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6380" windowHeight="8190" tabRatio="594" activeTab="2"/>
  </bookViews>
  <sheets>
    <sheet name="Game-by-Game" sheetId="1" r:id="rId1"/>
    <sheet name="Season-by-Season" sheetId="2" r:id="rId2"/>
    <sheet name="Goalie-by-Goalie" sheetId="3" r:id="rId3"/>
    <sheet name="SeasonTotals" sheetId="4" r:id="rId4"/>
  </sheets>
  <definedNames>
    <definedName name="__Anonymous_Sheet_DB__1">'Game-by-Game'!$A$2:$J$18631</definedName>
    <definedName name="__Anonymous_Sheet_DB__1_1">'Season-by-Season'!$A$2:$K$656</definedName>
    <definedName name="__Anonymous_Sheet_DB__1_2">'Season-by-Season'!$A$571:$C$656</definedName>
    <definedName name="__Anonymous_Sheet_DB__2">'Season-by-Season'!$A$480:$K$569</definedName>
    <definedName name="__Anonymous_Sheet_DB__2_1">'Game-by-Game'!$A$13718:$K$18631</definedName>
    <definedName name="__Anonymous_Sheet_DB__2_2">'Goalie-by-Goalie'!$A$2:$J$168</definedName>
    <definedName name="__Anonymous_Sheet_DB__3">'Game-by-Game'!$A$13718:$K$14421</definedName>
    <definedName name="__Anonymous_Sheet_DB__3_1">'Goalie-by-Goalie'!$A$2:$J$156</definedName>
    <definedName name="__Anonymous_Sheet_DB__4">'Goalie-by-Goalie'!$A$2:$J$156</definedName>
    <definedName name="GA">'Game-by-Game'!$D$2:$D$18631</definedName>
    <definedName name="GoalieName">'Game-by-Game'!$B$2:$B$18631</definedName>
    <definedName name="GS">'Game-by-Game'!$C$2:$C$18631</definedName>
    <definedName name="MIN">'Game-by-Game'!$F$2:$F$18631</definedName>
    <definedName name="PULL">'Game-by-Game'!$K$2:$K$18631</definedName>
    <definedName name="QS">'Game-by-Game'!$I$2:$I$18631</definedName>
    <definedName name="RBS">'Game-by-Game'!$J$2:$J$18631</definedName>
    <definedName name="Season">'Game-by-Game'!$A$2:$A$18631</definedName>
    <definedName name="SV">'Game-by-Game'!$E$2:$E$18631</definedName>
  </definedNames>
  <calcPr calcId="145621"/>
</workbook>
</file>

<file path=xl/calcChain.xml><?xml version="1.0" encoding="utf-8"?>
<calcChain xmlns="http://schemas.openxmlformats.org/spreadsheetml/2006/main">
  <c r="G2" i="1" l="1"/>
  <c r="H2" i="1" s="1"/>
  <c r="K2" i="1"/>
  <c r="G3" i="1"/>
  <c r="H3" i="1" s="1"/>
  <c r="J3" i="1"/>
  <c r="K3" i="1"/>
  <c r="G4" i="1"/>
  <c r="H4" i="1" s="1"/>
  <c r="I4" i="1"/>
  <c r="J4" i="1"/>
  <c r="K4" i="1"/>
  <c r="G5" i="1"/>
  <c r="H5" i="1"/>
  <c r="I5" i="1"/>
  <c r="J5" i="1"/>
  <c r="K5" i="1"/>
  <c r="G6" i="1"/>
  <c r="H6" i="1" s="1"/>
  <c r="K6" i="1"/>
  <c r="G7" i="1"/>
  <c r="J7" i="1"/>
  <c r="K7" i="1"/>
  <c r="G8" i="1"/>
  <c r="H8" i="1" s="1"/>
  <c r="I8" i="1"/>
  <c r="J8" i="1"/>
  <c r="K8" i="1"/>
  <c r="G9" i="1"/>
  <c r="H9" i="1"/>
  <c r="I9" i="1"/>
  <c r="J9" i="1"/>
  <c r="K9" i="1"/>
  <c r="G10" i="1"/>
  <c r="H10" i="1"/>
  <c r="K10" i="1"/>
  <c r="G11" i="1"/>
  <c r="J11" i="1" s="1"/>
  <c r="K11" i="1"/>
  <c r="G12" i="1"/>
  <c r="H12" i="1" s="1"/>
  <c r="I12" i="1"/>
  <c r="J12" i="1"/>
  <c r="K12" i="1"/>
  <c r="G13" i="1"/>
  <c r="H13" i="1"/>
  <c r="I13" i="1"/>
  <c r="J13" i="1"/>
  <c r="K13" i="1"/>
  <c r="G14" i="1"/>
  <c r="H14" i="1" s="1"/>
  <c r="K14" i="1"/>
  <c r="G15" i="1"/>
  <c r="J15" i="1"/>
  <c r="K15" i="1"/>
  <c r="G16" i="1"/>
  <c r="H16" i="1" s="1"/>
  <c r="I16" i="1"/>
  <c r="J16" i="1"/>
  <c r="K16" i="1"/>
  <c r="G17" i="1"/>
  <c r="H17" i="1"/>
  <c r="I17" i="1"/>
  <c r="J17" i="1"/>
  <c r="K17" i="1"/>
  <c r="G18" i="1"/>
  <c r="H18" i="1"/>
  <c r="K18" i="1"/>
  <c r="G19" i="1"/>
  <c r="J19" i="1" s="1"/>
  <c r="K19" i="1"/>
  <c r="G20" i="1"/>
  <c r="H20" i="1" s="1"/>
  <c r="I20" i="1"/>
  <c r="J20" i="1"/>
  <c r="K20" i="1"/>
  <c r="G21" i="1"/>
  <c r="H21" i="1"/>
  <c r="I21" i="1"/>
  <c r="J21" i="1"/>
  <c r="K21" i="1"/>
  <c r="G22" i="1"/>
  <c r="H22" i="1" s="1"/>
  <c r="K22" i="1"/>
  <c r="G23" i="1"/>
  <c r="J23" i="1"/>
  <c r="K23" i="1"/>
  <c r="G24" i="1"/>
  <c r="H24" i="1" s="1"/>
  <c r="I24" i="1"/>
  <c r="J24" i="1"/>
  <c r="K24" i="1"/>
  <c r="G25" i="1"/>
  <c r="H25" i="1"/>
  <c r="I25" i="1"/>
  <c r="J25" i="1"/>
  <c r="K25" i="1"/>
  <c r="G26" i="1"/>
  <c r="H26" i="1"/>
  <c r="K26" i="1"/>
  <c r="G27" i="1"/>
  <c r="J27" i="1" s="1"/>
  <c r="K27" i="1"/>
  <c r="G28" i="1"/>
  <c r="H28" i="1" s="1"/>
  <c r="I28" i="1"/>
  <c r="J28" i="1"/>
  <c r="K28" i="1"/>
  <c r="G29" i="1"/>
  <c r="H29" i="1"/>
  <c r="I29" i="1"/>
  <c r="J29" i="1"/>
  <c r="K29" i="1"/>
  <c r="G30" i="1"/>
  <c r="H30" i="1" s="1"/>
  <c r="K30" i="1"/>
  <c r="G31" i="1"/>
  <c r="J31" i="1"/>
  <c r="K31" i="1"/>
  <c r="G32" i="1"/>
  <c r="H32" i="1" s="1"/>
  <c r="I32" i="1"/>
  <c r="J32" i="1"/>
  <c r="K32" i="1"/>
  <c r="G33" i="1"/>
  <c r="H33" i="1"/>
  <c r="I33" i="1"/>
  <c r="J33" i="1"/>
  <c r="K33" i="1"/>
  <c r="G34" i="1"/>
  <c r="H34" i="1"/>
  <c r="K34" i="1"/>
  <c r="G35" i="1"/>
  <c r="J35" i="1" s="1"/>
  <c r="K35" i="1"/>
  <c r="G36" i="1"/>
  <c r="H36" i="1" s="1"/>
  <c r="I36" i="1"/>
  <c r="J36" i="1"/>
  <c r="K36" i="1"/>
  <c r="G37" i="1"/>
  <c r="H37" i="1"/>
  <c r="I37" i="1"/>
  <c r="J37" i="1"/>
  <c r="K37" i="1"/>
  <c r="G38" i="1"/>
  <c r="H38" i="1" s="1"/>
  <c r="K38" i="1"/>
  <c r="G39" i="1"/>
  <c r="J39" i="1"/>
  <c r="K39" i="1"/>
  <c r="G40" i="1"/>
  <c r="H40" i="1" s="1"/>
  <c r="I40" i="1"/>
  <c r="J40" i="1"/>
  <c r="K40" i="1"/>
  <c r="G41" i="1"/>
  <c r="H41" i="1"/>
  <c r="I41" i="1"/>
  <c r="J41" i="1"/>
  <c r="K41" i="1"/>
  <c r="G42" i="1"/>
  <c r="H42" i="1"/>
  <c r="K42" i="1"/>
  <c r="G43" i="1"/>
  <c r="J43" i="1" s="1"/>
  <c r="K43" i="1"/>
  <c r="G44" i="1"/>
  <c r="H44" i="1" s="1"/>
  <c r="I44" i="1"/>
  <c r="J44" i="1"/>
  <c r="K44" i="1"/>
  <c r="G45" i="1"/>
  <c r="H45" i="1"/>
  <c r="I45" i="1"/>
  <c r="J45" i="1"/>
  <c r="K45" i="1"/>
  <c r="G46" i="1"/>
  <c r="H46" i="1" s="1"/>
  <c r="K46" i="1"/>
  <c r="G47" i="1"/>
  <c r="J47" i="1"/>
  <c r="K47" i="1"/>
  <c r="G48" i="1"/>
  <c r="H48" i="1" s="1"/>
  <c r="I48" i="1"/>
  <c r="J48" i="1"/>
  <c r="K48" i="1"/>
  <c r="G49" i="1"/>
  <c r="H49" i="1"/>
  <c r="I49" i="1"/>
  <c r="J49" i="1"/>
  <c r="K49" i="1"/>
  <c r="G50" i="1"/>
  <c r="H50" i="1"/>
  <c r="K50" i="1"/>
  <c r="G51" i="1"/>
  <c r="J51" i="1" s="1"/>
  <c r="K51" i="1"/>
  <c r="G52" i="1"/>
  <c r="H52" i="1" s="1"/>
  <c r="I52" i="1"/>
  <c r="J52" i="1"/>
  <c r="K52" i="1"/>
  <c r="G53" i="1"/>
  <c r="H53" i="1"/>
  <c r="I53" i="1"/>
  <c r="J53" i="1"/>
  <c r="K53" i="1"/>
  <c r="G54" i="1"/>
  <c r="H54" i="1" s="1"/>
  <c r="K54" i="1"/>
  <c r="G55" i="1"/>
  <c r="J55" i="1"/>
  <c r="K55" i="1"/>
  <c r="G56" i="1"/>
  <c r="H56" i="1" s="1"/>
  <c r="I56" i="1"/>
  <c r="J56" i="1"/>
  <c r="K56" i="1"/>
  <c r="G57" i="1"/>
  <c r="H57" i="1"/>
  <c r="I57" i="1"/>
  <c r="J57" i="1"/>
  <c r="K57" i="1"/>
  <c r="G58" i="1"/>
  <c r="H58" i="1"/>
  <c r="K58" i="1"/>
  <c r="G59" i="1"/>
  <c r="J59" i="1" s="1"/>
  <c r="K59" i="1"/>
  <c r="G60" i="1"/>
  <c r="H60" i="1" s="1"/>
  <c r="I60" i="1"/>
  <c r="J60" i="1"/>
  <c r="K60" i="1"/>
  <c r="G61" i="1"/>
  <c r="H61" i="1"/>
  <c r="I61" i="1"/>
  <c r="J61" i="1"/>
  <c r="K61" i="1"/>
  <c r="G62" i="1"/>
  <c r="H62" i="1" s="1"/>
  <c r="K62" i="1"/>
  <c r="G63" i="1"/>
  <c r="J63" i="1"/>
  <c r="K63" i="1"/>
  <c r="G64" i="1"/>
  <c r="H64" i="1" s="1"/>
  <c r="I64" i="1"/>
  <c r="J64" i="1"/>
  <c r="K64" i="1"/>
  <c r="G65" i="1"/>
  <c r="H65" i="1"/>
  <c r="I65" i="1"/>
  <c r="J65" i="1"/>
  <c r="K65" i="1"/>
  <c r="G66" i="1"/>
  <c r="H66" i="1"/>
  <c r="K66" i="1"/>
  <c r="G67" i="1"/>
  <c r="J67" i="1" s="1"/>
  <c r="K67" i="1"/>
  <c r="G68" i="1"/>
  <c r="H68" i="1" s="1"/>
  <c r="I68" i="1"/>
  <c r="J68" i="1"/>
  <c r="K68" i="1"/>
  <c r="G69" i="1"/>
  <c r="H69" i="1"/>
  <c r="I69" i="1"/>
  <c r="J69" i="1"/>
  <c r="K69" i="1"/>
  <c r="G70" i="1"/>
  <c r="H70" i="1" s="1"/>
  <c r="K70" i="1"/>
  <c r="G71" i="1"/>
  <c r="J71" i="1"/>
  <c r="K71" i="1"/>
  <c r="G72" i="1"/>
  <c r="H72" i="1" s="1"/>
  <c r="I72" i="1"/>
  <c r="J72" i="1"/>
  <c r="K72" i="1"/>
  <c r="G73" i="1"/>
  <c r="H73" i="1"/>
  <c r="I73" i="1"/>
  <c r="J73" i="1"/>
  <c r="K73" i="1"/>
  <c r="G74" i="1"/>
  <c r="H74" i="1"/>
  <c r="K74" i="1"/>
  <c r="G75" i="1"/>
  <c r="J75" i="1" s="1"/>
  <c r="K75" i="1"/>
  <c r="G76" i="1"/>
  <c r="H76" i="1" s="1"/>
  <c r="I76" i="1"/>
  <c r="J76" i="1"/>
  <c r="K76" i="1"/>
  <c r="G77" i="1"/>
  <c r="H77" i="1"/>
  <c r="I77" i="1"/>
  <c r="J77" i="1"/>
  <c r="K77" i="1"/>
  <c r="G78" i="1"/>
  <c r="H78" i="1" s="1"/>
  <c r="K78" i="1"/>
  <c r="G79" i="1"/>
  <c r="J79" i="1"/>
  <c r="K79" i="1"/>
  <c r="G80" i="1"/>
  <c r="H80" i="1" s="1"/>
  <c r="I80" i="1"/>
  <c r="J80" i="1"/>
  <c r="K80" i="1"/>
  <c r="G81" i="1"/>
  <c r="H81" i="1"/>
  <c r="I81" i="1"/>
  <c r="J81" i="1"/>
  <c r="K81" i="1"/>
  <c r="G82" i="1"/>
  <c r="H82" i="1"/>
  <c r="K82" i="1"/>
  <c r="G83" i="1"/>
  <c r="J83" i="1" s="1"/>
  <c r="K83" i="1"/>
  <c r="G84" i="1"/>
  <c r="H84" i="1" s="1"/>
  <c r="I84" i="1"/>
  <c r="J84" i="1"/>
  <c r="K84" i="1"/>
  <c r="G85" i="1"/>
  <c r="J85" i="1" s="1"/>
  <c r="H85" i="1"/>
  <c r="I85" i="1"/>
  <c r="K85" i="1"/>
  <c r="G86" i="1"/>
  <c r="H86" i="1"/>
  <c r="K86" i="1"/>
  <c r="G87" i="1"/>
  <c r="J87" i="1" s="1"/>
  <c r="K87" i="1"/>
  <c r="G88" i="1"/>
  <c r="H88" i="1" s="1"/>
  <c r="I88" i="1"/>
  <c r="J88" i="1"/>
  <c r="K88" i="1"/>
  <c r="G89" i="1"/>
  <c r="J89" i="1" s="1"/>
  <c r="H89" i="1"/>
  <c r="I89" i="1"/>
  <c r="K89" i="1"/>
  <c r="G90" i="1"/>
  <c r="H90" i="1"/>
  <c r="K90" i="1"/>
  <c r="G91" i="1"/>
  <c r="J91" i="1" s="1"/>
  <c r="K91" i="1"/>
  <c r="G92" i="1"/>
  <c r="H92" i="1"/>
  <c r="I92" i="1"/>
  <c r="J92" i="1"/>
  <c r="K92" i="1"/>
  <c r="G93" i="1"/>
  <c r="J93" i="1" s="1"/>
  <c r="I93" i="1"/>
  <c r="K93" i="1"/>
  <c r="G94" i="1"/>
  <c r="I94" i="1" s="1"/>
  <c r="J94" i="1"/>
  <c r="K94" i="1"/>
  <c r="G95" i="1"/>
  <c r="H95" i="1" s="1"/>
  <c r="J95" i="1"/>
  <c r="K95" i="1"/>
  <c r="G96" i="1"/>
  <c r="H96" i="1"/>
  <c r="I96" i="1"/>
  <c r="J96" i="1"/>
  <c r="K96" i="1"/>
  <c r="G97" i="1"/>
  <c r="J97" i="1" s="1"/>
  <c r="H97" i="1"/>
  <c r="K97" i="1"/>
  <c r="G98" i="1"/>
  <c r="I98" i="1" s="1"/>
  <c r="H98" i="1"/>
  <c r="K98" i="1"/>
  <c r="G99" i="1"/>
  <c r="H99" i="1" s="1"/>
  <c r="I99" i="1"/>
  <c r="K99" i="1"/>
  <c r="G100" i="1"/>
  <c r="H100" i="1"/>
  <c r="I100" i="1"/>
  <c r="J100" i="1"/>
  <c r="K100" i="1"/>
  <c r="G101" i="1"/>
  <c r="J101" i="1" s="1"/>
  <c r="K101" i="1"/>
  <c r="G102" i="1"/>
  <c r="I102" i="1" s="1"/>
  <c r="K102" i="1"/>
  <c r="G103" i="1"/>
  <c r="H103" i="1" s="1"/>
  <c r="K103" i="1"/>
  <c r="G104" i="1"/>
  <c r="H104" i="1"/>
  <c r="I104" i="1"/>
  <c r="J104" i="1"/>
  <c r="K104" i="1"/>
  <c r="G105" i="1"/>
  <c r="J105" i="1" s="1"/>
  <c r="H105" i="1"/>
  <c r="I105" i="1"/>
  <c r="K105" i="1"/>
  <c r="G106" i="1"/>
  <c r="I106" i="1" s="1"/>
  <c r="H106" i="1"/>
  <c r="J106" i="1"/>
  <c r="K106" i="1"/>
  <c r="G107" i="1"/>
  <c r="H107" i="1" s="1"/>
  <c r="I107" i="1"/>
  <c r="J107" i="1"/>
  <c r="K107" i="1"/>
  <c r="G108" i="1"/>
  <c r="H108" i="1"/>
  <c r="I108" i="1"/>
  <c r="J108" i="1"/>
  <c r="K108" i="1"/>
  <c r="G109" i="1"/>
  <c r="J109" i="1" s="1"/>
  <c r="I109" i="1"/>
  <c r="K109" i="1"/>
  <c r="G110" i="1"/>
  <c r="I110" i="1" s="1"/>
  <c r="J110" i="1"/>
  <c r="K110" i="1"/>
  <c r="G111" i="1"/>
  <c r="H111" i="1" s="1"/>
  <c r="J111" i="1"/>
  <c r="K111" i="1"/>
  <c r="G112" i="1"/>
  <c r="H112" i="1"/>
  <c r="I112" i="1"/>
  <c r="J112" i="1"/>
  <c r="K112" i="1"/>
  <c r="G113" i="1"/>
  <c r="J113" i="1" s="1"/>
  <c r="H113" i="1"/>
  <c r="K113" i="1"/>
  <c r="G114" i="1"/>
  <c r="I114" i="1" s="1"/>
  <c r="H114" i="1"/>
  <c r="K114" i="1"/>
  <c r="G115" i="1"/>
  <c r="H115" i="1" s="1"/>
  <c r="I115" i="1"/>
  <c r="K115" i="1"/>
  <c r="G116" i="1"/>
  <c r="H116" i="1"/>
  <c r="I116" i="1"/>
  <c r="J116" i="1"/>
  <c r="K116" i="1"/>
  <c r="G117" i="1"/>
  <c r="K117" i="1"/>
  <c r="G118" i="1"/>
  <c r="K118" i="1"/>
  <c r="G119" i="1"/>
  <c r="K119" i="1"/>
  <c r="G120" i="1"/>
  <c r="H120" i="1"/>
  <c r="I120" i="1"/>
  <c r="J120" i="1"/>
  <c r="K120" i="1"/>
  <c r="G121" i="1"/>
  <c r="J121" i="1" s="1"/>
  <c r="H121" i="1"/>
  <c r="I121" i="1"/>
  <c r="K121" i="1"/>
  <c r="G122" i="1"/>
  <c r="I122" i="1" s="1"/>
  <c r="H122" i="1"/>
  <c r="J122" i="1"/>
  <c r="K122" i="1"/>
  <c r="G123" i="1"/>
  <c r="H123" i="1" s="1"/>
  <c r="I123" i="1"/>
  <c r="J123" i="1"/>
  <c r="K123" i="1"/>
  <c r="G124" i="1"/>
  <c r="H124" i="1"/>
  <c r="I124" i="1"/>
  <c r="J124" i="1"/>
  <c r="K124" i="1"/>
  <c r="G125" i="1"/>
  <c r="J125" i="1" s="1"/>
  <c r="I125" i="1"/>
  <c r="K125" i="1"/>
  <c r="G126" i="1"/>
  <c r="I126" i="1" s="1"/>
  <c r="J126" i="1"/>
  <c r="K126" i="1"/>
  <c r="G127" i="1"/>
  <c r="H127" i="1" s="1"/>
  <c r="J127" i="1"/>
  <c r="K127" i="1"/>
  <c r="G128" i="1"/>
  <c r="H128" i="1"/>
  <c r="I128" i="1"/>
  <c r="J128" i="1"/>
  <c r="K128" i="1"/>
  <c r="G129" i="1"/>
  <c r="J129" i="1" s="1"/>
  <c r="H129" i="1"/>
  <c r="K129" i="1"/>
  <c r="G130" i="1"/>
  <c r="I130" i="1" s="1"/>
  <c r="H130" i="1"/>
  <c r="K130" i="1"/>
  <c r="G131" i="1"/>
  <c r="H131" i="1" s="1"/>
  <c r="I131" i="1"/>
  <c r="K131" i="1"/>
  <c r="G132" i="1"/>
  <c r="H132" i="1"/>
  <c r="I132" i="1"/>
  <c r="J132" i="1"/>
  <c r="K132" i="1"/>
  <c r="G133" i="1"/>
  <c r="I133" i="1"/>
  <c r="K133" i="1"/>
  <c r="G134" i="1"/>
  <c r="K134" i="1"/>
  <c r="G135" i="1"/>
  <c r="J135" i="1" s="1"/>
  <c r="K135" i="1"/>
  <c r="G136" i="1"/>
  <c r="H136" i="1"/>
  <c r="I136" i="1"/>
  <c r="J136" i="1"/>
  <c r="K136" i="1"/>
  <c r="G137" i="1"/>
  <c r="J137" i="1" s="1"/>
  <c r="H137" i="1"/>
  <c r="I137" i="1"/>
  <c r="K137" i="1"/>
  <c r="G138" i="1"/>
  <c r="I138" i="1" s="1"/>
  <c r="H138" i="1"/>
  <c r="J138" i="1"/>
  <c r="K138" i="1"/>
  <c r="G139" i="1"/>
  <c r="H139" i="1" s="1"/>
  <c r="I139" i="1"/>
  <c r="J139" i="1"/>
  <c r="K139" i="1"/>
  <c r="G140" i="1"/>
  <c r="H140" i="1"/>
  <c r="I140" i="1"/>
  <c r="J140" i="1"/>
  <c r="K140" i="1"/>
  <c r="G141" i="1"/>
  <c r="J141" i="1" s="1"/>
  <c r="I141" i="1"/>
  <c r="K141" i="1"/>
  <c r="G142" i="1"/>
  <c r="J142" i="1" s="1"/>
  <c r="I142" i="1"/>
  <c r="K142" i="1"/>
  <c r="G143" i="1"/>
  <c r="I143" i="1" s="1"/>
  <c r="J143" i="1"/>
  <c r="K143" i="1"/>
  <c r="G144" i="1"/>
  <c r="H144" i="1" s="1"/>
  <c r="J144" i="1"/>
  <c r="K144" i="1"/>
  <c r="G145" i="1"/>
  <c r="H145" i="1"/>
  <c r="I145" i="1"/>
  <c r="J145" i="1"/>
  <c r="K145" i="1"/>
  <c r="G146" i="1"/>
  <c r="J146" i="1" s="1"/>
  <c r="H146" i="1"/>
  <c r="K146" i="1"/>
  <c r="G147" i="1"/>
  <c r="I147" i="1" s="1"/>
  <c r="H147" i="1"/>
  <c r="K147" i="1"/>
  <c r="G148" i="1"/>
  <c r="H148" i="1" s="1"/>
  <c r="I148" i="1"/>
  <c r="K148" i="1"/>
  <c r="G149" i="1"/>
  <c r="H149" i="1"/>
  <c r="I149" i="1"/>
  <c r="J149" i="1"/>
  <c r="K149" i="1"/>
  <c r="G150" i="1"/>
  <c r="J150" i="1" s="1"/>
  <c r="K150" i="1"/>
  <c r="G151" i="1"/>
  <c r="I151" i="1" s="1"/>
  <c r="K151" i="1"/>
  <c r="G152" i="1"/>
  <c r="H152" i="1" s="1"/>
  <c r="K152" i="1"/>
  <c r="G153" i="1"/>
  <c r="H153" i="1"/>
  <c r="I153" i="1"/>
  <c r="J153" i="1"/>
  <c r="K153" i="1"/>
  <c r="G154" i="1"/>
  <c r="J154" i="1" s="1"/>
  <c r="H154" i="1"/>
  <c r="I154" i="1"/>
  <c r="K154" i="1"/>
  <c r="G155" i="1"/>
  <c r="I155" i="1" s="1"/>
  <c r="H155" i="1"/>
  <c r="J155" i="1"/>
  <c r="K155" i="1"/>
  <c r="G156" i="1"/>
  <c r="H156" i="1" s="1"/>
  <c r="I156" i="1"/>
  <c r="J156" i="1"/>
  <c r="K156" i="1"/>
  <c r="G157" i="1"/>
  <c r="H157" i="1"/>
  <c r="I157" i="1"/>
  <c r="J157" i="1"/>
  <c r="K157" i="1"/>
  <c r="G158" i="1"/>
  <c r="J158" i="1" s="1"/>
  <c r="I158" i="1"/>
  <c r="K158" i="1"/>
  <c r="G159" i="1"/>
  <c r="I159" i="1" s="1"/>
  <c r="J159" i="1"/>
  <c r="K159" i="1"/>
  <c r="G160" i="1"/>
  <c r="H160" i="1" s="1"/>
  <c r="J160" i="1"/>
  <c r="K160" i="1"/>
  <c r="G161" i="1"/>
  <c r="H161" i="1"/>
  <c r="I161" i="1"/>
  <c r="J161" i="1"/>
  <c r="K161" i="1"/>
  <c r="G162" i="1"/>
  <c r="J162" i="1" s="1"/>
  <c r="H162" i="1"/>
  <c r="K162" i="1"/>
  <c r="G163" i="1"/>
  <c r="I163" i="1" s="1"/>
  <c r="H163" i="1"/>
  <c r="K163" i="1"/>
  <c r="G164" i="1"/>
  <c r="H164" i="1" s="1"/>
  <c r="I164" i="1"/>
  <c r="K164" i="1"/>
  <c r="G165" i="1"/>
  <c r="H165" i="1"/>
  <c r="I165" i="1"/>
  <c r="J165" i="1"/>
  <c r="K165" i="1"/>
  <c r="G166" i="1"/>
  <c r="J166" i="1" s="1"/>
  <c r="K166" i="1"/>
  <c r="G167" i="1"/>
  <c r="I167" i="1" s="1"/>
  <c r="K167" i="1"/>
  <c r="G168" i="1"/>
  <c r="H168" i="1" s="1"/>
  <c r="K168" i="1"/>
  <c r="G169" i="1"/>
  <c r="H169" i="1"/>
  <c r="I169" i="1"/>
  <c r="J169" i="1"/>
  <c r="K169" i="1"/>
  <c r="G170" i="1"/>
  <c r="J170" i="1" s="1"/>
  <c r="H170" i="1"/>
  <c r="I170" i="1"/>
  <c r="K170" i="1"/>
  <c r="G171" i="1"/>
  <c r="I171" i="1" s="1"/>
  <c r="H171" i="1"/>
  <c r="J171" i="1"/>
  <c r="K171" i="1"/>
  <c r="G172" i="1"/>
  <c r="H172" i="1" s="1"/>
  <c r="I172" i="1"/>
  <c r="J172" i="1"/>
  <c r="K172" i="1"/>
  <c r="G173" i="1"/>
  <c r="H173" i="1"/>
  <c r="I173" i="1"/>
  <c r="J173" i="1"/>
  <c r="K173" i="1"/>
  <c r="G174" i="1"/>
  <c r="J174" i="1" s="1"/>
  <c r="I174" i="1"/>
  <c r="K174" i="1"/>
  <c r="G175" i="1"/>
  <c r="I175" i="1" s="1"/>
  <c r="J175" i="1"/>
  <c r="K175" i="1"/>
  <c r="G176" i="1"/>
  <c r="H176" i="1" s="1"/>
  <c r="J176" i="1"/>
  <c r="K176" i="1"/>
  <c r="G177" i="1"/>
  <c r="H177" i="1"/>
  <c r="I177" i="1"/>
  <c r="J177" i="1"/>
  <c r="K177" i="1"/>
  <c r="G178" i="1"/>
  <c r="J178" i="1" s="1"/>
  <c r="H178" i="1"/>
  <c r="K178" i="1"/>
  <c r="G179" i="1"/>
  <c r="I179" i="1" s="1"/>
  <c r="H179" i="1"/>
  <c r="K179" i="1"/>
  <c r="G180" i="1"/>
  <c r="H180" i="1" s="1"/>
  <c r="I180" i="1"/>
  <c r="K180" i="1"/>
  <c r="G181" i="1"/>
  <c r="H181" i="1"/>
  <c r="I181" i="1"/>
  <c r="J181" i="1"/>
  <c r="K181" i="1"/>
  <c r="G182" i="1"/>
  <c r="J182" i="1" s="1"/>
  <c r="K182" i="1"/>
  <c r="G183" i="1"/>
  <c r="I183" i="1" s="1"/>
  <c r="K183" i="1"/>
  <c r="G184" i="1"/>
  <c r="K184" i="1"/>
  <c r="G185" i="1"/>
  <c r="H185" i="1"/>
  <c r="I185" i="1"/>
  <c r="J185" i="1"/>
  <c r="K185" i="1"/>
  <c r="G186" i="1"/>
  <c r="J186" i="1" s="1"/>
  <c r="H186" i="1"/>
  <c r="I186" i="1"/>
  <c r="K186" i="1"/>
  <c r="G187" i="1"/>
  <c r="I187" i="1" s="1"/>
  <c r="H187" i="1"/>
  <c r="J187" i="1"/>
  <c r="K187" i="1"/>
  <c r="G188" i="1"/>
  <c r="H188" i="1" s="1"/>
  <c r="I188" i="1"/>
  <c r="J188" i="1"/>
  <c r="K188" i="1"/>
  <c r="G189" i="1"/>
  <c r="H189" i="1"/>
  <c r="I189" i="1"/>
  <c r="J189" i="1"/>
  <c r="K189" i="1"/>
  <c r="G190" i="1"/>
  <c r="J190" i="1" s="1"/>
  <c r="I190" i="1"/>
  <c r="K190" i="1"/>
  <c r="G191" i="1"/>
  <c r="I191" i="1" s="1"/>
  <c r="J191" i="1"/>
  <c r="K191" i="1"/>
  <c r="G192" i="1"/>
  <c r="H192" i="1" s="1"/>
  <c r="J192" i="1"/>
  <c r="K192" i="1"/>
  <c r="G193" i="1"/>
  <c r="H193" i="1"/>
  <c r="I193" i="1"/>
  <c r="J193" i="1"/>
  <c r="K193" i="1"/>
  <c r="G194" i="1"/>
  <c r="J194" i="1" s="1"/>
  <c r="H194" i="1"/>
  <c r="K194" i="1"/>
  <c r="G195" i="1"/>
  <c r="I195" i="1" s="1"/>
  <c r="H195" i="1"/>
  <c r="K195" i="1"/>
  <c r="G196" i="1"/>
  <c r="H196" i="1" s="1"/>
  <c r="I196" i="1"/>
  <c r="K196" i="1"/>
  <c r="G197" i="1"/>
  <c r="H197" i="1"/>
  <c r="I197" i="1"/>
  <c r="J197" i="1"/>
  <c r="K197" i="1"/>
  <c r="G198" i="1"/>
  <c r="K198" i="1"/>
  <c r="G199" i="1"/>
  <c r="K199" i="1"/>
  <c r="G200" i="1"/>
  <c r="K200" i="1"/>
  <c r="G201" i="1"/>
  <c r="H201" i="1"/>
  <c r="I201" i="1"/>
  <c r="J201" i="1"/>
  <c r="K201" i="1"/>
  <c r="G202" i="1"/>
  <c r="J202" i="1" s="1"/>
  <c r="H202" i="1"/>
  <c r="I202" i="1"/>
  <c r="K202" i="1"/>
  <c r="G203" i="1"/>
  <c r="I203" i="1" s="1"/>
  <c r="H203" i="1"/>
  <c r="J203" i="1"/>
  <c r="K203" i="1"/>
  <c r="G204" i="1"/>
  <c r="H204" i="1" s="1"/>
  <c r="I204" i="1"/>
  <c r="J204" i="1"/>
  <c r="K204" i="1"/>
  <c r="G205" i="1"/>
  <c r="H205" i="1"/>
  <c r="I205" i="1"/>
  <c r="J205" i="1"/>
  <c r="K205" i="1"/>
  <c r="G206" i="1"/>
  <c r="J206" i="1" s="1"/>
  <c r="I206" i="1"/>
  <c r="K206" i="1"/>
  <c r="G207" i="1"/>
  <c r="K207" i="1"/>
  <c r="G208" i="1"/>
  <c r="J208" i="1"/>
  <c r="K208" i="1"/>
  <c r="G209" i="1"/>
  <c r="H209" i="1"/>
  <c r="I209" i="1"/>
  <c r="J209" i="1"/>
  <c r="K209" i="1"/>
  <c r="G210" i="1"/>
  <c r="J210" i="1" s="1"/>
  <c r="H210" i="1"/>
  <c r="K210" i="1"/>
  <c r="G211" i="1"/>
  <c r="I211" i="1" s="1"/>
  <c r="H211" i="1"/>
  <c r="J211" i="1"/>
  <c r="K211" i="1"/>
  <c r="G212" i="1"/>
  <c r="I212" i="1" s="1"/>
  <c r="K212" i="1"/>
  <c r="G213" i="1"/>
  <c r="H213" i="1"/>
  <c r="I213" i="1"/>
  <c r="J213" i="1"/>
  <c r="K213" i="1"/>
  <c r="G214" i="1"/>
  <c r="I214" i="1" s="1"/>
  <c r="K214" i="1"/>
  <c r="G215" i="1"/>
  <c r="I215" i="1" s="1"/>
  <c r="H215" i="1"/>
  <c r="J215" i="1"/>
  <c r="K215" i="1"/>
  <c r="G216" i="1"/>
  <c r="I216" i="1"/>
  <c r="K216" i="1"/>
  <c r="G217" i="1"/>
  <c r="H217" i="1"/>
  <c r="I217" i="1"/>
  <c r="J217" i="1"/>
  <c r="K217" i="1"/>
  <c r="G218" i="1"/>
  <c r="J218" i="1" s="1"/>
  <c r="H218" i="1"/>
  <c r="K218" i="1"/>
  <c r="G219" i="1"/>
  <c r="I219" i="1" s="1"/>
  <c r="H219" i="1"/>
  <c r="K219" i="1"/>
  <c r="G220" i="1"/>
  <c r="H220" i="1" s="1"/>
  <c r="I220" i="1"/>
  <c r="K220" i="1"/>
  <c r="G221" i="1"/>
  <c r="H221" i="1"/>
  <c r="I221" i="1"/>
  <c r="J221" i="1"/>
  <c r="K221" i="1"/>
  <c r="G222" i="1"/>
  <c r="J222" i="1" s="1"/>
  <c r="K222" i="1"/>
  <c r="G223" i="1"/>
  <c r="I223" i="1" s="1"/>
  <c r="K223" i="1"/>
  <c r="G224" i="1"/>
  <c r="H224" i="1" s="1"/>
  <c r="K224" i="1"/>
  <c r="G225" i="1"/>
  <c r="H225" i="1"/>
  <c r="I225" i="1"/>
  <c r="J225" i="1"/>
  <c r="K225" i="1"/>
  <c r="G226" i="1"/>
  <c r="J226" i="1" s="1"/>
  <c r="H226" i="1"/>
  <c r="I226" i="1"/>
  <c r="K226" i="1"/>
  <c r="G227" i="1"/>
  <c r="I227" i="1" s="1"/>
  <c r="H227" i="1"/>
  <c r="J227" i="1"/>
  <c r="K227" i="1"/>
  <c r="G228" i="1"/>
  <c r="H228" i="1" s="1"/>
  <c r="I228" i="1"/>
  <c r="J228" i="1"/>
  <c r="K228" i="1"/>
  <c r="G229" i="1"/>
  <c r="H229" i="1"/>
  <c r="I229" i="1"/>
  <c r="J229" i="1"/>
  <c r="K229" i="1"/>
  <c r="G230" i="1"/>
  <c r="J230" i="1" s="1"/>
  <c r="H230" i="1"/>
  <c r="I230" i="1"/>
  <c r="K230" i="1"/>
  <c r="G231" i="1"/>
  <c r="I231" i="1" s="1"/>
  <c r="H231" i="1"/>
  <c r="J231" i="1"/>
  <c r="K231" i="1"/>
  <c r="G232" i="1"/>
  <c r="H232" i="1" s="1"/>
  <c r="I232" i="1"/>
  <c r="J232" i="1"/>
  <c r="K232" i="1"/>
  <c r="G233" i="1"/>
  <c r="H233" i="1"/>
  <c r="I233" i="1"/>
  <c r="J233" i="1"/>
  <c r="K233" i="1"/>
  <c r="G234" i="1"/>
  <c r="J234" i="1" s="1"/>
  <c r="H234" i="1"/>
  <c r="K234" i="1"/>
  <c r="G235" i="1"/>
  <c r="I235" i="1" s="1"/>
  <c r="H235" i="1"/>
  <c r="K235" i="1"/>
  <c r="G236" i="1"/>
  <c r="H236" i="1" s="1"/>
  <c r="I236" i="1"/>
  <c r="K236" i="1"/>
  <c r="G237" i="1"/>
  <c r="H237" i="1"/>
  <c r="I237" i="1"/>
  <c r="J237" i="1"/>
  <c r="K237" i="1"/>
  <c r="G238" i="1"/>
  <c r="J238" i="1" s="1"/>
  <c r="K238" i="1"/>
  <c r="G239" i="1"/>
  <c r="I239" i="1" s="1"/>
  <c r="K239" i="1"/>
  <c r="G240" i="1"/>
  <c r="H240" i="1" s="1"/>
  <c r="K240" i="1"/>
  <c r="G241" i="1"/>
  <c r="H241" i="1"/>
  <c r="I241" i="1"/>
  <c r="J241" i="1"/>
  <c r="K241" i="1"/>
  <c r="G242" i="1"/>
  <c r="J242" i="1" s="1"/>
  <c r="H242" i="1"/>
  <c r="I242" i="1"/>
  <c r="K242" i="1"/>
  <c r="G243" i="1"/>
  <c r="I243" i="1" s="1"/>
  <c r="H243" i="1"/>
  <c r="J243" i="1"/>
  <c r="K243" i="1"/>
  <c r="G244" i="1"/>
  <c r="H244" i="1" s="1"/>
  <c r="I244" i="1"/>
  <c r="J244" i="1"/>
  <c r="K244" i="1"/>
  <c r="G245" i="1"/>
  <c r="H245" i="1"/>
  <c r="I245" i="1"/>
  <c r="J245" i="1"/>
  <c r="K245" i="1"/>
  <c r="G246" i="1"/>
  <c r="J246" i="1" s="1"/>
  <c r="H246" i="1"/>
  <c r="I246" i="1"/>
  <c r="K246" i="1"/>
  <c r="G247" i="1"/>
  <c r="I247" i="1" s="1"/>
  <c r="H247" i="1"/>
  <c r="J247" i="1"/>
  <c r="K247" i="1"/>
  <c r="G248" i="1"/>
  <c r="H248" i="1" s="1"/>
  <c r="I248" i="1"/>
  <c r="J248" i="1"/>
  <c r="K248" i="1"/>
  <c r="G249" i="1"/>
  <c r="H249" i="1"/>
  <c r="I249" i="1"/>
  <c r="J249" i="1"/>
  <c r="K249" i="1"/>
  <c r="G250" i="1"/>
  <c r="J250" i="1" s="1"/>
  <c r="H250" i="1"/>
  <c r="K250" i="1"/>
  <c r="G251" i="1"/>
  <c r="I251" i="1" s="1"/>
  <c r="H251" i="1"/>
  <c r="K251" i="1"/>
  <c r="G252" i="1"/>
  <c r="H252" i="1" s="1"/>
  <c r="I252" i="1"/>
  <c r="K252" i="1"/>
  <c r="G253" i="1"/>
  <c r="H253" i="1"/>
  <c r="I253" i="1"/>
  <c r="J253" i="1"/>
  <c r="K253" i="1"/>
  <c r="G254" i="1"/>
  <c r="J254" i="1" s="1"/>
  <c r="K254" i="1"/>
  <c r="G255" i="1"/>
  <c r="I255" i="1" s="1"/>
  <c r="K255" i="1"/>
  <c r="G256" i="1"/>
  <c r="H256" i="1" s="1"/>
  <c r="K256" i="1"/>
  <c r="G257" i="1"/>
  <c r="H257" i="1"/>
  <c r="I257" i="1"/>
  <c r="J257" i="1"/>
  <c r="K257" i="1"/>
  <c r="G258" i="1"/>
  <c r="J258" i="1" s="1"/>
  <c r="H258" i="1"/>
  <c r="I258" i="1"/>
  <c r="K258" i="1"/>
  <c r="G259" i="1"/>
  <c r="I259" i="1" s="1"/>
  <c r="H259" i="1"/>
  <c r="J259" i="1"/>
  <c r="K259" i="1"/>
  <c r="G260" i="1"/>
  <c r="H260" i="1" s="1"/>
  <c r="I260" i="1"/>
  <c r="J260" i="1"/>
  <c r="K260" i="1"/>
  <c r="G261" i="1"/>
  <c r="H261" i="1"/>
  <c r="I261" i="1"/>
  <c r="J261" i="1"/>
  <c r="K261" i="1"/>
  <c r="G262" i="1"/>
  <c r="J262" i="1" s="1"/>
  <c r="H262" i="1"/>
  <c r="I262" i="1"/>
  <c r="K262" i="1"/>
  <c r="G263" i="1"/>
  <c r="I263" i="1" s="1"/>
  <c r="H263" i="1"/>
  <c r="J263" i="1"/>
  <c r="K263" i="1"/>
  <c r="G264" i="1"/>
  <c r="H264" i="1" s="1"/>
  <c r="I264" i="1"/>
  <c r="J264" i="1"/>
  <c r="K264" i="1"/>
  <c r="G265" i="1"/>
  <c r="H265" i="1"/>
  <c r="I265" i="1"/>
  <c r="J265" i="1"/>
  <c r="K265" i="1"/>
  <c r="G266" i="1"/>
  <c r="J266" i="1" s="1"/>
  <c r="H266" i="1"/>
  <c r="K266" i="1"/>
  <c r="G267" i="1"/>
  <c r="I267" i="1" s="1"/>
  <c r="H267" i="1"/>
  <c r="K267" i="1"/>
  <c r="G268" i="1"/>
  <c r="H268" i="1" s="1"/>
  <c r="I268" i="1"/>
  <c r="K268" i="1"/>
  <c r="G269" i="1"/>
  <c r="H269" i="1"/>
  <c r="I269" i="1"/>
  <c r="J269" i="1"/>
  <c r="K269" i="1"/>
  <c r="G270" i="1"/>
  <c r="J270" i="1" s="1"/>
  <c r="K270" i="1"/>
  <c r="G271" i="1"/>
  <c r="I271" i="1" s="1"/>
  <c r="K271" i="1"/>
  <c r="G272" i="1"/>
  <c r="H272" i="1" s="1"/>
  <c r="K272" i="1"/>
  <c r="G273" i="1"/>
  <c r="H273" i="1"/>
  <c r="I273" i="1"/>
  <c r="J273" i="1"/>
  <c r="K273" i="1"/>
  <c r="G274" i="1"/>
  <c r="J274" i="1" s="1"/>
  <c r="H274" i="1"/>
  <c r="I274" i="1"/>
  <c r="K274" i="1"/>
  <c r="G275" i="1"/>
  <c r="I275" i="1" s="1"/>
  <c r="H275" i="1"/>
  <c r="J275" i="1"/>
  <c r="K275" i="1"/>
  <c r="G276" i="1"/>
  <c r="H276" i="1" s="1"/>
  <c r="I276" i="1"/>
  <c r="J276" i="1"/>
  <c r="K276" i="1"/>
  <c r="G277" i="1"/>
  <c r="H277" i="1"/>
  <c r="I277" i="1"/>
  <c r="J277" i="1"/>
  <c r="K277" i="1"/>
  <c r="G278" i="1"/>
  <c r="J278" i="1" s="1"/>
  <c r="H278" i="1"/>
  <c r="I278" i="1"/>
  <c r="K278" i="1"/>
  <c r="G279" i="1"/>
  <c r="I279" i="1" s="1"/>
  <c r="H279" i="1"/>
  <c r="J279" i="1"/>
  <c r="K279" i="1"/>
  <c r="G280" i="1"/>
  <c r="H280" i="1" s="1"/>
  <c r="I280" i="1"/>
  <c r="J280" i="1"/>
  <c r="K280" i="1"/>
  <c r="G281" i="1"/>
  <c r="H281" i="1"/>
  <c r="I281" i="1"/>
  <c r="J281" i="1"/>
  <c r="K281" i="1"/>
  <c r="G282" i="1"/>
  <c r="J282" i="1" s="1"/>
  <c r="H282" i="1"/>
  <c r="K282" i="1"/>
  <c r="G283" i="1"/>
  <c r="I283" i="1" s="1"/>
  <c r="H283" i="1"/>
  <c r="K283" i="1"/>
  <c r="G284" i="1"/>
  <c r="H284" i="1" s="1"/>
  <c r="I284" i="1"/>
  <c r="K284" i="1"/>
  <c r="G285" i="1"/>
  <c r="H285" i="1"/>
  <c r="I285" i="1"/>
  <c r="J285" i="1"/>
  <c r="K285" i="1"/>
  <c r="G286" i="1"/>
  <c r="J286" i="1" s="1"/>
  <c r="K286" i="1"/>
  <c r="G287" i="1"/>
  <c r="I287" i="1" s="1"/>
  <c r="K287" i="1"/>
  <c r="G288" i="1"/>
  <c r="H288" i="1" s="1"/>
  <c r="K288" i="1"/>
  <c r="G289" i="1"/>
  <c r="H289" i="1"/>
  <c r="I289" i="1"/>
  <c r="J289" i="1"/>
  <c r="K289" i="1"/>
  <c r="G290" i="1"/>
  <c r="J290" i="1" s="1"/>
  <c r="H290" i="1"/>
  <c r="I290" i="1"/>
  <c r="K290" i="1"/>
  <c r="G291" i="1"/>
  <c r="I291" i="1" s="1"/>
  <c r="H291" i="1"/>
  <c r="J291" i="1"/>
  <c r="K291" i="1"/>
  <c r="G292" i="1"/>
  <c r="H292" i="1" s="1"/>
  <c r="I292" i="1"/>
  <c r="J292" i="1"/>
  <c r="K292" i="1"/>
  <c r="G293" i="1"/>
  <c r="H293" i="1"/>
  <c r="I293" i="1"/>
  <c r="J293" i="1"/>
  <c r="K293" i="1"/>
  <c r="G294" i="1"/>
  <c r="J294" i="1" s="1"/>
  <c r="H294" i="1"/>
  <c r="I294" i="1"/>
  <c r="K294" i="1"/>
  <c r="G295" i="1"/>
  <c r="I295" i="1" s="1"/>
  <c r="H295" i="1"/>
  <c r="J295" i="1"/>
  <c r="K295" i="1"/>
  <c r="G296" i="1"/>
  <c r="H296" i="1" s="1"/>
  <c r="I296" i="1"/>
  <c r="J296" i="1"/>
  <c r="K296" i="1"/>
  <c r="G297" i="1"/>
  <c r="H297" i="1"/>
  <c r="I297" i="1"/>
  <c r="J297" i="1"/>
  <c r="K297" i="1"/>
  <c r="G298" i="1"/>
  <c r="J298" i="1" s="1"/>
  <c r="H298" i="1"/>
  <c r="K298" i="1"/>
  <c r="G299" i="1"/>
  <c r="I299" i="1" s="1"/>
  <c r="H299" i="1"/>
  <c r="K299" i="1"/>
  <c r="G300" i="1"/>
  <c r="H300" i="1" s="1"/>
  <c r="I300" i="1"/>
  <c r="K300" i="1"/>
  <c r="G301" i="1"/>
  <c r="H301" i="1"/>
  <c r="I301" i="1"/>
  <c r="J301" i="1"/>
  <c r="K301" i="1"/>
  <c r="G302" i="1"/>
  <c r="J302" i="1" s="1"/>
  <c r="K302" i="1"/>
  <c r="G303" i="1"/>
  <c r="I303" i="1" s="1"/>
  <c r="K303" i="1"/>
  <c r="G304" i="1"/>
  <c r="H304" i="1" s="1"/>
  <c r="K304" i="1"/>
  <c r="G305" i="1"/>
  <c r="H305" i="1"/>
  <c r="I305" i="1"/>
  <c r="J305" i="1"/>
  <c r="K305" i="1"/>
  <c r="G306" i="1"/>
  <c r="J306" i="1" s="1"/>
  <c r="H306" i="1"/>
  <c r="I306" i="1"/>
  <c r="K306" i="1"/>
  <c r="G307" i="1"/>
  <c r="I307" i="1" s="1"/>
  <c r="H307" i="1"/>
  <c r="J307" i="1"/>
  <c r="K307" i="1"/>
  <c r="G308" i="1"/>
  <c r="H308" i="1" s="1"/>
  <c r="I308" i="1"/>
  <c r="J308" i="1"/>
  <c r="K308" i="1"/>
  <c r="G309" i="1"/>
  <c r="H309" i="1"/>
  <c r="I309" i="1"/>
  <c r="J309" i="1"/>
  <c r="K309" i="1"/>
  <c r="G310" i="1"/>
  <c r="J310" i="1" s="1"/>
  <c r="H310" i="1"/>
  <c r="I310" i="1"/>
  <c r="K310" i="1"/>
  <c r="G311" i="1"/>
  <c r="I311" i="1" s="1"/>
  <c r="H311" i="1"/>
  <c r="J311" i="1"/>
  <c r="K311" i="1"/>
  <c r="G312" i="1"/>
  <c r="H312" i="1" s="1"/>
  <c r="I312" i="1"/>
  <c r="J312" i="1"/>
  <c r="K312" i="1"/>
  <c r="G313" i="1"/>
  <c r="H313" i="1"/>
  <c r="I313" i="1"/>
  <c r="J313" i="1"/>
  <c r="K313" i="1"/>
  <c r="G314" i="1"/>
  <c r="K314" i="1"/>
  <c r="G315" i="1"/>
  <c r="K315" i="1"/>
  <c r="G316" i="1"/>
  <c r="K316" i="1"/>
  <c r="G317" i="1"/>
  <c r="H317" i="1"/>
  <c r="I317" i="1"/>
  <c r="J317" i="1"/>
  <c r="K317" i="1"/>
  <c r="G318" i="1"/>
  <c r="J318" i="1" s="1"/>
  <c r="K318" i="1"/>
  <c r="G319" i="1"/>
  <c r="I319" i="1" s="1"/>
  <c r="K319" i="1"/>
  <c r="G320" i="1"/>
  <c r="H320" i="1" s="1"/>
  <c r="K320" i="1"/>
  <c r="G321" i="1"/>
  <c r="H321" i="1"/>
  <c r="I321" i="1"/>
  <c r="J321" i="1"/>
  <c r="K321" i="1"/>
  <c r="G322" i="1"/>
  <c r="J322" i="1" s="1"/>
  <c r="H322" i="1"/>
  <c r="I322" i="1"/>
  <c r="K322" i="1"/>
  <c r="G323" i="1"/>
  <c r="I323" i="1" s="1"/>
  <c r="H323" i="1"/>
  <c r="J323" i="1"/>
  <c r="K323" i="1"/>
  <c r="G324" i="1"/>
  <c r="H324" i="1" s="1"/>
  <c r="I324" i="1"/>
  <c r="J324" i="1"/>
  <c r="K324" i="1"/>
  <c r="G325" i="1"/>
  <c r="H325" i="1"/>
  <c r="I325" i="1"/>
  <c r="J325" i="1"/>
  <c r="K325" i="1"/>
  <c r="G326" i="1"/>
  <c r="J326" i="1" s="1"/>
  <c r="H326" i="1"/>
  <c r="I326" i="1"/>
  <c r="K326" i="1"/>
  <c r="G327" i="1"/>
  <c r="I327" i="1" s="1"/>
  <c r="H327" i="1"/>
  <c r="J327" i="1"/>
  <c r="K327" i="1"/>
  <c r="G328" i="1"/>
  <c r="H328" i="1" s="1"/>
  <c r="I328" i="1"/>
  <c r="J328" i="1"/>
  <c r="K328" i="1"/>
  <c r="G329" i="1"/>
  <c r="H329" i="1"/>
  <c r="I329" i="1"/>
  <c r="J329" i="1"/>
  <c r="K329" i="1"/>
  <c r="G330" i="1"/>
  <c r="K330" i="1"/>
  <c r="G331" i="1"/>
  <c r="K331" i="1"/>
  <c r="G332" i="1"/>
  <c r="K332" i="1"/>
  <c r="G333" i="1"/>
  <c r="H333" i="1"/>
  <c r="I333" i="1"/>
  <c r="J333" i="1"/>
  <c r="K333" i="1"/>
  <c r="G334" i="1"/>
  <c r="J334" i="1" s="1"/>
  <c r="K334" i="1"/>
  <c r="G335" i="1"/>
  <c r="I335" i="1" s="1"/>
  <c r="K335" i="1"/>
  <c r="G336" i="1"/>
  <c r="H336" i="1" s="1"/>
  <c r="K336" i="1"/>
  <c r="G337" i="1"/>
  <c r="H337" i="1"/>
  <c r="I337" i="1"/>
  <c r="J337" i="1"/>
  <c r="K337" i="1"/>
  <c r="G338" i="1"/>
  <c r="J338" i="1" s="1"/>
  <c r="H338" i="1"/>
  <c r="I338" i="1"/>
  <c r="K338" i="1"/>
  <c r="G339" i="1"/>
  <c r="I339" i="1" s="1"/>
  <c r="H339" i="1"/>
  <c r="J339" i="1"/>
  <c r="K339" i="1"/>
  <c r="G340" i="1"/>
  <c r="H340" i="1" s="1"/>
  <c r="I340" i="1"/>
  <c r="J340" i="1"/>
  <c r="K340" i="1"/>
  <c r="G341" i="1"/>
  <c r="H341" i="1"/>
  <c r="I341" i="1"/>
  <c r="J341" i="1"/>
  <c r="K341" i="1"/>
  <c r="G342" i="1"/>
  <c r="J342" i="1" s="1"/>
  <c r="H342" i="1"/>
  <c r="I342" i="1"/>
  <c r="K342" i="1"/>
  <c r="G343" i="1"/>
  <c r="I343" i="1" s="1"/>
  <c r="H343" i="1"/>
  <c r="J343" i="1"/>
  <c r="K343" i="1"/>
  <c r="G344" i="1"/>
  <c r="H344" i="1" s="1"/>
  <c r="I344" i="1"/>
  <c r="J344" i="1"/>
  <c r="K344" i="1"/>
  <c r="G345" i="1"/>
  <c r="H345" i="1"/>
  <c r="I345" i="1"/>
  <c r="J345" i="1"/>
  <c r="K345" i="1"/>
  <c r="G346" i="1"/>
  <c r="K346" i="1"/>
  <c r="G347" i="1"/>
  <c r="K347" i="1"/>
  <c r="G348" i="1"/>
  <c r="K348" i="1"/>
  <c r="G349" i="1"/>
  <c r="H349" i="1"/>
  <c r="I349" i="1"/>
  <c r="J349" i="1"/>
  <c r="K349" i="1"/>
  <c r="G350" i="1"/>
  <c r="J350" i="1" s="1"/>
  <c r="K350" i="1"/>
  <c r="G351" i="1"/>
  <c r="I351" i="1" s="1"/>
  <c r="K351" i="1"/>
  <c r="G352" i="1"/>
  <c r="H352" i="1" s="1"/>
  <c r="K352" i="1"/>
  <c r="G353" i="1"/>
  <c r="H353" i="1"/>
  <c r="I353" i="1"/>
  <c r="J353" i="1"/>
  <c r="K353" i="1"/>
  <c r="G354" i="1"/>
  <c r="J354" i="1" s="1"/>
  <c r="H354" i="1"/>
  <c r="I354" i="1"/>
  <c r="K354" i="1"/>
  <c r="G355" i="1"/>
  <c r="I355" i="1" s="1"/>
  <c r="H355" i="1"/>
  <c r="J355" i="1"/>
  <c r="K355" i="1"/>
  <c r="G356" i="1"/>
  <c r="H356" i="1" s="1"/>
  <c r="I356" i="1"/>
  <c r="J356" i="1"/>
  <c r="K356" i="1"/>
  <c r="G357" i="1"/>
  <c r="H357" i="1"/>
  <c r="I357" i="1"/>
  <c r="J357" i="1"/>
  <c r="K357" i="1"/>
  <c r="G358" i="1"/>
  <c r="J358" i="1" s="1"/>
  <c r="H358" i="1"/>
  <c r="I358" i="1"/>
  <c r="K358" i="1"/>
  <c r="G359" i="1"/>
  <c r="I359" i="1" s="1"/>
  <c r="H359" i="1"/>
  <c r="J359" i="1"/>
  <c r="K359" i="1"/>
  <c r="G360" i="1"/>
  <c r="H360" i="1" s="1"/>
  <c r="I360" i="1"/>
  <c r="J360" i="1"/>
  <c r="K360" i="1"/>
  <c r="G361" i="1"/>
  <c r="H361" i="1"/>
  <c r="I361" i="1"/>
  <c r="J361" i="1"/>
  <c r="K361" i="1"/>
  <c r="G362" i="1"/>
  <c r="K362" i="1"/>
  <c r="G363" i="1"/>
  <c r="K363" i="1"/>
  <c r="G364" i="1"/>
  <c r="K364" i="1"/>
  <c r="G365" i="1"/>
  <c r="H365" i="1"/>
  <c r="I365" i="1"/>
  <c r="J365" i="1"/>
  <c r="K365" i="1"/>
  <c r="G366" i="1"/>
  <c r="J366" i="1" s="1"/>
  <c r="K366" i="1"/>
  <c r="G367" i="1"/>
  <c r="I367" i="1" s="1"/>
  <c r="K367" i="1"/>
  <c r="G368" i="1"/>
  <c r="K368" i="1"/>
  <c r="G369" i="1"/>
  <c r="H369" i="1"/>
  <c r="I369" i="1"/>
  <c r="J369" i="1"/>
  <c r="K369" i="1"/>
  <c r="G370" i="1"/>
  <c r="J370" i="1" s="1"/>
  <c r="H370" i="1"/>
  <c r="I370" i="1"/>
  <c r="K370" i="1"/>
  <c r="G371" i="1"/>
  <c r="I371" i="1" s="1"/>
  <c r="H371" i="1"/>
  <c r="J371" i="1"/>
  <c r="K371" i="1"/>
  <c r="G372" i="1"/>
  <c r="H372" i="1" s="1"/>
  <c r="I372" i="1"/>
  <c r="J372" i="1"/>
  <c r="K372" i="1"/>
  <c r="G373" i="1"/>
  <c r="H373" i="1"/>
  <c r="I373" i="1"/>
  <c r="J373" i="1"/>
  <c r="K373" i="1"/>
  <c r="G374" i="1"/>
  <c r="J374" i="1" s="1"/>
  <c r="H374" i="1"/>
  <c r="I374" i="1"/>
  <c r="K374" i="1"/>
  <c r="G375" i="1"/>
  <c r="I375" i="1" s="1"/>
  <c r="H375" i="1"/>
  <c r="J375" i="1"/>
  <c r="K375" i="1"/>
  <c r="G376" i="1"/>
  <c r="H376" i="1" s="1"/>
  <c r="I376" i="1"/>
  <c r="J376" i="1"/>
  <c r="K376" i="1"/>
  <c r="G377" i="1"/>
  <c r="H377" i="1"/>
  <c r="I377" i="1"/>
  <c r="J377" i="1"/>
  <c r="K377" i="1"/>
  <c r="G378" i="1"/>
  <c r="K378" i="1"/>
  <c r="G379" i="1"/>
  <c r="H379" i="1"/>
  <c r="K379" i="1"/>
  <c r="G380" i="1"/>
  <c r="I380" i="1"/>
  <c r="K380" i="1"/>
  <c r="G381" i="1"/>
  <c r="H381" i="1"/>
  <c r="I381" i="1"/>
  <c r="J381" i="1"/>
  <c r="K381" i="1"/>
  <c r="G382" i="1"/>
  <c r="K382" i="1"/>
  <c r="G383" i="1"/>
  <c r="K383" i="1"/>
  <c r="G384" i="1"/>
  <c r="K384" i="1"/>
  <c r="G385" i="1"/>
  <c r="H385" i="1"/>
  <c r="I385" i="1"/>
  <c r="J385" i="1"/>
  <c r="K385" i="1"/>
  <c r="G386" i="1"/>
  <c r="J386" i="1" s="1"/>
  <c r="H386" i="1"/>
  <c r="I386" i="1"/>
  <c r="K386" i="1"/>
  <c r="G387" i="1"/>
  <c r="I387" i="1" s="1"/>
  <c r="H387" i="1"/>
  <c r="J387" i="1"/>
  <c r="K387" i="1"/>
  <c r="G388" i="1"/>
  <c r="H388" i="1" s="1"/>
  <c r="I388" i="1"/>
  <c r="J388" i="1"/>
  <c r="K388" i="1"/>
  <c r="G389" i="1"/>
  <c r="H389" i="1"/>
  <c r="I389" i="1"/>
  <c r="J389" i="1"/>
  <c r="K389" i="1"/>
  <c r="G390" i="1"/>
  <c r="J390" i="1" s="1"/>
  <c r="H390" i="1"/>
  <c r="I390" i="1"/>
  <c r="K390" i="1"/>
  <c r="G391" i="1"/>
  <c r="I391" i="1" s="1"/>
  <c r="H391" i="1"/>
  <c r="J391" i="1"/>
  <c r="K391" i="1"/>
  <c r="G392" i="1"/>
  <c r="H392" i="1" s="1"/>
  <c r="I392" i="1"/>
  <c r="J392" i="1"/>
  <c r="K392" i="1"/>
  <c r="G393" i="1"/>
  <c r="H393" i="1"/>
  <c r="I393" i="1"/>
  <c r="J393" i="1"/>
  <c r="K393" i="1"/>
  <c r="G394" i="1"/>
  <c r="H394" i="1" s="1"/>
  <c r="K394" i="1"/>
  <c r="G395" i="1"/>
  <c r="H395" i="1"/>
  <c r="K395" i="1"/>
  <c r="G396" i="1"/>
  <c r="I396" i="1" s="1"/>
  <c r="K396" i="1"/>
  <c r="G397" i="1"/>
  <c r="H397" i="1"/>
  <c r="I397" i="1"/>
  <c r="J397" i="1"/>
  <c r="K397" i="1"/>
  <c r="G398" i="1"/>
  <c r="K398" i="1"/>
  <c r="G399" i="1"/>
  <c r="K399" i="1"/>
  <c r="G400" i="1"/>
  <c r="K400" i="1"/>
  <c r="G401" i="1"/>
  <c r="H401" i="1"/>
  <c r="I401" i="1"/>
  <c r="J401" i="1"/>
  <c r="K401" i="1"/>
  <c r="G402" i="1"/>
  <c r="J402" i="1" s="1"/>
  <c r="H402" i="1"/>
  <c r="I402" i="1"/>
  <c r="K402" i="1"/>
  <c r="G403" i="1"/>
  <c r="I403" i="1" s="1"/>
  <c r="H403" i="1"/>
  <c r="J403" i="1"/>
  <c r="K403" i="1"/>
  <c r="G404" i="1"/>
  <c r="H404" i="1"/>
  <c r="I404" i="1"/>
  <c r="J404" i="1"/>
  <c r="K404" i="1"/>
  <c r="G405" i="1"/>
  <c r="J405" i="1" s="1"/>
  <c r="H405" i="1"/>
  <c r="I405" i="1"/>
  <c r="K405" i="1"/>
  <c r="G406" i="1"/>
  <c r="H406" i="1" s="1"/>
  <c r="K406" i="1"/>
  <c r="G407" i="1"/>
  <c r="K407" i="1"/>
  <c r="G408" i="1"/>
  <c r="H408" i="1"/>
  <c r="I408" i="1"/>
  <c r="J408" i="1"/>
  <c r="K408" i="1"/>
  <c r="G409" i="1"/>
  <c r="J409" i="1" s="1"/>
  <c r="H409" i="1"/>
  <c r="I409" i="1"/>
  <c r="K409" i="1"/>
  <c r="G410" i="1"/>
  <c r="K410" i="1"/>
  <c r="G411" i="1"/>
  <c r="J411" i="1" s="1"/>
  <c r="K411" i="1"/>
  <c r="G412" i="1"/>
  <c r="H412" i="1"/>
  <c r="I412" i="1"/>
  <c r="J412" i="1"/>
  <c r="K412" i="1"/>
  <c r="G413" i="1"/>
  <c r="J413" i="1" s="1"/>
  <c r="H413" i="1"/>
  <c r="I413" i="1"/>
  <c r="K413" i="1"/>
  <c r="G414" i="1"/>
  <c r="H414" i="1" s="1"/>
  <c r="K414" i="1"/>
  <c r="G415" i="1"/>
  <c r="J415" i="1"/>
  <c r="K415" i="1"/>
  <c r="G416" i="1"/>
  <c r="H416" i="1"/>
  <c r="I416" i="1"/>
  <c r="J416" i="1"/>
  <c r="K416" i="1"/>
  <c r="G417" i="1"/>
  <c r="J417" i="1" s="1"/>
  <c r="H417" i="1"/>
  <c r="I417" i="1"/>
  <c r="K417" i="1"/>
  <c r="G418" i="1"/>
  <c r="H418" i="1"/>
  <c r="K418" i="1"/>
  <c r="G419" i="1"/>
  <c r="J419" i="1" s="1"/>
  <c r="K419" i="1"/>
  <c r="G420" i="1"/>
  <c r="H420" i="1"/>
  <c r="I420" i="1"/>
  <c r="J420" i="1"/>
  <c r="K420" i="1"/>
  <c r="G421" i="1"/>
  <c r="J421" i="1" s="1"/>
  <c r="H421" i="1"/>
  <c r="I421" i="1"/>
  <c r="K421" i="1"/>
  <c r="G422" i="1"/>
  <c r="H422" i="1" s="1"/>
  <c r="K422" i="1"/>
  <c r="G423" i="1"/>
  <c r="K423" i="1"/>
  <c r="G424" i="1"/>
  <c r="H424" i="1"/>
  <c r="I424" i="1"/>
  <c r="J424" i="1"/>
  <c r="K424" i="1"/>
  <c r="G425" i="1"/>
  <c r="K425" i="1"/>
  <c r="G426" i="1"/>
  <c r="K426" i="1"/>
  <c r="G427" i="1"/>
  <c r="K427" i="1"/>
  <c r="G428" i="1"/>
  <c r="H428" i="1"/>
  <c r="I428" i="1"/>
  <c r="J428" i="1"/>
  <c r="K428" i="1"/>
  <c r="G429" i="1"/>
  <c r="J429" i="1" s="1"/>
  <c r="I429" i="1"/>
  <c r="K429" i="1"/>
  <c r="G430" i="1"/>
  <c r="I430" i="1" s="1"/>
  <c r="J430" i="1"/>
  <c r="K430" i="1"/>
  <c r="G431" i="1"/>
  <c r="H431" i="1" s="1"/>
  <c r="J431" i="1"/>
  <c r="K431" i="1"/>
  <c r="G432" i="1"/>
  <c r="H432" i="1"/>
  <c r="I432" i="1"/>
  <c r="J432" i="1"/>
  <c r="K432" i="1"/>
  <c r="G433" i="1"/>
  <c r="J433" i="1" s="1"/>
  <c r="H433" i="1"/>
  <c r="I433" i="1"/>
  <c r="K433" i="1"/>
  <c r="G434" i="1"/>
  <c r="I434" i="1" s="1"/>
  <c r="H434" i="1"/>
  <c r="J434" i="1"/>
  <c r="K434" i="1"/>
  <c r="G435" i="1"/>
  <c r="H435" i="1" s="1"/>
  <c r="I435" i="1"/>
  <c r="J435" i="1"/>
  <c r="K435" i="1"/>
  <c r="G436" i="1"/>
  <c r="H436" i="1"/>
  <c r="I436" i="1"/>
  <c r="J436" i="1"/>
  <c r="K436" i="1"/>
  <c r="G437" i="1"/>
  <c r="H437" i="1" s="1"/>
  <c r="K437" i="1"/>
  <c r="G438" i="1"/>
  <c r="H438" i="1"/>
  <c r="K438" i="1"/>
  <c r="G439" i="1"/>
  <c r="K439" i="1"/>
  <c r="G440" i="1"/>
  <c r="H440" i="1"/>
  <c r="I440" i="1"/>
  <c r="J440" i="1"/>
  <c r="K440" i="1"/>
  <c r="G441" i="1"/>
  <c r="K441" i="1"/>
  <c r="G442" i="1"/>
  <c r="K442" i="1"/>
  <c r="G443" i="1"/>
  <c r="K443" i="1"/>
  <c r="G444" i="1"/>
  <c r="H444" i="1"/>
  <c r="I444" i="1"/>
  <c r="J444" i="1"/>
  <c r="K444" i="1"/>
  <c r="G445" i="1"/>
  <c r="J445" i="1" s="1"/>
  <c r="I445" i="1"/>
  <c r="K445" i="1"/>
  <c r="G446" i="1"/>
  <c r="I446" i="1" s="1"/>
  <c r="J446" i="1"/>
  <c r="K446" i="1"/>
  <c r="G447" i="1"/>
  <c r="H447" i="1" s="1"/>
  <c r="J447" i="1"/>
  <c r="K447" i="1"/>
  <c r="G448" i="1"/>
  <c r="H448" i="1"/>
  <c r="I448" i="1"/>
  <c r="J448" i="1"/>
  <c r="K448" i="1"/>
  <c r="G449" i="1"/>
  <c r="J449" i="1" s="1"/>
  <c r="H449" i="1"/>
  <c r="I449" i="1"/>
  <c r="K449" i="1"/>
  <c r="G450" i="1"/>
  <c r="I450" i="1" s="1"/>
  <c r="H450" i="1"/>
  <c r="J450" i="1"/>
  <c r="K450" i="1"/>
  <c r="G451" i="1"/>
  <c r="H451" i="1" s="1"/>
  <c r="I451" i="1"/>
  <c r="J451" i="1"/>
  <c r="K451" i="1"/>
  <c r="G452" i="1"/>
  <c r="H452" i="1"/>
  <c r="I452" i="1"/>
  <c r="J452" i="1"/>
  <c r="K452" i="1"/>
  <c r="G453" i="1"/>
  <c r="H453" i="1"/>
  <c r="K453" i="1"/>
  <c r="G454" i="1"/>
  <c r="H454" i="1"/>
  <c r="K454" i="1"/>
  <c r="G455" i="1"/>
  <c r="K455" i="1"/>
  <c r="G456" i="1"/>
  <c r="H456" i="1"/>
  <c r="I456" i="1"/>
  <c r="J456" i="1"/>
  <c r="K456" i="1"/>
  <c r="G457" i="1"/>
  <c r="K457" i="1"/>
  <c r="G458" i="1"/>
  <c r="K458" i="1"/>
  <c r="G459" i="1"/>
  <c r="K459" i="1"/>
  <c r="G460" i="1"/>
  <c r="H460" i="1"/>
  <c r="I460" i="1"/>
  <c r="J460" i="1"/>
  <c r="K460" i="1"/>
  <c r="G461" i="1"/>
  <c r="J461" i="1" s="1"/>
  <c r="I461" i="1"/>
  <c r="K461" i="1"/>
  <c r="G462" i="1"/>
  <c r="I462" i="1" s="1"/>
  <c r="J462" i="1"/>
  <c r="K462" i="1"/>
  <c r="G463" i="1"/>
  <c r="H463" i="1" s="1"/>
  <c r="J463" i="1"/>
  <c r="K463" i="1"/>
  <c r="G464" i="1"/>
  <c r="H464" i="1"/>
  <c r="I464" i="1"/>
  <c r="J464" i="1"/>
  <c r="K464" i="1"/>
  <c r="G465" i="1"/>
  <c r="J465" i="1" s="1"/>
  <c r="H465" i="1"/>
  <c r="I465" i="1"/>
  <c r="K465" i="1"/>
  <c r="G466" i="1"/>
  <c r="I466" i="1" s="1"/>
  <c r="H466" i="1"/>
  <c r="J466" i="1"/>
  <c r="K466" i="1"/>
  <c r="G467" i="1"/>
  <c r="H467" i="1" s="1"/>
  <c r="I467" i="1"/>
  <c r="J467" i="1"/>
  <c r="K467" i="1"/>
  <c r="G468" i="1"/>
  <c r="H468" i="1"/>
  <c r="I468" i="1"/>
  <c r="J468" i="1"/>
  <c r="K468" i="1"/>
  <c r="G469" i="1"/>
  <c r="H469" i="1"/>
  <c r="K469" i="1"/>
  <c r="G470" i="1"/>
  <c r="H470" i="1"/>
  <c r="K470" i="1"/>
  <c r="G471" i="1"/>
  <c r="K471" i="1"/>
  <c r="G472" i="1"/>
  <c r="H472" i="1"/>
  <c r="I472" i="1"/>
  <c r="J472" i="1"/>
  <c r="K472" i="1"/>
  <c r="G473" i="1"/>
  <c r="K473" i="1"/>
  <c r="G474" i="1"/>
  <c r="K474" i="1"/>
  <c r="G475" i="1"/>
  <c r="K475" i="1"/>
  <c r="G476" i="1"/>
  <c r="H476" i="1"/>
  <c r="I476" i="1"/>
  <c r="J476" i="1"/>
  <c r="K476" i="1"/>
  <c r="G477" i="1"/>
  <c r="J477" i="1" s="1"/>
  <c r="I477" i="1"/>
  <c r="K477" i="1"/>
  <c r="G478" i="1"/>
  <c r="I478" i="1" s="1"/>
  <c r="J478" i="1"/>
  <c r="K478" i="1"/>
  <c r="G479" i="1"/>
  <c r="H479" i="1" s="1"/>
  <c r="J479" i="1"/>
  <c r="K479" i="1"/>
  <c r="G480" i="1"/>
  <c r="H480" i="1"/>
  <c r="I480" i="1"/>
  <c r="J480" i="1"/>
  <c r="K480" i="1"/>
  <c r="G481" i="1"/>
  <c r="J481" i="1" s="1"/>
  <c r="H481" i="1"/>
  <c r="I481" i="1"/>
  <c r="K481" i="1"/>
  <c r="G482" i="1"/>
  <c r="I482" i="1" s="1"/>
  <c r="H482" i="1"/>
  <c r="J482" i="1"/>
  <c r="K482" i="1"/>
  <c r="G483" i="1"/>
  <c r="H483" i="1" s="1"/>
  <c r="I483" i="1"/>
  <c r="J483" i="1"/>
  <c r="K483" i="1"/>
  <c r="G484" i="1"/>
  <c r="H484" i="1"/>
  <c r="I484" i="1"/>
  <c r="J484" i="1"/>
  <c r="K484" i="1"/>
  <c r="G485" i="1"/>
  <c r="H485" i="1"/>
  <c r="K485" i="1"/>
  <c r="G486" i="1"/>
  <c r="H486" i="1"/>
  <c r="K486" i="1"/>
  <c r="G487" i="1"/>
  <c r="K487" i="1"/>
  <c r="G488" i="1"/>
  <c r="H488" i="1"/>
  <c r="I488" i="1"/>
  <c r="J488" i="1"/>
  <c r="K488" i="1"/>
  <c r="G489" i="1"/>
  <c r="K489" i="1"/>
  <c r="G490" i="1"/>
  <c r="K490" i="1"/>
  <c r="G491" i="1"/>
  <c r="K491" i="1"/>
  <c r="G492" i="1"/>
  <c r="H492" i="1"/>
  <c r="I492" i="1"/>
  <c r="J492" i="1"/>
  <c r="K492" i="1"/>
  <c r="G493" i="1"/>
  <c r="J493" i="1" s="1"/>
  <c r="I493" i="1"/>
  <c r="K493" i="1"/>
  <c r="G494" i="1"/>
  <c r="I494" i="1" s="1"/>
  <c r="J494" i="1"/>
  <c r="K494" i="1"/>
  <c r="G495" i="1"/>
  <c r="H495" i="1" s="1"/>
  <c r="J495" i="1"/>
  <c r="K495" i="1"/>
  <c r="G496" i="1"/>
  <c r="H496" i="1"/>
  <c r="I496" i="1"/>
  <c r="J496" i="1"/>
  <c r="K496" i="1"/>
  <c r="G497" i="1"/>
  <c r="J497" i="1" s="1"/>
  <c r="H497" i="1"/>
  <c r="I497" i="1"/>
  <c r="K497" i="1"/>
  <c r="G498" i="1"/>
  <c r="I498" i="1" s="1"/>
  <c r="H498" i="1"/>
  <c r="J498" i="1"/>
  <c r="K498" i="1"/>
  <c r="G499" i="1"/>
  <c r="H499" i="1" s="1"/>
  <c r="I499" i="1"/>
  <c r="J499" i="1"/>
  <c r="K499" i="1"/>
  <c r="G500" i="1"/>
  <c r="H500" i="1"/>
  <c r="I500" i="1"/>
  <c r="J500" i="1"/>
  <c r="K500" i="1"/>
  <c r="G501" i="1"/>
  <c r="H501" i="1"/>
  <c r="K501" i="1"/>
  <c r="G502" i="1"/>
  <c r="H502" i="1"/>
  <c r="K502" i="1"/>
  <c r="G503" i="1"/>
  <c r="K503" i="1"/>
  <c r="G504" i="1"/>
  <c r="H504" i="1"/>
  <c r="I504" i="1"/>
  <c r="J504" i="1"/>
  <c r="K504" i="1"/>
  <c r="G505" i="1"/>
  <c r="K505" i="1"/>
  <c r="G506" i="1"/>
  <c r="K506" i="1"/>
  <c r="G507" i="1"/>
  <c r="K507" i="1"/>
  <c r="G508" i="1"/>
  <c r="H508" i="1"/>
  <c r="I508" i="1"/>
  <c r="J508" i="1"/>
  <c r="K508" i="1"/>
  <c r="G509" i="1"/>
  <c r="J509" i="1" s="1"/>
  <c r="I509" i="1"/>
  <c r="K509" i="1"/>
  <c r="G510" i="1"/>
  <c r="I510" i="1" s="1"/>
  <c r="J510" i="1"/>
  <c r="K510" i="1"/>
  <c r="G511" i="1"/>
  <c r="H511" i="1" s="1"/>
  <c r="J511" i="1"/>
  <c r="K511" i="1"/>
  <c r="G512" i="1"/>
  <c r="H512" i="1"/>
  <c r="I512" i="1"/>
  <c r="J512" i="1"/>
  <c r="K512" i="1"/>
  <c r="G513" i="1"/>
  <c r="J513" i="1" s="1"/>
  <c r="H513" i="1"/>
  <c r="I513" i="1"/>
  <c r="K513" i="1"/>
  <c r="G514" i="1"/>
  <c r="I514" i="1" s="1"/>
  <c r="H514" i="1"/>
  <c r="J514" i="1"/>
  <c r="K514" i="1"/>
  <c r="G515" i="1"/>
  <c r="H515" i="1" s="1"/>
  <c r="I515" i="1"/>
  <c r="J515" i="1"/>
  <c r="K515" i="1"/>
  <c r="G516" i="1"/>
  <c r="H516" i="1"/>
  <c r="I516" i="1"/>
  <c r="J516" i="1"/>
  <c r="K516" i="1"/>
  <c r="G517" i="1"/>
  <c r="H517" i="1"/>
  <c r="K517" i="1"/>
  <c r="G518" i="1"/>
  <c r="H518" i="1"/>
  <c r="K518" i="1"/>
  <c r="G519" i="1"/>
  <c r="K519" i="1"/>
  <c r="G520" i="1"/>
  <c r="H520" i="1"/>
  <c r="I520" i="1"/>
  <c r="J520" i="1"/>
  <c r="K520" i="1"/>
  <c r="G521" i="1"/>
  <c r="K521" i="1"/>
  <c r="G522" i="1"/>
  <c r="K522" i="1"/>
  <c r="G523" i="1"/>
  <c r="K523" i="1"/>
  <c r="G524" i="1"/>
  <c r="H524" i="1"/>
  <c r="I524" i="1"/>
  <c r="J524" i="1"/>
  <c r="K524" i="1"/>
  <c r="G525" i="1"/>
  <c r="J525" i="1" s="1"/>
  <c r="I525" i="1"/>
  <c r="K525" i="1"/>
  <c r="G526" i="1"/>
  <c r="I526" i="1" s="1"/>
  <c r="J526" i="1"/>
  <c r="K526" i="1"/>
  <c r="G527" i="1"/>
  <c r="H527" i="1" s="1"/>
  <c r="J527" i="1"/>
  <c r="K527" i="1"/>
  <c r="G528" i="1"/>
  <c r="H528" i="1"/>
  <c r="I528" i="1"/>
  <c r="J528" i="1"/>
  <c r="K528" i="1"/>
  <c r="G529" i="1"/>
  <c r="J529" i="1" s="1"/>
  <c r="H529" i="1"/>
  <c r="I529" i="1"/>
  <c r="K529" i="1"/>
  <c r="G530" i="1"/>
  <c r="I530" i="1" s="1"/>
  <c r="H530" i="1"/>
  <c r="J530" i="1"/>
  <c r="K530" i="1"/>
  <c r="G531" i="1"/>
  <c r="H531" i="1" s="1"/>
  <c r="I531" i="1"/>
  <c r="J531" i="1"/>
  <c r="K531" i="1"/>
  <c r="G532" i="1"/>
  <c r="H532" i="1"/>
  <c r="I532" i="1"/>
  <c r="J532" i="1"/>
  <c r="K532" i="1"/>
  <c r="G533" i="1"/>
  <c r="H533" i="1"/>
  <c r="K533" i="1"/>
  <c r="G534" i="1"/>
  <c r="H534" i="1"/>
  <c r="K534" i="1"/>
  <c r="G535" i="1"/>
  <c r="K535" i="1"/>
  <c r="G536" i="1"/>
  <c r="H536" i="1"/>
  <c r="I536" i="1"/>
  <c r="J536" i="1"/>
  <c r="K536" i="1"/>
  <c r="G537" i="1"/>
  <c r="K537" i="1"/>
  <c r="G538" i="1"/>
  <c r="K538" i="1"/>
  <c r="G539" i="1"/>
  <c r="K539" i="1"/>
  <c r="G540" i="1"/>
  <c r="H540" i="1"/>
  <c r="I540" i="1"/>
  <c r="J540" i="1"/>
  <c r="K540" i="1"/>
  <c r="G541" i="1"/>
  <c r="J541" i="1" s="1"/>
  <c r="I541" i="1"/>
  <c r="K541" i="1"/>
  <c r="G542" i="1"/>
  <c r="I542" i="1" s="1"/>
  <c r="J542" i="1"/>
  <c r="K542" i="1"/>
  <c r="G543" i="1"/>
  <c r="H543" i="1" s="1"/>
  <c r="J543" i="1"/>
  <c r="K543" i="1"/>
  <c r="G544" i="1"/>
  <c r="H544" i="1"/>
  <c r="I544" i="1"/>
  <c r="J544" i="1"/>
  <c r="K544" i="1"/>
  <c r="G545" i="1"/>
  <c r="J545" i="1" s="1"/>
  <c r="H545" i="1"/>
  <c r="I545" i="1"/>
  <c r="K545" i="1"/>
  <c r="G546" i="1"/>
  <c r="I546" i="1" s="1"/>
  <c r="H546" i="1"/>
  <c r="J546" i="1"/>
  <c r="K546" i="1"/>
  <c r="G547" i="1"/>
  <c r="H547" i="1" s="1"/>
  <c r="I547" i="1"/>
  <c r="J547" i="1"/>
  <c r="K547" i="1"/>
  <c r="G548" i="1"/>
  <c r="H548" i="1"/>
  <c r="I548" i="1"/>
  <c r="J548" i="1"/>
  <c r="K548" i="1"/>
  <c r="G549" i="1"/>
  <c r="H549" i="1"/>
  <c r="K549" i="1"/>
  <c r="G550" i="1"/>
  <c r="H550" i="1"/>
  <c r="K550" i="1"/>
  <c r="G551" i="1"/>
  <c r="K551" i="1"/>
  <c r="G552" i="1"/>
  <c r="H552" i="1"/>
  <c r="I552" i="1"/>
  <c r="J552" i="1"/>
  <c r="K552" i="1"/>
  <c r="G553" i="1"/>
  <c r="K553" i="1"/>
  <c r="G554" i="1"/>
  <c r="K554" i="1"/>
  <c r="G555" i="1"/>
  <c r="K555" i="1"/>
  <c r="G556" i="1"/>
  <c r="H556" i="1"/>
  <c r="I556" i="1"/>
  <c r="J556" i="1"/>
  <c r="K556" i="1"/>
  <c r="G557" i="1"/>
  <c r="J557" i="1" s="1"/>
  <c r="I557" i="1"/>
  <c r="K557" i="1"/>
  <c r="G558" i="1"/>
  <c r="I558" i="1" s="1"/>
  <c r="J558" i="1"/>
  <c r="K558" i="1"/>
  <c r="G559" i="1"/>
  <c r="H559" i="1" s="1"/>
  <c r="J559" i="1"/>
  <c r="K559" i="1"/>
  <c r="G560" i="1"/>
  <c r="H560" i="1"/>
  <c r="I560" i="1"/>
  <c r="J560" i="1"/>
  <c r="K560" i="1"/>
  <c r="G561" i="1"/>
  <c r="J561" i="1" s="1"/>
  <c r="H561" i="1"/>
  <c r="I561" i="1"/>
  <c r="K561" i="1"/>
  <c r="G562" i="1"/>
  <c r="I562" i="1" s="1"/>
  <c r="H562" i="1"/>
  <c r="J562" i="1"/>
  <c r="K562" i="1"/>
  <c r="G563" i="1"/>
  <c r="H563" i="1" s="1"/>
  <c r="I563" i="1"/>
  <c r="J563" i="1"/>
  <c r="K563" i="1"/>
  <c r="G564" i="1"/>
  <c r="H564" i="1"/>
  <c r="I564" i="1"/>
  <c r="J564" i="1"/>
  <c r="K564" i="1"/>
  <c r="G565" i="1"/>
  <c r="H565" i="1"/>
  <c r="K565" i="1"/>
  <c r="G566" i="1"/>
  <c r="H566" i="1"/>
  <c r="K566" i="1"/>
  <c r="G567" i="1"/>
  <c r="K567" i="1"/>
  <c r="G568" i="1"/>
  <c r="H568" i="1"/>
  <c r="I568" i="1"/>
  <c r="J568" i="1"/>
  <c r="K568" i="1"/>
  <c r="G569" i="1"/>
  <c r="K569" i="1"/>
  <c r="G570" i="1"/>
  <c r="K570" i="1"/>
  <c r="G571" i="1"/>
  <c r="K571" i="1"/>
  <c r="G572" i="1"/>
  <c r="H572" i="1"/>
  <c r="I572" i="1"/>
  <c r="J572" i="1"/>
  <c r="K572" i="1"/>
  <c r="G573" i="1"/>
  <c r="J573" i="1" s="1"/>
  <c r="I573" i="1"/>
  <c r="K573" i="1"/>
  <c r="G574" i="1"/>
  <c r="I574" i="1" s="1"/>
  <c r="J574" i="1"/>
  <c r="K574" i="1"/>
  <c r="G575" i="1"/>
  <c r="H575" i="1" s="1"/>
  <c r="J575" i="1"/>
  <c r="K575" i="1"/>
  <c r="G576" i="1"/>
  <c r="H576" i="1"/>
  <c r="I576" i="1"/>
  <c r="J576" i="1"/>
  <c r="K576" i="1"/>
  <c r="G577" i="1"/>
  <c r="J577" i="1" s="1"/>
  <c r="H577" i="1"/>
  <c r="I577" i="1"/>
  <c r="K577" i="1"/>
  <c r="G578" i="1"/>
  <c r="I578" i="1" s="1"/>
  <c r="H578" i="1"/>
  <c r="J578" i="1"/>
  <c r="K578" i="1"/>
  <c r="G579" i="1"/>
  <c r="H579" i="1" s="1"/>
  <c r="I579" i="1"/>
  <c r="J579" i="1"/>
  <c r="K579" i="1"/>
  <c r="G580" i="1"/>
  <c r="H580" i="1"/>
  <c r="I580" i="1"/>
  <c r="J580" i="1"/>
  <c r="K580" i="1"/>
  <c r="G581" i="1"/>
  <c r="H581" i="1" s="1"/>
  <c r="K581" i="1"/>
  <c r="G582" i="1"/>
  <c r="H582" i="1"/>
  <c r="K582" i="1"/>
  <c r="G583" i="1"/>
  <c r="K583" i="1"/>
  <c r="G584" i="1"/>
  <c r="H584" i="1"/>
  <c r="I584" i="1"/>
  <c r="J584" i="1"/>
  <c r="K584" i="1"/>
  <c r="G585" i="1"/>
  <c r="K585" i="1"/>
  <c r="G586" i="1"/>
  <c r="K586" i="1"/>
  <c r="G587" i="1"/>
  <c r="K587" i="1"/>
  <c r="G588" i="1"/>
  <c r="H588" i="1"/>
  <c r="I588" i="1"/>
  <c r="J588" i="1"/>
  <c r="K588" i="1"/>
  <c r="G589" i="1"/>
  <c r="J589" i="1" s="1"/>
  <c r="H589" i="1"/>
  <c r="I589" i="1"/>
  <c r="K589" i="1"/>
  <c r="G590" i="1"/>
  <c r="I590" i="1" s="1"/>
  <c r="H590" i="1"/>
  <c r="J590" i="1"/>
  <c r="K590" i="1"/>
  <c r="G591" i="1"/>
  <c r="H591" i="1" s="1"/>
  <c r="I591" i="1"/>
  <c r="J591" i="1"/>
  <c r="K591" i="1"/>
  <c r="G592" i="1"/>
  <c r="H592" i="1"/>
  <c r="I592" i="1"/>
  <c r="J592" i="1"/>
  <c r="K592" i="1"/>
  <c r="G593" i="1"/>
  <c r="J593" i="1" s="1"/>
  <c r="H593" i="1"/>
  <c r="I593" i="1"/>
  <c r="K593" i="1"/>
  <c r="G594" i="1"/>
  <c r="I594" i="1" s="1"/>
  <c r="H594" i="1"/>
  <c r="J594" i="1"/>
  <c r="K594" i="1"/>
  <c r="G595" i="1"/>
  <c r="H595" i="1" s="1"/>
  <c r="I595" i="1"/>
  <c r="J595" i="1"/>
  <c r="K595" i="1"/>
  <c r="G596" i="1"/>
  <c r="H596" i="1"/>
  <c r="I596" i="1"/>
  <c r="J596" i="1"/>
  <c r="K596" i="1"/>
  <c r="G597" i="1"/>
  <c r="H597" i="1"/>
  <c r="K597" i="1"/>
  <c r="G598" i="1"/>
  <c r="K598" i="1"/>
  <c r="G599" i="1"/>
  <c r="I599" i="1"/>
  <c r="K599" i="1"/>
  <c r="G600" i="1"/>
  <c r="H600" i="1"/>
  <c r="I600" i="1"/>
  <c r="J600" i="1"/>
  <c r="K600" i="1"/>
  <c r="G601" i="1"/>
  <c r="K601" i="1"/>
  <c r="G602" i="1"/>
  <c r="K602" i="1"/>
  <c r="G603" i="1"/>
  <c r="K603" i="1"/>
  <c r="G604" i="1"/>
  <c r="H604" i="1"/>
  <c r="I604" i="1"/>
  <c r="J604" i="1"/>
  <c r="K604" i="1"/>
  <c r="G605" i="1"/>
  <c r="J605" i="1" s="1"/>
  <c r="H605" i="1"/>
  <c r="I605" i="1"/>
  <c r="K605" i="1"/>
  <c r="G606" i="1"/>
  <c r="I606" i="1" s="1"/>
  <c r="H606" i="1"/>
  <c r="J606" i="1"/>
  <c r="K606" i="1"/>
  <c r="G607" i="1"/>
  <c r="H607" i="1" s="1"/>
  <c r="I607" i="1"/>
  <c r="J607" i="1"/>
  <c r="K607" i="1"/>
  <c r="G608" i="1"/>
  <c r="H608" i="1"/>
  <c r="I608" i="1"/>
  <c r="J608" i="1"/>
  <c r="K608" i="1"/>
  <c r="G609" i="1"/>
  <c r="J609" i="1" s="1"/>
  <c r="H609" i="1"/>
  <c r="I609" i="1"/>
  <c r="K609" i="1"/>
  <c r="G610" i="1"/>
  <c r="I610" i="1" s="1"/>
  <c r="H610" i="1"/>
  <c r="J610" i="1"/>
  <c r="K610" i="1"/>
  <c r="G611" i="1"/>
  <c r="H611" i="1" s="1"/>
  <c r="I611" i="1"/>
  <c r="K611" i="1"/>
  <c r="G612" i="1"/>
  <c r="H612" i="1"/>
  <c r="I612" i="1"/>
  <c r="J612" i="1"/>
  <c r="K612" i="1"/>
  <c r="G613" i="1"/>
  <c r="K613" i="1"/>
  <c r="G614" i="1"/>
  <c r="H614" i="1"/>
  <c r="K614" i="1"/>
  <c r="G615" i="1"/>
  <c r="I615" i="1" s="1"/>
  <c r="K615" i="1"/>
  <c r="G616" i="1"/>
  <c r="H616" i="1"/>
  <c r="I616" i="1"/>
  <c r="J616" i="1"/>
  <c r="K616" i="1"/>
  <c r="G617" i="1"/>
  <c r="I617" i="1" s="1"/>
  <c r="K617" i="1"/>
  <c r="G618" i="1"/>
  <c r="J618" i="1"/>
  <c r="K618" i="1"/>
  <c r="G619" i="1"/>
  <c r="K619" i="1"/>
  <c r="G620" i="1"/>
  <c r="H620" i="1"/>
  <c r="I620" i="1"/>
  <c r="J620" i="1"/>
  <c r="K620" i="1"/>
  <c r="G621" i="1"/>
  <c r="J621" i="1" s="1"/>
  <c r="H621" i="1"/>
  <c r="I621" i="1"/>
  <c r="K621" i="1"/>
  <c r="G622" i="1"/>
  <c r="I622" i="1" s="1"/>
  <c r="H622" i="1"/>
  <c r="J622" i="1"/>
  <c r="K622" i="1"/>
  <c r="G623" i="1"/>
  <c r="H623" i="1" s="1"/>
  <c r="I623" i="1"/>
  <c r="J623" i="1"/>
  <c r="K623" i="1"/>
  <c r="G624" i="1"/>
  <c r="H624" i="1"/>
  <c r="I624" i="1"/>
  <c r="J624" i="1"/>
  <c r="K624" i="1"/>
  <c r="G625" i="1"/>
  <c r="J625" i="1" s="1"/>
  <c r="H625" i="1"/>
  <c r="I625" i="1"/>
  <c r="K625" i="1"/>
  <c r="G626" i="1"/>
  <c r="I626" i="1" s="1"/>
  <c r="H626" i="1"/>
  <c r="J626" i="1"/>
  <c r="K626" i="1"/>
  <c r="G627" i="1"/>
  <c r="H627" i="1" s="1"/>
  <c r="I627" i="1"/>
  <c r="J627" i="1"/>
  <c r="K627" i="1"/>
  <c r="G628" i="1"/>
  <c r="H628" i="1"/>
  <c r="I628" i="1"/>
  <c r="J628" i="1"/>
  <c r="K628" i="1"/>
  <c r="G629" i="1"/>
  <c r="H629" i="1" s="1"/>
  <c r="K629" i="1"/>
  <c r="G630" i="1"/>
  <c r="H630" i="1"/>
  <c r="K630" i="1"/>
  <c r="G631" i="1"/>
  <c r="K631" i="1"/>
  <c r="G632" i="1"/>
  <c r="H632" i="1"/>
  <c r="I632" i="1"/>
  <c r="J632" i="1"/>
  <c r="K632" i="1"/>
  <c r="G633" i="1"/>
  <c r="K633" i="1"/>
  <c r="G634" i="1"/>
  <c r="I634" i="1" s="1"/>
  <c r="H634" i="1"/>
  <c r="K634" i="1"/>
  <c r="G635" i="1"/>
  <c r="H635" i="1" s="1"/>
  <c r="I635" i="1"/>
  <c r="K635" i="1"/>
  <c r="G636" i="1"/>
  <c r="H636" i="1"/>
  <c r="I636" i="1"/>
  <c r="J636" i="1"/>
  <c r="K636" i="1"/>
  <c r="G637" i="1"/>
  <c r="J637" i="1" s="1"/>
  <c r="I637" i="1"/>
  <c r="K637" i="1"/>
  <c r="G638" i="1"/>
  <c r="I638" i="1" s="1"/>
  <c r="J638" i="1"/>
  <c r="K638" i="1"/>
  <c r="G639" i="1"/>
  <c r="K639" i="1"/>
  <c r="G640" i="1"/>
  <c r="H640" i="1"/>
  <c r="I640" i="1"/>
  <c r="J640" i="1"/>
  <c r="K640" i="1"/>
  <c r="G641" i="1"/>
  <c r="J641" i="1" s="1"/>
  <c r="H641" i="1"/>
  <c r="I641" i="1"/>
  <c r="K641" i="1"/>
  <c r="G642" i="1"/>
  <c r="I642" i="1" s="1"/>
  <c r="H642" i="1"/>
  <c r="J642" i="1"/>
  <c r="K642" i="1"/>
  <c r="G643" i="1"/>
  <c r="H643" i="1" s="1"/>
  <c r="I643" i="1"/>
  <c r="J643" i="1"/>
  <c r="K643" i="1"/>
  <c r="G644" i="1"/>
  <c r="H644" i="1"/>
  <c r="I644" i="1"/>
  <c r="J644" i="1"/>
  <c r="K644" i="1"/>
  <c r="G645" i="1"/>
  <c r="J645" i="1" s="1"/>
  <c r="K645" i="1"/>
  <c r="G646" i="1"/>
  <c r="I646" i="1" s="1"/>
  <c r="K646" i="1"/>
  <c r="G647" i="1"/>
  <c r="H647" i="1" s="1"/>
  <c r="K647" i="1"/>
  <c r="G648" i="1"/>
  <c r="H648" i="1"/>
  <c r="I648" i="1"/>
  <c r="J648" i="1"/>
  <c r="K648" i="1"/>
  <c r="G649" i="1"/>
  <c r="H649" i="1"/>
  <c r="K649" i="1"/>
  <c r="G650" i="1"/>
  <c r="H650" i="1" s="1"/>
  <c r="K650" i="1"/>
  <c r="G651" i="1"/>
  <c r="K651" i="1"/>
  <c r="G652" i="1"/>
  <c r="H652" i="1"/>
  <c r="I652" i="1"/>
  <c r="J652" i="1"/>
  <c r="K652" i="1"/>
  <c r="G653" i="1"/>
  <c r="K653" i="1"/>
  <c r="G654" i="1"/>
  <c r="J654" i="1"/>
  <c r="K654" i="1"/>
  <c r="G655" i="1"/>
  <c r="J655" i="1"/>
  <c r="K655" i="1"/>
  <c r="G656" i="1"/>
  <c r="H656" i="1"/>
  <c r="I656" i="1"/>
  <c r="J656" i="1"/>
  <c r="K656" i="1"/>
  <c r="G657" i="1"/>
  <c r="J657" i="1" s="1"/>
  <c r="H657" i="1"/>
  <c r="I657" i="1"/>
  <c r="K657" i="1"/>
  <c r="G658" i="1"/>
  <c r="I658" i="1" s="1"/>
  <c r="H658" i="1"/>
  <c r="J658" i="1"/>
  <c r="K658" i="1"/>
  <c r="G659" i="1"/>
  <c r="H659" i="1" s="1"/>
  <c r="I659" i="1"/>
  <c r="J659" i="1"/>
  <c r="K659" i="1"/>
  <c r="G660" i="1"/>
  <c r="H660" i="1"/>
  <c r="I660" i="1"/>
  <c r="J660" i="1"/>
  <c r="K660" i="1"/>
  <c r="G661" i="1"/>
  <c r="J661" i="1" s="1"/>
  <c r="H661" i="1"/>
  <c r="K661" i="1"/>
  <c r="G662" i="1"/>
  <c r="I662" i="1" s="1"/>
  <c r="H662" i="1"/>
  <c r="K662" i="1"/>
  <c r="G663" i="1"/>
  <c r="H663" i="1" s="1"/>
  <c r="I663" i="1"/>
  <c r="K663" i="1"/>
  <c r="G664" i="1"/>
  <c r="H664" i="1"/>
  <c r="I664" i="1"/>
  <c r="J664" i="1"/>
  <c r="K664" i="1"/>
  <c r="G665" i="1"/>
  <c r="K665" i="1"/>
  <c r="G666" i="1"/>
  <c r="H666" i="1"/>
  <c r="K666" i="1"/>
  <c r="G667" i="1"/>
  <c r="I667" i="1"/>
  <c r="K667" i="1"/>
  <c r="G668" i="1"/>
  <c r="H668" i="1"/>
  <c r="I668" i="1"/>
  <c r="J668" i="1"/>
  <c r="K668" i="1"/>
  <c r="G669" i="1"/>
  <c r="I669" i="1"/>
  <c r="K669" i="1"/>
  <c r="G670" i="1"/>
  <c r="J670" i="1" s="1"/>
  <c r="K670" i="1"/>
  <c r="G671" i="1"/>
  <c r="K671" i="1"/>
  <c r="G672" i="1"/>
  <c r="H672" i="1"/>
  <c r="I672" i="1"/>
  <c r="J672" i="1"/>
  <c r="K672" i="1"/>
  <c r="G673" i="1"/>
  <c r="J673" i="1" s="1"/>
  <c r="H673" i="1"/>
  <c r="I673" i="1"/>
  <c r="K673" i="1"/>
  <c r="G674" i="1"/>
  <c r="I674" i="1" s="1"/>
  <c r="H674" i="1"/>
  <c r="J674" i="1"/>
  <c r="K674" i="1"/>
  <c r="G675" i="1"/>
  <c r="H675" i="1" s="1"/>
  <c r="I675" i="1"/>
  <c r="J675" i="1"/>
  <c r="K675" i="1"/>
  <c r="G676" i="1"/>
  <c r="H676" i="1"/>
  <c r="I676" i="1"/>
  <c r="J676" i="1"/>
  <c r="K676" i="1"/>
  <c r="G677" i="1"/>
  <c r="J677" i="1" s="1"/>
  <c r="I677" i="1"/>
  <c r="K677" i="1"/>
  <c r="G678" i="1"/>
  <c r="I678" i="1" s="1"/>
  <c r="J678" i="1"/>
  <c r="K678" i="1"/>
  <c r="G679" i="1"/>
  <c r="H679" i="1" s="1"/>
  <c r="J679" i="1"/>
  <c r="K679" i="1"/>
  <c r="G680" i="1"/>
  <c r="H680" i="1"/>
  <c r="I680" i="1"/>
  <c r="J680" i="1"/>
  <c r="K680" i="1"/>
  <c r="G681" i="1"/>
  <c r="H681" i="1"/>
  <c r="K681" i="1"/>
  <c r="G682" i="1"/>
  <c r="H682" i="1" s="1"/>
  <c r="K682" i="1"/>
  <c r="G683" i="1"/>
  <c r="K683" i="1"/>
  <c r="G684" i="1"/>
  <c r="H684" i="1"/>
  <c r="I684" i="1"/>
  <c r="J684" i="1"/>
  <c r="K684" i="1"/>
  <c r="G685" i="1"/>
  <c r="K685" i="1"/>
  <c r="G686" i="1"/>
  <c r="J686" i="1"/>
  <c r="K686" i="1"/>
  <c r="G687" i="1"/>
  <c r="J687" i="1"/>
  <c r="K687" i="1"/>
  <c r="G688" i="1"/>
  <c r="H688" i="1"/>
  <c r="I688" i="1"/>
  <c r="J688" i="1"/>
  <c r="K688" i="1"/>
  <c r="G689" i="1"/>
  <c r="J689" i="1" s="1"/>
  <c r="H689" i="1"/>
  <c r="I689" i="1"/>
  <c r="K689" i="1"/>
  <c r="G690" i="1"/>
  <c r="I690" i="1" s="1"/>
  <c r="H690" i="1"/>
  <c r="J690" i="1"/>
  <c r="K690" i="1"/>
  <c r="G691" i="1"/>
  <c r="H691" i="1" s="1"/>
  <c r="I691" i="1"/>
  <c r="J691" i="1"/>
  <c r="K691" i="1"/>
  <c r="G692" i="1"/>
  <c r="H692" i="1"/>
  <c r="I692" i="1"/>
  <c r="J692" i="1"/>
  <c r="K692" i="1"/>
  <c r="G693" i="1"/>
  <c r="J693" i="1" s="1"/>
  <c r="H693" i="1"/>
  <c r="K693" i="1"/>
  <c r="G694" i="1"/>
  <c r="I694" i="1" s="1"/>
  <c r="H694" i="1"/>
  <c r="K694" i="1"/>
  <c r="G695" i="1"/>
  <c r="H695" i="1" s="1"/>
  <c r="I695" i="1"/>
  <c r="K695" i="1"/>
  <c r="G696" i="1"/>
  <c r="H696" i="1"/>
  <c r="I696" i="1"/>
  <c r="J696" i="1"/>
  <c r="K696" i="1"/>
  <c r="G697" i="1"/>
  <c r="K697" i="1"/>
  <c r="G698" i="1"/>
  <c r="H698" i="1"/>
  <c r="K698" i="1"/>
  <c r="G699" i="1"/>
  <c r="I699" i="1"/>
  <c r="K699" i="1"/>
  <c r="G700" i="1"/>
  <c r="H700" i="1"/>
  <c r="I700" i="1"/>
  <c r="J700" i="1"/>
  <c r="K700" i="1"/>
  <c r="G701" i="1"/>
  <c r="I701" i="1"/>
  <c r="K701" i="1"/>
  <c r="G702" i="1"/>
  <c r="J702" i="1" s="1"/>
  <c r="K702" i="1"/>
  <c r="G703" i="1"/>
  <c r="K703" i="1"/>
  <c r="G704" i="1"/>
  <c r="H704" i="1"/>
  <c r="I704" i="1"/>
  <c r="J704" i="1"/>
  <c r="K704" i="1"/>
  <c r="G705" i="1"/>
  <c r="J705" i="1" s="1"/>
  <c r="H705" i="1"/>
  <c r="I705" i="1"/>
  <c r="K705" i="1"/>
  <c r="G706" i="1"/>
  <c r="I706" i="1" s="1"/>
  <c r="H706" i="1"/>
  <c r="J706" i="1"/>
  <c r="K706" i="1"/>
  <c r="G707" i="1"/>
  <c r="H707" i="1" s="1"/>
  <c r="I707" i="1"/>
  <c r="J707" i="1"/>
  <c r="K707" i="1"/>
  <c r="G708" i="1"/>
  <c r="H708" i="1"/>
  <c r="I708" i="1"/>
  <c r="J708" i="1"/>
  <c r="K708" i="1"/>
  <c r="G709" i="1"/>
  <c r="J709" i="1" s="1"/>
  <c r="I709" i="1"/>
  <c r="K709" i="1"/>
  <c r="G710" i="1"/>
  <c r="I710" i="1" s="1"/>
  <c r="J710" i="1"/>
  <c r="K710" i="1"/>
  <c r="G711" i="1"/>
  <c r="H711" i="1" s="1"/>
  <c r="J711" i="1"/>
  <c r="K711" i="1"/>
  <c r="G712" i="1"/>
  <c r="H712" i="1"/>
  <c r="I712" i="1"/>
  <c r="J712" i="1"/>
  <c r="K712" i="1"/>
  <c r="G713" i="1"/>
  <c r="H713" i="1"/>
  <c r="K713" i="1"/>
  <c r="G714" i="1"/>
  <c r="H714" i="1" s="1"/>
  <c r="K714" i="1"/>
  <c r="G715" i="1"/>
  <c r="K715" i="1"/>
  <c r="G716" i="1"/>
  <c r="H716" i="1"/>
  <c r="I716" i="1"/>
  <c r="J716" i="1"/>
  <c r="K716" i="1"/>
  <c r="G717" i="1"/>
  <c r="K717" i="1"/>
  <c r="G718" i="1"/>
  <c r="J718" i="1"/>
  <c r="K718" i="1"/>
  <c r="G719" i="1"/>
  <c r="J719" i="1"/>
  <c r="K719" i="1"/>
  <c r="G720" i="1"/>
  <c r="H720" i="1"/>
  <c r="I720" i="1"/>
  <c r="J720" i="1"/>
  <c r="K720" i="1"/>
  <c r="G721" i="1"/>
  <c r="J721" i="1" s="1"/>
  <c r="H721" i="1"/>
  <c r="I721" i="1"/>
  <c r="K721" i="1"/>
  <c r="G722" i="1"/>
  <c r="I722" i="1" s="1"/>
  <c r="H722" i="1"/>
  <c r="J722" i="1"/>
  <c r="K722" i="1"/>
  <c r="G723" i="1"/>
  <c r="H723" i="1" s="1"/>
  <c r="I723" i="1"/>
  <c r="J723" i="1"/>
  <c r="K723" i="1"/>
  <c r="G724" i="1"/>
  <c r="H724" i="1"/>
  <c r="I724" i="1"/>
  <c r="J724" i="1"/>
  <c r="K724" i="1"/>
  <c r="G725" i="1"/>
  <c r="J725" i="1" s="1"/>
  <c r="H725" i="1"/>
  <c r="K725" i="1"/>
  <c r="G726" i="1"/>
  <c r="I726" i="1" s="1"/>
  <c r="H726" i="1"/>
  <c r="K726" i="1"/>
  <c r="G727" i="1"/>
  <c r="H727" i="1" s="1"/>
  <c r="I727" i="1"/>
  <c r="K727" i="1"/>
  <c r="G728" i="1"/>
  <c r="H728" i="1"/>
  <c r="I728" i="1"/>
  <c r="J728" i="1"/>
  <c r="K728" i="1"/>
  <c r="G729" i="1"/>
  <c r="K729" i="1"/>
  <c r="G730" i="1"/>
  <c r="H730" i="1"/>
  <c r="K730" i="1"/>
  <c r="G731" i="1"/>
  <c r="I731" i="1"/>
  <c r="K731" i="1"/>
  <c r="G732" i="1"/>
  <c r="H732" i="1"/>
  <c r="I732" i="1"/>
  <c r="J732" i="1"/>
  <c r="K732" i="1"/>
  <c r="G733" i="1"/>
  <c r="I733" i="1"/>
  <c r="K733" i="1"/>
  <c r="G734" i="1"/>
  <c r="J734" i="1" s="1"/>
  <c r="K734" i="1"/>
  <c r="G735" i="1"/>
  <c r="K735" i="1"/>
  <c r="G736" i="1"/>
  <c r="H736" i="1"/>
  <c r="I736" i="1"/>
  <c r="J736" i="1"/>
  <c r="K736" i="1"/>
  <c r="G737" i="1"/>
  <c r="J737" i="1" s="1"/>
  <c r="H737" i="1"/>
  <c r="I737" i="1"/>
  <c r="K737" i="1"/>
  <c r="G738" i="1"/>
  <c r="I738" i="1" s="1"/>
  <c r="H738" i="1"/>
  <c r="J738" i="1"/>
  <c r="K738" i="1"/>
  <c r="G739" i="1"/>
  <c r="H739" i="1" s="1"/>
  <c r="I739" i="1"/>
  <c r="J739" i="1"/>
  <c r="K739" i="1"/>
  <c r="G740" i="1"/>
  <c r="H740" i="1"/>
  <c r="I740" i="1"/>
  <c r="J740" i="1"/>
  <c r="K740" i="1"/>
  <c r="G741" i="1"/>
  <c r="J741" i="1" s="1"/>
  <c r="I741" i="1"/>
  <c r="K741" i="1"/>
  <c r="G742" i="1"/>
  <c r="I742" i="1" s="1"/>
  <c r="J742" i="1"/>
  <c r="K742" i="1"/>
  <c r="G743" i="1"/>
  <c r="H743" i="1" s="1"/>
  <c r="J743" i="1"/>
  <c r="K743" i="1"/>
  <c r="G744" i="1"/>
  <c r="H744" i="1"/>
  <c r="I744" i="1"/>
  <c r="J744" i="1"/>
  <c r="K744" i="1"/>
  <c r="G745" i="1"/>
  <c r="H745" i="1"/>
  <c r="K745" i="1"/>
  <c r="G746" i="1"/>
  <c r="H746" i="1" s="1"/>
  <c r="K746" i="1"/>
  <c r="G747" i="1"/>
  <c r="K747" i="1"/>
  <c r="G748" i="1"/>
  <c r="H748" i="1"/>
  <c r="I748" i="1"/>
  <c r="J748" i="1"/>
  <c r="K748" i="1"/>
  <c r="G749" i="1"/>
  <c r="K749" i="1"/>
  <c r="G750" i="1"/>
  <c r="J750" i="1"/>
  <c r="K750" i="1"/>
  <c r="G751" i="1"/>
  <c r="J751" i="1"/>
  <c r="K751" i="1"/>
  <c r="G752" i="1"/>
  <c r="H752" i="1"/>
  <c r="I752" i="1"/>
  <c r="J752" i="1"/>
  <c r="K752" i="1"/>
  <c r="G753" i="1"/>
  <c r="J753" i="1" s="1"/>
  <c r="H753" i="1"/>
  <c r="I753" i="1"/>
  <c r="K753" i="1"/>
  <c r="G754" i="1"/>
  <c r="I754" i="1" s="1"/>
  <c r="H754" i="1"/>
  <c r="J754" i="1"/>
  <c r="K754" i="1"/>
  <c r="G755" i="1"/>
  <c r="H755" i="1" s="1"/>
  <c r="I755" i="1"/>
  <c r="J755" i="1"/>
  <c r="K755" i="1"/>
  <c r="G756" i="1"/>
  <c r="H756" i="1"/>
  <c r="I756" i="1"/>
  <c r="J756" i="1"/>
  <c r="K756" i="1"/>
  <c r="G757" i="1"/>
  <c r="J757" i="1" s="1"/>
  <c r="H757" i="1"/>
  <c r="K757" i="1"/>
  <c r="G758" i="1"/>
  <c r="I758" i="1" s="1"/>
  <c r="H758" i="1"/>
  <c r="K758" i="1"/>
  <c r="G759" i="1"/>
  <c r="J759" i="1" s="1"/>
  <c r="H759" i="1"/>
  <c r="K759" i="1"/>
  <c r="G760" i="1"/>
  <c r="I760" i="1" s="1"/>
  <c r="H760" i="1"/>
  <c r="K760" i="1"/>
  <c r="G761" i="1"/>
  <c r="H761" i="1" s="1"/>
  <c r="I761" i="1"/>
  <c r="K761" i="1"/>
  <c r="G762" i="1"/>
  <c r="H762" i="1"/>
  <c r="I762" i="1"/>
  <c r="J762" i="1"/>
  <c r="K762" i="1"/>
  <c r="G763" i="1"/>
  <c r="K763" i="1"/>
  <c r="G764" i="1"/>
  <c r="K764" i="1"/>
  <c r="G765" i="1"/>
  <c r="K765" i="1"/>
  <c r="G766" i="1"/>
  <c r="H766" i="1"/>
  <c r="I766" i="1"/>
  <c r="J766" i="1"/>
  <c r="K766" i="1"/>
  <c r="G767" i="1"/>
  <c r="J767" i="1" s="1"/>
  <c r="I767" i="1"/>
  <c r="K767" i="1"/>
  <c r="G768" i="1"/>
  <c r="I768" i="1" s="1"/>
  <c r="J768" i="1"/>
  <c r="K768" i="1"/>
  <c r="G769" i="1"/>
  <c r="H769" i="1" s="1"/>
  <c r="J769" i="1"/>
  <c r="K769" i="1"/>
  <c r="G770" i="1"/>
  <c r="H770" i="1"/>
  <c r="I770" i="1"/>
  <c r="J770" i="1"/>
  <c r="K770" i="1"/>
  <c r="G771" i="1"/>
  <c r="J771" i="1" s="1"/>
  <c r="H771" i="1"/>
  <c r="I771" i="1"/>
  <c r="K771" i="1"/>
  <c r="G772" i="1"/>
  <c r="I772" i="1" s="1"/>
  <c r="H772" i="1"/>
  <c r="J772" i="1"/>
  <c r="K772" i="1"/>
  <c r="G773" i="1"/>
  <c r="H773" i="1" s="1"/>
  <c r="I773" i="1"/>
  <c r="J773" i="1"/>
  <c r="K773" i="1"/>
  <c r="G774" i="1"/>
  <c r="H774" i="1"/>
  <c r="I774" i="1"/>
  <c r="J774" i="1"/>
  <c r="K774" i="1"/>
  <c r="G775" i="1"/>
  <c r="H775" i="1"/>
  <c r="K775" i="1"/>
  <c r="G776" i="1"/>
  <c r="H776" i="1" s="1"/>
  <c r="K776" i="1"/>
  <c r="G777" i="1"/>
  <c r="I777" i="1"/>
  <c r="K777" i="1"/>
  <c r="G778" i="1"/>
  <c r="H778" i="1"/>
  <c r="I778" i="1"/>
  <c r="J778" i="1"/>
  <c r="K778" i="1"/>
  <c r="G779" i="1"/>
  <c r="K779" i="1"/>
  <c r="G780" i="1"/>
  <c r="K780" i="1"/>
  <c r="G781" i="1"/>
  <c r="K781" i="1"/>
  <c r="G782" i="1"/>
  <c r="H782" i="1"/>
  <c r="I782" i="1"/>
  <c r="J782" i="1"/>
  <c r="K782" i="1"/>
  <c r="G783" i="1"/>
  <c r="J783" i="1" s="1"/>
  <c r="I783" i="1"/>
  <c r="K783" i="1"/>
  <c r="G784" i="1"/>
  <c r="I784" i="1" s="1"/>
  <c r="J784" i="1"/>
  <c r="K784" i="1"/>
  <c r="G785" i="1"/>
  <c r="H785" i="1" s="1"/>
  <c r="J785" i="1"/>
  <c r="K785" i="1"/>
  <c r="G786" i="1"/>
  <c r="H786" i="1"/>
  <c r="I786" i="1"/>
  <c r="J786" i="1"/>
  <c r="K786" i="1"/>
  <c r="G787" i="1"/>
  <c r="J787" i="1" s="1"/>
  <c r="H787" i="1"/>
  <c r="I787" i="1"/>
  <c r="K787" i="1"/>
  <c r="G788" i="1"/>
  <c r="I788" i="1" s="1"/>
  <c r="H788" i="1"/>
  <c r="J788" i="1"/>
  <c r="K788" i="1"/>
  <c r="G789" i="1"/>
  <c r="H789" i="1" s="1"/>
  <c r="I789" i="1"/>
  <c r="J789" i="1"/>
  <c r="K789" i="1"/>
  <c r="G790" i="1"/>
  <c r="H790" i="1"/>
  <c r="I790" i="1"/>
  <c r="J790" i="1"/>
  <c r="K790" i="1"/>
  <c r="G791" i="1"/>
  <c r="H791" i="1"/>
  <c r="K791" i="1"/>
  <c r="G792" i="1"/>
  <c r="H792" i="1" s="1"/>
  <c r="K792" i="1"/>
  <c r="G793" i="1"/>
  <c r="I793" i="1"/>
  <c r="K793" i="1"/>
  <c r="G794" i="1"/>
  <c r="H794" i="1"/>
  <c r="I794" i="1"/>
  <c r="J794" i="1"/>
  <c r="K794" i="1"/>
  <c r="G795" i="1"/>
  <c r="K795" i="1"/>
  <c r="G796" i="1"/>
  <c r="K796" i="1"/>
  <c r="G797" i="1"/>
  <c r="K797" i="1"/>
  <c r="G798" i="1"/>
  <c r="H798" i="1"/>
  <c r="I798" i="1"/>
  <c r="J798" i="1"/>
  <c r="K798" i="1"/>
  <c r="G799" i="1"/>
  <c r="J799" i="1" s="1"/>
  <c r="I799" i="1"/>
  <c r="K799" i="1"/>
  <c r="G800" i="1"/>
  <c r="I800" i="1" s="1"/>
  <c r="J800" i="1"/>
  <c r="K800" i="1"/>
  <c r="G801" i="1"/>
  <c r="H801" i="1" s="1"/>
  <c r="J801" i="1"/>
  <c r="K801" i="1"/>
  <c r="G802" i="1"/>
  <c r="H802" i="1"/>
  <c r="I802" i="1"/>
  <c r="J802" i="1"/>
  <c r="K802" i="1"/>
  <c r="G803" i="1"/>
  <c r="J803" i="1" s="1"/>
  <c r="H803" i="1"/>
  <c r="I803" i="1"/>
  <c r="K803" i="1"/>
  <c r="G804" i="1"/>
  <c r="I804" i="1" s="1"/>
  <c r="H804" i="1"/>
  <c r="J804" i="1"/>
  <c r="K804" i="1"/>
  <c r="G805" i="1"/>
  <c r="H805" i="1" s="1"/>
  <c r="I805" i="1"/>
  <c r="J805" i="1"/>
  <c r="K805" i="1"/>
  <c r="G806" i="1"/>
  <c r="H806" i="1"/>
  <c r="I806" i="1"/>
  <c r="J806" i="1"/>
  <c r="K806" i="1"/>
  <c r="G807" i="1"/>
  <c r="H807" i="1"/>
  <c r="K807" i="1"/>
  <c r="G808" i="1"/>
  <c r="H808" i="1" s="1"/>
  <c r="K808" i="1"/>
  <c r="G809" i="1"/>
  <c r="I809" i="1"/>
  <c r="K809" i="1"/>
  <c r="G810" i="1"/>
  <c r="H810" i="1"/>
  <c r="I810" i="1"/>
  <c r="J810" i="1"/>
  <c r="K810" i="1"/>
  <c r="G811" i="1"/>
  <c r="K811" i="1"/>
  <c r="G812" i="1"/>
  <c r="K812" i="1"/>
  <c r="G813" i="1"/>
  <c r="K813" i="1"/>
  <c r="G814" i="1"/>
  <c r="H814" i="1"/>
  <c r="I814" i="1"/>
  <c r="J814" i="1"/>
  <c r="K814" i="1"/>
  <c r="G815" i="1"/>
  <c r="J815" i="1" s="1"/>
  <c r="I815" i="1"/>
  <c r="K815" i="1"/>
  <c r="G816" i="1"/>
  <c r="I816" i="1" s="1"/>
  <c r="J816" i="1"/>
  <c r="K816" i="1"/>
  <c r="G817" i="1"/>
  <c r="H817" i="1" s="1"/>
  <c r="J817" i="1"/>
  <c r="K817" i="1"/>
  <c r="G818" i="1"/>
  <c r="H818" i="1"/>
  <c r="I818" i="1"/>
  <c r="J818" i="1"/>
  <c r="K818" i="1"/>
  <c r="G819" i="1"/>
  <c r="J819" i="1" s="1"/>
  <c r="H819" i="1"/>
  <c r="I819" i="1"/>
  <c r="K819" i="1"/>
  <c r="G820" i="1"/>
  <c r="I820" i="1" s="1"/>
  <c r="H820" i="1"/>
  <c r="J820" i="1"/>
  <c r="K820" i="1"/>
  <c r="G821" i="1"/>
  <c r="H821" i="1" s="1"/>
  <c r="I821" i="1"/>
  <c r="J821" i="1"/>
  <c r="K821" i="1"/>
  <c r="G822" i="1"/>
  <c r="H822" i="1"/>
  <c r="I822" i="1"/>
  <c r="J822" i="1"/>
  <c r="K822" i="1"/>
  <c r="G823" i="1"/>
  <c r="H823" i="1"/>
  <c r="K823" i="1"/>
  <c r="G824" i="1"/>
  <c r="H824" i="1" s="1"/>
  <c r="K824" i="1"/>
  <c r="G825" i="1"/>
  <c r="I825" i="1"/>
  <c r="K825" i="1"/>
  <c r="G826" i="1"/>
  <c r="H826" i="1"/>
  <c r="I826" i="1"/>
  <c r="J826" i="1"/>
  <c r="K826" i="1"/>
  <c r="G827" i="1"/>
  <c r="K827" i="1"/>
  <c r="G828" i="1"/>
  <c r="K828" i="1"/>
  <c r="G829" i="1"/>
  <c r="K829" i="1"/>
  <c r="G830" i="1"/>
  <c r="H830" i="1"/>
  <c r="I830" i="1"/>
  <c r="J830" i="1"/>
  <c r="K830" i="1"/>
  <c r="G831" i="1"/>
  <c r="J831" i="1" s="1"/>
  <c r="I831" i="1"/>
  <c r="K831" i="1"/>
  <c r="G832" i="1"/>
  <c r="I832" i="1" s="1"/>
  <c r="J832" i="1"/>
  <c r="K832" i="1"/>
  <c r="G833" i="1"/>
  <c r="H833" i="1" s="1"/>
  <c r="J833" i="1"/>
  <c r="K833" i="1"/>
  <c r="G834" i="1"/>
  <c r="H834" i="1"/>
  <c r="I834" i="1"/>
  <c r="J834" i="1"/>
  <c r="K834" i="1"/>
  <c r="G835" i="1"/>
  <c r="J835" i="1" s="1"/>
  <c r="H835" i="1"/>
  <c r="I835" i="1"/>
  <c r="K835" i="1"/>
  <c r="G836" i="1"/>
  <c r="I836" i="1" s="1"/>
  <c r="H836" i="1"/>
  <c r="J836" i="1"/>
  <c r="K836" i="1"/>
  <c r="G837" i="1"/>
  <c r="H837" i="1" s="1"/>
  <c r="I837" i="1"/>
  <c r="J837" i="1"/>
  <c r="K837" i="1"/>
  <c r="G838" i="1"/>
  <c r="H838" i="1"/>
  <c r="I838" i="1"/>
  <c r="J838" i="1"/>
  <c r="K838" i="1"/>
  <c r="G839" i="1"/>
  <c r="H839" i="1"/>
  <c r="K839" i="1"/>
  <c r="G840" i="1"/>
  <c r="H840" i="1"/>
  <c r="K840" i="1"/>
  <c r="G841" i="1"/>
  <c r="I841" i="1"/>
  <c r="K841" i="1"/>
  <c r="G842" i="1"/>
  <c r="H842" i="1"/>
  <c r="I842" i="1"/>
  <c r="J842" i="1"/>
  <c r="K842" i="1"/>
  <c r="G843" i="1"/>
  <c r="H843" i="1"/>
  <c r="K843" i="1"/>
  <c r="G844" i="1"/>
  <c r="K844" i="1"/>
  <c r="G845" i="1"/>
  <c r="I845" i="1"/>
  <c r="K845" i="1"/>
  <c r="G846" i="1"/>
  <c r="H846" i="1"/>
  <c r="I846" i="1"/>
  <c r="J846" i="1"/>
  <c r="K846" i="1"/>
  <c r="G847" i="1"/>
  <c r="I847" i="1"/>
  <c r="K847" i="1"/>
  <c r="G848" i="1"/>
  <c r="J848" i="1" s="1"/>
  <c r="K848" i="1"/>
  <c r="G849" i="1"/>
  <c r="J849" i="1"/>
  <c r="K849" i="1"/>
  <c r="G850" i="1"/>
  <c r="H850" i="1"/>
  <c r="I850" i="1"/>
  <c r="J850" i="1"/>
  <c r="K850" i="1"/>
  <c r="G851" i="1"/>
  <c r="J851" i="1" s="1"/>
  <c r="H851" i="1"/>
  <c r="I851" i="1"/>
  <c r="K851" i="1"/>
  <c r="G852" i="1"/>
  <c r="I852" i="1" s="1"/>
  <c r="H852" i="1"/>
  <c r="J852" i="1"/>
  <c r="K852" i="1"/>
  <c r="G853" i="1"/>
  <c r="H853" i="1" s="1"/>
  <c r="I853" i="1"/>
  <c r="J853" i="1"/>
  <c r="K853" i="1"/>
  <c r="G854" i="1"/>
  <c r="H854" i="1"/>
  <c r="I854" i="1"/>
  <c r="J854" i="1"/>
  <c r="K854" i="1"/>
  <c r="G855" i="1"/>
  <c r="J855" i="1" s="1"/>
  <c r="K855" i="1"/>
  <c r="G856" i="1"/>
  <c r="I856" i="1" s="1"/>
  <c r="K856" i="1"/>
  <c r="G857" i="1"/>
  <c r="H857" i="1" s="1"/>
  <c r="K857" i="1"/>
  <c r="G858" i="1"/>
  <c r="H858" i="1"/>
  <c r="I858" i="1"/>
  <c r="J858" i="1"/>
  <c r="K858" i="1"/>
  <c r="G859" i="1"/>
  <c r="H859" i="1"/>
  <c r="K859" i="1"/>
  <c r="G860" i="1"/>
  <c r="H860" i="1" s="1"/>
  <c r="K860" i="1"/>
  <c r="G861" i="1"/>
  <c r="I861" i="1"/>
  <c r="K861" i="1"/>
  <c r="G862" i="1"/>
  <c r="H862" i="1"/>
  <c r="I862" i="1"/>
  <c r="J862" i="1"/>
  <c r="K862" i="1"/>
  <c r="G863" i="1"/>
  <c r="I863" i="1"/>
  <c r="K863" i="1"/>
  <c r="G864" i="1"/>
  <c r="K864" i="1"/>
  <c r="G865" i="1"/>
  <c r="J865" i="1"/>
  <c r="K865" i="1"/>
  <c r="G866" i="1"/>
  <c r="H866" i="1"/>
  <c r="I866" i="1"/>
  <c r="J866" i="1"/>
  <c r="K866" i="1"/>
  <c r="G867" i="1"/>
  <c r="J867" i="1" s="1"/>
  <c r="H867" i="1"/>
  <c r="I867" i="1"/>
  <c r="K867" i="1"/>
  <c r="G868" i="1"/>
  <c r="I868" i="1" s="1"/>
  <c r="H868" i="1"/>
  <c r="J868" i="1"/>
  <c r="K868" i="1"/>
  <c r="G869" i="1"/>
  <c r="H869" i="1" s="1"/>
  <c r="I869" i="1"/>
  <c r="J869" i="1"/>
  <c r="K869" i="1"/>
  <c r="G870" i="1"/>
  <c r="H870" i="1"/>
  <c r="I870" i="1"/>
  <c r="J870" i="1"/>
  <c r="K870" i="1"/>
  <c r="G871" i="1"/>
  <c r="J871" i="1" s="1"/>
  <c r="I871" i="1"/>
  <c r="K871" i="1"/>
  <c r="G872" i="1"/>
  <c r="I872" i="1" s="1"/>
  <c r="J872" i="1"/>
  <c r="K872" i="1"/>
  <c r="G873" i="1"/>
  <c r="H873" i="1" s="1"/>
  <c r="J873" i="1"/>
  <c r="K873" i="1"/>
  <c r="G874" i="1"/>
  <c r="H874" i="1"/>
  <c r="I874" i="1"/>
  <c r="J874" i="1"/>
  <c r="K874" i="1"/>
  <c r="G875" i="1"/>
  <c r="H875" i="1"/>
  <c r="K875" i="1"/>
  <c r="G876" i="1"/>
  <c r="K876" i="1"/>
  <c r="G877" i="1"/>
  <c r="I877" i="1"/>
  <c r="K877" i="1"/>
  <c r="G878" i="1"/>
  <c r="H878" i="1"/>
  <c r="I878" i="1"/>
  <c r="J878" i="1"/>
  <c r="K878" i="1"/>
  <c r="G879" i="1"/>
  <c r="I879" i="1"/>
  <c r="K879" i="1"/>
  <c r="G880" i="1"/>
  <c r="J880" i="1" s="1"/>
  <c r="K880" i="1"/>
  <c r="G881" i="1"/>
  <c r="J881" i="1"/>
  <c r="K881" i="1"/>
  <c r="G882" i="1"/>
  <c r="H882" i="1"/>
  <c r="I882" i="1"/>
  <c r="J882" i="1"/>
  <c r="K882" i="1"/>
  <c r="G883" i="1"/>
  <c r="J883" i="1" s="1"/>
  <c r="H883" i="1"/>
  <c r="I883" i="1"/>
  <c r="K883" i="1"/>
  <c r="G884" i="1"/>
  <c r="I884" i="1" s="1"/>
  <c r="H884" i="1"/>
  <c r="J884" i="1"/>
  <c r="K884" i="1"/>
  <c r="G885" i="1"/>
  <c r="H885" i="1" s="1"/>
  <c r="I885" i="1"/>
  <c r="J885" i="1"/>
  <c r="K885" i="1"/>
  <c r="G886" i="1"/>
  <c r="H886" i="1"/>
  <c r="I886" i="1"/>
  <c r="J886" i="1"/>
  <c r="K886" i="1"/>
  <c r="G887" i="1"/>
  <c r="J887" i="1" s="1"/>
  <c r="K887" i="1"/>
  <c r="G888" i="1"/>
  <c r="I888" i="1" s="1"/>
  <c r="K888" i="1"/>
  <c r="G889" i="1"/>
  <c r="H889" i="1" s="1"/>
  <c r="K889" i="1"/>
  <c r="G890" i="1"/>
  <c r="H890" i="1"/>
  <c r="I890" i="1"/>
  <c r="J890" i="1"/>
  <c r="K890" i="1"/>
  <c r="G891" i="1"/>
  <c r="H891" i="1"/>
  <c r="K891" i="1"/>
  <c r="G892" i="1"/>
  <c r="H892" i="1" s="1"/>
  <c r="K892" i="1"/>
  <c r="G893" i="1"/>
  <c r="I893" i="1"/>
  <c r="K893" i="1"/>
  <c r="G894" i="1"/>
  <c r="I894" i="1" s="1"/>
  <c r="J894" i="1"/>
  <c r="K894" i="1"/>
  <c r="G895" i="1"/>
  <c r="H895" i="1" s="1"/>
  <c r="J895" i="1"/>
  <c r="K895" i="1"/>
  <c r="G896" i="1"/>
  <c r="H896" i="1"/>
  <c r="I896" i="1"/>
  <c r="J896" i="1"/>
  <c r="K896" i="1"/>
  <c r="G897" i="1"/>
  <c r="J897" i="1" s="1"/>
  <c r="H897" i="1"/>
  <c r="I897" i="1"/>
  <c r="K897" i="1"/>
  <c r="G898" i="1"/>
  <c r="I898" i="1" s="1"/>
  <c r="H898" i="1"/>
  <c r="J898" i="1"/>
  <c r="K898" i="1"/>
  <c r="G899" i="1"/>
  <c r="H899" i="1" s="1"/>
  <c r="I899" i="1"/>
  <c r="J899" i="1"/>
  <c r="K899" i="1"/>
  <c r="G900" i="1"/>
  <c r="H900" i="1"/>
  <c r="I900" i="1"/>
  <c r="J900" i="1"/>
  <c r="K900" i="1"/>
  <c r="G901" i="1"/>
  <c r="J901" i="1" s="1"/>
  <c r="K901" i="1"/>
  <c r="G902" i="1"/>
  <c r="I902" i="1" s="1"/>
  <c r="K902" i="1"/>
  <c r="G903" i="1"/>
  <c r="H903" i="1" s="1"/>
  <c r="K903" i="1"/>
  <c r="G904" i="1"/>
  <c r="H904" i="1"/>
  <c r="I904" i="1"/>
  <c r="J904" i="1"/>
  <c r="K904" i="1"/>
  <c r="G905" i="1"/>
  <c r="J905" i="1" s="1"/>
  <c r="H905" i="1"/>
  <c r="K905" i="1"/>
  <c r="G906" i="1"/>
  <c r="I906" i="1" s="1"/>
  <c r="H906" i="1"/>
  <c r="K906" i="1"/>
  <c r="G907" i="1"/>
  <c r="H907" i="1" s="1"/>
  <c r="I907" i="1"/>
  <c r="K907" i="1"/>
  <c r="G908" i="1"/>
  <c r="H908" i="1"/>
  <c r="I908" i="1"/>
  <c r="J908" i="1"/>
  <c r="K908" i="1"/>
  <c r="G909" i="1"/>
  <c r="J909" i="1" s="1"/>
  <c r="I909" i="1"/>
  <c r="K909" i="1"/>
  <c r="G910" i="1"/>
  <c r="I910" i="1" s="1"/>
  <c r="J910" i="1"/>
  <c r="K910" i="1"/>
  <c r="G911" i="1"/>
  <c r="H911" i="1" s="1"/>
  <c r="J911" i="1"/>
  <c r="K911" i="1"/>
  <c r="G912" i="1"/>
  <c r="H912" i="1"/>
  <c r="I912" i="1"/>
  <c r="J912" i="1"/>
  <c r="K912" i="1"/>
  <c r="G913" i="1"/>
  <c r="J913" i="1" s="1"/>
  <c r="H913" i="1"/>
  <c r="I913" i="1"/>
  <c r="K913" i="1"/>
  <c r="G914" i="1"/>
  <c r="I914" i="1" s="1"/>
  <c r="H914" i="1"/>
  <c r="J914" i="1"/>
  <c r="K914" i="1"/>
  <c r="G915" i="1"/>
  <c r="H915" i="1" s="1"/>
  <c r="I915" i="1"/>
  <c r="J915" i="1"/>
  <c r="K915" i="1"/>
  <c r="G916" i="1"/>
  <c r="H916" i="1"/>
  <c r="I916" i="1"/>
  <c r="J916" i="1"/>
  <c r="K916" i="1"/>
  <c r="G917" i="1"/>
  <c r="J917" i="1" s="1"/>
  <c r="K917" i="1"/>
  <c r="G918" i="1"/>
  <c r="I918" i="1" s="1"/>
  <c r="K918" i="1"/>
  <c r="G919" i="1"/>
  <c r="H919" i="1" s="1"/>
  <c r="K919" i="1"/>
  <c r="G920" i="1"/>
  <c r="H920" i="1"/>
  <c r="I920" i="1"/>
  <c r="J920" i="1"/>
  <c r="K920" i="1"/>
  <c r="G921" i="1"/>
  <c r="J921" i="1" s="1"/>
  <c r="H921" i="1"/>
  <c r="K921" i="1"/>
  <c r="G922" i="1"/>
  <c r="I922" i="1" s="1"/>
  <c r="H922" i="1"/>
  <c r="K922" i="1"/>
  <c r="G923" i="1"/>
  <c r="H923" i="1" s="1"/>
  <c r="I923" i="1"/>
  <c r="K923" i="1"/>
  <c r="G924" i="1"/>
  <c r="H924" i="1"/>
  <c r="I924" i="1"/>
  <c r="J924" i="1"/>
  <c r="K924" i="1"/>
  <c r="G925" i="1"/>
  <c r="J925" i="1" s="1"/>
  <c r="I925" i="1"/>
  <c r="K925" i="1"/>
  <c r="G926" i="1"/>
  <c r="I926" i="1" s="1"/>
  <c r="J926" i="1"/>
  <c r="K926" i="1"/>
  <c r="G927" i="1"/>
  <c r="H927" i="1" s="1"/>
  <c r="J927" i="1"/>
  <c r="K927" i="1"/>
  <c r="G928" i="1"/>
  <c r="H928" i="1"/>
  <c r="I928" i="1"/>
  <c r="J928" i="1"/>
  <c r="K928" i="1"/>
  <c r="G929" i="1"/>
  <c r="J929" i="1" s="1"/>
  <c r="H929" i="1"/>
  <c r="I929" i="1"/>
  <c r="K929" i="1"/>
  <c r="G930" i="1"/>
  <c r="I930" i="1" s="1"/>
  <c r="H930" i="1"/>
  <c r="J930" i="1"/>
  <c r="K930" i="1"/>
  <c r="G931" i="1"/>
  <c r="H931" i="1" s="1"/>
  <c r="I931" i="1"/>
  <c r="J931" i="1"/>
  <c r="K931" i="1"/>
  <c r="G932" i="1"/>
  <c r="H932" i="1"/>
  <c r="I932" i="1"/>
  <c r="J932" i="1"/>
  <c r="K932" i="1"/>
  <c r="G933" i="1"/>
  <c r="J933" i="1" s="1"/>
  <c r="K933" i="1"/>
  <c r="G934" i="1"/>
  <c r="I934" i="1" s="1"/>
  <c r="K934" i="1"/>
  <c r="G935" i="1"/>
  <c r="H935" i="1" s="1"/>
  <c r="K935" i="1"/>
  <c r="G936" i="1"/>
  <c r="H936" i="1"/>
  <c r="I936" i="1"/>
  <c r="J936" i="1"/>
  <c r="K936" i="1"/>
  <c r="G937" i="1"/>
  <c r="J937" i="1" s="1"/>
  <c r="H937" i="1"/>
  <c r="K937" i="1"/>
  <c r="G938" i="1"/>
  <c r="I938" i="1" s="1"/>
  <c r="H938" i="1"/>
  <c r="K938" i="1"/>
  <c r="G939" i="1"/>
  <c r="H939" i="1" s="1"/>
  <c r="I939" i="1"/>
  <c r="K939" i="1"/>
  <c r="G940" i="1"/>
  <c r="H940" i="1"/>
  <c r="I940" i="1"/>
  <c r="J940" i="1"/>
  <c r="K940" i="1"/>
  <c r="G941" i="1"/>
  <c r="J941" i="1" s="1"/>
  <c r="I941" i="1"/>
  <c r="K941" i="1"/>
  <c r="G942" i="1"/>
  <c r="I942" i="1" s="1"/>
  <c r="J942" i="1"/>
  <c r="K942" i="1"/>
  <c r="G943" i="1"/>
  <c r="H943" i="1" s="1"/>
  <c r="J943" i="1"/>
  <c r="K943" i="1"/>
  <c r="G944" i="1"/>
  <c r="H944" i="1"/>
  <c r="I944" i="1"/>
  <c r="J944" i="1"/>
  <c r="K944" i="1"/>
  <c r="G945" i="1"/>
  <c r="J945" i="1" s="1"/>
  <c r="H945" i="1"/>
  <c r="I945" i="1"/>
  <c r="K945" i="1"/>
  <c r="G946" i="1"/>
  <c r="I946" i="1" s="1"/>
  <c r="H946" i="1"/>
  <c r="J946" i="1"/>
  <c r="K946" i="1"/>
  <c r="G947" i="1"/>
  <c r="H947" i="1" s="1"/>
  <c r="I947" i="1"/>
  <c r="J947" i="1"/>
  <c r="K947" i="1"/>
  <c r="G948" i="1"/>
  <c r="H948" i="1"/>
  <c r="I948" i="1"/>
  <c r="J948" i="1"/>
  <c r="K948" i="1"/>
  <c r="G949" i="1"/>
  <c r="K949" i="1"/>
  <c r="G950" i="1"/>
  <c r="K950" i="1"/>
  <c r="G951" i="1"/>
  <c r="K951" i="1"/>
  <c r="G952" i="1"/>
  <c r="H952" i="1"/>
  <c r="I952" i="1"/>
  <c r="J952" i="1"/>
  <c r="K952" i="1"/>
  <c r="G953" i="1"/>
  <c r="J953" i="1" s="1"/>
  <c r="H953" i="1"/>
  <c r="K953" i="1"/>
  <c r="G954" i="1"/>
  <c r="I954" i="1" s="1"/>
  <c r="H954" i="1"/>
  <c r="K954" i="1"/>
  <c r="G955" i="1"/>
  <c r="H955" i="1" s="1"/>
  <c r="I955" i="1"/>
  <c r="K955" i="1"/>
  <c r="G956" i="1"/>
  <c r="H956" i="1"/>
  <c r="I956" i="1"/>
  <c r="J956" i="1"/>
  <c r="K956" i="1"/>
  <c r="G957" i="1"/>
  <c r="J957" i="1" s="1"/>
  <c r="I957" i="1"/>
  <c r="K957" i="1"/>
  <c r="G958" i="1"/>
  <c r="I958" i="1" s="1"/>
  <c r="J958" i="1"/>
  <c r="K958" i="1"/>
  <c r="G959" i="1"/>
  <c r="H959" i="1" s="1"/>
  <c r="J959" i="1"/>
  <c r="K959" i="1"/>
  <c r="G960" i="1"/>
  <c r="H960" i="1"/>
  <c r="I960" i="1"/>
  <c r="J960" i="1"/>
  <c r="K960" i="1"/>
  <c r="G961" i="1"/>
  <c r="J961" i="1" s="1"/>
  <c r="H961" i="1"/>
  <c r="I961" i="1"/>
  <c r="K961" i="1"/>
  <c r="G962" i="1"/>
  <c r="I962" i="1" s="1"/>
  <c r="H962" i="1"/>
  <c r="J962" i="1"/>
  <c r="K962" i="1"/>
  <c r="G963" i="1"/>
  <c r="H963" i="1" s="1"/>
  <c r="I963" i="1"/>
  <c r="J963" i="1"/>
  <c r="K963" i="1"/>
  <c r="G964" i="1"/>
  <c r="H964" i="1"/>
  <c r="I964" i="1"/>
  <c r="J964" i="1"/>
  <c r="K964" i="1"/>
  <c r="G965" i="1"/>
  <c r="K965" i="1"/>
  <c r="G966" i="1"/>
  <c r="K966" i="1"/>
  <c r="G967" i="1"/>
  <c r="K967" i="1"/>
  <c r="G968" i="1"/>
  <c r="H968" i="1"/>
  <c r="I968" i="1"/>
  <c r="J968" i="1"/>
  <c r="K968" i="1"/>
  <c r="G969" i="1"/>
  <c r="J969" i="1" s="1"/>
  <c r="H969" i="1"/>
  <c r="K969" i="1"/>
  <c r="G970" i="1"/>
  <c r="I970" i="1" s="1"/>
  <c r="H970" i="1"/>
  <c r="K970" i="1"/>
  <c r="G971" i="1"/>
  <c r="H971" i="1" s="1"/>
  <c r="I971" i="1"/>
  <c r="K971" i="1"/>
  <c r="G972" i="1"/>
  <c r="H972" i="1"/>
  <c r="I972" i="1"/>
  <c r="J972" i="1"/>
  <c r="K972" i="1"/>
  <c r="G973" i="1"/>
  <c r="I973" i="1"/>
  <c r="K973" i="1"/>
  <c r="G974" i="1"/>
  <c r="J974" i="1" s="1"/>
  <c r="K974" i="1"/>
  <c r="G975" i="1"/>
  <c r="J975" i="1"/>
  <c r="K975" i="1"/>
  <c r="G976" i="1"/>
  <c r="H976" i="1"/>
  <c r="I976" i="1"/>
  <c r="J976" i="1"/>
  <c r="K976" i="1"/>
  <c r="G977" i="1"/>
  <c r="J977" i="1" s="1"/>
  <c r="H977" i="1"/>
  <c r="I977" i="1"/>
  <c r="K977" i="1"/>
  <c r="G978" i="1"/>
  <c r="I978" i="1" s="1"/>
  <c r="H978" i="1"/>
  <c r="J978" i="1"/>
  <c r="K978" i="1"/>
  <c r="G979" i="1"/>
  <c r="H979" i="1" s="1"/>
  <c r="I979" i="1"/>
  <c r="J979" i="1"/>
  <c r="K979" i="1"/>
  <c r="G980" i="1"/>
  <c r="H980" i="1"/>
  <c r="I980" i="1"/>
  <c r="J980" i="1"/>
  <c r="K980" i="1"/>
  <c r="G981" i="1"/>
  <c r="I981" i="1" s="1"/>
  <c r="K981" i="1"/>
  <c r="G982" i="1"/>
  <c r="J982" i="1"/>
  <c r="K982" i="1"/>
  <c r="G983" i="1"/>
  <c r="K983" i="1"/>
  <c r="G984" i="1"/>
  <c r="H984" i="1"/>
  <c r="I984" i="1"/>
  <c r="J984" i="1"/>
  <c r="K984" i="1"/>
  <c r="G985" i="1"/>
  <c r="J985" i="1" s="1"/>
  <c r="H985" i="1"/>
  <c r="K985" i="1"/>
  <c r="G986" i="1"/>
  <c r="I986" i="1" s="1"/>
  <c r="H986" i="1"/>
  <c r="K986" i="1"/>
  <c r="G987" i="1"/>
  <c r="H987" i="1" s="1"/>
  <c r="I987" i="1"/>
  <c r="K987" i="1"/>
  <c r="G988" i="1"/>
  <c r="H988" i="1"/>
  <c r="I988" i="1"/>
  <c r="J988" i="1"/>
  <c r="K988" i="1"/>
  <c r="G989" i="1"/>
  <c r="I989" i="1" s="1"/>
  <c r="K989" i="1"/>
  <c r="G990" i="1"/>
  <c r="J990" i="1"/>
  <c r="K990" i="1"/>
  <c r="G991" i="1"/>
  <c r="K991" i="1"/>
  <c r="G992" i="1"/>
  <c r="H992" i="1"/>
  <c r="I992" i="1"/>
  <c r="J992" i="1"/>
  <c r="K992" i="1"/>
  <c r="G993" i="1"/>
  <c r="J993" i="1" s="1"/>
  <c r="H993" i="1"/>
  <c r="I993" i="1"/>
  <c r="K993" i="1"/>
  <c r="G994" i="1"/>
  <c r="I994" i="1" s="1"/>
  <c r="H994" i="1"/>
  <c r="J994" i="1"/>
  <c r="K994" i="1"/>
  <c r="G995" i="1"/>
  <c r="H995" i="1" s="1"/>
  <c r="I995" i="1"/>
  <c r="J995" i="1"/>
  <c r="K995" i="1"/>
  <c r="G996" i="1"/>
  <c r="H996" i="1"/>
  <c r="I996" i="1"/>
  <c r="J996" i="1"/>
  <c r="K996" i="1"/>
  <c r="G997" i="1"/>
  <c r="J997" i="1" s="1"/>
  <c r="H997" i="1"/>
  <c r="K997" i="1"/>
  <c r="G998" i="1"/>
  <c r="I998" i="1" s="1"/>
  <c r="H998" i="1"/>
  <c r="K998" i="1"/>
  <c r="G999" i="1"/>
  <c r="H999" i="1" s="1"/>
  <c r="I999" i="1"/>
  <c r="K999" i="1"/>
  <c r="G1000" i="1"/>
  <c r="H1000" i="1"/>
  <c r="I1000" i="1"/>
  <c r="J1000" i="1"/>
  <c r="K1000" i="1"/>
  <c r="G1001" i="1"/>
  <c r="H1001" i="1" s="1"/>
  <c r="K1001" i="1"/>
  <c r="G1002" i="1"/>
  <c r="H1002" i="1"/>
  <c r="K1002" i="1"/>
  <c r="G1003" i="1"/>
  <c r="I1003" i="1"/>
  <c r="K1003" i="1"/>
  <c r="G1004" i="1"/>
  <c r="H1004" i="1"/>
  <c r="I1004" i="1"/>
  <c r="J1004" i="1"/>
  <c r="K1004" i="1"/>
  <c r="G1005" i="1"/>
  <c r="I1005" i="1"/>
  <c r="K1005" i="1"/>
  <c r="G1006" i="1"/>
  <c r="J1006" i="1"/>
  <c r="K1006" i="1"/>
  <c r="G1007" i="1"/>
  <c r="J1007" i="1" s="1"/>
  <c r="K1007" i="1"/>
  <c r="G1008" i="1"/>
  <c r="H1008" i="1"/>
  <c r="I1008" i="1"/>
  <c r="J1008" i="1"/>
  <c r="K1008" i="1"/>
  <c r="G1009" i="1"/>
  <c r="J1009" i="1" s="1"/>
  <c r="H1009" i="1"/>
  <c r="I1009" i="1"/>
  <c r="K1009" i="1"/>
  <c r="G1010" i="1"/>
  <c r="I1010" i="1" s="1"/>
  <c r="H1010" i="1"/>
  <c r="J1010" i="1"/>
  <c r="K1010" i="1"/>
  <c r="G1011" i="1"/>
  <c r="H1011" i="1" s="1"/>
  <c r="I1011" i="1"/>
  <c r="J1011" i="1"/>
  <c r="K1011" i="1"/>
  <c r="G1012" i="1"/>
  <c r="H1012" i="1"/>
  <c r="I1012" i="1"/>
  <c r="J1012" i="1"/>
  <c r="K1012" i="1"/>
  <c r="G1013" i="1"/>
  <c r="J1013" i="1" s="1"/>
  <c r="H1013" i="1"/>
  <c r="I1013" i="1"/>
  <c r="K1013" i="1"/>
  <c r="G1014" i="1"/>
  <c r="I1014" i="1" s="1"/>
  <c r="H1014" i="1"/>
  <c r="J1014" i="1"/>
  <c r="K1014" i="1"/>
  <c r="G1015" i="1"/>
  <c r="H1015" i="1" s="1"/>
  <c r="I1015" i="1"/>
  <c r="J1015" i="1"/>
  <c r="K1015" i="1"/>
  <c r="G1016" i="1"/>
  <c r="H1016" i="1"/>
  <c r="I1016" i="1"/>
  <c r="J1016" i="1"/>
  <c r="K1016" i="1"/>
  <c r="G1017" i="1"/>
  <c r="H1017" i="1"/>
  <c r="K1017" i="1"/>
  <c r="G1018" i="1"/>
  <c r="H1018" i="1"/>
  <c r="K1018" i="1"/>
  <c r="G1019" i="1"/>
  <c r="I1019" i="1" s="1"/>
  <c r="K1019" i="1"/>
  <c r="G1020" i="1"/>
  <c r="H1020" i="1"/>
  <c r="I1020" i="1"/>
  <c r="J1020" i="1"/>
  <c r="K1020" i="1"/>
  <c r="G1021" i="1"/>
  <c r="I1021" i="1" s="1"/>
  <c r="K1021" i="1"/>
  <c r="G1022" i="1"/>
  <c r="H1022" i="1" s="1"/>
  <c r="K1022" i="1"/>
  <c r="G1023" i="1"/>
  <c r="H1023" i="1"/>
  <c r="I1023" i="1"/>
  <c r="J1023" i="1"/>
  <c r="K1023" i="1"/>
  <c r="G1024" i="1"/>
  <c r="J1024" i="1" s="1"/>
  <c r="K1024" i="1"/>
  <c r="G1025" i="1"/>
  <c r="I1025" i="1" s="1"/>
  <c r="K1025" i="1"/>
  <c r="G1026" i="1"/>
  <c r="H1026" i="1" s="1"/>
  <c r="K1026" i="1"/>
  <c r="G1027" i="1"/>
  <c r="H1027" i="1"/>
  <c r="I1027" i="1"/>
  <c r="J1027" i="1"/>
  <c r="K1027" i="1"/>
  <c r="G1028" i="1"/>
  <c r="J1028" i="1" s="1"/>
  <c r="H1028" i="1"/>
  <c r="I1028" i="1"/>
  <c r="K1028" i="1"/>
  <c r="G1029" i="1"/>
  <c r="I1029" i="1" s="1"/>
  <c r="H1029" i="1"/>
  <c r="J1029" i="1"/>
  <c r="K1029" i="1"/>
  <c r="G1030" i="1"/>
  <c r="H1030" i="1" s="1"/>
  <c r="I1030" i="1"/>
  <c r="J1030" i="1"/>
  <c r="K1030" i="1"/>
  <c r="G1031" i="1"/>
  <c r="H1031" i="1"/>
  <c r="I1031" i="1"/>
  <c r="J1031" i="1"/>
  <c r="K1031" i="1"/>
  <c r="G1032" i="1"/>
  <c r="J1032" i="1" s="1"/>
  <c r="H1032" i="1"/>
  <c r="I1032" i="1"/>
  <c r="K1032" i="1"/>
  <c r="G1033" i="1"/>
  <c r="I1033" i="1" s="1"/>
  <c r="H1033" i="1"/>
  <c r="J1033" i="1"/>
  <c r="K1033" i="1"/>
  <c r="G1034" i="1"/>
  <c r="H1034" i="1" s="1"/>
  <c r="I1034" i="1"/>
  <c r="J1034" i="1"/>
  <c r="K1034" i="1"/>
  <c r="G1035" i="1"/>
  <c r="H1035" i="1"/>
  <c r="I1035" i="1"/>
  <c r="J1035" i="1"/>
  <c r="K1035" i="1"/>
  <c r="G1036" i="1"/>
  <c r="J1036" i="1" s="1"/>
  <c r="K1036" i="1"/>
  <c r="G1037" i="1"/>
  <c r="I1037" i="1" s="1"/>
  <c r="K1037" i="1"/>
  <c r="G1038" i="1"/>
  <c r="H1038" i="1" s="1"/>
  <c r="K1038" i="1"/>
  <c r="G1039" i="1"/>
  <c r="H1039" i="1"/>
  <c r="I1039" i="1"/>
  <c r="J1039" i="1"/>
  <c r="K1039" i="1"/>
  <c r="G1040" i="1"/>
  <c r="J1040" i="1" s="1"/>
  <c r="K1040" i="1"/>
  <c r="G1041" i="1"/>
  <c r="I1041" i="1" s="1"/>
  <c r="K1041" i="1"/>
  <c r="G1042" i="1"/>
  <c r="H1042" i="1" s="1"/>
  <c r="K1042" i="1"/>
  <c r="G1043" i="1"/>
  <c r="H1043" i="1"/>
  <c r="I1043" i="1"/>
  <c r="J1043" i="1"/>
  <c r="K1043" i="1"/>
  <c r="G1044" i="1"/>
  <c r="J1044" i="1" s="1"/>
  <c r="H1044" i="1"/>
  <c r="I1044" i="1"/>
  <c r="K1044" i="1"/>
  <c r="G1045" i="1"/>
  <c r="I1045" i="1" s="1"/>
  <c r="H1045" i="1"/>
  <c r="J1045" i="1"/>
  <c r="K1045" i="1"/>
  <c r="G1046" i="1"/>
  <c r="H1046" i="1" s="1"/>
  <c r="I1046" i="1"/>
  <c r="J1046" i="1"/>
  <c r="K1046" i="1"/>
  <c r="G1047" i="1"/>
  <c r="H1047" i="1"/>
  <c r="I1047" i="1"/>
  <c r="J1047" i="1"/>
  <c r="K1047" i="1"/>
  <c r="G1048" i="1"/>
  <c r="J1048" i="1" s="1"/>
  <c r="H1048" i="1"/>
  <c r="I1048" i="1"/>
  <c r="K1048" i="1"/>
  <c r="G1049" i="1"/>
  <c r="I1049" i="1" s="1"/>
  <c r="H1049" i="1"/>
  <c r="J1049" i="1"/>
  <c r="K1049" i="1"/>
  <c r="G1050" i="1"/>
  <c r="H1050" i="1" s="1"/>
  <c r="I1050" i="1"/>
  <c r="J1050" i="1"/>
  <c r="K1050" i="1"/>
  <c r="G1051" i="1"/>
  <c r="H1051" i="1"/>
  <c r="I1051" i="1"/>
  <c r="J1051" i="1"/>
  <c r="K1051" i="1"/>
  <c r="G1052" i="1"/>
  <c r="J1052" i="1" s="1"/>
  <c r="K1052" i="1"/>
  <c r="G1053" i="1"/>
  <c r="I1053" i="1" s="1"/>
  <c r="K1053" i="1"/>
  <c r="G1054" i="1"/>
  <c r="H1054" i="1" s="1"/>
  <c r="K1054" i="1"/>
  <c r="G1055" i="1"/>
  <c r="H1055" i="1"/>
  <c r="I1055" i="1"/>
  <c r="J1055" i="1"/>
  <c r="K1055" i="1"/>
  <c r="G1056" i="1"/>
  <c r="J1056" i="1" s="1"/>
  <c r="K1056" i="1"/>
  <c r="G1057" i="1"/>
  <c r="I1057" i="1" s="1"/>
  <c r="K1057" i="1"/>
  <c r="G1058" i="1"/>
  <c r="H1058" i="1" s="1"/>
  <c r="K1058" i="1"/>
  <c r="G1059" i="1"/>
  <c r="H1059" i="1"/>
  <c r="I1059" i="1"/>
  <c r="J1059" i="1"/>
  <c r="K1059" i="1"/>
  <c r="G1060" i="1"/>
  <c r="J1060" i="1" s="1"/>
  <c r="H1060" i="1"/>
  <c r="I1060" i="1"/>
  <c r="K1060" i="1"/>
  <c r="G1061" i="1"/>
  <c r="I1061" i="1" s="1"/>
  <c r="H1061" i="1"/>
  <c r="J1061" i="1"/>
  <c r="K1061" i="1"/>
  <c r="G1062" i="1"/>
  <c r="H1062" i="1" s="1"/>
  <c r="I1062" i="1"/>
  <c r="J1062" i="1"/>
  <c r="K1062" i="1"/>
  <c r="G1063" i="1"/>
  <c r="H1063" i="1"/>
  <c r="I1063" i="1"/>
  <c r="J1063" i="1"/>
  <c r="K1063" i="1"/>
  <c r="G1064" i="1"/>
  <c r="J1064" i="1" s="1"/>
  <c r="H1064" i="1"/>
  <c r="I1064" i="1"/>
  <c r="K1064" i="1"/>
  <c r="G1065" i="1"/>
  <c r="I1065" i="1" s="1"/>
  <c r="H1065" i="1"/>
  <c r="J1065" i="1"/>
  <c r="K1065" i="1"/>
  <c r="G1066" i="1"/>
  <c r="H1066" i="1" s="1"/>
  <c r="I1066" i="1"/>
  <c r="J1066" i="1"/>
  <c r="K1066" i="1"/>
  <c r="G1067" i="1"/>
  <c r="H1067" i="1"/>
  <c r="I1067" i="1"/>
  <c r="J1067" i="1"/>
  <c r="K1067" i="1"/>
  <c r="G1068" i="1"/>
  <c r="J1068" i="1" s="1"/>
  <c r="K1068" i="1"/>
  <c r="G1069" i="1"/>
  <c r="I1069" i="1" s="1"/>
  <c r="K1069" i="1"/>
  <c r="G1070" i="1"/>
  <c r="H1070" i="1" s="1"/>
  <c r="K1070" i="1"/>
  <c r="G1071" i="1"/>
  <c r="H1071" i="1"/>
  <c r="I1071" i="1"/>
  <c r="J1071" i="1"/>
  <c r="K1071" i="1"/>
  <c r="G1072" i="1"/>
  <c r="J1072" i="1" s="1"/>
  <c r="K1072" i="1"/>
  <c r="G1073" i="1"/>
  <c r="I1073" i="1" s="1"/>
  <c r="K1073" i="1"/>
  <c r="G1074" i="1"/>
  <c r="H1074" i="1" s="1"/>
  <c r="K1074" i="1"/>
  <c r="G1075" i="1"/>
  <c r="H1075" i="1"/>
  <c r="I1075" i="1"/>
  <c r="J1075" i="1"/>
  <c r="K1075" i="1"/>
  <c r="G1076" i="1"/>
  <c r="J1076" i="1" s="1"/>
  <c r="H1076" i="1"/>
  <c r="I1076" i="1"/>
  <c r="K1076" i="1"/>
  <c r="G1077" i="1"/>
  <c r="I1077" i="1" s="1"/>
  <c r="H1077" i="1"/>
  <c r="J1077" i="1"/>
  <c r="K1077" i="1"/>
  <c r="G1078" i="1"/>
  <c r="H1078" i="1" s="1"/>
  <c r="I1078" i="1"/>
  <c r="J1078" i="1"/>
  <c r="K1078" i="1"/>
  <c r="G1079" i="1"/>
  <c r="H1079" i="1"/>
  <c r="I1079" i="1"/>
  <c r="J1079" i="1"/>
  <c r="K1079" i="1"/>
  <c r="G1080" i="1"/>
  <c r="J1080" i="1" s="1"/>
  <c r="H1080" i="1"/>
  <c r="I1080" i="1"/>
  <c r="K1080" i="1"/>
  <c r="G1081" i="1"/>
  <c r="I1081" i="1" s="1"/>
  <c r="H1081" i="1"/>
  <c r="J1081" i="1"/>
  <c r="K1081" i="1"/>
  <c r="G1082" i="1"/>
  <c r="H1082" i="1" s="1"/>
  <c r="I1082" i="1"/>
  <c r="J1082" i="1"/>
  <c r="K1082" i="1"/>
  <c r="G1083" i="1"/>
  <c r="H1083" i="1"/>
  <c r="I1083" i="1"/>
  <c r="J1083" i="1"/>
  <c r="K1083" i="1"/>
  <c r="G1084" i="1"/>
  <c r="J1084" i="1" s="1"/>
  <c r="K1084" i="1"/>
  <c r="G1085" i="1"/>
  <c r="I1085" i="1" s="1"/>
  <c r="K1085" i="1"/>
  <c r="G1086" i="1"/>
  <c r="H1086" i="1" s="1"/>
  <c r="K1086" i="1"/>
  <c r="G1087" i="1"/>
  <c r="H1087" i="1"/>
  <c r="I1087" i="1"/>
  <c r="J1087" i="1"/>
  <c r="K1087" i="1"/>
  <c r="G1088" i="1"/>
  <c r="J1088" i="1" s="1"/>
  <c r="K1088" i="1"/>
  <c r="G1089" i="1"/>
  <c r="I1089" i="1" s="1"/>
  <c r="K1089" i="1"/>
  <c r="G1090" i="1"/>
  <c r="H1090" i="1" s="1"/>
  <c r="K1090" i="1"/>
  <c r="G1091" i="1"/>
  <c r="H1091" i="1"/>
  <c r="I1091" i="1"/>
  <c r="J1091" i="1"/>
  <c r="K1091" i="1"/>
  <c r="G1092" i="1"/>
  <c r="J1092" i="1" s="1"/>
  <c r="H1092" i="1"/>
  <c r="I1092" i="1"/>
  <c r="K1092" i="1"/>
  <c r="G1093" i="1"/>
  <c r="I1093" i="1" s="1"/>
  <c r="H1093" i="1"/>
  <c r="J1093" i="1"/>
  <c r="K1093" i="1"/>
  <c r="G1094" i="1"/>
  <c r="H1094" i="1" s="1"/>
  <c r="I1094" i="1"/>
  <c r="J1094" i="1"/>
  <c r="K1094" i="1"/>
  <c r="G1095" i="1"/>
  <c r="H1095" i="1"/>
  <c r="I1095" i="1"/>
  <c r="J1095" i="1"/>
  <c r="K1095" i="1"/>
  <c r="G1096" i="1"/>
  <c r="J1096" i="1" s="1"/>
  <c r="H1096" i="1"/>
  <c r="I1096" i="1"/>
  <c r="K1096" i="1"/>
  <c r="G1097" i="1"/>
  <c r="I1097" i="1" s="1"/>
  <c r="H1097" i="1"/>
  <c r="J1097" i="1"/>
  <c r="K1097" i="1"/>
  <c r="G1098" i="1"/>
  <c r="H1098" i="1" s="1"/>
  <c r="I1098" i="1"/>
  <c r="J1098" i="1"/>
  <c r="K1098" i="1"/>
  <c r="G1099" i="1"/>
  <c r="H1099" i="1"/>
  <c r="I1099" i="1"/>
  <c r="J1099" i="1"/>
  <c r="K1099" i="1"/>
  <c r="G1100" i="1"/>
  <c r="J1100" i="1" s="1"/>
  <c r="H1100" i="1"/>
  <c r="K1100" i="1"/>
  <c r="G1101" i="1"/>
  <c r="I1101" i="1" s="1"/>
  <c r="H1101" i="1"/>
  <c r="K1101" i="1"/>
  <c r="G1102" i="1"/>
  <c r="H1102" i="1" s="1"/>
  <c r="I1102" i="1"/>
  <c r="K1102" i="1"/>
  <c r="G1103" i="1"/>
  <c r="H1103" i="1"/>
  <c r="I1103" i="1"/>
  <c r="J1103" i="1"/>
  <c r="K1103" i="1"/>
  <c r="G1104" i="1"/>
  <c r="J1104" i="1" s="1"/>
  <c r="K1104" i="1"/>
  <c r="G1105" i="1"/>
  <c r="I1105" i="1" s="1"/>
  <c r="K1105" i="1"/>
  <c r="G1106" i="1"/>
  <c r="H1106" i="1" s="1"/>
  <c r="K1106" i="1"/>
  <c r="G1107" i="1"/>
  <c r="H1107" i="1"/>
  <c r="I1107" i="1"/>
  <c r="J1107" i="1"/>
  <c r="K1107" i="1"/>
  <c r="G1108" i="1"/>
  <c r="J1108" i="1" s="1"/>
  <c r="H1108" i="1"/>
  <c r="I1108" i="1"/>
  <c r="K1108" i="1"/>
  <c r="G1109" i="1"/>
  <c r="I1109" i="1" s="1"/>
  <c r="H1109" i="1"/>
  <c r="J1109" i="1"/>
  <c r="K1109" i="1"/>
  <c r="G1110" i="1"/>
  <c r="H1110" i="1" s="1"/>
  <c r="I1110" i="1"/>
  <c r="J1110" i="1"/>
  <c r="K1110" i="1"/>
  <c r="G1111" i="1"/>
  <c r="H1111" i="1"/>
  <c r="I1111" i="1"/>
  <c r="J1111" i="1"/>
  <c r="K1111" i="1"/>
  <c r="G1112" i="1"/>
  <c r="J1112" i="1" s="1"/>
  <c r="H1112" i="1"/>
  <c r="I1112" i="1"/>
  <c r="K1112" i="1"/>
  <c r="G1113" i="1"/>
  <c r="I1113" i="1" s="1"/>
  <c r="H1113" i="1"/>
  <c r="J1113" i="1"/>
  <c r="K1113" i="1"/>
  <c r="G1114" i="1"/>
  <c r="H1114" i="1" s="1"/>
  <c r="I1114" i="1"/>
  <c r="J1114" i="1"/>
  <c r="K1114" i="1"/>
  <c r="G1115" i="1"/>
  <c r="H1115" i="1"/>
  <c r="I1115" i="1"/>
  <c r="J1115" i="1"/>
  <c r="K1115" i="1"/>
  <c r="G1116" i="1"/>
  <c r="J1116" i="1" s="1"/>
  <c r="H1116" i="1"/>
  <c r="K1116" i="1"/>
  <c r="G1117" i="1"/>
  <c r="I1117" i="1" s="1"/>
  <c r="H1117" i="1"/>
  <c r="K1117" i="1"/>
  <c r="G1118" i="1"/>
  <c r="H1118" i="1" s="1"/>
  <c r="I1118" i="1"/>
  <c r="K1118" i="1"/>
  <c r="G1119" i="1"/>
  <c r="H1119" i="1"/>
  <c r="I1119" i="1"/>
  <c r="J1119" i="1"/>
  <c r="K1119" i="1"/>
  <c r="G1120" i="1"/>
  <c r="J1120" i="1" s="1"/>
  <c r="K1120" i="1"/>
  <c r="G1121" i="1"/>
  <c r="I1121" i="1" s="1"/>
  <c r="K1121" i="1"/>
  <c r="G1122" i="1"/>
  <c r="H1122" i="1" s="1"/>
  <c r="K1122" i="1"/>
  <c r="G1123" i="1"/>
  <c r="H1123" i="1"/>
  <c r="I1123" i="1"/>
  <c r="J1123" i="1"/>
  <c r="K1123" i="1"/>
  <c r="G1124" i="1"/>
  <c r="J1124" i="1" s="1"/>
  <c r="H1124" i="1"/>
  <c r="I1124" i="1"/>
  <c r="K1124" i="1"/>
  <c r="G1125" i="1"/>
  <c r="I1125" i="1" s="1"/>
  <c r="H1125" i="1"/>
  <c r="J1125" i="1"/>
  <c r="K1125" i="1"/>
  <c r="G1126" i="1"/>
  <c r="H1126" i="1" s="1"/>
  <c r="I1126" i="1"/>
  <c r="J1126" i="1"/>
  <c r="K1126" i="1"/>
  <c r="G1127" i="1"/>
  <c r="H1127" i="1"/>
  <c r="I1127" i="1"/>
  <c r="J1127" i="1"/>
  <c r="K1127" i="1"/>
  <c r="G1128" i="1"/>
  <c r="J1128" i="1" s="1"/>
  <c r="H1128" i="1"/>
  <c r="I1128" i="1"/>
  <c r="K1128" i="1"/>
  <c r="G1129" i="1"/>
  <c r="I1129" i="1" s="1"/>
  <c r="H1129" i="1"/>
  <c r="J1129" i="1"/>
  <c r="K1129" i="1"/>
  <c r="G1130" i="1"/>
  <c r="H1130" i="1" s="1"/>
  <c r="I1130" i="1"/>
  <c r="J1130" i="1"/>
  <c r="K1130" i="1"/>
  <c r="G1131" i="1"/>
  <c r="H1131" i="1"/>
  <c r="I1131" i="1"/>
  <c r="J1131" i="1"/>
  <c r="K1131" i="1"/>
  <c r="G1132" i="1"/>
  <c r="J1132" i="1" s="1"/>
  <c r="H1132" i="1"/>
  <c r="K1132" i="1"/>
  <c r="G1133" i="1"/>
  <c r="I1133" i="1" s="1"/>
  <c r="H1133" i="1"/>
  <c r="K1133" i="1"/>
  <c r="G1134" i="1"/>
  <c r="H1134" i="1" s="1"/>
  <c r="I1134" i="1"/>
  <c r="K1134" i="1"/>
  <c r="G1135" i="1"/>
  <c r="H1135" i="1"/>
  <c r="I1135" i="1"/>
  <c r="J1135" i="1"/>
  <c r="K1135" i="1"/>
  <c r="G1136" i="1"/>
  <c r="J1136" i="1" s="1"/>
  <c r="K1136" i="1"/>
  <c r="G1137" i="1"/>
  <c r="I1137" i="1" s="1"/>
  <c r="K1137" i="1"/>
  <c r="G1138" i="1"/>
  <c r="H1138" i="1" s="1"/>
  <c r="K1138" i="1"/>
  <c r="G1139" i="1"/>
  <c r="H1139" i="1"/>
  <c r="I1139" i="1"/>
  <c r="J1139" i="1"/>
  <c r="K1139" i="1"/>
  <c r="G1140" i="1"/>
  <c r="J1140" i="1" s="1"/>
  <c r="H1140" i="1"/>
  <c r="I1140" i="1"/>
  <c r="K1140" i="1"/>
  <c r="G1141" i="1"/>
  <c r="I1141" i="1" s="1"/>
  <c r="H1141" i="1"/>
  <c r="J1141" i="1"/>
  <c r="K1141" i="1"/>
  <c r="G1142" i="1"/>
  <c r="H1142" i="1" s="1"/>
  <c r="I1142" i="1"/>
  <c r="J1142" i="1"/>
  <c r="K1142" i="1"/>
  <c r="G1143" i="1"/>
  <c r="H1143" i="1"/>
  <c r="I1143" i="1"/>
  <c r="J1143" i="1"/>
  <c r="K1143" i="1"/>
  <c r="G1144" i="1"/>
  <c r="J1144" i="1" s="1"/>
  <c r="H1144" i="1"/>
  <c r="I1144" i="1"/>
  <c r="K1144" i="1"/>
  <c r="G1145" i="1"/>
  <c r="I1145" i="1" s="1"/>
  <c r="H1145" i="1"/>
  <c r="J1145" i="1"/>
  <c r="K1145" i="1"/>
  <c r="G1146" i="1"/>
  <c r="H1146" i="1" s="1"/>
  <c r="I1146" i="1"/>
  <c r="J1146" i="1"/>
  <c r="K1146" i="1"/>
  <c r="G1147" i="1"/>
  <c r="H1147" i="1"/>
  <c r="I1147" i="1"/>
  <c r="J1147" i="1"/>
  <c r="K1147" i="1"/>
  <c r="G1148" i="1"/>
  <c r="J1148" i="1" s="1"/>
  <c r="H1148" i="1"/>
  <c r="K1148" i="1"/>
  <c r="G1149" i="1"/>
  <c r="I1149" i="1" s="1"/>
  <c r="H1149" i="1"/>
  <c r="K1149" i="1"/>
  <c r="G1150" i="1"/>
  <c r="H1150" i="1" s="1"/>
  <c r="I1150" i="1"/>
  <c r="K1150" i="1"/>
  <c r="G1151" i="1"/>
  <c r="H1151" i="1"/>
  <c r="I1151" i="1"/>
  <c r="J1151" i="1"/>
  <c r="K1151" i="1"/>
  <c r="G1152" i="1"/>
  <c r="J1152" i="1" s="1"/>
  <c r="K1152" i="1"/>
  <c r="G1153" i="1"/>
  <c r="I1153" i="1" s="1"/>
  <c r="K1153" i="1"/>
  <c r="G1154" i="1"/>
  <c r="H1154" i="1" s="1"/>
  <c r="K1154" i="1"/>
  <c r="G1155" i="1"/>
  <c r="H1155" i="1"/>
  <c r="I1155" i="1"/>
  <c r="J1155" i="1"/>
  <c r="K1155" i="1"/>
  <c r="G1156" i="1"/>
  <c r="J1156" i="1" s="1"/>
  <c r="H1156" i="1"/>
  <c r="I1156" i="1"/>
  <c r="K1156" i="1"/>
  <c r="G1157" i="1"/>
  <c r="I1157" i="1" s="1"/>
  <c r="H1157" i="1"/>
  <c r="J1157" i="1"/>
  <c r="K1157" i="1"/>
  <c r="G1158" i="1"/>
  <c r="H1158" i="1" s="1"/>
  <c r="I1158" i="1"/>
  <c r="J1158" i="1"/>
  <c r="K1158" i="1"/>
  <c r="G1159" i="1"/>
  <c r="H1159" i="1"/>
  <c r="I1159" i="1"/>
  <c r="J1159" i="1"/>
  <c r="K1159" i="1"/>
  <c r="G1160" i="1"/>
  <c r="J1160" i="1" s="1"/>
  <c r="H1160" i="1"/>
  <c r="I1160" i="1"/>
  <c r="K1160" i="1"/>
  <c r="G1161" i="1"/>
  <c r="I1161" i="1" s="1"/>
  <c r="H1161" i="1"/>
  <c r="J1161" i="1"/>
  <c r="K1161" i="1"/>
  <c r="G1162" i="1"/>
  <c r="H1162" i="1" s="1"/>
  <c r="I1162" i="1"/>
  <c r="J1162" i="1"/>
  <c r="K1162" i="1"/>
  <c r="G1163" i="1"/>
  <c r="H1163" i="1"/>
  <c r="I1163" i="1"/>
  <c r="J1163" i="1"/>
  <c r="K1163" i="1"/>
  <c r="G1164" i="1"/>
  <c r="J1164" i="1" s="1"/>
  <c r="H1164" i="1"/>
  <c r="K1164" i="1"/>
  <c r="G1165" i="1"/>
  <c r="I1165" i="1" s="1"/>
  <c r="H1165" i="1"/>
  <c r="K1165" i="1"/>
  <c r="G1166" i="1"/>
  <c r="H1166" i="1" s="1"/>
  <c r="I1166" i="1"/>
  <c r="K1166" i="1"/>
  <c r="G1167" i="1"/>
  <c r="H1167" i="1"/>
  <c r="I1167" i="1"/>
  <c r="J1167" i="1"/>
  <c r="K1167" i="1"/>
  <c r="G1168" i="1"/>
  <c r="J1168" i="1" s="1"/>
  <c r="K1168" i="1"/>
  <c r="G1169" i="1"/>
  <c r="I1169" i="1" s="1"/>
  <c r="K1169" i="1"/>
  <c r="G1170" i="1"/>
  <c r="H1170" i="1" s="1"/>
  <c r="K1170" i="1"/>
  <c r="G1171" i="1"/>
  <c r="H1171" i="1"/>
  <c r="I1171" i="1"/>
  <c r="J1171" i="1"/>
  <c r="K1171" i="1"/>
  <c r="G1172" i="1"/>
  <c r="J1172" i="1" s="1"/>
  <c r="H1172" i="1"/>
  <c r="I1172" i="1"/>
  <c r="K1172" i="1"/>
  <c r="G1173" i="1"/>
  <c r="I1173" i="1" s="1"/>
  <c r="H1173" i="1"/>
  <c r="J1173" i="1"/>
  <c r="K1173" i="1"/>
  <c r="G1174" i="1"/>
  <c r="H1174" i="1" s="1"/>
  <c r="I1174" i="1"/>
  <c r="J1174" i="1"/>
  <c r="K1174" i="1"/>
  <c r="G1175" i="1"/>
  <c r="H1175" i="1"/>
  <c r="I1175" i="1"/>
  <c r="J1175" i="1"/>
  <c r="K1175" i="1"/>
  <c r="G1176" i="1"/>
  <c r="J1176" i="1" s="1"/>
  <c r="H1176" i="1"/>
  <c r="I1176" i="1"/>
  <c r="K1176" i="1"/>
  <c r="G1177" i="1"/>
  <c r="I1177" i="1" s="1"/>
  <c r="H1177" i="1"/>
  <c r="J1177" i="1"/>
  <c r="K1177" i="1"/>
  <c r="G1178" i="1"/>
  <c r="H1178" i="1" s="1"/>
  <c r="I1178" i="1"/>
  <c r="J1178" i="1"/>
  <c r="K1178" i="1"/>
  <c r="G1179" i="1"/>
  <c r="H1179" i="1"/>
  <c r="I1179" i="1"/>
  <c r="J1179" i="1"/>
  <c r="K1179" i="1"/>
  <c r="G1180" i="1"/>
  <c r="J1180" i="1" s="1"/>
  <c r="H1180" i="1"/>
  <c r="K1180" i="1"/>
  <c r="G1181" i="1"/>
  <c r="I1181" i="1" s="1"/>
  <c r="H1181" i="1"/>
  <c r="K1181" i="1"/>
  <c r="G1182" i="1"/>
  <c r="H1182" i="1" s="1"/>
  <c r="I1182" i="1"/>
  <c r="K1182" i="1"/>
  <c r="G1183" i="1"/>
  <c r="H1183" i="1"/>
  <c r="I1183" i="1"/>
  <c r="J1183" i="1"/>
  <c r="K1183" i="1"/>
  <c r="G1184" i="1"/>
  <c r="J1184" i="1" s="1"/>
  <c r="K1184" i="1"/>
  <c r="G1185" i="1"/>
  <c r="I1185" i="1" s="1"/>
  <c r="K1185" i="1"/>
  <c r="G1186" i="1"/>
  <c r="H1186" i="1" s="1"/>
  <c r="K1186" i="1"/>
  <c r="G1187" i="1"/>
  <c r="H1187" i="1"/>
  <c r="I1187" i="1"/>
  <c r="J1187" i="1"/>
  <c r="K1187" i="1"/>
  <c r="G1188" i="1"/>
  <c r="J1188" i="1" s="1"/>
  <c r="H1188" i="1"/>
  <c r="I1188" i="1"/>
  <c r="K1188" i="1"/>
  <c r="G1189" i="1"/>
  <c r="I1189" i="1" s="1"/>
  <c r="H1189" i="1"/>
  <c r="J1189" i="1"/>
  <c r="K1189" i="1"/>
  <c r="G1190" i="1"/>
  <c r="H1190" i="1" s="1"/>
  <c r="I1190" i="1"/>
  <c r="J1190" i="1"/>
  <c r="K1190" i="1"/>
  <c r="G1191" i="1"/>
  <c r="H1191" i="1"/>
  <c r="I1191" i="1"/>
  <c r="J1191" i="1"/>
  <c r="K1191" i="1"/>
  <c r="G1192" i="1"/>
  <c r="J1192" i="1" s="1"/>
  <c r="H1192" i="1"/>
  <c r="I1192" i="1"/>
  <c r="K1192" i="1"/>
  <c r="G1193" i="1"/>
  <c r="I1193" i="1" s="1"/>
  <c r="H1193" i="1"/>
  <c r="J1193" i="1"/>
  <c r="K1193" i="1"/>
  <c r="G1194" i="1"/>
  <c r="H1194" i="1" s="1"/>
  <c r="I1194" i="1"/>
  <c r="J1194" i="1"/>
  <c r="K1194" i="1"/>
  <c r="G1195" i="1"/>
  <c r="H1195" i="1"/>
  <c r="I1195" i="1"/>
  <c r="J1195" i="1"/>
  <c r="K1195" i="1"/>
  <c r="G1196" i="1"/>
  <c r="J1196" i="1" s="1"/>
  <c r="H1196" i="1"/>
  <c r="K1196" i="1"/>
  <c r="G1197" i="1"/>
  <c r="I1197" i="1" s="1"/>
  <c r="H1197" i="1"/>
  <c r="K1197" i="1"/>
  <c r="G1198" i="1"/>
  <c r="H1198" i="1" s="1"/>
  <c r="I1198" i="1"/>
  <c r="K1198" i="1"/>
  <c r="G1199" i="1"/>
  <c r="H1199" i="1"/>
  <c r="I1199" i="1"/>
  <c r="J1199" i="1"/>
  <c r="K1199" i="1"/>
  <c r="G1200" i="1"/>
  <c r="J1200" i="1" s="1"/>
  <c r="K1200" i="1"/>
  <c r="G1201" i="1"/>
  <c r="I1201" i="1" s="1"/>
  <c r="K1201" i="1"/>
  <c r="G1202" i="1"/>
  <c r="H1202" i="1" s="1"/>
  <c r="K1202" i="1"/>
  <c r="G1203" i="1"/>
  <c r="H1203" i="1"/>
  <c r="I1203" i="1"/>
  <c r="J1203" i="1"/>
  <c r="K1203" i="1"/>
  <c r="G1204" i="1"/>
  <c r="J1204" i="1" s="1"/>
  <c r="H1204" i="1"/>
  <c r="I1204" i="1"/>
  <c r="K1204" i="1"/>
  <c r="G1205" i="1"/>
  <c r="I1205" i="1" s="1"/>
  <c r="H1205" i="1"/>
  <c r="J1205" i="1"/>
  <c r="K1205" i="1"/>
  <c r="G1206" i="1"/>
  <c r="H1206" i="1" s="1"/>
  <c r="I1206" i="1"/>
  <c r="J1206" i="1"/>
  <c r="K1206" i="1"/>
  <c r="G1207" i="1"/>
  <c r="H1207" i="1"/>
  <c r="I1207" i="1"/>
  <c r="J1207" i="1"/>
  <c r="K1207" i="1"/>
  <c r="G1208" i="1"/>
  <c r="J1208" i="1" s="1"/>
  <c r="H1208" i="1"/>
  <c r="I1208" i="1"/>
  <c r="K1208" i="1"/>
  <c r="G1209" i="1"/>
  <c r="I1209" i="1" s="1"/>
  <c r="H1209" i="1"/>
  <c r="J1209" i="1"/>
  <c r="K1209" i="1"/>
  <c r="G1210" i="1"/>
  <c r="H1210" i="1" s="1"/>
  <c r="I1210" i="1"/>
  <c r="J1210" i="1"/>
  <c r="K1210" i="1"/>
  <c r="G1211" i="1"/>
  <c r="H1211" i="1"/>
  <c r="I1211" i="1"/>
  <c r="J1211" i="1"/>
  <c r="K1211" i="1"/>
  <c r="G1212" i="1"/>
  <c r="J1212" i="1" s="1"/>
  <c r="H1212" i="1"/>
  <c r="K1212" i="1"/>
  <c r="G1213" i="1"/>
  <c r="I1213" i="1" s="1"/>
  <c r="H1213" i="1"/>
  <c r="K1213" i="1"/>
  <c r="G1214" i="1"/>
  <c r="H1214" i="1" s="1"/>
  <c r="I1214" i="1"/>
  <c r="K1214" i="1"/>
  <c r="G1215" i="1"/>
  <c r="H1215" i="1"/>
  <c r="I1215" i="1"/>
  <c r="J1215" i="1"/>
  <c r="K1215" i="1"/>
  <c r="G1216" i="1"/>
  <c r="J1216" i="1" s="1"/>
  <c r="K1216" i="1"/>
  <c r="G1217" i="1"/>
  <c r="I1217" i="1" s="1"/>
  <c r="K1217" i="1"/>
  <c r="G1218" i="1"/>
  <c r="H1218" i="1" s="1"/>
  <c r="K1218" i="1"/>
  <c r="G1219" i="1"/>
  <c r="H1219" i="1"/>
  <c r="I1219" i="1"/>
  <c r="J1219" i="1"/>
  <c r="K1219" i="1"/>
  <c r="G1220" i="1"/>
  <c r="J1220" i="1" s="1"/>
  <c r="H1220" i="1"/>
  <c r="I1220" i="1"/>
  <c r="K1220" i="1"/>
  <c r="G1221" i="1"/>
  <c r="I1221" i="1" s="1"/>
  <c r="H1221" i="1"/>
  <c r="J1221" i="1"/>
  <c r="K1221" i="1"/>
  <c r="G1222" i="1"/>
  <c r="H1222" i="1" s="1"/>
  <c r="I1222" i="1"/>
  <c r="J1222" i="1"/>
  <c r="K1222" i="1"/>
  <c r="G1223" i="1"/>
  <c r="H1223" i="1"/>
  <c r="I1223" i="1"/>
  <c r="J1223" i="1"/>
  <c r="K1223" i="1"/>
  <c r="G1224" i="1"/>
  <c r="J1224" i="1" s="1"/>
  <c r="H1224" i="1"/>
  <c r="I1224" i="1"/>
  <c r="K1224" i="1"/>
  <c r="G1225" i="1"/>
  <c r="I1225" i="1" s="1"/>
  <c r="H1225" i="1"/>
  <c r="J1225" i="1"/>
  <c r="K1225" i="1"/>
  <c r="G1226" i="1"/>
  <c r="H1226" i="1" s="1"/>
  <c r="I1226" i="1"/>
  <c r="J1226" i="1"/>
  <c r="K1226" i="1"/>
  <c r="G1227" i="1"/>
  <c r="H1227" i="1"/>
  <c r="I1227" i="1"/>
  <c r="J1227" i="1"/>
  <c r="K1227" i="1"/>
  <c r="G1228" i="1"/>
  <c r="J1228" i="1" s="1"/>
  <c r="H1228" i="1"/>
  <c r="K1228" i="1"/>
  <c r="G1229" i="1"/>
  <c r="I1229" i="1" s="1"/>
  <c r="H1229" i="1"/>
  <c r="K1229" i="1"/>
  <c r="G1230" i="1"/>
  <c r="H1230" i="1" s="1"/>
  <c r="I1230" i="1"/>
  <c r="K1230" i="1"/>
  <c r="G1231" i="1"/>
  <c r="H1231" i="1"/>
  <c r="I1231" i="1"/>
  <c r="J1231" i="1"/>
  <c r="K1231" i="1"/>
  <c r="G1232" i="1"/>
  <c r="J1232" i="1" s="1"/>
  <c r="K1232" i="1"/>
  <c r="G1233" i="1"/>
  <c r="I1233" i="1" s="1"/>
  <c r="K1233" i="1"/>
  <c r="G1234" i="1"/>
  <c r="H1234" i="1" s="1"/>
  <c r="K1234" i="1"/>
  <c r="G1235" i="1"/>
  <c r="H1235" i="1"/>
  <c r="I1235" i="1"/>
  <c r="J1235" i="1"/>
  <c r="K1235" i="1"/>
  <c r="G1236" i="1"/>
  <c r="J1236" i="1" s="1"/>
  <c r="H1236" i="1"/>
  <c r="I1236" i="1"/>
  <c r="K1236" i="1"/>
  <c r="G1237" i="1"/>
  <c r="I1237" i="1" s="1"/>
  <c r="H1237" i="1"/>
  <c r="J1237" i="1"/>
  <c r="K1237" i="1"/>
  <c r="G1238" i="1"/>
  <c r="H1238" i="1" s="1"/>
  <c r="I1238" i="1"/>
  <c r="J1238" i="1"/>
  <c r="K1238" i="1"/>
  <c r="G1239" i="1"/>
  <c r="H1239" i="1"/>
  <c r="I1239" i="1"/>
  <c r="J1239" i="1"/>
  <c r="K1239" i="1"/>
  <c r="G1240" i="1"/>
  <c r="J1240" i="1" s="1"/>
  <c r="H1240" i="1"/>
  <c r="I1240" i="1"/>
  <c r="K1240" i="1"/>
  <c r="G1241" i="1"/>
  <c r="I1241" i="1" s="1"/>
  <c r="H1241" i="1"/>
  <c r="J1241" i="1"/>
  <c r="K1241" i="1"/>
  <c r="G1242" i="1"/>
  <c r="H1242" i="1" s="1"/>
  <c r="I1242" i="1"/>
  <c r="J1242" i="1"/>
  <c r="K1242" i="1"/>
  <c r="G1243" i="1"/>
  <c r="H1243" i="1"/>
  <c r="I1243" i="1"/>
  <c r="J1243" i="1"/>
  <c r="K1243" i="1"/>
  <c r="G1244" i="1"/>
  <c r="J1244" i="1" s="1"/>
  <c r="H1244" i="1"/>
  <c r="K1244" i="1"/>
  <c r="G1245" i="1"/>
  <c r="I1245" i="1" s="1"/>
  <c r="H1245" i="1"/>
  <c r="K1245" i="1"/>
  <c r="G1246" i="1"/>
  <c r="H1246" i="1" s="1"/>
  <c r="I1246" i="1"/>
  <c r="K1246" i="1"/>
  <c r="G1247" i="1"/>
  <c r="H1247" i="1"/>
  <c r="I1247" i="1"/>
  <c r="J1247" i="1"/>
  <c r="K1247" i="1"/>
  <c r="G1248" i="1"/>
  <c r="J1248" i="1" s="1"/>
  <c r="K1248" i="1"/>
  <c r="G1249" i="1"/>
  <c r="I1249" i="1" s="1"/>
  <c r="K1249" i="1"/>
  <c r="G1250" i="1"/>
  <c r="H1250" i="1" s="1"/>
  <c r="K1250" i="1"/>
  <c r="G1251" i="1"/>
  <c r="H1251" i="1"/>
  <c r="I1251" i="1"/>
  <c r="J1251" i="1"/>
  <c r="K1251" i="1"/>
  <c r="G1252" i="1"/>
  <c r="J1252" i="1" s="1"/>
  <c r="H1252" i="1"/>
  <c r="I1252" i="1"/>
  <c r="K1252" i="1"/>
  <c r="G1253" i="1"/>
  <c r="I1253" i="1" s="1"/>
  <c r="H1253" i="1"/>
  <c r="J1253" i="1"/>
  <c r="K1253" i="1"/>
  <c r="G1254" i="1"/>
  <c r="H1254" i="1" s="1"/>
  <c r="I1254" i="1"/>
  <c r="J1254" i="1"/>
  <c r="K1254" i="1"/>
  <c r="G1255" i="1"/>
  <c r="H1255" i="1"/>
  <c r="I1255" i="1"/>
  <c r="J1255" i="1"/>
  <c r="K1255" i="1"/>
  <c r="G1256" i="1"/>
  <c r="J1256" i="1" s="1"/>
  <c r="H1256" i="1"/>
  <c r="I1256" i="1"/>
  <c r="K1256" i="1"/>
  <c r="G1257" i="1"/>
  <c r="I1257" i="1" s="1"/>
  <c r="H1257" i="1"/>
  <c r="J1257" i="1"/>
  <c r="K1257" i="1"/>
  <c r="G1258" i="1"/>
  <c r="H1258" i="1" s="1"/>
  <c r="I1258" i="1"/>
  <c r="J1258" i="1"/>
  <c r="K1258" i="1"/>
  <c r="G1259" i="1"/>
  <c r="H1259" i="1"/>
  <c r="I1259" i="1"/>
  <c r="J1259" i="1"/>
  <c r="K1259" i="1"/>
  <c r="G1260" i="1"/>
  <c r="J1260" i="1" s="1"/>
  <c r="H1260" i="1"/>
  <c r="K1260" i="1"/>
  <c r="G1261" i="1"/>
  <c r="I1261" i="1" s="1"/>
  <c r="H1261" i="1"/>
  <c r="K1261" i="1"/>
  <c r="G1262" i="1"/>
  <c r="H1262" i="1" s="1"/>
  <c r="I1262" i="1"/>
  <c r="K1262" i="1"/>
  <c r="G1263" i="1"/>
  <c r="H1263" i="1"/>
  <c r="I1263" i="1"/>
  <c r="J1263" i="1"/>
  <c r="K1263" i="1"/>
  <c r="G1264" i="1"/>
  <c r="K1264" i="1"/>
  <c r="G1265" i="1"/>
  <c r="K1265" i="1"/>
  <c r="G1266" i="1"/>
  <c r="K1266" i="1"/>
  <c r="G1267" i="1"/>
  <c r="H1267" i="1"/>
  <c r="I1267" i="1"/>
  <c r="J1267" i="1"/>
  <c r="K1267" i="1"/>
  <c r="G1268" i="1"/>
  <c r="J1268" i="1" s="1"/>
  <c r="H1268" i="1"/>
  <c r="I1268" i="1"/>
  <c r="K1268" i="1"/>
  <c r="G1269" i="1"/>
  <c r="I1269" i="1" s="1"/>
  <c r="H1269" i="1"/>
  <c r="J1269" i="1"/>
  <c r="K1269" i="1"/>
  <c r="G1270" i="1"/>
  <c r="H1270" i="1" s="1"/>
  <c r="I1270" i="1"/>
  <c r="J1270" i="1"/>
  <c r="K1270" i="1"/>
  <c r="G1271" i="1"/>
  <c r="H1271" i="1"/>
  <c r="I1271" i="1"/>
  <c r="J1271" i="1"/>
  <c r="K1271" i="1"/>
  <c r="G1272" i="1"/>
  <c r="J1272" i="1" s="1"/>
  <c r="H1272" i="1"/>
  <c r="I1272" i="1"/>
  <c r="K1272" i="1"/>
  <c r="G1273" i="1"/>
  <c r="I1273" i="1" s="1"/>
  <c r="H1273" i="1"/>
  <c r="J1273" i="1"/>
  <c r="K1273" i="1"/>
  <c r="G1274" i="1"/>
  <c r="H1274" i="1" s="1"/>
  <c r="I1274" i="1"/>
  <c r="J1274" i="1"/>
  <c r="K1274" i="1"/>
  <c r="G1275" i="1"/>
  <c r="H1275" i="1"/>
  <c r="I1275" i="1"/>
  <c r="J1275" i="1"/>
  <c r="K1275" i="1"/>
  <c r="G1276" i="1"/>
  <c r="J1276" i="1" s="1"/>
  <c r="H1276" i="1"/>
  <c r="K1276" i="1"/>
  <c r="G1277" i="1"/>
  <c r="I1277" i="1" s="1"/>
  <c r="H1277" i="1"/>
  <c r="K1277" i="1"/>
  <c r="G1278" i="1"/>
  <c r="H1278" i="1" s="1"/>
  <c r="I1278" i="1"/>
  <c r="K1278" i="1"/>
  <c r="G1279" i="1"/>
  <c r="H1279" i="1"/>
  <c r="I1279" i="1"/>
  <c r="J1279" i="1"/>
  <c r="K1279" i="1"/>
  <c r="G1280" i="1"/>
  <c r="K1280" i="1"/>
  <c r="G1281" i="1"/>
  <c r="K1281" i="1"/>
  <c r="G1282" i="1"/>
  <c r="K1282" i="1"/>
  <c r="G1283" i="1"/>
  <c r="H1283" i="1"/>
  <c r="I1283" i="1"/>
  <c r="J1283" i="1"/>
  <c r="K1283" i="1"/>
  <c r="G1284" i="1"/>
  <c r="J1284" i="1" s="1"/>
  <c r="H1284" i="1"/>
  <c r="I1284" i="1"/>
  <c r="K1284" i="1"/>
  <c r="G1285" i="1"/>
  <c r="I1285" i="1" s="1"/>
  <c r="H1285" i="1"/>
  <c r="J1285" i="1"/>
  <c r="K1285" i="1"/>
  <c r="G1286" i="1"/>
  <c r="H1286" i="1" s="1"/>
  <c r="I1286" i="1"/>
  <c r="J1286" i="1"/>
  <c r="K1286" i="1"/>
  <c r="G1287" i="1"/>
  <c r="H1287" i="1"/>
  <c r="I1287" i="1"/>
  <c r="J1287" i="1"/>
  <c r="K1287" i="1"/>
  <c r="G1288" i="1"/>
  <c r="J1288" i="1" s="1"/>
  <c r="H1288" i="1"/>
  <c r="I1288" i="1"/>
  <c r="K1288" i="1"/>
  <c r="G1289" i="1"/>
  <c r="I1289" i="1" s="1"/>
  <c r="H1289" i="1"/>
  <c r="J1289" i="1"/>
  <c r="K1289" i="1"/>
  <c r="G1290" i="1"/>
  <c r="H1290" i="1" s="1"/>
  <c r="I1290" i="1"/>
  <c r="J1290" i="1"/>
  <c r="K1290" i="1"/>
  <c r="G1291" i="1"/>
  <c r="H1291" i="1"/>
  <c r="I1291" i="1"/>
  <c r="J1291" i="1"/>
  <c r="K1291" i="1"/>
  <c r="G1292" i="1"/>
  <c r="H1292" i="1"/>
  <c r="K1292" i="1"/>
  <c r="G1293" i="1"/>
  <c r="H1293" i="1"/>
  <c r="K1293" i="1"/>
  <c r="G1294" i="1"/>
  <c r="I1294" i="1" s="1"/>
  <c r="K1294" i="1"/>
  <c r="G1295" i="1"/>
  <c r="H1295" i="1"/>
  <c r="I1295" i="1"/>
  <c r="J1295" i="1"/>
  <c r="K1295" i="1"/>
  <c r="G1296" i="1"/>
  <c r="K1296" i="1"/>
  <c r="G1297" i="1"/>
  <c r="K1297" i="1"/>
  <c r="G1298" i="1"/>
  <c r="K1298" i="1"/>
  <c r="G1299" i="1"/>
  <c r="H1299" i="1"/>
  <c r="I1299" i="1"/>
  <c r="J1299" i="1"/>
  <c r="K1299" i="1"/>
  <c r="G1300" i="1"/>
  <c r="J1300" i="1" s="1"/>
  <c r="H1300" i="1"/>
  <c r="I1300" i="1"/>
  <c r="K1300" i="1"/>
  <c r="G1301" i="1"/>
  <c r="I1301" i="1" s="1"/>
  <c r="H1301" i="1"/>
  <c r="J1301" i="1"/>
  <c r="K1301" i="1"/>
  <c r="G1302" i="1"/>
  <c r="H1302" i="1" s="1"/>
  <c r="I1302" i="1"/>
  <c r="J1302" i="1"/>
  <c r="K1302" i="1"/>
  <c r="G1303" i="1"/>
  <c r="H1303" i="1"/>
  <c r="I1303" i="1"/>
  <c r="J1303" i="1"/>
  <c r="K1303" i="1"/>
  <c r="G1304" i="1"/>
  <c r="J1304" i="1" s="1"/>
  <c r="H1304" i="1"/>
  <c r="I1304" i="1"/>
  <c r="K1304" i="1"/>
  <c r="G1305" i="1"/>
  <c r="I1305" i="1" s="1"/>
  <c r="H1305" i="1"/>
  <c r="J1305" i="1"/>
  <c r="K1305" i="1"/>
  <c r="G1306" i="1"/>
  <c r="H1306" i="1" s="1"/>
  <c r="I1306" i="1"/>
  <c r="J1306" i="1"/>
  <c r="K1306" i="1"/>
  <c r="G1307" i="1"/>
  <c r="H1307" i="1"/>
  <c r="I1307" i="1"/>
  <c r="J1307" i="1"/>
  <c r="K1307" i="1"/>
  <c r="G1308" i="1"/>
  <c r="H1308" i="1"/>
  <c r="K1308" i="1"/>
  <c r="G1309" i="1"/>
  <c r="H1309" i="1" s="1"/>
  <c r="K1309" i="1"/>
  <c r="G1310" i="1"/>
  <c r="I1310" i="1"/>
  <c r="K1310" i="1"/>
  <c r="G1311" i="1"/>
  <c r="H1311" i="1"/>
  <c r="I1311" i="1"/>
  <c r="J1311" i="1"/>
  <c r="K1311" i="1"/>
  <c r="G1312" i="1"/>
  <c r="K1312" i="1"/>
  <c r="G1313" i="1"/>
  <c r="K1313" i="1"/>
  <c r="G1314" i="1"/>
  <c r="K1314" i="1"/>
  <c r="G1315" i="1"/>
  <c r="H1315" i="1"/>
  <c r="I1315" i="1"/>
  <c r="J1315" i="1"/>
  <c r="K1315" i="1"/>
  <c r="G1316" i="1"/>
  <c r="J1316" i="1" s="1"/>
  <c r="H1316" i="1"/>
  <c r="I1316" i="1"/>
  <c r="K1316" i="1"/>
  <c r="G1317" i="1"/>
  <c r="I1317" i="1" s="1"/>
  <c r="H1317" i="1"/>
  <c r="J1317" i="1"/>
  <c r="K1317" i="1"/>
  <c r="G1318" i="1"/>
  <c r="H1318" i="1" s="1"/>
  <c r="I1318" i="1"/>
  <c r="J1318" i="1"/>
  <c r="K1318" i="1"/>
  <c r="G1319" i="1"/>
  <c r="H1319" i="1"/>
  <c r="I1319" i="1"/>
  <c r="J1319" i="1"/>
  <c r="K1319" i="1"/>
  <c r="G1320" i="1"/>
  <c r="J1320" i="1" s="1"/>
  <c r="H1320" i="1"/>
  <c r="I1320" i="1"/>
  <c r="K1320" i="1"/>
  <c r="G1321" i="1"/>
  <c r="I1321" i="1" s="1"/>
  <c r="H1321" i="1"/>
  <c r="J1321" i="1"/>
  <c r="K1321" i="1"/>
  <c r="G1322" i="1"/>
  <c r="H1322" i="1" s="1"/>
  <c r="I1322" i="1"/>
  <c r="J1322" i="1"/>
  <c r="K1322" i="1"/>
  <c r="G1323" i="1"/>
  <c r="H1323" i="1"/>
  <c r="I1323" i="1"/>
  <c r="J1323" i="1"/>
  <c r="K1323" i="1"/>
  <c r="G1324" i="1"/>
  <c r="H1324" i="1" s="1"/>
  <c r="K1324" i="1"/>
  <c r="G1325" i="1"/>
  <c r="H1325" i="1"/>
  <c r="K1325" i="1"/>
  <c r="G1326" i="1"/>
  <c r="I1326" i="1" s="1"/>
  <c r="K1326" i="1"/>
  <c r="G1327" i="1"/>
  <c r="H1327" i="1"/>
  <c r="I1327" i="1"/>
  <c r="J1327" i="1"/>
  <c r="K1327" i="1"/>
  <c r="G1328" i="1"/>
  <c r="K1328" i="1"/>
  <c r="G1329" i="1"/>
  <c r="K1329" i="1"/>
  <c r="G1330" i="1"/>
  <c r="K1330" i="1"/>
  <c r="G1331" i="1"/>
  <c r="H1331" i="1"/>
  <c r="I1331" i="1"/>
  <c r="J1331" i="1"/>
  <c r="K1331" i="1"/>
  <c r="G1332" i="1"/>
  <c r="J1332" i="1" s="1"/>
  <c r="H1332" i="1"/>
  <c r="I1332" i="1"/>
  <c r="K1332" i="1"/>
  <c r="G1333" i="1"/>
  <c r="I1333" i="1" s="1"/>
  <c r="H1333" i="1"/>
  <c r="J1333" i="1"/>
  <c r="K1333" i="1"/>
  <c r="G1334" i="1"/>
  <c r="H1334" i="1" s="1"/>
  <c r="I1334" i="1"/>
  <c r="J1334" i="1"/>
  <c r="K1334" i="1"/>
  <c r="G1335" i="1"/>
  <c r="H1335" i="1"/>
  <c r="I1335" i="1"/>
  <c r="J1335" i="1"/>
  <c r="K1335" i="1"/>
  <c r="G1336" i="1"/>
  <c r="J1336" i="1" s="1"/>
  <c r="H1336" i="1"/>
  <c r="I1336" i="1"/>
  <c r="K1336" i="1"/>
  <c r="G1337" i="1"/>
  <c r="I1337" i="1" s="1"/>
  <c r="H1337" i="1"/>
  <c r="J1337" i="1"/>
  <c r="K1337" i="1"/>
  <c r="G1338" i="1"/>
  <c r="H1338" i="1" s="1"/>
  <c r="I1338" i="1"/>
  <c r="J1338" i="1"/>
  <c r="K1338" i="1"/>
  <c r="G1339" i="1"/>
  <c r="H1339" i="1"/>
  <c r="I1339" i="1"/>
  <c r="J1339" i="1"/>
  <c r="K1339" i="1"/>
  <c r="G1340" i="1"/>
  <c r="H1340" i="1"/>
  <c r="K1340" i="1"/>
  <c r="G1341" i="1"/>
  <c r="H1341" i="1"/>
  <c r="K1341" i="1"/>
  <c r="G1342" i="1"/>
  <c r="K1342" i="1"/>
  <c r="G1343" i="1"/>
  <c r="H1343" i="1"/>
  <c r="I1343" i="1"/>
  <c r="J1343" i="1"/>
  <c r="K1343" i="1"/>
  <c r="G1344" i="1"/>
  <c r="K1344" i="1"/>
  <c r="G1345" i="1"/>
  <c r="K1345" i="1"/>
  <c r="G1346" i="1"/>
  <c r="K1346" i="1"/>
  <c r="G1347" i="1"/>
  <c r="H1347" i="1"/>
  <c r="I1347" i="1"/>
  <c r="J1347" i="1"/>
  <c r="K1347" i="1"/>
  <c r="G1348" i="1"/>
  <c r="J1348" i="1" s="1"/>
  <c r="H1348" i="1"/>
  <c r="I1348" i="1"/>
  <c r="K1348" i="1"/>
  <c r="G1349" i="1"/>
  <c r="I1349" i="1" s="1"/>
  <c r="H1349" i="1"/>
  <c r="J1349" i="1"/>
  <c r="K1349" i="1"/>
  <c r="G1350" i="1"/>
  <c r="H1350" i="1" s="1"/>
  <c r="I1350" i="1"/>
  <c r="J1350" i="1"/>
  <c r="K1350" i="1"/>
  <c r="G1351" i="1"/>
  <c r="H1351" i="1"/>
  <c r="I1351" i="1"/>
  <c r="J1351" i="1"/>
  <c r="K1351" i="1"/>
  <c r="G1352" i="1"/>
  <c r="J1352" i="1" s="1"/>
  <c r="H1352" i="1"/>
  <c r="I1352" i="1"/>
  <c r="K1352" i="1"/>
  <c r="G1353" i="1"/>
  <c r="I1353" i="1" s="1"/>
  <c r="H1353" i="1"/>
  <c r="J1353" i="1"/>
  <c r="K1353" i="1"/>
  <c r="G1354" i="1"/>
  <c r="H1354" i="1" s="1"/>
  <c r="I1354" i="1"/>
  <c r="J1354" i="1"/>
  <c r="K1354" i="1"/>
  <c r="G1355" i="1"/>
  <c r="H1355" i="1"/>
  <c r="I1355" i="1"/>
  <c r="J1355" i="1"/>
  <c r="K1355" i="1"/>
  <c r="G1356" i="1"/>
  <c r="H1356" i="1"/>
  <c r="K1356" i="1"/>
  <c r="G1357" i="1"/>
  <c r="H1357" i="1"/>
  <c r="K1357" i="1"/>
  <c r="G1358" i="1"/>
  <c r="I1358" i="1" s="1"/>
  <c r="K1358" i="1"/>
  <c r="G1359" i="1"/>
  <c r="H1359" i="1"/>
  <c r="I1359" i="1"/>
  <c r="J1359" i="1"/>
  <c r="K1359" i="1"/>
  <c r="G1360" i="1"/>
  <c r="K1360" i="1"/>
  <c r="G1361" i="1"/>
  <c r="K1361" i="1"/>
  <c r="G1362" i="1"/>
  <c r="K1362" i="1"/>
  <c r="G1363" i="1"/>
  <c r="H1363" i="1"/>
  <c r="I1363" i="1"/>
  <c r="J1363" i="1"/>
  <c r="K1363" i="1"/>
  <c r="G1364" i="1"/>
  <c r="J1364" i="1" s="1"/>
  <c r="H1364" i="1"/>
  <c r="I1364" i="1"/>
  <c r="K1364" i="1"/>
  <c r="G1365" i="1"/>
  <c r="I1365" i="1" s="1"/>
  <c r="H1365" i="1"/>
  <c r="J1365" i="1"/>
  <c r="K1365" i="1"/>
  <c r="G1366" i="1"/>
  <c r="H1366" i="1" s="1"/>
  <c r="I1366" i="1"/>
  <c r="J1366" i="1"/>
  <c r="K1366" i="1"/>
  <c r="G1367" i="1"/>
  <c r="H1367" i="1"/>
  <c r="I1367" i="1"/>
  <c r="J1367" i="1"/>
  <c r="K1367" i="1"/>
  <c r="G1368" i="1"/>
  <c r="J1368" i="1" s="1"/>
  <c r="H1368" i="1"/>
  <c r="I1368" i="1"/>
  <c r="K1368" i="1"/>
  <c r="G1369" i="1"/>
  <c r="I1369" i="1" s="1"/>
  <c r="H1369" i="1"/>
  <c r="J1369" i="1"/>
  <c r="K1369" i="1"/>
  <c r="G1370" i="1"/>
  <c r="H1370" i="1" s="1"/>
  <c r="I1370" i="1"/>
  <c r="J1370" i="1"/>
  <c r="K1370" i="1"/>
  <c r="G1371" i="1"/>
  <c r="H1371" i="1"/>
  <c r="I1371" i="1"/>
  <c r="J1371" i="1"/>
  <c r="K1371" i="1"/>
  <c r="G1372" i="1"/>
  <c r="H1372" i="1"/>
  <c r="K1372" i="1"/>
  <c r="G1373" i="1"/>
  <c r="H1373" i="1" s="1"/>
  <c r="K1373" i="1"/>
  <c r="G1374" i="1"/>
  <c r="I1374" i="1"/>
  <c r="K1374" i="1"/>
  <c r="G1375" i="1"/>
  <c r="H1375" i="1"/>
  <c r="I1375" i="1"/>
  <c r="J1375" i="1"/>
  <c r="K1375" i="1"/>
  <c r="G1376" i="1"/>
  <c r="K1376" i="1"/>
  <c r="G1377" i="1"/>
  <c r="K1377" i="1"/>
  <c r="G1378" i="1"/>
  <c r="K1378" i="1"/>
  <c r="G1379" i="1"/>
  <c r="H1379" i="1"/>
  <c r="I1379" i="1"/>
  <c r="J1379" i="1"/>
  <c r="K1379" i="1"/>
  <c r="G1380" i="1"/>
  <c r="J1380" i="1" s="1"/>
  <c r="H1380" i="1"/>
  <c r="I1380" i="1"/>
  <c r="K1380" i="1"/>
  <c r="G1381" i="1"/>
  <c r="I1381" i="1" s="1"/>
  <c r="H1381" i="1"/>
  <c r="J1381" i="1"/>
  <c r="K1381" i="1"/>
  <c r="G1382" i="1"/>
  <c r="H1382" i="1" s="1"/>
  <c r="I1382" i="1"/>
  <c r="J1382" i="1"/>
  <c r="K1382" i="1"/>
  <c r="G1383" i="1"/>
  <c r="H1383" i="1"/>
  <c r="I1383" i="1"/>
  <c r="J1383" i="1"/>
  <c r="K1383" i="1"/>
  <c r="G1384" i="1"/>
  <c r="J1384" i="1" s="1"/>
  <c r="H1384" i="1"/>
  <c r="K1384" i="1"/>
  <c r="G1385" i="1"/>
  <c r="I1385" i="1" s="1"/>
  <c r="H1385" i="1"/>
  <c r="K1385" i="1"/>
  <c r="G1386" i="1"/>
  <c r="H1386" i="1" s="1"/>
  <c r="I1386" i="1"/>
  <c r="K1386" i="1"/>
  <c r="G1387" i="1"/>
  <c r="H1387" i="1"/>
  <c r="I1387" i="1"/>
  <c r="J1387" i="1"/>
  <c r="K1387" i="1"/>
  <c r="G1388" i="1"/>
  <c r="H1388" i="1" s="1"/>
  <c r="K1388" i="1"/>
  <c r="G1389" i="1"/>
  <c r="H1389" i="1"/>
  <c r="K1389" i="1"/>
  <c r="G1390" i="1"/>
  <c r="I1390" i="1"/>
  <c r="K1390" i="1"/>
  <c r="G1391" i="1"/>
  <c r="H1391" i="1"/>
  <c r="I1391" i="1"/>
  <c r="J1391" i="1"/>
  <c r="K1391" i="1"/>
  <c r="G1392" i="1"/>
  <c r="I1392" i="1"/>
  <c r="K1392" i="1"/>
  <c r="G1393" i="1"/>
  <c r="K1393" i="1"/>
  <c r="G1394" i="1"/>
  <c r="H1394" i="1" s="1"/>
  <c r="K1394" i="1"/>
  <c r="G1395" i="1"/>
  <c r="H1395" i="1"/>
  <c r="I1395" i="1"/>
  <c r="J1395" i="1"/>
  <c r="K1395" i="1"/>
  <c r="G1396" i="1"/>
  <c r="J1396" i="1" s="1"/>
  <c r="H1396" i="1"/>
  <c r="I1396" i="1"/>
  <c r="K1396" i="1"/>
  <c r="G1397" i="1"/>
  <c r="I1397" i="1" s="1"/>
  <c r="H1397" i="1"/>
  <c r="J1397" i="1"/>
  <c r="K1397" i="1"/>
  <c r="G1398" i="1"/>
  <c r="H1398" i="1" s="1"/>
  <c r="J1398" i="1"/>
  <c r="K1398" i="1"/>
  <c r="G1399" i="1"/>
  <c r="H1399" i="1"/>
  <c r="I1399" i="1"/>
  <c r="J1399" i="1"/>
  <c r="K1399" i="1"/>
  <c r="G1400" i="1"/>
  <c r="J1400" i="1" s="1"/>
  <c r="H1400" i="1"/>
  <c r="I1400" i="1"/>
  <c r="K1400" i="1"/>
  <c r="G1401" i="1"/>
  <c r="I1401" i="1" s="1"/>
  <c r="H1401" i="1"/>
  <c r="J1401" i="1"/>
  <c r="K1401" i="1"/>
  <c r="G1402" i="1"/>
  <c r="H1402" i="1" s="1"/>
  <c r="I1402" i="1"/>
  <c r="J1402" i="1"/>
  <c r="K1402" i="1"/>
  <c r="G1403" i="1"/>
  <c r="H1403" i="1"/>
  <c r="I1403" i="1"/>
  <c r="J1403" i="1"/>
  <c r="K1403" i="1"/>
  <c r="G1404" i="1"/>
  <c r="J1404" i="1" s="1"/>
  <c r="K1404" i="1"/>
  <c r="G1405" i="1"/>
  <c r="I1405" i="1" s="1"/>
  <c r="K1405" i="1"/>
  <c r="G1406" i="1"/>
  <c r="H1406" i="1" s="1"/>
  <c r="K1406" i="1"/>
  <c r="G1407" i="1"/>
  <c r="H1407" i="1"/>
  <c r="I1407" i="1"/>
  <c r="J1407" i="1"/>
  <c r="K1407" i="1"/>
  <c r="G1408" i="1"/>
  <c r="J1408" i="1" s="1"/>
  <c r="K1408" i="1"/>
  <c r="G1409" i="1"/>
  <c r="I1409" i="1" s="1"/>
  <c r="K1409" i="1"/>
  <c r="G1410" i="1"/>
  <c r="H1410" i="1" s="1"/>
  <c r="K1410" i="1"/>
  <c r="G1411" i="1"/>
  <c r="H1411" i="1"/>
  <c r="I1411" i="1"/>
  <c r="J1411" i="1"/>
  <c r="K1411" i="1"/>
  <c r="G1412" i="1"/>
  <c r="J1412" i="1" s="1"/>
  <c r="H1412" i="1"/>
  <c r="I1412" i="1"/>
  <c r="K1412" i="1"/>
  <c r="G1413" i="1"/>
  <c r="I1413" i="1" s="1"/>
  <c r="H1413" i="1"/>
  <c r="J1413" i="1"/>
  <c r="K1413" i="1"/>
  <c r="G1414" i="1"/>
  <c r="H1414" i="1" s="1"/>
  <c r="J1414" i="1"/>
  <c r="K1414" i="1"/>
  <c r="G1415" i="1"/>
  <c r="H1415" i="1"/>
  <c r="I1415" i="1"/>
  <c r="J1415" i="1"/>
  <c r="K1415" i="1"/>
  <c r="G1416" i="1"/>
  <c r="J1416" i="1" s="1"/>
  <c r="H1416" i="1"/>
  <c r="I1416" i="1"/>
  <c r="K1416" i="1"/>
  <c r="G1417" i="1"/>
  <c r="I1417" i="1" s="1"/>
  <c r="H1417" i="1"/>
  <c r="J1417" i="1"/>
  <c r="K1417" i="1"/>
  <c r="G1418" i="1"/>
  <c r="H1418" i="1" s="1"/>
  <c r="I1418" i="1"/>
  <c r="J1418" i="1"/>
  <c r="K1418" i="1"/>
  <c r="G1419" i="1"/>
  <c r="H1419" i="1"/>
  <c r="I1419" i="1"/>
  <c r="J1419" i="1"/>
  <c r="K1419" i="1"/>
  <c r="G1420" i="1"/>
  <c r="J1420" i="1" s="1"/>
  <c r="K1420" i="1"/>
  <c r="G1421" i="1"/>
  <c r="I1421" i="1" s="1"/>
  <c r="K1421" i="1"/>
  <c r="G1422" i="1"/>
  <c r="H1422" i="1" s="1"/>
  <c r="K1422" i="1"/>
  <c r="G1423" i="1"/>
  <c r="H1423" i="1"/>
  <c r="I1423" i="1"/>
  <c r="J1423" i="1"/>
  <c r="K1423" i="1"/>
  <c r="G1424" i="1"/>
  <c r="J1424" i="1" s="1"/>
  <c r="K1424" i="1"/>
  <c r="G1425" i="1"/>
  <c r="I1425" i="1" s="1"/>
  <c r="K1425" i="1"/>
  <c r="G1426" i="1"/>
  <c r="H1426" i="1" s="1"/>
  <c r="K1426" i="1"/>
  <c r="G1427" i="1"/>
  <c r="H1427" i="1"/>
  <c r="I1427" i="1"/>
  <c r="J1427" i="1"/>
  <c r="K1427" i="1"/>
  <c r="G1428" i="1"/>
  <c r="J1428" i="1" s="1"/>
  <c r="H1428" i="1"/>
  <c r="I1428" i="1"/>
  <c r="K1428" i="1"/>
  <c r="G1429" i="1"/>
  <c r="I1429" i="1" s="1"/>
  <c r="H1429" i="1"/>
  <c r="J1429" i="1"/>
  <c r="K1429" i="1"/>
  <c r="G1430" i="1"/>
  <c r="H1430" i="1" s="1"/>
  <c r="J1430" i="1"/>
  <c r="K1430" i="1"/>
  <c r="G1431" i="1"/>
  <c r="H1431" i="1"/>
  <c r="I1431" i="1"/>
  <c r="J1431" i="1"/>
  <c r="K1431" i="1"/>
  <c r="G1432" i="1"/>
  <c r="J1432" i="1" s="1"/>
  <c r="H1432" i="1"/>
  <c r="I1432" i="1"/>
  <c r="K1432" i="1"/>
  <c r="G1433" i="1"/>
  <c r="I1433" i="1" s="1"/>
  <c r="H1433" i="1"/>
  <c r="J1433" i="1"/>
  <c r="K1433" i="1"/>
  <c r="G1434" i="1"/>
  <c r="H1434" i="1" s="1"/>
  <c r="I1434" i="1"/>
  <c r="J1434" i="1"/>
  <c r="K1434" i="1"/>
  <c r="G1435" i="1"/>
  <c r="H1435" i="1"/>
  <c r="I1435" i="1"/>
  <c r="J1435" i="1"/>
  <c r="K1435" i="1"/>
  <c r="G1436" i="1"/>
  <c r="J1436" i="1" s="1"/>
  <c r="K1436" i="1"/>
  <c r="G1437" i="1"/>
  <c r="I1437" i="1" s="1"/>
  <c r="K1437" i="1"/>
  <c r="G1438" i="1"/>
  <c r="H1438" i="1" s="1"/>
  <c r="K1438" i="1"/>
  <c r="G1439" i="1"/>
  <c r="H1439" i="1"/>
  <c r="I1439" i="1"/>
  <c r="J1439" i="1"/>
  <c r="K1439" i="1"/>
  <c r="G1440" i="1"/>
  <c r="J1440" i="1" s="1"/>
  <c r="K1440" i="1"/>
  <c r="G1441" i="1"/>
  <c r="I1441" i="1" s="1"/>
  <c r="K1441" i="1"/>
  <c r="G1442" i="1"/>
  <c r="H1442" i="1" s="1"/>
  <c r="K1442" i="1"/>
  <c r="G1443" i="1"/>
  <c r="H1443" i="1"/>
  <c r="I1443" i="1"/>
  <c r="J1443" i="1"/>
  <c r="K1443" i="1"/>
  <c r="G1444" i="1"/>
  <c r="J1444" i="1" s="1"/>
  <c r="H1444" i="1"/>
  <c r="I1444" i="1"/>
  <c r="K1444" i="1"/>
  <c r="G1445" i="1"/>
  <c r="I1445" i="1" s="1"/>
  <c r="H1445" i="1"/>
  <c r="J1445" i="1"/>
  <c r="K1445" i="1"/>
  <c r="G1446" i="1"/>
  <c r="H1446" i="1" s="1"/>
  <c r="J1446" i="1"/>
  <c r="K1446" i="1"/>
  <c r="G1447" i="1"/>
  <c r="H1447" i="1"/>
  <c r="I1447" i="1"/>
  <c r="J1447" i="1"/>
  <c r="K1447" i="1"/>
  <c r="G1448" i="1"/>
  <c r="J1448" i="1" s="1"/>
  <c r="H1448" i="1"/>
  <c r="I1448" i="1"/>
  <c r="K1448" i="1"/>
  <c r="G1449" i="1"/>
  <c r="I1449" i="1" s="1"/>
  <c r="H1449" i="1"/>
  <c r="J1449" i="1"/>
  <c r="K1449" i="1"/>
  <c r="G1450" i="1"/>
  <c r="H1450" i="1" s="1"/>
  <c r="I1450" i="1"/>
  <c r="J1450" i="1"/>
  <c r="K1450" i="1"/>
  <c r="G1451" i="1"/>
  <c r="H1451" i="1"/>
  <c r="I1451" i="1"/>
  <c r="J1451" i="1"/>
  <c r="K1451" i="1"/>
  <c r="G1452" i="1"/>
  <c r="J1452" i="1" s="1"/>
  <c r="K1452" i="1"/>
  <c r="G1453" i="1"/>
  <c r="I1453" i="1" s="1"/>
  <c r="K1453" i="1"/>
  <c r="G1454" i="1"/>
  <c r="H1454" i="1" s="1"/>
  <c r="K1454" i="1"/>
  <c r="G1455" i="1"/>
  <c r="H1455" i="1"/>
  <c r="I1455" i="1"/>
  <c r="J1455" i="1"/>
  <c r="K1455" i="1"/>
  <c r="G1456" i="1"/>
  <c r="J1456" i="1" s="1"/>
  <c r="K1456" i="1"/>
  <c r="G1457" i="1"/>
  <c r="I1457" i="1" s="1"/>
  <c r="K1457" i="1"/>
  <c r="G1458" i="1"/>
  <c r="H1458" i="1" s="1"/>
  <c r="K1458" i="1"/>
  <c r="G1459" i="1"/>
  <c r="H1459" i="1"/>
  <c r="I1459" i="1"/>
  <c r="J1459" i="1"/>
  <c r="K1459" i="1"/>
  <c r="G1460" i="1"/>
  <c r="J1460" i="1" s="1"/>
  <c r="I1460" i="1"/>
  <c r="K1460" i="1"/>
  <c r="G1461" i="1"/>
  <c r="I1461" i="1" s="1"/>
  <c r="J1461" i="1"/>
  <c r="K1461" i="1"/>
  <c r="G1462" i="1"/>
  <c r="H1462" i="1" s="1"/>
  <c r="J1462" i="1"/>
  <c r="K1462" i="1"/>
  <c r="G1463" i="1"/>
  <c r="H1463" i="1"/>
  <c r="I1463" i="1"/>
  <c r="J1463" i="1"/>
  <c r="K1463" i="1"/>
  <c r="G1464" i="1"/>
  <c r="J1464" i="1" s="1"/>
  <c r="H1464" i="1"/>
  <c r="I1464" i="1"/>
  <c r="K1464" i="1"/>
  <c r="G1465" i="1"/>
  <c r="I1465" i="1" s="1"/>
  <c r="H1465" i="1"/>
  <c r="J1465" i="1"/>
  <c r="K1465" i="1"/>
  <c r="G1466" i="1"/>
  <c r="H1466" i="1" s="1"/>
  <c r="I1466" i="1"/>
  <c r="J1466" i="1"/>
  <c r="K1466" i="1"/>
  <c r="G1467" i="1"/>
  <c r="H1467" i="1"/>
  <c r="I1467" i="1"/>
  <c r="J1467" i="1"/>
  <c r="K1467" i="1"/>
  <c r="G1468" i="1"/>
  <c r="K1468" i="1"/>
  <c r="G1469" i="1"/>
  <c r="K1469" i="1"/>
  <c r="G1470" i="1"/>
  <c r="K1470" i="1"/>
  <c r="G1471" i="1"/>
  <c r="H1471" i="1"/>
  <c r="I1471" i="1"/>
  <c r="J1471" i="1"/>
  <c r="K1471" i="1"/>
  <c r="G1472" i="1"/>
  <c r="J1472" i="1" s="1"/>
  <c r="K1472" i="1"/>
  <c r="G1473" i="1"/>
  <c r="I1473" i="1" s="1"/>
  <c r="K1473" i="1"/>
  <c r="G1474" i="1"/>
  <c r="H1474" i="1" s="1"/>
  <c r="K1474" i="1"/>
  <c r="G1475" i="1"/>
  <c r="H1475" i="1"/>
  <c r="I1475" i="1"/>
  <c r="J1475" i="1"/>
  <c r="K1475" i="1"/>
  <c r="G1476" i="1"/>
  <c r="J1476" i="1" s="1"/>
  <c r="I1476" i="1"/>
  <c r="K1476" i="1"/>
  <c r="G1477" i="1"/>
  <c r="I1477" i="1" s="1"/>
  <c r="J1477" i="1"/>
  <c r="K1477" i="1"/>
  <c r="G1478" i="1"/>
  <c r="H1478" i="1" s="1"/>
  <c r="J1478" i="1"/>
  <c r="K1478" i="1"/>
  <c r="G1479" i="1"/>
  <c r="H1479" i="1"/>
  <c r="I1479" i="1"/>
  <c r="J1479" i="1"/>
  <c r="K1479" i="1"/>
  <c r="G1480" i="1"/>
  <c r="J1480" i="1" s="1"/>
  <c r="H1480" i="1"/>
  <c r="I1480" i="1"/>
  <c r="K1480" i="1"/>
  <c r="G1481" i="1"/>
  <c r="I1481" i="1" s="1"/>
  <c r="H1481" i="1"/>
  <c r="J1481" i="1"/>
  <c r="K1481" i="1"/>
  <c r="G1482" i="1"/>
  <c r="H1482" i="1" s="1"/>
  <c r="I1482" i="1"/>
  <c r="J1482" i="1"/>
  <c r="K1482" i="1"/>
  <c r="G1483" i="1"/>
  <c r="H1483" i="1"/>
  <c r="I1483" i="1"/>
  <c r="J1483" i="1"/>
  <c r="K1483" i="1"/>
  <c r="G1484" i="1"/>
  <c r="K1484" i="1"/>
  <c r="G1485" i="1"/>
  <c r="K1485" i="1"/>
  <c r="G1486" i="1"/>
  <c r="K1486" i="1"/>
  <c r="G1487" i="1"/>
  <c r="H1487" i="1"/>
  <c r="I1487" i="1"/>
  <c r="J1487" i="1"/>
  <c r="K1487" i="1"/>
  <c r="G1488" i="1"/>
  <c r="J1488" i="1" s="1"/>
  <c r="K1488" i="1"/>
  <c r="G1489" i="1"/>
  <c r="I1489" i="1" s="1"/>
  <c r="K1489" i="1"/>
  <c r="G1490" i="1"/>
  <c r="H1490" i="1" s="1"/>
  <c r="K1490" i="1"/>
  <c r="G1491" i="1"/>
  <c r="H1491" i="1"/>
  <c r="I1491" i="1"/>
  <c r="J1491" i="1"/>
  <c r="K1491" i="1"/>
  <c r="G1492" i="1"/>
  <c r="J1492" i="1" s="1"/>
  <c r="I1492" i="1"/>
  <c r="K1492" i="1"/>
  <c r="G1493" i="1"/>
  <c r="I1493" i="1" s="1"/>
  <c r="J1493" i="1"/>
  <c r="K1493" i="1"/>
  <c r="G1494" i="1"/>
  <c r="H1494" i="1" s="1"/>
  <c r="J1494" i="1"/>
  <c r="K1494" i="1"/>
  <c r="G1495" i="1"/>
  <c r="H1495" i="1"/>
  <c r="I1495" i="1"/>
  <c r="J1495" i="1"/>
  <c r="K1495" i="1"/>
  <c r="G1496" i="1"/>
  <c r="J1496" i="1" s="1"/>
  <c r="H1496" i="1"/>
  <c r="I1496" i="1"/>
  <c r="K1496" i="1"/>
  <c r="G1497" i="1"/>
  <c r="I1497" i="1" s="1"/>
  <c r="H1497" i="1"/>
  <c r="J1497" i="1"/>
  <c r="K1497" i="1"/>
  <c r="G1498" i="1"/>
  <c r="H1498" i="1" s="1"/>
  <c r="I1498" i="1"/>
  <c r="J1498" i="1"/>
  <c r="K1498" i="1"/>
  <c r="G1499" i="1"/>
  <c r="H1499" i="1"/>
  <c r="I1499" i="1"/>
  <c r="J1499" i="1"/>
  <c r="K1499" i="1"/>
  <c r="G1500" i="1"/>
  <c r="K1500" i="1"/>
  <c r="G1501" i="1"/>
  <c r="K1501" i="1"/>
  <c r="G1502" i="1"/>
  <c r="K1502" i="1"/>
  <c r="G1503" i="1"/>
  <c r="H1503" i="1"/>
  <c r="I1503" i="1"/>
  <c r="J1503" i="1"/>
  <c r="K1503" i="1"/>
  <c r="G1504" i="1"/>
  <c r="J1504" i="1" s="1"/>
  <c r="K1504" i="1"/>
  <c r="G1505" i="1"/>
  <c r="I1505" i="1" s="1"/>
  <c r="K1505" i="1"/>
  <c r="G1506" i="1"/>
  <c r="H1506" i="1" s="1"/>
  <c r="K1506" i="1"/>
  <c r="G1507" i="1"/>
  <c r="H1507" i="1"/>
  <c r="I1507" i="1"/>
  <c r="J1507" i="1"/>
  <c r="K1507" i="1"/>
  <c r="G1508" i="1"/>
  <c r="J1508" i="1" s="1"/>
  <c r="I1508" i="1"/>
  <c r="K1508" i="1"/>
  <c r="G1509" i="1"/>
  <c r="I1509" i="1" s="1"/>
  <c r="J1509" i="1"/>
  <c r="K1509" i="1"/>
  <c r="G1510" i="1"/>
  <c r="H1510" i="1" s="1"/>
  <c r="J1510" i="1"/>
  <c r="K1510" i="1"/>
  <c r="G1511" i="1"/>
  <c r="H1511" i="1"/>
  <c r="I1511" i="1"/>
  <c r="J1511" i="1"/>
  <c r="K1511" i="1"/>
  <c r="G1512" i="1"/>
  <c r="J1512" i="1" s="1"/>
  <c r="H1512" i="1"/>
  <c r="I1512" i="1"/>
  <c r="K1512" i="1"/>
  <c r="G1513" i="1"/>
  <c r="I1513" i="1" s="1"/>
  <c r="H1513" i="1"/>
  <c r="J1513" i="1"/>
  <c r="K1513" i="1"/>
  <c r="G1514" i="1"/>
  <c r="H1514" i="1" s="1"/>
  <c r="I1514" i="1"/>
  <c r="J1514" i="1"/>
  <c r="K1514" i="1"/>
  <c r="G1515" i="1"/>
  <c r="H1515" i="1"/>
  <c r="I1515" i="1"/>
  <c r="J1515" i="1"/>
  <c r="K1515" i="1"/>
  <c r="G1516" i="1"/>
  <c r="H1516" i="1"/>
  <c r="K1516" i="1"/>
  <c r="G1517" i="1"/>
  <c r="H1517" i="1" s="1"/>
  <c r="K1517" i="1"/>
  <c r="G1518" i="1"/>
  <c r="I1518" i="1" s="1"/>
  <c r="K1518" i="1"/>
  <c r="G1519" i="1"/>
  <c r="H1519" i="1"/>
  <c r="I1519" i="1"/>
  <c r="J1519" i="1"/>
  <c r="K1519" i="1"/>
  <c r="G1520" i="1"/>
  <c r="K1520" i="1"/>
  <c r="G1521" i="1"/>
  <c r="K1521" i="1"/>
  <c r="G1522" i="1"/>
  <c r="K1522" i="1"/>
  <c r="G1523" i="1"/>
  <c r="H1523" i="1"/>
  <c r="I1523" i="1"/>
  <c r="J1523" i="1"/>
  <c r="K1523" i="1"/>
  <c r="G1524" i="1"/>
  <c r="J1524" i="1" s="1"/>
  <c r="I1524" i="1"/>
  <c r="K1524" i="1"/>
  <c r="G1525" i="1"/>
  <c r="I1525" i="1" s="1"/>
  <c r="J1525" i="1"/>
  <c r="K1525" i="1"/>
  <c r="G1526" i="1"/>
  <c r="H1526" i="1" s="1"/>
  <c r="J1526" i="1"/>
  <c r="K1526" i="1"/>
  <c r="G1527" i="1"/>
  <c r="H1527" i="1"/>
  <c r="I1527" i="1"/>
  <c r="J1527" i="1"/>
  <c r="K1527" i="1"/>
  <c r="G1528" i="1"/>
  <c r="J1528" i="1" s="1"/>
  <c r="H1528" i="1"/>
  <c r="I1528" i="1"/>
  <c r="K1528" i="1"/>
  <c r="G1529" i="1"/>
  <c r="I1529" i="1" s="1"/>
  <c r="H1529" i="1"/>
  <c r="J1529" i="1"/>
  <c r="K1529" i="1"/>
  <c r="G1530" i="1"/>
  <c r="H1530" i="1" s="1"/>
  <c r="I1530" i="1"/>
  <c r="J1530" i="1"/>
  <c r="K1530" i="1"/>
  <c r="G1531" i="1"/>
  <c r="H1531" i="1"/>
  <c r="I1531" i="1"/>
  <c r="J1531" i="1"/>
  <c r="K1531" i="1"/>
  <c r="G1532" i="1"/>
  <c r="H1532" i="1"/>
  <c r="K1532" i="1"/>
  <c r="G1533" i="1"/>
  <c r="H1533" i="1"/>
  <c r="K1533" i="1"/>
  <c r="G1534" i="1"/>
  <c r="I1534" i="1" s="1"/>
  <c r="K1534" i="1"/>
  <c r="G1535" i="1"/>
  <c r="H1535" i="1"/>
  <c r="I1535" i="1"/>
  <c r="J1535" i="1"/>
  <c r="K1535" i="1"/>
  <c r="G1536" i="1"/>
  <c r="K1536" i="1"/>
  <c r="G1537" i="1"/>
  <c r="K1537" i="1"/>
  <c r="G1538" i="1"/>
  <c r="K1538" i="1"/>
  <c r="G1539" i="1"/>
  <c r="H1539" i="1"/>
  <c r="I1539" i="1"/>
  <c r="J1539" i="1"/>
  <c r="K1539" i="1"/>
  <c r="G1540" i="1"/>
  <c r="J1540" i="1" s="1"/>
  <c r="I1540" i="1"/>
  <c r="K1540" i="1"/>
  <c r="G1541" i="1"/>
  <c r="I1541" i="1" s="1"/>
  <c r="J1541" i="1"/>
  <c r="K1541" i="1"/>
  <c r="G1542" i="1"/>
  <c r="H1542" i="1" s="1"/>
  <c r="J1542" i="1"/>
  <c r="K1542" i="1"/>
  <c r="G1543" i="1"/>
  <c r="H1543" i="1"/>
  <c r="I1543" i="1"/>
  <c r="J1543" i="1"/>
  <c r="K1543" i="1"/>
  <c r="G1544" i="1"/>
  <c r="J1544" i="1" s="1"/>
  <c r="H1544" i="1"/>
  <c r="I1544" i="1"/>
  <c r="K1544" i="1"/>
  <c r="G1545" i="1"/>
  <c r="I1545" i="1" s="1"/>
  <c r="H1545" i="1"/>
  <c r="J1545" i="1"/>
  <c r="K1545" i="1"/>
  <c r="G1546" i="1"/>
  <c r="H1546" i="1" s="1"/>
  <c r="I1546" i="1"/>
  <c r="J1546" i="1"/>
  <c r="K1546" i="1"/>
  <c r="G1547" i="1"/>
  <c r="H1547" i="1"/>
  <c r="I1547" i="1"/>
  <c r="J1547" i="1"/>
  <c r="K1547" i="1"/>
  <c r="G1548" i="1"/>
  <c r="H1548" i="1"/>
  <c r="K1548" i="1"/>
  <c r="G1549" i="1"/>
  <c r="H1549" i="1"/>
  <c r="K1549" i="1"/>
  <c r="G1550" i="1"/>
  <c r="I1550" i="1" s="1"/>
  <c r="K1550" i="1"/>
  <c r="G1551" i="1"/>
  <c r="H1551" i="1"/>
  <c r="I1551" i="1"/>
  <c r="J1551" i="1"/>
  <c r="K1551" i="1"/>
  <c r="G1552" i="1"/>
  <c r="K1552" i="1"/>
  <c r="G1553" i="1"/>
  <c r="K1553" i="1"/>
  <c r="G1554" i="1"/>
  <c r="K1554" i="1"/>
  <c r="G1555" i="1"/>
  <c r="H1555" i="1"/>
  <c r="I1555" i="1"/>
  <c r="J1555" i="1"/>
  <c r="K1555" i="1"/>
  <c r="G1556" i="1"/>
  <c r="J1556" i="1" s="1"/>
  <c r="I1556" i="1"/>
  <c r="K1556" i="1"/>
  <c r="G1557" i="1"/>
  <c r="I1557" i="1" s="1"/>
  <c r="J1557" i="1"/>
  <c r="K1557" i="1"/>
  <c r="G1558" i="1"/>
  <c r="H1558" i="1" s="1"/>
  <c r="J1558" i="1"/>
  <c r="K1558" i="1"/>
  <c r="G1559" i="1"/>
  <c r="H1559" i="1"/>
  <c r="I1559" i="1"/>
  <c r="J1559" i="1"/>
  <c r="K1559" i="1"/>
  <c r="G1560" i="1"/>
  <c r="J1560" i="1" s="1"/>
  <c r="H1560" i="1"/>
  <c r="I1560" i="1"/>
  <c r="K1560" i="1"/>
  <c r="G1561" i="1"/>
  <c r="I1561" i="1" s="1"/>
  <c r="H1561" i="1"/>
  <c r="J1561" i="1"/>
  <c r="K1561" i="1"/>
  <c r="G1562" i="1"/>
  <c r="H1562" i="1" s="1"/>
  <c r="I1562" i="1"/>
  <c r="J1562" i="1"/>
  <c r="K1562" i="1"/>
  <c r="G1563" i="1"/>
  <c r="H1563" i="1"/>
  <c r="I1563" i="1"/>
  <c r="J1563" i="1"/>
  <c r="K1563" i="1"/>
  <c r="G1564" i="1"/>
  <c r="H1564" i="1"/>
  <c r="K1564" i="1"/>
  <c r="G1565" i="1"/>
  <c r="H1565" i="1"/>
  <c r="K1565" i="1"/>
  <c r="G1566" i="1"/>
  <c r="I1566" i="1" s="1"/>
  <c r="K1566" i="1"/>
  <c r="G1567" i="1"/>
  <c r="H1567" i="1"/>
  <c r="I1567" i="1"/>
  <c r="J1567" i="1"/>
  <c r="K1567" i="1"/>
  <c r="G1568" i="1"/>
  <c r="K1568" i="1"/>
  <c r="G1569" i="1"/>
  <c r="K1569" i="1"/>
  <c r="G1570" i="1"/>
  <c r="K1570" i="1"/>
  <c r="G1571" i="1"/>
  <c r="H1571" i="1"/>
  <c r="I1571" i="1"/>
  <c r="J1571" i="1"/>
  <c r="K1571" i="1"/>
  <c r="G1572" i="1"/>
  <c r="J1572" i="1" s="1"/>
  <c r="I1572" i="1"/>
  <c r="K1572" i="1"/>
  <c r="G1573" i="1"/>
  <c r="I1573" i="1" s="1"/>
  <c r="J1573" i="1"/>
  <c r="K1573" i="1"/>
  <c r="G1574" i="1"/>
  <c r="H1574" i="1" s="1"/>
  <c r="J1574" i="1"/>
  <c r="K1574" i="1"/>
  <c r="G1575" i="1"/>
  <c r="H1575" i="1"/>
  <c r="I1575" i="1"/>
  <c r="J1575" i="1"/>
  <c r="K1575" i="1"/>
  <c r="G1576" i="1"/>
  <c r="J1576" i="1" s="1"/>
  <c r="H1576" i="1"/>
  <c r="I1576" i="1"/>
  <c r="K1576" i="1"/>
  <c r="G1577" i="1"/>
  <c r="I1577" i="1" s="1"/>
  <c r="H1577" i="1"/>
  <c r="J1577" i="1"/>
  <c r="K1577" i="1"/>
  <c r="G1578" i="1"/>
  <c r="H1578" i="1" s="1"/>
  <c r="I1578" i="1"/>
  <c r="J1578" i="1"/>
  <c r="K1578" i="1"/>
  <c r="G1579" i="1"/>
  <c r="H1579" i="1"/>
  <c r="I1579" i="1"/>
  <c r="J1579" i="1"/>
  <c r="K1579" i="1"/>
  <c r="G1580" i="1"/>
  <c r="H1580" i="1"/>
  <c r="K1580" i="1"/>
  <c r="G1581" i="1"/>
  <c r="H1581" i="1"/>
  <c r="K1581" i="1"/>
  <c r="G1582" i="1"/>
  <c r="I1582" i="1" s="1"/>
  <c r="K1582" i="1"/>
  <c r="G1583" i="1"/>
  <c r="H1583" i="1"/>
  <c r="I1583" i="1"/>
  <c r="J1583" i="1"/>
  <c r="K1583" i="1"/>
  <c r="G1584" i="1"/>
  <c r="K1584" i="1"/>
  <c r="G1585" i="1"/>
  <c r="K1585" i="1"/>
  <c r="G1586" i="1"/>
  <c r="I1586" i="1" s="1"/>
  <c r="K1586" i="1"/>
  <c r="G1587" i="1"/>
  <c r="H1587" i="1"/>
  <c r="I1587" i="1"/>
  <c r="J1587" i="1"/>
  <c r="K1587" i="1"/>
  <c r="G1588" i="1"/>
  <c r="I1588" i="1" s="1"/>
  <c r="K1588" i="1"/>
  <c r="G1589" i="1"/>
  <c r="J1589" i="1" s="1"/>
  <c r="K1589" i="1"/>
  <c r="G1590" i="1"/>
  <c r="J1590" i="1"/>
  <c r="K1590" i="1"/>
  <c r="G1591" i="1"/>
  <c r="H1591" i="1"/>
  <c r="I1591" i="1"/>
  <c r="J1591" i="1"/>
  <c r="K1591" i="1"/>
  <c r="G1592" i="1"/>
  <c r="J1592" i="1" s="1"/>
  <c r="H1592" i="1"/>
  <c r="I1592" i="1"/>
  <c r="K1592" i="1"/>
  <c r="G1593" i="1"/>
  <c r="I1593" i="1" s="1"/>
  <c r="H1593" i="1"/>
  <c r="K1593" i="1"/>
  <c r="G1594" i="1"/>
  <c r="H1594" i="1" s="1"/>
  <c r="I1594" i="1"/>
  <c r="K1594" i="1"/>
  <c r="G1595" i="1"/>
  <c r="H1595" i="1"/>
  <c r="I1595" i="1"/>
  <c r="J1595" i="1"/>
  <c r="K1595" i="1"/>
  <c r="G1596" i="1"/>
  <c r="J1596" i="1" s="1"/>
  <c r="K1596" i="1"/>
  <c r="G1597" i="1"/>
  <c r="I1597" i="1" s="1"/>
  <c r="K1597" i="1"/>
  <c r="G1598" i="1"/>
  <c r="H1598" i="1" s="1"/>
  <c r="K1598" i="1"/>
  <c r="G1599" i="1"/>
  <c r="H1599" i="1"/>
  <c r="I1599" i="1"/>
  <c r="J1599" i="1"/>
  <c r="K1599" i="1"/>
  <c r="G1600" i="1"/>
  <c r="J1600" i="1" s="1"/>
  <c r="I1600" i="1"/>
  <c r="K1600" i="1"/>
  <c r="G1601" i="1"/>
  <c r="I1601" i="1" s="1"/>
  <c r="J1601" i="1"/>
  <c r="K1601" i="1"/>
  <c r="G1602" i="1"/>
  <c r="H1602" i="1" s="1"/>
  <c r="J1602" i="1"/>
  <c r="K1602" i="1"/>
  <c r="G1603" i="1"/>
  <c r="H1603" i="1"/>
  <c r="I1603" i="1"/>
  <c r="J1603" i="1"/>
  <c r="K1603" i="1"/>
  <c r="G1604" i="1"/>
  <c r="J1604" i="1" s="1"/>
  <c r="H1604" i="1"/>
  <c r="I1604" i="1"/>
  <c r="K1604" i="1"/>
  <c r="G1605" i="1"/>
  <c r="I1605" i="1" s="1"/>
  <c r="H1605" i="1"/>
  <c r="J1605" i="1"/>
  <c r="K1605" i="1"/>
  <c r="G1606" i="1"/>
  <c r="H1606" i="1" s="1"/>
  <c r="I1606" i="1"/>
  <c r="J1606" i="1"/>
  <c r="K1606" i="1"/>
  <c r="G1607" i="1"/>
  <c r="H1607" i="1"/>
  <c r="I1607" i="1"/>
  <c r="J1607" i="1"/>
  <c r="K1607" i="1"/>
  <c r="G1608" i="1"/>
  <c r="J1608" i="1" s="1"/>
  <c r="H1608" i="1"/>
  <c r="K1608" i="1"/>
  <c r="G1609" i="1"/>
  <c r="I1609" i="1" s="1"/>
  <c r="H1609" i="1"/>
  <c r="K1609" i="1"/>
  <c r="G1610" i="1"/>
  <c r="H1610" i="1" s="1"/>
  <c r="I1610" i="1"/>
  <c r="K1610" i="1"/>
  <c r="G1611" i="1"/>
  <c r="H1611" i="1"/>
  <c r="I1611" i="1"/>
  <c r="J1611" i="1"/>
  <c r="K1611" i="1"/>
  <c r="G1612" i="1"/>
  <c r="J1612" i="1" s="1"/>
  <c r="K1612" i="1"/>
  <c r="G1613" i="1"/>
  <c r="I1613" i="1" s="1"/>
  <c r="K1613" i="1"/>
  <c r="G1614" i="1"/>
  <c r="H1614" i="1" s="1"/>
  <c r="K1614" i="1"/>
  <c r="G1615" i="1"/>
  <c r="H1615" i="1"/>
  <c r="I1615" i="1"/>
  <c r="J1615" i="1"/>
  <c r="K1615" i="1"/>
  <c r="G1616" i="1"/>
  <c r="J1616" i="1" s="1"/>
  <c r="I1616" i="1"/>
  <c r="K1616" i="1"/>
  <c r="G1617" i="1"/>
  <c r="I1617" i="1" s="1"/>
  <c r="J1617" i="1"/>
  <c r="K1617" i="1"/>
  <c r="G1618" i="1"/>
  <c r="H1618" i="1" s="1"/>
  <c r="J1618" i="1"/>
  <c r="K1618" i="1"/>
  <c r="G1619" i="1"/>
  <c r="H1619" i="1"/>
  <c r="I1619" i="1"/>
  <c r="J1619" i="1"/>
  <c r="K1619" i="1"/>
  <c r="G1620" i="1"/>
  <c r="J1620" i="1" s="1"/>
  <c r="H1620" i="1"/>
  <c r="I1620" i="1"/>
  <c r="K1620" i="1"/>
  <c r="G1621" i="1"/>
  <c r="I1621" i="1" s="1"/>
  <c r="H1621" i="1"/>
  <c r="J1621" i="1"/>
  <c r="K1621" i="1"/>
  <c r="G1622" i="1"/>
  <c r="H1622" i="1" s="1"/>
  <c r="I1622" i="1"/>
  <c r="J1622" i="1"/>
  <c r="K1622" i="1"/>
  <c r="G1623" i="1"/>
  <c r="H1623" i="1"/>
  <c r="I1623" i="1"/>
  <c r="J1623" i="1"/>
  <c r="K1623" i="1"/>
  <c r="G1624" i="1"/>
  <c r="J1624" i="1" s="1"/>
  <c r="H1624" i="1"/>
  <c r="K1624" i="1"/>
  <c r="G1625" i="1"/>
  <c r="I1625" i="1" s="1"/>
  <c r="H1625" i="1"/>
  <c r="K1625" i="1"/>
  <c r="G1626" i="1"/>
  <c r="H1626" i="1" s="1"/>
  <c r="I1626" i="1"/>
  <c r="K1626" i="1"/>
  <c r="G1627" i="1"/>
  <c r="H1627" i="1"/>
  <c r="I1627" i="1"/>
  <c r="J1627" i="1"/>
  <c r="K1627" i="1"/>
  <c r="G1628" i="1"/>
  <c r="J1628" i="1" s="1"/>
  <c r="K1628" i="1"/>
  <c r="G1629" i="1"/>
  <c r="I1629" i="1" s="1"/>
  <c r="K1629" i="1"/>
  <c r="G1630" i="1"/>
  <c r="H1630" i="1" s="1"/>
  <c r="K1630" i="1"/>
  <c r="G1631" i="1"/>
  <c r="H1631" i="1"/>
  <c r="I1631" i="1"/>
  <c r="J1631" i="1"/>
  <c r="K1631" i="1"/>
  <c r="G1632" i="1"/>
  <c r="J1632" i="1" s="1"/>
  <c r="I1632" i="1"/>
  <c r="K1632" i="1"/>
  <c r="G1633" i="1"/>
  <c r="I1633" i="1" s="1"/>
  <c r="J1633" i="1"/>
  <c r="K1633" i="1"/>
  <c r="G1634" i="1"/>
  <c r="H1634" i="1" s="1"/>
  <c r="J1634" i="1"/>
  <c r="K1634" i="1"/>
  <c r="G1635" i="1"/>
  <c r="H1635" i="1"/>
  <c r="I1635" i="1"/>
  <c r="J1635" i="1"/>
  <c r="K1635" i="1"/>
  <c r="G1636" i="1"/>
  <c r="J1636" i="1" s="1"/>
  <c r="H1636" i="1"/>
  <c r="I1636" i="1"/>
  <c r="K1636" i="1"/>
  <c r="G1637" i="1"/>
  <c r="I1637" i="1" s="1"/>
  <c r="H1637" i="1"/>
  <c r="J1637" i="1"/>
  <c r="K1637" i="1"/>
  <c r="G1638" i="1"/>
  <c r="H1638" i="1" s="1"/>
  <c r="I1638" i="1"/>
  <c r="J1638" i="1"/>
  <c r="K1638" i="1"/>
  <c r="G1639" i="1"/>
  <c r="H1639" i="1"/>
  <c r="I1639" i="1"/>
  <c r="J1639" i="1"/>
  <c r="K1639" i="1"/>
  <c r="G1640" i="1"/>
  <c r="J1640" i="1" s="1"/>
  <c r="H1640" i="1"/>
  <c r="K1640" i="1"/>
  <c r="G1641" i="1"/>
  <c r="I1641" i="1" s="1"/>
  <c r="H1641" i="1"/>
  <c r="K1641" i="1"/>
  <c r="G1642" i="1"/>
  <c r="H1642" i="1" s="1"/>
  <c r="I1642" i="1"/>
  <c r="K1642" i="1"/>
  <c r="G1643" i="1"/>
  <c r="H1643" i="1"/>
  <c r="I1643" i="1"/>
  <c r="J1643" i="1"/>
  <c r="K1643" i="1"/>
  <c r="G1644" i="1"/>
  <c r="J1644" i="1" s="1"/>
  <c r="K1644" i="1"/>
  <c r="G1645" i="1"/>
  <c r="I1645" i="1" s="1"/>
  <c r="K1645" i="1"/>
  <c r="G1646" i="1"/>
  <c r="H1646" i="1" s="1"/>
  <c r="K1646" i="1"/>
  <c r="G1647" i="1"/>
  <c r="H1647" i="1"/>
  <c r="I1647" i="1"/>
  <c r="J1647" i="1"/>
  <c r="K1647" i="1"/>
  <c r="G1648" i="1"/>
  <c r="J1648" i="1" s="1"/>
  <c r="I1648" i="1"/>
  <c r="K1648" i="1"/>
  <c r="G1649" i="1"/>
  <c r="I1649" i="1" s="1"/>
  <c r="J1649" i="1"/>
  <c r="K1649" i="1"/>
  <c r="G1650" i="1"/>
  <c r="H1650" i="1" s="1"/>
  <c r="J1650" i="1"/>
  <c r="K1650" i="1"/>
  <c r="G1651" i="1"/>
  <c r="H1651" i="1"/>
  <c r="I1651" i="1"/>
  <c r="J1651" i="1"/>
  <c r="K1651" i="1"/>
  <c r="G1652" i="1"/>
  <c r="J1652" i="1" s="1"/>
  <c r="H1652" i="1"/>
  <c r="I1652" i="1"/>
  <c r="K1652" i="1"/>
  <c r="G1653" i="1"/>
  <c r="I1653" i="1" s="1"/>
  <c r="H1653" i="1"/>
  <c r="J1653" i="1"/>
  <c r="K1653" i="1"/>
  <c r="G1654" i="1"/>
  <c r="H1654" i="1" s="1"/>
  <c r="I1654" i="1"/>
  <c r="J1654" i="1"/>
  <c r="K1654" i="1"/>
  <c r="G1655" i="1"/>
  <c r="H1655" i="1"/>
  <c r="I1655" i="1"/>
  <c r="J1655" i="1"/>
  <c r="K1655" i="1"/>
  <c r="G1656" i="1"/>
  <c r="J1656" i="1" s="1"/>
  <c r="H1656" i="1"/>
  <c r="K1656" i="1"/>
  <c r="G1657" i="1"/>
  <c r="I1657" i="1" s="1"/>
  <c r="H1657" i="1"/>
  <c r="K1657" i="1"/>
  <c r="G1658" i="1"/>
  <c r="H1658" i="1" s="1"/>
  <c r="I1658" i="1"/>
  <c r="K1658" i="1"/>
  <c r="G1659" i="1"/>
  <c r="H1659" i="1"/>
  <c r="I1659" i="1"/>
  <c r="J1659" i="1"/>
  <c r="K1659" i="1"/>
  <c r="G1660" i="1"/>
  <c r="J1660" i="1" s="1"/>
  <c r="K1660" i="1"/>
  <c r="G1661" i="1"/>
  <c r="I1661" i="1" s="1"/>
  <c r="K1661" i="1"/>
  <c r="G1662" i="1"/>
  <c r="H1662" i="1" s="1"/>
  <c r="K1662" i="1"/>
  <c r="G1663" i="1"/>
  <c r="H1663" i="1"/>
  <c r="I1663" i="1"/>
  <c r="J1663" i="1"/>
  <c r="K1663" i="1"/>
  <c r="G1664" i="1"/>
  <c r="J1664" i="1" s="1"/>
  <c r="I1664" i="1"/>
  <c r="K1664" i="1"/>
  <c r="G1665" i="1"/>
  <c r="I1665" i="1" s="1"/>
  <c r="J1665" i="1"/>
  <c r="K1665" i="1"/>
  <c r="G1666" i="1"/>
  <c r="H1666" i="1" s="1"/>
  <c r="J1666" i="1"/>
  <c r="K1666" i="1"/>
  <c r="G1667" i="1"/>
  <c r="H1667" i="1"/>
  <c r="I1667" i="1"/>
  <c r="J1667" i="1"/>
  <c r="K1667" i="1"/>
  <c r="G1668" i="1"/>
  <c r="J1668" i="1" s="1"/>
  <c r="H1668" i="1"/>
  <c r="I1668" i="1"/>
  <c r="K1668" i="1"/>
  <c r="G1669" i="1"/>
  <c r="I1669" i="1" s="1"/>
  <c r="H1669" i="1"/>
  <c r="J1669" i="1"/>
  <c r="K1669" i="1"/>
  <c r="G1670" i="1"/>
  <c r="H1670" i="1" s="1"/>
  <c r="I1670" i="1"/>
  <c r="J1670" i="1"/>
  <c r="K1670" i="1"/>
  <c r="G1671" i="1"/>
  <c r="H1671" i="1"/>
  <c r="I1671" i="1"/>
  <c r="J1671" i="1"/>
  <c r="K1671" i="1"/>
  <c r="G1672" i="1"/>
  <c r="J1672" i="1" s="1"/>
  <c r="H1672" i="1"/>
  <c r="K1672" i="1"/>
  <c r="G1673" i="1"/>
  <c r="I1673" i="1" s="1"/>
  <c r="H1673" i="1"/>
  <c r="K1673" i="1"/>
  <c r="G1674" i="1"/>
  <c r="H1674" i="1" s="1"/>
  <c r="I1674" i="1"/>
  <c r="K1674" i="1"/>
  <c r="G1675" i="1"/>
  <c r="H1675" i="1"/>
  <c r="I1675" i="1"/>
  <c r="J1675" i="1"/>
  <c r="K1675" i="1"/>
  <c r="G1676" i="1"/>
  <c r="J1676" i="1" s="1"/>
  <c r="K1676" i="1"/>
  <c r="G1677" i="1"/>
  <c r="I1677" i="1" s="1"/>
  <c r="K1677" i="1"/>
  <c r="G1678" i="1"/>
  <c r="H1678" i="1" s="1"/>
  <c r="K1678" i="1"/>
  <c r="G1679" i="1"/>
  <c r="H1679" i="1"/>
  <c r="I1679" i="1"/>
  <c r="J1679" i="1"/>
  <c r="K1679" i="1"/>
  <c r="G1680" i="1"/>
  <c r="J1680" i="1" s="1"/>
  <c r="I1680" i="1"/>
  <c r="K1680" i="1"/>
  <c r="G1681" i="1"/>
  <c r="I1681" i="1" s="1"/>
  <c r="J1681" i="1"/>
  <c r="K1681" i="1"/>
  <c r="G1682" i="1"/>
  <c r="H1682" i="1" s="1"/>
  <c r="J1682" i="1"/>
  <c r="K1682" i="1"/>
  <c r="G1683" i="1"/>
  <c r="H1683" i="1"/>
  <c r="I1683" i="1"/>
  <c r="J1683" i="1"/>
  <c r="K1683" i="1"/>
  <c r="G1684" i="1"/>
  <c r="J1684" i="1" s="1"/>
  <c r="H1684" i="1"/>
  <c r="I1684" i="1"/>
  <c r="K1684" i="1"/>
  <c r="G1685" i="1"/>
  <c r="I1685" i="1" s="1"/>
  <c r="H1685" i="1"/>
  <c r="J1685" i="1"/>
  <c r="K1685" i="1"/>
  <c r="G1686" i="1"/>
  <c r="H1686" i="1" s="1"/>
  <c r="I1686" i="1"/>
  <c r="J1686" i="1"/>
  <c r="K1686" i="1"/>
  <c r="G1687" i="1"/>
  <c r="H1687" i="1"/>
  <c r="I1687" i="1"/>
  <c r="J1687" i="1"/>
  <c r="K1687" i="1"/>
  <c r="G1688" i="1"/>
  <c r="J1688" i="1" s="1"/>
  <c r="H1688" i="1"/>
  <c r="K1688" i="1"/>
  <c r="G1689" i="1"/>
  <c r="I1689" i="1" s="1"/>
  <c r="H1689" i="1"/>
  <c r="K1689" i="1"/>
  <c r="G1690" i="1"/>
  <c r="H1690" i="1" s="1"/>
  <c r="I1690" i="1"/>
  <c r="K1690" i="1"/>
  <c r="G1691" i="1"/>
  <c r="H1691" i="1"/>
  <c r="I1691" i="1"/>
  <c r="J1691" i="1"/>
  <c r="K1691" i="1"/>
  <c r="G1692" i="1"/>
  <c r="J1692" i="1" s="1"/>
  <c r="K1692" i="1"/>
  <c r="G1693" i="1"/>
  <c r="I1693" i="1" s="1"/>
  <c r="K1693" i="1"/>
  <c r="G1694" i="1"/>
  <c r="H1694" i="1" s="1"/>
  <c r="K1694" i="1"/>
  <c r="G1695" i="1"/>
  <c r="H1695" i="1"/>
  <c r="I1695" i="1"/>
  <c r="J1695" i="1"/>
  <c r="K1695" i="1"/>
  <c r="G1696" i="1"/>
  <c r="J1696" i="1" s="1"/>
  <c r="I1696" i="1"/>
  <c r="K1696" i="1"/>
  <c r="G1697" i="1"/>
  <c r="I1697" i="1" s="1"/>
  <c r="J1697" i="1"/>
  <c r="K1697" i="1"/>
  <c r="G1698" i="1"/>
  <c r="H1698" i="1" s="1"/>
  <c r="J1698" i="1"/>
  <c r="K1698" i="1"/>
  <c r="G1699" i="1"/>
  <c r="H1699" i="1"/>
  <c r="I1699" i="1"/>
  <c r="J1699" i="1"/>
  <c r="K1699" i="1"/>
  <c r="G1700" i="1"/>
  <c r="J1700" i="1" s="1"/>
  <c r="H1700" i="1"/>
  <c r="I1700" i="1"/>
  <c r="K1700" i="1"/>
  <c r="G1701" i="1"/>
  <c r="I1701" i="1" s="1"/>
  <c r="H1701" i="1"/>
  <c r="J1701" i="1"/>
  <c r="K1701" i="1"/>
  <c r="G1702" i="1"/>
  <c r="H1702" i="1" s="1"/>
  <c r="I1702" i="1"/>
  <c r="J1702" i="1"/>
  <c r="K1702" i="1"/>
  <c r="G1703" i="1"/>
  <c r="H1703" i="1"/>
  <c r="I1703" i="1"/>
  <c r="J1703" i="1"/>
  <c r="K1703" i="1"/>
  <c r="G1704" i="1"/>
  <c r="J1704" i="1" s="1"/>
  <c r="H1704" i="1"/>
  <c r="K1704" i="1"/>
  <c r="G1705" i="1"/>
  <c r="I1705" i="1" s="1"/>
  <c r="H1705" i="1"/>
  <c r="K1705" i="1"/>
  <c r="G1706" i="1"/>
  <c r="H1706" i="1" s="1"/>
  <c r="I1706" i="1"/>
  <c r="K1706" i="1"/>
  <c r="G1707" i="1"/>
  <c r="H1707" i="1"/>
  <c r="I1707" i="1"/>
  <c r="J1707" i="1"/>
  <c r="K1707" i="1"/>
  <c r="G1708" i="1"/>
  <c r="J1708" i="1" s="1"/>
  <c r="K1708" i="1"/>
  <c r="G1709" i="1"/>
  <c r="I1709" i="1" s="1"/>
  <c r="K1709" i="1"/>
  <c r="G1710" i="1"/>
  <c r="H1710" i="1" s="1"/>
  <c r="K1710" i="1"/>
  <c r="G1711" i="1"/>
  <c r="H1711" i="1"/>
  <c r="I1711" i="1"/>
  <c r="J1711" i="1"/>
  <c r="K1711" i="1"/>
  <c r="G1712" i="1"/>
  <c r="J1712" i="1" s="1"/>
  <c r="I1712" i="1"/>
  <c r="K1712" i="1"/>
  <c r="G1713" i="1"/>
  <c r="I1713" i="1" s="1"/>
  <c r="J1713" i="1"/>
  <c r="K1713" i="1"/>
  <c r="G1714" i="1"/>
  <c r="H1714" i="1" s="1"/>
  <c r="J1714" i="1"/>
  <c r="K1714" i="1"/>
  <c r="G1715" i="1"/>
  <c r="H1715" i="1"/>
  <c r="I1715" i="1"/>
  <c r="J1715" i="1"/>
  <c r="K1715" i="1"/>
  <c r="G1716" i="1"/>
  <c r="J1716" i="1" s="1"/>
  <c r="H1716" i="1"/>
  <c r="I1716" i="1"/>
  <c r="K1716" i="1"/>
  <c r="G1717" i="1"/>
  <c r="I1717" i="1" s="1"/>
  <c r="H1717" i="1"/>
  <c r="J1717" i="1"/>
  <c r="K1717" i="1"/>
  <c r="G1718" i="1"/>
  <c r="H1718" i="1" s="1"/>
  <c r="I1718" i="1"/>
  <c r="J1718" i="1"/>
  <c r="K1718" i="1"/>
  <c r="G1719" i="1"/>
  <c r="H1719" i="1"/>
  <c r="I1719" i="1"/>
  <c r="J1719" i="1"/>
  <c r="K1719" i="1"/>
  <c r="G1720" i="1"/>
  <c r="J1720" i="1" s="1"/>
  <c r="H1720" i="1"/>
  <c r="K1720" i="1"/>
  <c r="G1721" i="1"/>
  <c r="I1721" i="1" s="1"/>
  <c r="H1721" i="1"/>
  <c r="K1721" i="1"/>
  <c r="G1722" i="1"/>
  <c r="H1722" i="1" s="1"/>
  <c r="I1722" i="1"/>
  <c r="K1722" i="1"/>
  <c r="G1723" i="1"/>
  <c r="H1723" i="1"/>
  <c r="I1723" i="1"/>
  <c r="J1723" i="1"/>
  <c r="K1723" i="1"/>
  <c r="G1724" i="1"/>
  <c r="J1724" i="1" s="1"/>
  <c r="K1724" i="1"/>
  <c r="G1725" i="1"/>
  <c r="I1725" i="1" s="1"/>
  <c r="K1725" i="1"/>
  <c r="G1726" i="1"/>
  <c r="H1726" i="1" s="1"/>
  <c r="K1726" i="1"/>
  <c r="G1727" i="1"/>
  <c r="H1727" i="1"/>
  <c r="I1727" i="1"/>
  <c r="J1727" i="1"/>
  <c r="K1727" i="1"/>
  <c r="G1728" i="1"/>
  <c r="J1728" i="1" s="1"/>
  <c r="I1728" i="1"/>
  <c r="K1728" i="1"/>
  <c r="G1729" i="1"/>
  <c r="I1729" i="1" s="1"/>
  <c r="J1729" i="1"/>
  <c r="K1729" i="1"/>
  <c r="G1730" i="1"/>
  <c r="H1730" i="1" s="1"/>
  <c r="J1730" i="1"/>
  <c r="K1730" i="1"/>
  <c r="G1731" i="1"/>
  <c r="H1731" i="1"/>
  <c r="I1731" i="1"/>
  <c r="J1731" i="1"/>
  <c r="K1731" i="1"/>
  <c r="G1732" i="1"/>
  <c r="J1732" i="1" s="1"/>
  <c r="H1732" i="1"/>
  <c r="I1732" i="1"/>
  <c r="K1732" i="1"/>
  <c r="G1733" i="1"/>
  <c r="I1733" i="1" s="1"/>
  <c r="H1733" i="1"/>
  <c r="J1733" i="1"/>
  <c r="K1733" i="1"/>
  <c r="G1734" i="1"/>
  <c r="H1734" i="1" s="1"/>
  <c r="I1734" i="1"/>
  <c r="J1734" i="1"/>
  <c r="K1734" i="1"/>
  <c r="G1735" i="1"/>
  <c r="H1735" i="1"/>
  <c r="I1735" i="1"/>
  <c r="J1735" i="1"/>
  <c r="K1735" i="1"/>
  <c r="G1736" i="1"/>
  <c r="J1736" i="1" s="1"/>
  <c r="H1736" i="1"/>
  <c r="K1736" i="1"/>
  <c r="G1737" i="1"/>
  <c r="I1737" i="1" s="1"/>
  <c r="H1737" i="1"/>
  <c r="K1737" i="1"/>
  <c r="G1738" i="1"/>
  <c r="H1738" i="1" s="1"/>
  <c r="I1738" i="1"/>
  <c r="K1738" i="1"/>
  <c r="G1739" i="1"/>
  <c r="H1739" i="1"/>
  <c r="I1739" i="1"/>
  <c r="J1739" i="1"/>
  <c r="K1739" i="1"/>
  <c r="G1740" i="1"/>
  <c r="J1740" i="1" s="1"/>
  <c r="K1740" i="1"/>
  <c r="G1741" i="1"/>
  <c r="I1741" i="1" s="1"/>
  <c r="K1741" i="1"/>
  <c r="G1742" i="1"/>
  <c r="H1742" i="1" s="1"/>
  <c r="K1742" i="1"/>
  <c r="G1743" i="1"/>
  <c r="H1743" i="1"/>
  <c r="I1743" i="1"/>
  <c r="J1743" i="1"/>
  <c r="K1743" i="1"/>
  <c r="G1744" i="1"/>
  <c r="J1744" i="1" s="1"/>
  <c r="I1744" i="1"/>
  <c r="K1744" i="1"/>
  <c r="G1745" i="1"/>
  <c r="I1745" i="1" s="1"/>
  <c r="J1745" i="1"/>
  <c r="K1745" i="1"/>
  <c r="G1746" i="1"/>
  <c r="H1746" i="1" s="1"/>
  <c r="J1746" i="1"/>
  <c r="K1746" i="1"/>
  <c r="G1747" i="1"/>
  <c r="H1747" i="1"/>
  <c r="I1747" i="1"/>
  <c r="J1747" i="1"/>
  <c r="K1747" i="1"/>
  <c r="G1748" i="1"/>
  <c r="J1748" i="1" s="1"/>
  <c r="H1748" i="1"/>
  <c r="I1748" i="1"/>
  <c r="K1748" i="1"/>
  <c r="G1749" i="1"/>
  <c r="I1749" i="1" s="1"/>
  <c r="H1749" i="1"/>
  <c r="J1749" i="1"/>
  <c r="K1749" i="1"/>
  <c r="G1750" i="1"/>
  <c r="H1750" i="1" s="1"/>
  <c r="I1750" i="1"/>
  <c r="J1750" i="1"/>
  <c r="K1750" i="1"/>
  <c r="G1751" i="1"/>
  <c r="H1751" i="1"/>
  <c r="I1751" i="1"/>
  <c r="J1751" i="1"/>
  <c r="K1751" i="1"/>
  <c r="G1752" i="1"/>
  <c r="J1752" i="1" s="1"/>
  <c r="H1752" i="1"/>
  <c r="K1752" i="1"/>
  <c r="G1753" i="1"/>
  <c r="I1753" i="1" s="1"/>
  <c r="H1753" i="1"/>
  <c r="K1753" i="1"/>
  <c r="G1754" i="1"/>
  <c r="H1754" i="1" s="1"/>
  <c r="I1754" i="1"/>
  <c r="K1754" i="1"/>
  <c r="G1755" i="1"/>
  <c r="H1755" i="1"/>
  <c r="I1755" i="1"/>
  <c r="J1755" i="1"/>
  <c r="K1755" i="1"/>
  <c r="G1756" i="1"/>
  <c r="J1756" i="1" s="1"/>
  <c r="K1756" i="1"/>
  <c r="G1757" i="1"/>
  <c r="I1757" i="1" s="1"/>
  <c r="K1757" i="1"/>
  <c r="G1758" i="1"/>
  <c r="H1758" i="1" s="1"/>
  <c r="K1758" i="1"/>
  <c r="G1759" i="1"/>
  <c r="H1759" i="1"/>
  <c r="I1759" i="1"/>
  <c r="J1759" i="1"/>
  <c r="K1759" i="1"/>
  <c r="G1760" i="1"/>
  <c r="J1760" i="1" s="1"/>
  <c r="I1760" i="1"/>
  <c r="K1760" i="1"/>
  <c r="G1761" i="1"/>
  <c r="I1761" i="1" s="1"/>
  <c r="J1761" i="1"/>
  <c r="K1761" i="1"/>
  <c r="G1762" i="1"/>
  <c r="H1762" i="1" s="1"/>
  <c r="J1762" i="1"/>
  <c r="K1762" i="1"/>
  <c r="G1763" i="1"/>
  <c r="H1763" i="1"/>
  <c r="I1763" i="1"/>
  <c r="J1763" i="1"/>
  <c r="K1763" i="1"/>
  <c r="G1764" i="1"/>
  <c r="J1764" i="1" s="1"/>
  <c r="H1764" i="1"/>
  <c r="I1764" i="1"/>
  <c r="K1764" i="1"/>
  <c r="G1765" i="1"/>
  <c r="I1765" i="1" s="1"/>
  <c r="H1765" i="1"/>
  <c r="J1765" i="1"/>
  <c r="K1765" i="1"/>
  <c r="G1766" i="1"/>
  <c r="H1766" i="1" s="1"/>
  <c r="I1766" i="1"/>
  <c r="J1766" i="1"/>
  <c r="K1766" i="1"/>
  <c r="G1767" i="1"/>
  <c r="H1767" i="1"/>
  <c r="I1767" i="1"/>
  <c r="J1767" i="1"/>
  <c r="K1767" i="1"/>
  <c r="G1768" i="1"/>
  <c r="J1768" i="1" s="1"/>
  <c r="H1768" i="1"/>
  <c r="K1768" i="1"/>
  <c r="G1769" i="1"/>
  <c r="I1769" i="1" s="1"/>
  <c r="H1769" i="1"/>
  <c r="K1769" i="1"/>
  <c r="G1770" i="1"/>
  <c r="H1770" i="1" s="1"/>
  <c r="I1770" i="1"/>
  <c r="K1770" i="1"/>
  <c r="G1771" i="1"/>
  <c r="H1771" i="1"/>
  <c r="I1771" i="1"/>
  <c r="J1771" i="1"/>
  <c r="K1771" i="1"/>
  <c r="G1772" i="1"/>
  <c r="J1772" i="1" s="1"/>
  <c r="K1772" i="1"/>
  <c r="G1773" i="1"/>
  <c r="I1773" i="1" s="1"/>
  <c r="K1773" i="1"/>
  <c r="G1774" i="1"/>
  <c r="H1774" i="1" s="1"/>
  <c r="K1774" i="1"/>
  <c r="G1775" i="1"/>
  <c r="H1775" i="1"/>
  <c r="I1775" i="1"/>
  <c r="J1775" i="1"/>
  <c r="K1775" i="1"/>
  <c r="G1776" i="1"/>
  <c r="J1776" i="1" s="1"/>
  <c r="I1776" i="1"/>
  <c r="K1776" i="1"/>
  <c r="G1777" i="1"/>
  <c r="I1777" i="1" s="1"/>
  <c r="J1777" i="1"/>
  <c r="K1777" i="1"/>
  <c r="G1778" i="1"/>
  <c r="H1778" i="1" s="1"/>
  <c r="J1778" i="1"/>
  <c r="K1778" i="1"/>
  <c r="G1779" i="1"/>
  <c r="H1779" i="1"/>
  <c r="I1779" i="1"/>
  <c r="J1779" i="1"/>
  <c r="K1779" i="1"/>
  <c r="G1780" i="1"/>
  <c r="J1780" i="1" s="1"/>
  <c r="H1780" i="1"/>
  <c r="I1780" i="1"/>
  <c r="K1780" i="1"/>
  <c r="G1781" i="1"/>
  <c r="I1781" i="1" s="1"/>
  <c r="H1781" i="1"/>
  <c r="J1781" i="1"/>
  <c r="K1781" i="1"/>
  <c r="G1782" i="1"/>
  <c r="H1782" i="1" s="1"/>
  <c r="I1782" i="1"/>
  <c r="J1782" i="1"/>
  <c r="K1782" i="1"/>
  <c r="G1783" i="1"/>
  <c r="H1783" i="1"/>
  <c r="I1783" i="1"/>
  <c r="J1783" i="1"/>
  <c r="K1783" i="1"/>
  <c r="G1784" i="1"/>
  <c r="J1784" i="1" s="1"/>
  <c r="H1784" i="1"/>
  <c r="K1784" i="1"/>
  <c r="G1785" i="1"/>
  <c r="I1785" i="1" s="1"/>
  <c r="H1785" i="1"/>
  <c r="K1785" i="1"/>
  <c r="G1786" i="1"/>
  <c r="H1786" i="1" s="1"/>
  <c r="I1786" i="1"/>
  <c r="K1786" i="1"/>
  <c r="G1787" i="1"/>
  <c r="H1787" i="1"/>
  <c r="I1787" i="1"/>
  <c r="J1787" i="1"/>
  <c r="K1787" i="1"/>
  <c r="G1788" i="1"/>
  <c r="J1788" i="1" s="1"/>
  <c r="K1788" i="1"/>
  <c r="G1789" i="1"/>
  <c r="I1789" i="1" s="1"/>
  <c r="K1789" i="1"/>
  <c r="G1790" i="1"/>
  <c r="H1790" i="1" s="1"/>
  <c r="K1790" i="1"/>
  <c r="G1791" i="1"/>
  <c r="H1791" i="1"/>
  <c r="I1791" i="1"/>
  <c r="J1791" i="1"/>
  <c r="K1791" i="1"/>
  <c r="G1792" i="1"/>
  <c r="J1792" i="1" s="1"/>
  <c r="I1792" i="1"/>
  <c r="K1792" i="1"/>
  <c r="G1793" i="1"/>
  <c r="I1793" i="1" s="1"/>
  <c r="J1793" i="1"/>
  <c r="K1793" i="1"/>
  <c r="G1794" i="1"/>
  <c r="H1794" i="1" s="1"/>
  <c r="J1794" i="1"/>
  <c r="K1794" i="1"/>
  <c r="G1795" i="1"/>
  <c r="H1795" i="1"/>
  <c r="I1795" i="1"/>
  <c r="J1795" i="1"/>
  <c r="K1795" i="1"/>
  <c r="G1796" i="1"/>
  <c r="J1796" i="1" s="1"/>
  <c r="H1796" i="1"/>
  <c r="I1796" i="1"/>
  <c r="K1796" i="1"/>
  <c r="G1797" i="1"/>
  <c r="I1797" i="1" s="1"/>
  <c r="H1797" i="1"/>
  <c r="J1797" i="1"/>
  <c r="K1797" i="1"/>
  <c r="G1798" i="1"/>
  <c r="H1798" i="1" s="1"/>
  <c r="I1798" i="1"/>
  <c r="J1798" i="1"/>
  <c r="K1798" i="1"/>
  <c r="G1799" i="1"/>
  <c r="H1799" i="1"/>
  <c r="I1799" i="1"/>
  <c r="J1799" i="1"/>
  <c r="K1799" i="1"/>
  <c r="G1800" i="1"/>
  <c r="J1800" i="1" s="1"/>
  <c r="H1800" i="1"/>
  <c r="K1800" i="1"/>
  <c r="G1801" i="1"/>
  <c r="I1801" i="1" s="1"/>
  <c r="H1801" i="1"/>
  <c r="K1801" i="1"/>
  <c r="G1802" i="1"/>
  <c r="H1802" i="1" s="1"/>
  <c r="I1802" i="1"/>
  <c r="K1802" i="1"/>
  <c r="G1803" i="1"/>
  <c r="H1803" i="1"/>
  <c r="I1803" i="1"/>
  <c r="J1803" i="1"/>
  <c r="K1803" i="1"/>
  <c r="G1804" i="1"/>
  <c r="J1804" i="1" s="1"/>
  <c r="K1804" i="1"/>
  <c r="G1805" i="1"/>
  <c r="I1805" i="1" s="1"/>
  <c r="K1805" i="1"/>
  <c r="G1806" i="1"/>
  <c r="H1806" i="1" s="1"/>
  <c r="K1806" i="1"/>
  <c r="G1807" i="1"/>
  <c r="H1807" i="1"/>
  <c r="I1807" i="1"/>
  <c r="J1807" i="1"/>
  <c r="K1807" i="1"/>
  <c r="G1808" i="1"/>
  <c r="J1808" i="1" s="1"/>
  <c r="I1808" i="1"/>
  <c r="K1808" i="1"/>
  <c r="G1809" i="1"/>
  <c r="I1809" i="1" s="1"/>
  <c r="J1809" i="1"/>
  <c r="K1809" i="1"/>
  <c r="G1810" i="1"/>
  <c r="H1810" i="1" s="1"/>
  <c r="J1810" i="1"/>
  <c r="K1810" i="1"/>
  <c r="G1811" i="1"/>
  <c r="H1811" i="1"/>
  <c r="I1811" i="1"/>
  <c r="J1811" i="1"/>
  <c r="K1811" i="1"/>
  <c r="G1812" i="1"/>
  <c r="J1812" i="1" s="1"/>
  <c r="H1812" i="1"/>
  <c r="I1812" i="1"/>
  <c r="K1812" i="1"/>
  <c r="G1813" i="1"/>
  <c r="I1813" i="1" s="1"/>
  <c r="H1813" i="1"/>
  <c r="J1813" i="1"/>
  <c r="K1813" i="1"/>
  <c r="G1814" i="1"/>
  <c r="H1814" i="1" s="1"/>
  <c r="I1814" i="1"/>
  <c r="J1814" i="1"/>
  <c r="K1814" i="1"/>
  <c r="G1815" i="1"/>
  <c r="H1815" i="1"/>
  <c r="I1815" i="1"/>
  <c r="J1815" i="1"/>
  <c r="K1815" i="1"/>
  <c r="G1816" i="1"/>
  <c r="J1816" i="1" s="1"/>
  <c r="H1816" i="1"/>
  <c r="K1816" i="1"/>
  <c r="G1817" i="1"/>
  <c r="I1817" i="1" s="1"/>
  <c r="H1817" i="1"/>
  <c r="K1817" i="1"/>
  <c r="G1818" i="1"/>
  <c r="H1818" i="1" s="1"/>
  <c r="I1818" i="1"/>
  <c r="K1818" i="1"/>
  <c r="G1819" i="1"/>
  <c r="H1819" i="1"/>
  <c r="I1819" i="1"/>
  <c r="J1819" i="1"/>
  <c r="K1819" i="1"/>
  <c r="G1820" i="1"/>
  <c r="J1820" i="1" s="1"/>
  <c r="K1820" i="1"/>
  <c r="G1821" i="1"/>
  <c r="I1821" i="1" s="1"/>
  <c r="K1821" i="1"/>
  <c r="G1822" i="1"/>
  <c r="H1822" i="1" s="1"/>
  <c r="K1822" i="1"/>
  <c r="G1823" i="1"/>
  <c r="H1823" i="1"/>
  <c r="I1823" i="1"/>
  <c r="J1823" i="1"/>
  <c r="K1823" i="1"/>
  <c r="G1824" i="1"/>
  <c r="J1824" i="1" s="1"/>
  <c r="I1824" i="1"/>
  <c r="K1824" i="1"/>
  <c r="G1825" i="1"/>
  <c r="I1825" i="1" s="1"/>
  <c r="J1825" i="1"/>
  <c r="K1825" i="1"/>
  <c r="G1826" i="1"/>
  <c r="H1826" i="1" s="1"/>
  <c r="J1826" i="1"/>
  <c r="K1826" i="1"/>
  <c r="G1827" i="1"/>
  <c r="H1827" i="1"/>
  <c r="I1827" i="1"/>
  <c r="J1827" i="1"/>
  <c r="K1827" i="1"/>
  <c r="G1828" i="1"/>
  <c r="J1828" i="1" s="1"/>
  <c r="H1828" i="1"/>
  <c r="I1828" i="1"/>
  <c r="K1828" i="1"/>
  <c r="G1829" i="1"/>
  <c r="I1829" i="1" s="1"/>
  <c r="H1829" i="1"/>
  <c r="J1829" i="1"/>
  <c r="K1829" i="1"/>
  <c r="G1830" i="1"/>
  <c r="H1830" i="1" s="1"/>
  <c r="I1830" i="1"/>
  <c r="J1830" i="1"/>
  <c r="K1830" i="1"/>
  <c r="G1831" i="1"/>
  <c r="H1831" i="1"/>
  <c r="I1831" i="1"/>
  <c r="J1831" i="1"/>
  <c r="K1831" i="1"/>
  <c r="G1832" i="1"/>
  <c r="J1832" i="1" s="1"/>
  <c r="H1832" i="1"/>
  <c r="K1832" i="1"/>
  <c r="G1833" i="1"/>
  <c r="I1833" i="1" s="1"/>
  <c r="H1833" i="1"/>
  <c r="K1833" i="1"/>
  <c r="G1834" i="1"/>
  <c r="H1834" i="1" s="1"/>
  <c r="I1834" i="1"/>
  <c r="K1834" i="1"/>
  <c r="G1835" i="1"/>
  <c r="H1835" i="1"/>
  <c r="I1835" i="1"/>
  <c r="J1835" i="1"/>
  <c r="K1835" i="1"/>
  <c r="G1836" i="1"/>
  <c r="J1836" i="1" s="1"/>
  <c r="K1836" i="1"/>
  <c r="G1837" i="1"/>
  <c r="I1837" i="1" s="1"/>
  <c r="K1837" i="1"/>
  <c r="G1838" i="1"/>
  <c r="H1838" i="1" s="1"/>
  <c r="K1838" i="1"/>
  <c r="G1839" i="1"/>
  <c r="H1839" i="1"/>
  <c r="I1839" i="1"/>
  <c r="J1839" i="1"/>
  <c r="K1839" i="1"/>
  <c r="G1840" i="1"/>
  <c r="J1840" i="1" s="1"/>
  <c r="I1840" i="1"/>
  <c r="K1840" i="1"/>
  <c r="G1841" i="1"/>
  <c r="I1841" i="1" s="1"/>
  <c r="J1841" i="1"/>
  <c r="K1841" i="1"/>
  <c r="G1842" i="1"/>
  <c r="H1842" i="1" s="1"/>
  <c r="J1842" i="1"/>
  <c r="K1842" i="1"/>
  <c r="G1843" i="1"/>
  <c r="H1843" i="1"/>
  <c r="I1843" i="1"/>
  <c r="J1843" i="1"/>
  <c r="K1843" i="1"/>
  <c r="G1844" i="1"/>
  <c r="J1844" i="1" s="1"/>
  <c r="H1844" i="1"/>
  <c r="I1844" i="1"/>
  <c r="K1844" i="1"/>
  <c r="G1845" i="1"/>
  <c r="I1845" i="1" s="1"/>
  <c r="H1845" i="1"/>
  <c r="J1845" i="1"/>
  <c r="K1845" i="1"/>
  <c r="G1846" i="1"/>
  <c r="H1846" i="1" s="1"/>
  <c r="I1846" i="1"/>
  <c r="J1846" i="1"/>
  <c r="K1846" i="1"/>
  <c r="G1847" i="1"/>
  <c r="H1847" i="1"/>
  <c r="I1847" i="1"/>
  <c r="J1847" i="1"/>
  <c r="K1847" i="1"/>
  <c r="G1848" i="1"/>
  <c r="J1848" i="1" s="1"/>
  <c r="H1848" i="1"/>
  <c r="K1848" i="1"/>
  <c r="G1849" i="1"/>
  <c r="I1849" i="1" s="1"/>
  <c r="H1849" i="1"/>
  <c r="K1849" i="1"/>
  <c r="G1850" i="1"/>
  <c r="H1850" i="1" s="1"/>
  <c r="I1850" i="1"/>
  <c r="K1850" i="1"/>
  <c r="G1851" i="1"/>
  <c r="H1851" i="1"/>
  <c r="I1851" i="1"/>
  <c r="J1851" i="1"/>
  <c r="K1851" i="1"/>
  <c r="G1852" i="1"/>
  <c r="J1852" i="1" s="1"/>
  <c r="K1852" i="1"/>
  <c r="G1853" i="1"/>
  <c r="I1853" i="1" s="1"/>
  <c r="K1853" i="1"/>
  <c r="G1854" i="1"/>
  <c r="H1854" i="1" s="1"/>
  <c r="K1854" i="1"/>
  <c r="G1855" i="1"/>
  <c r="H1855" i="1"/>
  <c r="I1855" i="1"/>
  <c r="J1855" i="1"/>
  <c r="K1855" i="1"/>
  <c r="G1856" i="1"/>
  <c r="J1856" i="1" s="1"/>
  <c r="I1856" i="1"/>
  <c r="K1856" i="1"/>
  <c r="G1857" i="1"/>
  <c r="I1857" i="1" s="1"/>
  <c r="J1857" i="1"/>
  <c r="K1857" i="1"/>
  <c r="G1858" i="1"/>
  <c r="H1858" i="1" s="1"/>
  <c r="J1858" i="1"/>
  <c r="K1858" i="1"/>
  <c r="G1859" i="1"/>
  <c r="H1859" i="1"/>
  <c r="I1859" i="1"/>
  <c r="J1859" i="1"/>
  <c r="K1859" i="1"/>
  <c r="G1860" i="1"/>
  <c r="J1860" i="1" s="1"/>
  <c r="H1860" i="1"/>
  <c r="I1860" i="1"/>
  <c r="K1860" i="1"/>
  <c r="G1861" i="1"/>
  <c r="I1861" i="1" s="1"/>
  <c r="H1861" i="1"/>
  <c r="J1861" i="1"/>
  <c r="K1861" i="1"/>
  <c r="G1862" i="1"/>
  <c r="H1862" i="1" s="1"/>
  <c r="I1862" i="1"/>
  <c r="J1862" i="1"/>
  <c r="K1862" i="1"/>
  <c r="G1863" i="1"/>
  <c r="H1863" i="1"/>
  <c r="I1863" i="1"/>
  <c r="J1863" i="1"/>
  <c r="K1863" i="1"/>
  <c r="G1864" i="1"/>
  <c r="J1864" i="1" s="1"/>
  <c r="H1864" i="1"/>
  <c r="K1864" i="1"/>
  <c r="G1865" i="1"/>
  <c r="I1865" i="1" s="1"/>
  <c r="H1865" i="1"/>
  <c r="K1865" i="1"/>
  <c r="G1866" i="1"/>
  <c r="H1866" i="1" s="1"/>
  <c r="I1866" i="1"/>
  <c r="K1866" i="1"/>
  <c r="G1867" i="1"/>
  <c r="H1867" i="1"/>
  <c r="I1867" i="1"/>
  <c r="J1867" i="1"/>
  <c r="K1867" i="1"/>
  <c r="G1868" i="1"/>
  <c r="K1868" i="1"/>
  <c r="G1869" i="1"/>
  <c r="K1869" i="1"/>
  <c r="G1870" i="1"/>
  <c r="K1870" i="1"/>
  <c r="G1871" i="1"/>
  <c r="H1871" i="1"/>
  <c r="I1871" i="1"/>
  <c r="J1871" i="1"/>
  <c r="K1871" i="1"/>
  <c r="G1872" i="1"/>
  <c r="J1872" i="1" s="1"/>
  <c r="I1872" i="1"/>
  <c r="K1872" i="1"/>
  <c r="G1873" i="1"/>
  <c r="I1873" i="1" s="1"/>
  <c r="J1873" i="1"/>
  <c r="K1873" i="1"/>
  <c r="G1874" i="1"/>
  <c r="H1874" i="1" s="1"/>
  <c r="J1874" i="1"/>
  <c r="K1874" i="1"/>
  <c r="G1875" i="1"/>
  <c r="H1875" i="1"/>
  <c r="I1875" i="1"/>
  <c r="J1875" i="1"/>
  <c r="K1875" i="1"/>
  <c r="G1876" i="1"/>
  <c r="J1876" i="1" s="1"/>
  <c r="H1876" i="1"/>
  <c r="I1876" i="1"/>
  <c r="K1876" i="1"/>
  <c r="G1877" i="1"/>
  <c r="I1877" i="1" s="1"/>
  <c r="H1877" i="1"/>
  <c r="J1877" i="1"/>
  <c r="K1877" i="1"/>
  <c r="G1878" i="1"/>
  <c r="H1878" i="1" s="1"/>
  <c r="I1878" i="1"/>
  <c r="J1878" i="1"/>
  <c r="K1878" i="1"/>
  <c r="G1879" i="1"/>
  <c r="H1879" i="1"/>
  <c r="I1879" i="1"/>
  <c r="J1879" i="1"/>
  <c r="K1879" i="1"/>
  <c r="G1880" i="1"/>
  <c r="J1880" i="1" s="1"/>
  <c r="H1880" i="1"/>
  <c r="K1880" i="1"/>
  <c r="G1881" i="1"/>
  <c r="I1881" i="1" s="1"/>
  <c r="H1881" i="1"/>
  <c r="K1881" i="1"/>
  <c r="G1882" i="1"/>
  <c r="H1882" i="1" s="1"/>
  <c r="I1882" i="1"/>
  <c r="K1882" i="1"/>
  <c r="G1883" i="1"/>
  <c r="H1883" i="1"/>
  <c r="I1883" i="1"/>
  <c r="J1883" i="1"/>
  <c r="K1883" i="1"/>
  <c r="G1884" i="1"/>
  <c r="K1884" i="1"/>
  <c r="G1885" i="1"/>
  <c r="K1885" i="1"/>
  <c r="G1886" i="1"/>
  <c r="K1886" i="1"/>
  <c r="G1887" i="1"/>
  <c r="H1887" i="1"/>
  <c r="I1887" i="1"/>
  <c r="J1887" i="1"/>
  <c r="K1887" i="1"/>
  <c r="G1888" i="1"/>
  <c r="J1888" i="1" s="1"/>
  <c r="I1888" i="1"/>
  <c r="K1888" i="1"/>
  <c r="G1889" i="1"/>
  <c r="I1889" i="1" s="1"/>
  <c r="J1889" i="1"/>
  <c r="K1889" i="1"/>
  <c r="G1890" i="1"/>
  <c r="H1890" i="1" s="1"/>
  <c r="J1890" i="1"/>
  <c r="K1890" i="1"/>
  <c r="G1891" i="1"/>
  <c r="H1891" i="1"/>
  <c r="I1891" i="1"/>
  <c r="J1891" i="1"/>
  <c r="K1891" i="1"/>
  <c r="G1892" i="1"/>
  <c r="J1892" i="1" s="1"/>
  <c r="H1892" i="1"/>
  <c r="I1892" i="1"/>
  <c r="K1892" i="1"/>
  <c r="G1893" i="1"/>
  <c r="I1893" i="1" s="1"/>
  <c r="H1893" i="1"/>
  <c r="J1893" i="1"/>
  <c r="K1893" i="1"/>
  <c r="G1894" i="1"/>
  <c r="H1894" i="1" s="1"/>
  <c r="I1894" i="1"/>
  <c r="J1894" i="1"/>
  <c r="K1894" i="1"/>
  <c r="G1895" i="1"/>
  <c r="H1895" i="1"/>
  <c r="I1895" i="1"/>
  <c r="J1895" i="1"/>
  <c r="K1895" i="1"/>
  <c r="G1896" i="1"/>
  <c r="H1896" i="1"/>
  <c r="K1896" i="1"/>
  <c r="G1897" i="1"/>
  <c r="H1897" i="1" s="1"/>
  <c r="K1897" i="1"/>
  <c r="G1898" i="1"/>
  <c r="I1898" i="1"/>
  <c r="K1898" i="1"/>
  <c r="G1899" i="1"/>
  <c r="H1899" i="1"/>
  <c r="I1899" i="1"/>
  <c r="J1899" i="1"/>
  <c r="K1899" i="1"/>
  <c r="G1900" i="1"/>
  <c r="K1900" i="1"/>
  <c r="G1901" i="1"/>
  <c r="K1901" i="1"/>
  <c r="G1902" i="1"/>
  <c r="K1902" i="1"/>
  <c r="G1903" i="1"/>
  <c r="H1903" i="1"/>
  <c r="I1903" i="1"/>
  <c r="J1903" i="1"/>
  <c r="K1903" i="1"/>
  <c r="G1904" i="1"/>
  <c r="J1904" i="1" s="1"/>
  <c r="I1904" i="1"/>
  <c r="K1904" i="1"/>
  <c r="G1905" i="1"/>
  <c r="I1905" i="1" s="1"/>
  <c r="J1905" i="1"/>
  <c r="K1905" i="1"/>
  <c r="G1906" i="1"/>
  <c r="H1906" i="1" s="1"/>
  <c r="J1906" i="1"/>
  <c r="K1906" i="1"/>
  <c r="G1907" i="1"/>
  <c r="H1907" i="1"/>
  <c r="I1907" i="1"/>
  <c r="J1907" i="1"/>
  <c r="K1907" i="1"/>
  <c r="G1908" i="1"/>
  <c r="J1908" i="1" s="1"/>
  <c r="H1908" i="1"/>
  <c r="I1908" i="1"/>
  <c r="K1908" i="1"/>
  <c r="G1909" i="1"/>
  <c r="I1909" i="1" s="1"/>
  <c r="H1909" i="1"/>
  <c r="J1909" i="1"/>
  <c r="K1909" i="1"/>
  <c r="G1910" i="1"/>
  <c r="H1910" i="1" s="1"/>
  <c r="I1910" i="1"/>
  <c r="J1910" i="1"/>
  <c r="K1910" i="1"/>
  <c r="G1911" i="1"/>
  <c r="H1911" i="1"/>
  <c r="I1911" i="1"/>
  <c r="J1911" i="1"/>
  <c r="K1911" i="1"/>
  <c r="G1912" i="1"/>
  <c r="H1912" i="1"/>
  <c r="K1912" i="1"/>
  <c r="G1913" i="1"/>
  <c r="H1913" i="1"/>
  <c r="K1913" i="1"/>
  <c r="G1914" i="1"/>
  <c r="I1914" i="1"/>
  <c r="K1914" i="1"/>
  <c r="G1915" i="1"/>
  <c r="H1915" i="1"/>
  <c r="I1915" i="1"/>
  <c r="J1915" i="1"/>
  <c r="K1915" i="1"/>
  <c r="G1916" i="1"/>
  <c r="K1916" i="1"/>
  <c r="G1917" i="1"/>
  <c r="K1917" i="1"/>
  <c r="G1918" i="1"/>
  <c r="K1918" i="1"/>
  <c r="G1919" i="1"/>
  <c r="H1919" i="1"/>
  <c r="I1919" i="1"/>
  <c r="J1919" i="1"/>
  <c r="K1919" i="1"/>
  <c r="G1920" i="1"/>
  <c r="J1920" i="1" s="1"/>
  <c r="I1920" i="1"/>
  <c r="K1920" i="1"/>
  <c r="G1921" i="1"/>
  <c r="I1921" i="1" s="1"/>
  <c r="J1921" i="1"/>
  <c r="K1921" i="1"/>
  <c r="G1922" i="1"/>
  <c r="H1922" i="1" s="1"/>
  <c r="J1922" i="1"/>
  <c r="K1922" i="1"/>
  <c r="G1923" i="1"/>
  <c r="H1923" i="1"/>
  <c r="I1923" i="1"/>
  <c r="J1923" i="1"/>
  <c r="K1923" i="1"/>
  <c r="G1924" i="1"/>
  <c r="J1924" i="1" s="1"/>
  <c r="H1924" i="1"/>
  <c r="I1924" i="1"/>
  <c r="K1924" i="1"/>
  <c r="G1925" i="1"/>
  <c r="I1925" i="1" s="1"/>
  <c r="H1925" i="1"/>
  <c r="J1925" i="1"/>
  <c r="K1925" i="1"/>
  <c r="G1926" i="1"/>
  <c r="H1926" i="1" s="1"/>
  <c r="I1926" i="1"/>
  <c r="J1926" i="1"/>
  <c r="K1926" i="1"/>
  <c r="G1927" i="1"/>
  <c r="H1927" i="1"/>
  <c r="I1927" i="1"/>
  <c r="J1927" i="1"/>
  <c r="K1927" i="1"/>
  <c r="G1928" i="1"/>
  <c r="H1928" i="1"/>
  <c r="K1928" i="1"/>
  <c r="G1929" i="1"/>
  <c r="H1929" i="1"/>
  <c r="K1929" i="1"/>
  <c r="G1930" i="1"/>
  <c r="I1930" i="1"/>
  <c r="K1930" i="1"/>
  <c r="G1931" i="1"/>
  <c r="H1931" i="1"/>
  <c r="I1931" i="1"/>
  <c r="J1931" i="1"/>
  <c r="K1931" i="1"/>
  <c r="G1932" i="1"/>
  <c r="K1932" i="1"/>
  <c r="G1933" i="1"/>
  <c r="K1933" i="1"/>
  <c r="G1934" i="1"/>
  <c r="K1934" i="1"/>
  <c r="G1935" i="1"/>
  <c r="H1935" i="1"/>
  <c r="I1935" i="1"/>
  <c r="J1935" i="1"/>
  <c r="K1935" i="1"/>
  <c r="G1936" i="1"/>
  <c r="J1936" i="1" s="1"/>
  <c r="I1936" i="1"/>
  <c r="K1936" i="1"/>
  <c r="G1937" i="1"/>
  <c r="I1937" i="1" s="1"/>
  <c r="J1937" i="1"/>
  <c r="K1937" i="1"/>
  <c r="G1938" i="1"/>
  <c r="H1938" i="1" s="1"/>
  <c r="J1938" i="1"/>
  <c r="K1938" i="1"/>
  <c r="G1939" i="1"/>
  <c r="H1939" i="1"/>
  <c r="I1939" i="1"/>
  <c r="J1939" i="1"/>
  <c r="K1939" i="1"/>
  <c r="G1940" i="1"/>
  <c r="J1940" i="1" s="1"/>
  <c r="H1940" i="1"/>
  <c r="I1940" i="1"/>
  <c r="K1940" i="1"/>
  <c r="G1941" i="1"/>
  <c r="I1941" i="1" s="1"/>
  <c r="H1941" i="1"/>
  <c r="J1941" i="1"/>
  <c r="K1941" i="1"/>
  <c r="G1942" i="1"/>
  <c r="H1942" i="1" s="1"/>
  <c r="I1942" i="1"/>
  <c r="J1942" i="1"/>
  <c r="K1942" i="1"/>
  <c r="G1943" i="1"/>
  <c r="H1943" i="1"/>
  <c r="I1943" i="1"/>
  <c r="J1943" i="1"/>
  <c r="K1943" i="1"/>
  <c r="G1944" i="1"/>
  <c r="H1944" i="1"/>
  <c r="K1944" i="1"/>
  <c r="G1945" i="1"/>
  <c r="H1945" i="1"/>
  <c r="K1945" i="1"/>
  <c r="G1946" i="1"/>
  <c r="I1946" i="1"/>
  <c r="K1946" i="1"/>
  <c r="G1947" i="1"/>
  <c r="H1947" i="1"/>
  <c r="I1947" i="1"/>
  <c r="J1947" i="1"/>
  <c r="K1947" i="1"/>
  <c r="G1948" i="1"/>
  <c r="K1948" i="1"/>
  <c r="G1949" i="1"/>
  <c r="K1949" i="1"/>
  <c r="G1950" i="1"/>
  <c r="K1950" i="1"/>
  <c r="G1951" i="1"/>
  <c r="H1951" i="1"/>
  <c r="I1951" i="1"/>
  <c r="J1951" i="1"/>
  <c r="K1951" i="1"/>
  <c r="G1952" i="1"/>
  <c r="J1952" i="1" s="1"/>
  <c r="I1952" i="1"/>
  <c r="K1952" i="1"/>
  <c r="G1953" i="1"/>
  <c r="I1953" i="1" s="1"/>
  <c r="J1953" i="1"/>
  <c r="K1953" i="1"/>
  <c r="G1954" i="1"/>
  <c r="H1954" i="1" s="1"/>
  <c r="J1954" i="1"/>
  <c r="K1954" i="1"/>
  <c r="G1955" i="1"/>
  <c r="H1955" i="1"/>
  <c r="I1955" i="1"/>
  <c r="J1955" i="1"/>
  <c r="K1955" i="1"/>
  <c r="G1956" i="1"/>
  <c r="J1956" i="1" s="1"/>
  <c r="H1956" i="1"/>
  <c r="I1956" i="1"/>
  <c r="K1956" i="1"/>
  <c r="G1957" i="1"/>
  <c r="I1957" i="1" s="1"/>
  <c r="H1957" i="1"/>
  <c r="J1957" i="1"/>
  <c r="K1957" i="1"/>
  <c r="G1958" i="1"/>
  <c r="H1958" i="1" s="1"/>
  <c r="I1958" i="1"/>
  <c r="J1958" i="1"/>
  <c r="K1958" i="1"/>
  <c r="G1959" i="1"/>
  <c r="H1959" i="1"/>
  <c r="I1959" i="1"/>
  <c r="J1959" i="1"/>
  <c r="K1959" i="1"/>
  <c r="G1960" i="1"/>
  <c r="H1960" i="1"/>
  <c r="K1960" i="1"/>
  <c r="G1961" i="1"/>
  <c r="H1961" i="1"/>
  <c r="K1961" i="1"/>
  <c r="G1962" i="1"/>
  <c r="I1962" i="1"/>
  <c r="K1962" i="1"/>
  <c r="G1963" i="1"/>
  <c r="H1963" i="1"/>
  <c r="I1963" i="1"/>
  <c r="J1963" i="1"/>
  <c r="K1963" i="1"/>
  <c r="G1964" i="1"/>
  <c r="K1964" i="1"/>
  <c r="G1965" i="1"/>
  <c r="K1965" i="1"/>
  <c r="G1966" i="1"/>
  <c r="K1966" i="1"/>
  <c r="G1967" i="1"/>
  <c r="H1967" i="1"/>
  <c r="I1967" i="1"/>
  <c r="J1967" i="1"/>
  <c r="K1967" i="1"/>
  <c r="G1968" i="1"/>
  <c r="J1968" i="1" s="1"/>
  <c r="I1968" i="1"/>
  <c r="K1968" i="1"/>
  <c r="G1969" i="1"/>
  <c r="I1969" i="1" s="1"/>
  <c r="J1969" i="1"/>
  <c r="K1969" i="1"/>
  <c r="G1970" i="1"/>
  <c r="H1970" i="1" s="1"/>
  <c r="J1970" i="1"/>
  <c r="K1970" i="1"/>
  <c r="G1971" i="1"/>
  <c r="H1971" i="1"/>
  <c r="I1971" i="1"/>
  <c r="J1971" i="1"/>
  <c r="K1971" i="1"/>
  <c r="G1972" i="1"/>
  <c r="J1972" i="1" s="1"/>
  <c r="H1972" i="1"/>
  <c r="I1972" i="1"/>
  <c r="K1972" i="1"/>
  <c r="G1973" i="1"/>
  <c r="I1973" i="1" s="1"/>
  <c r="H1973" i="1"/>
  <c r="J1973" i="1"/>
  <c r="K1973" i="1"/>
  <c r="G1974" i="1"/>
  <c r="H1974" i="1" s="1"/>
  <c r="I1974" i="1"/>
  <c r="J1974" i="1"/>
  <c r="K1974" i="1"/>
  <c r="G1975" i="1"/>
  <c r="H1975" i="1"/>
  <c r="I1975" i="1"/>
  <c r="J1975" i="1"/>
  <c r="K1975" i="1"/>
  <c r="G1976" i="1"/>
  <c r="H1976" i="1"/>
  <c r="K1976" i="1"/>
  <c r="G1977" i="1"/>
  <c r="H1977" i="1"/>
  <c r="K1977" i="1"/>
  <c r="G1978" i="1"/>
  <c r="I1978" i="1"/>
  <c r="K1978" i="1"/>
  <c r="G1979" i="1"/>
  <c r="H1979" i="1"/>
  <c r="I1979" i="1"/>
  <c r="J1979" i="1"/>
  <c r="K1979" i="1"/>
  <c r="G1980" i="1"/>
  <c r="K1980" i="1"/>
  <c r="G1981" i="1"/>
  <c r="K1981" i="1"/>
  <c r="G1982" i="1"/>
  <c r="K1982" i="1"/>
  <c r="G1983" i="1"/>
  <c r="H1983" i="1"/>
  <c r="I1983" i="1"/>
  <c r="J1983" i="1"/>
  <c r="K1983" i="1"/>
  <c r="G1984" i="1"/>
  <c r="J1984" i="1" s="1"/>
  <c r="I1984" i="1"/>
  <c r="K1984" i="1"/>
  <c r="G1985" i="1"/>
  <c r="I1985" i="1" s="1"/>
  <c r="J1985" i="1"/>
  <c r="K1985" i="1"/>
  <c r="G1986" i="1"/>
  <c r="H1986" i="1" s="1"/>
  <c r="J1986" i="1"/>
  <c r="K1986" i="1"/>
  <c r="G1987" i="1"/>
  <c r="H1987" i="1"/>
  <c r="I1987" i="1"/>
  <c r="J1987" i="1"/>
  <c r="K1987" i="1"/>
  <c r="G1988" i="1"/>
  <c r="J1988" i="1" s="1"/>
  <c r="H1988" i="1"/>
  <c r="I1988" i="1"/>
  <c r="K1988" i="1"/>
  <c r="G1989" i="1"/>
  <c r="I1989" i="1" s="1"/>
  <c r="H1989" i="1"/>
  <c r="J1989" i="1"/>
  <c r="K1989" i="1"/>
  <c r="G1990" i="1"/>
  <c r="H1990" i="1" s="1"/>
  <c r="I1990" i="1"/>
  <c r="J1990" i="1"/>
  <c r="K1990" i="1"/>
  <c r="G1991" i="1"/>
  <c r="H1991" i="1"/>
  <c r="I1991" i="1"/>
  <c r="J1991" i="1"/>
  <c r="K1991" i="1"/>
  <c r="G1992" i="1"/>
  <c r="H1992" i="1"/>
  <c r="K1992" i="1"/>
  <c r="G1993" i="1"/>
  <c r="H1993" i="1"/>
  <c r="K1993" i="1"/>
  <c r="G1994" i="1"/>
  <c r="I1994" i="1"/>
  <c r="K1994" i="1"/>
  <c r="G1995" i="1"/>
  <c r="H1995" i="1"/>
  <c r="I1995" i="1"/>
  <c r="J1995" i="1"/>
  <c r="K1995" i="1"/>
  <c r="G1996" i="1"/>
  <c r="K1996" i="1"/>
  <c r="G1997" i="1"/>
  <c r="K1997" i="1"/>
  <c r="G1998" i="1"/>
  <c r="K1998" i="1"/>
  <c r="G1999" i="1"/>
  <c r="H1999" i="1"/>
  <c r="I1999" i="1"/>
  <c r="J1999" i="1"/>
  <c r="K1999" i="1"/>
  <c r="G2000" i="1"/>
  <c r="J2000" i="1" s="1"/>
  <c r="I2000" i="1"/>
  <c r="K2000" i="1"/>
  <c r="G2001" i="1"/>
  <c r="I2001" i="1" s="1"/>
  <c r="J2001" i="1"/>
  <c r="K2001" i="1"/>
  <c r="G2002" i="1"/>
  <c r="H2002" i="1" s="1"/>
  <c r="J2002" i="1"/>
  <c r="K2002" i="1"/>
  <c r="G2003" i="1"/>
  <c r="H2003" i="1"/>
  <c r="I2003" i="1"/>
  <c r="J2003" i="1"/>
  <c r="K2003" i="1"/>
  <c r="G2004" i="1"/>
  <c r="J2004" i="1" s="1"/>
  <c r="H2004" i="1"/>
  <c r="I2004" i="1"/>
  <c r="K2004" i="1"/>
  <c r="G2005" i="1"/>
  <c r="I2005" i="1" s="1"/>
  <c r="H2005" i="1"/>
  <c r="J2005" i="1"/>
  <c r="K2005" i="1"/>
  <c r="G2006" i="1"/>
  <c r="H2006" i="1" s="1"/>
  <c r="I2006" i="1"/>
  <c r="J2006" i="1"/>
  <c r="K2006" i="1"/>
  <c r="G2007" i="1"/>
  <c r="H2007" i="1"/>
  <c r="I2007" i="1"/>
  <c r="J2007" i="1"/>
  <c r="K2007" i="1"/>
  <c r="G2008" i="1"/>
  <c r="H2008" i="1"/>
  <c r="K2008" i="1"/>
  <c r="G2009" i="1"/>
  <c r="H2009" i="1"/>
  <c r="K2009" i="1"/>
  <c r="G2010" i="1"/>
  <c r="I2010" i="1"/>
  <c r="K2010" i="1"/>
  <c r="G2011" i="1"/>
  <c r="H2011" i="1"/>
  <c r="I2011" i="1"/>
  <c r="J2011" i="1"/>
  <c r="K2011" i="1"/>
  <c r="G2012" i="1"/>
  <c r="K2012" i="1"/>
  <c r="G2013" i="1"/>
  <c r="K2013" i="1"/>
  <c r="G2014" i="1"/>
  <c r="K2014" i="1"/>
  <c r="G2015" i="1"/>
  <c r="H2015" i="1"/>
  <c r="I2015" i="1"/>
  <c r="J2015" i="1"/>
  <c r="K2015" i="1"/>
  <c r="G2016" i="1"/>
  <c r="J2016" i="1" s="1"/>
  <c r="I2016" i="1"/>
  <c r="K2016" i="1"/>
  <c r="G2017" i="1"/>
  <c r="I2017" i="1" s="1"/>
  <c r="J2017" i="1"/>
  <c r="K2017" i="1"/>
  <c r="G2018" i="1"/>
  <c r="H2018" i="1" s="1"/>
  <c r="J2018" i="1"/>
  <c r="K2018" i="1"/>
  <c r="G2019" i="1"/>
  <c r="H2019" i="1"/>
  <c r="I2019" i="1"/>
  <c r="J2019" i="1"/>
  <c r="K2019" i="1"/>
  <c r="G2020" i="1"/>
  <c r="J2020" i="1" s="1"/>
  <c r="H2020" i="1"/>
  <c r="I2020" i="1"/>
  <c r="K2020" i="1"/>
  <c r="G2021" i="1"/>
  <c r="I2021" i="1" s="1"/>
  <c r="H2021" i="1"/>
  <c r="J2021" i="1"/>
  <c r="K2021" i="1"/>
  <c r="G2022" i="1"/>
  <c r="H2022" i="1" s="1"/>
  <c r="I2022" i="1"/>
  <c r="J2022" i="1"/>
  <c r="K2022" i="1"/>
  <c r="G2023" i="1"/>
  <c r="H2023" i="1"/>
  <c r="I2023" i="1"/>
  <c r="J2023" i="1"/>
  <c r="K2023" i="1"/>
  <c r="G2024" i="1"/>
  <c r="H2024" i="1"/>
  <c r="K2024" i="1"/>
  <c r="G2025" i="1"/>
  <c r="H2025" i="1"/>
  <c r="K2025" i="1"/>
  <c r="G2026" i="1"/>
  <c r="I2026" i="1"/>
  <c r="K2026" i="1"/>
  <c r="G2027" i="1"/>
  <c r="H2027" i="1"/>
  <c r="I2027" i="1"/>
  <c r="J2027" i="1"/>
  <c r="K2027" i="1"/>
  <c r="G2028" i="1"/>
  <c r="K2028" i="1"/>
  <c r="G2029" i="1"/>
  <c r="K2029" i="1"/>
  <c r="G2030" i="1"/>
  <c r="K2030" i="1"/>
  <c r="G2031" i="1"/>
  <c r="H2031" i="1"/>
  <c r="I2031" i="1"/>
  <c r="J2031" i="1"/>
  <c r="K2031" i="1"/>
  <c r="G2032" i="1"/>
  <c r="J2032" i="1" s="1"/>
  <c r="I2032" i="1"/>
  <c r="K2032" i="1"/>
  <c r="G2033" i="1"/>
  <c r="I2033" i="1" s="1"/>
  <c r="J2033" i="1"/>
  <c r="K2033" i="1"/>
  <c r="G2034" i="1"/>
  <c r="H2034" i="1" s="1"/>
  <c r="J2034" i="1"/>
  <c r="K2034" i="1"/>
  <c r="G2035" i="1"/>
  <c r="H2035" i="1"/>
  <c r="I2035" i="1"/>
  <c r="J2035" i="1"/>
  <c r="K2035" i="1"/>
  <c r="G2036" i="1"/>
  <c r="J2036" i="1" s="1"/>
  <c r="H2036" i="1"/>
  <c r="I2036" i="1"/>
  <c r="K2036" i="1"/>
  <c r="G2037" i="1"/>
  <c r="I2037" i="1" s="1"/>
  <c r="H2037" i="1"/>
  <c r="J2037" i="1"/>
  <c r="K2037" i="1"/>
  <c r="G2038" i="1"/>
  <c r="H2038" i="1" s="1"/>
  <c r="I2038" i="1"/>
  <c r="J2038" i="1"/>
  <c r="K2038" i="1"/>
  <c r="G2039" i="1"/>
  <c r="H2039" i="1"/>
  <c r="I2039" i="1"/>
  <c r="J2039" i="1"/>
  <c r="K2039" i="1"/>
  <c r="G2040" i="1"/>
  <c r="K2040" i="1"/>
  <c r="G2041" i="1"/>
  <c r="H2041" i="1"/>
  <c r="K2041" i="1"/>
  <c r="G2042" i="1"/>
  <c r="I2042" i="1"/>
  <c r="K2042" i="1"/>
  <c r="G2043" i="1"/>
  <c r="H2043" i="1"/>
  <c r="I2043" i="1"/>
  <c r="J2043" i="1"/>
  <c r="K2043" i="1"/>
  <c r="G2044" i="1"/>
  <c r="K2044" i="1"/>
  <c r="G2045" i="1"/>
  <c r="K2045" i="1"/>
  <c r="G2046" i="1"/>
  <c r="K2046" i="1"/>
  <c r="G2047" i="1"/>
  <c r="H2047" i="1"/>
  <c r="I2047" i="1"/>
  <c r="J2047" i="1"/>
  <c r="K2047" i="1"/>
  <c r="G2048" i="1"/>
  <c r="J2048" i="1" s="1"/>
  <c r="I2048" i="1"/>
  <c r="K2048" i="1"/>
  <c r="G2049" i="1"/>
  <c r="I2049" i="1" s="1"/>
  <c r="J2049" i="1"/>
  <c r="K2049" i="1"/>
  <c r="G2050" i="1"/>
  <c r="H2050" i="1" s="1"/>
  <c r="J2050" i="1"/>
  <c r="K2050" i="1"/>
  <c r="G2051" i="1"/>
  <c r="H2051" i="1"/>
  <c r="I2051" i="1"/>
  <c r="J2051" i="1"/>
  <c r="K2051" i="1"/>
  <c r="G2052" i="1"/>
  <c r="J2052" i="1" s="1"/>
  <c r="H2052" i="1"/>
  <c r="I2052" i="1"/>
  <c r="K2052" i="1"/>
  <c r="G2053" i="1"/>
  <c r="I2053" i="1" s="1"/>
  <c r="H2053" i="1"/>
  <c r="J2053" i="1"/>
  <c r="K2053" i="1"/>
  <c r="G2054" i="1"/>
  <c r="H2054" i="1" s="1"/>
  <c r="I2054" i="1"/>
  <c r="J2054" i="1"/>
  <c r="K2054" i="1"/>
  <c r="G2055" i="1"/>
  <c r="H2055" i="1"/>
  <c r="I2055" i="1"/>
  <c r="J2055" i="1"/>
  <c r="K2055" i="1"/>
  <c r="G2056" i="1"/>
  <c r="K2056" i="1"/>
  <c r="G2057" i="1"/>
  <c r="H2057" i="1"/>
  <c r="K2057" i="1"/>
  <c r="G2058" i="1"/>
  <c r="I2058" i="1"/>
  <c r="K2058" i="1"/>
  <c r="G2059" i="1"/>
  <c r="H2059" i="1"/>
  <c r="I2059" i="1"/>
  <c r="J2059" i="1"/>
  <c r="K2059" i="1"/>
  <c r="G2060" i="1"/>
  <c r="K2060" i="1"/>
  <c r="G2061" i="1"/>
  <c r="K2061" i="1"/>
  <c r="G2062" i="1"/>
  <c r="K2062" i="1"/>
  <c r="G2063" i="1"/>
  <c r="H2063" i="1"/>
  <c r="I2063" i="1"/>
  <c r="J2063" i="1"/>
  <c r="K2063" i="1"/>
  <c r="G2064" i="1"/>
  <c r="J2064" i="1" s="1"/>
  <c r="I2064" i="1"/>
  <c r="K2064" i="1"/>
  <c r="G2065" i="1"/>
  <c r="I2065" i="1" s="1"/>
  <c r="J2065" i="1"/>
  <c r="K2065" i="1"/>
  <c r="G2066" i="1"/>
  <c r="H2066" i="1" s="1"/>
  <c r="J2066" i="1"/>
  <c r="K2066" i="1"/>
  <c r="G2067" i="1"/>
  <c r="H2067" i="1"/>
  <c r="I2067" i="1"/>
  <c r="J2067" i="1"/>
  <c r="K2067" i="1"/>
  <c r="G2068" i="1"/>
  <c r="J2068" i="1" s="1"/>
  <c r="H2068" i="1"/>
  <c r="I2068" i="1"/>
  <c r="K2068" i="1"/>
  <c r="G2069" i="1"/>
  <c r="I2069" i="1" s="1"/>
  <c r="H2069" i="1"/>
  <c r="J2069" i="1"/>
  <c r="K2069" i="1"/>
  <c r="G2070" i="1"/>
  <c r="H2070" i="1" s="1"/>
  <c r="I2070" i="1"/>
  <c r="J2070" i="1"/>
  <c r="K2070" i="1"/>
  <c r="G2071" i="1"/>
  <c r="H2071" i="1"/>
  <c r="I2071" i="1"/>
  <c r="J2071" i="1"/>
  <c r="K2071" i="1"/>
  <c r="G2072" i="1"/>
  <c r="K2072" i="1"/>
  <c r="G2073" i="1"/>
  <c r="H2073" i="1"/>
  <c r="K2073" i="1"/>
  <c r="G2074" i="1"/>
  <c r="I2074" i="1"/>
  <c r="K2074" i="1"/>
  <c r="G2075" i="1"/>
  <c r="H2075" i="1"/>
  <c r="I2075" i="1"/>
  <c r="J2075" i="1"/>
  <c r="K2075" i="1"/>
  <c r="G2076" i="1"/>
  <c r="K2076" i="1"/>
  <c r="G2077" i="1"/>
  <c r="K2077" i="1"/>
  <c r="G2078" i="1"/>
  <c r="K2078" i="1"/>
  <c r="G2079" i="1"/>
  <c r="H2079" i="1"/>
  <c r="I2079" i="1"/>
  <c r="J2079" i="1"/>
  <c r="K2079" i="1"/>
  <c r="G2080" i="1"/>
  <c r="J2080" i="1" s="1"/>
  <c r="I2080" i="1"/>
  <c r="K2080" i="1"/>
  <c r="G2081" i="1"/>
  <c r="I2081" i="1" s="1"/>
  <c r="J2081" i="1"/>
  <c r="K2081" i="1"/>
  <c r="G2082" i="1"/>
  <c r="H2082" i="1" s="1"/>
  <c r="J2082" i="1"/>
  <c r="K2082" i="1"/>
  <c r="G2083" i="1"/>
  <c r="H2083" i="1"/>
  <c r="I2083" i="1"/>
  <c r="J2083" i="1"/>
  <c r="K2083" i="1"/>
  <c r="G2084" i="1"/>
  <c r="J2084" i="1" s="1"/>
  <c r="H2084" i="1"/>
  <c r="I2084" i="1"/>
  <c r="K2084" i="1"/>
  <c r="G2085" i="1"/>
  <c r="I2085" i="1" s="1"/>
  <c r="H2085" i="1"/>
  <c r="J2085" i="1"/>
  <c r="K2085" i="1"/>
  <c r="G2086" i="1"/>
  <c r="H2086" i="1" s="1"/>
  <c r="I2086" i="1"/>
  <c r="J2086" i="1"/>
  <c r="K2086" i="1"/>
  <c r="G2087" i="1"/>
  <c r="H2087" i="1"/>
  <c r="I2087" i="1"/>
  <c r="J2087" i="1"/>
  <c r="K2087" i="1"/>
  <c r="G2088" i="1"/>
  <c r="K2088" i="1"/>
  <c r="G2089" i="1"/>
  <c r="H2089" i="1"/>
  <c r="K2089" i="1"/>
  <c r="G2090" i="1"/>
  <c r="I2090" i="1"/>
  <c r="K2090" i="1"/>
  <c r="G2091" i="1"/>
  <c r="H2091" i="1"/>
  <c r="I2091" i="1"/>
  <c r="J2091" i="1"/>
  <c r="K2091" i="1"/>
  <c r="G2092" i="1"/>
  <c r="K2092" i="1"/>
  <c r="G2093" i="1"/>
  <c r="K2093" i="1"/>
  <c r="G2094" i="1"/>
  <c r="K2094" i="1"/>
  <c r="G2095" i="1"/>
  <c r="H2095" i="1"/>
  <c r="I2095" i="1"/>
  <c r="J2095" i="1"/>
  <c r="K2095" i="1"/>
  <c r="G2096" i="1"/>
  <c r="J2096" i="1" s="1"/>
  <c r="I2096" i="1"/>
  <c r="K2096" i="1"/>
  <c r="G2097" i="1"/>
  <c r="I2097" i="1" s="1"/>
  <c r="J2097" i="1"/>
  <c r="K2097" i="1"/>
  <c r="G2098" i="1"/>
  <c r="H2098" i="1" s="1"/>
  <c r="J2098" i="1"/>
  <c r="K2098" i="1"/>
  <c r="G2099" i="1"/>
  <c r="H2099" i="1"/>
  <c r="I2099" i="1"/>
  <c r="J2099" i="1"/>
  <c r="K2099" i="1"/>
  <c r="G2100" i="1"/>
  <c r="J2100" i="1" s="1"/>
  <c r="H2100" i="1"/>
  <c r="I2100" i="1"/>
  <c r="K2100" i="1"/>
  <c r="G2101" i="1"/>
  <c r="H2101" i="1"/>
  <c r="I2101" i="1"/>
  <c r="J2101" i="1"/>
  <c r="K2101" i="1"/>
  <c r="G2102" i="1"/>
  <c r="K2102" i="1"/>
  <c r="G2103" i="1"/>
  <c r="J2103" i="1"/>
  <c r="K2103" i="1"/>
  <c r="G2104" i="1"/>
  <c r="H2104" i="1" s="1"/>
  <c r="I2104" i="1"/>
  <c r="J2104" i="1"/>
  <c r="K2104" i="1"/>
  <c r="G2105" i="1"/>
  <c r="H2105" i="1"/>
  <c r="I2105" i="1"/>
  <c r="J2105" i="1"/>
  <c r="K2105" i="1"/>
  <c r="G2106" i="1"/>
  <c r="H2106" i="1"/>
  <c r="K2106" i="1"/>
  <c r="G2107" i="1"/>
  <c r="J2107" i="1"/>
  <c r="K2107" i="1"/>
  <c r="G2108" i="1"/>
  <c r="H2108" i="1" s="1"/>
  <c r="I2108" i="1"/>
  <c r="J2108" i="1"/>
  <c r="K2108" i="1"/>
  <c r="G2109" i="1"/>
  <c r="H2109" i="1"/>
  <c r="I2109" i="1"/>
  <c r="J2109" i="1"/>
  <c r="K2109" i="1"/>
  <c r="G2110" i="1"/>
  <c r="H2110" i="1"/>
  <c r="K2110" i="1"/>
  <c r="G2111" i="1"/>
  <c r="J2111" i="1" s="1"/>
  <c r="K2111" i="1"/>
  <c r="G2112" i="1"/>
  <c r="H2112" i="1" s="1"/>
  <c r="I2112" i="1"/>
  <c r="J2112" i="1"/>
  <c r="K2112" i="1"/>
  <c r="G2113" i="1"/>
  <c r="H2113" i="1"/>
  <c r="I2113" i="1"/>
  <c r="J2113" i="1"/>
  <c r="K2113" i="1"/>
  <c r="G2114" i="1"/>
  <c r="H2114" i="1" s="1"/>
  <c r="K2114" i="1"/>
  <c r="G2115" i="1"/>
  <c r="K2115" i="1"/>
  <c r="G2116" i="1"/>
  <c r="H2116" i="1" s="1"/>
  <c r="I2116" i="1"/>
  <c r="J2116" i="1"/>
  <c r="K2116" i="1"/>
  <c r="G2117" i="1"/>
  <c r="H2117" i="1"/>
  <c r="I2117" i="1"/>
  <c r="J2117" i="1"/>
  <c r="K2117" i="1"/>
  <c r="G2118" i="1"/>
  <c r="K2118" i="1"/>
  <c r="G2119" i="1"/>
  <c r="J2119" i="1"/>
  <c r="K2119" i="1"/>
  <c r="G2120" i="1"/>
  <c r="H2120" i="1" s="1"/>
  <c r="I2120" i="1"/>
  <c r="J2120" i="1"/>
  <c r="K2120" i="1"/>
  <c r="G2121" i="1"/>
  <c r="H2121" i="1"/>
  <c r="I2121" i="1"/>
  <c r="J2121" i="1"/>
  <c r="K2121" i="1"/>
  <c r="G2122" i="1"/>
  <c r="H2122" i="1"/>
  <c r="K2122" i="1"/>
  <c r="G2123" i="1"/>
  <c r="J2123" i="1"/>
  <c r="K2123" i="1"/>
  <c r="G2124" i="1"/>
  <c r="H2124" i="1" s="1"/>
  <c r="I2124" i="1"/>
  <c r="J2124" i="1"/>
  <c r="K2124" i="1"/>
  <c r="G2125" i="1"/>
  <c r="H2125" i="1"/>
  <c r="I2125" i="1"/>
  <c r="J2125" i="1"/>
  <c r="K2125" i="1"/>
  <c r="G2126" i="1"/>
  <c r="H2126" i="1"/>
  <c r="K2126" i="1"/>
  <c r="G2127" i="1"/>
  <c r="J2127" i="1" s="1"/>
  <c r="K2127" i="1"/>
  <c r="G2128" i="1"/>
  <c r="H2128" i="1" s="1"/>
  <c r="I2128" i="1"/>
  <c r="J2128" i="1"/>
  <c r="K2128" i="1"/>
  <c r="G2129" i="1"/>
  <c r="H2129" i="1"/>
  <c r="I2129" i="1"/>
  <c r="J2129" i="1"/>
  <c r="K2129" i="1"/>
  <c r="G2130" i="1"/>
  <c r="H2130" i="1" s="1"/>
  <c r="K2130" i="1"/>
  <c r="G2131" i="1"/>
  <c r="K2131" i="1"/>
  <c r="G2132" i="1"/>
  <c r="H2132" i="1" s="1"/>
  <c r="I2132" i="1"/>
  <c r="J2132" i="1"/>
  <c r="K2132" i="1"/>
  <c r="G2133" i="1"/>
  <c r="H2133" i="1"/>
  <c r="I2133" i="1"/>
  <c r="J2133" i="1"/>
  <c r="K2133" i="1"/>
  <c r="G2134" i="1"/>
  <c r="K2134" i="1"/>
  <c r="G2135" i="1"/>
  <c r="J2135" i="1"/>
  <c r="K2135" i="1"/>
  <c r="G2136" i="1"/>
  <c r="H2136" i="1" s="1"/>
  <c r="I2136" i="1"/>
  <c r="J2136" i="1"/>
  <c r="K2136" i="1"/>
  <c r="G2137" i="1"/>
  <c r="H2137" i="1"/>
  <c r="I2137" i="1"/>
  <c r="J2137" i="1"/>
  <c r="K2137" i="1"/>
  <c r="G2138" i="1"/>
  <c r="H2138" i="1"/>
  <c r="K2138" i="1"/>
  <c r="G2139" i="1"/>
  <c r="J2139" i="1"/>
  <c r="K2139" i="1"/>
  <c r="G2140" i="1"/>
  <c r="H2140" i="1" s="1"/>
  <c r="I2140" i="1"/>
  <c r="J2140" i="1"/>
  <c r="K2140" i="1"/>
  <c r="G2141" i="1"/>
  <c r="H2141" i="1"/>
  <c r="I2141" i="1"/>
  <c r="J2141" i="1"/>
  <c r="K2141" i="1"/>
  <c r="G2142" i="1"/>
  <c r="H2142" i="1"/>
  <c r="K2142" i="1"/>
  <c r="G2143" i="1"/>
  <c r="J2143" i="1" s="1"/>
  <c r="K2143" i="1"/>
  <c r="G2144" i="1"/>
  <c r="H2144" i="1" s="1"/>
  <c r="I2144" i="1"/>
  <c r="J2144" i="1"/>
  <c r="K2144" i="1"/>
  <c r="G2145" i="1"/>
  <c r="H2145" i="1"/>
  <c r="I2145" i="1"/>
  <c r="J2145" i="1"/>
  <c r="K2145" i="1"/>
  <c r="G2146" i="1"/>
  <c r="H2146" i="1" s="1"/>
  <c r="K2146" i="1"/>
  <c r="G2147" i="1"/>
  <c r="K2147" i="1"/>
  <c r="G2148" i="1"/>
  <c r="H2148" i="1" s="1"/>
  <c r="I2148" i="1"/>
  <c r="J2148" i="1"/>
  <c r="K2148" i="1"/>
  <c r="G2149" i="1"/>
  <c r="H2149" i="1"/>
  <c r="I2149" i="1"/>
  <c r="J2149" i="1"/>
  <c r="K2149" i="1"/>
  <c r="G2150" i="1"/>
  <c r="K2150" i="1"/>
  <c r="G2151" i="1"/>
  <c r="J2151" i="1"/>
  <c r="K2151" i="1"/>
  <c r="G2152" i="1"/>
  <c r="H2152" i="1" s="1"/>
  <c r="I2152" i="1"/>
  <c r="J2152" i="1"/>
  <c r="K2152" i="1"/>
  <c r="G2153" i="1"/>
  <c r="H2153" i="1"/>
  <c r="I2153" i="1"/>
  <c r="J2153" i="1"/>
  <c r="K2153" i="1"/>
  <c r="G2154" i="1"/>
  <c r="H2154" i="1"/>
  <c r="K2154" i="1"/>
  <c r="G2155" i="1"/>
  <c r="J2155" i="1"/>
  <c r="K2155" i="1"/>
  <c r="G2156" i="1"/>
  <c r="H2156" i="1" s="1"/>
  <c r="I2156" i="1"/>
  <c r="J2156" i="1"/>
  <c r="K2156" i="1"/>
  <c r="G2157" i="1"/>
  <c r="H2157" i="1"/>
  <c r="I2157" i="1"/>
  <c r="J2157" i="1"/>
  <c r="K2157" i="1"/>
  <c r="G2158" i="1"/>
  <c r="H2158" i="1"/>
  <c r="K2158" i="1"/>
  <c r="G2159" i="1"/>
  <c r="J2159" i="1" s="1"/>
  <c r="K2159" i="1"/>
  <c r="G2160" i="1"/>
  <c r="H2160" i="1" s="1"/>
  <c r="I2160" i="1"/>
  <c r="J2160" i="1"/>
  <c r="K2160" i="1"/>
  <c r="G2161" i="1"/>
  <c r="H2161" i="1"/>
  <c r="I2161" i="1"/>
  <c r="J2161" i="1"/>
  <c r="K2161" i="1"/>
  <c r="G2162" i="1"/>
  <c r="H2162" i="1" s="1"/>
  <c r="K2162" i="1"/>
  <c r="G2163" i="1"/>
  <c r="K2163" i="1"/>
  <c r="G2164" i="1"/>
  <c r="H2164" i="1" s="1"/>
  <c r="I2164" i="1"/>
  <c r="J2164" i="1"/>
  <c r="K2164" i="1"/>
  <c r="G2165" i="1"/>
  <c r="H2165" i="1"/>
  <c r="I2165" i="1"/>
  <c r="J2165" i="1"/>
  <c r="K2165" i="1"/>
  <c r="G2166" i="1"/>
  <c r="K2166" i="1"/>
  <c r="G2167" i="1"/>
  <c r="J2167" i="1"/>
  <c r="K2167" i="1"/>
  <c r="G2168" i="1"/>
  <c r="H2168" i="1" s="1"/>
  <c r="I2168" i="1"/>
  <c r="J2168" i="1"/>
  <c r="K2168" i="1"/>
  <c r="G2169" i="1"/>
  <c r="H2169" i="1"/>
  <c r="I2169" i="1"/>
  <c r="J2169" i="1"/>
  <c r="K2169" i="1"/>
  <c r="G2170" i="1"/>
  <c r="H2170" i="1"/>
  <c r="K2170" i="1"/>
  <c r="G2171" i="1"/>
  <c r="J2171" i="1"/>
  <c r="K2171" i="1"/>
  <c r="G2172" i="1"/>
  <c r="H2172" i="1" s="1"/>
  <c r="I2172" i="1"/>
  <c r="J2172" i="1"/>
  <c r="K2172" i="1"/>
  <c r="G2173" i="1"/>
  <c r="H2173" i="1"/>
  <c r="I2173" i="1"/>
  <c r="J2173" i="1"/>
  <c r="K2173" i="1"/>
  <c r="G2174" i="1"/>
  <c r="H2174" i="1"/>
  <c r="K2174" i="1"/>
  <c r="G2175" i="1"/>
  <c r="J2175" i="1" s="1"/>
  <c r="K2175" i="1"/>
  <c r="G2176" i="1"/>
  <c r="H2176" i="1" s="1"/>
  <c r="I2176" i="1"/>
  <c r="J2176" i="1"/>
  <c r="K2176" i="1"/>
  <c r="G2177" i="1"/>
  <c r="H2177" i="1"/>
  <c r="I2177" i="1"/>
  <c r="J2177" i="1"/>
  <c r="K2177" i="1"/>
  <c r="G2178" i="1"/>
  <c r="H2178" i="1" s="1"/>
  <c r="K2178" i="1"/>
  <c r="G2179" i="1"/>
  <c r="K2179" i="1"/>
  <c r="G2180" i="1"/>
  <c r="H2180" i="1" s="1"/>
  <c r="I2180" i="1"/>
  <c r="J2180" i="1"/>
  <c r="K2180" i="1"/>
  <c r="G2181" i="1"/>
  <c r="H2181" i="1"/>
  <c r="I2181" i="1"/>
  <c r="J2181" i="1"/>
  <c r="K2181" i="1"/>
  <c r="G2182" i="1"/>
  <c r="K2182" i="1"/>
  <c r="G2183" i="1"/>
  <c r="J2183" i="1"/>
  <c r="K2183" i="1"/>
  <c r="G2184" i="1"/>
  <c r="H2184" i="1" s="1"/>
  <c r="I2184" i="1"/>
  <c r="J2184" i="1"/>
  <c r="K2184" i="1"/>
  <c r="G2185" i="1"/>
  <c r="H2185" i="1"/>
  <c r="I2185" i="1"/>
  <c r="J2185" i="1"/>
  <c r="K2185" i="1"/>
  <c r="G2186" i="1"/>
  <c r="H2186" i="1"/>
  <c r="K2186" i="1"/>
  <c r="G2187" i="1"/>
  <c r="J2187" i="1"/>
  <c r="K2187" i="1"/>
  <c r="G2188" i="1"/>
  <c r="H2188" i="1" s="1"/>
  <c r="I2188" i="1"/>
  <c r="J2188" i="1"/>
  <c r="K2188" i="1"/>
  <c r="G2189" i="1"/>
  <c r="H2189" i="1"/>
  <c r="I2189" i="1"/>
  <c r="J2189" i="1"/>
  <c r="K2189" i="1"/>
  <c r="G2190" i="1"/>
  <c r="H2190" i="1"/>
  <c r="K2190" i="1"/>
  <c r="G2191" i="1"/>
  <c r="J2191" i="1" s="1"/>
  <c r="K2191" i="1"/>
  <c r="G2192" i="1"/>
  <c r="H2192" i="1" s="1"/>
  <c r="I2192" i="1"/>
  <c r="J2192" i="1"/>
  <c r="K2192" i="1"/>
  <c r="G2193" i="1"/>
  <c r="H2193" i="1"/>
  <c r="I2193" i="1"/>
  <c r="J2193" i="1"/>
  <c r="K2193" i="1"/>
  <c r="G2194" i="1"/>
  <c r="H2194" i="1" s="1"/>
  <c r="K2194" i="1"/>
  <c r="G2195" i="1"/>
  <c r="K2195" i="1"/>
  <c r="G2196" i="1"/>
  <c r="H2196" i="1" s="1"/>
  <c r="I2196" i="1"/>
  <c r="J2196" i="1"/>
  <c r="K2196" i="1"/>
  <c r="G2197" i="1"/>
  <c r="H2197" i="1"/>
  <c r="I2197" i="1"/>
  <c r="J2197" i="1"/>
  <c r="K2197" i="1"/>
  <c r="G2198" i="1"/>
  <c r="K2198" i="1"/>
  <c r="G2199" i="1"/>
  <c r="J2199" i="1"/>
  <c r="K2199" i="1"/>
  <c r="G2200" i="1"/>
  <c r="H2200" i="1" s="1"/>
  <c r="I2200" i="1"/>
  <c r="J2200" i="1"/>
  <c r="K2200" i="1"/>
  <c r="G2201" i="1"/>
  <c r="H2201" i="1"/>
  <c r="I2201" i="1"/>
  <c r="J2201" i="1"/>
  <c r="K2201" i="1"/>
  <c r="G2202" i="1"/>
  <c r="H2202" i="1"/>
  <c r="K2202" i="1"/>
  <c r="G2203" i="1"/>
  <c r="J2203" i="1"/>
  <c r="K2203" i="1"/>
  <c r="G2204" i="1"/>
  <c r="H2204" i="1" s="1"/>
  <c r="I2204" i="1"/>
  <c r="J2204" i="1"/>
  <c r="K2204" i="1"/>
  <c r="G2205" i="1"/>
  <c r="H2205" i="1"/>
  <c r="I2205" i="1"/>
  <c r="J2205" i="1"/>
  <c r="K2205" i="1"/>
  <c r="G2206" i="1"/>
  <c r="H2206" i="1"/>
  <c r="K2206" i="1"/>
  <c r="G2207" i="1"/>
  <c r="J2207" i="1" s="1"/>
  <c r="K2207" i="1"/>
  <c r="G2208" i="1"/>
  <c r="H2208" i="1" s="1"/>
  <c r="I2208" i="1"/>
  <c r="J2208" i="1"/>
  <c r="K2208" i="1"/>
  <c r="G2209" i="1"/>
  <c r="H2209" i="1"/>
  <c r="I2209" i="1"/>
  <c r="J2209" i="1"/>
  <c r="K2209" i="1"/>
  <c r="G2210" i="1"/>
  <c r="H2210" i="1" s="1"/>
  <c r="K2210" i="1"/>
  <c r="G2211" i="1"/>
  <c r="K2211" i="1"/>
  <c r="G2212" i="1"/>
  <c r="H2212" i="1" s="1"/>
  <c r="I2212" i="1"/>
  <c r="J2212" i="1"/>
  <c r="K2212" i="1"/>
  <c r="G2213" i="1"/>
  <c r="H2213" i="1"/>
  <c r="I2213" i="1"/>
  <c r="J2213" i="1"/>
  <c r="K2213" i="1"/>
  <c r="G2214" i="1"/>
  <c r="K2214" i="1"/>
  <c r="G2215" i="1"/>
  <c r="J2215" i="1"/>
  <c r="K2215" i="1"/>
  <c r="G2216" i="1"/>
  <c r="H2216" i="1" s="1"/>
  <c r="I2216" i="1"/>
  <c r="J2216" i="1"/>
  <c r="K2216" i="1"/>
  <c r="G2217" i="1"/>
  <c r="H2217" i="1"/>
  <c r="I2217" i="1"/>
  <c r="J2217" i="1"/>
  <c r="K2217" i="1"/>
  <c r="G2218" i="1"/>
  <c r="H2218" i="1"/>
  <c r="K2218" i="1"/>
  <c r="G2219" i="1"/>
  <c r="J2219" i="1"/>
  <c r="K2219" i="1"/>
  <c r="G2220" i="1"/>
  <c r="H2220" i="1" s="1"/>
  <c r="I2220" i="1"/>
  <c r="J2220" i="1"/>
  <c r="K2220" i="1"/>
  <c r="G2221" i="1"/>
  <c r="H2221" i="1"/>
  <c r="I2221" i="1"/>
  <c r="J2221" i="1"/>
  <c r="K2221" i="1"/>
  <c r="G2222" i="1"/>
  <c r="H2222" i="1"/>
  <c r="K2222" i="1"/>
  <c r="G2223" i="1"/>
  <c r="J2223" i="1" s="1"/>
  <c r="K2223" i="1"/>
  <c r="G2224" i="1"/>
  <c r="H2224" i="1" s="1"/>
  <c r="I2224" i="1"/>
  <c r="J2224" i="1"/>
  <c r="K2224" i="1"/>
  <c r="G2225" i="1"/>
  <c r="H2225" i="1"/>
  <c r="I2225" i="1"/>
  <c r="J2225" i="1"/>
  <c r="K2225" i="1"/>
  <c r="G2226" i="1"/>
  <c r="H2226" i="1" s="1"/>
  <c r="K2226" i="1"/>
  <c r="G2227" i="1"/>
  <c r="K2227" i="1"/>
  <c r="G2228" i="1"/>
  <c r="H2228" i="1" s="1"/>
  <c r="I2228" i="1"/>
  <c r="J2228" i="1"/>
  <c r="K2228" i="1"/>
  <c r="G2229" i="1"/>
  <c r="H2229" i="1"/>
  <c r="I2229" i="1"/>
  <c r="J2229" i="1"/>
  <c r="K2229" i="1"/>
  <c r="G2230" i="1"/>
  <c r="K2230" i="1"/>
  <c r="G2231" i="1"/>
  <c r="J2231" i="1"/>
  <c r="K2231" i="1"/>
  <c r="G2232" i="1"/>
  <c r="H2232" i="1" s="1"/>
  <c r="I2232" i="1"/>
  <c r="J2232" i="1"/>
  <c r="K2232" i="1"/>
  <c r="G2233" i="1"/>
  <c r="H2233" i="1"/>
  <c r="I2233" i="1"/>
  <c r="J2233" i="1"/>
  <c r="K2233" i="1"/>
  <c r="G2234" i="1"/>
  <c r="H2234" i="1"/>
  <c r="K2234" i="1"/>
  <c r="G2235" i="1"/>
  <c r="J2235" i="1"/>
  <c r="K2235" i="1"/>
  <c r="G2236" i="1"/>
  <c r="H2236" i="1" s="1"/>
  <c r="I2236" i="1"/>
  <c r="J2236" i="1"/>
  <c r="K2236" i="1"/>
  <c r="G2237" i="1"/>
  <c r="H2237" i="1"/>
  <c r="I2237" i="1"/>
  <c r="J2237" i="1"/>
  <c r="K2237" i="1"/>
  <c r="G2238" i="1"/>
  <c r="H2238" i="1"/>
  <c r="K2238" i="1"/>
  <c r="G2239" i="1"/>
  <c r="J2239" i="1" s="1"/>
  <c r="K2239" i="1"/>
  <c r="G2240" i="1"/>
  <c r="H2240" i="1" s="1"/>
  <c r="I2240" i="1"/>
  <c r="J2240" i="1"/>
  <c r="K2240" i="1"/>
  <c r="G2241" i="1"/>
  <c r="H2241" i="1"/>
  <c r="I2241" i="1"/>
  <c r="J2241" i="1"/>
  <c r="K2241" i="1"/>
  <c r="G2242" i="1"/>
  <c r="H2242" i="1" s="1"/>
  <c r="K2242" i="1"/>
  <c r="G2243" i="1"/>
  <c r="K2243" i="1"/>
  <c r="G2244" i="1"/>
  <c r="H2244" i="1" s="1"/>
  <c r="I2244" i="1"/>
  <c r="J2244" i="1"/>
  <c r="K2244" i="1"/>
  <c r="G2245" i="1"/>
  <c r="H2245" i="1"/>
  <c r="I2245" i="1"/>
  <c r="J2245" i="1"/>
  <c r="K2245" i="1"/>
  <c r="G2246" i="1"/>
  <c r="K2246" i="1"/>
  <c r="G2247" i="1"/>
  <c r="J2247" i="1"/>
  <c r="K2247" i="1"/>
  <c r="G2248" i="1"/>
  <c r="H2248" i="1" s="1"/>
  <c r="I2248" i="1"/>
  <c r="J2248" i="1"/>
  <c r="K2248" i="1"/>
  <c r="G2249" i="1"/>
  <c r="H2249" i="1"/>
  <c r="I2249" i="1"/>
  <c r="J2249" i="1"/>
  <c r="K2249" i="1"/>
  <c r="G2250" i="1"/>
  <c r="H2250" i="1"/>
  <c r="K2250" i="1"/>
  <c r="G2251" i="1"/>
  <c r="J2251" i="1"/>
  <c r="K2251" i="1"/>
  <c r="G2252" i="1"/>
  <c r="H2252" i="1" s="1"/>
  <c r="I2252" i="1"/>
  <c r="J2252" i="1"/>
  <c r="K2252" i="1"/>
  <c r="G2253" i="1"/>
  <c r="H2253" i="1"/>
  <c r="I2253" i="1"/>
  <c r="J2253" i="1"/>
  <c r="K2253" i="1"/>
  <c r="G2254" i="1"/>
  <c r="H2254" i="1"/>
  <c r="K2254" i="1"/>
  <c r="G2255" i="1"/>
  <c r="J2255" i="1" s="1"/>
  <c r="K2255" i="1"/>
  <c r="G2256" i="1"/>
  <c r="H2256" i="1" s="1"/>
  <c r="I2256" i="1"/>
  <c r="J2256" i="1"/>
  <c r="K2256" i="1"/>
  <c r="G2257" i="1"/>
  <c r="H2257" i="1"/>
  <c r="I2257" i="1"/>
  <c r="J2257" i="1"/>
  <c r="K2257" i="1"/>
  <c r="G2258" i="1"/>
  <c r="H2258" i="1" s="1"/>
  <c r="K2258" i="1"/>
  <c r="G2259" i="1"/>
  <c r="K2259" i="1"/>
  <c r="G2260" i="1"/>
  <c r="H2260" i="1" s="1"/>
  <c r="I2260" i="1"/>
  <c r="J2260" i="1"/>
  <c r="K2260" i="1"/>
  <c r="G2261" i="1"/>
  <c r="H2261" i="1"/>
  <c r="I2261" i="1"/>
  <c r="J2261" i="1"/>
  <c r="K2261" i="1"/>
  <c r="G2262" i="1"/>
  <c r="K2262" i="1"/>
  <c r="G2263" i="1"/>
  <c r="J2263" i="1"/>
  <c r="K2263" i="1"/>
  <c r="G2264" i="1"/>
  <c r="H2264" i="1" s="1"/>
  <c r="I2264" i="1"/>
  <c r="J2264" i="1"/>
  <c r="K2264" i="1"/>
  <c r="G2265" i="1"/>
  <c r="H2265" i="1"/>
  <c r="I2265" i="1"/>
  <c r="J2265" i="1"/>
  <c r="K2265" i="1"/>
  <c r="G2266" i="1"/>
  <c r="H2266" i="1"/>
  <c r="K2266" i="1"/>
  <c r="G2267" i="1"/>
  <c r="J2267" i="1"/>
  <c r="K2267" i="1"/>
  <c r="G2268" i="1"/>
  <c r="H2268" i="1" s="1"/>
  <c r="I2268" i="1"/>
  <c r="J2268" i="1"/>
  <c r="K2268" i="1"/>
  <c r="G2269" i="1"/>
  <c r="H2269" i="1"/>
  <c r="I2269" i="1"/>
  <c r="J2269" i="1"/>
  <c r="K2269" i="1"/>
  <c r="G2270" i="1"/>
  <c r="H2270" i="1"/>
  <c r="K2270" i="1"/>
  <c r="G2271" i="1"/>
  <c r="J2271" i="1" s="1"/>
  <c r="K2271" i="1"/>
  <c r="G2272" i="1"/>
  <c r="H2272" i="1" s="1"/>
  <c r="I2272" i="1"/>
  <c r="J2272" i="1"/>
  <c r="K2272" i="1"/>
  <c r="G2273" i="1"/>
  <c r="H2273" i="1"/>
  <c r="I2273" i="1"/>
  <c r="J2273" i="1"/>
  <c r="K2273" i="1"/>
  <c r="G2274" i="1"/>
  <c r="H2274" i="1" s="1"/>
  <c r="K2274" i="1"/>
  <c r="G2275" i="1"/>
  <c r="K2275" i="1"/>
  <c r="G2276" i="1"/>
  <c r="H2276" i="1" s="1"/>
  <c r="I2276" i="1"/>
  <c r="J2276" i="1"/>
  <c r="K2276" i="1"/>
  <c r="G2277" i="1"/>
  <c r="H2277" i="1"/>
  <c r="I2277" i="1"/>
  <c r="J2277" i="1"/>
  <c r="K2277" i="1"/>
  <c r="G2278" i="1"/>
  <c r="K2278" i="1"/>
  <c r="G2279" i="1"/>
  <c r="J2279" i="1"/>
  <c r="K2279" i="1"/>
  <c r="G2280" i="1"/>
  <c r="H2280" i="1" s="1"/>
  <c r="I2280" i="1"/>
  <c r="J2280" i="1"/>
  <c r="K2280" i="1"/>
  <c r="G2281" i="1"/>
  <c r="H2281" i="1"/>
  <c r="I2281" i="1"/>
  <c r="J2281" i="1"/>
  <c r="K2281" i="1"/>
  <c r="G2282" i="1"/>
  <c r="H2282" i="1"/>
  <c r="K2282" i="1"/>
  <c r="G2283" i="1"/>
  <c r="J2283" i="1"/>
  <c r="K2283" i="1"/>
  <c r="G2284" i="1"/>
  <c r="H2284" i="1" s="1"/>
  <c r="I2284" i="1"/>
  <c r="J2284" i="1"/>
  <c r="K2284" i="1"/>
  <c r="G2285" i="1"/>
  <c r="H2285" i="1"/>
  <c r="I2285" i="1"/>
  <c r="J2285" i="1"/>
  <c r="K2285" i="1"/>
  <c r="G2286" i="1"/>
  <c r="H2286" i="1"/>
  <c r="K2286" i="1"/>
  <c r="G2287" i="1"/>
  <c r="J2287" i="1" s="1"/>
  <c r="K2287" i="1"/>
  <c r="G2288" i="1"/>
  <c r="H2288" i="1" s="1"/>
  <c r="I2288" i="1"/>
  <c r="J2288" i="1"/>
  <c r="K2288" i="1"/>
  <c r="G2289" i="1"/>
  <c r="H2289" i="1"/>
  <c r="I2289" i="1"/>
  <c r="J2289" i="1"/>
  <c r="K2289" i="1"/>
  <c r="G2290" i="1"/>
  <c r="H2290" i="1" s="1"/>
  <c r="K2290" i="1"/>
  <c r="G2291" i="1"/>
  <c r="K2291" i="1"/>
  <c r="G2292" i="1"/>
  <c r="H2292" i="1" s="1"/>
  <c r="I2292" i="1"/>
  <c r="J2292" i="1"/>
  <c r="K2292" i="1"/>
  <c r="G2293" i="1"/>
  <c r="H2293" i="1"/>
  <c r="I2293" i="1"/>
  <c r="J2293" i="1"/>
  <c r="K2293" i="1"/>
  <c r="G2294" i="1"/>
  <c r="K2294" i="1"/>
  <c r="G2295" i="1"/>
  <c r="J2295" i="1"/>
  <c r="K2295" i="1"/>
  <c r="G2296" i="1"/>
  <c r="H2296" i="1" s="1"/>
  <c r="I2296" i="1"/>
  <c r="J2296" i="1"/>
  <c r="K2296" i="1"/>
  <c r="G2297" i="1"/>
  <c r="H2297" i="1"/>
  <c r="I2297" i="1"/>
  <c r="J2297" i="1"/>
  <c r="K2297" i="1"/>
  <c r="G2298" i="1"/>
  <c r="H2298" i="1"/>
  <c r="K2298" i="1"/>
  <c r="G2299" i="1"/>
  <c r="J2299" i="1"/>
  <c r="K2299" i="1"/>
  <c r="G2300" i="1"/>
  <c r="H2300" i="1" s="1"/>
  <c r="I2300" i="1"/>
  <c r="J2300" i="1"/>
  <c r="K2300" i="1"/>
  <c r="G2301" i="1"/>
  <c r="H2301" i="1"/>
  <c r="I2301" i="1"/>
  <c r="J2301" i="1"/>
  <c r="K2301" i="1"/>
  <c r="G2302" i="1"/>
  <c r="H2302" i="1"/>
  <c r="K2302" i="1"/>
  <c r="G2303" i="1"/>
  <c r="J2303" i="1" s="1"/>
  <c r="K2303" i="1"/>
  <c r="G2304" i="1"/>
  <c r="H2304" i="1" s="1"/>
  <c r="I2304" i="1"/>
  <c r="J2304" i="1"/>
  <c r="K2304" i="1"/>
  <c r="G2305" i="1"/>
  <c r="H2305" i="1"/>
  <c r="I2305" i="1"/>
  <c r="J2305" i="1"/>
  <c r="K2305" i="1"/>
  <c r="G2306" i="1"/>
  <c r="H2306" i="1" s="1"/>
  <c r="K2306" i="1"/>
  <c r="G2307" i="1"/>
  <c r="K2307" i="1"/>
  <c r="G2308" i="1"/>
  <c r="H2308" i="1" s="1"/>
  <c r="I2308" i="1"/>
  <c r="J2308" i="1"/>
  <c r="K2308" i="1"/>
  <c r="G2309" i="1"/>
  <c r="H2309" i="1"/>
  <c r="I2309" i="1"/>
  <c r="J2309" i="1"/>
  <c r="K2309" i="1"/>
  <c r="G2310" i="1"/>
  <c r="K2310" i="1"/>
  <c r="G2311" i="1"/>
  <c r="J2311" i="1"/>
  <c r="K2311" i="1"/>
  <c r="G2312" i="1"/>
  <c r="H2312" i="1" s="1"/>
  <c r="I2312" i="1"/>
  <c r="J2312" i="1"/>
  <c r="K2312" i="1"/>
  <c r="G2313" i="1"/>
  <c r="H2313" i="1"/>
  <c r="I2313" i="1"/>
  <c r="J2313" i="1"/>
  <c r="K2313" i="1"/>
  <c r="G2314" i="1"/>
  <c r="H2314" i="1"/>
  <c r="K2314" i="1"/>
  <c r="G2315" i="1"/>
  <c r="J2315" i="1"/>
  <c r="K2315" i="1"/>
  <c r="G2316" i="1"/>
  <c r="H2316" i="1" s="1"/>
  <c r="I2316" i="1"/>
  <c r="J2316" i="1"/>
  <c r="K2316" i="1"/>
  <c r="G2317" i="1"/>
  <c r="H2317" i="1"/>
  <c r="I2317" i="1"/>
  <c r="J2317" i="1"/>
  <c r="K2317" i="1"/>
  <c r="G2318" i="1"/>
  <c r="H2318" i="1"/>
  <c r="K2318" i="1"/>
  <c r="G2319" i="1"/>
  <c r="J2319" i="1" s="1"/>
  <c r="K2319" i="1"/>
  <c r="G2320" i="1"/>
  <c r="H2320" i="1" s="1"/>
  <c r="I2320" i="1"/>
  <c r="J2320" i="1"/>
  <c r="K2320" i="1"/>
  <c r="G2321" i="1"/>
  <c r="H2321" i="1"/>
  <c r="I2321" i="1"/>
  <c r="J2321" i="1"/>
  <c r="K2321" i="1"/>
  <c r="G2322" i="1"/>
  <c r="H2322" i="1" s="1"/>
  <c r="K2322" i="1"/>
  <c r="G2323" i="1"/>
  <c r="K2323" i="1"/>
  <c r="G2324" i="1"/>
  <c r="H2324" i="1" s="1"/>
  <c r="I2324" i="1"/>
  <c r="J2324" i="1"/>
  <c r="K2324" i="1"/>
  <c r="G2325" i="1"/>
  <c r="H2325" i="1"/>
  <c r="I2325" i="1"/>
  <c r="J2325" i="1"/>
  <c r="K2325" i="1"/>
  <c r="G2326" i="1"/>
  <c r="K2326" i="1"/>
  <c r="G2327" i="1"/>
  <c r="J2327" i="1"/>
  <c r="K2327" i="1"/>
  <c r="G2328" i="1"/>
  <c r="H2328" i="1" s="1"/>
  <c r="I2328" i="1"/>
  <c r="J2328" i="1"/>
  <c r="K2328" i="1"/>
  <c r="G2329" i="1"/>
  <c r="H2329" i="1"/>
  <c r="I2329" i="1"/>
  <c r="J2329" i="1"/>
  <c r="K2329" i="1"/>
  <c r="G2330" i="1"/>
  <c r="H2330" i="1"/>
  <c r="K2330" i="1"/>
  <c r="G2331" i="1"/>
  <c r="J2331" i="1"/>
  <c r="K2331" i="1"/>
  <c r="G2332" i="1"/>
  <c r="H2332" i="1" s="1"/>
  <c r="I2332" i="1"/>
  <c r="J2332" i="1"/>
  <c r="K2332" i="1"/>
  <c r="G2333" i="1"/>
  <c r="H2333" i="1"/>
  <c r="I2333" i="1"/>
  <c r="J2333" i="1"/>
  <c r="K2333" i="1"/>
  <c r="G2334" i="1"/>
  <c r="H2334" i="1"/>
  <c r="K2334" i="1"/>
  <c r="G2335" i="1"/>
  <c r="J2335" i="1" s="1"/>
  <c r="K2335" i="1"/>
  <c r="G2336" i="1"/>
  <c r="H2336" i="1" s="1"/>
  <c r="I2336" i="1"/>
  <c r="J2336" i="1"/>
  <c r="K2336" i="1"/>
  <c r="G2337" i="1"/>
  <c r="H2337" i="1"/>
  <c r="I2337" i="1"/>
  <c r="J2337" i="1"/>
  <c r="K2337" i="1"/>
  <c r="G2338" i="1"/>
  <c r="H2338" i="1" s="1"/>
  <c r="K2338" i="1"/>
  <c r="G2339" i="1"/>
  <c r="K2339" i="1"/>
  <c r="G2340" i="1"/>
  <c r="H2340" i="1" s="1"/>
  <c r="I2340" i="1"/>
  <c r="J2340" i="1"/>
  <c r="K2340" i="1"/>
  <c r="G2341" i="1"/>
  <c r="H2341" i="1"/>
  <c r="I2341" i="1"/>
  <c r="J2341" i="1"/>
  <c r="K2341" i="1"/>
  <c r="G2342" i="1"/>
  <c r="K2342" i="1"/>
  <c r="G2343" i="1"/>
  <c r="J2343" i="1"/>
  <c r="K2343" i="1"/>
  <c r="G2344" i="1"/>
  <c r="H2344" i="1" s="1"/>
  <c r="I2344" i="1"/>
  <c r="J2344" i="1"/>
  <c r="K2344" i="1"/>
  <c r="G2345" i="1"/>
  <c r="H2345" i="1"/>
  <c r="I2345" i="1"/>
  <c r="J2345" i="1"/>
  <c r="K2345" i="1"/>
  <c r="G2346" i="1"/>
  <c r="H2346" i="1"/>
  <c r="K2346" i="1"/>
  <c r="G2347" i="1"/>
  <c r="J2347" i="1"/>
  <c r="K2347" i="1"/>
  <c r="G2348" i="1"/>
  <c r="H2348" i="1" s="1"/>
  <c r="I2348" i="1"/>
  <c r="J2348" i="1"/>
  <c r="K2348" i="1"/>
  <c r="G2349" i="1"/>
  <c r="H2349" i="1"/>
  <c r="I2349" i="1"/>
  <c r="J2349" i="1"/>
  <c r="K2349" i="1"/>
  <c r="G2350" i="1"/>
  <c r="H2350" i="1"/>
  <c r="K2350" i="1"/>
  <c r="G2351" i="1"/>
  <c r="J2351" i="1" s="1"/>
  <c r="K2351" i="1"/>
  <c r="G2352" i="1"/>
  <c r="H2352" i="1" s="1"/>
  <c r="I2352" i="1"/>
  <c r="J2352" i="1"/>
  <c r="K2352" i="1"/>
  <c r="G2353" i="1"/>
  <c r="H2353" i="1"/>
  <c r="I2353" i="1"/>
  <c r="J2353" i="1"/>
  <c r="K2353" i="1"/>
  <c r="G2354" i="1"/>
  <c r="H2354" i="1" s="1"/>
  <c r="K2354" i="1"/>
  <c r="G2355" i="1"/>
  <c r="K2355" i="1"/>
  <c r="G2356" i="1"/>
  <c r="H2356" i="1" s="1"/>
  <c r="I2356" i="1"/>
  <c r="J2356" i="1"/>
  <c r="K2356" i="1"/>
  <c r="G2357" i="1"/>
  <c r="H2357" i="1"/>
  <c r="I2357" i="1"/>
  <c r="J2357" i="1"/>
  <c r="K2357" i="1"/>
  <c r="G2358" i="1"/>
  <c r="K2358" i="1"/>
  <c r="G2359" i="1"/>
  <c r="J2359" i="1"/>
  <c r="K2359" i="1"/>
  <c r="G2360" i="1"/>
  <c r="H2360" i="1" s="1"/>
  <c r="I2360" i="1"/>
  <c r="J2360" i="1"/>
  <c r="K2360" i="1"/>
  <c r="G2361" i="1"/>
  <c r="H2361" i="1"/>
  <c r="I2361" i="1"/>
  <c r="J2361" i="1"/>
  <c r="K2361" i="1"/>
  <c r="G2362" i="1"/>
  <c r="H2362" i="1"/>
  <c r="K2362" i="1"/>
  <c r="G2363" i="1"/>
  <c r="J2363" i="1"/>
  <c r="K2363" i="1"/>
  <c r="G2364" i="1"/>
  <c r="H2364" i="1" s="1"/>
  <c r="I2364" i="1"/>
  <c r="J2364" i="1"/>
  <c r="K2364" i="1"/>
  <c r="G2365" i="1"/>
  <c r="H2365" i="1"/>
  <c r="I2365" i="1"/>
  <c r="J2365" i="1"/>
  <c r="K2365" i="1"/>
  <c r="G2366" i="1"/>
  <c r="H2366" i="1"/>
  <c r="K2366" i="1"/>
  <c r="G2367" i="1"/>
  <c r="J2367" i="1" s="1"/>
  <c r="K2367" i="1"/>
  <c r="G2368" i="1"/>
  <c r="H2368" i="1" s="1"/>
  <c r="I2368" i="1"/>
  <c r="J2368" i="1"/>
  <c r="K2368" i="1"/>
  <c r="G2369" i="1"/>
  <c r="H2369" i="1"/>
  <c r="I2369" i="1"/>
  <c r="J2369" i="1"/>
  <c r="K2369" i="1"/>
  <c r="G2370" i="1"/>
  <c r="H2370" i="1" s="1"/>
  <c r="K2370" i="1"/>
  <c r="G2371" i="1"/>
  <c r="K2371" i="1"/>
  <c r="G2372" i="1"/>
  <c r="H2372" i="1" s="1"/>
  <c r="I2372" i="1"/>
  <c r="J2372" i="1"/>
  <c r="K2372" i="1"/>
  <c r="G2373" i="1"/>
  <c r="H2373" i="1"/>
  <c r="I2373" i="1"/>
  <c r="J2373" i="1"/>
  <c r="K2373" i="1"/>
  <c r="G2374" i="1"/>
  <c r="K2374" i="1"/>
  <c r="G2375" i="1"/>
  <c r="J2375" i="1"/>
  <c r="K2375" i="1"/>
  <c r="G2376" i="1"/>
  <c r="H2376" i="1" s="1"/>
  <c r="I2376" i="1"/>
  <c r="J2376" i="1"/>
  <c r="K2376" i="1"/>
  <c r="G2377" i="1"/>
  <c r="H2377" i="1"/>
  <c r="I2377" i="1"/>
  <c r="J2377" i="1"/>
  <c r="K2377" i="1"/>
  <c r="G2378" i="1"/>
  <c r="H2378" i="1"/>
  <c r="K2378" i="1"/>
  <c r="G2379" i="1"/>
  <c r="J2379" i="1"/>
  <c r="K2379" i="1"/>
  <c r="G2380" i="1"/>
  <c r="H2380" i="1" s="1"/>
  <c r="I2380" i="1"/>
  <c r="J2380" i="1"/>
  <c r="K2380" i="1"/>
  <c r="G2381" i="1"/>
  <c r="H2381" i="1"/>
  <c r="I2381" i="1"/>
  <c r="J2381" i="1"/>
  <c r="K2381" i="1"/>
  <c r="G2382" i="1"/>
  <c r="H2382" i="1"/>
  <c r="K2382" i="1"/>
  <c r="G2383" i="1"/>
  <c r="J2383" i="1" s="1"/>
  <c r="K2383" i="1"/>
  <c r="G2384" i="1"/>
  <c r="H2384" i="1" s="1"/>
  <c r="I2384" i="1"/>
  <c r="J2384" i="1"/>
  <c r="K2384" i="1"/>
  <c r="G2385" i="1"/>
  <c r="H2385" i="1"/>
  <c r="I2385" i="1"/>
  <c r="J2385" i="1"/>
  <c r="K2385" i="1"/>
  <c r="G2386" i="1"/>
  <c r="H2386" i="1" s="1"/>
  <c r="K2386" i="1"/>
  <c r="G2387" i="1"/>
  <c r="I2387" i="1" s="1"/>
  <c r="K2387" i="1"/>
  <c r="G2388" i="1"/>
  <c r="H2388" i="1" s="1"/>
  <c r="K2388" i="1"/>
  <c r="G2389" i="1"/>
  <c r="H2389" i="1"/>
  <c r="I2389" i="1"/>
  <c r="J2389" i="1"/>
  <c r="K2389" i="1"/>
  <c r="G2390" i="1"/>
  <c r="J2390" i="1" s="1"/>
  <c r="K2390" i="1"/>
  <c r="G2391" i="1"/>
  <c r="I2391" i="1" s="1"/>
  <c r="K2391" i="1"/>
  <c r="G2392" i="1"/>
  <c r="H2392" i="1" s="1"/>
  <c r="K2392" i="1"/>
  <c r="G2393" i="1"/>
  <c r="H2393" i="1"/>
  <c r="I2393" i="1"/>
  <c r="J2393" i="1"/>
  <c r="K2393" i="1"/>
  <c r="G2394" i="1"/>
  <c r="J2394" i="1" s="1"/>
  <c r="H2394" i="1"/>
  <c r="I2394" i="1"/>
  <c r="K2394" i="1"/>
  <c r="G2395" i="1"/>
  <c r="I2395" i="1" s="1"/>
  <c r="H2395" i="1"/>
  <c r="J2395" i="1"/>
  <c r="K2395" i="1"/>
  <c r="G2396" i="1"/>
  <c r="H2396" i="1" s="1"/>
  <c r="I2396" i="1"/>
  <c r="J2396" i="1"/>
  <c r="K2396" i="1"/>
  <c r="G2397" i="1"/>
  <c r="H2397" i="1"/>
  <c r="I2397" i="1"/>
  <c r="J2397" i="1"/>
  <c r="K2397" i="1"/>
  <c r="G2398" i="1"/>
  <c r="J2398" i="1" s="1"/>
  <c r="H2398" i="1"/>
  <c r="I2398" i="1"/>
  <c r="K2398" i="1"/>
  <c r="G2399" i="1"/>
  <c r="I2399" i="1" s="1"/>
  <c r="H2399" i="1"/>
  <c r="J2399" i="1"/>
  <c r="K2399" i="1"/>
  <c r="G2400" i="1"/>
  <c r="H2400" i="1" s="1"/>
  <c r="I2400" i="1"/>
  <c r="J2400" i="1"/>
  <c r="K2400" i="1"/>
  <c r="G2401" i="1"/>
  <c r="H2401" i="1"/>
  <c r="I2401" i="1"/>
  <c r="J2401" i="1"/>
  <c r="K2401" i="1"/>
  <c r="G2402" i="1"/>
  <c r="J2402" i="1" s="1"/>
  <c r="K2402" i="1"/>
  <c r="G2403" i="1"/>
  <c r="I2403" i="1" s="1"/>
  <c r="K2403" i="1"/>
  <c r="G2404" i="1"/>
  <c r="H2404" i="1" s="1"/>
  <c r="K2404" i="1"/>
  <c r="G2405" i="1"/>
  <c r="H2405" i="1"/>
  <c r="I2405" i="1"/>
  <c r="J2405" i="1"/>
  <c r="K2405" i="1"/>
  <c r="G2406" i="1"/>
  <c r="J2406" i="1" s="1"/>
  <c r="K2406" i="1"/>
  <c r="G2407" i="1"/>
  <c r="I2407" i="1" s="1"/>
  <c r="K2407" i="1"/>
  <c r="G2408" i="1"/>
  <c r="H2408" i="1" s="1"/>
  <c r="K2408" i="1"/>
  <c r="G2409" i="1"/>
  <c r="H2409" i="1"/>
  <c r="I2409" i="1"/>
  <c r="J2409" i="1"/>
  <c r="K2409" i="1"/>
  <c r="G2410" i="1"/>
  <c r="J2410" i="1" s="1"/>
  <c r="H2410" i="1"/>
  <c r="I2410" i="1"/>
  <c r="K2410" i="1"/>
  <c r="G2411" i="1"/>
  <c r="I2411" i="1" s="1"/>
  <c r="H2411" i="1"/>
  <c r="J2411" i="1"/>
  <c r="K2411" i="1"/>
  <c r="G2412" i="1"/>
  <c r="H2412" i="1" s="1"/>
  <c r="I2412" i="1"/>
  <c r="J2412" i="1"/>
  <c r="K2412" i="1"/>
  <c r="G2413" i="1"/>
  <c r="H2413" i="1"/>
  <c r="I2413" i="1"/>
  <c r="J2413" i="1"/>
  <c r="K2413" i="1"/>
  <c r="G2414" i="1"/>
  <c r="J2414" i="1" s="1"/>
  <c r="H2414" i="1"/>
  <c r="I2414" i="1"/>
  <c r="K2414" i="1"/>
  <c r="G2415" i="1"/>
  <c r="I2415" i="1" s="1"/>
  <c r="H2415" i="1"/>
  <c r="J2415" i="1"/>
  <c r="K2415" i="1"/>
  <c r="G2416" i="1"/>
  <c r="H2416" i="1" s="1"/>
  <c r="I2416" i="1"/>
  <c r="J2416" i="1"/>
  <c r="K2416" i="1"/>
  <c r="G2417" i="1"/>
  <c r="H2417" i="1"/>
  <c r="I2417" i="1"/>
  <c r="J2417" i="1"/>
  <c r="K2417" i="1"/>
  <c r="G2418" i="1"/>
  <c r="J2418" i="1" s="1"/>
  <c r="K2418" i="1"/>
  <c r="G2419" i="1"/>
  <c r="I2419" i="1" s="1"/>
  <c r="K2419" i="1"/>
  <c r="G2420" i="1"/>
  <c r="H2420" i="1" s="1"/>
  <c r="K2420" i="1"/>
  <c r="G2421" i="1"/>
  <c r="H2421" i="1"/>
  <c r="I2421" i="1"/>
  <c r="J2421" i="1"/>
  <c r="K2421" i="1"/>
  <c r="G2422" i="1"/>
  <c r="J2422" i="1" s="1"/>
  <c r="K2422" i="1"/>
  <c r="G2423" i="1"/>
  <c r="I2423" i="1" s="1"/>
  <c r="K2423" i="1"/>
  <c r="G2424" i="1"/>
  <c r="H2424" i="1" s="1"/>
  <c r="K2424" i="1"/>
  <c r="G2425" i="1"/>
  <c r="H2425" i="1"/>
  <c r="I2425" i="1"/>
  <c r="J2425" i="1"/>
  <c r="K2425" i="1"/>
  <c r="G2426" i="1"/>
  <c r="J2426" i="1" s="1"/>
  <c r="H2426" i="1"/>
  <c r="I2426" i="1"/>
  <c r="K2426" i="1"/>
  <c r="G2427" i="1"/>
  <c r="I2427" i="1" s="1"/>
  <c r="H2427" i="1"/>
  <c r="J2427" i="1"/>
  <c r="K2427" i="1"/>
  <c r="G2428" i="1"/>
  <c r="H2428" i="1" s="1"/>
  <c r="I2428" i="1"/>
  <c r="J2428" i="1"/>
  <c r="K2428" i="1"/>
  <c r="G2429" i="1"/>
  <c r="H2429" i="1"/>
  <c r="I2429" i="1"/>
  <c r="J2429" i="1"/>
  <c r="K2429" i="1"/>
  <c r="G2430" i="1"/>
  <c r="J2430" i="1" s="1"/>
  <c r="H2430" i="1"/>
  <c r="I2430" i="1"/>
  <c r="K2430" i="1"/>
  <c r="G2431" i="1"/>
  <c r="I2431" i="1" s="1"/>
  <c r="H2431" i="1"/>
  <c r="J2431" i="1"/>
  <c r="K2431" i="1"/>
  <c r="G2432" i="1"/>
  <c r="H2432" i="1" s="1"/>
  <c r="I2432" i="1"/>
  <c r="J2432" i="1"/>
  <c r="K2432" i="1"/>
  <c r="G2433" i="1"/>
  <c r="H2433" i="1"/>
  <c r="I2433" i="1"/>
  <c r="J2433" i="1"/>
  <c r="K2433" i="1"/>
  <c r="G2434" i="1"/>
  <c r="J2434" i="1" s="1"/>
  <c r="K2434" i="1"/>
  <c r="G2435" i="1"/>
  <c r="I2435" i="1" s="1"/>
  <c r="K2435" i="1"/>
  <c r="G2436" i="1"/>
  <c r="H2436" i="1" s="1"/>
  <c r="K2436" i="1"/>
  <c r="G2437" i="1"/>
  <c r="H2437" i="1"/>
  <c r="I2437" i="1"/>
  <c r="J2437" i="1"/>
  <c r="K2437" i="1"/>
  <c r="G2438" i="1"/>
  <c r="J2438" i="1" s="1"/>
  <c r="K2438" i="1"/>
  <c r="G2439" i="1"/>
  <c r="I2439" i="1" s="1"/>
  <c r="K2439" i="1"/>
  <c r="G2440" i="1"/>
  <c r="H2440" i="1" s="1"/>
  <c r="K2440" i="1"/>
  <c r="G2441" i="1"/>
  <c r="H2441" i="1"/>
  <c r="I2441" i="1"/>
  <c r="J2441" i="1"/>
  <c r="K2441" i="1"/>
  <c r="G2442" i="1"/>
  <c r="J2442" i="1" s="1"/>
  <c r="H2442" i="1"/>
  <c r="I2442" i="1"/>
  <c r="K2442" i="1"/>
  <c r="G2443" i="1"/>
  <c r="I2443" i="1" s="1"/>
  <c r="H2443" i="1"/>
  <c r="J2443" i="1"/>
  <c r="K2443" i="1"/>
  <c r="G2444" i="1"/>
  <c r="H2444" i="1" s="1"/>
  <c r="I2444" i="1"/>
  <c r="J2444" i="1"/>
  <c r="K2444" i="1"/>
  <c r="G2445" i="1"/>
  <c r="H2445" i="1"/>
  <c r="I2445" i="1"/>
  <c r="J2445" i="1"/>
  <c r="K2445" i="1"/>
  <c r="G2446" i="1"/>
  <c r="J2446" i="1" s="1"/>
  <c r="H2446" i="1"/>
  <c r="I2446" i="1"/>
  <c r="K2446" i="1"/>
  <c r="G2447" i="1"/>
  <c r="I2447" i="1" s="1"/>
  <c r="H2447" i="1"/>
  <c r="J2447" i="1"/>
  <c r="K2447" i="1"/>
  <c r="G2448" i="1"/>
  <c r="H2448" i="1" s="1"/>
  <c r="I2448" i="1"/>
  <c r="J2448" i="1"/>
  <c r="K2448" i="1"/>
  <c r="G2449" i="1"/>
  <c r="H2449" i="1"/>
  <c r="I2449" i="1"/>
  <c r="J2449" i="1"/>
  <c r="K2449" i="1"/>
  <c r="G2450" i="1"/>
  <c r="J2450" i="1" s="1"/>
  <c r="K2450" i="1"/>
  <c r="G2451" i="1"/>
  <c r="I2451" i="1" s="1"/>
  <c r="K2451" i="1"/>
  <c r="G2452" i="1"/>
  <c r="H2452" i="1" s="1"/>
  <c r="K2452" i="1"/>
  <c r="G2453" i="1"/>
  <c r="H2453" i="1"/>
  <c r="I2453" i="1"/>
  <c r="J2453" i="1"/>
  <c r="K2453" i="1"/>
  <c r="G2454" i="1"/>
  <c r="J2454" i="1" s="1"/>
  <c r="K2454" i="1"/>
  <c r="G2455" i="1"/>
  <c r="I2455" i="1" s="1"/>
  <c r="K2455" i="1"/>
  <c r="G2456" i="1"/>
  <c r="H2456" i="1" s="1"/>
  <c r="K2456" i="1"/>
  <c r="G2457" i="1"/>
  <c r="H2457" i="1"/>
  <c r="I2457" i="1"/>
  <c r="J2457" i="1"/>
  <c r="K2457" i="1"/>
  <c r="G2458" i="1"/>
  <c r="J2458" i="1" s="1"/>
  <c r="H2458" i="1"/>
  <c r="I2458" i="1"/>
  <c r="K2458" i="1"/>
  <c r="G2459" i="1"/>
  <c r="I2459" i="1" s="1"/>
  <c r="H2459" i="1"/>
  <c r="J2459" i="1"/>
  <c r="K2459" i="1"/>
  <c r="G2460" i="1"/>
  <c r="H2460" i="1" s="1"/>
  <c r="I2460" i="1"/>
  <c r="J2460" i="1"/>
  <c r="K2460" i="1"/>
  <c r="G2461" i="1"/>
  <c r="H2461" i="1"/>
  <c r="I2461" i="1"/>
  <c r="J2461" i="1"/>
  <c r="K2461" i="1"/>
  <c r="G2462" i="1"/>
  <c r="J2462" i="1" s="1"/>
  <c r="H2462" i="1"/>
  <c r="I2462" i="1"/>
  <c r="K2462" i="1"/>
  <c r="G2463" i="1"/>
  <c r="I2463" i="1" s="1"/>
  <c r="H2463" i="1"/>
  <c r="J2463" i="1"/>
  <c r="K2463" i="1"/>
  <c r="G2464" i="1"/>
  <c r="H2464" i="1" s="1"/>
  <c r="I2464" i="1"/>
  <c r="J2464" i="1"/>
  <c r="K2464" i="1"/>
  <c r="G2465" i="1"/>
  <c r="H2465" i="1"/>
  <c r="I2465" i="1"/>
  <c r="J2465" i="1"/>
  <c r="K2465" i="1"/>
  <c r="G2466" i="1"/>
  <c r="K2466" i="1"/>
  <c r="G2467" i="1"/>
  <c r="K2467" i="1"/>
  <c r="G2468" i="1"/>
  <c r="K2468" i="1"/>
  <c r="G2469" i="1"/>
  <c r="H2469" i="1"/>
  <c r="I2469" i="1"/>
  <c r="J2469" i="1"/>
  <c r="K2469" i="1"/>
  <c r="G2470" i="1"/>
  <c r="J2470" i="1" s="1"/>
  <c r="K2470" i="1"/>
  <c r="G2471" i="1"/>
  <c r="I2471" i="1" s="1"/>
  <c r="K2471" i="1"/>
  <c r="G2472" i="1"/>
  <c r="H2472" i="1" s="1"/>
  <c r="K2472" i="1"/>
  <c r="G2473" i="1"/>
  <c r="H2473" i="1"/>
  <c r="I2473" i="1"/>
  <c r="J2473" i="1"/>
  <c r="K2473" i="1"/>
  <c r="G2474" i="1"/>
  <c r="J2474" i="1" s="1"/>
  <c r="H2474" i="1"/>
  <c r="I2474" i="1"/>
  <c r="K2474" i="1"/>
  <c r="G2475" i="1"/>
  <c r="I2475" i="1" s="1"/>
  <c r="H2475" i="1"/>
  <c r="J2475" i="1"/>
  <c r="K2475" i="1"/>
  <c r="G2476" i="1"/>
  <c r="H2476" i="1" s="1"/>
  <c r="I2476" i="1"/>
  <c r="J2476" i="1"/>
  <c r="K2476" i="1"/>
  <c r="G2477" i="1"/>
  <c r="H2477" i="1"/>
  <c r="I2477" i="1"/>
  <c r="J2477" i="1"/>
  <c r="K2477" i="1"/>
  <c r="G2478" i="1"/>
  <c r="J2478" i="1" s="1"/>
  <c r="H2478" i="1"/>
  <c r="I2478" i="1"/>
  <c r="K2478" i="1"/>
  <c r="G2479" i="1"/>
  <c r="I2479" i="1" s="1"/>
  <c r="H2479" i="1"/>
  <c r="J2479" i="1"/>
  <c r="K2479" i="1"/>
  <c r="G2480" i="1"/>
  <c r="H2480" i="1" s="1"/>
  <c r="I2480" i="1"/>
  <c r="J2480" i="1"/>
  <c r="K2480" i="1"/>
  <c r="G2481" i="1"/>
  <c r="H2481" i="1"/>
  <c r="I2481" i="1"/>
  <c r="J2481" i="1"/>
  <c r="K2481" i="1"/>
  <c r="G2482" i="1"/>
  <c r="K2482" i="1"/>
  <c r="G2483" i="1"/>
  <c r="K2483" i="1"/>
  <c r="G2484" i="1"/>
  <c r="K2484" i="1"/>
  <c r="G2485" i="1"/>
  <c r="H2485" i="1"/>
  <c r="I2485" i="1"/>
  <c r="J2485" i="1"/>
  <c r="K2485" i="1"/>
  <c r="G2486" i="1"/>
  <c r="J2486" i="1" s="1"/>
  <c r="K2486" i="1"/>
  <c r="G2487" i="1"/>
  <c r="I2487" i="1" s="1"/>
  <c r="K2487" i="1"/>
  <c r="G2488" i="1"/>
  <c r="H2488" i="1" s="1"/>
  <c r="K2488" i="1"/>
  <c r="G2489" i="1"/>
  <c r="H2489" i="1"/>
  <c r="I2489" i="1"/>
  <c r="J2489" i="1"/>
  <c r="K2489" i="1"/>
  <c r="G2490" i="1"/>
  <c r="J2490" i="1" s="1"/>
  <c r="H2490" i="1"/>
  <c r="I2490" i="1"/>
  <c r="K2490" i="1"/>
  <c r="G2491" i="1"/>
  <c r="I2491" i="1" s="1"/>
  <c r="H2491" i="1"/>
  <c r="J2491" i="1"/>
  <c r="K2491" i="1"/>
  <c r="G2492" i="1"/>
  <c r="H2492" i="1" s="1"/>
  <c r="I2492" i="1"/>
  <c r="J2492" i="1"/>
  <c r="K2492" i="1"/>
  <c r="G2493" i="1"/>
  <c r="H2493" i="1"/>
  <c r="I2493" i="1"/>
  <c r="J2493" i="1"/>
  <c r="K2493" i="1"/>
  <c r="G2494" i="1"/>
  <c r="J2494" i="1" s="1"/>
  <c r="H2494" i="1"/>
  <c r="I2494" i="1"/>
  <c r="K2494" i="1"/>
  <c r="G2495" i="1"/>
  <c r="I2495" i="1" s="1"/>
  <c r="H2495" i="1"/>
  <c r="J2495" i="1"/>
  <c r="K2495" i="1"/>
  <c r="G2496" i="1"/>
  <c r="H2496" i="1" s="1"/>
  <c r="I2496" i="1"/>
  <c r="J2496" i="1"/>
  <c r="K2496" i="1"/>
  <c r="G2497" i="1"/>
  <c r="H2497" i="1"/>
  <c r="I2497" i="1"/>
  <c r="J2497" i="1"/>
  <c r="K2497" i="1"/>
  <c r="G2498" i="1"/>
  <c r="K2498" i="1"/>
  <c r="G2499" i="1"/>
  <c r="K2499" i="1"/>
  <c r="G2500" i="1"/>
  <c r="K2500" i="1"/>
  <c r="G2501" i="1"/>
  <c r="H2501" i="1"/>
  <c r="I2501" i="1"/>
  <c r="J2501" i="1"/>
  <c r="K2501" i="1"/>
  <c r="G2502" i="1"/>
  <c r="J2502" i="1" s="1"/>
  <c r="K2502" i="1"/>
  <c r="G2503" i="1"/>
  <c r="I2503" i="1" s="1"/>
  <c r="K2503" i="1"/>
  <c r="G2504" i="1"/>
  <c r="H2504" i="1" s="1"/>
  <c r="K2504" i="1"/>
  <c r="G2505" i="1"/>
  <c r="H2505" i="1"/>
  <c r="I2505" i="1"/>
  <c r="J2505" i="1"/>
  <c r="K2505" i="1"/>
  <c r="G2506" i="1"/>
  <c r="J2506" i="1" s="1"/>
  <c r="H2506" i="1"/>
  <c r="I2506" i="1"/>
  <c r="K2506" i="1"/>
  <c r="G2507" i="1"/>
  <c r="I2507" i="1" s="1"/>
  <c r="H2507" i="1"/>
  <c r="J2507" i="1"/>
  <c r="K2507" i="1"/>
  <c r="G2508" i="1"/>
  <c r="H2508" i="1" s="1"/>
  <c r="I2508" i="1"/>
  <c r="J2508" i="1"/>
  <c r="K2508" i="1"/>
  <c r="G2509" i="1"/>
  <c r="H2509" i="1"/>
  <c r="I2509" i="1"/>
  <c r="J2509" i="1"/>
  <c r="K2509" i="1"/>
  <c r="G2510" i="1"/>
  <c r="J2510" i="1" s="1"/>
  <c r="H2510" i="1"/>
  <c r="I2510" i="1"/>
  <c r="K2510" i="1"/>
  <c r="G2511" i="1"/>
  <c r="I2511" i="1" s="1"/>
  <c r="H2511" i="1"/>
  <c r="J2511" i="1"/>
  <c r="K2511" i="1"/>
  <c r="G2512" i="1"/>
  <c r="H2512" i="1" s="1"/>
  <c r="I2512" i="1"/>
  <c r="J2512" i="1"/>
  <c r="K2512" i="1"/>
  <c r="G2513" i="1"/>
  <c r="H2513" i="1"/>
  <c r="I2513" i="1"/>
  <c r="J2513" i="1"/>
  <c r="K2513" i="1"/>
  <c r="G2514" i="1"/>
  <c r="H2514" i="1" s="1"/>
  <c r="K2514" i="1"/>
  <c r="G2515" i="1"/>
  <c r="H2515" i="1"/>
  <c r="K2515" i="1"/>
  <c r="G2516" i="1"/>
  <c r="K2516" i="1"/>
  <c r="G2517" i="1"/>
  <c r="H2517" i="1"/>
  <c r="I2517" i="1"/>
  <c r="J2517" i="1"/>
  <c r="K2517" i="1"/>
  <c r="G2518" i="1"/>
  <c r="K2518" i="1"/>
  <c r="G2519" i="1"/>
  <c r="K2519" i="1"/>
  <c r="G2520" i="1"/>
  <c r="K2520" i="1"/>
  <c r="G2521" i="1"/>
  <c r="H2521" i="1"/>
  <c r="I2521" i="1"/>
  <c r="J2521" i="1"/>
  <c r="K2521" i="1"/>
  <c r="G2522" i="1"/>
  <c r="J2522" i="1" s="1"/>
  <c r="H2522" i="1"/>
  <c r="I2522" i="1"/>
  <c r="K2522" i="1"/>
  <c r="G2523" i="1"/>
  <c r="I2523" i="1" s="1"/>
  <c r="H2523" i="1"/>
  <c r="J2523" i="1"/>
  <c r="K2523" i="1"/>
  <c r="G2524" i="1"/>
  <c r="H2524" i="1" s="1"/>
  <c r="I2524" i="1"/>
  <c r="J2524" i="1"/>
  <c r="K2524" i="1"/>
  <c r="G2525" i="1"/>
  <c r="H2525" i="1"/>
  <c r="I2525" i="1"/>
  <c r="J2525" i="1"/>
  <c r="K2525" i="1"/>
  <c r="G2526" i="1"/>
  <c r="J2526" i="1" s="1"/>
  <c r="H2526" i="1"/>
  <c r="I2526" i="1"/>
  <c r="K2526" i="1"/>
  <c r="G2527" i="1"/>
  <c r="I2527" i="1" s="1"/>
  <c r="H2527" i="1"/>
  <c r="J2527" i="1"/>
  <c r="K2527" i="1"/>
  <c r="G2528" i="1"/>
  <c r="H2528" i="1" s="1"/>
  <c r="I2528" i="1"/>
  <c r="J2528" i="1"/>
  <c r="K2528" i="1"/>
  <c r="G2529" i="1"/>
  <c r="H2529" i="1"/>
  <c r="I2529" i="1"/>
  <c r="J2529" i="1"/>
  <c r="K2529" i="1"/>
  <c r="G2530" i="1"/>
  <c r="H2530" i="1"/>
  <c r="K2530" i="1"/>
  <c r="G2531" i="1"/>
  <c r="H2531" i="1"/>
  <c r="K2531" i="1"/>
  <c r="G2532" i="1"/>
  <c r="I2532" i="1" s="1"/>
  <c r="K2532" i="1"/>
  <c r="G2533" i="1"/>
  <c r="H2533" i="1" s="1"/>
  <c r="K2533" i="1"/>
  <c r="G2534" i="1"/>
  <c r="J2534" i="1"/>
  <c r="K2534" i="1"/>
  <c r="G2535" i="1"/>
  <c r="H2535" i="1"/>
  <c r="I2535" i="1"/>
  <c r="J2535" i="1"/>
  <c r="K2535" i="1"/>
  <c r="G2536" i="1"/>
  <c r="J2536" i="1" s="1"/>
  <c r="H2536" i="1"/>
  <c r="I2536" i="1"/>
  <c r="K2536" i="1"/>
  <c r="G2537" i="1"/>
  <c r="H2537" i="1"/>
  <c r="K2537" i="1"/>
  <c r="G2538" i="1"/>
  <c r="J2538" i="1"/>
  <c r="K2538" i="1"/>
  <c r="G2539" i="1"/>
  <c r="H2539" i="1"/>
  <c r="I2539" i="1"/>
  <c r="J2539" i="1"/>
  <c r="K2539" i="1"/>
  <c r="G2540" i="1"/>
  <c r="J2540" i="1" s="1"/>
  <c r="H2540" i="1"/>
  <c r="I2540" i="1"/>
  <c r="K2540" i="1"/>
  <c r="G2541" i="1"/>
  <c r="H2541" i="1"/>
  <c r="K2541" i="1"/>
  <c r="G2542" i="1"/>
  <c r="J2542" i="1" s="1"/>
  <c r="K2542" i="1"/>
  <c r="G2543" i="1"/>
  <c r="H2543" i="1"/>
  <c r="I2543" i="1"/>
  <c r="J2543" i="1"/>
  <c r="K2543" i="1"/>
  <c r="G2544" i="1"/>
  <c r="J2544" i="1" s="1"/>
  <c r="H2544" i="1"/>
  <c r="I2544" i="1"/>
  <c r="K2544" i="1"/>
  <c r="G2545" i="1"/>
  <c r="H2545" i="1" s="1"/>
  <c r="K2545" i="1"/>
  <c r="G2546" i="1"/>
  <c r="J2546" i="1" s="1"/>
  <c r="K2546" i="1"/>
  <c r="G2547" i="1"/>
  <c r="H2547" i="1"/>
  <c r="I2547" i="1"/>
  <c r="J2547" i="1"/>
  <c r="K2547" i="1"/>
  <c r="G2548" i="1"/>
  <c r="J2548" i="1" s="1"/>
  <c r="H2548" i="1"/>
  <c r="I2548" i="1"/>
  <c r="K2548" i="1"/>
  <c r="G2549" i="1"/>
  <c r="H2549" i="1" s="1"/>
  <c r="K2549" i="1"/>
  <c r="G2550" i="1"/>
  <c r="J2550" i="1"/>
  <c r="K2550" i="1"/>
  <c r="G2551" i="1"/>
  <c r="H2551" i="1"/>
  <c r="I2551" i="1"/>
  <c r="J2551" i="1"/>
  <c r="K2551" i="1"/>
  <c r="G2552" i="1"/>
  <c r="J2552" i="1" s="1"/>
  <c r="H2552" i="1"/>
  <c r="I2552" i="1"/>
  <c r="K2552" i="1"/>
  <c r="G2553" i="1"/>
  <c r="H2553" i="1"/>
  <c r="K2553" i="1"/>
  <c r="G2554" i="1"/>
  <c r="J2554" i="1"/>
  <c r="K2554" i="1"/>
  <c r="G2555" i="1"/>
  <c r="H2555" i="1"/>
  <c r="I2555" i="1"/>
  <c r="J2555" i="1"/>
  <c r="K2555" i="1"/>
  <c r="G2556" i="1"/>
  <c r="J2556" i="1" s="1"/>
  <c r="H2556" i="1"/>
  <c r="I2556" i="1"/>
  <c r="K2556" i="1"/>
  <c r="G2557" i="1"/>
  <c r="H2557" i="1"/>
  <c r="K2557" i="1"/>
  <c r="G2558" i="1"/>
  <c r="J2558" i="1" s="1"/>
  <c r="K2558" i="1"/>
  <c r="G2559" i="1"/>
  <c r="H2559" i="1"/>
  <c r="I2559" i="1"/>
  <c r="J2559" i="1"/>
  <c r="K2559" i="1"/>
  <c r="G2560" i="1"/>
  <c r="J2560" i="1" s="1"/>
  <c r="H2560" i="1"/>
  <c r="I2560" i="1"/>
  <c r="K2560" i="1"/>
  <c r="G2561" i="1"/>
  <c r="H2561" i="1" s="1"/>
  <c r="K2561" i="1"/>
  <c r="G2562" i="1"/>
  <c r="J2562" i="1" s="1"/>
  <c r="K2562" i="1"/>
  <c r="G2563" i="1"/>
  <c r="H2563" i="1"/>
  <c r="I2563" i="1"/>
  <c r="J2563" i="1"/>
  <c r="K2563" i="1"/>
  <c r="G2564" i="1"/>
  <c r="J2564" i="1" s="1"/>
  <c r="H2564" i="1"/>
  <c r="I2564" i="1"/>
  <c r="K2564" i="1"/>
  <c r="G2565" i="1"/>
  <c r="H2565" i="1" s="1"/>
  <c r="K2565" i="1"/>
  <c r="G2566" i="1"/>
  <c r="J2566" i="1"/>
  <c r="K2566" i="1"/>
  <c r="G2567" i="1"/>
  <c r="H2567" i="1"/>
  <c r="I2567" i="1"/>
  <c r="J2567" i="1"/>
  <c r="K2567" i="1"/>
  <c r="G2568" i="1"/>
  <c r="J2568" i="1" s="1"/>
  <c r="H2568" i="1"/>
  <c r="I2568" i="1"/>
  <c r="K2568" i="1"/>
  <c r="G2569" i="1"/>
  <c r="H2569" i="1"/>
  <c r="K2569" i="1"/>
  <c r="G2570" i="1"/>
  <c r="J2570" i="1"/>
  <c r="K2570" i="1"/>
  <c r="G2571" i="1"/>
  <c r="H2571" i="1"/>
  <c r="I2571" i="1"/>
  <c r="J2571" i="1"/>
  <c r="K2571" i="1"/>
  <c r="G2572" i="1"/>
  <c r="J2572" i="1" s="1"/>
  <c r="H2572" i="1"/>
  <c r="I2572" i="1"/>
  <c r="K2572" i="1"/>
  <c r="G2573" i="1"/>
  <c r="H2573" i="1"/>
  <c r="K2573" i="1"/>
  <c r="G2574" i="1"/>
  <c r="J2574" i="1" s="1"/>
  <c r="K2574" i="1"/>
  <c r="G2575" i="1"/>
  <c r="H2575" i="1"/>
  <c r="I2575" i="1"/>
  <c r="J2575" i="1"/>
  <c r="K2575" i="1"/>
  <c r="G2576" i="1"/>
  <c r="J2576" i="1" s="1"/>
  <c r="H2576" i="1"/>
  <c r="I2576" i="1"/>
  <c r="K2576" i="1"/>
  <c r="G2577" i="1"/>
  <c r="H2577" i="1" s="1"/>
  <c r="K2577" i="1"/>
  <c r="G2578" i="1"/>
  <c r="J2578" i="1" s="1"/>
  <c r="K2578" i="1"/>
  <c r="G2579" i="1"/>
  <c r="H2579" i="1"/>
  <c r="I2579" i="1"/>
  <c r="J2579" i="1"/>
  <c r="K2579" i="1"/>
  <c r="G2580" i="1"/>
  <c r="J2580" i="1" s="1"/>
  <c r="H2580" i="1"/>
  <c r="I2580" i="1"/>
  <c r="K2580" i="1"/>
  <c r="G2581" i="1"/>
  <c r="H2581" i="1" s="1"/>
  <c r="K2581" i="1"/>
  <c r="G2582" i="1"/>
  <c r="J2582" i="1"/>
  <c r="K2582" i="1"/>
  <c r="G2583" i="1"/>
  <c r="H2583" i="1"/>
  <c r="I2583" i="1"/>
  <c r="J2583" i="1"/>
  <c r="K2583" i="1"/>
  <c r="G2584" i="1"/>
  <c r="J2584" i="1" s="1"/>
  <c r="H2584" i="1"/>
  <c r="I2584" i="1"/>
  <c r="K2584" i="1"/>
  <c r="G2585" i="1"/>
  <c r="H2585" i="1"/>
  <c r="K2585" i="1"/>
  <c r="G2586" i="1"/>
  <c r="J2586" i="1"/>
  <c r="K2586" i="1"/>
  <c r="G2587" i="1"/>
  <c r="H2587" i="1"/>
  <c r="I2587" i="1"/>
  <c r="J2587" i="1"/>
  <c r="K2587" i="1"/>
  <c r="G2588" i="1"/>
  <c r="J2588" i="1" s="1"/>
  <c r="H2588" i="1"/>
  <c r="I2588" i="1"/>
  <c r="K2588" i="1"/>
  <c r="G2589" i="1"/>
  <c r="H2589" i="1"/>
  <c r="K2589" i="1"/>
  <c r="G2590" i="1"/>
  <c r="J2590" i="1"/>
  <c r="K2590" i="1"/>
  <c r="G2591" i="1"/>
  <c r="H2591" i="1"/>
  <c r="I2591" i="1"/>
  <c r="J2591" i="1"/>
  <c r="K2591" i="1"/>
  <c r="G2592" i="1"/>
  <c r="J2592" i="1" s="1"/>
  <c r="H2592" i="1"/>
  <c r="I2592" i="1"/>
  <c r="K2592" i="1"/>
  <c r="G2593" i="1"/>
  <c r="H2593" i="1"/>
  <c r="K2593" i="1"/>
  <c r="G2594" i="1"/>
  <c r="J2594" i="1" s="1"/>
  <c r="K2594" i="1"/>
  <c r="G2595" i="1"/>
  <c r="H2595" i="1"/>
  <c r="I2595" i="1"/>
  <c r="J2595" i="1"/>
  <c r="K2595" i="1"/>
  <c r="G2596" i="1"/>
  <c r="J2596" i="1" s="1"/>
  <c r="H2596" i="1"/>
  <c r="I2596" i="1"/>
  <c r="K2596" i="1"/>
  <c r="G2597" i="1"/>
  <c r="H2597" i="1" s="1"/>
  <c r="K2597" i="1"/>
  <c r="G2598" i="1"/>
  <c r="J2598" i="1"/>
  <c r="K2598" i="1"/>
  <c r="G2599" i="1"/>
  <c r="H2599" i="1"/>
  <c r="I2599" i="1"/>
  <c r="J2599" i="1"/>
  <c r="K2599" i="1"/>
  <c r="G2600" i="1"/>
  <c r="J2600" i="1" s="1"/>
  <c r="H2600" i="1"/>
  <c r="I2600" i="1"/>
  <c r="K2600" i="1"/>
  <c r="G2601" i="1"/>
  <c r="H2601" i="1"/>
  <c r="K2601" i="1"/>
  <c r="G2602" i="1"/>
  <c r="J2602" i="1"/>
  <c r="K2602" i="1"/>
  <c r="G2603" i="1"/>
  <c r="H2603" i="1"/>
  <c r="I2603" i="1"/>
  <c r="J2603" i="1"/>
  <c r="K2603" i="1"/>
  <c r="G2604" i="1"/>
  <c r="J2604" i="1" s="1"/>
  <c r="H2604" i="1"/>
  <c r="I2604" i="1"/>
  <c r="K2604" i="1"/>
  <c r="G2605" i="1"/>
  <c r="H2605" i="1"/>
  <c r="K2605" i="1"/>
  <c r="G2606" i="1"/>
  <c r="J2606" i="1"/>
  <c r="K2606" i="1"/>
  <c r="G2607" i="1"/>
  <c r="H2607" i="1"/>
  <c r="I2607" i="1"/>
  <c r="J2607" i="1"/>
  <c r="K2607" i="1"/>
  <c r="G2608" i="1"/>
  <c r="J2608" i="1" s="1"/>
  <c r="H2608" i="1"/>
  <c r="I2608" i="1"/>
  <c r="K2608" i="1"/>
  <c r="G2609" i="1"/>
  <c r="H2609" i="1"/>
  <c r="K2609" i="1"/>
  <c r="G2610" i="1"/>
  <c r="J2610" i="1" s="1"/>
  <c r="K2610" i="1"/>
  <c r="G2611" i="1"/>
  <c r="H2611" i="1"/>
  <c r="I2611" i="1"/>
  <c r="J2611" i="1"/>
  <c r="K2611" i="1"/>
  <c r="G2612" i="1"/>
  <c r="J2612" i="1" s="1"/>
  <c r="H2612" i="1"/>
  <c r="I2612" i="1"/>
  <c r="K2612" i="1"/>
  <c r="G2613" i="1"/>
  <c r="H2613" i="1" s="1"/>
  <c r="K2613" i="1"/>
  <c r="G2614" i="1"/>
  <c r="J2614" i="1"/>
  <c r="K2614" i="1"/>
  <c r="G2615" i="1"/>
  <c r="H2615" i="1"/>
  <c r="I2615" i="1"/>
  <c r="J2615" i="1"/>
  <c r="K2615" i="1"/>
  <c r="G2616" i="1"/>
  <c r="J2616" i="1" s="1"/>
  <c r="H2616" i="1"/>
  <c r="I2616" i="1"/>
  <c r="K2616" i="1"/>
  <c r="G2617" i="1"/>
  <c r="H2617" i="1"/>
  <c r="K2617" i="1"/>
  <c r="G2618" i="1"/>
  <c r="J2618" i="1"/>
  <c r="K2618" i="1"/>
  <c r="G2619" i="1"/>
  <c r="H2619" i="1"/>
  <c r="I2619" i="1"/>
  <c r="J2619" i="1"/>
  <c r="K2619" i="1"/>
  <c r="G2620" i="1"/>
  <c r="J2620" i="1" s="1"/>
  <c r="H2620" i="1"/>
  <c r="I2620" i="1"/>
  <c r="K2620" i="1"/>
  <c r="G2621" i="1"/>
  <c r="H2621" i="1"/>
  <c r="K2621" i="1"/>
  <c r="G2622" i="1"/>
  <c r="J2622" i="1"/>
  <c r="K2622" i="1"/>
  <c r="G2623" i="1"/>
  <c r="H2623" i="1"/>
  <c r="I2623" i="1"/>
  <c r="J2623" i="1"/>
  <c r="K2623" i="1"/>
  <c r="G2624" i="1"/>
  <c r="J2624" i="1" s="1"/>
  <c r="H2624" i="1"/>
  <c r="I2624" i="1"/>
  <c r="K2624" i="1"/>
  <c r="G2625" i="1"/>
  <c r="H2625" i="1"/>
  <c r="K2625" i="1"/>
  <c r="G2626" i="1"/>
  <c r="J2626" i="1" s="1"/>
  <c r="K2626" i="1"/>
  <c r="G2627" i="1"/>
  <c r="H2627" i="1"/>
  <c r="I2627" i="1"/>
  <c r="J2627" i="1"/>
  <c r="K2627" i="1"/>
  <c r="G2628" i="1"/>
  <c r="J2628" i="1" s="1"/>
  <c r="H2628" i="1"/>
  <c r="I2628" i="1"/>
  <c r="K2628" i="1"/>
  <c r="G2629" i="1"/>
  <c r="H2629" i="1" s="1"/>
  <c r="K2629" i="1"/>
  <c r="G2630" i="1"/>
  <c r="J2630" i="1"/>
  <c r="K2630" i="1"/>
  <c r="G2631" i="1"/>
  <c r="H2631" i="1"/>
  <c r="I2631" i="1"/>
  <c r="J2631" i="1"/>
  <c r="K2631" i="1"/>
  <c r="G2632" i="1"/>
  <c r="J2632" i="1" s="1"/>
  <c r="H2632" i="1"/>
  <c r="I2632" i="1"/>
  <c r="K2632" i="1"/>
  <c r="G2633" i="1"/>
  <c r="H2633" i="1"/>
  <c r="K2633" i="1"/>
  <c r="G2634" i="1"/>
  <c r="J2634" i="1"/>
  <c r="K2634" i="1"/>
  <c r="G2635" i="1"/>
  <c r="H2635" i="1"/>
  <c r="I2635" i="1"/>
  <c r="J2635" i="1"/>
  <c r="K2635" i="1"/>
  <c r="G2636" i="1"/>
  <c r="J2636" i="1" s="1"/>
  <c r="H2636" i="1"/>
  <c r="I2636" i="1"/>
  <c r="K2636" i="1"/>
  <c r="G2637" i="1"/>
  <c r="H2637" i="1"/>
  <c r="K2637" i="1"/>
  <c r="G2638" i="1"/>
  <c r="J2638" i="1"/>
  <c r="K2638" i="1"/>
  <c r="G2639" i="1"/>
  <c r="H2639" i="1"/>
  <c r="I2639" i="1"/>
  <c r="J2639" i="1"/>
  <c r="K2639" i="1"/>
  <c r="G2640" i="1"/>
  <c r="J2640" i="1" s="1"/>
  <c r="H2640" i="1"/>
  <c r="I2640" i="1"/>
  <c r="K2640" i="1"/>
  <c r="G2641" i="1"/>
  <c r="H2641" i="1"/>
  <c r="K2641" i="1"/>
  <c r="G2642" i="1"/>
  <c r="J2642" i="1" s="1"/>
  <c r="K2642" i="1"/>
  <c r="G2643" i="1"/>
  <c r="H2643" i="1"/>
  <c r="I2643" i="1"/>
  <c r="J2643" i="1"/>
  <c r="K2643" i="1"/>
  <c r="G2644" i="1"/>
  <c r="J2644" i="1" s="1"/>
  <c r="H2644" i="1"/>
  <c r="I2644" i="1"/>
  <c r="K2644" i="1"/>
  <c r="G2645" i="1"/>
  <c r="H2645" i="1" s="1"/>
  <c r="K2645" i="1"/>
  <c r="G2646" i="1"/>
  <c r="J2646" i="1"/>
  <c r="K2646" i="1"/>
  <c r="G2647" i="1"/>
  <c r="H2647" i="1"/>
  <c r="I2647" i="1"/>
  <c r="J2647" i="1"/>
  <c r="K2647" i="1"/>
  <c r="G2648" i="1"/>
  <c r="J2648" i="1" s="1"/>
  <c r="H2648" i="1"/>
  <c r="I2648" i="1"/>
  <c r="K2648" i="1"/>
  <c r="G2649" i="1"/>
  <c r="H2649" i="1"/>
  <c r="K2649" i="1"/>
  <c r="G2650" i="1"/>
  <c r="J2650" i="1"/>
  <c r="K2650" i="1"/>
  <c r="G2651" i="1"/>
  <c r="H2651" i="1"/>
  <c r="I2651" i="1"/>
  <c r="J2651" i="1"/>
  <c r="K2651" i="1"/>
  <c r="G2652" i="1"/>
  <c r="J2652" i="1" s="1"/>
  <c r="H2652" i="1"/>
  <c r="I2652" i="1"/>
  <c r="K2652" i="1"/>
  <c r="G2653" i="1"/>
  <c r="H2653" i="1"/>
  <c r="K2653" i="1"/>
  <c r="G2654" i="1"/>
  <c r="J2654" i="1"/>
  <c r="K2654" i="1"/>
  <c r="G2655" i="1"/>
  <c r="H2655" i="1"/>
  <c r="I2655" i="1"/>
  <c r="J2655" i="1"/>
  <c r="K2655" i="1"/>
  <c r="G2656" i="1"/>
  <c r="J2656" i="1" s="1"/>
  <c r="H2656" i="1"/>
  <c r="I2656" i="1"/>
  <c r="K2656" i="1"/>
  <c r="G2657" i="1"/>
  <c r="H2657" i="1"/>
  <c r="K2657" i="1"/>
  <c r="G2658" i="1"/>
  <c r="J2658" i="1" s="1"/>
  <c r="K2658" i="1"/>
  <c r="G2659" i="1"/>
  <c r="H2659" i="1"/>
  <c r="I2659" i="1"/>
  <c r="J2659" i="1"/>
  <c r="K2659" i="1"/>
  <c r="G2660" i="1"/>
  <c r="J2660" i="1" s="1"/>
  <c r="H2660" i="1"/>
  <c r="I2660" i="1"/>
  <c r="K2660" i="1"/>
  <c r="G2661" i="1"/>
  <c r="H2661" i="1" s="1"/>
  <c r="K2661" i="1"/>
  <c r="G2662" i="1"/>
  <c r="J2662" i="1"/>
  <c r="K2662" i="1"/>
  <c r="G2663" i="1"/>
  <c r="H2663" i="1"/>
  <c r="I2663" i="1"/>
  <c r="J2663" i="1"/>
  <c r="K2663" i="1"/>
  <c r="G2664" i="1"/>
  <c r="J2664" i="1" s="1"/>
  <c r="H2664" i="1"/>
  <c r="I2664" i="1"/>
  <c r="K2664" i="1"/>
  <c r="G2665" i="1"/>
  <c r="H2665" i="1"/>
  <c r="K2665" i="1"/>
  <c r="G2666" i="1"/>
  <c r="K2666" i="1"/>
  <c r="G2667" i="1"/>
  <c r="H2667" i="1"/>
  <c r="I2667" i="1"/>
  <c r="J2667" i="1"/>
  <c r="K2667" i="1"/>
  <c r="G2668" i="1"/>
  <c r="J2668" i="1" s="1"/>
  <c r="H2668" i="1"/>
  <c r="I2668" i="1"/>
  <c r="K2668" i="1"/>
  <c r="G2669" i="1"/>
  <c r="H2669" i="1"/>
  <c r="K2669" i="1"/>
  <c r="G2670" i="1"/>
  <c r="J2670" i="1"/>
  <c r="K2670" i="1"/>
  <c r="G2671" i="1"/>
  <c r="H2671" i="1"/>
  <c r="I2671" i="1"/>
  <c r="J2671" i="1"/>
  <c r="K2671" i="1"/>
  <c r="G2672" i="1"/>
  <c r="J2672" i="1" s="1"/>
  <c r="H2672" i="1"/>
  <c r="I2672" i="1"/>
  <c r="K2672" i="1"/>
  <c r="G2673" i="1"/>
  <c r="H2673" i="1"/>
  <c r="K2673" i="1"/>
  <c r="G2674" i="1"/>
  <c r="J2674" i="1" s="1"/>
  <c r="K2674" i="1"/>
  <c r="G2675" i="1"/>
  <c r="H2675" i="1"/>
  <c r="I2675" i="1"/>
  <c r="J2675" i="1"/>
  <c r="K2675" i="1"/>
  <c r="G2676" i="1"/>
  <c r="J2676" i="1" s="1"/>
  <c r="H2676" i="1"/>
  <c r="I2676" i="1"/>
  <c r="K2676" i="1"/>
  <c r="G2677" i="1"/>
  <c r="H2677" i="1" s="1"/>
  <c r="K2677" i="1"/>
  <c r="G2678" i="1"/>
  <c r="J2678" i="1"/>
  <c r="K2678" i="1"/>
  <c r="G2679" i="1"/>
  <c r="H2679" i="1"/>
  <c r="I2679" i="1"/>
  <c r="J2679" i="1"/>
  <c r="K2679" i="1"/>
  <c r="G2680" i="1"/>
  <c r="J2680" i="1" s="1"/>
  <c r="H2680" i="1"/>
  <c r="I2680" i="1"/>
  <c r="K2680" i="1"/>
  <c r="G2681" i="1"/>
  <c r="H2681" i="1"/>
  <c r="K2681" i="1"/>
  <c r="G2682" i="1"/>
  <c r="K2682" i="1"/>
  <c r="G2683" i="1"/>
  <c r="H2683" i="1"/>
  <c r="I2683" i="1"/>
  <c r="J2683" i="1"/>
  <c r="K2683" i="1"/>
  <c r="G2684" i="1"/>
  <c r="J2684" i="1" s="1"/>
  <c r="H2684" i="1"/>
  <c r="I2684" i="1"/>
  <c r="K2684" i="1"/>
  <c r="G2685" i="1"/>
  <c r="H2685" i="1"/>
  <c r="K2685" i="1"/>
  <c r="G2686" i="1"/>
  <c r="J2686" i="1"/>
  <c r="K2686" i="1"/>
  <c r="G2687" i="1"/>
  <c r="H2687" i="1"/>
  <c r="I2687" i="1"/>
  <c r="J2687" i="1"/>
  <c r="K2687" i="1"/>
  <c r="G2688" i="1"/>
  <c r="J2688" i="1" s="1"/>
  <c r="H2688" i="1"/>
  <c r="I2688" i="1"/>
  <c r="K2688" i="1"/>
  <c r="G2689" i="1"/>
  <c r="H2689" i="1"/>
  <c r="K2689" i="1"/>
  <c r="G2690" i="1"/>
  <c r="J2690" i="1" s="1"/>
  <c r="K2690" i="1"/>
  <c r="G2691" i="1"/>
  <c r="H2691" i="1"/>
  <c r="I2691" i="1"/>
  <c r="J2691" i="1"/>
  <c r="K2691" i="1"/>
  <c r="G2692" i="1"/>
  <c r="J2692" i="1" s="1"/>
  <c r="H2692" i="1"/>
  <c r="I2692" i="1"/>
  <c r="K2692" i="1"/>
  <c r="G2693" i="1"/>
  <c r="H2693" i="1" s="1"/>
  <c r="K2693" i="1"/>
  <c r="G2694" i="1"/>
  <c r="J2694" i="1"/>
  <c r="K2694" i="1"/>
  <c r="G2695" i="1"/>
  <c r="H2695" i="1"/>
  <c r="I2695" i="1"/>
  <c r="J2695" i="1"/>
  <c r="K2695" i="1"/>
  <c r="G2696" i="1"/>
  <c r="J2696" i="1" s="1"/>
  <c r="H2696" i="1"/>
  <c r="I2696" i="1"/>
  <c r="K2696" i="1"/>
  <c r="G2697" i="1"/>
  <c r="H2697" i="1"/>
  <c r="K2697" i="1"/>
  <c r="G2698" i="1"/>
  <c r="K2698" i="1"/>
  <c r="G2699" i="1"/>
  <c r="H2699" i="1"/>
  <c r="I2699" i="1"/>
  <c r="J2699" i="1"/>
  <c r="K2699" i="1"/>
  <c r="G2700" i="1"/>
  <c r="J2700" i="1" s="1"/>
  <c r="H2700" i="1"/>
  <c r="I2700" i="1"/>
  <c r="K2700" i="1"/>
  <c r="G2701" i="1"/>
  <c r="K2701" i="1"/>
  <c r="G2702" i="1"/>
  <c r="J2702" i="1"/>
  <c r="K2702" i="1"/>
  <c r="G2703" i="1"/>
  <c r="H2703" i="1"/>
  <c r="I2703" i="1"/>
  <c r="J2703" i="1"/>
  <c r="K2703" i="1"/>
  <c r="G2704" i="1"/>
  <c r="J2704" i="1" s="1"/>
  <c r="H2704" i="1"/>
  <c r="I2704" i="1"/>
  <c r="K2704" i="1"/>
  <c r="G2705" i="1"/>
  <c r="H2705" i="1"/>
  <c r="K2705" i="1"/>
  <c r="G2706" i="1"/>
  <c r="J2706" i="1" s="1"/>
  <c r="K2706" i="1"/>
  <c r="G2707" i="1"/>
  <c r="H2707" i="1"/>
  <c r="I2707" i="1"/>
  <c r="J2707" i="1"/>
  <c r="K2707" i="1"/>
  <c r="G2708" i="1"/>
  <c r="J2708" i="1" s="1"/>
  <c r="H2708" i="1"/>
  <c r="I2708" i="1"/>
  <c r="K2708" i="1"/>
  <c r="G2709" i="1"/>
  <c r="H2709" i="1" s="1"/>
  <c r="K2709" i="1"/>
  <c r="G2710" i="1"/>
  <c r="J2710" i="1"/>
  <c r="K2710" i="1"/>
  <c r="G2711" i="1"/>
  <c r="H2711" i="1"/>
  <c r="I2711" i="1"/>
  <c r="J2711" i="1"/>
  <c r="K2711" i="1"/>
  <c r="G2712" i="1"/>
  <c r="J2712" i="1" s="1"/>
  <c r="H2712" i="1"/>
  <c r="I2712" i="1"/>
  <c r="K2712" i="1"/>
  <c r="G2713" i="1"/>
  <c r="H2713" i="1"/>
  <c r="K2713" i="1"/>
  <c r="G2714" i="1"/>
  <c r="K2714" i="1"/>
  <c r="G2715" i="1"/>
  <c r="H2715" i="1"/>
  <c r="I2715" i="1"/>
  <c r="J2715" i="1"/>
  <c r="K2715" i="1"/>
  <c r="G2716" i="1"/>
  <c r="J2716" i="1" s="1"/>
  <c r="H2716" i="1"/>
  <c r="I2716" i="1"/>
  <c r="K2716" i="1"/>
  <c r="G2717" i="1"/>
  <c r="K2717" i="1"/>
  <c r="G2718" i="1"/>
  <c r="J2718" i="1"/>
  <c r="K2718" i="1"/>
  <c r="G2719" i="1"/>
  <c r="H2719" i="1"/>
  <c r="I2719" i="1"/>
  <c r="J2719" i="1"/>
  <c r="K2719" i="1"/>
  <c r="G2720" i="1"/>
  <c r="J2720" i="1" s="1"/>
  <c r="H2720" i="1"/>
  <c r="I2720" i="1"/>
  <c r="K2720" i="1"/>
  <c r="G2721" i="1"/>
  <c r="H2721" i="1"/>
  <c r="K2721" i="1"/>
  <c r="G2722" i="1"/>
  <c r="J2722" i="1" s="1"/>
  <c r="K2722" i="1"/>
  <c r="G2723" i="1"/>
  <c r="H2723" i="1"/>
  <c r="I2723" i="1"/>
  <c r="J2723" i="1"/>
  <c r="K2723" i="1"/>
  <c r="G2724" i="1"/>
  <c r="J2724" i="1" s="1"/>
  <c r="H2724" i="1"/>
  <c r="I2724" i="1"/>
  <c r="K2724" i="1"/>
  <c r="G2725" i="1"/>
  <c r="H2725" i="1" s="1"/>
  <c r="K2725" i="1"/>
  <c r="G2726" i="1"/>
  <c r="J2726" i="1"/>
  <c r="K2726" i="1"/>
  <c r="G2727" i="1"/>
  <c r="H2727" i="1"/>
  <c r="I2727" i="1"/>
  <c r="J2727" i="1"/>
  <c r="K2727" i="1"/>
  <c r="G2728" i="1"/>
  <c r="J2728" i="1" s="1"/>
  <c r="H2728" i="1"/>
  <c r="I2728" i="1"/>
  <c r="K2728" i="1"/>
  <c r="G2729" i="1"/>
  <c r="H2729" i="1"/>
  <c r="K2729" i="1"/>
  <c r="G2730" i="1"/>
  <c r="K2730" i="1"/>
  <c r="G2731" i="1"/>
  <c r="H2731" i="1"/>
  <c r="I2731" i="1"/>
  <c r="J2731" i="1"/>
  <c r="K2731" i="1"/>
  <c r="G2732" i="1"/>
  <c r="J2732" i="1" s="1"/>
  <c r="H2732" i="1"/>
  <c r="I2732" i="1"/>
  <c r="K2732" i="1"/>
  <c r="G2733" i="1"/>
  <c r="K2733" i="1"/>
  <c r="G2734" i="1"/>
  <c r="J2734" i="1"/>
  <c r="K2734" i="1"/>
  <c r="G2735" i="1"/>
  <c r="H2735" i="1"/>
  <c r="I2735" i="1"/>
  <c r="J2735" i="1"/>
  <c r="K2735" i="1"/>
  <c r="G2736" i="1"/>
  <c r="J2736" i="1" s="1"/>
  <c r="H2736" i="1"/>
  <c r="I2736" i="1"/>
  <c r="K2736" i="1"/>
  <c r="G2737" i="1"/>
  <c r="I2737" i="1" s="1"/>
  <c r="H2737" i="1"/>
  <c r="J2737" i="1"/>
  <c r="K2737" i="1"/>
  <c r="G2738" i="1"/>
  <c r="H2738" i="1" s="1"/>
  <c r="I2738" i="1"/>
  <c r="J2738" i="1"/>
  <c r="K2738" i="1"/>
  <c r="G2739" i="1"/>
  <c r="H2739" i="1"/>
  <c r="I2739" i="1"/>
  <c r="J2739" i="1"/>
  <c r="K2739" i="1"/>
  <c r="G2740" i="1"/>
  <c r="J2740" i="1" s="1"/>
  <c r="I2740" i="1"/>
  <c r="K2740" i="1"/>
  <c r="G2741" i="1"/>
  <c r="I2741" i="1" s="1"/>
  <c r="J2741" i="1"/>
  <c r="K2741" i="1"/>
  <c r="G2742" i="1"/>
  <c r="H2742" i="1" s="1"/>
  <c r="J2742" i="1"/>
  <c r="K2742" i="1"/>
  <c r="G2743" i="1"/>
  <c r="H2743" i="1"/>
  <c r="I2743" i="1"/>
  <c r="J2743" i="1"/>
  <c r="K2743" i="1"/>
  <c r="G2744" i="1"/>
  <c r="J2744" i="1" s="1"/>
  <c r="H2744" i="1"/>
  <c r="K2744" i="1"/>
  <c r="G2745" i="1"/>
  <c r="I2745" i="1" s="1"/>
  <c r="H2745" i="1"/>
  <c r="K2745" i="1"/>
  <c r="G2746" i="1"/>
  <c r="H2746" i="1" s="1"/>
  <c r="I2746" i="1"/>
  <c r="K2746" i="1"/>
  <c r="G2747" i="1"/>
  <c r="H2747" i="1"/>
  <c r="I2747" i="1"/>
  <c r="J2747" i="1"/>
  <c r="K2747" i="1"/>
  <c r="G2748" i="1"/>
  <c r="J2748" i="1" s="1"/>
  <c r="K2748" i="1"/>
  <c r="G2749" i="1"/>
  <c r="I2749" i="1" s="1"/>
  <c r="K2749" i="1"/>
  <c r="G2750" i="1"/>
  <c r="H2750" i="1" s="1"/>
  <c r="K2750" i="1"/>
  <c r="G2751" i="1"/>
  <c r="H2751" i="1"/>
  <c r="I2751" i="1"/>
  <c r="J2751" i="1"/>
  <c r="K2751" i="1"/>
  <c r="G2752" i="1"/>
  <c r="J2752" i="1" s="1"/>
  <c r="H2752" i="1"/>
  <c r="I2752" i="1"/>
  <c r="K2752" i="1"/>
  <c r="G2753" i="1"/>
  <c r="I2753" i="1" s="1"/>
  <c r="H2753" i="1"/>
  <c r="J2753" i="1"/>
  <c r="K2753" i="1"/>
  <c r="G2754" i="1"/>
  <c r="H2754" i="1" s="1"/>
  <c r="I2754" i="1"/>
  <c r="J2754" i="1"/>
  <c r="K2754" i="1"/>
  <c r="G2755" i="1"/>
  <c r="H2755" i="1"/>
  <c r="I2755" i="1"/>
  <c r="J2755" i="1"/>
  <c r="K2755" i="1"/>
  <c r="G2756" i="1"/>
  <c r="J2756" i="1" s="1"/>
  <c r="I2756" i="1"/>
  <c r="K2756" i="1"/>
  <c r="G2757" i="1"/>
  <c r="I2757" i="1" s="1"/>
  <c r="J2757" i="1"/>
  <c r="K2757" i="1"/>
  <c r="G2758" i="1"/>
  <c r="H2758" i="1" s="1"/>
  <c r="J2758" i="1"/>
  <c r="K2758" i="1"/>
  <c r="G2759" i="1"/>
  <c r="H2759" i="1"/>
  <c r="I2759" i="1"/>
  <c r="J2759" i="1"/>
  <c r="K2759" i="1"/>
  <c r="G2760" i="1"/>
  <c r="J2760" i="1" s="1"/>
  <c r="H2760" i="1"/>
  <c r="K2760" i="1"/>
  <c r="G2761" i="1"/>
  <c r="I2761" i="1" s="1"/>
  <c r="H2761" i="1"/>
  <c r="K2761" i="1"/>
  <c r="G2762" i="1"/>
  <c r="H2762" i="1" s="1"/>
  <c r="I2762" i="1"/>
  <c r="K2762" i="1"/>
  <c r="G2763" i="1"/>
  <c r="H2763" i="1"/>
  <c r="I2763" i="1"/>
  <c r="J2763" i="1"/>
  <c r="K2763" i="1"/>
  <c r="G2764" i="1"/>
  <c r="J2764" i="1" s="1"/>
  <c r="K2764" i="1"/>
  <c r="G2765" i="1"/>
  <c r="I2765" i="1" s="1"/>
  <c r="K2765" i="1"/>
  <c r="G2766" i="1"/>
  <c r="H2766" i="1" s="1"/>
  <c r="K2766" i="1"/>
  <c r="G2767" i="1"/>
  <c r="H2767" i="1"/>
  <c r="I2767" i="1"/>
  <c r="J2767" i="1"/>
  <c r="K2767" i="1"/>
  <c r="G2768" i="1"/>
  <c r="J2768" i="1" s="1"/>
  <c r="H2768" i="1"/>
  <c r="I2768" i="1"/>
  <c r="K2768" i="1"/>
  <c r="G2769" i="1"/>
  <c r="I2769" i="1" s="1"/>
  <c r="H2769" i="1"/>
  <c r="J2769" i="1"/>
  <c r="K2769" i="1"/>
  <c r="G2770" i="1"/>
  <c r="H2770" i="1" s="1"/>
  <c r="I2770" i="1"/>
  <c r="J2770" i="1"/>
  <c r="K2770" i="1"/>
  <c r="G2771" i="1"/>
  <c r="H2771" i="1"/>
  <c r="I2771" i="1"/>
  <c r="J2771" i="1"/>
  <c r="K2771" i="1"/>
  <c r="G2772" i="1"/>
  <c r="J2772" i="1" s="1"/>
  <c r="I2772" i="1"/>
  <c r="K2772" i="1"/>
  <c r="G2773" i="1"/>
  <c r="I2773" i="1" s="1"/>
  <c r="J2773" i="1"/>
  <c r="K2773" i="1"/>
  <c r="G2774" i="1"/>
  <c r="H2774" i="1" s="1"/>
  <c r="J2774" i="1"/>
  <c r="K2774" i="1"/>
  <c r="G2775" i="1"/>
  <c r="H2775" i="1"/>
  <c r="I2775" i="1"/>
  <c r="J2775" i="1"/>
  <c r="K2775" i="1"/>
  <c r="G2776" i="1"/>
  <c r="J2776" i="1" s="1"/>
  <c r="H2776" i="1"/>
  <c r="K2776" i="1"/>
  <c r="G2777" i="1"/>
  <c r="I2777" i="1" s="1"/>
  <c r="H2777" i="1"/>
  <c r="K2777" i="1"/>
  <c r="G2778" i="1"/>
  <c r="H2778" i="1" s="1"/>
  <c r="I2778" i="1"/>
  <c r="K2778" i="1"/>
  <c r="G2779" i="1"/>
  <c r="H2779" i="1"/>
  <c r="I2779" i="1"/>
  <c r="J2779" i="1"/>
  <c r="K2779" i="1"/>
  <c r="G2780" i="1"/>
  <c r="J2780" i="1" s="1"/>
  <c r="K2780" i="1"/>
  <c r="G2781" i="1"/>
  <c r="I2781" i="1" s="1"/>
  <c r="K2781" i="1"/>
  <c r="G2782" i="1"/>
  <c r="H2782" i="1" s="1"/>
  <c r="K2782" i="1"/>
  <c r="G2783" i="1"/>
  <c r="H2783" i="1"/>
  <c r="I2783" i="1"/>
  <c r="J2783" i="1"/>
  <c r="K2783" i="1"/>
  <c r="G2784" i="1"/>
  <c r="J2784" i="1" s="1"/>
  <c r="H2784" i="1"/>
  <c r="I2784" i="1"/>
  <c r="K2784" i="1"/>
  <c r="G2785" i="1"/>
  <c r="I2785" i="1" s="1"/>
  <c r="H2785" i="1"/>
  <c r="J2785" i="1"/>
  <c r="K2785" i="1"/>
  <c r="G2786" i="1"/>
  <c r="H2786" i="1" s="1"/>
  <c r="I2786" i="1"/>
  <c r="J2786" i="1"/>
  <c r="K2786" i="1"/>
  <c r="G2787" i="1"/>
  <c r="H2787" i="1"/>
  <c r="I2787" i="1"/>
  <c r="J2787" i="1"/>
  <c r="K2787" i="1"/>
  <c r="G2788" i="1"/>
  <c r="J2788" i="1" s="1"/>
  <c r="I2788" i="1"/>
  <c r="K2788" i="1"/>
  <c r="G2789" i="1"/>
  <c r="I2789" i="1" s="1"/>
  <c r="J2789" i="1"/>
  <c r="K2789" i="1"/>
  <c r="G2790" i="1"/>
  <c r="H2790" i="1" s="1"/>
  <c r="J2790" i="1"/>
  <c r="K2790" i="1"/>
  <c r="G2791" i="1"/>
  <c r="H2791" i="1"/>
  <c r="I2791" i="1"/>
  <c r="J2791" i="1"/>
  <c r="K2791" i="1"/>
  <c r="G2792" i="1"/>
  <c r="J2792" i="1" s="1"/>
  <c r="H2792" i="1"/>
  <c r="K2792" i="1"/>
  <c r="G2793" i="1"/>
  <c r="I2793" i="1" s="1"/>
  <c r="H2793" i="1"/>
  <c r="K2793" i="1"/>
  <c r="G2794" i="1"/>
  <c r="H2794" i="1" s="1"/>
  <c r="I2794" i="1"/>
  <c r="K2794" i="1"/>
  <c r="G2795" i="1"/>
  <c r="H2795" i="1"/>
  <c r="I2795" i="1"/>
  <c r="J2795" i="1"/>
  <c r="K2795" i="1"/>
  <c r="G2796" i="1"/>
  <c r="J2796" i="1" s="1"/>
  <c r="K2796" i="1"/>
  <c r="G2797" i="1"/>
  <c r="I2797" i="1" s="1"/>
  <c r="K2797" i="1"/>
  <c r="G2798" i="1"/>
  <c r="H2798" i="1" s="1"/>
  <c r="K2798" i="1"/>
  <c r="G2799" i="1"/>
  <c r="H2799" i="1"/>
  <c r="I2799" i="1"/>
  <c r="J2799" i="1"/>
  <c r="K2799" i="1"/>
  <c r="G2800" i="1"/>
  <c r="J2800" i="1" s="1"/>
  <c r="H2800" i="1"/>
  <c r="I2800" i="1"/>
  <c r="K2800" i="1"/>
  <c r="G2801" i="1"/>
  <c r="I2801" i="1" s="1"/>
  <c r="H2801" i="1"/>
  <c r="J2801" i="1"/>
  <c r="K2801" i="1"/>
  <c r="G2802" i="1"/>
  <c r="H2802" i="1" s="1"/>
  <c r="I2802" i="1"/>
  <c r="J2802" i="1"/>
  <c r="K2802" i="1"/>
  <c r="G2803" i="1"/>
  <c r="H2803" i="1"/>
  <c r="I2803" i="1"/>
  <c r="J2803" i="1"/>
  <c r="K2803" i="1"/>
  <c r="G2804" i="1"/>
  <c r="J2804" i="1" s="1"/>
  <c r="I2804" i="1"/>
  <c r="K2804" i="1"/>
  <c r="G2805" i="1"/>
  <c r="I2805" i="1" s="1"/>
  <c r="J2805" i="1"/>
  <c r="K2805" i="1"/>
  <c r="G2806" i="1"/>
  <c r="H2806" i="1" s="1"/>
  <c r="J2806" i="1"/>
  <c r="K2806" i="1"/>
  <c r="G2807" i="1"/>
  <c r="H2807" i="1"/>
  <c r="I2807" i="1"/>
  <c r="J2807" i="1"/>
  <c r="K2807" i="1"/>
  <c r="G2808" i="1"/>
  <c r="J2808" i="1" s="1"/>
  <c r="H2808" i="1"/>
  <c r="K2808" i="1"/>
  <c r="G2809" i="1"/>
  <c r="I2809" i="1" s="1"/>
  <c r="H2809" i="1"/>
  <c r="K2809" i="1"/>
  <c r="G2810" i="1"/>
  <c r="H2810" i="1" s="1"/>
  <c r="I2810" i="1"/>
  <c r="K2810" i="1"/>
  <c r="G2811" i="1"/>
  <c r="H2811" i="1"/>
  <c r="I2811" i="1"/>
  <c r="J2811" i="1"/>
  <c r="K2811" i="1"/>
  <c r="G2812" i="1"/>
  <c r="J2812" i="1" s="1"/>
  <c r="K2812" i="1"/>
  <c r="G2813" i="1"/>
  <c r="I2813" i="1" s="1"/>
  <c r="K2813" i="1"/>
  <c r="G2814" i="1"/>
  <c r="H2814" i="1" s="1"/>
  <c r="K2814" i="1"/>
  <c r="G2815" i="1"/>
  <c r="H2815" i="1"/>
  <c r="I2815" i="1"/>
  <c r="J2815" i="1"/>
  <c r="K2815" i="1"/>
  <c r="G2816" i="1"/>
  <c r="J2816" i="1" s="1"/>
  <c r="H2816" i="1"/>
  <c r="I2816" i="1"/>
  <c r="K2816" i="1"/>
  <c r="G2817" i="1"/>
  <c r="I2817" i="1" s="1"/>
  <c r="H2817" i="1"/>
  <c r="J2817" i="1"/>
  <c r="K2817" i="1"/>
  <c r="G2818" i="1"/>
  <c r="H2818" i="1" s="1"/>
  <c r="I2818" i="1"/>
  <c r="J2818" i="1"/>
  <c r="K2818" i="1"/>
  <c r="G2819" i="1"/>
  <c r="H2819" i="1"/>
  <c r="I2819" i="1"/>
  <c r="J2819" i="1"/>
  <c r="K2819" i="1"/>
  <c r="G2820" i="1"/>
  <c r="J2820" i="1" s="1"/>
  <c r="I2820" i="1"/>
  <c r="K2820" i="1"/>
  <c r="G2821" i="1"/>
  <c r="I2821" i="1" s="1"/>
  <c r="J2821" i="1"/>
  <c r="K2821" i="1"/>
  <c r="G2822" i="1"/>
  <c r="H2822" i="1" s="1"/>
  <c r="J2822" i="1"/>
  <c r="K2822" i="1"/>
  <c r="G2823" i="1"/>
  <c r="H2823" i="1"/>
  <c r="I2823" i="1"/>
  <c r="J2823" i="1"/>
  <c r="K2823" i="1"/>
  <c r="G2824" i="1"/>
  <c r="J2824" i="1" s="1"/>
  <c r="H2824" i="1"/>
  <c r="K2824" i="1"/>
  <c r="G2825" i="1"/>
  <c r="I2825" i="1" s="1"/>
  <c r="H2825" i="1"/>
  <c r="K2825" i="1"/>
  <c r="G2826" i="1"/>
  <c r="H2826" i="1" s="1"/>
  <c r="I2826" i="1"/>
  <c r="K2826" i="1"/>
  <c r="G2827" i="1"/>
  <c r="H2827" i="1"/>
  <c r="I2827" i="1"/>
  <c r="J2827" i="1"/>
  <c r="K2827" i="1"/>
  <c r="G2828" i="1"/>
  <c r="J2828" i="1" s="1"/>
  <c r="K2828" i="1"/>
  <c r="G2829" i="1"/>
  <c r="I2829" i="1" s="1"/>
  <c r="K2829" i="1"/>
  <c r="G2830" i="1"/>
  <c r="H2830" i="1" s="1"/>
  <c r="K2830" i="1"/>
  <c r="G2831" i="1"/>
  <c r="H2831" i="1"/>
  <c r="I2831" i="1"/>
  <c r="J2831" i="1"/>
  <c r="K2831" i="1"/>
  <c r="G2832" i="1"/>
  <c r="J2832" i="1" s="1"/>
  <c r="H2832" i="1"/>
  <c r="I2832" i="1"/>
  <c r="K2832" i="1"/>
  <c r="G2833" i="1"/>
  <c r="I2833" i="1" s="1"/>
  <c r="H2833" i="1"/>
  <c r="J2833" i="1"/>
  <c r="K2833" i="1"/>
  <c r="G2834" i="1"/>
  <c r="H2834" i="1" s="1"/>
  <c r="I2834" i="1"/>
  <c r="J2834" i="1"/>
  <c r="K2834" i="1"/>
  <c r="G2835" i="1"/>
  <c r="H2835" i="1"/>
  <c r="I2835" i="1"/>
  <c r="J2835" i="1"/>
  <c r="K2835" i="1"/>
  <c r="G2836" i="1"/>
  <c r="J2836" i="1" s="1"/>
  <c r="I2836" i="1"/>
  <c r="K2836" i="1"/>
  <c r="G2837" i="1"/>
  <c r="I2837" i="1" s="1"/>
  <c r="J2837" i="1"/>
  <c r="K2837" i="1"/>
  <c r="G2838" i="1"/>
  <c r="H2838" i="1" s="1"/>
  <c r="J2838" i="1"/>
  <c r="K2838" i="1"/>
  <c r="G2839" i="1"/>
  <c r="H2839" i="1"/>
  <c r="I2839" i="1"/>
  <c r="J2839" i="1"/>
  <c r="K2839" i="1"/>
  <c r="G2840" i="1"/>
  <c r="J2840" i="1" s="1"/>
  <c r="H2840" i="1"/>
  <c r="K2840" i="1"/>
  <c r="G2841" i="1"/>
  <c r="I2841" i="1" s="1"/>
  <c r="H2841" i="1"/>
  <c r="K2841" i="1"/>
  <c r="G2842" i="1"/>
  <c r="H2842" i="1" s="1"/>
  <c r="I2842" i="1"/>
  <c r="K2842" i="1"/>
  <c r="G2843" i="1"/>
  <c r="H2843" i="1"/>
  <c r="I2843" i="1"/>
  <c r="J2843" i="1"/>
  <c r="K2843" i="1"/>
  <c r="G2844" i="1"/>
  <c r="J2844" i="1" s="1"/>
  <c r="K2844" i="1"/>
  <c r="G2845" i="1"/>
  <c r="I2845" i="1" s="1"/>
  <c r="K2845" i="1"/>
  <c r="G2846" i="1"/>
  <c r="H2846" i="1" s="1"/>
  <c r="K2846" i="1"/>
  <c r="G2847" i="1"/>
  <c r="H2847" i="1"/>
  <c r="I2847" i="1"/>
  <c r="J2847" i="1"/>
  <c r="K2847" i="1"/>
  <c r="G2848" i="1"/>
  <c r="J2848" i="1" s="1"/>
  <c r="H2848" i="1"/>
  <c r="I2848" i="1"/>
  <c r="K2848" i="1"/>
  <c r="G2849" i="1"/>
  <c r="I2849" i="1" s="1"/>
  <c r="H2849" i="1"/>
  <c r="J2849" i="1"/>
  <c r="K2849" i="1"/>
  <c r="G2850" i="1"/>
  <c r="H2850" i="1" s="1"/>
  <c r="I2850" i="1"/>
  <c r="J2850" i="1"/>
  <c r="K2850" i="1"/>
  <c r="G2851" i="1"/>
  <c r="H2851" i="1"/>
  <c r="I2851" i="1"/>
  <c r="J2851" i="1"/>
  <c r="K2851" i="1"/>
  <c r="G2852" i="1"/>
  <c r="J2852" i="1" s="1"/>
  <c r="I2852" i="1"/>
  <c r="K2852" i="1"/>
  <c r="G2853" i="1"/>
  <c r="I2853" i="1" s="1"/>
  <c r="J2853" i="1"/>
  <c r="K2853" i="1"/>
  <c r="G2854" i="1"/>
  <c r="H2854" i="1" s="1"/>
  <c r="J2854" i="1"/>
  <c r="K2854" i="1"/>
  <c r="G2855" i="1"/>
  <c r="H2855" i="1"/>
  <c r="I2855" i="1"/>
  <c r="J2855" i="1"/>
  <c r="K2855" i="1"/>
  <c r="G2856" i="1"/>
  <c r="J2856" i="1" s="1"/>
  <c r="H2856" i="1"/>
  <c r="K2856" i="1"/>
  <c r="G2857" i="1"/>
  <c r="I2857" i="1" s="1"/>
  <c r="H2857" i="1"/>
  <c r="K2857" i="1"/>
  <c r="G2858" i="1"/>
  <c r="H2858" i="1" s="1"/>
  <c r="I2858" i="1"/>
  <c r="K2858" i="1"/>
  <c r="G2859" i="1"/>
  <c r="H2859" i="1"/>
  <c r="I2859" i="1"/>
  <c r="J2859" i="1"/>
  <c r="K2859" i="1"/>
  <c r="G2860" i="1"/>
  <c r="J2860" i="1" s="1"/>
  <c r="K2860" i="1"/>
  <c r="G2861" i="1"/>
  <c r="I2861" i="1" s="1"/>
  <c r="K2861" i="1"/>
  <c r="G2862" i="1"/>
  <c r="H2862" i="1" s="1"/>
  <c r="K2862" i="1"/>
  <c r="G2863" i="1"/>
  <c r="H2863" i="1"/>
  <c r="I2863" i="1"/>
  <c r="J2863" i="1"/>
  <c r="K2863" i="1"/>
  <c r="G2864" i="1"/>
  <c r="J2864" i="1" s="1"/>
  <c r="H2864" i="1"/>
  <c r="I2864" i="1"/>
  <c r="K2864" i="1"/>
  <c r="G2865" i="1"/>
  <c r="I2865" i="1" s="1"/>
  <c r="H2865" i="1"/>
  <c r="J2865" i="1"/>
  <c r="K2865" i="1"/>
  <c r="G2866" i="1"/>
  <c r="H2866" i="1" s="1"/>
  <c r="I2866" i="1"/>
  <c r="J2866" i="1"/>
  <c r="K2866" i="1"/>
  <c r="G2867" i="1"/>
  <c r="H2867" i="1"/>
  <c r="I2867" i="1"/>
  <c r="J2867" i="1"/>
  <c r="K2867" i="1"/>
  <c r="G2868" i="1"/>
  <c r="J2868" i="1" s="1"/>
  <c r="I2868" i="1"/>
  <c r="K2868" i="1"/>
  <c r="G2869" i="1"/>
  <c r="I2869" i="1" s="1"/>
  <c r="J2869" i="1"/>
  <c r="K2869" i="1"/>
  <c r="G2870" i="1"/>
  <c r="H2870" i="1" s="1"/>
  <c r="J2870" i="1"/>
  <c r="K2870" i="1"/>
  <c r="G2871" i="1"/>
  <c r="H2871" i="1"/>
  <c r="I2871" i="1"/>
  <c r="J2871" i="1"/>
  <c r="K2871" i="1"/>
  <c r="G2872" i="1"/>
  <c r="J2872" i="1" s="1"/>
  <c r="H2872" i="1"/>
  <c r="K2872" i="1"/>
  <c r="G2873" i="1"/>
  <c r="I2873" i="1" s="1"/>
  <c r="H2873" i="1"/>
  <c r="K2873" i="1"/>
  <c r="G2874" i="1"/>
  <c r="H2874" i="1" s="1"/>
  <c r="I2874" i="1"/>
  <c r="K2874" i="1"/>
  <c r="G2875" i="1"/>
  <c r="H2875" i="1"/>
  <c r="I2875" i="1"/>
  <c r="J2875" i="1"/>
  <c r="K2875" i="1"/>
  <c r="G2876" i="1"/>
  <c r="J2876" i="1" s="1"/>
  <c r="K2876" i="1"/>
  <c r="G2877" i="1"/>
  <c r="I2877" i="1" s="1"/>
  <c r="K2877" i="1"/>
  <c r="G2878" i="1"/>
  <c r="H2878" i="1" s="1"/>
  <c r="K2878" i="1"/>
  <c r="G2879" i="1"/>
  <c r="H2879" i="1"/>
  <c r="I2879" i="1"/>
  <c r="J2879" i="1"/>
  <c r="K2879" i="1"/>
  <c r="G2880" i="1"/>
  <c r="J2880" i="1" s="1"/>
  <c r="H2880" i="1"/>
  <c r="I2880" i="1"/>
  <c r="K2880" i="1"/>
  <c r="G2881" i="1"/>
  <c r="I2881" i="1" s="1"/>
  <c r="H2881" i="1"/>
  <c r="J2881" i="1"/>
  <c r="K2881" i="1"/>
  <c r="G2882" i="1"/>
  <c r="H2882" i="1" s="1"/>
  <c r="I2882" i="1"/>
  <c r="J2882" i="1"/>
  <c r="K2882" i="1"/>
  <c r="G2883" i="1"/>
  <c r="H2883" i="1"/>
  <c r="I2883" i="1"/>
  <c r="J2883" i="1"/>
  <c r="K2883" i="1"/>
  <c r="G2884" i="1"/>
  <c r="J2884" i="1" s="1"/>
  <c r="I2884" i="1"/>
  <c r="K2884" i="1"/>
  <c r="G2885" i="1"/>
  <c r="I2885" i="1" s="1"/>
  <c r="J2885" i="1"/>
  <c r="K2885" i="1"/>
  <c r="G2886" i="1"/>
  <c r="H2886" i="1" s="1"/>
  <c r="J2886" i="1"/>
  <c r="K2886" i="1"/>
  <c r="G2887" i="1"/>
  <c r="H2887" i="1"/>
  <c r="I2887" i="1"/>
  <c r="J2887" i="1"/>
  <c r="K2887" i="1"/>
  <c r="G2888" i="1"/>
  <c r="J2888" i="1" s="1"/>
  <c r="H2888" i="1"/>
  <c r="K2888" i="1"/>
  <c r="G2889" i="1"/>
  <c r="I2889" i="1" s="1"/>
  <c r="H2889" i="1"/>
  <c r="K2889" i="1"/>
  <c r="G2890" i="1"/>
  <c r="H2890" i="1" s="1"/>
  <c r="I2890" i="1"/>
  <c r="K2890" i="1"/>
  <c r="G2891" i="1"/>
  <c r="H2891" i="1"/>
  <c r="I2891" i="1"/>
  <c r="J2891" i="1"/>
  <c r="K2891" i="1"/>
  <c r="G2892" i="1"/>
  <c r="J2892" i="1" s="1"/>
  <c r="K2892" i="1"/>
  <c r="G2893" i="1"/>
  <c r="I2893" i="1" s="1"/>
  <c r="K2893" i="1"/>
  <c r="G2894" i="1"/>
  <c r="H2894" i="1" s="1"/>
  <c r="K2894" i="1"/>
  <c r="G2895" i="1"/>
  <c r="H2895" i="1"/>
  <c r="I2895" i="1"/>
  <c r="J2895" i="1"/>
  <c r="K2895" i="1"/>
  <c r="G2896" i="1"/>
  <c r="J2896" i="1" s="1"/>
  <c r="H2896" i="1"/>
  <c r="I2896" i="1"/>
  <c r="K2896" i="1"/>
  <c r="G2897" i="1"/>
  <c r="I2897" i="1" s="1"/>
  <c r="H2897" i="1"/>
  <c r="J2897" i="1"/>
  <c r="K2897" i="1"/>
  <c r="G2898" i="1"/>
  <c r="H2898" i="1" s="1"/>
  <c r="I2898" i="1"/>
  <c r="J2898" i="1"/>
  <c r="K2898" i="1"/>
  <c r="G2899" i="1"/>
  <c r="H2899" i="1"/>
  <c r="I2899" i="1"/>
  <c r="J2899" i="1"/>
  <c r="K2899" i="1"/>
  <c r="G2900" i="1"/>
  <c r="J2900" i="1" s="1"/>
  <c r="I2900" i="1"/>
  <c r="K2900" i="1"/>
  <c r="G2901" i="1"/>
  <c r="I2901" i="1" s="1"/>
  <c r="J2901" i="1"/>
  <c r="K2901" i="1"/>
  <c r="G2902" i="1"/>
  <c r="H2902" i="1" s="1"/>
  <c r="J2902" i="1"/>
  <c r="K2902" i="1"/>
  <c r="G2903" i="1"/>
  <c r="H2903" i="1"/>
  <c r="I2903" i="1"/>
  <c r="J2903" i="1"/>
  <c r="K2903" i="1"/>
  <c r="G2904" i="1"/>
  <c r="J2904" i="1" s="1"/>
  <c r="H2904" i="1"/>
  <c r="K2904" i="1"/>
  <c r="G2905" i="1"/>
  <c r="I2905" i="1" s="1"/>
  <c r="H2905" i="1"/>
  <c r="K2905" i="1"/>
  <c r="G2906" i="1"/>
  <c r="H2906" i="1" s="1"/>
  <c r="I2906" i="1"/>
  <c r="K2906" i="1"/>
  <c r="G2907" i="1"/>
  <c r="H2907" i="1"/>
  <c r="I2907" i="1"/>
  <c r="J2907" i="1"/>
  <c r="K2907" i="1"/>
  <c r="G2908" i="1"/>
  <c r="J2908" i="1" s="1"/>
  <c r="K2908" i="1"/>
  <c r="G2909" i="1"/>
  <c r="I2909" i="1" s="1"/>
  <c r="K2909" i="1"/>
  <c r="G2910" i="1"/>
  <c r="H2910" i="1" s="1"/>
  <c r="K2910" i="1"/>
  <c r="G2911" i="1"/>
  <c r="H2911" i="1"/>
  <c r="I2911" i="1"/>
  <c r="J2911" i="1"/>
  <c r="K2911" i="1"/>
  <c r="G2912" i="1"/>
  <c r="J2912" i="1" s="1"/>
  <c r="H2912" i="1"/>
  <c r="I2912" i="1"/>
  <c r="K2912" i="1"/>
  <c r="G2913" i="1"/>
  <c r="I2913" i="1" s="1"/>
  <c r="H2913" i="1"/>
  <c r="J2913" i="1"/>
  <c r="K2913" i="1"/>
  <c r="G2914" i="1"/>
  <c r="H2914" i="1" s="1"/>
  <c r="I2914" i="1"/>
  <c r="J2914" i="1"/>
  <c r="K2914" i="1"/>
  <c r="G2915" i="1"/>
  <c r="H2915" i="1"/>
  <c r="I2915" i="1"/>
  <c r="J2915" i="1"/>
  <c r="K2915" i="1"/>
  <c r="G2916" i="1"/>
  <c r="J2916" i="1" s="1"/>
  <c r="I2916" i="1"/>
  <c r="K2916" i="1"/>
  <c r="G2917" i="1"/>
  <c r="I2917" i="1" s="1"/>
  <c r="J2917" i="1"/>
  <c r="K2917" i="1"/>
  <c r="G2918" i="1"/>
  <c r="H2918" i="1" s="1"/>
  <c r="J2918" i="1"/>
  <c r="K2918" i="1"/>
  <c r="G2919" i="1"/>
  <c r="H2919" i="1"/>
  <c r="I2919" i="1"/>
  <c r="J2919" i="1"/>
  <c r="K2919" i="1"/>
  <c r="G2920" i="1"/>
  <c r="J2920" i="1" s="1"/>
  <c r="H2920" i="1"/>
  <c r="K2920" i="1"/>
  <c r="G2921" i="1"/>
  <c r="I2921" i="1" s="1"/>
  <c r="H2921" i="1"/>
  <c r="K2921" i="1"/>
  <c r="G2922" i="1"/>
  <c r="H2922" i="1" s="1"/>
  <c r="I2922" i="1"/>
  <c r="K2922" i="1"/>
  <c r="G2923" i="1"/>
  <c r="H2923" i="1"/>
  <c r="I2923" i="1"/>
  <c r="J2923" i="1"/>
  <c r="K2923" i="1"/>
  <c r="G2924" i="1"/>
  <c r="J2924" i="1" s="1"/>
  <c r="K2924" i="1"/>
  <c r="G2925" i="1"/>
  <c r="I2925" i="1" s="1"/>
  <c r="K2925" i="1"/>
  <c r="G2926" i="1"/>
  <c r="H2926" i="1" s="1"/>
  <c r="K2926" i="1"/>
  <c r="G2927" i="1"/>
  <c r="H2927" i="1"/>
  <c r="I2927" i="1"/>
  <c r="J2927" i="1"/>
  <c r="K2927" i="1"/>
  <c r="G2928" i="1"/>
  <c r="J2928" i="1" s="1"/>
  <c r="H2928" i="1"/>
  <c r="I2928" i="1"/>
  <c r="K2928" i="1"/>
  <c r="G2929" i="1"/>
  <c r="I2929" i="1" s="1"/>
  <c r="H2929" i="1"/>
  <c r="J2929" i="1"/>
  <c r="K2929" i="1"/>
  <c r="G2930" i="1"/>
  <c r="H2930" i="1" s="1"/>
  <c r="I2930" i="1"/>
  <c r="J2930" i="1"/>
  <c r="K2930" i="1"/>
  <c r="G2931" i="1"/>
  <c r="H2931" i="1"/>
  <c r="I2931" i="1"/>
  <c r="J2931" i="1"/>
  <c r="K2931" i="1"/>
  <c r="G2932" i="1"/>
  <c r="J2932" i="1" s="1"/>
  <c r="I2932" i="1"/>
  <c r="K2932" i="1"/>
  <c r="G2933" i="1"/>
  <c r="I2933" i="1" s="1"/>
  <c r="J2933" i="1"/>
  <c r="K2933" i="1"/>
  <c r="G2934" i="1"/>
  <c r="H2934" i="1" s="1"/>
  <c r="J2934" i="1"/>
  <c r="K2934" i="1"/>
  <c r="G2935" i="1"/>
  <c r="H2935" i="1"/>
  <c r="I2935" i="1"/>
  <c r="J2935" i="1"/>
  <c r="K2935" i="1"/>
  <c r="G2936" i="1"/>
  <c r="J2936" i="1" s="1"/>
  <c r="H2936" i="1"/>
  <c r="K2936" i="1"/>
  <c r="G2937" i="1"/>
  <c r="I2937" i="1" s="1"/>
  <c r="H2937" i="1"/>
  <c r="K2937" i="1"/>
  <c r="G2938" i="1"/>
  <c r="H2938" i="1" s="1"/>
  <c r="I2938" i="1"/>
  <c r="K2938" i="1"/>
  <c r="G2939" i="1"/>
  <c r="H2939" i="1"/>
  <c r="I2939" i="1"/>
  <c r="J2939" i="1"/>
  <c r="K2939" i="1"/>
  <c r="G2940" i="1"/>
  <c r="J2940" i="1" s="1"/>
  <c r="K2940" i="1"/>
  <c r="G2941" i="1"/>
  <c r="I2941" i="1" s="1"/>
  <c r="K2941" i="1"/>
  <c r="G2942" i="1"/>
  <c r="H2942" i="1" s="1"/>
  <c r="K2942" i="1"/>
  <c r="G2943" i="1"/>
  <c r="H2943" i="1"/>
  <c r="I2943" i="1"/>
  <c r="J2943" i="1"/>
  <c r="K2943" i="1"/>
  <c r="G2944" i="1"/>
  <c r="J2944" i="1" s="1"/>
  <c r="H2944" i="1"/>
  <c r="I2944" i="1"/>
  <c r="K2944" i="1"/>
  <c r="G2945" i="1"/>
  <c r="I2945" i="1" s="1"/>
  <c r="H2945" i="1"/>
  <c r="J2945" i="1"/>
  <c r="K2945" i="1"/>
  <c r="G2946" i="1"/>
  <c r="H2946" i="1" s="1"/>
  <c r="I2946" i="1"/>
  <c r="J2946" i="1"/>
  <c r="K2946" i="1"/>
  <c r="G2947" i="1"/>
  <c r="H2947" i="1"/>
  <c r="I2947" i="1"/>
  <c r="J2947" i="1"/>
  <c r="K2947" i="1"/>
  <c r="G2948" i="1"/>
  <c r="J2948" i="1" s="1"/>
  <c r="I2948" i="1"/>
  <c r="K2948" i="1"/>
  <c r="G2949" i="1"/>
  <c r="I2949" i="1" s="1"/>
  <c r="J2949" i="1"/>
  <c r="K2949" i="1"/>
  <c r="G2950" i="1"/>
  <c r="H2950" i="1" s="1"/>
  <c r="J2950" i="1"/>
  <c r="K2950" i="1"/>
  <c r="G2951" i="1"/>
  <c r="H2951" i="1"/>
  <c r="I2951" i="1"/>
  <c r="J2951" i="1"/>
  <c r="K2951" i="1"/>
  <c r="G2952" i="1"/>
  <c r="J2952" i="1" s="1"/>
  <c r="H2952" i="1"/>
  <c r="K2952" i="1"/>
  <c r="G2953" i="1"/>
  <c r="I2953" i="1" s="1"/>
  <c r="H2953" i="1"/>
  <c r="K2953" i="1"/>
  <c r="G2954" i="1"/>
  <c r="H2954" i="1" s="1"/>
  <c r="I2954" i="1"/>
  <c r="K2954" i="1"/>
  <c r="G2955" i="1"/>
  <c r="H2955" i="1"/>
  <c r="I2955" i="1"/>
  <c r="J2955" i="1"/>
  <c r="K2955" i="1"/>
  <c r="G2956" i="1"/>
  <c r="J2956" i="1" s="1"/>
  <c r="K2956" i="1"/>
  <c r="G2957" i="1"/>
  <c r="I2957" i="1" s="1"/>
  <c r="K2957" i="1"/>
  <c r="G2958" i="1"/>
  <c r="H2958" i="1" s="1"/>
  <c r="K2958" i="1"/>
  <c r="G2959" i="1"/>
  <c r="H2959" i="1"/>
  <c r="I2959" i="1"/>
  <c r="J2959" i="1"/>
  <c r="K2959" i="1"/>
  <c r="G2960" i="1"/>
  <c r="J2960" i="1" s="1"/>
  <c r="H2960" i="1"/>
  <c r="I2960" i="1"/>
  <c r="K2960" i="1"/>
  <c r="G2961" i="1"/>
  <c r="I2961" i="1" s="1"/>
  <c r="H2961" i="1"/>
  <c r="J2961" i="1"/>
  <c r="K2961" i="1"/>
  <c r="G2962" i="1"/>
  <c r="H2962" i="1" s="1"/>
  <c r="I2962" i="1"/>
  <c r="J2962" i="1"/>
  <c r="K2962" i="1"/>
  <c r="G2963" i="1"/>
  <c r="H2963" i="1"/>
  <c r="I2963" i="1"/>
  <c r="J2963" i="1"/>
  <c r="K2963" i="1"/>
  <c r="G2964" i="1"/>
  <c r="J2964" i="1" s="1"/>
  <c r="I2964" i="1"/>
  <c r="K2964" i="1"/>
  <c r="G2965" i="1"/>
  <c r="I2965" i="1" s="1"/>
  <c r="J2965" i="1"/>
  <c r="K2965" i="1"/>
  <c r="G2966" i="1"/>
  <c r="H2966" i="1" s="1"/>
  <c r="J2966" i="1"/>
  <c r="K2966" i="1"/>
  <c r="G2967" i="1"/>
  <c r="H2967" i="1"/>
  <c r="I2967" i="1"/>
  <c r="J2967" i="1"/>
  <c r="K2967" i="1"/>
  <c r="G2968" i="1"/>
  <c r="J2968" i="1" s="1"/>
  <c r="H2968" i="1"/>
  <c r="K2968" i="1"/>
  <c r="G2969" i="1"/>
  <c r="I2969" i="1" s="1"/>
  <c r="H2969" i="1"/>
  <c r="K2969" i="1"/>
  <c r="G2970" i="1"/>
  <c r="H2970" i="1" s="1"/>
  <c r="I2970" i="1"/>
  <c r="K2970" i="1"/>
  <c r="G2971" i="1"/>
  <c r="H2971" i="1"/>
  <c r="I2971" i="1"/>
  <c r="J2971" i="1"/>
  <c r="K2971" i="1"/>
  <c r="G2972" i="1"/>
  <c r="J2972" i="1" s="1"/>
  <c r="K2972" i="1"/>
  <c r="G2973" i="1"/>
  <c r="I2973" i="1" s="1"/>
  <c r="K2973" i="1"/>
  <c r="G2974" i="1"/>
  <c r="H2974" i="1" s="1"/>
  <c r="K2974" i="1"/>
  <c r="G2975" i="1"/>
  <c r="H2975" i="1"/>
  <c r="I2975" i="1"/>
  <c r="J2975" i="1"/>
  <c r="K2975" i="1"/>
  <c r="G2976" i="1"/>
  <c r="J2976" i="1" s="1"/>
  <c r="H2976" i="1"/>
  <c r="I2976" i="1"/>
  <c r="K2976" i="1"/>
  <c r="G2977" i="1"/>
  <c r="I2977" i="1" s="1"/>
  <c r="H2977" i="1"/>
  <c r="J2977" i="1"/>
  <c r="K2977" i="1"/>
  <c r="G2978" i="1"/>
  <c r="H2978" i="1" s="1"/>
  <c r="I2978" i="1"/>
  <c r="J2978" i="1"/>
  <c r="K2978" i="1"/>
  <c r="G2979" i="1"/>
  <c r="H2979" i="1"/>
  <c r="I2979" i="1"/>
  <c r="J2979" i="1"/>
  <c r="K2979" i="1"/>
  <c r="G2980" i="1"/>
  <c r="J2980" i="1" s="1"/>
  <c r="I2980" i="1"/>
  <c r="K2980" i="1"/>
  <c r="G2981" i="1"/>
  <c r="I2981" i="1" s="1"/>
  <c r="J2981" i="1"/>
  <c r="K2981" i="1"/>
  <c r="G2982" i="1"/>
  <c r="H2982" i="1" s="1"/>
  <c r="J2982" i="1"/>
  <c r="K2982" i="1"/>
  <c r="G2983" i="1"/>
  <c r="H2983" i="1"/>
  <c r="I2983" i="1"/>
  <c r="J2983" i="1"/>
  <c r="K2983" i="1"/>
  <c r="G2984" i="1"/>
  <c r="J2984" i="1" s="1"/>
  <c r="H2984" i="1"/>
  <c r="K2984" i="1"/>
  <c r="G2985" i="1"/>
  <c r="I2985" i="1" s="1"/>
  <c r="H2985" i="1"/>
  <c r="K2985" i="1"/>
  <c r="G2986" i="1"/>
  <c r="H2986" i="1" s="1"/>
  <c r="I2986" i="1"/>
  <c r="K2986" i="1"/>
  <c r="G2987" i="1"/>
  <c r="H2987" i="1"/>
  <c r="I2987" i="1"/>
  <c r="J2987" i="1"/>
  <c r="K2987" i="1"/>
  <c r="G2988" i="1"/>
  <c r="J2988" i="1" s="1"/>
  <c r="K2988" i="1"/>
  <c r="G2989" i="1"/>
  <c r="I2989" i="1" s="1"/>
  <c r="K2989" i="1"/>
  <c r="G2990" i="1"/>
  <c r="H2990" i="1" s="1"/>
  <c r="K2990" i="1"/>
  <c r="G2991" i="1"/>
  <c r="H2991" i="1"/>
  <c r="I2991" i="1"/>
  <c r="J2991" i="1"/>
  <c r="K2991" i="1"/>
  <c r="G2992" i="1"/>
  <c r="J2992" i="1" s="1"/>
  <c r="H2992" i="1"/>
  <c r="I2992" i="1"/>
  <c r="K2992" i="1"/>
  <c r="G2993" i="1"/>
  <c r="I2993" i="1" s="1"/>
  <c r="H2993" i="1"/>
  <c r="J2993" i="1"/>
  <c r="K2993" i="1"/>
  <c r="G2994" i="1"/>
  <c r="H2994" i="1" s="1"/>
  <c r="I2994" i="1"/>
  <c r="J2994" i="1"/>
  <c r="K2994" i="1"/>
  <c r="G2995" i="1"/>
  <c r="H2995" i="1"/>
  <c r="I2995" i="1"/>
  <c r="J2995" i="1"/>
  <c r="K2995" i="1"/>
  <c r="G2996" i="1"/>
  <c r="J2996" i="1" s="1"/>
  <c r="I2996" i="1"/>
  <c r="K2996" i="1"/>
  <c r="G2997" i="1"/>
  <c r="I2997" i="1" s="1"/>
  <c r="J2997" i="1"/>
  <c r="K2997" i="1"/>
  <c r="G2998" i="1"/>
  <c r="H2998" i="1" s="1"/>
  <c r="J2998" i="1"/>
  <c r="K2998" i="1"/>
  <c r="G2999" i="1"/>
  <c r="H2999" i="1"/>
  <c r="I2999" i="1"/>
  <c r="J2999" i="1"/>
  <c r="K2999" i="1"/>
  <c r="G3000" i="1"/>
  <c r="J3000" i="1" s="1"/>
  <c r="H3000" i="1"/>
  <c r="K3000" i="1"/>
  <c r="G3001" i="1"/>
  <c r="I3001" i="1" s="1"/>
  <c r="H3001" i="1"/>
  <c r="K3001" i="1"/>
  <c r="G3002" i="1"/>
  <c r="H3002" i="1" s="1"/>
  <c r="I3002" i="1"/>
  <c r="K3002" i="1"/>
  <c r="G3003" i="1"/>
  <c r="H3003" i="1"/>
  <c r="I3003" i="1"/>
  <c r="J3003" i="1"/>
  <c r="K3003" i="1"/>
  <c r="G3004" i="1"/>
  <c r="J3004" i="1" s="1"/>
  <c r="K3004" i="1"/>
  <c r="G3005" i="1"/>
  <c r="I3005" i="1" s="1"/>
  <c r="K3005" i="1"/>
  <c r="G3006" i="1"/>
  <c r="H3006" i="1" s="1"/>
  <c r="K3006" i="1"/>
  <c r="G3007" i="1"/>
  <c r="H3007" i="1"/>
  <c r="I3007" i="1"/>
  <c r="J3007" i="1"/>
  <c r="K3007" i="1"/>
  <c r="G3008" i="1"/>
  <c r="J3008" i="1" s="1"/>
  <c r="H3008" i="1"/>
  <c r="I3008" i="1"/>
  <c r="K3008" i="1"/>
  <c r="G3009" i="1"/>
  <c r="I3009" i="1" s="1"/>
  <c r="H3009" i="1"/>
  <c r="J3009" i="1"/>
  <c r="K3009" i="1"/>
  <c r="G3010" i="1"/>
  <c r="H3010" i="1" s="1"/>
  <c r="I3010" i="1"/>
  <c r="J3010" i="1"/>
  <c r="K3010" i="1"/>
  <c r="G3011" i="1"/>
  <c r="H3011" i="1"/>
  <c r="I3011" i="1"/>
  <c r="J3011" i="1"/>
  <c r="K3011" i="1"/>
  <c r="G3012" i="1"/>
  <c r="J3012" i="1" s="1"/>
  <c r="I3012" i="1"/>
  <c r="K3012" i="1"/>
  <c r="G3013" i="1"/>
  <c r="I3013" i="1" s="1"/>
  <c r="J3013" i="1"/>
  <c r="K3013" i="1"/>
  <c r="G3014" i="1"/>
  <c r="H3014" i="1" s="1"/>
  <c r="J3014" i="1"/>
  <c r="K3014" i="1"/>
  <c r="G3015" i="1"/>
  <c r="H3015" i="1"/>
  <c r="I3015" i="1"/>
  <c r="J3015" i="1"/>
  <c r="K3015" i="1"/>
  <c r="G3016" i="1"/>
  <c r="J3016" i="1" s="1"/>
  <c r="H3016" i="1"/>
  <c r="K3016" i="1"/>
  <c r="G3017" i="1"/>
  <c r="I3017" i="1" s="1"/>
  <c r="H3017" i="1"/>
  <c r="K3017" i="1"/>
  <c r="G3018" i="1"/>
  <c r="H3018" i="1" s="1"/>
  <c r="I3018" i="1"/>
  <c r="K3018" i="1"/>
  <c r="G3019" i="1"/>
  <c r="H3019" i="1"/>
  <c r="I3019" i="1"/>
  <c r="J3019" i="1"/>
  <c r="K3019" i="1"/>
  <c r="G3020" i="1"/>
  <c r="J3020" i="1" s="1"/>
  <c r="K3020" i="1"/>
  <c r="G3021" i="1"/>
  <c r="I3021" i="1" s="1"/>
  <c r="K3021" i="1"/>
  <c r="G3022" i="1"/>
  <c r="H3022" i="1" s="1"/>
  <c r="K3022" i="1"/>
  <c r="G3023" i="1"/>
  <c r="H3023" i="1"/>
  <c r="I3023" i="1"/>
  <c r="J3023" i="1"/>
  <c r="K3023" i="1"/>
  <c r="G3024" i="1"/>
  <c r="J3024" i="1" s="1"/>
  <c r="H3024" i="1"/>
  <c r="I3024" i="1"/>
  <c r="K3024" i="1"/>
  <c r="G3025" i="1"/>
  <c r="I3025" i="1" s="1"/>
  <c r="H3025" i="1"/>
  <c r="J3025" i="1"/>
  <c r="K3025" i="1"/>
  <c r="G3026" i="1"/>
  <c r="H3026" i="1" s="1"/>
  <c r="I3026" i="1"/>
  <c r="J3026" i="1"/>
  <c r="K3026" i="1"/>
  <c r="G3027" i="1"/>
  <c r="H3027" i="1"/>
  <c r="I3027" i="1"/>
  <c r="J3027" i="1"/>
  <c r="K3027" i="1"/>
  <c r="G3028" i="1"/>
  <c r="J3028" i="1" s="1"/>
  <c r="I3028" i="1"/>
  <c r="K3028" i="1"/>
  <c r="G3029" i="1"/>
  <c r="I3029" i="1" s="1"/>
  <c r="J3029" i="1"/>
  <c r="K3029" i="1"/>
  <c r="G3030" i="1"/>
  <c r="H3030" i="1" s="1"/>
  <c r="J3030" i="1"/>
  <c r="K3030" i="1"/>
  <c r="G3031" i="1"/>
  <c r="H3031" i="1"/>
  <c r="I3031" i="1"/>
  <c r="J3031" i="1"/>
  <c r="K3031" i="1"/>
  <c r="G3032" i="1"/>
  <c r="J3032" i="1" s="1"/>
  <c r="H3032" i="1"/>
  <c r="K3032" i="1"/>
  <c r="G3033" i="1"/>
  <c r="I3033" i="1" s="1"/>
  <c r="H3033" i="1"/>
  <c r="K3033" i="1"/>
  <c r="G3034" i="1"/>
  <c r="H3034" i="1" s="1"/>
  <c r="I3034" i="1"/>
  <c r="K3034" i="1"/>
  <c r="G3035" i="1"/>
  <c r="H3035" i="1"/>
  <c r="I3035" i="1"/>
  <c r="J3035" i="1"/>
  <c r="K3035" i="1"/>
  <c r="G3036" i="1"/>
  <c r="J3036" i="1" s="1"/>
  <c r="K3036" i="1"/>
  <c r="G3037" i="1"/>
  <c r="I3037" i="1" s="1"/>
  <c r="K3037" i="1"/>
  <c r="G3038" i="1"/>
  <c r="H3038" i="1" s="1"/>
  <c r="K3038" i="1"/>
  <c r="G3039" i="1"/>
  <c r="H3039" i="1"/>
  <c r="I3039" i="1"/>
  <c r="J3039" i="1"/>
  <c r="K3039" i="1"/>
  <c r="G3040" i="1"/>
  <c r="J3040" i="1" s="1"/>
  <c r="H3040" i="1"/>
  <c r="I3040" i="1"/>
  <c r="K3040" i="1"/>
  <c r="G3041" i="1"/>
  <c r="I3041" i="1" s="1"/>
  <c r="H3041" i="1"/>
  <c r="J3041" i="1"/>
  <c r="K3041" i="1"/>
  <c r="G3042" i="1"/>
  <c r="H3042" i="1" s="1"/>
  <c r="I3042" i="1"/>
  <c r="J3042" i="1"/>
  <c r="K3042" i="1"/>
  <c r="G3043" i="1"/>
  <c r="H3043" i="1"/>
  <c r="I3043" i="1"/>
  <c r="J3043" i="1"/>
  <c r="K3043" i="1"/>
  <c r="G3044" i="1"/>
  <c r="J3044" i="1" s="1"/>
  <c r="I3044" i="1"/>
  <c r="K3044" i="1"/>
  <c r="G3045" i="1"/>
  <c r="I3045" i="1" s="1"/>
  <c r="J3045" i="1"/>
  <c r="K3045" i="1"/>
  <c r="G3046" i="1"/>
  <c r="H3046" i="1" s="1"/>
  <c r="J3046" i="1"/>
  <c r="K3046" i="1"/>
  <c r="G3047" i="1"/>
  <c r="H3047" i="1"/>
  <c r="I3047" i="1"/>
  <c r="J3047" i="1"/>
  <c r="K3047" i="1"/>
  <c r="G3048" i="1"/>
  <c r="J3048" i="1" s="1"/>
  <c r="H3048" i="1"/>
  <c r="K3048" i="1"/>
  <c r="G3049" i="1"/>
  <c r="I3049" i="1" s="1"/>
  <c r="H3049" i="1"/>
  <c r="K3049" i="1"/>
  <c r="G3050" i="1"/>
  <c r="H3050" i="1" s="1"/>
  <c r="I3050" i="1"/>
  <c r="K3050" i="1"/>
  <c r="G3051" i="1"/>
  <c r="H3051" i="1"/>
  <c r="I3051" i="1"/>
  <c r="J3051" i="1"/>
  <c r="K3051" i="1"/>
  <c r="G3052" i="1"/>
  <c r="J3052" i="1" s="1"/>
  <c r="K3052" i="1"/>
  <c r="G3053" i="1"/>
  <c r="I3053" i="1" s="1"/>
  <c r="K3053" i="1"/>
  <c r="G3054" i="1"/>
  <c r="H3054" i="1" s="1"/>
  <c r="K3054" i="1"/>
  <c r="G3055" i="1"/>
  <c r="H3055" i="1"/>
  <c r="I3055" i="1"/>
  <c r="J3055" i="1"/>
  <c r="K3055" i="1"/>
  <c r="G3056" i="1"/>
  <c r="J3056" i="1" s="1"/>
  <c r="H3056" i="1"/>
  <c r="I3056" i="1"/>
  <c r="K3056" i="1"/>
  <c r="G3057" i="1"/>
  <c r="I3057" i="1" s="1"/>
  <c r="H3057" i="1"/>
  <c r="J3057" i="1"/>
  <c r="K3057" i="1"/>
  <c r="G3058" i="1"/>
  <c r="H3058" i="1" s="1"/>
  <c r="I3058" i="1"/>
  <c r="J3058" i="1"/>
  <c r="K3058" i="1"/>
  <c r="G3059" i="1"/>
  <c r="H3059" i="1"/>
  <c r="I3059" i="1"/>
  <c r="J3059" i="1"/>
  <c r="K3059" i="1"/>
  <c r="G3060" i="1"/>
  <c r="J3060" i="1" s="1"/>
  <c r="I3060" i="1"/>
  <c r="K3060" i="1"/>
  <c r="G3061" i="1"/>
  <c r="I3061" i="1" s="1"/>
  <c r="J3061" i="1"/>
  <c r="K3061" i="1"/>
  <c r="G3062" i="1"/>
  <c r="H3062" i="1" s="1"/>
  <c r="J3062" i="1"/>
  <c r="K3062" i="1"/>
  <c r="G3063" i="1"/>
  <c r="H3063" i="1"/>
  <c r="I3063" i="1"/>
  <c r="J3063" i="1"/>
  <c r="K3063" i="1"/>
  <c r="G3064" i="1"/>
  <c r="J3064" i="1" s="1"/>
  <c r="H3064" i="1"/>
  <c r="K3064" i="1"/>
  <c r="G3065" i="1"/>
  <c r="I3065" i="1" s="1"/>
  <c r="H3065" i="1"/>
  <c r="K3065" i="1"/>
  <c r="G3066" i="1"/>
  <c r="H3066" i="1" s="1"/>
  <c r="I3066" i="1"/>
  <c r="K3066" i="1"/>
  <c r="G3067" i="1"/>
  <c r="H3067" i="1"/>
  <c r="I3067" i="1"/>
  <c r="J3067" i="1"/>
  <c r="K3067" i="1"/>
  <c r="G3068" i="1"/>
  <c r="J3068" i="1" s="1"/>
  <c r="K3068" i="1"/>
  <c r="G3069" i="1"/>
  <c r="I3069" i="1" s="1"/>
  <c r="K3069" i="1"/>
  <c r="G3070" i="1"/>
  <c r="H3070" i="1" s="1"/>
  <c r="K3070" i="1"/>
  <c r="G3071" i="1"/>
  <c r="H3071" i="1"/>
  <c r="I3071" i="1"/>
  <c r="J3071" i="1"/>
  <c r="K3071" i="1"/>
  <c r="G3072" i="1"/>
  <c r="J3072" i="1" s="1"/>
  <c r="H3072" i="1"/>
  <c r="I3072" i="1"/>
  <c r="K3072" i="1"/>
  <c r="G3073" i="1"/>
  <c r="I3073" i="1" s="1"/>
  <c r="H3073" i="1"/>
  <c r="J3073" i="1"/>
  <c r="K3073" i="1"/>
  <c r="G3074" i="1"/>
  <c r="H3074" i="1" s="1"/>
  <c r="I3074" i="1"/>
  <c r="J3074" i="1"/>
  <c r="K3074" i="1"/>
  <c r="G3075" i="1"/>
  <c r="H3075" i="1"/>
  <c r="I3075" i="1"/>
  <c r="J3075" i="1"/>
  <c r="K3075" i="1"/>
  <c r="G3076" i="1"/>
  <c r="J3076" i="1" s="1"/>
  <c r="I3076" i="1"/>
  <c r="K3076" i="1"/>
  <c r="G3077" i="1"/>
  <c r="I3077" i="1" s="1"/>
  <c r="J3077" i="1"/>
  <c r="K3077" i="1"/>
  <c r="G3078" i="1"/>
  <c r="H3078" i="1" s="1"/>
  <c r="J3078" i="1"/>
  <c r="K3078" i="1"/>
  <c r="G3079" i="1"/>
  <c r="H3079" i="1"/>
  <c r="I3079" i="1"/>
  <c r="J3079" i="1"/>
  <c r="K3079" i="1"/>
  <c r="G3080" i="1"/>
  <c r="J3080" i="1" s="1"/>
  <c r="H3080" i="1"/>
  <c r="K3080" i="1"/>
  <c r="G3081" i="1"/>
  <c r="I3081" i="1" s="1"/>
  <c r="H3081" i="1"/>
  <c r="K3081" i="1"/>
  <c r="G3082" i="1"/>
  <c r="H3082" i="1" s="1"/>
  <c r="I3082" i="1"/>
  <c r="K3082" i="1"/>
  <c r="G3083" i="1"/>
  <c r="H3083" i="1"/>
  <c r="I3083" i="1"/>
  <c r="J3083" i="1"/>
  <c r="K3083" i="1"/>
  <c r="G3084" i="1"/>
  <c r="J3084" i="1" s="1"/>
  <c r="K3084" i="1"/>
  <c r="G3085" i="1"/>
  <c r="I3085" i="1" s="1"/>
  <c r="K3085" i="1"/>
  <c r="G3086" i="1"/>
  <c r="H3086" i="1" s="1"/>
  <c r="K3086" i="1"/>
  <c r="G3087" i="1"/>
  <c r="H3087" i="1"/>
  <c r="I3087" i="1"/>
  <c r="J3087" i="1"/>
  <c r="K3087" i="1"/>
  <c r="G3088" i="1"/>
  <c r="J3088" i="1" s="1"/>
  <c r="H3088" i="1"/>
  <c r="I3088" i="1"/>
  <c r="K3088" i="1"/>
  <c r="G3089" i="1"/>
  <c r="I3089" i="1" s="1"/>
  <c r="H3089" i="1"/>
  <c r="J3089" i="1"/>
  <c r="K3089" i="1"/>
  <c r="G3090" i="1"/>
  <c r="H3090" i="1" s="1"/>
  <c r="I3090" i="1"/>
  <c r="J3090" i="1"/>
  <c r="K3090" i="1"/>
  <c r="G3091" i="1"/>
  <c r="H3091" i="1"/>
  <c r="I3091" i="1"/>
  <c r="J3091" i="1"/>
  <c r="K3091" i="1"/>
  <c r="G3092" i="1"/>
  <c r="J3092" i="1" s="1"/>
  <c r="I3092" i="1"/>
  <c r="K3092" i="1"/>
  <c r="G3093" i="1"/>
  <c r="I3093" i="1" s="1"/>
  <c r="J3093" i="1"/>
  <c r="K3093" i="1"/>
  <c r="G3094" i="1"/>
  <c r="H3094" i="1" s="1"/>
  <c r="J3094" i="1"/>
  <c r="K3094" i="1"/>
  <c r="G3095" i="1"/>
  <c r="H3095" i="1"/>
  <c r="I3095" i="1"/>
  <c r="J3095" i="1"/>
  <c r="K3095" i="1"/>
  <c r="G3096" i="1"/>
  <c r="J3096" i="1" s="1"/>
  <c r="H3096" i="1"/>
  <c r="K3096" i="1"/>
  <c r="G3097" i="1"/>
  <c r="I3097" i="1" s="1"/>
  <c r="H3097" i="1"/>
  <c r="K3097" i="1"/>
  <c r="G3098" i="1"/>
  <c r="H3098" i="1" s="1"/>
  <c r="I3098" i="1"/>
  <c r="K3098" i="1"/>
  <c r="G3099" i="1"/>
  <c r="H3099" i="1"/>
  <c r="I3099" i="1"/>
  <c r="J3099" i="1"/>
  <c r="K3099" i="1"/>
  <c r="G3100" i="1"/>
  <c r="J3100" i="1" s="1"/>
  <c r="K3100" i="1"/>
  <c r="G3101" i="1"/>
  <c r="I3101" i="1" s="1"/>
  <c r="K3101" i="1"/>
  <c r="G3102" i="1"/>
  <c r="H3102" i="1" s="1"/>
  <c r="K3102" i="1"/>
  <c r="G3103" i="1"/>
  <c r="H3103" i="1"/>
  <c r="I3103" i="1"/>
  <c r="J3103" i="1"/>
  <c r="K3103" i="1"/>
  <c r="G3104" i="1"/>
  <c r="J3104" i="1" s="1"/>
  <c r="H3104" i="1"/>
  <c r="I3104" i="1"/>
  <c r="K3104" i="1"/>
  <c r="G3105" i="1"/>
  <c r="I3105" i="1" s="1"/>
  <c r="H3105" i="1"/>
  <c r="J3105" i="1"/>
  <c r="K3105" i="1"/>
  <c r="G3106" i="1"/>
  <c r="H3106" i="1" s="1"/>
  <c r="I3106" i="1"/>
  <c r="J3106" i="1"/>
  <c r="K3106" i="1"/>
  <c r="G3107" i="1"/>
  <c r="H3107" i="1"/>
  <c r="I3107" i="1"/>
  <c r="J3107" i="1"/>
  <c r="K3107" i="1"/>
  <c r="G3108" i="1"/>
  <c r="J3108" i="1" s="1"/>
  <c r="I3108" i="1"/>
  <c r="K3108" i="1"/>
  <c r="G3109" i="1"/>
  <c r="I3109" i="1" s="1"/>
  <c r="J3109" i="1"/>
  <c r="K3109" i="1"/>
  <c r="G3110" i="1"/>
  <c r="H3110" i="1" s="1"/>
  <c r="J3110" i="1"/>
  <c r="K3110" i="1"/>
  <c r="G3111" i="1"/>
  <c r="H3111" i="1"/>
  <c r="I3111" i="1"/>
  <c r="J3111" i="1"/>
  <c r="K3111" i="1"/>
  <c r="G3112" i="1"/>
  <c r="J3112" i="1" s="1"/>
  <c r="H3112" i="1"/>
  <c r="K3112" i="1"/>
  <c r="G3113" i="1"/>
  <c r="I3113" i="1" s="1"/>
  <c r="H3113" i="1"/>
  <c r="K3113" i="1"/>
  <c r="G3114" i="1"/>
  <c r="H3114" i="1" s="1"/>
  <c r="I3114" i="1"/>
  <c r="K3114" i="1"/>
  <c r="G3115" i="1"/>
  <c r="H3115" i="1"/>
  <c r="I3115" i="1"/>
  <c r="J3115" i="1"/>
  <c r="K3115" i="1"/>
  <c r="G3116" i="1"/>
  <c r="J3116" i="1" s="1"/>
  <c r="K3116" i="1"/>
  <c r="G3117" i="1"/>
  <c r="I3117" i="1" s="1"/>
  <c r="K3117" i="1"/>
  <c r="G3118" i="1"/>
  <c r="H3118" i="1" s="1"/>
  <c r="K3118" i="1"/>
  <c r="G3119" i="1"/>
  <c r="H3119" i="1"/>
  <c r="I3119" i="1"/>
  <c r="J3119" i="1"/>
  <c r="K3119" i="1"/>
  <c r="G3120" i="1"/>
  <c r="J3120" i="1" s="1"/>
  <c r="H3120" i="1"/>
  <c r="I3120" i="1"/>
  <c r="K3120" i="1"/>
  <c r="G3121" i="1"/>
  <c r="I3121" i="1" s="1"/>
  <c r="H3121" i="1"/>
  <c r="J3121" i="1"/>
  <c r="K3121" i="1"/>
  <c r="G3122" i="1"/>
  <c r="H3122" i="1" s="1"/>
  <c r="I3122" i="1"/>
  <c r="J3122" i="1"/>
  <c r="K3122" i="1"/>
  <c r="G3123" i="1"/>
  <c r="H3123" i="1"/>
  <c r="I3123" i="1"/>
  <c r="J3123" i="1"/>
  <c r="K3123" i="1"/>
  <c r="G3124" i="1"/>
  <c r="J3124" i="1" s="1"/>
  <c r="I3124" i="1"/>
  <c r="K3124" i="1"/>
  <c r="G3125" i="1"/>
  <c r="I3125" i="1" s="1"/>
  <c r="J3125" i="1"/>
  <c r="K3125" i="1"/>
  <c r="G3126" i="1"/>
  <c r="H3126" i="1" s="1"/>
  <c r="J3126" i="1"/>
  <c r="K3126" i="1"/>
  <c r="G3127" i="1"/>
  <c r="H3127" i="1"/>
  <c r="I3127" i="1"/>
  <c r="J3127" i="1"/>
  <c r="K3127" i="1"/>
  <c r="G3128" i="1"/>
  <c r="J3128" i="1" s="1"/>
  <c r="H3128" i="1"/>
  <c r="K3128" i="1"/>
  <c r="G3129" i="1"/>
  <c r="I3129" i="1" s="1"/>
  <c r="H3129" i="1"/>
  <c r="K3129" i="1"/>
  <c r="G3130" i="1"/>
  <c r="H3130" i="1" s="1"/>
  <c r="I3130" i="1"/>
  <c r="K3130" i="1"/>
  <c r="G3131" i="1"/>
  <c r="H3131" i="1"/>
  <c r="I3131" i="1"/>
  <c r="J3131" i="1"/>
  <c r="K3131" i="1"/>
  <c r="G3132" i="1"/>
  <c r="J3132" i="1" s="1"/>
  <c r="K3132" i="1"/>
  <c r="G3133" i="1"/>
  <c r="I3133" i="1" s="1"/>
  <c r="K3133" i="1"/>
  <c r="G3134" i="1"/>
  <c r="H3134" i="1" s="1"/>
  <c r="K3134" i="1"/>
  <c r="G3135" i="1"/>
  <c r="H3135" i="1"/>
  <c r="I3135" i="1"/>
  <c r="J3135" i="1"/>
  <c r="K3135" i="1"/>
  <c r="G3136" i="1"/>
  <c r="J3136" i="1" s="1"/>
  <c r="H3136" i="1"/>
  <c r="I3136" i="1"/>
  <c r="K3136" i="1"/>
  <c r="G3137" i="1"/>
  <c r="I3137" i="1" s="1"/>
  <c r="H3137" i="1"/>
  <c r="J3137" i="1"/>
  <c r="K3137" i="1"/>
  <c r="G3138" i="1"/>
  <c r="H3138" i="1" s="1"/>
  <c r="I3138" i="1"/>
  <c r="J3138" i="1"/>
  <c r="K3138" i="1"/>
  <c r="G3139" i="1"/>
  <c r="H3139" i="1"/>
  <c r="I3139" i="1"/>
  <c r="J3139" i="1"/>
  <c r="K3139" i="1"/>
  <c r="G3140" i="1"/>
  <c r="J3140" i="1" s="1"/>
  <c r="I3140" i="1"/>
  <c r="K3140" i="1"/>
  <c r="G3141" i="1"/>
  <c r="I3141" i="1" s="1"/>
  <c r="J3141" i="1"/>
  <c r="K3141" i="1"/>
  <c r="G3142" i="1"/>
  <c r="H3142" i="1" s="1"/>
  <c r="J3142" i="1"/>
  <c r="K3142" i="1"/>
  <c r="G3143" i="1"/>
  <c r="H3143" i="1"/>
  <c r="I3143" i="1"/>
  <c r="J3143" i="1"/>
  <c r="K3143" i="1"/>
  <c r="G3144" i="1"/>
  <c r="J3144" i="1" s="1"/>
  <c r="H3144" i="1"/>
  <c r="K3144" i="1"/>
  <c r="G3145" i="1"/>
  <c r="I3145" i="1" s="1"/>
  <c r="H3145" i="1"/>
  <c r="K3145" i="1"/>
  <c r="G3146" i="1"/>
  <c r="H3146" i="1" s="1"/>
  <c r="I3146" i="1"/>
  <c r="K3146" i="1"/>
  <c r="G3147" i="1"/>
  <c r="H3147" i="1"/>
  <c r="I3147" i="1"/>
  <c r="J3147" i="1"/>
  <c r="K3147" i="1"/>
  <c r="G3148" i="1"/>
  <c r="K3148" i="1"/>
  <c r="G3149" i="1"/>
  <c r="K3149" i="1"/>
  <c r="G3150" i="1"/>
  <c r="K3150" i="1"/>
  <c r="G3151" i="1"/>
  <c r="H3151" i="1"/>
  <c r="I3151" i="1"/>
  <c r="J3151" i="1"/>
  <c r="K3151" i="1"/>
  <c r="G3152" i="1"/>
  <c r="J3152" i="1" s="1"/>
  <c r="H3152" i="1"/>
  <c r="I3152" i="1"/>
  <c r="K3152" i="1"/>
  <c r="G3153" i="1"/>
  <c r="I3153" i="1" s="1"/>
  <c r="H3153" i="1"/>
  <c r="J3153" i="1"/>
  <c r="K3153" i="1"/>
  <c r="G3154" i="1"/>
  <c r="H3154" i="1" s="1"/>
  <c r="I3154" i="1"/>
  <c r="J3154" i="1"/>
  <c r="K3154" i="1"/>
  <c r="G3155" i="1"/>
  <c r="H3155" i="1"/>
  <c r="I3155" i="1"/>
  <c r="J3155" i="1"/>
  <c r="K3155" i="1"/>
  <c r="G3156" i="1"/>
  <c r="J3156" i="1" s="1"/>
  <c r="I3156" i="1"/>
  <c r="K3156" i="1"/>
  <c r="G3157" i="1"/>
  <c r="I3157" i="1" s="1"/>
  <c r="J3157" i="1"/>
  <c r="K3157" i="1"/>
  <c r="G3158" i="1"/>
  <c r="H3158" i="1" s="1"/>
  <c r="J3158" i="1"/>
  <c r="K3158" i="1"/>
  <c r="G3159" i="1"/>
  <c r="H3159" i="1"/>
  <c r="I3159" i="1"/>
  <c r="J3159" i="1"/>
  <c r="K3159" i="1"/>
  <c r="G3160" i="1"/>
  <c r="J3160" i="1" s="1"/>
  <c r="H3160" i="1"/>
  <c r="K3160" i="1"/>
  <c r="G3161" i="1"/>
  <c r="I3161" i="1" s="1"/>
  <c r="H3161" i="1"/>
  <c r="K3161" i="1"/>
  <c r="G3162" i="1"/>
  <c r="H3162" i="1" s="1"/>
  <c r="I3162" i="1"/>
  <c r="K3162" i="1"/>
  <c r="G3163" i="1"/>
  <c r="H3163" i="1"/>
  <c r="I3163" i="1"/>
  <c r="J3163" i="1"/>
  <c r="K3163" i="1"/>
  <c r="G3164" i="1"/>
  <c r="K3164" i="1"/>
  <c r="G3165" i="1"/>
  <c r="K3165" i="1"/>
  <c r="G3166" i="1"/>
  <c r="K3166" i="1"/>
  <c r="G3167" i="1"/>
  <c r="H3167" i="1"/>
  <c r="I3167" i="1"/>
  <c r="J3167" i="1"/>
  <c r="K3167" i="1"/>
  <c r="G3168" i="1"/>
  <c r="J3168" i="1" s="1"/>
  <c r="H3168" i="1"/>
  <c r="I3168" i="1"/>
  <c r="K3168" i="1"/>
  <c r="G3169" i="1"/>
  <c r="I3169" i="1" s="1"/>
  <c r="H3169" i="1"/>
  <c r="J3169" i="1"/>
  <c r="K3169" i="1"/>
  <c r="G3170" i="1"/>
  <c r="H3170" i="1" s="1"/>
  <c r="I3170" i="1"/>
  <c r="J3170" i="1"/>
  <c r="K3170" i="1"/>
  <c r="G3171" i="1"/>
  <c r="H3171" i="1"/>
  <c r="I3171" i="1"/>
  <c r="J3171" i="1"/>
  <c r="K3171" i="1"/>
  <c r="G3172" i="1"/>
  <c r="J3172" i="1" s="1"/>
  <c r="I3172" i="1"/>
  <c r="K3172" i="1"/>
  <c r="G3173" i="1"/>
  <c r="I3173" i="1" s="1"/>
  <c r="J3173" i="1"/>
  <c r="K3173" i="1"/>
  <c r="G3174" i="1"/>
  <c r="H3174" i="1" s="1"/>
  <c r="J3174" i="1"/>
  <c r="K3174" i="1"/>
  <c r="G3175" i="1"/>
  <c r="H3175" i="1"/>
  <c r="I3175" i="1"/>
  <c r="J3175" i="1"/>
  <c r="K3175" i="1"/>
  <c r="G3176" i="1"/>
  <c r="J3176" i="1" s="1"/>
  <c r="H3176" i="1"/>
  <c r="K3176" i="1"/>
  <c r="G3177" i="1"/>
  <c r="I3177" i="1" s="1"/>
  <c r="H3177" i="1"/>
  <c r="K3177" i="1"/>
  <c r="G3178" i="1"/>
  <c r="H3178" i="1" s="1"/>
  <c r="I3178" i="1"/>
  <c r="K3178" i="1"/>
  <c r="G3179" i="1"/>
  <c r="H3179" i="1"/>
  <c r="I3179" i="1"/>
  <c r="J3179" i="1"/>
  <c r="K3179" i="1"/>
  <c r="G3180" i="1"/>
  <c r="K3180" i="1"/>
  <c r="G3181" i="1"/>
  <c r="K3181" i="1"/>
  <c r="G3182" i="1"/>
  <c r="K3182" i="1"/>
  <c r="G3183" i="1"/>
  <c r="H3183" i="1"/>
  <c r="I3183" i="1"/>
  <c r="J3183" i="1"/>
  <c r="K3183" i="1"/>
  <c r="G3184" i="1"/>
  <c r="J3184" i="1" s="1"/>
  <c r="H3184" i="1"/>
  <c r="I3184" i="1"/>
  <c r="K3184" i="1"/>
  <c r="G3185" i="1"/>
  <c r="I3185" i="1" s="1"/>
  <c r="H3185" i="1"/>
  <c r="J3185" i="1"/>
  <c r="K3185" i="1"/>
  <c r="G3186" i="1"/>
  <c r="H3186" i="1" s="1"/>
  <c r="I3186" i="1"/>
  <c r="J3186" i="1"/>
  <c r="K3186" i="1"/>
  <c r="G3187" i="1"/>
  <c r="H3187" i="1"/>
  <c r="I3187" i="1"/>
  <c r="J3187" i="1"/>
  <c r="K3187" i="1"/>
  <c r="G3188" i="1"/>
  <c r="J3188" i="1" s="1"/>
  <c r="I3188" i="1"/>
  <c r="K3188" i="1"/>
  <c r="G3189" i="1"/>
  <c r="I3189" i="1" s="1"/>
  <c r="J3189" i="1"/>
  <c r="K3189" i="1"/>
  <c r="G3190" i="1"/>
  <c r="H3190" i="1" s="1"/>
  <c r="J3190" i="1"/>
  <c r="K3190" i="1"/>
  <c r="G3191" i="1"/>
  <c r="H3191" i="1"/>
  <c r="I3191" i="1"/>
  <c r="J3191" i="1"/>
  <c r="K3191" i="1"/>
  <c r="G3192" i="1"/>
  <c r="J3192" i="1" s="1"/>
  <c r="H3192" i="1"/>
  <c r="K3192" i="1"/>
  <c r="G3193" i="1"/>
  <c r="I3193" i="1" s="1"/>
  <c r="H3193" i="1"/>
  <c r="K3193" i="1"/>
  <c r="G3194" i="1"/>
  <c r="H3194" i="1" s="1"/>
  <c r="I3194" i="1"/>
  <c r="K3194" i="1"/>
  <c r="G3195" i="1"/>
  <c r="H3195" i="1"/>
  <c r="I3195" i="1"/>
  <c r="J3195" i="1"/>
  <c r="K3195" i="1"/>
  <c r="G3196" i="1"/>
  <c r="K3196" i="1"/>
  <c r="G3197" i="1"/>
  <c r="K3197" i="1"/>
  <c r="G3198" i="1"/>
  <c r="K3198" i="1"/>
  <c r="G3199" i="1"/>
  <c r="H3199" i="1"/>
  <c r="I3199" i="1"/>
  <c r="J3199" i="1"/>
  <c r="K3199" i="1"/>
  <c r="G3200" i="1"/>
  <c r="J3200" i="1" s="1"/>
  <c r="H3200" i="1"/>
  <c r="I3200" i="1"/>
  <c r="K3200" i="1"/>
  <c r="G3201" i="1"/>
  <c r="I3201" i="1" s="1"/>
  <c r="H3201" i="1"/>
  <c r="J3201" i="1"/>
  <c r="K3201" i="1"/>
  <c r="G3202" i="1"/>
  <c r="H3202" i="1" s="1"/>
  <c r="I3202" i="1"/>
  <c r="J3202" i="1"/>
  <c r="K3202" i="1"/>
  <c r="G3203" i="1"/>
  <c r="H3203" i="1"/>
  <c r="I3203" i="1"/>
  <c r="J3203" i="1"/>
  <c r="K3203" i="1"/>
  <c r="G3204" i="1"/>
  <c r="J3204" i="1" s="1"/>
  <c r="I3204" i="1"/>
  <c r="K3204" i="1"/>
  <c r="G3205" i="1"/>
  <c r="I3205" i="1" s="1"/>
  <c r="J3205" i="1"/>
  <c r="K3205" i="1"/>
  <c r="G3206" i="1"/>
  <c r="H3206" i="1" s="1"/>
  <c r="J3206" i="1"/>
  <c r="K3206" i="1"/>
  <c r="G3207" i="1"/>
  <c r="H3207" i="1"/>
  <c r="I3207" i="1"/>
  <c r="J3207" i="1"/>
  <c r="K3207" i="1"/>
  <c r="G3208" i="1"/>
  <c r="J3208" i="1" s="1"/>
  <c r="H3208" i="1"/>
  <c r="K3208" i="1"/>
  <c r="G3209" i="1"/>
  <c r="I3209" i="1" s="1"/>
  <c r="H3209" i="1"/>
  <c r="K3209" i="1"/>
  <c r="G3210" i="1"/>
  <c r="H3210" i="1" s="1"/>
  <c r="I3210" i="1"/>
  <c r="K3210" i="1"/>
  <c r="G3211" i="1"/>
  <c r="H3211" i="1"/>
  <c r="I3211" i="1"/>
  <c r="J3211" i="1"/>
  <c r="K3211" i="1"/>
  <c r="G3212" i="1"/>
  <c r="K3212" i="1"/>
  <c r="G3213" i="1"/>
  <c r="K3213" i="1"/>
  <c r="G3214" i="1"/>
  <c r="K3214" i="1"/>
  <c r="G3215" i="1"/>
  <c r="H3215" i="1"/>
  <c r="I3215" i="1"/>
  <c r="J3215" i="1"/>
  <c r="K3215" i="1"/>
  <c r="G3216" i="1"/>
  <c r="J3216" i="1" s="1"/>
  <c r="H3216" i="1"/>
  <c r="I3216" i="1"/>
  <c r="K3216" i="1"/>
  <c r="G3217" i="1"/>
  <c r="I3217" i="1" s="1"/>
  <c r="H3217" i="1"/>
  <c r="J3217" i="1"/>
  <c r="K3217" i="1"/>
  <c r="G3218" i="1"/>
  <c r="H3218" i="1" s="1"/>
  <c r="I3218" i="1"/>
  <c r="J3218" i="1"/>
  <c r="K3218" i="1"/>
  <c r="G3219" i="1"/>
  <c r="H3219" i="1"/>
  <c r="I3219" i="1"/>
  <c r="J3219" i="1"/>
  <c r="K3219" i="1"/>
  <c r="G3220" i="1"/>
  <c r="J3220" i="1" s="1"/>
  <c r="I3220" i="1"/>
  <c r="K3220" i="1"/>
  <c r="G3221" i="1"/>
  <c r="I3221" i="1" s="1"/>
  <c r="J3221" i="1"/>
  <c r="K3221" i="1"/>
  <c r="G3222" i="1"/>
  <c r="H3222" i="1" s="1"/>
  <c r="J3222" i="1"/>
  <c r="K3222" i="1"/>
  <c r="G3223" i="1"/>
  <c r="H3223" i="1"/>
  <c r="I3223" i="1"/>
  <c r="J3223" i="1"/>
  <c r="K3223" i="1"/>
  <c r="G3224" i="1"/>
  <c r="J3224" i="1" s="1"/>
  <c r="H3224" i="1"/>
  <c r="K3224" i="1"/>
  <c r="G3225" i="1"/>
  <c r="I3225" i="1" s="1"/>
  <c r="H3225" i="1"/>
  <c r="K3225" i="1"/>
  <c r="G3226" i="1"/>
  <c r="H3226" i="1" s="1"/>
  <c r="I3226" i="1"/>
  <c r="K3226" i="1"/>
  <c r="G3227" i="1"/>
  <c r="H3227" i="1"/>
  <c r="I3227" i="1"/>
  <c r="J3227" i="1"/>
  <c r="K3227" i="1"/>
  <c r="G3228" i="1"/>
  <c r="K3228" i="1"/>
  <c r="G3229" i="1"/>
  <c r="K3229" i="1"/>
  <c r="G3230" i="1"/>
  <c r="K3230" i="1"/>
  <c r="G3231" i="1"/>
  <c r="H3231" i="1"/>
  <c r="I3231" i="1"/>
  <c r="J3231" i="1"/>
  <c r="K3231" i="1"/>
  <c r="G3232" i="1"/>
  <c r="J3232" i="1" s="1"/>
  <c r="H3232" i="1"/>
  <c r="I3232" i="1"/>
  <c r="K3232" i="1"/>
  <c r="G3233" i="1"/>
  <c r="I3233" i="1" s="1"/>
  <c r="H3233" i="1"/>
  <c r="J3233" i="1"/>
  <c r="K3233" i="1"/>
  <c r="G3234" i="1"/>
  <c r="H3234" i="1" s="1"/>
  <c r="I3234" i="1"/>
  <c r="J3234" i="1"/>
  <c r="K3234" i="1"/>
  <c r="G3235" i="1"/>
  <c r="H3235" i="1"/>
  <c r="I3235" i="1"/>
  <c r="J3235" i="1"/>
  <c r="K3235" i="1"/>
  <c r="G3236" i="1"/>
  <c r="J3236" i="1" s="1"/>
  <c r="I3236" i="1"/>
  <c r="K3236" i="1"/>
  <c r="G3237" i="1"/>
  <c r="I3237" i="1" s="1"/>
  <c r="J3237" i="1"/>
  <c r="K3237" i="1"/>
  <c r="G3238" i="1"/>
  <c r="J3238" i="1"/>
  <c r="K3238" i="1"/>
  <c r="G3239" i="1"/>
  <c r="H3239" i="1"/>
  <c r="I3239" i="1"/>
  <c r="J3239" i="1"/>
  <c r="K3239" i="1"/>
  <c r="G3240" i="1"/>
  <c r="J3240" i="1" s="1"/>
  <c r="H3240" i="1"/>
  <c r="K3240" i="1"/>
  <c r="G3241" i="1"/>
  <c r="I3241" i="1" s="1"/>
  <c r="H3241" i="1"/>
  <c r="K3241" i="1"/>
  <c r="G3242" i="1"/>
  <c r="H3242" i="1" s="1"/>
  <c r="I3242" i="1"/>
  <c r="K3242" i="1"/>
  <c r="G3243" i="1"/>
  <c r="H3243" i="1"/>
  <c r="I3243" i="1"/>
  <c r="J3243" i="1"/>
  <c r="K3243" i="1"/>
  <c r="G3244" i="1"/>
  <c r="I3244" i="1"/>
  <c r="K3244" i="1"/>
  <c r="G3245" i="1"/>
  <c r="J3245" i="1" s="1"/>
  <c r="K3245" i="1"/>
  <c r="G3246" i="1"/>
  <c r="J3246" i="1"/>
  <c r="K3246" i="1"/>
  <c r="G3247" i="1"/>
  <c r="H3247" i="1"/>
  <c r="I3247" i="1"/>
  <c r="J3247" i="1"/>
  <c r="K3247" i="1"/>
  <c r="G3248" i="1"/>
  <c r="J3248" i="1" s="1"/>
  <c r="H3248" i="1"/>
  <c r="I3248" i="1"/>
  <c r="K3248" i="1"/>
  <c r="G3249" i="1"/>
  <c r="I3249" i="1" s="1"/>
  <c r="H3249" i="1"/>
  <c r="J3249" i="1"/>
  <c r="K3249" i="1"/>
  <c r="G3250" i="1"/>
  <c r="H3250" i="1" s="1"/>
  <c r="I3250" i="1"/>
  <c r="J3250" i="1"/>
  <c r="K3250" i="1"/>
  <c r="G3251" i="1"/>
  <c r="H3251" i="1"/>
  <c r="I3251" i="1"/>
  <c r="J3251" i="1"/>
  <c r="K3251" i="1"/>
  <c r="G3252" i="1"/>
  <c r="I3252" i="1" s="1"/>
  <c r="K3252" i="1"/>
  <c r="G3253" i="1"/>
  <c r="J3253" i="1"/>
  <c r="K3253" i="1"/>
  <c r="G3254" i="1"/>
  <c r="J3254" i="1" s="1"/>
  <c r="K3254" i="1"/>
  <c r="G3255" i="1"/>
  <c r="H3255" i="1"/>
  <c r="I3255" i="1"/>
  <c r="J3255" i="1"/>
  <c r="K3255" i="1"/>
  <c r="G3256" i="1"/>
  <c r="J3256" i="1" s="1"/>
  <c r="H3256" i="1"/>
  <c r="K3256" i="1"/>
  <c r="G3257" i="1"/>
  <c r="I3257" i="1" s="1"/>
  <c r="H3257" i="1"/>
  <c r="K3257" i="1"/>
  <c r="G3258" i="1"/>
  <c r="H3258" i="1" s="1"/>
  <c r="I3258" i="1"/>
  <c r="K3258" i="1"/>
  <c r="G3259" i="1"/>
  <c r="H3259" i="1"/>
  <c r="I3259" i="1"/>
  <c r="J3259" i="1"/>
  <c r="K3259" i="1"/>
  <c r="G3260" i="1"/>
  <c r="I3260" i="1" s="1"/>
  <c r="K3260" i="1"/>
  <c r="G3261" i="1"/>
  <c r="J3261" i="1"/>
  <c r="K3261" i="1"/>
  <c r="G3262" i="1"/>
  <c r="J3262" i="1" s="1"/>
  <c r="K3262" i="1"/>
  <c r="G3263" i="1"/>
  <c r="H3263" i="1"/>
  <c r="I3263" i="1"/>
  <c r="J3263" i="1"/>
  <c r="K3263" i="1"/>
  <c r="G3264" i="1"/>
  <c r="J3264" i="1" s="1"/>
  <c r="H3264" i="1"/>
  <c r="I3264" i="1"/>
  <c r="K3264" i="1"/>
  <c r="G3265" i="1"/>
  <c r="I3265" i="1" s="1"/>
  <c r="H3265" i="1"/>
  <c r="J3265" i="1"/>
  <c r="K3265" i="1"/>
  <c r="G3266" i="1"/>
  <c r="H3266" i="1" s="1"/>
  <c r="I3266" i="1"/>
  <c r="J3266" i="1"/>
  <c r="K3266" i="1"/>
  <c r="G3267" i="1"/>
  <c r="H3267" i="1"/>
  <c r="I3267" i="1"/>
  <c r="J3267" i="1"/>
  <c r="K3267" i="1"/>
  <c r="G3268" i="1"/>
  <c r="I3268" i="1"/>
  <c r="K3268" i="1"/>
  <c r="G3269" i="1"/>
  <c r="J3269" i="1" s="1"/>
  <c r="K3269" i="1"/>
  <c r="G3270" i="1"/>
  <c r="J3270" i="1"/>
  <c r="K3270" i="1"/>
  <c r="G3271" i="1"/>
  <c r="H3271" i="1"/>
  <c r="I3271" i="1"/>
  <c r="J3271" i="1"/>
  <c r="K3271" i="1"/>
  <c r="G3272" i="1"/>
  <c r="J3272" i="1" s="1"/>
  <c r="H3272" i="1"/>
  <c r="K3272" i="1"/>
  <c r="G3273" i="1"/>
  <c r="I3273" i="1" s="1"/>
  <c r="H3273" i="1"/>
  <c r="K3273" i="1"/>
  <c r="G3274" i="1"/>
  <c r="H3274" i="1" s="1"/>
  <c r="I3274" i="1"/>
  <c r="K3274" i="1"/>
  <c r="G3275" i="1"/>
  <c r="H3275" i="1"/>
  <c r="I3275" i="1"/>
  <c r="J3275" i="1"/>
  <c r="K3275" i="1"/>
  <c r="G3276" i="1"/>
  <c r="I3276" i="1"/>
  <c r="K3276" i="1"/>
  <c r="G3277" i="1"/>
  <c r="J3277" i="1" s="1"/>
  <c r="K3277" i="1"/>
  <c r="G3278" i="1"/>
  <c r="J3278" i="1"/>
  <c r="K3278" i="1"/>
  <c r="G3279" i="1"/>
  <c r="H3279" i="1"/>
  <c r="I3279" i="1"/>
  <c r="J3279" i="1"/>
  <c r="K3279" i="1"/>
  <c r="G3280" i="1"/>
  <c r="J3280" i="1" s="1"/>
  <c r="H3280" i="1"/>
  <c r="I3280" i="1"/>
  <c r="K3280" i="1"/>
  <c r="G3281" i="1"/>
  <c r="I3281" i="1" s="1"/>
  <c r="H3281" i="1"/>
  <c r="J3281" i="1"/>
  <c r="K3281" i="1"/>
  <c r="G3282" i="1"/>
  <c r="H3282" i="1" s="1"/>
  <c r="I3282" i="1"/>
  <c r="J3282" i="1"/>
  <c r="K3282" i="1"/>
  <c r="G3283" i="1"/>
  <c r="H3283" i="1"/>
  <c r="I3283" i="1"/>
  <c r="J3283" i="1"/>
  <c r="K3283" i="1"/>
  <c r="G3284" i="1"/>
  <c r="I3284" i="1" s="1"/>
  <c r="K3284" i="1"/>
  <c r="G3285" i="1"/>
  <c r="I3285" i="1"/>
  <c r="K3285" i="1"/>
  <c r="G3286" i="1"/>
  <c r="I3286" i="1" s="1"/>
  <c r="H3286" i="1"/>
  <c r="J3286" i="1"/>
  <c r="K3286" i="1"/>
  <c r="G3287" i="1"/>
  <c r="I3287" i="1" s="1"/>
  <c r="K3287" i="1"/>
  <c r="G3288" i="1"/>
  <c r="H3288" i="1"/>
  <c r="I3288" i="1"/>
  <c r="J3288" i="1"/>
  <c r="K3288" i="1"/>
  <c r="G3289" i="1"/>
  <c r="I3289" i="1" s="1"/>
  <c r="K3289" i="1"/>
  <c r="G3290" i="1"/>
  <c r="I3290" i="1" s="1"/>
  <c r="H3290" i="1"/>
  <c r="J3290" i="1"/>
  <c r="K3290" i="1"/>
  <c r="G3291" i="1"/>
  <c r="I3291" i="1"/>
  <c r="K3291" i="1"/>
  <c r="G3292" i="1"/>
  <c r="H3292" i="1"/>
  <c r="I3292" i="1"/>
  <c r="J3292" i="1"/>
  <c r="K3292" i="1"/>
  <c r="G3293" i="1"/>
  <c r="I3293" i="1"/>
  <c r="K3293" i="1"/>
  <c r="G3294" i="1"/>
  <c r="I3294" i="1" s="1"/>
  <c r="H3294" i="1"/>
  <c r="J3294" i="1"/>
  <c r="K3294" i="1"/>
  <c r="G3295" i="1"/>
  <c r="I3295" i="1" s="1"/>
  <c r="K3295" i="1"/>
  <c r="G3296" i="1"/>
  <c r="H3296" i="1"/>
  <c r="I3296" i="1"/>
  <c r="J3296" i="1"/>
  <c r="K3296" i="1"/>
  <c r="G3297" i="1"/>
  <c r="I3297" i="1" s="1"/>
  <c r="K3297" i="1"/>
  <c r="G3298" i="1"/>
  <c r="I3298" i="1" s="1"/>
  <c r="H3298" i="1"/>
  <c r="J3298" i="1"/>
  <c r="K3298" i="1"/>
  <c r="G3299" i="1"/>
  <c r="I3299" i="1"/>
  <c r="K3299" i="1"/>
  <c r="G3300" i="1"/>
  <c r="H3300" i="1"/>
  <c r="I3300" i="1"/>
  <c r="J3300" i="1"/>
  <c r="K3300" i="1"/>
  <c r="G3301" i="1"/>
  <c r="I3301" i="1"/>
  <c r="K3301" i="1"/>
  <c r="G3302" i="1"/>
  <c r="I3302" i="1" s="1"/>
  <c r="H3302" i="1"/>
  <c r="J3302" i="1"/>
  <c r="K3302" i="1"/>
  <c r="G3303" i="1"/>
  <c r="I3303" i="1" s="1"/>
  <c r="K3303" i="1"/>
  <c r="G3304" i="1"/>
  <c r="H3304" i="1"/>
  <c r="I3304" i="1"/>
  <c r="J3304" i="1"/>
  <c r="K3304" i="1"/>
  <c r="G3305" i="1"/>
  <c r="I3305" i="1" s="1"/>
  <c r="K3305" i="1"/>
  <c r="G3306" i="1"/>
  <c r="I3306" i="1" s="1"/>
  <c r="H3306" i="1"/>
  <c r="J3306" i="1"/>
  <c r="K3306" i="1"/>
  <c r="G3307" i="1"/>
  <c r="I3307" i="1"/>
  <c r="K3307" i="1"/>
  <c r="G3308" i="1"/>
  <c r="H3308" i="1"/>
  <c r="I3308" i="1"/>
  <c r="J3308" i="1"/>
  <c r="K3308" i="1"/>
  <c r="G3309" i="1"/>
  <c r="I3309" i="1"/>
  <c r="K3309" i="1"/>
  <c r="G3310" i="1"/>
  <c r="I3310" i="1" s="1"/>
  <c r="H3310" i="1"/>
  <c r="J3310" i="1"/>
  <c r="K3310" i="1"/>
  <c r="G3311" i="1"/>
  <c r="I3311" i="1" s="1"/>
  <c r="K3311" i="1"/>
  <c r="G3312" i="1"/>
  <c r="H3312" i="1"/>
  <c r="I3312" i="1"/>
  <c r="J3312" i="1"/>
  <c r="K3312" i="1"/>
  <c r="G3313" i="1"/>
  <c r="I3313" i="1" s="1"/>
  <c r="K3313" i="1"/>
  <c r="G3314" i="1"/>
  <c r="I3314" i="1" s="1"/>
  <c r="H3314" i="1"/>
  <c r="J3314" i="1"/>
  <c r="K3314" i="1"/>
  <c r="G3315" i="1"/>
  <c r="I3315" i="1"/>
  <c r="K3315" i="1"/>
  <c r="G3316" i="1"/>
  <c r="H3316" i="1"/>
  <c r="I3316" i="1"/>
  <c r="J3316" i="1"/>
  <c r="K3316" i="1"/>
  <c r="G3317" i="1"/>
  <c r="I3317" i="1"/>
  <c r="K3317" i="1"/>
  <c r="G3318" i="1"/>
  <c r="I3318" i="1" s="1"/>
  <c r="H3318" i="1"/>
  <c r="J3318" i="1"/>
  <c r="K3318" i="1"/>
  <c r="G3319" i="1"/>
  <c r="I3319" i="1" s="1"/>
  <c r="K3319" i="1"/>
  <c r="G3320" i="1"/>
  <c r="H3320" i="1"/>
  <c r="I3320" i="1"/>
  <c r="J3320" i="1"/>
  <c r="K3320" i="1"/>
  <c r="G3321" i="1"/>
  <c r="J3321" i="1" s="1"/>
  <c r="I3321" i="1"/>
  <c r="K3321" i="1"/>
  <c r="G3322" i="1"/>
  <c r="I3322" i="1" s="1"/>
  <c r="J3322" i="1"/>
  <c r="K3322" i="1"/>
  <c r="G3323" i="1"/>
  <c r="H3323" i="1" s="1"/>
  <c r="J3323" i="1"/>
  <c r="K3323" i="1"/>
  <c r="G3324" i="1"/>
  <c r="H3324" i="1"/>
  <c r="I3324" i="1"/>
  <c r="J3324" i="1"/>
  <c r="K3324" i="1"/>
  <c r="G3325" i="1"/>
  <c r="J3325" i="1" s="1"/>
  <c r="H3325" i="1"/>
  <c r="I3325" i="1"/>
  <c r="K3325" i="1"/>
  <c r="G3326" i="1"/>
  <c r="I3326" i="1" s="1"/>
  <c r="H3326" i="1"/>
  <c r="J3326" i="1"/>
  <c r="K3326" i="1"/>
  <c r="G3327" i="1"/>
  <c r="H3327" i="1" s="1"/>
  <c r="I3327" i="1"/>
  <c r="J3327" i="1"/>
  <c r="K3327" i="1"/>
  <c r="G3328" i="1"/>
  <c r="H3328" i="1"/>
  <c r="I3328" i="1"/>
  <c r="J3328" i="1"/>
  <c r="K3328" i="1"/>
  <c r="G3329" i="1"/>
  <c r="J3329" i="1" s="1"/>
  <c r="K3329" i="1"/>
  <c r="G3330" i="1"/>
  <c r="I3330" i="1" s="1"/>
  <c r="K3330" i="1"/>
  <c r="G3331" i="1"/>
  <c r="H3331" i="1" s="1"/>
  <c r="K3331" i="1"/>
  <c r="G3332" i="1"/>
  <c r="H3332" i="1"/>
  <c r="I3332" i="1"/>
  <c r="J3332" i="1"/>
  <c r="K3332" i="1"/>
  <c r="G3333" i="1"/>
  <c r="J3333" i="1" s="1"/>
  <c r="H3333" i="1"/>
  <c r="K3333" i="1"/>
  <c r="G3334" i="1"/>
  <c r="I3334" i="1" s="1"/>
  <c r="H3334" i="1"/>
  <c r="K3334" i="1"/>
  <c r="G3335" i="1"/>
  <c r="H3335" i="1" s="1"/>
  <c r="I3335" i="1"/>
  <c r="K3335" i="1"/>
  <c r="G3336" i="1"/>
  <c r="H3336" i="1"/>
  <c r="I3336" i="1"/>
  <c r="J3336" i="1"/>
  <c r="K3336" i="1"/>
  <c r="G3337" i="1"/>
  <c r="J3337" i="1" s="1"/>
  <c r="I3337" i="1"/>
  <c r="K3337" i="1"/>
  <c r="G3338" i="1"/>
  <c r="I3338" i="1" s="1"/>
  <c r="J3338" i="1"/>
  <c r="K3338" i="1"/>
  <c r="G3339" i="1"/>
  <c r="H3339" i="1" s="1"/>
  <c r="J3339" i="1"/>
  <c r="K3339" i="1"/>
  <c r="G3340" i="1"/>
  <c r="H3340" i="1"/>
  <c r="I3340" i="1"/>
  <c r="J3340" i="1"/>
  <c r="K3340" i="1"/>
  <c r="G3341" i="1"/>
  <c r="J3341" i="1" s="1"/>
  <c r="H3341" i="1"/>
  <c r="I3341" i="1"/>
  <c r="K3341" i="1"/>
  <c r="G3342" i="1"/>
  <c r="I3342" i="1" s="1"/>
  <c r="H3342" i="1"/>
  <c r="J3342" i="1"/>
  <c r="K3342" i="1"/>
  <c r="G3343" i="1"/>
  <c r="H3343" i="1" s="1"/>
  <c r="I3343" i="1"/>
  <c r="J3343" i="1"/>
  <c r="K3343" i="1"/>
  <c r="G3344" i="1"/>
  <c r="H3344" i="1"/>
  <c r="I3344" i="1"/>
  <c r="J3344" i="1"/>
  <c r="K3344" i="1"/>
  <c r="G3345" i="1"/>
  <c r="J3345" i="1" s="1"/>
  <c r="K3345" i="1"/>
  <c r="G3346" i="1"/>
  <c r="I3346" i="1" s="1"/>
  <c r="K3346" i="1"/>
  <c r="G3347" i="1"/>
  <c r="H3347" i="1" s="1"/>
  <c r="K3347" i="1"/>
  <c r="G3348" i="1"/>
  <c r="H3348" i="1"/>
  <c r="I3348" i="1"/>
  <c r="J3348" i="1"/>
  <c r="K3348" i="1"/>
  <c r="G3349" i="1"/>
  <c r="J3349" i="1" s="1"/>
  <c r="H3349" i="1"/>
  <c r="K3349" i="1"/>
  <c r="G3350" i="1"/>
  <c r="I3350" i="1" s="1"/>
  <c r="H3350" i="1"/>
  <c r="K3350" i="1"/>
  <c r="G3351" i="1"/>
  <c r="H3351" i="1" s="1"/>
  <c r="I3351" i="1"/>
  <c r="K3351" i="1"/>
  <c r="G3352" i="1"/>
  <c r="H3352" i="1"/>
  <c r="I3352" i="1"/>
  <c r="J3352" i="1"/>
  <c r="K3352" i="1"/>
  <c r="G3353" i="1"/>
  <c r="J3353" i="1" s="1"/>
  <c r="I3353" i="1"/>
  <c r="K3353" i="1"/>
  <c r="G3354" i="1"/>
  <c r="I3354" i="1" s="1"/>
  <c r="J3354" i="1"/>
  <c r="K3354" i="1"/>
  <c r="G3355" i="1"/>
  <c r="H3355" i="1" s="1"/>
  <c r="J3355" i="1"/>
  <c r="K3355" i="1"/>
  <c r="G3356" i="1"/>
  <c r="H3356" i="1"/>
  <c r="I3356" i="1"/>
  <c r="J3356" i="1"/>
  <c r="K3356" i="1"/>
  <c r="G3357" i="1"/>
  <c r="J3357" i="1" s="1"/>
  <c r="H3357" i="1"/>
  <c r="I3357" i="1"/>
  <c r="K3357" i="1"/>
  <c r="G3358" i="1"/>
  <c r="I3358" i="1" s="1"/>
  <c r="H3358" i="1"/>
  <c r="J3358" i="1"/>
  <c r="K3358" i="1"/>
  <c r="G3359" i="1"/>
  <c r="H3359" i="1" s="1"/>
  <c r="I3359" i="1"/>
  <c r="J3359" i="1"/>
  <c r="K3359" i="1"/>
  <c r="G3360" i="1"/>
  <c r="H3360" i="1"/>
  <c r="I3360" i="1"/>
  <c r="J3360" i="1"/>
  <c r="K3360" i="1"/>
  <c r="G3361" i="1"/>
  <c r="J3361" i="1" s="1"/>
  <c r="K3361" i="1"/>
  <c r="G3362" i="1"/>
  <c r="I3362" i="1" s="1"/>
  <c r="K3362" i="1"/>
  <c r="G3363" i="1"/>
  <c r="H3363" i="1" s="1"/>
  <c r="K3363" i="1"/>
  <c r="G3364" i="1"/>
  <c r="H3364" i="1"/>
  <c r="I3364" i="1"/>
  <c r="J3364" i="1"/>
  <c r="K3364" i="1"/>
  <c r="G3365" i="1"/>
  <c r="J3365" i="1" s="1"/>
  <c r="H3365" i="1"/>
  <c r="K3365" i="1"/>
  <c r="G3366" i="1"/>
  <c r="I3366" i="1" s="1"/>
  <c r="H3366" i="1"/>
  <c r="K3366" i="1"/>
  <c r="G3367" i="1"/>
  <c r="H3367" i="1" s="1"/>
  <c r="I3367" i="1"/>
  <c r="K3367" i="1"/>
  <c r="G3368" i="1"/>
  <c r="H3368" i="1"/>
  <c r="I3368" i="1"/>
  <c r="J3368" i="1"/>
  <c r="K3368" i="1"/>
  <c r="G3369" i="1"/>
  <c r="J3369" i="1" s="1"/>
  <c r="I3369" i="1"/>
  <c r="K3369" i="1"/>
  <c r="G3370" i="1"/>
  <c r="I3370" i="1" s="1"/>
  <c r="J3370" i="1"/>
  <c r="K3370" i="1"/>
  <c r="G3371" i="1"/>
  <c r="H3371" i="1" s="1"/>
  <c r="J3371" i="1"/>
  <c r="K3371" i="1"/>
  <c r="G3372" i="1"/>
  <c r="H3372" i="1"/>
  <c r="I3372" i="1"/>
  <c r="J3372" i="1"/>
  <c r="K3372" i="1"/>
  <c r="G3373" i="1"/>
  <c r="J3373" i="1" s="1"/>
  <c r="H3373" i="1"/>
  <c r="I3373" i="1"/>
  <c r="K3373" i="1"/>
  <c r="G3374" i="1"/>
  <c r="I3374" i="1" s="1"/>
  <c r="H3374" i="1"/>
  <c r="J3374" i="1"/>
  <c r="K3374" i="1"/>
  <c r="G3375" i="1"/>
  <c r="H3375" i="1" s="1"/>
  <c r="I3375" i="1"/>
  <c r="J3375" i="1"/>
  <c r="K3375" i="1"/>
  <c r="G3376" i="1"/>
  <c r="H3376" i="1"/>
  <c r="I3376" i="1"/>
  <c r="J3376" i="1"/>
  <c r="K3376" i="1"/>
  <c r="G3377" i="1"/>
  <c r="J3377" i="1" s="1"/>
  <c r="K3377" i="1"/>
  <c r="G3378" i="1"/>
  <c r="I3378" i="1" s="1"/>
  <c r="K3378" i="1"/>
  <c r="G3379" i="1"/>
  <c r="H3379" i="1" s="1"/>
  <c r="K3379" i="1"/>
  <c r="G3380" i="1"/>
  <c r="H3380" i="1"/>
  <c r="I3380" i="1"/>
  <c r="J3380" i="1"/>
  <c r="K3380" i="1"/>
  <c r="G3381" i="1"/>
  <c r="J3381" i="1" s="1"/>
  <c r="H3381" i="1"/>
  <c r="K3381" i="1"/>
  <c r="G3382" i="1"/>
  <c r="I3382" i="1" s="1"/>
  <c r="H3382" i="1"/>
  <c r="K3382" i="1"/>
  <c r="G3383" i="1"/>
  <c r="H3383" i="1" s="1"/>
  <c r="I3383" i="1"/>
  <c r="K3383" i="1"/>
  <c r="G3384" i="1"/>
  <c r="H3384" i="1"/>
  <c r="I3384" i="1"/>
  <c r="J3384" i="1"/>
  <c r="K3384" i="1"/>
  <c r="G3385" i="1"/>
  <c r="J3385" i="1" s="1"/>
  <c r="I3385" i="1"/>
  <c r="K3385" i="1"/>
  <c r="G3386" i="1"/>
  <c r="I3386" i="1" s="1"/>
  <c r="J3386" i="1"/>
  <c r="K3386" i="1"/>
  <c r="G3387" i="1"/>
  <c r="H3387" i="1" s="1"/>
  <c r="J3387" i="1"/>
  <c r="K3387" i="1"/>
  <c r="G3388" i="1"/>
  <c r="H3388" i="1"/>
  <c r="I3388" i="1"/>
  <c r="J3388" i="1"/>
  <c r="K3388" i="1"/>
  <c r="G3389" i="1"/>
  <c r="J3389" i="1" s="1"/>
  <c r="H3389" i="1"/>
  <c r="I3389" i="1"/>
  <c r="K3389" i="1"/>
  <c r="G3390" i="1"/>
  <c r="I3390" i="1" s="1"/>
  <c r="H3390" i="1"/>
  <c r="J3390" i="1"/>
  <c r="K3390" i="1"/>
  <c r="G3391" i="1"/>
  <c r="H3391" i="1" s="1"/>
  <c r="I3391" i="1"/>
  <c r="J3391" i="1"/>
  <c r="K3391" i="1"/>
  <c r="G3392" i="1"/>
  <c r="H3392" i="1"/>
  <c r="I3392" i="1"/>
  <c r="J3392" i="1"/>
  <c r="K3392" i="1"/>
  <c r="G3393" i="1"/>
  <c r="J3393" i="1" s="1"/>
  <c r="K3393" i="1"/>
  <c r="G3394" i="1"/>
  <c r="I3394" i="1" s="1"/>
  <c r="K3394" i="1"/>
  <c r="G3395" i="1"/>
  <c r="H3395" i="1" s="1"/>
  <c r="K3395" i="1"/>
  <c r="G3396" i="1"/>
  <c r="H3396" i="1"/>
  <c r="I3396" i="1"/>
  <c r="J3396" i="1"/>
  <c r="K3396" i="1"/>
  <c r="G3397" i="1"/>
  <c r="J3397" i="1" s="1"/>
  <c r="H3397" i="1"/>
  <c r="K3397" i="1"/>
  <c r="G3398" i="1"/>
  <c r="I3398" i="1" s="1"/>
  <c r="H3398" i="1"/>
  <c r="K3398" i="1"/>
  <c r="G3399" i="1"/>
  <c r="H3399" i="1" s="1"/>
  <c r="I3399" i="1"/>
  <c r="K3399" i="1"/>
  <c r="G3400" i="1"/>
  <c r="H3400" i="1"/>
  <c r="I3400" i="1"/>
  <c r="J3400" i="1"/>
  <c r="K3400" i="1"/>
  <c r="G3401" i="1"/>
  <c r="J3401" i="1" s="1"/>
  <c r="I3401" i="1"/>
  <c r="K3401" i="1"/>
  <c r="G3402" i="1"/>
  <c r="I3402" i="1" s="1"/>
  <c r="J3402" i="1"/>
  <c r="K3402" i="1"/>
  <c r="G3403" i="1"/>
  <c r="H3403" i="1" s="1"/>
  <c r="J3403" i="1"/>
  <c r="K3403" i="1"/>
  <c r="G3404" i="1"/>
  <c r="H3404" i="1"/>
  <c r="I3404" i="1"/>
  <c r="J3404" i="1"/>
  <c r="K3404" i="1"/>
  <c r="G3405" i="1"/>
  <c r="J3405" i="1" s="1"/>
  <c r="H3405" i="1"/>
  <c r="I3405" i="1"/>
  <c r="K3405" i="1"/>
  <c r="G3406" i="1"/>
  <c r="I3406" i="1" s="1"/>
  <c r="H3406" i="1"/>
  <c r="J3406" i="1"/>
  <c r="K3406" i="1"/>
  <c r="G3407" i="1"/>
  <c r="H3407" i="1" s="1"/>
  <c r="I3407" i="1"/>
  <c r="J3407" i="1"/>
  <c r="K3407" i="1"/>
  <c r="G3408" i="1"/>
  <c r="H3408" i="1"/>
  <c r="I3408" i="1"/>
  <c r="J3408" i="1"/>
  <c r="K3408" i="1"/>
  <c r="G3409" i="1"/>
  <c r="J3409" i="1" s="1"/>
  <c r="K3409" i="1"/>
  <c r="G3410" i="1"/>
  <c r="I3410" i="1" s="1"/>
  <c r="K3410" i="1"/>
  <c r="G3411" i="1"/>
  <c r="H3411" i="1" s="1"/>
  <c r="K3411" i="1"/>
  <c r="G3412" i="1"/>
  <c r="H3412" i="1"/>
  <c r="I3412" i="1"/>
  <c r="J3412" i="1"/>
  <c r="K3412" i="1"/>
  <c r="G3413" i="1"/>
  <c r="J3413" i="1" s="1"/>
  <c r="H3413" i="1"/>
  <c r="K3413" i="1"/>
  <c r="G3414" i="1"/>
  <c r="I3414" i="1" s="1"/>
  <c r="H3414" i="1"/>
  <c r="K3414" i="1"/>
  <c r="G3415" i="1"/>
  <c r="H3415" i="1" s="1"/>
  <c r="I3415" i="1"/>
  <c r="K3415" i="1"/>
  <c r="G3416" i="1"/>
  <c r="H3416" i="1"/>
  <c r="I3416" i="1"/>
  <c r="J3416" i="1"/>
  <c r="K3416" i="1"/>
  <c r="G3417" i="1"/>
  <c r="J3417" i="1" s="1"/>
  <c r="I3417" i="1"/>
  <c r="K3417" i="1"/>
  <c r="G3418" i="1"/>
  <c r="I3418" i="1" s="1"/>
  <c r="J3418" i="1"/>
  <c r="K3418" i="1"/>
  <c r="G3419" i="1"/>
  <c r="H3419" i="1" s="1"/>
  <c r="J3419" i="1"/>
  <c r="K3419" i="1"/>
  <c r="G3420" i="1"/>
  <c r="H3420" i="1"/>
  <c r="I3420" i="1"/>
  <c r="J3420" i="1"/>
  <c r="K3420" i="1"/>
  <c r="G3421" i="1"/>
  <c r="J3421" i="1" s="1"/>
  <c r="H3421" i="1"/>
  <c r="I3421" i="1"/>
  <c r="K3421" i="1"/>
  <c r="G3422" i="1"/>
  <c r="I3422" i="1" s="1"/>
  <c r="H3422" i="1"/>
  <c r="J3422" i="1"/>
  <c r="K3422" i="1"/>
  <c r="G3423" i="1"/>
  <c r="H3423" i="1" s="1"/>
  <c r="I3423" i="1"/>
  <c r="J3423" i="1"/>
  <c r="K3423" i="1"/>
  <c r="G3424" i="1"/>
  <c r="H3424" i="1"/>
  <c r="I3424" i="1"/>
  <c r="J3424" i="1"/>
  <c r="K3424" i="1"/>
  <c r="G3425" i="1"/>
  <c r="J3425" i="1" s="1"/>
  <c r="K3425" i="1"/>
  <c r="G3426" i="1"/>
  <c r="I3426" i="1" s="1"/>
  <c r="K3426" i="1"/>
  <c r="G3427" i="1"/>
  <c r="H3427" i="1" s="1"/>
  <c r="K3427" i="1"/>
  <c r="G3428" i="1"/>
  <c r="H3428" i="1"/>
  <c r="I3428" i="1"/>
  <c r="J3428" i="1"/>
  <c r="K3428" i="1"/>
  <c r="G3429" i="1"/>
  <c r="J3429" i="1" s="1"/>
  <c r="H3429" i="1"/>
  <c r="K3429" i="1"/>
  <c r="G3430" i="1"/>
  <c r="I3430" i="1" s="1"/>
  <c r="H3430" i="1"/>
  <c r="K3430" i="1"/>
  <c r="G3431" i="1"/>
  <c r="H3431" i="1" s="1"/>
  <c r="I3431" i="1"/>
  <c r="K3431" i="1"/>
  <c r="G3432" i="1"/>
  <c r="H3432" i="1"/>
  <c r="I3432" i="1"/>
  <c r="J3432" i="1"/>
  <c r="K3432" i="1"/>
  <c r="G3433" i="1"/>
  <c r="J3433" i="1" s="1"/>
  <c r="I3433" i="1"/>
  <c r="K3433" i="1"/>
  <c r="G3434" i="1"/>
  <c r="I3434" i="1" s="1"/>
  <c r="J3434" i="1"/>
  <c r="K3434" i="1"/>
  <c r="G3435" i="1"/>
  <c r="H3435" i="1" s="1"/>
  <c r="J3435" i="1"/>
  <c r="K3435" i="1"/>
  <c r="G3436" i="1"/>
  <c r="H3436" i="1"/>
  <c r="I3436" i="1"/>
  <c r="J3436" i="1"/>
  <c r="K3436" i="1"/>
  <c r="G3437" i="1"/>
  <c r="J3437" i="1" s="1"/>
  <c r="H3437" i="1"/>
  <c r="I3437" i="1"/>
  <c r="K3437" i="1"/>
  <c r="G3438" i="1"/>
  <c r="I3438" i="1" s="1"/>
  <c r="H3438" i="1"/>
  <c r="J3438" i="1"/>
  <c r="K3438" i="1"/>
  <c r="G3439" i="1"/>
  <c r="H3439" i="1" s="1"/>
  <c r="I3439" i="1"/>
  <c r="J3439" i="1"/>
  <c r="K3439" i="1"/>
  <c r="G3440" i="1"/>
  <c r="H3440" i="1"/>
  <c r="I3440" i="1"/>
  <c r="J3440" i="1"/>
  <c r="K3440" i="1"/>
  <c r="G3441" i="1"/>
  <c r="J3441" i="1" s="1"/>
  <c r="K3441" i="1"/>
  <c r="G3442" i="1"/>
  <c r="I3442" i="1" s="1"/>
  <c r="K3442" i="1"/>
  <c r="G3443" i="1"/>
  <c r="H3443" i="1" s="1"/>
  <c r="K3443" i="1"/>
  <c r="G3444" i="1"/>
  <c r="H3444" i="1"/>
  <c r="I3444" i="1"/>
  <c r="J3444" i="1"/>
  <c r="K3444" i="1"/>
  <c r="G3445" i="1"/>
  <c r="J3445" i="1" s="1"/>
  <c r="H3445" i="1"/>
  <c r="K3445" i="1"/>
  <c r="G3446" i="1"/>
  <c r="I3446" i="1" s="1"/>
  <c r="H3446" i="1"/>
  <c r="K3446" i="1"/>
  <c r="G3447" i="1"/>
  <c r="H3447" i="1" s="1"/>
  <c r="I3447" i="1"/>
  <c r="K3447" i="1"/>
  <c r="G3448" i="1"/>
  <c r="H3448" i="1"/>
  <c r="I3448" i="1"/>
  <c r="J3448" i="1"/>
  <c r="K3448" i="1"/>
  <c r="G3449" i="1"/>
  <c r="J3449" i="1" s="1"/>
  <c r="I3449" i="1"/>
  <c r="K3449" i="1"/>
  <c r="G3450" i="1"/>
  <c r="I3450" i="1" s="1"/>
  <c r="J3450" i="1"/>
  <c r="K3450" i="1"/>
  <c r="G3451" i="1"/>
  <c r="H3451" i="1" s="1"/>
  <c r="J3451" i="1"/>
  <c r="K3451" i="1"/>
  <c r="G3452" i="1"/>
  <c r="H3452" i="1"/>
  <c r="I3452" i="1"/>
  <c r="J3452" i="1"/>
  <c r="K3452" i="1"/>
  <c r="G3453" i="1"/>
  <c r="J3453" i="1" s="1"/>
  <c r="H3453" i="1"/>
  <c r="I3453" i="1"/>
  <c r="K3453" i="1"/>
  <c r="G3454" i="1"/>
  <c r="I3454" i="1" s="1"/>
  <c r="H3454" i="1"/>
  <c r="J3454" i="1"/>
  <c r="K3454" i="1"/>
  <c r="G3455" i="1"/>
  <c r="H3455" i="1" s="1"/>
  <c r="I3455" i="1"/>
  <c r="J3455" i="1"/>
  <c r="K3455" i="1"/>
  <c r="G3456" i="1"/>
  <c r="H3456" i="1"/>
  <c r="I3456" i="1"/>
  <c r="J3456" i="1"/>
  <c r="K3456" i="1"/>
  <c r="G3457" i="1"/>
  <c r="J3457" i="1" s="1"/>
  <c r="K3457" i="1"/>
  <c r="G3458" i="1"/>
  <c r="I3458" i="1" s="1"/>
  <c r="K3458" i="1"/>
  <c r="G3459" i="1"/>
  <c r="H3459" i="1" s="1"/>
  <c r="K3459" i="1"/>
  <c r="G3460" i="1"/>
  <c r="H3460" i="1"/>
  <c r="I3460" i="1"/>
  <c r="J3460" i="1"/>
  <c r="K3460" i="1"/>
  <c r="G3461" i="1"/>
  <c r="J3461" i="1" s="1"/>
  <c r="H3461" i="1"/>
  <c r="K3461" i="1"/>
  <c r="G3462" i="1"/>
  <c r="I3462" i="1" s="1"/>
  <c r="H3462" i="1"/>
  <c r="K3462" i="1"/>
  <c r="G3463" i="1"/>
  <c r="H3463" i="1" s="1"/>
  <c r="I3463" i="1"/>
  <c r="K3463" i="1"/>
  <c r="G3464" i="1"/>
  <c r="H3464" i="1"/>
  <c r="I3464" i="1"/>
  <c r="J3464" i="1"/>
  <c r="K3464" i="1"/>
  <c r="G3465" i="1"/>
  <c r="J3465" i="1" s="1"/>
  <c r="I3465" i="1"/>
  <c r="K3465" i="1"/>
  <c r="G3466" i="1"/>
  <c r="I3466" i="1" s="1"/>
  <c r="J3466" i="1"/>
  <c r="K3466" i="1"/>
  <c r="G3467" i="1"/>
  <c r="H3467" i="1" s="1"/>
  <c r="J3467" i="1"/>
  <c r="K3467" i="1"/>
  <c r="G3468" i="1"/>
  <c r="H3468" i="1"/>
  <c r="I3468" i="1"/>
  <c r="J3468" i="1"/>
  <c r="K3468" i="1"/>
  <c r="G3469" i="1"/>
  <c r="J3469" i="1" s="1"/>
  <c r="H3469" i="1"/>
  <c r="I3469" i="1"/>
  <c r="K3469" i="1"/>
  <c r="G3470" i="1"/>
  <c r="I3470" i="1" s="1"/>
  <c r="H3470" i="1"/>
  <c r="J3470" i="1"/>
  <c r="K3470" i="1"/>
  <c r="G3471" i="1"/>
  <c r="H3471" i="1" s="1"/>
  <c r="I3471" i="1"/>
  <c r="J3471" i="1"/>
  <c r="K3471" i="1"/>
  <c r="G3472" i="1"/>
  <c r="H3472" i="1"/>
  <c r="I3472" i="1"/>
  <c r="J3472" i="1"/>
  <c r="K3472" i="1"/>
  <c r="G3473" i="1"/>
  <c r="J3473" i="1" s="1"/>
  <c r="K3473" i="1"/>
  <c r="G3474" i="1"/>
  <c r="I3474" i="1" s="1"/>
  <c r="K3474" i="1"/>
  <c r="G3475" i="1"/>
  <c r="H3475" i="1" s="1"/>
  <c r="K3475" i="1"/>
  <c r="G3476" i="1"/>
  <c r="H3476" i="1"/>
  <c r="I3476" i="1"/>
  <c r="J3476" i="1"/>
  <c r="K3476" i="1"/>
  <c r="G3477" i="1"/>
  <c r="J3477" i="1" s="1"/>
  <c r="H3477" i="1"/>
  <c r="K3477" i="1"/>
  <c r="G3478" i="1"/>
  <c r="I3478" i="1" s="1"/>
  <c r="H3478" i="1"/>
  <c r="K3478" i="1"/>
  <c r="G3479" i="1"/>
  <c r="H3479" i="1" s="1"/>
  <c r="I3479" i="1"/>
  <c r="K3479" i="1"/>
  <c r="G3480" i="1"/>
  <c r="H3480" i="1"/>
  <c r="I3480" i="1"/>
  <c r="J3480" i="1"/>
  <c r="K3480" i="1"/>
  <c r="G3481" i="1"/>
  <c r="J3481" i="1" s="1"/>
  <c r="I3481" i="1"/>
  <c r="K3481" i="1"/>
  <c r="G3482" i="1"/>
  <c r="I3482" i="1" s="1"/>
  <c r="J3482" i="1"/>
  <c r="K3482" i="1"/>
  <c r="G3483" i="1"/>
  <c r="H3483" i="1" s="1"/>
  <c r="J3483" i="1"/>
  <c r="K3483" i="1"/>
  <c r="G3484" i="1"/>
  <c r="H3484" i="1"/>
  <c r="I3484" i="1"/>
  <c r="J3484" i="1"/>
  <c r="K3484" i="1"/>
  <c r="G3485" i="1"/>
  <c r="J3485" i="1" s="1"/>
  <c r="H3485" i="1"/>
  <c r="I3485" i="1"/>
  <c r="K3485" i="1"/>
  <c r="G3486" i="1"/>
  <c r="I3486" i="1" s="1"/>
  <c r="H3486" i="1"/>
  <c r="J3486" i="1"/>
  <c r="K3486" i="1"/>
  <c r="G3487" i="1"/>
  <c r="H3487" i="1" s="1"/>
  <c r="I3487" i="1"/>
  <c r="J3487" i="1"/>
  <c r="K3487" i="1"/>
  <c r="G3488" i="1"/>
  <c r="H3488" i="1"/>
  <c r="I3488" i="1"/>
  <c r="J3488" i="1"/>
  <c r="K3488" i="1"/>
  <c r="G3489" i="1"/>
  <c r="J3489" i="1" s="1"/>
  <c r="K3489" i="1"/>
  <c r="G3490" i="1"/>
  <c r="I3490" i="1" s="1"/>
  <c r="K3490" i="1"/>
  <c r="G3491" i="1"/>
  <c r="H3491" i="1" s="1"/>
  <c r="K3491" i="1"/>
  <c r="G3492" i="1"/>
  <c r="H3492" i="1"/>
  <c r="I3492" i="1"/>
  <c r="J3492" i="1"/>
  <c r="K3492" i="1"/>
  <c r="G3493" i="1"/>
  <c r="J3493" i="1" s="1"/>
  <c r="H3493" i="1"/>
  <c r="K3493" i="1"/>
  <c r="G3494" i="1"/>
  <c r="I3494" i="1" s="1"/>
  <c r="H3494" i="1"/>
  <c r="K3494" i="1"/>
  <c r="G3495" i="1"/>
  <c r="H3495" i="1" s="1"/>
  <c r="I3495" i="1"/>
  <c r="K3495" i="1"/>
  <c r="G3496" i="1"/>
  <c r="H3496" i="1"/>
  <c r="I3496" i="1"/>
  <c r="J3496" i="1"/>
  <c r="K3496" i="1"/>
  <c r="G3497" i="1"/>
  <c r="J3497" i="1" s="1"/>
  <c r="I3497" i="1"/>
  <c r="K3497" i="1"/>
  <c r="G3498" i="1"/>
  <c r="I3498" i="1" s="1"/>
  <c r="J3498" i="1"/>
  <c r="K3498" i="1"/>
  <c r="G3499" i="1"/>
  <c r="H3499" i="1" s="1"/>
  <c r="J3499" i="1"/>
  <c r="K3499" i="1"/>
  <c r="G3500" i="1"/>
  <c r="H3500" i="1"/>
  <c r="I3500" i="1"/>
  <c r="J3500" i="1"/>
  <c r="K3500" i="1"/>
  <c r="G3501" i="1"/>
  <c r="J3501" i="1" s="1"/>
  <c r="H3501" i="1"/>
  <c r="I3501" i="1"/>
  <c r="K3501" i="1"/>
  <c r="G3502" i="1"/>
  <c r="I3502" i="1" s="1"/>
  <c r="H3502" i="1"/>
  <c r="J3502" i="1"/>
  <c r="K3502" i="1"/>
  <c r="G3503" i="1"/>
  <c r="H3503" i="1" s="1"/>
  <c r="I3503" i="1"/>
  <c r="J3503" i="1"/>
  <c r="K3503" i="1"/>
  <c r="G3504" i="1"/>
  <c r="H3504" i="1"/>
  <c r="I3504" i="1"/>
  <c r="J3504" i="1"/>
  <c r="K3504" i="1"/>
  <c r="G3505" i="1"/>
  <c r="J3505" i="1" s="1"/>
  <c r="K3505" i="1"/>
  <c r="G3506" i="1"/>
  <c r="I3506" i="1" s="1"/>
  <c r="K3506" i="1"/>
  <c r="G3507" i="1"/>
  <c r="H3507" i="1" s="1"/>
  <c r="K3507" i="1"/>
  <c r="G3508" i="1"/>
  <c r="H3508" i="1"/>
  <c r="I3508" i="1"/>
  <c r="J3508" i="1"/>
  <c r="K3508" i="1"/>
  <c r="G3509" i="1"/>
  <c r="J3509" i="1" s="1"/>
  <c r="H3509" i="1"/>
  <c r="K3509" i="1"/>
  <c r="G3510" i="1"/>
  <c r="I3510" i="1" s="1"/>
  <c r="H3510" i="1"/>
  <c r="K3510" i="1"/>
  <c r="G3511" i="1"/>
  <c r="H3511" i="1" s="1"/>
  <c r="I3511" i="1"/>
  <c r="K3511" i="1"/>
  <c r="G3512" i="1"/>
  <c r="H3512" i="1"/>
  <c r="I3512" i="1"/>
  <c r="J3512" i="1"/>
  <c r="K3512" i="1"/>
  <c r="G3513" i="1"/>
  <c r="J3513" i="1" s="1"/>
  <c r="I3513" i="1"/>
  <c r="K3513" i="1"/>
  <c r="G3514" i="1"/>
  <c r="I3514" i="1" s="1"/>
  <c r="J3514" i="1"/>
  <c r="K3514" i="1"/>
  <c r="G3515" i="1"/>
  <c r="H3515" i="1" s="1"/>
  <c r="J3515" i="1"/>
  <c r="K3515" i="1"/>
  <c r="G3516" i="1"/>
  <c r="H3516" i="1"/>
  <c r="I3516" i="1"/>
  <c r="J3516" i="1"/>
  <c r="K3516" i="1"/>
  <c r="G3517" i="1"/>
  <c r="J3517" i="1" s="1"/>
  <c r="H3517" i="1"/>
  <c r="I3517" i="1"/>
  <c r="K3517" i="1"/>
  <c r="G3518" i="1"/>
  <c r="I3518" i="1" s="1"/>
  <c r="H3518" i="1"/>
  <c r="J3518" i="1"/>
  <c r="K3518" i="1"/>
  <c r="G3519" i="1"/>
  <c r="H3519" i="1" s="1"/>
  <c r="I3519" i="1"/>
  <c r="J3519" i="1"/>
  <c r="K3519" i="1"/>
  <c r="G3520" i="1"/>
  <c r="H3520" i="1"/>
  <c r="I3520" i="1"/>
  <c r="J3520" i="1"/>
  <c r="K3520" i="1"/>
  <c r="G3521" i="1"/>
  <c r="J3521" i="1" s="1"/>
  <c r="K3521" i="1"/>
  <c r="G3522" i="1"/>
  <c r="I3522" i="1" s="1"/>
  <c r="K3522" i="1"/>
  <c r="G3523" i="1"/>
  <c r="H3523" i="1" s="1"/>
  <c r="K3523" i="1"/>
  <c r="G3524" i="1"/>
  <c r="H3524" i="1"/>
  <c r="I3524" i="1"/>
  <c r="J3524" i="1"/>
  <c r="K3524" i="1"/>
  <c r="G3525" i="1"/>
  <c r="J3525" i="1" s="1"/>
  <c r="H3525" i="1"/>
  <c r="K3525" i="1"/>
  <c r="G3526" i="1"/>
  <c r="I3526" i="1" s="1"/>
  <c r="H3526" i="1"/>
  <c r="K3526" i="1"/>
  <c r="G3527" i="1"/>
  <c r="H3527" i="1" s="1"/>
  <c r="I3527" i="1"/>
  <c r="K3527" i="1"/>
  <c r="G3528" i="1"/>
  <c r="H3528" i="1"/>
  <c r="I3528" i="1"/>
  <c r="J3528" i="1"/>
  <c r="K3528" i="1"/>
  <c r="G3529" i="1"/>
  <c r="J3529" i="1" s="1"/>
  <c r="I3529" i="1"/>
  <c r="K3529" i="1"/>
  <c r="G3530" i="1"/>
  <c r="I3530" i="1" s="1"/>
  <c r="J3530" i="1"/>
  <c r="K3530" i="1"/>
  <c r="G3531" i="1"/>
  <c r="H3531" i="1" s="1"/>
  <c r="J3531" i="1"/>
  <c r="K3531" i="1"/>
  <c r="G3532" i="1"/>
  <c r="H3532" i="1"/>
  <c r="I3532" i="1"/>
  <c r="J3532" i="1"/>
  <c r="K3532" i="1"/>
  <c r="G3533" i="1"/>
  <c r="J3533" i="1" s="1"/>
  <c r="H3533" i="1"/>
  <c r="I3533" i="1"/>
  <c r="K3533" i="1"/>
  <c r="G3534" i="1"/>
  <c r="I3534" i="1" s="1"/>
  <c r="H3534" i="1"/>
  <c r="J3534" i="1"/>
  <c r="K3534" i="1"/>
  <c r="G3535" i="1"/>
  <c r="H3535" i="1" s="1"/>
  <c r="I3535" i="1"/>
  <c r="J3535" i="1"/>
  <c r="K3535" i="1"/>
  <c r="G3536" i="1"/>
  <c r="H3536" i="1"/>
  <c r="I3536" i="1"/>
  <c r="J3536" i="1"/>
  <c r="K3536" i="1"/>
  <c r="G3537" i="1"/>
  <c r="J3537" i="1" s="1"/>
  <c r="K3537" i="1"/>
  <c r="G3538" i="1"/>
  <c r="I3538" i="1" s="1"/>
  <c r="K3538" i="1"/>
  <c r="G3539" i="1"/>
  <c r="H3539" i="1" s="1"/>
  <c r="K3539" i="1"/>
  <c r="G3540" i="1"/>
  <c r="H3540" i="1"/>
  <c r="I3540" i="1"/>
  <c r="J3540" i="1"/>
  <c r="K3540" i="1"/>
  <c r="G3541" i="1"/>
  <c r="J3541" i="1" s="1"/>
  <c r="H3541" i="1"/>
  <c r="K3541" i="1"/>
  <c r="G3542" i="1"/>
  <c r="I3542" i="1" s="1"/>
  <c r="H3542" i="1"/>
  <c r="K3542" i="1"/>
  <c r="G3543" i="1"/>
  <c r="H3543" i="1" s="1"/>
  <c r="I3543" i="1"/>
  <c r="K3543" i="1"/>
  <c r="G3544" i="1"/>
  <c r="H3544" i="1"/>
  <c r="I3544" i="1"/>
  <c r="J3544" i="1"/>
  <c r="K3544" i="1"/>
  <c r="G3545" i="1"/>
  <c r="J3545" i="1" s="1"/>
  <c r="I3545" i="1"/>
  <c r="K3545" i="1"/>
  <c r="G3546" i="1"/>
  <c r="I3546" i="1" s="1"/>
  <c r="J3546" i="1"/>
  <c r="K3546" i="1"/>
  <c r="G3547" i="1"/>
  <c r="H3547" i="1" s="1"/>
  <c r="J3547" i="1"/>
  <c r="K3547" i="1"/>
  <c r="G3548" i="1"/>
  <c r="H3548" i="1"/>
  <c r="I3548" i="1"/>
  <c r="J3548" i="1"/>
  <c r="K3548" i="1"/>
  <c r="G3549" i="1"/>
  <c r="J3549" i="1" s="1"/>
  <c r="H3549" i="1"/>
  <c r="I3549" i="1"/>
  <c r="K3549" i="1"/>
  <c r="G3550" i="1"/>
  <c r="I3550" i="1" s="1"/>
  <c r="H3550" i="1"/>
  <c r="J3550" i="1"/>
  <c r="K3550" i="1"/>
  <c r="G3551" i="1"/>
  <c r="H3551" i="1" s="1"/>
  <c r="I3551" i="1"/>
  <c r="J3551" i="1"/>
  <c r="K3551" i="1"/>
  <c r="G3552" i="1"/>
  <c r="H3552" i="1"/>
  <c r="I3552" i="1"/>
  <c r="J3552" i="1"/>
  <c r="K3552" i="1"/>
  <c r="G3553" i="1"/>
  <c r="J3553" i="1" s="1"/>
  <c r="K3553" i="1"/>
  <c r="G3554" i="1"/>
  <c r="I3554" i="1" s="1"/>
  <c r="K3554" i="1"/>
  <c r="G3555" i="1"/>
  <c r="H3555" i="1" s="1"/>
  <c r="K3555" i="1"/>
  <c r="G3556" i="1"/>
  <c r="H3556" i="1"/>
  <c r="I3556" i="1"/>
  <c r="J3556" i="1"/>
  <c r="K3556" i="1"/>
  <c r="G3557" i="1"/>
  <c r="J3557" i="1" s="1"/>
  <c r="H3557" i="1"/>
  <c r="K3557" i="1"/>
  <c r="G3558" i="1"/>
  <c r="I3558" i="1" s="1"/>
  <c r="H3558" i="1"/>
  <c r="K3558" i="1"/>
  <c r="G3559" i="1"/>
  <c r="H3559" i="1" s="1"/>
  <c r="I3559" i="1"/>
  <c r="K3559" i="1"/>
  <c r="G3560" i="1"/>
  <c r="H3560" i="1"/>
  <c r="I3560" i="1"/>
  <c r="J3560" i="1"/>
  <c r="K3560" i="1"/>
  <c r="G3561" i="1"/>
  <c r="J3561" i="1" s="1"/>
  <c r="I3561" i="1"/>
  <c r="K3561" i="1"/>
  <c r="G3562" i="1"/>
  <c r="I3562" i="1" s="1"/>
  <c r="J3562" i="1"/>
  <c r="K3562" i="1"/>
  <c r="G3563" i="1"/>
  <c r="H3563" i="1" s="1"/>
  <c r="J3563" i="1"/>
  <c r="K3563" i="1"/>
  <c r="G3564" i="1"/>
  <c r="H3564" i="1"/>
  <c r="I3564" i="1"/>
  <c r="J3564" i="1"/>
  <c r="K3564" i="1"/>
  <c r="G3565" i="1"/>
  <c r="J3565" i="1" s="1"/>
  <c r="H3565" i="1"/>
  <c r="I3565" i="1"/>
  <c r="K3565" i="1"/>
  <c r="G3566" i="1"/>
  <c r="I3566" i="1" s="1"/>
  <c r="H3566" i="1"/>
  <c r="J3566" i="1"/>
  <c r="K3566" i="1"/>
  <c r="G3567" i="1"/>
  <c r="H3567" i="1" s="1"/>
  <c r="I3567" i="1"/>
  <c r="J3567" i="1"/>
  <c r="K3567" i="1"/>
  <c r="G3568" i="1"/>
  <c r="H3568" i="1"/>
  <c r="I3568" i="1"/>
  <c r="J3568" i="1"/>
  <c r="K3568" i="1"/>
  <c r="G3569" i="1"/>
  <c r="J3569" i="1" s="1"/>
  <c r="K3569" i="1"/>
  <c r="G3570" i="1"/>
  <c r="I3570" i="1" s="1"/>
  <c r="K3570" i="1"/>
  <c r="G3571" i="1"/>
  <c r="H3571" i="1" s="1"/>
  <c r="K3571" i="1"/>
  <c r="G3572" i="1"/>
  <c r="H3572" i="1"/>
  <c r="I3572" i="1"/>
  <c r="J3572" i="1"/>
  <c r="K3572" i="1"/>
  <c r="G3573" i="1"/>
  <c r="J3573" i="1" s="1"/>
  <c r="H3573" i="1"/>
  <c r="K3573" i="1"/>
  <c r="G3574" i="1"/>
  <c r="I3574" i="1" s="1"/>
  <c r="H3574" i="1"/>
  <c r="K3574" i="1"/>
  <c r="G3575" i="1"/>
  <c r="H3575" i="1" s="1"/>
  <c r="I3575" i="1"/>
  <c r="K3575" i="1"/>
  <c r="G3576" i="1"/>
  <c r="H3576" i="1"/>
  <c r="I3576" i="1"/>
  <c r="J3576" i="1"/>
  <c r="K3576" i="1"/>
  <c r="G3577" i="1"/>
  <c r="J3577" i="1" s="1"/>
  <c r="I3577" i="1"/>
  <c r="K3577" i="1"/>
  <c r="G3578" i="1"/>
  <c r="I3578" i="1" s="1"/>
  <c r="J3578" i="1"/>
  <c r="K3578" i="1"/>
  <c r="G3579" i="1"/>
  <c r="H3579" i="1" s="1"/>
  <c r="J3579" i="1"/>
  <c r="K3579" i="1"/>
  <c r="G3580" i="1"/>
  <c r="H3580" i="1"/>
  <c r="I3580" i="1"/>
  <c r="J3580" i="1"/>
  <c r="K3580" i="1"/>
  <c r="G3581" i="1"/>
  <c r="J3581" i="1" s="1"/>
  <c r="H3581" i="1"/>
  <c r="I3581" i="1"/>
  <c r="K3581" i="1"/>
  <c r="G3582" i="1"/>
  <c r="I3582" i="1" s="1"/>
  <c r="H3582" i="1"/>
  <c r="J3582" i="1"/>
  <c r="K3582" i="1"/>
  <c r="G3583" i="1"/>
  <c r="H3583" i="1" s="1"/>
  <c r="I3583" i="1"/>
  <c r="J3583" i="1"/>
  <c r="K3583" i="1"/>
  <c r="G3584" i="1"/>
  <c r="H3584" i="1"/>
  <c r="I3584" i="1"/>
  <c r="J3584" i="1"/>
  <c r="K3584" i="1"/>
  <c r="G3585" i="1"/>
  <c r="J3585" i="1" s="1"/>
  <c r="K3585" i="1"/>
  <c r="G3586" i="1"/>
  <c r="I3586" i="1" s="1"/>
  <c r="K3586" i="1"/>
  <c r="G3587" i="1"/>
  <c r="H3587" i="1" s="1"/>
  <c r="K3587" i="1"/>
  <c r="G3588" i="1"/>
  <c r="H3588" i="1"/>
  <c r="I3588" i="1"/>
  <c r="J3588" i="1"/>
  <c r="K3588" i="1"/>
  <c r="G3589" i="1"/>
  <c r="J3589" i="1" s="1"/>
  <c r="H3589" i="1"/>
  <c r="K3589" i="1"/>
  <c r="G3590" i="1"/>
  <c r="I3590" i="1" s="1"/>
  <c r="H3590" i="1"/>
  <c r="K3590" i="1"/>
  <c r="G3591" i="1"/>
  <c r="H3591" i="1" s="1"/>
  <c r="I3591" i="1"/>
  <c r="K3591" i="1"/>
  <c r="G3592" i="1"/>
  <c r="H3592" i="1"/>
  <c r="I3592" i="1"/>
  <c r="J3592" i="1"/>
  <c r="K3592" i="1"/>
  <c r="G3593" i="1"/>
  <c r="J3593" i="1" s="1"/>
  <c r="I3593" i="1"/>
  <c r="K3593" i="1"/>
  <c r="G3594" i="1"/>
  <c r="I3594" i="1" s="1"/>
  <c r="J3594" i="1"/>
  <c r="K3594" i="1"/>
  <c r="G3595" i="1"/>
  <c r="H3595" i="1" s="1"/>
  <c r="J3595" i="1"/>
  <c r="K3595" i="1"/>
  <c r="G3596" i="1"/>
  <c r="H3596" i="1"/>
  <c r="I3596" i="1"/>
  <c r="J3596" i="1"/>
  <c r="K3596" i="1"/>
  <c r="G3597" i="1"/>
  <c r="J3597" i="1" s="1"/>
  <c r="H3597" i="1"/>
  <c r="I3597" i="1"/>
  <c r="K3597" i="1"/>
  <c r="G3598" i="1"/>
  <c r="I3598" i="1" s="1"/>
  <c r="H3598" i="1"/>
  <c r="J3598" i="1"/>
  <c r="K3598" i="1"/>
  <c r="G3599" i="1"/>
  <c r="H3599" i="1" s="1"/>
  <c r="I3599" i="1"/>
  <c r="J3599" i="1"/>
  <c r="K3599" i="1"/>
  <c r="G3600" i="1"/>
  <c r="H3600" i="1"/>
  <c r="I3600" i="1"/>
  <c r="J3600" i="1"/>
  <c r="K3600" i="1"/>
  <c r="G3601" i="1"/>
  <c r="J3601" i="1" s="1"/>
  <c r="K3601" i="1"/>
  <c r="G3602" i="1"/>
  <c r="I3602" i="1" s="1"/>
  <c r="K3602" i="1"/>
  <c r="G3603" i="1"/>
  <c r="H3603" i="1" s="1"/>
  <c r="K3603" i="1"/>
  <c r="G3604" i="1"/>
  <c r="H3604" i="1"/>
  <c r="I3604" i="1"/>
  <c r="J3604" i="1"/>
  <c r="K3604" i="1"/>
  <c r="G3605" i="1"/>
  <c r="J3605" i="1" s="1"/>
  <c r="H3605" i="1"/>
  <c r="K3605" i="1"/>
  <c r="G3606" i="1"/>
  <c r="I3606" i="1" s="1"/>
  <c r="H3606" i="1"/>
  <c r="K3606" i="1"/>
  <c r="G3607" i="1"/>
  <c r="H3607" i="1" s="1"/>
  <c r="I3607" i="1"/>
  <c r="K3607" i="1"/>
  <c r="G3608" i="1"/>
  <c r="H3608" i="1"/>
  <c r="I3608" i="1"/>
  <c r="J3608" i="1"/>
  <c r="K3608" i="1"/>
  <c r="G3609" i="1"/>
  <c r="J3609" i="1" s="1"/>
  <c r="I3609" i="1"/>
  <c r="K3609" i="1"/>
  <c r="G3610" i="1"/>
  <c r="I3610" i="1" s="1"/>
  <c r="J3610" i="1"/>
  <c r="K3610" i="1"/>
  <c r="G3611" i="1"/>
  <c r="H3611" i="1" s="1"/>
  <c r="J3611" i="1"/>
  <c r="K3611" i="1"/>
  <c r="G3612" i="1"/>
  <c r="H3612" i="1"/>
  <c r="I3612" i="1"/>
  <c r="J3612" i="1"/>
  <c r="K3612" i="1"/>
  <c r="G3613" i="1"/>
  <c r="J3613" i="1" s="1"/>
  <c r="H3613" i="1"/>
  <c r="I3613" i="1"/>
  <c r="K3613" i="1"/>
  <c r="G3614" i="1"/>
  <c r="I3614" i="1" s="1"/>
  <c r="H3614" i="1"/>
  <c r="J3614" i="1"/>
  <c r="K3614" i="1"/>
  <c r="G3615" i="1"/>
  <c r="H3615" i="1" s="1"/>
  <c r="I3615" i="1"/>
  <c r="J3615" i="1"/>
  <c r="K3615" i="1"/>
  <c r="G3616" i="1"/>
  <c r="H3616" i="1"/>
  <c r="I3616" i="1"/>
  <c r="J3616" i="1"/>
  <c r="K3616" i="1"/>
  <c r="G3617" i="1"/>
  <c r="J3617" i="1" s="1"/>
  <c r="K3617" i="1"/>
  <c r="G3618" i="1"/>
  <c r="I3618" i="1" s="1"/>
  <c r="K3618" i="1"/>
  <c r="G3619" i="1"/>
  <c r="H3619" i="1" s="1"/>
  <c r="K3619" i="1"/>
  <c r="G3620" i="1"/>
  <c r="H3620" i="1"/>
  <c r="I3620" i="1"/>
  <c r="J3620" i="1"/>
  <c r="K3620" i="1"/>
  <c r="G3621" i="1"/>
  <c r="J3621" i="1" s="1"/>
  <c r="H3621" i="1"/>
  <c r="K3621" i="1"/>
  <c r="G3622" i="1"/>
  <c r="I3622" i="1" s="1"/>
  <c r="H3622" i="1"/>
  <c r="K3622" i="1"/>
  <c r="G3623" i="1"/>
  <c r="H3623" i="1" s="1"/>
  <c r="I3623" i="1"/>
  <c r="K3623" i="1"/>
  <c r="G3624" i="1"/>
  <c r="H3624" i="1"/>
  <c r="I3624" i="1"/>
  <c r="J3624" i="1"/>
  <c r="K3624" i="1"/>
  <c r="G3625" i="1"/>
  <c r="J3625" i="1" s="1"/>
  <c r="I3625" i="1"/>
  <c r="K3625" i="1"/>
  <c r="G3626" i="1"/>
  <c r="I3626" i="1" s="1"/>
  <c r="J3626" i="1"/>
  <c r="K3626" i="1"/>
  <c r="G3627" i="1"/>
  <c r="H3627" i="1" s="1"/>
  <c r="J3627" i="1"/>
  <c r="K3627" i="1"/>
  <c r="G3628" i="1"/>
  <c r="H3628" i="1"/>
  <c r="I3628" i="1"/>
  <c r="J3628" i="1"/>
  <c r="K3628" i="1"/>
  <c r="G3629" i="1"/>
  <c r="J3629" i="1" s="1"/>
  <c r="H3629" i="1"/>
  <c r="I3629" i="1"/>
  <c r="K3629" i="1"/>
  <c r="G3630" i="1"/>
  <c r="I3630" i="1" s="1"/>
  <c r="H3630" i="1"/>
  <c r="J3630" i="1"/>
  <c r="K3630" i="1"/>
  <c r="G3631" i="1"/>
  <c r="H3631" i="1" s="1"/>
  <c r="I3631" i="1"/>
  <c r="J3631" i="1"/>
  <c r="K3631" i="1"/>
  <c r="G3632" i="1"/>
  <c r="H3632" i="1"/>
  <c r="I3632" i="1"/>
  <c r="J3632" i="1"/>
  <c r="K3632" i="1"/>
  <c r="G3633" i="1"/>
  <c r="J3633" i="1" s="1"/>
  <c r="K3633" i="1"/>
  <c r="G3634" i="1"/>
  <c r="I3634" i="1" s="1"/>
  <c r="K3634" i="1"/>
  <c r="G3635" i="1"/>
  <c r="H3635" i="1" s="1"/>
  <c r="K3635" i="1"/>
  <c r="G3636" i="1"/>
  <c r="H3636" i="1"/>
  <c r="I3636" i="1"/>
  <c r="J3636" i="1"/>
  <c r="K3636" i="1"/>
  <c r="G3637" i="1"/>
  <c r="J3637" i="1" s="1"/>
  <c r="H3637" i="1"/>
  <c r="K3637" i="1"/>
  <c r="G3638" i="1"/>
  <c r="I3638" i="1" s="1"/>
  <c r="H3638" i="1"/>
  <c r="K3638" i="1"/>
  <c r="G3639" i="1"/>
  <c r="H3639" i="1" s="1"/>
  <c r="I3639" i="1"/>
  <c r="K3639" i="1"/>
  <c r="G3640" i="1"/>
  <c r="H3640" i="1"/>
  <c r="I3640" i="1"/>
  <c r="J3640" i="1"/>
  <c r="K3640" i="1"/>
  <c r="G3641" i="1"/>
  <c r="J3641" i="1" s="1"/>
  <c r="I3641" i="1"/>
  <c r="K3641" i="1"/>
  <c r="G3642" i="1"/>
  <c r="I3642" i="1" s="1"/>
  <c r="J3642" i="1"/>
  <c r="K3642" i="1"/>
  <c r="G3643" i="1"/>
  <c r="H3643" i="1" s="1"/>
  <c r="J3643" i="1"/>
  <c r="K3643" i="1"/>
  <c r="G3644" i="1"/>
  <c r="H3644" i="1"/>
  <c r="I3644" i="1"/>
  <c r="J3644" i="1"/>
  <c r="K3644" i="1"/>
  <c r="G3645" i="1"/>
  <c r="J3645" i="1" s="1"/>
  <c r="H3645" i="1"/>
  <c r="I3645" i="1"/>
  <c r="K3645" i="1"/>
  <c r="G3646" i="1"/>
  <c r="I3646" i="1" s="1"/>
  <c r="H3646" i="1"/>
  <c r="J3646" i="1"/>
  <c r="K3646" i="1"/>
  <c r="G3647" i="1"/>
  <c r="H3647" i="1" s="1"/>
  <c r="I3647" i="1"/>
  <c r="J3647" i="1"/>
  <c r="K3647" i="1"/>
  <c r="G3648" i="1"/>
  <c r="H3648" i="1"/>
  <c r="I3648" i="1"/>
  <c r="J3648" i="1"/>
  <c r="K3648" i="1"/>
  <c r="G3649" i="1"/>
  <c r="J3649" i="1" s="1"/>
  <c r="K3649" i="1"/>
  <c r="G3650" i="1"/>
  <c r="I3650" i="1" s="1"/>
  <c r="K3650" i="1"/>
  <c r="G3651" i="1"/>
  <c r="H3651" i="1" s="1"/>
  <c r="K3651" i="1"/>
  <c r="G3652" i="1"/>
  <c r="H3652" i="1"/>
  <c r="I3652" i="1"/>
  <c r="J3652" i="1"/>
  <c r="K3652" i="1"/>
  <c r="G3653" i="1"/>
  <c r="J3653" i="1" s="1"/>
  <c r="H3653" i="1"/>
  <c r="K3653" i="1"/>
  <c r="G3654" i="1"/>
  <c r="I3654" i="1" s="1"/>
  <c r="H3654" i="1"/>
  <c r="K3654" i="1"/>
  <c r="G3655" i="1"/>
  <c r="H3655" i="1" s="1"/>
  <c r="I3655" i="1"/>
  <c r="K3655" i="1"/>
  <c r="G3656" i="1"/>
  <c r="H3656" i="1"/>
  <c r="I3656" i="1"/>
  <c r="J3656" i="1"/>
  <c r="K3656" i="1"/>
  <c r="G3657" i="1"/>
  <c r="J3657" i="1" s="1"/>
  <c r="I3657" i="1"/>
  <c r="K3657" i="1"/>
  <c r="G3658" i="1"/>
  <c r="I3658" i="1" s="1"/>
  <c r="J3658" i="1"/>
  <c r="K3658" i="1"/>
  <c r="G3659" i="1"/>
  <c r="H3659" i="1" s="1"/>
  <c r="J3659" i="1"/>
  <c r="K3659" i="1"/>
  <c r="G3660" i="1"/>
  <c r="H3660" i="1"/>
  <c r="I3660" i="1"/>
  <c r="J3660" i="1"/>
  <c r="K3660" i="1"/>
  <c r="G3661" i="1"/>
  <c r="J3661" i="1" s="1"/>
  <c r="H3661" i="1"/>
  <c r="I3661" i="1"/>
  <c r="K3661" i="1"/>
  <c r="G3662" i="1"/>
  <c r="I3662" i="1" s="1"/>
  <c r="H3662" i="1"/>
  <c r="J3662" i="1"/>
  <c r="K3662" i="1"/>
  <c r="G3663" i="1"/>
  <c r="H3663" i="1" s="1"/>
  <c r="I3663" i="1"/>
  <c r="J3663" i="1"/>
  <c r="K3663" i="1"/>
  <c r="G3664" i="1"/>
  <c r="H3664" i="1"/>
  <c r="I3664" i="1"/>
  <c r="J3664" i="1"/>
  <c r="K3664" i="1"/>
  <c r="G3665" i="1"/>
  <c r="J3665" i="1" s="1"/>
  <c r="K3665" i="1"/>
  <c r="G3666" i="1"/>
  <c r="I3666" i="1" s="1"/>
  <c r="K3666" i="1"/>
  <c r="G3667" i="1"/>
  <c r="H3667" i="1" s="1"/>
  <c r="K3667" i="1"/>
  <c r="G3668" i="1"/>
  <c r="H3668" i="1"/>
  <c r="I3668" i="1"/>
  <c r="J3668" i="1"/>
  <c r="K3668" i="1"/>
  <c r="G3669" i="1"/>
  <c r="J3669" i="1" s="1"/>
  <c r="H3669" i="1"/>
  <c r="K3669" i="1"/>
  <c r="G3670" i="1"/>
  <c r="I3670" i="1" s="1"/>
  <c r="H3670" i="1"/>
  <c r="K3670" i="1"/>
  <c r="G3671" i="1"/>
  <c r="H3671" i="1" s="1"/>
  <c r="I3671" i="1"/>
  <c r="K3671" i="1"/>
  <c r="G3672" i="1"/>
  <c r="H3672" i="1"/>
  <c r="I3672" i="1"/>
  <c r="J3672" i="1"/>
  <c r="K3672" i="1"/>
  <c r="G3673" i="1"/>
  <c r="J3673" i="1" s="1"/>
  <c r="I3673" i="1"/>
  <c r="K3673" i="1"/>
  <c r="G3674" i="1"/>
  <c r="I3674" i="1" s="1"/>
  <c r="J3674" i="1"/>
  <c r="K3674" i="1"/>
  <c r="G3675" i="1"/>
  <c r="H3675" i="1" s="1"/>
  <c r="J3675" i="1"/>
  <c r="K3675" i="1"/>
  <c r="G3676" i="1"/>
  <c r="H3676" i="1"/>
  <c r="I3676" i="1"/>
  <c r="J3676" i="1"/>
  <c r="K3676" i="1"/>
  <c r="G3677" i="1"/>
  <c r="J3677" i="1" s="1"/>
  <c r="H3677" i="1"/>
  <c r="I3677" i="1"/>
  <c r="K3677" i="1"/>
  <c r="G3678" i="1"/>
  <c r="I3678" i="1" s="1"/>
  <c r="H3678" i="1"/>
  <c r="J3678" i="1"/>
  <c r="K3678" i="1"/>
  <c r="G3679" i="1"/>
  <c r="H3679" i="1" s="1"/>
  <c r="I3679" i="1"/>
  <c r="J3679" i="1"/>
  <c r="K3679" i="1"/>
  <c r="G3680" i="1"/>
  <c r="H3680" i="1"/>
  <c r="I3680" i="1"/>
  <c r="J3680" i="1"/>
  <c r="K3680" i="1"/>
  <c r="G3681" i="1"/>
  <c r="J3681" i="1" s="1"/>
  <c r="K3681" i="1"/>
  <c r="G3682" i="1"/>
  <c r="I3682" i="1" s="1"/>
  <c r="K3682" i="1"/>
  <c r="G3683" i="1"/>
  <c r="H3683" i="1" s="1"/>
  <c r="K3683" i="1"/>
  <c r="G3684" i="1"/>
  <c r="H3684" i="1"/>
  <c r="I3684" i="1"/>
  <c r="J3684" i="1"/>
  <c r="K3684" i="1"/>
  <c r="G3685" i="1"/>
  <c r="J3685" i="1" s="1"/>
  <c r="H3685" i="1"/>
  <c r="K3685" i="1"/>
  <c r="G3686" i="1"/>
  <c r="I3686" i="1" s="1"/>
  <c r="H3686" i="1"/>
  <c r="K3686" i="1"/>
  <c r="G3687" i="1"/>
  <c r="H3687" i="1" s="1"/>
  <c r="I3687" i="1"/>
  <c r="K3687" i="1"/>
  <c r="G3688" i="1"/>
  <c r="H3688" i="1"/>
  <c r="I3688" i="1"/>
  <c r="J3688" i="1"/>
  <c r="K3688" i="1"/>
  <c r="G3689" i="1"/>
  <c r="J3689" i="1" s="1"/>
  <c r="I3689" i="1"/>
  <c r="K3689" i="1"/>
  <c r="G3690" i="1"/>
  <c r="I3690" i="1" s="1"/>
  <c r="J3690" i="1"/>
  <c r="K3690" i="1"/>
  <c r="G3691" i="1"/>
  <c r="H3691" i="1" s="1"/>
  <c r="J3691" i="1"/>
  <c r="K3691" i="1"/>
  <c r="G3692" i="1"/>
  <c r="H3692" i="1"/>
  <c r="I3692" i="1"/>
  <c r="J3692" i="1"/>
  <c r="K3692" i="1"/>
  <c r="G3693" i="1"/>
  <c r="J3693" i="1" s="1"/>
  <c r="H3693" i="1"/>
  <c r="I3693" i="1"/>
  <c r="K3693" i="1"/>
  <c r="G3694" i="1"/>
  <c r="I3694" i="1" s="1"/>
  <c r="H3694" i="1"/>
  <c r="J3694" i="1"/>
  <c r="K3694" i="1"/>
  <c r="G3695" i="1"/>
  <c r="H3695" i="1" s="1"/>
  <c r="I3695" i="1"/>
  <c r="J3695" i="1"/>
  <c r="K3695" i="1"/>
  <c r="G3696" i="1"/>
  <c r="H3696" i="1"/>
  <c r="I3696" i="1"/>
  <c r="J3696" i="1"/>
  <c r="K3696" i="1"/>
  <c r="G3697" i="1"/>
  <c r="J3697" i="1" s="1"/>
  <c r="K3697" i="1"/>
  <c r="G3698" i="1"/>
  <c r="I3698" i="1" s="1"/>
  <c r="K3698" i="1"/>
  <c r="G3699" i="1"/>
  <c r="H3699" i="1" s="1"/>
  <c r="K3699" i="1"/>
  <c r="G3700" i="1"/>
  <c r="H3700" i="1"/>
  <c r="I3700" i="1"/>
  <c r="J3700" i="1"/>
  <c r="K3700" i="1"/>
  <c r="G3701" i="1"/>
  <c r="J3701" i="1" s="1"/>
  <c r="H3701" i="1"/>
  <c r="K3701" i="1"/>
  <c r="G3702" i="1"/>
  <c r="I3702" i="1" s="1"/>
  <c r="H3702" i="1"/>
  <c r="K3702" i="1"/>
  <c r="G3703" i="1"/>
  <c r="H3703" i="1" s="1"/>
  <c r="I3703" i="1"/>
  <c r="K3703" i="1"/>
  <c r="G3704" i="1"/>
  <c r="H3704" i="1"/>
  <c r="I3704" i="1"/>
  <c r="J3704" i="1"/>
  <c r="K3704" i="1"/>
  <c r="G3705" i="1"/>
  <c r="J3705" i="1" s="1"/>
  <c r="I3705" i="1"/>
  <c r="K3705" i="1"/>
  <c r="G3706" i="1"/>
  <c r="I3706" i="1" s="1"/>
  <c r="J3706" i="1"/>
  <c r="K3706" i="1"/>
  <c r="G3707" i="1"/>
  <c r="H3707" i="1" s="1"/>
  <c r="J3707" i="1"/>
  <c r="K3707" i="1"/>
  <c r="G3708" i="1"/>
  <c r="H3708" i="1"/>
  <c r="I3708" i="1"/>
  <c r="J3708" i="1"/>
  <c r="K3708" i="1"/>
  <c r="G3709" i="1"/>
  <c r="J3709" i="1" s="1"/>
  <c r="H3709" i="1"/>
  <c r="I3709" i="1"/>
  <c r="K3709" i="1"/>
  <c r="G3710" i="1"/>
  <c r="I3710" i="1" s="1"/>
  <c r="H3710" i="1"/>
  <c r="J3710" i="1"/>
  <c r="K3710" i="1"/>
  <c r="G3711" i="1"/>
  <c r="H3711" i="1" s="1"/>
  <c r="I3711" i="1"/>
  <c r="J3711" i="1"/>
  <c r="K3711" i="1"/>
  <c r="G3712" i="1"/>
  <c r="H3712" i="1"/>
  <c r="I3712" i="1"/>
  <c r="J3712" i="1"/>
  <c r="K3712" i="1"/>
  <c r="G3713" i="1"/>
  <c r="J3713" i="1" s="1"/>
  <c r="K3713" i="1"/>
  <c r="G3714" i="1"/>
  <c r="I3714" i="1" s="1"/>
  <c r="K3714" i="1"/>
  <c r="G3715" i="1"/>
  <c r="H3715" i="1" s="1"/>
  <c r="K3715" i="1"/>
  <c r="G3716" i="1"/>
  <c r="H3716" i="1"/>
  <c r="I3716" i="1"/>
  <c r="J3716" i="1"/>
  <c r="K3716" i="1"/>
  <c r="G3717" i="1"/>
  <c r="J3717" i="1" s="1"/>
  <c r="H3717" i="1"/>
  <c r="K3717" i="1"/>
  <c r="G3718" i="1"/>
  <c r="I3718" i="1" s="1"/>
  <c r="H3718" i="1"/>
  <c r="K3718" i="1"/>
  <c r="G3719" i="1"/>
  <c r="H3719" i="1" s="1"/>
  <c r="I3719" i="1"/>
  <c r="K3719" i="1"/>
  <c r="G3720" i="1"/>
  <c r="H3720" i="1"/>
  <c r="I3720" i="1"/>
  <c r="J3720" i="1"/>
  <c r="K3720" i="1"/>
  <c r="G3721" i="1"/>
  <c r="J3721" i="1" s="1"/>
  <c r="I3721" i="1"/>
  <c r="K3721" i="1"/>
  <c r="G3722" i="1"/>
  <c r="I3722" i="1" s="1"/>
  <c r="J3722" i="1"/>
  <c r="K3722" i="1"/>
  <c r="G3723" i="1"/>
  <c r="H3723" i="1" s="1"/>
  <c r="J3723" i="1"/>
  <c r="K3723" i="1"/>
  <c r="G3724" i="1"/>
  <c r="H3724" i="1"/>
  <c r="I3724" i="1"/>
  <c r="J3724" i="1"/>
  <c r="K3724" i="1"/>
  <c r="G3725" i="1"/>
  <c r="J3725" i="1" s="1"/>
  <c r="H3725" i="1"/>
  <c r="I3725" i="1"/>
  <c r="K3725" i="1"/>
  <c r="G3726" i="1"/>
  <c r="I3726" i="1" s="1"/>
  <c r="H3726" i="1"/>
  <c r="J3726" i="1"/>
  <c r="K3726" i="1"/>
  <c r="G3727" i="1"/>
  <c r="H3727" i="1" s="1"/>
  <c r="I3727" i="1"/>
  <c r="J3727" i="1"/>
  <c r="K3727" i="1"/>
  <c r="G3728" i="1"/>
  <c r="H3728" i="1"/>
  <c r="I3728" i="1"/>
  <c r="J3728" i="1"/>
  <c r="K3728" i="1"/>
  <c r="G3729" i="1"/>
  <c r="J3729" i="1" s="1"/>
  <c r="K3729" i="1"/>
  <c r="G3730" i="1"/>
  <c r="I3730" i="1" s="1"/>
  <c r="K3730" i="1"/>
  <c r="G3731" i="1"/>
  <c r="H3731" i="1" s="1"/>
  <c r="K3731" i="1"/>
  <c r="G3732" i="1"/>
  <c r="H3732" i="1"/>
  <c r="I3732" i="1"/>
  <c r="J3732" i="1"/>
  <c r="K3732" i="1"/>
  <c r="G3733" i="1"/>
  <c r="J3733" i="1" s="1"/>
  <c r="H3733" i="1"/>
  <c r="K3733" i="1"/>
  <c r="G3734" i="1"/>
  <c r="I3734" i="1" s="1"/>
  <c r="H3734" i="1"/>
  <c r="K3734" i="1"/>
  <c r="G3735" i="1"/>
  <c r="H3735" i="1" s="1"/>
  <c r="I3735" i="1"/>
  <c r="K3735" i="1"/>
  <c r="G3736" i="1"/>
  <c r="H3736" i="1"/>
  <c r="I3736" i="1"/>
  <c r="J3736" i="1"/>
  <c r="K3736" i="1"/>
  <c r="G3737" i="1"/>
  <c r="J3737" i="1" s="1"/>
  <c r="I3737" i="1"/>
  <c r="K3737" i="1"/>
  <c r="G3738" i="1"/>
  <c r="I3738" i="1" s="1"/>
  <c r="J3738" i="1"/>
  <c r="K3738" i="1"/>
  <c r="G3739" i="1"/>
  <c r="H3739" i="1" s="1"/>
  <c r="J3739" i="1"/>
  <c r="K3739" i="1"/>
  <c r="G3740" i="1"/>
  <c r="H3740" i="1"/>
  <c r="I3740" i="1"/>
  <c r="J3740" i="1"/>
  <c r="K3740" i="1"/>
  <c r="G3741" i="1"/>
  <c r="J3741" i="1" s="1"/>
  <c r="H3741" i="1"/>
  <c r="I3741" i="1"/>
  <c r="K3741" i="1"/>
  <c r="G3742" i="1"/>
  <c r="I3742" i="1" s="1"/>
  <c r="H3742" i="1"/>
  <c r="J3742" i="1"/>
  <c r="K3742" i="1"/>
  <c r="G3743" i="1"/>
  <c r="H3743" i="1" s="1"/>
  <c r="I3743" i="1"/>
  <c r="J3743" i="1"/>
  <c r="K3743" i="1"/>
  <c r="G3744" i="1"/>
  <c r="H3744" i="1"/>
  <c r="I3744" i="1"/>
  <c r="J3744" i="1"/>
  <c r="K3744" i="1"/>
  <c r="G3745" i="1"/>
  <c r="J3745" i="1" s="1"/>
  <c r="K3745" i="1"/>
  <c r="G3746" i="1"/>
  <c r="I3746" i="1" s="1"/>
  <c r="K3746" i="1"/>
  <c r="G3747" i="1"/>
  <c r="H3747" i="1" s="1"/>
  <c r="K3747" i="1"/>
  <c r="G3748" i="1"/>
  <c r="H3748" i="1"/>
  <c r="I3748" i="1"/>
  <c r="J3748" i="1"/>
  <c r="K3748" i="1"/>
  <c r="G3749" i="1"/>
  <c r="J3749" i="1" s="1"/>
  <c r="H3749" i="1"/>
  <c r="K3749" i="1"/>
  <c r="G3750" i="1"/>
  <c r="I3750" i="1" s="1"/>
  <c r="H3750" i="1"/>
  <c r="K3750" i="1"/>
  <c r="G3751" i="1"/>
  <c r="H3751" i="1" s="1"/>
  <c r="I3751" i="1"/>
  <c r="K3751" i="1"/>
  <c r="G3752" i="1"/>
  <c r="H3752" i="1"/>
  <c r="I3752" i="1"/>
  <c r="J3752" i="1"/>
  <c r="K3752" i="1"/>
  <c r="G3753" i="1"/>
  <c r="J3753" i="1" s="1"/>
  <c r="I3753" i="1"/>
  <c r="K3753" i="1"/>
  <c r="G3754" i="1"/>
  <c r="I3754" i="1" s="1"/>
  <c r="J3754" i="1"/>
  <c r="K3754" i="1"/>
  <c r="G3755" i="1"/>
  <c r="H3755" i="1" s="1"/>
  <c r="J3755" i="1"/>
  <c r="K3755" i="1"/>
  <c r="G3756" i="1"/>
  <c r="H3756" i="1"/>
  <c r="I3756" i="1"/>
  <c r="J3756" i="1"/>
  <c r="K3756" i="1"/>
  <c r="G3757" i="1"/>
  <c r="J3757" i="1" s="1"/>
  <c r="H3757" i="1"/>
  <c r="I3757" i="1"/>
  <c r="K3757" i="1"/>
  <c r="G3758" i="1"/>
  <c r="I3758" i="1" s="1"/>
  <c r="H3758" i="1"/>
  <c r="J3758" i="1"/>
  <c r="K3758" i="1"/>
  <c r="G3759" i="1"/>
  <c r="H3759" i="1" s="1"/>
  <c r="I3759" i="1"/>
  <c r="J3759" i="1"/>
  <c r="K3759" i="1"/>
  <c r="G3760" i="1"/>
  <c r="H3760" i="1"/>
  <c r="I3760" i="1"/>
  <c r="J3760" i="1"/>
  <c r="K3760" i="1"/>
  <c r="G3761" i="1"/>
  <c r="J3761" i="1" s="1"/>
  <c r="K3761" i="1"/>
  <c r="G3762" i="1"/>
  <c r="I3762" i="1" s="1"/>
  <c r="K3762" i="1"/>
  <c r="G3763" i="1"/>
  <c r="H3763" i="1" s="1"/>
  <c r="K3763" i="1"/>
  <c r="G3764" i="1"/>
  <c r="H3764" i="1"/>
  <c r="I3764" i="1"/>
  <c r="J3764" i="1"/>
  <c r="K3764" i="1"/>
  <c r="G3765" i="1"/>
  <c r="J3765" i="1" s="1"/>
  <c r="H3765" i="1"/>
  <c r="K3765" i="1"/>
  <c r="G3766" i="1"/>
  <c r="I3766" i="1" s="1"/>
  <c r="H3766" i="1"/>
  <c r="K3766" i="1"/>
  <c r="G3767" i="1"/>
  <c r="H3767" i="1" s="1"/>
  <c r="I3767" i="1"/>
  <c r="K3767" i="1"/>
  <c r="G3768" i="1"/>
  <c r="H3768" i="1"/>
  <c r="I3768" i="1"/>
  <c r="J3768" i="1"/>
  <c r="K3768" i="1"/>
  <c r="G3769" i="1"/>
  <c r="J3769" i="1" s="1"/>
  <c r="I3769" i="1"/>
  <c r="K3769" i="1"/>
  <c r="G3770" i="1"/>
  <c r="I3770" i="1" s="1"/>
  <c r="J3770" i="1"/>
  <c r="K3770" i="1"/>
  <c r="G3771" i="1"/>
  <c r="H3771" i="1" s="1"/>
  <c r="J3771" i="1"/>
  <c r="K3771" i="1"/>
  <c r="G3772" i="1"/>
  <c r="H3772" i="1"/>
  <c r="I3772" i="1"/>
  <c r="J3772" i="1"/>
  <c r="K3772" i="1"/>
  <c r="G3773" i="1"/>
  <c r="J3773" i="1" s="1"/>
  <c r="H3773" i="1"/>
  <c r="I3773" i="1"/>
  <c r="K3773" i="1"/>
  <c r="G3774" i="1"/>
  <c r="I3774" i="1" s="1"/>
  <c r="H3774" i="1"/>
  <c r="J3774" i="1"/>
  <c r="K3774" i="1"/>
  <c r="G3775" i="1"/>
  <c r="H3775" i="1" s="1"/>
  <c r="I3775" i="1"/>
  <c r="J3775" i="1"/>
  <c r="K3775" i="1"/>
  <c r="G3776" i="1"/>
  <c r="H3776" i="1"/>
  <c r="I3776" i="1"/>
  <c r="J3776" i="1"/>
  <c r="K3776" i="1"/>
  <c r="G3777" i="1"/>
  <c r="J3777" i="1" s="1"/>
  <c r="K3777" i="1"/>
  <c r="G3778" i="1"/>
  <c r="I3778" i="1" s="1"/>
  <c r="K3778" i="1"/>
  <c r="G3779" i="1"/>
  <c r="H3779" i="1" s="1"/>
  <c r="K3779" i="1"/>
  <c r="G3780" i="1"/>
  <c r="H3780" i="1"/>
  <c r="I3780" i="1"/>
  <c r="J3780" i="1"/>
  <c r="K3780" i="1"/>
  <c r="G3781" i="1"/>
  <c r="J3781" i="1" s="1"/>
  <c r="H3781" i="1"/>
  <c r="K3781" i="1"/>
  <c r="G3782" i="1"/>
  <c r="I3782" i="1" s="1"/>
  <c r="H3782" i="1"/>
  <c r="K3782" i="1"/>
  <c r="G3783" i="1"/>
  <c r="H3783" i="1" s="1"/>
  <c r="I3783" i="1"/>
  <c r="K3783" i="1"/>
  <c r="G3784" i="1"/>
  <c r="H3784" i="1"/>
  <c r="I3784" i="1"/>
  <c r="J3784" i="1"/>
  <c r="K3784" i="1"/>
  <c r="G3785" i="1"/>
  <c r="J3785" i="1" s="1"/>
  <c r="I3785" i="1"/>
  <c r="K3785" i="1"/>
  <c r="G3786" i="1"/>
  <c r="I3786" i="1" s="1"/>
  <c r="J3786" i="1"/>
  <c r="K3786" i="1"/>
  <c r="G3787" i="1"/>
  <c r="H3787" i="1" s="1"/>
  <c r="J3787" i="1"/>
  <c r="K3787" i="1"/>
  <c r="G3788" i="1"/>
  <c r="H3788" i="1"/>
  <c r="I3788" i="1"/>
  <c r="J3788" i="1"/>
  <c r="K3788" i="1"/>
  <c r="G3789" i="1"/>
  <c r="J3789" i="1" s="1"/>
  <c r="H3789" i="1"/>
  <c r="I3789" i="1"/>
  <c r="K3789" i="1"/>
  <c r="G3790" i="1"/>
  <c r="I3790" i="1" s="1"/>
  <c r="H3790" i="1"/>
  <c r="J3790" i="1"/>
  <c r="K3790" i="1"/>
  <c r="G3791" i="1"/>
  <c r="H3791" i="1" s="1"/>
  <c r="I3791" i="1"/>
  <c r="J3791" i="1"/>
  <c r="K3791" i="1"/>
  <c r="G3792" i="1"/>
  <c r="H3792" i="1"/>
  <c r="I3792" i="1"/>
  <c r="J3792" i="1"/>
  <c r="K3792" i="1"/>
  <c r="G3793" i="1"/>
  <c r="J3793" i="1" s="1"/>
  <c r="K3793" i="1"/>
  <c r="G3794" i="1"/>
  <c r="I3794" i="1" s="1"/>
  <c r="K3794" i="1"/>
  <c r="G3795" i="1"/>
  <c r="H3795" i="1" s="1"/>
  <c r="K3795" i="1"/>
  <c r="G3796" i="1"/>
  <c r="H3796" i="1"/>
  <c r="I3796" i="1"/>
  <c r="J3796" i="1"/>
  <c r="K3796" i="1"/>
  <c r="G3797" i="1"/>
  <c r="J3797" i="1" s="1"/>
  <c r="H3797" i="1"/>
  <c r="K3797" i="1"/>
  <c r="G3798" i="1"/>
  <c r="I3798" i="1" s="1"/>
  <c r="H3798" i="1"/>
  <c r="K3798" i="1"/>
  <c r="G3799" i="1"/>
  <c r="H3799" i="1" s="1"/>
  <c r="I3799" i="1"/>
  <c r="K3799" i="1"/>
  <c r="G3800" i="1"/>
  <c r="H3800" i="1"/>
  <c r="I3800" i="1"/>
  <c r="J3800" i="1"/>
  <c r="K3800" i="1"/>
  <c r="G3801" i="1"/>
  <c r="J3801" i="1" s="1"/>
  <c r="I3801" i="1"/>
  <c r="K3801" i="1"/>
  <c r="G3802" i="1"/>
  <c r="I3802" i="1" s="1"/>
  <c r="J3802" i="1"/>
  <c r="K3802" i="1"/>
  <c r="G3803" i="1"/>
  <c r="H3803" i="1" s="1"/>
  <c r="J3803" i="1"/>
  <c r="K3803" i="1"/>
  <c r="G3804" i="1"/>
  <c r="H3804" i="1"/>
  <c r="I3804" i="1"/>
  <c r="J3804" i="1"/>
  <c r="K3804" i="1"/>
  <c r="G3805" i="1"/>
  <c r="J3805" i="1" s="1"/>
  <c r="H3805" i="1"/>
  <c r="I3805" i="1"/>
  <c r="K3805" i="1"/>
  <c r="G3806" i="1"/>
  <c r="I3806" i="1" s="1"/>
  <c r="H3806" i="1"/>
  <c r="J3806" i="1"/>
  <c r="K3806" i="1"/>
  <c r="G3807" i="1"/>
  <c r="H3807" i="1" s="1"/>
  <c r="I3807" i="1"/>
  <c r="J3807" i="1"/>
  <c r="K3807" i="1"/>
  <c r="G3808" i="1"/>
  <c r="H3808" i="1"/>
  <c r="I3808" i="1"/>
  <c r="J3808" i="1"/>
  <c r="K3808" i="1"/>
  <c r="G3809" i="1"/>
  <c r="J3809" i="1" s="1"/>
  <c r="K3809" i="1"/>
  <c r="G3810" i="1"/>
  <c r="I3810" i="1" s="1"/>
  <c r="K3810" i="1"/>
  <c r="G3811" i="1"/>
  <c r="H3811" i="1" s="1"/>
  <c r="K3811" i="1"/>
  <c r="G3812" i="1"/>
  <c r="H3812" i="1"/>
  <c r="I3812" i="1"/>
  <c r="J3812" i="1"/>
  <c r="K3812" i="1"/>
  <c r="G3813" i="1"/>
  <c r="J3813" i="1" s="1"/>
  <c r="H3813" i="1"/>
  <c r="K3813" i="1"/>
  <c r="G3814" i="1"/>
  <c r="I3814" i="1" s="1"/>
  <c r="H3814" i="1"/>
  <c r="K3814" i="1"/>
  <c r="G3815" i="1"/>
  <c r="H3815" i="1" s="1"/>
  <c r="I3815" i="1"/>
  <c r="K3815" i="1"/>
  <c r="G3816" i="1"/>
  <c r="H3816" i="1"/>
  <c r="I3816" i="1"/>
  <c r="J3816" i="1"/>
  <c r="K3816" i="1"/>
  <c r="G3817" i="1"/>
  <c r="J3817" i="1" s="1"/>
  <c r="I3817" i="1"/>
  <c r="K3817" i="1"/>
  <c r="G3818" i="1"/>
  <c r="I3818" i="1" s="1"/>
  <c r="J3818" i="1"/>
  <c r="K3818" i="1"/>
  <c r="G3819" i="1"/>
  <c r="H3819" i="1" s="1"/>
  <c r="J3819" i="1"/>
  <c r="K3819" i="1"/>
  <c r="G3820" i="1"/>
  <c r="H3820" i="1"/>
  <c r="I3820" i="1"/>
  <c r="J3820" i="1"/>
  <c r="K3820" i="1"/>
  <c r="G3821" i="1"/>
  <c r="J3821" i="1" s="1"/>
  <c r="H3821" i="1"/>
  <c r="I3821" i="1"/>
  <c r="K3821" i="1"/>
  <c r="G3822" i="1"/>
  <c r="I3822" i="1" s="1"/>
  <c r="H3822" i="1"/>
  <c r="J3822" i="1"/>
  <c r="K3822" i="1"/>
  <c r="G3823" i="1"/>
  <c r="H3823" i="1" s="1"/>
  <c r="I3823" i="1"/>
  <c r="J3823" i="1"/>
  <c r="K3823" i="1"/>
  <c r="G3824" i="1"/>
  <c r="H3824" i="1"/>
  <c r="I3824" i="1"/>
  <c r="J3824" i="1"/>
  <c r="K3824" i="1"/>
  <c r="G3825" i="1"/>
  <c r="J3825" i="1" s="1"/>
  <c r="K3825" i="1"/>
  <c r="G3826" i="1"/>
  <c r="I3826" i="1" s="1"/>
  <c r="K3826" i="1"/>
  <c r="G3827" i="1"/>
  <c r="H3827" i="1" s="1"/>
  <c r="K3827" i="1"/>
  <c r="G3828" i="1"/>
  <c r="H3828" i="1"/>
  <c r="I3828" i="1"/>
  <c r="J3828" i="1"/>
  <c r="K3828" i="1"/>
  <c r="G3829" i="1"/>
  <c r="J3829" i="1" s="1"/>
  <c r="H3829" i="1"/>
  <c r="K3829" i="1"/>
  <c r="G3830" i="1"/>
  <c r="I3830" i="1" s="1"/>
  <c r="H3830" i="1"/>
  <c r="K3830" i="1"/>
  <c r="G3831" i="1"/>
  <c r="H3831" i="1" s="1"/>
  <c r="I3831" i="1"/>
  <c r="K3831" i="1"/>
  <c r="G3832" i="1"/>
  <c r="H3832" i="1"/>
  <c r="I3832" i="1"/>
  <c r="J3832" i="1"/>
  <c r="K3832" i="1"/>
  <c r="G3833" i="1"/>
  <c r="J3833" i="1" s="1"/>
  <c r="I3833" i="1"/>
  <c r="K3833" i="1"/>
  <c r="G3834" i="1"/>
  <c r="I3834" i="1" s="1"/>
  <c r="J3834" i="1"/>
  <c r="K3834" i="1"/>
  <c r="G3835" i="1"/>
  <c r="H3835" i="1" s="1"/>
  <c r="J3835" i="1"/>
  <c r="K3835" i="1"/>
  <c r="G3836" i="1"/>
  <c r="H3836" i="1"/>
  <c r="I3836" i="1"/>
  <c r="J3836" i="1"/>
  <c r="K3836" i="1"/>
  <c r="G3837" i="1"/>
  <c r="J3837" i="1" s="1"/>
  <c r="H3837" i="1"/>
  <c r="I3837" i="1"/>
  <c r="K3837" i="1"/>
  <c r="G3838" i="1"/>
  <c r="I3838" i="1" s="1"/>
  <c r="H3838" i="1"/>
  <c r="J3838" i="1"/>
  <c r="K3838" i="1"/>
  <c r="G3839" i="1"/>
  <c r="H3839" i="1" s="1"/>
  <c r="I3839" i="1"/>
  <c r="J3839" i="1"/>
  <c r="K3839" i="1"/>
  <c r="G3840" i="1"/>
  <c r="H3840" i="1"/>
  <c r="I3840" i="1"/>
  <c r="J3840" i="1"/>
  <c r="K3840" i="1"/>
  <c r="G3841" i="1"/>
  <c r="J3841" i="1" s="1"/>
  <c r="K3841" i="1"/>
  <c r="G3842" i="1"/>
  <c r="I3842" i="1" s="1"/>
  <c r="K3842" i="1"/>
  <c r="G3843" i="1"/>
  <c r="H3843" i="1" s="1"/>
  <c r="K3843" i="1"/>
  <c r="G3844" i="1"/>
  <c r="H3844" i="1"/>
  <c r="I3844" i="1"/>
  <c r="J3844" i="1"/>
  <c r="K3844" i="1"/>
  <c r="G3845" i="1"/>
  <c r="J3845" i="1" s="1"/>
  <c r="H3845" i="1"/>
  <c r="K3845" i="1"/>
  <c r="G3846" i="1"/>
  <c r="I3846" i="1" s="1"/>
  <c r="H3846" i="1"/>
  <c r="K3846" i="1"/>
  <c r="G3847" i="1"/>
  <c r="H3847" i="1" s="1"/>
  <c r="I3847" i="1"/>
  <c r="K3847" i="1"/>
  <c r="G3848" i="1"/>
  <c r="H3848" i="1"/>
  <c r="I3848" i="1"/>
  <c r="J3848" i="1"/>
  <c r="K3848" i="1"/>
  <c r="G3849" i="1"/>
  <c r="J3849" i="1" s="1"/>
  <c r="I3849" i="1"/>
  <c r="K3849" i="1"/>
  <c r="G3850" i="1"/>
  <c r="I3850" i="1" s="1"/>
  <c r="J3850" i="1"/>
  <c r="K3850" i="1"/>
  <c r="G3851" i="1"/>
  <c r="H3851" i="1" s="1"/>
  <c r="J3851" i="1"/>
  <c r="K3851" i="1"/>
  <c r="G3852" i="1"/>
  <c r="H3852" i="1"/>
  <c r="I3852" i="1"/>
  <c r="J3852" i="1"/>
  <c r="K3852" i="1"/>
  <c r="G3853" i="1"/>
  <c r="J3853" i="1" s="1"/>
  <c r="H3853" i="1"/>
  <c r="I3853" i="1"/>
  <c r="K3853" i="1"/>
  <c r="G3854" i="1"/>
  <c r="I3854" i="1" s="1"/>
  <c r="H3854" i="1"/>
  <c r="J3854" i="1"/>
  <c r="K3854" i="1"/>
  <c r="G3855" i="1"/>
  <c r="H3855" i="1" s="1"/>
  <c r="I3855" i="1"/>
  <c r="J3855" i="1"/>
  <c r="K3855" i="1"/>
  <c r="G3856" i="1"/>
  <c r="H3856" i="1"/>
  <c r="I3856" i="1"/>
  <c r="J3856" i="1"/>
  <c r="K3856" i="1"/>
  <c r="G3857" i="1"/>
  <c r="K3857" i="1"/>
  <c r="G3858" i="1"/>
  <c r="K3858" i="1"/>
  <c r="G3859" i="1"/>
  <c r="K3859" i="1"/>
  <c r="G3860" i="1"/>
  <c r="H3860" i="1"/>
  <c r="I3860" i="1"/>
  <c r="J3860" i="1"/>
  <c r="K3860" i="1"/>
  <c r="G3861" i="1"/>
  <c r="J3861" i="1" s="1"/>
  <c r="H3861" i="1"/>
  <c r="K3861" i="1"/>
  <c r="G3862" i="1"/>
  <c r="I3862" i="1" s="1"/>
  <c r="H3862" i="1"/>
  <c r="K3862" i="1"/>
  <c r="G3863" i="1"/>
  <c r="H3863" i="1" s="1"/>
  <c r="I3863" i="1"/>
  <c r="K3863" i="1"/>
  <c r="G3864" i="1"/>
  <c r="H3864" i="1"/>
  <c r="I3864" i="1"/>
  <c r="J3864" i="1"/>
  <c r="K3864" i="1"/>
  <c r="G3865" i="1"/>
  <c r="J3865" i="1" s="1"/>
  <c r="I3865" i="1"/>
  <c r="K3865" i="1"/>
  <c r="G3866" i="1"/>
  <c r="I3866" i="1" s="1"/>
  <c r="J3866" i="1"/>
  <c r="K3866" i="1"/>
  <c r="G3867" i="1"/>
  <c r="H3867" i="1" s="1"/>
  <c r="J3867" i="1"/>
  <c r="K3867" i="1"/>
  <c r="G3868" i="1"/>
  <c r="H3868" i="1"/>
  <c r="I3868" i="1"/>
  <c r="J3868" i="1"/>
  <c r="K3868" i="1"/>
  <c r="G3869" i="1"/>
  <c r="J3869" i="1" s="1"/>
  <c r="H3869" i="1"/>
  <c r="I3869" i="1"/>
  <c r="K3869" i="1"/>
  <c r="G3870" i="1"/>
  <c r="I3870" i="1" s="1"/>
  <c r="H3870" i="1"/>
  <c r="J3870" i="1"/>
  <c r="K3870" i="1"/>
  <c r="G3871" i="1"/>
  <c r="H3871" i="1" s="1"/>
  <c r="I3871" i="1"/>
  <c r="J3871" i="1"/>
  <c r="K3871" i="1"/>
  <c r="G3872" i="1"/>
  <c r="H3872" i="1"/>
  <c r="I3872" i="1"/>
  <c r="J3872" i="1"/>
  <c r="K3872" i="1"/>
  <c r="G3873" i="1"/>
  <c r="K3873" i="1"/>
  <c r="G3874" i="1"/>
  <c r="K3874" i="1"/>
  <c r="G3875" i="1"/>
  <c r="K3875" i="1"/>
  <c r="G3876" i="1"/>
  <c r="H3876" i="1"/>
  <c r="I3876" i="1"/>
  <c r="J3876" i="1"/>
  <c r="K3876" i="1"/>
  <c r="G3877" i="1"/>
  <c r="J3877" i="1" s="1"/>
  <c r="H3877" i="1"/>
  <c r="K3877" i="1"/>
  <c r="G3878" i="1"/>
  <c r="I3878" i="1" s="1"/>
  <c r="H3878" i="1"/>
  <c r="K3878" i="1"/>
  <c r="G3879" i="1"/>
  <c r="H3879" i="1" s="1"/>
  <c r="I3879" i="1"/>
  <c r="K3879" i="1"/>
  <c r="G3880" i="1"/>
  <c r="H3880" i="1"/>
  <c r="I3880" i="1"/>
  <c r="J3880" i="1"/>
  <c r="K3880" i="1"/>
  <c r="G3881" i="1"/>
  <c r="J3881" i="1" s="1"/>
  <c r="I3881" i="1"/>
  <c r="K3881" i="1"/>
  <c r="G3882" i="1"/>
  <c r="I3882" i="1" s="1"/>
  <c r="J3882" i="1"/>
  <c r="K3882" i="1"/>
  <c r="G3883" i="1"/>
  <c r="H3883" i="1" s="1"/>
  <c r="J3883" i="1"/>
  <c r="K3883" i="1"/>
  <c r="G3884" i="1"/>
  <c r="H3884" i="1"/>
  <c r="I3884" i="1"/>
  <c r="J3884" i="1"/>
  <c r="K3884" i="1"/>
  <c r="G3885" i="1"/>
  <c r="J3885" i="1" s="1"/>
  <c r="H3885" i="1"/>
  <c r="I3885" i="1"/>
  <c r="K3885" i="1"/>
  <c r="G3886" i="1"/>
  <c r="I3886" i="1" s="1"/>
  <c r="H3886" i="1"/>
  <c r="J3886" i="1"/>
  <c r="K3886" i="1"/>
  <c r="G3887" i="1"/>
  <c r="H3887" i="1" s="1"/>
  <c r="I3887" i="1"/>
  <c r="J3887" i="1"/>
  <c r="K3887" i="1"/>
  <c r="G3888" i="1"/>
  <c r="H3888" i="1"/>
  <c r="I3888" i="1"/>
  <c r="J3888" i="1"/>
  <c r="K3888" i="1"/>
  <c r="G3889" i="1"/>
  <c r="K3889" i="1"/>
  <c r="G3890" i="1"/>
  <c r="K3890" i="1"/>
  <c r="G3891" i="1"/>
  <c r="K3891" i="1"/>
  <c r="G3892" i="1"/>
  <c r="H3892" i="1"/>
  <c r="I3892" i="1"/>
  <c r="J3892" i="1"/>
  <c r="K3892" i="1"/>
  <c r="G3893" i="1"/>
  <c r="J3893" i="1" s="1"/>
  <c r="H3893" i="1"/>
  <c r="K3893" i="1"/>
  <c r="G3894" i="1"/>
  <c r="I3894" i="1" s="1"/>
  <c r="H3894" i="1"/>
  <c r="K3894" i="1"/>
  <c r="G3895" i="1"/>
  <c r="H3895" i="1" s="1"/>
  <c r="I3895" i="1"/>
  <c r="K3895" i="1"/>
  <c r="G3896" i="1"/>
  <c r="H3896" i="1"/>
  <c r="I3896" i="1"/>
  <c r="J3896" i="1"/>
  <c r="K3896" i="1"/>
  <c r="G3897" i="1"/>
  <c r="J3897" i="1" s="1"/>
  <c r="I3897" i="1"/>
  <c r="K3897" i="1"/>
  <c r="G3898" i="1"/>
  <c r="I3898" i="1" s="1"/>
  <c r="J3898" i="1"/>
  <c r="K3898" i="1"/>
  <c r="G3899" i="1"/>
  <c r="H3899" i="1" s="1"/>
  <c r="J3899" i="1"/>
  <c r="K3899" i="1"/>
  <c r="G3900" i="1"/>
  <c r="H3900" i="1"/>
  <c r="I3900" i="1"/>
  <c r="J3900" i="1"/>
  <c r="K3900" i="1"/>
  <c r="G3901" i="1"/>
  <c r="J3901" i="1" s="1"/>
  <c r="H3901" i="1"/>
  <c r="I3901" i="1"/>
  <c r="K3901" i="1"/>
  <c r="G3902" i="1"/>
  <c r="I3902" i="1" s="1"/>
  <c r="H3902" i="1"/>
  <c r="J3902" i="1"/>
  <c r="K3902" i="1"/>
  <c r="G3903" i="1"/>
  <c r="H3903" i="1" s="1"/>
  <c r="I3903" i="1"/>
  <c r="J3903" i="1"/>
  <c r="K3903" i="1"/>
  <c r="G3904" i="1"/>
  <c r="H3904" i="1"/>
  <c r="I3904" i="1"/>
  <c r="J3904" i="1"/>
  <c r="K3904" i="1"/>
  <c r="G3905" i="1"/>
  <c r="K3905" i="1"/>
  <c r="G3906" i="1"/>
  <c r="K3906" i="1"/>
  <c r="G3907" i="1"/>
  <c r="K3907" i="1"/>
  <c r="G3908" i="1"/>
  <c r="H3908" i="1"/>
  <c r="I3908" i="1"/>
  <c r="J3908" i="1"/>
  <c r="K3908" i="1"/>
  <c r="G3909" i="1"/>
  <c r="J3909" i="1" s="1"/>
  <c r="H3909" i="1"/>
  <c r="K3909" i="1"/>
  <c r="G3910" i="1"/>
  <c r="I3910" i="1" s="1"/>
  <c r="H3910" i="1"/>
  <c r="K3910" i="1"/>
  <c r="G3911" i="1"/>
  <c r="H3911" i="1" s="1"/>
  <c r="I3911" i="1"/>
  <c r="K3911" i="1"/>
  <c r="G3912" i="1"/>
  <c r="H3912" i="1"/>
  <c r="I3912" i="1"/>
  <c r="J3912" i="1"/>
  <c r="K3912" i="1"/>
  <c r="G3913" i="1"/>
  <c r="J3913" i="1" s="1"/>
  <c r="I3913" i="1"/>
  <c r="K3913" i="1"/>
  <c r="G3914" i="1"/>
  <c r="I3914" i="1" s="1"/>
  <c r="J3914" i="1"/>
  <c r="K3914" i="1"/>
  <c r="G3915" i="1"/>
  <c r="H3915" i="1" s="1"/>
  <c r="J3915" i="1"/>
  <c r="K3915" i="1"/>
  <c r="G3916" i="1"/>
  <c r="H3916" i="1"/>
  <c r="I3916" i="1"/>
  <c r="J3916" i="1"/>
  <c r="K3916" i="1"/>
  <c r="G3917" i="1"/>
  <c r="J3917" i="1" s="1"/>
  <c r="H3917" i="1"/>
  <c r="I3917" i="1"/>
  <c r="K3917" i="1"/>
  <c r="G3918" i="1"/>
  <c r="I3918" i="1" s="1"/>
  <c r="H3918" i="1"/>
  <c r="J3918" i="1"/>
  <c r="K3918" i="1"/>
  <c r="G3919" i="1"/>
  <c r="H3919" i="1" s="1"/>
  <c r="I3919" i="1"/>
  <c r="J3919" i="1"/>
  <c r="K3919" i="1"/>
  <c r="G3920" i="1"/>
  <c r="H3920" i="1"/>
  <c r="I3920" i="1"/>
  <c r="J3920" i="1"/>
  <c r="K3920" i="1"/>
  <c r="G3921" i="1"/>
  <c r="K3921" i="1"/>
  <c r="G3922" i="1"/>
  <c r="K3922" i="1"/>
  <c r="G3923" i="1"/>
  <c r="K3923" i="1"/>
  <c r="G3924" i="1"/>
  <c r="H3924" i="1"/>
  <c r="I3924" i="1"/>
  <c r="J3924" i="1"/>
  <c r="K3924" i="1"/>
  <c r="G3925" i="1"/>
  <c r="J3925" i="1" s="1"/>
  <c r="H3925" i="1"/>
  <c r="K3925" i="1"/>
  <c r="G3926" i="1"/>
  <c r="I3926" i="1" s="1"/>
  <c r="H3926" i="1"/>
  <c r="K3926" i="1"/>
  <c r="G3927" i="1"/>
  <c r="H3927" i="1" s="1"/>
  <c r="I3927" i="1"/>
  <c r="K3927" i="1"/>
  <c r="G3928" i="1"/>
  <c r="H3928" i="1"/>
  <c r="I3928" i="1"/>
  <c r="J3928" i="1"/>
  <c r="K3928" i="1"/>
  <c r="G3929" i="1"/>
  <c r="J3929" i="1" s="1"/>
  <c r="I3929" i="1"/>
  <c r="K3929" i="1"/>
  <c r="G3930" i="1"/>
  <c r="I3930" i="1" s="1"/>
  <c r="J3930" i="1"/>
  <c r="K3930" i="1"/>
  <c r="G3931" i="1"/>
  <c r="H3931" i="1" s="1"/>
  <c r="J3931" i="1"/>
  <c r="K3931" i="1"/>
  <c r="G3932" i="1"/>
  <c r="H3932" i="1"/>
  <c r="I3932" i="1"/>
  <c r="J3932" i="1"/>
  <c r="K3932" i="1"/>
  <c r="G3933" i="1"/>
  <c r="J3933" i="1" s="1"/>
  <c r="H3933" i="1"/>
  <c r="I3933" i="1"/>
  <c r="K3933" i="1"/>
  <c r="G3934" i="1"/>
  <c r="I3934" i="1" s="1"/>
  <c r="H3934" i="1"/>
  <c r="J3934" i="1"/>
  <c r="K3934" i="1"/>
  <c r="G3935" i="1"/>
  <c r="H3935" i="1" s="1"/>
  <c r="I3935" i="1"/>
  <c r="J3935" i="1"/>
  <c r="K3935" i="1"/>
  <c r="G3936" i="1"/>
  <c r="H3936" i="1"/>
  <c r="I3936" i="1"/>
  <c r="J3936" i="1"/>
  <c r="K3936" i="1"/>
  <c r="G3937" i="1"/>
  <c r="K3937" i="1"/>
  <c r="G3938" i="1"/>
  <c r="K3938" i="1"/>
  <c r="G3939" i="1"/>
  <c r="K3939" i="1"/>
  <c r="G3940" i="1"/>
  <c r="H3940" i="1"/>
  <c r="I3940" i="1"/>
  <c r="J3940" i="1"/>
  <c r="K3940" i="1"/>
  <c r="G3941" i="1"/>
  <c r="J3941" i="1" s="1"/>
  <c r="H3941" i="1"/>
  <c r="K3941" i="1"/>
  <c r="G3942" i="1"/>
  <c r="I3942" i="1" s="1"/>
  <c r="H3942" i="1"/>
  <c r="K3942" i="1"/>
  <c r="G3943" i="1"/>
  <c r="H3943" i="1" s="1"/>
  <c r="I3943" i="1"/>
  <c r="K3943" i="1"/>
  <c r="G3944" i="1"/>
  <c r="H3944" i="1"/>
  <c r="I3944" i="1"/>
  <c r="J3944" i="1"/>
  <c r="K3944" i="1"/>
  <c r="G3945" i="1"/>
  <c r="J3945" i="1" s="1"/>
  <c r="I3945" i="1"/>
  <c r="K3945" i="1"/>
  <c r="G3946" i="1"/>
  <c r="I3946" i="1" s="1"/>
  <c r="J3946" i="1"/>
  <c r="K3946" i="1"/>
  <c r="G3947" i="1"/>
  <c r="H3947" i="1" s="1"/>
  <c r="J3947" i="1"/>
  <c r="K3947" i="1"/>
  <c r="G3948" i="1"/>
  <c r="H3948" i="1"/>
  <c r="I3948" i="1"/>
  <c r="J3948" i="1"/>
  <c r="K3948" i="1"/>
  <c r="G3949" i="1"/>
  <c r="J3949" i="1" s="1"/>
  <c r="H3949" i="1"/>
  <c r="I3949" i="1"/>
  <c r="K3949" i="1"/>
  <c r="G3950" i="1"/>
  <c r="I3950" i="1" s="1"/>
  <c r="H3950" i="1"/>
  <c r="J3950" i="1"/>
  <c r="K3950" i="1"/>
  <c r="G3951" i="1"/>
  <c r="H3951" i="1" s="1"/>
  <c r="I3951" i="1"/>
  <c r="J3951" i="1"/>
  <c r="K3951" i="1"/>
  <c r="G3952" i="1"/>
  <c r="H3952" i="1"/>
  <c r="I3952" i="1"/>
  <c r="J3952" i="1"/>
  <c r="K3952" i="1"/>
  <c r="G3953" i="1"/>
  <c r="K3953" i="1"/>
  <c r="G3954" i="1"/>
  <c r="K3954" i="1"/>
  <c r="G3955" i="1"/>
  <c r="K3955" i="1"/>
  <c r="G3956" i="1"/>
  <c r="H3956" i="1"/>
  <c r="I3956" i="1"/>
  <c r="J3956" i="1"/>
  <c r="K3956" i="1"/>
  <c r="G3957" i="1"/>
  <c r="J3957" i="1" s="1"/>
  <c r="H3957" i="1"/>
  <c r="K3957" i="1"/>
  <c r="G3958" i="1"/>
  <c r="I3958" i="1" s="1"/>
  <c r="H3958" i="1"/>
  <c r="K3958" i="1"/>
  <c r="G3959" i="1"/>
  <c r="H3959" i="1" s="1"/>
  <c r="I3959" i="1"/>
  <c r="K3959" i="1"/>
  <c r="G3960" i="1"/>
  <c r="H3960" i="1"/>
  <c r="I3960" i="1"/>
  <c r="J3960" i="1"/>
  <c r="K3960" i="1"/>
  <c r="G3961" i="1"/>
  <c r="J3961" i="1" s="1"/>
  <c r="I3961" i="1"/>
  <c r="K3961" i="1"/>
  <c r="G3962" i="1"/>
  <c r="I3962" i="1" s="1"/>
  <c r="J3962" i="1"/>
  <c r="K3962" i="1"/>
  <c r="G3963" i="1"/>
  <c r="H3963" i="1" s="1"/>
  <c r="J3963" i="1"/>
  <c r="K3963" i="1"/>
  <c r="G3964" i="1"/>
  <c r="H3964" i="1"/>
  <c r="I3964" i="1"/>
  <c r="J3964" i="1"/>
  <c r="K3964" i="1"/>
  <c r="G3965" i="1"/>
  <c r="J3965" i="1" s="1"/>
  <c r="H3965" i="1"/>
  <c r="I3965" i="1"/>
  <c r="K3965" i="1"/>
  <c r="G3966" i="1"/>
  <c r="I3966" i="1" s="1"/>
  <c r="H3966" i="1"/>
  <c r="J3966" i="1"/>
  <c r="K3966" i="1"/>
  <c r="G3967" i="1"/>
  <c r="H3967" i="1" s="1"/>
  <c r="I3967" i="1"/>
  <c r="J3967" i="1"/>
  <c r="K3967" i="1"/>
  <c r="G3968" i="1"/>
  <c r="H3968" i="1"/>
  <c r="I3968" i="1"/>
  <c r="J3968" i="1"/>
  <c r="K3968" i="1"/>
  <c r="G3969" i="1"/>
  <c r="K3969" i="1"/>
  <c r="G3970" i="1"/>
  <c r="K3970" i="1"/>
  <c r="G3971" i="1"/>
  <c r="K3971" i="1"/>
  <c r="G3972" i="1"/>
  <c r="H3972" i="1"/>
  <c r="I3972" i="1"/>
  <c r="J3972" i="1"/>
  <c r="K3972" i="1"/>
  <c r="G3973" i="1"/>
  <c r="J3973" i="1" s="1"/>
  <c r="H3973" i="1"/>
  <c r="K3973" i="1"/>
  <c r="G3974" i="1"/>
  <c r="I3974" i="1" s="1"/>
  <c r="H3974" i="1"/>
  <c r="K3974" i="1"/>
  <c r="G3975" i="1"/>
  <c r="H3975" i="1" s="1"/>
  <c r="I3975" i="1"/>
  <c r="K3975" i="1"/>
  <c r="G3976" i="1"/>
  <c r="H3976" i="1"/>
  <c r="I3976" i="1"/>
  <c r="J3976" i="1"/>
  <c r="K3976" i="1"/>
  <c r="G3977" i="1"/>
  <c r="J3977" i="1" s="1"/>
  <c r="I3977" i="1"/>
  <c r="K3977" i="1"/>
  <c r="G3978" i="1"/>
  <c r="I3978" i="1" s="1"/>
  <c r="J3978" i="1"/>
  <c r="K3978" i="1"/>
  <c r="G3979" i="1"/>
  <c r="H3979" i="1" s="1"/>
  <c r="J3979" i="1"/>
  <c r="K3979" i="1"/>
  <c r="G3980" i="1"/>
  <c r="H3980" i="1"/>
  <c r="I3980" i="1"/>
  <c r="J3980" i="1"/>
  <c r="K3980" i="1"/>
  <c r="G3981" i="1"/>
  <c r="J3981" i="1" s="1"/>
  <c r="H3981" i="1"/>
  <c r="I3981" i="1"/>
  <c r="K3981" i="1"/>
  <c r="G3982" i="1"/>
  <c r="I3982" i="1" s="1"/>
  <c r="H3982" i="1"/>
  <c r="J3982" i="1"/>
  <c r="K3982" i="1"/>
  <c r="G3983" i="1"/>
  <c r="H3983" i="1" s="1"/>
  <c r="I3983" i="1"/>
  <c r="J3983" i="1"/>
  <c r="K3983" i="1"/>
  <c r="G3984" i="1"/>
  <c r="H3984" i="1"/>
  <c r="I3984" i="1"/>
  <c r="J3984" i="1"/>
  <c r="K3984" i="1"/>
  <c r="G3985" i="1"/>
  <c r="K3985" i="1"/>
  <c r="G3986" i="1"/>
  <c r="K3986" i="1"/>
  <c r="G3987" i="1"/>
  <c r="K3987" i="1"/>
  <c r="G3988" i="1"/>
  <c r="H3988" i="1"/>
  <c r="I3988" i="1"/>
  <c r="J3988" i="1"/>
  <c r="K3988" i="1"/>
  <c r="G3989" i="1"/>
  <c r="J3989" i="1" s="1"/>
  <c r="H3989" i="1"/>
  <c r="K3989" i="1"/>
  <c r="G3990" i="1"/>
  <c r="I3990" i="1" s="1"/>
  <c r="H3990" i="1"/>
  <c r="K3990" i="1"/>
  <c r="G3991" i="1"/>
  <c r="H3991" i="1" s="1"/>
  <c r="I3991" i="1"/>
  <c r="K3991" i="1"/>
  <c r="G3992" i="1"/>
  <c r="H3992" i="1"/>
  <c r="I3992" i="1"/>
  <c r="J3992" i="1"/>
  <c r="K3992" i="1"/>
  <c r="G3993" i="1"/>
  <c r="J3993" i="1" s="1"/>
  <c r="I3993" i="1"/>
  <c r="K3993" i="1"/>
  <c r="G3994" i="1"/>
  <c r="I3994" i="1" s="1"/>
  <c r="J3994" i="1"/>
  <c r="K3994" i="1"/>
  <c r="G3995" i="1"/>
  <c r="H3995" i="1" s="1"/>
  <c r="J3995" i="1"/>
  <c r="K3995" i="1"/>
  <c r="G3996" i="1"/>
  <c r="H3996" i="1"/>
  <c r="I3996" i="1"/>
  <c r="J3996" i="1"/>
  <c r="K3996" i="1"/>
  <c r="G3997" i="1"/>
  <c r="J3997" i="1" s="1"/>
  <c r="H3997" i="1"/>
  <c r="I3997" i="1"/>
  <c r="K3997" i="1"/>
  <c r="G3998" i="1"/>
  <c r="I3998" i="1" s="1"/>
  <c r="H3998" i="1"/>
  <c r="J3998" i="1"/>
  <c r="K3998" i="1"/>
  <c r="G3999" i="1"/>
  <c r="H3999" i="1" s="1"/>
  <c r="I3999" i="1"/>
  <c r="J3999" i="1"/>
  <c r="K3999" i="1"/>
  <c r="G4000" i="1"/>
  <c r="H4000" i="1"/>
  <c r="I4000" i="1"/>
  <c r="J4000" i="1"/>
  <c r="K4000" i="1"/>
  <c r="G4001" i="1"/>
  <c r="K4001" i="1"/>
  <c r="G4002" i="1"/>
  <c r="K4002" i="1"/>
  <c r="G4003" i="1"/>
  <c r="K4003" i="1"/>
  <c r="G4004" i="1"/>
  <c r="H4004" i="1"/>
  <c r="I4004" i="1"/>
  <c r="J4004" i="1"/>
  <c r="K4004" i="1"/>
  <c r="G4005" i="1"/>
  <c r="J4005" i="1" s="1"/>
  <c r="H4005" i="1"/>
  <c r="K4005" i="1"/>
  <c r="G4006" i="1"/>
  <c r="I4006" i="1" s="1"/>
  <c r="H4006" i="1"/>
  <c r="K4006" i="1"/>
  <c r="G4007" i="1"/>
  <c r="H4007" i="1" s="1"/>
  <c r="I4007" i="1"/>
  <c r="K4007" i="1"/>
  <c r="G4008" i="1"/>
  <c r="H4008" i="1"/>
  <c r="I4008" i="1"/>
  <c r="J4008" i="1"/>
  <c r="K4008" i="1"/>
  <c r="G4009" i="1"/>
  <c r="J4009" i="1" s="1"/>
  <c r="I4009" i="1"/>
  <c r="K4009" i="1"/>
  <c r="G4010" i="1"/>
  <c r="I4010" i="1" s="1"/>
  <c r="J4010" i="1"/>
  <c r="K4010" i="1"/>
  <c r="G4011" i="1"/>
  <c r="H4011" i="1" s="1"/>
  <c r="J4011" i="1"/>
  <c r="K4011" i="1"/>
  <c r="G4012" i="1"/>
  <c r="H4012" i="1"/>
  <c r="I4012" i="1"/>
  <c r="J4012" i="1"/>
  <c r="K4012" i="1"/>
  <c r="G4013" i="1"/>
  <c r="J4013" i="1" s="1"/>
  <c r="H4013" i="1"/>
  <c r="I4013" i="1"/>
  <c r="K4013" i="1"/>
  <c r="G4014" i="1"/>
  <c r="I4014" i="1" s="1"/>
  <c r="H4014" i="1"/>
  <c r="J4014" i="1"/>
  <c r="K4014" i="1"/>
  <c r="G4015" i="1"/>
  <c r="H4015" i="1" s="1"/>
  <c r="I4015" i="1"/>
  <c r="J4015" i="1"/>
  <c r="K4015" i="1"/>
  <c r="G4016" i="1"/>
  <c r="H4016" i="1"/>
  <c r="I4016" i="1"/>
  <c r="J4016" i="1"/>
  <c r="K4016" i="1"/>
  <c r="G4017" i="1"/>
  <c r="K4017" i="1"/>
  <c r="G4018" i="1"/>
  <c r="K4018" i="1"/>
  <c r="G4019" i="1"/>
  <c r="K4019" i="1"/>
  <c r="G4020" i="1"/>
  <c r="H4020" i="1"/>
  <c r="I4020" i="1"/>
  <c r="J4020" i="1"/>
  <c r="K4020" i="1"/>
  <c r="G4021" i="1"/>
  <c r="J4021" i="1" s="1"/>
  <c r="H4021" i="1"/>
  <c r="K4021" i="1"/>
  <c r="G4022" i="1"/>
  <c r="I4022" i="1" s="1"/>
  <c r="H4022" i="1"/>
  <c r="K4022" i="1"/>
  <c r="G4023" i="1"/>
  <c r="H4023" i="1" s="1"/>
  <c r="I4023" i="1"/>
  <c r="K4023" i="1"/>
  <c r="G4024" i="1"/>
  <c r="H4024" i="1"/>
  <c r="I4024" i="1"/>
  <c r="J4024" i="1"/>
  <c r="K4024" i="1"/>
  <c r="G4025" i="1"/>
  <c r="J4025" i="1" s="1"/>
  <c r="I4025" i="1"/>
  <c r="K4025" i="1"/>
  <c r="G4026" i="1"/>
  <c r="I4026" i="1" s="1"/>
  <c r="J4026" i="1"/>
  <c r="K4026" i="1"/>
  <c r="G4027" i="1"/>
  <c r="H4027" i="1" s="1"/>
  <c r="J4027" i="1"/>
  <c r="K4027" i="1"/>
  <c r="G4028" i="1"/>
  <c r="H4028" i="1"/>
  <c r="I4028" i="1"/>
  <c r="J4028" i="1"/>
  <c r="K4028" i="1"/>
  <c r="G4029" i="1"/>
  <c r="J4029" i="1" s="1"/>
  <c r="H4029" i="1"/>
  <c r="I4029" i="1"/>
  <c r="K4029" i="1"/>
  <c r="G4030" i="1"/>
  <c r="I4030" i="1" s="1"/>
  <c r="H4030" i="1"/>
  <c r="J4030" i="1"/>
  <c r="K4030" i="1"/>
  <c r="G4031" i="1"/>
  <c r="H4031" i="1" s="1"/>
  <c r="I4031" i="1"/>
  <c r="J4031" i="1"/>
  <c r="K4031" i="1"/>
  <c r="G4032" i="1"/>
  <c r="H4032" i="1"/>
  <c r="I4032" i="1"/>
  <c r="J4032" i="1"/>
  <c r="K4032" i="1"/>
  <c r="G4033" i="1"/>
  <c r="K4033" i="1"/>
  <c r="G4034" i="1"/>
  <c r="K4034" i="1"/>
  <c r="G4035" i="1"/>
  <c r="K4035" i="1"/>
  <c r="G4036" i="1"/>
  <c r="H4036" i="1"/>
  <c r="I4036" i="1"/>
  <c r="J4036" i="1"/>
  <c r="K4036" i="1"/>
  <c r="G4037" i="1"/>
  <c r="J4037" i="1" s="1"/>
  <c r="H4037" i="1"/>
  <c r="K4037" i="1"/>
  <c r="G4038" i="1"/>
  <c r="I4038" i="1" s="1"/>
  <c r="H4038" i="1"/>
  <c r="K4038" i="1"/>
  <c r="G4039" i="1"/>
  <c r="H4039" i="1" s="1"/>
  <c r="I4039" i="1"/>
  <c r="K4039" i="1"/>
  <c r="G4040" i="1"/>
  <c r="H4040" i="1"/>
  <c r="I4040" i="1"/>
  <c r="J4040" i="1"/>
  <c r="K4040" i="1"/>
  <c r="G4041" i="1"/>
  <c r="J4041" i="1" s="1"/>
  <c r="I4041" i="1"/>
  <c r="K4041" i="1"/>
  <c r="G4042" i="1"/>
  <c r="I4042" i="1" s="1"/>
  <c r="J4042" i="1"/>
  <c r="K4042" i="1"/>
  <c r="G4043" i="1"/>
  <c r="H4043" i="1" s="1"/>
  <c r="J4043" i="1"/>
  <c r="K4043" i="1"/>
  <c r="G4044" i="1"/>
  <c r="H4044" i="1"/>
  <c r="I4044" i="1"/>
  <c r="J4044" i="1"/>
  <c r="K4044" i="1"/>
  <c r="G4045" i="1"/>
  <c r="J4045" i="1" s="1"/>
  <c r="H4045" i="1"/>
  <c r="I4045" i="1"/>
  <c r="K4045" i="1"/>
  <c r="G4046" i="1"/>
  <c r="I4046" i="1" s="1"/>
  <c r="H4046" i="1"/>
  <c r="J4046" i="1"/>
  <c r="K4046" i="1"/>
  <c r="G4047" i="1"/>
  <c r="H4047" i="1" s="1"/>
  <c r="I4047" i="1"/>
  <c r="J4047" i="1"/>
  <c r="K4047" i="1"/>
  <c r="G4048" i="1"/>
  <c r="H4048" i="1"/>
  <c r="I4048" i="1"/>
  <c r="J4048" i="1"/>
  <c r="K4048" i="1"/>
  <c r="G4049" i="1"/>
  <c r="K4049" i="1"/>
  <c r="G4050" i="1"/>
  <c r="K4050" i="1"/>
  <c r="G4051" i="1"/>
  <c r="K4051" i="1"/>
  <c r="G4052" i="1"/>
  <c r="H4052" i="1"/>
  <c r="I4052" i="1"/>
  <c r="J4052" i="1"/>
  <c r="K4052" i="1"/>
  <c r="G4053" i="1"/>
  <c r="J4053" i="1" s="1"/>
  <c r="H4053" i="1"/>
  <c r="K4053" i="1"/>
  <c r="G4054" i="1"/>
  <c r="I4054" i="1" s="1"/>
  <c r="H4054" i="1"/>
  <c r="K4054" i="1"/>
  <c r="G4055" i="1"/>
  <c r="H4055" i="1" s="1"/>
  <c r="I4055" i="1"/>
  <c r="K4055" i="1"/>
  <c r="G4056" i="1"/>
  <c r="H4056" i="1"/>
  <c r="I4056" i="1"/>
  <c r="J4056" i="1"/>
  <c r="K4056" i="1"/>
  <c r="G4057" i="1"/>
  <c r="J4057" i="1" s="1"/>
  <c r="I4057" i="1"/>
  <c r="K4057" i="1"/>
  <c r="G4058" i="1"/>
  <c r="I4058" i="1" s="1"/>
  <c r="J4058" i="1"/>
  <c r="K4058" i="1"/>
  <c r="G4059" i="1"/>
  <c r="H4059" i="1" s="1"/>
  <c r="J4059" i="1"/>
  <c r="K4059" i="1"/>
  <c r="G4060" i="1"/>
  <c r="H4060" i="1"/>
  <c r="I4060" i="1"/>
  <c r="J4060" i="1"/>
  <c r="K4060" i="1"/>
  <c r="G4061" i="1"/>
  <c r="J4061" i="1" s="1"/>
  <c r="H4061" i="1"/>
  <c r="I4061" i="1"/>
  <c r="K4061" i="1"/>
  <c r="G4062" i="1"/>
  <c r="I4062" i="1" s="1"/>
  <c r="H4062" i="1"/>
  <c r="J4062" i="1"/>
  <c r="K4062" i="1"/>
  <c r="G4063" i="1"/>
  <c r="H4063" i="1" s="1"/>
  <c r="I4063" i="1"/>
  <c r="J4063" i="1"/>
  <c r="K4063" i="1"/>
  <c r="G4064" i="1"/>
  <c r="H4064" i="1"/>
  <c r="I4064" i="1"/>
  <c r="J4064" i="1"/>
  <c r="K4064" i="1"/>
  <c r="G4065" i="1"/>
  <c r="K4065" i="1"/>
  <c r="G4066" i="1"/>
  <c r="K4066" i="1"/>
  <c r="G4067" i="1"/>
  <c r="K4067" i="1"/>
  <c r="G4068" i="1"/>
  <c r="H4068" i="1"/>
  <c r="I4068" i="1"/>
  <c r="J4068" i="1"/>
  <c r="K4068" i="1"/>
  <c r="G4069" i="1"/>
  <c r="J4069" i="1" s="1"/>
  <c r="H4069" i="1"/>
  <c r="K4069" i="1"/>
  <c r="G4070" i="1"/>
  <c r="I4070" i="1" s="1"/>
  <c r="H4070" i="1"/>
  <c r="K4070" i="1"/>
  <c r="G4071" i="1"/>
  <c r="H4071" i="1" s="1"/>
  <c r="I4071" i="1"/>
  <c r="K4071" i="1"/>
  <c r="G4072" i="1"/>
  <c r="H4072" i="1"/>
  <c r="I4072" i="1"/>
  <c r="J4072" i="1"/>
  <c r="K4072" i="1"/>
  <c r="G4073" i="1"/>
  <c r="J4073" i="1" s="1"/>
  <c r="I4073" i="1"/>
  <c r="K4073" i="1"/>
  <c r="G4074" i="1"/>
  <c r="I4074" i="1" s="1"/>
  <c r="J4074" i="1"/>
  <c r="K4074" i="1"/>
  <c r="G4075" i="1"/>
  <c r="H4075" i="1" s="1"/>
  <c r="J4075" i="1"/>
  <c r="K4075" i="1"/>
  <c r="G4076" i="1"/>
  <c r="H4076" i="1"/>
  <c r="I4076" i="1"/>
  <c r="J4076" i="1"/>
  <c r="K4076" i="1"/>
  <c r="G4077" i="1"/>
  <c r="J4077" i="1" s="1"/>
  <c r="H4077" i="1"/>
  <c r="I4077" i="1"/>
  <c r="K4077" i="1"/>
  <c r="G4078" i="1"/>
  <c r="I4078" i="1" s="1"/>
  <c r="H4078" i="1"/>
  <c r="J4078" i="1"/>
  <c r="K4078" i="1"/>
  <c r="G4079" i="1"/>
  <c r="H4079" i="1" s="1"/>
  <c r="I4079" i="1"/>
  <c r="J4079" i="1"/>
  <c r="K4079" i="1"/>
  <c r="G4080" i="1"/>
  <c r="H4080" i="1"/>
  <c r="I4080" i="1"/>
  <c r="J4080" i="1"/>
  <c r="K4080" i="1"/>
  <c r="G4081" i="1"/>
  <c r="K4081" i="1"/>
  <c r="G4082" i="1"/>
  <c r="K4082" i="1"/>
  <c r="G4083" i="1"/>
  <c r="K4083" i="1"/>
  <c r="G4084" i="1"/>
  <c r="H4084" i="1"/>
  <c r="I4084" i="1"/>
  <c r="J4084" i="1"/>
  <c r="K4084" i="1"/>
  <c r="G4085" i="1"/>
  <c r="J4085" i="1" s="1"/>
  <c r="H4085" i="1"/>
  <c r="K4085" i="1"/>
  <c r="G4086" i="1"/>
  <c r="I4086" i="1" s="1"/>
  <c r="H4086" i="1"/>
  <c r="K4086" i="1"/>
  <c r="G4087" i="1"/>
  <c r="H4087" i="1" s="1"/>
  <c r="I4087" i="1"/>
  <c r="K4087" i="1"/>
  <c r="G4088" i="1"/>
  <c r="H4088" i="1"/>
  <c r="I4088" i="1"/>
  <c r="J4088" i="1"/>
  <c r="K4088" i="1"/>
  <c r="G4089" i="1"/>
  <c r="J4089" i="1" s="1"/>
  <c r="I4089" i="1"/>
  <c r="K4089" i="1"/>
  <c r="G4090" i="1"/>
  <c r="I4090" i="1" s="1"/>
  <c r="J4090" i="1"/>
  <c r="K4090" i="1"/>
  <c r="G4091" i="1"/>
  <c r="J4091" i="1"/>
  <c r="K4091" i="1"/>
  <c r="G4092" i="1"/>
  <c r="H4092" i="1"/>
  <c r="I4092" i="1"/>
  <c r="J4092" i="1"/>
  <c r="K4092" i="1"/>
  <c r="G4093" i="1"/>
  <c r="J4093" i="1" s="1"/>
  <c r="H4093" i="1"/>
  <c r="I4093" i="1"/>
  <c r="K4093" i="1"/>
  <c r="G4094" i="1"/>
  <c r="I4094" i="1" s="1"/>
  <c r="H4094" i="1"/>
  <c r="J4094" i="1"/>
  <c r="K4094" i="1"/>
  <c r="G4095" i="1"/>
  <c r="H4095" i="1" s="1"/>
  <c r="I4095" i="1"/>
  <c r="J4095" i="1"/>
  <c r="K4095" i="1"/>
  <c r="G4096" i="1"/>
  <c r="H4096" i="1"/>
  <c r="I4096" i="1"/>
  <c r="J4096" i="1"/>
  <c r="K4096" i="1"/>
  <c r="G4097" i="1"/>
  <c r="I4097" i="1" s="1"/>
  <c r="K4097" i="1"/>
  <c r="G4098" i="1"/>
  <c r="J4098" i="1"/>
  <c r="K4098" i="1"/>
  <c r="G4099" i="1"/>
  <c r="J4099" i="1" s="1"/>
  <c r="K4099" i="1"/>
  <c r="G4100" i="1"/>
  <c r="H4100" i="1"/>
  <c r="I4100" i="1"/>
  <c r="J4100" i="1"/>
  <c r="K4100" i="1"/>
  <c r="G4101" i="1"/>
  <c r="J4101" i="1" s="1"/>
  <c r="H4101" i="1"/>
  <c r="K4101" i="1"/>
  <c r="G4102" i="1"/>
  <c r="I4102" i="1" s="1"/>
  <c r="H4102" i="1"/>
  <c r="K4102" i="1"/>
  <c r="G4103" i="1"/>
  <c r="H4103" i="1" s="1"/>
  <c r="I4103" i="1"/>
  <c r="K4103" i="1"/>
  <c r="G4104" i="1"/>
  <c r="H4104" i="1"/>
  <c r="I4104" i="1"/>
  <c r="J4104" i="1"/>
  <c r="K4104" i="1"/>
  <c r="G4105" i="1"/>
  <c r="I4105" i="1" s="1"/>
  <c r="K4105" i="1"/>
  <c r="G4106" i="1"/>
  <c r="J4106" i="1"/>
  <c r="K4106" i="1"/>
  <c r="G4107" i="1"/>
  <c r="J4107" i="1" s="1"/>
  <c r="K4107" i="1"/>
  <c r="G4108" i="1"/>
  <c r="H4108" i="1"/>
  <c r="I4108" i="1"/>
  <c r="J4108" i="1"/>
  <c r="K4108" i="1"/>
  <c r="G4109" i="1"/>
  <c r="J4109" i="1" s="1"/>
  <c r="H4109" i="1"/>
  <c r="I4109" i="1"/>
  <c r="K4109" i="1"/>
  <c r="G4110" i="1"/>
  <c r="I4110" i="1" s="1"/>
  <c r="H4110" i="1"/>
  <c r="J4110" i="1"/>
  <c r="K4110" i="1"/>
  <c r="G4111" i="1"/>
  <c r="H4111" i="1" s="1"/>
  <c r="I4111" i="1"/>
  <c r="J4111" i="1"/>
  <c r="K4111" i="1"/>
  <c r="G4112" i="1"/>
  <c r="H4112" i="1"/>
  <c r="I4112" i="1"/>
  <c r="J4112" i="1"/>
  <c r="K4112" i="1"/>
  <c r="G4113" i="1"/>
  <c r="I4113" i="1"/>
  <c r="K4113" i="1"/>
  <c r="G4114" i="1"/>
  <c r="J4114" i="1" s="1"/>
  <c r="K4114" i="1"/>
  <c r="G4115" i="1"/>
  <c r="J4115" i="1"/>
  <c r="K4115" i="1"/>
  <c r="G4116" i="1"/>
  <c r="H4116" i="1"/>
  <c r="I4116" i="1"/>
  <c r="J4116" i="1"/>
  <c r="K4116" i="1"/>
  <c r="G4117" i="1"/>
  <c r="J4117" i="1" s="1"/>
  <c r="H4117" i="1"/>
  <c r="K4117" i="1"/>
  <c r="G4118" i="1"/>
  <c r="I4118" i="1" s="1"/>
  <c r="H4118" i="1"/>
  <c r="K4118" i="1"/>
  <c r="G4119" i="1"/>
  <c r="H4119" i="1" s="1"/>
  <c r="I4119" i="1"/>
  <c r="K4119" i="1"/>
  <c r="G4120" i="1"/>
  <c r="H4120" i="1"/>
  <c r="I4120" i="1"/>
  <c r="J4120" i="1"/>
  <c r="K4120" i="1"/>
  <c r="G4121" i="1"/>
  <c r="I4121" i="1"/>
  <c r="K4121" i="1"/>
  <c r="G4122" i="1"/>
  <c r="J4122" i="1" s="1"/>
  <c r="K4122" i="1"/>
  <c r="G4123" i="1"/>
  <c r="J4123" i="1"/>
  <c r="K4123" i="1"/>
  <c r="G4124" i="1"/>
  <c r="H4124" i="1"/>
  <c r="I4124" i="1"/>
  <c r="J4124" i="1"/>
  <c r="K4124" i="1"/>
  <c r="G4125" i="1"/>
  <c r="J4125" i="1" s="1"/>
  <c r="H4125" i="1"/>
  <c r="I4125" i="1"/>
  <c r="K4125" i="1"/>
  <c r="G4126" i="1"/>
  <c r="I4126" i="1" s="1"/>
  <c r="H4126" i="1"/>
  <c r="J4126" i="1"/>
  <c r="K4126" i="1"/>
  <c r="G4127" i="1"/>
  <c r="H4127" i="1" s="1"/>
  <c r="I4127" i="1"/>
  <c r="J4127" i="1"/>
  <c r="K4127" i="1"/>
  <c r="G4128" i="1"/>
  <c r="H4128" i="1"/>
  <c r="I4128" i="1"/>
  <c r="J4128" i="1"/>
  <c r="K4128" i="1"/>
  <c r="G4129" i="1"/>
  <c r="I4129" i="1" s="1"/>
  <c r="K4129" i="1"/>
  <c r="G4130" i="1"/>
  <c r="J4130" i="1"/>
  <c r="K4130" i="1"/>
  <c r="G4131" i="1"/>
  <c r="J4131" i="1" s="1"/>
  <c r="K4131" i="1"/>
  <c r="G4132" i="1"/>
  <c r="H4132" i="1"/>
  <c r="I4132" i="1"/>
  <c r="J4132" i="1"/>
  <c r="K4132" i="1"/>
  <c r="G4133" i="1"/>
  <c r="J4133" i="1" s="1"/>
  <c r="H4133" i="1"/>
  <c r="K4133" i="1"/>
  <c r="G4134" i="1"/>
  <c r="I4134" i="1" s="1"/>
  <c r="H4134" i="1"/>
  <c r="K4134" i="1"/>
  <c r="G4135" i="1"/>
  <c r="H4135" i="1" s="1"/>
  <c r="I4135" i="1"/>
  <c r="K4135" i="1"/>
  <c r="G4136" i="1"/>
  <c r="H4136" i="1"/>
  <c r="I4136" i="1"/>
  <c r="J4136" i="1"/>
  <c r="K4136" i="1"/>
  <c r="G4137" i="1"/>
  <c r="I4137" i="1" s="1"/>
  <c r="K4137" i="1"/>
  <c r="G4138" i="1"/>
  <c r="J4138" i="1"/>
  <c r="K4138" i="1"/>
  <c r="G4139" i="1"/>
  <c r="J4139" i="1" s="1"/>
  <c r="K4139" i="1"/>
  <c r="G4140" i="1"/>
  <c r="H4140" i="1"/>
  <c r="I4140" i="1"/>
  <c r="J4140" i="1"/>
  <c r="K4140" i="1"/>
  <c r="G4141" i="1"/>
  <c r="J4141" i="1" s="1"/>
  <c r="H4141" i="1"/>
  <c r="I4141" i="1"/>
  <c r="K4141" i="1"/>
  <c r="G4142" i="1"/>
  <c r="I4142" i="1" s="1"/>
  <c r="H4142" i="1"/>
  <c r="J4142" i="1"/>
  <c r="K4142" i="1"/>
  <c r="G4143" i="1"/>
  <c r="H4143" i="1" s="1"/>
  <c r="I4143" i="1"/>
  <c r="J4143" i="1"/>
  <c r="K4143" i="1"/>
  <c r="G4144" i="1"/>
  <c r="H4144" i="1"/>
  <c r="I4144" i="1"/>
  <c r="J4144" i="1"/>
  <c r="K4144" i="1"/>
  <c r="G4145" i="1"/>
  <c r="I4145" i="1"/>
  <c r="K4145" i="1"/>
  <c r="G4146" i="1"/>
  <c r="J4146" i="1" s="1"/>
  <c r="K4146" i="1"/>
  <c r="G4147" i="1"/>
  <c r="J4147" i="1"/>
  <c r="K4147" i="1"/>
  <c r="G4148" i="1"/>
  <c r="H4148" i="1"/>
  <c r="I4148" i="1"/>
  <c r="J4148" i="1"/>
  <c r="K4148" i="1"/>
  <c r="G4149" i="1"/>
  <c r="H4149" i="1"/>
  <c r="K4149" i="1"/>
  <c r="G4150" i="1"/>
  <c r="H4150" i="1" s="1"/>
  <c r="K4150" i="1"/>
  <c r="G4151" i="1"/>
  <c r="I4151" i="1"/>
  <c r="K4151" i="1"/>
  <c r="G4152" i="1"/>
  <c r="H4152" i="1"/>
  <c r="I4152" i="1"/>
  <c r="J4152" i="1"/>
  <c r="K4152" i="1"/>
  <c r="G4153" i="1"/>
  <c r="I4153" i="1"/>
  <c r="K4153" i="1"/>
  <c r="G4154" i="1"/>
  <c r="J4154" i="1" s="1"/>
  <c r="K4154" i="1"/>
  <c r="G4155" i="1"/>
  <c r="J4155" i="1"/>
  <c r="K4155" i="1"/>
  <c r="G4156" i="1"/>
  <c r="H4156" i="1"/>
  <c r="I4156" i="1"/>
  <c r="J4156" i="1"/>
  <c r="K4156" i="1"/>
  <c r="G4157" i="1"/>
  <c r="J4157" i="1" s="1"/>
  <c r="H4157" i="1"/>
  <c r="I4157" i="1"/>
  <c r="K4157" i="1"/>
  <c r="G4158" i="1"/>
  <c r="I4158" i="1" s="1"/>
  <c r="H4158" i="1"/>
  <c r="J4158" i="1"/>
  <c r="K4158" i="1"/>
  <c r="G4159" i="1"/>
  <c r="H4159" i="1" s="1"/>
  <c r="I4159" i="1"/>
  <c r="J4159" i="1"/>
  <c r="K4159" i="1"/>
  <c r="G4160" i="1"/>
  <c r="H4160" i="1"/>
  <c r="I4160" i="1"/>
  <c r="J4160" i="1"/>
  <c r="K4160" i="1"/>
  <c r="G4161" i="1"/>
  <c r="J4161" i="1" s="1"/>
  <c r="K4161" i="1"/>
  <c r="G4162" i="1"/>
  <c r="I4162" i="1" s="1"/>
  <c r="K4162" i="1"/>
  <c r="G4163" i="1"/>
  <c r="H4163" i="1" s="1"/>
  <c r="K4163" i="1"/>
  <c r="G4164" i="1"/>
  <c r="H4164" i="1"/>
  <c r="I4164" i="1"/>
  <c r="J4164" i="1"/>
  <c r="K4164" i="1"/>
  <c r="G4165" i="1"/>
  <c r="H4165" i="1"/>
  <c r="K4165" i="1"/>
  <c r="G4166" i="1"/>
  <c r="H4166" i="1" s="1"/>
  <c r="K4166" i="1"/>
  <c r="G4167" i="1"/>
  <c r="I4167" i="1"/>
  <c r="K4167" i="1"/>
  <c r="G4168" i="1"/>
  <c r="H4168" i="1"/>
  <c r="I4168" i="1"/>
  <c r="J4168" i="1"/>
  <c r="K4168" i="1"/>
  <c r="G4169" i="1"/>
  <c r="I4169" i="1"/>
  <c r="K4169" i="1"/>
  <c r="G4170" i="1"/>
  <c r="J4170" i="1" s="1"/>
  <c r="K4170" i="1"/>
  <c r="G4171" i="1"/>
  <c r="J4171" i="1"/>
  <c r="K4171" i="1"/>
  <c r="G4172" i="1"/>
  <c r="H4172" i="1"/>
  <c r="I4172" i="1"/>
  <c r="J4172" i="1"/>
  <c r="K4172" i="1"/>
  <c r="G4173" i="1"/>
  <c r="J4173" i="1" s="1"/>
  <c r="H4173" i="1"/>
  <c r="I4173" i="1"/>
  <c r="K4173" i="1"/>
  <c r="G4174" i="1"/>
  <c r="I4174" i="1" s="1"/>
  <c r="H4174" i="1"/>
  <c r="J4174" i="1"/>
  <c r="K4174" i="1"/>
  <c r="G4175" i="1"/>
  <c r="H4175" i="1" s="1"/>
  <c r="I4175" i="1"/>
  <c r="J4175" i="1"/>
  <c r="K4175" i="1"/>
  <c r="G4176" i="1"/>
  <c r="H4176" i="1"/>
  <c r="I4176" i="1"/>
  <c r="J4176" i="1"/>
  <c r="K4176" i="1"/>
  <c r="G4177" i="1"/>
  <c r="J4177" i="1" s="1"/>
  <c r="I4177" i="1"/>
  <c r="K4177" i="1"/>
  <c r="G4178" i="1"/>
  <c r="I4178" i="1" s="1"/>
  <c r="J4178" i="1"/>
  <c r="K4178" i="1"/>
  <c r="G4179" i="1"/>
  <c r="H4179" i="1" s="1"/>
  <c r="J4179" i="1"/>
  <c r="K4179" i="1"/>
  <c r="G4180" i="1"/>
  <c r="H4180" i="1"/>
  <c r="I4180" i="1"/>
  <c r="J4180" i="1"/>
  <c r="K4180" i="1"/>
  <c r="G4181" i="1"/>
  <c r="H4181" i="1"/>
  <c r="K4181" i="1"/>
  <c r="G4182" i="1"/>
  <c r="H4182" i="1" s="1"/>
  <c r="K4182" i="1"/>
  <c r="G4183" i="1"/>
  <c r="I4183" i="1"/>
  <c r="K4183" i="1"/>
  <c r="G4184" i="1"/>
  <c r="H4184" i="1"/>
  <c r="I4184" i="1"/>
  <c r="J4184" i="1"/>
  <c r="K4184" i="1"/>
  <c r="G4185" i="1"/>
  <c r="I4185" i="1"/>
  <c r="K4185" i="1"/>
  <c r="G4186" i="1"/>
  <c r="J4186" i="1" s="1"/>
  <c r="K4186" i="1"/>
  <c r="G4187" i="1"/>
  <c r="J4187" i="1"/>
  <c r="K4187" i="1"/>
  <c r="G4188" i="1"/>
  <c r="H4188" i="1"/>
  <c r="I4188" i="1"/>
  <c r="J4188" i="1"/>
  <c r="K4188" i="1"/>
  <c r="G4189" i="1"/>
  <c r="J4189" i="1" s="1"/>
  <c r="H4189" i="1"/>
  <c r="I4189" i="1"/>
  <c r="K4189" i="1"/>
  <c r="G4190" i="1"/>
  <c r="I4190" i="1" s="1"/>
  <c r="H4190" i="1"/>
  <c r="J4190" i="1"/>
  <c r="K4190" i="1"/>
  <c r="G4191" i="1"/>
  <c r="H4191" i="1" s="1"/>
  <c r="I4191" i="1"/>
  <c r="J4191" i="1"/>
  <c r="K4191" i="1"/>
  <c r="G4192" i="1"/>
  <c r="H4192" i="1"/>
  <c r="I4192" i="1"/>
  <c r="J4192" i="1"/>
  <c r="K4192" i="1"/>
  <c r="G4193" i="1"/>
  <c r="J4193" i="1" s="1"/>
  <c r="K4193" i="1"/>
  <c r="G4194" i="1"/>
  <c r="I4194" i="1" s="1"/>
  <c r="K4194" i="1"/>
  <c r="G4195" i="1"/>
  <c r="H4195" i="1" s="1"/>
  <c r="K4195" i="1"/>
  <c r="G4196" i="1"/>
  <c r="H4196" i="1"/>
  <c r="I4196" i="1"/>
  <c r="J4196" i="1"/>
  <c r="K4196" i="1"/>
  <c r="G4197" i="1"/>
  <c r="H4197" i="1"/>
  <c r="K4197" i="1"/>
  <c r="G4198" i="1"/>
  <c r="H4198" i="1" s="1"/>
  <c r="K4198" i="1"/>
  <c r="G4199" i="1"/>
  <c r="I4199" i="1"/>
  <c r="K4199" i="1"/>
  <c r="G4200" i="1"/>
  <c r="H4200" i="1"/>
  <c r="I4200" i="1"/>
  <c r="J4200" i="1"/>
  <c r="K4200" i="1"/>
  <c r="G4201" i="1"/>
  <c r="I4201" i="1"/>
  <c r="K4201" i="1"/>
  <c r="G4202" i="1"/>
  <c r="J4202" i="1" s="1"/>
  <c r="K4202" i="1"/>
  <c r="G4203" i="1"/>
  <c r="J4203" i="1"/>
  <c r="K4203" i="1"/>
  <c r="G4204" i="1"/>
  <c r="H4204" i="1"/>
  <c r="I4204" i="1"/>
  <c r="J4204" i="1"/>
  <c r="K4204" i="1"/>
  <c r="G4205" i="1"/>
  <c r="J4205" i="1" s="1"/>
  <c r="H4205" i="1"/>
  <c r="I4205" i="1"/>
  <c r="K4205" i="1"/>
  <c r="G4206" i="1"/>
  <c r="I4206" i="1" s="1"/>
  <c r="H4206" i="1"/>
  <c r="J4206" i="1"/>
  <c r="K4206" i="1"/>
  <c r="G4207" i="1"/>
  <c r="H4207" i="1" s="1"/>
  <c r="I4207" i="1"/>
  <c r="J4207" i="1"/>
  <c r="K4207" i="1"/>
  <c r="G4208" i="1"/>
  <c r="H4208" i="1"/>
  <c r="I4208" i="1"/>
  <c r="J4208" i="1"/>
  <c r="K4208" i="1"/>
  <c r="G4209" i="1"/>
  <c r="J4209" i="1" s="1"/>
  <c r="I4209" i="1"/>
  <c r="K4209" i="1"/>
  <c r="G4210" i="1"/>
  <c r="I4210" i="1" s="1"/>
  <c r="J4210" i="1"/>
  <c r="K4210" i="1"/>
  <c r="G4211" i="1"/>
  <c r="H4211" i="1" s="1"/>
  <c r="J4211" i="1"/>
  <c r="K4211" i="1"/>
  <c r="G4212" i="1"/>
  <c r="H4212" i="1"/>
  <c r="I4212" i="1"/>
  <c r="J4212" i="1"/>
  <c r="K4212" i="1"/>
  <c r="G4213" i="1"/>
  <c r="H4213" i="1"/>
  <c r="K4213" i="1"/>
  <c r="G4214" i="1"/>
  <c r="H4214" i="1" s="1"/>
  <c r="K4214" i="1"/>
  <c r="G4215" i="1"/>
  <c r="I4215" i="1"/>
  <c r="K4215" i="1"/>
  <c r="G4216" i="1"/>
  <c r="H4216" i="1"/>
  <c r="I4216" i="1"/>
  <c r="J4216" i="1"/>
  <c r="K4216" i="1"/>
  <c r="G4217" i="1"/>
  <c r="I4217" i="1"/>
  <c r="K4217" i="1"/>
  <c r="G4218" i="1"/>
  <c r="J4218" i="1" s="1"/>
  <c r="K4218" i="1"/>
  <c r="G4219" i="1"/>
  <c r="J4219" i="1"/>
  <c r="K4219" i="1"/>
  <c r="G4220" i="1"/>
  <c r="H4220" i="1"/>
  <c r="I4220" i="1"/>
  <c r="J4220" i="1"/>
  <c r="K4220" i="1"/>
  <c r="G4221" i="1"/>
  <c r="J4221" i="1" s="1"/>
  <c r="H4221" i="1"/>
  <c r="I4221" i="1"/>
  <c r="K4221" i="1"/>
  <c r="G4222" i="1"/>
  <c r="I4222" i="1" s="1"/>
  <c r="H4222" i="1"/>
  <c r="J4222" i="1"/>
  <c r="K4222" i="1"/>
  <c r="G4223" i="1"/>
  <c r="H4223" i="1" s="1"/>
  <c r="I4223" i="1"/>
  <c r="J4223" i="1"/>
  <c r="K4223" i="1"/>
  <c r="G4224" i="1"/>
  <c r="H4224" i="1"/>
  <c r="I4224" i="1"/>
  <c r="J4224" i="1"/>
  <c r="K4224" i="1"/>
  <c r="G4225" i="1"/>
  <c r="K4225" i="1"/>
  <c r="G4226" i="1"/>
  <c r="K4226" i="1"/>
  <c r="G4227" i="1"/>
  <c r="K4227" i="1"/>
  <c r="G4228" i="1"/>
  <c r="H4228" i="1"/>
  <c r="I4228" i="1"/>
  <c r="J4228" i="1"/>
  <c r="K4228" i="1"/>
  <c r="G4229" i="1"/>
  <c r="H4229" i="1"/>
  <c r="K4229" i="1"/>
  <c r="G4230" i="1"/>
  <c r="K4230" i="1"/>
  <c r="G4231" i="1"/>
  <c r="I4231" i="1"/>
  <c r="K4231" i="1"/>
  <c r="G4232" i="1"/>
  <c r="H4232" i="1"/>
  <c r="I4232" i="1"/>
  <c r="J4232" i="1"/>
  <c r="K4232" i="1"/>
  <c r="G4233" i="1"/>
  <c r="I4233" i="1"/>
  <c r="K4233" i="1"/>
  <c r="G4234" i="1"/>
  <c r="J4234" i="1" s="1"/>
  <c r="K4234" i="1"/>
  <c r="G4235" i="1"/>
  <c r="J4235" i="1"/>
  <c r="K4235" i="1"/>
  <c r="G4236" i="1"/>
  <c r="H4236" i="1"/>
  <c r="I4236" i="1"/>
  <c r="J4236" i="1"/>
  <c r="K4236" i="1"/>
  <c r="G4237" i="1"/>
  <c r="J4237" i="1" s="1"/>
  <c r="H4237" i="1"/>
  <c r="I4237" i="1"/>
  <c r="K4237" i="1"/>
  <c r="G4238" i="1"/>
  <c r="I4238" i="1" s="1"/>
  <c r="H4238" i="1"/>
  <c r="J4238" i="1"/>
  <c r="K4238" i="1"/>
  <c r="G4239" i="1"/>
  <c r="H4239" i="1" s="1"/>
  <c r="I4239" i="1"/>
  <c r="J4239" i="1"/>
  <c r="K4239" i="1"/>
  <c r="G4240" i="1"/>
  <c r="H4240" i="1"/>
  <c r="I4240" i="1"/>
  <c r="J4240" i="1"/>
  <c r="K4240" i="1"/>
  <c r="G4241" i="1"/>
  <c r="J4241" i="1" s="1"/>
  <c r="I4241" i="1"/>
  <c r="K4241" i="1"/>
  <c r="G4242" i="1"/>
  <c r="I4242" i="1" s="1"/>
  <c r="J4242" i="1"/>
  <c r="K4242" i="1"/>
  <c r="G4243" i="1"/>
  <c r="H4243" i="1" s="1"/>
  <c r="J4243" i="1"/>
  <c r="K4243" i="1"/>
  <c r="G4244" i="1"/>
  <c r="H4244" i="1"/>
  <c r="I4244" i="1"/>
  <c r="J4244" i="1"/>
  <c r="K4244" i="1"/>
  <c r="G4245" i="1"/>
  <c r="H4245" i="1"/>
  <c r="K4245" i="1"/>
  <c r="G4246" i="1"/>
  <c r="H4246" i="1" s="1"/>
  <c r="K4246" i="1"/>
  <c r="G4247" i="1"/>
  <c r="I4247" i="1"/>
  <c r="K4247" i="1"/>
  <c r="G4248" i="1"/>
  <c r="H4248" i="1"/>
  <c r="I4248" i="1"/>
  <c r="J4248" i="1"/>
  <c r="K4248" i="1"/>
  <c r="G4249" i="1"/>
  <c r="I4249" i="1"/>
  <c r="K4249" i="1"/>
  <c r="G4250" i="1"/>
  <c r="K4250" i="1"/>
  <c r="G4251" i="1"/>
  <c r="J4251" i="1"/>
  <c r="K4251" i="1"/>
  <c r="G4252" i="1"/>
  <c r="H4252" i="1"/>
  <c r="I4252" i="1"/>
  <c r="J4252" i="1"/>
  <c r="K4252" i="1"/>
  <c r="G4253" i="1"/>
  <c r="J4253" i="1" s="1"/>
  <c r="H4253" i="1"/>
  <c r="I4253" i="1"/>
  <c r="K4253" i="1"/>
  <c r="G4254" i="1"/>
  <c r="I4254" i="1" s="1"/>
  <c r="H4254" i="1"/>
  <c r="J4254" i="1"/>
  <c r="K4254" i="1"/>
  <c r="G4255" i="1"/>
  <c r="H4255" i="1" s="1"/>
  <c r="I4255" i="1"/>
  <c r="J4255" i="1"/>
  <c r="K4255" i="1"/>
  <c r="G4256" i="1"/>
  <c r="H4256" i="1"/>
  <c r="I4256" i="1"/>
  <c r="J4256" i="1"/>
  <c r="K4256" i="1"/>
  <c r="G4257" i="1"/>
  <c r="K4257" i="1"/>
  <c r="G4258" i="1"/>
  <c r="K4258" i="1"/>
  <c r="G4259" i="1"/>
  <c r="K4259" i="1"/>
  <c r="G4260" i="1"/>
  <c r="H4260" i="1"/>
  <c r="I4260" i="1"/>
  <c r="J4260" i="1"/>
  <c r="K4260" i="1"/>
  <c r="G4261" i="1"/>
  <c r="H4261" i="1"/>
  <c r="K4261" i="1"/>
  <c r="G4262" i="1"/>
  <c r="K4262" i="1"/>
  <c r="G4263" i="1"/>
  <c r="I4263" i="1"/>
  <c r="K4263" i="1"/>
  <c r="G4264" i="1"/>
  <c r="H4264" i="1"/>
  <c r="I4264" i="1"/>
  <c r="J4264" i="1"/>
  <c r="K4264" i="1"/>
  <c r="G4265" i="1"/>
  <c r="I4265" i="1"/>
  <c r="K4265" i="1"/>
  <c r="G4266" i="1"/>
  <c r="J4266" i="1" s="1"/>
  <c r="K4266" i="1"/>
  <c r="G4267" i="1"/>
  <c r="J4267" i="1"/>
  <c r="K4267" i="1"/>
  <c r="G4268" i="1"/>
  <c r="H4268" i="1"/>
  <c r="I4268" i="1"/>
  <c r="J4268" i="1"/>
  <c r="K4268" i="1"/>
  <c r="G4269" i="1"/>
  <c r="J4269" i="1" s="1"/>
  <c r="H4269" i="1"/>
  <c r="I4269" i="1"/>
  <c r="K4269" i="1"/>
  <c r="G4270" i="1"/>
  <c r="I4270" i="1" s="1"/>
  <c r="H4270" i="1"/>
  <c r="J4270" i="1"/>
  <c r="K4270" i="1"/>
  <c r="G4271" i="1"/>
  <c r="H4271" i="1" s="1"/>
  <c r="I4271" i="1"/>
  <c r="J4271" i="1"/>
  <c r="K4271" i="1"/>
  <c r="G4272" i="1"/>
  <c r="H4272" i="1"/>
  <c r="I4272" i="1"/>
  <c r="J4272" i="1"/>
  <c r="K4272" i="1"/>
  <c r="G4273" i="1"/>
  <c r="J4273" i="1" s="1"/>
  <c r="I4273" i="1"/>
  <c r="K4273" i="1"/>
  <c r="G4274" i="1"/>
  <c r="I4274" i="1" s="1"/>
  <c r="J4274" i="1"/>
  <c r="K4274" i="1"/>
  <c r="G4275" i="1"/>
  <c r="H4275" i="1" s="1"/>
  <c r="J4275" i="1"/>
  <c r="K4275" i="1"/>
  <c r="G4276" i="1"/>
  <c r="H4276" i="1"/>
  <c r="I4276" i="1"/>
  <c r="J4276" i="1"/>
  <c r="K4276" i="1"/>
  <c r="G4277" i="1"/>
  <c r="H4277" i="1"/>
  <c r="K4277" i="1"/>
  <c r="G4278" i="1"/>
  <c r="H4278" i="1" s="1"/>
  <c r="K4278" i="1"/>
  <c r="G4279" i="1"/>
  <c r="I4279" i="1"/>
  <c r="K4279" i="1"/>
  <c r="G4280" i="1"/>
  <c r="H4280" i="1"/>
  <c r="I4280" i="1"/>
  <c r="J4280" i="1"/>
  <c r="K4280" i="1"/>
  <c r="G4281" i="1"/>
  <c r="I4281" i="1"/>
  <c r="K4281" i="1"/>
  <c r="G4282" i="1"/>
  <c r="K4282" i="1"/>
  <c r="G4283" i="1"/>
  <c r="J4283" i="1"/>
  <c r="K4283" i="1"/>
  <c r="G4284" i="1"/>
  <c r="H4284" i="1"/>
  <c r="I4284" i="1"/>
  <c r="J4284" i="1"/>
  <c r="K4284" i="1"/>
  <c r="G4285" i="1"/>
  <c r="J4285" i="1" s="1"/>
  <c r="H4285" i="1"/>
  <c r="I4285" i="1"/>
  <c r="K4285" i="1"/>
  <c r="G4286" i="1"/>
  <c r="I4286" i="1" s="1"/>
  <c r="H4286" i="1"/>
  <c r="J4286" i="1"/>
  <c r="K4286" i="1"/>
  <c r="G4287" i="1"/>
  <c r="H4287" i="1" s="1"/>
  <c r="I4287" i="1"/>
  <c r="J4287" i="1"/>
  <c r="K4287" i="1"/>
  <c r="G4288" i="1"/>
  <c r="H4288" i="1"/>
  <c r="I4288" i="1"/>
  <c r="J4288" i="1"/>
  <c r="K4288" i="1"/>
  <c r="G4289" i="1"/>
  <c r="K4289" i="1"/>
  <c r="G4290" i="1"/>
  <c r="K4290" i="1"/>
  <c r="G4291" i="1"/>
  <c r="K4291" i="1"/>
  <c r="G4292" i="1"/>
  <c r="H4292" i="1"/>
  <c r="I4292" i="1"/>
  <c r="J4292" i="1"/>
  <c r="K4292" i="1"/>
  <c r="G4293" i="1"/>
  <c r="H4293" i="1"/>
  <c r="K4293" i="1"/>
  <c r="G4294" i="1"/>
  <c r="K4294" i="1"/>
  <c r="G4295" i="1"/>
  <c r="I4295" i="1"/>
  <c r="K4295" i="1"/>
  <c r="G4296" i="1"/>
  <c r="H4296" i="1"/>
  <c r="I4296" i="1"/>
  <c r="J4296" i="1"/>
  <c r="K4296" i="1"/>
  <c r="G4297" i="1"/>
  <c r="I4297" i="1"/>
  <c r="K4297" i="1"/>
  <c r="G4298" i="1"/>
  <c r="J4298" i="1" s="1"/>
  <c r="K4298" i="1"/>
  <c r="G4299" i="1"/>
  <c r="J4299" i="1"/>
  <c r="K4299" i="1"/>
  <c r="G4300" i="1"/>
  <c r="H4300" i="1"/>
  <c r="I4300" i="1"/>
  <c r="J4300" i="1"/>
  <c r="K4300" i="1"/>
  <c r="G4301" i="1"/>
  <c r="J4301" i="1" s="1"/>
  <c r="H4301" i="1"/>
  <c r="I4301" i="1"/>
  <c r="K4301" i="1"/>
  <c r="G4302" i="1"/>
  <c r="I4302" i="1" s="1"/>
  <c r="H4302" i="1"/>
  <c r="J4302" i="1"/>
  <c r="K4302" i="1"/>
  <c r="G4303" i="1"/>
  <c r="H4303" i="1" s="1"/>
  <c r="I4303" i="1"/>
  <c r="J4303" i="1"/>
  <c r="K4303" i="1"/>
  <c r="G4304" i="1"/>
  <c r="H4304" i="1"/>
  <c r="I4304" i="1"/>
  <c r="J4304" i="1"/>
  <c r="K4304" i="1"/>
  <c r="G4305" i="1"/>
  <c r="J4305" i="1" s="1"/>
  <c r="I4305" i="1"/>
  <c r="K4305" i="1"/>
  <c r="G4306" i="1"/>
  <c r="I4306" i="1" s="1"/>
  <c r="J4306" i="1"/>
  <c r="K4306" i="1"/>
  <c r="G4307" i="1"/>
  <c r="H4307" i="1" s="1"/>
  <c r="J4307" i="1"/>
  <c r="K4307" i="1"/>
  <c r="G4308" i="1"/>
  <c r="H4308" i="1"/>
  <c r="I4308" i="1"/>
  <c r="J4308" i="1"/>
  <c r="K4308" i="1"/>
  <c r="G4309" i="1"/>
  <c r="H4309" i="1"/>
  <c r="K4309" i="1"/>
  <c r="G4310" i="1"/>
  <c r="H4310" i="1" s="1"/>
  <c r="K4310" i="1"/>
  <c r="G4311" i="1"/>
  <c r="I4311" i="1"/>
  <c r="K4311" i="1"/>
  <c r="G4312" i="1"/>
  <c r="H4312" i="1"/>
  <c r="I4312" i="1"/>
  <c r="J4312" i="1"/>
  <c r="K4312" i="1"/>
  <c r="G4313" i="1"/>
  <c r="I4313" i="1"/>
  <c r="K4313" i="1"/>
  <c r="G4314" i="1"/>
  <c r="K4314" i="1"/>
  <c r="G4315" i="1"/>
  <c r="J4315" i="1"/>
  <c r="K4315" i="1"/>
  <c r="G4316" i="1"/>
  <c r="H4316" i="1"/>
  <c r="I4316" i="1"/>
  <c r="J4316" i="1"/>
  <c r="K4316" i="1"/>
  <c r="G4317" i="1"/>
  <c r="J4317" i="1" s="1"/>
  <c r="H4317" i="1"/>
  <c r="I4317" i="1"/>
  <c r="K4317" i="1"/>
  <c r="G4318" i="1"/>
  <c r="I4318" i="1" s="1"/>
  <c r="H4318" i="1"/>
  <c r="J4318" i="1"/>
  <c r="K4318" i="1"/>
  <c r="G4319" i="1"/>
  <c r="H4319" i="1" s="1"/>
  <c r="I4319" i="1"/>
  <c r="J4319" i="1"/>
  <c r="K4319" i="1"/>
  <c r="G4320" i="1"/>
  <c r="H4320" i="1"/>
  <c r="I4320" i="1"/>
  <c r="J4320" i="1"/>
  <c r="K4320" i="1"/>
  <c r="G4321" i="1"/>
  <c r="K4321" i="1"/>
  <c r="G4322" i="1"/>
  <c r="K4322" i="1"/>
  <c r="G4323" i="1"/>
  <c r="K4323" i="1"/>
  <c r="G4324" i="1"/>
  <c r="H4324" i="1"/>
  <c r="I4324" i="1"/>
  <c r="J4324" i="1"/>
  <c r="K4324" i="1"/>
  <c r="G4325" i="1"/>
  <c r="H4325" i="1"/>
  <c r="K4325" i="1"/>
  <c r="G4326" i="1"/>
  <c r="K4326" i="1"/>
  <c r="G4327" i="1"/>
  <c r="I4327" i="1"/>
  <c r="K4327" i="1"/>
  <c r="G4328" i="1"/>
  <c r="H4328" i="1"/>
  <c r="I4328" i="1"/>
  <c r="J4328" i="1"/>
  <c r="K4328" i="1"/>
  <c r="G4329" i="1"/>
  <c r="I4329" i="1"/>
  <c r="K4329" i="1"/>
  <c r="G4330" i="1"/>
  <c r="J4330" i="1" s="1"/>
  <c r="K4330" i="1"/>
  <c r="G4331" i="1"/>
  <c r="J4331" i="1"/>
  <c r="K4331" i="1"/>
  <c r="G4332" i="1"/>
  <c r="H4332" i="1"/>
  <c r="I4332" i="1"/>
  <c r="J4332" i="1"/>
  <c r="K4332" i="1"/>
  <c r="G4333" i="1"/>
  <c r="J4333" i="1" s="1"/>
  <c r="H4333" i="1"/>
  <c r="I4333" i="1"/>
  <c r="K4333" i="1"/>
  <c r="G4334" i="1"/>
  <c r="I4334" i="1" s="1"/>
  <c r="H4334" i="1"/>
  <c r="J4334" i="1"/>
  <c r="K4334" i="1"/>
  <c r="G4335" i="1"/>
  <c r="H4335" i="1" s="1"/>
  <c r="I4335" i="1"/>
  <c r="J4335" i="1"/>
  <c r="K4335" i="1"/>
  <c r="G4336" i="1"/>
  <c r="H4336" i="1"/>
  <c r="I4336" i="1"/>
  <c r="J4336" i="1"/>
  <c r="K4336" i="1"/>
  <c r="G4337" i="1"/>
  <c r="J4337" i="1" s="1"/>
  <c r="I4337" i="1"/>
  <c r="K4337" i="1"/>
  <c r="G4338" i="1"/>
  <c r="I4338" i="1" s="1"/>
  <c r="J4338" i="1"/>
  <c r="K4338" i="1"/>
  <c r="G4339" i="1"/>
  <c r="H4339" i="1" s="1"/>
  <c r="J4339" i="1"/>
  <c r="K4339" i="1"/>
  <c r="G4340" i="1"/>
  <c r="H4340" i="1"/>
  <c r="I4340" i="1"/>
  <c r="J4340" i="1"/>
  <c r="K4340" i="1"/>
  <c r="G4341" i="1"/>
  <c r="H4341" i="1"/>
  <c r="K4341" i="1"/>
  <c r="G4342" i="1"/>
  <c r="H4342" i="1" s="1"/>
  <c r="K4342" i="1"/>
  <c r="G4343" i="1"/>
  <c r="I4343" i="1"/>
  <c r="K4343" i="1"/>
  <c r="G4344" i="1"/>
  <c r="H4344" i="1"/>
  <c r="I4344" i="1"/>
  <c r="J4344" i="1"/>
  <c r="K4344" i="1"/>
  <c r="G4345" i="1"/>
  <c r="I4345" i="1"/>
  <c r="K4345" i="1"/>
  <c r="G4346" i="1"/>
  <c r="K4346" i="1"/>
  <c r="G4347" i="1"/>
  <c r="J4347" i="1"/>
  <c r="K4347" i="1"/>
  <c r="G4348" i="1"/>
  <c r="H4348" i="1"/>
  <c r="I4348" i="1"/>
  <c r="J4348" i="1"/>
  <c r="K4348" i="1"/>
  <c r="G4349" i="1"/>
  <c r="J4349" i="1" s="1"/>
  <c r="H4349" i="1"/>
  <c r="I4349" i="1"/>
  <c r="K4349" i="1"/>
  <c r="G4350" i="1"/>
  <c r="I4350" i="1" s="1"/>
  <c r="H4350" i="1"/>
  <c r="J4350" i="1"/>
  <c r="K4350" i="1"/>
  <c r="G4351" i="1"/>
  <c r="H4351" i="1" s="1"/>
  <c r="I4351" i="1"/>
  <c r="J4351" i="1"/>
  <c r="K4351" i="1"/>
  <c r="G4352" i="1"/>
  <c r="H4352" i="1"/>
  <c r="I4352" i="1"/>
  <c r="J4352" i="1"/>
  <c r="K4352" i="1"/>
  <c r="G4353" i="1"/>
  <c r="K4353" i="1"/>
  <c r="G4354" i="1"/>
  <c r="K4354" i="1"/>
  <c r="G4355" i="1"/>
  <c r="K4355" i="1"/>
  <c r="G4356" i="1"/>
  <c r="H4356" i="1"/>
  <c r="I4356" i="1"/>
  <c r="J4356" i="1"/>
  <c r="K4356" i="1"/>
  <c r="G4357" i="1"/>
  <c r="H4357" i="1"/>
  <c r="K4357" i="1"/>
  <c r="G4358" i="1"/>
  <c r="K4358" i="1"/>
  <c r="G4359" i="1"/>
  <c r="I4359" i="1"/>
  <c r="K4359" i="1"/>
  <c r="G4360" i="1"/>
  <c r="H4360" i="1"/>
  <c r="I4360" i="1"/>
  <c r="J4360" i="1"/>
  <c r="K4360" i="1"/>
  <c r="G4361" i="1"/>
  <c r="I4361" i="1"/>
  <c r="K4361" i="1"/>
  <c r="G4362" i="1"/>
  <c r="J4362" i="1" s="1"/>
  <c r="K4362" i="1"/>
  <c r="G4363" i="1"/>
  <c r="J4363" i="1"/>
  <c r="K4363" i="1"/>
  <c r="G4364" i="1"/>
  <c r="H4364" i="1"/>
  <c r="I4364" i="1"/>
  <c r="J4364" i="1"/>
  <c r="K4364" i="1"/>
  <c r="G4365" i="1"/>
  <c r="J4365" i="1" s="1"/>
  <c r="H4365" i="1"/>
  <c r="I4365" i="1"/>
  <c r="K4365" i="1"/>
  <c r="G4366" i="1"/>
  <c r="I4366" i="1" s="1"/>
  <c r="H4366" i="1"/>
  <c r="J4366" i="1"/>
  <c r="K4366" i="1"/>
  <c r="G4367" i="1"/>
  <c r="H4367" i="1" s="1"/>
  <c r="I4367" i="1"/>
  <c r="J4367" i="1"/>
  <c r="K4367" i="1"/>
  <c r="G4368" i="1"/>
  <c r="H4368" i="1"/>
  <c r="I4368" i="1"/>
  <c r="J4368" i="1"/>
  <c r="K4368" i="1"/>
  <c r="G4369" i="1"/>
  <c r="J4369" i="1" s="1"/>
  <c r="I4369" i="1"/>
  <c r="K4369" i="1"/>
  <c r="G4370" i="1"/>
  <c r="I4370" i="1" s="1"/>
  <c r="J4370" i="1"/>
  <c r="K4370" i="1"/>
  <c r="G4371" i="1"/>
  <c r="H4371" i="1" s="1"/>
  <c r="J4371" i="1"/>
  <c r="K4371" i="1"/>
  <c r="G4372" i="1"/>
  <c r="H4372" i="1"/>
  <c r="I4372" i="1"/>
  <c r="J4372" i="1"/>
  <c r="K4372" i="1"/>
  <c r="G4373" i="1"/>
  <c r="H4373" i="1"/>
  <c r="K4373" i="1"/>
  <c r="G4374" i="1"/>
  <c r="H4374" i="1" s="1"/>
  <c r="K4374" i="1"/>
  <c r="G4375" i="1"/>
  <c r="I4375" i="1"/>
  <c r="K4375" i="1"/>
  <c r="G4376" i="1"/>
  <c r="H4376" i="1"/>
  <c r="I4376" i="1"/>
  <c r="J4376" i="1"/>
  <c r="K4376" i="1"/>
  <c r="G4377" i="1"/>
  <c r="I4377" i="1"/>
  <c r="K4377" i="1"/>
  <c r="G4378" i="1"/>
  <c r="K4378" i="1"/>
  <c r="G4379" i="1"/>
  <c r="J4379" i="1"/>
  <c r="K4379" i="1"/>
  <c r="G4380" i="1"/>
  <c r="H4380" i="1"/>
  <c r="I4380" i="1"/>
  <c r="J4380" i="1"/>
  <c r="K4380" i="1"/>
  <c r="G4381" i="1"/>
  <c r="J4381" i="1" s="1"/>
  <c r="H4381" i="1"/>
  <c r="I4381" i="1"/>
  <c r="K4381" i="1"/>
  <c r="G4382" i="1"/>
  <c r="I4382" i="1" s="1"/>
  <c r="H4382" i="1"/>
  <c r="J4382" i="1"/>
  <c r="K4382" i="1"/>
  <c r="G4383" i="1"/>
  <c r="H4383" i="1" s="1"/>
  <c r="I4383" i="1"/>
  <c r="J4383" i="1"/>
  <c r="K4383" i="1"/>
  <c r="G4384" i="1"/>
  <c r="H4384" i="1"/>
  <c r="I4384" i="1"/>
  <c r="J4384" i="1"/>
  <c r="K4384" i="1"/>
  <c r="G4385" i="1"/>
  <c r="K4385" i="1"/>
  <c r="G4386" i="1"/>
  <c r="K4386" i="1"/>
  <c r="G4387" i="1"/>
  <c r="K4387" i="1"/>
  <c r="G4388" i="1"/>
  <c r="H4388" i="1"/>
  <c r="I4388" i="1"/>
  <c r="J4388" i="1"/>
  <c r="K4388" i="1"/>
  <c r="G4389" i="1"/>
  <c r="H4389" i="1"/>
  <c r="K4389" i="1"/>
  <c r="G4390" i="1"/>
  <c r="K4390" i="1"/>
  <c r="G4391" i="1"/>
  <c r="I4391" i="1"/>
  <c r="K4391" i="1"/>
  <c r="G4392" i="1"/>
  <c r="H4392" i="1"/>
  <c r="I4392" i="1"/>
  <c r="J4392" i="1"/>
  <c r="K4392" i="1"/>
  <c r="G4393" i="1"/>
  <c r="I4393" i="1"/>
  <c r="K4393" i="1"/>
  <c r="G4394" i="1"/>
  <c r="J4394" i="1" s="1"/>
  <c r="K4394" i="1"/>
  <c r="G4395" i="1"/>
  <c r="J4395" i="1"/>
  <c r="K4395" i="1"/>
  <c r="G4396" i="1"/>
  <c r="H4396" i="1"/>
  <c r="I4396" i="1"/>
  <c r="J4396" i="1"/>
  <c r="K4396" i="1"/>
  <c r="G4397" i="1"/>
  <c r="J4397" i="1" s="1"/>
  <c r="H4397" i="1"/>
  <c r="I4397" i="1"/>
  <c r="K4397" i="1"/>
  <c r="G4398" i="1"/>
  <c r="I4398" i="1" s="1"/>
  <c r="H4398" i="1"/>
  <c r="J4398" i="1"/>
  <c r="K4398" i="1"/>
  <c r="G4399" i="1"/>
  <c r="H4399" i="1" s="1"/>
  <c r="I4399" i="1"/>
  <c r="J4399" i="1"/>
  <c r="K4399" i="1"/>
  <c r="G4400" i="1"/>
  <c r="H4400" i="1"/>
  <c r="I4400" i="1"/>
  <c r="J4400" i="1"/>
  <c r="K4400" i="1"/>
  <c r="G4401" i="1"/>
  <c r="J4401" i="1" s="1"/>
  <c r="I4401" i="1"/>
  <c r="K4401" i="1"/>
  <c r="G4402" i="1"/>
  <c r="I4402" i="1" s="1"/>
  <c r="J4402" i="1"/>
  <c r="K4402" i="1"/>
  <c r="G4403" i="1"/>
  <c r="H4403" i="1" s="1"/>
  <c r="J4403" i="1"/>
  <c r="K4403" i="1"/>
  <c r="G4404" i="1"/>
  <c r="H4404" i="1"/>
  <c r="I4404" i="1"/>
  <c r="J4404" i="1"/>
  <c r="K4404" i="1"/>
  <c r="G4405" i="1"/>
  <c r="H4405" i="1"/>
  <c r="K4405" i="1"/>
  <c r="G4406" i="1"/>
  <c r="H4406" i="1" s="1"/>
  <c r="K4406" i="1"/>
  <c r="G4407" i="1"/>
  <c r="I4407" i="1"/>
  <c r="K4407" i="1"/>
  <c r="G4408" i="1"/>
  <c r="H4408" i="1"/>
  <c r="I4408" i="1"/>
  <c r="J4408" i="1"/>
  <c r="K4408" i="1"/>
  <c r="G4409" i="1"/>
  <c r="I4409" i="1"/>
  <c r="K4409" i="1"/>
  <c r="G4410" i="1"/>
  <c r="K4410" i="1"/>
  <c r="G4411" i="1"/>
  <c r="J4411" i="1"/>
  <c r="K4411" i="1"/>
  <c r="G4412" i="1"/>
  <c r="H4412" i="1"/>
  <c r="I4412" i="1"/>
  <c r="J4412" i="1"/>
  <c r="K4412" i="1"/>
  <c r="G4413" i="1"/>
  <c r="J4413" i="1" s="1"/>
  <c r="H4413" i="1"/>
  <c r="I4413" i="1"/>
  <c r="K4413" i="1"/>
  <c r="G4414" i="1"/>
  <c r="I4414" i="1" s="1"/>
  <c r="H4414" i="1"/>
  <c r="J4414" i="1"/>
  <c r="K4414" i="1"/>
  <c r="G4415" i="1"/>
  <c r="H4415" i="1" s="1"/>
  <c r="I4415" i="1"/>
  <c r="J4415" i="1"/>
  <c r="K4415" i="1"/>
  <c r="G4416" i="1"/>
  <c r="H4416" i="1"/>
  <c r="I4416" i="1"/>
  <c r="J4416" i="1"/>
  <c r="K4416" i="1"/>
  <c r="G4417" i="1"/>
  <c r="K4417" i="1"/>
  <c r="G4418" i="1"/>
  <c r="K4418" i="1"/>
  <c r="G4419" i="1"/>
  <c r="K4419" i="1"/>
  <c r="G4420" i="1"/>
  <c r="H4420" i="1"/>
  <c r="I4420" i="1"/>
  <c r="J4420" i="1"/>
  <c r="K4420" i="1"/>
  <c r="G4421" i="1"/>
  <c r="H4421" i="1"/>
  <c r="K4421" i="1"/>
  <c r="G4422" i="1"/>
  <c r="K4422" i="1"/>
  <c r="G4423" i="1"/>
  <c r="I4423" i="1"/>
  <c r="K4423" i="1"/>
  <c r="G4424" i="1"/>
  <c r="H4424" i="1"/>
  <c r="I4424" i="1"/>
  <c r="J4424" i="1"/>
  <c r="K4424" i="1"/>
  <c r="G4425" i="1"/>
  <c r="I4425" i="1"/>
  <c r="K4425" i="1"/>
  <c r="G4426" i="1"/>
  <c r="J4426" i="1" s="1"/>
  <c r="K4426" i="1"/>
  <c r="G4427" i="1"/>
  <c r="J4427" i="1"/>
  <c r="K4427" i="1"/>
  <c r="G4428" i="1"/>
  <c r="H4428" i="1"/>
  <c r="I4428" i="1"/>
  <c r="J4428" i="1"/>
  <c r="K4428" i="1"/>
  <c r="G4429" i="1"/>
  <c r="J4429" i="1" s="1"/>
  <c r="H4429" i="1"/>
  <c r="I4429" i="1"/>
  <c r="K4429" i="1"/>
  <c r="G4430" i="1"/>
  <c r="I4430" i="1" s="1"/>
  <c r="H4430" i="1"/>
  <c r="J4430" i="1"/>
  <c r="K4430" i="1"/>
  <c r="G4431" i="1"/>
  <c r="H4431" i="1" s="1"/>
  <c r="I4431" i="1"/>
  <c r="J4431" i="1"/>
  <c r="K4431" i="1"/>
  <c r="G4432" i="1"/>
  <c r="H4432" i="1"/>
  <c r="I4432" i="1"/>
  <c r="J4432" i="1"/>
  <c r="K4432" i="1"/>
  <c r="G4433" i="1"/>
  <c r="J4433" i="1" s="1"/>
  <c r="I4433" i="1"/>
  <c r="K4433" i="1"/>
  <c r="G4434" i="1"/>
  <c r="I4434" i="1" s="1"/>
  <c r="J4434" i="1"/>
  <c r="K4434" i="1"/>
  <c r="G4435" i="1"/>
  <c r="H4435" i="1" s="1"/>
  <c r="J4435" i="1"/>
  <c r="K4435" i="1"/>
  <c r="G4436" i="1"/>
  <c r="H4436" i="1"/>
  <c r="I4436" i="1"/>
  <c r="J4436" i="1"/>
  <c r="K4436" i="1"/>
  <c r="G4437" i="1"/>
  <c r="H4437" i="1"/>
  <c r="K4437" i="1"/>
  <c r="G4438" i="1"/>
  <c r="H4438" i="1" s="1"/>
  <c r="K4438" i="1"/>
  <c r="G4439" i="1"/>
  <c r="I4439" i="1"/>
  <c r="K4439" i="1"/>
  <c r="G4440" i="1"/>
  <c r="H4440" i="1"/>
  <c r="I4440" i="1"/>
  <c r="J4440" i="1"/>
  <c r="K4440" i="1"/>
  <c r="G4441" i="1"/>
  <c r="I4441" i="1"/>
  <c r="K4441" i="1"/>
  <c r="G4442" i="1"/>
  <c r="K4442" i="1"/>
  <c r="G4443" i="1"/>
  <c r="J4443" i="1"/>
  <c r="K4443" i="1"/>
  <c r="G4444" i="1"/>
  <c r="H4444" i="1"/>
  <c r="I4444" i="1"/>
  <c r="J4444" i="1"/>
  <c r="K4444" i="1"/>
  <c r="G4445" i="1"/>
  <c r="J4445" i="1" s="1"/>
  <c r="H4445" i="1"/>
  <c r="I4445" i="1"/>
  <c r="K4445" i="1"/>
  <c r="G4446" i="1"/>
  <c r="I4446" i="1" s="1"/>
  <c r="H4446" i="1"/>
  <c r="J4446" i="1"/>
  <c r="K4446" i="1"/>
  <c r="G4447" i="1"/>
  <c r="H4447" i="1" s="1"/>
  <c r="I4447" i="1"/>
  <c r="J4447" i="1"/>
  <c r="K4447" i="1"/>
  <c r="G4448" i="1"/>
  <c r="H4448" i="1"/>
  <c r="I4448" i="1"/>
  <c r="J4448" i="1"/>
  <c r="K4448" i="1"/>
  <c r="G4449" i="1"/>
  <c r="K4449" i="1"/>
  <c r="G4450" i="1"/>
  <c r="K4450" i="1"/>
  <c r="G4451" i="1"/>
  <c r="K4451" i="1"/>
  <c r="G4452" i="1"/>
  <c r="H4452" i="1"/>
  <c r="I4452" i="1"/>
  <c r="J4452" i="1"/>
  <c r="K4452" i="1"/>
  <c r="G4453" i="1"/>
  <c r="H4453" i="1"/>
  <c r="K4453" i="1"/>
  <c r="G4454" i="1"/>
  <c r="K4454" i="1"/>
  <c r="G4455" i="1"/>
  <c r="I4455" i="1"/>
  <c r="K4455" i="1"/>
  <c r="G4456" i="1"/>
  <c r="H4456" i="1"/>
  <c r="I4456" i="1"/>
  <c r="J4456" i="1"/>
  <c r="K4456" i="1"/>
  <c r="G4457" i="1"/>
  <c r="I4457" i="1"/>
  <c r="K4457" i="1"/>
  <c r="G4458" i="1"/>
  <c r="J4458" i="1" s="1"/>
  <c r="K4458" i="1"/>
  <c r="G4459" i="1"/>
  <c r="J4459" i="1"/>
  <c r="K4459" i="1"/>
  <c r="G4460" i="1"/>
  <c r="H4460" i="1"/>
  <c r="I4460" i="1"/>
  <c r="J4460" i="1"/>
  <c r="K4460" i="1"/>
  <c r="G4461" i="1"/>
  <c r="J4461" i="1" s="1"/>
  <c r="H4461" i="1"/>
  <c r="I4461" i="1"/>
  <c r="K4461" i="1"/>
  <c r="G4462" i="1"/>
  <c r="I4462" i="1" s="1"/>
  <c r="H4462" i="1"/>
  <c r="J4462" i="1"/>
  <c r="K4462" i="1"/>
  <c r="G4463" i="1"/>
  <c r="H4463" i="1" s="1"/>
  <c r="I4463" i="1"/>
  <c r="J4463" i="1"/>
  <c r="K4463" i="1"/>
  <c r="G4464" i="1"/>
  <c r="H4464" i="1"/>
  <c r="I4464" i="1"/>
  <c r="J4464" i="1"/>
  <c r="K4464" i="1"/>
  <c r="G4465" i="1"/>
  <c r="J4465" i="1" s="1"/>
  <c r="I4465" i="1"/>
  <c r="K4465" i="1"/>
  <c r="G4466" i="1"/>
  <c r="I4466" i="1" s="1"/>
  <c r="J4466" i="1"/>
  <c r="K4466" i="1"/>
  <c r="G4467" i="1"/>
  <c r="H4467" i="1" s="1"/>
  <c r="J4467" i="1"/>
  <c r="K4467" i="1"/>
  <c r="G4468" i="1"/>
  <c r="H4468" i="1"/>
  <c r="I4468" i="1"/>
  <c r="J4468" i="1"/>
  <c r="K4468" i="1"/>
  <c r="G4469" i="1"/>
  <c r="H4469" i="1"/>
  <c r="K4469" i="1"/>
  <c r="G4470" i="1"/>
  <c r="H4470" i="1" s="1"/>
  <c r="K4470" i="1"/>
  <c r="G4471" i="1"/>
  <c r="I4471" i="1"/>
  <c r="K4471" i="1"/>
  <c r="G4472" i="1"/>
  <c r="H4472" i="1"/>
  <c r="I4472" i="1"/>
  <c r="J4472" i="1"/>
  <c r="K4472" i="1"/>
  <c r="G4473" i="1"/>
  <c r="I4473" i="1"/>
  <c r="K4473" i="1"/>
  <c r="G4474" i="1"/>
  <c r="K4474" i="1"/>
  <c r="G4475" i="1"/>
  <c r="J4475" i="1"/>
  <c r="K4475" i="1"/>
  <c r="G4476" i="1"/>
  <c r="H4476" i="1"/>
  <c r="I4476" i="1"/>
  <c r="J4476" i="1"/>
  <c r="K4476" i="1"/>
  <c r="G4477" i="1"/>
  <c r="J4477" i="1" s="1"/>
  <c r="H4477" i="1"/>
  <c r="I4477" i="1"/>
  <c r="K4477" i="1"/>
  <c r="G4478" i="1"/>
  <c r="I4478" i="1" s="1"/>
  <c r="H4478" i="1"/>
  <c r="J4478" i="1"/>
  <c r="K4478" i="1"/>
  <c r="G4479" i="1"/>
  <c r="H4479" i="1" s="1"/>
  <c r="I4479" i="1"/>
  <c r="J4479" i="1"/>
  <c r="K4479" i="1"/>
  <c r="G4480" i="1"/>
  <c r="H4480" i="1"/>
  <c r="I4480" i="1"/>
  <c r="J4480" i="1"/>
  <c r="K4480" i="1"/>
  <c r="G4481" i="1"/>
  <c r="K4481" i="1"/>
  <c r="G4482" i="1"/>
  <c r="K4482" i="1"/>
  <c r="G4483" i="1"/>
  <c r="K4483" i="1"/>
  <c r="G4484" i="1"/>
  <c r="H4484" i="1"/>
  <c r="I4484" i="1"/>
  <c r="J4484" i="1"/>
  <c r="K4484" i="1"/>
  <c r="G4485" i="1"/>
  <c r="H4485" i="1"/>
  <c r="K4485" i="1"/>
  <c r="G4486" i="1"/>
  <c r="K4486" i="1"/>
  <c r="G4487" i="1"/>
  <c r="I4487" i="1"/>
  <c r="K4487" i="1"/>
  <c r="G4488" i="1"/>
  <c r="H4488" i="1"/>
  <c r="I4488" i="1"/>
  <c r="J4488" i="1"/>
  <c r="K4488" i="1"/>
  <c r="G4489" i="1"/>
  <c r="I4489" i="1"/>
  <c r="K4489" i="1"/>
  <c r="G4490" i="1"/>
  <c r="J4490" i="1" s="1"/>
  <c r="K4490" i="1"/>
  <c r="G4491" i="1"/>
  <c r="J4491" i="1"/>
  <c r="K4491" i="1"/>
  <c r="G4492" i="1"/>
  <c r="H4492" i="1"/>
  <c r="I4492" i="1"/>
  <c r="J4492" i="1"/>
  <c r="K4492" i="1"/>
  <c r="G4493" i="1"/>
  <c r="J4493" i="1" s="1"/>
  <c r="H4493" i="1"/>
  <c r="I4493" i="1"/>
  <c r="K4493" i="1"/>
  <c r="G4494" i="1"/>
  <c r="I4494" i="1" s="1"/>
  <c r="H4494" i="1"/>
  <c r="J4494" i="1"/>
  <c r="K4494" i="1"/>
  <c r="G4495" i="1"/>
  <c r="H4495" i="1" s="1"/>
  <c r="I4495" i="1"/>
  <c r="J4495" i="1"/>
  <c r="K4495" i="1"/>
  <c r="G4496" i="1"/>
  <c r="H4496" i="1"/>
  <c r="I4496" i="1"/>
  <c r="J4496" i="1"/>
  <c r="K4496" i="1"/>
  <c r="G4497" i="1"/>
  <c r="J4497" i="1" s="1"/>
  <c r="I4497" i="1"/>
  <c r="K4497" i="1"/>
  <c r="G4498" i="1"/>
  <c r="I4498" i="1" s="1"/>
  <c r="J4498" i="1"/>
  <c r="K4498" i="1"/>
  <c r="G4499" i="1"/>
  <c r="H4499" i="1" s="1"/>
  <c r="J4499" i="1"/>
  <c r="K4499" i="1"/>
  <c r="G4500" i="1"/>
  <c r="H4500" i="1"/>
  <c r="I4500" i="1"/>
  <c r="J4500" i="1"/>
  <c r="K4500" i="1"/>
  <c r="G4501" i="1"/>
  <c r="H4501" i="1"/>
  <c r="K4501" i="1"/>
  <c r="G4502" i="1"/>
  <c r="H4502" i="1" s="1"/>
  <c r="K4502" i="1"/>
  <c r="G4503" i="1"/>
  <c r="I4503" i="1"/>
  <c r="K4503" i="1"/>
  <c r="G4504" i="1"/>
  <c r="H4504" i="1"/>
  <c r="I4504" i="1"/>
  <c r="J4504" i="1"/>
  <c r="K4504" i="1"/>
  <c r="G4505" i="1"/>
  <c r="I4505" i="1"/>
  <c r="K4505" i="1"/>
  <c r="G4506" i="1"/>
  <c r="K4506" i="1"/>
  <c r="G4507" i="1"/>
  <c r="J4507" i="1"/>
  <c r="K4507" i="1"/>
  <c r="G4508" i="1"/>
  <c r="H4508" i="1"/>
  <c r="I4508" i="1"/>
  <c r="J4508" i="1"/>
  <c r="K4508" i="1"/>
  <c r="G4509" i="1"/>
  <c r="J4509" i="1" s="1"/>
  <c r="H4509" i="1"/>
  <c r="I4509" i="1"/>
  <c r="K4509" i="1"/>
  <c r="G4510" i="1"/>
  <c r="I4510" i="1" s="1"/>
  <c r="H4510" i="1"/>
  <c r="J4510" i="1"/>
  <c r="K4510" i="1"/>
  <c r="G4511" i="1"/>
  <c r="H4511" i="1" s="1"/>
  <c r="I4511" i="1"/>
  <c r="J4511" i="1"/>
  <c r="K4511" i="1"/>
  <c r="G4512" i="1"/>
  <c r="H4512" i="1"/>
  <c r="I4512" i="1"/>
  <c r="J4512" i="1"/>
  <c r="K4512" i="1"/>
  <c r="G4513" i="1"/>
  <c r="K4513" i="1"/>
  <c r="G4514" i="1"/>
  <c r="K4514" i="1"/>
  <c r="G4515" i="1"/>
  <c r="K4515" i="1"/>
  <c r="G4516" i="1"/>
  <c r="H4516" i="1"/>
  <c r="I4516" i="1"/>
  <c r="J4516" i="1"/>
  <c r="K4516" i="1"/>
  <c r="G4517" i="1"/>
  <c r="J4517" i="1" s="1"/>
  <c r="H4517" i="1"/>
  <c r="K4517" i="1"/>
  <c r="G4518" i="1"/>
  <c r="I4518" i="1" s="1"/>
  <c r="H4518" i="1"/>
  <c r="K4518" i="1"/>
  <c r="G4519" i="1"/>
  <c r="H4519" i="1" s="1"/>
  <c r="I4519" i="1"/>
  <c r="K4519" i="1"/>
  <c r="G4520" i="1"/>
  <c r="H4520" i="1"/>
  <c r="I4520" i="1"/>
  <c r="J4520" i="1"/>
  <c r="K4520" i="1"/>
  <c r="G4521" i="1"/>
  <c r="J4521" i="1" s="1"/>
  <c r="I4521" i="1"/>
  <c r="K4521" i="1"/>
  <c r="G4522" i="1"/>
  <c r="I4522" i="1" s="1"/>
  <c r="J4522" i="1"/>
  <c r="K4522" i="1"/>
  <c r="G4523" i="1"/>
  <c r="H4523" i="1" s="1"/>
  <c r="J4523" i="1"/>
  <c r="K4523" i="1"/>
  <c r="G4524" i="1"/>
  <c r="H4524" i="1"/>
  <c r="I4524" i="1"/>
  <c r="J4524" i="1"/>
  <c r="K4524" i="1"/>
  <c r="G4525" i="1"/>
  <c r="J4525" i="1" s="1"/>
  <c r="H4525" i="1"/>
  <c r="I4525" i="1"/>
  <c r="K4525" i="1"/>
  <c r="G4526" i="1"/>
  <c r="I4526" i="1" s="1"/>
  <c r="H4526" i="1"/>
  <c r="J4526" i="1"/>
  <c r="K4526" i="1"/>
  <c r="G4527" i="1"/>
  <c r="H4527" i="1" s="1"/>
  <c r="I4527" i="1"/>
  <c r="J4527" i="1"/>
  <c r="K4527" i="1"/>
  <c r="G4528" i="1"/>
  <c r="H4528" i="1"/>
  <c r="I4528" i="1"/>
  <c r="J4528" i="1"/>
  <c r="K4528" i="1"/>
  <c r="G4529" i="1"/>
  <c r="K4529" i="1"/>
  <c r="G4530" i="1"/>
  <c r="K4530" i="1"/>
  <c r="G4531" i="1"/>
  <c r="K4531" i="1"/>
  <c r="G4532" i="1"/>
  <c r="H4532" i="1"/>
  <c r="I4532" i="1"/>
  <c r="J4532" i="1"/>
  <c r="K4532" i="1"/>
  <c r="G4533" i="1"/>
  <c r="J4533" i="1" s="1"/>
  <c r="H4533" i="1"/>
  <c r="K4533" i="1"/>
  <c r="G4534" i="1"/>
  <c r="I4534" i="1" s="1"/>
  <c r="H4534" i="1"/>
  <c r="K4534" i="1"/>
  <c r="G4535" i="1"/>
  <c r="H4535" i="1" s="1"/>
  <c r="I4535" i="1"/>
  <c r="K4535" i="1"/>
  <c r="G4536" i="1"/>
  <c r="H4536" i="1"/>
  <c r="I4536" i="1"/>
  <c r="J4536" i="1"/>
  <c r="K4536" i="1"/>
  <c r="G4537" i="1"/>
  <c r="J4537" i="1" s="1"/>
  <c r="I4537" i="1"/>
  <c r="K4537" i="1"/>
  <c r="G4538" i="1"/>
  <c r="I4538" i="1" s="1"/>
  <c r="J4538" i="1"/>
  <c r="K4538" i="1"/>
  <c r="G4539" i="1"/>
  <c r="H4539" i="1" s="1"/>
  <c r="J4539" i="1"/>
  <c r="K4539" i="1"/>
  <c r="G4540" i="1"/>
  <c r="H4540" i="1"/>
  <c r="I4540" i="1"/>
  <c r="J4540" i="1"/>
  <c r="K4540" i="1"/>
  <c r="G4541" i="1"/>
  <c r="J4541" i="1" s="1"/>
  <c r="H4541" i="1"/>
  <c r="I4541" i="1"/>
  <c r="K4541" i="1"/>
  <c r="G4542" i="1"/>
  <c r="I4542" i="1" s="1"/>
  <c r="H4542" i="1"/>
  <c r="J4542" i="1"/>
  <c r="K4542" i="1"/>
  <c r="G4543" i="1"/>
  <c r="H4543" i="1" s="1"/>
  <c r="I4543" i="1"/>
  <c r="J4543" i="1"/>
  <c r="K4543" i="1"/>
  <c r="G4544" i="1"/>
  <c r="H4544" i="1"/>
  <c r="I4544" i="1"/>
  <c r="J4544" i="1"/>
  <c r="K4544" i="1"/>
  <c r="G4545" i="1"/>
  <c r="K4545" i="1"/>
  <c r="G4546" i="1"/>
  <c r="K4546" i="1"/>
  <c r="G4547" i="1"/>
  <c r="K4547" i="1"/>
  <c r="G4548" i="1"/>
  <c r="H4548" i="1"/>
  <c r="I4548" i="1"/>
  <c r="J4548" i="1"/>
  <c r="K4548" i="1"/>
  <c r="G4549" i="1"/>
  <c r="J4549" i="1" s="1"/>
  <c r="H4549" i="1"/>
  <c r="K4549" i="1"/>
  <c r="G4550" i="1"/>
  <c r="I4550" i="1" s="1"/>
  <c r="H4550" i="1"/>
  <c r="K4550" i="1"/>
  <c r="G4551" i="1"/>
  <c r="H4551" i="1" s="1"/>
  <c r="I4551" i="1"/>
  <c r="K4551" i="1"/>
  <c r="G4552" i="1"/>
  <c r="H4552" i="1"/>
  <c r="I4552" i="1"/>
  <c r="J4552" i="1"/>
  <c r="K4552" i="1"/>
  <c r="G4553" i="1"/>
  <c r="J4553" i="1" s="1"/>
  <c r="I4553" i="1"/>
  <c r="K4553" i="1"/>
  <c r="G4554" i="1"/>
  <c r="I4554" i="1" s="1"/>
  <c r="J4554" i="1"/>
  <c r="K4554" i="1"/>
  <c r="G4555" i="1"/>
  <c r="H4555" i="1" s="1"/>
  <c r="J4555" i="1"/>
  <c r="K4555" i="1"/>
  <c r="G4556" i="1"/>
  <c r="H4556" i="1"/>
  <c r="I4556" i="1"/>
  <c r="J4556" i="1"/>
  <c r="K4556" i="1"/>
  <c r="G4557" i="1"/>
  <c r="J4557" i="1" s="1"/>
  <c r="H4557" i="1"/>
  <c r="I4557" i="1"/>
  <c r="K4557" i="1"/>
  <c r="G4558" i="1"/>
  <c r="I4558" i="1" s="1"/>
  <c r="H4558" i="1"/>
  <c r="J4558" i="1"/>
  <c r="K4558" i="1"/>
  <c r="G4559" i="1"/>
  <c r="H4559" i="1" s="1"/>
  <c r="I4559" i="1"/>
  <c r="J4559" i="1"/>
  <c r="K4559" i="1"/>
  <c r="G4560" i="1"/>
  <c r="H4560" i="1"/>
  <c r="I4560" i="1"/>
  <c r="J4560" i="1"/>
  <c r="K4560" i="1"/>
  <c r="G4561" i="1"/>
  <c r="K4561" i="1"/>
  <c r="G4562" i="1"/>
  <c r="K4562" i="1"/>
  <c r="G4563" i="1"/>
  <c r="K4563" i="1"/>
  <c r="G4564" i="1"/>
  <c r="H4564" i="1"/>
  <c r="I4564" i="1"/>
  <c r="J4564" i="1"/>
  <c r="K4564" i="1"/>
  <c r="G4565" i="1"/>
  <c r="J4565" i="1" s="1"/>
  <c r="H4565" i="1"/>
  <c r="K4565" i="1"/>
  <c r="G4566" i="1"/>
  <c r="I4566" i="1" s="1"/>
  <c r="H4566" i="1"/>
  <c r="K4566" i="1"/>
  <c r="G4567" i="1"/>
  <c r="H4567" i="1" s="1"/>
  <c r="I4567" i="1"/>
  <c r="K4567" i="1"/>
  <c r="G4568" i="1"/>
  <c r="H4568" i="1"/>
  <c r="I4568" i="1"/>
  <c r="J4568" i="1"/>
  <c r="K4568" i="1"/>
  <c r="G4569" i="1"/>
  <c r="J4569" i="1" s="1"/>
  <c r="I4569" i="1"/>
  <c r="K4569" i="1"/>
  <c r="G4570" i="1"/>
  <c r="I4570" i="1" s="1"/>
  <c r="J4570" i="1"/>
  <c r="K4570" i="1"/>
  <c r="G4571" i="1"/>
  <c r="H4571" i="1" s="1"/>
  <c r="J4571" i="1"/>
  <c r="K4571" i="1"/>
  <c r="G4572" i="1"/>
  <c r="H4572" i="1"/>
  <c r="I4572" i="1"/>
  <c r="J4572" i="1"/>
  <c r="K4572" i="1"/>
  <c r="G4573" i="1"/>
  <c r="J4573" i="1" s="1"/>
  <c r="H4573" i="1"/>
  <c r="I4573" i="1"/>
  <c r="K4573" i="1"/>
  <c r="G4574" i="1"/>
  <c r="I4574" i="1" s="1"/>
  <c r="H4574" i="1"/>
  <c r="J4574" i="1"/>
  <c r="K4574" i="1"/>
  <c r="G4575" i="1"/>
  <c r="H4575" i="1" s="1"/>
  <c r="I4575" i="1"/>
  <c r="J4575" i="1"/>
  <c r="K4575" i="1"/>
  <c r="G4576" i="1"/>
  <c r="H4576" i="1"/>
  <c r="I4576" i="1"/>
  <c r="J4576" i="1"/>
  <c r="K4576" i="1"/>
  <c r="G4577" i="1"/>
  <c r="K4577" i="1"/>
  <c r="G4578" i="1"/>
  <c r="K4578" i="1"/>
  <c r="G4579" i="1"/>
  <c r="K4579" i="1"/>
  <c r="G4580" i="1"/>
  <c r="H4580" i="1"/>
  <c r="I4580" i="1"/>
  <c r="J4580" i="1"/>
  <c r="K4580" i="1"/>
  <c r="G4581" i="1"/>
  <c r="J4581" i="1" s="1"/>
  <c r="H4581" i="1"/>
  <c r="K4581" i="1"/>
  <c r="G4582" i="1"/>
  <c r="I4582" i="1" s="1"/>
  <c r="H4582" i="1"/>
  <c r="K4582" i="1"/>
  <c r="G4583" i="1"/>
  <c r="H4583" i="1" s="1"/>
  <c r="I4583" i="1"/>
  <c r="K4583" i="1"/>
  <c r="G4584" i="1"/>
  <c r="H4584" i="1"/>
  <c r="I4584" i="1"/>
  <c r="J4584" i="1"/>
  <c r="K4584" i="1"/>
  <c r="G4585" i="1"/>
  <c r="J4585" i="1" s="1"/>
  <c r="I4585" i="1"/>
  <c r="K4585" i="1"/>
  <c r="G4586" i="1"/>
  <c r="I4586" i="1" s="1"/>
  <c r="J4586" i="1"/>
  <c r="K4586" i="1"/>
  <c r="G4587" i="1"/>
  <c r="H4587" i="1" s="1"/>
  <c r="J4587" i="1"/>
  <c r="K4587" i="1"/>
  <c r="G4588" i="1"/>
  <c r="H4588" i="1"/>
  <c r="I4588" i="1"/>
  <c r="J4588" i="1"/>
  <c r="K4588" i="1"/>
  <c r="G4589" i="1"/>
  <c r="J4589" i="1" s="1"/>
  <c r="H4589" i="1"/>
  <c r="I4589" i="1"/>
  <c r="K4589" i="1"/>
  <c r="G4590" i="1"/>
  <c r="I4590" i="1" s="1"/>
  <c r="H4590" i="1"/>
  <c r="J4590" i="1"/>
  <c r="K4590" i="1"/>
  <c r="G4591" i="1"/>
  <c r="H4591" i="1" s="1"/>
  <c r="I4591" i="1"/>
  <c r="J4591" i="1"/>
  <c r="K4591" i="1"/>
  <c r="G4592" i="1"/>
  <c r="H4592" i="1"/>
  <c r="I4592" i="1"/>
  <c r="J4592" i="1"/>
  <c r="K4592" i="1"/>
  <c r="G4593" i="1"/>
  <c r="K4593" i="1"/>
  <c r="G4594" i="1"/>
  <c r="K4594" i="1"/>
  <c r="G4595" i="1"/>
  <c r="K4595" i="1"/>
  <c r="G4596" i="1"/>
  <c r="H4596" i="1"/>
  <c r="I4596" i="1"/>
  <c r="J4596" i="1"/>
  <c r="K4596" i="1"/>
  <c r="G4597" i="1"/>
  <c r="J4597" i="1" s="1"/>
  <c r="H4597" i="1"/>
  <c r="K4597" i="1"/>
  <c r="G4598" i="1"/>
  <c r="I4598" i="1" s="1"/>
  <c r="H4598" i="1"/>
  <c r="K4598" i="1"/>
  <c r="G4599" i="1"/>
  <c r="H4599" i="1" s="1"/>
  <c r="I4599" i="1"/>
  <c r="K4599" i="1"/>
  <c r="G4600" i="1"/>
  <c r="H4600" i="1"/>
  <c r="I4600" i="1"/>
  <c r="J4600" i="1"/>
  <c r="K4600" i="1"/>
  <c r="G4601" i="1"/>
  <c r="J4601" i="1" s="1"/>
  <c r="I4601" i="1"/>
  <c r="K4601" i="1"/>
  <c r="G4602" i="1"/>
  <c r="I4602" i="1" s="1"/>
  <c r="J4602" i="1"/>
  <c r="K4602" i="1"/>
  <c r="G4603" i="1"/>
  <c r="H4603" i="1" s="1"/>
  <c r="J4603" i="1"/>
  <c r="K4603" i="1"/>
  <c r="G4604" i="1"/>
  <c r="H4604" i="1"/>
  <c r="I4604" i="1"/>
  <c r="J4604" i="1"/>
  <c r="K4604" i="1"/>
  <c r="G4605" i="1"/>
  <c r="J4605" i="1" s="1"/>
  <c r="H4605" i="1"/>
  <c r="I4605" i="1"/>
  <c r="K4605" i="1"/>
  <c r="G4606" i="1"/>
  <c r="I4606" i="1" s="1"/>
  <c r="H4606" i="1"/>
  <c r="J4606" i="1"/>
  <c r="K4606" i="1"/>
  <c r="G4607" i="1"/>
  <c r="H4607" i="1" s="1"/>
  <c r="I4607" i="1"/>
  <c r="J4607" i="1"/>
  <c r="K4607" i="1"/>
  <c r="G4608" i="1"/>
  <c r="H4608" i="1"/>
  <c r="I4608" i="1"/>
  <c r="J4608" i="1"/>
  <c r="K4608" i="1"/>
  <c r="G4609" i="1"/>
  <c r="K4609" i="1"/>
  <c r="G4610" i="1"/>
  <c r="K4610" i="1"/>
  <c r="G4611" i="1"/>
  <c r="K4611" i="1"/>
  <c r="G4612" i="1"/>
  <c r="H4612" i="1"/>
  <c r="I4612" i="1"/>
  <c r="J4612" i="1"/>
  <c r="K4612" i="1"/>
  <c r="G4613" i="1"/>
  <c r="J4613" i="1" s="1"/>
  <c r="H4613" i="1"/>
  <c r="K4613" i="1"/>
  <c r="G4614" i="1"/>
  <c r="I4614" i="1" s="1"/>
  <c r="H4614" i="1"/>
  <c r="K4614" i="1"/>
  <c r="G4615" i="1"/>
  <c r="H4615" i="1" s="1"/>
  <c r="I4615" i="1"/>
  <c r="K4615" i="1"/>
  <c r="G4616" i="1"/>
  <c r="H4616" i="1"/>
  <c r="I4616" i="1"/>
  <c r="J4616" i="1"/>
  <c r="K4616" i="1"/>
  <c r="G4617" i="1"/>
  <c r="J4617" i="1" s="1"/>
  <c r="I4617" i="1"/>
  <c r="K4617" i="1"/>
  <c r="G4618" i="1"/>
  <c r="I4618" i="1" s="1"/>
  <c r="J4618" i="1"/>
  <c r="K4618" i="1"/>
  <c r="G4619" i="1"/>
  <c r="H4619" i="1" s="1"/>
  <c r="J4619" i="1"/>
  <c r="K4619" i="1"/>
  <c r="G4620" i="1"/>
  <c r="H4620" i="1"/>
  <c r="I4620" i="1"/>
  <c r="J4620" i="1"/>
  <c r="K4620" i="1"/>
  <c r="G4621" i="1"/>
  <c r="J4621" i="1" s="1"/>
  <c r="H4621" i="1"/>
  <c r="I4621" i="1"/>
  <c r="K4621" i="1"/>
  <c r="G4622" i="1"/>
  <c r="I4622" i="1" s="1"/>
  <c r="H4622" i="1"/>
  <c r="J4622" i="1"/>
  <c r="K4622" i="1"/>
  <c r="G4623" i="1"/>
  <c r="H4623" i="1" s="1"/>
  <c r="I4623" i="1"/>
  <c r="J4623" i="1"/>
  <c r="K4623" i="1"/>
  <c r="G4624" i="1"/>
  <c r="H4624" i="1"/>
  <c r="I4624" i="1"/>
  <c r="J4624" i="1"/>
  <c r="K4624" i="1"/>
  <c r="G4625" i="1"/>
  <c r="K4625" i="1"/>
  <c r="G4626" i="1"/>
  <c r="K4626" i="1"/>
  <c r="G4627" i="1"/>
  <c r="K4627" i="1"/>
  <c r="G4628" i="1"/>
  <c r="H4628" i="1"/>
  <c r="I4628" i="1"/>
  <c r="J4628" i="1"/>
  <c r="K4628" i="1"/>
  <c r="G4629" i="1"/>
  <c r="J4629" i="1" s="1"/>
  <c r="H4629" i="1"/>
  <c r="K4629" i="1"/>
  <c r="G4630" i="1"/>
  <c r="I4630" i="1" s="1"/>
  <c r="H4630" i="1"/>
  <c r="K4630" i="1"/>
  <c r="G4631" i="1"/>
  <c r="H4631" i="1" s="1"/>
  <c r="I4631" i="1"/>
  <c r="K4631" i="1"/>
  <c r="G4632" i="1"/>
  <c r="H4632" i="1"/>
  <c r="I4632" i="1"/>
  <c r="J4632" i="1"/>
  <c r="K4632" i="1"/>
  <c r="G4633" i="1"/>
  <c r="K4633" i="1"/>
  <c r="G4634" i="1"/>
  <c r="J4634" i="1"/>
  <c r="K4634" i="1"/>
  <c r="G4635" i="1"/>
  <c r="J4635" i="1"/>
  <c r="K4635" i="1"/>
  <c r="G4636" i="1"/>
  <c r="H4636" i="1"/>
  <c r="I4636" i="1"/>
  <c r="J4636" i="1"/>
  <c r="K4636" i="1"/>
  <c r="G4637" i="1"/>
  <c r="J4637" i="1" s="1"/>
  <c r="H4637" i="1"/>
  <c r="I4637" i="1"/>
  <c r="K4637" i="1"/>
  <c r="G4638" i="1"/>
  <c r="I4638" i="1" s="1"/>
  <c r="H4638" i="1"/>
  <c r="J4638" i="1"/>
  <c r="K4638" i="1"/>
  <c r="G4639" i="1"/>
  <c r="H4639" i="1" s="1"/>
  <c r="I4639" i="1"/>
  <c r="J4639" i="1"/>
  <c r="K4639" i="1"/>
  <c r="G4640" i="1"/>
  <c r="H4640" i="1"/>
  <c r="I4640" i="1"/>
  <c r="J4640" i="1"/>
  <c r="K4640" i="1"/>
  <c r="G4641" i="1"/>
  <c r="I4641" i="1"/>
  <c r="K4641" i="1"/>
  <c r="G4642" i="1"/>
  <c r="J4642" i="1"/>
  <c r="K4642" i="1"/>
  <c r="G4643" i="1"/>
  <c r="J4643" i="1" s="1"/>
  <c r="K4643" i="1"/>
  <c r="G4644" i="1"/>
  <c r="H4644" i="1"/>
  <c r="I4644" i="1"/>
  <c r="J4644" i="1"/>
  <c r="K4644" i="1"/>
  <c r="G4645" i="1"/>
  <c r="J4645" i="1" s="1"/>
  <c r="H4645" i="1"/>
  <c r="K4645" i="1"/>
  <c r="G4646" i="1"/>
  <c r="I4646" i="1" s="1"/>
  <c r="H4646" i="1"/>
  <c r="K4646" i="1"/>
  <c r="G4647" i="1"/>
  <c r="H4647" i="1" s="1"/>
  <c r="I4647" i="1"/>
  <c r="K4647" i="1"/>
  <c r="G4648" i="1"/>
  <c r="H4648" i="1"/>
  <c r="I4648" i="1"/>
  <c r="J4648" i="1"/>
  <c r="K4648" i="1"/>
  <c r="G4649" i="1"/>
  <c r="I4649" i="1"/>
  <c r="K4649" i="1"/>
  <c r="G4650" i="1"/>
  <c r="J4650" i="1"/>
  <c r="K4650" i="1"/>
  <c r="G4651" i="1"/>
  <c r="J4651" i="1" s="1"/>
  <c r="K4651" i="1"/>
  <c r="G4652" i="1"/>
  <c r="H4652" i="1"/>
  <c r="I4652" i="1"/>
  <c r="J4652" i="1"/>
  <c r="K4652" i="1"/>
  <c r="G4653" i="1"/>
  <c r="J4653" i="1" s="1"/>
  <c r="H4653" i="1"/>
  <c r="I4653" i="1"/>
  <c r="K4653" i="1"/>
  <c r="G4654" i="1"/>
  <c r="I4654" i="1" s="1"/>
  <c r="H4654" i="1"/>
  <c r="J4654" i="1"/>
  <c r="K4654" i="1"/>
  <c r="G4655" i="1"/>
  <c r="H4655" i="1" s="1"/>
  <c r="I4655" i="1"/>
  <c r="J4655" i="1"/>
  <c r="K4655" i="1"/>
  <c r="G4656" i="1"/>
  <c r="H4656" i="1"/>
  <c r="I4656" i="1"/>
  <c r="J4656" i="1"/>
  <c r="K4656" i="1"/>
  <c r="G4657" i="1"/>
  <c r="I4657" i="1"/>
  <c r="K4657" i="1"/>
  <c r="G4658" i="1"/>
  <c r="J4658" i="1" s="1"/>
  <c r="K4658" i="1"/>
  <c r="G4659" i="1"/>
  <c r="K4659" i="1"/>
  <c r="G4660" i="1"/>
  <c r="H4660" i="1"/>
  <c r="I4660" i="1"/>
  <c r="J4660" i="1"/>
  <c r="K4660" i="1"/>
  <c r="G4661" i="1"/>
  <c r="J4661" i="1" s="1"/>
  <c r="H4661" i="1"/>
  <c r="K4661" i="1"/>
  <c r="G4662" i="1"/>
  <c r="I4662" i="1" s="1"/>
  <c r="H4662" i="1"/>
  <c r="K4662" i="1"/>
  <c r="G4663" i="1"/>
  <c r="H4663" i="1" s="1"/>
  <c r="I4663" i="1"/>
  <c r="K4663" i="1"/>
  <c r="G4664" i="1"/>
  <c r="H4664" i="1"/>
  <c r="I4664" i="1"/>
  <c r="J4664" i="1"/>
  <c r="K4664" i="1"/>
  <c r="G4665" i="1"/>
  <c r="I4665" i="1"/>
  <c r="K4665" i="1"/>
  <c r="G4666" i="1"/>
  <c r="J4666" i="1" s="1"/>
  <c r="K4666" i="1"/>
  <c r="G4667" i="1"/>
  <c r="K4667" i="1"/>
  <c r="G4668" i="1"/>
  <c r="H4668" i="1"/>
  <c r="I4668" i="1"/>
  <c r="J4668" i="1"/>
  <c r="K4668" i="1"/>
  <c r="G4669" i="1"/>
  <c r="J4669" i="1" s="1"/>
  <c r="H4669" i="1"/>
  <c r="I4669" i="1"/>
  <c r="K4669" i="1"/>
  <c r="G4670" i="1"/>
  <c r="I4670" i="1" s="1"/>
  <c r="H4670" i="1"/>
  <c r="J4670" i="1"/>
  <c r="K4670" i="1"/>
  <c r="G4671" i="1"/>
  <c r="H4671" i="1" s="1"/>
  <c r="I4671" i="1"/>
  <c r="J4671" i="1"/>
  <c r="K4671" i="1"/>
  <c r="G4672" i="1"/>
  <c r="H4672" i="1"/>
  <c r="I4672" i="1"/>
  <c r="J4672" i="1"/>
  <c r="K4672" i="1"/>
  <c r="G4673" i="1"/>
  <c r="I4673" i="1" s="1"/>
  <c r="K4673" i="1"/>
  <c r="G4674" i="1"/>
  <c r="K4674" i="1"/>
  <c r="G4675" i="1"/>
  <c r="J4675" i="1"/>
  <c r="K4675" i="1"/>
  <c r="G4676" i="1"/>
  <c r="H4676" i="1"/>
  <c r="I4676" i="1"/>
  <c r="J4676" i="1"/>
  <c r="K4676" i="1"/>
  <c r="G4677" i="1"/>
  <c r="J4677" i="1" s="1"/>
  <c r="H4677" i="1"/>
  <c r="K4677" i="1"/>
  <c r="G4678" i="1"/>
  <c r="I4678" i="1" s="1"/>
  <c r="H4678" i="1"/>
  <c r="K4678" i="1"/>
  <c r="G4679" i="1"/>
  <c r="H4679" i="1" s="1"/>
  <c r="I4679" i="1"/>
  <c r="K4679" i="1"/>
  <c r="G4680" i="1"/>
  <c r="H4680" i="1"/>
  <c r="I4680" i="1"/>
  <c r="J4680" i="1"/>
  <c r="K4680" i="1"/>
  <c r="G4681" i="1"/>
  <c r="I4681" i="1" s="1"/>
  <c r="K4681" i="1"/>
  <c r="G4682" i="1"/>
  <c r="K4682" i="1"/>
  <c r="G4683" i="1"/>
  <c r="J4683" i="1"/>
  <c r="K4683" i="1"/>
  <c r="G4684" i="1"/>
  <c r="H4684" i="1"/>
  <c r="I4684" i="1"/>
  <c r="J4684" i="1"/>
  <c r="K4684" i="1"/>
  <c r="G4685" i="1"/>
  <c r="J4685" i="1" s="1"/>
  <c r="H4685" i="1"/>
  <c r="I4685" i="1"/>
  <c r="K4685" i="1"/>
  <c r="G4686" i="1"/>
  <c r="I4686" i="1" s="1"/>
  <c r="H4686" i="1"/>
  <c r="J4686" i="1"/>
  <c r="K4686" i="1"/>
  <c r="G4687" i="1"/>
  <c r="H4687" i="1" s="1"/>
  <c r="I4687" i="1"/>
  <c r="J4687" i="1"/>
  <c r="K4687" i="1"/>
  <c r="G4688" i="1"/>
  <c r="H4688" i="1"/>
  <c r="I4688" i="1"/>
  <c r="J4688" i="1"/>
  <c r="K4688" i="1"/>
  <c r="G4689" i="1"/>
  <c r="K4689" i="1"/>
  <c r="G4690" i="1"/>
  <c r="J4690" i="1"/>
  <c r="K4690" i="1"/>
  <c r="G4691" i="1"/>
  <c r="J4691" i="1"/>
  <c r="K4691" i="1"/>
  <c r="G4692" i="1"/>
  <c r="H4692" i="1"/>
  <c r="I4692" i="1"/>
  <c r="J4692" i="1"/>
  <c r="K4692" i="1"/>
  <c r="G4693" i="1"/>
  <c r="J4693" i="1" s="1"/>
  <c r="H4693" i="1"/>
  <c r="K4693" i="1"/>
  <c r="G4694" i="1"/>
  <c r="I4694" i="1" s="1"/>
  <c r="H4694" i="1"/>
  <c r="K4694" i="1"/>
  <c r="G4695" i="1"/>
  <c r="H4695" i="1" s="1"/>
  <c r="I4695" i="1"/>
  <c r="K4695" i="1"/>
  <c r="G4696" i="1"/>
  <c r="H4696" i="1"/>
  <c r="I4696" i="1"/>
  <c r="J4696" i="1"/>
  <c r="K4696" i="1"/>
  <c r="G4697" i="1"/>
  <c r="K4697" i="1"/>
  <c r="G4698" i="1"/>
  <c r="J4698" i="1"/>
  <c r="K4698" i="1"/>
  <c r="G4699" i="1"/>
  <c r="J4699" i="1"/>
  <c r="K4699" i="1"/>
  <c r="G4700" i="1"/>
  <c r="H4700" i="1"/>
  <c r="I4700" i="1"/>
  <c r="J4700" i="1"/>
  <c r="K4700" i="1"/>
  <c r="G4701" i="1"/>
  <c r="J4701" i="1" s="1"/>
  <c r="H4701" i="1"/>
  <c r="I4701" i="1"/>
  <c r="K4701" i="1"/>
  <c r="G4702" i="1"/>
  <c r="I4702" i="1" s="1"/>
  <c r="H4702" i="1"/>
  <c r="J4702" i="1"/>
  <c r="K4702" i="1"/>
  <c r="G4703" i="1"/>
  <c r="H4703" i="1" s="1"/>
  <c r="I4703" i="1"/>
  <c r="J4703" i="1"/>
  <c r="K4703" i="1"/>
  <c r="G4704" i="1"/>
  <c r="H4704" i="1"/>
  <c r="I4704" i="1"/>
  <c r="J4704" i="1"/>
  <c r="K4704" i="1"/>
  <c r="G4705" i="1"/>
  <c r="I4705" i="1"/>
  <c r="K4705" i="1"/>
  <c r="G4706" i="1"/>
  <c r="J4706" i="1"/>
  <c r="K4706" i="1"/>
  <c r="G4707" i="1"/>
  <c r="J4707" i="1" s="1"/>
  <c r="K4707" i="1"/>
  <c r="G4708" i="1"/>
  <c r="H4708" i="1"/>
  <c r="I4708" i="1"/>
  <c r="J4708" i="1"/>
  <c r="K4708" i="1"/>
  <c r="G4709" i="1"/>
  <c r="J4709" i="1" s="1"/>
  <c r="H4709" i="1"/>
  <c r="K4709" i="1"/>
  <c r="G4710" i="1"/>
  <c r="I4710" i="1" s="1"/>
  <c r="H4710" i="1"/>
  <c r="K4710" i="1"/>
  <c r="G4711" i="1"/>
  <c r="H4711" i="1" s="1"/>
  <c r="I4711" i="1"/>
  <c r="K4711" i="1"/>
  <c r="G4712" i="1"/>
  <c r="H4712" i="1"/>
  <c r="I4712" i="1"/>
  <c r="J4712" i="1"/>
  <c r="K4712" i="1"/>
  <c r="G4713" i="1"/>
  <c r="I4713" i="1"/>
  <c r="K4713" i="1"/>
  <c r="G4714" i="1"/>
  <c r="J4714" i="1"/>
  <c r="K4714" i="1"/>
  <c r="G4715" i="1"/>
  <c r="J4715" i="1" s="1"/>
  <c r="K4715" i="1"/>
  <c r="G4716" i="1"/>
  <c r="H4716" i="1"/>
  <c r="I4716" i="1"/>
  <c r="J4716" i="1"/>
  <c r="K4716" i="1"/>
  <c r="G4717" i="1"/>
  <c r="J4717" i="1" s="1"/>
  <c r="H4717" i="1"/>
  <c r="I4717" i="1"/>
  <c r="K4717" i="1"/>
  <c r="G4718" i="1"/>
  <c r="I4718" i="1" s="1"/>
  <c r="H4718" i="1"/>
  <c r="J4718" i="1"/>
  <c r="K4718" i="1"/>
  <c r="G4719" i="1"/>
  <c r="H4719" i="1" s="1"/>
  <c r="I4719" i="1"/>
  <c r="J4719" i="1"/>
  <c r="K4719" i="1"/>
  <c r="G4720" i="1"/>
  <c r="H4720" i="1"/>
  <c r="I4720" i="1"/>
  <c r="J4720" i="1"/>
  <c r="K4720" i="1"/>
  <c r="G4721" i="1"/>
  <c r="I4721" i="1"/>
  <c r="K4721" i="1"/>
  <c r="G4722" i="1"/>
  <c r="J4722" i="1" s="1"/>
  <c r="K4722" i="1"/>
  <c r="G4723" i="1"/>
  <c r="K4723" i="1"/>
  <c r="G4724" i="1"/>
  <c r="H4724" i="1"/>
  <c r="I4724" i="1"/>
  <c r="J4724" i="1"/>
  <c r="K4724" i="1"/>
  <c r="G4725" i="1"/>
  <c r="J4725" i="1" s="1"/>
  <c r="H4725" i="1"/>
  <c r="K4725" i="1"/>
  <c r="G4726" i="1"/>
  <c r="I4726" i="1" s="1"/>
  <c r="H4726" i="1"/>
  <c r="K4726" i="1"/>
  <c r="G4727" i="1"/>
  <c r="H4727" i="1" s="1"/>
  <c r="I4727" i="1"/>
  <c r="K4727" i="1"/>
  <c r="G4728" i="1"/>
  <c r="H4728" i="1"/>
  <c r="I4728" i="1"/>
  <c r="J4728" i="1"/>
  <c r="K4728" i="1"/>
  <c r="G4729" i="1"/>
  <c r="I4729" i="1"/>
  <c r="K4729" i="1"/>
  <c r="G4730" i="1"/>
  <c r="J4730" i="1" s="1"/>
  <c r="K4730" i="1"/>
  <c r="G4731" i="1"/>
  <c r="K4731" i="1"/>
  <c r="G4732" i="1"/>
  <c r="H4732" i="1"/>
  <c r="I4732" i="1"/>
  <c r="J4732" i="1"/>
  <c r="K4732" i="1"/>
  <c r="G4733" i="1"/>
  <c r="J4733" i="1" s="1"/>
  <c r="H4733" i="1"/>
  <c r="I4733" i="1"/>
  <c r="K4733" i="1"/>
  <c r="G4734" i="1"/>
  <c r="I4734" i="1" s="1"/>
  <c r="H4734" i="1"/>
  <c r="J4734" i="1"/>
  <c r="K4734" i="1"/>
  <c r="G4735" i="1"/>
  <c r="H4735" i="1" s="1"/>
  <c r="I4735" i="1"/>
  <c r="J4735" i="1"/>
  <c r="K4735" i="1"/>
  <c r="G4736" i="1"/>
  <c r="H4736" i="1"/>
  <c r="I4736" i="1"/>
  <c r="J4736" i="1"/>
  <c r="K4736" i="1"/>
  <c r="G4737" i="1"/>
  <c r="I4737" i="1" s="1"/>
  <c r="K4737" i="1"/>
  <c r="G4738" i="1"/>
  <c r="K4738" i="1"/>
  <c r="G4739" i="1"/>
  <c r="J4739" i="1"/>
  <c r="K4739" i="1"/>
  <c r="G4740" i="1"/>
  <c r="H4740" i="1"/>
  <c r="I4740" i="1"/>
  <c r="J4740" i="1"/>
  <c r="K4740" i="1"/>
  <c r="G4741" i="1"/>
  <c r="J4741" i="1" s="1"/>
  <c r="H4741" i="1"/>
  <c r="K4741" i="1"/>
  <c r="G4742" i="1"/>
  <c r="I4742" i="1" s="1"/>
  <c r="H4742" i="1"/>
  <c r="K4742" i="1"/>
  <c r="G4743" i="1"/>
  <c r="H4743" i="1" s="1"/>
  <c r="I4743" i="1"/>
  <c r="K4743" i="1"/>
  <c r="G4744" i="1"/>
  <c r="H4744" i="1"/>
  <c r="I4744" i="1"/>
  <c r="J4744" i="1"/>
  <c r="K4744" i="1"/>
  <c r="G4745" i="1"/>
  <c r="I4745" i="1" s="1"/>
  <c r="K4745" i="1"/>
  <c r="G4746" i="1"/>
  <c r="K4746" i="1"/>
  <c r="G4747" i="1"/>
  <c r="J4747" i="1"/>
  <c r="K4747" i="1"/>
  <c r="G4748" i="1"/>
  <c r="H4748" i="1"/>
  <c r="I4748" i="1"/>
  <c r="J4748" i="1"/>
  <c r="K4748" i="1"/>
  <c r="G4749" i="1"/>
  <c r="J4749" i="1" s="1"/>
  <c r="H4749" i="1"/>
  <c r="I4749" i="1"/>
  <c r="K4749" i="1"/>
  <c r="G4750" i="1"/>
  <c r="I4750" i="1" s="1"/>
  <c r="H4750" i="1"/>
  <c r="J4750" i="1"/>
  <c r="K4750" i="1"/>
  <c r="G4751" i="1"/>
  <c r="H4751" i="1" s="1"/>
  <c r="I4751" i="1"/>
  <c r="J4751" i="1"/>
  <c r="K4751" i="1"/>
  <c r="G4752" i="1"/>
  <c r="H4752" i="1"/>
  <c r="I4752" i="1"/>
  <c r="J4752" i="1"/>
  <c r="K4752" i="1"/>
  <c r="G4753" i="1"/>
  <c r="K4753" i="1"/>
  <c r="G4754" i="1"/>
  <c r="J4754" i="1"/>
  <c r="K4754" i="1"/>
  <c r="G4755" i="1"/>
  <c r="J4755" i="1"/>
  <c r="K4755" i="1"/>
  <c r="G4756" i="1"/>
  <c r="H4756" i="1"/>
  <c r="I4756" i="1"/>
  <c r="J4756" i="1"/>
  <c r="K4756" i="1"/>
  <c r="G4757" i="1"/>
  <c r="J4757" i="1" s="1"/>
  <c r="H4757" i="1"/>
  <c r="K4757" i="1"/>
  <c r="G4758" i="1"/>
  <c r="I4758" i="1" s="1"/>
  <c r="H4758" i="1"/>
  <c r="K4758" i="1"/>
  <c r="G4759" i="1"/>
  <c r="H4759" i="1" s="1"/>
  <c r="I4759" i="1"/>
  <c r="K4759" i="1"/>
  <c r="G4760" i="1"/>
  <c r="H4760" i="1"/>
  <c r="I4760" i="1"/>
  <c r="J4760" i="1"/>
  <c r="K4760" i="1"/>
  <c r="G4761" i="1"/>
  <c r="K4761" i="1"/>
  <c r="G4762" i="1"/>
  <c r="J4762" i="1"/>
  <c r="K4762" i="1"/>
  <c r="G4763" i="1"/>
  <c r="J4763" i="1"/>
  <c r="K4763" i="1"/>
  <c r="G4764" i="1"/>
  <c r="H4764" i="1"/>
  <c r="I4764" i="1"/>
  <c r="J4764" i="1"/>
  <c r="K4764" i="1"/>
  <c r="G4765" i="1"/>
  <c r="J4765" i="1" s="1"/>
  <c r="H4765" i="1"/>
  <c r="I4765" i="1"/>
  <c r="K4765" i="1"/>
  <c r="G4766" i="1"/>
  <c r="I4766" i="1" s="1"/>
  <c r="H4766" i="1"/>
  <c r="J4766" i="1"/>
  <c r="K4766" i="1"/>
  <c r="G4767" i="1"/>
  <c r="H4767" i="1" s="1"/>
  <c r="I4767" i="1"/>
  <c r="J4767" i="1"/>
  <c r="K4767" i="1"/>
  <c r="G4768" i="1"/>
  <c r="H4768" i="1"/>
  <c r="I4768" i="1"/>
  <c r="J4768" i="1"/>
  <c r="K4768" i="1"/>
  <c r="G4769" i="1"/>
  <c r="I4769" i="1"/>
  <c r="K4769" i="1"/>
  <c r="G4770" i="1"/>
  <c r="J4770" i="1"/>
  <c r="K4770" i="1"/>
  <c r="G4771" i="1"/>
  <c r="J4771" i="1" s="1"/>
  <c r="K4771" i="1"/>
  <c r="G4772" i="1"/>
  <c r="H4772" i="1"/>
  <c r="I4772" i="1"/>
  <c r="J4772" i="1"/>
  <c r="K4772" i="1"/>
  <c r="G4773" i="1"/>
  <c r="J4773" i="1" s="1"/>
  <c r="H4773" i="1"/>
  <c r="K4773" i="1"/>
  <c r="G4774" i="1"/>
  <c r="I4774" i="1" s="1"/>
  <c r="H4774" i="1"/>
  <c r="K4774" i="1"/>
  <c r="G4775" i="1"/>
  <c r="H4775" i="1" s="1"/>
  <c r="I4775" i="1"/>
  <c r="K4775" i="1"/>
  <c r="G4776" i="1"/>
  <c r="H4776" i="1"/>
  <c r="I4776" i="1"/>
  <c r="J4776" i="1"/>
  <c r="K4776" i="1"/>
  <c r="G4777" i="1"/>
  <c r="I4777" i="1"/>
  <c r="K4777" i="1"/>
  <c r="G4778" i="1"/>
  <c r="J4778" i="1"/>
  <c r="K4778" i="1"/>
  <c r="G4779" i="1"/>
  <c r="J4779" i="1" s="1"/>
  <c r="K4779" i="1"/>
  <c r="G4780" i="1"/>
  <c r="H4780" i="1"/>
  <c r="I4780" i="1"/>
  <c r="J4780" i="1"/>
  <c r="K4780" i="1"/>
  <c r="G4781" i="1"/>
  <c r="J4781" i="1" s="1"/>
  <c r="H4781" i="1"/>
  <c r="I4781" i="1"/>
  <c r="K4781" i="1"/>
  <c r="G4782" i="1"/>
  <c r="I4782" i="1" s="1"/>
  <c r="H4782" i="1"/>
  <c r="J4782" i="1"/>
  <c r="K4782" i="1"/>
  <c r="G4783" i="1"/>
  <c r="H4783" i="1" s="1"/>
  <c r="I4783" i="1"/>
  <c r="J4783" i="1"/>
  <c r="K4783" i="1"/>
  <c r="G4784" i="1"/>
  <c r="H4784" i="1"/>
  <c r="I4784" i="1"/>
  <c r="J4784" i="1"/>
  <c r="K4784" i="1"/>
  <c r="G4785" i="1"/>
  <c r="I4785" i="1"/>
  <c r="K4785" i="1"/>
  <c r="G4786" i="1"/>
  <c r="I4786" i="1" s="1"/>
  <c r="K4786" i="1"/>
  <c r="G4787" i="1"/>
  <c r="I4787" i="1" s="1"/>
  <c r="H4787" i="1"/>
  <c r="J4787" i="1"/>
  <c r="K4787" i="1"/>
  <c r="G4788" i="1"/>
  <c r="K4788" i="1"/>
  <c r="G4789" i="1"/>
  <c r="H4789" i="1"/>
  <c r="I4789" i="1"/>
  <c r="J4789" i="1"/>
  <c r="K4789" i="1"/>
  <c r="G4790" i="1"/>
  <c r="K4790" i="1"/>
  <c r="G4791" i="1"/>
  <c r="I4791" i="1" s="1"/>
  <c r="H4791" i="1"/>
  <c r="J4791" i="1"/>
  <c r="K4791" i="1"/>
  <c r="G4792" i="1"/>
  <c r="I4792" i="1"/>
  <c r="K4792" i="1"/>
  <c r="G4793" i="1"/>
  <c r="H4793" i="1"/>
  <c r="I4793" i="1"/>
  <c r="J4793" i="1"/>
  <c r="K4793" i="1"/>
  <c r="G4794" i="1"/>
  <c r="I4794" i="1"/>
  <c r="K4794" i="1"/>
  <c r="G4795" i="1"/>
  <c r="I4795" i="1" s="1"/>
  <c r="H4795" i="1"/>
  <c r="J4795" i="1"/>
  <c r="K4795" i="1"/>
  <c r="G4796" i="1"/>
  <c r="I4796" i="1"/>
  <c r="K4796" i="1"/>
  <c r="G4797" i="1"/>
  <c r="H4797" i="1"/>
  <c r="I4797" i="1"/>
  <c r="J4797" i="1"/>
  <c r="K4797" i="1"/>
  <c r="G4798" i="1"/>
  <c r="I4798" i="1"/>
  <c r="K4798" i="1"/>
  <c r="G4799" i="1"/>
  <c r="I4799" i="1" s="1"/>
  <c r="H4799" i="1"/>
  <c r="J4799" i="1"/>
  <c r="K4799" i="1"/>
  <c r="G4800" i="1"/>
  <c r="I4800" i="1" s="1"/>
  <c r="K4800" i="1"/>
  <c r="G4801" i="1"/>
  <c r="H4801" i="1"/>
  <c r="I4801" i="1"/>
  <c r="J4801" i="1"/>
  <c r="K4801" i="1"/>
  <c r="G4802" i="1"/>
  <c r="I4802" i="1" s="1"/>
  <c r="K4802" i="1"/>
  <c r="G4803" i="1"/>
  <c r="I4803" i="1" s="1"/>
  <c r="H4803" i="1"/>
  <c r="J4803" i="1"/>
  <c r="K4803" i="1"/>
  <c r="G4804" i="1"/>
  <c r="K4804" i="1"/>
  <c r="G4805" i="1"/>
  <c r="H4805" i="1"/>
  <c r="I4805" i="1"/>
  <c r="J4805" i="1"/>
  <c r="K4805" i="1"/>
  <c r="G4806" i="1"/>
  <c r="K4806" i="1"/>
  <c r="G4807" i="1"/>
  <c r="I4807" i="1" s="1"/>
  <c r="H4807" i="1"/>
  <c r="J4807" i="1"/>
  <c r="K4807" i="1"/>
  <c r="G4808" i="1"/>
  <c r="I4808" i="1"/>
  <c r="K4808" i="1"/>
  <c r="G4809" i="1"/>
  <c r="H4809" i="1"/>
  <c r="I4809" i="1"/>
  <c r="J4809" i="1"/>
  <c r="K4809" i="1"/>
  <c r="G4810" i="1"/>
  <c r="I4810" i="1"/>
  <c r="K4810" i="1"/>
  <c r="G4811" i="1"/>
  <c r="I4811" i="1" s="1"/>
  <c r="H4811" i="1"/>
  <c r="J4811" i="1"/>
  <c r="K4811" i="1"/>
  <c r="G4812" i="1"/>
  <c r="I4812" i="1"/>
  <c r="K4812" i="1"/>
  <c r="G4813" i="1"/>
  <c r="H4813" i="1"/>
  <c r="I4813" i="1"/>
  <c r="J4813" i="1"/>
  <c r="K4813" i="1"/>
  <c r="G4814" i="1"/>
  <c r="I4814" i="1"/>
  <c r="K4814" i="1"/>
  <c r="G4815" i="1"/>
  <c r="I4815" i="1" s="1"/>
  <c r="H4815" i="1"/>
  <c r="J4815" i="1"/>
  <c r="K4815" i="1"/>
  <c r="G4816" i="1"/>
  <c r="I4816" i="1" s="1"/>
  <c r="K4816" i="1"/>
  <c r="G4817" i="1"/>
  <c r="H4817" i="1"/>
  <c r="I4817" i="1"/>
  <c r="J4817" i="1"/>
  <c r="K4817" i="1"/>
  <c r="G4818" i="1"/>
  <c r="I4818" i="1" s="1"/>
  <c r="K4818" i="1"/>
  <c r="G4819" i="1"/>
  <c r="I4819" i="1" s="1"/>
  <c r="H4819" i="1"/>
  <c r="J4819" i="1"/>
  <c r="K4819" i="1"/>
  <c r="G4820" i="1"/>
  <c r="K4820" i="1"/>
  <c r="G4821" i="1"/>
  <c r="H4821" i="1"/>
  <c r="I4821" i="1"/>
  <c r="J4821" i="1"/>
  <c r="K4821" i="1"/>
  <c r="G4822" i="1"/>
  <c r="K4822" i="1"/>
  <c r="G4823" i="1"/>
  <c r="I4823" i="1" s="1"/>
  <c r="H4823" i="1"/>
  <c r="J4823" i="1"/>
  <c r="K4823" i="1"/>
  <c r="G4824" i="1"/>
  <c r="I4824" i="1"/>
  <c r="K4824" i="1"/>
  <c r="G4825" i="1"/>
  <c r="H4825" i="1"/>
  <c r="I4825" i="1"/>
  <c r="J4825" i="1"/>
  <c r="K4825" i="1"/>
  <c r="G4826" i="1"/>
  <c r="I4826" i="1"/>
  <c r="K4826" i="1"/>
  <c r="G4827" i="1"/>
  <c r="I4827" i="1" s="1"/>
  <c r="H4827" i="1"/>
  <c r="J4827" i="1"/>
  <c r="K4827" i="1"/>
  <c r="G4828" i="1"/>
  <c r="I4828" i="1"/>
  <c r="K4828" i="1"/>
  <c r="G4829" i="1"/>
  <c r="H4829" i="1"/>
  <c r="I4829" i="1"/>
  <c r="J4829" i="1"/>
  <c r="K4829" i="1"/>
  <c r="G4830" i="1"/>
  <c r="I4830" i="1"/>
  <c r="K4830" i="1"/>
  <c r="G4831" i="1"/>
  <c r="I4831" i="1" s="1"/>
  <c r="H4831" i="1"/>
  <c r="J4831" i="1"/>
  <c r="K4831" i="1"/>
  <c r="G4832" i="1"/>
  <c r="I4832" i="1" s="1"/>
  <c r="K4832" i="1"/>
  <c r="G4833" i="1"/>
  <c r="H4833" i="1"/>
  <c r="I4833" i="1"/>
  <c r="J4833" i="1"/>
  <c r="K4833" i="1"/>
  <c r="G4834" i="1"/>
  <c r="I4834" i="1" s="1"/>
  <c r="K4834" i="1"/>
  <c r="G4835" i="1"/>
  <c r="I4835" i="1" s="1"/>
  <c r="H4835" i="1"/>
  <c r="J4835" i="1"/>
  <c r="K4835" i="1"/>
  <c r="G4836" i="1"/>
  <c r="K4836" i="1"/>
  <c r="G4837" i="1"/>
  <c r="H4837" i="1"/>
  <c r="I4837" i="1"/>
  <c r="J4837" i="1"/>
  <c r="K4837" i="1"/>
  <c r="G4838" i="1"/>
  <c r="K4838" i="1"/>
  <c r="G4839" i="1"/>
  <c r="I4839" i="1" s="1"/>
  <c r="H4839" i="1"/>
  <c r="J4839" i="1"/>
  <c r="K4839" i="1"/>
  <c r="G4840" i="1"/>
  <c r="I4840" i="1"/>
  <c r="K4840" i="1"/>
  <c r="G4841" i="1"/>
  <c r="H4841" i="1"/>
  <c r="I4841" i="1"/>
  <c r="J4841" i="1"/>
  <c r="K4841" i="1"/>
  <c r="G4842" i="1"/>
  <c r="I4842" i="1"/>
  <c r="K4842" i="1"/>
  <c r="G4843" i="1"/>
  <c r="I4843" i="1" s="1"/>
  <c r="H4843" i="1"/>
  <c r="J4843" i="1"/>
  <c r="K4843" i="1"/>
  <c r="G4844" i="1"/>
  <c r="I4844" i="1"/>
  <c r="K4844" i="1"/>
  <c r="G4845" i="1"/>
  <c r="H4845" i="1"/>
  <c r="I4845" i="1"/>
  <c r="J4845" i="1"/>
  <c r="K4845" i="1"/>
  <c r="G4846" i="1"/>
  <c r="I4846" i="1"/>
  <c r="K4846" i="1"/>
  <c r="G4847" i="1"/>
  <c r="I4847" i="1" s="1"/>
  <c r="H4847" i="1"/>
  <c r="J4847" i="1"/>
  <c r="K4847" i="1"/>
  <c r="G4848" i="1"/>
  <c r="I4848" i="1" s="1"/>
  <c r="K4848" i="1"/>
  <c r="G4849" i="1"/>
  <c r="H4849" i="1"/>
  <c r="I4849" i="1"/>
  <c r="J4849" i="1"/>
  <c r="K4849" i="1"/>
  <c r="G4850" i="1"/>
  <c r="I4850" i="1" s="1"/>
  <c r="K4850" i="1"/>
  <c r="G4851" i="1"/>
  <c r="I4851" i="1" s="1"/>
  <c r="H4851" i="1"/>
  <c r="J4851" i="1"/>
  <c r="K4851" i="1"/>
  <c r="G4852" i="1"/>
  <c r="K4852" i="1"/>
  <c r="G4853" i="1"/>
  <c r="H4853" i="1"/>
  <c r="I4853" i="1"/>
  <c r="J4853" i="1"/>
  <c r="K4853" i="1"/>
  <c r="G4854" i="1"/>
  <c r="K4854" i="1"/>
  <c r="G4855" i="1"/>
  <c r="I4855" i="1" s="1"/>
  <c r="H4855" i="1"/>
  <c r="J4855" i="1"/>
  <c r="K4855" i="1"/>
  <c r="G4856" i="1"/>
  <c r="I4856" i="1"/>
  <c r="K4856" i="1"/>
  <c r="G4857" i="1"/>
  <c r="H4857" i="1"/>
  <c r="I4857" i="1"/>
  <c r="J4857" i="1"/>
  <c r="K4857" i="1"/>
  <c r="G4858" i="1"/>
  <c r="I4858" i="1"/>
  <c r="K4858" i="1"/>
  <c r="G4859" i="1"/>
  <c r="I4859" i="1" s="1"/>
  <c r="H4859" i="1"/>
  <c r="J4859" i="1"/>
  <c r="K4859" i="1"/>
  <c r="G4860" i="1"/>
  <c r="I4860" i="1"/>
  <c r="K4860" i="1"/>
  <c r="G4861" i="1"/>
  <c r="H4861" i="1"/>
  <c r="I4861" i="1"/>
  <c r="J4861" i="1"/>
  <c r="K4861" i="1"/>
  <c r="G4862" i="1"/>
  <c r="I4862" i="1"/>
  <c r="K4862" i="1"/>
  <c r="G4863" i="1"/>
  <c r="I4863" i="1" s="1"/>
  <c r="H4863" i="1"/>
  <c r="J4863" i="1"/>
  <c r="K4863" i="1"/>
  <c r="G4864" i="1"/>
  <c r="I4864" i="1" s="1"/>
  <c r="K4864" i="1"/>
  <c r="G4865" i="1"/>
  <c r="H4865" i="1"/>
  <c r="I4865" i="1"/>
  <c r="J4865" i="1"/>
  <c r="K4865" i="1"/>
  <c r="G4866" i="1"/>
  <c r="I4866" i="1" s="1"/>
  <c r="K4866" i="1"/>
  <c r="G4867" i="1"/>
  <c r="I4867" i="1" s="1"/>
  <c r="H4867" i="1"/>
  <c r="J4867" i="1"/>
  <c r="K4867" i="1"/>
  <c r="G4868" i="1"/>
  <c r="K4868" i="1"/>
  <c r="G4869" i="1"/>
  <c r="H4869" i="1"/>
  <c r="I4869" i="1"/>
  <c r="J4869" i="1"/>
  <c r="K4869" i="1"/>
  <c r="G4870" i="1"/>
  <c r="K4870" i="1"/>
  <c r="G4871" i="1"/>
  <c r="I4871" i="1" s="1"/>
  <c r="H4871" i="1"/>
  <c r="J4871" i="1"/>
  <c r="K4871" i="1"/>
  <c r="G4872" i="1"/>
  <c r="I4872" i="1"/>
  <c r="K4872" i="1"/>
  <c r="G4873" i="1"/>
  <c r="H4873" i="1"/>
  <c r="I4873" i="1"/>
  <c r="J4873" i="1"/>
  <c r="K4873" i="1"/>
  <c r="G4874" i="1"/>
  <c r="I4874" i="1"/>
  <c r="K4874" i="1"/>
  <c r="G4875" i="1"/>
  <c r="I4875" i="1" s="1"/>
  <c r="H4875" i="1"/>
  <c r="J4875" i="1"/>
  <c r="K4875" i="1"/>
  <c r="G4876" i="1"/>
  <c r="I4876" i="1"/>
  <c r="K4876" i="1"/>
  <c r="G4877" i="1"/>
  <c r="H4877" i="1"/>
  <c r="I4877" i="1"/>
  <c r="J4877" i="1"/>
  <c r="K4877" i="1"/>
  <c r="G4878" i="1"/>
  <c r="I4878" i="1"/>
  <c r="K4878" i="1"/>
  <c r="G4879" i="1"/>
  <c r="I4879" i="1" s="1"/>
  <c r="H4879" i="1"/>
  <c r="J4879" i="1"/>
  <c r="K4879" i="1"/>
  <c r="G4880" i="1"/>
  <c r="I4880" i="1" s="1"/>
  <c r="K4880" i="1"/>
  <c r="G4881" i="1"/>
  <c r="H4881" i="1"/>
  <c r="I4881" i="1"/>
  <c r="J4881" i="1"/>
  <c r="K4881" i="1"/>
  <c r="G4882" i="1"/>
  <c r="I4882" i="1" s="1"/>
  <c r="K4882" i="1"/>
  <c r="G4883" i="1"/>
  <c r="I4883" i="1" s="1"/>
  <c r="H4883" i="1"/>
  <c r="J4883" i="1"/>
  <c r="K4883" i="1"/>
  <c r="G4884" i="1"/>
  <c r="K4884" i="1"/>
  <c r="G4885" i="1"/>
  <c r="H4885" i="1"/>
  <c r="I4885" i="1"/>
  <c r="J4885" i="1"/>
  <c r="K4885" i="1"/>
  <c r="G4886" i="1"/>
  <c r="K4886" i="1"/>
  <c r="G4887" i="1"/>
  <c r="I4887" i="1" s="1"/>
  <c r="H4887" i="1"/>
  <c r="J4887" i="1"/>
  <c r="K4887" i="1"/>
  <c r="G4888" i="1"/>
  <c r="I4888" i="1"/>
  <c r="K4888" i="1"/>
  <c r="G4889" i="1"/>
  <c r="H4889" i="1"/>
  <c r="I4889" i="1"/>
  <c r="J4889" i="1"/>
  <c r="K4889" i="1"/>
  <c r="G4890" i="1"/>
  <c r="I4890" i="1"/>
  <c r="K4890" i="1"/>
  <c r="G4891" i="1"/>
  <c r="I4891" i="1" s="1"/>
  <c r="H4891" i="1"/>
  <c r="J4891" i="1"/>
  <c r="K4891" i="1"/>
  <c r="G4892" i="1"/>
  <c r="I4892" i="1"/>
  <c r="K4892" i="1"/>
  <c r="G4893" i="1"/>
  <c r="H4893" i="1"/>
  <c r="I4893" i="1"/>
  <c r="J4893" i="1"/>
  <c r="K4893" i="1"/>
  <c r="G4894" i="1"/>
  <c r="J4894" i="1" s="1"/>
  <c r="H4894" i="1"/>
  <c r="I4894" i="1"/>
  <c r="K4894" i="1"/>
  <c r="G4895" i="1"/>
  <c r="I4895" i="1" s="1"/>
  <c r="H4895" i="1"/>
  <c r="J4895" i="1"/>
  <c r="K4895" i="1"/>
  <c r="G4896" i="1"/>
  <c r="H4896" i="1" s="1"/>
  <c r="I4896" i="1"/>
  <c r="J4896" i="1"/>
  <c r="K4896" i="1"/>
  <c r="G4897" i="1"/>
  <c r="H4897" i="1"/>
  <c r="I4897" i="1"/>
  <c r="J4897" i="1"/>
  <c r="K4897" i="1"/>
  <c r="G4898" i="1"/>
  <c r="J4898" i="1" s="1"/>
  <c r="H4898" i="1"/>
  <c r="K4898" i="1"/>
  <c r="G4899" i="1"/>
  <c r="I4899" i="1" s="1"/>
  <c r="H4899" i="1"/>
  <c r="K4899" i="1"/>
  <c r="G4900" i="1"/>
  <c r="H4900" i="1" s="1"/>
  <c r="I4900" i="1"/>
  <c r="K4900" i="1"/>
  <c r="G4901" i="1"/>
  <c r="H4901" i="1"/>
  <c r="I4901" i="1"/>
  <c r="J4901" i="1"/>
  <c r="K4901" i="1"/>
  <c r="G4902" i="1"/>
  <c r="J4902" i="1" s="1"/>
  <c r="K4902" i="1"/>
  <c r="G4903" i="1"/>
  <c r="I4903" i="1" s="1"/>
  <c r="K4903" i="1"/>
  <c r="G4904" i="1"/>
  <c r="H4904" i="1" s="1"/>
  <c r="K4904" i="1"/>
  <c r="G4905" i="1"/>
  <c r="H4905" i="1"/>
  <c r="I4905" i="1"/>
  <c r="J4905" i="1"/>
  <c r="K4905" i="1"/>
  <c r="G4906" i="1"/>
  <c r="J4906" i="1" s="1"/>
  <c r="I4906" i="1"/>
  <c r="K4906" i="1"/>
  <c r="G4907" i="1"/>
  <c r="I4907" i="1" s="1"/>
  <c r="J4907" i="1"/>
  <c r="K4907" i="1"/>
  <c r="G4908" i="1"/>
  <c r="H4908" i="1" s="1"/>
  <c r="J4908" i="1"/>
  <c r="K4908" i="1"/>
  <c r="G4909" i="1"/>
  <c r="H4909" i="1"/>
  <c r="I4909" i="1"/>
  <c r="J4909" i="1"/>
  <c r="K4909" i="1"/>
  <c r="G4910" i="1"/>
  <c r="J4910" i="1" s="1"/>
  <c r="H4910" i="1"/>
  <c r="I4910" i="1"/>
  <c r="K4910" i="1"/>
  <c r="G4911" i="1"/>
  <c r="I4911" i="1" s="1"/>
  <c r="H4911" i="1"/>
  <c r="J4911" i="1"/>
  <c r="K4911" i="1"/>
  <c r="G4912" i="1"/>
  <c r="H4912" i="1" s="1"/>
  <c r="I4912" i="1"/>
  <c r="J4912" i="1"/>
  <c r="K4912" i="1"/>
  <c r="G4913" i="1"/>
  <c r="H4913" i="1"/>
  <c r="I4913" i="1"/>
  <c r="J4913" i="1"/>
  <c r="K4913" i="1"/>
  <c r="G4914" i="1"/>
  <c r="J4914" i="1" s="1"/>
  <c r="H4914" i="1"/>
  <c r="K4914" i="1"/>
  <c r="G4915" i="1"/>
  <c r="I4915" i="1" s="1"/>
  <c r="H4915" i="1"/>
  <c r="K4915" i="1"/>
  <c r="G4916" i="1"/>
  <c r="H4916" i="1" s="1"/>
  <c r="I4916" i="1"/>
  <c r="K4916" i="1"/>
  <c r="G4917" i="1"/>
  <c r="H4917" i="1"/>
  <c r="I4917" i="1"/>
  <c r="J4917" i="1"/>
  <c r="K4917" i="1"/>
  <c r="G4918" i="1"/>
  <c r="J4918" i="1" s="1"/>
  <c r="K4918" i="1"/>
  <c r="G4919" i="1"/>
  <c r="I4919" i="1" s="1"/>
  <c r="K4919" i="1"/>
  <c r="G4920" i="1"/>
  <c r="H4920" i="1" s="1"/>
  <c r="K4920" i="1"/>
  <c r="G4921" i="1"/>
  <c r="H4921" i="1"/>
  <c r="I4921" i="1"/>
  <c r="J4921" i="1"/>
  <c r="K4921" i="1"/>
  <c r="G4922" i="1"/>
  <c r="J4922" i="1" s="1"/>
  <c r="I4922" i="1"/>
  <c r="K4922" i="1"/>
  <c r="G4923" i="1"/>
  <c r="I4923" i="1" s="1"/>
  <c r="J4923" i="1"/>
  <c r="K4923" i="1"/>
  <c r="G4924" i="1"/>
  <c r="H4924" i="1" s="1"/>
  <c r="J4924" i="1"/>
  <c r="K4924" i="1"/>
  <c r="G4925" i="1"/>
  <c r="H4925" i="1"/>
  <c r="I4925" i="1"/>
  <c r="J4925" i="1"/>
  <c r="K4925" i="1"/>
  <c r="G4926" i="1"/>
  <c r="J4926" i="1" s="1"/>
  <c r="H4926" i="1"/>
  <c r="I4926" i="1"/>
  <c r="K4926" i="1"/>
  <c r="G4927" i="1"/>
  <c r="I4927" i="1" s="1"/>
  <c r="H4927" i="1"/>
  <c r="J4927" i="1"/>
  <c r="K4927" i="1"/>
  <c r="G4928" i="1"/>
  <c r="H4928" i="1" s="1"/>
  <c r="I4928" i="1"/>
  <c r="J4928" i="1"/>
  <c r="K4928" i="1"/>
  <c r="G4929" i="1"/>
  <c r="H4929" i="1"/>
  <c r="I4929" i="1"/>
  <c r="J4929" i="1"/>
  <c r="K4929" i="1"/>
  <c r="G4930" i="1"/>
  <c r="J4930" i="1" s="1"/>
  <c r="H4930" i="1"/>
  <c r="K4930" i="1"/>
  <c r="G4931" i="1"/>
  <c r="I4931" i="1" s="1"/>
  <c r="H4931" i="1"/>
  <c r="K4931" i="1"/>
  <c r="G4932" i="1"/>
  <c r="H4932" i="1" s="1"/>
  <c r="I4932" i="1"/>
  <c r="K4932" i="1"/>
  <c r="G4933" i="1"/>
  <c r="H4933" i="1"/>
  <c r="I4933" i="1"/>
  <c r="J4933" i="1"/>
  <c r="K4933" i="1"/>
  <c r="G4934" i="1"/>
  <c r="J4934" i="1" s="1"/>
  <c r="K4934" i="1"/>
  <c r="G4935" i="1"/>
  <c r="I4935" i="1" s="1"/>
  <c r="K4935" i="1"/>
  <c r="G4936" i="1"/>
  <c r="H4936" i="1" s="1"/>
  <c r="K4936" i="1"/>
  <c r="G4937" i="1"/>
  <c r="H4937" i="1"/>
  <c r="I4937" i="1"/>
  <c r="J4937" i="1"/>
  <c r="K4937" i="1"/>
  <c r="G4938" i="1"/>
  <c r="J4938" i="1" s="1"/>
  <c r="I4938" i="1"/>
  <c r="K4938" i="1"/>
  <c r="G4939" i="1"/>
  <c r="I4939" i="1" s="1"/>
  <c r="J4939" i="1"/>
  <c r="K4939" i="1"/>
  <c r="G4940" i="1"/>
  <c r="H4940" i="1" s="1"/>
  <c r="J4940" i="1"/>
  <c r="K4940" i="1"/>
  <c r="G4941" i="1"/>
  <c r="H4941" i="1"/>
  <c r="I4941" i="1"/>
  <c r="J4941" i="1"/>
  <c r="K4941" i="1"/>
  <c r="G4942" i="1"/>
  <c r="J4942" i="1" s="1"/>
  <c r="H4942" i="1"/>
  <c r="I4942" i="1"/>
  <c r="K4942" i="1"/>
  <c r="G4943" i="1"/>
  <c r="I4943" i="1" s="1"/>
  <c r="H4943" i="1"/>
  <c r="J4943" i="1"/>
  <c r="K4943" i="1"/>
  <c r="G4944" i="1"/>
  <c r="H4944" i="1" s="1"/>
  <c r="I4944" i="1"/>
  <c r="J4944" i="1"/>
  <c r="K4944" i="1"/>
  <c r="G4945" i="1"/>
  <c r="H4945" i="1"/>
  <c r="I4945" i="1"/>
  <c r="J4945" i="1"/>
  <c r="K4945" i="1"/>
  <c r="G4946" i="1"/>
  <c r="J4946" i="1" s="1"/>
  <c r="H4946" i="1"/>
  <c r="K4946" i="1"/>
  <c r="G4947" i="1"/>
  <c r="I4947" i="1" s="1"/>
  <c r="H4947" i="1"/>
  <c r="K4947" i="1"/>
  <c r="G4948" i="1"/>
  <c r="H4948" i="1" s="1"/>
  <c r="I4948" i="1"/>
  <c r="K4948" i="1"/>
  <c r="G4949" i="1"/>
  <c r="H4949" i="1"/>
  <c r="I4949" i="1"/>
  <c r="J4949" i="1"/>
  <c r="K4949" i="1"/>
  <c r="G4950" i="1"/>
  <c r="J4950" i="1" s="1"/>
  <c r="K4950" i="1"/>
  <c r="G4951" i="1"/>
  <c r="I4951" i="1" s="1"/>
  <c r="K4951" i="1"/>
  <c r="G4952" i="1"/>
  <c r="H4952" i="1" s="1"/>
  <c r="K4952" i="1"/>
  <c r="G4953" i="1"/>
  <c r="H4953" i="1"/>
  <c r="I4953" i="1"/>
  <c r="J4953" i="1"/>
  <c r="K4953" i="1"/>
  <c r="G4954" i="1"/>
  <c r="J4954" i="1" s="1"/>
  <c r="I4954" i="1"/>
  <c r="K4954" i="1"/>
  <c r="G4955" i="1"/>
  <c r="I4955" i="1" s="1"/>
  <c r="J4955" i="1"/>
  <c r="K4955" i="1"/>
  <c r="G4956" i="1"/>
  <c r="H4956" i="1" s="1"/>
  <c r="J4956" i="1"/>
  <c r="K4956" i="1"/>
  <c r="G4957" i="1"/>
  <c r="H4957" i="1"/>
  <c r="I4957" i="1"/>
  <c r="J4957" i="1"/>
  <c r="K4957" i="1"/>
  <c r="G4958" i="1"/>
  <c r="J4958" i="1" s="1"/>
  <c r="H4958" i="1"/>
  <c r="I4958" i="1"/>
  <c r="K4958" i="1"/>
  <c r="G4959" i="1"/>
  <c r="I4959" i="1" s="1"/>
  <c r="H4959" i="1"/>
  <c r="J4959" i="1"/>
  <c r="K4959" i="1"/>
  <c r="G4960" i="1"/>
  <c r="H4960" i="1" s="1"/>
  <c r="I4960" i="1"/>
  <c r="J4960" i="1"/>
  <c r="K4960" i="1"/>
  <c r="G4961" i="1"/>
  <c r="H4961" i="1"/>
  <c r="I4961" i="1"/>
  <c r="J4961" i="1"/>
  <c r="K4961" i="1"/>
  <c r="G4962" i="1"/>
  <c r="J4962" i="1" s="1"/>
  <c r="H4962" i="1"/>
  <c r="K4962" i="1"/>
  <c r="G4963" i="1"/>
  <c r="I4963" i="1" s="1"/>
  <c r="H4963" i="1"/>
  <c r="K4963" i="1"/>
  <c r="G4964" i="1"/>
  <c r="H4964" i="1" s="1"/>
  <c r="I4964" i="1"/>
  <c r="K4964" i="1"/>
  <c r="G4965" i="1"/>
  <c r="H4965" i="1"/>
  <c r="I4965" i="1"/>
  <c r="J4965" i="1"/>
  <c r="K4965" i="1"/>
  <c r="G4966" i="1"/>
  <c r="J4966" i="1" s="1"/>
  <c r="K4966" i="1"/>
  <c r="G4967" i="1"/>
  <c r="I4967" i="1" s="1"/>
  <c r="K4967" i="1"/>
  <c r="G4968" i="1"/>
  <c r="H4968" i="1" s="1"/>
  <c r="K4968" i="1"/>
  <c r="G4969" i="1"/>
  <c r="H4969" i="1"/>
  <c r="I4969" i="1"/>
  <c r="J4969" i="1"/>
  <c r="K4969" i="1"/>
  <c r="G4970" i="1"/>
  <c r="J4970" i="1" s="1"/>
  <c r="I4970" i="1"/>
  <c r="K4970" i="1"/>
  <c r="G4971" i="1"/>
  <c r="I4971" i="1" s="1"/>
  <c r="J4971" i="1"/>
  <c r="K4971" i="1"/>
  <c r="G4972" i="1"/>
  <c r="H4972" i="1" s="1"/>
  <c r="J4972" i="1"/>
  <c r="K4972" i="1"/>
  <c r="G4973" i="1"/>
  <c r="H4973" i="1"/>
  <c r="I4973" i="1"/>
  <c r="J4973" i="1"/>
  <c r="K4973" i="1"/>
  <c r="G4974" i="1"/>
  <c r="J4974" i="1" s="1"/>
  <c r="H4974" i="1"/>
  <c r="I4974" i="1"/>
  <c r="K4974" i="1"/>
  <c r="G4975" i="1"/>
  <c r="I4975" i="1" s="1"/>
  <c r="H4975" i="1"/>
  <c r="J4975" i="1"/>
  <c r="K4975" i="1"/>
  <c r="G4976" i="1"/>
  <c r="H4976" i="1" s="1"/>
  <c r="I4976" i="1"/>
  <c r="J4976" i="1"/>
  <c r="K4976" i="1"/>
  <c r="G4977" i="1"/>
  <c r="H4977" i="1"/>
  <c r="I4977" i="1"/>
  <c r="J4977" i="1"/>
  <c r="K4977" i="1"/>
  <c r="G4978" i="1"/>
  <c r="J4978" i="1" s="1"/>
  <c r="H4978" i="1"/>
  <c r="K4978" i="1"/>
  <c r="G4979" i="1"/>
  <c r="I4979" i="1" s="1"/>
  <c r="H4979" i="1"/>
  <c r="K4979" i="1"/>
  <c r="G4980" i="1"/>
  <c r="H4980" i="1" s="1"/>
  <c r="I4980" i="1"/>
  <c r="K4980" i="1"/>
  <c r="G4981" i="1"/>
  <c r="H4981" i="1"/>
  <c r="I4981" i="1"/>
  <c r="J4981" i="1"/>
  <c r="K4981" i="1"/>
  <c r="G4982" i="1"/>
  <c r="J4982" i="1" s="1"/>
  <c r="K4982" i="1"/>
  <c r="G4983" i="1"/>
  <c r="I4983" i="1" s="1"/>
  <c r="K4983" i="1"/>
  <c r="G4984" i="1"/>
  <c r="H4984" i="1" s="1"/>
  <c r="K4984" i="1"/>
  <c r="G4985" i="1"/>
  <c r="H4985" i="1"/>
  <c r="I4985" i="1"/>
  <c r="J4985" i="1"/>
  <c r="K4985" i="1"/>
  <c r="G4986" i="1"/>
  <c r="J4986" i="1" s="1"/>
  <c r="I4986" i="1"/>
  <c r="K4986" i="1"/>
  <c r="G4987" i="1"/>
  <c r="I4987" i="1" s="1"/>
  <c r="J4987" i="1"/>
  <c r="K4987" i="1"/>
  <c r="G4988" i="1"/>
  <c r="H4988" i="1" s="1"/>
  <c r="J4988" i="1"/>
  <c r="K4988" i="1"/>
  <c r="G4989" i="1"/>
  <c r="H4989" i="1"/>
  <c r="I4989" i="1"/>
  <c r="J4989" i="1"/>
  <c r="K4989" i="1"/>
  <c r="G4990" i="1"/>
  <c r="J4990" i="1" s="1"/>
  <c r="H4990" i="1"/>
  <c r="I4990" i="1"/>
  <c r="K4990" i="1"/>
  <c r="G4991" i="1"/>
  <c r="I4991" i="1" s="1"/>
  <c r="H4991" i="1"/>
  <c r="J4991" i="1"/>
  <c r="K4991" i="1"/>
  <c r="G4992" i="1"/>
  <c r="H4992" i="1" s="1"/>
  <c r="I4992" i="1"/>
  <c r="J4992" i="1"/>
  <c r="K4992" i="1"/>
  <c r="G4993" i="1"/>
  <c r="H4993" i="1"/>
  <c r="I4993" i="1"/>
  <c r="J4993" i="1"/>
  <c r="K4993" i="1"/>
  <c r="G4994" i="1"/>
  <c r="J4994" i="1" s="1"/>
  <c r="H4994" i="1"/>
  <c r="K4994" i="1"/>
  <c r="G4995" i="1"/>
  <c r="I4995" i="1" s="1"/>
  <c r="H4995" i="1"/>
  <c r="K4995" i="1"/>
  <c r="G4996" i="1"/>
  <c r="H4996" i="1" s="1"/>
  <c r="I4996" i="1"/>
  <c r="K4996" i="1"/>
  <c r="G4997" i="1"/>
  <c r="H4997" i="1"/>
  <c r="I4997" i="1"/>
  <c r="J4997" i="1"/>
  <c r="K4997" i="1"/>
  <c r="G4998" i="1"/>
  <c r="J4998" i="1" s="1"/>
  <c r="K4998" i="1"/>
  <c r="G4999" i="1"/>
  <c r="I4999" i="1" s="1"/>
  <c r="K4999" i="1"/>
  <c r="G5000" i="1"/>
  <c r="H5000" i="1" s="1"/>
  <c r="K5000" i="1"/>
  <c r="G5001" i="1"/>
  <c r="H5001" i="1"/>
  <c r="I5001" i="1"/>
  <c r="J5001" i="1"/>
  <c r="K5001" i="1"/>
  <c r="G5002" i="1"/>
  <c r="J5002" i="1" s="1"/>
  <c r="I5002" i="1"/>
  <c r="K5002" i="1"/>
  <c r="G5003" i="1"/>
  <c r="I5003" i="1" s="1"/>
  <c r="J5003" i="1"/>
  <c r="K5003" i="1"/>
  <c r="G5004" i="1"/>
  <c r="H5004" i="1" s="1"/>
  <c r="J5004" i="1"/>
  <c r="K5004" i="1"/>
  <c r="G5005" i="1"/>
  <c r="H5005" i="1"/>
  <c r="I5005" i="1"/>
  <c r="J5005" i="1"/>
  <c r="K5005" i="1"/>
  <c r="G5006" i="1"/>
  <c r="J5006" i="1" s="1"/>
  <c r="H5006" i="1"/>
  <c r="I5006" i="1"/>
  <c r="K5006" i="1"/>
  <c r="G5007" i="1"/>
  <c r="I5007" i="1" s="1"/>
  <c r="H5007" i="1"/>
  <c r="J5007" i="1"/>
  <c r="K5007" i="1"/>
  <c r="G5008" i="1"/>
  <c r="H5008" i="1" s="1"/>
  <c r="I5008" i="1"/>
  <c r="J5008" i="1"/>
  <c r="K5008" i="1"/>
  <c r="G5009" i="1"/>
  <c r="H5009" i="1"/>
  <c r="I5009" i="1"/>
  <c r="J5009" i="1"/>
  <c r="K5009" i="1"/>
  <c r="G5010" i="1"/>
  <c r="J5010" i="1" s="1"/>
  <c r="H5010" i="1"/>
  <c r="K5010" i="1"/>
  <c r="G5011" i="1"/>
  <c r="I5011" i="1" s="1"/>
  <c r="H5011" i="1"/>
  <c r="K5011" i="1"/>
  <c r="G5012" i="1"/>
  <c r="H5012" i="1" s="1"/>
  <c r="I5012" i="1"/>
  <c r="K5012" i="1"/>
  <c r="G5013" i="1"/>
  <c r="H5013" i="1"/>
  <c r="I5013" i="1"/>
  <c r="J5013" i="1"/>
  <c r="K5013" i="1"/>
  <c r="G5014" i="1"/>
  <c r="J5014" i="1" s="1"/>
  <c r="K5014" i="1"/>
  <c r="G5015" i="1"/>
  <c r="I5015" i="1" s="1"/>
  <c r="K5015" i="1"/>
  <c r="G5016" i="1"/>
  <c r="H5016" i="1" s="1"/>
  <c r="K5016" i="1"/>
  <c r="G5017" i="1"/>
  <c r="H5017" i="1"/>
  <c r="I5017" i="1"/>
  <c r="J5017" i="1"/>
  <c r="K5017" i="1"/>
  <c r="G5018" i="1"/>
  <c r="J5018" i="1" s="1"/>
  <c r="I5018" i="1"/>
  <c r="K5018" i="1"/>
  <c r="G5019" i="1"/>
  <c r="I5019" i="1" s="1"/>
  <c r="J5019" i="1"/>
  <c r="K5019" i="1"/>
  <c r="G5020" i="1"/>
  <c r="H5020" i="1" s="1"/>
  <c r="J5020" i="1"/>
  <c r="K5020" i="1"/>
  <c r="G5021" i="1"/>
  <c r="H5021" i="1"/>
  <c r="I5021" i="1"/>
  <c r="J5021" i="1"/>
  <c r="K5021" i="1"/>
  <c r="G5022" i="1"/>
  <c r="J5022" i="1" s="1"/>
  <c r="H5022" i="1"/>
  <c r="I5022" i="1"/>
  <c r="K5022" i="1"/>
  <c r="G5023" i="1"/>
  <c r="I5023" i="1" s="1"/>
  <c r="H5023" i="1"/>
  <c r="J5023" i="1"/>
  <c r="K5023" i="1"/>
  <c r="G5024" i="1"/>
  <c r="H5024" i="1" s="1"/>
  <c r="I5024" i="1"/>
  <c r="J5024" i="1"/>
  <c r="K5024" i="1"/>
  <c r="G5025" i="1"/>
  <c r="H5025" i="1"/>
  <c r="I5025" i="1"/>
  <c r="J5025" i="1"/>
  <c r="K5025" i="1"/>
  <c r="G5026" i="1"/>
  <c r="J5026" i="1" s="1"/>
  <c r="H5026" i="1"/>
  <c r="K5026" i="1"/>
  <c r="G5027" i="1"/>
  <c r="I5027" i="1" s="1"/>
  <c r="H5027" i="1"/>
  <c r="K5027" i="1"/>
  <c r="G5028" i="1"/>
  <c r="H5028" i="1" s="1"/>
  <c r="I5028" i="1"/>
  <c r="K5028" i="1"/>
  <c r="G5029" i="1"/>
  <c r="H5029" i="1"/>
  <c r="I5029" i="1"/>
  <c r="J5029" i="1"/>
  <c r="K5029" i="1"/>
  <c r="G5030" i="1"/>
  <c r="J5030" i="1" s="1"/>
  <c r="K5030" i="1"/>
  <c r="G5031" i="1"/>
  <c r="I5031" i="1" s="1"/>
  <c r="K5031" i="1"/>
  <c r="G5032" i="1"/>
  <c r="H5032" i="1" s="1"/>
  <c r="K5032" i="1"/>
  <c r="G5033" i="1"/>
  <c r="H5033" i="1"/>
  <c r="I5033" i="1"/>
  <c r="J5033" i="1"/>
  <c r="K5033" i="1"/>
  <c r="G5034" i="1"/>
  <c r="J5034" i="1" s="1"/>
  <c r="I5034" i="1"/>
  <c r="K5034" i="1"/>
  <c r="G5035" i="1"/>
  <c r="I5035" i="1" s="1"/>
  <c r="J5035" i="1"/>
  <c r="K5035" i="1"/>
  <c r="G5036" i="1"/>
  <c r="H5036" i="1" s="1"/>
  <c r="J5036" i="1"/>
  <c r="K5036" i="1"/>
  <c r="G5037" i="1"/>
  <c r="H5037" i="1"/>
  <c r="I5037" i="1"/>
  <c r="J5037" i="1"/>
  <c r="K5037" i="1"/>
  <c r="G5038" i="1"/>
  <c r="J5038" i="1" s="1"/>
  <c r="H5038" i="1"/>
  <c r="I5038" i="1"/>
  <c r="K5038" i="1"/>
  <c r="G5039" i="1"/>
  <c r="I5039" i="1" s="1"/>
  <c r="H5039" i="1"/>
  <c r="J5039" i="1"/>
  <c r="K5039" i="1"/>
  <c r="G5040" i="1"/>
  <c r="H5040" i="1" s="1"/>
  <c r="I5040" i="1"/>
  <c r="J5040" i="1"/>
  <c r="K5040" i="1"/>
  <c r="G5041" i="1"/>
  <c r="H5041" i="1"/>
  <c r="I5041" i="1"/>
  <c r="J5041" i="1"/>
  <c r="K5041" i="1"/>
  <c r="G5042" i="1"/>
  <c r="J5042" i="1" s="1"/>
  <c r="H5042" i="1"/>
  <c r="K5042" i="1"/>
  <c r="G5043" i="1"/>
  <c r="I5043" i="1" s="1"/>
  <c r="H5043" i="1"/>
  <c r="K5043" i="1"/>
  <c r="G5044" i="1"/>
  <c r="H5044" i="1" s="1"/>
  <c r="I5044" i="1"/>
  <c r="K5044" i="1"/>
  <c r="G5045" i="1"/>
  <c r="H5045" i="1"/>
  <c r="I5045" i="1"/>
  <c r="J5045" i="1"/>
  <c r="K5045" i="1"/>
  <c r="G5046" i="1"/>
  <c r="J5046" i="1" s="1"/>
  <c r="K5046" i="1"/>
  <c r="G5047" i="1"/>
  <c r="I5047" i="1" s="1"/>
  <c r="K5047" i="1"/>
  <c r="G5048" i="1"/>
  <c r="H5048" i="1" s="1"/>
  <c r="K5048" i="1"/>
  <c r="G5049" i="1"/>
  <c r="H5049" i="1"/>
  <c r="I5049" i="1"/>
  <c r="J5049" i="1"/>
  <c r="K5049" i="1"/>
  <c r="G5050" i="1"/>
  <c r="J5050" i="1" s="1"/>
  <c r="I5050" i="1"/>
  <c r="K5050" i="1"/>
  <c r="G5051" i="1"/>
  <c r="I5051" i="1" s="1"/>
  <c r="J5051" i="1"/>
  <c r="K5051" i="1"/>
  <c r="G5052" i="1"/>
  <c r="H5052" i="1" s="1"/>
  <c r="J5052" i="1"/>
  <c r="K5052" i="1"/>
  <c r="G5053" i="1"/>
  <c r="H5053" i="1"/>
  <c r="I5053" i="1"/>
  <c r="J5053" i="1"/>
  <c r="K5053" i="1"/>
  <c r="G5054" i="1"/>
  <c r="J5054" i="1" s="1"/>
  <c r="H5054" i="1"/>
  <c r="I5054" i="1"/>
  <c r="K5054" i="1"/>
  <c r="G5055" i="1"/>
  <c r="I5055" i="1" s="1"/>
  <c r="H5055" i="1"/>
  <c r="J5055" i="1"/>
  <c r="K5055" i="1"/>
  <c r="G5056" i="1"/>
  <c r="H5056" i="1" s="1"/>
  <c r="I5056" i="1"/>
  <c r="J5056" i="1"/>
  <c r="K5056" i="1"/>
  <c r="G5057" i="1"/>
  <c r="H5057" i="1"/>
  <c r="I5057" i="1"/>
  <c r="J5057" i="1"/>
  <c r="K5057" i="1"/>
  <c r="G5058" i="1"/>
  <c r="J5058" i="1" s="1"/>
  <c r="H5058" i="1"/>
  <c r="K5058" i="1"/>
  <c r="G5059" i="1"/>
  <c r="I5059" i="1" s="1"/>
  <c r="H5059" i="1"/>
  <c r="K5059" i="1"/>
  <c r="G5060" i="1"/>
  <c r="H5060" i="1" s="1"/>
  <c r="I5060" i="1"/>
  <c r="K5060" i="1"/>
  <c r="G5061" i="1"/>
  <c r="H5061" i="1"/>
  <c r="I5061" i="1"/>
  <c r="J5061" i="1"/>
  <c r="K5061" i="1"/>
  <c r="G5062" i="1"/>
  <c r="J5062" i="1" s="1"/>
  <c r="K5062" i="1"/>
  <c r="G5063" i="1"/>
  <c r="I5063" i="1" s="1"/>
  <c r="K5063" i="1"/>
  <c r="G5064" i="1"/>
  <c r="H5064" i="1" s="1"/>
  <c r="K5064" i="1"/>
  <c r="G5065" i="1"/>
  <c r="H5065" i="1"/>
  <c r="I5065" i="1"/>
  <c r="J5065" i="1"/>
  <c r="K5065" i="1"/>
  <c r="G5066" i="1"/>
  <c r="J5066" i="1" s="1"/>
  <c r="I5066" i="1"/>
  <c r="K5066" i="1"/>
  <c r="G5067" i="1"/>
  <c r="I5067" i="1" s="1"/>
  <c r="J5067" i="1"/>
  <c r="K5067" i="1"/>
  <c r="G5068" i="1"/>
  <c r="H5068" i="1" s="1"/>
  <c r="J5068" i="1"/>
  <c r="K5068" i="1"/>
  <c r="G5069" i="1"/>
  <c r="H5069" i="1"/>
  <c r="I5069" i="1"/>
  <c r="J5069" i="1"/>
  <c r="K5069" i="1"/>
  <c r="G5070" i="1"/>
  <c r="J5070" i="1" s="1"/>
  <c r="H5070" i="1"/>
  <c r="I5070" i="1"/>
  <c r="K5070" i="1"/>
  <c r="G5071" i="1"/>
  <c r="I5071" i="1" s="1"/>
  <c r="H5071" i="1"/>
  <c r="J5071" i="1"/>
  <c r="K5071" i="1"/>
  <c r="G5072" i="1"/>
  <c r="H5072" i="1" s="1"/>
  <c r="I5072" i="1"/>
  <c r="J5072" i="1"/>
  <c r="K5072" i="1"/>
  <c r="G5073" i="1"/>
  <c r="H5073" i="1"/>
  <c r="I5073" i="1"/>
  <c r="J5073" i="1"/>
  <c r="K5073" i="1"/>
  <c r="G5074" i="1"/>
  <c r="J5074" i="1" s="1"/>
  <c r="H5074" i="1"/>
  <c r="K5074" i="1"/>
  <c r="G5075" i="1"/>
  <c r="I5075" i="1" s="1"/>
  <c r="H5075" i="1"/>
  <c r="K5075" i="1"/>
  <c r="G5076" i="1"/>
  <c r="H5076" i="1" s="1"/>
  <c r="I5076" i="1"/>
  <c r="K5076" i="1"/>
  <c r="G5077" i="1"/>
  <c r="H5077" i="1"/>
  <c r="I5077" i="1"/>
  <c r="J5077" i="1"/>
  <c r="K5077" i="1"/>
  <c r="G5078" i="1"/>
  <c r="J5078" i="1" s="1"/>
  <c r="K5078" i="1"/>
  <c r="G5079" i="1"/>
  <c r="I5079" i="1" s="1"/>
  <c r="K5079" i="1"/>
  <c r="G5080" i="1"/>
  <c r="H5080" i="1" s="1"/>
  <c r="K5080" i="1"/>
  <c r="G5081" i="1"/>
  <c r="H5081" i="1"/>
  <c r="I5081" i="1"/>
  <c r="J5081" i="1"/>
  <c r="K5081" i="1"/>
  <c r="G5082" i="1"/>
  <c r="J5082" i="1" s="1"/>
  <c r="I5082" i="1"/>
  <c r="K5082" i="1"/>
  <c r="G5083" i="1"/>
  <c r="I5083" i="1" s="1"/>
  <c r="J5083" i="1"/>
  <c r="K5083" i="1"/>
  <c r="G5084" i="1"/>
  <c r="H5084" i="1" s="1"/>
  <c r="J5084" i="1"/>
  <c r="K5084" i="1"/>
  <c r="G5085" i="1"/>
  <c r="H5085" i="1"/>
  <c r="I5085" i="1"/>
  <c r="J5085" i="1"/>
  <c r="K5085" i="1"/>
  <c r="G5086" i="1"/>
  <c r="J5086" i="1" s="1"/>
  <c r="H5086" i="1"/>
  <c r="I5086" i="1"/>
  <c r="K5086" i="1"/>
  <c r="G5087" i="1"/>
  <c r="I5087" i="1" s="1"/>
  <c r="H5087" i="1"/>
  <c r="J5087" i="1"/>
  <c r="K5087" i="1"/>
  <c r="G5088" i="1"/>
  <c r="H5088" i="1" s="1"/>
  <c r="I5088" i="1"/>
  <c r="J5088" i="1"/>
  <c r="K5088" i="1"/>
  <c r="G5089" i="1"/>
  <c r="H5089" i="1"/>
  <c r="I5089" i="1"/>
  <c r="J5089" i="1"/>
  <c r="K5089" i="1"/>
  <c r="G5090" i="1"/>
  <c r="J5090" i="1" s="1"/>
  <c r="H5090" i="1"/>
  <c r="K5090" i="1"/>
  <c r="G5091" i="1"/>
  <c r="I5091" i="1" s="1"/>
  <c r="H5091" i="1"/>
  <c r="K5091" i="1"/>
  <c r="G5092" i="1"/>
  <c r="H5092" i="1" s="1"/>
  <c r="I5092" i="1"/>
  <c r="K5092" i="1"/>
  <c r="G5093" i="1"/>
  <c r="H5093" i="1"/>
  <c r="I5093" i="1"/>
  <c r="J5093" i="1"/>
  <c r="K5093" i="1"/>
  <c r="G5094" i="1"/>
  <c r="J5094" i="1" s="1"/>
  <c r="K5094" i="1"/>
  <c r="G5095" i="1"/>
  <c r="I5095" i="1" s="1"/>
  <c r="K5095" i="1"/>
  <c r="G5096" i="1"/>
  <c r="H5096" i="1" s="1"/>
  <c r="K5096" i="1"/>
  <c r="G5097" i="1"/>
  <c r="H5097" i="1"/>
  <c r="I5097" i="1"/>
  <c r="J5097" i="1"/>
  <c r="K5097" i="1"/>
  <c r="G5098" i="1"/>
  <c r="J5098" i="1" s="1"/>
  <c r="I5098" i="1"/>
  <c r="K5098" i="1"/>
  <c r="G5099" i="1"/>
  <c r="I5099" i="1" s="1"/>
  <c r="J5099" i="1"/>
  <c r="K5099" i="1"/>
  <c r="G5100" i="1"/>
  <c r="H5100" i="1" s="1"/>
  <c r="J5100" i="1"/>
  <c r="K5100" i="1"/>
  <c r="G5101" i="1"/>
  <c r="H5101" i="1"/>
  <c r="I5101" i="1"/>
  <c r="J5101" i="1"/>
  <c r="K5101" i="1"/>
  <c r="G5102" i="1"/>
  <c r="J5102" i="1" s="1"/>
  <c r="H5102" i="1"/>
  <c r="I5102" i="1"/>
  <c r="K5102" i="1"/>
  <c r="G5103" i="1"/>
  <c r="I5103" i="1" s="1"/>
  <c r="H5103" i="1"/>
  <c r="J5103" i="1"/>
  <c r="K5103" i="1"/>
  <c r="G5104" i="1"/>
  <c r="H5104" i="1" s="1"/>
  <c r="I5104" i="1"/>
  <c r="J5104" i="1"/>
  <c r="K5104" i="1"/>
  <c r="G5105" i="1"/>
  <c r="H5105" i="1"/>
  <c r="I5105" i="1"/>
  <c r="J5105" i="1"/>
  <c r="K5105" i="1"/>
  <c r="G5106" i="1"/>
  <c r="J5106" i="1" s="1"/>
  <c r="H5106" i="1"/>
  <c r="K5106" i="1"/>
  <c r="G5107" i="1"/>
  <c r="I5107" i="1" s="1"/>
  <c r="H5107" i="1"/>
  <c r="K5107" i="1"/>
  <c r="G5108" i="1"/>
  <c r="H5108" i="1" s="1"/>
  <c r="I5108" i="1"/>
  <c r="K5108" i="1"/>
  <c r="G5109" i="1"/>
  <c r="H5109" i="1"/>
  <c r="I5109" i="1"/>
  <c r="J5109" i="1"/>
  <c r="K5109" i="1"/>
  <c r="G5110" i="1"/>
  <c r="J5110" i="1" s="1"/>
  <c r="K5110" i="1"/>
  <c r="G5111" i="1"/>
  <c r="I5111" i="1" s="1"/>
  <c r="K5111" i="1"/>
  <c r="G5112" i="1"/>
  <c r="H5112" i="1" s="1"/>
  <c r="K5112" i="1"/>
  <c r="G5113" i="1"/>
  <c r="H5113" i="1"/>
  <c r="I5113" i="1"/>
  <c r="J5113" i="1"/>
  <c r="K5113" i="1"/>
  <c r="G5114" i="1"/>
  <c r="J5114" i="1" s="1"/>
  <c r="I5114" i="1"/>
  <c r="K5114" i="1"/>
  <c r="G5115" i="1"/>
  <c r="I5115" i="1" s="1"/>
  <c r="J5115" i="1"/>
  <c r="K5115" i="1"/>
  <c r="G5116" i="1"/>
  <c r="H5116" i="1" s="1"/>
  <c r="J5116" i="1"/>
  <c r="K5116" i="1"/>
  <c r="G5117" i="1"/>
  <c r="H5117" i="1"/>
  <c r="I5117" i="1"/>
  <c r="J5117" i="1"/>
  <c r="K5117" i="1"/>
  <c r="G5118" i="1"/>
  <c r="J5118" i="1" s="1"/>
  <c r="H5118" i="1"/>
  <c r="I5118" i="1"/>
  <c r="K5118" i="1"/>
  <c r="G5119" i="1"/>
  <c r="I5119" i="1" s="1"/>
  <c r="H5119" i="1"/>
  <c r="J5119" i="1"/>
  <c r="K5119" i="1"/>
  <c r="G5120" i="1"/>
  <c r="H5120" i="1" s="1"/>
  <c r="I5120" i="1"/>
  <c r="J5120" i="1"/>
  <c r="K5120" i="1"/>
  <c r="G5121" i="1"/>
  <c r="H5121" i="1"/>
  <c r="I5121" i="1"/>
  <c r="J5121" i="1"/>
  <c r="K5121" i="1"/>
  <c r="G5122" i="1"/>
  <c r="J5122" i="1" s="1"/>
  <c r="H5122" i="1"/>
  <c r="K5122" i="1"/>
  <c r="G5123" i="1"/>
  <c r="I5123" i="1" s="1"/>
  <c r="H5123" i="1"/>
  <c r="K5123" i="1"/>
  <c r="G5124" i="1"/>
  <c r="H5124" i="1" s="1"/>
  <c r="I5124" i="1"/>
  <c r="K5124" i="1"/>
  <c r="G5125" i="1"/>
  <c r="H5125" i="1"/>
  <c r="I5125" i="1"/>
  <c r="J5125" i="1"/>
  <c r="K5125" i="1"/>
  <c r="G5126" i="1"/>
  <c r="J5126" i="1" s="1"/>
  <c r="K5126" i="1"/>
  <c r="G5127" i="1"/>
  <c r="I5127" i="1" s="1"/>
  <c r="K5127" i="1"/>
  <c r="G5128" i="1"/>
  <c r="H5128" i="1" s="1"/>
  <c r="K5128" i="1"/>
  <c r="G5129" i="1"/>
  <c r="H5129" i="1"/>
  <c r="I5129" i="1"/>
  <c r="J5129" i="1"/>
  <c r="K5129" i="1"/>
  <c r="G5130" i="1"/>
  <c r="J5130" i="1" s="1"/>
  <c r="I5130" i="1"/>
  <c r="K5130" i="1"/>
  <c r="G5131" i="1"/>
  <c r="I5131" i="1" s="1"/>
  <c r="J5131" i="1"/>
  <c r="K5131" i="1"/>
  <c r="G5132" i="1"/>
  <c r="H5132" i="1" s="1"/>
  <c r="J5132" i="1"/>
  <c r="K5132" i="1"/>
  <c r="G5133" i="1"/>
  <c r="H5133" i="1"/>
  <c r="I5133" i="1"/>
  <c r="J5133" i="1"/>
  <c r="K5133" i="1"/>
  <c r="G5134" i="1"/>
  <c r="J5134" i="1" s="1"/>
  <c r="H5134" i="1"/>
  <c r="I5134" i="1"/>
  <c r="K5134" i="1"/>
  <c r="G5135" i="1"/>
  <c r="I5135" i="1" s="1"/>
  <c r="H5135" i="1"/>
  <c r="J5135" i="1"/>
  <c r="K5135" i="1"/>
  <c r="G5136" i="1"/>
  <c r="H5136" i="1" s="1"/>
  <c r="I5136" i="1"/>
  <c r="J5136" i="1"/>
  <c r="K5136" i="1"/>
  <c r="G5137" i="1"/>
  <c r="H5137" i="1"/>
  <c r="I5137" i="1"/>
  <c r="J5137" i="1"/>
  <c r="K5137" i="1"/>
  <c r="G5138" i="1"/>
  <c r="J5138" i="1" s="1"/>
  <c r="H5138" i="1"/>
  <c r="K5138" i="1"/>
  <c r="G5139" i="1"/>
  <c r="I5139" i="1" s="1"/>
  <c r="H5139" i="1"/>
  <c r="K5139" i="1"/>
  <c r="G5140" i="1"/>
  <c r="H5140" i="1" s="1"/>
  <c r="I5140" i="1"/>
  <c r="K5140" i="1"/>
  <c r="G5141" i="1"/>
  <c r="H5141" i="1"/>
  <c r="I5141" i="1"/>
  <c r="J5141" i="1"/>
  <c r="K5141" i="1"/>
  <c r="G5142" i="1"/>
  <c r="J5142" i="1" s="1"/>
  <c r="K5142" i="1"/>
  <c r="G5143" i="1"/>
  <c r="I5143" i="1" s="1"/>
  <c r="K5143" i="1"/>
  <c r="G5144" i="1"/>
  <c r="H5144" i="1" s="1"/>
  <c r="K5144" i="1"/>
  <c r="G5145" i="1"/>
  <c r="H5145" i="1"/>
  <c r="I5145" i="1"/>
  <c r="J5145" i="1"/>
  <c r="K5145" i="1"/>
  <c r="G5146" i="1"/>
  <c r="J5146" i="1" s="1"/>
  <c r="I5146" i="1"/>
  <c r="K5146" i="1"/>
  <c r="G5147" i="1"/>
  <c r="I5147" i="1" s="1"/>
  <c r="J5147" i="1"/>
  <c r="K5147" i="1"/>
  <c r="G5148" i="1"/>
  <c r="H5148" i="1" s="1"/>
  <c r="J5148" i="1"/>
  <c r="K5148" i="1"/>
  <c r="G5149" i="1"/>
  <c r="H5149" i="1"/>
  <c r="I5149" i="1"/>
  <c r="J5149" i="1"/>
  <c r="K5149" i="1"/>
  <c r="G5150" i="1"/>
  <c r="J5150" i="1" s="1"/>
  <c r="H5150" i="1"/>
  <c r="I5150" i="1"/>
  <c r="K5150" i="1"/>
  <c r="G5151" i="1"/>
  <c r="I5151" i="1" s="1"/>
  <c r="H5151" i="1"/>
  <c r="J5151" i="1"/>
  <c r="K5151" i="1"/>
  <c r="G5152" i="1"/>
  <c r="H5152" i="1" s="1"/>
  <c r="I5152" i="1"/>
  <c r="J5152" i="1"/>
  <c r="K5152" i="1"/>
  <c r="G5153" i="1"/>
  <c r="H5153" i="1"/>
  <c r="I5153" i="1"/>
  <c r="J5153" i="1"/>
  <c r="K5153" i="1"/>
  <c r="G5154" i="1"/>
  <c r="J5154" i="1" s="1"/>
  <c r="H5154" i="1"/>
  <c r="K5154" i="1"/>
  <c r="G5155" i="1"/>
  <c r="I5155" i="1" s="1"/>
  <c r="H5155" i="1"/>
  <c r="K5155" i="1"/>
  <c r="G5156" i="1"/>
  <c r="H5156" i="1" s="1"/>
  <c r="I5156" i="1"/>
  <c r="K5156" i="1"/>
  <c r="G5157" i="1"/>
  <c r="H5157" i="1"/>
  <c r="I5157" i="1"/>
  <c r="J5157" i="1"/>
  <c r="K5157" i="1"/>
  <c r="G5158" i="1"/>
  <c r="J5158" i="1" s="1"/>
  <c r="K5158" i="1"/>
  <c r="G5159" i="1"/>
  <c r="I5159" i="1" s="1"/>
  <c r="K5159" i="1"/>
  <c r="G5160" i="1"/>
  <c r="H5160" i="1" s="1"/>
  <c r="K5160" i="1"/>
  <c r="G5161" i="1"/>
  <c r="H5161" i="1"/>
  <c r="I5161" i="1"/>
  <c r="J5161" i="1"/>
  <c r="K5161" i="1"/>
  <c r="G5162" i="1"/>
  <c r="J5162" i="1" s="1"/>
  <c r="I5162" i="1"/>
  <c r="K5162" i="1"/>
  <c r="G5163" i="1"/>
  <c r="I5163" i="1" s="1"/>
  <c r="J5163" i="1"/>
  <c r="K5163" i="1"/>
  <c r="G5164" i="1"/>
  <c r="H5164" i="1" s="1"/>
  <c r="J5164" i="1"/>
  <c r="K5164" i="1"/>
  <c r="G5165" i="1"/>
  <c r="H5165" i="1"/>
  <c r="I5165" i="1"/>
  <c r="J5165" i="1"/>
  <c r="K5165" i="1"/>
  <c r="G5166" i="1"/>
  <c r="J5166" i="1" s="1"/>
  <c r="H5166" i="1"/>
  <c r="I5166" i="1"/>
  <c r="K5166" i="1"/>
  <c r="G5167" i="1"/>
  <c r="I5167" i="1" s="1"/>
  <c r="H5167" i="1"/>
  <c r="J5167" i="1"/>
  <c r="K5167" i="1"/>
  <c r="G5168" i="1"/>
  <c r="H5168" i="1" s="1"/>
  <c r="I5168" i="1"/>
  <c r="J5168" i="1"/>
  <c r="K5168" i="1"/>
  <c r="G5169" i="1"/>
  <c r="H5169" i="1"/>
  <c r="I5169" i="1"/>
  <c r="J5169" i="1"/>
  <c r="K5169" i="1"/>
  <c r="G5170" i="1"/>
  <c r="J5170" i="1" s="1"/>
  <c r="H5170" i="1"/>
  <c r="K5170" i="1"/>
  <c r="G5171" i="1"/>
  <c r="I5171" i="1" s="1"/>
  <c r="H5171" i="1"/>
  <c r="K5171" i="1"/>
  <c r="G5172" i="1"/>
  <c r="H5172" i="1" s="1"/>
  <c r="I5172" i="1"/>
  <c r="K5172" i="1"/>
  <c r="G5173" i="1"/>
  <c r="H5173" i="1"/>
  <c r="I5173" i="1"/>
  <c r="J5173" i="1"/>
  <c r="K5173" i="1"/>
  <c r="G5174" i="1"/>
  <c r="J5174" i="1" s="1"/>
  <c r="K5174" i="1"/>
  <c r="G5175" i="1"/>
  <c r="I5175" i="1" s="1"/>
  <c r="K5175" i="1"/>
  <c r="G5176" i="1"/>
  <c r="H5176" i="1" s="1"/>
  <c r="K5176" i="1"/>
  <c r="G5177" i="1"/>
  <c r="H5177" i="1"/>
  <c r="I5177" i="1"/>
  <c r="J5177" i="1"/>
  <c r="K5177" i="1"/>
  <c r="G5178" i="1"/>
  <c r="J5178" i="1" s="1"/>
  <c r="I5178" i="1"/>
  <c r="K5178" i="1"/>
  <c r="G5179" i="1"/>
  <c r="I5179" i="1" s="1"/>
  <c r="J5179" i="1"/>
  <c r="K5179" i="1"/>
  <c r="G5180" i="1"/>
  <c r="H5180" i="1" s="1"/>
  <c r="J5180" i="1"/>
  <c r="K5180" i="1"/>
  <c r="G5181" i="1"/>
  <c r="H5181" i="1"/>
  <c r="I5181" i="1"/>
  <c r="J5181" i="1"/>
  <c r="K5181" i="1"/>
  <c r="G5182" i="1"/>
  <c r="J5182" i="1" s="1"/>
  <c r="H5182" i="1"/>
  <c r="I5182" i="1"/>
  <c r="K5182" i="1"/>
  <c r="G5183" i="1"/>
  <c r="I5183" i="1" s="1"/>
  <c r="H5183" i="1"/>
  <c r="J5183" i="1"/>
  <c r="K5183" i="1"/>
  <c r="G5184" i="1"/>
  <c r="H5184" i="1" s="1"/>
  <c r="I5184" i="1"/>
  <c r="J5184" i="1"/>
  <c r="K5184" i="1"/>
  <c r="G5185" i="1"/>
  <c r="H5185" i="1"/>
  <c r="I5185" i="1"/>
  <c r="J5185" i="1"/>
  <c r="K5185" i="1"/>
  <c r="G5186" i="1"/>
  <c r="J5186" i="1" s="1"/>
  <c r="H5186" i="1"/>
  <c r="K5186" i="1"/>
  <c r="G5187" i="1"/>
  <c r="I5187" i="1" s="1"/>
  <c r="H5187" i="1"/>
  <c r="K5187" i="1"/>
  <c r="G5188" i="1"/>
  <c r="H5188" i="1" s="1"/>
  <c r="I5188" i="1"/>
  <c r="K5188" i="1"/>
  <c r="G5189" i="1"/>
  <c r="H5189" i="1"/>
  <c r="I5189" i="1"/>
  <c r="J5189" i="1"/>
  <c r="K5189" i="1"/>
  <c r="G5190" i="1"/>
  <c r="J5190" i="1" s="1"/>
  <c r="K5190" i="1"/>
  <c r="G5191" i="1"/>
  <c r="I5191" i="1" s="1"/>
  <c r="K5191" i="1"/>
  <c r="G5192" i="1"/>
  <c r="H5192" i="1" s="1"/>
  <c r="K5192" i="1"/>
  <c r="G5193" i="1"/>
  <c r="H5193" i="1"/>
  <c r="I5193" i="1"/>
  <c r="J5193" i="1"/>
  <c r="K5193" i="1"/>
  <c r="G5194" i="1"/>
  <c r="J5194" i="1" s="1"/>
  <c r="I5194" i="1"/>
  <c r="K5194" i="1"/>
  <c r="G5195" i="1"/>
  <c r="I5195" i="1" s="1"/>
  <c r="J5195" i="1"/>
  <c r="K5195" i="1"/>
  <c r="G5196" i="1"/>
  <c r="H5196" i="1" s="1"/>
  <c r="J5196" i="1"/>
  <c r="K5196" i="1"/>
  <c r="G5197" i="1"/>
  <c r="H5197" i="1"/>
  <c r="I5197" i="1"/>
  <c r="J5197" i="1"/>
  <c r="K5197" i="1"/>
  <c r="G5198" i="1"/>
  <c r="J5198" i="1" s="1"/>
  <c r="H5198" i="1"/>
  <c r="I5198" i="1"/>
  <c r="K5198" i="1"/>
  <c r="G5199" i="1"/>
  <c r="I5199" i="1" s="1"/>
  <c r="H5199" i="1"/>
  <c r="J5199" i="1"/>
  <c r="K5199" i="1"/>
  <c r="G5200" i="1"/>
  <c r="H5200" i="1" s="1"/>
  <c r="I5200" i="1"/>
  <c r="J5200" i="1"/>
  <c r="K5200" i="1"/>
  <c r="G5201" i="1"/>
  <c r="H5201" i="1"/>
  <c r="I5201" i="1"/>
  <c r="J5201" i="1"/>
  <c r="K5201" i="1"/>
  <c r="G5202" i="1"/>
  <c r="J5202" i="1" s="1"/>
  <c r="H5202" i="1"/>
  <c r="K5202" i="1"/>
  <c r="G5203" i="1"/>
  <c r="I5203" i="1" s="1"/>
  <c r="H5203" i="1"/>
  <c r="K5203" i="1"/>
  <c r="G5204" i="1"/>
  <c r="H5204" i="1" s="1"/>
  <c r="I5204" i="1"/>
  <c r="K5204" i="1"/>
  <c r="G5205" i="1"/>
  <c r="H5205" i="1"/>
  <c r="I5205" i="1"/>
  <c r="J5205" i="1"/>
  <c r="K5205" i="1"/>
  <c r="G5206" i="1"/>
  <c r="J5206" i="1" s="1"/>
  <c r="K5206" i="1"/>
  <c r="G5207" i="1"/>
  <c r="I5207" i="1" s="1"/>
  <c r="K5207" i="1"/>
  <c r="G5208" i="1"/>
  <c r="H5208" i="1" s="1"/>
  <c r="K5208" i="1"/>
  <c r="G5209" i="1"/>
  <c r="H5209" i="1"/>
  <c r="I5209" i="1"/>
  <c r="J5209" i="1"/>
  <c r="K5209" i="1"/>
  <c r="G5210" i="1"/>
  <c r="J5210" i="1" s="1"/>
  <c r="I5210" i="1"/>
  <c r="K5210" i="1"/>
  <c r="G5211" i="1"/>
  <c r="I5211" i="1" s="1"/>
  <c r="J5211" i="1"/>
  <c r="K5211" i="1"/>
  <c r="G5212" i="1"/>
  <c r="H5212" i="1" s="1"/>
  <c r="J5212" i="1"/>
  <c r="K5212" i="1"/>
  <c r="G5213" i="1"/>
  <c r="H5213" i="1"/>
  <c r="I5213" i="1"/>
  <c r="J5213" i="1"/>
  <c r="K5213" i="1"/>
  <c r="G5214" i="1"/>
  <c r="J5214" i="1" s="1"/>
  <c r="H5214" i="1"/>
  <c r="I5214" i="1"/>
  <c r="K5214" i="1"/>
  <c r="G5215" i="1"/>
  <c r="I5215" i="1" s="1"/>
  <c r="H5215" i="1"/>
  <c r="J5215" i="1"/>
  <c r="K5215" i="1"/>
  <c r="G5216" i="1"/>
  <c r="H5216" i="1" s="1"/>
  <c r="I5216" i="1"/>
  <c r="J5216" i="1"/>
  <c r="K5216" i="1"/>
  <c r="G5217" i="1"/>
  <c r="H5217" i="1"/>
  <c r="I5217" i="1"/>
  <c r="J5217" i="1"/>
  <c r="K5217" i="1"/>
  <c r="G5218" i="1"/>
  <c r="J5218" i="1" s="1"/>
  <c r="H5218" i="1"/>
  <c r="K5218" i="1"/>
  <c r="G5219" i="1"/>
  <c r="I5219" i="1" s="1"/>
  <c r="H5219" i="1"/>
  <c r="K5219" i="1"/>
  <c r="G5220" i="1"/>
  <c r="H5220" i="1" s="1"/>
  <c r="I5220" i="1"/>
  <c r="K5220" i="1"/>
  <c r="G5221" i="1"/>
  <c r="H5221" i="1"/>
  <c r="I5221" i="1"/>
  <c r="J5221" i="1"/>
  <c r="K5221" i="1"/>
  <c r="G5222" i="1"/>
  <c r="J5222" i="1" s="1"/>
  <c r="K5222" i="1"/>
  <c r="G5223" i="1"/>
  <c r="I5223" i="1" s="1"/>
  <c r="K5223" i="1"/>
  <c r="G5224" i="1"/>
  <c r="H5224" i="1" s="1"/>
  <c r="K5224" i="1"/>
  <c r="G5225" i="1"/>
  <c r="H5225" i="1"/>
  <c r="I5225" i="1"/>
  <c r="J5225" i="1"/>
  <c r="K5225" i="1"/>
  <c r="G5226" i="1"/>
  <c r="J5226" i="1" s="1"/>
  <c r="I5226" i="1"/>
  <c r="K5226" i="1"/>
  <c r="G5227" i="1"/>
  <c r="I5227" i="1" s="1"/>
  <c r="J5227" i="1"/>
  <c r="K5227" i="1"/>
  <c r="G5228" i="1"/>
  <c r="H5228" i="1" s="1"/>
  <c r="J5228" i="1"/>
  <c r="K5228" i="1"/>
  <c r="G5229" i="1"/>
  <c r="H5229" i="1"/>
  <c r="I5229" i="1"/>
  <c r="J5229" i="1"/>
  <c r="K5229" i="1"/>
  <c r="G5230" i="1"/>
  <c r="J5230" i="1" s="1"/>
  <c r="H5230" i="1"/>
  <c r="I5230" i="1"/>
  <c r="K5230" i="1"/>
  <c r="G5231" i="1"/>
  <c r="I5231" i="1" s="1"/>
  <c r="H5231" i="1"/>
  <c r="J5231" i="1"/>
  <c r="K5231" i="1"/>
  <c r="G5232" i="1"/>
  <c r="H5232" i="1" s="1"/>
  <c r="I5232" i="1"/>
  <c r="J5232" i="1"/>
  <c r="K5232" i="1"/>
  <c r="G5233" i="1"/>
  <c r="H5233" i="1"/>
  <c r="I5233" i="1"/>
  <c r="J5233" i="1"/>
  <c r="K5233" i="1"/>
  <c r="G5234" i="1"/>
  <c r="J5234" i="1" s="1"/>
  <c r="H5234" i="1"/>
  <c r="K5234" i="1"/>
  <c r="G5235" i="1"/>
  <c r="I5235" i="1" s="1"/>
  <c r="H5235" i="1"/>
  <c r="K5235" i="1"/>
  <c r="G5236" i="1"/>
  <c r="H5236" i="1" s="1"/>
  <c r="I5236" i="1"/>
  <c r="K5236" i="1"/>
  <c r="G5237" i="1"/>
  <c r="H5237" i="1"/>
  <c r="I5237" i="1"/>
  <c r="J5237" i="1"/>
  <c r="K5237" i="1"/>
  <c r="G5238" i="1"/>
  <c r="J5238" i="1" s="1"/>
  <c r="K5238" i="1"/>
  <c r="G5239" i="1"/>
  <c r="I5239" i="1" s="1"/>
  <c r="K5239" i="1"/>
  <c r="G5240" i="1"/>
  <c r="H5240" i="1" s="1"/>
  <c r="K5240" i="1"/>
  <c r="G5241" i="1"/>
  <c r="H5241" i="1"/>
  <c r="I5241" i="1"/>
  <c r="J5241" i="1"/>
  <c r="K5241" i="1"/>
  <c r="G5242" i="1"/>
  <c r="J5242" i="1" s="1"/>
  <c r="I5242" i="1"/>
  <c r="K5242" i="1"/>
  <c r="G5243" i="1"/>
  <c r="I5243" i="1" s="1"/>
  <c r="J5243" i="1"/>
  <c r="K5243" i="1"/>
  <c r="G5244" i="1"/>
  <c r="H5244" i="1" s="1"/>
  <c r="J5244" i="1"/>
  <c r="K5244" i="1"/>
  <c r="G5245" i="1"/>
  <c r="H5245" i="1"/>
  <c r="I5245" i="1"/>
  <c r="J5245" i="1"/>
  <c r="K5245" i="1"/>
  <c r="G5246" i="1"/>
  <c r="J5246" i="1" s="1"/>
  <c r="H5246" i="1"/>
  <c r="I5246" i="1"/>
  <c r="K5246" i="1"/>
  <c r="G5247" i="1"/>
  <c r="I5247" i="1" s="1"/>
  <c r="H5247" i="1"/>
  <c r="J5247" i="1"/>
  <c r="K5247" i="1"/>
  <c r="G5248" i="1"/>
  <c r="H5248" i="1" s="1"/>
  <c r="I5248" i="1"/>
  <c r="J5248" i="1"/>
  <c r="K5248" i="1"/>
  <c r="G5249" i="1"/>
  <c r="H5249" i="1"/>
  <c r="I5249" i="1"/>
  <c r="J5249" i="1"/>
  <c r="K5249" i="1"/>
  <c r="G5250" i="1"/>
  <c r="J5250" i="1" s="1"/>
  <c r="H5250" i="1"/>
  <c r="K5250" i="1"/>
  <c r="G5251" i="1"/>
  <c r="I5251" i="1" s="1"/>
  <c r="H5251" i="1"/>
  <c r="K5251" i="1"/>
  <c r="G5252" i="1"/>
  <c r="H5252" i="1" s="1"/>
  <c r="I5252" i="1"/>
  <c r="K5252" i="1"/>
  <c r="G5253" i="1"/>
  <c r="H5253" i="1"/>
  <c r="I5253" i="1"/>
  <c r="J5253" i="1"/>
  <c r="K5253" i="1"/>
  <c r="G5254" i="1"/>
  <c r="J5254" i="1" s="1"/>
  <c r="K5254" i="1"/>
  <c r="G5255" i="1"/>
  <c r="I5255" i="1" s="1"/>
  <c r="K5255" i="1"/>
  <c r="G5256" i="1"/>
  <c r="H5256" i="1" s="1"/>
  <c r="K5256" i="1"/>
  <c r="G5257" i="1"/>
  <c r="H5257" i="1"/>
  <c r="I5257" i="1"/>
  <c r="J5257" i="1"/>
  <c r="K5257" i="1"/>
  <c r="G5258" i="1"/>
  <c r="J5258" i="1" s="1"/>
  <c r="I5258" i="1"/>
  <c r="K5258" i="1"/>
  <c r="G5259" i="1"/>
  <c r="I5259" i="1" s="1"/>
  <c r="J5259" i="1"/>
  <c r="K5259" i="1"/>
  <c r="G5260" i="1"/>
  <c r="H5260" i="1" s="1"/>
  <c r="J5260" i="1"/>
  <c r="K5260" i="1"/>
  <c r="G5261" i="1"/>
  <c r="H5261" i="1"/>
  <c r="I5261" i="1"/>
  <c r="J5261" i="1"/>
  <c r="K5261" i="1"/>
  <c r="G5262" i="1"/>
  <c r="J5262" i="1" s="1"/>
  <c r="H5262" i="1"/>
  <c r="I5262" i="1"/>
  <c r="K5262" i="1"/>
  <c r="G5263" i="1"/>
  <c r="I5263" i="1" s="1"/>
  <c r="H5263" i="1"/>
  <c r="J5263" i="1"/>
  <c r="K5263" i="1"/>
  <c r="G5264" i="1"/>
  <c r="H5264" i="1" s="1"/>
  <c r="I5264" i="1"/>
  <c r="J5264" i="1"/>
  <c r="K5264" i="1"/>
  <c r="G5265" i="1"/>
  <c r="H5265" i="1"/>
  <c r="I5265" i="1"/>
  <c r="J5265" i="1"/>
  <c r="K5265" i="1"/>
  <c r="G5266" i="1"/>
  <c r="J5266" i="1" s="1"/>
  <c r="H5266" i="1"/>
  <c r="K5266" i="1"/>
  <c r="G5267" i="1"/>
  <c r="I5267" i="1" s="1"/>
  <c r="H5267" i="1"/>
  <c r="K5267" i="1"/>
  <c r="G5268" i="1"/>
  <c r="H5268" i="1" s="1"/>
  <c r="I5268" i="1"/>
  <c r="K5268" i="1"/>
  <c r="G5269" i="1"/>
  <c r="H5269" i="1"/>
  <c r="I5269" i="1"/>
  <c r="J5269" i="1"/>
  <c r="K5269" i="1"/>
  <c r="G5270" i="1"/>
  <c r="J5270" i="1" s="1"/>
  <c r="K5270" i="1"/>
  <c r="G5271" i="1"/>
  <c r="I5271" i="1" s="1"/>
  <c r="K5271" i="1"/>
  <c r="G5272" i="1"/>
  <c r="H5272" i="1" s="1"/>
  <c r="K5272" i="1"/>
  <c r="G5273" i="1"/>
  <c r="H5273" i="1"/>
  <c r="I5273" i="1"/>
  <c r="J5273" i="1"/>
  <c r="K5273" i="1"/>
  <c r="G5274" i="1"/>
  <c r="J5274" i="1" s="1"/>
  <c r="I5274" i="1"/>
  <c r="K5274" i="1"/>
  <c r="G5275" i="1"/>
  <c r="I5275" i="1" s="1"/>
  <c r="J5275" i="1"/>
  <c r="K5275" i="1"/>
  <c r="G5276" i="1"/>
  <c r="H5276" i="1" s="1"/>
  <c r="J5276" i="1"/>
  <c r="K5276" i="1"/>
  <c r="G5277" i="1"/>
  <c r="H5277" i="1"/>
  <c r="I5277" i="1"/>
  <c r="J5277" i="1"/>
  <c r="K5277" i="1"/>
  <c r="G5278" i="1"/>
  <c r="J5278" i="1" s="1"/>
  <c r="H5278" i="1"/>
  <c r="I5278" i="1"/>
  <c r="K5278" i="1"/>
  <c r="G5279" i="1"/>
  <c r="I5279" i="1" s="1"/>
  <c r="H5279" i="1"/>
  <c r="J5279" i="1"/>
  <c r="K5279" i="1"/>
  <c r="G5280" i="1"/>
  <c r="H5280" i="1" s="1"/>
  <c r="I5280" i="1"/>
  <c r="J5280" i="1"/>
  <c r="K5280" i="1"/>
  <c r="G5281" i="1"/>
  <c r="H5281" i="1"/>
  <c r="I5281" i="1"/>
  <c r="J5281" i="1"/>
  <c r="K5281" i="1"/>
  <c r="G5282" i="1"/>
  <c r="J5282" i="1" s="1"/>
  <c r="H5282" i="1"/>
  <c r="K5282" i="1"/>
  <c r="G5283" i="1"/>
  <c r="I5283" i="1" s="1"/>
  <c r="H5283" i="1"/>
  <c r="K5283" i="1"/>
  <c r="G5284" i="1"/>
  <c r="H5284" i="1" s="1"/>
  <c r="I5284" i="1"/>
  <c r="K5284" i="1"/>
  <c r="G5285" i="1"/>
  <c r="H5285" i="1"/>
  <c r="I5285" i="1"/>
  <c r="J5285" i="1"/>
  <c r="K5285" i="1"/>
  <c r="G5286" i="1"/>
  <c r="J5286" i="1" s="1"/>
  <c r="K5286" i="1"/>
  <c r="G5287" i="1"/>
  <c r="I5287" i="1" s="1"/>
  <c r="K5287" i="1"/>
  <c r="G5288" i="1"/>
  <c r="H5288" i="1" s="1"/>
  <c r="K5288" i="1"/>
  <c r="G5289" i="1"/>
  <c r="H5289" i="1"/>
  <c r="I5289" i="1"/>
  <c r="J5289" i="1"/>
  <c r="K5289" i="1"/>
  <c r="G5290" i="1"/>
  <c r="J5290" i="1" s="1"/>
  <c r="I5290" i="1"/>
  <c r="K5290" i="1"/>
  <c r="G5291" i="1"/>
  <c r="I5291" i="1" s="1"/>
  <c r="J5291" i="1"/>
  <c r="K5291" i="1"/>
  <c r="G5292" i="1"/>
  <c r="H5292" i="1" s="1"/>
  <c r="J5292" i="1"/>
  <c r="K5292" i="1"/>
  <c r="G5293" i="1"/>
  <c r="H5293" i="1"/>
  <c r="I5293" i="1"/>
  <c r="J5293" i="1"/>
  <c r="K5293" i="1"/>
  <c r="G5294" i="1"/>
  <c r="J5294" i="1" s="1"/>
  <c r="H5294" i="1"/>
  <c r="I5294" i="1"/>
  <c r="K5294" i="1"/>
  <c r="G5295" i="1"/>
  <c r="I5295" i="1" s="1"/>
  <c r="H5295" i="1"/>
  <c r="J5295" i="1"/>
  <c r="K5295" i="1"/>
  <c r="G5296" i="1"/>
  <c r="H5296" i="1" s="1"/>
  <c r="I5296" i="1"/>
  <c r="J5296" i="1"/>
  <c r="K5296" i="1"/>
  <c r="G5297" i="1"/>
  <c r="H5297" i="1"/>
  <c r="I5297" i="1"/>
  <c r="J5297" i="1"/>
  <c r="K5297" i="1"/>
  <c r="G5298" i="1"/>
  <c r="J5298" i="1" s="1"/>
  <c r="H5298" i="1"/>
  <c r="K5298" i="1"/>
  <c r="G5299" i="1"/>
  <c r="I5299" i="1" s="1"/>
  <c r="H5299" i="1"/>
  <c r="K5299" i="1"/>
  <c r="G5300" i="1"/>
  <c r="H5300" i="1" s="1"/>
  <c r="I5300" i="1"/>
  <c r="K5300" i="1"/>
  <c r="G5301" i="1"/>
  <c r="H5301" i="1"/>
  <c r="I5301" i="1"/>
  <c r="J5301" i="1"/>
  <c r="K5301" i="1"/>
  <c r="G5302" i="1"/>
  <c r="J5302" i="1" s="1"/>
  <c r="K5302" i="1"/>
  <c r="G5303" i="1"/>
  <c r="I5303" i="1" s="1"/>
  <c r="K5303" i="1"/>
  <c r="G5304" i="1"/>
  <c r="H5304" i="1" s="1"/>
  <c r="K5304" i="1"/>
  <c r="G5305" i="1"/>
  <c r="H5305" i="1"/>
  <c r="I5305" i="1"/>
  <c r="J5305" i="1"/>
  <c r="K5305" i="1"/>
  <c r="G5306" i="1"/>
  <c r="J5306" i="1" s="1"/>
  <c r="I5306" i="1"/>
  <c r="K5306" i="1"/>
  <c r="G5307" i="1"/>
  <c r="I5307" i="1" s="1"/>
  <c r="J5307" i="1"/>
  <c r="K5307" i="1"/>
  <c r="G5308" i="1"/>
  <c r="H5308" i="1" s="1"/>
  <c r="J5308" i="1"/>
  <c r="K5308" i="1"/>
  <c r="G5309" i="1"/>
  <c r="H5309" i="1"/>
  <c r="I5309" i="1"/>
  <c r="J5309" i="1"/>
  <c r="K5309" i="1"/>
  <c r="G5310" i="1"/>
  <c r="J5310" i="1" s="1"/>
  <c r="H5310" i="1"/>
  <c r="I5310" i="1"/>
  <c r="K5310" i="1"/>
  <c r="G5311" i="1"/>
  <c r="I5311" i="1" s="1"/>
  <c r="H5311" i="1"/>
  <c r="J5311" i="1"/>
  <c r="K5311" i="1"/>
  <c r="G5312" i="1"/>
  <c r="H5312" i="1" s="1"/>
  <c r="I5312" i="1"/>
  <c r="J5312" i="1"/>
  <c r="K5312" i="1"/>
  <c r="G5313" i="1"/>
  <c r="H5313" i="1"/>
  <c r="I5313" i="1"/>
  <c r="J5313" i="1"/>
  <c r="K5313" i="1"/>
  <c r="G5314" i="1"/>
  <c r="J5314" i="1" s="1"/>
  <c r="H5314" i="1"/>
  <c r="K5314" i="1"/>
  <c r="G5315" i="1"/>
  <c r="I5315" i="1" s="1"/>
  <c r="H5315" i="1"/>
  <c r="K5315" i="1"/>
  <c r="G5316" i="1"/>
  <c r="H5316" i="1" s="1"/>
  <c r="I5316" i="1"/>
  <c r="K5316" i="1"/>
  <c r="G5317" i="1"/>
  <c r="H5317" i="1"/>
  <c r="I5317" i="1"/>
  <c r="J5317" i="1"/>
  <c r="K5317" i="1"/>
  <c r="G5318" i="1"/>
  <c r="J5318" i="1" s="1"/>
  <c r="K5318" i="1"/>
  <c r="G5319" i="1"/>
  <c r="I5319" i="1" s="1"/>
  <c r="K5319" i="1"/>
  <c r="G5320" i="1"/>
  <c r="H5320" i="1" s="1"/>
  <c r="K5320" i="1"/>
  <c r="G5321" i="1"/>
  <c r="H5321" i="1"/>
  <c r="I5321" i="1"/>
  <c r="J5321" i="1"/>
  <c r="K5321" i="1"/>
  <c r="G5322" i="1"/>
  <c r="J5322" i="1" s="1"/>
  <c r="I5322" i="1"/>
  <c r="K5322" i="1"/>
  <c r="G5323" i="1"/>
  <c r="I5323" i="1" s="1"/>
  <c r="J5323" i="1"/>
  <c r="K5323" i="1"/>
  <c r="G5324" i="1"/>
  <c r="H5324" i="1" s="1"/>
  <c r="J5324" i="1"/>
  <c r="K5324" i="1"/>
  <c r="G5325" i="1"/>
  <c r="H5325" i="1"/>
  <c r="I5325" i="1"/>
  <c r="J5325" i="1"/>
  <c r="K5325" i="1"/>
  <c r="G5326" i="1"/>
  <c r="J5326" i="1" s="1"/>
  <c r="H5326" i="1"/>
  <c r="I5326" i="1"/>
  <c r="K5326" i="1"/>
  <c r="G5327" i="1"/>
  <c r="I5327" i="1" s="1"/>
  <c r="H5327" i="1"/>
  <c r="J5327" i="1"/>
  <c r="K5327" i="1"/>
  <c r="G5328" i="1"/>
  <c r="H5328" i="1" s="1"/>
  <c r="I5328" i="1"/>
  <c r="J5328" i="1"/>
  <c r="K5328" i="1"/>
  <c r="G5329" i="1"/>
  <c r="H5329" i="1"/>
  <c r="I5329" i="1"/>
  <c r="J5329" i="1"/>
  <c r="K5329" i="1"/>
  <c r="G5330" i="1"/>
  <c r="J5330" i="1" s="1"/>
  <c r="H5330" i="1"/>
  <c r="K5330" i="1"/>
  <c r="G5331" i="1"/>
  <c r="I5331" i="1" s="1"/>
  <c r="H5331" i="1"/>
  <c r="K5331" i="1"/>
  <c r="G5332" i="1"/>
  <c r="H5332" i="1" s="1"/>
  <c r="I5332" i="1"/>
  <c r="K5332" i="1"/>
  <c r="G5333" i="1"/>
  <c r="H5333" i="1"/>
  <c r="I5333" i="1"/>
  <c r="J5333" i="1"/>
  <c r="K5333" i="1"/>
  <c r="G5334" i="1"/>
  <c r="J5334" i="1" s="1"/>
  <c r="K5334" i="1"/>
  <c r="G5335" i="1"/>
  <c r="I5335" i="1" s="1"/>
  <c r="K5335" i="1"/>
  <c r="G5336" i="1"/>
  <c r="H5336" i="1" s="1"/>
  <c r="K5336" i="1"/>
  <c r="G5337" i="1"/>
  <c r="H5337" i="1"/>
  <c r="I5337" i="1"/>
  <c r="J5337" i="1"/>
  <c r="K5337" i="1"/>
  <c r="G5338" i="1"/>
  <c r="J5338" i="1" s="1"/>
  <c r="I5338" i="1"/>
  <c r="K5338" i="1"/>
  <c r="G5339" i="1"/>
  <c r="I5339" i="1" s="1"/>
  <c r="J5339" i="1"/>
  <c r="K5339" i="1"/>
  <c r="G5340" i="1"/>
  <c r="H5340" i="1" s="1"/>
  <c r="J5340" i="1"/>
  <c r="K5340" i="1"/>
  <c r="G5341" i="1"/>
  <c r="H5341" i="1"/>
  <c r="I5341" i="1"/>
  <c r="J5341" i="1"/>
  <c r="K5341" i="1"/>
  <c r="G5342" i="1"/>
  <c r="J5342" i="1" s="1"/>
  <c r="H5342" i="1"/>
  <c r="I5342" i="1"/>
  <c r="K5342" i="1"/>
  <c r="G5343" i="1"/>
  <c r="I5343" i="1" s="1"/>
  <c r="H5343" i="1"/>
  <c r="J5343" i="1"/>
  <c r="K5343" i="1"/>
  <c r="G5344" i="1"/>
  <c r="H5344" i="1" s="1"/>
  <c r="I5344" i="1"/>
  <c r="J5344" i="1"/>
  <c r="K5344" i="1"/>
  <c r="G5345" i="1"/>
  <c r="H5345" i="1"/>
  <c r="I5345" i="1"/>
  <c r="J5345" i="1"/>
  <c r="K5345" i="1"/>
  <c r="G5346" i="1"/>
  <c r="J5346" i="1" s="1"/>
  <c r="H5346" i="1"/>
  <c r="K5346" i="1"/>
  <c r="G5347" i="1"/>
  <c r="I5347" i="1" s="1"/>
  <c r="H5347" i="1"/>
  <c r="K5347" i="1"/>
  <c r="G5348" i="1"/>
  <c r="H5348" i="1" s="1"/>
  <c r="I5348" i="1"/>
  <c r="K5348" i="1"/>
  <c r="G5349" i="1"/>
  <c r="H5349" i="1"/>
  <c r="I5349" i="1"/>
  <c r="J5349" i="1"/>
  <c r="K5349" i="1"/>
  <c r="G5350" i="1"/>
  <c r="J5350" i="1" s="1"/>
  <c r="K5350" i="1"/>
  <c r="G5351" i="1"/>
  <c r="I5351" i="1" s="1"/>
  <c r="K5351" i="1"/>
  <c r="G5352" i="1"/>
  <c r="H5352" i="1" s="1"/>
  <c r="K5352" i="1"/>
  <c r="G5353" i="1"/>
  <c r="H5353" i="1"/>
  <c r="I5353" i="1"/>
  <c r="J5353" i="1"/>
  <c r="K5353" i="1"/>
  <c r="G5354" i="1"/>
  <c r="J5354" i="1" s="1"/>
  <c r="I5354" i="1"/>
  <c r="K5354" i="1"/>
  <c r="G5355" i="1"/>
  <c r="I5355" i="1" s="1"/>
  <c r="J5355" i="1"/>
  <c r="K5355" i="1"/>
  <c r="G5356" i="1"/>
  <c r="H5356" i="1" s="1"/>
  <c r="J5356" i="1"/>
  <c r="K5356" i="1"/>
  <c r="G5357" i="1"/>
  <c r="H5357" i="1"/>
  <c r="I5357" i="1"/>
  <c r="J5357" i="1"/>
  <c r="K5357" i="1"/>
  <c r="G5358" i="1"/>
  <c r="J5358" i="1" s="1"/>
  <c r="H5358" i="1"/>
  <c r="I5358" i="1"/>
  <c r="K5358" i="1"/>
  <c r="G5359" i="1"/>
  <c r="I5359" i="1" s="1"/>
  <c r="H5359" i="1"/>
  <c r="J5359" i="1"/>
  <c r="K5359" i="1"/>
  <c r="G5360" i="1"/>
  <c r="H5360" i="1" s="1"/>
  <c r="I5360" i="1"/>
  <c r="J5360" i="1"/>
  <c r="K5360" i="1"/>
  <c r="G5361" i="1"/>
  <c r="H5361" i="1"/>
  <c r="I5361" i="1"/>
  <c r="J5361" i="1"/>
  <c r="K5361" i="1"/>
  <c r="G5362" i="1"/>
  <c r="J5362" i="1" s="1"/>
  <c r="H5362" i="1"/>
  <c r="K5362" i="1"/>
  <c r="G5363" i="1"/>
  <c r="I5363" i="1" s="1"/>
  <c r="H5363" i="1"/>
  <c r="K5363" i="1"/>
  <c r="G5364" i="1"/>
  <c r="H5364" i="1" s="1"/>
  <c r="I5364" i="1"/>
  <c r="K5364" i="1"/>
  <c r="G5365" i="1"/>
  <c r="H5365" i="1"/>
  <c r="I5365" i="1"/>
  <c r="J5365" i="1"/>
  <c r="K5365" i="1"/>
  <c r="G5366" i="1"/>
  <c r="J5366" i="1" s="1"/>
  <c r="K5366" i="1"/>
  <c r="G5367" i="1"/>
  <c r="I5367" i="1" s="1"/>
  <c r="K5367" i="1"/>
  <c r="G5368" i="1"/>
  <c r="H5368" i="1" s="1"/>
  <c r="K5368" i="1"/>
  <c r="G5369" i="1"/>
  <c r="H5369" i="1"/>
  <c r="I5369" i="1"/>
  <c r="J5369" i="1"/>
  <c r="K5369" i="1"/>
  <c r="G5370" i="1"/>
  <c r="J5370" i="1" s="1"/>
  <c r="I5370" i="1"/>
  <c r="K5370" i="1"/>
  <c r="G5371" i="1"/>
  <c r="I5371" i="1" s="1"/>
  <c r="J5371" i="1"/>
  <c r="K5371" i="1"/>
  <c r="G5372" i="1"/>
  <c r="H5372" i="1" s="1"/>
  <c r="J5372" i="1"/>
  <c r="K5372" i="1"/>
  <c r="G5373" i="1"/>
  <c r="H5373" i="1"/>
  <c r="I5373" i="1"/>
  <c r="J5373" i="1"/>
  <c r="K5373" i="1"/>
  <c r="G5374" i="1"/>
  <c r="J5374" i="1" s="1"/>
  <c r="H5374" i="1"/>
  <c r="I5374" i="1"/>
  <c r="K5374" i="1"/>
  <c r="G5375" i="1"/>
  <c r="I5375" i="1" s="1"/>
  <c r="H5375" i="1"/>
  <c r="J5375" i="1"/>
  <c r="K5375" i="1"/>
  <c r="G5376" i="1"/>
  <c r="H5376" i="1" s="1"/>
  <c r="I5376" i="1"/>
  <c r="J5376" i="1"/>
  <c r="K5376" i="1"/>
  <c r="G5377" i="1"/>
  <c r="H5377" i="1"/>
  <c r="I5377" i="1"/>
  <c r="J5377" i="1"/>
  <c r="K5377" i="1"/>
  <c r="G5378" i="1"/>
  <c r="J5378" i="1" s="1"/>
  <c r="H5378" i="1"/>
  <c r="K5378" i="1"/>
  <c r="G5379" i="1"/>
  <c r="I5379" i="1" s="1"/>
  <c r="H5379" i="1"/>
  <c r="K5379" i="1"/>
  <c r="G5380" i="1"/>
  <c r="H5380" i="1" s="1"/>
  <c r="I5380" i="1"/>
  <c r="K5380" i="1"/>
  <c r="G5381" i="1"/>
  <c r="H5381" i="1"/>
  <c r="I5381" i="1"/>
  <c r="J5381" i="1"/>
  <c r="K5381" i="1"/>
  <c r="G5382" i="1"/>
  <c r="J5382" i="1" s="1"/>
  <c r="K5382" i="1"/>
  <c r="G5383" i="1"/>
  <c r="I5383" i="1" s="1"/>
  <c r="K5383" i="1"/>
  <c r="G5384" i="1"/>
  <c r="H5384" i="1" s="1"/>
  <c r="K5384" i="1"/>
  <c r="G5385" i="1"/>
  <c r="H5385" i="1"/>
  <c r="I5385" i="1"/>
  <c r="J5385" i="1"/>
  <c r="K5385" i="1"/>
  <c r="G5386" i="1"/>
  <c r="J5386" i="1" s="1"/>
  <c r="I5386" i="1"/>
  <c r="K5386" i="1"/>
  <c r="G5387" i="1"/>
  <c r="I5387" i="1" s="1"/>
  <c r="J5387" i="1"/>
  <c r="K5387" i="1"/>
  <c r="G5388" i="1"/>
  <c r="H5388" i="1" s="1"/>
  <c r="J5388" i="1"/>
  <c r="K5388" i="1"/>
  <c r="G5389" i="1"/>
  <c r="H5389" i="1"/>
  <c r="I5389" i="1"/>
  <c r="J5389" i="1"/>
  <c r="K5389" i="1"/>
  <c r="G5390" i="1"/>
  <c r="J5390" i="1" s="1"/>
  <c r="H5390" i="1"/>
  <c r="I5390" i="1"/>
  <c r="K5390" i="1"/>
  <c r="G5391" i="1"/>
  <c r="I5391" i="1" s="1"/>
  <c r="H5391" i="1"/>
  <c r="J5391" i="1"/>
  <c r="K5391" i="1"/>
  <c r="G5392" i="1"/>
  <c r="H5392" i="1" s="1"/>
  <c r="I5392" i="1"/>
  <c r="J5392" i="1"/>
  <c r="K5392" i="1"/>
  <c r="G5393" i="1"/>
  <c r="H5393" i="1"/>
  <c r="I5393" i="1"/>
  <c r="J5393" i="1"/>
  <c r="K5393" i="1"/>
  <c r="G5394" i="1"/>
  <c r="J5394" i="1" s="1"/>
  <c r="H5394" i="1"/>
  <c r="K5394" i="1"/>
  <c r="G5395" i="1"/>
  <c r="I5395" i="1" s="1"/>
  <c r="H5395" i="1"/>
  <c r="K5395" i="1"/>
  <c r="G5396" i="1"/>
  <c r="H5396" i="1" s="1"/>
  <c r="I5396" i="1"/>
  <c r="K5396" i="1"/>
  <c r="G5397" i="1"/>
  <c r="H5397" i="1"/>
  <c r="I5397" i="1"/>
  <c r="J5397" i="1"/>
  <c r="K5397" i="1"/>
  <c r="G5398" i="1"/>
  <c r="J5398" i="1" s="1"/>
  <c r="K5398" i="1"/>
  <c r="G5399" i="1"/>
  <c r="I5399" i="1" s="1"/>
  <c r="K5399" i="1"/>
  <c r="G5400" i="1"/>
  <c r="H5400" i="1" s="1"/>
  <c r="K5400" i="1"/>
  <c r="G5401" i="1"/>
  <c r="H5401" i="1"/>
  <c r="I5401" i="1"/>
  <c r="J5401" i="1"/>
  <c r="K5401" i="1"/>
  <c r="G5402" i="1"/>
  <c r="J5402" i="1" s="1"/>
  <c r="I5402" i="1"/>
  <c r="K5402" i="1"/>
  <c r="G5403" i="1"/>
  <c r="I5403" i="1" s="1"/>
  <c r="J5403" i="1"/>
  <c r="K5403" i="1"/>
  <c r="G5404" i="1"/>
  <c r="H5404" i="1" s="1"/>
  <c r="J5404" i="1"/>
  <c r="K5404" i="1"/>
  <c r="G5405" i="1"/>
  <c r="H5405" i="1"/>
  <c r="I5405" i="1"/>
  <c r="J5405" i="1"/>
  <c r="K5405" i="1"/>
  <c r="G5406" i="1"/>
  <c r="J5406" i="1" s="1"/>
  <c r="H5406" i="1"/>
  <c r="I5406" i="1"/>
  <c r="K5406" i="1"/>
  <c r="G5407" i="1"/>
  <c r="I5407" i="1" s="1"/>
  <c r="H5407" i="1"/>
  <c r="J5407" i="1"/>
  <c r="K5407" i="1"/>
  <c r="G5408" i="1"/>
  <c r="H5408" i="1" s="1"/>
  <c r="I5408" i="1"/>
  <c r="J5408" i="1"/>
  <c r="K5408" i="1"/>
  <c r="G5409" i="1"/>
  <c r="H5409" i="1"/>
  <c r="I5409" i="1"/>
  <c r="J5409" i="1"/>
  <c r="K5409" i="1"/>
  <c r="G5410" i="1"/>
  <c r="J5410" i="1" s="1"/>
  <c r="H5410" i="1"/>
  <c r="K5410" i="1"/>
  <c r="G5411" i="1"/>
  <c r="I5411" i="1" s="1"/>
  <c r="H5411" i="1"/>
  <c r="K5411" i="1"/>
  <c r="G5412" i="1"/>
  <c r="H5412" i="1" s="1"/>
  <c r="I5412" i="1"/>
  <c r="K5412" i="1"/>
  <c r="G5413" i="1"/>
  <c r="H5413" i="1"/>
  <c r="I5413" i="1"/>
  <c r="J5413" i="1"/>
  <c r="K5413" i="1"/>
  <c r="G5414" i="1"/>
  <c r="J5414" i="1" s="1"/>
  <c r="K5414" i="1"/>
  <c r="G5415" i="1"/>
  <c r="I5415" i="1" s="1"/>
  <c r="K5415" i="1"/>
  <c r="G5416" i="1"/>
  <c r="H5416" i="1" s="1"/>
  <c r="K5416" i="1"/>
  <c r="G5417" i="1"/>
  <c r="H5417" i="1"/>
  <c r="I5417" i="1"/>
  <c r="J5417" i="1"/>
  <c r="K5417" i="1"/>
  <c r="G5418" i="1"/>
  <c r="J5418" i="1" s="1"/>
  <c r="I5418" i="1"/>
  <c r="K5418" i="1"/>
  <c r="G5419" i="1"/>
  <c r="I5419" i="1" s="1"/>
  <c r="J5419" i="1"/>
  <c r="K5419" i="1"/>
  <c r="G5420" i="1"/>
  <c r="H5420" i="1" s="1"/>
  <c r="J5420" i="1"/>
  <c r="K5420" i="1"/>
  <c r="G5421" i="1"/>
  <c r="H5421" i="1"/>
  <c r="I5421" i="1"/>
  <c r="J5421" i="1"/>
  <c r="K5421" i="1"/>
  <c r="G5422" i="1"/>
  <c r="J5422" i="1" s="1"/>
  <c r="H5422" i="1"/>
  <c r="I5422" i="1"/>
  <c r="K5422" i="1"/>
  <c r="G5423" i="1"/>
  <c r="I5423" i="1" s="1"/>
  <c r="H5423" i="1"/>
  <c r="J5423" i="1"/>
  <c r="K5423" i="1"/>
  <c r="G5424" i="1"/>
  <c r="H5424" i="1" s="1"/>
  <c r="I5424" i="1"/>
  <c r="J5424" i="1"/>
  <c r="K5424" i="1"/>
  <c r="G5425" i="1"/>
  <c r="H5425" i="1"/>
  <c r="I5425" i="1"/>
  <c r="J5425" i="1"/>
  <c r="K5425" i="1"/>
  <c r="G5426" i="1"/>
  <c r="J5426" i="1" s="1"/>
  <c r="H5426" i="1"/>
  <c r="K5426" i="1"/>
  <c r="G5427" i="1"/>
  <c r="I5427" i="1" s="1"/>
  <c r="H5427" i="1"/>
  <c r="K5427" i="1"/>
  <c r="G5428" i="1"/>
  <c r="H5428" i="1" s="1"/>
  <c r="I5428" i="1"/>
  <c r="K5428" i="1"/>
  <c r="G5429" i="1"/>
  <c r="H5429" i="1"/>
  <c r="I5429" i="1"/>
  <c r="J5429" i="1"/>
  <c r="K5429" i="1"/>
  <c r="G5430" i="1"/>
  <c r="J5430" i="1" s="1"/>
  <c r="K5430" i="1"/>
  <c r="G5431" i="1"/>
  <c r="I5431" i="1" s="1"/>
  <c r="K5431" i="1"/>
  <c r="G5432" i="1"/>
  <c r="H5432" i="1" s="1"/>
  <c r="K5432" i="1"/>
  <c r="G5433" i="1"/>
  <c r="H5433" i="1"/>
  <c r="I5433" i="1"/>
  <c r="J5433" i="1"/>
  <c r="K5433" i="1"/>
  <c r="G5434" i="1"/>
  <c r="J5434" i="1" s="1"/>
  <c r="I5434" i="1"/>
  <c r="K5434" i="1"/>
  <c r="G5435" i="1"/>
  <c r="I5435" i="1" s="1"/>
  <c r="J5435" i="1"/>
  <c r="K5435" i="1"/>
  <c r="G5436" i="1"/>
  <c r="H5436" i="1" s="1"/>
  <c r="J5436" i="1"/>
  <c r="K5436" i="1"/>
  <c r="G5437" i="1"/>
  <c r="H5437" i="1"/>
  <c r="I5437" i="1"/>
  <c r="J5437" i="1"/>
  <c r="K5437" i="1"/>
  <c r="G5438" i="1"/>
  <c r="J5438" i="1" s="1"/>
  <c r="H5438" i="1"/>
  <c r="I5438" i="1"/>
  <c r="K5438" i="1"/>
  <c r="G5439" i="1"/>
  <c r="I5439" i="1" s="1"/>
  <c r="H5439" i="1"/>
  <c r="J5439" i="1"/>
  <c r="K5439" i="1"/>
  <c r="G5440" i="1"/>
  <c r="H5440" i="1" s="1"/>
  <c r="I5440" i="1"/>
  <c r="J5440" i="1"/>
  <c r="K5440" i="1"/>
  <c r="G5441" i="1"/>
  <c r="H5441" i="1"/>
  <c r="I5441" i="1"/>
  <c r="J5441" i="1"/>
  <c r="K5441" i="1"/>
  <c r="G5442" i="1"/>
  <c r="J5442" i="1" s="1"/>
  <c r="H5442" i="1"/>
  <c r="K5442" i="1"/>
  <c r="G5443" i="1"/>
  <c r="I5443" i="1" s="1"/>
  <c r="H5443" i="1"/>
  <c r="K5443" i="1"/>
  <c r="G5444" i="1"/>
  <c r="H5444" i="1" s="1"/>
  <c r="I5444" i="1"/>
  <c r="K5444" i="1"/>
  <c r="G5445" i="1"/>
  <c r="H5445" i="1"/>
  <c r="I5445" i="1"/>
  <c r="J5445" i="1"/>
  <c r="K5445" i="1"/>
  <c r="G5446" i="1"/>
  <c r="J5446" i="1" s="1"/>
  <c r="K5446" i="1"/>
  <c r="G5447" i="1"/>
  <c r="I5447" i="1" s="1"/>
  <c r="K5447" i="1"/>
  <c r="G5448" i="1"/>
  <c r="H5448" i="1" s="1"/>
  <c r="K5448" i="1"/>
  <c r="G5449" i="1"/>
  <c r="H5449" i="1"/>
  <c r="I5449" i="1"/>
  <c r="J5449" i="1"/>
  <c r="K5449" i="1"/>
  <c r="G5450" i="1"/>
  <c r="J5450" i="1" s="1"/>
  <c r="I5450" i="1"/>
  <c r="K5450" i="1"/>
  <c r="G5451" i="1"/>
  <c r="I5451" i="1" s="1"/>
  <c r="J5451" i="1"/>
  <c r="K5451" i="1"/>
  <c r="G5452" i="1"/>
  <c r="H5452" i="1" s="1"/>
  <c r="J5452" i="1"/>
  <c r="K5452" i="1"/>
  <c r="G5453" i="1"/>
  <c r="H5453" i="1"/>
  <c r="I5453" i="1"/>
  <c r="J5453" i="1"/>
  <c r="K5453" i="1"/>
  <c r="G5454" i="1"/>
  <c r="J5454" i="1" s="1"/>
  <c r="H5454" i="1"/>
  <c r="I5454" i="1"/>
  <c r="K5454" i="1"/>
  <c r="G5455" i="1"/>
  <c r="I5455" i="1" s="1"/>
  <c r="H5455" i="1"/>
  <c r="J5455" i="1"/>
  <c r="K5455" i="1"/>
  <c r="G5456" i="1"/>
  <c r="H5456" i="1" s="1"/>
  <c r="I5456" i="1"/>
  <c r="J5456" i="1"/>
  <c r="K5456" i="1"/>
  <c r="G5457" i="1"/>
  <c r="H5457" i="1"/>
  <c r="I5457" i="1"/>
  <c r="J5457" i="1"/>
  <c r="K5457" i="1"/>
  <c r="G5458" i="1"/>
  <c r="J5458" i="1" s="1"/>
  <c r="H5458" i="1"/>
  <c r="K5458" i="1"/>
  <c r="G5459" i="1"/>
  <c r="I5459" i="1" s="1"/>
  <c r="H5459" i="1"/>
  <c r="K5459" i="1"/>
  <c r="G5460" i="1"/>
  <c r="H5460" i="1" s="1"/>
  <c r="I5460" i="1"/>
  <c r="K5460" i="1"/>
  <c r="G5461" i="1"/>
  <c r="H5461" i="1"/>
  <c r="I5461" i="1"/>
  <c r="J5461" i="1"/>
  <c r="K5461" i="1"/>
  <c r="G5462" i="1"/>
  <c r="J5462" i="1" s="1"/>
  <c r="K5462" i="1"/>
  <c r="G5463" i="1"/>
  <c r="I5463" i="1" s="1"/>
  <c r="K5463" i="1"/>
  <c r="G5464" i="1"/>
  <c r="H5464" i="1" s="1"/>
  <c r="K5464" i="1"/>
  <c r="G5465" i="1"/>
  <c r="H5465" i="1"/>
  <c r="I5465" i="1"/>
  <c r="J5465" i="1"/>
  <c r="K5465" i="1"/>
  <c r="G5466" i="1"/>
  <c r="J5466" i="1" s="1"/>
  <c r="I5466" i="1"/>
  <c r="K5466" i="1"/>
  <c r="G5467" i="1"/>
  <c r="I5467" i="1" s="1"/>
  <c r="J5467" i="1"/>
  <c r="K5467" i="1"/>
  <c r="G5468" i="1"/>
  <c r="H5468" i="1" s="1"/>
  <c r="J5468" i="1"/>
  <c r="K5468" i="1"/>
  <c r="G5469" i="1"/>
  <c r="H5469" i="1"/>
  <c r="I5469" i="1"/>
  <c r="J5469" i="1"/>
  <c r="K5469" i="1"/>
  <c r="G5470" i="1"/>
  <c r="J5470" i="1" s="1"/>
  <c r="H5470" i="1"/>
  <c r="I5470" i="1"/>
  <c r="K5470" i="1"/>
  <c r="G5471" i="1"/>
  <c r="I5471" i="1" s="1"/>
  <c r="H5471" i="1"/>
  <c r="J5471" i="1"/>
  <c r="K5471" i="1"/>
  <c r="G5472" i="1"/>
  <c r="H5472" i="1" s="1"/>
  <c r="I5472" i="1"/>
  <c r="J5472" i="1"/>
  <c r="K5472" i="1"/>
  <c r="G5473" i="1"/>
  <c r="H5473" i="1"/>
  <c r="I5473" i="1"/>
  <c r="J5473" i="1"/>
  <c r="K5473" i="1"/>
  <c r="G5474" i="1"/>
  <c r="J5474" i="1" s="1"/>
  <c r="H5474" i="1"/>
  <c r="K5474" i="1"/>
  <c r="G5475" i="1"/>
  <c r="I5475" i="1" s="1"/>
  <c r="H5475" i="1"/>
  <c r="K5475" i="1"/>
  <c r="G5476" i="1"/>
  <c r="H5476" i="1" s="1"/>
  <c r="I5476" i="1"/>
  <c r="K5476" i="1"/>
  <c r="G5477" i="1"/>
  <c r="H5477" i="1"/>
  <c r="I5477" i="1"/>
  <c r="J5477" i="1"/>
  <c r="K5477" i="1"/>
  <c r="G5478" i="1"/>
  <c r="J5478" i="1" s="1"/>
  <c r="K5478" i="1"/>
  <c r="G5479" i="1"/>
  <c r="I5479" i="1" s="1"/>
  <c r="K5479" i="1"/>
  <c r="G5480" i="1"/>
  <c r="H5480" i="1" s="1"/>
  <c r="K5480" i="1"/>
  <c r="G5481" i="1"/>
  <c r="H5481" i="1"/>
  <c r="I5481" i="1"/>
  <c r="J5481" i="1"/>
  <c r="K5481" i="1"/>
  <c r="G5482" i="1"/>
  <c r="J5482" i="1" s="1"/>
  <c r="I5482" i="1"/>
  <c r="K5482" i="1"/>
  <c r="G5483" i="1"/>
  <c r="I5483" i="1" s="1"/>
  <c r="J5483" i="1"/>
  <c r="K5483" i="1"/>
  <c r="G5484" i="1"/>
  <c r="H5484" i="1" s="1"/>
  <c r="J5484" i="1"/>
  <c r="K5484" i="1"/>
  <c r="G5485" i="1"/>
  <c r="H5485" i="1"/>
  <c r="I5485" i="1"/>
  <c r="J5485" i="1"/>
  <c r="K5485" i="1"/>
  <c r="G5486" i="1"/>
  <c r="J5486" i="1" s="1"/>
  <c r="H5486" i="1"/>
  <c r="I5486" i="1"/>
  <c r="K5486" i="1"/>
  <c r="G5487" i="1"/>
  <c r="I5487" i="1" s="1"/>
  <c r="H5487" i="1"/>
  <c r="J5487" i="1"/>
  <c r="K5487" i="1"/>
  <c r="G5488" i="1"/>
  <c r="H5488" i="1" s="1"/>
  <c r="I5488" i="1"/>
  <c r="J5488" i="1"/>
  <c r="K5488" i="1"/>
  <c r="G5489" i="1"/>
  <c r="H5489" i="1"/>
  <c r="I5489" i="1"/>
  <c r="J5489" i="1"/>
  <c r="K5489" i="1"/>
  <c r="G5490" i="1"/>
  <c r="J5490" i="1" s="1"/>
  <c r="H5490" i="1"/>
  <c r="K5490" i="1"/>
  <c r="G5491" i="1"/>
  <c r="I5491" i="1" s="1"/>
  <c r="H5491" i="1"/>
  <c r="K5491" i="1"/>
  <c r="G5492" i="1"/>
  <c r="H5492" i="1" s="1"/>
  <c r="I5492" i="1"/>
  <c r="K5492" i="1"/>
  <c r="G5493" i="1"/>
  <c r="H5493" i="1"/>
  <c r="I5493" i="1"/>
  <c r="J5493" i="1"/>
  <c r="K5493" i="1"/>
  <c r="G5494" i="1"/>
  <c r="J5494" i="1" s="1"/>
  <c r="K5494" i="1"/>
  <c r="G5495" i="1"/>
  <c r="I5495" i="1" s="1"/>
  <c r="K5495" i="1"/>
  <c r="G5496" i="1"/>
  <c r="H5496" i="1" s="1"/>
  <c r="K5496" i="1"/>
  <c r="G5497" i="1"/>
  <c r="H5497" i="1"/>
  <c r="I5497" i="1"/>
  <c r="J5497" i="1"/>
  <c r="K5497" i="1"/>
  <c r="G5498" i="1"/>
  <c r="J5498" i="1" s="1"/>
  <c r="I5498" i="1"/>
  <c r="K5498" i="1"/>
  <c r="G5499" i="1"/>
  <c r="I5499" i="1" s="1"/>
  <c r="J5499" i="1"/>
  <c r="K5499" i="1"/>
  <c r="G5500" i="1"/>
  <c r="H5500" i="1" s="1"/>
  <c r="J5500" i="1"/>
  <c r="K5500" i="1"/>
  <c r="G5501" i="1"/>
  <c r="H5501" i="1"/>
  <c r="I5501" i="1"/>
  <c r="J5501" i="1"/>
  <c r="K5501" i="1"/>
  <c r="G5502" i="1"/>
  <c r="J5502" i="1" s="1"/>
  <c r="H5502" i="1"/>
  <c r="I5502" i="1"/>
  <c r="K5502" i="1"/>
  <c r="G5503" i="1"/>
  <c r="I5503" i="1" s="1"/>
  <c r="H5503" i="1"/>
  <c r="J5503" i="1"/>
  <c r="K5503" i="1"/>
  <c r="G5504" i="1"/>
  <c r="H5504" i="1" s="1"/>
  <c r="I5504" i="1"/>
  <c r="J5504" i="1"/>
  <c r="K5504" i="1"/>
  <c r="G5505" i="1"/>
  <c r="H5505" i="1"/>
  <c r="I5505" i="1"/>
  <c r="J5505" i="1"/>
  <c r="K5505" i="1"/>
  <c r="G5506" i="1"/>
  <c r="J5506" i="1" s="1"/>
  <c r="H5506" i="1"/>
  <c r="K5506" i="1"/>
  <c r="G5507" i="1"/>
  <c r="I5507" i="1" s="1"/>
  <c r="H5507" i="1"/>
  <c r="K5507" i="1"/>
  <c r="G5508" i="1"/>
  <c r="H5508" i="1" s="1"/>
  <c r="I5508" i="1"/>
  <c r="K5508" i="1"/>
  <c r="G5509" i="1"/>
  <c r="H5509" i="1"/>
  <c r="I5509" i="1"/>
  <c r="J5509" i="1"/>
  <c r="K5509" i="1"/>
  <c r="G5510" i="1"/>
  <c r="J5510" i="1" s="1"/>
  <c r="K5510" i="1"/>
  <c r="G5511" i="1"/>
  <c r="I5511" i="1" s="1"/>
  <c r="K5511" i="1"/>
  <c r="G5512" i="1"/>
  <c r="H5512" i="1" s="1"/>
  <c r="K5512" i="1"/>
  <c r="G5513" i="1"/>
  <c r="H5513" i="1"/>
  <c r="I5513" i="1"/>
  <c r="J5513" i="1"/>
  <c r="K5513" i="1"/>
  <c r="G5514" i="1"/>
  <c r="J5514" i="1" s="1"/>
  <c r="I5514" i="1"/>
  <c r="K5514" i="1"/>
  <c r="G5515" i="1"/>
  <c r="I5515" i="1" s="1"/>
  <c r="J5515" i="1"/>
  <c r="K5515" i="1"/>
  <c r="G5516" i="1"/>
  <c r="H5516" i="1" s="1"/>
  <c r="J5516" i="1"/>
  <c r="K5516" i="1"/>
  <c r="G5517" i="1"/>
  <c r="H5517" i="1"/>
  <c r="I5517" i="1"/>
  <c r="J5517" i="1"/>
  <c r="K5517" i="1"/>
  <c r="G5518" i="1"/>
  <c r="J5518" i="1" s="1"/>
  <c r="H5518" i="1"/>
  <c r="I5518" i="1"/>
  <c r="K5518" i="1"/>
  <c r="G5519" i="1"/>
  <c r="I5519" i="1" s="1"/>
  <c r="H5519" i="1"/>
  <c r="J5519" i="1"/>
  <c r="K5519" i="1"/>
  <c r="G5520" i="1"/>
  <c r="H5520" i="1" s="1"/>
  <c r="I5520" i="1"/>
  <c r="J5520" i="1"/>
  <c r="K5520" i="1"/>
  <c r="G5521" i="1"/>
  <c r="H5521" i="1"/>
  <c r="I5521" i="1"/>
  <c r="J5521" i="1"/>
  <c r="K5521" i="1"/>
  <c r="G5522" i="1"/>
  <c r="J5522" i="1" s="1"/>
  <c r="H5522" i="1"/>
  <c r="K5522" i="1"/>
  <c r="G5523" i="1"/>
  <c r="I5523" i="1" s="1"/>
  <c r="H5523" i="1"/>
  <c r="K5523" i="1"/>
  <c r="G5524" i="1"/>
  <c r="H5524" i="1" s="1"/>
  <c r="I5524" i="1"/>
  <c r="K5524" i="1"/>
  <c r="G5525" i="1"/>
  <c r="H5525" i="1"/>
  <c r="I5525" i="1"/>
  <c r="J5525" i="1"/>
  <c r="K5525" i="1"/>
  <c r="G5526" i="1"/>
  <c r="K5526" i="1"/>
  <c r="G5527" i="1"/>
  <c r="K5527" i="1"/>
  <c r="G5528" i="1"/>
  <c r="K5528" i="1"/>
  <c r="G5529" i="1"/>
  <c r="H5529" i="1"/>
  <c r="I5529" i="1"/>
  <c r="J5529" i="1"/>
  <c r="K5529" i="1"/>
  <c r="G5530" i="1"/>
  <c r="J5530" i="1" s="1"/>
  <c r="I5530" i="1"/>
  <c r="K5530" i="1"/>
  <c r="G5531" i="1"/>
  <c r="I5531" i="1" s="1"/>
  <c r="J5531" i="1"/>
  <c r="K5531" i="1"/>
  <c r="G5532" i="1"/>
  <c r="H5532" i="1" s="1"/>
  <c r="J5532" i="1"/>
  <c r="K5532" i="1"/>
  <c r="G5533" i="1"/>
  <c r="H5533" i="1"/>
  <c r="I5533" i="1"/>
  <c r="J5533" i="1"/>
  <c r="K5533" i="1"/>
  <c r="G5534" i="1"/>
  <c r="J5534" i="1" s="1"/>
  <c r="H5534" i="1"/>
  <c r="I5534" i="1"/>
  <c r="K5534" i="1"/>
  <c r="G5535" i="1"/>
  <c r="I5535" i="1" s="1"/>
  <c r="H5535" i="1"/>
  <c r="J5535" i="1"/>
  <c r="K5535" i="1"/>
  <c r="G5536" i="1"/>
  <c r="H5536" i="1" s="1"/>
  <c r="I5536" i="1"/>
  <c r="J5536" i="1"/>
  <c r="K5536" i="1"/>
  <c r="G5537" i="1"/>
  <c r="H5537" i="1"/>
  <c r="I5537" i="1"/>
  <c r="J5537" i="1"/>
  <c r="K5537" i="1"/>
  <c r="G5538" i="1"/>
  <c r="J5538" i="1" s="1"/>
  <c r="H5538" i="1"/>
  <c r="K5538" i="1"/>
  <c r="G5539" i="1"/>
  <c r="I5539" i="1" s="1"/>
  <c r="H5539" i="1"/>
  <c r="K5539" i="1"/>
  <c r="G5540" i="1"/>
  <c r="H5540" i="1" s="1"/>
  <c r="I5540" i="1"/>
  <c r="K5540" i="1"/>
  <c r="G5541" i="1"/>
  <c r="H5541" i="1"/>
  <c r="I5541" i="1"/>
  <c r="J5541" i="1"/>
  <c r="K5541" i="1"/>
  <c r="G5542" i="1"/>
  <c r="K5542" i="1"/>
  <c r="G5543" i="1"/>
  <c r="K5543" i="1"/>
  <c r="G5544" i="1"/>
  <c r="K5544" i="1"/>
  <c r="G5545" i="1"/>
  <c r="H5545" i="1"/>
  <c r="I5545" i="1"/>
  <c r="J5545" i="1"/>
  <c r="K5545" i="1"/>
  <c r="G5546" i="1"/>
  <c r="J5546" i="1" s="1"/>
  <c r="I5546" i="1"/>
  <c r="K5546" i="1"/>
  <c r="G5547" i="1"/>
  <c r="I5547" i="1" s="1"/>
  <c r="J5547" i="1"/>
  <c r="K5547" i="1"/>
  <c r="G5548" i="1"/>
  <c r="H5548" i="1" s="1"/>
  <c r="J5548" i="1"/>
  <c r="K5548" i="1"/>
  <c r="G5549" i="1"/>
  <c r="H5549" i="1"/>
  <c r="I5549" i="1"/>
  <c r="J5549" i="1"/>
  <c r="K5549" i="1"/>
  <c r="G5550" i="1"/>
  <c r="J5550" i="1" s="1"/>
  <c r="H5550" i="1"/>
  <c r="I5550" i="1"/>
  <c r="K5550" i="1"/>
  <c r="G5551" i="1"/>
  <c r="I5551" i="1" s="1"/>
  <c r="H5551" i="1"/>
  <c r="J5551" i="1"/>
  <c r="K5551" i="1"/>
  <c r="G5552" i="1"/>
  <c r="H5552" i="1" s="1"/>
  <c r="I5552" i="1"/>
  <c r="J5552" i="1"/>
  <c r="K5552" i="1"/>
  <c r="G5553" i="1"/>
  <c r="H5553" i="1"/>
  <c r="I5553" i="1"/>
  <c r="J5553" i="1"/>
  <c r="K5553" i="1"/>
  <c r="G5554" i="1"/>
  <c r="J5554" i="1" s="1"/>
  <c r="H5554" i="1"/>
  <c r="K5554" i="1"/>
  <c r="G5555" i="1"/>
  <c r="I5555" i="1" s="1"/>
  <c r="H5555" i="1"/>
  <c r="K5555" i="1"/>
  <c r="G5556" i="1"/>
  <c r="H5556" i="1" s="1"/>
  <c r="I5556" i="1"/>
  <c r="K5556" i="1"/>
  <c r="G5557" i="1"/>
  <c r="H5557" i="1"/>
  <c r="I5557" i="1"/>
  <c r="J5557" i="1"/>
  <c r="K5557" i="1"/>
  <c r="G5558" i="1"/>
  <c r="K5558" i="1"/>
  <c r="G5559" i="1"/>
  <c r="K5559" i="1"/>
  <c r="G5560" i="1"/>
  <c r="K5560" i="1"/>
  <c r="G5561" i="1"/>
  <c r="H5561" i="1"/>
  <c r="I5561" i="1"/>
  <c r="J5561" i="1"/>
  <c r="K5561" i="1"/>
  <c r="G5562" i="1"/>
  <c r="J5562" i="1" s="1"/>
  <c r="I5562" i="1"/>
  <c r="K5562" i="1"/>
  <c r="G5563" i="1"/>
  <c r="I5563" i="1" s="1"/>
  <c r="J5563" i="1"/>
  <c r="K5563" i="1"/>
  <c r="G5564" i="1"/>
  <c r="H5564" i="1" s="1"/>
  <c r="J5564" i="1"/>
  <c r="K5564" i="1"/>
  <c r="G5565" i="1"/>
  <c r="H5565" i="1"/>
  <c r="I5565" i="1"/>
  <c r="J5565" i="1"/>
  <c r="K5565" i="1"/>
  <c r="G5566" i="1"/>
  <c r="J5566" i="1" s="1"/>
  <c r="H5566" i="1"/>
  <c r="I5566" i="1"/>
  <c r="K5566" i="1"/>
  <c r="G5567" i="1"/>
  <c r="I5567" i="1" s="1"/>
  <c r="H5567" i="1"/>
  <c r="J5567" i="1"/>
  <c r="K5567" i="1"/>
  <c r="G5568" i="1"/>
  <c r="H5568" i="1" s="1"/>
  <c r="I5568" i="1"/>
  <c r="J5568" i="1"/>
  <c r="K5568" i="1"/>
  <c r="G5569" i="1"/>
  <c r="H5569" i="1"/>
  <c r="I5569" i="1"/>
  <c r="J5569" i="1"/>
  <c r="K5569" i="1"/>
  <c r="G5570" i="1"/>
  <c r="J5570" i="1" s="1"/>
  <c r="H5570" i="1"/>
  <c r="K5570" i="1"/>
  <c r="G5571" i="1"/>
  <c r="I5571" i="1" s="1"/>
  <c r="H5571" i="1"/>
  <c r="K5571" i="1"/>
  <c r="G5572" i="1"/>
  <c r="H5572" i="1" s="1"/>
  <c r="I5572" i="1"/>
  <c r="K5572" i="1"/>
  <c r="G5573" i="1"/>
  <c r="H5573" i="1"/>
  <c r="I5573" i="1"/>
  <c r="J5573" i="1"/>
  <c r="K5573" i="1"/>
  <c r="G5574" i="1"/>
  <c r="K5574" i="1"/>
  <c r="G5575" i="1"/>
  <c r="K5575" i="1"/>
  <c r="G5576" i="1"/>
  <c r="K5576" i="1"/>
  <c r="G5577" i="1"/>
  <c r="H5577" i="1"/>
  <c r="I5577" i="1"/>
  <c r="J5577" i="1"/>
  <c r="K5577" i="1"/>
  <c r="G5578" i="1"/>
  <c r="J5578" i="1" s="1"/>
  <c r="I5578" i="1"/>
  <c r="K5578" i="1"/>
  <c r="G5579" i="1"/>
  <c r="I5579" i="1" s="1"/>
  <c r="J5579" i="1"/>
  <c r="K5579" i="1"/>
  <c r="G5580" i="1"/>
  <c r="H5580" i="1" s="1"/>
  <c r="J5580" i="1"/>
  <c r="K5580" i="1"/>
  <c r="G5581" i="1"/>
  <c r="H5581" i="1"/>
  <c r="I5581" i="1"/>
  <c r="J5581" i="1"/>
  <c r="K5581" i="1"/>
  <c r="G5582" i="1"/>
  <c r="J5582" i="1" s="1"/>
  <c r="H5582" i="1"/>
  <c r="I5582" i="1"/>
  <c r="K5582" i="1"/>
  <c r="G5583" i="1"/>
  <c r="I5583" i="1" s="1"/>
  <c r="H5583" i="1"/>
  <c r="J5583" i="1"/>
  <c r="K5583" i="1"/>
  <c r="G5584" i="1"/>
  <c r="H5584" i="1" s="1"/>
  <c r="I5584" i="1"/>
  <c r="J5584" i="1"/>
  <c r="K5584" i="1"/>
  <c r="G5585" i="1"/>
  <c r="H5585" i="1"/>
  <c r="I5585" i="1"/>
  <c r="J5585" i="1"/>
  <c r="K5585" i="1"/>
  <c r="G5586" i="1"/>
  <c r="J5586" i="1" s="1"/>
  <c r="H5586" i="1"/>
  <c r="K5586" i="1"/>
  <c r="G5587" i="1"/>
  <c r="I5587" i="1" s="1"/>
  <c r="H5587" i="1"/>
  <c r="K5587" i="1"/>
  <c r="G5588" i="1"/>
  <c r="I5588" i="1" s="1"/>
  <c r="K5588" i="1"/>
  <c r="G5589" i="1"/>
  <c r="H5589" i="1"/>
  <c r="I5589" i="1"/>
  <c r="J5589" i="1"/>
  <c r="K5589" i="1"/>
  <c r="G5590" i="1"/>
  <c r="K5590" i="1"/>
  <c r="G5591" i="1"/>
  <c r="K5591" i="1"/>
  <c r="G5592" i="1"/>
  <c r="K5592" i="1"/>
  <c r="G5593" i="1"/>
  <c r="H5593" i="1"/>
  <c r="I5593" i="1"/>
  <c r="J5593" i="1"/>
  <c r="K5593" i="1"/>
  <c r="G5594" i="1"/>
  <c r="J5594" i="1" s="1"/>
  <c r="I5594" i="1"/>
  <c r="K5594" i="1"/>
  <c r="G5595" i="1"/>
  <c r="I5595" i="1" s="1"/>
  <c r="J5595" i="1"/>
  <c r="K5595" i="1"/>
  <c r="G5596" i="1"/>
  <c r="H5596" i="1" s="1"/>
  <c r="J5596" i="1"/>
  <c r="K5596" i="1"/>
  <c r="G5597" i="1"/>
  <c r="H5597" i="1"/>
  <c r="I5597" i="1"/>
  <c r="J5597" i="1"/>
  <c r="K5597" i="1"/>
  <c r="G5598" i="1"/>
  <c r="J5598" i="1" s="1"/>
  <c r="H5598" i="1"/>
  <c r="I5598" i="1"/>
  <c r="K5598" i="1"/>
  <c r="G5599" i="1"/>
  <c r="I5599" i="1" s="1"/>
  <c r="H5599" i="1"/>
  <c r="J5599" i="1"/>
  <c r="K5599" i="1"/>
  <c r="G5600" i="1"/>
  <c r="H5600" i="1" s="1"/>
  <c r="I5600" i="1"/>
  <c r="J5600" i="1"/>
  <c r="K5600" i="1"/>
  <c r="G5601" i="1"/>
  <c r="H5601" i="1"/>
  <c r="I5601" i="1"/>
  <c r="J5601" i="1"/>
  <c r="K5601" i="1"/>
  <c r="G5602" i="1"/>
  <c r="H5602" i="1"/>
  <c r="K5602" i="1"/>
  <c r="G5603" i="1"/>
  <c r="K5603" i="1"/>
  <c r="G5604" i="1"/>
  <c r="I5604" i="1" s="1"/>
  <c r="K5604" i="1"/>
  <c r="G5605" i="1"/>
  <c r="H5605" i="1"/>
  <c r="I5605" i="1"/>
  <c r="J5605" i="1"/>
  <c r="K5605" i="1"/>
  <c r="G5606" i="1"/>
  <c r="K5606" i="1"/>
  <c r="G5607" i="1"/>
  <c r="K5607" i="1"/>
  <c r="G5608" i="1"/>
  <c r="K5608" i="1"/>
  <c r="G5609" i="1"/>
  <c r="H5609" i="1"/>
  <c r="I5609" i="1"/>
  <c r="J5609" i="1"/>
  <c r="K5609" i="1"/>
  <c r="G5610" i="1"/>
  <c r="J5610" i="1" s="1"/>
  <c r="I5610" i="1"/>
  <c r="K5610" i="1"/>
  <c r="G5611" i="1"/>
  <c r="I5611" i="1" s="1"/>
  <c r="J5611" i="1"/>
  <c r="K5611" i="1"/>
  <c r="G5612" i="1"/>
  <c r="H5612" i="1" s="1"/>
  <c r="J5612" i="1"/>
  <c r="K5612" i="1"/>
  <c r="G5613" i="1"/>
  <c r="H5613" i="1"/>
  <c r="I5613" i="1"/>
  <c r="J5613" i="1"/>
  <c r="K5613" i="1"/>
  <c r="G5614" i="1"/>
  <c r="J5614" i="1" s="1"/>
  <c r="H5614" i="1"/>
  <c r="I5614" i="1"/>
  <c r="K5614" i="1"/>
  <c r="G5615" i="1"/>
  <c r="I5615" i="1" s="1"/>
  <c r="H5615" i="1"/>
  <c r="J5615" i="1"/>
  <c r="K5615" i="1"/>
  <c r="G5616" i="1"/>
  <c r="H5616" i="1" s="1"/>
  <c r="I5616" i="1"/>
  <c r="J5616" i="1"/>
  <c r="K5616" i="1"/>
  <c r="G5617" i="1"/>
  <c r="H5617" i="1"/>
  <c r="I5617" i="1"/>
  <c r="J5617" i="1"/>
  <c r="K5617" i="1"/>
  <c r="G5618" i="1"/>
  <c r="H5618" i="1"/>
  <c r="K5618" i="1"/>
  <c r="G5619" i="1"/>
  <c r="K5619" i="1"/>
  <c r="G5620" i="1"/>
  <c r="I5620" i="1" s="1"/>
  <c r="K5620" i="1"/>
  <c r="G5621" i="1"/>
  <c r="H5621" i="1"/>
  <c r="I5621" i="1"/>
  <c r="J5621" i="1"/>
  <c r="K5621" i="1"/>
  <c r="G5622" i="1"/>
  <c r="K5622" i="1"/>
  <c r="G5623" i="1"/>
  <c r="K5623" i="1"/>
  <c r="G5624" i="1"/>
  <c r="K5624" i="1"/>
  <c r="G5625" i="1"/>
  <c r="H5625" i="1"/>
  <c r="I5625" i="1"/>
  <c r="J5625" i="1"/>
  <c r="K5625" i="1"/>
  <c r="G5626" i="1"/>
  <c r="J5626" i="1" s="1"/>
  <c r="I5626" i="1"/>
  <c r="K5626" i="1"/>
  <c r="G5627" i="1"/>
  <c r="I5627" i="1" s="1"/>
  <c r="J5627" i="1"/>
  <c r="K5627" i="1"/>
  <c r="G5628" i="1"/>
  <c r="H5628" i="1" s="1"/>
  <c r="J5628" i="1"/>
  <c r="K5628" i="1"/>
  <c r="G5629" i="1"/>
  <c r="H5629" i="1"/>
  <c r="I5629" i="1"/>
  <c r="J5629" i="1"/>
  <c r="K5629" i="1"/>
  <c r="G5630" i="1"/>
  <c r="J5630" i="1" s="1"/>
  <c r="H5630" i="1"/>
  <c r="I5630" i="1"/>
  <c r="K5630" i="1"/>
  <c r="G5631" i="1"/>
  <c r="I5631" i="1" s="1"/>
  <c r="H5631" i="1"/>
  <c r="J5631" i="1"/>
  <c r="K5631" i="1"/>
  <c r="G5632" i="1"/>
  <c r="H5632" i="1" s="1"/>
  <c r="I5632" i="1"/>
  <c r="J5632" i="1"/>
  <c r="K5632" i="1"/>
  <c r="G5633" i="1"/>
  <c r="H5633" i="1"/>
  <c r="I5633" i="1"/>
  <c r="J5633" i="1"/>
  <c r="K5633" i="1"/>
  <c r="G5634" i="1"/>
  <c r="H5634" i="1"/>
  <c r="K5634" i="1"/>
  <c r="G5635" i="1"/>
  <c r="H5635" i="1"/>
  <c r="K5635" i="1"/>
  <c r="G5636" i="1"/>
  <c r="I5636" i="1" s="1"/>
  <c r="K5636" i="1"/>
  <c r="G5637" i="1"/>
  <c r="H5637" i="1"/>
  <c r="I5637" i="1"/>
  <c r="J5637" i="1"/>
  <c r="K5637" i="1"/>
  <c r="G5638" i="1"/>
  <c r="K5638" i="1"/>
  <c r="G5639" i="1"/>
  <c r="K5639" i="1"/>
  <c r="G5640" i="1"/>
  <c r="K5640" i="1"/>
  <c r="G5641" i="1"/>
  <c r="H5641" i="1"/>
  <c r="I5641" i="1"/>
  <c r="J5641" i="1"/>
  <c r="K5641" i="1"/>
  <c r="G5642" i="1"/>
  <c r="J5642" i="1" s="1"/>
  <c r="I5642" i="1"/>
  <c r="K5642" i="1"/>
  <c r="G5643" i="1"/>
  <c r="I5643" i="1" s="1"/>
  <c r="J5643" i="1"/>
  <c r="K5643" i="1"/>
  <c r="G5644" i="1"/>
  <c r="H5644" i="1" s="1"/>
  <c r="J5644" i="1"/>
  <c r="K5644" i="1"/>
  <c r="G5645" i="1"/>
  <c r="H5645" i="1"/>
  <c r="I5645" i="1"/>
  <c r="J5645" i="1"/>
  <c r="K5645" i="1"/>
  <c r="G5646" i="1"/>
  <c r="J5646" i="1" s="1"/>
  <c r="H5646" i="1"/>
  <c r="I5646" i="1"/>
  <c r="K5646" i="1"/>
  <c r="G5647" i="1"/>
  <c r="I5647" i="1" s="1"/>
  <c r="H5647" i="1"/>
  <c r="J5647" i="1"/>
  <c r="K5647" i="1"/>
  <c r="G5648" i="1"/>
  <c r="H5648" i="1" s="1"/>
  <c r="I5648" i="1"/>
  <c r="J5648" i="1"/>
  <c r="K5648" i="1"/>
  <c r="G5649" i="1"/>
  <c r="H5649" i="1"/>
  <c r="I5649" i="1"/>
  <c r="J5649" i="1"/>
  <c r="K5649" i="1"/>
  <c r="G5650" i="1"/>
  <c r="H5650" i="1"/>
  <c r="K5650" i="1"/>
  <c r="G5651" i="1"/>
  <c r="H5651" i="1"/>
  <c r="K5651" i="1"/>
  <c r="G5652" i="1"/>
  <c r="I5652" i="1" s="1"/>
  <c r="K5652" i="1"/>
  <c r="G5653" i="1"/>
  <c r="H5653" i="1"/>
  <c r="I5653" i="1"/>
  <c r="J5653" i="1"/>
  <c r="K5653" i="1"/>
  <c r="G5654" i="1"/>
  <c r="K5654" i="1"/>
  <c r="G5655" i="1"/>
  <c r="K5655" i="1"/>
  <c r="G5656" i="1"/>
  <c r="K5656" i="1"/>
  <c r="G5657" i="1"/>
  <c r="H5657" i="1"/>
  <c r="I5657" i="1"/>
  <c r="J5657" i="1"/>
  <c r="K5657" i="1"/>
  <c r="G5658" i="1"/>
  <c r="J5658" i="1" s="1"/>
  <c r="I5658" i="1"/>
  <c r="K5658" i="1"/>
  <c r="G5659" i="1"/>
  <c r="I5659" i="1" s="1"/>
  <c r="J5659" i="1"/>
  <c r="K5659" i="1"/>
  <c r="G5660" i="1"/>
  <c r="H5660" i="1" s="1"/>
  <c r="J5660" i="1"/>
  <c r="K5660" i="1"/>
  <c r="G5661" i="1"/>
  <c r="H5661" i="1"/>
  <c r="I5661" i="1"/>
  <c r="J5661" i="1"/>
  <c r="K5661" i="1"/>
  <c r="G5662" i="1"/>
  <c r="J5662" i="1" s="1"/>
  <c r="H5662" i="1"/>
  <c r="I5662" i="1"/>
  <c r="K5662" i="1"/>
  <c r="G5663" i="1"/>
  <c r="I5663" i="1" s="1"/>
  <c r="H5663" i="1"/>
  <c r="J5663" i="1"/>
  <c r="K5663" i="1"/>
  <c r="G5664" i="1"/>
  <c r="H5664" i="1" s="1"/>
  <c r="I5664" i="1"/>
  <c r="J5664" i="1"/>
  <c r="K5664" i="1"/>
  <c r="G5665" i="1"/>
  <c r="H5665" i="1"/>
  <c r="I5665" i="1"/>
  <c r="J5665" i="1"/>
  <c r="K5665" i="1"/>
  <c r="G5666" i="1"/>
  <c r="H5666" i="1"/>
  <c r="K5666" i="1"/>
  <c r="G5667" i="1"/>
  <c r="H5667" i="1"/>
  <c r="K5667" i="1"/>
  <c r="G5668" i="1"/>
  <c r="I5668" i="1" s="1"/>
  <c r="K5668" i="1"/>
  <c r="G5669" i="1"/>
  <c r="H5669" i="1"/>
  <c r="I5669" i="1"/>
  <c r="J5669" i="1"/>
  <c r="K5669" i="1"/>
  <c r="G5670" i="1"/>
  <c r="K5670" i="1"/>
  <c r="G5671" i="1"/>
  <c r="K5671" i="1"/>
  <c r="G5672" i="1"/>
  <c r="K5672" i="1"/>
  <c r="G5673" i="1"/>
  <c r="H5673" i="1"/>
  <c r="I5673" i="1"/>
  <c r="J5673" i="1"/>
  <c r="K5673" i="1"/>
  <c r="G5674" i="1"/>
  <c r="J5674" i="1" s="1"/>
  <c r="I5674" i="1"/>
  <c r="K5674" i="1"/>
  <c r="G5675" i="1"/>
  <c r="I5675" i="1" s="1"/>
  <c r="J5675" i="1"/>
  <c r="K5675" i="1"/>
  <c r="G5676" i="1"/>
  <c r="H5676" i="1" s="1"/>
  <c r="J5676" i="1"/>
  <c r="K5676" i="1"/>
  <c r="G5677" i="1"/>
  <c r="H5677" i="1"/>
  <c r="I5677" i="1"/>
  <c r="J5677" i="1"/>
  <c r="K5677" i="1"/>
  <c r="G5678" i="1"/>
  <c r="J5678" i="1" s="1"/>
  <c r="H5678" i="1"/>
  <c r="I5678" i="1"/>
  <c r="K5678" i="1"/>
  <c r="G5679" i="1"/>
  <c r="I5679" i="1" s="1"/>
  <c r="H5679" i="1"/>
  <c r="J5679" i="1"/>
  <c r="K5679" i="1"/>
  <c r="G5680" i="1"/>
  <c r="H5680" i="1" s="1"/>
  <c r="I5680" i="1"/>
  <c r="J5680" i="1"/>
  <c r="K5680" i="1"/>
  <c r="G5681" i="1"/>
  <c r="H5681" i="1"/>
  <c r="I5681" i="1"/>
  <c r="J5681" i="1"/>
  <c r="K5681" i="1"/>
  <c r="G5682" i="1"/>
  <c r="H5682" i="1"/>
  <c r="K5682" i="1"/>
  <c r="G5683" i="1"/>
  <c r="H5683" i="1"/>
  <c r="K5683" i="1"/>
  <c r="G5684" i="1"/>
  <c r="I5684" i="1" s="1"/>
  <c r="K5684" i="1"/>
  <c r="G5685" i="1"/>
  <c r="H5685" i="1"/>
  <c r="I5685" i="1"/>
  <c r="J5685" i="1"/>
  <c r="K5685" i="1"/>
  <c r="G5686" i="1"/>
  <c r="K5686" i="1"/>
  <c r="G5687" i="1"/>
  <c r="K5687" i="1"/>
  <c r="G5688" i="1"/>
  <c r="K5688" i="1"/>
  <c r="G5689" i="1"/>
  <c r="H5689" i="1"/>
  <c r="I5689" i="1"/>
  <c r="J5689" i="1"/>
  <c r="K5689" i="1"/>
  <c r="G5690" i="1"/>
  <c r="J5690" i="1" s="1"/>
  <c r="I5690" i="1"/>
  <c r="K5690" i="1"/>
  <c r="G5691" i="1"/>
  <c r="I5691" i="1" s="1"/>
  <c r="J5691" i="1"/>
  <c r="K5691" i="1"/>
  <c r="G5692" i="1"/>
  <c r="H5692" i="1" s="1"/>
  <c r="J5692" i="1"/>
  <c r="K5692" i="1"/>
  <c r="G5693" i="1"/>
  <c r="H5693" i="1"/>
  <c r="I5693" i="1"/>
  <c r="J5693" i="1"/>
  <c r="K5693" i="1"/>
  <c r="G5694" i="1"/>
  <c r="J5694" i="1" s="1"/>
  <c r="H5694" i="1"/>
  <c r="I5694" i="1"/>
  <c r="K5694" i="1"/>
  <c r="G5695" i="1"/>
  <c r="I5695" i="1" s="1"/>
  <c r="H5695" i="1"/>
  <c r="J5695" i="1"/>
  <c r="K5695" i="1"/>
  <c r="G5696" i="1"/>
  <c r="H5696" i="1" s="1"/>
  <c r="I5696" i="1"/>
  <c r="J5696" i="1"/>
  <c r="K5696" i="1"/>
  <c r="G5697" i="1"/>
  <c r="H5697" i="1"/>
  <c r="I5697" i="1"/>
  <c r="J5697" i="1"/>
  <c r="K5697" i="1"/>
  <c r="G5698" i="1"/>
  <c r="H5698" i="1"/>
  <c r="K5698" i="1"/>
  <c r="G5699" i="1"/>
  <c r="H5699" i="1"/>
  <c r="K5699" i="1"/>
  <c r="G5700" i="1"/>
  <c r="I5700" i="1" s="1"/>
  <c r="K5700" i="1"/>
  <c r="G5701" i="1"/>
  <c r="H5701" i="1"/>
  <c r="I5701" i="1"/>
  <c r="J5701" i="1"/>
  <c r="K5701" i="1"/>
  <c r="G5702" i="1"/>
  <c r="K5702" i="1"/>
  <c r="G5703" i="1"/>
  <c r="K5703" i="1"/>
  <c r="G5704" i="1"/>
  <c r="K5704" i="1"/>
  <c r="G5705" i="1"/>
  <c r="H5705" i="1"/>
  <c r="I5705" i="1"/>
  <c r="J5705" i="1"/>
  <c r="K5705" i="1"/>
  <c r="G5706" i="1"/>
  <c r="J5706" i="1" s="1"/>
  <c r="I5706" i="1"/>
  <c r="K5706" i="1"/>
  <c r="G5707" i="1"/>
  <c r="I5707" i="1" s="1"/>
  <c r="J5707" i="1"/>
  <c r="K5707" i="1"/>
  <c r="G5708" i="1"/>
  <c r="H5708" i="1" s="1"/>
  <c r="J5708" i="1"/>
  <c r="K5708" i="1"/>
  <c r="G5709" i="1"/>
  <c r="H5709" i="1"/>
  <c r="I5709" i="1"/>
  <c r="J5709" i="1"/>
  <c r="K5709" i="1"/>
  <c r="G5710" i="1"/>
  <c r="J5710" i="1" s="1"/>
  <c r="H5710" i="1"/>
  <c r="I5710" i="1"/>
  <c r="K5710" i="1"/>
  <c r="G5711" i="1"/>
  <c r="I5711" i="1" s="1"/>
  <c r="H5711" i="1"/>
  <c r="J5711" i="1"/>
  <c r="K5711" i="1"/>
  <c r="G5712" i="1"/>
  <c r="H5712" i="1" s="1"/>
  <c r="I5712" i="1"/>
  <c r="J5712" i="1"/>
  <c r="K5712" i="1"/>
  <c r="G5713" i="1"/>
  <c r="H5713" i="1"/>
  <c r="I5713" i="1"/>
  <c r="J5713" i="1"/>
  <c r="K5713" i="1"/>
  <c r="G5714" i="1"/>
  <c r="H5714" i="1"/>
  <c r="K5714" i="1"/>
  <c r="G5715" i="1"/>
  <c r="H5715" i="1"/>
  <c r="K5715" i="1"/>
  <c r="G5716" i="1"/>
  <c r="I5716" i="1" s="1"/>
  <c r="K5716" i="1"/>
  <c r="G5717" i="1"/>
  <c r="H5717" i="1"/>
  <c r="I5717" i="1"/>
  <c r="J5717" i="1"/>
  <c r="K5717" i="1"/>
  <c r="G5718" i="1"/>
  <c r="K5718" i="1"/>
  <c r="G5719" i="1"/>
  <c r="K5719" i="1"/>
  <c r="G5720" i="1"/>
  <c r="K5720" i="1"/>
  <c r="G5721" i="1"/>
  <c r="H5721" i="1"/>
  <c r="I5721" i="1"/>
  <c r="J5721" i="1"/>
  <c r="K5721" i="1"/>
  <c r="G5722" i="1"/>
  <c r="J5722" i="1" s="1"/>
  <c r="I5722" i="1"/>
  <c r="K5722" i="1"/>
  <c r="G5723" i="1"/>
  <c r="I5723" i="1" s="1"/>
  <c r="J5723" i="1"/>
  <c r="K5723" i="1"/>
  <c r="G5724" i="1"/>
  <c r="H5724" i="1" s="1"/>
  <c r="J5724" i="1"/>
  <c r="K5724" i="1"/>
  <c r="G5725" i="1"/>
  <c r="H5725" i="1"/>
  <c r="I5725" i="1"/>
  <c r="J5725" i="1"/>
  <c r="K5725" i="1"/>
  <c r="G5726" i="1"/>
  <c r="J5726" i="1" s="1"/>
  <c r="H5726" i="1"/>
  <c r="I5726" i="1"/>
  <c r="K5726" i="1"/>
  <c r="G5727" i="1"/>
  <c r="I5727" i="1" s="1"/>
  <c r="H5727" i="1"/>
  <c r="J5727" i="1"/>
  <c r="K5727" i="1"/>
  <c r="G5728" i="1"/>
  <c r="H5728" i="1" s="1"/>
  <c r="I5728" i="1"/>
  <c r="J5728" i="1"/>
  <c r="K5728" i="1"/>
  <c r="G5729" i="1"/>
  <c r="H5729" i="1"/>
  <c r="I5729" i="1"/>
  <c r="J5729" i="1"/>
  <c r="K5729" i="1"/>
  <c r="G5730" i="1"/>
  <c r="H5730" i="1"/>
  <c r="K5730" i="1"/>
  <c r="G5731" i="1"/>
  <c r="H5731" i="1"/>
  <c r="K5731" i="1"/>
  <c r="G5732" i="1"/>
  <c r="I5732" i="1" s="1"/>
  <c r="K5732" i="1"/>
  <c r="G5733" i="1"/>
  <c r="H5733" i="1"/>
  <c r="I5733" i="1"/>
  <c r="J5733" i="1"/>
  <c r="K5733" i="1"/>
  <c r="G5734" i="1"/>
  <c r="K5734" i="1"/>
  <c r="G5735" i="1"/>
  <c r="K5735" i="1"/>
  <c r="G5736" i="1"/>
  <c r="K5736" i="1"/>
  <c r="G5737" i="1"/>
  <c r="H5737" i="1"/>
  <c r="I5737" i="1"/>
  <c r="J5737" i="1"/>
  <c r="K5737" i="1"/>
  <c r="G5738" i="1"/>
  <c r="J5738" i="1" s="1"/>
  <c r="I5738" i="1"/>
  <c r="K5738" i="1"/>
  <c r="G5739" i="1"/>
  <c r="I5739" i="1" s="1"/>
  <c r="J5739" i="1"/>
  <c r="K5739" i="1"/>
  <c r="G5740" i="1"/>
  <c r="H5740" i="1" s="1"/>
  <c r="J5740" i="1"/>
  <c r="K5740" i="1"/>
  <c r="G5741" i="1"/>
  <c r="H5741" i="1"/>
  <c r="I5741" i="1"/>
  <c r="J5741" i="1"/>
  <c r="K5741" i="1"/>
  <c r="G5742" i="1"/>
  <c r="J5742" i="1" s="1"/>
  <c r="H5742" i="1"/>
  <c r="I5742" i="1"/>
  <c r="K5742" i="1"/>
  <c r="G5743" i="1"/>
  <c r="I5743" i="1" s="1"/>
  <c r="H5743" i="1"/>
  <c r="J5743" i="1"/>
  <c r="K5743" i="1"/>
  <c r="G5744" i="1"/>
  <c r="H5744" i="1" s="1"/>
  <c r="I5744" i="1"/>
  <c r="J5744" i="1"/>
  <c r="K5744" i="1"/>
  <c r="G5745" i="1"/>
  <c r="H5745" i="1"/>
  <c r="I5745" i="1"/>
  <c r="J5745" i="1"/>
  <c r="K5745" i="1"/>
  <c r="G5746" i="1"/>
  <c r="H5746" i="1"/>
  <c r="K5746" i="1"/>
  <c r="G5747" i="1"/>
  <c r="H5747" i="1"/>
  <c r="K5747" i="1"/>
  <c r="G5748" i="1"/>
  <c r="I5748" i="1" s="1"/>
  <c r="K5748" i="1"/>
  <c r="G5749" i="1"/>
  <c r="H5749" i="1"/>
  <c r="I5749" i="1"/>
  <c r="J5749" i="1"/>
  <c r="K5749" i="1"/>
  <c r="G5750" i="1"/>
  <c r="K5750" i="1"/>
  <c r="G5751" i="1"/>
  <c r="K5751" i="1"/>
  <c r="G5752" i="1"/>
  <c r="K5752" i="1"/>
  <c r="G5753" i="1"/>
  <c r="H5753" i="1"/>
  <c r="I5753" i="1"/>
  <c r="J5753" i="1"/>
  <c r="K5753" i="1"/>
  <c r="G5754" i="1"/>
  <c r="J5754" i="1" s="1"/>
  <c r="I5754" i="1"/>
  <c r="K5754" i="1"/>
  <c r="G5755" i="1"/>
  <c r="I5755" i="1" s="1"/>
  <c r="J5755" i="1"/>
  <c r="K5755" i="1"/>
  <c r="G5756" i="1"/>
  <c r="H5756" i="1" s="1"/>
  <c r="J5756" i="1"/>
  <c r="K5756" i="1"/>
  <c r="G5757" i="1"/>
  <c r="H5757" i="1"/>
  <c r="I5757" i="1"/>
  <c r="J5757" i="1"/>
  <c r="K5757" i="1"/>
  <c r="G5758" i="1"/>
  <c r="J5758" i="1" s="1"/>
  <c r="H5758" i="1"/>
  <c r="I5758" i="1"/>
  <c r="K5758" i="1"/>
  <c r="G5759" i="1"/>
  <c r="I5759" i="1" s="1"/>
  <c r="H5759" i="1"/>
  <c r="J5759" i="1"/>
  <c r="K5759" i="1"/>
  <c r="G5760" i="1"/>
  <c r="H5760" i="1" s="1"/>
  <c r="I5760" i="1"/>
  <c r="J5760" i="1"/>
  <c r="K5760" i="1"/>
  <c r="G5761" i="1"/>
  <c r="H5761" i="1"/>
  <c r="I5761" i="1"/>
  <c r="J5761" i="1"/>
  <c r="K5761" i="1"/>
  <c r="G5762" i="1"/>
  <c r="H5762" i="1"/>
  <c r="K5762" i="1"/>
  <c r="G5763" i="1"/>
  <c r="H5763" i="1"/>
  <c r="K5763" i="1"/>
  <c r="G5764" i="1"/>
  <c r="I5764" i="1" s="1"/>
  <c r="K5764" i="1"/>
  <c r="G5765" i="1"/>
  <c r="H5765" i="1"/>
  <c r="I5765" i="1"/>
  <c r="J5765" i="1"/>
  <c r="K5765" i="1"/>
  <c r="G5766" i="1"/>
  <c r="K5766" i="1"/>
  <c r="G5767" i="1"/>
  <c r="K5767" i="1"/>
  <c r="G5768" i="1"/>
  <c r="K5768" i="1"/>
  <c r="G5769" i="1"/>
  <c r="H5769" i="1"/>
  <c r="I5769" i="1"/>
  <c r="J5769" i="1"/>
  <c r="K5769" i="1"/>
  <c r="G5770" i="1"/>
  <c r="J5770" i="1" s="1"/>
  <c r="I5770" i="1"/>
  <c r="K5770" i="1"/>
  <c r="G5771" i="1"/>
  <c r="I5771" i="1" s="1"/>
  <c r="J5771" i="1"/>
  <c r="K5771" i="1"/>
  <c r="G5772" i="1"/>
  <c r="H5772" i="1" s="1"/>
  <c r="J5772" i="1"/>
  <c r="K5772" i="1"/>
  <c r="G5773" i="1"/>
  <c r="H5773" i="1"/>
  <c r="I5773" i="1"/>
  <c r="J5773" i="1"/>
  <c r="K5773" i="1"/>
  <c r="G5774" i="1"/>
  <c r="J5774" i="1" s="1"/>
  <c r="H5774" i="1"/>
  <c r="I5774" i="1"/>
  <c r="K5774" i="1"/>
  <c r="G5775" i="1"/>
  <c r="I5775" i="1" s="1"/>
  <c r="H5775" i="1"/>
  <c r="J5775" i="1"/>
  <c r="K5775" i="1"/>
  <c r="G5776" i="1"/>
  <c r="H5776" i="1" s="1"/>
  <c r="I5776" i="1"/>
  <c r="J5776" i="1"/>
  <c r="K5776" i="1"/>
  <c r="G5777" i="1"/>
  <c r="H5777" i="1"/>
  <c r="I5777" i="1"/>
  <c r="J5777" i="1"/>
  <c r="K5777" i="1"/>
  <c r="G5778" i="1"/>
  <c r="H5778" i="1"/>
  <c r="K5778" i="1"/>
  <c r="G5779" i="1"/>
  <c r="H5779" i="1"/>
  <c r="K5779" i="1"/>
  <c r="G5780" i="1"/>
  <c r="I5780" i="1" s="1"/>
  <c r="K5780" i="1"/>
  <c r="G5781" i="1"/>
  <c r="H5781" i="1"/>
  <c r="I5781" i="1"/>
  <c r="J5781" i="1"/>
  <c r="K5781" i="1"/>
  <c r="G5782" i="1"/>
  <c r="K5782" i="1"/>
  <c r="G5783" i="1"/>
  <c r="K5783" i="1"/>
  <c r="G5784" i="1"/>
  <c r="K5784" i="1"/>
  <c r="G5785" i="1"/>
  <c r="H5785" i="1"/>
  <c r="I5785" i="1"/>
  <c r="J5785" i="1"/>
  <c r="K5785" i="1"/>
  <c r="G5786" i="1"/>
  <c r="J5786" i="1" s="1"/>
  <c r="I5786" i="1"/>
  <c r="K5786" i="1"/>
  <c r="G5787" i="1"/>
  <c r="I5787" i="1" s="1"/>
  <c r="J5787" i="1"/>
  <c r="K5787" i="1"/>
  <c r="G5788" i="1"/>
  <c r="H5788" i="1" s="1"/>
  <c r="J5788" i="1"/>
  <c r="K5788" i="1"/>
  <c r="G5789" i="1"/>
  <c r="H5789" i="1"/>
  <c r="I5789" i="1"/>
  <c r="J5789" i="1"/>
  <c r="K5789" i="1"/>
  <c r="G5790" i="1"/>
  <c r="J5790" i="1" s="1"/>
  <c r="H5790" i="1"/>
  <c r="I5790" i="1"/>
  <c r="K5790" i="1"/>
  <c r="G5791" i="1"/>
  <c r="I5791" i="1" s="1"/>
  <c r="H5791" i="1"/>
  <c r="J5791" i="1"/>
  <c r="K5791" i="1"/>
  <c r="G5792" i="1"/>
  <c r="H5792" i="1" s="1"/>
  <c r="I5792" i="1"/>
  <c r="J5792" i="1"/>
  <c r="K5792" i="1"/>
  <c r="G5793" i="1"/>
  <c r="H5793" i="1"/>
  <c r="I5793" i="1"/>
  <c r="J5793" i="1"/>
  <c r="K5793" i="1"/>
  <c r="G5794" i="1"/>
  <c r="H5794" i="1"/>
  <c r="K5794" i="1"/>
  <c r="G5795" i="1"/>
  <c r="H5795" i="1"/>
  <c r="K5795" i="1"/>
  <c r="G5796" i="1"/>
  <c r="I5796" i="1" s="1"/>
  <c r="K5796" i="1"/>
  <c r="G5797" i="1"/>
  <c r="H5797" i="1"/>
  <c r="I5797" i="1"/>
  <c r="J5797" i="1"/>
  <c r="K5797" i="1"/>
  <c r="G5798" i="1"/>
  <c r="K5798" i="1"/>
  <c r="G5799" i="1"/>
  <c r="K5799" i="1"/>
  <c r="G5800" i="1"/>
  <c r="K5800" i="1"/>
  <c r="G5801" i="1"/>
  <c r="H5801" i="1"/>
  <c r="I5801" i="1"/>
  <c r="J5801" i="1"/>
  <c r="K5801" i="1"/>
  <c r="G5802" i="1"/>
  <c r="J5802" i="1" s="1"/>
  <c r="I5802" i="1"/>
  <c r="K5802" i="1"/>
  <c r="G5803" i="1"/>
  <c r="I5803" i="1" s="1"/>
  <c r="J5803" i="1"/>
  <c r="K5803" i="1"/>
  <c r="G5804" i="1"/>
  <c r="H5804" i="1" s="1"/>
  <c r="J5804" i="1"/>
  <c r="K5804" i="1"/>
  <c r="G5805" i="1"/>
  <c r="H5805" i="1"/>
  <c r="I5805" i="1"/>
  <c r="J5805" i="1"/>
  <c r="K5805" i="1"/>
  <c r="G5806" i="1"/>
  <c r="J5806" i="1" s="1"/>
  <c r="H5806" i="1"/>
  <c r="I5806" i="1"/>
  <c r="K5806" i="1"/>
  <c r="G5807" i="1"/>
  <c r="I5807" i="1" s="1"/>
  <c r="H5807" i="1"/>
  <c r="J5807" i="1"/>
  <c r="K5807" i="1"/>
  <c r="G5808" i="1"/>
  <c r="H5808" i="1" s="1"/>
  <c r="I5808" i="1"/>
  <c r="J5808" i="1"/>
  <c r="K5808" i="1"/>
  <c r="G5809" i="1"/>
  <c r="H5809" i="1"/>
  <c r="I5809" i="1"/>
  <c r="J5809" i="1"/>
  <c r="K5809" i="1"/>
  <c r="G5810" i="1"/>
  <c r="H5810" i="1"/>
  <c r="K5810" i="1"/>
  <c r="G5811" i="1"/>
  <c r="H5811" i="1"/>
  <c r="K5811" i="1"/>
  <c r="G5812" i="1"/>
  <c r="I5812" i="1" s="1"/>
  <c r="K5812" i="1"/>
  <c r="G5813" i="1"/>
  <c r="H5813" i="1"/>
  <c r="I5813" i="1"/>
  <c r="J5813" i="1"/>
  <c r="K5813" i="1"/>
  <c r="G5814" i="1"/>
  <c r="K5814" i="1"/>
  <c r="G5815" i="1"/>
  <c r="K5815" i="1"/>
  <c r="G5816" i="1"/>
  <c r="K5816" i="1"/>
  <c r="G5817" i="1"/>
  <c r="H5817" i="1"/>
  <c r="I5817" i="1"/>
  <c r="J5817" i="1"/>
  <c r="K5817" i="1"/>
  <c r="G5818" i="1"/>
  <c r="J5818" i="1" s="1"/>
  <c r="I5818" i="1"/>
  <c r="K5818" i="1"/>
  <c r="G5819" i="1"/>
  <c r="I5819" i="1" s="1"/>
  <c r="J5819" i="1"/>
  <c r="K5819" i="1"/>
  <c r="G5820" i="1"/>
  <c r="H5820" i="1" s="1"/>
  <c r="J5820" i="1"/>
  <c r="K5820" i="1"/>
  <c r="G5821" i="1"/>
  <c r="H5821" i="1"/>
  <c r="I5821" i="1"/>
  <c r="J5821" i="1"/>
  <c r="K5821" i="1"/>
  <c r="G5822" i="1"/>
  <c r="J5822" i="1" s="1"/>
  <c r="H5822" i="1"/>
  <c r="I5822" i="1"/>
  <c r="K5822" i="1"/>
  <c r="G5823" i="1"/>
  <c r="I5823" i="1" s="1"/>
  <c r="H5823" i="1"/>
  <c r="J5823" i="1"/>
  <c r="K5823" i="1"/>
  <c r="G5824" i="1"/>
  <c r="H5824" i="1" s="1"/>
  <c r="I5824" i="1"/>
  <c r="J5824" i="1"/>
  <c r="K5824" i="1"/>
  <c r="G5825" i="1"/>
  <c r="H5825" i="1"/>
  <c r="I5825" i="1"/>
  <c r="J5825" i="1"/>
  <c r="K5825" i="1"/>
  <c r="G5826" i="1"/>
  <c r="H5826" i="1"/>
  <c r="K5826" i="1"/>
  <c r="G5827" i="1"/>
  <c r="H5827" i="1"/>
  <c r="K5827" i="1"/>
  <c r="G5828" i="1"/>
  <c r="I5828" i="1" s="1"/>
  <c r="K5828" i="1"/>
  <c r="G5829" i="1"/>
  <c r="H5829" i="1"/>
  <c r="I5829" i="1"/>
  <c r="J5829" i="1"/>
  <c r="K5829" i="1"/>
  <c r="G5830" i="1"/>
  <c r="K5830" i="1"/>
  <c r="G5831" i="1"/>
  <c r="K5831" i="1"/>
  <c r="G5832" i="1"/>
  <c r="K5832" i="1"/>
  <c r="G5833" i="1"/>
  <c r="H5833" i="1"/>
  <c r="I5833" i="1"/>
  <c r="J5833" i="1"/>
  <c r="K5833" i="1"/>
  <c r="G5834" i="1"/>
  <c r="J5834" i="1" s="1"/>
  <c r="I5834" i="1"/>
  <c r="K5834" i="1"/>
  <c r="G5835" i="1"/>
  <c r="I5835" i="1" s="1"/>
  <c r="J5835" i="1"/>
  <c r="K5835" i="1"/>
  <c r="G5836" i="1"/>
  <c r="H5836" i="1" s="1"/>
  <c r="J5836" i="1"/>
  <c r="K5836" i="1"/>
  <c r="G5837" i="1"/>
  <c r="H5837" i="1"/>
  <c r="I5837" i="1"/>
  <c r="J5837" i="1"/>
  <c r="K5837" i="1"/>
  <c r="G5838" i="1"/>
  <c r="J5838" i="1" s="1"/>
  <c r="H5838" i="1"/>
  <c r="I5838" i="1"/>
  <c r="K5838" i="1"/>
  <c r="G5839" i="1"/>
  <c r="I5839" i="1" s="1"/>
  <c r="H5839" i="1"/>
  <c r="J5839" i="1"/>
  <c r="K5839" i="1"/>
  <c r="G5840" i="1"/>
  <c r="H5840" i="1" s="1"/>
  <c r="I5840" i="1"/>
  <c r="J5840" i="1"/>
  <c r="K5840" i="1"/>
  <c r="G5841" i="1"/>
  <c r="H5841" i="1"/>
  <c r="I5841" i="1"/>
  <c r="J5841" i="1"/>
  <c r="K5841" i="1"/>
  <c r="G5842" i="1"/>
  <c r="H5842" i="1"/>
  <c r="K5842" i="1"/>
  <c r="G5843" i="1"/>
  <c r="H5843" i="1"/>
  <c r="K5843" i="1"/>
  <c r="G5844" i="1"/>
  <c r="I5844" i="1" s="1"/>
  <c r="K5844" i="1"/>
  <c r="G5845" i="1"/>
  <c r="H5845" i="1"/>
  <c r="I5845" i="1"/>
  <c r="J5845" i="1"/>
  <c r="K5845" i="1"/>
  <c r="G5846" i="1"/>
  <c r="K5846" i="1"/>
  <c r="G5847" i="1"/>
  <c r="K5847" i="1"/>
  <c r="G5848" i="1"/>
  <c r="K5848" i="1"/>
  <c r="G5849" i="1"/>
  <c r="H5849" i="1"/>
  <c r="I5849" i="1"/>
  <c r="J5849" i="1"/>
  <c r="K5849" i="1"/>
  <c r="G5850" i="1"/>
  <c r="J5850" i="1" s="1"/>
  <c r="I5850" i="1"/>
  <c r="K5850" i="1"/>
  <c r="G5851" i="1"/>
  <c r="I5851" i="1" s="1"/>
  <c r="J5851" i="1"/>
  <c r="K5851" i="1"/>
  <c r="G5852" i="1"/>
  <c r="H5852" i="1" s="1"/>
  <c r="J5852" i="1"/>
  <c r="K5852" i="1"/>
  <c r="G5853" i="1"/>
  <c r="H5853" i="1"/>
  <c r="I5853" i="1"/>
  <c r="J5853" i="1"/>
  <c r="K5853" i="1"/>
  <c r="G5854" i="1"/>
  <c r="J5854" i="1" s="1"/>
  <c r="H5854" i="1"/>
  <c r="I5854" i="1"/>
  <c r="K5854" i="1"/>
  <c r="G5855" i="1"/>
  <c r="I5855" i="1" s="1"/>
  <c r="H5855" i="1"/>
  <c r="J5855" i="1"/>
  <c r="K5855" i="1"/>
  <c r="G5856" i="1"/>
  <c r="H5856" i="1" s="1"/>
  <c r="I5856" i="1"/>
  <c r="J5856" i="1"/>
  <c r="K5856" i="1"/>
  <c r="G5857" i="1"/>
  <c r="H5857" i="1"/>
  <c r="I5857" i="1"/>
  <c r="J5857" i="1"/>
  <c r="K5857" i="1"/>
  <c r="G5858" i="1"/>
  <c r="H5858" i="1"/>
  <c r="K5858" i="1"/>
  <c r="G5859" i="1"/>
  <c r="H5859" i="1"/>
  <c r="K5859" i="1"/>
  <c r="G5860" i="1"/>
  <c r="I5860" i="1" s="1"/>
  <c r="K5860" i="1"/>
  <c r="G5861" i="1"/>
  <c r="H5861" i="1"/>
  <c r="I5861" i="1"/>
  <c r="J5861" i="1"/>
  <c r="K5861" i="1"/>
  <c r="G5862" i="1"/>
  <c r="K5862" i="1"/>
  <c r="G5863" i="1"/>
  <c r="K5863" i="1"/>
  <c r="G5864" i="1"/>
  <c r="K5864" i="1"/>
  <c r="G5865" i="1"/>
  <c r="H5865" i="1"/>
  <c r="I5865" i="1"/>
  <c r="J5865" i="1"/>
  <c r="K5865" i="1"/>
  <c r="G5866" i="1"/>
  <c r="J5866" i="1" s="1"/>
  <c r="I5866" i="1"/>
  <c r="K5866" i="1"/>
  <c r="G5867" i="1"/>
  <c r="I5867" i="1" s="1"/>
  <c r="J5867" i="1"/>
  <c r="K5867" i="1"/>
  <c r="G5868" i="1"/>
  <c r="H5868" i="1" s="1"/>
  <c r="J5868" i="1"/>
  <c r="K5868" i="1"/>
  <c r="G5869" i="1"/>
  <c r="H5869" i="1"/>
  <c r="I5869" i="1"/>
  <c r="J5869" i="1"/>
  <c r="K5869" i="1"/>
  <c r="G5870" i="1"/>
  <c r="J5870" i="1" s="1"/>
  <c r="H5870" i="1"/>
  <c r="I5870" i="1"/>
  <c r="K5870" i="1"/>
  <c r="G5871" i="1"/>
  <c r="I5871" i="1" s="1"/>
  <c r="H5871" i="1"/>
  <c r="J5871" i="1"/>
  <c r="K5871" i="1"/>
  <c r="G5872" i="1"/>
  <c r="H5872" i="1" s="1"/>
  <c r="I5872" i="1"/>
  <c r="J5872" i="1"/>
  <c r="K5872" i="1"/>
  <c r="G5873" i="1"/>
  <c r="H5873" i="1"/>
  <c r="I5873" i="1"/>
  <c r="J5873" i="1"/>
  <c r="K5873" i="1"/>
  <c r="G5874" i="1"/>
  <c r="H5874" i="1"/>
  <c r="K5874" i="1"/>
  <c r="G5875" i="1"/>
  <c r="H5875" i="1"/>
  <c r="K5875" i="1"/>
  <c r="G5876" i="1"/>
  <c r="I5876" i="1" s="1"/>
  <c r="K5876" i="1"/>
  <c r="G5877" i="1"/>
  <c r="H5877" i="1"/>
  <c r="I5877" i="1"/>
  <c r="J5877" i="1"/>
  <c r="K5877" i="1"/>
  <c r="G5878" i="1"/>
  <c r="K5878" i="1"/>
  <c r="G5879" i="1"/>
  <c r="K5879" i="1"/>
  <c r="G5880" i="1"/>
  <c r="K5880" i="1"/>
  <c r="G5881" i="1"/>
  <c r="H5881" i="1"/>
  <c r="I5881" i="1"/>
  <c r="J5881" i="1"/>
  <c r="K5881" i="1"/>
  <c r="G5882" i="1"/>
  <c r="J5882" i="1" s="1"/>
  <c r="I5882" i="1"/>
  <c r="K5882" i="1"/>
  <c r="G5883" i="1"/>
  <c r="I5883" i="1" s="1"/>
  <c r="J5883" i="1"/>
  <c r="K5883" i="1"/>
  <c r="G5884" i="1"/>
  <c r="H5884" i="1" s="1"/>
  <c r="J5884" i="1"/>
  <c r="K5884" i="1"/>
  <c r="G5885" i="1"/>
  <c r="H5885" i="1"/>
  <c r="I5885" i="1"/>
  <c r="J5885" i="1"/>
  <c r="K5885" i="1"/>
  <c r="G5886" i="1"/>
  <c r="J5886" i="1" s="1"/>
  <c r="H5886" i="1"/>
  <c r="I5886" i="1"/>
  <c r="K5886" i="1"/>
  <c r="G5887" i="1"/>
  <c r="I5887" i="1" s="1"/>
  <c r="H5887" i="1"/>
  <c r="J5887" i="1"/>
  <c r="K5887" i="1"/>
  <c r="G5888" i="1"/>
  <c r="H5888" i="1" s="1"/>
  <c r="I5888" i="1"/>
  <c r="J5888" i="1"/>
  <c r="K5888" i="1"/>
  <c r="G5889" i="1"/>
  <c r="H5889" i="1"/>
  <c r="I5889" i="1"/>
  <c r="J5889" i="1"/>
  <c r="K5889" i="1"/>
  <c r="G5890" i="1"/>
  <c r="H5890" i="1"/>
  <c r="K5890" i="1"/>
  <c r="G5891" i="1"/>
  <c r="H5891" i="1"/>
  <c r="K5891" i="1"/>
  <c r="G5892" i="1"/>
  <c r="I5892" i="1" s="1"/>
  <c r="K5892" i="1"/>
  <c r="G5893" i="1"/>
  <c r="H5893" i="1"/>
  <c r="I5893" i="1"/>
  <c r="J5893" i="1"/>
  <c r="K5893" i="1"/>
  <c r="G5894" i="1"/>
  <c r="K5894" i="1"/>
  <c r="G5895" i="1"/>
  <c r="K5895" i="1"/>
  <c r="G5896" i="1"/>
  <c r="K5896" i="1"/>
  <c r="G5897" i="1"/>
  <c r="H5897" i="1"/>
  <c r="I5897" i="1"/>
  <c r="J5897" i="1"/>
  <c r="K5897" i="1"/>
  <c r="G5898" i="1"/>
  <c r="J5898" i="1" s="1"/>
  <c r="I5898" i="1"/>
  <c r="K5898" i="1"/>
  <c r="G5899" i="1"/>
  <c r="I5899" i="1" s="1"/>
  <c r="J5899" i="1"/>
  <c r="K5899" i="1"/>
  <c r="G5900" i="1"/>
  <c r="H5900" i="1" s="1"/>
  <c r="J5900" i="1"/>
  <c r="K5900" i="1"/>
  <c r="G5901" i="1"/>
  <c r="H5901" i="1"/>
  <c r="I5901" i="1"/>
  <c r="J5901" i="1"/>
  <c r="K5901" i="1"/>
  <c r="G5902" i="1"/>
  <c r="J5902" i="1" s="1"/>
  <c r="H5902" i="1"/>
  <c r="I5902" i="1"/>
  <c r="K5902" i="1"/>
  <c r="G5903" i="1"/>
  <c r="I5903" i="1" s="1"/>
  <c r="H5903" i="1"/>
  <c r="J5903" i="1"/>
  <c r="K5903" i="1"/>
  <c r="G5904" i="1"/>
  <c r="H5904" i="1" s="1"/>
  <c r="I5904" i="1"/>
  <c r="J5904" i="1"/>
  <c r="K5904" i="1"/>
  <c r="G5905" i="1"/>
  <c r="H5905" i="1"/>
  <c r="I5905" i="1"/>
  <c r="J5905" i="1"/>
  <c r="K5905" i="1"/>
  <c r="G5906" i="1"/>
  <c r="H5906" i="1"/>
  <c r="K5906" i="1"/>
  <c r="G5907" i="1"/>
  <c r="H5907" i="1"/>
  <c r="K5907" i="1"/>
  <c r="G5908" i="1"/>
  <c r="I5908" i="1" s="1"/>
  <c r="K5908" i="1"/>
  <c r="G5909" i="1"/>
  <c r="H5909" i="1"/>
  <c r="I5909" i="1"/>
  <c r="J5909" i="1"/>
  <c r="K5909" i="1"/>
  <c r="G5910" i="1"/>
  <c r="K5910" i="1"/>
  <c r="G5911" i="1"/>
  <c r="K5911" i="1"/>
  <c r="G5912" i="1"/>
  <c r="K5912" i="1"/>
  <c r="G5913" i="1"/>
  <c r="H5913" i="1"/>
  <c r="I5913" i="1"/>
  <c r="J5913" i="1"/>
  <c r="K5913" i="1"/>
  <c r="G5914" i="1"/>
  <c r="J5914" i="1" s="1"/>
  <c r="I5914" i="1"/>
  <c r="K5914" i="1"/>
  <c r="G5915" i="1"/>
  <c r="I5915" i="1" s="1"/>
  <c r="J5915" i="1"/>
  <c r="K5915" i="1"/>
  <c r="G5916" i="1"/>
  <c r="H5916" i="1" s="1"/>
  <c r="J5916" i="1"/>
  <c r="K5916" i="1"/>
  <c r="G5917" i="1"/>
  <c r="H5917" i="1"/>
  <c r="I5917" i="1"/>
  <c r="J5917" i="1"/>
  <c r="K5917" i="1"/>
  <c r="G5918" i="1"/>
  <c r="J5918" i="1" s="1"/>
  <c r="H5918" i="1"/>
  <c r="I5918" i="1"/>
  <c r="K5918" i="1"/>
  <c r="G5919" i="1"/>
  <c r="I5919" i="1" s="1"/>
  <c r="H5919" i="1"/>
  <c r="J5919" i="1"/>
  <c r="K5919" i="1"/>
  <c r="G5920" i="1"/>
  <c r="H5920" i="1" s="1"/>
  <c r="I5920" i="1"/>
  <c r="J5920" i="1"/>
  <c r="K5920" i="1"/>
  <c r="G5921" i="1"/>
  <c r="H5921" i="1"/>
  <c r="I5921" i="1"/>
  <c r="J5921" i="1"/>
  <c r="K5921" i="1"/>
  <c r="G5922" i="1"/>
  <c r="H5922" i="1"/>
  <c r="K5922" i="1"/>
  <c r="G5923" i="1"/>
  <c r="H5923" i="1"/>
  <c r="K5923" i="1"/>
  <c r="G5924" i="1"/>
  <c r="I5924" i="1" s="1"/>
  <c r="K5924" i="1"/>
  <c r="G5925" i="1"/>
  <c r="H5925" i="1"/>
  <c r="I5925" i="1"/>
  <c r="J5925" i="1"/>
  <c r="K5925" i="1"/>
  <c r="G5926" i="1"/>
  <c r="K5926" i="1"/>
  <c r="G5927" i="1"/>
  <c r="K5927" i="1"/>
  <c r="G5928" i="1"/>
  <c r="K5928" i="1"/>
  <c r="G5929" i="1"/>
  <c r="H5929" i="1"/>
  <c r="I5929" i="1"/>
  <c r="J5929" i="1"/>
  <c r="K5929" i="1"/>
  <c r="G5930" i="1"/>
  <c r="J5930" i="1" s="1"/>
  <c r="I5930" i="1"/>
  <c r="K5930" i="1"/>
  <c r="G5931" i="1"/>
  <c r="I5931" i="1" s="1"/>
  <c r="J5931" i="1"/>
  <c r="K5931" i="1"/>
  <c r="G5932" i="1"/>
  <c r="H5932" i="1" s="1"/>
  <c r="J5932" i="1"/>
  <c r="K5932" i="1"/>
  <c r="G5933" i="1"/>
  <c r="H5933" i="1"/>
  <c r="I5933" i="1"/>
  <c r="J5933" i="1"/>
  <c r="K5933" i="1"/>
  <c r="G5934" i="1"/>
  <c r="J5934" i="1" s="1"/>
  <c r="H5934" i="1"/>
  <c r="I5934" i="1"/>
  <c r="K5934" i="1"/>
  <c r="G5935" i="1"/>
  <c r="I5935" i="1" s="1"/>
  <c r="H5935" i="1"/>
  <c r="J5935" i="1"/>
  <c r="K5935" i="1"/>
  <c r="G5936" i="1"/>
  <c r="H5936" i="1" s="1"/>
  <c r="I5936" i="1"/>
  <c r="J5936" i="1"/>
  <c r="K5936" i="1"/>
  <c r="G5937" i="1"/>
  <c r="H5937" i="1"/>
  <c r="I5937" i="1"/>
  <c r="J5937" i="1"/>
  <c r="K5937" i="1"/>
  <c r="G5938" i="1"/>
  <c r="H5938" i="1"/>
  <c r="K5938" i="1"/>
  <c r="G5939" i="1"/>
  <c r="H5939" i="1"/>
  <c r="K5939" i="1"/>
  <c r="G5940" i="1"/>
  <c r="I5940" i="1" s="1"/>
  <c r="K5940" i="1"/>
  <c r="G5941" i="1"/>
  <c r="H5941" i="1"/>
  <c r="I5941" i="1"/>
  <c r="J5941" i="1"/>
  <c r="K5941" i="1"/>
  <c r="G5942" i="1"/>
  <c r="K5942" i="1"/>
  <c r="G5943" i="1"/>
  <c r="K5943" i="1"/>
  <c r="G5944" i="1"/>
  <c r="K5944" i="1"/>
  <c r="G5945" i="1"/>
  <c r="H5945" i="1"/>
  <c r="I5945" i="1"/>
  <c r="J5945" i="1"/>
  <c r="K5945" i="1"/>
  <c r="G5946" i="1"/>
  <c r="J5946" i="1" s="1"/>
  <c r="I5946" i="1"/>
  <c r="K5946" i="1"/>
  <c r="G5947" i="1"/>
  <c r="I5947" i="1" s="1"/>
  <c r="J5947" i="1"/>
  <c r="K5947" i="1"/>
  <c r="G5948" i="1"/>
  <c r="H5948" i="1" s="1"/>
  <c r="J5948" i="1"/>
  <c r="K5948" i="1"/>
  <c r="G5949" i="1"/>
  <c r="H5949" i="1"/>
  <c r="I5949" i="1"/>
  <c r="J5949" i="1"/>
  <c r="K5949" i="1"/>
  <c r="G5950" i="1"/>
  <c r="J5950" i="1" s="1"/>
  <c r="H5950" i="1"/>
  <c r="I5950" i="1"/>
  <c r="K5950" i="1"/>
  <c r="G5951" i="1"/>
  <c r="I5951" i="1" s="1"/>
  <c r="H5951" i="1"/>
  <c r="J5951" i="1"/>
  <c r="K5951" i="1"/>
  <c r="G5952" i="1"/>
  <c r="H5952" i="1" s="1"/>
  <c r="I5952" i="1"/>
  <c r="J5952" i="1"/>
  <c r="K5952" i="1"/>
  <c r="G5953" i="1"/>
  <c r="H5953" i="1"/>
  <c r="I5953" i="1"/>
  <c r="J5953" i="1"/>
  <c r="K5953" i="1"/>
  <c r="G5954" i="1"/>
  <c r="H5954" i="1"/>
  <c r="K5954" i="1"/>
  <c r="G5955" i="1"/>
  <c r="H5955" i="1"/>
  <c r="K5955" i="1"/>
  <c r="G5956" i="1"/>
  <c r="I5956" i="1" s="1"/>
  <c r="K5956" i="1"/>
  <c r="G5957" i="1"/>
  <c r="H5957" i="1"/>
  <c r="I5957" i="1"/>
  <c r="J5957" i="1"/>
  <c r="K5957" i="1"/>
  <c r="G5958" i="1"/>
  <c r="K5958" i="1"/>
  <c r="G5959" i="1"/>
  <c r="K5959" i="1"/>
  <c r="G5960" i="1"/>
  <c r="K5960" i="1"/>
  <c r="G5961" i="1"/>
  <c r="H5961" i="1"/>
  <c r="I5961" i="1"/>
  <c r="J5961" i="1"/>
  <c r="K5961" i="1"/>
  <c r="G5962" i="1"/>
  <c r="J5962" i="1" s="1"/>
  <c r="I5962" i="1"/>
  <c r="K5962" i="1"/>
  <c r="G5963" i="1"/>
  <c r="I5963" i="1" s="1"/>
  <c r="J5963" i="1"/>
  <c r="K5963" i="1"/>
  <c r="G5964" i="1"/>
  <c r="H5964" i="1" s="1"/>
  <c r="J5964" i="1"/>
  <c r="K5964" i="1"/>
  <c r="G5965" i="1"/>
  <c r="H5965" i="1"/>
  <c r="I5965" i="1"/>
  <c r="J5965" i="1"/>
  <c r="K5965" i="1"/>
  <c r="G5966" i="1"/>
  <c r="J5966" i="1" s="1"/>
  <c r="H5966" i="1"/>
  <c r="I5966" i="1"/>
  <c r="K5966" i="1"/>
  <c r="G5967" i="1"/>
  <c r="I5967" i="1" s="1"/>
  <c r="H5967" i="1"/>
  <c r="J5967" i="1"/>
  <c r="K5967" i="1"/>
  <c r="G5968" i="1"/>
  <c r="H5968" i="1" s="1"/>
  <c r="I5968" i="1"/>
  <c r="J5968" i="1"/>
  <c r="K5968" i="1"/>
  <c r="G5969" i="1"/>
  <c r="H5969" i="1"/>
  <c r="I5969" i="1"/>
  <c r="J5969" i="1"/>
  <c r="K5969" i="1"/>
  <c r="G5970" i="1"/>
  <c r="H5970" i="1"/>
  <c r="K5970" i="1"/>
  <c r="G5971" i="1"/>
  <c r="H5971" i="1"/>
  <c r="K5971" i="1"/>
  <c r="G5972" i="1"/>
  <c r="I5972" i="1" s="1"/>
  <c r="K5972" i="1"/>
  <c r="G5973" i="1"/>
  <c r="H5973" i="1"/>
  <c r="I5973" i="1"/>
  <c r="J5973" i="1"/>
  <c r="K5973" i="1"/>
  <c r="G5974" i="1"/>
  <c r="K5974" i="1"/>
  <c r="G5975" i="1"/>
  <c r="K5975" i="1"/>
  <c r="G5976" i="1"/>
  <c r="K5976" i="1"/>
  <c r="G5977" i="1"/>
  <c r="H5977" i="1"/>
  <c r="I5977" i="1"/>
  <c r="J5977" i="1"/>
  <c r="K5977" i="1"/>
  <c r="G5978" i="1"/>
  <c r="J5978" i="1" s="1"/>
  <c r="I5978" i="1"/>
  <c r="K5978" i="1"/>
  <c r="G5979" i="1"/>
  <c r="I5979" i="1" s="1"/>
  <c r="J5979" i="1"/>
  <c r="K5979" i="1"/>
  <c r="G5980" i="1"/>
  <c r="H5980" i="1" s="1"/>
  <c r="J5980" i="1"/>
  <c r="K5980" i="1"/>
  <c r="G5981" i="1"/>
  <c r="H5981" i="1"/>
  <c r="I5981" i="1"/>
  <c r="J5981" i="1"/>
  <c r="K5981" i="1"/>
  <c r="G5982" i="1"/>
  <c r="J5982" i="1" s="1"/>
  <c r="H5982" i="1"/>
  <c r="I5982" i="1"/>
  <c r="K5982" i="1"/>
  <c r="G5983" i="1"/>
  <c r="I5983" i="1" s="1"/>
  <c r="H5983" i="1"/>
  <c r="J5983" i="1"/>
  <c r="K5983" i="1"/>
  <c r="G5984" i="1"/>
  <c r="H5984" i="1" s="1"/>
  <c r="I5984" i="1"/>
  <c r="J5984" i="1"/>
  <c r="K5984" i="1"/>
  <c r="G5985" i="1"/>
  <c r="H5985" i="1"/>
  <c r="I5985" i="1"/>
  <c r="J5985" i="1"/>
  <c r="K5985" i="1"/>
  <c r="G5986" i="1"/>
  <c r="H5986" i="1"/>
  <c r="K5986" i="1"/>
  <c r="G5987" i="1"/>
  <c r="H5987" i="1"/>
  <c r="K5987" i="1"/>
  <c r="G5988" i="1"/>
  <c r="I5988" i="1" s="1"/>
  <c r="K5988" i="1"/>
  <c r="G5989" i="1"/>
  <c r="H5989" i="1"/>
  <c r="I5989" i="1"/>
  <c r="J5989" i="1"/>
  <c r="K5989" i="1"/>
  <c r="G5990" i="1"/>
  <c r="K5990" i="1"/>
  <c r="G5991" i="1"/>
  <c r="K5991" i="1"/>
  <c r="G5992" i="1"/>
  <c r="K5992" i="1"/>
  <c r="G5993" i="1"/>
  <c r="H5993" i="1"/>
  <c r="I5993" i="1"/>
  <c r="J5993" i="1"/>
  <c r="K5993" i="1"/>
  <c r="G5994" i="1"/>
  <c r="J5994" i="1" s="1"/>
  <c r="I5994" i="1"/>
  <c r="K5994" i="1"/>
  <c r="G5995" i="1"/>
  <c r="I5995" i="1" s="1"/>
  <c r="J5995" i="1"/>
  <c r="K5995" i="1"/>
  <c r="G5996" i="1"/>
  <c r="H5996" i="1" s="1"/>
  <c r="J5996" i="1"/>
  <c r="K5996" i="1"/>
  <c r="G5997" i="1"/>
  <c r="H5997" i="1"/>
  <c r="I5997" i="1"/>
  <c r="J5997" i="1"/>
  <c r="K5997" i="1"/>
  <c r="G5998" i="1"/>
  <c r="J5998" i="1" s="1"/>
  <c r="H5998" i="1"/>
  <c r="I5998" i="1"/>
  <c r="K5998" i="1"/>
  <c r="G5999" i="1"/>
  <c r="I5999" i="1" s="1"/>
  <c r="H5999" i="1"/>
  <c r="J5999" i="1"/>
  <c r="K5999" i="1"/>
  <c r="G6000" i="1"/>
  <c r="H6000" i="1" s="1"/>
  <c r="I6000" i="1"/>
  <c r="J6000" i="1"/>
  <c r="K6000" i="1"/>
  <c r="G6001" i="1"/>
  <c r="H6001" i="1"/>
  <c r="I6001" i="1"/>
  <c r="J6001" i="1"/>
  <c r="K6001" i="1"/>
  <c r="G6002" i="1"/>
  <c r="H6002" i="1"/>
  <c r="K6002" i="1"/>
  <c r="G6003" i="1"/>
  <c r="H6003" i="1"/>
  <c r="K6003" i="1"/>
  <c r="G6004" i="1"/>
  <c r="I6004" i="1" s="1"/>
  <c r="K6004" i="1"/>
  <c r="G6005" i="1"/>
  <c r="H6005" i="1"/>
  <c r="I6005" i="1"/>
  <c r="J6005" i="1"/>
  <c r="K6005" i="1"/>
  <c r="G6006" i="1"/>
  <c r="K6006" i="1"/>
  <c r="G6007" i="1"/>
  <c r="K6007" i="1"/>
  <c r="G6008" i="1"/>
  <c r="K6008" i="1"/>
  <c r="G6009" i="1"/>
  <c r="H6009" i="1"/>
  <c r="I6009" i="1"/>
  <c r="J6009" i="1"/>
  <c r="K6009" i="1"/>
  <c r="G6010" i="1"/>
  <c r="J6010" i="1" s="1"/>
  <c r="I6010" i="1"/>
  <c r="K6010" i="1"/>
  <c r="G6011" i="1"/>
  <c r="I6011" i="1" s="1"/>
  <c r="J6011" i="1"/>
  <c r="K6011" i="1"/>
  <c r="G6012" i="1"/>
  <c r="H6012" i="1" s="1"/>
  <c r="J6012" i="1"/>
  <c r="K6012" i="1"/>
  <c r="G6013" i="1"/>
  <c r="H6013" i="1"/>
  <c r="I6013" i="1"/>
  <c r="J6013" i="1"/>
  <c r="K6013" i="1"/>
  <c r="G6014" i="1"/>
  <c r="J6014" i="1" s="1"/>
  <c r="H6014" i="1"/>
  <c r="I6014" i="1"/>
  <c r="K6014" i="1"/>
  <c r="G6015" i="1"/>
  <c r="I6015" i="1" s="1"/>
  <c r="H6015" i="1"/>
  <c r="J6015" i="1"/>
  <c r="K6015" i="1"/>
  <c r="G6016" i="1"/>
  <c r="H6016" i="1" s="1"/>
  <c r="I6016" i="1"/>
  <c r="J6016" i="1"/>
  <c r="K6016" i="1"/>
  <c r="G6017" i="1"/>
  <c r="H6017" i="1"/>
  <c r="I6017" i="1"/>
  <c r="J6017" i="1"/>
  <c r="K6017" i="1"/>
  <c r="G6018" i="1"/>
  <c r="H6018" i="1"/>
  <c r="K6018" i="1"/>
  <c r="G6019" i="1"/>
  <c r="H6019" i="1"/>
  <c r="K6019" i="1"/>
  <c r="G6020" i="1"/>
  <c r="I6020" i="1" s="1"/>
  <c r="K6020" i="1"/>
  <c r="G6021" i="1"/>
  <c r="H6021" i="1"/>
  <c r="I6021" i="1"/>
  <c r="J6021" i="1"/>
  <c r="K6021" i="1"/>
  <c r="G6022" i="1"/>
  <c r="K6022" i="1"/>
  <c r="G6023" i="1"/>
  <c r="K6023" i="1"/>
  <c r="G6024" i="1"/>
  <c r="K6024" i="1"/>
  <c r="G6025" i="1"/>
  <c r="H6025" i="1"/>
  <c r="I6025" i="1"/>
  <c r="J6025" i="1"/>
  <c r="K6025" i="1"/>
  <c r="G6026" i="1"/>
  <c r="J6026" i="1" s="1"/>
  <c r="I6026" i="1"/>
  <c r="K6026" i="1"/>
  <c r="G6027" i="1"/>
  <c r="I6027" i="1" s="1"/>
  <c r="J6027" i="1"/>
  <c r="K6027" i="1"/>
  <c r="G6028" i="1"/>
  <c r="H6028" i="1" s="1"/>
  <c r="J6028" i="1"/>
  <c r="K6028" i="1"/>
  <c r="G6029" i="1"/>
  <c r="H6029" i="1"/>
  <c r="I6029" i="1"/>
  <c r="J6029" i="1"/>
  <c r="K6029" i="1"/>
  <c r="G6030" i="1"/>
  <c r="J6030" i="1" s="1"/>
  <c r="H6030" i="1"/>
  <c r="I6030" i="1"/>
  <c r="K6030" i="1"/>
  <c r="G6031" i="1"/>
  <c r="I6031" i="1" s="1"/>
  <c r="H6031" i="1"/>
  <c r="J6031" i="1"/>
  <c r="K6031" i="1"/>
  <c r="G6032" i="1"/>
  <c r="H6032" i="1" s="1"/>
  <c r="I6032" i="1"/>
  <c r="J6032" i="1"/>
  <c r="K6032" i="1"/>
  <c r="G6033" i="1"/>
  <c r="H6033" i="1"/>
  <c r="I6033" i="1"/>
  <c r="J6033" i="1"/>
  <c r="K6033" i="1"/>
  <c r="G6034" i="1"/>
  <c r="H6034" i="1"/>
  <c r="K6034" i="1"/>
  <c r="G6035" i="1"/>
  <c r="H6035" i="1"/>
  <c r="K6035" i="1"/>
  <c r="G6036" i="1"/>
  <c r="I6036" i="1" s="1"/>
  <c r="K6036" i="1"/>
  <c r="G6037" i="1"/>
  <c r="H6037" i="1"/>
  <c r="I6037" i="1"/>
  <c r="J6037" i="1"/>
  <c r="K6037" i="1"/>
  <c r="G6038" i="1"/>
  <c r="K6038" i="1"/>
  <c r="G6039" i="1"/>
  <c r="K6039" i="1"/>
  <c r="G6040" i="1"/>
  <c r="K6040" i="1"/>
  <c r="G6041" i="1"/>
  <c r="H6041" i="1"/>
  <c r="I6041" i="1"/>
  <c r="J6041" i="1"/>
  <c r="K6041" i="1"/>
  <c r="G6042" i="1"/>
  <c r="J6042" i="1" s="1"/>
  <c r="I6042" i="1"/>
  <c r="K6042" i="1"/>
  <c r="G6043" i="1"/>
  <c r="I6043" i="1" s="1"/>
  <c r="J6043" i="1"/>
  <c r="K6043" i="1"/>
  <c r="G6044" i="1"/>
  <c r="H6044" i="1" s="1"/>
  <c r="J6044" i="1"/>
  <c r="K6044" i="1"/>
  <c r="G6045" i="1"/>
  <c r="H6045" i="1"/>
  <c r="I6045" i="1"/>
  <c r="J6045" i="1"/>
  <c r="K6045" i="1"/>
  <c r="G6046" i="1"/>
  <c r="J6046" i="1" s="1"/>
  <c r="H6046" i="1"/>
  <c r="I6046" i="1"/>
  <c r="K6046" i="1"/>
  <c r="G6047" i="1"/>
  <c r="I6047" i="1" s="1"/>
  <c r="H6047" i="1"/>
  <c r="J6047" i="1"/>
  <c r="K6047" i="1"/>
  <c r="G6048" i="1"/>
  <c r="H6048" i="1" s="1"/>
  <c r="I6048" i="1"/>
  <c r="J6048" i="1"/>
  <c r="K6048" i="1"/>
  <c r="G6049" i="1"/>
  <c r="H6049" i="1"/>
  <c r="I6049" i="1"/>
  <c r="J6049" i="1"/>
  <c r="K6049" i="1"/>
  <c r="G6050" i="1"/>
  <c r="H6050" i="1"/>
  <c r="K6050" i="1"/>
  <c r="G6051" i="1"/>
  <c r="H6051" i="1"/>
  <c r="K6051" i="1"/>
  <c r="G6052" i="1"/>
  <c r="I6052" i="1" s="1"/>
  <c r="K6052" i="1"/>
  <c r="G6053" i="1"/>
  <c r="H6053" i="1"/>
  <c r="I6053" i="1"/>
  <c r="J6053" i="1"/>
  <c r="K6053" i="1"/>
  <c r="G6054" i="1"/>
  <c r="K6054" i="1"/>
  <c r="G6055" i="1"/>
  <c r="K6055" i="1"/>
  <c r="G6056" i="1"/>
  <c r="K6056" i="1"/>
  <c r="G6057" i="1"/>
  <c r="H6057" i="1"/>
  <c r="I6057" i="1"/>
  <c r="J6057" i="1"/>
  <c r="K6057" i="1"/>
  <c r="G6058" i="1"/>
  <c r="J6058" i="1" s="1"/>
  <c r="I6058" i="1"/>
  <c r="K6058" i="1"/>
  <c r="G6059" i="1"/>
  <c r="I6059" i="1" s="1"/>
  <c r="J6059" i="1"/>
  <c r="K6059" i="1"/>
  <c r="G6060" i="1"/>
  <c r="H6060" i="1" s="1"/>
  <c r="J6060" i="1"/>
  <c r="K6060" i="1"/>
  <c r="G6061" i="1"/>
  <c r="H6061" i="1"/>
  <c r="I6061" i="1"/>
  <c r="J6061" i="1"/>
  <c r="K6061" i="1"/>
  <c r="G6062" i="1"/>
  <c r="J6062" i="1" s="1"/>
  <c r="H6062" i="1"/>
  <c r="I6062" i="1"/>
  <c r="K6062" i="1"/>
  <c r="G6063" i="1"/>
  <c r="I6063" i="1" s="1"/>
  <c r="H6063" i="1"/>
  <c r="J6063" i="1"/>
  <c r="K6063" i="1"/>
  <c r="G6064" i="1"/>
  <c r="H6064" i="1" s="1"/>
  <c r="I6064" i="1"/>
  <c r="J6064" i="1"/>
  <c r="K6064" i="1"/>
  <c r="G6065" i="1"/>
  <c r="H6065" i="1"/>
  <c r="I6065" i="1"/>
  <c r="J6065" i="1"/>
  <c r="K6065" i="1"/>
  <c r="G6066" i="1"/>
  <c r="H6066" i="1"/>
  <c r="K6066" i="1"/>
  <c r="G6067" i="1"/>
  <c r="H6067" i="1"/>
  <c r="K6067" i="1"/>
  <c r="G6068" i="1"/>
  <c r="I6068" i="1" s="1"/>
  <c r="K6068" i="1"/>
  <c r="G6069" i="1"/>
  <c r="H6069" i="1"/>
  <c r="I6069" i="1"/>
  <c r="J6069" i="1"/>
  <c r="K6069" i="1"/>
  <c r="G6070" i="1"/>
  <c r="K6070" i="1"/>
  <c r="G6071" i="1"/>
  <c r="K6071" i="1"/>
  <c r="G6072" i="1"/>
  <c r="K6072" i="1"/>
  <c r="G6073" i="1"/>
  <c r="H6073" i="1"/>
  <c r="I6073" i="1"/>
  <c r="J6073" i="1"/>
  <c r="K6073" i="1"/>
  <c r="G6074" i="1"/>
  <c r="J6074" i="1" s="1"/>
  <c r="I6074" i="1"/>
  <c r="K6074" i="1"/>
  <c r="G6075" i="1"/>
  <c r="I6075" i="1" s="1"/>
  <c r="J6075" i="1"/>
  <c r="K6075" i="1"/>
  <c r="G6076" i="1"/>
  <c r="H6076" i="1" s="1"/>
  <c r="J6076" i="1"/>
  <c r="K6076" i="1"/>
  <c r="G6077" i="1"/>
  <c r="H6077" i="1"/>
  <c r="I6077" i="1"/>
  <c r="J6077" i="1"/>
  <c r="K6077" i="1"/>
  <c r="G6078" i="1"/>
  <c r="J6078" i="1" s="1"/>
  <c r="H6078" i="1"/>
  <c r="I6078" i="1"/>
  <c r="K6078" i="1"/>
  <c r="G6079" i="1"/>
  <c r="I6079" i="1" s="1"/>
  <c r="H6079" i="1"/>
  <c r="J6079" i="1"/>
  <c r="K6079" i="1"/>
  <c r="G6080" i="1"/>
  <c r="H6080" i="1" s="1"/>
  <c r="I6080" i="1"/>
  <c r="J6080" i="1"/>
  <c r="K6080" i="1"/>
  <c r="G6081" i="1"/>
  <c r="H6081" i="1"/>
  <c r="I6081" i="1"/>
  <c r="J6081" i="1"/>
  <c r="K6081" i="1"/>
  <c r="G6082" i="1"/>
  <c r="H6082" i="1"/>
  <c r="K6082" i="1"/>
  <c r="G6083" i="1"/>
  <c r="H6083" i="1"/>
  <c r="K6083" i="1"/>
  <c r="G6084" i="1"/>
  <c r="I6084" i="1" s="1"/>
  <c r="K6084" i="1"/>
  <c r="G6085" i="1"/>
  <c r="H6085" i="1"/>
  <c r="I6085" i="1"/>
  <c r="J6085" i="1"/>
  <c r="K6085" i="1"/>
  <c r="G6086" i="1"/>
  <c r="K6086" i="1"/>
  <c r="G6087" i="1"/>
  <c r="K6087" i="1"/>
  <c r="G6088" i="1"/>
  <c r="K6088" i="1"/>
  <c r="G6089" i="1"/>
  <c r="H6089" i="1"/>
  <c r="I6089" i="1"/>
  <c r="J6089" i="1"/>
  <c r="K6089" i="1"/>
  <c r="G6090" i="1"/>
  <c r="J6090" i="1" s="1"/>
  <c r="I6090" i="1"/>
  <c r="K6090" i="1"/>
  <c r="G6091" i="1"/>
  <c r="I6091" i="1" s="1"/>
  <c r="J6091" i="1"/>
  <c r="K6091" i="1"/>
  <c r="G6092" i="1"/>
  <c r="H6092" i="1" s="1"/>
  <c r="J6092" i="1"/>
  <c r="K6092" i="1"/>
  <c r="G6093" i="1"/>
  <c r="H6093" i="1"/>
  <c r="I6093" i="1"/>
  <c r="J6093" i="1"/>
  <c r="K6093" i="1"/>
  <c r="G6094" i="1"/>
  <c r="J6094" i="1" s="1"/>
  <c r="H6094" i="1"/>
  <c r="I6094" i="1"/>
  <c r="K6094" i="1"/>
  <c r="G6095" i="1"/>
  <c r="I6095" i="1" s="1"/>
  <c r="H6095" i="1"/>
  <c r="J6095" i="1"/>
  <c r="K6095" i="1"/>
  <c r="G6096" i="1"/>
  <c r="H6096" i="1" s="1"/>
  <c r="I6096" i="1"/>
  <c r="J6096" i="1"/>
  <c r="K6096" i="1"/>
  <c r="G6097" i="1"/>
  <c r="H6097" i="1"/>
  <c r="I6097" i="1"/>
  <c r="J6097" i="1"/>
  <c r="K6097" i="1"/>
  <c r="G6098" i="1"/>
  <c r="H6098" i="1"/>
  <c r="K6098" i="1"/>
  <c r="G6099" i="1"/>
  <c r="H6099" i="1"/>
  <c r="K6099" i="1"/>
  <c r="G6100" i="1"/>
  <c r="I6100" i="1" s="1"/>
  <c r="K6100" i="1"/>
  <c r="G6101" i="1"/>
  <c r="H6101" i="1"/>
  <c r="I6101" i="1"/>
  <c r="J6101" i="1"/>
  <c r="K6101" i="1"/>
  <c r="G6102" i="1"/>
  <c r="K6102" i="1"/>
  <c r="G6103" i="1"/>
  <c r="K6103" i="1"/>
  <c r="G6104" i="1"/>
  <c r="K6104" i="1"/>
  <c r="G6105" i="1"/>
  <c r="H6105" i="1"/>
  <c r="I6105" i="1"/>
  <c r="J6105" i="1"/>
  <c r="K6105" i="1"/>
  <c r="G6106" i="1"/>
  <c r="J6106" i="1" s="1"/>
  <c r="I6106" i="1"/>
  <c r="K6106" i="1"/>
  <c r="G6107" i="1"/>
  <c r="I6107" i="1" s="1"/>
  <c r="J6107" i="1"/>
  <c r="K6107" i="1"/>
  <c r="G6108" i="1"/>
  <c r="H6108" i="1" s="1"/>
  <c r="J6108" i="1"/>
  <c r="K6108" i="1"/>
  <c r="G6109" i="1"/>
  <c r="H6109" i="1"/>
  <c r="I6109" i="1"/>
  <c r="J6109" i="1"/>
  <c r="K6109" i="1"/>
  <c r="G6110" i="1"/>
  <c r="J6110" i="1" s="1"/>
  <c r="H6110" i="1"/>
  <c r="I6110" i="1"/>
  <c r="K6110" i="1"/>
  <c r="G6111" i="1"/>
  <c r="I6111" i="1" s="1"/>
  <c r="H6111" i="1"/>
  <c r="J6111" i="1"/>
  <c r="K6111" i="1"/>
  <c r="G6112" i="1"/>
  <c r="H6112" i="1" s="1"/>
  <c r="I6112" i="1"/>
  <c r="J6112" i="1"/>
  <c r="K6112" i="1"/>
  <c r="G6113" i="1"/>
  <c r="H6113" i="1"/>
  <c r="I6113" i="1"/>
  <c r="J6113" i="1"/>
  <c r="K6113" i="1"/>
  <c r="G6114" i="1"/>
  <c r="H6114" i="1"/>
  <c r="K6114" i="1"/>
  <c r="G6115" i="1"/>
  <c r="H6115" i="1"/>
  <c r="K6115" i="1"/>
  <c r="G6116" i="1"/>
  <c r="I6116" i="1" s="1"/>
  <c r="K6116" i="1"/>
  <c r="G6117" i="1"/>
  <c r="H6117" i="1"/>
  <c r="I6117" i="1"/>
  <c r="J6117" i="1"/>
  <c r="K6117" i="1"/>
  <c r="G6118" i="1"/>
  <c r="K6118" i="1"/>
  <c r="G6119" i="1"/>
  <c r="K6119" i="1"/>
  <c r="G6120" i="1"/>
  <c r="K6120" i="1"/>
  <c r="G6121" i="1"/>
  <c r="H6121" i="1"/>
  <c r="I6121" i="1"/>
  <c r="J6121" i="1"/>
  <c r="K6121" i="1"/>
  <c r="G6122" i="1"/>
  <c r="J6122" i="1" s="1"/>
  <c r="I6122" i="1"/>
  <c r="K6122" i="1"/>
  <c r="G6123" i="1"/>
  <c r="I6123" i="1" s="1"/>
  <c r="J6123" i="1"/>
  <c r="K6123" i="1"/>
  <c r="G6124" i="1"/>
  <c r="H6124" i="1" s="1"/>
  <c r="J6124" i="1"/>
  <c r="K6124" i="1"/>
  <c r="G6125" i="1"/>
  <c r="H6125" i="1"/>
  <c r="I6125" i="1"/>
  <c r="J6125" i="1"/>
  <c r="K6125" i="1"/>
  <c r="G6126" i="1"/>
  <c r="J6126" i="1" s="1"/>
  <c r="H6126" i="1"/>
  <c r="I6126" i="1"/>
  <c r="K6126" i="1"/>
  <c r="G6127" i="1"/>
  <c r="I6127" i="1" s="1"/>
  <c r="H6127" i="1"/>
  <c r="J6127" i="1"/>
  <c r="K6127" i="1"/>
  <c r="G6128" i="1"/>
  <c r="H6128" i="1" s="1"/>
  <c r="I6128" i="1"/>
  <c r="J6128" i="1"/>
  <c r="K6128" i="1"/>
  <c r="G6129" i="1"/>
  <c r="H6129" i="1"/>
  <c r="I6129" i="1"/>
  <c r="J6129" i="1"/>
  <c r="K6129" i="1"/>
  <c r="G6130" i="1"/>
  <c r="H6130" i="1"/>
  <c r="K6130" i="1"/>
  <c r="G6131" i="1"/>
  <c r="H6131" i="1"/>
  <c r="K6131" i="1"/>
  <c r="G6132" i="1"/>
  <c r="I6132" i="1" s="1"/>
  <c r="K6132" i="1"/>
  <c r="G6133" i="1"/>
  <c r="H6133" i="1"/>
  <c r="I6133" i="1"/>
  <c r="J6133" i="1"/>
  <c r="K6133" i="1"/>
  <c r="G6134" i="1"/>
  <c r="K6134" i="1"/>
  <c r="G6135" i="1"/>
  <c r="K6135" i="1"/>
  <c r="G6136" i="1"/>
  <c r="K6136" i="1"/>
  <c r="G6137" i="1"/>
  <c r="H6137" i="1"/>
  <c r="I6137" i="1"/>
  <c r="J6137" i="1"/>
  <c r="K6137" i="1"/>
  <c r="G6138" i="1"/>
  <c r="J6138" i="1" s="1"/>
  <c r="I6138" i="1"/>
  <c r="K6138" i="1"/>
  <c r="G6139" i="1"/>
  <c r="I6139" i="1" s="1"/>
  <c r="J6139" i="1"/>
  <c r="K6139" i="1"/>
  <c r="G6140" i="1"/>
  <c r="H6140" i="1" s="1"/>
  <c r="J6140" i="1"/>
  <c r="K6140" i="1"/>
  <c r="G6141" i="1"/>
  <c r="H6141" i="1"/>
  <c r="I6141" i="1"/>
  <c r="J6141" i="1"/>
  <c r="K6141" i="1"/>
  <c r="G6142" i="1"/>
  <c r="J6142" i="1" s="1"/>
  <c r="H6142" i="1"/>
  <c r="I6142" i="1"/>
  <c r="K6142" i="1"/>
  <c r="G6143" i="1"/>
  <c r="I6143" i="1" s="1"/>
  <c r="H6143" i="1"/>
  <c r="J6143" i="1"/>
  <c r="K6143" i="1"/>
  <c r="G6144" i="1"/>
  <c r="H6144" i="1" s="1"/>
  <c r="I6144" i="1"/>
  <c r="J6144" i="1"/>
  <c r="K6144" i="1"/>
  <c r="G6145" i="1"/>
  <c r="H6145" i="1"/>
  <c r="I6145" i="1"/>
  <c r="J6145" i="1"/>
  <c r="K6145" i="1"/>
  <c r="G6146" i="1"/>
  <c r="H6146" i="1"/>
  <c r="K6146" i="1"/>
  <c r="G6147" i="1"/>
  <c r="H6147" i="1"/>
  <c r="K6147" i="1"/>
  <c r="G6148" i="1"/>
  <c r="I6148" i="1" s="1"/>
  <c r="K6148" i="1"/>
  <c r="G6149" i="1"/>
  <c r="H6149" i="1"/>
  <c r="I6149" i="1"/>
  <c r="J6149" i="1"/>
  <c r="K6149" i="1"/>
  <c r="G6150" i="1"/>
  <c r="K6150" i="1"/>
  <c r="G6151" i="1"/>
  <c r="K6151" i="1"/>
  <c r="G6152" i="1"/>
  <c r="K6152" i="1"/>
  <c r="G6153" i="1"/>
  <c r="H6153" i="1"/>
  <c r="I6153" i="1"/>
  <c r="J6153" i="1"/>
  <c r="K6153" i="1"/>
  <c r="G6154" i="1"/>
  <c r="J6154" i="1" s="1"/>
  <c r="I6154" i="1"/>
  <c r="K6154" i="1"/>
  <c r="G6155" i="1"/>
  <c r="I6155" i="1" s="1"/>
  <c r="J6155" i="1"/>
  <c r="K6155" i="1"/>
  <c r="G6156" i="1"/>
  <c r="H6156" i="1" s="1"/>
  <c r="J6156" i="1"/>
  <c r="K6156" i="1"/>
  <c r="G6157" i="1"/>
  <c r="H6157" i="1"/>
  <c r="I6157" i="1"/>
  <c r="J6157" i="1"/>
  <c r="K6157" i="1"/>
  <c r="G6158" i="1"/>
  <c r="J6158" i="1" s="1"/>
  <c r="H6158" i="1"/>
  <c r="I6158" i="1"/>
  <c r="K6158" i="1"/>
  <c r="G6159" i="1"/>
  <c r="I6159" i="1" s="1"/>
  <c r="H6159" i="1"/>
  <c r="J6159" i="1"/>
  <c r="K6159" i="1"/>
  <c r="G6160" i="1"/>
  <c r="H6160" i="1" s="1"/>
  <c r="I6160" i="1"/>
  <c r="J6160" i="1"/>
  <c r="K6160" i="1"/>
  <c r="G6161" i="1"/>
  <c r="H6161" i="1"/>
  <c r="I6161" i="1"/>
  <c r="J6161" i="1"/>
  <c r="K6161" i="1"/>
  <c r="G6162" i="1"/>
  <c r="H6162" i="1"/>
  <c r="K6162" i="1"/>
  <c r="G6163" i="1"/>
  <c r="H6163" i="1"/>
  <c r="K6163" i="1"/>
  <c r="G6164" i="1"/>
  <c r="I6164" i="1" s="1"/>
  <c r="K6164" i="1"/>
  <c r="G6165" i="1"/>
  <c r="H6165" i="1"/>
  <c r="I6165" i="1"/>
  <c r="J6165" i="1"/>
  <c r="K6165" i="1"/>
  <c r="G6166" i="1"/>
  <c r="K6166" i="1"/>
  <c r="G6167" i="1"/>
  <c r="K6167" i="1"/>
  <c r="G6168" i="1"/>
  <c r="K6168" i="1"/>
  <c r="G6169" i="1"/>
  <c r="H6169" i="1"/>
  <c r="I6169" i="1"/>
  <c r="J6169" i="1"/>
  <c r="K6169" i="1"/>
  <c r="G6170" i="1"/>
  <c r="J6170" i="1" s="1"/>
  <c r="I6170" i="1"/>
  <c r="K6170" i="1"/>
  <c r="G6171" i="1"/>
  <c r="I6171" i="1" s="1"/>
  <c r="J6171" i="1"/>
  <c r="K6171" i="1"/>
  <c r="G6172" i="1"/>
  <c r="H6172" i="1" s="1"/>
  <c r="J6172" i="1"/>
  <c r="K6172" i="1"/>
  <c r="G6173" i="1"/>
  <c r="H6173" i="1"/>
  <c r="I6173" i="1"/>
  <c r="J6173" i="1"/>
  <c r="K6173" i="1"/>
  <c r="G6174" i="1"/>
  <c r="J6174" i="1" s="1"/>
  <c r="H6174" i="1"/>
  <c r="I6174" i="1"/>
  <c r="K6174" i="1"/>
  <c r="G6175" i="1"/>
  <c r="I6175" i="1" s="1"/>
  <c r="H6175" i="1"/>
  <c r="J6175" i="1"/>
  <c r="K6175" i="1"/>
  <c r="G6176" i="1"/>
  <c r="H6176" i="1" s="1"/>
  <c r="I6176" i="1"/>
  <c r="J6176" i="1"/>
  <c r="K6176" i="1"/>
  <c r="G6177" i="1"/>
  <c r="H6177" i="1"/>
  <c r="I6177" i="1"/>
  <c r="J6177" i="1"/>
  <c r="K6177" i="1"/>
  <c r="G6178" i="1"/>
  <c r="H6178" i="1"/>
  <c r="K6178" i="1"/>
  <c r="G6179" i="1"/>
  <c r="H6179" i="1"/>
  <c r="K6179" i="1"/>
  <c r="G6180" i="1"/>
  <c r="I6180" i="1" s="1"/>
  <c r="K6180" i="1"/>
  <c r="G6181" i="1"/>
  <c r="H6181" i="1"/>
  <c r="I6181" i="1"/>
  <c r="J6181" i="1"/>
  <c r="K6181" i="1"/>
  <c r="G6182" i="1"/>
  <c r="K6182" i="1"/>
  <c r="G6183" i="1"/>
  <c r="K6183" i="1"/>
  <c r="G6184" i="1"/>
  <c r="K6184" i="1"/>
  <c r="G6185" i="1"/>
  <c r="H6185" i="1"/>
  <c r="I6185" i="1"/>
  <c r="J6185" i="1"/>
  <c r="K6185" i="1"/>
  <c r="G6186" i="1"/>
  <c r="J6186" i="1" s="1"/>
  <c r="I6186" i="1"/>
  <c r="K6186" i="1"/>
  <c r="G6187" i="1"/>
  <c r="I6187" i="1" s="1"/>
  <c r="J6187" i="1"/>
  <c r="K6187" i="1"/>
  <c r="G6188" i="1"/>
  <c r="H6188" i="1" s="1"/>
  <c r="J6188" i="1"/>
  <c r="K6188" i="1"/>
  <c r="G6189" i="1"/>
  <c r="H6189" i="1"/>
  <c r="I6189" i="1"/>
  <c r="J6189" i="1"/>
  <c r="K6189" i="1"/>
  <c r="G6190" i="1"/>
  <c r="J6190" i="1" s="1"/>
  <c r="H6190" i="1"/>
  <c r="I6190" i="1"/>
  <c r="K6190" i="1"/>
  <c r="G6191" i="1"/>
  <c r="I6191" i="1" s="1"/>
  <c r="H6191" i="1"/>
  <c r="J6191" i="1"/>
  <c r="K6191" i="1"/>
  <c r="G6192" i="1"/>
  <c r="H6192" i="1" s="1"/>
  <c r="I6192" i="1"/>
  <c r="J6192" i="1"/>
  <c r="K6192" i="1"/>
  <c r="G6193" i="1"/>
  <c r="H6193" i="1"/>
  <c r="I6193" i="1"/>
  <c r="J6193" i="1"/>
  <c r="K6193" i="1"/>
  <c r="G6194" i="1"/>
  <c r="H6194" i="1"/>
  <c r="K6194" i="1"/>
  <c r="G6195" i="1"/>
  <c r="H6195" i="1"/>
  <c r="K6195" i="1"/>
  <c r="G6196" i="1"/>
  <c r="I6196" i="1" s="1"/>
  <c r="K6196" i="1"/>
  <c r="G6197" i="1"/>
  <c r="H6197" i="1"/>
  <c r="I6197" i="1"/>
  <c r="J6197" i="1"/>
  <c r="K6197" i="1"/>
  <c r="G6198" i="1"/>
  <c r="K6198" i="1"/>
  <c r="G6199" i="1"/>
  <c r="K6199" i="1"/>
  <c r="G6200" i="1"/>
  <c r="K6200" i="1"/>
  <c r="G6201" i="1"/>
  <c r="H6201" i="1"/>
  <c r="I6201" i="1"/>
  <c r="J6201" i="1"/>
  <c r="K6201" i="1"/>
  <c r="G6202" i="1"/>
  <c r="J6202" i="1" s="1"/>
  <c r="I6202" i="1"/>
  <c r="K6202" i="1"/>
  <c r="G6203" i="1"/>
  <c r="I6203" i="1" s="1"/>
  <c r="J6203" i="1"/>
  <c r="K6203" i="1"/>
  <c r="G6204" i="1"/>
  <c r="H6204" i="1" s="1"/>
  <c r="J6204" i="1"/>
  <c r="K6204" i="1"/>
  <c r="G6205" i="1"/>
  <c r="H6205" i="1"/>
  <c r="I6205" i="1"/>
  <c r="J6205" i="1"/>
  <c r="K6205" i="1"/>
  <c r="G6206" i="1"/>
  <c r="J6206" i="1" s="1"/>
  <c r="H6206" i="1"/>
  <c r="I6206" i="1"/>
  <c r="K6206" i="1"/>
  <c r="G6207" i="1"/>
  <c r="I6207" i="1" s="1"/>
  <c r="H6207" i="1"/>
  <c r="J6207" i="1"/>
  <c r="K6207" i="1"/>
  <c r="G6208" i="1"/>
  <c r="H6208" i="1" s="1"/>
  <c r="I6208" i="1"/>
  <c r="J6208" i="1"/>
  <c r="K6208" i="1"/>
  <c r="G6209" i="1"/>
  <c r="H6209" i="1"/>
  <c r="I6209" i="1"/>
  <c r="J6209" i="1"/>
  <c r="K6209" i="1"/>
  <c r="G6210" i="1"/>
  <c r="H6210" i="1"/>
  <c r="K6210" i="1"/>
  <c r="G6211" i="1"/>
  <c r="H6211" i="1"/>
  <c r="K6211" i="1"/>
  <c r="G6212" i="1"/>
  <c r="I6212" i="1" s="1"/>
  <c r="K6212" i="1"/>
  <c r="G6213" i="1"/>
  <c r="H6213" i="1"/>
  <c r="I6213" i="1"/>
  <c r="J6213" i="1"/>
  <c r="K6213" i="1"/>
  <c r="G6214" i="1"/>
  <c r="K6214" i="1"/>
  <c r="G6215" i="1"/>
  <c r="K6215" i="1"/>
  <c r="G6216" i="1"/>
  <c r="K6216" i="1"/>
  <c r="G6217" i="1"/>
  <c r="H6217" i="1"/>
  <c r="I6217" i="1"/>
  <c r="J6217" i="1"/>
  <c r="K6217" i="1"/>
  <c r="G6218" i="1"/>
  <c r="J6218" i="1" s="1"/>
  <c r="I6218" i="1"/>
  <c r="K6218" i="1"/>
  <c r="G6219" i="1"/>
  <c r="I6219" i="1" s="1"/>
  <c r="J6219" i="1"/>
  <c r="K6219" i="1"/>
  <c r="G6220" i="1"/>
  <c r="H6220" i="1" s="1"/>
  <c r="J6220" i="1"/>
  <c r="K6220" i="1"/>
  <c r="G6221" i="1"/>
  <c r="H6221" i="1"/>
  <c r="I6221" i="1"/>
  <c r="J6221" i="1"/>
  <c r="K6221" i="1"/>
  <c r="G6222" i="1"/>
  <c r="J6222" i="1" s="1"/>
  <c r="H6222" i="1"/>
  <c r="I6222" i="1"/>
  <c r="K6222" i="1"/>
  <c r="G6223" i="1"/>
  <c r="I6223" i="1" s="1"/>
  <c r="H6223" i="1"/>
  <c r="J6223" i="1"/>
  <c r="K6223" i="1"/>
  <c r="G6224" i="1"/>
  <c r="H6224" i="1" s="1"/>
  <c r="I6224" i="1"/>
  <c r="J6224" i="1"/>
  <c r="K6224" i="1"/>
  <c r="G6225" i="1"/>
  <c r="H6225" i="1"/>
  <c r="I6225" i="1"/>
  <c r="J6225" i="1"/>
  <c r="K6225" i="1"/>
  <c r="G6226" i="1"/>
  <c r="H6226" i="1"/>
  <c r="K6226" i="1"/>
  <c r="G6227" i="1"/>
  <c r="H6227" i="1"/>
  <c r="K6227" i="1"/>
  <c r="G6228" i="1"/>
  <c r="I6228" i="1" s="1"/>
  <c r="K6228" i="1"/>
  <c r="G6229" i="1"/>
  <c r="H6229" i="1"/>
  <c r="I6229" i="1"/>
  <c r="J6229" i="1"/>
  <c r="K6229" i="1"/>
  <c r="G6230" i="1"/>
  <c r="K6230" i="1"/>
  <c r="G6231" i="1"/>
  <c r="K6231" i="1"/>
  <c r="G6232" i="1"/>
  <c r="K6232" i="1"/>
  <c r="G6233" i="1"/>
  <c r="H6233" i="1"/>
  <c r="I6233" i="1"/>
  <c r="J6233" i="1"/>
  <c r="K6233" i="1"/>
  <c r="G6234" i="1"/>
  <c r="J6234" i="1" s="1"/>
  <c r="I6234" i="1"/>
  <c r="K6234" i="1"/>
  <c r="G6235" i="1"/>
  <c r="I6235" i="1" s="1"/>
  <c r="J6235" i="1"/>
  <c r="K6235" i="1"/>
  <c r="G6236" i="1"/>
  <c r="H6236" i="1" s="1"/>
  <c r="J6236" i="1"/>
  <c r="K6236" i="1"/>
  <c r="G6237" i="1"/>
  <c r="H6237" i="1"/>
  <c r="I6237" i="1"/>
  <c r="J6237" i="1"/>
  <c r="K6237" i="1"/>
  <c r="G6238" i="1"/>
  <c r="J6238" i="1" s="1"/>
  <c r="H6238" i="1"/>
  <c r="I6238" i="1"/>
  <c r="K6238" i="1"/>
  <c r="G6239" i="1"/>
  <c r="I6239" i="1" s="1"/>
  <c r="H6239" i="1"/>
  <c r="J6239" i="1"/>
  <c r="K6239" i="1"/>
  <c r="G6240" i="1"/>
  <c r="H6240" i="1" s="1"/>
  <c r="I6240" i="1"/>
  <c r="J6240" i="1"/>
  <c r="K6240" i="1"/>
  <c r="G6241" i="1"/>
  <c r="H6241" i="1"/>
  <c r="I6241" i="1"/>
  <c r="J6241" i="1"/>
  <c r="K6241" i="1"/>
  <c r="G6242" i="1"/>
  <c r="H6242" i="1"/>
  <c r="K6242" i="1"/>
  <c r="G6243" i="1"/>
  <c r="H6243" i="1"/>
  <c r="K6243" i="1"/>
  <c r="G6244" i="1"/>
  <c r="I6244" i="1" s="1"/>
  <c r="K6244" i="1"/>
  <c r="G6245" i="1"/>
  <c r="H6245" i="1"/>
  <c r="I6245" i="1"/>
  <c r="J6245" i="1"/>
  <c r="K6245" i="1"/>
  <c r="G6246" i="1"/>
  <c r="K6246" i="1"/>
  <c r="G6247" i="1"/>
  <c r="K6247" i="1"/>
  <c r="G6248" i="1"/>
  <c r="K6248" i="1"/>
  <c r="G6249" i="1"/>
  <c r="H6249" i="1"/>
  <c r="I6249" i="1"/>
  <c r="J6249" i="1"/>
  <c r="K6249" i="1"/>
  <c r="G6250" i="1"/>
  <c r="J6250" i="1" s="1"/>
  <c r="I6250" i="1"/>
  <c r="K6250" i="1"/>
  <c r="G6251" i="1"/>
  <c r="I6251" i="1" s="1"/>
  <c r="J6251" i="1"/>
  <c r="K6251" i="1"/>
  <c r="G6252" i="1"/>
  <c r="H6252" i="1" s="1"/>
  <c r="J6252" i="1"/>
  <c r="K6252" i="1"/>
  <c r="G6253" i="1"/>
  <c r="H6253" i="1"/>
  <c r="I6253" i="1"/>
  <c r="J6253" i="1"/>
  <c r="K6253" i="1"/>
  <c r="G6254" i="1"/>
  <c r="J6254" i="1" s="1"/>
  <c r="H6254" i="1"/>
  <c r="I6254" i="1"/>
  <c r="K6254" i="1"/>
  <c r="G6255" i="1"/>
  <c r="I6255" i="1" s="1"/>
  <c r="H6255" i="1"/>
  <c r="J6255" i="1"/>
  <c r="K6255" i="1"/>
  <c r="G6256" i="1"/>
  <c r="H6256" i="1" s="1"/>
  <c r="I6256" i="1"/>
  <c r="J6256" i="1"/>
  <c r="K6256" i="1"/>
  <c r="G6257" i="1"/>
  <c r="H6257" i="1"/>
  <c r="I6257" i="1"/>
  <c r="J6257" i="1"/>
  <c r="K6257" i="1"/>
  <c r="G6258" i="1"/>
  <c r="H6258" i="1"/>
  <c r="K6258" i="1"/>
  <c r="G6259" i="1"/>
  <c r="H6259" i="1"/>
  <c r="K6259" i="1"/>
  <c r="G6260" i="1"/>
  <c r="I6260" i="1" s="1"/>
  <c r="K6260" i="1"/>
  <c r="G6261" i="1"/>
  <c r="H6261" i="1"/>
  <c r="I6261" i="1"/>
  <c r="J6261" i="1"/>
  <c r="K6261" i="1"/>
  <c r="G6262" i="1"/>
  <c r="K6262" i="1"/>
  <c r="G6263" i="1"/>
  <c r="K6263" i="1"/>
  <c r="G6264" i="1"/>
  <c r="K6264" i="1"/>
  <c r="G6265" i="1"/>
  <c r="H6265" i="1"/>
  <c r="I6265" i="1"/>
  <c r="J6265" i="1"/>
  <c r="K6265" i="1"/>
  <c r="G6266" i="1"/>
  <c r="J6266" i="1" s="1"/>
  <c r="I6266" i="1"/>
  <c r="K6266" i="1"/>
  <c r="G6267" i="1"/>
  <c r="I6267" i="1" s="1"/>
  <c r="J6267" i="1"/>
  <c r="K6267" i="1"/>
  <c r="G6268" i="1"/>
  <c r="H6268" i="1" s="1"/>
  <c r="J6268" i="1"/>
  <c r="K6268" i="1"/>
  <c r="G6269" i="1"/>
  <c r="H6269" i="1"/>
  <c r="I6269" i="1"/>
  <c r="J6269" i="1"/>
  <c r="K6269" i="1"/>
  <c r="G6270" i="1"/>
  <c r="J6270" i="1" s="1"/>
  <c r="H6270" i="1"/>
  <c r="I6270" i="1"/>
  <c r="K6270" i="1"/>
  <c r="G6271" i="1"/>
  <c r="I6271" i="1" s="1"/>
  <c r="H6271" i="1"/>
  <c r="J6271" i="1"/>
  <c r="K6271" i="1"/>
  <c r="G6272" i="1"/>
  <c r="H6272" i="1" s="1"/>
  <c r="I6272" i="1"/>
  <c r="J6272" i="1"/>
  <c r="K6272" i="1"/>
  <c r="G6273" i="1"/>
  <c r="H6273" i="1"/>
  <c r="I6273" i="1"/>
  <c r="J6273" i="1"/>
  <c r="K6273" i="1"/>
  <c r="G6274" i="1"/>
  <c r="H6274" i="1"/>
  <c r="K6274" i="1"/>
  <c r="G6275" i="1"/>
  <c r="H6275" i="1"/>
  <c r="K6275" i="1"/>
  <c r="G6276" i="1"/>
  <c r="I6276" i="1" s="1"/>
  <c r="K6276" i="1"/>
  <c r="G6277" i="1"/>
  <c r="H6277" i="1"/>
  <c r="I6277" i="1"/>
  <c r="J6277" i="1"/>
  <c r="K6277" i="1"/>
  <c r="G6278" i="1"/>
  <c r="K6278" i="1"/>
  <c r="G6279" i="1"/>
  <c r="K6279" i="1"/>
  <c r="G6280" i="1"/>
  <c r="K6280" i="1"/>
  <c r="G6281" i="1"/>
  <c r="H6281" i="1"/>
  <c r="I6281" i="1"/>
  <c r="J6281" i="1"/>
  <c r="K6281" i="1"/>
  <c r="G6282" i="1"/>
  <c r="J6282" i="1" s="1"/>
  <c r="I6282" i="1"/>
  <c r="K6282" i="1"/>
  <c r="G6283" i="1"/>
  <c r="I6283" i="1" s="1"/>
  <c r="J6283" i="1"/>
  <c r="K6283" i="1"/>
  <c r="G6284" i="1"/>
  <c r="H6284" i="1" s="1"/>
  <c r="J6284" i="1"/>
  <c r="K6284" i="1"/>
  <c r="G6285" i="1"/>
  <c r="H6285" i="1"/>
  <c r="I6285" i="1"/>
  <c r="J6285" i="1"/>
  <c r="K6285" i="1"/>
  <c r="G6286" i="1"/>
  <c r="J6286" i="1" s="1"/>
  <c r="H6286" i="1"/>
  <c r="I6286" i="1"/>
  <c r="K6286" i="1"/>
  <c r="G6287" i="1"/>
  <c r="I6287" i="1" s="1"/>
  <c r="H6287" i="1"/>
  <c r="J6287" i="1"/>
  <c r="K6287" i="1"/>
  <c r="G6288" i="1"/>
  <c r="H6288" i="1" s="1"/>
  <c r="I6288" i="1"/>
  <c r="J6288" i="1"/>
  <c r="K6288" i="1"/>
  <c r="G6289" i="1"/>
  <c r="H6289" i="1"/>
  <c r="I6289" i="1"/>
  <c r="J6289" i="1"/>
  <c r="K6289" i="1"/>
  <c r="G6290" i="1"/>
  <c r="H6290" i="1"/>
  <c r="K6290" i="1"/>
  <c r="G6291" i="1"/>
  <c r="H6291" i="1"/>
  <c r="K6291" i="1"/>
  <c r="G6292" i="1"/>
  <c r="I6292" i="1" s="1"/>
  <c r="K6292" i="1"/>
  <c r="G6293" i="1"/>
  <c r="H6293" i="1"/>
  <c r="I6293" i="1"/>
  <c r="J6293" i="1"/>
  <c r="K6293" i="1"/>
  <c r="G6294" i="1"/>
  <c r="K6294" i="1"/>
  <c r="G6295" i="1"/>
  <c r="K6295" i="1"/>
  <c r="G6296" i="1"/>
  <c r="K6296" i="1"/>
  <c r="G6297" i="1"/>
  <c r="H6297" i="1"/>
  <c r="I6297" i="1"/>
  <c r="J6297" i="1"/>
  <c r="K6297" i="1"/>
  <c r="G6298" i="1"/>
  <c r="J6298" i="1" s="1"/>
  <c r="I6298" i="1"/>
  <c r="K6298" i="1"/>
  <c r="G6299" i="1"/>
  <c r="I6299" i="1" s="1"/>
  <c r="J6299" i="1"/>
  <c r="K6299" i="1"/>
  <c r="G6300" i="1"/>
  <c r="H6300" i="1" s="1"/>
  <c r="J6300" i="1"/>
  <c r="K6300" i="1"/>
  <c r="G6301" i="1"/>
  <c r="H6301" i="1"/>
  <c r="I6301" i="1"/>
  <c r="J6301" i="1"/>
  <c r="K6301" i="1"/>
  <c r="G6302" i="1"/>
  <c r="J6302" i="1" s="1"/>
  <c r="H6302" i="1"/>
  <c r="I6302" i="1"/>
  <c r="K6302" i="1"/>
  <c r="G6303" i="1"/>
  <c r="I6303" i="1" s="1"/>
  <c r="H6303" i="1"/>
  <c r="J6303" i="1"/>
  <c r="K6303" i="1"/>
  <c r="G6304" i="1"/>
  <c r="H6304" i="1" s="1"/>
  <c r="I6304" i="1"/>
  <c r="J6304" i="1"/>
  <c r="K6304" i="1"/>
  <c r="G6305" i="1"/>
  <c r="H6305" i="1"/>
  <c r="I6305" i="1"/>
  <c r="J6305" i="1"/>
  <c r="K6305" i="1"/>
  <c r="G6306" i="1"/>
  <c r="H6306" i="1"/>
  <c r="K6306" i="1"/>
  <c r="G6307" i="1"/>
  <c r="H6307" i="1"/>
  <c r="K6307" i="1"/>
  <c r="G6308" i="1"/>
  <c r="I6308" i="1" s="1"/>
  <c r="K6308" i="1"/>
  <c r="G6309" i="1"/>
  <c r="H6309" i="1"/>
  <c r="I6309" i="1"/>
  <c r="J6309" i="1"/>
  <c r="K6309" i="1"/>
  <c r="G6310" i="1"/>
  <c r="K6310" i="1"/>
  <c r="G6311" i="1"/>
  <c r="K6311" i="1"/>
  <c r="G6312" i="1"/>
  <c r="K6312" i="1"/>
  <c r="G6313" i="1"/>
  <c r="H6313" i="1"/>
  <c r="I6313" i="1"/>
  <c r="J6313" i="1"/>
  <c r="K6313" i="1"/>
  <c r="G6314" i="1"/>
  <c r="J6314" i="1" s="1"/>
  <c r="I6314" i="1"/>
  <c r="K6314" i="1"/>
  <c r="G6315" i="1"/>
  <c r="I6315" i="1" s="1"/>
  <c r="J6315" i="1"/>
  <c r="K6315" i="1"/>
  <c r="G6316" i="1"/>
  <c r="H6316" i="1" s="1"/>
  <c r="J6316" i="1"/>
  <c r="K6316" i="1"/>
  <c r="G6317" i="1"/>
  <c r="H6317" i="1"/>
  <c r="I6317" i="1"/>
  <c r="J6317" i="1"/>
  <c r="K6317" i="1"/>
  <c r="G6318" i="1"/>
  <c r="J6318" i="1" s="1"/>
  <c r="H6318" i="1"/>
  <c r="I6318" i="1"/>
  <c r="K6318" i="1"/>
  <c r="G6319" i="1"/>
  <c r="I6319" i="1" s="1"/>
  <c r="H6319" i="1"/>
  <c r="J6319" i="1"/>
  <c r="K6319" i="1"/>
  <c r="G6320" i="1"/>
  <c r="H6320" i="1" s="1"/>
  <c r="I6320" i="1"/>
  <c r="J6320" i="1"/>
  <c r="K6320" i="1"/>
  <c r="G6321" i="1"/>
  <c r="H6321" i="1"/>
  <c r="I6321" i="1"/>
  <c r="J6321" i="1"/>
  <c r="K6321" i="1"/>
  <c r="G6322" i="1"/>
  <c r="H6322" i="1"/>
  <c r="K6322" i="1"/>
  <c r="G6323" i="1"/>
  <c r="H6323" i="1"/>
  <c r="K6323" i="1"/>
  <c r="G6324" i="1"/>
  <c r="I6324" i="1" s="1"/>
  <c r="K6324" i="1"/>
  <c r="G6325" i="1"/>
  <c r="H6325" i="1"/>
  <c r="I6325" i="1"/>
  <c r="J6325" i="1"/>
  <c r="K6325" i="1"/>
  <c r="G6326" i="1"/>
  <c r="K6326" i="1"/>
  <c r="G6327" i="1"/>
  <c r="K6327" i="1"/>
  <c r="G6328" i="1"/>
  <c r="K6328" i="1"/>
  <c r="G6329" i="1"/>
  <c r="H6329" i="1"/>
  <c r="I6329" i="1"/>
  <c r="J6329" i="1"/>
  <c r="K6329" i="1"/>
  <c r="G6330" i="1"/>
  <c r="J6330" i="1" s="1"/>
  <c r="I6330" i="1"/>
  <c r="K6330" i="1"/>
  <c r="G6331" i="1"/>
  <c r="I6331" i="1" s="1"/>
  <c r="J6331" i="1"/>
  <c r="K6331" i="1"/>
  <c r="G6332" i="1"/>
  <c r="H6332" i="1" s="1"/>
  <c r="J6332" i="1"/>
  <c r="K6332" i="1"/>
  <c r="G6333" i="1"/>
  <c r="H6333" i="1"/>
  <c r="I6333" i="1"/>
  <c r="J6333" i="1"/>
  <c r="K6333" i="1"/>
  <c r="G6334" i="1"/>
  <c r="J6334" i="1" s="1"/>
  <c r="H6334" i="1"/>
  <c r="I6334" i="1"/>
  <c r="K6334" i="1"/>
  <c r="G6335" i="1"/>
  <c r="I6335" i="1" s="1"/>
  <c r="H6335" i="1"/>
  <c r="J6335" i="1"/>
  <c r="K6335" i="1"/>
  <c r="G6336" i="1"/>
  <c r="H6336" i="1" s="1"/>
  <c r="I6336" i="1"/>
  <c r="J6336" i="1"/>
  <c r="K6336" i="1"/>
  <c r="G6337" i="1"/>
  <c r="H6337" i="1"/>
  <c r="I6337" i="1"/>
  <c r="J6337" i="1"/>
  <c r="K6337" i="1"/>
  <c r="G6338" i="1"/>
  <c r="H6338" i="1"/>
  <c r="K6338" i="1"/>
  <c r="G6339" i="1"/>
  <c r="H6339" i="1"/>
  <c r="K6339" i="1"/>
  <c r="G6340" i="1"/>
  <c r="I6340" i="1" s="1"/>
  <c r="K6340" i="1"/>
  <c r="G6341" i="1"/>
  <c r="H6341" i="1"/>
  <c r="I6341" i="1"/>
  <c r="J6341" i="1"/>
  <c r="K6341" i="1"/>
  <c r="G6342" i="1"/>
  <c r="K6342" i="1"/>
  <c r="G6343" i="1"/>
  <c r="K6343" i="1"/>
  <c r="G6344" i="1"/>
  <c r="K6344" i="1"/>
  <c r="G6345" i="1"/>
  <c r="H6345" i="1"/>
  <c r="I6345" i="1"/>
  <c r="J6345" i="1"/>
  <c r="K6345" i="1"/>
  <c r="G6346" i="1"/>
  <c r="J6346" i="1" s="1"/>
  <c r="I6346" i="1"/>
  <c r="K6346" i="1"/>
  <c r="G6347" i="1"/>
  <c r="I6347" i="1" s="1"/>
  <c r="J6347" i="1"/>
  <c r="K6347" i="1"/>
  <c r="G6348" i="1"/>
  <c r="H6348" i="1" s="1"/>
  <c r="J6348" i="1"/>
  <c r="K6348" i="1"/>
  <c r="G6349" i="1"/>
  <c r="H6349" i="1"/>
  <c r="I6349" i="1"/>
  <c r="J6349" i="1"/>
  <c r="K6349" i="1"/>
  <c r="G6350" i="1"/>
  <c r="J6350" i="1" s="1"/>
  <c r="H6350" i="1"/>
  <c r="I6350" i="1"/>
  <c r="K6350" i="1"/>
  <c r="G6351" i="1"/>
  <c r="I6351" i="1" s="1"/>
  <c r="H6351" i="1"/>
  <c r="J6351" i="1"/>
  <c r="K6351" i="1"/>
  <c r="G6352" i="1"/>
  <c r="H6352" i="1" s="1"/>
  <c r="I6352" i="1"/>
  <c r="J6352" i="1"/>
  <c r="K6352" i="1"/>
  <c r="G6353" i="1"/>
  <c r="H6353" i="1"/>
  <c r="I6353" i="1"/>
  <c r="J6353" i="1"/>
  <c r="K6353" i="1"/>
  <c r="G6354" i="1"/>
  <c r="H6354" i="1"/>
  <c r="K6354" i="1"/>
  <c r="G6355" i="1"/>
  <c r="H6355" i="1"/>
  <c r="K6355" i="1"/>
  <c r="G6356" i="1"/>
  <c r="I6356" i="1" s="1"/>
  <c r="K6356" i="1"/>
  <c r="G6357" i="1"/>
  <c r="H6357" i="1"/>
  <c r="I6357" i="1"/>
  <c r="J6357" i="1"/>
  <c r="K6357" i="1"/>
  <c r="G6358" i="1"/>
  <c r="K6358" i="1"/>
  <c r="G6359" i="1"/>
  <c r="K6359" i="1"/>
  <c r="G6360" i="1"/>
  <c r="K6360" i="1"/>
  <c r="G6361" i="1"/>
  <c r="H6361" i="1"/>
  <c r="I6361" i="1"/>
  <c r="J6361" i="1"/>
  <c r="K6361" i="1"/>
  <c r="G6362" i="1"/>
  <c r="J6362" i="1" s="1"/>
  <c r="I6362" i="1"/>
  <c r="K6362" i="1"/>
  <c r="G6363" i="1"/>
  <c r="I6363" i="1" s="1"/>
  <c r="J6363" i="1"/>
  <c r="K6363" i="1"/>
  <c r="G6364" i="1"/>
  <c r="H6364" i="1" s="1"/>
  <c r="I6364" i="1"/>
  <c r="J6364" i="1"/>
  <c r="K6364" i="1"/>
  <c r="G6365" i="1"/>
  <c r="H6365" i="1"/>
  <c r="I6365" i="1"/>
  <c r="J6365" i="1"/>
  <c r="K6365" i="1"/>
  <c r="G6366" i="1"/>
  <c r="H6366" i="1"/>
  <c r="K6366" i="1"/>
  <c r="G6367" i="1"/>
  <c r="J6367" i="1"/>
  <c r="K6367" i="1"/>
  <c r="G6368" i="1"/>
  <c r="H6368" i="1" s="1"/>
  <c r="I6368" i="1"/>
  <c r="J6368" i="1"/>
  <c r="K6368" i="1"/>
  <c r="G6369" i="1"/>
  <c r="H6369" i="1"/>
  <c r="I6369" i="1"/>
  <c r="J6369" i="1"/>
  <c r="K6369" i="1"/>
  <c r="G6370" i="1"/>
  <c r="H6370" i="1"/>
  <c r="K6370" i="1"/>
  <c r="G6371" i="1"/>
  <c r="J6371" i="1" s="1"/>
  <c r="K6371" i="1"/>
  <c r="G6372" i="1"/>
  <c r="H6372" i="1" s="1"/>
  <c r="I6372" i="1"/>
  <c r="J6372" i="1"/>
  <c r="K6372" i="1"/>
  <c r="G6373" i="1"/>
  <c r="H6373" i="1"/>
  <c r="I6373" i="1"/>
  <c r="J6373" i="1"/>
  <c r="K6373" i="1"/>
  <c r="G6374" i="1"/>
  <c r="H6374" i="1" s="1"/>
  <c r="K6374" i="1"/>
  <c r="G6375" i="1"/>
  <c r="J6375" i="1" s="1"/>
  <c r="K6375" i="1"/>
  <c r="G6376" i="1"/>
  <c r="H6376" i="1" s="1"/>
  <c r="I6376" i="1"/>
  <c r="J6376" i="1"/>
  <c r="K6376" i="1"/>
  <c r="G6377" i="1"/>
  <c r="H6377" i="1"/>
  <c r="I6377" i="1"/>
  <c r="J6377" i="1"/>
  <c r="K6377" i="1"/>
  <c r="G6378" i="1"/>
  <c r="H6378" i="1" s="1"/>
  <c r="K6378" i="1"/>
  <c r="G6379" i="1"/>
  <c r="J6379" i="1"/>
  <c r="K6379" i="1"/>
  <c r="G6380" i="1"/>
  <c r="H6380" i="1" s="1"/>
  <c r="I6380" i="1"/>
  <c r="J6380" i="1"/>
  <c r="K6380" i="1"/>
  <c r="G6381" i="1"/>
  <c r="H6381" i="1"/>
  <c r="I6381" i="1"/>
  <c r="J6381" i="1"/>
  <c r="K6381" i="1"/>
  <c r="G6382" i="1"/>
  <c r="H6382" i="1"/>
  <c r="K6382" i="1"/>
  <c r="G6383" i="1"/>
  <c r="J6383" i="1"/>
  <c r="K6383" i="1"/>
  <c r="G6384" i="1"/>
  <c r="H6384" i="1" s="1"/>
  <c r="I6384" i="1"/>
  <c r="J6384" i="1"/>
  <c r="K6384" i="1"/>
  <c r="G6385" i="1"/>
  <c r="H6385" i="1"/>
  <c r="I6385" i="1"/>
  <c r="J6385" i="1"/>
  <c r="K6385" i="1"/>
  <c r="G6386" i="1"/>
  <c r="H6386" i="1"/>
  <c r="K6386" i="1"/>
  <c r="G6387" i="1"/>
  <c r="J6387" i="1" s="1"/>
  <c r="K6387" i="1"/>
  <c r="G6388" i="1"/>
  <c r="H6388" i="1" s="1"/>
  <c r="I6388" i="1"/>
  <c r="J6388" i="1"/>
  <c r="K6388" i="1"/>
  <c r="G6389" i="1"/>
  <c r="H6389" i="1"/>
  <c r="I6389" i="1"/>
  <c r="J6389" i="1"/>
  <c r="K6389" i="1"/>
  <c r="G6390" i="1"/>
  <c r="H6390" i="1" s="1"/>
  <c r="K6390" i="1"/>
  <c r="G6391" i="1"/>
  <c r="J6391" i="1" s="1"/>
  <c r="K6391" i="1"/>
  <c r="G6392" i="1"/>
  <c r="H6392" i="1" s="1"/>
  <c r="I6392" i="1"/>
  <c r="J6392" i="1"/>
  <c r="K6392" i="1"/>
  <c r="G6393" i="1"/>
  <c r="H6393" i="1"/>
  <c r="I6393" i="1"/>
  <c r="J6393" i="1"/>
  <c r="K6393" i="1"/>
  <c r="G6394" i="1"/>
  <c r="H6394" i="1" s="1"/>
  <c r="K6394" i="1"/>
  <c r="G6395" i="1"/>
  <c r="J6395" i="1"/>
  <c r="K6395" i="1"/>
  <c r="G6396" i="1"/>
  <c r="H6396" i="1" s="1"/>
  <c r="I6396" i="1"/>
  <c r="J6396" i="1"/>
  <c r="K6396" i="1"/>
  <c r="G6397" i="1"/>
  <c r="H6397" i="1"/>
  <c r="I6397" i="1"/>
  <c r="J6397" i="1"/>
  <c r="K6397" i="1"/>
  <c r="G6398" i="1"/>
  <c r="H6398" i="1"/>
  <c r="K6398" i="1"/>
  <c r="G6399" i="1"/>
  <c r="J6399" i="1"/>
  <c r="K6399" i="1"/>
  <c r="G6400" i="1"/>
  <c r="H6400" i="1" s="1"/>
  <c r="I6400" i="1"/>
  <c r="J6400" i="1"/>
  <c r="K6400" i="1"/>
  <c r="G6401" i="1"/>
  <c r="H6401" i="1"/>
  <c r="I6401" i="1"/>
  <c r="J6401" i="1"/>
  <c r="K6401" i="1"/>
  <c r="G6402" i="1"/>
  <c r="H6402" i="1"/>
  <c r="K6402" i="1"/>
  <c r="G6403" i="1"/>
  <c r="J6403" i="1" s="1"/>
  <c r="K6403" i="1"/>
  <c r="G6404" i="1"/>
  <c r="H6404" i="1" s="1"/>
  <c r="I6404" i="1"/>
  <c r="J6404" i="1"/>
  <c r="K6404" i="1"/>
  <c r="G6405" i="1"/>
  <c r="H6405" i="1"/>
  <c r="I6405" i="1"/>
  <c r="J6405" i="1"/>
  <c r="K6405" i="1"/>
  <c r="G6406" i="1"/>
  <c r="H6406" i="1" s="1"/>
  <c r="K6406" i="1"/>
  <c r="G6407" i="1"/>
  <c r="J6407" i="1" s="1"/>
  <c r="K6407" i="1"/>
  <c r="G6408" i="1"/>
  <c r="H6408" i="1" s="1"/>
  <c r="I6408" i="1"/>
  <c r="J6408" i="1"/>
  <c r="K6408" i="1"/>
  <c r="G6409" i="1"/>
  <c r="H6409" i="1"/>
  <c r="I6409" i="1"/>
  <c r="J6409" i="1"/>
  <c r="K6409" i="1"/>
  <c r="G6410" i="1"/>
  <c r="H6410" i="1" s="1"/>
  <c r="K6410" i="1"/>
  <c r="G6411" i="1"/>
  <c r="J6411" i="1"/>
  <c r="K6411" i="1"/>
  <c r="G6412" i="1"/>
  <c r="H6412" i="1" s="1"/>
  <c r="I6412" i="1"/>
  <c r="J6412" i="1"/>
  <c r="K6412" i="1"/>
  <c r="G6413" i="1"/>
  <c r="H6413" i="1"/>
  <c r="I6413" i="1"/>
  <c r="J6413" i="1"/>
  <c r="K6413" i="1"/>
  <c r="G6414" i="1"/>
  <c r="H6414" i="1"/>
  <c r="K6414" i="1"/>
  <c r="G6415" i="1"/>
  <c r="J6415" i="1"/>
  <c r="K6415" i="1"/>
  <c r="G6416" i="1"/>
  <c r="H6416" i="1" s="1"/>
  <c r="I6416" i="1"/>
  <c r="J6416" i="1"/>
  <c r="K6416" i="1"/>
  <c r="G6417" i="1"/>
  <c r="H6417" i="1"/>
  <c r="I6417" i="1"/>
  <c r="J6417" i="1"/>
  <c r="K6417" i="1"/>
  <c r="G6418" i="1"/>
  <c r="H6418" i="1"/>
  <c r="K6418" i="1"/>
  <c r="G6419" i="1"/>
  <c r="J6419" i="1" s="1"/>
  <c r="K6419" i="1"/>
  <c r="G6420" i="1"/>
  <c r="H6420" i="1" s="1"/>
  <c r="I6420" i="1"/>
  <c r="J6420" i="1"/>
  <c r="K6420" i="1"/>
  <c r="G6421" i="1"/>
  <c r="H6421" i="1"/>
  <c r="I6421" i="1"/>
  <c r="J6421" i="1"/>
  <c r="K6421" i="1"/>
  <c r="G6422" i="1"/>
  <c r="H6422" i="1" s="1"/>
  <c r="K6422" i="1"/>
  <c r="G6423" i="1"/>
  <c r="J6423" i="1" s="1"/>
  <c r="K6423" i="1"/>
  <c r="G6424" i="1"/>
  <c r="H6424" i="1" s="1"/>
  <c r="I6424" i="1"/>
  <c r="J6424" i="1"/>
  <c r="K6424" i="1"/>
  <c r="G6425" i="1"/>
  <c r="H6425" i="1"/>
  <c r="I6425" i="1"/>
  <c r="J6425" i="1"/>
  <c r="K6425" i="1"/>
  <c r="G6426" i="1"/>
  <c r="H6426" i="1" s="1"/>
  <c r="K6426" i="1"/>
  <c r="G6427" i="1"/>
  <c r="J6427" i="1"/>
  <c r="K6427" i="1"/>
  <c r="G6428" i="1"/>
  <c r="H6428" i="1" s="1"/>
  <c r="I6428" i="1"/>
  <c r="J6428" i="1"/>
  <c r="K6428" i="1"/>
  <c r="G6429" i="1"/>
  <c r="H6429" i="1"/>
  <c r="I6429" i="1"/>
  <c r="J6429" i="1"/>
  <c r="K6429" i="1"/>
  <c r="G6430" i="1"/>
  <c r="H6430" i="1"/>
  <c r="K6430" i="1"/>
  <c r="G6431" i="1"/>
  <c r="J6431" i="1"/>
  <c r="K6431" i="1"/>
  <c r="G6432" i="1"/>
  <c r="H6432" i="1" s="1"/>
  <c r="I6432" i="1"/>
  <c r="J6432" i="1"/>
  <c r="K6432" i="1"/>
  <c r="G6433" i="1"/>
  <c r="H6433" i="1"/>
  <c r="I6433" i="1"/>
  <c r="J6433" i="1"/>
  <c r="K6433" i="1"/>
  <c r="G6434" i="1"/>
  <c r="H6434" i="1"/>
  <c r="K6434" i="1"/>
  <c r="G6435" i="1"/>
  <c r="J6435" i="1" s="1"/>
  <c r="K6435" i="1"/>
  <c r="G6436" i="1"/>
  <c r="H6436" i="1" s="1"/>
  <c r="I6436" i="1"/>
  <c r="J6436" i="1"/>
  <c r="K6436" i="1"/>
  <c r="G6437" i="1"/>
  <c r="H6437" i="1"/>
  <c r="I6437" i="1"/>
  <c r="J6437" i="1"/>
  <c r="K6437" i="1"/>
  <c r="G6438" i="1"/>
  <c r="H6438" i="1" s="1"/>
  <c r="K6438" i="1"/>
  <c r="G6439" i="1"/>
  <c r="J6439" i="1" s="1"/>
  <c r="K6439" i="1"/>
  <c r="G6440" i="1"/>
  <c r="H6440" i="1" s="1"/>
  <c r="I6440" i="1"/>
  <c r="J6440" i="1"/>
  <c r="K6440" i="1"/>
  <c r="G6441" i="1"/>
  <c r="H6441" i="1"/>
  <c r="I6441" i="1"/>
  <c r="J6441" i="1"/>
  <c r="K6441" i="1"/>
  <c r="G6442" i="1"/>
  <c r="H6442" i="1" s="1"/>
  <c r="K6442" i="1"/>
  <c r="G6443" i="1"/>
  <c r="J6443" i="1"/>
  <c r="K6443" i="1"/>
  <c r="G6444" i="1"/>
  <c r="H6444" i="1" s="1"/>
  <c r="I6444" i="1"/>
  <c r="J6444" i="1"/>
  <c r="K6444" i="1"/>
  <c r="G6445" i="1"/>
  <c r="H6445" i="1"/>
  <c r="I6445" i="1"/>
  <c r="J6445" i="1"/>
  <c r="K6445" i="1"/>
  <c r="G6446" i="1"/>
  <c r="H6446" i="1"/>
  <c r="K6446" i="1"/>
  <c r="G6447" i="1"/>
  <c r="J6447" i="1"/>
  <c r="K6447" i="1"/>
  <c r="G6448" i="1"/>
  <c r="H6448" i="1" s="1"/>
  <c r="I6448" i="1"/>
  <c r="J6448" i="1"/>
  <c r="K6448" i="1"/>
  <c r="G6449" i="1"/>
  <c r="H6449" i="1"/>
  <c r="I6449" i="1"/>
  <c r="J6449" i="1"/>
  <c r="K6449" i="1"/>
  <c r="G6450" i="1"/>
  <c r="H6450" i="1"/>
  <c r="K6450" i="1"/>
  <c r="G6451" i="1"/>
  <c r="J6451" i="1" s="1"/>
  <c r="K6451" i="1"/>
  <c r="G6452" i="1"/>
  <c r="H6452" i="1" s="1"/>
  <c r="I6452" i="1"/>
  <c r="J6452" i="1"/>
  <c r="K6452" i="1"/>
  <c r="G6453" i="1"/>
  <c r="H6453" i="1"/>
  <c r="I6453" i="1"/>
  <c r="J6453" i="1"/>
  <c r="K6453" i="1"/>
  <c r="G6454" i="1"/>
  <c r="H6454" i="1" s="1"/>
  <c r="K6454" i="1"/>
  <c r="G6455" i="1"/>
  <c r="J6455" i="1" s="1"/>
  <c r="K6455" i="1"/>
  <c r="G6456" i="1"/>
  <c r="H6456" i="1" s="1"/>
  <c r="I6456" i="1"/>
  <c r="J6456" i="1"/>
  <c r="K6456" i="1"/>
  <c r="G6457" i="1"/>
  <c r="H6457" i="1"/>
  <c r="I6457" i="1"/>
  <c r="J6457" i="1"/>
  <c r="K6457" i="1"/>
  <c r="G6458" i="1"/>
  <c r="H6458" i="1" s="1"/>
  <c r="K6458" i="1"/>
  <c r="G6459" i="1"/>
  <c r="J6459" i="1"/>
  <c r="K6459" i="1"/>
  <c r="G6460" i="1"/>
  <c r="H6460" i="1" s="1"/>
  <c r="I6460" i="1"/>
  <c r="J6460" i="1"/>
  <c r="K6460" i="1"/>
  <c r="G6461" i="1"/>
  <c r="H6461" i="1"/>
  <c r="I6461" i="1"/>
  <c r="J6461" i="1"/>
  <c r="K6461" i="1"/>
  <c r="G6462" i="1"/>
  <c r="H6462" i="1"/>
  <c r="K6462" i="1"/>
  <c r="G6463" i="1"/>
  <c r="J6463" i="1"/>
  <c r="K6463" i="1"/>
  <c r="G6464" i="1"/>
  <c r="H6464" i="1" s="1"/>
  <c r="I6464" i="1"/>
  <c r="J6464" i="1"/>
  <c r="K6464" i="1"/>
  <c r="G6465" i="1"/>
  <c r="H6465" i="1"/>
  <c r="I6465" i="1"/>
  <c r="J6465" i="1"/>
  <c r="K6465" i="1"/>
  <c r="G6466" i="1"/>
  <c r="H6466" i="1"/>
  <c r="K6466" i="1"/>
  <c r="G6467" i="1"/>
  <c r="J6467" i="1" s="1"/>
  <c r="K6467" i="1"/>
  <c r="G6468" i="1"/>
  <c r="H6468" i="1" s="1"/>
  <c r="I6468" i="1"/>
  <c r="J6468" i="1"/>
  <c r="K6468" i="1"/>
  <c r="G6469" i="1"/>
  <c r="H6469" i="1"/>
  <c r="I6469" i="1"/>
  <c r="J6469" i="1"/>
  <c r="K6469" i="1"/>
  <c r="G6470" i="1"/>
  <c r="H6470" i="1" s="1"/>
  <c r="K6470" i="1"/>
  <c r="G6471" i="1"/>
  <c r="J6471" i="1" s="1"/>
  <c r="K6471" i="1"/>
  <c r="G6472" i="1"/>
  <c r="H6472" i="1" s="1"/>
  <c r="I6472" i="1"/>
  <c r="J6472" i="1"/>
  <c r="K6472" i="1"/>
  <c r="G6473" i="1"/>
  <c r="H6473" i="1"/>
  <c r="I6473" i="1"/>
  <c r="J6473" i="1"/>
  <c r="K6473" i="1"/>
  <c r="G6474" i="1"/>
  <c r="H6474" i="1" s="1"/>
  <c r="K6474" i="1"/>
  <c r="G6475" i="1"/>
  <c r="J6475" i="1"/>
  <c r="K6475" i="1"/>
  <c r="G6476" i="1"/>
  <c r="H6476" i="1" s="1"/>
  <c r="I6476" i="1"/>
  <c r="J6476" i="1"/>
  <c r="K6476" i="1"/>
  <c r="G6477" i="1"/>
  <c r="H6477" i="1"/>
  <c r="I6477" i="1"/>
  <c r="J6477" i="1"/>
  <c r="K6477" i="1"/>
  <c r="G6478" i="1"/>
  <c r="H6478" i="1"/>
  <c r="K6478" i="1"/>
  <c r="G6479" i="1"/>
  <c r="J6479" i="1"/>
  <c r="K6479" i="1"/>
  <c r="G6480" i="1"/>
  <c r="H6480" i="1" s="1"/>
  <c r="I6480" i="1"/>
  <c r="J6480" i="1"/>
  <c r="K6480" i="1"/>
  <c r="G6481" i="1"/>
  <c r="H6481" i="1"/>
  <c r="I6481" i="1"/>
  <c r="J6481" i="1"/>
  <c r="K6481" i="1"/>
  <c r="G6482" i="1"/>
  <c r="H6482" i="1"/>
  <c r="K6482" i="1"/>
  <c r="G6483" i="1"/>
  <c r="J6483" i="1" s="1"/>
  <c r="K6483" i="1"/>
  <c r="G6484" i="1"/>
  <c r="H6484" i="1" s="1"/>
  <c r="I6484" i="1"/>
  <c r="J6484" i="1"/>
  <c r="K6484" i="1"/>
  <c r="G6485" i="1"/>
  <c r="H6485" i="1"/>
  <c r="I6485" i="1"/>
  <c r="J6485" i="1"/>
  <c r="K6485" i="1"/>
  <c r="G6486" i="1"/>
  <c r="H6486" i="1" s="1"/>
  <c r="K6486" i="1"/>
  <c r="G6487" i="1"/>
  <c r="J6487" i="1" s="1"/>
  <c r="K6487" i="1"/>
  <c r="G6488" i="1"/>
  <c r="H6488" i="1" s="1"/>
  <c r="I6488" i="1"/>
  <c r="J6488" i="1"/>
  <c r="K6488" i="1"/>
  <c r="G6489" i="1"/>
  <c r="H6489" i="1"/>
  <c r="I6489" i="1"/>
  <c r="J6489" i="1"/>
  <c r="K6489" i="1"/>
  <c r="G6490" i="1"/>
  <c r="H6490" i="1" s="1"/>
  <c r="K6490" i="1"/>
  <c r="G6491" i="1"/>
  <c r="J6491" i="1"/>
  <c r="K6491" i="1"/>
  <c r="G6492" i="1"/>
  <c r="H6492" i="1" s="1"/>
  <c r="I6492" i="1"/>
  <c r="J6492" i="1"/>
  <c r="K6492" i="1"/>
  <c r="G6493" i="1"/>
  <c r="H6493" i="1"/>
  <c r="I6493" i="1"/>
  <c r="J6493" i="1"/>
  <c r="K6493" i="1"/>
  <c r="G6494" i="1"/>
  <c r="H6494" i="1"/>
  <c r="K6494" i="1"/>
  <c r="G6495" i="1"/>
  <c r="J6495" i="1"/>
  <c r="K6495" i="1"/>
  <c r="G6496" i="1"/>
  <c r="H6496" i="1" s="1"/>
  <c r="I6496" i="1"/>
  <c r="J6496" i="1"/>
  <c r="K6496" i="1"/>
  <c r="G6497" i="1"/>
  <c r="H6497" i="1"/>
  <c r="I6497" i="1"/>
  <c r="J6497" i="1"/>
  <c r="K6497" i="1"/>
  <c r="G6498" i="1"/>
  <c r="H6498" i="1"/>
  <c r="K6498" i="1"/>
  <c r="G6499" i="1"/>
  <c r="J6499" i="1" s="1"/>
  <c r="K6499" i="1"/>
  <c r="G6500" i="1"/>
  <c r="H6500" i="1" s="1"/>
  <c r="I6500" i="1"/>
  <c r="J6500" i="1"/>
  <c r="K6500" i="1"/>
  <c r="G6501" i="1"/>
  <c r="H6501" i="1"/>
  <c r="I6501" i="1"/>
  <c r="J6501" i="1"/>
  <c r="K6501" i="1"/>
  <c r="G6502" i="1"/>
  <c r="H6502" i="1" s="1"/>
  <c r="K6502" i="1"/>
  <c r="G6503" i="1"/>
  <c r="J6503" i="1" s="1"/>
  <c r="K6503" i="1"/>
  <c r="G6504" i="1"/>
  <c r="H6504" i="1" s="1"/>
  <c r="I6504" i="1"/>
  <c r="J6504" i="1"/>
  <c r="K6504" i="1"/>
  <c r="G6505" i="1"/>
  <c r="H6505" i="1"/>
  <c r="I6505" i="1"/>
  <c r="J6505" i="1"/>
  <c r="K6505" i="1"/>
  <c r="G6506" i="1"/>
  <c r="H6506" i="1" s="1"/>
  <c r="K6506" i="1"/>
  <c r="G6507" i="1"/>
  <c r="J6507" i="1"/>
  <c r="K6507" i="1"/>
  <c r="G6508" i="1"/>
  <c r="H6508" i="1" s="1"/>
  <c r="I6508" i="1"/>
  <c r="J6508" i="1"/>
  <c r="K6508" i="1"/>
  <c r="G6509" i="1"/>
  <c r="H6509" i="1"/>
  <c r="I6509" i="1"/>
  <c r="J6509" i="1"/>
  <c r="K6509" i="1"/>
  <c r="G6510" i="1"/>
  <c r="H6510" i="1"/>
  <c r="K6510" i="1"/>
  <c r="G6511" i="1"/>
  <c r="J6511" i="1"/>
  <c r="K6511" i="1"/>
  <c r="G6512" i="1"/>
  <c r="H6512" i="1" s="1"/>
  <c r="I6512" i="1"/>
  <c r="J6512" i="1"/>
  <c r="K6512" i="1"/>
  <c r="G6513" i="1"/>
  <c r="H6513" i="1"/>
  <c r="I6513" i="1"/>
  <c r="J6513" i="1"/>
  <c r="K6513" i="1"/>
  <c r="G6514" i="1"/>
  <c r="H6514" i="1"/>
  <c r="K6514" i="1"/>
  <c r="G6515" i="1"/>
  <c r="J6515" i="1" s="1"/>
  <c r="K6515" i="1"/>
  <c r="G6516" i="1"/>
  <c r="H6516" i="1" s="1"/>
  <c r="I6516" i="1"/>
  <c r="J6516" i="1"/>
  <c r="K6516" i="1"/>
  <c r="G6517" i="1"/>
  <c r="H6517" i="1"/>
  <c r="I6517" i="1"/>
  <c r="J6517" i="1"/>
  <c r="K6517" i="1"/>
  <c r="G6518" i="1"/>
  <c r="H6518" i="1" s="1"/>
  <c r="K6518" i="1"/>
  <c r="G6519" i="1"/>
  <c r="K6519" i="1"/>
  <c r="G6520" i="1"/>
  <c r="H6520" i="1" s="1"/>
  <c r="I6520" i="1"/>
  <c r="J6520" i="1"/>
  <c r="K6520" i="1"/>
  <c r="G6521" i="1"/>
  <c r="H6521" i="1"/>
  <c r="I6521" i="1"/>
  <c r="J6521" i="1"/>
  <c r="K6521" i="1"/>
  <c r="G6522" i="1"/>
  <c r="K6522" i="1"/>
  <c r="G6523" i="1"/>
  <c r="J6523" i="1"/>
  <c r="K6523" i="1"/>
  <c r="G6524" i="1"/>
  <c r="H6524" i="1" s="1"/>
  <c r="I6524" i="1"/>
  <c r="J6524" i="1"/>
  <c r="K6524" i="1"/>
  <c r="G6525" i="1"/>
  <c r="H6525" i="1"/>
  <c r="I6525" i="1"/>
  <c r="J6525" i="1"/>
  <c r="K6525" i="1"/>
  <c r="G6526" i="1"/>
  <c r="H6526" i="1"/>
  <c r="K6526" i="1"/>
  <c r="G6527" i="1"/>
  <c r="J6527" i="1"/>
  <c r="K6527" i="1"/>
  <c r="G6528" i="1"/>
  <c r="H6528" i="1" s="1"/>
  <c r="I6528" i="1"/>
  <c r="J6528" i="1"/>
  <c r="K6528" i="1"/>
  <c r="G6529" i="1"/>
  <c r="H6529" i="1"/>
  <c r="I6529" i="1"/>
  <c r="J6529" i="1"/>
  <c r="K6529" i="1"/>
  <c r="G6530" i="1"/>
  <c r="H6530" i="1"/>
  <c r="K6530" i="1"/>
  <c r="G6531" i="1"/>
  <c r="J6531" i="1" s="1"/>
  <c r="K6531" i="1"/>
  <c r="G6532" i="1"/>
  <c r="H6532" i="1" s="1"/>
  <c r="I6532" i="1"/>
  <c r="J6532" i="1"/>
  <c r="K6532" i="1"/>
  <c r="G6533" i="1"/>
  <c r="H6533" i="1"/>
  <c r="I6533" i="1"/>
  <c r="J6533" i="1"/>
  <c r="K6533" i="1"/>
  <c r="G6534" i="1"/>
  <c r="H6534" i="1" s="1"/>
  <c r="K6534" i="1"/>
  <c r="G6535" i="1"/>
  <c r="K6535" i="1"/>
  <c r="G6536" i="1"/>
  <c r="H6536" i="1" s="1"/>
  <c r="I6536" i="1"/>
  <c r="J6536" i="1"/>
  <c r="K6536" i="1"/>
  <c r="G6537" i="1"/>
  <c r="H6537" i="1"/>
  <c r="I6537" i="1"/>
  <c r="J6537" i="1"/>
  <c r="K6537" i="1"/>
  <c r="G6538" i="1"/>
  <c r="K6538" i="1"/>
  <c r="G6539" i="1"/>
  <c r="J6539" i="1"/>
  <c r="K6539" i="1"/>
  <c r="G6540" i="1"/>
  <c r="H6540" i="1" s="1"/>
  <c r="I6540" i="1"/>
  <c r="J6540" i="1"/>
  <c r="K6540" i="1"/>
  <c r="G6541" i="1"/>
  <c r="H6541" i="1"/>
  <c r="I6541" i="1"/>
  <c r="J6541" i="1"/>
  <c r="K6541" i="1"/>
  <c r="G6542" i="1"/>
  <c r="H6542" i="1"/>
  <c r="K6542" i="1"/>
  <c r="G6543" i="1"/>
  <c r="H6543" i="1" s="1"/>
  <c r="K6543" i="1"/>
  <c r="G6544" i="1"/>
  <c r="K6544" i="1"/>
  <c r="G6545" i="1"/>
  <c r="H6545" i="1"/>
  <c r="I6545" i="1"/>
  <c r="J6545" i="1"/>
  <c r="K6545" i="1"/>
  <c r="G6546" i="1"/>
  <c r="K6546" i="1"/>
  <c r="G6547" i="1"/>
  <c r="K6547" i="1"/>
  <c r="G6548" i="1"/>
  <c r="K6548" i="1"/>
  <c r="G6549" i="1"/>
  <c r="H6549" i="1"/>
  <c r="I6549" i="1"/>
  <c r="J6549" i="1"/>
  <c r="K6549" i="1"/>
  <c r="G6550" i="1"/>
  <c r="J6550" i="1" s="1"/>
  <c r="I6550" i="1"/>
  <c r="K6550" i="1"/>
  <c r="G6551" i="1"/>
  <c r="I6551" i="1" s="1"/>
  <c r="J6551" i="1"/>
  <c r="K6551" i="1"/>
  <c r="G6552" i="1"/>
  <c r="H6552" i="1" s="1"/>
  <c r="J6552" i="1"/>
  <c r="K6552" i="1"/>
  <c r="G6553" i="1"/>
  <c r="H6553" i="1"/>
  <c r="I6553" i="1"/>
  <c r="J6553" i="1"/>
  <c r="K6553" i="1"/>
  <c r="G6554" i="1"/>
  <c r="J6554" i="1" s="1"/>
  <c r="H6554" i="1"/>
  <c r="I6554" i="1"/>
  <c r="K6554" i="1"/>
  <c r="G6555" i="1"/>
  <c r="I6555" i="1" s="1"/>
  <c r="H6555" i="1"/>
  <c r="J6555" i="1"/>
  <c r="K6555" i="1"/>
  <c r="G6556" i="1"/>
  <c r="H6556" i="1" s="1"/>
  <c r="I6556" i="1"/>
  <c r="J6556" i="1"/>
  <c r="K6556" i="1"/>
  <c r="G6557" i="1"/>
  <c r="H6557" i="1"/>
  <c r="I6557" i="1"/>
  <c r="J6557" i="1"/>
  <c r="K6557" i="1"/>
  <c r="G6558" i="1"/>
  <c r="H6558" i="1"/>
  <c r="K6558" i="1"/>
  <c r="G6559" i="1"/>
  <c r="H6559" i="1"/>
  <c r="K6559" i="1"/>
  <c r="G6560" i="1"/>
  <c r="K6560" i="1"/>
  <c r="G6561" i="1"/>
  <c r="H6561" i="1"/>
  <c r="I6561" i="1"/>
  <c r="J6561" i="1"/>
  <c r="K6561" i="1"/>
  <c r="G6562" i="1"/>
  <c r="K6562" i="1"/>
  <c r="G6563" i="1"/>
  <c r="K6563" i="1"/>
  <c r="G6564" i="1"/>
  <c r="K6564" i="1"/>
  <c r="G6565" i="1"/>
  <c r="H6565" i="1"/>
  <c r="I6565" i="1"/>
  <c r="J6565" i="1"/>
  <c r="K6565" i="1"/>
  <c r="G6566" i="1"/>
  <c r="J6566" i="1" s="1"/>
  <c r="I6566" i="1"/>
  <c r="K6566" i="1"/>
  <c r="G6567" i="1"/>
  <c r="I6567" i="1" s="1"/>
  <c r="J6567" i="1"/>
  <c r="K6567" i="1"/>
  <c r="G6568" i="1"/>
  <c r="H6568" i="1" s="1"/>
  <c r="J6568" i="1"/>
  <c r="K6568" i="1"/>
  <c r="G6569" i="1"/>
  <c r="H6569" i="1"/>
  <c r="I6569" i="1"/>
  <c r="J6569" i="1"/>
  <c r="K6569" i="1"/>
  <c r="G6570" i="1"/>
  <c r="J6570" i="1" s="1"/>
  <c r="H6570" i="1"/>
  <c r="I6570" i="1"/>
  <c r="K6570" i="1"/>
  <c r="G6571" i="1"/>
  <c r="I6571" i="1" s="1"/>
  <c r="H6571" i="1"/>
  <c r="J6571" i="1"/>
  <c r="K6571" i="1"/>
  <c r="G6572" i="1"/>
  <c r="H6572" i="1" s="1"/>
  <c r="I6572" i="1"/>
  <c r="J6572" i="1"/>
  <c r="K6572" i="1"/>
  <c r="G6573" i="1"/>
  <c r="H6573" i="1"/>
  <c r="I6573" i="1"/>
  <c r="J6573" i="1"/>
  <c r="K6573" i="1"/>
  <c r="G6574" i="1"/>
  <c r="H6574" i="1"/>
  <c r="K6574" i="1"/>
  <c r="G6575" i="1"/>
  <c r="H6575" i="1"/>
  <c r="K6575" i="1"/>
  <c r="G6576" i="1"/>
  <c r="K6576" i="1"/>
  <c r="G6577" i="1"/>
  <c r="H6577" i="1"/>
  <c r="I6577" i="1"/>
  <c r="J6577" i="1"/>
  <c r="K6577" i="1"/>
  <c r="G6578" i="1"/>
  <c r="K6578" i="1"/>
  <c r="G6579" i="1"/>
  <c r="K6579" i="1"/>
  <c r="G6580" i="1"/>
  <c r="K6580" i="1"/>
  <c r="G6581" i="1"/>
  <c r="H6581" i="1"/>
  <c r="I6581" i="1"/>
  <c r="J6581" i="1"/>
  <c r="K6581" i="1"/>
  <c r="G6582" i="1"/>
  <c r="J6582" i="1" s="1"/>
  <c r="I6582" i="1"/>
  <c r="K6582" i="1"/>
  <c r="G6583" i="1"/>
  <c r="I6583" i="1" s="1"/>
  <c r="J6583" i="1"/>
  <c r="K6583" i="1"/>
  <c r="G6584" i="1"/>
  <c r="H6584" i="1" s="1"/>
  <c r="J6584" i="1"/>
  <c r="K6584" i="1"/>
  <c r="G6585" i="1"/>
  <c r="H6585" i="1"/>
  <c r="I6585" i="1"/>
  <c r="J6585" i="1"/>
  <c r="K6585" i="1"/>
  <c r="G6586" i="1"/>
  <c r="J6586" i="1" s="1"/>
  <c r="H6586" i="1"/>
  <c r="I6586" i="1"/>
  <c r="K6586" i="1"/>
  <c r="G6587" i="1"/>
  <c r="I6587" i="1" s="1"/>
  <c r="H6587" i="1"/>
  <c r="J6587" i="1"/>
  <c r="K6587" i="1"/>
  <c r="G6588" i="1"/>
  <c r="H6588" i="1" s="1"/>
  <c r="I6588" i="1"/>
  <c r="J6588" i="1"/>
  <c r="K6588" i="1"/>
  <c r="G6589" i="1"/>
  <c r="H6589" i="1"/>
  <c r="I6589" i="1"/>
  <c r="J6589" i="1"/>
  <c r="K6589" i="1"/>
  <c r="G6590" i="1"/>
  <c r="H6590" i="1"/>
  <c r="K6590" i="1"/>
  <c r="G6591" i="1"/>
  <c r="H6591" i="1"/>
  <c r="K6591" i="1"/>
  <c r="G6592" i="1"/>
  <c r="K6592" i="1"/>
  <c r="G6593" i="1"/>
  <c r="H6593" i="1"/>
  <c r="I6593" i="1"/>
  <c r="J6593" i="1"/>
  <c r="K6593" i="1"/>
  <c r="G6594" i="1"/>
  <c r="K6594" i="1"/>
  <c r="G6595" i="1"/>
  <c r="K6595" i="1"/>
  <c r="G6596" i="1"/>
  <c r="K6596" i="1"/>
  <c r="G6597" i="1"/>
  <c r="H6597" i="1"/>
  <c r="I6597" i="1"/>
  <c r="J6597" i="1"/>
  <c r="K6597" i="1"/>
  <c r="G6598" i="1"/>
  <c r="J6598" i="1" s="1"/>
  <c r="I6598" i="1"/>
  <c r="K6598" i="1"/>
  <c r="G6599" i="1"/>
  <c r="I6599" i="1" s="1"/>
  <c r="J6599" i="1"/>
  <c r="K6599" i="1"/>
  <c r="G6600" i="1"/>
  <c r="H6600" i="1" s="1"/>
  <c r="J6600" i="1"/>
  <c r="K6600" i="1"/>
  <c r="G6601" i="1"/>
  <c r="H6601" i="1"/>
  <c r="I6601" i="1"/>
  <c r="J6601" i="1"/>
  <c r="K6601" i="1"/>
  <c r="G6602" i="1"/>
  <c r="J6602" i="1" s="1"/>
  <c r="H6602" i="1"/>
  <c r="I6602" i="1"/>
  <c r="K6602" i="1"/>
  <c r="G6603" i="1"/>
  <c r="I6603" i="1" s="1"/>
  <c r="H6603" i="1"/>
  <c r="J6603" i="1"/>
  <c r="K6603" i="1"/>
  <c r="G6604" i="1"/>
  <c r="H6604" i="1" s="1"/>
  <c r="I6604" i="1"/>
  <c r="J6604" i="1"/>
  <c r="K6604" i="1"/>
  <c r="G6605" i="1"/>
  <c r="H6605" i="1"/>
  <c r="I6605" i="1"/>
  <c r="J6605" i="1"/>
  <c r="K6605" i="1"/>
  <c r="G6606" i="1"/>
  <c r="H6606" i="1"/>
  <c r="K6606" i="1"/>
  <c r="G6607" i="1"/>
  <c r="H6607" i="1"/>
  <c r="K6607" i="1"/>
  <c r="G6608" i="1"/>
  <c r="K6608" i="1"/>
  <c r="G6609" i="1"/>
  <c r="H6609" i="1"/>
  <c r="I6609" i="1"/>
  <c r="J6609" i="1"/>
  <c r="K6609" i="1"/>
  <c r="G6610" i="1"/>
  <c r="K6610" i="1"/>
  <c r="G6611" i="1"/>
  <c r="K6611" i="1"/>
  <c r="G6612" i="1"/>
  <c r="K6612" i="1"/>
  <c r="G6613" i="1"/>
  <c r="H6613" i="1"/>
  <c r="I6613" i="1"/>
  <c r="J6613" i="1"/>
  <c r="K6613" i="1"/>
  <c r="G6614" i="1"/>
  <c r="J6614" i="1" s="1"/>
  <c r="I6614" i="1"/>
  <c r="K6614" i="1"/>
  <c r="G6615" i="1"/>
  <c r="I6615" i="1" s="1"/>
  <c r="J6615" i="1"/>
  <c r="K6615" i="1"/>
  <c r="G6616" i="1"/>
  <c r="H6616" i="1" s="1"/>
  <c r="J6616" i="1"/>
  <c r="K6616" i="1"/>
  <c r="G6617" i="1"/>
  <c r="H6617" i="1"/>
  <c r="I6617" i="1"/>
  <c r="J6617" i="1"/>
  <c r="K6617" i="1"/>
  <c r="G6618" i="1"/>
  <c r="J6618" i="1" s="1"/>
  <c r="H6618" i="1"/>
  <c r="I6618" i="1"/>
  <c r="K6618" i="1"/>
  <c r="G6619" i="1"/>
  <c r="I6619" i="1" s="1"/>
  <c r="H6619" i="1"/>
  <c r="J6619" i="1"/>
  <c r="K6619" i="1"/>
  <c r="G6620" i="1"/>
  <c r="H6620" i="1" s="1"/>
  <c r="I6620" i="1"/>
  <c r="J6620" i="1"/>
  <c r="K6620" i="1"/>
  <c r="G6621" i="1"/>
  <c r="H6621" i="1"/>
  <c r="I6621" i="1"/>
  <c r="J6621" i="1"/>
  <c r="K6621" i="1"/>
  <c r="G6622" i="1"/>
  <c r="H6622" i="1"/>
  <c r="K6622" i="1"/>
  <c r="G6623" i="1"/>
  <c r="H6623" i="1"/>
  <c r="K6623" i="1"/>
  <c r="G6624" i="1"/>
  <c r="K6624" i="1"/>
  <c r="G6625" i="1"/>
  <c r="H6625" i="1"/>
  <c r="I6625" i="1"/>
  <c r="J6625" i="1"/>
  <c r="K6625" i="1"/>
  <c r="G6626" i="1"/>
  <c r="K6626" i="1"/>
  <c r="G6627" i="1"/>
  <c r="K6627" i="1"/>
  <c r="G6628" i="1"/>
  <c r="K6628" i="1"/>
  <c r="G6629" i="1"/>
  <c r="H6629" i="1"/>
  <c r="I6629" i="1"/>
  <c r="J6629" i="1"/>
  <c r="K6629" i="1"/>
  <c r="G6630" i="1"/>
  <c r="J6630" i="1" s="1"/>
  <c r="I6630" i="1"/>
  <c r="K6630" i="1"/>
  <c r="G6631" i="1"/>
  <c r="I6631" i="1" s="1"/>
  <c r="J6631" i="1"/>
  <c r="K6631" i="1"/>
  <c r="G6632" i="1"/>
  <c r="H6632" i="1" s="1"/>
  <c r="J6632" i="1"/>
  <c r="K6632" i="1"/>
  <c r="G6633" i="1"/>
  <c r="H6633" i="1"/>
  <c r="I6633" i="1"/>
  <c r="J6633" i="1"/>
  <c r="K6633" i="1"/>
  <c r="G6634" i="1"/>
  <c r="J6634" i="1" s="1"/>
  <c r="H6634" i="1"/>
  <c r="I6634" i="1"/>
  <c r="K6634" i="1"/>
  <c r="G6635" i="1"/>
  <c r="I6635" i="1" s="1"/>
  <c r="H6635" i="1"/>
  <c r="J6635" i="1"/>
  <c r="K6635" i="1"/>
  <c r="G6636" i="1"/>
  <c r="H6636" i="1" s="1"/>
  <c r="I6636" i="1"/>
  <c r="J6636" i="1"/>
  <c r="K6636" i="1"/>
  <c r="G6637" i="1"/>
  <c r="H6637" i="1"/>
  <c r="I6637" i="1"/>
  <c r="J6637" i="1"/>
  <c r="K6637" i="1"/>
  <c r="G6638" i="1"/>
  <c r="H6638" i="1"/>
  <c r="K6638" i="1"/>
  <c r="G6639" i="1"/>
  <c r="H6639" i="1"/>
  <c r="K6639" i="1"/>
  <c r="G6640" i="1"/>
  <c r="K6640" i="1"/>
  <c r="G6641" i="1"/>
  <c r="H6641" i="1"/>
  <c r="I6641" i="1"/>
  <c r="J6641" i="1"/>
  <c r="K6641" i="1"/>
  <c r="G6642" i="1"/>
  <c r="K6642" i="1"/>
  <c r="G6643" i="1"/>
  <c r="K6643" i="1"/>
  <c r="G6644" i="1"/>
  <c r="K6644" i="1"/>
  <c r="G6645" i="1"/>
  <c r="H6645" i="1"/>
  <c r="I6645" i="1"/>
  <c r="J6645" i="1"/>
  <c r="K6645" i="1"/>
  <c r="G6646" i="1"/>
  <c r="J6646" i="1" s="1"/>
  <c r="I6646" i="1"/>
  <c r="K6646" i="1"/>
  <c r="G6647" i="1"/>
  <c r="I6647" i="1" s="1"/>
  <c r="J6647" i="1"/>
  <c r="K6647" i="1"/>
  <c r="G6648" i="1"/>
  <c r="H6648" i="1" s="1"/>
  <c r="J6648" i="1"/>
  <c r="K6648" i="1"/>
  <c r="G6649" i="1"/>
  <c r="H6649" i="1"/>
  <c r="I6649" i="1"/>
  <c r="J6649" i="1"/>
  <c r="K6649" i="1"/>
  <c r="G6650" i="1"/>
  <c r="J6650" i="1" s="1"/>
  <c r="H6650" i="1"/>
  <c r="I6650" i="1"/>
  <c r="K6650" i="1"/>
  <c r="G6651" i="1"/>
  <c r="I6651" i="1" s="1"/>
  <c r="H6651" i="1"/>
  <c r="J6651" i="1"/>
  <c r="K6651" i="1"/>
  <c r="G6652" i="1"/>
  <c r="H6652" i="1" s="1"/>
  <c r="I6652" i="1"/>
  <c r="J6652" i="1"/>
  <c r="K6652" i="1"/>
  <c r="G6653" i="1"/>
  <c r="H6653" i="1"/>
  <c r="I6653" i="1"/>
  <c r="J6653" i="1"/>
  <c r="K6653" i="1"/>
  <c r="G6654" i="1"/>
  <c r="H6654" i="1"/>
  <c r="K6654" i="1"/>
  <c r="G6655" i="1"/>
  <c r="H6655" i="1"/>
  <c r="K6655" i="1"/>
  <c r="G6656" i="1"/>
  <c r="K6656" i="1"/>
  <c r="G6657" i="1"/>
  <c r="H6657" i="1"/>
  <c r="I6657" i="1"/>
  <c r="J6657" i="1"/>
  <c r="K6657" i="1"/>
  <c r="G6658" i="1"/>
  <c r="K6658" i="1"/>
  <c r="G6659" i="1"/>
  <c r="K6659" i="1"/>
  <c r="G6660" i="1"/>
  <c r="K6660" i="1"/>
  <c r="G6661" i="1"/>
  <c r="H6661" i="1"/>
  <c r="I6661" i="1"/>
  <c r="J6661" i="1"/>
  <c r="K6661" i="1"/>
  <c r="G6662" i="1"/>
  <c r="J6662" i="1" s="1"/>
  <c r="I6662" i="1"/>
  <c r="K6662" i="1"/>
  <c r="G6663" i="1"/>
  <c r="I6663" i="1" s="1"/>
  <c r="J6663" i="1"/>
  <c r="K6663" i="1"/>
  <c r="G6664" i="1"/>
  <c r="H6664" i="1" s="1"/>
  <c r="J6664" i="1"/>
  <c r="K6664" i="1"/>
  <c r="G6665" i="1"/>
  <c r="H6665" i="1"/>
  <c r="I6665" i="1"/>
  <c r="J6665" i="1"/>
  <c r="K6665" i="1"/>
  <c r="G6666" i="1"/>
  <c r="J6666" i="1" s="1"/>
  <c r="H6666" i="1"/>
  <c r="I6666" i="1"/>
  <c r="K6666" i="1"/>
  <c r="G6667" i="1"/>
  <c r="I6667" i="1" s="1"/>
  <c r="H6667" i="1"/>
  <c r="J6667" i="1"/>
  <c r="K6667" i="1"/>
  <c r="G6668" i="1"/>
  <c r="H6668" i="1" s="1"/>
  <c r="I6668" i="1"/>
  <c r="J6668" i="1"/>
  <c r="K6668" i="1"/>
  <c r="G6669" i="1"/>
  <c r="H6669" i="1"/>
  <c r="I6669" i="1"/>
  <c r="J6669" i="1"/>
  <c r="K6669" i="1"/>
  <c r="G6670" i="1"/>
  <c r="H6670" i="1"/>
  <c r="K6670" i="1"/>
  <c r="G6671" i="1"/>
  <c r="H6671" i="1"/>
  <c r="K6671" i="1"/>
  <c r="G6672" i="1"/>
  <c r="K6672" i="1"/>
  <c r="G6673" i="1"/>
  <c r="H6673" i="1"/>
  <c r="I6673" i="1"/>
  <c r="J6673" i="1"/>
  <c r="K6673" i="1"/>
  <c r="G6674" i="1"/>
  <c r="K6674" i="1"/>
  <c r="G6675" i="1"/>
  <c r="K6675" i="1"/>
  <c r="G6676" i="1"/>
  <c r="K6676" i="1"/>
  <c r="G6677" i="1"/>
  <c r="H6677" i="1"/>
  <c r="I6677" i="1"/>
  <c r="J6677" i="1"/>
  <c r="K6677" i="1"/>
  <c r="G6678" i="1"/>
  <c r="J6678" i="1" s="1"/>
  <c r="I6678" i="1"/>
  <c r="K6678" i="1"/>
  <c r="G6679" i="1"/>
  <c r="I6679" i="1" s="1"/>
  <c r="J6679" i="1"/>
  <c r="K6679" i="1"/>
  <c r="G6680" i="1"/>
  <c r="H6680" i="1" s="1"/>
  <c r="J6680" i="1"/>
  <c r="K6680" i="1"/>
  <c r="G6681" i="1"/>
  <c r="H6681" i="1"/>
  <c r="I6681" i="1"/>
  <c r="J6681" i="1"/>
  <c r="K6681" i="1"/>
  <c r="G6682" i="1"/>
  <c r="J6682" i="1" s="1"/>
  <c r="H6682" i="1"/>
  <c r="I6682" i="1"/>
  <c r="K6682" i="1"/>
  <c r="G6683" i="1"/>
  <c r="I6683" i="1" s="1"/>
  <c r="H6683" i="1"/>
  <c r="J6683" i="1"/>
  <c r="K6683" i="1"/>
  <c r="G6684" i="1"/>
  <c r="H6684" i="1" s="1"/>
  <c r="I6684" i="1"/>
  <c r="J6684" i="1"/>
  <c r="K6684" i="1"/>
  <c r="G6685" i="1"/>
  <c r="H6685" i="1"/>
  <c r="I6685" i="1"/>
  <c r="J6685" i="1"/>
  <c r="K6685" i="1"/>
  <c r="G6686" i="1"/>
  <c r="H6686" i="1"/>
  <c r="K6686" i="1"/>
  <c r="G6687" i="1"/>
  <c r="H6687" i="1"/>
  <c r="K6687" i="1"/>
  <c r="G6688" i="1"/>
  <c r="K6688" i="1"/>
  <c r="G6689" i="1"/>
  <c r="H6689" i="1"/>
  <c r="I6689" i="1"/>
  <c r="J6689" i="1"/>
  <c r="K6689" i="1"/>
  <c r="G6690" i="1"/>
  <c r="K6690" i="1"/>
  <c r="G6691" i="1"/>
  <c r="K6691" i="1"/>
  <c r="G6692" i="1"/>
  <c r="K6692" i="1"/>
  <c r="G6693" i="1"/>
  <c r="H6693" i="1"/>
  <c r="I6693" i="1"/>
  <c r="J6693" i="1"/>
  <c r="K6693" i="1"/>
  <c r="G6694" i="1"/>
  <c r="J6694" i="1" s="1"/>
  <c r="I6694" i="1"/>
  <c r="K6694" i="1"/>
  <c r="G6695" i="1"/>
  <c r="I6695" i="1" s="1"/>
  <c r="J6695" i="1"/>
  <c r="K6695" i="1"/>
  <c r="G6696" i="1"/>
  <c r="H6696" i="1" s="1"/>
  <c r="J6696" i="1"/>
  <c r="K6696" i="1"/>
  <c r="G6697" i="1"/>
  <c r="H6697" i="1"/>
  <c r="I6697" i="1"/>
  <c r="J6697" i="1"/>
  <c r="K6697" i="1"/>
  <c r="G6698" i="1"/>
  <c r="J6698" i="1" s="1"/>
  <c r="H6698" i="1"/>
  <c r="I6698" i="1"/>
  <c r="K6698" i="1"/>
  <c r="G6699" i="1"/>
  <c r="I6699" i="1" s="1"/>
  <c r="H6699" i="1"/>
  <c r="J6699" i="1"/>
  <c r="K6699" i="1"/>
  <c r="G6700" i="1"/>
  <c r="H6700" i="1" s="1"/>
  <c r="I6700" i="1"/>
  <c r="J6700" i="1"/>
  <c r="K6700" i="1"/>
  <c r="G6701" i="1"/>
  <c r="H6701" i="1"/>
  <c r="I6701" i="1"/>
  <c r="J6701" i="1"/>
  <c r="K6701" i="1"/>
  <c r="G6702" i="1"/>
  <c r="H6702" i="1"/>
  <c r="K6702" i="1"/>
  <c r="G6703" i="1"/>
  <c r="H6703" i="1"/>
  <c r="K6703" i="1"/>
  <c r="G6704" i="1"/>
  <c r="K6704" i="1"/>
  <c r="G6705" i="1"/>
  <c r="H6705" i="1"/>
  <c r="I6705" i="1"/>
  <c r="J6705" i="1"/>
  <c r="K6705" i="1"/>
  <c r="G6706" i="1"/>
  <c r="K6706" i="1"/>
  <c r="G6707" i="1"/>
  <c r="K6707" i="1"/>
  <c r="G6708" i="1"/>
  <c r="K6708" i="1"/>
  <c r="G6709" i="1"/>
  <c r="H6709" i="1"/>
  <c r="I6709" i="1"/>
  <c r="J6709" i="1"/>
  <c r="K6709" i="1"/>
  <c r="G6710" i="1"/>
  <c r="J6710" i="1" s="1"/>
  <c r="I6710" i="1"/>
  <c r="K6710" i="1"/>
  <c r="G6711" i="1"/>
  <c r="I6711" i="1" s="1"/>
  <c r="J6711" i="1"/>
  <c r="K6711" i="1"/>
  <c r="G6712" i="1"/>
  <c r="H6712" i="1" s="1"/>
  <c r="J6712" i="1"/>
  <c r="K6712" i="1"/>
  <c r="G6713" i="1"/>
  <c r="H6713" i="1"/>
  <c r="I6713" i="1"/>
  <c r="J6713" i="1"/>
  <c r="K6713" i="1"/>
  <c r="G6714" i="1"/>
  <c r="J6714" i="1" s="1"/>
  <c r="H6714" i="1"/>
  <c r="I6714" i="1"/>
  <c r="K6714" i="1"/>
  <c r="G6715" i="1"/>
  <c r="I6715" i="1" s="1"/>
  <c r="H6715" i="1"/>
  <c r="J6715" i="1"/>
  <c r="K6715" i="1"/>
  <c r="G6716" i="1"/>
  <c r="H6716" i="1" s="1"/>
  <c r="I6716" i="1"/>
  <c r="J6716" i="1"/>
  <c r="K6716" i="1"/>
  <c r="G6717" i="1"/>
  <c r="H6717" i="1"/>
  <c r="I6717" i="1"/>
  <c r="J6717" i="1"/>
  <c r="K6717" i="1"/>
  <c r="G6718" i="1"/>
  <c r="H6718" i="1"/>
  <c r="K6718" i="1"/>
  <c r="G6719" i="1"/>
  <c r="H6719" i="1"/>
  <c r="K6719" i="1"/>
  <c r="G6720" i="1"/>
  <c r="K6720" i="1"/>
  <c r="G6721" i="1"/>
  <c r="H6721" i="1"/>
  <c r="I6721" i="1"/>
  <c r="J6721" i="1"/>
  <c r="K6721" i="1"/>
  <c r="G6722" i="1"/>
  <c r="K6722" i="1"/>
  <c r="G6723" i="1"/>
  <c r="K6723" i="1"/>
  <c r="G6724" i="1"/>
  <c r="K6724" i="1"/>
  <c r="G6725" i="1"/>
  <c r="H6725" i="1"/>
  <c r="I6725" i="1"/>
  <c r="J6725" i="1"/>
  <c r="K6725" i="1"/>
  <c r="G6726" i="1"/>
  <c r="J6726" i="1" s="1"/>
  <c r="I6726" i="1"/>
  <c r="K6726" i="1"/>
  <c r="G6727" i="1"/>
  <c r="I6727" i="1" s="1"/>
  <c r="J6727" i="1"/>
  <c r="K6727" i="1"/>
  <c r="G6728" i="1"/>
  <c r="H6728" i="1" s="1"/>
  <c r="J6728" i="1"/>
  <c r="K6728" i="1"/>
  <c r="G6729" i="1"/>
  <c r="H6729" i="1"/>
  <c r="I6729" i="1"/>
  <c r="J6729" i="1"/>
  <c r="K6729" i="1"/>
  <c r="G6730" i="1"/>
  <c r="J6730" i="1" s="1"/>
  <c r="H6730" i="1"/>
  <c r="I6730" i="1"/>
  <c r="K6730" i="1"/>
  <c r="G6731" i="1"/>
  <c r="I6731" i="1" s="1"/>
  <c r="H6731" i="1"/>
  <c r="J6731" i="1"/>
  <c r="K6731" i="1"/>
  <c r="G6732" i="1"/>
  <c r="H6732" i="1" s="1"/>
  <c r="I6732" i="1"/>
  <c r="J6732" i="1"/>
  <c r="K6732" i="1"/>
  <c r="G6733" i="1"/>
  <c r="H6733" i="1"/>
  <c r="I6733" i="1"/>
  <c r="J6733" i="1"/>
  <c r="K6733" i="1"/>
  <c r="G6734" i="1"/>
  <c r="H6734" i="1"/>
  <c r="K6734" i="1"/>
  <c r="G6735" i="1"/>
  <c r="H6735" i="1"/>
  <c r="K6735" i="1"/>
  <c r="G6736" i="1"/>
  <c r="K6736" i="1"/>
  <c r="G6737" i="1"/>
  <c r="H6737" i="1"/>
  <c r="I6737" i="1"/>
  <c r="J6737" i="1"/>
  <c r="K6737" i="1"/>
  <c r="G6738" i="1"/>
  <c r="K6738" i="1"/>
  <c r="G6739" i="1"/>
  <c r="K6739" i="1"/>
  <c r="G6740" i="1"/>
  <c r="K6740" i="1"/>
  <c r="G6741" i="1"/>
  <c r="H6741" i="1"/>
  <c r="I6741" i="1"/>
  <c r="J6741" i="1"/>
  <c r="K6741" i="1"/>
  <c r="G6742" i="1"/>
  <c r="J6742" i="1" s="1"/>
  <c r="I6742" i="1"/>
  <c r="K6742" i="1"/>
  <c r="G6743" i="1"/>
  <c r="I6743" i="1" s="1"/>
  <c r="J6743" i="1"/>
  <c r="K6743" i="1"/>
  <c r="G6744" i="1"/>
  <c r="H6744" i="1" s="1"/>
  <c r="J6744" i="1"/>
  <c r="K6744" i="1"/>
  <c r="G6745" i="1"/>
  <c r="H6745" i="1"/>
  <c r="I6745" i="1"/>
  <c r="J6745" i="1"/>
  <c r="K6745" i="1"/>
  <c r="G6746" i="1"/>
  <c r="J6746" i="1" s="1"/>
  <c r="H6746" i="1"/>
  <c r="I6746" i="1"/>
  <c r="K6746" i="1"/>
  <c r="G6747" i="1"/>
  <c r="I6747" i="1" s="1"/>
  <c r="H6747" i="1"/>
  <c r="J6747" i="1"/>
  <c r="K6747" i="1"/>
  <c r="G6748" i="1"/>
  <c r="H6748" i="1" s="1"/>
  <c r="I6748" i="1"/>
  <c r="J6748" i="1"/>
  <c r="K6748" i="1"/>
  <c r="G6749" i="1"/>
  <c r="H6749" i="1"/>
  <c r="I6749" i="1"/>
  <c r="J6749" i="1"/>
  <c r="K6749" i="1"/>
  <c r="G6750" i="1"/>
  <c r="H6750" i="1"/>
  <c r="K6750" i="1"/>
  <c r="G6751" i="1"/>
  <c r="H6751" i="1"/>
  <c r="K6751" i="1"/>
  <c r="G6752" i="1"/>
  <c r="K6752" i="1"/>
  <c r="G6753" i="1"/>
  <c r="H6753" i="1"/>
  <c r="I6753" i="1"/>
  <c r="J6753" i="1"/>
  <c r="K6753" i="1"/>
  <c r="G6754" i="1"/>
  <c r="K6754" i="1"/>
  <c r="G6755" i="1"/>
  <c r="K6755" i="1"/>
  <c r="G6756" i="1"/>
  <c r="K6756" i="1"/>
  <c r="G6757" i="1"/>
  <c r="H6757" i="1"/>
  <c r="I6757" i="1"/>
  <c r="J6757" i="1"/>
  <c r="K6757" i="1"/>
  <c r="G6758" i="1"/>
  <c r="J6758" i="1" s="1"/>
  <c r="I6758" i="1"/>
  <c r="K6758" i="1"/>
  <c r="G6759" i="1"/>
  <c r="I6759" i="1" s="1"/>
  <c r="J6759" i="1"/>
  <c r="K6759" i="1"/>
  <c r="G6760" i="1"/>
  <c r="H6760" i="1" s="1"/>
  <c r="J6760" i="1"/>
  <c r="K6760" i="1"/>
  <c r="G6761" i="1"/>
  <c r="H6761" i="1"/>
  <c r="I6761" i="1"/>
  <c r="J6761" i="1"/>
  <c r="K6761" i="1"/>
  <c r="G6762" i="1"/>
  <c r="J6762" i="1" s="1"/>
  <c r="H6762" i="1"/>
  <c r="I6762" i="1"/>
  <c r="K6762" i="1"/>
  <c r="G6763" i="1"/>
  <c r="I6763" i="1" s="1"/>
  <c r="H6763" i="1"/>
  <c r="J6763" i="1"/>
  <c r="K6763" i="1"/>
  <c r="G6764" i="1"/>
  <c r="H6764" i="1" s="1"/>
  <c r="I6764" i="1"/>
  <c r="J6764" i="1"/>
  <c r="K6764" i="1"/>
  <c r="G6765" i="1"/>
  <c r="H6765" i="1"/>
  <c r="I6765" i="1"/>
  <c r="J6765" i="1"/>
  <c r="K6765" i="1"/>
  <c r="G6766" i="1"/>
  <c r="H6766" i="1"/>
  <c r="K6766" i="1"/>
  <c r="G6767" i="1"/>
  <c r="H6767" i="1"/>
  <c r="K6767" i="1"/>
  <c r="G6768" i="1"/>
  <c r="K6768" i="1"/>
  <c r="G6769" i="1"/>
  <c r="H6769" i="1"/>
  <c r="I6769" i="1"/>
  <c r="J6769" i="1"/>
  <c r="K6769" i="1"/>
  <c r="G6770" i="1"/>
  <c r="K6770" i="1"/>
  <c r="G6771" i="1"/>
  <c r="K6771" i="1"/>
  <c r="G6772" i="1"/>
  <c r="K6772" i="1"/>
  <c r="G6773" i="1"/>
  <c r="H6773" i="1"/>
  <c r="I6773" i="1"/>
  <c r="J6773" i="1"/>
  <c r="K6773" i="1"/>
  <c r="G6774" i="1"/>
  <c r="J6774" i="1" s="1"/>
  <c r="I6774" i="1"/>
  <c r="K6774" i="1"/>
  <c r="G6775" i="1"/>
  <c r="I6775" i="1" s="1"/>
  <c r="J6775" i="1"/>
  <c r="K6775" i="1"/>
  <c r="G6776" i="1"/>
  <c r="H6776" i="1" s="1"/>
  <c r="J6776" i="1"/>
  <c r="K6776" i="1"/>
  <c r="G6777" i="1"/>
  <c r="H6777" i="1"/>
  <c r="I6777" i="1"/>
  <c r="J6777" i="1"/>
  <c r="K6777" i="1"/>
  <c r="G6778" i="1"/>
  <c r="J6778" i="1" s="1"/>
  <c r="H6778" i="1"/>
  <c r="I6778" i="1"/>
  <c r="K6778" i="1"/>
  <c r="G6779" i="1"/>
  <c r="I6779" i="1" s="1"/>
  <c r="H6779" i="1"/>
  <c r="J6779" i="1"/>
  <c r="K6779" i="1"/>
  <c r="G6780" i="1"/>
  <c r="H6780" i="1" s="1"/>
  <c r="I6780" i="1"/>
  <c r="J6780" i="1"/>
  <c r="K6780" i="1"/>
  <c r="G6781" i="1"/>
  <c r="H6781" i="1"/>
  <c r="I6781" i="1"/>
  <c r="J6781" i="1"/>
  <c r="K6781" i="1"/>
  <c r="G6782" i="1"/>
  <c r="H6782" i="1"/>
  <c r="K6782" i="1"/>
  <c r="G6783" i="1"/>
  <c r="H6783" i="1"/>
  <c r="K6783" i="1"/>
  <c r="G6784" i="1"/>
  <c r="K6784" i="1"/>
  <c r="G6785" i="1"/>
  <c r="H6785" i="1"/>
  <c r="I6785" i="1"/>
  <c r="J6785" i="1"/>
  <c r="K6785" i="1"/>
  <c r="G6786" i="1"/>
  <c r="K6786" i="1"/>
  <c r="G6787" i="1"/>
  <c r="K6787" i="1"/>
  <c r="G6788" i="1"/>
  <c r="K6788" i="1"/>
  <c r="G6789" i="1"/>
  <c r="H6789" i="1"/>
  <c r="I6789" i="1"/>
  <c r="J6789" i="1"/>
  <c r="K6789" i="1"/>
  <c r="G6790" i="1"/>
  <c r="J6790" i="1" s="1"/>
  <c r="I6790" i="1"/>
  <c r="K6790" i="1"/>
  <c r="G6791" i="1"/>
  <c r="I6791" i="1" s="1"/>
  <c r="J6791" i="1"/>
  <c r="K6791" i="1"/>
  <c r="G6792" i="1"/>
  <c r="J6792" i="1"/>
  <c r="K6792" i="1"/>
  <c r="G6793" i="1"/>
  <c r="H6793" i="1"/>
  <c r="I6793" i="1"/>
  <c r="J6793" i="1"/>
  <c r="K6793" i="1"/>
  <c r="G6794" i="1"/>
  <c r="J6794" i="1" s="1"/>
  <c r="H6794" i="1"/>
  <c r="I6794" i="1"/>
  <c r="K6794" i="1"/>
  <c r="G6795" i="1"/>
  <c r="I6795" i="1" s="1"/>
  <c r="H6795" i="1"/>
  <c r="J6795" i="1"/>
  <c r="K6795" i="1"/>
  <c r="G6796" i="1"/>
  <c r="H6796" i="1" s="1"/>
  <c r="I6796" i="1"/>
  <c r="J6796" i="1"/>
  <c r="K6796" i="1"/>
  <c r="G6797" i="1"/>
  <c r="H6797" i="1"/>
  <c r="I6797" i="1"/>
  <c r="J6797" i="1"/>
  <c r="K6797" i="1"/>
  <c r="G6798" i="1"/>
  <c r="J6798" i="1" s="1"/>
  <c r="H6798" i="1"/>
  <c r="K6798" i="1"/>
  <c r="G6799" i="1"/>
  <c r="I6799" i="1" s="1"/>
  <c r="H6799" i="1"/>
  <c r="K6799" i="1"/>
  <c r="G6800" i="1"/>
  <c r="H6800" i="1" s="1"/>
  <c r="I6800" i="1"/>
  <c r="K6800" i="1"/>
  <c r="G6801" i="1"/>
  <c r="H6801" i="1"/>
  <c r="I6801" i="1"/>
  <c r="J6801" i="1"/>
  <c r="K6801" i="1"/>
  <c r="G6802" i="1"/>
  <c r="H6802" i="1" s="1"/>
  <c r="K6802" i="1"/>
  <c r="G6803" i="1"/>
  <c r="H6803" i="1"/>
  <c r="K6803" i="1"/>
  <c r="G6804" i="1"/>
  <c r="I6804" i="1"/>
  <c r="K6804" i="1"/>
  <c r="G6805" i="1"/>
  <c r="H6805" i="1"/>
  <c r="I6805" i="1"/>
  <c r="J6805" i="1"/>
  <c r="K6805" i="1"/>
  <c r="G6806" i="1"/>
  <c r="I6806" i="1"/>
  <c r="K6806" i="1"/>
  <c r="G6807" i="1"/>
  <c r="K6807" i="1"/>
  <c r="G6808" i="1"/>
  <c r="J6808" i="1" s="1"/>
  <c r="K6808" i="1"/>
  <c r="G6809" i="1"/>
  <c r="H6809" i="1"/>
  <c r="I6809" i="1"/>
  <c r="J6809" i="1"/>
  <c r="K6809" i="1"/>
  <c r="G6810" i="1"/>
  <c r="J6810" i="1" s="1"/>
  <c r="H6810" i="1"/>
  <c r="I6810" i="1"/>
  <c r="K6810" i="1"/>
  <c r="G6811" i="1"/>
  <c r="I6811" i="1" s="1"/>
  <c r="H6811" i="1"/>
  <c r="J6811" i="1"/>
  <c r="K6811" i="1"/>
  <c r="G6812" i="1"/>
  <c r="H6812" i="1" s="1"/>
  <c r="I6812" i="1"/>
  <c r="J6812" i="1"/>
  <c r="K6812" i="1"/>
  <c r="G6813" i="1"/>
  <c r="H6813" i="1"/>
  <c r="I6813" i="1"/>
  <c r="J6813" i="1"/>
  <c r="K6813" i="1"/>
  <c r="G6814" i="1"/>
  <c r="J6814" i="1" s="1"/>
  <c r="I6814" i="1"/>
  <c r="K6814" i="1"/>
  <c r="G6815" i="1"/>
  <c r="I6815" i="1" s="1"/>
  <c r="J6815" i="1"/>
  <c r="K6815" i="1"/>
  <c r="G6816" i="1"/>
  <c r="H6816" i="1" s="1"/>
  <c r="J6816" i="1"/>
  <c r="K6816" i="1"/>
  <c r="G6817" i="1"/>
  <c r="H6817" i="1"/>
  <c r="I6817" i="1"/>
  <c r="J6817" i="1"/>
  <c r="K6817" i="1"/>
  <c r="G6818" i="1"/>
  <c r="H6818" i="1"/>
  <c r="K6818" i="1"/>
  <c r="G6819" i="1"/>
  <c r="K6819" i="1"/>
  <c r="G6820" i="1"/>
  <c r="I6820" i="1" s="1"/>
  <c r="K6820" i="1"/>
  <c r="G6821" i="1"/>
  <c r="H6821" i="1"/>
  <c r="I6821" i="1"/>
  <c r="J6821" i="1"/>
  <c r="K6821" i="1"/>
  <c r="G6822" i="1"/>
  <c r="I6822" i="1" s="1"/>
  <c r="K6822" i="1"/>
  <c r="G6823" i="1"/>
  <c r="J6823" i="1" s="1"/>
  <c r="K6823" i="1"/>
  <c r="G6824" i="1"/>
  <c r="J6824" i="1"/>
  <c r="K6824" i="1"/>
  <c r="G6825" i="1"/>
  <c r="H6825" i="1"/>
  <c r="I6825" i="1"/>
  <c r="J6825" i="1"/>
  <c r="K6825" i="1"/>
  <c r="G6826" i="1"/>
  <c r="J6826" i="1" s="1"/>
  <c r="H6826" i="1"/>
  <c r="I6826" i="1"/>
  <c r="K6826" i="1"/>
  <c r="G6827" i="1"/>
  <c r="I6827" i="1" s="1"/>
  <c r="H6827" i="1"/>
  <c r="J6827" i="1"/>
  <c r="K6827" i="1"/>
  <c r="G6828" i="1"/>
  <c r="H6828" i="1" s="1"/>
  <c r="I6828" i="1"/>
  <c r="J6828" i="1"/>
  <c r="K6828" i="1"/>
  <c r="G6829" i="1"/>
  <c r="H6829" i="1"/>
  <c r="I6829" i="1"/>
  <c r="J6829" i="1"/>
  <c r="K6829" i="1"/>
  <c r="G6830" i="1"/>
  <c r="J6830" i="1" s="1"/>
  <c r="K6830" i="1"/>
  <c r="G6831" i="1"/>
  <c r="I6831" i="1" s="1"/>
  <c r="K6831" i="1"/>
  <c r="G6832" i="1"/>
  <c r="H6832" i="1" s="1"/>
  <c r="K6832" i="1"/>
  <c r="G6833" i="1"/>
  <c r="H6833" i="1"/>
  <c r="I6833" i="1"/>
  <c r="J6833" i="1"/>
  <c r="K6833" i="1"/>
  <c r="G6834" i="1"/>
  <c r="H6834" i="1" s="1"/>
  <c r="K6834" i="1"/>
  <c r="G6835" i="1"/>
  <c r="H6835" i="1" s="1"/>
  <c r="K6835" i="1"/>
  <c r="G6836" i="1"/>
  <c r="I6836" i="1"/>
  <c r="K6836" i="1"/>
  <c r="G6837" i="1"/>
  <c r="H6837" i="1"/>
  <c r="I6837" i="1"/>
  <c r="J6837" i="1"/>
  <c r="K6837" i="1"/>
  <c r="G6838" i="1"/>
  <c r="I6838" i="1"/>
  <c r="K6838" i="1"/>
  <c r="G6839" i="1"/>
  <c r="K6839" i="1"/>
  <c r="G6840" i="1"/>
  <c r="J6840" i="1" s="1"/>
  <c r="K6840" i="1"/>
  <c r="G6841" i="1"/>
  <c r="H6841" i="1"/>
  <c r="I6841" i="1"/>
  <c r="J6841" i="1"/>
  <c r="K6841" i="1"/>
  <c r="G6842" i="1"/>
  <c r="J6842" i="1" s="1"/>
  <c r="H6842" i="1"/>
  <c r="I6842" i="1"/>
  <c r="K6842" i="1"/>
  <c r="G6843" i="1"/>
  <c r="I6843" i="1" s="1"/>
  <c r="H6843" i="1"/>
  <c r="J6843" i="1"/>
  <c r="K6843" i="1"/>
  <c r="G6844" i="1"/>
  <c r="H6844" i="1" s="1"/>
  <c r="I6844" i="1"/>
  <c r="J6844" i="1"/>
  <c r="K6844" i="1"/>
  <c r="G6845" i="1"/>
  <c r="H6845" i="1"/>
  <c r="I6845" i="1"/>
  <c r="J6845" i="1"/>
  <c r="K6845" i="1"/>
  <c r="G6846" i="1"/>
  <c r="J6846" i="1" s="1"/>
  <c r="I6846" i="1"/>
  <c r="K6846" i="1"/>
  <c r="G6847" i="1"/>
  <c r="I6847" i="1" s="1"/>
  <c r="J6847" i="1"/>
  <c r="K6847" i="1"/>
  <c r="G6848" i="1"/>
  <c r="H6848" i="1" s="1"/>
  <c r="J6848" i="1"/>
  <c r="K6848" i="1"/>
  <c r="G6849" i="1"/>
  <c r="H6849" i="1"/>
  <c r="I6849" i="1"/>
  <c r="J6849" i="1"/>
  <c r="K6849" i="1"/>
  <c r="G6850" i="1"/>
  <c r="H6850" i="1"/>
  <c r="K6850" i="1"/>
  <c r="G6851" i="1"/>
  <c r="K6851" i="1"/>
  <c r="G6852" i="1"/>
  <c r="I6852" i="1" s="1"/>
  <c r="K6852" i="1"/>
  <c r="G6853" i="1"/>
  <c r="H6853" i="1"/>
  <c r="I6853" i="1"/>
  <c r="J6853" i="1"/>
  <c r="K6853" i="1"/>
  <c r="G6854" i="1"/>
  <c r="I6854" i="1" s="1"/>
  <c r="K6854" i="1"/>
  <c r="G6855" i="1"/>
  <c r="J6855" i="1" s="1"/>
  <c r="K6855" i="1"/>
  <c r="G6856" i="1"/>
  <c r="J6856" i="1"/>
  <c r="K6856" i="1"/>
  <c r="G6857" i="1"/>
  <c r="H6857" i="1"/>
  <c r="I6857" i="1"/>
  <c r="J6857" i="1"/>
  <c r="K6857" i="1"/>
  <c r="G6858" i="1"/>
  <c r="J6858" i="1" s="1"/>
  <c r="H6858" i="1"/>
  <c r="I6858" i="1"/>
  <c r="K6858" i="1"/>
  <c r="G6859" i="1"/>
  <c r="I6859" i="1" s="1"/>
  <c r="H6859" i="1"/>
  <c r="J6859" i="1"/>
  <c r="K6859" i="1"/>
  <c r="G6860" i="1"/>
  <c r="H6860" i="1" s="1"/>
  <c r="I6860" i="1"/>
  <c r="J6860" i="1"/>
  <c r="K6860" i="1"/>
  <c r="G6861" i="1"/>
  <c r="H6861" i="1"/>
  <c r="I6861" i="1"/>
  <c r="J6861" i="1"/>
  <c r="K6861" i="1"/>
  <c r="G6862" i="1"/>
  <c r="J6862" i="1" s="1"/>
  <c r="K6862" i="1"/>
  <c r="G6863" i="1"/>
  <c r="I6863" i="1" s="1"/>
  <c r="K6863" i="1"/>
  <c r="G6864" i="1"/>
  <c r="H6864" i="1" s="1"/>
  <c r="K6864" i="1"/>
  <c r="G6865" i="1"/>
  <c r="H6865" i="1"/>
  <c r="I6865" i="1"/>
  <c r="J6865" i="1"/>
  <c r="K6865" i="1"/>
  <c r="G6866" i="1"/>
  <c r="H6866" i="1" s="1"/>
  <c r="K6866" i="1"/>
  <c r="G6867" i="1"/>
  <c r="H6867" i="1" s="1"/>
  <c r="K6867" i="1"/>
  <c r="G6868" i="1"/>
  <c r="I6868" i="1"/>
  <c r="K6868" i="1"/>
  <c r="G6869" i="1"/>
  <c r="H6869" i="1"/>
  <c r="I6869" i="1"/>
  <c r="J6869" i="1"/>
  <c r="K6869" i="1"/>
  <c r="G6870" i="1"/>
  <c r="I6870" i="1"/>
  <c r="K6870" i="1"/>
  <c r="G6871" i="1"/>
  <c r="K6871" i="1"/>
  <c r="G6872" i="1"/>
  <c r="J6872" i="1" s="1"/>
  <c r="K6872" i="1"/>
  <c r="G6873" i="1"/>
  <c r="H6873" i="1"/>
  <c r="I6873" i="1"/>
  <c r="J6873" i="1"/>
  <c r="K6873" i="1"/>
  <c r="G6874" i="1"/>
  <c r="J6874" i="1" s="1"/>
  <c r="H6874" i="1"/>
  <c r="I6874" i="1"/>
  <c r="K6874" i="1"/>
  <c r="G6875" i="1"/>
  <c r="I6875" i="1" s="1"/>
  <c r="H6875" i="1"/>
  <c r="J6875" i="1"/>
  <c r="K6875" i="1"/>
  <c r="G6876" i="1"/>
  <c r="H6876" i="1" s="1"/>
  <c r="I6876" i="1"/>
  <c r="J6876" i="1"/>
  <c r="K6876" i="1"/>
  <c r="G6877" i="1"/>
  <c r="H6877" i="1"/>
  <c r="I6877" i="1"/>
  <c r="J6877" i="1"/>
  <c r="K6877" i="1"/>
  <c r="G6878" i="1"/>
  <c r="J6878" i="1" s="1"/>
  <c r="I6878" i="1"/>
  <c r="K6878" i="1"/>
  <c r="G6879" i="1"/>
  <c r="I6879" i="1" s="1"/>
  <c r="J6879" i="1"/>
  <c r="K6879" i="1"/>
  <c r="G6880" i="1"/>
  <c r="H6880" i="1" s="1"/>
  <c r="J6880" i="1"/>
  <c r="K6880" i="1"/>
  <c r="G6881" i="1"/>
  <c r="H6881" i="1"/>
  <c r="I6881" i="1"/>
  <c r="J6881" i="1"/>
  <c r="K6881" i="1"/>
  <c r="G6882" i="1"/>
  <c r="H6882" i="1"/>
  <c r="K6882" i="1"/>
  <c r="G6883" i="1"/>
  <c r="K6883" i="1"/>
  <c r="G6884" i="1"/>
  <c r="I6884" i="1" s="1"/>
  <c r="K6884" i="1"/>
  <c r="G6885" i="1"/>
  <c r="H6885" i="1"/>
  <c r="I6885" i="1"/>
  <c r="J6885" i="1"/>
  <c r="K6885" i="1"/>
  <c r="G6886" i="1"/>
  <c r="I6886" i="1" s="1"/>
  <c r="K6886" i="1"/>
  <c r="G6887" i="1"/>
  <c r="J6887" i="1" s="1"/>
  <c r="K6887" i="1"/>
  <c r="G6888" i="1"/>
  <c r="J6888" i="1"/>
  <c r="K6888" i="1"/>
  <c r="G6889" i="1"/>
  <c r="H6889" i="1"/>
  <c r="I6889" i="1"/>
  <c r="J6889" i="1"/>
  <c r="K6889" i="1"/>
  <c r="G6890" i="1"/>
  <c r="J6890" i="1" s="1"/>
  <c r="H6890" i="1"/>
  <c r="I6890" i="1"/>
  <c r="K6890" i="1"/>
  <c r="G6891" i="1"/>
  <c r="I6891" i="1" s="1"/>
  <c r="H6891" i="1"/>
  <c r="J6891" i="1"/>
  <c r="K6891" i="1"/>
  <c r="G6892" i="1"/>
  <c r="H6892" i="1" s="1"/>
  <c r="I6892" i="1"/>
  <c r="J6892" i="1"/>
  <c r="K6892" i="1"/>
  <c r="G6893" i="1"/>
  <c r="H6893" i="1"/>
  <c r="I6893" i="1"/>
  <c r="J6893" i="1"/>
  <c r="K6893" i="1"/>
  <c r="G6894" i="1"/>
  <c r="J6894" i="1" s="1"/>
  <c r="K6894" i="1"/>
  <c r="G6895" i="1"/>
  <c r="I6895" i="1" s="1"/>
  <c r="K6895" i="1"/>
  <c r="G6896" i="1"/>
  <c r="H6896" i="1" s="1"/>
  <c r="K6896" i="1"/>
  <c r="G6897" i="1"/>
  <c r="H6897" i="1"/>
  <c r="I6897" i="1"/>
  <c r="J6897" i="1"/>
  <c r="K6897" i="1"/>
  <c r="G6898" i="1"/>
  <c r="H6898" i="1" s="1"/>
  <c r="K6898" i="1"/>
  <c r="G6899" i="1"/>
  <c r="H6899" i="1" s="1"/>
  <c r="K6899" i="1"/>
  <c r="G6900" i="1"/>
  <c r="I6900" i="1"/>
  <c r="K6900" i="1"/>
  <c r="G6901" i="1"/>
  <c r="H6901" i="1"/>
  <c r="I6901" i="1"/>
  <c r="J6901" i="1"/>
  <c r="K6901" i="1"/>
  <c r="G6902" i="1"/>
  <c r="I6902" i="1"/>
  <c r="K6902" i="1"/>
  <c r="G6903" i="1"/>
  <c r="K6903" i="1"/>
  <c r="G6904" i="1"/>
  <c r="J6904" i="1" s="1"/>
  <c r="K6904" i="1"/>
  <c r="G6905" i="1"/>
  <c r="H6905" i="1"/>
  <c r="I6905" i="1"/>
  <c r="J6905" i="1"/>
  <c r="K6905" i="1"/>
  <c r="G6906" i="1"/>
  <c r="J6906" i="1" s="1"/>
  <c r="H6906" i="1"/>
  <c r="I6906" i="1"/>
  <c r="K6906" i="1"/>
  <c r="G6907" i="1"/>
  <c r="I6907" i="1" s="1"/>
  <c r="H6907" i="1"/>
  <c r="J6907" i="1"/>
  <c r="K6907" i="1"/>
  <c r="G6908" i="1"/>
  <c r="H6908" i="1" s="1"/>
  <c r="I6908" i="1"/>
  <c r="J6908" i="1"/>
  <c r="K6908" i="1"/>
  <c r="G6909" i="1"/>
  <c r="H6909" i="1"/>
  <c r="I6909" i="1"/>
  <c r="J6909" i="1"/>
  <c r="K6909" i="1"/>
  <c r="G6910" i="1"/>
  <c r="J6910" i="1" s="1"/>
  <c r="I6910" i="1"/>
  <c r="K6910" i="1"/>
  <c r="G6911" i="1"/>
  <c r="I6911" i="1" s="1"/>
  <c r="J6911" i="1"/>
  <c r="K6911" i="1"/>
  <c r="G6912" i="1"/>
  <c r="H6912" i="1" s="1"/>
  <c r="J6912" i="1"/>
  <c r="K6912" i="1"/>
  <c r="G6913" i="1"/>
  <c r="H6913" i="1"/>
  <c r="I6913" i="1"/>
  <c r="J6913" i="1"/>
  <c r="K6913" i="1"/>
  <c r="G6914" i="1"/>
  <c r="H6914" i="1"/>
  <c r="K6914" i="1"/>
  <c r="G6915" i="1"/>
  <c r="K6915" i="1"/>
  <c r="G6916" i="1"/>
  <c r="I6916" i="1" s="1"/>
  <c r="K6916" i="1"/>
  <c r="G6917" i="1"/>
  <c r="H6917" i="1"/>
  <c r="I6917" i="1"/>
  <c r="J6917" i="1"/>
  <c r="K6917" i="1"/>
  <c r="G6918" i="1"/>
  <c r="I6918" i="1" s="1"/>
  <c r="K6918" i="1"/>
  <c r="G6919" i="1"/>
  <c r="J6919" i="1" s="1"/>
  <c r="K6919" i="1"/>
  <c r="G6920" i="1"/>
  <c r="J6920" i="1"/>
  <c r="K6920" i="1"/>
  <c r="G6921" i="1"/>
  <c r="H6921" i="1"/>
  <c r="I6921" i="1"/>
  <c r="J6921" i="1"/>
  <c r="K6921" i="1"/>
  <c r="G6922" i="1"/>
  <c r="J6922" i="1" s="1"/>
  <c r="H6922" i="1"/>
  <c r="I6922" i="1"/>
  <c r="K6922" i="1"/>
  <c r="G6923" i="1"/>
  <c r="I6923" i="1" s="1"/>
  <c r="H6923" i="1"/>
  <c r="J6923" i="1"/>
  <c r="K6923" i="1"/>
  <c r="G6924" i="1"/>
  <c r="H6924" i="1" s="1"/>
  <c r="I6924" i="1"/>
  <c r="J6924" i="1"/>
  <c r="K6924" i="1"/>
  <c r="G6925" i="1"/>
  <c r="H6925" i="1"/>
  <c r="I6925" i="1"/>
  <c r="J6925" i="1"/>
  <c r="K6925" i="1"/>
  <c r="G6926" i="1"/>
  <c r="J6926" i="1" s="1"/>
  <c r="K6926" i="1"/>
  <c r="G6927" i="1"/>
  <c r="I6927" i="1" s="1"/>
  <c r="K6927" i="1"/>
  <c r="G6928" i="1"/>
  <c r="H6928" i="1" s="1"/>
  <c r="K6928" i="1"/>
  <c r="G6929" i="1"/>
  <c r="H6929" i="1"/>
  <c r="I6929" i="1"/>
  <c r="J6929" i="1"/>
  <c r="K6929" i="1"/>
  <c r="G6930" i="1"/>
  <c r="H6930" i="1" s="1"/>
  <c r="K6930" i="1"/>
  <c r="G6931" i="1"/>
  <c r="H6931" i="1" s="1"/>
  <c r="K6931" i="1"/>
  <c r="G6932" i="1"/>
  <c r="I6932" i="1"/>
  <c r="K6932" i="1"/>
  <c r="G6933" i="1"/>
  <c r="H6933" i="1"/>
  <c r="I6933" i="1"/>
  <c r="J6933" i="1"/>
  <c r="K6933" i="1"/>
  <c r="G6934" i="1"/>
  <c r="I6934" i="1"/>
  <c r="K6934" i="1"/>
  <c r="G6935" i="1"/>
  <c r="K6935" i="1"/>
  <c r="G6936" i="1"/>
  <c r="J6936" i="1" s="1"/>
  <c r="K6936" i="1"/>
  <c r="G6937" i="1"/>
  <c r="H6937" i="1"/>
  <c r="I6937" i="1"/>
  <c r="J6937" i="1"/>
  <c r="K6937" i="1"/>
  <c r="G6938" i="1"/>
  <c r="J6938" i="1" s="1"/>
  <c r="H6938" i="1"/>
  <c r="I6938" i="1"/>
  <c r="K6938" i="1"/>
  <c r="G6939" i="1"/>
  <c r="I6939" i="1" s="1"/>
  <c r="H6939" i="1"/>
  <c r="J6939" i="1"/>
  <c r="K6939" i="1"/>
  <c r="G6940" i="1"/>
  <c r="H6940" i="1" s="1"/>
  <c r="I6940" i="1"/>
  <c r="J6940" i="1"/>
  <c r="K6940" i="1"/>
  <c r="G6941" i="1"/>
  <c r="H6941" i="1"/>
  <c r="I6941" i="1"/>
  <c r="J6941" i="1"/>
  <c r="K6941" i="1"/>
  <c r="G6942" i="1"/>
  <c r="J6942" i="1" s="1"/>
  <c r="I6942" i="1"/>
  <c r="K6942" i="1"/>
  <c r="G6943" i="1"/>
  <c r="I6943" i="1" s="1"/>
  <c r="J6943" i="1"/>
  <c r="K6943" i="1"/>
  <c r="G6944" i="1"/>
  <c r="H6944" i="1" s="1"/>
  <c r="J6944" i="1"/>
  <c r="K6944" i="1"/>
  <c r="G6945" i="1"/>
  <c r="H6945" i="1"/>
  <c r="I6945" i="1"/>
  <c r="J6945" i="1"/>
  <c r="K6945" i="1"/>
  <c r="G6946" i="1"/>
  <c r="H6946" i="1"/>
  <c r="K6946" i="1"/>
  <c r="G6947" i="1"/>
  <c r="K6947" i="1"/>
  <c r="G6948" i="1"/>
  <c r="I6948" i="1" s="1"/>
  <c r="K6948" i="1"/>
  <c r="G6949" i="1"/>
  <c r="H6949" i="1"/>
  <c r="I6949" i="1"/>
  <c r="J6949" i="1"/>
  <c r="K6949" i="1"/>
  <c r="G6950" i="1"/>
  <c r="I6950" i="1" s="1"/>
  <c r="K6950" i="1"/>
  <c r="G6951" i="1"/>
  <c r="J6951" i="1" s="1"/>
  <c r="K6951" i="1"/>
  <c r="G6952" i="1"/>
  <c r="J6952" i="1"/>
  <c r="K6952" i="1"/>
  <c r="G6953" i="1"/>
  <c r="H6953" i="1"/>
  <c r="I6953" i="1"/>
  <c r="J6953" i="1"/>
  <c r="K6953" i="1"/>
  <c r="G6954" i="1"/>
  <c r="J6954" i="1" s="1"/>
  <c r="H6954" i="1"/>
  <c r="I6954" i="1"/>
  <c r="K6954" i="1"/>
  <c r="G6955" i="1"/>
  <c r="I6955" i="1" s="1"/>
  <c r="H6955" i="1"/>
  <c r="J6955" i="1"/>
  <c r="K6955" i="1"/>
  <c r="G6956" i="1"/>
  <c r="H6956" i="1" s="1"/>
  <c r="I6956" i="1"/>
  <c r="J6956" i="1"/>
  <c r="K6956" i="1"/>
  <c r="G6957" i="1"/>
  <c r="H6957" i="1"/>
  <c r="I6957" i="1"/>
  <c r="J6957" i="1"/>
  <c r="K6957" i="1"/>
  <c r="G6958" i="1"/>
  <c r="J6958" i="1" s="1"/>
  <c r="K6958" i="1"/>
  <c r="G6959" i="1"/>
  <c r="I6959" i="1" s="1"/>
  <c r="K6959" i="1"/>
  <c r="G6960" i="1"/>
  <c r="H6960" i="1" s="1"/>
  <c r="K6960" i="1"/>
  <c r="G6961" i="1"/>
  <c r="H6961" i="1"/>
  <c r="I6961" i="1"/>
  <c r="J6961" i="1"/>
  <c r="K6961" i="1"/>
  <c r="G6962" i="1"/>
  <c r="H6962" i="1" s="1"/>
  <c r="K6962" i="1"/>
  <c r="G6963" i="1"/>
  <c r="H6963" i="1" s="1"/>
  <c r="K6963" i="1"/>
  <c r="G6964" i="1"/>
  <c r="I6964" i="1"/>
  <c r="K6964" i="1"/>
  <c r="G6965" i="1"/>
  <c r="H6965" i="1"/>
  <c r="I6965" i="1"/>
  <c r="J6965" i="1"/>
  <c r="K6965" i="1"/>
  <c r="G6966" i="1"/>
  <c r="I6966" i="1"/>
  <c r="K6966" i="1"/>
  <c r="G6967" i="1"/>
  <c r="K6967" i="1"/>
  <c r="G6968" i="1"/>
  <c r="J6968" i="1" s="1"/>
  <c r="K6968" i="1"/>
  <c r="G6969" i="1"/>
  <c r="H6969" i="1"/>
  <c r="I6969" i="1"/>
  <c r="J6969" i="1"/>
  <c r="K6969" i="1"/>
  <c r="G6970" i="1"/>
  <c r="J6970" i="1" s="1"/>
  <c r="H6970" i="1"/>
  <c r="I6970" i="1"/>
  <c r="K6970" i="1"/>
  <c r="G6971" i="1"/>
  <c r="I6971" i="1" s="1"/>
  <c r="H6971" i="1"/>
  <c r="J6971" i="1"/>
  <c r="K6971" i="1"/>
  <c r="G6972" i="1"/>
  <c r="H6972" i="1" s="1"/>
  <c r="I6972" i="1"/>
  <c r="J6972" i="1"/>
  <c r="K6972" i="1"/>
  <c r="G6973" i="1"/>
  <c r="H6973" i="1"/>
  <c r="I6973" i="1"/>
  <c r="J6973" i="1"/>
  <c r="K6973" i="1"/>
  <c r="G6974" i="1"/>
  <c r="J6974" i="1" s="1"/>
  <c r="I6974" i="1"/>
  <c r="K6974" i="1"/>
  <c r="G6975" i="1"/>
  <c r="I6975" i="1" s="1"/>
  <c r="J6975" i="1"/>
  <c r="K6975" i="1"/>
  <c r="G6976" i="1"/>
  <c r="H6976" i="1" s="1"/>
  <c r="J6976" i="1"/>
  <c r="K6976" i="1"/>
  <c r="G6977" i="1"/>
  <c r="H6977" i="1"/>
  <c r="I6977" i="1"/>
  <c r="J6977" i="1"/>
  <c r="K6977" i="1"/>
  <c r="G6978" i="1"/>
  <c r="H6978" i="1"/>
  <c r="K6978" i="1"/>
  <c r="G6979" i="1"/>
  <c r="K6979" i="1"/>
  <c r="G6980" i="1"/>
  <c r="I6980" i="1" s="1"/>
  <c r="K6980" i="1"/>
  <c r="G6981" i="1"/>
  <c r="H6981" i="1"/>
  <c r="I6981" i="1"/>
  <c r="J6981" i="1"/>
  <c r="K6981" i="1"/>
  <c r="G6982" i="1"/>
  <c r="I6982" i="1" s="1"/>
  <c r="K6982" i="1"/>
  <c r="G6983" i="1"/>
  <c r="J6983" i="1" s="1"/>
  <c r="K6983" i="1"/>
  <c r="G6984" i="1"/>
  <c r="J6984" i="1"/>
  <c r="K6984" i="1"/>
  <c r="G6985" i="1"/>
  <c r="H6985" i="1"/>
  <c r="I6985" i="1"/>
  <c r="J6985" i="1"/>
  <c r="K6985" i="1"/>
  <c r="G6986" i="1"/>
  <c r="J6986" i="1" s="1"/>
  <c r="H6986" i="1"/>
  <c r="I6986" i="1"/>
  <c r="K6986" i="1"/>
  <c r="G6987" i="1"/>
  <c r="I6987" i="1" s="1"/>
  <c r="H6987" i="1"/>
  <c r="J6987" i="1"/>
  <c r="K6987" i="1"/>
  <c r="G6988" i="1"/>
  <c r="H6988" i="1" s="1"/>
  <c r="I6988" i="1"/>
  <c r="J6988" i="1"/>
  <c r="K6988" i="1"/>
  <c r="G6989" i="1"/>
  <c r="H6989" i="1"/>
  <c r="I6989" i="1"/>
  <c r="J6989" i="1"/>
  <c r="K6989" i="1"/>
  <c r="G6990" i="1"/>
  <c r="J6990" i="1" s="1"/>
  <c r="K6990" i="1"/>
  <c r="G6991" i="1"/>
  <c r="I6991" i="1" s="1"/>
  <c r="K6991" i="1"/>
  <c r="G6992" i="1"/>
  <c r="H6992" i="1" s="1"/>
  <c r="K6992" i="1"/>
  <c r="G6993" i="1"/>
  <c r="H6993" i="1"/>
  <c r="I6993" i="1"/>
  <c r="J6993" i="1"/>
  <c r="K6993" i="1"/>
  <c r="G6994" i="1"/>
  <c r="H6994" i="1" s="1"/>
  <c r="K6994" i="1"/>
  <c r="G6995" i="1"/>
  <c r="H6995" i="1" s="1"/>
  <c r="K6995" i="1"/>
  <c r="G6996" i="1"/>
  <c r="I6996" i="1"/>
  <c r="K6996" i="1"/>
  <c r="G6997" i="1"/>
  <c r="H6997" i="1"/>
  <c r="I6997" i="1"/>
  <c r="J6997" i="1"/>
  <c r="K6997" i="1"/>
  <c r="G6998" i="1"/>
  <c r="I6998" i="1"/>
  <c r="K6998" i="1"/>
  <c r="G6999" i="1"/>
  <c r="K6999" i="1"/>
  <c r="G7000" i="1"/>
  <c r="J7000" i="1" s="1"/>
  <c r="K7000" i="1"/>
  <c r="G7001" i="1"/>
  <c r="H7001" i="1"/>
  <c r="I7001" i="1"/>
  <c r="J7001" i="1"/>
  <c r="K7001" i="1"/>
  <c r="G7002" i="1"/>
  <c r="J7002" i="1" s="1"/>
  <c r="H7002" i="1"/>
  <c r="I7002" i="1"/>
  <c r="K7002" i="1"/>
  <c r="G7003" i="1"/>
  <c r="I7003" i="1" s="1"/>
  <c r="H7003" i="1"/>
  <c r="J7003" i="1"/>
  <c r="K7003" i="1"/>
  <c r="G7004" i="1"/>
  <c r="H7004" i="1" s="1"/>
  <c r="I7004" i="1"/>
  <c r="J7004" i="1"/>
  <c r="K7004" i="1"/>
  <c r="G7005" i="1"/>
  <c r="H7005" i="1"/>
  <c r="I7005" i="1"/>
  <c r="J7005" i="1"/>
  <c r="K7005" i="1"/>
  <c r="G7006" i="1"/>
  <c r="J7006" i="1" s="1"/>
  <c r="I7006" i="1"/>
  <c r="K7006" i="1"/>
  <c r="G7007" i="1"/>
  <c r="I7007" i="1" s="1"/>
  <c r="J7007" i="1"/>
  <c r="K7007" i="1"/>
  <c r="G7008" i="1"/>
  <c r="H7008" i="1" s="1"/>
  <c r="J7008" i="1"/>
  <c r="K7008" i="1"/>
  <c r="G7009" i="1"/>
  <c r="H7009" i="1"/>
  <c r="I7009" i="1"/>
  <c r="J7009" i="1"/>
  <c r="K7009" i="1"/>
  <c r="G7010" i="1"/>
  <c r="H7010" i="1"/>
  <c r="K7010" i="1"/>
  <c r="G7011" i="1"/>
  <c r="K7011" i="1"/>
  <c r="G7012" i="1"/>
  <c r="I7012" i="1" s="1"/>
  <c r="K7012" i="1"/>
  <c r="G7013" i="1"/>
  <c r="H7013" i="1"/>
  <c r="I7013" i="1"/>
  <c r="J7013" i="1"/>
  <c r="K7013" i="1"/>
  <c r="G7014" i="1"/>
  <c r="I7014" i="1" s="1"/>
  <c r="K7014" i="1"/>
  <c r="G7015" i="1"/>
  <c r="K7015" i="1"/>
  <c r="G7016" i="1"/>
  <c r="J7016" i="1"/>
  <c r="K7016" i="1"/>
  <c r="G7017" i="1"/>
  <c r="H7017" i="1"/>
  <c r="I7017" i="1"/>
  <c r="J7017" i="1"/>
  <c r="K7017" i="1"/>
  <c r="G7018" i="1"/>
  <c r="J7018" i="1" s="1"/>
  <c r="H7018" i="1"/>
  <c r="I7018" i="1"/>
  <c r="K7018" i="1"/>
  <c r="G7019" i="1"/>
  <c r="I7019" i="1" s="1"/>
  <c r="H7019" i="1"/>
  <c r="J7019" i="1"/>
  <c r="K7019" i="1"/>
  <c r="G7020" i="1"/>
  <c r="H7020" i="1" s="1"/>
  <c r="I7020" i="1"/>
  <c r="J7020" i="1"/>
  <c r="K7020" i="1"/>
  <c r="G7021" i="1"/>
  <c r="H7021" i="1"/>
  <c r="I7021" i="1"/>
  <c r="J7021" i="1"/>
  <c r="K7021" i="1"/>
  <c r="G7022" i="1"/>
  <c r="K7022" i="1"/>
  <c r="G7023" i="1"/>
  <c r="K7023" i="1"/>
  <c r="G7024" i="1"/>
  <c r="K7024" i="1"/>
  <c r="G7025" i="1"/>
  <c r="H7025" i="1"/>
  <c r="I7025" i="1"/>
  <c r="J7025" i="1"/>
  <c r="K7025" i="1"/>
  <c r="G7026" i="1"/>
  <c r="H7026" i="1" s="1"/>
  <c r="K7026" i="1"/>
  <c r="G7027" i="1"/>
  <c r="K7027" i="1"/>
  <c r="G7028" i="1"/>
  <c r="I7028" i="1"/>
  <c r="K7028" i="1"/>
  <c r="G7029" i="1"/>
  <c r="H7029" i="1"/>
  <c r="I7029" i="1"/>
  <c r="J7029" i="1"/>
  <c r="K7029" i="1"/>
  <c r="G7030" i="1"/>
  <c r="I7030" i="1"/>
  <c r="K7030" i="1"/>
  <c r="G7031" i="1"/>
  <c r="K7031" i="1"/>
  <c r="G7032" i="1"/>
  <c r="J7032" i="1" s="1"/>
  <c r="K7032" i="1"/>
  <c r="G7033" i="1"/>
  <c r="H7033" i="1"/>
  <c r="I7033" i="1"/>
  <c r="J7033" i="1"/>
  <c r="K7033" i="1"/>
  <c r="G7034" i="1"/>
  <c r="J7034" i="1" s="1"/>
  <c r="H7034" i="1"/>
  <c r="I7034" i="1"/>
  <c r="K7034" i="1"/>
  <c r="G7035" i="1"/>
  <c r="I7035" i="1" s="1"/>
  <c r="H7035" i="1"/>
  <c r="J7035" i="1"/>
  <c r="K7035" i="1"/>
  <c r="G7036" i="1"/>
  <c r="H7036" i="1" s="1"/>
  <c r="I7036" i="1"/>
  <c r="J7036" i="1"/>
  <c r="K7036" i="1"/>
  <c r="G7037" i="1"/>
  <c r="H7037" i="1"/>
  <c r="I7037" i="1"/>
  <c r="J7037" i="1"/>
  <c r="K7037" i="1"/>
  <c r="G7038" i="1"/>
  <c r="J7038" i="1" s="1"/>
  <c r="I7038" i="1"/>
  <c r="K7038" i="1"/>
  <c r="G7039" i="1"/>
  <c r="I7039" i="1" s="1"/>
  <c r="J7039" i="1"/>
  <c r="K7039" i="1"/>
  <c r="G7040" i="1"/>
  <c r="H7040" i="1" s="1"/>
  <c r="J7040" i="1"/>
  <c r="K7040" i="1"/>
  <c r="G7041" i="1"/>
  <c r="H7041" i="1"/>
  <c r="I7041" i="1"/>
  <c r="J7041" i="1"/>
  <c r="K7041" i="1"/>
  <c r="G7042" i="1"/>
  <c r="H7042" i="1"/>
  <c r="K7042" i="1"/>
  <c r="G7043" i="1"/>
  <c r="K7043" i="1"/>
  <c r="G7044" i="1"/>
  <c r="I7044" i="1"/>
  <c r="K7044" i="1"/>
  <c r="G7045" i="1"/>
  <c r="H7045" i="1"/>
  <c r="I7045" i="1"/>
  <c r="J7045" i="1"/>
  <c r="K7045" i="1"/>
  <c r="G7046" i="1"/>
  <c r="I7046" i="1"/>
  <c r="K7046" i="1"/>
  <c r="G7047" i="1"/>
  <c r="K7047" i="1"/>
  <c r="G7048" i="1"/>
  <c r="J7048" i="1"/>
  <c r="K7048" i="1"/>
  <c r="G7049" i="1"/>
  <c r="H7049" i="1"/>
  <c r="I7049" i="1"/>
  <c r="J7049" i="1"/>
  <c r="K7049" i="1"/>
  <c r="G7050" i="1"/>
  <c r="J7050" i="1" s="1"/>
  <c r="H7050" i="1"/>
  <c r="I7050" i="1"/>
  <c r="K7050" i="1"/>
  <c r="G7051" i="1"/>
  <c r="I7051" i="1" s="1"/>
  <c r="H7051" i="1"/>
  <c r="J7051" i="1"/>
  <c r="K7051" i="1"/>
  <c r="G7052" i="1"/>
  <c r="H7052" i="1" s="1"/>
  <c r="I7052" i="1"/>
  <c r="J7052" i="1"/>
  <c r="K7052" i="1"/>
  <c r="G7053" i="1"/>
  <c r="H7053" i="1"/>
  <c r="I7053" i="1"/>
  <c r="J7053" i="1"/>
  <c r="K7053" i="1"/>
  <c r="G7054" i="1"/>
  <c r="K7054" i="1"/>
  <c r="G7055" i="1"/>
  <c r="K7055" i="1"/>
  <c r="G7056" i="1"/>
  <c r="K7056" i="1"/>
  <c r="G7057" i="1"/>
  <c r="H7057" i="1"/>
  <c r="I7057" i="1"/>
  <c r="J7057" i="1"/>
  <c r="K7057" i="1"/>
  <c r="G7058" i="1"/>
  <c r="H7058" i="1"/>
  <c r="K7058" i="1"/>
  <c r="G7059" i="1"/>
  <c r="K7059" i="1"/>
  <c r="G7060" i="1"/>
  <c r="I7060" i="1"/>
  <c r="K7060" i="1"/>
  <c r="G7061" i="1"/>
  <c r="H7061" i="1"/>
  <c r="I7061" i="1"/>
  <c r="J7061" i="1"/>
  <c r="K7061" i="1"/>
  <c r="G7062" i="1"/>
  <c r="I7062" i="1"/>
  <c r="K7062" i="1"/>
  <c r="G7063" i="1"/>
  <c r="K7063" i="1"/>
  <c r="G7064" i="1"/>
  <c r="J7064" i="1"/>
  <c r="K7064" i="1"/>
  <c r="G7065" i="1"/>
  <c r="H7065" i="1"/>
  <c r="I7065" i="1"/>
  <c r="J7065" i="1"/>
  <c r="K7065" i="1"/>
  <c r="G7066" i="1"/>
  <c r="J7066" i="1" s="1"/>
  <c r="H7066" i="1"/>
  <c r="I7066" i="1"/>
  <c r="K7066" i="1"/>
  <c r="G7067" i="1"/>
  <c r="I7067" i="1" s="1"/>
  <c r="H7067" i="1"/>
  <c r="J7067" i="1"/>
  <c r="K7067" i="1"/>
  <c r="G7068" i="1"/>
  <c r="H7068" i="1" s="1"/>
  <c r="I7068" i="1"/>
  <c r="J7068" i="1"/>
  <c r="K7068" i="1"/>
  <c r="G7069" i="1"/>
  <c r="H7069" i="1"/>
  <c r="I7069" i="1"/>
  <c r="J7069" i="1"/>
  <c r="K7069" i="1"/>
  <c r="G7070" i="1"/>
  <c r="J7070" i="1" s="1"/>
  <c r="I7070" i="1"/>
  <c r="K7070" i="1"/>
  <c r="G7071" i="1"/>
  <c r="I7071" i="1" s="1"/>
  <c r="J7071" i="1"/>
  <c r="K7071" i="1"/>
  <c r="G7072" i="1"/>
  <c r="H7072" i="1" s="1"/>
  <c r="J7072" i="1"/>
  <c r="K7072" i="1"/>
  <c r="G7073" i="1"/>
  <c r="H7073" i="1"/>
  <c r="I7073" i="1"/>
  <c r="J7073" i="1"/>
  <c r="K7073" i="1"/>
  <c r="G7074" i="1"/>
  <c r="H7074" i="1"/>
  <c r="K7074" i="1"/>
  <c r="G7075" i="1"/>
  <c r="K7075" i="1"/>
  <c r="G7076" i="1"/>
  <c r="I7076" i="1"/>
  <c r="K7076" i="1"/>
  <c r="G7077" i="1"/>
  <c r="H7077" i="1"/>
  <c r="I7077" i="1"/>
  <c r="J7077" i="1"/>
  <c r="K7077" i="1"/>
  <c r="G7078" i="1"/>
  <c r="I7078" i="1"/>
  <c r="K7078" i="1"/>
  <c r="G7079" i="1"/>
  <c r="K7079" i="1"/>
  <c r="G7080" i="1"/>
  <c r="J7080" i="1"/>
  <c r="K7080" i="1"/>
  <c r="G7081" i="1"/>
  <c r="H7081" i="1"/>
  <c r="I7081" i="1"/>
  <c r="J7081" i="1"/>
  <c r="K7081" i="1"/>
  <c r="G7082" i="1"/>
  <c r="J7082" i="1" s="1"/>
  <c r="H7082" i="1"/>
  <c r="I7082" i="1"/>
  <c r="K7082" i="1"/>
  <c r="G7083" i="1"/>
  <c r="I7083" i="1" s="1"/>
  <c r="H7083" i="1"/>
  <c r="J7083" i="1"/>
  <c r="K7083" i="1"/>
  <c r="G7084" i="1"/>
  <c r="H7084" i="1" s="1"/>
  <c r="I7084" i="1"/>
  <c r="J7084" i="1"/>
  <c r="K7084" i="1"/>
  <c r="G7085" i="1"/>
  <c r="H7085" i="1"/>
  <c r="I7085" i="1"/>
  <c r="J7085" i="1"/>
  <c r="K7085" i="1"/>
  <c r="G7086" i="1"/>
  <c r="K7086" i="1"/>
  <c r="G7087" i="1"/>
  <c r="K7087" i="1"/>
  <c r="G7088" i="1"/>
  <c r="K7088" i="1"/>
  <c r="G7089" i="1"/>
  <c r="H7089" i="1"/>
  <c r="I7089" i="1"/>
  <c r="J7089" i="1"/>
  <c r="K7089" i="1"/>
  <c r="G7090" i="1"/>
  <c r="H7090" i="1"/>
  <c r="K7090" i="1"/>
  <c r="G7091" i="1"/>
  <c r="K7091" i="1"/>
  <c r="G7092" i="1"/>
  <c r="I7092" i="1"/>
  <c r="K7092" i="1"/>
  <c r="G7093" i="1"/>
  <c r="H7093" i="1"/>
  <c r="I7093" i="1"/>
  <c r="J7093" i="1"/>
  <c r="K7093" i="1"/>
  <c r="G7094" i="1"/>
  <c r="I7094" i="1"/>
  <c r="K7094" i="1"/>
  <c r="G7095" i="1"/>
  <c r="K7095" i="1"/>
  <c r="G7096" i="1"/>
  <c r="J7096" i="1"/>
  <c r="K7096" i="1"/>
  <c r="G7097" i="1"/>
  <c r="H7097" i="1"/>
  <c r="I7097" i="1"/>
  <c r="J7097" i="1"/>
  <c r="K7097" i="1"/>
  <c r="G7098" i="1"/>
  <c r="J7098" i="1" s="1"/>
  <c r="H7098" i="1"/>
  <c r="I7098" i="1"/>
  <c r="K7098" i="1"/>
  <c r="G7099" i="1"/>
  <c r="I7099" i="1" s="1"/>
  <c r="H7099" i="1"/>
  <c r="J7099" i="1"/>
  <c r="K7099" i="1"/>
  <c r="G7100" i="1"/>
  <c r="H7100" i="1" s="1"/>
  <c r="I7100" i="1"/>
  <c r="J7100" i="1"/>
  <c r="K7100" i="1"/>
  <c r="G7101" i="1"/>
  <c r="H7101" i="1"/>
  <c r="I7101" i="1"/>
  <c r="J7101" i="1"/>
  <c r="K7101" i="1"/>
  <c r="G7102" i="1"/>
  <c r="J7102" i="1" s="1"/>
  <c r="I7102" i="1"/>
  <c r="K7102" i="1"/>
  <c r="G7103" i="1"/>
  <c r="I7103" i="1" s="1"/>
  <c r="J7103" i="1"/>
  <c r="K7103" i="1"/>
  <c r="G7104" i="1"/>
  <c r="H7104" i="1" s="1"/>
  <c r="J7104" i="1"/>
  <c r="K7104" i="1"/>
  <c r="G7105" i="1"/>
  <c r="H7105" i="1"/>
  <c r="I7105" i="1"/>
  <c r="J7105" i="1"/>
  <c r="K7105" i="1"/>
  <c r="G7106" i="1"/>
  <c r="H7106" i="1"/>
  <c r="K7106" i="1"/>
  <c r="G7107" i="1"/>
  <c r="K7107" i="1"/>
  <c r="G7108" i="1"/>
  <c r="I7108" i="1"/>
  <c r="K7108" i="1"/>
  <c r="G7109" i="1"/>
  <c r="H7109" i="1"/>
  <c r="I7109" i="1"/>
  <c r="J7109" i="1"/>
  <c r="K7109" i="1"/>
  <c r="G7110" i="1"/>
  <c r="I7110" i="1"/>
  <c r="K7110" i="1"/>
  <c r="G7111" i="1"/>
  <c r="K7111" i="1"/>
  <c r="G7112" i="1"/>
  <c r="J7112" i="1"/>
  <c r="K7112" i="1"/>
  <c r="G7113" i="1"/>
  <c r="H7113" i="1"/>
  <c r="I7113" i="1"/>
  <c r="J7113" i="1"/>
  <c r="K7113" i="1"/>
  <c r="G7114" i="1"/>
  <c r="J7114" i="1" s="1"/>
  <c r="H7114" i="1"/>
  <c r="I7114" i="1"/>
  <c r="K7114" i="1"/>
  <c r="G7115" i="1"/>
  <c r="I7115" i="1" s="1"/>
  <c r="H7115" i="1"/>
  <c r="J7115" i="1"/>
  <c r="K7115" i="1"/>
  <c r="G7116" i="1"/>
  <c r="H7116" i="1" s="1"/>
  <c r="I7116" i="1"/>
  <c r="J7116" i="1"/>
  <c r="K7116" i="1"/>
  <c r="G7117" i="1"/>
  <c r="H7117" i="1"/>
  <c r="I7117" i="1"/>
  <c r="J7117" i="1"/>
  <c r="K7117" i="1"/>
  <c r="G7118" i="1"/>
  <c r="K7118" i="1"/>
  <c r="G7119" i="1"/>
  <c r="K7119" i="1"/>
  <c r="G7120" i="1"/>
  <c r="K7120" i="1"/>
  <c r="G7121" i="1"/>
  <c r="H7121" i="1"/>
  <c r="I7121" i="1"/>
  <c r="J7121" i="1"/>
  <c r="K7121" i="1"/>
  <c r="G7122" i="1"/>
  <c r="H7122" i="1"/>
  <c r="K7122" i="1"/>
  <c r="G7123" i="1"/>
  <c r="K7123" i="1"/>
  <c r="G7124" i="1"/>
  <c r="I7124" i="1"/>
  <c r="K7124" i="1"/>
  <c r="G7125" i="1"/>
  <c r="H7125" i="1"/>
  <c r="I7125" i="1"/>
  <c r="J7125" i="1"/>
  <c r="K7125" i="1"/>
  <c r="G7126" i="1"/>
  <c r="I7126" i="1"/>
  <c r="K7126" i="1"/>
  <c r="G7127" i="1"/>
  <c r="K7127" i="1"/>
  <c r="G7128" i="1"/>
  <c r="J7128" i="1"/>
  <c r="K7128" i="1"/>
  <c r="G7129" i="1"/>
  <c r="H7129" i="1"/>
  <c r="I7129" i="1"/>
  <c r="J7129" i="1"/>
  <c r="K7129" i="1"/>
  <c r="G7130" i="1"/>
  <c r="J7130" i="1" s="1"/>
  <c r="H7130" i="1"/>
  <c r="I7130" i="1"/>
  <c r="K7130" i="1"/>
  <c r="G7131" i="1"/>
  <c r="I7131" i="1" s="1"/>
  <c r="H7131" i="1"/>
  <c r="J7131" i="1"/>
  <c r="K7131" i="1"/>
  <c r="G7132" i="1"/>
  <c r="H7132" i="1" s="1"/>
  <c r="I7132" i="1"/>
  <c r="J7132" i="1"/>
  <c r="K7132" i="1"/>
  <c r="G7133" i="1"/>
  <c r="H7133" i="1"/>
  <c r="I7133" i="1"/>
  <c r="J7133" i="1"/>
  <c r="K7133" i="1"/>
  <c r="G7134" i="1"/>
  <c r="J7134" i="1" s="1"/>
  <c r="I7134" i="1"/>
  <c r="K7134" i="1"/>
  <c r="G7135" i="1"/>
  <c r="I7135" i="1" s="1"/>
  <c r="J7135" i="1"/>
  <c r="K7135" i="1"/>
  <c r="G7136" i="1"/>
  <c r="H7136" i="1" s="1"/>
  <c r="J7136" i="1"/>
  <c r="K7136" i="1"/>
  <c r="G7137" i="1"/>
  <c r="H7137" i="1"/>
  <c r="I7137" i="1"/>
  <c r="J7137" i="1"/>
  <c r="K7137" i="1"/>
  <c r="G7138" i="1"/>
  <c r="H7138" i="1"/>
  <c r="K7138" i="1"/>
  <c r="G7139" i="1"/>
  <c r="K7139" i="1"/>
  <c r="G7140" i="1"/>
  <c r="I7140" i="1"/>
  <c r="K7140" i="1"/>
  <c r="G7141" i="1"/>
  <c r="H7141" i="1"/>
  <c r="I7141" i="1"/>
  <c r="J7141" i="1"/>
  <c r="K7141" i="1"/>
  <c r="G7142" i="1"/>
  <c r="I7142" i="1"/>
  <c r="K7142" i="1"/>
  <c r="G7143" i="1"/>
  <c r="K7143" i="1"/>
  <c r="G7144" i="1"/>
  <c r="J7144" i="1"/>
  <c r="K7144" i="1"/>
  <c r="G7145" i="1"/>
  <c r="H7145" i="1"/>
  <c r="I7145" i="1"/>
  <c r="J7145" i="1"/>
  <c r="K7145" i="1"/>
  <c r="G7146" i="1"/>
  <c r="J7146" i="1" s="1"/>
  <c r="H7146" i="1"/>
  <c r="I7146" i="1"/>
  <c r="K7146" i="1"/>
  <c r="G7147" i="1"/>
  <c r="I7147" i="1" s="1"/>
  <c r="H7147" i="1"/>
  <c r="J7147" i="1"/>
  <c r="K7147" i="1"/>
  <c r="G7148" i="1"/>
  <c r="H7148" i="1" s="1"/>
  <c r="I7148" i="1"/>
  <c r="J7148" i="1"/>
  <c r="K7148" i="1"/>
  <c r="G7149" i="1"/>
  <c r="H7149" i="1"/>
  <c r="I7149" i="1"/>
  <c r="J7149" i="1"/>
  <c r="K7149" i="1"/>
  <c r="G7150" i="1"/>
  <c r="K7150" i="1"/>
  <c r="G7151" i="1"/>
  <c r="K7151" i="1"/>
  <c r="G7152" i="1"/>
  <c r="K7152" i="1"/>
  <c r="G7153" i="1"/>
  <c r="H7153" i="1"/>
  <c r="I7153" i="1"/>
  <c r="J7153" i="1"/>
  <c r="K7153" i="1"/>
  <c r="G7154" i="1"/>
  <c r="H7154" i="1"/>
  <c r="K7154" i="1"/>
  <c r="G7155" i="1"/>
  <c r="K7155" i="1"/>
  <c r="G7156" i="1"/>
  <c r="I7156" i="1"/>
  <c r="K7156" i="1"/>
  <c r="G7157" i="1"/>
  <c r="H7157" i="1"/>
  <c r="I7157" i="1"/>
  <c r="J7157" i="1"/>
  <c r="K7157" i="1"/>
  <c r="G7158" i="1"/>
  <c r="I7158" i="1"/>
  <c r="K7158" i="1"/>
  <c r="G7159" i="1"/>
  <c r="K7159" i="1"/>
  <c r="G7160" i="1"/>
  <c r="J7160" i="1"/>
  <c r="K7160" i="1"/>
  <c r="G7161" i="1"/>
  <c r="H7161" i="1"/>
  <c r="I7161" i="1"/>
  <c r="J7161" i="1"/>
  <c r="K7161" i="1"/>
  <c r="G7162" i="1"/>
  <c r="J7162" i="1" s="1"/>
  <c r="H7162" i="1"/>
  <c r="I7162" i="1"/>
  <c r="K7162" i="1"/>
  <c r="G7163" i="1"/>
  <c r="I7163" i="1" s="1"/>
  <c r="H7163" i="1"/>
  <c r="J7163" i="1"/>
  <c r="K7163" i="1"/>
  <c r="G7164" i="1"/>
  <c r="H7164" i="1" s="1"/>
  <c r="I7164" i="1"/>
  <c r="J7164" i="1"/>
  <c r="K7164" i="1"/>
  <c r="G7165" i="1"/>
  <c r="H7165" i="1"/>
  <c r="I7165" i="1"/>
  <c r="J7165" i="1"/>
  <c r="K7165" i="1"/>
  <c r="G7166" i="1"/>
  <c r="J7166" i="1" s="1"/>
  <c r="I7166" i="1"/>
  <c r="K7166" i="1"/>
  <c r="G7167" i="1"/>
  <c r="I7167" i="1" s="1"/>
  <c r="J7167" i="1"/>
  <c r="K7167" i="1"/>
  <c r="G7168" i="1"/>
  <c r="H7168" i="1" s="1"/>
  <c r="J7168" i="1"/>
  <c r="K7168" i="1"/>
  <c r="G7169" i="1"/>
  <c r="H7169" i="1"/>
  <c r="I7169" i="1"/>
  <c r="J7169" i="1"/>
  <c r="K7169" i="1"/>
  <c r="G7170" i="1"/>
  <c r="H7170" i="1"/>
  <c r="K7170" i="1"/>
  <c r="G7171" i="1"/>
  <c r="K7171" i="1"/>
  <c r="G7172" i="1"/>
  <c r="I7172" i="1"/>
  <c r="K7172" i="1"/>
  <c r="G7173" i="1"/>
  <c r="H7173" i="1"/>
  <c r="I7173" i="1"/>
  <c r="J7173" i="1"/>
  <c r="K7173" i="1"/>
  <c r="G7174" i="1"/>
  <c r="I7174" i="1"/>
  <c r="K7174" i="1"/>
  <c r="G7175" i="1"/>
  <c r="K7175" i="1"/>
  <c r="G7176" i="1"/>
  <c r="J7176" i="1"/>
  <c r="K7176" i="1"/>
  <c r="G7177" i="1"/>
  <c r="H7177" i="1"/>
  <c r="I7177" i="1"/>
  <c r="J7177" i="1"/>
  <c r="K7177" i="1"/>
  <c r="G7178" i="1"/>
  <c r="J7178" i="1" s="1"/>
  <c r="H7178" i="1"/>
  <c r="I7178" i="1"/>
  <c r="K7178" i="1"/>
  <c r="G7179" i="1"/>
  <c r="I7179" i="1" s="1"/>
  <c r="H7179" i="1"/>
  <c r="J7179" i="1"/>
  <c r="K7179" i="1"/>
  <c r="G7180" i="1"/>
  <c r="H7180" i="1" s="1"/>
  <c r="I7180" i="1"/>
  <c r="J7180" i="1"/>
  <c r="K7180" i="1"/>
  <c r="G7181" i="1"/>
  <c r="H7181" i="1"/>
  <c r="I7181" i="1"/>
  <c r="J7181" i="1"/>
  <c r="K7181" i="1"/>
  <c r="G7182" i="1"/>
  <c r="I7182" i="1" s="1"/>
  <c r="K7182" i="1"/>
  <c r="G7183" i="1"/>
  <c r="J7183" i="1"/>
  <c r="K7183" i="1"/>
  <c r="G7184" i="1"/>
  <c r="J7184" i="1"/>
  <c r="K7184" i="1"/>
  <c r="G7185" i="1"/>
  <c r="H7185" i="1"/>
  <c r="I7185" i="1"/>
  <c r="J7185" i="1"/>
  <c r="K7185" i="1"/>
  <c r="G7186" i="1"/>
  <c r="H7186" i="1"/>
  <c r="K7186" i="1"/>
  <c r="G7187" i="1"/>
  <c r="K7187" i="1"/>
  <c r="G7188" i="1"/>
  <c r="I7188" i="1"/>
  <c r="K7188" i="1"/>
  <c r="G7189" i="1"/>
  <c r="H7189" i="1"/>
  <c r="I7189" i="1"/>
  <c r="J7189" i="1"/>
  <c r="K7189" i="1"/>
  <c r="G7190" i="1"/>
  <c r="I7190" i="1"/>
  <c r="K7190" i="1"/>
  <c r="G7191" i="1"/>
  <c r="K7191" i="1"/>
  <c r="G7192" i="1"/>
  <c r="J7192" i="1"/>
  <c r="K7192" i="1"/>
  <c r="G7193" i="1"/>
  <c r="H7193" i="1"/>
  <c r="I7193" i="1"/>
  <c r="J7193" i="1"/>
  <c r="K7193" i="1"/>
  <c r="G7194" i="1"/>
  <c r="J7194" i="1" s="1"/>
  <c r="H7194" i="1"/>
  <c r="I7194" i="1"/>
  <c r="K7194" i="1"/>
  <c r="G7195" i="1"/>
  <c r="I7195" i="1" s="1"/>
  <c r="H7195" i="1"/>
  <c r="J7195" i="1"/>
  <c r="K7195" i="1"/>
  <c r="G7196" i="1"/>
  <c r="H7196" i="1" s="1"/>
  <c r="I7196" i="1"/>
  <c r="J7196" i="1"/>
  <c r="K7196" i="1"/>
  <c r="G7197" i="1"/>
  <c r="H7197" i="1"/>
  <c r="I7197" i="1"/>
  <c r="J7197" i="1"/>
  <c r="K7197" i="1"/>
  <c r="G7198" i="1"/>
  <c r="K7198" i="1"/>
  <c r="G7199" i="1"/>
  <c r="J7199" i="1" s="1"/>
  <c r="K7199" i="1"/>
  <c r="G7200" i="1"/>
  <c r="J7200" i="1"/>
  <c r="K7200" i="1"/>
  <c r="G7201" i="1"/>
  <c r="H7201" i="1"/>
  <c r="I7201" i="1"/>
  <c r="J7201" i="1"/>
  <c r="K7201" i="1"/>
  <c r="G7202" i="1"/>
  <c r="H7202" i="1"/>
  <c r="K7202" i="1"/>
  <c r="G7203" i="1"/>
  <c r="I7203" i="1"/>
  <c r="K7203" i="1"/>
  <c r="G7204" i="1"/>
  <c r="H7204" i="1"/>
  <c r="I7204" i="1"/>
  <c r="J7204" i="1"/>
  <c r="K7204" i="1"/>
  <c r="G7205" i="1"/>
  <c r="I7205" i="1"/>
  <c r="K7205" i="1"/>
  <c r="G7206" i="1"/>
  <c r="I7206" i="1" s="1"/>
  <c r="H7206" i="1"/>
  <c r="J7206" i="1"/>
  <c r="K7206" i="1"/>
  <c r="G7207" i="1"/>
  <c r="K7207" i="1"/>
  <c r="G7208" i="1"/>
  <c r="H7208" i="1"/>
  <c r="I7208" i="1"/>
  <c r="J7208" i="1"/>
  <c r="K7208" i="1"/>
  <c r="G7209" i="1"/>
  <c r="K7209" i="1"/>
  <c r="G7210" i="1"/>
  <c r="I7210" i="1" s="1"/>
  <c r="H7210" i="1"/>
  <c r="J7210" i="1"/>
  <c r="K7210" i="1"/>
  <c r="G7211" i="1"/>
  <c r="I7211" i="1" s="1"/>
  <c r="K7211" i="1"/>
  <c r="G7212" i="1"/>
  <c r="H7212" i="1"/>
  <c r="I7212" i="1"/>
  <c r="J7212" i="1"/>
  <c r="K7212" i="1"/>
  <c r="G7213" i="1"/>
  <c r="I7213" i="1" s="1"/>
  <c r="K7213" i="1"/>
  <c r="G7214" i="1"/>
  <c r="I7214" i="1" s="1"/>
  <c r="H7214" i="1"/>
  <c r="J7214" i="1"/>
  <c r="K7214" i="1"/>
  <c r="G7215" i="1"/>
  <c r="I7215" i="1"/>
  <c r="K7215" i="1"/>
  <c r="G7216" i="1"/>
  <c r="H7216" i="1"/>
  <c r="I7216" i="1"/>
  <c r="J7216" i="1"/>
  <c r="K7216" i="1"/>
  <c r="G7217" i="1"/>
  <c r="I7217" i="1"/>
  <c r="K7217" i="1"/>
  <c r="G7218" i="1"/>
  <c r="I7218" i="1" s="1"/>
  <c r="H7218" i="1"/>
  <c r="J7218" i="1"/>
  <c r="K7218" i="1"/>
  <c r="G7219" i="1"/>
  <c r="I7219" i="1"/>
  <c r="K7219" i="1"/>
  <c r="G7220" i="1"/>
  <c r="H7220" i="1"/>
  <c r="I7220" i="1"/>
  <c r="J7220" i="1"/>
  <c r="K7220" i="1"/>
  <c r="G7221" i="1"/>
  <c r="I7221" i="1"/>
  <c r="K7221" i="1"/>
  <c r="G7222" i="1"/>
  <c r="I7222" i="1" s="1"/>
  <c r="H7222" i="1"/>
  <c r="J7222" i="1"/>
  <c r="K7222" i="1"/>
  <c r="G7223" i="1"/>
  <c r="K7223" i="1"/>
  <c r="G7224" i="1"/>
  <c r="H7224" i="1"/>
  <c r="I7224" i="1"/>
  <c r="J7224" i="1"/>
  <c r="K7224" i="1"/>
  <c r="G7225" i="1"/>
  <c r="K7225" i="1"/>
  <c r="G7226" i="1"/>
  <c r="I7226" i="1" s="1"/>
  <c r="H7226" i="1"/>
  <c r="J7226" i="1"/>
  <c r="K7226" i="1"/>
  <c r="G7227" i="1"/>
  <c r="I7227" i="1" s="1"/>
  <c r="K7227" i="1"/>
  <c r="G7228" i="1"/>
  <c r="H7228" i="1"/>
  <c r="I7228" i="1"/>
  <c r="J7228" i="1"/>
  <c r="K7228" i="1"/>
  <c r="G7229" i="1"/>
  <c r="I7229" i="1" s="1"/>
  <c r="K7229" i="1"/>
  <c r="G7230" i="1"/>
  <c r="I7230" i="1" s="1"/>
  <c r="H7230" i="1"/>
  <c r="J7230" i="1"/>
  <c r="K7230" i="1"/>
  <c r="G7231" i="1"/>
  <c r="I7231" i="1"/>
  <c r="K7231" i="1"/>
  <c r="G7232" i="1"/>
  <c r="H7232" i="1"/>
  <c r="I7232" i="1"/>
  <c r="J7232" i="1"/>
  <c r="K7232" i="1"/>
  <c r="G7233" i="1"/>
  <c r="I7233" i="1"/>
  <c r="K7233" i="1"/>
  <c r="G7234" i="1"/>
  <c r="I7234" i="1" s="1"/>
  <c r="H7234" i="1"/>
  <c r="J7234" i="1"/>
  <c r="K7234" i="1"/>
  <c r="G7235" i="1"/>
  <c r="I7235" i="1"/>
  <c r="K7235" i="1"/>
  <c r="G7236" i="1"/>
  <c r="H7236" i="1"/>
  <c r="I7236" i="1"/>
  <c r="J7236" i="1"/>
  <c r="K7236" i="1"/>
  <c r="G7237" i="1"/>
  <c r="I7237" i="1"/>
  <c r="K7237" i="1"/>
  <c r="G7238" i="1"/>
  <c r="I7238" i="1" s="1"/>
  <c r="H7238" i="1"/>
  <c r="J7238" i="1"/>
  <c r="K7238" i="1"/>
  <c r="G7239" i="1"/>
  <c r="K7239" i="1"/>
  <c r="G7240" i="1"/>
  <c r="H7240" i="1"/>
  <c r="I7240" i="1"/>
  <c r="J7240" i="1"/>
  <c r="K7240" i="1"/>
  <c r="G7241" i="1"/>
  <c r="K7241" i="1"/>
  <c r="G7242" i="1"/>
  <c r="I7242" i="1" s="1"/>
  <c r="H7242" i="1"/>
  <c r="J7242" i="1"/>
  <c r="K7242" i="1"/>
  <c r="G7243" i="1"/>
  <c r="I7243" i="1" s="1"/>
  <c r="K7243" i="1"/>
  <c r="G7244" i="1"/>
  <c r="H7244" i="1"/>
  <c r="I7244" i="1"/>
  <c r="J7244" i="1"/>
  <c r="K7244" i="1"/>
  <c r="G7245" i="1"/>
  <c r="I7245" i="1" s="1"/>
  <c r="K7245" i="1"/>
  <c r="G7246" i="1"/>
  <c r="I7246" i="1" s="1"/>
  <c r="H7246" i="1"/>
  <c r="J7246" i="1"/>
  <c r="K7246" i="1"/>
  <c r="G7247" i="1"/>
  <c r="I7247" i="1"/>
  <c r="K7247" i="1"/>
  <c r="G7248" i="1"/>
  <c r="H7248" i="1"/>
  <c r="I7248" i="1"/>
  <c r="J7248" i="1"/>
  <c r="K7248" i="1"/>
  <c r="G7249" i="1"/>
  <c r="I7249" i="1"/>
  <c r="K7249" i="1"/>
  <c r="G7250" i="1"/>
  <c r="I7250" i="1" s="1"/>
  <c r="H7250" i="1"/>
  <c r="J7250" i="1"/>
  <c r="K7250" i="1"/>
  <c r="G7251" i="1"/>
  <c r="I7251" i="1"/>
  <c r="K7251" i="1"/>
  <c r="G7252" i="1"/>
  <c r="H7252" i="1"/>
  <c r="I7252" i="1"/>
  <c r="J7252" i="1"/>
  <c r="K7252" i="1"/>
  <c r="G7253" i="1"/>
  <c r="I7253" i="1"/>
  <c r="K7253" i="1"/>
  <c r="G7254" i="1"/>
  <c r="I7254" i="1" s="1"/>
  <c r="H7254" i="1"/>
  <c r="J7254" i="1"/>
  <c r="K7254" i="1"/>
  <c r="G7255" i="1"/>
  <c r="K7255" i="1"/>
  <c r="G7256" i="1"/>
  <c r="H7256" i="1"/>
  <c r="I7256" i="1"/>
  <c r="J7256" i="1"/>
  <c r="K7256" i="1"/>
  <c r="G7257" i="1"/>
  <c r="J7257" i="1" s="1"/>
  <c r="I7257" i="1"/>
  <c r="K7257" i="1"/>
  <c r="G7258" i="1"/>
  <c r="I7258" i="1" s="1"/>
  <c r="J7258" i="1"/>
  <c r="K7258" i="1"/>
  <c r="G7259" i="1"/>
  <c r="H7259" i="1" s="1"/>
  <c r="J7259" i="1"/>
  <c r="K7259" i="1"/>
  <c r="G7260" i="1"/>
  <c r="H7260" i="1"/>
  <c r="I7260" i="1"/>
  <c r="J7260" i="1"/>
  <c r="K7260" i="1"/>
  <c r="G7261" i="1"/>
  <c r="J7261" i="1" s="1"/>
  <c r="H7261" i="1"/>
  <c r="I7261" i="1"/>
  <c r="K7261" i="1"/>
  <c r="G7262" i="1"/>
  <c r="I7262" i="1" s="1"/>
  <c r="H7262" i="1"/>
  <c r="J7262" i="1"/>
  <c r="K7262" i="1"/>
  <c r="G7263" i="1"/>
  <c r="H7263" i="1" s="1"/>
  <c r="I7263" i="1"/>
  <c r="J7263" i="1"/>
  <c r="K7263" i="1"/>
  <c r="G7264" i="1"/>
  <c r="H7264" i="1"/>
  <c r="I7264" i="1"/>
  <c r="J7264" i="1"/>
  <c r="K7264" i="1"/>
  <c r="G7265" i="1"/>
  <c r="J7265" i="1" s="1"/>
  <c r="H7265" i="1"/>
  <c r="K7265" i="1"/>
  <c r="G7266" i="1"/>
  <c r="I7266" i="1" s="1"/>
  <c r="H7266" i="1"/>
  <c r="K7266" i="1"/>
  <c r="G7267" i="1"/>
  <c r="H7267" i="1" s="1"/>
  <c r="I7267" i="1"/>
  <c r="K7267" i="1"/>
  <c r="G7268" i="1"/>
  <c r="H7268" i="1"/>
  <c r="I7268" i="1"/>
  <c r="J7268" i="1"/>
  <c r="K7268" i="1"/>
  <c r="G7269" i="1"/>
  <c r="J7269" i="1" s="1"/>
  <c r="K7269" i="1"/>
  <c r="G7270" i="1"/>
  <c r="I7270" i="1" s="1"/>
  <c r="K7270" i="1"/>
  <c r="G7271" i="1"/>
  <c r="H7271" i="1" s="1"/>
  <c r="K7271" i="1"/>
  <c r="G7272" i="1"/>
  <c r="H7272" i="1"/>
  <c r="I7272" i="1"/>
  <c r="J7272" i="1"/>
  <c r="K7272" i="1"/>
  <c r="G7273" i="1"/>
  <c r="J7273" i="1" s="1"/>
  <c r="I7273" i="1"/>
  <c r="K7273" i="1"/>
  <c r="G7274" i="1"/>
  <c r="I7274" i="1" s="1"/>
  <c r="J7274" i="1"/>
  <c r="K7274" i="1"/>
  <c r="G7275" i="1"/>
  <c r="H7275" i="1" s="1"/>
  <c r="J7275" i="1"/>
  <c r="K7275" i="1"/>
  <c r="G7276" i="1"/>
  <c r="H7276" i="1"/>
  <c r="I7276" i="1"/>
  <c r="J7276" i="1"/>
  <c r="K7276" i="1"/>
  <c r="G7277" i="1"/>
  <c r="J7277" i="1" s="1"/>
  <c r="H7277" i="1"/>
  <c r="I7277" i="1"/>
  <c r="K7277" i="1"/>
  <c r="G7278" i="1"/>
  <c r="I7278" i="1" s="1"/>
  <c r="H7278" i="1"/>
  <c r="J7278" i="1"/>
  <c r="K7278" i="1"/>
  <c r="G7279" i="1"/>
  <c r="H7279" i="1" s="1"/>
  <c r="I7279" i="1"/>
  <c r="J7279" i="1"/>
  <c r="K7279" i="1"/>
  <c r="G7280" i="1"/>
  <c r="H7280" i="1"/>
  <c r="I7280" i="1"/>
  <c r="J7280" i="1"/>
  <c r="K7280" i="1"/>
  <c r="G7281" i="1"/>
  <c r="J7281" i="1" s="1"/>
  <c r="H7281" i="1"/>
  <c r="K7281" i="1"/>
  <c r="G7282" i="1"/>
  <c r="I7282" i="1" s="1"/>
  <c r="H7282" i="1"/>
  <c r="K7282" i="1"/>
  <c r="G7283" i="1"/>
  <c r="H7283" i="1" s="1"/>
  <c r="I7283" i="1"/>
  <c r="K7283" i="1"/>
  <c r="G7284" i="1"/>
  <c r="H7284" i="1"/>
  <c r="I7284" i="1"/>
  <c r="J7284" i="1"/>
  <c r="K7284" i="1"/>
  <c r="G7285" i="1"/>
  <c r="J7285" i="1" s="1"/>
  <c r="K7285" i="1"/>
  <c r="G7286" i="1"/>
  <c r="I7286" i="1" s="1"/>
  <c r="K7286" i="1"/>
  <c r="G7287" i="1"/>
  <c r="H7287" i="1" s="1"/>
  <c r="K7287" i="1"/>
  <c r="G7288" i="1"/>
  <c r="H7288" i="1"/>
  <c r="I7288" i="1"/>
  <c r="J7288" i="1"/>
  <c r="K7288" i="1"/>
  <c r="G7289" i="1"/>
  <c r="J7289" i="1" s="1"/>
  <c r="I7289" i="1"/>
  <c r="K7289" i="1"/>
  <c r="G7290" i="1"/>
  <c r="I7290" i="1" s="1"/>
  <c r="J7290" i="1"/>
  <c r="K7290" i="1"/>
  <c r="G7291" i="1"/>
  <c r="H7291" i="1" s="1"/>
  <c r="J7291" i="1"/>
  <c r="K7291" i="1"/>
  <c r="G7292" i="1"/>
  <c r="H7292" i="1"/>
  <c r="I7292" i="1"/>
  <c r="J7292" i="1"/>
  <c r="K7292" i="1"/>
  <c r="G7293" i="1"/>
  <c r="J7293" i="1" s="1"/>
  <c r="H7293" i="1"/>
  <c r="I7293" i="1"/>
  <c r="K7293" i="1"/>
  <c r="G7294" i="1"/>
  <c r="I7294" i="1" s="1"/>
  <c r="H7294" i="1"/>
  <c r="J7294" i="1"/>
  <c r="K7294" i="1"/>
  <c r="G7295" i="1"/>
  <c r="H7295" i="1" s="1"/>
  <c r="I7295" i="1"/>
  <c r="J7295" i="1"/>
  <c r="K7295" i="1"/>
  <c r="G7296" i="1"/>
  <c r="H7296" i="1"/>
  <c r="I7296" i="1"/>
  <c r="J7296" i="1"/>
  <c r="K7296" i="1"/>
  <c r="G7297" i="1"/>
  <c r="J7297" i="1" s="1"/>
  <c r="H7297" i="1"/>
  <c r="K7297" i="1"/>
  <c r="G7298" i="1"/>
  <c r="I7298" i="1" s="1"/>
  <c r="H7298" i="1"/>
  <c r="K7298" i="1"/>
  <c r="G7299" i="1"/>
  <c r="H7299" i="1" s="1"/>
  <c r="I7299" i="1"/>
  <c r="K7299" i="1"/>
  <c r="G7300" i="1"/>
  <c r="H7300" i="1"/>
  <c r="I7300" i="1"/>
  <c r="J7300" i="1"/>
  <c r="K7300" i="1"/>
  <c r="G7301" i="1"/>
  <c r="J7301" i="1" s="1"/>
  <c r="K7301" i="1"/>
  <c r="G7302" i="1"/>
  <c r="I7302" i="1" s="1"/>
  <c r="K7302" i="1"/>
  <c r="G7303" i="1"/>
  <c r="H7303" i="1" s="1"/>
  <c r="K7303" i="1"/>
  <c r="G7304" i="1"/>
  <c r="H7304" i="1"/>
  <c r="I7304" i="1"/>
  <c r="J7304" i="1"/>
  <c r="K7304" i="1"/>
  <c r="G7305" i="1"/>
  <c r="J7305" i="1" s="1"/>
  <c r="I7305" i="1"/>
  <c r="K7305" i="1"/>
  <c r="G7306" i="1"/>
  <c r="I7306" i="1" s="1"/>
  <c r="J7306" i="1"/>
  <c r="K7306" i="1"/>
  <c r="G7307" i="1"/>
  <c r="H7307" i="1" s="1"/>
  <c r="J7307" i="1"/>
  <c r="K7307" i="1"/>
  <c r="G7308" i="1"/>
  <c r="H7308" i="1"/>
  <c r="I7308" i="1"/>
  <c r="J7308" i="1"/>
  <c r="K7308" i="1"/>
  <c r="G7309" i="1"/>
  <c r="J7309" i="1" s="1"/>
  <c r="H7309" i="1"/>
  <c r="I7309" i="1"/>
  <c r="K7309" i="1"/>
  <c r="G7310" i="1"/>
  <c r="I7310" i="1" s="1"/>
  <c r="H7310" i="1"/>
  <c r="J7310" i="1"/>
  <c r="K7310" i="1"/>
  <c r="G7311" i="1"/>
  <c r="H7311" i="1" s="1"/>
  <c r="I7311" i="1"/>
  <c r="J7311" i="1"/>
  <c r="K7311" i="1"/>
  <c r="G7312" i="1"/>
  <c r="H7312" i="1"/>
  <c r="I7312" i="1"/>
  <c r="J7312" i="1"/>
  <c r="K7312" i="1"/>
  <c r="G7313" i="1"/>
  <c r="J7313" i="1" s="1"/>
  <c r="H7313" i="1"/>
  <c r="K7313" i="1"/>
  <c r="G7314" i="1"/>
  <c r="I7314" i="1" s="1"/>
  <c r="H7314" i="1"/>
  <c r="K7314" i="1"/>
  <c r="G7315" i="1"/>
  <c r="H7315" i="1" s="1"/>
  <c r="I7315" i="1"/>
  <c r="K7315" i="1"/>
  <c r="G7316" i="1"/>
  <c r="H7316" i="1"/>
  <c r="I7316" i="1"/>
  <c r="J7316" i="1"/>
  <c r="K7316" i="1"/>
  <c r="G7317" i="1"/>
  <c r="J7317" i="1" s="1"/>
  <c r="K7317" i="1"/>
  <c r="G7318" i="1"/>
  <c r="I7318" i="1" s="1"/>
  <c r="K7318" i="1"/>
  <c r="G7319" i="1"/>
  <c r="H7319" i="1" s="1"/>
  <c r="K7319" i="1"/>
  <c r="G7320" i="1"/>
  <c r="H7320" i="1"/>
  <c r="I7320" i="1"/>
  <c r="J7320" i="1"/>
  <c r="K7320" i="1"/>
  <c r="G7321" i="1"/>
  <c r="J7321" i="1" s="1"/>
  <c r="I7321" i="1"/>
  <c r="K7321" i="1"/>
  <c r="G7322" i="1"/>
  <c r="I7322" i="1" s="1"/>
  <c r="J7322" i="1"/>
  <c r="K7322" i="1"/>
  <c r="G7323" i="1"/>
  <c r="H7323" i="1" s="1"/>
  <c r="J7323" i="1"/>
  <c r="K7323" i="1"/>
  <c r="G7324" i="1"/>
  <c r="H7324" i="1"/>
  <c r="I7324" i="1"/>
  <c r="J7324" i="1"/>
  <c r="K7324" i="1"/>
  <c r="G7325" i="1"/>
  <c r="J7325" i="1" s="1"/>
  <c r="H7325" i="1"/>
  <c r="I7325" i="1"/>
  <c r="K7325" i="1"/>
  <c r="G7326" i="1"/>
  <c r="I7326" i="1" s="1"/>
  <c r="H7326" i="1"/>
  <c r="J7326" i="1"/>
  <c r="K7326" i="1"/>
  <c r="G7327" i="1"/>
  <c r="H7327" i="1" s="1"/>
  <c r="I7327" i="1"/>
  <c r="J7327" i="1"/>
  <c r="K7327" i="1"/>
  <c r="G7328" i="1"/>
  <c r="H7328" i="1"/>
  <c r="I7328" i="1"/>
  <c r="J7328" i="1"/>
  <c r="K7328" i="1"/>
  <c r="G7329" i="1"/>
  <c r="J7329" i="1" s="1"/>
  <c r="H7329" i="1"/>
  <c r="K7329" i="1"/>
  <c r="G7330" i="1"/>
  <c r="I7330" i="1" s="1"/>
  <c r="H7330" i="1"/>
  <c r="K7330" i="1"/>
  <c r="G7331" i="1"/>
  <c r="H7331" i="1" s="1"/>
  <c r="I7331" i="1"/>
  <c r="K7331" i="1"/>
  <c r="G7332" i="1"/>
  <c r="H7332" i="1"/>
  <c r="I7332" i="1"/>
  <c r="J7332" i="1"/>
  <c r="K7332" i="1"/>
  <c r="G7333" i="1"/>
  <c r="J7333" i="1" s="1"/>
  <c r="K7333" i="1"/>
  <c r="G7334" i="1"/>
  <c r="I7334" i="1" s="1"/>
  <c r="K7334" i="1"/>
  <c r="G7335" i="1"/>
  <c r="H7335" i="1" s="1"/>
  <c r="K7335" i="1"/>
  <c r="G7336" i="1"/>
  <c r="H7336" i="1"/>
  <c r="I7336" i="1"/>
  <c r="J7336" i="1"/>
  <c r="K7336" i="1"/>
  <c r="G7337" i="1"/>
  <c r="J7337" i="1" s="1"/>
  <c r="I7337" i="1"/>
  <c r="K7337" i="1"/>
  <c r="G7338" i="1"/>
  <c r="I7338" i="1" s="1"/>
  <c r="J7338" i="1"/>
  <c r="K7338" i="1"/>
  <c r="G7339" i="1"/>
  <c r="H7339" i="1" s="1"/>
  <c r="J7339" i="1"/>
  <c r="K7339" i="1"/>
  <c r="G7340" i="1"/>
  <c r="H7340" i="1"/>
  <c r="I7340" i="1"/>
  <c r="J7340" i="1"/>
  <c r="K7340" i="1"/>
  <c r="G7341" i="1"/>
  <c r="J7341" i="1" s="1"/>
  <c r="H7341" i="1"/>
  <c r="I7341" i="1"/>
  <c r="K7341" i="1"/>
  <c r="G7342" i="1"/>
  <c r="I7342" i="1" s="1"/>
  <c r="H7342" i="1"/>
  <c r="J7342" i="1"/>
  <c r="K7342" i="1"/>
  <c r="G7343" i="1"/>
  <c r="H7343" i="1" s="1"/>
  <c r="I7343" i="1"/>
  <c r="J7343" i="1"/>
  <c r="K7343" i="1"/>
  <c r="G7344" i="1"/>
  <c r="H7344" i="1"/>
  <c r="I7344" i="1"/>
  <c r="J7344" i="1"/>
  <c r="K7344" i="1"/>
  <c r="G7345" i="1"/>
  <c r="J7345" i="1" s="1"/>
  <c r="H7345" i="1"/>
  <c r="K7345" i="1"/>
  <c r="G7346" i="1"/>
  <c r="I7346" i="1" s="1"/>
  <c r="H7346" i="1"/>
  <c r="K7346" i="1"/>
  <c r="G7347" i="1"/>
  <c r="H7347" i="1" s="1"/>
  <c r="I7347" i="1"/>
  <c r="K7347" i="1"/>
  <c r="G7348" i="1"/>
  <c r="H7348" i="1"/>
  <c r="I7348" i="1"/>
  <c r="J7348" i="1"/>
  <c r="K7348" i="1"/>
  <c r="G7349" i="1"/>
  <c r="J7349" i="1" s="1"/>
  <c r="K7349" i="1"/>
  <c r="G7350" i="1"/>
  <c r="I7350" i="1" s="1"/>
  <c r="K7350" i="1"/>
  <c r="G7351" i="1"/>
  <c r="H7351" i="1" s="1"/>
  <c r="K7351" i="1"/>
  <c r="G7352" i="1"/>
  <c r="H7352" i="1"/>
  <c r="I7352" i="1"/>
  <c r="J7352" i="1"/>
  <c r="K7352" i="1"/>
  <c r="G7353" i="1"/>
  <c r="J7353" i="1" s="1"/>
  <c r="I7353" i="1"/>
  <c r="K7353" i="1"/>
  <c r="G7354" i="1"/>
  <c r="I7354" i="1" s="1"/>
  <c r="J7354" i="1"/>
  <c r="K7354" i="1"/>
  <c r="G7355" i="1"/>
  <c r="H7355" i="1" s="1"/>
  <c r="J7355" i="1"/>
  <c r="K7355" i="1"/>
  <c r="G7356" i="1"/>
  <c r="H7356" i="1"/>
  <c r="I7356" i="1"/>
  <c r="J7356" i="1"/>
  <c r="K7356" i="1"/>
  <c r="G7357" i="1"/>
  <c r="J7357" i="1" s="1"/>
  <c r="H7357" i="1"/>
  <c r="I7357" i="1"/>
  <c r="K7357" i="1"/>
  <c r="G7358" i="1"/>
  <c r="I7358" i="1" s="1"/>
  <c r="H7358" i="1"/>
  <c r="J7358" i="1"/>
  <c r="K7358" i="1"/>
  <c r="G7359" i="1"/>
  <c r="H7359" i="1" s="1"/>
  <c r="I7359" i="1"/>
  <c r="J7359" i="1"/>
  <c r="K7359" i="1"/>
  <c r="G7360" i="1"/>
  <c r="H7360" i="1"/>
  <c r="I7360" i="1"/>
  <c r="J7360" i="1"/>
  <c r="K7360" i="1"/>
  <c r="G7361" i="1"/>
  <c r="J7361" i="1" s="1"/>
  <c r="H7361" i="1"/>
  <c r="K7361" i="1"/>
  <c r="G7362" i="1"/>
  <c r="I7362" i="1" s="1"/>
  <c r="H7362" i="1"/>
  <c r="K7362" i="1"/>
  <c r="G7363" i="1"/>
  <c r="H7363" i="1" s="1"/>
  <c r="I7363" i="1"/>
  <c r="K7363" i="1"/>
  <c r="G7364" i="1"/>
  <c r="H7364" i="1"/>
  <c r="I7364" i="1"/>
  <c r="J7364" i="1"/>
  <c r="K7364" i="1"/>
  <c r="G7365" i="1"/>
  <c r="J7365" i="1" s="1"/>
  <c r="K7365" i="1"/>
  <c r="G7366" i="1"/>
  <c r="I7366" i="1" s="1"/>
  <c r="K7366" i="1"/>
  <c r="G7367" i="1"/>
  <c r="H7367" i="1" s="1"/>
  <c r="K7367" i="1"/>
  <c r="G7368" i="1"/>
  <c r="H7368" i="1"/>
  <c r="I7368" i="1"/>
  <c r="J7368" i="1"/>
  <c r="K7368" i="1"/>
  <c r="G7369" i="1"/>
  <c r="J7369" i="1" s="1"/>
  <c r="I7369" i="1"/>
  <c r="K7369" i="1"/>
  <c r="G7370" i="1"/>
  <c r="I7370" i="1" s="1"/>
  <c r="J7370" i="1"/>
  <c r="K7370" i="1"/>
  <c r="G7371" i="1"/>
  <c r="H7371" i="1" s="1"/>
  <c r="J7371" i="1"/>
  <c r="K7371" i="1"/>
  <c r="G7372" i="1"/>
  <c r="H7372" i="1"/>
  <c r="I7372" i="1"/>
  <c r="J7372" i="1"/>
  <c r="K7372" i="1"/>
  <c r="G7373" i="1"/>
  <c r="J7373" i="1" s="1"/>
  <c r="H7373" i="1"/>
  <c r="I7373" i="1"/>
  <c r="K7373" i="1"/>
  <c r="G7374" i="1"/>
  <c r="I7374" i="1" s="1"/>
  <c r="H7374" i="1"/>
  <c r="J7374" i="1"/>
  <c r="K7374" i="1"/>
  <c r="G7375" i="1"/>
  <c r="H7375" i="1" s="1"/>
  <c r="I7375" i="1"/>
  <c r="J7375" i="1"/>
  <c r="K7375" i="1"/>
  <c r="G7376" i="1"/>
  <c r="H7376" i="1"/>
  <c r="I7376" i="1"/>
  <c r="J7376" i="1"/>
  <c r="K7376" i="1"/>
  <c r="G7377" i="1"/>
  <c r="J7377" i="1" s="1"/>
  <c r="H7377" i="1"/>
  <c r="K7377" i="1"/>
  <c r="G7378" i="1"/>
  <c r="I7378" i="1" s="1"/>
  <c r="H7378" i="1"/>
  <c r="K7378" i="1"/>
  <c r="G7379" i="1"/>
  <c r="H7379" i="1" s="1"/>
  <c r="I7379" i="1"/>
  <c r="K7379" i="1"/>
  <c r="G7380" i="1"/>
  <c r="H7380" i="1"/>
  <c r="I7380" i="1"/>
  <c r="J7380" i="1"/>
  <c r="K7380" i="1"/>
  <c r="G7381" i="1"/>
  <c r="J7381" i="1" s="1"/>
  <c r="K7381" i="1"/>
  <c r="G7382" i="1"/>
  <c r="I7382" i="1" s="1"/>
  <c r="K7382" i="1"/>
  <c r="G7383" i="1"/>
  <c r="H7383" i="1" s="1"/>
  <c r="K7383" i="1"/>
  <c r="G7384" i="1"/>
  <c r="H7384" i="1"/>
  <c r="I7384" i="1"/>
  <c r="J7384" i="1"/>
  <c r="K7384" i="1"/>
  <c r="G7385" i="1"/>
  <c r="J7385" i="1" s="1"/>
  <c r="I7385" i="1"/>
  <c r="K7385" i="1"/>
  <c r="G7386" i="1"/>
  <c r="I7386" i="1" s="1"/>
  <c r="J7386" i="1"/>
  <c r="K7386" i="1"/>
  <c r="G7387" i="1"/>
  <c r="H7387" i="1" s="1"/>
  <c r="J7387" i="1"/>
  <c r="K7387" i="1"/>
  <c r="G7388" i="1"/>
  <c r="H7388" i="1"/>
  <c r="I7388" i="1"/>
  <c r="J7388" i="1"/>
  <c r="K7388" i="1"/>
  <c r="G7389" i="1"/>
  <c r="J7389" i="1" s="1"/>
  <c r="H7389" i="1"/>
  <c r="I7389" i="1"/>
  <c r="K7389" i="1"/>
  <c r="G7390" i="1"/>
  <c r="I7390" i="1" s="1"/>
  <c r="H7390" i="1"/>
  <c r="J7390" i="1"/>
  <c r="K7390" i="1"/>
  <c r="G7391" i="1"/>
  <c r="H7391" i="1" s="1"/>
  <c r="I7391" i="1"/>
  <c r="J7391" i="1"/>
  <c r="K7391" i="1"/>
  <c r="G7392" i="1"/>
  <c r="H7392" i="1"/>
  <c r="I7392" i="1"/>
  <c r="J7392" i="1"/>
  <c r="K7392" i="1"/>
  <c r="G7393" i="1"/>
  <c r="J7393" i="1" s="1"/>
  <c r="H7393" i="1"/>
  <c r="K7393" i="1"/>
  <c r="G7394" i="1"/>
  <c r="I7394" i="1" s="1"/>
  <c r="H7394" i="1"/>
  <c r="K7394" i="1"/>
  <c r="G7395" i="1"/>
  <c r="H7395" i="1" s="1"/>
  <c r="I7395" i="1"/>
  <c r="K7395" i="1"/>
  <c r="G7396" i="1"/>
  <c r="H7396" i="1"/>
  <c r="I7396" i="1"/>
  <c r="J7396" i="1"/>
  <c r="K7396" i="1"/>
  <c r="G7397" i="1"/>
  <c r="J7397" i="1" s="1"/>
  <c r="K7397" i="1"/>
  <c r="G7398" i="1"/>
  <c r="I7398" i="1" s="1"/>
  <c r="K7398" i="1"/>
  <c r="G7399" i="1"/>
  <c r="H7399" i="1" s="1"/>
  <c r="K7399" i="1"/>
  <c r="G7400" i="1"/>
  <c r="H7400" i="1"/>
  <c r="I7400" i="1"/>
  <c r="J7400" i="1"/>
  <c r="K7400" i="1"/>
  <c r="G7401" i="1"/>
  <c r="J7401" i="1" s="1"/>
  <c r="I7401" i="1"/>
  <c r="K7401" i="1"/>
  <c r="G7402" i="1"/>
  <c r="I7402" i="1" s="1"/>
  <c r="J7402" i="1"/>
  <c r="K7402" i="1"/>
  <c r="G7403" i="1"/>
  <c r="H7403" i="1" s="1"/>
  <c r="J7403" i="1"/>
  <c r="K7403" i="1"/>
  <c r="G7404" i="1"/>
  <c r="H7404" i="1"/>
  <c r="I7404" i="1"/>
  <c r="J7404" i="1"/>
  <c r="K7404" i="1"/>
  <c r="G7405" i="1"/>
  <c r="J7405" i="1" s="1"/>
  <c r="H7405" i="1"/>
  <c r="I7405" i="1"/>
  <c r="K7405" i="1"/>
  <c r="G7406" i="1"/>
  <c r="I7406" i="1" s="1"/>
  <c r="H7406" i="1"/>
  <c r="J7406" i="1"/>
  <c r="K7406" i="1"/>
  <c r="G7407" i="1"/>
  <c r="H7407" i="1" s="1"/>
  <c r="I7407" i="1"/>
  <c r="J7407" i="1"/>
  <c r="K7407" i="1"/>
  <c r="G7408" i="1"/>
  <c r="H7408" i="1"/>
  <c r="I7408" i="1"/>
  <c r="J7408" i="1"/>
  <c r="K7408" i="1"/>
  <c r="G7409" i="1"/>
  <c r="J7409" i="1" s="1"/>
  <c r="H7409" i="1"/>
  <c r="K7409" i="1"/>
  <c r="G7410" i="1"/>
  <c r="I7410" i="1" s="1"/>
  <c r="H7410" i="1"/>
  <c r="K7410" i="1"/>
  <c r="G7411" i="1"/>
  <c r="H7411" i="1" s="1"/>
  <c r="I7411" i="1"/>
  <c r="K7411" i="1"/>
  <c r="G7412" i="1"/>
  <c r="H7412" i="1"/>
  <c r="I7412" i="1"/>
  <c r="J7412" i="1"/>
  <c r="K7412" i="1"/>
  <c r="G7413" i="1"/>
  <c r="J7413" i="1" s="1"/>
  <c r="K7413" i="1"/>
  <c r="G7414" i="1"/>
  <c r="I7414" i="1" s="1"/>
  <c r="K7414" i="1"/>
  <c r="G7415" i="1"/>
  <c r="H7415" i="1" s="1"/>
  <c r="K7415" i="1"/>
  <c r="G7416" i="1"/>
  <c r="H7416" i="1"/>
  <c r="I7416" i="1"/>
  <c r="J7416" i="1"/>
  <c r="K7416" i="1"/>
  <c r="G7417" i="1"/>
  <c r="J7417" i="1" s="1"/>
  <c r="I7417" i="1"/>
  <c r="K7417" i="1"/>
  <c r="G7418" i="1"/>
  <c r="I7418" i="1" s="1"/>
  <c r="J7418" i="1"/>
  <c r="K7418" i="1"/>
  <c r="G7419" i="1"/>
  <c r="H7419" i="1" s="1"/>
  <c r="J7419" i="1"/>
  <c r="K7419" i="1"/>
  <c r="G7420" i="1"/>
  <c r="H7420" i="1"/>
  <c r="I7420" i="1"/>
  <c r="J7420" i="1"/>
  <c r="K7420" i="1"/>
  <c r="G7421" i="1"/>
  <c r="J7421" i="1" s="1"/>
  <c r="H7421" i="1"/>
  <c r="I7421" i="1"/>
  <c r="K7421" i="1"/>
  <c r="G7422" i="1"/>
  <c r="I7422" i="1" s="1"/>
  <c r="H7422" i="1"/>
  <c r="J7422" i="1"/>
  <c r="K7422" i="1"/>
  <c r="G7423" i="1"/>
  <c r="H7423" i="1" s="1"/>
  <c r="I7423" i="1"/>
  <c r="J7423" i="1"/>
  <c r="K7423" i="1"/>
  <c r="G7424" i="1"/>
  <c r="H7424" i="1"/>
  <c r="I7424" i="1"/>
  <c r="J7424" i="1"/>
  <c r="K7424" i="1"/>
  <c r="G7425" i="1"/>
  <c r="J7425" i="1" s="1"/>
  <c r="H7425" i="1"/>
  <c r="K7425" i="1"/>
  <c r="G7426" i="1"/>
  <c r="I7426" i="1" s="1"/>
  <c r="H7426" i="1"/>
  <c r="K7426" i="1"/>
  <c r="G7427" i="1"/>
  <c r="H7427" i="1" s="1"/>
  <c r="I7427" i="1"/>
  <c r="K7427" i="1"/>
  <c r="G7428" i="1"/>
  <c r="H7428" i="1"/>
  <c r="I7428" i="1"/>
  <c r="J7428" i="1"/>
  <c r="K7428" i="1"/>
  <c r="G7429" i="1"/>
  <c r="J7429" i="1" s="1"/>
  <c r="K7429" i="1"/>
  <c r="G7430" i="1"/>
  <c r="I7430" i="1" s="1"/>
  <c r="K7430" i="1"/>
  <c r="G7431" i="1"/>
  <c r="H7431" i="1" s="1"/>
  <c r="K7431" i="1"/>
  <c r="G7432" i="1"/>
  <c r="H7432" i="1"/>
  <c r="I7432" i="1"/>
  <c r="J7432" i="1"/>
  <c r="K7432" i="1"/>
  <c r="G7433" i="1"/>
  <c r="J7433" i="1" s="1"/>
  <c r="I7433" i="1"/>
  <c r="K7433" i="1"/>
  <c r="G7434" i="1"/>
  <c r="I7434" i="1" s="1"/>
  <c r="J7434" i="1"/>
  <c r="K7434" i="1"/>
  <c r="G7435" i="1"/>
  <c r="H7435" i="1" s="1"/>
  <c r="J7435" i="1"/>
  <c r="K7435" i="1"/>
  <c r="G7436" i="1"/>
  <c r="H7436" i="1"/>
  <c r="I7436" i="1"/>
  <c r="J7436" i="1"/>
  <c r="K7436" i="1"/>
  <c r="G7437" i="1"/>
  <c r="J7437" i="1" s="1"/>
  <c r="H7437" i="1"/>
  <c r="I7437" i="1"/>
  <c r="K7437" i="1"/>
  <c r="G7438" i="1"/>
  <c r="I7438" i="1" s="1"/>
  <c r="H7438" i="1"/>
  <c r="J7438" i="1"/>
  <c r="K7438" i="1"/>
  <c r="G7439" i="1"/>
  <c r="H7439" i="1" s="1"/>
  <c r="I7439" i="1"/>
  <c r="J7439" i="1"/>
  <c r="K7439" i="1"/>
  <c r="G7440" i="1"/>
  <c r="H7440" i="1"/>
  <c r="I7440" i="1"/>
  <c r="J7440" i="1"/>
  <c r="K7440" i="1"/>
  <c r="G7441" i="1"/>
  <c r="J7441" i="1" s="1"/>
  <c r="H7441" i="1"/>
  <c r="K7441" i="1"/>
  <c r="G7442" i="1"/>
  <c r="I7442" i="1" s="1"/>
  <c r="H7442" i="1"/>
  <c r="K7442" i="1"/>
  <c r="G7443" i="1"/>
  <c r="H7443" i="1" s="1"/>
  <c r="I7443" i="1"/>
  <c r="K7443" i="1"/>
  <c r="G7444" i="1"/>
  <c r="H7444" i="1"/>
  <c r="I7444" i="1"/>
  <c r="J7444" i="1"/>
  <c r="K7444" i="1"/>
  <c r="G7445" i="1"/>
  <c r="J7445" i="1" s="1"/>
  <c r="K7445" i="1"/>
  <c r="G7446" i="1"/>
  <c r="I7446" i="1" s="1"/>
  <c r="K7446" i="1"/>
  <c r="G7447" i="1"/>
  <c r="H7447" i="1" s="1"/>
  <c r="K7447" i="1"/>
  <c r="G7448" i="1"/>
  <c r="H7448" i="1"/>
  <c r="I7448" i="1"/>
  <c r="J7448" i="1"/>
  <c r="K7448" i="1"/>
  <c r="G7449" i="1"/>
  <c r="J7449" i="1" s="1"/>
  <c r="I7449" i="1"/>
  <c r="K7449" i="1"/>
  <c r="G7450" i="1"/>
  <c r="I7450" i="1" s="1"/>
  <c r="J7450" i="1"/>
  <c r="K7450" i="1"/>
  <c r="G7451" i="1"/>
  <c r="H7451" i="1" s="1"/>
  <c r="J7451" i="1"/>
  <c r="K7451" i="1"/>
  <c r="G7452" i="1"/>
  <c r="H7452" i="1"/>
  <c r="I7452" i="1"/>
  <c r="J7452" i="1"/>
  <c r="K7452" i="1"/>
  <c r="G7453" i="1"/>
  <c r="J7453" i="1" s="1"/>
  <c r="H7453" i="1"/>
  <c r="I7453" i="1"/>
  <c r="K7453" i="1"/>
  <c r="G7454" i="1"/>
  <c r="I7454" i="1" s="1"/>
  <c r="H7454" i="1"/>
  <c r="J7454" i="1"/>
  <c r="K7454" i="1"/>
  <c r="G7455" i="1"/>
  <c r="H7455" i="1" s="1"/>
  <c r="I7455" i="1"/>
  <c r="J7455" i="1"/>
  <c r="K7455" i="1"/>
  <c r="G7456" i="1"/>
  <c r="H7456" i="1"/>
  <c r="I7456" i="1"/>
  <c r="J7456" i="1"/>
  <c r="K7456" i="1"/>
  <c r="G7457" i="1"/>
  <c r="J7457" i="1" s="1"/>
  <c r="H7457" i="1"/>
  <c r="K7457" i="1"/>
  <c r="G7458" i="1"/>
  <c r="I7458" i="1" s="1"/>
  <c r="H7458" i="1"/>
  <c r="K7458" i="1"/>
  <c r="G7459" i="1"/>
  <c r="H7459" i="1" s="1"/>
  <c r="I7459" i="1"/>
  <c r="K7459" i="1"/>
  <c r="G7460" i="1"/>
  <c r="H7460" i="1"/>
  <c r="I7460" i="1"/>
  <c r="J7460" i="1"/>
  <c r="K7460" i="1"/>
  <c r="G7461" i="1"/>
  <c r="J7461" i="1" s="1"/>
  <c r="K7461" i="1"/>
  <c r="G7462" i="1"/>
  <c r="I7462" i="1" s="1"/>
  <c r="K7462" i="1"/>
  <c r="G7463" i="1"/>
  <c r="H7463" i="1" s="1"/>
  <c r="K7463" i="1"/>
  <c r="G7464" i="1"/>
  <c r="H7464" i="1"/>
  <c r="I7464" i="1"/>
  <c r="J7464" i="1"/>
  <c r="K7464" i="1"/>
  <c r="G7465" i="1"/>
  <c r="J7465" i="1" s="1"/>
  <c r="I7465" i="1"/>
  <c r="K7465" i="1"/>
  <c r="G7466" i="1"/>
  <c r="I7466" i="1" s="1"/>
  <c r="J7466" i="1"/>
  <c r="K7466" i="1"/>
  <c r="G7467" i="1"/>
  <c r="H7467" i="1" s="1"/>
  <c r="J7467" i="1"/>
  <c r="K7467" i="1"/>
  <c r="G7468" i="1"/>
  <c r="H7468" i="1"/>
  <c r="I7468" i="1"/>
  <c r="J7468" i="1"/>
  <c r="K7468" i="1"/>
  <c r="G7469" i="1"/>
  <c r="J7469" i="1" s="1"/>
  <c r="H7469" i="1"/>
  <c r="I7469" i="1"/>
  <c r="K7469" i="1"/>
  <c r="G7470" i="1"/>
  <c r="I7470" i="1" s="1"/>
  <c r="H7470" i="1"/>
  <c r="J7470" i="1"/>
  <c r="K7470" i="1"/>
  <c r="G7471" i="1"/>
  <c r="H7471" i="1" s="1"/>
  <c r="I7471" i="1"/>
  <c r="J7471" i="1"/>
  <c r="K7471" i="1"/>
  <c r="G7472" i="1"/>
  <c r="H7472" i="1"/>
  <c r="I7472" i="1"/>
  <c r="J7472" i="1"/>
  <c r="K7472" i="1"/>
  <c r="G7473" i="1"/>
  <c r="J7473" i="1" s="1"/>
  <c r="H7473" i="1"/>
  <c r="K7473" i="1"/>
  <c r="G7474" i="1"/>
  <c r="I7474" i="1" s="1"/>
  <c r="H7474" i="1"/>
  <c r="K7474" i="1"/>
  <c r="G7475" i="1"/>
  <c r="H7475" i="1" s="1"/>
  <c r="I7475" i="1"/>
  <c r="K7475" i="1"/>
  <c r="G7476" i="1"/>
  <c r="H7476" i="1"/>
  <c r="I7476" i="1"/>
  <c r="J7476" i="1"/>
  <c r="K7476" i="1"/>
  <c r="G7477" i="1"/>
  <c r="J7477" i="1" s="1"/>
  <c r="K7477" i="1"/>
  <c r="G7478" i="1"/>
  <c r="I7478" i="1" s="1"/>
  <c r="K7478" i="1"/>
  <c r="G7479" i="1"/>
  <c r="H7479" i="1" s="1"/>
  <c r="K7479" i="1"/>
  <c r="G7480" i="1"/>
  <c r="H7480" i="1"/>
  <c r="I7480" i="1"/>
  <c r="J7480" i="1"/>
  <c r="K7480" i="1"/>
  <c r="G7481" i="1"/>
  <c r="J7481" i="1" s="1"/>
  <c r="I7481" i="1"/>
  <c r="K7481" i="1"/>
  <c r="G7482" i="1"/>
  <c r="I7482" i="1" s="1"/>
  <c r="J7482" i="1"/>
  <c r="K7482" i="1"/>
  <c r="G7483" i="1"/>
  <c r="H7483" i="1" s="1"/>
  <c r="J7483" i="1"/>
  <c r="K7483" i="1"/>
  <c r="G7484" i="1"/>
  <c r="H7484" i="1"/>
  <c r="I7484" i="1"/>
  <c r="J7484" i="1"/>
  <c r="K7484" i="1"/>
  <c r="G7485" i="1"/>
  <c r="J7485" i="1" s="1"/>
  <c r="H7485" i="1"/>
  <c r="I7485" i="1"/>
  <c r="K7485" i="1"/>
  <c r="G7486" i="1"/>
  <c r="I7486" i="1" s="1"/>
  <c r="H7486" i="1"/>
  <c r="J7486" i="1"/>
  <c r="K7486" i="1"/>
  <c r="G7487" i="1"/>
  <c r="H7487" i="1" s="1"/>
  <c r="I7487" i="1"/>
  <c r="J7487" i="1"/>
  <c r="K7487" i="1"/>
  <c r="G7488" i="1"/>
  <c r="H7488" i="1"/>
  <c r="I7488" i="1"/>
  <c r="J7488" i="1"/>
  <c r="K7488" i="1"/>
  <c r="G7489" i="1"/>
  <c r="J7489" i="1" s="1"/>
  <c r="H7489" i="1"/>
  <c r="K7489" i="1"/>
  <c r="G7490" i="1"/>
  <c r="I7490" i="1" s="1"/>
  <c r="H7490" i="1"/>
  <c r="K7490" i="1"/>
  <c r="G7491" i="1"/>
  <c r="H7491" i="1" s="1"/>
  <c r="I7491" i="1"/>
  <c r="K7491" i="1"/>
  <c r="G7492" i="1"/>
  <c r="H7492" i="1"/>
  <c r="I7492" i="1"/>
  <c r="J7492" i="1"/>
  <c r="K7492" i="1"/>
  <c r="G7493" i="1"/>
  <c r="J7493" i="1" s="1"/>
  <c r="K7493" i="1"/>
  <c r="G7494" i="1"/>
  <c r="I7494" i="1" s="1"/>
  <c r="K7494" i="1"/>
  <c r="G7495" i="1"/>
  <c r="H7495" i="1" s="1"/>
  <c r="K7495" i="1"/>
  <c r="G7496" i="1"/>
  <c r="H7496" i="1"/>
  <c r="I7496" i="1"/>
  <c r="J7496" i="1"/>
  <c r="K7496" i="1"/>
  <c r="G7497" i="1"/>
  <c r="J7497" i="1" s="1"/>
  <c r="I7497" i="1"/>
  <c r="K7497" i="1"/>
  <c r="G7498" i="1"/>
  <c r="I7498" i="1" s="1"/>
  <c r="J7498" i="1"/>
  <c r="K7498" i="1"/>
  <c r="G7499" i="1"/>
  <c r="H7499" i="1" s="1"/>
  <c r="J7499" i="1"/>
  <c r="K7499" i="1"/>
  <c r="G7500" i="1"/>
  <c r="H7500" i="1"/>
  <c r="I7500" i="1"/>
  <c r="J7500" i="1"/>
  <c r="K7500" i="1"/>
  <c r="G7501" i="1"/>
  <c r="J7501" i="1" s="1"/>
  <c r="H7501" i="1"/>
  <c r="I7501" i="1"/>
  <c r="K7501" i="1"/>
  <c r="G7502" i="1"/>
  <c r="I7502" i="1" s="1"/>
  <c r="H7502" i="1"/>
  <c r="J7502" i="1"/>
  <c r="K7502" i="1"/>
  <c r="G7503" i="1"/>
  <c r="H7503" i="1" s="1"/>
  <c r="I7503" i="1"/>
  <c r="J7503" i="1"/>
  <c r="K7503" i="1"/>
  <c r="G7504" i="1"/>
  <c r="H7504" i="1"/>
  <c r="I7504" i="1"/>
  <c r="J7504" i="1"/>
  <c r="K7504" i="1"/>
  <c r="G7505" i="1"/>
  <c r="J7505" i="1" s="1"/>
  <c r="H7505" i="1"/>
  <c r="K7505" i="1"/>
  <c r="G7506" i="1"/>
  <c r="I7506" i="1" s="1"/>
  <c r="H7506" i="1"/>
  <c r="K7506" i="1"/>
  <c r="G7507" i="1"/>
  <c r="H7507" i="1" s="1"/>
  <c r="I7507" i="1"/>
  <c r="K7507" i="1"/>
  <c r="G7508" i="1"/>
  <c r="H7508" i="1"/>
  <c r="I7508" i="1"/>
  <c r="J7508" i="1"/>
  <c r="K7508" i="1"/>
  <c r="G7509" i="1"/>
  <c r="J7509" i="1" s="1"/>
  <c r="K7509" i="1"/>
  <c r="G7510" i="1"/>
  <c r="I7510" i="1" s="1"/>
  <c r="K7510" i="1"/>
  <c r="G7511" i="1"/>
  <c r="H7511" i="1" s="1"/>
  <c r="K7511" i="1"/>
  <c r="G7512" i="1"/>
  <c r="H7512" i="1"/>
  <c r="I7512" i="1"/>
  <c r="J7512" i="1"/>
  <c r="K7512" i="1"/>
  <c r="G7513" i="1"/>
  <c r="J7513" i="1" s="1"/>
  <c r="I7513" i="1"/>
  <c r="K7513" i="1"/>
  <c r="G7514" i="1"/>
  <c r="I7514" i="1" s="1"/>
  <c r="J7514" i="1"/>
  <c r="K7514" i="1"/>
  <c r="G7515" i="1"/>
  <c r="H7515" i="1" s="1"/>
  <c r="J7515" i="1"/>
  <c r="K7515" i="1"/>
  <c r="G7516" i="1"/>
  <c r="H7516" i="1"/>
  <c r="I7516" i="1"/>
  <c r="J7516" i="1"/>
  <c r="K7516" i="1"/>
  <c r="G7517" i="1"/>
  <c r="J7517" i="1" s="1"/>
  <c r="H7517" i="1"/>
  <c r="I7517" i="1"/>
  <c r="K7517" i="1"/>
  <c r="G7518" i="1"/>
  <c r="I7518" i="1" s="1"/>
  <c r="H7518" i="1"/>
  <c r="J7518" i="1"/>
  <c r="K7518" i="1"/>
  <c r="G7519" i="1"/>
  <c r="H7519" i="1" s="1"/>
  <c r="I7519" i="1"/>
  <c r="J7519" i="1"/>
  <c r="K7519" i="1"/>
  <c r="G7520" i="1"/>
  <c r="H7520" i="1"/>
  <c r="I7520" i="1"/>
  <c r="J7520" i="1"/>
  <c r="K7520" i="1"/>
  <c r="G7521" i="1"/>
  <c r="J7521" i="1" s="1"/>
  <c r="H7521" i="1"/>
  <c r="K7521" i="1"/>
  <c r="G7522" i="1"/>
  <c r="I7522" i="1" s="1"/>
  <c r="H7522" i="1"/>
  <c r="K7522" i="1"/>
  <c r="G7523" i="1"/>
  <c r="H7523" i="1" s="1"/>
  <c r="I7523" i="1"/>
  <c r="K7523" i="1"/>
  <c r="G7524" i="1"/>
  <c r="H7524" i="1"/>
  <c r="I7524" i="1"/>
  <c r="J7524" i="1"/>
  <c r="K7524" i="1"/>
  <c r="G7525" i="1"/>
  <c r="J7525" i="1" s="1"/>
  <c r="K7525" i="1"/>
  <c r="G7526" i="1"/>
  <c r="I7526" i="1" s="1"/>
  <c r="K7526" i="1"/>
  <c r="G7527" i="1"/>
  <c r="H7527" i="1" s="1"/>
  <c r="K7527" i="1"/>
  <c r="G7528" i="1"/>
  <c r="H7528" i="1"/>
  <c r="I7528" i="1"/>
  <c r="J7528" i="1"/>
  <c r="K7528" i="1"/>
  <c r="G7529" i="1"/>
  <c r="J7529" i="1" s="1"/>
  <c r="H7529" i="1"/>
  <c r="I7529" i="1"/>
  <c r="K7529" i="1"/>
  <c r="G7530" i="1"/>
  <c r="I7530" i="1" s="1"/>
  <c r="H7530" i="1"/>
  <c r="J7530" i="1"/>
  <c r="K7530" i="1"/>
  <c r="G7531" i="1"/>
  <c r="H7531" i="1" s="1"/>
  <c r="J7531" i="1"/>
  <c r="K7531" i="1"/>
  <c r="G7532" i="1"/>
  <c r="H7532" i="1"/>
  <c r="I7532" i="1"/>
  <c r="J7532" i="1"/>
  <c r="K7532" i="1"/>
  <c r="G7533" i="1"/>
  <c r="J7533" i="1" s="1"/>
  <c r="H7533" i="1"/>
  <c r="I7533" i="1"/>
  <c r="K7533" i="1"/>
  <c r="G7534" i="1"/>
  <c r="I7534" i="1" s="1"/>
  <c r="H7534" i="1"/>
  <c r="J7534" i="1"/>
  <c r="K7534" i="1"/>
  <c r="G7535" i="1"/>
  <c r="H7535" i="1" s="1"/>
  <c r="I7535" i="1"/>
  <c r="J7535" i="1"/>
  <c r="K7535" i="1"/>
  <c r="G7536" i="1"/>
  <c r="H7536" i="1"/>
  <c r="I7536" i="1"/>
  <c r="J7536" i="1"/>
  <c r="K7536" i="1"/>
  <c r="G7537" i="1"/>
  <c r="J7537" i="1" s="1"/>
  <c r="H7537" i="1"/>
  <c r="K7537" i="1"/>
  <c r="G7538" i="1"/>
  <c r="I7538" i="1" s="1"/>
  <c r="H7538" i="1"/>
  <c r="K7538" i="1"/>
  <c r="G7539" i="1"/>
  <c r="H7539" i="1" s="1"/>
  <c r="I7539" i="1"/>
  <c r="K7539" i="1"/>
  <c r="G7540" i="1"/>
  <c r="H7540" i="1"/>
  <c r="I7540" i="1"/>
  <c r="J7540" i="1"/>
  <c r="K7540" i="1"/>
  <c r="G7541" i="1"/>
  <c r="J7541" i="1" s="1"/>
  <c r="K7541" i="1"/>
  <c r="G7542" i="1"/>
  <c r="I7542" i="1" s="1"/>
  <c r="K7542" i="1"/>
  <c r="G7543" i="1"/>
  <c r="H7543" i="1" s="1"/>
  <c r="K7543" i="1"/>
  <c r="G7544" i="1"/>
  <c r="H7544" i="1"/>
  <c r="I7544" i="1"/>
  <c r="J7544" i="1"/>
  <c r="K7544" i="1"/>
  <c r="G7545" i="1"/>
  <c r="J7545" i="1" s="1"/>
  <c r="H7545" i="1"/>
  <c r="I7545" i="1"/>
  <c r="K7545" i="1"/>
  <c r="G7546" i="1"/>
  <c r="I7546" i="1" s="1"/>
  <c r="H7546" i="1"/>
  <c r="J7546" i="1"/>
  <c r="K7546" i="1"/>
  <c r="G7547" i="1"/>
  <c r="H7547" i="1" s="1"/>
  <c r="I7547" i="1"/>
  <c r="J7547" i="1"/>
  <c r="K7547" i="1"/>
  <c r="G7548" i="1"/>
  <c r="H7548" i="1"/>
  <c r="I7548" i="1"/>
  <c r="J7548" i="1"/>
  <c r="K7548" i="1"/>
  <c r="G7549" i="1"/>
  <c r="J7549" i="1" s="1"/>
  <c r="H7549" i="1"/>
  <c r="I7549" i="1"/>
  <c r="K7549" i="1"/>
  <c r="G7550" i="1"/>
  <c r="I7550" i="1" s="1"/>
  <c r="H7550" i="1"/>
  <c r="J7550" i="1"/>
  <c r="K7550" i="1"/>
  <c r="G7551" i="1"/>
  <c r="H7551" i="1" s="1"/>
  <c r="I7551" i="1"/>
  <c r="J7551" i="1"/>
  <c r="K7551" i="1"/>
  <c r="G7552" i="1"/>
  <c r="H7552" i="1"/>
  <c r="I7552" i="1"/>
  <c r="J7552" i="1"/>
  <c r="K7552" i="1"/>
  <c r="G7553" i="1"/>
  <c r="J7553" i="1" s="1"/>
  <c r="H7553" i="1"/>
  <c r="K7553" i="1"/>
  <c r="G7554" i="1"/>
  <c r="I7554" i="1" s="1"/>
  <c r="H7554" i="1"/>
  <c r="K7554" i="1"/>
  <c r="G7555" i="1"/>
  <c r="H7555" i="1" s="1"/>
  <c r="I7555" i="1"/>
  <c r="K7555" i="1"/>
  <c r="G7556" i="1"/>
  <c r="H7556" i="1"/>
  <c r="I7556" i="1"/>
  <c r="J7556" i="1"/>
  <c r="K7556" i="1"/>
  <c r="G7557" i="1"/>
  <c r="J7557" i="1" s="1"/>
  <c r="K7557" i="1"/>
  <c r="G7558" i="1"/>
  <c r="I7558" i="1" s="1"/>
  <c r="K7558" i="1"/>
  <c r="G7559" i="1"/>
  <c r="H7559" i="1" s="1"/>
  <c r="K7559" i="1"/>
  <c r="G7560" i="1"/>
  <c r="H7560" i="1"/>
  <c r="I7560" i="1"/>
  <c r="J7560" i="1"/>
  <c r="K7560" i="1"/>
  <c r="G7561" i="1"/>
  <c r="J7561" i="1" s="1"/>
  <c r="H7561" i="1"/>
  <c r="I7561" i="1"/>
  <c r="K7561" i="1"/>
  <c r="G7562" i="1"/>
  <c r="I7562" i="1" s="1"/>
  <c r="H7562" i="1"/>
  <c r="J7562" i="1"/>
  <c r="K7562" i="1"/>
  <c r="G7563" i="1"/>
  <c r="H7563" i="1" s="1"/>
  <c r="I7563" i="1"/>
  <c r="J7563" i="1"/>
  <c r="K7563" i="1"/>
  <c r="G7564" i="1"/>
  <c r="H7564" i="1"/>
  <c r="I7564" i="1"/>
  <c r="J7564" i="1"/>
  <c r="K7564" i="1"/>
  <c r="G7565" i="1"/>
  <c r="J7565" i="1" s="1"/>
  <c r="H7565" i="1"/>
  <c r="I7565" i="1"/>
  <c r="K7565" i="1"/>
  <c r="G7566" i="1"/>
  <c r="I7566" i="1" s="1"/>
  <c r="H7566" i="1"/>
  <c r="J7566" i="1"/>
  <c r="K7566" i="1"/>
  <c r="G7567" i="1"/>
  <c r="H7567" i="1" s="1"/>
  <c r="I7567" i="1"/>
  <c r="J7567" i="1"/>
  <c r="K7567" i="1"/>
  <c r="G7568" i="1"/>
  <c r="H7568" i="1"/>
  <c r="I7568" i="1"/>
  <c r="J7568" i="1"/>
  <c r="K7568" i="1"/>
  <c r="G7569" i="1"/>
  <c r="J7569" i="1" s="1"/>
  <c r="H7569" i="1"/>
  <c r="K7569" i="1"/>
  <c r="G7570" i="1"/>
  <c r="I7570" i="1" s="1"/>
  <c r="H7570" i="1"/>
  <c r="K7570" i="1"/>
  <c r="G7571" i="1"/>
  <c r="H7571" i="1" s="1"/>
  <c r="I7571" i="1"/>
  <c r="K7571" i="1"/>
  <c r="G7572" i="1"/>
  <c r="H7572" i="1"/>
  <c r="I7572" i="1"/>
  <c r="J7572" i="1"/>
  <c r="K7572" i="1"/>
  <c r="G7573" i="1"/>
  <c r="J7573" i="1" s="1"/>
  <c r="K7573" i="1"/>
  <c r="G7574" i="1"/>
  <c r="I7574" i="1" s="1"/>
  <c r="K7574" i="1"/>
  <c r="G7575" i="1"/>
  <c r="H7575" i="1" s="1"/>
  <c r="K7575" i="1"/>
  <c r="G7576" i="1"/>
  <c r="H7576" i="1"/>
  <c r="I7576" i="1"/>
  <c r="J7576" i="1"/>
  <c r="K7576" i="1"/>
  <c r="G7577" i="1"/>
  <c r="J7577" i="1" s="1"/>
  <c r="H7577" i="1"/>
  <c r="I7577" i="1"/>
  <c r="K7577" i="1"/>
  <c r="G7578" i="1"/>
  <c r="I7578" i="1" s="1"/>
  <c r="H7578" i="1"/>
  <c r="J7578" i="1"/>
  <c r="K7578" i="1"/>
  <c r="G7579" i="1"/>
  <c r="H7579" i="1" s="1"/>
  <c r="I7579" i="1"/>
  <c r="J7579" i="1"/>
  <c r="K7579" i="1"/>
  <c r="G7580" i="1"/>
  <c r="H7580" i="1"/>
  <c r="I7580" i="1"/>
  <c r="J7580" i="1"/>
  <c r="K7580" i="1"/>
  <c r="G7581" i="1"/>
  <c r="J7581" i="1" s="1"/>
  <c r="H7581" i="1"/>
  <c r="I7581" i="1"/>
  <c r="K7581" i="1"/>
  <c r="G7582" i="1"/>
  <c r="I7582" i="1" s="1"/>
  <c r="H7582" i="1"/>
  <c r="J7582" i="1"/>
  <c r="K7582" i="1"/>
  <c r="G7583" i="1"/>
  <c r="H7583" i="1" s="1"/>
  <c r="I7583" i="1"/>
  <c r="J7583" i="1"/>
  <c r="K7583" i="1"/>
  <c r="G7584" i="1"/>
  <c r="H7584" i="1"/>
  <c r="I7584" i="1"/>
  <c r="J7584" i="1"/>
  <c r="K7584" i="1"/>
  <c r="G7585" i="1"/>
  <c r="J7585" i="1" s="1"/>
  <c r="H7585" i="1"/>
  <c r="K7585" i="1"/>
  <c r="G7586" i="1"/>
  <c r="I7586" i="1" s="1"/>
  <c r="H7586" i="1"/>
  <c r="K7586" i="1"/>
  <c r="G7587" i="1"/>
  <c r="H7587" i="1" s="1"/>
  <c r="I7587" i="1"/>
  <c r="K7587" i="1"/>
  <c r="G7588" i="1"/>
  <c r="H7588" i="1"/>
  <c r="I7588" i="1"/>
  <c r="J7588" i="1"/>
  <c r="K7588" i="1"/>
  <c r="G7589" i="1"/>
  <c r="J7589" i="1" s="1"/>
  <c r="K7589" i="1"/>
  <c r="G7590" i="1"/>
  <c r="I7590" i="1" s="1"/>
  <c r="K7590" i="1"/>
  <c r="G7591" i="1"/>
  <c r="H7591" i="1" s="1"/>
  <c r="K7591" i="1"/>
  <c r="G7592" i="1"/>
  <c r="H7592" i="1"/>
  <c r="I7592" i="1"/>
  <c r="J7592" i="1"/>
  <c r="K7592" i="1"/>
  <c r="G7593" i="1"/>
  <c r="J7593" i="1" s="1"/>
  <c r="H7593" i="1"/>
  <c r="I7593" i="1"/>
  <c r="K7593" i="1"/>
  <c r="G7594" i="1"/>
  <c r="I7594" i="1" s="1"/>
  <c r="H7594" i="1"/>
  <c r="J7594" i="1"/>
  <c r="K7594" i="1"/>
  <c r="G7595" i="1"/>
  <c r="H7595" i="1" s="1"/>
  <c r="I7595" i="1"/>
  <c r="J7595" i="1"/>
  <c r="K7595" i="1"/>
  <c r="G7596" i="1"/>
  <c r="H7596" i="1"/>
  <c r="I7596" i="1"/>
  <c r="J7596" i="1"/>
  <c r="K7596" i="1"/>
  <c r="G7597" i="1"/>
  <c r="J7597" i="1" s="1"/>
  <c r="H7597" i="1"/>
  <c r="I7597" i="1"/>
  <c r="K7597" i="1"/>
  <c r="G7598" i="1"/>
  <c r="I7598" i="1" s="1"/>
  <c r="H7598" i="1"/>
  <c r="J7598" i="1"/>
  <c r="K7598" i="1"/>
  <c r="G7599" i="1"/>
  <c r="H7599" i="1" s="1"/>
  <c r="I7599" i="1"/>
  <c r="J7599" i="1"/>
  <c r="K7599" i="1"/>
  <c r="G7600" i="1"/>
  <c r="H7600" i="1"/>
  <c r="I7600" i="1"/>
  <c r="J7600" i="1"/>
  <c r="K7600" i="1"/>
  <c r="G7601" i="1"/>
  <c r="J7601" i="1" s="1"/>
  <c r="H7601" i="1"/>
  <c r="K7601" i="1"/>
  <c r="G7602" i="1"/>
  <c r="I7602" i="1" s="1"/>
  <c r="H7602" i="1"/>
  <c r="K7602" i="1"/>
  <c r="G7603" i="1"/>
  <c r="H7603" i="1" s="1"/>
  <c r="I7603" i="1"/>
  <c r="K7603" i="1"/>
  <c r="G7604" i="1"/>
  <c r="H7604" i="1"/>
  <c r="I7604" i="1"/>
  <c r="J7604" i="1"/>
  <c r="K7604" i="1"/>
  <c r="G7605" i="1"/>
  <c r="J7605" i="1" s="1"/>
  <c r="K7605" i="1"/>
  <c r="G7606" i="1"/>
  <c r="I7606" i="1" s="1"/>
  <c r="K7606" i="1"/>
  <c r="G7607" i="1"/>
  <c r="H7607" i="1" s="1"/>
  <c r="K7607" i="1"/>
  <c r="G7608" i="1"/>
  <c r="H7608" i="1"/>
  <c r="I7608" i="1"/>
  <c r="J7608" i="1"/>
  <c r="K7608" i="1"/>
  <c r="G7609" i="1"/>
  <c r="J7609" i="1" s="1"/>
  <c r="H7609" i="1"/>
  <c r="I7609" i="1"/>
  <c r="K7609" i="1"/>
  <c r="G7610" i="1"/>
  <c r="I7610" i="1" s="1"/>
  <c r="H7610" i="1"/>
  <c r="J7610" i="1"/>
  <c r="K7610" i="1"/>
  <c r="G7611" i="1"/>
  <c r="H7611" i="1" s="1"/>
  <c r="I7611" i="1"/>
  <c r="J7611" i="1"/>
  <c r="K7611" i="1"/>
  <c r="G7612" i="1"/>
  <c r="H7612" i="1"/>
  <c r="I7612" i="1"/>
  <c r="J7612" i="1"/>
  <c r="K7612" i="1"/>
  <c r="G7613" i="1"/>
  <c r="J7613" i="1" s="1"/>
  <c r="H7613" i="1"/>
  <c r="I7613" i="1"/>
  <c r="K7613" i="1"/>
  <c r="G7614" i="1"/>
  <c r="I7614" i="1" s="1"/>
  <c r="H7614" i="1"/>
  <c r="J7614" i="1"/>
  <c r="K7614" i="1"/>
  <c r="G7615" i="1"/>
  <c r="H7615" i="1" s="1"/>
  <c r="I7615" i="1"/>
  <c r="J7615" i="1"/>
  <c r="K7615" i="1"/>
  <c r="G7616" i="1"/>
  <c r="H7616" i="1"/>
  <c r="I7616" i="1"/>
  <c r="J7616" i="1"/>
  <c r="K7616" i="1"/>
  <c r="G7617" i="1"/>
  <c r="J7617" i="1" s="1"/>
  <c r="H7617" i="1"/>
  <c r="K7617" i="1"/>
  <c r="G7618" i="1"/>
  <c r="I7618" i="1" s="1"/>
  <c r="H7618" i="1"/>
  <c r="K7618" i="1"/>
  <c r="G7619" i="1"/>
  <c r="H7619" i="1" s="1"/>
  <c r="I7619" i="1"/>
  <c r="K7619" i="1"/>
  <c r="G7620" i="1"/>
  <c r="H7620" i="1"/>
  <c r="I7620" i="1"/>
  <c r="J7620" i="1"/>
  <c r="K7620" i="1"/>
  <c r="G7621" i="1"/>
  <c r="J7621" i="1" s="1"/>
  <c r="K7621" i="1"/>
  <c r="G7622" i="1"/>
  <c r="I7622" i="1" s="1"/>
  <c r="K7622" i="1"/>
  <c r="G7623" i="1"/>
  <c r="H7623" i="1" s="1"/>
  <c r="K7623" i="1"/>
  <c r="G7624" i="1"/>
  <c r="H7624" i="1"/>
  <c r="I7624" i="1"/>
  <c r="J7624" i="1"/>
  <c r="K7624" i="1"/>
  <c r="G7625" i="1"/>
  <c r="J7625" i="1" s="1"/>
  <c r="H7625" i="1"/>
  <c r="I7625" i="1"/>
  <c r="K7625" i="1"/>
  <c r="G7626" i="1"/>
  <c r="I7626" i="1" s="1"/>
  <c r="H7626" i="1"/>
  <c r="J7626" i="1"/>
  <c r="K7626" i="1"/>
  <c r="G7627" i="1"/>
  <c r="H7627" i="1" s="1"/>
  <c r="I7627" i="1"/>
  <c r="J7627" i="1"/>
  <c r="K7627" i="1"/>
  <c r="G7628" i="1"/>
  <c r="H7628" i="1"/>
  <c r="I7628" i="1"/>
  <c r="J7628" i="1"/>
  <c r="K7628" i="1"/>
  <c r="G7629" i="1"/>
  <c r="J7629" i="1" s="1"/>
  <c r="H7629" i="1"/>
  <c r="I7629" i="1"/>
  <c r="K7629" i="1"/>
  <c r="G7630" i="1"/>
  <c r="I7630" i="1" s="1"/>
  <c r="H7630" i="1"/>
  <c r="J7630" i="1"/>
  <c r="K7630" i="1"/>
  <c r="G7631" i="1"/>
  <c r="H7631" i="1" s="1"/>
  <c r="I7631" i="1"/>
  <c r="J7631" i="1"/>
  <c r="K7631" i="1"/>
  <c r="G7632" i="1"/>
  <c r="H7632" i="1"/>
  <c r="I7632" i="1"/>
  <c r="J7632" i="1"/>
  <c r="K7632" i="1"/>
  <c r="G7633" i="1"/>
  <c r="J7633" i="1" s="1"/>
  <c r="H7633" i="1"/>
  <c r="K7633" i="1"/>
  <c r="G7634" i="1"/>
  <c r="I7634" i="1" s="1"/>
  <c r="H7634" i="1"/>
  <c r="K7634" i="1"/>
  <c r="G7635" i="1"/>
  <c r="H7635" i="1" s="1"/>
  <c r="I7635" i="1"/>
  <c r="K7635" i="1"/>
  <c r="G7636" i="1"/>
  <c r="H7636" i="1"/>
  <c r="I7636" i="1"/>
  <c r="J7636" i="1"/>
  <c r="K7636" i="1"/>
  <c r="G7637" i="1"/>
  <c r="J7637" i="1" s="1"/>
  <c r="K7637" i="1"/>
  <c r="G7638" i="1"/>
  <c r="I7638" i="1" s="1"/>
  <c r="K7638" i="1"/>
  <c r="G7639" i="1"/>
  <c r="H7639" i="1" s="1"/>
  <c r="K7639" i="1"/>
  <c r="G7640" i="1"/>
  <c r="H7640" i="1"/>
  <c r="I7640" i="1"/>
  <c r="J7640" i="1"/>
  <c r="K7640" i="1"/>
  <c r="G7641" i="1"/>
  <c r="J7641" i="1" s="1"/>
  <c r="H7641" i="1"/>
  <c r="I7641" i="1"/>
  <c r="K7641" i="1"/>
  <c r="G7642" i="1"/>
  <c r="I7642" i="1" s="1"/>
  <c r="H7642" i="1"/>
  <c r="J7642" i="1"/>
  <c r="K7642" i="1"/>
  <c r="G7643" i="1"/>
  <c r="H7643" i="1" s="1"/>
  <c r="I7643" i="1"/>
  <c r="J7643" i="1"/>
  <c r="K7643" i="1"/>
  <c r="G7644" i="1"/>
  <c r="H7644" i="1"/>
  <c r="I7644" i="1"/>
  <c r="J7644" i="1"/>
  <c r="K7644" i="1"/>
  <c r="G7645" i="1"/>
  <c r="J7645" i="1" s="1"/>
  <c r="H7645" i="1"/>
  <c r="I7645" i="1"/>
  <c r="K7645" i="1"/>
  <c r="G7646" i="1"/>
  <c r="I7646" i="1" s="1"/>
  <c r="H7646" i="1"/>
  <c r="J7646" i="1"/>
  <c r="K7646" i="1"/>
  <c r="G7647" i="1"/>
  <c r="H7647" i="1" s="1"/>
  <c r="I7647" i="1"/>
  <c r="J7647" i="1"/>
  <c r="K7647" i="1"/>
  <c r="G7648" i="1"/>
  <c r="H7648" i="1"/>
  <c r="I7648" i="1"/>
  <c r="J7648" i="1"/>
  <c r="K7648" i="1"/>
  <c r="G7649" i="1"/>
  <c r="J7649" i="1" s="1"/>
  <c r="H7649" i="1"/>
  <c r="K7649" i="1"/>
  <c r="G7650" i="1"/>
  <c r="I7650" i="1" s="1"/>
  <c r="H7650" i="1"/>
  <c r="K7650" i="1"/>
  <c r="G7651" i="1"/>
  <c r="H7651" i="1" s="1"/>
  <c r="I7651" i="1"/>
  <c r="K7651" i="1"/>
  <c r="G7652" i="1"/>
  <c r="H7652" i="1"/>
  <c r="I7652" i="1"/>
  <c r="J7652" i="1"/>
  <c r="K7652" i="1"/>
  <c r="G7653" i="1"/>
  <c r="J7653" i="1" s="1"/>
  <c r="K7653" i="1"/>
  <c r="G7654" i="1"/>
  <c r="I7654" i="1" s="1"/>
  <c r="K7654" i="1"/>
  <c r="G7655" i="1"/>
  <c r="H7655" i="1" s="1"/>
  <c r="K7655" i="1"/>
  <c r="G7656" i="1"/>
  <c r="H7656" i="1"/>
  <c r="I7656" i="1"/>
  <c r="J7656" i="1"/>
  <c r="K7656" i="1"/>
  <c r="G7657" i="1"/>
  <c r="J7657" i="1" s="1"/>
  <c r="H7657" i="1"/>
  <c r="I7657" i="1"/>
  <c r="K7657" i="1"/>
  <c r="G7658" i="1"/>
  <c r="I7658" i="1" s="1"/>
  <c r="H7658" i="1"/>
  <c r="J7658" i="1"/>
  <c r="K7658" i="1"/>
  <c r="G7659" i="1"/>
  <c r="H7659" i="1" s="1"/>
  <c r="I7659" i="1"/>
  <c r="J7659" i="1"/>
  <c r="K7659" i="1"/>
  <c r="G7660" i="1"/>
  <c r="H7660" i="1"/>
  <c r="I7660" i="1"/>
  <c r="J7660" i="1"/>
  <c r="K7660" i="1"/>
  <c r="G7661" i="1"/>
  <c r="J7661" i="1" s="1"/>
  <c r="H7661" i="1"/>
  <c r="I7661" i="1"/>
  <c r="K7661" i="1"/>
  <c r="G7662" i="1"/>
  <c r="I7662" i="1" s="1"/>
  <c r="H7662" i="1"/>
  <c r="J7662" i="1"/>
  <c r="K7662" i="1"/>
  <c r="G7663" i="1"/>
  <c r="H7663" i="1" s="1"/>
  <c r="I7663" i="1"/>
  <c r="J7663" i="1"/>
  <c r="K7663" i="1"/>
  <c r="G7664" i="1"/>
  <c r="H7664" i="1"/>
  <c r="I7664" i="1"/>
  <c r="J7664" i="1"/>
  <c r="K7664" i="1"/>
  <c r="G7665" i="1"/>
  <c r="J7665" i="1" s="1"/>
  <c r="H7665" i="1"/>
  <c r="K7665" i="1"/>
  <c r="G7666" i="1"/>
  <c r="I7666" i="1" s="1"/>
  <c r="H7666" i="1"/>
  <c r="K7666" i="1"/>
  <c r="G7667" i="1"/>
  <c r="H7667" i="1" s="1"/>
  <c r="I7667" i="1"/>
  <c r="K7667" i="1"/>
  <c r="G7668" i="1"/>
  <c r="H7668" i="1"/>
  <c r="I7668" i="1"/>
  <c r="J7668" i="1"/>
  <c r="K7668" i="1"/>
  <c r="G7669" i="1"/>
  <c r="J7669" i="1" s="1"/>
  <c r="K7669" i="1"/>
  <c r="G7670" i="1"/>
  <c r="I7670" i="1" s="1"/>
  <c r="K7670" i="1"/>
  <c r="G7671" i="1"/>
  <c r="H7671" i="1" s="1"/>
  <c r="K7671" i="1"/>
  <c r="G7672" i="1"/>
  <c r="H7672" i="1"/>
  <c r="I7672" i="1"/>
  <c r="J7672" i="1"/>
  <c r="K7672" i="1"/>
  <c r="G7673" i="1"/>
  <c r="J7673" i="1" s="1"/>
  <c r="H7673" i="1"/>
  <c r="I7673" i="1"/>
  <c r="K7673" i="1"/>
  <c r="G7674" i="1"/>
  <c r="I7674" i="1" s="1"/>
  <c r="H7674" i="1"/>
  <c r="J7674" i="1"/>
  <c r="K7674" i="1"/>
  <c r="G7675" i="1"/>
  <c r="H7675" i="1" s="1"/>
  <c r="I7675" i="1"/>
  <c r="J7675" i="1"/>
  <c r="K7675" i="1"/>
  <c r="G7676" i="1"/>
  <c r="H7676" i="1"/>
  <c r="I7676" i="1"/>
  <c r="J7676" i="1"/>
  <c r="K7676" i="1"/>
  <c r="G7677" i="1"/>
  <c r="J7677" i="1" s="1"/>
  <c r="H7677" i="1"/>
  <c r="I7677" i="1"/>
  <c r="K7677" i="1"/>
  <c r="G7678" i="1"/>
  <c r="I7678" i="1" s="1"/>
  <c r="H7678" i="1"/>
  <c r="J7678" i="1"/>
  <c r="K7678" i="1"/>
  <c r="G7679" i="1"/>
  <c r="H7679" i="1" s="1"/>
  <c r="I7679" i="1"/>
  <c r="J7679" i="1"/>
  <c r="K7679" i="1"/>
  <c r="G7680" i="1"/>
  <c r="H7680" i="1"/>
  <c r="I7680" i="1"/>
  <c r="J7680" i="1"/>
  <c r="K7680" i="1"/>
  <c r="G7681" i="1"/>
  <c r="J7681" i="1" s="1"/>
  <c r="H7681" i="1"/>
  <c r="K7681" i="1"/>
  <c r="G7682" i="1"/>
  <c r="I7682" i="1" s="1"/>
  <c r="H7682" i="1"/>
  <c r="K7682" i="1"/>
  <c r="G7683" i="1"/>
  <c r="H7683" i="1" s="1"/>
  <c r="I7683" i="1"/>
  <c r="K7683" i="1"/>
  <c r="G7684" i="1"/>
  <c r="H7684" i="1"/>
  <c r="I7684" i="1"/>
  <c r="J7684" i="1"/>
  <c r="K7684" i="1"/>
  <c r="G7685" i="1"/>
  <c r="J7685" i="1" s="1"/>
  <c r="K7685" i="1"/>
  <c r="G7686" i="1"/>
  <c r="I7686" i="1" s="1"/>
  <c r="K7686" i="1"/>
  <c r="G7687" i="1"/>
  <c r="H7687" i="1" s="1"/>
  <c r="K7687" i="1"/>
  <c r="G7688" i="1"/>
  <c r="H7688" i="1"/>
  <c r="I7688" i="1"/>
  <c r="J7688" i="1"/>
  <c r="K7688" i="1"/>
  <c r="G7689" i="1"/>
  <c r="J7689" i="1" s="1"/>
  <c r="H7689" i="1"/>
  <c r="I7689" i="1"/>
  <c r="K7689" i="1"/>
  <c r="G7690" i="1"/>
  <c r="I7690" i="1" s="1"/>
  <c r="H7690" i="1"/>
  <c r="J7690" i="1"/>
  <c r="K7690" i="1"/>
  <c r="G7691" i="1"/>
  <c r="H7691" i="1" s="1"/>
  <c r="I7691" i="1"/>
  <c r="J7691" i="1"/>
  <c r="K7691" i="1"/>
  <c r="G7692" i="1"/>
  <c r="H7692" i="1"/>
  <c r="I7692" i="1"/>
  <c r="J7692" i="1"/>
  <c r="K7692" i="1"/>
  <c r="G7693" i="1"/>
  <c r="J7693" i="1" s="1"/>
  <c r="H7693" i="1"/>
  <c r="I7693" i="1"/>
  <c r="K7693" i="1"/>
  <c r="G7694" i="1"/>
  <c r="I7694" i="1" s="1"/>
  <c r="H7694" i="1"/>
  <c r="J7694" i="1"/>
  <c r="K7694" i="1"/>
  <c r="G7695" i="1"/>
  <c r="H7695" i="1" s="1"/>
  <c r="I7695" i="1"/>
  <c r="J7695" i="1"/>
  <c r="K7695" i="1"/>
  <c r="G7696" i="1"/>
  <c r="H7696" i="1"/>
  <c r="I7696" i="1"/>
  <c r="J7696" i="1"/>
  <c r="K7696" i="1"/>
  <c r="G7697" i="1"/>
  <c r="J7697" i="1" s="1"/>
  <c r="H7697" i="1"/>
  <c r="K7697" i="1"/>
  <c r="G7698" i="1"/>
  <c r="I7698" i="1" s="1"/>
  <c r="H7698" i="1"/>
  <c r="K7698" i="1"/>
  <c r="G7699" i="1"/>
  <c r="H7699" i="1" s="1"/>
  <c r="I7699" i="1"/>
  <c r="K7699" i="1"/>
  <c r="G7700" i="1"/>
  <c r="H7700" i="1"/>
  <c r="I7700" i="1"/>
  <c r="J7700" i="1"/>
  <c r="K7700" i="1"/>
  <c r="G7701" i="1"/>
  <c r="J7701" i="1" s="1"/>
  <c r="K7701" i="1"/>
  <c r="G7702" i="1"/>
  <c r="I7702" i="1" s="1"/>
  <c r="K7702" i="1"/>
  <c r="G7703" i="1"/>
  <c r="H7703" i="1" s="1"/>
  <c r="K7703" i="1"/>
  <c r="G7704" i="1"/>
  <c r="H7704" i="1"/>
  <c r="I7704" i="1"/>
  <c r="J7704" i="1"/>
  <c r="K7704" i="1"/>
  <c r="G7705" i="1"/>
  <c r="J7705" i="1" s="1"/>
  <c r="H7705" i="1"/>
  <c r="I7705" i="1"/>
  <c r="K7705" i="1"/>
  <c r="G7706" i="1"/>
  <c r="I7706" i="1" s="1"/>
  <c r="H7706" i="1"/>
  <c r="J7706" i="1"/>
  <c r="K7706" i="1"/>
  <c r="G7707" i="1"/>
  <c r="H7707" i="1" s="1"/>
  <c r="I7707" i="1"/>
  <c r="J7707" i="1"/>
  <c r="K7707" i="1"/>
  <c r="G7708" i="1"/>
  <c r="H7708" i="1"/>
  <c r="I7708" i="1"/>
  <c r="J7708" i="1"/>
  <c r="K7708" i="1"/>
  <c r="G7709" i="1"/>
  <c r="J7709" i="1" s="1"/>
  <c r="H7709" i="1"/>
  <c r="I7709" i="1"/>
  <c r="K7709" i="1"/>
  <c r="G7710" i="1"/>
  <c r="I7710" i="1" s="1"/>
  <c r="H7710" i="1"/>
  <c r="J7710" i="1"/>
  <c r="K7710" i="1"/>
  <c r="G7711" i="1"/>
  <c r="H7711" i="1" s="1"/>
  <c r="I7711" i="1"/>
  <c r="J7711" i="1"/>
  <c r="K7711" i="1"/>
  <c r="G7712" i="1"/>
  <c r="H7712" i="1"/>
  <c r="I7712" i="1"/>
  <c r="J7712" i="1"/>
  <c r="K7712" i="1"/>
  <c r="G7713" i="1"/>
  <c r="J7713" i="1" s="1"/>
  <c r="H7713" i="1"/>
  <c r="K7713" i="1"/>
  <c r="G7714" i="1"/>
  <c r="I7714" i="1" s="1"/>
  <c r="H7714" i="1"/>
  <c r="K7714" i="1"/>
  <c r="G7715" i="1"/>
  <c r="H7715" i="1" s="1"/>
  <c r="I7715" i="1"/>
  <c r="K7715" i="1"/>
  <c r="G7716" i="1"/>
  <c r="H7716" i="1"/>
  <c r="I7716" i="1"/>
  <c r="J7716" i="1"/>
  <c r="K7716" i="1"/>
  <c r="G7717" i="1"/>
  <c r="J7717" i="1" s="1"/>
  <c r="K7717" i="1"/>
  <c r="G7718" i="1"/>
  <c r="I7718" i="1" s="1"/>
  <c r="K7718" i="1"/>
  <c r="G7719" i="1"/>
  <c r="H7719" i="1" s="1"/>
  <c r="K7719" i="1"/>
  <c r="G7720" i="1"/>
  <c r="H7720" i="1"/>
  <c r="I7720" i="1"/>
  <c r="J7720" i="1"/>
  <c r="K7720" i="1"/>
  <c r="G7721" i="1"/>
  <c r="J7721" i="1" s="1"/>
  <c r="H7721" i="1"/>
  <c r="I7721" i="1"/>
  <c r="K7721" i="1"/>
  <c r="G7722" i="1"/>
  <c r="I7722" i="1" s="1"/>
  <c r="H7722" i="1"/>
  <c r="J7722" i="1"/>
  <c r="K7722" i="1"/>
  <c r="G7723" i="1"/>
  <c r="H7723" i="1" s="1"/>
  <c r="I7723" i="1"/>
  <c r="J7723" i="1"/>
  <c r="K7723" i="1"/>
  <c r="G7724" i="1"/>
  <c r="H7724" i="1"/>
  <c r="I7724" i="1"/>
  <c r="J7724" i="1"/>
  <c r="K7724" i="1"/>
  <c r="G7725" i="1"/>
  <c r="J7725" i="1" s="1"/>
  <c r="H7725" i="1"/>
  <c r="I7725" i="1"/>
  <c r="K7725" i="1"/>
  <c r="G7726" i="1"/>
  <c r="I7726" i="1" s="1"/>
  <c r="H7726" i="1"/>
  <c r="J7726" i="1"/>
  <c r="K7726" i="1"/>
  <c r="G7727" i="1"/>
  <c r="H7727" i="1" s="1"/>
  <c r="I7727" i="1"/>
  <c r="J7727" i="1"/>
  <c r="K7727" i="1"/>
  <c r="G7728" i="1"/>
  <c r="H7728" i="1"/>
  <c r="I7728" i="1"/>
  <c r="J7728" i="1"/>
  <c r="K7728" i="1"/>
  <c r="G7729" i="1"/>
  <c r="J7729" i="1" s="1"/>
  <c r="H7729" i="1"/>
  <c r="K7729" i="1"/>
  <c r="G7730" i="1"/>
  <c r="I7730" i="1" s="1"/>
  <c r="H7730" i="1"/>
  <c r="K7730" i="1"/>
  <c r="G7731" i="1"/>
  <c r="H7731" i="1" s="1"/>
  <c r="I7731" i="1"/>
  <c r="K7731" i="1"/>
  <c r="G7732" i="1"/>
  <c r="H7732" i="1"/>
  <c r="I7732" i="1"/>
  <c r="J7732" i="1"/>
  <c r="K7732" i="1"/>
  <c r="G7733" i="1"/>
  <c r="J7733" i="1" s="1"/>
  <c r="K7733" i="1"/>
  <c r="G7734" i="1"/>
  <c r="I7734" i="1" s="1"/>
  <c r="K7734" i="1"/>
  <c r="G7735" i="1"/>
  <c r="H7735" i="1" s="1"/>
  <c r="K7735" i="1"/>
  <c r="G7736" i="1"/>
  <c r="H7736" i="1"/>
  <c r="I7736" i="1"/>
  <c r="J7736" i="1"/>
  <c r="K7736" i="1"/>
  <c r="G7737" i="1"/>
  <c r="J7737" i="1" s="1"/>
  <c r="H7737" i="1"/>
  <c r="I7737" i="1"/>
  <c r="K7737" i="1"/>
  <c r="G7738" i="1"/>
  <c r="I7738" i="1" s="1"/>
  <c r="H7738" i="1"/>
  <c r="J7738" i="1"/>
  <c r="K7738" i="1"/>
  <c r="G7739" i="1"/>
  <c r="H7739" i="1" s="1"/>
  <c r="I7739" i="1"/>
  <c r="J7739" i="1"/>
  <c r="K7739" i="1"/>
  <c r="G7740" i="1"/>
  <c r="H7740" i="1"/>
  <c r="I7740" i="1"/>
  <c r="J7740" i="1"/>
  <c r="K7740" i="1"/>
  <c r="G7741" i="1"/>
  <c r="J7741" i="1" s="1"/>
  <c r="H7741" i="1"/>
  <c r="I7741" i="1"/>
  <c r="K7741" i="1"/>
  <c r="G7742" i="1"/>
  <c r="I7742" i="1" s="1"/>
  <c r="H7742" i="1"/>
  <c r="J7742" i="1"/>
  <c r="K7742" i="1"/>
  <c r="G7743" i="1"/>
  <c r="H7743" i="1" s="1"/>
  <c r="I7743" i="1"/>
  <c r="J7743" i="1"/>
  <c r="K7743" i="1"/>
  <c r="G7744" i="1"/>
  <c r="H7744" i="1"/>
  <c r="I7744" i="1"/>
  <c r="J7744" i="1"/>
  <c r="K7744" i="1"/>
  <c r="G7745" i="1"/>
  <c r="J7745" i="1" s="1"/>
  <c r="H7745" i="1"/>
  <c r="K7745" i="1"/>
  <c r="G7746" i="1"/>
  <c r="I7746" i="1" s="1"/>
  <c r="H7746" i="1"/>
  <c r="K7746" i="1"/>
  <c r="G7747" i="1"/>
  <c r="H7747" i="1" s="1"/>
  <c r="I7747" i="1"/>
  <c r="K7747" i="1"/>
  <c r="G7748" i="1"/>
  <c r="H7748" i="1"/>
  <c r="I7748" i="1"/>
  <c r="J7748" i="1"/>
  <c r="K7748" i="1"/>
  <c r="G7749" i="1"/>
  <c r="J7749" i="1" s="1"/>
  <c r="K7749" i="1"/>
  <c r="G7750" i="1"/>
  <c r="I7750" i="1" s="1"/>
  <c r="K7750" i="1"/>
  <c r="G7751" i="1"/>
  <c r="H7751" i="1" s="1"/>
  <c r="K7751" i="1"/>
  <c r="G7752" i="1"/>
  <c r="H7752" i="1"/>
  <c r="I7752" i="1"/>
  <c r="J7752" i="1"/>
  <c r="K7752" i="1"/>
  <c r="G7753" i="1"/>
  <c r="J7753" i="1" s="1"/>
  <c r="H7753" i="1"/>
  <c r="I7753" i="1"/>
  <c r="K7753" i="1"/>
  <c r="G7754" i="1"/>
  <c r="I7754" i="1" s="1"/>
  <c r="H7754" i="1"/>
  <c r="J7754" i="1"/>
  <c r="K7754" i="1"/>
  <c r="G7755" i="1"/>
  <c r="H7755" i="1" s="1"/>
  <c r="I7755" i="1"/>
  <c r="J7755" i="1"/>
  <c r="K7755" i="1"/>
  <c r="G7756" i="1"/>
  <c r="H7756" i="1"/>
  <c r="I7756" i="1"/>
  <c r="J7756" i="1"/>
  <c r="K7756" i="1"/>
  <c r="G7757" i="1"/>
  <c r="J7757" i="1" s="1"/>
  <c r="H7757" i="1"/>
  <c r="I7757" i="1"/>
  <c r="K7757" i="1"/>
  <c r="G7758" i="1"/>
  <c r="I7758" i="1" s="1"/>
  <c r="H7758" i="1"/>
  <c r="J7758" i="1"/>
  <c r="K7758" i="1"/>
  <c r="G7759" i="1"/>
  <c r="H7759" i="1" s="1"/>
  <c r="I7759" i="1"/>
  <c r="J7759" i="1"/>
  <c r="K7759" i="1"/>
  <c r="G7760" i="1"/>
  <c r="H7760" i="1"/>
  <c r="I7760" i="1"/>
  <c r="J7760" i="1"/>
  <c r="K7760" i="1"/>
  <c r="G7761" i="1"/>
  <c r="J7761" i="1" s="1"/>
  <c r="H7761" i="1"/>
  <c r="K7761" i="1"/>
  <c r="G7762" i="1"/>
  <c r="I7762" i="1" s="1"/>
  <c r="H7762" i="1"/>
  <c r="K7762" i="1"/>
  <c r="G7763" i="1"/>
  <c r="H7763" i="1" s="1"/>
  <c r="I7763" i="1"/>
  <c r="K7763" i="1"/>
  <c r="G7764" i="1"/>
  <c r="H7764" i="1"/>
  <c r="I7764" i="1"/>
  <c r="J7764" i="1"/>
  <c r="K7764" i="1"/>
  <c r="G7765" i="1"/>
  <c r="J7765" i="1" s="1"/>
  <c r="K7765" i="1"/>
  <c r="G7766" i="1"/>
  <c r="I7766" i="1" s="1"/>
  <c r="K7766" i="1"/>
  <c r="G7767" i="1"/>
  <c r="H7767" i="1" s="1"/>
  <c r="K7767" i="1"/>
  <c r="G7768" i="1"/>
  <c r="H7768" i="1"/>
  <c r="I7768" i="1"/>
  <c r="J7768" i="1"/>
  <c r="K7768" i="1"/>
  <c r="G7769" i="1"/>
  <c r="J7769" i="1" s="1"/>
  <c r="H7769" i="1"/>
  <c r="I7769" i="1"/>
  <c r="K7769" i="1"/>
  <c r="G7770" i="1"/>
  <c r="I7770" i="1" s="1"/>
  <c r="H7770" i="1"/>
  <c r="J7770" i="1"/>
  <c r="K7770" i="1"/>
  <c r="G7771" i="1"/>
  <c r="H7771" i="1" s="1"/>
  <c r="I7771" i="1"/>
  <c r="J7771" i="1"/>
  <c r="K7771" i="1"/>
  <c r="G7772" i="1"/>
  <c r="H7772" i="1"/>
  <c r="I7772" i="1"/>
  <c r="J7772" i="1"/>
  <c r="K7772" i="1"/>
  <c r="G7773" i="1"/>
  <c r="J7773" i="1" s="1"/>
  <c r="H7773" i="1"/>
  <c r="I7773" i="1"/>
  <c r="K7773" i="1"/>
  <c r="G7774" i="1"/>
  <c r="I7774" i="1" s="1"/>
  <c r="H7774" i="1"/>
  <c r="J7774" i="1"/>
  <c r="K7774" i="1"/>
  <c r="G7775" i="1"/>
  <c r="H7775" i="1" s="1"/>
  <c r="I7775" i="1"/>
  <c r="J7775" i="1"/>
  <c r="K7775" i="1"/>
  <c r="G7776" i="1"/>
  <c r="H7776" i="1"/>
  <c r="I7776" i="1"/>
  <c r="J7776" i="1"/>
  <c r="K7776" i="1"/>
  <c r="G7777" i="1"/>
  <c r="J7777" i="1" s="1"/>
  <c r="H7777" i="1"/>
  <c r="K7777" i="1"/>
  <c r="G7778" i="1"/>
  <c r="I7778" i="1" s="1"/>
  <c r="H7778" i="1"/>
  <c r="K7778" i="1"/>
  <c r="G7779" i="1"/>
  <c r="H7779" i="1" s="1"/>
  <c r="I7779" i="1"/>
  <c r="K7779" i="1"/>
  <c r="G7780" i="1"/>
  <c r="H7780" i="1"/>
  <c r="I7780" i="1"/>
  <c r="J7780" i="1"/>
  <c r="K7780" i="1"/>
  <c r="G7781" i="1"/>
  <c r="J7781" i="1" s="1"/>
  <c r="K7781" i="1"/>
  <c r="G7782" i="1"/>
  <c r="I7782" i="1" s="1"/>
  <c r="K7782" i="1"/>
  <c r="G7783" i="1"/>
  <c r="H7783" i="1" s="1"/>
  <c r="K7783" i="1"/>
  <c r="G7784" i="1"/>
  <c r="H7784" i="1"/>
  <c r="I7784" i="1"/>
  <c r="J7784" i="1"/>
  <c r="K7784" i="1"/>
  <c r="G7785" i="1"/>
  <c r="J7785" i="1" s="1"/>
  <c r="H7785" i="1"/>
  <c r="I7785" i="1"/>
  <c r="K7785" i="1"/>
  <c r="G7786" i="1"/>
  <c r="I7786" i="1" s="1"/>
  <c r="H7786" i="1"/>
  <c r="J7786" i="1"/>
  <c r="K7786" i="1"/>
  <c r="G7787" i="1"/>
  <c r="H7787" i="1" s="1"/>
  <c r="I7787" i="1"/>
  <c r="J7787" i="1"/>
  <c r="K7787" i="1"/>
  <c r="G7788" i="1"/>
  <c r="H7788" i="1"/>
  <c r="I7788" i="1"/>
  <c r="J7788" i="1"/>
  <c r="K7788" i="1"/>
  <c r="G7789" i="1"/>
  <c r="J7789" i="1" s="1"/>
  <c r="H7789" i="1"/>
  <c r="I7789" i="1"/>
  <c r="K7789" i="1"/>
  <c r="G7790" i="1"/>
  <c r="I7790" i="1" s="1"/>
  <c r="H7790" i="1"/>
  <c r="J7790" i="1"/>
  <c r="K7790" i="1"/>
  <c r="G7791" i="1"/>
  <c r="H7791" i="1" s="1"/>
  <c r="I7791" i="1"/>
  <c r="J7791" i="1"/>
  <c r="K7791" i="1"/>
  <c r="G7792" i="1"/>
  <c r="H7792" i="1"/>
  <c r="I7792" i="1"/>
  <c r="J7792" i="1"/>
  <c r="K7792" i="1"/>
  <c r="G7793" i="1"/>
  <c r="J7793" i="1" s="1"/>
  <c r="H7793" i="1"/>
  <c r="K7793" i="1"/>
  <c r="G7794" i="1"/>
  <c r="I7794" i="1" s="1"/>
  <c r="H7794" i="1"/>
  <c r="K7794" i="1"/>
  <c r="G7795" i="1"/>
  <c r="H7795" i="1" s="1"/>
  <c r="I7795" i="1"/>
  <c r="K7795" i="1"/>
  <c r="G7796" i="1"/>
  <c r="H7796" i="1"/>
  <c r="I7796" i="1"/>
  <c r="J7796" i="1"/>
  <c r="K7796" i="1"/>
  <c r="G7797" i="1"/>
  <c r="J7797" i="1" s="1"/>
  <c r="K7797" i="1"/>
  <c r="G7798" i="1"/>
  <c r="I7798" i="1" s="1"/>
  <c r="K7798" i="1"/>
  <c r="G7799" i="1"/>
  <c r="H7799" i="1" s="1"/>
  <c r="K7799" i="1"/>
  <c r="G7800" i="1"/>
  <c r="H7800" i="1"/>
  <c r="I7800" i="1"/>
  <c r="J7800" i="1"/>
  <c r="K7800" i="1"/>
  <c r="G7801" i="1"/>
  <c r="J7801" i="1" s="1"/>
  <c r="H7801" i="1"/>
  <c r="I7801" i="1"/>
  <c r="K7801" i="1"/>
  <c r="G7802" i="1"/>
  <c r="I7802" i="1" s="1"/>
  <c r="H7802" i="1"/>
  <c r="J7802" i="1"/>
  <c r="K7802" i="1"/>
  <c r="G7803" i="1"/>
  <c r="H7803" i="1" s="1"/>
  <c r="I7803" i="1"/>
  <c r="J7803" i="1"/>
  <c r="K7803" i="1"/>
  <c r="G7804" i="1"/>
  <c r="H7804" i="1"/>
  <c r="I7804" i="1"/>
  <c r="J7804" i="1"/>
  <c r="K7804" i="1"/>
  <c r="G7805" i="1"/>
  <c r="J7805" i="1" s="1"/>
  <c r="H7805" i="1"/>
  <c r="I7805" i="1"/>
  <c r="K7805" i="1"/>
  <c r="G7806" i="1"/>
  <c r="I7806" i="1" s="1"/>
  <c r="H7806" i="1"/>
  <c r="J7806" i="1"/>
  <c r="K7806" i="1"/>
  <c r="G7807" i="1"/>
  <c r="H7807" i="1" s="1"/>
  <c r="I7807" i="1"/>
  <c r="J7807" i="1"/>
  <c r="K7807" i="1"/>
  <c r="G7808" i="1"/>
  <c r="H7808" i="1"/>
  <c r="I7808" i="1"/>
  <c r="J7808" i="1"/>
  <c r="K7808" i="1"/>
  <c r="G7809" i="1"/>
  <c r="J7809" i="1" s="1"/>
  <c r="H7809" i="1"/>
  <c r="K7809" i="1"/>
  <c r="G7810" i="1"/>
  <c r="I7810" i="1" s="1"/>
  <c r="H7810" i="1"/>
  <c r="K7810" i="1"/>
  <c r="G7811" i="1"/>
  <c r="H7811" i="1" s="1"/>
  <c r="I7811" i="1"/>
  <c r="K7811" i="1"/>
  <c r="G7812" i="1"/>
  <c r="H7812" i="1"/>
  <c r="I7812" i="1"/>
  <c r="J7812" i="1"/>
  <c r="K7812" i="1"/>
  <c r="G7813" i="1"/>
  <c r="J7813" i="1" s="1"/>
  <c r="K7813" i="1"/>
  <c r="G7814" i="1"/>
  <c r="I7814" i="1" s="1"/>
  <c r="K7814" i="1"/>
  <c r="G7815" i="1"/>
  <c r="H7815" i="1" s="1"/>
  <c r="K7815" i="1"/>
  <c r="G7816" i="1"/>
  <c r="H7816" i="1"/>
  <c r="I7816" i="1"/>
  <c r="J7816" i="1"/>
  <c r="K7816" i="1"/>
  <c r="G7817" i="1"/>
  <c r="J7817" i="1" s="1"/>
  <c r="H7817" i="1"/>
  <c r="I7817" i="1"/>
  <c r="K7817" i="1"/>
  <c r="G7818" i="1"/>
  <c r="I7818" i="1" s="1"/>
  <c r="H7818" i="1"/>
  <c r="J7818" i="1"/>
  <c r="K7818" i="1"/>
  <c r="G7819" i="1"/>
  <c r="H7819" i="1" s="1"/>
  <c r="I7819" i="1"/>
  <c r="J7819" i="1"/>
  <c r="K7819" i="1"/>
  <c r="G7820" i="1"/>
  <c r="H7820" i="1"/>
  <c r="I7820" i="1"/>
  <c r="J7820" i="1"/>
  <c r="K7820" i="1"/>
  <c r="G7821" i="1"/>
  <c r="J7821" i="1" s="1"/>
  <c r="H7821" i="1"/>
  <c r="I7821" i="1"/>
  <c r="K7821" i="1"/>
  <c r="G7822" i="1"/>
  <c r="I7822" i="1" s="1"/>
  <c r="H7822" i="1"/>
  <c r="J7822" i="1"/>
  <c r="K7822" i="1"/>
  <c r="G7823" i="1"/>
  <c r="H7823" i="1" s="1"/>
  <c r="I7823" i="1"/>
  <c r="J7823" i="1"/>
  <c r="K7823" i="1"/>
  <c r="G7824" i="1"/>
  <c r="H7824" i="1"/>
  <c r="I7824" i="1"/>
  <c r="J7824" i="1"/>
  <c r="K7824" i="1"/>
  <c r="G7825" i="1"/>
  <c r="J7825" i="1" s="1"/>
  <c r="H7825" i="1"/>
  <c r="K7825" i="1"/>
  <c r="G7826" i="1"/>
  <c r="I7826" i="1" s="1"/>
  <c r="H7826" i="1"/>
  <c r="K7826" i="1"/>
  <c r="G7827" i="1"/>
  <c r="H7827" i="1" s="1"/>
  <c r="I7827" i="1"/>
  <c r="K7827" i="1"/>
  <c r="G7828" i="1"/>
  <c r="H7828" i="1"/>
  <c r="I7828" i="1"/>
  <c r="J7828" i="1"/>
  <c r="K7828" i="1"/>
  <c r="G7829" i="1"/>
  <c r="J7829" i="1" s="1"/>
  <c r="K7829" i="1"/>
  <c r="G7830" i="1"/>
  <c r="I7830" i="1" s="1"/>
  <c r="K7830" i="1"/>
  <c r="G7831" i="1"/>
  <c r="H7831" i="1" s="1"/>
  <c r="K7831" i="1"/>
  <c r="G7832" i="1"/>
  <c r="H7832" i="1"/>
  <c r="I7832" i="1"/>
  <c r="J7832" i="1"/>
  <c r="K7832" i="1"/>
  <c r="G7833" i="1"/>
  <c r="J7833" i="1" s="1"/>
  <c r="H7833" i="1"/>
  <c r="I7833" i="1"/>
  <c r="K7833" i="1"/>
  <c r="G7834" i="1"/>
  <c r="I7834" i="1" s="1"/>
  <c r="H7834" i="1"/>
  <c r="J7834" i="1"/>
  <c r="K7834" i="1"/>
  <c r="G7835" i="1"/>
  <c r="H7835" i="1" s="1"/>
  <c r="I7835" i="1"/>
  <c r="J7835" i="1"/>
  <c r="K7835" i="1"/>
  <c r="G7836" i="1"/>
  <c r="H7836" i="1"/>
  <c r="I7836" i="1"/>
  <c r="J7836" i="1"/>
  <c r="K7836" i="1"/>
  <c r="G7837" i="1"/>
  <c r="J7837" i="1" s="1"/>
  <c r="H7837" i="1"/>
  <c r="I7837" i="1"/>
  <c r="K7837" i="1"/>
  <c r="G7838" i="1"/>
  <c r="I7838" i="1" s="1"/>
  <c r="H7838" i="1"/>
  <c r="J7838" i="1"/>
  <c r="K7838" i="1"/>
  <c r="G7839" i="1"/>
  <c r="H7839" i="1" s="1"/>
  <c r="I7839" i="1"/>
  <c r="J7839" i="1"/>
  <c r="K7839" i="1"/>
  <c r="G7840" i="1"/>
  <c r="H7840" i="1"/>
  <c r="I7840" i="1"/>
  <c r="J7840" i="1"/>
  <c r="K7840" i="1"/>
  <c r="G7841" i="1"/>
  <c r="J7841" i="1" s="1"/>
  <c r="H7841" i="1"/>
  <c r="K7841" i="1"/>
  <c r="G7842" i="1"/>
  <c r="I7842" i="1" s="1"/>
  <c r="H7842" i="1"/>
  <c r="K7842" i="1"/>
  <c r="G7843" i="1"/>
  <c r="H7843" i="1" s="1"/>
  <c r="I7843" i="1"/>
  <c r="K7843" i="1"/>
  <c r="G7844" i="1"/>
  <c r="H7844" i="1"/>
  <c r="I7844" i="1"/>
  <c r="J7844" i="1"/>
  <c r="K7844" i="1"/>
  <c r="G7845" i="1"/>
  <c r="K7845" i="1"/>
  <c r="G7846" i="1"/>
  <c r="K7846" i="1"/>
  <c r="G7847" i="1"/>
  <c r="K7847" i="1"/>
  <c r="G7848" i="1"/>
  <c r="H7848" i="1"/>
  <c r="I7848" i="1"/>
  <c r="J7848" i="1"/>
  <c r="K7848" i="1"/>
  <c r="G7849" i="1"/>
  <c r="J7849" i="1" s="1"/>
  <c r="H7849" i="1"/>
  <c r="I7849" i="1"/>
  <c r="K7849" i="1"/>
  <c r="G7850" i="1"/>
  <c r="I7850" i="1" s="1"/>
  <c r="H7850" i="1"/>
  <c r="J7850" i="1"/>
  <c r="K7850" i="1"/>
  <c r="G7851" i="1"/>
  <c r="H7851" i="1" s="1"/>
  <c r="I7851" i="1"/>
  <c r="J7851" i="1"/>
  <c r="K7851" i="1"/>
  <c r="G7852" i="1"/>
  <c r="H7852" i="1"/>
  <c r="I7852" i="1"/>
  <c r="J7852" i="1"/>
  <c r="K7852" i="1"/>
  <c r="G7853" i="1"/>
  <c r="J7853" i="1" s="1"/>
  <c r="H7853" i="1"/>
  <c r="I7853" i="1"/>
  <c r="K7853" i="1"/>
  <c r="G7854" i="1"/>
  <c r="I7854" i="1" s="1"/>
  <c r="H7854" i="1"/>
  <c r="J7854" i="1"/>
  <c r="K7854" i="1"/>
  <c r="G7855" i="1"/>
  <c r="H7855" i="1" s="1"/>
  <c r="I7855" i="1"/>
  <c r="J7855" i="1"/>
  <c r="K7855" i="1"/>
  <c r="G7856" i="1"/>
  <c r="H7856" i="1"/>
  <c r="I7856" i="1"/>
  <c r="J7856" i="1"/>
  <c r="K7856" i="1"/>
  <c r="G7857" i="1"/>
  <c r="J7857" i="1" s="1"/>
  <c r="H7857" i="1"/>
  <c r="K7857" i="1"/>
  <c r="G7858" i="1"/>
  <c r="I7858" i="1" s="1"/>
  <c r="H7858" i="1"/>
  <c r="K7858" i="1"/>
  <c r="G7859" i="1"/>
  <c r="H7859" i="1" s="1"/>
  <c r="I7859" i="1"/>
  <c r="K7859" i="1"/>
  <c r="G7860" i="1"/>
  <c r="H7860" i="1"/>
  <c r="I7860" i="1"/>
  <c r="J7860" i="1"/>
  <c r="K7860" i="1"/>
  <c r="G7861" i="1"/>
  <c r="K7861" i="1"/>
  <c r="G7862" i="1"/>
  <c r="K7862" i="1"/>
  <c r="G7863" i="1"/>
  <c r="K7863" i="1"/>
  <c r="G7864" i="1"/>
  <c r="H7864" i="1"/>
  <c r="I7864" i="1"/>
  <c r="J7864" i="1"/>
  <c r="K7864" i="1"/>
  <c r="G7865" i="1"/>
  <c r="J7865" i="1" s="1"/>
  <c r="H7865" i="1"/>
  <c r="I7865" i="1"/>
  <c r="K7865" i="1"/>
  <c r="G7866" i="1"/>
  <c r="I7866" i="1" s="1"/>
  <c r="H7866" i="1"/>
  <c r="J7866" i="1"/>
  <c r="K7866" i="1"/>
  <c r="G7867" i="1"/>
  <c r="H7867" i="1" s="1"/>
  <c r="I7867" i="1"/>
  <c r="J7867" i="1"/>
  <c r="K7867" i="1"/>
  <c r="G7868" i="1"/>
  <c r="H7868" i="1"/>
  <c r="I7868" i="1"/>
  <c r="J7868" i="1"/>
  <c r="K7868" i="1"/>
  <c r="G7869" i="1"/>
  <c r="J7869" i="1" s="1"/>
  <c r="H7869" i="1"/>
  <c r="I7869" i="1"/>
  <c r="K7869" i="1"/>
  <c r="G7870" i="1"/>
  <c r="I7870" i="1" s="1"/>
  <c r="H7870" i="1"/>
  <c r="J7870" i="1"/>
  <c r="K7870" i="1"/>
  <c r="G7871" i="1"/>
  <c r="H7871" i="1" s="1"/>
  <c r="I7871" i="1"/>
  <c r="J7871" i="1"/>
  <c r="K7871" i="1"/>
  <c r="G7872" i="1"/>
  <c r="H7872" i="1"/>
  <c r="I7872" i="1"/>
  <c r="J7872" i="1"/>
  <c r="K7872" i="1"/>
  <c r="G7873" i="1"/>
  <c r="J7873" i="1" s="1"/>
  <c r="H7873" i="1"/>
  <c r="K7873" i="1"/>
  <c r="G7874" i="1"/>
  <c r="I7874" i="1" s="1"/>
  <c r="H7874" i="1"/>
  <c r="K7874" i="1"/>
  <c r="G7875" i="1"/>
  <c r="H7875" i="1" s="1"/>
  <c r="I7875" i="1"/>
  <c r="K7875" i="1"/>
  <c r="G7876" i="1"/>
  <c r="H7876" i="1"/>
  <c r="I7876" i="1"/>
  <c r="J7876" i="1"/>
  <c r="K7876" i="1"/>
  <c r="G7877" i="1"/>
  <c r="K7877" i="1"/>
  <c r="G7878" i="1"/>
  <c r="K7878" i="1"/>
  <c r="G7879" i="1"/>
  <c r="K7879" i="1"/>
  <c r="G7880" i="1"/>
  <c r="H7880" i="1"/>
  <c r="I7880" i="1"/>
  <c r="J7880" i="1"/>
  <c r="K7880" i="1"/>
  <c r="G7881" i="1"/>
  <c r="J7881" i="1" s="1"/>
  <c r="H7881" i="1"/>
  <c r="I7881" i="1"/>
  <c r="K7881" i="1"/>
  <c r="G7882" i="1"/>
  <c r="I7882" i="1" s="1"/>
  <c r="H7882" i="1"/>
  <c r="J7882" i="1"/>
  <c r="K7882" i="1"/>
  <c r="G7883" i="1"/>
  <c r="H7883" i="1" s="1"/>
  <c r="I7883" i="1"/>
  <c r="J7883" i="1"/>
  <c r="K7883" i="1"/>
  <c r="G7884" i="1"/>
  <c r="H7884" i="1"/>
  <c r="I7884" i="1"/>
  <c r="J7884" i="1"/>
  <c r="K7884" i="1"/>
  <c r="G7885" i="1"/>
  <c r="J7885" i="1" s="1"/>
  <c r="H7885" i="1"/>
  <c r="I7885" i="1"/>
  <c r="K7885" i="1"/>
  <c r="G7886" i="1"/>
  <c r="I7886" i="1" s="1"/>
  <c r="H7886" i="1"/>
  <c r="J7886" i="1"/>
  <c r="K7886" i="1"/>
  <c r="G7887" i="1"/>
  <c r="H7887" i="1" s="1"/>
  <c r="I7887" i="1"/>
  <c r="J7887" i="1"/>
  <c r="K7887" i="1"/>
  <c r="G7888" i="1"/>
  <c r="H7888" i="1"/>
  <c r="I7888" i="1"/>
  <c r="J7888" i="1"/>
  <c r="K7888" i="1"/>
  <c r="G7889" i="1"/>
  <c r="J7889" i="1" s="1"/>
  <c r="H7889" i="1"/>
  <c r="K7889" i="1"/>
  <c r="G7890" i="1"/>
  <c r="I7890" i="1" s="1"/>
  <c r="H7890" i="1"/>
  <c r="K7890" i="1"/>
  <c r="G7891" i="1"/>
  <c r="H7891" i="1" s="1"/>
  <c r="I7891" i="1"/>
  <c r="K7891" i="1"/>
  <c r="G7892" i="1"/>
  <c r="H7892" i="1"/>
  <c r="I7892" i="1"/>
  <c r="J7892" i="1"/>
  <c r="K7892" i="1"/>
  <c r="G7893" i="1"/>
  <c r="K7893" i="1"/>
  <c r="G7894" i="1"/>
  <c r="K7894" i="1"/>
  <c r="G7895" i="1"/>
  <c r="K7895" i="1"/>
  <c r="G7896" i="1"/>
  <c r="H7896" i="1"/>
  <c r="I7896" i="1"/>
  <c r="J7896" i="1"/>
  <c r="K7896" i="1"/>
  <c r="G7897" i="1"/>
  <c r="J7897" i="1" s="1"/>
  <c r="H7897" i="1"/>
  <c r="I7897" i="1"/>
  <c r="K7897" i="1"/>
  <c r="G7898" i="1"/>
  <c r="I7898" i="1" s="1"/>
  <c r="H7898" i="1"/>
  <c r="J7898" i="1"/>
  <c r="K7898" i="1"/>
  <c r="G7899" i="1"/>
  <c r="H7899" i="1" s="1"/>
  <c r="I7899" i="1"/>
  <c r="J7899" i="1"/>
  <c r="K7899" i="1"/>
  <c r="G7900" i="1"/>
  <c r="H7900" i="1"/>
  <c r="I7900" i="1"/>
  <c r="J7900" i="1"/>
  <c r="K7900" i="1"/>
  <c r="G7901" i="1"/>
  <c r="J7901" i="1" s="1"/>
  <c r="H7901" i="1"/>
  <c r="I7901" i="1"/>
  <c r="K7901" i="1"/>
  <c r="G7902" i="1"/>
  <c r="I7902" i="1" s="1"/>
  <c r="H7902" i="1"/>
  <c r="J7902" i="1"/>
  <c r="K7902" i="1"/>
  <c r="G7903" i="1"/>
  <c r="H7903" i="1" s="1"/>
  <c r="I7903" i="1"/>
  <c r="J7903" i="1"/>
  <c r="K7903" i="1"/>
  <c r="G7904" i="1"/>
  <c r="H7904" i="1"/>
  <c r="I7904" i="1"/>
  <c r="J7904" i="1"/>
  <c r="K7904" i="1"/>
  <c r="G7905" i="1"/>
  <c r="J7905" i="1" s="1"/>
  <c r="H7905" i="1"/>
  <c r="K7905" i="1"/>
  <c r="G7906" i="1"/>
  <c r="I7906" i="1" s="1"/>
  <c r="H7906" i="1"/>
  <c r="K7906" i="1"/>
  <c r="G7907" i="1"/>
  <c r="H7907" i="1" s="1"/>
  <c r="I7907" i="1"/>
  <c r="K7907" i="1"/>
  <c r="G7908" i="1"/>
  <c r="H7908" i="1"/>
  <c r="I7908" i="1"/>
  <c r="J7908" i="1"/>
  <c r="K7908" i="1"/>
  <c r="G7909" i="1"/>
  <c r="K7909" i="1"/>
  <c r="G7910" i="1"/>
  <c r="K7910" i="1"/>
  <c r="G7911" i="1"/>
  <c r="K7911" i="1"/>
  <c r="G7912" i="1"/>
  <c r="H7912" i="1"/>
  <c r="I7912" i="1"/>
  <c r="J7912" i="1"/>
  <c r="K7912" i="1"/>
  <c r="G7913" i="1"/>
  <c r="J7913" i="1" s="1"/>
  <c r="H7913" i="1"/>
  <c r="I7913" i="1"/>
  <c r="K7913" i="1"/>
  <c r="G7914" i="1"/>
  <c r="I7914" i="1" s="1"/>
  <c r="H7914" i="1"/>
  <c r="J7914" i="1"/>
  <c r="K7914" i="1"/>
  <c r="G7915" i="1"/>
  <c r="H7915" i="1" s="1"/>
  <c r="I7915" i="1"/>
  <c r="J7915" i="1"/>
  <c r="K7915" i="1"/>
  <c r="G7916" i="1"/>
  <c r="H7916" i="1"/>
  <c r="I7916" i="1"/>
  <c r="J7916" i="1"/>
  <c r="K7916" i="1"/>
  <c r="G7917" i="1"/>
  <c r="J7917" i="1" s="1"/>
  <c r="H7917" i="1"/>
  <c r="I7917" i="1"/>
  <c r="K7917" i="1"/>
  <c r="G7918" i="1"/>
  <c r="I7918" i="1" s="1"/>
  <c r="H7918" i="1"/>
  <c r="J7918" i="1"/>
  <c r="K7918" i="1"/>
  <c r="G7919" i="1"/>
  <c r="H7919" i="1" s="1"/>
  <c r="I7919" i="1"/>
  <c r="J7919" i="1"/>
  <c r="K7919" i="1"/>
  <c r="G7920" i="1"/>
  <c r="H7920" i="1"/>
  <c r="I7920" i="1"/>
  <c r="J7920" i="1"/>
  <c r="K7920" i="1"/>
  <c r="G7921" i="1"/>
  <c r="J7921" i="1" s="1"/>
  <c r="H7921" i="1"/>
  <c r="K7921" i="1"/>
  <c r="G7922" i="1"/>
  <c r="I7922" i="1" s="1"/>
  <c r="H7922" i="1"/>
  <c r="K7922" i="1"/>
  <c r="G7923" i="1"/>
  <c r="H7923" i="1" s="1"/>
  <c r="I7923" i="1"/>
  <c r="K7923" i="1"/>
  <c r="G7924" i="1"/>
  <c r="H7924" i="1"/>
  <c r="I7924" i="1"/>
  <c r="J7924" i="1"/>
  <c r="K7924" i="1"/>
  <c r="G7925" i="1"/>
  <c r="K7925" i="1"/>
  <c r="G7926" i="1"/>
  <c r="K7926" i="1"/>
  <c r="G7927" i="1"/>
  <c r="K7927" i="1"/>
  <c r="G7928" i="1"/>
  <c r="H7928" i="1"/>
  <c r="I7928" i="1"/>
  <c r="J7928" i="1"/>
  <c r="K7928" i="1"/>
  <c r="G7929" i="1"/>
  <c r="J7929" i="1" s="1"/>
  <c r="H7929" i="1"/>
  <c r="I7929" i="1"/>
  <c r="K7929" i="1"/>
  <c r="G7930" i="1"/>
  <c r="I7930" i="1" s="1"/>
  <c r="H7930" i="1"/>
  <c r="J7930" i="1"/>
  <c r="K7930" i="1"/>
  <c r="G7931" i="1"/>
  <c r="H7931" i="1" s="1"/>
  <c r="I7931" i="1"/>
  <c r="J7931" i="1"/>
  <c r="K7931" i="1"/>
  <c r="G7932" i="1"/>
  <c r="H7932" i="1"/>
  <c r="I7932" i="1"/>
  <c r="J7932" i="1"/>
  <c r="K7932" i="1"/>
  <c r="G7933" i="1"/>
  <c r="J7933" i="1" s="1"/>
  <c r="H7933" i="1"/>
  <c r="I7933" i="1"/>
  <c r="K7933" i="1"/>
  <c r="G7934" i="1"/>
  <c r="I7934" i="1" s="1"/>
  <c r="H7934" i="1"/>
  <c r="J7934" i="1"/>
  <c r="K7934" i="1"/>
  <c r="G7935" i="1"/>
  <c r="H7935" i="1" s="1"/>
  <c r="I7935" i="1"/>
  <c r="J7935" i="1"/>
  <c r="K7935" i="1"/>
  <c r="G7936" i="1"/>
  <c r="H7936" i="1"/>
  <c r="I7936" i="1"/>
  <c r="J7936" i="1"/>
  <c r="K7936" i="1"/>
  <c r="G7937" i="1"/>
  <c r="J7937" i="1" s="1"/>
  <c r="H7937" i="1"/>
  <c r="K7937" i="1"/>
  <c r="G7938" i="1"/>
  <c r="I7938" i="1" s="1"/>
  <c r="H7938" i="1"/>
  <c r="K7938" i="1"/>
  <c r="G7939" i="1"/>
  <c r="H7939" i="1" s="1"/>
  <c r="I7939" i="1"/>
  <c r="K7939" i="1"/>
  <c r="G7940" i="1"/>
  <c r="H7940" i="1"/>
  <c r="I7940" i="1"/>
  <c r="J7940" i="1"/>
  <c r="K7940" i="1"/>
  <c r="G7941" i="1"/>
  <c r="K7941" i="1"/>
  <c r="G7942" i="1"/>
  <c r="K7942" i="1"/>
  <c r="G7943" i="1"/>
  <c r="K7943" i="1"/>
  <c r="G7944" i="1"/>
  <c r="H7944" i="1"/>
  <c r="I7944" i="1"/>
  <c r="J7944" i="1"/>
  <c r="K7944" i="1"/>
  <c r="G7945" i="1"/>
  <c r="J7945" i="1" s="1"/>
  <c r="H7945" i="1"/>
  <c r="I7945" i="1"/>
  <c r="K7945" i="1"/>
  <c r="G7946" i="1"/>
  <c r="I7946" i="1" s="1"/>
  <c r="H7946" i="1"/>
  <c r="J7946" i="1"/>
  <c r="K7946" i="1"/>
  <c r="G7947" i="1"/>
  <c r="H7947" i="1" s="1"/>
  <c r="I7947" i="1"/>
  <c r="J7947" i="1"/>
  <c r="K7947" i="1"/>
  <c r="G7948" i="1"/>
  <c r="H7948" i="1"/>
  <c r="I7948" i="1"/>
  <c r="J7948" i="1"/>
  <c r="K7948" i="1"/>
  <c r="G7949" i="1"/>
  <c r="J7949" i="1" s="1"/>
  <c r="H7949" i="1"/>
  <c r="I7949" i="1"/>
  <c r="K7949" i="1"/>
  <c r="G7950" i="1"/>
  <c r="I7950" i="1" s="1"/>
  <c r="H7950" i="1"/>
  <c r="J7950" i="1"/>
  <c r="K7950" i="1"/>
  <c r="G7951" i="1"/>
  <c r="H7951" i="1" s="1"/>
  <c r="I7951" i="1"/>
  <c r="J7951" i="1"/>
  <c r="K7951" i="1"/>
  <c r="G7952" i="1"/>
  <c r="H7952" i="1"/>
  <c r="I7952" i="1"/>
  <c r="J7952" i="1"/>
  <c r="K7952" i="1"/>
  <c r="G7953" i="1"/>
  <c r="J7953" i="1" s="1"/>
  <c r="H7953" i="1"/>
  <c r="K7953" i="1"/>
  <c r="G7954" i="1"/>
  <c r="I7954" i="1" s="1"/>
  <c r="H7954" i="1"/>
  <c r="K7954" i="1"/>
  <c r="G7955" i="1"/>
  <c r="H7955" i="1" s="1"/>
  <c r="I7955" i="1"/>
  <c r="K7955" i="1"/>
  <c r="G7956" i="1"/>
  <c r="H7956" i="1"/>
  <c r="I7956" i="1"/>
  <c r="J7956" i="1"/>
  <c r="K7956" i="1"/>
  <c r="G7957" i="1"/>
  <c r="K7957" i="1"/>
  <c r="G7958" i="1"/>
  <c r="K7958" i="1"/>
  <c r="G7959" i="1"/>
  <c r="K7959" i="1"/>
  <c r="G7960" i="1"/>
  <c r="H7960" i="1"/>
  <c r="I7960" i="1"/>
  <c r="J7960" i="1"/>
  <c r="K7960" i="1"/>
  <c r="G7961" i="1"/>
  <c r="J7961" i="1" s="1"/>
  <c r="H7961" i="1"/>
  <c r="I7961" i="1"/>
  <c r="K7961" i="1"/>
  <c r="G7962" i="1"/>
  <c r="I7962" i="1" s="1"/>
  <c r="H7962" i="1"/>
  <c r="J7962" i="1"/>
  <c r="K7962" i="1"/>
  <c r="G7963" i="1"/>
  <c r="H7963" i="1" s="1"/>
  <c r="I7963" i="1"/>
  <c r="J7963" i="1"/>
  <c r="K7963" i="1"/>
  <c r="G7964" i="1"/>
  <c r="H7964" i="1"/>
  <c r="I7964" i="1"/>
  <c r="J7964" i="1"/>
  <c r="K7964" i="1"/>
  <c r="G7965" i="1"/>
  <c r="J7965" i="1" s="1"/>
  <c r="H7965" i="1"/>
  <c r="I7965" i="1"/>
  <c r="K7965" i="1"/>
  <c r="G7966" i="1"/>
  <c r="I7966" i="1" s="1"/>
  <c r="H7966" i="1"/>
  <c r="J7966" i="1"/>
  <c r="K7966" i="1"/>
  <c r="G7967" i="1"/>
  <c r="H7967" i="1" s="1"/>
  <c r="I7967" i="1"/>
  <c r="J7967" i="1"/>
  <c r="K7967" i="1"/>
  <c r="G7968" i="1"/>
  <c r="H7968" i="1"/>
  <c r="I7968" i="1"/>
  <c r="J7968" i="1"/>
  <c r="K7968" i="1"/>
  <c r="G7969" i="1"/>
  <c r="J7969" i="1" s="1"/>
  <c r="H7969" i="1"/>
  <c r="K7969" i="1"/>
  <c r="G7970" i="1"/>
  <c r="I7970" i="1" s="1"/>
  <c r="H7970" i="1"/>
  <c r="K7970" i="1"/>
  <c r="G7971" i="1"/>
  <c r="H7971" i="1" s="1"/>
  <c r="I7971" i="1"/>
  <c r="K7971" i="1"/>
  <c r="G7972" i="1"/>
  <c r="H7972" i="1"/>
  <c r="I7972" i="1"/>
  <c r="J7972" i="1"/>
  <c r="K7972" i="1"/>
  <c r="G7973" i="1"/>
  <c r="K7973" i="1"/>
  <c r="G7974" i="1"/>
  <c r="K7974" i="1"/>
  <c r="G7975" i="1"/>
  <c r="K7975" i="1"/>
  <c r="G7976" i="1"/>
  <c r="H7976" i="1"/>
  <c r="I7976" i="1"/>
  <c r="J7976" i="1"/>
  <c r="K7976" i="1"/>
  <c r="G7977" i="1"/>
  <c r="J7977" i="1" s="1"/>
  <c r="H7977" i="1"/>
  <c r="I7977" i="1"/>
  <c r="K7977" i="1"/>
  <c r="G7978" i="1"/>
  <c r="I7978" i="1" s="1"/>
  <c r="H7978" i="1"/>
  <c r="J7978" i="1"/>
  <c r="K7978" i="1"/>
  <c r="G7979" i="1"/>
  <c r="H7979" i="1" s="1"/>
  <c r="I7979" i="1"/>
  <c r="J7979" i="1"/>
  <c r="K7979" i="1"/>
  <c r="G7980" i="1"/>
  <c r="H7980" i="1"/>
  <c r="I7980" i="1"/>
  <c r="J7980" i="1"/>
  <c r="K7980" i="1"/>
  <c r="G7981" i="1"/>
  <c r="J7981" i="1" s="1"/>
  <c r="H7981" i="1"/>
  <c r="I7981" i="1"/>
  <c r="K7981" i="1"/>
  <c r="G7982" i="1"/>
  <c r="I7982" i="1" s="1"/>
  <c r="H7982" i="1"/>
  <c r="J7982" i="1"/>
  <c r="K7982" i="1"/>
  <c r="G7983" i="1"/>
  <c r="H7983" i="1" s="1"/>
  <c r="I7983" i="1"/>
  <c r="J7983" i="1"/>
  <c r="K7983" i="1"/>
  <c r="G7984" i="1"/>
  <c r="H7984" i="1"/>
  <c r="I7984" i="1"/>
  <c r="J7984" i="1"/>
  <c r="K7984" i="1"/>
  <c r="G7985" i="1"/>
  <c r="J7985" i="1" s="1"/>
  <c r="H7985" i="1"/>
  <c r="K7985" i="1"/>
  <c r="G7986" i="1"/>
  <c r="I7986" i="1" s="1"/>
  <c r="H7986" i="1"/>
  <c r="K7986" i="1"/>
  <c r="G7987" i="1"/>
  <c r="H7987" i="1" s="1"/>
  <c r="I7987" i="1"/>
  <c r="K7987" i="1"/>
  <c r="G7988" i="1"/>
  <c r="H7988" i="1"/>
  <c r="I7988" i="1"/>
  <c r="J7988" i="1"/>
  <c r="K7988" i="1"/>
  <c r="G7989" i="1"/>
  <c r="K7989" i="1"/>
  <c r="G7990" i="1"/>
  <c r="K7990" i="1"/>
  <c r="G7991" i="1"/>
  <c r="K7991" i="1"/>
  <c r="G7992" i="1"/>
  <c r="H7992" i="1"/>
  <c r="I7992" i="1"/>
  <c r="J7992" i="1"/>
  <c r="K7992" i="1"/>
  <c r="G7993" i="1"/>
  <c r="J7993" i="1" s="1"/>
  <c r="H7993" i="1"/>
  <c r="I7993" i="1"/>
  <c r="K7993" i="1"/>
  <c r="G7994" i="1"/>
  <c r="I7994" i="1" s="1"/>
  <c r="H7994" i="1"/>
  <c r="J7994" i="1"/>
  <c r="K7994" i="1"/>
  <c r="G7995" i="1"/>
  <c r="H7995" i="1" s="1"/>
  <c r="I7995" i="1"/>
  <c r="J7995" i="1"/>
  <c r="K7995" i="1"/>
  <c r="G7996" i="1"/>
  <c r="H7996" i="1"/>
  <c r="I7996" i="1"/>
  <c r="J7996" i="1"/>
  <c r="K7996" i="1"/>
  <c r="G7997" i="1"/>
  <c r="J7997" i="1" s="1"/>
  <c r="H7997" i="1"/>
  <c r="I7997" i="1"/>
  <c r="K7997" i="1"/>
  <c r="G7998" i="1"/>
  <c r="I7998" i="1" s="1"/>
  <c r="H7998" i="1"/>
  <c r="J7998" i="1"/>
  <c r="K7998" i="1"/>
  <c r="G7999" i="1"/>
  <c r="H7999" i="1" s="1"/>
  <c r="I7999" i="1"/>
  <c r="J7999" i="1"/>
  <c r="K7999" i="1"/>
  <c r="G8000" i="1"/>
  <c r="H8000" i="1"/>
  <c r="I8000" i="1"/>
  <c r="J8000" i="1"/>
  <c r="K8000" i="1"/>
  <c r="G8001" i="1"/>
  <c r="J8001" i="1" s="1"/>
  <c r="H8001" i="1"/>
  <c r="K8001" i="1"/>
  <c r="G8002" i="1"/>
  <c r="I8002" i="1" s="1"/>
  <c r="H8002" i="1"/>
  <c r="K8002" i="1"/>
  <c r="G8003" i="1"/>
  <c r="H8003" i="1" s="1"/>
  <c r="I8003" i="1"/>
  <c r="K8003" i="1"/>
  <c r="G8004" i="1"/>
  <c r="H8004" i="1"/>
  <c r="I8004" i="1"/>
  <c r="J8004" i="1"/>
  <c r="K8004" i="1"/>
  <c r="G8005" i="1"/>
  <c r="K8005" i="1"/>
  <c r="G8006" i="1"/>
  <c r="K8006" i="1"/>
  <c r="G8007" i="1"/>
  <c r="K8007" i="1"/>
  <c r="G8008" i="1"/>
  <c r="H8008" i="1"/>
  <c r="I8008" i="1"/>
  <c r="J8008" i="1"/>
  <c r="K8008" i="1"/>
  <c r="G8009" i="1"/>
  <c r="J8009" i="1" s="1"/>
  <c r="H8009" i="1"/>
  <c r="I8009" i="1"/>
  <c r="K8009" i="1"/>
  <c r="G8010" i="1"/>
  <c r="I8010" i="1" s="1"/>
  <c r="H8010" i="1"/>
  <c r="J8010" i="1"/>
  <c r="K8010" i="1"/>
  <c r="G8011" i="1"/>
  <c r="H8011" i="1" s="1"/>
  <c r="I8011" i="1"/>
  <c r="J8011" i="1"/>
  <c r="K8011" i="1"/>
  <c r="G8012" i="1"/>
  <c r="H8012" i="1"/>
  <c r="I8012" i="1"/>
  <c r="J8012" i="1"/>
  <c r="K8012" i="1"/>
  <c r="G8013" i="1"/>
  <c r="J8013" i="1" s="1"/>
  <c r="H8013" i="1"/>
  <c r="I8013" i="1"/>
  <c r="K8013" i="1"/>
  <c r="G8014" i="1"/>
  <c r="I8014" i="1" s="1"/>
  <c r="H8014" i="1"/>
  <c r="J8014" i="1"/>
  <c r="K8014" i="1"/>
  <c r="G8015" i="1"/>
  <c r="H8015" i="1" s="1"/>
  <c r="I8015" i="1"/>
  <c r="J8015" i="1"/>
  <c r="K8015" i="1"/>
  <c r="G8016" i="1"/>
  <c r="H8016" i="1"/>
  <c r="I8016" i="1"/>
  <c r="J8016" i="1"/>
  <c r="K8016" i="1"/>
  <c r="G8017" i="1"/>
  <c r="J8017" i="1" s="1"/>
  <c r="H8017" i="1"/>
  <c r="K8017" i="1"/>
  <c r="G8018" i="1"/>
  <c r="I8018" i="1" s="1"/>
  <c r="H8018" i="1"/>
  <c r="K8018" i="1"/>
  <c r="G8019" i="1"/>
  <c r="H8019" i="1" s="1"/>
  <c r="I8019" i="1"/>
  <c r="K8019" i="1"/>
  <c r="G8020" i="1"/>
  <c r="H8020" i="1"/>
  <c r="I8020" i="1"/>
  <c r="J8020" i="1"/>
  <c r="K8020" i="1"/>
  <c r="G8021" i="1"/>
  <c r="K8021" i="1"/>
  <c r="G8022" i="1"/>
  <c r="K8022" i="1"/>
  <c r="G8023" i="1"/>
  <c r="K8023" i="1"/>
  <c r="G8024" i="1"/>
  <c r="H8024" i="1"/>
  <c r="I8024" i="1"/>
  <c r="J8024" i="1"/>
  <c r="K8024" i="1"/>
  <c r="G8025" i="1"/>
  <c r="J8025" i="1" s="1"/>
  <c r="H8025" i="1"/>
  <c r="I8025" i="1"/>
  <c r="K8025" i="1"/>
  <c r="G8026" i="1"/>
  <c r="I8026" i="1" s="1"/>
  <c r="H8026" i="1"/>
  <c r="J8026" i="1"/>
  <c r="K8026" i="1"/>
  <c r="G8027" i="1"/>
  <c r="H8027" i="1" s="1"/>
  <c r="I8027" i="1"/>
  <c r="J8027" i="1"/>
  <c r="K8027" i="1"/>
  <c r="G8028" i="1"/>
  <c r="H8028" i="1"/>
  <c r="I8028" i="1"/>
  <c r="J8028" i="1"/>
  <c r="K8028" i="1"/>
  <c r="G8029" i="1"/>
  <c r="J8029" i="1" s="1"/>
  <c r="H8029" i="1"/>
  <c r="I8029" i="1"/>
  <c r="K8029" i="1"/>
  <c r="G8030" i="1"/>
  <c r="I8030" i="1" s="1"/>
  <c r="H8030" i="1"/>
  <c r="J8030" i="1"/>
  <c r="K8030" i="1"/>
  <c r="G8031" i="1"/>
  <c r="H8031" i="1" s="1"/>
  <c r="I8031" i="1"/>
  <c r="J8031" i="1"/>
  <c r="K8031" i="1"/>
  <c r="G8032" i="1"/>
  <c r="H8032" i="1"/>
  <c r="I8032" i="1"/>
  <c r="J8032" i="1"/>
  <c r="K8032" i="1"/>
  <c r="G8033" i="1"/>
  <c r="J8033" i="1" s="1"/>
  <c r="H8033" i="1"/>
  <c r="K8033" i="1"/>
  <c r="G8034" i="1"/>
  <c r="I8034" i="1" s="1"/>
  <c r="H8034" i="1"/>
  <c r="K8034" i="1"/>
  <c r="G8035" i="1"/>
  <c r="H8035" i="1" s="1"/>
  <c r="I8035" i="1"/>
  <c r="K8035" i="1"/>
  <c r="G8036" i="1"/>
  <c r="H8036" i="1"/>
  <c r="I8036" i="1"/>
  <c r="J8036" i="1"/>
  <c r="K8036" i="1"/>
  <c r="G8037" i="1"/>
  <c r="K8037" i="1"/>
  <c r="G8038" i="1"/>
  <c r="K8038" i="1"/>
  <c r="G8039" i="1"/>
  <c r="K8039" i="1"/>
  <c r="G8040" i="1"/>
  <c r="H8040" i="1"/>
  <c r="I8040" i="1"/>
  <c r="J8040" i="1"/>
  <c r="K8040" i="1"/>
  <c r="G8041" i="1"/>
  <c r="J8041" i="1" s="1"/>
  <c r="H8041" i="1"/>
  <c r="I8041" i="1"/>
  <c r="K8041" i="1"/>
  <c r="G8042" i="1"/>
  <c r="I8042" i="1" s="1"/>
  <c r="H8042" i="1"/>
  <c r="J8042" i="1"/>
  <c r="K8042" i="1"/>
  <c r="G8043" i="1"/>
  <c r="H8043" i="1" s="1"/>
  <c r="I8043" i="1"/>
  <c r="J8043" i="1"/>
  <c r="K8043" i="1"/>
  <c r="G8044" i="1"/>
  <c r="H8044" i="1"/>
  <c r="I8044" i="1"/>
  <c r="J8044" i="1"/>
  <c r="K8044" i="1"/>
  <c r="G8045" i="1"/>
  <c r="J8045" i="1" s="1"/>
  <c r="H8045" i="1"/>
  <c r="I8045" i="1"/>
  <c r="K8045" i="1"/>
  <c r="G8046" i="1"/>
  <c r="I8046" i="1" s="1"/>
  <c r="H8046" i="1"/>
  <c r="J8046" i="1"/>
  <c r="K8046" i="1"/>
  <c r="G8047" i="1"/>
  <c r="H8047" i="1" s="1"/>
  <c r="I8047" i="1"/>
  <c r="J8047" i="1"/>
  <c r="K8047" i="1"/>
  <c r="G8048" i="1"/>
  <c r="H8048" i="1"/>
  <c r="I8048" i="1"/>
  <c r="J8048" i="1"/>
  <c r="K8048" i="1"/>
  <c r="G8049" i="1"/>
  <c r="J8049" i="1" s="1"/>
  <c r="H8049" i="1"/>
  <c r="K8049" i="1"/>
  <c r="G8050" i="1"/>
  <c r="I8050" i="1" s="1"/>
  <c r="H8050" i="1"/>
  <c r="K8050" i="1"/>
  <c r="G8051" i="1"/>
  <c r="H8051" i="1" s="1"/>
  <c r="I8051" i="1"/>
  <c r="K8051" i="1"/>
  <c r="G8052" i="1"/>
  <c r="H8052" i="1"/>
  <c r="I8052" i="1"/>
  <c r="J8052" i="1"/>
  <c r="K8052" i="1"/>
  <c r="G8053" i="1"/>
  <c r="K8053" i="1"/>
  <c r="G8054" i="1"/>
  <c r="K8054" i="1"/>
  <c r="G8055" i="1"/>
  <c r="K8055" i="1"/>
  <c r="G8056" i="1"/>
  <c r="H8056" i="1"/>
  <c r="I8056" i="1"/>
  <c r="J8056" i="1"/>
  <c r="K8056" i="1"/>
  <c r="G8057" i="1"/>
  <c r="J8057" i="1" s="1"/>
  <c r="H8057" i="1"/>
  <c r="I8057" i="1"/>
  <c r="K8057" i="1"/>
  <c r="G8058" i="1"/>
  <c r="I8058" i="1" s="1"/>
  <c r="H8058" i="1"/>
  <c r="J8058" i="1"/>
  <c r="K8058" i="1"/>
  <c r="G8059" i="1"/>
  <c r="H8059" i="1" s="1"/>
  <c r="I8059" i="1"/>
  <c r="J8059" i="1"/>
  <c r="K8059" i="1"/>
  <c r="G8060" i="1"/>
  <c r="H8060" i="1"/>
  <c r="I8060" i="1"/>
  <c r="J8060" i="1"/>
  <c r="K8060" i="1"/>
  <c r="G8061" i="1"/>
  <c r="J8061" i="1" s="1"/>
  <c r="H8061" i="1"/>
  <c r="I8061" i="1"/>
  <c r="K8061" i="1"/>
  <c r="G8062" i="1"/>
  <c r="I8062" i="1" s="1"/>
  <c r="H8062" i="1"/>
  <c r="J8062" i="1"/>
  <c r="K8062" i="1"/>
  <c r="G8063" i="1"/>
  <c r="H8063" i="1" s="1"/>
  <c r="I8063" i="1"/>
  <c r="J8063" i="1"/>
  <c r="K8063" i="1"/>
  <c r="G8064" i="1"/>
  <c r="H8064" i="1"/>
  <c r="I8064" i="1"/>
  <c r="J8064" i="1"/>
  <c r="K8064" i="1"/>
  <c r="G8065" i="1"/>
  <c r="J8065" i="1" s="1"/>
  <c r="H8065" i="1"/>
  <c r="K8065" i="1"/>
  <c r="G8066" i="1"/>
  <c r="I8066" i="1" s="1"/>
  <c r="H8066" i="1"/>
  <c r="K8066" i="1"/>
  <c r="G8067" i="1"/>
  <c r="H8067" i="1" s="1"/>
  <c r="I8067" i="1"/>
  <c r="K8067" i="1"/>
  <c r="G8068" i="1"/>
  <c r="H8068" i="1"/>
  <c r="I8068" i="1"/>
  <c r="J8068" i="1"/>
  <c r="K8068" i="1"/>
  <c r="G8069" i="1"/>
  <c r="K8069" i="1"/>
  <c r="G8070" i="1"/>
  <c r="K8070" i="1"/>
  <c r="G8071" i="1"/>
  <c r="K8071" i="1"/>
  <c r="G8072" i="1"/>
  <c r="H8072" i="1"/>
  <c r="I8072" i="1"/>
  <c r="J8072" i="1"/>
  <c r="K8072" i="1"/>
  <c r="G8073" i="1"/>
  <c r="J8073" i="1" s="1"/>
  <c r="H8073" i="1"/>
  <c r="I8073" i="1"/>
  <c r="K8073" i="1"/>
  <c r="G8074" i="1"/>
  <c r="I8074" i="1" s="1"/>
  <c r="H8074" i="1"/>
  <c r="J8074" i="1"/>
  <c r="K8074" i="1"/>
  <c r="G8075" i="1"/>
  <c r="H8075" i="1" s="1"/>
  <c r="I8075" i="1"/>
  <c r="J8075" i="1"/>
  <c r="K8075" i="1"/>
  <c r="G8076" i="1"/>
  <c r="H8076" i="1"/>
  <c r="I8076" i="1"/>
  <c r="J8076" i="1"/>
  <c r="K8076" i="1"/>
  <c r="G8077" i="1"/>
  <c r="J8077" i="1" s="1"/>
  <c r="H8077" i="1"/>
  <c r="I8077" i="1"/>
  <c r="K8077" i="1"/>
  <c r="G8078" i="1"/>
  <c r="I8078" i="1" s="1"/>
  <c r="H8078" i="1"/>
  <c r="J8078" i="1"/>
  <c r="K8078" i="1"/>
  <c r="G8079" i="1"/>
  <c r="H8079" i="1" s="1"/>
  <c r="I8079" i="1"/>
  <c r="J8079" i="1"/>
  <c r="K8079" i="1"/>
  <c r="G8080" i="1"/>
  <c r="H8080" i="1"/>
  <c r="I8080" i="1"/>
  <c r="J8080" i="1"/>
  <c r="K8080" i="1"/>
  <c r="G8081" i="1"/>
  <c r="J8081" i="1" s="1"/>
  <c r="H8081" i="1"/>
  <c r="K8081" i="1"/>
  <c r="G8082" i="1"/>
  <c r="I8082" i="1" s="1"/>
  <c r="H8082" i="1"/>
  <c r="K8082" i="1"/>
  <c r="G8083" i="1"/>
  <c r="H8083" i="1" s="1"/>
  <c r="I8083" i="1"/>
  <c r="K8083" i="1"/>
  <c r="G8084" i="1"/>
  <c r="H8084" i="1"/>
  <c r="I8084" i="1"/>
  <c r="J8084" i="1"/>
  <c r="K8084" i="1"/>
  <c r="G8085" i="1"/>
  <c r="K8085" i="1"/>
  <c r="G8086" i="1"/>
  <c r="K8086" i="1"/>
  <c r="G8087" i="1"/>
  <c r="K8087" i="1"/>
  <c r="G8088" i="1"/>
  <c r="H8088" i="1"/>
  <c r="I8088" i="1"/>
  <c r="J8088" i="1"/>
  <c r="K8088" i="1"/>
  <c r="G8089" i="1"/>
  <c r="J8089" i="1" s="1"/>
  <c r="H8089" i="1"/>
  <c r="I8089" i="1"/>
  <c r="K8089" i="1"/>
  <c r="G8090" i="1"/>
  <c r="I8090" i="1" s="1"/>
  <c r="H8090" i="1"/>
  <c r="J8090" i="1"/>
  <c r="K8090" i="1"/>
  <c r="G8091" i="1"/>
  <c r="H8091" i="1" s="1"/>
  <c r="I8091" i="1"/>
  <c r="J8091" i="1"/>
  <c r="K8091" i="1"/>
  <c r="G8092" i="1"/>
  <c r="H8092" i="1"/>
  <c r="I8092" i="1"/>
  <c r="J8092" i="1"/>
  <c r="K8092" i="1"/>
  <c r="G8093" i="1"/>
  <c r="J8093" i="1" s="1"/>
  <c r="H8093" i="1"/>
  <c r="I8093" i="1"/>
  <c r="K8093" i="1"/>
  <c r="G8094" i="1"/>
  <c r="I8094" i="1" s="1"/>
  <c r="H8094" i="1"/>
  <c r="J8094" i="1"/>
  <c r="K8094" i="1"/>
  <c r="G8095" i="1"/>
  <c r="H8095" i="1" s="1"/>
  <c r="I8095" i="1"/>
  <c r="J8095" i="1"/>
  <c r="K8095" i="1"/>
  <c r="G8096" i="1"/>
  <c r="H8096" i="1"/>
  <c r="I8096" i="1"/>
  <c r="J8096" i="1"/>
  <c r="K8096" i="1"/>
  <c r="G8097" i="1"/>
  <c r="J8097" i="1" s="1"/>
  <c r="H8097" i="1"/>
  <c r="K8097" i="1"/>
  <c r="G8098" i="1"/>
  <c r="I8098" i="1" s="1"/>
  <c r="H8098" i="1"/>
  <c r="K8098" i="1"/>
  <c r="G8099" i="1"/>
  <c r="H8099" i="1" s="1"/>
  <c r="I8099" i="1"/>
  <c r="K8099" i="1"/>
  <c r="G8100" i="1"/>
  <c r="H8100" i="1"/>
  <c r="I8100" i="1"/>
  <c r="J8100" i="1"/>
  <c r="K8100" i="1"/>
  <c r="G8101" i="1"/>
  <c r="K8101" i="1"/>
  <c r="G8102" i="1"/>
  <c r="K8102" i="1"/>
  <c r="G8103" i="1"/>
  <c r="K8103" i="1"/>
  <c r="G8104" i="1"/>
  <c r="H8104" i="1"/>
  <c r="I8104" i="1"/>
  <c r="J8104" i="1"/>
  <c r="K8104" i="1"/>
  <c r="G8105" i="1"/>
  <c r="J8105" i="1" s="1"/>
  <c r="H8105" i="1"/>
  <c r="I8105" i="1"/>
  <c r="K8105" i="1"/>
  <c r="G8106" i="1"/>
  <c r="I8106" i="1" s="1"/>
  <c r="H8106" i="1"/>
  <c r="J8106" i="1"/>
  <c r="K8106" i="1"/>
  <c r="G8107" i="1"/>
  <c r="H8107" i="1" s="1"/>
  <c r="I8107" i="1"/>
  <c r="J8107" i="1"/>
  <c r="K8107" i="1"/>
  <c r="G8108" i="1"/>
  <c r="H8108" i="1"/>
  <c r="I8108" i="1"/>
  <c r="J8108" i="1"/>
  <c r="K8108" i="1"/>
  <c r="G8109" i="1"/>
  <c r="J8109" i="1" s="1"/>
  <c r="H8109" i="1"/>
  <c r="I8109" i="1"/>
  <c r="K8109" i="1"/>
  <c r="G8110" i="1"/>
  <c r="I8110" i="1" s="1"/>
  <c r="H8110" i="1"/>
  <c r="J8110" i="1"/>
  <c r="K8110" i="1"/>
  <c r="G8111" i="1"/>
  <c r="H8111" i="1" s="1"/>
  <c r="I8111" i="1"/>
  <c r="J8111" i="1"/>
  <c r="K8111" i="1"/>
  <c r="G8112" i="1"/>
  <c r="H8112" i="1"/>
  <c r="I8112" i="1"/>
  <c r="J8112" i="1"/>
  <c r="K8112" i="1"/>
  <c r="G8113" i="1"/>
  <c r="H8113" i="1" s="1"/>
  <c r="K8113" i="1"/>
  <c r="G8114" i="1"/>
  <c r="K8114" i="1"/>
  <c r="G8115" i="1"/>
  <c r="I8115" i="1"/>
  <c r="K8115" i="1"/>
  <c r="G8116" i="1"/>
  <c r="H8116" i="1"/>
  <c r="I8116" i="1"/>
  <c r="J8116" i="1"/>
  <c r="K8116" i="1"/>
  <c r="G8117" i="1"/>
  <c r="K8117" i="1"/>
  <c r="G8118" i="1"/>
  <c r="K8118" i="1"/>
  <c r="G8119" i="1"/>
  <c r="K8119" i="1"/>
  <c r="G8120" i="1"/>
  <c r="H8120" i="1"/>
  <c r="I8120" i="1"/>
  <c r="J8120" i="1"/>
  <c r="K8120" i="1"/>
  <c r="G8121" i="1"/>
  <c r="J8121" i="1" s="1"/>
  <c r="H8121" i="1"/>
  <c r="I8121" i="1"/>
  <c r="K8121" i="1"/>
  <c r="G8122" i="1"/>
  <c r="I8122" i="1" s="1"/>
  <c r="H8122" i="1"/>
  <c r="J8122" i="1"/>
  <c r="K8122" i="1"/>
  <c r="G8123" i="1"/>
  <c r="H8123" i="1" s="1"/>
  <c r="I8123" i="1"/>
  <c r="J8123" i="1"/>
  <c r="K8123" i="1"/>
  <c r="G8124" i="1"/>
  <c r="H8124" i="1"/>
  <c r="I8124" i="1"/>
  <c r="J8124" i="1"/>
  <c r="K8124" i="1"/>
  <c r="G8125" i="1"/>
  <c r="J8125" i="1" s="1"/>
  <c r="H8125" i="1"/>
  <c r="I8125" i="1"/>
  <c r="K8125" i="1"/>
  <c r="G8126" i="1"/>
  <c r="I8126" i="1" s="1"/>
  <c r="H8126" i="1"/>
  <c r="J8126" i="1"/>
  <c r="K8126" i="1"/>
  <c r="G8127" i="1"/>
  <c r="H8127" i="1" s="1"/>
  <c r="I8127" i="1"/>
  <c r="J8127" i="1"/>
  <c r="K8127" i="1"/>
  <c r="G8128" i="1"/>
  <c r="H8128" i="1"/>
  <c r="I8128" i="1"/>
  <c r="J8128" i="1"/>
  <c r="K8128" i="1"/>
  <c r="G8129" i="1"/>
  <c r="K8129" i="1"/>
  <c r="G8130" i="1"/>
  <c r="H8130" i="1"/>
  <c r="K8130" i="1"/>
  <c r="G8131" i="1"/>
  <c r="I8131" i="1" s="1"/>
  <c r="K8131" i="1"/>
  <c r="G8132" i="1"/>
  <c r="H8132" i="1"/>
  <c r="I8132" i="1"/>
  <c r="J8132" i="1"/>
  <c r="K8132" i="1"/>
  <c r="G8133" i="1"/>
  <c r="K8133" i="1"/>
  <c r="G8134" i="1"/>
  <c r="K8134" i="1"/>
  <c r="G8135" i="1"/>
  <c r="K8135" i="1"/>
  <c r="G8136" i="1"/>
  <c r="H8136" i="1"/>
  <c r="I8136" i="1"/>
  <c r="J8136" i="1"/>
  <c r="K8136" i="1"/>
  <c r="G8137" i="1"/>
  <c r="J8137" i="1" s="1"/>
  <c r="H8137" i="1"/>
  <c r="I8137" i="1"/>
  <c r="K8137" i="1"/>
  <c r="G8138" i="1"/>
  <c r="I8138" i="1" s="1"/>
  <c r="H8138" i="1"/>
  <c r="J8138" i="1"/>
  <c r="K8138" i="1"/>
  <c r="G8139" i="1"/>
  <c r="H8139" i="1" s="1"/>
  <c r="I8139" i="1"/>
  <c r="J8139" i="1"/>
  <c r="K8139" i="1"/>
  <c r="G8140" i="1"/>
  <c r="H8140" i="1"/>
  <c r="I8140" i="1"/>
  <c r="J8140" i="1"/>
  <c r="K8140" i="1"/>
  <c r="G8141" i="1"/>
  <c r="J8141" i="1" s="1"/>
  <c r="H8141" i="1"/>
  <c r="I8141" i="1"/>
  <c r="K8141" i="1"/>
  <c r="G8142" i="1"/>
  <c r="I8142" i="1" s="1"/>
  <c r="H8142" i="1"/>
  <c r="J8142" i="1"/>
  <c r="K8142" i="1"/>
  <c r="G8143" i="1"/>
  <c r="H8143" i="1" s="1"/>
  <c r="I8143" i="1"/>
  <c r="J8143" i="1"/>
  <c r="K8143" i="1"/>
  <c r="G8144" i="1"/>
  <c r="H8144" i="1"/>
  <c r="I8144" i="1"/>
  <c r="J8144" i="1"/>
  <c r="K8144" i="1"/>
  <c r="G8145" i="1"/>
  <c r="H8145" i="1"/>
  <c r="K8145" i="1"/>
  <c r="G8146" i="1"/>
  <c r="H8146" i="1"/>
  <c r="K8146" i="1"/>
  <c r="G8147" i="1"/>
  <c r="I8147" i="1" s="1"/>
  <c r="K8147" i="1"/>
  <c r="G8148" i="1"/>
  <c r="H8148" i="1"/>
  <c r="I8148" i="1"/>
  <c r="J8148" i="1"/>
  <c r="K8148" i="1"/>
  <c r="G8149" i="1"/>
  <c r="K8149" i="1"/>
  <c r="G8150" i="1"/>
  <c r="K8150" i="1"/>
  <c r="G8151" i="1"/>
  <c r="K8151" i="1"/>
  <c r="G8152" i="1"/>
  <c r="H8152" i="1"/>
  <c r="I8152" i="1"/>
  <c r="J8152" i="1"/>
  <c r="K8152" i="1"/>
  <c r="G8153" i="1"/>
  <c r="J8153" i="1" s="1"/>
  <c r="H8153" i="1"/>
  <c r="I8153" i="1"/>
  <c r="K8153" i="1"/>
  <c r="G8154" i="1"/>
  <c r="I8154" i="1" s="1"/>
  <c r="H8154" i="1"/>
  <c r="J8154" i="1"/>
  <c r="K8154" i="1"/>
  <c r="G8155" i="1"/>
  <c r="H8155" i="1" s="1"/>
  <c r="I8155" i="1"/>
  <c r="J8155" i="1"/>
  <c r="K8155" i="1"/>
  <c r="G8156" i="1"/>
  <c r="H8156" i="1"/>
  <c r="I8156" i="1"/>
  <c r="J8156" i="1"/>
  <c r="K8156" i="1"/>
  <c r="G8157" i="1"/>
  <c r="J8157" i="1" s="1"/>
  <c r="H8157" i="1"/>
  <c r="I8157" i="1"/>
  <c r="K8157" i="1"/>
  <c r="G8158" i="1"/>
  <c r="I8158" i="1" s="1"/>
  <c r="H8158" i="1"/>
  <c r="J8158" i="1"/>
  <c r="K8158" i="1"/>
  <c r="G8159" i="1"/>
  <c r="H8159" i="1" s="1"/>
  <c r="I8159" i="1"/>
  <c r="J8159" i="1"/>
  <c r="K8159" i="1"/>
  <c r="G8160" i="1"/>
  <c r="H8160" i="1"/>
  <c r="I8160" i="1"/>
  <c r="J8160" i="1"/>
  <c r="K8160" i="1"/>
  <c r="G8161" i="1"/>
  <c r="H8161" i="1" s="1"/>
  <c r="K8161" i="1"/>
  <c r="G8162" i="1"/>
  <c r="H8162" i="1" s="1"/>
  <c r="K8162" i="1"/>
  <c r="G8163" i="1"/>
  <c r="K8163" i="1"/>
  <c r="G8164" i="1"/>
  <c r="H8164" i="1"/>
  <c r="I8164" i="1"/>
  <c r="J8164" i="1"/>
  <c r="K8164" i="1"/>
  <c r="G8165" i="1"/>
  <c r="K8165" i="1"/>
  <c r="G8166" i="1"/>
  <c r="K8166" i="1"/>
  <c r="G8167" i="1"/>
  <c r="K8167" i="1"/>
  <c r="G8168" i="1"/>
  <c r="H8168" i="1"/>
  <c r="I8168" i="1"/>
  <c r="J8168" i="1"/>
  <c r="K8168" i="1"/>
  <c r="G8169" i="1"/>
  <c r="J8169" i="1" s="1"/>
  <c r="H8169" i="1"/>
  <c r="I8169" i="1"/>
  <c r="K8169" i="1"/>
  <c r="G8170" i="1"/>
  <c r="I8170" i="1" s="1"/>
  <c r="H8170" i="1"/>
  <c r="J8170" i="1"/>
  <c r="K8170" i="1"/>
  <c r="G8171" i="1"/>
  <c r="H8171" i="1" s="1"/>
  <c r="I8171" i="1"/>
  <c r="J8171" i="1"/>
  <c r="K8171" i="1"/>
  <c r="G8172" i="1"/>
  <c r="H8172" i="1"/>
  <c r="I8172" i="1"/>
  <c r="J8172" i="1"/>
  <c r="K8172" i="1"/>
  <c r="G8173" i="1"/>
  <c r="J8173" i="1" s="1"/>
  <c r="H8173" i="1"/>
  <c r="I8173" i="1"/>
  <c r="K8173" i="1"/>
  <c r="G8174" i="1"/>
  <c r="I8174" i="1" s="1"/>
  <c r="H8174" i="1"/>
  <c r="J8174" i="1"/>
  <c r="K8174" i="1"/>
  <c r="G8175" i="1"/>
  <c r="H8175" i="1" s="1"/>
  <c r="I8175" i="1"/>
  <c r="J8175" i="1"/>
  <c r="K8175" i="1"/>
  <c r="G8176" i="1"/>
  <c r="H8176" i="1"/>
  <c r="I8176" i="1"/>
  <c r="J8176" i="1"/>
  <c r="K8176" i="1"/>
  <c r="G8177" i="1"/>
  <c r="H8177" i="1" s="1"/>
  <c r="K8177" i="1"/>
  <c r="G8178" i="1"/>
  <c r="K8178" i="1"/>
  <c r="G8179" i="1"/>
  <c r="I8179" i="1"/>
  <c r="K8179" i="1"/>
  <c r="G8180" i="1"/>
  <c r="H8180" i="1"/>
  <c r="I8180" i="1"/>
  <c r="J8180" i="1"/>
  <c r="K8180" i="1"/>
  <c r="G8181" i="1"/>
  <c r="K8181" i="1"/>
  <c r="G8182" i="1"/>
  <c r="K8182" i="1"/>
  <c r="G8183" i="1"/>
  <c r="K8183" i="1"/>
  <c r="G8184" i="1"/>
  <c r="H8184" i="1"/>
  <c r="I8184" i="1"/>
  <c r="J8184" i="1"/>
  <c r="K8184" i="1"/>
  <c r="G8185" i="1"/>
  <c r="J8185" i="1" s="1"/>
  <c r="H8185" i="1"/>
  <c r="I8185" i="1"/>
  <c r="K8185" i="1"/>
  <c r="G8186" i="1"/>
  <c r="I8186" i="1" s="1"/>
  <c r="H8186" i="1"/>
  <c r="J8186" i="1"/>
  <c r="K8186" i="1"/>
  <c r="G8187" i="1"/>
  <c r="H8187" i="1" s="1"/>
  <c r="I8187" i="1"/>
  <c r="J8187" i="1"/>
  <c r="K8187" i="1"/>
  <c r="G8188" i="1"/>
  <c r="H8188" i="1"/>
  <c r="I8188" i="1"/>
  <c r="J8188" i="1"/>
  <c r="K8188" i="1"/>
  <c r="G8189" i="1"/>
  <c r="J8189" i="1" s="1"/>
  <c r="H8189" i="1"/>
  <c r="I8189" i="1"/>
  <c r="K8189" i="1"/>
  <c r="G8190" i="1"/>
  <c r="I8190" i="1" s="1"/>
  <c r="H8190" i="1"/>
  <c r="J8190" i="1"/>
  <c r="K8190" i="1"/>
  <c r="G8191" i="1"/>
  <c r="H8191" i="1" s="1"/>
  <c r="I8191" i="1"/>
  <c r="J8191" i="1"/>
  <c r="K8191" i="1"/>
  <c r="G8192" i="1"/>
  <c r="H8192" i="1"/>
  <c r="I8192" i="1"/>
  <c r="J8192" i="1"/>
  <c r="K8192" i="1"/>
  <c r="G8193" i="1"/>
  <c r="K8193" i="1"/>
  <c r="G8194" i="1"/>
  <c r="H8194" i="1"/>
  <c r="K8194" i="1"/>
  <c r="G8195" i="1"/>
  <c r="I8195" i="1" s="1"/>
  <c r="K8195" i="1"/>
  <c r="G8196" i="1"/>
  <c r="H8196" i="1"/>
  <c r="I8196" i="1"/>
  <c r="J8196" i="1"/>
  <c r="K8196" i="1"/>
  <c r="G8197" i="1"/>
  <c r="K8197" i="1"/>
  <c r="G8198" i="1"/>
  <c r="K8198" i="1"/>
  <c r="G8199" i="1"/>
  <c r="K8199" i="1"/>
  <c r="G8200" i="1"/>
  <c r="H8200" i="1"/>
  <c r="I8200" i="1"/>
  <c r="J8200" i="1"/>
  <c r="K8200" i="1"/>
  <c r="G8201" i="1"/>
  <c r="J8201" i="1" s="1"/>
  <c r="H8201" i="1"/>
  <c r="I8201" i="1"/>
  <c r="K8201" i="1"/>
  <c r="G8202" i="1"/>
  <c r="I8202" i="1" s="1"/>
  <c r="H8202" i="1"/>
  <c r="J8202" i="1"/>
  <c r="K8202" i="1"/>
  <c r="G8203" i="1"/>
  <c r="H8203" i="1" s="1"/>
  <c r="I8203" i="1"/>
  <c r="J8203" i="1"/>
  <c r="K8203" i="1"/>
  <c r="G8204" i="1"/>
  <c r="H8204" i="1"/>
  <c r="I8204" i="1"/>
  <c r="J8204" i="1"/>
  <c r="K8204" i="1"/>
  <c r="G8205" i="1"/>
  <c r="J8205" i="1" s="1"/>
  <c r="H8205" i="1"/>
  <c r="I8205" i="1"/>
  <c r="K8205" i="1"/>
  <c r="G8206" i="1"/>
  <c r="I8206" i="1" s="1"/>
  <c r="H8206" i="1"/>
  <c r="J8206" i="1"/>
  <c r="K8206" i="1"/>
  <c r="G8207" i="1"/>
  <c r="H8207" i="1" s="1"/>
  <c r="I8207" i="1"/>
  <c r="J8207" i="1"/>
  <c r="K8207" i="1"/>
  <c r="G8208" i="1"/>
  <c r="H8208" i="1"/>
  <c r="I8208" i="1"/>
  <c r="J8208" i="1"/>
  <c r="K8208" i="1"/>
  <c r="G8209" i="1"/>
  <c r="H8209" i="1"/>
  <c r="K8209" i="1"/>
  <c r="G8210" i="1"/>
  <c r="H8210" i="1"/>
  <c r="K8210" i="1"/>
  <c r="G8211" i="1"/>
  <c r="I8211" i="1" s="1"/>
  <c r="K8211" i="1"/>
  <c r="G8212" i="1"/>
  <c r="H8212" i="1"/>
  <c r="I8212" i="1"/>
  <c r="J8212" i="1"/>
  <c r="K8212" i="1"/>
  <c r="G8213" i="1"/>
  <c r="K8213" i="1"/>
  <c r="G8214" i="1"/>
  <c r="K8214" i="1"/>
  <c r="G8215" i="1"/>
  <c r="K8215" i="1"/>
  <c r="G8216" i="1"/>
  <c r="H8216" i="1"/>
  <c r="I8216" i="1"/>
  <c r="J8216" i="1"/>
  <c r="K8216" i="1"/>
  <c r="G8217" i="1"/>
  <c r="J8217" i="1" s="1"/>
  <c r="H8217" i="1"/>
  <c r="I8217" i="1"/>
  <c r="K8217" i="1"/>
  <c r="G8218" i="1"/>
  <c r="I8218" i="1" s="1"/>
  <c r="H8218" i="1"/>
  <c r="J8218" i="1"/>
  <c r="K8218" i="1"/>
  <c r="G8219" i="1"/>
  <c r="H8219" i="1" s="1"/>
  <c r="I8219" i="1"/>
  <c r="J8219" i="1"/>
  <c r="K8219" i="1"/>
  <c r="G8220" i="1"/>
  <c r="H8220" i="1"/>
  <c r="I8220" i="1"/>
  <c r="J8220" i="1"/>
  <c r="K8220" i="1"/>
  <c r="G8221" i="1"/>
  <c r="J8221" i="1" s="1"/>
  <c r="H8221" i="1"/>
  <c r="I8221" i="1"/>
  <c r="K8221" i="1"/>
  <c r="G8222" i="1"/>
  <c r="I8222" i="1" s="1"/>
  <c r="H8222" i="1"/>
  <c r="J8222" i="1"/>
  <c r="K8222" i="1"/>
  <c r="G8223" i="1"/>
  <c r="H8223" i="1" s="1"/>
  <c r="I8223" i="1"/>
  <c r="J8223" i="1"/>
  <c r="K8223" i="1"/>
  <c r="G8224" i="1"/>
  <c r="H8224" i="1"/>
  <c r="I8224" i="1"/>
  <c r="J8224" i="1"/>
  <c r="K8224" i="1"/>
  <c r="G8225" i="1"/>
  <c r="H8225" i="1" s="1"/>
  <c r="K8225" i="1"/>
  <c r="G8226" i="1"/>
  <c r="H8226" i="1" s="1"/>
  <c r="K8226" i="1"/>
  <c r="G8227" i="1"/>
  <c r="K8227" i="1"/>
  <c r="G8228" i="1"/>
  <c r="H8228" i="1"/>
  <c r="I8228" i="1"/>
  <c r="J8228" i="1"/>
  <c r="K8228" i="1"/>
  <c r="G8229" i="1"/>
  <c r="K8229" i="1"/>
  <c r="G8230" i="1"/>
  <c r="K8230" i="1"/>
  <c r="G8231" i="1"/>
  <c r="K8231" i="1"/>
  <c r="G8232" i="1"/>
  <c r="H8232" i="1"/>
  <c r="I8232" i="1"/>
  <c r="J8232" i="1"/>
  <c r="K8232" i="1"/>
  <c r="G8233" i="1"/>
  <c r="J8233" i="1" s="1"/>
  <c r="H8233" i="1"/>
  <c r="I8233" i="1"/>
  <c r="K8233" i="1"/>
  <c r="G8234" i="1"/>
  <c r="I8234" i="1" s="1"/>
  <c r="H8234" i="1"/>
  <c r="J8234" i="1"/>
  <c r="K8234" i="1"/>
  <c r="G8235" i="1"/>
  <c r="H8235" i="1" s="1"/>
  <c r="I8235" i="1"/>
  <c r="J8235" i="1"/>
  <c r="K8235" i="1"/>
  <c r="G8236" i="1"/>
  <c r="H8236" i="1"/>
  <c r="I8236" i="1"/>
  <c r="J8236" i="1"/>
  <c r="K8236" i="1"/>
  <c r="G8237" i="1"/>
  <c r="J8237" i="1" s="1"/>
  <c r="H8237" i="1"/>
  <c r="I8237" i="1"/>
  <c r="K8237" i="1"/>
  <c r="G8238" i="1"/>
  <c r="I8238" i="1" s="1"/>
  <c r="H8238" i="1"/>
  <c r="J8238" i="1"/>
  <c r="K8238" i="1"/>
  <c r="G8239" i="1"/>
  <c r="H8239" i="1" s="1"/>
  <c r="I8239" i="1"/>
  <c r="J8239" i="1"/>
  <c r="K8239" i="1"/>
  <c r="G8240" i="1"/>
  <c r="H8240" i="1"/>
  <c r="I8240" i="1"/>
  <c r="J8240" i="1"/>
  <c r="K8240" i="1"/>
  <c r="G8241" i="1"/>
  <c r="H8241" i="1" s="1"/>
  <c r="K8241" i="1"/>
  <c r="G8242" i="1"/>
  <c r="K8242" i="1"/>
  <c r="G8243" i="1"/>
  <c r="I8243" i="1"/>
  <c r="K8243" i="1"/>
  <c r="G8244" i="1"/>
  <c r="H8244" i="1"/>
  <c r="I8244" i="1"/>
  <c r="J8244" i="1"/>
  <c r="K8244" i="1"/>
  <c r="G8245" i="1"/>
  <c r="K8245" i="1"/>
  <c r="G8246" i="1"/>
  <c r="K8246" i="1"/>
  <c r="G8247" i="1"/>
  <c r="K8247" i="1"/>
  <c r="G8248" i="1"/>
  <c r="H8248" i="1"/>
  <c r="I8248" i="1"/>
  <c r="J8248" i="1"/>
  <c r="K8248" i="1"/>
  <c r="G8249" i="1"/>
  <c r="J8249" i="1" s="1"/>
  <c r="H8249" i="1"/>
  <c r="I8249" i="1"/>
  <c r="K8249" i="1"/>
  <c r="G8250" i="1"/>
  <c r="I8250" i="1" s="1"/>
  <c r="H8250" i="1"/>
  <c r="J8250" i="1"/>
  <c r="K8250" i="1"/>
  <c r="G8251" i="1"/>
  <c r="H8251" i="1" s="1"/>
  <c r="I8251" i="1"/>
  <c r="J8251" i="1"/>
  <c r="K8251" i="1"/>
  <c r="G8252" i="1"/>
  <c r="H8252" i="1"/>
  <c r="I8252" i="1"/>
  <c r="J8252" i="1"/>
  <c r="K8252" i="1"/>
  <c r="G8253" i="1"/>
  <c r="J8253" i="1" s="1"/>
  <c r="H8253" i="1"/>
  <c r="I8253" i="1"/>
  <c r="K8253" i="1"/>
  <c r="G8254" i="1"/>
  <c r="I8254" i="1" s="1"/>
  <c r="H8254" i="1"/>
  <c r="J8254" i="1"/>
  <c r="K8254" i="1"/>
  <c r="G8255" i="1"/>
  <c r="H8255" i="1" s="1"/>
  <c r="I8255" i="1"/>
  <c r="J8255" i="1"/>
  <c r="K8255" i="1"/>
  <c r="G8256" i="1"/>
  <c r="H8256" i="1"/>
  <c r="I8256" i="1"/>
  <c r="J8256" i="1"/>
  <c r="K8256" i="1"/>
  <c r="G8257" i="1"/>
  <c r="K8257" i="1"/>
  <c r="G8258" i="1"/>
  <c r="H8258" i="1"/>
  <c r="K8258" i="1"/>
  <c r="G8259" i="1"/>
  <c r="I8259" i="1" s="1"/>
  <c r="K8259" i="1"/>
  <c r="G8260" i="1"/>
  <c r="H8260" i="1"/>
  <c r="I8260" i="1"/>
  <c r="J8260" i="1"/>
  <c r="K8260" i="1"/>
  <c r="G8261" i="1"/>
  <c r="K8261" i="1"/>
  <c r="G8262" i="1"/>
  <c r="K8262" i="1"/>
  <c r="G8263" i="1"/>
  <c r="K8263" i="1"/>
  <c r="G8264" i="1"/>
  <c r="H8264" i="1"/>
  <c r="I8264" i="1"/>
  <c r="J8264" i="1"/>
  <c r="K8264" i="1"/>
  <c r="G8265" i="1"/>
  <c r="J8265" i="1" s="1"/>
  <c r="H8265" i="1"/>
  <c r="I8265" i="1"/>
  <c r="K8265" i="1"/>
  <c r="G8266" i="1"/>
  <c r="I8266" i="1" s="1"/>
  <c r="H8266" i="1"/>
  <c r="J8266" i="1"/>
  <c r="K8266" i="1"/>
  <c r="G8267" i="1"/>
  <c r="H8267" i="1" s="1"/>
  <c r="I8267" i="1"/>
  <c r="J8267" i="1"/>
  <c r="K8267" i="1"/>
  <c r="G8268" i="1"/>
  <c r="H8268" i="1"/>
  <c r="I8268" i="1"/>
  <c r="J8268" i="1"/>
  <c r="K8268" i="1"/>
  <c r="G8269" i="1"/>
  <c r="J8269" i="1" s="1"/>
  <c r="H8269" i="1"/>
  <c r="I8269" i="1"/>
  <c r="K8269" i="1"/>
  <c r="G8270" i="1"/>
  <c r="I8270" i="1" s="1"/>
  <c r="H8270" i="1"/>
  <c r="J8270" i="1"/>
  <c r="K8270" i="1"/>
  <c r="G8271" i="1"/>
  <c r="H8271" i="1" s="1"/>
  <c r="I8271" i="1"/>
  <c r="J8271" i="1"/>
  <c r="K8271" i="1"/>
  <c r="G8272" i="1"/>
  <c r="H8272" i="1"/>
  <c r="I8272" i="1"/>
  <c r="J8272" i="1"/>
  <c r="K8272" i="1"/>
  <c r="G8273" i="1"/>
  <c r="H8273" i="1"/>
  <c r="K8273" i="1"/>
  <c r="G8274" i="1"/>
  <c r="H8274" i="1"/>
  <c r="K8274" i="1"/>
  <c r="G8275" i="1"/>
  <c r="I8275" i="1" s="1"/>
  <c r="K8275" i="1"/>
  <c r="G8276" i="1"/>
  <c r="H8276" i="1"/>
  <c r="I8276" i="1"/>
  <c r="J8276" i="1"/>
  <c r="K8276" i="1"/>
  <c r="G8277" i="1"/>
  <c r="K8277" i="1"/>
  <c r="G8278" i="1"/>
  <c r="K8278" i="1"/>
  <c r="G8279" i="1"/>
  <c r="K8279" i="1"/>
  <c r="G8280" i="1"/>
  <c r="H8280" i="1"/>
  <c r="I8280" i="1"/>
  <c r="J8280" i="1"/>
  <c r="K8280" i="1"/>
  <c r="G8281" i="1"/>
  <c r="J8281" i="1" s="1"/>
  <c r="H8281" i="1"/>
  <c r="I8281" i="1"/>
  <c r="K8281" i="1"/>
  <c r="G8282" i="1"/>
  <c r="I8282" i="1" s="1"/>
  <c r="H8282" i="1"/>
  <c r="J8282" i="1"/>
  <c r="K8282" i="1"/>
  <c r="G8283" i="1"/>
  <c r="H8283" i="1" s="1"/>
  <c r="I8283" i="1"/>
  <c r="J8283" i="1"/>
  <c r="K8283" i="1"/>
  <c r="G8284" i="1"/>
  <c r="H8284" i="1"/>
  <c r="I8284" i="1"/>
  <c r="J8284" i="1"/>
  <c r="K8284" i="1"/>
  <c r="G8285" i="1"/>
  <c r="J8285" i="1" s="1"/>
  <c r="H8285" i="1"/>
  <c r="I8285" i="1"/>
  <c r="K8285" i="1"/>
  <c r="G8286" i="1"/>
  <c r="I8286" i="1" s="1"/>
  <c r="H8286" i="1"/>
  <c r="J8286" i="1"/>
  <c r="K8286" i="1"/>
  <c r="G8287" i="1"/>
  <c r="H8287" i="1" s="1"/>
  <c r="I8287" i="1"/>
  <c r="J8287" i="1"/>
  <c r="K8287" i="1"/>
  <c r="G8288" i="1"/>
  <c r="H8288" i="1"/>
  <c r="I8288" i="1"/>
  <c r="J8288" i="1"/>
  <c r="K8288" i="1"/>
  <c r="G8289" i="1"/>
  <c r="H8289" i="1" s="1"/>
  <c r="K8289" i="1"/>
  <c r="G8290" i="1"/>
  <c r="H8290" i="1" s="1"/>
  <c r="K8290" i="1"/>
  <c r="G8291" i="1"/>
  <c r="K8291" i="1"/>
  <c r="G8292" i="1"/>
  <c r="H8292" i="1"/>
  <c r="I8292" i="1"/>
  <c r="J8292" i="1"/>
  <c r="K8292" i="1"/>
  <c r="G8293" i="1"/>
  <c r="K8293" i="1"/>
  <c r="G8294" i="1"/>
  <c r="K8294" i="1"/>
  <c r="G8295" i="1"/>
  <c r="K8295" i="1"/>
  <c r="G8296" i="1"/>
  <c r="H8296" i="1"/>
  <c r="I8296" i="1"/>
  <c r="J8296" i="1"/>
  <c r="K8296" i="1"/>
  <c r="G8297" i="1"/>
  <c r="J8297" i="1" s="1"/>
  <c r="H8297" i="1"/>
  <c r="I8297" i="1"/>
  <c r="K8297" i="1"/>
  <c r="G8298" i="1"/>
  <c r="I8298" i="1" s="1"/>
  <c r="H8298" i="1"/>
  <c r="J8298" i="1"/>
  <c r="K8298" i="1"/>
  <c r="G8299" i="1"/>
  <c r="H8299" i="1" s="1"/>
  <c r="I8299" i="1"/>
  <c r="J8299" i="1"/>
  <c r="K8299" i="1"/>
  <c r="G8300" i="1"/>
  <c r="H8300" i="1"/>
  <c r="I8300" i="1"/>
  <c r="J8300" i="1"/>
  <c r="K8300" i="1"/>
  <c r="G8301" i="1"/>
  <c r="J8301" i="1" s="1"/>
  <c r="H8301" i="1"/>
  <c r="I8301" i="1"/>
  <c r="K8301" i="1"/>
  <c r="G8302" i="1"/>
  <c r="I8302" i="1" s="1"/>
  <c r="H8302" i="1"/>
  <c r="J8302" i="1"/>
  <c r="K8302" i="1"/>
  <c r="G8303" i="1"/>
  <c r="H8303" i="1" s="1"/>
  <c r="I8303" i="1"/>
  <c r="J8303" i="1"/>
  <c r="K8303" i="1"/>
  <c r="G8304" i="1"/>
  <c r="H8304" i="1"/>
  <c r="I8304" i="1"/>
  <c r="J8304" i="1"/>
  <c r="K8304" i="1"/>
  <c r="G8305" i="1"/>
  <c r="H8305" i="1" s="1"/>
  <c r="K8305" i="1"/>
  <c r="G8306" i="1"/>
  <c r="K8306" i="1"/>
  <c r="G8307" i="1"/>
  <c r="I8307" i="1"/>
  <c r="K8307" i="1"/>
  <c r="G8308" i="1"/>
  <c r="H8308" i="1"/>
  <c r="I8308" i="1"/>
  <c r="J8308" i="1"/>
  <c r="K8308" i="1"/>
  <c r="G8309" i="1"/>
  <c r="K8309" i="1"/>
  <c r="G8310" i="1"/>
  <c r="K8310" i="1"/>
  <c r="G8311" i="1"/>
  <c r="K8311" i="1"/>
  <c r="G8312" i="1"/>
  <c r="H8312" i="1"/>
  <c r="I8312" i="1"/>
  <c r="J8312" i="1"/>
  <c r="K8312" i="1"/>
  <c r="G8313" i="1"/>
  <c r="J8313" i="1" s="1"/>
  <c r="H8313" i="1"/>
  <c r="I8313" i="1"/>
  <c r="K8313" i="1"/>
  <c r="G8314" i="1"/>
  <c r="I8314" i="1" s="1"/>
  <c r="H8314" i="1"/>
  <c r="J8314" i="1"/>
  <c r="K8314" i="1"/>
  <c r="G8315" i="1"/>
  <c r="H8315" i="1" s="1"/>
  <c r="I8315" i="1"/>
  <c r="J8315" i="1"/>
  <c r="K8315" i="1"/>
  <c r="G8316" i="1"/>
  <c r="H8316" i="1"/>
  <c r="I8316" i="1"/>
  <c r="J8316" i="1"/>
  <c r="K8316" i="1"/>
  <c r="G8317" i="1"/>
  <c r="J8317" i="1" s="1"/>
  <c r="H8317" i="1"/>
  <c r="I8317" i="1"/>
  <c r="K8317" i="1"/>
  <c r="G8318" i="1"/>
  <c r="I8318" i="1" s="1"/>
  <c r="H8318" i="1"/>
  <c r="J8318" i="1"/>
  <c r="K8318" i="1"/>
  <c r="G8319" i="1"/>
  <c r="H8319" i="1" s="1"/>
  <c r="I8319" i="1"/>
  <c r="J8319" i="1"/>
  <c r="K8319" i="1"/>
  <c r="G8320" i="1"/>
  <c r="H8320" i="1"/>
  <c r="I8320" i="1"/>
  <c r="J8320" i="1"/>
  <c r="K8320" i="1"/>
  <c r="G8321" i="1"/>
  <c r="K8321" i="1"/>
  <c r="G8322" i="1"/>
  <c r="H8322" i="1"/>
  <c r="K8322" i="1"/>
  <c r="G8323" i="1"/>
  <c r="I8323" i="1" s="1"/>
  <c r="K8323" i="1"/>
  <c r="G8324" i="1"/>
  <c r="H8324" i="1"/>
  <c r="I8324" i="1"/>
  <c r="J8324" i="1"/>
  <c r="K8324" i="1"/>
  <c r="G8325" i="1"/>
  <c r="K8325" i="1"/>
  <c r="G8326" i="1"/>
  <c r="K8326" i="1"/>
  <c r="G8327" i="1"/>
  <c r="K8327" i="1"/>
  <c r="G8328" i="1"/>
  <c r="H8328" i="1"/>
  <c r="I8328" i="1"/>
  <c r="J8328" i="1"/>
  <c r="K8328" i="1"/>
  <c r="G8329" i="1"/>
  <c r="J8329" i="1" s="1"/>
  <c r="H8329" i="1"/>
  <c r="I8329" i="1"/>
  <c r="K8329" i="1"/>
  <c r="G8330" i="1"/>
  <c r="I8330" i="1" s="1"/>
  <c r="H8330" i="1"/>
  <c r="J8330" i="1"/>
  <c r="K8330" i="1"/>
  <c r="G8331" i="1"/>
  <c r="H8331" i="1" s="1"/>
  <c r="I8331" i="1"/>
  <c r="J8331" i="1"/>
  <c r="K8331" i="1"/>
  <c r="G8332" i="1"/>
  <c r="H8332" i="1"/>
  <c r="I8332" i="1"/>
  <c r="J8332" i="1"/>
  <c r="K8332" i="1"/>
  <c r="G8333" i="1"/>
  <c r="J8333" i="1" s="1"/>
  <c r="H8333" i="1"/>
  <c r="I8333" i="1"/>
  <c r="K8333" i="1"/>
  <c r="G8334" i="1"/>
  <c r="I8334" i="1" s="1"/>
  <c r="H8334" i="1"/>
  <c r="J8334" i="1"/>
  <c r="K8334" i="1"/>
  <c r="G8335" i="1"/>
  <c r="H8335" i="1" s="1"/>
  <c r="I8335" i="1"/>
  <c r="J8335" i="1"/>
  <c r="K8335" i="1"/>
  <c r="G8336" i="1"/>
  <c r="H8336" i="1"/>
  <c r="I8336" i="1"/>
  <c r="J8336" i="1"/>
  <c r="K8336" i="1"/>
  <c r="G8337" i="1"/>
  <c r="H8337" i="1"/>
  <c r="K8337" i="1"/>
  <c r="G8338" i="1"/>
  <c r="H8338" i="1"/>
  <c r="K8338" i="1"/>
  <c r="G8339" i="1"/>
  <c r="I8339" i="1" s="1"/>
  <c r="K8339" i="1"/>
  <c r="G8340" i="1"/>
  <c r="H8340" i="1"/>
  <c r="I8340" i="1"/>
  <c r="J8340" i="1"/>
  <c r="K8340" i="1"/>
  <c r="G8341" i="1"/>
  <c r="K8341" i="1"/>
  <c r="G8342" i="1"/>
  <c r="K8342" i="1"/>
  <c r="G8343" i="1"/>
  <c r="K8343" i="1"/>
  <c r="G8344" i="1"/>
  <c r="H8344" i="1"/>
  <c r="I8344" i="1"/>
  <c r="J8344" i="1"/>
  <c r="K8344" i="1"/>
  <c r="G8345" i="1"/>
  <c r="J8345" i="1" s="1"/>
  <c r="H8345" i="1"/>
  <c r="I8345" i="1"/>
  <c r="K8345" i="1"/>
  <c r="G8346" i="1"/>
  <c r="I8346" i="1" s="1"/>
  <c r="H8346" i="1"/>
  <c r="J8346" i="1"/>
  <c r="K8346" i="1"/>
  <c r="G8347" i="1"/>
  <c r="H8347" i="1" s="1"/>
  <c r="I8347" i="1"/>
  <c r="J8347" i="1"/>
  <c r="K8347" i="1"/>
  <c r="G8348" i="1"/>
  <c r="H8348" i="1"/>
  <c r="I8348" i="1"/>
  <c r="J8348" i="1"/>
  <c r="K8348" i="1"/>
  <c r="G8349" i="1"/>
  <c r="J8349" i="1" s="1"/>
  <c r="H8349" i="1"/>
  <c r="I8349" i="1"/>
  <c r="K8349" i="1"/>
  <c r="G8350" i="1"/>
  <c r="I8350" i="1" s="1"/>
  <c r="H8350" i="1"/>
  <c r="J8350" i="1"/>
  <c r="K8350" i="1"/>
  <c r="G8351" i="1"/>
  <c r="H8351" i="1" s="1"/>
  <c r="I8351" i="1"/>
  <c r="J8351" i="1"/>
  <c r="K8351" i="1"/>
  <c r="G8352" i="1"/>
  <c r="H8352" i="1"/>
  <c r="I8352" i="1"/>
  <c r="J8352" i="1"/>
  <c r="K8352" i="1"/>
  <c r="G8353" i="1"/>
  <c r="H8353" i="1" s="1"/>
  <c r="K8353" i="1"/>
  <c r="G8354" i="1"/>
  <c r="H8354" i="1" s="1"/>
  <c r="K8354" i="1"/>
  <c r="G8355" i="1"/>
  <c r="K8355" i="1"/>
  <c r="G8356" i="1"/>
  <c r="H8356" i="1"/>
  <c r="I8356" i="1"/>
  <c r="J8356" i="1"/>
  <c r="K8356" i="1"/>
  <c r="G8357" i="1"/>
  <c r="K8357" i="1"/>
  <c r="G8358" i="1"/>
  <c r="K8358" i="1"/>
  <c r="G8359" i="1"/>
  <c r="K8359" i="1"/>
  <c r="G8360" i="1"/>
  <c r="H8360" i="1"/>
  <c r="I8360" i="1"/>
  <c r="J8360" i="1"/>
  <c r="K8360" i="1"/>
  <c r="G8361" i="1"/>
  <c r="J8361" i="1" s="1"/>
  <c r="H8361" i="1"/>
  <c r="I8361" i="1"/>
  <c r="K8361" i="1"/>
  <c r="G8362" i="1"/>
  <c r="I8362" i="1" s="1"/>
  <c r="H8362" i="1"/>
  <c r="J8362" i="1"/>
  <c r="K8362" i="1"/>
  <c r="G8363" i="1"/>
  <c r="H8363" i="1" s="1"/>
  <c r="I8363" i="1"/>
  <c r="J8363" i="1"/>
  <c r="K8363" i="1"/>
  <c r="G8364" i="1"/>
  <c r="H8364" i="1"/>
  <c r="I8364" i="1"/>
  <c r="J8364" i="1"/>
  <c r="K8364" i="1"/>
  <c r="G8365" i="1"/>
  <c r="J8365" i="1" s="1"/>
  <c r="H8365" i="1"/>
  <c r="I8365" i="1"/>
  <c r="K8365" i="1"/>
  <c r="G8366" i="1"/>
  <c r="I8366" i="1" s="1"/>
  <c r="H8366" i="1"/>
  <c r="J8366" i="1"/>
  <c r="K8366" i="1"/>
  <c r="G8367" i="1"/>
  <c r="H8367" i="1" s="1"/>
  <c r="I8367" i="1"/>
  <c r="J8367" i="1"/>
  <c r="K8367" i="1"/>
  <c r="G8368" i="1"/>
  <c r="H8368" i="1"/>
  <c r="I8368" i="1"/>
  <c r="J8368" i="1"/>
  <c r="K8368" i="1"/>
  <c r="G8369" i="1"/>
  <c r="H8369" i="1" s="1"/>
  <c r="K8369" i="1"/>
  <c r="G8370" i="1"/>
  <c r="K8370" i="1"/>
  <c r="G8371" i="1"/>
  <c r="I8371" i="1"/>
  <c r="K8371" i="1"/>
  <c r="G8372" i="1"/>
  <c r="H8372" i="1"/>
  <c r="I8372" i="1"/>
  <c r="J8372" i="1"/>
  <c r="K8372" i="1"/>
  <c r="G8373" i="1"/>
  <c r="K8373" i="1"/>
  <c r="G8374" i="1"/>
  <c r="K8374" i="1"/>
  <c r="G8375" i="1"/>
  <c r="K8375" i="1"/>
  <c r="G8376" i="1"/>
  <c r="H8376" i="1"/>
  <c r="I8376" i="1"/>
  <c r="J8376" i="1"/>
  <c r="K8376" i="1"/>
  <c r="G8377" i="1"/>
  <c r="J8377" i="1" s="1"/>
  <c r="H8377" i="1"/>
  <c r="I8377" i="1"/>
  <c r="K8377" i="1"/>
  <c r="G8378" i="1"/>
  <c r="I8378" i="1" s="1"/>
  <c r="H8378" i="1"/>
  <c r="J8378" i="1"/>
  <c r="K8378" i="1"/>
  <c r="G8379" i="1"/>
  <c r="H8379" i="1" s="1"/>
  <c r="I8379" i="1"/>
  <c r="J8379" i="1"/>
  <c r="K8379" i="1"/>
  <c r="G8380" i="1"/>
  <c r="H8380" i="1"/>
  <c r="I8380" i="1"/>
  <c r="J8380" i="1"/>
  <c r="K8380" i="1"/>
  <c r="G8381" i="1"/>
  <c r="J8381" i="1" s="1"/>
  <c r="H8381" i="1"/>
  <c r="I8381" i="1"/>
  <c r="K8381" i="1"/>
  <c r="G8382" i="1"/>
  <c r="I8382" i="1" s="1"/>
  <c r="H8382" i="1"/>
  <c r="J8382" i="1"/>
  <c r="K8382" i="1"/>
  <c r="G8383" i="1"/>
  <c r="H8383" i="1" s="1"/>
  <c r="I8383" i="1"/>
  <c r="J8383" i="1"/>
  <c r="K8383" i="1"/>
  <c r="G8384" i="1"/>
  <c r="H8384" i="1"/>
  <c r="I8384" i="1"/>
  <c r="J8384" i="1"/>
  <c r="K8384" i="1"/>
  <c r="G8385" i="1"/>
  <c r="K8385" i="1"/>
  <c r="G8386" i="1"/>
  <c r="H8386" i="1"/>
  <c r="K8386" i="1"/>
  <c r="G8387" i="1"/>
  <c r="I8387" i="1" s="1"/>
  <c r="K8387" i="1"/>
  <c r="G8388" i="1"/>
  <c r="H8388" i="1"/>
  <c r="I8388" i="1"/>
  <c r="J8388" i="1"/>
  <c r="K8388" i="1"/>
  <c r="G8389" i="1"/>
  <c r="K8389" i="1"/>
  <c r="G8390" i="1"/>
  <c r="K8390" i="1"/>
  <c r="G8391" i="1"/>
  <c r="K8391" i="1"/>
  <c r="G8392" i="1"/>
  <c r="H8392" i="1"/>
  <c r="I8392" i="1"/>
  <c r="J8392" i="1"/>
  <c r="K8392" i="1"/>
  <c r="G8393" i="1"/>
  <c r="J8393" i="1" s="1"/>
  <c r="H8393" i="1"/>
  <c r="I8393" i="1"/>
  <c r="K8393" i="1"/>
  <c r="G8394" i="1"/>
  <c r="I8394" i="1" s="1"/>
  <c r="H8394" i="1"/>
  <c r="J8394" i="1"/>
  <c r="K8394" i="1"/>
  <c r="G8395" i="1"/>
  <c r="H8395" i="1" s="1"/>
  <c r="I8395" i="1"/>
  <c r="J8395" i="1"/>
  <c r="K8395" i="1"/>
  <c r="G8396" i="1"/>
  <c r="H8396" i="1"/>
  <c r="I8396" i="1"/>
  <c r="J8396" i="1"/>
  <c r="K8396" i="1"/>
  <c r="G8397" i="1"/>
  <c r="J8397" i="1" s="1"/>
  <c r="H8397" i="1"/>
  <c r="I8397" i="1"/>
  <c r="K8397" i="1"/>
  <c r="G8398" i="1"/>
  <c r="I8398" i="1" s="1"/>
  <c r="H8398" i="1"/>
  <c r="J8398" i="1"/>
  <c r="K8398" i="1"/>
  <c r="G8399" i="1"/>
  <c r="H8399" i="1" s="1"/>
  <c r="I8399" i="1"/>
  <c r="J8399" i="1"/>
  <c r="K8399" i="1"/>
  <c r="G8400" i="1"/>
  <c r="H8400" i="1"/>
  <c r="I8400" i="1"/>
  <c r="J8400" i="1"/>
  <c r="K8400" i="1"/>
  <c r="G8401" i="1"/>
  <c r="H8401" i="1"/>
  <c r="K8401" i="1"/>
  <c r="G8402" i="1"/>
  <c r="H8402" i="1"/>
  <c r="K8402" i="1"/>
  <c r="G8403" i="1"/>
  <c r="I8403" i="1" s="1"/>
  <c r="K8403" i="1"/>
  <c r="G8404" i="1"/>
  <c r="H8404" i="1"/>
  <c r="I8404" i="1"/>
  <c r="J8404" i="1"/>
  <c r="K8404" i="1"/>
  <c r="G8405" i="1"/>
  <c r="K8405" i="1"/>
  <c r="G8406" i="1"/>
  <c r="K8406" i="1"/>
  <c r="G8407" i="1"/>
  <c r="K8407" i="1"/>
  <c r="G8408" i="1"/>
  <c r="H8408" i="1"/>
  <c r="I8408" i="1"/>
  <c r="J8408" i="1"/>
  <c r="K8408" i="1"/>
  <c r="G8409" i="1"/>
  <c r="J8409" i="1" s="1"/>
  <c r="H8409" i="1"/>
  <c r="I8409" i="1"/>
  <c r="K8409" i="1"/>
  <c r="G8410" i="1"/>
  <c r="I8410" i="1" s="1"/>
  <c r="H8410" i="1"/>
  <c r="J8410" i="1"/>
  <c r="K8410" i="1"/>
  <c r="G8411" i="1"/>
  <c r="H8411" i="1" s="1"/>
  <c r="I8411" i="1"/>
  <c r="J8411" i="1"/>
  <c r="K8411" i="1"/>
  <c r="G8412" i="1"/>
  <c r="H8412" i="1"/>
  <c r="I8412" i="1"/>
  <c r="J8412" i="1"/>
  <c r="K8412" i="1"/>
  <c r="G8413" i="1"/>
  <c r="J8413" i="1" s="1"/>
  <c r="H8413" i="1"/>
  <c r="I8413" i="1"/>
  <c r="K8413" i="1"/>
  <c r="G8414" i="1"/>
  <c r="I8414" i="1" s="1"/>
  <c r="H8414" i="1"/>
  <c r="J8414" i="1"/>
  <c r="K8414" i="1"/>
  <c r="G8415" i="1"/>
  <c r="H8415" i="1" s="1"/>
  <c r="I8415" i="1"/>
  <c r="J8415" i="1"/>
  <c r="K8415" i="1"/>
  <c r="G8416" i="1"/>
  <c r="H8416" i="1"/>
  <c r="I8416" i="1"/>
  <c r="J8416" i="1"/>
  <c r="K8416" i="1"/>
  <c r="G8417" i="1"/>
  <c r="H8417" i="1" s="1"/>
  <c r="K8417" i="1"/>
  <c r="G8418" i="1"/>
  <c r="H8418" i="1" s="1"/>
  <c r="K8418" i="1"/>
  <c r="G8419" i="1"/>
  <c r="K8419" i="1"/>
  <c r="G8420" i="1"/>
  <c r="H8420" i="1"/>
  <c r="I8420" i="1"/>
  <c r="J8420" i="1"/>
  <c r="K8420" i="1"/>
  <c r="G8421" i="1"/>
  <c r="K8421" i="1"/>
  <c r="G8422" i="1"/>
  <c r="K8422" i="1"/>
  <c r="G8423" i="1"/>
  <c r="K8423" i="1"/>
  <c r="G8424" i="1"/>
  <c r="H8424" i="1"/>
  <c r="I8424" i="1"/>
  <c r="J8424" i="1"/>
  <c r="K8424" i="1"/>
  <c r="G8425" i="1"/>
  <c r="J8425" i="1" s="1"/>
  <c r="H8425" i="1"/>
  <c r="I8425" i="1"/>
  <c r="K8425" i="1"/>
  <c r="G8426" i="1"/>
  <c r="I8426" i="1" s="1"/>
  <c r="H8426" i="1"/>
  <c r="J8426" i="1"/>
  <c r="K8426" i="1"/>
  <c r="G8427" i="1"/>
  <c r="H8427" i="1" s="1"/>
  <c r="I8427" i="1"/>
  <c r="J8427" i="1"/>
  <c r="K8427" i="1"/>
  <c r="G8428" i="1"/>
  <c r="H8428" i="1"/>
  <c r="I8428" i="1"/>
  <c r="J8428" i="1"/>
  <c r="K8428" i="1"/>
  <c r="G8429" i="1"/>
  <c r="J8429" i="1" s="1"/>
  <c r="H8429" i="1"/>
  <c r="I8429" i="1"/>
  <c r="K8429" i="1"/>
  <c r="G8430" i="1"/>
  <c r="I8430" i="1" s="1"/>
  <c r="H8430" i="1"/>
  <c r="J8430" i="1"/>
  <c r="K8430" i="1"/>
  <c r="G8431" i="1"/>
  <c r="H8431" i="1" s="1"/>
  <c r="I8431" i="1"/>
  <c r="J8431" i="1"/>
  <c r="K8431" i="1"/>
  <c r="G8432" i="1"/>
  <c r="H8432" i="1"/>
  <c r="I8432" i="1"/>
  <c r="J8432" i="1"/>
  <c r="K8432" i="1"/>
  <c r="G8433" i="1"/>
  <c r="H8433" i="1" s="1"/>
  <c r="K8433" i="1"/>
  <c r="G8434" i="1"/>
  <c r="K8434" i="1"/>
  <c r="G8435" i="1"/>
  <c r="I8435" i="1"/>
  <c r="K8435" i="1"/>
  <c r="G8436" i="1"/>
  <c r="H8436" i="1"/>
  <c r="I8436" i="1"/>
  <c r="J8436" i="1"/>
  <c r="K8436" i="1"/>
  <c r="G8437" i="1"/>
  <c r="K8437" i="1"/>
  <c r="G8438" i="1"/>
  <c r="K8438" i="1"/>
  <c r="G8439" i="1"/>
  <c r="K8439" i="1"/>
  <c r="G8440" i="1"/>
  <c r="H8440" i="1"/>
  <c r="I8440" i="1"/>
  <c r="J8440" i="1"/>
  <c r="K8440" i="1"/>
  <c r="G8441" i="1"/>
  <c r="J8441" i="1" s="1"/>
  <c r="H8441" i="1"/>
  <c r="I8441" i="1"/>
  <c r="K8441" i="1"/>
  <c r="G8442" i="1"/>
  <c r="I8442" i="1" s="1"/>
  <c r="H8442" i="1"/>
  <c r="J8442" i="1"/>
  <c r="K8442" i="1"/>
  <c r="G8443" i="1"/>
  <c r="H8443" i="1" s="1"/>
  <c r="I8443" i="1"/>
  <c r="J8443" i="1"/>
  <c r="K8443" i="1"/>
  <c r="G8444" i="1"/>
  <c r="H8444" i="1"/>
  <c r="I8444" i="1"/>
  <c r="J8444" i="1"/>
  <c r="K8444" i="1"/>
  <c r="G8445" i="1"/>
  <c r="J8445" i="1" s="1"/>
  <c r="H8445" i="1"/>
  <c r="I8445" i="1"/>
  <c r="K8445" i="1"/>
  <c r="G8446" i="1"/>
  <c r="I8446" i="1" s="1"/>
  <c r="H8446" i="1"/>
  <c r="J8446" i="1"/>
  <c r="K8446" i="1"/>
  <c r="G8447" i="1"/>
  <c r="H8447" i="1" s="1"/>
  <c r="I8447" i="1"/>
  <c r="J8447" i="1"/>
  <c r="K8447" i="1"/>
  <c r="G8448" i="1"/>
  <c r="H8448" i="1"/>
  <c r="I8448" i="1"/>
  <c r="J8448" i="1"/>
  <c r="K8448" i="1"/>
  <c r="G8449" i="1"/>
  <c r="K8449" i="1"/>
  <c r="G8450" i="1"/>
  <c r="H8450" i="1"/>
  <c r="K8450" i="1"/>
  <c r="G8451" i="1"/>
  <c r="I8451" i="1" s="1"/>
  <c r="K8451" i="1"/>
  <c r="G8452" i="1"/>
  <c r="H8452" i="1"/>
  <c r="I8452" i="1"/>
  <c r="J8452" i="1"/>
  <c r="K8452" i="1"/>
  <c r="G8453" i="1"/>
  <c r="K8453" i="1"/>
  <c r="G8454" i="1"/>
  <c r="K8454" i="1"/>
  <c r="G8455" i="1"/>
  <c r="K8455" i="1"/>
  <c r="G8456" i="1"/>
  <c r="H8456" i="1"/>
  <c r="I8456" i="1"/>
  <c r="J8456" i="1"/>
  <c r="K8456" i="1"/>
  <c r="G8457" i="1"/>
  <c r="J8457" i="1" s="1"/>
  <c r="H8457" i="1"/>
  <c r="I8457" i="1"/>
  <c r="K8457" i="1"/>
  <c r="G8458" i="1"/>
  <c r="I8458" i="1" s="1"/>
  <c r="H8458" i="1"/>
  <c r="J8458" i="1"/>
  <c r="K8458" i="1"/>
  <c r="G8459" i="1"/>
  <c r="H8459" i="1" s="1"/>
  <c r="I8459" i="1"/>
  <c r="J8459" i="1"/>
  <c r="K8459" i="1"/>
  <c r="G8460" i="1"/>
  <c r="H8460" i="1"/>
  <c r="I8460" i="1"/>
  <c r="J8460" i="1"/>
  <c r="K8460" i="1"/>
  <c r="G8461" i="1"/>
  <c r="J8461" i="1" s="1"/>
  <c r="H8461" i="1"/>
  <c r="I8461" i="1"/>
  <c r="K8461" i="1"/>
  <c r="G8462" i="1"/>
  <c r="I8462" i="1" s="1"/>
  <c r="H8462" i="1"/>
  <c r="J8462" i="1"/>
  <c r="K8462" i="1"/>
  <c r="G8463" i="1"/>
  <c r="H8463" i="1" s="1"/>
  <c r="I8463" i="1"/>
  <c r="J8463" i="1"/>
  <c r="K8463" i="1"/>
  <c r="G8464" i="1"/>
  <c r="H8464" i="1"/>
  <c r="I8464" i="1"/>
  <c r="J8464" i="1"/>
  <c r="K8464" i="1"/>
  <c r="G8465" i="1"/>
  <c r="H8465" i="1"/>
  <c r="K8465" i="1"/>
  <c r="G8466" i="1"/>
  <c r="H8466" i="1"/>
  <c r="K8466" i="1"/>
  <c r="G8467" i="1"/>
  <c r="I8467" i="1" s="1"/>
  <c r="K8467" i="1"/>
  <c r="G8468" i="1"/>
  <c r="H8468" i="1"/>
  <c r="I8468" i="1"/>
  <c r="J8468" i="1"/>
  <c r="K8468" i="1"/>
  <c r="G8469" i="1"/>
  <c r="K8469" i="1"/>
  <c r="G8470" i="1"/>
  <c r="K8470" i="1"/>
  <c r="G8471" i="1"/>
  <c r="K8471" i="1"/>
  <c r="G8472" i="1"/>
  <c r="H8472" i="1"/>
  <c r="I8472" i="1"/>
  <c r="J8472" i="1"/>
  <c r="K8472" i="1"/>
  <c r="G8473" i="1"/>
  <c r="J8473" i="1" s="1"/>
  <c r="H8473" i="1"/>
  <c r="I8473" i="1"/>
  <c r="K8473" i="1"/>
  <c r="G8474" i="1"/>
  <c r="I8474" i="1" s="1"/>
  <c r="H8474" i="1"/>
  <c r="J8474" i="1"/>
  <c r="K8474" i="1"/>
  <c r="G8475" i="1"/>
  <c r="H8475" i="1" s="1"/>
  <c r="I8475" i="1"/>
  <c r="J8475" i="1"/>
  <c r="K8475" i="1"/>
  <c r="G8476" i="1"/>
  <c r="H8476" i="1"/>
  <c r="I8476" i="1"/>
  <c r="J8476" i="1"/>
  <c r="K8476" i="1"/>
  <c r="G8477" i="1"/>
  <c r="J8477" i="1" s="1"/>
  <c r="H8477" i="1"/>
  <c r="I8477" i="1"/>
  <c r="K8477" i="1"/>
  <c r="G8478" i="1"/>
  <c r="I8478" i="1" s="1"/>
  <c r="H8478" i="1"/>
  <c r="J8478" i="1"/>
  <c r="K8478" i="1"/>
  <c r="G8479" i="1"/>
  <c r="H8479" i="1" s="1"/>
  <c r="I8479" i="1"/>
  <c r="J8479" i="1"/>
  <c r="K8479" i="1"/>
  <c r="G8480" i="1"/>
  <c r="H8480" i="1"/>
  <c r="I8480" i="1"/>
  <c r="J8480" i="1"/>
  <c r="K8480" i="1"/>
  <c r="G8481" i="1"/>
  <c r="H8481" i="1" s="1"/>
  <c r="K8481" i="1"/>
  <c r="G8482" i="1"/>
  <c r="H8482" i="1" s="1"/>
  <c r="K8482" i="1"/>
  <c r="G8483" i="1"/>
  <c r="K8483" i="1"/>
  <c r="G8484" i="1"/>
  <c r="H8484" i="1"/>
  <c r="I8484" i="1"/>
  <c r="J8484" i="1"/>
  <c r="K8484" i="1"/>
  <c r="G8485" i="1"/>
  <c r="K8485" i="1"/>
  <c r="G8486" i="1"/>
  <c r="K8486" i="1"/>
  <c r="G8487" i="1"/>
  <c r="K8487" i="1"/>
  <c r="G8488" i="1"/>
  <c r="H8488" i="1"/>
  <c r="I8488" i="1"/>
  <c r="J8488" i="1"/>
  <c r="K8488" i="1"/>
  <c r="G8489" i="1"/>
  <c r="J8489" i="1" s="1"/>
  <c r="H8489" i="1"/>
  <c r="I8489" i="1"/>
  <c r="K8489" i="1"/>
  <c r="G8490" i="1"/>
  <c r="I8490" i="1" s="1"/>
  <c r="H8490" i="1"/>
  <c r="J8490" i="1"/>
  <c r="K8490" i="1"/>
  <c r="G8491" i="1"/>
  <c r="H8491" i="1" s="1"/>
  <c r="I8491" i="1"/>
  <c r="J8491" i="1"/>
  <c r="K8491" i="1"/>
  <c r="G8492" i="1"/>
  <c r="H8492" i="1"/>
  <c r="I8492" i="1"/>
  <c r="J8492" i="1"/>
  <c r="K8492" i="1"/>
  <c r="G8493" i="1"/>
  <c r="J8493" i="1" s="1"/>
  <c r="H8493" i="1"/>
  <c r="I8493" i="1"/>
  <c r="K8493" i="1"/>
  <c r="G8494" i="1"/>
  <c r="I8494" i="1" s="1"/>
  <c r="H8494" i="1"/>
  <c r="J8494" i="1"/>
  <c r="K8494" i="1"/>
  <c r="G8495" i="1"/>
  <c r="H8495" i="1" s="1"/>
  <c r="I8495" i="1"/>
  <c r="J8495" i="1"/>
  <c r="K8495" i="1"/>
  <c r="G8496" i="1"/>
  <c r="H8496" i="1"/>
  <c r="I8496" i="1"/>
  <c r="J8496" i="1"/>
  <c r="K8496" i="1"/>
  <c r="G8497" i="1"/>
  <c r="H8497" i="1" s="1"/>
  <c r="K8497" i="1"/>
  <c r="G8498" i="1"/>
  <c r="K8498" i="1"/>
  <c r="G8499" i="1"/>
  <c r="I8499" i="1"/>
  <c r="K8499" i="1"/>
  <c r="G8500" i="1"/>
  <c r="H8500" i="1"/>
  <c r="I8500" i="1"/>
  <c r="J8500" i="1"/>
  <c r="K8500" i="1"/>
  <c r="G8501" i="1"/>
  <c r="K8501" i="1"/>
  <c r="G8502" i="1"/>
  <c r="K8502" i="1"/>
  <c r="G8503" i="1"/>
  <c r="K8503" i="1"/>
  <c r="G8504" i="1"/>
  <c r="H8504" i="1"/>
  <c r="I8504" i="1"/>
  <c r="J8504" i="1"/>
  <c r="K8504" i="1"/>
  <c r="G8505" i="1"/>
  <c r="J8505" i="1" s="1"/>
  <c r="H8505" i="1"/>
  <c r="I8505" i="1"/>
  <c r="K8505" i="1"/>
  <c r="G8506" i="1"/>
  <c r="I8506" i="1" s="1"/>
  <c r="H8506" i="1"/>
  <c r="J8506" i="1"/>
  <c r="K8506" i="1"/>
  <c r="G8507" i="1"/>
  <c r="H8507" i="1" s="1"/>
  <c r="I8507" i="1"/>
  <c r="J8507" i="1"/>
  <c r="K8507" i="1"/>
  <c r="G8508" i="1"/>
  <c r="H8508" i="1"/>
  <c r="I8508" i="1"/>
  <c r="J8508" i="1"/>
  <c r="K8508" i="1"/>
  <c r="G8509" i="1"/>
  <c r="J8509" i="1" s="1"/>
  <c r="H8509" i="1"/>
  <c r="I8509" i="1"/>
  <c r="K8509" i="1"/>
  <c r="G8510" i="1"/>
  <c r="I8510" i="1" s="1"/>
  <c r="H8510" i="1"/>
  <c r="J8510" i="1"/>
  <c r="K8510" i="1"/>
  <c r="G8511" i="1"/>
  <c r="H8511" i="1" s="1"/>
  <c r="I8511" i="1"/>
  <c r="J8511" i="1"/>
  <c r="K8511" i="1"/>
  <c r="G8512" i="1"/>
  <c r="H8512" i="1"/>
  <c r="I8512" i="1"/>
  <c r="J8512" i="1"/>
  <c r="K8512" i="1"/>
  <c r="G8513" i="1"/>
  <c r="K8513" i="1"/>
  <c r="G8514" i="1"/>
  <c r="H8514" i="1"/>
  <c r="K8514" i="1"/>
  <c r="G8515" i="1"/>
  <c r="I8515" i="1" s="1"/>
  <c r="K8515" i="1"/>
  <c r="G8516" i="1"/>
  <c r="H8516" i="1"/>
  <c r="I8516" i="1"/>
  <c r="J8516" i="1"/>
  <c r="K8516" i="1"/>
  <c r="G8517" i="1"/>
  <c r="K8517" i="1"/>
  <c r="G8518" i="1"/>
  <c r="K8518" i="1"/>
  <c r="G8519" i="1"/>
  <c r="K8519" i="1"/>
  <c r="G8520" i="1"/>
  <c r="H8520" i="1"/>
  <c r="I8520" i="1"/>
  <c r="J8520" i="1"/>
  <c r="K8520" i="1"/>
  <c r="G8521" i="1"/>
  <c r="J8521" i="1" s="1"/>
  <c r="H8521" i="1"/>
  <c r="I8521" i="1"/>
  <c r="K8521" i="1"/>
  <c r="G8522" i="1"/>
  <c r="I8522" i="1" s="1"/>
  <c r="H8522" i="1"/>
  <c r="J8522" i="1"/>
  <c r="K8522" i="1"/>
  <c r="G8523" i="1"/>
  <c r="H8523" i="1" s="1"/>
  <c r="I8523" i="1"/>
  <c r="J8523" i="1"/>
  <c r="K8523" i="1"/>
  <c r="G8524" i="1"/>
  <c r="H8524" i="1"/>
  <c r="I8524" i="1"/>
  <c r="J8524" i="1"/>
  <c r="K8524" i="1"/>
  <c r="G8525" i="1"/>
  <c r="J8525" i="1" s="1"/>
  <c r="H8525" i="1"/>
  <c r="I8525" i="1"/>
  <c r="K8525" i="1"/>
  <c r="G8526" i="1"/>
  <c r="I8526" i="1" s="1"/>
  <c r="H8526" i="1"/>
  <c r="J8526" i="1"/>
  <c r="K8526" i="1"/>
  <c r="G8527" i="1"/>
  <c r="H8527" i="1" s="1"/>
  <c r="I8527" i="1"/>
  <c r="J8527" i="1"/>
  <c r="K8527" i="1"/>
  <c r="G8528" i="1"/>
  <c r="H8528" i="1"/>
  <c r="I8528" i="1"/>
  <c r="J8528" i="1"/>
  <c r="K8528" i="1"/>
  <c r="G8529" i="1"/>
  <c r="H8529" i="1"/>
  <c r="K8529" i="1"/>
  <c r="G8530" i="1"/>
  <c r="H8530" i="1"/>
  <c r="K8530" i="1"/>
  <c r="G8531" i="1"/>
  <c r="I8531" i="1" s="1"/>
  <c r="K8531" i="1"/>
  <c r="G8532" i="1"/>
  <c r="H8532" i="1"/>
  <c r="I8532" i="1"/>
  <c r="J8532" i="1"/>
  <c r="K8532" i="1"/>
  <c r="G8533" i="1"/>
  <c r="K8533" i="1"/>
  <c r="G8534" i="1"/>
  <c r="K8534" i="1"/>
  <c r="G8535" i="1"/>
  <c r="K8535" i="1"/>
  <c r="G8536" i="1"/>
  <c r="H8536" i="1"/>
  <c r="I8536" i="1"/>
  <c r="J8536" i="1"/>
  <c r="K8536" i="1"/>
  <c r="G8537" i="1"/>
  <c r="J8537" i="1" s="1"/>
  <c r="H8537" i="1"/>
  <c r="I8537" i="1"/>
  <c r="K8537" i="1"/>
  <c r="G8538" i="1"/>
  <c r="I8538" i="1" s="1"/>
  <c r="H8538" i="1"/>
  <c r="J8538" i="1"/>
  <c r="K8538" i="1"/>
  <c r="G8539" i="1"/>
  <c r="H8539" i="1" s="1"/>
  <c r="I8539" i="1"/>
  <c r="J8539" i="1"/>
  <c r="K8539" i="1"/>
  <c r="G8540" i="1"/>
  <c r="H8540" i="1"/>
  <c r="I8540" i="1"/>
  <c r="J8540" i="1"/>
  <c r="K8540" i="1"/>
  <c r="G8541" i="1"/>
  <c r="J8541" i="1" s="1"/>
  <c r="H8541" i="1"/>
  <c r="I8541" i="1"/>
  <c r="K8541" i="1"/>
  <c r="G8542" i="1"/>
  <c r="I8542" i="1" s="1"/>
  <c r="H8542" i="1"/>
  <c r="J8542" i="1"/>
  <c r="K8542" i="1"/>
  <c r="G8543" i="1"/>
  <c r="H8543" i="1" s="1"/>
  <c r="K8543" i="1"/>
  <c r="G8544" i="1"/>
  <c r="H8544" i="1"/>
  <c r="I8544" i="1"/>
  <c r="J8544" i="1"/>
  <c r="K8544" i="1"/>
  <c r="G8545" i="1"/>
  <c r="H8545" i="1"/>
  <c r="K8545" i="1"/>
  <c r="G8546" i="1"/>
  <c r="H8546" i="1" s="1"/>
  <c r="K8546" i="1"/>
  <c r="G8547" i="1"/>
  <c r="K8547" i="1"/>
  <c r="G8548" i="1"/>
  <c r="H8548" i="1"/>
  <c r="I8548" i="1"/>
  <c r="J8548" i="1"/>
  <c r="K8548" i="1"/>
  <c r="G8549" i="1"/>
  <c r="K8549" i="1"/>
  <c r="G8550" i="1"/>
  <c r="J8550" i="1"/>
  <c r="K8550" i="1"/>
  <c r="G8551" i="1"/>
  <c r="J8551" i="1"/>
  <c r="K8551" i="1"/>
  <c r="G8552" i="1"/>
  <c r="H8552" i="1"/>
  <c r="I8552" i="1"/>
  <c r="J8552" i="1"/>
  <c r="K8552" i="1"/>
  <c r="G8553" i="1"/>
  <c r="J8553" i="1" s="1"/>
  <c r="H8553" i="1"/>
  <c r="I8553" i="1"/>
  <c r="K8553" i="1"/>
  <c r="G8554" i="1"/>
  <c r="I8554" i="1" s="1"/>
  <c r="H8554" i="1"/>
  <c r="J8554" i="1"/>
  <c r="K8554" i="1"/>
  <c r="G8555" i="1"/>
  <c r="H8555" i="1" s="1"/>
  <c r="I8555" i="1"/>
  <c r="J8555" i="1"/>
  <c r="K8555" i="1"/>
  <c r="G8556" i="1"/>
  <c r="H8556" i="1"/>
  <c r="I8556" i="1"/>
  <c r="J8556" i="1"/>
  <c r="K8556" i="1"/>
  <c r="G8557" i="1"/>
  <c r="J8557" i="1" s="1"/>
  <c r="H8557" i="1"/>
  <c r="I8557" i="1"/>
  <c r="K8557" i="1"/>
  <c r="G8558" i="1"/>
  <c r="I8558" i="1" s="1"/>
  <c r="H8558" i="1"/>
  <c r="J8558" i="1"/>
  <c r="K8558" i="1"/>
  <c r="G8559" i="1"/>
  <c r="H8559" i="1" s="1"/>
  <c r="I8559" i="1"/>
  <c r="J8559" i="1"/>
  <c r="K8559" i="1"/>
  <c r="G8560" i="1"/>
  <c r="H8560" i="1"/>
  <c r="I8560" i="1"/>
  <c r="J8560" i="1"/>
  <c r="K8560" i="1"/>
  <c r="G8561" i="1"/>
  <c r="K8561" i="1"/>
  <c r="G8562" i="1"/>
  <c r="H8562" i="1"/>
  <c r="K8562" i="1"/>
  <c r="G8563" i="1"/>
  <c r="I8563" i="1"/>
  <c r="K8563" i="1"/>
  <c r="G8564" i="1"/>
  <c r="H8564" i="1"/>
  <c r="I8564" i="1"/>
  <c r="J8564" i="1"/>
  <c r="K8564" i="1"/>
  <c r="G8565" i="1"/>
  <c r="I8565" i="1"/>
  <c r="K8565" i="1"/>
  <c r="G8566" i="1"/>
  <c r="J8566" i="1" s="1"/>
  <c r="K8566" i="1"/>
  <c r="G8567" i="1"/>
  <c r="K8567" i="1"/>
  <c r="G8568" i="1"/>
  <c r="H8568" i="1"/>
  <c r="I8568" i="1"/>
  <c r="J8568" i="1"/>
  <c r="K8568" i="1"/>
  <c r="G8569" i="1"/>
  <c r="J8569" i="1" s="1"/>
  <c r="H8569" i="1"/>
  <c r="I8569" i="1"/>
  <c r="K8569" i="1"/>
  <c r="G8570" i="1"/>
  <c r="I8570" i="1" s="1"/>
  <c r="H8570" i="1"/>
  <c r="J8570" i="1"/>
  <c r="K8570" i="1"/>
  <c r="G8571" i="1"/>
  <c r="H8571" i="1" s="1"/>
  <c r="I8571" i="1"/>
  <c r="J8571" i="1"/>
  <c r="K8571" i="1"/>
  <c r="G8572" i="1"/>
  <c r="H8572" i="1"/>
  <c r="I8572" i="1"/>
  <c r="J8572" i="1"/>
  <c r="K8572" i="1"/>
  <c r="G8573" i="1"/>
  <c r="J8573" i="1" s="1"/>
  <c r="K8573" i="1"/>
  <c r="G8574" i="1"/>
  <c r="I8574" i="1" s="1"/>
  <c r="K8574" i="1"/>
  <c r="G8575" i="1"/>
  <c r="H8575" i="1" s="1"/>
  <c r="K8575" i="1"/>
  <c r="G8576" i="1"/>
  <c r="H8576" i="1"/>
  <c r="I8576" i="1"/>
  <c r="J8576" i="1"/>
  <c r="K8576" i="1"/>
  <c r="G8577" i="1"/>
  <c r="H8577" i="1"/>
  <c r="K8577" i="1"/>
  <c r="G8578" i="1"/>
  <c r="H8578" i="1" s="1"/>
  <c r="K8578" i="1"/>
  <c r="G8579" i="1"/>
  <c r="K8579" i="1"/>
  <c r="G8580" i="1"/>
  <c r="H8580" i="1"/>
  <c r="I8580" i="1"/>
  <c r="J8580" i="1"/>
  <c r="K8580" i="1"/>
  <c r="G8581" i="1"/>
  <c r="K8581" i="1"/>
  <c r="G8582" i="1"/>
  <c r="J8582" i="1"/>
  <c r="K8582" i="1"/>
  <c r="G8583" i="1"/>
  <c r="J8583" i="1"/>
  <c r="K8583" i="1"/>
  <c r="G8584" i="1"/>
  <c r="H8584" i="1"/>
  <c r="I8584" i="1"/>
  <c r="J8584" i="1"/>
  <c r="K8584" i="1"/>
  <c r="G8585" i="1"/>
  <c r="J8585" i="1" s="1"/>
  <c r="H8585" i="1"/>
  <c r="I8585" i="1"/>
  <c r="K8585" i="1"/>
  <c r="G8586" i="1"/>
  <c r="I8586" i="1" s="1"/>
  <c r="H8586" i="1"/>
  <c r="J8586" i="1"/>
  <c r="K8586" i="1"/>
  <c r="G8587" i="1"/>
  <c r="H8587" i="1" s="1"/>
  <c r="I8587" i="1"/>
  <c r="J8587" i="1"/>
  <c r="K8587" i="1"/>
  <c r="G8588" i="1"/>
  <c r="H8588" i="1"/>
  <c r="I8588" i="1"/>
  <c r="J8588" i="1"/>
  <c r="K8588" i="1"/>
  <c r="G8589" i="1"/>
  <c r="J8589" i="1" s="1"/>
  <c r="H8589" i="1"/>
  <c r="I8589" i="1"/>
  <c r="K8589" i="1"/>
  <c r="G8590" i="1"/>
  <c r="I8590" i="1" s="1"/>
  <c r="H8590" i="1"/>
  <c r="J8590" i="1"/>
  <c r="K8590" i="1"/>
  <c r="G8591" i="1"/>
  <c r="H8591" i="1" s="1"/>
  <c r="I8591" i="1"/>
  <c r="J8591" i="1"/>
  <c r="K8591" i="1"/>
  <c r="G8592" i="1"/>
  <c r="H8592" i="1"/>
  <c r="I8592" i="1"/>
  <c r="J8592" i="1"/>
  <c r="K8592" i="1"/>
  <c r="G8593" i="1"/>
  <c r="K8593" i="1"/>
  <c r="G8594" i="1"/>
  <c r="H8594" i="1"/>
  <c r="K8594" i="1"/>
  <c r="G8595" i="1"/>
  <c r="I8595" i="1"/>
  <c r="K8595" i="1"/>
  <c r="G8596" i="1"/>
  <c r="H8596" i="1"/>
  <c r="I8596" i="1"/>
  <c r="J8596" i="1"/>
  <c r="K8596" i="1"/>
  <c r="G8597" i="1"/>
  <c r="I8597" i="1"/>
  <c r="K8597" i="1"/>
  <c r="G8598" i="1"/>
  <c r="J8598" i="1" s="1"/>
  <c r="K8598" i="1"/>
  <c r="G8599" i="1"/>
  <c r="K8599" i="1"/>
  <c r="G8600" i="1"/>
  <c r="H8600" i="1"/>
  <c r="I8600" i="1"/>
  <c r="J8600" i="1"/>
  <c r="K8600" i="1"/>
  <c r="G8601" i="1"/>
  <c r="J8601" i="1" s="1"/>
  <c r="H8601" i="1"/>
  <c r="I8601" i="1"/>
  <c r="K8601" i="1"/>
  <c r="G8602" i="1"/>
  <c r="I8602" i="1" s="1"/>
  <c r="H8602" i="1"/>
  <c r="J8602" i="1"/>
  <c r="K8602" i="1"/>
  <c r="G8603" i="1"/>
  <c r="H8603" i="1" s="1"/>
  <c r="I8603" i="1"/>
  <c r="J8603" i="1"/>
  <c r="K8603" i="1"/>
  <c r="G8604" i="1"/>
  <c r="H8604" i="1"/>
  <c r="I8604" i="1"/>
  <c r="J8604" i="1"/>
  <c r="K8604" i="1"/>
  <c r="G8605" i="1"/>
  <c r="J8605" i="1" s="1"/>
  <c r="K8605" i="1"/>
  <c r="G8606" i="1"/>
  <c r="I8606" i="1" s="1"/>
  <c r="K8606" i="1"/>
  <c r="G8607" i="1"/>
  <c r="H8607" i="1" s="1"/>
  <c r="K8607" i="1"/>
  <c r="G8608" i="1"/>
  <c r="H8608" i="1"/>
  <c r="I8608" i="1"/>
  <c r="J8608" i="1"/>
  <c r="K8608" i="1"/>
  <c r="G8609" i="1"/>
  <c r="H8609" i="1"/>
  <c r="K8609" i="1"/>
  <c r="G8610" i="1"/>
  <c r="H8610" i="1" s="1"/>
  <c r="K8610" i="1"/>
  <c r="G8611" i="1"/>
  <c r="K8611" i="1"/>
  <c r="G8612" i="1"/>
  <c r="H8612" i="1"/>
  <c r="I8612" i="1"/>
  <c r="J8612" i="1"/>
  <c r="K8612" i="1"/>
  <c r="G8613" i="1"/>
  <c r="K8613" i="1"/>
  <c r="G8614" i="1"/>
  <c r="J8614" i="1"/>
  <c r="K8614" i="1"/>
  <c r="G8615" i="1"/>
  <c r="J8615" i="1"/>
  <c r="K8615" i="1"/>
  <c r="G8616" i="1"/>
  <c r="H8616" i="1"/>
  <c r="I8616" i="1"/>
  <c r="J8616" i="1"/>
  <c r="K8616" i="1"/>
  <c r="G8617" i="1"/>
  <c r="J8617" i="1" s="1"/>
  <c r="H8617" i="1"/>
  <c r="I8617" i="1"/>
  <c r="K8617" i="1"/>
  <c r="G8618" i="1"/>
  <c r="I8618" i="1" s="1"/>
  <c r="H8618" i="1"/>
  <c r="J8618" i="1"/>
  <c r="K8618" i="1"/>
  <c r="G8619" i="1"/>
  <c r="H8619" i="1" s="1"/>
  <c r="I8619" i="1"/>
  <c r="J8619" i="1"/>
  <c r="K8619" i="1"/>
  <c r="G8620" i="1"/>
  <c r="H8620" i="1"/>
  <c r="I8620" i="1"/>
  <c r="J8620" i="1"/>
  <c r="K8620" i="1"/>
  <c r="G8621" i="1"/>
  <c r="J8621" i="1" s="1"/>
  <c r="H8621" i="1"/>
  <c r="I8621" i="1"/>
  <c r="K8621" i="1"/>
  <c r="G8622" i="1"/>
  <c r="I8622" i="1" s="1"/>
  <c r="H8622" i="1"/>
  <c r="J8622" i="1"/>
  <c r="K8622" i="1"/>
  <c r="G8623" i="1"/>
  <c r="H8623" i="1" s="1"/>
  <c r="I8623" i="1"/>
  <c r="J8623" i="1"/>
  <c r="K8623" i="1"/>
  <c r="G8624" i="1"/>
  <c r="H8624" i="1"/>
  <c r="I8624" i="1"/>
  <c r="J8624" i="1"/>
  <c r="K8624" i="1"/>
  <c r="G8625" i="1"/>
  <c r="K8625" i="1"/>
  <c r="G8626" i="1"/>
  <c r="H8626" i="1"/>
  <c r="K8626" i="1"/>
  <c r="G8627" i="1"/>
  <c r="I8627" i="1"/>
  <c r="K8627" i="1"/>
  <c r="G8628" i="1"/>
  <c r="H8628" i="1"/>
  <c r="I8628" i="1"/>
  <c r="J8628" i="1"/>
  <c r="K8628" i="1"/>
  <c r="G8629" i="1"/>
  <c r="I8629" i="1"/>
  <c r="K8629" i="1"/>
  <c r="G8630" i="1"/>
  <c r="J8630" i="1" s="1"/>
  <c r="K8630" i="1"/>
  <c r="G8631" i="1"/>
  <c r="K8631" i="1"/>
  <c r="G8632" i="1"/>
  <c r="H8632" i="1"/>
  <c r="I8632" i="1"/>
  <c r="J8632" i="1"/>
  <c r="K8632" i="1"/>
  <c r="G8633" i="1"/>
  <c r="J8633" i="1" s="1"/>
  <c r="H8633" i="1"/>
  <c r="I8633" i="1"/>
  <c r="K8633" i="1"/>
  <c r="G8634" i="1"/>
  <c r="I8634" i="1" s="1"/>
  <c r="H8634" i="1"/>
  <c r="J8634" i="1"/>
  <c r="K8634" i="1"/>
  <c r="G8635" i="1"/>
  <c r="H8635" i="1" s="1"/>
  <c r="I8635" i="1"/>
  <c r="J8635" i="1"/>
  <c r="K8635" i="1"/>
  <c r="G8636" i="1"/>
  <c r="H8636" i="1"/>
  <c r="I8636" i="1"/>
  <c r="J8636" i="1"/>
  <c r="K8636" i="1"/>
  <c r="G8637" i="1"/>
  <c r="J8637" i="1" s="1"/>
  <c r="K8637" i="1"/>
  <c r="G8638" i="1"/>
  <c r="I8638" i="1" s="1"/>
  <c r="K8638" i="1"/>
  <c r="G8639" i="1"/>
  <c r="H8639" i="1" s="1"/>
  <c r="K8639" i="1"/>
  <c r="G8640" i="1"/>
  <c r="H8640" i="1"/>
  <c r="I8640" i="1"/>
  <c r="J8640" i="1"/>
  <c r="K8640" i="1"/>
  <c r="G8641" i="1"/>
  <c r="H8641" i="1"/>
  <c r="K8641" i="1"/>
  <c r="G8642" i="1"/>
  <c r="H8642" i="1" s="1"/>
  <c r="K8642" i="1"/>
  <c r="G8643" i="1"/>
  <c r="K8643" i="1"/>
  <c r="G8644" i="1"/>
  <c r="H8644" i="1"/>
  <c r="I8644" i="1"/>
  <c r="J8644" i="1"/>
  <c r="K8644" i="1"/>
  <c r="G8645" i="1"/>
  <c r="K8645" i="1"/>
  <c r="G8646" i="1"/>
  <c r="J8646" i="1"/>
  <c r="K8646" i="1"/>
  <c r="G8647" i="1"/>
  <c r="J8647" i="1"/>
  <c r="K8647" i="1"/>
  <c r="G8648" i="1"/>
  <c r="H8648" i="1"/>
  <c r="I8648" i="1"/>
  <c r="J8648" i="1"/>
  <c r="K8648" i="1"/>
  <c r="G8649" i="1"/>
  <c r="J8649" i="1" s="1"/>
  <c r="H8649" i="1"/>
  <c r="I8649" i="1"/>
  <c r="K8649" i="1"/>
  <c r="G8650" i="1"/>
  <c r="I8650" i="1" s="1"/>
  <c r="H8650" i="1"/>
  <c r="J8650" i="1"/>
  <c r="K8650" i="1"/>
  <c r="G8651" i="1"/>
  <c r="H8651" i="1" s="1"/>
  <c r="I8651" i="1"/>
  <c r="J8651" i="1"/>
  <c r="K8651" i="1"/>
  <c r="G8652" i="1"/>
  <c r="H8652" i="1"/>
  <c r="I8652" i="1"/>
  <c r="J8652" i="1"/>
  <c r="K8652" i="1"/>
  <c r="G8653" i="1"/>
  <c r="J8653" i="1" s="1"/>
  <c r="H8653" i="1"/>
  <c r="K8653" i="1"/>
  <c r="G8654" i="1"/>
  <c r="I8654" i="1" s="1"/>
  <c r="H8654" i="1"/>
  <c r="K8654" i="1"/>
  <c r="G8655" i="1"/>
  <c r="H8655" i="1" s="1"/>
  <c r="I8655" i="1"/>
  <c r="K8655" i="1"/>
  <c r="G8656" i="1"/>
  <c r="H8656" i="1"/>
  <c r="I8656" i="1"/>
  <c r="J8656" i="1"/>
  <c r="K8656" i="1"/>
  <c r="G8657" i="1"/>
  <c r="K8657" i="1"/>
  <c r="G8658" i="1"/>
  <c r="H8658" i="1"/>
  <c r="K8658" i="1"/>
  <c r="G8659" i="1"/>
  <c r="I8659" i="1"/>
  <c r="K8659" i="1"/>
  <c r="G8660" i="1"/>
  <c r="H8660" i="1"/>
  <c r="I8660" i="1"/>
  <c r="J8660" i="1"/>
  <c r="K8660" i="1"/>
  <c r="G8661" i="1"/>
  <c r="I8661" i="1"/>
  <c r="K8661" i="1"/>
  <c r="G8662" i="1"/>
  <c r="J8662" i="1" s="1"/>
  <c r="K8662" i="1"/>
  <c r="G8663" i="1"/>
  <c r="K8663" i="1"/>
  <c r="G8664" i="1"/>
  <c r="H8664" i="1"/>
  <c r="I8664" i="1"/>
  <c r="J8664" i="1"/>
  <c r="K8664" i="1"/>
  <c r="G8665" i="1"/>
  <c r="J8665" i="1" s="1"/>
  <c r="H8665" i="1"/>
  <c r="I8665" i="1"/>
  <c r="K8665" i="1"/>
  <c r="G8666" i="1"/>
  <c r="I8666" i="1" s="1"/>
  <c r="H8666" i="1"/>
  <c r="J8666" i="1"/>
  <c r="K8666" i="1"/>
  <c r="G8667" i="1"/>
  <c r="H8667" i="1" s="1"/>
  <c r="I8667" i="1"/>
  <c r="J8667" i="1"/>
  <c r="K8667" i="1"/>
  <c r="G8668" i="1"/>
  <c r="H8668" i="1"/>
  <c r="I8668" i="1"/>
  <c r="J8668" i="1"/>
  <c r="K8668" i="1"/>
  <c r="G8669" i="1"/>
  <c r="J8669" i="1" s="1"/>
  <c r="K8669" i="1"/>
  <c r="G8670" i="1"/>
  <c r="I8670" i="1" s="1"/>
  <c r="K8670" i="1"/>
  <c r="G8671" i="1"/>
  <c r="H8671" i="1" s="1"/>
  <c r="K8671" i="1"/>
  <c r="G8672" i="1"/>
  <c r="H8672" i="1"/>
  <c r="I8672" i="1"/>
  <c r="J8672" i="1"/>
  <c r="K8672" i="1"/>
  <c r="G8673" i="1"/>
  <c r="H8673" i="1"/>
  <c r="K8673" i="1"/>
  <c r="G8674" i="1"/>
  <c r="H8674" i="1" s="1"/>
  <c r="K8674" i="1"/>
  <c r="G8675" i="1"/>
  <c r="K8675" i="1"/>
  <c r="G8676" i="1"/>
  <c r="H8676" i="1"/>
  <c r="I8676" i="1"/>
  <c r="J8676" i="1"/>
  <c r="K8676" i="1"/>
  <c r="G8677" i="1"/>
  <c r="K8677" i="1"/>
  <c r="G8678" i="1"/>
  <c r="J8678" i="1"/>
  <c r="K8678" i="1"/>
  <c r="G8679" i="1"/>
  <c r="J8679" i="1"/>
  <c r="K8679" i="1"/>
  <c r="G8680" i="1"/>
  <c r="H8680" i="1"/>
  <c r="I8680" i="1"/>
  <c r="J8680" i="1"/>
  <c r="K8680" i="1"/>
  <c r="G8681" i="1"/>
  <c r="J8681" i="1" s="1"/>
  <c r="H8681" i="1"/>
  <c r="I8681" i="1"/>
  <c r="K8681" i="1"/>
  <c r="G8682" i="1"/>
  <c r="I8682" i="1" s="1"/>
  <c r="H8682" i="1"/>
  <c r="J8682" i="1"/>
  <c r="K8682" i="1"/>
  <c r="G8683" i="1"/>
  <c r="H8683" i="1" s="1"/>
  <c r="I8683" i="1"/>
  <c r="J8683" i="1"/>
  <c r="K8683" i="1"/>
  <c r="G8684" i="1"/>
  <c r="H8684" i="1"/>
  <c r="I8684" i="1"/>
  <c r="J8684" i="1"/>
  <c r="K8684" i="1"/>
  <c r="G8685" i="1"/>
  <c r="J8685" i="1" s="1"/>
  <c r="H8685" i="1"/>
  <c r="K8685" i="1"/>
  <c r="G8686" i="1"/>
  <c r="I8686" i="1" s="1"/>
  <c r="H8686" i="1"/>
  <c r="K8686" i="1"/>
  <c r="G8687" i="1"/>
  <c r="H8687" i="1" s="1"/>
  <c r="I8687" i="1"/>
  <c r="K8687" i="1"/>
  <c r="G8688" i="1"/>
  <c r="H8688" i="1"/>
  <c r="I8688" i="1"/>
  <c r="J8688" i="1"/>
  <c r="K8688" i="1"/>
  <c r="G8689" i="1"/>
  <c r="K8689" i="1"/>
  <c r="G8690" i="1"/>
  <c r="H8690" i="1"/>
  <c r="K8690" i="1"/>
  <c r="G8691" i="1"/>
  <c r="I8691" i="1"/>
  <c r="K8691" i="1"/>
  <c r="G8692" i="1"/>
  <c r="H8692" i="1"/>
  <c r="I8692" i="1"/>
  <c r="J8692" i="1"/>
  <c r="K8692" i="1"/>
  <c r="G8693" i="1"/>
  <c r="I8693" i="1"/>
  <c r="K8693" i="1"/>
  <c r="G8694" i="1"/>
  <c r="J8694" i="1" s="1"/>
  <c r="K8694" i="1"/>
  <c r="G8695" i="1"/>
  <c r="K8695" i="1"/>
  <c r="G8696" i="1"/>
  <c r="H8696" i="1"/>
  <c r="I8696" i="1"/>
  <c r="J8696" i="1"/>
  <c r="K8696" i="1"/>
  <c r="G8697" i="1"/>
  <c r="J8697" i="1" s="1"/>
  <c r="H8697" i="1"/>
  <c r="I8697" i="1"/>
  <c r="K8697" i="1"/>
  <c r="G8698" i="1"/>
  <c r="I8698" i="1" s="1"/>
  <c r="H8698" i="1"/>
  <c r="J8698" i="1"/>
  <c r="K8698" i="1"/>
  <c r="G8699" i="1"/>
  <c r="H8699" i="1" s="1"/>
  <c r="I8699" i="1"/>
  <c r="J8699" i="1"/>
  <c r="K8699" i="1"/>
  <c r="G8700" i="1"/>
  <c r="H8700" i="1"/>
  <c r="I8700" i="1"/>
  <c r="J8700" i="1"/>
  <c r="K8700" i="1"/>
  <c r="G8701" i="1"/>
  <c r="J8701" i="1" s="1"/>
  <c r="I8701" i="1"/>
  <c r="K8701" i="1"/>
  <c r="G8702" i="1"/>
  <c r="I8702" i="1" s="1"/>
  <c r="J8702" i="1"/>
  <c r="K8702" i="1"/>
  <c r="G8703" i="1"/>
  <c r="H8703" i="1" s="1"/>
  <c r="J8703" i="1"/>
  <c r="K8703" i="1"/>
  <c r="G8704" i="1"/>
  <c r="H8704" i="1"/>
  <c r="I8704" i="1"/>
  <c r="J8704" i="1"/>
  <c r="K8704" i="1"/>
  <c r="G8705" i="1"/>
  <c r="H8705" i="1"/>
  <c r="K8705" i="1"/>
  <c r="G8706" i="1"/>
  <c r="H8706" i="1" s="1"/>
  <c r="K8706" i="1"/>
  <c r="G8707" i="1"/>
  <c r="K8707" i="1"/>
  <c r="G8708" i="1"/>
  <c r="H8708" i="1"/>
  <c r="I8708" i="1"/>
  <c r="J8708" i="1"/>
  <c r="K8708" i="1"/>
  <c r="G8709" i="1"/>
  <c r="K8709" i="1"/>
  <c r="G8710" i="1"/>
  <c r="J8710" i="1"/>
  <c r="K8710" i="1"/>
  <c r="G8711" i="1"/>
  <c r="J8711" i="1"/>
  <c r="K8711" i="1"/>
  <c r="G8712" i="1"/>
  <c r="H8712" i="1"/>
  <c r="I8712" i="1"/>
  <c r="J8712" i="1"/>
  <c r="K8712" i="1"/>
  <c r="G8713" i="1"/>
  <c r="J8713" i="1" s="1"/>
  <c r="H8713" i="1"/>
  <c r="I8713" i="1"/>
  <c r="K8713" i="1"/>
  <c r="G8714" i="1"/>
  <c r="I8714" i="1" s="1"/>
  <c r="H8714" i="1"/>
  <c r="J8714" i="1"/>
  <c r="K8714" i="1"/>
  <c r="G8715" i="1"/>
  <c r="H8715" i="1" s="1"/>
  <c r="I8715" i="1"/>
  <c r="J8715" i="1"/>
  <c r="K8715" i="1"/>
  <c r="G8716" i="1"/>
  <c r="H8716" i="1"/>
  <c r="I8716" i="1"/>
  <c r="J8716" i="1"/>
  <c r="K8716" i="1"/>
  <c r="G8717" i="1"/>
  <c r="J8717" i="1" s="1"/>
  <c r="H8717" i="1"/>
  <c r="K8717" i="1"/>
  <c r="G8718" i="1"/>
  <c r="I8718" i="1" s="1"/>
  <c r="H8718" i="1"/>
  <c r="K8718" i="1"/>
  <c r="G8719" i="1"/>
  <c r="H8719" i="1" s="1"/>
  <c r="I8719" i="1"/>
  <c r="K8719" i="1"/>
  <c r="G8720" i="1"/>
  <c r="H8720" i="1"/>
  <c r="I8720" i="1"/>
  <c r="J8720" i="1"/>
  <c r="K8720" i="1"/>
  <c r="G8721" i="1"/>
  <c r="K8721" i="1"/>
  <c r="G8722" i="1"/>
  <c r="H8722" i="1"/>
  <c r="K8722" i="1"/>
  <c r="G8723" i="1"/>
  <c r="I8723" i="1"/>
  <c r="K8723" i="1"/>
  <c r="G8724" i="1"/>
  <c r="H8724" i="1"/>
  <c r="I8724" i="1"/>
  <c r="J8724" i="1"/>
  <c r="K8724" i="1"/>
  <c r="G8725" i="1"/>
  <c r="I8725" i="1"/>
  <c r="K8725" i="1"/>
  <c r="G8726" i="1"/>
  <c r="J8726" i="1" s="1"/>
  <c r="K8726" i="1"/>
  <c r="G8727" i="1"/>
  <c r="K8727" i="1"/>
  <c r="G8728" i="1"/>
  <c r="H8728" i="1"/>
  <c r="I8728" i="1"/>
  <c r="J8728" i="1"/>
  <c r="K8728" i="1"/>
  <c r="G8729" i="1"/>
  <c r="J8729" i="1" s="1"/>
  <c r="H8729" i="1"/>
  <c r="I8729" i="1"/>
  <c r="K8729" i="1"/>
  <c r="G8730" i="1"/>
  <c r="I8730" i="1" s="1"/>
  <c r="H8730" i="1"/>
  <c r="J8730" i="1"/>
  <c r="K8730" i="1"/>
  <c r="G8731" i="1"/>
  <c r="H8731" i="1" s="1"/>
  <c r="I8731" i="1"/>
  <c r="J8731" i="1"/>
  <c r="K8731" i="1"/>
  <c r="G8732" i="1"/>
  <c r="H8732" i="1"/>
  <c r="I8732" i="1"/>
  <c r="J8732" i="1"/>
  <c r="K8732" i="1"/>
  <c r="G8733" i="1"/>
  <c r="J8733" i="1" s="1"/>
  <c r="I8733" i="1"/>
  <c r="K8733" i="1"/>
  <c r="G8734" i="1"/>
  <c r="I8734" i="1" s="1"/>
  <c r="J8734" i="1"/>
  <c r="K8734" i="1"/>
  <c r="G8735" i="1"/>
  <c r="H8735" i="1" s="1"/>
  <c r="J8735" i="1"/>
  <c r="K8735" i="1"/>
  <c r="G8736" i="1"/>
  <c r="H8736" i="1"/>
  <c r="I8736" i="1"/>
  <c r="J8736" i="1"/>
  <c r="K8736" i="1"/>
  <c r="G8737" i="1"/>
  <c r="H8737" i="1"/>
  <c r="K8737" i="1"/>
  <c r="G8738" i="1"/>
  <c r="H8738" i="1" s="1"/>
  <c r="K8738" i="1"/>
  <c r="G8739" i="1"/>
  <c r="K8739" i="1"/>
  <c r="G8740" i="1"/>
  <c r="H8740" i="1"/>
  <c r="I8740" i="1"/>
  <c r="J8740" i="1"/>
  <c r="K8740" i="1"/>
  <c r="G8741" i="1"/>
  <c r="K8741" i="1"/>
  <c r="G8742" i="1"/>
  <c r="J8742" i="1"/>
  <c r="K8742" i="1"/>
  <c r="G8743" i="1"/>
  <c r="J8743" i="1"/>
  <c r="K8743" i="1"/>
  <c r="G8744" i="1"/>
  <c r="H8744" i="1"/>
  <c r="I8744" i="1"/>
  <c r="J8744" i="1"/>
  <c r="K8744" i="1"/>
  <c r="G8745" i="1"/>
  <c r="J8745" i="1" s="1"/>
  <c r="H8745" i="1"/>
  <c r="I8745" i="1"/>
  <c r="K8745" i="1"/>
  <c r="G8746" i="1"/>
  <c r="I8746" i="1" s="1"/>
  <c r="H8746" i="1"/>
  <c r="J8746" i="1"/>
  <c r="K8746" i="1"/>
  <c r="G8747" i="1"/>
  <c r="H8747" i="1" s="1"/>
  <c r="I8747" i="1"/>
  <c r="J8747" i="1"/>
  <c r="K8747" i="1"/>
  <c r="G8748" i="1"/>
  <c r="H8748" i="1"/>
  <c r="I8748" i="1"/>
  <c r="J8748" i="1"/>
  <c r="K8748" i="1"/>
  <c r="G8749" i="1"/>
  <c r="J8749" i="1" s="1"/>
  <c r="H8749" i="1"/>
  <c r="K8749" i="1"/>
  <c r="G8750" i="1"/>
  <c r="I8750" i="1" s="1"/>
  <c r="H8750" i="1"/>
  <c r="K8750" i="1"/>
  <c r="G8751" i="1"/>
  <c r="H8751" i="1" s="1"/>
  <c r="I8751" i="1"/>
  <c r="K8751" i="1"/>
  <c r="G8752" i="1"/>
  <c r="H8752" i="1"/>
  <c r="I8752" i="1"/>
  <c r="J8752" i="1"/>
  <c r="K8752" i="1"/>
  <c r="G8753" i="1"/>
  <c r="K8753" i="1"/>
  <c r="G8754" i="1"/>
  <c r="H8754" i="1"/>
  <c r="K8754" i="1"/>
  <c r="G8755" i="1"/>
  <c r="I8755" i="1"/>
  <c r="K8755" i="1"/>
  <c r="G8756" i="1"/>
  <c r="H8756" i="1"/>
  <c r="I8756" i="1"/>
  <c r="J8756" i="1"/>
  <c r="K8756" i="1"/>
  <c r="G8757" i="1"/>
  <c r="I8757" i="1"/>
  <c r="K8757" i="1"/>
  <c r="G8758" i="1"/>
  <c r="J8758" i="1" s="1"/>
  <c r="K8758" i="1"/>
  <c r="G8759" i="1"/>
  <c r="K8759" i="1"/>
  <c r="G8760" i="1"/>
  <c r="H8760" i="1"/>
  <c r="I8760" i="1"/>
  <c r="J8760" i="1"/>
  <c r="K8760" i="1"/>
  <c r="G8761" i="1"/>
  <c r="J8761" i="1" s="1"/>
  <c r="H8761" i="1"/>
  <c r="I8761" i="1"/>
  <c r="K8761" i="1"/>
  <c r="G8762" i="1"/>
  <c r="I8762" i="1" s="1"/>
  <c r="H8762" i="1"/>
  <c r="J8762" i="1"/>
  <c r="K8762" i="1"/>
  <c r="G8763" i="1"/>
  <c r="H8763" i="1" s="1"/>
  <c r="I8763" i="1"/>
  <c r="J8763" i="1"/>
  <c r="K8763" i="1"/>
  <c r="G8764" i="1"/>
  <c r="H8764" i="1"/>
  <c r="I8764" i="1"/>
  <c r="J8764" i="1"/>
  <c r="K8764" i="1"/>
  <c r="G8765" i="1"/>
  <c r="J8765" i="1" s="1"/>
  <c r="I8765" i="1"/>
  <c r="K8765" i="1"/>
  <c r="G8766" i="1"/>
  <c r="I8766" i="1" s="1"/>
  <c r="J8766" i="1"/>
  <c r="K8766" i="1"/>
  <c r="G8767" i="1"/>
  <c r="H8767" i="1" s="1"/>
  <c r="J8767" i="1"/>
  <c r="K8767" i="1"/>
  <c r="G8768" i="1"/>
  <c r="H8768" i="1"/>
  <c r="I8768" i="1"/>
  <c r="J8768" i="1"/>
  <c r="K8768" i="1"/>
  <c r="G8769" i="1"/>
  <c r="H8769" i="1"/>
  <c r="K8769" i="1"/>
  <c r="G8770" i="1"/>
  <c r="H8770" i="1" s="1"/>
  <c r="K8770" i="1"/>
  <c r="G8771" i="1"/>
  <c r="K8771" i="1"/>
  <c r="G8772" i="1"/>
  <c r="H8772" i="1"/>
  <c r="I8772" i="1"/>
  <c r="J8772" i="1"/>
  <c r="K8772" i="1"/>
  <c r="G8773" i="1"/>
  <c r="K8773" i="1"/>
  <c r="G8774" i="1"/>
  <c r="J8774" i="1"/>
  <c r="K8774" i="1"/>
  <c r="G8775" i="1"/>
  <c r="J8775" i="1"/>
  <c r="K8775" i="1"/>
  <c r="G8776" i="1"/>
  <c r="H8776" i="1"/>
  <c r="I8776" i="1"/>
  <c r="J8776" i="1"/>
  <c r="K8776" i="1"/>
  <c r="G8777" i="1"/>
  <c r="J8777" i="1" s="1"/>
  <c r="H8777" i="1"/>
  <c r="I8777" i="1"/>
  <c r="K8777" i="1"/>
  <c r="G8778" i="1"/>
  <c r="I8778" i="1" s="1"/>
  <c r="H8778" i="1"/>
  <c r="J8778" i="1"/>
  <c r="K8778" i="1"/>
  <c r="G8779" i="1"/>
  <c r="H8779" i="1" s="1"/>
  <c r="I8779" i="1"/>
  <c r="J8779" i="1"/>
  <c r="K8779" i="1"/>
  <c r="G8780" i="1"/>
  <c r="H8780" i="1"/>
  <c r="I8780" i="1"/>
  <c r="J8780" i="1"/>
  <c r="K8780" i="1"/>
  <c r="G8781" i="1"/>
  <c r="J8781" i="1" s="1"/>
  <c r="H8781" i="1"/>
  <c r="K8781" i="1"/>
  <c r="G8782" i="1"/>
  <c r="I8782" i="1" s="1"/>
  <c r="H8782" i="1"/>
  <c r="K8782" i="1"/>
  <c r="G8783" i="1"/>
  <c r="H8783" i="1" s="1"/>
  <c r="I8783" i="1"/>
  <c r="K8783" i="1"/>
  <c r="G8784" i="1"/>
  <c r="H8784" i="1"/>
  <c r="I8784" i="1"/>
  <c r="J8784" i="1"/>
  <c r="K8784" i="1"/>
  <c r="G8785" i="1"/>
  <c r="K8785" i="1"/>
  <c r="G8786" i="1"/>
  <c r="H8786" i="1"/>
  <c r="K8786" i="1"/>
  <c r="G8787" i="1"/>
  <c r="I8787" i="1"/>
  <c r="K8787" i="1"/>
  <c r="G8788" i="1"/>
  <c r="H8788" i="1"/>
  <c r="I8788" i="1"/>
  <c r="J8788" i="1"/>
  <c r="K8788" i="1"/>
  <c r="G8789" i="1"/>
  <c r="I8789" i="1"/>
  <c r="K8789" i="1"/>
  <c r="G8790" i="1"/>
  <c r="J8790" i="1" s="1"/>
  <c r="K8790" i="1"/>
  <c r="G8791" i="1"/>
  <c r="K8791" i="1"/>
  <c r="G8792" i="1"/>
  <c r="H8792" i="1"/>
  <c r="I8792" i="1"/>
  <c r="J8792" i="1"/>
  <c r="K8792" i="1"/>
  <c r="G8793" i="1"/>
  <c r="J8793" i="1" s="1"/>
  <c r="H8793" i="1"/>
  <c r="I8793" i="1"/>
  <c r="K8793" i="1"/>
  <c r="G8794" i="1"/>
  <c r="I8794" i="1" s="1"/>
  <c r="H8794" i="1"/>
  <c r="J8794" i="1"/>
  <c r="K8794" i="1"/>
  <c r="G8795" i="1"/>
  <c r="H8795" i="1" s="1"/>
  <c r="I8795" i="1"/>
  <c r="J8795" i="1"/>
  <c r="K8795" i="1"/>
  <c r="G8796" i="1"/>
  <c r="H8796" i="1"/>
  <c r="I8796" i="1"/>
  <c r="J8796" i="1"/>
  <c r="K8796" i="1"/>
  <c r="G8797" i="1"/>
  <c r="J8797" i="1" s="1"/>
  <c r="I8797" i="1"/>
  <c r="K8797" i="1"/>
  <c r="G8798" i="1"/>
  <c r="I8798" i="1" s="1"/>
  <c r="J8798" i="1"/>
  <c r="K8798" i="1"/>
  <c r="G8799" i="1"/>
  <c r="H8799" i="1" s="1"/>
  <c r="J8799" i="1"/>
  <c r="K8799" i="1"/>
  <c r="G8800" i="1"/>
  <c r="H8800" i="1"/>
  <c r="I8800" i="1"/>
  <c r="J8800" i="1"/>
  <c r="K8800" i="1"/>
  <c r="G8801" i="1"/>
  <c r="H8801" i="1"/>
  <c r="K8801" i="1"/>
  <c r="G8802" i="1"/>
  <c r="H8802" i="1" s="1"/>
  <c r="K8802" i="1"/>
  <c r="G8803" i="1"/>
  <c r="K8803" i="1"/>
  <c r="G8804" i="1"/>
  <c r="H8804" i="1"/>
  <c r="I8804" i="1"/>
  <c r="J8804" i="1"/>
  <c r="K8804" i="1"/>
  <c r="G8805" i="1"/>
  <c r="K8805" i="1"/>
  <c r="G8806" i="1"/>
  <c r="J8806" i="1"/>
  <c r="K8806" i="1"/>
  <c r="G8807" i="1"/>
  <c r="J8807" i="1"/>
  <c r="K8807" i="1"/>
  <c r="G8808" i="1"/>
  <c r="H8808" i="1"/>
  <c r="I8808" i="1"/>
  <c r="J8808" i="1"/>
  <c r="K8808" i="1"/>
  <c r="G8809" i="1"/>
  <c r="J8809" i="1" s="1"/>
  <c r="H8809" i="1"/>
  <c r="I8809" i="1"/>
  <c r="K8809" i="1"/>
  <c r="G8810" i="1"/>
  <c r="I8810" i="1" s="1"/>
  <c r="H8810" i="1"/>
  <c r="J8810" i="1"/>
  <c r="K8810" i="1"/>
  <c r="G8811" i="1"/>
  <c r="H8811" i="1" s="1"/>
  <c r="I8811" i="1"/>
  <c r="J8811" i="1"/>
  <c r="K8811" i="1"/>
  <c r="G8812" i="1"/>
  <c r="H8812" i="1"/>
  <c r="I8812" i="1"/>
  <c r="J8812" i="1"/>
  <c r="K8812" i="1"/>
  <c r="G8813" i="1"/>
  <c r="J8813" i="1" s="1"/>
  <c r="H8813" i="1"/>
  <c r="K8813" i="1"/>
  <c r="G8814" i="1"/>
  <c r="I8814" i="1" s="1"/>
  <c r="H8814" i="1"/>
  <c r="K8814" i="1"/>
  <c r="G8815" i="1"/>
  <c r="H8815" i="1" s="1"/>
  <c r="I8815" i="1"/>
  <c r="K8815" i="1"/>
  <c r="G8816" i="1"/>
  <c r="H8816" i="1"/>
  <c r="I8816" i="1"/>
  <c r="J8816" i="1"/>
  <c r="K8816" i="1"/>
  <c r="G8817" i="1"/>
  <c r="K8817" i="1"/>
  <c r="G8818" i="1"/>
  <c r="H8818" i="1"/>
  <c r="K8818" i="1"/>
  <c r="G8819" i="1"/>
  <c r="I8819" i="1"/>
  <c r="K8819" i="1"/>
  <c r="G8820" i="1"/>
  <c r="H8820" i="1"/>
  <c r="I8820" i="1"/>
  <c r="J8820" i="1"/>
  <c r="K8820" i="1"/>
  <c r="G8821" i="1"/>
  <c r="I8821" i="1"/>
  <c r="K8821" i="1"/>
  <c r="G8822" i="1"/>
  <c r="J8822" i="1" s="1"/>
  <c r="K8822" i="1"/>
  <c r="G8823" i="1"/>
  <c r="K8823" i="1"/>
  <c r="G8824" i="1"/>
  <c r="H8824" i="1"/>
  <c r="I8824" i="1"/>
  <c r="J8824" i="1"/>
  <c r="K8824" i="1"/>
  <c r="G8825" i="1"/>
  <c r="J8825" i="1" s="1"/>
  <c r="H8825" i="1"/>
  <c r="I8825" i="1"/>
  <c r="K8825" i="1"/>
  <c r="G8826" i="1"/>
  <c r="I8826" i="1" s="1"/>
  <c r="H8826" i="1"/>
  <c r="J8826" i="1"/>
  <c r="K8826" i="1"/>
  <c r="G8827" i="1"/>
  <c r="H8827" i="1" s="1"/>
  <c r="I8827" i="1"/>
  <c r="J8827" i="1"/>
  <c r="K8827" i="1"/>
  <c r="G8828" i="1"/>
  <c r="H8828" i="1"/>
  <c r="I8828" i="1"/>
  <c r="J8828" i="1"/>
  <c r="K8828" i="1"/>
  <c r="G8829" i="1"/>
  <c r="J8829" i="1" s="1"/>
  <c r="I8829" i="1"/>
  <c r="K8829" i="1"/>
  <c r="G8830" i="1"/>
  <c r="I8830" i="1" s="1"/>
  <c r="J8830" i="1"/>
  <c r="K8830" i="1"/>
  <c r="G8831" i="1"/>
  <c r="H8831" i="1" s="1"/>
  <c r="J8831" i="1"/>
  <c r="K8831" i="1"/>
  <c r="G8832" i="1"/>
  <c r="H8832" i="1"/>
  <c r="I8832" i="1"/>
  <c r="J8832" i="1"/>
  <c r="K8832" i="1"/>
  <c r="G8833" i="1"/>
  <c r="H8833" i="1"/>
  <c r="K8833" i="1"/>
  <c r="G8834" i="1"/>
  <c r="H8834" i="1" s="1"/>
  <c r="K8834" i="1"/>
  <c r="G8835" i="1"/>
  <c r="K8835" i="1"/>
  <c r="G8836" i="1"/>
  <c r="H8836" i="1"/>
  <c r="I8836" i="1"/>
  <c r="J8836" i="1"/>
  <c r="K8836" i="1"/>
  <c r="G8837" i="1"/>
  <c r="K8837" i="1"/>
  <c r="G8838" i="1"/>
  <c r="J8838" i="1"/>
  <c r="K8838" i="1"/>
  <c r="G8839" i="1"/>
  <c r="J8839" i="1"/>
  <c r="K8839" i="1"/>
  <c r="G8840" i="1"/>
  <c r="H8840" i="1"/>
  <c r="I8840" i="1"/>
  <c r="J8840" i="1"/>
  <c r="K8840" i="1"/>
  <c r="G8841" i="1"/>
  <c r="J8841" i="1" s="1"/>
  <c r="H8841" i="1"/>
  <c r="I8841" i="1"/>
  <c r="K8841" i="1"/>
  <c r="G8842" i="1"/>
  <c r="I8842" i="1" s="1"/>
  <c r="H8842" i="1"/>
  <c r="J8842" i="1"/>
  <c r="K8842" i="1"/>
  <c r="G8843" i="1"/>
  <c r="H8843" i="1" s="1"/>
  <c r="I8843" i="1"/>
  <c r="J8843" i="1"/>
  <c r="K8843" i="1"/>
  <c r="G8844" i="1"/>
  <c r="H8844" i="1"/>
  <c r="I8844" i="1"/>
  <c r="J8844" i="1"/>
  <c r="K8844" i="1"/>
  <c r="G8845" i="1"/>
  <c r="J8845" i="1" s="1"/>
  <c r="H8845" i="1"/>
  <c r="K8845" i="1"/>
  <c r="G8846" i="1"/>
  <c r="I8846" i="1" s="1"/>
  <c r="H8846" i="1"/>
  <c r="K8846" i="1"/>
  <c r="G8847" i="1"/>
  <c r="H8847" i="1" s="1"/>
  <c r="I8847" i="1"/>
  <c r="K8847" i="1"/>
  <c r="G8848" i="1"/>
  <c r="H8848" i="1"/>
  <c r="I8848" i="1"/>
  <c r="J8848" i="1"/>
  <c r="K8848" i="1"/>
  <c r="G8849" i="1"/>
  <c r="K8849" i="1"/>
  <c r="G8850" i="1"/>
  <c r="H8850" i="1"/>
  <c r="K8850" i="1"/>
  <c r="G8851" i="1"/>
  <c r="I8851" i="1"/>
  <c r="K8851" i="1"/>
  <c r="G8852" i="1"/>
  <c r="H8852" i="1"/>
  <c r="I8852" i="1"/>
  <c r="J8852" i="1"/>
  <c r="K8852" i="1"/>
  <c r="G8853" i="1"/>
  <c r="I8853" i="1"/>
  <c r="K8853" i="1"/>
  <c r="G8854" i="1"/>
  <c r="J8854" i="1" s="1"/>
  <c r="K8854" i="1"/>
  <c r="G8855" i="1"/>
  <c r="K8855" i="1"/>
  <c r="G8856" i="1"/>
  <c r="H8856" i="1"/>
  <c r="I8856" i="1"/>
  <c r="J8856" i="1"/>
  <c r="K8856" i="1"/>
  <c r="G8857" i="1"/>
  <c r="J8857" i="1" s="1"/>
  <c r="H8857" i="1"/>
  <c r="I8857" i="1"/>
  <c r="K8857" i="1"/>
  <c r="G8858" i="1"/>
  <c r="I8858" i="1" s="1"/>
  <c r="H8858" i="1"/>
  <c r="J8858" i="1"/>
  <c r="K8858" i="1"/>
  <c r="G8859" i="1"/>
  <c r="H8859" i="1" s="1"/>
  <c r="I8859" i="1"/>
  <c r="J8859" i="1"/>
  <c r="K8859" i="1"/>
  <c r="G8860" i="1"/>
  <c r="H8860" i="1"/>
  <c r="I8860" i="1"/>
  <c r="J8860" i="1"/>
  <c r="K8860" i="1"/>
  <c r="G8861" i="1"/>
  <c r="J8861" i="1" s="1"/>
  <c r="I8861" i="1"/>
  <c r="K8861" i="1"/>
  <c r="G8862" i="1"/>
  <c r="I8862" i="1" s="1"/>
  <c r="J8862" i="1"/>
  <c r="K8862" i="1"/>
  <c r="G8863" i="1"/>
  <c r="H8863" i="1" s="1"/>
  <c r="J8863" i="1"/>
  <c r="K8863" i="1"/>
  <c r="G8864" i="1"/>
  <c r="H8864" i="1"/>
  <c r="I8864" i="1"/>
  <c r="J8864" i="1"/>
  <c r="K8864" i="1"/>
  <c r="G8865" i="1"/>
  <c r="H8865" i="1"/>
  <c r="K8865" i="1"/>
  <c r="G8866" i="1"/>
  <c r="H8866" i="1" s="1"/>
  <c r="K8866" i="1"/>
  <c r="G8867" i="1"/>
  <c r="K8867" i="1"/>
  <c r="G8868" i="1"/>
  <c r="H8868" i="1"/>
  <c r="I8868" i="1"/>
  <c r="J8868" i="1"/>
  <c r="K8868" i="1"/>
  <c r="G8869" i="1"/>
  <c r="K8869" i="1"/>
  <c r="G8870" i="1"/>
  <c r="J8870" i="1"/>
  <c r="K8870" i="1"/>
  <c r="G8871" i="1"/>
  <c r="J8871" i="1"/>
  <c r="K8871" i="1"/>
  <c r="G8872" i="1"/>
  <c r="H8872" i="1"/>
  <c r="I8872" i="1"/>
  <c r="J8872" i="1"/>
  <c r="K8872" i="1"/>
  <c r="G8873" i="1"/>
  <c r="J8873" i="1" s="1"/>
  <c r="H8873" i="1"/>
  <c r="I8873" i="1"/>
  <c r="K8873" i="1"/>
  <c r="G8874" i="1"/>
  <c r="I8874" i="1" s="1"/>
  <c r="H8874" i="1"/>
  <c r="J8874" i="1"/>
  <c r="K8874" i="1"/>
  <c r="G8875" i="1"/>
  <c r="H8875" i="1" s="1"/>
  <c r="I8875" i="1"/>
  <c r="J8875" i="1"/>
  <c r="K8875" i="1"/>
  <c r="G8876" i="1"/>
  <c r="H8876" i="1"/>
  <c r="I8876" i="1"/>
  <c r="J8876" i="1"/>
  <c r="K8876" i="1"/>
  <c r="G8877" i="1"/>
  <c r="J8877" i="1" s="1"/>
  <c r="H8877" i="1"/>
  <c r="K8877" i="1"/>
  <c r="G8878" i="1"/>
  <c r="I8878" i="1" s="1"/>
  <c r="H8878" i="1"/>
  <c r="K8878" i="1"/>
  <c r="G8879" i="1"/>
  <c r="H8879" i="1" s="1"/>
  <c r="I8879" i="1"/>
  <c r="K8879" i="1"/>
  <c r="G8880" i="1"/>
  <c r="H8880" i="1"/>
  <c r="I8880" i="1"/>
  <c r="J8880" i="1"/>
  <c r="K8880" i="1"/>
  <c r="G8881" i="1"/>
  <c r="K8881" i="1"/>
  <c r="G8882" i="1"/>
  <c r="H8882" i="1"/>
  <c r="K8882" i="1"/>
  <c r="G8883" i="1"/>
  <c r="I8883" i="1"/>
  <c r="K8883" i="1"/>
  <c r="G8884" i="1"/>
  <c r="H8884" i="1"/>
  <c r="I8884" i="1"/>
  <c r="J8884" i="1"/>
  <c r="K8884" i="1"/>
  <c r="G8885" i="1"/>
  <c r="I8885" i="1"/>
  <c r="K8885" i="1"/>
  <c r="G8886" i="1"/>
  <c r="H8886" i="1" s="1"/>
  <c r="J8886" i="1"/>
  <c r="K8886" i="1"/>
  <c r="G8887" i="1"/>
  <c r="H8887" i="1"/>
  <c r="I8887" i="1"/>
  <c r="J8887" i="1"/>
  <c r="K8887" i="1"/>
  <c r="G8888" i="1"/>
  <c r="J8888" i="1" s="1"/>
  <c r="H8888" i="1"/>
  <c r="I8888" i="1"/>
  <c r="K8888" i="1"/>
  <c r="G8889" i="1"/>
  <c r="I8889" i="1" s="1"/>
  <c r="H8889" i="1"/>
  <c r="J8889" i="1"/>
  <c r="K8889" i="1"/>
  <c r="G8890" i="1"/>
  <c r="H8890" i="1" s="1"/>
  <c r="I8890" i="1"/>
  <c r="J8890" i="1"/>
  <c r="K8890" i="1"/>
  <c r="G8891" i="1"/>
  <c r="H8891" i="1"/>
  <c r="I8891" i="1"/>
  <c r="J8891" i="1"/>
  <c r="K8891" i="1"/>
  <c r="G8892" i="1"/>
  <c r="J8892" i="1" s="1"/>
  <c r="H8892" i="1"/>
  <c r="K8892" i="1"/>
  <c r="G8893" i="1"/>
  <c r="I8893" i="1" s="1"/>
  <c r="H8893" i="1"/>
  <c r="K8893" i="1"/>
  <c r="G8894" i="1"/>
  <c r="H8894" i="1" s="1"/>
  <c r="I8894" i="1"/>
  <c r="K8894" i="1"/>
  <c r="G8895" i="1"/>
  <c r="H8895" i="1"/>
  <c r="I8895" i="1"/>
  <c r="J8895" i="1"/>
  <c r="K8895" i="1"/>
  <c r="G8896" i="1"/>
  <c r="J8896" i="1" s="1"/>
  <c r="K8896" i="1"/>
  <c r="G8897" i="1"/>
  <c r="I8897" i="1" s="1"/>
  <c r="K8897" i="1"/>
  <c r="G8898" i="1"/>
  <c r="H8898" i="1" s="1"/>
  <c r="K8898" i="1"/>
  <c r="G8899" i="1"/>
  <c r="H8899" i="1"/>
  <c r="I8899" i="1"/>
  <c r="J8899" i="1"/>
  <c r="K8899" i="1"/>
  <c r="G8900" i="1"/>
  <c r="J8900" i="1" s="1"/>
  <c r="I8900" i="1"/>
  <c r="K8900" i="1"/>
  <c r="G8901" i="1"/>
  <c r="I8901" i="1" s="1"/>
  <c r="J8901" i="1"/>
  <c r="K8901" i="1"/>
  <c r="G8902" i="1"/>
  <c r="H8902" i="1" s="1"/>
  <c r="J8902" i="1"/>
  <c r="K8902" i="1"/>
  <c r="G8903" i="1"/>
  <c r="H8903" i="1"/>
  <c r="I8903" i="1"/>
  <c r="J8903" i="1"/>
  <c r="K8903" i="1"/>
  <c r="G8904" i="1"/>
  <c r="J8904" i="1" s="1"/>
  <c r="H8904" i="1"/>
  <c r="I8904" i="1"/>
  <c r="K8904" i="1"/>
  <c r="G8905" i="1"/>
  <c r="I8905" i="1" s="1"/>
  <c r="H8905" i="1"/>
  <c r="J8905" i="1"/>
  <c r="K8905" i="1"/>
  <c r="G8906" i="1"/>
  <c r="H8906" i="1" s="1"/>
  <c r="I8906" i="1"/>
  <c r="J8906" i="1"/>
  <c r="K8906" i="1"/>
  <c r="G8907" i="1"/>
  <c r="H8907" i="1"/>
  <c r="I8907" i="1"/>
  <c r="J8907" i="1"/>
  <c r="K8907" i="1"/>
  <c r="G8908" i="1"/>
  <c r="J8908" i="1" s="1"/>
  <c r="H8908" i="1"/>
  <c r="K8908" i="1"/>
  <c r="G8909" i="1"/>
  <c r="I8909" i="1" s="1"/>
  <c r="H8909" i="1"/>
  <c r="K8909" i="1"/>
  <c r="G8910" i="1"/>
  <c r="H8910" i="1" s="1"/>
  <c r="I8910" i="1"/>
  <c r="K8910" i="1"/>
  <c r="G8911" i="1"/>
  <c r="H8911" i="1"/>
  <c r="I8911" i="1"/>
  <c r="J8911" i="1"/>
  <c r="K8911" i="1"/>
  <c r="G8912" i="1"/>
  <c r="J8912" i="1" s="1"/>
  <c r="K8912" i="1"/>
  <c r="G8913" i="1"/>
  <c r="I8913" i="1" s="1"/>
  <c r="K8913" i="1"/>
  <c r="G8914" i="1"/>
  <c r="H8914" i="1" s="1"/>
  <c r="K8914" i="1"/>
  <c r="G8915" i="1"/>
  <c r="H8915" i="1"/>
  <c r="I8915" i="1"/>
  <c r="J8915" i="1"/>
  <c r="K8915" i="1"/>
  <c r="G8916" i="1"/>
  <c r="J8916" i="1" s="1"/>
  <c r="I8916" i="1"/>
  <c r="K8916" i="1"/>
  <c r="G8917" i="1"/>
  <c r="I8917" i="1" s="1"/>
  <c r="J8917" i="1"/>
  <c r="K8917" i="1"/>
  <c r="G8918" i="1"/>
  <c r="H8918" i="1" s="1"/>
  <c r="J8918" i="1"/>
  <c r="K8918" i="1"/>
  <c r="G8919" i="1"/>
  <c r="H8919" i="1"/>
  <c r="I8919" i="1"/>
  <c r="J8919" i="1"/>
  <c r="K8919" i="1"/>
  <c r="G8920" i="1"/>
  <c r="J8920" i="1" s="1"/>
  <c r="H8920" i="1"/>
  <c r="I8920" i="1"/>
  <c r="K8920" i="1"/>
  <c r="G8921" i="1"/>
  <c r="I8921" i="1" s="1"/>
  <c r="H8921" i="1"/>
  <c r="J8921" i="1"/>
  <c r="K8921" i="1"/>
  <c r="G8922" i="1"/>
  <c r="H8922" i="1" s="1"/>
  <c r="I8922" i="1"/>
  <c r="J8922" i="1"/>
  <c r="K8922" i="1"/>
  <c r="G8923" i="1"/>
  <c r="H8923" i="1"/>
  <c r="I8923" i="1"/>
  <c r="J8923" i="1"/>
  <c r="K8923" i="1"/>
  <c r="G8924" i="1"/>
  <c r="J8924" i="1" s="1"/>
  <c r="H8924" i="1"/>
  <c r="K8924" i="1"/>
  <c r="G8925" i="1"/>
  <c r="I8925" i="1" s="1"/>
  <c r="H8925" i="1"/>
  <c r="K8925" i="1"/>
  <c r="G8926" i="1"/>
  <c r="H8926" i="1" s="1"/>
  <c r="I8926" i="1"/>
  <c r="K8926" i="1"/>
  <c r="G8927" i="1"/>
  <c r="H8927" i="1"/>
  <c r="I8927" i="1"/>
  <c r="J8927" i="1"/>
  <c r="K8927" i="1"/>
  <c r="G8928" i="1"/>
  <c r="J8928" i="1" s="1"/>
  <c r="K8928" i="1"/>
  <c r="G8929" i="1"/>
  <c r="I8929" i="1" s="1"/>
  <c r="K8929" i="1"/>
  <c r="G8930" i="1"/>
  <c r="H8930" i="1" s="1"/>
  <c r="K8930" i="1"/>
  <c r="G8931" i="1"/>
  <c r="H8931" i="1"/>
  <c r="I8931" i="1"/>
  <c r="J8931" i="1"/>
  <c r="K8931" i="1"/>
  <c r="G8932" i="1"/>
  <c r="J8932" i="1" s="1"/>
  <c r="I8932" i="1"/>
  <c r="K8932" i="1"/>
  <c r="G8933" i="1"/>
  <c r="I8933" i="1" s="1"/>
  <c r="J8933" i="1"/>
  <c r="K8933" i="1"/>
  <c r="G8934" i="1"/>
  <c r="H8934" i="1" s="1"/>
  <c r="J8934" i="1"/>
  <c r="K8934" i="1"/>
  <c r="G8935" i="1"/>
  <c r="H8935" i="1"/>
  <c r="I8935" i="1"/>
  <c r="J8935" i="1"/>
  <c r="K8935" i="1"/>
  <c r="G8936" i="1"/>
  <c r="J8936" i="1" s="1"/>
  <c r="H8936" i="1"/>
  <c r="I8936" i="1"/>
  <c r="K8936" i="1"/>
  <c r="G8937" i="1"/>
  <c r="I8937" i="1" s="1"/>
  <c r="H8937" i="1"/>
  <c r="J8937" i="1"/>
  <c r="K8937" i="1"/>
  <c r="G8938" i="1"/>
  <c r="H8938" i="1" s="1"/>
  <c r="I8938" i="1"/>
  <c r="J8938" i="1"/>
  <c r="K8938" i="1"/>
  <c r="G8939" i="1"/>
  <c r="H8939" i="1"/>
  <c r="I8939" i="1"/>
  <c r="J8939" i="1"/>
  <c r="K8939" i="1"/>
  <c r="G8940" i="1"/>
  <c r="J8940" i="1" s="1"/>
  <c r="H8940" i="1"/>
  <c r="K8940" i="1"/>
  <c r="G8941" i="1"/>
  <c r="I8941" i="1" s="1"/>
  <c r="H8941" i="1"/>
  <c r="K8941" i="1"/>
  <c r="G8942" i="1"/>
  <c r="H8942" i="1" s="1"/>
  <c r="I8942" i="1"/>
  <c r="K8942" i="1"/>
  <c r="G8943" i="1"/>
  <c r="H8943" i="1"/>
  <c r="I8943" i="1"/>
  <c r="J8943" i="1"/>
  <c r="K8943" i="1"/>
  <c r="G8944" i="1"/>
  <c r="J8944" i="1" s="1"/>
  <c r="K8944" i="1"/>
  <c r="G8945" i="1"/>
  <c r="I8945" i="1" s="1"/>
  <c r="K8945" i="1"/>
  <c r="G8946" i="1"/>
  <c r="H8946" i="1" s="1"/>
  <c r="K8946" i="1"/>
  <c r="G8947" i="1"/>
  <c r="H8947" i="1"/>
  <c r="I8947" i="1"/>
  <c r="J8947" i="1"/>
  <c r="K8947" i="1"/>
  <c r="G8948" i="1"/>
  <c r="J8948" i="1" s="1"/>
  <c r="I8948" i="1"/>
  <c r="K8948" i="1"/>
  <c r="G8949" i="1"/>
  <c r="I8949" i="1" s="1"/>
  <c r="J8949" i="1"/>
  <c r="K8949" i="1"/>
  <c r="G8950" i="1"/>
  <c r="H8950" i="1" s="1"/>
  <c r="J8950" i="1"/>
  <c r="K8950" i="1"/>
  <c r="G8951" i="1"/>
  <c r="H8951" i="1"/>
  <c r="I8951" i="1"/>
  <c r="J8951" i="1"/>
  <c r="K8951" i="1"/>
  <c r="G8952" i="1"/>
  <c r="J8952" i="1" s="1"/>
  <c r="H8952" i="1"/>
  <c r="I8952" i="1"/>
  <c r="K8952" i="1"/>
  <c r="G8953" i="1"/>
  <c r="I8953" i="1" s="1"/>
  <c r="H8953" i="1"/>
  <c r="J8953" i="1"/>
  <c r="K8953" i="1"/>
  <c r="G8954" i="1"/>
  <c r="H8954" i="1" s="1"/>
  <c r="I8954" i="1"/>
  <c r="J8954" i="1"/>
  <c r="K8954" i="1"/>
  <c r="G8955" i="1"/>
  <c r="H8955" i="1"/>
  <c r="I8955" i="1"/>
  <c r="J8955" i="1"/>
  <c r="K8955" i="1"/>
  <c r="G8956" i="1"/>
  <c r="J8956" i="1" s="1"/>
  <c r="H8956" i="1"/>
  <c r="K8956" i="1"/>
  <c r="G8957" i="1"/>
  <c r="I8957" i="1" s="1"/>
  <c r="H8957" i="1"/>
  <c r="K8957" i="1"/>
  <c r="G8958" i="1"/>
  <c r="H8958" i="1" s="1"/>
  <c r="I8958" i="1"/>
  <c r="K8958" i="1"/>
  <c r="G8959" i="1"/>
  <c r="H8959" i="1"/>
  <c r="I8959" i="1"/>
  <c r="J8959" i="1"/>
  <c r="K8959" i="1"/>
  <c r="G8960" i="1"/>
  <c r="J8960" i="1" s="1"/>
  <c r="K8960" i="1"/>
  <c r="G8961" i="1"/>
  <c r="I8961" i="1" s="1"/>
  <c r="K8961" i="1"/>
  <c r="G8962" i="1"/>
  <c r="H8962" i="1" s="1"/>
  <c r="K8962" i="1"/>
  <c r="G8963" i="1"/>
  <c r="H8963" i="1"/>
  <c r="I8963" i="1"/>
  <c r="J8963" i="1"/>
  <c r="K8963" i="1"/>
  <c r="G8964" i="1"/>
  <c r="J8964" i="1" s="1"/>
  <c r="I8964" i="1"/>
  <c r="K8964" i="1"/>
  <c r="G8965" i="1"/>
  <c r="H8965" i="1" s="1"/>
  <c r="I8965" i="1"/>
  <c r="J8965" i="1"/>
  <c r="K8965" i="1"/>
  <c r="G8966" i="1"/>
  <c r="H8966" i="1"/>
  <c r="I8966" i="1"/>
  <c r="J8966" i="1"/>
  <c r="K8966" i="1"/>
  <c r="G8967" i="1"/>
  <c r="I8967" i="1" s="1"/>
  <c r="H8967" i="1"/>
  <c r="K8967" i="1"/>
  <c r="G8968" i="1"/>
  <c r="H8968" i="1" s="1"/>
  <c r="K8968" i="1"/>
  <c r="G8969" i="1"/>
  <c r="H8969" i="1" s="1"/>
  <c r="I8969" i="1"/>
  <c r="J8969" i="1"/>
  <c r="K8969" i="1"/>
  <c r="G8970" i="1"/>
  <c r="H8970" i="1"/>
  <c r="I8970" i="1"/>
  <c r="J8970" i="1"/>
  <c r="K8970" i="1"/>
  <c r="G8971" i="1"/>
  <c r="I8971" i="1" s="1"/>
  <c r="H8971" i="1"/>
  <c r="K8971" i="1"/>
  <c r="G8972" i="1"/>
  <c r="H8972" i="1" s="1"/>
  <c r="K8972" i="1"/>
  <c r="G8973" i="1"/>
  <c r="H8973" i="1" s="1"/>
  <c r="I8973" i="1"/>
  <c r="J8973" i="1"/>
  <c r="K8973" i="1"/>
  <c r="G8974" i="1"/>
  <c r="H8974" i="1"/>
  <c r="I8974" i="1"/>
  <c r="J8974" i="1"/>
  <c r="K8974" i="1"/>
  <c r="G8975" i="1"/>
  <c r="I8975" i="1" s="1"/>
  <c r="H8975" i="1"/>
  <c r="K8975" i="1"/>
  <c r="G8976" i="1"/>
  <c r="H8976" i="1" s="1"/>
  <c r="K8976" i="1"/>
  <c r="G8977" i="1"/>
  <c r="H8977" i="1" s="1"/>
  <c r="I8977" i="1"/>
  <c r="J8977" i="1"/>
  <c r="K8977" i="1"/>
  <c r="G8978" i="1"/>
  <c r="H8978" i="1"/>
  <c r="I8978" i="1"/>
  <c r="J8978" i="1"/>
  <c r="K8978" i="1"/>
  <c r="G8979" i="1"/>
  <c r="I8979" i="1" s="1"/>
  <c r="H8979" i="1"/>
  <c r="K8979" i="1"/>
  <c r="G8980" i="1"/>
  <c r="H8980" i="1" s="1"/>
  <c r="K8980" i="1"/>
  <c r="G8981" i="1"/>
  <c r="H8981" i="1" s="1"/>
  <c r="I8981" i="1"/>
  <c r="J8981" i="1"/>
  <c r="K8981" i="1"/>
  <c r="G8982" i="1"/>
  <c r="H8982" i="1"/>
  <c r="I8982" i="1"/>
  <c r="J8982" i="1"/>
  <c r="K8982" i="1"/>
  <c r="G8983" i="1"/>
  <c r="I8983" i="1" s="1"/>
  <c r="H8983" i="1"/>
  <c r="K8983" i="1"/>
  <c r="G8984" i="1"/>
  <c r="H8984" i="1" s="1"/>
  <c r="K8984" i="1"/>
  <c r="G8985" i="1"/>
  <c r="H8985" i="1" s="1"/>
  <c r="I8985" i="1"/>
  <c r="J8985" i="1"/>
  <c r="K8985" i="1"/>
  <c r="G8986" i="1"/>
  <c r="H8986" i="1"/>
  <c r="I8986" i="1"/>
  <c r="J8986" i="1"/>
  <c r="K8986" i="1"/>
  <c r="G8987" i="1"/>
  <c r="I8987" i="1" s="1"/>
  <c r="H8987" i="1"/>
  <c r="K8987" i="1"/>
  <c r="G8988" i="1"/>
  <c r="K8988" i="1"/>
  <c r="G8989" i="1"/>
  <c r="H8989" i="1" s="1"/>
  <c r="I8989" i="1"/>
  <c r="J8989" i="1"/>
  <c r="K8989" i="1"/>
  <c r="G8990" i="1"/>
  <c r="H8990" i="1"/>
  <c r="I8990" i="1"/>
  <c r="J8990" i="1"/>
  <c r="K8990" i="1"/>
  <c r="G8991" i="1"/>
  <c r="I8991" i="1" s="1"/>
  <c r="H8991" i="1"/>
  <c r="K8991" i="1"/>
  <c r="G8992" i="1"/>
  <c r="K8992" i="1"/>
  <c r="G8993" i="1"/>
  <c r="H8993" i="1" s="1"/>
  <c r="I8993" i="1"/>
  <c r="J8993" i="1"/>
  <c r="K8993" i="1"/>
  <c r="G8994" i="1"/>
  <c r="H8994" i="1"/>
  <c r="I8994" i="1"/>
  <c r="J8994" i="1"/>
  <c r="K8994" i="1"/>
  <c r="G8995" i="1"/>
  <c r="I8995" i="1" s="1"/>
  <c r="H8995" i="1"/>
  <c r="K8995" i="1"/>
  <c r="G8996" i="1"/>
  <c r="K8996" i="1"/>
  <c r="G8997" i="1"/>
  <c r="H8997" i="1" s="1"/>
  <c r="I8997" i="1"/>
  <c r="J8997" i="1"/>
  <c r="K8997" i="1"/>
  <c r="G8998" i="1"/>
  <c r="H8998" i="1"/>
  <c r="I8998" i="1"/>
  <c r="J8998" i="1"/>
  <c r="K8998" i="1"/>
  <c r="G8999" i="1"/>
  <c r="I8999" i="1" s="1"/>
  <c r="H8999" i="1"/>
  <c r="K8999" i="1"/>
  <c r="G9000" i="1"/>
  <c r="K9000" i="1"/>
  <c r="G9001" i="1"/>
  <c r="H9001" i="1" s="1"/>
  <c r="I9001" i="1"/>
  <c r="J9001" i="1"/>
  <c r="K9001" i="1"/>
  <c r="G9002" i="1"/>
  <c r="H9002" i="1"/>
  <c r="I9002" i="1"/>
  <c r="J9002" i="1"/>
  <c r="K9002" i="1"/>
  <c r="G9003" i="1"/>
  <c r="I9003" i="1" s="1"/>
  <c r="H9003" i="1"/>
  <c r="K9003" i="1"/>
  <c r="G9004" i="1"/>
  <c r="K9004" i="1"/>
  <c r="G9005" i="1"/>
  <c r="H9005" i="1" s="1"/>
  <c r="I9005" i="1"/>
  <c r="J9005" i="1"/>
  <c r="K9005" i="1"/>
  <c r="G9006" i="1"/>
  <c r="H9006" i="1"/>
  <c r="I9006" i="1"/>
  <c r="J9006" i="1"/>
  <c r="K9006" i="1"/>
  <c r="G9007" i="1"/>
  <c r="I9007" i="1" s="1"/>
  <c r="H9007" i="1"/>
  <c r="K9007" i="1"/>
  <c r="G9008" i="1"/>
  <c r="K9008" i="1"/>
  <c r="G9009" i="1"/>
  <c r="H9009" i="1" s="1"/>
  <c r="I9009" i="1"/>
  <c r="J9009" i="1"/>
  <c r="K9009" i="1"/>
  <c r="G9010" i="1"/>
  <c r="H9010" i="1"/>
  <c r="I9010" i="1"/>
  <c r="J9010" i="1"/>
  <c r="K9010" i="1"/>
  <c r="G9011" i="1"/>
  <c r="I9011" i="1" s="1"/>
  <c r="H9011" i="1"/>
  <c r="K9011" i="1"/>
  <c r="G9012" i="1"/>
  <c r="K9012" i="1"/>
  <c r="G9013" i="1"/>
  <c r="H9013" i="1" s="1"/>
  <c r="I9013" i="1"/>
  <c r="J9013" i="1"/>
  <c r="K9013" i="1"/>
  <c r="G9014" i="1"/>
  <c r="H9014" i="1"/>
  <c r="I9014" i="1"/>
  <c r="J9014" i="1"/>
  <c r="K9014" i="1"/>
  <c r="G9015" i="1"/>
  <c r="I9015" i="1" s="1"/>
  <c r="H9015" i="1"/>
  <c r="K9015" i="1"/>
  <c r="G9016" i="1"/>
  <c r="K9016" i="1"/>
  <c r="G9017" i="1"/>
  <c r="H9017" i="1" s="1"/>
  <c r="I9017" i="1"/>
  <c r="J9017" i="1"/>
  <c r="K9017" i="1"/>
  <c r="G9018" i="1"/>
  <c r="H9018" i="1"/>
  <c r="I9018" i="1"/>
  <c r="J9018" i="1"/>
  <c r="K9018" i="1"/>
  <c r="G9019" i="1"/>
  <c r="I9019" i="1" s="1"/>
  <c r="H9019" i="1"/>
  <c r="K9019" i="1"/>
  <c r="G9020" i="1"/>
  <c r="K9020" i="1"/>
  <c r="G9021" i="1"/>
  <c r="H9021" i="1" s="1"/>
  <c r="I9021" i="1"/>
  <c r="J9021" i="1"/>
  <c r="K9021" i="1"/>
  <c r="G9022" i="1"/>
  <c r="H9022" i="1"/>
  <c r="I9022" i="1"/>
  <c r="J9022" i="1"/>
  <c r="K9022" i="1"/>
  <c r="G9023" i="1"/>
  <c r="I9023" i="1" s="1"/>
  <c r="H9023" i="1"/>
  <c r="K9023" i="1"/>
  <c r="G9024" i="1"/>
  <c r="K9024" i="1"/>
  <c r="G9025" i="1"/>
  <c r="H9025" i="1" s="1"/>
  <c r="I9025" i="1"/>
  <c r="J9025" i="1"/>
  <c r="K9025" i="1"/>
  <c r="G9026" i="1"/>
  <c r="H9026" i="1"/>
  <c r="I9026" i="1"/>
  <c r="J9026" i="1"/>
  <c r="K9026" i="1"/>
  <c r="G9027" i="1"/>
  <c r="I9027" i="1" s="1"/>
  <c r="H9027" i="1"/>
  <c r="K9027" i="1"/>
  <c r="G9028" i="1"/>
  <c r="K9028" i="1"/>
  <c r="G9029" i="1"/>
  <c r="H9029" i="1" s="1"/>
  <c r="I9029" i="1"/>
  <c r="J9029" i="1"/>
  <c r="K9029" i="1"/>
  <c r="G9030" i="1"/>
  <c r="H9030" i="1"/>
  <c r="I9030" i="1"/>
  <c r="J9030" i="1"/>
  <c r="K9030" i="1"/>
  <c r="G9031" i="1"/>
  <c r="I9031" i="1" s="1"/>
  <c r="H9031" i="1"/>
  <c r="K9031" i="1"/>
  <c r="G9032" i="1"/>
  <c r="K9032" i="1"/>
  <c r="G9033" i="1"/>
  <c r="H9033" i="1" s="1"/>
  <c r="I9033" i="1"/>
  <c r="J9033" i="1"/>
  <c r="K9033" i="1"/>
  <c r="G9034" i="1"/>
  <c r="H9034" i="1"/>
  <c r="I9034" i="1"/>
  <c r="J9034" i="1"/>
  <c r="K9034" i="1"/>
  <c r="G9035" i="1"/>
  <c r="I9035" i="1" s="1"/>
  <c r="H9035" i="1"/>
  <c r="K9035" i="1"/>
  <c r="G9036" i="1"/>
  <c r="K9036" i="1"/>
  <c r="G9037" i="1"/>
  <c r="H9037" i="1" s="1"/>
  <c r="I9037" i="1"/>
  <c r="J9037" i="1"/>
  <c r="K9037" i="1"/>
  <c r="G9038" i="1"/>
  <c r="H9038" i="1"/>
  <c r="I9038" i="1"/>
  <c r="J9038" i="1"/>
  <c r="K9038" i="1"/>
  <c r="G9039" i="1"/>
  <c r="I9039" i="1" s="1"/>
  <c r="H9039" i="1"/>
  <c r="K9039" i="1"/>
  <c r="G9040" i="1"/>
  <c r="K9040" i="1"/>
  <c r="G9041" i="1"/>
  <c r="H9041" i="1" s="1"/>
  <c r="I9041" i="1"/>
  <c r="J9041" i="1"/>
  <c r="K9041" i="1"/>
  <c r="G9042" i="1"/>
  <c r="H9042" i="1"/>
  <c r="I9042" i="1"/>
  <c r="J9042" i="1"/>
  <c r="K9042" i="1"/>
  <c r="G9043" i="1"/>
  <c r="I9043" i="1" s="1"/>
  <c r="H9043" i="1"/>
  <c r="K9043" i="1"/>
  <c r="G9044" i="1"/>
  <c r="K9044" i="1"/>
  <c r="G9045" i="1"/>
  <c r="H9045" i="1" s="1"/>
  <c r="I9045" i="1"/>
  <c r="J9045" i="1"/>
  <c r="K9045" i="1"/>
  <c r="G9046" i="1"/>
  <c r="H9046" i="1"/>
  <c r="I9046" i="1"/>
  <c r="J9046" i="1"/>
  <c r="K9046" i="1"/>
  <c r="G9047" i="1"/>
  <c r="I9047" i="1" s="1"/>
  <c r="H9047" i="1"/>
  <c r="K9047" i="1"/>
  <c r="G9048" i="1"/>
  <c r="K9048" i="1"/>
  <c r="G9049" i="1"/>
  <c r="H9049" i="1" s="1"/>
  <c r="I9049" i="1"/>
  <c r="J9049" i="1"/>
  <c r="K9049" i="1"/>
  <c r="G9050" i="1"/>
  <c r="H9050" i="1"/>
  <c r="I9050" i="1"/>
  <c r="J9050" i="1"/>
  <c r="K9050" i="1"/>
  <c r="G9051" i="1"/>
  <c r="I9051" i="1" s="1"/>
  <c r="H9051" i="1"/>
  <c r="K9051" i="1"/>
  <c r="G9052" i="1"/>
  <c r="K9052" i="1"/>
  <c r="G9053" i="1"/>
  <c r="H9053" i="1" s="1"/>
  <c r="I9053" i="1"/>
  <c r="J9053" i="1"/>
  <c r="K9053" i="1"/>
  <c r="G9054" i="1"/>
  <c r="H9054" i="1"/>
  <c r="I9054" i="1"/>
  <c r="J9054" i="1"/>
  <c r="K9054" i="1"/>
  <c r="G9055" i="1"/>
  <c r="I9055" i="1" s="1"/>
  <c r="H9055" i="1"/>
  <c r="K9055" i="1"/>
  <c r="G9056" i="1"/>
  <c r="K9056" i="1"/>
  <c r="G9057" i="1"/>
  <c r="H9057" i="1" s="1"/>
  <c r="I9057" i="1"/>
  <c r="J9057" i="1"/>
  <c r="K9057" i="1"/>
  <c r="G9058" i="1"/>
  <c r="H9058" i="1"/>
  <c r="I9058" i="1"/>
  <c r="J9058" i="1"/>
  <c r="K9058" i="1"/>
  <c r="G9059" i="1"/>
  <c r="I9059" i="1" s="1"/>
  <c r="H9059" i="1"/>
  <c r="K9059" i="1"/>
  <c r="G9060" i="1"/>
  <c r="K9060" i="1"/>
  <c r="G9061" i="1"/>
  <c r="H9061" i="1" s="1"/>
  <c r="I9061" i="1"/>
  <c r="J9061" i="1"/>
  <c r="K9061" i="1"/>
  <c r="G9062" i="1"/>
  <c r="H9062" i="1"/>
  <c r="I9062" i="1"/>
  <c r="J9062" i="1"/>
  <c r="K9062" i="1"/>
  <c r="G9063" i="1"/>
  <c r="I9063" i="1" s="1"/>
  <c r="H9063" i="1"/>
  <c r="K9063" i="1"/>
  <c r="G9064" i="1"/>
  <c r="K9064" i="1"/>
  <c r="G9065" i="1"/>
  <c r="H9065" i="1" s="1"/>
  <c r="I9065" i="1"/>
  <c r="J9065" i="1"/>
  <c r="K9065" i="1"/>
  <c r="G9066" i="1"/>
  <c r="H9066" i="1"/>
  <c r="I9066" i="1"/>
  <c r="J9066" i="1"/>
  <c r="K9066" i="1"/>
  <c r="G9067" i="1"/>
  <c r="I9067" i="1" s="1"/>
  <c r="H9067" i="1"/>
  <c r="K9067" i="1"/>
  <c r="G9068" i="1"/>
  <c r="K9068" i="1"/>
  <c r="G9069" i="1"/>
  <c r="H9069" i="1" s="1"/>
  <c r="I9069" i="1"/>
  <c r="J9069" i="1"/>
  <c r="K9069" i="1"/>
  <c r="G9070" i="1"/>
  <c r="H9070" i="1"/>
  <c r="I9070" i="1"/>
  <c r="J9070" i="1"/>
  <c r="K9070" i="1"/>
  <c r="G9071" i="1"/>
  <c r="I9071" i="1" s="1"/>
  <c r="H9071" i="1"/>
  <c r="K9071" i="1"/>
  <c r="G9072" i="1"/>
  <c r="K9072" i="1"/>
  <c r="G9073" i="1"/>
  <c r="H9073" i="1" s="1"/>
  <c r="I9073" i="1"/>
  <c r="J9073" i="1"/>
  <c r="K9073" i="1"/>
  <c r="G9074" i="1"/>
  <c r="H9074" i="1"/>
  <c r="I9074" i="1"/>
  <c r="J9074" i="1"/>
  <c r="K9074" i="1"/>
  <c r="G9075" i="1"/>
  <c r="I9075" i="1" s="1"/>
  <c r="H9075" i="1"/>
  <c r="K9075" i="1"/>
  <c r="G9076" i="1"/>
  <c r="K9076" i="1"/>
  <c r="G9077" i="1"/>
  <c r="H9077" i="1" s="1"/>
  <c r="I9077" i="1"/>
  <c r="J9077" i="1"/>
  <c r="K9077" i="1"/>
  <c r="G9078" i="1"/>
  <c r="H9078" i="1"/>
  <c r="I9078" i="1"/>
  <c r="J9078" i="1"/>
  <c r="K9078" i="1"/>
  <c r="G9079" i="1"/>
  <c r="I9079" i="1" s="1"/>
  <c r="H9079" i="1"/>
  <c r="K9079" i="1"/>
  <c r="G9080" i="1"/>
  <c r="K9080" i="1"/>
  <c r="G9081" i="1"/>
  <c r="H9081" i="1" s="1"/>
  <c r="I9081" i="1"/>
  <c r="J9081" i="1"/>
  <c r="K9081" i="1"/>
  <c r="G9082" i="1"/>
  <c r="H9082" i="1"/>
  <c r="I9082" i="1"/>
  <c r="J9082" i="1"/>
  <c r="K9082" i="1"/>
  <c r="G9083" i="1"/>
  <c r="I9083" i="1" s="1"/>
  <c r="H9083" i="1"/>
  <c r="K9083" i="1"/>
  <c r="G9084" i="1"/>
  <c r="K9084" i="1"/>
  <c r="G9085" i="1"/>
  <c r="H9085" i="1" s="1"/>
  <c r="I9085" i="1"/>
  <c r="J9085" i="1"/>
  <c r="K9085" i="1"/>
  <c r="G9086" i="1"/>
  <c r="H9086" i="1"/>
  <c r="I9086" i="1"/>
  <c r="J9086" i="1"/>
  <c r="K9086" i="1"/>
  <c r="G9087" i="1"/>
  <c r="I9087" i="1" s="1"/>
  <c r="H9087" i="1"/>
  <c r="K9087" i="1"/>
  <c r="G9088" i="1"/>
  <c r="K9088" i="1"/>
  <c r="G9089" i="1"/>
  <c r="H9089" i="1" s="1"/>
  <c r="I9089" i="1"/>
  <c r="J9089" i="1"/>
  <c r="K9089" i="1"/>
  <c r="G9090" i="1"/>
  <c r="H9090" i="1"/>
  <c r="I9090" i="1"/>
  <c r="J9090" i="1"/>
  <c r="K9090" i="1"/>
  <c r="G9091" i="1"/>
  <c r="I9091" i="1" s="1"/>
  <c r="H9091" i="1"/>
  <c r="K9091" i="1"/>
  <c r="G9092" i="1"/>
  <c r="K9092" i="1"/>
  <c r="G9093" i="1"/>
  <c r="H9093" i="1" s="1"/>
  <c r="I9093" i="1"/>
  <c r="J9093" i="1"/>
  <c r="K9093" i="1"/>
  <c r="G9094" i="1"/>
  <c r="H9094" i="1"/>
  <c r="I9094" i="1"/>
  <c r="J9094" i="1"/>
  <c r="K9094" i="1"/>
  <c r="G9095" i="1"/>
  <c r="H9095" i="1"/>
  <c r="K9095" i="1"/>
  <c r="G9096" i="1"/>
  <c r="J9096" i="1" s="1"/>
  <c r="K9096" i="1"/>
  <c r="G9097" i="1"/>
  <c r="H9097" i="1" s="1"/>
  <c r="I9097" i="1"/>
  <c r="J9097" i="1"/>
  <c r="K9097" i="1"/>
  <c r="G9098" i="1"/>
  <c r="H9098" i="1"/>
  <c r="I9098" i="1"/>
  <c r="J9098" i="1"/>
  <c r="K9098" i="1"/>
  <c r="G9099" i="1"/>
  <c r="H9099" i="1" s="1"/>
  <c r="K9099" i="1"/>
  <c r="G9100" i="1"/>
  <c r="J9100" i="1"/>
  <c r="K9100" i="1"/>
  <c r="G9101" i="1"/>
  <c r="H9101" i="1" s="1"/>
  <c r="I9101" i="1"/>
  <c r="J9101" i="1"/>
  <c r="K9101" i="1"/>
  <c r="G9102" i="1"/>
  <c r="H9102" i="1"/>
  <c r="I9102" i="1"/>
  <c r="J9102" i="1"/>
  <c r="K9102" i="1"/>
  <c r="G9103" i="1"/>
  <c r="H9103" i="1"/>
  <c r="K9103" i="1"/>
  <c r="G9104" i="1"/>
  <c r="J9104" i="1" s="1"/>
  <c r="K9104" i="1"/>
  <c r="G9105" i="1"/>
  <c r="H9105" i="1" s="1"/>
  <c r="I9105" i="1"/>
  <c r="J9105" i="1"/>
  <c r="K9105" i="1"/>
  <c r="G9106" i="1"/>
  <c r="H9106" i="1"/>
  <c r="I9106" i="1"/>
  <c r="J9106" i="1"/>
  <c r="K9106" i="1"/>
  <c r="G9107" i="1"/>
  <c r="H9107" i="1" s="1"/>
  <c r="K9107" i="1"/>
  <c r="G9108" i="1"/>
  <c r="J9108" i="1"/>
  <c r="K9108" i="1"/>
  <c r="G9109" i="1"/>
  <c r="H9109" i="1" s="1"/>
  <c r="I9109" i="1"/>
  <c r="J9109" i="1"/>
  <c r="K9109" i="1"/>
  <c r="G9110" i="1"/>
  <c r="H9110" i="1"/>
  <c r="I9110" i="1"/>
  <c r="J9110" i="1"/>
  <c r="K9110" i="1"/>
  <c r="G9111" i="1"/>
  <c r="H9111" i="1"/>
  <c r="K9111" i="1"/>
  <c r="G9112" i="1"/>
  <c r="J9112" i="1" s="1"/>
  <c r="K9112" i="1"/>
  <c r="G9113" i="1"/>
  <c r="H9113" i="1" s="1"/>
  <c r="I9113" i="1"/>
  <c r="J9113" i="1"/>
  <c r="K9113" i="1"/>
  <c r="G9114" i="1"/>
  <c r="H9114" i="1"/>
  <c r="I9114" i="1"/>
  <c r="J9114" i="1"/>
  <c r="K9114" i="1"/>
  <c r="G9115" i="1"/>
  <c r="H9115" i="1" s="1"/>
  <c r="K9115" i="1"/>
  <c r="G9116" i="1"/>
  <c r="J9116" i="1"/>
  <c r="K9116" i="1"/>
  <c r="G9117" i="1"/>
  <c r="H9117" i="1" s="1"/>
  <c r="I9117" i="1"/>
  <c r="J9117" i="1"/>
  <c r="K9117" i="1"/>
  <c r="G9118" i="1"/>
  <c r="H9118" i="1"/>
  <c r="I9118" i="1"/>
  <c r="J9118" i="1"/>
  <c r="K9118" i="1"/>
  <c r="G9119" i="1"/>
  <c r="H9119" i="1"/>
  <c r="K9119" i="1"/>
  <c r="G9120" i="1"/>
  <c r="J9120" i="1" s="1"/>
  <c r="K9120" i="1"/>
  <c r="G9121" i="1"/>
  <c r="H9121" i="1" s="1"/>
  <c r="I9121" i="1"/>
  <c r="J9121" i="1"/>
  <c r="K9121" i="1"/>
  <c r="G9122" i="1"/>
  <c r="H9122" i="1"/>
  <c r="I9122" i="1"/>
  <c r="J9122" i="1"/>
  <c r="K9122" i="1"/>
  <c r="G9123" i="1"/>
  <c r="H9123" i="1" s="1"/>
  <c r="K9123" i="1"/>
  <c r="G9124" i="1"/>
  <c r="J9124" i="1"/>
  <c r="K9124" i="1"/>
  <c r="G9125" i="1"/>
  <c r="H9125" i="1" s="1"/>
  <c r="I9125" i="1"/>
  <c r="J9125" i="1"/>
  <c r="K9125" i="1"/>
  <c r="G9126" i="1"/>
  <c r="H9126" i="1"/>
  <c r="I9126" i="1"/>
  <c r="J9126" i="1"/>
  <c r="K9126" i="1"/>
  <c r="G9127" i="1"/>
  <c r="H9127" i="1"/>
  <c r="K9127" i="1"/>
  <c r="G9128" i="1"/>
  <c r="J9128" i="1" s="1"/>
  <c r="K9128" i="1"/>
  <c r="G9129" i="1"/>
  <c r="H9129" i="1" s="1"/>
  <c r="I9129" i="1"/>
  <c r="J9129" i="1"/>
  <c r="K9129" i="1"/>
  <c r="G9130" i="1"/>
  <c r="H9130" i="1"/>
  <c r="I9130" i="1"/>
  <c r="J9130" i="1"/>
  <c r="K9130" i="1"/>
  <c r="G9131" i="1"/>
  <c r="H9131" i="1" s="1"/>
  <c r="K9131" i="1"/>
  <c r="G9132" i="1"/>
  <c r="J9132" i="1"/>
  <c r="K9132" i="1"/>
  <c r="G9133" i="1"/>
  <c r="H9133" i="1" s="1"/>
  <c r="I9133" i="1"/>
  <c r="J9133" i="1"/>
  <c r="K9133" i="1"/>
  <c r="G9134" i="1"/>
  <c r="H9134" i="1"/>
  <c r="I9134" i="1"/>
  <c r="J9134" i="1"/>
  <c r="K9134" i="1"/>
  <c r="G9135" i="1"/>
  <c r="H9135" i="1"/>
  <c r="K9135" i="1"/>
  <c r="G9136" i="1"/>
  <c r="J9136" i="1" s="1"/>
  <c r="K9136" i="1"/>
  <c r="G9137" i="1"/>
  <c r="H9137" i="1" s="1"/>
  <c r="I9137" i="1"/>
  <c r="J9137" i="1"/>
  <c r="K9137" i="1"/>
  <c r="G9138" i="1"/>
  <c r="H9138" i="1"/>
  <c r="I9138" i="1"/>
  <c r="J9138" i="1"/>
  <c r="K9138" i="1"/>
  <c r="G9139" i="1"/>
  <c r="H9139" i="1" s="1"/>
  <c r="K9139" i="1"/>
  <c r="G9140" i="1"/>
  <c r="J9140" i="1"/>
  <c r="K9140" i="1"/>
  <c r="G9141" i="1"/>
  <c r="H9141" i="1" s="1"/>
  <c r="I9141" i="1"/>
  <c r="J9141" i="1"/>
  <c r="K9141" i="1"/>
  <c r="G9142" i="1"/>
  <c r="H9142" i="1"/>
  <c r="I9142" i="1"/>
  <c r="J9142" i="1"/>
  <c r="K9142" i="1"/>
  <c r="G9143" i="1"/>
  <c r="H9143" i="1"/>
  <c r="K9143" i="1"/>
  <c r="G9144" i="1"/>
  <c r="J9144" i="1" s="1"/>
  <c r="K9144" i="1"/>
  <c r="G9145" i="1"/>
  <c r="H9145" i="1" s="1"/>
  <c r="I9145" i="1"/>
  <c r="J9145" i="1"/>
  <c r="K9145" i="1"/>
  <c r="G9146" i="1"/>
  <c r="H9146" i="1"/>
  <c r="I9146" i="1"/>
  <c r="J9146" i="1"/>
  <c r="K9146" i="1"/>
  <c r="G9147" i="1"/>
  <c r="H9147" i="1" s="1"/>
  <c r="K9147" i="1"/>
  <c r="G9148" i="1"/>
  <c r="J9148" i="1"/>
  <c r="K9148" i="1"/>
  <c r="G9149" i="1"/>
  <c r="H9149" i="1" s="1"/>
  <c r="I9149" i="1"/>
  <c r="J9149" i="1"/>
  <c r="K9149" i="1"/>
  <c r="G9150" i="1"/>
  <c r="H9150" i="1"/>
  <c r="I9150" i="1"/>
  <c r="J9150" i="1"/>
  <c r="K9150" i="1"/>
  <c r="G9151" i="1"/>
  <c r="H9151" i="1"/>
  <c r="K9151" i="1"/>
  <c r="G9152" i="1"/>
  <c r="J9152" i="1" s="1"/>
  <c r="K9152" i="1"/>
  <c r="G9153" i="1"/>
  <c r="H9153" i="1" s="1"/>
  <c r="I9153" i="1"/>
  <c r="J9153" i="1"/>
  <c r="K9153" i="1"/>
  <c r="G9154" i="1"/>
  <c r="H9154" i="1"/>
  <c r="I9154" i="1"/>
  <c r="J9154" i="1"/>
  <c r="K9154" i="1"/>
  <c r="G9155" i="1"/>
  <c r="H9155" i="1" s="1"/>
  <c r="K9155" i="1"/>
  <c r="G9156" i="1"/>
  <c r="J9156" i="1"/>
  <c r="K9156" i="1"/>
  <c r="G9157" i="1"/>
  <c r="H9157" i="1" s="1"/>
  <c r="I9157" i="1"/>
  <c r="J9157" i="1"/>
  <c r="K9157" i="1"/>
  <c r="G9158" i="1"/>
  <c r="H9158" i="1"/>
  <c r="I9158" i="1"/>
  <c r="J9158" i="1"/>
  <c r="K9158" i="1"/>
  <c r="G9159" i="1"/>
  <c r="H9159" i="1"/>
  <c r="K9159" i="1"/>
  <c r="G9160" i="1"/>
  <c r="J9160" i="1" s="1"/>
  <c r="K9160" i="1"/>
  <c r="G9161" i="1"/>
  <c r="H9161" i="1" s="1"/>
  <c r="I9161" i="1"/>
  <c r="J9161" i="1"/>
  <c r="K9161" i="1"/>
  <c r="G9162" i="1"/>
  <c r="H9162" i="1"/>
  <c r="I9162" i="1"/>
  <c r="J9162" i="1"/>
  <c r="K9162" i="1"/>
  <c r="G9163" i="1"/>
  <c r="H9163" i="1" s="1"/>
  <c r="K9163" i="1"/>
  <c r="G9164" i="1"/>
  <c r="J9164" i="1"/>
  <c r="K9164" i="1"/>
  <c r="G9165" i="1"/>
  <c r="H9165" i="1" s="1"/>
  <c r="I9165" i="1"/>
  <c r="J9165" i="1"/>
  <c r="K9165" i="1"/>
  <c r="G9166" i="1"/>
  <c r="H9166" i="1"/>
  <c r="I9166" i="1"/>
  <c r="J9166" i="1"/>
  <c r="K9166" i="1"/>
  <c r="G9167" i="1"/>
  <c r="H9167" i="1"/>
  <c r="K9167" i="1"/>
  <c r="G9168" i="1"/>
  <c r="J9168" i="1" s="1"/>
  <c r="K9168" i="1"/>
  <c r="G9169" i="1"/>
  <c r="H9169" i="1" s="1"/>
  <c r="I9169" i="1"/>
  <c r="J9169" i="1"/>
  <c r="K9169" i="1"/>
  <c r="G9170" i="1"/>
  <c r="H9170" i="1"/>
  <c r="I9170" i="1"/>
  <c r="J9170" i="1"/>
  <c r="K9170" i="1"/>
  <c r="G9171" i="1"/>
  <c r="H9171" i="1" s="1"/>
  <c r="K9171" i="1"/>
  <c r="G9172" i="1"/>
  <c r="J9172" i="1"/>
  <c r="K9172" i="1"/>
  <c r="G9173" i="1"/>
  <c r="H9173" i="1" s="1"/>
  <c r="I9173" i="1"/>
  <c r="J9173" i="1"/>
  <c r="K9173" i="1"/>
  <c r="G9174" i="1"/>
  <c r="H9174" i="1"/>
  <c r="I9174" i="1"/>
  <c r="J9174" i="1"/>
  <c r="K9174" i="1"/>
  <c r="G9175" i="1"/>
  <c r="H9175" i="1"/>
  <c r="K9175" i="1"/>
  <c r="G9176" i="1"/>
  <c r="J9176" i="1" s="1"/>
  <c r="K9176" i="1"/>
  <c r="G9177" i="1"/>
  <c r="H9177" i="1" s="1"/>
  <c r="I9177" i="1"/>
  <c r="J9177" i="1"/>
  <c r="K9177" i="1"/>
  <c r="G9178" i="1"/>
  <c r="H9178" i="1"/>
  <c r="I9178" i="1"/>
  <c r="J9178" i="1"/>
  <c r="K9178" i="1"/>
  <c r="G9179" i="1"/>
  <c r="H9179" i="1" s="1"/>
  <c r="K9179" i="1"/>
  <c r="G9180" i="1"/>
  <c r="J9180" i="1"/>
  <c r="K9180" i="1"/>
  <c r="G9181" i="1"/>
  <c r="H9181" i="1" s="1"/>
  <c r="I9181" i="1"/>
  <c r="J9181" i="1"/>
  <c r="K9181" i="1"/>
  <c r="G9182" i="1"/>
  <c r="H9182" i="1"/>
  <c r="I9182" i="1"/>
  <c r="J9182" i="1"/>
  <c r="K9182" i="1"/>
  <c r="G9183" i="1"/>
  <c r="H9183" i="1"/>
  <c r="K9183" i="1"/>
  <c r="G9184" i="1"/>
  <c r="J9184" i="1" s="1"/>
  <c r="K9184" i="1"/>
  <c r="G9185" i="1"/>
  <c r="H9185" i="1" s="1"/>
  <c r="I9185" i="1"/>
  <c r="J9185" i="1"/>
  <c r="K9185" i="1"/>
  <c r="G9186" i="1"/>
  <c r="H9186" i="1"/>
  <c r="I9186" i="1"/>
  <c r="J9186" i="1"/>
  <c r="K9186" i="1"/>
  <c r="G9187" i="1"/>
  <c r="H9187" i="1" s="1"/>
  <c r="K9187" i="1"/>
  <c r="G9188" i="1"/>
  <c r="J9188" i="1"/>
  <c r="K9188" i="1"/>
  <c r="G9189" i="1"/>
  <c r="H9189" i="1" s="1"/>
  <c r="I9189" i="1"/>
  <c r="J9189" i="1"/>
  <c r="K9189" i="1"/>
  <c r="G9190" i="1"/>
  <c r="H9190" i="1"/>
  <c r="I9190" i="1"/>
  <c r="J9190" i="1"/>
  <c r="K9190" i="1"/>
  <c r="G9191" i="1"/>
  <c r="H9191" i="1"/>
  <c r="K9191" i="1"/>
  <c r="G9192" i="1"/>
  <c r="J9192" i="1" s="1"/>
  <c r="K9192" i="1"/>
  <c r="G9193" i="1"/>
  <c r="H9193" i="1" s="1"/>
  <c r="I9193" i="1"/>
  <c r="J9193" i="1"/>
  <c r="K9193" i="1"/>
  <c r="G9194" i="1"/>
  <c r="H9194" i="1"/>
  <c r="I9194" i="1"/>
  <c r="J9194" i="1"/>
  <c r="K9194" i="1"/>
  <c r="G9195" i="1"/>
  <c r="H9195" i="1" s="1"/>
  <c r="K9195" i="1"/>
  <c r="G9196" i="1"/>
  <c r="J9196" i="1"/>
  <c r="K9196" i="1"/>
  <c r="G9197" i="1"/>
  <c r="H9197" i="1" s="1"/>
  <c r="I9197" i="1"/>
  <c r="J9197" i="1"/>
  <c r="K9197" i="1"/>
  <c r="G9198" i="1"/>
  <c r="H9198" i="1"/>
  <c r="I9198" i="1"/>
  <c r="J9198" i="1"/>
  <c r="K9198" i="1"/>
  <c r="G9199" i="1"/>
  <c r="H9199" i="1"/>
  <c r="K9199" i="1"/>
  <c r="G9200" i="1"/>
  <c r="J9200" i="1" s="1"/>
  <c r="K9200" i="1"/>
  <c r="G9201" i="1"/>
  <c r="H9201" i="1" s="1"/>
  <c r="I9201" i="1"/>
  <c r="J9201" i="1"/>
  <c r="K9201" i="1"/>
  <c r="G9202" i="1"/>
  <c r="H9202" i="1"/>
  <c r="I9202" i="1"/>
  <c r="J9202" i="1"/>
  <c r="K9202" i="1"/>
  <c r="G9203" i="1"/>
  <c r="H9203" i="1" s="1"/>
  <c r="K9203" i="1"/>
  <c r="G9204" i="1"/>
  <c r="J9204" i="1"/>
  <c r="K9204" i="1"/>
  <c r="G9205" i="1"/>
  <c r="H9205" i="1" s="1"/>
  <c r="I9205" i="1"/>
  <c r="J9205" i="1"/>
  <c r="K9205" i="1"/>
  <c r="G9206" i="1"/>
  <c r="H9206" i="1"/>
  <c r="I9206" i="1"/>
  <c r="J9206" i="1"/>
  <c r="K9206" i="1"/>
  <c r="G9207" i="1"/>
  <c r="H9207" i="1"/>
  <c r="K9207" i="1"/>
  <c r="G9208" i="1"/>
  <c r="J9208" i="1" s="1"/>
  <c r="K9208" i="1"/>
  <c r="G9209" i="1"/>
  <c r="H9209" i="1" s="1"/>
  <c r="I9209" i="1"/>
  <c r="J9209" i="1"/>
  <c r="K9209" i="1"/>
  <c r="G9210" i="1"/>
  <c r="H9210" i="1"/>
  <c r="I9210" i="1"/>
  <c r="J9210" i="1"/>
  <c r="K9210" i="1"/>
  <c r="G9211" i="1"/>
  <c r="H9211" i="1" s="1"/>
  <c r="K9211" i="1"/>
  <c r="G9212" i="1"/>
  <c r="J9212" i="1"/>
  <c r="K9212" i="1"/>
  <c r="G9213" i="1"/>
  <c r="H9213" i="1" s="1"/>
  <c r="I9213" i="1"/>
  <c r="J9213" i="1"/>
  <c r="K9213" i="1"/>
  <c r="G9214" i="1"/>
  <c r="H9214" i="1"/>
  <c r="I9214" i="1"/>
  <c r="J9214" i="1"/>
  <c r="K9214" i="1"/>
  <c r="G9215" i="1"/>
  <c r="H9215" i="1"/>
  <c r="K9215" i="1"/>
  <c r="G9216" i="1"/>
  <c r="J9216" i="1" s="1"/>
  <c r="K9216" i="1"/>
  <c r="G9217" i="1"/>
  <c r="H9217" i="1" s="1"/>
  <c r="I9217" i="1"/>
  <c r="J9217" i="1"/>
  <c r="K9217" i="1"/>
  <c r="G9218" i="1"/>
  <c r="H9218" i="1"/>
  <c r="I9218" i="1"/>
  <c r="J9218" i="1"/>
  <c r="K9218" i="1"/>
  <c r="G9219" i="1"/>
  <c r="H9219" i="1" s="1"/>
  <c r="K9219" i="1"/>
  <c r="G9220" i="1"/>
  <c r="J9220" i="1"/>
  <c r="K9220" i="1"/>
  <c r="G9221" i="1"/>
  <c r="H9221" i="1" s="1"/>
  <c r="I9221" i="1"/>
  <c r="J9221" i="1"/>
  <c r="K9221" i="1"/>
  <c r="G9222" i="1"/>
  <c r="H9222" i="1"/>
  <c r="I9222" i="1"/>
  <c r="J9222" i="1"/>
  <c r="K9222" i="1"/>
  <c r="G9223" i="1"/>
  <c r="H9223" i="1"/>
  <c r="K9223" i="1"/>
  <c r="G9224" i="1"/>
  <c r="J9224" i="1" s="1"/>
  <c r="K9224" i="1"/>
  <c r="G9225" i="1"/>
  <c r="H9225" i="1" s="1"/>
  <c r="I9225" i="1"/>
  <c r="J9225" i="1"/>
  <c r="K9225" i="1"/>
  <c r="G9226" i="1"/>
  <c r="H9226" i="1"/>
  <c r="I9226" i="1"/>
  <c r="J9226" i="1"/>
  <c r="K9226" i="1"/>
  <c r="G9227" i="1"/>
  <c r="H9227" i="1" s="1"/>
  <c r="K9227" i="1"/>
  <c r="G9228" i="1"/>
  <c r="J9228" i="1"/>
  <c r="K9228" i="1"/>
  <c r="G9229" i="1"/>
  <c r="H9229" i="1" s="1"/>
  <c r="I9229" i="1"/>
  <c r="J9229" i="1"/>
  <c r="K9229" i="1"/>
  <c r="G9230" i="1"/>
  <c r="H9230" i="1"/>
  <c r="I9230" i="1"/>
  <c r="J9230" i="1"/>
  <c r="K9230" i="1"/>
  <c r="G9231" i="1"/>
  <c r="H9231" i="1"/>
  <c r="K9231" i="1"/>
  <c r="G9232" i="1"/>
  <c r="J9232" i="1" s="1"/>
  <c r="K9232" i="1"/>
  <c r="G9233" i="1"/>
  <c r="H9233" i="1" s="1"/>
  <c r="I9233" i="1"/>
  <c r="J9233" i="1"/>
  <c r="K9233" i="1"/>
  <c r="G9234" i="1"/>
  <c r="H9234" i="1"/>
  <c r="I9234" i="1"/>
  <c r="J9234" i="1"/>
  <c r="K9234" i="1"/>
  <c r="G9235" i="1"/>
  <c r="H9235" i="1" s="1"/>
  <c r="K9235" i="1"/>
  <c r="G9236" i="1"/>
  <c r="J9236" i="1"/>
  <c r="K9236" i="1"/>
  <c r="G9237" i="1"/>
  <c r="H9237" i="1" s="1"/>
  <c r="I9237" i="1"/>
  <c r="J9237" i="1"/>
  <c r="K9237" i="1"/>
  <c r="G9238" i="1"/>
  <c r="H9238" i="1"/>
  <c r="I9238" i="1"/>
  <c r="J9238" i="1"/>
  <c r="K9238" i="1"/>
  <c r="G9239" i="1"/>
  <c r="H9239" i="1"/>
  <c r="K9239" i="1"/>
  <c r="G9240" i="1"/>
  <c r="J9240" i="1" s="1"/>
  <c r="K9240" i="1"/>
  <c r="G9241" i="1"/>
  <c r="H9241" i="1" s="1"/>
  <c r="I9241" i="1"/>
  <c r="J9241" i="1"/>
  <c r="K9241" i="1"/>
  <c r="G9242" i="1"/>
  <c r="H9242" i="1"/>
  <c r="I9242" i="1"/>
  <c r="J9242" i="1"/>
  <c r="K9242" i="1"/>
  <c r="G9243" i="1"/>
  <c r="H9243" i="1" s="1"/>
  <c r="K9243" i="1"/>
  <c r="G9244" i="1"/>
  <c r="K9244" i="1"/>
  <c r="G9245" i="1"/>
  <c r="H9245" i="1" s="1"/>
  <c r="I9245" i="1"/>
  <c r="J9245" i="1"/>
  <c r="K9245" i="1"/>
  <c r="G9246" i="1"/>
  <c r="H9246" i="1"/>
  <c r="I9246" i="1"/>
  <c r="J9246" i="1"/>
  <c r="K9246" i="1"/>
  <c r="G9247" i="1"/>
  <c r="K9247" i="1"/>
  <c r="G9248" i="1"/>
  <c r="J9248" i="1" s="1"/>
  <c r="K9248" i="1"/>
  <c r="G9249" i="1"/>
  <c r="H9249" i="1" s="1"/>
  <c r="I9249" i="1"/>
  <c r="J9249" i="1"/>
  <c r="K9249" i="1"/>
  <c r="G9250" i="1"/>
  <c r="H9250" i="1"/>
  <c r="I9250" i="1"/>
  <c r="J9250" i="1"/>
  <c r="K9250" i="1"/>
  <c r="G9251" i="1"/>
  <c r="H9251" i="1" s="1"/>
  <c r="K9251" i="1"/>
  <c r="G9252" i="1"/>
  <c r="J9252" i="1"/>
  <c r="K9252" i="1"/>
  <c r="G9253" i="1"/>
  <c r="H9253" i="1" s="1"/>
  <c r="I9253" i="1"/>
  <c r="J9253" i="1"/>
  <c r="K9253" i="1"/>
  <c r="G9254" i="1"/>
  <c r="H9254" i="1"/>
  <c r="I9254" i="1"/>
  <c r="J9254" i="1"/>
  <c r="K9254" i="1"/>
  <c r="G9255" i="1"/>
  <c r="H9255" i="1"/>
  <c r="K9255" i="1"/>
  <c r="G9256" i="1"/>
  <c r="J9256" i="1" s="1"/>
  <c r="K9256" i="1"/>
  <c r="G9257" i="1"/>
  <c r="H9257" i="1" s="1"/>
  <c r="I9257" i="1"/>
  <c r="J9257" i="1"/>
  <c r="K9257" i="1"/>
  <c r="G9258" i="1"/>
  <c r="H9258" i="1"/>
  <c r="I9258" i="1"/>
  <c r="J9258" i="1"/>
  <c r="K9258" i="1"/>
  <c r="G9259" i="1"/>
  <c r="H9259" i="1" s="1"/>
  <c r="K9259" i="1"/>
  <c r="G9260" i="1"/>
  <c r="K9260" i="1"/>
  <c r="G9261" i="1"/>
  <c r="H9261" i="1" s="1"/>
  <c r="I9261" i="1"/>
  <c r="J9261" i="1"/>
  <c r="K9261" i="1"/>
  <c r="G9262" i="1"/>
  <c r="H9262" i="1"/>
  <c r="I9262" i="1"/>
  <c r="J9262" i="1"/>
  <c r="K9262" i="1"/>
  <c r="G9263" i="1"/>
  <c r="K9263" i="1"/>
  <c r="G9264" i="1"/>
  <c r="J9264" i="1" s="1"/>
  <c r="K9264" i="1"/>
  <c r="G9265" i="1"/>
  <c r="H9265" i="1" s="1"/>
  <c r="I9265" i="1"/>
  <c r="J9265" i="1"/>
  <c r="K9265" i="1"/>
  <c r="G9266" i="1"/>
  <c r="H9266" i="1"/>
  <c r="I9266" i="1"/>
  <c r="J9266" i="1"/>
  <c r="K9266" i="1"/>
  <c r="G9267" i="1"/>
  <c r="H9267" i="1" s="1"/>
  <c r="K9267" i="1"/>
  <c r="G9268" i="1"/>
  <c r="J9268" i="1"/>
  <c r="K9268" i="1"/>
  <c r="G9269" i="1"/>
  <c r="H9269" i="1" s="1"/>
  <c r="I9269" i="1"/>
  <c r="J9269" i="1"/>
  <c r="K9269" i="1"/>
  <c r="G9270" i="1"/>
  <c r="H9270" i="1"/>
  <c r="I9270" i="1"/>
  <c r="J9270" i="1"/>
  <c r="K9270" i="1"/>
  <c r="G9271" i="1"/>
  <c r="H9271" i="1"/>
  <c r="K9271" i="1"/>
  <c r="G9272" i="1"/>
  <c r="J9272" i="1" s="1"/>
  <c r="K9272" i="1"/>
  <c r="G9273" i="1"/>
  <c r="H9273" i="1" s="1"/>
  <c r="I9273" i="1"/>
  <c r="J9273" i="1"/>
  <c r="K9273" i="1"/>
  <c r="G9274" i="1"/>
  <c r="H9274" i="1"/>
  <c r="I9274" i="1"/>
  <c r="J9274" i="1"/>
  <c r="K9274" i="1"/>
  <c r="G9275" i="1"/>
  <c r="H9275" i="1" s="1"/>
  <c r="K9275" i="1"/>
  <c r="G9276" i="1"/>
  <c r="K9276" i="1"/>
  <c r="G9277" i="1"/>
  <c r="H9277" i="1" s="1"/>
  <c r="I9277" i="1"/>
  <c r="J9277" i="1"/>
  <c r="K9277" i="1"/>
  <c r="G9278" i="1"/>
  <c r="H9278" i="1"/>
  <c r="I9278" i="1"/>
  <c r="J9278" i="1"/>
  <c r="K9278" i="1"/>
  <c r="G9279" i="1"/>
  <c r="K9279" i="1"/>
  <c r="G9280" i="1"/>
  <c r="J9280" i="1" s="1"/>
  <c r="K9280" i="1"/>
  <c r="G9281" i="1"/>
  <c r="H9281" i="1" s="1"/>
  <c r="I9281" i="1"/>
  <c r="J9281" i="1"/>
  <c r="K9281" i="1"/>
  <c r="G9282" i="1"/>
  <c r="H9282" i="1"/>
  <c r="I9282" i="1"/>
  <c r="J9282" i="1"/>
  <c r="K9282" i="1"/>
  <c r="G9283" i="1"/>
  <c r="H9283" i="1" s="1"/>
  <c r="K9283" i="1"/>
  <c r="G9284" i="1"/>
  <c r="J9284" i="1"/>
  <c r="K9284" i="1"/>
  <c r="G9285" i="1"/>
  <c r="H9285" i="1" s="1"/>
  <c r="I9285" i="1"/>
  <c r="J9285" i="1"/>
  <c r="K9285" i="1"/>
  <c r="G9286" i="1"/>
  <c r="H9286" i="1"/>
  <c r="I9286" i="1"/>
  <c r="J9286" i="1"/>
  <c r="K9286" i="1"/>
  <c r="G9287" i="1"/>
  <c r="H9287" i="1"/>
  <c r="K9287" i="1"/>
  <c r="G9288" i="1"/>
  <c r="J9288" i="1" s="1"/>
  <c r="K9288" i="1"/>
  <c r="G9289" i="1"/>
  <c r="H9289" i="1" s="1"/>
  <c r="I9289" i="1"/>
  <c r="J9289" i="1"/>
  <c r="K9289" i="1"/>
  <c r="G9290" i="1"/>
  <c r="H9290" i="1"/>
  <c r="I9290" i="1"/>
  <c r="J9290" i="1"/>
  <c r="K9290" i="1"/>
  <c r="G9291" i="1"/>
  <c r="H9291" i="1" s="1"/>
  <c r="K9291" i="1"/>
  <c r="G9292" i="1"/>
  <c r="K9292" i="1"/>
  <c r="G9293" i="1"/>
  <c r="H9293" i="1" s="1"/>
  <c r="I9293" i="1"/>
  <c r="J9293" i="1"/>
  <c r="K9293" i="1"/>
  <c r="G9294" i="1"/>
  <c r="H9294" i="1"/>
  <c r="I9294" i="1"/>
  <c r="J9294" i="1"/>
  <c r="K9294" i="1"/>
  <c r="G9295" i="1"/>
  <c r="K9295" i="1"/>
  <c r="G9296" i="1"/>
  <c r="J9296" i="1" s="1"/>
  <c r="K9296" i="1"/>
  <c r="G9297" i="1"/>
  <c r="H9297" i="1" s="1"/>
  <c r="I9297" i="1"/>
  <c r="J9297" i="1"/>
  <c r="K9297" i="1"/>
  <c r="G9298" i="1"/>
  <c r="H9298" i="1"/>
  <c r="I9298" i="1"/>
  <c r="J9298" i="1"/>
  <c r="K9298" i="1"/>
  <c r="G9299" i="1"/>
  <c r="H9299" i="1" s="1"/>
  <c r="K9299" i="1"/>
  <c r="G9300" i="1"/>
  <c r="J9300" i="1"/>
  <c r="K9300" i="1"/>
  <c r="G9301" i="1"/>
  <c r="H9301" i="1" s="1"/>
  <c r="I9301" i="1"/>
  <c r="J9301" i="1"/>
  <c r="K9301" i="1"/>
  <c r="G9302" i="1"/>
  <c r="H9302" i="1"/>
  <c r="I9302" i="1"/>
  <c r="J9302" i="1"/>
  <c r="K9302" i="1"/>
  <c r="G9303" i="1"/>
  <c r="H9303" i="1"/>
  <c r="K9303" i="1"/>
  <c r="G9304" i="1"/>
  <c r="J9304" i="1" s="1"/>
  <c r="K9304" i="1"/>
  <c r="G9305" i="1"/>
  <c r="H9305" i="1" s="1"/>
  <c r="I9305" i="1"/>
  <c r="J9305" i="1"/>
  <c r="K9305" i="1"/>
  <c r="G9306" i="1"/>
  <c r="H9306" i="1"/>
  <c r="I9306" i="1"/>
  <c r="J9306" i="1"/>
  <c r="K9306" i="1"/>
  <c r="G9307" i="1"/>
  <c r="H9307" i="1" s="1"/>
  <c r="K9307" i="1"/>
  <c r="G9308" i="1"/>
  <c r="K9308" i="1"/>
  <c r="G9309" i="1"/>
  <c r="H9309" i="1" s="1"/>
  <c r="I9309" i="1"/>
  <c r="J9309" i="1"/>
  <c r="K9309" i="1"/>
  <c r="G9310" i="1"/>
  <c r="H9310" i="1"/>
  <c r="I9310" i="1"/>
  <c r="J9310" i="1"/>
  <c r="K9310" i="1"/>
  <c r="G9311" i="1"/>
  <c r="K9311" i="1"/>
  <c r="G9312" i="1"/>
  <c r="J9312" i="1" s="1"/>
  <c r="K9312" i="1"/>
  <c r="G9313" i="1"/>
  <c r="H9313" i="1" s="1"/>
  <c r="I9313" i="1"/>
  <c r="J9313" i="1"/>
  <c r="K9313" i="1"/>
  <c r="G9314" i="1"/>
  <c r="H9314" i="1"/>
  <c r="I9314" i="1"/>
  <c r="J9314" i="1"/>
  <c r="K9314" i="1"/>
  <c r="G9315" i="1"/>
  <c r="H9315" i="1" s="1"/>
  <c r="K9315" i="1"/>
  <c r="G9316" i="1"/>
  <c r="J9316" i="1"/>
  <c r="K9316" i="1"/>
  <c r="G9317" i="1"/>
  <c r="H9317" i="1" s="1"/>
  <c r="I9317" i="1"/>
  <c r="J9317" i="1"/>
  <c r="K9317" i="1"/>
  <c r="G9318" i="1"/>
  <c r="H9318" i="1"/>
  <c r="I9318" i="1"/>
  <c r="J9318" i="1"/>
  <c r="K9318" i="1"/>
  <c r="G9319" i="1"/>
  <c r="H9319" i="1"/>
  <c r="K9319" i="1"/>
  <c r="G9320" i="1"/>
  <c r="J9320" i="1" s="1"/>
  <c r="K9320" i="1"/>
  <c r="G9321" i="1"/>
  <c r="H9321" i="1" s="1"/>
  <c r="I9321" i="1"/>
  <c r="J9321" i="1"/>
  <c r="K9321" i="1"/>
  <c r="G9322" i="1"/>
  <c r="H9322" i="1"/>
  <c r="I9322" i="1"/>
  <c r="J9322" i="1"/>
  <c r="K9322" i="1"/>
  <c r="G9323" i="1"/>
  <c r="H9323" i="1" s="1"/>
  <c r="K9323" i="1"/>
  <c r="G9324" i="1"/>
  <c r="K9324" i="1"/>
  <c r="G9325" i="1"/>
  <c r="H9325" i="1" s="1"/>
  <c r="I9325" i="1"/>
  <c r="J9325" i="1"/>
  <c r="K9325" i="1"/>
  <c r="G9326" i="1"/>
  <c r="H9326" i="1"/>
  <c r="I9326" i="1"/>
  <c r="J9326" i="1"/>
  <c r="K9326" i="1"/>
  <c r="G9327" i="1"/>
  <c r="K9327" i="1"/>
  <c r="G9328" i="1"/>
  <c r="J9328" i="1" s="1"/>
  <c r="K9328" i="1"/>
  <c r="G9329" i="1"/>
  <c r="H9329" i="1" s="1"/>
  <c r="I9329" i="1"/>
  <c r="J9329" i="1"/>
  <c r="K9329" i="1"/>
  <c r="G9330" i="1"/>
  <c r="H9330" i="1"/>
  <c r="I9330" i="1"/>
  <c r="J9330" i="1"/>
  <c r="K9330" i="1"/>
  <c r="G9331" i="1"/>
  <c r="H9331" i="1" s="1"/>
  <c r="K9331" i="1"/>
  <c r="G9332" i="1"/>
  <c r="J9332" i="1"/>
  <c r="K9332" i="1"/>
  <c r="G9333" i="1"/>
  <c r="H9333" i="1" s="1"/>
  <c r="I9333" i="1"/>
  <c r="J9333" i="1"/>
  <c r="K9333" i="1"/>
  <c r="G9334" i="1"/>
  <c r="H9334" i="1"/>
  <c r="I9334" i="1"/>
  <c r="J9334" i="1"/>
  <c r="K9334" i="1"/>
  <c r="G9335" i="1"/>
  <c r="H9335" i="1"/>
  <c r="K9335" i="1"/>
  <c r="G9336" i="1"/>
  <c r="J9336" i="1" s="1"/>
  <c r="K9336" i="1"/>
  <c r="G9337" i="1"/>
  <c r="H9337" i="1" s="1"/>
  <c r="I9337" i="1"/>
  <c r="J9337" i="1"/>
  <c r="K9337" i="1"/>
  <c r="G9338" i="1"/>
  <c r="H9338" i="1"/>
  <c r="I9338" i="1"/>
  <c r="J9338" i="1"/>
  <c r="K9338" i="1"/>
  <c r="G9339" i="1"/>
  <c r="H9339" i="1" s="1"/>
  <c r="K9339" i="1"/>
  <c r="G9340" i="1"/>
  <c r="K9340" i="1"/>
  <c r="G9341" i="1"/>
  <c r="H9341" i="1" s="1"/>
  <c r="I9341" i="1"/>
  <c r="J9341" i="1"/>
  <c r="K9341" i="1"/>
  <c r="G9342" i="1"/>
  <c r="H9342" i="1"/>
  <c r="I9342" i="1"/>
  <c r="J9342" i="1"/>
  <c r="K9342" i="1"/>
  <c r="G9343" i="1"/>
  <c r="K9343" i="1"/>
  <c r="G9344" i="1"/>
  <c r="J9344" i="1" s="1"/>
  <c r="K9344" i="1"/>
  <c r="G9345" i="1"/>
  <c r="H9345" i="1" s="1"/>
  <c r="I9345" i="1"/>
  <c r="J9345" i="1"/>
  <c r="K9345" i="1"/>
  <c r="G9346" i="1"/>
  <c r="H9346" i="1"/>
  <c r="I9346" i="1"/>
  <c r="J9346" i="1"/>
  <c r="K9346" i="1"/>
  <c r="G9347" i="1"/>
  <c r="H9347" i="1" s="1"/>
  <c r="K9347" i="1"/>
  <c r="G9348" i="1"/>
  <c r="J9348" i="1"/>
  <c r="K9348" i="1"/>
  <c r="G9349" i="1"/>
  <c r="H9349" i="1" s="1"/>
  <c r="I9349" i="1"/>
  <c r="J9349" i="1"/>
  <c r="K9349" i="1"/>
  <c r="G9350" i="1"/>
  <c r="H9350" i="1"/>
  <c r="I9350" i="1"/>
  <c r="J9350" i="1"/>
  <c r="K9350" i="1"/>
  <c r="G9351" i="1"/>
  <c r="H9351" i="1"/>
  <c r="K9351" i="1"/>
  <c r="G9352" i="1"/>
  <c r="J9352" i="1" s="1"/>
  <c r="K9352" i="1"/>
  <c r="G9353" i="1"/>
  <c r="H9353" i="1" s="1"/>
  <c r="I9353" i="1"/>
  <c r="J9353" i="1"/>
  <c r="K9353" i="1"/>
  <c r="G9354" i="1"/>
  <c r="H9354" i="1"/>
  <c r="I9354" i="1"/>
  <c r="J9354" i="1"/>
  <c r="K9354" i="1"/>
  <c r="G9355" i="1"/>
  <c r="H9355" i="1" s="1"/>
  <c r="K9355" i="1"/>
  <c r="G9356" i="1"/>
  <c r="K9356" i="1"/>
  <c r="G9357" i="1"/>
  <c r="H9357" i="1" s="1"/>
  <c r="I9357" i="1"/>
  <c r="J9357" i="1"/>
  <c r="K9357" i="1"/>
  <c r="G9358" i="1"/>
  <c r="H9358" i="1"/>
  <c r="I9358" i="1"/>
  <c r="J9358" i="1"/>
  <c r="K9358" i="1"/>
  <c r="G9359" i="1"/>
  <c r="K9359" i="1"/>
  <c r="G9360" i="1"/>
  <c r="J9360" i="1" s="1"/>
  <c r="K9360" i="1"/>
  <c r="G9361" i="1"/>
  <c r="H9361" i="1" s="1"/>
  <c r="I9361" i="1"/>
  <c r="J9361" i="1"/>
  <c r="K9361" i="1"/>
  <c r="G9362" i="1"/>
  <c r="H9362" i="1"/>
  <c r="I9362" i="1"/>
  <c r="J9362" i="1"/>
  <c r="K9362" i="1"/>
  <c r="G9363" i="1"/>
  <c r="H9363" i="1" s="1"/>
  <c r="K9363" i="1"/>
  <c r="G9364" i="1"/>
  <c r="J9364" i="1"/>
  <c r="K9364" i="1"/>
  <c r="G9365" i="1"/>
  <c r="H9365" i="1" s="1"/>
  <c r="I9365" i="1"/>
  <c r="J9365" i="1"/>
  <c r="K9365" i="1"/>
  <c r="G9366" i="1"/>
  <c r="H9366" i="1"/>
  <c r="I9366" i="1"/>
  <c r="J9366" i="1"/>
  <c r="K9366" i="1"/>
  <c r="G9367" i="1"/>
  <c r="H9367" i="1"/>
  <c r="K9367" i="1"/>
  <c r="G9368" i="1"/>
  <c r="J9368" i="1" s="1"/>
  <c r="K9368" i="1"/>
  <c r="G9369" i="1"/>
  <c r="H9369" i="1" s="1"/>
  <c r="I9369" i="1"/>
  <c r="J9369" i="1"/>
  <c r="K9369" i="1"/>
  <c r="G9370" i="1"/>
  <c r="H9370" i="1"/>
  <c r="I9370" i="1"/>
  <c r="J9370" i="1"/>
  <c r="K9370" i="1"/>
  <c r="G9371" i="1"/>
  <c r="H9371" i="1" s="1"/>
  <c r="K9371" i="1"/>
  <c r="G9372" i="1"/>
  <c r="K9372" i="1"/>
  <c r="G9373" i="1"/>
  <c r="H9373" i="1" s="1"/>
  <c r="I9373" i="1"/>
  <c r="J9373" i="1"/>
  <c r="K9373" i="1"/>
  <c r="G9374" i="1"/>
  <c r="H9374" i="1"/>
  <c r="I9374" i="1"/>
  <c r="J9374" i="1"/>
  <c r="K9374" i="1"/>
  <c r="G9375" i="1"/>
  <c r="K9375" i="1"/>
  <c r="G9376" i="1"/>
  <c r="J9376" i="1" s="1"/>
  <c r="K9376" i="1"/>
  <c r="G9377" i="1"/>
  <c r="H9377" i="1" s="1"/>
  <c r="I9377" i="1"/>
  <c r="J9377" i="1"/>
  <c r="K9377" i="1"/>
  <c r="G9378" i="1"/>
  <c r="H9378" i="1"/>
  <c r="I9378" i="1"/>
  <c r="J9378" i="1"/>
  <c r="K9378" i="1"/>
  <c r="G9379" i="1"/>
  <c r="H9379" i="1" s="1"/>
  <c r="K9379" i="1"/>
  <c r="G9380" i="1"/>
  <c r="J9380" i="1"/>
  <c r="K9380" i="1"/>
  <c r="G9381" i="1"/>
  <c r="H9381" i="1" s="1"/>
  <c r="I9381" i="1"/>
  <c r="J9381" i="1"/>
  <c r="K9381" i="1"/>
  <c r="G9382" i="1"/>
  <c r="H9382" i="1"/>
  <c r="I9382" i="1"/>
  <c r="J9382" i="1"/>
  <c r="K9382" i="1"/>
  <c r="G9383" i="1"/>
  <c r="H9383" i="1"/>
  <c r="K9383" i="1"/>
  <c r="G9384" i="1"/>
  <c r="J9384" i="1" s="1"/>
  <c r="K9384" i="1"/>
  <c r="G9385" i="1"/>
  <c r="H9385" i="1" s="1"/>
  <c r="I9385" i="1"/>
  <c r="J9385" i="1"/>
  <c r="K9385" i="1"/>
  <c r="G9386" i="1"/>
  <c r="H9386" i="1"/>
  <c r="I9386" i="1"/>
  <c r="J9386" i="1"/>
  <c r="K9386" i="1"/>
  <c r="G9387" i="1"/>
  <c r="H9387" i="1" s="1"/>
  <c r="K9387" i="1"/>
  <c r="G9388" i="1"/>
  <c r="K9388" i="1"/>
  <c r="G9389" i="1"/>
  <c r="H9389" i="1" s="1"/>
  <c r="I9389" i="1"/>
  <c r="J9389" i="1"/>
  <c r="K9389" i="1"/>
  <c r="G9390" i="1"/>
  <c r="H9390" i="1"/>
  <c r="I9390" i="1"/>
  <c r="J9390" i="1"/>
  <c r="K9390" i="1"/>
  <c r="G9391" i="1"/>
  <c r="K9391" i="1"/>
  <c r="G9392" i="1"/>
  <c r="J9392" i="1"/>
  <c r="K9392" i="1"/>
  <c r="G9393" i="1"/>
  <c r="H9393" i="1" s="1"/>
  <c r="I9393" i="1"/>
  <c r="J9393" i="1"/>
  <c r="K9393" i="1"/>
  <c r="G9394" i="1"/>
  <c r="H9394" i="1"/>
  <c r="I9394" i="1"/>
  <c r="J9394" i="1"/>
  <c r="K9394" i="1"/>
  <c r="G9395" i="1"/>
  <c r="H9395" i="1"/>
  <c r="K9395" i="1"/>
  <c r="G9396" i="1"/>
  <c r="J9396" i="1"/>
  <c r="K9396" i="1"/>
  <c r="G9397" i="1"/>
  <c r="H9397" i="1" s="1"/>
  <c r="I9397" i="1"/>
  <c r="J9397" i="1"/>
  <c r="K9397" i="1"/>
  <c r="G9398" i="1"/>
  <c r="H9398" i="1"/>
  <c r="I9398" i="1"/>
  <c r="J9398" i="1"/>
  <c r="K9398" i="1"/>
  <c r="G9399" i="1"/>
  <c r="H9399" i="1"/>
  <c r="K9399" i="1"/>
  <c r="G9400" i="1"/>
  <c r="J9400" i="1" s="1"/>
  <c r="K9400" i="1"/>
  <c r="G9401" i="1"/>
  <c r="H9401" i="1" s="1"/>
  <c r="I9401" i="1"/>
  <c r="J9401" i="1"/>
  <c r="K9401" i="1"/>
  <c r="G9402" i="1"/>
  <c r="H9402" i="1"/>
  <c r="I9402" i="1"/>
  <c r="J9402" i="1"/>
  <c r="K9402" i="1"/>
  <c r="G9403" i="1"/>
  <c r="H9403" i="1" s="1"/>
  <c r="K9403" i="1"/>
  <c r="G9404" i="1"/>
  <c r="K9404" i="1"/>
  <c r="G9405" i="1"/>
  <c r="H9405" i="1" s="1"/>
  <c r="I9405" i="1"/>
  <c r="J9405" i="1"/>
  <c r="K9405" i="1"/>
  <c r="G9406" i="1"/>
  <c r="H9406" i="1"/>
  <c r="I9406" i="1"/>
  <c r="J9406" i="1"/>
  <c r="K9406" i="1"/>
  <c r="G9407" i="1"/>
  <c r="K9407" i="1"/>
  <c r="G9408" i="1"/>
  <c r="J9408" i="1"/>
  <c r="K9408" i="1"/>
  <c r="G9409" i="1"/>
  <c r="H9409" i="1" s="1"/>
  <c r="I9409" i="1"/>
  <c r="J9409" i="1"/>
  <c r="K9409" i="1"/>
  <c r="G9410" i="1"/>
  <c r="H9410" i="1"/>
  <c r="I9410" i="1"/>
  <c r="J9410" i="1"/>
  <c r="K9410" i="1"/>
  <c r="G9411" i="1"/>
  <c r="H9411" i="1"/>
  <c r="K9411" i="1"/>
  <c r="G9412" i="1"/>
  <c r="J9412" i="1"/>
  <c r="K9412" i="1"/>
  <c r="G9413" i="1"/>
  <c r="H9413" i="1" s="1"/>
  <c r="I9413" i="1"/>
  <c r="J9413" i="1"/>
  <c r="K9413" i="1"/>
  <c r="G9414" i="1"/>
  <c r="H9414" i="1"/>
  <c r="I9414" i="1"/>
  <c r="J9414" i="1"/>
  <c r="K9414" i="1"/>
  <c r="G9415" i="1"/>
  <c r="H9415" i="1"/>
  <c r="K9415" i="1"/>
  <c r="G9416" i="1"/>
  <c r="J9416" i="1" s="1"/>
  <c r="K9416" i="1"/>
  <c r="G9417" i="1"/>
  <c r="H9417" i="1" s="1"/>
  <c r="I9417" i="1"/>
  <c r="J9417" i="1"/>
  <c r="K9417" i="1"/>
  <c r="G9418" i="1"/>
  <c r="H9418" i="1"/>
  <c r="I9418" i="1"/>
  <c r="J9418" i="1"/>
  <c r="K9418" i="1"/>
  <c r="G9419" i="1"/>
  <c r="H9419" i="1" s="1"/>
  <c r="K9419" i="1"/>
  <c r="G9420" i="1"/>
  <c r="K9420" i="1"/>
  <c r="G9421" i="1"/>
  <c r="H9421" i="1" s="1"/>
  <c r="I9421" i="1"/>
  <c r="J9421" i="1"/>
  <c r="K9421" i="1"/>
  <c r="G9422" i="1"/>
  <c r="H9422" i="1"/>
  <c r="I9422" i="1"/>
  <c r="J9422" i="1"/>
  <c r="K9422" i="1"/>
  <c r="G9423" i="1"/>
  <c r="K9423" i="1"/>
  <c r="G9424" i="1"/>
  <c r="J9424" i="1"/>
  <c r="K9424" i="1"/>
  <c r="G9425" i="1"/>
  <c r="H9425" i="1" s="1"/>
  <c r="I9425" i="1"/>
  <c r="J9425" i="1"/>
  <c r="K9425" i="1"/>
  <c r="G9426" i="1"/>
  <c r="H9426" i="1"/>
  <c r="I9426" i="1"/>
  <c r="J9426" i="1"/>
  <c r="K9426" i="1"/>
  <c r="G9427" i="1"/>
  <c r="H9427" i="1"/>
  <c r="K9427" i="1"/>
  <c r="G9428" i="1"/>
  <c r="J9428" i="1"/>
  <c r="K9428" i="1"/>
  <c r="G9429" i="1"/>
  <c r="H9429" i="1" s="1"/>
  <c r="I9429" i="1"/>
  <c r="J9429" i="1"/>
  <c r="K9429" i="1"/>
  <c r="G9430" i="1"/>
  <c r="H9430" i="1"/>
  <c r="I9430" i="1"/>
  <c r="J9430" i="1"/>
  <c r="K9430" i="1"/>
  <c r="G9431" i="1"/>
  <c r="H9431" i="1"/>
  <c r="K9431" i="1"/>
  <c r="G9432" i="1"/>
  <c r="J9432" i="1" s="1"/>
  <c r="K9432" i="1"/>
  <c r="G9433" i="1"/>
  <c r="H9433" i="1" s="1"/>
  <c r="I9433" i="1"/>
  <c r="J9433" i="1"/>
  <c r="K9433" i="1"/>
  <c r="G9434" i="1"/>
  <c r="H9434" i="1"/>
  <c r="I9434" i="1"/>
  <c r="J9434" i="1"/>
  <c r="K9434" i="1"/>
  <c r="G9435" i="1"/>
  <c r="H9435" i="1" s="1"/>
  <c r="K9435" i="1"/>
  <c r="G9436" i="1"/>
  <c r="K9436" i="1"/>
  <c r="G9437" i="1"/>
  <c r="H9437" i="1" s="1"/>
  <c r="I9437" i="1"/>
  <c r="J9437" i="1"/>
  <c r="K9437" i="1"/>
  <c r="G9438" i="1"/>
  <c r="H9438" i="1"/>
  <c r="I9438" i="1"/>
  <c r="J9438" i="1"/>
  <c r="K9438" i="1"/>
  <c r="G9439" i="1"/>
  <c r="K9439" i="1"/>
  <c r="G9440" i="1"/>
  <c r="J9440" i="1"/>
  <c r="K9440" i="1"/>
  <c r="G9441" i="1"/>
  <c r="H9441" i="1" s="1"/>
  <c r="I9441" i="1"/>
  <c r="J9441" i="1"/>
  <c r="K9441" i="1"/>
  <c r="G9442" i="1"/>
  <c r="H9442" i="1"/>
  <c r="I9442" i="1"/>
  <c r="J9442" i="1"/>
  <c r="K9442" i="1"/>
  <c r="G9443" i="1"/>
  <c r="H9443" i="1"/>
  <c r="K9443" i="1"/>
  <c r="G9444" i="1"/>
  <c r="J9444" i="1"/>
  <c r="K9444" i="1"/>
  <c r="G9445" i="1"/>
  <c r="H9445" i="1" s="1"/>
  <c r="I9445" i="1"/>
  <c r="J9445" i="1"/>
  <c r="K9445" i="1"/>
  <c r="G9446" i="1"/>
  <c r="H9446" i="1"/>
  <c r="I9446" i="1"/>
  <c r="J9446" i="1"/>
  <c r="K9446" i="1"/>
  <c r="G9447" i="1"/>
  <c r="H9447" i="1"/>
  <c r="K9447" i="1"/>
  <c r="G9448" i="1"/>
  <c r="J9448" i="1" s="1"/>
  <c r="K9448" i="1"/>
  <c r="G9449" i="1"/>
  <c r="H9449" i="1" s="1"/>
  <c r="I9449" i="1"/>
  <c r="J9449" i="1"/>
  <c r="K9449" i="1"/>
  <c r="G9450" i="1"/>
  <c r="H9450" i="1"/>
  <c r="I9450" i="1"/>
  <c r="J9450" i="1"/>
  <c r="K9450" i="1"/>
  <c r="G9451" i="1"/>
  <c r="H9451" i="1" s="1"/>
  <c r="K9451" i="1"/>
  <c r="G9452" i="1"/>
  <c r="K9452" i="1"/>
  <c r="G9453" i="1"/>
  <c r="H9453" i="1" s="1"/>
  <c r="I9453" i="1"/>
  <c r="J9453" i="1"/>
  <c r="K9453" i="1"/>
  <c r="G9454" i="1"/>
  <c r="H9454" i="1"/>
  <c r="I9454" i="1"/>
  <c r="J9454" i="1"/>
  <c r="K9454" i="1"/>
  <c r="G9455" i="1"/>
  <c r="K9455" i="1"/>
  <c r="G9456" i="1"/>
  <c r="J9456" i="1"/>
  <c r="K9456" i="1"/>
  <c r="G9457" i="1"/>
  <c r="H9457" i="1" s="1"/>
  <c r="I9457" i="1"/>
  <c r="J9457" i="1"/>
  <c r="K9457" i="1"/>
  <c r="G9458" i="1"/>
  <c r="H9458" i="1"/>
  <c r="I9458" i="1"/>
  <c r="J9458" i="1"/>
  <c r="K9458" i="1"/>
  <c r="G9459" i="1"/>
  <c r="H9459" i="1"/>
  <c r="K9459" i="1"/>
  <c r="G9460" i="1"/>
  <c r="J9460" i="1"/>
  <c r="K9460" i="1"/>
  <c r="G9461" i="1"/>
  <c r="H9461" i="1" s="1"/>
  <c r="I9461" i="1"/>
  <c r="J9461" i="1"/>
  <c r="K9461" i="1"/>
  <c r="G9462" i="1"/>
  <c r="H9462" i="1"/>
  <c r="I9462" i="1"/>
  <c r="J9462" i="1"/>
  <c r="K9462" i="1"/>
  <c r="G9463" i="1"/>
  <c r="H9463" i="1"/>
  <c r="K9463" i="1"/>
  <c r="G9464" i="1"/>
  <c r="J9464" i="1" s="1"/>
  <c r="K9464" i="1"/>
  <c r="G9465" i="1"/>
  <c r="H9465" i="1" s="1"/>
  <c r="I9465" i="1"/>
  <c r="J9465" i="1"/>
  <c r="K9465" i="1"/>
  <c r="G9466" i="1"/>
  <c r="H9466" i="1"/>
  <c r="I9466" i="1"/>
  <c r="J9466" i="1"/>
  <c r="K9466" i="1"/>
  <c r="G9467" i="1"/>
  <c r="H9467" i="1" s="1"/>
  <c r="K9467" i="1"/>
  <c r="G9468" i="1"/>
  <c r="K9468" i="1"/>
  <c r="G9469" i="1"/>
  <c r="H9469" i="1" s="1"/>
  <c r="I9469" i="1"/>
  <c r="J9469" i="1"/>
  <c r="K9469" i="1"/>
  <c r="G9470" i="1"/>
  <c r="H9470" i="1"/>
  <c r="I9470" i="1"/>
  <c r="J9470" i="1"/>
  <c r="K9470" i="1"/>
  <c r="G9471" i="1"/>
  <c r="K9471" i="1"/>
  <c r="G9472" i="1"/>
  <c r="J9472" i="1"/>
  <c r="K9472" i="1"/>
  <c r="G9473" i="1"/>
  <c r="H9473" i="1" s="1"/>
  <c r="I9473" i="1"/>
  <c r="J9473" i="1"/>
  <c r="K9473" i="1"/>
  <c r="G9474" i="1"/>
  <c r="H9474" i="1"/>
  <c r="I9474" i="1"/>
  <c r="J9474" i="1"/>
  <c r="K9474" i="1"/>
  <c r="G9475" i="1"/>
  <c r="H9475" i="1"/>
  <c r="K9475" i="1"/>
  <c r="G9476" i="1"/>
  <c r="J9476" i="1"/>
  <c r="K9476" i="1"/>
  <c r="G9477" i="1"/>
  <c r="H9477" i="1" s="1"/>
  <c r="I9477" i="1"/>
  <c r="J9477" i="1"/>
  <c r="K9477" i="1"/>
  <c r="G9478" i="1"/>
  <c r="H9478" i="1"/>
  <c r="I9478" i="1"/>
  <c r="J9478" i="1"/>
  <c r="K9478" i="1"/>
  <c r="G9479" i="1"/>
  <c r="H9479" i="1"/>
  <c r="K9479" i="1"/>
  <c r="G9480" i="1"/>
  <c r="J9480" i="1" s="1"/>
  <c r="K9480" i="1"/>
  <c r="G9481" i="1"/>
  <c r="H9481" i="1" s="1"/>
  <c r="I9481" i="1"/>
  <c r="J9481" i="1"/>
  <c r="K9481" i="1"/>
  <c r="G9482" i="1"/>
  <c r="H9482" i="1"/>
  <c r="I9482" i="1"/>
  <c r="J9482" i="1"/>
  <c r="K9482" i="1"/>
  <c r="G9483" i="1"/>
  <c r="H9483" i="1" s="1"/>
  <c r="K9483" i="1"/>
  <c r="G9484" i="1"/>
  <c r="K9484" i="1"/>
  <c r="G9485" i="1"/>
  <c r="H9485" i="1" s="1"/>
  <c r="I9485" i="1"/>
  <c r="J9485" i="1"/>
  <c r="K9485" i="1"/>
  <c r="G9486" i="1"/>
  <c r="H9486" i="1"/>
  <c r="I9486" i="1"/>
  <c r="J9486" i="1"/>
  <c r="K9486" i="1"/>
  <c r="G9487" i="1"/>
  <c r="K9487" i="1"/>
  <c r="G9488" i="1"/>
  <c r="J9488" i="1"/>
  <c r="K9488" i="1"/>
  <c r="G9489" i="1"/>
  <c r="H9489" i="1" s="1"/>
  <c r="I9489" i="1"/>
  <c r="J9489" i="1"/>
  <c r="K9489" i="1"/>
  <c r="G9490" i="1"/>
  <c r="H9490" i="1"/>
  <c r="I9490" i="1"/>
  <c r="J9490" i="1"/>
  <c r="K9490" i="1"/>
  <c r="G9491" i="1"/>
  <c r="H9491" i="1"/>
  <c r="K9491" i="1"/>
  <c r="G9492" i="1"/>
  <c r="J9492" i="1"/>
  <c r="K9492" i="1"/>
  <c r="G9493" i="1"/>
  <c r="H9493" i="1" s="1"/>
  <c r="I9493" i="1"/>
  <c r="J9493" i="1"/>
  <c r="K9493" i="1"/>
  <c r="G9494" i="1"/>
  <c r="H9494" i="1"/>
  <c r="I9494" i="1"/>
  <c r="J9494" i="1"/>
  <c r="K9494" i="1"/>
  <c r="G9495" i="1"/>
  <c r="H9495" i="1"/>
  <c r="K9495" i="1"/>
  <c r="G9496" i="1"/>
  <c r="J9496" i="1" s="1"/>
  <c r="K9496" i="1"/>
  <c r="G9497" i="1"/>
  <c r="H9497" i="1" s="1"/>
  <c r="I9497" i="1"/>
  <c r="J9497" i="1"/>
  <c r="K9497" i="1"/>
  <c r="G9498" i="1"/>
  <c r="H9498" i="1"/>
  <c r="I9498" i="1"/>
  <c r="J9498" i="1"/>
  <c r="K9498" i="1"/>
  <c r="G9499" i="1"/>
  <c r="H9499" i="1" s="1"/>
  <c r="K9499" i="1"/>
  <c r="G9500" i="1"/>
  <c r="K9500" i="1"/>
  <c r="G9501" i="1"/>
  <c r="H9501" i="1" s="1"/>
  <c r="I9501" i="1"/>
  <c r="J9501" i="1"/>
  <c r="K9501" i="1"/>
  <c r="G9502" i="1"/>
  <c r="H9502" i="1"/>
  <c r="I9502" i="1"/>
  <c r="J9502" i="1"/>
  <c r="K9502" i="1"/>
  <c r="G9503" i="1"/>
  <c r="K9503" i="1"/>
  <c r="G9504" i="1"/>
  <c r="J9504" i="1"/>
  <c r="K9504" i="1"/>
  <c r="G9505" i="1"/>
  <c r="H9505" i="1" s="1"/>
  <c r="I9505" i="1"/>
  <c r="J9505" i="1"/>
  <c r="K9505" i="1"/>
  <c r="G9506" i="1"/>
  <c r="H9506" i="1"/>
  <c r="I9506" i="1"/>
  <c r="J9506" i="1"/>
  <c r="K9506" i="1"/>
  <c r="G9507" i="1"/>
  <c r="H9507" i="1"/>
  <c r="K9507" i="1"/>
  <c r="G9508" i="1"/>
  <c r="J9508" i="1"/>
  <c r="K9508" i="1"/>
  <c r="G9509" i="1"/>
  <c r="H9509" i="1" s="1"/>
  <c r="I9509" i="1"/>
  <c r="J9509" i="1"/>
  <c r="K9509" i="1"/>
  <c r="G9510" i="1"/>
  <c r="H9510" i="1"/>
  <c r="I9510" i="1"/>
  <c r="J9510" i="1"/>
  <c r="K9510" i="1"/>
  <c r="G9511" i="1"/>
  <c r="H9511" i="1"/>
  <c r="K9511" i="1"/>
  <c r="G9512" i="1"/>
  <c r="J9512" i="1" s="1"/>
  <c r="K9512" i="1"/>
  <c r="G9513" i="1"/>
  <c r="H9513" i="1" s="1"/>
  <c r="I9513" i="1"/>
  <c r="J9513" i="1"/>
  <c r="K9513" i="1"/>
  <c r="G9514" i="1"/>
  <c r="H9514" i="1"/>
  <c r="I9514" i="1"/>
  <c r="J9514" i="1"/>
  <c r="K9514" i="1"/>
  <c r="G9515" i="1"/>
  <c r="H9515" i="1" s="1"/>
  <c r="K9515" i="1"/>
  <c r="G9516" i="1"/>
  <c r="K9516" i="1"/>
  <c r="G9517" i="1"/>
  <c r="H9517" i="1" s="1"/>
  <c r="I9517" i="1"/>
  <c r="J9517" i="1"/>
  <c r="K9517" i="1"/>
  <c r="G9518" i="1"/>
  <c r="H9518" i="1"/>
  <c r="I9518" i="1"/>
  <c r="J9518" i="1"/>
  <c r="K9518" i="1"/>
  <c r="G9519" i="1"/>
  <c r="K9519" i="1"/>
  <c r="G9520" i="1"/>
  <c r="J9520" i="1"/>
  <c r="K9520" i="1"/>
  <c r="G9521" i="1"/>
  <c r="H9521" i="1" s="1"/>
  <c r="I9521" i="1"/>
  <c r="J9521" i="1"/>
  <c r="K9521" i="1"/>
  <c r="G9522" i="1"/>
  <c r="H9522" i="1"/>
  <c r="I9522" i="1"/>
  <c r="J9522" i="1"/>
  <c r="K9522" i="1"/>
  <c r="G9523" i="1"/>
  <c r="H9523" i="1"/>
  <c r="K9523" i="1"/>
  <c r="G9524" i="1"/>
  <c r="J9524" i="1"/>
  <c r="K9524" i="1"/>
  <c r="G9525" i="1"/>
  <c r="H9525" i="1" s="1"/>
  <c r="I9525" i="1"/>
  <c r="J9525" i="1"/>
  <c r="K9525" i="1"/>
  <c r="G9526" i="1"/>
  <c r="H9526" i="1"/>
  <c r="I9526" i="1"/>
  <c r="J9526" i="1"/>
  <c r="K9526" i="1"/>
  <c r="G9527" i="1"/>
  <c r="H9527" i="1"/>
  <c r="K9527" i="1"/>
  <c r="G9528" i="1"/>
  <c r="J9528" i="1" s="1"/>
  <c r="K9528" i="1"/>
  <c r="G9529" i="1"/>
  <c r="H9529" i="1" s="1"/>
  <c r="I9529" i="1"/>
  <c r="J9529" i="1"/>
  <c r="K9529" i="1"/>
  <c r="G9530" i="1"/>
  <c r="H9530" i="1"/>
  <c r="I9530" i="1"/>
  <c r="J9530" i="1"/>
  <c r="K9530" i="1"/>
  <c r="G9531" i="1"/>
  <c r="H9531" i="1" s="1"/>
  <c r="K9531" i="1"/>
  <c r="G9532" i="1"/>
  <c r="K9532" i="1"/>
  <c r="G9533" i="1"/>
  <c r="H9533" i="1" s="1"/>
  <c r="I9533" i="1"/>
  <c r="J9533" i="1"/>
  <c r="K9533" i="1"/>
  <c r="G9534" i="1"/>
  <c r="H9534" i="1"/>
  <c r="I9534" i="1"/>
  <c r="J9534" i="1"/>
  <c r="K9534" i="1"/>
  <c r="G9535" i="1"/>
  <c r="K9535" i="1"/>
  <c r="G9536" i="1"/>
  <c r="J9536" i="1"/>
  <c r="K9536" i="1"/>
  <c r="G9537" i="1"/>
  <c r="H9537" i="1" s="1"/>
  <c r="I9537" i="1"/>
  <c r="J9537" i="1"/>
  <c r="K9537" i="1"/>
  <c r="G9538" i="1"/>
  <c r="H9538" i="1"/>
  <c r="I9538" i="1"/>
  <c r="J9538" i="1"/>
  <c r="K9538" i="1"/>
  <c r="G9539" i="1"/>
  <c r="H9539" i="1"/>
  <c r="K9539" i="1"/>
  <c r="G9540" i="1"/>
  <c r="J9540" i="1"/>
  <c r="K9540" i="1"/>
  <c r="G9541" i="1"/>
  <c r="H9541" i="1" s="1"/>
  <c r="I9541" i="1"/>
  <c r="J9541" i="1"/>
  <c r="K9541" i="1"/>
  <c r="G9542" i="1"/>
  <c r="H9542" i="1"/>
  <c r="I9542" i="1"/>
  <c r="J9542" i="1"/>
  <c r="K9542" i="1"/>
  <c r="G9543" i="1"/>
  <c r="H9543" i="1"/>
  <c r="K9543" i="1"/>
  <c r="G9544" i="1"/>
  <c r="J9544" i="1" s="1"/>
  <c r="K9544" i="1"/>
  <c r="G9545" i="1"/>
  <c r="H9545" i="1" s="1"/>
  <c r="I9545" i="1"/>
  <c r="J9545" i="1"/>
  <c r="K9545" i="1"/>
  <c r="G9546" i="1"/>
  <c r="H9546" i="1"/>
  <c r="I9546" i="1"/>
  <c r="J9546" i="1"/>
  <c r="K9546" i="1"/>
  <c r="G9547" i="1"/>
  <c r="H9547" i="1" s="1"/>
  <c r="K9547" i="1"/>
  <c r="G9548" i="1"/>
  <c r="K9548" i="1"/>
  <c r="G9549" i="1"/>
  <c r="H9549" i="1" s="1"/>
  <c r="I9549" i="1"/>
  <c r="J9549" i="1"/>
  <c r="K9549" i="1"/>
  <c r="G9550" i="1"/>
  <c r="H9550" i="1"/>
  <c r="I9550" i="1"/>
  <c r="J9550" i="1"/>
  <c r="K9550" i="1"/>
  <c r="G9551" i="1"/>
  <c r="K9551" i="1"/>
  <c r="G9552" i="1"/>
  <c r="J9552" i="1"/>
  <c r="K9552" i="1"/>
  <c r="G9553" i="1"/>
  <c r="H9553" i="1" s="1"/>
  <c r="I9553" i="1"/>
  <c r="J9553" i="1"/>
  <c r="K9553" i="1"/>
  <c r="G9554" i="1"/>
  <c r="H9554" i="1"/>
  <c r="I9554" i="1"/>
  <c r="J9554" i="1"/>
  <c r="K9554" i="1"/>
  <c r="G9555" i="1"/>
  <c r="H9555" i="1"/>
  <c r="K9555" i="1"/>
  <c r="G9556" i="1"/>
  <c r="J9556" i="1"/>
  <c r="K9556" i="1"/>
  <c r="G9557" i="1"/>
  <c r="H9557" i="1" s="1"/>
  <c r="I9557" i="1"/>
  <c r="J9557" i="1"/>
  <c r="K9557" i="1"/>
  <c r="G9558" i="1"/>
  <c r="H9558" i="1"/>
  <c r="I9558" i="1"/>
  <c r="J9558" i="1"/>
  <c r="K9558" i="1"/>
  <c r="G9559" i="1"/>
  <c r="H9559" i="1"/>
  <c r="K9559" i="1"/>
  <c r="G9560" i="1"/>
  <c r="J9560" i="1" s="1"/>
  <c r="K9560" i="1"/>
  <c r="G9561" i="1"/>
  <c r="H9561" i="1" s="1"/>
  <c r="I9561" i="1"/>
  <c r="J9561" i="1"/>
  <c r="K9561" i="1"/>
  <c r="G9562" i="1"/>
  <c r="H9562" i="1"/>
  <c r="I9562" i="1"/>
  <c r="J9562" i="1"/>
  <c r="K9562" i="1"/>
  <c r="G9563" i="1"/>
  <c r="H9563" i="1" s="1"/>
  <c r="K9563" i="1"/>
  <c r="G9564" i="1"/>
  <c r="K9564" i="1"/>
  <c r="G9565" i="1"/>
  <c r="H9565" i="1" s="1"/>
  <c r="I9565" i="1"/>
  <c r="J9565" i="1"/>
  <c r="K9565" i="1"/>
  <c r="G9566" i="1"/>
  <c r="H9566" i="1"/>
  <c r="I9566" i="1"/>
  <c r="J9566" i="1"/>
  <c r="K9566" i="1"/>
  <c r="G9567" i="1"/>
  <c r="K9567" i="1"/>
  <c r="G9568" i="1"/>
  <c r="J9568" i="1"/>
  <c r="K9568" i="1"/>
  <c r="G9569" i="1"/>
  <c r="H9569" i="1" s="1"/>
  <c r="I9569" i="1"/>
  <c r="J9569" i="1"/>
  <c r="K9569" i="1"/>
  <c r="G9570" i="1"/>
  <c r="H9570" i="1"/>
  <c r="I9570" i="1"/>
  <c r="J9570" i="1"/>
  <c r="K9570" i="1"/>
  <c r="G9571" i="1"/>
  <c r="H9571" i="1"/>
  <c r="K9571" i="1"/>
  <c r="G9572" i="1"/>
  <c r="J9572" i="1"/>
  <c r="K9572" i="1"/>
  <c r="G9573" i="1"/>
  <c r="H9573" i="1" s="1"/>
  <c r="I9573" i="1"/>
  <c r="J9573" i="1"/>
  <c r="K9573" i="1"/>
  <c r="G9574" i="1"/>
  <c r="H9574" i="1"/>
  <c r="I9574" i="1"/>
  <c r="J9574" i="1"/>
  <c r="K9574" i="1"/>
  <c r="G9575" i="1"/>
  <c r="H9575" i="1"/>
  <c r="K9575" i="1"/>
  <c r="G9576" i="1"/>
  <c r="J9576" i="1" s="1"/>
  <c r="K9576" i="1"/>
  <c r="G9577" i="1"/>
  <c r="H9577" i="1" s="1"/>
  <c r="I9577" i="1"/>
  <c r="J9577" i="1"/>
  <c r="K9577" i="1"/>
  <c r="G9578" i="1"/>
  <c r="H9578" i="1"/>
  <c r="I9578" i="1"/>
  <c r="J9578" i="1"/>
  <c r="K9578" i="1"/>
  <c r="G9579" i="1"/>
  <c r="H9579" i="1" s="1"/>
  <c r="K9579" i="1"/>
  <c r="G9580" i="1"/>
  <c r="K9580" i="1"/>
  <c r="G9581" i="1"/>
  <c r="H9581" i="1" s="1"/>
  <c r="I9581" i="1"/>
  <c r="J9581" i="1"/>
  <c r="K9581" i="1"/>
  <c r="G9582" i="1"/>
  <c r="H9582" i="1"/>
  <c r="I9582" i="1"/>
  <c r="J9582" i="1"/>
  <c r="K9582" i="1"/>
  <c r="G9583" i="1"/>
  <c r="K9583" i="1"/>
  <c r="G9584" i="1"/>
  <c r="J9584" i="1"/>
  <c r="K9584" i="1"/>
  <c r="G9585" i="1"/>
  <c r="H9585" i="1" s="1"/>
  <c r="I9585" i="1"/>
  <c r="J9585" i="1"/>
  <c r="K9585" i="1"/>
  <c r="G9586" i="1"/>
  <c r="H9586" i="1"/>
  <c r="I9586" i="1"/>
  <c r="J9586" i="1"/>
  <c r="K9586" i="1"/>
  <c r="G9587" i="1"/>
  <c r="H9587" i="1"/>
  <c r="K9587" i="1"/>
  <c r="G9588" i="1"/>
  <c r="J9588" i="1"/>
  <c r="K9588" i="1"/>
  <c r="G9589" i="1"/>
  <c r="H9589" i="1" s="1"/>
  <c r="I9589" i="1"/>
  <c r="J9589" i="1"/>
  <c r="K9589" i="1"/>
  <c r="G9590" i="1"/>
  <c r="H9590" i="1"/>
  <c r="I9590" i="1"/>
  <c r="J9590" i="1"/>
  <c r="K9590" i="1"/>
  <c r="G9591" i="1"/>
  <c r="H9591" i="1"/>
  <c r="K9591" i="1"/>
  <c r="G9592" i="1"/>
  <c r="J9592" i="1" s="1"/>
  <c r="K9592" i="1"/>
  <c r="G9593" i="1"/>
  <c r="H9593" i="1" s="1"/>
  <c r="I9593" i="1"/>
  <c r="J9593" i="1"/>
  <c r="K9593" i="1"/>
  <c r="G9594" i="1"/>
  <c r="H9594" i="1"/>
  <c r="I9594" i="1"/>
  <c r="J9594" i="1"/>
  <c r="K9594" i="1"/>
  <c r="G9595" i="1"/>
  <c r="H9595" i="1" s="1"/>
  <c r="K9595" i="1"/>
  <c r="G9596" i="1"/>
  <c r="K9596" i="1"/>
  <c r="G9597" i="1"/>
  <c r="H9597" i="1" s="1"/>
  <c r="I9597" i="1"/>
  <c r="J9597" i="1"/>
  <c r="K9597" i="1"/>
  <c r="G9598" i="1"/>
  <c r="H9598" i="1"/>
  <c r="I9598" i="1"/>
  <c r="J9598" i="1"/>
  <c r="K9598" i="1"/>
  <c r="G9599" i="1"/>
  <c r="K9599" i="1"/>
  <c r="G9600" i="1"/>
  <c r="J9600" i="1"/>
  <c r="K9600" i="1"/>
  <c r="G9601" i="1"/>
  <c r="H9601" i="1" s="1"/>
  <c r="I9601" i="1"/>
  <c r="J9601" i="1"/>
  <c r="K9601" i="1"/>
  <c r="G9602" i="1"/>
  <c r="H9602" i="1"/>
  <c r="I9602" i="1"/>
  <c r="J9602" i="1"/>
  <c r="K9602" i="1"/>
  <c r="G9603" i="1"/>
  <c r="H9603" i="1"/>
  <c r="K9603" i="1"/>
  <c r="G9604" i="1"/>
  <c r="J9604" i="1"/>
  <c r="K9604" i="1"/>
  <c r="G9605" i="1"/>
  <c r="H9605" i="1" s="1"/>
  <c r="I9605" i="1"/>
  <c r="J9605" i="1"/>
  <c r="K9605" i="1"/>
  <c r="G9606" i="1"/>
  <c r="H9606" i="1"/>
  <c r="I9606" i="1"/>
  <c r="J9606" i="1"/>
  <c r="K9606" i="1"/>
  <c r="G9607" i="1"/>
  <c r="H9607" i="1"/>
  <c r="K9607" i="1"/>
  <c r="G9608" i="1"/>
  <c r="J9608" i="1" s="1"/>
  <c r="K9608" i="1"/>
  <c r="G9609" i="1"/>
  <c r="H9609" i="1" s="1"/>
  <c r="I9609" i="1"/>
  <c r="J9609" i="1"/>
  <c r="K9609" i="1"/>
  <c r="G9610" i="1"/>
  <c r="H9610" i="1"/>
  <c r="I9610" i="1"/>
  <c r="J9610" i="1"/>
  <c r="K9610" i="1"/>
  <c r="G9611" i="1"/>
  <c r="H9611" i="1" s="1"/>
  <c r="K9611" i="1"/>
  <c r="G9612" i="1"/>
  <c r="K9612" i="1"/>
  <c r="G9613" i="1"/>
  <c r="H9613" i="1" s="1"/>
  <c r="I9613" i="1"/>
  <c r="J9613" i="1"/>
  <c r="K9613" i="1"/>
  <c r="G9614" i="1"/>
  <c r="H9614" i="1"/>
  <c r="I9614" i="1"/>
  <c r="J9614" i="1"/>
  <c r="K9614" i="1"/>
  <c r="G9615" i="1"/>
  <c r="K9615" i="1"/>
  <c r="G9616" i="1"/>
  <c r="J9616" i="1"/>
  <c r="K9616" i="1"/>
  <c r="G9617" i="1"/>
  <c r="H9617" i="1" s="1"/>
  <c r="I9617" i="1"/>
  <c r="J9617" i="1"/>
  <c r="K9617" i="1"/>
  <c r="G9618" i="1"/>
  <c r="H9618" i="1"/>
  <c r="I9618" i="1"/>
  <c r="J9618" i="1"/>
  <c r="K9618" i="1"/>
  <c r="G9619" i="1"/>
  <c r="H9619" i="1"/>
  <c r="K9619" i="1"/>
  <c r="G9620" i="1"/>
  <c r="J9620" i="1"/>
  <c r="K9620" i="1"/>
  <c r="G9621" i="1"/>
  <c r="H9621" i="1" s="1"/>
  <c r="I9621" i="1"/>
  <c r="J9621" i="1"/>
  <c r="K9621" i="1"/>
  <c r="G9622" i="1"/>
  <c r="H9622" i="1"/>
  <c r="I9622" i="1"/>
  <c r="J9622" i="1"/>
  <c r="K9622" i="1"/>
  <c r="G9623" i="1"/>
  <c r="H9623" i="1"/>
  <c r="K9623" i="1"/>
  <c r="G9624" i="1"/>
  <c r="J9624" i="1" s="1"/>
  <c r="K9624" i="1"/>
  <c r="G9625" i="1"/>
  <c r="H9625" i="1" s="1"/>
  <c r="I9625" i="1"/>
  <c r="J9625" i="1"/>
  <c r="K9625" i="1"/>
  <c r="G9626" i="1"/>
  <c r="H9626" i="1"/>
  <c r="I9626" i="1"/>
  <c r="J9626" i="1"/>
  <c r="K9626" i="1"/>
  <c r="G9627" i="1"/>
  <c r="H9627" i="1" s="1"/>
  <c r="K9627" i="1"/>
  <c r="G9628" i="1"/>
  <c r="K9628" i="1"/>
  <c r="G9629" i="1"/>
  <c r="H9629" i="1" s="1"/>
  <c r="I9629" i="1"/>
  <c r="J9629" i="1"/>
  <c r="K9629" i="1"/>
  <c r="G9630" i="1"/>
  <c r="H9630" i="1"/>
  <c r="I9630" i="1"/>
  <c r="J9630" i="1"/>
  <c r="K9630" i="1"/>
  <c r="G9631" i="1"/>
  <c r="K9631" i="1"/>
  <c r="G9632" i="1"/>
  <c r="J9632" i="1"/>
  <c r="K9632" i="1"/>
  <c r="G9633" i="1"/>
  <c r="H9633" i="1" s="1"/>
  <c r="I9633" i="1"/>
  <c r="J9633" i="1"/>
  <c r="K9633" i="1"/>
  <c r="G9634" i="1"/>
  <c r="H9634" i="1"/>
  <c r="I9634" i="1"/>
  <c r="J9634" i="1"/>
  <c r="K9634" i="1"/>
  <c r="G9635" i="1"/>
  <c r="H9635" i="1"/>
  <c r="K9635" i="1"/>
  <c r="G9636" i="1"/>
  <c r="J9636" i="1"/>
  <c r="K9636" i="1"/>
  <c r="G9637" i="1"/>
  <c r="H9637" i="1" s="1"/>
  <c r="I9637" i="1"/>
  <c r="J9637" i="1"/>
  <c r="K9637" i="1"/>
  <c r="G9638" i="1"/>
  <c r="H9638" i="1"/>
  <c r="I9638" i="1"/>
  <c r="J9638" i="1"/>
  <c r="K9638" i="1"/>
  <c r="G9639" i="1"/>
  <c r="H9639" i="1"/>
  <c r="K9639" i="1"/>
  <c r="G9640" i="1"/>
  <c r="J9640" i="1" s="1"/>
  <c r="K9640" i="1"/>
  <c r="G9641" i="1"/>
  <c r="H9641" i="1" s="1"/>
  <c r="I9641" i="1"/>
  <c r="J9641" i="1"/>
  <c r="K9641" i="1"/>
  <c r="G9642" i="1"/>
  <c r="H9642" i="1"/>
  <c r="I9642" i="1"/>
  <c r="J9642" i="1"/>
  <c r="K9642" i="1"/>
  <c r="G9643" i="1"/>
  <c r="H9643" i="1" s="1"/>
  <c r="K9643" i="1"/>
  <c r="G9644" i="1"/>
  <c r="K9644" i="1"/>
  <c r="G9645" i="1"/>
  <c r="H9645" i="1" s="1"/>
  <c r="I9645" i="1"/>
  <c r="J9645" i="1"/>
  <c r="K9645" i="1"/>
  <c r="G9646" i="1"/>
  <c r="H9646" i="1"/>
  <c r="I9646" i="1"/>
  <c r="J9646" i="1"/>
  <c r="K9646" i="1"/>
  <c r="G9647" i="1"/>
  <c r="K9647" i="1"/>
  <c r="G9648" i="1"/>
  <c r="J9648" i="1"/>
  <c r="K9648" i="1"/>
  <c r="G9649" i="1"/>
  <c r="H9649" i="1" s="1"/>
  <c r="I9649" i="1"/>
  <c r="J9649" i="1"/>
  <c r="K9649" i="1"/>
  <c r="G9650" i="1"/>
  <c r="H9650" i="1"/>
  <c r="I9650" i="1"/>
  <c r="J9650" i="1"/>
  <c r="K9650" i="1"/>
  <c r="G9651" i="1"/>
  <c r="H9651" i="1"/>
  <c r="K9651" i="1"/>
  <c r="G9652" i="1"/>
  <c r="J9652" i="1"/>
  <c r="K9652" i="1"/>
  <c r="G9653" i="1"/>
  <c r="H9653" i="1" s="1"/>
  <c r="I9653" i="1"/>
  <c r="J9653" i="1"/>
  <c r="K9653" i="1"/>
  <c r="G9654" i="1"/>
  <c r="H9654" i="1"/>
  <c r="I9654" i="1"/>
  <c r="J9654" i="1"/>
  <c r="K9654" i="1"/>
  <c r="G9655" i="1"/>
  <c r="H9655" i="1"/>
  <c r="K9655" i="1"/>
  <c r="G9656" i="1"/>
  <c r="J9656" i="1" s="1"/>
  <c r="K9656" i="1"/>
  <c r="G9657" i="1"/>
  <c r="H9657" i="1" s="1"/>
  <c r="I9657" i="1"/>
  <c r="J9657" i="1"/>
  <c r="K9657" i="1"/>
  <c r="G9658" i="1"/>
  <c r="H9658" i="1"/>
  <c r="I9658" i="1"/>
  <c r="J9658" i="1"/>
  <c r="K9658" i="1"/>
  <c r="G9659" i="1"/>
  <c r="H9659" i="1" s="1"/>
  <c r="K9659" i="1"/>
  <c r="G9660" i="1"/>
  <c r="K9660" i="1"/>
  <c r="G9661" i="1"/>
  <c r="H9661" i="1" s="1"/>
  <c r="I9661" i="1"/>
  <c r="J9661" i="1"/>
  <c r="K9661" i="1"/>
  <c r="G9662" i="1"/>
  <c r="H9662" i="1"/>
  <c r="I9662" i="1"/>
  <c r="J9662" i="1"/>
  <c r="K9662" i="1"/>
  <c r="G9663" i="1"/>
  <c r="K9663" i="1"/>
  <c r="G9664" i="1"/>
  <c r="J9664" i="1"/>
  <c r="K9664" i="1"/>
  <c r="G9665" i="1"/>
  <c r="H9665" i="1" s="1"/>
  <c r="I9665" i="1"/>
  <c r="J9665" i="1"/>
  <c r="K9665" i="1"/>
  <c r="G9666" i="1"/>
  <c r="H9666" i="1"/>
  <c r="I9666" i="1"/>
  <c r="J9666" i="1"/>
  <c r="K9666" i="1"/>
  <c r="G9667" i="1"/>
  <c r="H9667" i="1"/>
  <c r="K9667" i="1"/>
  <c r="G9668" i="1"/>
  <c r="J9668" i="1"/>
  <c r="K9668" i="1"/>
  <c r="G9669" i="1"/>
  <c r="H9669" i="1" s="1"/>
  <c r="I9669" i="1"/>
  <c r="J9669" i="1"/>
  <c r="K9669" i="1"/>
  <c r="G9670" i="1"/>
  <c r="H9670" i="1"/>
  <c r="I9670" i="1"/>
  <c r="J9670" i="1"/>
  <c r="K9670" i="1"/>
  <c r="G9671" i="1"/>
  <c r="H9671" i="1"/>
  <c r="K9671" i="1"/>
  <c r="G9672" i="1"/>
  <c r="J9672" i="1" s="1"/>
  <c r="K9672" i="1"/>
  <c r="G9673" i="1"/>
  <c r="H9673" i="1" s="1"/>
  <c r="I9673" i="1"/>
  <c r="J9673" i="1"/>
  <c r="K9673" i="1"/>
  <c r="G9674" i="1"/>
  <c r="H9674" i="1"/>
  <c r="I9674" i="1"/>
  <c r="J9674" i="1"/>
  <c r="K9674" i="1"/>
  <c r="G9675" i="1"/>
  <c r="H9675" i="1" s="1"/>
  <c r="K9675" i="1"/>
  <c r="G9676" i="1"/>
  <c r="K9676" i="1"/>
  <c r="G9677" i="1"/>
  <c r="H9677" i="1" s="1"/>
  <c r="I9677" i="1"/>
  <c r="J9677" i="1"/>
  <c r="K9677" i="1"/>
  <c r="G9678" i="1"/>
  <c r="H9678" i="1"/>
  <c r="I9678" i="1"/>
  <c r="J9678" i="1"/>
  <c r="K9678" i="1"/>
  <c r="G9679" i="1"/>
  <c r="K9679" i="1"/>
  <c r="G9680" i="1"/>
  <c r="J9680" i="1"/>
  <c r="K9680" i="1"/>
  <c r="G9681" i="1"/>
  <c r="H9681" i="1" s="1"/>
  <c r="I9681" i="1"/>
  <c r="J9681" i="1"/>
  <c r="K9681" i="1"/>
  <c r="G9682" i="1"/>
  <c r="H9682" i="1"/>
  <c r="I9682" i="1"/>
  <c r="J9682" i="1"/>
  <c r="K9682" i="1"/>
  <c r="G9683" i="1"/>
  <c r="H9683" i="1"/>
  <c r="K9683" i="1"/>
  <c r="G9684" i="1"/>
  <c r="J9684" i="1"/>
  <c r="K9684" i="1"/>
  <c r="G9685" i="1"/>
  <c r="H9685" i="1" s="1"/>
  <c r="I9685" i="1"/>
  <c r="J9685" i="1"/>
  <c r="K9685" i="1"/>
  <c r="G9686" i="1"/>
  <c r="H9686" i="1"/>
  <c r="I9686" i="1"/>
  <c r="J9686" i="1"/>
  <c r="K9686" i="1"/>
  <c r="G9687" i="1"/>
  <c r="H9687" i="1"/>
  <c r="K9687" i="1"/>
  <c r="G9688" i="1"/>
  <c r="J9688" i="1" s="1"/>
  <c r="K9688" i="1"/>
  <c r="G9689" i="1"/>
  <c r="H9689" i="1" s="1"/>
  <c r="I9689" i="1"/>
  <c r="J9689" i="1"/>
  <c r="K9689" i="1"/>
  <c r="G9690" i="1"/>
  <c r="H9690" i="1"/>
  <c r="I9690" i="1"/>
  <c r="J9690" i="1"/>
  <c r="K9690" i="1"/>
  <c r="G9691" i="1"/>
  <c r="H9691" i="1" s="1"/>
  <c r="K9691" i="1"/>
  <c r="G9692" i="1"/>
  <c r="K9692" i="1"/>
  <c r="G9693" i="1"/>
  <c r="H9693" i="1" s="1"/>
  <c r="I9693" i="1"/>
  <c r="J9693" i="1"/>
  <c r="K9693" i="1"/>
  <c r="G9694" i="1"/>
  <c r="H9694" i="1"/>
  <c r="I9694" i="1"/>
  <c r="J9694" i="1"/>
  <c r="K9694" i="1"/>
  <c r="G9695" i="1"/>
  <c r="K9695" i="1"/>
  <c r="G9696" i="1"/>
  <c r="J9696" i="1"/>
  <c r="K9696" i="1"/>
  <c r="G9697" i="1"/>
  <c r="H9697" i="1" s="1"/>
  <c r="I9697" i="1"/>
  <c r="J9697" i="1"/>
  <c r="K9697" i="1"/>
  <c r="G9698" i="1"/>
  <c r="H9698" i="1"/>
  <c r="I9698" i="1"/>
  <c r="J9698" i="1"/>
  <c r="K9698" i="1"/>
  <c r="G9699" i="1"/>
  <c r="H9699" i="1"/>
  <c r="K9699" i="1"/>
  <c r="G9700" i="1"/>
  <c r="J9700" i="1"/>
  <c r="K9700" i="1"/>
  <c r="G9701" i="1"/>
  <c r="H9701" i="1" s="1"/>
  <c r="I9701" i="1"/>
  <c r="J9701" i="1"/>
  <c r="K9701" i="1"/>
  <c r="G9702" i="1"/>
  <c r="H9702" i="1"/>
  <c r="I9702" i="1"/>
  <c r="J9702" i="1"/>
  <c r="K9702" i="1"/>
  <c r="G9703" i="1"/>
  <c r="H9703" i="1"/>
  <c r="K9703" i="1"/>
  <c r="G9704" i="1"/>
  <c r="J9704" i="1" s="1"/>
  <c r="K9704" i="1"/>
  <c r="G9705" i="1"/>
  <c r="H9705" i="1" s="1"/>
  <c r="I9705" i="1"/>
  <c r="J9705" i="1"/>
  <c r="K9705" i="1"/>
  <c r="G9706" i="1"/>
  <c r="H9706" i="1"/>
  <c r="I9706" i="1"/>
  <c r="J9706" i="1"/>
  <c r="K9706" i="1"/>
  <c r="G9707" i="1"/>
  <c r="H9707" i="1" s="1"/>
  <c r="K9707" i="1"/>
  <c r="G9708" i="1"/>
  <c r="K9708" i="1"/>
  <c r="G9709" i="1"/>
  <c r="H9709" i="1" s="1"/>
  <c r="I9709" i="1"/>
  <c r="J9709" i="1"/>
  <c r="K9709" i="1"/>
  <c r="G9710" i="1"/>
  <c r="H9710" i="1"/>
  <c r="I9710" i="1"/>
  <c r="J9710" i="1"/>
  <c r="K9710" i="1"/>
  <c r="G9711" i="1"/>
  <c r="K9711" i="1"/>
  <c r="G9712" i="1"/>
  <c r="J9712" i="1"/>
  <c r="K9712" i="1"/>
  <c r="G9713" i="1"/>
  <c r="H9713" i="1" s="1"/>
  <c r="I9713" i="1"/>
  <c r="J9713" i="1"/>
  <c r="K9713" i="1"/>
  <c r="G9714" i="1"/>
  <c r="H9714" i="1"/>
  <c r="I9714" i="1"/>
  <c r="J9714" i="1"/>
  <c r="K9714" i="1"/>
  <c r="G9715" i="1"/>
  <c r="H9715" i="1"/>
  <c r="K9715" i="1"/>
  <c r="G9716" i="1"/>
  <c r="J9716" i="1"/>
  <c r="K9716" i="1"/>
  <c r="G9717" i="1"/>
  <c r="H9717" i="1" s="1"/>
  <c r="I9717" i="1"/>
  <c r="J9717" i="1"/>
  <c r="K9717" i="1"/>
  <c r="G9718" i="1"/>
  <c r="H9718" i="1"/>
  <c r="I9718" i="1"/>
  <c r="J9718" i="1"/>
  <c r="K9718" i="1"/>
  <c r="G9719" i="1"/>
  <c r="H9719" i="1"/>
  <c r="K9719" i="1"/>
  <c r="G9720" i="1"/>
  <c r="J9720" i="1" s="1"/>
  <c r="K9720" i="1"/>
  <c r="G9721" i="1"/>
  <c r="H9721" i="1" s="1"/>
  <c r="I9721" i="1"/>
  <c r="J9721" i="1"/>
  <c r="K9721" i="1"/>
  <c r="G9722" i="1"/>
  <c r="H9722" i="1"/>
  <c r="I9722" i="1"/>
  <c r="J9722" i="1"/>
  <c r="K9722" i="1"/>
  <c r="G9723" i="1"/>
  <c r="H9723" i="1" s="1"/>
  <c r="K9723" i="1"/>
  <c r="G9724" i="1"/>
  <c r="K9724" i="1"/>
  <c r="G9725" i="1"/>
  <c r="H9725" i="1" s="1"/>
  <c r="I9725" i="1"/>
  <c r="J9725" i="1"/>
  <c r="K9725" i="1"/>
  <c r="G9726" i="1"/>
  <c r="H9726" i="1"/>
  <c r="I9726" i="1"/>
  <c r="J9726" i="1"/>
  <c r="K9726" i="1"/>
  <c r="G9727" i="1"/>
  <c r="K9727" i="1"/>
  <c r="G9728" i="1"/>
  <c r="J9728" i="1"/>
  <c r="K9728" i="1"/>
  <c r="G9729" i="1"/>
  <c r="H9729" i="1" s="1"/>
  <c r="I9729" i="1"/>
  <c r="J9729" i="1"/>
  <c r="K9729" i="1"/>
  <c r="G9730" i="1"/>
  <c r="H9730" i="1"/>
  <c r="I9730" i="1"/>
  <c r="J9730" i="1"/>
  <c r="K9730" i="1"/>
  <c r="G9731" i="1"/>
  <c r="H9731" i="1"/>
  <c r="K9731" i="1"/>
  <c r="G9732" i="1"/>
  <c r="J9732" i="1"/>
  <c r="K9732" i="1"/>
  <c r="G9733" i="1"/>
  <c r="H9733" i="1" s="1"/>
  <c r="I9733" i="1"/>
  <c r="J9733" i="1"/>
  <c r="K9733" i="1"/>
  <c r="G9734" i="1"/>
  <c r="H9734" i="1"/>
  <c r="I9734" i="1"/>
  <c r="J9734" i="1"/>
  <c r="K9734" i="1"/>
  <c r="G9735" i="1"/>
  <c r="H9735" i="1"/>
  <c r="K9735" i="1"/>
  <c r="G9736" i="1"/>
  <c r="J9736" i="1" s="1"/>
  <c r="K9736" i="1"/>
  <c r="G9737" i="1"/>
  <c r="H9737" i="1" s="1"/>
  <c r="I9737" i="1"/>
  <c r="J9737" i="1"/>
  <c r="K9737" i="1"/>
  <c r="G9738" i="1"/>
  <c r="H9738" i="1"/>
  <c r="I9738" i="1"/>
  <c r="J9738" i="1"/>
  <c r="K9738" i="1"/>
  <c r="G9739" i="1"/>
  <c r="H9739" i="1" s="1"/>
  <c r="K9739" i="1"/>
  <c r="G9740" i="1"/>
  <c r="K9740" i="1"/>
  <c r="G9741" i="1"/>
  <c r="H9741" i="1" s="1"/>
  <c r="I9741" i="1"/>
  <c r="J9741" i="1"/>
  <c r="K9741" i="1"/>
  <c r="G9742" i="1"/>
  <c r="H9742" i="1"/>
  <c r="I9742" i="1"/>
  <c r="J9742" i="1"/>
  <c r="K9742" i="1"/>
  <c r="G9743" i="1"/>
  <c r="K9743" i="1"/>
  <c r="G9744" i="1"/>
  <c r="J9744" i="1"/>
  <c r="K9744" i="1"/>
  <c r="G9745" i="1"/>
  <c r="H9745" i="1" s="1"/>
  <c r="I9745" i="1"/>
  <c r="J9745" i="1"/>
  <c r="K9745" i="1"/>
  <c r="G9746" i="1"/>
  <c r="H9746" i="1"/>
  <c r="I9746" i="1"/>
  <c r="J9746" i="1"/>
  <c r="K9746" i="1"/>
  <c r="G9747" i="1"/>
  <c r="H9747" i="1"/>
  <c r="K9747" i="1"/>
  <c r="G9748" i="1"/>
  <c r="J9748" i="1"/>
  <c r="K9748" i="1"/>
  <c r="G9749" i="1"/>
  <c r="H9749" i="1" s="1"/>
  <c r="I9749" i="1"/>
  <c r="J9749" i="1"/>
  <c r="K9749" i="1"/>
  <c r="G9750" i="1"/>
  <c r="H9750" i="1"/>
  <c r="I9750" i="1"/>
  <c r="J9750" i="1"/>
  <c r="K9750" i="1"/>
  <c r="G9751" i="1"/>
  <c r="H9751" i="1"/>
  <c r="K9751" i="1"/>
  <c r="G9752" i="1"/>
  <c r="J9752" i="1" s="1"/>
  <c r="K9752" i="1"/>
  <c r="G9753" i="1"/>
  <c r="H9753" i="1" s="1"/>
  <c r="I9753" i="1"/>
  <c r="J9753" i="1"/>
  <c r="K9753" i="1"/>
  <c r="G9754" i="1"/>
  <c r="H9754" i="1"/>
  <c r="I9754" i="1"/>
  <c r="J9754" i="1"/>
  <c r="K9754" i="1"/>
  <c r="G9755" i="1"/>
  <c r="H9755" i="1" s="1"/>
  <c r="K9755" i="1"/>
  <c r="G9756" i="1"/>
  <c r="K9756" i="1"/>
  <c r="G9757" i="1"/>
  <c r="H9757" i="1" s="1"/>
  <c r="I9757" i="1"/>
  <c r="J9757" i="1"/>
  <c r="K9757" i="1"/>
  <c r="G9758" i="1"/>
  <c r="H9758" i="1"/>
  <c r="I9758" i="1"/>
  <c r="J9758" i="1"/>
  <c r="K9758" i="1"/>
  <c r="G9759" i="1"/>
  <c r="K9759" i="1"/>
  <c r="G9760" i="1"/>
  <c r="J9760" i="1"/>
  <c r="K9760" i="1"/>
  <c r="G9761" i="1"/>
  <c r="H9761" i="1" s="1"/>
  <c r="I9761" i="1"/>
  <c r="J9761" i="1"/>
  <c r="K9761" i="1"/>
  <c r="G9762" i="1"/>
  <c r="H9762" i="1"/>
  <c r="I9762" i="1"/>
  <c r="J9762" i="1"/>
  <c r="K9762" i="1"/>
  <c r="G9763" i="1"/>
  <c r="H9763" i="1"/>
  <c r="K9763" i="1"/>
  <c r="G9764" i="1"/>
  <c r="J9764" i="1"/>
  <c r="K9764" i="1"/>
  <c r="G9765" i="1"/>
  <c r="H9765" i="1" s="1"/>
  <c r="I9765" i="1"/>
  <c r="J9765" i="1"/>
  <c r="K9765" i="1"/>
  <c r="G9766" i="1"/>
  <c r="H9766" i="1"/>
  <c r="I9766" i="1"/>
  <c r="J9766" i="1"/>
  <c r="K9766" i="1"/>
  <c r="G9767" i="1"/>
  <c r="H9767" i="1"/>
  <c r="K9767" i="1"/>
  <c r="G9768" i="1"/>
  <c r="J9768" i="1" s="1"/>
  <c r="K9768" i="1"/>
  <c r="G9769" i="1"/>
  <c r="H9769" i="1" s="1"/>
  <c r="I9769" i="1"/>
  <c r="J9769" i="1"/>
  <c r="K9769" i="1"/>
  <c r="G9770" i="1"/>
  <c r="H9770" i="1"/>
  <c r="I9770" i="1"/>
  <c r="J9770" i="1"/>
  <c r="K9770" i="1"/>
  <c r="G9771" i="1"/>
  <c r="H9771" i="1" s="1"/>
  <c r="K9771" i="1"/>
  <c r="G9772" i="1"/>
  <c r="K9772" i="1"/>
  <c r="G9773" i="1"/>
  <c r="H9773" i="1" s="1"/>
  <c r="I9773" i="1"/>
  <c r="J9773" i="1"/>
  <c r="K9773" i="1"/>
  <c r="G9774" i="1"/>
  <c r="H9774" i="1"/>
  <c r="I9774" i="1"/>
  <c r="J9774" i="1"/>
  <c r="K9774" i="1"/>
  <c r="G9775" i="1"/>
  <c r="K9775" i="1"/>
  <c r="G9776" i="1"/>
  <c r="J9776" i="1"/>
  <c r="K9776" i="1"/>
  <c r="G9777" i="1"/>
  <c r="H9777" i="1" s="1"/>
  <c r="I9777" i="1"/>
  <c r="J9777" i="1"/>
  <c r="K9777" i="1"/>
  <c r="G9778" i="1"/>
  <c r="H9778" i="1"/>
  <c r="I9778" i="1"/>
  <c r="J9778" i="1"/>
  <c r="K9778" i="1"/>
  <c r="G9779" i="1"/>
  <c r="H9779" i="1"/>
  <c r="K9779" i="1"/>
  <c r="G9780" i="1"/>
  <c r="J9780" i="1"/>
  <c r="K9780" i="1"/>
  <c r="G9781" i="1"/>
  <c r="H9781" i="1" s="1"/>
  <c r="I9781" i="1"/>
  <c r="J9781" i="1"/>
  <c r="K9781" i="1"/>
  <c r="G9782" i="1"/>
  <c r="H9782" i="1"/>
  <c r="I9782" i="1"/>
  <c r="J9782" i="1"/>
  <c r="K9782" i="1"/>
  <c r="G9783" i="1"/>
  <c r="H9783" i="1"/>
  <c r="K9783" i="1"/>
  <c r="G9784" i="1"/>
  <c r="J9784" i="1" s="1"/>
  <c r="K9784" i="1"/>
  <c r="G9785" i="1"/>
  <c r="H9785" i="1" s="1"/>
  <c r="I9785" i="1"/>
  <c r="J9785" i="1"/>
  <c r="K9785" i="1"/>
  <c r="G9786" i="1"/>
  <c r="H9786" i="1"/>
  <c r="I9786" i="1"/>
  <c r="J9786" i="1"/>
  <c r="K9786" i="1"/>
  <c r="G9787" i="1"/>
  <c r="H9787" i="1" s="1"/>
  <c r="K9787" i="1"/>
  <c r="G9788" i="1"/>
  <c r="K9788" i="1"/>
  <c r="G9789" i="1"/>
  <c r="H9789" i="1" s="1"/>
  <c r="I9789" i="1"/>
  <c r="J9789" i="1"/>
  <c r="K9789" i="1"/>
  <c r="G9790" i="1"/>
  <c r="H9790" i="1"/>
  <c r="I9790" i="1"/>
  <c r="J9790" i="1"/>
  <c r="K9790" i="1"/>
  <c r="G9791" i="1"/>
  <c r="K9791" i="1"/>
  <c r="G9792" i="1"/>
  <c r="J9792" i="1"/>
  <c r="K9792" i="1"/>
  <c r="G9793" i="1"/>
  <c r="H9793" i="1" s="1"/>
  <c r="I9793" i="1"/>
  <c r="J9793" i="1"/>
  <c r="K9793" i="1"/>
  <c r="G9794" i="1"/>
  <c r="H9794" i="1"/>
  <c r="I9794" i="1"/>
  <c r="J9794" i="1"/>
  <c r="K9794" i="1"/>
  <c r="G9795" i="1"/>
  <c r="H9795" i="1"/>
  <c r="K9795" i="1"/>
  <c r="G9796" i="1"/>
  <c r="J9796" i="1"/>
  <c r="K9796" i="1"/>
  <c r="G9797" i="1"/>
  <c r="H9797" i="1" s="1"/>
  <c r="I9797" i="1"/>
  <c r="J9797" i="1"/>
  <c r="K9797" i="1"/>
  <c r="G9798" i="1"/>
  <c r="H9798" i="1"/>
  <c r="I9798" i="1"/>
  <c r="J9798" i="1"/>
  <c r="K9798" i="1"/>
  <c r="G9799" i="1"/>
  <c r="H9799" i="1"/>
  <c r="K9799" i="1"/>
  <c r="G9800" i="1"/>
  <c r="J9800" i="1" s="1"/>
  <c r="K9800" i="1"/>
  <c r="G9801" i="1"/>
  <c r="H9801" i="1" s="1"/>
  <c r="I9801" i="1"/>
  <c r="J9801" i="1"/>
  <c r="K9801" i="1"/>
  <c r="G9802" i="1"/>
  <c r="H9802" i="1"/>
  <c r="I9802" i="1"/>
  <c r="J9802" i="1"/>
  <c r="K9802" i="1"/>
  <c r="G9803" i="1"/>
  <c r="H9803" i="1" s="1"/>
  <c r="K9803" i="1"/>
  <c r="G9804" i="1"/>
  <c r="K9804" i="1"/>
  <c r="G9805" i="1"/>
  <c r="H9805" i="1" s="1"/>
  <c r="I9805" i="1"/>
  <c r="J9805" i="1"/>
  <c r="K9805" i="1"/>
  <c r="G9806" i="1"/>
  <c r="H9806" i="1"/>
  <c r="I9806" i="1"/>
  <c r="J9806" i="1"/>
  <c r="K9806" i="1"/>
  <c r="G9807" i="1"/>
  <c r="K9807" i="1"/>
  <c r="G9808" i="1"/>
  <c r="J9808" i="1"/>
  <c r="K9808" i="1"/>
  <c r="G9809" i="1"/>
  <c r="H9809" i="1" s="1"/>
  <c r="I9809" i="1"/>
  <c r="J9809" i="1"/>
  <c r="K9809" i="1"/>
  <c r="G9810" i="1"/>
  <c r="H9810" i="1"/>
  <c r="I9810" i="1"/>
  <c r="J9810" i="1"/>
  <c r="K9810" i="1"/>
  <c r="G9811" i="1"/>
  <c r="H9811" i="1"/>
  <c r="K9811" i="1"/>
  <c r="G9812" i="1"/>
  <c r="J9812" i="1"/>
  <c r="K9812" i="1"/>
  <c r="G9813" i="1"/>
  <c r="H9813" i="1" s="1"/>
  <c r="I9813" i="1"/>
  <c r="J9813" i="1"/>
  <c r="K9813" i="1"/>
  <c r="G9814" i="1"/>
  <c r="H9814" i="1"/>
  <c r="I9814" i="1"/>
  <c r="J9814" i="1"/>
  <c r="K9814" i="1"/>
  <c r="G9815" i="1"/>
  <c r="H9815" i="1"/>
  <c r="K9815" i="1"/>
  <c r="G9816" i="1"/>
  <c r="J9816" i="1" s="1"/>
  <c r="K9816" i="1"/>
  <c r="G9817" i="1"/>
  <c r="H9817" i="1" s="1"/>
  <c r="I9817" i="1"/>
  <c r="J9817" i="1"/>
  <c r="K9817" i="1"/>
  <c r="G9818" i="1"/>
  <c r="H9818" i="1"/>
  <c r="I9818" i="1"/>
  <c r="J9818" i="1"/>
  <c r="K9818" i="1"/>
  <c r="G9819" i="1"/>
  <c r="H9819" i="1" s="1"/>
  <c r="K9819" i="1"/>
  <c r="G9820" i="1"/>
  <c r="K9820" i="1"/>
  <c r="G9821" i="1"/>
  <c r="H9821" i="1" s="1"/>
  <c r="I9821" i="1"/>
  <c r="J9821" i="1"/>
  <c r="K9821" i="1"/>
  <c r="G9822" i="1"/>
  <c r="H9822" i="1"/>
  <c r="I9822" i="1"/>
  <c r="J9822" i="1"/>
  <c r="K9822" i="1"/>
  <c r="G9823" i="1"/>
  <c r="K9823" i="1"/>
  <c r="G9824" i="1"/>
  <c r="J9824" i="1"/>
  <c r="K9824" i="1"/>
  <c r="G9825" i="1"/>
  <c r="H9825" i="1" s="1"/>
  <c r="I9825" i="1"/>
  <c r="J9825" i="1"/>
  <c r="K9825" i="1"/>
  <c r="G9826" i="1"/>
  <c r="H9826" i="1"/>
  <c r="I9826" i="1"/>
  <c r="J9826" i="1"/>
  <c r="K9826" i="1"/>
  <c r="G9827" i="1"/>
  <c r="H9827" i="1"/>
  <c r="K9827" i="1"/>
  <c r="G9828" i="1"/>
  <c r="J9828" i="1"/>
  <c r="K9828" i="1"/>
  <c r="G9829" i="1"/>
  <c r="H9829" i="1" s="1"/>
  <c r="I9829" i="1"/>
  <c r="J9829" i="1"/>
  <c r="K9829" i="1"/>
  <c r="G9830" i="1"/>
  <c r="H9830" i="1"/>
  <c r="I9830" i="1"/>
  <c r="J9830" i="1"/>
  <c r="K9830" i="1"/>
  <c r="G9831" i="1"/>
  <c r="H9831" i="1"/>
  <c r="K9831" i="1"/>
  <c r="G9832" i="1"/>
  <c r="J9832" i="1" s="1"/>
  <c r="K9832" i="1"/>
  <c r="G9833" i="1"/>
  <c r="H9833" i="1" s="1"/>
  <c r="I9833" i="1"/>
  <c r="J9833" i="1"/>
  <c r="K9833" i="1"/>
  <c r="G9834" i="1"/>
  <c r="H9834" i="1"/>
  <c r="I9834" i="1"/>
  <c r="J9834" i="1"/>
  <c r="K9834" i="1"/>
  <c r="G9835" i="1"/>
  <c r="H9835" i="1" s="1"/>
  <c r="K9835" i="1"/>
  <c r="G9836" i="1"/>
  <c r="K9836" i="1"/>
  <c r="G9837" i="1"/>
  <c r="H9837" i="1" s="1"/>
  <c r="I9837" i="1"/>
  <c r="J9837" i="1"/>
  <c r="K9837" i="1"/>
  <c r="G9838" i="1"/>
  <c r="H9838" i="1"/>
  <c r="I9838" i="1"/>
  <c r="J9838" i="1"/>
  <c r="K9838" i="1"/>
  <c r="G9839" i="1"/>
  <c r="K9839" i="1"/>
  <c r="G9840" i="1"/>
  <c r="J9840" i="1"/>
  <c r="K9840" i="1"/>
  <c r="G9841" i="1"/>
  <c r="H9841" i="1" s="1"/>
  <c r="I9841" i="1"/>
  <c r="J9841" i="1"/>
  <c r="K9841" i="1"/>
  <c r="G9842" i="1"/>
  <c r="H9842" i="1"/>
  <c r="I9842" i="1"/>
  <c r="J9842" i="1"/>
  <c r="K9842" i="1"/>
  <c r="G9843" i="1"/>
  <c r="H9843" i="1"/>
  <c r="K9843" i="1"/>
  <c r="G9844" i="1"/>
  <c r="J9844" i="1"/>
  <c r="K9844" i="1"/>
  <c r="G9845" i="1"/>
  <c r="H9845" i="1" s="1"/>
  <c r="I9845" i="1"/>
  <c r="J9845" i="1"/>
  <c r="K9845" i="1"/>
  <c r="G9846" i="1"/>
  <c r="H9846" i="1"/>
  <c r="I9846" i="1"/>
  <c r="J9846" i="1"/>
  <c r="K9846" i="1"/>
  <c r="G9847" i="1"/>
  <c r="H9847" i="1"/>
  <c r="K9847" i="1"/>
  <c r="G9848" i="1"/>
  <c r="J9848" i="1" s="1"/>
  <c r="K9848" i="1"/>
  <c r="G9849" i="1"/>
  <c r="H9849" i="1" s="1"/>
  <c r="I9849" i="1"/>
  <c r="J9849" i="1"/>
  <c r="K9849" i="1"/>
  <c r="G9850" i="1"/>
  <c r="H9850" i="1"/>
  <c r="I9850" i="1"/>
  <c r="J9850" i="1"/>
  <c r="K9850" i="1"/>
  <c r="G9851" i="1"/>
  <c r="H9851" i="1" s="1"/>
  <c r="K9851" i="1"/>
  <c r="G9852" i="1"/>
  <c r="K9852" i="1"/>
  <c r="G9853" i="1"/>
  <c r="H9853" i="1" s="1"/>
  <c r="I9853" i="1"/>
  <c r="J9853" i="1"/>
  <c r="K9853" i="1"/>
  <c r="G9854" i="1"/>
  <c r="H9854" i="1"/>
  <c r="I9854" i="1"/>
  <c r="J9854" i="1"/>
  <c r="K9854" i="1"/>
  <c r="G9855" i="1"/>
  <c r="K9855" i="1"/>
  <c r="G9856" i="1"/>
  <c r="J9856" i="1"/>
  <c r="K9856" i="1"/>
  <c r="G9857" i="1"/>
  <c r="H9857" i="1" s="1"/>
  <c r="I9857" i="1"/>
  <c r="J9857" i="1"/>
  <c r="K9857" i="1"/>
  <c r="G9858" i="1"/>
  <c r="H9858" i="1"/>
  <c r="I9858" i="1"/>
  <c r="J9858" i="1"/>
  <c r="K9858" i="1"/>
  <c r="G9859" i="1"/>
  <c r="H9859" i="1"/>
  <c r="K9859" i="1"/>
  <c r="G9860" i="1"/>
  <c r="J9860" i="1"/>
  <c r="K9860" i="1"/>
  <c r="G9861" i="1"/>
  <c r="H9861" i="1" s="1"/>
  <c r="I9861" i="1"/>
  <c r="J9861" i="1"/>
  <c r="K9861" i="1"/>
  <c r="G9862" i="1"/>
  <c r="H9862" i="1"/>
  <c r="I9862" i="1"/>
  <c r="J9862" i="1"/>
  <c r="K9862" i="1"/>
  <c r="G9863" i="1"/>
  <c r="H9863" i="1"/>
  <c r="K9863" i="1"/>
  <c r="G9864" i="1"/>
  <c r="J9864" i="1" s="1"/>
  <c r="K9864" i="1"/>
  <c r="G9865" i="1"/>
  <c r="H9865" i="1" s="1"/>
  <c r="I9865" i="1"/>
  <c r="J9865" i="1"/>
  <c r="K9865" i="1"/>
  <c r="G9866" i="1"/>
  <c r="H9866" i="1"/>
  <c r="I9866" i="1"/>
  <c r="J9866" i="1"/>
  <c r="K9866" i="1"/>
  <c r="G9867" i="1"/>
  <c r="H9867" i="1" s="1"/>
  <c r="K9867" i="1"/>
  <c r="G9868" i="1"/>
  <c r="K9868" i="1"/>
  <c r="G9869" i="1"/>
  <c r="H9869" i="1" s="1"/>
  <c r="I9869" i="1"/>
  <c r="J9869" i="1"/>
  <c r="K9869" i="1"/>
  <c r="G9870" i="1"/>
  <c r="H9870" i="1"/>
  <c r="I9870" i="1"/>
  <c r="J9870" i="1"/>
  <c r="K9870" i="1"/>
  <c r="G9871" i="1"/>
  <c r="K9871" i="1"/>
  <c r="G9872" i="1"/>
  <c r="J9872" i="1"/>
  <c r="K9872" i="1"/>
  <c r="G9873" i="1"/>
  <c r="H9873" i="1" s="1"/>
  <c r="I9873" i="1"/>
  <c r="J9873" i="1"/>
  <c r="K9873" i="1"/>
  <c r="G9874" i="1"/>
  <c r="H9874" i="1"/>
  <c r="I9874" i="1"/>
  <c r="J9874" i="1"/>
  <c r="K9874" i="1"/>
  <c r="G9875" i="1"/>
  <c r="H9875" i="1"/>
  <c r="K9875" i="1"/>
  <c r="G9876" i="1"/>
  <c r="J9876" i="1"/>
  <c r="K9876" i="1"/>
  <c r="G9877" i="1"/>
  <c r="H9877" i="1" s="1"/>
  <c r="I9877" i="1"/>
  <c r="J9877" i="1"/>
  <c r="K9877" i="1"/>
  <c r="G9878" i="1"/>
  <c r="H9878" i="1"/>
  <c r="I9878" i="1"/>
  <c r="J9878" i="1"/>
  <c r="K9878" i="1"/>
  <c r="G9879" i="1"/>
  <c r="H9879" i="1"/>
  <c r="K9879" i="1"/>
  <c r="G9880" i="1"/>
  <c r="J9880" i="1" s="1"/>
  <c r="K9880" i="1"/>
  <c r="G9881" i="1"/>
  <c r="H9881" i="1" s="1"/>
  <c r="I9881" i="1"/>
  <c r="J9881" i="1"/>
  <c r="K9881" i="1"/>
  <c r="G9882" i="1"/>
  <c r="H9882" i="1"/>
  <c r="I9882" i="1"/>
  <c r="J9882" i="1"/>
  <c r="K9882" i="1"/>
  <c r="G9883" i="1"/>
  <c r="H9883" i="1" s="1"/>
  <c r="K9883" i="1"/>
  <c r="G9884" i="1"/>
  <c r="K9884" i="1"/>
  <c r="G9885" i="1"/>
  <c r="H9885" i="1" s="1"/>
  <c r="I9885" i="1"/>
  <c r="J9885" i="1"/>
  <c r="K9885" i="1"/>
  <c r="G9886" i="1"/>
  <c r="H9886" i="1"/>
  <c r="I9886" i="1"/>
  <c r="J9886" i="1"/>
  <c r="K9886" i="1"/>
  <c r="G9887" i="1"/>
  <c r="K9887" i="1"/>
  <c r="G9888" i="1"/>
  <c r="J9888" i="1"/>
  <c r="K9888" i="1"/>
  <c r="G9889" i="1"/>
  <c r="H9889" i="1" s="1"/>
  <c r="I9889" i="1"/>
  <c r="J9889" i="1"/>
  <c r="K9889" i="1"/>
  <c r="G9890" i="1"/>
  <c r="H9890" i="1"/>
  <c r="I9890" i="1"/>
  <c r="J9890" i="1"/>
  <c r="K9890" i="1"/>
  <c r="G9891" i="1"/>
  <c r="H9891" i="1"/>
  <c r="K9891" i="1"/>
  <c r="G9892" i="1"/>
  <c r="J9892" i="1"/>
  <c r="K9892" i="1"/>
  <c r="G9893" i="1"/>
  <c r="H9893" i="1" s="1"/>
  <c r="I9893" i="1"/>
  <c r="J9893" i="1"/>
  <c r="K9893" i="1"/>
  <c r="G9894" i="1"/>
  <c r="H9894" i="1"/>
  <c r="I9894" i="1"/>
  <c r="J9894" i="1"/>
  <c r="K9894" i="1"/>
  <c r="G9895" i="1"/>
  <c r="H9895" i="1"/>
  <c r="K9895" i="1"/>
  <c r="G9896" i="1"/>
  <c r="J9896" i="1" s="1"/>
  <c r="K9896" i="1"/>
  <c r="G9897" i="1"/>
  <c r="H9897" i="1" s="1"/>
  <c r="I9897" i="1"/>
  <c r="J9897" i="1"/>
  <c r="K9897" i="1"/>
  <c r="G9898" i="1"/>
  <c r="H9898" i="1"/>
  <c r="I9898" i="1"/>
  <c r="J9898" i="1"/>
  <c r="K9898" i="1"/>
  <c r="G9899" i="1"/>
  <c r="H9899" i="1" s="1"/>
  <c r="K9899" i="1"/>
  <c r="G9900" i="1"/>
  <c r="K9900" i="1"/>
  <c r="G9901" i="1"/>
  <c r="H9901" i="1" s="1"/>
  <c r="I9901" i="1"/>
  <c r="J9901" i="1"/>
  <c r="K9901" i="1"/>
  <c r="G9902" i="1"/>
  <c r="H9902" i="1"/>
  <c r="I9902" i="1"/>
  <c r="J9902" i="1"/>
  <c r="K9902" i="1"/>
  <c r="G9903" i="1"/>
  <c r="K9903" i="1"/>
  <c r="G9904" i="1"/>
  <c r="J9904" i="1"/>
  <c r="K9904" i="1"/>
  <c r="G9905" i="1"/>
  <c r="H9905" i="1" s="1"/>
  <c r="I9905" i="1"/>
  <c r="J9905" i="1"/>
  <c r="K9905" i="1"/>
  <c r="G9906" i="1"/>
  <c r="H9906" i="1"/>
  <c r="I9906" i="1"/>
  <c r="J9906" i="1"/>
  <c r="K9906" i="1"/>
  <c r="G9907" i="1"/>
  <c r="H9907" i="1"/>
  <c r="K9907" i="1"/>
  <c r="G9908" i="1"/>
  <c r="J9908" i="1"/>
  <c r="K9908" i="1"/>
  <c r="G9909" i="1"/>
  <c r="H9909" i="1" s="1"/>
  <c r="I9909" i="1"/>
  <c r="J9909" i="1"/>
  <c r="K9909" i="1"/>
  <c r="G9910" i="1"/>
  <c r="H9910" i="1"/>
  <c r="I9910" i="1"/>
  <c r="J9910" i="1"/>
  <c r="K9910" i="1"/>
  <c r="G9911" i="1"/>
  <c r="H9911" i="1"/>
  <c r="K9911" i="1"/>
  <c r="G9912" i="1"/>
  <c r="J9912" i="1" s="1"/>
  <c r="K9912" i="1"/>
  <c r="G9913" i="1"/>
  <c r="H9913" i="1" s="1"/>
  <c r="I9913" i="1"/>
  <c r="J9913" i="1"/>
  <c r="K9913" i="1"/>
  <c r="G9914" i="1"/>
  <c r="H9914" i="1"/>
  <c r="I9914" i="1"/>
  <c r="J9914" i="1"/>
  <c r="K9914" i="1"/>
  <c r="G9915" i="1"/>
  <c r="H9915" i="1" s="1"/>
  <c r="K9915" i="1"/>
  <c r="G9916" i="1"/>
  <c r="K9916" i="1"/>
  <c r="G9917" i="1"/>
  <c r="H9917" i="1" s="1"/>
  <c r="I9917" i="1"/>
  <c r="J9917" i="1"/>
  <c r="K9917" i="1"/>
  <c r="G9918" i="1"/>
  <c r="H9918" i="1"/>
  <c r="I9918" i="1"/>
  <c r="J9918" i="1"/>
  <c r="K9918" i="1"/>
  <c r="G9919" i="1"/>
  <c r="K9919" i="1"/>
  <c r="G9920" i="1"/>
  <c r="J9920" i="1"/>
  <c r="K9920" i="1"/>
  <c r="G9921" i="1"/>
  <c r="H9921" i="1" s="1"/>
  <c r="I9921" i="1"/>
  <c r="J9921" i="1"/>
  <c r="K9921" i="1"/>
  <c r="G9922" i="1"/>
  <c r="H9922" i="1"/>
  <c r="I9922" i="1"/>
  <c r="J9922" i="1"/>
  <c r="K9922" i="1"/>
  <c r="G9923" i="1"/>
  <c r="H9923" i="1"/>
  <c r="K9923" i="1"/>
  <c r="G9924" i="1"/>
  <c r="J9924" i="1"/>
  <c r="K9924" i="1"/>
  <c r="G9925" i="1"/>
  <c r="H9925" i="1" s="1"/>
  <c r="I9925" i="1"/>
  <c r="J9925" i="1"/>
  <c r="K9925" i="1"/>
  <c r="G9926" i="1"/>
  <c r="H9926" i="1"/>
  <c r="I9926" i="1"/>
  <c r="J9926" i="1"/>
  <c r="K9926" i="1"/>
  <c r="G9927" i="1"/>
  <c r="H9927" i="1"/>
  <c r="K9927" i="1"/>
  <c r="G9928" i="1"/>
  <c r="J9928" i="1" s="1"/>
  <c r="K9928" i="1"/>
  <c r="G9929" i="1"/>
  <c r="H9929" i="1" s="1"/>
  <c r="I9929" i="1"/>
  <c r="J9929" i="1"/>
  <c r="K9929" i="1"/>
  <c r="G9930" i="1"/>
  <c r="H9930" i="1"/>
  <c r="I9930" i="1"/>
  <c r="J9930" i="1"/>
  <c r="K9930" i="1"/>
  <c r="G9931" i="1"/>
  <c r="H9931" i="1" s="1"/>
  <c r="K9931" i="1"/>
  <c r="G9932" i="1"/>
  <c r="K9932" i="1"/>
  <c r="G9933" i="1"/>
  <c r="H9933" i="1" s="1"/>
  <c r="I9933" i="1"/>
  <c r="J9933" i="1"/>
  <c r="K9933" i="1"/>
  <c r="G9934" i="1"/>
  <c r="H9934" i="1"/>
  <c r="I9934" i="1"/>
  <c r="J9934" i="1"/>
  <c r="K9934" i="1"/>
  <c r="G9935" i="1"/>
  <c r="K9935" i="1"/>
  <c r="G9936" i="1"/>
  <c r="J9936" i="1"/>
  <c r="K9936" i="1"/>
  <c r="G9937" i="1"/>
  <c r="H9937" i="1" s="1"/>
  <c r="I9937" i="1"/>
  <c r="J9937" i="1"/>
  <c r="K9937" i="1"/>
  <c r="G9938" i="1"/>
  <c r="H9938" i="1"/>
  <c r="I9938" i="1"/>
  <c r="J9938" i="1"/>
  <c r="K9938" i="1"/>
  <c r="G9939" i="1"/>
  <c r="H9939" i="1"/>
  <c r="K9939" i="1"/>
  <c r="G9940" i="1"/>
  <c r="J9940" i="1"/>
  <c r="K9940" i="1"/>
  <c r="G9941" i="1"/>
  <c r="H9941" i="1" s="1"/>
  <c r="I9941" i="1"/>
  <c r="J9941" i="1"/>
  <c r="K9941" i="1"/>
  <c r="G9942" i="1"/>
  <c r="H9942" i="1"/>
  <c r="I9942" i="1"/>
  <c r="J9942" i="1"/>
  <c r="K9942" i="1"/>
  <c r="G9943" i="1"/>
  <c r="H9943" i="1"/>
  <c r="K9943" i="1"/>
  <c r="G9944" i="1"/>
  <c r="J9944" i="1" s="1"/>
  <c r="K9944" i="1"/>
  <c r="G9945" i="1"/>
  <c r="H9945" i="1" s="1"/>
  <c r="I9945" i="1"/>
  <c r="J9945" i="1"/>
  <c r="K9945" i="1"/>
  <c r="G9946" i="1"/>
  <c r="H9946" i="1"/>
  <c r="I9946" i="1"/>
  <c r="J9946" i="1"/>
  <c r="K9946" i="1"/>
  <c r="G9947" i="1"/>
  <c r="H9947" i="1" s="1"/>
  <c r="K9947" i="1"/>
  <c r="G9948" i="1"/>
  <c r="K9948" i="1"/>
  <c r="G9949" i="1"/>
  <c r="H9949" i="1" s="1"/>
  <c r="I9949" i="1"/>
  <c r="J9949" i="1"/>
  <c r="K9949" i="1"/>
  <c r="G9950" i="1"/>
  <c r="H9950" i="1"/>
  <c r="I9950" i="1"/>
  <c r="J9950" i="1"/>
  <c r="K9950" i="1"/>
  <c r="G9951" i="1"/>
  <c r="K9951" i="1"/>
  <c r="G9952" i="1"/>
  <c r="J9952" i="1"/>
  <c r="K9952" i="1"/>
  <c r="G9953" i="1"/>
  <c r="H9953" i="1" s="1"/>
  <c r="I9953" i="1"/>
  <c r="J9953" i="1"/>
  <c r="K9953" i="1"/>
  <c r="G9954" i="1"/>
  <c r="H9954" i="1"/>
  <c r="I9954" i="1"/>
  <c r="J9954" i="1"/>
  <c r="K9954" i="1"/>
  <c r="G9955" i="1"/>
  <c r="H9955" i="1"/>
  <c r="K9955" i="1"/>
  <c r="G9956" i="1"/>
  <c r="J9956" i="1"/>
  <c r="K9956" i="1"/>
  <c r="G9957" i="1"/>
  <c r="H9957" i="1" s="1"/>
  <c r="I9957" i="1"/>
  <c r="J9957" i="1"/>
  <c r="K9957" i="1"/>
  <c r="G9958" i="1"/>
  <c r="H9958" i="1"/>
  <c r="I9958" i="1"/>
  <c r="J9958" i="1"/>
  <c r="K9958" i="1"/>
  <c r="G9959" i="1"/>
  <c r="H9959" i="1"/>
  <c r="K9959" i="1"/>
  <c r="G9960" i="1"/>
  <c r="J9960" i="1" s="1"/>
  <c r="K9960" i="1"/>
  <c r="G9961" i="1"/>
  <c r="H9961" i="1" s="1"/>
  <c r="I9961" i="1"/>
  <c r="J9961" i="1"/>
  <c r="K9961" i="1"/>
  <c r="G9962" i="1"/>
  <c r="H9962" i="1"/>
  <c r="I9962" i="1"/>
  <c r="J9962" i="1"/>
  <c r="K9962" i="1"/>
  <c r="G9963" i="1"/>
  <c r="H9963" i="1" s="1"/>
  <c r="K9963" i="1"/>
  <c r="G9964" i="1"/>
  <c r="K9964" i="1"/>
  <c r="G9965" i="1"/>
  <c r="H9965" i="1" s="1"/>
  <c r="I9965" i="1"/>
  <c r="J9965" i="1"/>
  <c r="K9965" i="1"/>
  <c r="G9966" i="1"/>
  <c r="H9966" i="1"/>
  <c r="I9966" i="1"/>
  <c r="J9966" i="1"/>
  <c r="K9966" i="1"/>
  <c r="G9967" i="1"/>
  <c r="K9967" i="1"/>
  <c r="G9968" i="1"/>
  <c r="J9968" i="1"/>
  <c r="K9968" i="1"/>
  <c r="G9969" i="1"/>
  <c r="H9969" i="1" s="1"/>
  <c r="I9969" i="1"/>
  <c r="J9969" i="1"/>
  <c r="K9969" i="1"/>
  <c r="G9970" i="1"/>
  <c r="H9970" i="1"/>
  <c r="I9970" i="1"/>
  <c r="J9970" i="1"/>
  <c r="K9970" i="1"/>
  <c r="G9971" i="1"/>
  <c r="H9971" i="1"/>
  <c r="K9971" i="1"/>
  <c r="G9972" i="1"/>
  <c r="J9972" i="1"/>
  <c r="K9972" i="1"/>
  <c r="G9973" i="1"/>
  <c r="H9973" i="1" s="1"/>
  <c r="I9973" i="1"/>
  <c r="J9973" i="1"/>
  <c r="K9973" i="1"/>
  <c r="G9974" i="1"/>
  <c r="H9974" i="1"/>
  <c r="I9974" i="1"/>
  <c r="J9974" i="1"/>
  <c r="K9974" i="1"/>
  <c r="G9975" i="1"/>
  <c r="H9975" i="1"/>
  <c r="K9975" i="1"/>
  <c r="G9976" i="1"/>
  <c r="J9976" i="1" s="1"/>
  <c r="K9976" i="1"/>
  <c r="G9977" i="1"/>
  <c r="H9977" i="1" s="1"/>
  <c r="I9977" i="1"/>
  <c r="J9977" i="1"/>
  <c r="K9977" i="1"/>
  <c r="G9978" i="1"/>
  <c r="H9978" i="1"/>
  <c r="I9978" i="1"/>
  <c r="J9978" i="1"/>
  <c r="K9978" i="1"/>
  <c r="G9979" i="1"/>
  <c r="H9979" i="1" s="1"/>
  <c r="K9979" i="1"/>
  <c r="G9980" i="1"/>
  <c r="K9980" i="1"/>
  <c r="G9981" i="1"/>
  <c r="H9981" i="1" s="1"/>
  <c r="I9981" i="1"/>
  <c r="J9981" i="1"/>
  <c r="K9981" i="1"/>
  <c r="G9982" i="1"/>
  <c r="H9982" i="1"/>
  <c r="I9982" i="1"/>
  <c r="J9982" i="1"/>
  <c r="K9982" i="1"/>
  <c r="G9983" i="1"/>
  <c r="K9983" i="1"/>
  <c r="G9984" i="1"/>
  <c r="J9984" i="1"/>
  <c r="K9984" i="1"/>
  <c r="G9985" i="1"/>
  <c r="H9985" i="1" s="1"/>
  <c r="I9985" i="1"/>
  <c r="J9985" i="1"/>
  <c r="K9985" i="1"/>
  <c r="G9986" i="1"/>
  <c r="H9986" i="1"/>
  <c r="I9986" i="1"/>
  <c r="J9986" i="1"/>
  <c r="K9986" i="1"/>
  <c r="G9987" i="1"/>
  <c r="H9987" i="1"/>
  <c r="K9987" i="1"/>
  <c r="G9988" i="1"/>
  <c r="J9988" i="1"/>
  <c r="K9988" i="1"/>
  <c r="G9989" i="1"/>
  <c r="H9989" i="1" s="1"/>
  <c r="I9989" i="1"/>
  <c r="J9989" i="1"/>
  <c r="K9989" i="1"/>
  <c r="G9990" i="1"/>
  <c r="H9990" i="1"/>
  <c r="I9990" i="1"/>
  <c r="J9990" i="1"/>
  <c r="K9990" i="1"/>
  <c r="G9991" i="1"/>
  <c r="H9991" i="1"/>
  <c r="K9991" i="1"/>
  <c r="G9992" i="1"/>
  <c r="J9992" i="1" s="1"/>
  <c r="K9992" i="1"/>
  <c r="G9993" i="1"/>
  <c r="H9993" i="1" s="1"/>
  <c r="I9993" i="1"/>
  <c r="J9993" i="1"/>
  <c r="K9993" i="1"/>
  <c r="G9994" i="1"/>
  <c r="H9994" i="1"/>
  <c r="I9994" i="1"/>
  <c r="J9994" i="1"/>
  <c r="K9994" i="1"/>
  <c r="G9995" i="1"/>
  <c r="H9995" i="1" s="1"/>
  <c r="K9995" i="1"/>
  <c r="G9996" i="1"/>
  <c r="K9996" i="1"/>
  <c r="G9997" i="1"/>
  <c r="H9997" i="1" s="1"/>
  <c r="I9997" i="1"/>
  <c r="J9997" i="1"/>
  <c r="K9997" i="1"/>
  <c r="G9998" i="1"/>
  <c r="H9998" i="1"/>
  <c r="I9998" i="1"/>
  <c r="J9998" i="1"/>
  <c r="K9998" i="1"/>
  <c r="G9999" i="1"/>
  <c r="K9999" i="1"/>
  <c r="G10000" i="1"/>
  <c r="J10000" i="1"/>
  <c r="K10000" i="1"/>
  <c r="G10001" i="1"/>
  <c r="H10001" i="1" s="1"/>
  <c r="I10001" i="1"/>
  <c r="J10001" i="1"/>
  <c r="K10001" i="1"/>
  <c r="G10002" i="1"/>
  <c r="H10002" i="1"/>
  <c r="I10002" i="1"/>
  <c r="J10002" i="1"/>
  <c r="K10002" i="1"/>
  <c r="G10003" i="1"/>
  <c r="H10003" i="1"/>
  <c r="K10003" i="1"/>
  <c r="G10004" i="1"/>
  <c r="J10004" i="1"/>
  <c r="K10004" i="1"/>
  <c r="G10005" i="1"/>
  <c r="H10005" i="1" s="1"/>
  <c r="I10005" i="1"/>
  <c r="J10005" i="1"/>
  <c r="K10005" i="1"/>
  <c r="G10006" i="1"/>
  <c r="H10006" i="1"/>
  <c r="I10006" i="1"/>
  <c r="J10006" i="1"/>
  <c r="K10006" i="1"/>
  <c r="G10007" i="1"/>
  <c r="H10007" i="1"/>
  <c r="K10007" i="1"/>
  <c r="G10008" i="1"/>
  <c r="J10008" i="1" s="1"/>
  <c r="K10008" i="1"/>
  <c r="G10009" i="1"/>
  <c r="H10009" i="1" s="1"/>
  <c r="I10009" i="1"/>
  <c r="J10009" i="1"/>
  <c r="K10009" i="1"/>
  <c r="G10010" i="1"/>
  <c r="H10010" i="1"/>
  <c r="I10010" i="1"/>
  <c r="J10010" i="1"/>
  <c r="K10010" i="1"/>
  <c r="G10011" i="1"/>
  <c r="H10011" i="1" s="1"/>
  <c r="K10011" i="1"/>
  <c r="G10012" i="1"/>
  <c r="K10012" i="1"/>
  <c r="G10013" i="1"/>
  <c r="H10013" i="1" s="1"/>
  <c r="I10013" i="1"/>
  <c r="J10013" i="1"/>
  <c r="K10013" i="1"/>
  <c r="G10014" i="1"/>
  <c r="H10014" i="1"/>
  <c r="I10014" i="1"/>
  <c r="J10014" i="1"/>
  <c r="K10014" i="1"/>
  <c r="G10015" i="1"/>
  <c r="K10015" i="1"/>
  <c r="G10016" i="1"/>
  <c r="J10016" i="1"/>
  <c r="K10016" i="1"/>
  <c r="G10017" i="1"/>
  <c r="H10017" i="1" s="1"/>
  <c r="I10017" i="1"/>
  <c r="J10017" i="1"/>
  <c r="K10017" i="1"/>
  <c r="G10018" i="1"/>
  <c r="H10018" i="1"/>
  <c r="I10018" i="1"/>
  <c r="J10018" i="1"/>
  <c r="K10018" i="1"/>
  <c r="G10019" i="1"/>
  <c r="H10019" i="1"/>
  <c r="K10019" i="1"/>
  <c r="G10020" i="1"/>
  <c r="J10020" i="1"/>
  <c r="K10020" i="1"/>
  <c r="G10021" i="1"/>
  <c r="H10021" i="1" s="1"/>
  <c r="I10021" i="1"/>
  <c r="J10021" i="1"/>
  <c r="K10021" i="1"/>
  <c r="G10022" i="1"/>
  <c r="H10022" i="1"/>
  <c r="I10022" i="1"/>
  <c r="J10022" i="1"/>
  <c r="K10022" i="1"/>
  <c r="G10023" i="1"/>
  <c r="H10023" i="1"/>
  <c r="K10023" i="1"/>
  <c r="G10024" i="1"/>
  <c r="J10024" i="1" s="1"/>
  <c r="K10024" i="1"/>
  <c r="G10025" i="1"/>
  <c r="H10025" i="1" s="1"/>
  <c r="I10025" i="1"/>
  <c r="J10025" i="1"/>
  <c r="K10025" i="1"/>
  <c r="G10026" i="1"/>
  <c r="H10026" i="1"/>
  <c r="I10026" i="1"/>
  <c r="J10026" i="1"/>
  <c r="K10026" i="1"/>
  <c r="G10027" i="1"/>
  <c r="H10027" i="1" s="1"/>
  <c r="K10027" i="1"/>
  <c r="G10028" i="1"/>
  <c r="K10028" i="1"/>
  <c r="G10029" i="1"/>
  <c r="H10029" i="1" s="1"/>
  <c r="I10029" i="1"/>
  <c r="J10029" i="1"/>
  <c r="K10029" i="1"/>
  <c r="G10030" i="1"/>
  <c r="H10030" i="1"/>
  <c r="I10030" i="1"/>
  <c r="J10030" i="1"/>
  <c r="K10030" i="1"/>
  <c r="G10031" i="1"/>
  <c r="K10031" i="1"/>
  <c r="G10032" i="1"/>
  <c r="J10032" i="1"/>
  <c r="K10032" i="1"/>
  <c r="G10033" i="1"/>
  <c r="H10033" i="1" s="1"/>
  <c r="I10033" i="1"/>
  <c r="J10033" i="1"/>
  <c r="K10033" i="1"/>
  <c r="G10034" i="1"/>
  <c r="H10034" i="1"/>
  <c r="I10034" i="1"/>
  <c r="J10034" i="1"/>
  <c r="K10034" i="1"/>
  <c r="G10035" i="1"/>
  <c r="H10035" i="1"/>
  <c r="K10035" i="1"/>
  <c r="G10036" i="1"/>
  <c r="J10036" i="1"/>
  <c r="K10036" i="1"/>
  <c r="G10037" i="1"/>
  <c r="H10037" i="1" s="1"/>
  <c r="I10037" i="1"/>
  <c r="J10037" i="1"/>
  <c r="K10037" i="1"/>
  <c r="G10038" i="1"/>
  <c r="H10038" i="1"/>
  <c r="I10038" i="1"/>
  <c r="J10038" i="1"/>
  <c r="K10038" i="1"/>
  <c r="G10039" i="1"/>
  <c r="H10039" i="1"/>
  <c r="K10039" i="1"/>
  <c r="G10040" i="1"/>
  <c r="J10040" i="1" s="1"/>
  <c r="K10040" i="1"/>
  <c r="G10041" i="1"/>
  <c r="H10041" i="1" s="1"/>
  <c r="I10041" i="1"/>
  <c r="J10041" i="1"/>
  <c r="K10041" i="1"/>
  <c r="G10042" i="1"/>
  <c r="H10042" i="1"/>
  <c r="I10042" i="1"/>
  <c r="J10042" i="1"/>
  <c r="K10042" i="1"/>
  <c r="G10043" i="1"/>
  <c r="H10043" i="1" s="1"/>
  <c r="K10043" i="1"/>
  <c r="G10044" i="1"/>
  <c r="K10044" i="1"/>
  <c r="G10045" i="1"/>
  <c r="H10045" i="1" s="1"/>
  <c r="I10045" i="1"/>
  <c r="J10045" i="1"/>
  <c r="K10045" i="1"/>
  <c r="G10046" i="1"/>
  <c r="H10046" i="1"/>
  <c r="I10046" i="1"/>
  <c r="J10046" i="1"/>
  <c r="K10046" i="1"/>
  <c r="G10047" i="1"/>
  <c r="K10047" i="1"/>
  <c r="G10048" i="1"/>
  <c r="J10048" i="1"/>
  <c r="K10048" i="1"/>
  <c r="G10049" i="1"/>
  <c r="H10049" i="1" s="1"/>
  <c r="I10049" i="1"/>
  <c r="J10049" i="1"/>
  <c r="K10049" i="1"/>
  <c r="G10050" i="1"/>
  <c r="H10050" i="1"/>
  <c r="I10050" i="1"/>
  <c r="J10050" i="1"/>
  <c r="K10050" i="1"/>
  <c r="G10051" i="1"/>
  <c r="H10051" i="1"/>
  <c r="K10051" i="1"/>
  <c r="G10052" i="1"/>
  <c r="J10052" i="1"/>
  <c r="K10052" i="1"/>
  <c r="G10053" i="1"/>
  <c r="H10053" i="1" s="1"/>
  <c r="I10053" i="1"/>
  <c r="J10053" i="1"/>
  <c r="K10053" i="1"/>
  <c r="G10054" i="1"/>
  <c r="H10054" i="1"/>
  <c r="I10054" i="1"/>
  <c r="J10054" i="1"/>
  <c r="K10054" i="1"/>
  <c r="G10055" i="1"/>
  <c r="H10055" i="1"/>
  <c r="K10055" i="1"/>
  <c r="G10056" i="1"/>
  <c r="J10056" i="1" s="1"/>
  <c r="K10056" i="1"/>
  <c r="G10057" i="1"/>
  <c r="H10057" i="1" s="1"/>
  <c r="I10057" i="1"/>
  <c r="J10057" i="1"/>
  <c r="K10057" i="1"/>
  <c r="G10058" i="1"/>
  <c r="H10058" i="1"/>
  <c r="I10058" i="1"/>
  <c r="J10058" i="1"/>
  <c r="K10058" i="1"/>
  <c r="G10059" i="1"/>
  <c r="H10059" i="1" s="1"/>
  <c r="K10059" i="1"/>
  <c r="G10060" i="1"/>
  <c r="K10060" i="1"/>
  <c r="G10061" i="1"/>
  <c r="H10061" i="1" s="1"/>
  <c r="I10061" i="1"/>
  <c r="J10061" i="1"/>
  <c r="K10061" i="1"/>
  <c r="G10062" i="1"/>
  <c r="H10062" i="1"/>
  <c r="I10062" i="1"/>
  <c r="J10062" i="1"/>
  <c r="K10062" i="1"/>
  <c r="G10063" i="1"/>
  <c r="K10063" i="1"/>
  <c r="G10064" i="1"/>
  <c r="J10064" i="1"/>
  <c r="K10064" i="1"/>
  <c r="G10065" i="1"/>
  <c r="H10065" i="1" s="1"/>
  <c r="I10065" i="1"/>
  <c r="J10065" i="1"/>
  <c r="K10065" i="1"/>
  <c r="G10066" i="1"/>
  <c r="H10066" i="1"/>
  <c r="I10066" i="1"/>
  <c r="J10066" i="1"/>
  <c r="K10066" i="1"/>
  <c r="G10067" i="1"/>
  <c r="H10067" i="1"/>
  <c r="K10067" i="1"/>
  <c r="G10068" i="1"/>
  <c r="J10068" i="1"/>
  <c r="K10068" i="1"/>
  <c r="G10069" i="1"/>
  <c r="H10069" i="1" s="1"/>
  <c r="I10069" i="1"/>
  <c r="J10069" i="1"/>
  <c r="K10069" i="1"/>
  <c r="G10070" i="1"/>
  <c r="H10070" i="1"/>
  <c r="I10070" i="1"/>
  <c r="J10070" i="1"/>
  <c r="K10070" i="1"/>
  <c r="G10071" i="1"/>
  <c r="H10071" i="1"/>
  <c r="K10071" i="1"/>
  <c r="G10072" i="1"/>
  <c r="J10072" i="1" s="1"/>
  <c r="K10072" i="1"/>
  <c r="G10073" i="1"/>
  <c r="H10073" i="1" s="1"/>
  <c r="I10073" i="1"/>
  <c r="J10073" i="1"/>
  <c r="K10073" i="1"/>
  <c r="G10074" i="1"/>
  <c r="H10074" i="1"/>
  <c r="I10074" i="1"/>
  <c r="J10074" i="1"/>
  <c r="K10074" i="1"/>
  <c r="G10075" i="1"/>
  <c r="H10075" i="1" s="1"/>
  <c r="K10075" i="1"/>
  <c r="G10076" i="1"/>
  <c r="K10076" i="1"/>
  <c r="G10077" i="1"/>
  <c r="H10077" i="1" s="1"/>
  <c r="I10077" i="1"/>
  <c r="J10077" i="1"/>
  <c r="K10077" i="1"/>
  <c r="G10078" i="1"/>
  <c r="H10078" i="1"/>
  <c r="I10078" i="1"/>
  <c r="J10078" i="1"/>
  <c r="K10078" i="1"/>
  <c r="G10079" i="1"/>
  <c r="K10079" i="1"/>
  <c r="G10080" i="1"/>
  <c r="J10080" i="1"/>
  <c r="K10080" i="1"/>
  <c r="G10081" i="1"/>
  <c r="H10081" i="1" s="1"/>
  <c r="I10081" i="1"/>
  <c r="J10081" i="1"/>
  <c r="K10081" i="1"/>
  <c r="G10082" i="1"/>
  <c r="H10082" i="1"/>
  <c r="I10082" i="1"/>
  <c r="J10082" i="1"/>
  <c r="K10082" i="1"/>
  <c r="G10083" i="1"/>
  <c r="H10083" i="1"/>
  <c r="K10083" i="1"/>
  <c r="G10084" i="1"/>
  <c r="J10084" i="1"/>
  <c r="K10084" i="1"/>
  <c r="G10085" i="1"/>
  <c r="H10085" i="1" s="1"/>
  <c r="I10085" i="1"/>
  <c r="J10085" i="1"/>
  <c r="K10085" i="1"/>
  <c r="G10086" i="1"/>
  <c r="H10086" i="1"/>
  <c r="I10086" i="1"/>
  <c r="J10086" i="1"/>
  <c r="K10086" i="1"/>
  <c r="G10087" i="1"/>
  <c r="H10087" i="1"/>
  <c r="K10087" i="1"/>
  <c r="G10088" i="1"/>
  <c r="J10088" i="1" s="1"/>
  <c r="K10088" i="1"/>
  <c r="G10089" i="1"/>
  <c r="H10089" i="1" s="1"/>
  <c r="I10089" i="1"/>
  <c r="J10089" i="1"/>
  <c r="K10089" i="1"/>
  <c r="G10090" i="1"/>
  <c r="H10090" i="1"/>
  <c r="I10090" i="1"/>
  <c r="J10090" i="1"/>
  <c r="K10090" i="1"/>
  <c r="G10091" i="1"/>
  <c r="H10091" i="1" s="1"/>
  <c r="K10091" i="1"/>
  <c r="G10092" i="1"/>
  <c r="K10092" i="1"/>
  <c r="G10093" i="1"/>
  <c r="H10093" i="1" s="1"/>
  <c r="I10093" i="1"/>
  <c r="J10093" i="1"/>
  <c r="K10093" i="1"/>
  <c r="G10094" i="1"/>
  <c r="H10094" i="1"/>
  <c r="I10094" i="1"/>
  <c r="J10094" i="1"/>
  <c r="K10094" i="1"/>
  <c r="G10095" i="1"/>
  <c r="K10095" i="1"/>
  <c r="G10096" i="1"/>
  <c r="J10096" i="1"/>
  <c r="K10096" i="1"/>
  <c r="G10097" i="1"/>
  <c r="H10097" i="1" s="1"/>
  <c r="I10097" i="1"/>
  <c r="J10097" i="1"/>
  <c r="K10097" i="1"/>
  <c r="G10098" i="1"/>
  <c r="H10098" i="1"/>
  <c r="I10098" i="1"/>
  <c r="J10098" i="1"/>
  <c r="K10098" i="1"/>
  <c r="G10099" i="1"/>
  <c r="H10099" i="1"/>
  <c r="K10099" i="1"/>
  <c r="G10100" i="1"/>
  <c r="J10100" i="1"/>
  <c r="K10100" i="1"/>
  <c r="G10101" i="1"/>
  <c r="H10101" i="1" s="1"/>
  <c r="I10101" i="1"/>
  <c r="J10101" i="1"/>
  <c r="K10101" i="1"/>
  <c r="G10102" i="1"/>
  <c r="H10102" i="1"/>
  <c r="I10102" i="1"/>
  <c r="J10102" i="1"/>
  <c r="K10102" i="1"/>
  <c r="G10103" i="1"/>
  <c r="H10103" i="1"/>
  <c r="K10103" i="1"/>
  <c r="G10104" i="1"/>
  <c r="J10104" i="1" s="1"/>
  <c r="K10104" i="1"/>
  <c r="G10105" i="1"/>
  <c r="H10105" i="1" s="1"/>
  <c r="I10105" i="1"/>
  <c r="J10105" i="1"/>
  <c r="K10105" i="1"/>
  <c r="G10106" i="1"/>
  <c r="H10106" i="1"/>
  <c r="I10106" i="1"/>
  <c r="J10106" i="1"/>
  <c r="K10106" i="1"/>
  <c r="G10107" i="1"/>
  <c r="H10107" i="1" s="1"/>
  <c r="K10107" i="1"/>
  <c r="G10108" i="1"/>
  <c r="K10108" i="1"/>
  <c r="G10109" i="1"/>
  <c r="H10109" i="1" s="1"/>
  <c r="I10109" i="1"/>
  <c r="J10109" i="1"/>
  <c r="K10109" i="1"/>
  <c r="G10110" i="1"/>
  <c r="H10110" i="1"/>
  <c r="I10110" i="1"/>
  <c r="J10110" i="1"/>
  <c r="K10110" i="1"/>
  <c r="G10111" i="1"/>
  <c r="K10111" i="1"/>
  <c r="G10112" i="1"/>
  <c r="J10112" i="1"/>
  <c r="K10112" i="1"/>
  <c r="G10113" i="1"/>
  <c r="H10113" i="1" s="1"/>
  <c r="I10113" i="1"/>
  <c r="J10113" i="1"/>
  <c r="K10113" i="1"/>
  <c r="G10114" i="1"/>
  <c r="H10114" i="1"/>
  <c r="I10114" i="1"/>
  <c r="J10114" i="1"/>
  <c r="K10114" i="1"/>
  <c r="G10115" i="1"/>
  <c r="H10115" i="1"/>
  <c r="K10115" i="1"/>
  <c r="G10116" i="1"/>
  <c r="J10116" i="1"/>
  <c r="K10116" i="1"/>
  <c r="G10117" i="1"/>
  <c r="H10117" i="1" s="1"/>
  <c r="I10117" i="1"/>
  <c r="J10117" i="1"/>
  <c r="K10117" i="1"/>
  <c r="G10118" i="1"/>
  <c r="H10118" i="1"/>
  <c r="I10118" i="1"/>
  <c r="J10118" i="1"/>
  <c r="K10118" i="1"/>
  <c r="G10119" i="1"/>
  <c r="H10119" i="1"/>
  <c r="K10119" i="1"/>
  <c r="G10120" i="1"/>
  <c r="J10120" i="1" s="1"/>
  <c r="K10120" i="1"/>
  <c r="G10121" i="1"/>
  <c r="H10121" i="1" s="1"/>
  <c r="I10121" i="1"/>
  <c r="J10121" i="1"/>
  <c r="K10121" i="1"/>
  <c r="G10122" i="1"/>
  <c r="H10122" i="1"/>
  <c r="I10122" i="1"/>
  <c r="J10122" i="1"/>
  <c r="K10122" i="1"/>
  <c r="G10123" i="1"/>
  <c r="H10123" i="1" s="1"/>
  <c r="K10123" i="1"/>
  <c r="G10124" i="1"/>
  <c r="K10124" i="1"/>
  <c r="G10125" i="1"/>
  <c r="H10125" i="1" s="1"/>
  <c r="I10125" i="1"/>
  <c r="J10125" i="1"/>
  <c r="K10125" i="1"/>
  <c r="G10126" i="1"/>
  <c r="H10126" i="1"/>
  <c r="I10126" i="1"/>
  <c r="J10126" i="1"/>
  <c r="K10126" i="1"/>
  <c r="G10127" i="1"/>
  <c r="K10127" i="1"/>
  <c r="G10128" i="1"/>
  <c r="J10128" i="1"/>
  <c r="K10128" i="1"/>
  <c r="G10129" i="1"/>
  <c r="H10129" i="1" s="1"/>
  <c r="I10129" i="1"/>
  <c r="J10129" i="1"/>
  <c r="K10129" i="1"/>
  <c r="G10130" i="1"/>
  <c r="H10130" i="1"/>
  <c r="I10130" i="1"/>
  <c r="J10130" i="1"/>
  <c r="K10130" i="1"/>
  <c r="G10131" i="1"/>
  <c r="H10131" i="1"/>
  <c r="K10131" i="1"/>
  <c r="G10132" i="1"/>
  <c r="J10132" i="1"/>
  <c r="K10132" i="1"/>
  <c r="G10133" i="1"/>
  <c r="H10133" i="1" s="1"/>
  <c r="I10133" i="1"/>
  <c r="J10133" i="1"/>
  <c r="K10133" i="1"/>
  <c r="G10134" i="1"/>
  <c r="H10134" i="1"/>
  <c r="I10134" i="1"/>
  <c r="J10134" i="1"/>
  <c r="K10134" i="1"/>
  <c r="G10135" i="1"/>
  <c r="H10135" i="1"/>
  <c r="K10135" i="1"/>
  <c r="G10136" i="1"/>
  <c r="J10136" i="1" s="1"/>
  <c r="K10136" i="1"/>
  <c r="G10137" i="1"/>
  <c r="H10137" i="1" s="1"/>
  <c r="I10137" i="1"/>
  <c r="J10137" i="1"/>
  <c r="K10137" i="1"/>
  <c r="G10138" i="1"/>
  <c r="H10138" i="1"/>
  <c r="I10138" i="1"/>
  <c r="J10138" i="1"/>
  <c r="K10138" i="1"/>
  <c r="G10139" i="1"/>
  <c r="H10139" i="1" s="1"/>
  <c r="K10139" i="1"/>
  <c r="G10140" i="1"/>
  <c r="K10140" i="1"/>
  <c r="G10141" i="1"/>
  <c r="H10141" i="1" s="1"/>
  <c r="I10141" i="1"/>
  <c r="J10141" i="1"/>
  <c r="K10141" i="1"/>
  <c r="G10142" i="1"/>
  <c r="H10142" i="1"/>
  <c r="I10142" i="1"/>
  <c r="J10142" i="1"/>
  <c r="K10142" i="1"/>
  <c r="G10143" i="1"/>
  <c r="K10143" i="1"/>
  <c r="G10144" i="1"/>
  <c r="J10144" i="1"/>
  <c r="K10144" i="1"/>
  <c r="G10145" i="1"/>
  <c r="H10145" i="1" s="1"/>
  <c r="I10145" i="1"/>
  <c r="J10145" i="1"/>
  <c r="K10145" i="1"/>
  <c r="G10146" i="1"/>
  <c r="H10146" i="1"/>
  <c r="I10146" i="1"/>
  <c r="J10146" i="1"/>
  <c r="K10146" i="1"/>
  <c r="G10147" i="1"/>
  <c r="H10147" i="1"/>
  <c r="K10147" i="1"/>
  <c r="G10148" i="1"/>
  <c r="J10148" i="1"/>
  <c r="K10148" i="1"/>
  <c r="G10149" i="1"/>
  <c r="H10149" i="1" s="1"/>
  <c r="I10149" i="1"/>
  <c r="J10149" i="1"/>
  <c r="K10149" i="1"/>
  <c r="G10150" i="1"/>
  <c r="H10150" i="1"/>
  <c r="I10150" i="1"/>
  <c r="J10150" i="1"/>
  <c r="K10150" i="1"/>
  <c r="G10151" i="1"/>
  <c r="H10151" i="1"/>
  <c r="K10151" i="1"/>
  <c r="G10152" i="1"/>
  <c r="J10152" i="1" s="1"/>
  <c r="K10152" i="1"/>
  <c r="G10153" i="1"/>
  <c r="H10153" i="1" s="1"/>
  <c r="I10153" i="1"/>
  <c r="J10153" i="1"/>
  <c r="K10153" i="1"/>
  <c r="G10154" i="1"/>
  <c r="H10154" i="1"/>
  <c r="I10154" i="1"/>
  <c r="J10154" i="1"/>
  <c r="K10154" i="1"/>
  <c r="G10155" i="1"/>
  <c r="H10155" i="1" s="1"/>
  <c r="K10155" i="1"/>
  <c r="G10156" i="1"/>
  <c r="K10156" i="1"/>
  <c r="G10157" i="1"/>
  <c r="H10157" i="1" s="1"/>
  <c r="I10157" i="1"/>
  <c r="J10157" i="1"/>
  <c r="K10157" i="1"/>
  <c r="G10158" i="1"/>
  <c r="H10158" i="1"/>
  <c r="I10158" i="1"/>
  <c r="J10158" i="1"/>
  <c r="K10158" i="1"/>
  <c r="G10159" i="1"/>
  <c r="K10159" i="1"/>
  <c r="G10160" i="1"/>
  <c r="J10160" i="1"/>
  <c r="K10160" i="1"/>
  <c r="G10161" i="1"/>
  <c r="H10161" i="1" s="1"/>
  <c r="I10161" i="1"/>
  <c r="J10161" i="1"/>
  <c r="K10161" i="1"/>
  <c r="G10162" i="1"/>
  <c r="H10162" i="1"/>
  <c r="I10162" i="1"/>
  <c r="J10162" i="1"/>
  <c r="K10162" i="1"/>
  <c r="G10163" i="1"/>
  <c r="H10163" i="1"/>
  <c r="K10163" i="1"/>
  <c r="G10164" i="1"/>
  <c r="J10164" i="1"/>
  <c r="K10164" i="1"/>
  <c r="G10165" i="1"/>
  <c r="H10165" i="1" s="1"/>
  <c r="I10165" i="1"/>
  <c r="J10165" i="1"/>
  <c r="K10165" i="1"/>
  <c r="G10166" i="1"/>
  <c r="H10166" i="1"/>
  <c r="I10166" i="1"/>
  <c r="J10166" i="1"/>
  <c r="K10166" i="1"/>
  <c r="G10167" i="1"/>
  <c r="H10167" i="1"/>
  <c r="K10167" i="1"/>
  <c r="G10168" i="1"/>
  <c r="J10168" i="1" s="1"/>
  <c r="K10168" i="1"/>
  <c r="G10169" i="1"/>
  <c r="H10169" i="1" s="1"/>
  <c r="I10169" i="1"/>
  <c r="J10169" i="1"/>
  <c r="K10169" i="1"/>
  <c r="G10170" i="1"/>
  <c r="H10170" i="1"/>
  <c r="I10170" i="1"/>
  <c r="J10170" i="1"/>
  <c r="K10170" i="1"/>
  <c r="G10171" i="1"/>
  <c r="H10171" i="1" s="1"/>
  <c r="K10171" i="1"/>
  <c r="G10172" i="1"/>
  <c r="K10172" i="1"/>
  <c r="G10173" i="1"/>
  <c r="H10173" i="1" s="1"/>
  <c r="I10173" i="1"/>
  <c r="J10173" i="1"/>
  <c r="K10173" i="1"/>
  <c r="G10174" i="1"/>
  <c r="H10174" i="1"/>
  <c r="I10174" i="1"/>
  <c r="J10174" i="1"/>
  <c r="K10174" i="1"/>
  <c r="G10175" i="1"/>
  <c r="K10175" i="1"/>
  <c r="G10176" i="1"/>
  <c r="J10176" i="1"/>
  <c r="K10176" i="1"/>
  <c r="G10177" i="1"/>
  <c r="H10177" i="1" s="1"/>
  <c r="I10177" i="1"/>
  <c r="J10177" i="1"/>
  <c r="K10177" i="1"/>
  <c r="G10178" i="1"/>
  <c r="H10178" i="1"/>
  <c r="I10178" i="1"/>
  <c r="J10178" i="1"/>
  <c r="K10178" i="1"/>
  <c r="G10179" i="1"/>
  <c r="H10179" i="1"/>
  <c r="K10179" i="1"/>
  <c r="G10180" i="1"/>
  <c r="J10180" i="1"/>
  <c r="K10180" i="1"/>
  <c r="G10181" i="1"/>
  <c r="H10181" i="1" s="1"/>
  <c r="I10181" i="1"/>
  <c r="J10181" i="1"/>
  <c r="K10181" i="1"/>
  <c r="G10182" i="1"/>
  <c r="H10182" i="1"/>
  <c r="I10182" i="1"/>
  <c r="J10182" i="1"/>
  <c r="K10182" i="1"/>
  <c r="G10183" i="1"/>
  <c r="H10183" i="1"/>
  <c r="K10183" i="1"/>
  <c r="G10184" i="1"/>
  <c r="J10184" i="1" s="1"/>
  <c r="K10184" i="1"/>
  <c r="G10185" i="1"/>
  <c r="H10185" i="1" s="1"/>
  <c r="I10185" i="1"/>
  <c r="J10185" i="1"/>
  <c r="K10185" i="1"/>
  <c r="G10186" i="1"/>
  <c r="H10186" i="1"/>
  <c r="I10186" i="1"/>
  <c r="J10186" i="1"/>
  <c r="K10186" i="1"/>
  <c r="G10187" i="1"/>
  <c r="H10187" i="1" s="1"/>
  <c r="K10187" i="1"/>
  <c r="G10188" i="1"/>
  <c r="K10188" i="1"/>
  <c r="G10189" i="1"/>
  <c r="H10189" i="1" s="1"/>
  <c r="I10189" i="1"/>
  <c r="J10189" i="1"/>
  <c r="K10189" i="1"/>
  <c r="G10190" i="1"/>
  <c r="H10190" i="1"/>
  <c r="I10190" i="1"/>
  <c r="J10190" i="1"/>
  <c r="K10190" i="1"/>
  <c r="G10191" i="1"/>
  <c r="K10191" i="1"/>
  <c r="G10192" i="1"/>
  <c r="J10192" i="1"/>
  <c r="K10192" i="1"/>
  <c r="G10193" i="1"/>
  <c r="H10193" i="1" s="1"/>
  <c r="I10193" i="1"/>
  <c r="J10193" i="1"/>
  <c r="K10193" i="1"/>
  <c r="G10194" i="1"/>
  <c r="H10194" i="1"/>
  <c r="I10194" i="1"/>
  <c r="J10194" i="1"/>
  <c r="K10194" i="1"/>
  <c r="G10195" i="1"/>
  <c r="H10195" i="1"/>
  <c r="K10195" i="1"/>
  <c r="G10196" i="1"/>
  <c r="J10196" i="1"/>
  <c r="K10196" i="1"/>
  <c r="G10197" i="1"/>
  <c r="H10197" i="1" s="1"/>
  <c r="I10197" i="1"/>
  <c r="J10197" i="1"/>
  <c r="K10197" i="1"/>
  <c r="G10198" i="1"/>
  <c r="H10198" i="1"/>
  <c r="I10198" i="1"/>
  <c r="J10198" i="1"/>
  <c r="K10198" i="1"/>
  <c r="G10199" i="1"/>
  <c r="H10199" i="1"/>
  <c r="K10199" i="1"/>
  <c r="G10200" i="1"/>
  <c r="J10200" i="1" s="1"/>
  <c r="K10200" i="1"/>
  <c r="G10201" i="1"/>
  <c r="H10201" i="1" s="1"/>
  <c r="I10201" i="1"/>
  <c r="J10201" i="1"/>
  <c r="K10201" i="1"/>
  <c r="G10202" i="1"/>
  <c r="H10202" i="1"/>
  <c r="I10202" i="1"/>
  <c r="J10202" i="1"/>
  <c r="K10202" i="1"/>
  <c r="G10203" i="1"/>
  <c r="H10203" i="1" s="1"/>
  <c r="K10203" i="1"/>
  <c r="G10204" i="1"/>
  <c r="K10204" i="1"/>
  <c r="G10205" i="1"/>
  <c r="H10205" i="1" s="1"/>
  <c r="I10205" i="1"/>
  <c r="J10205" i="1"/>
  <c r="K10205" i="1"/>
  <c r="G10206" i="1"/>
  <c r="H10206" i="1"/>
  <c r="I10206" i="1"/>
  <c r="J10206" i="1"/>
  <c r="K10206" i="1"/>
  <c r="G10207" i="1"/>
  <c r="K10207" i="1"/>
  <c r="G10208" i="1"/>
  <c r="J10208" i="1"/>
  <c r="K10208" i="1"/>
  <c r="G10209" i="1"/>
  <c r="H10209" i="1" s="1"/>
  <c r="I10209" i="1"/>
  <c r="J10209" i="1"/>
  <c r="K10209" i="1"/>
  <c r="G10210" i="1"/>
  <c r="H10210" i="1"/>
  <c r="I10210" i="1"/>
  <c r="J10210" i="1"/>
  <c r="K10210" i="1"/>
  <c r="G10211" i="1"/>
  <c r="H10211" i="1"/>
  <c r="K10211" i="1"/>
  <c r="G10212" i="1"/>
  <c r="J10212" i="1"/>
  <c r="K10212" i="1"/>
  <c r="G10213" i="1"/>
  <c r="H10213" i="1" s="1"/>
  <c r="I10213" i="1"/>
  <c r="J10213" i="1"/>
  <c r="K10213" i="1"/>
  <c r="G10214" i="1"/>
  <c r="H10214" i="1"/>
  <c r="I10214" i="1"/>
  <c r="J10214" i="1"/>
  <c r="K10214" i="1"/>
  <c r="G10215" i="1"/>
  <c r="H10215" i="1"/>
  <c r="K10215" i="1"/>
  <c r="G10216" i="1"/>
  <c r="J10216" i="1" s="1"/>
  <c r="K10216" i="1"/>
  <c r="G10217" i="1"/>
  <c r="H10217" i="1" s="1"/>
  <c r="I10217" i="1"/>
  <c r="J10217" i="1"/>
  <c r="K10217" i="1"/>
  <c r="G10218" i="1"/>
  <c r="H10218" i="1"/>
  <c r="I10218" i="1"/>
  <c r="J10218" i="1"/>
  <c r="K10218" i="1"/>
  <c r="G10219" i="1"/>
  <c r="H10219" i="1" s="1"/>
  <c r="K10219" i="1"/>
  <c r="G10220" i="1"/>
  <c r="K10220" i="1"/>
  <c r="G10221" i="1"/>
  <c r="H10221" i="1" s="1"/>
  <c r="I10221" i="1"/>
  <c r="J10221" i="1"/>
  <c r="K10221" i="1"/>
  <c r="G10222" i="1"/>
  <c r="H10222" i="1"/>
  <c r="I10222" i="1"/>
  <c r="J10222" i="1"/>
  <c r="K10222" i="1"/>
  <c r="G10223" i="1"/>
  <c r="K10223" i="1"/>
  <c r="G10224" i="1"/>
  <c r="J10224" i="1"/>
  <c r="K10224" i="1"/>
  <c r="G10225" i="1"/>
  <c r="H10225" i="1" s="1"/>
  <c r="I10225" i="1"/>
  <c r="J10225" i="1"/>
  <c r="K10225" i="1"/>
  <c r="G10226" i="1"/>
  <c r="H10226" i="1"/>
  <c r="I10226" i="1"/>
  <c r="J10226" i="1"/>
  <c r="K10226" i="1"/>
  <c r="G10227" i="1"/>
  <c r="H10227" i="1"/>
  <c r="K10227" i="1"/>
  <c r="G10228" i="1"/>
  <c r="J10228" i="1"/>
  <c r="K10228" i="1"/>
  <c r="G10229" i="1"/>
  <c r="H10229" i="1" s="1"/>
  <c r="I10229" i="1"/>
  <c r="J10229" i="1"/>
  <c r="K10229" i="1"/>
  <c r="G10230" i="1"/>
  <c r="H10230" i="1"/>
  <c r="I10230" i="1"/>
  <c r="J10230" i="1"/>
  <c r="K10230" i="1"/>
  <c r="G10231" i="1"/>
  <c r="H10231" i="1"/>
  <c r="K10231" i="1"/>
  <c r="G10232" i="1"/>
  <c r="J10232" i="1" s="1"/>
  <c r="K10232" i="1"/>
  <c r="G10233" i="1"/>
  <c r="H10233" i="1" s="1"/>
  <c r="I10233" i="1"/>
  <c r="J10233" i="1"/>
  <c r="K10233" i="1"/>
  <c r="G10234" i="1"/>
  <c r="H10234" i="1"/>
  <c r="I10234" i="1"/>
  <c r="J10234" i="1"/>
  <c r="K10234" i="1"/>
  <c r="G10235" i="1"/>
  <c r="H10235" i="1" s="1"/>
  <c r="K10235" i="1"/>
  <c r="G10236" i="1"/>
  <c r="K10236" i="1"/>
  <c r="G10237" i="1"/>
  <c r="H10237" i="1" s="1"/>
  <c r="I10237" i="1"/>
  <c r="J10237" i="1"/>
  <c r="K10237" i="1"/>
  <c r="G10238" i="1"/>
  <c r="H10238" i="1"/>
  <c r="I10238" i="1"/>
  <c r="J10238" i="1"/>
  <c r="K10238" i="1"/>
  <c r="G10239" i="1"/>
  <c r="K10239" i="1"/>
  <c r="G10240" i="1"/>
  <c r="J10240" i="1"/>
  <c r="K10240" i="1"/>
  <c r="G10241" i="1"/>
  <c r="H10241" i="1" s="1"/>
  <c r="I10241" i="1"/>
  <c r="J10241" i="1"/>
  <c r="K10241" i="1"/>
  <c r="G10242" i="1"/>
  <c r="H10242" i="1"/>
  <c r="I10242" i="1"/>
  <c r="J10242" i="1"/>
  <c r="K10242" i="1"/>
  <c r="G10243" i="1"/>
  <c r="H10243" i="1"/>
  <c r="K10243" i="1"/>
  <c r="G10244" i="1"/>
  <c r="J10244" i="1"/>
  <c r="K10244" i="1"/>
  <c r="G10245" i="1"/>
  <c r="H10245" i="1" s="1"/>
  <c r="I10245" i="1"/>
  <c r="J10245" i="1"/>
  <c r="K10245" i="1"/>
  <c r="G10246" i="1"/>
  <c r="H10246" i="1"/>
  <c r="I10246" i="1"/>
  <c r="J10246" i="1"/>
  <c r="K10246" i="1"/>
  <c r="G10247" i="1"/>
  <c r="H10247" i="1"/>
  <c r="K10247" i="1"/>
  <c r="G10248" i="1"/>
  <c r="J10248" i="1" s="1"/>
  <c r="K10248" i="1"/>
  <c r="G10249" i="1"/>
  <c r="H10249" i="1" s="1"/>
  <c r="I10249" i="1"/>
  <c r="J10249" i="1"/>
  <c r="K10249" i="1"/>
  <c r="G10250" i="1"/>
  <c r="H10250" i="1"/>
  <c r="I10250" i="1"/>
  <c r="J10250" i="1"/>
  <c r="K10250" i="1"/>
  <c r="G10251" i="1"/>
  <c r="H10251" i="1" s="1"/>
  <c r="K10251" i="1"/>
  <c r="G10252" i="1"/>
  <c r="K10252" i="1"/>
  <c r="G10253" i="1"/>
  <c r="H10253" i="1" s="1"/>
  <c r="I10253" i="1"/>
  <c r="J10253" i="1"/>
  <c r="K10253" i="1"/>
  <c r="G10254" i="1"/>
  <c r="H10254" i="1"/>
  <c r="I10254" i="1"/>
  <c r="J10254" i="1"/>
  <c r="K10254" i="1"/>
  <c r="G10255" i="1"/>
  <c r="K10255" i="1"/>
  <c r="G10256" i="1"/>
  <c r="J10256" i="1"/>
  <c r="K10256" i="1"/>
  <c r="G10257" i="1"/>
  <c r="H10257" i="1" s="1"/>
  <c r="I10257" i="1"/>
  <c r="J10257" i="1"/>
  <c r="K10257" i="1"/>
  <c r="G10258" i="1"/>
  <c r="H10258" i="1"/>
  <c r="I10258" i="1"/>
  <c r="J10258" i="1"/>
  <c r="K10258" i="1"/>
  <c r="G10259" i="1"/>
  <c r="H10259" i="1"/>
  <c r="K10259" i="1"/>
  <c r="G10260" i="1"/>
  <c r="J10260" i="1"/>
  <c r="K10260" i="1"/>
  <c r="G10261" i="1"/>
  <c r="H10261" i="1" s="1"/>
  <c r="I10261" i="1"/>
  <c r="J10261" i="1"/>
  <c r="K10261" i="1"/>
  <c r="G10262" i="1"/>
  <c r="H10262" i="1"/>
  <c r="I10262" i="1"/>
  <c r="J10262" i="1"/>
  <c r="K10262" i="1"/>
  <c r="G10263" i="1"/>
  <c r="H10263" i="1"/>
  <c r="K10263" i="1"/>
  <c r="G10264" i="1"/>
  <c r="J10264" i="1" s="1"/>
  <c r="K10264" i="1"/>
  <c r="G10265" i="1"/>
  <c r="H10265" i="1" s="1"/>
  <c r="I10265" i="1"/>
  <c r="J10265" i="1"/>
  <c r="K10265" i="1"/>
  <c r="G10266" i="1"/>
  <c r="H10266" i="1"/>
  <c r="I10266" i="1"/>
  <c r="J10266" i="1"/>
  <c r="K10266" i="1"/>
  <c r="G10267" i="1"/>
  <c r="H10267" i="1" s="1"/>
  <c r="K10267" i="1"/>
  <c r="G10268" i="1"/>
  <c r="K10268" i="1"/>
  <c r="G10269" i="1"/>
  <c r="H10269" i="1" s="1"/>
  <c r="I10269" i="1"/>
  <c r="J10269" i="1"/>
  <c r="K10269" i="1"/>
  <c r="G10270" i="1"/>
  <c r="H10270" i="1"/>
  <c r="I10270" i="1"/>
  <c r="J10270" i="1"/>
  <c r="K10270" i="1"/>
  <c r="G10271" i="1"/>
  <c r="K10271" i="1"/>
  <c r="G10272" i="1"/>
  <c r="J10272" i="1"/>
  <c r="K10272" i="1"/>
  <c r="G10273" i="1"/>
  <c r="H10273" i="1" s="1"/>
  <c r="I10273" i="1"/>
  <c r="J10273" i="1"/>
  <c r="K10273" i="1"/>
  <c r="G10274" i="1"/>
  <c r="H10274" i="1"/>
  <c r="I10274" i="1"/>
  <c r="J10274" i="1"/>
  <c r="K10274" i="1"/>
  <c r="G10275" i="1"/>
  <c r="H10275" i="1"/>
  <c r="K10275" i="1"/>
  <c r="G10276" i="1"/>
  <c r="J10276" i="1"/>
  <c r="K10276" i="1"/>
  <c r="G10277" i="1"/>
  <c r="H10277" i="1" s="1"/>
  <c r="I10277" i="1"/>
  <c r="J10277" i="1"/>
  <c r="K10277" i="1"/>
  <c r="G10278" i="1"/>
  <c r="H10278" i="1"/>
  <c r="I10278" i="1"/>
  <c r="J10278" i="1"/>
  <c r="K10278" i="1"/>
  <c r="G10279" i="1"/>
  <c r="H10279" i="1"/>
  <c r="K10279" i="1"/>
  <c r="G10280" i="1"/>
  <c r="J10280" i="1" s="1"/>
  <c r="K10280" i="1"/>
  <c r="G10281" i="1"/>
  <c r="H10281" i="1" s="1"/>
  <c r="I10281" i="1"/>
  <c r="J10281" i="1"/>
  <c r="K10281" i="1"/>
  <c r="G10282" i="1"/>
  <c r="H10282" i="1"/>
  <c r="I10282" i="1"/>
  <c r="J10282" i="1"/>
  <c r="K10282" i="1"/>
  <c r="G10283" i="1"/>
  <c r="H10283" i="1" s="1"/>
  <c r="K10283" i="1"/>
  <c r="G10284" i="1"/>
  <c r="K10284" i="1"/>
  <c r="G10285" i="1"/>
  <c r="H10285" i="1" s="1"/>
  <c r="I10285" i="1"/>
  <c r="J10285" i="1"/>
  <c r="K10285" i="1"/>
  <c r="G10286" i="1"/>
  <c r="H10286" i="1"/>
  <c r="I10286" i="1"/>
  <c r="J10286" i="1"/>
  <c r="K10286" i="1"/>
  <c r="G10287" i="1"/>
  <c r="K10287" i="1"/>
  <c r="G10288" i="1"/>
  <c r="J10288" i="1"/>
  <c r="K10288" i="1"/>
  <c r="G10289" i="1"/>
  <c r="H10289" i="1" s="1"/>
  <c r="I10289" i="1"/>
  <c r="J10289" i="1"/>
  <c r="K10289" i="1"/>
  <c r="G10290" i="1"/>
  <c r="H10290" i="1"/>
  <c r="I10290" i="1"/>
  <c r="J10290" i="1"/>
  <c r="K10290" i="1"/>
  <c r="G10291" i="1"/>
  <c r="H10291" i="1"/>
  <c r="K10291" i="1"/>
  <c r="G10292" i="1"/>
  <c r="J10292" i="1"/>
  <c r="K10292" i="1"/>
  <c r="G10293" i="1"/>
  <c r="H10293" i="1" s="1"/>
  <c r="I10293" i="1"/>
  <c r="J10293" i="1"/>
  <c r="K10293" i="1"/>
  <c r="G10294" i="1"/>
  <c r="H10294" i="1"/>
  <c r="I10294" i="1"/>
  <c r="J10294" i="1"/>
  <c r="K10294" i="1"/>
  <c r="G10295" i="1"/>
  <c r="H10295" i="1"/>
  <c r="K10295" i="1"/>
  <c r="G10296" i="1"/>
  <c r="J10296" i="1" s="1"/>
  <c r="K10296" i="1"/>
  <c r="G10297" i="1"/>
  <c r="H10297" i="1" s="1"/>
  <c r="I10297" i="1"/>
  <c r="J10297" i="1"/>
  <c r="K10297" i="1"/>
  <c r="G10298" i="1"/>
  <c r="H10298" i="1"/>
  <c r="I10298" i="1"/>
  <c r="J10298" i="1"/>
  <c r="K10298" i="1"/>
  <c r="G10299" i="1"/>
  <c r="H10299" i="1" s="1"/>
  <c r="K10299" i="1"/>
  <c r="G10300" i="1"/>
  <c r="K10300" i="1"/>
  <c r="G10301" i="1"/>
  <c r="H10301" i="1" s="1"/>
  <c r="I10301" i="1"/>
  <c r="J10301" i="1"/>
  <c r="K10301" i="1"/>
  <c r="G10302" i="1"/>
  <c r="H10302" i="1"/>
  <c r="I10302" i="1"/>
  <c r="J10302" i="1"/>
  <c r="K10302" i="1"/>
  <c r="G10303" i="1"/>
  <c r="K10303" i="1"/>
  <c r="G10304" i="1"/>
  <c r="J10304" i="1"/>
  <c r="K10304" i="1"/>
  <c r="G10305" i="1"/>
  <c r="H10305" i="1" s="1"/>
  <c r="I10305" i="1"/>
  <c r="J10305" i="1"/>
  <c r="K10305" i="1"/>
  <c r="G10306" i="1"/>
  <c r="H10306" i="1"/>
  <c r="I10306" i="1"/>
  <c r="J10306" i="1"/>
  <c r="K10306" i="1"/>
  <c r="G10307" i="1"/>
  <c r="H10307" i="1"/>
  <c r="K10307" i="1"/>
  <c r="G10308" i="1"/>
  <c r="J10308" i="1"/>
  <c r="K10308" i="1"/>
  <c r="G10309" i="1"/>
  <c r="H10309" i="1" s="1"/>
  <c r="I10309" i="1"/>
  <c r="J10309" i="1"/>
  <c r="K10309" i="1"/>
  <c r="G10310" i="1"/>
  <c r="H10310" i="1"/>
  <c r="I10310" i="1"/>
  <c r="J10310" i="1"/>
  <c r="K10310" i="1"/>
  <c r="G10311" i="1"/>
  <c r="H10311" i="1"/>
  <c r="K10311" i="1"/>
  <c r="G10312" i="1"/>
  <c r="J10312" i="1" s="1"/>
  <c r="K10312" i="1"/>
  <c r="G10313" i="1"/>
  <c r="H10313" i="1" s="1"/>
  <c r="I10313" i="1"/>
  <c r="J10313" i="1"/>
  <c r="K10313" i="1"/>
  <c r="G10314" i="1"/>
  <c r="H10314" i="1"/>
  <c r="I10314" i="1"/>
  <c r="J10314" i="1"/>
  <c r="K10314" i="1"/>
  <c r="G10315" i="1"/>
  <c r="H10315" i="1" s="1"/>
  <c r="K10315" i="1"/>
  <c r="G10316" i="1"/>
  <c r="K10316" i="1"/>
  <c r="G10317" i="1"/>
  <c r="H10317" i="1" s="1"/>
  <c r="I10317" i="1"/>
  <c r="J10317" i="1"/>
  <c r="K10317" i="1"/>
  <c r="G10318" i="1"/>
  <c r="H10318" i="1"/>
  <c r="I10318" i="1"/>
  <c r="J10318" i="1"/>
  <c r="K10318" i="1"/>
  <c r="G10319" i="1"/>
  <c r="K10319" i="1"/>
  <c r="G10320" i="1"/>
  <c r="J10320" i="1"/>
  <c r="K10320" i="1"/>
  <c r="G10321" i="1"/>
  <c r="H10321" i="1" s="1"/>
  <c r="I10321" i="1"/>
  <c r="J10321" i="1"/>
  <c r="K10321" i="1"/>
  <c r="G10322" i="1"/>
  <c r="H10322" i="1"/>
  <c r="I10322" i="1"/>
  <c r="J10322" i="1"/>
  <c r="K10322" i="1"/>
  <c r="G10323" i="1"/>
  <c r="H10323" i="1"/>
  <c r="K10323" i="1"/>
  <c r="G10324" i="1"/>
  <c r="J10324" i="1"/>
  <c r="K10324" i="1"/>
  <c r="G10325" i="1"/>
  <c r="H10325" i="1" s="1"/>
  <c r="I10325" i="1"/>
  <c r="J10325" i="1"/>
  <c r="K10325" i="1"/>
  <c r="G10326" i="1"/>
  <c r="H10326" i="1"/>
  <c r="I10326" i="1"/>
  <c r="J10326" i="1"/>
  <c r="K10326" i="1"/>
  <c r="G10327" i="1"/>
  <c r="H10327" i="1"/>
  <c r="K10327" i="1"/>
  <c r="G10328" i="1"/>
  <c r="J10328" i="1" s="1"/>
  <c r="K10328" i="1"/>
  <c r="G10329" i="1"/>
  <c r="H10329" i="1" s="1"/>
  <c r="I10329" i="1"/>
  <c r="J10329" i="1"/>
  <c r="K10329" i="1"/>
  <c r="G10330" i="1"/>
  <c r="H10330" i="1"/>
  <c r="I10330" i="1"/>
  <c r="J10330" i="1"/>
  <c r="K10330" i="1"/>
  <c r="G10331" i="1"/>
  <c r="H10331" i="1" s="1"/>
  <c r="K10331" i="1"/>
  <c r="G10332" i="1"/>
  <c r="K10332" i="1"/>
  <c r="G10333" i="1"/>
  <c r="H10333" i="1" s="1"/>
  <c r="I10333" i="1"/>
  <c r="J10333" i="1"/>
  <c r="K10333" i="1"/>
  <c r="G10334" i="1"/>
  <c r="H10334" i="1"/>
  <c r="I10334" i="1"/>
  <c r="J10334" i="1"/>
  <c r="K10334" i="1"/>
  <c r="G10335" i="1"/>
  <c r="K10335" i="1"/>
  <c r="G10336" i="1"/>
  <c r="J10336" i="1"/>
  <c r="K10336" i="1"/>
  <c r="G10337" i="1"/>
  <c r="H10337" i="1" s="1"/>
  <c r="I10337" i="1"/>
  <c r="J10337" i="1"/>
  <c r="K10337" i="1"/>
  <c r="G10338" i="1"/>
  <c r="H10338" i="1"/>
  <c r="I10338" i="1"/>
  <c r="J10338" i="1"/>
  <c r="K10338" i="1"/>
  <c r="G10339" i="1"/>
  <c r="H10339" i="1"/>
  <c r="K10339" i="1"/>
  <c r="G10340" i="1"/>
  <c r="J10340" i="1"/>
  <c r="K10340" i="1"/>
  <c r="G10341" i="1"/>
  <c r="H10341" i="1" s="1"/>
  <c r="I10341" i="1"/>
  <c r="J10341" i="1"/>
  <c r="K10341" i="1"/>
  <c r="G10342" i="1"/>
  <c r="H10342" i="1"/>
  <c r="I10342" i="1"/>
  <c r="J10342" i="1"/>
  <c r="K10342" i="1"/>
  <c r="G10343" i="1"/>
  <c r="H10343" i="1"/>
  <c r="K10343" i="1"/>
  <c r="G10344" i="1"/>
  <c r="J10344" i="1" s="1"/>
  <c r="K10344" i="1"/>
  <c r="G10345" i="1"/>
  <c r="H10345" i="1" s="1"/>
  <c r="I10345" i="1"/>
  <c r="J10345" i="1"/>
  <c r="K10345" i="1"/>
  <c r="G10346" i="1"/>
  <c r="H10346" i="1"/>
  <c r="I10346" i="1"/>
  <c r="J10346" i="1"/>
  <c r="K10346" i="1"/>
  <c r="G10347" i="1"/>
  <c r="H10347" i="1" s="1"/>
  <c r="K10347" i="1"/>
  <c r="G10348" i="1"/>
  <c r="K10348" i="1"/>
  <c r="G10349" i="1"/>
  <c r="H10349" i="1" s="1"/>
  <c r="I10349" i="1"/>
  <c r="J10349" i="1"/>
  <c r="K10349" i="1"/>
  <c r="G10350" i="1"/>
  <c r="H10350" i="1"/>
  <c r="I10350" i="1"/>
  <c r="J10350" i="1"/>
  <c r="K10350" i="1"/>
  <c r="G10351" i="1"/>
  <c r="K10351" i="1"/>
  <c r="G10352" i="1"/>
  <c r="J10352" i="1"/>
  <c r="K10352" i="1"/>
  <c r="G10353" i="1"/>
  <c r="H10353" i="1" s="1"/>
  <c r="I10353" i="1"/>
  <c r="J10353" i="1"/>
  <c r="K10353" i="1"/>
  <c r="G10354" i="1"/>
  <c r="H10354" i="1"/>
  <c r="I10354" i="1"/>
  <c r="J10354" i="1"/>
  <c r="K10354" i="1"/>
  <c r="G10355" i="1"/>
  <c r="H10355" i="1"/>
  <c r="K10355" i="1"/>
  <c r="G10356" i="1"/>
  <c r="J10356" i="1"/>
  <c r="K10356" i="1"/>
  <c r="G10357" i="1"/>
  <c r="H10357" i="1" s="1"/>
  <c r="I10357" i="1"/>
  <c r="J10357" i="1"/>
  <c r="K10357" i="1"/>
  <c r="G10358" i="1"/>
  <c r="H10358" i="1"/>
  <c r="I10358" i="1"/>
  <c r="J10358" i="1"/>
  <c r="K10358" i="1"/>
  <c r="G10359" i="1"/>
  <c r="H10359" i="1"/>
  <c r="K10359" i="1"/>
  <c r="G10360" i="1"/>
  <c r="J10360" i="1" s="1"/>
  <c r="K10360" i="1"/>
  <c r="G10361" i="1"/>
  <c r="H10361" i="1" s="1"/>
  <c r="I10361" i="1"/>
  <c r="J10361" i="1"/>
  <c r="K10361" i="1"/>
  <c r="G10362" i="1"/>
  <c r="H10362" i="1"/>
  <c r="I10362" i="1"/>
  <c r="J10362" i="1"/>
  <c r="K10362" i="1"/>
  <c r="G10363" i="1"/>
  <c r="H10363" i="1" s="1"/>
  <c r="K10363" i="1"/>
  <c r="G10364" i="1"/>
  <c r="K10364" i="1"/>
  <c r="G10365" i="1"/>
  <c r="H10365" i="1" s="1"/>
  <c r="I10365" i="1"/>
  <c r="J10365" i="1"/>
  <c r="K10365" i="1"/>
  <c r="G10366" i="1"/>
  <c r="H10366" i="1"/>
  <c r="I10366" i="1"/>
  <c r="J10366" i="1"/>
  <c r="K10366" i="1"/>
  <c r="G10367" i="1"/>
  <c r="K10367" i="1"/>
  <c r="G10368" i="1"/>
  <c r="J10368" i="1"/>
  <c r="K10368" i="1"/>
  <c r="G10369" i="1"/>
  <c r="H10369" i="1" s="1"/>
  <c r="I10369" i="1"/>
  <c r="J10369" i="1"/>
  <c r="K10369" i="1"/>
  <c r="G10370" i="1"/>
  <c r="H10370" i="1"/>
  <c r="I10370" i="1"/>
  <c r="J10370" i="1"/>
  <c r="K10370" i="1"/>
  <c r="G10371" i="1"/>
  <c r="H10371" i="1"/>
  <c r="K10371" i="1"/>
  <c r="G10372" i="1"/>
  <c r="J10372" i="1"/>
  <c r="K10372" i="1"/>
  <c r="G10373" i="1"/>
  <c r="H10373" i="1" s="1"/>
  <c r="I10373" i="1"/>
  <c r="J10373" i="1"/>
  <c r="K10373" i="1"/>
  <c r="G10374" i="1"/>
  <c r="H10374" i="1"/>
  <c r="I10374" i="1"/>
  <c r="J10374" i="1"/>
  <c r="K10374" i="1"/>
  <c r="G10375" i="1"/>
  <c r="H10375" i="1"/>
  <c r="K10375" i="1"/>
  <c r="G10376" i="1"/>
  <c r="J10376" i="1" s="1"/>
  <c r="K10376" i="1"/>
  <c r="G10377" i="1"/>
  <c r="H10377" i="1" s="1"/>
  <c r="I10377" i="1"/>
  <c r="J10377" i="1"/>
  <c r="K10377" i="1"/>
  <c r="G10378" i="1"/>
  <c r="H10378" i="1"/>
  <c r="I10378" i="1"/>
  <c r="J10378" i="1"/>
  <c r="K10378" i="1"/>
  <c r="G10379" i="1"/>
  <c r="H10379" i="1" s="1"/>
  <c r="K10379" i="1"/>
  <c r="G10380" i="1"/>
  <c r="K10380" i="1"/>
  <c r="G10381" i="1"/>
  <c r="H10381" i="1" s="1"/>
  <c r="I10381" i="1"/>
  <c r="J10381" i="1"/>
  <c r="K10381" i="1"/>
  <c r="G10382" i="1"/>
  <c r="H10382" i="1"/>
  <c r="I10382" i="1"/>
  <c r="J10382" i="1"/>
  <c r="K10382" i="1"/>
  <c r="G10383" i="1"/>
  <c r="K10383" i="1"/>
  <c r="G10384" i="1"/>
  <c r="J10384" i="1"/>
  <c r="K10384" i="1"/>
  <c r="G10385" i="1"/>
  <c r="H10385" i="1" s="1"/>
  <c r="I10385" i="1"/>
  <c r="J10385" i="1"/>
  <c r="K10385" i="1"/>
  <c r="G10386" i="1"/>
  <c r="H10386" i="1"/>
  <c r="I10386" i="1"/>
  <c r="J10386" i="1"/>
  <c r="K10386" i="1"/>
  <c r="G10387" i="1"/>
  <c r="H10387" i="1"/>
  <c r="K10387" i="1"/>
  <c r="G10388" i="1"/>
  <c r="J10388" i="1"/>
  <c r="K10388" i="1"/>
  <c r="G10389" i="1"/>
  <c r="H10389" i="1" s="1"/>
  <c r="I10389" i="1"/>
  <c r="J10389" i="1"/>
  <c r="K10389" i="1"/>
  <c r="G10390" i="1"/>
  <c r="H10390" i="1"/>
  <c r="I10390" i="1"/>
  <c r="J10390" i="1"/>
  <c r="K10390" i="1"/>
  <c r="G10391" i="1"/>
  <c r="H10391" i="1"/>
  <c r="K10391" i="1"/>
  <c r="G10392" i="1"/>
  <c r="J10392" i="1" s="1"/>
  <c r="K10392" i="1"/>
  <c r="G10393" i="1"/>
  <c r="H10393" i="1" s="1"/>
  <c r="I10393" i="1"/>
  <c r="J10393" i="1"/>
  <c r="K10393" i="1"/>
  <c r="G10394" i="1"/>
  <c r="H10394" i="1"/>
  <c r="I10394" i="1"/>
  <c r="J10394" i="1"/>
  <c r="K10394" i="1"/>
  <c r="G10395" i="1"/>
  <c r="H10395" i="1" s="1"/>
  <c r="K10395" i="1"/>
  <c r="G10396" i="1"/>
  <c r="K10396" i="1"/>
  <c r="G10397" i="1"/>
  <c r="H10397" i="1" s="1"/>
  <c r="I10397" i="1"/>
  <c r="J10397" i="1"/>
  <c r="K10397" i="1"/>
  <c r="G10398" i="1"/>
  <c r="H10398" i="1"/>
  <c r="I10398" i="1"/>
  <c r="J10398" i="1"/>
  <c r="K10398" i="1"/>
  <c r="G10399" i="1"/>
  <c r="K10399" i="1"/>
  <c r="G10400" i="1"/>
  <c r="J10400" i="1"/>
  <c r="K10400" i="1"/>
  <c r="G10401" i="1"/>
  <c r="H10401" i="1" s="1"/>
  <c r="I10401" i="1"/>
  <c r="J10401" i="1"/>
  <c r="K10401" i="1"/>
  <c r="G10402" i="1"/>
  <c r="H10402" i="1"/>
  <c r="I10402" i="1"/>
  <c r="J10402" i="1"/>
  <c r="K10402" i="1"/>
  <c r="G10403" i="1"/>
  <c r="H10403" i="1"/>
  <c r="K10403" i="1"/>
  <c r="G10404" i="1"/>
  <c r="J10404" i="1"/>
  <c r="K10404" i="1"/>
  <c r="G10405" i="1"/>
  <c r="H10405" i="1" s="1"/>
  <c r="I10405" i="1"/>
  <c r="J10405" i="1"/>
  <c r="K10405" i="1"/>
  <c r="G10406" i="1"/>
  <c r="H10406" i="1"/>
  <c r="I10406" i="1"/>
  <c r="J10406" i="1"/>
  <c r="K10406" i="1"/>
  <c r="G10407" i="1"/>
  <c r="H10407" i="1"/>
  <c r="K10407" i="1"/>
  <c r="G10408" i="1"/>
  <c r="J10408" i="1" s="1"/>
  <c r="K10408" i="1"/>
  <c r="G10409" i="1"/>
  <c r="H10409" i="1" s="1"/>
  <c r="I10409" i="1"/>
  <c r="J10409" i="1"/>
  <c r="K10409" i="1"/>
  <c r="G10410" i="1"/>
  <c r="H10410" i="1"/>
  <c r="I10410" i="1"/>
  <c r="J10410" i="1"/>
  <c r="K10410" i="1"/>
  <c r="G10411" i="1"/>
  <c r="H10411" i="1" s="1"/>
  <c r="K10411" i="1"/>
  <c r="G10412" i="1"/>
  <c r="K10412" i="1"/>
  <c r="G10413" i="1"/>
  <c r="H10413" i="1" s="1"/>
  <c r="I10413" i="1"/>
  <c r="J10413" i="1"/>
  <c r="K10413" i="1"/>
  <c r="G10414" i="1"/>
  <c r="H10414" i="1"/>
  <c r="I10414" i="1"/>
  <c r="J10414" i="1"/>
  <c r="K10414" i="1"/>
  <c r="G10415" i="1"/>
  <c r="K10415" i="1"/>
  <c r="G10416" i="1"/>
  <c r="J10416" i="1"/>
  <c r="K10416" i="1"/>
  <c r="G10417" i="1"/>
  <c r="H10417" i="1" s="1"/>
  <c r="I10417" i="1"/>
  <c r="J10417" i="1"/>
  <c r="K10417" i="1"/>
  <c r="G10418" i="1"/>
  <c r="H10418" i="1"/>
  <c r="I10418" i="1"/>
  <c r="J10418" i="1"/>
  <c r="K10418" i="1"/>
  <c r="G10419" i="1"/>
  <c r="H10419" i="1"/>
  <c r="K10419" i="1"/>
  <c r="G10420" i="1"/>
  <c r="J10420" i="1"/>
  <c r="K10420" i="1"/>
  <c r="G10421" i="1"/>
  <c r="H10421" i="1" s="1"/>
  <c r="I10421" i="1"/>
  <c r="J10421" i="1"/>
  <c r="K10421" i="1"/>
  <c r="G10422" i="1"/>
  <c r="H10422" i="1"/>
  <c r="I10422" i="1"/>
  <c r="J10422" i="1"/>
  <c r="K10422" i="1"/>
  <c r="G10423" i="1"/>
  <c r="H10423" i="1"/>
  <c r="K10423" i="1"/>
  <c r="G10424" i="1"/>
  <c r="J10424" i="1" s="1"/>
  <c r="K10424" i="1"/>
  <c r="G10425" i="1"/>
  <c r="H10425" i="1" s="1"/>
  <c r="I10425" i="1"/>
  <c r="J10425" i="1"/>
  <c r="K10425" i="1"/>
  <c r="G10426" i="1"/>
  <c r="H10426" i="1"/>
  <c r="I10426" i="1"/>
  <c r="J10426" i="1"/>
  <c r="K10426" i="1"/>
  <c r="G10427" i="1"/>
  <c r="H10427" i="1" s="1"/>
  <c r="K10427" i="1"/>
  <c r="G10428" i="1"/>
  <c r="K10428" i="1"/>
  <c r="G10429" i="1"/>
  <c r="H10429" i="1" s="1"/>
  <c r="I10429" i="1"/>
  <c r="J10429" i="1"/>
  <c r="K10429" i="1"/>
  <c r="G10430" i="1"/>
  <c r="H10430" i="1"/>
  <c r="I10430" i="1"/>
  <c r="J10430" i="1"/>
  <c r="K10430" i="1"/>
  <c r="G10431" i="1"/>
  <c r="K10431" i="1"/>
  <c r="G10432" i="1"/>
  <c r="J10432" i="1"/>
  <c r="K10432" i="1"/>
  <c r="G10433" i="1"/>
  <c r="H10433" i="1" s="1"/>
  <c r="I10433" i="1"/>
  <c r="J10433" i="1"/>
  <c r="K10433" i="1"/>
  <c r="G10434" i="1"/>
  <c r="H10434" i="1"/>
  <c r="I10434" i="1"/>
  <c r="J10434" i="1"/>
  <c r="K10434" i="1"/>
  <c r="G10435" i="1"/>
  <c r="H10435" i="1"/>
  <c r="K10435" i="1"/>
  <c r="G10436" i="1"/>
  <c r="J10436" i="1"/>
  <c r="K10436" i="1"/>
  <c r="G10437" i="1"/>
  <c r="H10437" i="1" s="1"/>
  <c r="I10437" i="1"/>
  <c r="J10437" i="1"/>
  <c r="K10437" i="1"/>
  <c r="G10438" i="1"/>
  <c r="H10438" i="1"/>
  <c r="I10438" i="1"/>
  <c r="J10438" i="1"/>
  <c r="K10438" i="1"/>
  <c r="G10439" i="1"/>
  <c r="H10439" i="1"/>
  <c r="K10439" i="1"/>
  <c r="G10440" i="1"/>
  <c r="J10440" i="1" s="1"/>
  <c r="K10440" i="1"/>
  <c r="G10441" i="1"/>
  <c r="H10441" i="1" s="1"/>
  <c r="I10441" i="1"/>
  <c r="J10441" i="1"/>
  <c r="K10441" i="1"/>
  <c r="G10442" i="1"/>
  <c r="H10442" i="1"/>
  <c r="I10442" i="1"/>
  <c r="J10442" i="1"/>
  <c r="K10442" i="1"/>
  <c r="G10443" i="1"/>
  <c r="H10443" i="1" s="1"/>
  <c r="K10443" i="1"/>
  <c r="G10444" i="1"/>
  <c r="K10444" i="1"/>
  <c r="G10445" i="1"/>
  <c r="H10445" i="1" s="1"/>
  <c r="I10445" i="1"/>
  <c r="J10445" i="1"/>
  <c r="K10445" i="1"/>
  <c r="G10446" i="1"/>
  <c r="H10446" i="1"/>
  <c r="I10446" i="1"/>
  <c r="J10446" i="1"/>
  <c r="K10446" i="1"/>
  <c r="G10447" i="1"/>
  <c r="K10447" i="1"/>
  <c r="G10448" i="1"/>
  <c r="J10448" i="1"/>
  <c r="K10448" i="1"/>
  <c r="G10449" i="1"/>
  <c r="H10449" i="1" s="1"/>
  <c r="I10449" i="1"/>
  <c r="J10449" i="1"/>
  <c r="K10449" i="1"/>
  <c r="G10450" i="1"/>
  <c r="H10450" i="1"/>
  <c r="I10450" i="1"/>
  <c r="J10450" i="1"/>
  <c r="K10450" i="1"/>
  <c r="G10451" i="1"/>
  <c r="H10451" i="1"/>
  <c r="K10451" i="1"/>
  <c r="G10452" i="1"/>
  <c r="J10452" i="1"/>
  <c r="K10452" i="1"/>
  <c r="G10453" i="1"/>
  <c r="H10453" i="1" s="1"/>
  <c r="I10453" i="1"/>
  <c r="J10453" i="1"/>
  <c r="K10453" i="1"/>
  <c r="G10454" i="1"/>
  <c r="H10454" i="1"/>
  <c r="I10454" i="1"/>
  <c r="J10454" i="1"/>
  <c r="K10454" i="1"/>
  <c r="G10455" i="1"/>
  <c r="H10455" i="1"/>
  <c r="K10455" i="1"/>
  <c r="G10456" i="1"/>
  <c r="J10456" i="1" s="1"/>
  <c r="K10456" i="1"/>
  <c r="G10457" i="1"/>
  <c r="H10457" i="1" s="1"/>
  <c r="I10457" i="1"/>
  <c r="J10457" i="1"/>
  <c r="K10457" i="1"/>
  <c r="G10458" i="1"/>
  <c r="H10458" i="1"/>
  <c r="I10458" i="1"/>
  <c r="J10458" i="1"/>
  <c r="K10458" i="1"/>
  <c r="G10459" i="1"/>
  <c r="H10459" i="1" s="1"/>
  <c r="K10459" i="1"/>
  <c r="G10460" i="1"/>
  <c r="K10460" i="1"/>
  <c r="G10461" i="1"/>
  <c r="H10461" i="1" s="1"/>
  <c r="I10461" i="1"/>
  <c r="J10461" i="1"/>
  <c r="K10461" i="1"/>
  <c r="G10462" i="1"/>
  <c r="H10462" i="1"/>
  <c r="I10462" i="1"/>
  <c r="J10462" i="1"/>
  <c r="K10462" i="1"/>
  <c r="G10463" i="1"/>
  <c r="K10463" i="1"/>
  <c r="G10464" i="1"/>
  <c r="J10464" i="1"/>
  <c r="K10464" i="1"/>
  <c r="G10465" i="1"/>
  <c r="H10465" i="1" s="1"/>
  <c r="I10465" i="1"/>
  <c r="J10465" i="1"/>
  <c r="K10465" i="1"/>
  <c r="G10466" i="1"/>
  <c r="H10466" i="1"/>
  <c r="I10466" i="1"/>
  <c r="J10466" i="1"/>
  <c r="K10466" i="1"/>
  <c r="G10467" i="1"/>
  <c r="H10467" i="1"/>
  <c r="K10467" i="1"/>
  <c r="G10468" i="1"/>
  <c r="J10468" i="1"/>
  <c r="K10468" i="1"/>
  <c r="G10469" i="1"/>
  <c r="H10469" i="1" s="1"/>
  <c r="I10469" i="1"/>
  <c r="J10469" i="1"/>
  <c r="K10469" i="1"/>
  <c r="G10470" i="1"/>
  <c r="H10470" i="1"/>
  <c r="I10470" i="1"/>
  <c r="J10470" i="1"/>
  <c r="K10470" i="1"/>
  <c r="G10471" i="1"/>
  <c r="H10471" i="1"/>
  <c r="K10471" i="1"/>
  <c r="G10472" i="1"/>
  <c r="J10472" i="1" s="1"/>
  <c r="K10472" i="1"/>
  <c r="G10473" i="1"/>
  <c r="H10473" i="1" s="1"/>
  <c r="I10473" i="1"/>
  <c r="J10473" i="1"/>
  <c r="K10473" i="1"/>
  <c r="G10474" i="1"/>
  <c r="H10474" i="1"/>
  <c r="I10474" i="1"/>
  <c r="J10474" i="1"/>
  <c r="K10474" i="1"/>
  <c r="G10475" i="1"/>
  <c r="H10475" i="1" s="1"/>
  <c r="K10475" i="1"/>
  <c r="G10476" i="1"/>
  <c r="K10476" i="1"/>
  <c r="G10477" i="1"/>
  <c r="H10477" i="1" s="1"/>
  <c r="I10477" i="1"/>
  <c r="J10477" i="1"/>
  <c r="K10477" i="1"/>
  <c r="G10478" i="1"/>
  <c r="H10478" i="1"/>
  <c r="I10478" i="1"/>
  <c r="J10478" i="1"/>
  <c r="K10478" i="1"/>
  <c r="G10479" i="1"/>
  <c r="K10479" i="1"/>
  <c r="G10480" i="1"/>
  <c r="J10480" i="1"/>
  <c r="K10480" i="1"/>
  <c r="G10481" i="1"/>
  <c r="H10481" i="1" s="1"/>
  <c r="I10481" i="1"/>
  <c r="J10481" i="1"/>
  <c r="K10481" i="1"/>
  <c r="G10482" i="1"/>
  <c r="H10482" i="1"/>
  <c r="I10482" i="1"/>
  <c r="J10482" i="1"/>
  <c r="K10482" i="1"/>
  <c r="G10483" i="1"/>
  <c r="H10483" i="1"/>
  <c r="K10483" i="1"/>
  <c r="G10484" i="1"/>
  <c r="J10484" i="1"/>
  <c r="K10484" i="1"/>
  <c r="G10485" i="1"/>
  <c r="H10485" i="1" s="1"/>
  <c r="I10485" i="1"/>
  <c r="J10485" i="1"/>
  <c r="K10485" i="1"/>
  <c r="G10486" i="1"/>
  <c r="H10486" i="1"/>
  <c r="I10486" i="1"/>
  <c r="J10486" i="1"/>
  <c r="K10486" i="1"/>
  <c r="G10487" i="1"/>
  <c r="H10487" i="1"/>
  <c r="K10487" i="1"/>
  <c r="G10488" i="1"/>
  <c r="J10488" i="1" s="1"/>
  <c r="K10488" i="1"/>
  <c r="G10489" i="1"/>
  <c r="H10489" i="1" s="1"/>
  <c r="I10489" i="1"/>
  <c r="J10489" i="1"/>
  <c r="K10489" i="1"/>
  <c r="G10490" i="1"/>
  <c r="H10490" i="1"/>
  <c r="I10490" i="1"/>
  <c r="J10490" i="1"/>
  <c r="K10490" i="1"/>
  <c r="G10491" i="1"/>
  <c r="H10491" i="1" s="1"/>
  <c r="K10491" i="1"/>
  <c r="G10492" i="1"/>
  <c r="K10492" i="1"/>
  <c r="G10493" i="1"/>
  <c r="H10493" i="1" s="1"/>
  <c r="I10493" i="1"/>
  <c r="J10493" i="1"/>
  <c r="K10493" i="1"/>
  <c r="G10494" i="1"/>
  <c r="H10494" i="1"/>
  <c r="I10494" i="1"/>
  <c r="J10494" i="1"/>
  <c r="K10494" i="1"/>
  <c r="G10495" i="1"/>
  <c r="K10495" i="1"/>
  <c r="G10496" i="1"/>
  <c r="J10496" i="1"/>
  <c r="K10496" i="1"/>
  <c r="G10497" i="1"/>
  <c r="H10497" i="1" s="1"/>
  <c r="I10497" i="1"/>
  <c r="J10497" i="1"/>
  <c r="K10497" i="1"/>
  <c r="G10498" i="1"/>
  <c r="H10498" i="1"/>
  <c r="I10498" i="1"/>
  <c r="J10498" i="1"/>
  <c r="K10498" i="1"/>
  <c r="G10499" i="1"/>
  <c r="H10499" i="1"/>
  <c r="K10499" i="1"/>
  <c r="G10500" i="1"/>
  <c r="J10500" i="1"/>
  <c r="K10500" i="1"/>
  <c r="G10501" i="1"/>
  <c r="H10501" i="1" s="1"/>
  <c r="I10501" i="1"/>
  <c r="J10501" i="1"/>
  <c r="K10501" i="1"/>
  <c r="G10502" i="1"/>
  <c r="H10502" i="1"/>
  <c r="I10502" i="1"/>
  <c r="J10502" i="1"/>
  <c r="K10502" i="1"/>
  <c r="G10503" i="1"/>
  <c r="H10503" i="1"/>
  <c r="K10503" i="1"/>
  <c r="G10504" i="1"/>
  <c r="J10504" i="1" s="1"/>
  <c r="K10504" i="1"/>
  <c r="G10505" i="1"/>
  <c r="H10505" i="1" s="1"/>
  <c r="I10505" i="1"/>
  <c r="J10505" i="1"/>
  <c r="K10505" i="1"/>
  <c r="G10506" i="1"/>
  <c r="H10506" i="1"/>
  <c r="I10506" i="1"/>
  <c r="J10506" i="1"/>
  <c r="K10506" i="1"/>
  <c r="G10507" i="1"/>
  <c r="H10507" i="1" s="1"/>
  <c r="K10507" i="1"/>
  <c r="G10508" i="1"/>
  <c r="K10508" i="1"/>
  <c r="G10509" i="1"/>
  <c r="H10509" i="1" s="1"/>
  <c r="I10509" i="1"/>
  <c r="J10509" i="1"/>
  <c r="K10509" i="1"/>
  <c r="G10510" i="1"/>
  <c r="H10510" i="1"/>
  <c r="I10510" i="1"/>
  <c r="J10510" i="1"/>
  <c r="K10510" i="1"/>
  <c r="G10511" i="1"/>
  <c r="K10511" i="1"/>
  <c r="G10512" i="1"/>
  <c r="J10512" i="1"/>
  <c r="K10512" i="1"/>
  <c r="G10513" i="1"/>
  <c r="H10513" i="1" s="1"/>
  <c r="I10513" i="1"/>
  <c r="J10513" i="1"/>
  <c r="K10513" i="1"/>
  <c r="G10514" i="1"/>
  <c r="H10514" i="1"/>
  <c r="I10514" i="1"/>
  <c r="J10514" i="1"/>
  <c r="K10514" i="1"/>
  <c r="G10515" i="1"/>
  <c r="H10515" i="1"/>
  <c r="K10515" i="1"/>
  <c r="G10516" i="1"/>
  <c r="J10516" i="1"/>
  <c r="K10516" i="1"/>
  <c r="G10517" i="1"/>
  <c r="H10517" i="1" s="1"/>
  <c r="I10517" i="1"/>
  <c r="J10517" i="1"/>
  <c r="K10517" i="1"/>
  <c r="G10518" i="1"/>
  <c r="H10518" i="1"/>
  <c r="I10518" i="1"/>
  <c r="J10518" i="1"/>
  <c r="K10518" i="1"/>
  <c r="G10519" i="1"/>
  <c r="H10519" i="1"/>
  <c r="K10519" i="1"/>
  <c r="G10520" i="1"/>
  <c r="J10520" i="1" s="1"/>
  <c r="K10520" i="1"/>
  <c r="G10521" i="1"/>
  <c r="H10521" i="1" s="1"/>
  <c r="I10521" i="1"/>
  <c r="J10521" i="1"/>
  <c r="K10521" i="1"/>
  <c r="G10522" i="1"/>
  <c r="H10522" i="1"/>
  <c r="I10522" i="1"/>
  <c r="J10522" i="1"/>
  <c r="K10522" i="1"/>
  <c r="G10523" i="1"/>
  <c r="H10523" i="1" s="1"/>
  <c r="K10523" i="1"/>
  <c r="G10524" i="1"/>
  <c r="K10524" i="1"/>
  <c r="G10525" i="1"/>
  <c r="H10525" i="1" s="1"/>
  <c r="I10525" i="1"/>
  <c r="J10525" i="1"/>
  <c r="K10525" i="1"/>
  <c r="G10526" i="1"/>
  <c r="H10526" i="1"/>
  <c r="I10526" i="1"/>
  <c r="J10526" i="1"/>
  <c r="K10526" i="1"/>
  <c r="G10527" i="1"/>
  <c r="K10527" i="1"/>
  <c r="G10528" i="1"/>
  <c r="J10528" i="1"/>
  <c r="K10528" i="1"/>
  <c r="G10529" i="1"/>
  <c r="H10529" i="1" s="1"/>
  <c r="I10529" i="1"/>
  <c r="J10529" i="1"/>
  <c r="K10529" i="1"/>
  <c r="G10530" i="1"/>
  <c r="H10530" i="1"/>
  <c r="I10530" i="1"/>
  <c r="J10530" i="1"/>
  <c r="K10530" i="1"/>
  <c r="G10531" i="1"/>
  <c r="H10531" i="1"/>
  <c r="K10531" i="1"/>
  <c r="G10532" i="1"/>
  <c r="J10532" i="1"/>
  <c r="K10532" i="1"/>
  <c r="G10533" i="1"/>
  <c r="H10533" i="1" s="1"/>
  <c r="I10533" i="1"/>
  <c r="J10533" i="1"/>
  <c r="K10533" i="1"/>
  <c r="G10534" i="1"/>
  <c r="H10534" i="1"/>
  <c r="I10534" i="1"/>
  <c r="J10534" i="1"/>
  <c r="K10534" i="1"/>
  <c r="G10535" i="1"/>
  <c r="H10535" i="1"/>
  <c r="K10535" i="1"/>
  <c r="G10536" i="1"/>
  <c r="J10536" i="1" s="1"/>
  <c r="K10536" i="1"/>
  <c r="G10537" i="1"/>
  <c r="H10537" i="1" s="1"/>
  <c r="I10537" i="1"/>
  <c r="J10537" i="1"/>
  <c r="K10537" i="1"/>
  <c r="G10538" i="1"/>
  <c r="H10538" i="1"/>
  <c r="I10538" i="1"/>
  <c r="J10538" i="1"/>
  <c r="K10538" i="1"/>
  <c r="G10539" i="1"/>
  <c r="H10539" i="1" s="1"/>
  <c r="K10539" i="1"/>
  <c r="G10540" i="1"/>
  <c r="K10540" i="1"/>
  <c r="G10541" i="1"/>
  <c r="H10541" i="1" s="1"/>
  <c r="I10541" i="1"/>
  <c r="J10541" i="1"/>
  <c r="K10541" i="1"/>
  <c r="G10542" i="1"/>
  <c r="H10542" i="1"/>
  <c r="I10542" i="1"/>
  <c r="J10542" i="1"/>
  <c r="K10542" i="1"/>
  <c r="G10543" i="1"/>
  <c r="K10543" i="1"/>
  <c r="G10544" i="1"/>
  <c r="J10544" i="1"/>
  <c r="K10544" i="1"/>
  <c r="G10545" i="1"/>
  <c r="H10545" i="1" s="1"/>
  <c r="I10545" i="1"/>
  <c r="J10545" i="1"/>
  <c r="K10545" i="1"/>
  <c r="G10546" i="1"/>
  <c r="H10546" i="1"/>
  <c r="I10546" i="1"/>
  <c r="J10546" i="1"/>
  <c r="K10546" i="1"/>
  <c r="G10547" i="1"/>
  <c r="H10547" i="1"/>
  <c r="K10547" i="1"/>
  <c r="G10548" i="1"/>
  <c r="J10548" i="1"/>
  <c r="K10548" i="1"/>
  <c r="G10549" i="1"/>
  <c r="H10549" i="1" s="1"/>
  <c r="I10549" i="1"/>
  <c r="J10549" i="1"/>
  <c r="K10549" i="1"/>
  <c r="G10550" i="1"/>
  <c r="H10550" i="1"/>
  <c r="I10550" i="1"/>
  <c r="J10550" i="1"/>
  <c r="K10550" i="1"/>
  <c r="G10551" i="1"/>
  <c r="H10551" i="1"/>
  <c r="K10551" i="1"/>
  <c r="G10552" i="1"/>
  <c r="J10552" i="1" s="1"/>
  <c r="K10552" i="1"/>
  <c r="G10553" i="1"/>
  <c r="H10553" i="1" s="1"/>
  <c r="I10553" i="1"/>
  <c r="J10553" i="1"/>
  <c r="K10553" i="1"/>
  <c r="G10554" i="1"/>
  <c r="H10554" i="1"/>
  <c r="I10554" i="1"/>
  <c r="J10554" i="1"/>
  <c r="K10554" i="1"/>
  <c r="G10555" i="1"/>
  <c r="H10555" i="1" s="1"/>
  <c r="K10555" i="1"/>
  <c r="G10556" i="1"/>
  <c r="K10556" i="1"/>
  <c r="G10557" i="1"/>
  <c r="H10557" i="1" s="1"/>
  <c r="I10557" i="1"/>
  <c r="J10557" i="1"/>
  <c r="K10557" i="1"/>
  <c r="G10558" i="1"/>
  <c r="H10558" i="1"/>
  <c r="I10558" i="1"/>
  <c r="J10558" i="1"/>
  <c r="K10558" i="1"/>
  <c r="G10559" i="1"/>
  <c r="K10559" i="1"/>
  <c r="G10560" i="1"/>
  <c r="J10560" i="1"/>
  <c r="K10560" i="1"/>
  <c r="G10561" i="1"/>
  <c r="H10561" i="1" s="1"/>
  <c r="I10561" i="1"/>
  <c r="J10561" i="1"/>
  <c r="K10561" i="1"/>
  <c r="G10562" i="1"/>
  <c r="H10562" i="1"/>
  <c r="I10562" i="1"/>
  <c r="J10562" i="1"/>
  <c r="K10562" i="1"/>
  <c r="G10563" i="1"/>
  <c r="H10563" i="1"/>
  <c r="K10563" i="1"/>
  <c r="G10564" i="1"/>
  <c r="J10564" i="1"/>
  <c r="K10564" i="1"/>
  <c r="G10565" i="1"/>
  <c r="H10565" i="1" s="1"/>
  <c r="I10565" i="1"/>
  <c r="J10565" i="1"/>
  <c r="K10565" i="1"/>
  <c r="G10566" i="1"/>
  <c r="H10566" i="1"/>
  <c r="I10566" i="1"/>
  <c r="J10566" i="1"/>
  <c r="K10566" i="1"/>
  <c r="G10567" i="1"/>
  <c r="H10567" i="1"/>
  <c r="K10567" i="1"/>
  <c r="G10568" i="1"/>
  <c r="J10568" i="1" s="1"/>
  <c r="K10568" i="1"/>
  <c r="G10569" i="1"/>
  <c r="H10569" i="1" s="1"/>
  <c r="I10569" i="1"/>
  <c r="J10569" i="1"/>
  <c r="K10569" i="1"/>
  <c r="G10570" i="1"/>
  <c r="H10570" i="1"/>
  <c r="I10570" i="1"/>
  <c r="J10570" i="1"/>
  <c r="K10570" i="1"/>
  <c r="G10571" i="1"/>
  <c r="H10571" i="1" s="1"/>
  <c r="K10571" i="1"/>
  <c r="G10572" i="1"/>
  <c r="K10572" i="1"/>
  <c r="G10573" i="1"/>
  <c r="H10573" i="1" s="1"/>
  <c r="I10573" i="1"/>
  <c r="J10573" i="1"/>
  <c r="K10573" i="1"/>
  <c r="G10574" i="1"/>
  <c r="H10574" i="1"/>
  <c r="I10574" i="1"/>
  <c r="J10574" i="1"/>
  <c r="K10574" i="1"/>
  <c r="G10575" i="1"/>
  <c r="K10575" i="1"/>
  <c r="G10576" i="1"/>
  <c r="J10576" i="1"/>
  <c r="K10576" i="1"/>
  <c r="G10577" i="1"/>
  <c r="H10577" i="1" s="1"/>
  <c r="I10577" i="1"/>
  <c r="J10577" i="1"/>
  <c r="K10577" i="1"/>
  <c r="G10578" i="1"/>
  <c r="H10578" i="1"/>
  <c r="I10578" i="1"/>
  <c r="J10578" i="1"/>
  <c r="K10578" i="1"/>
  <c r="G10579" i="1"/>
  <c r="H10579" i="1"/>
  <c r="K10579" i="1"/>
  <c r="G10580" i="1"/>
  <c r="J10580" i="1"/>
  <c r="K10580" i="1"/>
  <c r="G10581" i="1"/>
  <c r="H10581" i="1" s="1"/>
  <c r="I10581" i="1"/>
  <c r="J10581" i="1"/>
  <c r="K10581" i="1"/>
  <c r="G10582" i="1"/>
  <c r="H10582" i="1"/>
  <c r="I10582" i="1"/>
  <c r="J10582" i="1"/>
  <c r="K10582" i="1"/>
  <c r="G10583" i="1"/>
  <c r="H10583" i="1"/>
  <c r="K10583" i="1"/>
  <c r="G10584" i="1"/>
  <c r="J10584" i="1" s="1"/>
  <c r="K10584" i="1"/>
  <c r="G10585" i="1"/>
  <c r="H10585" i="1" s="1"/>
  <c r="I10585" i="1"/>
  <c r="J10585" i="1"/>
  <c r="K10585" i="1"/>
  <c r="G10586" i="1"/>
  <c r="H10586" i="1"/>
  <c r="I10586" i="1"/>
  <c r="J10586" i="1"/>
  <c r="K10586" i="1"/>
  <c r="G10587" i="1"/>
  <c r="H10587" i="1" s="1"/>
  <c r="K10587" i="1"/>
  <c r="G10588" i="1"/>
  <c r="K10588" i="1"/>
  <c r="G10589" i="1"/>
  <c r="H10589" i="1" s="1"/>
  <c r="I10589" i="1"/>
  <c r="J10589" i="1"/>
  <c r="K10589" i="1"/>
  <c r="G10590" i="1"/>
  <c r="H10590" i="1"/>
  <c r="I10590" i="1"/>
  <c r="J10590" i="1"/>
  <c r="K10590" i="1"/>
  <c r="G10591" i="1"/>
  <c r="K10591" i="1"/>
  <c r="G10592" i="1"/>
  <c r="J10592" i="1"/>
  <c r="K10592" i="1"/>
  <c r="G10593" i="1"/>
  <c r="H10593" i="1" s="1"/>
  <c r="I10593" i="1"/>
  <c r="J10593" i="1"/>
  <c r="K10593" i="1"/>
  <c r="G10594" i="1"/>
  <c r="H10594" i="1"/>
  <c r="I10594" i="1"/>
  <c r="J10594" i="1"/>
  <c r="K10594" i="1"/>
  <c r="G10595" i="1"/>
  <c r="H10595" i="1"/>
  <c r="K10595" i="1"/>
  <c r="G10596" i="1"/>
  <c r="J10596" i="1"/>
  <c r="K10596" i="1"/>
  <c r="G10597" i="1"/>
  <c r="H10597" i="1" s="1"/>
  <c r="I10597" i="1"/>
  <c r="J10597" i="1"/>
  <c r="K10597" i="1"/>
  <c r="G10598" i="1"/>
  <c r="H10598" i="1"/>
  <c r="I10598" i="1"/>
  <c r="J10598" i="1"/>
  <c r="K10598" i="1"/>
  <c r="G10599" i="1"/>
  <c r="H10599" i="1"/>
  <c r="K10599" i="1"/>
  <c r="G10600" i="1"/>
  <c r="J10600" i="1" s="1"/>
  <c r="K10600" i="1"/>
  <c r="G10601" i="1"/>
  <c r="H10601" i="1" s="1"/>
  <c r="I10601" i="1"/>
  <c r="J10601" i="1"/>
  <c r="K10601" i="1"/>
  <c r="G10602" i="1"/>
  <c r="H10602" i="1"/>
  <c r="I10602" i="1"/>
  <c r="J10602" i="1"/>
  <c r="K10602" i="1"/>
  <c r="G10603" i="1"/>
  <c r="H10603" i="1" s="1"/>
  <c r="K10603" i="1"/>
  <c r="G10604" i="1"/>
  <c r="K10604" i="1"/>
  <c r="G10605" i="1"/>
  <c r="H10605" i="1" s="1"/>
  <c r="I10605" i="1"/>
  <c r="J10605" i="1"/>
  <c r="K10605" i="1"/>
  <c r="G10606" i="1"/>
  <c r="H10606" i="1"/>
  <c r="I10606" i="1"/>
  <c r="J10606" i="1"/>
  <c r="K10606" i="1"/>
  <c r="G10607" i="1"/>
  <c r="K10607" i="1"/>
  <c r="G10608" i="1"/>
  <c r="J10608" i="1"/>
  <c r="K10608" i="1"/>
  <c r="G10609" i="1"/>
  <c r="H10609" i="1" s="1"/>
  <c r="I10609" i="1"/>
  <c r="J10609" i="1"/>
  <c r="K10609" i="1"/>
  <c r="G10610" i="1"/>
  <c r="H10610" i="1"/>
  <c r="I10610" i="1"/>
  <c r="J10610" i="1"/>
  <c r="K10610" i="1"/>
  <c r="G10611" i="1"/>
  <c r="H10611" i="1"/>
  <c r="K10611" i="1"/>
  <c r="G10612" i="1"/>
  <c r="J10612" i="1"/>
  <c r="K10612" i="1"/>
  <c r="G10613" i="1"/>
  <c r="H10613" i="1" s="1"/>
  <c r="I10613" i="1"/>
  <c r="J10613" i="1"/>
  <c r="K10613" i="1"/>
  <c r="G10614" i="1"/>
  <c r="H10614" i="1"/>
  <c r="I10614" i="1"/>
  <c r="J10614" i="1"/>
  <c r="K10614" i="1"/>
  <c r="G10615" i="1"/>
  <c r="H10615" i="1"/>
  <c r="K10615" i="1"/>
  <c r="G10616" i="1"/>
  <c r="J10616" i="1" s="1"/>
  <c r="K10616" i="1"/>
  <c r="G10617" i="1"/>
  <c r="H10617" i="1" s="1"/>
  <c r="I10617" i="1"/>
  <c r="J10617" i="1"/>
  <c r="K10617" i="1"/>
  <c r="G10618" i="1"/>
  <c r="H10618" i="1"/>
  <c r="I10618" i="1"/>
  <c r="J10618" i="1"/>
  <c r="K10618" i="1"/>
  <c r="G10619" i="1"/>
  <c r="H10619" i="1" s="1"/>
  <c r="K10619" i="1"/>
  <c r="G10620" i="1"/>
  <c r="K10620" i="1"/>
  <c r="G10621" i="1"/>
  <c r="H10621" i="1" s="1"/>
  <c r="I10621" i="1"/>
  <c r="J10621" i="1"/>
  <c r="K10621" i="1"/>
  <c r="G10622" i="1"/>
  <c r="H10622" i="1"/>
  <c r="I10622" i="1"/>
  <c r="J10622" i="1"/>
  <c r="K10622" i="1"/>
  <c r="G10623" i="1"/>
  <c r="K10623" i="1"/>
  <c r="G10624" i="1"/>
  <c r="J10624" i="1"/>
  <c r="K10624" i="1"/>
  <c r="G10625" i="1"/>
  <c r="H10625" i="1" s="1"/>
  <c r="I10625" i="1"/>
  <c r="J10625" i="1"/>
  <c r="K10625" i="1"/>
  <c r="G10626" i="1"/>
  <c r="H10626" i="1"/>
  <c r="I10626" i="1"/>
  <c r="J10626" i="1"/>
  <c r="K10626" i="1"/>
  <c r="G10627" i="1"/>
  <c r="H10627" i="1"/>
  <c r="K10627" i="1"/>
  <c r="G10628" i="1"/>
  <c r="J10628" i="1"/>
  <c r="K10628" i="1"/>
  <c r="G10629" i="1"/>
  <c r="H10629" i="1" s="1"/>
  <c r="I10629" i="1"/>
  <c r="J10629" i="1"/>
  <c r="K10629" i="1"/>
  <c r="G10630" i="1"/>
  <c r="H10630" i="1"/>
  <c r="I10630" i="1"/>
  <c r="J10630" i="1"/>
  <c r="K10630" i="1"/>
  <c r="G10631" i="1"/>
  <c r="H10631" i="1"/>
  <c r="K10631" i="1"/>
  <c r="G10632" i="1"/>
  <c r="J10632" i="1" s="1"/>
  <c r="K10632" i="1"/>
  <c r="G10633" i="1"/>
  <c r="H10633" i="1" s="1"/>
  <c r="I10633" i="1"/>
  <c r="J10633" i="1"/>
  <c r="K10633" i="1"/>
  <c r="G10634" i="1"/>
  <c r="H10634" i="1"/>
  <c r="I10634" i="1"/>
  <c r="J10634" i="1"/>
  <c r="K10634" i="1"/>
  <c r="G10635" i="1"/>
  <c r="H10635" i="1" s="1"/>
  <c r="K10635" i="1"/>
  <c r="G10636" i="1"/>
  <c r="K10636" i="1"/>
  <c r="G10637" i="1"/>
  <c r="H10637" i="1" s="1"/>
  <c r="I10637" i="1"/>
  <c r="J10637" i="1"/>
  <c r="K10637" i="1"/>
  <c r="G10638" i="1"/>
  <c r="H10638" i="1"/>
  <c r="I10638" i="1"/>
  <c r="J10638" i="1"/>
  <c r="K10638" i="1"/>
  <c r="G10639" i="1"/>
  <c r="K10639" i="1"/>
  <c r="G10640" i="1"/>
  <c r="J10640" i="1"/>
  <c r="K10640" i="1"/>
  <c r="G10641" i="1"/>
  <c r="H10641" i="1" s="1"/>
  <c r="I10641" i="1"/>
  <c r="J10641" i="1"/>
  <c r="K10641" i="1"/>
  <c r="G10642" i="1"/>
  <c r="H10642" i="1"/>
  <c r="I10642" i="1"/>
  <c r="J10642" i="1"/>
  <c r="K10642" i="1"/>
  <c r="G10643" i="1"/>
  <c r="H10643" i="1"/>
  <c r="K10643" i="1"/>
  <c r="G10644" i="1"/>
  <c r="J10644" i="1"/>
  <c r="K10644" i="1"/>
  <c r="G10645" i="1"/>
  <c r="H10645" i="1" s="1"/>
  <c r="I10645" i="1"/>
  <c r="J10645" i="1"/>
  <c r="K10645" i="1"/>
  <c r="G10646" i="1"/>
  <c r="H10646" i="1"/>
  <c r="I10646" i="1"/>
  <c r="J10646" i="1"/>
  <c r="K10646" i="1"/>
  <c r="G10647" i="1"/>
  <c r="H10647" i="1"/>
  <c r="K10647" i="1"/>
  <c r="G10648" i="1"/>
  <c r="J10648" i="1" s="1"/>
  <c r="K10648" i="1"/>
  <c r="G10649" i="1"/>
  <c r="H10649" i="1" s="1"/>
  <c r="I10649" i="1"/>
  <c r="J10649" i="1"/>
  <c r="K10649" i="1"/>
  <c r="G10650" i="1"/>
  <c r="H10650" i="1"/>
  <c r="I10650" i="1"/>
  <c r="J10650" i="1"/>
  <c r="K10650" i="1"/>
  <c r="G10651" i="1"/>
  <c r="H10651" i="1" s="1"/>
  <c r="K10651" i="1"/>
  <c r="G10652" i="1"/>
  <c r="K10652" i="1"/>
  <c r="G10653" i="1"/>
  <c r="H10653" i="1" s="1"/>
  <c r="I10653" i="1"/>
  <c r="J10653" i="1"/>
  <c r="K10653" i="1"/>
  <c r="G10654" i="1"/>
  <c r="H10654" i="1"/>
  <c r="I10654" i="1"/>
  <c r="J10654" i="1"/>
  <c r="K10654" i="1"/>
  <c r="G10655" i="1"/>
  <c r="K10655" i="1"/>
  <c r="G10656" i="1"/>
  <c r="J10656" i="1"/>
  <c r="K10656" i="1"/>
  <c r="G10657" i="1"/>
  <c r="H10657" i="1" s="1"/>
  <c r="I10657" i="1"/>
  <c r="J10657" i="1"/>
  <c r="K10657" i="1"/>
  <c r="G10658" i="1"/>
  <c r="H10658" i="1"/>
  <c r="I10658" i="1"/>
  <c r="J10658" i="1"/>
  <c r="K10658" i="1"/>
  <c r="G10659" i="1"/>
  <c r="H10659" i="1"/>
  <c r="K10659" i="1"/>
  <c r="G10660" i="1"/>
  <c r="J10660" i="1"/>
  <c r="K10660" i="1"/>
  <c r="G10661" i="1"/>
  <c r="H10661" i="1" s="1"/>
  <c r="I10661" i="1"/>
  <c r="J10661" i="1"/>
  <c r="K10661" i="1"/>
  <c r="G10662" i="1"/>
  <c r="H10662" i="1"/>
  <c r="I10662" i="1"/>
  <c r="J10662" i="1"/>
  <c r="K10662" i="1"/>
  <c r="G10663" i="1"/>
  <c r="H10663" i="1"/>
  <c r="K10663" i="1"/>
  <c r="G10664" i="1"/>
  <c r="J10664" i="1" s="1"/>
  <c r="K10664" i="1"/>
  <c r="G10665" i="1"/>
  <c r="H10665" i="1" s="1"/>
  <c r="I10665" i="1"/>
  <c r="J10665" i="1"/>
  <c r="K10665" i="1"/>
  <c r="G10666" i="1"/>
  <c r="H10666" i="1"/>
  <c r="I10666" i="1"/>
  <c r="J10666" i="1"/>
  <c r="K10666" i="1"/>
  <c r="G10667" i="1"/>
  <c r="H10667" i="1" s="1"/>
  <c r="K10667" i="1"/>
  <c r="G10668" i="1"/>
  <c r="K10668" i="1"/>
  <c r="G10669" i="1"/>
  <c r="H10669" i="1" s="1"/>
  <c r="I10669" i="1"/>
  <c r="J10669" i="1"/>
  <c r="K10669" i="1"/>
  <c r="G10670" i="1"/>
  <c r="H10670" i="1"/>
  <c r="I10670" i="1"/>
  <c r="J10670" i="1"/>
  <c r="K10670" i="1"/>
  <c r="G10671" i="1"/>
  <c r="K10671" i="1"/>
  <c r="G10672" i="1"/>
  <c r="J10672" i="1"/>
  <c r="K10672" i="1"/>
  <c r="G10673" i="1"/>
  <c r="H10673" i="1" s="1"/>
  <c r="I10673" i="1"/>
  <c r="J10673" i="1"/>
  <c r="K10673" i="1"/>
  <c r="G10674" i="1"/>
  <c r="H10674" i="1"/>
  <c r="I10674" i="1"/>
  <c r="J10674" i="1"/>
  <c r="K10674" i="1"/>
  <c r="G10675" i="1"/>
  <c r="H10675" i="1"/>
  <c r="K10675" i="1"/>
  <c r="G10676" i="1"/>
  <c r="J10676" i="1"/>
  <c r="K10676" i="1"/>
  <c r="G10677" i="1"/>
  <c r="H10677" i="1" s="1"/>
  <c r="I10677" i="1"/>
  <c r="J10677" i="1"/>
  <c r="K10677" i="1"/>
  <c r="G10678" i="1"/>
  <c r="H10678" i="1"/>
  <c r="I10678" i="1"/>
  <c r="J10678" i="1"/>
  <c r="K10678" i="1"/>
  <c r="G10679" i="1"/>
  <c r="H10679" i="1"/>
  <c r="K10679" i="1"/>
  <c r="G10680" i="1"/>
  <c r="J10680" i="1" s="1"/>
  <c r="K10680" i="1"/>
  <c r="G10681" i="1"/>
  <c r="H10681" i="1" s="1"/>
  <c r="I10681" i="1"/>
  <c r="J10681" i="1"/>
  <c r="K10681" i="1"/>
  <c r="G10682" i="1"/>
  <c r="H10682" i="1"/>
  <c r="I10682" i="1"/>
  <c r="J10682" i="1"/>
  <c r="K10682" i="1"/>
  <c r="G10683" i="1"/>
  <c r="H10683" i="1" s="1"/>
  <c r="K10683" i="1"/>
  <c r="G10684" i="1"/>
  <c r="K10684" i="1"/>
  <c r="G10685" i="1"/>
  <c r="H10685" i="1" s="1"/>
  <c r="I10685" i="1"/>
  <c r="J10685" i="1"/>
  <c r="K10685" i="1"/>
  <c r="G10686" i="1"/>
  <c r="H10686" i="1"/>
  <c r="I10686" i="1"/>
  <c r="J10686" i="1"/>
  <c r="K10686" i="1"/>
  <c r="G10687" i="1"/>
  <c r="K10687" i="1"/>
  <c r="G10688" i="1"/>
  <c r="J10688" i="1"/>
  <c r="K10688" i="1"/>
  <c r="G10689" i="1"/>
  <c r="H10689" i="1" s="1"/>
  <c r="I10689" i="1"/>
  <c r="J10689" i="1"/>
  <c r="K10689" i="1"/>
  <c r="G10690" i="1"/>
  <c r="H10690" i="1"/>
  <c r="I10690" i="1"/>
  <c r="J10690" i="1"/>
  <c r="K10690" i="1"/>
  <c r="G10691" i="1"/>
  <c r="H10691" i="1"/>
  <c r="K10691" i="1"/>
  <c r="G10692" i="1"/>
  <c r="J10692" i="1"/>
  <c r="K10692" i="1"/>
  <c r="G10693" i="1"/>
  <c r="H10693" i="1" s="1"/>
  <c r="I10693" i="1"/>
  <c r="J10693" i="1"/>
  <c r="K10693" i="1"/>
  <c r="G10694" i="1"/>
  <c r="H10694" i="1"/>
  <c r="I10694" i="1"/>
  <c r="J10694" i="1"/>
  <c r="K10694" i="1"/>
  <c r="G10695" i="1"/>
  <c r="H10695" i="1"/>
  <c r="K10695" i="1"/>
  <c r="G10696" i="1"/>
  <c r="J10696" i="1" s="1"/>
  <c r="K10696" i="1"/>
  <c r="G10697" i="1"/>
  <c r="H10697" i="1" s="1"/>
  <c r="I10697" i="1"/>
  <c r="J10697" i="1"/>
  <c r="K10697" i="1"/>
  <c r="G10698" i="1"/>
  <c r="H10698" i="1"/>
  <c r="I10698" i="1"/>
  <c r="J10698" i="1"/>
  <c r="K10698" i="1"/>
  <c r="G10699" i="1"/>
  <c r="H10699" i="1" s="1"/>
  <c r="K10699" i="1"/>
  <c r="G10700" i="1"/>
  <c r="K10700" i="1"/>
  <c r="G10701" i="1"/>
  <c r="H10701" i="1" s="1"/>
  <c r="I10701" i="1"/>
  <c r="J10701" i="1"/>
  <c r="K10701" i="1"/>
  <c r="G10702" i="1"/>
  <c r="H10702" i="1"/>
  <c r="I10702" i="1"/>
  <c r="J10702" i="1"/>
  <c r="K10702" i="1"/>
  <c r="G10703" i="1"/>
  <c r="K10703" i="1"/>
  <c r="G10704" i="1"/>
  <c r="J10704" i="1"/>
  <c r="K10704" i="1"/>
  <c r="G10705" i="1"/>
  <c r="H10705" i="1" s="1"/>
  <c r="I10705" i="1"/>
  <c r="J10705" i="1"/>
  <c r="K10705" i="1"/>
  <c r="G10706" i="1"/>
  <c r="H10706" i="1"/>
  <c r="I10706" i="1"/>
  <c r="J10706" i="1"/>
  <c r="K10706" i="1"/>
  <c r="G10707" i="1"/>
  <c r="H10707" i="1"/>
  <c r="K10707" i="1"/>
  <c r="G10708" i="1"/>
  <c r="J10708" i="1"/>
  <c r="K10708" i="1"/>
  <c r="G10709" i="1"/>
  <c r="H10709" i="1" s="1"/>
  <c r="I10709" i="1"/>
  <c r="J10709" i="1"/>
  <c r="K10709" i="1"/>
  <c r="G10710" i="1"/>
  <c r="H10710" i="1"/>
  <c r="I10710" i="1"/>
  <c r="J10710" i="1"/>
  <c r="K10710" i="1"/>
  <c r="G10711" i="1"/>
  <c r="H10711" i="1"/>
  <c r="K10711" i="1"/>
  <c r="G10712" i="1"/>
  <c r="J10712" i="1" s="1"/>
  <c r="K10712" i="1"/>
  <c r="G10713" i="1"/>
  <c r="H10713" i="1" s="1"/>
  <c r="I10713" i="1"/>
  <c r="J10713" i="1"/>
  <c r="K10713" i="1"/>
  <c r="G10714" i="1"/>
  <c r="H10714" i="1"/>
  <c r="I10714" i="1"/>
  <c r="J10714" i="1"/>
  <c r="K10714" i="1"/>
  <c r="G10715" i="1"/>
  <c r="H10715" i="1" s="1"/>
  <c r="K10715" i="1"/>
  <c r="G10716" i="1"/>
  <c r="K10716" i="1"/>
  <c r="G10717" i="1"/>
  <c r="H10717" i="1" s="1"/>
  <c r="I10717" i="1"/>
  <c r="J10717" i="1"/>
  <c r="K10717" i="1"/>
  <c r="G10718" i="1"/>
  <c r="H10718" i="1"/>
  <c r="I10718" i="1"/>
  <c r="J10718" i="1"/>
  <c r="K10718" i="1"/>
  <c r="G10719" i="1"/>
  <c r="K10719" i="1"/>
  <c r="G10720" i="1"/>
  <c r="J10720" i="1"/>
  <c r="K10720" i="1"/>
  <c r="G10721" i="1"/>
  <c r="H10721" i="1" s="1"/>
  <c r="I10721" i="1"/>
  <c r="J10721" i="1"/>
  <c r="K10721" i="1"/>
  <c r="G10722" i="1"/>
  <c r="H10722" i="1"/>
  <c r="I10722" i="1"/>
  <c r="J10722" i="1"/>
  <c r="K10722" i="1"/>
  <c r="G10723" i="1"/>
  <c r="H10723" i="1"/>
  <c r="K10723" i="1"/>
  <c r="G10724" i="1"/>
  <c r="J10724" i="1"/>
  <c r="K10724" i="1"/>
  <c r="G10725" i="1"/>
  <c r="H10725" i="1" s="1"/>
  <c r="I10725" i="1"/>
  <c r="J10725" i="1"/>
  <c r="K10725" i="1"/>
  <c r="G10726" i="1"/>
  <c r="H10726" i="1"/>
  <c r="I10726" i="1"/>
  <c r="J10726" i="1"/>
  <c r="K10726" i="1"/>
  <c r="G10727" i="1"/>
  <c r="H10727" i="1"/>
  <c r="K10727" i="1"/>
  <c r="G10728" i="1"/>
  <c r="J10728" i="1" s="1"/>
  <c r="K10728" i="1"/>
  <c r="G10729" i="1"/>
  <c r="H10729" i="1" s="1"/>
  <c r="I10729" i="1"/>
  <c r="J10729" i="1"/>
  <c r="K10729" i="1"/>
  <c r="G10730" i="1"/>
  <c r="H10730" i="1"/>
  <c r="I10730" i="1"/>
  <c r="J10730" i="1"/>
  <c r="K10730" i="1"/>
  <c r="G10731" i="1"/>
  <c r="H10731" i="1" s="1"/>
  <c r="K10731" i="1"/>
  <c r="G10732" i="1"/>
  <c r="K10732" i="1"/>
  <c r="G10733" i="1"/>
  <c r="H10733" i="1" s="1"/>
  <c r="I10733" i="1"/>
  <c r="J10733" i="1"/>
  <c r="K10733" i="1"/>
  <c r="G10734" i="1"/>
  <c r="H10734" i="1"/>
  <c r="I10734" i="1"/>
  <c r="J10734" i="1"/>
  <c r="K10734" i="1"/>
  <c r="G10735" i="1"/>
  <c r="K10735" i="1"/>
  <c r="G10736" i="1"/>
  <c r="J10736" i="1"/>
  <c r="K10736" i="1"/>
  <c r="G10737" i="1"/>
  <c r="H10737" i="1" s="1"/>
  <c r="I10737" i="1"/>
  <c r="J10737" i="1"/>
  <c r="K10737" i="1"/>
  <c r="G10738" i="1"/>
  <c r="H10738" i="1"/>
  <c r="I10738" i="1"/>
  <c r="J10738" i="1"/>
  <c r="K10738" i="1"/>
  <c r="G10739" i="1"/>
  <c r="H10739" i="1"/>
  <c r="K10739" i="1"/>
  <c r="G10740" i="1"/>
  <c r="J10740" i="1"/>
  <c r="K10740" i="1"/>
  <c r="G10741" i="1"/>
  <c r="H10741" i="1" s="1"/>
  <c r="I10741" i="1"/>
  <c r="J10741" i="1"/>
  <c r="K10741" i="1"/>
  <c r="G10742" i="1"/>
  <c r="H10742" i="1"/>
  <c r="I10742" i="1"/>
  <c r="J10742" i="1"/>
  <c r="K10742" i="1"/>
  <c r="G10743" i="1"/>
  <c r="H10743" i="1"/>
  <c r="K10743" i="1"/>
  <c r="G10744" i="1"/>
  <c r="J10744" i="1" s="1"/>
  <c r="K10744" i="1"/>
  <c r="G10745" i="1"/>
  <c r="H10745" i="1" s="1"/>
  <c r="I10745" i="1"/>
  <c r="J10745" i="1"/>
  <c r="K10745" i="1"/>
  <c r="G10746" i="1"/>
  <c r="H10746" i="1"/>
  <c r="I10746" i="1"/>
  <c r="J10746" i="1"/>
  <c r="K10746" i="1"/>
  <c r="G10747" i="1"/>
  <c r="H10747" i="1" s="1"/>
  <c r="K10747" i="1"/>
  <c r="G10748" i="1"/>
  <c r="K10748" i="1"/>
  <c r="G10749" i="1"/>
  <c r="H10749" i="1" s="1"/>
  <c r="I10749" i="1"/>
  <c r="J10749" i="1"/>
  <c r="K10749" i="1"/>
  <c r="G10750" i="1"/>
  <c r="H10750" i="1"/>
  <c r="I10750" i="1"/>
  <c r="J10750" i="1"/>
  <c r="K10750" i="1"/>
  <c r="G10751" i="1"/>
  <c r="K10751" i="1"/>
  <c r="G10752" i="1"/>
  <c r="J10752" i="1"/>
  <c r="K10752" i="1"/>
  <c r="G10753" i="1"/>
  <c r="H10753" i="1" s="1"/>
  <c r="I10753" i="1"/>
  <c r="J10753" i="1"/>
  <c r="K10753" i="1"/>
  <c r="G10754" i="1"/>
  <c r="H10754" i="1"/>
  <c r="I10754" i="1"/>
  <c r="J10754" i="1"/>
  <c r="K10754" i="1"/>
  <c r="G10755" i="1"/>
  <c r="H10755" i="1"/>
  <c r="K10755" i="1"/>
  <c r="G10756" i="1"/>
  <c r="J10756" i="1"/>
  <c r="K10756" i="1"/>
  <c r="G10757" i="1"/>
  <c r="H10757" i="1" s="1"/>
  <c r="I10757" i="1"/>
  <c r="J10757" i="1"/>
  <c r="K10757" i="1"/>
  <c r="G10758" i="1"/>
  <c r="H10758" i="1"/>
  <c r="I10758" i="1"/>
  <c r="J10758" i="1"/>
  <c r="K10758" i="1"/>
  <c r="G10759" i="1"/>
  <c r="H10759" i="1"/>
  <c r="K10759" i="1"/>
  <c r="G10760" i="1"/>
  <c r="J10760" i="1" s="1"/>
  <c r="K10760" i="1"/>
  <c r="G10761" i="1"/>
  <c r="H10761" i="1" s="1"/>
  <c r="I10761" i="1"/>
  <c r="J10761" i="1"/>
  <c r="K10761" i="1"/>
  <c r="G10762" i="1"/>
  <c r="H10762" i="1"/>
  <c r="I10762" i="1"/>
  <c r="J10762" i="1"/>
  <c r="K10762" i="1"/>
  <c r="G10763" i="1"/>
  <c r="H10763" i="1" s="1"/>
  <c r="K10763" i="1"/>
  <c r="G10764" i="1"/>
  <c r="K10764" i="1"/>
  <c r="G10765" i="1"/>
  <c r="H10765" i="1" s="1"/>
  <c r="I10765" i="1"/>
  <c r="J10765" i="1"/>
  <c r="K10765" i="1"/>
  <c r="G10766" i="1"/>
  <c r="H10766" i="1"/>
  <c r="I10766" i="1"/>
  <c r="J10766" i="1"/>
  <c r="K10766" i="1"/>
  <c r="G10767" i="1"/>
  <c r="K10767" i="1"/>
  <c r="G10768" i="1"/>
  <c r="J10768" i="1"/>
  <c r="K10768" i="1"/>
  <c r="G10769" i="1"/>
  <c r="H10769" i="1" s="1"/>
  <c r="I10769" i="1"/>
  <c r="J10769" i="1"/>
  <c r="K10769" i="1"/>
  <c r="G10770" i="1"/>
  <c r="H10770" i="1"/>
  <c r="I10770" i="1"/>
  <c r="J10770" i="1"/>
  <c r="K10770" i="1"/>
  <c r="G10771" i="1"/>
  <c r="H10771" i="1"/>
  <c r="K10771" i="1"/>
  <c r="G10772" i="1"/>
  <c r="J10772" i="1"/>
  <c r="K10772" i="1"/>
  <c r="G10773" i="1"/>
  <c r="H10773" i="1" s="1"/>
  <c r="I10773" i="1"/>
  <c r="J10773" i="1"/>
  <c r="K10773" i="1"/>
  <c r="G10774" i="1"/>
  <c r="H10774" i="1"/>
  <c r="I10774" i="1"/>
  <c r="J10774" i="1"/>
  <c r="K10774" i="1"/>
  <c r="G10775" i="1"/>
  <c r="H10775" i="1"/>
  <c r="K10775" i="1"/>
  <c r="G10776" i="1"/>
  <c r="J10776" i="1" s="1"/>
  <c r="K10776" i="1"/>
  <c r="G10777" i="1"/>
  <c r="H10777" i="1" s="1"/>
  <c r="I10777" i="1"/>
  <c r="J10777" i="1"/>
  <c r="K10777" i="1"/>
  <c r="G10778" i="1"/>
  <c r="H10778" i="1"/>
  <c r="I10778" i="1"/>
  <c r="J10778" i="1"/>
  <c r="K10778" i="1"/>
  <c r="G10779" i="1"/>
  <c r="H10779" i="1" s="1"/>
  <c r="K10779" i="1"/>
  <c r="G10780" i="1"/>
  <c r="K10780" i="1"/>
  <c r="G10781" i="1"/>
  <c r="H10781" i="1" s="1"/>
  <c r="I10781" i="1"/>
  <c r="J10781" i="1"/>
  <c r="K10781" i="1"/>
  <c r="G10782" i="1"/>
  <c r="H10782" i="1"/>
  <c r="I10782" i="1"/>
  <c r="J10782" i="1"/>
  <c r="K10782" i="1"/>
  <c r="G10783" i="1"/>
  <c r="K10783" i="1"/>
  <c r="G10784" i="1"/>
  <c r="J10784" i="1"/>
  <c r="K10784" i="1"/>
  <c r="G10785" i="1"/>
  <c r="H10785" i="1" s="1"/>
  <c r="I10785" i="1"/>
  <c r="J10785" i="1"/>
  <c r="K10785" i="1"/>
  <c r="G10786" i="1"/>
  <c r="H10786" i="1"/>
  <c r="I10786" i="1"/>
  <c r="J10786" i="1"/>
  <c r="K10786" i="1"/>
  <c r="G10787" i="1"/>
  <c r="H10787" i="1"/>
  <c r="K10787" i="1"/>
  <c r="G10788" i="1"/>
  <c r="J10788" i="1"/>
  <c r="K10788" i="1"/>
  <c r="G10789" i="1"/>
  <c r="H10789" i="1" s="1"/>
  <c r="I10789" i="1"/>
  <c r="J10789" i="1"/>
  <c r="K10789" i="1"/>
  <c r="G10790" i="1"/>
  <c r="H10790" i="1"/>
  <c r="I10790" i="1"/>
  <c r="J10790" i="1"/>
  <c r="K10790" i="1"/>
  <c r="G10791" i="1"/>
  <c r="H10791" i="1"/>
  <c r="K10791" i="1"/>
  <c r="G10792" i="1"/>
  <c r="J10792" i="1" s="1"/>
  <c r="K10792" i="1"/>
  <c r="G10793" i="1"/>
  <c r="H10793" i="1" s="1"/>
  <c r="I10793" i="1"/>
  <c r="J10793" i="1"/>
  <c r="K10793" i="1"/>
  <c r="G10794" i="1"/>
  <c r="H10794" i="1"/>
  <c r="I10794" i="1"/>
  <c r="J10794" i="1"/>
  <c r="K10794" i="1"/>
  <c r="G10795" i="1"/>
  <c r="H10795" i="1" s="1"/>
  <c r="K10795" i="1"/>
  <c r="G10796" i="1"/>
  <c r="K10796" i="1"/>
  <c r="G10797" i="1"/>
  <c r="H10797" i="1" s="1"/>
  <c r="I10797" i="1"/>
  <c r="J10797" i="1"/>
  <c r="K10797" i="1"/>
  <c r="G10798" i="1"/>
  <c r="H10798" i="1"/>
  <c r="I10798" i="1"/>
  <c r="J10798" i="1"/>
  <c r="K10798" i="1"/>
  <c r="G10799" i="1"/>
  <c r="K10799" i="1"/>
  <c r="G10800" i="1"/>
  <c r="J10800" i="1"/>
  <c r="K10800" i="1"/>
  <c r="G10801" i="1"/>
  <c r="H10801" i="1" s="1"/>
  <c r="I10801" i="1"/>
  <c r="J10801" i="1"/>
  <c r="K10801" i="1"/>
  <c r="G10802" i="1"/>
  <c r="H10802" i="1"/>
  <c r="I10802" i="1"/>
  <c r="J10802" i="1"/>
  <c r="K10802" i="1"/>
  <c r="G10803" i="1"/>
  <c r="H10803" i="1"/>
  <c r="K10803" i="1"/>
  <c r="G10804" i="1"/>
  <c r="J10804" i="1"/>
  <c r="K10804" i="1"/>
  <c r="G10805" i="1"/>
  <c r="H10805" i="1" s="1"/>
  <c r="I10805" i="1"/>
  <c r="J10805" i="1"/>
  <c r="K10805" i="1"/>
  <c r="G10806" i="1"/>
  <c r="H10806" i="1"/>
  <c r="I10806" i="1"/>
  <c r="J10806" i="1"/>
  <c r="K10806" i="1"/>
  <c r="G10807" i="1"/>
  <c r="H10807" i="1"/>
  <c r="K10807" i="1"/>
  <c r="G10808" i="1"/>
  <c r="J10808" i="1" s="1"/>
  <c r="K10808" i="1"/>
  <c r="G10809" i="1"/>
  <c r="H10809" i="1" s="1"/>
  <c r="I10809" i="1"/>
  <c r="J10809" i="1"/>
  <c r="K10809" i="1"/>
  <c r="G10810" i="1"/>
  <c r="H10810" i="1"/>
  <c r="I10810" i="1"/>
  <c r="J10810" i="1"/>
  <c r="K10810" i="1"/>
  <c r="G10811" i="1"/>
  <c r="H10811" i="1" s="1"/>
  <c r="K10811" i="1"/>
  <c r="G10812" i="1"/>
  <c r="K10812" i="1"/>
  <c r="G10813" i="1"/>
  <c r="H10813" i="1" s="1"/>
  <c r="I10813" i="1"/>
  <c r="J10813" i="1"/>
  <c r="K10813" i="1"/>
  <c r="G10814" i="1"/>
  <c r="H10814" i="1"/>
  <c r="I10814" i="1"/>
  <c r="J10814" i="1"/>
  <c r="K10814" i="1"/>
  <c r="G10815" i="1"/>
  <c r="K10815" i="1"/>
  <c r="G10816" i="1"/>
  <c r="J10816" i="1"/>
  <c r="K10816" i="1"/>
  <c r="G10817" i="1"/>
  <c r="H10817" i="1" s="1"/>
  <c r="I10817" i="1"/>
  <c r="J10817" i="1"/>
  <c r="K10817" i="1"/>
  <c r="G10818" i="1"/>
  <c r="H10818" i="1"/>
  <c r="I10818" i="1"/>
  <c r="J10818" i="1"/>
  <c r="K10818" i="1"/>
  <c r="G10819" i="1"/>
  <c r="H10819" i="1"/>
  <c r="K10819" i="1"/>
  <c r="G10820" i="1"/>
  <c r="J10820" i="1"/>
  <c r="K10820" i="1"/>
  <c r="G10821" i="1"/>
  <c r="H10821" i="1" s="1"/>
  <c r="I10821" i="1"/>
  <c r="J10821" i="1"/>
  <c r="K10821" i="1"/>
  <c r="G10822" i="1"/>
  <c r="H10822" i="1"/>
  <c r="I10822" i="1"/>
  <c r="J10822" i="1"/>
  <c r="K10822" i="1"/>
  <c r="G10823" i="1"/>
  <c r="H10823" i="1"/>
  <c r="K10823" i="1"/>
  <c r="G10824" i="1"/>
  <c r="J10824" i="1" s="1"/>
  <c r="K10824" i="1"/>
  <c r="G10825" i="1"/>
  <c r="H10825" i="1" s="1"/>
  <c r="I10825" i="1"/>
  <c r="J10825" i="1"/>
  <c r="K10825" i="1"/>
  <c r="G10826" i="1"/>
  <c r="H10826" i="1"/>
  <c r="I10826" i="1"/>
  <c r="J10826" i="1"/>
  <c r="K10826" i="1"/>
  <c r="G10827" i="1"/>
  <c r="H10827" i="1" s="1"/>
  <c r="K10827" i="1"/>
  <c r="G10828" i="1"/>
  <c r="K10828" i="1"/>
  <c r="G10829" i="1"/>
  <c r="H10829" i="1" s="1"/>
  <c r="I10829" i="1"/>
  <c r="J10829" i="1"/>
  <c r="K10829" i="1"/>
  <c r="G10830" i="1"/>
  <c r="H10830" i="1"/>
  <c r="I10830" i="1"/>
  <c r="J10830" i="1"/>
  <c r="K10830" i="1"/>
  <c r="G10831" i="1"/>
  <c r="K10831" i="1"/>
  <c r="G10832" i="1"/>
  <c r="J10832" i="1"/>
  <c r="K10832" i="1"/>
  <c r="G10833" i="1"/>
  <c r="H10833" i="1" s="1"/>
  <c r="I10833" i="1"/>
  <c r="J10833" i="1"/>
  <c r="K10833" i="1"/>
  <c r="G10834" i="1"/>
  <c r="H10834" i="1"/>
  <c r="I10834" i="1"/>
  <c r="J10834" i="1"/>
  <c r="K10834" i="1"/>
  <c r="G10835" i="1"/>
  <c r="H10835" i="1"/>
  <c r="K10835" i="1"/>
  <c r="G10836" i="1"/>
  <c r="J10836" i="1"/>
  <c r="K10836" i="1"/>
  <c r="G10837" i="1"/>
  <c r="H10837" i="1" s="1"/>
  <c r="I10837" i="1"/>
  <c r="J10837" i="1"/>
  <c r="K10837" i="1"/>
  <c r="G10838" i="1"/>
  <c r="H10838" i="1"/>
  <c r="I10838" i="1"/>
  <c r="J10838" i="1"/>
  <c r="K10838" i="1"/>
  <c r="G10839" i="1"/>
  <c r="H10839" i="1"/>
  <c r="K10839" i="1"/>
  <c r="G10840" i="1"/>
  <c r="J10840" i="1" s="1"/>
  <c r="K10840" i="1"/>
  <c r="G10841" i="1"/>
  <c r="H10841" i="1" s="1"/>
  <c r="I10841" i="1"/>
  <c r="J10841" i="1"/>
  <c r="K10841" i="1"/>
  <c r="G10842" i="1"/>
  <c r="H10842" i="1"/>
  <c r="I10842" i="1"/>
  <c r="J10842" i="1"/>
  <c r="K10842" i="1"/>
  <c r="G10843" i="1"/>
  <c r="H10843" i="1" s="1"/>
  <c r="K10843" i="1"/>
  <c r="G10844" i="1"/>
  <c r="K10844" i="1"/>
  <c r="G10845" i="1"/>
  <c r="H10845" i="1" s="1"/>
  <c r="I10845" i="1"/>
  <c r="J10845" i="1"/>
  <c r="K10845" i="1"/>
  <c r="G10846" i="1"/>
  <c r="H10846" i="1"/>
  <c r="I10846" i="1"/>
  <c r="J10846" i="1"/>
  <c r="K10846" i="1"/>
  <c r="G10847" i="1"/>
  <c r="K10847" i="1"/>
  <c r="G10848" i="1"/>
  <c r="J10848" i="1"/>
  <c r="K10848" i="1"/>
  <c r="G10849" i="1"/>
  <c r="H10849" i="1" s="1"/>
  <c r="I10849" i="1"/>
  <c r="J10849" i="1"/>
  <c r="K10849" i="1"/>
  <c r="G10850" i="1"/>
  <c r="H10850" i="1"/>
  <c r="I10850" i="1"/>
  <c r="J10850" i="1"/>
  <c r="K10850" i="1"/>
  <c r="G10851" i="1"/>
  <c r="H10851" i="1"/>
  <c r="K10851" i="1"/>
  <c r="G10852" i="1"/>
  <c r="J10852" i="1"/>
  <c r="K10852" i="1"/>
  <c r="G10853" i="1"/>
  <c r="H10853" i="1" s="1"/>
  <c r="I10853" i="1"/>
  <c r="J10853" i="1"/>
  <c r="K10853" i="1"/>
  <c r="G10854" i="1"/>
  <c r="H10854" i="1"/>
  <c r="I10854" i="1"/>
  <c r="J10854" i="1"/>
  <c r="K10854" i="1"/>
  <c r="G10855" i="1"/>
  <c r="H10855" i="1"/>
  <c r="K10855" i="1"/>
  <c r="G10856" i="1"/>
  <c r="J10856" i="1" s="1"/>
  <c r="K10856" i="1"/>
  <c r="G10857" i="1"/>
  <c r="H10857" i="1" s="1"/>
  <c r="I10857" i="1"/>
  <c r="J10857" i="1"/>
  <c r="K10857" i="1"/>
  <c r="G10858" i="1"/>
  <c r="H10858" i="1"/>
  <c r="I10858" i="1"/>
  <c r="J10858" i="1"/>
  <c r="K10858" i="1"/>
  <c r="G10859" i="1"/>
  <c r="H10859" i="1" s="1"/>
  <c r="K10859" i="1"/>
  <c r="G10860" i="1"/>
  <c r="K10860" i="1"/>
  <c r="G10861" i="1"/>
  <c r="H10861" i="1" s="1"/>
  <c r="I10861" i="1"/>
  <c r="J10861" i="1"/>
  <c r="K10861" i="1"/>
  <c r="G10862" i="1"/>
  <c r="H10862" i="1"/>
  <c r="I10862" i="1"/>
  <c r="J10862" i="1"/>
  <c r="K10862" i="1"/>
  <c r="G10863" i="1"/>
  <c r="K10863" i="1"/>
  <c r="G10864" i="1"/>
  <c r="J10864" i="1"/>
  <c r="K10864" i="1"/>
  <c r="G10865" i="1"/>
  <c r="H10865" i="1" s="1"/>
  <c r="I10865" i="1"/>
  <c r="J10865" i="1"/>
  <c r="K10865" i="1"/>
  <c r="G10866" i="1"/>
  <c r="H10866" i="1"/>
  <c r="I10866" i="1"/>
  <c r="J10866" i="1"/>
  <c r="K10866" i="1"/>
  <c r="G10867" i="1"/>
  <c r="H10867" i="1"/>
  <c r="K10867" i="1"/>
  <c r="G10868" i="1"/>
  <c r="J10868" i="1"/>
  <c r="K10868" i="1"/>
  <c r="G10869" i="1"/>
  <c r="H10869" i="1" s="1"/>
  <c r="I10869" i="1"/>
  <c r="J10869" i="1"/>
  <c r="K10869" i="1"/>
  <c r="G10870" i="1"/>
  <c r="H10870" i="1"/>
  <c r="I10870" i="1"/>
  <c r="J10870" i="1"/>
  <c r="K10870" i="1"/>
  <c r="G10871" i="1"/>
  <c r="H10871" i="1"/>
  <c r="K10871" i="1"/>
  <c r="G10872" i="1"/>
  <c r="J10872" i="1" s="1"/>
  <c r="K10872" i="1"/>
  <c r="G10873" i="1"/>
  <c r="H10873" i="1" s="1"/>
  <c r="I10873" i="1"/>
  <c r="J10873" i="1"/>
  <c r="K10873" i="1"/>
  <c r="G10874" i="1"/>
  <c r="H10874" i="1"/>
  <c r="I10874" i="1"/>
  <c r="J10874" i="1"/>
  <c r="K10874" i="1"/>
  <c r="G10875" i="1"/>
  <c r="H10875" i="1" s="1"/>
  <c r="K10875" i="1"/>
  <c r="G10876" i="1"/>
  <c r="K10876" i="1"/>
  <c r="G10877" i="1"/>
  <c r="H10877" i="1" s="1"/>
  <c r="I10877" i="1"/>
  <c r="J10877" i="1"/>
  <c r="K10877" i="1"/>
  <c r="G10878" i="1"/>
  <c r="H10878" i="1"/>
  <c r="I10878" i="1"/>
  <c r="J10878" i="1"/>
  <c r="K10878" i="1"/>
  <c r="G10879" i="1"/>
  <c r="K10879" i="1"/>
  <c r="G10880" i="1"/>
  <c r="J10880" i="1"/>
  <c r="K10880" i="1"/>
  <c r="G10881" i="1"/>
  <c r="H10881" i="1" s="1"/>
  <c r="I10881" i="1"/>
  <c r="J10881" i="1"/>
  <c r="K10881" i="1"/>
  <c r="G10882" i="1"/>
  <c r="H10882" i="1"/>
  <c r="I10882" i="1"/>
  <c r="J10882" i="1"/>
  <c r="K10882" i="1"/>
  <c r="G10883" i="1"/>
  <c r="H10883" i="1"/>
  <c r="K10883" i="1"/>
  <c r="G10884" i="1"/>
  <c r="J10884" i="1"/>
  <c r="K10884" i="1"/>
  <c r="G10885" i="1"/>
  <c r="H10885" i="1" s="1"/>
  <c r="I10885" i="1"/>
  <c r="J10885" i="1"/>
  <c r="K10885" i="1"/>
  <c r="G10886" i="1"/>
  <c r="H10886" i="1"/>
  <c r="I10886" i="1"/>
  <c r="J10886" i="1"/>
  <c r="K10886" i="1"/>
  <c r="G10887" i="1"/>
  <c r="H10887" i="1"/>
  <c r="K10887" i="1"/>
  <c r="G10888" i="1"/>
  <c r="J10888" i="1" s="1"/>
  <c r="K10888" i="1"/>
  <c r="G10889" i="1"/>
  <c r="H10889" i="1" s="1"/>
  <c r="I10889" i="1"/>
  <c r="J10889" i="1"/>
  <c r="K10889" i="1"/>
  <c r="G10890" i="1"/>
  <c r="H10890" i="1"/>
  <c r="I10890" i="1"/>
  <c r="J10890" i="1"/>
  <c r="K10890" i="1"/>
  <c r="G10891" i="1"/>
  <c r="H10891" i="1" s="1"/>
  <c r="K10891" i="1"/>
  <c r="G10892" i="1"/>
  <c r="K10892" i="1"/>
  <c r="G10893" i="1"/>
  <c r="H10893" i="1" s="1"/>
  <c r="I10893" i="1"/>
  <c r="J10893" i="1"/>
  <c r="K10893" i="1"/>
  <c r="G10894" i="1"/>
  <c r="H10894" i="1"/>
  <c r="I10894" i="1"/>
  <c r="J10894" i="1"/>
  <c r="K10894" i="1"/>
  <c r="G10895" i="1"/>
  <c r="K10895" i="1"/>
  <c r="G10896" i="1"/>
  <c r="J10896" i="1"/>
  <c r="K10896" i="1"/>
  <c r="G10897" i="1"/>
  <c r="H10897" i="1" s="1"/>
  <c r="I10897" i="1"/>
  <c r="J10897" i="1"/>
  <c r="K10897" i="1"/>
  <c r="G10898" i="1"/>
  <c r="H10898" i="1"/>
  <c r="I10898" i="1"/>
  <c r="J10898" i="1"/>
  <c r="K10898" i="1"/>
  <c r="G10899" i="1"/>
  <c r="H10899" i="1"/>
  <c r="K10899" i="1"/>
  <c r="G10900" i="1"/>
  <c r="J10900" i="1"/>
  <c r="K10900" i="1"/>
  <c r="G10901" i="1"/>
  <c r="H10901" i="1" s="1"/>
  <c r="I10901" i="1"/>
  <c r="J10901" i="1"/>
  <c r="K10901" i="1"/>
  <c r="G10902" i="1"/>
  <c r="H10902" i="1"/>
  <c r="I10902" i="1"/>
  <c r="J10902" i="1"/>
  <c r="K10902" i="1"/>
  <c r="G10903" i="1"/>
  <c r="H10903" i="1"/>
  <c r="K10903" i="1"/>
  <c r="G10904" i="1"/>
  <c r="J10904" i="1" s="1"/>
  <c r="K10904" i="1"/>
  <c r="G10905" i="1"/>
  <c r="H10905" i="1" s="1"/>
  <c r="I10905" i="1"/>
  <c r="J10905" i="1"/>
  <c r="K10905" i="1"/>
  <c r="G10906" i="1"/>
  <c r="H10906" i="1"/>
  <c r="I10906" i="1"/>
  <c r="J10906" i="1"/>
  <c r="K10906" i="1"/>
  <c r="G10907" i="1"/>
  <c r="H10907" i="1" s="1"/>
  <c r="K10907" i="1"/>
  <c r="G10908" i="1"/>
  <c r="K10908" i="1"/>
  <c r="G10909" i="1"/>
  <c r="H10909" i="1" s="1"/>
  <c r="I10909" i="1"/>
  <c r="J10909" i="1"/>
  <c r="K10909" i="1"/>
  <c r="G10910" i="1"/>
  <c r="H10910" i="1"/>
  <c r="I10910" i="1"/>
  <c r="J10910" i="1"/>
  <c r="K10910" i="1"/>
  <c r="G10911" i="1"/>
  <c r="K10911" i="1"/>
  <c r="G10912" i="1"/>
  <c r="J10912" i="1"/>
  <c r="K10912" i="1"/>
  <c r="G10913" i="1"/>
  <c r="H10913" i="1" s="1"/>
  <c r="I10913" i="1"/>
  <c r="J10913" i="1"/>
  <c r="K10913" i="1"/>
  <c r="G10914" i="1"/>
  <c r="H10914" i="1"/>
  <c r="I10914" i="1"/>
  <c r="J10914" i="1"/>
  <c r="K10914" i="1"/>
  <c r="G10915" i="1"/>
  <c r="H10915" i="1"/>
  <c r="K10915" i="1"/>
  <c r="G10916" i="1"/>
  <c r="J10916" i="1"/>
  <c r="K10916" i="1"/>
  <c r="G10917" i="1"/>
  <c r="H10917" i="1" s="1"/>
  <c r="I10917" i="1"/>
  <c r="J10917" i="1"/>
  <c r="K10917" i="1"/>
  <c r="G10918" i="1"/>
  <c r="H10918" i="1"/>
  <c r="I10918" i="1"/>
  <c r="J10918" i="1"/>
  <c r="K10918" i="1"/>
  <c r="G10919" i="1"/>
  <c r="H10919" i="1"/>
  <c r="K10919" i="1"/>
  <c r="G10920" i="1"/>
  <c r="J10920" i="1" s="1"/>
  <c r="K10920" i="1"/>
  <c r="G10921" i="1"/>
  <c r="H10921" i="1" s="1"/>
  <c r="I10921" i="1"/>
  <c r="J10921" i="1"/>
  <c r="K10921" i="1"/>
  <c r="G10922" i="1"/>
  <c r="H10922" i="1"/>
  <c r="I10922" i="1"/>
  <c r="J10922" i="1"/>
  <c r="K10922" i="1"/>
  <c r="G10923" i="1"/>
  <c r="H10923" i="1" s="1"/>
  <c r="K10923" i="1"/>
  <c r="G10924" i="1"/>
  <c r="K10924" i="1"/>
  <c r="G10925" i="1"/>
  <c r="H10925" i="1" s="1"/>
  <c r="I10925" i="1"/>
  <c r="J10925" i="1"/>
  <c r="K10925" i="1"/>
  <c r="G10926" i="1"/>
  <c r="H10926" i="1"/>
  <c r="I10926" i="1"/>
  <c r="J10926" i="1"/>
  <c r="K10926" i="1"/>
  <c r="G10927" i="1"/>
  <c r="K10927" i="1"/>
  <c r="G10928" i="1"/>
  <c r="J10928" i="1"/>
  <c r="K10928" i="1"/>
  <c r="G10929" i="1"/>
  <c r="H10929" i="1" s="1"/>
  <c r="I10929" i="1"/>
  <c r="J10929" i="1"/>
  <c r="K10929" i="1"/>
  <c r="G10930" i="1"/>
  <c r="H10930" i="1"/>
  <c r="I10930" i="1"/>
  <c r="J10930" i="1"/>
  <c r="K10930" i="1"/>
  <c r="G10931" i="1"/>
  <c r="H10931" i="1"/>
  <c r="K10931" i="1"/>
  <c r="G10932" i="1"/>
  <c r="J10932" i="1"/>
  <c r="K10932" i="1"/>
  <c r="G10933" i="1"/>
  <c r="H10933" i="1" s="1"/>
  <c r="I10933" i="1"/>
  <c r="J10933" i="1"/>
  <c r="K10933" i="1"/>
  <c r="G10934" i="1"/>
  <c r="H10934" i="1"/>
  <c r="I10934" i="1"/>
  <c r="J10934" i="1"/>
  <c r="K10934" i="1"/>
  <c r="G10935" i="1"/>
  <c r="H10935" i="1"/>
  <c r="K10935" i="1"/>
  <c r="G10936" i="1"/>
  <c r="J10936" i="1" s="1"/>
  <c r="K10936" i="1"/>
  <c r="G10937" i="1"/>
  <c r="H10937" i="1" s="1"/>
  <c r="I10937" i="1"/>
  <c r="J10937" i="1"/>
  <c r="K10937" i="1"/>
  <c r="G10938" i="1"/>
  <c r="H10938" i="1"/>
  <c r="I10938" i="1"/>
  <c r="J10938" i="1"/>
  <c r="K10938" i="1"/>
  <c r="G10939" i="1"/>
  <c r="H10939" i="1" s="1"/>
  <c r="K10939" i="1"/>
  <c r="G10940" i="1"/>
  <c r="K10940" i="1"/>
  <c r="G10941" i="1"/>
  <c r="H10941" i="1" s="1"/>
  <c r="I10941" i="1"/>
  <c r="J10941" i="1"/>
  <c r="K10941" i="1"/>
  <c r="G10942" i="1"/>
  <c r="H10942" i="1"/>
  <c r="I10942" i="1"/>
  <c r="J10942" i="1"/>
  <c r="K10942" i="1"/>
  <c r="G10943" i="1"/>
  <c r="K10943" i="1"/>
  <c r="G10944" i="1"/>
  <c r="J10944" i="1"/>
  <c r="K10944" i="1"/>
  <c r="G10945" i="1"/>
  <c r="H10945" i="1" s="1"/>
  <c r="I10945" i="1"/>
  <c r="J10945" i="1"/>
  <c r="K10945" i="1"/>
  <c r="G10946" i="1"/>
  <c r="H10946" i="1"/>
  <c r="I10946" i="1"/>
  <c r="J10946" i="1"/>
  <c r="K10946" i="1"/>
  <c r="G10947" i="1"/>
  <c r="H10947" i="1"/>
  <c r="K10947" i="1"/>
  <c r="G10948" i="1"/>
  <c r="J10948" i="1"/>
  <c r="K10948" i="1"/>
  <c r="G10949" i="1"/>
  <c r="H10949" i="1" s="1"/>
  <c r="I10949" i="1"/>
  <c r="J10949" i="1"/>
  <c r="K10949" i="1"/>
  <c r="G10950" i="1"/>
  <c r="H10950" i="1"/>
  <c r="I10950" i="1"/>
  <c r="J10950" i="1"/>
  <c r="K10950" i="1"/>
  <c r="G10951" i="1"/>
  <c r="H10951" i="1"/>
  <c r="K10951" i="1"/>
  <c r="G10952" i="1"/>
  <c r="J10952" i="1" s="1"/>
  <c r="K10952" i="1"/>
  <c r="G10953" i="1"/>
  <c r="H10953" i="1" s="1"/>
  <c r="I10953" i="1"/>
  <c r="J10953" i="1"/>
  <c r="K10953" i="1"/>
  <c r="G10954" i="1"/>
  <c r="H10954" i="1"/>
  <c r="I10954" i="1"/>
  <c r="J10954" i="1"/>
  <c r="K10954" i="1"/>
  <c r="G10955" i="1"/>
  <c r="J10955" i="1" s="1"/>
  <c r="I10955" i="1"/>
  <c r="K10955" i="1"/>
  <c r="G10956" i="1"/>
  <c r="I10956" i="1" s="1"/>
  <c r="J10956" i="1"/>
  <c r="K10956" i="1"/>
  <c r="G10957" i="1"/>
  <c r="H10957" i="1" s="1"/>
  <c r="J10957" i="1"/>
  <c r="K10957" i="1"/>
  <c r="G10958" i="1"/>
  <c r="H10958" i="1"/>
  <c r="I10958" i="1"/>
  <c r="J10958" i="1"/>
  <c r="K10958" i="1"/>
  <c r="G10959" i="1"/>
  <c r="J10959" i="1" s="1"/>
  <c r="H10959" i="1"/>
  <c r="I10959" i="1"/>
  <c r="K10959" i="1"/>
  <c r="G10960" i="1"/>
  <c r="I10960" i="1" s="1"/>
  <c r="H10960" i="1"/>
  <c r="J10960" i="1"/>
  <c r="K10960" i="1"/>
  <c r="G10961" i="1"/>
  <c r="H10961" i="1" s="1"/>
  <c r="I10961" i="1"/>
  <c r="J10961" i="1"/>
  <c r="K10961" i="1"/>
  <c r="G10962" i="1"/>
  <c r="H10962" i="1"/>
  <c r="I10962" i="1"/>
  <c r="J10962" i="1"/>
  <c r="K10962" i="1"/>
  <c r="G10963" i="1"/>
  <c r="J10963" i="1" s="1"/>
  <c r="H10963" i="1"/>
  <c r="K10963" i="1"/>
  <c r="G10964" i="1"/>
  <c r="I10964" i="1" s="1"/>
  <c r="H10964" i="1"/>
  <c r="K10964" i="1"/>
  <c r="G10965" i="1"/>
  <c r="H10965" i="1" s="1"/>
  <c r="I10965" i="1"/>
  <c r="K10965" i="1"/>
  <c r="G10966" i="1"/>
  <c r="H10966" i="1"/>
  <c r="I10966" i="1"/>
  <c r="J10966" i="1"/>
  <c r="K10966" i="1"/>
  <c r="G10967" i="1"/>
  <c r="J10967" i="1" s="1"/>
  <c r="K10967" i="1"/>
  <c r="G10968" i="1"/>
  <c r="I10968" i="1" s="1"/>
  <c r="K10968" i="1"/>
  <c r="G10969" i="1"/>
  <c r="H10969" i="1" s="1"/>
  <c r="K10969" i="1"/>
  <c r="G10970" i="1"/>
  <c r="H10970" i="1"/>
  <c r="I10970" i="1"/>
  <c r="J10970" i="1"/>
  <c r="K10970" i="1"/>
  <c r="G10971" i="1"/>
  <c r="J10971" i="1" s="1"/>
  <c r="I10971" i="1"/>
  <c r="K10971" i="1"/>
  <c r="G10972" i="1"/>
  <c r="I10972" i="1" s="1"/>
  <c r="J10972" i="1"/>
  <c r="K10972" i="1"/>
  <c r="G10973" i="1"/>
  <c r="H10973" i="1" s="1"/>
  <c r="J10973" i="1"/>
  <c r="K10973" i="1"/>
  <c r="G10974" i="1"/>
  <c r="H10974" i="1"/>
  <c r="I10974" i="1"/>
  <c r="J10974" i="1"/>
  <c r="K10974" i="1"/>
  <c r="G10975" i="1"/>
  <c r="J10975" i="1" s="1"/>
  <c r="H10975" i="1"/>
  <c r="I10975" i="1"/>
  <c r="K10975" i="1"/>
  <c r="G10976" i="1"/>
  <c r="I10976" i="1" s="1"/>
  <c r="H10976" i="1"/>
  <c r="J10976" i="1"/>
  <c r="K10976" i="1"/>
  <c r="G10977" i="1"/>
  <c r="H10977" i="1" s="1"/>
  <c r="I10977" i="1"/>
  <c r="J10977" i="1"/>
  <c r="K10977" i="1"/>
  <c r="G10978" i="1"/>
  <c r="H10978" i="1"/>
  <c r="I10978" i="1"/>
  <c r="J10978" i="1"/>
  <c r="K10978" i="1"/>
  <c r="G10979" i="1"/>
  <c r="J10979" i="1" s="1"/>
  <c r="H10979" i="1"/>
  <c r="K10979" i="1"/>
  <c r="G10980" i="1"/>
  <c r="I10980" i="1" s="1"/>
  <c r="H10980" i="1"/>
  <c r="K10980" i="1"/>
  <c r="G10981" i="1"/>
  <c r="H10981" i="1" s="1"/>
  <c r="I10981" i="1"/>
  <c r="K10981" i="1"/>
  <c r="G10982" i="1"/>
  <c r="H10982" i="1"/>
  <c r="I10982" i="1"/>
  <c r="J10982" i="1"/>
  <c r="K10982" i="1"/>
  <c r="G10983" i="1"/>
  <c r="J10983" i="1" s="1"/>
  <c r="K10983" i="1"/>
  <c r="G10984" i="1"/>
  <c r="I10984" i="1" s="1"/>
  <c r="K10984" i="1"/>
  <c r="G10985" i="1"/>
  <c r="H10985" i="1" s="1"/>
  <c r="K10985" i="1"/>
  <c r="G10986" i="1"/>
  <c r="H10986" i="1"/>
  <c r="I10986" i="1"/>
  <c r="J10986" i="1"/>
  <c r="K10986" i="1"/>
  <c r="G10987" i="1"/>
  <c r="J10987" i="1" s="1"/>
  <c r="I10987" i="1"/>
  <c r="K10987" i="1"/>
  <c r="G10988" i="1"/>
  <c r="I10988" i="1" s="1"/>
  <c r="J10988" i="1"/>
  <c r="K10988" i="1"/>
  <c r="G10989" i="1"/>
  <c r="H10989" i="1" s="1"/>
  <c r="J10989" i="1"/>
  <c r="K10989" i="1"/>
  <c r="G10990" i="1"/>
  <c r="H10990" i="1"/>
  <c r="I10990" i="1"/>
  <c r="J10990" i="1"/>
  <c r="K10990" i="1"/>
  <c r="G10991" i="1"/>
  <c r="J10991" i="1" s="1"/>
  <c r="H10991" i="1"/>
  <c r="I10991" i="1"/>
  <c r="K10991" i="1"/>
  <c r="G10992" i="1"/>
  <c r="I10992" i="1" s="1"/>
  <c r="H10992" i="1"/>
  <c r="J10992" i="1"/>
  <c r="K10992" i="1"/>
  <c r="G10993" i="1"/>
  <c r="H10993" i="1" s="1"/>
  <c r="I10993" i="1"/>
  <c r="J10993" i="1"/>
  <c r="K10993" i="1"/>
  <c r="G10994" i="1"/>
  <c r="H10994" i="1"/>
  <c r="I10994" i="1"/>
  <c r="J10994" i="1"/>
  <c r="K10994" i="1"/>
  <c r="G10995" i="1"/>
  <c r="J10995" i="1" s="1"/>
  <c r="H10995" i="1"/>
  <c r="K10995" i="1"/>
  <c r="G10996" i="1"/>
  <c r="I10996" i="1" s="1"/>
  <c r="H10996" i="1"/>
  <c r="K10996" i="1"/>
  <c r="G10997" i="1"/>
  <c r="H10997" i="1" s="1"/>
  <c r="I10997" i="1"/>
  <c r="K10997" i="1"/>
  <c r="G10998" i="1"/>
  <c r="H10998" i="1"/>
  <c r="I10998" i="1"/>
  <c r="J10998" i="1"/>
  <c r="K10998" i="1"/>
  <c r="G10999" i="1"/>
  <c r="J10999" i="1" s="1"/>
  <c r="K10999" i="1"/>
  <c r="G11000" i="1"/>
  <c r="I11000" i="1" s="1"/>
  <c r="K11000" i="1"/>
  <c r="G11001" i="1"/>
  <c r="H11001" i="1" s="1"/>
  <c r="K11001" i="1"/>
  <c r="G11002" i="1"/>
  <c r="H11002" i="1"/>
  <c r="I11002" i="1"/>
  <c r="J11002" i="1"/>
  <c r="K11002" i="1"/>
  <c r="G11003" i="1"/>
  <c r="J11003" i="1" s="1"/>
  <c r="I11003" i="1"/>
  <c r="K11003" i="1"/>
  <c r="G11004" i="1"/>
  <c r="I11004" i="1" s="1"/>
  <c r="J11004" i="1"/>
  <c r="K11004" i="1"/>
  <c r="G11005" i="1"/>
  <c r="H11005" i="1" s="1"/>
  <c r="J11005" i="1"/>
  <c r="K11005" i="1"/>
  <c r="G11006" i="1"/>
  <c r="H11006" i="1"/>
  <c r="I11006" i="1"/>
  <c r="J11006" i="1"/>
  <c r="K11006" i="1"/>
  <c r="G11007" i="1"/>
  <c r="J11007" i="1" s="1"/>
  <c r="H11007" i="1"/>
  <c r="I11007" i="1"/>
  <c r="K11007" i="1"/>
  <c r="G11008" i="1"/>
  <c r="I11008" i="1" s="1"/>
  <c r="H11008" i="1"/>
  <c r="J11008" i="1"/>
  <c r="K11008" i="1"/>
  <c r="G11009" i="1"/>
  <c r="H11009" i="1" s="1"/>
  <c r="I11009" i="1"/>
  <c r="J11009" i="1"/>
  <c r="K11009" i="1"/>
  <c r="G11010" i="1"/>
  <c r="H11010" i="1"/>
  <c r="I11010" i="1"/>
  <c r="J11010" i="1"/>
  <c r="K11010" i="1"/>
  <c r="G11011" i="1"/>
  <c r="J11011" i="1" s="1"/>
  <c r="H11011" i="1"/>
  <c r="K11011" i="1"/>
  <c r="G11012" i="1"/>
  <c r="I11012" i="1" s="1"/>
  <c r="H11012" i="1"/>
  <c r="K11012" i="1"/>
  <c r="G11013" i="1"/>
  <c r="H11013" i="1" s="1"/>
  <c r="I11013" i="1"/>
  <c r="K11013" i="1"/>
  <c r="G11014" i="1"/>
  <c r="H11014" i="1"/>
  <c r="I11014" i="1"/>
  <c r="J11014" i="1"/>
  <c r="K11014" i="1"/>
  <c r="G11015" i="1"/>
  <c r="J11015" i="1" s="1"/>
  <c r="K11015" i="1"/>
  <c r="G11016" i="1"/>
  <c r="I11016" i="1" s="1"/>
  <c r="K11016" i="1"/>
  <c r="G11017" i="1"/>
  <c r="H11017" i="1" s="1"/>
  <c r="K11017" i="1"/>
  <c r="G11018" i="1"/>
  <c r="H11018" i="1"/>
  <c r="I11018" i="1"/>
  <c r="J11018" i="1"/>
  <c r="K11018" i="1"/>
  <c r="G11019" i="1"/>
  <c r="J11019" i="1" s="1"/>
  <c r="I11019" i="1"/>
  <c r="K11019" i="1"/>
  <c r="G11020" i="1"/>
  <c r="I11020" i="1" s="1"/>
  <c r="J11020" i="1"/>
  <c r="K11020" i="1"/>
  <c r="G11021" i="1"/>
  <c r="H11021" i="1" s="1"/>
  <c r="J11021" i="1"/>
  <c r="K11021" i="1"/>
  <c r="G11022" i="1"/>
  <c r="H11022" i="1"/>
  <c r="I11022" i="1"/>
  <c r="J11022" i="1"/>
  <c r="K11022" i="1"/>
  <c r="G11023" i="1"/>
  <c r="J11023" i="1" s="1"/>
  <c r="H11023" i="1"/>
  <c r="I11023" i="1"/>
  <c r="K11023" i="1"/>
  <c r="G11024" i="1"/>
  <c r="I11024" i="1" s="1"/>
  <c r="H11024" i="1"/>
  <c r="J11024" i="1"/>
  <c r="K11024" i="1"/>
  <c r="G11025" i="1"/>
  <c r="H11025" i="1" s="1"/>
  <c r="I11025" i="1"/>
  <c r="J11025" i="1"/>
  <c r="K11025" i="1"/>
  <c r="G11026" i="1"/>
  <c r="H11026" i="1"/>
  <c r="I11026" i="1"/>
  <c r="J11026" i="1"/>
  <c r="K11026" i="1"/>
  <c r="G11027" i="1"/>
  <c r="J11027" i="1" s="1"/>
  <c r="H11027" i="1"/>
  <c r="K11027" i="1"/>
  <c r="G11028" i="1"/>
  <c r="I11028" i="1" s="1"/>
  <c r="H11028" i="1"/>
  <c r="K11028" i="1"/>
  <c r="G11029" i="1"/>
  <c r="H11029" i="1" s="1"/>
  <c r="I11029" i="1"/>
  <c r="K11029" i="1"/>
  <c r="G11030" i="1"/>
  <c r="H11030" i="1"/>
  <c r="I11030" i="1"/>
  <c r="J11030" i="1"/>
  <c r="K11030" i="1"/>
  <c r="G11031" i="1"/>
  <c r="J11031" i="1" s="1"/>
  <c r="K11031" i="1"/>
  <c r="G11032" i="1"/>
  <c r="I11032" i="1" s="1"/>
  <c r="K11032" i="1"/>
  <c r="G11033" i="1"/>
  <c r="H11033" i="1" s="1"/>
  <c r="K11033" i="1"/>
  <c r="G11034" i="1"/>
  <c r="H11034" i="1"/>
  <c r="I11034" i="1"/>
  <c r="J11034" i="1"/>
  <c r="K11034" i="1"/>
  <c r="G11035" i="1"/>
  <c r="J11035" i="1" s="1"/>
  <c r="I11035" i="1"/>
  <c r="K11035" i="1"/>
  <c r="G11036" i="1"/>
  <c r="I11036" i="1" s="1"/>
  <c r="J11036" i="1"/>
  <c r="K11036" i="1"/>
  <c r="G11037" i="1"/>
  <c r="H11037" i="1" s="1"/>
  <c r="J11037" i="1"/>
  <c r="K11037" i="1"/>
  <c r="G11038" i="1"/>
  <c r="H11038" i="1"/>
  <c r="I11038" i="1"/>
  <c r="J11038" i="1"/>
  <c r="K11038" i="1"/>
  <c r="G11039" i="1"/>
  <c r="J11039" i="1" s="1"/>
  <c r="H11039" i="1"/>
  <c r="I11039" i="1"/>
  <c r="K11039" i="1"/>
  <c r="G11040" i="1"/>
  <c r="I11040" i="1" s="1"/>
  <c r="H11040" i="1"/>
  <c r="J11040" i="1"/>
  <c r="K11040" i="1"/>
  <c r="G11041" i="1"/>
  <c r="H11041" i="1" s="1"/>
  <c r="I11041" i="1"/>
  <c r="J11041" i="1"/>
  <c r="K11041" i="1"/>
  <c r="G11042" i="1"/>
  <c r="H11042" i="1"/>
  <c r="I11042" i="1"/>
  <c r="J11042" i="1"/>
  <c r="K11042" i="1"/>
  <c r="G11043" i="1"/>
  <c r="J11043" i="1" s="1"/>
  <c r="H11043" i="1"/>
  <c r="K11043" i="1"/>
  <c r="G11044" i="1"/>
  <c r="I11044" i="1" s="1"/>
  <c r="H11044" i="1"/>
  <c r="K11044" i="1"/>
  <c r="G11045" i="1"/>
  <c r="H11045" i="1" s="1"/>
  <c r="I11045" i="1"/>
  <c r="K11045" i="1"/>
  <c r="G11046" i="1"/>
  <c r="H11046" i="1"/>
  <c r="I11046" i="1"/>
  <c r="J11046" i="1"/>
  <c r="K11046" i="1"/>
  <c r="G11047" i="1"/>
  <c r="J11047" i="1" s="1"/>
  <c r="K11047" i="1"/>
  <c r="G11048" i="1"/>
  <c r="I11048" i="1" s="1"/>
  <c r="K11048" i="1"/>
  <c r="G11049" i="1"/>
  <c r="H11049" i="1" s="1"/>
  <c r="K11049" i="1"/>
  <c r="G11050" i="1"/>
  <c r="H11050" i="1"/>
  <c r="I11050" i="1"/>
  <c r="J11050" i="1"/>
  <c r="K11050" i="1"/>
  <c r="G11051" i="1"/>
  <c r="J11051" i="1" s="1"/>
  <c r="I11051" i="1"/>
  <c r="K11051" i="1"/>
  <c r="G11052" i="1"/>
  <c r="I11052" i="1" s="1"/>
  <c r="J11052" i="1"/>
  <c r="K11052" i="1"/>
  <c r="G11053" i="1"/>
  <c r="H11053" i="1" s="1"/>
  <c r="J11053" i="1"/>
  <c r="K11053" i="1"/>
  <c r="G11054" i="1"/>
  <c r="H11054" i="1"/>
  <c r="I11054" i="1"/>
  <c r="J11054" i="1"/>
  <c r="K11054" i="1"/>
  <c r="G11055" i="1"/>
  <c r="J11055" i="1" s="1"/>
  <c r="H11055" i="1"/>
  <c r="I11055" i="1"/>
  <c r="K11055" i="1"/>
  <c r="G11056" i="1"/>
  <c r="I11056" i="1" s="1"/>
  <c r="H11056" i="1"/>
  <c r="J11056" i="1"/>
  <c r="K11056" i="1"/>
  <c r="G11057" i="1"/>
  <c r="H11057" i="1" s="1"/>
  <c r="I11057" i="1"/>
  <c r="J11057" i="1"/>
  <c r="K11057" i="1"/>
  <c r="G11058" i="1"/>
  <c r="H11058" i="1"/>
  <c r="I11058" i="1"/>
  <c r="J11058" i="1"/>
  <c r="K11058" i="1"/>
  <c r="G11059" i="1"/>
  <c r="J11059" i="1" s="1"/>
  <c r="H11059" i="1"/>
  <c r="K11059" i="1"/>
  <c r="G11060" i="1"/>
  <c r="I11060" i="1" s="1"/>
  <c r="H11060" i="1"/>
  <c r="K11060" i="1"/>
  <c r="G11061" i="1"/>
  <c r="H11061" i="1" s="1"/>
  <c r="I11061" i="1"/>
  <c r="K11061" i="1"/>
  <c r="G11062" i="1"/>
  <c r="H11062" i="1"/>
  <c r="I11062" i="1"/>
  <c r="J11062" i="1"/>
  <c r="K11062" i="1"/>
  <c r="G11063" i="1"/>
  <c r="J11063" i="1" s="1"/>
  <c r="K11063" i="1"/>
  <c r="G11064" i="1"/>
  <c r="I11064" i="1" s="1"/>
  <c r="K11064" i="1"/>
  <c r="G11065" i="1"/>
  <c r="H11065" i="1" s="1"/>
  <c r="K11065" i="1"/>
  <c r="G11066" i="1"/>
  <c r="H11066" i="1"/>
  <c r="I11066" i="1"/>
  <c r="J11066" i="1"/>
  <c r="K11066" i="1"/>
  <c r="G11067" i="1"/>
  <c r="J11067" i="1" s="1"/>
  <c r="I11067" i="1"/>
  <c r="K11067" i="1"/>
  <c r="G11068" i="1"/>
  <c r="I11068" i="1" s="1"/>
  <c r="J11068" i="1"/>
  <c r="K11068" i="1"/>
  <c r="G11069" i="1"/>
  <c r="H11069" i="1" s="1"/>
  <c r="J11069" i="1"/>
  <c r="K11069" i="1"/>
  <c r="G11070" i="1"/>
  <c r="H11070" i="1"/>
  <c r="I11070" i="1"/>
  <c r="J11070" i="1"/>
  <c r="K11070" i="1"/>
  <c r="G11071" i="1"/>
  <c r="J11071" i="1" s="1"/>
  <c r="H11071" i="1"/>
  <c r="I11071" i="1"/>
  <c r="K11071" i="1"/>
  <c r="G11072" i="1"/>
  <c r="I11072" i="1" s="1"/>
  <c r="H11072" i="1"/>
  <c r="J11072" i="1"/>
  <c r="K11072" i="1"/>
  <c r="G11073" i="1"/>
  <c r="H11073" i="1" s="1"/>
  <c r="I11073" i="1"/>
  <c r="J11073" i="1"/>
  <c r="K11073" i="1"/>
  <c r="G11074" i="1"/>
  <c r="H11074" i="1"/>
  <c r="I11074" i="1"/>
  <c r="J11074" i="1"/>
  <c r="K11074" i="1"/>
  <c r="G11075" i="1"/>
  <c r="J11075" i="1" s="1"/>
  <c r="H11075" i="1"/>
  <c r="K11075" i="1"/>
  <c r="G11076" i="1"/>
  <c r="I11076" i="1" s="1"/>
  <c r="H11076" i="1"/>
  <c r="K11076" i="1"/>
  <c r="G11077" i="1"/>
  <c r="H11077" i="1" s="1"/>
  <c r="I11077" i="1"/>
  <c r="K11077" i="1"/>
  <c r="G11078" i="1"/>
  <c r="H11078" i="1"/>
  <c r="I11078" i="1"/>
  <c r="J11078" i="1"/>
  <c r="K11078" i="1"/>
  <c r="G11079" i="1"/>
  <c r="J11079" i="1" s="1"/>
  <c r="K11079" i="1"/>
  <c r="G11080" i="1"/>
  <c r="I11080" i="1" s="1"/>
  <c r="K11080" i="1"/>
  <c r="G11081" i="1"/>
  <c r="H11081" i="1" s="1"/>
  <c r="K11081" i="1"/>
  <c r="G11082" i="1"/>
  <c r="H11082" i="1"/>
  <c r="I11082" i="1"/>
  <c r="J11082" i="1"/>
  <c r="K11082" i="1"/>
  <c r="G11083" i="1"/>
  <c r="J11083" i="1" s="1"/>
  <c r="I11083" i="1"/>
  <c r="K11083" i="1"/>
  <c r="G11084" i="1"/>
  <c r="I11084" i="1" s="1"/>
  <c r="J11084" i="1"/>
  <c r="K11084" i="1"/>
  <c r="G11085" i="1"/>
  <c r="H11085" i="1" s="1"/>
  <c r="J11085" i="1"/>
  <c r="K11085" i="1"/>
  <c r="G11086" i="1"/>
  <c r="H11086" i="1"/>
  <c r="I11086" i="1"/>
  <c r="J11086" i="1"/>
  <c r="K11086" i="1"/>
  <c r="G11087" i="1"/>
  <c r="J11087" i="1" s="1"/>
  <c r="H11087" i="1"/>
  <c r="I11087" i="1"/>
  <c r="K11087" i="1"/>
  <c r="G11088" i="1"/>
  <c r="I11088" i="1" s="1"/>
  <c r="H11088" i="1"/>
  <c r="J11088" i="1"/>
  <c r="K11088" i="1"/>
  <c r="G11089" i="1"/>
  <c r="H11089" i="1" s="1"/>
  <c r="I11089" i="1"/>
  <c r="J11089" i="1"/>
  <c r="K11089" i="1"/>
  <c r="G11090" i="1"/>
  <c r="H11090" i="1"/>
  <c r="I11090" i="1"/>
  <c r="J11090" i="1"/>
  <c r="K11090" i="1"/>
  <c r="G11091" i="1"/>
  <c r="J11091" i="1" s="1"/>
  <c r="H11091" i="1"/>
  <c r="K11091" i="1"/>
  <c r="G11092" i="1"/>
  <c r="I11092" i="1" s="1"/>
  <c r="H11092" i="1"/>
  <c r="K11092" i="1"/>
  <c r="G11093" i="1"/>
  <c r="H11093" i="1" s="1"/>
  <c r="I11093" i="1"/>
  <c r="K11093" i="1"/>
  <c r="G11094" i="1"/>
  <c r="H11094" i="1"/>
  <c r="I11094" i="1"/>
  <c r="J11094" i="1"/>
  <c r="K11094" i="1"/>
  <c r="G11095" i="1"/>
  <c r="J11095" i="1" s="1"/>
  <c r="K11095" i="1"/>
  <c r="G11096" i="1"/>
  <c r="I11096" i="1" s="1"/>
  <c r="K11096" i="1"/>
  <c r="G11097" i="1"/>
  <c r="H11097" i="1" s="1"/>
  <c r="K11097" i="1"/>
  <c r="G11098" i="1"/>
  <c r="H11098" i="1"/>
  <c r="I11098" i="1"/>
  <c r="J11098" i="1"/>
  <c r="K11098" i="1"/>
  <c r="G11099" i="1"/>
  <c r="J11099" i="1" s="1"/>
  <c r="I11099" i="1"/>
  <c r="K11099" i="1"/>
  <c r="G11100" i="1"/>
  <c r="I11100" i="1" s="1"/>
  <c r="J11100" i="1"/>
  <c r="K11100" i="1"/>
  <c r="G11101" i="1"/>
  <c r="H11101" i="1" s="1"/>
  <c r="J11101" i="1"/>
  <c r="K11101" i="1"/>
  <c r="G11102" i="1"/>
  <c r="H11102" i="1"/>
  <c r="I11102" i="1"/>
  <c r="J11102" i="1"/>
  <c r="K11102" i="1"/>
  <c r="G11103" i="1"/>
  <c r="J11103" i="1" s="1"/>
  <c r="H11103" i="1"/>
  <c r="I11103" i="1"/>
  <c r="K11103" i="1"/>
  <c r="G11104" i="1"/>
  <c r="I11104" i="1" s="1"/>
  <c r="H11104" i="1"/>
  <c r="J11104" i="1"/>
  <c r="K11104" i="1"/>
  <c r="G11105" i="1"/>
  <c r="H11105" i="1" s="1"/>
  <c r="I11105" i="1"/>
  <c r="J11105" i="1"/>
  <c r="K11105" i="1"/>
  <c r="G11106" i="1"/>
  <c r="H11106" i="1"/>
  <c r="I11106" i="1"/>
  <c r="J11106" i="1"/>
  <c r="K11106" i="1"/>
  <c r="G11107" i="1"/>
  <c r="J11107" i="1" s="1"/>
  <c r="H11107" i="1"/>
  <c r="K11107" i="1"/>
  <c r="G11108" i="1"/>
  <c r="I11108" i="1" s="1"/>
  <c r="H11108" i="1"/>
  <c r="K11108" i="1"/>
  <c r="G11109" i="1"/>
  <c r="H11109" i="1" s="1"/>
  <c r="I11109" i="1"/>
  <c r="K11109" i="1"/>
  <c r="G11110" i="1"/>
  <c r="H11110" i="1"/>
  <c r="I11110" i="1"/>
  <c r="J11110" i="1"/>
  <c r="K11110" i="1"/>
  <c r="G11111" i="1"/>
  <c r="J11111" i="1" s="1"/>
  <c r="K11111" i="1"/>
  <c r="G11112" i="1"/>
  <c r="I11112" i="1" s="1"/>
  <c r="K11112" i="1"/>
  <c r="G11113" i="1"/>
  <c r="H11113" i="1" s="1"/>
  <c r="K11113" i="1"/>
  <c r="G11114" i="1"/>
  <c r="H11114" i="1"/>
  <c r="I11114" i="1"/>
  <c r="J11114" i="1"/>
  <c r="K11114" i="1"/>
  <c r="G11115" i="1"/>
  <c r="J11115" i="1" s="1"/>
  <c r="I11115" i="1"/>
  <c r="K11115" i="1"/>
  <c r="G11116" i="1"/>
  <c r="I11116" i="1" s="1"/>
  <c r="J11116" i="1"/>
  <c r="K11116" i="1"/>
  <c r="G11117" i="1"/>
  <c r="H11117" i="1" s="1"/>
  <c r="J11117" i="1"/>
  <c r="K11117" i="1"/>
  <c r="G11118" i="1"/>
  <c r="H11118" i="1"/>
  <c r="I11118" i="1"/>
  <c r="J11118" i="1"/>
  <c r="K11118" i="1"/>
  <c r="G11119" i="1"/>
  <c r="J11119" i="1" s="1"/>
  <c r="H11119" i="1"/>
  <c r="I11119" i="1"/>
  <c r="K11119" i="1"/>
  <c r="G11120" i="1"/>
  <c r="I11120" i="1" s="1"/>
  <c r="H11120" i="1"/>
  <c r="J11120" i="1"/>
  <c r="K11120" i="1"/>
  <c r="G11121" i="1"/>
  <c r="H11121" i="1" s="1"/>
  <c r="I11121" i="1"/>
  <c r="J11121" i="1"/>
  <c r="K11121" i="1"/>
  <c r="G11122" i="1"/>
  <c r="H11122" i="1"/>
  <c r="I11122" i="1"/>
  <c r="J11122" i="1"/>
  <c r="K11122" i="1"/>
  <c r="G11123" i="1"/>
  <c r="J11123" i="1" s="1"/>
  <c r="H11123" i="1"/>
  <c r="K11123" i="1"/>
  <c r="G11124" i="1"/>
  <c r="I11124" i="1" s="1"/>
  <c r="H11124" i="1"/>
  <c r="K11124" i="1"/>
  <c r="G11125" i="1"/>
  <c r="H11125" i="1" s="1"/>
  <c r="I11125" i="1"/>
  <c r="K11125" i="1"/>
  <c r="G11126" i="1"/>
  <c r="H11126" i="1"/>
  <c r="I11126" i="1"/>
  <c r="J11126" i="1"/>
  <c r="K11126" i="1"/>
  <c r="G11127" i="1"/>
  <c r="J11127" i="1" s="1"/>
  <c r="K11127" i="1"/>
  <c r="G11128" i="1"/>
  <c r="I11128" i="1" s="1"/>
  <c r="K11128" i="1"/>
  <c r="G11129" i="1"/>
  <c r="H11129" i="1" s="1"/>
  <c r="K11129" i="1"/>
  <c r="G11130" i="1"/>
  <c r="H11130" i="1"/>
  <c r="I11130" i="1"/>
  <c r="J11130" i="1"/>
  <c r="K11130" i="1"/>
  <c r="G11131" i="1"/>
  <c r="J11131" i="1" s="1"/>
  <c r="I11131" i="1"/>
  <c r="K11131" i="1"/>
  <c r="G11132" i="1"/>
  <c r="I11132" i="1" s="1"/>
  <c r="J11132" i="1"/>
  <c r="K11132" i="1"/>
  <c r="G11133" i="1"/>
  <c r="H11133" i="1" s="1"/>
  <c r="J11133" i="1"/>
  <c r="K11133" i="1"/>
  <c r="G11134" i="1"/>
  <c r="H11134" i="1"/>
  <c r="I11134" i="1"/>
  <c r="J11134" i="1"/>
  <c r="K11134" i="1"/>
  <c r="G11135" i="1"/>
  <c r="J11135" i="1" s="1"/>
  <c r="H11135" i="1"/>
  <c r="I11135" i="1"/>
  <c r="K11135" i="1"/>
  <c r="G11136" i="1"/>
  <c r="I11136" i="1" s="1"/>
  <c r="H11136" i="1"/>
  <c r="J11136" i="1"/>
  <c r="K11136" i="1"/>
  <c r="G11137" i="1"/>
  <c r="H11137" i="1" s="1"/>
  <c r="I11137" i="1"/>
  <c r="J11137" i="1"/>
  <c r="K11137" i="1"/>
  <c r="G11138" i="1"/>
  <c r="H11138" i="1"/>
  <c r="I11138" i="1"/>
  <c r="J11138" i="1"/>
  <c r="K11138" i="1"/>
  <c r="G11139" i="1"/>
  <c r="J11139" i="1" s="1"/>
  <c r="H11139" i="1"/>
  <c r="K11139" i="1"/>
  <c r="G11140" i="1"/>
  <c r="I11140" i="1" s="1"/>
  <c r="H11140" i="1"/>
  <c r="K11140" i="1"/>
  <c r="G11141" i="1"/>
  <c r="H11141" i="1" s="1"/>
  <c r="I11141" i="1"/>
  <c r="K11141" i="1"/>
  <c r="G11142" i="1"/>
  <c r="H11142" i="1"/>
  <c r="I11142" i="1"/>
  <c r="J11142" i="1"/>
  <c r="K11142" i="1"/>
  <c r="G11143" i="1"/>
  <c r="J11143" i="1" s="1"/>
  <c r="K11143" i="1"/>
  <c r="G11144" i="1"/>
  <c r="I11144" i="1" s="1"/>
  <c r="K11144" i="1"/>
  <c r="G11145" i="1"/>
  <c r="H11145" i="1" s="1"/>
  <c r="K11145" i="1"/>
  <c r="G11146" i="1"/>
  <c r="H11146" i="1"/>
  <c r="I11146" i="1"/>
  <c r="J11146" i="1"/>
  <c r="K11146" i="1"/>
  <c r="G11147" i="1"/>
  <c r="J11147" i="1" s="1"/>
  <c r="I11147" i="1"/>
  <c r="K11147" i="1"/>
  <c r="G11148" i="1"/>
  <c r="I11148" i="1" s="1"/>
  <c r="J11148" i="1"/>
  <c r="K11148" i="1"/>
  <c r="G11149" i="1"/>
  <c r="H11149" i="1" s="1"/>
  <c r="J11149" i="1"/>
  <c r="K11149" i="1"/>
  <c r="G11150" i="1"/>
  <c r="H11150" i="1"/>
  <c r="I11150" i="1"/>
  <c r="J11150" i="1"/>
  <c r="K11150" i="1"/>
  <c r="G11151" i="1"/>
  <c r="J11151" i="1" s="1"/>
  <c r="H11151" i="1"/>
  <c r="I11151" i="1"/>
  <c r="K11151" i="1"/>
  <c r="G11152" i="1"/>
  <c r="I11152" i="1" s="1"/>
  <c r="H11152" i="1"/>
  <c r="J11152" i="1"/>
  <c r="K11152" i="1"/>
  <c r="G11153" i="1"/>
  <c r="H11153" i="1" s="1"/>
  <c r="I11153" i="1"/>
  <c r="J11153" i="1"/>
  <c r="K11153" i="1"/>
  <c r="G11154" i="1"/>
  <c r="H11154" i="1"/>
  <c r="I11154" i="1"/>
  <c r="J11154" i="1"/>
  <c r="K11154" i="1"/>
  <c r="G11155" i="1"/>
  <c r="J11155" i="1" s="1"/>
  <c r="H11155" i="1"/>
  <c r="K11155" i="1"/>
  <c r="G11156" i="1"/>
  <c r="I11156" i="1" s="1"/>
  <c r="H11156" i="1"/>
  <c r="K11156" i="1"/>
  <c r="G11157" i="1"/>
  <c r="H11157" i="1" s="1"/>
  <c r="I11157" i="1"/>
  <c r="K11157" i="1"/>
  <c r="G11158" i="1"/>
  <c r="H11158" i="1"/>
  <c r="I11158" i="1"/>
  <c r="J11158" i="1"/>
  <c r="K11158" i="1"/>
  <c r="G11159" i="1"/>
  <c r="J11159" i="1" s="1"/>
  <c r="K11159" i="1"/>
  <c r="G11160" i="1"/>
  <c r="I11160" i="1" s="1"/>
  <c r="K11160" i="1"/>
  <c r="G11161" i="1"/>
  <c r="H11161" i="1" s="1"/>
  <c r="K11161" i="1"/>
  <c r="G11162" i="1"/>
  <c r="H11162" i="1"/>
  <c r="I11162" i="1"/>
  <c r="J11162" i="1"/>
  <c r="K11162" i="1"/>
  <c r="G11163" i="1"/>
  <c r="J11163" i="1" s="1"/>
  <c r="I11163" i="1"/>
  <c r="K11163" i="1"/>
  <c r="G11164" i="1"/>
  <c r="I11164" i="1" s="1"/>
  <c r="J11164" i="1"/>
  <c r="K11164" i="1"/>
  <c r="G11165" i="1"/>
  <c r="H11165" i="1" s="1"/>
  <c r="J11165" i="1"/>
  <c r="K11165" i="1"/>
  <c r="G11166" i="1"/>
  <c r="H11166" i="1"/>
  <c r="I11166" i="1"/>
  <c r="J11166" i="1"/>
  <c r="K11166" i="1"/>
  <c r="G11167" i="1"/>
  <c r="J11167" i="1" s="1"/>
  <c r="H11167" i="1"/>
  <c r="I11167" i="1"/>
  <c r="K11167" i="1"/>
  <c r="G11168" i="1"/>
  <c r="I11168" i="1" s="1"/>
  <c r="H11168" i="1"/>
  <c r="J11168" i="1"/>
  <c r="K11168" i="1"/>
  <c r="G11169" i="1"/>
  <c r="H11169" i="1" s="1"/>
  <c r="I11169" i="1"/>
  <c r="J11169" i="1"/>
  <c r="K11169" i="1"/>
  <c r="G11170" i="1"/>
  <c r="H11170" i="1"/>
  <c r="I11170" i="1"/>
  <c r="J11170" i="1"/>
  <c r="K11170" i="1"/>
  <c r="G11171" i="1"/>
  <c r="J11171" i="1" s="1"/>
  <c r="H11171" i="1"/>
  <c r="K11171" i="1"/>
  <c r="G11172" i="1"/>
  <c r="I11172" i="1" s="1"/>
  <c r="H11172" i="1"/>
  <c r="K11172" i="1"/>
  <c r="G11173" i="1"/>
  <c r="H11173" i="1" s="1"/>
  <c r="I11173" i="1"/>
  <c r="K11173" i="1"/>
  <c r="G11174" i="1"/>
  <c r="H11174" i="1"/>
  <c r="I11174" i="1"/>
  <c r="J11174" i="1"/>
  <c r="K11174" i="1"/>
  <c r="G11175" i="1"/>
  <c r="J11175" i="1" s="1"/>
  <c r="K11175" i="1"/>
  <c r="G11176" i="1"/>
  <c r="I11176" i="1" s="1"/>
  <c r="K11176" i="1"/>
  <c r="G11177" i="1"/>
  <c r="H11177" i="1" s="1"/>
  <c r="K11177" i="1"/>
  <c r="G11178" i="1"/>
  <c r="H11178" i="1"/>
  <c r="I11178" i="1"/>
  <c r="J11178" i="1"/>
  <c r="K11178" i="1"/>
  <c r="G11179" i="1"/>
  <c r="J11179" i="1" s="1"/>
  <c r="I11179" i="1"/>
  <c r="K11179" i="1"/>
  <c r="G11180" i="1"/>
  <c r="I11180" i="1" s="1"/>
  <c r="J11180" i="1"/>
  <c r="K11180" i="1"/>
  <c r="G11181" i="1"/>
  <c r="H11181" i="1" s="1"/>
  <c r="J11181" i="1"/>
  <c r="K11181" i="1"/>
  <c r="G11182" i="1"/>
  <c r="H11182" i="1"/>
  <c r="I11182" i="1"/>
  <c r="J11182" i="1"/>
  <c r="K11182" i="1"/>
  <c r="G11183" i="1"/>
  <c r="J11183" i="1" s="1"/>
  <c r="H11183" i="1"/>
  <c r="I11183" i="1"/>
  <c r="K11183" i="1"/>
  <c r="G11184" i="1"/>
  <c r="I11184" i="1" s="1"/>
  <c r="H11184" i="1"/>
  <c r="J11184" i="1"/>
  <c r="K11184" i="1"/>
  <c r="G11185" i="1"/>
  <c r="H11185" i="1" s="1"/>
  <c r="I11185" i="1"/>
  <c r="J11185" i="1"/>
  <c r="K11185" i="1"/>
  <c r="G11186" i="1"/>
  <c r="H11186" i="1"/>
  <c r="I11186" i="1"/>
  <c r="J11186" i="1"/>
  <c r="K11186" i="1"/>
  <c r="G11187" i="1"/>
  <c r="J11187" i="1" s="1"/>
  <c r="H11187" i="1"/>
  <c r="K11187" i="1"/>
  <c r="G11188" i="1"/>
  <c r="I11188" i="1" s="1"/>
  <c r="H11188" i="1"/>
  <c r="K11188" i="1"/>
  <c r="G11189" i="1"/>
  <c r="H11189" i="1" s="1"/>
  <c r="I11189" i="1"/>
  <c r="K11189" i="1"/>
  <c r="G11190" i="1"/>
  <c r="H11190" i="1"/>
  <c r="I11190" i="1"/>
  <c r="J11190" i="1"/>
  <c r="K11190" i="1"/>
  <c r="G11191" i="1"/>
  <c r="J11191" i="1" s="1"/>
  <c r="K11191" i="1"/>
  <c r="G11192" i="1"/>
  <c r="I11192" i="1" s="1"/>
  <c r="K11192" i="1"/>
  <c r="G11193" i="1"/>
  <c r="H11193" i="1" s="1"/>
  <c r="K11193" i="1"/>
  <c r="G11194" i="1"/>
  <c r="H11194" i="1"/>
  <c r="I11194" i="1"/>
  <c r="J11194" i="1"/>
  <c r="K11194" i="1"/>
  <c r="G11195" i="1"/>
  <c r="J11195" i="1" s="1"/>
  <c r="I11195" i="1"/>
  <c r="K11195" i="1"/>
  <c r="G11196" i="1"/>
  <c r="I11196" i="1" s="1"/>
  <c r="J11196" i="1"/>
  <c r="K11196" i="1"/>
  <c r="G11197" i="1"/>
  <c r="H11197" i="1" s="1"/>
  <c r="J11197" i="1"/>
  <c r="K11197" i="1"/>
  <c r="G11198" i="1"/>
  <c r="H11198" i="1"/>
  <c r="I11198" i="1"/>
  <c r="J11198" i="1"/>
  <c r="K11198" i="1"/>
  <c r="G11199" i="1"/>
  <c r="J11199" i="1" s="1"/>
  <c r="H11199" i="1"/>
  <c r="I11199" i="1"/>
  <c r="K11199" i="1"/>
  <c r="G11200" i="1"/>
  <c r="I11200" i="1" s="1"/>
  <c r="H11200" i="1"/>
  <c r="J11200" i="1"/>
  <c r="K11200" i="1"/>
  <c r="G11201" i="1"/>
  <c r="H11201" i="1" s="1"/>
  <c r="I11201" i="1"/>
  <c r="J11201" i="1"/>
  <c r="K11201" i="1"/>
  <c r="G11202" i="1"/>
  <c r="H11202" i="1"/>
  <c r="I11202" i="1"/>
  <c r="J11202" i="1"/>
  <c r="K11202" i="1"/>
  <c r="G11203" i="1"/>
  <c r="J11203" i="1" s="1"/>
  <c r="H11203" i="1"/>
  <c r="K11203" i="1"/>
  <c r="G11204" i="1"/>
  <c r="I11204" i="1" s="1"/>
  <c r="H11204" i="1"/>
  <c r="K11204" i="1"/>
  <c r="G11205" i="1"/>
  <c r="H11205" i="1" s="1"/>
  <c r="I11205" i="1"/>
  <c r="K11205" i="1"/>
  <c r="G11206" i="1"/>
  <c r="H11206" i="1"/>
  <c r="I11206" i="1"/>
  <c r="J11206" i="1"/>
  <c r="K11206" i="1"/>
  <c r="G11207" i="1"/>
  <c r="J11207" i="1" s="1"/>
  <c r="K11207" i="1"/>
  <c r="G11208" i="1"/>
  <c r="I11208" i="1" s="1"/>
  <c r="K11208" i="1"/>
  <c r="G11209" i="1"/>
  <c r="H11209" i="1" s="1"/>
  <c r="K11209" i="1"/>
  <c r="G11210" i="1"/>
  <c r="H11210" i="1"/>
  <c r="I11210" i="1"/>
  <c r="J11210" i="1"/>
  <c r="K11210" i="1"/>
  <c r="G11211" i="1"/>
  <c r="J11211" i="1" s="1"/>
  <c r="I11211" i="1"/>
  <c r="K11211" i="1"/>
  <c r="G11212" i="1"/>
  <c r="I11212" i="1" s="1"/>
  <c r="J11212" i="1"/>
  <c r="K11212" i="1"/>
  <c r="G11213" i="1"/>
  <c r="H11213" i="1" s="1"/>
  <c r="J11213" i="1"/>
  <c r="K11213" i="1"/>
  <c r="G11214" i="1"/>
  <c r="H11214" i="1"/>
  <c r="I11214" i="1"/>
  <c r="J11214" i="1"/>
  <c r="K11214" i="1"/>
  <c r="G11215" i="1"/>
  <c r="J11215" i="1" s="1"/>
  <c r="H11215" i="1"/>
  <c r="I11215" i="1"/>
  <c r="K11215" i="1"/>
  <c r="G11216" i="1"/>
  <c r="I11216" i="1" s="1"/>
  <c r="H11216" i="1"/>
  <c r="J11216" i="1"/>
  <c r="K11216" i="1"/>
  <c r="G11217" i="1"/>
  <c r="H11217" i="1" s="1"/>
  <c r="I11217" i="1"/>
  <c r="J11217" i="1"/>
  <c r="K11217" i="1"/>
  <c r="G11218" i="1"/>
  <c r="H11218" i="1"/>
  <c r="I11218" i="1"/>
  <c r="J11218" i="1"/>
  <c r="K11218" i="1"/>
  <c r="G11219" i="1"/>
  <c r="J11219" i="1" s="1"/>
  <c r="H11219" i="1"/>
  <c r="K11219" i="1"/>
  <c r="G11220" i="1"/>
  <c r="I11220" i="1" s="1"/>
  <c r="H11220" i="1"/>
  <c r="K11220" i="1"/>
  <c r="G11221" i="1"/>
  <c r="H11221" i="1" s="1"/>
  <c r="I11221" i="1"/>
  <c r="K11221" i="1"/>
  <c r="G11222" i="1"/>
  <c r="H11222" i="1"/>
  <c r="I11222" i="1"/>
  <c r="J11222" i="1"/>
  <c r="K11222" i="1"/>
  <c r="G11223" i="1"/>
  <c r="J11223" i="1" s="1"/>
  <c r="K11223" i="1"/>
  <c r="G11224" i="1"/>
  <c r="I11224" i="1" s="1"/>
  <c r="K11224" i="1"/>
  <c r="G11225" i="1"/>
  <c r="H11225" i="1" s="1"/>
  <c r="K11225" i="1"/>
  <c r="G11226" i="1"/>
  <c r="H11226" i="1"/>
  <c r="I11226" i="1"/>
  <c r="J11226" i="1"/>
  <c r="K11226" i="1"/>
  <c r="G11227" i="1"/>
  <c r="J11227" i="1" s="1"/>
  <c r="I11227" i="1"/>
  <c r="K11227" i="1"/>
  <c r="G11228" i="1"/>
  <c r="I11228" i="1" s="1"/>
  <c r="J11228" i="1"/>
  <c r="K11228" i="1"/>
  <c r="G11229" i="1"/>
  <c r="H11229" i="1" s="1"/>
  <c r="J11229" i="1"/>
  <c r="K11229" i="1"/>
  <c r="G11230" i="1"/>
  <c r="H11230" i="1"/>
  <c r="I11230" i="1"/>
  <c r="J11230" i="1"/>
  <c r="K11230" i="1"/>
  <c r="G11231" i="1"/>
  <c r="J11231" i="1" s="1"/>
  <c r="H11231" i="1"/>
  <c r="I11231" i="1"/>
  <c r="K11231" i="1"/>
  <c r="G11232" i="1"/>
  <c r="I11232" i="1" s="1"/>
  <c r="H11232" i="1"/>
  <c r="J11232" i="1"/>
  <c r="K11232" i="1"/>
  <c r="G11233" i="1"/>
  <c r="H11233" i="1" s="1"/>
  <c r="I11233" i="1"/>
  <c r="J11233" i="1"/>
  <c r="K11233" i="1"/>
  <c r="G11234" i="1"/>
  <c r="H11234" i="1"/>
  <c r="I11234" i="1"/>
  <c r="J11234" i="1"/>
  <c r="K11234" i="1"/>
  <c r="G11235" i="1"/>
  <c r="J11235" i="1" s="1"/>
  <c r="H11235" i="1"/>
  <c r="K11235" i="1"/>
  <c r="G11236" i="1"/>
  <c r="I11236" i="1" s="1"/>
  <c r="H11236" i="1"/>
  <c r="K11236" i="1"/>
  <c r="G11237" i="1"/>
  <c r="H11237" i="1" s="1"/>
  <c r="I11237" i="1"/>
  <c r="K11237" i="1"/>
  <c r="G11238" i="1"/>
  <c r="H11238" i="1"/>
  <c r="I11238" i="1"/>
  <c r="J11238" i="1"/>
  <c r="K11238" i="1"/>
  <c r="G11239" i="1"/>
  <c r="J11239" i="1" s="1"/>
  <c r="K11239" i="1"/>
  <c r="G11240" i="1"/>
  <c r="I11240" i="1" s="1"/>
  <c r="K11240" i="1"/>
  <c r="G11241" i="1"/>
  <c r="H11241" i="1" s="1"/>
  <c r="K11241" i="1"/>
  <c r="G11242" i="1"/>
  <c r="H11242" i="1"/>
  <c r="I11242" i="1"/>
  <c r="J11242" i="1"/>
  <c r="K11242" i="1"/>
  <c r="G11243" i="1"/>
  <c r="J11243" i="1" s="1"/>
  <c r="I11243" i="1"/>
  <c r="K11243" i="1"/>
  <c r="G11244" i="1"/>
  <c r="I11244" i="1" s="1"/>
  <c r="J11244" i="1"/>
  <c r="K11244" i="1"/>
  <c r="G11245" i="1"/>
  <c r="H11245" i="1" s="1"/>
  <c r="J11245" i="1"/>
  <c r="K11245" i="1"/>
  <c r="G11246" i="1"/>
  <c r="H11246" i="1"/>
  <c r="I11246" i="1"/>
  <c r="J11246" i="1"/>
  <c r="K11246" i="1"/>
  <c r="G11247" i="1"/>
  <c r="J11247" i="1" s="1"/>
  <c r="H11247" i="1"/>
  <c r="I11247" i="1"/>
  <c r="K11247" i="1"/>
  <c r="G11248" i="1"/>
  <c r="I11248" i="1" s="1"/>
  <c r="H11248" i="1"/>
  <c r="J11248" i="1"/>
  <c r="K11248" i="1"/>
  <c r="G11249" i="1"/>
  <c r="H11249" i="1" s="1"/>
  <c r="I11249" i="1"/>
  <c r="J11249" i="1"/>
  <c r="K11249" i="1"/>
  <c r="G11250" i="1"/>
  <c r="H11250" i="1"/>
  <c r="I11250" i="1"/>
  <c r="J11250" i="1"/>
  <c r="K11250" i="1"/>
  <c r="G11251" i="1"/>
  <c r="J11251" i="1" s="1"/>
  <c r="H11251" i="1"/>
  <c r="K11251" i="1"/>
  <c r="G11252" i="1"/>
  <c r="I11252" i="1" s="1"/>
  <c r="H11252" i="1"/>
  <c r="K11252" i="1"/>
  <c r="G11253" i="1"/>
  <c r="H11253" i="1" s="1"/>
  <c r="I11253" i="1"/>
  <c r="K11253" i="1"/>
  <c r="G11254" i="1"/>
  <c r="H11254" i="1"/>
  <c r="I11254" i="1"/>
  <c r="J11254" i="1"/>
  <c r="K11254" i="1"/>
  <c r="G11255" i="1"/>
  <c r="J11255" i="1" s="1"/>
  <c r="K11255" i="1"/>
  <c r="G11256" i="1"/>
  <c r="I11256" i="1" s="1"/>
  <c r="K11256" i="1"/>
  <c r="G11257" i="1"/>
  <c r="H11257" i="1" s="1"/>
  <c r="K11257" i="1"/>
  <c r="G11258" i="1"/>
  <c r="H11258" i="1"/>
  <c r="I11258" i="1"/>
  <c r="J11258" i="1"/>
  <c r="K11258" i="1"/>
  <c r="G11259" i="1"/>
  <c r="J11259" i="1" s="1"/>
  <c r="I11259" i="1"/>
  <c r="K11259" i="1"/>
  <c r="G11260" i="1"/>
  <c r="I11260" i="1" s="1"/>
  <c r="J11260" i="1"/>
  <c r="K11260" i="1"/>
  <c r="G11261" i="1"/>
  <c r="H11261" i="1" s="1"/>
  <c r="J11261" i="1"/>
  <c r="K11261" i="1"/>
  <c r="G11262" i="1"/>
  <c r="H11262" i="1"/>
  <c r="I11262" i="1"/>
  <c r="J11262" i="1"/>
  <c r="K11262" i="1"/>
  <c r="G11263" i="1"/>
  <c r="J11263" i="1" s="1"/>
  <c r="H11263" i="1"/>
  <c r="I11263" i="1"/>
  <c r="K11263" i="1"/>
  <c r="G11264" i="1"/>
  <c r="I11264" i="1" s="1"/>
  <c r="H11264" i="1"/>
  <c r="J11264" i="1"/>
  <c r="K11264" i="1"/>
  <c r="G11265" i="1"/>
  <c r="H11265" i="1" s="1"/>
  <c r="I11265" i="1"/>
  <c r="J11265" i="1"/>
  <c r="K11265" i="1"/>
  <c r="G11266" i="1"/>
  <c r="H11266" i="1"/>
  <c r="I11266" i="1"/>
  <c r="J11266" i="1"/>
  <c r="K11266" i="1"/>
  <c r="G11267" i="1"/>
  <c r="J11267" i="1" s="1"/>
  <c r="H11267" i="1"/>
  <c r="K11267" i="1"/>
  <c r="G11268" i="1"/>
  <c r="I11268" i="1" s="1"/>
  <c r="H11268" i="1"/>
  <c r="K11268" i="1"/>
  <c r="G11269" i="1"/>
  <c r="H11269" i="1" s="1"/>
  <c r="I11269" i="1"/>
  <c r="K11269" i="1"/>
  <c r="G11270" i="1"/>
  <c r="H11270" i="1"/>
  <c r="I11270" i="1"/>
  <c r="J11270" i="1"/>
  <c r="K11270" i="1"/>
  <c r="G11271" i="1"/>
  <c r="J11271" i="1" s="1"/>
  <c r="K11271" i="1"/>
  <c r="G11272" i="1"/>
  <c r="I11272" i="1" s="1"/>
  <c r="K11272" i="1"/>
  <c r="G11273" i="1"/>
  <c r="H11273" i="1" s="1"/>
  <c r="K11273" i="1"/>
  <c r="G11274" i="1"/>
  <c r="H11274" i="1"/>
  <c r="I11274" i="1"/>
  <c r="J11274" i="1"/>
  <c r="K11274" i="1"/>
  <c r="G11275" i="1"/>
  <c r="J11275" i="1" s="1"/>
  <c r="I11275" i="1"/>
  <c r="K11275" i="1"/>
  <c r="G11276" i="1"/>
  <c r="I11276" i="1" s="1"/>
  <c r="J11276" i="1"/>
  <c r="K11276" i="1"/>
  <c r="G11277" i="1"/>
  <c r="H11277" i="1" s="1"/>
  <c r="J11277" i="1"/>
  <c r="K11277" i="1"/>
  <c r="G11278" i="1"/>
  <c r="H11278" i="1"/>
  <c r="I11278" i="1"/>
  <c r="J11278" i="1"/>
  <c r="K11278" i="1"/>
  <c r="G11279" i="1"/>
  <c r="J11279" i="1" s="1"/>
  <c r="H11279" i="1"/>
  <c r="I11279" i="1"/>
  <c r="K11279" i="1"/>
  <c r="G11280" i="1"/>
  <c r="I11280" i="1" s="1"/>
  <c r="H11280" i="1"/>
  <c r="J11280" i="1"/>
  <c r="K11280" i="1"/>
  <c r="G11281" i="1"/>
  <c r="H11281" i="1" s="1"/>
  <c r="I11281" i="1"/>
  <c r="J11281" i="1"/>
  <c r="K11281" i="1"/>
  <c r="G11282" i="1"/>
  <c r="H11282" i="1"/>
  <c r="I11282" i="1"/>
  <c r="J11282" i="1"/>
  <c r="K11282" i="1"/>
  <c r="G11283" i="1"/>
  <c r="J11283" i="1" s="1"/>
  <c r="H11283" i="1"/>
  <c r="K11283" i="1"/>
  <c r="G11284" i="1"/>
  <c r="I11284" i="1" s="1"/>
  <c r="H11284" i="1"/>
  <c r="K11284" i="1"/>
  <c r="G11285" i="1"/>
  <c r="H11285" i="1" s="1"/>
  <c r="I11285" i="1"/>
  <c r="K11285" i="1"/>
  <c r="G11286" i="1"/>
  <c r="H11286" i="1"/>
  <c r="I11286" i="1"/>
  <c r="J11286" i="1"/>
  <c r="K11286" i="1"/>
  <c r="G11287" i="1"/>
  <c r="J11287" i="1" s="1"/>
  <c r="K11287" i="1"/>
  <c r="G11288" i="1"/>
  <c r="I11288" i="1" s="1"/>
  <c r="K11288" i="1"/>
  <c r="G11289" i="1"/>
  <c r="H11289" i="1" s="1"/>
  <c r="K11289" i="1"/>
  <c r="G11290" i="1"/>
  <c r="H11290" i="1"/>
  <c r="I11290" i="1"/>
  <c r="J11290" i="1"/>
  <c r="K11290" i="1"/>
  <c r="G11291" i="1"/>
  <c r="J11291" i="1" s="1"/>
  <c r="I11291" i="1"/>
  <c r="K11291" i="1"/>
  <c r="G11292" i="1"/>
  <c r="I11292" i="1" s="1"/>
  <c r="J11292" i="1"/>
  <c r="K11292" i="1"/>
  <c r="G11293" i="1"/>
  <c r="H11293" i="1" s="1"/>
  <c r="J11293" i="1"/>
  <c r="K11293" i="1"/>
  <c r="G11294" i="1"/>
  <c r="H11294" i="1"/>
  <c r="I11294" i="1"/>
  <c r="J11294" i="1"/>
  <c r="K11294" i="1"/>
  <c r="G11295" i="1"/>
  <c r="J11295" i="1" s="1"/>
  <c r="H11295" i="1"/>
  <c r="I11295" i="1"/>
  <c r="K11295" i="1"/>
  <c r="G11296" i="1"/>
  <c r="I11296" i="1" s="1"/>
  <c r="H11296" i="1"/>
  <c r="J11296" i="1"/>
  <c r="K11296" i="1"/>
  <c r="G11297" i="1"/>
  <c r="H11297" i="1" s="1"/>
  <c r="I11297" i="1"/>
  <c r="J11297" i="1"/>
  <c r="K11297" i="1"/>
  <c r="G11298" i="1"/>
  <c r="H11298" i="1"/>
  <c r="I11298" i="1"/>
  <c r="J11298" i="1"/>
  <c r="K11298" i="1"/>
  <c r="G11299" i="1"/>
  <c r="J11299" i="1" s="1"/>
  <c r="H11299" i="1"/>
  <c r="K11299" i="1"/>
  <c r="G11300" i="1"/>
  <c r="I11300" i="1" s="1"/>
  <c r="H11300" i="1"/>
  <c r="K11300" i="1"/>
  <c r="G11301" i="1"/>
  <c r="H11301" i="1" s="1"/>
  <c r="I11301" i="1"/>
  <c r="K11301" i="1"/>
  <c r="G11302" i="1"/>
  <c r="H11302" i="1"/>
  <c r="I11302" i="1"/>
  <c r="J11302" i="1"/>
  <c r="K11302" i="1"/>
  <c r="G11303" i="1"/>
  <c r="J11303" i="1" s="1"/>
  <c r="K11303" i="1"/>
  <c r="G11304" i="1"/>
  <c r="I11304" i="1" s="1"/>
  <c r="K11304" i="1"/>
  <c r="G11305" i="1"/>
  <c r="H11305" i="1" s="1"/>
  <c r="K11305" i="1"/>
  <c r="G11306" i="1"/>
  <c r="H11306" i="1"/>
  <c r="I11306" i="1"/>
  <c r="J11306" i="1"/>
  <c r="K11306" i="1"/>
  <c r="G11307" i="1"/>
  <c r="J11307" i="1" s="1"/>
  <c r="I11307" i="1"/>
  <c r="K11307" i="1"/>
  <c r="G11308" i="1"/>
  <c r="I11308" i="1" s="1"/>
  <c r="J11308" i="1"/>
  <c r="K11308" i="1"/>
  <c r="G11309" i="1"/>
  <c r="H11309" i="1" s="1"/>
  <c r="J11309" i="1"/>
  <c r="K11309" i="1"/>
  <c r="G11310" i="1"/>
  <c r="H11310" i="1"/>
  <c r="I11310" i="1"/>
  <c r="J11310" i="1"/>
  <c r="K11310" i="1"/>
  <c r="G11311" i="1"/>
  <c r="J11311" i="1" s="1"/>
  <c r="H11311" i="1"/>
  <c r="I11311" i="1"/>
  <c r="K11311" i="1"/>
  <c r="G11312" i="1"/>
  <c r="I11312" i="1" s="1"/>
  <c r="H11312" i="1"/>
  <c r="J11312" i="1"/>
  <c r="K11312" i="1"/>
  <c r="G11313" i="1"/>
  <c r="H11313" i="1" s="1"/>
  <c r="I11313" i="1"/>
  <c r="J11313" i="1"/>
  <c r="K11313" i="1"/>
  <c r="G11314" i="1"/>
  <c r="H11314" i="1"/>
  <c r="I11314" i="1"/>
  <c r="J11314" i="1"/>
  <c r="K11314" i="1"/>
  <c r="G11315" i="1"/>
  <c r="J11315" i="1" s="1"/>
  <c r="H11315" i="1"/>
  <c r="K11315" i="1"/>
  <c r="G11316" i="1"/>
  <c r="I11316" i="1" s="1"/>
  <c r="H11316" i="1"/>
  <c r="K11316" i="1"/>
  <c r="G11317" i="1"/>
  <c r="H11317" i="1" s="1"/>
  <c r="I11317" i="1"/>
  <c r="K11317" i="1"/>
  <c r="G11318" i="1"/>
  <c r="H11318" i="1"/>
  <c r="I11318" i="1"/>
  <c r="J11318" i="1"/>
  <c r="K11318" i="1"/>
  <c r="G11319" i="1"/>
  <c r="J11319" i="1" s="1"/>
  <c r="K11319" i="1"/>
  <c r="G11320" i="1"/>
  <c r="I11320" i="1" s="1"/>
  <c r="K11320" i="1"/>
  <c r="G11321" i="1"/>
  <c r="H11321" i="1" s="1"/>
  <c r="K11321" i="1"/>
  <c r="G11322" i="1"/>
  <c r="H11322" i="1"/>
  <c r="I11322" i="1"/>
  <c r="J11322" i="1"/>
  <c r="K11322" i="1"/>
  <c r="G11323" i="1"/>
  <c r="J11323" i="1" s="1"/>
  <c r="I11323" i="1"/>
  <c r="K11323" i="1"/>
  <c r="G11324" i="1"/>
  <c r="I11324" i="1" s="1"/>
  <c r="J11324" i="1"/>
  <c r="K11324" i="1"/>
  <c r="G11325" i="1"/>
  <c r="H11325" i="1" s="1"/>
  <c r="J11325" i="1"/>
  <c r="K11325" i="1"/>
  <c r="G11326" i="1"/>
  <c r="H11326" i="1"/>
  <c r="I11326" i="1"/>
  <c r="J11326" i="1"/>
  <c r="K11326" i="1"/>
  <c r="G11327" i="1"/>
  <c r="J11327" i="1" s="1"/>
  <c r="H11327" i="1"/>
  <c r="I11327" i="1"/>
  <c r="K11327" i="1"/>
  <c r="G11328" i="1"/>
  <c r="I11328" i="1" s="1"/>
  <c r="H11328" i="1"/>
  <c r="J11328" i="1"/>
  <c r="K11328" i="1"/>
  <c r="G11329" i="1"/>
  <c r="H11329" i="1" s="1"/>
  <c r="I11329" i="1"/>
  <c r="J11329" i="1"/>
  <c r="K11329" i="1"/>
  <c r="G11330" i="1"/>
  <c r="H11330" i="1"/>
  <c r="I11330" i="1"/>
  <c r="J11330" i="1"/>
  <c r="K11330" i="1"/>
  <c r="G11331" i="1"/>
  <c r="J11331" i="1" s="1"/>
  <c r="H11331" i="1"/>
  <c r="K11331" i="1"/>
  <c r="G11332" i="1"/>
  <c r="I11332" i="1" s="1"/>
  <c r="H11332" i="1"/>
  <c r="K11332" i="1"/>
  <c r="G11333" i="1"/>
  <c r="H11333" i="1" s="1"/>
  <c r="I11333" i="1"/>
  <c r="K11333" i="1"/>
  <c r="G11334" i="1"/>
  <c r="H11334" i="1"/>
  <c r="I11334" i="1"/>
  <c r="J11334" i="1"/>
  <c r="K11334" i="1"/>
  <c r="G11335" i="1"/>
  <c r="J11335" i="1" s="1"/>
  <c r="K11335" i="1"/>
  <c r="G11336" i="1"/>
  <c r="I11336" i="1" s="1"/>
  <c r="K11336" i="1"/>
  <c r="G11337" i="1"/>
  <c r="H11337" i="1" s="1"/>
  <c r="K11337" i="1"/>
  <c r="G11338" i="1"/>
  <c r="H11338" i="1"/>
  <c r="I11338" i="1"/>
  <c r="J11338" i="1"/>
  <c r="K11338" i="1"/>
  <c r="G11339" i="1"/>
  <c r="J11339" i="1" s="1"/>
  <c r="I11339" i="1"/>
  <c r="K11339" i="1"/>
  <c r="G11340" i="1"/>
  <c r="I11340" i="1" s="1"/>
  <c r="J11340" i="1"/>
  <c r="K11340" i="1"/>
  <c r="G11341" i="1"/>
  <c r="H11341" i="1" s="1"/>
  <c r="J11341" i="1"/>
  <c r="K11341" i="1"/>
  <c r="G11342" i="1"/>
  <c r="H11342" i="1"/>
  <c r="I11342" i="1"/>
  <c r="J11342" i="1"/>
  <c r="K11342" i="1"/>
  <c r="G11343" i="1"/>
  <c r="J11343" i="1" s="1"/>
  <c r="H11343" i="1"/>
  <c r="I11343" i="1"/>
  <c r="K11343" i="1"/>
  <c r="G11344" i="1"/>
  <c r="I11344" i="1" s="1"/>
  <c r="H11344" i="1"/>
  <c r="J11344" i="1"/>
  <c r="K11344" i="1"/>
  <c r="G11345" i="1"/>
  <c r="H11345" i="1" s="1"/>
  <c r="I11345" i="1"/>
  <c r="J11345" i="1"/>
  <c r="K11345" i="1"/>
  <c r="G11346" i="1"/>
  <c r="H11346" i="1"/>
  <c r="I11346" i="1"/>
  <c r="J11346" i="1"/>
  <c r="K11346" i="1"/>
  <c r="G11347" i="1"/>
  <c r="J11347" i="1" s="1"/>
  <c r="H11347" i="1"/>
  <c r="K11347" i="1"/>
  <c r="G11348" i="1"/>
  <c r="I11348" i="1" s="1"/>
  <c r="H11348" i="1"/>
  <c r="K11348" i="1"/>
  <c r="G11349" i="1"/>
  <c r="H11349" i="1" s="1"/>
  <c r="I11349" i="1"/>
  <c r="K11349" i="1"/>
  <c r="G11350" i="1"/>
  <c r="H11350" i="1"/>
  <c r="I11350" i="1"/>
  <c r="J11350" i="1"/>
  <c r="K11350" i="1"/>
  <c r="G11351" i="1"/>
  <c r="J11351" i="1" s="1"/>
  <c r="K11351" i="1"/>
  <c r="G11352" i="1"/>
  <c r="I11352" i="1" s="1"/>
  <c r="K11352" i="1"/>
  <c r="G11353" i="1"/>
  <c r="H11353" i="1" s="1"/>
  <c r="K11353" i="1"/>
  <c r="G11354" i="1"/>
  <c r="H11354" i="1"/>
  <c r="I11354" i="1"/>
  <c r="J11354" i="1"/>
  <c r="K11354" i="1"/>
  <c r="G11355" i="1"/>
  <c r="J11355" i="1" s="1"/>
  <c r="I11355" i="1"/>
  <c r="K11355" i="1"/>
  <c r="G11356" i="1"/>
  <c r="I11356" i="1" s="1"/>
  <c r="J11356" i="1"/>
  <c r="K11356" i="1"/>
  <c r="G11357" i="1"/>
  <c r="H11357" i="1" s="1"/>
  <c r="J11357" i="1"/>
  <c r="K11357" i="1"/>
  <c r="G11358" i="1"/>
  <c r="H11358" i="1"/>
  <c r="I11358" i="1"/>
  <c r="J11358" i="1"/>
  <c r="K11358" i="1"/>
  <c r="G11359" i="1"/>
  <c r="J11359" i="1" s="1"/>
  <c r="H11359" i="1"/>
  <c r="I11359" i="1"/>
  <c r="K11359" i="1"/>
  <c r="G11360" i="1"/>
  <c r="I11360" i="1" s="1"/>
  <c r="H11360" i="1"/>
  <c r="J11360" i="1"/>
  <c r="K11360" i="1"/>
  <c r="G11361" i="1"/>
  <c r="H11361" i="1" s="1"/>
  <c r="I11361" i="1"/>
  <c r="J11361" i="1"/>
  <c r="K11361" i="1"/>
  <c r="G11362" i="1"/>
  <c r="H11362" i="1"/>
  <c r="I11362" i="1"/>
  <c r="J11362" i="1"/>
  <c r="K11362" i="1"/>
  <c r="G11363" i="1"/>
  <c r="J11363" i="1" s="1"/>
  <c r="H11363" i="1"/>
  <c r="K11363" i="1"/>
  <c r="G11364" i="1"/>
  <c r="I11364" i="1" s="1"/>
  <c r="H11364" i="1"/>
  <c r="K11364" i="1"/>
  <c r="G11365" i="1"/>
  <c r="H11365" i="1" s="1"/>
  <c r="I11365" i="1"/>
  <c r="K11365" i="1"/>
  <c r="G11366" i="1"/>
  <c r="H11366" i="1"/>
  <c r="I11366" i="1"/>
  <c r="J11366" i="1"/>
  <c r="K11366" i="1"/>
  <c r="G11367" i="1"/>
  <c r="J11367" i="1" s="1"/>
  <c r="K11367" i="1"/>
  <c r="G11368" i="1"/>
  <c r="I11368" i="1" s="1"/>
  <c r="K11368" i="1"/>
  <c r="G11369" i="1"/>
  <c r="H11369" i="1" s="1"/>
  <c r="K11369" i="1"/>
  <c r="G11370" i="1"/>
  <c r="H11370" i="1"/>
  <c r="I11370" i="1"/>
  <c r="J11370" i="1"/>
  <c r="K11370" i="1"/>
  <c r="G11371" i="1"/>
  <c r="J11371" i="1" s="1"/>
  <c r="I11371" i="1"/>
  <c r="K11371" i="1"/>
  <c r="G11372" i="1"/>
  <c r="I11372" i="1" s="1"/>
  <c r="J11372" i="1"/>
  <c r="K11372" i="1"/>
  <c r="G11373" i="1"/>
  <c r="H11373" i="1" s="1"/>
  <c r="J11373" i="1"/>
  <c r="K11373" i="1"/>
  <c r="G11374" i="1"/>
  <c r="H11374" i="1"/>
  <c r="I11374" i="1"/>
  <c r="J11374" i="1"/>
  <c r="K11374" i="1"/>
  <c r="G11375" i="1"/>
  <c r="J11375" i="1" s="1"/>
  <c r="H11375" i="1"/>
  <c r="I11375" i="1"/>
  <c r="K11375" i="1"/>
  <c r="G11376" i="1"/>
  <c r="I11376" i="1" s="1"/>
  <c r="H11376" i="1"/>
  <c r="J11376" i="1"/>
  <c r="K11376" i="1"/>
  <c r="G11377" i="1"/>
  <c r="H11377" i="1" s="1"/>
  <c r="I11377" i="1"/>
  <c r="J11377" i="1"/>
  <c r="K11377" i="1"/>
  <c r="G11378" i="1"/>
  <c r="H11378" i="1"/>
  <c r="I11378" i="1"/>
  <c r="J11378" i="1"/>
  <c r="K11378" i="1"/>
  <c r="G11379" i="1"/>
  <c r="J11379" i="1" s="1"/>
  <c r="H11379" i="1"/>
  <c r="K11379" i="1"/>
  <c r="G11380" i="1"/>
  <c r="I11380" i="1" s="1"/>
  <c r="H11380" i="1"/>
  <c r="K11380" i="1"/>
  <c r="G11381" i="1"/>
  <c r="H11381" i="1" s="1"/>
  <c r="I11381" i="1"/>
  <c r="K11381" i="1"/>
  <c r="G11382" i="1"/>
  <c r="H11382" i="1"/>
  <c r="I11382" i="1"/>
  <c r="J11382" i="1"/>
  <c r="K11382" i="1"/>
  <c r="G11383" i="1"/>
  <c r="J11383" i="1" s="1"/>
  <c r="K11383" i="1"/>
  <c r="G11384" i="1"/>
  <c r="I11384" i="1" s="1"/>
  <c r="K11384" i="1"/>
  <c r="G11385" i="1"/>
  <c r="H11385" i="1" s="1"/>
  <c r="K11385" i="1"/>
  <c r="G11386" i="1"/>
  <c r="H11386" i="1"/>
  <c r="I11386" i="1"/>
  <c r="J11386" i="1"/>
  <c r="K11386" i="1"/>
  <c r="G11387" i="1"/>
  <c r="J11387" i="1" s="1"/>
  <c r="I11387" i="1"/>
  <c r="K11387" i="1"/>
  <c r="G11388" i="1"/>
  <c r="I11388" i="1" s="1"/>
  <c r="J11388" i="1"/>
  <c r="K11388" i="1"/>
  <c r="G11389" i="1"/>
  <c r="H11389" i="1" s="1"/>
  <c r="J11389" i="1"/>
  <c r="K11389" i="1"/>
  <c r="G11390" i="1"/>
  <c r="H11390" i="1"/>
  <c r="I11390" i="1"/>
  <c r="J11390" i="1"/>
  <c r="K11390" i="1"/>
  <c r="G11391" i="1"/>
  <c r="J11391" i="1" s="1"/>
  <c r="H11391" i="1"/>
  <c r="I11391" i="1"/>
  <c r="K11391" i="1"/>
  <c r="G11392" i="1"/>
  <c r="I11392" i="1" s="1"/>
  <c r="H11392" i="1"/>
  <c r="J11392" i="1"/>
  <c r="K11392" i="1"/>
  <c r="G11393" i="1"/>
  <c r="H11393" i="1" s="1"/>
  <c r="I11393" i="1"/>
  <c r="J11393" i="1"/>
  <c r="K11393" i="1"/>
  <c r="G11394" i="1"/>
  <c r="H11394" i="1"/>
  <c r="I11394" i="1"/>
  <c r="J11394" i="1"/>
  <c r="K11394" i="1"/>
  <c r="G11395" i="1"/>
  <c r="J11395" i="1" s="1"/>
  <c r="H11395" i="1"/>
  <c r="K11395" i="1"/>
  <c r="G11396" i="1"/>
  <c r="I11396" i="1" s="1"/>
  <c r="H11396" i="1"/>
  <c r="K11396" i="1"/>
  <c r="G11397" i="1"/>
  <c r="H11397" i="1" s="1"/>
  <c r="I11397" i="1"/>
  <c r="K11397" i="1"/>
  <c r="G11398" i="1"/>
  <c r="H11398" i="1"/>
  <c r="I11398" i="1"/>
  <c r="J11398" i="1"/>
  <c r="K11398" i="1"/>
  <c r="G11399" i="1"/>
  <c r="J11399" i="1" s="1"/>
  <c r="K11399" i="1"/>
  <c r="G11400" i="1"/>
  <c r="I11400" i="1" s="1"/>
  <c r="K11400" i="1"/>
  <c r="G11401" i="1"/>
  <c r="H11401" i="1" s="1"/>
  <c r="K11401" i="1"/>
  <c r="G11402" i="1"/>
  <c r="H11402" i="1"/>
  <c r="I11402" i="1"/>
  <c r="J11402" i="1"/>
  <c r="K11402" i="1"/>
  <c r="G11403" i="1"/>
  <c r="J11403" i="1" s="1"/>
  <c r="I11403" i="1"/>
  <c r="K11403" i="1"/>
  <c r="G11404" i="1"/>
  <c r="I11404" i="1" s="1"/>
  <c r="J11404" i="1"/>
  <c r="K11404" i="1"/>
  <c r="G11405" i="1"/>
  <c r="H11405" i="1" s="1"/>
  <c r="J11405" i="1"/>
  <c r="K11405" i="1"/>
  <c r="G11406" i="1"/>
  <c r="H11406" i="1"/>
  <c r="I11406" i="1"/>
  <c r="J11406" i="1"/>
  <c r="K11406" i="1"/>
  <c r="G11407" i="1"/>
  <c r="J11407" i="1" s="1"/>
  <c r="H11407" i="1"/>
  <c r="I11407" i="1"/>
  <c r="K11407" i="1"/>
  <c r="G11408" i="1"/>
  <c r="I11408" i="1" s="1"/>
  <c r="H11408" i="1"/>
  <c r="J11408" i="1"/>
  <c r="K11408" i="1"/>
  <c r="G11409" i="1"/>
  <c r="H11409" i="1" s="1"/>
  <c r="I11409" i="1"/>
  <c r="J11409" i="1"/>
  <c r="K11409" i="1"/>
  <c r="G11410" i="1"/>
  <c r="H11410" i="1"/>
  <c r="I11410" i="1"/>
  <c r="J11410" i="1"/>
  <c r="K11410" i="1"/>
  <c r="G11411" i="1"/>
  <c r="J11411" i="1" s="1"/>
  <c r="H11411" i="1"/>
  <c r="K11411" i="1"/>
  <c r="G11412" i="1"/>
  <c r="I11412" i="1" s="1"/>
  <c r="H11412" i="1"/>
  <c r="K11412" i="1"/>
  <c r="G11413" i="1"/>
  <c r="H11413" i="1" s="1"/>
  <c r="I11413" i="1"/>
  <c r="K11413" i="1"/>
  <c r="G11414" i="1"/>
  <c r="H11414" i="1"/>
  <c r="I11414" i="1"/>
  <c r="J11414" i="1"/>
  <c r="K11414" i="1"/>
  <c r="G11415" i="1"/>
  <c r="J11415" i="1" s="1"/>
  <c r="K11415" i="1"/>
  <c r="G11416" i="1"/>
  <c r="I11416" i="1" s="1"/>
  <c r="K11416" i="1"/>
  <c r="G11417" i="1"/>
  <c r="H11417" i="1" s="1"/>
  <c r="K11417" i="1"/>
  <c r="G11418" i="1"/>
  <c r="H11418" i="1"/>
  <c r="I11418" i="1"/>
  <c r="J11418" i="1"/>
  <c r="K11418" i="1"/>
  <c r="G11419" i="1"/>
  <c r="J11419" i="1" s="1"/>
  <c r="I11419" i="1"/>
  <c r="K11419" i="1"/>
  <c r="G11420" i="1"/>
  <c r="I11420" i="1" s="1"/>
  <c r="J11420" i="1"/>
  <c r="K11420" i="1"/>
  <c r="G11421" i="1"/>
  <c r="H11421" i="1" s="1"/>
  <c r="J11421" i="1"/>
  <c r="K11421" i="1"/>
  <c r="G11422" i="1"/>
  <c r="H11422" i="1"/>
  <c r="I11422" i="1"/>
  <c r="J11422" i="1"/>
  <c r="K11422" i="1"/>
  <c r="G11423" i="1"/>
  <c r="J11423" i="1" s="1"/>
  <c r="H11423" i="1"/>
  <c r="I11423" i="1"/>
  <c r="K11423" i="1"/>
  <c r="G11424" i="1"/>
  <c r="I11424" i="1" s="1"/>
  <c r="H11424" i="1"/>
  <c r="J11424" i="1"/>
  <c r="K11424" i="1"/>
  <c r="G11425" i="1"/>
  <c r="H11425" i="1" s="1"/>
  <c r="I11425" i="1"/>
  <c r="J11425" i="1"/>
  <c r="K11425" i="1"/>
  <c r="G11426" i="1"/>
  <c r="H11426" i="1"/>
  <c r="I11426" i="1"/>
  <c r="J11426" i="1"/>
  <c r="K11426" i="1"/>
  <c r="G11427" i="1"/>
  <c r="J11427" i="1" s="1"/>
  <c r="H11427" i="1"/>
  <c r="K11427" i="1"/>
  <c r="G11428" i="1"/>
  <c r="I11428" i="1" s="1"/>
  <c r="H11428" i="1"/>
  <c r="K11428" i="1"/>
  <c r="G11429" i="1"/>
  <c r="H11429" i="1" s="1"/>
  <c r="I11429" i="1"/>
  <c r="K11429" i="1"/>
  <c r="G11430" i="1"/>
  <c r="H11430" i="1"/>
  <c r="I11430" i="1"/>
  <c r="J11430" i="1"/>
  <c r="K11430" i="1"/>
  <c r="G11431" i="1"/>
  <c r="J11431" i="1" s="1"/>
  <c r="K11431" i="1"/>
  <c r="G11432" i="1"/>
  <c r="I11432" i="1" s="1"/>
  <c r="K11432" i="1"/>
  <c r="G11433" i="1"/>
  <c r="H11433" i="1" s="1"/>
  <c r="K11433" i="1"/>
  <c r="G11434" i="1"/>
  <c r="H11434" i="1"/>
  <c r="I11434" i="1"/>
  <c r="J11434" i="1"/>
  <c r="K11434" i="1"/>
  <c r="G11435" i="1"/>
  <c r="J11435" i="1" s="1"/>
  <c r="I11435" i="1"/>
  <c r="K11435" i="1"/>
  <c r="G11436" i="1"/>
  <c r="I11436" i="1" s="1"/>
  <c r="J11436" i="1"/>
  <c r="K11436" i="1"/>
  <c r="G11437" i="1"/>
  <c r="H11437" i="1" s="1"/>
  <c r="J11437" i="1"/>
  <c r="K11437" i="1"/>
  <c r="G11438" i="1"/>
  <c r="H11438" i="1"/>
  <c r="I11438" i="1"/>
  <c r="J11438" i="1"/>
  <c r="K11438" i="1"/>
  <c r="G11439" i="1"/>
  <c r="J11439" i="1" s="1"/>
  <c r="H11439" i="1"/>
  <c r="I11439" i="1"/>
  <c r="K11439" i="1"/>
  <c r="G11440" i="1"/>
  <c r="I11440" i="1" s="1"/>
  <c r="H11440" i="1"/>
  <c r="J11440" i="1"/>
  <c r="K11440" i="1"/>
  <c r="G11441" i="1"/>
  <c r="H11441" i="1" s="1"/>
  <c r="I11441" i="1"/>
  <c r="J11441" i="1"/>
  <c r="K11441" i="1"/>
  <c r="G11442" i="1"/>
  <c r="H11442" i="1"/>
  <c r="I11442" i="1"/>
  <c r="J11442" i="1"/>
  <c r="K11442" i="1"/>
  <c r="G11443" i="1"/>
  <c r="J11443" i="1" s="1"/>
  <c r="H11443" i="1"/>
  <c r="K11443" i="1"/>
  <c r="G11444" i="1"/>
  <c r="I11444" i="1" s="1"/>
  <c r="H11444" i="1"/>
  <c r="K11444" i="1"/>
  <c r="G11445" i="1"/>
  <c r="H11445" i="1" s="1"/>
  <c r="I11445" i="1"/>
  <c r="K11445" i="1"/>
  <c r="G11446" i="1"/>
  <c r="H11446" i="1"/>
  <c r="I11446" i="1"/>
  <c r="J11446" i="1"/>
  <c r="K11446" i="1"/>
  <c r="G11447" i="1"/>
  <c r="J11447" i="1" s="1"/>
  <c r="K11447" i="1"/>
  <c r="G11448" i="1"/>
  <c r="I11448" i="1" s="1"/>
  <c r="K11448" i="1"/>
  <c r="G11449" i="1"/>
  <c r="H11449" i="1" s="1"/>
  <c r="K11449" i="1"/>
  <c r="G11450" i="1"/>
  <c r="H11450" i="1"/>
  <c r="I11450" i="1"/>
  <c r="J11450" i="1"/>
  <c r="K11450" i="1"/>
  <c r="G11451" i="1"/>
  <c r="J11451" i="1" s="1"/>
  <c r="I11451" i="1"/>
  <c r="K11451" i="1"/>
  <c r="G11452" i="1"/>
  <c r="I11452" i="1" s="1"/>
  <c r="J11452" i="1"/>
  <c r="K11452" i="1"/>
  <c r="G11453" i="1"/>
  <c r="H11453" i="1" s="1"/>
  <c r="J11453" i="1"/>
  <c r="K11453" i="1"/>
  <c r="G11454" i="1"/>
  <c r="H11454" i="1"/>
  <c r="I11454" i="1"/>
  <c r="J11454" i="1"/>
  <c r="K11454" i="1"/>
  <c r="G11455" i="1"/>
  <c r="J11455" i="1" s="1"/>
  <c r="H11455" i="1"/>
  <c r="I11455" i="1"/>
  <c r="K11455" i="1"/>
  <c r="G11456" i="1"/>
  <c r="I11456" i="1" s="1"/>
  <c r="H11456" i="1"/>
  <c r="J11456" i="1"/>
  <c r="K11456" i="1"/>
  <c r="G11457" i="1"/>
  <c r="H11457" i="1" s="1"/>
  <c r="I11457" i="1"/>
  <c r="J11457" i="1"/>
  <c r="K11457" i="1"/>
  <c r="G11458" i="1"/>
  <c r="H11458" i="1"/>
  <c r="I11458" i="1"/>
  <c r="J11458" i="1"/>
  <c r="K11458" i="1"/>
  <c r="G11459" i="1"/>
  <c r="J11459" i="1" s="1"/>
  <c r="H11459" i="1"/>
  <c r="K11459" i="1"/>
  <c r="G11460" i="1"/>
  <c r="I11460" i="1" s="1"/>
  <c r="H11460" i="1"/>
  <c r="K11460" i="1"/>
  <c r="G11461" i="1"/>
  <c r="H11461" i="1" s="1"/>
  <c r="I11461" i="1"/>
  <c r="K11461" i="1"/>
  <c r="G11462" i="1"/>
  <c r="H11462" i="1"/>
  <c r="I11462" i="1"/>
  <c r="J11462" i="1"/>
  <c r="K11462" i="1"/>
  <c r="G11463" i="1"/>
  <c r="J11463" i="1" s="1"/>
  <c r="K11463" i="1"/>
  <c r="G11464" i="1"/>
  <c r="I11464" i="1" s="1"/>
  <c r="K11464" i="1"/>
  <c r="G11465" i="1"/>
  <c r="H11465" i="1" s="1"/>
  <c r="K11465" i="1"/>
  <c r="G11466" i="1"/>
  <c r="H11466" i="1"/>
  <c r="I11466" i="1"/>
  <c r="J11466" i="1"/>
  <c r="K11466" i="1"/>
  <c r="G11467" i="1"/>
  <c r="J11467" i="1" s="1"/>
  <c r="I11467" i="1"/>
  <c r="K11467" i="1"/>
  <c r="G11468" i="1"/>
  <c r="I11468" i="1" s="1"/>
  <c r="J11468" i="1"/>
  <c r="K11468" i="1"/>
  <c r="G11469" i="1"/>
  <c r="H11469" i="1" s="1"/>
  <c r="J11469" i="1"/>
  <c r="K11469" i="1"/>
  <c r="G11470" i="1"/>
  <c r="H11470" i="1"/>
  <c r="I11470" i="1"/>
  <c r="J11470" i="1"/>
  <c r="K11470" i="1"/>
  <c r="G11471" i="1"/>
  <c r="J11471" i="1" s="1"/>
  <c r="H11471" i="1"/>
  <c r="I11471" i="1"/>
  <c r="K11471" i="1"/>
  <c r="G11472" i="1"/>
  <c r="I11472" i="1" s="1"/>
  <c r="H11472" i="1"/>
  <c r="J11472" i="1"/>
  <c r="K11472" i="1"/>
  <c r="G11473" i="1"/>
  <c r="H11473" i="1" s="1"/>
  <c r="I11473" i="1"/>
  <c r="J11473" i="1"/>
  <c r="K11473" i="1"/>
  <c r="G11474" i="1"/>
  <c r="H11474" i="1"/>
  <c r="I11474" i="1"/>
  <c r="J11474" i="1"/>
  <c r="K11474" i="1"/>
  <c r="G11475" i="1"/>
  <c r="J11475" i="1" s="1"/>
  <c r="H11475" i="1"/>
  <c r="K11475" i="1"/>
  <c r="G11476" i="1"/>
  <c r="I11476" i="1" s="1"/>
  <c r="H11476" i="1"/>
  <c r="K11476" i="1"/>
  <c r="G11477" i="1"/>
  <c r="H11477" i="1" s="1"/>
  <c r="I11477" i="1"/>
  <c r="K11477" i="1"/>
  <c r="G11478" i="1"/>
  <c r="H11478" i="1"/>
  <c r="I11478" i="1"/>
  <c r="J11478" i="1"/>
  <c r="K11478" i="1"/>
  <c r="G11479" i="1"/>
  <c r="J11479" i="1" s="1"/>
  <c r="K11479" i="1"/>
  <c r="G11480" i="1"/>
  <c r="I11480" i="1" s="1"/>
  <c r="K11480" i="1"/>
  <c r="G11481" i="1"/>
  <c r="H11481" i="1" s="1"/>
  <c r="K11481" i="1"/>
  <c r="G11482" i="1"/>
  <c r="H11482" i="1"/>
  <c r="I11482" i="1"/>
  <c r="J11482" i="1"/>
  <c r="K11482" i="1"/>
  <c r="G11483" i="1"/>
  <c r="J11483" i="1" s="1"/>
  <c r="I11483" i="1"/>
  <c r="K11483" i="1"/>
  <c r="G11484" i="1"/>
  <c r="I11484" i="1" s="1"/>
  <c r="J11484" i="1"/>
  <c r="K11484" i="1"/>
  <c r="G11485" i="1"/>
  <c r="H11485" i="1" s="1"/>
  <c r="J11485" i="1"/>
  <c r="K11485" i="1"/>
  <c r="G11486" i="1"/>
  <c r="H11486" i="1"/>
  <c r="I11486" i="1"/>
  <c r="J11486" i="1"/>
  <c r="K11486" i="1"/>
  <c r="G11487" i="1"/>
  <c r="J11487" i="1" s="1"/>
  <c r="H11487" i="1"/>
  <c r="I11487" i="1"/>
  <c r="K11487" i="1"/>
  <c r="G11488" i="1"/>
  <c r="I11488" i="1" s="1"/>
  <c r="H11488" i="1"/>
  <c r="J11488" i="1"/>
  <c r="K11488" i="1"/>
  <c r="G11489" i="1"/>
  <c r="H11489" i="1" s="1"/>
  <c r="I11489" i="1"/>
  <c r="J11489" i="1"/>
  <c r="K11489" i="1"/>
  <c r="G11490" i="1"/>
  <c r="H11490" i="1"/>
  <c r="I11490" i="1"/>
  <c r="J11490" i="1"/>
  <c r="K11490" i="1"/>
  <c r="G11491" i="1"/>
  <c r="J11491" i="1" s="1"/>
  <c r="H11491" i="1"/>
  <c r="K11491" i="1"/>
  <c r="G11492" i="1"/>
  <c r="I11492" i="1" s="1"/>
  <c r="H11492" i="1"/>
  <c r="K11492" i="1"/>
  <c r="G11493" i="1"/>
  <c r="H11493" i="1" s="1"/>
  <c r="I11493" i="1"/>
  <c r="K11493" i="1"/>
  <c r="G11494" i="1"/>
  <c r="H11494" i="1"/>
  <c r="I11494" i="1"/>
  <c r="J11494" i="1"/>
  <c r="K11494" i="1"/>
  <c r="G11495" i="1"/>
  <c r="J11495" i="1" s="1"/>
  <c r="K11495" i="1"/>
  <c r="G11496" i="1"/>
  <c r="I11496" i="1" s="1"/>
  <c r="K11496" i="1"/>
  <c r="G11497" i="1"/>
  <c r="H11497" i="1" s="1"/>
  <c r="K11497" i="1"/>
  <c r="G11498" i="1"/>
  <c r="H11498" i="1"/>
  <c r="I11498" i="1"/>
  <c r="J11498" i="1"/>
  <c r="K11498" i="1"/>
  <c r="G11499" i="1"/>
  <c r="J11499" i="1" s="1"/>
  <c r="I11499" i="1"/>
  <c r="K11499" i="1"/>
  <c r="G11500" i="1"/>
  <c r="I11500" i="1" s="1"/>
  <c r="J11500" i="1"/>
  <c r="K11500" i="1"/>
  <c r="G11501" i="1"/>
  <c r="H11501" i="1" s="1"/>
  <c r="J11501" i="1"/>
  <c r="K11501" i="1"/>
  <c r="G11502" i="1"/>
  <c r="H11502" i="1"/>
  <c r="I11502" i="1"/>
  <c r="J11502" i="1"/>
  <c r="K11502" i="1"/>
  <c r="G11503" i="1"/>
  <c r="J11503" i="1" s="1"/>
  <c r="H11503" i="1"/>
  <c r="I11503" i="1"/>
  <c r="K11503" i="1"/>
  <c r="G11504" i="1"/>
  <c r="I11504" i="1" s="1"/>
  <c r="H11504" i="1"/>
  <c r="J11504" i="1"/>
  <c r="K11504" i="1"/>
  <c r="G11505" i="1"/>
  <c r="H11505" i="1" s="1"/>
  <c r="I11505" i="1"/>
  <c r="J11505" i="1"/>
  <c r="K11505" i="1"/>
  <c r="G11506" i="1"/>
  <c r="H11506" i="1"/>
  <c r="I11506" i="1"/>
  <c r="J11506" i="1"/>
  <c r="K11506" i="1"/>
  <c r="G11507" i="1"/>
  <c r="J11507" i="1" s="1"/>
  <c r="H11507" i="1"/>
  <c r="K11507" i="1"/>
  <c r="G11508" i="1"/>
  <c r="I11508" i="1" s="1"/>
  <c r="H11508" i="1"/>
  <c r="K11508" i="1"/>
  <c r="G11509" i="1"/>
  <c r="H11509" i="1" s="1"/>
  <c r="I11509" i="1"/>
  <c r="K11509" i="1"/>
  <c r="G11510" i="1"/>
  <c r="H11510" i="1"/>
  <c r="I11510" i="1"/>
  <c r="J11510" i="1"/>
  <c r="K11510" i="1"/>
  <c r="G11511" i="1"/>
  <c r="J11511" i="1" s="1"/>
  <c r="K11511" i="1"/>
  <c r="G11512" i="1"/>
  <c r="I11512" i="1" s="1"/>
  <c r="K11512" i="1"/>
  <c r="G11513" i="1"/>
  <c r="H11513" i="1" s="1"/>
  <c r="K11513" i="1"/>
  <c r="G11514" i="1"/>
  <c r="H11514" i="1"/>
  <c r="I11514" i="1"/>
  <c r="J11514" i="1"/>
  <c r="K11514" i="1"/>
  <c r="G11515" i="1"/>
  <c r="J11515" i="1" s="1"/>
  <c r="I11515" i="1"/>
  <c r="K11515" i="1"/>
  <c r="G11516" i="1"/>
  <c r="I11516" i="1" s="1"/>
  <c r="J11516" i="1"/>
  <c r="K11516" i="1"/>
  <c r="G11517" i="1"/>
  <c r="H11517" i="1" s="1"/>
  <c r="J11517" i="1"/>
  <c r="K11517" i="1"/>
  <c r="G11518" i="1"/>
  <c r="H11518" i="1"/>
  <c r="I11518" i="1"/>
  <c r="J11518" i="1"/>
  <c r="K11518" i="1"/>
  <c r="G11519" i="1"/>
  <c r="J11519" i="1" s="1"/>
  <c r="H11519" i="1"/>
  <c r="I11519" i="1"/>
  <c r="K11519" i="1"/>
  <c r="G11520" i="1"/>
  <c r="I11520" i="1" s="1"/>
  <c r="H11520" i="1"/>
  <c r="J11520" i="1"/>
  <c r="K11520" i="1"/>
  <c r="G11521" i="1"/>
  <c r="H11521" i="1" s="1"/>
  <c r="I11521" i="1"/>
  <c r="J11521" i="1"/>
  <c r="K11521" i="1"/>
  <c r="G11522" i="1"/>
  <c r="H11522" i="1"/>
  <c r="I11522" i="1"/>
  <c r="J11522" i="1"/>
  <c r="K11522" i="1"/>
  <c r="G11523" i="1"/>
  <c r="J11523" i="1" s="1"/>
  <c r="H11523" i="1"/>
  <c r="K11523" i="1"/>
  <c r="G11524" i="1"/>
  <c r="I11524" i="1" s="1"/>
  <c r="H11524" i="1"/>
  <c r="K11524" i="1"/>
  <c r="G11525" i="1"/>
  <c r="H11525" i="1" s="1"/>
  <c r="I11525" i="1"/>
  <c r="K11525" i="1"/>
  <c r="G11526" i="1"/>
  <c r="H11526" i="1"/>
  <c r="I11526" i="1"/>
  <c r="J11526" i="1"/>
  <c r="K11526" i="1"/>
  <c r="G11527" i="1"/>
  <c r="J11527" i="1" s="1"/>
  <c r="K11527" i="1"/>
  <c r="G11528" i="1"/>
  <c r="I11528" i="1" s="1"/>
  <c r="K11528" i="1"/>
  <c r="G11529" i="1"/>
  <c r="H11529" i="1" s="1"/>
  <c r="K11529" i="1"/>
  <c r="G11530" i="1"/>
  <c r="H11530" i="1"/>
  <c r="I11530" i="1"/>
  <c r="J11530" i="1"/>
  <c r="K11530" i="1"/>
  <c r="G11531" i="1"/>
  <c r="J11531" i="1" s="1"/>
  <c r="I11531" i="1"/>
  <c r="K11531" i="1"/>
  <c r="G11532" i="1"/>
  <c r="I11532" i="1" s="1"/>
  <c r="J11532" i="1"/>
  <c r="K11532" i="1"/>
  <c r="G11533" i="1"/>
  <c r="H11533" i="1" s="1"/>
  <c r="J11533" i="1"/>
  <c r="K11533" i="1"/>
  <c r="G11534" i="1"/>
  <c r="H11534" i="1"/>
  <c r="I11534" i="1"/>
  <c r="J11534" i="1"/>
  <c r="K11534" i="1"/>
  <c r="G11535" i="1"/>
  <c r="J11535" i="1" s="1"/>
  <c r="H11535" i="1"/>
  <c r="I11535" i="1"/>
  <c r="K11535" i="1"/>
  <c r="G11536" i="1"/>
  <c r="I11536" i="1" s="1"/>
  <c r="H11536" i="1"/>
  <c r="J11536" i="1"/>
  <c r="K11536" i="1"/>
  <c r="G11537" i="1"/>
  <c r="H11537" i="1" s="1"/>
  <c r="I11537" i="1"/>
  <c r="J11537" i="1"/>
  <c r="K11537" i="1"/>
  <c r="G11538" i="1"/>
  <c r="H11538" i="1"/>
  <c r="I11538" i="1"/>
  <c r="J11538" i="1"/>
  <c r="K11538" i="1"/>
  <c r="G11539" i="1"/>
  <c r="J11539" i="1" s="1"/>
  <c r="H11539" i="1"/>
  <c r="K11539" i="1"/>
  <c r="G11540" i="1"/>
  <c r="I11540" i="1" s="1"/>
  <c r="H11540" i="1"/>
  <c r="K11540" i="1"/>
  <c r="G11541" i="1"/>
  <c r="H11541" i="1" s="1"/>
  <c r="I11541" i="1"/>
  <c r="K11541" i="1"/>
  <c r="G11542" i="1"/>
  <c r="H11542" i="1"/>
  <c r="I11542" i="1"/>
  <c r="J11542" i="1"/>
  <c r="K11542" i="1"/>
  <c r="G11543" i="1"/>
  <c r="J11543" i="1" s="1"/>
  <c r="K11543" i="1"/>
  <c r="G11544" i="1"/>
  <c r="I11544" i="1" s="1"/>
  <c r="K11544" i="1"/>
  <c r="G11545" i="1"/>
  <c r="H11545" i="1" s="1"/>
  <c r="K11545" i="1"/>
  <c r="G11546" i="1"/>
  <c r="H11546" i="1"/>
  <c r="I11546" i="1"/>
  <c r="J11546" i="1"/>
  <c r="K11546" i="1"/>
  <c r="G11547" i="1"/>
  <c r="J11547" i="1" s="1"/>
  <c r="I11547" i="1"/>
  <c r="K11547" i="1"/>
  <c r="G11548" i="1"/>
  <c r="I11548" i="1" s="1"/>
  <c r="J11548" i="1"/>
  <c r="K11548" i="1"/>
  <c r="G11549" i="1"/>
  <c r="H11549" i="1" s="1"/>
  <c r="J11549" i="1"/>
  <c r="K11549" i="1"/>
  <c r="G11550" i="1"/>
  <c r="H11550" i="1"/>
  <c r="I11550" i="1"/>
  <c r="J11550" i="1"/>
  <c r="K11550" i="1"/>
  <c r="G11551" i="1"/>
  <c r="J11551" i="1" s="1"/>
  <c r="H11551" i="1"/>
  <c r="I11551" i="1"/>
  <c r="K11551" i="1"/>
  <c r="G11552" i="1"/>
  <c r="I11552" i="1" s="1"/>
  <c r="H11552" i="1"/>
  <c r="J11552" i="1"/>
  <c r="K11552" i="1"/>
  <c r="G11553" i="1"/>
  <c r="H11553" i="1" s="1"/>
  <c r="I11553" i="1"/>
  <c r="J11553" i="1"/>
  <c r="K11553" i="1"/>
  <c r="G11554" i="1"/>
  <c r="H11554" i="1"/>
  <c r="I11554" i="1"/>
  <c r="J11554" i="1"/>
  <c r="K11554" i="1"/>
  <c r="G11555" i="1"/>
  <c r="J11555" i="1" s="1"/>
  <c r="H11555" i="1"/>
  <c r="K11555" i="1"/>
  <c r="G11556" i="1"/>
  <c r="I11556" i="1" s="1"/>
  <c r="H11556" i="1"/>
  <c r="K11556" i="1"/>
  <c r="G11557" i="1"/>
  <c r="H11557" i="1" s="1"/>
  <c r="I11557" i="1"/>
  <c r="K11557" i="1"/>
  <c r="G11558" i="1"/>
  <c r="H11558" i="1"/>
  <c r="I11558" i="1"/>
  <c r="J11558" i="1"/>
  <c r="K11558" i="1"/>
  <c r="G11559" i="1"/>
  <c r="J11559" i="1" s="1"/>
  <c r="K11559" i="1"/>
  <c r="G11560" i="1"/>
  <c r="I11560" i="1" s="1"/>
  <c r="K11560" i="1"/>
  <c r="G11561" i="1"/>
  <c r="H11561" i="1" s="1"/>
  <c r="K11561" i="1"/>
  <c r="G11562" i="1"/>
  <c r="H11562" i="1"/>
  <c r="I11562" i="1"/>
  <c r="J11562" i="1"/>
  <c r="K11562" i="1"/>
  <c r="G11563" i="1"/>
  <c r="J11563" i="1" s="1"/>
  <c r="I11563" i="1"/>
  <c r="K11563" i="1"/>
  <c r="G11564" i="1"/>
  <c r="I11564" i="1" s="1"/>
  <c r="J11564" i="1"/>
  <c r="K11564" i="1"/>
  <c r="G11565" i="1"/>
  <c r="H11565" i="1" s="1"/>
  <c r="J11565" i="1"/>
  <c r="K11565" i="1"/>
  <c r="G11566" i="1"/>
  <c r="H11566" i="1"/>
  <c r="I11566" i="1"/>
  <c r="J11566" i="1"/>
  <c r="K11566" i="1"/>
  <c r="G11567" i="1"/>
  <c r="J11567" i="1" s="1"/>
  <c r="H11567" i="1"/>
  <c r="I11567" i="1"/>
  <c r="K11567" i="1"/>
  <c r="G11568" i="1"/>
  <c r="I11568" i="1" s="1"/>
  <c r="H11568" i="1"/>
  <c r="J11568" i="1"/>
  <c r="K11568" i="1"/>
  <c r="G11569" i="1"/>
  <c r="H11569" i="1" s="1"/>
  <c r="I11569" i="1"/>
  <c r="J11569" i="1"/>
  <c r="K11569" i="1"/>
  <c r="G11570" i="1"/>
  <c r="H11570" i="1"/>
  <c r="I11570" i="1"/>
  <c r="J11570" i="1"/>
  <c r="K11570" i="1"/>
  <c r="G11571" i="1"/>
  <c r="J11571" i="1" s="1"/>
  <c r="H11571" i="1"/>
  <c r="K11571" i="1"/>
  <c r="G11572" i="1"/>
  <c r="I11572" i="1" s="1"/>
  <c r="H11572" i="1"/>
  <c r="K11572" i="1"/>
  <c r="G11573" i="1"/>
  <c r="H11573" i="1" s="1"/>
  <c r="I11573" i="1"/>
  <c r="K11573" i="1"/>
  <c r="G11574" i="1"/>
  <c r="H11574" i="1"/>
  <c r="I11574" i="1"/>
  <c r="J11574" i="1"/>
  <c r="K11574" i="1"/>
  <c r="G11575" i="1"/>
  <c r="J11575" i="1" s="1"/>
  <c r="K11575" i="1"/>
  <c r="G11576" i="1"/>
  <c r="I11576" i="1" s="1"/>
  <c r="K11576" i="1"/>
  <c r="G11577" i="1"/>
  <c r="H11577" i="1" s="1"/>
  <c r="K11577" i="1"/>
  <c r="G11578" i="1"/>
  <c r="H11578" i="1"/>
  <c r="I11578" i="1"/>
  <c r="J11578" i="1"/>
  <c r="K11578" i="1"/>
  <c r="G11579" i="1"/>
  <c r="J11579" i="1" s="1"/>
  <c r="I11579" i="1"/>
  <c r="K11579" i="1"/>
  <c r="G11580" i="1"/>
  <c r="I11580" i="1" s="1"/>
  <c r="J11580" i="1"/>
  <c r="K11580" i="1"/>
  <c r="G11581" i="1"/>
  <c r="H11581" i="1" s="1"/>
  <c r="J11581" i="1"/>
  <c r="K11581" i="1"/>
  <c r="G11582" i="1"/>
  <c r="H11582" i="1"/>
  <c r="I11582" i="1"/>
  <c r="J11582" i="1"/>
  <c r="K11582" i="1"/>
  <c r="G11583" i="1"/>
  <c r="J11583" i="1" s="1"/>
  <c r="H11583" i="1"/>
  <c r="I11583" i="1"/>
  <c r="K11583" i="1"/>
  <c r="G11584" i="1"/>
  <c r="I11584" i="1" s="1"/>
  <c r="H11584" i="1"/>
  <c r="J11584" i="1"/>
  <c r="K11584" i="1"/>
  <c r="G11585" i="1"/>
  <c r="H11585" i="1" s="1"/>
  <c r="I11585" i="1"/>
  <c r="J11585" i="1"/>
  <c r="K11585" i="1"/>
  <c r="G11586" i="1"/>
  <c r="H11586" i="1"/>
  <c r="I11586" i="1"/>
  <c r="J11586" i="1"/>
  <c r="K11586" i="1"/>
  <c r="G11587" i="1"/>
  <c r="J11587" i="1" s="1"/>
  <c r="H11587" i="1"/>
  <c r="K11587" i="1"/>
  <c r="G11588" i="1"/>
  <c r="I11588" i="1" s="1"/>
  <c r="H11588" i="1"/>
  <c r="K11588" i="1"/>
  <c r="G11589" i="1"/>
  <c r="H11589" i="1" s="1"/>
  <c r="I11589" i="1"/>
  <c r="K11589" i="1"/>
  <c r="G11590" i="1"/>
  <c r="H11590" i="1"/>
  <c r="I11590" i="1"/>
  <c r="J11590" i="1"/>
  <c r="K11590" i="1"/>
  <c r="G11591" i="1"/>
  <c r="J11591" i="1" s="1"/>
  <c r="K11591" i="1"/>
  <c r="G11592" i="1"/>
  <c r="I11592" i="1" s="1"/>
  <c r="K11592" i="1"/>
  <c r="G11593" i="1"/>
  <c r="H11593" i="1" s="1"/>
  <c r="K11593" i="1"/>
  <c r="G11594" i="1"/>
  <c r="H11594" i="1"/>
  <c r="I11594" i="1"/>
  <c r="J11594" i="1"/>
  <c r="K11594" i="1"/>
  <c r="G11595" i="1"/>
  <c r="J11595" i="1" s="1"/>
  <c r="I11595" i="1"/>
  <c r="K11595" i="1"/>
  <c r="G11596" i="1"/>
  <c r="I11596" i="1" s="1"/>
  <c r="J11596" i="1"/>
  <c r="K11596" i="1"/>
  <c r="G11597" i="1"/>
  <c r="H11597" i="1" s="1"/>
  <c r="J11597" i="1"/>
  <c r="K11597" i="1"/>
  <c r="G11598" i="1"/>
  <c r="H11598" i="1"/>
  <c r="I11598" i="1"/>
  <c r="J11598" i="1"/>
  <c r="K11598" i="1"/>
  <c r="G11599" i="1"/>
  <c r="J11599" i="1" s="1"/>
  <c r="H11599" i="1"/>
  <c r="I11599" i="1"/>
  <c r="K11599" i="1"/>
  <c r="G11600" i="1"/>
  <c r="I11600" i="1" s="1"/>
  <c r="H11600" i="1"/>
  <c r="J11600" i="1"/>
  <c r="K11600" i="1"/>
  <c r="G11601" i="1"/>
  <c r="H11601" i="1" s="1"/>
  <c r="I11601" i="1"/>
  <c r="J11601" i="1"/>
  <c r="K11601" i="1"/>
  <c r="G11602" i="1"/>
  <c r="H11602" i="1"/>
  <c r="I11602" i="1"/>
  <c r="J11602" i="1"/>
  <c r="K11602" i="1"/>
  <c r="G11603" i="1"/>
  <c r="J11603" i="1" s="1"/>
  <c r="H11603" i="1"/>
  <c r="K11603" i="1"/>
  <c r="G11604" i="1"/>
  <c r="I11604" i="1" s="1"/>
  <c r="H11604" i="1"/>
  <c r="K11604" i="1"/>
  <c r="G11605" i="1"/>
  <c r="H11605" i="1" s="1"/>
  <c r="I11605" i="1"/>
  <c r="K11605" i="1"/>
  <c r="G11606" i="1"/>
  <c r="H11606" i="1"/>
  <c r="I11606" i="1"/>
  <c r="J11606" i="1"/>
  <c r="K11606" i="1"/>
  <c r="G11607" i="1"/>
  <c r="J11607" i="1" s="1"/>
  <c r="K11607" i="1"/>
  <c r="G11608" i="1"/>
  <c r="I11608" i="1" s="1"/>
  <c r="K11608" i="1"/>
  <c r="G11609" i="1"/>
  <c r="H11609" i="1" s="1"/>
  <c r="K11609" i="1"/>
  <c r="G11610" i="1"/>
  <c r="H11610" i="1"/>
  <c r="I11610" i="1"/>
  <c r="J11610" i="1"/>
  <c r="K11610" i="1"/>
  <c r="G11611" i="1"/>
  <c r="J11611" i="1" s="1"/>
  <c r="I11611" i="1"/>
  <c r="K11611" i="1"/>
  <c r="G11612" i="1"/>
  <c r="I11612" i="1" s="1"/>
  <c r="J11612" i="1"/>
  <c r="K11612" i="1"/>
  <c r="G11613" i="1"/>
  <c r="H11613" i="1" s="1"/>
  <c r="J11613" i="1"/>
  <c r="K11613" i="1"/>
  <c r="G11614" i="1"/>
  <c r="H11614" i="1"/>
  <c r="I11614" i="1"/>
  <c r="J11614" i="1"/>
  <c r="K11614" i="1"/>
  <c r="G11615" i="1"/>
  <c r="J11615" i="1" s="1"/>
  <c r="H11615" i="1"/>
  <c r="I11615" i="1"/>
  <c r="K11615" i="1"/>
  <c r="G11616" i="1"/>
  <c r="I11616" i="1" s="1"/>
  <c r="H11616" i="1"/>
  <c r="J11616" i="1"/>
  <c r="K11616" i="1"/>
  <c r="G11617" i="1"/>
  <c r="H11617" i="1" s="1"/>
  <c r="I11617" i="1"/>
  <c r="J11617" i="1"/>
  <c r="K11617" i="1"/>
  <c r="G11618" i="1"/>
  <c r="H11618" i="1"/>
  <c r="I11618" i="1"/>
  <c r="J11618" i="1"/>
  <c r="K11618" i="1"/>
  <c r="G11619" i="1"/>
  <c r="J11619" i="1" s="1"/>
  <c r="H11619" i="1"/>
  <c r="K11619" i="1"/>
  <c r="G11620" i="1"/>
  <c r="I11620" i="1" s="1"/>
  <c r="H11620" i="1"/>
  <c r="K11620" i="1"/>
  <c r="G11621" i="1"/>
  <c r="H11621" i="1" s="1"/>
  <c r="I11621" i="1"/>
  <c r="K11621" i="1"/>
  <c r="G11622" i="1"/>
  <c r="H11622" i="1"/>
  <c r="I11622" i="1"/>
  <c r="J11622" i="1"/>
  <c r="K11622" i="1"/>
  <c r="G11623" i="1"/>
  <c r="J11623" i="1" s="1"/>
  <c r="K11623" i="1"/>
  <c r="G11624" i="1"/>
  <c r="I11624" i="1" s="1"/>
  <c r="K11624" i="1"/>
  <c r="G11625" i="1"/>
  <c r="H11625" i="1" s="1"/>
  <c r="K11625" i="1"/>
  <c r="G11626" i="1"/>
  <c r="H11626" i="1"/>
  <c r="I11626" i="1"/>
  <c r="J11626" i="1"/>
  <c r="K11626" i="1"/>
  <c r="G11627" i="1"/>
  <c r="J11627" i="1" s="1"/>
  <c r="I11627" i="1"/>
  <c r="K11627" i="1"/>
  <c r="G11628" i="1"/>
  <c r="I11628" i="1" s="1"/>
  <c r="J11628" i="1"/>
  <c r="K11628" i="1"/>
  <c r="G11629" i="1"/>
  <c r="H11629" i="1" s="1"/>
  <c r="J11629" i="1"/>
  <c r="K11629" i="1"/>
  <c r="G11630" i="1"/>
  <c r="H11630" i="1"/>
  <c r="I11630" i="1"/>
  <c r="J11630" i="1"/>
  <c r="K11630" i="1"/>
  <c r="G11631" i="1"/>
  <c r="J11631" i="1" s="1"/>
  <c r="H11631" i="1"/>
  <c r="I11631" i="1"/>
  <c r="K11631" i="1"/>
  <c r="G11632" i="1"/>
  <c r="I11632" i="1" s="1"/>
  <c r="H11632" i="1"/>
  <c r="J11632" i="1"/>
  <c r="K11632" i="1"/>
  <c r="G11633" i="1"/>
  <c r="H11633" i="1" s="1"/>
  <c r="I11633" i="1"/>
  <c r="J11633" i="1"/>
  <c r="K11633" i="1"/>
  <c r="G11634" i="1"/>
  <c r="H11634" i="1"/>
  <c r="I11634" i="1"/>
  <c r="J11634" i="1"/>
  <c r="K11634" i="1"/>
  <c r="G11635" i="1"/>
  <c r="J11635" i="1" s="1"/>
  <c r="H11635" i="1"/>
  <c r="K11635" i="1"/>
  <c r="G11636" i="1"/>
  <c r="I11636" i="1" s="1"/>
  <c r="H11636" i="1"/>
  <c r="K11636" i="1"/>
  <c r="G11637" i="1"/>
  <c r="H11637" i="1" s="1"/>
  <c r="I11637" i="1"/>
  <c r="K11637" i="1"/>
  <c r="G11638" i="1"/>
  <c r="H11638" i="1"/>
  <c r="I11638" i="1"/>
  <c r="J11638" i="1"/>
  <c r="K11638" i="1"/>
  <c r="G11639" i="1"/>
  <c r="J11639" i="1" s="1"/>
  <c r="K11639" i="1"/>
  <c r="G11640" i="1"/>
  <c r="I11640" i="1" s="1"/>
  <c r="K11640" i="1"/>
  <c r="G11641" i="1"/>
  <c r="H11641" i="1" s="1"/>
  <c r="K11641" i="1"/>
  <c r="G11642" i="1"/>
  <c r="H11642" i="1"/>
  <c r="I11642" i="1"/>
  <c r="J11642" i="1"/>
  <c r="K11642" i="1"/>
  <c r="G11643" i="1"/>
  <c r="J11643" i="1" s="1"/>
  <c r="I11643" i="1"/>
  <c r="K11643" i="1"/>
  <c r="G11644" i="1"/>
  <c r="I11644" i="1" s="1"/>
  <c r="J11644" i="1"/>
  <c r="K11644" i="1"/>
  <c r="G11645" i="1"/>
  <c r="H11645" i="1" s="1"/>
  <c r="J11645" i="1"/>
  <c r="K11645" i="1"/>
  <c r="G11646" i="1"/>
  <c r="H11646" i="1"/>
  <c r="I11646" i="1"/>
  <c r="J11646" i="1"/>
  <c r="K11646" i="1"/>
  <c r="G11647" i="1"/>
  <c r="J11647" i="1" s="1"/>
  <c r="H11647" i="1"/>
  <c r="I11647" i="1"/>
  <c r="K11647" i="1"/>
  <c r="G11648" i="1"/>
  <c r="I11648" i="1" s="1"/>
  <c r="H11648" i="1"/>
  <c r="J11648" i="1"/>
  <c r="K11648" i="1"/>
  <c r="G11649" i="1"/>
  <c r="H11649" i="1" s="1"/>
  <c r="I11649" i="1"/>
  <c r="J11649" i="1"/>
  <c r="K11649" i="1"/>
  <c r="G11650" i="1"/>
  <c r="H11650" i="1"/>
  <c r="I11650" i="1"/>
  <c r="J11650" i="1"/>
  <c r="K11650" i="1"/>
  <c r="G11651" i="1"/>
  <c r="J11651" i="1" s="1"/>
  <c r="H11651" i="1"/>
  <c r="K11651" i="1"/>
  <c r="G11652" i="1"/>
  <c r="I11652" i="1" s="1"/>
  <c r="H11652" i="1"/>
  <c r="K11652" i="1"/>
  <c r="G11653" i="1"/>
  <c r="H11653" i="1" s="1"/>
  <c r="I11653" i="1"/>
  <c r="K11653" i="1"/>
  <c r="G11654" i="1"/>
  <c r="H11654" i="1"/>
  <c r="I11654" i="1"/>
  <c r="J11654" i="1"/>
  <c r="K11654" i="1"/>
  <c r="G11655" i="1"/>
  <c r="J11655" i="1" s="1"/>
  <c r="K11655" i="1"/>
  <c r="G11656" i="1"/>
  <c r="I11656" i="1" s="1"/>
  <c r="K11656" i="1"/>
  <c r="G11657" i="1"/>
  <c r="H11657" i="1" s="1"/>
  <c r="K11657" i="1"/>
  <c r="G11658" i="1"/>
  <c r="H11658" i="1"/>
  <c r="I11658" i="1"/>
  <c r="J11658" i="1"/>
  <c r="K11658" i="1"/>
  <c r="G11659" i="1"/>
  <c r="J11659" i="1" s="1"/>
  <c r="I11659" i="1"/>
  <c r="K11659" i="1"/>
  <c r="G11660" i="1"/>
  <c r="I11660" i="1" s="1"/>
  <c r="J11660" i="1"/>
  <c r="K11660" i="1"/>
  <c r="G11661" i="1"/>
  <c r="H11661" i="1" s="1"/>
  <c r="J11661" i="1"/>
  <c r="K11661" i="1"/>
  <c r="G11662" i="1"/>
  <c r="H11662" i="1"/>
  <c r="I11662" i="1"/>
  <c r="J11662" i="1"/>
  <c r="K11662" i="1"/>
  <c r="G11663" i="1"/>
  <c r="J11663" i="1" s="1"/>
  <c r="H11663" i="1"/>
  <c r="I11663" i="1"/>
  <c r="K11663" i="1"/>
  <c r="G11664" i="1"/>
  <c r="I11664" i="1" s="1"/>
  <c r="H11664" i="1"/>
  <c r="J11664" i="1"/>
  <c r="K11664" i="1"/>
  <c r="G11665" i="1"/>
  <c r="H11665" i="1" s="1"/>
  <c r="I11665" i="1"/>
  <c r="J11665" i="1"/>
  <c r="K11665" i="1"/>
  <c r="G11666" i="1"/>
  <c r="H11666" i="1"/>
  <c r="I11666" i="1"/>
  <c r="J11666" i="1"/>
  <c r="K11666" i="1"/>
  <c r="G11667" i="1"/>
  <c r="J11667" i="1" s="1"/>
  <c r="H11667" i="1"/>
  <c r="K11667" i="1"/>
  <c r="G11668" i="1"/>
  <c r="I11668" i="1" s="1"/>
  <c r="H11668" i="1"/>
  <c r="K11668" i="1"/>
  <c r="G11669" i="1"/>
  <c r="H11669" i="1" s="1"/>
  <c r="I11669" i="1"/>
  <c r="K11669" i="1"/>
  <c r="G11670" i="1"/>
  <c r="H11670" i="1"/>
  <c r="I11670" i="1"/>
  <c r="J11670" i="1"/>
  <c r="K11670" i="1"/>
  <c r="G11671" i="1"/>
  <c r="J11671" i="1" s="1"/>
  <c r="K11671" i="1"/>
  <c r="G11672" i="1"/>
  <c r="I11672" i="1" s="1"/>
  <c r="K11672" i="1"/>
  <c r="G11673" i="1"/>
  <c r="H11673" i="1" s="1"/>
  <c r="K11673" i="1"/>
  <c r="G11674" i="1"/>
  <c r="H11674" i="1"/>
  <c r="I11674" i="1"/>
  <c r="J11674" i="1"/>
  <c r="K11674" i="1"/>
  <c r="G11675" i="1"/>
  <c r="J11675" i="1" s="1"/>
  <c r="I11675" i="1"/>
  <c r="K11675" i="1"/>
  <c r="G11676" i="1"/>
  <c r="I11676" i="1" s="1"/>
  <c r="J11676" i="1"/>
  <c r="K11676" i="1"/>
  <c r="G11677" i="1"/>
  <c r="H11677" i="1" s="1"/>
  <c r="J11677" i="1"/>
  <c r="K11677" i="1"/>
  <c r="G11678" i="1"/>
  <c r="H11678" i="1"/>
  <c r="I11678" i="1"/>
  <c r="J11678" i="1"/>
  <c r="K11678" i="1"/>
  <c r="G11679" i="1"/>
  <c r="J11679" i="1" s="1"/>
  <c r="H11679" i="1"/>
  <c r="I11679" i="1"/>
  <c r="K11679" i="1"/>
  <c r="G11680" i="1"/>
  <c r="I11680" i="1" s="1"/>
  <c r="H11680" i="1"/>
  <c r="J11680" i="1"/>
  <c r="K11680" i="1"/>
  <c r="G11681" i="1"/>
  <c r="H11681" i="1" s="1"/>
  <c r="I11681" i="1"/>
  <c r="J11681" i="1"/>
  <c r="K11681" i="1"/>
  <c r="G11682" i="1"/>
  <c r="H11682" i="1"/>
  <c r="I11682" i="1"/>
  <c r="J11682" i="1"/>
  <c r="K11682" i="1"/>
  <c r="G11683" i="1"/>
  <c r="J11683" i="1" s="1"/>
  <c r="H11683" i="1"/>
  <c r="K11683" i="1"/>
  <c r="G11684" i="1"/>
  <c r="I11684" i="1" s="1"/>
  <c r="H11684" i="1"/>
  <c r="K11684" i="1"/>
  <c r="G11685" i="1"/>
  <c r="H11685" i="1" s="1"/>
  <c r="I11685" i="1"/>
  <c r="K11685" i="1"/>
  <c r="G11686" i="1"/>
  <c r="H11686" i="1"/>
  <c r="I11686" i="1"/>
  <c r="J11686" i="1"/>
  <c r="K11686" i="1"/>
  <c r="G11687" i="1"/>
  <c r="J11687" i="1" s="1"/>
  <c r="K11687" i="1"/>
  <c r="G11688" i="1"/>
  <c r="I11688" i="1" s="1"/>
  <c r="K11688" i="1"/>
  <c r="G11689" i="1"/>
  <c r="H11689" i="1" s="1"/>
  <c r="K11689" i="1"/>
  <c r="G11690" i="1"/>
  <c r="H11690" i="1"/>
  <c r="I11690" i="1"/>
  <c r="J11690" i="1"/>
  <c r="K11690" i="1"/>
  <c r="G11691" i="1"/>
  <c r="J11691" i="1" s="1"/>
  <c r="I11691" i="1"/>
  <c r="K11691" i="1"/>
  <c r="G11692" i="1"/>
  <c r="I11692" i="1" s="1"/>
  <c r="J11692" i="1"/>
  <c r="K11692" i="1"/>
  <c r="G11693" i="1"/>
  <c r="H11693" i="1" s="1"/>
  <c r="J11693" i="1"/>
  <c r="K11693" i="1"/>
  <c r="G11694" i="1"/>
  <c r="H11694" i="1"/>
  <c r="I11694" i="1"/>
  <c r="J11694" i="1"/>
  <c r="K11694" i="1"/>
  <c r="G11695" i="1"/>
  <c r="J11695" i="1" s="1"/>
  <c r="H11695" i="1"/>
  <c r="I11695" i="1"/>
  <c r="K11695" i="1"/>
  <c r="G11696" i="1"/>
  <c r="I11696" i="1" s="1"/>
  <c r="H11696" i="1"/>
  <c r="J11696" i="1"/>
  <c r="K11696" i="1"/>
  <c r="G11697" i="1"/>
  <c r="H11697" i="1" s="1"/>
  <c r="I11697" i="1"/>
  <c r="J11697" i="1"/>
  <c r="K11697" i="1"/>
  <c r="G11698" i="1"/>
  <c r="H11698" i="1"/>
  <c r="I11698" i="1"/>
  <c r="J11698" i="1"/>
  <c r="K11698" i="1"/>
  <c r="G11699" i="1"/>
  <c r="J11699" i="1" s="1"/>
  <c r="H11699" i="1"/>
  <c r="K11699" i="1"/>
  <c r="G11700" i="1"/>
  <c r="I11700" i="1" s="1"/>
  <c r="H11700" i="1"/>
  <c r="K11700" i="1"/>
  <c r="G11701" i="1"/>
  <c r="H11701" i="1" s="1"/>
  <c r="I11701" i="1"/>
  <c r="K11701" i="1"/>
  <c r="G11702" i="1"/>
  <c r="H11702" i="1"/>
  <c r="I11702" i="1"/>
  <c r="J11702" i="1"/>
  <c r="K11702" i="1"/>
  <c r="G11703" i="1"/>
  <c r="J11703" i="1" s="1"/>
  <c r="K11703" i="1"/>
  <c r="G11704" i="1"/>
  <c r="I11704" i="1" s="1"/>
  <c r="K11704" i="1"/>
  <c r="G11705" i="1"/>
  <c r="H11705" i="1" s="1"/>
  <c r="K11705" i="1"/>
  <c r="G11706" i="1"/>
  <c r="H11706" i="1"/>
  <c r="I11706" i="1"/>
  <c r="J11706" i="1"/>
  <c r="K11706" i="1"/>
  <c r="G11707" i="1"/>
  <c r="J11707" i="1" s="1"/>
  <c r="I11707" i="1"/>
  <c r="K11707" i="1"/>
  <c r="G11708" i="1"/>
  <c r="I11708" i="1" s="1"/>
  <c r="J11708" i="1"/>
  <c r="K11708" i="1"/>
  <c r="G11709" i="1"/>
  <c r="H11709" i="1" s="1"/>
  <c r="J11709" i="1"/>
  <c r="K11709" i="1"/>
  <c r="G11710" i="1"/>
  <c r="H11710" i="1"/>
  <c r="I11710" i="1"/>
  <c r="J11710" i="1"/>
  <c r="K11710" i="1"/>
  <c r="G11711" i="1"/>
  <c r="J11711" i="1" s="1"/>
  <c r="H11711" i="1"/>
  <c r="I11711" i="1"/>
  <c r="K11711" i="1"/>
  <c r="G11712" i="1"/>
  <c r="I11712" i="1" s="1"/>
  <c r="H11712" i="1"/>
  <c r="J11712" i="1"/>
  <c r="K11712" i="1"/>
  <c r="G11713" i="1"/>
  <c r="H11713" i="1" s="1"/>
  <c r="I11713" i="1"/>
  <c r="J11713" i="1"/>
  <c r="K11713" i="1"/>
  <c r="G11714" i="1"/>
  <c r="H11714" i="1"/>
  <c r="I11714" i="1"/>
  <c r="J11714" i="1"/>
  <c r="K11714" i="1"/>
  <c r="G11715" i="1"/>
  <c r="J11715" i="1" s="1"/>
  <c r="H11715" i="1"/>
  <c r="K11715" i="1"/>
  <c r="G11716" i="1"/>
  <c r="I11716" i="1" s="1"/>
  <c r="H11716" i="1"/>
  <c r="K11716" i="1"/>
  <c r="G11717" i="1"/>
  <c r="H11717" i="1" s="1"/>
  <c r="I11717" i="1"/>
  <c r="K11717" i="1"/>
  <c r="G11718" i="1"/>
  <c r="H11718" i="1"/>
  <c r="I11718" i="1"/>
  <c r="J11718" i="1"/>
  <c r="K11718" i="1"/>
  <c r="G11719" i="1"/>
  <c r="J11719" i="1" s="1"/>
  <c r="K11719" i="1"/>
  <c r="G11720" i="1"/>
  <c r="I11720" i="1" s="1"/>
  <c r="K11720" i="1"/>
  <c r="G11721" i="1"/>
  <c r="H11721" i="1" s="1"/>
  <c r="K11721" i="1"/>
  <c r="G11722" i="1"/>
  <c r="H11722" i="1"/>
  <c r="I11722" i="1"/>
  <c r="J11722" i="1"/>
  <c r="K11722" i="1"/>
  <c r="G11723" i="1"/>
  <c r="J11723" i="1" s="1"/>
  <c r="I11723" i="1"/>
  <c r="K11723" i="1"/>
  <c r="G11724" i="1"/>
  <c r="I11724" i="1" s="1"/>
  <c r="J11724" i="1"/>
  <c r="K11724" i="1"/>
  <c r="G11725" i="1"/>
  <c r="H11725" i="1" s="1"/>
  <c r="J11725" i="1"/>
  <c r="K11725" i="1"/>
  <c r="G11726" i="1"/>
  <c r="H11726" i="1"/>
  <c r="I11726" i="1"/>
  <c r="J11726" i="1"/>
  <c r="K11726" i="1"/>
  <c r="G11727" i="1"/>
  <c r="J11727" i="1" s="1"/>
  <c r="H11727" i="1"/>
  <c r="I11727" i="1"/>
  <c r="K11727" i="1"/>
  <c r="G11728" i="1"/>
  <c r="I11728" i="1" s="1"/>
  <c r="H11728" i="1"/>
  <c r="J11728" i="1"/>
  <c r="K11728" i="1"/>
  <c r="G11729" i="1"/>
  <c r="H11729" i="1" s="1"/>
  <c r="I11729" i="1"/>
  <c r="J11729" i="1"/>
  <c r="K11729" i="1"/>
  <c r="G11730" i="1"/>
  <c r="H11730" i="1"/>
  <c r="I11730" i="1"/>
  <c r="J11730" i="1"/>
  <c r="K11730" i="1"/>
  <c r="G11731" i="1"/>
  <c r="J11731" i="1" s="1"/>
  <c r="H11731" i="1"/>
  <c r="K11731" i="1"/>
  <c r="G11732" i="1"/>
  <c r="I11732" i="1" s="1"/>
  <c r="H11732" i="1"/>
  <c r="K11732" i="1"/>
  <c r="G11733" i="1"/>
  <c r="H11733" i="1" s="1"/>
  <c r="I11733" i="1"/>
  <c r="K11733" i="1"/>
  <c r="G11734" i="1"/>
  <c r="H11734" i="1"/>
  <c r="I11734" i="1"/>
  <c r="J11734" i="1"/>
  <c r="K11734" i="1"/>
  <c r="G11735" i="1"/>
  <c r="J11735" i="1" s="1"/>
  <c r="K11735" i="1"/>
  <c r="G11736" i="1"/>
  <c r="I11736" i="1" s="1"/>
  <c r="K11736" i="1"/>
  <c r="G11737" i="1"/>
  <c r="H11737" i="1" s="1"/>
  <c r="K11737" i="1"/>
  <c r="G11738" i="1"/>
  <c r="H11738" i="1"/>
  <c r="I11738" i="1"/>
  <c r="J11738" i="1"/>
  <c r="K11738" i="1"/>
  <c r="G11739" i="1"/>
  <c r="J11739" i="1" s="1"/>
  <c r="I11739" i="1"/>
  <c r="K11739" i="1"/>
  <c r="G11740" i="1"/>
  <c r="I11740" i="1" s="1"/>
  <c r="J11740" i="1"/>
  <c r="K11740" i="1"/>
  <c r="G11741" i="1"/>
  <c r="H11741" i="1" s="1"/>
  <c r="J11741" i="1"/>
  <c r="K11741" i="1"/>
  <c r="G11742" i="1"/>
  <c r="H11742" i="1"/>
  <c r="I11742" i="1"/>
  <c r="J11742" i="1"/>
  <c r="K11742" i="1"/>
  <c r="G11743" i="1"/>
  <c r="J11743" i="1" s="1"/>
  <c r="H11743" i="1"/>
  <c r="I11743" i="1"/>
  <c r="K11743" i="1"/>
  <c r="G11744" i="1"/>
  <c r="I11744" i="1" s="1"/>
  <c r="H11744" i="1"/>
  <c r="J11744" i="1"/>
  <c r="K11744" i="1"/>
  <c r="G11745" i="1"/>
  <c r="H11745" i="1" s="1"/>
  <c r="I11745" i="1"/>
  <c r="J11745" i="1"/>
  <c r="K11745" i="1"/>
  <c r="G11746" i="1"/>
  <c r="H11746" i="1"/>
  <c r="I11746" i="1"/>
  <c r="J11746" i="1"/>
  <c r="K11746" i="1"/>
  <c r="G11747" i="1"/>
  <c r="J11747" i="1" s="1"/>
  <c r="H11747" i="1"/>
  <c r="K11747" i="1"/>
  <c r="G11748" i="1"/>
  <c r="I11748" i="1" s="1"/>
  <c r="H11748" i="1"/>
  <c r="K11748" i="1"/>
  <c r="G11749" i="1"/>
  <c r="H11749" i="1" s="1"/>
  <c r="I11749" i="1"/>
  <c r="K11749" i="1"/>
  <c r="G11750" i="1"/>
  <c r="H11750" i="1"/>
  <c r="I11750" i="1"/>
  <c r="J11750" i="1"/>
  <c r="K11750" i="1"/>
  <c r="G11751" i="1"/>
  <c r="J11751" i="1" s="1"/>
  <c r="K11751" i="1"/>
  <c r="G11752" i="1"/>
  <c r="I11752" i="1" s="1"/>
  <c r="K11752" i="1"/>
  <c r="G11753" i="1"/>
  <c r="K11753" i="1"/>
  <c r="G11754" i="1"/>
  <c r="H11754" i="1"/>
  <c r="I11754" i="1"/>
  <c r="J11754" i="1"/>
  <c r="K11754" i="1"/>
  <c r="G11755" i="1"/>
  <c r="J11755" i="1" s="1"/>
  <c r="I11755" i="1"/>
  <c r="K11755" i="1"/>
  <c r="G11756" i="1"/>
  <c r="I11756" i="1" s="1"/>
  <c r="J11756" i="1"/>
  <c r="K11756" i="1"/>
  <c r="G11757" i="1"/>
  <c r="H11757" i="1" s="1"/>
  <c r="J11757" i="1"/>
  <c r="K11757" i="1"/>
  <c r="G11758" i="1"/>
  <c r="H11758" i="1"/>
  <c r="I11758" i="1"/>
  <c r="J11758" i="1"/>
  <c r="K11758" i="1"/>
  <c r="G11759" i="1"/>
  <c r="J11759" i="1" s="1"/>
  <c r="H11759" i="1"/>
  <c r="I11759" i="1"/>
  <c r="K11759" i="1"/>
  <c r="G11760" i="1"/>
  <c r="I11760" i="1" s="1"/>
  <c r="H11760" i="1"/>
  <c r="J11760" i="1"/>
  <c r="K11760" i="1"/>
  <c r="G11761" i="1"/>
  <c r="H11761" i="1" s="1"/>
  <c r="I11761" i="1"/>
  <c r="J11761" i="1"/>
  <c r="K11761" i="1"/>
  <c r="G11762" i="1"/>
  <c r="H11762" i="1"/>
  <c r="I11762" i="1"/>
  <c r="J11762" i="1"/>
  <c r="K11762" i="1"/>
  <c r="G11763" i="1"/>
  <c r="J11763" i="1" s="1"/>
  <c r="H11763" i="1"/>
  <c r="K11763" i="1"/>
  <c r="G11764" i="1"/>
  <c r="I11764" i="1" s="1"/>
  <c r="H11764" i="1"/>
  <c r="K11764" i="1"/>
  <c r="G11765" i="1"/>
  <c r="H11765" i="1" s="1"/>
  <c r="I11765" i="1"/>
  <c r="K11765" i="1"/>
  <c r="G11766" i="1"/>
  <c r="H11766" i="1"/>
  <c r="I11766" i="1"/>
  <c r="J11766" i="1"/>
  <c r="K11766" i="1"/>
  <c r="G11767" i="1"/>
  <c r="K11767" i="1"/>
  <c r="G11768" i="1"/>
  <c r="K11768" i="1"/>
  <c r="G11769" i="1"/>
  <c r="K11769" i="1"/>
  <c r="G11770" i="1"/>
  <c r="H11770" i="1"/>
  <c r="I11770" i="1"/>
  <c r="J11770" i="1"/>
  <c r="K11770" i="1"/>
  <c r="G11771" i="1"/>
  <c r="J11771" i="1" s="1"/>
  <c r="I11771" i="1"/>
  <c r="K11771" i="1"/>
  <c r="G11772" i="1"/>
  <c r="I11772" i="1" s="1"/>
  <c r="J11772" i="1"/>
  <c r="K11772" i="1"/>
  <c r="G11773" i="1"/>
  <c r="H11773" i="1" s="1"/>
  <c r="J11773" i="1"/>
  <c r="K11773" i="1"/>
  <c r="G11774" i="1"/>
  <c r="H11774" i="1"/>
  <c r="I11774" i="1"/>
  <c r="J11774" i="1"/>
  <c r="K11774" i="1"/>
  <c r="G11775" i="1"/>
  <c r="J11775" i="1" s="1"/>
  <c r="H11775" i="1"/>
  <c r="I11775" i="1"/>
  <c r="K11775" i="1"/>
  <c r="G11776" i="1"/>
  <c r="I11776" i="1" s="1"/>
  <c r="H11776" i="1"/>
  <c r="J11776" i="1"/>
  <c r="K11776" i="1"/>
  <c r="G11777" i="1"/>
  <c r="H11777" i="1" s="1"/>
  <c r="I11777" i="1"/>
  <c r="J11777" i="1"/>
  <c r="K11777" i="1"/>
  <c r="G11778" i="1"/>
  <c r="H11778" i="1"/>
  <c r="I11778" i="1"/>
  <c r="J11778" i="1"/>
  <c r="K11778" i="1"/>
  <c r="G11779" i="1"/>
  <c r="J11779" i="1" s="1"/>
  <c r="H11779" i="1"/>
  <c r="K11779" i="1"/>
  <c r="G11780" i="1"/>
  <c r="I11780" i="1" s="1"/>
  <c r="H11780" i="1"/>
  <c r="K11780" i="1"/>
  <c r="G11781" i="1"/>
  <c r="H11781" i="1" s="1"/>
  <c r="I11781" i="1"/>
  <c r="K11781" i="1"/>
  <c r="G11782" i="1"/>
  <c r="H11782" i="1"/>
  <c r="I11782" i="1"/>
  <c r="J11782" i="1"/>
  <c r="K11782" i="1"/>
  <c r="G11783" i="1"/>
  <c r="K11783" i="1"/>
  <c r="G11784" i="1"/>
  <c r="K11784" i="1"/>
  <c r="G11785" i="1"/>
  <c r="K11785" i="1"/>
  <c r="G11786" i="1"/>
  <c r="H11786" i="1"/>
  <c r="I11786" i="1"/>
  <c r="J11786" i="1"/>
  <c r="K11786" i="1"/>
  <c r="G11787" i="1"/>
  <c r="J11787" i="1" s="1"/>
  <c r="I11787" i="1"/>
  <c r="K11787" i="1"/>
  <c r="G11788" i="1"/>
  <c r="I11788" i="1" s="1"/>
  <c r="J11788" i="1"/>
  <c r="K11788" i="1"/>
  <c r="G11789" i="1"/>
  <c r="H11789" i="1" s="1"/>
  <c r="J11789" i="1"/>
  <c r="K11789" i="1"/>
  <c r="G11790" i="1"/>
  <c r="H11790" i="1"/>
  <c r="I11790" i="1"/>
  <c r="J11790" i="1"/>
  <c r="K11790" i="1"/>
  <c r="G11791" i="1"/>
  <c r="J11791" i="1" s="1"/>
  <c r="H11791" i="1"/>
  <c r="I11791" i="1"/>
  <c r="K11791" i="1"/>
  <c r="G11792" i="1"/>
  <c r="I11792" i="1" s="1"/>
  <c r="H11792" i="1"/>
  <c r="J11792" i="1"/>
  <c r="K11792" i="1"/>
  <c r="G11793" i="1"/>
  <c r="H11793" i="1" s="1"/>
  <c r="I11793" i="1"/>
  <c r="J11793" i="1"/>
  <c r="K11793" i="1"/>
  <c r="G11794" i="1"/>
  <c r="H11794" i="1"/>
  <c r="I11794" i="1"/>
  <c r="J11794" i="1"/>
  <c r="K11794" i="1"/>
  <c r="G11795" i="1"/>
  <c r="J11795" i="1" s="1"/>
  <c r="H11795" i="1"/>
  <c r="K11795" i="1"/>
  <c r="G11796" i="1"/>
  <c r="I11796" i="1" s="1"/>
  <c r="H11796" i="1"/>
  <c r="K11796" i="1"/>
  <c r="G11797" i="1"/>
  <c r="H11797" i="1" s="1"/>
  <c r="I11797" i="1"/>
  <c r="K11797" i="1"/>
  <c r="G11798" i="1"/>
  <c r="H11798" i="1"/>
  <c r="I11798" i="1"/>
  <c r="J11798" i="1"/>
  <c r="K11798" i="1"/>
  <c r="G11799" i="1"/>
  <c r="K11799" i="1"/>
  <c r="G11800" i="1"/>
  <c r="K11800" i="1"/>
  <c r="G11801" i="1"/>
  <c r="K11801" i="1"/>
  <c r="G11802" i="1"/>
  <c r="H11802" i="1"/>
  <c r="I11802" i="1"/>
  <c r="J11802" i="1"/>
  <c r="K11802" i="1"/>
  <c r="G11803" i="1"/>
  <c r="J11803" i="1" s="1"/>
  <c r="I11803" i="1"/>
  <c r="K11803" i="1"/>
  <c r="G11804" i="1"/>
  <c r="I11804" i="1" s="1"/>
  <c r="J11804" i="1"/>
  <c r="K11804" i="1"/>
  <c r="G11805" i="1"/>
  <c r="H11805" i="1" s="1"/>
  <c r="J11805" i="1"/>
  <c r="K11805" i="1"/>
  <c r="G11806" i="1"/>
  <c r="H11806" i="1"/>
  <c r="I11806" i="1"/>
  <c r="J11806" i="1"/>
  <c r="K11806" i="1"/>
  <c r="G11807" i="1"/>
  <c r="J11807" i="1" s="1"/>
  <c r="H11807" i="1"/>
  <c r="I11807" i="1"/>
  <c r="K11807" i="1"/>
  <c r="G11808" i="1"/>
  <c r="I11808" i="1" s="1"/>
  <c r="H11808" i="1"/>
  <c r="J11808" i="1"/>
  <c r="K11808" i="1"/>
  <c r="G11809" i="1"/>
  <c r="H11809" i="1" s="1"/>
  <c r="I11809" i="1"/>
  <c r="J11809" i="1"/>
  <c r="K11809" i="1"/>
  <c r="G11810" i="1"/>
  <c r="H11810" i="1"/>
  <c r="I11810" i="1"/>
  <c r="J11810" i="1"/>
  <c r="K11810" i="1"/>
  <c r="G11811" i="1"/>
  <c r="J11811" i="1" s="1"/>
  <c r="H11811" i="1"/>
  <c r="K11811" i="1"/>
  <c r="G11812" i="1"/>
  <c r="I11812" i="1" s="1"/>
  <c r="H11812" i="1"/>
  <c r="K11812" i="1"/>
  <c r="G11813" i="1"/>
  <c r="H11813" i="1" s="1"/>
  <c r="I11813" i="1"/>
  <c r="K11813" i="1"/>
  <c r="G11814" i="1"/>
  <c r="H11814" i="1"/>
  <c r="I11814" i="1"/>
  <c r="J11814" i="1"/>
  <c r="K11814" i="1"/>
  <c r="G11815" i="1"/>
  <c r="K11815" i="1"/>
  <c r="G11816" i="1"/>
  <c r="K11816" i="1"/>
  <c r="G11817" i="1"/>
  <c r="K11817" i="1"/>
  <c r="G11818" i="1"/>
  <c r="H11818" i="1"/>
  <c r="I11818" i="1"/>
  <c r="J11818" i="1"/>
  <c r="K11818" i="1"/>
  <c r="G11819" i="1"/>
  <c r="J11819" i="1" s="1"/>
  <c r="I11819" i="1"/>
  <c r="K11819" i="1"/>
  <c r="G11820" i="1"/>
  <c r="I11820" i="1" s="1"/>
  <c r="J11820" i="1"/>
  <c r="K11820" i="1"/>
  <c r="G11821" i="1"/>
  <c r="H11821" i="1" s="1"/>
  <c r="J11821" i="1"/>
  <c r="K11821" i="1"/>
  <c r="G11822" i="1"/>
  <c r="H11822" i="1"/>
  <c r="I11822" i="1"/>
  <c r="J11822" i="1"/>
  <c r="K11822" i="1"/>
  <c r="G11823" i="1"/>
  <c r="J11823" i="1" s="1"/>
  <c r="H11823" i="1"/>
  <c r="I11823" i="1"/>
  <c r="K11823" i="1"/>
  <c r="G11824" i="1"/>
  <c r="I11824" i="1" s="1"/>
  <c r="H11824" i="1"/>
  <c r="J11824" i="1"/>
  <c r="K11824" i="1"/>
  <c r="G11825" i="1"/>
  <c r="H11825" i="1" s="1"/>
  <c r="I11825" i="1"/>
  <c r="J11825" i="1"/>
  <c r="K11825" i="1"/>
  <c r="G11826" i="1"/>
  <c r="H11826" i="1"/>
  <c r="I11826" i="1"/>
  <c r="J11826" i="1"/>
  <c r="K11826" i="1"/>
  <c r="G11827" i="1"/>
  <c r="J11827" i="1" s="1"/>
  <c r="H11827" i="1"/>
  <c r="K11827" i="1"/>
  <c r="G11828" i="1"/>
  <c r="I11828" i="1" s="1"/>
  <c r="H11828" i="1"/>
  <c r="K11828" i="1"/>
  <c r="G11829" i="1"/>
  <c r="H11829" i="1" s="1"/>
  <c r="I11829" i="1"/>
  <c r="K11829" i="1"/>
  <c r="G11830" i="1"/>
  <c r="H11830" i="1"/>
  <c r="I11830" i="1"/>
  <c r="J11830" i="1"/>
  <c r="K11830" i="1"/>
  <c r="G11831" i="1"/>
  <c r="K11831" i="1"/>
  <c r="G11832" i="1"/>
  <c r="K11832" i="1"/>
  <c r="G11833" i="1"/>
  <c r="K11833" i="1"/>
  <c r="G11834" i="1"/>
  <c r="H11834" i="1"/>
  <c r="I11834" i="1"/>
  <c r="J11834" i="1"/>
  <c r="K11834" i="1"/>
  <c r="G11835" i="1"/>
  <c r="J11835" i="1" s="1"/>
  <c r="I11835" i="1"/>
  <c r="K11835" i="1"/>
  <c r="G11836" i="1"/>
  <c r="I11836" i="1" s="1"/>
  <c r="J11836" i="1"/>
  <c r="K11836" i="1"/>
  <c r="G11837" i="1"/>
  <c r="H11837" i="1" s="1"/>
  <c r="J11837" i="1"/>
  <c r="K11837" i="1"/>
  <c r="G11838" i="1"/>
  <c r="H11838" i="1"/>
  <c r="I11838" i="1"/>
  <c r="J11838" i="1"/>
  <c r="K11838" i="1"/>
  <c r="G11839" i="1"/>
  <c r="J11839" i="1" s="1"/>
  <c r="H11839" i="1"/>
  <c r="I11839" i="1"/>
  <c r="K11839" i="1"/>
  <c r="G11840" i="1"/>
  <c r="I11840" i="1" s="1"/>
  <c r="H11840" i="1"/>
  <c r="J11840" i="1"/>
  <c r="K11840" i="1"/>
  <c r="G11841" i="1"/>
  <c r="H11841" i="1" s="1"/>
  <c r="I11841" i="1"/>
  <c r="J11841" i="1"/>
  <c r="K11841" i="1"/>
  <c r="G11842" i="1"/>
  <c r="H11842" i="1"/>
  <c r="I11842" i="1"/>
  <c r="J11842" i="1"/>
  <c r="K11842" i="1"/>
  <c r="G11843" i="1"/>
  <c r="J11843" i="1" s="1"/>
  <c r="H11843" i="1"/>
  <c r="K11843" i="1"/>
  <c r="G11844" i="1"/>
  <c r="I11844" i="1" s="1"/>
  <c r="H11844" i="1"/>
  <c r="K11844" i="1"/>
  <c r="G11845" i="1"/>
  <c r="H11845" i="1" s="1"/>
  <c r="I11845" i="1"/>
  <c r="K11845" i="1"/>
  <c r="G11846" i="1"/>
  <c r="H11846" i="1"/>
  <c r="I11846" i="1"/>
  <c r="J11846" i="1"/>
  <c r="K11846" i="1"/>
  <c r="G11847" i="1"/>
  <c r="K11847" i="1"/>
  <c r="G11848" i="1"/>
  <c r="K11848" i="1"/>
  <c r="G11849" i="1"/>
  <c r="K11849" i="1"/>
  <c r="G11850" i="1"/>
  <c r="H11850" i="1"/>
  <c r="I11850" i="1"/>
  <c r="J11850" i="1"/>
  <c r="K11850" i="1"/>
  <c r="G11851" i="1"/>
  <c r="J11851" i="1" s="1"/>
  <c r="I11851" i="1"/>
  <c r="K11851" i="1"/>
  <c r="G11852" i="1"/>
  <c r="I11852" i="1" s="1"/>
  <c r="J11852" i="1"/>
  <c r="K11852" i="1"/>
  <c r="G11853" i="1"/>
  <c r="H11853" i="1" s="1"/>
  <c r="J11853" i="1"/>
  <c r="K11853" i="1"/>
  <c r="G11854" i="1"/>
  <c r="H11854" i="1"/>
  <c r="I11854" i="1"/>
  <c r="J11854" i="1"/>
  <c r="K11854" i="1"/>
  <c r="G11855" i="1"/>
  <c r="J11855" i="1" s="1"/>
  <c r="H11855" i="1"/>
  <c r="I11855" i="1"/>
  <c r="K11855" i="1"/>
  <c r="G11856" i="1"/>
  <c r="I11856" i="1" s="1"/>
  <c r="H11856" i="1"/>
  <c r="J11856" i="1"/>
  <c r="K11856" i="1"/>
  <c r="G11857" i="1"/>
  <c r="H11857" i="1" s="1"/>
  <c r="I11857" i="1"/>
  <c r="J11857" i="1"/>
  <c r="K11857" i="1"/>
  <c r="G11858" i="1"/>
  <c r="H11858" i="1"/>
  <c r="I11858" i="1"/>
  <c r="J11858" i="1"/>
  <c r="K11858" i="1"/>
  <c r="G11859" i="1"/>
  <c r="J11859" i="1" s="1"/>
  <c r="H11859" i="1"/>
  <c r="K11859" i="1"/>
  <c r="G11860" i="1"/>
  <c r="I11860" i="1" s="1"/>
  <c r="H11860" i="1"/>
  <c r="K11860" i="1"/>
  <c r="G11861" i="1"/>
  <c r="H11861" i="1" s="1"/>
  <c r="I11861" i="1"/>
  <c r="K11861" i="1"/>
  <c r="G11862" i="1"/>
  <c r="H11862" i="1"/>
  <c r="I11862" i="1"/>
  <c r="J11862" i="1"/>
  <c r="K11862" i="1"/>
  <c r="G11863" i="1"/>
  <c r="K11863" i="1"/>
  <c r="G11864" i="1"/>
  <c r="K11864" i="1"/>
  <c r="G11865" i="1"/>
  <c r="K11865" i="1"/>
  <c r="G11866" i="1"/>
  <c r="H11866" i="1"/>
  <c r="I11866" i="1"/>
  <c r="J11866" i="1"/>
  <c r="K11866" i="1"/>
  <c r="G11867" i="1"/>
  <c r="J11867" i="1" s="1"/>
  <c r="I11867" i="1"/>
  <c r="K11867" i="1"/>
  <c r="G11868" i="1"/>
  <c r="I11868" i="1" s="1"/>
  <c r="J11868" i="1"/>
  <c r="K11868" i="1"/>
  <c r="G11869" i="1"/>
  <c r="H11869" i="1" s="1"/>
  <c r="J11869" i="1"/>
  <c r="K11869" i="1"/>
  <c r="G11870" i="1"/>
  <c r="H11870" i="1"/>
  <c r="I11870" i="1"/>
  <c r="J11870" i="1"/>
  <c r="K11870" i="1"/>
  <c r="G11871" i="1"/>
  <c r="J11871" i="1" s="1"/>
  <c r="H11871" i="1"/>
  <c r="I11871" i="1"/>
  <c r="K11871" i="1"/>
  <c r="G11872" i="1"/>
  <c r="I11872" i="1" s="1"/>
  <c r="H11872" i="1"/>
  <c r="J11872" i="1"/>
  <c r="K11872" i="1"/>
  <c r="G11873" i="1"/>
  <c r="H11873" i="1" s="1"/>
  <c r="I11873" i="1"/>
  <c r="J11873" i="1"/>
  <c r="K11873" i="1"/>
  <c r="G11874" i="1"/>
  <c r="H11874" i="1"/>
  <c r="I11874" i="1"/>
  <c r="J11874" i="1"/>
  <c r="K11874" i="1"/>
  <c r="G11875" i="1"/>
  <c r="J11875" i="1" s="1"/>
  <c r="H11875" i="1"/>
  <c r="K11875" i="1"/>
  <c r="G11876" i="1"/>
  <c r="I11876" i="1" s="1"/>
  <c r="H11876" i="1"/>
  <c r="K11876" i="1"/>
  <c r="G11877" i="1"/>
  <c r="H11877" i="1" s="1"/>
  <c r="I11877" i="1"/>
  <c r="K11877" i="1"/>
  <c r="G11878" i="1"/>
  <c r="H11878" i="1"/>
  <c r="I11878" i="1"/>
  <c r="J11878" i="1"/>
  <c r="K11878" i="1"/>
  <c r="G11879" i="1"/>
  <c r="K11879" i="1"/>
  <c r="G11880" i="1"/>
  <c r="K11880" i="1"/>
  <c r="G11881" i="1"/>
  <c r="K11881" i="1"/>
  <c r="G11882" i="1"/>
  <c r="H11882" i="1"/>
  <c r="I11882" i="1"/>
  <c r="J11882" i="1"/>
  <c r="K11882" i="1"/>
  <c r="G11883" i="1"/>
  <c r="J11883" i="1" s="1"/>
  <c r="I11883" i="1"/>
  <c r="K11883" i="1"/>
  <c r="G11884" i="1"/>
  <c r="I11884" i="1" s="1"/>
  <c r="J11884" i="1"/>
  <c r="K11884" i="1"/>
  <c r="G11885" i="1"/>
  <c r="H11885" i="1" s="1"/>
  <c r="J11885" i="1"/>
  <c r="K11885" i="1"/>
  <c r="G11886" i="1"/>
  <c r="H11886" i="1"/>
  <c r="I11886" i="1"/>
  <c r="J11886" i="1"/>
  <c r="K11886" i="1"/>
  <c r="G11887" i="1"/>
  <c r="J11887" i="1" s="1"/>
  <c r="H11887" i="1"/>
  <c r="I11887" i="1"/>
  <c r="K11887" i="1"/>
  <c r="G11888" i="1"/>
  <c r="I11888" i="1" s="1"/>
  <c r="H11888" i="1"/>
  <c r="J11888" i="1"/>
  <c r="K11888" i="1"/>
  <c r="G11889" i="1"/>
  <c r="H11889" i="1" s="1"/>
  <c r="I11889" i="1"/>
  <c r="J11889" i="1"/>
  <c r="K11889" i="1"/>
  <c r="G11890" i="1"/>
  <c r="H11890" i="1"/>
  <c r="I11890" i="1"/>
  <c r="J11890" i="1"/>
  <c r="K11890" i="1"/>
  <c r="G11891" i="1"/>
  <c r="J11891" i="1" s="1"/>
  <c r="H11891" i="1"/>
  <c r="K11891" i="1"/>
  <c r="G11892" i="1"/>
  <c r="I11892" i="1" s="1"/>
  <c r="H11892" i="1"/>
  <c r="K11892" i="1"/>
  <c r="G11893" i="1"/>
  <c r="H11893" i="1" s="1"/>
  <c r="I11893" i="1"/>
  <c r="K11893" i="1"/>
  <c r="G11894" i="1"/>
  <c r="H11894" i="1"/>
  <c r="I11894" i="1"/>
  <c r="J11894" i="1"/>
  <c r="K11894" i="1"/>
  <c r="G11895" i="1"/>
  <c r="K11895" i="1"/>
  <c r="G11896" i="1"/>
  <c r="K11896" i="1"/>
  <c r="G11897" i="1"/>
  <c r="K11897" i="1"/>
  <c r="G11898" i="1"/>
  <c r="H11898" i="1"/>
  <c r="I11898" i="1"/>
  <c r="J11898" i="1"/>
  <c r="K11898" i="1"/>
  <c r="G11899" i="1"/>
  <c r="J11899" i="1" s="1"/>
  <c r="I11899" i="1"/>
  <c r="K11899" i="1"/>
  <c r="G11900" i="1"/>
  <c r="I11900" i="1" s="1"/>
  <c r="J11900" i="1"/>
  <c r="K11900" i="1"/>
  <c r="G11901" i="1"/>
  <c r="H11901" i="1" s="1"/>
  <c r="J11901" i="1"/>
  <c r="K11901" i="1"/>
  <c r="G11902" i="1"/>
  <c r="H11902" i="1"/>
  <c r="I11902" i="1"/>
  <c r="J11902" i="1"/>
  <c r="K11902" i="1"/>
  <c r="G11903" i="1"/>
  <c r="J11903" i="1" s="1"/>
  <c r="H11903" i="1"/>
  <c r="I11903" i="1"/>
  <c r="K11903" i="1"/>
  <c r="G11904" i="1"/>
  <c r="I11904" i="1" s="1"/>
  <c r="H11904" i="1"/>
  <c r="J11904" i="1"/>
  <c r="K11904" i="1"/>
  <c r="G11905" i="1"/>
  <c r="H11905" i="1" s="1"/>
  <c r="I11905" i="1"/>
  <c r="J11905" i="1"/>
  <c r="K11905" i="1"/>
  <c r="G11906" i="1"/>
  <c r="H11906" i="1"/>
  <c r="I11906" i="1"/>
  <c r="J11906" i="1"/>
  <c r="K11906" i="1"/>
  <c r="G11907" i="1"/>
  <c r="J11907" i="1" s="1"/>
  <c r="H11907" i="1"/>
  <c r="K11907" i="1"/>
  <c r="G11908" i="1"/>
  <c r="I11908" i="1" s="1"/>
  <c r="H11908" i="1"/>
  <c r="K11908" i="1"/>
  <c r="G11909" i="1"/>
  <c r="H11909" i="1" s="1"/>
  <c r="I11909" i="1"/>
  <c r="K11909" i="1"/>
  <c r="G11910" i="1"/>
  <c r="H11910" i="1"/>
  <c r="I11910" i="1"/>
  <c r="J11910" i="1"/>
  <c r="K11910" i="1"/>
  <c r="G11911" i="1"/>
  <c r="K11911" i="1"/>
  <c r="G11912" i="1"/>
  <c r="K11912" i="1"/>
  <c r="G11913" i="1"/>
  <c r="K11913" i="1"/>
  <c r="G11914" i="1"/>
  <c r="H11914" i="1"/>
  <c r="I11914" i="1"/>
  <c r="J11914" i="1"/>
  <c r="K11914" i="1"/>
  <c r="G11915" i="1"/>
  <c r="J11915" i="1" s="1"/>
  <c r="I11915" i="1"/>
  <c r="K11915" i="1"/>
  <c r="G11916" i="1"/>
  <c r="I11916" i="1" s="1"/>
  <c r="J11916" i="1"/>
  <c r="K11916" i="1"/>
  <c r="G11917" i="1"/>
  <c r="H11917" i="1" s="1"/>
  <c r="J11917" i="1"/>
  <c r="K11917" i="1"/>
  <c r="G11918" i="1"/>
  <c r="H11918" i="1"/>
  <c r="I11918" i="1"/>
  <c r="J11918" i="1"/>
  <c r="K11918" i="1"/>
  <c r="G11919" i="1"/>
  <c r="J11919" i="1" s="1"/>
  <c r="H11919" i="1"/>
  <c r="I11919" i="1"/>
  <c r="K11919" i="1"/>
  <c r="G11920" i="1"/>
  <c r="I11920" i="1" s="1"/>
  <c r="H11920" i="1"/>
  <c r="J11920" i="1"/>
  <c r="K11920" i="1"/>
  <c r="G11921" i="1"/>
  <c r="H11921" i="1" s="1"/>
  <c r="I11921" i="1"/>
  <c r="J11921" i="1"/>
  <c r="K11921" i="1"/>
  <c r="G11922" i="1"/>
  <c r="H11922" i="1"/>
  <c r="I11922" i="1"/>
  <c r="J11922" i="1"/>
  <c r="K11922" i="1"/>
  <c r="G11923" i="1"/>
  <c r="J11923" i="1" s="1"/>
  <c r="H11923" i="1"/>
  <c r="K11923" i="1"/>
  <c r="G11924" i="1"/>
  <c r="I11924" i="1" s="1"/>
  <c r="H11924" i="1"/>
  <c r="K11924" i="1"/>
  <c r="G11925" i="1"/>
  <c r="I11925" i="1"/>
  <c r="K11925" i="1"/>
  <c r="G11926" i="1"/>
  <c r="H11926" i="1"/>
  <c r="I11926" i="1"/>
  <c r="J11926" i="1"/>
  <c r="K11926" i="1"/>
  <c r="G11927" i="1"/>
  <c r="K11927" i="1"/>
  <c r="G11928" i="1"/>
  <c r="K11928" i="1"/>
  <c r="G11929" i="1"/>
  <c r="K11929" i="1"/>
  <c r="G11930" i="1"/>
  <c r="H11930" i="1"/>
  <c r="I11930" i="1"/>
  <c r="J11930" i="1"/>
  <c r="K11930" i="1"/>
  <c r="G11931" i="1"/>
  <c r="J11931" i="1" s="1"/>
  <c r="I11931" i="1"/>
  <c r="K11931" i="1"/>
  <c r="G11932" i="1"/>
  <c r="I11932" i="1" s="1"/>
  <c r="J11932" i="1"/>
  <c r="K11932" i="1"/>
  <c r="G11933" i="1"/>
  <c r="H11933" i="1" s="1"/>
  <c r="J11933" i="1"/>
  <c r="K11933" i="1"/>
  <c r="G11934" i="1"/>
  <c r="H11934" i="1"/>
  <c r="I11934" i="1"/>
  <c r="J11934" i="1"/>
  <c r="K11934" i="1"/>
  <c r="G11935" i="1"/>
  <c r="J11935" i="1" s="1"/>
  <c r="H11935" i="1"/>
  <c r="I11935" i="1"/>
  <c r="K11935" i="1"/>
  <c r="G11936" i="1"/>
  <c r="I11936" i="1" s="1"/>
  <c r="H11936" i="1"/>
  <c r="J11936" i="1"/>
  <c r="K11936" i="1"/>
  <c r="G11937" i="1"/>
  <c r="H11937" i="1" s="1"/>
  <c r="I11937" i="1"/>
  <c r="J11937" i="1"/>
  <c r="K11937" i="1"/>
  <c r="G11938" i="1"/>
  <c r="H11938" i="1"/>
  <c r="I11938" i="1"/>
  <c r="J11938" i="1"/>
  <c r="K11938" i="1"/>
  <c r="G11939" i="1"/>
  <c r="H11939" i="1"/>
  <c r="K11939" i="1"/>
  <c r="G11940" i="1"/>
  <c r="K11940" i="1"/>
  <c r="G11941" i="1"/>
  <c r="I11941" i="1"/>
  <c r="K11941" i="1"/>
  <c r="G11942" i="1"/>
  <c r="H11942" i="1"/>
  <c r="I11942" i="1"/>
  <c r="J11942" i="1"/>
  <c r="K11942" i="1"/>
  <c r="G11943" i="1"/>
  <c r="K11943" i="1"/>
  <c r="G11944" i="1"/>
  <c r="K11944" i="1"/>
  <c r="G11945" i="1"/>
  <c r="K11945" i="1"/>
  <c r="G11946" i="1"/>
  <c r="H11946" i="1"/>
  <c r="I11946" i="1"/>
  <c r="J11946" i="1"/>
  <c r="K11946" i="1"/>
  <c r="G11947" i="1"/>
  <c r="J11947" i="1" s="1"/>
  <c r="I11947" i="1"/>
  <c r="K11947" i="1"/>
  <c r="G11948" i="1"/>
  <c r="I11948" i="1" s="1"/>
  <c r="J11948" i="1"/>
  <c r="K11948" i="1"/>
  <c r="G11949" i="1"/>
  <c r="H11949" i="1" s="1"/>
  <c r="J11949" i="1"/>
  <c r="K11949" i="1"/>
  <c r="G11950" i="1"/>
  <c r="H11950" i="1"/>
  <c r="I11950" i="1"/>
  <c r="J11950" i="1"/>
  <c r="K11950" i="1"/>
  <c r="G11951" i="1"/>
  <c r="J11951" i="1" s="1"/>
  <c r="H11951" i="1"/>
  <c r="I11951" i="1"/>
  <c r="K11951" i="1"/>
  <c r="G11952" i="1"/>
  <c r="I11952" i="1" s="1"/>
  <c r="H11952" i="1"/>
  <c r="J11952" i="1"/>
  <c r="K11952" i="1"/>
  <c r="G11953" i="1"/>
  <c r="H11953" i="1" s="1"/>
  <c r="I11953" i="1"/>
  <c r="J11953" i="1"/>
  <c r="K11953" i="1"/>
  <c r="G11954" i="1"/>
  <c r="H11954" i="1"/>
  <c r="I11954" i="1"/>
  <c r="J11954" i="1"/>
  <c r="K11954" i="1"/>
  <c r="G11955" i="1"/>
  <c r="H11955" i="1"/>
  <c r="K11955" i="1"/>
  <c r="G11956" i="1"/>
  <c r="K11956" i="1"/>
  <c r="G11957" i="1"/>
  <c r="I11957" i="1"/>
  <c r="K11957" i="1"/>
  <c r="G11958" i="1"/>
  <c r="H11958" i="1"/>
  <c r="I11958" i="1"/>
  <c r="J11958" i="1"/>
  <c r="K11958" i="1"/>
  <c r="G11959" i="1"/>
  <c r="K11959" i="1"/>
  <c r="G11960" i="1"/>
  <c r="K11960" i="1"/>
  <c r="G11961" i="1"/>
  <c r="K11961" i="1"/>
  <c r="G11962" i="1"/>
  <c r="H11962" i="1"/>
  <c r="I11962" i="1"/>
  <c r="J11962" i="1"/>
  <c r="K11962" i="1"/>
  <c r="G11963" i="1"/>
  <c r="J11963" i="1" s="1"/>
  <c r="I11963" i="1"/>
  <c r="K11963" i="1"/>
  <c r="G11964" i="1"/>
  <c r="I11964" i="1" s="1"/>
  <c r="J11964" i="1"/>
  <c r="K11964" i="1"/>
  <c r="G11965" i="1"/>
  <c r="H11965" i="1" s="1"/>
  <c r="J11965" i="1"/>
  <c r="K11965" i="1"/>
  <c r="G11966" i="1"/>
  <c r="H11966" i="1"/>
  <c r="I11966" i="1"/>
  <c r="J11966" i="1"/>
  <c r="K11966" i="1"/>
  <c r="G11967" i="1"/>
  <c r="J11967" i="1" s="1"/>
  <c r="H11967" i="1"/>
  <c r="I11967" i="1"/>
  <c r="K11967" i="1"/>
  <c r="G11968" i="1"/>
  <c r="I11968" i="1" s="1"/>
  <c r="H11968" i="1"/>
  <c r="J11968" i="1"/>
  <c r="K11968" i="1"/>
  <c r="G11969" i="1"/>
  <c r="H11969" i="1" s="1"/>
  <c r="I11969" i="1"/>
  <c r="J11969" i="1"/>
  <c r="K11969" i="1"/>
  <c r="G11970" i="1"/>
  <c r="H11970" i="1"/>
  <c r="I11970" i="1"/>
  <c r="J11970" i="1"/>
  <c r="K11970" i="1"/>
  <c r="G11971" i="1"/>
  <c r="H11971" i="1"/>
  <c r="K11971" i="1"/>
  <c r="G11972" i="1"/>
  <c r="K11972" i="1"/>
  <c r="G11973" i="1"/>
  <c r="I11973" i="1"/>
  <c r="K11973" i="1"/>
  <c r="G11974" i="1"/>
  <c r="H11974" i="1"/>
  <c r="I11974" i="1"/>
  <c r="J11974" i="1"/>
  <c r="K11974" i="1"/>
  <c r="G11975" i="1"/>
  <c r="K11975" i="1"/>
  <c r="G11976" i="1"/>
  <c r="K11976" i="1"/>
  <c r="G11977" i="1"/>
  <c r="K11977" i="1"/>
  <c r="G11978" i="1"/>
  <c r="H11978" i="1"/>
  <c r="I11978" i="1"/>
  <c r="J11978" i="1"/>
  <c r="K11978" i="1"/>
  <c r="G11979" i="1"/>
  <c r="J11979" i="1" s="1"/>
  <c r="I11979" i="1"/>
  <c r="K11979" i="1"/>
  <c r="G11980" i="1"/>
  <c r="I11980" i="1" s="1"/>
  <c r="J11980" i="1"/>
  <c r="K11980" i="1"/>
  <c r="G11981" i="1"/>
  <c r="H11981" i="1" s="1"/>
  <c r="J11981" i="1"/>
  <c r="K11981" i="1"/>
  <c r="G11982" i="1"/>
  <c r="H11982" i="1"/>
  <c r="I11982" i="1"/>
  <c r="J11982" i="1"/>
  <c r="K11982" i="1"/>
  <c r="G11983" i="1"/>
  <c r="J11983" i="1" s="1"/>
  <c r="H11983" i="1"/>
  <c r="I11983" i="1"/>
  <c r="K11983" i="1"/>
  <c r="G11984" i="1"/>
  <c r="I11984" i="1" s="1"/>
  <c r="H11984" i="1"/>
  <c r="J11984" i="1"/>
  <c r="K11984" i="1"/>
  <c r="G11985" i="1"/>
  <c r="H11985" i="1" s="1"/>
  <c r="I11985" i="1"/>
  <c r="J11985" i="1"/>
  <c r="K11985" i="1"/>
  <c r="G11986" i="1"/>
  <c r="H11986" i="1"/>
  <c r="I11986" i="1"/>
  <c r="J11986" i="1"/>
  <c r="K11986" i="1"/>
  <c r="G11987" i="1"/>
  <c r="H11987" i="1"/>
  <c r="K11987" i="1"/>
  <c r="G11988" i="1"/>
  <c r="K11988" i="1"/>
  <c r="G11989" i="1"/>
  <c r="I11989" i="1"/>
  <c r="K11989" i="1"/>
  <c r="G11990" i="1"/>
  <c r="H11990" i="1"/>
  <c r="I11990" i="1"/>
  <c r="J11990" i="1"/>
  <c r="K11990" i="1"/>
  <c r="G11991" i="1"/>
  <c r="K11991" i="1"/>
  <c r="G11992" i="1"/>
  <c r="K11992" i="1"/>
  <c r="G11993" i="1"/>
  <c r="K11993" i="1"/>
  <c r="G11994" i="1"/>
  <c r="H11994" i="1"/>
  <c r="I11994" i="1"/>
  <c r="J11994" i="1"/>
  <c r="K11994" i="1"/>
  <c r="G11995" i="1"/>
  <c r="J11995" i="1" s="1"/>
  <c r="I11995" i="1"/>
  <c r="K11995" i="1"/>
  <c r="G11996" i="1"/>
  <c r="I11996" i="1" s="1"/>
  <c r="J11996" i="1"/>
  <c r="K11996" i="1"/>
  <c r="G11997" i="1"/>
  <c r="H11997" i="1" s="1"/>
  <c r="J11997" i="1"/>
  <c r="K11997" i="1"/>
  <c r="G11998" i="1"/>
  <c r="H11998" i="1"/>
  <c r="I11998" i="1"/>
  <c r="J11998" i="1"/>
  <c r="K11998" i="1"/>
  <c r="G11999" i="1"/>
  <c r="J11999" i="1" s="1"/>
  <c r="H11999" i="1"/>
  <c r="I11999" i="1"/>
  <c r="K11999" i="1"/>
  <c r="G12000" i="1"/>
  <c r="I12000" i="1" s="1"/>
  <c r="H12000" i="1"/>
  <c r="J12000" i="1"/>
  <c r="K12000" i="1"/>
  <c r="G12001" i="1"/>
  <c r="H12001" i="1" s="1"/>
  <c r="I12001" i="1"/>
  <c r="J12001" i="1"/>
  <c r="K12001" i="1"/>
  <c r="G12002" i="1"/>
  <c r="H12002" i="1"/>
  <c r="I12002" i="1"/>
  <c r="J12002" i="1"/>
  <c r="K12002" i="1"/>
  <c r="G12003" i="1"/>
  <c r="H12003" i="1"/>
  <c r="K12003" i="1"/>
  <c r="G12004" i="1"/>
  <c r="K12004" i="1"/>
  <c r="G12005" i="1"/>
  <c r="I12005" i="1"/>
  <c r="K12005" i="1"/>
  <c r="G12006" i="1"/>
  <c r="H12006" i="1"/>
  <c r="I12006" i="1"/>
  <c r="J12006" i="1"/>
  <c r="K12006" i="1"/>
  <c r="G12007" i="1"/>
  <c r="K12007" i="1"/>
  <c r="G12008" i="1"/>
  <c r="K12008" i="1"/>
  <c r="G12009" i="1"/>
  <c r="K12009" i="1"/>
  <c r="G12010" i="1"/>
  <c r="H12010" i="1"/>
  <c r="I12010" i="1"/>
  <c r="J12010" i="1"/>
  <c r="K12010" i="1"/>
  <c r="G12011" i="1"/>
  <c r="J12011" i="1" s="1"/>
  <c r="H12011" i="1"/>
  <c r="I12011" i="1"/>
  <c r="K12011" i="1"/>
  <c r="G12012" i="1"/>
  <c r="I12012" i="1" s="1"/>
  <c r="H12012" i="1"/>
  <c r="J12012" i="1"/>
  <c r="K12012" i="1"/>
  <c r="G12013" i="1"/>
  <c r="H12013" i="1" s="1"/>
  <c r="J12013" i="1"/>
  <c r="K12013" i="1"/>
  <c r="G12014" i="1"/>
  <c r="H12014" i="1"/>
  <c r="I12014" i="1"/>
  <c r="J12014" i="1"/>
  <c r="K12014" i="1"/>
  <c r="G12015" i="1"/>
  <c r="J12015" i="1" s="1"/>
  <c r="H12015" i="1"/>
  <c r="I12015" i="1"/>
  <c r="K12015" i="1"/>
  <c r="G12016" i="1"/>
  <c r="I12016" i="1" s="1"/>
  <c r="H12016" i="1"/>
  <c r="J12016" i="1"/>
  <c r="K12016" i="1"/>
  <c r="G12017" i="1"/>
  <c r="H12017" i="1" s="1"/>
  <c r="I12017" i="1"/>
  <c r="J12017" i="1"/>
  <c r="K12017" i="1"/>
  <c r="G12018" i="1"/>
  <c r="H12018" i="1"/>
  <c r="I12018" i="1"/>
  <c r="J12018" i="1"/>
  <c r="K12018" i="1"/>
  <c r="G12019" i="1"/>
  <c r="H12019" i="1"/>
  <c r="K12019" i="1"/>
  <c r="G12020" i="1"/>
  <c r="H12020" i="1" s="1"/>
  <c r="K12020" i="1"/>
  <c r="G12021" i="1"/>
  <c r="I12021" i="1"/>
  <c r="K12021" i="1"/>
  <c r="G12022" i="1"/>
  <c r="H12022" i="1"/>
  <c r="I12022" i="1"/>
  <c r="J12022" i="1"/>
  <c r="K12022" i="1"/>
  <c r="G12023" i="1"/>
  <c r="K12023" i="1"/>
  <c r="G12024" i="1"/>
  <c r="K12024" i="1"/>
  <c r="G12025" i="1"/>
  <c r="K12025" i="1"/>
  <c r="G12026" i="1"/>
  <c r="H12026" i="1"/>
  <c r="I12026" i="1"/>
  <c r="J12026" i="1"/>
  <c r="K12026" i="1"/>
  <c r="G12027" i="1"/>
  <c r="J12027" i="1" s="1"/>
  <c r="H12027" i="1"/>
  <c r="I12027" i="1"/>
  <c r="K12027" i="1"/>
  <c r="G12028" i="1"/>
  <c r="I12028" i="1" s="1"/>
  <c r="H12028" i="1"/>
  <c r="J12028" i="1"/>
  <c r="K12028" i="1"/>
  <c r="G12029" i="1"/>
  <c r="H12029" i="1" s="1"/>
  <c r="J12029" i="1"/>
  <c r="K12029" i="1"/>
  <c r="G12030" i="1"/>
  <c r="H12030" i="1"/>
  <c r="I12030" i="1"/>
  <c r="J12030" i="1"/>
  <c r="K12030" i="1"/>
  <c r="G12031" i="1"/>
  <c r="J12031" i="1" s="1"/>
  <c r="H12031" i="1"/>
  <c r="I12031" i="1"/>
  <c r="K12031" i="1"/>
  <c r="G12032" i="1"/>
  <c r="I12032" i="1" s="1"/>
  <c r="H12032" i="1"/>
  <c r="J12032" i="1"/>
  <c r="K12032" i="1"/>
  <c r="G12033" i="1"/>
  <c r="H12033" i="1" s="1"/>
  <c r="I12033" i="1"/>
  <c r="J12033" i="1"/>
  <c r="K12033" i="1"/>
  <c r="G12034" i="1"/>
  <c r="H12034" i="1"/>
  <c r="I12034" i="1"/>
  <c r="J12034" i="1"/>
  <c r="K12034" i="1"/>
  <c r="G12035" i="1"/>
  <c r="H12035" i="1"/>
  <c r="K12035" i="1"/>
  <c r="G12036" i="1"/>
  <c r="K12036" i="1"/>
  <c r="G12037" i="1"/>
  <c r="I12037" i="1"/>
  <c r="K12037" i="1"/>
  <c r="G12038" i="1"/>
  <c r="H12038" i="1"/>
  <c r="I12038" i="1"/>
  <c r="J12038" i="1"/>
  <c r="K12038" i="1"/>
  <c r="G12039" i="1"/>
  <c r="K12039" i="1"/>
  <c r="G12040" i="1"/>
  <c r="K12040" i="1"/>
  <c r="G12041" i="1"/>
  <c r="K12041" i="1"/>
  <c r="G12042" i="1"/>
  <c r="H12042" i="1"/>
  <c r="I12042" i="1"/>
  <c r="J12042" i="1"/>
  <c r="K12042" i="1"/>
  <c r="G12043" i="1"/>
  <c r="J12043" i="1" s="1"/>
  <c r="H12043" i="1"/>
  <c r="I12043" i="1"/>
  <c r="K12043" i="1"/>
  <c r="G12044" i="1"/>
  <c r="I12044" i="1" s="1"/>
  <c r="H12044" i="1"/>
  <c r="J12044" i="1"/>
  <c r="K12044" i="1"/>
  <c r="G12045" i="1"/>
  <c r="H12045" i="1" s="1"/>
  <c r="J12045" i="1"/>
  <c r="K12045" i="1"/>
  <c r="G12046" i="1"/>
  <c r="H12046" i="1"/>
  <c r="I12046" i="1"/>
  <c r="J12046" i="1"/>
  <c r="K12046" i="1"/>
  <c r="G12047" i="1"/>
  <c r="J12047" i="1" s="1"/>
  <c r="H12047" i="1"/>
  <c r="I12047" i="1"/>
  <c r="K12047" i="1"/>
  <c r="G12048" i="1"/>
  <c r="I12048" i="1" s="1"/>
  <c r="H12048" i="1"/>
  <c r="J12048" i="1"/>
  <c r="K12048" i="1"/>
  <c r="G12049" i="1"/>
  <c r="H12049" i="1" s="1"/>
  <c r="I12049" i="1"/>
  <c r="J12049" i="1"/>
  <c r="K12049" i="1"/>
  <c r="G12050" i="1"/>
  <c r="H12050" i="1"/>
  <c r="I12050" i="1"/>
  <c r="J12050" i="1"/>
  <c r="K12050" i="1"/>
  <c r="G12051" i="1"/>
  <c r="H12051" i="1"/>
  <c r="K12051" i="1"/>
  <c r="G12052" i="1"/>
  <c r="H12052" i="1" s="1"/>
  <c r="K12052" i="1"/>
  <c r="G12053" i="1"/>
  <c r="I12053" i="1"/>
  <c r="K12053" i="1"/>
  <c r="G12054" i="1"/>
  <c r="H12054" i="1"/>
  <c r="I12054" i="1"/>
  <c r="J12054" i="1"/>
  <c r="K12054" i="1"/>
  <c r="G12055" i="1"/>
  <c r="K12055" i="1"/>
  <c r="G12056" i="1"/>
  <c r="K12056" i="1"/>
  <c r="G12057" i="1"/>
  <c r="K12057" i="1"/>
  <c r="G12058" i="1"/>
  <c r="H12058" i="1"/>
  <c r="I12058" i="1"/>
  <c r="J12058" i="1"/>
  <c r="K12058" i="1"/>
  <c r="G12059" i="1"/>
  <c r="J12059" i="1" s="1"/>
  <c r="H12059" i="1"/>
  <c r="I12059" i="1"/>
  <c r="K12059" i="1"/>
  <c r="G12060" i="1"/>
  <c r="I12060" i="1" s="1"/>
  <c r="H12060" i="1"/>
  <c r="J12060" i="1"/>
  <c r="K12060" i="1"/>
  <c r="G12061" i="1"/>
  <c r="H12061" i="1" s="1"/>
  <c r="J12061" i="1"/>
  <c r="K12061" i="1"/>
  <c r="G12062" i="1"/>
  <c r="H12062" i="1"/>
  <c r="I12062" i="1"/>
  <c r="J12062" i="1"/>
  <c r="K12062" i="1"/>
  <c r="G12063" i="1"/>
  <c r="J12063" i="1" s="1"/>
  <c r="H12063" i="1"/>
  <c r="I12063" i="1"/>
  <c r="K12063" i="1"/>
  <c r="G12064" i="1"/>
  <c r="I12064" i="1" s="1"/>
  <c r="H12064" i="1"/>
  <c r="J12064" i="1"/>
  <c r="K12064" i="1"/>
  <c r="G12065" i="1"/>
  <c r="H12065" i="1" s="1"/>
  <c r="I12065" i="1"/>
  <c r="J12065" i="1"/>
  <c r="K12065" i="1"/>
  <c r="G12066" i="1"/>
  <c r="H12066" i="1"/>
  <c r="I12066" i="1"/>
  <c r="J12066" i="1"/>
  <c r="K12066" i="1"/>
  <c r="G12067" i="1"/>
  <c r="H12067" i="1"/>
  <c r="K12067" i="1"/>
  <c r="G12068" i="1"/>
  <c r="K12068" i="1"/>
  <c r="G12069" i="1"/>
  <c r="I12069" i="1"/>
  <c r="K12069" i="1"/>
  <c r="G12070" i="1"/>
  <c r="H12070" i="1"/>
  <c r="I12070" i="1"/>
  <c r="J12070" i="1"/>
  <c r="K12070" i="1"/>
  <c r="G12071" i="1"/>
  <c r="K12071" i="1"/>
  <c r="G12072" i="1"/>
  <c r="K12072" i="1"/>
  <c r="G12073" i="1"/>
  <c r="K12073" i="1"/>
  <c r="G12074" i="1"/>
  <c r="H12074" i="1"/>
  <c r="I12074" i="1"/>
  <c r="J12074" i="1"/>
  <c r="K12074" i="1"/>
  <c r="G12075" i="1"/>
  <c r="J12075" i="1" s="1"/>
  <c r="H12075" i="1"/>
  <c r="I12075" i="1"/>
  <c r="K12075" i="1"/>
  <c r="G12076" i="1"/>
  <c r="I12076" i="1" s="1"/>
  <c r="H12076" i="1"/>
  <c r="J12076" i="1"/>
  <c r="K12076" i="1"/>
  <c r="G12077" i="1"/>
  <c r="H12077" i="1" s="1"/>
  <c r="I12077" i="1"/>
  <c r="J12077" i="1"/>
  <c r="K12077" i="1"/>
  <c r="G12078" i="1"/>
  <c r="H12078" i="1"/>
  <c r="I12078" i="1"/>
  <c r="J12078" i="1"/>
  <c r="K12078" i="1"/>
  <c r="G12079" i="1"/>
  <c r="J12079" i="1" s="1"/>
  <c r="H12079" i="1"/>
  <c r="I12079" i="1"/>
  <c r="K12079" i="1"/>
  <c r="G12080" i="1"/>
  <c r="I12080" i="1" s="1"/>
  <c r="H12080" i="1"/>
  <c r="J12080" i="1"/>
  <c r="K12080" i="1"/>
  <c r="G12081" i="1"/>
  <c r="H12081" i="1" s="1"/>
  <c r="I12081" i="1"/>
  <c r="J12081" i="1"/>
  <c r="K12081" i="1"/>
  <c r="G12082" i="1"/>
  <c r="H12082" i="1"/>
  <c r="I12082" i="1"/>
  <c r="J12082" i="1"/>
  <c r="K12082" i="1"/>
  <c r="G12083" i="1"/>
  <c r="K12083" i="1"/>
  <c r="G12084" i="1"/>
  <c r="H12084" i="1"/>
  <c r="K12084" i="1"/>
  <c r="G12085" i="1"/>
  <c r="I12085" i="1" s="1"/>
  <c r="K12085" i="1"/>
  <c r="G12086" i="1"/>
  <c r="H12086" i="1"/>
  <c r="I12086" i="1"/>
  <c r="J12086" i="1"/>
  <c r="K12086" i="1"/>
  <c r="G12087" i="1"/>
  <c r="K12087" i="1"/>
  <c r="G12088" i="1"/>
  <c r="K12088" i="1"/>
  <c r="G12089" i="1"/>
  <c r="K12089" i="1"/>
  <c r="G12090" i="1"/>
  <c r="H12090" i="1"/>
  <c r="I12090" i="1"/>
  <c r="J12090" i="1"/>
  <c r="K12090" i="1"/>
  <c r="G12091" i="1"/>
  <c r="J12091" i="1" s="1"/>
  <c r="H12091" i="1"/>
  <c r="I12091" i="1"/>
  <c r="K12091" i="1"/>
  <c r="G12092" i="1"/>
  <c r="I12092" i="1" s="1"/>
  <c r="H12092" i="1"/>
  <c r="J12092" i="1"/>
  <c r="K12092" i="1"/>
  <c r="G12093" i="1"/>
  <c r="H12093" i="1" s="1"/>
  <c r="I12093" i="1"/>
  <c r="J12093" i="1"/>
  <c r="K12093" i="1"/>
  <c r="G12094" i="1"/>
  <c r="H12094" i="1"/>
  <c r="I12094" i="1"/>
  <c r="J12094" i="1"/>
  <c r="K12094" i="1"/>
  <c r="G12095" i="1"/>
  <c r="J12095" i="1" s="1"/>
  <c r="H12095" i="1"/>
  <c r="I12095" i="1"/>
  <c r="K12095" i="1"/>
  <c r="G12096" i="1"/>
  <c r="I12096" i="1" s="1"/>
  <c r="H12096" i="1"/>
  <c r="J12096" i="1"/>
  <c r="K12096" i="1"/>
  <c r="G12097" i="1"/>
  <c r="H12097" i="1" s="1"/>
  <c r="I12097" i="1"/>
  <c r="J12097" i="1"/>
  <c r="K12097" i="1"/>
  <c r="G12098" i="1"/>
  <c r="H12098" i="1"/>
  <c r="I12098" i="1"/>
  <c r="J12098" i="1"/>
  <c r="K12098" i="1"/>
  <c r="G12099" i="1"/>
  <c r="H12099" i="1"/>
  <c r="K12099" i="1"/>
  <c r="G12100" i="1"/>
  <c r="H12100" i="1" s="1"/>
  <c r="K12100" i="1"/>
  <c r="G12101" i="1"/>
  <c r="I12101" i="1"/>
  <c r="K12101" i="1"/>
  <c r="G12102" i="1"/>
  <c r="H12102" i="1"/>
  <c r="I12102" i="1"/>
  <c r="J12102" i="1"/>
  <c r="K12102" i="1"/>
  <c r="G12103" i="1"/>
  <c r="K12103" i="1"/>
  <c r="G12104" i="1"/>
  <c r="K12104" i="1"/>
  <c r="G12105" i="1"/>
  <c r="K12105" i="1"/>
  <c r="G12106" i="1"/>
  <c r="H12106" i="1"/>
  <c r="I12106" i="1"/>
  <c r="J12106" i="1"/>
  <c r="K12106" i="1"/>
  <c r="G12107" i="1"/>
  <c r="J12107" i="1" s="1"/>
  <c r="H12107" i="1"/>
  <c r="I12107" i="1"/>
  <c r="K12107" i="1"/>
  <c r="G12108" i="1"/>
  <c r="I12108" i="1" s="1"/>
  <c r="H12108" i="1"/>
  <c r="J12108" i="1"/>
  <c r="K12108" i="1"/>
  <c r="G12109" i="1"/>
  <c r="H12109" i="1" s="1"/>
  <c r="I12109" i="1"/>
  <c r="J12109" i="1"/>
  <c r="K12109" i="1"/>
  <c r="G12110" i="1"/>
  <c r="H12110" i="1"/>
  <c r="I12110" i="1"/>
  <c r="J12110" i="1"/>
  <c r="K12110" i="1"/>
  <c r="G12111" i="1"/>
  <c r="J12111" i="1" s="1"/>
  <c r="H12111" i="1"/>
  <c r="I12111" i="1"/>
  <c r="K12111" i="1"/>
  <c r="G12112" i="1"/>
  <c r="I12112" i="1" s="1"/>
  <c r="H12112" i="1"/>
  <c r="J12112" i="1"/>
  <c r="K12112" i="1"/>
  <c r="G12113" i="1"/>
  <c r="H12113" i="1" s="1"/>
  <c r="I12113" i="1"/>
  <c r="J12113" i="1"/>
  <c r="K12113" i="1"/>
  <c r="G12114" i="1"/>
  <c r="H12114" i="1"/>
  <c r="I12114" i="1"/>
  <c r="J12114" i="1"/>
  <c r="K12114" i="1"/>
  <c r="G12115" i="1"/>
  <c r="H12115" i="1" s="1"/>
  <c r="K12115" i="1"/>
  <c r="G12116" i="1"/>
  <c r="H12116" i="1"/>
  <c r="K12116" i="1"/>
  <c r="G12117" i="1"/>
  <c r="K12117" i="1"/>
  <c r="G12118" i="1"/>
  <c r="H12118" i="1"/>
  <c r="I12118" i="1"/>
  <c r="J12118" i="1"/>
  <c r="K12118" i="1"/>
  <c r="G12119" i="1"/>
  <c r="K12119" i="1"/>
  <c r="G12120" i="1"/>
  <c r="K12120" i="1"/>
  <c r="G12121" i="1"/>
  <c r="K12121" i="1"/>
  <c r="G12122" i="1"/>
  <c r="H12122" i="1"/>
  <c r="I12122" i="1"/>
  <c r="J12122" i="1"/>
  <c r="K12122" i="1"/>
  <c r="G12123" i="1"/>
  <c r="J12123" i="1" s="1"/>
  <c r="H12123" i="1"/>
  <c r="I12123" i="1"/>
  <c r="K12123" i="1"/>
  <c r="G12124" i="1"/>
  <c r="I12124" i="1" s="1"/>
  <c r="H12124" i="1"/>
  <c r="J12124" i="1"/>
  <c r="K12124" i="1"/>
  <c r="G12125" i="1"/>
  <c r="H12125" i="1" s="1"/>
  <c r="I12125" i="1"/>
  <c r="J12125" i="1"/>
  <c r="K12125" i="1"/>
  <c r="G12126" i="1"/>
  <c r="H12126" i="1"/>
  <c r="I12126" i="1"/>
  <c r="J12126" i="1"/>
  <c r="K12126" i="1"/>
  <c r="G12127" i="1"/>
  <c r="J12127" i="1" s="1"/>
  <c r="H12127" i="1"/>
  <c r="I12127" i="1"/>
  <c r="K12127" i="1"/>
  <c r="G12128" i="1"/>
  <c r="I12128" i="1" s="1"/>
  <c r="H12128" i="1"/>
  <c r="J12128" i="1"/>
  <c r="K12128" i="1"/>
  <c r="G12129" i="1"/>
  <c r="H12129" i="1" s="1"/>
  <c r="I12129" i="1"/>
  <c r="J12129" i="1"/>
  <c r="K12129" i="1"/>
  <c r="G12130" i="1"/>
  <c r="H12130" i="1"/>
  <c r="I12130" i="1"/>
  <c r="J12130" i="1"/>
  <c r="K12130" i="1"/>
  <c r="G12131" i="1"/>
  <c r="H12131" i="1"/>
  <c r="K12131" i="1"/>
  <c r="G12132" i="1"/>
  <c r="K12132" i="1"/>
  <c r="G12133" i="1"/>
  <c r="I12133" i="1"/>
  <c r="K12133" i="1"/>
  <c r="G12134" i="1"/>
  <c r="H12134" i="1"/>
  <c r="I12134" i="1"/>
  <c r="J12134" i="1"/>
  <c r="K12134" i="1"/>
  <c r="G12135" i="1"/>
  <c r="K12135" i="1"/>
  <c r="G12136" i="1"/>
  <c r="K12136" i="1"/>
  <c r="G12137" i="1"/>
  <c r="K12137" i="1"/>
  <c r="G12138" i="1"/>
  <c r="H12138" i="1"/>
  <c r="I12138" i="1"/>
  <c r="J12138" i="1"/>
  <c r="K12138" i="1"/>
  <c r="G12139" i="1"/>
  <c r="J12139" i="1" s="1"/>
  <c r="H12139" i="1"/>
  <c r="I12139" i="1"/>
  <c r="K12139" i="1"/>
  <c r="G12140" i="1"/>
  <c r="I12140" i="1" s="1"/>
  <c r="H12140" i="1"/>
  <c r="J12140" i="1"/>
  <c r="K12140" i="1"/>
  <c r="G12141" i="1"/>
  <c r="H12141" i="1" s="1"/>
  <c r="I12141" i="1"/>
  <c r="J12141" i="1"/>
  <c r="K12141" i="1"/>
  <c r="G12142" i="1"/>
  <c r="H12142" i="1"/>
  <c r="I12142" i="1"/>
  <c r="J12142" i="1"/>
  <c r="K12142" i="1"/>
  <c r="G12143" i="1"/>
  <c r="J12143" i="1" s="1"/>
  <c r="H12143" i="1"/>
  <c r="I12143" i="1"/>
  <c r="K12143" i="1"/>
  <c r="G12144" i="1"/>
  <c r="I12144" i="1" s="1"/>
  <c r="H12144" i="1"/>
  <c r="J12144" i="1"/>
  <c r="K12144" i="1"/>
  <c r="G12145" i="1"/>
  <c r="H12145" i="1" s="1"/>
  <c r="I12145" i="1"/>
  <c r="J12145" i="1"/>
  <c r="K12145" i="1"/>
  <c r="G12146" i="1"/>
  <c r="H12146" i="1"/>
  <c r="I12146" i="1"/>
  <c r="J12146" i="1"/>
  <c r="K12146" i="1"/>
  <c r="G12147" i="1"/>
  <c r="K12147" i="1"/>
  <c r="G12148" i="1"/>
  <c r="H12148" i="1"/>
  <c r="K12148" i="1"/>
  <c r="G12149" i="1"/>
  <c r="I12149" i="1" s="1"/>
  <c r="K12149" i="1"/>
  <c r="G12150" i="1"/>
  <c r="H12150" i="1"/>
  <c r="I12150" i="1"/>
  <c r="J12150" i="1"/>
  <c r="K12150" i="1"/>
  <c r="G12151" i="1"/>
  <c r="K12151" i="1"/>
  <c r="G12152" i="1"/>
  <c r="K12152" i="1"/>
  <c r="G12153" i="1"/>
  <c r="K12153" i="1"/>
  <c r="G12154" i="1"/>
  <c r="H12154" i="1"/>
  <c r="I12154" i="1"/>
  <c r="J12154" i="1"/>
  <c r="K12154" i="1"/>
  <c r="G12155" i="1"/>
  <c r="J12155" i="1" s="1"/>
  <c r="H12155" i="1"/>
  <c r="I12155" i="1"/>
  <c r="K12155" i="1"/>
  <c r="G12156" i="1"/>
  <c r="I12156" i="1" s="1"/>
  <c r="H12156" i="1"/>
  <c r="J12156" i="1"/>
  <c r="K12156" i="1"/>
  <c r="G12157" i="1"/>
  <c r="H12157" i="1" s="1"/>
  <c r="I12157" i="1"/>
  <c r="J12157" i="1"/>
  <c r="K12157" i="1"/>
  <c r="G12158" i="1"/>
  <c r="H12158" i="1"/>
  <c r="I12158" i="1"/>
  <c r="J12158" i="1"/>
  <c r="K12158" i="1"/>
  <c r="G12159" i="1"/>
  <c r="J12159" i="1" s="1"/>
  <c r="H12159" i="1"/>
  <c r="I12159" i="1"/>
  <c r="K12159" i="1"/>
  <c r="G12160" i="1"/>
  <c r="I12160" i="1" s="1"/>
  <c r="H12160" i="1"/>
  <c r="J12160" i="1"/>
  <c r="K12160" i="1"/>
  <c r="G12161" i="1"/>
  <c r="H12161" i="1" s="1"/>
  <c r="I12161" i="1"/>
  <c r="J12161" i="1"/>
  <c r="K12161" i="1"/>
  <c r="G12162" i="1"/>
  <c r="H12162" i="1"/>
  <c r="I12162" i="1"/>
  <c r="J12162" i="1"/>
  <c r="K12162" i="1"/>
  <c r="G12163" i="1"/>
  <c r="H12163" i="1"/>
  <c r="K12163" i="1"/>
  <c r="G12164" i="1"/>
  <c r="H12164" i="1" s="1"/>
  <c r="K12164" i="1"/>
  <c r="G12165" i="1"/>
  <c r="I12165" i="1"/>
  <c r="K12165" i="1"/>
  <c r="G12166" i="1"/>
  <c r="H12166" i="1"/>
  <c r="I12166" i="1"/>
  <c r="J12166" i="1"/>
  <c r="K12166" i="1"/>
  <c r="G12167" i="1"/>
  <c r="K12167" i="1"/>
  <c r="G12168" i="1"/>
  <c r="K12168" i="1"/>
  <c r="G12169" i="1"/>
  <c r="K12169" i="1"/>
  <c r="G12170" i="1"/>
  <c r="H12170" i="1"/>
  <c r="I12170" i="1"/>
  <c r="J12170" i="1"/>
  <c r="K12170" i="1"/>
  <c r="G12171" i="1"/>
  <c r="J12171" i="1" s="1"/>
  <c r="H12171" i="1"/>
  <c r="I12171" i="1"/>
  <c r="K12171" i="1"/>
  <c r="G12172" i="1"/>
  <c r="I12172" i="1" s="1"/>
  <c r="H12172" i="1"/>
  <c r="J12172" i="1"/>
  <c r="K12172" i="1"/>
  <c r="G12173" i="1"/>
  <c r="H12173" i="1" s="1"/>
  <c r="I12173" i="1"/>
  <c r="J12173" i="1"/>
  <c r="K12173" i="1"/>
  <c r="G12174" i="1"/>
  <c r="H12174" i="1"/>
  <c r="I12174" i="1"/>
  <c r="J12174" i="1"/>
  <c r="K12174" i="1"/>
  <c r="G12175" i="1"/>
  <c r="J12175" i="1" s="1"/>
  <c r="H12175" i="1"/>
  <c r="I12175" i="1"/>
  <c r="K12175" i="1"/>
  <c r="G12176" i="1"/>
  <c r="I12176" i="1" s="1"/>
  <c r="H12176" i="1"/>
  <c r="J12176" i="1"/>
  <c r="K12176" i="1"/>
  <c r="G12177" i="1"/>
  <c r="H12177" i="1" s="1"/>
  <c r="I12177" i="1"/>
  <c r="J12177" i="1"/>
  <c r="K12177" i="1"/>
  <c r="G12178" i="1"/>
  <c r="H12178" i="1"/>
  <c r="I12178" i="1"/>
  <c r="J12178" i="1"/>
  <c r="K12178" i="1"/>
  <c r="G12179" i="1"/>
  <c r="H12179" i="1" s="1"/>
  <c r="K12179" i="1"/>
  <c r="G12180" i="1"/>
  <c r="H12180" i="1"/>
  <c r="K12180" i="1"/>
  <c r="G12181" i="1"/>
  <c r="K12181" i="1"/>
  <c r="G12182" i="1"/>
  <c r="H12182" i="1"/>
  <c r="I12182" i="1"/>
  <c r="J12182" i="1"/>
  <c r="K12182" i="1"/>
  <c r="G12183" i="1"/>
  <c r="K12183" i="1"/>
  <c r="G12184" i="1"/>
  <c r="K12184" i="1"/>
  <c r="G12185" i="1"/>
  <c r="K12185" i="1"/>
  <c r="G12186" i="1"/>
  <c r="H12186" i="1"/>
  <c r="I12186" i="1"/>
  <c r="J12186" i="1"/>
  <c r="K12186" i="1"/>
  <c r="G12187" i="1"/>
  <c r="J12187" i="1" s="1"/>
  <c r="H12187" i="1"/>
  <c r="I12187" i="1"/>
  <c r="K12187" i="1"/>
  <c r="G12188" i="1"/>
  <c r="I12188" i="1" s="1"/>
  <c r="H12188" i="1"/>
  <c r="J12188" i="1"/>
  <c r="K12188" i="1"/>
  <c r="G12189" i="1"/>
  <c r="H12189" i="1" s="1"/>
  <c r="I12189" i="1"/>
  <c r="J12189" i="1"/>
  <c r="K12189" i="1"/>
  <c r="G12190" i="1"/>
  <c r="H12190" i="1"/>
  <c r="I12190" i="1"/>
  <c r="J12190" i="1"/>
  <c r="K12190" i="1"/>
  <c r="G12191" i="1"/>
  <c r="J12191" i="1" s="1"/>
  <c r="H12191" i="1"/>
  <c r="I12191" i="1"/>
  <c r="K12191" i="1"/>
  <c r="G12192" i="1"/>
  <c r="I12192" i="1" s="1"/>
  <c r="H12192" i="1"/>
  <c r="J12192" i="1"/>
  <c r="K12192" i="1"/>
  <c r="G12193" i="1"/>
  <c r="H12193" i="1" s="1"/>
  <c r="I12193" i="1"/>
  <c r="J12193" i="1"/>
  <c r="K12193" i="1"/>
  <c r="G12194" i="1"/>
  <c r="H12194" i="1"/>
  <c r="I12194" i="1"/>
  <c r="J12194" i="1"/>
  <c r="K12194" i="1"/>
  <c r="G12195" i="1"/>
  <c r="H12195" i="1"/>
  <c r="K12195" i="1"/>
  <c r="G12196" i="1"/>
  <c r="K12196" i="1"/>
  <c r="G12197" i="1"/>
  <c r="I12197" i="1"/>
  <c r="K12197" i="1"/>
  <c r="G12198" i="1"/>
  <c r="H12198" i="1"/>
  <c r="I12198" i="1"/>
  <c r="J12198" i="1"/>
  <c r="K12198" i="1"/>
  <c r="G12199" i="1"/>
  <c r="K12199" i="1"/>
  <c r="G12200" i="1"/>
  <c r="K12200" i="1"/>
  <c r="G12201" i="1"/>
  <c r="K12201" i="1"/>
  <c r="G12202" i="1"/>
  <c r="H12202" i="1"/>
  <c r="I12202" i="1"/>
  <c r="J12202" i="1"/>
  <c r="K12202" i="1"/>
  <c r="G12203" i="1"/>
  <c r="J12203" i="1" s="1"/>
  <c r="H12203" i="1"/>
  <c r="I12203" i="1"/>
  <c r="K12203" i="1"/>
  <c r="G12204" i="1"/>
  <c r="I12204" i="1" s="1"/>
  <c r="H12204" i="1"/>
  <c r="J12204" i="1"/>
  <c r="K12204" i="1"/>
  <c r="G12205" i="1"/>
  <c r="H12205" i="1" s="1"/>
  <c r="I12205" i="1"/>
  <c r="J12205" i="1"/>
  <c r="K12205" i="1"/>
  <c r="G12206" i="1"/>
  <c r="H12206" i="1"/>
  <c r="I12206" i="1"/>
  <c r="J12206" i="1"/>
  <c r="K12206" i="1"/>
  <c r="G12207" i="1"/>
  <c r="J12207" i="1" s="1"/>
  <c r="H12207" i="1"/>
  <c r="I12207" i="1"/>
  <c r="K12207" i="1"/>
  <c r="G12208" i="1"/>
  <c r="I12208" i="1" s="1"/>
  <c r="H12208" i="1"/>
  <c r="J12208" i="1"/>
  <c r="K12208" i="1"/>
  <c r="G12209" i="1"/>
  <c r="H12209" i="1" s="1"/>
  <c r="I12209" i="1"/>
  <c r="J12209" i="1"/>
  <c r="K12209" i="1"/>
  <c r="G12210" i="1"/>
  <c r="H12210" i="1"/>
  <c r="I12210" i="1"/>
  <c r="J12210" i="1"/>
  <c r="K12210" i="1"/>
  <c r="G12211" i="1"/>
  <c r="K12211" i="1"/>
  <c r="G12212" i="1"/>
  <c r="H12212" i="1"/>
  <c r="K12212" i="1"/>
  <c r="G12213" i="1"/>
  <c r="I12213" i="1" s="1"/>
  <c r="K12213" i="1"/>
  <c r="G12214" i="1"/>
  <c r="H12214" i="1"/>
  <c r="I12214" i="1"/>
  <c r="J12214" i="1"/>
  <c r="K12214" i="1"/>
  <c r="G12215" i="1"/>
  <c r="K12215" i="1"/>
  <c r="G12216" i="1"/>
  <c r="K12216" i="1"/>
  <c r="G12217" i="1"/>
  <c r="K12217" i="1"/>
  <c r="G12218" i="1"/>
  <c r="H12218" i="1"/>
  <c r="I12218" i="1"/>
  <c r="J12218" i="1"/>
  <c r="K12218" i="1"/>
  <c r="G12219" i="1"/>
  <c r="J12219" i="1" s="1"/>
  <c r="H12219" i="1"/>
  <c r="I12219" i="1"/>
  <c r="K12219" i="1"/>
  <c r="G12220" i="1"/>
  <c r="I12220" i="1" s="1"/>
  <c r="H12220" i="1"/>
  <c r="J12220" i="1"/>
  <c r="K12220" i="1"/>
  <c r="G12221" i="1"/>
  <c r="H12221" i="1" s="1"/>
  <c r="I12221" i="1"/>
  <c r="J12221" i="1"/>
  <c r="K12221" i="1"/>
  <c r="G12222" i="1"/>
  <c r="H12222" i="1"/>
  <c r="I12222" i="1"/>
  <c r="J12222" i="1"/>
  <c r="K12222" i="1"/>
  <c r="G12223" i="1"/>
  <c r="J12223" i="1" s="1"/>
  <c r="H12223" i="1"/>
  <c r="I12223" i="1"/>
  <c r="K12223" i="1"/>
  <c r="G12224" i="1"/>
  <c r="I12224" i="1" s="1"/>
  <c r="H12224" i="1"/>
  <c r="J12224" i="1"/>
  <c r="K12224" i="1"/>
  <c r="G12225" i="1"/>
  <c r="H12225" i="1" s="1"/>
  <c r="I12225" i="1"/>
  <c r="J12225" i="1"/>
  <c r="K12225" i="1"/>
  <c r="G12226" i="1"/>
  <c r="H12226" i="1"/>
  <c r="I12226" i="1"/>
  <c r="J12226" i="1"/>
  <c r="K12226" i="1"/>
  <c r="G12227" i="1"/>
  <c r="H12227" i="1"/>
  <c r="K12227" i="1"/>
  <c r="G12228" i="1"/>
  <c r="H12228" i="1" s="1"/>
  <c r="K12228" i="1"/>
  <c r="G12229" i="1"/>
  <c r="I12229" i="1"/>
  <c r="K12229" i="1"/>
  <c r="G12230" i="1"/>
  <c r="H12230" i="1"/>
  <c r="I12230" i="1"/>
  <c r="J12230" i="1"/>
  <c r="K12230" i="1"/>
  <c r="G12231" i="1"/>
  <c r="K12231" i="1"/>
  <c r="G12232" i="1"/>
  <c r="K12232" i="1"/>
  <c r="G12233" i="1"/>
  <c r="K12233" i="1"/>
  <c r="G12234" i="1"/>
  <c r="H12234" i="1"/>
  <c r="I12234" i="1"/>
  <c r="J12234" i="1"/>
  <c r="K12234" i="1"/>
  <c r="G12235" i="1"/>
  <c r="J12235" i="1" s="1"/>
  <c r="H12235" i="1"/>
  <c r="I12235" i="1"/>
  <c r="K12235" i="1"/>
  <c r="G12236" i="1"/>
  <c r="I12236" i="1" s="1"/>
  <c r="H12236" i="1"/>
  <c r="J12236" i="1"/>
  <c r="K12236" i="1"/>
  <c r="G12237" i="1"/>
  <c r="H12237" i="1" s="1"/>
  <c r="I12237" i="1"/>
  <c r="J12237" i="1"/>
  <c r="K12237" i="1"/>
  <c r="G12238" i="1"/>
  <c r="H12238" i="1"/>
  <c r="I12238" i="1"/>
  <c r="J12238" i="1"/>
  <c r="K12238" i="1"/>
  <c r="G12239" i="1"/>
  <c r="J12239" i="1" s="1"/>
  <c r="H12239" i="1"/>
  <c r="I12239" i="1"/>
  <c r="K12239" i="1"/>
  <c r="G12240" i="1"/>
  <c r="I12240" i="1" s="1"/>
  <c r="H12240" i="1"/>
  <c r="J12240" i="1"/>
  <c r="K12240" i="1"/>
  <c r="G12241" i="1"/>
  <c r="H12241" i="1" s="1"/>
  <c r="I12241" i="1"/>
  <c r="J12241" i="1"/>
  <c r="K12241" i="1"/>
  <c r="G12242" i="1"/>
  <c r="H12242" i="1"/>
  <c r="I12242" i="1"/>
  <c r="J12242" i="1"/>
  <c r="K12242" i="1"/>
  <c r="G12243" i="1"/>
  <c r="H12243" i="1" s="1"/>
  <c r="K12243" i="1"/>
  <c r="G12244" i="1"/>
  <c r="H12244" i="1"/>
  <c r="K12244" i="1"/>
  <c r="G12245" i="1"/>
  <c r="K12245" i="1"/>
  <c r="G12246" i="1"/>
  <c r="H12246" i="1"/>
  <c r="I12246" i="1"/>
  <c r="J12246" i="1"/>
  <c r="K12246" i="1"/>
  <c r="G12247" i="1"/>
  <c r="K12247" i="1"/>
  <c r="G12248" i="1"/>
  <c r="K12248" i="1"/>
  <c r="G12249" i="1"/>
  <c r="K12249" i="1"/>
  <c r="G12250" i="1"/>
  <c r="H12250" i="1"/>
  <c r="I12250" i="1"/>
  <c r="J12250" i="1"/>
  <c r="K12250" i="1"/>
  <c r="G12251" i="1"/>
  <c r="J12251" i="1" s="1"/>
  <c r="H12251" i="1"/>
  <c r="I12251" i="1"/>
  <c r="K12251" i="1"/>
  <c r="G12252" i="1"/>
  <c r="I12252" i="1" s="1"/>
  <c r="H12252" i="1"/>
  <c r="J12252" i="1"/>
  <c r="K12252" i="1"/>
  <c r="G12253" i="1"/>
  <c r="H12253" i="1" s="1"/>
  <c r="I12253" i="1"/>
  <c r="J12253" i="1"/>
  <c r="K12253" i="1"/>
  <c r="G12254" i="1"/>
  <c r="H12254" i="1"/>
  <c r="I12254" i="1"/>
  <c r="J12254" i="1"/>
  <c r="K12254" i="1"/>
  <c r="G12255" i="1"/>
  <c r="J12255" i="1" s="1"/>
  <c r="H12255" i="1"/>
  <c r="I12255" i="1"/>
  <c r="K12255" i="1"/>
  <c r="G12256" i="1"/>
  <c r="I12256" i="1" s="1"/>
  <c r="H12256" i="1"/>
  <c r="J12256" i="1"/>
  <c r="K12256" i="1"/>
  <c r="G12257" i="1"/>
  <c r="H12257" i="1" s="1"/>
  <c r="I12257" i="1"/>
  <c r="J12257" i="1"/>
  <c r="K12257" i="1"/>
  <c r="G12258" i="1"/>
  <c r="H12258" i="1"/>
  <c r="I12258" i="1"/>
  <c r="J12258" i="1"/>
  <c r="K12258" i="1"/>
  <c r="G12259" i="1"/>
  <c r="H12259" i="1"/>
  <c r="K12259" i="1"/>
  <c r="G12260" i="1"/>
  <c r="K12260" i="1"/>
  <c r="G12261" i="1"/>
  <c r="I12261" i="1"/>
  <c r="K12261" i="1"/>
  <c r="G12262" i="1"/>
  <c r="H12262" i="1"/>
  <c r="I12262" i="1"/>
  <c r="J12262" i="1"/>
  <c r="K12262" i="1"/>
  <c r="G12263" i="1"/>
  <c r="K12263" i="1"/>
  <c r="G12264" i="1"/>
  <c r="K12264" i="1"/>
  <c r="G12265" i="1"/>
  <c r="K12265" i="1"/>
  <c r="G12266" i="1"/>
  <c r="H12266" i="1"/>
  <c r="I12266" i="1"/>
  <c r="J12266" i="1"/>
  <c r="K12266" i="1"/>
  <c r="G12267" i="1"/>
  <c r="J12267" i="1" s="1"/>
  <c r="H12267" i="1"/>
  <c r="I12267" i="1"/>
  <c r="K12267" i="1"/>
  <c r="G12268" i="1"/>
  <c r="I12268" i="1" s="1"/>
  <c r="H12268" i="1"/>
  <c r="J12268" i="1"/>
  <c r="K12268" i="1"/>
  <c r="G12269" i="1"/>
  <c r="H12269" i="1" s="1"/>
  <c r="I12269" i="1"/>
  <c r="J12269" i="1"/>
  <c r="K12269" i="1"/>
  <c r="G12270" i="1"/>
  <c r="H12270" i="1"/>
  <c r="I12270" i="1"/>
  <c r="J12270" i="1"/>
  <c r="K12270" i="1"/>
  <c r="G12271" i="1"/>
  <c r="J12271" i="1" s="1"/>
  <c r="H12271" i="1"/>
  <c r="I12271" i="1"/>
  <c r="K12271" i="1"/>
  <c r="G12272" i="1"/>
  <c r="I12272" i="1" s="1"/>
  <c r="H12272" i="1"/>
  <c r="J12272" i="1"/>
  <c r="K12272" i="1"/>
  <c r="G12273" i="1"/>
  <c r="H12273" i="1" s="1"/>
  <c r="I12273" i="1"/>
  <c r="J12273" i="1"/>
  <c r="K12273" i="1"/>
  <c r="G12274" i="1"/>
  <c r="H12274" i="1"/>
  <c r="I12274" i="1"/>
  <c r="J12274" i="1"/>
  <c r="K12274" i="1"/>
  <c r="G12275" i="1"/>
  <c r="K12275" i="1"/>
  <c r="G12276" i="1"/>
  <c r="H12276" i="1"/>
  <c r="K12276" i="1"/>
  <c r="G12277" i="1"/>
  <c r="I12277" i="1" s="1"/>
  <c r="K12277" i="1"/>
  <c r="G12278" i="1"/>
  <c r="H12278" i="1"/>
  <c r="I12278" i="1"/>
  <c r="J12278" i="1"/>
  <c r="K12278" i="1"/>
  <c r="G12279" i="1"/>
  <c r="K12279" i="1"/>
  <c r="G12280" i="1"/>
  <c r="K12280" i="1"/>
  <c r="G12281" i="1"/>
  <c r="K12281" i="1"/>
  <c r="G12282" i="1"/>
  <c r="H12282" i="1"/>
  <c r="I12282" i="1"/>
  <c r="J12282" i="1"/>
  <c r="K12282" i="1"/>
  <c r="G12283" i="1"/>
  <c r="J12283" i="1" s="1"/>
  <c r="H12283" i="1"/>
  <c r="I12283" i="1"/>
  <c r="K12283" i="1"/>
  <c r="G12284" i="1"/>
  <c r="I12284" i="1" s="1"/>
  <c r="H12284" i="1"/>
  <c r="J12284" i="1"/>
  <c r="K12284" i="1"/>
  <c r="G12285" i="1"/>
  <c r="H12285" i="1" s="1"/>
  <c r="I12285" i="1"/>
  <c r="J12285" i="1"/>
  <c r="K12285" i="1"/>
  <c r="G12286" i="1"/>
  <c r="H12286" i="1"/>
  <c r="I12286" i="1"/>
  <c r="J12286" i="1"/>
  <c r="K12286" i="1"/>
  <c r="G12287" i="1"/>
  <c r="J12287" i="1" s="1"/>
  <c r="H12287" i="1"/>
  <c r="I12287" i="1"/>
  <c r="K12287" i="1"/>
  <c r="G12288" i="1"/>
  <c r="I12288" i="1" s="1"/>
  <c r="H12288" i="1"/>
  <c r="J12288" i="1"/>
  <c r="K12288" i="1"/>
  <c r="G12289" i="1"/>
  <c r="H12289" i="1" s="1"/>
  <c r="I12289" i="1"/>
  <c r="J12289" i="1"/>
  <c r="K12289" i="1"/>
  <c r="G12290" i="1"/>
  <c r="H12290" i="1"/>
  <c r="I12290" i="1"/>
  <c r="J12290" i="1"/>
  <c r="K12290" i="1"/>
  <c r="G12291" i="1"/>
  <c r="H12291" i="1"/>
  <c r="K12291" i="1"/>
  <c r="G12292" i="1"/>
  <c r="H12292" i="1" s="1"/>
  <c r="K12292" i="1"/>
  <c r="G12293" i="1"/>
  <c r="I12293" i="1"/>
  <c r="K12293" i="1"/>
  <c r="G12294" i="1"/>
  <c r="H12294" i="1"/>
  <c r="I12294" i="1"/>
  <c r="J12294" i="1"/>
  <c r="K12294" i="1"/>
  <c r="G12295" i="1"/>
  <c r="K12295" i="1"/>
  <c r="G12296" i="1"/>
  <c r="K12296" i="1"/>
  <c r="G12297" i="1"/>
  <c r="K12297" i="1"/>
  <c r="G12298" i="1"/>
  <c r="H12298" i="1"/>
  <c r="I12298" i="1"/>
  <c r="J12298" i="1"/>
  <c r="K12298" i="1"/>
  <c r="G12299" i="1"/>
  <c r="J12299" i="1" s="1"/>
  <c r="H12299" i="1"/>
  <c r="I12299" i="1"/>
  <c r="K12299" i="1"/>
  <c r="G12300" i="1"/>
  <c r="I12300" i="1" s="1"/>
  <c r="H12300" i="1"/>
  <c r="J12300" i="1"/>
  <c r="K12300" i="1"/>
  <c r="G12301" i="1"/>
  <c r="H12301" i="1" s="1"/>
  <c r="I12301" i="1"/>
  <c r="J12301" i="1"/>
  <c r="K12301" i="1"/>
  <c r="G12302" i="1"/>
  <c r="H12302" i="1"/>
  <c r="I12302" i="1"/>
  <c r="J12302" i="1"/>
  <c r="K12302" i="1"/>
  <c r="G12303" i="1"/>
  <c r="J12303" i="1" s="1"/>
  <c r="H12303" i="1"/>
  <c r="I12303" i="1"/>
  <c r="K12303" i="1"/>
  <c r="G12304" i="1"/>
  <c r="I12304" i="1" s="1"/>
  <c r="H12304" i="1"/>
  <c r="J12304" i="1"/>
  <c r="K12304" i="1"/>
  <c r="G12305" i="1"/>
  <c r="H12305" i="1" s="1"/>
  <c r="I12305" i="1"/>
  <c r="J12305" i="1"/>
  <c r="K12305" i="1"/>
  <c r="G12306" i="1"/>
  <c r="H12306" i="1"/>
  <c r="I12306" i="1"/>
  <c r="J12306" i="1"/>
  <c r="K12306" i="1"/>
  <c r="G12307" i="1"/>
  <c r="H12307" i="1" s="1"/>
  <c r="K12307" i="1"/>
  <c r="G12308" i="1"/>
  <c r="H12308" i="1"/>
  <c r="K12308" i="1"/>
  <c r="G12309" i="1"/>
  <c r="K12309" i="1"/>
  <c r="G12310" i="1"/>
  <c r="H12310" i="1"/>
  <c r="I12310" i="1"/>
  <c r="J12310" i="1"/>
  <c r="K12310" i="1"/>
  <c r="G12311" i="1"/>
  <c r="K12311" i="1"/>
  <c r="G12312" i="1"/>
  <c r="K12312" i="1"/>
  <c r="G12313" i="1"/>
  <c r="K12313" i="1"/>
  <c r="G12314" i="1"/>
  <c r="H12314" i="1"/>
  <c r="I12314" i="1"/>
  <c r="J12314" i="1"/>
  <c r="K12314" i="1"/>
  <c r="G12315" i="1"/>
  <c r="J12315" i="1" s="1"/>
  <c r="H12315" i="1"/>
  <c r="I12315" i="1"/>
  <c r="K12315" i="1"/>
  <c r="G12316" i="1"/>
  <c r="I12316" i="1" s="1"/>
  <c r="H12316" i="1"/>
  <c r="J12316" i="1"/>
  <c r="K12316" i="1"/>
  <c r="G12317" i="1"/>
  <c r="H12317" i="1" s="1"/>
  <c r="I12317" i="1"/>
  <c r="J12317" i="1"/>
  <c r="K12317" i="1"/>
  <c r="G12318" i="1"/>
  <c r="H12318" i="1"/>
  <c r="I12318" i="1"/>
  <c r="J12318" i="1"/>
  <c r="K12318" i="1"/>
  <c r="G12319" i="1"/>
  <c r="J12319" i="1" s="1"/>
  <c r="H12319" i="1"/>
  <c r="I12319" i="1"/>
  <c r="K12319" i="1"/>
  <c r="G12320" i="1"/>
  <c r="I12320" i="1" s="1"/>
  <c r="H12320" i="1"/>
  <c r="J12320" i="1"/>
  <c r="K12320" i="1"/>
  <c r="G12321" i="1"/>
  <c r="H12321" i="1" s="1"/>
  <c r="I12321" i="1"/>
  <c r="J12321" i="1"/>
  <c r="K12321" i="1"/>
  <c r="G12322" i="1"/>
  <c r="H12322" i="1"/>
  <c r="I12322" i="1"/>
  <c r="J12322" i="1"/>
  <c r="K12322" i="1"/>
  <c r="G12323" i="1"/>
  <c r="H12323" i="1"/>
  <c r="K12323" i="1"/>
  <c r="G12324" i="1"/>
  <c r="K12324" i="1"/>
  <c r="G12325" i="1"/>
  <c r="I12325" i="1"/>
  <c r="K12325" i="1"/>
  <c r="G12326" i="1"/>
  <c r="H12326" i="1"/>
  <c r="I12326" i="1"/>
  <c r="J12326" i="1"/>
  <c r="K12326" i="1"/>
  <c r="G12327" i="1"/>
  <c r="K12327" i="1"/>
  <c r="G12328" i="1"/>
  <c r="K12328" i="1"/>
  <c r="G12329" i="1"/>
  <c r="K12329" i="1"/>
  <c r="G12330" i="1"/>
  <c r="H12330" i="1"/>
  <c r="I12330" i="1"/>
  <c r="J12330" i="1"/>
  <c r="K12330" i="1"/>
  <c r="G12331" i="1"/>
  <c r="J12331" i="1" s="1"/>
  <c r="H12331" i="1"/>
  <c r="I12331" i="1"/>
  <c r="K12331" i="1"/>
  <c r="G12332" i="1"/>
  <c r="I12332" i="1" s="1"/>
  <c r="H12332" i="1"/>
  <c r="J12332" i="1"/>
  <c r="K12332" i="1"/>
  <c r="G12333" i="1"/>
  <c r="H12333" i="1" s="1"/>
  <c r="I12333" i="1"/>
  <c r="J12333" i="1"/>
  <c r="K12333" i="1"/>
  <c r="G12334" i="1"/>
  <c r="H12334" i="1"/>
  <c r="I12334" i="1"/>
  <c r="J12334" i="1"/>
  <c r="K12334" i="1"/>
  <c r="G12335" i="1"/>
  <c r="J12335" i="1" s="1"/>
  <c r="H12335" i="1"/>
  <c r="I12335" i="1"/>
  <c r="K12335" i="1"/>
  <c r="G12336" i="1"/>
  <c r="I12336" i="1" s="1"/>
  <c r="H12336" i="1"/>
  <c r="J12336" i="1"/>
  <c r="K12336" i="1"/>
  <c r="G12337" i="1"/>
  <c r="H12337" i="1" s="1"/>
  <c r="I12337" i="1"/>
  <c r="J12337" i="1"/>
  <c r="K12337" i="1"/>
  <c r="G12338" i="1"/>
  <c r="H12338" i="1"/>
  <c r="I12338" i="1"/>
  <c r="J12338" i="1"/>
  <c r="K12338" i="1"/>
  <c r="G12339" i="1"/>
  <c r="K12339" i="1"/>
  <c r="G12340" i="1"/>
  <c r="H12340" i="1"/>
  <c r="K12340" i="1"/>
  <c r="G12341" i="1"/>
  <c r="I12341" i="1" s="1"/>
  <c r="K12341" i="1"/>
  <c r="G12342" i="1"/>
  <c r="H12342" i="1"/>
  <c r="I12342" i="1"/>
  <c r="J12342" i="1"/>
  <c r="K12342" i="1"/>
  <c r="G12343" i="1"/>
  <c r="K12343" i="1"/>
  <c r="G12344" i="1"/>
  <c r="K12344" i="1"/>
  <c r="G12345" i="1"/>
  <c r="K12345" i="1"/>
  <c r="G12346" i="1"/>
  <c r="H12346" i="1"/>
  <c r="I12346" i="1"/>
  <c r="J12346" i="1"/>
  <c r="K12346" i="1"/>
  <c r="G12347" i="1"/>
  <c r="J12347" i="1" s="1"/>
  <c r="H12347" i="1"/>
  <c r="I12347" i="1"/>
  <c r="K12347" i="1"/>
  <c r="G12348" i="1"/>
  <c r="I12348" i="1" s="1"/>
  <c r="H12348" i="1"/>
  <c r="J12348" i="1"/>
  <c r="K12348" i="1"/>
  <c r="G12349" i="1"/>
  <c r="H12349" i="1" s="1"/>
  <c r="I12349" i="1"/>
  <c r="J12349" i="1"/>
  <c r="K12349" i="1"/>
  <c r="G12350" i="1"/>
  <c r="H12350" i="1"/>
  <c r="I12350" i="1"/>
  <c r="J12350" i="1"/>
  <c r="K12350" i="1"/>
  <c r="G12351" i="1"/>
  <c r="J12351" i="1" s="1"/>
  <c r="H12351" i="1"/>
  <c r="I12351" i="1"/>
  <c r="K12351" i="1"/>
  <c r="G12352" i="1"/>
  <c r="I12352" i="1" s="1"/>
  <c r="H12352" i="1"/>
  <c r="J12352" i="1"/>
  <c r="K12352" i="1"/>
  <c r="G12353" i="1"/>
  <c r="H12353" i="1" s="1"/>
  <c r="I12353" i="1"/>
  <c r="J12353" i="1"/>
  <c r="K12353" i="1"/>
  <c r="G12354" i="1"/>
  <c r="H12354" i="1"/>
  <c r="I12354" i="1"/>
  <c r="J12354" i="1"/>
  <c r="K12354" i="1"/>
  <c r="G12355" i="1"/>
  <c r="H12355" i="1"/>
  <c r="K12355" i="1"/>
  <c r="G12356" i="1"/>
  <c r="H12356" i="1" s="1"/>
  <c r="K12356" i="1"/>
  <c r="G12357" i="1"/>
  <c r="I12357" i="1"/>
  <c r="K12357" i="1"/>
  <c r="G12358" i="1"/>
  <c r="H12358" i="1"/>
  <c r="I12358" i="1"/>
  <c r="J12358" i="1"/>
  <c r="K12358" i="1"/>
  <c r="G12359" i="1"/>
  <c r="K12359" i="1"/>
  <c r="G12360" i="1"/>
  <c r="K12360" i="1"/>
  <c r="G12361" i="1"/>
  <c r="K12361" i="1"/>
  <c r="G12362" i="1"/>
  <c r="H12362" i="1"/>
  <c r="I12362" i="1"/>
  <c r="J12362" i="1"/>
  <c r="K12362" i="1"/>
  <c r="G12363" i="1"/>
  <c r="J12363" i="1" s="1"/>
  <c r="H12363" i="1"/>
  <c r="I12363" i="1"/>
  <c r="K12363" i="1"/>
  <c r="G12364" i="1"/>
  <c r="I12364" i="1" s="1"/>
  <c r="H12364" i="1"/>
  <c r="J12364" i="1"/>
  <c r="K12364" i="1"/>
  <c r="G12365" i="1"/>
  <c r="H12365" i="1" s="1"/>
  <c r="I12365" i="1"/>
  <c r="J12365" i="1"/>
  <c r="K12365" i="1"/>
  <c r="G12366" i="1"/>
  <c r="H12366" i="1"/>
  <c r="I12366" i="1"/>
  <c r="J12366" i="1"/>
  <c r="K12366" i="1"/>
  <c r="G12367" i="1"/>
  <c r="J12367" i="1" s="1"/>
  <c r="H12367" i="1"/>
  <c r="I12367" i="1"/>
  <c r="K12367" i="1"/>
  <c r="G12368" i="1"/>
  <c r="I12368" i="1" s="1"/>
  <c r="H12368" i="1"/>
  <c r="J12368" i="1"/>
  <c r="K12368" i="1"/>
  <c r="G12369" i="1"/>
  <c r="H12369" i="1" s="1"/>
  <c r="I12369" i="1"/>
  <c r="J12369" i="1"/>
  <c r="K12369" i="1"/>
  <c r="G12370" i="1"/>
  <c r="H12370" i="1"/>
  <c r="I12370" i="1"/>
  <c r="J12370" i="1"/>
  <c r="K12370" i="1"/>
  <c r="G12371" i="1"/>
  <c r="H12371" i="1" s="1"/>
  <c r="K12371" i="1"/>
  <c r="G12372" i="1"/>
  <c r="H12372" i="1"/>
  <c r="K12372" i="1"/>
  <c r="G12373" i="1"/>
  <c r="K12373" i="1"/>
  <c r="G12374" i="1"/>
  <c r="H12374" i="1"/>
  <c r="I12374" i="1"/>
  <c r="J12374" i="1"/>
  <c r="K12374" i="1"/>
  <c r="G12375" i="1"/>
  <c r="K12375" i="1"/>
  <c r="G12376" i="1"/>
  <c r="K12376" i="1"/>
  <c r="G12377" i="1"/>
  <c r="K12377" i="1"/>
  <c r="G12378" i="1"/>
  <c r="H12378" i="1"/>
  <c r="I12378" i="1"/>
  <c r="J12378" i="1"/>
  <c r="K12378" i="1"/>
  <c r="G12379" i="1"/>
  <c r="J12379" i="1" s="1"/>
  <c r="H12379" i="1"/>
  <c r="I12379" i="1"/>
  <c r="K12379" i="1"/>
  <c r="G12380" i="1"/>
  <c r="I12380" i="1" s="1"/>
  <c r="H12380" i="1"/>
  <c r="J12380" i="1"/>
  <c r="K12380" i="1"/>
  <c r="G12381" i="1"/>
  <c r="H12381" i="1" s="1"/>
  <c r="I12381" i="1"/>
  <c r="J12381" i="1"/>
  <c r="K12381" i="1"/>
  <c r="G12382" i="1"/>
  <c r="H12382" i="1"/>
  <c r="I12382" i="1"/>
  <c r="J12382" i="1"/>
  <c r="K12382" i="1"/>
  <c r="G12383" i="1"/>
  <c r="J12383" i="1" s="1"/>
  <c r="H12383" i="1"/>
  <c r="I12383" i="1"/>
  <c r="K12383" i="1"/>
  <c r="G12384" i="1"/>
  <c r="I12384" i="1" s="1"/>
  <c r="H12384" i="1"/>
  <c r="J12384" i="1"/>
  <c r="K12384" i="1"/>
  <c r="G12385" i="1"/>
  <c r="H12385" i="1" s="1"/>
  <c r="I12385" i="1"/>
  <c r="J12385" i="1"/>
  <c r="K12385" i="1"/>
  <c r="G12386" i="1"/>
  <c r="H12386" i="1"/>
  <c r="I12386" i="1"/>
  <c r="J12386" i="1"/>
  <c r="K12386" i="1"/>
  <c r="G12387" i="1"/>
  <c r="H12387" i="1"/>
  <c r="K12387" i="1"/>
  <c r="G12388" i="1"/>
  <c r="K12388" i="1"/>
  <c r="G12389" i="1"/>
  <c r="I12389" i="1"/>
  <c r="K12389" i="1"/>
  <c r="G12390" i="1"/>
  <c r="H12390" i="1"/>
  <c r="I12390" i="1"/>
  <c r="J12390" i="1"/>
  <c r="K12390" i="1"/>
  <c r="G12391" i="1"/>
  <c r="K12391" i="1"/>
  <c r="G12392" i="1"/>
  <c r="K12392" i="1"/>
  <c r="G12393" i="1"/>
  <c r="K12393" i="1"/>
  <c r="G12394" i="1"/>
  <c r="H12394" i="1"/>
  <c r="I12394" i="1"/>
  <c r="J12394" i="1"/>
  <c r="K12394" i="1"/>
  <c r="G12395" i="1"/>
  <c r="J12395" i="1" s="1"/>
  <c r="H12395" i="1"/>
  <c r="I12395" i="1"/>
  <c r="K12395" i="1"/>
  <c r="G12396" i="1"/>
  <c r="I12396" i="1" s="1"/>
  <c r="H12396" i="1"/>
  <c r="J12396" i="1"/>
  <c r="K12396" i="1"/>
  <c r="G12397" i="1"/>
  <c r="H12397" i="1" s="1"/>
  <c r="I12397" i="1"/>
  <c r="J12397" i="1"/>
  <c r="K12397" i="1"/>
  <c r="G12398" i="1"/>
  <c r="H12398" i="1"/>
  <c r="I12398" i="1"/>
  <c r="J12398" i="1"/>
  <c r="K12398" i="1"/>
  <c r="G12399" i="1"/>
  <c r="J12399" i="1" s="1"/>
  <c r="H12399" i="1"/>
  <c r="I12399" i="1"/>
  <c r="K12399" i="1"/>
  <c r="G12400" i="1"/>
  <c r="I12400" i="1" s="1"/>
  <c r="H12400" i="1"/>
  <c r="J12400" i="1"/>
  <c r="K12400" i="1"/>
  <c r="G12401" i="1"/>
  <c r="H12401" i="1" s="1"/>
  <c r="I12401" i="1"/>
  <c r="J12401" i="1"/>
  <c r="K12401" i="1"/>
  <c r="G12402" i="1"/>
  <c r="H12402" i="1"/>
  <c r="I12402" i="1"/>
  <c r="J12402" i="1"/>
  <c r="K12402" i="1"/>
  <c r="G12403" i="1"/>
  <c r="K12403" i="1"/>
  <c r="G12404" i="1"/>
  <c r="H12404" i="1"/>
  <c r="K12404" i="1"/>
  <c r="G12405" i="1"/>
  <c r="I12405" i="1" s="1"/>
  <c r="K12405" i="1"/>
  <c r="G12406" i="1"/>
  <c r="H12406" i="1"/>
  <c r="I12406" i="1"/>
  <c r="J12406" i="1"/>
  <c r="K12406" i="1"/>
  <c r="G12407" i="1"/>
  <c r="K12407" i="1"/>
  <c r="G12408" i="1"/>
  <c r="K12408" i="1"/>
  <c r="G12409" i="1"/>
  <c r="K12409" i="1"/>
  <c r="G12410" i="1"/>
  <c r="H12410" i="1"/>
  <c r="I12410" i="1"/>
  <c r="J12410" i="1"/>
  <c r="K12410" i="1"/>
  <c r="G12411" i="1"/>
  <c r="J12411" i="1" s="1"/>
  <c r="H12411" i="1"/>
  <c r="I12411" i="1"/>
  <c r="K12411" i="1"/>
  <c r="G12412" i="1"/>
  <c r="I12412" i="1" s="1"/>
  <c r="H12412" i="1"/>
  <c r="J12412" i="1"/>
  <c r="K12412" i="1"/>
  <c r="G12413" i="1"/>
  <c r="H12413" i="1" s="1"/>
  <c r="I12413" i="1"/>
  <c r="J12413" i="1"/>
  <c r="K12413" i="1"/>
  <c r="G12414" i="1"/>
  <c r="H12414" i="1"/>
  <c r="I12414" i="1"/>
  <c r="J12414" i="1"/>
  <c r="K12414" i="1"/>
  <c r="G12415" i="1"/>
  <c r="J12415" i="1" s="1"/>
  <c r="H12415" i="1"/>
  <c r="I12415" i="1"/>
  <c r="K12415" i="1"/>
  <c r="G12416" i="1"/>
  <c r="I12416" i="1" s="1"/>
  <c r="H12416" i="1"/>
  <c r="J12416" i="1"/>
  <c r="K12416" i="1"/>
  <c r="G12417" i="1"/>
  <c r="H12417" i="1" s="1"/>
  <c r="I12417" i="1"/>
  <c r="J12417" i="1"/>
  <c r="K12417" i="1"/>
  <c r="G12418" i="1"/>
  <c r="H12418" i="1"/>
  <c r="I12418" i="1"/>
  <c r="J12418" i="1"/>
  <c r="K12418" i="1"/>
  <c r="G12419" i="1"/>
  <c r="H12419" i="1"/>
  <c r="K12419" i="1"/>
  <c r="G12420" i="1"/>
  <c r="H12420" i="1" s="1"/>
  <c r="K12420" i="1"/>
  <c r="G12421" i="1"/>
  <c r="I12421" i="1"/>
  <c r="K12421" i="1"/>
  <c r="G12422" i="1"/>
  <c r="H12422" i="1"/>
  <c r="I12422" i="1"/>
  <c r="J12422" i="1"/>
  <c r="K12422" i="1"/>
  <c r="G12423" i="1"/>
  <c r="K12423" i="1"/>
  <c r="G12424" i="1"/>
  <c r="K12424" i="1"/>
  <c r="G12425" i="1"/>
  <c r="K12425" i="1"/>
  <c r="G12426" i="1"/>
  <c r="H12426" i="1"/>
  <c r="I12426" i="1"/>
  <c r="J12426" i="1"/>
  <c r="K12426" i="1"/>
  <c r="G12427" i="1"/>
  <c r="J12427" i="1" s="1"/>
  <c r="H12427" i="1"/>
  <c r="I12427" i="1"/>
  <c r="K12427" i="1"/>
  <c r="G12428" i="1"/>
  <c r="H12428" i="1"/>
  <c r="I12428" i="1"/>
  <c r="J12428" i="1"/>
  <c r="K12428" i="1"/>
  <c r="G12429" i="1"/>
  <c r="J12429" i="1" s="1"/>
  <c r="H12429" i="1"/>
  <c r="I12429" i="1"/>
  <c r="K12429" i="1"/>
  <c r="G12430" i="1"/>
  <c r="H12430" i="1"/>
  <c r="K12430" i="1"/>
  <c r="G12431" i="1"/>
  <c r="K12431" i="1"/>
  <c r="G12432" i="1"/>
  <c r="H12432" i="1"/>
  <c r="I12432" i="1"/>
  <c r="J12432" i="1"/>
  <c r="K12432" i="1"/>
  <c r="G12433" i="1"/>
  <c r="J12433" i="1" s="1"/>
  <c r="H12433" i="1"/>
  <c r="I12433" i="1"/>
  <c r="K12433" i="1"/>
  <c r="G12434" i="1"/>
  <c r="K12434" i="1"/>
  <c r="G12435" i="1"/>
  <c r="J12435" i="1"/>
  <c r="K12435" i="1"/>
  <c r="G12436" i="1"/>
  <c r="H12436" i="1"/>
  <c r="I12436" i="1"/>
  <c r="J12436" i="1"/>
  <c r="K12436" i="1"/>
  <c r="G12437" i="1"/>
  <c r="J12437" i="1" s="1"/>
  <c r="H12437" i="1"/>
  <c r="I12437" i="1"/>
  <c r="K12437" i="1"/>
  <c r="G12438" i="1"/>
  <c r="H12438" i="1"/>
  <c r="K12438" i="1"/>
  <c r="G12439" i="1"/>
  <c r="J12439" i="1" s="1"/>
  <c r="K12439" i="1"/>
  <c r="G12440" i="1"/>
  <c r="H12440" i="1"/>
  <c r="I12440" i="1"/>
  <c r="J12440" i="1"/>
  <c r="K12440" i="1"/>
  <c r="G12441" i="1"/>
  <c r="J12441" i="1" s="1"/>
  <c r="H12441" i="1"/>
  <c r="I12441" i="1"/>
  <c r="K12441" i="1"/>
  <c r="G12442" i="1"/>
  <c r="H12442" i="1" s="1"/>
  <c r="K12442" i="1"/>
  <c r="G12443" i="1"/>
  <c r="J12443" i="1"/>
  <c r="K12443" i="1"/>
  <c r="G12444" i="1"/>
  <c r="H12444" i="1"/>
  <c r="I12444" i="1"/>
  <c r="J12444" i="1"/>
  <c r="K12444" i="1"/>
  <c r="G12445" i="1"/>
  <c r="J12445" i="1" s="1"/>
  <c r="H12445" i="1"/>
  <c r="I12445" i="1"/>
  <c r="K12445" i="1"/>
  <c r="G12446" i="1"/>
  <c r="H12446" i="1"/>
  <c r="K12446" i="1"/>
  <c r="G12447" i="1"/>
  <c r="K12447" i="1"/>
  <c r="G12448" i="1"/>
  <c r="H12448" i="1"/>
  <c r="I12448" i="1"/>
  <c r="J12448" i="1"/>
  <c r="K12448" i="1"/>
  <c r="G12449" i="1"/>
  <c r="J12449" i="1" s="1"/>
  <c r="H12449" i="1"/>
  <c r="I12449" i="1"/>
  <c r="K12449" i="1"/>
  <c r="G12450" i="1"/>
  <c r="K12450" i="1"/>
  <c r="G12451" i="1"/>
  <c r="J12451" i="1"/>
  <c r="K12451" i="1"/>
  <c r="G12452" i="1"/>
  <c r="H12452" i="1"/>
  <c r="I12452" i="1"/>
  <c r="J12452" i="1"/>
  <c r="K12452" i="1"/>
  <c r="G12453" i="1"/>
  <c r="J12453" i="1" s="1"/>
  <c r="H12453" i="1"/>
  <c r="I12453" i="1"/>
  <c r="K12453" i="1"/>
  <c r="G12454" i="1"/>
  <c r="H12454" i="1"/>
  <c r="K12454" i="1"/>
  <c r="G12455" i="1"/>
  <c r="J12455" i="1" s="1"/>
  <c r="K12455" i="1"/>
  <c r="G12456" i="1"/>
  <c r="H12456" i="1"/>
  <c r="I12456" i="1"/>
  <c r="J12456" i="1"/>
  <c r="K12456" i="1"/>
  <c r="G12457" i="1"/>
  <c r="J12457" i="1" s="1"/>
  <c r="H12457" i="1"/>
  <c r="I12457" i="1"/>
  <c r="K12457" i="1"/>
  <c r="G12458" i="1"/>
  <c r="H12458" i="1" s="1"/>
  <c r="K12458" i="1"/>
  <c r="G12459" i="1"/>
  <c r="J12459" i="1"/>
  <c r="K12459" i="1"/>
  <c r="G12460" i="1"/>
  <c r="H12460" i="1"/>
  <c r="I12460" i="1"/>
  <c r="J12460" i="1"/>
  <c r="K12460" i="1"/>
  <c r="G12461" i="1"/>
  <c r="J12461" i="1" s="1"/>
  <c r="H12461" i="1"/>
  <c r="I12461" i="1"/>
  <c r="K12461" i="1"/>
  <c r="G12462" i="1"/>
  <c r="H12462" i="1"/>
  <c r="K12462" i="1"/>
  <c r="G12463" i="1"/>
  <c r="K12463" i="1"/>
  <c r="G12464" i="1"/>
  <c r="H12464" i="1"/>
  <c r="I12464" i="1"/>
  <c r="J12464" i="1"/>
  <c r="K12464" i="1"/>
  <c r="G12465" i="1"/>
  <c r="J12465" i="1" s="1"/>
  <c r="H12465" i="1"/>
  <c r="I12465" i="1"/>
  <c r="K12465" i="1"/>
  <c r="G12466" i="1"/>
  <c r="K12466" i="1"/>
  <c r="G12467" i="1"/>
  <c r="J12467" i="1"/>
  <c r="K12467" i="1"/>
  <c r="G12468" i="1"/>
  <c r="H12468" i="1"/>
  <c r="I12468" i="1"/>
  <c r="J12468" i="1"/>
  <c r="K12468" i="1"/>
  <c r="G12469" i="1"/>
  <c r="J12469" i="1" s="1"/>
  <c r="H12469" i="1"/>
  <c r="I12469" i="1"/>
  <c r="K12469" i="1"/>
  <c r="G12470" i="1"/>
  <c r="H12470" i="1"/>
  <c r="K12470" i="1"/>
  <c r="G12471" i="1"/>
  <c r="J12471" i="1" s="1"/>
  <c r="K12471" i="1"/>
  <c r="G12472" i="1"/>
  <c r="H12472" i="1"/>
  <c r="I12472" i="1"/>
  <c r="J12472" i="1"/>
  <c r="K12472" i="1"/>
  <c r="G12473" i="1"/>
  <c r="J12473" i="1" s="1"/>
  <c r="H12473" i="1"/>
  <c r="I12473" i="1"/>
  <c r="K12473" i="1"/>
  <c r="G12474" i="1"/>
  <c r="H12474" i="1" s="1"/>
  <c r="K12474" i="1"/>
  <c r="G12475" i="1"/>
  <c r="J12475" i="1"/>
  <c r="K12475" i="1"/>
  <c r="G12476" i="1"/>
  <c r="H12476" i="1"/>
  <c r="I12476" i="1"/>
  <c r="J12476" i="1"/>
  <c r="K12476" i="1"/>
  <c r="G12477" i="1"/>
  <c r="J12477" i="1" s="1"/>
  <c r="H12477" i="1"/>
  <c r="I12477" i="1"/>
  <c r="K12477" i="1"/>
  <c r="G12478" i="1"/>
  <c r="H12478" i="1"/>
  <c r="K12478" i="1"/>
  <c r="G12479" i="1"/>
  <c r="K12479" i="1"/>
  <c r="G12480" i="1"/>
  <c r="H12480" i="1"/>
  <c r="I12480" i="1"/>
  <c r="J12480" i="1"/>
  <c r="K12480" i="1"/>
  <c r="G12481" i="1"/>
  <c r="J12481" i="1" s="1"/>
  <c r="H12481" i="1"/>
  <c r="I12481" i="1"/>
  <c r="K12481" i="1"/>
  <c r="G12482" i="1"/>
  <c r="K12482" i="1"/>
  <c r="G12483" i="1"/>
  <c r="J12483" i="1"/>
  <c r="K12483" i="1"/>
  <c r="G12484" i="1"/>
  <c r="H12484" i="1"/>
  <c r="I12484" i="1"/>
  <c r="J12484" i="1"/>
  <c r="K12484" i="1"/>
  <c r="G12485" i="1"/>
  <c r="J12485" i="1" s="1"/>
  <c r="H12485" i="1"/>
  <c r="I12485" i="1"/>
  <c r="K12485" i="1"/>
  <c r="G12486" i="1"/>
  <c r="H12486" i="1"/>
  <c r="K12486" i="1"/>
  <c r="G12487" i="1"/>
  <c r="J12487" i="1" s="1"/>
  <c r="K12487" i="1"/>
  <c r="G12488" i="1"/>
  <c r="H12488" i="1"/>
  <c r="I12488" i="1"/>
  <c r="J12488" i="1"/>
  <c r="K12488" i="1"/>
  <c r="G12489" i="1"/>
  <c r="J12489" i="1" s="1"/>
  <c r="H12489" i="1"/>
  <c r="I12489" i="1"/>
  <c r="K12489" i="1"/>
  <c r="G12490" i="1"/>
  <c r="H12490" i="1" s="1"/>
  <c r="K12490" i="1"/>
  <c r="G12491" i="1"/>
  <c r="J12491" i="1"/>
  <c r="K12491" i="1"/>
  <c r="G12492" i="1"/>
  <c r="H12492" i="1"/>
  <c r="I12492" i="1"/>
  <c r="J12492" i="1"/>
  <c r="K12492" i="1"/>
  <c r="G12493" i="1"/>
  <c r="J12493" i="1" s="1"/>
  <c r="H12493" i="1"/>
  <c r="I12493" i="1"/>
  <c r="K12493" i="1"/>
  <c r="G12494" i="1"/>
  <c r="H12494" i="1"/>
  <c r="K12494" i="1"/>
  <c r="G12495" i="1"/>
  <c r="K12495" i="1"/>
  <c r="G12496" i="1"/>
  <c r="H12496" i="1"/>
  <c r="I12496" i="1"/>
  <c r="J12496" i="1"/>
  <c r="K12496" i="1"/>
  <c r="G12497" i="1"/>
  <c r="J12497" i="1" s="1"/>
  <c r="H12497" i="1"/>
  <c r="I12497" i="1"/>
  <c r="K12497" i="1"/>
  <c r="G12498" i="1"/>
  <c r="K12498" i="1"/>
  <c r="G12499" i="1"/>
  <c r="J12499" i="1"/>
  <c r="K12499" i="1"/>
  <c r="G12500" i="1"/>
  <c r="H12500" i="1"/>
  <c r="I12500" i="1"/>
  <c r="J12500" i="1"/>
  <c r="K12500" i="1"/>
  <c r="G12501" i="1"/>
  <c r="J12501" i="1" s="1"/>
  <c r="H12501" i="1"/>
  <c r="I12501" i="1"/>
  <c r="K12501" i="1"/>
  <c r="G12502" i="1"/>
  <c r="H12502" i="1"/>
  <c r="K12502" i="1"/>
  <c r="G12503" i="1"/>
  <c r="J12503" i="1" s="1"/>
  <c r="K12503" i="1"/>
  <c r="G12504" i="1"/>
  <c r="H12504" i="1"/>
  <c r="I12504" i="1"/>
  <c r="J12504" i="1"/>
  <c r="K12504" i="1"/>
  <c r="G12505" i="1"/>
  <c r="J12505" i="1" s="1"/>
  <c r="H12505" i="1"/>
  <c r="I12505" i="1"/>
  <c r="K12505" i="1"/>
  <c r="G12506" i="1"/>
  <c r="H12506" i="1" s="1"/>
  <c r="K12506" i="1"/>
  <c r="G12507" i="1"/>
  <c r="J12507" i="1"/>
  <c r="K12507" i="1"/>
  <c r="G12508" i="1"/>
  <c r="H12508" i="1"/>
  <c r="I12508" i="1"/>
  <c r="J12508" i="1"/>
  <c r="K12508" i="1"/>
  <c r="G12509" i="1"/>
  <c r="J12509" i="1" s="1"/>
  <c r="H12509" i="1"/>
  <c r="I12509" i="1"/>
  <c r="K12509" i="1"/>
  <c r="G12510" i="1"/>
  <c r="H12510" i="1"/>
  <c r="K12510" i="1"/>
  <c r="G12511" i="1"/>
  <c r="K12511" i="1"/>
  <c r="G12512" i="1"/>
  <c r="H12512" i="1"/>
  <c r="I12512" i="1"/>
  <c r="J12512" i="1"/>
  <c r="K12512" i="1"/>
  <c r="G12513" i="1"/>
  <c r="J12513" i="1" s="1"/>
  <c r="H12513" i="1"/>
  <c r="I12513" i="1"/>
  <c r="K12513" i="1"/>
  <c r="G12514" i="1"/>
  <c r="K12514" i="1"/>
  <c r="G12515" i="1"/>
  <c r="J12515" i="1"/>
  <c r="K12515" i="1"/>
  <c r="G12516" i="1"/>
  <c r="H12516" i="1"/>
  <c r="I12516" i="1"/>
  <c r="J12516" i="1"/>
  <c r="K12516" i="1"/>
  <c r="G12517" i="1"/>
  <c r="J12517" i="1" s="1"/>
  <c r="H12517" i="1"/>
  <c r="I12517" i="1"/>
  <c r="K12517" i="1"/>
  <c r="G12518" i="1"/>
  <c r="H12518" i="1"/>
  <c r="K12518" i="1"/>
  <c r="G12519" i="1"/>
  <c r="J12519" i="1" s="1"/>
  <c r="K12519" i="1"/>
  <c r="G12520" i="1"/>
  <c r="H12520" i="1"/>
  <c r="I12520" i="1"/>
  <c r="J12520" i="1"/>
  <c r="K12520" i="1"/>
  <c r="G12521" i="1"/>
  <c r="J12521" i="1" s="1"/>
  <c r="H12521" i="1"/>
  <c r="I12521" i="1"/>
  <c r="K12521" i="1"/>
  <c r="G12522" i="1"/>
  <c r="H12522" i="1" s="1"/>
  <c r="K12522" i="1"/>
  <c r="G12523" i="1"/>
  <c r="J12523" i="1"/>
  <c r="K12523" i="1"/>
  <c r="G12524" i="1"/>
  <c r="H12524" i="1"/>
  <c r="I12524" i="1"/>
  <c r="J12524" i="1"/>
  <c r="K12524" i="1"/>
  <c r="G12525" i="1"/>
  <c r="J12525" i="1" s="1"/>
  <c r="H12525" i="1"/>
  <c r="I12525" i="1"/>
  <c r="K12525" i="1"/>
  <c r="G12526" i="1"/>
  <c r="H12526" i="1"/>
  <c r="K12526" i="1"/>
  <c r="G12527" i="1"/>
  <c r="K12527" i="1"/>
  <c r="G12528" i="1"/>
  <c r="H12528" i="1"/>
  <c r="I12528" i="1"/>
  <c r="J12528" i="1"/>
  <c r="K12528" i="1"/>
  <c r="G12529" i="1"/>
  <c r="J12529" i="1" s="1"/>
  <c r="H12529" i="1"/>
  <c r="I12529" i="1"/>
  <c r="K12529" i="1"/>
  <c r="G12530" i="1"/>
  <c r="K12530" i="1"/>
  <c r="G12531" i="1"/>
  <c r="J12531" i="1"/>
  <c r="K12531" i="1"/>
  <c r="G12532" i="1"/>
  <c r="H12532" i="1"/>
  <c r="I12532" i="1"/>
  <c r="J12532" i="1"/>
  <c r="K12532" i="1"/>
  <c r="G12533" i="1"/>
  <c r="J12533" i="1" s="1"/>
  <c r="H12533" i="1"/>
  <c r="I12533" i="1"/>
  <c r="K12533" i="1"/>
  <c r="G12534" i="1"/>
  <c r="H12534" i="1"/>
  <c r="K12534" i="1"/>
  <c r="G12535" i="1"/>
  <c r="J12535" i="1" s="1"/>
  <c r="K12535" i="1"/>
  <c r="G12536" i="1"/>
  <c r="H12536" i="1"/>
  <c r="I12536" i="1"/>
  <c r="J12536" i="1"/>
  <c r="K12536" i="1"/>
  <c r="G12537" i="1"/>
  <c r="J12537" i="1" s="1"/>
  <c r="H12537" i="1"/>
  <c r="I12537" i="1"/>
  <c r="K12537" i="1"/>
  <c r="G12538" i="1"/>
  <c r="H12538" i="1" s="1"/>
  <c r="K12538" i="1"/>
  <c r="G12539" i="1"/>
  <c r="J12539" i="1"/>
  <c r="K12539" i="1"/>
  <c r="G12540" i="1"/>
  <c r="H12540" i="1"/>
  <c r="I12540" i="1"/>
  <c r="J12540" i="1"/>
  <c r="K12540" i="1"/>
  <c r="G12541" i="1"/>
  <c r="J12541" i="1" s="1"/>
  <c r="H12541" i="1"/>
  <c r="I12541" i="1"/>
  <c r="K12541" i="1"/>
  <c r="G12542" i="1"/>
  <c r="H12542" i="1"/>
  <c r="K12542" i="1"/>
  <c r="G12543" i="1"/>
  <c r="K12543" i="1"/>
  <c r="G12544" i="1"/>
  <c r="H12544" i="1"/>
  <c r="I12544" i="1"/>
  <c r="J12544" i="1"/>
  <c r="K12544" i="1"/>
  <c r="G12545" i="1"/>
  <c r="J12545" i="1" s="1"/>
  <c r="H12545" i="1"/>
  <c r="I12545" i="1"/>
  <c r="K12545" i="1"/>
  <c r="G12546" i="1"/>
  <c r="K12546" i="1"/>
  <c r="G12547" i="1"/>
  <c r="J12547" i="1"/>
  <c r="K12547" i="1"/>
  <c r="G12548" i="1"/>
  <c r="H12548" i="1"/>
  <c r="I12548" i="1"/>
  <c r="J12548" i="1"/>
  <c r="K12548" i="1"/>
  <c r="G12549" i="1"/>
  <c r="J12549" i="1" s="1"/>
  <c r="H12549" i="1"/>
  <c r="I12549" i="1"/>
  <c r="K12549" i="1"/>
  <c r="G12550" i="1"/>
  <c r="H12550" i="1"/>
  <c r="K12550" i="1"/>
  <c r="G12551" i="1"/>
  <c r="J12551" i="1" s="1"/>
  <c r="K12551" i="1"/>
  <c r="G12552" i="1"/>
  <c r="H12552" i="1"/>
  <c r="I12552" i="1"/>
  <c r="J12552" i="1"/>
  <c r="K12552" i="1"/>
  <c r="G12553" i="1"/>
  <c r="J12553" i="1" s="1"/>
  <c r="H12553" i="1"/>
  <c r="I12553" i="1"/>
  <c r="K12553" i="1"/>
  <c r="G12554" i="1"/>
  <c r="H12554" i="1" s="1"/>
  <c r="K12554" i="1"/>
  <c r="G12555" i="1"/>
  <c r="J12555" i="1"/>
  <c r="K12555" i="1"/>
  <c r="G12556" i="1"/>
  <c r="H12556" i="1"/>
  <c r="I12556" i="1"/>
  <c r="J12556" i="1"/>
  <c r="K12556" i="1"/>
  <c r="G12557" i="1"/>
  <c r="J12557" i="1" s="1"/>
  <c r="H12557" i="1"/>
  <c r="I12557" i="1"/>
  <c r="K12557" i="1"/>
  <c r="G12558" i="1"/>
  <c r="H12558" i="1"/>
  <c r="K12558" i="1"/>
  <c r="G12559" i="1"/>
  <c r="K12559" i="1"/>
  <c r="G12560" i="1"/>
  <c r="H12560" i="1"/>
  <c r="I12560" i="1"/>
  <c r="J12560" i="1"/>
  <c r="K12560" i="1"/>
  <c r="G12561" i="1"/>
  <c r="J12561" i="1" s="1"/>
  <c r="H12561" i="1"/>
  <c r="I12561" i="1"/>
  <c r="K12561" i="1"/>
  <c r="G12562" i="1"/>
  <c r="K12562" i="1"/>
  <c r="G12563" i="1"/>
  <c r="J12563" i="1"/>
  <c r="K12563" i="1"/>
  <c r="G12564" i="1"/>
  <c r="H12564" i="1"/>
  <c r="I12564" i="1"/>
  <c r="J12564" i="1"/>
  <c r="K12564" i="1"/>
  <c r="G12565" i="1"/>
  <c r="J12565" i="1" s="1"/>
  <c r="H12565" i="1"/>
  <c r="I12565" i="1"/>
  <c r="K12565" i="1"/>
  <c r="G12566" i="1"/>
  <c r="H12566" i="1"/>
  <c r="K12566" i="1"/>
  <c r="G12567" i="1"/>
  <c r="J12567" i="1" s="1"/>
  <c r="K12567" i="1"/>
  <c r="G12568" i="1"/>
  <c r="H12568" i="1"/>
  <c r="I12568" i="1"/>
  <c r="J12568" i="1"/>
  <c r="K12568" i="1"/>
  <c r="G12569" i="1"/>
  <c r="J12569" i="1" s="1"/>
  <c r="H12569" i="1"/>
  <c r="I12569" i="1"/>
  <c r="K12569" i="1"/>
  <c r="G12570" i="1"/>
  <c r="H12570" i="1" s="1"/>
  <c r="K12570" i="1"/>
  <c r="G12571" i="1"/>
  <c r="J12571" i="1"/>
  <c r="K12571" i="1"/>
  <c r="G12572" i="1"/>
  <c r="H12572" i="1"/>
  <c r="I12572" i="1"/>
  <c r="J12572" i="1"/>
  <c r="K12572" i="1"/>
  <c r="G12573" i="1"/>
  <c r="J12573" i="1" s="1"/>
  <c r="H12573" i="1"/>
  <c r="I12573" i="1"/>
  <c r="K12573" i="1"/>
  <c r="G12574" i="1"/>
  <c r="H12574" i="1"/>
  <c r="K12574" i="1"/>
  <c r="G12575" i="1"/>
  <c r="K12575" i="1"/>
  <c r="G12576" i="1"/>
  <c r="H12576" i="1"/>
  <c r="I12576" i="1"/>
  <c r="J12576" i="1"/>
  <c r="K12576" i="1"/>
  <c r="G12577" i="1"/>
  <c r="J12577" i="1" s="1"/>
  <c r="H12577" i="1"/>
  <c r="I12577" i="1"/>
  <c r="K12577" i="1"/>
  <c r="G12578" i="1"/>
  <c r="K12578" i="1"/>
  <c r="G12579" i="1"/>
  <c r="J12579" i="1"/>
  <c r="K12579" i="1"/>
  <c r="G12580" i="1"/>
  <c r="H12580" i="1"/>
  <c r="I12580" i="1"/>
  <c r="J12580" i="1"/>
  <c r="K12580" i="1"/>
  <c r="G12581" i="1"/>
  <c r="J12581" i="1" s="1"/>
  <c r="H12581" i="1"/>
  <c r="I12581" i="1"/>
  <c r="K12581" i="1"/>
  <c r="G12582" i="1"/>
  <c r="H12582" i="1"/>
  <c r="K12582" i="1"/>
  <c r="G12583" i="1"/>
  <c r="J12583" i="1" s="1"/>
  <c r="K12583" i="1"/>
  <c r="G12584" i="1"/>
  <c r="H12584" i="1"/>
  <c r="I12584" i="1"/>
  <c r="J12584" i="1"/>
  <c r="K12584" i="1"/>
  <c r="G12585" i="1"/>
  <c r="J12585" i="1" s="1"/>
  <c r="H12585" i="1"/>
  <c r="I12585" i="1"/>
  <c r="K12585" i="1"/>
  <c r="G12586" i="1"/>
  <c r="H12586" i="1" s="1"/>
  <c r="K12586" i="1"/>
  <c r="G12587" i="1"/>
  <c r="J12587" i="1"/>
  <c r="K12587" i="1"/>
  <c r="G12588" i="1"/>
  <c r="H12588" i="1"/>
  <c r="I12588" i="1"/>
  <c r="J12588" i="1"/>
  <c r="K12588" i="1"/>
  <c r="G12589" i="1"/>
  <c r="J12589" i="1" s="1"/>
  <c r="H12589" i="1"/>
  <c r="I12589" i="1"/>
  <c r="K12589" i="1"/>
  <c r="G12590" i="1"/>
  <c r="H12590" i="1"/>
  <c r="K12590" i="1"/>
  <c r="G12591" i="1"/>
  <c r="K12591" i="1"/>
  <c r="G12592" i="1"/>
  <c r="H12592" i="1"/>
  <c r="I12592" i="1"/>
  <c r="J12592" i="1"/>
  <c r="K12592" i="1"/>
  <c r="G12593" i="1"/>
  <c r="J12593" i="1" s="1"/>
  <c r="H12593" i="1"/>
  <c r="I12593" i="1"/>
  <c r="K12593" i="1"/>
  <c r="G12594" i="1"/>
  <c r="K12594" i="1"/>
  <c r="G12595" i="1"/>
  <c r="J12595" i="1"/>
  <c r="K12595" i="1"/>
  <c r="G12596" i="1"/>
  <c r="H12596" i="1"/>
  <c r="I12596" i="1"/>
  <c r="J12596" i="1"/>
  <c r="K12596" i="1"/>
  <c r="G12597" i="1"/>
  <c r="J12597" i="1" s="1"/>
  <c r="H12597" i="1"/>
  <c r="I12597" i="1"/>
  <c r="K12597" i="1"/>
  <c r="G12598" i="1"/>
  <c r="H12598" i="1"/>
  <c r="K12598" i="1"/>
  <c r="G12599" i="1"/>
  <c r="J12599" i="1" s="1"/>
  <c r="K12599" i="1"/>
  <c r="G12600" i="1"/>
  <c r="H12600" i="1"/>
  <c r="I12600" i="1"/>
  <c r="J12600" i="1"/>
  <c r="K12600" i="1"/>
  <c r="G12601" i="1"/>
  <c r="J12601" i="1" s="1"/>
  <c r="H12601" i="1"/>
  <c r="I12601" i="1"/>
  <c r="K12601" i="1"/>
  <c r="G12602" i="1"/>
  <c r="H12602" i="1" s="1"/>
  <c r="K12602" i="1"/>
  <c r="G12603" i="1"/>
  <c r="J12603" i="1"/>
  <c r="K12603" i="1"/>
  <c r="G12604" i="1"/>
  <c r="H12604" i="1"/>
  <c r="I12604" i="1"/>
  <c r="J12604" i="1"/>
  <c r="K12604" i="1"/>
  <c r="G12605" i="1"/>
  <c r="J12605" i="1" s="1"/>
  <c r="H12605" i="1"/>
  <c r="I12605" i="1"/>
  <c r="K12605" i="1"/>
  <c r="G12606" i="1"/>
  <c r="H12606" i="1"/>
  <c r="K12606" i="1"/>
  <c r="G12607" i="1"/>
  <c r="K12607" i="1"/>
  <c r="G12608" i="1"/>
  <c r="H12608" i="1"/>
  <c r="I12608" i="1"/>
  <c r="J12608" i="1"/>
  <c r="K12608" i="1"/>
  <c r="G12609" i="1"/>
  <c r="J12609" i="1" s="1"/>
  <c r="H12609" i="1"/>
  <c r="I12609" i="1"/>
  <c r="K12609" i="1"/>
  <c r="G12610" i="1"/>
  <c r="K12610" i="1"/>
  <c r="G12611" i="1"/>
  <c r="J12611" i="1"/>
  <c r="K12611" i="1"/>
  <c r="G12612" i="1"/>
  <c r="H12612" i="1"/>
  <c r="I12612" i="1"/>
  <c r="J12612" i="1"/>
  <c r="K12612" i="1"/>
  <c r="G12613" i="1"/>
  <c r="J12613" i="1" s="1"/>
  <c r="H12613" i="1"/>
  <c r="I12613" i="1"/>
  <c r="K12613" i="1"/>
  <c r="G12614" i="1"/>
  <c r="H12614" i="1"/>
  <c r="K12614" i="1"/>
  <c r="G12615" i="1"/>
  <c r="J12615" i="1" s="1"/>
  <c r="K12615" i="1"/>
  <c r="G12616" i="1"/>
  <c r="H12616" i="1"/>
  <c r="I12616" i="1"/>
  <c r="J12616" i="1"/>
  <c r="K12616" i="1"/>
  <c r="G12617" i="1"/>
  <c r="J12617" i="1" s="1"/>
  <c r="H12617" i="1"/>
  <c r="I12617" i="1"/>
  <c r="K12617" i="1"/>
  <c r="G12618" i="1"/>
  <c r="H12618" i="1" s="1"/>
  <c r="K12618" i="1"/>
  <c r="G12619" i="1"/>
  <c r="J12619" i="1"/>
  <c r="K12619" i="1"/>
  <c r="G12620" i="1"/>
  <c r="H12620" i="1"/>
  <c r="I12620" i="1"/>
  <c r="J12620" i="1"/>
  <c r="K12620" i="1"/>
  <c r="G12621" i="1"/>
  <c r="J12621" i="1" s="1"/>
  <c r="H12621" i="1"/>
  <c r="I12621" i="1"/>
  <c r="K12621" i="1"/>
  <c r="G12622" i="1"/>
  <c r="H12622" i="1"/>
  <c r="K12622" i="1"/>
  <c r="G12623" i="1"/>
  <c r="K12623" i="1"/>
  <c r="G12624" i="1"/>
  <c r="H12624" i="1"/>
  <c r="I12624" i="1"/>
  <c r="J12624" i="1"/>
  <c r="K12624" i="1"/>
  <c r="G12625" i="1"/>
  <c r="J12625" i="1" s="1"/>
  <c r="H12625" i="1"/>
  <c r="I12625" i="1"/>
  <c r="K12625" i="1"/>
  <c r="G12626" i="1"/>
  <c r="K12626" i="1"/>
  <c r="G12627" i="1"/>
  <c r="J12627" i="1"/>
  <c r="K12627" i="1"/>
  <c r="G12628" i="1"/>
  <c r="H12628" i="1"/>
  <c r="I12628" i="1"/>
  <c r="J12628" i="1"/>
  <c r="K12628" i="1"/>
  <c r="G12629" i="1"/>
  <c r="J12629" i="1" s="1"/>
  <c r="H12629" i="1"/>
  <c r="I12629" i="1"/>
  <c r="K12629" i="1"/>
  <c r="G12630" i="1"/>
  <c r="H12630" i="1"/>
  <c r="K12630" i="1"/>
  <c r="G12631" i="1"/>
  <c r="J12631" i="1" s="1"/>
  <c r="K12631" i="1"/>
  <c r="G12632" i="1"/>
  <c r="H12632" i="1"/>
  <c r="I12632" i="1"/>
  <c r="J12632" i="1"/>
  <c r="K12632" i="1"/>
  <c r="G12633" i="1"/>
  <c r="J12633" i="1" s="1"/>
  <c r="H12633" i="1"/>
  <c r="I12633" i="1"/>
  <c r="K12633" i="1"/>
  <c r="G12634" i="1"/>
  <c r="H12634" i="1" s="1"/>
  <c r="K12634" i="1"/>
  <c r="G12635" i="1"/>
  <c r="J12635" i="1"/>
  <c r="K12635" i="1"/>
  <c r="G12636" i="1"/>
  <c r="H12636" i="1"/>
  <c r="I12636" i="1"/>
  <c r="J12636" i="1"/>
  <c r="K12636" i="1"/>
  <c r="G12637" i="1"/>
  <c r="J12637" i="1" s="1"/>
  <c r="H12637" i="1"/>
  <c r="I12637" i="1"/>
  <c r="K12637" i="1"/>
  <c r="G12638" i="1"/>
  <c r="H12638" i="1"/>
  <c r="K12638" i="1"/>
  <c r="G12639" i="1"/>
  <c r="K12639" i="1"/>
  <c r="G12640" i="1"/>
  <c r="H12640" i="1"/>
  <c r="I12640" i="1"/>
  <c r="J12640" i="1"/>
  <c r="K12640" i="1"/>
  <c r="G12641" i="1"/>
  <c r="J12641" i="1" s="1"/>
  <c r="H12641" i="1"/>
  <c r="I12641" i="1"/>
  <c r="K12641" i="1"/>
  <c r="G12642" i="1"/>
  <c r="K12642" i="1"/>
  <c r="G12643" i="1"/>
  <c r="J12643" i="1"/>
  <c r="K12643" i="1"/>
  <c r="G12644" i="1"/>
  <c r="H12644" i="1"/>
  <c r="I12644" i="1"/>
  <c r="J12644" i="1"/>
  <c r="K12644" i="1"/>
  <c r="G12645" i="1"/>
  <c r="J12645" i="1" s="1"/>
  <c r="H12645" i="1"/>
  <c r="I12645" i="1"/>
  <c r="K12645" i="1"/>
  <c r="G12646" i="1"/>
  <c r="H12646" i="1"/>
  <c r="K12646" i="1"/>
  <c r="G12647" i="1"/>
  <c r="J12647" i="1" s="1"/>
  <c r="K12647" i="1"/>
  <c r="G12648" i="1"/>
  <c r="H12648" i="1"/>
  <c r="I12648" i="1"/>
  <c r="J12648" i="1"/>
  <c r="K12648" i="1"/>
  <c r="G12649" i="1"/>
  <c r="J12649" i="1" s="1"/>
  <c r="H12649" i="1"/>
  <c r="I12649" i="1"/>
  <c r="K12649" i="1"/>
  <c r="G12650" i="1"/>
  <c r="H12650" i="1" s="1"/>
  <c r="K12650" i="1"/>
  <c r="G12651" i="1"/>
  <c r="J12651" i="1"/>
  <c r="K12651" i="1"/>
  <c r="G12652" i="1"/>
  <c r="H12652" i="1"/>
  <c r="I12652" i="1"/>
  <c r="J12652" i="1"/>
  <c r="K12652" i="1"/>
  <c r="G12653" i="1"/>
  <c r="J12653" i="1" s="1"/>
  <c r="H12653" i="1"/>
  <c r="I12653" i="1"/>
  <c r="K12653" i="1"/>
  <c r="G12654" i="1"/>
  <c r="H12654" i="1"/>
  <c r="K12654" i="1"/>
  <c r="G12655" i="1"/>
  <c r="K12655" i="1"/>
  <c r="G12656" i="1"/>
  <c r="H12656" i="1"/>
  <c r="I12656" i="1"/>
  <c r="J12656" i="1"/>
  <c r="K12656" i="1"/>
  <c r="G12657" i="1"/>
  <c r="J12657" i="1" s="1"/>
  <c r="H12657" i="1"/>
  <c r="I12657" i="1"/>
  <c r="K12657" i="1"/>
  <c r="G12658" i="1"/>
  <c r="K12658" i="1"/>
  <c r="G12659" i="1"/>
  <c r="J12659" i="1"/>
  <c r="K12659" i="1"/>
  <c r="G12660" i="1"/>
  <c r="H12660" i="1"/>
  <c r="I12660" i="1"/>
  <c r="J12660" i="1"/>
  <c r="K12660" i="1"/>
  <c r="G12661" i="1"/>
  <c r="J12661" i="1" s="1"/>
  <c r="H12661" i="1"/>
  <c r="I12661" i="1"/>
  <c r="K12661" i="1"/>
  <c r="G12662" i="1"/>
  <c r="H12662" i="1"/>
  <c r="K12662" i="1"/>
  <c r="G12663" i="1"/>
  <c r="J12663" i="1" s="1"/>
  <c r="K12663" i="1"/>
  <c r="G12664" i="1"/>
  <c r="H12664" i="1"/>
  <c r="I12664" i="1"/>
  <c r="J12664" i="1"/>
  <c r="K12664" i="1"/>
  <c r="G12665" i="1"/>
  <c r="J12665" i="1" s="1"/>
  <c r="H12665" i="1"/>
  <c r="I12665" i="1"/>
  <c r="K12665" i="1"/>
  <c r="G12666" i="1"/>
  <c r="H12666" i="1" s="1"/>
  <c r="K12666" i="1"/>
  <c r="G12667" i="1"/>
  <c r="J12667" i="1"/>
  <c r="K12667" i="1"/>
  <c r="G12668" i="1"/>
  <c r="H12668" i="1"/>
  <c r="I12668" i="1"/>
  <c r="J12668" i="1"/>
  <c r="K12668" i="1"/>
  <c r="G12669" i="1"/>
  <c r="J12669" i="1" s="1"/>
  <c r="H12669" i="1"/>
  <c r="I12669" i="1"/>
  <c r="K12669" i="1"/>
  <c r="G12670" i="1"/>
  <c r="H12670" i="1"/>
  <c r="K12670" i="1"/>
  <c r="G12671" i="1"/>
  <c r="K12671" i="1"/>
  <c r="G12672" i="1"/>
  <c r="H12672" i="1"/>
  <c r="I12672" i="1"/>
  <c r="J12672" i="1"/>
  <c r="K12672" i="1"/>
  <c r="G12673" i="1"/>
  <c r="J12673" i="1" s="1"/>
  <c r="H12673" i="1"/>
  <c r="I12673" i="1"/>
  <c r="K12673" i="1"/>
  <c r="G12674" i="1"/>
  <c r="K12674" i="1"/>
  <c r="G12675" i="1"/>
  <c r="J12675" i="1"/>
  <c r="K12675" i="1"/>
  <c r="G12676" i="1"/>
  <c r="H12676" i="1"/>
  <c r="I12676" i="1"/>
  <c r="J12676" i="1"/>
  <c r="K12676" i="1"/>
  <c r="G12677" i="1"/>
  <c r="J12677" i="1" s="1"/>
  <c r="H12677" i="1"/>
  <c r="I12677" i="1"/>
  <c r="K12677" i="1"/>
  <c r="G12678" i="1"/>
  <c r="H12678" i="1"/>
  <c r="K12678" i="1"/>
  <c r="G12679" i="1"/>
  <c r="J12679" i="1" s="1"/>
  <c r="K12679" i="1"/>
  <c r="G12680" i="1"/>
  <c r="H12680" i="1"/>
  <c r="I12680" i="1"/>
  <c r="J12680" i="1"/>
  <c r="K12680" i="1"/>
  <c r="G12681" i="1"/>
  <c r="J12681" i="1" s="1"/>
  <c r="H12681" i="1"/>
  <c r="I12681" i="1"/>
  <c r="K12681" i="1"/>
  <c r="G12682" i="1"/>
  <c r="H12682" i="1" s="1"/>
  <c r="K12682" i="1"/>
  <c r="G12683" i="1"/>
  <c r="J12683" i="1"/>
  <c r="K12683" i="1"/>
  <c r="G12684" i="1"/>
  <c r="H12684" i="1"/>
  <c r="I12684" i="1"/>
  <c r="J12684" i="1"/>
  <c r="K12684" i="1"/>
  <c r="G12685" i="1"/>
  <c r="J12685" i="1" s="1"/>
  <c r="H12685" i="1"/>
  <c r="I12685" i="1"/>
  <c r="K12685" i="1"/>
  <c r="G12686" i="1"/>
  <c r="H12686" i="1"/>
  <c r="K12686" i="1"/>
  <c r="G12687" i="1"/>
  <c r="K12687" i="1"/>
  <c r="G12688" i="1"/>
  <c r="H12688" i="1"/>
  <c r="I12688" i="1"/>
  <c r="J12688" i="1"/>
  <c r="K12688" i="1"/>
  <c r="G12689" i="1"/>
  <c r="J12689" i="1" s="1"/>
  <c r="H12689" i="1"/>
  <c r="I12689" i="1"/>
  <c r="K12689" i="1"/>
  <c r="G12690" i="1"/>
  <c r="K12690" i="1"/>
  <c r="G12691" i="1"/>
  <c r="J12691" i="1"/>
  <c r="K12691" i="1"/>
  <c r="G12692" i="1"/>
  <c r="H12692" i="1"/>
  <c r="I12692" i="1"/>
  <c r="J12692" i="1"/>
  <c r="K12692" i="1"/>
  <c r="G12693" i="1"/>
  <c r="J12693" i="1" s="1"/>
  <c r="H12693" i="1"/>
  <c r="I12693" i="1"/>
  <c r="K12693" i="1"/>
  <c r="G12694" i="1"/>
  <c r="H12694" i="1"/>
  <c r="K12694" i="1"/>
  <c r="G12695" i="1"/>
  <c r="J12695" i="1" s="1"/>
  <c r="K12695" i="1"/>
  <c r="G12696" i="1"/>
  <c r="H12696" i="1"/>
  <c r="I12696" i="1"/>
  <c r="J12696" i="1"/>
  <c r="K12696" i="1"/>
  <c r="G12697" i="1"/>
  <c r="J12697" i="1" s="1"/>
  <c r="H12697" i="1"/>
  <c r="I12697" i="1"/>
  <c r="K12697" i="1"/>
  <c r="G12698" i="1"/>
  <c r="H12698" i="1" s="1"/>
  <c r="K12698" i="1"/>
  <c r="G12699" i="1"/>
  <c r="J12699" i="1"/>
  <c r="K12699" i="1"/>
  <c r="G12700" i="1"/>
  <c r="H12700" i="1"/>
  <c r="I12700" i="1"/>
  <c r="J12700" i="1"/>
  <c r="K12700" i="1"/>
  <c r="G12701" i="1"/>
  <c r="J12701" i="1" s="1"/>
  <c r="H12701" i="1"/>
  <c r="I12701" i="1"/>
  <c r="K12701" i="1"/>
  <c r="G12702" i="1"/>
  <c r="H12702" i="1"/>
  <c r="K12702" i="1"/>
  <c r="G12703" i="1"/>
  <c r="K12703" i="1"/>
  <c r="G12704" i="1"/>
  <c r="H12704" i="1"/>
  <c r="I12704" i="1"/>
  <c r="J12704" i="1"/>
  <c r="K12704" i="1"/>
  <c r="G12705" i="1"/>
  <c r="J12705" i="1" s="1"/>
  <c r="H12705" i="1"/>
  <c r="I12705" i="1"/>
  <c r="K12705" i="1"/>
  <c r="G12706" i="1"/>
  <c r="K12706" i="1"/>
  <c r="G12707" i="1"/>
  <c r="J12707" i="1"/>
  <c r="K12707" i="1"/>
  <c r="G12708" i="1"/>
  <c r="H12708" i="1"/>
  <c r="I12708" i="1"/>
  <c r="J12708" i="1"/>
  <c r="K12708" i="1"/>
  <c r="G12709" i="1"/>
  <c r="J12709" i="1" s="1"/>
  <c r="H12709" i="1"/>
  <c r="I12709" i="1"/>
  <c r="K12709" i="1"/>
  <c r="G12710" i="1"/>
  <c r="H12710" i="1"/>
  <c r="K12710" i="1"/>
  <c r="G12711" i="1"/>
  <c r="J12711" i="1" s="1"/>
  <c r="K12711" i="1"/>
  <c r="G12712" i="1"/>
  <c r="H12712" i="1"/>
  <c r="I12712" i="1"/>
  <c r="J12712" i="1"/>
  <c r="K12712" i="1"/>
  <c r="G12713" i="1"/>
  <c r="J12713" i="1" s="1"/>
  <c r="H12713" i="1"/>
  <c r="I12713" i="1"/>
  <c r="K12713" i="1"/>
  <c r="G12714" i="1"/>
  <c r="H12714" i="1" s="1"/>
  <c r="K12714" i="1"/>
  <c r="G12715" i="1"/>
  <c r="J12715" i="1"/>
  <c r="K12715" i="1"/>
  <c r="G12716" i="1"/>
  <c r="H12716" i="1"/>
  <c r="I12716" i="1"/>
  <c r="J12716" i="1"/>
  <c r="K12716" i="1"/>
  <c r="G12717" i="1"/>
  <c r="J12717" i="1" s="1"/>
  <c r="H12717" i="1"/>
  <c r="I12717" i="1"/>
  <c r="K12717" i="1"/>
  <c r="G12718" i="1"/>
  <c r="H12718" i="1"/>
  <c r="K12718" i="1"/>
  <c r="G12719" i="1"/>
  <c r="K12719" i="1"/>
  <c r="G12720" i="1"/>
  <c r="H12720" i="1"/>
  <c r="I12720" i="1"/>
  <c r="J12720" i="1"/>
  <c r="K12720" i="1"/>
  <c r="G12721" i="1"/>
  <c r="J12721" i="1" s="1"/>
  <c r="H12721" i="1"/>
  <c r="I12721" i="1"/>
  <c r="K12721" i="1"/>
  <c r="G12722" i="1"/>
  <c r="K12722" i="1"/>
  <c r="G12723" i="1"/>
  <c r="J12723" i="1"/>
  <c r="K12723" i="1"/>
  <c r="G12724" i="1"/>
  <c r="H12724" i="1"/>
  <c r="I12724" i="1"/>
  <c r="J12724" i="1"/>
  <c r="K12724" i="1"/>
  <c r="G12725" i="1"/>
  <c r="J12725" i="1" s="1"/>
  <c r="H12725" i="1"/>
  <c r="I12725" i="1"/>
  <c r="K12725" i="1"/>
  <c r="G12726" i="1"/>
  <c r="H12726" i="1"/>
  <c r="K12726" i="1"/>
  <c r="G12727" i="1"/>
  <c r="J12727" i="1" s="1"/>
  <c r="K12727" i="1"/>
  <c r="G12728" i="1"/>
  <c r="H12728" i="1"/>
  <c r="I12728" i="1"/>
  <c r="J12728" i="1"/>
  <c r="K12728" i="1"/>
  <c r="G12729" i="1"/>
  <c r="J12729" i="1" s="1"/>
  <c r="H12729" i="1"/>
  <c r="I12729" i="1"/>
  <c r="K12729" i="1"/>
  <c r="G12730" i="1"/>
  <c r="H12730" i="1" s="1"/>
  <c r="K12730" i="1"/>
  <c r="G12731" i="1"/>
  <c r="J12731" i="1"/>
  <c r="K12731" i="1"/>
  <c r="G12732" i="1"/>
  <c r="H12732" i="1"/>
  <c r="I12732" i="1"/>
  <c r="J12732" i="1"/>
  <c r="K12732" i="1"/>
  <c r="G12733" i="1"/>
  <c r="J12733" i="1" s="1"/>
  <c r="H12733" i="1"/>
  <c r="I12733" i="1"/>
  <c r="K12733" i="1"/>
  <c r="G12734" i="1"/>
  <c r="H12734" i="1"/>
  <c r="K12734" i="1"/>
  <c r="G12735" i="1"/>
  <c r="K12735" i="1"/>
  <c r="G12736" i="1"/>
  <c r="H12736" i="1"/>
  <c r="I12736" i="1"/>
  <c r="J12736" i="1"/>
  <c r="K12736" i="1"/>
  <c r="G12737" i="1"/>
  <c r="J12737" i="1" s="1"/>
  <c r="H12737" i="1"/>
  <c r="I12737" i="1"/>
  <c r="K12737" i="1"/>
  <c r="G12738" i="1"/>
  <c r="K12738" i="1"/>
  <c r="G12739" i="1"/>
  <c r="J12739" i="1"/>
  <c r="K12739" i="1"/>
  <c r="G12740" i="1"/>
  <c r="H12740" i="1"/>
  <c r="I12740" i="1"/>
  <c r="J12740" i="1"/>
  <c r="K12740" i="1"/>
  <c r="G12741" i="1"/>
  <c r="J12741" i="1" s="1"/>
  <c r="H12741" i="1"/>
  <c r="I12741" i="1"/>
  <c r="K12741" i="1"/>
  <c r="G12742" i="1"/>
  <c r="H12742" i="1"/>
  <c r="K12742" i="1"/>
  <c r="G12743" i="1"/>
  <c r="J12743" i="1" s="1"/>
  <c r="K12743" i="1"/>
  <c r="G12744" i="1"/>
  <c r="H12744" i="1"/>
  <c r="I12744" i="1"/>
  <c r="J12744" i="1"/>
  <c r="K12744" i="1"/>
  <c r="G12745" i="1"/>
  <c r="J12745" i="1" s="1"/>
  <c r="H12745" i="1"/>
  <c r="I12745" i="1"/>
  <c r="K12745" i="1"/>
  <c r="G12746" i="1"/>
  <c r="H12746" i="1" s="1"/>
  <c r="K12746" i="1"/>
  <c r="G12747" i="1"/>
  <c r="J12747" i="1"/>
  <c r="K12747" i="1"/>
  <c r="G12748" i="1"/>
  <c r="H12748" i="1"/>
  <c r="I12748" i="1"/>
  <c r="J12748" i="1"/>
  <c r="K12748" i="1"/>
  <c r="G12749" i="1"/>
  <c r="J12749" i="1" s="1"/>
  <c r="H12749" i="1"/>
  <c r="I12749" i="1"/>
  <c r="K12749" i="1"/>
  <c r="G12750" i="1"/>
  <c r="H12750" i="1"/>
  <c r="K12750" i="1"/>
  <c r="G12751" i="1"/>
  <c r="K12751" i="1"/>
  <c r="G12752" i="1"/>
  <c r="H12752" i="1"/>
  <c r="I12752" i="1"/>
  <c r="J12752" i="1"/>
  <c r="K12752" i="1"/>
  <c r="G12753" i="1"/>
  <c r="J12753" i="1" s="1"/>
  <c r="H12753" i="1"/>
  <c r="I12753" i="1"/>
  <c r="K12753" i="1"/>
  <c r="G12754" i="1"/>
  <c r="K12754" i="1"/>
  <c r="G12755" i="1"/>
  <c r="J12755" i="1"/>
  <c r="K12755" i="1"/>
  <c r="G12756" i="1"/>
  <c r="H12756" i="1"/>
  <c r="I12756" i="1"/>
  <c r="J12756" i="1"/>
  <c r="K12756" i="1"/>
  <c r="G12757" i="1"/>
  <c r="J12757" i="1" s="1"/>
  <c r="H12757" i="1"/>
  <c r="I12757" i="1"/>
  <c r="K12757" i="1"/>
  <c r="G12758" i="1"/>
  <c r="H12758" i="1"/>
  <c r="K12758" i="1"/>
  <c r="G12759" i="1"/>
  <c r="J12759" i="1" s="1"/>
  <c r="K12759" i="1"/>
  <c r="G12760" i="1"/>
  <c r="H12760" i="1"/>
  <c r="I12760" i="1"/>
  <c r="J12760" i="1"/>
  <c r="K12760" i="1"/>
  <c r="G12761" i="1"/>
  <c r="J12761" i="1" s="1"/>
  <c r="H12761" i="1"/>
  <c r="I12761" i="1"/>
  <c r="K12761" i="1"/>
  <c r="G12762" i="1"/>
  <c r="H12762" i="1" s="1"/>
  <c r="K12762" i="1"/>
  <c r="G12763" i="1"/>
  <c r="J12763" i="1"/>
  <c r="K12763" i="1"/>
  <c r="G12764" i="1"/>
  <c r="H12764" i="1"/>
  <c r="I12764" i="1"/>
  <c r="J12764" i="1"/>
  <c r="K12764" i="1"/>
  <c r="G12765" i="1"/>
  <c r="J12765" i="1" s="1"/>
  <c r="H12765" i="1"/>
  <c r="I12765" i="1"/>
  <c r="K12765" i="1"/>
  <c r="G12766" i="1"/>
  <c r="H12766" i="1"/>
  <c r="K12766" i="1"/>
  <c r="G12767" i="1"/>
  <c r="K12767" i="1"/>
  <c r="G12768" i="1"/>
  <c r="H12768" i="1"/>
  <c r="I12768" i="1"/>
  <c r="J12768" i="1"/>
  <c r="K12768" i="1"/>
  <c r="G12769" i="1"/>
  <c r="J12769" i="1" s="1"/>
  <c r="H12769" i="1"/>
  <c r="I12769" i="1"/>
  <c r="K12769" i="1"/>
  <c r="G12770" i="1"/>
  <c r="K12770" i="1"/>
  <c r="G12771" i="1"/>
  <c r="J12771" i="1"/>
  <c r="K12771" i="1"/>
  <c r="G12772" i="1"/>
  <c r="H12772" i="1"/>
  <c r="I12772" i="1"/>
  <c r="J12772" i="1"/>
  <c r="K12772" i="1"/>
  <c r="G12773" i="1"/>
  <c r="J12773" i="1" s="1"/>
  <c r="H12773" i="1"/>
  <c r="I12773" i="1"/>
  <c r="K12773" i="1"/>
  <c r="G12774" i="1"/>
  <c r="H12774" i="1"/>
  <c r="K12774" i="1"/>
  <c r="G12775" i="1"/>
  <c r="J12775" i="1" s="1"/>
  <c r="K12775" i="1"/>
  <c r="G12776" i="1"/>
  <c r="H12776" i="1"/>
  <c r="I12776" i="1"/>
  <c r="J12776" i="1"/>
  <c r="K12776" i="1"/>
  <c r="G12777" i="1"/>
  <c r="J12777" i="1" s="1"/>
  <c r="H12777" i="1"/>
  <c r="I12777" i="1"/>
  <c r="K12777" i="1"/>
  <c r="G12778" i="1"/>
  <c r="H12778" i="1" s="1"/>
  <c r="K12778" i="1"/>
  <c r="G12779" i="1"/>
  <c r="J12779" i="1"/>
  <c r="K12779" i="1"/>
  <c r="G12780" i="1"/>
  <c r="H12780" i="1"/>
  <c r="I12780" i="1"/>
  <c r="J12780" i="1"/>
  <c r="K12780" i="1"/>
  <c r="G12781" i="1"/>
  <c r="J12781" i="1" s="1"/>
  <c r="H12781" i="1"/>
  <c r="I12781" i="1"/>
  <c r="K12781" i="1"/>
  <c r="G12782" i="1"/>
  <c r="H12782" i="1"/>
  <c r="K12782" i="1"/>
  <c r="G12783" i="1"/>
  <c r="K12783" i="1"/>
  <c r="G12784" i="1"/>
  <c r="H12784" i="1"/>
  <c r="I12784" i="1"/>
  <c r="J12784" i="1"/>
  <c r="K12784" i="1"/>
  <c r="G12785" i="1"/>
  <c r="J12785" i="1" s="1"/>
  <c r="H12785" i="1"/>
  <c r="I12785" i="1"/>
  <c r="K12785" i="1"/>
  <c r="G12786" i="1"/>
  <c r="K12786" i="1"/>
  <c r="G12787" i="1"/>
  <c r="J12787" i="1"/>
  <c r="K12787" i="1"/>
  <c r="G12788" i="1"/>
  <c r="H12788" i="1"/>
  <c r="I12788" i="1"/>
  <c r="J12788" i="1"/>
  <c r="K12788" i="1"/>
  <c r="G12789" i="1"/>
  <c r="J12789" i="1" s="1"/>
  <c r="H12789" i="1"/>
  <c r="I12789" i="1"/>
  <c r="K12789" i="1"/>
  <c r="G12790" i="1"/>
  <c r="H12790" i="1"/>
  <c r="K12790" i="1"/>
  <c r="G12791" i="1"/>
  <c r="J12791" i="1" s="1"/>
  <c r="K12791" i="1"/>
  <c r="G12792" i="1"/>
  <c r="H12792" i="1"/>
  <c r="I12792" i="1"/>
  <c r="J12792" i="1"/>
  <c r="K12792" i="1"/>
  <c r="G12793" i="1"/>
  <c r="J12793" i="1" s="1"/>
  <c r="H12793" i="1"/>
  <c r="I12793" i="1"/>
  <c r="K12793" i="1"/>
  <c r="G12794" i="1"/>
  <c r="H12794" i="1" s="1"/>
  <c r="K12794" i="1"/>
  <c r="G12795" i="1"/>
  <c r="J12795" i="1"/>
  <c r="K12795" i="1"/>
  <c r="G12796" i="1"/>
  <c r="H12796" i="1"/>
  <c r="I12796" i="1"/>
  <c r="J12796" i="1"/>
  <c r="K12796" i="1"/>
  <c r="G12797" i="1"/>
  <c r="J12797" i="1" s="1"/>
  <c r="H12797" i="1"/>
  <c r="I12797" i="1"/>
  <c r="K12797" i="1"/>
  <c r="G12798" i="1"/>
  <c r="H12798" i="1"/>
  <c r="K12798" i="1"/>
  <c r="G12799" i="1"/>
  <c r="K12799" i="1"/>
  <c r="G12800" i="1"/>
  <c r="H12800" i="1"/>
  <c r="I12800" i="1"/>
  <c r="J12800" i="1"/>
  <c r="K12800" i="1"/>
  <c r="G12801" i="1"/>
  <c r="J12801" i="1" s="1"/>
  <c r="H12801" i="1"/>
  <c r="I12801" i="1"/>
  <c r="K12801" i="1"/>
  <c r="G12802" i="1"/>
  <c r="K12802" i="1"/>
  <c r="G12803" i="1"/>
  <c r="J12803" i="1"/>
  <c r="K12803" i="1"/>
  <c r="G12804" i="1"/>
  <c r="H12804" i="1"/>
  <c r="I12804" i="1"/>
  <c r="J12804" i="1"/>
  <c r="K12804" i="1"/>
  <c r="G12805" i="1"/>
  <c r="J12805" i="1" s="1"/>
  <c r="H12805" i="1"/>
  <c r="I12805" i="1"/>
  <c r="K12805" i="1"/>
  <c r="G12806" i="1"/>
  <c r="H12806" i="1"/>
  <c r="K12806" i="1"/>
  <c r="G12807" i="1"/>
  <c r="J12807" i="1" s="1"/>
  <c r="K12807" i="1"/>
  <c r="G12808" i="1"/>
  <c r="H12808" i="1"/>
  <c r="I12808" i="1"/>
  <c r="J12808" i="1"/>
  <c r="K12808" i="1"/>
  <c r="G12809" i="1"/>
  <c r="J12809" i="1" s="1"/>
  <c r="H12809" i="1"/>
  <c r="I12809" i="1"/>
  <c r="K12809" i="1"/>
  <c r="G12810" i="1"/>
  <c r="H12810" i="1" s="1"/>
  <c r="K12810" i="1"/>
  <c r="G12811" i="1"/>
  <c r="J12811" i="1"/>
  <c r="K12811" i="1"/>
  <c r="G12812" i="1"/>
  <c r="H12812" i="1"/>
  <c r="I12812" i="1"/>
  <c r="J12812" i="1"/>
  <c r="K12812" i="1"/>
  <c r="G12813" i="1"/>
  <c r="J12813" i="1" s="1"/>
  <c r="H12813" i="1"/>
  <c r="I12813" i="1"/>
  <c r="K12813" i="1"/>
  <c r="G12814" i="1"/>
  <c r="H12814" i="1"/>
  <c r="K12814" i="1"/>
  <c r="G12815" i="1"/>
  <c r="K12815" i="1"/>
  <c r="G12816" i="1"/>
  <c r="H12816" i="1"/>
  <c r="I12816" i="1"/>
  <c r="J12816" i="1"/>
  <c r="K12816" i="1"/>
  <c r="G12817" i="1"/>
  <c r="J12817" i="1" s="1"/>
  <c r="H12817" i="1"/>
  <c r="I12817" i="1"/>
  <c r="K12817" i="1"/>
  <c r="G12818" i="1"/>
  <c r="K12818" i="1"/>
  <c r="G12819" i="1"/>
  <c r="J12819" i="1"/>
  <c r="K12819" i="1"/>
  <c r="G12820" i="1"/>
  <c r="H12820" i="1"/>
  <c r="I12820" i="1"/>
  <c r="J12820" i="1"/>
  <c r="K12820" i="1"/>
  <c r="G12821" i="1"/>
  <c r="J12821" i="1" s="1"/>
  <c r="H12821" i="1"/>
  <c r="I12821" i="1"/>
  <c r="K12821" i="1"/>
  <c r="G12822" i="1"/>
  <c r="H12822" i="1"/>
  <c r="K12822" i="1"/>
  <c r="G12823" i="1"/>
  <c r="J12823" i="1" s="1"/>
  <c r="K12823" i="1"/>
  <c r="G12824" i="1"/>
  <c r="H12824" i="1"/>
  <c r="I12824" i="1"/>
  <c r="J12824" i="1"/>
  <c r="K12824" i="1"/>
  <c r="G12825" i="1"/>
  <c r="J12825" i="1" s="1"/>
  <c r="H12825" i="1"/>
  <c r="I12825" i="1"/>
  <c r="K12825" i="1"/>
  <c r="G12826" i="1"/>
  <c r="H12826" i="1" s="1"/>
  <c r="K12826" i="1"/>
  <c r="G12827" i="1"/>
  <c r="J12827" i="1"/>
  <c r="K12827" i="1"/>
  <c r="G12828" i="1"/>
  <c r="H12828" i="1"/>
  <c r="I12828" i="1"/>
  <c r="J12828" i="1"/>
  <c r="K12828" i="1"/>
  <c r="G12829" i="1"/>
  <c r="J12829" i="1" s="1"/>
  <c r="H12829" i="1"/>
  <c r="I12829" i="1"/>
  <c r="K12829" i="1"/>
  <c r="G12830" i="1"/>
  <c r="H12830" i="1"/>
  <c r="K12830" i="1"/>
  <c r="G12831" i="1"/>
  <c r="K12831" i="1"/>
  <c r="G12832" i="1"/>
  <c r="H12832" i="1"/>
  <c r="I12832" i="1"/>
  <c r="J12832" i="1"/>
  <c r="K12832" i="1"/>
  <c r="G12833" i="1"/>
  <c r="J12833" i="1" s="1"/>
  <c r="H12833" i="1"/>
  <c r="I12833" i="1"/>
  <c r="K12833" i="1"/>
  <c r="G12834" i="1"/>
  <c r="K12834" i="1"/>
  <c r="G12835" i="1"/>
  <c r="J12835" i="1"/>
  <c r="K12835" i="1"/>
  <c r="G12836" i="1"/>
  <c r="H12836" i="1"/>
  <c r="I12836" i="1"/>
  <c r="J12836" i="1"/>
  <c r="K12836" i="1"/>
  <c r="G12837" i="1"/>
  <c r="J12837" i="1" s="1"/>
  <c r="H12837" i="1"/>
  <c r="I12837" i="1"/>
  <c r="K12837" i="1"/>
  <c r="G12838" i="1"/>
  <c r="H12838" i="1"/>
  <c r="K12838" i="1"/>
  <c r="G12839" i="1"/>
  <c r="J12839" i="1" s="1"/>
  <c r="K12839" i="1"/>
  <c r="G12840" i="1"/>
  <c r="H12840" i="1"/>
  <c r="I12840" i="1"/>
  <c r="J12840" i="1"/>
  <c r="K12840" i="1"/>
  <c r="G12841" i="1"/>
  <c r="J12841" i="1" s="1"/>
  <c r="H12841" i="1"/>
  <c r="I12841" i="1"/>
  <c r="K12841" i="1"/>
  <c r="G12842" i="1"/>
  <c r="H12842" i="1" s="1"/>
  <c r="K12842" i="1"/>
  <c r="G12843" i="1"/>
  <c r="J12843" i="1"/>
  <c r="K12843" i="1"/>
  <c r="G12844" i="1"/>
  <c r="H12844" i="1"/>
  <c r="I12844" i="1"/>
  <c r="J12844" i="1"/>
  <c r="K12844" i="1"/>
  <c r="G12845" i="1"/>
  <c r="J12845" i="1" s="1"/>
  <c r="H12845" i="1"/>
  <c r="I12845" i="1"/>
  <c r="K12845" i="1"/>
  <c r="G12846" i="1"/>
  <c r="H12846" i="1"/>
  <c r="K12846" i="1"/>
  <c r="G12847" i="1"/>
  <c r="K12847" i="1"/>
  <c r="G12848" i="1"/>
  <c r="H12848" i="1"/>
  <c r="I12848" i="1"/>
  <c r="J12848" i="1"/>
  <c r="K12848" i="1"/>
  <c r="G12849" i="1"/>
  <c r="J12849" i="1" s="1"/>
  <c r="H12849" i="1"/>
  <c r="I12849" i="1"/>
  <c r="K12849" i="1"/>
  <c r="G12850" i="1"/>
  <c r="K12850" i="1"/>
  <c r="G12851" i="1"/>
  <c r="J12851" i="1"/>
  <c r="K12851" i="1"/>
  <c r="G12852" i="1"/>
  <c r="H12852" i="1"/>
  <c r="I12852" i="1"/>
  <c r="J12852" i="1"/>
  <c r="K12852" i="1"/>
  <c r="G12853" i="1"/>
  <c r="J12853" i="1" s="1"/>
  <c r="H12853" i="1"/>
  <c r="I12853" i="1"/>
  <c r="K12853" i="1"/>
  <c r="G12854" i="1"/>
  <c r="H12854" i="1"/>
  <c r="K12854" i="1"/>
  <c r="G12855" i="1"/>
  <c r="J12855" i="1" s="1"/>
  <c r="K12855" i="1"/>
  <c r="G12856" i="1"/>
  <c r="H12856" i="1"/>
  <c r="I12856" i="1"/>
  <c r="J12856" i="1"/>
  <c r="K12856" i="1"/>
  <c r="G12857" i="1"/>
  <c r="J12857" i="1" s="1"/>
  <c r="H12857" i="1"/>
  <c r="I12857" i="1"/>
  <c r="K12857" i="1"/>
  <c r="G12858" i="1"/>
  <c r="H12858" i="1" s="1"/>
  <c r="K12858" i="1"/>
  <c r="G12859" i="1"/>
  <c r="J12859" i="1"/>
  <c r="K12859" i="1"/>
  <c r="G12860" i="1"/>
  <c r="H12860" i="1"/>
  <c r="I12860" i="1"/>
  <c r="J12860" i="1"/>
  <c r="K12860" i="1"/>
  <c r="G12861" i="1"/>
  <c r="J12861" i="1" s="1"/>
  <c r="H12861" i="1"/>
  <c r="I12861" i="1"/>
  <c r="K12861" i="1"/>
  <c r="G12862" i="1"/>
  <c r="H12862" i="1"/>
  <c r="K12862" i="1"/>
  <c r="G12863" i="1"/>
  <c r="K12863" i="1"/>
  <c r="G12864" i="1"/>
  <c r="H12864" i="1"/>
  <c r="I12864" i="1"/>
  <c r="J12864" i="1"/>
  <c r="K12864" i="1"/>
  <c r="G12865" i="1"/>
  <c r="J12865" i="1" s="1"/>
  <c r="H12865" i="1"/>
  <c r="I12865" i="1"/>
  <c r="K12865" i="1"/>
  <c r="G12866" i="1"/>
  <c r="K12866" i="1"/>
  <c r="G12867" i="1"/>
  <c r="J12867" i="1"/>
  <c r="K12867" i="1"/>
  <c r="G12868" i="1"/>
  <c r="H12868" i="1"/>
  <c r="I12868" i="1"/>
  <c r="J12868" i="1"/>
  <c r="K12868" i="1"/>
  <c r="G12869" i="1"/>
  <c r="J12869" i="1" s="1"/>
  <c r="H12869" i="1"/>
  <c r="I12869" i="1"/>
  <c r="K12869" i="1"/>
  <c r="G12870" i="1"/>
  <c r="H12870" i="1"/>
  <c r="K12870" i="1"/>
  <c r="G12871" i="1"/>
  <c r="J12871" i="1" s="1"/>
  <c r="K12871" i="1"/>
  <c r="G12872" i="1"/>
  <c r="H12872" i="1"/>
  <c r="I12872" i="1"/>
  <c r="J12872" i="1"/>
  <c r="K12872" i="1"/>
  <c r="G12873" i="1"/>
  <c r="J12873" i="1" s="1"/>
  <c r="H12873" i="1"/>
  <c r="I12873" i="1"/>
  <c r="K12873" i="1"/>
  <c r="G12874" i="1"/>
  <c r="H12874" i="1" s="1"/>
  <c r="K12874" i="1"/>
  <c r="G12875" i="1"/>
  <c r="J12875" i="1"/>
  <c r="K12875" i="1"/>
  <c r="G12876" i="1"/>
  <c r="H12876" i="1"/>
  <c r="I12876" i="1"/>
  <c r="J12876" i="1"/>
  <c r="K12876" i="1"/>
  <c r="G12877" i="1"/>
  <c r="J12877" i="1" s="1"/>
  <c r="H12877" i="1"/>
  <c r="I12877" i="1"/>
  <c r="K12877" i="1"/>
  <c r="G12878" i="1"/>
  <c r="H12878" i="1"/>
  <c r="K12878" i="1"/>
  <c r="G12879" i="1"/>
  <c r="K12879" i="1"/>
  <c r="G12880" i="1"/>
  <c r="H12880" i="1"/>
  <c r="I12880" i="1"/>
  <c r="J12880" i="1"/>
  <c r="K12880" i="1"/>
  <c r="G12881" i="1"/>
  <c r="J12881" i="1" s="1"/>
  <c r="H12881" i="1"/>
  <c r="I12881" i="1"/>
  <c r="K12881" i="1"/>
  <c r="G12882" i="1"/>
  <c r="K12882" i="1"/>
  <c r="G12883" i="1"/>
  <c r="J12883" i="1"/>
  <c r="K12883" i="1"/>
  <c r="G12884" i="1"/>
  <c r="H12884" i="1"/>
  <c r="I12884" i="1"/>
  <c r="J12884" i="1"/>
  <c r="K12884" i="1"/>
  <c r="G12885" i="1"/>
  <c r="J12885" i="1" s="1"/>
  <c r="H12885" i="1"/>
  <c r="I12885" i="1"/>
  <c r="K12885" i="1"/>
  <c r="G12886" i="1"/>
  <c r="H12886" i="1"/>
  <c r="K12886" i="1"/>
  <c r="G12887" i="1"/>
  <c r="J12887" i="1" s="1"/>
  <c r="K12887" i="1"/>
  <c r="G12888" i="1"/>
  <c r="H12888" i="1"/>
  <c r="I12888" i="1"/>
  <c r="J12888" i="1"/>
  <c r="K12888" i="1"/>
  <c r="G12889" i="1"/>
  <c r="J12889" i="1" s="1"/>
  <c r="H12889" i="1"/>
  <c r="I12889" i="1"/>
  <c r="K12889" i="1"/>
  <c r="G12890" i="1"/>
  <c r="H12890" i="1" s="1"/>
  <c r="K12890" i="1"/>
  <c r="G12891" i="1"/>
  <c r="J12891" i="1"/>
  <c r="K12891" i="1"/>
  <c r="G12892" i="1"/>
  <c r="H12892" i="1"/>
  <c r="I12892" i="1"/>
  <c r="J12892" i="1"/>
  <c r="K12892" i="1"/>
  <c r="G12893" i="1"/>
  <c r="J12893" i="1" s="1"/>
  <c r="H12893" i="1"/>
  <c r="I12893" i="1"/>
  <c r="K12893" i="1"/>
  <c r="G12894" i="1"/>
  <c r="H12894" i="1"/>
  <c r="K12894" i="1"/>
  <c r="G12895" i="1"/>
  <c r="K12895" i="1"/>
  <c r="G12896" i="1"/>
  <c r="H12896" i="1"/>
  <c r="I12896" i="1"/>
  <c r="J12896" i="1"/>
  <c r="K12896" i="1"/>
  <c r="G12897" i="1"/>
  <c r="J12897" i="1" s="1"/>
  <c r="H12897" i="1"/>
  <c r="I12897" i="1"/>
  <c r="K12897" i="1"/>
  <c r="G12898" i="1"/>
  <c r="K12898" i="1"/>
  <c r="G12899" i="1"/>
  <c r="J12899" i="1"/>
  <c r="K12899" i="1"/>
  <c r="G12900" i="1"/>
  <c r="H12900" i="1"/>
  <c r="I12900" i="1"/>
  <c r="J12900" i="1"/>
  <c r="K12900" i="1"/>
  <c r="G12901" i="1"/>
  <c r="J12901" i="1" s="1"/>
  <c r="H12901" i="1"/>
  <c r="I12901" i="1"/>
  <c r="K12901" i="1"/>
  <c r="G12902" i="1"/>
  <c r="H12902" i="1"/>
  <c r="K12902" i="1"/>
  <c r="G12903" i="1"/>
  <c r="J12903" i="1" s="1"/>
  <c r="K12903" i="1"/>
  <c r="G12904" i="1"/>
  <c r="H12904" i="1"/>
  <c r="I12904" i="1"/>
  <c r="J12904" i="1"/>
  <c r="K12904" i="1"/>
  <c r="G12905" i="1"/>
  <c r="J12905" i="1" s="1"/>
  <c r="H12905" i="1"/>
  <c r="I12905" i="1"/>
  <c r="K12905" i="1"/>
  <c r="G12906" i="1"/>
  <c r="H12906" i="1" s="1"/>
  <c r="K12906" i="1"/>
  <c r="G12907" i="1"/>
  <c r="J12907" i="1"/>
  <c r="K12907" i="1"/>
  <c r="G12908" i="1"/>
  <c r="H12908" i="1"/>
  <c r="I12908" i="1"/>
  <c r="J12908" i="1"/>
  <c r="K12908" i="1"/>
  <c r="G12909" i="1"/>
  <c r="J12909" i="1" s="1"/>
  <c r="H12909" i="1"/>
  <c r="I12909" i="1"/>
  <c r="K12909" i="1"/>
  <c r="G12910" i="1"/>
  <c r="H12910" i="1"/>
  <c r="K12910" i="1"/>
  <c r="G12911" i="1"/>
  <c r="K12911" i="1"/>
  <c r="G12912" i="1"/>
  <c r="H12912" i="1"/>
  <c r="I12912" i="1"/>
  <c r="J12912" i="1"/>
  <c r="K12912" i="1"/>
  <c r="G12913" i="1"/>
  <c r="J12913" i="1" s="1"/>
  <c r="H12913" i="1"/>
  <c r="I12913" i="1"/>
  <c r="K12913" i="1"/>
  <c r="G12914" i="1"/>
  <c r="K12914" i="1"/>
  <c r="G12915" i="1"/>
  <c r="J12915" i="1"/>
  <c r="K12915" i="1"/>
  <c r="G12916" i="1"/>
  <c r="H12916" i="1"/>
  <c r="I12916" i="1"/>
  <c r="J12916" i="1"/>
  <c r="K12916" i="1"/>
  <c r="G12917" i="1"/>
  <c r="J12917" i="1" s="1"/>
  <c r="H12917" i="1"/>
  <c r="I12917" i="1"/>
  <c r="K12917" i="1"/>
  <c r="G12918" i="1"/>
  <c r="H12918" i="1"/>
  <c r="K12918" i="1"/>
  <c r="G12919" i="1"/>
  <c r="J12919" i="1" s="1"/>
  <c r="K12919" i="1"/>
  <c r="G12920" i="1"/>
  <c r="H12920" i="1"/>
  <c r="I12920" i="1"/>
  <c r="J12920" i="1"/>
  <c r="K12920" i="1"/>
  <c r="G12921" i="1"/>
  <c r="J12921" i="1" s="1"/>
  <c r="H12921" i="1"/>
  <c r="I12921" i="1"/>
  <c r="K12921" i="1"/>
  <c r="G12922" i="1"/>
  <c r="H12922" i="1" s="1"/>
  <c r="K12922" i="1"/>
  <c r="G12923" i="1"/>
  <c r="J12923" i="1"/>
  <c r="K12923" i="1"/>
  <c r="G12924" i="1"/>
  <c r="H12924" i="1"/>
  <c r="I12924" i="1"/>
  <c r="J12924" i="1"/>
  <c r="K12924" i="1"/>
  <c r="G12925" i="1"/>
  <c r="J12925" i="1" s="1"/>
  <c r="H12925" i="1"/>
  <c r="I12925" i="1"/>
  <c r="K12925" i="1"/>
  <c r="G12926" i="1"/>
  <c r="H12926" i="1"/>
  <c r="K12926" i="1"/>
  <c r="G12927" i="1"/>
  <c r="K12927" i="1"/>
  <c r="G12928" i="1"/>
  <c r="H12928" i="1"/>
  <c r="I12928" i="1"/>
  <c r="J12928" i="1"/>
  <c r="K12928" i="1"/>
  <c r="G12929" i="1"/>
  <c r="J12929" i="1" s="1"/>
  <c r="H12929" i="1"/>
  <c r="I12929" i="1"/>
  <c r="K12929" i="1"/>
  <c r="G12930" i="1"/>
  <c r="K12930" i="1"/>
  <c r="G12931" i="1"/>
  <c r="J12931" i="1"/>
  <c r="K12931" i="1"/>
  <c r="G12932" i="1"/>
  <c r="H12932" i="1"/>
  <c r="I12932" i="1"/>
  <c r="J12932" i="1"/>
  <c r="K12932" i="1"/>
  <c r="G12933" i="1"/>
  <c r="J12933" i="1" s="1"/>
  <c r="H12933" i="1"/>
  <c r="I12933" i="1"/>
  <c r="K12933" i="1"/>
  <c r="G12934" i="1"/>
  <c r="H12934" i="1"/>
  <c r="K12934" i="1"/>
  <c r="G12935" i="1"/>
  <c r="J12935" i="1" s="1"/>
  <c r="K12935" i="1"/>
  <c r="G12936" i="1"/>
  <c r="H12936" i="1"/>
  <c r="I12936" i="1"/>
  <c r="J12936" i="1"/>
  <c r="K12936" i="1"/>
  <c r="G12937" i="1"/>
  <c r="J12937" i="1" s="1"/>
  <c r="H12937" i="1"/>
  <c r="I12937" i="1"/>
  <c r="K12937" i="1"/>
  <c r="G12938" i="1"/>
  <c r="H12938" i="1" s="1"/>
  <c r="K12938" i="1"/>
  <c r="G12939" i="1"/>
  <c r="J12939" i="1"/>
  <c r="K12939" i="1"/>
  <c r="G12940" i="1"/>
  <c r="H12940" i="1"/>
  <c r="I12940" i="1"/>
  <c r="J12940" i="1"/>
  <c r="K12940" i="1"/>
  <c r="G12941" i="1"/>
  <c r="J12941" i="1" s="1"/>
  <c r="H12941" i="1"/>
  <c r="I12941" i="1"/>
  <c r="K12941" i="1"/>
  <c r="G12942" i="1"/>
  <c r="H12942" i="1"/>
  <c r="K12942" i="1"/>
  <c r="G12943" i="1"/>
  <c r="K12943" i="1"/>
  <c r="G12944" i="1"/>
  <c r="H12944" i="1"/>
  <c r="I12944" i="1"/>
  <c r="J12944" i="1"/>
  <c r="K12944" i="1"/>
  <c r="G12945" i="1"/>
  <c r="J12945" i="1" s="1"/>
  <c r="H12945" i="1"/>
  <c r="I12945" i="1"/>
  <c r="K12945" i="1"/>
  <c r="G12946" i="1"/>
  <c r="K12946" i="1"/>
  <c r="G12947" i="1"/>
  <c r="J12947" i="1"/>
  <c r="K12947" i="1"/>
  <c r="G12948" i="1"/>
  <c r="H12948" i="1"/>
  <c r="I12948" i="1"/>
  <c r="J12948" i="1"/>
  <c r="K12948" i="1"/>
  <c r="G12949" i="1"/>
  <c r="J12949" i="1" s="1"/>
  <c r="H12949" i="1"/>
  <c r="I12949" i="1"/>
  <c r="K12949" i="1"/>
  <c r="G12950" i="1"/>
  <c r="H12950" i="1"/>
  <c r="K12950" i="1"/>
  <c r="G12951" i="1"/>
  <c r="J12951" i="1" s="1"/>
  <c r="K12951" i="1"/>
  <c r="G12952" i="1"/>
  <c r="H12952" i="1"/>
  <c r="I12952" i="1"/>
  <c r="J12952" i="1"/>
  <c r="K12952" i="1"/>
  <c r="G12953" i="1"/>
  <c r="J12953" i="1" s="1"/>
  <c r="H12953" i="1"/>
  <c r="I12953" i="1"/>
  <c r="K12953" i="1"/>
  <c r="G12954" i="1"/>
  <c r="H12954" i="1" s="1"/>
  <c r="K12954" i="1"/>
  <c r="G12955" i="1"/>
  <c r="J12955" i="1"/>
  <c r="K12955" i="1"/>
  <c r="G12956" i="1"/>
  <c r="H12956" i="1"/>
  <c r="I12956" i="1"/>
  <c r="J12956" i="1"/>
  <c r="K12956" i="1"/>
  <c r="G12957" i="1"/>
  <c r="J12957" i="1" s="1"/>
  <c r="H12957" i="1"/>
  <c r="I12957" i="1"/>
  <c r="K12957" i="1"/>
  <c r="G12958" i="1"/>
  <c r="H12958" i="1"/>
  <c r="K12958" i="1"/>
  <c r="G12959" i="1"/>
  <c r="K12959" i="1"/>
  <c r="G12960" i="1"/>
  <c r="H12960" i="1"/>
  <c r="I12960" i="1"/>
  <c r="J12960" i="1"/>
  <c r="K12960" i="1"/>
  <c r="G12961" i="1"/>
  <c r="J12961" i="1" s="1"/>
  <c r="H12961" i="1"/>
  <c r="I12961" i="1"/>
  <c r="K12961" i="1"/>
  <c r="G12962" i="1"/>
  <c r="K12962" i="1"/>
  <c r="G12963" i="1"/>
  <c r="J12963" i="1"/>
  <c r="K12963" i="1"/>
  <c r="G12964" i="1"/>
  <c r="H12964" i="1"/>
  <c r="I12964" i="1"/>
  <c r="J12964" i="1"/>
  <c r="K12964" i="1"/>
  <c r="G12965" i="1"/>
  <c r="J12965" i="1" s="1"/>
  <c r="H12965" i="1"/>
  <c r="I12965" i="1"/>
  <c r="K12965" i="1"/>
  <c r="G12966" i="1"/>
  <c r="H12966" i="1"/>
  <c r="K12966" i="1"/>
  <c r="G12967" i="1"/>
  <c r="J12967" i="1" s="1"/>
  <c r="K12967" i="1"/>
  <c r="G12968" i="1"/>
  <c r="H12968" i="1"/>
  <c r="I12968" i="1"/>
  <c r="J12968" i="1"/>
  <c r="K12968" i="1"/>
  <c r="G12969" i="1"/>
  <c r="J12969" i="1" s="1"/>
  <c r="H12969" i="1"/>
  <c r="I12969" i="1"/>
  <c r="K12969" i="1"/>
  <c r="G12970" i="1"/>
  <c r="H12970" i="1" s="1"/>
  <c r="K12970" i="1"/>
  <c r="G12971" i="1"/>
  <c r="J12971" i="1"/>
  <c r="K12971" i="1"/>
  <c r="G12972" i="1"/>
  <c r="H12972" i="1"/>
  <c r="I12972" i="1"/>
  <c r="J12972" i="1"/>
  <c r="K12972" i="1"/>
  <c r="G12973" i="1"/>
  <c r="J12973" i="1" s="1"/>
  <c r="H12973" i="1"/>
  <c r="I12973" i="1"/>
  <c r="K12973" i="1"/>
  <c r="G12974" i="1"/>
  <c r="H12974" i="1"/>
  <c r="K12974" i="1"/>
  <c r="G12975" i="1"/>
  <c r="K12975" i="1"/>
  <c r="G12976" i="1"/>
  <c r="H12976" i="1"/>
  <c r="I12976" i="1"/>
  <c r="J12976" i="1"/>
  <c r="K12976" i="1"/>
  <c r="G12977" i="1"/>
  <c r="J12977" i="1" s="1"/>
  <c r="H12977" i="1"/>
  <c r="I12977" i="1"/>
  <c r="K12977" i="1"/>
  <c r="G12978" i="1"/>
  <c r="K12978" i="1"/>
  <c r="G12979" i="1"/>
  <c r="J12979" i="1"/>
  <c r="K12979" i="1"/>
  <c r="G12980" i="1"/>
  <c r="H12980" i="1"/>
  <c r="I12980" i="1"/>
  <c r="J12980" i="1"/>
  <c r="K12980" i="1"/>
  <c r="G12981" i="1"/>
  <c r="J12981" i="1" s="1"/>
  <c r="H12981" i="1"/>
  <c r="I12981" i="1"/>
  <c r="K12981" i="1"/>
  <c r="G12982" i="1"/>
  <c r="H12982" i="1"/>
  <c r="K12982" i="1"/>
  <c r="G12983" i="1"/>
  <c r="J12983" i="1" s="1"/>
  <c r="K12983" i="1"/>
  <c r="G12984" i="1"/>
  <c r="H12984" i="1"/>
  <c r="I12984" i="1"/>
  <c r="J12984" i="1"/>
  <c r="K12984" i="1"/>
  <c r="G12985" i="1"/>
  <c r="J12985" i="1" s="1"/>
  <c r="H12985" i="1"/>
  <c r="I12985" i="1"/>
  <c r="K12985" i="1"/>
  <c r="G12986" i="1"/>
  <c r="H12986" i="1" s="1"/>
  <c r="K12986" i="1"/>
  <c r="G12987" i="1"/>
  <c r="J12987" i="1"/>
  <c r="K12987" i="1"/>
  <c r="G12988" i="1"/>
  <c r="H12988" i="1"/>
  <c r="I12988" i="1"/>
  <c r="J12988" i="1"/>
  <c r="K12988" i="1"/>
  <c r="G12989" i="1"/>
  <c r="J12989" i="1" s="1"/>
  <c r="H12989" i="1"/>
  <c r="I12989" i="1"/>
  <c r="K12989" i="1"/>
  <c r="G12990" i="1"/>
  <c r="H12990" i="1"/>
  <c r="K12990" i="1"/>
  <c r="G12991" i="1"/>
  <c r="K12991" i="1"/>
  <c r="G12992" i="1"/>
  <c r="H12992" i="1"/>
  <c r="I12992" i="1"/>
  <c r="J12992" i="1"/>
  <c r="K12992" i="1"/>
  <c r="G12993" i="1"/>
  <c r="J12993" i="1" s="1"/>
  <c r="H12993" i="1"/>
  <c r="I12993" i="1"/>
  <c r="K12993" i="1"/>
  <c r="G12994" i="1"/>
  <c r="K12994" i="1"/>
  <c r="G12995" i="1"/>
  <c r="J12995" i="1"/>
  <c r="K12995" i="1"/>
  <c r="G12996" i="1"/>
  <c r="H12996" i="1"/>
  <c r="I12996" i="1"/>
  <c r="J12996" i="1"/>
  <c r="K12996" i="1"/>
  <c r="G12997" i="1"/>
  <c r="J12997" i="1" s="1"/>
  <c r="H12997" i="1"/>
  <c r="I12997" i="1"/>
  <c r="K12997" i="1"/>
  <c r="G12998" i="1"/>
  <c r="H12998" i="1"/>
  <c r="K12998" i="1"/>
  <c r="G12999" i="1"/>
  <c r="J12999" i="1" s="1"/>
  <c r="K12999" i="1"/>
  <c r="G13000" i="1"/>
  <c r="H13000" i="1"/>
  <c r="I13000" i="1"/>
  <c r="J13000" i="1"/>
  <c r="K13000" i="1"/>
  <c r="G13001" i="1"/>
  <c r="J13001" i="1" s="1"/>
  <c r="H13001" i="1"/>
  <c r="I13001" i="1"/>
  <c r="K13001" i="1"/>
  <c r="G13002" i="1"/>
  <c r="H13002" i="1" s="1"/>
  <c r="K13002" i="1"/>
  <c r="G13003" i="1"/>
  <c r="J13003" i="1"/>
  <c r="K13003" i="1"/>
  <c r="G13004" i="1"/>
  <c r="H13004" i="1"/>
  <c r="I13004" i="1"/>
  <c r="J13004" i="1"/>
  <c r="K13004" i="1"/>
  <c r="G13005" i="1"/>
  <c r="J13005" i="1" s="1"/>
  <c r="H13005" i="1"/>
  <c r="I13005" i="1"/>
  <c r="K13005" i="1"/>
  <c r="G13006" i="1"/>
  <c r="H13006" i="1"/>
  <c r="K13006" i="1"/>
  <c r="G13007" i="1"/>
  <c r="K13007" i="1"/>
  <c r="G13008" i="1"/>
  <c r="H13008" i="1"/>
  <c r="I13008" i="1"/>
  <c r="J13008" i="1"/>
  <c r="K13008" i="1"/>
  <c r="G13009" i="1"/>
  <c r="J13009" i="1" s="1"/>
  <c r="H13009" i="1"/>
  <c r="I13009" i="1"/>
  <c r="K13009" i="1"/>
  <c r="G13010" i="1"/>
  <c r="K13010" i="1"/>
  <c r="G13011" i="1"/>
  <c r="J13011" i="1"/>
  <c r="K13011" i="1"/>
  <c r="G13012" i="1"/>
  <c r="H13012" i="1"/>
  <c r="I13012" i="1"/>
  <c r="J13012" i="1"/>
  <c r="K13012" i="1"/>
  <c r="G13013" i="1"/>
  <c r="J13013" i="1" s="1"/>
  <c r="H13013" i="1"/>
  <c r="I13013" i="1"/>
  <c r="K13013" i="1"/>
  <c r="G13014" i="1"/>
  <c r="H13014" i="1"/>
  <c r="K13014" i="1"/>
  <c r="G13015" i="1"/>
  <c r="J13015" i="1" s="1"/>
  <c r="K13015" i="1"/>
  <c r="G13016" i="1"/>
  <c r="H13016" i="1"/>
  <c r="I13016" i="1"/>
  <c r="J13016" i="1"/>
  <c r="K13016" i="1"/>
  <c r="G13017" i="1"/>
  <c r="J13017" i="1" s="1"/>
  <c r="H13017" i="1"/>
  <c r="I13017" i="1"/>
  <c r="K13017" i="1"/>
  <c r="G13018" i="1"/>
  <c r="H13018" i="1" s="1"/>
  <c r="K13018" i="1"/>
  <c r="G13019" i="1"/>
  <c r="J13019" i="1"/>
  <c r="K13019" i="1"/>
  <c r="G13020" i="1"/>
  <c r="H13020" i="1"/>
  <c r="I13020" i="1"/>
  <c r="J13020" i="1"/>
  <c r="K13020" i="1"/>
  <c r="G13021" i="1"/>
  <c r="J13021" i="1" s="1"/>
  <c r="H13021" i="1"/>
  <c r="I13021" i="1"/>
  <c r="K13021" i="1"/>
  <c r="G13022" i="1"/>
  <c r="H13022" i="1"/>
  <c r="K13022" i="1"/>
  <c r="G13023" i="1"/>
  <c r="K13023" i="1"/>
  <c r="G13024" i="1"/>
  <c r="H13024" i="1"/>
  <c r="I13024" i="1"/>
  <c r="J13024" i="1"/>
  <c r="K13024" i="1"/>
  <c r="G13025" i="1"/>
  <c r="J13025" i="1" s="1"/>
  <c r="H13025" i="1"/>
  <c r="I13025" i="1"/>
  <c r="K13025" i="1"/>
  <c r="G13026" i="1"/>
  <c r="K13026" i="1"/>
  <c r="G13027" i="1"/>
  <c r="J13027" i="1"/>
  <c r="K13027" i="1"/>
  <c r="G13028" i="1"/>
  <c r="H13028" i="1"/>
  <c r="I13028" i="1"/>
  <c r="J13028" i="1"/>
  <c r="K13028" i="1"/>
  <c r="G13029" i="1"/>
  <c r="J13029" i="1" s="1"/>
  <c r="H13029" i="1"/>
  <c r="I13029" i="1"/>
  <c r="K13029" i="1"/>
  <c r="G13030" i="1"/>
  <c r="H13030" i="1"/>
  <c r="K13030" i="1"/>
  <c r="G13031" i="1"/>
  <c r="J13031" i="1" s="1"/>
  <c r="K13031" i="1"/>
  <c r="G13032" i="1"/>
  <c r="H13032" i="1"/>
  <c r="I13032" i="1"/>
  <c r="J13032" i="1"/>
  <c r="K13032" i="1"/>
  <c r="G13033" i="1"/>
  <c r="J13033" i="1" s="1"/>
  <c r="H13033" i="1"/>
  <c r="I13033" i="1"/>
  <c r="K13033" i="1"/>
  <c r="G13034" i="1"/>
  <c r="H13034" i="1" s="1"/>
  <c r="K13034" i="1"/>
  <c r="G13035" i="1"/>
  <c r="J13035" i="1"/>
  <c r="K13035" i="1"/>
  <c r="G13036" i="1"/>
  <c r="H13036" i="1"/>
  <c r="I13036" i="1"/>
  <c r="J13036" i="1"/>
  <c r="K13036" i="1"/>
  <c r="G13037" i="1"/>
  <c r="J13037" i="1" s="1"/>
  <c r="H13037" i="1"/>
  <c r="I13037" i="1"/>
  <c r="K13037" i="1"/>
  <c r="G13038" i="1"/>
  <c r="H13038" i="1"/>
  <c r="K13038" i="1"/>
  <c r="G13039" i="1"/>
  <c r="K13039" i="1"/>
  <c r="G13040" i="1"/>
  <c r="H13040" i="1"/>
  <c r="I13040" i="1"/>
  <c r="J13040" i="1"/>
  <c r="K13040" i="1"/>
  <c r="G13041" i="1"/>
  <c r="J13041" i="1" s="1"/>
  <c r="H13041" i="1"/>
  <c r="I13041" i="1"/>
  <c r="K13041" i="1"/>
  <c r="G13042" i="1"/>
  <c r="K13042" i="1"/>
  <c r="G13043" i="1"/>
  <c r="J13043" i="1"/>
  <c r="K13043" i="1"/>
  <c r="G13044" i="1"/>
  <c r="H13044" i="1"/>
  <c r="I13044" i="1"/>
  <c r="J13044" i="1"/>
  <c r="K13044" i="1"/>
  <c r="G13045" i="1"/>
  <c r="J13045" i="1" s="1"/>
  <c r="H13045" i="1"/>
  <c r="I13045" i="1"/>
  <c r="K13045" i="1"/>
  <c r="G13046" i="1"/>
  <c r="H13046" i="1"/>
  <c r="K13046" i="1"/>
  <c r="G13047" i="1"/>
  <c r="J13047" i="1" s="1"/>
  <c r="K13047" i="1"/>
  <c r="G13048" i="1"/>
  <c r="H13048" i="1"/>
  <c r="I13048" i="1"/>
  <c r="J13048" i="1"/>
  <c r="K13048" i="1"/>
  <c r="G13049" i="1"/>
  <c r="J13049" i="1" s="1"/>
  <c r="H13049" i="1"/>
  <c r="I13049" i="1"/>
  <c r="K13049" i="1"/>
  <c r="G13050" i="1"/>
  <c r="H13050" i="1" s="1"/>
  <c r="K13050" i="1"/>
  <c r="G13051" i="1"/>
  <c r="J13051" i="1"/>
  <c r="K13051" i="1"/>
  <c r="G13052" i="1"/>
  <c r="H13052" i="1"/>
  <c r="I13052" i="1"/>
  <c r="J13052" i="1"/>
  <c r="K13052" i="1"/>
  <c r="G13053" i="1"/>
  <c r="J13053" i="1" s="1"/>
  <c r="H13053" i="1"/>
  <c r="I13053" i="1"/>
  <c r="K13053" i="1"/>
  <c r="G13054" i="1"/>
  <c r="H13054" i="1"/>
  <c r="K13054" i="1"/>
  <c r="G13055" i="1"/>
  <c r="K13055" i="1"/>
  <c r="G13056" i="1"/>
  <c r="H13056" i="1"/>
  <c r="I13056" i="1"/>
  <c r="J13056" i="1"/>
  <c r="K13056" i="1"/>
  <c r="G13057" i="1"/>
  <c r="J13057" i="1" s="1"/>
  <c r="H13057" i="1"/>
  <c r="I13057" i="1"/>
  <c r="K13057" i="1"/>
  <c r="G13058" i="1"/>
  <c r="K13058" i="1"/>
  <c r="G13059" i="1"/>
  <c r="J13059" i="1"/>
  <c r="K13059" i="1"/>
  <c r="G13060" i="1"/>
  <c r="H13060" i="1"/>
  <c r="I13060" i="1"/>
  <c r="J13060" i="1"/>
  <c r="K13060" i="1"/>
  <c r="G13061" i="1"/>
  <c r="J13061" i="1" s="1"/>
  <c r="H13061" i="1"/>
  <c r="I13061" i="1"/>
  <c r="K13061" i="1"/>
  <c r="G13062" i="1"/>
  <c r="H13062" i="1"/>
  <c r="K13062" i="1"/>
  <c r="G13063" i="1"/>
  <c r="J13063" i="1" s="1"/>
  <c r="K13063" i="1"/>
  <c r="G13064" i="1"/>
  <c r="H13064" i="1"/>
  <c r="I13064" i="1"/>
  <c r="J13064" i="1"/>
  <c r="K13064" i="1"/>
  <c r="G13065" i="1"/>
  <c r="J13065" i="1" s="1"/>
  <c r="H13065" i="1"/>
  <c r="I13065" i="1"/>
  <c r="K13065" i="1"/>
  <c r="G13066" i="1"/>
  <c r="H13066" i="1" s="1"/>
  <c r="K13066" i="1"/>
  <c r="G13067" i="1"/>
  <c r="J13067" i="1"/>
  <c r="K13067" i="1"/>
  <c r="G13068" i="1"/>
  <c r="H13068" i="1"/>
  <c r="I13068" i="1"/>
  <c r="J13068" i="1"/>
  <c r="K13068" i="1"/>
  <c r="G13069" i="1"/>
  <c r="J13069" i="1" s="1"/>
  <c r="H13069" i="1"/>
  <c r="I13069" i="1"/>
  <c r="K13069" i="1"/>
  <c r="G13070" i="1"/>
  <c r="H13070" i="1"/>
  <c r="K13070" i="1"/>
  <c r="G13071" i="1"/>
  <c r="K13071" i="1"/>
  <c r="G13072" i="1"/>
  <c r="H13072" i="1"/>
  <c r="I13072" i="1"/>
  <c r="J13072" i="1"/>
  <c r="K13072" i="1"/>
  <c r="G13073" i="1"/>
  <c r="J13073" i="1" s="1"/>
  <c r="H13073" i="1"/>
  <c r="I13073" i="1"/>
  <c r="K13073" i="1"/>
  <c r="G13074" i="1"/>
  <c r="K13074" i="1"/>
  <c r="G13075" i="1"/>
  <c r="J13075" i="1"/>
  <c r="K13075" i="1"/>
  <c r="G13076" i="1"/>
  <c r="H13076" i="1"/>
  <c r="I13076" i="1"/>
  <c r="J13076" i="1"/>
  <c r="K13076" i="1"/>
  <c r="G13077" i="1"/>
  <c r="J13077" i="1" s="1"/>
  <c r="H13077" i="1"/>
  <c r="I13077" i="1"/>
  <c r="K13077" i="1"/>
  <c r="G13078" i="1"/>
  <c r="H13078" i="1"/>
  <c r="K13078" i="1"/>
  <c r="G13079" i="1"/>
  <c r="J13079" i="1" s="1"/>
  <c r="K13079" i="1"/>
  <c r="G13080" i="1"/>
  <c r="H13080" i="1"/>
  <c r="I13080" i="1"/>
  <c r="J13080" i="1"/>
  <c r="K13080" i="1"/>
  <c r="G13081" i="1"/>
  <c r="J13081" i="1" s="1"/>
  <c r="H13081" i="1"/>
  <c r="I13081" i="1"/>
  <c r="K13081" i="1"/>
  <c r="G13082" i="1"/>
  <c r="H13082" i="1" s="1"/>
  <c r="K13082" i="1"/>
  <c r="G13083" i="1"/>
  <c r="J13083" i="1"/>
  <c r="K13083" i="1"/>
  <c r="G13084" i="1"/>
  <c r="H13084" i="1"/>
  <c r="I13084" i="1"/>
  <c r="J13084" i="1"/>
  <c r="K13084" i="1"/>
  <c r="G13085" i="1"/>
  <c r="J13085" i="1" s="1"/>
  <c r="H13085" i="1"/>
  <c r="I13085" i="1"/>
  <c r="K13085" i="1"/>
  <c r="G13086" i="1"/>
  <c r="H13086" i="1"/>
  <c r="K13086" i="1"/>
  <c r="G13087" i="1"/>
  <c r="K13087" i="1"/>
  <c r="G13088" i="1"/>
  <c r="H13088" i="1"/>
  <c r="I13088" i="1"/>
  <c r="J13088" i="1"/>
  <c r="K13088" i="1"/>
  <c r="G13089" i="1"/>
  <c r="J13089" i="1" s="1"/>
  <c r="H13089" i="1"/>
  <c r="I13089" i="1"/>
  <c r="K13089" i="1"/>
  <c r="G13090" i="1"/>
  <c r="K13090" i="1"/>
  <c r="G13091" i="1"/>
  <c r="J13091" i="1"/>
  <c r="K13091" i="1"/>
  <c r="G13092" i="1"/>
  <c r="H13092" i="1"/>
  <c r="I13092" i="1"/>
  <c r="J13092" i="1"/>
  <c r="K13092" i="1"/>
  <c r="G13093" i="1"/>
  <c r="J13093" i="1" s="1"/>
  <c r="H13093" i="1"/>
  <c r="I13093" i="1"/>
  <c r="K13093" i="1"/>
  <c r="G13094" i="1"/>
  <c r="H13094" i="1"/>
  <c r="K13094" i="1"/>
  <c r="G13095" i="1"/>
  <c r="J13095" i="1" s="1"/>
  <c r="K13095" i="1"/>
  <c r="G13096" i="1"/>
  <c r="H13096" i="1"/>
  <c r="I13096" i="1"/>
  <c r="J13096" i="1"/>
  <c r="K13096" i="1"/>
  <c r="G13097" i="1"/>
  <c r="J13097" i="1" s="1"/>
  <c r="H13097" i="1"/>
  <c r="I13097" i="1"/>
  <c r="K13097" i="1"/>
  <c r="G13098" i="1"/>
  <c r="H13098" i="1" s="1"/>
  <c r="K13098" i="1"/>
  <c r="G13099" i="1"/>
  <c r="J13099" i="1"/>
  <c r="K13099" i="1"/>
  <c r="G13100" i="1"/>
  <c r="H13100" i="1"/>
  <c r="I13100" i="1"/>
  <c r="J13100" i="1"/>
  <c r="K13100" i="1"/>
  <c r="G13101" i="1"/>
  <c r="J13101" i="1" s="1"/>
  <c r="H13101" i="1"/>
  <c r="I13101" i="1"/>
  <c r="K13101" i="1"/>
  <c r="G13102" i="1"/>
  <c r="H13102" i="1"/>
  <c r="K13102" i="1"/>
  <c r="G13103" i="1"/>
  <c r="K13103" i="1"/>
  <c r="G13104" i="1"/>
  <c r="H13104" i="1"/>
  <c r="I13104" i="1"/>
  <c r="J13104" i="1"/>
  <c r="K13104" i="1"/>
  <c r="G13105" i="1"/>
  <c r="J13105" i="1" s="1"/>
  <c r="H13105" i="1"/>
  <c r="I13105" i="1"/>
  <c r="K13105" i="1"/>
  <c r="G13106" i="1"/>
  <c r="K13106" i="1"/>
  <c r="G13107" i="1"/>
  <c r="J13107" i="1"/>
  <c r="K13107" i="1"/>
  <c r="G13108" i="1"/>
  <c r="H13108" i="1"/>
  <c r="I13108" i="1"/>
  <c r="J13108" i="1"/>
  <c r="K13108" i="1"/>
  <c r="G13109" i="1"/>
  <c r="J13109" i="1" s="1"/>
  <c r="H13109" i="1"/>
  <c r="I13109" i="1"/>
  <c r="K13109" i="1"/>
  <c r="G13110" i="1"/>
  <c r="H13110" i="1"/>
  <c r="K13110" i="1"/>
  <c r="G13111" i="1"/>
  <c r="J13111" i="1" s="1"/>
  <c r="K13111" i="1"/>
  <c r="G13112" i="1"/>
  <c r="H13112" i="1"/>
  <c r="I13112" i="1"/>
  <c r="J13112" i="1"/>
  <c r="K13112" i="1"/>
  <c r="G13113" i="1"/>
  <c r="J13113" i="1" s="1"/>
  <c r="H13113" i="1"/>
  <c r="I13113" i="1"/>
  <c r="K13113" i="1"/>
  <c r="G13114" i="1"/>
  <c r="H13114" i="1" s="1"/>
  <c r="K13114" i="1"/>
  <c r="G13115" i="1"/>
  <c r="J13115" i="1"/>
  <c r="K13115" i="1"/>
  <c r="G13116" i="1"/>
  <c r="H13116" i="1"/>
  <c r="I13116" i="1"/>
  <c r="J13116" i="1"/>
  <c r="K13116" i="1"/>
  <c r="G13117" i="1"/>
  <c r="J13117" i="1" s="1"/>
  <c r="H13117" i="1"/>
  <c r="I13117" i="1"/>
  <c r="K13117" i="1"/>
  <c r="G13118" i="1"/>
  <c r="H13118" i="1"/>
  <c r="K13118" i="1"/>
  <c r="G13119" i="1"/>
  <c r="K13119" i="1"/>
  <c r="G13120" i="1"/>
  <c r="H13120" i="1"/>
  <c r="I13120" i="1"/>
  <c r="J13120" i="1"/>
  <c r="K13120" i="1"/>
  <c r="G13121" i="1"/>
  <c r="J13121" i="1" s="1"/>
  <c r="H13121" i="1"/>
  <c r="I13121" i="1"/>
  <c r="K13121" i="1"/>
  <c r="G13122" i="1"/>
  <c r="K13122" i="1"/>
  <c r="G13123" i="1"/>
  <c r="J13123" i="1"/>
  <c r="K13123" i="1"/>
  <c r="G13124" i="1"/>
  <c r="H13124" i="1"/>
  <c r="I13124" i="1"/>
  <c r="J13124" i="1"/>
  <c r="K13124" i="1"/>
  <c r="G13125" i="1"/>
  <c r="J13125" i="1" s="1"/>
  <c r="H13125" i="1"/>
  <c r="I13125" i="1"/>
  <c r="K13125" i="1"/>
  <c r="G13126" i="1"/>
  <c r="H13126" i="1"/>
  <c r="K13126" i="1"/>
  <c r="G13127" i="1"/>
  <c r="J13127" i="1" s="1"/>
  <c r="K13127" i="1"/>
  <c r="G13128" i="1"/>
  <c r="H13128" i="1"/>
  <c r="I13128" i="1"/>
  <c r="J13128" i="1"/>
  <c r="K13128" i="1"/>
  <c r="G13129" i="1"/>
  <c r="J13129" i="1" s="1"/>
  <c r="H13129" i="1"/>
  <c r="I13129" i="1"/>
  <c r="K13129" i="1"/>
  <c r="G13130" i="1"/>
  <c r="H13130" i="1" s="1"/>
  <c r="K13130" i="1"/>
  <c r="G13131" i="1"/>
  <c r="J13131" i="1"/>
  <c r="K13131" i="1"/>
  <c r="G13132" i="1"/>
  <c r="H13132" i="1"/>
  <c r="I13132" i="1"/>
  <c r="J13132" i="1"/>
  <c r="K13132" i="1"/>
  <c r="G13133" i="1"/>
  <c r="J13133" i="1" s="1"/>
  <c r="H13133" i="1"/>
  <c r="I13133" i="1"/>
  <c r="K13133" i="1"/>
  <c r="G13134" i="1"/>
  <c r="H13134" i="1"/>
  <c r="K13134" i="1"/>
  <c r="G13135" i="1"/>
  <c r="K13135" i="1"/>
  <c r="G13136" i="1"/>
  <c r="H13136" i="1"/>
  <c r="I13136" i="1"/>
  <c r="J13136" i="1"/>
  <c r="K13136" i="1"/>
  <c r="G13137" i="1"/>
  <c r="J13137" i="1" s="1"/>
  <c r="H13137" i="1"/>
  <c r="I13137" i="1"/>
  <c r="K13137" i="1"/>
  <c r="G13138" i="1"/>
  <c r="K13138" i="1"/>
  <c r="G13139" i="1"/>
  <c r="J13139" i="1"/>
  <c r="K13139" i="1"/>
  <c r="G13140" i="1"/>
  <c r="H13140" i="1"/>
  <c r="I13140" i="1"/>
  <c r="J13140" i="1"/>
  <c r="K13140" i="1"/>
  <c r="G13141" i="1"/>
  <c r="J13141" i="1" s="1"/>
  <c r="H13141" i="1"/>
  <c r="I13141" i="1"/>
  <c r="K13141" i="1"/>
  <c r="G13142" i="1"/>
  <c r="H13142" i="1"/>
  <c r="K13142" i="1"/>
  <c r="G13143" i="1"/>
  <c r="J13143" i="1" s="1"/>
  <c r="K13143" i="1"/>
  <c r="G13144" i="1"/>
  <c r="H13144" i="1"/>
  <c r="I13144" i="1"/>
  <c r="J13144" i="1"/>
  <c r="K13144" i="1"/>
  <c r="G13145" i="1"/>
  <c r="J13145" i="1" s="1"/>
  <c r="H13145" i="1"/>
  <c r="I13145" i="1"/>
  <c r="K13145" i="1"/>
  <c r="G13146" i="1"/>
  <c r="H13146" i="1" s="1"/>
  <c r="K13146" i="1"/>
  <c r="G13147" i="1"/>
  <c r="J13147" i="1"/>
  <c r="K13147" i="1"/>
  <c r="G13148" i="1"/>
  <c r="H13148" i="1"/>
  <c r="I13148" i="1"/>
  <c r="J13148" i="1"/>
  <c r="K13148" i="1"/>
  <c r="G13149" i="1"/>
  <c r="J13149" i="1" s="1"/>
  <c r="H13149" i="1"/>
  <c r="I13149" i="1"/>
  <c r="K13149" i="1"/>
  <c r="G13150" i="1"/>
  <c r="H13150" i="1"/>
  <c r="K13150" i="1"/>
  <c r="G13151" i="1"/>
  <c r="K13151" i="1"/>
  <c r="G13152" i="1"/>
  <c r="H13152" i="1"/>
  <c r="I13152" i="1"/>
  <c r="J13152" i="1"/>
  <c r="K13152" i="1"/>
  <c r="G13153" i="1"/>
  <c r="J13153" i="1" s="1"/>
  <c r="H13153" i="1"/>
  <c r="I13153" i="1"/>
  <c r="K13153" i="1"/>
  <c r="G13154" i="1"/>
  <c r="K13154" i="1"/>
  <c r="G13155" i="1"/>
  <c r="J13155" i="1"/>
  <c r="K13155" i="1"/>
  <c r="G13156" i="1"/>
  <c r="H13156" i="1"/>
  <c r="I13156" i="1"/>
  <c r="J13156" i="1"/>
  <c r="K13156" i="1"/>
  <c r="G13157" i="1"/>
  <c r="J13157" i="1" s="1"/>
  <c r="H13157" i="1"/>
  <c r="I13157" i="1"/>
  <c r="K13157" i="1"/>
  <c r="G13158" i="1"/>
  <c r="H13158" i="1"/>
  <c r="K13158" i="1"/>
  <c r="G13159" i="1"/>
  <c r="J13159" i="1" s="1"/>
  <c r="K13159" i="1"/>
  <c r="G13160" i="1"/>
  <c r="H13160" i="1"/>
  <c r="I13160" i="1"/>
  <c r="J13160" i="1"/>
  <c r="K13160" i="1"/>
  <c r="G13161" i="1"/>
  <c r="J13161" i="1" s="1"/>
  <c r="H13161" i="1"/>
  <c r="I13161" i="1"/>
  <c r="K13161" i="1"/>
  <c r="G13162" i="1"/>
  <c r="H13162" i="1" s="1"/>
  <c r="K13162" i="1"/>
  <c r="G13163" i="1"/>
  <c r="J13163" i="1"/>
  <c r="K13163" i="1"/>
  <c r="G13164" i="1"/>
  <c r="H13164" i="1"/>
  <c r="I13164" i="1"/>
  <c r="J13164" i="1"/>
  <c r="K13164" i="1"/>
  <c r="G13165" i="1"/>
  <c r="J13165" i="1" s="1"/>
  <c r="H13165" i="1"/>
  <c r="I13165" i="1"/>
  <c r="K13165" i="1"/>
  <c r="G13166" i="1"/>
  <c r="H13166" i="1"/>
  <c r="K13166" i="1"/>
  <c r="G13167" i="1"/>
  <c r="K13167" i="1"/>
  <c r="G13168" i="1"/>
  <c r="H13168" i="1"/>
  <c r="I13168" i="1"/>
  <c r="J13168" i="1"/>
  <c r="K13168" i="1"/>
  <c r="G13169" i="1"/>
  <c r="J13169" i="1" s="1"/>
  <c r="H13169" i="1"/>
  <c r="I13169" i="1"/>
  <c r="K13169" i="1"/>
  <c r="G13170" i="1"/>
  <c r="K13170" i="1"/>
  <c r="G13171" i="1"/>
  <c r="J13171" i="1"/>
  <c r="K13171" i="1"/>
  <c r="G13172" i="1"/>
  <c r="H13172" i="1"/>
  <c r="I13172" i="1"/>
  <c r="J13172" i="1"/>
  <c r="K13172" i="1"/>
  <c r="G13173" i="1"/>
  <c r="J13173" i="1" s="1"/>
  <c r="H13173" i="1"/>
  <c r="I13173" i="1"/>
  <c r="K13173" i="1"/>
  <c r="G13174" i="1"/>
  <c r="H13174" i="1"/>
  <c r="K13174" i="1"/>
  <c r="G13175" i="1"/>
  <c r="J13175" i="1" s="1"/>
  <c r="K13175" i="1"/>
  <c r="G13176" i="1"/>
  <c r="H13176" i="1"/>
  <c r="I13176" i="1"/>
  <c r="J13176" i="1"/>
  <c r="K13176" i="1"/>
  <c r="G13177" i="1"/>
  <c r="J13177" i="1" s="1"/>
  <c r="H13177" i="1"/>
  <c r="I13177" i="1"/>
  <c r="K13177" i="1"/>
  <c r="G13178" i="1"/>
  <c r="H13178" i="1" s="1"/>
  <c r="K13178" i="1"/>
  <c r="G13179" i="1"/>
  <c r="J13179" i="1"/>
  <c r="K13179" i="1"/>
  <c r="G13180" i="1"/>
  <c r="H13180" i="1"/>
  <c r="I13180" i="1"/>
  <c r="J13180" i="1"/>
  <c r="K13180" i="1"/>
  <c r="G13181" i="1"/>
  <c r="J13181" i="1" s="1"/>
  <c r="H13181" i="1"/>
  <c r="I13181" i="1"/>
  <c r="K13181" i="1"/>
  <c r="G13182" i="1"/>
  <c r="H13182" i="1"/>
  <c r="K13182" i="1"/>
  <c r="G13183" i="1"/>
  <c r="K13183" i="1"/>
  <c r="G13184" i="1"/>
  <c r="H13184" i="1"/>
  <c r="I13184" i="1"/>
  <c r="J13184" i="1"/>
  <c r="K13184" i="1"/>
  <c r="G13185" i="1"/>
  <c r="J13185" i="1" s="1"/>
  <c r="H13185" i="1"/>
  <c r="I13185" i="1"/>
  <c r="K13185" i="1"/>
  <c r="G13186" i="1"/>
  <c r="K13186" i="1"/>
  <c r="G13187" i="1"/>
  <c r="J13187" i="1"/>
  <c r="K13187" i="1"/>
  <c r="G13188" i="1"/>
  <c r="H13188" i="1"/>
  <c r="I13188" i="1"/>
  <c r="J13188" i="1"/>
  <c r="K13188" i="1"/>
  <c r="G13189" i="1"/>
  <c r="J13189" i="1" s="1"/>
  <c r="H13189" i="1"/>
  <c r="I13189" i="1"/>
  <c r="K13189" i="1"/>
  <c r="G13190" i="1"/>
  <c r="H13190" i="1"/>
  <c r="K13190" i="1"/>
  <c r="G13191" i="1"/>
  <c r="J13191" i="1" s="1"/>
  <c r="K13191" i="1"/>
  <c r="G13192" i="1"/>
  <c r="H13192" i="1"/>
  <c r="I13192" i="1"/>
  <c r="J13192" i="1"/>
  <c r="K13192" i="1"/>
  <c r="G13193" i="1"/>
  <c r="J13193" i="1" s="1"/>
  <c r="H13193" i="1"/>
  <c r="I13193" i="1"/>
  <c r="K13193" i="1"/>
  <c r="G13194" i="1"/>
  <c r="H13194" i="1" s="1"/>
  <c r="K13194" i="1"/>
  <c r="G13195" i="1"/>
  <c r="J13195" i="1"/>
  <c r="K13195" i="1"/>
  <c r="G13196" i="1"/>
  <c r="H13196" i="1"/>
  <c r="I13196" i="1"/>
  <c r="J13196" i="1"/>
  <c r="K13196" i="1"/>
  <c r="G13197" i="1"/>
  <c r="J13197" i="1" s="1"/>
  <c r="H13197" i="1"/>
  <c r="I13197" i="1"/>
  <c r="K13197" i="1"/>
  <c r="G13198" i="1"/>
  <c r="H13198" i="1"/>
  <c r="K13198" i="1"/>
  <c r="G13199" i="1"/>
  <c r="K13199" i="1"/>
  <c r="G13200" i="1"/>
  <c r="H13200" i="1"/>
  <c r="I13200" i="1"/>
  <c r="J13200" i="1"/>
  <c r="K13200" i="1"/>
  <c r="G13201" i="1"/>
  <c r="J13201" i="1" s="1"/>
  <c r="H13201" i="1"/>
  <c r="I13201" i="1"/>
  <c r="K13201" i="1"/>
  <c r="G13202" i="1"/>
  <c r="K13202" i="1"/>
  <c r="G13203" i="1"/>
  <c r="J13203" i="1"/>
  <c r="K13203" i="1"/>
  <c r="G13204" i="1"/>
  <c r="H13204" i="1"/>
  <c r="I13204" i="1"/>
  <c r="J13204" i="1"/>
  <c r="K13204" i="1"/>
  <c r="G13205" i="1"/>
  <c r="J13205" i="1" s="1"/>
  <c r="H13205" i="1"/>
  <c r="I13205" i="1"/>
  <c r="K13205" i="1"/>
  <c r="G13206" i="1"/>
  <c r="H13206" i="1"/>
  <c r="K13206" i="1"/>
  <c r="G13207" i="1"/>
  <c r="J13207" i="1" s="1"/>
  <c r="K13207" i="1"/>
  <c r="G13208" i="1"/>
  <c r="H13208" i="1"/>
  <c r="I13208" i="1"/>
  <c r="J13208" i="1"/>
  <c r="K13208" i="1"/>
  <c r="G13209" i="1"/>
  <c r="J13209" i="1" s="1"/>
  <c r="H13209" i="1"/>
  <c r="I13209" i="1"/>
  <c r="K13209" i="1"/>
  <c r="G13210" i="1"/>
  <c r="H13210" i="1" s="1"/>
  <c r="K13210" i="1"/>
  <c r="G13211" i="1"/>
  <c r="J13211" i="1"/>
  <c r="K13211" i="1"/>
  <c r="G13212" i="1"/>
  <c r="H13212" i="1"/>
  <c r="I13212" i="1"/>
  <c r="J13212" i="1"/>
  <c r="K13212" i="1"/>
  <c r="G13213" i="1"/>
  <c r="J13213" i="1" s="1"/>
  <c r="H13213" i="1"/>
  <c r="I13213" i="1"/>
  <c r="K13213" i="1"/>
  <c r="G13214" i="1"/>
  <c r="H13214" i="1"/>
  <c r="K13214" i="1"/>
  <c r="G13215" i="1"/>
  <c r="K13215" i="1"/>
  <c r="G13216" i="1"/>
  <c r="H13216" i="1"/>
  <c r="I13216" i="1"/>
  <c r="J13216" i="1"/>
  <c r="K13216" i="1"/>
  <c r="G13217" i="1"/>
  <c r="J13217" i="1" s="1"/>
  <c r="H13217" i="1"/>
  <c r="I13217" i="1"/>
  <c r="K13217" i="1"/>
  <c r="G13218" i="1"/>
  <c r="K13218" i="1"/>
  <c r="G13219" i="1"/>
  <c r="J13219" i="1"/>
  <c r="K13219" i="1"/>
  <c r="G13220" i="1"/>
  <c r="H13220" i="1"/>
  <c r="I13220" i="1"/>
  <c r="J13220" i="1"/>
  <c r="K13220" i="1"/>
  <c r="G13221" i="1"/>
  <c r="J13221" i="1" s="1"/>
  <c r="H13221" i="1"/>
  <c r="I13221" i="1"/>
  <c r="K13221" i="1"/>
  <c r="G13222" i="1"/>
  <c r="H13222" i="1"/>
  <c r="K13222" i="1"/>
  <c r="G13223" i="1"/>
  <c r="J13223" i="1" s="1"/>
  <c r="K13223" i="1"/>
  <c r="G13224" i="1"/>
  <c r="H13224" i="1"/>
  <c r="I13224" i="1"/>
  <c r="J13224" i="1"/>
  <c r="K13224" i="1"/>
  <c r="G13225" i="1"/>
  <c r="J13225" i="1" s="1"/>
  <c r="H13225" i="1"/>
  <c r="I13225" i="1"/>
  <c r="K13225" i="1"/>
  <c r="G13226" i="1"/>
  <c r="H13226" i="1" s="1"/>
  <c r="K13226" i="1"/>
  <c r="G13227" i="1"/>
  <c r="J13227" i="1"/>
  <c r="K13227" i="1"/>
  <c r="G13228" i="1"/>
  <c r="H13228" i="1"/>
  <c r="I13228" i="1"/>
  <c r="J13228" i="1"/>
  <c r="K13228" i="1"/>
  <c r="G13229" i="1"/>
  <c r="J13229" i="1" s="1"/>
  <c r="H13229" i="1"/>
  <c r="I13229" i="1"/>
  <c r="K13229" i="1"/>
  <c r="G13230" i="1"/>
  <c r="H13230" i="1"/>
  <c r="K13230" i="1"/>
  <c r="G13231" i="1"/>
  <c r="K13231" i="1"/>
  <c r="G13232" i="1"/>
  <c r="H13232" i="1"/>
  <c r="I13232" i="1"/>
  <c r="J13232" i="1"/>
  <c r="K13232" i="1"/>
  <c r="G13233" i="1"/>
  <c r="J13233" i="1" s="1"/>
  <c r="H13233" i="1"/>
  <c r="I13233" i="1"/>
  <c r="K13233" i="1"/>
  <c r="G13234" i="1"/>
  <c r="K13234" i="1"/>
  <c r="G13235" i="1"/>
  <c r="J13235" i="1"/>
  <c r="K13235" i="1"/>
  <c r="G13236" i="1"/>
  <c r="H13236" i="1"/>
  <c r="I13236" i="1"/>
  <c r="J13236" i="1"/>
  <c r="K13236" i="1"/>
  <c r="G13237" i="1"/>
  <c r="J13237" i="1" s="1"/>
  <c r="H13237" i="1"/>
  <c r="I13237" i="1"/>
  <c r="K13237" i="1"/>
  <c r="G13238" i="1"/>
  <c r="H13238" i="1"/>
  <c r="K13238" i="1"/>
  <c r="G13239" i="1"/>
  <c r="J13239" i="1" s="1"/>
  <c r="K13239" i="1"/>
  <c r="G13240" i="1"/>
  <c r="H13240" i="1"/>
  <c r="I13240" i="1"/>
  <c r="J13240" i="1"/>
  <c r="K13240" i="1"/>
  <c r="G13241" i="1"/>
  <c r="J13241" i="1" s="1"/>
  <c r="H13241" i="1"/>
  <c r="I13241" i="1"/>
  <c r="K13241" i="1"/>
  <c r="G13242" i="1"/>
  <c r="H13242" i="1" s="1"/>
  <c r="K13242" i="1"/>
  <c r="G13243" i="1"/>
  <c r="J13243" i="1"/>
  <c r="K13243" i="1"/>
  <c r="G13244" i="1"/>
  <c r="H13244" i="1"/>
  <c r="I13244" i="1"/>
  <c r="J13244" i="1"/>
  <c r="K13244" i="1"/>
  <c r="G13245" i="1"/>
  <c r="J13245" i="1" s="1"/>
  <c r="H13245" i="1"/>
  <c r="I13245" i="1"/>
  <c r="K13245" i="1"/>
  <c r="G13246" i="1"/>
  <c r="H13246" i="1"/>
  <c r="K13246" i="1"/>
  <c r="G13247" i="1"/>
  <c r="K13247" i="1"/>
  <c r="G13248" i="1"/>
  <c r="H13248" i="1"/>
  <c r="I13248" i="1"/>
  <c r="J13248" i="1"/>
  <c r="K13248" i="1"/>
  <c r="G13249" i="1"/>
  <c r="J13249" i="1" s="1"/>
  <c r="H13249" i="1"/>
  <c r="I13249" i="1"/>
  <c r="K13249" i="1"/>
  <c r="G13250" i="1"/>
  <c r="K13250" i="1"/>
  <c r="G13251" i="1"/>
  <c r="J13251" i="1"/>
  <c r="K13251" i="1"/>
  <c r="G13252" i="1"/>
  <c r="H13252" i="1"/>
  <c r="I13252" i="1"/>
  <c r="J13252" i="1"/>
  <c r="K13252" i="1"/>
  <c r="G13253" i="1"/>
  <c r="J13253" i="1" s="1"/>
  <c r="H13253" i="1"/>
  <c r="I13253" i="1"/>
  <c r="K13253" i="1"/>
  <c r="G13254" i="1"/>
  <c r="H13254" i="1"/>
  <c r="K13254" i="1"/>
  <c r="G13255" i="1"/>
  <c r="J13255" i="1" s="1"/>
  <c r="K13255" i="1"/>
  <c r="G13256" i="1"/>
  <c r="H13256" i="1"/>
  <c r="I13256" i="1"/>
  <c r="J13256" i="1"/>
  <c r="K13256" i="1"/>
  <c r="G13257" i="1"/>
  <c r="J13257" i="1" s="1"/>
  <c r="H13257" i="1"/>
  <c r="I13257" i="1"/>
  <c r="K13257" i="1"/>
  <c r="G13258" i="1"/>
  <c r="H13258" i="1" s="1"/>
  <c r="K13258" i="1"/>
  <c r="G13259" i="1"/>
  <c r="J13259" i="1"/>
  <c r="K13259" i="1"/>
  <c r="G13260" i="1"/>
  <c r="H13260" i="1"/>
  <c r="I13260" i="1"/>
  <c r="J13260" i="1"/>
  <c r="K13260" i="1"/>
  <c r="G13261" i="1"/>
  <c r="J13261" i="1" s="1"/>
  <c r="H13261" i="1"/>
  <c r="I13261" i="1"/>
  <c r="K13261" i="1"/>
  <c r="G13262" i="1"/>
  <c r="H13262" i="1"/>
  <c r="K13262" i="1"/>
  <c r="G13263" i="1"/>
  <c r="K13263" i="1"/>
  <c r="G13264" i="1"/>
  <c r="H13264" i="1"/>
  <c r="I13264" i="1"/>
  <c r="J13264" i="1"/>
  <c r="K13264" i="1"/>
  <c r="G13265" i="1"/>
  <c r="J13265" i="1" s="1"/>
  <c r="H13265" i="1"/>
  <c r="I13265" i="1"/>
  <c r="K13265" i="1"/>
  <c r="G13266" i="1"/>
  <c r="K13266" i="1"/>
  <c r="G13267" i="1"/>
  <c r="J13267" i="1"/>
  <c r="K13267" i="1"/>
  <c r="G13268" i="1"/>
  <c r="H13268" i="1"/>
  <c r="I13268" i="1"/>
  <c r="J13268" i="1"/>
  <c r="K13268" i="1"/>
  <c r="G13269" i="1"/>
  <c r="J13269" i="1" s="1"/>
  <c r="H13269" i="1"/>
  <c r="I13269" i="1"/>
  <c r="K13269" i="1"/>
  <c r="G13270" i="1"/>
  <c r="H13270" i="1"/>
  <c r="K13270" i="1"/>
  <c r="G13271" i="1"/>
  <c r="J13271" i="1" s="1"/>
  <c r="K13271" i="1"/>
  <c r="G13272" i="1"/>
  <c r="H13272" i="1"/>
  <c r="I13272" i="1"/>
  <c r="J13272" i="1"/>
  <c r="K13272" i="1"/>
  <c r="G13273" i="1"/>
  <c r="J13273" i="1" s="1"/>
  <c r="H13273" i="1"/>
  <c r="I13273" i="1"/>
  <c r="K13273" i="1"/>
  <c r="G13274" i="1"/>
  <c r="H13274" i="1" s="1"/>
  <c r="K13274" i="1"/>
  <c r="G13275" i="1"/>
  <c r="J13275" i="1"/>
  <c r="K13275" i="1"/>
  <c r="G13276" i="1"/>
  <c r="H13276" i="1"/>
  <c r="I13276" i="1"/>
  <c r="J13276" i="1"/>
  <c r="K13276" i="1"/>
  <c r="G13277" i="1"/>
  <c r="J13277" i="1" s="1"/>
  <c r="H13277" i="1"/>
  <c r="I13277" i="1"/>
  <c r="K13277" i="1"/>
  <c r="G13278" i="1"/>
  <c r="H13278" i="1"/>
  <c r="K13278" i="1"/>
  <c r="G13279" i="1"/>
  <c r="K13279" i="1"/>
  <c r="G13280" i="1"/>
  <c r="H13280" i="1"/>
  <c r="I13280" i="1"/>
  <c r="J13280" i="1"/>
  <c r="K13280" i="1"/>
  <c r="G13281" i="1"/>
  <c r="J13281" i="1" s="1"/>
  <c r="H13281" i="1"/>
  <c r="I13281" i="1"/>
  <c r="K13281" i="1"/>
  <c r="G13282" i="1"/>
  <c r="K13282" i="1"/>
  <c r="G13283" i="1"/>
  <c r="J13283" i="1"/>
  <c r="K13283" i="1"/>
  <c r="G13284" i="1"/>
  <c r="H13284" i="1"/>
  <c r="I13284" i="1"/>
  <c r="J13284" i="1"/>
  <c r="K13284" i="1"/>
  <c r="G13285" i="1"/>
  <c r="J13285" i="1" s="1"/>
  <c r="H13285" i="1"/>
  <c r="I13285" i="1"/>
  <c r="K13285" i="1"/>
  <c r="G13286" i="1"/>
  <c r="H13286" i="1"/>
  <c r="K13286" i="1"/>
  <c r="G13287" i="1"/>
  <c r="J13287" i="1" s="1"/>
  <c r="K13287" i="1"/>
  <c r="G13288" i="1"/>
  <c r="H13288" i="1"/>
  <c r="I13288" i="1"/>
  <c r="J13288" i="1"/>
  <c r="K13288" i="1"/>
  <c r="G13289" i="1"/>
  <c r="J13289" i="1" s="1"/>
  <c r="H13289" i="1"/>
  <c r="I13289" i="1"/>
  <c r="K13289" i="1"/>
  <c r="G13290" i="1"/>
  <c r="H13290" i="1" s="1"/>
  <c r="K13290" i="1"/>
  <c r="G13291" i="1"/>
  <c r="J13291" i="1"/>
  <c r="K13291" i="1"/>
  <c r="G13292" i="1"/>
  <c r="H13292" i="1"/>
  <c r="I13292" i="1"/>
  <c r="J13292" i="1"/>
  <c r="K13292" i="1"/>
  <c r="G13293" i="1"/>
  <c r="J13293" i="1" s="1"/>
  <c r="H13293" i="1"/>
  <c r="I13293" i="1"/>
  <c r="K13293" i="1"/>
  <c r="G13294" i="1"/>
  <c r="H13294" i="1"/>
  <c r="K13294" i="1"/>
  <c r="G13295" i="1"/>
  <c r="K13295" i="1"/>
  <c r="G13296" i="1"/>
  <c r="H13296" i="1"/>
  <c r="I13296" i="1"/>
  <c r="J13296" i="1"/>
  <c r="K13296" i="1"/>
  <c r="G13297" i="1"/>
  <c r="J13297" i="1" s="1"/>
  <c r="H13297" i="1"/>
  <c r="I13297" i="1"/>
  <c r="K13297" i="1"/>
  <c r="G13298" i="1"/>
  <c r="K13298" i="1"/>
  <c r="G13299" i="1"/>
  <c r="J13299" i="1"/>
  <c r="K13299" i="1"/>
  <c r="G13300" i="1"/>
  <c r="H13300" i="1"/>
  <c r="I13300" i="1"/>
  <c r="J13300" i="1"/>
  <c r="K13300" i="1"/>
  <c r="G13301" i="1"/>
  <c r="J13301" i="1" s="1"/>
  <c r="H13301" i="1"/>
  <c r="I13301" i="1"/>
  <c r="K13301" i="1"/>
  <c r="G13302" i="1"/>
  <c r="H13302" i="1"/>
  <c r="K13302" i="1"/>
  <c r="G13303" i="1"/>
  <c r="J13303" i="1" s="1"/>
  <c r="K13303" i="1"/>
  <c r="G13304" i="1"/>
  <c r="H13304" i="1"/>
  <c r="I13304" i="1"/>
  <c r="J13304" i="1"/>
  <c r="K13304" i="1"/>
  <c r="G13305" i="1"/>
  <c r="J13305" i="1" s="1"/>
  <c r="H13305" i="1"/>
  <c r="I13305" i="1"/>
  <c r="K13305" i="1"/>
  <c r="G13306" i="1"/>
  <c r="H13306" i="1" s="1"/>
  <c r="K13306" i="1"/>
  <c r="G13307" i="1"/>
  <c r="J13307" i="1"/>
  <c r="K13307" i="1"/>
  <c r="G13308" i="1"/>
  <c r="H13308" i="1"/>
  <c r="I13308" i="1"/>
  <c r="J13308" i="1"/>
  <c r="K13308" i="1"/>
  <c r="G13309" i="1"/>
  <c r="J13309" i="1" s="1"/>
  <c r="H13309" i="1"/>
  <c r="I13309" i="1"/>
  <c r="K13309" i="1"/>
  <c r="G13310" i="1"/>
  <c r="H13310" i="1"/>
  <c r="K13310" i="1"/>
  <c r="G13311" i="1"/>
  <c r="K13311" i="1"/>
  <c r="G13312" i="1"/>
  <c r="H13312" i="1"/>
  <c r="I13312" i="1"/>
  <c r="J13312" i="1"/>
  <c r="K13312" i="1"/>
  <c r="G13313" i="1"/>
  <c r="J13313" i="1" s="1"/>
  <c r="H13313" i="1"/>
  <c r="I13313" i="1"/>
  <c r="K13313" i="1"/>
  <c r="G13314" i="1"/>
  <c r="K13314" i="1"/>
  <c r="G13315" i="1"/>
  <c r="J13315" i="1"/>
  <c r="K13315" i="1"/>
  <c r="G13316" i="1"/>
  <c r="H13316" i="1"/>
  <c r="I13316" i="1"/>
  <c r="J13316" i="1"/>
  <c r="K13316" i="1"/>
  <c r="G13317" i="1"/>
  <c r="J13317" i="1" s="1"/>
  <c r="H13317" i="1"/>
  <c r="I13317" i="1"/>
  <c r="K13317" i="1"/>
  <c r="G13318" i="1"/>
  <c r="H13318" i="1"/>
  <c r="K13318" i="1"/>
  <c r="G13319" i="1"/>
  <c r="J13319" i="1" s="1"/>
  <c r="K13319" i="1"/>
  <c r="G13320" i="1"/>
  <c r="H13320" i="1"/>
  <c r="I13320" i="1"/>
  <c r="J13320" i="1"/>
  <c r="K13320" i="1"/>
  <c r="G13321" i="1"/>
  <c r="J13321" i="1" s="1"/>
  <c r="H13321" i="1"/>
  <c r="I13321" i="1"/>
  <c r="K13321" i="1"/>
  <c r="G13322" i="1"/>
  <c r="H13322" i="1" s="1"/>
  <c r="K13322" i="1"/>
  <c r="G13323" i="1"/>
  <c r="J13323" i="1"/>
  <c r="K13323" i="1"/>
  <c r="G13324" i="1"/>
  <c r="H13324" i="1"/>
  <c r="I13324" i="1"/>
  <c r="J13324" i="1"/>
  <c r="K13324" i="1"/>
  <c r="G13325" i="1"/>
  <c r="J13325" i="1" s="1"/>
  <c r="H13325" i="1"/>
  <c r="I13325" i="1"/>
  <c r="K13325" i="1"/>
  <c r="G13326" i="1"/>
  <c r="H13326" i="1"/>
  <c r="K13326" i="1"/>
  <c r="G13327" i="1"/>
  <c r="K13327" i="1"/>
  <c r="G13328" i="1"/>
  <c r="H13328" i="1"/>
  <c r="I13328" i="1"/>
  <c r="J13328" i="1"/>
  <c r="K13328" i="1"/>
  <c r="G13329" i="1"/>
  <c r="J13329" i="1" s="1"/>
  <c r="H13329" i="1"/>
  <c r="I13329" i="1"/>
  <c r="K13329" i="1"/>
  <c r="G13330" i="1"/>
  <c r="K13330" i="1"/>
  <c r="G13331" i="1"/>
  <c r="J13331" i="1"/>
  <c r="K13331" i="1"/>
  <c r="G13332" i="1"/>
  <c r="H13332" i="1"/>
  <c r="I13332" i="1"/>
  <c r="J13332" i="1"/>
  <c r="K13332" i="1"/>
  <c r="G13333" i="1"/>
  <c r="J13333" i="1" s="1"/>
  <c r="H13333" i="1"/>
  <c r="I13333" i="1"/>
  <c r="K13333" i="1"/>
  <c r="G13334" i="1"/>
  <c r="H13334" i="1"/>
  <c r="K13334" i="1"/>
  <c r="G13335" i="1"/>
  <c r="J13335" i="1" s="1"/>
  <c r="K13335" i="1"/>
  <c r="G13336" i="1"/>
  <c r="H13336" i="1"/>
  <c r="I13336" i="1"/>
  <c r="J13336" i="1"/>
  <c r="K13336" i="1"/>
  <c r="G13337" i="1"/>
  <c r="J13337" i="1" s="1"/>
  <c r="H13337" i="1"/>
  <c r="I13337" i="1"/>
  <c r="K13337" i="1"/>
  <c r="G13338" i="1"/>
  <c r="H13338" i="1" s="1"/>
  <c r="K13338" i="1"/>
  <c r="G13339" i="1"/>
  <c r="J13339" i="1"/>
  <c r="K13339" i="1"/>
  <c r="G13340" i="1"/>
  <c r="H13340" i="1"/>
  <c r="I13340" i="1"/>
  <c r="J13340" i="1"/>
  <c r="K13340" i="1"/>
  <c r="G13341" i="1"/>
  <c r="J13341" i="1" s="1"/>
  <c r="H13341" i="1"/>
  <c r="I13341" i="1"/>
  <c r="K13341" i="1"/>
  <c r="G13342" i="1"/>
  <c r="H13342" i="1"/>
  <c r="K13342" i="1"/>
  <c r="G13343" i="1"/>
  <c r="K13343" i="1"/>
  <c r="G13344" i="1"/>
  <c r="H13344" i="1"/>
  <c r="I13344" i="1"/>
  <c r="J13344" i="1"/>
  <c r="K13344" i="1"/>
  <c r="G13345" i="1"/>
  <c r="J13345" i="1" s="1"/>
  <c r="H13345" i="1"/>
  <c r="I13345" i="1"/>
  <c r="K13345" i="1"/>
  <c r="G13346" i="1"/>
  <c r="K13346" i="1"/>
  <c r="G13347" i="1"/>
  <c r="J13347" i="1"/>
  <c r="K13347" i="1"/>
  <c r="G13348" i="1"/>
  <c r="H13348" i="1"/>
  <c r="I13348" i="1"/>
  <c r="J13348" i="1"/>
  <c r="K13348" i="1"/>
  <c r="G13349" i="1"/>
  <c r="J13349" i="1" s="1"/>
  <c r="H13349" i="1"/>
  <c r="I13349" i="1"/>
  <c r="K13349" i="1"/>
  <c r="G13350" i="1"/>
  <c r="H13350" i="1"/>
  <c r="K13350" i="1"/>
  <c r="G13351" i="1"/>
  <c r="J13351" i="1" s="1"/>
  <c r="K13351" i="1"/>
  <c r="G13352" i="1"/>
  <c r="H13352" i="1"/>
  <c r="I13352" i="1"/>
  <c r="J13352" i="1"/>
  <c r="K13352" i="1"/>
  <c r="G13353" i="1"/>
  <c r="J13353" i="1" s="1"/>
  <c r="H13353" i="1"/>
  <c r="I13353" i="1"/>
  <c r="K13353" i="1"/>
  <c r="G13354" i="1"/>
  <c r="H13354" i="1" s="1"/>
  <c r="K13354" i="1"/>
  <c r="G13355" i="1"/>
  <c r="J13355" i="1"/>
  <c r="K13355" i="1"/>
  <c r="G13356" i="1"/>
  <c r="H13356" i="1"/>
  <c r="I13356" i="1"/>
  <c r="J13356" i="1"/>
  <c r="K13356" i="1"/>
  <c r="G13357" i="1"/>
  <c r="J13357" i="1" s="1"/>
  <c r="H13357" i="1"/>
  <c r="I13357" i="1"/>
  <c r="K13357" i="1"/>
  <c r="G13358" i="1"/>
  <c r="H13358" i="1"/>
  <c r="K13358" i="1"/>
  <c r="G13359" i="1"/>
  <c r="K13359" i="1"/>
  <c r="G13360" i="1"/>
  <c r="H13360" i="1"/>
  <c r="I13360" i="1"/>
  <c r="J13360" i="1"/>
  <c r="K13360" i="1"/>
  <c r="G13361" i="1"/>
  <c r="J13361" i="1" s="1"/>
  <c r="H13361" i="1"/>
  <c r="I13361" i="1"/>
  <c r="K13361" i="1"/>
  <c r="G13362" i="1"/>
  <c r="K13362" i="1"/>
  <c r="G13363" i="1"/>
  <c r="J13363" i="1"/>
  <c r="K13363" i="1"/>
  <c r="G13364" i="1"/>
  <c r="H13364" i="1"/>
  <c r="I13364" i="1"/>
  <c r="J13364" i="1"/>
  <c r="K13364" i="1"/>
  <c r="G13365" i="1"/>
  <c r="J13365" i="1" s="1"/>
  <c r="H13365" i="1"/>
  <c r="I13365" i="1"/>
  <c r="K13365" i="1"/>
  <c r="G13366" i="1"/>
  <c r="H13366" i="1"/>
  <c r="K13366" i="1"/>
  <c r="G13367" i="1"/>
  <c r="J13367" i="1" s="1"/>
  <c r="K13367" i="1"/>
  <c r="G13368" i="1"/>
  <c r="H13368" i="1"/>
  <c r="I13368" i="1"/>
  <c r="J13368" i="1"/>
  <c r="K13368" i="1"/>
  <c r="G13369" i="1"/>
  <c r="J13369" i="1" s="1"/>
  <c r="H13369" i="1"/>
  <c r="I13369" i="1"/>
  <c r="K13369" i="1"/>
  <c r="G13370" i="1"/>
  <c r="H13370" i="1" s="1"/>
  <c r="K13370" i="1"/>
  <c r="G13371" i="1"/>
  <c r="J13371" i="1"/>
  <c r="K13371" i="1"/>
  <c r="G13372" i="1"/>
  <c r="H13372" i="1"/>
  <c r="I13372" i="1"/>
  <c r="J13372" i="1"/>
  <c r="K13372" i="1"/>
  <c r="G13373" i="1"/>
  <c r="J13373" i="1" s="1"/>
  <c r="H13373" i="1"/>
  <c r="I13373" i="1"/>
  <c r="K13373" i="1"/>
  <c r="G13374" i="1"/>
  <c r="H13374" i="1"/>
  <c r="K13374" i="1"/>
  <c r="G13375" i="1"/>
  <c r="K13375" i="1"/>
  <c r="G13376" i="1"/>
  <c r="H13376" i="1"/>
  <c r="I13376" i="1"/>
  <c r="J13376" i="1"/>
  <c r="K13376" i="1"/>
  <c r="G13377" i="1"/>
  <c r="J13377" i="1" s="1"/>
  <c r="H13377" i="1"/>
  <c r="I13377" i="1"/>
  <c r="K13377" i="1"/>
  <c r="G13378" i="1"/>
  <c r="K13378" i="1"/>
  <c r="G13379" i="1"/>
  <c r="J13379" i="1"/>
  <c r="K13379" i="1"/>
  <c r="G13380" i="1"/>
  <c r="H13380" i="1"/>
  <c r="I13380" i="1"/>
  <c r="J13380" i="1"/>
  <c r="K13380" i="1"/>
  <c r="G13381" i="1"/>
  <c r="J13381" i="1" s="1"/>
  <c r="H13381" i="1"/>
  <c r="I13381" i="1"/>
  <c r="K13381" i="1"/>
  <c r="G13382" i="1"/>
  <c r="H13382" i="1"/>
  <c r="K13382" i="1"/>
  <c r="G13383" i="1"/>
  <c r="J13383" i="1" s="1"/>
  <c r="K13383" i="1"/>
  <c r="G13384" i="1"/>
  <c r="H13384" i="1"/>
  <c r="I13384" i="1"/>
  <c r="J13384" i="1"/>
  <c r="K13384" i="1"/>
  <c r="G13385" i="1"/>
  <c r="J13385" i="1" s="1"/>
  <c r="H13385" i="1"/>
  <c r="I13385" i="1"/>
  <c r="K13385" i="1"/>
  <c r="G13386" i="1"/>
  <c r="H13386" i="1" s="1"/>
  <c r="K13386" i="1"/>
  <c r="G13387" i="1"/>
  <c r="J13387" i="1"/>
  <c r="K13387" i="1"/>
  <c r="G13388" i="1"/>
  <c r="H13388" i="1"/>
  <c r="I13388" i="1"/>
  <c r="J13388" i="1"/>
  <c r="K13388" i="1"/>
  <c r="G13389" i="1"/>
  <c r="J13389" i="1" s="1"/>
  <c r="H13389" i="1"/>
  <c r="I13389" i="1"/>
  <c r="K13389" i="1"/>
  <c r="G13390" i="1"/>
  <c r="H13390" i="1"/>
  <c r="K13390" i="1"/>
  <c r="G13391" i="1"/>
  <c r="K13391" i="1"/>
  <c r="G13392" i="1"/>
  <c r="H13392" i="1"/>
  <c r="I13392" i="1"/>
  <c r="J13392" i="1"/>
  <c r="K13392" i="1"/>
  <c r="G13393" i="1"/>
  <c r="J13393" i="1" s="1"/>
  <c r="H13393" i="1"/>
  <c r="I13393" i="1"/>
  <c r="K13393" i="1"/>
  <c r="G13394" i="1"/>
  <c r="K13394" i="1"/>
  <c r="G13395" i="1"/>
  <c r="J13395" i="1"/>
  <c r="K13395" i="1"/>
  <c r="G13396" i="1"/>
  <c r="H13396" i="1"/>
  <c r="I13396" i="1"/>
  <c r="J13396" i="1"/>
  <c r="K13396" i="1"/>
  <c r="G13397" i="1"/>
  <c r="J13397" i="1" s="1"/>
  <c r="H13397" i="1"/>
  <c r="I13397" i="1"/>
  <c r="K13397" i="1"/>
  <c r="G13398" i="1"/>
  <c r="H13398" i="1"/>
  <c r="K13398" i="1"/>
  <c r="G13399" i="1"/>
  <c r="J13399" i="1" s="1"/>
  <c r="K13399" i="1"/>
  <c r="G13400" i="1"/>
  <c r="H13400" i="1"/>
  <c r="I13400" i="1"/>
  <c r="J13400" i="1"/>
  <c r="K13400" i="1"/>
  <c r="G13401" i="1"/>
  <c r="J13401" i="1" s="1"/>
  <c r="H13401" i="1"/>
  <c r="I13401" i="1"/>
  <c r="K13401" i="1"/>
  <c r="G13402" i="1"/>
  <c r="H13402" i="1" s="1"/>
  <c r="K13402" i="1"/>
  <c r="G13403" i="1"/>
  <c r="J13403" i="1"/>
  <c r="K13403" i="1"/>
  <c r="G13404" i="1"/>
  <c r="H13404" i="1"/>
  <c r="I13404" i="1"/>
  <c r="J13404" i="1"/>
  <c r="K13404" i="1"/>
  <c r="G13405" i="1"/>
  <c r="J13405" i="1" s="1"/>
  <c r="H13405" i="1"/>
  <c r="I13405" i="1"/>
  <c r="K13405" i="1"/>
  <c r="G13406" i="1"/>
  <c r="H13406" i="1"/>
  <c r="K13406" i="1"/>
  <c r="G13407" i="1"/>
  <c r="K13407" i="1"/>
  <c r="G13408" i="1"/>
  <c r="H13408" i="1"/>
  <c r="I13408" i="1"/>
  <c r="J13408" i="1"/>
  <c r="K13408" i="1"/>
  <c r="G13409" i="1"/>
  <c r="J13409" i="1" s="1"/>
  <c r="H13409" i="1"/>
  <c r="I13409" i="1"/>
  <c r="K13409" i="1"/>
  <c r="G13410" i="1"/>
  <c r="K13410" i="1"/>
  <c r="G13411" i="1"/>
  <c r="J13411" i="1"/>
  <c r="K13411" i="1"/>
  <c r="G13412" i="1"/>
  <c r="H13412" i="1"/>
  <c r="I13412" i="1"/>
  <c r="J13412" i="1"/>
  <c r="K13412" i="1"/>
  <c r="G13413" i="1"/>
  <c r="J13413" i="1" s="1"/>
  <c r="H13413" i="1"/>
  <c r="I13413" i="1"/>
  <c r="K13413" i="1"/>
  <c r="G13414" i="1"/>
  <c r="H13414" i="1"/>
  <c r="K13414" i="1"/>
  <c r="G13415" i="1"/>
  <c r="J13415" i="1" s="1"/>
  <c r="K13415" i="1"/>
  <c r="G13416" i="1"/>
  <c r="H13416" i="1"/>
  <c r="I13416" i="1"/>
  <c r="J13416" i="1"/>
  <c r="K13416" i="1"/>
  <c r="G13417" i="1"/>
  <c r="J13417" i="1" s="1"/>
  <c r="H13417" i="1"/>
  <c r="I13417" i="1"/>
  <c r="K13417" i="1"/>
  <c r="G13418" i="1"/>
  <c r="H13418" i="1" s="1"/>
  <c r="K13418" i="1"/>
  <c r="G13419" i="1"/>
  <c r="J13419" i="1"/>
  <c r="K13419" i="1"/>
  <c r="G13420" i="1"/>
  <c r="H13420" i="1"/>
  <c r="I13420" i="1"/>
  <c r="J13420" i="1"/>
  <c r="K13420" i="1"/>
  <c r="G13421" i="1"/>
  <c r="J13421" i="1" s="1"/>
  <c r="H13421" i="1"/>
  <c r="I13421" i="1"/>
  <c r="K13421" i="1"/>
  <c r="G13422" i="1"/>
  <c r="H13422" i="1"/>
  <c r="K13422" i="1"/>
  <c r="G13423" i="1"/>
  <c r="K13423" i="1"/>
  <c r="G13424" i="1"/>
  <c r="H13424" i="1"/>
  <c r="I13424" i="1"/>
  <c r="J13424" i="1"/>
  <c r="K13424" i="1"/>
  <c r="G13425" i="1"/>
  <c r="J13425" i="1" s="1"/>
  <c r="H13425" i="1"/>
  <c r="I13425" i="1"/>
  <c r="K13425" i="1"/>
  <c r="G13426" i="1"/>
  <c r="K13426" i="1"/>
  <c r="G13427" i="1"/>
  <c r="J13427" i="1"/>
  <c r="K13427" i="1"/>
  <c r="G13428" i="1"/>
  <c r="H13428" i="1"/>
  <c r="I13428" i="1"/>
  <c r="J13428" i="1"/>
  <c r="K13428" i="1"/>
  <c r="G13429" i="1"/>
  <c r="J13429" i="1" s="1"/>
  <c r="H13429" i="1"/>
  <c r="I13429" i="1"/>
  <c r="K13429" i="1"/>
  <c r="G13430" i="1"/>
  <c r="H13430" i="1"/>
  <c r="K13430" i="1"/>
  <c r="G13431" i="1"/>
  <c r="J13431" i="1" s="1"/>
  <c r="K13431" i="1"/>
  <c r="G13432" i="1"/>
  <c r="H13432" i="1"/>
  <c r="I13432" i="1"/>
  <c r="J13432" i="1"/>
  <c r="K13432" i="1"/>
  <c r="G13433" i="1"/>
  <c r="J13433" i="1" s="1"/>
  <c r="H13433" i="1"/>
  <c r="I13433" i="1"/>
  <c r="K13433" i="1"/>
  <c r="G13434" i="1"/>
  <c r="H13434" i="1" s="1"/>
  <c r="K13434" i="1"/>
  <c r="G13435" i="1"/>
  <c r="J13435" i="1"/>
  <c r="K13435" i="1"/>
  <c r="G13436" i="1"/>
  <c r="H13436" i="1"/>
  <c r="I13436" i="1"/>
  <c r="J13436" i="1"/>
  <c r="K13436" i="1"/>
  <c r="G13437" i="1"/>
  <c r="J13437" i="1" s="1"/>
  <c r="H13437" i="1"/>
  <c r="I13437" i="1"/>
  <c r="K13437" i="1"/>
  <c r="G13438" i="1"/>
  <c r="H13438" i="1"/>
  <c r="K13438" i="1"/>
  <c r="G13439" i="1"/>
  <c r="K13439" i="1"/>
  <c r="G13440" i="1"/>
  <c r="H13440" i="1"/>
  <c r="I13440" i="1"/>
  <c r="J13440" i="1"/>
  <c r="K13440" i="1"/>
  <c r="G13441" i="1"/>
  <c r="J13441" i="1" s="1"/>
  <c r="H13441" i="1"/>
  <c r="I13441" i="1"/>
  <c r="K13441" i="1"/>
  <c r="G13442" i="1"/>
  <c r="K13442" i="1"/>
  <c r="G13443" i="1"/>
  <c r="J13443" i="1"/>
  <c r="K13443" i="1"/>
  <c r="G13444" i="1"/>
  <c r="H13444" i="1"/>
  <c r="I13444" i="1"/>
  <c r="J13444" i="1"/>
  <c r="K13444" i="1"/>
  <c r="G13445" i="1"/>
  <c r="J13445" i="1" s="1"/>
  <c r="H13445" i="1"/>
  <c r="I13445" i="1"/>
  <c r="K13445" i="1"/>
  <c r="G13446" i="1"/>
  <c r="H13446" i="1"/>
  <c r="K13446" i="1"/>
  <c r="G13447" i="1"/>
  <c r="J13447" i="1" s="1"/>
  <c r="K13447" i="1"/>
  <c r="G13448" i="1"/>
  <c r="H13448" i="1"/>
  <c r="I13448" i="1"/>
  <c r="J13448" i="1"/>
  <c r="K13448" i="1"/>
  <c r="G13449" i="1"/>
  <c r="J13449" i="1" s="1"/>
  <c r="H13449" i="1"/>
  <c r="I13449" i="1"/>
  <c r="K13449" i="1"/>
  <c r="G13450" i="1"/>
  <c r="H13450" i="1" s="1"/>
  <c r="K13450" i="1"/>
  <c r="G13451" i="1"/>
  <c r="J13451" i="1"/>
  <c r="K13451" i="1"/>
  <c r="G13452" i="1"/>
  <c r="H13452" i="1"/>
  <c r="I13452" i="1"/>
  <c r="J13452" i="1"/>
  <c r="K13452" i="1"/>
  <c r="G13453" i="1"/>
  <c r="J13453" i="1" s="1"/>
  <c r="H13453" i="1"/>
  <c r="I13453" i="1"/>
  <c r="K13453" i="1"/>
  <c r="G13454" i="1"/>
  <c r="H13454" i="1"/>
  <c r="K13454" i="1"/>
  <c r="G13455" i="1"/>
  <c r="K13455" i="1"/>
  <c r="G13456" i="1"/>
  <c r="H13456" i="1"/>
  <c r="I13456" i="1"/>
  <c r="J13456" i="1"/>
  <c r="K13456" i="1"/>
  <c r="G13457" i="1"/>
  <c r="J13457" i="1" s="1"/>
  <c r="H13457" i="1"/>
  <c r="I13457" i="1"/>
  <c r="K13457" i="1"/>
  <c r="G13458" i="1"/>
  <c r="K13458" i="1"/>
  <c r="G13459" i="1"/>
  <c r="J13459" i="1"/>
  <c r="K13459" i="1"/>
  <c r="G13460" i="1"/>
  <c r="H13460" i="1"/>
  <c r="I13460" i="1"/>
  <c r="J13460" i="1"/>
  <c r="K13460" i="1"/>
  <c r="G13461" i="1"/>
  <c r="J13461" i="1" s="1"/>
  <c r="H13461" i="1"/>
  <c r="I13461" i="1"/>
  <c r="K13461" i="1"/>
  <c r="G13462" i="1"/>
  <c r="H13462" i="1"/>
  <c r="K13462" i="1"/>
  <c r="G13463" i="1"/>
  <c r="J13463" i="1" s="1"/>
  <c r="K13463" i="1"/>
  <c r="G13464" i="1"/>
  <c r="H13464" i="1"/>
  <c r="I13464" i="1"/>
  <c r="J13464" i="1"/>
  <c r="K13464" i="1"/>
  <c r="G13465" i="1"/>
  <c r="J13465" i="1" s="1"/>
  <c r="H13465" i="1"/>
  <c r="I13465" i="1"/>
  <c r="K13465" i="1"/>
  <c r="G13466" i="1"/>
  <c r="H13466" i="1" s="1"/>
  <c r="K13466" i="1"/>
  <c r="G13467" i="1"/>
  <c r="J13467" i="1"/>
  <c r="K13467" i="1"/>
  <c r="G13468" i="1"/>
  <c r="H13468" i="1"/>
  <c r="I13468" i="1"/>
  <c r="J13468" i="1"/>
  <c r="K13468" i="1"/>
  <c r="G13469" i="1"/>
  <c r="J13469" i="1" s="1"/>
  <c r="H13469" i="1"/>
  <c r="I13469" i="1"/>
  <c r="K13469" i="1"/>
  <c r="G13470" i="1"/>
  <c r="H13470" i="1"/>
  <c r="K13470" i="1"/>
  <c r="G13471" i="1"/>
  <c r="K13471" i="1"/>
  <c r="G13472" i="1"/>
  <c r="H13472" i="1"/>
  <c r="I13472" i="1"/>
  <c r="J13472" i="1"/>
  <c r="K13472" i="1"/>
  <c r="G13473" i="1"/>
  <c r="J13473" i="1" s="1"/>
  <c r="H13473" i="1"/>
  <c r="I13473" i="1"/>
  <c r="K13473" i="1"/>
  <c r="G13474" i="1"/>
  <c r="K13474" i="1"/>
  <c r="G13475" i="1"/>
  <c r="J13475" i="1"/>
  <c r="K13475" i="1"/>
  <c r="G13476" i="1"/>
  <c r="H13476" i="1"/>
  <c r="I13476" i="1"/>
  <c r="J13476" i="1"/>
  <c r="K13476" i="1"/>
  <c r="G13477" i="1"/>
  <c r="J13477" i="1" s="1"/>
  <c r="H13477" i="1"/>
  <c r="I13477" i="1"/>
  <c r="K13477" i="1"/>
  <c r="G13478" i="1"/>
  <c r="H13478" i="1"/>
  <c r="K13478" i="1"/>
  <c r="G13479" i="1"/>
  <c r="J13479" i="1" s="1"/>
  <c r="K13479" i="1"/>
  <c r="G13480" i="1"/>
  <c r="H13480" i="1"/>
  <c r="I13480" i="1"/>
  <c r="J13480" i="1"/>
  <c r="K13480" i="1"/>
  <c r="G13481" i="1"/>
  <c r="J13481" i="1" s="1"/>
  <c r="H13481" i="1"/>
  <c r="I13481" i="1"/>
  <c r="K13481" i="1"/>
  <c r="G13482" i="1"/>
  <c r="H13482" i="1" s="1"/>
  <c r="K13482" i="1"/>
  <c r="G13483" i="1"/>
  <c r="J13483" i="1"/>
  <c r="K13483" i="1"/>
  <c r="G13484" i="1"/>
  <c r="H13484" i="1"/>
  <c r="I13484" i="1"/>
  <c r="J13484" i="1"/>
  <c r="K13484" i="1"/>
  <c r="G13485" i="1"/>
  <c r="J13485" i="1" s="1"/>
  <c r="H13485" i="1"/>
  <c r="I13485" i="1"/>
  <c r="K13485" i="1"/>
  <c r="G13486" i="1"/>
  <c r="H13486" i="1"/>
  <c r="K13486" i="1"/>
  <c r="G13487" i="1"/>
  <c r="K13487" i="1"/>
  <c r="G13488" i="1"/>
  <c r="H13488" i="1"/>
  <c r="I13488" i="1"/>
  <c r="J13488" i="1"/>
  <c r="K13488" i="1"/>
  <c r="G13489" i="1"/>
  <c r="J13489" i="1" s="1"/>
  <c r="H13489" i="1"/>
  <c r="I13489" i="1"/>
  <c r="K13489" i="1"/>
  <c r="G13490" i="1"/>
  <c r="K13490" i="1"/>
  <c r="G13491" i="1"/>
  <c r="J13491" i="1"/>
  <c r="K13491" i="1"/>
  <c r="G13492" i="1"/>
  <c r="H13492" i="1"/>
  <c r="I13492" i="1"/>
  <c r="J13492" i="1"/>
  <c r="K13492" i="1"/>
  <c r="G13493" i="1"/>
  <c r="J13493" i="1" s="1"/>
  <c r="H13493" i="1"/>
  <c r="I13493" i="1"/>
  <c r="K13493" i="1"/>
  <c r="G13494" i="1"/>
  <c r="H13494" i="1"/>
  <c r="K13494" i="1"/>
  <c r="G13495" i="1"/>
  <c r="J13495" i="1" s="1"/>
  <c r="K13495" i="1"/>
  <c r="G13496" i="1"/>
  <c r="H13496" i="1"/>
  <c r="I13496" i="1"/>
  <c r="J13496" i="1"/>
  <c r="K13496" i="1"/>
  <c r="G13497" i="1"/>
  <c r="J13497" i="1" s="1"/>
  <c r="H13497" i="1"/>
  <c r="I13497" i="1"/>
  <c r="K13497" i="1"/>
  <c r="G13498" i="1"/>
  <c r="H13498" i="1" s="1"/>
  <c r="K13498" i="1"/>
  <c r="G13499" i="1"/>
  <c r="J13499" i="1"/>
  <c r="K13499" i="1"/>
  <c r="G13500" i="1"/>
  <c r="H13500" i="1"/>
  <c r="I13500" i="1"/>
  <c r="J13500" i="1"/>
  <c r="K13500" i="1"/>
  <c r="G13501" i="1"/>
  <c r="J13501" i="1" s="1"/>
  <c r="H13501" i="1"/>
  <c r="I13501" i="1"/>
  <c r="K13501" i="1"/>
  <c r="G13502" i="1"/>
  <c r="H13502" i="1"/>
  <c r="K13502" i="1"/>
  <c r="G13503" i="1"/>
  <c r="K13503" i="1"/>
  <c r="G13504" i="1"/>
  <c r="H13504" i="1"/>
  <c r="I13504" i="1"/>
  <c r="J13504" i="1"/>
  <c r="K13504" i="1"/>
  <c r="G13505" i="1"/>
  <c r="J13505" i="1" s="1"/>
  <c r="H13505" i="1"/>
  <c r="I13505" i="1"/>
  <c r="K13505" i="1"/>
  <c r="G13506" i="1"/>
  <c r="K13506" i="1"/>
  <c r="G13507" i="1"/>
  <c r="J13507" i="1"/>
  <c r="K13507" i="1"/>
  <c r="G13508" i="1"/>
  <c r="H13508" i="1"/>
  <c r="I13508" i="1"/>
  <c r="J13508" i="1"/>
  <c r="K13508" i="1"/>
  <c r="G13509" i="1"/>
  <c r="J13509" i="1" s="1"/>
  <c r="H13509" i="1"/>
  <c r="I13509" i="1"/>
  <c r="K13509" i="1"/>
  <c r="G13510" i="1"/>
  <c r="H13510" i="1"/>
  <c r="K13510" i="1"/>
  <c r="G13511" i="1"/>
  <c r="J13511" i="1" s="1"/>
  <c r="K13511" i="1"/>
  <c r="G13512" i="1"/>
  <c r="H13512" i="1"/>
  <c r="I13512" i="1"/>
  <c r="J13512" i="1"/>
  <c r="K13512" i="1"/>
  <c r="G13513" i="1"/>
  <c r="J13513" i="1" s="1"/>
  <c r="H13513" i="1"/>
  <c r="I13513" i="1"/>
  <c r="K13513" i="1"/>
  <c r="G13514" i="1"/>
  <c r="H13514" i="1" s="1"/>
  <c r="K13514" i="1"/>
  <c r="G13515" i="1"/>
  <c r="J13515" i="1"/>
  <c r="K13515" i="1"/>
  <c r="G13516" i="1"/>
  <c r="H13516" i="1"/>
  <c r="I13516" i="1"/>
  <c r="J13516" i="1"/>
  <c r="K13516" i="1"/>
  <c r="G13517" i="1"/>
  <c r="J13517" i="1" s="1"/>
  <c r="H13517" i="1"/>
  <c r="I13517" i="1"/>
  <c r="K13517" i="1"/>
  <c r="G13518" i="1"/>
  <c r="H13518" i="1"/>
  <c r="K13518" i="1"/>
  <c r="G13519" i="1"/>
  <c r="K13519" i="1"/>
  <c r="G13520" i="1"/>
  <c r="H13520" i="1"/>
  <c r="I13520" i="1"/>
  <c r="J13520" i="1"/>
  <c r="K13520" i="1"/>
  <c r="G13521" i="1"/>
  <c r="J13521" i="1" s="1"/>
  <c r="H13521" i="1"/>
  <c r="I13521" i="1"/>
  <c r="K13521" i="1"/>
  <c r="G13522" i="1"/>
  <c r="K13522" i="1"/>
  <c r="G13523" i="1"/>
  <c r="J13523" i="1"/>
  <c r="K13523" i="1"/>
  <c r="G13524" i="1"/>
  <c r="H13524" i="1"/>
  <c r="I13524" i="1"/>
  <c r="J13524" i="1"/>
  <c r="K13524" i="1"/>
  <c r="G13525" i="1"/>
  <c r="J13525" i="1" s="1"/>
  <c r="H13525" i="1"/>
  <c r="I13525" i="1"/>
  <c r="K13525" i="1"/>
  <c r="G13526" i="1"/>
  <c r="H13526" i="1"/>
  <c r="K13526" i="1"/>
  <c r="G13527" i="1"/>
  <c r="J13527" i="1" s="1"/>
  <c r="K13527" i="1"/>
  <c r="G13528" i="1"/>
  <c r="H13528" i="1"/>
  <c r="I13528" i="1"/>
  <c r="J13528" i="1"/>
  <c r="K13528" i="1"/>
  <c r="G13529" i="1"/>
  <c r="J13529" i="1" s="1"/>
  <c r="H13529" i="1"/>
  <c r="I13529" i="1"/>
  <c r="K13529" i="1"/>
  <c r="G13530" i="1"/>
  <c r="H13530" i="1" s="1"/>
  <c r="K13530" i="1"/>
  <c r="G13531" i="1"/>
  <c r="J13531" i="1"/>
  <c r="K13531" i="1"/>
  <c r="G13532" i="1"/>
  <c r="H13532" i="1"/>
  <c r="I13532" i="1"/>
  <c r="J13532" i="1"/>
  <c r="K13532" i="1"/>
  <c r="G13533" i="1"/>
  <c r="J13533" i="1" s="1"/>
  <c r="H13533" i="1"/>
  <c r="I13533" i="1"/>
  <c r="K13533" i="1"/>
  <c r="G13534" i="1"/>
  <c r="H13534" i="1"/>
  <c r="K13534" i="1"/>
  <c r="G13535" i="1"/>
  <c r="K13535" i="1"/>
  <c r="G13536" i="1"/>
  <c r="H13536" i="1"/>
  <c r="I13536" i="1"/>
  <c r="J13536" i="1"/>
  <c r="K13536" i="1"/>
  <c r="G13537" i="1"/>
  <c r="J13537" i="1" s="1"/>
  <c r="H13537" i="1"/>
  <c r="I13537" i="1"/>
  <c r="K13537" i="1"/>
  <c r="G13538" i="1"/>
  <c r="K13538" i="1"/>
  <c r="G13539" i="1"/>
  <c r="J13539" i="1"/>
  <c r="K13539" i="1"/>
  <c r="G13540" i="1"/>
  <c r="H13540" i="1"/>
  <c r="I13540" i="1"/>
  <c r="J13540" i="1"/>
  <c r="K13540" i="1"/>
  <c r="G13541" i="1"/>
  <c r="J13541" i="1" s="1"/>
  <c r="H13541" i="1"/>
  <c r="I13541" i="1"/>
  <c r="K13541" i="1"/>
  <c r="G13542" i="1"/>
  <c r="H13542" i="1"/>
  <c r="K13542" i="1"/>
  <c r="G13543" i="1"/>
  <c r="J13543" i="1" s="1"/>
  <c r="K13543" i="1"/>
  <c r="G13544" i="1"/>
  <c r="H13544" i="1"/>
  <c r="I13544" i="1"/>
  <c r="J13544" i="1"/>
  <c r="K13544" i="1"/>
  <c r="G13545" i="1"/>
  <c r="J13545" i="1" s="1"/>
  <c r="H13545" i="1"/>
  <c r="I13545" i="1"/>
  <c r="K13545" i="1"/>
  <c r="G13546" i="1"/>
  <c r="H13546" i="1" s="1"/>
  <c r="K13546" i="1"/>
  <c r="G13547" i="1"/>
  <c r="J13547" i="1"/>
  <c r="K13547" i="1"/>
  <c r="G13548" i="1"/>
  <c r="H13548" i="1"/>
  <c r="I13548" i="1"/>
  <c r="J13548" i="1"/>
  <c r="K13548" i="1"/>
  <c r="G13549" i="1"/>
  <c r="J13549" i="1" s="1"/>
  <c r="H13549" i="1"/>
  <c r="I13549" i="1"/>
  <c r="K13549" i="1"/>
  <c r="G13550" i="1"/>
  <c r="H13550" i="1"/>
  <c r="K13550" i="1"/>
  <c r="G13551" i="1"/>
  <c r="K13551" i="1"/>
  <c r="G13552" i="1"/>
  <c r="H13552" i="1"/>
  <c r="I13552" i="1"/>
  <c r="J13552" i="1"/>
  <c r="K13552" i="1"/>
  <c r="G13553" i="1"/>
  <c r="J13553" i="1" s="1"/>
  <c r="H13553" i="1"/>
  <c r="I13553" i="1"/>
  <c r="K13553" i="1"/>
  <c r="G13554" i="1"/>
  <c r="K13554" i="1"/>
  <c r="G13555" i="1"/>
  <c r="J13555" i="1"/>
  <c r="K13555" i="1"/>
  <c r="G13556" i="1"/>
  <c r="H13556" i="1"/>
  <c r="I13556" i="1"/>
  <c r="J13556" i="1"/>
  <c r="K13556" i="1"/>
  <c r="G13557" i="1"/>
  <c r="J13557" i="1" s="1"/>
  <c r="H13557" i="1"/>
  <c r="I13557" i="1"/>
  <c r="K13557" i="1"/>
  <c r="G13558" i="1"/>
  <c r="H13558" i="1"/>
  <c r="K13558" i="1"/>
  <c r="G13559" i="1"/>
  <c r="J13559" i="1" s="1"/>
  <c r="K13559" i="1"/>
  <c r="G13560" i="1"/>
  <c r="H13560" i="1"/>
  <c r="I13560" i="1"/>
  <c r="J13560" i="1"/>
  <c r="K13560" i="1"/>
  <c r="G13561" i="1"/>
  <c r="J13561" i="1" s="1"/>
  <c r="H13561" i="1"/>
  <c r="I13561" i="1"/>
  <c r="K13561" i="1"/>
  <c r="G13562" i="1"/>
  <c r="H13562" i="1" s="1"/>
  <c r="K13562" i="1"/>
  <c r="G13563" i="1"/>
  <c r="J13563" i="1"/>
  <c r="K13563" i="1"/>
  <c r="G13564" i="1"/>
  <c r="H13564" i="1"/>
  <c r="I13564" i="1"/>
  <c r="J13564" i="1"/>
  <c r="K13564" i="1"/>
  <c r="G13565" i="1"/>
  <c r="J13565" i="1" s="1"/>
  <c r="H13565" i="1"/>
  <c r="I13565" i="1"/>
  <c r="K13565" i="1"/>
  <c r="G13566" i="1"/>
  <c r="H13566" i="1"/>
  <c r="K13566" i="1"/>
  <c r="G13567" i="1"/>
  <c r="K13567" i="1"/>
  <c r="G13568" i="1"/>
  <c r="H13568" i="1"/>
  <c r="I13568" i="1"/>
  <c r="J13568" i="1"/>
  <c r="K13568" i="1"/>
  <c r="G13569" i="1"/>
  <c r="J13569" i="1" s="1"/>
  <c r="K13569" i="1"/>
  <c r="G13570" i="1"/>
  <c r="I13570" i="1" s="1"/>
  <c r="K13570" i="1"/>
  <c r="G13571" i="1"/>
  <c r="H13571" i="1" s="1"/>
  <c r="K13571" i="1"/>
  <c r="G13572" i="1"/>
  <c r="H13572" i="1"/>
  <c r="I13572" i="1"/>
  <c r="J13572" i="1"/>
  <c r="K13572" i="1"/>
  <c r="G13573" i="1"/>
  <c r="J13573" i="1" s="1"/>
  <c r="H13573" i="1"/>
  <c r="K13573" i="1"/>
  <c r="G13574" i="1"/>
  <c r="I13574" i="1" s="1"/>
  <c r="H13574" i="1"/>
  <c r="K13574" i="1"/>
  <c r="G13575" i="1"/>
  <c r="H13575" i="1" s="1"/>
  <c r="I13575" i="1"/>
  <c r="K13575" i="1"/>
  <c r="G13576" i="1"/>
  <c r="H13576" i="1"/>
  <c r="I13576" i="1"/>
  <c r="J13576" i="1"/>
  <c r="K13576" i="1"/>
  <c r="G13577" i="1"/>
  <c r="J13577" i="1" s="1"/>
  <c r="I13577" i="1"/>
  <c r="K13577" i="1"/>
  <c r="G13578" i="1"/>
  <c r="I13578" i="1" s="1"/>
  <c r="J13578" i="1"/>
  <c r="K13578" i="1"/>
  <c r="G13579" i="1"/>
  <c r="H13579" i="1" s="1"/>
  <c r="J13579" i="1"/>
  <c r="K13579" i="1"/>
  <c r="G13580" i="1"/>
  <c r="H13580" i="1"/>
  <c r="I13580" i="1"/>
  <c r="J13580" i="1"/>
  <c r="K13580" i="1"/>
  <c r="G13581" i="1"/>
  <c r="J13581" i="1" s="1"/>
  <c r="H13581" i="1"/>
  <c r="I13581" i="1"/>
  <c r="K13581" i="1"/>
  <c r="G13582" i="1"/>
  <c r="I13582" i="1" s="1"/>
  <c r="H13582" i="1"/>
  <c r="J13582" i="1"/>
  <c r="K13582" i="1"/>
  <c r="G13583" i="1"/>
  <c r="H13583" i="1" s="1"/>
  <c r="I13583" i="1"/>
  <c r="J13583" i="1"/>
  <c r="K13583" i="1"/>
  <c r="G13584" i="1"/>
  <c r="H13584" i="1"/>
  <c r="I13584" i="1"/>
  <c r="J13584" i="1"/>
  <c r="K13584" i="1"/>
  <c r="G13585" i="1"/>
  <c r="J13585" i="1" s="1"/>
  <c r="K13585" i="1"/>
  <c r="G13586" i="1"/>
  <c r="I13586" i="1" s="1"/>
  <c r="K13586" i="1"/>
  <c r="G13587" i="1"/>
  <c r="H13587" i="1" s="1"/>
  <c r="K13587" i="1"/>
  <c r="G13588" i="1"/>
  <c r="H13588" i="1"/>
  <c r="I13588" i="1"/>
  <c r="J13588" i="1"/>
  <c r="K13588" i="1"/>
  <c r="G13589" i="1"/>
  <c r="J13589" i="1" s="1"/>
  <c r="H13589" i="1"/>
  <c r="K13589" i="1"/>
  <c r="G13590" i="1"/>
  <c r="I13590" i="1" s="1"/>
  <c r="H13590" i="1"/>
  <c r="K13590" i="1"/>
  <c r="G13591" i="1"/>
  <c r="H13591" i="1" s="1"/>
  <c r="I13591" i="1"/>
  <c r="K13591" i="1"/>
  <c r="G13592" i="1"/>
  <c r="H13592" i="1"/>
  <c r="I13592" i="1"/>
  <c r="J13592" i="1"/>
  <c r="K13592" i="1"/>
  <c r="G13593" i="1"/>
  <c r="J13593" i="1" s="1"/>
  <c r="I13593" i="1"/>
  <c r="K13593" i="1"/>
  <c r="G13594" i="1"/>
  <c r="I13594" i="1" s="1"/>
  <c r="J13594" i="1"/>
  <c r="K13594" i="1"/>
  <c r="G13595" i="1"/>
  <c r="H13595" i="1" s="1"/>
  <c r="J13595" i="1"/>
  <c r="K13595" i="1"/>
  <c r="G13596" i="1"/>
  <c r="H13596" i="1"/>
  <c r="I13596" i="1"/>
  <c r="J13596" i="1"/>
  <c r="K13596" i="1"/>
  <c r="G13597" i="1"/>
  <c r="J13597" i="1" s="1"/>
  <c r="H13597" i="1"/>
  <c r="I13597" i="1"/>
  <c r="K13597" i="1"/>
  <c r="G13598" i="1"/>
  <c r="I13598" i="1" s="1"/>
  <c r="H13598" i="1"/>
  <c r="J13598" i="1"/>
  <c r="K13598" i="1"/>
  <c r="G13599" i="1"/>
  <c r="H13599" i="1" s="1"/>
  <c r="I13599" i="1"/>
  <c r="J13599" i="1"/>
  <c r="K13599" i="1"/>
  <c r="G13600" i="1"/>
  <c r="H13600" i="1"/>
  <c r="I13600" i="1"/>
  <c r="J13600" i="1"/>
  <c r="K13600" i="1"/>
  <c r="G13601" i="1"/>
  <c r="J13601" i="1" s="1"/>
  <c r="K13601" i="1"/>
  <c r="G13602" i="1"/>
  <c r="I13602" i="1" s="1"/>
  <c r="K13602" i="1"/>
  <c r="G13603" i="1"/>
  <c r="H13603" i="1" s="1"/>
  <c r="K13603" i="1"/>
  <c r="G13604" i="1"/>
  <c r="H13604" i="1"/>
  <c r="I13604" i="1"/>
  <c r="J13604" i="1"/>
  <c r="K13604" i="1"/>
  <c r="G13605" i="1"/>
  <c r="J13605" i="1" s="1"/>
  <c r="H13605" i="1"/>
  <c r="K13605" i="1"/>
  <c r="G13606" i="1"/>
  <c r="I13606" i="1" s="1"/>
  <c r="H13606" i="1"/>
  <c r="K13606" i="1"/>
  <c r="G13607" i="1"/>
  <c r="H13607" i="1" s="1"/>
  <c r="I13607" i="1"/>
  <c r="K13607" i="1"/>
  <c r="G13608" i="1"/>
  <c r="H13608" i="1"/>
  <c r="I13608" i="1"/>
  <c r="J13608" i="1"/>
  <c r="K13608" i="1"/>
  <c r="G13609" i="1"/>
  <c r="J13609" i="1" s="1"/>
  <c r="I13609" i="1"/>
  <c r="K13609" i="1"/>
  <c r="G13610" i="1"/>
  <c r="I13610" i="1" s="1"/>
  <c r="J13610" i="1"/>
  <c r="K13610" i="1"/>
  <c r="G13611" i="1"/>
  <c r="H13611" i="1" s="1"/>
  <c r="J13611" i="1"/>
  <c r="K13611" i="1"/>
  <c r="G13612" i="1"/>
  <c r="H13612" i="1"/>
  <c r="I13612" i="1"/>
  <c r="J13612" i="1"/>
  <c r="K13612" i="1"/>
  <c r="G13613" i="1"/>
  <c r="J13613" i="1" s="1"/>
  <c r="H13613" i="1"/>
  <c r="I13613" i="1"/>
  <c r="K13613" i="1"/>
  <c r="G13614" i="1"/>
  <c r="I13614" i="1" s="1"/>
  <c r="H13614" i="1"/>
  <c r="J13614" i="1"/>
  <c r="K13614" i="1"/>
  <c r="G13615" i="1"/>
  <c r="H13615" i="1" s="1"/>
  <c r="I13615" i="1"/>
  <c r="J13615" i="1"/>
  <c r="K13615" i="1"/>
  <c r="G13616" i="1"/>
  <c r="H13616" i="1"/>
  <c r="I13616" i="1"/>
  <c r="J13616" i="1"/>
  <c r="K13616" i="1"/>
  <c r="G13617" i="1"/>
  <c r="J13617" i="1" s="1"/>
  <c r="K13617" i="1"/>
  <c r="G13618" i="1"/>
  <c r="I13618" i="1" s="1"/>
  <c r="K13618" i="1"/>
  <c r="G13619" i="1"/>
  <c r="H13619" i="1" s="1"/>
  <c r="K13619" i="1"/>
  <c r="G13620" i="1"/>
  <c r="H13620" i="1"/>
  <c r="I13620" i="1"/>
  <c r="J13620" i="1"/>
  <c r="K13620" i="1"/>
  <c r="G13621" i="1"/>
  <c r="J13621" i="1" s="1"/>
  <c r="H13621" i="1"/>
  <c r="K13621" i="1"/>
  <c r="G13622" i="1"/>
  <c r="I13622" i="1" s="1"/>
  <c r="H13622" i="1"/>
  <c r="K13622" i="1"/>
  <c r="G13623" i="1"/>
  <c r="H13623" i="1" s="1"/>
  <c r="I13623" i="1"/>
  <c r="K13623" i="1"/>
  <c r="G13624" i="1"/>
  <c r="H13624" i="1"/>
  <c r="I13624" i="1"/>
  <c r="J13624" i="1"/>
  <c r="K13624" i="1"/>
  <c r="G13625" i="1"/>
  <c r="J13625" i="1" s="1"/>
  <c r="I13625" i="1"/>
  <c r="K13625" i="1"/>
  <c r="G13626" i="1"/>
  <c r="I13626" i="1" s="1"/>
  <c r="J13626" i="1"/>
  <c r="K13626" i="1"/>
  <c r="G13627" i="1"/>
  <c r="H13627" i="1" s="1"/>
  <c r="J13627" i="1"/>
  <c r="K13627" i="1"/>
  <c r="G13628" i="1"/>
  <c r="H13628" i="1"/>
  <c r="I13628" i="1"/>
  <c r="J13628" i="1"/>
  <c r="K13628" i="1"/>
  <c r="G13629" i="1"/>
  <c r="J13629" i="1" s="1"/>
  <c r="H13629" i="1"/>
  <c r="I13629" i="1"/>
  <c r="K13629" i="1"/>
  <c r="G13630" i="1"/>
  <c r="I13630" i="1" s="1"/>
  <c r="H13630" i="1"/>
  <c r="J13630" i="1"/>
  <c r="K13630" i="1"/>
  <c r="G13631" i="1"/>
  <c r="H13631" i="1" s="1"/>
  <c r="I13631" i="1"/>
  <c r="J13631" i="1"/>
  <c r="K13631" i="1"/>
  <c r="G13632" i="1"/>
  <c r="H13632" i="1"/>
  <c r="I13632" i="1"/>
  <c r="J13632" i="1"/>
  <c r="K13632" i="1"/>
  <c r="G13633" i="1"/>
  <c r="J13633" i="1" s="1"/>
  <c r="K13633" i="1"/>
  <c r="G13634" i="1"/>
  <c r="I13634" i="1" s="1"/>
  <c r="K13634" i="1"/>
  <c r="G13635" i="1"/>
  <c r="H13635" i="1" s="1"/>
  <c r="K13635" i="1"/>
  <c r="G13636" i="1"/>
  <c r="H13636" i="1"/>
  <c r="I13636" i="1"/>
  <c r="J13636" i="1"/>
  <c r="K13636" i="1"/>
  <c r="G13637" i="1"/>
  <c r="J13637" i="1" s="1"/>
  <c r="H13637" i="1"/>
  <c r="K13637" i="1"/>
  <c r="G13638" i="1"/>
  <c r="I13638" i="1" s="1"/>
  <c r="H13638" i="1"/>
  <c r="K13638" i="1"/>
  <c r="G13639" i="1"/>
  <c r="H13639" i="1" s="1"/>
  <c r="I13639" i="1"/>
  <c r="K13639" i="1"/>
  <c r="G13640" i="1"/>
  <c r="H13640" i="1"/>
  <c r="I13640" i="1"/>
  <c r="J13640" i="1"/>
  <c r="K13640" i="1"/>
  <c r="G13641" i="1"/>
  <c r="J13641" i="1" s="1"/>
  <c r="I13641" i="1"/>
  <c r="K13641" i="1"/>
  <c r="G13642" i="1"/>
  <c r="I13642" i="1" s="1"/>
  <c r="J13642" i="1"/>
  <c r="K13642" i="1"/>
  <c r="G13643" i="1"/>
  <c r="H13643" i="1" s="1"/>
  <c r="J13643" i="1"/>
  <c r="K13643" i="1"/>
  <c r="G13644" i="1"/>
  <c r="H13644" i="1"/>
  <c r="I13644" i="1"/>
  <c r="J13644" i="1"/>
  <c r="K13644" i="1"/>
  <c r="G13645" i="1"/>
  <c r="J13645" i="1" s="1"/>
  <c r="H13645" i="1"/>
  <c r="I13645" i="1"/>
  <c r="K13645" i="1"/>
  <c r="G13646" i="1"/>
  <c r="I13646" i="1" s="1"/>
  <c r="H13646" i="1"/>
  <c r="J13646" i="1"/>
  <c r="K13646" i="1"/>
  <c r="G13647" i="1"/>
  <c r="H13647" i="1" s="1"/>
  <c r="I13647" i="1"/>
  <c r="J13647" i="1"/>
  <c r="K13647" i="1"/>
  <c r="G13648" i="1"/>
  <c r="H13648" i="1"/>
  <c r="I13648" i="1"/>
  <c r="J13648" i="1"/>
  <c r="K13648" i="1"/>
  <c r="G13649" i="1"/>
  <c r="J13649" i="1" s="1"/>
  <c r="K13649" i="1"/>
  <c r="G13650" i="1"/>
  <c r="I13650" i="1" s="1"/>
  <c r="K13650" i="1"/>
  <c r="G13651" i="1"/>
  <c r="H13651" i="1" s="1"/>
  <c r="K13651" i="1"/>
  <c r="G13652" i="1"/>
  <c r="H13652" i="1"/>
  <c r="I13652" i="1"/>
  <c r="J13652" i="1"/>
  <c r="K13652" i="1"/>
  <c r="G13653" i="1"/>
  <c r="J13653" i="1" s="1"/>
  <c r="H13653" i="1"/>
  <c r="K13653" i="1"/>
  <c r="G13654" i="1"/>
  <c r="I13654" i="1" s="1"/>
  <c r="H13654" i="1"/>
  <c r="K13654" i="1"/>
  <c r="G13655" i="1"/>
  <c r="H13655" i="1" s="1"/>
  <c r="I13655" i="1"/>
  <c r="K13655" i="1"/>
  <c r="G13656" i="1"/>
  <c r="H13656" i="1"/>
  <c r="I13656" i="1"/>
  <c r="J13656" i="1"/>
  <c r="K13656" i="1"/>
  <c r="G13657" i="1"/>
  <c r="J13657" i="1" s="1"/>
  <c r="I13657" i="1"/>
  <c r="K13657" i="1"/>
  <c r="G13658" i="1"/>
  <c r="I13658" i="1" s="1"/>
  <c r="J13658" i="1"/>
  <c r="K13658" i="1"/>
  <c r="G13659" i="1"/>
  <c r="H13659" i="1" s="1"/>
  <c r="J13659" i="1"/>
  <c r="K13659" i="1"/>
  <c r="G13660" i="1"/>
  <c r="H13660" i="1"/>
  <c r="I13660" i="1"/>
  <c r="J13660" i="1"/>
  <c r="K13660" i="1"/>
  <c r="G13661" i="1"/>
  <c r="J13661" i="1" s="1"/>
  <c r="H13661" i="1"/>
  <c r="I13661" i="1"/>
  <c r="K13661" i="1"/>
  <c r="G13662" i="1"/>
  <c r="I13662" i="1" s="1"/>
  <c r="H13662" i="1"/>
  <c r="J13662" i="1"/>
  <c r="K13662" i="1"/>
  <c r="G13663" i="1"/>
  <c r="H13663" i="1" s="1"/>
  <c r="I13663" i="1"/>
  <c r="J13663" i="1"/>
  <c r="K13663" i="1"/>
  <c r="G13664" i="1"/>
  <c r="H13664" i="1"/>
  <c r="I13664" i="1"/>
  <c r="J13664" i="1"/>
  <c r="K13664" i="1"/>
  <c r="G13665" i="1"/>
  <c r="J13665" i="1" s="1"/>
  <c r="K13665" i="1"/>
  <c r="G13666" i="1"/>
  <c r="I13666" i="1" s="1"/>
  <c r="K13666" i="1"/>
  <c r="G13667" i="1"/>
  <c r="H13667" i="1" s="1"/>
  <c r="K13667" i="1"/>
  <c r="G13668" i="1"/>
  <c r="H13668" i="1"/>
  <c r="I13668" i="1"/>
  <c r="J13668" i="1"/>
  <c r="K13668" i="1"/>
  <c r="G13669" i="1"/>
  <c r="J13669" i="1" s="1"/>
  <c r="H13669" i="1"/>
  <c r="K13669" i="1"/>
  <c r="G13670" i="1"/>
  <c r="I13670" i="1" s="1"/>
  <c r="H13670" i="1"/>
  <c r="K13670" i="1"/>
  <c r="G13671" i="1"/>
  <c r="H13671" i="1" s="1"/>
  <c r="I13671" i="1"/>
  <c r="K13671" i="1"/>
  <c r="G13672" i="1"/>
  <c r="H13672" i="1"/>
  <c r="I13672" i="1"/>
  <c r="J13672" i="1"/>
  <c r="K13672" i="1"/>
  <c r="G13673" i="1"/>
  <c r="J13673" i="1" s="1"/>
  <c r="I13673" i="1"/>
  <c r="K13673" i="1"/>
  <c r="G13674" i="1"/>
  <c r="I13674" i="1" s="1"/>
  <c r="J13674" i="1"/>
  <c r="K13674" i="1"/>
  <c r="G13675" i="1"/>
  <c r="H13675" i="1" s="1"/>
  <c r="J13675" i="1"/>
  <c r="K13675" i="1"/>
  <c r="G13676" i="1"/>
  <c r="H13676" i="1"/>
  <c r="I13676" i="1"/>
  <c r="J13676" i="1"/>
  <c r="K13676" i="1"/>
  <c r="G13677" i="1"/>
  <c r="J13677" i="1" s="1"/>
  <c r="H13677" i="1"/>
  <c r="I13677" i="1"/>
  <c r="K13677" i="1"/>
  <c r="G13678" i="1"/>
  <c r="I13678" i="1" s="1"/>
  <c r="H13678" i="1"/>
  <c r="J13678" i="1"/>
  <c r="K13678" i="1"/>
  <c r="G13679" i="1"/>
  <c r="H13679" i="1" s="1"/>
  <c r="I13679" i="1"/>
  <c r="J13679" i="1"/>
  <c r="K13679" i="1"/>
  <c r="G13680" i="1"/>
  <c r="H13680" i="1"/>
  <c r="I13680" i="1"/>
  <c r="J13680" i="1"/>
  <c r="K13680" i="1"/>
  <c r="G13681" i="1"/>
  <c r="K13681" i="1"/>
  <c r="G13682" i="1"/>
  <c r="K13682" i="1"/>
  <c r="G13683" i="1"/>
  <c r="K13683" i="1"/>
  <c r="G13684" i="1"/>
  <c r="H13684" i="1"/>
  <c r="I13684" i="1"/>
  <c r="J13684" i="1"/>
  <c r="K13684" i="1"/>
  <c r="G13685" i="1"/>
  <c r="J13685" i="1" s="1"/>
  <c r="H13685" i="1"/>
  <c r="K13685" i="1"/>
  <c r="G13686" i="1"/>
  <c r="I13686" i="1" s="1"/>
  <c r="H13686" i="1"/>
  <c r="K13686" i="1"/>
  <c r="G13687" i="1"/>
  <c r="H13687" i="1" s="1"/>
  <c r="I13687" i="1"/>
  <c r="K13687" i="1"/>
  <c r="G13688" i="1"/>
  <c r="H13688" i="1"/>
  <c r="I13688" i="1"/>
  <c r="J13688" i="1"/>
  <c r="K13688" i="1"/>
  <c r="G13689" i="1"/>
  <c r="J13689" i="1" s="1"/>
  <c r="I13689" i="1"/>
  <c r="K13689" i="1"/>
  <c r="G13690" i="1"/>
  <c r="I13690" i="1" s="1"/>
  <c r="J13690" i="1"/>
  <c r="K13690" i="1"/>
  <c r="G13691" i="1"/>
  <c r="H13691" i="1" s="1"/>
  <c r="J13691" i="1"/>
  <c r="K13691" i="1"/>
  <c r="G13692" i="1"/>
  <c r="H13692" i="1"/>
  <c r="I13692" i="1"/>
  <c r="J13692" i="1"/>
  <c r="K13692" i="1"/>
  <c r="G13693" i="1"/>
  <c r="J13693" i="1" s="1"/>
  <c r="H13693" i="1"/>
  <c r="I13693" i="1"/>
  <c r="K13693" i="1"/>
  <c r="G13694" i="1"/>
  <c r="I13694" i="1" s="1"/>
  <c r="H13694" i="1"/>
  <c r="J13694" i="1"/>
  <c r="K13694" i="1"/>
  <c r="G13695" i="1"/>
  <c r="H13695" i="1" s="1"/>
  <c r="I13695" i="1"/>
  <c r="J13695" i="1"/>
  <c r="K13695" i="1"/>
  <c r="G13696" i="1"/>
  <c r="H13696" i="1"/>
  <c r="I13696" i="1"/>
  <c r="J13696" i="1"/>
  <c r="K13696" i="1"/>
  <c r="G13697" i="1"/>
  <c r="K13697" i="1"/>
  <c r="G13698" i="1"/>
  <c r="K13698" i="1"/>
  <c r="G13699" i="1"/>
  <c r="K13699" i="1"/>
  <c r="G13700" i="1"/>
  <c r="H13700" i="1"/>
  <c r="I13700" i="1"/>
  <c r="J13700" i="1"/>
  <c r="K13700" i="1"/>
  <c r="G13701" i="1"/>
  <c r="J13701" i="1" s="1"/>
  <c r="H13701" i="1"/>
  <c r="K13701" i="1"/>
  <c r="G13702" i="1"/>
  <c r="I13702" i="1" s="1"/>
  <c r="H13702" i="1"/>
  <c r="K13702" i="1"/>
  <c r="G13703" i="1"/>
  <c r="H13703" i="1" s="1"/>
  <c r="I13703" i="1"/>
  <c r="K13703" i="1"/>
  <c r="G13704" i="1"/>
  <c r="H13704" i="1"/>
  <c r="I13704" i="1"/>
  <c r="J13704" i="1"/>
  <c r="K13704" i="1"/>
  <c r="G13705" i="1"/>
  <c r="J13705" i="1" s="1"/>
  <c r="I13705" i="1"/>
  <c r="K13705" i="1"/>
  <c r="G13706" i="1"/>
  <c r="I13706" i="1" s="1"/>
  <c r="J13706" i="1"/>
  <c r="K13706" i="1"/>
  <c r="G13707" i="1"/>
  <c r="H13707" i="1" s="1"/>
  <c r="J13707" i="1"/>
  <c r="K13707" i="1"/>
  <c r="G13708" i="1"/>
  <c r="H13708" i="1"/>
  <c r="I13708" i="1"/>
  <c r="J13708" i="1"/>
  <c r="K13708" i="1"/>
  <c r="G13709" i="1"/>
  <c r="J13709" i="1" s="1"/>
  <c r="H13709" i="1"/>
  <c r="I13709" i="1"/>
  <c r="K13709" i="1"/>
  <c r="G13710" i="1"/>
  <c r="I13710" i="1" s="1"/>
  <c r="H13710" i="1"/>
  <c r="J13710" i="1"/>
  <c r="K13710" i="1"/>
  <c r="G13711" i="1"/>
  <c r="H13711" i="1" s="1"/>
  <c r="I13711" i="1"/>
  <c r="J13711" i="1"/>
  <c r="K13711" i="1"/>
  <c r="G13712" i="1"/>
  <c r="H13712" i="1"/>
  <c r="I13712" i="1"/>
  <c r="J13712" i="1"/>
  <c r="K13712" i="1"/>
  <c r="G13713" i="1"/>
  <c r="K13713" i="1"/>
  <c r="G13714" i="1"/>
  <c r="K13714" i="1"/>
  <c r="G13715" i="1"/>
  <c r="K13715" i="1"/>
  <c r="G13716" i="1"/>
  <c r="H13716" i="1"/>
  <c r="I13716" i="1"/>
  <c r="J13716" i="1"/>
  <c r="K13716" i="1"/>
  <c r="G13717" i="1"/>
  <c r="J13717" i="1" s="1"/>
  <c r="H13717" i="1"/>
  <c r="K13717" i="1"/>
  <c r="G13718" i="1"/>
  <c r="I13718" i="1" s="1"/>
  <c r="H13718" i="1"/>
  <c r="K13718" i="1"/>
  <c r="G13719" i="1"/>
  <c r="H13719" i="1" s="1"/>
  <c r="I13719" i="1"/>
  <c r="K13719" i="1"/>
  <c r="G13720" i="1"/>
  <c r="H13720" i="1"/>
  <c r="I13720" i="1"/>
  <c r="J13720" i="1"/>
  <c r="K13720" i="1"/>
  <c r="G13721" i="1"/>
  <c r="J13721" i="1" s="1"/>
  <c r="I13721" i="1"/>
  <c r="K13721" i="1"/>
  <c r="G13722" i="1"/>
  <c r="I13722" i="1" s="1"/>
  <c r="J13722" i="1"/>
  <c r="K13722" i="1"/>
  <c r="G13723" i="1"/>
  <c r="H13723" i="1" s="1"/>
  <c r="J13723" i="1"/>
  <c r="K13723" i="1"/>
  <c r="G13724" i="1"/>
  <c r="H13724" i="1"/>
  <c r="I13724" i="1"/>
  <c r="J13724" i="1"/>
  <c r="K13724" i="1"/>
  <c r="G13725" i="1"/>
  <c r="J13725" i="1" s="1"/>
  <c r="H13725" i="1"/>
  <c r="I13725" i="1"/>
  <c r="K13725" i="1"/>
  <c r="G13726" i="1"/>
  <c r="I13726" i="1" s="1"/>
  <c r="H13726" i="1"/>
  <c r="J13726" i="1"/>
  <c r="K13726" i="1"/>
  <c r="G13727" i="1"/>
  <c r="H13727" i="1" s="1"/>
  <c r="I13727" i="1"/>
  <c r="J13727" i="1"/>
  <c r="K13727" i="1"/>
  <c r="G13728" i="1"/>
  <c r="H13728" i="1"/>
  <c r="I13728" i="1"/>
  <c r="J13728" i="1"/>
  <c r="K13728" i="1"/>
  <c r="G13729" i="1"/>
  <c r="K13729" i="1"/>
  <c r="G13730" i="1"/>
  <c r="K13730" i="1"/>
  <c r="G13731" i="1"/>
  <c r="K13731" i="1"/>
  <c r="G13732" i="1"/>
  <c r="H13732" i="1"/>
  <c r="I13732" i="1"/>
  <c r="J13732" i="1"/>
  <c r="K13732" i="1"/>
  <c r="G13733" i="1"/>
  <c r="J13733" i="1" s="1"/>
  <c r="H13733" i="1"/>
  <c r="K13733" i="1"/>
  <c r="G13734" i="1"/>
  <c r="I13734" i="1" s="1"/>
  <c r="H13734" i="1"/>
  <c r="K13734" i="1"/>
  <c r="G13735" i="1"/>
  <c r="H13735" i="1" s="1"/>
  <c r="I13735" i="1"/>
  <c r="K13735" i="1"/>
  <c r="G13736" i="1"/>
  <c r="H13736" i="1"/>
  <c r="I13736" i="1"/>
  <c r="J13736" i="1"/>
  <c r="K13736" i="1"/>
  <c r="G13737" i="1"/>
  <c r="J13737" i="1" s="1"/>
  <c r="I13737" i="1"/>
  <c r="K13737" i="1"/>
  <c r="G13738" i="1"/>
  <c r="I13738" i="1" s="1"/>
  <c r="J13738" i="1"/>
  <c r="K13738" i="1"/>
  <c r="G13739" i="1"/>
  <c r="H13739" i="1" s="1"/>
  <c r="J13739" i="1"/>
  <c r="K13739" i="1"/>
  <c r="G13740" i="1"/>
  <c r="H13740" i="1"/>
  <c r="I13740" i="1"/>
  <c r="J13740" i="1"/>
  <c r="K13740" i="1"/>
  <c r="G13741" i="1"/>
  <c r="J13741" i="1" s="1"/>
  <c r="H13741" i="1"/>
  <c r="I13741" i="1"/>
  <c r="K13741" i="1"/>
  <c r="G13742" i="1"/>
  <c r="I13742" i="1" s="1"/>
  <c r="H13742" i="1"/>
  <c r="J13742" i="1"/>
  <c r="K13742" i="1"/>
  <c r="G13743" i="1"/>
  <c r="H13743" i="1" s="1"/>
  <c r="I13743" i="1"/>
  <c r="J13743" i="1"/>
  <c r="K13743" i="1"/>
  <c r="G13744" i="1"/>
  <c r="H13744" i="1"/>
  <c r="I13744" i="1"/>
  <c r="J13744" i="1"/>
  <c r="K13744" i="1"/>
  <c r="G13745" i="1"/>
  <c r="K13745" i="1"/>
  <c r="G13746" i="1"/>
  <c r="K13746" i="1"/>
  <c r="G13747" i="1"/>
  <c r="K13747" i="1"/>
  <c r="G13748" i="1"/>
  <c r="H13748" i="1"/>
  <c r="I13748" i="1"/>
  <c r="J13748" i="1"/>
  <c r="K13748" i="1"/>
  <c r="G13749" i="1"/>
  <c r="J13749" i="1" s="1"/>
  <c r="H13749" i="1"/>
  <c r="K13749" i="1"/>
  <c r="G13750" i="1"/>
  <c r="I13750" i="1" s="1"/>
  <c r="H13750" i="1"/>
  <c r="K13750" i="1"/>
  <c r="G13751" i="1"/>
  <c r="H13751" i="1" s="1"/>
  <c r="I13751" i="1"/>
  <c r="K13751" i="1"/>
  <c r="G13752" i="1"/>
  <c r="H13752" i="1"/>
  <c r="I13752" i="1"/>
  <c r="J13752" i="1"/>
  <c r="K13752" i="1"/>
  <c r="G13753" i="1"/>
  <c r="J13753" i="1" s="1"/>
  <c r="I13753" i="1"/>
  <c r="K13753" i="1"/>
  <c r="G13754" i="1"/>
  <c r="I13754" i="1" s="1"/>
  <c r="J13754" i="1"/>
  <c r="K13754" i="1"/>
  <c r="G13755" i="1"/>
  <c r="H13755" i="1" s="1"/>
  <c r="J13755" i="1"/>
  <c r="K13755" i="1"/>
  <c r="G13756" i="1"/>
  <c r="H13756" i="1"/>
  <c r="I13756" i="1"/>
  <c r="J13756" i="1"/>
  <c r="K13756" i="1"/>
  <c r="G13757" i="1"/>
  <c r="J13757" i="1" s="1"/>
  <c r="H13757" i="1"/>
  <c r="I13757" i="1"/>
  <c r="K13757" i="1"/>
  <c r="G13758" i="1"/>
  <c r="I13758" i="1" s="1"/>
  <c r="H13758" i="1"/>
  <c r="J13758" i="1"/>
  <c r="K13758" i="1"/>
  <c r="G13759" i="1"/>
  <c r="H13759" i="1" s="1"/>
  <c r="I13759" i="1"/>
  <c r="J13759" i="1"/>
  <c r="K13759" i="1"/>
  <c r="G13760" i="1"/>
  <c r="H13760" i="1"/>
  <c r="I13760" i="1"/>
  <c r="J13760" i="1"/>
  <c r="K13760" i="1"/>
  <c r="G13761" i="1"/>
  <c r="K13761" i="1"/>
  <c r="G13762" i="1"/>
  <c r="K13762" i="1"/>
  <c r="G13763" i="1"/>
  <c r="K13763" i="1"/>
  <c r="G13764" i="1"/>
  <c r="H13764" i="1"/>
  <c r="I13764" i="1"/>
  <c r="J13764" i="1"/>
  <c r="K13764" i="1"/>
  <c r="G13765" i="1"/>
  <c r="J13765" i="1" s="1"/>
  <c r="H13765" i="1"/>
  <c r="K13765" i="1"/>
  <c r="G13766" i="1"/>
  <c r="I13766" i="1" s="1"/>
  <c r="H13766" i="1"/>
  <c r="K13766" i="1"/>
  <c r="G13767" i="1"/>
  <c r="H13767" i="1" s="1"/>
  <c r="I13767" i="1"/>
  <c r="K13767" i="1"/>
  <c r="G13768" i="1"/>
  <c r="H13768" i="1"/>
  <c r="I13768" i="1"/>
  <c r="J13768" i="1"/>
  <c r="K13768" i="1"/>
  <c r="G13769" i="1"/>
  <c r="J13769" i="1" s="1"/>
  <c r="I13769" i="1"/>
  <c r="K13769" i="1"/>
  <c r="G13770" i="1"/>
  <c r="I13770" i="1" s="1"/>
  <c r="J13770" i="1"/>
  <c r="K13770" i="1"/>
  <c r="G13771" i="1"/>
  <c r="H13771" i="1" s="1"/>
  <c r="J13771" i="1"/>
  <c r="K13771" i="1"/>
  <c r="G13772" i="1"/>
  <c r="H13772" i="1"/>
  <c r="I13772" i="1"/>
  <c r="J13772" i="1"/>
  <c r="K13772" i="1"/>
  <c r="G13773" i="1"/>
  <c r="J13773" i="1" s="1"/>
  <c r="H13773" i="1"/>
  <c r="I13773" i="1"/>
  <c r="K13773" i="1"/>
  <c r="G13774" i="1"/>
  <c r="I13774" i="1" s="1"/>
  <c r="H13774" i="1"/>
  <c r="J13774" i="1"/>
  <c r="K13774" i="1"/>
  <c r="G13775" i="1"/>
  <c r="H13775" i="1" s="1"/>
  <c r="I13775" i="1"/>
  <c r="J13775" i="1"/>
  <c r="K13775" i="1"/>
  <c r="G13776" i="1"/>
  <c r="H13776" i="1"/>
  <c r="I13776" i="1"/>
  <c r="J13776" i="1"/>
  <c r="K13776" i="1"/>
  <c r="G13777" i="1"/>
  <c r="K13777" i="1"/>
  <c r="G13778" i="1"/>
  <c r="K13778" i="1"/>
  <c r="G13779" i="1"/>
  <c r="K13779" i="1"/>
  <c r="G13780" i="1"/>
  <c r="H13780" i="1"/>
  <c r="I13780" i="1"/>
  <c r="J13780" i="1"/>
  <c r="K13780" i="1"/>
  <c r="G13781" i="1"/>
  <c r="J13781" i="1" s="1"/>
  <c r="H13781" i="1"/>
  <c r="K13781" i="1"/>
  <c r="G13782" i="1"/>
  <c r="I13782" i="1" s="1"/>
  <c r="H13782" i="1"/>
  <c r="K13782" i="1"/>
  <c r="G13783" i="1"/>
  <c r="H13783" i="1" s="1"/>
  <c r="I13783" i="1"/>
  <c r="K13783" i="1"/>
  <c r="G13784" i="1"/>
  <c r="H13784" i="1"/>
  <c r="I13784" i="1"/>
  <c r="J13784" i="1"/>
  <c r="K13784" i="1"/>
  <c r="G13785" i="1"/>
  <c r="J13785" i="1" s="1"/>
  <c r="I13785" i="1"/>
  <c r="K13785" i="1"/>
  <c r="G13786" i="1"/>
  <c r="I13786" i="1" s="1"/>
  <c r="J13786" i="1"/>
  <c r="K13786" i="1"/>
  <c r="G13787" i="1"/>
  <c r="H13787" i="1" s="1"/>
  <c r="J13787" i="1"/>
  <c r="K13787" i="1"/>
  <c r="G13788" i="1"/>
  <c r="H13788" i="1"/>
  <c r="I13788" i="1"/>
  <c r="J13788" i="1"/>
  <c r="K13788" i="1"/>
  <c r="G13789" i="1"/>
  <c r="J13789" i="1" s="1"/>
  <c r="H13789" i="1"/>
  <c r="I13789" i="1"/>
  <c r="K13789" i="1"/>
  <c r="G13790" i="1"/>
  <c r="I13790" i="1" s="1"/>
  <c r="H13790" i="1"/>
  <c r="J13790" i="1"/>
  <c r="K13790" i="1"/>
  <c r="G13791" i="1"/>
  <c r="H13791" i="1" s="1"/>
  <c r="I13791" i="1"/>
  <c r="J13791" i="1"/>
  <c r="K13791" i="1"/>
  <c r="G13792" i="1"/>
  <c r="H13792" i="1"/>
  <c r="I13792" i="1"/>
  <c r="J13792" i="1"/>
  <c r="K13792" i="1"/>
  <c r="G13793" i="1"/>
  <c r="K13793" i="1"/>
  <c r="G13794" i="1"/>
  <c r="K13794" i="1"/>
  <c r="G13795" i="1"/>
  <c r="K13795" i="1"/>
  <c r="G13796" i="1"/>
  <c r="H13796" i="1"/>
  <c r="I13796" i="1"/>
  <c r="J13796" i="1"/>
  <c r="K13796" i="1"/>
  <c r="G13797" i="1"/>
  <c r="J13797" i="1" s="1"/>
  <c r="H13797" i="1"/>
  <c r="K13797" i="1"/>
  <c r="G13798" i="1"/>
  <c r="I13798" i="1" s="1"/>
  <c r="H13798" i="1"/>
  <c r="K13798" i="1"/>
  <c r="G13799" i="1"/>
  <c r="H13799" i="1" s="1"/>
  <c r="I13799" i="1"/>
  <c r="K13799" i="1"/>
  <c r="G13800" i="1"/>
  <c r="H13800" i="1"/>
  <c r="I13800" i="1"/>
  <c r="J13800" i="1"/>
  <c r="K13800" i="1"/>
  <c r="G13801" i="1"/>
  <c r="J13801" i="1" s="1"/>
  <c r="I13801" i="1"/>
  <c r="K13801" i="1"/>
  <c r="G13802" i="1"/>
  <c r="I13802" i="1" s="1"/>
  <c r="J13802" i="1"/>
  <c r="K13802" i="1"/>
  <c r="G13803" i="1"/>
  <c r="H13803" i="1" s="1"/>
  <c r="J13803" i="1"/>
  <c r="K13803" i="1"/>
  <c r="G13804" i="1"/>
  <c r="H13804" i="1"/>
  <c r="I13804" i="1"/>
  <c r="J13804" i="1"/>
  <c r="K13804" i="1"/>
  <c r="G13805" i="1"/>
  <c r="J13805" i="1" s="1"/>
  <c r="H13805" i="1"/>
  <c r="I13805" i="1"/>
  <c r="K13805" i="1"/>
  <c r="G13806" i="1"/>
  <c r="I13806" i="1" s="1"/>
  <c r="H13806" i="1"/>
  <c r="J13806" i="1"/>
  <c r="K13806" i="1"/>
  <c r="G13807" i="1"/>
  <c r="H13807" i="1" s="1"/>
  <c r="I13807" i="1"/>
  <c r="J13807" i="1"/>
  <c r="K13807" i="1"/>
  <c r="G13808" i="1"/>
  <c r="H13808" i="1"/>
  <c r="I13808" i="1"/>
  <c r="J13808" i="1"/>
  <c r="K13808" i="1"/>
  <c r="G13809" i="1"/>
  <c r="K13809" i="1"/>
  <c r="G13810" i="1"/>
  <c r="K13810" i="1"/>
  <c r="G13811" i="1"/>
  <c r="K13811" i="1"/>
  <c r="G13812" i="1"/>
  <c r="H13812" i="1"/>
  <c r="I13812" i="1"/>
  <c r="J13812" i="1"/>
  <c r="K13812" i="1"/>
  <c r="G13813" i="1"/>
  <c r="J13813" i="1" s="1"/>
  <c r="H13813" i="1"/>
  <c r="K13813" i="1"/>
  <c r="G13814" i="1"/>
  <c r="I13814" i="1" s="1"/>
  <c r="H13814" i="1"/>
  <c r="K13814" i="1"/>
  <c r="G13815" i="1"/>
  <c r="H13815" i="1" s="1"/>
  <c r="I13815" i="1"/>
  <c r="K13815" i="1"/>
  <c r="G13816" i="1"/>
  <c r="H13816" i="1"/>
  <c r="I13816" i="1"/>
  <c r="J13816" i="1"/>
  <c r="K13816" i="1"/>
  <c r="G13817" i="1"/>
  <c r="J13817" i="1" s="1"/>
  <c r="I13817" i="1"/>
  <c r="K13817" i="1"/>
  <c r="G13818" i="1"/>
  <c r="I13818" i="1" s="1"/>
  <c r="J13818" i="1"/>
  <c r="K13818" i="1"/>
  <c r="G13819" i="1"/>
  <c r="H13819" i="1" s="1"/>
  <c r="J13819" i="1"/>
  <c r="K13819" i="1"/>
  <c r="G13820" i="1"/>
  <c r="H13820" i="1"/>
  <c r="I13820" i="1"/>
  <c r="J13820" i="1"/>
  <c r="K13820" i="1"/>
  <c r="G13821" i="1"/>
  <c r="J13821" i="1" s="1"/>
  <c r="H13821" i="1"/>
  <c r="I13821" i="1"/>
  <c r="K13821" i="1"/>
  <c r="G13822" i="1"/>
  <c r="I13822" i="1" s="1"/>
  <c r="H13822" i="1"/>
  <c r="J13822" i="1"/>
  <c r="K13822" i="1"/>
  <c r="G13823" i="1"/>
  <c r="H13823" i="1" s="1"/>
  <c r="I13823" i="1"/>
  <c r="J13823" i="1"/>
  <c r="K13823" i="1"/>
  <c r="G13824" i="1"/>
  <c r="H13824" i="1"/>
  <c r="I13824" i="1"/>
  <c r="J13824" i="1"/>
  <c r="K13824" i="1"/>
  <c r="G13825" i="1"/>
  <c r="K13825" i="1"/>
  <c r="G13826" i="1"/>
  <c r="K13826" i="1"/>
  <c r="G13827" i="1"/>
  <c r="K13827" i="1"/>
  <c r="G13828" i="1"/>
  <c r="H13828" i="1"/>
  <c r="I13828" i="1"/>
  <c r="J13828" i="1"/>
  <c r="K13828" i="1"/>
  <c r="G13829" i="1"/>
  <c r="J13829" i="1" s="1"/>
  <c r="H13829" i="1"/>
  <c r="K13829" i="1"/>
  <c r="G13830" i="1"/>
  <c r="I13830" i="1" s="1"/>
  <c r="H13830" i="1"/>
  <c r="K13830" i="1"/>
  <c r="G13831" i="1"/>
  <c r="H13831" i="1" s="1"/>
  <c r="I13831" i="1"/>
  <c r="K13831" i="1"/>
  <c r="G13832" i="1"/>
  <c r="H13832" i="1"/>
  <c r="I13832" i="1"/>
  <c r="J13832" i="1"/>
  <c r="K13832" i="1"/>
  <c r="G13833" i="1"/>
  <c r="J13833" i="1" s="1"/>
  <c r="I13833" i="1"/>
  <c r="K13833" i="1"/>
  <c r="G13834" i="1"/>
  <c r="I13834" i="1" s="1"/>
  <c r="J13834" i="1"/>
  <c r="K13834" i="1"/>
  <c r="G13835" i="1"/>
  <c r="H13835" i="1" s="1"/>
  <c r="J13835" i="1"/>
  <c r="K13835" i="1"/>
  <c r="G13836" i="1"/>
  <c r="H13836" i="1"/>
  <c r="I13836" i="1"/>
  <c r="J13836" i="1"/>
  <c r="K13836" i="1"/>
  <c r="G13837" i="1"/>
  <c r="J13837" i="1" s="1"/>
  <c r="H13837" i="1"/>
  <c r="I13837" i="1"/>
  <c r="K13837" i="1"/>
  <c r="G13838" i="1"/>
  <c r="I13838" i="1" s="1"/>
  <c r="H13838" i="1"/>
  <c r="J13838" i="1"/>
  <c r="K13838" i="1"/>
  <c r="G13839" i="1"/>
  <c r="H13839" i="1" s="1"/>
  <c r="I13839" i="1"/>
  <c r="J13839" i="1"/>
  <c r="K13839" i="1"/>
  <c r="G13840" i="1"/>
  <c r="H13840" i="1"/>
  <c r="I13840" i="1"/>
  <c r="J13840" i="1"/>
  <c r="K13840" i="1"/>
  <c r="G13841" i="1"/>
  <c r="K13841" i="1"/>
  <c r="G13842" i="1"/>
  <c r="K13842" i="1"/>
  <c r="G13843" i="1"/>
  <c r="K13843" i="1"/>
  <c r="G13844" i="1"/>
  <c r="H13844" i="1"/>
  <c r="I13844" i="1"/>
  <c r="J13844" i="1"/>
  <c r="K13844" i="1"/>
  <c r="G13845" i="1"/>
  <c r="J13845" i="1" s="1"/>
  <c r="H13845" i="1"/>
  <c r="K13845" i="1"/>
  <c r="G13846" i="1"/>
  <c r="I13846" i="1" s="1"/>
  <c r="H13846" i="1"/>
  <c r="K13846" i="1"/>
  <c r="G13847" i="1"/>
  <c r="H13847" i="1" s="1"/>
  <c r="I13847" i="1"/>
  <c r="K13847" i="1"/>
  <c r="G13848" i="1"/>
  <c r="H13848" i="1"/>
  <c r="I13848" i="1"/>
  <c r="J13848" i="1"/>
  <c r="K13848" i="1"/>
  <c r="G13849" i="1"/>
  <c r="J13849" i="1" s="1"/>
  <c r="I13849" i="1"/>
  <c r="K13849" i="1"/>
  <c r="G13850" i="1"/>
  <c r="I13850" i="1" s="1"/>
  <c r="J13850" i="1"/>
  <c r="K13850" i="1"/>
  <c r="G13851" i="1"/>
  <c r="H13851" i="1" s="1"/>
  <c r="J13851" i="1"/>
  <c r="K13851" i="1"/>
  <c r="G13852" i="1"/>
  <c r="H13852" i="1"/>
  <c r="I13852" i="1"/>
  <c r="J13852" i="1"/>
  <c r="K13852" i="1"/>
  <c r="G13853" i="1"/>
  <c r="J13853" i="1" s="1"/>
  <c r="H13853" i="1"/>
  <c r="I13853" i="1"/>
  <c r="K13853" i="1"/>
  <c r="G13854" i="1"/>
  <c r="I13854" i="1" s="1"/>
  <c r="H13854" i="1"/>
  <c r="J13854" i="1"/>
  <c r="K13854" i="1"/>
  <c r="G13855" i="1"/>
  <c r="H13855" i="1" s="1"/>
  <c r="I13855" i="1"/>
  <c r="J13855" i="1"/>
  <c r="K13855" i="1"/>
  <c r="G13856" i="1"/>
  <c r="H13856" i="1"/>
  <c r="I13856" i="1"/>
  <c r="J13856" i="1"/>
  <c r="K13856" i="1"/>
  <c r="G13857" i="1"/>
  <c r="K13857" i="1"/>
  <c r="G13858" i="1"/>
  <c r="K13858" i="1"/>
  <c r="G13859" i="1"/>
  <c r="K13859" i="1"/>
  <c r="G13860" i="1"/>
  <c r="H13860" i="1"/>
  <c r="I13860" i="1"/>
  <c r="J13860" i="1"/>
  <c r="K13860" i="1"/>
  <c r="G13861" i="1"/>
  <c r="J13861" i="1" s="1"/>
  <c r="H13861" i="1"/>
  <c r="K13861" i="1"/>
  <c r="G13862" i="1"/>
  <c r="I13862" i="1" s="1"/>
  <c r="H13862" i="1"/>
  <c r="K13862" i="1"/>
  <c r="G13863" i="1"/>
  <c r="H13863" i="1" s="1"/>
  <c r="I13863" i="1"/>
  <c r="K13863" i="1"/>
  <c r="G13864" i="1"/>
  <c r="H13864" i="1"/>
  <c r="I13864" i="1"/>
  <c r="J13864" i="1"/>
  <c r="K13864" i="1"/>
  <c r="G13865" i="1"/>
  <c r="J13865" i="1" s="1"/>
  <c r="I13865" i="1"/>
  <c r="K13865" i="1"/>
  <c r="G13866" i="1"/>
  <c r="I13866" i="1" s="1"/>
  <c r="J13866" i="1"/>
  <c r="K13866" i="1"/>
  <c r="G13867" i="1"/>
  <c r="H13867" i="1" s="1"/>
  <c r="J13867" i="1"/>
  <c r="K13867" i="1"/>
  <c r="G13868" i="1"/>
  <c r="H13868" i="1"/>
  <c r="I13868" i="1"/>
  <c r="J13868" i="1"/>
  <c r="K13868" i="1"/>
  <c r="G13869" i="1"/>
  <c r="J13869" i="1" s="1"/>
  <c r="H13869" i="1"/>
  <c r="I13869" i="1"/>
  <c r="K13869" i="1"/>
  <c r="G13870" i="1"/>
  <c r="I13870" i="1" s="1"/>
  <c r="H13870" i="1"/>
  <c r="J13870" i="1"/>
  <c r="K13870" i="1"/>
  <c r="G13871" i="1"/>
  <c r="H13871" i="1" s="1"/>
  <c r="I13871" i="1"/>
  <c r="J13871" i="1"/>
  <c r="K13871" i="1"/>
  <c r="G13872" i="1"/>
  <c r="H13872" i="1"/>
  <c r="I13872" i="1"/>
  <c r="J13872" i="1"/>
  <c r="K13872" i="1"/>
  <c r="G13873" i="1"/>
  <c r="K13873" i="1"/>
  <c r="G13874" i="1"/>
  <c r="K13874" i="1"/>
  <c r="G13875" i="1"/>
  <c r="K13875" i="1"/>
  <c r="G13876" i="1"/>
  <c r="H13876" i="1"/>
  <c r="I13876" i="1"/>
  <c r="J13876" i="1"/>
  <c r="K13876" i="1"/>
  <c r="G13877" i="1"/>
  <c r="J13877" i="1" s="1"/>
  <c r="H13877" i="1"/>
  <c r="K13877" i="1"/>
  <c r="G13878" i="1"/>
  <c r="I13878" i="1" s="1"/>
  <c r="H13878" i="1"/>
  <c r="K13878" i="1"/>
  <c r="G13879" i="1"/>
  <c r="H13879" i="1" s="1"/>
  <c r="I13879" i="1"/>
  <c r="K13879" i="1"/>
  <c r="G13880" i="1"/>
  <c r="H13880" i="1"/>
  <c r="I13880" i="1"/>
  <c r="J13880" i="1"/>
  <c r="K13880" i="1"/>
  <c r="G13881" i="1"/>
  <c r="J13881" i="1" s="1"/>
  <c r="I13881" i="1"/>
  <c r="K13881" i="1"/>
  <c r="G13882" i="1"/>
  <c r="I13882" i="1" s="1"/>
  <c r="J13882" i="1"/>
  <c r="K13882" i="1"/>
  <c r="G13883" i="1"/>
  <c r="H13883" i="1" s="1"/>
  <c r="J13883" i="1"/>
  <c r="K13883" i="1"/>
  <c r="G13884" i="1"/>
  <c r="H13884" i="1"/>
  <c r="I13884" i="1"/>
  <c r="J13884" i="1"/>
  <c r="K13884" i="1"/>
  <c r="G13885" i="1"/>
  <c r="J13885" i="1" s="1"/>
  <c r="H13885" i="1"/>
  <c r="I13885" i="1"/>
  <c r="K13885" i="1"/>
  <c r="G13886" i="1"/>
  <c r="I13886" i="1" s="1"/>
  <c r="H13886" i="1"/>
  <c r="J13886" i="1"/>
  <c r="K13886" i="1"/>
  <c r="G13887" i="1"/>
  <c r="H13887" i="1" s="1"/>
  <c r="I13887" i="1"/>
  <c r="J13887" i="1"/>
  <c r="K13887" i="1"/>
  <c r="G13888" i="1"/>
  <c r="H13888" i="1"/>
  <c r="I13888" i="1"/>
  <c r="J13888" i="1"/>
  <c r="K13888" i="1"/>
  <c r="G13889" i="1"/>
  <c r="K13889" i="1"/>
  <c r="G13890" i="1"/>
  <c r="K13890" i="1"/>
  <c r="G13891" i="1"/>
  <c r="K13891" i="1"/>
  <c r="G13892" i="1"/>
  <c r="H13892" i="1"/>
  <c r="I13892" i="1"/>
  <c r="J13892" i="1"/>
  <c r="K13892" i="1"/>
  <c r="G13893" i="1"/>
  <c r="J13893" i="1" s="1"/>
  <c r="H13893" i="1"/>
  <c r="K13893" i="1"/>
  <c r="G13894" i="1"/>
  <c r="I13894" i="1" s="1"/>
  <c r="H13894" i="1"/>
  <c r="K13894" i="1"/>
  <c r="G13895" i="1"/>
  <c r="H13895" i="1" s="1"/>
  <c r="I13895" i="1"/>
  <c r="K13895" i="1"/>
  <c r="G13896" i="1"/>
  <c r="H13896" i="1"/>
  <c r="I13896" i="1"/>
  <c r="J13896" i="1"/>
  <c r="K13896" i="1"/>
  <c r="G13897" i="1"/>
  <c r="J13897" i="1" s="1"/>
  <c r="I13897" i="1"/>
  <c r="K13897" i="1"/>
  <c r="G13898" i="1"/>
  <c r="I13898" i="1" s="1"/>
  <c r="J13898" i="1"/>
  <c r="K13898" i="1"/>
  <c r="G13899" i="1"/>
  <c r="H13899" i="1" s="1"/>
  <c r="J13899" i="1"/>
  <c r="K13899" i="1"/>
  <c r="G13900" i="1"/>
  <c r="H13900" i="1"/>
  <c r="I13900" i="1"/>
  <c r="J13900" i="1"/>
  <c r="K13900" i="1"/>
  <c r="G13901" i="1"/>
  <c r="J13901" i="1" s="1"/>
  <c r="H13901" i="1"/>
  <c r="I13901" i="1"/>
  <c r="K13901" i="1"/>
  <c r="G13902" i="1"/>
  <c r="I13902" i="1" s="1"/>
  <c r="H13902" i="1"/>
  <c r="J13902" i="1"/>
  <c r="K13902" i="1"/>
  <c r="G13903" i="1"/>
  <c r="H13903" i="1" s="1"/>
  <c r="I13903" i="1"/>
  <c r="J13903" i="1"/>
  <c r="K13903" i="1"/>
  <c r="G13904" i="1"/>
  <c r="H13904" i="1"/>
  <c r="I13904" i="1"/>
  <c r="J13904" i="1"/>
  <c r="K13904" i="1"/>
  <c r="G13905" i="1"/>
  <c r="K13905" i="1"/>
  <c r="G13906" i="1"/>
  <c r="K13906" i="1"/>
  <c r="G13907" i="1"/>
  <c r="K13907" i="1"/>
  <c r="G13908" i="1"/>
  <c r="H13908" i="1"/>
  <c r="I13908" i="1"/>
  <c r="J13908" i="1"/>
  <c r="K13908" i="1"/>
  <c r="G13909" i="1"/>
  <c r="J13909" i="1" s="1"/>
  <c r="H13909" i="1"/>
  <c r="K13909" i="1"/>
  <c r="G13910" i="1"/>
  <c r="I13910" i="1" s="1"/>
  <c r="H13910" i="1"/>
  <c r="K13910" i="1"/>
  <c r="G13911" i="1"/>
  <c r="H13911" i="1" s="1"/>
  <c r="I13911" i="1"/>
  <c r="K13911" i="1"/>
  <c r="G13912" i="1"/>
  <c r="H13912" i="1"/>
  <c r="I13912" i="1"/>
  <c r="J13912" i="1"/>
  <c r="K13912" i="1"/>
  <c r="G13913" i="1"/>
  <c r="J13913" i="1" s="1"/>
  <c r="I13913" i="1"/>
  <c r="K13913" i="1"/>
  <c r="G13914" i="1"/>
  <c r="I13914" i="1" s="1"/>
  <c r="J13914" i="1"/>
  <c r="K13914" i="1"/>
  <c r="G13915" i="1"/>
  <c r="H13915" i="1" s="1"/>
  <c r="J13915" i="1"/>
  <c r="K13915" i="1"/>
  <c r="G13916" i="1"/>
  <c r="H13916" i="1"/>
  <c r="I13916" i="1"/>
  <c r="J13916" i="1"/>
  <c r="K13916" i="1"/>
  <c r="G13917" i="1"/>
  <c r="J13917" i="1" s="1"/>
  <c r="H13917" i="1"/>
  <c r="I13917" i="1"/>
  <c r="K13917" i="1"/>
  <c r="G13918" i="1"/>
  <c r="I13918" i="1" s="1"/>
  <c r="H13918" i="1"/>
  <c r="J13918" i="1"/>
  <c r="K13918" i="1"/>
  <c r="G13919" i="1"/>
  <c r="H13919" i="1" s="1"/>
  <c r="I13919" i="1"/>
  <c r="J13919" i="1"/>
  <c r="K13919" i="1"/>
  <c r="G13920" i="1"/>
  <c r="H13920" i="1"/>
  <c r="I13920" i="1"/>
  <c r="J13920" i="1"/>
  <c r="K13920" i="1"/>
  <c r="G13921" i="1"/>
  <c r="K13921" i="1"/>
  <c r="G13922" i="1"/>
  <c r="K13922" i="1"/>
  <c r="G13923" i="1"/>
  <c r="K13923" i="1"/>
  <c r="G13924" i="1"/>
  <c r="H13924" i="1"/>
  <c r="I13924" i="1"/>
  <c r="J13924" i="1"/>
  <c r="K13924" i="1"/>
  <c r="G13925" i="1"/>
  <c r="J13925" i="1" s="1"/>
  <c r="H13925" i="1"/>
  <c r="K13925" i="1"/>
  <c r="G13926" i="1"/>
  <c r="I13926" i="1" s="1"/>
  <c r="H13926" i="1"/>
  <c r="K13926" i="1"/>
  <c r="G13927" i="1"/>
  <c r="H13927" i="1" s="1"/>
  <c r="I13927" i="1"/>
  <c r="K13927" i="1"/>
  <c r="G13928" i="1"/>
  <c r="H13928" i="1"/>
  <c r="I13928" i="1"/>
  <c r="J13928" i="1"/>
  <c r="K13928" i="1"/>
  <c r="G13929" i="1"/>
  <c r="J13929" i="1" s="1"/>
  <c r="I13929" i="1"/>
  <c r="K13929" i="1"/>
  <c r="G13930" i="1"/>
  <c r="I13930" i="1" s="1"/>
  <c r="J13930" i="1"/>
  <c r="K13930" i="1"/>
  <c r="G13931" i="1"/>
  <c r="H13931" i="1" s="1"/>
  <c r="J13931" i="1"/>
  <c r="K13931" i="1"/>
  <c r="G13932" i="1"/>
  <c r="H13932" i="1"/>
  <c r="I13932" i="1"/>
  <c r="J13932" i="1"/>
  <c r="K13932" i="1"/>
  <c r="G13933" i="1"/>
  <c r="J13933" i="1" s="1"/>
  <c r="H13933" i="1"/>
  <c r="I13933" i="1"/>
  <c r="K13933" i="1"/>
  <c r="G13934" i="1"/>
  <c r="I13934" i="1" s="1"/>
  <c r="H13934" i="1"/>
  <c r="J13934" i="1"/>
  <c r="K13934" i="1"/>
  <c r="G13935" i="1"/>
  <c r="H13935" i="1" s="1"/>
  <c r="I13935" i="1"/>
  <c r="J13935" i="1"/>
  <c r="K13935" i="1"/>
  <c r="G13936" i="1"/>
  <c r="H13936" i="1"/>
  <c r="I13936" i="1"/>
  <c r="J13936" i="1"/>
  <c r="K13936" i="1"/>
  <c r="G13937" i="1"/>
  <c r="K13937" i="1"/>
  <c r="G13938" i="1"/>
  <c r="K13938" i="1"/>
  <c r="G13939" i="1"/>
  <c r="K13939" i="1"/>
  <c r="G13940" i="1"/>
  <c r="H13940" i="1"/>
  <c r="I13940" i="1"/>
  <c r="J13940" i="1"/>
  <c r="K13940" i="1"/>
  <c r="G13941" i="1"/>
  <c r="J13941" i="1" s="1"/>
  <c r="H13941" i="1"/>
  <c r="K13941" i="1"/>
  <c r="G13942" i="1"/>
  <c r="I13942" i="1" s="1"/>
  <c r="H13942" i="1"/>
  <c r="K13942" i="1"/>
  <c r="G13943" i="1"/>
  <c r="H13943" i="1" s="1"/>
  <c r="I13943" i="1"/>
  <c r="K13943" i="1"/>
  <c r="G13944" i="1"/>
  <c r="H13944" i="1"/>
  <c r="I13944" i="1"/>
  <c r="J13944" i="1"/>
  <c r="K13944" i="1"/>
  <c r="G13945" i="1"/>
  <c r="J13945" i="1" s="1"/>
  <c r="I13945" i="1"/>
  <c r="K13945" i="1"/>
  <c r="G13946" i="1"/>
  <c r="I13946" i="1" s="1"/>
  <c r="J13946" i="1"/>
  <c r="K13946" i="1"/>
  <c r="G13947" i="1"/>
  <c r="H13947" i="1" s="1"/>
  <c r="J13947" i="1"/>
  <c r="K13947" i="1"/>
  <c r="G13948" i="1"/>
  <c r="H13948" i="1"/>
  <c r="I13948" i="1"/>
  <c r="J13948" i="1"/>
  <c r="K13948" i="1"/>
  <c r="G13949" i="1"/>
  <c r="J13949" i="1" s="1"/>
  <c r="H13949" i="1"/>
  <c r="I13949" i="1"/>
  <c r="K13949" i="1"/>
  <c r="G13950" i="1"/>
  <c r="I13950" i="1" s="1"/>
  <c r="H13950" i="1"/>
  <c r="J13950" i="1"/>
  <c r="K13950" i="1"/>
  <c r="G13951" i="1"/>
  <c r="H13951" i="1" s="1"/>
  <c r="I13951" i="1"/>
  <c r="J13951" i="1"/>
  <c r="K13951" i="1"/>
  <c r="G13952" i="1"/>
  <c r="H13952" i="1"/>
  <c r="I13952" i="1"/>
  <c r="J13952" i="1"/>
  <c r="K13952" i="1"/>
  <c r="G13953" i="1"/>
  <c r="K13953" i="1"/>
  <c r="G13954" i="1"/>
  <c r="K13954" i="1"/>
  <c r="G13955" i="1"/>
  <c r="K13955" i="1"/>
  <c r="G13956" i="1"/>
  <c r="H13956" i="1"/>
  <c r="I13956" i="1"/>
  <c r="J13956" i="1"/>
  <c r="K13956" i="1"/>
  <c r="G13957" i="1"/>
  <c r="J13957" i="1" s="1"/>
  <c r="H13957" i="1"/>
  <c r="K13957" i="1"/>
  <c r="G13958" i="1"/>
  <c r="I13958" i="1" s="1"/>
  <c r="H13958" i="1"/>
  <c r="K13958" i="1"/>
  <c r="G13959" i="1"/>
  <c r="H13959" i="1" s="1"/>
  <c r="I13959" i="1"/>
  <c r="K13959" i="1"/>
  <c r="G13960" i="1"/>
  <c r="H13960" i="1"/>
  <c r="I13960" i="1"/>
  <c r="J13960" i="1"/>
  <c r="K13960" i="1"/>
  <c r="G13961" i="1"/>
  <c r="J13961" i="1" s="1"/>
  <c r="I13961" i="1"/>
  <c r="K13961" i="1"/>
  <c r="G13962" i="1"/>
  <c r="I13962" i="1" s="1"/>
  <c r="J13962" i="1"/>
  <c r="K13962" i="1"/>
  <c r="G13963" i="1"/>
  <c r="H13963" i="1" s="1"/>
  <c r="J13963" i="1"/>
  <c r="K13963" i="1"/>
  <c r="G13964" i="1"/>
  <c r="H13964" i="1"/>
  <c r="I13964" i="1"/>
  <c r="J13964" i="1"/>
  <c r="K13964" i="1"/>
  <c r="G13965" i="1"/>
  <c r="J13965" i="1" s="1"/>
  <c r="H13965" i="1"/>
  <c r="I13965" i="1"/>
  <c r="K13965" i="1"/>
  <c r="G13966" i="1"/>
  <c r="I13966" i="1" s="1"/>
  <c r="H13966" i="1"/>
  <c r="J13966" i="1"/>
  <c r="K13966" i="1"/>
  <c r="G13967" i="1"/>
  <c r="H13967" i="1" s="1"/>
  <c r="I13967" i="1"/>
  <c r="J13967" i="1"/>
  <c r="K13967" i="1"/>
  <c r="G13968" i="1"/>
  <c r="H13968" i="1"/>
  <c r="I13968" i="1"/>
  <c r="J13968" i="1"/>
  <c r="K13968" i="1"/>
  <c r="G13969" i="1"/>
  <c r="K13969" i="1"/>
  <c r="G13970" i="1"/>
  <c r="K13970" i="1"/>
  <c r="G13971" i="1"/>
  <c r="K13971" i="1"/>
  <c r="G13972" i="1"/>
  <c r="H13972" i="1"/>
  <c r="I13972" i="1"/>
  <c r="J13972" i="1"/>
  <c r="K13972" i="1"/>
  <c r="G13973" i="1"/>
  <c r="J13973" i="1" s="1"/>
  <c r="H13973" i="1"/>
  <c r="K13973" i="1"/>
  <c r="G13974" i="1"/>
  <c r="I13974" i="1" s="1"/>
  <c r="H13974" i="1"/>
  <c r="K13974" i="1"/>
  <c r="G13975" i="1"/>
  <c r="H13975" i="1" s="1"/>
  <c r="I13975" i="1"/>
  <c r="K13975" i="1"/>
  <c r="G13976" i="1"/>
  <c r="H13976" i="1"/>
  <c r="I13976" i="1"/>
  <c r="J13976" i="1"/>
  <c r="K13976" i="1"/>
  <c r="G13977" i="1"/>
  <c r="J13977" i="1" s="1"/>
  <c r="I13977" i="1"/>
  <c r="K13977" i="1"/>
  <c r="G13978" i="1"/>
  <c r="I13978" i="1" s="1"/>
  <c r="J13978" i="1"/>
  <c r="K13978" i="1"/>
  <c r="G13979" i="1"/>
  <c r="H13979" i="1" s="1"/>
  <c r="J13979" i="1"/>
  <c r="K13979" i="1"/>
  <c r="G13980" i="1"/>
  <c r="H13980" i="1"/>
  <c r="I13980" i="1"/>
  <c r="J13980" i="1"/>
  <c r="K13980" i="1"/>
  <c r="G13981" i="1"/>
  <c r="J13981" i="1" s="1"/>
  <c r="H13981" i="1"/>
  <c r="I13981" i="1"/>
  <c r="K13981" i="1"/>
  <c r="G13982" i="1"/>
  <c r="I13982" i="1" s="1"/>
  <c r="H13982" i="1"/>
  <c r="J13982" i="1"/>
  <c r="K13982" i="1"/>
  <c r="G13983" i="1"/>
  <c r="H13983" i="1" s="1"/>
  <c r="I13983" i="1"/>
  <c r="J13983" i="1"/>
  <c r="K13983" i="1"/>
  <c r="G13984" i="1"/>
  <c r="H13984" i="1"/>
  <c r="I13984" i="1"/>
  <c r="J13984" i="1"/>
  <c r="K13984" i="1"/>
  <c r="G13985" i="1"/>
  <c r="K13985" i="1"/>
  <c r="G13986" i="1"/>
  <c r="K13986" i="1"/>
  <c r="G13987" i="1"/>
  <c r="K13987" i="1"/>
  <c r="G13988" i="1"/>
  <c r="H13988" i="1"/>
  <c r="I13988" i="1"/>
  <c r="J13988" i="1"/>
  <c r="K13988" i="1"/>
  <c r="G13989" i="1"/>
  <c r="J13989" i="1" s="1"/>
  <c r="H13989" i="1"/>
  <c r="K13989" i="1"/>
  <c r="G13990" i="1"/>
  <c r="I13990" i="1" s="1"/>
  <c r="H13990" i="1"/>
  <c r="K13990" i="1"/>
  <c r="G13991" i="1"/>
  <c r="H13991" i="1" s="1"/>
  <c r="I13991" i="1"/>
  <c r="K13991" i="1"/>
  <c r="G13992" i="1"/>
  <c r="H13992" i="1"/>
  <c r="I13992" i="1"/>
  <c r="J13992" i="1"/>
  <c r="K13992" i="1"/>
  <c r="G13993" i="1"/>
  <c r="J13993" i="1" s="1"/>
  <c r="I13993" i="1"/>
  <c r="K13993" i="1"/>
  <c r="G13994" i="1"/>
  <c r="I13994" i="1" s="1"/>
  <c r="J13994" i="1"/>
  <c r="K13994" i="1"/>
  <c r="G13995" i="1"/>
  <c r="H13995" i="1" s="1"/>
  <c r="J13995" i="1"/>
  <c r="K13995" i="1"/>
  <c r="G13996" i="1"/>
  <c r="H13996" i="1"/>
  <c r="I13996" i="1"/>
  <c r="J13996" i="1"/>
  <c r="K13996" i="1"/>
  <c r="G13997" i="1"/>
  <c r="J13997" i="1" s="1"/>
  <c r="H13997" i="1"/>
  <c r="I13997" i="1"/>
  <c r="K13997" i="1"/>
  <c r="G13998" i="1"/>
  <c r="I13998" i="1" s="1"/>
  <c r="H13998" i="1"/>
  <c r="J13998" i="1"/>
  <c r="K13998" i="1"/>
  <c r="G13999" i="1"/>
  <c r="H13999" i="1" s="1"/>
  <c r="I13999" i="1"/>
  <c r="J13999" i="1"/>
  <c r="K13999" i="1"/>
  <c r="G14000" i="1"/>
  <c r="H14000" i="1"/>
  <c r="I14000" i="1"/>
  <c r="J14000" i="1"/>
  <c r="K14000" i="1"/>
  <c r="G14001" i="1"/>
  <c r="K14001" i="1"/>
  <c r="G14002" i="1"/>
  <c r="K14002" i="1"/>
  <c r="G14003" i="1"/>
  <c r="K14003" i="1"/>
  <c r="G14004" i="1"/>
  <c r="H14004" i="1"/>
  <c r="I14004" i="1"/>
  <c r="J14004" i="1"/>
  <c r="K14004" i="1"/>
  <c r="G14005" i="1"/>
  <c r="J14005" i="1" s="1"/>
  <c r="H14005" i="1"/>
  <c r="K14005" i="1"/>
  <c r="G14006" i="1"/>
  <c r="I14006" i="1" s="1"/>
  <c r="H14006" i="1"/>
  <c r="K14006" i="1"/>
  <c r="G14007" i="1"/>
  <c r="H14007" i="1" s="1"/>
  <c r="I14007" i="1"/>
  <c r="K14007" i="1"/>
  <c r="G14008" i="1"/>
  <c r="H14008" i="1"/>
  <c r="I14008" i="1"/>
  <c r="J14008" i="1"/>
  <c r="K14008" i="1"/>
  <c r="G14009" i="1"/>
  <c r="J14009" i="1" s="1"/>
  <c r="I14009" i="1"/>
  <c r="K14009" i="1"/>
  <c r="G14010" i="1"/>
  <c r="I14010" i="1" s="1"/>
  <c r="J14010" i="1"/>
  <c r="K14010" i="1"/>
  <c r="G14011" i="1"/>
  <c r="H14011" i="1" s="1"/>
  <c r="J14011" i="1"/>
  <c r="K14011" i="1"/>
  <c r="G14012" i="1"/>
  <c r="H14012" i="1"/>
  <c r="I14012" i="1"/>
  <c r="J14012" i="1"/>
  <c r="K14012" i="1"/>
  <c r="G14013" i="1"/>
  <c r="J14013" i="1" s="1"/>
  <c r="H14013" i="1"/>
  <c r="I14013" i="1"/>
  <c r="K14013" i="1"/>
  <c r="G14014" i="1"/>
  <c r="I14014" i="1" s="1"/>
  <c r="H14014" i="1"/>
  <c r="J14014" i="1"/>
  <c r="K14014" i="1"/>
  <c r="G14015" i="1"/>
  <c r="H14015" i="1" s="1"/>
  <c r="I14015" i="1"/>
  <c r="J14015" i="1"/>
  <c r="K14015" i="1"/>
  <c r="G14016" i="1"/>
  <c r="H14016" i="1"/>
  <c r="I14016" i="1"/>
  <c r="J14016" i="1"/>
  <c r="K14016" i="1"/>
  <c r="G14017" i="1"/>
  <c r="K14017" i="1"/>
  <c r="G14018" i="1"/>
  <c r="K14018" i="1"/>
  <c r="G14019" i="1"/>
  <c r="K14019" i="1"/>
  <c r="G14020" i="1"/>
  <c r="H14020" i="1"/>
  <c r="I14020" i="1"/>
  <c r="J14020" i="1"/>
  <c r="K14020" i="1"/>
  <c r="G14021" i="1"/>
  <c r="J14021" i="1" s="1"/>
  <c r="H14021" i="1"/>
  <c r="K14021" i="1"/>
  <c r="G14022" i="1"/>
  <c r="I14022" i="1" s="1"/>
  <c r="H14022" i="1"/>
  <c r="K14022" i="1"/>
  <c r="G14023" i="1"/>
  <c r="H14023" i="1" s="1"/>
  <c r="I14023" i="1"/>
  <c r="K14023" i="1"/>
  <c r="G14024" i="1"/>
  <c r="H14024" i="1"/>
  <c r="I14024" i="1"/>
  <c r="J14024" i="1"/>
  <c r="K14024" i="1"/>
  <c r="G14025" i="1"/>
  <c r="J14025" i="1" s="1"/>
  <c r="I14025" i="1"/>
  <c r="K14025" i="1"/>
  <c r="G14026" i="1"/>
  <c r="I14026" i="1" s="1"/>
  <c r="J14026" i="1"/>
  <c r="K14026" i="1"/>
  <c r="G14027" i="1"/>
  <c r="H14027" i="1" s="1"/>
  <c r="J14027" i="1"/>
  <c r="K14027" i="1"/>
  <c r="G14028" i="1"/>
  <c r="H14028" i="1"/>
  <c r="I14028" i="1"/>
  <c r="J14028" i="1"/>
  <c r="K14028" i="1"/>
  <c r="G14029" i="1"/>
  <c r="J14029" i="1" s="1"/>
  <c r="H14029" i="1"/>
  <c r="I14029" i="1"/>
  <c r="K14029" i="1"/>
  <c r="G14030" i="1"/>
  <c r="I14030" i="1" s="1"/>
  <c r="H14030" i="1"/>
  <c r="J14030" i="1"/>
  <c r="K14030" i="1"/>
  <c r="G14031" i="1"/>
  <c r="H14031" i="1" s="1"/>
  <c r="I14031" i="1"/>
  <c r="J14031" i="1"/>
  <c r="K14031" i="1"/>
  <c r="G14032" i="1"/>
  <c r="H14032" i="1"/>
  <c r="I14032" i="1"/>
  <c r="J14032" i="1"/>
  <c r="K14032" i="1"/>
  <c r="G14033" i="1"/>
  <c r="K14033" i="1"/>
  <c r="G14034" i="1"/>
  <c r="K14034" i="1"/>
  <c r="G14035" i="1"/>
  <c r="K14035" i="1"/>
  <c r="G14036" i="1"/>
  <c r="H14036" i="1"/>
  <c r="I14036" i="1"/>
  <c r="J14036" i="1"/>
  <c r="K14036" i="1"/>
  <c r="G14037" i="1"/>
  <c r="J14037" i="1" s="1"/>
  <c r="H14037" i="1"/>
  <c r="K14037" i="1"/>
  <c r="G14038" i="1"/>
  <c r="I14038" i="1" s="1"/>
  <c r="H14038" i="1"/>
  <c r="K14038" i="1"/>
  <c r="G14039" i="1"/>
  <c r="H14039" i="1" s="1"/>
  <c r="I14039" i="1"/>
  <c r="K14039" i="1"/>
  <c r="G14040" i="1"/>
  <c r="H14040" i="1"/>
  <c r="I14040" i="1"/>
  <c r="J14040" i="1"/>
  <c r="K14040" i="1"/>
  <c r="G14041" i="1"/>
  <c r="J14041" i="1" s="1"/>
  <c r="I14041" i="1"/>
  <c r="K14041" i="1"/>
  <c r="G14042" i="1"/>
  <c r="I14042" i="1" s="1"/>
  <c r="J14042" i="1"/>
  <c r="K14042" i="1"/>
  <c r="G14043" i="1"/>
  <c r="H14043" i="1" s="1"/>
  <c r="J14043" i="1"/>
  <c r="K14043" i="1"/>
  <c r="G14044" i="1"/>
  <c r="H14044" i="1"/>
  <c r="I14044" i="1"/>
  <c r="J14044" i="1"/>
  <c r="K14044" i="1"/>
  <c r="G14045" i="1"/>
  <c r="J14045" i="1" s="1"/>
  <c r="H14045" i="1"/>
  <c r="I14045" i="1"/>
  <c r="K14045" i="1"/>
  <c r="G14046" i="1"/>
  <c r="I14046" i="1" s="1"/>
  <c r="H14046" i="1"/>
  <c r="J14046" i="1"/>
  <c r="K14046" i="1"/>
  <c r="G14047" i="1"/>
  <c r="H14047" i="1" s="1"/>
  <c r="I14047" i="1"/>
  <c r="J14047" i="1"/>
  <c r="K14047" i="1"/>
  <c r="G14048" i="1"/>
  <c r="H14048" i="1"/>
  <c r="I14048" i="1"/>
  <c r="J14048" i="1"/>
  <c r="K14048" i="1"/>
  <c r="G14049" i="1"/>
  <c r="K14049" i="1"/>
  <c r="G14050" i="1"/>
  <c r="K14050" i="1"/>
  <c r="G14051" i="1"/>
  <c r="K14051" i="1"/>
  <c r="G14052" i="1"/>
  <c r="H14052" i="1"/>
  <c r="I14052" i="1"/>
  <c r="J14052" i="1"/>
  <c r="K14052" i="1"/>
  <c r="G14053" i="1"/>
  <c r="J14053" i="1" s="1"/>
  <c r="H14053" i="1"/>
  <c r="K14053" i="1"/>
  <c r="G14054" i="1"/>
  <c r="I14054" i="1" s="1"/>
  <c r="H14054" i="1"/>
  <c r="K14054" i="1"/>
  <c r="G14055" i="1"/>
  <c r="H14055" i="1" s="1"/>
  <c r="I14055" i="1"/>
  <c r="K14055" i="1"/>
  <c r="G14056" i="1"/>
  <c r="H14056" i="1"/>
  <c r="I14056" i="1"/>
  <c r="J14056" i="1"/>
  <c r="K14056" i="1"/>
  <c r="G14057" i="1"/>
  <c r="J14057" i="1" s="1"/>
  <c r="I14057" i="1"/>
  <c r="K14057" i="1"/>
  <c r="G14058" i="1"/>
  <c r="I14058" i="1" s="1"/>
  <c r="J14058" i="1"/>
  <c r="K14058" i="1"/>
  <c r="G14059" i="1"/>
  <c r="H14059" i="1" s="1"/>
  <c r="J14059" i="1"/>
  <c r="K14059" i="1"/>
  <c r="G14060" i="1"/>
  <c r="H14060" i="1"/>
  <c r="I14060" i="1"/>
  <c r="J14060" i="1"/>
  <c r="K14060" i="1"/>
  <c r="G14061" i="1"/>
  <c r="J14061" i="1" s="1"/>
  <c r="H14061" i="1"/>
  <c r="I14061" i="1"/>
  <c r="K14061" i="1"/>
  <c r="G14062" i="1"/>
  <c r="I14062" i="1" s="1"/>
  <c r="H14062" i="1"/>
  <c r="J14062" i="1"/>
  <c r="K14062" i="1"/>
  <c r="G14063" i="1"/>
  <c r="H14063" i="1" s="1"/>
  <c r="I14063" i="1"/>
  <c r="J14063" i="1"/>
  <c r="K14063" i="1"/>
  <c r="G14064" i="1"/>
  <c r="H14064" i="1"/>
  <c r="I14064" i="1"/>
  <c r="J14064" i="1"/>
  <c r="K14064" i="1"/>
  <c r="G14065" i="1"/>
  <c r="K14065" i="1"/>
  <c r="G14066" i="1"/>
  <c r="K14066" i="1"/>
  <c r="G14067" i="1"/>
  <c r="K14067" i="1"/>
  <c r="G14068" i="1"/>
  <c r="H14068" i="1"/>
  <c r="I14068" i="1"/>
  <c r="J14068" i="1"/>
  <c r="K14068" i="1"/>
  <c r="G14069" i="1"/>
  <c r="J14069" i="1" s="1"/>
  <c r="H14069" i="1"/>
  <c r="K14069" i="1"/>
  <c r="G14070" i="1"/>
  <c r="I14070" i="1" s="1"/>
  <c r="H14070" i="1"/>
  <c r="K14070" i="1"/>
  <c r="G14071" i="1"/>
  <c r="H14071" i="1" s="1"/>
  <c r="I14071" i="1"/>
  <c r="K14071" i="1"/>
  <c r="G14072" i="1"/>
  <c r="H14072" i="1"/>
  <c r="I14072" i="1"/>
  <c r="J14072" i="1"/>
  <c r="K14072" i="1"/>
  <c r="G14073" i="1"/>
  <c r="J14073" i="1" s="1"/>
  <c r="I14073" i="1"/>
  <c r="K14073" i="1"/>
  <c r="G14074" i="1"/>
  <c r="I14074" i="1" s="1"/>
  <c r="J14074" i="1"/>
  <c r="K14074" i="1"/>
  <c r="G14075" i="1"/>
  <c r="H14075" i="1" s="1"/>
  <c r="J14075" i="1"/>
  <c r="K14075" i="1"/>
  <c r="G14076" i="1"/>
  <c r="H14076" i="1"/>
  <c r="I14076" i="1"/>
  <c r="J14076" i="1"/>
  <c r="K14076" i="1"/>
  <c r="G14077" i="1"/>
  <c r="J14077" i="1" s="1"/>
  <c r="H14077" i="1"/>
  <c r="I14077" i="1"/>
  <c r="K14077" i="1"/>
  <c r="G14078" i="1"/>
  <c r="I14078" i="1" s="1"/>
  <c r="H14078" i="1"/>
  <c r="J14078" i="1"/>
  <c r="K14078" i="1"/>
  <c r="G14079" i="1"/>
  <c r="H14079" i="1" s="1"/>
  <c r="I14079" i="1"/>
  <c r="J14079" i="1"/>
  <c r="K14079" i="1"/>
  <c r="G14080" i="1"/>
  <c r="H14080" i="1"/>
  <c r="I14080" i="1"/>
  <c r="J14080" i="1"/>
  <c r="K14080" i="1"/>
  <c r="G14081" i="1"/>
  <c r="K14081" i="1"/>
  <c r="G14082" i="1"/>
  <c r="K14082" i="1"/>
  <c r="G14083" i="1"/>
  <c r="K14083" i="1"/>
  <c r="G14084" i="1"/>
  <c r="H14084" i="1"/>
  <c r="I14084" i="1"/>
  <c r="J14084" i="1"/>
  <c r="K14084" i="1"/>
  <c r="G14085" i="1"/>
  <c r="J14085" i="1" s="1"/>
  <c r="H14085" i="1"/>
  <c r="K14085" i="1"/>
  <c r="G14086" i="1"/>
  <c r="I14086" i="1" s="1"/>
  <c r="H14086" i="1"/>
  <c r="K14086" i="1"/>
  <c r="G14087" i="1"/>
  <c r="H14087" i="1" s="1"/>
  <c r="I14087" i="1"/>
  <c r="K14087" i="1"/>
  <c r="G14088" i="1"/>
  <c r="H14088" i="1"/>
  <c r="I14088" i="1"/>
  <c r="J14088" i="1"/>
  <c r="K14088" i="1"/>
  <c r="G14089" i="1"/>
  <c r="J14089" i="1" s="1"/>
  <c r="I14089" i="1"/>
  <c r="K14089" i="1"/>
  <c r="G14090" i="1"/>
  <c r="I14090" i="1" s="1"/>
  <c r="J14090" i="1"/>
  <c r="K14090" i="1"/>
  <c r="G14091" i="1"/>
  <c r="H14091" i="1" s="1"/>
  <c r="J14091" i="1"/>
  <c r="K14091" i="1"/>
  <c r="G14092" i="1"/>
  <c r="H14092" i="1"/>
  <c r="I14092" i="1"/>
  <c r="J14092" i="1"/>
  <c r="K14092" i="1"/>
  <c r="G14093" i="1"/>
  <c r="J14093" i="1" s="1"/>
  <c r="H14093" i="1"/>
  <c r="I14093" i="1"/>
  <c r="K14093" i="1"/>
  <c r="G14094" i="1"/>
  <c r="I14094" i="1" s="1"/>
  <c r="H14094" i="1"/>
  <c r="J14094" i="1"/>
  <c r="K14094" i="1"/>
  <c r="G14095" i="1"/>
  <c r="H14095" i="1" s="1"/>
  <c r="I14095" i="1"/>
  <c r="J14095" i="1"/>
  <c r="K14095" i="1"/>
  <c r="G14096" i="1"/>
  <c r="H14096" i="1"/>
  <c r="I14096" i="1"/>
  <c r="J14096" i="1"/>
  <c r="K14096" i="1"/>
  <c r="G14097" i="1"/>
  <c r="K14097" i="1"/>
  <c r="G14098" i="1"/>
  <c r="K14098" i="1"/>
  <c r="G14099" i="1"/>
  <c r="K14099" i="1"/>
  <c r="G14100" i="1"/>
  <c r="H14100" i="1"/>
  <c r="I14100" i="1"/>
  <c r="J14100" i="1"/>
  <c r="K14100" i="1"/>
  <c r="G14101" i="1"/>
  <c r="J14101" i="1" s="1"/>
  <c r="H14101" i="1"/>
  <c r="K14101" i="1"/>
  <c r="G14102" i="1"/>
  <c r="I14102" i="1" s="1"/>
  <c r="H14102" i="1"/>
  <c r="K14102" i="1"/>
  <c r="G14103" i="1"/>
  <c r="H14103" i="1" s="1"/>
  <c r="I14103" i="1"/>
  <c r="K14103" i="1"/>
  <c r="G14104" i="1"/>
  <c r="H14104" i="1"/>
  <c r="I14104" i="1"/>
  <c r="J14104" i="1"/>
  <c r="K14104" i="1"/>
  <c r="G14105" i="1"/>
  <c r="J14105" i="1" s="1"/>
  <c r="I14105" i="1"/>
  <c r="K14105" i="1"/>
  <c r="G14106" i="1"/>
  <c r="I14106" i="1" s="1"/>
  <c r="J14106" i="1"/>
  <c r="K14106" i="1"/>
  <c r="G14107" i="1"/>
  <c r="H14107" i="1" s="1"/>
  <c r="J14107" i="1"/>
  <c r="K14107" i="1"/>
  <c r="G14108" i="1"/>
  <c r="H14108" i="1"/>
  <c r="I14108" i="1"/>
  <c r="J14108" i="1"/>
  <c r="K14108" i="1"/>
  <c r="G14109" i="1"/>
  <c r="J14109" i="1" s="1"/>
  <c r="H14109" i="1"/>
  <c r="I14109" i="1"/>
  <c r="K14109" i="1"/>
  <c r="G14110" i="1"/>
  <c r="I14110" i="1" s="1"/>
  <c r="H14110" i="1"/>
  <c r="J14110" i="1"/>
  <c r="K14110" i="1"/>
  <c r="G14111" i="1"/>
  <c r="H14111" i="1" s="1"/>
  <c r="I14111" i="1"/>
  <c r="J14111" i="1"/>
  <c r="K14111" i="1"/>
  <c r="G14112" i="1"/>
  <c r="H14112" i="1"/>
  <c r="I14112" i="1"/>
  <c r="J14112" i="1"/>
  <c r="K14112" i="1"/>
  <c r="G14113" i="1"/>
  <c r="K14113" i="1"/>
  <c r="G14114" i="1"/>
  <c r="K14114" i="1"/>
  <c r="G14115" i="1"/>
  <c r="K14115" i="1"/>
  <c r="G14116" i="1"/>
  <c r="H14116" i="1"/>
  <c r="I14116" i="1"/>
  <c r="J14116" i="1"/>
  <c r="K14116" i="1"/>
  <c r="G14117" i="1"/>
  <c r="J14117" i="1" s="1"/>
  <c r="H14117" i="1"/>
  <c r="K14117" i="1"/>
  <c r="G14118" i="1"/>
  <c r="I14118" i="1" s="1"/>
  <c r="H14118" i="1"/>
  <c r="K14118" i="1"/>
  <c r="G14119" i="1"/>
  <c r="H14119" i="1" s="1"/>
  <c r="I14119" i="1"/>
  <c r="K14119" i="1"/>
  <c r="G14120" i="1"/>
  <c r="H14120" i="1"/>
  <c r="I14120" i="1"/>
  <c r="J14120" i="1"/>
  <c r="K14120" i="1"/>
  <c r="G14121" i="1"/>
  <c r="J14121" i="1" s="1"/>
  <c r="I14121" i="1"/>
  <c r="K14121" i="1"/>
  <c r="G14122" i="1"/>
  <c r="I14122" i="1" s="1"/>
  <c r="J14122" i="1"/>
  <c r="K14122" i="1"/>
  <c r="G14123" i="1"/>
  <c r="H14123" i="1" s="1"/>
  <c r="J14123" i="1"/>
  <c r="K14123" i="1"/>
  <c r="G14124" i="1"/>
  <c r="H14124" i="1"/>
  <c r="I14124" i="1"/>
  <c r="J14124" i="1"/>
  <c r="K14124" i="1"/>
  <c r="G14125" i="1"/>
  <c r="J14125" i="1" s="1"/>
  <c r="H14125" i="1"/>
  <c r="I14125" i="1"/>
  <c r="K14125" i="1"/>
  <c r="G14126" i="1"/>
  <c r="I14126" i="1" s="1"/>
  <c r="H14126" i="1"/>
  <c r="J14126" i="1"/>
  <c r="K14126" i="1"/>
  <c r="G14127" i="1"/>
  <c r="H14127" i="1" s="1"/>
  <c r="I14127" i="1"/>
  <c r="J14127" i="1"/>
  <c r="K14127" i="1"/>
  <c r="G14128" i="1"/>
  <c r="H14128" i="1"/>
  <c r="I14128" i="1"/>
  <c r="J14128" i="1"/>
  <c r="K14128" i="1"/>
  <c r="G14129" i="1"/>
  <c r="K14129" i="1"/>
  <c r="G14130" i="1"/>
  <c r="K14130" i="1"/>
  <c r="G14131" i="1"/>
  <c r="K14131" i="1"/>
  <c r="G14132" i="1"/>
  <c r="H14132" i="1"/>
  <c r="I14132" i="1"/>
  <c r="J14132" i="1"/>
  <c r="K14132" i="1"/>
  <c r="G14133" i="1"/>
  <c r="J14133" i="1" s="1"/>
  <c r="H14133" i="1"/>
  <c r="K14133" i="1"/>
  <c r="G14134" i="1"/>
  <c r="I14134" i="1" s="1"/>
  <c r="H14134" i="1"/>
  <c r="K14134" i="1"/>
  <c r="G14135" i="1"/>
  <c r="H14135" i="1" s="1"/>
  <c r="I14135" i="1"/>
  <c r="K14135" i="1"/>
  <c r="G14136" i="1"/>
  <c r="H14136" i="1"/>
  <c r="I14136" i="1"/>
  <c r="J14136" i="1"/>
  <c r="K14136" i="1"/>
  <c r="G14137" i="1"/>
  <c r="J14137" i="1" s="1"/>
  <c r="I14137" i="1"/>
  <c r="K14137" i="1"/>
  <c r="G14138" i="1"/>
  <c r="I14138" i="1" s="1"/>
  <c r="J14138" i="1"/>
  <c r="K14138" i="1"/>
  <c r="G14139" i="1"/>
  <c r="H14139" i="1" s="1"/>
  <c r="J14139" i="1"/>
  <c r="K14139" i="1"/>
  <c r="G14140" i="1"/>
  <c r="H14140" i="1"/>
  <c r="I14140" i="1"/>
  <c r="J14140" i="1"/>
  <c r="K14140" i="1"/>
  <c r="G14141" i="1"/>
  <c r="J14141" i="1" s="1"/>
  <c r="H14141" i="1"/>
  <c r="I14141" i="1"/>
  <c r="K14141" i="1"/>
  <c r="G14142" i="1"/>
  <c r="I14142" i="1" s="1"/>
  <c r="H14142" i="1"/>
  <c r="J14142" i="1"/>
  <c r="K14142" i="1"/>
  <c r="G14143" i="1"/>
  <c r="H14143" i="1" s="1"/>
  <c r="I14143" i="1"/>
  <c r="J14143" i="1"/>
  <c r="K14143" i="1"/>
  <c r="G14144" i="1"/>
  <c r="H14144" i="1"/>
  <c r="I14144" i="1"/>
  <c r="J14144" i="1"/>
  <c r="K14144" i="1"/>
  <c r="G14145" i="1"/>
  <c r="K14145" i="1"/>
  <c r="G14146" i="1"/>
  <c r="K14146" i="1"/>
  <c r="G14147" i="1"/>
  <c r="K14147" i="1"/>
  <c r="G14148" i="1"/>
  <c r="H14148" i="1"/>
  <c r="I14148" i="1"/>
  <c r="J14148" i="1"/>
  <c r="K14148" i="1"/>
  <c r="G14149" i="1"/>
  <c r="J14149" i="1" s="1"/>
  <c r="H14149" i="1"/>
  <c r="K14149" i="1"/>
  <c r="G14150" i="1"/>
  <c r="I14150" i="1" s="1"/>
  <c r="H14150" i="1"/>
  <c r="K14150" i="1"/>
  <c r="G14151" i="1"/>
  <c r="H14151" i="1" s="1"/>
  <c r="I14151" i="1"/>
  <c r="K14151" i="1"/>
  <c r="G14152" i="1"/>
  <c r="H14152" i="1"/>
  <c r="I14152" i="1"/>
  <c r="J14152" i="1"/>
  <c r="K14152" i="1"/>
  <c r="G14153" i="1"/>
  <c r="J14153" i="1" s="1"/>
  <c r="I14153" i="1"/>
  <c r="K14153" i="1"/>
  <c r="G14154" i="1"/>
  <c r="I14154" i="1" s="1"/>
  <c r="J14154" i="1"/>
  <c r="K14154" i="1"/>
  <c r="G14155" i="1"/>
  <c r="H14155" i="1" s="1"/>
  <c r="J14155" i="1"/>
  <c r="K14155" i="1"/>
  <c r="G14156" i="1"/>
  <c r="H14156" i="1"/>
  <c r="I14156" i="1"/>
  <c r="J14156" i="1"/>
  <c r="K14156" i="1"/>
  <c r="G14157" i="1"/>
  <c r="J14157" i="1" s="1"/>
  <c r="H14157" i="1"/>
  <c r="I14157" i="1"/>
  <c r="K14157" i="1"/>
  <c r="G14158" i="1"/>
  <c r="I14158" i="1" s="1"/>
  <c r="H14158" i="1"/>
  <c r="J14158" i="1"/>
  <c r="K14158" i="1"/>
  <c r="G14159" i="1"/>
  <c r="H14159" i="1" s="1"/>
  <c r="I14159" i="1"/>
  <c r="J14159" i="1"/>
  <c r="K14159" i="1"/>
  <c r="G14160" i="1"/>
  <c r="H14160" i="1"/>
  <c r="I14160" i="1"/>
  <c r="J14160" i="1"/>
  <c r="K14160" i="1"/>
  <c r="G14161" i="1"/>
  <c r="K14161" i="1"/>
  <c r="G14162" i="1"/>
  <c r="K14162" i="1"/>
  <c r="G14163" i="1"/>
  <c r="K14163" i="1"/>
  <c r="G14164" i="1"/>
  <c r="H14164" i="1"/>
  <c r="I14164" i="1"/>
  <c r="J14164" i="1"/>
  <c r="K14164" i="1"/>
  <c r="G14165" i="1"/>
  <c r="J14165" i="1" s="1"/>
  <c r="H14165" i="1"/>
  <c r="K14165" i="1"/>
  <c r="G14166" i="1"/>
  <c r="I14166" i="1" s="1"/>
  <c r="H14166" i="1"/>
  <c r="K14166" i="1"/>
  <c r="G14167" i="1"/>
  <c r="H14167" i="1" s="1"/>
  <c r="I14167" i="1"/>
  <c r="K14167" i="1"/>
  <c r="G14168" i="1"/>
  <c r="H14168" i="1"/>
  <c r="I14168" i="1"/>
  <c r="J14168" i="1"/>
  <c r="K14168" i="1"/>
  <c r="G14169" i="1"/>
  <c r="J14169" i="1" s="1"/>
  <c r="I14169" i="1"/>
  <c r="K14169" i="1"/>
  <c r="G14170" i="1"/>
  <c r="I14170" i="1" s="1"/>
  <c r="J14170" i="1"/>
  <c r="K14170" i="1"/>
  <c r="G14171" i="1"/>
  <c r="H14171" i="1" s="1"/>
  <c r="J14171" i="1"/>
  <c r="K14171" i="1"/>
  <c r="G14172" i="1"/>
  <c r="H14172" i="1"/>
  <c r="I14172" i="1"/>
  <c r="J14172" i="1"/>
  <c r="K14172" i="1"/>
  <c r="G14173" i="1"/>
  <c r="J14173" i="1" s="1"/>
  <c r="H14173" i="1"/>
  <c r="I14173" i="1"/>
  <c r="K14173" i="1"/>
  <c r="G14174" i="1"/>
  <c r="I14174" i="1" s="1"/>
  <c r="H14174" i="1"/>
  <c r="J14174" i="1"/>
  <c r="K14174" i="1"/>
  <c r="G14175" i="1"/>
  <c r="H14175" i="1" s="1"/>
  <c r="I14175" i="1"/>
  <c r="J14175" i="1"/>
  <c r="K14175" i="1"/>
  <c r="G14176" i="1"/>
  <c r="H14176" i="1"/>
  <c r="I14176" i="1"/>
  <c r="J14176" i="1"/>
  <c r="K14176" i="1"/>
  <c r="G14177" i="1"/>
  <c r="K14177" i="1"/>
  <c r="G14178" i="1"/>
  <c r="K14178" i="1"/>
  <c r="G14179" i="1"/>
  <c r="K14179" i="1"/>
  <c r="G14180" i="1"/>
  <c r="H14180" i="1"/>
  <c r="I14180" i="1"/>
  <c r="J14180" i="1"/>
  <c r="K14180" i="1"/>
  <c r="G14181" i="1"/>
  <c r="J14181" i="1" s="1"/>
  <c r="H14181" i="1"/>
  <c r="K14181" i="1"/>
  <c r="G14182" i="1"/>
  <c r="I14182" i="1" s="1"/>
  <c r="H14182" i="1"/>
  <c r="K14182" i="1"/>
  <c r="G14183" i="1"/>
  <c r="H14183" i="1" s="1"/>
  <c r="I14183" i="1"/>
  <c r="K14183" i="1"/>
  <c r="G14184" i="1"/>
  <c r="H14184" i="1"/>
  <c r="I14184" i="1"/>
  <c r="J14184" i="1"/>
  <c r="K14184" i="1"/>
  <c r="G14185" i="1"/>
  <c r="J14185" i="1" s="1"/>
  <c r="I14185" i="1"/>
  <c r="K14185" i="1"/>
  <c r="G14186" i="1"/>
  <c r="I14186" i="1" s="1"/>
  <c r="J14186" i="1"/>
  <c r="K14186" i="1"/>
  <c r="G14187" i="1"/>
  <c r="H14187" i="1" s="1"/>
  <c r="J14187" i="1"/>
  <c r="K14187" i="1"/>
  <c r="G14188" i="1"/>
  <c r="H14188" i="1"/>
  <c r="I14188" i="1"/>
  <c r="J14188" i="1"/>
  <c r="K14188" i="1"/>
  <c r="G14189" i="1"/>
  <c r="J14189" i="1" s="1"/>
  <c r="H14189" i="1"/>
  <c r="I14189" i="1"/>
  <c r="K14189" i="1"/>
  <c r="G14190" i="1"/>
  <c r="I14190" i="1" s="1"/>
  <c r="H14190" i="1"/>
  <c r="J14190" i="1"/>
  <c r="K14190" i="1"/>
  <c r="G14191" i="1"/>
  <c r="H14191" i="1" s="1"/>
  <c r="I14191" i="1"/>
  <c r="J14191" i="1"/>
  <c r="K14191" i="1"/>
  <c r="G14192" i="1"/>
  <c r="H14192" i="1"/>
  <c r="I14192" i="1"/>
  <c r="J14192" i="1"/>
  <c r="K14192" i="1"/>
  <c r="G14193" i="1"/>
  <c r="K14193" i="1"/>
  <c r="G14194" i="1"/>
  <c r="K14194" i="1"/>
  <c r="G14195" i="1"/>
  <c r="K14195" i="1"/>
  <c r="G14196" i="1"/>
  <c r="H14196" i="1"/>
  <c r="I14196" i="1"/>
  <c r="J14196" i="1"/>
  <c r="K14196" i="1"/>
  <c r="G14197" i="1"/>
  <c r="J14197" i="1" s="1"/>
  <c r="H14197" i="1"/>
  <c r="K14197" i="1"/>
  <c r="G14198" i="1"/>
  <c r="I14198" i="1" s="1"/>
  <c r="H14198" i="1"/>
  <c r="K14198" i="1"/>
  <c r="G14199" i="1"/>
  <c r="H14199" i="1" s="1"/>
  <c r="I14199" i="1"/>
  <c r="K14199" i="1"/>
  <c r="G14200" i="1"/>
  <c r="H14200" i="1"/>
  <c r="I14200" i="1"/>
  <c r="J14200" i="1"/>
  <c r="K14200" i="1"/>
  <c r="G14201" i="1"/>
  <c r="J14201" i="1" s="1"/>
  <c r="I14201" i="1"/>
  <c r="K14201" i="1"/>
  <c r="G14202" i="1"/>
  <c r="I14202" i="1" s="1"/>
  <c r="J14202" i="1"/>
  <c r="K14202" i="1"/>
  <c r="G14203" i="1"/>
  <c r="H14203" i="1" s="1"/>
  <c r="J14203" i="1"/>
  <c r="K14203" i="1"/>
  <c r="G14204" i="1"/>
  <c r="H14204" i="1"/>
  <c r="I14204" i="1"/>
  <c r="J14204" i="1"/>
  <c r="K14204" i="1"/>
  <c r="G14205" i="1"/>
  <c r="J14205" i="1" s="1"/>
  <c r="H14205" i="1"/>
  <c r="I14205" i="1"/>
  <c r="K14205" i="1"/>
  <c r="G14206" i="1"/>
  <c r="I14206" i="1" s="1"/>
  <c r="H14206" i="1"/>
  <c r="J14206" i="1"/>
  <c r="K14206" i="1"/>
  <c r="G14207" i="1"/>
  <c r="H14207" i="1" s="1"/>
  <c r="I14207" i="1"/>
  <c r="J14207" i="1"/>
  <c r="K14207" i="1"/>
  <c r="G14208" i="1"/>
  <c r="H14208" i="1"/>
  <c r="I14208" i="1"/>
  <c r="J14208" i="1"/>
  <c r="K14208" i="1"/>
  <c r="G14209" i="1"/>
  <c r="K14209" i="1"/>
  <c r="G14210" i="1"/>
  <c r="K14210" i="1"/>
  <c r="G14211" i="1"/>
  <c r="K14211" i="1"/>
  <c r="G14212" i="1"/>
  <c r="H14212" i="1"/>
  <c r="I14212" i="1"/>
  <c r="J14212" i="1"/>
  <c r="K14212" i="1"/>
  <c r="G14213" i="1"/>
  <c r="J14213" i="1" s="1"/>
  <c r="H14213" i="1"/>
  <c r="K14213" i="1"/>
  <c r="G14214" i="1"/>
  <c r="I14214" i="1" s="1"/>
  <c r="H14214" i="1"/>
  <c r="K14214" i="1"/>
  <c r="G14215" i="1"/>
  <c r="H14215" i="1" s="1"/>
  <c r="I14215" i="1"/>
  <c r="K14215" i="1"/>
  <c r="G14216" i="1"/>
  <c r="H14216" i="1"/>
  <c r="I14216" i="1"/>
  <c r="J14216" i="1"/>
  <c r="K14216" i="1"/>
  <c r="G14217" i="1"/>
  <c r="J14217" i="1" s="1"/>
  <c r="I14217" i="1"/>
  <c r="K14217" i="1"/>
  <c r="G14218" i="1"/>
  <c r="I14218" i="1" s="1"/>
  <c r="J14218" i="1"/>
  <c r="K14218" i="1"/>
  <c r="G14219" i="1"/>
  <c r="H14219" i="1" s="1"/>
  <c r="J14219" i="1"/>
  <c r="K14219" i="1"/>
  <c r="G14220" i="1"/>
  <c r="H14220" i="1"/>
  <c r="I14220" i="1"/>
  <c r="J14220" i="1"/>
  <c r="K14220" i="1"/>
  <c r="G14221" i="1"/>
  <c r="J14221" i="1" s="1"/>
  <c r="H14221" i="1"/>
  <c r="I14221" i="1"/>
  <c r="K14221" i="1"/>
  <c r="G14222" i="1"/>
  <c r="I14222" i="1" s="1"/>
  <c r="H14222" i="1"/>
  <c r="J14222" i="1"/>
  <c r="K14222" i="1"/>
  <c r="G14223" i="1"/>
  <c r="H14223" i="1" s="1"/>
  <c r="I14223" i="1"/>
  <c r="J14223" i="1"/>
  <c r="K14223" i="1"/>
  <c r="G14224" i="1"/>
  <c r="H14224" i="1"/>
  <c r="I14224" i="1"/>
  <c r="J14224" i="1"/>
  <c r="K14224" i="1"/>
  <c r="G14225" i="1"/>
  <c r="K14225" i="1"/>
  <c r="G14226" i="1"/>
  <c r="K14226" i="1"/>
  <c r="G14227" i="1"/>
  <c r="K14227" i="1"/>
  <c r="G14228" i="1"/>
  <c r="H14228" i="1"/>
  <c r="I14228" i="1"/>
  <c r="J14228" i="1"/>
  <c r="K14228" i="1"/>
  <c r="G14229" i="1"/>
  <c r="J14229" i="1" s="1"/>
  <c r="H14229" i="1"/>
  <c r="K14229" i="1"/>
  <c r="G14230" i="1"/>
  <c r="I14230" i="1" s="1"/>
  <c r="H14230" i="1"/>
  <c r="K14230" i="1"/>
  <c r="G14231" i="1"/>
  <c r="H14231" i="1" s="1"/>
  <c r="I14231" i="1"/>
  <c r="K14231" i="1"/>
  <c r="G14232" i="1"/>
  <c r="H14232" i="1"/>
  <c r="I14232" i="1"/>
  <c r="J14232" i="1"/>
  <c r="K14232" i="1"/>
  <c r="G14233" i="1"/>
  <c r="J14233" i="1" s="1"/>
  <c r="I14233" i="1"/>
  <c r="K14233" i="1"/>
  <c r="G14234" i="1"/>
  <c r="I14234" i="1" s="1"/>
  <c r="J14234" i="1"/>
  <c r="K14234" i="1"/>
  <c r="G14235" i="1"/>
  <c r="H14235" i="1" s="1"/>
  <c r="J14235" i="1"/>
  <c r="K14235" i="1"/>
  <c r="G14236" i="1"/>
  <c r="H14236" i="1"/>
  <c r="I14236" i="1"/>
  <c r="J14236" i="1"/>
  <c r="K14236" i="1"/>
  <c r="G14237" i="1"/>
  <c r="J14237" i="1" s="1"/>
  <c r="H14237" i="1"/>
  <c r="I14237" i="1"/>
  <c r="K14237" i="1"/>
  <c r="G14238" i="1"/>
  <c r="I14238" i="1" s="1"/>
  <c r="H14238" i="1"/>
  <c r="J14238" i="1"/>
  <c r="K14238" i="1"/>
  <c r="G14239" i="1"/>
  <c r="H14239" i="1" s="1"/>
  <c r="I14239" i="1"/>
  <c r="J14239" i="1"/>
  <c r="K14239" i="1"/>
  <c r="G14240" i="1"/>
  <c r="H14240" i="1"/>
  <c r="I14240" i="1"/>
  <c r="J14240" i="1"/>
  <c r="K14240" i="1"/>
  <c r="G14241" i="1"/>
  <c r="K14241" i="1"/>
  <c r="G14242" i="1"/>
  <c r="K14242" i="1"/>
  <c r="G14243" i="1"/>
  <c r="K14243" i="1"/>
  <c r="G14244" i="1"/>
  <c r="H14244" i="1"/>
  <c r="I14244" i="1"/>
  <c r="J14244" i="1"/>
  <c r="K14244" i="1"/>
  <c r="G14245" i="1"/>
  <c r="J14245" i="1" s="1"/>
  <c r="H14245" i="1"/>
  <c r="K14245" i="1"/>
  <c r="G14246" i="1"/>
  <c r="I14246" i="1" s="1"/>
  <c r="H14246" i="1"/>
  <c r="K14246" i="1"/>
  <c r="G14247" i="1"/>
  <c r="H14247" i="1" s="1"/>
  <c r="I14247" i="1"/>
  <c r="K14247" i="1"/>
  <c r="G14248" i="1"/>
  <c r="H14248" i="1"/>
  <c r="I14248" i="1"/>
  <c r="J14248" i="1"/>
  <c r="K14248" i="1"/>
  <c r="G14249" i="1"/>
  <c r="J14249" i="1" s="1"/>
  <c r="I14249" i="1"/>
  <c r="K14249" i="1"/>
  <c r="G14250" i="1"/>
  <c r="I14250" i="1" s="1"/>
  <c r="J14250" i="1"/>
  <c r="K14250" i="1"/>
  <c r="G14251" i="1"/>
  <c r="H14251" i="1" s="1"/>
  <c r="J14251" i="1"/>
  <c r="K14251" i="1"/>
  <c r="G14252" i="1"/>
  <c r="H14252" i="1"/>
  <c r="I14252" i="1"/>
  <c r="J14252" i="1"/>
  <c r="K14252" i="1"/>
  <c r="G14253" i="1"/>
  <c r="J14253" i="1" s="1"/>
  <c r="H14253" i="1"/>
  <c r="I14253" i="1"/>
  <c r="K14253" i="1"/>
  <c r="G14254" i="1"/>
  <c r="I14254" i="1" s="1"/>
  <c r="H14254" i="1"/>
  <c r="J14254" i="1"/>
  <c r="K14254" i="1"/>
  <c r="G14255" i="1"/>
  <c r="H14255" i="1" s="1"/>
  <c r="I14255" i="1"/>
  <c r="J14255" i="1"/>
  <c r="K14255" i="1"/>
  <c r="G14256" i="1"/>
  <c r="H14256" i="1"/>
  <c r="I14256" i="1"/>
  <c r="J14256" i="1"/>
  <c r="K14256" i="1"/>
  <c r="G14257" i="1"/>
  <c r="K14257" i="1"/>
  <c r="G14258" i="1"/>
  <c r="K14258" i="1"/>
  <c r="G14259" i="1"/>
  <c r="K14259" i="1"/>
  <c r="G14260" i="1"/>
  <c r="H14260" i="1"/>
  <c r="I14260" i="1"/>
  <c r="J14260" i="1"/>
  <c r="K14260" i="1"/>
  <c r="G14261" i="1"/>
  <c r="J14261" i="1" s="1"/>
  <c r="H14261" i="1"/>
  <c r="K14261" i="1"/>
  <c r="G14262" i="1"/>
  <c r="I14262" i="1" s="1"/>
  <c r="H14262" i="1"/>
  <c r="K14262" i="1"/>
  <c r="G14263" i="1"/>
  <c r="H14263" i="1" s="1"/>
  <c r="I14263" i="1"/>
  <c r="K14263" i="1"/>
  <c r="G14264" i="1"/>
  <c r="H14264" i="1"/>
  <c r="I14264" i="1"/>
  <c r="J14264" i="1"/>
  <c r="K14264" i="1"/>
  <c r="G14265" i="1"/>
  <c r="J14265" i="1" s="1"/>
  <c r="I14265" i="1"/>
  <c r="K14265" i="1"/>
  <c r="G14266" i="1"/>
  <c r="I14266" i="1" s="1"/>
  <c r="J14266" i="1"/>
  <c r="K14266" i="1"/>
  <c r="G14267" i="1"/>
  <c r="H14267" i="1" s="1"/>
  <c r="J14267" i="1"/>
  <c r="K14267" i="1"/>
  <c r="G14268" i="1"/>
  <c r="H14268" i="1"/>
  <c r="I14268" i="1"/>
  <c r="J14268" i="1"/>
  <c r="K14268" i="1"/>
  <c r="G14269" i="1"/>
  <c r="J14269" i="1" s="1"/>
  <c r="H14269" i="1"/>
  <c r="I14269" i="1"/>
  <c r="K14269" i="1"/>
  <c r="G14270" i="1"/>
  <c r="I14270" i="1" s="1"/>
  <c r="H14270" i="1"/>
  <c r="J14270" i="1"/>
  <c r="K14270" i="1"/>
  <c r="G14271" i="1"/>
  <c r="H14271" i="1" s="1"/>
  <c r="I14271" i="1"/>
  <c r="J14271" i="1"/>
  <c r="K14271" i="1"/>
  <c r="G14272" i="1"/>
  <c r="H14272" i="1"/>
  <c r="I14272" i="1"/>
  <c r="J14272" i="1"/>
  <c r="K14272" i="1"/>
  <c r="G14273" i="1"/>
  <c r="K14273" i="1"/>
  <c r="G14274" i="1"/>
  <c r="K14274" i="1"/>
  <c r="G14275" i="1"/>
  <c r="K14275" i="1"/>
  <c r="G14276" i="1"/>
  <c r="H14276" i="1"/>
  <c r="I14276" i="1"/>
  <c r="J14276" i="1"/>
  <c r="K14276" i="1"/>
  <c r="G14277" i="1"/>
  <c r="J14277" i="1" s="1"/>
  <c r="H14277" i="1"/>
  <c r="K14277" i="1"/>
  <c r="G14278" i="1"/>
  <c r="I14278" i="1" s="1"/>
  <c r="H14278" i="1"/>
  <c r="K14278" i="1"/>
  <c r="G14279" i="1"/>
  <c r="H14279" i="1" s="1"/>
  <c r="I14279" i="1"/>
  <c r="K14279" i="1"/>
  <c r="G14280" i="1"/>
  <c r="H14280" i="1"/>
  <c r="I14280" i="1"/>
  <c r="J14280" i="1"/>
  <c r="K14280" i="1"/>
  <c r="G14281" i="1"/>
  <c r="J14281" i="1" s="1"/>
  <c r="I14281" i="1"/>
  <c r="K14281" i="1"/>
  <c r="G14282" i="1"/>
  <c r="I14282" i="1" s="1"/>
  <c r="J14282" i="1"/>
  <c r="K14282" i="1"/>
  <c r="G14283" i="1"/>
  <c r="H14283" i="1" s="1"/>
  <c r="J14283" i="1"/>
  <c r="K14283" i="1"/>
  <c r="G14284" i="1"/>
  <c r="H14284" i="1"/>
  <c r="I14284" i="1"/>
  <c r="J14284" i="1"/>
  <c r="K14284" i="1"/>
  <c r="G14285" i="1"/>
  <c r="J14285" i="1" s="1"/>
  <c r="H14285" i="1"/>
  <c r="I14285" i="1"/>
  <c r="K14285" i="1"/>
  <c r="G14286" i="1"/>
  <c r="I14286" i="1" s="1"/>
  <c r="H14286" i="1"/>
  <c r="J14286" i="1"/>
  <c r="K14286" i="1"/>
  <c r="G14287" i="1"/>
  <c r="H14287" i="1" s="1"/>
  <c r="I14287" i="1"/>
  <c r="J14287" i="1"/>
  <c r="K14287" i="1"/>
  <c r="G14288" i="1"/>
  <c r="H14288" i="1"/>
  <c r="I14288" i="1"/>
  <c r="J14288" i="1"/>
  <c r="K14288" i="1"/>
  <c r="G14289" i="1"/>
  <c r="K14289" i="1"/>
  <c r="G14290" i="1"/>
  <c r="K14290" i="1"/>
  <c r="G14291" i="1"/>
  <c r="K14291" i="1"/>
  <c r="G14292" i="1"/>
  <c r="H14292" i="1"/>
  <c r="I14292" i="1"/>
  <c r="J14292" i="1"/>
  <c r="K14292" i="1"/>
  <c r="G14293" i="1"/>
  <c r="J14293" i="1" s="1"/>
  <c r="H14293" i="1"/>
  <c r="K14293" i="1"/>
  <c r="G14294" i="1"/>
  <c r="I14294" i="1" s="1"/>
  <c r="H14294" i="1"/>
  <c r="K14294" i="1"/>
  <c r="G14295" i="1"/>
  <c r="H14295" i="1" s="1"/>
  <c r="I14295" i="1"/>
  <c r="K14295" i="1"/>
  <c r="G14296" i="1"/>
  <c r="H14296" i="1"/>
  <c r="I14296" i="1"/>
  <c r="J14296" i="1"/>
  <c r="K14296" i="1"/>
  <c r="G14297" i="1"/>
  <c r="J14297" i="1" s="1"/>
  <c r="I14297" i="1"/>
  <c r="K14297" i="1"/>
  <c r="G14298" i="1"/>
  <c r="I14298" i="1" s="1"/>
  <c r="J14298" i="1"/>
  <c r="K14298" i="1"/>
  <c r="G14299" i="1"/>
  <c r="H14299" i="1" s="1"/>
  <c r="J14299" i="1"/>
  <c r="K14299" i="1"/>
  <c r="G14300" i="1"/>
  <c r="H14300" i="1"/>
  <c r="I14300" i="1"/>
  <c r="J14300" i="1"/>
  <c r="K14300" i="1"/>
  <c r="G14301" i="1"/>
  <c r="J14301" i="1" s="1"/>
  <c r="H14301" i="1"/>
  <c r="I14301" i="1"/>
  <c r="K14301" i="1"/>
  <c r="G14302" i="1"/>
  <c r="I14302" i="1" s="1"/>
  <c r="H14302" i="1"/>
  <c r="J14302" i="1"/>
  <c r="K14302" i="1"/>
  <c r="G14303" i="1"/>
  <c r="H14303" i="1" s="1"/>
  <c r="I14303" i="1"/>
  <c r="J14303" i="1"/>
  <c r="K14303" i="1"/>
  <c r="G14304" i="1"/>
  <c r="H14304" i="1"/>
  <c r="I14304" i="1"/>
  <c r="J14304" i="1"/>
  <c r="K14304" i="1"/>
  <c r="G14305" i="1"/>
  <c r="K14305" i="1"/>
  <c r="G14306" i="1"/>
  <c r="K14306" i="1"/>
  <c r="G14307" i="1"/>
  <c r="K14307" i="1"/>
  <c r="G14308" i="1"/>
  <c r="H14308" i="1"/>
  <c r="I14308" i="1"/>
  <c r="J14308" i="1"/>
  <c r="K14308" i="1"/>
  <c r="G14309" i="1"/>
  <c r="J14309" i="1" s="1"/>
  <c r="H14309" i="1"/>
  <c r="K14309" i="1"/>
  <c r="G14310" i="1"/>
  <c r="I14310" i="1" s="1"/>
  <c r="H14310" i="1"/>
  <c r="K14310" i="1"/>
  <c r="G14311" i="1"/>
  <c r="H14311" i="1" s="1"/>
  <c r="I14311" i="1"/>
  <c r="K14311" i="1"/>
  <c r="G14312" i="1"/>
  <c r="H14312" i="1"/>
  <c r="I14312" i="1"/>
  <c r="J14312" i="1"/>
  <c r="K14312" i="1"/>
  <c r="G14313" i="1"/>
  <c r="J14313" i="1" s="1"/>
  <c r="I14313" i="1"/>
  <c r="K14313" i="1"/>
  <c r="G14314" i="1"/>
  <c r="I14314" i="1" s="1"/>
  <c r="J14314" i="1"/>
  <c r="K14314" i="1"/>
  <c r="G14315" i="1"/>
  <c r="H14315" i="1" s="1"/>
  <c r="J14315" i="1"/>
  <c r="K14315" i="1"/>
  <c r="G14316" i="1"/>
  <c r="H14316" i="1"/>
  <c r="I14316" i="1"/>
  <c r="J14316" i="1"/>
  <c r="K14316" i="1"/>
  <c r="G14317" i="1"/>
  <c r="J14317" i="1" s="1"/>
  <c r="H14317" i="1"/>
  <c r="I14317" i="1"/>
  <c r="K14317" i="1"/>
  <c r="G14318" i="1"/>
  <c r="I14318" i="1" s="1"/>
  <c r="H14318" i="1"/>
  <c r="J14318" i="1"/>
  <c r="K14318" i="1"/>
  <c r="G14319" i="1"/>
  <c r="H14319" i="1" s="1"/>
  <c r="I14319" i="1"/>
  <c r="J14319" i="1"/>
  <c r="K14319" i="1"/>
  <c r="G14320" i="1"/>
  <c r="H14320" i="1"/>
  <c r="I14320" i="1"/>
  <c r="J14320" i="1"/>
  <c r="K14320" i="1"/>
  <c r="G14321" i="1"/>
  <c r="K14321" i="1"/>
  <c r="G14322" i="1"/>
  <c r="K14322" i="1"/>
  <c r="G14323" i="1"/>
  <c r="K14323" i="1"/>
  <c r="G14324" i="1"/>
  <c r="H14324" i="1"/>
  <c r="I14324" i="1"/>
  <c r="J14324" i="1"/>
  <c r="K14324" i="1"/>
  <c r="G14325" i="1"/>
  <c r="J14325" i="1" s="1"/>
  <c r="H14325" i="1"/>
  <c r="K14325" i="1"/>
  <c r="G14326" i="1"/>
  <c r="I14326" i="1" s="1"/>
  <c r="H14326" i="1"/>
  <c r="K14326" i="1"/>
  <c r="G14327" i="1"/>
  <c r="H14327" i="1" s="1"/>
  <c r="I14327" i="1"/>
  <c r="K14327" i="1"/>
  <c r="G14328" i="1"/>
  <c r="H14328" i="1"/>
  <c r="I14328" i="1"/>
  <c r="J14328" i="1"/>
  <c r="K14328" i="1"/>
  <c r="G14329" i="1"/>
  <c r="J14329" i="1" s="1"/>
  <c r="I14329" i="1"/>
  <c r="K14329" i="1"/>
  <c r="G14330" i="1"/>
  <c r="I14330" i="1" s="1"/>
  <c r="J14330" i="1"/>
  <c r="K14330" i="1"/>
  <c r="G14331" i="1"/>
  <c r="H14331" i="1" s="1"/>
  <c r="J14331" i="1"/>
  <c r="K14331" i="1"/>
  <c r="G14332" i="1"/>
  <c r="H14332" i="1"/>
  <c r="I14332" i="1"/>
  <c r="J14332" i="1"/>
  <c r="K14332" i="1"/>
  <c r="G14333" i="1"/>
  <c r="J14333" i="1" s="1"/>
  <c r="H14333" i="1"/>
  <c r="I14333" i="1"/>
  <c r="K14333" i="1"/>
  <c r="G14334" i="1"/>
  <c r="I14334" i="1" s="1"/>
  <c r="H14334" i="1"/>
  <c r="J14334" i="1"/>
  <c r="K14334" i="1"/>
  <c r="G14335" i="1"/>
  <c r="H14335" i="1" s="1"/>
  <c r="I14335" i="1"/>
  <c r="J14335" i="1"/>
  <c r="K14335" i="1"/>
  <c r="G14336" i="1"/>
  <c r="H14336" i="1"/>
  <c r="I14336" i="1"/>
  <c r="J14336" i="1"/>
  <c r="K14336" i="1"/>
  <c r="G14337" i="1"/>
  <c r="K14337" i="1"/>
  <c r="G14338" i="1"/>
  <c r="K14338" i="1"/>
  <c r="G14339" i="1"/>
  <c r="K14339" i="1"/>
  <c r="G14340" i="1"/>
  <c r="H14340" i="1"/>
  <c r="I14340" i="1"/>
  <c r="J14340" i="1"/>
  <c r="K14340" i="1"/>
  <c r="G14341" i="1"/>
  <c r="J14341" i="1" s="1"/>
  <c r="H14341" i="1"/>
  <c r="K14341" i="1"/>
  <c r="G14342" i="1"/>
  <c r="I14342" i="1" s="1"/>
  <c r="H14342" i="1"/>
  <c r="K14342" i="1"/>
  <c r="G14343" i="1"/>
  <c r="H14343" i="1" s="1"/>
  <c r="I14343" i="1"/>
  <c r="K14343" i="1"/>
  <c r="G14344" i="1"/>
  <c r="H14344" i="1"/>
  <c r="I14344" i="1"/>
  <c r="J14344" i="1"/>
  <c r="K14344" i="1"/>
  <c r="G14345" i="1"/>
  <c r="J14345" i="1" s="1"/>
  <c r="I14345" i="1"/>
  <c r="K14345" i="1"/>
  <c r="G14346" i="1"/>
  <c r="I14346" i="1" s="1"/>
  <c r="J14346" i="1"/>
  <c r="K14346" i="1"/>
  <c r="G14347" i="1"/>
  <c r="H14347" i="1" s="1"/>
  <c r="J14347" i="1"/>
  <c r="K14347" i="1"/>
  <c r="G14348" i="1"/>
  <c r="H14348" i="1"/>
  <c r="I14348" i="1"/>
  <c r="J14348" i="1"/>
  <c r="K14348" i="1"/>
  <c r="G14349" i="1"/>
  <c r="J14349" i="1" s="1"/>
  <c r="H14349" i="1"/>
  <c r="I14349" i="1"/>
  <c r="K14349" i="1"/>
  <c r="G14350" i="1"/>
  <c r="I14350" i="1" s="1"/>
  <c r="H14350" i="1"/>
  <c r="J14350" i="1"/>
  <c r="K14350" i="1"/>
  <c r="G14351" i="1"/>
  <c r="H14351" i="1" s="1"/>
  <c r="I14351" i="1"/>
  <c r="J14351" i="1"/>
  <c r="K14351" i="1"/>
  <c r="G14352" i="1"/>
  <c r="H14352" i="1"/>
  <c r="I14352" i="1"/>
  <c r="J14352" i="1"/>
  <c r="K14352" i="1"/>
  <c r="G14353" i="1"/>
  <c r="K14353" i="1"/>
  <c r="G14354" i="1"/>
  <c r="K14354" i="1"/>
  <c r="G14355" i="1"/>
  <c r="K14355" i="1"/>
  <c r="G14356" i="1"/>
  <c r="H14356" i="1"/>
  <c r="I14356" i="1"/>
  <c r="J14356" i="1"/>
  <c r="K14356" i="1"/>
  <c r="G14357" i="1"/>
  <c r="J14357" i="1" s="1"/>
  <c r="H14357" i="1"/>
  <c r="K14357" i="1"/>
  <c r="G14358" i="1"/>
  <c r="I14358" i="1" s="1"/>
  <c r="H14358" i="1"/>
  <c r="K14358" i="1"/>
  <c r="G14359" i="1"/>
  <c r="H14359" i="1" s="1"/>
  <c r="I14359" i="1"/>
  <c r="K14359" i="1"/>
  <c r="G14360" i="1"/>
  <c r="H14360" i="1"/>
  <c r="I14360" i="1"/>
  <c r="J14360" i="1"/>
  <c r="K14360" i="1"/>
  <c r="G14361" i="1"/>
  <c r="J14361" i="1" s="1"/>
  <c r="I14361" i="1"/>
  <c r="K14361" i="1"/>
  <c r="G14362" i="1"/>
  <c r="I14362" i="1" s="1"/>
  <c r="J14362" i="1"/>
  <c r="K14362" i="1"/>
  <c r="G14363" i="1"/>
  <c r="H14363" i="1" s="1"/>
  <c r="J14363" i="1"/>
  <c r="K14363" i="1"/>
  <c r="G14364" i="1"/>
  <c r="H14364" i="1"/>
  <c r="I14364" i="1"/>
  <c r="J14364" i="1"/>
  <c r="K14364" i="1"/>
  <c r="G14365" i="1"/>
  <c r="J14365" i="1" s="1"/>
  <c r="H14365" i="1"/>
  <c r="I14365" i="1"/>
  <c r="K14365" i="1"/>
  <c r="G14366" i="1"/>
  <c r="I14366" i="1" s="1"/>
  <c r="H14366" i="1"/>
  <c r="J14366" i="1"/>
  <c r="K14366" i="1"/>
  <c r="G14367" i="1"/>
  <c r="H14367" i="1" s="1"/>
  <c r="I14367" i="1"/>
  <c r="J14367" i="1"/>
  <c r="K14367" i="1"/>
  <c r="G14368" i="1"/>
  <c r="H14368" i="1"/>
  <c r="I14368" i="1"/>
  <c r="J14368" i="1"/>
  <c r="K14368" i="1"/>
  <c r="G14369" i="1"/>
  <c r="K14369" i="1"/>
  <c r="G14370" i="1"/>
  <c r="K14370" i="1"/>
  <c r="G14371" i="1"/>
  <c r="K14371" i="1"/>
  <c r="G14372" i="1"/>
  <c r="H14372" i="1"/>
  <c r="I14372" i="1"/>
  <c r="J14372" i="1"/>
  <c r="K14372" i="1"/>
  <c r="G14373" i="1"/>
  <c r="J14373" i="1" s="1"/>
  <c r="H14373" i="1"/>
  <c r="K14373" i="1"/>
  <c r="G14374" i="1"/>
  <c r="I14374" i="1" s="1"/>
  <c r="H14374" i="1"/>
  <c r="K14374" i="1"/>
  <c r="G14375" i="1"/>
  <c r="H14375" i="1" s="1"/>
  <c r="I14375" i="1"/>
  <c r="K14375" i="1"/>
  <c r="G14376" i="1"/>
  <c r="H14376" i="1"/>
  <c r="I14376" i="1"/>
  <c r="J14376" i="1"/>
  <c r="K14376" i="1"/>
  <c r="G14377" i="1"/>
  <c r="J14377" i="1" s="1"/>
  <c r="I14377" i="1"/>
  <c r="K14377" i="1"/>
  <c r="G14378" i="1"/>
  <c r="I14378" i="1" s="1"/>
  <c r="J14378" i="1"/>
  <c r="K14378" i="1"/>
  <c r="G14379" i="1"/>
  <c r="H14379" i="1" s="1"/>
  <c r="J14379" i="1"/>
  <c r="K14379" i="1"/>
  <c r="G14380" i="1"/>
  <c r="H14380" i="1"/>
  <c r="I14380" i="1"/>
  <c r="J14380" i="1"/>
  <c r="K14380" i="1"/>
  <c r="G14381" i="1"/>
  <c r="J14381" i="1" s="1"/>
  <c r="H14381" i="1"/>
  <c r="I14381" i="1"/>
  <c r="K14381" i="1"/>
  <c r="G14382" i="1"/>
  <c r="I14382" i="1" s="1"/>
  <c r="H14382" i="1"/>
  <c r="J14382" i="1"/>
  <c r="K14382" i="1"/>
  <c r="G14383" i="1"/>
  <c r="H14383" i="1" s="1"/>
  <c r="I14383" i="1"/>
  <c r="J14383" i="1"/>
  <c r="K14383" i="1"/>
  <c r="G14384" i="1"/>
  <c r="H14384" i="1"/>
  <c r="I14384" i="1"/>
  <c r="J14384" i="1"/>
  <c r="K14384" i="1"/>
  <c r="G14385" i="1"/>
  <c r="K14385" i="1"/>
  <c r="G14386" i="1"/>
  <c r="K14386" i="1"/>
  <c r="G14387" i="1"/>
  <c r="K14387" i="1"/>
  <c r="G14388" i="1"/>
  <c r="H14388" i="1"/>
  <c r="I14388" i="1"/>
  <c r="J14388" i="1"/>
  <c r="K14388" i="1"/>
  <c r="G14389" i="1"/>
  <c r="J14389" i="1" s="1"/>
  <c r="H14389" i="1"/>
  <c r="K14389" i="1"/>
  <c r="G14390" i="1"/>
  <c r="I14390" i="1" s="1"/>
  <c r="H14390" i="1"/>
  <c r="K14390" i="1"/>
  <c r="G14391" i="1"/>
  <c r="H14391" i="1" s="1"/>
  <c r="I14391" i="1"/>
  <c r="K14391" i="1"/>
  <c r="G14392" i="1"/>
  <c r="H14392" i="1"/>
  <c r="I14392" i="1"/>
  <c r="J14392" i="1"/>
  <c r="K14392" i="1"/>
  <c r="G14393" i="1"/>
  <c r="J14393" i="1" s="1"/>
  <c r="I14393" i="1"/>
  <c r="K14393" i="1"/>
  <c r="G14394" i="1"/>
  <c r="I14394" i="1" s="1"/>
  <c r="J14394" i="1"/>
  <c r="K14394" i="1"/>
  <c r="G14395" i="1"/>
  <c r="H14395" i="1" s="1"/>
  <c r="J14395" i="1"/>
  <c r="K14395" i="1"/>
  <c r="G14396" i="1"/>
  <c r="H14396" i="1"/>
  <c r="I14396" i="1"/>
  <c r="J14396" i="1"/>
  <c r="K14396" i="1"/>
  <c r="G14397" i="1"/>
  <c r="J14397" i="1" s="1"/>
  <c r="H14397" i="1"/>
  <c r="I14397" i="1"/>
  <c r="K14397" i="1"/>
  <c r="G14398" i="1"/>
  <c r="I14398" i="1" s="1"/>
  <c r="H14398" i="1"/>
  <c r="J14398" i="1"/>
  <c r="K14398" i="1"/>
  <c r="G14399" i="1"/>
  <c r="H14399" i="1" s="1"/>
  <c r="I14399" i="1"/>
  <c r="J14399" i="1"/>
  <c r="K14399" i="1"/>
  <c r="G14400" i="1"/>
  <c r="H14400" i="1"/>
  <c r="I14400" i="1"/>
  <c r="J14400" i="1"/>
  <c r="K14400" i="1"/>
  <c r="G14401" i="1"/>
  <c r="K14401" i="1"/>
  <c r="G14402" i="1"/>
  <c r="K14402" i="1"/>
  <c r="G14403" i="1"/>
  <c r="K14403" i="1"/>
  <c r="G14404" i="1"/>
  <c r="H14404" i="1"/>
  <c r="I14404" i="1"/>
  <c r="J14404" i="1"/>
  <c r="K14404" i="1"/>
  <c r="G14405" i="1"/>
  <c r="J14405" i="1" s="1"/>
  <c r="H14405" i="1"/>
  <c r="K14405" i="1"/>
  <c r="G14406" i="1"/>
  <c r="I14406" i="1" s="1"/>
  <c r="H14406" i="1"/>
  <c r="K14406" i="1"/>
  <c r="G14407" i="1"/>
  <c r="H14407" i="1" s="1"/>
  <c r="I14407" i="1"/>
  <c r="K14407" i="1"/>
  <c r="G14408" i="1"/>
  <c r="H14408" i="1"/>
  <c r="I14408" i="1"/>
  <c r="J14408" i="1"/>
  <c r="K14408" i="1"/>
  <c r="G14409" i="1"/>
  <c r="J14409" i="1" s="1"/>
  <c r="I14409" i="1"/>
  <c r="K14409" i="1"/>
  <c r="G14410" i="1"/>
  <c r="I14410" i="1" s="1"/>
  <c r="J14410" i="1"/>
  <c r="K14410" i="1"/>
  <c r="G14411" i="1"/>
  <c r="H14411" i="1" s="1"/>
  <c r="J14411" i="1"/>
  <c r="K14411" i="1"/>
  <c r="G14412" i="1"/>
  <c r="H14412" i="1"/>
  <c r="I14412" i="1"/>
  <c r="J14412" i="1"/>
  <c r="K14412" i="1"/>
  <c r="G14413" i="1"/>
  <c r="J14413" i="1" s="1"/>
  <c r="H14413" i="1"/>
  <c r="I14413" i="1"/>
  <c r="K14413" i="1"/>
  <c r="G14414" i="1"/>
  <c r="I14414" i="1" s="1"/>
  <c r="H14414" i="1"/>
  <c r="J14414" i="1"/>
  <c r="K14414" i="1"/>
  <c r="G14415" i="1"/>
  <c r="H14415" i="1" s="1"/>
  <c r="I14415" i="1"/>
  <c r="J14415" i="1"/>
  <c r="K14415" i="1"/>
  <c r="G14416" i="1"/>
  <c r="H14416" i="1"/>
  <c r="I14416" i="1"/>
  <c r="J14416" i="1"/>
  <c r="K14416" i="1"/>
  <c r="G14417" i="1"/>
  <c r="K14417" i="1"/>
  <c r="G14418" i="1"/>
  <c r="K14418" i="1"/>
  <c r="G14419" i="1"/>
  <c r="K14419" i="1"/>
  <c r="G14420" i="1"/>
  <c r="H14420" i="1"/>
  <c r="I14420" i="1"/>
  <c r="J14420" i="1"/>
  <c r="K14420" i="1"/>
  <c r="G14421" i="1"/>
  <c r="J14421" i="1" s="1"/>
  <c r="H14421" i="1"/>
  <c r="K14421" i="1"/>
  <c r="G14422" i="1"/>
  <c r="I14422" i="1" s="1"/>
  <c r="H14422" i="1"/>
  <c r="K14422" i="1"/>
  <c r="G14423" i="1"/>
  <c r="H14423" i="1" s="1"/>
  <c r="I14423" i="1"/>
  <c r="K14423" i="1"/>
  <c r="G14424" i="1"/>
  <c r="H14424" i="1"/>
  <c r="I14424" i="1"/>
  <c r="J14424" i="1"/>
  <c r="K14424" i="1"/>
  <c r="G14425" i="1"/>
  <c r="J14425" i="1" s="1"/>
  <c r="I14425" i="1"/>
  <c r="K14425" i="1"/>
  <c r="G14426" i="1"/>
  <c r="I14426" i="1" s="1"/>
  <c r="J14426" i="1"/>
  <c r="K14426" i="1"/>
  <c r="G14427" i="1"/>
  <c r="H14427" i="1" s="1"/>
  <c r="J14427" i="1"/>
  <c r="K14427" i="1"/>
  <c r="G14428" i="1"/>
  <c r="H14428" i="1"/>
  <c r="I14428" i="1"/>
  <c r="J14428" i="1"/>
  <c r="K14428" i="1"/>
  <c r="G14429" i="1"/>
  <c r="J14429" i="1" s="1"/>
  <c r="H14429" i="1"/>
  <c r="I14429" i="1"/>
  <c r="K14429" i="1"/>
  <c r="G14430" i="1"/>
  <c r="I14430" i="1" s="1"/>
  <c r="H14430" i="1"/>
  <c r="J14430" i="1"/>
  <c r="K14430" i="1"/>
  <c r="G14431" i="1"/>
  <c r="H14431" i="1" s="1"/>
  <c r="I14431" i="1"/>
  <c r="J14431" i="1"/>
  <c r="K14431" i="1"/>
  <c r="G14432" i="1"/>
  <c r="H14432" i="1"/>
  <c r="I14432" i="1"/>
  <c r="J14432" i="1"/>
  <c r="K14432" i="1"/>
  <c r="G14433" i="1"/>
  <c r="K14433" i="1"/>
  <c r="G14434" i="1"/>
  <c r="K14434" i="1"/>
  <c r="G14435" i="1"/>
  <c r="K14435" i="1"/>
  <c r="G14436" i="1"/>
  <c r="H14436" i="1"/>
  <c r="I14436" i="1"/>
  <c r="J14436" i="1"/>
  <c r="K14436" i="1"/>
  <c r="G14437" i="1"/>
  <c r="J14437" i="1" s="1"/>
  <c r="H14437" i="1"/>
  <c r="K14437" i="1"/>
  <c r="G14438" i="1"/>
  <c r="I14438" i="1" s="1"/>
  <c r="H14438" i="1"/>
  <c r="K14438" i="1"/>
  <c r="G14439" i="1"/>
  <c r="H14439" i="1" s="1"/>
  <c r="I14439" i="1"/>
  <c r="K14439" i="1"/>
  <c r="G14440" i="1"/>
  <c r="H14440" i="1"/>
  <c r="I14440" i="1"/>
  <c r="J14440" i="1"/>
  <c r="K14440" i="1"/>
  <c r="G14441" i="1"/>
  <c r="J14441" i="1" s="1"/>
  <c r="I14441" i="1"/>
  <c r="K14441" i="1"/>
  <c r="G14442" i="1"/>
  <c r="I14442" i="1" s="1"/>
  <c r="J14442" i="1"/>
  <c r="K14442" i="1"/>
  <c r="G14443" i="1"/>
  <c r="H14443" i="1" s="1"/>
  <c r="J14443" i="1"/>
  <c r="K14443" i="1"/>
  <c r="G14444" i="1"/>
  <c r="H14444" i="1"/>
  <c r="I14444" i="1"/>
  <c r="J14444" i="1"/>
  <c r="K14444" i="1"/>
  <c r="G14445" i="1"/>
  <c r="J14445" i="1" s="1"/>
  <c r="H14445" i="1"/>
  <c r="I14445" i="1"/>
  <c r="K14445" i="1"/>
  <c r="G14446" i="1"/>
  <c r="I14446" i="1" s="1"/>
  <c r="H14446" i="1"/>
  <c r="J14446" i="1"/>
  <c r="K14446" i="1"/>
  <c r="G14447" i="1"/>
  <c r="H14447" i="1" s="1"/>
  <c r="I14447" i="1"/>
  <c r="J14447" i="1"/>
  <c r="K14447" i="1"/>
  <c r="G14448" i="1"/>
  <c r="H14448" i="1"/>
  <c r="I14448" i="1"/>
  <c r="J14448" i="1"/>
  <c r="K14448" i="1"/>
  <c r="G14449" i="1"/>
  <c r="K14449" i="1"/>
  <c r="G14450" i="1"/>
  <c r="K14450" i="1"/>
  <c r="G14451" i="1"/>
  <c r="K14451" i="1"/>
  <c r="G14452" i="1"/>
  <c r="H14452" i="1"/>
  <c r="I14452" i="1"/>
  <c r="J14452" i="1"/>
  <c r="K14452" i="1"/>
  <c r="G14453" i="1"/>
  <c r="J14453" i="1" s="1"/>
  <c r="H14453" i="1"/>
  <c r="K14453" i="1"/>
  <c r="G14454" i="1"/>
  <c r="I14454" i="1" s="1"/>
  <c r="H14454" i="1"/>
  <c r="K14454" i="1"/>
  <c r="G14455" i="1"/>
  <c r="H14455" i="1" s="1"/>
  <c r="I14455" i="1"/>
  <c r="K14455" i="1"/>
  <c r="G14456" i="1"/>
  <c r="H14456" i="1"/>
  <c r="I14456" i="1"/>
  <c r="J14456" i="1"/>
  <c r="K14456" i="1"/>
  <c r="G14457" i="1"/>
  <c r="J14457" i="1" s="1"/>
  <c r="I14457" i="1"/>
  <c r="K14457" i="1"/>
  <c r="G14458" i="1"/>
  <c r="I14458" i="1" s="1"/>
  <c r="J14458" i="1"/>
  <c r="K14458" i="1"/>
  <c r="G14459" i="1"/>
  <c r="H14459" i="1" s="1"/>
  <c r="J14459" i="1"/>
  <c r="K14459" i="1"/>
  <c r="G14460" i="1"/>
  <c r="H14460" i="1"/>
  <c r="I14460" i="1"/>
  <c r="J14460" i="1"/>
  <c r="K14460" i="1"/>
  <c r="G14461" i="1"/>
  <c r="J14461" i="1" s="1"/>
  <c r="H14461" i="1"/>
  <c r="I14461" i="1"/>
  <c r="K14461" i="1"/>
  <c r="G14462" i="1"/>
  <c r="I14462" i="1" s="1"/>
  <c r="H14462" i="1"/>
  <c r="J14462" i="1"/>
  <c r="K14462" i="1"/>
  <c r="G14463" i="1"/>
  <c r="H14463" i="1" s="1"/>
  <c r="I14463" i="1"/>
  <c r="J14463" i="1"/>
  <c r="K14463" i="1"/>
  <c r="G14464" i="1"/>
  <c r="H14464" i="1"/>
  <c r="I14464" i="1"/>
  <c r="J14464" i="1"/>
  <c r="K14464" i="1"/>
  <c r="G14465" i="1"/>
  <c r="K14465" i="1"/>
  <c r="G14466" i="1"/>
  <c r="K14466" i="1"/>
  <c r="G14467" i="1"/>
  <c r="K14467" i="1"/>
  <c r="G14468" i="1"/>
  <c r="H14468" i="1"/>
  <c r="I14468" i="1"/>
  <c r="J14468" i="1"/>
  <c r="K14468" i="1"/>
  <c r="G14469" i="1"/>
  <c r="J14469" i="1" s="1"/>
  <c r="H14469" i="1"/>
  <c r="K14469" i="1"/>
  <c r="G14470" i="1"/>
  <c r="I14470" i="1" s="1"/>
  <c r="H14470" i="1"/>
  <c r="K14470" i="1"/>
  <c r="G14471" i="1"/>
  <c r="H14471" i="1" s="1"/>
  <c r="I14471" i="1"/>
  <c r="K14471" i="1"/>
  <c r="G14472" i="1"/>
  <c r="H14472" i="1"/>
  <c r="I14472" i="1"/>
  <c r="J14472" i="1"/>
  <c r="K14472" i="1"/>
  <c r="G14473" i="1"/>
  <c r="J14473" i="1" s="1"/>
  <c r="I14473" i="1"/>
  <c r="K14473" i="1"/>
  <c r="G14474" i="1"/>
  <c r="I14474" i="1" s="1"/>
  <c r="J14474" i="1"/>
  <c r="K14474" i="1"/>
  <c r="G14475" i="1"/>
  <c r="H14475" i="1" s="1"/>
  <c r="J14475" i="1"/>
  <c r="K14475" i="1"/>
  <c r="G14476" i="1"/>
  <c r="H14476" i="1"/>
  <c r="I14476" i="1"/>
  <c r="J14476" i="1"/>
  <c r="K14476" i="1"/>
  <c r="G14477" i="1"/>
  <c r="J14477" i="1" s="1"/>
  <c r="H14477" i="1"/>
  <c r="I14477" i="1"/>
  <c r="K14477" i="1"/>
  <c r="G14478" i="1"/>
  <c r="I14478" i="1" s="1"/>
  <c r="H14478" i="1"/>
  <c r="J14478" i="1"/>
  <c r="K14478" i="1"/>
  <c r="G14479" i="1"/>
  <c r="H14479" i="1" s="1"/>
  <c r="I14479" i="1"/>
  <c r="J14479" i="1"/>
  <c r="K14479" i="1"/>
  <c r="G14480" i="1"/>
  <c r="H14480" i="1"/>
  <c r="I14480" i="1"/>
  <c r="J14480" i="1"/>
  <c r="K14480" i="1"/>
  <c r="G14481" i="1"/>
  <c r="K14481" i="1"/>
  <c r="G14482" i="1"/>
  <c r="K14482" i="1"/>
  <c r="G14483" i="1"/>
  <c r="K14483" i="1"/>
  <c r="G14484" i="1"/>
  <c r="H14484" i="1"/>
  <c r="I14484" i="1"/>
  <c r="J14484" i="1"/>
  <c r="K14484" i="1"/>
  <c r="G14485" i="1"/>
  <c r="J14485" i="1" s="1"/>
  <c r="H14485" i="1"/>
  <c r="K14485" i="1"/>
  <c r="G14486" i="1"/>
  <c r="I14486" i="1" s="1"/>
  <c r="H14486" i="1"/>
  <c r="K14486" i="1"/>
  <c r="G14487" i="1"/>
  <c r="H14487" i="1" s="1"/>
  <c r="I14487" i="1"/>
  <c r="K14487" i="1"/>
  <c r="G14488" i="1"/>
  <c r="H14488" i="1"/>
  <c r="I14488" i="1"/>
  <c r="J14488" i="1"/>
  <c r="K14488" i="1"/>
  <c r="G14489" i="1"/>
  <c r="J14489" i="1" s="1"/>
  <c r="I14489" i="1"/>
  <c r="K14489" i="1"/>
  <c r="G14490" i="1"/>
  <c r="I14490" i="1" s="1"/>
  <c r="J14490" i="1"/>
  <c r="K14490" i="1"/>
  <c r="G14491" i="1"/>
  <c r="H14491" i="1" s="1"/>
  <c r="J14491" i="1"/>
  <c r="K14491" i="1"/>
  <c r="G14492" i="1"/>
  <c r="H14492" i="1"/>
  <c r="I14492" i="1"/>
  <c r="J14492" i="1"/>
  <c r="K14492" i="1"/>
  <c r="G14493" i="1"/>
  <c r="J14493" i="1" s="1"/>
  <c r="H14493" i="1"/>
  <c r="I14493" i="1"/>
  <c r="K14493" i="1"/>
  <c r="G14494" i="1"/>
  <c r="I14494" i="1" s="1"/>
  <c r="H14494" i="1"/>
  <c r="J14494" i="1"/>
  <c r="K14494" i="1"/>
  <c r="G14495" i="1"/>
  <c r="H14495" i="1" s="1"/>
  <c r="I14495" i="1"/>
  <c r="J14495" i="1"/>
  <c r="K14495" i="1"/>
  <c r="G14496" i="1"/>
  <c r="H14496" i="1"/>
  <c r="I14496" i="1"/>
  <c r="J14496" i="1"/>
  <c r="K14496" i="1"/>
  <c r="G14497" i="1"/>
  <c r="K14497" i="1"/>
  <c r="G14498" i="1"/>
  <c r="K14498" i="1"/>
  <c r="G14499" i="1"/>
  <c r="K14499" i="1"/>
  <c r="G14500" i="1"/>
  <c r="H14500" i="1"/>
  <c r="I14500" i="1"/>
  <c r="J14500" i="1"/>
  <c r="K14500" i="1"/>
  <c r="G14501" i="1"/>
  <c r="J14501" i="1" s="1"/>
  <c r="H14501" i="1"/>
  <c r="K14501" i="1"/>
  <c r="G14502" i="1"/>
  <c r="I14502" i="1" s="1"/>
  <c r="H14502" i="1"/>
  <c r="K14502" i="1"/>
  <c r="G14503" i="1"/>
  <c r="H14503" i="1" s="1"/>
  <c r="I14503" i="1"/>
  <c r="K14503" i="1"/>
  <c r="G14504" i="1"/>
  <c r="H14504" i="1"/>
  <c r="I14504" i="1"/>
  <c r="J14504" i="1"/>
  <c r="K14504" i="1"/>
  <c r="G14505" i="1"/>
  <c r="J14505" i="1" s="1"/>
  <c r="I14505" i="1"/>
  <c r="K14505" i="1"/>
  <c r="G14506" i="1"/>
  <c r="I14506" i="1" s="1"/>
  <c r="J14506" i="1"/>
  <c r="K14506" i="1"/>
  <c r="G14507" i="1"/>
  <c r="H14507" i="1" s="1"/>
  <c r="J14507" i="1"/>
  <c r="K14507" i="1"/>
  <c r="G14508" i="1"/>
  <c r="H14508" i="1"/>
  <c r="I14508" i="1"/>
  <c r="J14508" i="1"/>
  <c r="K14508" i="1"/>
  <c r="G14509" i="1"/>
  <c r="J14509" i="1" s="1"/>
  <c r="H14509" i="1"/>
  <c r="I14509" i="1"/>
  <c r="K14509" i="1"/>
  <c r="G14510" i="1"/>
  <c r="I14510" i="1" s="1"/>
  <c r="H14510" i="1"/>
  <c r="J14510" i="1"/>
  <c r="K14510" i="1"/>
  <c r="G14511" i="1"/>
  <c r="H14511" i="1" s="1"/>
  <c r="I14511" i="1"/>
  <c r="J14511" i="1"/>
  <c r="K14511" i="1"/>
  <c r="G14512" i="1"/>
  <c r="H14512" i="1"/>
  <c r="I14512" i="1"/>
  <c r="J14512" i="1"/>
  <c r="K14512" i="1"/>
  <c r="G14513" i="1"/>
  <c r="K14513" i="1"/>
  <c r="G14514" i="1"/>
  <c r="K14514" i="1"/>
  <c r="G14515" i="1"/>
  <c r="K14515" i="1"/>
  <c r="G14516" i="1"/>
  <c r="H14516" i="1"/>
  <c r="I14516" i="1"/>
  <c r="J14516" i="1"/>
  <c r="K14516" i="1"/>
  <c r="G14517" i="1"/>
  <c r="J14517" i="1" s="1"/>
  <c r="H14517" i="1"/>
  <c r="K14517" i="1"/>
  <c r="G14518" i="1"/>
  <c r="I14518" i="1" s="1"/>
  <c r="H14518" i="1"/>
  <c r="K14518" i="1"/>
  <c r="G14519" i="1"/>
  <c r="H14519" i="1" s="1"/>
  <c r="I14519" i="1"/>
  <c r="K14519" i="1"/>
  <c r="G14520" i="1"/>
  <c r="H14520" i="1"/>
  <c r="I14520" i="1"/>
  <c r="J14520" i="1"/>
  <c r="K14520" i="1"/>
  <c r="G14521" i="1"/>
  <c r="J14521" i="1" s="1"/>
  <c r="I14521" i="1"/>
  <c r="K14521" i="1"/>
  <c r="G14522" i="1"/>
  <c r="I14522" i="1" s="1"/>
  <c r="J14522" i="1"/>
  <c r="K14522" i="1"/>
  <c r="G14523" i="1"/>
  <c r="H14523" i="1" s="1"/>
  <c r="J14523" i="1"/>
  <c r="K14523" i="1"/>
  <c r="G14524" i="1"/>
  <c r="H14524" i="1"/>
  <c r="I14524" i="1"/>
  <c r="J14524" i="1"/>
  <c r="K14524" i="1"/>
  <c r="G14525" i="1"/>
  <c r="J14525" i="1" s="1"/>
  <c r="H14525" i="1"/>
  <c r="I14525" i="1"/>
  <c r="K14525" i="1"/>
  <c r="G14526" i="1"/>
  <c r="I14526" i="1" s="1"/>
  <c r="H14526" i="1"/>
  <c r="J14526" i="1"/>
  <c r="K14526" i="1"/>
  <c r="G14527" i="1"/>
  <c r="H14527" i="1" s="1"/>
  <c r="I14527" i="1"/>
  <c r="J14527" i="1"/>
  <c r="K14527" i="1"/>
  <c r="G14528" i="1"/>
  <c r="H14528" i="1"/>
  <c r="I14528" i="1"/>
  <c r="J14528" i="1"/>
  <c r="K14528" i="1"/>
  <c r="G14529" i="1"/>
  <c r="K14529" i="1"/>
  <c r="G14530" i="1"/>
  <c r="K14530" i="1"/>
  <c r="G14531" i="1"/>
  <c r="K14531" i="1"/>
  <c r="G14532" i="1"/>
  <c r="H14532" i="1"/>
  <c r="I14532" i="1"/>
  <c r="J14532" i="1"/>
  <c r="K14532" i="1"/>
  <c r="G14533" i="1"/>
  <c r="J14533" i="1" s="1"/>
  <c r="H14533" i="1"/>
  <c r="K14533" i="1"/>
  <c r="G14534" i="1"/>
  <c r="I14534" i="1" s="1"/>
  <c r="H14534" i="1"/>
  <c r="K14534" i="1"/>
  <c r="G14535" i="1"/>
  <c r="H14535" i="1" s="1"/>
  <c r="I14535" i="1"/>
  <c r="K14535" i="1"/>
  <c r="G14536" i="1"/>
  <c r="H14536" i="1"/>
  <c r="I14536" i="1"/>
  <c r="J14536" i="1"/>
  <c r="K14536" i="1"/>
  <c r="G14537" i="1"/>
  <c r="J14537" i="1" s="1"/>
  <c r="I14537" i="1"/>
  <c r="K14537" i="1"/>
  <c r="G14538" i="1"/>
  <c r="I14538" i="1" s="1"/>
  <c r="J14538" i="1"/>
  <c r="K14538" i="1"/>
  <c r="G14539" i="1"/>
  <c r="H14539" i="1" s="1"/>
  <c r="J14539" i="1"/>
  <c r="K14539" i="1"/>
  <c r="G14540" i="1"/>
  <c r="H14540" i="1"/>
  <c r="I14540" i="1"/>
  <c r="J14540" i="1"/>
  <c r="K14540" i="1"/>
  <c r="G14541" i="1"/>
  <c r="J14541" i="1" s="1"/>
  <c r="H14541" i="1"/>
  <c r="I14541" i="1"/>
  <c r="K14541" i="1"/>
  <c r="G14542" i="1"/>
  <c r="I14542" i="1" s="1"/>
  <c r="H14542" i="1"/>
  <c r="J14542" i="1"/>
  <c r="K14542" i="1"/>
  <c r="G14543" i="1"/>
  <c r="H14543" i="1" s="1"/>
  <c r="I14543" i="1"/>
  <c r="J14543" i="1"/>
  <c r="K14543" i="1"/>
  <c r="G14544" i="1"/>
  <c r="H14544" i="1"/>
  <c r="I14544" i="1"/>
  <c r="J14544" i="1"/>
  <c r="K14544" i="1"/>
  <c r="G14545" i="1"/>
  <c r="K14545" i="1"/>
  <c r="G14546" i="1"/>
  <c r="K14546" i="1"/>
  <c r="G14547" i="1"/>
  <c r="K14547" i="1"/>
  <c r="G14548" i="1"/>
  <c r="H14548" i="1"/>
  <c r="I14548" i="1"/>
  <c r="J14548" i="1"/>
  <c r="K14548" i="1"/>
  <c r="G14549" i="1"/>
  <c r="J14549" i="1" s="1"/>
  <c r="H14549" i="1"/>
  <c r="K14549" i="1"/>
  <c r="G14550" i="1"/>
  <c r="I14550" i="1" s="1"/>
  <c r="H14550" i="1"/>
  <c r="K14550" i="1"/>
  <c r="G14551" i="1"/>
  <c r="H14551" i="1" s="1"/>
  <c r="I14551" i="1"/>
  <c r="K14551" i="1"/>
  <c r="G14552" i="1"/>
  <c r="H14552" i="1"/>
  <c r="I14552" i="1"/>
  <c r="J14552" i="1"/>
  <c r="K14552" i="1"/>
  <c r="G14553" i="1"/>
  <c r="J14553" i="1" s="1"/>
  <c r="I14553" i="1"/>
  <c r="K14553" i="1"/>
  <c r="G14554" i="1"/>
  <c r="I14554" i="1" s="1"/>
  <c r="J14554" i="1"/>
  <c r="K14554" i="1"/>
  <c r="G14555" i="1"/>
  <c r="H14555" i="1" s="1"/>
  <c r="J14555" i="1"/>
  <c r="K14555" i="1"/>
  <c r="G14556" i="1"/>
  <c r="H14556" i="1"/>
  <c r="I14556" i="1"/>
  <c r="J14556" i="1"/>
  <c r="K14556" i="1"/>
  <c r="G14557" i="1"/>
  <c r="J14557" i="1" s="1"/>
  <c r="H14557" i="1"/>
  <c r="I14557" i="1"/>
  <c r="K14557" i="1"/>
  <c r="G14558" i="1"/>
  <c r="I14558" i="1" s="1"/>
  <c r="H14558" i="1"/>
  <c r="J14558" i="1"/>
  <c r="K14558" i="1"/>
  <c r="G14559" i="1"/>
  <c r="H14559" i="1" s="1"/>
  <c r="I14559" i="1"/>
  <c r="J14559" i="1"/>
  <c r="K14559" i="1"/>
  <c r="G14560" i="1"/>
  <c r="H14560" i="1"/>
  <c r="I14560" i="1"/>
  <c r="J14560" i="1"/>
  <c r="K14560" i="1"/>
  <c r="G14561" i="1"/>
  <c r="K14561" i="1"/>
  <c r="G14562" i="1"/>
  <c r="K14562" i="1"/>
  <c r="G14563" i="1"/>
  <c r="K14563" i="1"/>
  <c r="G14564" i="1"/>
  <c r="H14564" i="1"/>
  <c r="I14564" i="1"/>
  <c r="J14564" i="1"/>
  <c r="K14564" i="1"/>
  <c r="G14565" i="1"/>
  <c r="J14565" i="1" s="1"/>
  <c r="H14565" i="1"/>
  <c r="K14565" i="1"/>
  <c r="G14566" i="1"/>
  <c r="I14566" i="1" s="1"/>
  <c r="H14566" i="1"/>
  <c r="K14566" i="1"/>
  <c r="G14567" i="1"/>
  <c r="H14567" i="1" s="1"/>
  <c r="I14567" i="1"/>
  <c r="K14567" i="1"/>
  <c r="G14568" i="1"/>
  <c r="H14568" i="1"/>
  <c r="I14568" i="1"/>
  <c r="J14568" i="1"/>
  <c r="K14568" i="1"/>
  <c r="G14569" i="1"/>
  <c r="J14569" i="1" s="1"/>
  <c r="I14569" i="1"/>
  <c r="K14569" i="1"/>
  <c r="G14570" i="1"/>
  <c r="I14570" i="1" s="1"/>
  <c r="J14570" i="1"/>
  <c r="K14570" i="1"/>
  <c r="G14571" i="1"/>
  <c r="H14571" i="1" s="1"/>
  <c r="J14571" i="1"/>
  <c r="K14571" i="1"/>
  <c r="G14572" i="1"/>
  <c r="H14572" i="1"/>
  <c r="I14572" i="1"/>
  <c r="J14572" i="1"/>
  <c r="K14572" i="1"/>
  <c r="G14573" i="1"/>
  <c r="J14573" i="1" s="1"/>
  <c r="H14573" i="1"/>
  <c r="I14573" i="1"/>
  <c r="K14573" i="1"/>
  <c r="G14574" i="1"/>
  <c r="I14574" i="1" s="1"/>
  <c r="H14574" i="1"/>
  <c r="J14574" i="1"/>
  <c r="K14574" i="1"/>
  <c r="G14575" i="1"/>
  <c r="H14575" i="1" s="1"/>
  <c r="I14575" i="1"/>
  <c r="J14575" i="1"/>
  <c r="K14575" i="1"/>
  <c r="G14576" i="1"/>
  <c r="H14576" i="1"/>
  <c r="I14576" i="1"/>
  <c r="J14576" i="1"/>
  <c r="K14576" i="1"/>
  <c r="G14577" i="1"/>
  <c r="K14577" i="1"/>
  <c r="G14578" i="1"/>
  <c r="K14578" i="1"/>
  <c r="G14579" i="1"/>
  <c r="K14579" i="1"/>
  <c r="G14580" i="1"/>
  <c r="H14580" i="1"/>
  <c r="I14580" i="1"/>
  <c r="J14580" i="1"/>
  <c r="K14580" i="1"/>
  <c r="G14581" i="1"/>
  <c r="J14581" i="1" s="1"/>
  <c r="H14581" i="1"/>
  <c r="K14581" i="1"/>
  <c r="G14582" i="1"/>
  <c r="I14582" i="1" s="1"/>
  <c r="H14582" i="1"/>
  <c r="K14582" i="1"/>
  <c r="G14583" i="1"/>
  <c r="H14583" i="1" s="1"/>
  <c r="I14583" i="1"/>
  <c r="K14583" i="1"/>
  <c r="G14584" i="1"/>
  <c r="H14584" i="1"/>
  <c r="I14584" i="1"/>
  <c r="J14584" i="1"/>
  <c r="K14584" i="1"/>
  <c r="G14585" i="1"/>
  <c r="J14585" i="1" s="1"/>
  <c r="I14585" i="1"/>
  <c r="K14585" i="1"/>
  <c r="G14586" i="1"/>
  <c r="I14586" i="1" s="1"/>
  <c r="J14586" i="1"/>
  <c r="K14586" i="1"/>
  <c r="G14587" i="1"/>
  <c r="H14587" i="1" s="1"/>
  <c r="J14587" i="1"/>
  <c r="K14587" i="1"/>
  <c r="G14588" i="1"/>
  <c r="H14588" i="1"/>
  <c r="I14588" i="1"/>
  <c r="J14588" i="1"/>
  <c r="K14588" i="1"/>
  <c r="G14589" i="1"/>
  <c r="J14589" i="1" s="1"/>
  <c r="H14589" i="1"/>
  <c r="I14589" i="1"/>
  <c r="K14589" i="1"/>
  <c r="G14590" i="1"/>
  <c r="I14590" i="1" s="1"/>
  <c r="H14590" i="1"/>
  <c r="J14590" i="1"/>
  <c r="K14590" i="1"/>
  <c r="G14591" i="1"/>
  <c r="H14591" i="1" s="1"/>
  <c r="I14591" i="1"/>
  <c r="J14591" i="1"/>
  <c r="K14591" i="1"/>
  <c r="G14592" i="1"/>
  <c r="H14592" i="1"/>
  <c r="I14592" i="1"/>
  <c r="J14592" i="1"/>
  <c r="K14592" i="1"/>
  <c r="G14593" i="1"/>
  <c r="K14593" i="1"/>
  <c r="G14594" i="1"/>
  <c r="K14594" i="1"/>
  <c r="G14595" i="1"/>
  <c r="K14595" i="1"/>
  <c r="G14596" i="1"/>
  <c r="H14596" i="1"/>
  <c r="I14596" i="1"/>
  <c r="J14596" i="1"/>
  <c r="K14596" i="1"/>
  <c r="G14597" i="1"/>
  <c r="J14597" i="1" s="1"/>
  <c r="H14597" i="1"/>
  <c r="K14597" i="1"/>
  <c r="G14598" i="1"/>
  <c r="I14598" i="1" s="1"/>
  <c r="H14598" i="1"/>
  <c r="K14598" i="1"/>
  <c r="G14599" i="1"/>
  <c r="H14599" i="1" s="1"/>
  <c r="I14599" i="1"/>
  <c r="K14599" i="1"/>
  <c r="G14600" i="1"/>
  <c r="H14600" i="1"/>
  <c r="I14600" i="1"/>
  <c r="J14600" i="1"/>
  <c r="K14600" i="1"/>
  <c r="G14601" i="1"/>
  <c r="J14601" i="1" s="1"/>
  <c r="I14601" i="1"/>
  <c r="K14601" i="1"/>
  <c r="G14602" i="1"/>
  <c r="I14602" i="1" s="1"/>
  <c r="J14602" i="1"/>
  <c r="K14602" i="1"/>
  <c r="G14603" i="1"/>
  <c r="H14603" i="1" s="1"/>
  <c r="J14603" i="1"/>
  <c r="K14603" i="1"/>
  <c r="G14604" i="1"/>
  <c r="H14604" i="1"/>
  <c r="I14604" i="1"/>
  <c r="J14604" i="1"/>
  <c r="K14604" i="1"/>
  <c r="G14605" i="1"/>
  <c r="J14605" i="1" s="1"/>
  <c r="H14605" i="1"/>
  <c r="I14605" i="1"/>
  <c r="K14605" i="1"/>
  <c r="G14606" i="1"/>
  <c r="I14606" i="1" s="1"/>
  <c r="H14606" i="1"/>
  <c r="J14606" i="1"/>
  <c r="K14606" i="1"/>
  <c r="G14607" i="1"/>
  <c r="H14607" i="1" s="1"/>
  <c r="I14607" i="1"/>
  <c r="J14607" i="1"/>
  <c r="K14607" i="1"/>
  <c r="G14608" i="1"/>
  <c r="H14608" i="1"/>
  <c r="I14608" i="1"/>
  <c r="J14608" i="1"/>
  <c r="K14608" i="1"/>
  <c r="G14609" i="1"/>
  <c r="K14609" i="1"/>
  <c r="G14610" i="1"/>
  <c r="K14610" i="1"/>
  <c r="G14611" i="1"/>
  <c r="K14611" i="1"/>
  <c r="G14612" i="1"/>
  <c r="H14612" i="1"/>
  <c r="I14612" i="1"/>
  <c r="J14612" i="1"/>
  <c r="K14612" i="1"/>
  <c r="G14613" i="1"/>
  <c r="J14613" i="1" s="1"/>
  <c r="H14613" i="1"/>
  <c r="K14613" i="1"/>
  <c r="G14614" i="1"/>
  <c r="I14614" i="1" s="1"/>
  <c r="H14614" i="1"/>
  <c r="K14614" i="1"/>
  <c r="G14615" i="1"/>
  <c r="H14615" i="1" s="1"/>
  <c r="I14615" i="1"/>
  <c r="K14615" i="1"/>
  <c r="G14616" i="1"/>
  <c r="H14616" i="1"/>
  <c r="I14616" i="1"/>
  <c r="J14616" i="1"/>
  <c r="K14616" i="1"/>
  <c r="G14617" i="1"/>
  <c r="J14617" i="1" s="1"/>
  <c r="I14617" i="1"/>
  <c r="K14617" i="1"/>
  <c r="G14618" i="1"/>
  <c r="I14618" i="1" s="1"/>
  <c r="J14618" i="1"/>
  <c r="K14618" i="1"/>
  <c r="G14619" i="1"/>
  <c r="H14619" i="1" s="1"/>
  <c r="J14619" i="1"/>
  <c r="K14619" i="1"/>
  <c r="G14620" i="1"/>
  <c r="H14620" i="1"/>
  <c r="I14620" i="1"/>
  <c r="J14620" i="1"/>
  <c r="K14620" i="1"/>
  <c r="G14621" i="1"/>
  <c r="J14621" i="1" s="1"/>
  <c r="H14621" i="1"/>
  <c r="I14621" i="1"/>
  <c r="K14621" i="1"/>
  <c r="G14622" i="1"/>
  <c r="I14622" i="1" s="1"/>
  <c r="H14622" i="1"/>
  <c r="J14622" i="1"/>
  <c r="K14622" i="1"/>
  <c r="G14623" i="1"/>
  <c r="H14623" i="1" s="1"/>
  <c r="I14623" i="1"/>
  <c r="J14623" i="1"/>
  <c r="K14623" i="1"/>
  <c r="G14624" i="1"/>
  <c r="H14624" i="1"/>
  <c r="I14624" i="1"/>
  <c r="J14624" i="1"/>
  <c r="K14624" i="1"/>
  <c r="G14625" i="1"/>
  <c r="K14625" i="1"/>
  <c r="G14626" i="1"/>
  <c r="K14626" i="1"/>
  <c r="G14627" i="1"/>
  <c r="K14627" i="1"/>
  <c r="G14628" i="1"/>
  <c r="H14628" i="1"/>
  <c r="I14628" i="1"/>
  <c r="J14628" i="1"/>
  <c r="K14628" i="1"/>
  <c r="G14629" i="1"/>
  <c r="J14629" i="1" s="1"/>
  <c r="H14629" i="1"/>
  <c r="K14629" i="1"/>
  <c r="G14630" i="1"/>
  <c r="I14630" i="1" s="1"/>
  <c r="H14630" i="1"/>
  <c r="K14630" i="1"/>
  <c r="G14631" i="1"/>
  <c r="H14631" i="1" s="1"/>
  <c r="I14631" i="1"/>
  <c r="K14631" i="1"/>
  <c r="G14632" i="1"/>
  <c r="H14632" i="1"/>
  <c r="I14632" i="1"/>
  <c r="J14632" i="1"/>
  <c r="K14632" i="1"/>
  <c r="G14633" i="1"/>
  <c r="J14633" i="1" s="1"/>
  <c r="I14633" i="1"/>
  <c r="K14633" i="1"/>
  <c r="G14634" i="1"/>
  <c r="I14634" i="1" s="1"/>
  <c r="J14634" i="1"/>
  <c r="K14634" i="1"/>
  <c r="G14635" i="1"/>
  <c r="H14635" i="1" s="1"/>
  <c r="J14635" i="1"/>
  <c r="K14635" i="1"/>
  <c r="G14636" i="1"/>
  <c r="H14636" i="1"/>
  <c r="I14636" i="1"/>
  <c r="J14636" i="1"/>
  <c r="K14636" i="1"/>
  <c r="G14637" i="1"/>
  <c r="J14637" i="1" s="1"/>
  <c r="H14637" i="1"/>
  <c r="I14637" i="1"/>
  <c r="K14637" i="1"/>
  <c r="G14638" i="1"/>
  <c r="I14638" i="1" s="1"/>
  <c r="H14638" i="1"/>
  <c r="J14638" i="1"/>
  <c r="K14638" i="1"/>
  <c r="G14639" i="1"/>
  <c r="H14639" i="1" s="1"/>
  <c r="I14639" i="1"/>
  <c r="J14639" i="1"/>
  <c r="K14639" i="1"/>
  <c r="G14640" i="1"/>
  <c r="H14640" i="1"/>
  <c r="I14640" i="1"/>
  <c r="J14640" i="1"/>
  <c r="K14640" i="1"/>
  <c r="G14641" i="1"/>
  <c r="K14641" i="1"/>
  <c r="G14642" i="1"/>
  <c r="K14642" i="1"/>
  <c r="G14643" i="1"/>
  <c r="K14643" i="1"/>
  <c r="G14644" i="1"/>
  <c r="H14644" i="1"/>
  <c r="I14644" i="1"/>
  <c r="J14644" i="1"/>
  <c r="K14644" i="1"/>
  <c r="G14645" i="1"/>
  <c r="J14645" i="1" s="1"/>
  <c r="H14645" i="1"/>
  <c r="K14645" i="1"/>
  <c r="G14646" i="1"/>
  <c r="I14646" i="1" s="1"/>
  <c r="H14646" i="1"/>
  <c r="K14646" i="1"/>
  <c r="G14647" i="1"/>
  <c r="H14647" i="1" s="1"/>
  <c r="I14647" i="1"/>
  <c r="K14647" i="1"/>
  <c r="G14648" i="1"/>
  <c r="H14648" i="1"/>
  <c r="I14648" i="1"/>
  <c r="J14648" i="1"/>
  <c r="K14648" i="1"/>
  <c r="G14649" i="1"/>
  <c r="J14649" i="1" s="1"/>
  <c r="I14649" i="1"/>
  <c r="K14649" i="1"/>
  <c r="G14650" i="1"/>
  <c r="I14650" i="1" s="1"/>
  <c r="J14650" i="1"/>
  <c r="K14650" i="1"/>
  <c r="G14651" i="1"/>
  <c r="H14651" i="1" s="1"/>
  <c r="J14651" i="1"/>
  <c r="K14651" i="1"/>
  <c r="G14652" i="1"/>
  <c r="H14652" i="1"/>
  <c r="I14652" i="1"/>
  <c r="J14652" i="1"/>
  <c r="K14652" i="1"/>
  <c r="G14653" i="1"/>
  <c r="J14653" i="1" s="1"/>
  <c r="H14653" i="1"/>
  <c r="I14653" i="1"/>
  <c r="K14653" i="1"/>
  <c r="G14654" i="1"/>
  <c r="I14654" i="1" s="1"/>
  <c r="H14654" i="1"/>
  <c r="J14654" i="1"/>
  <c r="K14654" i="1"/>
  <c r="G14655" i="1"/>
  <c r="H14655" i="1" s="1"/>
  <c r="I14655" i="1"/>
  <c r="J14655" i="1"/>
  <c r="K14655" i="1"/>
  <c r="G14656" i="1"/>
  <c r="H14656" i="1"/>
  <c r="I14656" i="1"/>
  <c r="J14656" i="1"/>
  <c r="K14656" i="1"/>
  <c r="G14657" i="1"/>
  <c r="K14657" i="1"/>
  <c r="G14658" i="1"/>
  <c r="K14658" i="1"/>
  <c r="G14659" i="1"/>
  <c r="K14659" i="1"/>
  <c r="G14660" i="1"/>
  <c r="H14660" i="1"/>
  <c r="I14660" i="1"/>
  <c r="J14660" i="1"/>
  <c r="K14660" i="1"/>
  <c r="G14661" i="1"/>
  <c r="J14661" i="1" s="1"/>
  <c r="H14661" i="1"/>
  <c r="K14661" i="1"/>
  <c r="G14662" i="1"/>
  <c r="I14662" i="1" s="1"/>
  <c r="H14662" i="1"/>
  <c r="K14662" i="1"/>
  <c r="G14663" i="1"/>
  <c r="H14663" i="1" s="1"/>
  <c r="I14663" i="1"/>
  <c r="K14663" i="1"/>
  <c r="G14664" i="1"/>
  <c r="H14664" i="1"/>
  <c r="I14664" i="1"/>
  <c r="J14664" i="1"/>
  <c r="K14664" i="1"/>
  <c r="G14665" i="1"/>
  <c r="J14665" i="1" s="1"/>
  <c r="I14665" i="1"/>
  <c r="K14665" i="1"/>
  <c r="G14666" i="1"/>
  <c r="I14666" i="1" s="1"/>
  <c r="J14666" i="1"/>
  <c r="K14666" i="1"/>
  <c r="G14667" i="1"/>
  <c r="H14667" i="1" s="1"/>
  <c r="J14667" i="1"/>
  <c r="K14667" i="1"/>
  <c r="G14668" i="1"/>
  <c r="H14668" i="1"/>
  <c r="I14668" i="1"/>
  <c r="J14668" i="1"/>
  <c r="K14668" i="1"/>
  <c r="G14669" i="1"/>
  <c r="J14669" i="1" s="1"/>
  <c r="H14669" i="1"/>
  <c r="I14669" i="1"/>
  <c r="K14669" i="1"/>
  <c r="G14670" i="1"/>
  <c r="I14670" i="1" s="1"/>
  <c r="H14670" i="1"/>
  <c r="J14670" i="1"/>
  <c r="K14670" i="1"/>
  <c r="G14671" i="1"/>
  <c r="H14671" i="1" s="1"/>
  <c r="I14671" i="1"/>
  <c r="J14671" i="1"/>
  <c r="K14671" i="1"/>
  <c r="G14672" i="1"/>
  <c r="H14672" i="1"/>
  <c r="I14672" i="1"/>
  <c r="J14672" i="1"/>
  <c r="K14672" i="1"/>
  <c r="G14673" i="1"/>
  <c r="K14673" i="1"/>
  <c r="G14674" i="1"/>
  <c r="K14674" i="1"/>
  <c r="G14675" i="1"/>
  <c r="K14675" i="1"/>
  <c r="G14676" i="1"/>
  <c r="H14676" i="1"/>
  <c r="I14676" i="1"/>
  <c r="J14676" i="1"/>
  <c r="K14676" i="1"/>
  <c r="G14677" i="1"/>
  <c r="J14677" i="1" s="1"/>
  <c r="H14677" i="1"/>
  <c r="K14677" i="1"/>
  <c r="G14678" i="1"/>
  <c r="I14678" i="1" s="1"/>
  <c r="H14678" i="1"/>
  <c r="K14678" i="1"/>
  <c r="G14679" i="1"/>
  <c r="H14679" i="1" s="1"/>
  <c r="I14679" i="1"/>
  <c r="K14679" i="1"/>
  <c r="G14680" i="1"/>
  <c r="H14680" i="1"/>
  <c r="I14680" i="1"/>
  <c r="J14680" i="1"/>
  <c r="K14680" i="1"/>
  <c r="G14681" i="1"/>
  <c r="J14681" i="1" s="1"/>
  <c r="I14681" i="1"/>
  <c r="K14681" i="1"/>
  <c r="G14682" i="1"/>
  <c r="I14682" i="1" s="1"/>
  <c r="J14682" i="1"/>
  <c r="K14682" i="1"/>
  <c r="G14683" i="1"/>
  <c r="H14683" i="1" s="1"/>
  <c r="J14683" i="1"/>
  <c r="K14683" i="1"/>
  <c r="G14684" i="1"/>
  <c r="H14684" i="1"/>
  <c r="I14684" i="1"/>
  <c r="J14684" i="1"/>
  <c r="K14684" i="1"/>
  <c r="G14685" i="1"/>
  <c r="J14685" i="1" s="1"/>
  <c r="H14685" i="1"/>
  <c r="I14685" i="1"/>
  <c r="K14685" i="1"/>
  <c r="G14686" i="1"/>
  <c r="I14686" i="1" s="1"/>
  <c r="H14686" i="1"/>
  <c r="J14686" i="1"/>
  <c r="K14686" i="1"/>
  <c r="G14687" i="1"/>
  <c r="H14687" i="1" s="1"/>
  <c r="I14687" i="1"/>
  <c r="J14687" i="1"/>
  <c r="K14687" i="1"/>
  <c r="G14688" i="1"/>
  <c r="H14688" i="1"/>
  <c r="I14688" i="1"/>
  <c r="J14688" i="1"/>
  <c r="K14688" i="1"/>
  <c r="G14689" i="1"/>
  <c r="K14689" i="1"/>
  <c r="G14690" i="1"/>
  <c r="K14690" i="1"/>
  <c r="G14691" i="1"/>
  <c r="K14691" i="1"/>
  <c r="G14692" i="1"/>
  <c r="H14692" i="1"/>
  <c r="I14692" i="1"/>
  <c r="J14692" i="1"/>
  <c r="K14692" i="1"/>
  <c r="G14693" i="1"/>
  <c r="J14693" i="1" s="1"/>
  <c r="H14693" i="1"/>
  <c r="K14693" i="1"/>
  <c r="G14694" i="1"/>
  <c r="I14694" i="1" s="1"/>
  <c r="H14694" i="1"/>
  <c r="K14694" i="1"/>
  <c r="G14695" i="1"/>
  <c r="H14695" i="1" s="1"/>
  <c r="I14695" i="1"/>
  <c r="K14695" i="1"/>
  <c r="G14696" i="1"/>
  <c r="H14696" i="1"/>
  <c r="I14696" i="1"/>
  <c r="J14696" i="1"/>
  <c r="K14696" i="1"/>
  <c r="G14697" i="1"/>
  <c r="J14697" i="1" s="1"/>
  <c r="I14697" i="1"/>
  <c r="K14697" i="1"/>
  <c r="G14698" i="1"/>
  <c r="I14698" i="1" s="1"/>
  <c r="J14698" i="1"/>
  <c r="K14698" i="1"/>
  <c r="G14699" i="1"/>
  <c r="H14699" i="1" s="1"/>
  <c r="J14699" i="1"/>
  <c r="K14699" i="1"/>
  <c r="G14700" i="1"/>
  <c r="H14700" i="1"/>
  <c r="I14700" i="1"/>
  <c r="J14700" i="1"/>
  <c r="K14700" i="1"/>
  <c r="G14701" i="1"/>
  <c r="J14701" i="1" s="1"/>
  <c r="H14701" i="1"/>
  <c r="I14701" i="1"/>
  <c r="K14701" i="1"/>
  <c r="G14702" i="1"/>
  <c r="I14702" i="1" s="1"/>
  <c r="H14702" i="1"/>
  <c r="J14702" i="1"/>
  <c r="K14702" i="1"/>
  <c r="G14703" i="1"/>
  <c r="H14703" i="1" s="1"/>
  <c r="I14703" i="1"/>
  <c r="J14703" i="1"/>
  <c r="K14703" i="1"/>
  <c r="G14704" i="1"/>
  <c r="H14704" i="1"/>
  <c r="I14704" i="1"/>
  <c r="J14704" i="1"/>
  <c r="K14704" i="1"/>
  <c r="G14705" i="1"/>
  <c r="K14705" i="1"/>
  <c r="G14706" i="1"/>
  <c r="K14706" i="1"/>
  <c r="G14707" i="1"/>
  <c r="K14707" i="1"/>
  <c r="G14708" i="1"/>
  <c r="H14708" i="1"/>
  <c r="I14708" i="1"/>
  <c r="J14708" i="1"/>
  <c r="K14708" i="1"/>
  <c r="G14709" i="1"/>
  <c r="J14709" i="1" s="1"/>
  <c r="H14709" i="1"/>
  <c r="K14709" i="1"/>
  <c r="G14710" i="1"/>
  <c r="I14710" i="1" s="1"/>
  <c r="H14710" i="1"/>
  <c r="K14710" i="1"/>
  <c r="G14711" i="1"/>
  <c r="H14711" i="1" s="1"/>
  <c r="I14711" i="1"/>
  <c r="K14711" i="1"/>
  <c r="G14712" i="1"/>
  <c r="H14712" i="1"/>
  <c r="I14712" i="1"/>
  <c r="J14712" i="1"/>
  <c r="K14712" i="1"/>
  <c r="G14713" i="1"/>
  <c r="J14713" i="1" s="1"/>
  <c r="I14713" i="1"/>
  <c r="K14713" i="1"/>
  <c r="G14714" i="1"/>
  <c r="I14714" i="1" s="1"/>
  <c r="J14714" i="1"/>
  <c r="K14714" i="1"/>
  <c r="G14715" i="1"/>
  <c r="H14715" i="1" s="1"/>
  <c r="J14715" i="1"/>
  <c r="K14715" i="1"/>
  <c r="G14716" i="1"/>
  <c r="H14716" i="1"/>
  <c r="I14716" i="1"/>
  <c r="J14716" i="1"/>
  <c r="K14716" i="1"/>
  <c r="G14717" i="1"/>
  <c r="J14717" i="1" s="1"/>
  <c r="H14717" i="1"/>
  <c r="I14717" i="1"/>
  <c r="K14717" i="1"/>
  <c r="G14718" i="1"/>
  <c r="I14718" i="1" s="1"/>
  <c r="H14718" i="1"/>
  <c r="J14718" i="1"/>
  <c r="K14718" i="1"/>
  <c r="G14719" i="1"/>
  <c r="H14719" i="1" s="1"/>
  <c r="I14719" i="1"/>
  <c r="J14719" i="1"/>
  <c r="K14719" i="1"/>
  <c r="G14720" i="1"/>
  <c r="H14720" i="1"/>
  <c r="I14720" i="1"/>
  <c r="J14720" i="1"/>
  <c r="K14720" i="1"/>
  <c r="G14721" i="1"/>
  <c r="K14721" i="1"/>
  <c r="G14722" i="1"/>
  <c r="K14722" i="1"/>
  <c r="G14723" i="1"/>
  <c r="K14723" i="1"/>
  <c r="G14724" i="1"/>
  <c r="H14724" i="1"/>
  <c r="I14724" i="1"/>
  <c r="J14724" i="1"/>
  <c r="K14724" i="1"/>
  <c r="G14725" i="1"/>
  <c r="J14725" i="1" s="1"/>
  <c r="H14725" i="1"/>
  <c r="K14725" i="1"/>
  <c r="G14726" i="1"/>
  <c r="I14726" i="1" s="1"/>
  <c r="H14726" i="1"/>
  <c r="K14726" i="1"/>
  <c r="G14727" i="1"/>
  <c r="H14727" i="1" s="1"/>
  <c r="I14727" i="1"/>
  <c r="K14727" i="1"/>
  <c r="G14728" i="1"/>
  <c r="H14728" i="1"/>
  <c r="I14728" i="1"/>
  <c r="J14728" i="1"/>
  <c r="K14728" i="1"/>
  <c r="G14729" i="1"/>
  <c r="J14729" i="1" s="1"/>
  <c r="I14729" i="1"/>
  <c r="K14729" i="1"/>
  <c r="G14730" i="1"/>
  <c r="I14730" i="1" s="1"/>
  <c r="J14730" i="1"/>
  <c r="K14730" i="1"/>
  <c r="G14731" i="1"/>
  <c r="H14731" i="1" s="1"/>
  <c r="J14731" i="1"/>
  <c r="K14731" i="1"/>
  <c r="G14732" i="1"/>
  <c r="H14732" i="1"/>
  <c r="I14732" i="1"/>
  <c r="J14732" i="1"/>
  <c r="K14732" i="1"/>
  <c r="G14733" i="1"/>
  <c r="J14733" i="1" s="1"/>
  <c r="H14733" i="1"/>
  <c r="I14733" i="1"/>
  <c r="K14733" i="1"/>
  <c r="G14734" i="1"/>
  <c r="I14734" i="1" s="1"/>
  <c r="H14734" i="1"/>
  <c r="J14734" i="1"/>
  <c r="K14734" i="1"/>
  <c r="G14735" i="1"/>
  <c r="H14735" i="1" s="1"/>
  <c r="I14735" i="1"/>
  <c r="J14735" i="1"/>
  <c r="K14735" i="1"/>
  <c r="G14736" i="1"/>
  <c r="H14736" i="1"/>
  <c r="I14736" i="1"/>
  <c r="J14736" i="1"/>
  <c r="K14736" i="1"/>
  <c r="G14737" i="1"/>
  <c r="K14737" i="1"/>
  <c r="G14738" i="1"/>
  <c r="K14738" i="1"/>
  <c r="G14739" i="1"/>
  <c r="K14739" i="1"/>
  <c r="G14740" i="1"/>
  <c r="H14740" i="1"/>
  <c r="I14740" i="1"/>
  <c r="J14740" i="1"/>
  <c r="K14740" i="1"/>
  <c r="G14741" i="1"/>
  <c r="J14741" i="1" s="1"/>
  <c r="H14741" i="1"/>
  <c r="K14741" i="1"/>
  <c r="G14742" i="1"/>
  <c r="I14742" i="1" s="1"/>
  <c r="H14742" i="1"/>
  <c r="K14742" i="1"/>
  <c r="G14743" i="1"/>
  <c r="H14743" i="1" s="1"/>
  <c r="I14743" i="1"/>
  <c r="K14743" i="1"/>
  <c r="G14744" i="1"/>
  <c r="H14744" i="1"/>
  <c r="I14744" i="1"/>
  <c r="J14744" i="1"/>
  <c r="K14744" i="1"/>
  <c r="G14745" i="1"/>
  <c r="J14745" i="1" s="1"/>
  <c r="I14745" i="1"/>
  <c r="K14745" i="1"/>
  <c r="G14746" i="1"/>
  <c r="I14746" i="1" s="1"/>
  <c r="J14746" i="1"/>
  <c r="K14746" i="1"/>
  <c r="G14747" i="1"/>
  <c r="H14747" i="1" s="1"/>
  <c r="J14747" i="1"/>
  <c r="K14747" i="1"/>
  <c r="G14748" i="1"/>
  <c r="H14748" i="1"/>
  <c r="I14748" i="1"/>
  <c r="J14748" i="1"/>
  <c r="K14748" i="1"/>
  <c r="G14749" i="1"/>
  <c r="J14749" i="1" s="1"/>
  <c r="H14749" i="1"/>
  <c r="I14749" i="1"/>
  <c r="K14749" i="1"/>
  <c r="G14750" i="1"/>
  <c r="I14750" i="1" s="1"/>
  <c r="H14750" i="1"/>
  <c r="J14750" i="1"/>
  <c r="K14750" i="1"/>
  <c r="G14751" i="1"/>
  <c r="H14751" i="1" s="1"/>
  <c r="I14751" i="1"/>
  <c r="J14751" i="1"/>
  <c r="K14751" i="1"/>
  <c r="G14752" i="1"/>
  <c r="H14752" i="1"/>
  <c r="I14752" i="1"/>
  <c r="J14752" i="1"/>
  <c r="K14752" i="1"/>
  <c r="G14753" i="1"/>
  <c r="K14753" i="1"/>
  <c r="G14754" i="1"/>
  <c r="K14754" i="1"/>
  <c r="G14755" i="1"/>
  <c r="K14755" i="1"/>
  <c r="G14756" i="1"/>
  <c r="H14756" i="1"/>
  <c r="I14756" i="1"/>
  <c r="J14756" i="1"/>
  <c r="K14756" i="1"/>
  <c r="G14757" i="1"/>
  <c r="J14757" i="1" s="1"/>
  <c r="H14757" i="1"/>
  <c r="K14757" i="1"/>
  <c r="G14758" i="1"/>
  <c r="I14758" i="1" s="1"/>
  <c r="H14758" i="1"/>
  <c r="K14758" i="1"/>
  <c r="G14759" i="1"/>
  <c r="H14759" i="1" s="1"/>
  <c r="I14759" i="1"/>
  <c r="K14759" i="1"/>
  <c r="G14760" i="1"/>
  <c r="H14760" i="1"/>
  <c r="I14760" i="1"/>
  <c r="J14760" i="1"/>
  <c r="K14760" i="1"/>
  <c r="G14761" i="1"/>
  <c r="J14761" i="1" s="1"/>
  <c r="I14761" i="1"/>
  <c r="K14761" i="1"/>
  <c r="G14762" i="1"/>
  <c r="I14762" i="1" s="1"/>
  <c r="J14762" i="1"/>
  <c r="K14762" i="1"/>
  <c r="G14763" i="1"/>
  <c r="H14763" i="1" s="1"/>
  <c r="J14763" i="1"/>
  <c r="K14763" i="1"/>
  <c r="G14764" i="1"/>
  <c r="H14764" i="1"/>
  <c r="I14764" i="1"/>
  <c r="J14764" i="1"/>
  <c r="K14764" i="1"/>
  <c r="G14765" i="1"/>
  <c r="J14765" i="1" s="1"/>
  <c r="H14765" i="1"/>
  <c r="I14765" i="1"/>
  <c r="K14765" i="1"/>
  <c r="G14766" i="1"/>
  <c r="I14766" i="1" s="1"/>
  <c r="H14766" i="1"/>
  <c r="J14766" i="1"/>
  <c r="K14766" i="1"/>
  <c r="G14767" i="1"/>
  <c r="H14767" i="1" s="1"/>
  <c r="I14767" i="1"/>
  <c r="J14767" i="1"/>
  <c r="K14767" i="1"/>
  <c r="G14768" i="1"/>
  <c r="H14768" i="1"/>
  <c r="I14768" i="1"/>
  <c r="J14768" i="1"/>
  <c r="K14768" i="1"/>
  <c r="G14769" i="1"/>
  <c r="K14769" i="1"/>
  <c r="G14770" i="1"/>
  <c r="K14770" i="1"/>
  <c r="G14771" i="1"/>
  <c r="K14771" i="1"/>
  <c r="G14772" i="1"/>
  <c r="H14772" i="1"/>
  <c r="I14772" i="1"/>
  <c r="J14772" i="1"/>
  <c r="K14772" i="1"/>
  <c r="G14773" i="1"/>
  <c r="J14773" i="1" s="1"/>
  <c r="H14773" i="1"/>
  <c r="K14773" i="1"/>
  <c r="G14774" i="1"/>
  <c r="I14774" i="1" s="1"/>
  <c r="H14774" i="1"/>
  <c r="K14774" i="1"/>
  <c r="G14775" i="1"/>
  <c r="H14775" i="1" s="1"/>
  <c r="I14775" i="1"/>
  <c r="K14775" i="1"/>
  <c r="G14776" i="1"/>
  <c r="H14776" i="1"/>
  <c r="I14776" i="1"/>
  <c r="J14776" i="1"/>
  <c r="K14776" i="1"/>
  <c r="G14777" i="1"/>
  <c r="J14777" i="1" s="1"/>
  <c r="I14777" i="1"/>
  <c r="K14777" i="1"/>
  <c r="G14778" i="1"/>
  <c r="I14778" i="1" s="1"/>
  <c r="J14778" i="1"/>
  <c r="K14778" i="1"/>
  <c r="G14779" i="1"/>
  <c r="H14779" i="1" s="1"/>
  <c r="J14779" i="1"/>
  <c r="K14779" i="1"/>
  <c r="G14780" i="1"/>
  <c r="H14780" i="1"/>
  <c r="I14780" i="1"/>
  <c r="J14780" i="1"/>
  <c r="K14780" i="1"/>
  <c r="G14781" i="1"/>
  <c r="J14781" i="1" s="1"/>
  <c r="H14781" i="1"/>
  <c r="I14781" i="1"/>
  <c r="K14781" i="1"/>
  <c r="G14782" i="1"/>
  <c r="I14782" i="1" s="1"/>
  <c r="H14782" i="1"/>
  <c r="J14782" i="1"/>
  <c r="K14782" i="1"/>
  <c r="G14783" i="1"/>
  <c r="H14783" i="1" s="1"/>
  <c r="I14783" i="1"/>
  <c r="J14783" i="1"/>
  <c r="K14783" i="1"/>
  <c r="G14784" i="1"/>
  <c r="H14784" i="1"/>
  <c r="I14784" i="1"/>
  <c r="J14784" i="1"/>
  <c r="K14784" i="1"/>
  <c r="G14785" i="1"/>
  <c r="K14785" i="1"/>
  <c r="G14786" i="1"/>
  <c r="K14786" i="1"/>
  <c r="G14787" i="1"/>
  <c r="K14787" i="1"/>
  <c r="G14788" i="1"/>
  <c r="H14788" i="1"/>
  <c r="I14788" i="1"/>
  <c r="J14788" i="1"/>
  <c r="K14788" i="1"/>
  <c r="G14789" i="1"/>
  <c r="J14789" i="1" s="1"/>
  <c r="H14789" i="1"/>
  <c r="K14789" i="1"/>
  <c r="G14790" i="1"/>
  <c r="I14790" i="1" s="1"/>
  <c r="H14790" i="1"/>
  <c r="K14790" i="1"/>
  <c r="G14791" i="1"/>
  <c r="H14791" i="1" s="1"/>
  <c r="I14791" i="1"/>
  <c r="K14791" i="1"/>
  <c r="G14792" i="1"/>
  <c r="H14792" i="1"/>
  <c r="I14792" i="1"/>
  <c r="J14792" i="1"/>
  <c r="K14792" i="1"/>
  <c r="G14793" i="1"/>
  <c r="J14793" i="1" s="1"/>
  <c r="I14793" i="1"/>
  <c r="K14793" i="1"/>
  <c r="G14794" i="1"/>
  <c r="I14794" i="1" s="1"/>
  <c r="J14794" i="1"/>
  <c r="K14794" i="1"/>
  <c r="G14795" i="1"/>
  <c r="H14795" i="1" s="1"/>
  <c r="J14795" i="1"/>
  <c r="K14795" i="1"/>
  <c r="G14796" i="1"/>
  <c r="H14796" i="1"/>
  <c r="I14796" i="1"/>
  <c r="J14796" i="1"/>
  <c r="K14796" i="1"/>
  <c r="G14797" i="1"/>
  <c r="J14797" i="1" s="1"/>
  <c r="H14797" i="1"/>
  <c r="I14797" i="1"/>
  <c r="K14797" i="1"/>
  <c r="G14798" i="1"/>
  <c r="I14798" i="1" s="1"/>
  <c r="H14798" i="1"/>
  <c r="J14798" i="1"/>
  <c r="K14798" i="1"/>
  <c r="G14799" i="1"/>
  <c r="H14799" i="1" s="1"/>
  <c r="I14799" i="1"/>
  <c r="J14799" i="1"/>
  <c r="K14799" i="1"/>
  <c r="G14800" i="1"/>
  <c r="H14800" i="1"/>
  <c r="I14800" i="1"/>
  <c r="J14800" i="1"/>
  <c r="K14800" i="1"/>
  <c r="G14801" i="1"/>
  <c r="K14801" i="1"/>
  <c r="G14802" i="1"/>
  <c r="K14802" i="1"/>
  <c r="G14803" i="1"/>
  <c r="K14803" i="1"/>
  <c r="G14804" i="1"/>
  <c r="H14804" i="1"/>
  <c r="I14804" i="1"/>
  <c r="J14804" i="1"/>
  <c r="K14804" i="1"/>
  <c r="G14805" i="1"/>
  <c r="J14805" i="1" s="1"/>
  <c r="H14805" i="1"/>
  <c r="K14805" i="1"/>
  <c r="G14806" i="1"/>
  <c r="I14806" i="1" s="1"/>
  <c r="H14806" i="1"/>
  <c r="K14806" i="1"/>
  <c r="G14807" i="1"/>
  <c r="H14807" i="1" s="1"/>
  <c r="I14807" i="1"/>
  <c r="K14807" i="1"/>
  <c r="G14808" i="1"/>
  <c r="H14808" i="1"/>
  <c r="I14808" i="1"/>
  <c r="J14808" i="1"/>
  <c r="K14808" i="1"/>
  <c r="G14809" i="1"/>
  <c r="J14809" i="1" s="1"/>
  <c r="I14809" i="1"/>
  <c r="K14809" i="1"/>
  <c r="G14810" i="1"/>
  <c r="I14810" i="1" s="1"/>
  <c r="J14810" i="1"/>
  <c r="K14810" i="1"/>
  <c r="G14811" i="1"/>
  <c r="H14811" i="1" s="1"/>
  <c r="J14811" i="1"/>
  <c r="K14811" i="1"/>
  <c r="G14812" i="1"/>
  <c r="H14812" i="1"/>
  <c r="I14812" i="1"/>
  <c r="J14812" i="1"/>
  <c r="K14812" i="1"/>
  <c r="G14813" i="1"/>
  <c r="J14813" i="1" s="1"/>
  <c r="H14813" i="1"/>
  <c r="I14813" i="1"/>
  <c r="K14813" i="1"/>
  <c r="G14814" i="1"/>
  <c r="I14814" i="1" s="1"/>
  <c r="H14814" i="1"/>
  <c r="J14814" i="1"/>
  <c r="K14814" i="1"/>
  <c r="G14815" i="1"/>
  <c r="H14815" i="1" s="1"/>
  <c r="I14815" i="1"/>
  <c r="J14815" i="1"/>
  <c r="K14815" i="1"/>
  <c r="G14816" i="1"/>
  <c r="H14816" i="1"/>
  <c r="I14816" i="1"/>
  <c r="J14816" i="1"/>
  <c r="K14816" i="1"/>
  <c r="G14817" i="1"/>
  <c r="K14817" i="1"/>
  <c r="G14818" i="1"/>
  <c r="K14818" i="1"/>
  <c r="G14819" i="1"/>
  <c r="K14819" i="1"/>
  <c r="G14820" i="1"/>
  <c r="H14820" i="1"/>
  <c r="I14820" i="1"/>
  <c r="J14820" i="1"/>
  <c r="K14820" i="1"/>
  <c r="G14821" i="1"/>
  <c r="J14821" i="1" s="1"/>
  <c r="H14821" i="1"/>
  <c r="K14821" i="1"/>
  <c r="G14822" i="1"/>
  <c r="I14822" i="1" s="1"/>
  <c r="H14822" i="1"/>
  <c r="K14822" i="1"/>
  <c r="G14823" i="1"/>
  <c r="H14823" i="1" s="1"/>
  <c r="I14823" i="1"/>
  <c r="K14823" i="1"/>
  <c r="G14824" i="1"/>
  <c r="H14824" i="1"/>
  <c r="I14824" i="1"/>
  <c r="J14824" i="1"/>
  <c r="K14824" i="1"/>
  <c r="G14825" i="1"/>
  <c r="J14825" i="1" s="1"/>
  <c r="I14825" i="1"/>
  <c r="K14825" i="1"/>
  <c r="G14826" i="1"/>
  <c r="I14826" i="1" s="1"/>
  <c r="J14826" i="1"/>
  <c r="K14826" i="1"/>
  <c r="G14827" i="1"/>
  <c r="H14827" i="1" s="1"/>
  <c r="J14827" i="1"/>
  <c r="K14827" i="1"/>
  <c r="G14828" i="1"/>
  <c r="H14828" i="1"/>
  <c r="I14828" i="1"/>
  <c r="J14828" i="1"/>
  <c r="K14828" i="1"/>
  <c r="G14829" i="1"/>
  <c r="J14829" i="1" s="1"/>
  <c r="H14829" i="1"/>
  <c r="I14829" i="1"/>
  <c r="K14829" i="1"/>
  <c r="G14830" i="1"/>
  <c r="I14830" i="1" s="1"/>
  <c r="H14830" i="1"/>
  <c r="J14830" i="1"/>
  <c r="K14830" i="1"/>
  <c r="G14831" i="1"/>
  <c r="H14831" i="1" s="1"/>
  <c r="I14831" i="1"/>
  <c r="J14831" i="1"/>
  <c r="K14831" i="1"/>
  <c r="G14832" i="1"/>
  <c r="H14832" i="1"/>
  <c r="I14832" i="1"/>
  <c r="J14832" i="1"/>
  <c r="K14832" i="1"/>
  <c r="G14833" i="1"/>
  <c r="K14833" i="1"/>
  <c r="G14834" i="1"/>
  <c r="K14834" i="1"/>
  <c r="G14835" i="1"/>
  <c r="K14835" i="1"/>
  <c r="G14836" i="1"/>
  <c r="H14836" i="1"/>
  <c r="I14836" i="1"/>
  <c r="J14836" i="1"/>
  <c r="K14836" i="1"/>
  <c r="G14837" i="1"/>
  <c r="J14837" i="1" s="1"/>
  <c r="H14837" i="1"/>
  <c r="K14837" i="1"/>
  <c r="G14838" i="1"/>
  <c r="I14838" i="1" s="1"/>
  <c r="H14838" i="1"/>
  <c r="K14838" i="1"/>
  <c r="G14839" i="1"/>
  <c r="H14839" i="1" s="1"/>
  <c r="I14839" i="1"/>
  <c r="K14839" i="1"/>
  <c r="G14840" i="1"/>
  <c r="H14840" i="1"/>
  <c r="I14840" i="1"/>
  <c r="J14840" i="1"/>
  <c r="K14840" i="1"/>
  <c r="G14841" i="1"/>
  <c r="J14841" i="1" s="1"/>
  <c r="I14841" i="1"/>
  <c r="K14841" i="1"/>
  <c r="G14842" i="1"/>
  <c r="I14842" i="1" s="1"/>
  <c r="J14842" i="1"/>
  <c r="K14842" i="1"/>
  <c r="G14843" i="1"/>
  <c r="H14843" i="1" s="1"/>
  <c r="J14843" i="1"/>
  <c r="K14843" i="1"/>
  <c r="G14844" i="1"/>
  <c r="H14844" i="1"/>
  <c r="I14844" i="1"/>
  <c r="J14844" i="1"/>
  <c r="K14844" i="1"/>
  <c r="G14845" i="1"/>
  <c r="J14845" i="1" s="1"/>
  <c r="H14845" i="1"/>
  <c r="I14845" i="1"/>
  <c r="K14845" i="1"/>
  <c r="G14846" i="1"/>
  <c r="I14846" i="1" s="1"/>
  <c r="H14846" i="1"/>
  <c r="J14846" i="1"/>
  <c r="K14846" i="1"/>
  <c r="G14847" i="1"/>
  <c r="H14847" i="1" s="1"/>
  <c r="I14847" i="1"/>
  <c r="J14847" i="1"/>
  <c r="K14847" i="1"/>
  <c r="G14848" i="1"/>
  <c r="H14848" i="1"/>
  <c r="I14848" i="1"/>
  <c r="J14848" i="1"/>
  <c r="K14848" i="1"/>
  <c r="G14849" i="1"/>
  <c r="K14849" i="1"/>
  <c r="G14850" i="1"/>
  <c r="K14850" i="1"/>
  <c r="G14851" i="1"/>
  <c r="K14851" i="1"/>
  <c r="G14852" i="1"/>
  <c r="H14852" i="1"/>
  <c r="I14852" i="1"/>
  <c r="J14852" i="1"/>
  <c r="K14852" i="1"/>
  <c r="G14853" i="1"/>
  <c r="J14853" i="1" s="1"/>
  <c r="H14853" i="1"/>
  <c r="K14853" i="1"/>
  <c r="G14854" i="1"/>
  <c r="I14854" i="1" s="1"/>
  <c r="H14854" i="1"/>
  <c r="K14854" i="1"/>
  <c r="G14855" i="1"/>
  <c r="H14855" i="1" s="1"/>
  <c r="I14855" i="1"/>
  <c r="K14855" i="1"/>
  <c r="G14856" i="1"/>
  <c r="H14856" i="1"/>
  <c r="I14856" i="1"/>
  <c r="J14856" i="1"/>
  <c r="K14856" i="1"/>
  <c r="G14857" i="1"/>
  <c r="J14857" i="1" s="1"/>
  <c r="I14857" i="1"/>
  <c r="K14857" i="1"/>
  <c r="G14858" i="1"/>
  <c r="I14858" i="1" s="1"/>
  <c r="J14858" i="1"/>
  <c r="K14858" i="1"/>
  <c r="G14859" i="1"/>
  <c r="H14859" i="1" s="1"/>
  <c r="J14859" i="1"/>
  <c r="K14859" i="1"/>
  <c r="G14860" i="1"/>
  <c r="H14860" i="1"/>
  <c r="I14860" i="1"/>
  <c r="J14860" i="1"/>
  <c r="K14860" i="1"/>
  <c r="G14861" i="1"/>
  <c r="J14861" i="1" s="1"/>
  <c r="H14861" i="1"/>
  <c r="I14861" i="1"/>
  <c r="K14861" i="1"/>
  <c r="G14862" i="1"/>
  <c r="I14862" i="1" s="1"/>
  <c r="H14862" i="1"/>
  <c r="J14862" i="1"/>
  <c r="K14862" i="1"/>
  <c r="G14863" i="1"/>
  <c r="H14863" i="1" s="1"/>
  <c r="I14863" i="1"/>
  <c r="J14863" i="1"/>
  <c r="K14863" i="1"/>
  <c r="G14864" i="1"/>
  <c r="H14864" i="1"/>
  <c r="I14864" i="1"/>
  <c r="J14864" i="1"/>
  <c r="K14864" i="1"/>
  <c r="G14865" i="1"/>
  <c r="K14865" i="1"/>
  <c r="G14866" i="1"/>
  <c r="K14866" i="1"/>
  <c r="G14867" i="1"/>
  <c r="K14867" i="1"/>
  <c r="G14868" i="1"/>
  <c r="H14868" i="1"/>
  <c r="I14868" i="1"/>
  <c r="J14868" i="1"/>
  <c r="K14868" i="1"/>
  <c r="G14869" i="1"/>
  <c r="J14869" i="1" s="1"/>
  <c r="H14869" i="1"/>
  <c r="K14869" i="1"/>
  <c r="G14870" i="1"/>
  <c r="I14870" i="1" s="1"/>
  <c r="H14870" i="1"/>
  <c r="K14870" i="1"/>
  <c r="G14871" i="1"/>
  <c r="H14871" i="1" s="1"/>
  <c r="I14871" i="1"/>
  <c r="K14871" i="1"/>
  <c r="G14872" i="1"/>
  <c r="H14872" i="1"/>
  <c r="I14872" i="1"/>
  <c r="J14872" i="1"/>
  <c r="K14872" i="1"/>
  <c r="G14873" i="1"/>
  <c r="J14873" i="1" s="1"/>
  <c r="I14873" i="1"/>
  <c r="K14873" i="1"/>
  <c r="G14874" i="1"/>
  <c r="I14874" i="1" s="1"/>
  <c r="J14874" i="1"/>
  <c r="K14874" i="1"/>
  <c r="G14875" i="1"/>
  <c r="H14875" i="1" s="1"/>
  <c r="J14875" i="1"/>
  <c r="K14875" i="1"/>
  <c r="G14876" i="1"/>
  <c r="H14876" i="1"/>
  <c r="I14876" i="1"/>
  <c r="J14876" i="1"/>
  <c r="K14876" i="1"/>
  <c r="G14877" i="1"/>
  <c r="J14877" i="1" s="1"/>
  <c r="H14877" i="1"/>
  <c r="I14877" i="1"/>
  <c r="K14877" i="1"/>
  <c r="G14878" i="1"/>
  <c r="I14878" i="1" s="1"/>
  <c r="H14878" i="1"/>
  <c r="J14878" i="1"/>
  <c r="K14878" i="1"/>
  <c r="G14879" i="1"/>
  <c r="H14879" i="1" s="1"/>
  <c r="I14879" i="1"/>
  <c r="J14879" i="1"/>
  <c r="K14879" i="1"/>
  <c r="G14880" i="1"/>
  <c r="H14880" i="1"/>
  <c r="I14880" i="1"/>
  <c r="J14880" i="1"/>
  <c r="K14880" i="1"/>
  <c r="G14881" i="1"/>
  <c r="K14881" i="1"/>
  <c r="G14882" i="1"/>
  <c r="K14882" i="1"/>
  <c r="G14883" i="1"/>
  <c r="K14883" i="1"/>
  <c r="G14884" i="1"/>
  <c r="H14884" i="1"/>
  <c r="I14884" i="1"/>
  <c r="J14884" i="1"/>
  <c r="K14884" i="1"/>
  <c r="G14885" i="1"/>
  <c r="J14885" i="1" s="1"/>
  <c r="H14885" i="1"/>
  <c r="K14885" i="1"/>
  <c r="G14886" i="1"/>
  <c r="I14886" i="1" s="1"/>
  <c r="H14886" i="1"/>
  <c r="K14886" i="1"/>
  <c r="G14887" i="1"/>
  <c r="H14887" i="1" s="1"/>
  <c r="I14887" i="1"/>
  <c r="K14887" i="1"/>
  <c r="G14888" i="1"/>
  <c r="H14888" i="1"/>
  <c r="I14888" i="1"/>
  <c r="J14888" i="1"/>
  <c r="K14888" i="1"/>
  <c r="G14889" i="1"/>
  <c r="J14889" i="1" s="1"/>
  <c r="I14889" i="1"/>
  <c r="K14889" i="1"/>
  <c r="G14890" i="1"/>
  <c r="I14890" i="1" s="1"/>
  <c r="J14890" i="1"/>
  <c r="K14890" i="1"/>
  <c r="G14891" i="1"/>
  <c r="H14891" i="1" s="1"/>
  <c r="J14891" i="1"/>
  <c r="K14891" i="1"/>
  <c r="G14892" i="1"/>
  <c r="H14892" i="1"/>
  <c r="I14892" i="1"/>
  <c r="J14892" i="1"/>
  <c r="K14892" i="1"/>
  <c r="G14893" i="1"/>
  <c r="J14893" i="1" s="1"/>
  <c r="H14893" i="1"/>
  <c r="I14893" i="1"/>
  <c r="K14893" i="1"/>
  <c r="G14894" i="1"/>
  <c r="I14894" i="1" s="1"/>
  <c r="H14894" i="1"/>
  <c r="J14894" i="1"/>
  <c r="K14894" i="1"/>
  <c r="G14895" i="1"/>
  <c r="H14895" i="1" s="1"/>
  <c r="I14895" i="1"/>
  <c r="J14895" i="1"/>
  <c r="K14895" i="1"/>
  <c r="G14896" i="1"/>
  <c r="H14896" i="1"/>
  <c r="I14896" i="1"/>
  <c r="J14896" i="1"/>
  <c r="K14896" i="1"/>
  <c r="G14897" i="1"/>
  <c r="K14897" i="1"/>
  <c r="G14898" i="1"/>
  <c r="K14898" i="1"/>
  <c r="G14899" i="1"/>
  <c r="K14899" i="1"/>
  <c r="G14900" i="1"/>
  <c r="H14900" i="1"/>
  <c r="I14900" i="1"/>
  <c r="J14900" i="1"/>
  <c r="K14900" i="1"/>
  <c r="G14901" i="1"/>
  <c r="J14901" i="1" s="1"/>
  <c r="H14901" i="1"/>
  <c r="K14901" i="1"/>
  <c r="G14902" i="1"/>
  <c r="I14902" i="1" s="1"/>
  <c r="H14902" i="1"/>
  <c r="K14902" i="1"/>
  <c r="G14903" i="1"/>
  <c r="H14903" i="1" s="1"/>
  <c r="I14903" i="1"/>
  <c r="K14903" i="1"/>
  <c r="G14904" i="1"/>
  <c r="H14904" i="1"/>
  <c r="I14904" i="1"/>
  <c r="J14904" i="1"/>
  <c r="K14904" i="1"/>
  <c r="G14905" i="1"/>
  <c r="J14905" i="1" s="1"/>
  <c r="I14905" i="1"/>
  <c r="K14905" i="1"/>
  <c r="G14906" i="1"/>
  <c r="I14906" i="1" s="1"/>
  <c r="J14906" i="1"/>
  <c r="K14906" i="1"/>
  <c r="G14907" i="1"/>
  <c r="H14907" i="1" s="1"/>
  <c r="J14907" i="1"/>
  <c r="K14907" i="1"/>
  <c r="G14908" i="1"/>
  <c r="H14908" i="1"/>
  <c r="I14908" i="1"/>
  <c r="J14908" i="1"/>
  <c r="K14908" i="1"/>
  <c r="G14909" i="1"/>
  <c r="J14909" i="1" s="1"/>
  <c r="H14909" i="1"/>
  <c r="I14909" i="1"/>
  <c r="K14909" i="1"/>
  <c r="G14910" i="1"/>
  <c r="I14910" i="1" s="1"/>
  <c r="H14910" i="1"/>
  <c r="J14910" i="1"/>
  <c r="K14910" i="1"/>
  <c r="G14911" i="1"/>
  <c r="H14911" i="1" s="1"/>
  <c r="I14911" i="1"/>
  <c r="J14911" i="1"/>
  <c r="K14911" i="1"/>
  <c r="G14912" i="1"/>
  <c r="H14912" i="1"/>
  <c r="I14912" i="1"/>
  <c r="J14912" i="1"/>
  <c r="K14912" i="1"/>
  <c r="G14913" i="1"/>
  <c r="K14913" i="1"/>
  <c r="G14914" i="1"/>
  <c r="K14914" i="1"/>
  <c r="G14915" i="1"/>
  <c r="K14915" i="1"/>
  <c r="G14916" i="1"/>
  <c r="H14916" i="1"/>
  <c r="I14916" i="1"/>
  <c r="J14916" i="1"/>
  <c r="K14916" i="1"/>
  <c r="G14917" i="1"/>
  <c r="J14917" i="1" s="1"/>
  <c r="H14917" i="1"/>
  <c r="K14917" i="1"/>
  <c r="G14918" i="1"/>
  <c r="I14918" i="1" s="1"/>
  <c r="H14918" i="1"/>
  <c r="K14918" i="1"/>
  <c r="G14919" i="1"/>
  <c r="H14919" i="1" s="1"/>
  <c r="I14919" i="1"/>
  <c r="K14919" i="1"/>
  <c r="G14920" i="1"/>
  <c r="H14920" i="1"/>
  <c r="I14920" i="1"/>
  <c r="J14920" i="1"/>
  <c r="K14920" i="1"/>
  <c r="G14921" i="1"/>
  <c r="J14921" i="1" s="1"/>
  <c r="I14921" i="1"/>
  <c r="K14921" i="1"/>
  <c r="G14922" i="1"/>
  <c r="I14922" i="1" s="1"/>
  <c r="J14922" i="1"/>
  <c r="K14922" i="1"/>
  <c r="G14923" i="1"/>
  <c r="H14923" i="1" s="1"/>
  <c r="J14923" i="1"/>
  <c r="K14923" i="1"/>
  <c r="G14924" i="1"/>
  <c r="H14924" i="1"/>
  <c r="I14924" i="1"/>
  <c r="J14924" i="1"/>
  <c r="K14924" i="1"/>
  <c r="G14925" i="1"/>
  <c r="J14925" i="1" s="1"/>
  <c r="H14925" i="1"/>
  <c r="I14925" i="1"/>
  <c r="K14925" i="1"/>
  <c r="G14926" i="1"/>
  <c r="I14926" i="1" s="1"/>
  <c r="H14926" i="1"/>
  <c r="J14926" i="1"/>
  <c r="K14926" i="1"/>
  <c r="G14927" i="1"/>
  <c r="H14927" i="1" s="1"/>
  <c r="I14927" i="1"/>
  <c r="J14927" i="1"/>
  <c r="K14927" i="1"/>
  <c r="G14928" i="1"/>
  <c r="H14928" i="1"/>
  <c r="I14928" i="1"/>
  <c r="J14928" i="1"/>
  <c r="K14928" i="1"/>
  <c r="G14929" i="1"/>
  <c r="K14929" i="1"/>
  <c r="G14930" i="1"/>
  <c r="K14930" i="1"/>
  <c r="G14931" i="1"/>
  <c r="K14931" i="1"/>
  <c r="G14932" i="1"/>
  <c r="H14932" i="1"/>
  <c r="I14932" i="1"/>
  <c r="J14932" i="1"/>
  <c r="K14932" i="1"/>
  <c r="G14933" i="1"/>
  <c r="J14933" i="1" s="1"/>
  <c r="H14933" i="1"/>
  <c r="K14933" i="1"/>
  <c r="G14934" i="1"/>
  <c r="I14934" i="1" s="1"/>
  <c r="H14934" i="1"/>
  <c r="K14934" i="1"/>
  <c r="G14935" i="1"/>
  <c r="H14935" i="1" s="1"/>
  <c r="I14935" i="1"/>
  <c r="K14935" i="1"/>
  <c r="G14936" i="1"/>
  <c r="H14936" i="1"/>
  <c r="I14936" i="1"/>
  <c r="J14936" i="1"/>
  <c r="K14936" i="1"/>
  <c r="G14937" i="1"/>
  <c r="J14937" i="1" s="1"/>
  <c r="I14937" i="1"/>
  <c r="K14937" i="1"/>
  <c r="G14938" i="1"/>
  <c r="J14938" i="1" s="1"/>
  <c r="I14938" i="1"/>
  <c r="K14938" i="1"/>
  <c r="G14939" i="1"/>
  <c r="H14939" i="1"/>
  <c r="I14939" i="1"/>
  <c r="J14939" i="1"/>
  <c r="K14939" i="1"/>
  <c r="G14940" i="1"/>
  <c r="K14940" i="1"/>
  <c r="G14941" i="1"/>
  <c r="I14941" i="1" s="1"/>
  <c r="H14941" i="1"/>
  <c r="J14941" i="1"/>
  <c r="K14941" i="1"/>
  <c r="G14942" i="1"/>
  <c r="J14942" i="1" s="1"/>
  <c r="I14942" i="1"/>
  <c r="K14942" i="1"/>
  <c r="G14943" i="1"/>
  <c r="H14943" i="1"/>
  <c r="I14943" i="1"/>
  <c r="J14943" i="1"/>
  <c r="K14943" i="1"/>
  <c r="G14944" i="1"/>
  <c r="K14944" i="1"/>
  <c r="G14945" i="1"/>
  <c r="I14945" i="1" s="1"/>
  <c r="H14945" i="1"/>
  <c r="J14945" i="1"/>
  <c r="K14945" i="1"/>
  <c r="G14946" i="1"/>
  <c r="J14946" i="1" s="1"/>
  <c r="I14946" i="1"/>
  <c r="K14946" i="1"/>
  <c r="G14947" i="1"/>
  <c r="H14947" i="1"/>
  <c r="I14947" i="1"/>
  <c r="J14947" i="1"/>
  <c r="K14947" i="1"/>
  <c r="G14948" i="1"/>
  <c r="K14948" i="1"/>
  <c r="G14949" i="1"/>
  <c r="I14949" i="1" s="1"/>
  <c r="H14949" i="1"/>
  <c r="J14949" i="1"/>
  <c r="K14949" i="1"/>
  <c r="G14950" i="1"/>
  <c r="J14950" i="1" s="1"/>
  <c r="I14950" i="1"/>
  <c r="K14950" i="1"/>
  <c r="G14951" i="1"/>
  <c r="H14951" i="1"/>
  <c r="I14951" i="1"/>
  <c r="J14951" i="1"/>
  <c r="K14951" i="1"/>
  <c r="G14952" i="1"/>
  <c r="K14952" i="1"/>
  <c r="G14953" i="1"/>
  <c r="I14953" i="1" s="1"/>
  <c r="H14953" i="1"/>
  <c r="J14953" i="1"/>
  <c r="K14953" i="1"/>
  <c r="G14954" i="1"/>
  <c r="J14954" i="1" s="1"/>
  <c r="I14954" i="1"/>
  <c r="K14954" i="1"/>
  <c r="G14955" i="1"/>
  <c r="H14955" i="1"/>
  <c r="I14955" i="1"/>
  <c r="J14955" i="1"/>
  <c r="K14955" i="1"/>
  <c r="G14956" i="1"/>
  <c r="K14956" i="1"/>
  <c r="G14957" i="1"/>
  <c r="I14957" i="1" s="1"/>
  <c r="H14957" i="1"/>
  <c r="J14957" i="1"/>
  <c r="K14957" i="1"/>
  <c r="G14958" i="1"/>
  <c r="J14958" i="1" s="1"/>
  <c r="I14958" i="1"/>
  <c r="K14958" i="1"/>
  <c r="G14959" i="1"/>
  <c r="H14959" i="1"/>
  <c r="I14959" i="1"/>
  <c r="J14959" i="1"/>
  <c r="K14959" i="1"/>
  <c r="G14960" i="1"/>
  <c r="K14960" i="1"/>
  <c r="G14961" i="1"/>
  <c r="I14961" i="1" s="1"/>
  <c r="H14961" i="1"/>
  <c r="J14961" i="1"/>
  <c r="K14961" i="1"/>
  <c r="G14962" i="1"/>
  <c r="J14962" i="1" s="1"/>
  <c r="I14962" i="1"/>
  <c r="K14962" i="1"/>
  <c r="G14963" i="1"/>
  <c r="H14963" i="1"/>
  <c r="I14963" i="1"/>
  <c r="J14963" i="1"/>
  <c r="K14963" i="1"/>
  <c r="G14964" i="1"/>
  <c r="K14964" i="1"/>
  <c r="G14965" i="1"/>
  <c r="I14965" i="1" s="1"/>
  <c r="H14965" i="1"/>
  <c r="J14965" i="1"/>
  <c r="K14965" i="1"/>
  <c r="G14966" i="1"/>
  <c r="J14966" i="1" s="1"/>
  <c r="I14966" i="1"/>
  <c r="K14966" i="1"/>
  <c r="G14967" i="1"/>
  <c r="H14967" i="1"/>
  <c r="I14967" i="1"/>
  <c r="J14967" i="1"/>
  <c r="K14967" i="1"/>
  <c r="G14968" i="1"/>
  <c r="K14968" i="1"/>
  <c r="G14969" i="1"/>
  <c r="I14969" i="1" s="1"/>
  <c r="H14969" i="1"/>
  <c r="J14969" i="1"/>
  <c r="K14969" i="1"/>
  <c r="G14970" i="1"/>
  <c r="J14970" i="1" s="1"/>
  <c r="I14970" i="1"/>
  <c r="K14970" i="1"/>
  <c r="G14971" i="1"/>
  <c r="H14971" i="1"/>
  <c r="I14971" i="1"/>
  <c r="J14971" i="1"/>
  <c r="K14971" i="1"/>
  <c r="G14972" i="1"/>
  <c r="K14972" i="1"/>
  <c r="G14973" i="1"/>
  <c r="I14973" i="1" s="1"/>
  <c r="H14973" i="1"/>
  <c r="J14973" i="1"/>
  <c r="K14973" i="1"/>
  <c r="G14974" i="1"/>
  <c r="J14974" i="1" s="1"/>
  <c r="I14974" i="1"/>
  <c r="K14974" i="1"/>
  <c r="G14975" i="1"/>
  <c r="H14975" i="1"/>
  <c r="I14975" i="1"/>
  <c r="J14975" i="1"/>
  <c r="K14975" i="1"/>
  <c r="G14976" i="1"/>
  <c r="K14976" i="1"/>
  <c r="G14977" i="1"/>
  <c r="I14977" i="1" s="1"/>
  <c r="H14977" i="1"/>
  <c r="J14977" i="1"/>
  <c r="K14977" i="1"/>
  <c r="G14978" i="1"/>
  <c r="I14978" i="1" s="1"/>
  <c r="K14978" i="1"/>
  <c r="G14979" i="1"/>
  <c r="H14979" i="1"/>
  <c r="I14979" i="1"/>
  <c r="J14979" i="1"/>
  <c r="K14979" i="1"/>
  <c r="G14980" i="1"/>
  <c r="I14980" i="1" s="1"/>
  <c r="K14980" i="1"/>
  <c r="G14981" i="1"/>
  <c r="I14981" i="1" s="1"/>
  <c r="H14981" i="1"/>
  <c r="J14981" i="1"/>
  <c r="K14981" i="1"/>
  <c r="G14982" i="1"/>
  <c r="I14982" i="1"/>
  <c r="K14982" i="1"/>
  <c r="G14983" i="1"/>
  <c r="H14983" i="1"/>
  <c r="I14983" i="1"/>
  <c r="J14983" i="1"/>
  <c r="K14983" i="1"/>
  <c r="G14984" i="1"/>
  <c r="I14984" i="1"/>
  <c r="K14984" i="1"/>
  <c r="G14985" i="1"/>
  <c r="I14985" i="1" s="1"/>
  <c r="H14985" i="1"/>
  <c r="J14985" i="1"/>
  <c r="K14985" i="1"/>
  <c r="G14986" i="1"/>
  <c r="I14986" i="1" s="1"/>
  <c r="K14986" i="1"/>
  <c r="G14987" i="1"/>
  <c r="H14987" i="1"/>
  <c r="I14987" i="1"/>
  <c r="J14987" i="1"/>
  <c r="K14987" i="1"/>
  <c r="G14988" i="1"/>
  <c r="I14988" i="1" s="1"/>
  <c r="K14988" i="1"/>
  <c r="G14989" i="1"/>
  <c r="I14989" i="1" s="1"/>
  <c r="H14989" i="1"/>
  <c r="J14989" i="1"/>
  <c r="K14989" i="1"/>
  <c r="G14990" i="1"/>
  <c r="I14990" i="1"/>
  <c r="K14990" i="1"/>
  <c r="G14991" i="1"/>
  <c r="H14991" i="1"/>
  <c r="I14991" i="1"/>
  <c r="J14991" i="1"/>
  <c r="K14991" i="1"/>
  <c r="G14992" i="1"/>
  <c r="I14992" i="1"/>
  <c r="K14992" i="1"/>
  <c r="G14993" i="1"/>
  <c r="I14993" i="1" s="1"/>
  <c r="H14993" i="1"/>
  <c r="J14993" i="1"/>
  <c r="K14993" i="1"/>
  <c r="G14994" i="1"/>
  <c r="I14994" i="1" s="1"/>
  <c r="K14994" i="1"/>
  <c r="G14995" i="1"/>
  <c r="H14995" i="1"/>
  <c r="I14995" i="1"/>
  <c r="J14995" i="1"/>
  <c r="K14995" i="1"/>
  <c r="G14996" i="1"/>
  <c r="I14996" i="1" s="1"/>
  <c r="K14996" i="1"/>
  <c r="G14997" i="1"/>
  <c r="I14997" i="1" s="1"/>
  <c r="H14997" i="1"/>
  <c r="J14997" i="1"/>
  <c r="K14997" i="1"/>
  <c r="G14998" i="1"/>
  <c r="I14998" i="1"/>
  <c r="K14998" i="1"/>
  <c r="G14999" i="1"/>
  <c r="H14999" i="1"/>
  <c r="I14999" i="1"/>
  <c r="J14999" i="1"/>
  <c r="K14999" i="1"/>
  <c r="G15000" i="1"/>
  <c r="I15000" i="1"/>
  <c r="K15000" i="1"/>
  <c r="G15001" i="1"/>
  <c r="I15001" i="1" s="1"/>
  <c r="H15001" i="1"/>
  <c r="J15001" i="1"/>
  <c r="K15001" i="1"/>
  <c r="G15002" i="1"/>
  <c r="I15002" i="1" s="1"/>
  <c r="K15002" i="1"/>
  <c r="G15003" i="1"/>
  <c r="H15003" i="1"/>
  <c r="I15003" i="1"/>
  <c r="J15003" i="1"/>
  <c r="K15003" i="1"/>
  <c r="G15004" i="1"/>
  <c r="I15004" i="1" s="1"/>
  <c r="K15004" i="1"/>
  <c r="G15005" i="1"/>
  <c r="I15005" i="1" s="1"/>
  <c r="H15005" i="1"/>
  <c r="J15005" i="1"/>
  <c r="K15005" i="1"/>
  <c r="G15006" i="1"/>
  <c r="I15006" i="1"/>
  <c r="K15006" i="1"/>
  <c r="G15007" i="1"/>
  <c r="H15007" i="1"/>
  <c r="I15007" i="1"/>
  <c r="J15007" i="1"/>
  <c r="K15007" i="1"/>
  <c r="G15008" i="1"/>
  <c r="I15008" i="1"/>
  <c r="K15008" i="1"/>
  <c r="G15009" i="1"/>
  <c r="I15009" i="1" s="1"/>
  <c r="H15009" i="1"/>
  <c r="J15009" i="1"/>
  <c r="K15009" i="1"/>
  <c r="G15010" i="1"/>
  <c r="I15010" i="1" s="1"/>
  <c r="K15010" i="1"/>
  <c r="G15011" i="1"/>
  <c r="H15011" i="1"/>
  <c r="I15011" i="1"/>
  <c r="J15011" i="1"/>
  <c r="K15011" i="1"/>
  <c r="G15012" i="1"/>
  <c r="I15012" i="1" s="1"/>
  <c r="K15012" i="1"/>
  <c r="G15013" i="1"/>
  <c r="I15013" i="1" s="1"/>
  <c r="H15013" i="1"/>
  <c r="J15013" i="1"/>
  <c r="K15013" i="1"/>
  <c r="G15014" i="1"/>
  <c r="I15014" i="1"/>
  <c r="K15014" i="1"/>
  <c r="G15015" i="1"/>
  <c r="H15015" i="1"/>
  <c r="I15015" i="1"/>
  <c r="J15015" i="1"/>
  <c r="K15015" i="1"/>
  <c r="G15016" i="1"/>
  <c r="I15016" i="1"/>
  <c r="K15016" i="1"/>
  <c r="G15017" i="1"/>
  <c r="I15017" i="1" s="1"/>
  <c r="H15017" i="1"/>
  <c r="J15017" i="1"/>
  <c r="K15017" i="1"/>
  <c r="G15018" i="1"/>
  <c r="I15018" i="1" s="1"/>
  <c r="K15018" i="1"/>
  <c r="G15019" i="1"/>
  <c r="H15019" i="1"/>
  <c r="I15019" i="1"/>
  <c r="J15019" i="1"/>
  <c r="K15019" i="1"/>
  <c r="G15020" i="1"/>
  <c r="I15020" i="1" s="1"/>
  <c r="K15020" i="1"/>
  <c r="G15021" i="1"/>
  <c r="I15021" i="1" s="1"/>
  <c r="H15021" i="1"/>
  <c r="J15021" i="1"/>
  <c r="K15021" i="1"/>
  <c r="G15022" i="1"/>
  <c r="I15022" i="1"/>
  <c r="K15022" i="1"/>
  <c r="G15023" i="1"/>
  <c r="H15023" i="1"/>
  <c r="I15023" i="1"/>
  <c r="J15023" i="1"/>
  <c r="K15023" i="1"/>
  <c r="G15024" i="1"/>
  <c r="I15024" i="1"/>
  <c r="K15024" i="1"/>
  <c r="G15025" i="1"/>
  <c r="I15025" i="1" s="1"/>
  <c r="H15025" i="1"/>
  <c r="J15025" i="1"/>
  <c r="K15025" i="1"/>
  <c r="G15026" i="1"/>
  <c r="I15026" i="1" s="1"/>
  <c r="K15026" i="1"/>
  <c r="G15027" i="1"/>
  <c r="H15027" i="1"/>
  <c r="I15027" i="1"/>
  <c r="J15027" i="1"/>
  <c r="K15027" i="1"/>
  <c r="G15028" i="1"/>
  <c r="I15028" i="1" s="1"/>
  <c r="K15028" i="1"/>
  <c r="G15029" i="1"/>
  <c r="I15029" i="1" s="1"/>
  <c r="H15029" i="1"/>
  <c r="J15029" i="1"/>
  <c r="K15029" i="1"/>
  <c r="G15030" i="1"/>
  <c r="I15030" i="1"/>
  <c r="K15030" i="1"/>
  <c r="G15031" i="1"/>
  <c r="H15031" i="1"/>
  <c r="I15031" i="1"/>
  <c r="J15031" i="1"/>
  <c r="K15031" i="1"/>
  <c r="G15032" i="1"/>
  <c r="I15032" i="1"/>
  <c r="K15032" i="1"/>
  <c r="G15033" i="1"/>
  <c r="I15033" i="1" s="1"/>
  <c r="H15033" i="1"/>
  <c r="J15033" i="1"/>
  <c r="K15033" i="1"/>
  <c r="G15034" i="1"/>
  <c r="I15034" i="1" s="1"/>
  <c r="K15034" i="1"/>
  <c r="G15035" i="1"/>
  <c r="H15035" i="1"/>
  <c r="I15035" i="1"/>
  <c r="J15035" i="1"/>
  <c r="K15035" i="1"/>
  <c r="G15036" i="1"/>
  <c r="I15036" i="1" s="1"/>
  <c r="K15036" i="1"/>
  <c r="G15037" i="1"/>
  <c r="I15037" i="1" s="1"/>
  <c r="H15037" i="1"/>
  <c r="J15037" i="1"/>
  <c r="K15037" i="1"/>
  <c r="G15038" i="1"/>
  <c r="I15038" i="1"/>
  <c r="K15038" i="1"/>
  <c r="G15039" i="1"/>
  <c r="H15039" i="1"/>
  <c r="I15039" i="1"/>
  <c r="J15039" i="1"/>
  <c r="K15039" i="1"/>
  <c r="G15040" i="1"/>
  <c r="I15040" i="1"/>
  <c r="K15040" i="1"/>
  <c r="G15041" i="1"/>
  <c r="I15041" i="1" s="1"/>
  <c r="H15041" i="1"/>
  <c r="J15041" i="1"/>
  <c r="K15041" i="1"/>
  <c r="G15042" i="1"/>
  <c r="I15042" i="1" s="1"/>
  <c r="K15042" i="1"/>
  <c r="G15043" i="1"/>
  <c r="H15043" i="1"/>
  <c r="I15043" i="1"/>
  <c r="J15043" i="1"/>
  <c r="K15043" i="1"/>
  <c r="G15044" i="1"/>
  <c r="I15044" i="1" s="1"/>
  <c r="K15044" i="1"/>
  <c r="G15045" i="1"/>
  <c r="I15045" i="1" s="1"/>
  <c r="H15045" i="1"/>
  <c r="J15045" i="1"/>
  <c r="K15045" i="1"/>
  <c r="G15046" i="1"/>
  <c r="I15046" i="1"/>
  <c r="K15046" i="1"/>
  <c r="G15047" i="1"/>
  <c r="H15047" i="1"/>
  <c r="I15047" i="1"/>
  <c r="J15047" i="1"/>
  <c r="K15047" i="1"/>
  <c r="G15048" i="1"/>
  <c r="I15048" i="1"/>
  <c r="K15048" i="1"/>
  <c r="G15049" i="1"/>
  <c r="I15049" i="1" s="1"/>
  <c r="H15049" i="1"/>
  <c r="J15049" i="1"/>
  <c r="K15049" i="1"/>
  <c r="G15050" i="1"/>
  <c r="I15050" i="1" s="1"/>
  <c r="K15050" i="1"/>
  <c r="G15051" i="1"/>
  <c r="H15051" i="1"/>
  <c r="I15051" i="1"/>
  <c r="J15051" i="1"/>
  <c r="K15051" i="1"/>
  <c r="G15052" i="1"/>
  <c r="I15052" i="1" s="1"/>
  <c r="K15052" i="1"/>
  <c r="G15053" i="1"/>
  <c r="I15053" i="1" s="1"/>
  <c r="H15053" i="1"/>
  <c r="J15053" i="1"/>
  <c r="K15053" i="1"/>
  <c r="G15054" i="1"/>
  <c r="I15054" i="1"/>
  <c r="K15054" i="1"/>
  <c r="G15055" i="1"/>
  <c r="H15055" i="1"/>
  <c r="I15055" i="1"/>
  <c r="J15055" i="1"/>
  <c r="K15055" i="1"/>
  <c r="G15056" i="1"/>
  <c r="I15056" i="1"/>
  <c r="K15056" i="1"/>
  <c r="G15057" i="1"/>
  <c r="I15057" i="1" s="1"/>
  <c r="H15057" i="1"/>
  <c r="J15057" i="1"/>
  <c r="K15057" i="1"/>
  <c r="G15058" i="1"/>
  <c r="I15058" i="1" s="1"/>
  <c r="K15058" i="1"/>
  <c r="G15059" i="1"/>
  <c r="H15059" i="1"/>
  <c r="I15059" i="1"/>
  <c r="J15059" i="1"/>
  <c r="K15059" i="1"/>
  <c r="G15060" i="1"/>
  <c r="I15060" i="1" s="1"/>
  <c r="K15060" i="1"/>
  <c r="G15061" i="1"/>
  <c r="I15061" i="1" s="1"/>
  <c r="H15061" i="1"/>
  <c r="J15061" i="1"/>
  <c r="K15061" i="1"/>
  <c r="G15062" i="1"/>
  <c r="I15062" i="1"/>
  <c r="K15062" i="1"/>
  <c r="G15063" i="1"/>
  <c r="H15063" i="1"/>
  <c r="I15063" i="1"/>
  <c r="J15063" i="1"/>
  <c r="K15063" i="1"/>
  <c r="G15064" i="1"/>
  <c r="I15064" i="1"/>
  <c r="K15064" i="1"/>
  <c r="G15065" i="1"/>
  <c r="I15065" i="1" s="1"/>
  <c r="H15065" i="1"/>
  <c r="J15065" i="1"/>
  <c r="K15065" i="1"/>
  <c r="G15066" i="1"/>
  <c r="I15066" i="1" s="1"/>
  <c r="K15066" i="1"/>
  <c r="G15067" i="1"/>
  <c r="H15067" i="1"/>
  <c r="I15067" i="1"/>
  <c r="J15067" i="1"/>
  <c r="K15067" i="1"/>
  <c r="G15068" i="1"/>
  <c r="I15068" i="1" s="1"/>
  <c r="K15068" i="1"/>
  <c r="G15069" i="1"/>
  <c r="I15069" i="1" s="1"/>
  <c r="H15069" i="1"/>
  <c r="J15069" i="1"/>
  <c r="K15069" i="1"/>
  <c r="G15070" i="1"/>
  <c r="I15070" i="1"/>
  <c r="K15070" i="1"/>
  <c r="G15071" i="1"/>
  <c r="H15071" i="1"/>
  <c r="I15071" i="1"/>
  <c r="J15071" i="1"/>
  <c r="K15071" i="1"/>
  <c r="G15072" i="1"/>
  <c r="I15072" i="1"/>
  <c r="K15072" i="1"/>
  <c r="G15073" i="1"/>
  <c r="I15073" i="1" s="1"/>
  <c r="H15073" i="1"/>
  <c r="J15073" i="1"/>
  <c r="K15073" i="1"/>
  <c r="G15074" i="1"/>
  <c r="I15074" i="1" s="1"/>
  <c r="K15074" i="1"/>
  <c r="G15075" i="1"/>
  <c r="H15075" i="1"/>
  <c r="I15075" i="1"/>
  <c r="J15075" i="1"/>
  <c r="K15075" i="1"/>
  <c r="G15076" i="1"/>
  <c r="I15076" i="1" s="1"/>
  <c r="K15076" i="1"/>
  <c r="G15077" i="1"/>
  <c r="I15077" i="1" s="1"/>
  <c r="H15077" i="1"/>
  <c r="J15077" i="1"/>
  <c r="K15077" i="1"/>
  <c r="G15078" i="1"/>
  <c r="I15078" i="1"/>
  <c r="K15078" i="1"/>
  <c r="G15079" i="1"/>
  <c r="H15079" i="1"/>
  <c r="I15079" i="1"/>
  <c r="J15079" i="1"/>
  <c r="K15079" i="1"/>
  <c r="G15080" i="1"/>
  <c r="I15080" i="1"/>
  <c r="K15080" i="1"/>
  <c r="G15081" i="1"/>
  <c r="I15081" i="1" s="1"/>
  <c r="H15081" i="1"/>
  <c r="J15081" i="1"/>
  <c r="K15081" i="1"/>
  <c r="G15082" i="1"/>
  <c r="I15082" i="1" s="1"/>
  <c r="K15082" i="1"/>
  <c r="G15083" i="1"/>
  <c r="H15083" i="1"/>
  <c r="I15083" i="1"/>
  <c r="J15083" i="1"/>
  <c r="K15083" i="1"/>
  <c r="G15084" i="1"/>
  <c r="I15084" i="1" s="1"/>
  <c r="K15084" i="1"/>
  <c r="G15085" i="1"/>
  <c r="I15085" i="1" s="1"/>
  <c r="H15085" i="1"/>
  <c r="J15085" i="1"/>
  <c r="K15085" i="1"/>
  <c r="G15086" i="1"/>
  <c r="I15086" i="1"/>
  <c r="K15086" i="1"/>
  <c r="G15087" i="1"/>
  <c r="H15087" i="1"/>
  <c r="I15087" i="1"/>
  <c r="J15087" i="1"/>
  <c r="K15087" i="1"/>
  <c r="G15088" i="1"/>
  <c r="I15088" i="1"/>
  <c r="K15088" i="1"/>
  <c r="G15089" i="1"/>
  <c r="I15089" i="1" s="1"/>
  <c r="H15089" i="1"/>
  <c r="J15089" i="1"/>
  <c r="K15089" i="1"/>
  <c r="G15090" i="1"/>
  <c r="I15090" i="1" s="1"/>
  <c r="K15090" i="1"/>
  <c r="G15091" i="1"/>
  <c r="H15091" i="1"/>
  <c r="I15091" i="1"/>
  <c r="J15091" i="1"/>
  <c r="K15091" i="1"/>
  <c r="G15092" i="1"/>
  <c r="I15092" i="1" s="1"/>
  <c r="K15092" i="1"/>
  <c r="G15093" i="1"/>
  <c r="I15093" i="1" s="1"/>
  <c r="H15093" i="1"/>
  <c r="J15093" i="1"/>
  <c r="K15093" i="1"/>
  <c r="G15094" i="1"/>
  <c r="I15094" i="1"/>
  <c r="K15094" i="1"/>
  <c r="G15095" i="1"/>
  <c r="H15095" i="1"/>
  <c r="I15095" i="1"/>
  <c r="J15095" i="1"/>
  <c r="K15095" i="1"/>
  <c r="G15096" i="1"/>
  <c r="I15096" i="1"/>
  <c r="K15096" i="1"/>
  <c r="G15097" i="1"/>
  <c r="I15097" i="1" s="1"/>
  <c r="H15097" i="1"/>
  <c r="J15097" i="1"/>
  <c r="K15097" i="1"/>
  <c r="G15098" i="1"/>
  <c r="I15098" i="1" s="1"/>
  <c r="K15098" i="1"/>
  <c r="G15099" i="1"/>
  <c r="H15099" i="1"/>
  <c r="I15099" i="1"/>
  <c r="J15099" i="1"/>
  <c r="K15099" i="1"/>
  <c r="G15100" i="1"/>
  <c r="I15100" i="1" s="1"/>
  <c r="K15100" i="1"/>
  <c r="G15101" i="1"/>
  <c r="I15101" i="1" s="1"/>
  <c r="H15101" i="1"/>
  <c r="J15101" i="1"/>
  <c r="K15101" i="1"/>
  <c r="G15102" i="1"/>
  <c r="I15102" i="1"/>
  <c r="K15102" i="1"/>
  <c r="G15103" i="1"/>
  <c r="H15103" i="1"/>
  <c r="I15103" i="1"/>
  <c r="J15103" i="1"/>
  <c r="K15103" i="1"/>
  <c r="G15104" i="1"/>
  <c r="I15104" i="1"/>
  <c r="K15104" i="1"/>
  <c r="G15105" i="1"/>
  <c r="I15105" i="1" s="1"/>
  <c r="H15105" i="1"/>
  <c r="J15105" i="1"/>
  <c r="K15105" i="1"/>
  <c r="G15106" i="1"/>
  <c r="I15106" i="1" s="1"/>
  <c r="K15106" i="1"/>
  <c r="G15107" i="1"/>
  <c r="H15107" i="1"/>
  <c r="I15107" i="1"/>
  <c r="J15107" i="1"/>
  <c r="K15107" i="1"/>
  <c r="G15108" i="1"/>
  <c r="I15108" i="1" s="1"/>
  <c r="K15108" i="1"/>
  <c r="G15109" i="1"/>
  <c r="I15109" i="1" s="1"/>
  <c r="H15109" i="1"/>
  <c r="J15109" i="1"/>
  <c r="K15109" i="1"/>
  <c r="G15110" i="1"/>
  <c r="I15110" i="1"/>
  <c r="K15110" i="1"/>
  <c r="G15111" i="1"/>
  <c r="H15111" i="1"/>
  <c r="I15111" i="1"/>
  <c r="J15111" i="1"/>
  <c r="K15111" i="1"/>
  <c r="G15112" i="1"/>
  <c r="I15112" i="1"/>
  <c r="K15112" i="1"/>
  <c r="G15113" i="1"/>
  <c r="I15113" i="1" s="1"/>
  <c r="H15113" i="1"/>
  <c r="J15113" i="1"/>
  <c r="K15113" i="1"/>
  <c r="G15114" i="1"/>
  <c r="I15114" i="1" s="1"/>
  <c r="K15114" i="1"/>
  <c r="G15115" i="1"/>
  <c r="H15115" i="1"/>
  <c r="I15115" i="1"/>
  <c r="J15115" i="1"/>
  <c r="K15115" i="1"/>
  <c r="G15116" i="1"/>
  <c r="I15116" i="1" s="1"/>
  <c r="K15116" i="1"/>
  <c r="G15117" i="1"/>
  <c r="I15117" i="1" s="1"/>
  <c r="H15117" i="1"/>
  <c r="J15117" i="1"/>
  <c r="K15117" i="1"/>
  <c r="G15118" i="1"/>
  <c r="I15118" i="1"/>
  <c r="K15118" i="1"/>
  <c r="G15119" i="1"/>
  <c r="H15119" i="1"/>
  <c r="I15119" i="1"/>
  <c r="J15119" i="1"/>
  <c r="K15119" i="1"/>
  <c r="G15120" i="1"/>
  <c r="I15120" i="1"/>
  <c r="K15120" i="1"/>
  <c r="G15121" i="1"/>
  <c r="I15121" i="1" s="1"/>
  <c r="H15121" i="1"/>
  <c r="J15121" i="1"/>
  <c r="K15121" i="1"/>
  <c r="G15122" i="1"/>
  <c r="I15122" i="1" s="1"/>
  <c r="K15122" i="1"/>
  <c r="G15123" i="1"/>
  <c r="H15123" i="1"/>
  <c r="I15123" i="1"/>
  <c r="J15123" i="1"/>
  <c r="K15123" i="1"/>
  <c r="G15124" i="1"/>
  <c r="I15124" i="1" s="1"/>
  <c r="K15124" i="1"/>
  <c r="G15125" i="1"/>
  <c r="I15125" i="1" s="1"/>
  <c r="H15125" i="1"/>
  <c r="J15125" i="1"/>
  <c r="K15125" i="1"/>
  <c r="G15126" i="1"/>
  <c r="I15126" i="1"/>
  <c r="K15126" i="1"/>
  <c r="G15127" i="1"/>
  <c r="H15127" i="1"/>
  <c r="I15127" i="1"/>
  <c r="J15127" i="1"/>
  <c r="K15127" i="1"/>
  <c r="G15128" i="1"/>
  <c r="I15128" i="1"/>
  <c r="K15128" i="1"/>
  <c r="G15129" i="1"/>
  <c r="I15129" i="1" s="1"/>
  <c r="H15129" i="1"/>
  <c r="J15129" i="1"/>
  <c r="K15129" i="1"/>
  <c r="G15130" i="1"/>
  <c r="I15130" i="1" s="1"/>
  <c r="K15130" i="1"/>
  <c r="G15131" i="1"/>
  <c r="H15131" i="1"/>
  <c r="I15131" i="1"/>
  <c r="J15131" i="1"/>
  <c r="K15131" i="1"/>
  <c r="G15132" i="1"/>
  <c r="I15132" i="1" s="1"/>
  <c r="K15132" i="1"/>
  <c r="G15133" i="1"/>
  <c r="I15133" i="1" s="1"/>
  <c r="H15133" i="1"/>
  <c r="J15133" i="1"/>
  <c r="K15133" i="1"/>
  <c r="G15134" i="1"/>
  <c r="I15134" i="1"/>
  <c r="K15134" i="1"/>
  <c r="G15135" i="1"/>
  <c r="H15135" i="1"/>
  <c r="I15135" i="1"/>
  <c r="J15135" i="1"/>
  <c r="K15135" i="1"/>
  <c r="G15136" i="1"/>
  <c r="I15136" i="1"/>
  <c r="K15136" i="1"/>
  <c r="G15137" i="1"/>
  <c r="I15137" i="1" s="1"/>
  <c r="H15137" i="1"/>
  <c r="J15137" i="1"/>
  <c r="K15137" i="1"/>
  <c r="G15138" i="1"/>
  <c r="I15138" i="1" s="1"/>
  <c r="K15138" i="1"/>
  <c r="G15139" i="1"/>
  <c r="H15139" i="1"/>
  <c r="I15139" i="1"/>
  <c r="J15139" i="1"/>
  <c r="K15139" i="1"/>
  <c r="G15140" i="1"/>
  <c r="I15140" i="1" s="1"/>
  <c r="K15140" i="1"/>
  <c r="G15141" i="1"/>
  <c r="I15141" i="1" s="1"/>
  <c r="H15141" i="1"/>
  <c r="J15141" i="1"/>
  <c r="K15141" i="1"/>
  <c r="G15142" i="1"/>
  <c r="I15142" i="1"/>
  <c r="K15142" i="1"/>
  <c r="G15143" i="1"/>
  <c r="H15143" i="1"/>
  <c r="I15143" i="1"/>
  <c r="J15143" i="1"/>
  <c r="K15143" i="1"/>
  <c r="G15144" i="1"/>
  <c r="I15144" i="1"/>
  <c r="K15144" i="1"/>
  <c r="G15145" i="1"/>
  <c r="I15145" i="1" s="1"/>
  <c r="H15145" i="1"/>
  <c r="J15145" i="1"/>
  <c r="K15145" i="1"/>
  <c r="G15146" i="1"/>
  <c r="I15146" i="1" s="1"/>
  <c r="K15146" i="1"/>
  <c r="G15147" i="1"/>
  <c r="H15147" i="1"/>
  <c r="I15147" i="1"/>
  <c r="J15147" i="1"/>
  <c r="K15147" i="1"/>
  <c r="G15148" i="1"/>
  <c r="I15148" i="1" s="1"/>
  <c r="K15148" i="1"/>
  <c r="G15149" i="1"/>
  <c r="I15149" i="1" s="1"/>
  <c r="H15149" i="1"/>
  <c r="J15149" i="1"/>
  <c r="K15149" i="1"/>
  <c r="G15150" i="1"/>
  <c r="I15150" i="1"/>
  <c r="K15150" i="1"/>
  <c r="G15151" i="1"/>
  <c r="H15151" i="1"/>
  <c r="I15151" i="1"/>
  <c r="J15151" i="1"/>
  <c r="K15151" i="1"/>
  <c r="G15152" i="1"/>
  <c r="I15152" i="1"/>
  <c r="K15152" i="1"/>
  <c r="G15153" i="1"/>
  <c r="I15153" i="1" s="1"/>
  <c r="H15153" i="1"/>
  <c r="J15153" i="1"/>
  <c r="K15153" i="1"/>
  <c r="G15154" i="1"/>
  <c r="I15154" i="1" s="1"/>
  <c r="K15154" i="1"/>
  <c r="G15155" i="1"/>
  <c r="H15155" i="1"/>
  <c r="I15155" i="1"/>
  <c r="J15155" i="1"/>
  <c r="K15155" i="1"/>
  <c r="G15156" i="1"/>
  <c r="I15156" i="1" s="1"/>
  <c r="K15156" i="1"/>
  <c r="G15157" i="1"/>
  <c r="I15157" i="1" s="1"/>
  <c r="H15157" i="1"/>
  <c r="J15157" i="1"/>
  <c r="K15157" i="1"/>
  <c r="G15158" i="1"/>
  <c r="I15158" i="1"/>
  <c r="K15158" i="1"/>
  <c r="G15159" i="1"/>
  <c r="H15159" i="1"/>
  <c r="I15159" i="1"/>
  <c r="J15159" i="1"/>
  <c r="K15159" i="1"/>
  <c r="G15160" i="1"/>
  <c r="I15160" i="1"/>
  <c r="K15160" i="1"/>
  <c r="G15161" i="1"/>
  <c r="I15161" i="1" s="1"/>
  <c r="H15161" i="1"/>
  <c r="J15161" i="1"/>
  <c r="K15161" i="1"/>
  <c r="G15162" i="1"/>
  <c r="I15162" i="1" s="1"/>
  <c r="K15162" i="1"/>
  <c r="G15163" i="1"/>
  <c r="H15163" i="1"/>
  <c r="I15163" i="1"/>
  <c r="J15163" i="1"/>
  <c r="K15163" i="1"/>
  <c r="G15164" i="1"/>
  <c r="I15164" i="1" s="1"/>
  <c r="K15164" i="1"/>
  <c r="G15165" i="1"/>
  <c r="I15165" i="1" s="1"/>
  <c r="H15165" i="1"/>
  <c r="J15165" i="1"/>
  <c r="K15165" i="1"/>
  <c r="G15166" i="1"/>
  <c r="I15166" i="1"/>
  <c r="K15166" i="1"/>
  <c r="G15167" i="1"/>
  <c r="H15167" i="1"/>
  <c r="I15167" i="1"/>
  <c r="J15167" i="1"/>
  <c r="K15167" i="1"/>
  <c r="G15168" i="1"/>
  <c r="I15168" i="1"/>
  <c r="K15168" i="1"/>
  <c r="G15169" i="1"/>
  <c r="I15169" i="1" s="1"/>
  <c r="H15169" i="1"/>
  <c r="J15169" i="1"/>
  <c r="K15169" i="1"/>
  <c r="G15170" i="1"/>
  <c r="I15170" i="1" s="1"/>
  <c r="K15170" i="1"/>
  <c r="G15171" i="1"/>
  <c r="H15171" i="1"/>
  <c r="I15171" i="1"/>
  <c r="J15171" i="1"/>
  <c r="K15171" i="1"/>
  <c r="G15172" i="1"/>
  <c r="I15172" i="1" s="1"/>
  <c r="K15172" i="1"/>
  <c r="G15173" i="1"/>
  <c r="I15173" i="1" s="1"/>
  <c r="H15173" i="1"/>
  <c r="J15173" i="1"/>
  <c r="K15173" i="1"/>
  <c r="G15174" i="1"/>
  <c r="I15174" i="1"/>
  <c r="K15174" i="1"/>
  <c r="G15175" i="1"/>
  <c r="H15175" i="1"/>
  <c r="I15175" i="1"/>
  <c r="J15175" i="1"/>
  <c r="K15175" i="1"/>
  <c r="G15176" i="1"/>
  <c r="I15176" i="1"/>
  <c r="K15176" i="1"/>
  <c r="G15177" i="1"/>
  <c r="I15177" i="1" s="1"/>
  <c r="H15177" i="1"/>
  <c r="J15177" i="1"/>
  <c r="K15177" i="1"/>
  <c r="G15178" i="1"/>
  <c r="I15178" i="1" s="1"/>
  <c r="K15178" i="1"/>
  <c r="G15179" i="1"/>
  <c r="H15179" i="1"/>
  <c r="I15179" i="1"/>
  <c r="J15179" i="1"/>
  <c r="K15179" i="1"/>
  <c r="G15180" i="1"/>
  <c r="I15180" i="1" s="1"/>
  <c r="K15180" i="1"/>
  <c r="G15181" i="1"/>
  <c r="I15181" i="1" s="1"/>
  <c r="H15181" i="1"/>
  <c r="J15181" i="1"/>
  <c r="K15181" i="1"/>
  <c r="G15182" i="1"/>
  <c r="I15182" i="1"/>
  <c r="K15182" i="1"/>
  <c r="G15183" i="1"/>
  <c r="H15183" i="1"/>
  <c r="I15183" i="1"/>
  <c r="J15183" i="1"/>
  <c r="K15183" i="1"/>
  <c r="G15184" i="1"/>
  <c r="I15184" i="1"/>
  <c r="K15184" i="1"/>
  <c r="G15185" i="1"/>
  <c r="I15185" i="1" s="1"/>
  <c r="H15185" i="1"/>
  <c r="J15185" i="1"/>
  <c r="K15185" i="1"/>
  <c r="G15186" i="1"/>
  <c r="I15186" i="1" s="1"/>
  <c r="K15186" i="1"/>
  <c r="G15187" i="1"/>
  <c r="H15187" i="1"/>
  <c r="I15187" i="1"/>
  <c r="J15187" i="1"/>
  <c r="K15187" i="1"/>
  <c r="G15188" i="1"/>
  <c r="I15188" i="1" s="1"/>
  <c r="K15188" i="1"/>
  <c r="G15189" i="1"/>
  <c r="I15189" i="1" s="1"/>
  <c r="H15189" i="1"/>
  <c r="J15189" i="1"/>
  <c r="K15189" i="1"/>
  <c r="G15190" i="1"/>
  <c r="I15190" i="1"/>
  <c r="K15190" i="1"/>
  <c r="G15191" i="1"/>
  <c r="H15191" i="1"/>
  <c r="I15191" i="1"/>
  <c r="J15191" i="1"/>
  <c r="K15191" i="1"/>
  <c r="G15192" i="1"/>
  <c r="I15192" i="1"/>
  <c r="K15192" i="1"/>
  <c r="G15193" i="1"/>
  <c r="I15193" i="1" s="1"/>
  <c r="H15193" i="1"/>
  <c r="J15193" i="1"/>
  <c r="K15193" i="1"/>
  <c r="G15194" i="1"/>
  <c r="I15194" i="1" s="1"/>
  <c r="K15194" i="1"/>
  <c r="G15195" i="1"/>
  <c r="H15195" i="1"/>
  <c r="I15195" i="1"/>
  <c r="J15195" i="1"/>
  <c r="K15195" i="1"/>
  <c r="G15196" i="1"/>
  <c r="I15196" i="1" s="1"/>
  <c r="K15196" i="1"/>
  <c r="G15197" i="1"/>
  <c r="I15197" i="1" s="1"/>
  <c r="H15197" i="1"/>
  <c r="J15197" i="1"/>
  <c r="K15197" i="1"/>
  <c r="G15198" i="1"/>
  <c r="I15198" i="1"/>
  <c r="K15198" i="1"/>
  <c r="G15199" i="1"/>
  <c r="H15199" i="1"/>
  <c r="I15199" i="1"/>
  <c r="J15199" i="1"/>
  <c r="K15199" i="1"/>
  <c r="G15200" i="1"/>
  <c r="I15200" i="1"/>
  <c r="K15200" i="1"/>
  <c r="G15201" i="1"/>
  <c r="I15201" i="1" s="1"/>
  <c r="H15201" i="1"/>
  <c r="J15201" i="1"/>
  <c r="K15201" i="1"/>
  <c r="G15202" i="1"/>
  <c r="I15202" i="1" s="1"/>
  <c r="K15202" i="1"/>
  <c r="G15203" i="1"/>
  <c r="H15203" i="1"/>
  <c r="I15203" i="1"/>
  <c r="J15203" i="1"/>
  <c r="K15203" i="1"/>
  <c r="G15204" i="1"/>
  <c r="I15204" i="1" s="1"/>
  <c r="K15204" i="1"/>
  <c r="G15205" i="1"/>
  <c r="I15205" i="1" s="1"/>
  <c r="H15205" i="1"/>
  <c r="J15205" i="1"/>
  <c r="K15205" i="1"/>
  <c r="G15206" i="1"/>
  <c r="I15206" i="1"/>
  <c r="K15206" i="1"/>
  <c r="G15207" i="1"/>
  <c r="H15207" i="1"/>
  <c r="I15207" i="1"/>
  <c r="J15207" i="1"/>
  <c r="K15207" i="1"/>
  <c r="G15208" i="1"/>
  <c r="I15208" i="1"/>
  <c r="K15208" i="1"/>
  <c r="G15209" i="1"/>
  <c r="I15209" i="1" s="1"/>
  <c r="H15209" i="1"/>
  <c r="J15209" i="1"/>
  <c r="K15209" i="1"/>
  <c r="G15210" i="1"/>
  <c r="I15210" i="1" s="1"/>
  <c r="K15210" i="1"/>
  <c r="G15211" i="1"/>
  <c r="H15211" i="1"/>
  <c r="I15211" i="1"/>
  <c r="J15211" i="1"/>
  <c r="K15211" i="1"/>
  <c r="G15212" i="1"/>
  <c r="I15212" i="1" s="1"/>
  <c r="K15212" i="1"/>
  <c r="G15213" i="1"/>
  <c r="I15213" i="1" s="1"/>
  <c r="H15213" i="1"/>
  <c r="J15213" i="1"/>
  <c r="K15213" i="1"/>
  <c r="G15214" i="1"/>
  <c r="I15214" i="1"/>
  <c r="K15214" i="1"/>
  <c r="G15215" i="1"/>
  <c r="H15215" i="1"/>
  <c r="I15215" i="1"/>
  <c r="J15215" i="1"/>
  <c r="K15215" i="1"/>
  <c r="G15216" i="1"/>
  <c r="I15216" i="1"/>
  <c r="K15216" i="1"/>
  <c r="G15217" i="1"/>
  <c r="I15217" i="1" s="1"/>
  <c r="H15217" i="1"/>
  <c r="J15217" i="1"/>
  <c r="K15217" i="1"/>
  <c r="G15218" i="1"/>
  <c r="I15218" i="1" s="1"/>
  <c r="K15218" i="1"/>
  <c r="G15219" i="1"/>
  <c r="H15219" i="1"/>
  <c r="I15219" i="1"/>
  <c r="J15219" i="1"/>
  <c r="K15219" i="1"/>
  <c r="G15220" i="1"/>
  <c r="I15220" i="1" s="1"/>
  <c r="K15220" i="1"/>
  <c r="G15221" i="1"/>
  <c r="I15221" i="1" s="1"/>
  <c r="H15221" i="1"/>
  <c r="J15221" i="1"/>
  <c r="K15221" i="1"/>
  <c r="G15222" i="1"/>
  <c r="I15222" i="1"/>
  <c r="K15222" i="1"/>
  <c r="G15223" i="1"/>
  <c r="H15223" i="1"/>
  <c r="I15223" i="1"/>
  <c r="J15223" i="1"/>
  <c r="K15223" i="1"/>
  <c r="G15224" i="1"/>
  <c r="I15224" i="1"/>
  <c r="K15224" i="1"/>
  <c r="G15225" i="1"/>
  <c r="I15225" i="1" s="1"/>
  <c r="H15225" i="1"/>
  <c r="J15225" i="1"/>
  <c r="K15225" i="1"/>
  <c r="G15226" i="1"/>
  <c r="I15226" i="1" s="1"/>
  <c r="K15226" i="1"/>
  <c r="G15227" i="1"/>
  <c r="H15227" i="1"/>
  <c r="I15227" i="1"/>
  <c r="J15227" i="1"/>
  <c r="K15227" i="1"/>
  <c r="G15228" i="1"/>
  <c r="I15228" i="1" s="1"/>
  <c r="K15228" i="1"/>
  <c r="G15229" i="1"/>
  <c r="I15229" i="1" s="1"/>
  <c r="H15229" i="1"/>
  <c r="J15229" i="1"/>
  <c r="K15229" i="1"/>
  <c r="G15230" i="1"/>
  <c r="I15230" i="1"/>
  <c r="K15230" i="1"/>
  <c r="G15231" i="1"/>
  <c r="H15231" i="1"/>
  <c r="I15231" i="1"/>
  <c r="J15231" i="1"/>
  <c r="K15231" i="1"/>
  <c r="G15232" i="1"/>
  <c r="I15232" i="1"/>
  <c r="K15232" i="1"/>
  <c r="G15233" i="1"/>
  <c r="I15233" i="1" s="1"/>
  <c r="H15233" i="1"/>
  <c r="J15233" i="1"/>
  <c r="K15233" i="1"/>
  <c r="G15234" i="1"/>
  <c r="I15234" i="1" s="1"/>
  <c r="K15234" i="1"/>
  <c r="G15235" i="1"/>
  <c r="H15235" i="1"/>
  <c r="I15235" i="1"/>
  <c r="J15235" i="1"/>
  <c r="K15235" i="1"/>
  <c r="G15236" i="1"/>
  <c r="I15236" i="1" s="1"/>
  <c r="K15236" i="1"/>
  <c r="G15237" i="1"/>
  <c r="I15237" i="1" s="1"/>
  <c r="H15237" i="1"/>
  <c r="J15237" i="1"/>
  <c r="K15237" i="1"/>
  <c r="G15238" i="1"/>
  <c r="I15238" i="1"/>
  <c r="K15238" i="1"/>
  <c r="G15239" i="1"/>
  <c r="H15239" i="1"/>
  <c r="I15239" i="1"/>
  <c r="J15239" i="1"/>
  <c r="K15239" i="1"/>
  <c r="G15240" i="1"/>
  <c r="I15240" i="1"/>
  <c r="K15240" i="1"/>
  <c r="G15241" i="1"/>
  <c r="I15241" i="1" s="1"/>
  <c r="H15241" i="1"/>
  <c r="J15241" i="1"/>
  <c r="K15241" i="1"/>
  <c r="G15242" i="1"/>
  <c r="I15242" i="1" s="1"/>
  <c r="K15242" i="1"/>
  <c r="G15243" i="1"/>
  <c r="H15243" i="1"/>
  <c r="I15243" i="1"/>
  <c r="J15243" i="1"/>
  <c r="K15243" i="1"/>
  <c r="G15244" i="1"/>
  <c r="I15244" i="1" s="1"/>
  <c r="K15244" i="1"/>
  <c r="G15245" i="1"/>
  <c r="I15245" i="1" s="1"/>
  <c r="H15245" i="1"/>
  <c r="J15245" i="1"/>
  <c r="K15245" i="1"/>
  <c r="G15246" i="1"/>
  <c r="I15246" i="1"/>
  <c r="K15246" i="1"/>
  <c r="G15247" i="1"/>
  <c r="H15247" i="1"/>
  <c r="I15247" i="1"/>
  <c r="J15247" i="1"/>
  <c r="K15247" i="1"/>
  <c r="G15248" i="1"/>
  <c r="I15248" i="1"/>
  <c r="K15248" i="1"/>
  <c r="G15249" i="1"/>
  <c r="I15249" i="1" s="1"/>
  <c r="H15249" i="1"/>
  <c r="J15249" i="1"/>
  <c r="K15249" i="1"/>
  <c r="G15250" i="1"/>
  <c r="I15250" i="1" s="1"/>
  <c r="K15250" i="1"/>
  <c r="G15251" i="1"/>
  <c r="H15251" i="1"/>
  <c r="I15251" i="1"/>
  <c r="J15251" i="1"/>
  <c r="K15251" i="1"/>
  <c r="G15252" i="1"/>
  <c r="I15252" i="1" s="1"/>
  <c r="K15252" i="1"/>
  <c r="G15253" i="1"/>
  <c r="I15253" i="1" s="1"/>
  <c r="H15253" i="1"/>
  <c r="J15253" i="1"/>
  <c r="K15253" i="1"/>
  <c r="G15254" i="1"/>
  <c r="I15254" i="1"/>
  <c r="K15254" i="1"/>
  <c r="G15255" i="1"/>
  <c r="H15255" i="1"/>
  <c r="I15255" i="1"/>
  <c r="J15255" i="1"/>
  <c r="K15255" i="1"/>
  <c r="G15256" i="1"/>
  <c r="I15256" i="1"/>
  <c r="K15256" i="1"/>
  <c r="G15257" i="1"/>
  <c r="I15257" i="1" s="1"/>
  <c r="H15257" i="1"/>
  <c r="J15257" i="1"/>
  <c r="K15257" i="1"/>
  <c r="G15258" i="1"/>
  <c r="I15258" i="1" s="1"/>
  <c r="K15258" i="1"/>
  <c r="G15259" i="1"/>
  <c r="H15259" i="1"/>
  <c r="I15259" i="1"/>
  <c r="J15259" i="1"/>
  <c r="K15259" i="1"/>
  <c r="G15260" i="1"/>
  <c r="I15260" i="1" s="1"/>
  <c r="K15260" i="1"/>
  <c r="G15261" i="1"/>
  <c r="I15261" i="1" s="1"/>
  <c r="H15261" i="1"/>
  <c r="J15261" i="1"/>
  <c r="K15261" i="1"/>
  <c r="G15262" i="1"/>
  <c r="I15262" i="1"/>
  <c r="K15262" i="1"/>
  <c r="G15263" i="1"/>
  <c r="H15263" i="1"/>
  <c r="I15263" i="1"/>
  <c r="J15263" i="1"/>
  <c r="K15263" i="1"/>
  <c r="G15264" i="1"/>
  <c r="I15264" i="1"/>
  <c r="K15264" i="1"/>
  <c r="G15265" i="1"/>
  <c r="I15265" i="1" s="1"/>
  <c r="H15265" i="1"/>
  <c r="J15265" i="1"/>
  <c r="K15265" i="1"/>
  <c r="G15266" i="1"/>
  <c r="I15266" i="1" s="1"/>
  <c r="K15266" i="1"/>
  <c r="G15267" i="1"/>
  <c r="H15267" i="1"/>
  <c r="I15267" i="1"/>
  <c r="J15267" i="1"/>
  <c r="K15267" i="1"/>
  <c r="G15268" i="1"/>
  <c r="I15268" i="1" s="1"/>
  <c r="K15268" i="1"/>
  <c r="G15269" i="1"/>
  <c r="I15269" i="1" s="1"/>
  <c r="H15269" i="1"/>
  <c r="J15269" i="1"/>
  <c r="K15269" i="1"/>
  <c r="G15270" i="1"/>
  <c r="I15270" i="1"/>
  <c r="K15270" i="1"/>
  <c r="G15271" i="1"/>
  <c r="H15271" i="1"/>
  <c r="I15271" i="1"/>
  <c r="J15271" i="1"/>
  <c r="K15271" i="1"/>
  <c r="G15272" i="1"/>
  <c r="I15272" i="1"/>
  <c r="K15272" i="1"/>
  <c r="G15273" i="1"/>
  <c r="I15273" i="1" s="1"/>
  <c r="H15273" i="1"/>
  <c r="J15273" i="1"/>
  <c r="K15273" i="1"/>
  <c r="G15274" i="1"/>
  <c r="I15274" i="1" s="1"/>
  <c r="K15274" i="1"/>
  <c r="G15275" i="1"/>
  <c r="H15275" i="1"/>
  <c r="I15275" i="1"/>
  <c r="J15275" i="1"/>
  <c r="K15275" i="1"/>
  <c r="G15276" i="1"/>
  <c r="I15276" i="1" s="1"/>
  <c r="K15276" i="1"/>
  <c r="G15277" i="1"/>
  <c r="I15277" i="1" s="1"/>
  <c r="H15277" i="1"/>
  <c r="J15277" i="1"/>
  <c r="K15277" i="1"/>
  <c r="G15278" i="1"/>
  <c r="I15278" i="1"/>
  <c r="K15278" i="1"/>
  <c r="G15279" i="1"/>
  <c r="H15279" i="1"/>
  <c r="I15279" i="1"/>
  <c r="J15279" i="1"/>
  <c r="K15279" i="1"/>
  <c r="G15280" i="1"/>
  <c r="I15280" i="1"/>
  <c r="K15280" i="1"/>
  <c r="G15281" i="1"/>
  <c r="I15281" i="1" s="1"/>
  <c r="H15281" i="1"/>
  <c r="J15281" i="1"/>
  <c r="K15281" i="1"/>
  <c r="G15282" i="1"/>
  <c r="I15282" i="1" s="1"/>
  <c r="K15282" i="1"/>
  <c r="G15283" i="1"/>
  <c r="H15283" i="1"/>
  <c r="I15283" i="1"/>
  <c r="J15283" i="1"/>
  <c r="K15283" i="1"/>
  <c r="G15284" i="1"/>
  <c r="I15284" i="1" s="1"/>
  <c r="K15284" i="1"/>
  <c r="G15285" i="1"/>
  <c r="I15285" i="1" s="1"/>
  <c r="H15285" i="1"/>
  <c r="J15285" i="1"/>
  <c r="K15285" i="1"/>
  <c r="G15286" i="1"/>
  <c r="I15286" i="1"/>
  <c r="K15286" i="1"/>
  <c r="G15287" i="1"/>
  <c r="H15287" i="1"/>
  <c r="I15287" i="1"/>
  <c r="J15287" i="1"/>
  <c r="K15287" i="1"/>
  <c r="G15288" i="1"/>
  <c r="I15288" i="1"/>
  <c r="K15288" i="1"/>
  <c r="G15289" i="1"/>
  <c r="I15289" i="1" s="1"/>
  <c r="H15289" i="1"/>
  <c r="J15289" i="1"/>
  <c r="K15289" i="1"/>
  <c r="G15290" i="1"/>
  <c r="I15290" i="1" s="1"/>
  <c r="K15290" i="1"/>
  <c r="G15291" i="1"/>
  <c r="H15291" i="1"/>
  <c r="I15291" i="1"/>
  <c r="J15291" i="1"/>
  <c r="K15291" i="1"/>
  <c r="G15292" i="1"/>
  <c r="I15292" i="1" s="1"/>
  <c r="K15292" i="1"/>
  <c r="G15293" i="1"/>
  <c r="I15293" i="1" s="1"/>
  <c r="H15293" i="1"/>
  <c r="J15293" i="1"/>
  <c r="K15293" i="1"/>
  <c r="G15294" i="1"/>
  <c r="I15294" i="1"/>
  <c r="K15294" i="1"/>
  <c r="G15295" i="1"/>
  <c r="H15295" i="1"/>
  <c r="I15295" i="1"/>
  <c r="J15295" i="1"/>
  <c r="K15295" i="1"/>
  <c r="G15296" i="1"/>
  <c r="I15296" i="1"/>
  <c r="K15296" i="1"/>
  <c r="G15297" i="1"/>
  <c r="I15297" i="1" s="1"/>
  <c r="H15297" i="1"/>
  <c r="J15297" i="1"/>
  <c r="K15297" i="1"/>
  <c r="G15298" i="1"/>
  <c r="I15298" i="1" s="1"/>
  <c r="K15298" i="1"/>
  <c r="G15299" i="1"/>
  <c r="H15299" i="1"/>
  <c r="I15299" i="1"/>
  <c r="J15299" i="1"/>
  <c r="K15299" i="1"/>
  <c r="G15300" i="1"/>
  <c r="I15300" i="1" s="1"/>
  <c r="K15300" i="1"/>
  <c r="G15301" i="1"/>
  <c r="I15301" i="1" s="1"/>
  <c r="H15301" i="1"/>
  <c r="J15301" i="1"/>
  <c r="K15301" i="1"/>
  <c r="G15302" i="1"/>
  <c r="I15302" i="1"/>
  <c r="K15302" i="1"/>
  <c r="G15303" i="1"/>
  <c r="H15303" i="1"/>
  <c r="I15303" i="1"/>
  <c r="J15303" i="1"/>
  <c r="K15303" i="1"/>
  <c r="G15304" i="1"/>
  <c r="I15304" i="1"/>
  <c r="K15304" i="1"/>
  <c r="G15305" i="1"/>
  <c r="I15305" i="1" s="1"/>
  <c r="H15305" i="1"/>
  <c r="J15305" i="1"/>
  <c r="K15305" i="1"/>
  <c r="G15306" i="1"/>
  <c r="I15306" i="1" s="1"/>
  <c r="K15306" i="1"/>
  <c r="G15307" i="1"/>
  <c r="H15307" i="1"/>
  <c r="I15307" i="1"/>
  <c r="J15307" i="1"/>
  <c r="K15307" i="1"/>
  <c r="G15308" i="1"/>
  <c r="I15308" i="1" s="1"/>
  <c r="K15308" i="1"/>
  <c r="G15309" i="1"/>
  <c r="I15309" i="1" s="1"/>
  <c r="H15309" i="1"/>
  <c r="J15309" i="1"/>
  <c r="K15309" i="1"/>
  <c r="G15310" i="1"/>
  <c r="I15310" i="1"/>
  <c r="K15310" i="1"/>
  <c r="G15311" i="1"/>
  <c r="H15311" i="1"/>
  <c r="I15311" i="1"/>
  <c r="J15311" i="1"/>
  <c r="K15311" i="1"/>
  <c r="G15312" i="1"/>
  <c r="I15312" i="1"/>
  <c r="K15312" i="1"/>
  <c r="G15313" i="1"/>
  <c r="I15313" i="1" s="1"/>
  <c r="H15313" i="1"/>
  <c r="J15313" i="1"/>
  <c r="K15313" i="1"/>
  <c r="G15314" i="1"/>
  <c r="I15314" i="1" s="1"/>
  <c r="K15314" i="1"/>
  <c r="G15315" i="1"/>
  <c r="H15315" i="1"/>
  <c r="I15315" i="1"/>
  <c r="J15315" i="1"/>
  <c r="K15315" i="1"/>
  <c r="G15316" i="1"/>
  <c r="I15316" i="1" s="1"/>
  <c r="K15316" i="1"/>
  <c r="G15317" i="1"/>
  <c r="I15317" i="1" s="1"/>
  <c r="H15317" i="1"/>
  <c r="J15317" i="1"/>
  <c r="K15317" i="1"/>
  <c r="G15318" i="1"/>
  <c r="I15318" i="1"/>
  <c r="K15318" i="1"/>
  <c r="G15319" i="1"/>
  <c r="H15319" i="1"/>
  <c r="I15319" i="1"/>
  <c r="J15319" i="1"/>
  <c r="K15319" i="1"/>
  <c r="G15320" i="1"/>
  <c r="I15320" i="1"/>
  <c r="K15320" i="1"/>
  <c r="G15321" i="1"/>
  <c r="I15321" i="1" s="1"/>
  <c r="H15321" i="1"/>
  <c r="J15321" i="1"/>
  <c r="K15321" i="1"/>
  <c r="G15322" i="1"/>
  <c r="I15322" i="1" s="1"/>
  <c r="K15322" i="1"/>
  <c r="G15323" i="1"/>
  <c r="H15323" i="1"/>
  <c r="I15323" i="1"/>
  <c r="J15323" i="1"/>
  <c r="K15323" i="1"/>
  <c r="G15324" i="1"/>
  <c r="I15324" i="1" s="1"/>
  <c r="K15324" i="1"/>
  <c r="G15325" i="1"/>
  <c r="I15325" i="1" s="1"/>
  <c r="H15325" i="1"/>
  <c r="J15325" i="1"/>
  <c r="K15325" i="1"/>
  <c r="G15326" i="1"/>
  <c r="I15326" i="1"/>
  <c r="K15326" i="1"/>
  <c r="G15327" i="1"/>
  <c r="H15327" i="1"/>
  <c r="I15327" i="1"/>
  <c r="J15327" i="1"/>
  <c r="K15327" i="1"/>
  <c r="G15328" i="1"/>
  <c r="I15328" i="1"/>
  <c r="K15328" i="1"/>
  <c r="G15329" i="1"/>
  <c r="I15329" i="1" s="1"/>
  <c r="H15329" i="1"/>
  <c r="J15329" i="1"/>
  <c r="K15329" i="1"/>
  <c r="G15330" i="1"/>
  <c r="I15330" i="1" s="1"/>
  <c r="K15330" i="1"/>
  <c r="G15331" i="1"/>
  <c r="H15331" i="1"/>
  <c r="I15331" i="1"/>
  <c r="J15331" i="1"/>
  <c r="K15331" i="1"/>
  <c r="G15332" i="1"/>
  <c r="I15332" i="1" s="1"/>
  <c r="K15332" i="1"/>
  <c r="G15333" i="1"/>
  <c r="I15333" i="1" s="1"/>
  <c r="H15333" i="1"/>
  <c r="J15333" i="1"/>
  <c r="K15333" i="1"/>
  <c r="G15334" i="1"/>
  <c r="I15334" i="1"/>
  <c r="K15334" i="1"/>
  <c r="G15335" i="1"/>
  <c r="H15335" i="1"/>
  <c r="I15335" i="1"/>
  <c r="J15335" i="1"/>
  <c r="K15335" i="1"/>
  <c r="G15336" i="1"/>
  <c r="I15336" i="1"/>
  <c r="K15336" i="1"/>
  <c r="G15337" i="1"/>
  <c r="I15337" i="1" s="1"/>
  <c r="H15337" i="1"/>
  <c r="J15337" i="1"/>
  <c r="K15337" i="1"/>
  <c r="G15338" i="1"/>
  <c r="I15338" i="1" s="1"/>
  <c r="K15338" i="1"/>
  <c r="G15339" i="1"/>
  <c r="H15339" i="1"/>
  <c r="I15339" i="1"/>
  <c r="J15339" i="1"/>
  <c r="K15339" i="1"/>
  <c r="G15340" i="1"/>
  <c r="I15340" i="1" s="1"/>
  <c r="K15340" i="1"/>
  <c r="G15341" i="1"/>
  <c r="I15341" i="1" s="1"/>
  <c r="H15341" i="1"/>
  <c r="J15341" i="1"/>
  <c r="K15341" i="1"/>
  <c r="G15342" i="1"/>
  <c r="I15342" i="1"/>
  <c r="K15342" i="1"/>
  <c r="G15343" i="1"/>
  <c r="H15343" i="1"/>
  <c r="I15343" i="1"/>
  <c r="J15343" i="1"/>
  <c r="K15343" i="1"/>
  <c r="G15344" i="1"/>
  <c r="I15344" i="1"/>
  <c r="K15344" i="1"/>
  <c r="G15345" i="1"/>
  <c r="I15345" i="1" s="1"/>
  <c r="H15345" i="1"/>
  <c r="J15345" i="1"/>
  <c r="K15345" i="1"/>
  <c r="G15346" i="1"/>
  <c r="I15346" i="1" s="1"/>
  <c r="K15346" i="1"/>
  <c r="G15347" i="1"/>
  <c r="H15347" i="1"/>
  <c r="I15347" i="1"/>
  <c r="J15347" i="1"/>
  <c r="K15347" i="1"/>
  <c r="G15348" i="1"/>
  <c r="I15348" i="1" s="1"/>
  <c r="K15348" i="1"/>
  <c r="G15349" i="1"/>
  <c r="I15349" i="1" s="1"/>
  <c r="H15349" i="1"/>
  <c r="J15349" i="1"/>
  <c r="K15349" i="1"/>
  <c r="G15350" i="1"/>
  <c r="I15350" i="1"/>
  <c r="K15350" i="1"/>
  <c r="G15351" i="1"/>
  <c r="H15351" i="1"/>
  <c r="I15351" i="1"/>
  <c r="J15351" i="1"/>
  <c r="K15351" i="1"/>
  <c r="G15352" i="1"/>
  <c r="J15352" i="1" s="1"/>
  <c r="H15352" i="1"/>
  <c r="I15352" i="1"/>
  <c r="K15352" i="1"/>
  <c r="G15353" i="1"/>
  <c r="I15353" i="1" s="1"/>
  <c r="H15353" i="1"/>
  <c r="J15353" i="1"/>
  <c r="K15353" i="1"/>
  <c r="G15354" i="1"/>
  <c r="H15354" i="1" s="1"/>
  <c r="I15354" i="1"/>
  <c r="J15354" i="1"/>
  <c r="K15354" i="1"/>
  <c r="G15355" i="1"/>
  <c r="H15355" i="1"/>
  <c r="I15355" i="1"/>
  <c r="J15355" i="1"/>
  <c r="K15355" i="1"/>
  <c r="G15356" i="1"/>
  <c r="J15356" i="1" s="1"/>
  <c r="K15356" i="1"/>
  <c r="G15357" i="1"/>
  <c r="I15357" i="1" s="1"/>
  <c r="K15357" i="1"/>
  <c r="G15358" i="1"/>
  <c r="H15358" i="1" s="1"/>
  <c r="K15358" i="1"/>
  <c r="G15359" i="1"/>
  <c r="H15359" i="1"/>
  <c r="I15359" i="1"/>
  <c r="J15359" i="1"/>
  <c r="K15359" i="1"/>
  <c r="G15360" i="1"/>
  <c r="J15360" i="1" s="1"/>
  <c r="H15360" i="1"/>
  <c r="K15360" i="1"/>
  <c r="G15361" i="1"/>
  <c r="I15361" i="1" s="1"/>
  <c r="H15361" i="1"/>
  <c r="K15361" i="1"/>
  <c r="G15362" i="1"/>
  <c r="H15362" i="1" s="1"/>
  <c r="I15362" i="1"/>
  <c r="K15362" i="1"/>
  <c r="G15363" i="1"/>
  <c r="H15363" i="1"/>
  <c r="I15363" i="1"/>
  <c r="J15363" i="1"/>
  <c r="K15363" i="1"/>
  <c r="G15364" i="1"/>
  <c r="J15364" i="1" s="1"/>
  <c r="I15364" i="1"/>
  <c r="K15364" i="1"/>
  <c r="G15365" i="1"/>
  <c r="I15365" i="1" s="1"/>
  <c r="J15365" i="1"/>
  <c r="K15365" i="1"/>
  <c r="G15366" i="1"/>
  <c r="H15366" i="1" s="1"/>
  <c r="J15366" i="1"/>
  <c r="K15366" i="1"/>
  <c r="G15367" i="1"/>
  <c r="H15367" i="1"/>
  <c r="I15367" i="1"/>
  <c r="J15367" i="1"/>
  <c r="K15367" i="1"/>
  <c r="G15368" i="1"/>
  <c r="J15368" i="1" s="1"/>
  <c r="H15368" i="1"/>
  <c r="I15368" i="1"/>
  <c r="K15368" i="1"/>
  <c r="G15369" i="1"/>
  <c r="I15369" i="1" s="1"/>
  <c r="H15369" i="1"/>
  <c r="J15369" i="1"/>
  <c r="K15369" i="1"/>
  <c r="G15370" i="1"/>
  <c r="H15370" i="1" s="1"/>
  <c r="I15370" i="1"/>
  <c r="J15370" i="1"/>
  <c r="K15370" i="1"/>
  <c r="G15371" i="1"/>
  <c r="H15371" i="1"/>
  <c r="I15371" i="1"/>
  <c r="J15371" i="1"/>
  <c r="K15371" i="1"/>
  <c r="G15372" i="1"/>
  <c r="J15372" i="1" s="1"/>
  <c r="K15372" i="1"/>
  <c r="G15373" i="1"/>
  <c r="I15373" i="1" s="1"/>
  <c r="K15373" i="1"/>
  <c r="G15374" i="1"/>
  <c r="H15374" i="1" s="1"/>
  <c r="K15374" i="1"/>
  <c r="G15375" i="1"/>
  <c r="H15375" i="1"/>
  <c r="I15375" i="1"/>
  <c r="J15375" i="1"/>
  <c r="K15375" i="1"/>
  <c r="G15376" i="1"/>
  <c r="J15376" i="1" s="1"/>
  <c r="H15376" i="1"/>
  <c r="K15376" i="1"/>
  <c r="G15377" i="1"/>
  <c r="I15377" i="1" s="1"/>
  <c r="H15377" i="1"/>
  <c r="K15377" i="1"/>
  <c r="G15378" i="1"/>
  <c r="H15378" i="1" s="1"/>
  <c r="I15378" i="1"/>
  <c r="K15378" i="1"/>
  <c r="G15379" i="1"/>
  <c r="H15379" i="1"/>
  <c r="I15379" i="1"/>
  <c r="J15379" i="1"/>
  <c r="K15379" i="1"/>
  <c r="G15380" i="1"/>
  <c r="J15380" i="1" s="1"/>
  <c r="I15380" i="1"/>
  <c r="K15380" i="1"/>
  <c r="G15381" i="1"/>
  <c r="I15381" i="1" s="1"/>
  <c r="J15381" i="1"/>
  <c r="K15381" i="1"/>
  <c r="G15382" i="1"/>
  <c r="H15382" i="1" s="1"/>
  <c r="J15382" i="1"/>
  <c r="K15382" i="1"/>
  <c r="G15383" i="1"/>
  <c r="H15383" i="1"/>
  <c r="I15383" i="1"/>
  <c r="J15383" i="1"/>
  <c r="K15383" i="1"/>
  <c r="G15384" i="1"/>
  <c r="J15384" i="1" s="1"/>
  <c r="H15384" i="1"/>
  <c r="I15384" i="1"/>
  <c r="K15384" i="1"/>
  <c r="G15385" i="1"/>
  <c r="I15385" i="1" s="1"/>
  <c r="H15385" i="1"/>
  <c r="J15385" i="1"/>
  <c r="K15385" i="1"/>
  <c r="G15386" i="1"/>
  <c r="H15386" i="1" s="1"/>
  <c r="I15386" i="1"/>
  <c r="J15386" i="1"/>
  <c r="K15386" i="1"/>
  <c r="G15387" i="1"/>
  <c r="H15387" i="1"/>
  <c r="I15387" i="1"/>
  <c r="J15387" i="1"/>
  <c r="K15387" i="1"/>
  <c r="G15388" i="1"/>
  <c r="J15388" i="1" s="1"/>
  <c r="K15388" i="1"/>
  <c r="G15389" i="1"/>
  <c r="I15389" i="1" s="1"/>
  <c r="K15389" i="1"/>
  <c r="G15390" i="1"/>
  <c r="H15390" i="1" s="1"/>
  <c r="K15390" i="1"/>
  <c r="G15391" i="1"/>
  <c r="H15391" i="1"/>
  <c r="I15391" i="1"/>
  <c r="J15391" i="1"/>
  <c r="K15391" i="1"/>
  <c r="G15392" i="1"/>
  <c r="J15392" i="1" s="1"/>
  <c r="H15392" i="1"/>
  <c r="K15392" i="1"/>
  <c r="G15393" i="1"/>
  <c r="I15393" i="1" s="1"/>
  <c r="H15393" i="1"/>
  <c r="K15393" i="1"/>
  <c r="G15394" i="1"/>
  <c r="H15394" i="1" s="1"/>
  <c r="I15394" i="1"/>
  <c r="K15394" i="1"/>
  <c r="G15395" i="1"/>
  <c r="H15395" i="1"/>
  <c r="I15395" i="1"/>
  <c r="J15395" i="1"/>
  <c r="K15395" i="1"/>
  <c r="G15396" i="1"/>
  <c r="J15396" i="1" s="1"/>
  <c r="I15396" i="1"/>
  <c r="K15396" i="1"/>
  <c r="G15397" i="1"/>
  <c r="I15397" i="1" s="1"/>
  <c r="J15397" i="1"/>
  <c r="K15397" i="1"/>
  <c r="G15398" i="1"/>
  <c r="H15398" i="1" s="1"/>
  <c r="J15398" i="1"/>
  <c r="K15398" i="1"/>
  <c r="G15399" i="1"/>
  <c r="H15399" i="1"/>
  <c r="I15399" i="1"/>
  <c r="J15399" i="1"/>
  <c r="K15399" i="1"/>
  <c r="G15400" i="1"/>
  <c r="J15400" i="1" s="1"/>
  <c r="H15400" i="1"/>
  <c r="I15400" i="1"/>
  <c r="K15400" i="1"/>
  <c r="G15401" i="1"/>
  <c r="I15401" i="1" s="1"/>
  <c r="H15401" i="1"/>
  <c r="J15401" i="1"/>
  <c r="K15401" i="1"/>
  <c r="G15402" i="1"/>
  <c r="H15402" i="1" s="1"/>
  <c r="I15402" i="1"/>
  <c r="J15402" i="1"/>
  <c r="K15402" i="1"/>
  <c r="G15403" i="1"/>
  <c r="H15403" i="1"/>
  <c r="I15403" i="1"/>
  <c r="J15403" i="1"/>
  <c r="K15403" i="1"/>
  <c r="G15404" i="1"/>
  <c r="J15404" i="1" s="1"/>
  <c r="K15404" i="1"/>
  <c r="G15405" i="1"/>
  <c r="I15405" i="1" s="1"/>
  <c r="K15405" i="1"/>
  <c r="G15406" i="1"/>
  <c r="H15406" i="1" s="1"/>
  <c r="K15406" i="1"/>
  <c r="G15407" i="1"/>
  <c r="H15407" i="1"/>
  <c r="I15407" i="1"/>
  <c r="J15407" i="1"/>
  <c r="K15407" i="1"/>
  <c r="G15408" i="1"/>
  <c r="J15408" i="1" s="1"/>
  <c r="H15408" i="1"/>
  <c r="K15408" i="1"/>
  <c r="G15409" i="1"/>
  <c r="I15409" i="1" s="1"/>
  <c r="H15409" i="1"/>
  <c r="K15409" i="1"/>
  <c r="G15410" i="1"/>
  <c r="H15410" i="1" s="1"/>
  <c r="I15410" i="1"/>
  <c r="K15410" i="1"/>
  <c r="G15411" i="1"/>
  <c r="H15411" i="1"/>
  <c r="I15411" i="1"/>
  <c r="J15411" i="1"/>
  <c r="K15411" i="1"/>
  <c r="G15412" i="1"/>
  <c r="J15412" i="1" s="1"/>
  <c r="I15412" i="1"/>
  <c r="K15412" i="1"/>
  <c r="G15413" i="1"/>
  <c r="I15413" i="1" s="1"/>
  <c r="J15413" i="1"/>
  <c r="K15413" i="1"/>
  <c r="G15414" i="1"/>
  <c r="H15414" i="1" s="1"/>
  <c r="J15414" i="1"/>
  <c r="K15414" i="1"/>
  <c r="G15415" i="1"/>
  <c r="H15415" i="1"/>
  <c r="I15415" i="1"/>
  <c r="J15415" i="1"/>
  <c r="K15415" i="1"/>
  <c r="G15416" i="1"/>
  <c r="J15416" i="1" s="1"/>
  <c r="H15416" i="1"/>
  <c r="I15416" i="1"/>
  <c r="K15416" i="1"/>
  <c r="G15417" i="1"/>
  <c r="I15417" i="1" s="1"/>
  <c r="H15417" i="1"/>
  <c r="J15417" i="1"/>
  <c r="K15417" i="1"/>
  <c r="G15418" i="1"/>
  <c r="H15418" i="1" s="1"/>
  <c r="I15418" i="1"/>
  <c r="J15418" i="1"/>
  <c r="K15418" i="1"/>
  <c r="G15419" i="1"/>
  <c r="H15419" i="1"/>
  <c r="I15419" i="1"/>
  <c r="J15419" i="1"/>
  <c r="K15419" i="1"/>
  <c r="G15420" i="1"/>
  <c r="J15420" i="1" s="1"/>
  <c r="K15420" i="1"/>
  <c r="G15421" i="1"/>
  <c r="I15421" i="1" s="1"/>
  <c r="K15421" i="1"/>
  <c r="G15422" i="1"/>
  <c r="H15422" i="1" s="1"/>
  <c r="K15422" i="1"/>
  <c r="G15423" i="1"/>
  <c r="H15423" i="1"/>
  <c r="I15423" i="1"/>
  <c r="J15423" i="1"/>
  <c r="K15423" i="1"/>
  <c r="G15424" i="1"/>
  <c r="J15424" i="1" s="1"/>
  <c r="H15424" i="1"/>
  <c r="K15424" i="1"/>
  <c r="G15425" i="1"/>
  <c r="I15425" i="1" s="1"/>
  <c r="H15425" i="1"/>
  <c r="K15425" i="1"/>
  <c r="G15426" i="1"/>
  <c r="H15426" i="1" s="1"/>
  <c r="I15426" i="1"/>
  <c r="K15426" i="1"/>
  <c r="G15427" i="1"/>
  <c r="H15427" i="1"/>
  <c r="I15427" i="1"/>
  <c r="J15427" i="1"/>
  <c r="K15427" i="1"/>
  <c r="G15428" i="1"/>
  <c r="J15428" i="1" s="1"/>
  <c r="I15428" i="1"/>
  <c r="K15428" i="1"/>
  <c r="G15429" i="1"/>
  <c r="I15429" i="1" s="1"/>
  <c r="J15429" i="1"/>
  <c r="K15429" i="1"/>
  <c r="G15430" i="1"/>
  <c r="H15430" i="1" s="1"/>
  <c r="J15430" i="1"/>
  <c r="K15430" i="1"/>
  <c r="G15431" i="1"/>
  <c r="H15431" i="1"/>
  <c r="I15431" i="1"/>
  <c r="J15431" i="1"/>
  <c r="K15431" i="1"/>
  <c r="G15432" i="1"/>
  <c r="J15432" i="1" s="1"/>
  <c r="H15432" i="1"/>
  <c r="I15432" i="1"/>
  <c r="K15432" i="1"/>
  <c r="G15433" i="1"/>
  <c r="I15433" i="1" s="1"/>
  <c r="H15433" i="1"/>
  <c r="J15433" i="1"/>
  <c r="K15433" i="1"/>
  <c r="G15434" i="1"/>
  <c r="H15434" i="1" s="1"/>
  <c r="I15434" i="1"/>
  <c r="J15434" i="1"/>
  <c r="K15434" i="1"/>
  <c r="G15435" i="1"/>
  <c r="H15435" i="1"/>
  <c r="I15435" i="1"/>
  <c r="J15435" i="1"/>
  <c r="K15435" i="1"/>
  <c r="G15436" i="1"/>
  <c r="J15436" i="1" s="1"/>
  <c r="K15436" i="1"/>
  <c r="G15437" i="1"/>
  <c r="I15437" i="1" s="1"/>
  <c r="K15437" i="1"/>
  <c r="G15438" i="1"/>
  <c r="H15438" i="1" s="1"/>
  <c r="K15438" i="1"/>
  <c r="G15439" i="1"/>
  <c r="H15439" i="1"/>
  <c r="I15439" i="1"/>
  <c r="J15439" i="1"/>
  <c r="K15439" i="1"/>
  <c r="G15440" i="1"/>
  <c r="J15440" i="1" s="1"/>
  <c r="H15440" i="1"/>
  <c r="K15440" i="1"/>
  <c r="G15441" i="1"/>
  <c r="I15441" i="1" s="1"/>
  <c r="H15441" i="1"/>
  <c r="K15441" i="1"/>
  <c r="G15442" i="1"/>
  <c r="H15442" i="1" s="1"/>
  <c r="I15442" i="1"/>
  <c r="K15442" i="1"/>
  <c r="G15443" i="1"/>
  <c r="H15443" i="1"/>
  <c r="I15443" i="1"/>
  <c r="J15443" i="1"/>
  <c r="K15443" i="1"/>
  <c r="G15444" i="1"/>
  <c r="J15444" i="1" s="1"/>
  <c r="I15444" i="1"/>
  <c r="K15444" i="1"/>
  <c r="G15445" i="1"/>
  <c r="I15445" i="1" s="1"/>
  <c r="J15445" i="1"/>
  <c r="K15445" i="1"/>
  <c r="G15446" i="1"/>
  <c r="H15446" i="1" s="1"/>
  <c r="J15446" i="1"/>
  <c r="K15446" i="1"/>
  <c r="G15447" i="1"/>
  <c r="H15447" i="1"/>
  <c r="I15447" i="1"/>
  <c r="J15447" i="1"/>
  <c r="K15447" i="1"/>
  <c r="G15448" i="1"/>
  <c r="J15448" i="1" s="1"/>
  <c r="H15448" i="1"/>
  <c r="I15448" i="1"/>
  <c r="K15448" i="1"/>
  <c r="G15449" i="1"/>
  <c r="I15449" i="1" s="1"/>
  <c r="H15449" i="1"/>
  <c r="J15449" i="1"/>
  <c r="K15449" i="1"/>
  <c r="G15450" i="1"/>
  <c r="H15450" i="1" s="1"/>
  <c r="I15450" i="1"/>
  <c r="J15450" i="1"/>
  <c r="K15450" i="1"/>
  <c r="G15451" i="1"/>
  <c r="H15451" i="1"/>
  <c r="I15451" i="1"/>
  <c r="J15451" i="1"/>
  <c r="K15451" i="1"/>
  <c r="G15452" i="1"/>
  <c r="J15452" i="1" s="1"/>
  <c r="K15452" i="1"/>
  <c r="G15453" i="1"/>
  <c r="I15453" i="1" s="1"/>
  <c r="K15453" i="1"/>
  <c r="G15454" i="1"/>
  <c r="H15454" i="1" s="1"/>
  <c r="K15454" i="1"/>
  <c r="G15455" i="1"/>
  <c r="H15455" i="1"/>
  <c r="I15455" i="1"/>
  <c r="J15455" i="1"/>
  <c r="K15455" i="1"/>
  <c r="G15456" i="1"/>
  <c r="J15456" i="1" s="1"/>
  <c r="H15456" i="1"/>
  <c r="K15456" i="1"/>
  <c r="G15457" i="1"/>
  <c r="I15457" i="1" s="1"/>
  <c r="H15457" i="1"/>
  <c r="K15457" i="1"/>
  <c r="G15458" i="1"/>
  <c r="H15458" i="1" s="1"/>
  <c r="I15458" i="1"/>
  <c r="K15458" i="1"/>
  <c r="G15459" i="1"/>
  <c r="H15459" i="1"/>
  <c r="I15459" i="1"/>
  <c r="J15459" i="1"/>
  <c r="K15459" i="1"/>
  <c r="G15460" i="1"/>
  <c r="J15460" i="1" s="1"/>
  <c r="I15460" i="1"/>
  <c r="K15460" i="1"/>
  <c r="G15461" i="1"/>
  <c r="I15461" i="1" s="1"/>
  <c r="J15461" i="1"/>
  <c r="K15461" i="1"/>
  <c r="G15462" i="1"/>
  <c r="H15462" i="1" s="1"/>
  <c r="J15462" i="1"/>
  <c r="K15462" i="1"/>
  <c r="G15463" i="1"/>
  <c r="H15463" i="1"/>
  <c r="I15463" i="1"/>
  <c r="J15463" i="1"/>
  <c r="K15463" i="1"/>
  <c r="G15464" i="1"/>
  <c r="J15464" i="1" s="1"/>
  <c r="H15464" i="1"/>
  <c r="I15464" i="1"/>
  <c r="K15464" i="1"/>
  <c r="G15465" i="1"/>
  <c r="I15465" i="1" s="1"/>
  <c r="H15465" i="1"/>
  <c r="J15465" i="1"/>
  <c r="K15465" i="1"/>
  <c r="G15466" i="1"/>
  <c r="H15466" i="1" s="1"/>
  <c r="I15466" i="1"/>
  <c r="J15466" i="1"/>
  <c r="K15466" i="1"/>
  <c r="G15467" i="1"/>
  <c r="H15467" i="1"/>
  <c r="I15467" i="1"/>
  <c r="J15467" i="1"/>
  <c r="K15467" i="1"/>
  <c r="G15468" i="1"/>
  <c r="J15468" i="1" s="1"/>
  <c r="K15468" i="1"/>
  <c r="G15469" i="1"/>
  <c r="I15469" i="1" s="1"/>
  <c r="K15469" i="1"/>
  <c r="G15470" i="1"/>
  <c r="H15470" i="1" s="1"/>
  <c r="K15470" i="1"/>
  <c r="G15471" i="1"/>
  <c r="H15471" i="1"/>
  <c r="I15471" i="1"/>
  <c r="J15471" i="1"/>
  <c r="K15471" i="1"/>
  <c r="G15472" i="1"/>
  <c r="J15472" i="1" s="1"/>
  <c r="H15472" i="1"/>
  <c r="K15472" i="1"/>
  <c r="G15473" i="1"/>
  <c r="I15473" i="1" s="1"/>
  <c r="H15473" i="1"/>
  <c r="K15473" i="1"/>
  <c r="G15474" i="1"/>
  <c r="H15474" i="1" s="1"/>
  <c r="I15474" i="1"/>
  <c r="K15474" i="1"/>
  <c r="G15475" i="1"/>
  <c r="H15475" i="1"/>
  <c r="I15475" i="1"/>
  <c r="J15475" i="1"/>
  <c r="K15475" i="1"/>
  <c r="G15476" i="1"/>
  <c r="J15476" i="1" s="1"/>
  <c r="I15476" i="1"/>
  <c r="K15476" i="1"/>
  <c r="G15477" i="1"/>
  <c r="I15477" i="1" s="1"/>
  <c r="J15477" i="1"/>
  <c r="K15477" i="1"/>
  <c r="G15478" i="1"/>
  <c r="H15478" i="1" s="1"/>
  <c r="J15478" i="1"/>
  <c r="K15478" i="1"/>
  <c r="G15479" i="1"/>
  <c r="H15479" i="1"/>
  <c r="I15479" i="1"/>
  <c r="J15479" i="1"/>
  <c r="K15479" i="1"/>
  <c r="G15480" i="1"/>
  <c r="J15480" i="1" s="1"/>
  <c r="H15480" i="1"/>
  <c r="I15480" i="1"/>
  <c r="K15480" i="1"/>
  <c r="G15481" i="1"/>
  <c r="I15481" i="1" s="1"/>
  <c r="H15481" i="1"/>
  <c r="J15481" i="1"/>
  <c r="K15481" i="1"/>
  <c r="G15482" i="1"/>
  <c r="H15482" i="1" s="1"/>
  <c r="I15482" i="1"/>
  <c r="J15482" i="1"/>
  <c r="K15482" i="1"/>
  <c r="G15483" i="1"/>
  <c r="H15483" i="1"/>
  <c r="I15483" i="1"/>
  <c r="J15483" i="1"/>
  <c r="K15483" i="1"/>
  <c r="G15484" i="1"/>
  <c r="J15484" i="1" s="1"/>
  <c r="K15484" i="1"/>
  <c r="G15485" i="1"/>
  <c r="I15485" i="1" s="1"/>
  <c r="K15485" i="1"/>
  <c r="G15486" i="1"/>
  <c r="H15486" i="1" s="1"/>
  <c r="K15486" i="1"/>
  <c r="G15487" i="1"/>
  <c r="H15487" i="1"/>
  <c r="I15487" i="1"/>
  <c r="J15487" i="1"/>
  <c r="K15487" i="1"/>
  <c r="G15488" i="1"/>
  <c r="J15488" i="1" s="1"/>
  <c r="H15488" i="1"/>
  <c r="K15488" i="1"/>
  <c r="G15489" i="1"/>
  <c r="I15489" i="1" s="1"/>
  <c r="H15489" i="1"/>
  <c r="K15489" i="1"/>
  <c r="G15490" i="1"/>
  <c r="H15490" i="1" s="1"/>
  <c r="I15490" i="1"/>
  <c r="K15490" i="1"/>
  <c r="G15491" i="1"/>
  <c r="H15491" i="1"/>
  <c r="I15491" i="1"/>
  <c r="J15491" i="1"/>
  <c r="K15491" i="1"/>
  <c r="G15492" i="1"/>
  <c r="J15492" i="1" s="1"/>
  <c r="I15492" i="1"/>
  <c r="K15492" i="1"/>
  <c r="G15493" i="1"/>
  <c r="I15493" i="1" s="1"/>
  <c r="J15493" i="1"/>
  <c r="K15493" i="1"/>
  <c r="G15494" i="1"/>
  <c r="H15494" i="1" s="1"/>
  <c r="J15494" i="1"/>
  <c r="K15494" i="1"/>
  <c r="G15495" i="1"/>
  <c r="H15495" i="1"/>
  <c r="I15495" i="1"/>
  <c r="J15495" i="1"/>
  <c r="K15495" i="1"/>
  <c r="G15496" i="1"/>
  <c r="J15496" i="1" s="1"/>
  <c r="H15496" i="1"/>
  <c r="I15496" i="1"/>
  <c r="K15496" i="1"/>
  <c r="G15497" i="1"/>
  <c r="I15497" i="1" s="1"/>
  <c r="H15497" i="1"/>
  <c r="J15497" i="1"/>
  <c r="K15497" i="1"/>
  <c r="G15498" i="1"/>
  <c r="H15498" i="1" s="1"/>
  <c r="I15498" i="1"/>
  <c r="J15498" i="1"/>
  <c r="K15498" i="1"/>
  <c r="G15499" i="1"/>
  <c r="H15499" i="1"/>
  <c r="I15499" i="1"/>
  <c r="J15499" i="1"/>
  <c r="K15499" i="1"/>
  <c r="G15500" i="1"/>
  <c r="J15500" i="1" s="1"/>
  <c r="K15500" i="1"/>
  <c r="G15501" i="1"/>
  <c r="I15501" i="1" s="1"/>
  <c r="K15501" i="1"/>
  <c r="G15502" i="1"/>
  <c r="H15502" i="1" s="1"/>
  <c r="K15502" i="1"/>
  <c r="G15503" i="1"/>
  <c r="H15503" i="1"/>
  <c r="I15503" i="1"/>
  <c r="J15503" i="1"/>
  <c r="K15503" i="1"/>
  <c r="G15504" i="1"/>
  <c r="J15504" i="1" s="1"/>
  <c r="H15504" i="1"/>
  <c r="K15504" i="1"/>
  <c r="G15505" i="1"/>
  <c r="I15505" i="1" s="1"/>
  <c r="H15505" i="1"/>
  <c r="K15505" i="1"/>
  <c r="G15506" i="1"/>
  <c r="H15506" i="1" s="1"/>
  <c r="I15506" i="1"/>
  <c r="K15506" i="1"/>
  <c r="G15507" i="1"/>
  <c r="H15507" i="1"/>
  <c r="I15507" i="1"/>
  <c r="J15507" i="1"/>
  <c r="K15507" i="1"/>
  <c r="G15508" i="1"/>
  <c r="J15508" i="1" s="1"/>
  <c r="I15508" i="1"/>
  <c r="K15508" i="1"/>
  <c r="G15509" i="1"/>
  <c r="I15509" i="1" s="1"/>
  <c r="J15509" i="1"/>
  <c r="K15509" i="1"/>
  <c r="G15510" i="1"/>
  <c r="H15510" i="1" s="1"/>
  <c r="J15510" i="1"/>
  <c r="K15510" i="1"/>
  <c r="G15511" i="1"/>
  <c r="H15511" i="1"/>
  <c r="I15511" i="1"/>
  <c r="J15511" i="1"/>
  <c r="K15511" i="1"/>
  <c r="G15512" i="1"/>
  <c r="J15512" i="1" s="1"/>
  <c r="H15512" i="1"/>
  <c r="I15512" i="1"/>
  <c r="K15512" i="1"/>
  <c r="G15513" i="1"/>
  <c r="I15513" i="1" s="1"/>
  <c r="H15513" i="1"/>
  <c r="J15513" i="1"/>
  <c r="K15513" i="1"/>
  <c r="G15514" i="1"/>
  <c r="H15514" i="1" s="1"/>
  <c r="I15514" i="1"/>
  <c r="J15514" i="1"/>
  <c r="K15514" i="1"/>
  <c r="G15515" i="1"/>
  <c r="H15515" i="1"/>
  <c r="I15515" i="1"/>
  <c r="J15515" i="1"/>
  <c r="K15515" i="1"/>
  <c r="G15516" i="1"/>
  <c r="J15516" i="1" s="1"/>
  <c r="K15516" i="1"/>
  <c r="G15517" i="1"/>
  <c r="I15517" i="1" s="1"/>
  <c r="K15517" i="1"/>
  <c r="G15518" i="1"/>
  <c r="H15518" i="1" s="1"/>
  <c r="K15518" i="1"/>
  <c r="G15519" i="1"/>
  <c r="H15519" i="1"/>
  <c r="I15519" i="1"/>
  <c r="J15519" i="1"/>
  <c r="K15519" i="1"/>
  <c r="G15520" i="1"/>
  <c r="J15520" i="1" s="1"/>
  <c r="H15520" i="1"/>
  <c r="K15520" i="1"/>
  <c r="G15521" i="1"/>
  <c r="I15521" i="1" s="1"/>
  <c r="H15521" i="1"/>
  <c r="K15521" i="1"/>
  <c r="G15522" i="1"/>
  <c r="H15522" i="1" s="1"/>
  <c r="I15522" i="1"/>
  <c r="K15522" i="1"/>
  <c r="G15523" i="1"/>
  <c r="H15523" i="1"/>
  <c r="I15523" i="1"/>
  <c r="J15523" i="1"/>
  <c r="K15523" i="1"/>
  <c r="G15524" i="1"/>
  <c r="J15524" i="1" s="1"/>
  <c r="I15524" i="1"/>
  <c r="K15524" i="1"/>
  <c r="G15525" i="1"/>
  <c r="I15525" i="1" s="1"/>
  <c r="J15525" i="1"/>
  <c r="K15525" i="1"/>
  <c r="G15526" i="1"/>
  <c r="H15526" i="1" s="1"/>
  <c r="J15526" i="1"/>
  <c r="K15526" i="1"/>
  <c r="G15527" i="1"/>
  <c r="H15527" i="1"/>
  <c r="I15527" i="1"/>
  <c r="J15527" i="1"/>
  <c r="K15527" i="1"/>
  <c r="G15528" i="1"/>
  <c r="J15528" i="1" s="1"/>
  <c r="H15528" i="1"/>
  <c r="I15528" i="1"/>
  <c r="K15528" i="1"/>
  <c r="G15529" i="1"/>
  <c r="I15529" i="1" s="1"/>
  <c r="H15529" i="1"/>
  <c r="J15529" i="1"/>
  <c r="K15529" i="1"/>
  <c r="G15530" i="1"/>
  <c r="H15530" i="1" s="1"/>
  <c r="I15530" i="1"/>
  <c r="J15530" i="1"/>
  <c r="K15530" i="1"/>
  <c r="G15531" i="1"/>
  <c r="H15531" i="1"/>
  <c r="I15531" i="1"/>
  <c r="J15531" i="1"/>
  <c r="K15531" i="1"/>
  <c r="G15532" i="1"/>
  <c r="J15532" i="1" s="1"/>
  <c r="K15532" i="1"/>
  <c r="G15533" i="1"/>
  <c r="I15533" i="1" s="1"/>
  <c r="K15533" i="1"/>
  <c r="G15534" i="1"/>
  <c r="H15534" i="1" s="1"/>
  <c r="K15534" i="1"/>
  <c r="G15535" i="1"/>
  <c r="H15535" i="1"/>
  <c r="I15535" i="1"/>
  <c r="J15535" i="1"/>
  <c r="K15535" i="1"/>
  <c r="G15536" i="1"/>
  <c r="J15536" i="1" s="1"/>
  <c r="H15536" i="1"/>
  <c r="K15536" i="1"/>
  <c r="G15537" i="1"/>
  <c r="I15537" i="1" s="1"/>
  <c r="H15537" i="1"/>
  <c r="K15537" i="1"/>
  <c r="G15538" i="1"/>
  <c r="H15538" i="1" s="1"/>
  <c r="I15538" i="1"/>
  <c r="K15538" i="1"/>
  <c r="G15539" i="1"/>
  <c r="H15539" i="1"/>
  <c r="I15539" i="1"/>
  <c r="J15539" i="1"/>
  <c r="K15539" i="1"/>
  <c r="G15540" i="1"/>
  <c r="J15540" i="1" s="1"/>
  <c r="I15540" i="1"/>
  <c r="K15540" i="1"/>
  <c r="G15541" i="1"/>
  <c r="I15541" i="1" s="1"/>
  <c r="J15541" i="1"/>
  <c r="K15541" i="1"/>
  <c r="G15542" i="1"/>
  <c r="H15542" i="1" s="1"/>
  <c r="J15542" i="1"/>
  <c r="K15542" i="1"/>
  <c r="G15543" i="1"/>
  <c r="H15543" i="1"/>
  <c r="I15543" i="1"/>
  <c r="J15543" i="1"/>
  <c r="K15543" i="1"/>
  <c r="G15544" i="1"/>
  <c r="J15544" i="1" s="1"/>
  <c r="H15544" i="1"/>
  <c r="I15544" i="1"/>
  <c r="K15544" i="1"/>
  <c r="G15545" i="1"/>
  <c r="I15545" i="1" s="1"/>
  <c r="H15545" i="1"/>
  <c r="J15545" i="1"/>
  <c r="K15545" i="1"/>
  <c r="G15546" i="1"/>
  <c r="H15546" i="1" s="1"/>
  <c r="I15546" i="1"/>
  <c r="J15546" i="1"/>
  <c r="K15546" i="1"/>
  <c r="G15547" i="1"/>
  <c r="H15547" i="1"/>
  <c r="I15547" i="1"/>
  <c r="J15547" i="1"/>
  <c r="K15547" i="1"/>
  <c r="G15548" i="1"/>
  <c r="J15548" i="1" s="1"/>
  <c r="K15548" i="1"/>
  <c r="G15549" i="1"/>
  <c r="I15549" i="1" s="1"/>
  <c r="K15549" i="1"/>
  <c r="G15550" i="1"/>
  <c r="H15550" i="1" s="1"/>
  <c r="K15550" i="1"/>
  <c r="G15551" i="1"/>
  <c r="H15551" i="1"/>
  <c r="I15551" i="1"/>
  <c r="J15551" i="1"/>
  <c r="K15551" i="1"/>
  <c r="G15552" i="1"/>
  <c r="J15552" i="1" s="1"/>
  <c r="H15552" i="1"/>
  <c r="K15552" i="1"/>
  <c r="G15553" i="1"/>
  <c r="I15553" i="1" s="1"/>
  <c r="H15553" i="1"/>
  <c r="K15553" i="1"/>
  <c r="G15554" i="1"/>
  <c r="H15554" i="1" s="1"/>
  <c r="I15554" i="1"/>
  <c r="K15554" i="1"/>
  <c r="G15555" i="1"/>
  <c r="H15555" i="1"/>
  <c r="I15555" i="1"/>
  <c r="J15555" i="1"/>
  <c r="K15555" i="1"/>
  <c r="G15556" i="1"/>
  <c r="J15556" i="1" s="1"/>
  <c r="I15556" i="1"/>
  <c r="K15556" i="1"/>
  <c r="G15557" i="1"/>
  <c r="I15557" i="1" s="1"/>
  <c r="J15557" i="1"/>
  <c r="K15557" i="1"/>
  <c r="G15558" i="1"/>
  <c r="H15558" i="1" s="1"/>
  <c r="J15558" i="1"/>
  <c r="K15558" i="1"/>
  <c r="G15559" i="1"/>
  <c r="H15559" i="1"/>
  <c r="I15559" i="1"/>
  <c r="J15559" i="1"/>
  <c r="K15559" i="1"/>
  <c r="G15560" i="1"/>
  <c r="J15560" i="1" s="1"/>
  <c r="H15560" i="1"/>
  <c r="I15560" i="1"/>
  <c r="K15560" i="1"/>
  <c r="G15561" i="1"/>
  <c r="I15561" i="1" s="1"/>
  <c r="H15561" i="1"/>
  <c r="J15561" i="1"/>
  <c r="K15561" i="1"/>
  <c r="G15562" i="1"/>
  <c r="H15562" i="1" s="1"/>
  <c r="I15562" i="1"/>
  <c r="J15562" i="1"/>
  <c r="K15562" i="1"/>
  <c r="G15563" i="1"/>
  <c r="H15563" i="1"/>
  <c r="I15563" i="1"/>
  <c r="J15563" i="1"/>
  <c r="K15563" i="1"/>
  <c r="G15564" i="1"/>
  <c r="J15564" i="1" s="1"/>
  <c r="K15564" i="1"/>
  <c r="G15565" i="1"/>
  <c r="I15565" i="1" s="1"/>
  <c r="K15565" i="1"/>
  <c r="G15566" i="1"/>
  <c r="H15566" i="1" s="1"/>
  <c r="K15566" i="1"/>
  <c r="G15567" i="1"/>
  <c r="H15567" i="1"/>
  <c r="I15567" i="1"/>
  <c r="J15567" i="1"/>
  <c r="K15567" i="1"/>
  <c r="G15568" i="1"/>
  <c r="J15568" i="1" s="1"/>
  <c r="H15568" i="1"/>
  <c r="K15568" i="1"/>
  <c r="G15569" i="1"/>
  <c r="I15569" i="1" s="1"/>
  <c r="H15569" i="1"/>
  <c r="K15569" i="1"/>
  <c r="G15570" i="1"/>
  <c r="H15570" i="1" s="1"/>
  <c r="I15570" i="1"/>
  <c r="K15570" i="1"/>
  <c r="G15571" i="1"/>
  <c r="H15571" i="1"/>
  <c r="I15571" i="1"/>
  <c r="J15571" i="1"/>
  <c r="K15571" i="1"/>
  <c r="G15572" i="1"/>
  <c r="J15572" i="1" s="1"/>
  <c r="I15572" i="1"/>
  <c r="K15572" i="1"/>
  <c r="G15573" i="1"/>
  <c r="I15573" i="1" s="1"/>
  <c r="J15573" i="1"/>
  <c r="K15573" i="1"/>
  <c r="G15574" i="1"/>
  <c r="H15574" i="1" s="1"/>
  <c r="J15574" i="1"/>
  <c r="K15574" i="1"/>
  <c r="G15575" i="1"/>
  <c r="H15575" i="1"/>
  <c r="I15575" i="1"/>
  <c r="J15575" i="1"/>
  <c r="K15575" i="1"/>
  <c r="G15576" i="1"/>
  <c r="J15576" i="1" s="1"/>
  <c r="H15576" i="1"/>
  <c r="I15576" i="1"/>
  <c r="K15576" i="1"/>
  <c r="G15577" i="1"/>
  <c r="I15577" i="1" s="1"/>
  <c r="H15577" i="1"/>
  <c r="J15577" i="1"/>
  <c r="K15577" i="1"/>
  <c r="G15578" i="1"/>
  <c r="H15578" i="1" s="1"/>
  <c r="I15578" i="1"/>
  <c r="J15578" i="1"/>
  <c r="K15578" i="1"/>
  <c r="G15579" i="1"/>
  <c r="H15579" i="1"/>
  <c r="I15579" i="1"/>
  <c r="J15579" i="1"/>
  <c r="K15579" i="1"/>
  <c r="G15580" i="1"/>
  <c r="J15580" i="1" s="1"/>
  <c r="K15580" i="1"/>
  <c r="G15581" i="1"/>
  <c r="I15581" i="1" s="1"/>
  <c r="K15581" i="1"/>
  <c r="G15582" i="1"/>
  <c r="H15582" i="1" s="1"/>
  <c r="K15582" i="1"/>
  <c r="G15583" i="1"/>
  <c r="H15583" i="1"/>
  <c r="I15583" i="1"/>
  <c r="J15583" i="1"/>
  <c r="K15583" i="1"/>
  <c r="G15584" i="1"/>
  <c r="J15584" i="1" s="1"/>
  <c r="H15584" i="1"/>
  <c r="K15584" i="1"/>
  <c r="G15585" i="1"/>
  <c r="I15585" i="1" s="1"/>
  <c r="H15585" i="1"/>
  <c r="K15585" i="1"/>
  <c r="G15586" i="1"/>
  <c r="H15586" i="1" s="1"/>
  <c r="I15586" i="1"/>
  <c r="K15586" i="1"/>
  <c r="G15587" i="1"/>
  <c r="H15587" i="1"/>
  <c r="I15587" i="1"/>
  <c r="J15587" i="1"/>
  <c r="K15587" i="1"/>
  <c r="G15588" i="1"/>
  <c r="J15588" i="1" s="1"/>
  <c r="I15588" i="1"/>
  <c r="K15588" i="1"/>
  <c r="G15589" i="1"/>
  <c r="I15589" i="1" s="1"/>
  <c r="J15589" i="1"/>
  <c r="K15589" i="1"/>
  <c r="G15590" i="1"/>
  <c r="H15590" i="1" s="1"/>
  <c r="J15590" i="1"/>
  <c r="K15590" i="1"/>
  <c r="G15591" i="1"/>
  <c r="H15591" i="1"/>
  <c r="I15591" i="1"/>
  <c r="J15591" i="1"/>
  <c r="K15591" i="1"/>
  <c r="G15592" i="1"/>
  <c r="J15592" i="1" s="1"/>
  <c r="H15592" i="1"/>
  <c r="I15592" i="1"/>
  <c r="K15592" i="1"/>
  <c r="G15593" i="1"/>
  <c r="I15593" i="1" s="1"/>
  <c r="H15593" i="1"/>
  <c r="J15593" i="1"/>
  <c r="K15593" i="1"/>
  <c r="G15594" i="1"/>
  <c r="H15594" i="1" s="1"/>
  <c r="I15594" i="1"/>
  <c r="J15594" i="1"/>
  <c r="K15594" i="1"/>
  <c r="G15595" i="1"/>
  <c r="H15595" i="1"/>
  <c r="I15595" i="1"/>
  <c r="J15595" i="1"/>
  <c r="K15595" i="1"/>
  <c r="G15596" i="1"/>
  <c r="J15596" i="1" s="1"/>
  <c r="K15596" i="1"/>
  <c r="G15597" i="1"/>
  <c r="I15597" i="1" s="1"/>
  <c r="K15597" i="1"/>
  <c r="G15598" i="1"/>
  <c r="H15598" i="1" s="1"/>
  <c r="K15598" i="1"/>
  <c r="G15599" i="1"/>
  <c r="H15599" i="1"/>
  <c r="I15599" i="1"/>
  <c r="J15599" i="1"/>
  <c r="K15599" i="1"/>
  <c r="G15600" i="1"/>
  <c r="J15600" i="1" s="1"/>
  <c r="H15600" i="1"/>
  <c r="K15600" i="1"/>
  <c r="G15601" i="1"/>
  <c r="I15601" i="1" s="1"/>
  <c r="H15601" i="1"/>
  <c r="K15601" i="1"/>
  <c r="G15602" i="1"/>
  <c r="H15602" i="1" s="1"/>
  <c r="I15602" i="1"/>
  <c r="K15602" i="1"/>
  <c r="G15603" i="1"/>
  <c r="H15603" i="1"/>
  <c r="I15603" i="1"/>
  <c r="J15603" i="1"/>
  <c r="K15603" i="1"/>
  <c r="G15604" i="1"/>
  <c r="J15604" i="1" s="1"/>
  <c r="I15604" i="1"/>
  <c r="K15604" i="1"/>
  <c r="G15605" i="1"/>
  <c r="I15605" i="1" s="1"/>
  <c r="J15605" i="1"/>
  <c r="K15605" i="1"/>
  <c r="G15606" i="1"/>
  <c r="H15606" i="1" s="1"/>
  <c r="J15606" i="1"/>
  <c r="K15606" i="1"/>
  <c r="G15607" i="1"/>
  <c r="H15607" i="1"/>
  <c r="I15607" i="1"/>
  <c r="J15607" i="1"/>
  <c r="K15607" i="1"/>
  <c r="G15608" i="1"/>
  <c r="J15608" i="1" s="1"/>
  <c r="H15608" i="1"/>
  <c r="I15608" i="1"/>
  <c r="K15608" i="1"/>
  <c r="G15609" i="1"/>
  <c r="I15609" i="1" s="1"/>
  <c r="H15609" i="1"/>
  <c r="J15609" i="1"/>
  <c r="K15609" i="1"/>
  <c r="G15610" i="1"/>
  <c r="H15610" i="1" s="1"/>
  <c r="I15610" i="1"/>
  <c r="J15610" i="1"/>
  <c r="K15610" i="1"/>
  <c r="G15611" i="1"/>
  <c r="H15611" i="1"/>
  <c r="I15611" i="1"/>
  <c r="J15611" i="1"/>
  <c r="K15611" i="1"/>
  <c r="G15612" i="1"/>
  <c r="J15612" i="1" s="1"/>
  <c r="K15612" i="1"/>
  <c r="G15613" i="1"/>
  <c r="I15613" i="1" s="1"/>
  <c r="K15613" i="1"/>
  <c r="G15614" i="1"/>
  <c r="H15614" i="1" s="1"/>
  <c r="K15614" i="1"/>
  <c r="G15615" i="1"/>
  <c r="H15615" i="1"/>
  <c r="I15615" i="1"/>
  <c r="J15615" i="1"/>
  <c r="K15615" i="1"/>
  <c r="G15616" i="1"/>
  <c r="J15616" i="1" s="1"/>
  <c r="H15616" i="1"/>
  <c r="K15616" i="1"/>
  <c r="G15617" i="1"/>
  <c r="I15617" i="1" s="1"/>
  <c r="H15617" i="1"/>
  <c r="K15617" i="1"/>
  <c r="G15618" i="1"/>
  <c r="H15618" i="1" s="1"/>
  <c r="I15618" i="1"/>
  <c r="K15618" i="1"/>
  <c r="G15619" i="1"/>
  <c r="H15619" i="1"/>
  <c r="I15619" i="1"/>
  <c r="J15619" i="1"/>
  <c r="K15619" i="1"/>
  <c r="G15620" i="1"/>
  <c r="J15620" i="1" s="1"/>
  <c r="I15620" i="1"/>
  <c r="K15620" i="1"/>
  <c r="G15621" i="1"/>
  <c r="I15621" i="1" s="1"/>
  <c r="J15621" i="1"/>
  <c r="K15621" i="1"/>
  <c r="G15622" i="1"/>
  <c r="H15622" i="1" s="1"/>
  <c r="J15622" i="1"/>
  <c r="K15622" i="1"/>
  <c r="G15623" i="1"/>
  <c r="H15623" i="1"/>
  <c r="I15623" i="1"/>
  <c r="J15623" i="1"/>
  <c r="K15623" i="1"/>
  <c r="G15624" i="1"/>
  <c r="J15624" i="1" s="1"/>
  <c r="H15624" i="1"/>
  <c r="I15624" i="1"/>
  <c r="K15624" i="1"/>
  <c r="G15625" i="1"/>
  <c r="I15625" i="1" s="1"/>
  <c r="H15625" i="1"/>
  <c r="J15625" i="1"/>
  <c r="K15625" i="1"/>
  <c r="G15626" i="1"/>
  <c r="H15626" i="1" s="1"/>
  <c r="I15626" i="1"/>
  <c r="J15626" i="1"/>
  <c r="K15626" i="1"/>
  <c r="G15627" i="1"/>
  <c r="H15627" i="1"/>
  <c r="I15627" i="1"/>
  <c r="J15627" i="1"/>
  <c r="K15627" i="1"/>
  <c r="G15628" i="1"/>
  <c r="J15628" i="1" s="1"/>
  <c r="K15628" i="1"/>
  <c r="G15629" i="1"/>
  <c r="I15629" i="1" s="1"/>
  <c r="K15629" i="1"/>
  <c r="G15630" i="1"/>
  <c r="H15630" i="1" s="1"/>
  <c r="K15630" i="1"/>
  <c r="G15631" i="1"/>
  <c r="H15631" i="1"/>
  <c r="I15631" i="1"/>
  <c r="J15631" i="1"/>
  <c r="K15631" i="1"/>
  <c r="G15632" i="1"/>
  <c r="J15632" i="1" s="1"/>
  <c r="H15632" i="1"/>
  <c r="K15632" i="1"/>
  <c r="G15633" i="1"/>
  <c r="I15633" i="1" s="1"/>
  <c r="H15633" i="1"/>
  <c r="K15633" i="1"/>
  <c r="G15634" i="1"/>
  <c r="H15634" i="1" s="1"/>
  <c r="I15634" i="1"/>
  <c r="K15634" i="1"/>
  <c r="G15635" i="1"/>
  <c r="H15635" i="1"/>
  <c r="I15635" i="1"/>
  <c r="J15635" i="1"/>
  <c r="K15635" i="1"/>
  <c r="G15636" i="1"/>
  <c r="J15636" i="1" s="1"/>
  <c r="I15636" i="1"/>
  <c r="K15636" i="1"/>
  <c r="G15637" i="1"/>
  <c r="I15637" i="1" s="1"/>
  <c r="J15637" i="1"/>
  <c r="K15637" i="1"/>
  <c r="G15638" i="1"/>
  <c r="H15638" i="1" s="1"/>
  <c r="J15638" i="1"/>
  <c r="K15638" i="1"/>
  <c r="G15639" i="1"/>
  <c r="H15639" i="1"/>
  <c r="I15639" i="1"/>
  <c r="J15639" i="1"/>
  <c r="K15639" i="1"/>
  <c r="G15640" i="1"/>
  <c r="J15640" i="1" s="1"/>
  <c r="H15640" i="1"/>
  <c r="I15640" i="1"/>
  <c r="K15640" i="1"/>
  <c r="G15641" i="1"/>
  <c r="I15641" i="1" s="1"/>
  <c r="H15641" i="1"/>
  <c r="J15641" i="1"/>
  <c r="K15641" i="1"/>
  <c r="G15642" i="1"/>
  <c r="H15642" i="1" s="1"/>
  <c r="I15642" i="1"/>
  <c r="J15642" i="1"/>
  <c r="K15642" i="1"/>
  <c r="G15643" i="1"/>
  <c r="H15643" i="1"/>
  <c r="I15643" i="1"/>
  <c r="J15643" i="1"/>
  <c r="K15643" i="1"/>
  <c r="G15644" i="1"/>
  <c r="J15644" i="1" s="1"/>
  <c r="K15644" i="1"/>
  <c r="G15645" i="1"/>
  <c r="I15645" i="1" s="1"/>
  <c r="K15645" i="1"/>
  <c r="G15646" i="1"/>
  <c r="H15646" i="1" s="1"/>
  <c r="K15646" i="1"/>
  <c r="G15647" i="1"/>
  <c r="H15647" i="1"/>
  <c r="I15647" i="1"/>
  <c r="J15647" i="1"/>
  <c r="K15647" i="1"/>
  <c r="G15648" i="1"/>
  <c r="J15648" i="1" s="1"/>
  <c r="H15648" i="1"/>
  <c r="K15648" i="1"/>
  <c r="G15649" i="1"/>
  <c r="I15649" i="1" s="1"/>
  <c r="H15649" i="1"/>
  <c r="K15649" i="1"/>
  <c r="G15650" i="1"/>
  <c r="H15650" i="1" s="1"/>
  <c r="I15650" i="1"/>
  <c r="K15650" i="1"/>
  <c r="G15651" i="1"/>
  <c r="H15651" i="1"/>
  <c r="I15651" i="1"/>
  <c r="J15651" i="1"/>
  <c r="K15651" i="1"/>
  <c r="G15652" i="1"/>
  <c r="J15652" i="1" s="1"/>
  <c r="I15652" i="1"/>
  <c r="K15652" i="1"/>
  <c r="G15653" i="1"/>
  <c r="I15653" i="1" s="1"/>
  <c r="J15653" i="1"/>
  <c r="K15653" i="1"/>
  <c r="G15654" i="1"/>
  <c r="H15654" i="1" s="1"/>
  <c r="J15654" i="1"/>
  <c r="K15654" i="1"/>
  <c r="G15655" i="1"/>
  <c r="H15655" i="1"/>
  <c r="I15655" i="1"/>
  <c r="J15655" i="1"/>
  <c r="K15655" i="1"/>
  <c r="G15656" i="1"/>
  <c r="J15656" i="1" s="1"/>
  <c r="H15656" i="1"/>
  <c r="I15656" i="1"/>
  <c r="K15656" i="1"/>
  <c r="G15657" i="1"/>
  <c r="I15657" i="1" s="1"/>
  <c r="H15657" i="1"/>
  <c r="J15657" i="1"/>
  <c r="K15657" i="1"/>
  <c r="G15658" i="1"/>
  <c r="H15658" i="1" s="1"/>
  <c r="I15658" i="1"/>
  <c r="J15658" i="1"/>
  <c r="K15658" i="1"/>
  <c r="G15659" i="1"/>
  <c r="H15659" i="1"/>
  <c r="I15659" i="1"/>
  <c r="J15659" i="1"/>
  <c r="K15659" i="1"/>
  <c r="G15660" i="1"/>
  <c r="J15660" i="1" s="1"/>
  <c r="K15660" i="1"/>
  <c r="G15661" i="1"/>
  <c r="I15661" i="1" s="1"/>
  <c r="K15661" i="1"/>
  <c r="G15662" i="1"/>
  <c r="H15662" i="1" s="1"/>
  <c r="K15662" i="1"/>
  <c r="G15663" i="1"/>
  <c r="H15663" i="1"/>
  <c r="I15663" i="1"/>
  <c r="J15663" i="1"/>
  <c r="K15663" i="1"/>
  <c r="G15664" i="1"/>
  <c r="J15664" i="1" s="1"/>
  <c r="H15664" i="1"/>
  <c r="K15664" i="1"/>
  <c r="G15665" i="1"/>
  <c r="I15665" i="1" s="1"/>
  <c r="H15665" i="1"/>
  <c r="K15665" i="1"/>
  <c r="G15666" i="1"/>
  <c r="H15666" i="1" s="1"/>
  <c r="I15666" i="1"/>
  <c r="K15666" i="1"/>
  <c r="G15667" i="1"/>
  <c r="H15667" i="1"/>
  <c r="I15667" i="1"/>
  <c r="J15667" i="1"/>
  <c r="K15667" i="1"/>
  <c r="G15668" i="1"/>
  <c r="J15668" i="1" s="1"/>
  <c r="I15668" i="1"/>
  <c r="K15668" i="1"/>
  <c r="G15669" i="1"/>
  <c r="I15669" i="1" s="1"/>
  <c r="J15669" i="1"/>
  <c r="K15669" i="1"/>
  <c r="G15670" i="1"/>
  <c r="H15670" i="1" s="1"/>
  <c r="J15670" i="1"/>
  <c r="K15670" i="1"/>
  <c r="G15671" i="1"/>
  <c r="H15671" i="1"/>
  <c r="I15671" i="1"/>
  <c r="J15671" i="1"/>
  <c r="K15671" i="1"/>
  <c r="G15672" i="1"/>
  <c r="J15672" i="1" s="1"/>
  <c r="H15672" i="1"/>
  <c r="I15672" i="1"/>
  <c r="K15672" i="1"/>
  <c r="G15673" i="1"/>
  <c r="I15673" i="1" s="1"/>
  <c r="H15673" i="1"/>
  <c r="J15673" i="1"/>
  <c r="K15673" i="1"/>
  <c r="G15674" i="1"/>
  <c r="H15674" i="1" s="1"/>
  <c r="I15674" i="1"/>
  <c r="J15674" i="1"/>
  <c r="K15674" i="1"/>
  <c r="G15675" i="1"/>
  <c r="H15675" i="1"/>
  <c r="I15675" i="1"/>
  <c r="J15675" i="1"/>
  <c r="K15675" i="1"/>
  <c r="G15676" i="1"/>
  <c r="J15676" i="1" s="1"/>
  <c r="K15676" i="1"/>
  <c r="G15677" i="1"/>
  <c r="I15677" i="1" s="1"/>
  <c r="K15677" i="1"/>
  <c r="G15678" i="1"/>
  <c r="H15678" i="1" s="1"/>
  <c r="K15678" i="1"/>
  <c r="G15679" i="1"/>
  <c r="H15679" i="1"/>
  <c r="I15679" i="1"/>
  <c r="J15679" i="1"/>
  <c r="K15679" i="1"/>
  <c r="G15680" i="1"/>
  <c r="J15680" i="1" s="1"/>
  <c r="H15680" i="1"/>
  <c r="K15680" i="1"/>
  <c r="G15681" i="1"/>
  <c r="I15681" i="1" s="1"/>
  <c r="H15681" i="1"/>
  <c r="K15681" i="1"/>
  <c r="G15682" i="1"/>
  <c r="H15682" i="1" s="1"/>
  <c r="I15682" i="1"/>
  <c r="K15682" i="1"/>
  <c r="G15683" i="1"/>
  <c r="H15683" i="1"/>
  <c r="I15683" i="1"/>
  <c r="J15683" i="1"/>
  <c r="K15683" i="1"/>
  <c r="G15684" i="1"/>
  <c r="J15684" i="1" s="1"/>
  <c r="I15684" i="1"/>
  <c r="K15684" i="1"/>
  <c r="G15685" i="1"/>
  <c r="I15685" i="1" s="1"/>
  <c r="J15685" i="1"/>
  <c r="K15685" i="1"/>
  <c r="G15686" i="1"/>
  <c r="H15686" i="1" s="1"/>
  <c r="J15686" i="1"/>
  <c r="K15686" i="1"/>
  <c r="G15687" i="1"/>
  <c r="H15687" i="1"/>
  <c r="I15687" i="1"/>
  <c r="J15687" i="1"/>
  <c r="K15687" i="1"/>
  <c r="G15688" i="1"/>
  <c r="J15688" i="1" s="1"/>
  <c r="H15688" i="1"/>
  <c r="I15688" i="1"/>
  <c r="K15688" i="1"/>
  <c r="G15689" i="1"/>
  <c r="I15689" i="1" s="1"/>
  <c r="H15689" i="1"/>
  <c r="J15689" i="1"/>
  <c r="K15689" i="1"/>
  <c r="G15690" i="1"/>
  <c r="H15690" i="1" s="1"/>
  <c r="I15690" i="1"/>
  <c r="J15690" i="1"/>
  <c r="K15690" i="1"/>
  <c r="G15691" i="1"/>
  <c r="H15691" i="1"/>
  <c r="I15691" i="1"/>
  <c r="J15691" i="1"/>
  <c r="K15691" i="1"/>
  <c r="G15692" i="1"/>
  <c r="J15692" i="1" s="1"/>
  <c r="K15692" i="1"/>
  <c r="G15693" i="1"/>
  <c r="I15693" i="1" s="1"/>
  <c r="K15693" i="1"/>
  <c r="G15694" i="1"/>
  <c r="H15694" i="1" s="1"/>
  <c r="K15694" i="1"/>
  <c r="G15695" i="1"/>
  <c r="H15695" i="1"/>
  <c r="I15695" i="1"/>
  <c r="J15695" i="1"/>
  <c r="K15695" i="1"/>
  <c r="G15696" i="1"/>
  <c r="J15696" i="1" s="1"/>
  <c r="H15696" i="1"/>
  <c r="K15696" i="1"/>
  <c r="G15697" i="1"/>
  <c r="I15697" i="1" s="1"/>
  <c r="H15697" i="1"/>
  <c r="K15697" i="1"/>
  <c r="G15698" i="1"/>
  <c r="H15698" i="1" s="1"/>
  <c r="I15698" i="1"/>
  <c r="K15698" i="1"/>
  <c r="G15699" i="1"/>
  <c r="H15699" i="1"/>
  <c r="I15699" i="1"/>
  <c r="J15699" i="1"/>
  <c r="K15699" i="1"/>
  <c r="G15700" i="1"/>
  <c r="J15700" i="1" s="1"/>
  <c r="I15700" i="1"/>
  <c r="K15700" i="1"/>
  <c r="G15701" i="1"/>
  <c r="I15701" i="1" s="1"/>
  <c r="J15701" i="1"/>
  <c r="K15701" i="1"/>
  <c r="G15702" i="1"/>
  <c r="H15702" i="1" s="1"/>
  <c r="J15702" i="1"/>
  <c r="K15702" i="1"/>
  <c r="G15703" i="1"/>
  <c r="H15703" i="1"/>
  <c r="I15703" i="1"/>
  <c r="J15703" i="1"/>
  <c r="K15703" i="1"/>
  <c r="G15704" i="1"/>
  <c r="J15704" i="1" s="1"/>
  <c r="H15704" i="1"/>
  <c r="I15704" i="1"/>
  <c r="K15704" i="1"/>
  <c r="G15705" i="1"/>
  <c r="I15705" i="1" s="1"/>
  <c r="H15705" i="1"/>
  <c r="J15705" i="1"/>
  <c r="K15705" i="1"/>
  <c r="G15706" i="1"/>
  <c r="H15706" i="1" s="1"/>
  <c r="I15706" i="1"/>
  <c r="J15706" i="1"/>
  <c r="K15706" i="1"/>
  <c r="G15707" i="1"/>
  <c r="H15707" i="1"/>
  <c r="I15707" i="1"/>
  <c r="J15707" i="1"/>
  <c r="K15707" i="1"/>
  <c r="G15708" i="1"/>
  <c r="J15708" i="1" s="1"/>
  <c r="K15708" i="1"/>
  <c r="G15709" i="1"/>
  <c r="I15709" i="1" s="1"/>
  <c r="K15709" i="1"/>
  <c r="G15710" i="1"/>
  <c r="H15710" i="1" s="1"/>
  <c r="K15710" i="1"/>
  <c r="G15711" i="1"/>
  <c r="H15711" i="1"/>
  <c r="I15711" i="1"/>
  <c r="J15711" i="1"/>
  <c r="K15711" i="1"/>
  <c r="G15712" i="1"/>
  <c r="J15712" i="1" s="1"/>
  <c r="H15712" i="1"/>
  <c r="K15712" i="1"/>
  <c r="G15713" i="1"/>
  <c r="I15713" i="1" s="1"/>
  <c r="H15713" i="1"/>
  <c r="K15713" i="1"/>
  <c r="G15714" i="1"/>
  <c r="H15714" i="1" s="1"/>
  <c r="I15714" i="1"/>
  <c r="K15714" i="1"/>
  <c r="G15715" i="1"/>
  <c r="H15715" i="1"/>
  <c r="I15715" i="1"/>
  <c r="J15715" i="1"/>
  <c r="K15715" i="1"/>
  <c r="G15716" i="1"/>
  <c r="J15716" i="1" s="1"/>
  <c r="I15716" i="1"/>
  <c r="K15716" i="1"/>
  <c r="G15717" i="1"/>
  <c r="I15717" i="1" s="1"/>
  <c r="J15717" i="1"/>
  <c r="K15717" i="1"/>
  <c r="G15718" i="1"/>
  <c r="H15718" i="1" s="1"/>
  <c r="J15718" i="1"/>
  <c r="K15718" i="1"/>
  <c r="G15719" i="1"/>
  <c r="H15719" i="1"/>
  <c r="I15719" i="1"/>
  <c r="J15719" i="1"/>
  <c r="K15719" i="1"/>
  <c r="G15720" i="1"/>
  <c r="J15720" i="1" s="1"/>
  <c r="H15720" i="1"/>
  <c r="I15720" i="1"/>
  <c r="K15720" i="1"/>
  <c r="G15721" i="1"/>
  <c r="I15721" i="1" s="1"/>
  <c r="H15721" i="1"/>
  <c r="J15721" i="1"/>
  <c r="K15721" i="1"/>
  <c r="G15722" i="1"/>
  <c r="H15722" i="1" s="1"/>
  <c r="I15722" i="1"/>
  <c r="J15722" i="1"/>
  <c r="K15722" i="1"/>
  <c r="G15723" i="1"/>
  <c r="H15723" i="1"/>
  <c r="I15723" i="1"/>
  <c r="J15723" i="1"/>
  <c r="K15723" i="1"/>
  <c r="G15724" i="1"/>
  <c r="J15724" i="1" s="1"/>
  <c r="K15724" i="1"/>
  <c r="G15725" i="1"/>
  <c r="I15725" i="1" s="1"/>
  <c r="K15725" i="1"/>
  <c r="G15726" i="1"/>
  <c r="H15726" i="1" s="1"/>
  <c r="K15726" i="1"/>
  <c r="G15727" i="1"/>
  <c r="H15727" i="1"/>
  <c r="I15727" i="1"/>
  <c r="J15727" i="1"/>
  <c r="K15727" i="1"/>
  <c r="G15728" i="1"/>
  <c r="J15728" i="1" s="1"/>
  <c r="H15728" i="1"/>
  <c r="K15728" i="1"/>
  <c r="G15729" i="1"/>
  <c r="I15729" i="1" s="1"/>
  <c r="H15729" i="1"/>
  <c r="K15729" i="1"/>
  <c r="G15730" i="1"/>
  <c r="H15730" i="1" s="1"/>
  <c r="I15730" i="1"/>
  <c r="K15730" i="1"/>
  <c r="G15731" i="1"/>
  <c r="H15731" i="1"/>
  <c r="I15731" i="1"/>
  <c r="J15731" i="1"/>
  <c r="K15731" i="1"/>
  <c r="G15732" i="1"/>
  <c r="J15732" i="1" s="1"/>
  <c r="I15732" i="1"/>
  <c r="K15732" i="1"/>
  <c r="G15733" i="1"/>
  <c r="I15733" i="1" s="1"/>
  <c r="J15733" i="1"/>
  <c r="K15733" i="1"/>
  <c r="G15734" i="1"/>
  <c r="H15734" i="1" s="1"/>
  <c r="J15734" i="1"/>
  <c r="K15734" i="1"/>
  <c r="G15735" i="1"/>
  <c r="H15735" i="1"/>
  <c r="I15735" i="1"/>
  <c r="J15735" i="1"/>
  <c r="K15735" i="1"/>
  <c r="G15736" i="1"/>
  <c r="J15736" i="1" s="1"/>
  <c r="H15736" i="1"/>
  <c r="I15736" i="1"/>
  <c r="K15736" i="1"/>
  <c r="G15737" i="1"/>
  <c r="I15737" i="1" s="1"/>
  <c r="H15737" i="1"/>
  <c r="J15737" i="1"/>
  <c r="K15737" i="1"/>
  <c r="G15738" i="1"/>
  <c r="H15738" i="1" s="1"/>
  <c r="I15738" i="1"/>
  <c r="J15738" i="1"/>
  <c r="K15738" i="1"/>
  <c r="G15739" i="1"/>
  <c r="H15739" i="1"/>
  <c r="I15739" i="1"/>
  <c r="J15739" i="1"/>
  <c r="K15739" i="1"/>
  <c r="G15740" i="1"/>
  <c r="J15740" i="1" s="1"/>
  <c r="K15740" i="1"/>
  <c r="G15741" i="1"/>
  <c r="I15741" i="1" s="1"/>
  <c r="K15741" i="1"/>
  <c r="G15742" i="1"/>
  <c r="H15742" i="1" s="1"/>
  <c r="K15742" i="1"/>
  <c r="G15743" i="1"/>
  <c r="H15743" i="1"/>
  <c r="I15743" i="1"/>
  <c r="J15743" i="1"/>
  <c r="K15743" i="1"/>
  <c r="G15744" i="1"/>
  <c r="J15744" i="1" s="1"/>
  <c r="H15744" i="1"/>
  <c r="K15744" i="1"/>
  <c r="G15745" i="1"/>
  <c r="I15745" i="1" s="1"/>
  <c r="H15745" i="1"/>
  <c r="K15745" i="1"/>
  <c r="G15746" i="1"/>
  <c r="H15746" i="1" s="1"/>
  <c r="I15746" i="1"/>
  <c r="K15746" i="1"/>
  <c r="G15747" i="1"/>
  <c r="H15747" i="1"/>
  <c r="I15747" i="1"/>
  <c r="J15747" i="1"/>
  <c r="K15747" i="1"/>
  <c r="G15748" i="1"/>
  <c r="J15748" i="1" s="1"/>
  <c r="I15748" i="1"/>
  <c r="K15748" i="1"/>
  <c r="G15749" i="1"/>
  <c r="I15749" i="1" s="1"/>
  <c r="J15749" i="1"/>
  <c r="K15749" i="1"/>
  <c r="G15750" i="1"/>
  <c r="H15750" i="1" s="1"/>
  <c r="J15750" i="1"/>
  <c r="K15750" i="1"/>
  <c r="G15751" i="1"/>
  <c r="H15751" i="1"/>
  <c r="I15751" i="1"/>
  <c r="J15751" i="1"/>
  <c r="K15751" i="1"/>
  <c r="G15752" i="1"/>
  <c r="J15752" i="1" s="1"/>
  <c r="H15752" i="1"/>
  <c r="I15752" i="1"/>
  <c r="K15752" i="1"/>
  <c r="G15753" i="1"/>
  <c r="I15753" i="1" s="1"/>
  <c r="H15753" i="1"/>
  <c r="J15753" i="1"/>
  <c r="K15753" i="1"/>
  <c r="G15754" i="1"/>
  <c r="H15754" i="1" s="1"/>
  <c r="I15754" i="1"/>
  <c r="J15754" i="1"/>
  <c r="K15754" i="1"/>
  <c r="G15755" i="1"/>
  <c r="H15755" i="1"/>
  <c r="I15755" i="1"/>
  <c r="J15755" i="1"/>
  <c r="K15755" i="1"/>
  <c r="G15756" i="1"/>
  <c r="J15756" i="1" s="1"/>
  <c r="K15756" i="1"/>
  <c r="G15757" i="1"/>
  <c r="I15757" i="1" s="1"/>
  <c r="K15757" i="1"/>
  <c r="G15758" i="1"/>
  <c r="H15758" i="1" s="1"/>
  <c r="K15758" i="1"/>
  <c r="G15759" i="1"/>
  <c r="H15759" i="1"/>
  <c r="I15759" i="1"/>
  <c r="J15759" i="1"/>
  <c r="K15759" i="1"/>
  <c r="G15760" i="1"/>
  <c r="J15760" i="1" s="1"/>
  <c r="H15760" i="1"/>
  <c r="K15760" i="1"/>
  <c r="G15761" i="1"/>
  <c r="I15761" i="1" s="1"/>
  <c r="H15761" i="1"/>
  <c r="K15761" i="1"/>
  <c r="G15762" i="1"/>
  <c r="H15762" i="1" s="1"/>
  <c r="I15762" i="1"/>
  <c r="K15762" i="1"/>
  <c r="G15763" i="1"/>
  <c r="H15763" i="1"/>
  <c r="I15763" i="1"/>
  <c r="J15763" i="1"/>
  <c r="K15763" i="1"/>
  <c r="G15764" i="1"/>
  <c r="J15764" i="1" s="1"/>
  <c r="I15764" i="1"/>
  <c r="K15764" i="1"/>
  <c r="G15765" i="1"/>
  <c r="I15765" i="1" s="1"/>
  <c r="J15765" i="1"/>
  <c r="K15765" i="1"/>
  <c r="G15766" i="1"/>
  <c r="H15766" i="1" s="1"/>
  <c r="J15766" i="1"/>
  <c r="K15766" i="1"/>
  <c r="G15767" i="1"/>
  <c r="H15767" i="1"/>
  <c r="I15767" i="1"/>
  <c r="J15767" i="1"/>
  <c r="K15767" i="1"/>
  <c r="G15768" i="1"/>
  <c r="J15768" i="1" s="1"/>
  <c r="H15768" i="1"/>
  <c r="I15768" i="1"/>
  <c r="K15768" i="1"/>
  <c r="G15769" i="1"/>
  <c r="I15769" i="1" s="1"/>
  <c r="H15769" i="1"/>
  <c r="J15769" i="1"/>
  <c r="K15769" i="1"/>
  <c r="G15770" i="1"/>
  <c r="H15770" i="1" s="1"/>
  <c r="I15770" i="1"/>
  <c r="J15770" i="1"/>
  <c r="K15770" i="1"/>
  <c r="G15771" i="1"/>
  <c r="H15771" i="1"/>
  <c r="I15771" i="1"/>
  <c r="J15771" i="1"/>
  <c r="K15771" i="1"/>
  <c r="G15772" i="1"/>
  <c r="J15772" i="1" s="1"/>
  <c r="K15772" i="1"/>
  <c r="G15773" i="1"/>
  <c r="I15773" i="1" s="1"/>
  <c r="K15773" i="1"/>
  <c r="G15774" i="1"/>
  <c r="H15774" i="1" s="1"/>
  <c r="K15774" i="1"/>
  <c r="G15775" i="1"/>
  <c r="H15775" i="1"/>
  <c r="I15775" i="1"/>
  <c r="J15775" i="1"/>
  <c r="K15775" i="1"/>
  <c r="G15776" i="1"/>
  <c r="J15776" i="1" s="1"/>
  <c r="H15776" i="1"/>
  <c r="K15776" i="1"/>
  <c r="G15777" i="1"/>
  <c r="I15777" i="1" s="1"/>
  <c r="H15777" i="1"/>
  <c r="K15777" i="1"/>
  <c r="G15778" i="1"/>
  <c r="H15778" i="1" s="1"/>
  <c r="I15778" i="1"/>
  <c r="K15778" i="1"/>
  <c r="G15779" i="1"/>
  <c r="H15779" i="1"/>
  <c r="I15779" i="1"/>
  <c r="J15779" i="1"/>
  <c r="K15779" i="1"/>
  <c r="G15780" i="1"/>
  <c r="J15780" i="1" s="1"/>
  <c r="I15780" i="1"/>
  <c r="K15780" i="1"/>
  <c r="G15781" i="1"/>
  <c r="I15781" i="1" s="1"/>
  <c r="J15781" i="1"/>
  <c r="K15781" i="1"/>
  <c r="G15782" i="1"/>
  <c r="H15782" i="1" s="1"/>
  <c r="J15782" i="1"/>
  <c r="K15782" i="1"/>
  <c r="G15783" i="1"/>
  <c r="H15783" i="1"/>
  <c r="I15783" i="1"/>
  <c r="J15783" i="1"/>
  <c r="K15783" i="1"/>
  <c r="G15784" i="1"/>
  <c r="J15784" i="1" s="1"/>
  <c r="H15784" i="1"/>
  <c r="I15784" i="1"/>
  <c r="K15784" i="1"/>
  <c r="G15785" i="1"/>
  <c r="I15785" i="1" s="1"/>
  <c r="H15785" i="1"/>
  <c r="J15785" i="1"/>
  <c r="K15785" i="1"/>
  <c r="G15786" i="1"/>
  <c r="H15786" i="1" s="1"/>
  <c r="I15786" i="1"/>
  <c r="J15786" i="1"/>
  <c r="K15786" i="1"/>
  <c r="G15787" i="1"/>
  <c r="H15787" i="1"/>
  <c r="I15787" i="1"/>
  <c r="J15787" i="1"/>
  <c r="K15787" i="1"/>
  <c r="G15788" i="1"/>
  <c r="J15788" i="1" s="1"/>
  <c r="K15788" i="1"/>
  <c r="G15789" i="1"/>
  <c r="I15789" i="1" s="1"/>
  <c r="K15789" i="1"/>
  <c r="G15790" i="1"/>
  <c r="H15790" i="1" s="1"/>
  <c r="K15790" i="1"/>
  <c r="G15791" i="1"/>
  <c r="H15791" i="1"/>
  <c r="I15791" i="1"/>
  <c r="J15791" i="1"/>
  <c r="K15791" i="1"/>
  <c r="G15792" i="1"/>
  <c r="J15792" i="1" s="1"/>
  <c r="H15792" i="1"/>
  <c r="K15792" i="1"/>
  <c r="G15793" i="1"/>
  <c r="I15793" i="1" s="1"/>
  <c r="H15793" i="1"/>
  <c r="K15793" i="1"/>
  <c r="G15794" i="1"/>
  <c r="H15794" i="1" s="1"/>
  <c r="I15794" i="1"/>
  <c r="K15794" i="1"/>
  <c r="G15795" i="1"/>
  <c r="H15795" i="1"/>
  <c r="I15795" i="1"/>
  <c r="J15795" i="1"/>
  <c r="K15795" i="1"/>
  <c r="G15796" i="1"/>
  <c r="J15796" i="1" s="1"/>
  <c r="I15796" i="1"/>
  <c r="K15796" i="1"/>
  <c r="G15797" i="1"/>
  <c r="I15797" i="1" s="1"/>
  <c r="J15797" i="1"/>
  <c r="K15797" i="1"/>
  <c r="G15798" i="1"/>
  <c r="H15798" i="1" s="1"/>
  <c r="J15798" i="1"/>
  <c r="K15798" i="1"/>
  <c r="G15799" i="1"/>
  <c r="H15799" i="1"/>
  <c r="I15799" i="1"/>
  <c r="J15799" i="1"/>
  <c r="K15799" i="1"/>
  <c r="G15800" i="1"/>
  <c r="J15800" i="1" s="1"/>
  <c r="H15800" i="1"/>
  <c r="I15800" i="1"/>
  <c r="K15800" i="1"/>
  <c r="G15801" i="1"/>
  <c r="I15801" i="1" s="1"/>
  <c r="H15801" i="1"/>
  <c r="J15801" i="1"/>
  <c r="K15801" i="1"/>
  <c r="G15802" i="1"/>
  <c r="H15802" i="1" s="1"/>
  <c r="I15802" i="1"/>
  <c r="J15802" i="1"/>
  <c r="K15802" i="1"/>
  <c r="G15803" i="1"/>
  <c r="H15803" i="1"/>
  <c r="I15803" i="1"/>
  <c r="J15803" i="1"/>
  <c r="K15803" i="1"/>
  <c r="G15804" i="1"/>
  <c r="J15804" i="1" s="1"/>
  <c r="K15804" i="1"/>
  <c r="G15805" i="1"/>
  <c r="I15805" i="1" s="1"/>
  <c r="K15805" i="1"/>
  <c r="G15806" i="1"/>
  <c r="H15806" i="1" s="1"/>
  <c r="K15806" i="1"/>
  <c r="G15807" i="1"/>
  <c r="H15807" i="1"/>
  <c r="I15807" i="1"/>
  <c r="J15807" i="1"/>
  <c r="K15807" i="1"/>
  <c r="G15808" i="1"/>
  <c r="J15808" i="1" s="1"/>
  <c r="H15808" i="1"/>
  <c r="K15808" i="1"/>
  <c r="G15809" i="1"/>
  <c r="I15809" i="1" s="1"/>
  <c r="H15809" i="1"/>
  <c r="K15809" i="1"/>
  <c r="G15810" i="1"/>
  <c r="H15810" i="1" s="1"/>
  <c r="I15810" i="1"/>
  <c r="K15810" i="1"/>
  <c r="G15811" i="1"/>
  <c r="H15811" i="1"/>
  <c r="I15811" i="1"/>
  <c r="J15811" i="1"/>
  <c r="K15811" i="1"/>
  <c r="G15812" i="1"/>
  <c r="J15812" i="1" s="1"/>
  <c r="I15812" i="1"/>
  <c r="K15812" i="1"/>
  <c r="G15813" i="1"/>
  <c r="I15813" i="1" s="1"/>
  <c r="J15813" i="1"/>
  <c r="K15813" i="1"/>
  <c r="G15814" i="1"/>
  <c r="H15814" i="1" s="1"/>
  <c r="J15814" i="1"/>
  <c r="K15814" i="1"/>
  <c r="G15815" i="1"/>
  <c r="H15815" i="1"/>
  <c r="I15815" i="1"/>
  <c r="J15815" i="1"/>
  <c r="K15815" i="1"/>
  <c r="G15816" i="1"/>
  <c r="J15816" i="1" s="1"/>
  <c r="H15816" i="1"/>
  <c r="I15816" i="1"/>
  <c r="K15816" i="1"/>
  <c r="G15817" i="1"/>
  <c r="I15817" i="1" s="1"/>
  <c r="H15817" i="1"/>
  <c r="J15817" i="1"/>
  <c r="K15817" i="1"/>
  <c r="G15818" i="1"/>
  <c r="H15818" i="1" s="1"/>
  <c r="I15818" i="1"/>
  <c r="J15818" i="1"/>
  <c r="K15818" i="1"/>
  <c r="G15819" i="1"/>
  <c r="H15819" i="1"/>
  <c r="I15819" i="1"/>
  <c r="J15819" i="1"/>
  <c r="K15819" i="1"/>
  <c r="G15820" i="1"/>
  <c r="J15820" i="1" s="1"/>
  <c r="K15820" i="1"/>
  <c r="G15821" i="1"/>
  <c r="I15821" i="1" s="1"/>
  <c r="K15821" i="1"/>
  <c r="G15822" i="1"/>
  <c r="H15822" i="1" s="1"/>
  <c r="K15822" i="1"/>
  <c r="G15823" i="1"/>
  <c r="H15823" i="1"/>
  <c r="I15823" i="1"/>
  <c r="J15823" i="1"/>
  <c r="K15823" i="1"/>
  <c r="G15824" i="1"/>
  <c r="J15824" i="1" s="1"/>
  <c r="H15824" i="1"/>
  <c r="K15824" i="1"/>
  <c r="G15825" i="1"/>
  <c r="I15825" i="1" s="1"/>
  <c r="H15825" i="1"/>
  <c r="K15825" i="1"/>
  <c r="G15826" i="1"/>
  <c r="H15826" i="1" s="1"/>
  <c r="I15826" i="1"/>
  <c r="K15826" i="1"/>
  <c r="G15827" i="1"/>
  <c r="H15827" i="1"/>
  <c r="I15827" i="1"/>
  <c r="J15827" i="1"/>
  <c r="K15827" i="1"/>
  <c r="G15828" i="1"/>
  <c r="J15828" i="1" s="1"/>
  <c r="I15828" i="1"/>
  <c r="K15828" i="1"/>
  <c r="G15829" i="1"/>
  <c r="I15829" i="1" s="1"/>
  <c r="J15829" i="1"/>
  <c r="K15829" i="1"/>
  <c r="G15830" i="1"/>
  <c r="H15830" i="1" s="1"/>
  <c r="J15830" i="1"/>
  <c r="K15830" i="1"/>
  <c r="G15831" i="1"/>
  <c r="H15831" i="1"/>
  <c r="I15831" i="1"/>
  <c r="J15831" i="1"/>
  <c r="K15831" i="1"/>
  <c r="G15832" i="1"/>
  <c r="J15832" i="1" s="1"/>
  <c r="H15832" i="1"/>
  <c r="I15832" i="1"/>
  <c r="K15832" i="1"/>
  <c r="G15833" i="1"/>
  <c r="I15833" i="1" s="1"/>
  <c r="H15833" i="1"/>
  <c r="J15833" i="1"/>
  <c r="K15833" i="1"/>
  <c r="G15834" i="1"/>
  <c r="H15834" i="1" s="1"/>
  <c r="I15834" i="1"/>
  <c r="J15834" i="1"/>
  <c r="K15834" i="1"/>
  <c r="G15835" i="1"/>
  <c r="H15835" i="1"/>
  <c r="I15835" i="1"/>
  <c r="J15835" i="1"/>
  <c r="K15835" i="1"/>
  <c r="G15836" i="1"/>
  <c r="J15836" i="1" s="1"/>
  <c r="K15836" i="1"/>
  <c r="G15837" i="1"/>
  <c r="I15837" i="1" s="1"/>
  <c r="K15837" i="1"/>
  <c r="G15838" i="1"/>
  <c r="H15838" i="1" s="1"/>
  <c r="K15838" i="1"/>
  <c r="G15839" i="1"/>
  <c r="H15839" i="1"/>
  <c r="I15839" i="1"/>
  <c r="J15839" i="1"/>
  <c r="K15839" i="1"/>
  <c r="G15840" i="1"/>
  <c r="J15840" i="1" s="1"/>
  <c r="H15840" i="1"/>
  <c r="K15840" i="1"/>
  <c r="G15841" i="1"/>
  <c r="I15841" i="1" s="1"/>
  <c r="H15841" i="1"/>
  <c r="K15841" i="1"/>
  <c r="G15842" i="1"/>
  <c r="H15842" i="1" s="1"/>
  <c r="I15842" i="1"/>
  <c r="K15842" i="1"/>
  <c r="G15843" i="1"/>
  <c r="H15843" i="1"/>
  <c r="I15843" i="1"/>
  <c r="J15843" i="1"/>
  <c r="K15843" i="1"/>
  <c r="G15844" i="1"/>
  <c r="J15844" i="1" s="1"/>
  <c r="I15844" i="1"/>
  <c r="K15844" i="1"/>
  <c r="G15845" i="1"/>
  <c r="I15845" i="1" s="1"/>
  <c r="J15845" i="1"/>
  <c r="K15845" i="1"/>
  <c r="G15846" i="1"/>
  <c r="H15846" i="1" s="1"/>
  <c r="J15846" i="1"/>
  <c r="K15846" i="1"/>
  <c r="G15847" i="1"/>
  <c r="H15847" i="1"/>
  <c r="I15847" i="1"/>
  <c r="J15847" i="1"/>
  <c r="K15847" i="1"/>
  <c r="G15848" i="1"/>
  <c r="J15848" i="1" s="1"/>
  <c r="H15848" i="1"/>
  <c r="I15848" i="1"/>
  <c r="K15848" i="1"/>
  <c r="G15849" i="1"/>
  <c r="I15849" i="1" s="1"/>
  <c r="H15849" i="1"/>
  <c r="J15849" i="1"/>
  <c r="K15849" i="1"/>
  <c r="G15850" i="1"/>
  <c r="H15850" i="1" s="1"/>
  <c r="I15850" i="1"/>
  <c r="J15850" i="1"/>
  <c r="K15850" i="1"/>
  <c r="G15851" i="1"/>
  <c r="H15851" i="1"/>
  <c r="I15851" i="1"/>
  <c r="J15851" i="1"/>
  <c r="K15851" i="1"/>
  <c r="G15852" i="1"/>
  <c r="J15852" i="1" s="1"/>
  <c r="K15852" i="1"/>
  <c r="G15853" i="1"/>
  <c r="I15853" i="1" s="1"/>
  <c r="K15853" i="1"/>
  <c r="G15854" i="1"/>
  <c r="K15854" i="1"/>
  <c r="G15855" i="1"/>
  <c r="H15855" i="1"/>
  <c r="I15855" i="1"/>
  <c r="J15855" i="1"/>
  <c r="K15855" i="1"/>
  <c r="G15856" i="1"/>
  <c r="J15856" i="1" s="1"/>
  <c r="H15856" i="1"/>
  <c r="K15856" i="1"/>
  <c r="G15857" i="1"/>
  <c r="I15857" i="1" s="1"/>
  <c r="H15857" i="1"/>
  <c r="K15857" i="1"/>
  <c r="G15858" i="1"/>
  <c r="H15858" i="1" s="1"/>
  <c r="I15858" i="1"/>
  <c r="K15858" i="1"/>
  <c r="G15859" i="1"/>
  <c r="H15859" i="1"/>
  <c r="I15859" i="1"/>
  <c r="J15859" i="1"/>
  <c r="K15859" i="1"/>
  <c r="G15860" i="1"/>
  <c r="J15860" i="1" s="1"/>
  <c r="I15860" i="1"/>
  <c r="K15860" i="1"/>
  <c r="G15861" i="1"/>
  <c r="I15861" i="1" s="1"/>
  <c r="J15861" i="1"/>
  <c r="K15861" i="1"/>
  <c r="G15862" i="1"/>
  <c r="H15862" i="1" s="1"/>
  <c r="J15862" i="1"/>
  <c r="K15862" i="1"/>
  <c r="G15863" i="1"/>
  <c r="H15863" i="1"/>
  <c r="I15863" i="1"/>
  <c r="J15863" i="1"/>
  <c r="K15863" i="1"/>
  <c r="G15864" i="1"/>
  <c r="J15864" i="1" s="1"/>
  <c r="H15864" i="1"/>
  <c r="I15864" i="1"/>
  <c r="K15864" i="1"/>
  <c r="G15865" i="1"/>
  <c r="I15865" i="1" s="1"/>
  <c r="H15865" i="1"/>
  <c r="J15865" i="1"/>
  <c r="K15865" i="1"/>
  <c r="G15866" i="1"/>
  <c r="H15866" i="1" s="1"/>
  <c r="I15866" i="1"/>
  <c r="J15866" i="1"/>
  <c r="K15866" i="1"/>
  <c r="G15867" i="1"/>
  <c r="H15867" i="1"/>
  <c r="I15867" i="1"/>
  <c r="J15867" i="1"/>
  <c r="K15867" i="1"/>
  <c r="G15868" i="1"/>
  <c r="K15868" i="1"/>
  <c r="G15869" i="1"/>
  <c r="K15869" i="1"/>
  <c r="G15870" i="1"/>
  <c r="K15870" i="1"/>
  <c r="G15871" i="1"/>
  <c r="H15871" i="1"/>
  <c r="I15871" i="1"/>
  <c r="J15871" i="1"/>
  <c r="K15871" i="1"/>
  <c r="G15872" i="1"/>
  <c r="J15872" i="1" s="1"/>
  <c r="H15872" i="1"/>
  <c r="K15872" i="1"/>
  <c r="G15873" i="1"/>
  <c r="I15873" i="1" s="1"/>
  <c r="H15873" i="1"/>
  <c r="K15873" i="1"/>
  <c r="G15874" i="1"/>
  <c r="H15874" i="1" s="1"/>
  <c r="I15874" i="1"/>
  <c r="K15874" i="1"/>
  <c r="G15875" i="1"/>
  <c r="H15875" i="1"/>
  <c r="I15875" i="1"/>
  <c r="J15875" i="1"/>
  <c r="K15875" i="1"/>
  <c r="G15876" i="1"/>
  <c r="J15876" i="1" s="1"/>
  <c r="I15876" i="1"/>
  <c r="K15876" i="1"/>
  <c r="G15877" i="1"/>
  <c r="I15877" i="1" s="1"/>
  <c r="J15877" i="1"/>
  <c r="K15877" i="1"/>
  <c r="G15878" i="1"/>
  <c r="H15878" i="1" s="1"/>
  <c r="J15878" i="1"/>
  <c r="K15878" i="1"/>
  <c r="G15879" i="1"/>
  <c r="H15879" i="1"/>
  <c r="I15879" i="1"/>
  <c r="J15879" i="1"/>
  <c r="K15879" i="1"/>
  <c r="G15880" i="1"/>
  <c r="J15880" i="1" s="1"/>
  <c r="H15880" i="1"/>
  <c r="I15880" i="1"/>
  <c r="K15880" i="1"/>
  <c r="G15881" i="1"/>
  <c r="I15881" i="1" s="1"/>
  <c r="H15881" i="1"/>
  <c r="J15881" i="1"/>
  <c r="K15881" i="1"/>
  <c r="G15882" i="1"/>
  <c r="H15882" i="1" s="1"/>
  <c r="I15882" i="1"/>
  <c r="J15882" i="1"/>
  <c r="K15882" i="1"/>
  <c r="G15883" i="1"/>
  <c r="H15883" i="1"/>
  <c r="I15883" i="1"/>
  <c r="J15883" i="1"/>
  <c r="K15883" i="1"/>
  <c r="G15884" i="1"/>
  <c r="K15884" i="1"/>
  <c r="G15885" i="1"/>
  <c r="K15885" i="1"/>
  <c r="G15886" i="1"/>
  <c r="K15886" i="1"/>
  <c r="G15887" i="1"/>
  <c r="H15887" i="1"/>
  <c r="I15887" i="1"/>
  <c r="J15887" i="1"/>
  <c r="K15887" i="1"/>
  <c r="G15888" i="1"/>
  <c r="J15888" i="1" s="1"/>
  <c r="H15888" i="1"/>
  <c r="K15888" i="1"/>
  <c r="G15889" i="1"/>
  <c r="I15889" i="1" s="1"/>
  <c r="H15889" i="1"/>
  <c r="K15889" i="1"/>
  <c r="G15890" i="1"/>
  <c r="H15890" i="1" s="1"/>
  <c r="I15890" i="1"/>
  <c r="K15890" i="1"/>
  <c r="G15891" i="1"/>
  <c r="H15891" i="1"/>
  <c r="I15891" i="1"/>
  <c r="J15891" i="1"/>
  <c r="K15891" i="1"/>
  <c r="G15892" i="1"/>
  <c r="J15892" i="1" s="1"/>
  <c r="I15892" i="1"/>
  <c r="K15892" i="1"/>
  <c r="G15893" i="1"/>
  <c r="I15893" i="1" s="1"/>
  <c r="J15893" i="1"/>
  <c r="K15893" i="1"/>
  <c r="G15894" i="1"/>
  <c r="H15894" i="1" s="1"/>
  <c r="J15894" i="1"/>
  <c r="K15894" i="1"/>
  <c r="G15895" i="1"/>
  <c r="H15895" i="1"/>
  <c r="I15895" i="1"/>
  <c r="J15895" i="1"/>
  <c r="K15895" i="1"/>
  <c r="G15896" i="1"/>
  <c r="J15896" i="1" s="1"/>
  <c r="H15896" i="1"/>
  <c r="I15896" i="1"/>
  <c r="K15896" i="1"/>
  <c r="G15897" i="1"/>
  <c r="I15897" i="1" s="1"/>
  <c r="H15897" i="1"/>
  <c r="J15897" i="1"/>
  <c r="K15897" i="1"/>
  <c r="G15898" i="1"/>
  <c r="H15898" i="1" s="1"/>
  <c r="I15898" i="1"/>
  <c r="J15898" i="1"/>
  <c r="K15898" i="1"/>
  <c r="G15899" i="1"/>
  <c r="H15899" i="1"/>
  <c r="I15899" i="1"/>
  <c r="J15899" i="1"/>
  <c r="K15899" i="1"/>
  <c r="G15900" i="1"/>
  <c r="K15900" i="1"/>
  <c r="G15901" i="1"/>
  <c r="K15901" i="1"/>
  <c r="G15902" i="1"/>
  <c r="K15902" i="1"/>
  <c r="G15903" i="1"/>
  <c r="H15903" i="1"/>
  <c r="I15903" i="1"/>
  <c r="J15903" i="1"/>
  <c r="K15903" i="1"/>
  <c r="G15904" i="1"/>
  <c r="J15904" i="1" s="1"/>
  <c r="H15904" i="1"/>
  <c r="K15904" i="1"/>
  <c r="G15905" i="1"/>
  <c r="I15905" i="1" s="1"/>
  <c r="H15905" i="1"/>
  <c r="K15905" i="1"/>
  <c r="G15906" i="1"/>
  <c r="H15906" i="1" s="1"/>
  <c r="I15906" i="1"/>
  <c r="K15906" i="1"/>
  <c r="G15907" i="1"/>
  <c r="H15907" i="1"/>
  <c r="I15907" i="1"/>
  <c r="J15907" i="1"/>
  <c r="K15907" i="1"/>
  <c r="G15908" i="1"/>
  <c r="J15908" i="1" s="1"/>
  <c r="I15908" i="1"/>
  <c r="K15908" i="1"/>
  <c r="G15909" i="1"/>
  <c r="I15909" i="1" s="1"/>
  <c r="J15909" i="1"/>
  <c r="K15909" i="1"/>
  <c r="G15910" i="1"/>
  <c r="H15910" i="1" s="1"/>
  <c r="J15910" i="1"/>
  <c r="K15910" i="1"/>
  <c r="G15911" i="1"/>
  <c r="H15911" i="1"/>
  <c r="I15911" i="1"/>
  <c r="J15911" i="1"/>
  <c r="K15911" i="1"/>
  <c r="G15912" i="1"/>
  <c r="J15912" i="1" s="1"/>
  <c r="H15912" i="1"/>
  <c r="I15912" i="1"/>
  <c r="K15912" i="1"/>
  <c r="G15913" i="1"/>
  <c r="I15913" i="1" s="1"/>
  <c r="H15913" i="1"/>
  <c r="J15913" i="1"/>
  <c r="K15913" i="1"/>
  <c r="G15914" i="1"/>
  <c r="H15914" i="1" s="1"/>
  <c r="I15914" i="1"/>
  <c r="J15914" i="1"/>
  <c r="K15914" i="1"/>
  <c r="G15915" i="1"/>
  <c r="H15915" i="1"/>
  <c r="I15915" i="1"/>
  <c r="J15915" i="1"/>
  <c r="K15915" i="1"/>
  <c r="G15916" i="1"/>
  <c r="K15916" i="1"/>
  <c r="G15917" i="1"/>
  <c r="K15917" i="1"/>
  <c r="G15918" i="1"/>
  <c r="K15918" i="1"/>
  <c r="G15919" i="1"/>
  <c r="H15919" i="1"/>
  <c r="I15919" i="1"/>
  <c r="J15919" i="1"/>
  <c r="K15919" i="1"/>
  <c r="G15920" i="1"/>
  <c r="J15920" i="1" s="1"/>
  <c r="H15920" i="1"/>
  <c r="K15920" i="1"/>
  <c r="G15921" i="1"/>
  <c r="I15921" i="1" s="1"/>
  <c r="H15921" i="1"/>
  <c r="K15921" i="1"/>
  <c r="G15922" i="1"/>
  <c r="H15922" i="1" s="1"/>
  <c r="I15922" i="1"/>
  <c r="K15922" i="1"/>
  <c r="G15923" i="1"/>
  <c r="H15923" i="1"/>
  <c r="I15923" i="1"/>
  <c r="J15923" i="1"/>
  <c r="K15923" i="1"/>
  <c r="G15924" i="1"/>
  <c r="J15924" i="1" s="1"/>
  <c r="I15924" i="1"/>
  <c r="K15924" i="1"/>
  <c r="G15925" i="1"/>
  <c r="I15925" i="1" s="1"/>
  <c r="J15925" i="1"/>
  <c r="K15925" i="1"/>
  <c r="G15926" i="1"/>
  <c r="H15926" i="1" s="1"/>
  <c r="J15926" i="1"/>
  <c r="K15926" i="1"/>
  <c r="G15927" i="1"/>
  <c r="H15927" i="1"/>
  <c r="I15927" i="1"/>
  <c r="J15927" i="1"/>
  <c r="K15927" i="1"/>
  <c r="G15928" i="1"/>
  <c r="J15928" i="1" s="1"/>
  <c r="H15928" i="1"/>
  <c r="I15928" i="1"/>
  <c r="K15928" i="1"/>
  <c r="G15929" i="1"/>
  <c r="I15929" i="1" s="1"/>
  <c r="H15929" i="1"/>
  <c r="J15929" i="1"/>
  <c r="K15929" i="1"/>
  <c r="G15930" i="1"/>
  <c r="H15930" i="1" s="1"/>
  <c r="I15930" i="1"/>
  <c r="J15930" i="1"/>
  <c r="K15930" i="1"/>
  <c r="G15931" i="1"/>
  <c r="H15931" i="1"/>
  <c r="I15931" i="1"/>
  <c r="J15931" i="1"/>
  <c r="K15931" i="1"/>
  <c r="G15932" i="1"/>
  <c r="K15932" i="1"/>
  <c r="G15933" i="1"/>
  <c r="K15933" i="1"/>
  <c r="G15934" i="1"/>
  <c r="K15934" i="1"/>
  <c r="G15935" i="1"/>
  <c r="H15935" i="1"/>
  <c r="I15935" i="1"/>
  <c r="J15935" i="1"/>
  <c r="K15935" i="1"/>
  <c r="G15936" i="1"/>
  <c r="J15936" i="1" s="1"/>
  <c r="H15936" i="1"/>
  <c r="K15936" i="1"/>
  <c r="G15937" i="1"/>
  <c r="I15937" i="1" s="1"/>
  <c r="H15937" i="1"/>
  <c r="K15937" i="1"/>
  <c r="G15938" i="1"/>
  <c r="H15938" i="1" s="1"/>
  <c r="I15938" i="1"/>
  <c r="K15938" i="1"/>
  <c r="G15939" i="1"/>
  <c r="H15939" i="1"/>
  <c r="I15939" i="1"/>
  <c r="J15939" i="1"/>
  <c r="K15939" i="1"/>
  <c r="G15940" i="1"/>
  <c r="J15940" i="1" s="1"/>
  <c r="I15940" i="1"/>
  <c r="K15940" i="1"/>
  <c r="G15941" i="1"/>
  <c r="I15941" i="1" s="1"/>
  <c r="J15941" i="1"/>
  <c r="K15941" i="1"/>
  <c r="G15942" i="1"/>
  <c r="H15942" i="1" s="1"/>
  <c r="J15942" i="1"/>
  <c r="K15942" i="1"/>
  <c r="G15943" i="1"/>
  <c r="H15943" i="1"/>
  <c r="I15943" i="1"/>
  <c r="J15943" i="1"/>
  <c r="K15943" i="1"/>
  <c r="G15944" i="1"/>
  <c r="J15944" i="1" s="1"/>
  <c r="H15944" i="1"/>
  <c r="I15944" i="1"/>
  <c r="K15944" i="1"/>
  <c r="G15945" i="1"/>
  <c r="I15945" i="1" s="1"/>
  <c r="H15945" i="1"/>
  <c r="J15945" i="1"/>
  <c r="K15945" i="1"/>
  <c r="G15946" i="1"/>
  <c r="H15946" i="1" s="1"/>
  <c r="I15946" i="1"/>
  <c r="J15946" i="1"/>
  <c r="K15946" i="1"/>
  <c r="G15947" i="1"/>
  <c r="H15947" i="1"/>
  <c r="I15947" i="1"/>
  <c r="J15947" i="1"/>
  <c r="K15947" i="1"/>
  <c r="G15948" i="1"/>
  <c r="K15948" i="1"/>
  <c r="G15949" i="1"/>
  <c r="K15949" i="1"/>
  <c r="G15950" i="1"/>
  <c r="K15950" i="1"/>
  <c r="G15951" i="1"/>
  <c r="H15951" i="1"/>
  <c r="I15951" i="1"/>
  <c r="J15951" i="1"/>
  <c r="K15951" i="1"/>
  <c r="G15952" i="1"/>
  <c r="J15952" i="1" s="1"/>
  <c r="H15952" i="1"/>
  <c r="K15952" i="1"/>
  <c r="G15953" i="1"/>
  <c r="I15953" i="1" s="1"/>
  <c r="H15953" i="1"/>
  <c r="K15953" i="1"/>
  <c r="G15954" i="1"/>
  <c r="H15954" i="1" s="1"/>
  <c r="I15954" i="1"/>
  <c r="K15954" i="1"/>
  <c r="G15955" i="1"/>
  <c r="H15955" i="1"/>
  <c r="I15955" i="1"/>
  <c r="J15955" i="1"/>
  <c r="K15955" i="1"/>
  <c r="G15956" i="1"/>
  <c r="J15956" i="1" s="1"/>
  <c r="I15956" i="1"/>
  <c r="K15956" i="1"/>
  <c r="G15957" i="1"/>
  <c r="I15957" i="1" s="1"/>
  <c r="J15957" i="1"/>
  <c r="K15957" i="1"/>
  <c r="G15958" i="1"/>
  <c r="H15958" i="1" s="1"/>
  <c r="J15958" i="1"/>
  <c r="K15958" i="1"/>
  <c r="G15959" i="1"/>
  <c r="H15959" i="1"/>
  <c r="I15959" i="1"/>
  <c r="J15959" i="1"/>
  <c r="K15959" i="1"/>
  <c r="G15960" i="1"/>
  <c r="J15960" i="1" s="1"/>
  <c r="H15960" i="1"/>
  <c r="I15960" i="1"/>
  <c r="K15960" i="1"/>
  <c r="G15961" i="1"/>
  <c r="I15961" i="1" s="1"/>
  <c r="H15961" i="1"/>
  <c r="J15961" i="1"/>
  <c r="K15961" i="1"/>
  <c r="G15962" i="1"/>
  <c r="H15962" i="1" s="1"/>
  <c r="I15962" i="1"/>
  <c r="J15962" i="1"/>
  <c r="K15962" i="1"/>
  <c r="G15963" i="1"/>
  <c r="H15963" i="1"/>
  <c r="I15963" i="1"/>
  <c r="J15963" i="1"/>
  <c r="K15963" i="1"/>
  <c r="G15964" i="1"/>
  <c r="K15964" i="1"/>
  <c r="G15965" i="1"/>
  <c r="K15965" i="1"/>
  <c r="G15966" i="1"/>
  <c r="K15966" i="1"/>
  <c r="G15967" i="1"/>
  <c r="H15967" i="1"/>
  <c r="I15967" i="1"/>
  <c r="J15967" i="1"/>
  <c r="K15967" i="1"/>
  <c r="G15968" i="1"/>
  <c r="J15968" i="1" s="1"/>
  <c r="H15968" i="1"/>
  <c r="K15968" i="1"/>
  <c r="G15969" i="1"/>
  <c r="I15969" i="1" s="1"/>
  <c r="H15969" i="1"/>
  <c r="K15969" i="1"/>
  <c r="G15970" i="1"/>
  <c r="H15970" i="1" s="1"/>
  <c r="I15970" i="1"/>
  <c r="K15970" i="1"/>
  <c r="G15971" i="1"/>
  <c r="H15971" i="1"/>
  <c r="I15971" i="1"/>
  <c r="J15971" i="1"/>
  <c r="K15971" i="1"/>
  <c r="G15972" i="1"/>
  <c r="J15972" i="1" s="1"/>
  <c r="I15972" i="1"/>
  <c r="K15972" i="1"/>
  <c r="G15973" i="1"/>
  <c r="I15973" i="1" s="1"/>
  <c r="J15973" i="1"/>
  <c r="K15973" i="1"/>
  <c r="G15974" i="1"/>
  <c r="H15974" i="1" s="1"/>
  <c r="J15974" i="1"/>
  <c r="K15974" i="1"/>
  <c r="G15975" i="1"/>
  <c r="H15975" i="1"/>
  <c r="I15975" i="1"/>
  <c r="J15975" i="1"/>
  <c r="K15975" i="1"/>
  <c r="G15976" i="1"/>
  <c r="J15976" i="1" s="1"/>
  <c r="H15976" i="1"/>
  <c r="I15976" i="1"/>
  <c r="K15976" i="1"/>
  <c r="G15977" i="1"/>
  <c r="I15977" i="1" s="1"/>
  <c r="H15977" i="1"/>
  <c r="J15977" i="1"/>
  <c r="K15977" i="1"/>
  <c r="G15978" i="1"/>
  <c r="H15978" i="1" s="1"/>
  <c r="I15978" i="1"/>
  <c r="J15978" i="1"/>
  <c r="K15978" i="1"/>
  <c r="G15979" i="1"/>
  <c r="H15979" i="1"/>
  <c r="I15979" i="1"/>
  <c r="J15979" i="1"/>
  <c r="K15979" i="1"/>
  <c r="G15980" i="1"/>
  <c r="K15980" i="1"/>
  <c r="G15981" i="1"/>
  <c r="K15981" i="1"/>
  <c r="G15982" i="1"/>
  <c r="K15982" i="1"/>
  <c r="G15983" i="1"/>
  <c r="H15983" i="1"/>
  <c r="I15983" i="1"/>
  <c r="J15983" i="1"/>
  <c r="K15983" i="1"/>
  <c r="G15984" i="1"/>
  <c r="J15984" i="1" s="1"/>
  <c r="H15984" i="1"/>
  <c r="K15984" i="1"/>
  <c r="G15985" i="1"/>
  <c r="I15985" i="1" s="1"/>
  <c r="H15985" i="1"/>
  <c r="K15985" i="1"/>
  <c r="G15986" i="1"/>
  <c r="H15986" i="1" s="1"/>
  <c r="I15986" i="1"/>
  <c r="K15986" i="1"/>
  <c r="G15987" i="1"/>
  <c r="H15987" i="1"/>
  <c r="I15987" i="1"/>
  <c r="J15987" i="1"/>
  <c r="K15987" i="1"/>
  <c r="G15988" i="1"/>
  <c r="J15988" i="1" s="1"/>
  <c r="I15988" i="1"/>
  <c r="K15988" i="1"/>
  <c r="G15989" i="1"/>
  <c r="I15989" i="1" s="1"/>
  <c r="J15989" i="1"/>
  <c r="K15989" i="1"/>
  <c r="G15990" i="1"/>
  <c r="H15990" i="1" s="1"/>
  <c r="J15990" i="1"/>
  <c r="K15990" i="1"/>
  <c r="G15991" i="1"/>
  <c r="H15991" i="1"/>
  <c r="I15991" i="1"/>
  <c r="J15991" i="1"/>
  <c r="K15991" i="1"/>
  <c r="G15992" i="1"/>
  <c r="J15992" i="1" s="1"/>
  <c r="H15992" i="1"/>
  <c r="I15992" i="1"/>
  <c r="K15992" i="1"/>
  <c r="G15993" i="1"/>
  <c r="I15993" i="1" s="1"/>
  <c r="H15993" i="1"/>
  <c r="J15993" i="1"/>
  <c r="K15993" i="1"/>
  <c r="G15994" i="1"/>
  <c r="H15994" i="1" s="1"/>
  <c r="I15994" i="1"/>
  <c r="J15994" i="1"/>
  <c r="K15994" i="1"/>
  <c r="G15995" i="1"/>
  <c r="H15995" i="1"/>
  <c r="I15995" i="1"/>
  <c r="J15995" i="1"/>
  <c r="K15995" i="1"/>
  <c r="G15996" i="1"/>
  <c r="K15996" i="1"/>
  <c r="G15997" i="1"/>
  <c r="K15997" i="1"/>
  <c r="G15998" i="1"/>
  <c r="K15998" i="1"/>
  <c r="G15999" i="1"/>
  <c r="H15999" i="1"/>
  <c r="I15999" i="1"/>
  <c r="J15999" i="1"/>
  <c r="K15999" i="1"/>
  <c r="G16000" i="1"/>
  <c r="J16000" i="1" s="1"/>
  <c r="H16000" i="1"/>
  <c r="K16000" i="1"/>
  <c r="G16001" i="1"/>
  <c r="I16001" i="1" s="1"/>
  <c r="H16001" i="1"/>
  <c r="K16001" i="1"/>
  <c r="G16002" i="1"/>
  <c r="H16002" i="1" s="1"/>
  <c r="I16002" i="1"/>
  <c r="K16002" i="1"/>
  <c r="G16003" i="1"/>
  <c r="H16003" i="1"/>
  <c r="I16003" i="1"/>
  <c r="J16003" i="1"/>
  <c r="K16003" i="1"/>
  <c r="G16004" i="1"/>
  <c r="J16004" i="1" s="1"/>
  <c r="I16004" i="1"/>
  <c r="K16004" i="1"/>
  <c r="G16005" i="1"/>
  <c r="I16005" i="1" s="1"/>
  <c r="J16005" i="1"/>
  <c r="K16005" i="1"/>
  <c r="G16006" i="1"/>
  <c r="H16006" i="1" s="1"/>
  <c r="J16006" i="1"/>
  <c r="K16006" i="1"/>
  <c r="G16007" i="1"/>
  <c r="H16007" i="1"/>
  <c r="I16007" i="1"/>
  <c r="J16007" i="1"/>
  <c r="K16007" i="1"/>
  <c r="G16008" i="1"/>
  <c r="J16008" i="1" s="1"/>
  <c r="H16008" i="1"/>
  <c r="I16008" i="1"/>
  <c r="K16008" i="1"/>
  <c r="G16009" i="1"/>
  <c r="I16009" i="1" s="1"/>
  <c r="H16009" i="1"/>
  <c r="J16009" i="1"/>
  <c r="K16009" i="1"/>
  <c r="G16010" i="1"/>
  <c r="H16010" i="1" s="1"/>
  <c r="I16010" i="1"/>
  <c r="J16010" i="1"/>
  <c r="K16010" i="1"/>
  <c r="G16011" i="1"/>
  <c r="H16011" i="1"/>
  <c r="I16011" i="1"/>
  <c r="J16011" i="1"/>
  <c r="K16011" i="1"/>
  <c r="G16012" i="1"/>
  <c r="K16012" i="1"/>
  <c r="G16013" i="1"/>
  <c r="K16013" i="1"/>
  <c r="G16014" i="1"/>
  <c r="K16014" i="1"/>
  <c r="G16015" i="1"/>
  <c r="H16015" i="1"/>
  <c r="I16015" i="1"/>
  <c r="J16015" i="1"/>
  <c r="K16015" i="1"/>
  <c r="G16016" i="1"/>
  <c r="J16016" i="1" s="1"/>
  <c r="H16016" i="1"/>
  <c r="K16016" i="1"/>
  <c r="G16017" i="1"/>
  <c r="I16017" i="1" s="1"/>
  <c r="H16017" i="1"/>
  <c r="K16017" i="1"/>
  <c r="G16018" i="1"/>
  <c r="H16018" i="1" s="1"/>
  <c r="I16018" i="1"/>
  <c r="K16018" i="1"/>
  <c r="G16019" i="1"/>
  <c r="H16019" i="1"/>
  <c r="I16019" i="1"/>
  <c r="J16019" i="1"/>
  <c r="K16019" i="1"/>
  <c r="G16020" i="1"/>
  <c r="J16020" i="1" s="1"/>
  <c r="I16020" i="1"/>
  <c r="K16020" i="1"/>
  <c r="G16021" i="1"/>
  <c r="I16021" i="1" s="1"/>
  <c r="J16021" i="1"/>
  <c r="K16021" i="1"/>
  <c r="G16022" i="1"/>
  <c r="H16022" i="1" s="1"/>
  <c r="J16022" i="1"/>
  <c r="K16022" i="1"/>
  <c r="G16023" i="1"/>
  <c r="H16023" i="1"/>
  <c r="I16023" i="1"/>
  <c r="J16023" i="1"/>
  <c r="K16023" i="1"/>
  <c r="G16024" i="1"/>
  <c r="J16024" i="1" s="1"/>
  <c r="H16024" i="1"/>
  <c r="I16024" i="1"/>
  <c r="K16024" i="1"/>
  <c r="G16025" i="1"/>
  <c r="I16025" i="1" s="1"/>
  <c r="H16025" i="1"/>
  <c r="J16025" i="1"/>
  <c r="K16025" i="1"/>
  <c r="G16026" i="1"/>
  <c r="H16026" i="1" s="1"/>
  <c r="I16026" i="1"/>
  <c r="J16026" i="1"/>
  <c r="K16026" i="1"/>
  <c r="G16027" i="1"/>
  <c r="H16027" i="1"/>
  <c r="I16027" i="1"/>
  <c r="J16027" i="1"/>
  <c r="K16027" i="1"/>
  <c r="G16028" i="1"/>
  <c r="K16028" i="1"/>
  <c r="G16029" i="1"/>
  <c r="K16029" i="1"/>
  <c r="G16030" i="1"/>
  <c r="K16030" i="1"/>
  <c r="G16031" i="1"/>
  <c r="H16031" i="1"/>
  <c r="I16031" i="1"/>
  <c r="J16031" i="1"/>
  <c r="K16031" i="1"/>
  <c r="G16032" i="1"/>
  <c r="J16032" i="1" s="1"/>
  <c r="H16032" i="1"/>
  <c r="K16032" i="1"/>
  <c r="G16033" i="1"/>
  <c r="I16033" i="1" s="1"/>
  <c r="H16033" i="1"/>
  <c r="K16033" i="1"/>
  <c r="G16034" i="1"/>
  <c r="H16034" i="1" s="1"/>
  <c r="I16034" i="1"/>
  <c r="K16034" i="1"/>
  <c r="G16035" i="1"/>
  <c r="H16035" i="1"/>
  <c r="I16035" i="1"/>
  <c r="J16035" i="1"/>
  <c r="K16035" i="1"/>
  <c r="G16036" i="1"/>
  <c r="J16036" i="1" s="1"/>
  <c r="I16036" i="1"/>
  <c r="K16036" i="1"/>
  <c r="G16037" i="1"/>
  <c r="I16037" i="1" s="1"/>
  <c r="J16037" i="1"/>
  <c r="K16037" i="1"/>
  <c r="G16038" i="1"/>
  <c r="H16038" i="1" s="1"/>
  <c r="J16038" i="1"/>
  <c r="K16038" i="1"/>
  <c r="G16039" i="1"/>
  <c r="H16039" i="1"/>
  <c r="I16039" i="1"/>
  <c r="J16039" i="1"/>
  <c r="K16039" i="1"/>
  <c r="G16040" i="1"/>
  <c r="J16040" i="1" s="1"/>
  <c r="H16040" i="1"/>
  <c r="I16040" i="1"/>
  <c r="K16040" i="1"/>
  <c r="G16041" i="1"/>
  <c r="I16041" i="1" s="1"/>
  <c r="H16041" i="1"/>
  <c r="J16041" i="1"/>
  <c r="K16041" i="1"/>
  <c r="G16042" i="1"/>
  <c r="H16042" i="1" s="1"/>
  <c r="I16042" i="1"/>
  <c r="J16042" i="1"/>
  <c r="K16042" i="1"/>
  <c r="G16043" i="1"/>
  <c r="H16043" i="1"/>
  <c r="I16043" i="1"/>
  <c r="J16043" i="1"/>
  <c r="K16043" i="1"/>
  <c r="G16044" i="1"/>
  <c r="K16044" i="1"/>
  <c r="G16045" i="1"/>
  <c r="K16045" i="1"/>
  <c r="G16046" i="1"/>
  <c r="K16046" i="1"/>
  <c r="G16047" i="1"/>
  <c r="H16047" i="1"/>
  <c r="I16047" i="1"/>
  <c r="J16047" i="1"/>
  <c r="K16047" i="1"/>
  <c r="G16048" i="1"/>
  <c r="J16048" i="1" s="1"/>
  <c r="H16048" i="1"/>
  <c r="K16048" i="1"/>
  <c r="G16049" i="1"/>
  <c r="I16049" i="1" s="1"/>
  <c r="H16049" i="1"/>
  <c r="K16049" i="1"/>
  <c r="G16050" i="1"/>
  <c r="H16050" i="1" s="1"/>
  <c r="I16050" i="1"/>
  <c r="K16050" i="1"/>
  <c r="G16051" i="1"/>
  <c r="H16051" i="1"/>
  <c r="I16051" i="1"/>
  <c r="J16051" i="1"/>
  <c r="K16051" i="1"/>
  <c r="G16052" i="1"/>
  <c r="J16052" i="1" s="1"/>
  <c r="I16052" i="1"/>
  <c r="K16052" i="1"/>
  <c r="G16053" i="1"/>
  <c r="I16053" i="1" s="1"/>
  <c r="J16053" i="1"/>
  <c r="K16053" i="1"/>
  <c r="G16054" i="1"/>
  <c r="H16054" i="1" s="1"/>
  <c r="J16054" i="1"/>
  <c r="K16054" i="1"/>
  <c r="G16055" i="1"/>
  <c r="H16055" i="1"/>
  <c r="I16055" i="1"/>
  <c r="J16055" i="1"/>
  <c r="K16055" i="1"/>
  <c r="G16056" i="1"/>
  <c r="J16056" i="1" s="1"/>
  <c r="H16056" i="1"/>
  <c r="I16056" i="1"/>
  <c r="K16056" i="1"/>
  <c r="G16057" i="1"/>
  <c r="I16057" i="1" s="1"/>
  <c r="H16057" i="1"/>
  <c r="J16057" i="1"/>
  <c r="K16057" i="1"/>
  <c r="G16058" i="1"/>
  <c r="H16058" i="1" s="1"/>
  <c r="I16058" i="1"/>
  <c r="J16058" i="1"/>
  <c r="K16058" i="1"/>
  <c r="G16059" i="1"/>
  <c r="H16059" i="1"/>
  <c r="I16059" i="1"/>
  <c r="J16059" i="1"/>
  <c r="K16059" i="1"/>
  <c r="G16060" i="1"/>
  <c r="K16060" i="1"/>
  <c r="G16061" i="1"/>
  <c r="K16061" i="1"/>
  <c r="G16062" i="1"/>
  <c r="K16062" i="1"/>
  <c r="G16063" i="1"/>
  <c r="H16063" i="1"/>
  <c r="I16063" i="1"/>
  <c r="J16063" i="1"/>
  <c r="K16063" i="1"/>
  <c r="G16064" i="1"/>
  <c r="J16064" i="1" s="1"/>
  <c r="H16064" i="1"/>
  <c r="K16064" i="1"/>
  <c r="G16065" i="1"/>
  <c r="I16065" i="1" s="1"/>
  <c r="H16065" i="1"/>
  <c r="K16065" i="1"/>
  <c r="G16066" i="1"/>
  <c r="H16066" i="1" s="1"/>
  <c r="I16066" i="1"/>
  <c r="K16066" i="1"/>
  <c r="G16067" i="1"/>
  <c r="H16067" i="1"/>
  <c r="I16067" i="1"/>
  <c r="J16067" i="1"/>
  <c r="K16067" i="1"/>
  <c r="G16068" i="1"/>
  <c r="J16068" i="1" s="1"/>
  <c r="I16068" i="1"/>
  <c r="K16068" i="1"/>
  <c r="G16069" i="1"/>
  <c r="I16069" i="1" s="1"/>
  <c r="J16069" i="1"/>
  <c r="K16069" i="1"/>
  <c r="G16070" i="1"/>
  <c r="H16070" i="1" s="1"/>
  <c r="J16070" i="1"/>
  <c r="K16070" i="1"/>
  <c r="G16071" i="1"/>
  <c r="H16071" i="1"/>
  <c r="I16071" i="1"/>
  <c r="J16071" i="1"/>
  <c r="K16071" i="1"/>
  <c r="G16072" i="1"/>
  <c r="J16072" i="1" s="1"/>
  <c r="H16072" i="1"/>
  <c r="I16072" i="1"/>
  <c r="K16072" i="1"/>
  <c r="G16073" i="1"/>
  <c r="I16073" i="1" s="1"/>
  <c r="H16073" i="1"/>
  <c r="J16073" i="1"/>
  <c r="K16073" i="1"/>
  <c r="G16074" i="1"/>
  <c r="H16074" i="1" s="1"/>
  <c r="I16074" i="1"/>
  <c r="J16074" i="1"/>
  <c r="K16074" i="1"/>
  <c r="G16075" i="1"/>
  <c r="H16075" i="1"/>
  <c r="I16075" i="1"/>
  <c r="J16075" i="1"/>
  <c r="K16075" i="1"/>
  <c r="G16076" i="1"/>
  <c r="K16076" i="1"/>
  <c r="G16077" i="1"/>
  <c r="K16077" i="1"/>
  <c r="G16078" i="1"/>
  <c r="K16078" i="1"/>
  <c r="G16079" i="1"/>
  <c r="H16079" i="1"/>
  <c r="I16079" i="1"/>
  <c r="J16079" i="1"/>
  <c r="K16079" i="1"/>
  <c r="G16080" i="1"/>
  <c r="J16080" i="1" s="1"/>
  <c r="H16080" i="1"/>
  <c r="K16080" i="1"/>
  <c r="G16081" i="1"/>
  <c r="I16081" i="1" s="1"/>
  <c r="H16081" i="1"/>
  <c r="K16081" i="1"/>
  <c r="G16082" i="1"/>
  <c r="H16082" i="1" s="1"/>
  <c r="I16082" i="1"/>
  <c r="K16082" i="1"/>
  <c r="G16083" i="1"/>
  <c r="H16083" i="1"/>
  <c r="I16083" i="1"/>
  <c r="J16083" i="1"/>
  <c r="K16083" i="1"/>
  <c r="G16084" i="1"/>
  <c r="J16084" i="1" s="1"/>
  <c r="I16084" i="1"/>
  <c r="K16084" i="1"/>
  <c r="G16085" i="1"/>
  <c r="I16085" i="1" s="1"/>
  <c r="J16085" i="1"/>
  <c r="K16085" i="1"/>
  <c r="G16086" i="1"/>
  <c r="H16086" i="1" s="1"/>
  <c r="J16086" i="1"/>
  <c r="K16086" i="1"/>
  <c r="G16087" i="1"/>
  <c r="H16087" i="1"/>
  <c r="I16087" i="1"/>
  <c r="J16087" i="1"/>
  <c r="K16087" i="1"/>
  <c r="G16088" i="1"/>
  <c r="J16088" i="1" s="1"/>
  <c r="H16088" i="1"/>
  <c r="I16088" i="1"/>
  <c r="K16088" i="1"/>
  <c r="G16089" i="1"/>
  <c r="I16089" i="1" s="1"/>
  <c r="H16089" i="1"/>
  <c r="J16089" i="1"/>
  <c r="K16089" i="1"/>
  <c r="G16090" i="1"/>
  <c r="H16090" i="1" s="1"/>
  <c r="I16090" i="1"/>
  <c r="J16090" i="1"/>
  <c r="K16090" i="1"/>
  <c r="G16091" i="1"/>
  <c r="H16091" i="1"/>
  <c r="I16091" i="1"/>
  <c r="J16091" i="1"/>
  <c r="K16091" i="1"/>
  <c r="G16092" i="1"/>
  <c r="K16092" i="1"/>
  <c r="G16093" i="1"/>
  <c r="K16093" i="1"/>
  <c r="G16094" i="1"/>
  <c r="K16094" i="1"/>
  <c r="G16095" i="1"/>
  <c r="H16095" i="1"/>
  <c r="I16095" i="1"/>
  <c r="J16095" i="1"/>
  <c r="K16095" i="1"/>
  <c r="G16096" i="1"/>
  <c r="J16096" i="1" s="1"/>
  <c r="H16096" i="1"/>
  <c r="K16096" i="1"/>
  <c r="G16097" i="1"/>
  <c r="I16097" i="1" s="1"/>
  <c r="H16097" i="1"/>
  <c r="K16097" i="1"/>
  <c r="G16098" i="1"/>
  <c r="H16098" i="1" s="1"/>
  <c r="I16098" i="1"/>
  <c r="K16098" i="1"/>
  <c r="G16099" i="1"/>
  <c r="H16099" i="1"/>
  <c r="I16099" i="1"/>
  <c r="J16099" i="1"/>
  <c r="K16099" i="1"/>
  <c r="G16100" i="1"/>
  <c r="J16100" i="1" s="1"/>
  <c r="I16100" i="1"/>
  <c r="K16100" i="1"/>
  <c r="G16101" i="1"/>
  <c r="I16101" i="1" s="1"/>
  <c r="J16101" i="1"/>
  <c r="K16101" i="1"/>
  <c r="G16102" i="1"/>
  <c r="H16102" i="1" s="1"/>
  <c r="J16102" i="1"/>
  <c r="K16102" i="1"/>
  <c r="G16103" i="1"/>
  <c r="H16103" i="1"/>
  <c r="I16103" i="1"/>
  <c r="J16103" i="1"/>
  <c r="K16103" i="1"/>
  <c r="G16104" i="1"/>
  <c r="J16104" i="1" s="1"/>
  <c r="H16104" i="1"/>
  <c r="I16104" i="1"/>
  <c r="K16104" i="1"/>
  <c r="G16105" i="1"/>
  <c r="I16105" i="1" s="1"/>
  <c r="H16105" i="1"/>
  <c r="J16105" i="1"/>
  <c r="K16105" i="1"/>
  <c r="G16106" i="1"/>
  <c r="H16106" i="1" s="1"/>
  <c r="I16106" i="1"/>
  <c r="J16106" i="1"/>
  <c r="K16106" i="1"/>
  <c r="G16107" i="1"/>
  <c r="H16107" i="1"/>
  <c r="I16107" i="1"/>
  <c r="J16107" i="1"/>
  <c r="K16107" i="1"/>
  <c r="G16108" i="1"/>
  <c r="K16108" i="1"/>
  <c r="G16109" i="1"/>
  <c r="K16109" i="1"/>
  <c r="G16110" i="1"/>
  <c r="K16110" i="1"/>
  <c r="G16111" i="1"/>
  <c r="H16111" i="1"/>
  <c r="I16111" i="1"/>
  <c r="J16111" i="1"/>
  <c r="K16111" i="1"/>
  <c r="G16112" i="1"/>
  <c r="J16112" i="1" s="1"/>
  <c r="H16112" i="1"/>
  <c r="K16112" i="1"/>
  <c r="G16113" i="1"/>
  <c r="I16113" i="1" s="1"/>
  <c r="H16113" i="1"/>
  <c r="K16113" i="1"/>
  <c r="G16114" i="1"/>
  <c r="H16114" i="1" s="1"/>
  <c r="I16114" i="1"/>
  <c r="K16114" i="1"/>
  <c r="G16115" i="1"/>
  <c r="H16115" i="1"/>
  <c r="I16115" i="1"/>
  <c r="J16115" i="1"/>
  <c r="K16115" i="1"/>
  <c r="G16116" i="1"/>
  <c r="J16116" i="1" s="1"/>
  <c r="I16116" i="1"/>
  <c r="K16116" i="1"/>
  <c r="G16117" i="1"/>
  <c r="I16117" i="1" s="1"/>
  <c r="J16117" i="1"/>
  <c r="K16117" i="1"/>
  <c r="G16118" i="1"/>
  <c r="H16118" i="1" s="1"/>
  <c r="J16118" i="1"/>
  <c r="K16118" i="1"/>
  <c r="G16119" i="1"/>
  <c r="H16119" i="1"/>
  <c r="I16119" i="1"/>
  <c r="J16119" i="1"/>
  <c r="K16119" i="1"/>
  <c r="G16120" i="1"/>
  <c r="J16120" i="1" s="1"/>
  <c r="H16120" i="1"/>
  <c r="I16120" i="1"/>
  <c r="K16120" i="1"/>
  <c r="G16121" i="1"/>
  <c r="I16121" i="1" s="1"/>
  <c r="H16121" i="1"/>
  <c r="J16121" i="1"/>
  <c r="K16121" i="1"/>
  <c r="G16122" i="1"/>
  <c r="H16122" i="1" s="1"/>
  <c r="I16122" i="1"/>
  <c r="J16122" i="1"/>
  <c r="K16122" i="1"/>
  <c r="G16123" i="1"/>
  <c r="H16123" i="1"/>
  <c r="I16123" i="1"/>
  <c r="J16123" i="1"/>
  <c r="K16123" i="1"/>
  <c r="G16124" i="1"/>
  <c r="K16124" i="1"/>
  <c r="G16125" i="1"/>
  <c r="K16125" i="1"/>
  <c r="G16126" i="1"/>
  <c r="K16126" i="1"/>
  <c r="G16127" i="1"/>
  <c r="H16127" i="1"/>
  <c r="I16127" i="1"/>
  <c r="J16127" i="1"/>
  <c r="K16127" i="1"/>
  <c r="G16128" i="1"/>
  <c r="J16128" i="1" s="1"/>
  <c r="H16128" i="1"/>
  <c r="K16128" i="1"/>
  <c r="G16129" i="1"/>
  <c r="I16129" i="1" s="1"/>
  <c r="H16129" i="1"/>
  <c r="K16129" i="1"/>
  <c r="G16130" i="1"/>
  <c r="H16130" i="1" s="1"/>
  <c r="I16130" i="1"/>
  <c r="K16130" i="1"/>
  <c r="G16131" i="1"/>
  <c r="H16131" i="1"/>
  <c r="I16131" i="1"/>
  <c r="J16131" i="1"/>
  <c r="K16131" i="1"/>
  <c r="G16132" i="1"/>
  <c r="J16132" i="1" s="1"/>
  <c r="I16132" i="1"/>
  <c r="K16132" i="1"/>
  <c r="G16133" i="1"/>
  <c r="I16133" i="1" s="1"/>
  <c r="J16133" i="1"/>
  <c r="K16133" i="1"/>
  <c r="G16134" i="1"/>
  <c r="H16134" i="1" s="1"/>
  <c r="J16134" i="1"/>
  <c r="K16134" i="1"/>
  <c r="G16135" i="1"/>
  <c r="H16135" i="1"/>
  <c r="I16135" i="1"/>
  <c r="J16135" i="1"/>
  <c r="K16135" i="1"/>
  <c r="G16136" i="1"/>
  <c r="J16136" i="1" s="1"/>
  <c r="H16136" i="1"/>
  <c r="I16136" i="1"/>
  <c r="K16136" i="1"/>
  <c r="G16137" i="1"/>
  <c r="I16137" i="1" s="1"/>
  <c r="H16137" i="1"/>
  <c r="J16137" i="1"/>
  <c r="K16137" i="1"/>
  <c r="G16138" i="1"/>
  <c r="H16138" i="1" s="1"/>
  <c r="I16138" i="1"/>
  <c r="J16138" i="1"/>
  <c r="K16138" i="1"/>
  <c r="G16139" i="1"/>
  <c r="H16139" i="1"/>
  <c r="I16139" i="1"/>
  <c r="J16139" i="1"/>
  <c r="K16139" i="1"/>
  <c r="G16140" i="1"/>
  <c r="K16140" i="1"/>
  <c r="G16141" i="1"/>
  <c r="K16141" i="1"/>
  <c r="G16142" i="1"/>
  <c r="K16142" i="1"/>
  <c r="G16143" i="1"/>
  <c r="H16143" i="1"/>
  <c r="I16143" i="1"/>
  <c r="J16143" i="1"/>
  <c r="K16143" i="1"/>
  <c r="G16144" i="1"/>
  <c r="J16144" i="1" s="1"/>
  <c r="H16144" i="1"/>
  <c r="K16144" i="1"/>
  <c r="G16145" i="1"/>
  <c r="I16145" i="1" s="1"/>
  <c r="H16145" i="1"/>
  <c r="K16145" i="1"/>
  <c r="G16146" i="1"/>
  <c r="H16146" i="1" s="1"/>
  <c r="I16146" i="1"/>
  <c r="K16146" i="1"/>
  <c r="G16147" i="1"/>
  <c r="H16147" i="1"/>
  <c r="I16147" i="1"/>
  <c r="J16147" i="1"/>
  <c r="K16147" i="1"/>
  <c r="G16148" i="1"/>
  <c r="J16148" i="1" s="1"/>
  <c r="I16148" i="1"/>
  <c r="K16148" i="1"/>
  <c r="G16149" i="1"/>
  <c r="I16149" i="1" s="1"/>
  <c r="J16149" i="1"/>
  <c r="K16149" i="1"/>
  <c r="G16150" i="1"/>
  <c r="H16150" i="1" s="1"/>
  <c r="J16150" i="1"/>
  <c r="K16150" i="1"/>
  <c r="G16151" i="1"/>
  <c r="H16151" i="1"/>
  <c r="I16151" i="1"/>
  <c r="J16151" i="1"/>
  <c r="K16151" i="1"/>
  <c r="G16152" i="1"/>
  <c r="J16152" i="1" s="1"/>
  <c r="H16152" i="1"/>
  <c r="I16152" i="1"/>
  <c r="K16152" i="1"/>
  <c r="G16153" i="1"/>
  <c r="I16153" i="1" s="1"/>
  <c r="H16153" i="1"/>
  <c r="J16153" i="1"/>
  <c r="K16153" i="1"/>
  <c r="G16154" i="1"/>
  <c r="H16154" i="1" s="1"/>
  <c r="I16154" i="1"/>
  <c r="J16154" i="1"/>
  <c r="K16154" i="1"/>
  <c r="G16155" i="1"/>
  <c r="H16155" i="1"/>
  <c r="I16155" i="1"/>
  <c r="J16155" i="1"/>
  <c r="K16155" i="1"/>
  <c r="G16156" i="1"/>
  <c r="K16156" i="1"/>
  <c r="G16157" i="1"/>
  <c r="K16157" i="1"/>
  <c r="G16158" i="1"/>
  <c r="K16158" i="1"/>
  <c r="G16159" i="1"/>
  <c r="H16159" i="1"/>
  <c r="I16159" i="1"/>
  <c r="J16159" i="1"/>
  <c r="K16159" i="1"/>
  <c r="G16160" i="1"/>
  <c r="J16160" i="1" s="1"/>
  <c r="H16160" i="1"/>
  <c r="K16160" i="1"/>
  <c r="G16161" i="1"/>
  <c r="I16161" i="1" s="1"/>
  <c r="H16161" i="1"/>
  <c r="K16161" i="1"/>
  <c r="G16162" i="1"/>
  <c r="H16162" i="1" s="1"/>
  <c r="I16162" i="1"/>
  <c r="K16162" i="1"/>
  <c r="G16163" i="1"/>
  <c r="H16163" i="1"/>
  <c r="I16163" i="1"/>
  <c r="J16163" i="1"/>
  <c r="K16163" i="1"/>
  <c r="G16164" i="1"/>
  <c r="J16164" i="1" s="1"/>
  <c r="I16164" i="1"/>
  <c r="K16164" i="1"/>
  <c r="G16165" i="1"/>
  <c r="I16165" i="1" s="1"/>
  <c r="J16165" i="1"/>
  <c r="K16165" i="1"/>
  <c r="G16166" i="1"/>
  <c r="H16166" i="1" s="1"/>
  <c r="J16166" i="1"/>
  <c r="K16166" i="1"/>
  <c r="G16167" i="1"/>
  <c r="H16167" i="1"/>
  <c r="I16167" i="1"/>
  <c r="J16167" i="1"/>
  <c r="K16167" i="1"/>
  <c r="G16168" i="1"/>
  <c r="J16168" i="1" s="1"/>
  <c r="H16168" i="1"/>
  <c r="I16168" i="1"/>
  <c r="K16168" i="1"/>
  <c r="G16169" i="1"/>
  <c r="I16169" i="1" s="1"/>
  <c r="H16169" i="1"/>
  <c r="J16169" i="1"/>
  <c r="K16169" i="1"/>
  <c r="G16170" i="1"/>
  <c r="H16170" i="1" s="1"/>
  <c r="I16170" i="1"/>
  <c r="J16170" i="1"/>
  <c r="K16170" i="1"/>
  <c r="G16171" i="1"/>
  <c r="H16171" i="1"/>
  <c r="I16171" i="1"/>
  <c r="J16171" i="1"/>
  <c r="K16171" i="1"/>
  <c r="G16172" i="1"/>
  <c r="K16172" i="1"/>
  <c r="G16173" i="1"/>
  <c r="K16173" i="1"/>
  <c r="G16174" i="1"/>
  <c r="K16174" i="1"/>
  <c r="G16175" i="1"/>
  <c r="H16175" i="1"/>
  <c r="I16175" i="1"/>
  <c r="J16175" i="1"/>
  <c r="K16175" i="1"/>
  <c r="G16176" i="1"/>
  <c r="J16176" i="1" s="1"/>
  <c r="H16176" i="1"/>
  <c r="K16176" i="1"/>
  <c r="G16177" i="1"/>
  <c r="I16177" i="1" s="1"/>
  <c r="H16177" i="1"/>
  <c r="K16177" i="1"/>
  <c r="G16178" i="1"/>
  <c r="H16178" i="1" s="1"/>
  <c r="I16178" i="1"/>
  <c r="K16178" i="1"/>
  <c r="G16179" i="1"/>
  <c r="H16179" i="1"/>
  <c r="I16179" i="1"/>
  <c r="J16179" i="1"/>
  <c r="K16179" i="1"/>
  <c r="G16180" i="1"/>
  <c r="J16180" i="1" s="1"/>
  <c r="I16180" i="1"/>
  <c r="K16180" i="1"/>
  <c r="G16181" i="1"/>
  <c r="I16181" i="1" s="1"/>
  <c r="J16181" i="1"/>
  <c r="K16181" i="1"/>
  <c r="G16182" i="1"/>
  <c r="H16182" i="1" s="1"/>
  <c r="J16182" i="1"/>
  <c r="K16182" i="1"/>
  <c r="G16183" i="1"/>
  <c r="H16183" i="1"/>
  <c r="I16183" i="1"/>
  <c r="J16183" i="1"/>
  <c r="K16183" i="1"/>
  <c r="G16184" i="1"/>
  <c r="J16184" i="1" s="1"/>
  <c r="H16184" i="1"/>
  <c r="I16184" i="1"/>
  <c r="K16184" i="1"/>
  <c r="G16185" i="1"/>
  <c r="I16185" i="1" s="1"/>
  <c r="H16185" i="1"/>
  <c r="J16185" i="1"/>
  <c r="K16185" i="1"/>
  <c r="G16186" i="1"/>
  <c r="H16186" i="1" s="1"/>
  <c r="I16186" i="1"/>
  <c r="J16186" i="1"/>
  <c r="K16186" i="1"/>
  <c r="G16187" i="1"/>
  <c r="H16187" i="1"/>
  <c r="I16187" i="1"/>
  <c r="J16187" i="1"/>
  <c r="K16187" i="1"/>
  <c r="G16188" i="1"/>
  <c r="K16188" i="1"/>
  <c r="G16189" i="1"/>
  <c r="K16189" i="1"/>
  <c r="G16190" i="1"/>
  <c r="K16190" i="1"/>
  <c r="G16191" i="1"/>
  <c r="H16191" i="1"/>
  <c r="I16191" i="1"/>
  <c r="J16191" i="1"/>
  <c r="K16191" i="1"/>
  <c r="G16192" i="1"/>
  <c r="J16192" i="1" s="1"/>
  <c r="H16192" i="1"/>
  <c r="K16192" i="1"/>
  <c r="G16193" i="1"/>
  <c r="I16193" i="1" s="1"/>
  <c r="H16193" i="1"/>
  <c r="K16193" i="1"/>
  <c r="G16194" i="1"/>
  <c r="H16194" i="1" s="1"/>
  <c r="I16194" i="1"/>
  <c r="K16194" i="1"/>
  <c r="G16195" i="1"/>
  <c r="H16195" i="1"/>
  <c r="I16195" i="1"/>
  <c r="J16195" i="1"/>
  <c r="K16195" i="1"/>
  <c r="G16196" i="1"/>
  <c r="J16196" i="1" s="1"/>
  <c r="I16196" i="1"/>
  <c r="K16196" i="1"/>
  <c r="G16197" i="1"/>
  <c r="I16197" i="1" s="1"/>
  <c r="J16197" i="1"/>
  <c r="K16197" i="1"/>
  <c r="G16198" i="1"/>
  <c r="H16198" i="1" s="1"/>
  <c r="J16198" i="1"/>
  <c r="K16198" i="1"/>
  <c r="G16199" i="1"/>
  <c r="H16199" i="1"/>
  <c r="I16199" i="1"/>
  <c r="J16199" i="1"/>
  <c r="K16199" i="1"/>
  <c r="G16200" i="1"/>
  <c r="J16200" i="1" s="1"/>
  <c r="H16200" i="1"/>
  <c r="I16200" i="1"/>
  <c r="K16200" i="1"/>
  <c r="G16201" i="1"/>
  <c r="I16201" i="1" s="1"/>
  <c r="H16201" i="1"/>
  <c r="J16201" i="1"/>
  <c r="K16201" i="1"/>
  <c r="G16202" i="1"/>
  <c r="H16202" i="1" s="1"/>
  <c r="I16202" i="1"/>
  <c r="J16202" i="1"/>
  <c r="K16202" i="1"/>
  <c r="G16203" i="1"/>
  <c r="H16203" i="1"/>
  <c r="I16203" i="1"/>
  <c r="J16203" i="1"/>
  <c r="K16203" i="1"/>
  <c r="G16204" i="1"/>
  <c r="K16204" i="1"/>
  <c r="G16205" i="1"/>
  <c r="K16205" i="1"/>
  <c r="G16206" i="1"/>
  <c r="K16206" i="1"/>
  <c r="G16207" i="1"/>
  <c r="H16207" i="1"/>
  <c r="I16207" i="1"/>
  <c r="J16207" i="1"/>
  <c r="K16207" i="1"/>
  <c r="G16208" i="1"/>
  <c r="J16208" i="1" s="1"/>
  <c r="H16208" i="1"/>
  <c r="K16208" i="1"/>
  <c r="G16209" i="1"/>
  <c r="I16209" i="1" s="1"/>
  <c r="H16209" i="1"/>
  <c r="K16209" i="1"/>
  <c r="G16210" i="1"/>
  <c r="H16210" i="1" s="1"/>
  <c r="I16210" i="1"/>
  <c r="K16210" i="1"/>
  <c r="G16211" i="1"/>
  <c r="H16211" i="1"/>
  <c r="I16211" i="1"/>
  <c r="J16211" i="1"/>
  <c r="K16211" i="1"/>
  <c r="G16212" i="1"/>
  <c r="J16212" i="1" s="1"/>
  <c r="I16212" i="1"/>
  <c r="K16212" i="1"/>
  <c r="G16213" i="1"/>
  <c r="I16213" i="1" s="1"/>
  <c r="J16213" i="1"/>
  <c r="K16213" i="1"/>
  <c r="G16214" i="1"/>
  <c r="H16214" i="1" s="1"/>
  <c r="J16214" i="1"/>
  <c r="K16214" i="1"/>
  <c r="G16215" i="1"/>
  <c r="H16215" i="1"/>
  <c r="I16215" i="1"/>
  <c r="J16215" i="1"/>
  <c r="K16215" i="1"/>
  <c r="G16216" i="1"/>
  <c r="J16216" i="1" s="1"/>
  <c r="H16216" i="1"/>
  <c r="I16216" i="1"/>
  <c r="K16216" i="1"/>
  <c r="G16217" i="1"/>
  <c r="I16217" i="1" s="1"/>
  <c r="H16217" i="1"/>
  <c r="J16217" i="1"/>
  <c r="K16217" i="1"/>
  <c r="G16218" i="1"/>
  <c r="H16218" i="1" s="1"/>
  <c r="I16218" i="1"/>
  <c r="J16218" i="1"/>
  <c r="K16218" i="1"/>
  <c r="G16219" i="1"/>
  <c r="H16219" i="1"/>
  <c r="I16219" i="1"/>
  <c r="J16219" i="1"/>
  <c r="K16219" i="1"/>
  <c r="G16220" i="1"/>
  <c r="K16220" i="1"/>
  <c r="G16221" i="1"/>
  <c r="K16221" i="1"/>
  <c r="G16222" i="1"/>
  <c r="K16222" i="1"/>
  <c r="G16223" i="1"/>
  <c r="H16223" i="1"/>
  <c r="I16223" i="1"/>
  <c r="J16223" i="1"/>
  <c r="K16223" i="1"/>
  <c r="G16224" i="1"/>
  <c r="J16224" i="1" s="1"/>
  <c r="H16224" i="1"/>
  <c r="K16224" i="1"/>
  <c r="G16225" i="1"/>
  <c r="I16225" i="1" s="1"/>
  <c r="H16225" i="1"/>
  <c r="K16225" i="1"/>
  <c r="G16226" i="1"/>
  <c r="H16226" i="1" s="1"/>
  <c r="I16226" i="1"/>
  <c r="K16226" i="1"/>
  <c r="G16227" i="1"/>
  <c r="H16227" i="1"/>
  <c r="I16227" i="1"/>
  <c r="J16227" i="1"/>
  <c r="K16227" i="1"/>
  <c r="G16228" i="1"/>
  <c r="J16228" i="1" s="1"/>
  <c r="I16228" i="1"/>
  <c r="K16228" i="1"/>
  <c r="G16229" i="1"/>
  <c r="I16229" i="1" s="1"/>
  <c r="J16229" i="1"/>
  <c r="K16229" i="1"/>
  <c r="G16230" i="1"/>
  <c r="H16230" i="1" s="1"/>
  <c r="J16230" i="1"/>
  <c r="K16230" i="1"/>
  <c r="G16231" i="1"/>
  <c r="H16231" i="1"/>
  <c r="I16231" i="1"/>
  <c r="J16231" i="1"/>
  <c r="K16231" i="1"/>
  <c r="G16232" i="1"/>
  <c r="J16232" i="1" s="1"/>
  <c r="H16232" i="1"/>
  <c r="I16232" i="1"/>
  <c r="K16232" i="1"/>
  <c r="G16233" i="1"/>
  <c r="I16233" i="1" s="1"/>
  <c r="H16233" i="1"/>
  <c r="J16233" i="1"/>
  <c r="K16233" i="1"/>
  <c r="G16234" i="1"/>
  <c r="H16234" i="1" s="1"/>
  <c r="I16234" i="1"/>
  <c r="J16234" i="1"/>
  <c r="K16234" i="1"/>
  <c r="G16235" i="1"/>
  <c r="H16235" i="1"/>
  <c r="I16235" i="1"/>
  <c r="J16235" i="1"/>
  <c r="K16235" i="1"/>
  <c r="G16236" i="1"/>
  <c r="K16236" i="1"/>
  <c r="G16237" i="1"/>
  <c r="K16237" i="1"/>
  <c r="G16238" i="1"/>
  <c r="K16238" i="1"/>
  <c r="G16239" i="1"/>
  <c r="H16239" i="1"/>
  <c r="I16239" i="1"/>
  <c r="J16239" i="1"/>
  <c r="K16239" i="1"/>
  <c r="G16240" i="1"/>
  <c r="J16240" i="1" s="1"/>
  <c r="H16240" i="1"/>
  <c r="K16240" i="1"/>
  <c r="G16241" i="1"/>
  <c r="I16241" i="1" s="1"/>
  <c r="H16241" i="1"/>
  <c r="K16241" i="1"/>
  <c r="G16242" i="1"/>
  <c r="H16242" i="1" s="1"/>
  <c r="I16242" i="1"/>
  <c r="K16242" i="1"/>
  <c r="G16243" i="1"/>
  <c r="H16243" i="1"/>
  <c r="I16243" i="1"/>
  <c r="J16243" i="1"/>
  <c r="K16243" i="1"/>
  <c r="G16244" i="1"/>
  <c r="J16244" i="1" s="1"/>
  <c r="I16244" i="1"/>
  <c r="K16244" i="1"/>
  <c r="G16245" i="1"/>
  <c r="I16245" i="1" s="1"/>
  <c r="J16245" i="1"/>
  <c r="K16245" i="1"/>
  <c r="G16246" i="1"/>
  <c r="H16246" i="1" s="1"/>
  <c r="J16246" i="1"/>
  <c r="K16246" i="1"/>
  <c r="G16247" i="1"/>
  <c r="H16247" i="1"/>
  <c r="I16247" i="1"/>
  <c r="J16247" i="1"/>
  <c r="K16247" i="1"/>
  <c r="G16248" i="1"/>
  <c r="J16248" i="1" s="1"/>
  <c r="H16248" i="1"/>
  <c r="I16248" i="1"/>
  <c r="K16248" i="1"/>
  <c r="G16249" i="1"/>
  <c r="I16249" i="1" s="1"/>
  <c r="H16249" i="1"/>
  <c r="J16249" i="1"/>
  <c r="K16249" i="1"/>
  <c r="G16250" i="1"/>
  <c r="H16250" i="1" s="1"/>
  <c r="I16250" i="1"/>
  <c r="J16250" i="1"/>
  <c r="K16250" i="1"/>
  <c r="G16251" i="1"/>
  <c r="H16251" i="1"/>
  <c r="I16251" i="1"/>
  <c r="J16251" i="1"/>
  <c r="K16251" i="1"/>
  <c r="G16252" i="1"/>
  <c r="K16252" i="1"/>
  <c r="G16253" i="1"/>
  <c r="K16253" i="1"/>
  <c r="G16254" i="1"/>
  <c r="K16254" i="1"/>
  <c r="G16255" i="1"/>
  <c r="H16255" i="1"/>
  <c r="I16255" i="1"/>
  <c r="J16255" i="1"/>
  <c r="K16255" i="1"/>
  <c r="G16256" i="1"/>
  <c r="J16256" i="1" s="1"/>
  <c r="H16256" i="1"/>
  <c r="K16256" i="1"/>
  <c r="G16257" i="1"/>
  <c r="I16257" i="1" s="1"/>
  <c r="H16257" i="1"/>
  <c r="K16257" i="1"/>
  <c r="G16258" i="1"/>
  <c r="H16258" i="1" s="1"/>
  <c r="I16258" i="1"/>
  <c r="K16258" i="1"/>
  <c r="G16259" i="1"/>
  <c r="H16259" i="1"/>
  <c r="I16259" i="1"/>
  <c r="J16259" i="1"/>
  <c r="K16259" i="1"/>
  <c r="G16260" i="1"/>
  <c r="J16260" i="1" s="1"/>
  <c r="I16260" i="1"/>
  <c r="K16260" i="1"/>
  <c r="G16261" i="1"/>
  <c r="I16261" i="1" s="1"/>
  <c r="J16261" i="1"/>
  <c r="K16261" i="1"/>
  <c r="G16262" i="1"/>
  <c r="H16262" i="1" s="1"/>
  <c r="J16262" i="1"/>
  <c r="K16262" i="1"/>
  <c r="G16263" i="1"/>
  <c r="H16263" i="1"/>
  <c r="I16263" i="1"/>
  <c r="J16263" i="1"/>
  <c r="K16263" i="1"/>
  <c r="G16264" i="1"/>
  <c r="J16264" i="1" s="1"/>
  <c r="H16264" i="1"/>
  <c r="I16264" i="1"/>
  <c r="K16264" i="1"/>
  <c r="G16265" i="1"/>
  <c r="I16265" i="1" s="1"/>
  <c r="H16265" i="1"/>
  <c r="J16265" i="1"/>
  <c r="K16265" i="1"/>
  <c r="G16266" i="1"/>
  <c r="H16266" i="1" s="1"/>
  <c r="I16266" i="1"/>
  <c r="J16266" i="1"/>
  <c r="K16266" i="1"/>
  <c r="G16267" i="1"/>
  <c r="H16267" i="1"/>
  <c r="I16267" i="1"/>
  <c r="J16267" i="1"/>
  <c r="K16267" i="1"/>
  <c r="G16268" i="1"/>
  <c r="K16268" i="1"/>
  <c r="G16269" i="1"/>
  <c r="K16269" i="1"/>
  <c r="G16270" i="1"/>
  <c r="K16270" i="1"/>
  <c r="G16271" i="1"/>
  <c r="H16271" i="1"/>
  <c r="I16271" i="1"/>
  <c r="J16271" i="1"/>
  <c r="K16271" i="1"/>
  <c r="G16272" i="1"/>
  <c r="J16272" i="1" s="1"/>
  <c r="H16272" i="1"/>
  <c r="K16272" i="1"/>
  <c r="G16273" i="1"/>
  <c r="I16273" i="1" s="1"/>
  <c r="H16273" i="1"/>
  <c r="K16273" i="1"/>
  <c r="G16274" i="1"/>
  <c r="H16274" i="1" s="1"/>
  <c r="I16274" i="1"/>
  <c r="K16274" i="1"/>
  <c r="G16275" i="1"/>
  <c r="H16275" i="1"/>
  <c r="I16275" i="1"/>
  <c r="J16275" i="1"/>
  <c r="K16275" i="1"/>
  <c r="G16276" i="1"/>
  <c r="J16276" i="1" s="1"/>
  <c r="I16276" i="1"/>
  <c r="K16276" i="1"/>
  <c r="G16277" i="1"/>
  <c r="I16277" i="1" s="1"/>
  <c r="J16277" i="1"/>
  <c r="K16277" i="1"/>
  <c r="G16278" i="1"/>
  <c r="H16278" i="1" s="1"/>
  <c r="J16278" i="1"/>
  <c r="K16278" i="1"/>
  <c r="G16279" i="1"/>
  <c r="H16279" i="1"/>
  <c r="I16279" i="1"/>
  <c r="J16279" i="1"/>
  <c r="K16279" i="1"/>
  <c r="G16280" i="1"/>
  <c r="J16280" i="1" s="1"/>
  <c r="H16280" i="1"/>
  <c r="I16280" i="1"/>
  <c r="K16280" i="1"/>
  <c r="G16281" i="1"/>
  <c r="I16281" i="1" s="1"/>
  <c r="H16281" i="1"/>
  <c r="J16281" i="1"/>
  <c r="K16281" i="1"/>
  <c r="G16282" i="1"/>
  <c r="H16282" i="1" s="1"/>
  <c r="I16282" i="1"/>
  <c r="J16282" i="1"/>
  <c r="K16282" i="1"/>
  <c r="G16283" i="1"/>
  <c r="H16283" i="1"/>
  <c r="I16283" i="1"/>
  <c r="J16283" i="1"/>
  <c r="K16283" i="1"/>
  <c r="G16284" i="1"/>
  <c r="K16284" i="1"/>
  <c r="G16285" i="1"/>
  <c r="K16285" i="1"/>
  <c r="G16286" i="1"/>
  <c r="K16286" i="1"/>
  <c r="G16287" i="1"/>
  <c r="H16287" i="1"/>
  <c r="I16287" i="1"/>
  <c r="J16287" i="1"/>
  <c r="K16287" i="1"/>
  <c r="G16288" i="1"/>
  <c r="J16288" i="1" s="1"/>
  <c r="H16288" i="1"/>
  <c r="K16288" i="1"/>
  <c r="G16289" i="1"/>
  <c r="I16289" i="1" s="1"/>
  <c r="H16289" i="1"/>
  <c r="K16289" i="1"/>
  <c r="G16290" i="1"/>
  <c r="H16290" i="1" s="1"/>
  <c r="I16290" i="1"/>
  <c r="K16290" i="1"/>
  <c r="G16291" i="1"/>
  <c r="H16291" i="1"/>
  <c r="I16291" i="1"/>
  <c r="J16291" i="1"/>
  <c r="K16291" i="1"/>
  <c r="G16292" i="1"/>
  <c r="J16292" i="1" s="1"/>
  <c r="I16292" i="1"/>
  <c r="K16292" i="1"/>
  <c r="G16293" i="1"/>
  <c r="I16293" i="1" s="1"/>
  <c r="J16293" i="1"/>
  <c r="K16293" i="1"/>
  <c r="G16294" i="1"/>
  <c r="H16294" i="1" s="1"/>
  <c r="J16294" i="1"/>
  <c r="K16294" i="1"/>
  <c r="G16295" i="1"/>
  <c r="H16295" i="1"/>
  <c r="I16295" i="1"/>
  <c r="J16295" i="1"/>
  <c r="K16295" i="1"/>
  <c r="G16296" i="1"/>
  <c r="J16296" i="1" s="1"/>
  <c r="H16296" i="1"/>
  <c r="I16296" i="1"/>
  <c r="K16296" i="1"/>
  <c r="G16297" i="1"/>
  <c r="I16297" i="1" s="1"/>
  <c r="H16297" i="1"/>
  <c r="J16297" i="1"/>
  <c r="K16297" i="1"/>
  <c r="G16298" i="1"/>
  <c r="H16298" i="1" s="1"/>
  <c r="I16298" i="1"/>
  <c r="J16298" i="1"/>
  <c r="K16298" i="1"/>
  <c r="G16299" i="1"/>
  <c r="H16299" i="1"/>
  <c r="I16299" i="1"/>
  <c r="J16299" i="1"/>
  <c r="K16299" i="1"/>
  <c r="G16300" i="1"/>
  <c r="K16300" i="1"/>
  <c r="G16301" i="1"/>
  <c r="K16301" i="1"/>
  <c r="G16302" i="1"/>
  <c r="K16302" i="1"/>
  <c r="G16303" i="1"/>
  <c r="H16303" i="1"/>
  <c r="I16303" i="1"/>
  <c r="J16303" i="1"/>
  <c r="K16303" i="1"/>
  <c r="G16304" i="1"/>
  <c r="J16304" i="1" s="1"/>
  <c r="H16304" i="1"/>
  <c r="K16304" i="1"/>
  <c r="G16305" i="1"/>
  <c r="I16305" i="1" s="1"/>
  <c r="H16305" i="1"/>
  <c r="K16305" i="1"/>
  <c r="G16306" i="1"/>
  <c r="H16306" i="1" s="1"/>
  <c r="I16306" i="1"/>
  <c r="K16306" i="1"/>
  <c r="G16307" i="1"/>
  <c r="H16307" i="1"/>
  <c r="I16307" i="1"/>
  <c r="J16307" i="1"/>
  <c r="K16307" i="1"/>
  <c r="G16308" i="1"/>
  <c r="J16308" i="1" s="1"/>
  <c r="I16308" i="1"/>
  <c r="K16308" i="1"/>
  <c r="G16309" i="1"/>
  <c r="I16309" i="1" s="1"/>
  <c r="J16309" i="1"/>
  <c r="K16309" i="1"/>
  <c r="G16310" i="1"/>
  <c r="H16310" i="1" s="1"/>
  <c r="J16310" i="1"/>
  <c r="K16310" i="1"/>
  <c r="G16311" i="1"/>
  <c r="H16311" i="1"/>
  <c r="I16311" i="1"/>
  <c r="J16311" i="1"/>
  <c r="K16311" i="1"/>
  <c r="G16312" i="1"/>
  <c r="J16312" i="1" s="1"/>
  <c r="H16312" i="1"/>
  <c r="I16312" i="1"/>
  <c r="K16312" i="1"/>
  <c r="G16313" i="1"/>
  <c r="I16313" i="1" s="1"/>
  <c r="H16313" i="1"/>
  <c r="J16313" i="1"/>
  <c r="K16313" i="1"/>
  <c r="G16314" i="1"/>
  <c r="H16314" i="1" s="1"/>
  <c r="I16314" i="1"/>
  <c r="J16314" i="1"/>
  <c r="K16314" i="1"/>
  <c r="G16315" i="1"/>
  <c r="H16315" i="1"/>
  <c r="I16315" i="1"/>
  <c r="J16315" i="1"/>
  <c r="K16315" i="1"/>
  <c r="G16316" i="1"/>
  <c r="K16316" i="1"/>
  <c r="G16317" i="1"/>
  <c r="K16317" i="1"/>
  <c r="G16318" i="1"/>
  <c r="K16318" i="1"/>
  <c r="G16319" i="1"/>
  <c r="H16319" i="1"/>
  <c r="I16319" i="1"/>
  <c r="J16319" i="1"/>
  <c r="K16319" i="1"/>
  <c r="G16320" i="1"/>
  <c r="J16320" i="1" s="1"/>
  <c r="H16320" i="1"/>
  <c r="K16320" i="1"/>
  <c r="G16321" i="1"/>
  <c r="I16321" i="1" s="1"/>
  <c r="H16321" i="1"/>
  <c r="K16321" i="1"/>
  <c r="G16322" i="1"/>
  <c r="H16322" i="1" s="1"/>
  <c r="I16322" i="1"/>
  <c r="K16322" i="1"/>
  <c r="G16323" i="1"/>
  <c r="H16323" i="1"/>
  <c r="I16323" i="1"/>
  <c r="J16323" i="1"/>
  <c r="K16323" i="1"/>
  <c r="G16324" i="1"/>
  <c r="J16324" i="1" s="1"/>
  <c r="I16324" i="1"/>
  <c r="K16324" i="1"/>
  <c r="G16325" i="1"/>
  <c r="I16325" i="1" s="1"/>
  <c r="J16325" i="1"/>
  <c r="K16325" i="1"/>
  <c r="G16326" i="1"/>
  <c r="H16326" i="1" s="1"/>
  <c r="J16326" i="1"/>
  <c r="K16326" i="1"/>
  <c r="G16327" i="1"/>
  <c r="H16327" i="1"/>
  <c r="I16327" i="1"/>
  <c r="J16327" i="1"/>
  <c r="K16327" i="1"/>
  <c r="G16328" i="1"/>
  <c r="J16328" i="1" s="1"/>
  <c r="H16328" i="1"/>
  <c r="I16328" i="1"/>
  <c r="K16328" i="1"/>
  <c r="G16329" i="1"/>
  <c r="I16329" i="1" s="1"/>
  <c r="H16329" i="1"/>
  <c r="J16329" i="1"/>
  <c r="K16329" i="1"/>
  <c r="G16330" i="1"/>
  <c r="H16330" i="1" s="1"/>
  <c r="I16330" i="1"/>
  <c r="J16330" i="1"/>
  <c r="K16330" i="1"/>
  <c r="G16331" i="1"/>
  <c r="H16331" i="1"/>
  <c r="I16331" i="1"/>
  <c r="J16331" i="1"/>
  <c r="K16331" i="1"/>
  <c r="G16332" i="1"/>
  <c r="K16332" i="1"/>
  <c r="G16333" i="1"/>
  <c r="K16333" i="1"/>
  <c r="G16334" i="1"/>
  <c r="K16334" i="1"/>
  <c r="G16335" i="1"/>
  <c r="H16335" i="1"/>
  <c r="I16335" i="1"/>
  <c r="J16335" i="1"/>
  <c r="K16335" i="1"/>
  <c r="G16336" i="1"/>
  <c r="J16336" i="1" s="1"/>
  <c r="H16336" i="1"/>
  <c r="K16336" i="1"/>
  <c r="G16337" i="1"/>
  <c r="I16337" i="1" s="1"/>
  <c r="H16337" i="1"/>
  <c r="K16337" i="1"/>
  <c r="G16338" i="1"/>
  <c r="H16338" i="1" s="1"/>
  <c r="I16338" i="1"/>
  <c r="K16338" i="1"/>
  <c r="G16339" i="1"/>
  <c r="H16339" i="1"/>
  <c r="I16339" i="1"/>
  <c r="J16339" i="1"/>
  <c r="K16339" i="1"/>
  <c r="G16340" i="1"/>
  <c r="J16340" i="1" s="1"/>
  <c r="I16340" i="1"/>
  <c r="K16340" i="1"/>
  <c r="G16341" i="1"/>
  <c r="I16341" i="1" s="1"/>
  <c r="J16341" i="1"/>
  <c r="K16341" i="1"/>
  <c r="G16342" i="1"/>
  <c r="H16342" i="1" s="1"/>
  <c r="J16342" i="1"/>
  <c r="K16342" i="1"/>
  <c r="G16343" i="1"/>
  <c r="H16343" i="1"/>
  <c r="I16343" i="1"/>
  <c r="J16343" i="1"/>
  <c r="K16343" i="1"/>
  <c r="G16344" i="1"/>
  <c r="J16344" i="1" s="1"/>
  <c r="H16344" i="1"/>
  <c r="I16344" i="1"/>
  <c r="K16344" i="1"/>
  <c r="G16345" i="1"/>
  <c r="I16345" i="1" s="1"/>
  <c r="H16345" i="1"/>
  <c r="J16345" i="1"/>
  <c r="K16345" i="1"/>
  <c r="G16346" i="1"/>
  <c r="H16346" i="1" s="1"/>
  <c r="I16346" i="1"/>
  <c r="J16346" i="1"/>
  <c r="K16346" i="1"/>
  <c r="G16347" i="1"/>
  <c r="H16347" i="1"/>
  <c r="I16347" i="1"/>
  <c r="J16347" i="1"/>
  <c r="K16347" i="1"/>
  <c r="G16348" i="1"/>
  <c r="K16348" i="1"/>
  <c r="G16349" i="1"/>
  <c r="K16349" i="1"/>
  <c r="G16350" i="1"/>
  <c r="K16350" i="1"/>
  <c r="G16351" i="1"/>
  <c r="H16351" i="1"/>
  <c r="I16351" i="1"/>
  <c r="J16351" i="1"/>
  <c r="K16351" i="1"/>
  <c r="G16352" i="1"/>
  <c r="J16352" i="1" s="1"/>
  <c r="H16352" i="1"/>
  <c r="K16352" i="1"/>
  <c r="G16353" i="1"/>
  <c r="I16353" i="1" s="1"/>
  <c r="H16353" i="1"/>
  <c r="K16353" i="1"/>
  <c r="G16354" i="1"/>
  <c r="H16354" i="1" s="1"/>
  <c r="I16354" i="1"/>
  <c r="K16354" i="1"/>
  <c r="G16355" i="1"/>
  <c r="H16355" i="1"/>
  <c r="I16355" i="1"/>
  <c r="J16355" i="1"/>
  <c r="K16355" i="1"/>
  <c r="G16356" i="1"/>
  <c r="J16356" i="1" s="1"/>
  <c r="I16356" i="1"/>
  <c r="K16356" i="1"/>
  <c r="G16357" i="1"/>
  <c r="I16357" i="1" s="1"/>
  <c r="J16357" i="1"/>
  <c r="K16357" i="1"/>
  <c r="G16358" i="1"/>
  <c r="H16358" i="1" s="1"/>
  <c r="J16358" i="1"/>
  <c r="K16358" i="1"/>
  <c r="G16359" i="1"/>
  <c r="H16359" i="1"/>
  <c r="I16359" i="1"/>
  <c r="J16359" i="1"/>
  <c r="K16359" i="1"/>
  <c r="G16360" i="1"/>
  <c r="J16360" i="1" s="1"/>
  <c r="H16360" i="1"/>
  <c r="I16360" i="1"/>
  <c r="K16360" i="1"/>
  <c r="G16361" i="1"/>
  <c r="I16361" i="1" s="1"/>
  <c r="H16361" i="1"/>
  <c r="J16361" i="1"/>
  <c r="K16361" i="1"/>
  <c r="G16362" i="1"/>
  <c r="H16362" i="1" s="1"/>
  <c r="I16362" i="1"/>
  <c r="J16362" i="1"/>
  <c r="K16362" i="1"/>
  <c r="G16363" i="1"/>
  <c r="H16363" i="1"/>
  <c r="I16363" i="1"/>
  <c r="J16363" i="1"/>
  <c r="K16363" i="1"/>
  <c r="G16364" i="1"/>
  <c r="K16364" i="1"/>
  <c r="G16365" i="1"/>
  <c r="K16365" i="1"/>
  <c r="G16366" i="1"/>
  <c r="K16366" i="1"/>
  <c r="G16367" i="1"/>
  <c r="H16367" i="1"/>
  <c r="I16367" i="1"/>
  <c r="J16367" i="1"/>
  <c r="K16367" i="1"/>
  <c r="G16368" i="1"/>
  <c r="J16368" i="1" s="1"/>
  <c r="H16368" i="1"/>
  <c r="K16368" i="1"/>
  <c r="G16369" i="1"/>
  <c r="I16369" i="1" s="1"/>
  <c r="H16369" i="1"/>
  <c r="K16369" i="1"/>
  <c r="G16370" i="1"/>
  <c r="H16370" i="1" s="1"/>
  <c r="I16370" i="1"/>
  <c r="K16370" i="1"/>
  <c r="G16371" i="1"/>
  <c r="H16371" i="1"/>
  <c r="I16371" i="1"/>
  <c r="J16371" i="1"/>
  <c r="K16371" i="1"/>
  <c r="G16372" i="1"/>
  <c r="J16372" i="1" s="1"/>
  <c r="I16372" i="1"/>
  <c r="K16372" i="1"/>
  <c r="G16373" i="1"/>
  <c r="I16373" i="1" s="1"/>
  <c r="J16373" i="1"/>
  <c r="K16373" i="1"/>
  <c r="G16374" i="1"/>
  <c r="H16374" i="1" s="1"/>
  <c r="J16374" i="1"/>
  <c r="K16374" i="1"/>
  <c r="G16375" i="1"/>
  <c r="H16375" i="1"/>
  <c r="I16375" i="1"/>
  <c r="J16375" i="1"/>
  <c r="K16375" i="1"/>
  <c r="G16376" i="1"/>
  <c r="J16376" i="1" s="1"/>
  <c r="H16376" i="1"/>
  <c r="I16376" i="1"/>
  <c r="K16376" i="1"/>
  <c r="G16377" i="1"/>
  <c r="I16377" i="1" s="1"/>
  <c r="H16377" i="1"/>
  <c r="J16377" i="1"/>
  <c r="K16377" i="1"/>
  <c r="G16378" i="1"/>
  <c r="H16378" i="1" s="1"/>
  <c r="I16378" i="1"/>
  <c r="J16378" i="1"/>
  <c r="K16378" i="1"/>
  <c r="G16379" i="1"/>
  <c r="H16379" i="1"/>
  <c r="I16379" i="1"/>
  <c r="J16379" i="1"/>
  <c r="K16379" i="1"/>
  <c r="G16380" i="1"/>
  <c r="K16380" i="1"/>
  <c r="G16381" i="1"/>
  <c r="K16381" i="1"/>
  <c r="G16382" i="1"/>
  <c r="K16382" i="1"/>
  <c r="G16383" i="1"/>
  <c r="H16383" i="1"/>
  <c r="I16383" i="1"/>
  <c r="J16383" i="1"/>
  <c r="K16383" i="1"/>
  <c r="G16384" i="1"/>
  <c r="J16384" i="1" s="1"/>
  <c r="H16384" i="1"/>
  <c r="K16384" i="1"/>
  <c r="G16385" i="1"/>
  <c r="I16385" i="1" s="1"/>
  <c r="H16385" i="1"/>
  <c r="K16385" i="1"/>
  <c r="G16386" i="1"/>
  <c r="H16386" i="1" s="1"/>
  <c r="I16386" i="1"/>
  <c r="K16386" i="1"/>
  <c r="G16387" i="1"/>
  <c r="H16387" i="1"/>
  <c r="I16387" i="1"/>
  <c r="J16387" i="1"/>
  <c r="K16387" i="1"/>
  <c r="G16388" i="1"/>
  <c r="J16388" i="1" s="1"/>
  <c r="I16388" i="1"/>
  <c r="K16388" i="1"/>
  <c r="G16389" i="1"/>
  <c r="I16389" i="1" s="1"/>
  <c r="J16389" i="1"/>
  <c r="K16389" i="1"/>
  <c r="G16390" i="1"/>
  <c r="H16390" i="1" s="1"/>
  <c r="J16390" i="1"/>
  <c r="K16390" i="1"/>
  <c r="G16391" i="1"/>
  <c r="H16391" i="1"/>
  <c r="I16391" i="1"/>
  <c r="J16391" i="1"/>
  <c r="K16391" i="1"/>
  <c r="G16392" i="1"/>
  <c r="J16392" i="1" s="1"/>
  <c r="H16392" i="1"/>
  <c r="I16392" i="1"/>
  <c r="K16392" i="1"/>
  <c r="G16393" i="1"/>
  <c r="I16393" i="1" s="1"/>
  <c r="H16393" i="1"/>
  <c r="J16393" i="1"/>
  <c r="K16393" i="1"/>
  <c r="G16394" i="1"/>
  <c r="H16394" i="1" s="1"/>
  <c r="I16394" i="1"/>
  <c r="J16394" i="1"/>
  <c r="K16394" i="1"/>
  <c r="G16395" i="1"/>
  <c r="H16395" i="1"/>
  <c r="I16395" i="1"/>
  <c r="J16395" i="1"/>
  <c r="K16395" i="1"/>
  <c r="G16396" i="1"/>
  <c r="K16396" i="1"/>
  <c r="G16397" i="1"/>
  <c r="K16397" i="1"/>
  <c r="G16398" i="1"/>
  <c r="K16398" i="1"/>
  <c r="G16399" i="1"/>
  <c r="H16399" i="1"/>
  <c r="I16399" i="1"/>
  <c r="J16399" i="1"/>
  <c r="K16399" i="1"/>
  <c r="G16400" i="1"/>
  <c r="J16400" i="1" s="1"/>
  <c r="H16400" i="1"/>
  <c r="K16400" i="1"/>
  <c r="G16401" i="1"/>
  <c r="I16401" i="1" s="1"/>
  <c r="H16401" i="1"/>
  <c r="K16401" i="1"/>
  <c r="G16402" i="1"/>
  <c r="H16402" i="1" s="1"/>
  <c r="I16402" i="1"/>
  <c r="K16402" i="1"/>
  <c r="G16403" i="1"/>
  <c r="H16403" i="1"/>
  <c r="I16403" i="1"/>
  <c r="J16403" i="1"/>
  <c r="K16403" i="1"/>
  <c r="G16404" i="1"/>
  <c r="J16404" i="1" s="1"/>
  <c r="I16404" i="1"/>
  <c r="K16404" i="1"/>
  <c r="G16405" i="1"/>
  <c r="I16405" i="1" s="1"/>
  <c r="J16405" i="1"/>
  <c r="K16405" i="1"/>
  <c r="G16406" i="1"/>
  <c r="H16406" i="1" s="1"/>
  <c r="J16406" i="1"/>
  <c r="K16406" i="1"/>
  <c r="G16407" i="1"/>
  <c r="H16407" i="1"/>
  <c r="I16407" i="1"/>
  <c r="J16407" i="1"/>
  <c r="K16407" i="1"/>
  <c r="G16408" i="1"/>
  <c r="J16408" i="1" s="1"/>
  <c r="H16408" i="1"/>
  <c r="I16408" i="1"/>
  <c r="K16408" i="1"/>
  <c r="G16409" i="1"/>
  <c r="I16409" i="1" s="1"/>
  <c r="H16409" i="1"/>
  <c r="J16409" i="1"/>
  <c r="K16409" i="1"/>
  <c r="G16410" i="1"/>
  <c r="H16410" i="1" s="1"/>
  <c r="I16410" i="1"/>
  <c r="J16410" i="1"/>
  <c r="K16410" i="1"/>
  <c r="G16411" i="1"/>
  <c r="H16411" i="1"/>
  <c r="I16411" i="1"/>
  <c r="J16411" i="1"/>
  <c r="K16411" i="1"/>
  <c r="G16412" i="1"/>
  <c r="K16412" i="1"/>
  <c r="G16413" i="1"/>
  <c r="K16413" i="1"/>
  <c r="G16414" i="1"/>
  <c r="K16414" i="1"/>
  <c r="G16415" i="1"/>
  <c r="H16415" i="1"/>
  <c r="I16415" i="1"/>
  <c r="J16415" i="1"/>
  <c r="K16415" i="1"/>
  <c r="G16416" i="1"/>
  <c r="J16416" i="1" s="1"/>
  <c r="H16416" i="1"/>
  <c r="K16416" i="1"/>
  <c r="G16417" i="1"/>
  <c r="I16417" i="1" s="1"/>
  <c r="H16417" i="1"/>
  <c r="K16417" i="1"/>
  <c r="G16418" i="1"/>
  <c r="H16418" i="1" s="1"/>
  <c r="I16418" i="1"/>
  <c r="K16418" i="1"/>
  <c r="G16419" i="1"/>
  <c r="H16419" i="1"/>
  <c r="I16419" i="1"/>
  <c r="J16419" i="1"/>
  <c r="K16419" i="1"/>
  <c r="G16420" i="1"/>
  <c r="J16420" i="1" s="1"/>
  <c r="I16420" i="1"/>
  <c r="K16420" i="1"/>
  <c r="G16421" i="1"/>
  <c r="I16421" i="1" s="1"/>
  <c r="J16421" i="1"/>
  <c r="K16421" i="1"/>
  <c r="G16422" i="1"/>
  <c r="H16422" i="1" s="1"/>
  <c r="J16422" i="1"/>
  <c r="K16422" i="1"/>
  <c r="G16423" i="1"/>
  <c r="H16423" i="1"/>
  <c r="I16423" i="1"/>
  <c r="J16423" i="1"/>
  <c r="K16423" i="1"/>
  <c r="G16424" i="1"/>
  <c r="J16424" i="1" s="1"/>
  <c r="H16424" i="1"/>
  <c r="I16424" i="1"/>
  <c r="K16424" i="1"/>
  <c r="G16425" i="1"/>
  <c r="I16425" i="1" s="1"/>
  <c r="H16425" i="1"/>
  <c r="J16425" i="1"/>
  <c r="K16425" i="1"/>
  <c r="G16426" i="1"/>
  <c r="H16426" i="1" s="1"/>
  <c r="I16426" i="1"/>
  <c r="J16426" i="1"/>
  <c r="K16426" i="1"/>
  <c r="G16427" i="1"/>
  <c r="H16427" i="1"/>
  <c r="I16427" i="1"/>
  <c r="J16427" i="1"/>
  <c r="K16427" i="1"/>
  <c r="G16428" i="1"/>
  <c r="K16428" i="1"/>
  <c r="G16429" i="1"/>
  <c r="K16429" i="1"/>
  <c r="G16430" i="1"/>
  <c r="K16430" i="1"/>
  <c r="G16431" i="1"/>
  <c r="H16431" i="1"/>
  <c r="I16431" i="1"/>
  <c r="J16431" i="1"/>
  <c r="K16431" i="1"/>
  <c r="G16432" i="1"/>
  <c r="J16432" i="1" s="1"/>
  <c r="H16432" i="1"/>
  <c r="K16432" i="1"/>
  <c r="G16433" i="1"/>
  <c r="I16433" i="1" s="1"/>
  <c r="H16433" i="1"/>
  <c r="K16433" i="1"/>
  <c r="G16434" i="1"/>
  <c r="H16434" i="1" s="1"/>
  <c r="I16434" i="1"/>
  <c r="K16434" i="1"/>
  <c r="G16435" i="1"/>
  <c r="H16435" i="1"/>
  <c r="I16435" i="1"/>
  <c r="J16435" i="1"/>
  <c r="K16435" i="1"/>
  <c r="G16436" i="1"/>
  <c r="J16436" i="1" s="1"/>
  <c r="I16436" i="1"/>
  <c r="K16436" i="1"/>
  <c r="G16437" i="1"/>
  <c r="I16437" i="1" s="1"/>
  <c r="J16437" i="1"/>
  <c r="K16437" i="1"/>
  <c r="G16438" i="1"/>
  <c r="H16438" i="1" s="1"/>
  <c r="J16438" i="1"/>
  <c r="K16438" i="1"/>
  <c r="G16439" i="1"/>
  <c r="H16439" i="1"/>
  <c r="I16439" i="1"/>
  <c r="J16439" i="1"/>
  <c r="K16439" i="1"/>
  <c r="G16440" i="1"/>
  <c r="J16440" i="1" s="1"/>
  <c r="H16440" i="1"/>
  <c r="I16440" i="1"/>
  <c r="K16440" i="1"/>
  <c r="G16441" i="1"/>
  <c r="I16441" i="1" s="1"/>
  <c r="H16441" i="1"/>
  <c r="J16441" i="1"/>
  <c r="K16441" i="1"/>
  <c r="G16442" i="1"/>
  <c r="H16442" i="1" s="1"/>
  <c r="I16442" i="1"/>
  <c r="J16442" i="1"/>
  <c r="K16442" i="1"/>
  <c r="G16443" i="1"/>
  <c r="H16443" i="1"/>
  <c r="I16443" i="1"/>
  <c r="J16443" i="1"/>
  <c r="K16443" i="1"/>
  <c r="G16444" i="1"/>
  <c r="K16444" i="1"/>
  <c r="G16445" i="1"/>
  <c r="K16445" i="1"/>
  <c r="G16446" i="1"/>
  <c r="K16446" i="1"/>
  <c r="G16447" i="1"/>
  <c r="H16447" i="1"/>
  <c r="I16447" i="1"/>
  <c r="J16447" i="1"/>
  <c r="K16447" i="1"/>
  <c r="G16448" i="1"/>
  <c r="J16448" i="1" s="1"/>
  <c r="H16448" i="1"/>
  <c r="K16448" i="1"/>
  <c r="G16449" i="1"/>
  <c r="I16449" i="1" s="1"/>
  <c r="H16449" i="1"/>
  <c r="K16449" i="1"/>
  <c r="G16450" i="1"/>
  <c r="H16450" i="1" s="1"/>
  <c r="I16450" i="1"/>
  <c r="K16450" i="1"/>
  <c r="G16451" i="1"/>
  <c r="H16451" i="1"/>
  <c r="I16451" i="1"/>
  <c r="J16451" i="1"/>
  <c r="K16451" i="1"/>
  <c r="G16452" i="1"/>
  <c r="J16452" i="1" s="1"/>
  <c r="I16452" i="1"/>
  <c r="K16452" i="1"/>
  <c r="G16453" i="1"/>
  <c r="I16453" i="1" s="1"/>
  <c r="J16453" i="1"/>
  <c r="K16453" i="1"/>
  <c r="G16454" i="1"/>
  <c r="H16454" i="1" s="1"/>
  <c r="J16454" i="1"/>
  <c r="K16454" i="1"/>
  <c r="G16455" i="1"/>
  <c r="H16455" i="1"/>
  <c r="I16455" i="1"/>
  <c r="J16455" i="1"/>
  <c r="K16455" i="1"/>
  <c r="G16456" i="1"/>
  <c r="J16456" i="1" s="1"/>
  <c r="H16456" i="1"/>
  <c r="I16456" i="1"/>
  <c r="K16456" i="1"/>
  <c r="G16457" i="1"/>
  <c r="I16457" i="1" s="1"/>
  <c r="H16457" i="1"/>
  <c r="J16457" i="1"/>
  <c r="K16457" i="1"/>
  <c r="G16458" i="1"/>
  <c r="H16458" i="1" s="1"/>
  <c r="I16458" i="1"/>
  <c r="J16458" i="1"/>
  <c r="K16458" i="1"/>
  <c r="G16459" i="1"/>
  <c r="H16459" i="1"/>
  <c r="I16459" i="1"/>
  <c r="J16459" i="1"/>
  <c r="K16459" i="1"/>
  <c r="G16460" i="1"/>
  <c r="K16460" i="1"/>
  <c r="G16461" i="1"/>
  <c r="K16461" i="1"/>
  <c r="G16462" i="1"/>
  <c r="K16462" i="1"/>
  <c r="G16463" i="1"/>
  <c r="H16463" i="1"/>
  <c r="I16463" i="1"/>
  <c r="J16463" i="1"/>
  <c r="K16463" i="1"/>
  <c r="G16464" i="1"/>
  <c r="J16464" i="1" s="1"/>
  <c r="H16464" i="1"/>
  <c r="K16464" i="1"/>
  <c r="G16465" i="1"/>
  <c r="I16465" i="1" s="1"/>
  <c r="H16465" i="1"/>
  <c r="K16465" i="1"/>
  <c r="G16466" i="1"/>
  <c r="H16466" i="1" s="1"/>
  <c r="I16466" i="1"/>
  <c r="K16466" i="1"/>
  <c r="G16467" i="1"/>
  <c r="H16467" i="1"/>
  <c r="I16467" i="1"/>
  <c r="J16467" i="1"/>
  <c r="K16467" i="1"/>
  <c r="G16468" i="1"/>
  <c r="J16468" i="1" s="1"/>
  <c r="I16468" i="1"/>
  <c r="K16468" i="1"/>
  <c r="G16469" i="1"/>
  <c r="I16469" i="1" s="1"/>
  <c r="J16469" i="1"/>
  <c r="K16469" i="1"/>
  <c r="G16470" i="1"/>
  <c r="H16470" i="1" s="1"/>
  <c r="J16470" i="1"/>
  <c r="K16470" i="1"/>
  <c r="G16471" i="1"/>
  <c r="H16471" i="1"/>
  <c r="I16471" i="1"/>
  <c r="J16471" i="1"/>
  <c r="K16471" i="1"/>
  <c r="G16472" i="1"/>
  <c r="J16472" i="1" s="1"/>
  <c r="H16472" i="1"/>
  <c r="I16472" i="1"/>
  <c r="K16472" i="1"/>
  <c r="G16473" i="1"/>
  <c r="I16473" i="1" s="1"/>
  <c r="H16473" i="1"/>
  <c r="J16473" i="1"/>
  <c r="K16473" i="1"/>
  <c r="G16474" i="1"/>
  <c r="H16474" i="1" s="1"/>
  <c r="I16474" i="1"/>
  <c r="J16474" i="1"/>
  <c r="K16474" i="1"/>
  <c r="G16475" i="1"/>
  <c r="H16475" i="1"/>
  <c r="I16475" i="1"/>
  <c r="J16475" i="1"/>
  <c r="K16475" i="1"/>
  <c r="G16476" i="1"/>
  <c r="K16476" i="1"/>
  <c r="G16477" i="1"/>
  <c r="K16477" i="1"/>
  <c r="G16478" i="1"/>
  <c r="K16478" i="1"/>
  <c r="G16479" i="1"/>
  <c r="H16479" i="1"/>
  <c r="I16479" i="1"/>
  <c r="J16479" i="1"/>
  <c r="K16479" i="1"/>
  <c r="G16480" i="1"/>
  <c r="J16480" i="1" s="1"/>
  <c r="H16480" i="1"/>
  <c r="K16480" i="1"/>
  <c r="G16481" i="1"/>
  <c r="I16481" i="1" s="1"/>
  <c r="H16481" i="1"/>
  <c r="K16481" i="1"/>
  <c r="G16482" i="1"/>
  <c r="H16482" i="1" s="1"/>
  <c r="I16482" i="1"/>
  <c r="K16482" i="1"/>
  <c r="G16483" i="1"/>
  <c r="H16483" i="1"/>
  <c r="I16483" i="1"/>
  <c r="J16483" i="1"/>
  <c r="K16483" i="1"/>
  <c r="G16484" i="1"/>
  <c r="J16484" i="1" s="1"/>
  <c r="I16484" i="1"/>
  <c r="K16484" i="1"/>
  <c r="G16485" i="1"/>
  <c r="I16485" i="1" s="1"/>
  <c r="J16485" i="1"/>
  <c r="K16485" i="1"/>
  <c r="G16486" i="1"/>
  <c r="H16486" i="1" s="1"/>
  <c r="J16486" i="1"/>
  <c r="K16486" i="1"/>
  <c r="G16487" i="1"/>
  <c r="H16487" i="1"/>
  <c r="I16487" i="1"/>
  <c r="J16487" i="1"/>
  <c r="K16487" i="1"/>
  <c r="G16488" i="1"/>
  <c r="J16488" i="1" s="1"/>
  <c r="H16488" i="1"/>
  <c r="I16488" i="1"/>
  <c r="K16488" i="1"/>
  <c r="G16489" i="1"/>
  <c r="I16489" i="1" s="1"/>
  <c r="H16489" i="1"/>
  <c r="J16489" i="1"/>
  <c r="K16489" i="1"/>
  <c r="G16490" i="1"/>
  <c r="H16490" i="1" s="1"/>
  <c r="I16490" i="1"/>
  <c r="J16490" i="1"/>
  <c r="K16490" i="1"/>
  <c r="G16491" i="1"/>
  <c r="H16491" i="1"/>
  <c r="I16491" i="1"/>
  <c r="J16491" i="1"/>
  <c r="K16491" i="1"/>
  <c r="G16492" i="1"/>
  <c r="K16492" i="1"/>
  <c r="G16493" i="1"/>
  <c r="K16493" i="1"/>
  <c r="G16494" i="1"/>
  <c r="K16494" i="1"/>
  <c r="G16495" i="1"/>
  <c r="H16495" i="1"/>
  <c r="I16495" i="1"/>
  <c r="J16495" i="1"/>
  <c r="K16495" i="1"/>
  <c r="G16496" i="1"/>
  <c r="J16496" i="1" s="1"/>
  <c r="H16496" i="1"/>
  <c r="K16496" i="1"/>
  <c r="G16497" i="1"/>
  <c r="I16497" i="1" s="1"/>
  <c r="H16497" i="1"/>
  <c r="K16497" i="1"/>
  <c r="G16498" i="1"/>
  <c r="H16498" i="1" s="1"/>
  <c r="I16498" i="1"/>
  <c r="K16498" i="1"/>
  <c r="G16499" i="1"/>
  <c r="H16499" i="1"/>
  <c r="I16499" i="1"/>
  <c r="J16499" i="1"/>
  <c r="K16499" i="1"/>
  <c r="G16500" i="1"/>
  <c r="J16500" i="1" s="1"/>
  <c r="I16500" i="1"/>
  <c r="K16500" i="1"/>
  <c r="G16501" i="1"/>
  <c r="I16501" i="1" s="1"/>
  <c r="J16501" i="1"/>
  <c r="K16501" i="1"/>
  <c r="G16502" i="1"/>
  <c r="H16502" i="1" s="1"/>
  <c r="J16502" i="1"/>
  <c r="K16502" i="1"/>
  <c r="G16503" i="1"/>
  <c r="H16503" i="1"/>
  <c r="I16503" i="1"/>
  <c r="J16503" i="1"/>
  <c r="K16503" i="1"/>
  <c r="G16504" i="1"/>
  <c r="J16504" i="1" s="1"/>
  <c r="H16504" i="1"/>
  <c r="I16504" i="1"/>
  <c r="K16504" i="1"/>
  <c r="G16505" i="1"/>
  <c r="I16505" i="1" s="1"/>
  <c r="H16505" i="1"/>
  <c r="J16505" i="1"/>
  <c r="K16505" i="1"/>
  <c r="G16506" i="1"/>
  <c r="H16506" i="1" s="1"/>
  <c r="I16506" i="1"/>
  <c r="J16506" i="1"/>
  <c r="K16506" i="1"/>
  <c r="G16507" i="1"/>
  <c r="H16507" i="1"/>
  <c r="I16507" i="1"/>
  <c r="J16507" i="1"/>
  <c r="K16507" i="1"/>
  <c r="G16508" i="1"/>
  <c r="K16508" i="1"/>
  <c r="G16509" i="1"/>
  <c r="K16509" i="1"/>
  <c r="G16510" i="1"/>
  <c r="K16510" i="1"/>
  <c r="G16511" i="1"/>
  <c r="H16511" i="1"/>
  <c r="I16511" i="1"/>
  <c r="J16511" i="1"/>
  <c r="K16511" i="1"/>
  <c r="G16512" i="1"/>
  <c r="J16512" i="1" s="1"/>
  <c r="H16512" i="1"/>
  <c r="K16512" i="1"/>
  <c r="G16513" i="1"/>
  <c r="I16513" i="1" s="1"/>
  <c r="H16513" i="1"/>
  <c r="K16513" i="1"/>
  <c r="G16514" i="1"/>
  <c r="H16514" i="1" s="1"/>
  <c r="I16514" i="1"/>
  <c r="K16514" i="1"/>
  <c r="G16515" i="1"/>
  <c r="H16515" i="1"/>
  <c r="I16515" i="1"/>
  <c r="J16515" i="1"/>
  <c r="K16515" i="1"/>
  <c r="G16516" i="1"/>
  <c r="J16516" i="1" s="1"/>
  <c r="I16516" i="1"/>
  <c r="K16516" i="1"/>
  <c r="G16517" i="1"/>
  <c r="I16517" i="1" s="1"/>
  <c r="J16517" i="1"/>
  <c r="K16517" i="1"/>
  <c r="G16518" i="1"/>
  <c r="H16518" i="1" s="1"/>
  <c r="J16518" i="1"/>
  <c r="K16518" i="1"/>
  <c r="G16519" i="1"/>
  <c r="H16519" i="1"/>
  <c r="I16519" i="1"/>
  <c r="J16519" i="1"/>
  <c r="K16519" i="1"/>
  <c r="G16520" i="1"/>
  <c r="J16520" i="1" s="1"/>
  <c r="H16520" i="1"/>
  <c r="I16520" i="1"/>
  <c r="K16520" i="1"/>
  <c r="G16521" i="1"/>
  <c r="I16521" i="1" s="1"/>
  <c r="H16521" i="1"/>
  <c r="J16521" i="1"/>
  <c r="K16521" i="1"/>
  <c r="G16522" i="1"/>
  <c r="H16522" i="1" s="1"/>
  <c r="I16522" i="1"/>
  <c r="J16522" i="1"/>
  <c r="K16522" i="1"/>
  <c r="G16523" i="1"/>
  <c r="H16523" i="1"/>
  <c r="I16523" i="1"/>
  <c r="J16523" i="1"/>
  <c r="K16523" i="1"/>
  <c r="G16524" i="1"/>
  <c r="K16524" i="1"/>
  <c r="G16525" i="1"/>
  <c r="K16525" i="1"/>
  <c r="G16526" i="1"/>
  <c r="K16526" i="1"/>
  <c r="G16527" i="1"/>
  <c r="H16527" i="1"/>
  <c r="I16527" i="1"/>
  <c r="J16527" i="1"/>
  <c r="K16527" i="1"/>
  <c r="G16528" i="1"/>
  <c r="J16528" i="1" s="1"/>
  <c r="H16528" i="1"/>
  <c r="K16528" i="1"/>
  <c r="G16529" i="1"/>
  <c r="I16529" i="1" s="1"/>
  <c r="H16529" i="1"/>
  <c r="K16529" i="1"/>
  <c r="G16530" i="1"/>
  <c r="H16530" i="1" s="1"/>
  <c r="I16530" i="1"/>
  <c r="K16530" i="1"/>
  <c r="G16531" i="1"/>
  <c r="H16531" i="1"/>
  <c r="I16531" i="1"/>
  <c r="J16531" i="1"/>
  <c r="K16531" i="1"/>
  <c r="G16532" i="1"/>
  <c r="J16532" i="1" s="1"/>
  <c r="I16532" i="1"/>
  <c r="K16532" i="1"/>
  <c r="G16533" i="1"/>
  <c r="I16533" i="1" s="1"/>
  <c r="J16533" i="1"/>
  <c r="K16533" i="1"/>
  <c r="G16534" i="1"/>
  <c r="H16534" i="1" s="1"/>
  <c r="J16534" i="1"/>
  <c r="K16534" i="1"/>
  <c r="G16535" i="1"/>
  <c r="H16535" i="1"/>
  <c r="I16535" i="1"/>
  <c r="J16535" i="1"/>
  <c r="K16535" i="1"/>
  <c r="G16536" i="1"/>
  <c r="J16536" i="1" s="1"/>
  <c r="H16536" i="1"/>
  <c r="I16536" i="1"/>
  <c r="K16536" i="1"/>
  <c r="G16537" i="1"/>
  <c r="I16537" i="1" s="1"/>
  <c r="H16537" i="1"/>
  <c r="J16537" i="1"/>
  <c r="K16537" i="1"/>
  <c r="G16538" i="1"/>
  <c r="H16538" i="1" s="1"/>
  <c r="I16538" i="1"/>
  <c r="J16538" i="1"/>
  <c r="K16538" i="1"/>
  <c r="G16539" i="1"/>
  <c r="H16539" i="1"/>
  <c r="I16539" i="1"/>
  <c r="J16539" i="1"/>
  <c r="K16539" i="1"/>
  <c r="G16540" i="1"/>
  <c r="K16540" i="1"/>
  <c r="G16541" i="1"/>
  <c r="K16541" i="1"/>
  <c r="G16542" i="1"/>
  <c r="K16542" i="1"/>
  <c r="G16543" i="1"/>
  <c r="H16543" i="1"/>
  <c r="I16543" i="1"/>
  <c r="J16543" i="1"/>
  <c r="K16543" i="1"/>
  <c r="G16544" i="1"/>
  <c r="J16544" i="1" s="1"/>
  <c r="H16544" i="1"/>
  <c r="K16544" i="1"/>
  <c r="G16545" i="1"/>
  <c r="I16545" i="1" s="1"/>
  <c r="H16545" i="1"/>
  <c r="K16545" i="1"/>
  <c r="G16546" i="1"/>
  <c r="H16546" i="1" s="1"/>
  <c r="I16546" i="1"/>
  <c r="K16546" i="1"/>
  <c r="G16547" i="1"/>
  <c r="H16547" i="1"/>
  <c r="I16547" i="1"/>
  <c r="J16547" i="1"/>
  <c r="K16547" i="1"/>
  <c r="G16548" i="1"/>
  <c r="J16548" i="1" s="1"/>
  <c r="I16548" i="1"/>
  <c r="K16548" i="1"/>
  <c r="G16549" i="1"/>
  <c r="I16549" i="1" s="1"/>
  <c r="J16549" i="1"/>
  <c r="K16549" i="1"/>
  <c r="G16550" i="1"/>
  <c r="H16550" i="1" s="1"/>
  <c r="J16550" i="1"/>
  <c r="K16550" i="1"/>
  <c r="G16551" i="1"/>
  <c r="H16551" i="1"/>
  <c r="I16551" i="1"/>
  <c r="J16551" i="1"/>
  <c r="K16551" i="1"/>
  <c r="G16552" i="1"/>
  <c r="J16552" i="1" s="1"/>
  <c r="H16552" i="1"/>
  <c r="I16552" i="1"/>
  <c r="K16552" i="1"/>
  <c r="G16553" i="1"/>
  <c r="I16553" i="1" s="1"/>
  <c r="H16553" i="1"/>
  <c r="J16553" i="1"/>
  <c r="K16553" i="1"/>
  <c r="G16554" i="1"/>
  <c r="H16554" i="1" s="1"/>
  <c r="I16554" i="1"/>
  <c r="J16554" i="1"/>
  <c r="K16554" i="1"/>
  <c r="G16555" i="1"/>
  <c r="H16555" i="1"/>
  <c r="I16555" i="1"/>
  <c r="J16555" i="1"/>
  <c r="K16555" i="1"/>
  <c r="G16556" i="1"/>
  <c r="K16556" i="1"/>
  <c r="G16557" i="1"/>
  <c r="K16557" i="1"/>
  <c r="G16558" i="1"/>
  <c r="K16558" i="1"/>
  <c r="G16559" i="1"/>
  <c r="H16559" i="1"/>
  <c r="I16559" i="1"/>
  <c r="J16559" i="1"/>
  <c r="K16559" i="1"/>
  <c r="G16560" i="1"/>
  <c r="J16560" i="1" s="1"/>
  <c r="H16560" i="1"/>
  <c r="K16560" i="1"/>
  <c r="G16561" i="1"/>
  <c r="I16561" i="1" s="1"/>
  <c r="H16561" i="1"/>
  <c r="K16561" i="1"/>
  <c r="G16562" i="1"/>
  <c r="H16562" i="1" s="1"/>
  <c r="I16562" i="1"/>
  <c r="K16562" i="1"/>
  <c r="G16563" i="1"/>
  <c r="H16563" i="1"/>
  <c r="I16563" i="1"/>
  <c r="J16563" i="1"/>
  <c r="K16563" i="1"/>
  <c r="G16564" i="1"/>
  <c r="J16564" i="1" s="1"/>
  <c r="I16564" i="1"/>
  <c r="K16564" i="1"/>
  <c r="G16565" i="1"/>
  <c r="I16565" i="1" s="1"/>
  <c r="J16565" i="1"/>
  <c r="K16565" i="1"/>
  <c r="G16566" i="1"/>
  <c r="H16566" i="1" s="1"/>
  <c r="J16566" i="1"/>
  <c r="K16566" i="1"/>
  <c r="G16567" i="1"/>
  <c r="H16567" i="1"/>
  <c r="I16567" i="1"/>
  <c r="J16567" i="1"/>
  <c r="K16567" i="1"/>
  <c r="G16568" i="1"/>
  <c r="J16568" i="1" s="1"/>
  <c r="H16568" i="1"/>
  <c r="I16568" i="1"/>
  <c r="K16568" i="1"/>
  <c r="G16569" i="1"/>
  <c r="I16569" i="1" s="1"/>
  <c r="H16569" i="1"/>
  <c r="J16569" i="1"/>
  <c r="K16569" i="1"/>
  <c r="G16570" i="1"/>
  <c r="H16570" i="1" s="1"/>
  <c r="I16570" i="1"/>
  <c r="J16570" i="1"/>
  <c r="K16570" i="1"/>
  <c r="G16571" i="1"/>
  <c r="H16571" i="1"/>
  <c r="I16571" i="1"/>
  <c r="J16571" i="1"/>
  <c r="K16571" i="1"/>
  <c r="G16572" i="1"/>
  <c r="K16572" i="1"/>
  <c r="G16573" i="1"/>
  <c r="K16573" i="1"/>
  <c r="G16574" i="1"/>
  <c r="K16574" i="1"/>
  <c r="G16575" i="1"/>
  <c r="H16575" i="1"/>
  <c r="I16575" i="1"/>
  <c r="J16575" i="1"/>
  <c r="K16575" i="1"/>
  <c r="G16576" i="1"/>
  <c r="J16576" i="1" s="1"/>
  <c r="H16576" i="1"/>
  <c r="K16576" i="1"/>
  <c r="G16577" i="1"/>
  <c r="I16577" i="1" s="1"/>
  <c r="H16577" i="1"/>
  <c r="K16577" i="1"/>
  <c r="G16578" i="1"/>
  <c r="H16578" i="1" s="1"/>
  <c r="I16578" i="1"/>
  <c r="K16578" i="1"/>
  <c r="G16579" i="1"/>
  <c r="H16579" i="1"/>
  <c r="I16579" i="1"/>
  <c r="J16579" i="1"/>
  <c r="K16579" i="1"/>
  <c r="G16580" i="1"/>
  <c r="J16580" i="1" s="1"/>
  <c r="I16580" i="1"/>
  <c r="K16580" i="1"/>
  <c r="G16581" i="1"/>
  <c r="I16581" i="1" s="1"/>
  <c r="J16581" i="1"/>
  <c r="K16581" i="1"/>
  <c r="G16582" i="1"/>
  <c r="H16582" i="1" s="1"/>
  <c r="J16582" i="1"/>
  <c r="K16582" i="1"/>
  <c r="G16583" i="1"/>
  <c r="H16583" i="1"/>
  <c r="I16583" i="1"/>
  <c r="J16583" i="1"/>
  <c r="K16583" i="1"/>
  <c r="G16584" i="1"/>
  <c r="J16584" i="1" s="1"/>
  <c r="H16584" i="1"/>
  <c r="I16584" i="1"/>
  <c r="K16584" i="1"/>
  <c r="G16585" i="1"/>
  <c r="I16585" i="1" s="1"/>
  <c r="H16585" i="1"/>
  <c r="J16585" i="1"/>
  <c r="K16585" i="1"/>
  <c r="G16586" i="1"/>
  <c r="H16586" i="1" s="1"/>
  <c r="I16586" i="1"/>
  <c r="J16586" i="1"/>
  <c r="K16586" i="1"/>
  <c r="G16587" i="1"/>
  <c r="H16587" i="1"/>
  <c r="I16587" i="1"/>
  <c r="J16587" i="1"/>
  <c r="K16587" i="1"/>
  <c r="G16588" i="1"/>
  <c r="K16588" i="1"/>
  <c r="G16589" i="1"/>
  <c r="K16589" i="1"/>
  <c r="G16590" i="1"/>
  <c r="K16590" i="1"/>
  <c r="G16591" i="1"/>
  <c r="H16591" i="1"/>
  <c r="I16591" i="1"/>
  <c r="J16591" i="1"/>
  <c r="K16591" i="1"/>
  <c r="G16592" i="1"/>
  <c r="J16592" i="1" s="1"/>
  <c r="H16592" i="1"/>
  <c r="K16592" i="1"/>
  <c r="G16593" i="1"/>
  <c r="I16593" i="1" s="1"/>
  <c r="H16593" i="1"/>
  <c r="K16593" i="1"/>
  <c r="G16594" i="1"/>
  <c r="H16594" i="1" s="1"/>
  <c r="I16594" i="1"/>
  <c r="K16594" i="1"/>
  <c r="G16595" i="1"/>
  <c r="H16595" i="1"/>
  <c r="I16595" i="1"/>
  <c r="J16595" i="1"/>
  <c r="K16595" i="1"/>
  <c r="G16596" i="1"/>
  <c r="J16596" i="1" s="1"/>
  <c r="I16596" i="1"/>
  <c r="K16596" i="1"/>
  <c r="G16597" i="1"/>
  <c r="I16597" i="1" s="1"/>
  <c r="J16597" i="1"/>
  <c r="K16597" i="1"/>
  <c r="G16598" i="1"/>
  <c r="H16598" i="1" s="1"/>
  <c r="J16598" i="1"/>
  <c r="K16598" i="1"/>
  <c r="G16599" i="1"/>
  <c r="H16599" i="1"/>
  <c r="I16599" i="1"/>
  <c r="J16599" i="1"/>
  <c r="K16599" i="1"/>
  <c r="G16600" i="1"/>
  <c r="J16600" i="1" s="1"/>
  <c r="H16600" i="1"/>
  <c r="I16600" i="1"/>
  <c r="K16600" i="1"/>
  <c r="G16601" i="1"/>
  <c r="I16601" i="1" s="1"/>
  <c r="H16601" i="1"/>
  <c r="J16601" i="1"/>
  <c r="K16601" i="1"/>
  <c r="G16602" i="1"/>
  <c r="H16602" i="1" s="1"/>
  <c r="I16602" i="1"/>
  <c r="J16602" i="1"/>
  <c r="K16602" i="1"/>
  <c r="G16603" i="1"/>
  <c r="H16603" i="1"/>
  <c r="I16603" i="1"/>
  <c r="J16603" i="1"/>
  <c r="K16603" i="1"/>
  <c r="G16604" i="1"/>
  <c r="K16604" i="1"/>
  <c r="G16605" i="1"/>
  <c r="K16605" i="1"/>
  <c r="G16606" i="1"/>
  <c r="K16606" i="1"/>
  <c r="G16607" i="1"/>
  <c r="H16607" i="1"/>
  <c r="I16607" i="1"/>
  <c r="J16607" i="1"/>
  <c r="K16607" i="1"/>
  <c r="G16608" i="1"/>
  <c r="J16608" i="1" s="1"/>
  <c r="H16608" i="1"/>
  <c r="K16608" i="1"/>
  <c r="G16609" i="1"/>
  <c r="I16609" i="1" s="1"/>
  <c r="H16609" i="1"/>
  <c r="K16609" i="1"/>
  <c r="G16610" i="1"/>
  <c r="H16610" i="1" s="1"/>
  <c r="I16610" i="1"/>
  <c r="K16610" i="1"/>
  <c r="G16611" i="1"/>
  <c r="H16611" i="1"/>
  <c r="I16611" i="1"/>
  <c r="J16611" i="1"/>
  <c r="K16611" i="1"/>
  <c r="G16612" i="1"/>
  <c r="J16612" i="1" s="1"/>
  <c r="I16612" i="1"/>
  <c r="K16612" i="1"/>
  <c r="G16613" i="1"/>
  <c r="I16613" i="1" s="1"/>
  <c r="J16613" i="1"/>
  <c r="K16613" i="1"/>
  <c r="G16614" i="1"/>
  <c r="H16614" i="1" s="1"/>
  <c r="J16614" i="1"/>
  <c r="K16614" i="1"/>
  <c r="G16615" i="1"/>
  <c r="H16615" i="1"/>
  <c r="I16615" i="1"/>
  <c r="J16615" i="1"/>
  <c r="K16615" i="1"/>
  <c r="G16616" i="1"/>
  <c r="J16616" i="1" s="1"/>
  <c r="H16616" i="1"/>
  <c r="I16616" i="1"/>
  <c r="K16616" i="1"/>
  <c r="G16617" i="1"/>
  <c r="I16617" i="1" s="1"/>
  <c r="H16617" i="1"/>
  <c r="J16617" i="1"/>
  <c r="K16617" i="1"/>
  <c r="G16618" i="1"/>
  <c r="H16618" i="1" s="1"/>
  <c r="I16618" i="1"/>
  <c r="J16618" i="1"/>
  <c r="K16618" i="1"/>
  <c r="G16619" i="1"/>
  <c r="H16619" i="1"/>
  <c r="I16619" i="1"/>
  <c r="J16619" i="1"/>
  <c r="K16619" i="1"/>
  <c r="G16620" i="1"/>
  <c r="K16620" i="1"/>
  <c r="G16621" i="1"/>
  <c r="K16621" i="1"/>
  <c r="G16622" i="1"/>
  <c r="K16622" i="1"/>
  <c r="G16623" i="1"/>
  <c r="H16623" i="1"/>
  <c r="I16623" i="1"/>
  <c r="J16623" i="1"/>
  <c r="K16623" i="1"/>
  <c r="G16624" i="1"/>
  <c r="J16624" i="1" s="1"/>
  <c r="H16624" i="1"/>
  <c r="K16624" i="1"/>
  <c r="G16625" i="1"/>
  <c r="I16625" i="1" s="1"/>
  <c r="H16625" i="1"/>
  <c r="K16625" i="1"/>
  <c r="G16626" i="1"/>
  <c r="H16626" i="1" s="1"/>
  <c r="I16626" i="1"/>
  <c r="K16626" i="1"/>
  <c r="G16627" i="1"/>
  <c r="H16627" i="1"/>
  <c r="I16627" i="1"/>
  <c r="J16627" i="1"/>
  <c r="K16627" i="1"/>
  <c r="G16628" i="1"/>
  <c r="J16628" i="1" s="1"/>
  <c r="I16628" i="1"/>
  <c r="K16628" i="1"/>
  <c r="G16629" i="1"/>
  <c r="I16629" i="1" s="1"/>
  <c r="J16629" i="1"/>
  <c r="K16629" i="1"/>
  <c r="G16630" i="1"/>
  <c r="H16630" i="1" s="1"/>
  <c r="J16630" i="1"/>
  <c r="K16630" i="1"/>
  <c r="G16631" i="1"/>
  <c r="H16631" i="1"/>
  <c r="I16631" i="1"/>
  <c r="J16631" i="1"/>
  <c r="K16631" i="1"/>
  <c r="G16632" i="1"/>
  <c r="J16632" i="1" s="1"/>
  <c r="H16632" i="1"/>
  <c r="I16632" i="1"/>
  <c r="K16632" i="1"/>
  <c r="G16633" i="1"/>
  <c r="I16633" i="1" s="1"/>
  <c r="H16633" i="1"/>
  <c r="J16633" i="1"/>
  <c r="K16633" i="1"/>
  <c r="G16634" i="1"/>
  <c r="H16634" i="1" s="1"/>
  <c r="I16634" i="1"/>
  <c r="J16634" i="1"/>
  <c r="K16634" i="1"/>
  <c r="G16635" i="1"/>
  <c r="H16635" i="1"/>
  <c r="I16635" i="1"/>
  <c r="J16635" i="1"/>
  <c r="K16635" i="1"/>
  <c r="G16636" i="1"/>
  <c r="K16636" i="1"/>
  <c r="G16637" i="1"/>
  <c r="K16637" i="1"/>
  <c r="G16638" i="1"/>
  <c r="K16638" i="1"/>
  <c r="G16639" i="1"/>
  <c r="H16639" i="1"/>
  <c r="I16639" i="1"/>
  <c r="J16639" i="1"/>
  <c r="K16639" i="1"/>
  <c r="G16640" i="1"/>
  <c r="J16640" i="1" s="1"/>
  <c r="H16640" i="1"/>
  <c r="K16640" i="1"/>
  <c r="G16641" i="1"/>
  <c r="I16641" i="1" s="1"/>
  <c r="H16641" i="1"/>
  <c r="K16641" i="1"/>
  <c r="G16642" i="1"/>
  <c r="H16642" i="1" s="1"/>
  <c r="I16642" i="1"/>
  <c r="K16642" i="1"/>
  <c r="G16643" i="1"/>
  <c r="H16643" i="1"/>
  <c r="I16643" i="1"/>
  <c r="J16643" i="1"/>
  <c r="K16643" i="1"/>
  <c r="G16644" i="1"/>
  <c r="J16644" i="1" s="1"/>
  <c r="I16644" i="1"/>
  <c r="K16644" i="1"/>
  <c r="G16645" i="1"/>
  <c r="I16645" i="1" s="1"/>
  <c r="J16645" i="1"/>
  <c r="K16645" i="1"/>
  <c r="G16646" i="1"/>
  <c r="H16646" i="1" s="1"/>
  <c r="J16646" i="1"/>
  <c r="K16646" i="1"/>
  <c r="G16647" i="1"/>
  <c r="H16647" i="1"/>
  <c r="I16647" i="1"/>
  <c r="J16647" i="1"/>
  <c r="K16647" i="1"/>
  <c r="G16648" i="1"/>
  <c r="J16648" i="1" s="1"/>
  <c r="H16648" i="1"/>
  <c r="I16648" i="1"/>
  <c r="K16648" i="1"/>
  <c r="G16649" i="1"/>
  <c r="I16649" i="1" s="1"/>
  <c r="H16649" i="1"/>
  <c r="J16649" i="1"/>
  <c r="K16649" i="1"/>
  <c r="G16650" i="1"/>
  <c r="H16650" i="1" s="1"/>
  <c r="I16650" i="1"/>
  <c r="J16650" i="1"/>
  <c r="K16650" i="1"/>
  <c r="G16651" i="1"/>
  <c r="H16651" i="1"/>
  <c r="I16651" i="1"/>
  <c r="J16651" i="1"/>
  <c r="K16651" i="1"/>
  <c r="G16652" i="1"/>
  <c r="K16652" i="1"/>
  <c r="G16653" i="1"/>
  <c r="K16653" i="1"/>
  <c r="G16654" i="1"/>
  <c r="K16654" i="1"/>
  <c r="G16655" i="1"/>
  <c r="H16655" i="1"/>
  <c r="I16655" i="1"/>
  <c r="J16655" i="1"/>
  <c r="K16655" i="1"/>
  <c r="G16656" i="1"/>
  <c r="J16656" i="1" s="1"/>
  <c r="H16656" i="1"/>
  <c r="K16656" i="1"/>
  <c r="G16657" i="1"/>
  <c r="I16657" i="1" s="1"/>
  <c r="H16657" i="1"/>
  <c r="K16657" i="1"/>
  <c r="G16658" i="1"/>
  <c r="H16658" i="1" s="1"/>
  <c r="I16658" i="1"/>
  <c r="K16658" i="1"/>
  <c r="G16659" i="1"/>
  <c r="H16659" i="1"/>
  <c r="I16659" i="1"/>
  <c r="J16659" i="1"/>
  <c r="K16659" i="1"/>
  <c r="G16660" i="1"/>
  <c r="J16660" i="1" s="1"/>
  <c r="I16660" i="1"/>
  <c r="K16660" i="1"/>
  <c r="G16661" i="1"/>
  <c r="I16661" i="1" s="1"/>
  <c r="J16661" i="1"/>
  <c r="K16661" i="1"/>
  <c r="G16662" i="1"/>
  <c r="H16662" i="1" s="1"/>
  <c r="J16662" i="1"/>
  <c r="K16662" i="1"/>
  <c r="G16663" i="1"/>
  <c r="H16663" i="1"/>
  <c r="I16663" i="1"/>
  <c r="J16663" i="1"/>
  <c r="K16663" i="1"/>
  <c r="G16664" i="1"/>
  <c r="J16664" i="1" s="1"/>
  <c r="H16664" i="1"/>
  <c r="I16664" i="1"/>
  <c r="K16664" i="1"/>
  <c r="G16665" i="1"/>
  <c r="I16665" i="1" s="1"/>
  <c r="H16665" i="1"/>
  <c r="J16665" i="1"/>
  <c r="K16665" i="1"/>
  <c r="G16666" i="1"/>
  <c r="H16666" i="1" s="1"/>
  <c r="I16666" i="1"/>
  <c r="J16666" i="1"/>
  <c r="K16666" i="1"/>
  <c r="G16667" i="1"/>
  <c r="H16667" i="1"/>
  <c r="I16667" i="1"/>
  <c r="J16667" i="1"/>
  <c r="K16667" i="1"/>
  <c r="G16668" i="1"/>
  <c r="K16668" i="1"/>
  <c r="G16669" i="1"/>
  <c r="K16669" i="1"/>
  <c r="G16670" i="1"/>
  <c r="K16670" i="1"/>
  <c r="G16671" i="1"/>
  <c r="H16671" i="1"/>
  <c r="I16671" i="1"/>
  <c r="J16671" i="1"/>
  <c r="K16671" i="1"/>
  <c r="G16672" i="1"/>
  <c r="J16672" i="1" s="1"/>
  <c r="H16672" i="1"/>
  <c r="K16672" i="1"/>
  <c r="G16673" i="1"/>
  <c r="I16673" i="1" s="1"/>
  <c r="H16673" i="1"/>
  <c r="K16673" i="1"/>
  <c r="G16674" i="1"/>
  <c r="H16674" i="1" s="1"/>
  <c r="I16674" i="1"/>
  <c r="K16674" i="1"/>
  <c r="G16675" i="1"/>
  <c r="H16675" i="1"/>
  <c r="I16675" i="1"/>
  <c r="J16675" i="1"/>
  <c r="K16675" i="1"/>
  <c r="G16676" i="1"/>
  <c r="J16676" i="1" s="1"/>
  <c r="I16676" i="1"/>
  <c r="K16676" i="1"/>
  <c r="G16677" i="1"/>
  <c r="I16677" i="1" s="1"/>
  <c r="J16677" i="1"/>
  <c r="K16677" i="1"/>
  <c r="G16678" i="1"/>
  <c r="H16678" i="1" s="1"/>
  <c r="J16678" i="1"/>
  <c r="K16678" i="1"/>
  <c r="G16679" i="1"/>
  <c r="H16679" i="1"/>
  <c r="I16679" i="1"/>
  <c r="J16679" i="1"/>
  <c r="K16679" i="1"/>
  <c r="G16680" i="1"/>
  <c r="J16680" i="1" s="1"/>
  <c r="H16680" i="1"/>
  <c r="I16680" i="1"/>
  <c r="K16680" i="1"/>
  <c r="G16681" i="1"/>
  <c r="I16681" i="1" s="1"/>
  <c r="H16681" i="1"/>
  <c r="J16681" i="1"/>
  <c r="K16681" i="1"/>
  <c r="G16682" i="1"/>
  <c r="H16682" i="1" s="1"/>
  <c r="I16682" i="1"/>
  <c r="J16682" i="1"/>
  <c r="K16682" i="1"/>
  <c r="G16683" i="1"/>
  <c r="H16683" i="1"/>
  <c r="I16683" i="1"/>
  <c r="J16683" i="1"/>
  <c r="K16683" i="1"/>
  <c r="G16684" i="1"/>
  <c r="K16684" i="1"/>
  <c r="G16685" i="1"/>
  <c r="K16685" i="1"/>
  <c r="G16686" i="1"/>
  <c r="K16686" i="1"/>
  <c r="G16687" i="1"/>
  <c r="H16687" i="1"/>
  <c r="I16687" i="1"/>
  <c r="J16687" i="1"/>
  <c r="K16687" i="1"/>
  <c r="G16688" i="1"/>
  <c r="J16688" i="1" s="1"/>
  <c r="H16688" i="1"/>
  <c r="K16688" i="1"/>
  <c r="G16689" i="1"/>
  <c r="I16689" i="1" s="1"/>
  <c r="H16689" i="1"/>
  <c r="K16689" i="1"/>
  <c r="G16690" i="1"/>
  <c r="H16690" i="1" s="1"/>
  <c r="I16690" i="1"/>
  <c r="K16690" i="1"/>
  <c r="G16691" i="1"/>
  <c r="H16691" i="1"/>
  <c r="I16691" i="1"/>
  <c r="J16691" i="1"/>
  <c r="K16691" i="1"/>
  <c r="G16692" i="1"/>
  <c r="J16692" i="1" s="1"/>
  <c r="I16692" i="1"/>
  <c r="K16692" i="1"/>
  <c r="G16693" i="1"/>
  <c r="I16693" i="1" s="1"/>
  <c r="J16693" i="1"/>
  <c r="K16693" i="1"/>
  <c r="G16694" i="1"/>
  <c r="H16694" i="1" s="1"/>
  <c r="J16694" i="1"/>
  <c r="K16694" i="1"/>
  <c r="G16695" i="1"/>
  <c r="H16695" i="1"/>
  <c r="I16695" i="1"/>
  <c r="J16695" i="1"/>
  <c r="K16695" i="1"/>
  <c r="G16696" i="1"/>
  <c r="J16696" i="1" s="1"/>
  <c r="H16696" i="1"/>
  <c r="I16696" i="1"/>
  <c r="K16696" i="1"/>
  <c r="G16697" i="1"/>
  <c r="I16697" i="1" s="1"/>
  <c r="H16697" i="1"/>
  <c r="J16697" i="1"/>
  <c r="K16697" i="1"/>
  <c r="G16698" i="1"/>
  <c r="H16698" i="1" s="1"/>
  <c r="I16698" i="1"/>
  <c r="J16698" i="1"/>
  <c r="K16698" i="1"/>
  <c r="G16699" i="1"/>
  <c r="H16699" i="1"/>
  <c r="I16699" i="1"/>
  <c r="J16699" i="1"/>
  <c r="K16699" i="1"/>
  <c r="G16700" i="1"/>
  <c r="K16700" i="1"/>
  <c r="G16701" i="1"/>
  <c r="K16701" i="1"/>
  <c r="G16702" i="1"/>
  <c r="K16702" i="1"/>
  <c r="G16703" i="1"/>
  <c r="H16703" i="1"/>
  <c r="I16703" i="1"/>
  <c r="J16703" i="1"/>
  <c r="K16703" i="1"/>
  <c r="G16704" i="1"/>
  <c r="J16704" i="1" s="1"/>
  <c r="H16704" i="1"/>
  <c r="K16704" i="1"/>
  <c r="G16705" i="1"/>
  <c r="I16705" i="1" s="1"/>
  <c r="H16705" i="1"/>
  <c r="K16705" i="1"/>
  <c r="G16706" i="1"/>
  <c r="H16706" i="1" s="1"/>
  <c r="I16706" i="1"/>
  <c r="K16706" i="1"/>
  <c r="G16707" i="1"/>
  <c r="H16707" i="1"/>
  <c r="I16707" i="1"/>
  <c r="J16707" i="1"/>
  <c r="K16707" i="1"/>
  <c r="G16708" i="1"/>
  <c r="J16708" i="1" s="1"/>
  <c r="I16708" i="1"/>
  <c r="K16708" i="1"/>
  <c r="G16709" i="1"/>
  <c r="I16709" i="1" s="1"/>
  <c r="J16709" i="1"/>
  <c r="K16709" i="1"/>
  <c r="G16710" i="1"/>
  <c r="H16710" i="1" s="1"/>
  <c r="J16710" i="1"/>
  <c r="K16710" i="1"/>
  <c r="G16711" i="1"/>
  <c r="H16711" i="1"/>
  <c r="I16711" i="1"/>
  <c r="J16711" i="1"/>
  <c r="K16711" i="1"/>
  <c r="G16712" i="1"/>
  <c r="J16712" i="1" s="1"/>
  <c r="H16712" i="1"/>
  <c r="I16712" i="1"/>
  <c r="K16712" i="1"/>
  <c r="G16713" i="1"/>
  <c r="I16713" i="1" s="1"/>
  <c r="H16713" i="1"/>
  <c r="J16713" i="1"/>
  <c r="K16713" i="1"/>
  <c r="G16714" i="1"/>
  <c r="H16714" i="1" s="1"/>
  <c r="I16714" i="1"/>
  <c r="J16714" i="1"/>
  <c r="K16714" i="1"/>
  <c r="G16715" i="1"/>
  <c r="H16715" i="1"/>
  <c r="I16715" i="1"/>
  <c r="J16715" i="1"/>
  <c r="K16715" i="1"/>
  <c r="G16716" i="1"/>
  <c r="K16716" i="1"/>
  <c r="G16717" i="1"/>
  <c r="K16717" i="1"/>
  <c r="G16718" i="1"/>
  <c r="K16718" i="1"/>
  <c r="G16719" i="1"/>
  <c r="H16719" i="1"/>
  <c r="I16719" i="1"/>
  <c r="J16719" i="1"/>
  <c r="K16719" i="1"/>
  <c r="G16720" i="1"/>
  <c r="J16720" i="1" s="1"/>
  <c r="H16720" i="1"/>
  <c r="K16720" i="1"/>
  <c r="G16721" i="1"/>
  <c r="I16721" i="1" s="1"/>
  <c r="H16721" i="1"/>
  <c r="K16721" i="1"/>
  <c r="G16722" i="1"/>
  <c r="H16722" i="1" s="1"/>
  <c r="I16722" i="1"/>
  <c r="K16722" i="1"/>
  <c r="G16723" i="1"/>
  <c r="H16723" i="1"/>
  <c r="I16723" i="1"/>
  <c r="J16723" i="1"/>
  <c r="K16723" i="1"/>
  <c r="G16724" i="1"/>
  <c r="J16724" i="1" s="1"/>
  <c r="I16724" i="1"/>
  <c r="K16724" i="1"/>
  <c r="G16725" i="1"/>
  <c r="I16725" i="1" s="1"/>
  <c r="J16725" i="1"/>
  <c r="K16725" i="1"/>
  <c r="G16726" i="1"/>
  <c r="H16726" i="1" s="1"/>
  <c r="J16726" i="1"/>
  <c r="K16726" i="1"/>
  <c r="G16727" i="1"/>
  <c r="H16727" i="1"/>
  <c r="I16727" i="1"/>
  <c r="J16727" i="1"/>
  <c r="K16727" i="1"/>
  <c r="G16728" i="1"/>
  <c r="J16728" i="1" s="1"/>
  <c r="H16728" i="1"/>
  <c r="I16728" i="1"/>
  <c r="K16728" i="1"/>
  <c r="G16729" i="1"/>
  <c r="I16729" i="1" s="1"/>
  <c r="H16729" i="1"/>
  <c r="J16729" i="1"/>
  <c r="K16729" i="1"/>
  <c r="G16730" i="1"/>
  <c r="H16730" i="1" s="1"/>
  <c r="I16730" i="1"/>
  <c r="J16730" i="1"/>
  <c r="K16730" i="1"/>
  <c r="G16731" i="1"/>
  <c r="H16731" i="1"/>
  <c r="I16731" i="1"/>
  <c r="J16731" i="1"/>
  <c r="K16731" i="1"/>
  <c r="G16732" i="1"/>
  <c r="K16732" i="1"/>
  <c r="G16733" i="1"/>
  <c r="K16733" i="1"/>
  <c r="G16734" i="1"/>
  <c r="K16734" i="1"/>
  <c r="G16735" i="1"/>
  <c r="H16735" i="1"/>
  <c r="I16735" i="1"/>
  <c r="J16735" i="1"/>
  <c r="K16735" i="1"/>
  <c r="G16736" i="1"/>
  <c r="J16736" i="1" s="1"/>
  <c r="H16736" i="1"/>
  <c r="K16736" i="1"/>
  <c r="G16737" i="1"/>
  <c r="I16737" i="1" s="1"/>
  <c r="H16737" i="1"/>
  <c r="K16737" i="1"/>
  <c r="G16738" i="1"/>
  <c r="H16738" i="1" s="1"/>
  <c r="I16738" i="1"/>
  <c r="K16738" i="1"/>
  <c r="G16739" i="1"/>
  <c r="H16739" i="1"/>
  <c r="I16739" i="1"/>
  <c r="J16739" i="1"/>
  <c r="K16739" i="1"/>
  <c r="G16740" i="1"/>
  <c r="J16740" i="1" s="1"/>
  <c r="I16740" i="1"/>
  <c r="K16740" i="1"/>
  <c r="G16741" i="1"/>
  <c r="I16741" i="1" s="1"/>
  <c r="J16741" i="1"/>
  <c r="K16741" i="1"/>
  <c r="G16742" i="1"/>
  <c r="H16742" i="1" s="1"/>
  <c r="J16742" i="1"/>
  <c r="K16742" i="1"/>
  <c r="G16743" i="1"/>
  <c r="H16743" i="1"/>
  <c r="I16743" i="1"/>
  <c r="J16743" i="1"/>
  <c r="K16743" i="1"/>
  <c r="G16744" i="1"/>
  <c r="J16744" i="1" s="1"/>
  <c r="H16744" i="1"/>
  <c r="I16744" i="1"/>
  <c r="K16744" i="1"/>
  <c r="G16745" i="1"/>
  <c r="I16745" i="1" s="1"/>
  <c r="H16745" i="1"/>
  <c r="J16745" i="1"/>
  <c r="K16745" i="1"/>
  <c r="G16746" i="1"/>
  <c r="H16746" i="1" s="1"/>
  <c r="I16746" i="1"/>
  <c r="J16746" i="1"/>
  <c r="K16746" i="1"/>
  <c r="G16747" i="1"/>
  <c r="H16747" i="1"/>
  <c r="I16747" i="1"/>
  <c r="J16747" i="1"/>
  <c r="K16747" i="1"/>
  <c r="G16748" i="1"/>
  <c r="K16748" i="1"/>
  <c r="G16749" i="1"/>
  <c r="K16749" i="1"/>
  <c r="G16750" i="1"/>
  <c r="K16750" i="1"/>
  <c r="G16751" i="1"/>
  <c r="H16751" i="1"/>
  <c r="I16751" i="1"/>
  <c r="J16751" i="1"/>
  <c r="K16751" i="1"/>
  <c r="G16752" i="1"/>
  <c r="J16752" i="1" s="1"/>
  <c r="H16752" i="1"/>
  <c r="K16752" i="1"/>
  <c r="G16753" i="1"/>
  <c r="I16753" i="1" s="1"/>
  <c r="H16753" i="1"/>
  <c r="K16753" i="1"/>
  <c r="G16754" i="1"/>
  <c r="H16754" i="1" s="1"/>
  <c r="I16754" i="1"/>
  <c r="K16754" i="1"/>
  <c r="G16755" i="1"/>
  <c r="H16755" i="1"/>
  <c r="I16755" i="1"/>
  <c r="J16755" i="1"/>
  <c r="K16755" i="1"/>
  <c r="G16756" i="1"/>
  <c r="J16756" i="1" s="1"/>
  <c r="I16756" i="1"/>
  <c r="K16756" i="1"/>
  <c r="G16757" i="1"/>
  <c r="I16757" i="1" s="1"/>
  <c r="J16757" i="1"/>
  <c r="K16757" i="1"/>
  <c r="G16758" i="1"/>
  <c r="H16758" i="1" s="1"/>
  <c r="J16758" i="1"/>
  <c r="K16758" i="1"/>
  <c r="G16759" i="1"/>
  <c r="H16759" i="1"/>
  <c r="I16759" i="1"/>
  <c r="J16759" i="1"/>
  <c r="K16759" i="1"/>
  <c r="G16760" i="1"/>
  <c r="J16760" i="1" s="1"/>
  <c r="H16760" i="1"/>
  <c r="I16760" i="1"/>
  <c r="K16760" i="1"/>
  <c r="G16761" i="1"/>
  <c r="I16761" i="1" s="1"/>
  <c r="H16761" i="1"/>
  <c r="J16761" i="1"/>
  <c r="K16761" i="1"/>
  <c r="G16762" i="1"/>
  <c r="H16762" i="1" s="1"/>
  <c r="I16762" i="1"/>
  <c r="J16762" i="1"/>
  <c r="K16762" i="1"/>
  <c r="G16763" i="1"/>
  <c r="H16763" i="1"/>
  <c r="I16763" i="1"/>
  <c r="J16763" i="1"/>
  <c r="K16763" i="1"/>
  <c r="G16764" i="1"/>
  <c r="K16764" i="1"/>
  <c r="G16765" i="1"/>
  <c r="K16765" i="1"/>
  <c r="G16766" i="1"/>
  <c r="K16766" i="1"/>
  <c r="G16767" i="1"/>
  <c r="H16767" i="1"/>
  <c r="I16767" i="1"/>
  <c r="J16767" i="1"/>
  <c r="K16767" i="1"/>
  <c r="G16768" i="1"/>
  <c r="J16768" i="1" s="1"/>
  <c r="H16768" i="1"/>
  <c r="K16768" i="1"/>
  <c r="G16769" i="1"/>
  <c r="I16769" i="1" s="1"/>
  <c r="H16769" i="1"/>
  <c r="K16769" i="1"/>
  <c r="G16770" i="1"/>
  <c r="H16770" i="1" s="1"/>
  <c r="I16770" i="1"/>
  <c r="K16770" i="1"/>
  <c r="G16771" i="1"/>
  <c r="H16771" i="1"/>
  <c r="I16771" i="1"/>
  <c r="J16771" i="1"/>
  <c r="K16771" i="1"/>
  <c r="G16772" i="1"/>
  <c r="J16772" i="1" s="1"/>
  <c r="I16772" i="1"/>
  <c r="K16772" i="1"/>
  <c r="G16773" i="1"/>
  <c r="I16773" i="1" s="1"/>
  <c r="J16773" i="1"/>
  <c r="K16773" i="1"/>
  <c r="G16774" i="1"/>
  <c r="H16774" i="1" s="1"/>
  <c r="J16774" i="1"/>
  <c r="K16774" i="1"/>
  <c r="G16775" i="1"/>
  <c r="H16775" i="1"/>
  <c r="I16775" i="1"/>
  <c r="J16775" i="1"/>
  <c r="K16775" i="1"/>
  <c r="G16776" i="1"/>
  <c r="J16776" i="1" s="1"/>
  <c r="H16776" i="1"/>
  <c r="I16776" i="1"/>
  <c r="K16776" i="1"/>
  <c r="G16777" i="1"/>
  <c r="I16777" i="1" s="1"/>
  <c r="H16777" i="1"/>
  <c r="J16777" i="1"/>
  <c r="K16777" i="1"/>
  <c r="G16778" i="1"/>
  <c r="H16778" i="1" s="1"/>
  <c r="I16778" i="1"/>
  <c r="J16778" i="1"/>
  <c r="K16778" i="1"/>
  <c r="G16779" i="1"/>
  <c r="H16779" i="1"/>
  <c r="I16779" i="1"/>
  <c r="J16779" i="1"/>
  <c r="K16779" i="1"/>
  <c r="G16780" i="1"/>
  <c r="K16780" i="1"/>
  <c r="G16781" i="1"/>
  <c r="K16781" i="1"/>
  <c r="G16782" i="1"/>
  <c r="K16782" i="1"/>
  <c r="G16783" i="1"/>
  <c r="H16783" i="1"/>
  <c r="I16783" i="1"/>
  <c r="J16783" i="1"/>
  <c r="K16783" i="1"/>
  <c r="G16784" i="1"/>
  <c r="J16784" i="1" s="1"/>
  <c r="H16784" i="1"/>
  <c r="K16784" i="1"/>
  <c r="G16785" i="1"/>
  <c r="I16785" i="1" s="1"/>
  <c r="H16785" i="1"/>
  <c r="K16785" i="1"/>
  <c r="G16786" i="1"/>
  <c r="H16786" i="1" s="1"/>
  <c r="I16786" i="1"/>
  <c r="K16786" i="1"/>
  <c r="G16787" i="1"/>
  <c r="H16787" i="1"/>
  <c r="I16787" i="1"/>
  <c r="J16787" i="1"/>
  <c r="K16787" i="1"/>
  <c r="G16788" i="1"/>
  <c r="J16788" i="1" s="1"/>
  <c r="I16788" i="1"/>
  <c r="K16788" i="1"/>
  <c r="G16789" i="1"/>
  <c r="I16789" i="1" s="1"/>
  <c r="J16789" i="1"/>
  <c r="K16789" i="1"/>
  <c r="G16790" i="1"/>
  <c r="H16790" i="1" s="1"/>
  <c r="J16790" i="1"/>
  <c r="K16790" i="1"/>
  <c r="G16791" i="1"/>
  <c r="H16791" i="1"/>
  <c r="I16791" i="1"/>
  <c r="J16791" i="1"/>
  <c r="K16791" i="1"/>
  <c r="G16792" i="1"/>
  <c r="J16792" i="1" s="1"/>
  <c r="H16792" i="1"/>
  <c r="I16792" i="1"/>
  <c r="K16792" i="1"/>
  <c r="G16793" i="1"/>
  <c r="I16793" i="1" s="1"/>
  <c r="H16793" i="1"/>
  <c r="J16793" i="1"/>
  <c r="K16793" i="1"/>
  <c r="G16794" i="1"/>
  <c r="H16794" i="1" s="1"/>
  <c r="I16794" i="1"/>
  <c r="J16794" i="1"/>
  <c r="K16794" i="1"/>
  <c r="G16795" i="1"/>
  <c r="H16795" i="1"/>
  <c r="I16795" i="1"/>
  <c r="J16795" i="1"/>
  <c r="K16795" i="1"/>
  <c r="G16796" i="1"/>
  <c r="K16796" i="1"/>
  <c r="G16797" i="1"/>
  <c r="K16797" i="1"/>
  <c r="G16798" i="1"/>
  <c r="K16798" i="1"/>
  <c r="G16799" i="1"/>
  <c r="H16799" i="1"/>
  <c r="I16799" i="1"/>
  <c r="J16799" i="1"/>
  <c r="K16799" i="1"/>
  <c r="G16800" i="1"/>
  <c r="J16800" i="1" s="1"/>
  <c r="H16800" i="1"/>
  <c r="K16800" i="1"/>
  <c r="G16801" i="1"/>
  <c r="I16801" i="1" s="1"/>
  <c r="H16801" i="1"/>
  <c r="K16801" i="1"/>
  <c r="G16802" i="1"/>
  <c r="H16802" i="1" s="1"/>
  <c r="I16802" i="1"/>
  <c r="K16802" i="1"/>
  <c r="G16803" i="1"/>
  <c r="H16803" i="1"/>
  <c r="I16803" i="1"/>
  <c r="J16803" i="1"/>
  <c r="K16803" i="1"/>
  <c r="G16804" i="1"/>
  <c r="J16804" i="1" s="1"/>
  <c r="I16804" i="1"/>
  <c r="K16804" i="1"/>
  <c r="G16805" i="1"/>
  <c r="I16805" i="1" s="1"/>
  <c r="J16805" i="1"/>
  <c r="K16805" i="1"/>
  <c r="G16806" i="1"/>
  <c r="H16806" i="1" s="1"/>
  <c r="J16806" i="1"/>
  <c r="K16806" i="1"/>
  <c r="G16807" i="1"/>
  <c r="H16807" i="1"/>
  <c r="I16807" i="1"/>
  <c r="J16807" i="1"/>
  <c r="K16807" i="1"/>
  <c r="G16808" i="1"/>
  <c r="J16808" i="1" s="1"/>
  <c r="H16808" i="1"/>
  <c r="I16808" i="1"/>
  <c r="K16808" i="1"/>
  <c r="G16809" i="1"/>
  <c r="I16809" i="1" s="1"/>
  <c r="H16809" i="1"/>
  <c r="J16809" i="1"/>
  <c r="K16809" i="1"/>
  <c r="G16810" i="1"/>
  <c r="H16810" i="1" s="1"/>
  <c r="I16810" i="1"/>
  <c r="J16810" i="1"/>
  <c r="K16810" i="1"/>
  <c r="G16811" i="1"/>
  <c r="H16811" i="1"/>
  <c r="I16811" i="1"/>
  <c r="J16811" i="1"/>
  <c r="K16811" i="1"/>
  <c r="G16812" i="1"/>
  <c r="K16812" i="1"/>
  <c r="G16813" i="1"/>
  <c r="K16813" i="1"/>
  <c r="G16814" i="1"/>
  <c r="K16814" i="1"/>
  <c r="G16815" i="1"/>
  <c r="H16815" i="1"/>
  <c r="I16815" i="1"/>
  <c r="J16815" i="1"/>
  <c r="K16815" i="1"/>
  <c r="G16816" i="1"/>
  <c r="J16816" i="1" s="1"/>
  <c r="H16816" i="1"/>
  <c r="K16816" i="1"/>
  <c r="G16817" i="1"/>
  <c r="I16817" i="1" s="1"/>
  <c r="H16817" i="1"/>
  <c r="K16817" i="1"/>
  <c r="G16818" i="1"/>
  <c r="H16818" i="1" s="1"/>
  <c r="I16818" i="1"/>
  <c r="K16818" i="1"/>
  <c r="G16819" i="1"/>
  <c r="H16819" i="1"/>
  <c r="I16819" i="1"/>
  <c r="J16819" i="1"/>
  <c r="K16819" i="1"/>
  <c r="G16820" i="1"/>
  <c r="I16820" i="1"/>
  <c r="K16820" i="1"/>
  <c r="G16821" i="1"/>
  <c r="J16821" i="1"/>
  <c r="K16821" i="1"/>
  <c r="G16822" i="1"/>
  <c r="J16822" i="1"/>
  <c r="K16822" i="1"/>
  <c r="G16823" i="1"/>
  <c r="H16823" i="1"/>
  <c r="I16823" i="1"/>
  <c r="J16823" i="1"/>
  <c r="K16823" i="1"/>
  <c r="G16824" i="1"/>
  <c r="J16824" i="1" s="1"/>
  <c r="H16824" i="1"/>
  <c r="I16824" i="1"/>
  <c r="K16824" i="1"/>
  <c r="G16825" i="1"/>
  <c r="I16825" i="1" s="1"/>
  <c r="H16825" i="1"/>
  <c r="J16825" i="1"/>
  <c r="K16825" i="1"/>
  <c r="G16826" i="1"/>
  <c r="H16826" i="1" s="1"/>
  <c r="I16826" i="1"/>
  <c r="J16826" i="1"/>
  <c r="K16826" i="1"/>
  <c r="G16827" i="1"/>
  <c r="H16827" i="1"/>
  <c r="I16827" i="1"/>
  <c r="J16827" i="1"/>
  <c r="K16827" i="1"/>
  <c r="G16828" i="1"/>
  <c r="I16828" i="1"/>
  <c r="K16828" i="1"/>
  <c r="G16829" i="1"/>
  <c r="J16829" i="1"/>
  <c r="K16829" i="1"/>
  <c r="G16830" i="1"/>
  <c r="J16830" i="1"/>
  <c r="K16830" i="1"/>
  <c r="G16831" i="1"/>
  <c r="H16831" i="1"/>
  <c r="I16831" i="1"/>
  <c r="J16831" i="1"/>
  <c r="K16831" i="1"/>
  <c r="G16832" i="1"/>
  <c r="J16832" i="1" s="1"/>
  <c r="H16832" i="1"/>
  <c r="K16832" i="1"/>
  <c r="G16833" i="1"/>
  <c r="I16833" i="1" s="1"/>
  <c r="H16833" i="1"/>
  <c r="K16833" i="1"/>
  <c r="G16834" i="1"/>
  <c r="H16834" i="1" s="1"/>
  <c r="I16834" i="1"/>
  <c r="K16834" i="1"/>
  <c r="G16835" i="1"/>
  <c r="H16835" i="1"/>
  <c r="I16835" i="1"/>
  <c r="J16835" i="1"/>
  <c r="K16835" i="1"/>
  <c r="G16836" i="1"/>
  <c r="I16836" i="1"/>
  <c r="K16836" i="1"/>
  <c r="G16837" i="1"/>
  <c r="J16837" i="1"/>
  <c r="K16837" i="1"/>
  <c r="G16838" i="1"/>
  <c r="J16838" i="1"/>
  <c r="K16838" i="1"/>
  <c r="G16839" i="1"/>
  <c r="H16839" i="1"/>
  <c r="I16839" i="1"/>
  <c r="J16839" i="1"/>
  <c r="K16839" i="1"/>
  <c r="G16840" i="1"/>
  <c r="J16840" i="1" s="1"/>
  <c r="H16840" i="1"/>
  <c r="I16840" i="1"/>
  <c r="K16840" i="1"/>
  <c r="G16841" i="1"/>
  <c r="I16841" i="1" s="1"/>
  <c r="H16841" i="1"/>
  <c r="J16841" i="1"/>
  <c r="K16841" i="1"/>
  <c r="G16842" i="1"/>
  <c r="H16842" i="1" s="1"/>
  <c r="I16842" i="1"/>
  <c r="J16842" i="1"/>
  <c r="K16842" i="1"/>
  <c r="G16843" i="1"/>
  <c r="H16843" i="1"/>
  <c r="I16843" i="1"/>
  <c r="J16843" i="1"/>
  <c r="K16843" i="1"/>
  <c r="G16844" i="1"/>
  <c r="I16844" i="1"/>
  <c r="K16844" i="1"/>
  <c r="G16845" i="1"/>
  <c r="J16845" i="1"/>
  <c r="K16845" i="1"/>
  <c r="G16846" i="1"/>
  <c r="J16846" i="1"/>
  <c r="K16846" i="1"/>
  <c r="G16847" i="1"/>
  <c r="H16847" i="1"/>
  <c r="I16847" i="1"/>
  <c r="J16847" i="1"/>
  <c r="K16847" i="1"/>
  <c r="G16848" i="1"/>
  <c r="J16848" i="1" s="1"/>
  <c r="H16848" i="1"/>
  <c r="K16848" i="1"/>
  <c r="G16849" i="1"/>
  <c r="I16849" i="1" s="1"/>
  <c r="H16849" i="1"/>
  <c r="K16849" i="1"/>
  <c r="G16850" i="1"/>
  <c r="H16850" i="1" s="1"/>
  <c r="I16850" i="1"/>
  <c r="K16850" i="1"/>
  <c r="G16851" i="1"/>
  <c r="H16851" i="1"/>
  <c r="I16851" i="1"/>
  <c r="J16851" i="1"/>
  <c r="K16851" i="1"/>
  <c r="G16852" i="1"/>
  <c r="I16852" i="1"/>
  <c r="K16852" i="1"/>
  <c r="G16853" i="1"/>
  <c r="J16853" i="1"/>
  <c r="K16853" i="1"/>
  <c r="G16854" i="1"/>
  <c r="J16854" i="1"/>
  <c r="K16854" i="1"/>
  <c r="G16855" i="1"/>
  <c r="H16855" i="1"/>
  <c r="I16855" i="1"/>
  <c r="J16855" i="1"/>
  <c r="K16855" i="1"/>
  <c r="G16856" i="1"/>
  <c r="J16856" i="1" s="1"/>
  <c r="H16856" i="1"/>
  <c r="I16856" i="1"/>
  <c r="K16856" i="1"/>
  <c r="G16857" i="1"/>
  <c r="I16857" i="1" s="1"/>
  <c r="H16857" i="1"/>
  <c r="J16857" i="1"/>
  <c r="K16857" i="1"/>
  <c r="G16858" i="1"/>
  <c r="H16858" i="1" s="1"/>
  <c r="I16858" i="1"/>
  <c r="J16858" i="1"/>
  <c r="K16858" i="1"/>
  <c r="G16859" i="1"/>
  <c r="H16859" i="1"/>
  <c r="I16859" i="1"/>
  <c r="J16859" i="1"/>
  <c r="K16859" i="1"/>
  <c r="G16860" i="1"/>
  <c r="I16860" i="1"/>
  <c r="K16860" i="1"/>
  <c r="G16861" i="1"/>
  <c r="J16861" i="1"/>
  <c r="K16861" i="1"/>
  <c r="G16862" i="1"/>
  <c r="J16862" i="1"/>
  <c r="K16862" i="1"/>
  <c r="G16863" i="1"/>
  <c r="H16863" i="1"/>
  <c r="I16863" i="1"/>
  <c r="J16863" i="1"/>
  <c r="K16863" i="1"/>
  <c r="G16864" i="1"/>
  <c r="J16864" i="1" s="1"/>
  <c r="H16864" i="1"/>
  <c r="K16864" i="1"/>
  <c r="G16865" i="1"/>
  <c r="I16865" i="1" s="1"/>
  <c r="H16865" i="1"/>
  <c r="K16865" i="1"/>
  <c r="G16866" i="1"/>
  <c r="H16866" i="1" s="1"/>
  <c r="I16866" i="1"/>
  <c r="K16866" i="1"/>
  <c r="G16867" i="1"/>
  <c r="H16867" i="1"/>
  <c r="I16867" i="1"/>
  <c r="J16867" i="1"/>
  <c r="K16867" i="1"/>
  <c r="G16868" i="1"/>
  <c r="I16868" i="1"/>
  <c r="K16868" i="1"/>
  <c r="G16869" i="1"/>
  <c r="J16869" i="1"/>
  <c r="K16869" i="1"/>
  <c r="G16870" i="1"/>
  <c r="J16870" i="1"/>
  <c r="K16870" i="1"/>
  <c r="G16871" i="1"/>
  <c r="H16871" i="1"/>
  <c r="I16871" i="1"/>
  <c r="J16871" i="1"/>
  <c r="K16871" i="1"/>
  <c r="G16872" i="1"/>
  <c r="J16872" i="1" s="1"/>
  <c r="H16872" i="1"/>
  <c r="I16872" i="1"/>
  <c r="K16872" i="1"/>
  <c r="G16873" i="1"/>
  <c r="I16873" i="1" s="1"/>
  <c r="H16873" i="1"/>
  <c r="J16873" i="1"/>
  <c r="K16873" i="1"/>
  <c r="G16874" i="1"/>
  <c r="H16874" i="1" s="1"/>
  <c r="I16874" i="1"/>
  <c r="J16874" i="1"/>
  <c r="K16874" i="1"/>
  <c r="G16875" i="1"/>
  <c r="H16875" i="1"/>
  <c r="I16875" i="1"/>
  <c r="J16875" i="1"/>
  <c r="K16875" i="1"/>
  <c r="G16876" i="1"/>
  <c r="I16876" i="1"/>
  <c r="K16876" i="1"/>
  <c r="G16877" i="1"/>
  <c r="J16877" i="1"/>
  <c r="K16877" i="1"/>
  <c r="G16878" i="1"/>
  <c r="J16878" i="1"/>
  <c r="K16878" i="1"/>
  <c r="G16879" i="1"/>
  <c r="H16879" i="1"/>
  <c r="I16879" i="1"/>
  <c r="J16879" i="1"/>
  <c r="K16879" i="1"/>
  <c r="G16880" i="1"/>
  <c r="J16880" i="1" s="1"/>
  <c r="H16880" i="1"/>
  <c r="K16880" i="1"/>
  <c r="G16881" i="1"/>
  <c r="I16881" i="1" s="1"/>
  <c r="H16881" i="1"/>
  <c r="K16881" i="1"/>
  <c r="G16882" i="1"/>
  <c r="H16882" i="1" s="1"/>
  <c r="I16882" i="1"/>
  <c r="K16882" i="1"/>
  <c r="G16883" i="1"/>
  <c r="H16883" i="1"/>
  <c r="I16883" i="1"/>
  <c r="J16883" i="1"/>
  <c r="K16883" i="1"/>
  <c r="G16884" i="1"/>
  <c r="I16884" i="1"/>
  <c r="K16884" i="1"/>
  <c r="G16885" i="1"/>
  <c r="J16885" i="1"/>
  <c r="K16885" i="1"/>
  <c r="G16886" i="1"/>
  <c r="J16886" i="1"/>
  <c r="K16886" i="1"/>
  <c r="G16887" i="1"/>
  <c r="H16887" i="1"/>
  <c r="I16887" i="1"/>
  <c r="J16887" i="1"/>
  <c r="K16887" i="1"/>
  <c r="G16888" i="1"/>
  <c r="J16888" i="1" s="1"/>
  <c r="H16888" i="1"/>
  <c r="I16888" i="1"/>
  <c r="K16888" i="1"/>
  <c r="G16889" i="1"/>
  <c r="I16889" i="1" s="1"/>
  <c r="H16889" i="1"/>
  <c r="J16889" i="1"/>
  <c r="K16889" i="1"/>
  <c r="G16890" i="1"/>
  <c r="H16890" i="1" s="1"/>
  <c r="I16890" i="1"/>
  <c r="J16890" i="1"/>
  <c r="K16890" i="1"/>
  <c r="G16891" i="1"/>
  <c r="H16891" i="1"/>
  <c r="I16891" i="1"/>
  <c r="J16891" i="1"/>
  <c r="K16891" i="1"/>
  <c r="G16892" i="1"/>
  <c r="I16892" i="1"/>
  <c r="K16892" i="1"/>
  <c r="G16893" i="1"/>
  <c r="J16893" i="1"/>
  <c r="K16893" i="1"/>
  <c r="G16894" i="1"/>
  <c r="J16894" i="1"/>
  <c r="K16894" i="1"/>
  <c r="G16895" i="1"/>
  <c r="H16895" i="1"/>
  <c r="I16895" i="1"/>
  <c r="J16895" i="1"/>
  <c r="K16895" i="1"/>
  <c r="G16896" i="1"/>
  <c r="J16896" i="1" s="1"/>
  <c r="H16896" i="1"/>
  <c r="K16896" i="1"/>
  <c r="G16897" i="1"/>
  <c r="I16897" i="1" s="1"/>
  <c r="H16897" i="1"/>
  <c r="K16897" i="1"/>
  <c r="G16898" i="1"/>
  <c r="H16898" i="1" s="1"/>
  <c r="I16898" i="1"/>
  <c r="K16898" i="1"/>
  <c r="G16899" i="1"/>
  <c r="H16899" i="1"/>
  <c r="I16899" i="1"/>
  <c r="J16899" i="1"/>
  <c r="K16899" i="1"/>
  <c r="G16900" i="1"/>
  <c r="I16900" i="1"/>
  <c r="K16900" i="1"/>
  <c r="G16901" i="1"/>
  <c r="J16901" i="1"/>
  <c r="K16901" i="1"/>
  <c r="G16902" i="1"/>
  <c r="J16902" i="1"/>
  <c r="K16902" i="1"/>
  <c r="G16903" i="1"/>
  <c r="H16903" i="1"/>
  <c r="I16903" i="1"/>
  <c r="J16903" i="1"/>
  <c r="K16903" i="1"/>
  <c r="G16904" i="1"/>
  <c r="J16904" i="1" s="1"/>
  <c r="H16904" i="1"/>
  <c r="I16904" i="1"/>
  <c r="K16904" i="1"/>
  <c r="G16905" i="1"/>
  <c r="I16905" i="1" s="1"/>
  <c r="H16905" i="1"/>
  <c r="J16905" i="1"/>
  <c r="K16905" i="1"/>
  <c r="G16906" i="1"/>
  <c r="H16906" i="1" s="1"/>
  <c r="I16906" i="1"/>
  <c r="J16906" i="1"/>
  <c r="K16906" i="1"/>
  <c r="G16907" i="1"/>
  <c r="H16907" i="1"/>
  <c r="I16907" i="1"/>
  <c r="J16907" i="1"/>
  <c r="K16907" i="1"/>
  <c r="G16908" i="1"/>
  <c r="I16908" i="1"/>
  <c r="K16908" i="1"/>
  <c r="G16909" i="1"/>
  <c r="J16909" i="1"/>
  <c r="K16909" i="1"/>
  <c r="G16910" i="1"/>
  <c r="J16910" i="1"/>
  <c r="K16910" i="1"/>
  <c r="G16911" i="1"/>
  <c r="H16911" i="1"/>
  <c r="I16911" i="1"/>
  <c r="J16911" i="1"/>
  <c r="K16911" i="1"/>
  <c r="G16912" i="1"/>
  <c r="J16912" i="1" s="1"/>
  <c r="H16912" i="1"/>
  <c r="K16912" i="1"/>
  <c r="G16913" i="1"/>
  <c r="I16913" i="1" s="1"/>
  <c r="H16913" i="1"/>
  <c r="K16913" i="1"/>
  <c r="G16914" i="1"/>
  <c r="H16914" i="1" s="1"/>
  <c r="I16914" i="1"/>
  <c r="K16914" i="1"/>
  <c r="G16915" i="1"/>
  <c r="H16915" i="1"/>
  <c r="I16915" i="1"/>
  <c r="J16915" i="1"/>
  <c r="K16915" i="1"/>
  <c r="G16916" i="1"/>
  <c r="I16916" i="1"/>
  <c r="K16916" i="1"/>
  <c r="G16917" i="1"/>
  <c r="J16917" i="1"/>
  <c r="K16917" i="1"/>
  <c r="G16918" i="1"/>
  <c r="J16918" i="1"/>
  <c r="K16918" i="1"/>
  <c r="G16919" i="1"/>
  <c r="H16919" i="1"/>
  <c r="I16919" i="1"/>
  <c r="J16919" i="1"/>
  <c r="K16919" i="1"/>
  <c r="G16920" i="1"/>
  <c r="J16920" i="1" s="1"/>
  <c r="H16920" i="1"/>
  <c r="I16920" i="1"/>
  <c r="K16920" i="1"/>
  <c r="G16921" i="1"/>
  <c r="I16921" i="1" s="1"/>
  <c r="H16921" i="1"/>
  <c r="J16921" i="1"/>
  <c r="K16921" i="1"/>
  <c r="G16922" i="1"/>
  <c r="H16922" i="1" s="1"/>
  <c r="I16922" i="1"/>
  <c r="J16922" i="1"/>
  <c r="K16922" i="1"/>
  <c r="G16923" i="1"/>
  <c r="H16923" i="1"/>
  <c r="I16923" i="1"/>
  <c r="J16923" i="1"/>
  <c r="K16923" i="1"/>
  <c r="G16924" i="1"/>
  <c r="I16924" i="1"/>
  <c r="K16924" i="1"/>
  <c r="G16925" i="1"/>
  <c r="J16925" i="1"/>
  <c r="K16925" i="1"/>
  <c r="G16926" i="1"/>
  <c r="J16926" i="1"/>
  <c r="K16926" i="1"/>
  <c r="G16927" i="1"/>
  <c r="H16927" i="1"/>
  <c r="I16927" i="1"/>
  <c r="J16927" i="1"/>
  <c r="K16927" i="1"/>
  <c r="G16928" i="1"/>
  <c r="J16928" i="1" s="1"/>
  <c r="H16928" i="1"/>
  <c r="K16928" i="1"/>
  <c r="G16929" i="1"/>
  <c r="I16929" i="1" s="1"/>
  <c r="H16929" i="1"/>
  <c r="K16929" i="1"/>
  <c r="G16930" i="1"/>
  <c r="H16930" i="1" s="1"/>
  <c r="I16930" i="1"/>
  <c r="K16930" i="1"/>
  <c r="G16931" i="1"/>
  <c r="H16931" i="1"/>
  <c r="I16931" i="1"/>
  <c r="J16931" i="1"/>
  <c r="K16931" i="1"/>
  <c r="G16932" i="1"/>
  <c r="I16932" i="1"/>
  <c r="K16932" i="1"/>
  <c r="G16933" i="1"/>
  <c r="J16933" i="1"/>
  <c r="K16933" i="1"/>
  <c r="G16934" i="1"/>
  <c r="J16934" i="1"/>
  <c r="K16934" i="1"/>
  <c r="G16935" i="1"/>
  <c r="H16935" i="1"/>
  <c r="I16935" i="1"/>
  <c r="J16935" i="1"/>
  <c r="K16935" i="1"/>
  <c r="G16936" i="1"/>
  <c r="J16936" i="1" s="1"/>
  <c r="H16936" i="1"/>
  <c r="I16936" i="1"/>
  <c r="K16936" i="1"/>
  <c r="G16937" i="1"/>
  <c r="I16937" i="1" s="1"/>
  <c r="H16937" i="1"/>
  <c r="J16937" i="1"/>
  <c r="K16937" i="1"/>
  <c r="G16938" i="1"/>
  <c r="H16938" i="1" s="1"/>
  <c r="I16938" i="1"/>
  <c r="J16938" i="1"/>
  <c r="K16938" i="1"/>
  <c r="G16939" i="1"/>
  <c r="H16939" i="1"/>
  <c r="I16939" i="1"/>
  <c r="J16939" i="1"/>
  <c r="K16939" i="1"/>
  <c r="G16940" i="1"/>
  <c r="I16940" i="1"/>
  <c r="K16940" i="1"/>
  <c r="G16941" i="1"/>
  <c r="J16941" i="1"/>
  <c r="K16941" i="1"/>
  <c r="G16942" i="1"/>
  <c r="J16942" i="1"/>
  <c r="K16942" i="1"/>
  <c r="G16943" i="1"/>
  <c r="H16943" i="1"/>
  <c r="I16943" i="1"/>
  <c r="J16943" i="1"/>
  <c r="K16943" i="1"/>
  <c r="G16944" i="1"/>
  <c r="J16944" i="1" s="1"/>
  <c r="H16944" i="1"/>
  <c r="K16944" i="1"/>
  <c r="G16945" i="1"/>
  <c r="I16945" i="1" s="1"/>
  <c r="H16945" i="1"/>
  <c r="K16945" i="1"/>
  <c r="G16946" i="1"/>
  <c r="H16946" i="1" s="1"/>
  <c r="I16946" i="1"/>
  <c r="K16946" i="1"/>
  <c r="G16947" i="1"/>
  <c r="H16947" i="1"/>
  <c r="I16947" i="1"/>
  <c r="J16947" i="1"/>
  <c r="K16947" i="1"/>
  <c r="G16948" i="1"/>
  <c r="I16948" i="1"/>
  <c r="K16948" i="1"/>
  <c r="G16949" i="1"/>
  <c r="J16949" i="1"/>
  <c r="K16949" i="1"/>
  <c r="G16950" i="1"/>
  <c r="J16950" i="1"/>
  <c r="K16950" i="1"/>
  <c r="G16951" i="1"/>
  <c r="H16951" i="1"/>
  <c r="I16951" i="1"/>
  <c r="J16951" i="1"/>
  <c r="K16951" i="1"/>
  <c r="G16952" i="1"/>
  <c r="J16952" i="1" s="1"/>
  <c r="H16952" i="1"/>
  <c r="I16952" i="1"/>
  <c r="K16952" i="1"/>
  <c r="G16953" i="1"/>
  <c r="I16953" i="1" s="1"/>
  <c r="H16953" i="1"/>
  <c r="J16953" i="1"/>
  <c r="K16953" i="1"/>
  <c r="G16954" i="1"/>
  <c r="H16954" i="1" s="1"/>
  <c r="I16954" i="1"/>
  <c r="J16954" i="1"/>
  <c r="K16954" i="1"/>
  <c r="G16955" i="1"/>
  <c r="H16955" i="1"/>
  <c r="I16955" i="1"/>
  <c r="J16955" i="1"/>
  <c r="K16955" i="1"/>
  <c r="G16956" i="1"/>
  <c r="I16956" i="1"/>
  <c r="K16956" i="1"/>
  <c r="G16957" i="1"/>
  <c r="J16957" i="1"/>
  <c r="K16957" i="1"/>
  <c r="G16958" i="1"/>
  <c r="J16958" i="1"/>
  <c r="K16958" i="1"/>
  <c r="G16959" i="1"/>
  <c r="H16959" i="1"/>
  <c r="I16959" i="1"/>
  <c r="J16959" i="1"/>
  <c r="K16959" i="1"/>
  <c r="G16960" i="1"/>
  <c r="J16960" i="1" s="1"/>
  <c r="H16960" i="1"/>
  <c r="K16960" i="1"/>
  <c r="G16961" i="1"/>
  <c r="I16961" i="1" s="1"/>
  <c r="H16961" i="1"/>
  <c r="K16961" i="1"/>
  <c r="G16962" i="1"/>
  <c r="H16962" i="1" s="1"/>
  <c r="I16962" i="1"/>
  <c r="K16962" i="1"/>
  <c r="G16963" i="1"/>
  <c r="H16963" i="1"/>
  <c r="I16963" i="1"/>
  <c r="J16963" i="1"/>
  <c r="K16963" i="1"/>
  <c r="G16964" i="1"/>
  <c r="I16964" i="1"/>
  <c r="K16964" i="1"/>
  <c r="G16965" i="1"/>
  <c r="J16965" i="1"/>
  <c r="K16965" i="1"/>
  <c r="G16966" i="1"/>
  <c r="J16966" i="1"/>
  <c r="K16966" i="1"/>
  <c r="G16967" i="1"/>
  <c r="H16967" i="1"/>
  <c r="I16967" i="1"/>
  <c r="J16967" i="1"/>
  <c r="K16967" i="1"/>
  <c r="G16968" i="1"/>
  <c r="J16968" i="1" s="1"/>
  <c r="H16968" i="1"/>
  <c r="I16968" i="1"/>
  <c r="K16968" i="1"/>
  <c r="G16969" i="1"/>
  <c r="I16969" i="1" s="1"/>
  <c r="H16969" i="1"/>
  <c r="J16969" i="1"/>
  <c r="K16969" i="1"/>
  <c r="G16970" i="1"/>
  <c r="H16970" i="1" s="1"/>
  <c r="I16970" i="1"/>
  <c r="J16970" i="1"/>
  <c r="K16970" i="1"/>
  <c r="G16971" i="1"/>
  <c r="H16971" i="1"/>
  <c r="I16971" i="1"/>
  <c r="J16971" i="1"/>
  <c r="K16971" i="1"/>
  <c r="G16972" i="1"/>
  <c r="I16972" i="1"/>
  <c r="K16972" i="1"/>
  <c r="G16973" i="1"/>
  <c r="J16973" i="1"/>
  <c r="K16973" i="1"/>
  <c r="G16974" i="1"/>
  <c r="J16974" i="1"/>
  <c r="K16974" i="1"/>
  <c r="G16975" i="1"/>
  <c r="H16975" i="1"/>
  <c r="I16975" i="1"/>
  <c r="J16975" i="1"/>
  <c r="K16975" i="1"/>
  <c r="G16976" i="1"/>
  <c r="J16976" i="1" s="1"/>
  <c r="H16976" i="1"/>
  <c r="K16976" i="1"/>
  <c r="G16977" i="1"/>
  <c r="I16977" i="1" s="1"/>
  <c r="H16977" i="1"/>
  <c r="K16977" i="1"/>
  <c r="G16978" i="1"/>
  <c r="H16978" i="1" s="1"/>
  <c r="I16978" i="1"/>
  <c r="K16978" i="1"/>
  <c r="G16979" i="1"/>
  <c r="H16979" i="1"/>
  <c r="I16979" i="1"/>
  <c r="J16979" i="1"/>
  <c r="K16979" i="1"/>
  <c r="G16980" i="1"/>
  <c r="I16980" i="1"/>
  <c r="K16980" i="1"/>
  <c r="G16981" i="1"/>
  <c r="J16981" i="1"/>
  <c r="K16981" i="1"/>
  <c r="G16982" i="1"/>
  <c r="J16982" i="1"/>
  <c r="K16982" i="1"/>
  <c r="G16983" i="1"/>
  <c r="H16983" i="1"/>
  <c r="I16983" i="1"/>
  <c r="J16983" i="1"/>
  <c r="K16983" i="1"/>
  <c r="G16984" i="1"/>
  <c r="J16984" i="1" s="1"/>
  <c r="H16984" i="1"/>
  <c r="I16984" i="1"/>
  <c r="K16984" i="1"/>
  <c r="G16985" i="1"/>
  <c r="I16985" i="1" s="1"/>
  <c r="H16985" i="1"/>
  <c r="J16985" i="1"/>
  <c r="K16985" i="1"/>
  <c r="G16986" i="1"/>
  <c r="H16986" i="1" s="1"/>
  <c r="I16986" i="1"/>
  <c r="J16986" i="1"/>
  <c r="K16986" i="1"/>
  <c r="G16987" i="1"/>
  <c r="H16987" i="1"/>
  <c r="I16987" i="1"/>
  <c r="J16987" i="1"/>
  <c r="K16987" i="1"/>
  <c r="G16988" i="1"/>
  <c r="I16988" i="1"/>
  <c r="K16988" i="1"/>
  <c r="G16989" i="1"/>
  <c r="J16989" i="1"/>
  <c r="K16989" i="1"/>
  <c r="G16990" i="1"/>
  <c r="J16990" i="1"/>
  <c r="K16990" i="1"/>
  <c r="G16991" i="1"/>
  <c r="H16991" i="1"/>
  <c r="I16991" i="1"/>
  <c r="J16991" i="1"/>
  <c r="K16991" i="1"/>
  <c r="G16992" i="1"/>
  <c r="J16992" i="1" s="1"/>
  <c r="H16992" i="1"/>
  <c r="K16992" i="1"/>
  <c r="G16993" i="1"/>
  <c r="I16993" i="1" s="1"/>
  <c r="H16993" i="1"/>
  <c r="K16993" i="1"/>
  <c r="G16994" i="1"/>
  <c r="H16994" i="1" s="1"/>
  <c r="I16994" i="1"/>
  <c r="K16994" i="1"/>
  <c r="G16995" i="1"/>
  <c r="H16995" i="1"/>
  <c r="I16995" i="1"/>
  <c r="J16995" i="1"/>
  <c r="K16995" i="1"/>
  <c r="G16996" i="1"/>
  <c r="I16996" i="1"/>
  <c r="K16996" i="1"/>
  <c r="G16997" i="1"/>
  <c r="J16997" i="1"/>
  <c r="K16997" i="1"/>
  <c r="G16998" i="1"/>
  <c r="J16998" i="1"/>
  <c r="K16998" i="1"/>
  <c r="G16999" i="1"/>
  <c r="H16999" i="1"/>
  <c r="I16999" i="1"/>
  <c r="J16999" i="1"/>
  <c r="K16999" i="1"/>
  <c r="G17000" i="1"/>
  <c r="J17000" i="1" s="1"/>
  <c r="H17000" i="1"/>
  <c r="I17000" i="1"/>
  <c r="K17000" i="1"/>
  <c r="G17001" i="1"/>
  <c r="I17001" i="1" s="1"/>
  <c r="H17001" i="1"/>
  <c r="J17001" i="1"/>
  <c r="K17001" i="1"/>
  <c r="G17002" i="1"/>
  <c r="H17002" i="1" s="1"/>
  <c r="I17002" i="1"/>
  <c r="J17002" i="1"/>
  <c r="K17002" i="1"/>
  <c r="G17003" i="1"/>
  <c r="H17003" i="1"/>
  <c r="I17003" i="1"/>
  <c r="J17003" i="1"/>
  <c r="K17003" i="1"/>
  <c r="G17004" i="1"/>
  <c r="I17004" i="1"/>
  <c r="K17004" i="1"/>
  <c r="G17005" i="1"/>
  <c r="J17005" i="1"/>
  <c r="K17005" i="1"/>
  <c r="G17006" i="1"/>
  <c r="J17006" i="1"/>
  <c r="K17006" i="1"/>
  <c r="G17007" i="1"/>
  <c r="H17007" i="1"/>
  <c r="I17007" i="1"/>
  <c r="J17007" i="1"/>
  <c r="K17007" i="1"/>
  <c r="G17008" i="1"/>
  <c r="J17008" i="1" s="1"/>
  <c r="H17008" i="1"/>
  <c r="K17008" i="1"/>
  <c r="G17009" i="1"/>
  <c r="I17009" i="1" s="1"/>
  <c r="H17009" i="1"/>
  <c r="K17009" i="1"/>
  <c r="G17010" i="1"/>
  <c r="H17010" i="1" s="1"/>
  <c r="I17010" i="1"/>
  <c r="K17010" i="1"/>
  <c r="G17011" i="1"/>
  <c r="H17011" i="1"/>
  <c r="I17011" i="1"/>
  <c r="J17011" i="1"/>
  <c r="K17011" i="1"/>
  <c r="G17012" i="1"/>
  <c r="I17012" i="1"/>
  <c r="K17012" i="1"/>
  <c r="G17013" i="1"/>
  <c r="J17013" i="1"/>
  <c r="K17013" i="1"/>
  <c r="G17014" i="1"/>
  <c r="J17014" i="1"/>
  <c r="K17014" i="1"/>
  <c r="G17015" i="1"/>
  <c r="H17015" i="1"/>
  <c r="I17015" i="1"/>
  <c r="J17015" i="1"/>
  <c r="K17015" i="1"/>
  <c r="G17016" i="1"/>
  <c r="J17016" i="1" s="1"/>
  <c r="H17016" i="1"/>
  <c r="I17016" i="1"/>
  <c r="K17016" i="1"/>
  <c r="G17017" i="1"/>
  <c r="I17017" i="1" s="1"/>
  <c r="H17017" i="1"/>
  <c r="J17017" i="1"/>
  <c r="K17017" i="1"/>
  <c r="G17018" i="1"/>
  <c r="H17018" i="1" s="1"/>
  <c r="I17018" i="1"/>
  <c r="J17018" i="1"/>
  <c r="K17018" i="1"/>
  <c r="G17019" i="1"/>
  <c r="H17019" i="1"/>
  <c r="I17019" i="1"/>
  <c r="J17019" i="1"/>
  <c r="K17019" i="1"/>
  <c r="G17020" i="1"/>
  <c r="I17020" i="1"/>
  <c r="K17020" i="1"/>
  <c r="G17021" i="1"/>
  <c r="J17021" i="1"/>
  <c r="K17021" i="1"/>
  <c r="G17022" i="1"/>
  <c r="J17022" i="1"/>
  <c r="K17022" i="1"/>
  <c r="G17023" i="1"/>
  <c r="H17023" i="1"/>
  <c r="I17023" i="1"/>
  <c r="J17023" i="1"/>
  <c r="K17023" i="1"/>
  <c r="G17024" i="1"/>
  <c r="J17024" i="1" s="1"/>
  <c r="H17024" i="1"/>
  <c r="K17024" i="1"/>
  <c r="G17025" i="1"/>
  <c r="I17025" i="1" s="1"/>
  <c r="H17025" i="1"/>
  <c r="K17025" i="1"/>
  <c r="G17026" i="1"/>
  <c r="H17026" i="1" s="1"/>
  <c r="I17026" i="1"/>
  <c r="K17026" i="1"/>
  <c r="G17027" i="1"/>
  <c r="H17027" i="1"/>
  <c r="I17027" i="1"/>
  <c r="J17027" i="1"/>
  <c r="K17027" i="1"/>
  <c r="G17028" i="1"/>
  <c r="I17028" i="1"/>
  <c r="K17028" i="1"/>
  <c r="G17029" i="1"/>
  <c r="J17029" i="1"/>
  <c r="K17029" i="1"/>
  <c r="G17030" i="1"/>
  <c r="J17030" i="1"/>
  <c r="K17030" i="1"/>
  <c r="G17031" i="1"/>
  <c r="H17031" i="1"/>
  <c r="I17031" i="1"/>
  <c r="J17031" i="1"/>
  <c r="K17031" i="1"/>
  <c r="G17032" i="1"/>
  <c r="J17032" i="1" s="1"/>
  <c r="H17032" i="1"/>
  <c r="I17032" i="1"/>
  <c r="K17032" i="1"/>
  <c r="G17033" i="1"/>
  <c r="I17033" i="1" s="1"/>
  <c r="H17033" i="1"/>
  <c r="J17033" i="1"/>
  <c r="K17033" i="1"/>
  <c r="G17034" i="1"/>
  <c r="H17034" i="1" s="1"/>
  <c r="I17034" i="1"/>
  <c r="J17034" i="1"/>
  <c r="K17034" i="1"/>
  <c r="G17035" i="1"/>
  <c r="H17035" i="1"/>
  <c r="I17035" i="1"/>
  <c r="J17035" i="1"/>
  <c r="K17035" i="1"/>
  <c r="G17036" i="1"/>
  <c r="I17036" i="1"/>
  <c r="K17036" i="1"/>
  <c r="G17037" i="1"/>
  <c r="J17037" i="1"/>
  <c r="K17037" i="1"/>
  <c r="G17038" i="1"/>
  <c r="J17038" i="1"/>
  <c r="K17038" i="1"/>
  <c r="G17039" i="1"/>
  <c r="H17039" i="1"/>
  <c r="I17039" i="1"/>
  <c r="J17039" i="1"/>
  <c r="K17039" i="1"/>
  <c r="G17040" i="1"/>
  <c r="J17040" i="1" s="1"/>
  <c r="H17040" i="1"/>
  <c r="K17040" i="1"/>
  <c r="G17041" i="1"/>
  <c r="I17041" i="1" s="1"/>
  <c r="H17041" i="1"/>
  <c r="K17041" i="1"/>
  <c r="G17042" i="1"/>
  <c r="H17042" i="1" s="1"/>
  <c r="I17042" i="1"/>
  <c r="K17042" i="1"/>
  <c r="G17043" i="1"/>
  <c r="H17043" i="1"/>
  <c r="I17043" i="1"/>
  <c r="J17043" i="1"/>
  <c r="K17043" i="1"/>
  <c r="G17044" i="1"/>
  <c r="I17044" i="1"/>
  <c r="K17044" i="1"/>
  <c r="G17045" i="1"/>
  <c r="J17045" i="1"/>
  <c r="K17045" i="1"/>
  <c r="G17046" i="1"/>
  <c r="J17046" i="1"/>
  <c r="K17046" i="1"/>
  <c r="G17047" i="1"/>
  <c r="H17047" i="1"/>
  <c r="I17047" i="1"/>
  <c r="J17047" i="1"/>
  <c r="K17047" i="1"/>
  <c r="G17048" i="1"/>
  <c r="J17048" i="1" s="1"/>
  <c r="H17048" i="1"/>
  <c r="I17048" i="1"/>
  <c r="K17048" i="1"/>
  <c r="G17049" i="1"/>
  <c r="I17049" i="1" s="1"/>
  <c r="H17049" i="1"/>
  <c r="J17049" i="1"/>
  <c r="K17049" i="1"/>
  <c r="G17050" i="1"/>
  <c r="H17050" i="1" s="1"/>
  <c r="I17050" i="1"/>
  <c r="J17050" i="1"/>
  <c r="K17050" i="1"/>
  <c r="G17051" i="1"/>
  <c r="H17051" i="1"/>
  <c r="I17051" i="1"/>
  <c r="J17051" i="1"/>
  <c r="K17051" i="1"/>
  <c r="G17052" i="1"/>
  <c r="I17052" i="1"/>
  <c r="K17052" i="1"/>
  <c r="G17053" i="1"/>
  <c r="J17053" i="1"/>
  <c r="K17053" i="1"/>
  <c r="G17054" i="1"/>
  <c r="J17054" i="1"/>
  <c r="K17054" i="1"/>
  <c r="G17055" i="1"/>
  <c r="H17055" i="1"/>
  <c r="I17055" i="1"/>
  <c r="J17055" i="1"/>
  <c r="K17055" i="1"/>
  <c r="G17056" i="1"/>
  <c r="J17056" i="1" s="1"/>
  <c r="H17056" i="1"/>
  <c r="K17056" i="1"/>
  <c r="G17057" i="1"/>
  <c r="I17057" i="1" s="1"/>
  <c r="H17057" i="1"/>
  <c r="K17057" i="1"/>
  <c r="G17058" i="1"/>
  <c r="H17058" i="1" s="1"/>
  <c r="I17058" i="1"/>
  <c r="K17058" i="1"/>
  <c r="G17059" i="1"/>
  <c r="H17059" i="1"/>
  <c r="I17059" i="1"/>
  <c r="J17059" i="1"/>
  <c r="K17059" i="1"/>
  <c r="G17060" i="1"/>
  <c r="I17060" i="1"/>
  <c r="K17060" i="1"/>
  <c r="G17061" i="1"/>
  <c r="J17061" i="1"/>
  <c r="K17061" i="1"/>
  <c r="G17062" i="1"/>
  <c r="J17062" i="1"/>
  <c r="K17062" i="1"/>
  <c r="G17063" i="1"/>
  <c r="H17063" i="1"/>
  <c r="I17063" i="1"/>
  <c r="J17063" i="1"/>
  <c r="K17063" i="1"/>
  <c r="G17064" i="1"/>
  <c r="J17064" i="1" s="1"/>
  <c r="H17064" i="1"/>
  <c r="I17064" i="1"/>
  <c r="K17064" i="1"/>
  <c r="G17065" i="1"/>
  <c r="I17065" i="1" s="1"/>
  <c r="H17065" i="1"/>
  <c r="J17065" i="1"/>
  <c r="K17065" i="1"/>
  <c r="G17066" i="1"/>
  <c r="H17066" i="1" s="1"/>
  <c r="I17066" i="1"/>
  <c r="J17066" i="1"/>
  <c r="K17066" i="1"/>
  <c r="G17067" i="1"/>
  <c r="H17067" i="1"/>
  <c r="I17067" i="1"/>
  <c r="J17067" i="1"/>
  <c r="K17067" i="1"/>
  <c r="G17068" i="1"/>
  <c r="I17068" i="1"/>
  <c r="K17068" i="1"/>
  <c r="G17069" i="1"/>
  <c r="J17069" i="1"/>
  <c r="K17069" i="1"/>
  <c r="G17070" i="1"/>
  <c r="J17070" i="1"/>
  <c r="K17070" i="1"/>
  <c r="G17071" i="1"/>
  <c r="H17071" i="1"/>
  <c r="I17071" i="1"/>
  <c r="J17071" i="1"/>
  <c r="K17071" i="1"/>
  <c r="G17072" i="1"/>
  <c r="J17072" i="1" s="1"/>
  <c r="H17072" i="1"/>
  <c r="K17072" i="1"/>
  <c r="G17073" i="1"/>
  <c r="I17073" i="1" s="1"/>
  <c r="H17073" i="1"/>
  <c r="K17073" i="1"/>
  <c r="G17074" i="1"/>
  <c r="H17074" i="1" s="1"/>
  <c r="I17074" i="1"/>
  <c r="K17074" i="1"/>
  <c r="G17075" i="1"/>
  <c r="H17075" i="1"/>
  <c r="I17075" i="1"/>
  <c r="J17075" i="1"/>
  <c r="K17075" i="1"/>
  <c r="G17076" i="1"/>
  <c r="I17076" i="1"/>
  <c r="K17076" i="1"/>
  <c r="G17077" i="1"/>
  <c r="J17077" i="1"/>
  <c r="K17077" i="1"/>
  <c r="G17078" i="1"/>
  <c r="J17078" i="1"/>
  <c r="K17078" i="1"/>
  <c r="G17079" i="1"/>
  <c r="H17079" i="1"/>
  <c r="I17079" i="1"/>
  <c r="J17079" i="1"/>
  <c r="K17079" i="1"/>
  <c r="G17080" i="1"/>
  <c r="J17080" i="1" s="1"/>
  <c r="H17080" i="1"/>
  <c r="I17080" i="1"/>
  <c r="K17080" i="1"/>
  <c r="G17081" i="1"/>
  <c r="I17081" i="1" s="1"/>
  <c r="H17081" i="1"/>
  <c r="J17081" i="1"/>
  <c r="K17081" i="1"/>
  <c r="G17082" i="1"/>
  <c r="H17082" i="1" s="1"/>
  <c r="I17082" i="1"/>
  <c r="J17082" i="1"/>
  <c r="K17082" i="1"/>
  <c r="G17083" i="1"/>
  <c r="H17083" i="1"/>
  <c r="I17083" i="1"/>
  <c r="J17083" i="1"/>
  <c r="K17083" i="1"/>
  <c r="G17084" i="1"/>
  <c r="I17084" i="1"/>
  <c r="K17084" i="1"/>
  <c r="G17085" i="1"/>
  <c r="J17085" i="1"/>
  <c r="K17085" i="1"/>
  <c r="G17086" i="1"/>
  <c r="J17086" i="1"/>
  <c r="K17086" i="1"/>
  <c r="G17087" i="1"/>
  <c r="H17087" i="1"/>
  <c r="I17087" i="1"/>
  <c r="J17087" i="1"/>
  <c r="K17087" i="1"/>
  <c r="G17088" i="1"/>
  <c r="J17088" i="1" s="1"/>
  <c r="H17088" i="1"/>
  <c r="K17088" i="1"/>
  <c r="G17089" i="1"/>
  <c r="I17089" i="1" s="1"/>
  <c r="H17089" i="1"/>
  <c r="K17089" i="1"/>
  <c r="G17090" i="1"/>
  <c r="H17090" i="1" s="1"/>
  <c r="I17090" i="1"/>
  <c r="K17090" i="1"/>
  <c r="G17091" i="1"/>
  <c r="H17091" i="1"/>
  <c r="I17091" i="1"/>
  <c r="J17091" i="1"/>
  <c r="K17091" i="1"/>
  <c r="G17092" i="1"/>
  <c r="I17092" i="1"/>
  <c r="K17092" i="1"/>
  <c r="G17093" i="1"/>
  <c r="J17093" i="1"/>
  <c r="K17093" i="1"/>
  <c r="G17094" i="1"/>
  <c r="J17094" i="1"/>
  <c r="K17094" i="1"/>
  <c r="G17095" i="1"/>
  <c r="H17095" i="1"/>
  <c r="I17095" i="1"/>
  <c r="J17095" i="1"/>
  <c r="K17095" i="1"/>
  <c r="G17096" i="1"/>
  <c r="J17096" i="1" s="1"/>
  <c r="H17096" i="1"/>
  <c r="I17096" i="1"/>
  <c r="K17096" i="1"/>
  <c r="G17097" i="1"/>
  <c r="I17097" i="1" s="1"/>
  <c r="H17097" i="1"/>
  <c r="J17097" i="1"/>
  <c r="K17097" i="1"/>
  <c r="G17098" i="1"/>
  <c r="H17098" i="1" s="1"/>
  <c r="I17098" i="1"/>
  <c r="J17098" i="1"/>
  <c r="K17098" i="1"/>
  <c r="G17099" i="1"/>
  <c r="H17099" i="1"/>
  <c r="I17099" i="1"/>
  <c r="J17099" i="1"/>
  <c r="K17099" i="1"/>
  <c r="G17100" i="1"/>
  <c r="I17100" i="1"/>
  <c r="K17100" i="1"/>
  <c r="G17101" i="1"/>
  <c r="J17101" i="1"/>
  <c r="K17101" i="1"/>
  <c r="G17102" i="1"/>
  <c r="J17102" i="1"/>
  <c r="K17102" i="1"/>
  <c r="G17103" i="1"/>
  <c r="H17103" i="1"/>
  <c r="I17103" i="1"/>
  <c r="J17103" i="1"/>
  <c r="K17103" i="1"/>
  <c r="G17104" i="1"/>
  <c r="J17104" i="1" s="1"/>
  <c r="H17104" i="1"/>
  <c r="K17104" i="1"/>
  <c r="G17105" i="1"/>
  <c r="I17105" i="1" s="1"/>
  <c r="H17105" i="1"/>
  <c r="K17105" i="1"/>
  <c r="G17106" i="1"/>
  <c r="H17106" i="1" s="1"/>
  <c r="I17106" i="1"/>
  <c r="K17106" i="1"/>
  <c r="G17107" i="1"/>
  <c r="H17107" i="1"/>
  <c r="I17107" i="1"/>
  <c r="J17107" i="1"/>
  <c r="K17107" i="1"/>
  <c r="G17108" i="1"/>
  <c r="I17108" i="1"/>
  <c r="K17108" i="1"/>
  <c r="G17109" i="1"/>
  <c r="J17109" i="1"/>
  <c r="K17109" i="1"/>
  <c r="G17110" i="1"/>
  <c r="J17110" i="1"/>
  <c r="K17110" i="1"/>
  <c r="G17111" i="1"/>
  <c r="H17111" i="1"/>
  <c r="I17111" i="1"/>
  <c r="J17111" i="1"/>
  <c r="K17111" i="1"/>
  <c r="G17112" i="1"/>
  <c r="J17112" i="1" s="1"/>
  <c r="H17112" i="1"/>
  <c r="I17112" i="1"/>
  <c r="K17112" i="1"/>
  <c r="G17113" i="1"/>
  <c r="I17113" i="1" s="1"/>
  <c r="H17113" i="1"/>
  <c r="J17113" i="1"/>
  <c r="K17113" i="1"/>
  <c r="G17114" i="1"/>
  <c r="H17114" i="1" s="1"/>
  <c r="I17114" i="1"/>
  <c r="J17114" i="1"/>
  <c r="K17114" i="1"/>
  <c r="G17115" i="1"/>
  <c r="H17115" i="1"/>
  <c r="I17115" i="1"/>
  <c r="J17115" i="1"/>
  <c r="K17115" i="1"/>
  <c r="G17116" i="1"/>
  <c r="I17116" i="1"/>
  <c r="K17116" i="1"/>
  <c r="G17117" i="1"/>
  <c r="J17117" i="1"/>
  <c r="K17117" i="1"/>
  <c r="G17118" i="1"/>
  <c r="J17118" i="1"/>
  <c r="K17118" i="1"/>
  <c r="G17119" i="1"/>
  <c r="H17119" i="1"/>
  <c r="I17119" i="1"/>
  <c r="J17119" i="1"/>
  <c r="K17119" i="1"/>
  <c r="G17120" i="1"/>
  <c r="J17120" i="1" s="1"/>
  <c r="H17120" i="1"/>
  <c r="K17120" i="1"/>
  <c r="G17121" i="1"/>
  <c r="I17121" i="1" s="1"/>
  <c r="H17121" i="1"/>
  <c r="K17121" i="1"/>
  <c r="G17122" i="1"/>
  <c r="H17122" i="1" s="1"/>
  <c r="I17122" i="1"/>
  <c r="K17122" i="1"/>
  <c r="G17123" i="1"/>
  <c r="H17123" i="1"/>
  <c r="I17123" i="1"/>
  <c r="J17123" i="1"/>
  <c r="K17123" i="1"/>
  <c r="G17124" i="1"/>
  <c r="I17124" i="1"/>
  <c r="K17124" i="1"/>
  <c r="G17125" i="1"/>
  <c r="J17125" i="1"/>
  <c r="K17125" i="1"/>
  <c r="G17126" i="1"/>
  <c r="J17126" i="1"/>
  <c r="K17126" i="1"/>
  <c r="G17127" i="1"/>
  <c r="H17127" i="1"/>
  <c r="I17127" i="1"/>
  <c r="J17127" i="1"/>
  <c r="K17127" i="1"/>
  <c r="G17128" i="1"/>
  <c r="J17128" i="1" s="1"/>
  <c r="H17128" i="1"/>
  <c r="I17128" i="1"/>
  <c r="K17128" i="1"/>
  <c r="G17129" i="1"/>
  <c r="I17129" i="1" s="1"/>
  <c r="H17129" i="1"/>
  <c r="J17129" i="1"/>
  <c r="K17129" i="1"/>
  <c r="G17130" i="1"/>
  <c r="H17130" i="1" s="1"/>
  <c r="I17130" i="1"/>
  <c r="J17130" i="1"/>
  <c r="K17130" i="1"/>
  <c r="G17131" i="1"/>
  <c r="H17131" i="1"/>
  <c r="I17131" i="1"/>
  <c r="J17131" i="1"/>
  <c r="K17131" i="1"/>
  <c r="G17132" i="1"/>
  <c r="I17132" i="1"/>
  <c r="K17132" i="1"/>
  <c r="G17133" i="1"/>
  <c r="J17133" i="1"/>
  <c r="K17133" i="1"/>
  <c r="G17134" i="1"/>
  <c r="J17134" i="1"/>
  <c r="K17134" i="1"/>
  <c r="G17135" i="1"/>
  <c r="H17135" i="1"/>
  <c r="I17135" i="1"/>
  <c r="J17135" i="1"/>
  <c r="K17135" i="1"/>
  <c r="G17136" i="1"/>
  <c r="J17136" i="1" s="1"/>
  <c r="H17136" i="1"/>
  <c r="K17136" i="1"/>
  <c r="G17137" i="1"/>
  <c r="I17137" i="1" s="1"/>
  <c r="H17137" i="1"/>
  <c r="K17137" i="1"/>
  <c r="G17138" i="1"/>
  <c r="H17138" i="1" s="1"/>
  <c r="I17138" i="1"/>
  <c r="K17138" i="1"/>
  <c r="G17139" i="1"/>
  <c r="H17139" i="1"/>
  <c r="I17139" i="1"/>
  <c r="J17139" i="1"/>
  <c r="K17139" i="1"/>
  <c r="G17140" i="1"/>
  <c r="I17140" i="1"/>
  <c r="K17140" i="1"/>
  <c r="G17141" i="1"/>
  <c r="J17141" i="1"/>
  <c r="K17141" i="1"/>
  <c r="G17142" i="1"/>
  <c r="J17142" i="1"/>
  <c r="K17142" i="1"/>
  <c r="G17143" i="1"/>
  <c r="H17143" i="1"/>
  <c r="I17143" i="1"/>
  <c r="J17143" i="1"/>
  <c r="K17143" i="1"/>
  <c r="G17144" i="1"/>
  <c r="J17144" i="1" s="1"/>
  <c r="H17144" i="1"/>
  <c r="I17144" i="1"/>
  <c r="K17144" i="1"/>
  <c r="G17145" i="1"/>
  <c r="I17145" i="1" s="1"/>
  <c r="H17145" i="1"/>
  <c r="J17145" i="1"/>
  <c r="K17145" i="1"/>
  <c r="G17146" i="1"/>
  <c r="H17146" i="1" s="1"/>
  <c r="I17146" i="1"/>
  <c r="J17146" i="1"/>
  <c r="K17146" i="1"/>
  <c r="G17147" i="1"/>
  <c r="H17147" i="1"/>
  <c r="I17147" i="1"/>
  <c r="J17147" i="1"/>
  <c r="K17147" i="1"/>
  <c r="G17148" i="1"/>
  <c r="I17148" i="1"/>
  <c r="K17148" i="1"/>
  <c r="G17149" i="1"/>
  <c r="J17149" i="1"/>
  <c r="K17149" i="1"/>
  <c r="G17150" i="1"/>
  <c r="J17150" i="1"/>
  <c r="K17150" i="1"/>
  <c r="G17151" i="1"/>
  <c r="H17151" i="1"/>
  <c r="I17151" i="1"/>
  <c r="J17151" i="1"/>
  <c r="K17151" i="1"/>
  <c r="G17152" i="1"/>
  <c r="J17152" i="1" s="1"/>
  <c r="H17152" i="1"/>
  <c r="K17152" i="1"/>
  <c r="G17153" i="1"/>
  <c r="I17153" i="1" s="1"/>
  <c r="H17153" i="1"/>
  <c r="K17153" i="1"/>
  <c r="G17154" i="1"/>
  <c r="H17154" i="1" s="1"/>
  <c r="I17154" i="1"/>
  <c r="K17154" i="1"/>
  <c r="G17155" i="1"/>
  <c r="H17155" i="1"/>
  <c r="I17155" i="1"/>
  <c r="J17155" i="1"/>
  <c r="K17155" i="1"/>
  <c r="G17156" i="1"/>
  <c r="I17156" i="1"/>
  <c r="K17156" i="1"/>
  <c r="G17157" i="1"/>
  <c r="J17157" i="1"/>
  <c r="K17157" i="1"/>
  <c r="G17158" i="1"/>
  <c r="J17158" i="1"/>
  <c r="K17158" i="1"/>
  <c r="G17159" i="1"/>
  <c r="H17159" i="1"/>
  <c r="I17159" i="1"/>
  <c r="J17159" i="1"/>
  <c r="K17159" i="1"/>
  <c r="G17160" i="1"/>
  <c r="J17160" i="1" s="1"/>
  <c r="H17160" i="1"/>
  <c r="I17160" i="1"/>
  <c r="K17160" i="1"/>
  <c r="G17161" i="1"/>
  <c r="I17161" i="1" s="1"/>
  <c r="H17161" i="1"/>
  <c r="J17161" i="1"/>
  <c r="K17161" i="1"/>
  <c r="G17162" i="1"/>
  <c r="H17162" i="1" s="1"/>
  <c r="I17162" i="1"/>
  <c r="J17162" i="1"/>
  <c r="K17162" i="1"/>
  <c r="G17163" i="1"/>
  <c r="H17163" i="1"/>
  <c r="I17163" i="1"/>
  <c r="J17163" i="1"/>
  <c r="K17163" i="1"/>
  <c r="G17164" i="1"/>
  <c r="I17164" i="1"/>
  <c r="K17164" i="1"/>
  <c r="G17165" i="1"/>
  <c r="J17165" i="1"/>
  <c r="K17165" i="1"/>
  <c r="G17166" i="1"/>
  <c r="J17166" i="1"/>
  <c r="K17166" i="1"/>
  <c r="G17167" i="1"/>
  <c r="H17167" i="1"/>
  <c r="I17167" i="1"/>
  <c r="J17167" i="1"/>
  <c r="K17167" i="1"/>
  <c r="G17168" i="1"/>
  <c r="J17168" i="1" s="1"/>
  <c r="H17168" i="1"/>
  <c r="K17168" i="1"/>
  <c r="G17169" i="1"/>
  <c r="I17169" i="1" s="1"/>
  <c r="H17169" i="1"/>
  <c r="K17169" i="1"/>
  <c r="G17170" i="1"/>
  <c r="H17170" i="1" s="1"/>
  <c r="I17170" i="1"/>
  <c r="K17170" i="1"/>
  <c r="G17171" i="1"/>
  <c r="H17171" i="1"/>
  <c r="I17171" i="1"/>
  <c r="J17171" i="1"/>
  <c r="K17171" i="1"/>
  <c r="G17172" i="1"/>
  <c r="I17172" i="1"/>
  <c r="K17172" i="1"/>
  <c r="G17173" i="1"/>
  <c r="J17173" i="1"/>
  <c r="K17173" i="1"/>
  <c r="G17174" i="1"/>
  <c r="J17174" i="1"/>
  <c r="K17174" i="1"/>
  <c r="G17175" i="1"/>
  <c r="H17175" i="1"/>
  <c r="I17175" i="1"/>
  <c r="J17175" i="1"/>
  <c r="K17175" i="1"/>
  <c r="G17176" i="1"/>
  <c r="J17176" i="1" s="1"/>
  <c r="H17176" i="1"/>
  <c r="I17176" i="1"/>
  <c r="K17176" i="1"/>
  <c r="G17177" i="1"/>
  <c r="I17177" i="1" s="1"/>
  <c r="H17177" i="1"/>
  <c r="J17177" i="1"/>
  <c r="K17177" i="1"/>
  <c r="G17178" i="1"/>
  <c r="H17178" i="1" s="1"/>
  <c r="I17178" i="1"/>
  <c r="J17178" i="1"/>
  <c r="K17178" i="1"/>
  <c r="G17179" i="1"/>
  <c r="H17179" i="1"/>
  <c r="I17179" i="1"/>
  <c r="J17179" i="1"/>
  <c r="K17179" i="1"/>
  <c r="G17180" i="1"/>
  <c r="I17180" i="1"/>
  <c r="K17180" i="1"/>
  <c r="G17181" i="1"/>
  <c r="J17181" i="1"/>
  <c r="K17181" i="1"/>
  <c r="G17182" i="1"/>
  <c r="J17182" i="1"/>
  <c r="K17182" i="1"/>
  <c r="G17183" i="1"/>
  <c r="H17183" i="1"/>
  <c r="I17183" i="1"/>
  <c r="J17183" i="1"/>
  <c r="K17183" i="1"/>
  <c r="G17184" i="1"/>
  <c r="J17184" i="1" s="1"/>
  <c r="H17184" i="1"/>
  <c r="K17184" i="1"/>
  <c r="G17185" i="1"/>
  <c r="I17185" i="1" s="1"/>
  <c r="H17185" i="1"/>
  <c r="K17185" i="1"/>
  <c r="G17186" i="1"/>
  <c r="H17186" i="1" s="1"/>
  <c r="I17186" i="1"/>
  <c r="K17186" i="1"/>
  <c r="G17187" i="1"/>
  <c r="H17187" i="1"/>
  <c r="I17187" i="1"/>
  <c r="J17187" i="1"/>
  <c r="K17187" i="1"/>
  <c r="G17188" i="1"/>
  <c r="I17188" i="1"/>
  <c r="K17188" i="1"/>
  <c r="G17189" i="1"/>
  <c r="J17189" i="1"/>
  <c r="K17189" i="1"/>
  <c r="G17190" i="1"/>
  <c r="J17190" i="1"/>
  <c r="K17190" i="1"/>
  <c r="G17191" i="1"/>
  <c r="H17191" i="1"/>
  <c r="I17191" i="1"/>
  <c r="J17191" i="1"/>
  <c r="K17191" i="1"/>
  <c r="G17192" i="1"/>
  <c r="J17192" i="1" s="1"/>
  <c r="H17192" i="1"/>
  <c r="I17192" i="1"/>
  <c r="K17192" i="1"/>
  <c r="G17193" i="1"/>
  <c r="I17193" i="1" s="1"/>
  <c r="H17193" i="1"/>
  <c r="J17193" i="1"/>
  <c r="K17193" i="1"/>
  <c r="G17194" i="1"/>
  <c r="H17194" i="1" s="1"/>
  <c r="I17194" i="1"/>
  <c r="J17194" i="1"/>
  <c r="K17194" i="1"/>
  <c r="G17195" i="1"/>
  <c r="H17195" i="1"/>
  <c r="I17195" i="1"/>
  <c r="J17195" i="1"/>
  <c r="K17195" i="1"/>
  <c r="G17196" i="1"/>
  <c r="I17196" i="1"/>
  <c r="K17196" i="1"/>
  <c r="G17197" i="1"/>
  <c r="J17197" i="1"/>
  <c r="K17197" i="1"/>
  <c r="G17198" i="1"/>
  <c r="J17198" i="1"/>
  <c r="K17198" i="1"/>
  <c r="G17199" i="1"/>
  <c r="H17199" i="1"/>
  <c r="I17199" i="1"/>
  <c r="J17199" i="1"/>
  <c r="K17199" i="1"/>
  <c r="G17200" i="1"/>
  <c r="J17200" i="1" s="1"/>
  <c r="H17200" i="1"/>
  <c r="K17200" i="1"/>
  <c r="G17201" i="1"/>
  <c r="I17201" i="1" s="1"/>
  <c r="H17201" i="1"/>
  <c r="K17201" i="1"/>
  <c r="G17202" i="1"/>
  <c r="H17202" i="1" s="1"/>
  <c r="I17202" i="1"/>
  <c r="K17202" i="1"/>
  <c r="G17203" i="1"/>
  <c r="H17203" i="1"/>
  <c r="I17203" i="1"/>
  <c r="J17203" i="1"/>
  <c r="K17203" i="1"/>
  <c r="G17204" i="1"/>
  <c r="I17204" i="1"/>
  <c r="K17204" i="1"/>
  <c r="G17205" i="1"/>
  <c r="J17205" i="1"/>
  <c r="K17205" i="1"/>
  <c r="G17206" i="1"/>
  <c r="J17206" i="1"/>
  <c r="K17206" i="1"/>
  <c r="G17207" i="1"/>
  <c r="H17207" i="1"/>
  <c r="I17207" i="1"/>
  <c r="J17207" i="1"/>
  <c r="K17207" i="1"/>
  <c r="G17208" i="1"/>
  <c r="J17208" i="1" s="1"/>
  <c r="H17208" i="1"/>
  <c r="I17208" i="1"/>
  <c r="K17208" i="1"/>
  <c r="G17209" i="1"/>
  <c r="I17209" i="1" s="1"/>
  <c r="H17209" i="1"/>
  <c r="J17209" i="1"/>
  <c r="K17209" i="1"/>
  <c r="G17210" i="1"/>
  <c r="H17210" i="1" s="1"/>
  <c r="I17210" i="1"/>
  <c r="J17210" i="1"/>
  <c r="K17210" i="1"/>
  <c r="G17211" i="1"/>
  <c r="H17211" i="1"/>
  <c r="I17211" i="1"/>
  <c r="J17211" i="1"/>
  <c r="K17211" i="1"/>
  <c r="G17212" i="1"/>
  <c r="I17212" i="1"/>
  <c r="K17212" i="1"/>
  <c r="G17213" i="1"/>
  <c r="J17213" i="1"/>
  <c r="K17213" i="1"/>
  <c r="G17214" i="1"/>
  <c r="J17214" i="1"/>
  <c r="K17214" i="1"/>
  <c r="G17215" i="1"/>
  <c r="H17215" i="1"/>
  <c r="I17215" i="1"/>
  <c r="J17215" i="1"/>
  <c r="K17215" i="1"/>
  <c r="G17216" i="1"/>
  <c r="J17216" i="1" s="1"/>
  <c r="H17216" i="1"/>
  <c r="K17216" i="1"/>
  <c r="G17217" i="1"/>
  <c r="I17217" i="1" s="1"/>
  <c r="H17217" i="1"/>
  <c r="K17217" i="1"/>
  <c r="G17218" i="1"/>
  <c r="H17218" i="1" s="1"/>
  <c r="I17218" i="1"/>
  <c r="K17218" i="1"/>
  <c r="G17219" i="1"/>
  <c r="H17219" i="1"/>
  <c r="I17219" i="1"/>
  <c r="J17219" i="1"/>
  <c r="K17219" i="1"/>
  <c r="G17220" i="1"/>
  <c r="I17220" i="1"/>
  <c r="K17220" i="1"/>
  <c r="G17221" i="1"/>
  <c r="J17221" i="1"/>
  <c r="K17221" i="1"/>
  <c r="G17222" i="1"/>
  <c r="J17222" i="1"/>
  <c r="K17222" i="1"/>
  <c r="G17223" i="1"/>
  <c r="H17223" i="1"/>
  <c r="I17223" i="1"/>
  <c r="J17223" i="1"/>
  <c r="K17223" i="1"/>
  <c r="G17224" i="1"/>
  <c r="J17224" i="1" s="1"/>
  <c r="H17224" i="1"/>
  <c r="I17224" i="1"/>
  <c r="K17224" i="1"/>
  <c r="G17225" i="1"/>
  <c r="I17225" i="1" s="1"/>
  <c r="H17225" i="1"/>
  <c r="J17225" i="1"/>
  <c r="K17225" i="1"/>
  <c r="G17226" i="1"/>
  <c r="H17226" i="1" s="1"/>
  <c r="I17226" i="1"/>
  <c r="J17226" i="1"/>
  <c r="K17226" i="1"/>
  <c r="G17227" i="1"/>
  <c r="H17227" i="1"/>
  <c r="I17227" i="1"/>
  <c r="J17227" i="1"/>
  <c r="K17227" i="1"/>
  <c r="G17228" i="1"/>
  <c r="I17228" i="1"/>
  <c r="K17228" i="1"/>
  <c r="G17229" i="1"/>
  <c r="J17229" i="1"/>
  <c r="K17229" i="1"/>
  <c r="G17230" i="1"/>
  <c r="J17230" i="1"/>
  <c r="K17230" i="1"/>
  <c r="G17231" i="1"/>
  <c r="H17231" i="1"/>
  <c r="I17231" i="1"/>
  <c r="J17231" i="1"/>
  <c r="K17231" i="1"/>
  <c r="G17232" i="1"/>
  <c r="J17232" i="1" s="1"/>
  <c r="H17232" i="1"/>
  <c r="K17232" i="1"/>
  <c r="G17233" i="1"/>
  <c r="I17233" i="1" s="1"/>
  <c r="H17233" i="1"/>
  <c r="K17233" i="1"/>
  <c r="G17234" i="1"/>
  <c r="H17234" i="1" s="1"/>
  <c r="I17234" i="1"/>
  <c r="K17234" i="1"/>
  <c r="G17235" i="1"/>
  <c r="H17235" i="1"/>
  <c r="I17235" i="1"/>
  <c r="J17235" i="1"/>
  <c r="K17235" i="1"/>
  <c r="G17236" i="1"/>
  <c r="I17236" i="1"/>
  <c r="K17236" i="1"/>
  <c r="G17237" i="1"/>
  <c r="J17237" i="1"/>
  <c r="K17237" i="1"/>
  <c r="G17238" i="1"/>
  <c r="J17238" i="1"/>
  <c r="K17238" i="1"/>
  <c r="G17239" i="1"/>
  <c r="H17239" i="1"/>
  <c r="I17239" i="1"/>
  <c r="J17239" i="1"/>
  <c r="K17239" i="1"/>
  <c r="G17240" i="1"/>
  <c r="J17240" i="1" s="1"/>
  <c r="H17240" i="1"/>
  <c r="I17240" i="1"/>
  <c r="K17240" i="1"/>
  <c r="G17241" i="1"/>
  <c r="I17241" i="1" s="1"/>
  <c r="H17241" i="1"/>
  <c r="J17241" i="1"/>
  <c r="K17241" i="1"/>
  <c r="G17242" i="1"/>
  <c r="H17242" i="1" s="1"/>
  <c r="I17242" i="1"/>
  <c r="J17242" i="1"/>
  <c r="K17242" i="1"/>
  <c r="G17243" i="1"/>
  <c r="H17243" i="1"/>
  <c r="I17243" i="1"/>
  <c r="J17243" i="1"/>
  <c r="K17243" i="1"/>
  <c r="G17244" i="1"/>
  <c r="I17244" i="1"/>
  <c r="K17244" i="1"/>
  <c r="G17245" i="1"/>
  <c r="J17245" i="1"/>
  <c r="K17245" i="1"/>
  <c r="G17246" i="1"/>
  <c r="J17246" i="1"/>
  <c r="K17246" i="1"/>
  <c r="G17247" i="1"/>
  <c r="H17247" i="1"/>
  <c r="I17247" i="1"/>
  <c r="J17247" i="1"/>
  <c r="K17247" i="1"/>
  <c r="G17248" i="1"/>
  <c r="J17248" i="1" s="1"/>
  <c r="H17248" i="1"/>
  <c r="K17248" i="1"/>
  <c r="G17249" i="1"/>
  <c r="I17249" i="1" s="1"/>
  <c r="H17249" i="1"/>
  <c r="K17249" i="1"/>
  <c r="G17250" i="1"/>
  <c r="H17250" i="1" s="1"/>
  <c r="I17250" i="1"/>
  <c r="K17250" i="1"/>
  <c r="G17251" i="1"/>
  <c r="H17251" i="1"/>
  <c r="I17251" i="1"/>
  <c r="J17251" i="1"/>
  <c r="K17251" i="1"/>
  <c r="G17252" i="1"/>
  <c r="I17252" i="1"/>
  <c r="K17252" i="1"/>
  <c r="G17253" i="1"/>
  <c r="J17253" i="1"/>
  <c r="K17253" i="1"/>
  <c r="G17254" i="1"/>
  <c r="J17254" i="1"/>
  <c r="K17254" i="1"/>
  <c r="G17255" i="1"/>
  <c r="H17255" i="1"/>
  <c r="I17255" i="1"/>
  <c r="J17255" i="1"/>
  <c r="K17255" i="1"/>
  <c r="G17256" i="1"/>
  <c r="J17256" i="1" s="1"/>
  <c r="H17256" i="1"/>
  <c r="I17256" i="1"/>
  <c r="K17256" i="1"/>
  <c r="G17257" i="1"/>
  <c r="I17257" i="1" s="1"/>
  <c r="H17257" i="1"/>
  <c r="J17257" i="1"/>
  <c r="K17257" i="1"/>
  <c r="G17258" i="1"/>
  <c r="H17258" i="1" s="1"/>
  <c r="I17258" i="1"/>
  <c r="J17258" i="1"/>
  <c r="K17258" i="1"/>
  <c r="G17259" i="1"/>
  <c r="H17259" i="1"/>
  <c r="I17259" i="1"/>
  <c r="J17259" i="1"/>
  <c r="K17259" i="1"/>
  <c r="G17260" i="1"/>
  <c r="I17260" i="1"/>
  <c r="K17260" i="1"/>
  <c r="G17261" i="1"/>
  <c r="J17261" i="1"/>
  <c r="K17261" i="1"/>
  <c r="G17262" i="1"/>
  <c r="J17262" i="1"/>
  <c r="K17262" i="1"/>
  <c r="G17263" i="1"/>
  <c r="H17263" i="1"/>
  <c r="I17263" i="1"/>
  <c r="J17263" i="1"/>
  <c r="K17263" i="1"/>
  <c r="G17264" i="1"/>
  <c r="J17264" i="1" s="1"/>
  <c r="H17264" i="1"/>
  <c r="K17264" i="1"/>
  <c r="G17265" i="1"/>
  <c r="I17265" i="1" s="1"/>
  <c r="H17265" i="1"/>
  <c r="K17265" i="1"/>
  <c r="G17266" i="1"/>
  <c r="H17266" i="1" s="1"/>
  <c r="I17266" i="1"/>
  <c r="K17266" i="1"/>
  <c r="G17267" i="1"/>
  <c r="H17267" i="1"/>
  <c r="I17267" i="1"/>
  <c r="J17267" i="1"/>
  <c r="K17267" i="1"/>
  <c r="G17268" i="1"/>
  <c r="I17268" i="1"/>
  <c r="K17268" i="1"/>
  <c r="G17269" i="1"/>
  <c r="J17269" i="1"/>
  <c r="K17269" i="1"/>
  <c r="G17270" i="1"/>
  <c r="J17270" i="1"/>
  <c r="K17270" i="1"/>
  <c r="G17271" i="1"/>
  <c r="H17271" i="1"/>
  <c r="I17271" i="1"/>
  <c r="J17271" i="1"/>
  <c r="K17271" i="1"/>
  <c r="G17272" i="1"/>
  <c r="J17272" i="1" s="1"/>
  <c r="H17272" i="1"/>
  <c r="I17272" i="1"/>
  <c r="K17272" i="1"/>
  <c r="G17273" i="1"/>
  <c r="I17273" i="1" s="1"/>
  <c r="H17273" i="1"/>
  <c r="J17273" i="1"/>
  <c r="K17273" i="1"/>
  <c r="G17274" i="1"/>
  <c r="H17274" i="1" s="1"/>
  <c r="I17274" i="1"/>
  <c r="J17274" i="1"/>
  <c r="K17274" i="1"/>
  <c r="G17275" i="1"/>
  <c r="H17275" i="1"/>
  <c r="I17275" i="1"/>
  <c r="J17275" i="1"/>
  <c r="K17275" i="1"/>
  <c r="G17276" i="1"/>
  <c r="I17276" i="1"/>
  <c r="K17276" i="1"/>
  <c r="G17277" i="1"/>
  <c r="J17277" i="1"/>
  <c r="K17277" i="1"/>
  <c r="G17278" i="1"/>
  <c r="J17278" i="1"/>
  <c r="K17278" i="1"/>
  <c r="G17279" i="1"/>
  <c r="H17279" i="1"/>
  <c r="I17279" i="1"/>
  <c r="J17279" i="1"/>
  <c r="K17279" i="1"/>
  <c r="G17280" i="1"/>
  <c r="J17280" i="1" s="1"/>
  <c r="H17280" i="1"/>
  <c r="K17280" i="1"/>
  <c r="G17281" i="1"/>
  <c r="I17281" i="1" s="1"/>
  <c r="H17281" i="1"/>
  <c r="K17281" i="1"/>
  <c r="G17282" i="1"/>
  <c r="H17282" i="1" s="1"/>
  <c r="I17282" i="1"/>
  <c r="K17282" i="1"/>
  <c r="G17283" i="1"/>
  <c r="H17283" i="1"/>
  <c r="I17283" i="1"/>
  <c r="J17283" i="1"/>
  <c r="K17283" i="1"/>
  <c r="G17284" i="1"/>
  <c r="I17284" i="1"/>
  <c r="K17284" i="1"/>
  <c r="G17285" i="1"/>
  <c r="J17285" i="1"/>
  <c r="K17285" i="1"/>
  <c r="G17286" i="1"/>
  <c r="J17286" i="1"/>
  <c r="K17286" i="1"/>
  <c r="G17287" i="1"/>
  <c r="H17287" i="1"/>
  <c r="I17287" i="1"/>
  <c r="J17287" i="1"/>
  <c r="K17287" i="1"/>
  <c r="G17288" i="1"/>
  <c r="J17288" i="1" s="1"/>
  <c r="H17288" i="1"/>
  <c r="I17288" i="1"/>
  <c r="K17288" i="1"/>
  <c r="G17289" i="1"/>
  <c r="I17289" i="1" s="1"/>
  <c r="H17289" i="1"/>
  <c r="J17289" i="1"/>
  <c r="K17289" i="1"/>
  <c r="G17290" i="1"/>
  <c r="H17290" i="1" s="1"/>
  <c r="I17290" i="1"/>
  <c r="J17290" i="1"/>
  <c r="K17290" i="1"/>
  <c r="G17291" i="1"/>
  <c r="H17291" i="1"/>
  <c r="I17291" i="1"/>
  <c r="J17291" i="1"/>
  <c r="K17291" i="1"/>
  <c r="G17292" i="1"/>
  <c r="I17292" i="1"/>
  <c r="K17292" i="1"/>
  <c r="G17293" i="1"/>
  <c r="J17293" i="1"/>
  <c r="K17293" i="1"/>
  <c r="G17294" i="1"/>
  <c r="J17294" i="1"/>
  <c r="K17294" i="1"/>
  <c r="G17295" i="1"/>
  <c r="H17295" i="1"/>
  <c r="I17295" i="1"/>
  <c r="J17295" i="1"/>
  <c r="K17295" i="1"/>
  <c r="G17296" i="1"/>
  <c r="H17296" i="1"/>
  <c r="K17296" i="1"/>
  <c r="G17297" i="1"/>
  <c r="H17297" i="1"/>
  <c r="K17297" i="1"/>
  <c r="G17298" i="1"/>
  <c r="I17298" i="1"/>
  <c r="K17298" i="1"/>
  <c r="G17299" i="1"/>
  <c r="H17299" i="1"/>
  <c r="I17299" i="1"/>
  <c r="J17299" i="1"/>
  <c r="K17299" i="1"/>
  <c r="G17300" i="1"/>
  <c r="I17300" i="1"/>
  <c r="K17300" i="1"/>
  <c r="G17301" i="1"/>
  <c r="J17301" i="1"/>
  <c r="K17301" i="1"/>
  <c r="G17302" i="1"/>
  <c r="J17302" i="1"/>
  <c r="K17302" i="1"/>
  <c r="G17303" i="1"/>
  <c r="H17303" i="1"/>
  <c r="I17303" i="1"/>
  <c r="J17303" i="1"/>
  <c r="K17303" i="1"/>
  <c r="G17304" i="1"/>
  <c r="J17304" i="1" s="1"/>
  <c r="H17304" i="1"/>
  <c r="I17304" i="1"/>
  <c r="K17304" i="1"/>
  <c r="G17305" i="1"/>
  <c r="I17305" i="1" s="1"/>
  <c r="H17305" i="1"/>
  <c r="J17305" i="1"/>
  <c r="K17305" i="1"/>
  <c r="G17306" i="1"/>
  <c r="H17306" i="1" s="1"/>
  <c r="I17306" i="1"/>
  <c r="J17306" i="1"/>
  <c r="K17306" i="1"/>
  <c r="G17307" i="1"/>
  <c r="H17307" i="1"/>
  <c r="I17307" i="1"/>
  <c r="J17307" i="1"/>
  <c r="K17307" i="1"/>
  <c r="G17308" i="1"/>
  <c r="J17308" i="1" s="1"/>
  <c r="H17308" i="1"/>
  <c r="I17308" i="1"/>
  <c r="K17308" i="1"/>
  <c r="G17309" i="1"/>
  <c r="I17309" i="1" s="1"/>
  <c r="H17309" i="1"/>
  <c r="J17309" i="1"/>
  <c r="K17309" i="1"/>
  <c r="G17310" i="1"/>
  <c r="H17310" i="1" s="1"/>
  <c r="I17310" i="1"/>
  <c r="J17310" i="1"/>
  <c r="K17310" i="1"/>
  <c r="G17311" i="1"/>
  <c r="H17311" i="1"/>
  <c r="I17311" i="1"/>
  <c r="J17311" i="1"/>
  <c r="K17311" i="1"/>
  <c r="G17312" i="1"/>
  <c r="H17312" i="1"/>
  <c r="K17312" i="1"/>
  <c r="G17313" i="1"/>
  <c r="H17313" i="1"/>
  <c r="K17313" i="1"/>
  <c r="G17314" i="1"/>
  <c r="I17314" i="1"/>
  <c r="K17314" i="1"/>
  <c r="G17315" i="1"/>
  <c r="H17315" i="1"/>
  <c r="I17315" i="1"/>
  <c r="J17315" i="1"/>
  <c r="K17315" i="1"/>
  <c r="G17316" i="1"/>
  <c r="I17316" i="1"/>
  <c r="K17316" i="1"/>
  <c r="G17317" i="1"/>
  <c r="J17317" i="1"/>
  <c r="K17317" i="1"/>
  <c r="G17318" i="1"/>
  <c r="J17318" i="1"/>
  <c r="K17318" i="1"/>
  <c r="G17319" i="1"/>
  <c r="H17319" i="1"/>
  <c r="I17319" i="1"/>
  <c r="J17319" i="1"/>
  <c r="K17319" i="1"/>
  <c r="G17320" i="1"/>
  <c r="J17320" i="1" s="1"/>
  <c r="H17320" i="1"/>
  <c r="I17320" i="1"/>
  <c r="K17320" i="1"/>
  <c r="G17321" i="1"/>
  <c r="I17321" i="1" s="1"/>
  <c r="H17321" i="1"/>
  <c r="J17321" i="1"/>
  <c r="K17321" i="1"/>
  <c r="G17322" i="1"/>
  <c r="H17322" i="1" s="1"/>
  <c r="I17322" i="1"/>
  <c r="J17322" i="1"/>
  <c r="K17322" i="1"/>
  <c r="G17323" i="1"/>
  <c r="H17323" i="1"/>
  <c r="I17323" i="1"/>
  <c r="J17323" i="1"/>
  <c r="K17323" i="1"/>
  <c r="G17324" i="1"/>
  <c r="J17324" i="1" s="1"/>
  <c r="H17324" i="1"/>
  <c r="I17324" i="1"/>
  <c r="K17324" i="1"/>
  <c r="G17325" i="1"/>
  <c r="I17325" i="1" s="1"/>
  <c r="H17325" i="1"/>
  <c r="J17325" i="1"/>
  <c r="K17325" i="1"/>
  <c r="G17326" i="1"/>
  <c r="H17326" i="1" s="1"/>
  <c r="I17326" i="1"/>
  <c r="J17326" i="1"/>
  <c r="K17326" i="1"/>
  <c r="G17327" i="1"/>
  <c r="H17327" i="1"/>
  <c r="I17327" i="1"/>
  <c r="J17327" i="1"/>
  <c r="K17327" i="1"/>
  <c r="G17328" i="1"/>
  <c r="H17328" i="1"/>
  <c r="K17328" i="1"/>
  <c r="G17329" i="1"/>
  <c r="H17329" i="1"/>
  <c r="K17329" i="1"/>
  <c r="G17330" i="1"/>
  <c r="I17330" i="1"/>
  <c r="K17330" i="1"/>
  <c r="G17331" i="1"/>
  <c r="H17331" i="1"/>
  <c r="I17331" i="1"/>
  <c r="J17331" i="1"/>
  <c r="K17331" i="1"/>
  <c r="G17332" i="1"/>
  <c r="I17332" i="1"/>
  <c r="K17332" i="1"/>
  <c r="G17333" i="1"/>
  <c r="J17333" i="1"/>
  <c r="K17333" i="1"/>
  <c r="G17334" i="1"/>
  <c r="J17334" i="1"/>
  <c r="K17334" i="1"/>
  <c r="G17335" i="1"/>
  <c r="H17335" i="1"/>
  <c r="I17335" i="1"/>
  <c r="J17335" i="1"/>
  <c r="K17335" i="1"/>
  <c r="G17336" i="1"/>
  <c r="J17336" i="1" s="1"/>
  <c r="H17336" i="1"/>
  <c r="I17336" i="1"/>
  <c r="K17336" i="1"/>
  <c r="G17337" i="1"/>
  <c r="I17337" i="1" s="1"/>
  <c r="H17337" i="1"/>
  <c r="J17337" i="1"/>
  <c r="K17337" i="1"/>
  <c r="G17338" i="1"/>
  <c r="H17338" i="1" s="1"/>
  <c r="I17338" i="1"/>
  <c r="J17338" i="1"/>
  <c r="K17338" i="1"/>
  <c r="G17339" i="1"/>
  <c r="H17339" i="1"/>
  <c r="I17339" i="1"/>
  <c r="J17339" i="1"/>
  <c r="K17339" i="1"/>
  <c r="G17340" i="1"/>
  <c r="J17340" i="1" s="1"/>
  <c r="H17340" i="1"/>
  <c r="I17340" i="1"/>
  <c r="K17340" i="1"/>
  <c r="G17341" i="1"/>
  <c r="I17341" i="1" s="1"/>
  <c r="H17341" i="1"/>
  <c r="J17341" i="1"/>
  <c r="K17341" i="1"/>
  <c r="G17342" i="1"/>
  <c r="H17342" i="1" s="1"/>
  <c r="I17342" i="1"/>
  <c r="J17342" i="1"/>
  <c r="K17342" i="1"/>
  <c r="G17343" i="1"/>
  <c r="H17343" i="1"/>
  <c r="I17343" i="1"/>
  <c r="J17343" i="1"/>
  <c r="K17343" i="1"/>
  <c r="G17344" i="1"/>
  <c r="H17344" i="1"/>
  <c r="K17344" i="1"/>
  <c r="G17345" i="1"/>
  <c r="H17345" i="1"/>
  <c r="K17345" i="1"/>
  <c r="G17346" i="1"/>
  <c r="I17346" i="1"/>
  <c r="K17346" i="1"/>
  <c r="G17347" i="1"/>
  <c r="H17347" i="1"/>
  <c r="I17347" i="1"/>
  <c r="J17347" i="1"/>
  <c r="K17347" i="1"/>
  <c r="G17348" i="1"/>
  <c r="I17348" i="1"/>
  <c r="K17348" i="1"/>
  <c r="G17349" i="1"/>
  <c r="J17349" i="1"/>
  <c r="K17349" i="1"/>
  <c r="G17350" i="1"/>
  <c r="J17350" i="1"/>
  <c r="K17350" i="1"/>
  <c r="G17351" i="1"/>
  <c r="H17351" i="1"/>
  <c r="I17351" i="1"/>
  <c r="J17351" i="1"/>
  <c r="K17351" i="1"/>
  <c r="G17352" i="1"/>
  <c r="J17352" i="1" s="1"/>
  <c r="H17352" i="1"/>
  <c r="I17352" i="1"/>
  <c r="K17352" i="1"/>
  <c r="G17353" i="1"/>
  <c r="I17353" i="1" s="1"/>
  <c r="H17353" i="1"/>
  <c r="J17353" i="1"/>
  <c r="K17353" i="1"/>
  <c r="G17354" i="1"/>
  <c r="H17354" i="1" s="1"/>
  <c r="I17354" i="1"/>
  <c r="J17354" i="1"/>
  <c r="K17354" i="1"/>
  <c r="G17355" i="1"/>
  <c r="H17355" i="1"/>
  <c r="I17355" i="1"/>
  <c r="J17355" i="1"/>
  <c r="K17355" i="1"/>
  <c r="G17356" i="1"/>
  <c r="J17356" i="1" s="1"/>
  <c r="H17356" i="1"/>
  <c r="I17356" i="1"/>
  <c r="K17356" i="1"/>
  <c r="G17357" i="1"/>
  <c r="I17357" i="1" s="1"/>
  <c r="H17357" i="1"/>
  <c r="J17357" i="1"/>
  <c r="K17357" i="1"/>
  <c r="G17358" i="1"/>
  <c r="H17358" i="1" s="1"/>
  <c r="I17358" i="1"/>
  <c r="J17358" i="1"/>
  <c r="K17358" i="1"/>
  <c r="G17359" i="1"/>
  <c r="H17359" i="1"/>
  <c r="I17359" i="1"/>
  <c r="J17359" i="1"/>
  <c r="K17359" i="1"/>
  <c r="G17360" i="1"/>
  <c r="H17360" i="1"/>
  <c r="K17360" i="1"/>
  <c r="G17361" i="1"/>
  <c r="H17361" i="1"/>
  <c r="K17361" i="1"/>
  <c r="G17362" i="1"/>
  <c r="I17362" i="1"/>
  <c r="K17362" i="1"/>
  <c r="G17363" i="1"/>
  <c r="H17363" i="1"/>
  <c r="I17363" i="1"/>
  <c r="J17363" i="1"/>
  <c r="K17363" i="1"/>
  <c r="G17364" i="1"/>
  <c r="I17364" i="1"/>
  <c r="K17364" i="1"/>
  <c r="G17365" i="1"/>
  <c r="J17365" i="1"/>
  <c r="K17365" i="1"/>
  <c r="G17366" i="1"/>
  <c r="J17366" i="1"/>
  <c r="K17366" i="1"/>
  <c r="G17367" i="1"/>
  <c r="H17367" i="1"/>
  <c r="I17367" i="1"/>
  <c r="J17367" i="1"/>
  <c r="K17367" i="1"/>
  <c r="G17368" i="1"/>
  <c r="J17368" i="1" s="1"/>
  <c r="H17368" i="1"/>
  <c r="I17368" i="1"/>
  <c r="K17368" i="1"/>
  <c r="G17369" i="1"/>
  <c r="I17369" i="1" s="1"/>
  <c r="H17369" i="1"/>
  <c r="J17369" i="1"/>
  <c r="K17369" i="1"/>
  <c r="G17370" i="1"/>
  <c r="H17370" i="1" s="1"/>
  <c r="I17370" i="1"/>
  <c r="J17370" i="1"/>
  <c r="K17370" i="1"/>
  <c r="G17371" i="1"/>
  <c r="H17371" i="1"/>
  <c r="I17371" i="1"/>
  <c r="J17371" i="1"/>
  <c r="K17371" i="1"/>
  <c r="G17372" i="1"/>
  <c r="J17372" i="1" s="1"/>
  <c r="H17372" i="1"/>
  <c r="I17372" i="1"/>
  <c r="K17372" i="1"/>
  <c r="G17373" i="1"/>
  <c r="I17373" i="1" s="1"/>
  <c r="H17373" i="1"/>
  <c r="J17373" i="1"/>
  <c r="K17373" i="1"/>
  <c r="G17374" i="1"/>
  <c r="H17374" i="1" s="1"/>
  <c r="I17374" i="1"/>
  <c r="J17374" i="1"/>
  <c r="K17374" i="1"/>
  <c r="G17375" i="1"/>
  <c r="H17375" i="1"/>
  <c r="I17375" i="1"/>
  <c r="J17375" i="1"/>
  <c r="K17375" i="1"/>
  <c r="G17376" i="1"/>
  <c r="H17376" i="1"/>
  <c r="K17376" i="1"/>
  <c r="G17377" i="1"/>
  <c r="H17377" i="1"/>
  <c r="K17377" i="1"/>
  <c r="G17378" i="1"/>
  <c r="I17378" i="1"/>
  <c r="K17378" i="1"/>
  <c r="G17379" i="1"/>
  <c r="H17379" i="1"/>
  <c r="I17379" i="1"/>
  <c r="J17379" i="1"/>
  <c r="K17379" i="1"/>
  <c r="G17380" i="1"/>
  <c r="I17380" i="1"/>
  <c r="K17380" i="1"/>
  <c r="G17381" i="1"/>
  <c r="J17381" i="1"/>
  <c r="K17381" i="1"/>
  <c r="G17382" i="1"/>
  <c r="J17382" i="1"/>
  <c r="K17382" i="1"/>
  <c r="G17383" i="1"/>
  <c r="H17383" i="1"/>
  <c r="I17383" i="1"/>
  <c r="J17383" i="1"/>
  <c r="K17383" i="1"/>
  <c r="G17384" i="1"/>
  <c r="J17384" i="1" s="1"/>
  <c r="H17384" i="1"/>
  <c r="I17384" i="1"/>
  <c r="K17384" i="1"/>
  <c r="G17385" i="1"/>
  <c r="I17385" i="1" s="1"/>
  <c r="H17385" i="1"/>
  <c r="J17385" i="1"/>
  <c r="K17385" i="1"/>
  <c r="G17386" i="1"/>
  <c r="H17386" i="1" s="1"/>
  <c r="I17386" i="1"/>
  <c r="J17386" i="1"/>
  <c r="K17386" i="1"/>
  <c r="G17387" i="1"/>
  <c r="H17387" i="1"/>
  <c r="I17387" i="1"/>
  <c r="J17387" i="1"/>
  <c r="K17387" i="1"/>
  <c r="G17388" i="1"/>
  <c r="J17388" i="1" s="1"/>
  <c r="H17388" i="1"/>
  <c r="I17388" i="1"/>
  <c r="K17388" i="1"/>
  <c r="G17389" i="1"/>
  <c r="I17389" i="1" s="1"/>
  <c r="H17389" i="1"/>
  <c r="J17389" i="1"/>
  <c r="K17389" i="1"/>
  <c r="G17390" i="1"/>
  <c r="H17390" i="1" s="1"/>
  <c r="I17390" i="1"/>
  <c r="J17390" i="1"/>
  <c r="K17390" i="1"/>
  <c r="G17391" i="1"/>
  <c r="H17391" i="1"/>
  <c r="I17391" i="1"/>
  <c r="J17391" i="1"/>
  <c r="K17391" i="1"/>
  <c r="G17392" i="1"/>
  <c r="H17392" i="1"/>
  <c r="K17392" i="1"/>
  <c r="G17393" i="1"/>
  <c r="H17393" i="1"/>
  <c r="K17393" i="1"/>
  <c r="G17394" i="1"/>
  <c r="I17394" i="1"/>
  <c r="K17394" i="1"/>
  <c r="G17395" i="1"/>
  <c r="H17395" i="1"/>
  <c r="I17395" i="1"/>
  <c r="J17395" i="1"/>
  <c r="K17395" i="1"/>
  <c r="G17396" i="1"/>
  <c r="I17396" i="1"/>
  <c r="K17396" i="1"/>
  <c r="G17397" i="1"/>
  <c r="J17397" i="1"/>
  <c r="K17397" i="1"/>
  <c r="G17398" i="1"/>
  <c r="J17398" i="1"/>
  <c r="K17398" i="1"/>
  <c r="G17399" i="1"/>
  <c r="H17399" i="1"/>
  <c r="I17399" i="1"/>
  <c r="J17399" i="1"/>
  <c r="K17399" i="1"/>
  <c r="G17400" i="1"/>
  <c r="J17400" i="1" s="1"/>
  <c r="H17400" i="1"/>
  <c r="I17400" i="1"/>
  <c r="K17400" i="1"/>
  <c r="G17401" i="1"/>
  <c r="I17401" i="1" s="1"/>
  <c r="H17401" i="1"/>
  <c r="J17401" i="1"/>
  <c r="K17401" i="1"/>
  <c r="G17402" i="1"/>
  <c r="H17402" i="1" s="1"/>
  <c r="I17402" i="1"/>
  <c r="J17402" i="1"/>
  <c r="K17402" i="1"/>
  <c r="G17403" i="1"/>
  <c r="H17403" i="1"/>
  <c r="I17403" i="1"/>
  <c r="J17403" i="1"/>
  <c r="K17403" i="1"/>
  <c r="G17404" i="1"/>
  <c r="J17404" i="1" s="1"/>
  <c r="H17404" i="1"/>
  <c r="I17404" i="1"/>
  <c r="K17404" i="1"/>
  <c r="G17405" i="1"/>
  <c r="I17405" i="1" s="1"/>
  <c r="H17405" i="1"/>
  <c r="J17405" i="1"/>
  <c r="K17405" i="1"/>
  <c r="G17406" i="1"/>
  <c r="H17406" i="1" s="1"/>
  <c r="I17406" i="1"/>
  <c r="J17406" i="1"/>
  <c r="K17406" i="1"/>
  <c r="G17407" i="1"/>
  <c r="H17407" i="1"/>
  <c r="I17407" i="1"/>
  <c r="J17407" i="1"/>
  <c r="K17407" i="1"/>
  <c r="G17408" i="1"/>
  <c r="H17408" i="1"/>
  <c r="K17408" i="1"/>
  <c r="G17409" i="1"/>
  <c r="H17409" i="1"/>
  <c r="K17409" i="1"/>
  <c r="G17410" i="1"/>
  <c r="I17410" i="1"/>
  <c r="K17410" i="1"/>
  <c r="G17411" i="1"/>
  <c r="H17411" i="1"/>
  <c r="I17411" i="1"/>
  <c r="J17411" i="1"/>
  <c r="K17411" i="1"/>
  <c r="G17412" i="1"/>
  <c r="I17412" i="1"/>
  <c r="K17412" i="1"/>
  <c r="G17413" i="1"/>
  <c r="J17413" i="1"/>
  <c r="K17413" i="1"/>
  <c r="G17414" i="1"/>
  <c r="J17414" i="1"/>
  <c r="K17414" i="1"/>
  <c r="G17415" i="1"/>
  <c r="H17415" i="1"/>
  <c r="I17415" i="1"/>
  <c r="J17415" i="1"/>
  <c r="K17415" i="1"/>
  <c r="G17416" i="1"/>
  <c r="J17416" i="1" s="1"/>
  <c r="H17416" i="1"/>
  <c r="I17416" i="1"/>
  <c r="K17416" i="1"/>
  <c r="G17417" i="1"/>
  <c r="I17417" i="1" s="1"/>
  <c r="H17417" i="1"/>
  <c r="J17417" i="1"/>
  <c r="K17417" i="1"/>
  <c r="G17418" i="1"/>
  <c r="H17418" i="1" s="1"/>
  <c r="I17418" i="1"/>
  <c r="J17418" i="1"/>
  <c r="K17418" i="1"/>
  <c r="G17419" i="1"/>
  <c r="H17419" i="1"/>
  <c r="I17419" i="1"/>
  <c r="J17419" i="1"/>
  <c r="K17419" i="1"/>
  <c r="G17420" i="1"/>
  <c r="J17420" i="1" s="1"/>
  <c r="H17420" i="1"/>
  <c r="I17420" i="1"/>
  <c r="K17420" i="1"/>
  <c r="G17421" i="1"/>
  <c r="I17421" i="1" s="1"/>
  <c r="H17421" i="1"/>
  <c r="J17421" i="1"/>
  <c r="K17421" i="1"/>
  <c r="G17422" i="1"/>
  <c r="H17422" i="1" s="1"/>
  <c r="I17422" i="1"/>
  <c r="J17422" i="1"/>
  <c r="K17422" i="1"/>
  <c r="G17423" i="1"/>
  <c r="H17423" i="1"/>
  <c r="I17423" i="1"/>
  <c r="J17423" i="1"/>
  <c r="K17423" i="1"/>
  <c r="G17424" i="1"/>
  <c r="H17424" i="1"/>
  <c r="K17424" i="1"/>
  <c r="G17425" i="1"/>
  <c r="H17425" i="1"/>
  <c r="K17425" i="1"/>
  <c r="G17426" i="1"/>
  <c r="I17426" i="1"/>
  <c r="K17426" i="1"/>
  <c r="G17427" i="1"/>
  <c r="H17427" i="1"/>
  <c r="I17427" i="1"/>
  <c r="J17427" i="1"/>
  <c r="K17427" i="1"/>
  <c r="G17428" i="1"/>
  <c r="I17428" i="1"/>
  <c r="K17428" i="1"/>
  <c r="G17429" i="1"/>
  <c r="J17429" i="1"/>
  <c r="K17429" i="1"/>
  <c r="G17430" i="1"/>
  <c r="J17430" i="1"/>
  <c r="K17430" i="1"/>
  <c r="G17431" i="1"/>
  <c r="H17431" i="1"/>
  <c r="I17431" i="1"/>
  <c r="J17431" i="1"/>
  <c r="K17431" i="1"/>
  <c r="G17432" i="1"/>
  <c r="J17432" i="1" s="1"/>
  <c r="H17432" i="1"/>
  <c r="I17432" i="1"/>
  <c r="K17432" i="1"/>
  <c r="G17433" i="1"/>
  <c r="I17433" i="1" s="1"/>
  <c r="H17433" i="1"/>
  <c r="J17433" i="1"/>
  <c r="K17433" i="1"/>
  <c r="G17434" i="1"/>
  <c r="H17434" i="1" s="1"/>
  <c r="I17434" i="1"/>
  <c r="J17434" i="1"/>
  <c r="K17434" i="1"/>
  <c r="G17435" i="1"/>
  <c r="H17435" i="1"/>
  <c r="I17435" i="1"/>
  <c r="J17435" i="1"/>
  <c r="K17435" i="1"/>
  <c r="G17436" i="1"/>
  <c r="J17436" i="1" s="1"/>
  <c r="H17436" i="1"/>
  <c r="I17436" i="1"/>
  <c r="K17436" i="1"/>
  <c r="G17437" i="1"/>
  <c r="I17437" i="1" s="1"/>
  <c r="H17437" i="1"/>
  <c r="J17437" i="1"/>
  <c r="K17437" i="1"/>
  <c r="G17438" i="1"/>
  <c r="H17438" i="1" s="1"/>
  <c r="I17438" i="1"/>
  <c r="J17438" i="1"/>
  <c r="K17438" i="1"/>
  <c r="G17439" i="1"/>
  <c r="H17439" i="1"/>
  <c r="I17439" i="1"/>
  <c r="J17439" i="1"/>
  <c r="K17439" i="1"/>
  <c r="G17440" i="1"/>
  <c r="H17440" i="1"/>
  <c r="K17440" i="1"/>
  <c r="G17441" i="1"/>
  <c r="H17441" i="1"/>
  <c r="K17441" i="1"/>
  <c r="G17442" i="1"/>
  <c r="I17442" i="1"/>
  <c r="K17442" i="1"/>
  <c r="G17443" i="1"/>
  <c r="H17443" i="1"/>
  <c r="I17443" i="1"/>
  <c r="J17443" i="1"/>
  <c r="K17443" i="1"/>
  <c r="G17444" i="1"/>
  <c r="I17444" i="1"/>
  <c r="K17444" i="1"/>
  <c r="G17445" i="1"/>
  <c r="J17445" i="1"/>
  <c r="K17445" i="1"/>
  <c r="G17446" i="1"/>
  <c r="J17446" i="1"/>
  <c r="K17446" i="1"/>
  <c r="G17447" i="1"/>
  <c r="H17447" i="1"/>
  <c r="I17447" i="1"/>
  <c r="J17447" i="1"/>
  <c r="K17447" i="1"/>
  <c r="G17448" i="1"/>
  <c r="J17448" i="1" s="1"/>
  <c r="H17448" i="1"/>
  <c r="I17448" i="1"/>
  <c r="K17448" i="1"/>
  <c r="G17449" i="1"/>
  <c r="I17449" i="1" s="1"/>
  <c r="H17449" i="1"/>
  <c r="J17449" i="1"/>
  <c r="K17449" i="1"/>
  <c r="G17450" i="1"/>
  <c r="H17450" i="1" s="1"/>
  <c r="I17450" i="1"/>
  <c r="J17450" i="1"/>
  <c r="K17450" i="1"/>
  <c r="G17451" i="1"/>
  <c r="H17451" i="1"/>
  <c r="I17451" i="1"/>
  <c r="J17451" i="1"/>
  <c r="K17451" i="1"/>
  <c r="G17452" i="1"/>
  <c r="J17452" i="1" s="1"/>
  <c r="H17452" i="1"/>
  <c r="I17452" i="1"/>
  <c r="K17452" i="1"/>
  <c r="G17453" i="1"/>
  <c r="I17453" i="1" s="1"/>
  <c r="H17453" i="1"/>
  <c r="J17453" i="1"/>
  <c r="K17453" i="1"/>
  <c r="G17454" i="1"/>
  <c r="H17454" i="1" s="1"/>
  <c r="I17454" i="1"/>
  <c r="J17454" i="1"/>
  <c r="K17454" i="1"/>
  <c r="G17455" i="1"/>
  <c r="H17455" i="1"/>
  <c r="I17455" i="1"/>
  <c r="J17455" i="1"/>
  <c r="K17455" i="1"/>
  <c r="G17456" i="1"/>
  <c r="H17456" i="1"/>
  <c r="K17456" i="1"/>
  <c r="G17457" i="1"/>
  <c r="H17457" i="1"/>
  <c r="K17457" i="1"/>
  <c r="G17458" i="1"/>
  <c r="I17458" i="1"/>
  <c r="K17458" i="1"/>
  <c r="G17459" i="1"/>
  <c r="H17459" i="1"/>
  <c r="I17459" i="1"/>
  <c r="J17459" i="1"/>
  <c r="K17459" i="1"/>
  <c r="G17460" i="1"/>
  <c r="I17460" i="1"/>
  <c r="K17460" i="1"/>
  <c r="G17461" i="1"/>
  <c r="J17461" i="1"/>
  <c r="K17461" i="1"/>
  <c r="G17462" i="1"/>
  <c r="J17462" i="1"/>
  <c r="K17462" i="1"/>
  <c r="G17463" i="1"/>
  <c r="H17463" i="1"/>
  <c r="I17463" i="1"/>
  <c r="J17463" i="1"/>
  <c r="K17463" i="1"/>
  <c r="G17464" i="1"/>
  <c r="J17464" i="1" s="1"/>
  <c r="H17464" i="1"/>
  <c r="I17464" i="1"/>
  <c r="K17464" i="1"/>
  <c r="G17465" i="1"/>
  <c r="I17465" i="1" s="1"/>
  <c r="H17465" i="1"/>
  <c r="J17465" i="1"/>
  <c r="K17465" i="1"/>
  <c r="G17466" i="1"/>
  <c r="H17466" i="1" s="1"/>
  <c r="I17466" i="1"/>
  <c r="J17466" i="1"/>
  <c r="K17466" i="1"/>
  <c r="G17467" i="1"/>
  <c r="H17467" i="1"/>
  <c r="I17467" i="1"/>
  <c r="J17467" i="1"/>
  <c r="K17467" i="1"/>
  <c r="G17468" i="1"/>
  <c r="J17468" i="1" s="1"/>
  <c r="H17468" i="1"/>
  <c r="I17468" i="1"/>
  <c r="K17468" i="1"/>
  <c r="G17469" i="1"/>
  <c r="I17469" i="1" s="1"/>
  <c r="H17469" i="1"/>
  <c r="J17469" i="1"/>
  <c r="K17469" i="1"/>
  <c r="G17470" i="1"/>
  <c r="H17470" i="1" s="1"/>
  <c r="I17470" i="1"/>
  <c r="J17470" i="1"/>
  <c r="K17470" i="1"/>
  <c r="G17471" i="1"/>
  <c r="H17471" i="1"/>
  <c r="I17471" i="1"/>
  <c r="J17471" i="1"/>
  <c r="K17471" i="1"/>
  <c r="G17472" i="1"/>
  <c r="H17472" i="1"/>
  <c r="K17472" i="1"/>
  <c r="G17473" i="1"/>
  <c r="H17473" i="1"/>
  <c r="K17473" i="1"/>
  <c r="G17474" i="1"/>
  <c r="I17474" i="1"/>
  <c r="K17474" i="1"/>
  <c r="G17475" i="1"/>
  <c r="H17475" i="1"/>
  <c r="I17475" i="1"/>
  <c r="J17475" i="1"/>
  <c r="K17475" i="1"/>
  <c r="G17476" i="1"/>
  <c r="I17476" i="1"/>
  <c r="K17476" i="1"/>
  <c r="G17477" i="1"/>
  <c r="J17477" i="1"/>
  <c r="K17477" i="1"/>
  <c r="G17478" i="1"/>
  <c r="J17478" i="1"/>
  <c r="K17478" i="1"/>
  <c r="G17479" i="1"/>
  <c r="H17479" i="1"/>
  <c r="I17479" i="1"/>
  <c r="J17479" i="1"/>
  <c r="K17479" i="1"/>
  <c r="G17480" i="1"/>
  <c r="J17480" i="1" s="1"/>
  <c r="H17480" i="1"/>
  <c r="I17480" i="1"/>
  <c r="K17480" i="1"/>
  <c r="G17481" i="1"/>
  <c r="I17481" i="1" s="1"/>
  <c r="H17481" i="1"/>
  <c r="J17481" i="1"/>
  <c r="K17481" i="1"/>
  <c r="G17482" i="1"/>
  <c r="H17482" i="1" s="1"/>
  <c r="I17482" i="1"/>
  <c r="J17482" i="1"/>
  <c r="K17482" i="1"/>
  <c r="G17483" i="1"/>
  <c r="H17483" i="1"/>
  <c r="I17483" i="1"/>
  <c r="J17483" i="1"/>
  <c r="K17483" i="1"/>
  <c r="G17484" i="1"/>
  <c r="J17484" i="1" s="1"/>
  <c r="H17484" i="1"/>
  <c r="I17484" i="1"/>
  <c r="K17484" i="1"/>
  <c r="G17485" i="1"/>
  <c r="I17485" i="1" s="1"/>
  <c r="H17485" i="1"/>
  <c r="J17485" i="1"/>
  <c r="K17485" i="1"/>
  <c r="G17486" i="1"/>
  <c r="H17486" i="1" s="1"/>
  <c r="I17486" i="1"/>
  <c r="J17486" i="1"/>
  <c r="K17486" i="1"/>
  <c r="G17487" i="1"/>
  <c r="H17487" i="1"/>
  <c r="I17487" i="1"/>
  <c r="J17487" i="1"/>
  <c r="K17487" i="1"/>
  <c r="G17488" i="1"/>
  <c r="H17488" i="1"/>
  <c r="K17488" i="1"/>
  <c r="G17489" i="1"/>
  <c r="H17489" i="1"/>
  <c r="K17489" i="1"/>
  <c r="G17490" i="1"/>
  <c r="I17490" i="1"/>
  <c r="K17490" i="1"/>
  <c r="G17491" i="1"/>
  <c r="H17491" i="1"/>
  <c r="I17491" i="1"/>
  <c r="J17491" i="1"/>
  <c r="K17491" i="1"/>
  <c r="G17492" i="1"/>
  <c r="I17492" i="1"/>
  <c r="K17492" i="1"/>
  <c r="G17493" i="1"/>
  <c r="J17493" i="1"/>
  <c r="K17493" i="1"/>
  <c r="G17494" i="1"/>
  <c r="J17494" i="1"/>
  <c r="K17494" i="1"/>
  <c r="G17495" i="1"/>
  <c r="H17495" i="1"/>
  <c r="I17495" i="1"/>
  <c r="J17495" i="1"/>
  <c r="K17495" i="1"/>
  <c r="G17496" i="1"/>
  <c r="J17496" i="1" s="1"/>
  <c r="H17496" i="1"/>
  <c r="I17496" i="1"/>
  <c r="K17496" i="1"/>
  <c r="G17497" i="1"/>
  <c r="I17497" i="1" s="1"/>
  <c r="H17497" i="1"/>
  <c r="J17497" i="1"/>
  <c r="K17497" i="1"/>
  <c r="G17498" i="1"/>
  <c r="H17498" i="1" s="1"/>
  <c r="I17498" i="1"/>
  <c r="J17498" i="1"/>
  <c r="K17498" i="1"/>
  <c r="G17499" i="1"/>
  <c r="H17499" i="1"/>
  <c r="I17499" i="1"/>
  <c r="J17499" i="1"/>
  <c r="K17499" i="1"/>
  <c r="G17500" i="1"/>
  <c r="J17500" i="1" s="1"/>
  <c r="H17500" i="1"/>
  <c r="I17500" i="1"/>
  <c r="K17500" i="1"/>
  <c r="G17501" i="1"/>
  <c r="I17501" i="1" s="1"/>
  <c r="H17501" i="1"/>
  <c r="J17501" i="1"/>
  <c r="K17501" i="1"/>
  <c r="G17502" i="1"/>
  <c r="H17502" i="1" s="1"/>
  <c r="I17502" i="1"/>
  <c r="J17502" i="1"/>
  <c r="K17502" i="1"/>
  <c r="G17503" i="1"/>
  <c r="H17503" i="1"/>
  <c r="I17503" i="1"/>
  <c r="J17503" i="1"/>
  <c r="K17503" i="1"/>
  <c r="G17504" i="1"/>
  <c r="H17504" i="1"/>
  <c r="K17504" i="1"/>
  <c r="G17505" i="1"/>
  <c r="H17505" i="1"/>
  <c r="K17505" i="1"/>
  <c r="G17506" i="1"/>
  <c r="I17506" i="1"/>
  <c r="K17506" i="1"/>
  <c r="G17507" i="1"/>
  <c r="H17507" i="1"/>
  <c r="I17507" i="1"/>
  <c r="J17507" i="1"/>
  <c r="K17507" i="1"/>
  <c r="G17508" i="1"/>
  <c r="I17508" i="1"/>
  <c r="K17508" i="1"/>
  <c r="G17509" i="1"/>
  <c r="J17509" i="1"/>
  <c r="K17509" i="1"/>
  <c r="G17510" i="1"/>
  <c r="J17510" i="1"/>
  <c r="K17510" i="1"/>
  <c r="G17511" i="1"/>
  <c r="H17511" i="1"/>
  <c r="I17511" i="1"/>
  <c r="J17511" i="1"/>
  <c r="K17511" i="1"/>
  <c r="G17512" i="1"/>
  <c r="J17512" i="1" s="1"/>
  <c r="H17512" i="1"/>
  <c r="I17512" i="1"/>
  <c r="K17512" i="1"/>
  <c r="G17513" i="1"/>
  <c r="I17513" i="1" s="1"/>
  <c r="H17513" i="1"/>
  <c r="J17513" i="1"/>
  <c r="K17513" i="1"/>
  <c r="G17514" i="1"/>
  <c r="H17514" i="1" s="1"/>
  <c r="I17514" i="1"/>
  <c r="J17514" i="1"/>
  <c r="K17514" i="1"/>
  <c r="G17515" i="1"/>
  <c r="H17515" i="1"/>
  <c r="I17515" i="1"/>
  <c r="J17515" i="1"/>
  <c r="K17515" i="1"/>
  <c r="G17516" i="1"/>
  <c r="J17516" i="1" s="1"/>
  <c r="H17516" i="1"/>
  <c r="I17516" i="1"/>
  <c r="K17516" i="1"/>
  <c r="G17517" i="1"/>
  <c r="I17517" i="1" s="1"/>
  <c r="H17517" i="1"/>
  <c r="J17517" i="1"/>
  <c r="K17517" i="1"/>
  <c r="G17518" i="1"/>
  <c r="H17518" i="1" s="1"/>
  <c r="I17518" i="1"/>
  <c r="J17518" i="1"/>
  <c r="K17518" i="1"/>
  <c r="G17519" i="1"/>
  <c r="H17519" i="1"/>
  <c r="I17519" i="1"/>
  <c r="J17519" i="1"/>
  <c r="K17519" i="1"/>
  <c r="G17520" i="1"/>
  <c r="H17520" i="1"/>
  <c r="K17520" i="1"/>
  <c r="G17521" i="1"/>
  <c r="H17521" i="1"/>
  <c r="K17521" i="1"/>
  <c r="G17522" i="1"/>
  <c r="I17522" i="1"/>
  <c r="K17522" i="1"/>
  <c r="G17523" i="1"/>
  <c r="H17523" i="1"/>
  <c r="I17523" i="1"/>
  <c r="J17523" i="1"/>
  <c r="K17523" i="1"/>
  <c r="G17524" i="1"/>
  <c r="I17524" i="1"/>
  <c r="K17524" i="1"/>
  <c r="G17525" i="1"/>
  <c r="J17525" i="1"/>
  <c r="K17525" i="1"/>
  <c r="G17526" i="1"/>
  <c r="J17526" i="1"/>
  <c r="K17526" i="1"/>
  <c r="G17527" i="1"/>
  <c r="H17527" i="1"/>
  <c r="I17527" i="1"/>
  <c r="J17527" i="1"/>
  <c r="K17527" i="1"/>
  <c r="G17528" i="1"/>
  <c r="J17528" i="1" s="1"/>
  <c r="H17528" i="1"/>
  <c r="I17528" i="1"/>
  <c r="K17528" i="1"/>
  <c r="G17529" i="1"/>
  <c r="I17529" i="1" s="1"/>
  <c r="H17529" i="1"/>
  <c r="J17529" i="1"/>
  <c r="K17529" i="1"/>
  <c r="G17530" i="1"/>
  <c r="H17530" i="1" s="1"/>
  <c r="I17530" i="1"/>
  <c r="J17530" i="1"/>
  <c r="K17530" i="1"/>
  <c r="G17531" i="1"/>
  <c r="H17531" i="1"/>
  <c r="I17531" i="1"/>
  <c r="J17531" i="1"/>
  <c r="K17531" i="1"/>
  <c r="G17532" i="1"/>
  <c r="J17532" i="1" s="1"/>
  <c r="H17532" i="1"/>
  <c r="I17532" i="1"/>
  <c r="K17532" i="1"/>
  <c r="G17533" i="1"/>
  <c r="I17533" i="1" s="1"/>
  <c r="H17533" i="1"/>
  <c r="J17533" i="1"/>
  <c r="K17533" i="1"/>
  <c r="G17534" i="1"/>
  <c r="H17534" i="1" s="1"/>
  <c r="I17534" i="1"/>
  <c r="J17534" i="1"/>
  <c r="K17534" i="1"/>
  <c r="G17535" i="1"/>
  <c r="H17535" i="1"/>
  <c r="I17535" i="1"/>
  <c r="J17535" i="1"/>
  <c r="K17535" i="1"/>
  <c r="G17536" i="1"/>
  <c r="H17536" i="1"/>
  <c r="K17536" i="1"/>
  <c r="G17537" i="1"/>
  <c r="H17537" i="1"/>
  <c r="K17537" i="1"/>
  <c r="G17538" i="1"/>
  <c r="I17538" i="1"/>
  <c r="K17538" i="1"/>
  <c r="G17539" i="1"/>
  <c r="H17539" i="1"/>
  <c r="I17539" i="1"/>
  <c r="J17539" i="1"/>
  <c r="K17539" i="1"/>
  <c r="G17540" i="1"/>
  <c r="I17540" i="1"/>
  <c r="K17540" i="1"/>
  <c r="G17541" i="1"/>
  <c r="J17541" i="1"/>
  <c r="K17541" i="1"/>
  <c r="G17542" i="1"/>
  <c r="J17542" i="1"/>
  <c r="K17542" i="1"/>
  <c r="G17543" i="1"/>
  <c r="H17543" i="1"/>
  <c r="I17543" i="1"/>
  <c r="J17543" i="1"/>
  <c r="K17543" i="1"/>
  <c r="G17544" i="1"/>
  <c r="J17544" i="1" s="1"/>
  <c r="H17544" i="1"/>
  <c r="I17544" i="1"/>
  <c r="K17544" i="1"/>
  <c r="G17545" i="1"/>
  <c r="I17545" i="1" s="1"/>
  <c r="H17545" i="1"/>
  <c r="J17545" i="1"/>
  <c r="K17545" i="1"/>
  <c r="G17546" i="1"/>
  <c r="H17546" i="1" s="1"/>
  <c r="I17546" i="1"/>
  <c r="J17546" i="1"/>
  <c r="K17546" i="1"/>
  <c r="G17547" i="1"/>
  <c r="H17547" i="1"/>
  <c r="I17547" i="1"/>
  <c r="J17547" i="1"/>
  <c r="K17547" i="1"/>
  <c r="G17548" i="1"/>
  <c r="J17548" i="1" s="1"/>
  <c r="H17548" i="1"/>
  <c r="I17548" i="1"/>
  <c r="K17548" i="1"/>
  <c r="G17549" i="1"/>
  <c r="I17549" i="1" s="1"/>
  <c r="H17549" i="1"/>
  <c r="J17549" i="1"/>
  <c r="K17549" i="1"/>
  <c r="G17550" i="1"/>
  <c r="H17550" i="1" s="1"/>
  <c r="I17550" i="1"/>
  <c r="J17550" i="1"/>
  <c r="K17550" i="1"/>
  <c r="G17551" i="1"/>
  <c r="H17551" i="1"/>
  <c r="I17551" i="1"/>
  <c r="J17551" i="1"/>
  <c r="K17551" i="1"/>
  <c r="G17552" i="1"/>
  <c r="H17552" i="1"/>
  <c r="K17552" i="1"/>
  <c r="G17553" i="1"/>
  <c r="H17553" i="1"/>
  <c r="K17553" i="1"/>
  <c r="G17554" i="1"/>
  <c r="I17554" i="1"/>
  <c r="K17554" i="1"/>
  <c r="G17555" i="1"/>
  <c r="H17555" i="1"/>
  <c r="I17555" i="1"/>
  <c r="J17555" i="1"/>
  <c r="K17555" i="1"/>
  <c r="G17556" i="1"/>
  <c r="I17556" i="1"/>
  <c r="K17556" i="1"/>
  <c r="G17557" i="1"/>
  <c r="J17557" i="1"/>
  <c r="K17557" i="1"/>
  <c r="G17558" i="1"/>
  <c r="J17558" i="1"/>
  <c r="K17558" i="1"/>
  <c r="G17559" i="1"/>
  <c r="H17559" i="1"/>
  <c r="I17559" i="1"/>
  <c r="J17559" i="1"/>
  <c r="K17559" i="1"/>
  <c r="G17560" i="1"/>
  <c r="J17560" i="1" s="1"/>
  <c r="H17560" i="1"/>
  <c r="I17560" i="1"/>
  <c r="K17560" i="1"/>
  <c r="G17561" i="1"/>
  <c r="I17561" i="1" s="1"/>
  <c r="H17561" i="1"/>
  <c r="J17561" i="1"/>
  <c r="K17561" i="1"/>
  <c r="G17562" i="1"/>
  <c r="H17562" i="1" s="1"/>
  <c r="I17562" i="1"/>
  <c r="J17562" i="1"/>
  <c r="K17562" i="1"/>
  <c r="G17563" i="1"/>
  <c r="H17563" i="1"/>
  <c r="I17563" i="1"/>
  <c r="J17563" i="1"/>
  <c r="K17563" i="1"/>
  <c r="G17564" i="1"/>
  <c r="J17564" i="1" s="1"/>
  <c r="H17564" i="1"/>
  <c r="I17564" i="1"/>
  <c r="K17564" i="1"/>
  <c r="G17565" i="1"/>
  <c r="I17565" i="1" s="1"/>
  <c r="H17565" i="1"/>
  <c r="J17565" i="1"/>
  <c r="K17565" i="1"/>
  <c r="G17566" i="1"/>
  <c r="H17566" i="1" s="1"/>
  <c r="I17566" i="1"/>
  <c r="J17566" i="1"/>
  <c r="K17566" i="1"/>
  <c r="G17567" i="1"/>
  <c r="H17567" i="1"/>
  <c r="I17567" i="1"/>
  <c r="J17567" i="1"/>
  <c r="K17567" i="1"/>
  <c r="G17568" i="1"/>
  <c r="H17568" i="1"/>
  <c r="K17568" i="1"/>
  <c r="G17569" i="1"/>
  <c r="H17569" i="1"/>
  <c r="K17569" i="1"/>
  <c r="G17570" i="1"/>
  <c r="I17570" i="1"/>
  <c r="K17570" i="1"/>
  <c r="G17571" i="1"/>
  <c r="H17571" i="1"/>
  <c r="I17571" i="1"/>
  <c r="J17571" i="1"/>
  <c r="K17571" i="1"/>
  <c r="G17572" i="1"/>
  <c r="I17572" i="1"/>
  <c r="K17572" i="1"/>
  <c r="G17573" i="1"/>
  <c r="J17573" i="1"/>
  <c r="K17573" i="1"/>
  <c r="G17574" i="1"/>
  <c r="J17574" i="1"/>
  <c r="K17574" i="1"/>
  <c r="G17575" i="1"/>
  <c r="H17575" i="1"/>
  <c r="I17575" i="1"/>
  <c r="J17575" i="1"/>
  <c r="K17575" i="1"/>
  <c r="G17576" i="1"/>
  <c r="J17576" i="1" s="1"/>
  <c r="H17576" i="1"/>
  <c r="I17576" i="1"/>
  <c r="K17576" i="1"/>
  <c r="G17577" i="1"/>
  <c r="I17577" i="1" s="1"/>
  <c r="H17577" i="1"/>
  <c r="J17577" i="1"/>
  <c r="K17577" i="1"/>
  <c r="G17578" i="1"/>
  <c r="H17578" i="1" s="1"/>
  <c r="I17578" i="1"/>
  <c r="J17578" i="1"/>
  <c r="K17578" i="1"/>
  <c r="G17579" i="1"/>
  <c r="H17579" i="1"/>
  <c r="I17579" i="1"/>
  <c r="J17579" i="1"/>
  <c r="K17579" i="1"/>
  <c r="G17580" i="1"/>
  <c r="J17580" i="1" s="1"/>
  <c r="H17580" i="1"/>
  <c r="I17580" i="1"/>
  <c r="K17580" i="1"/>
  <c r="G17581" i="1"/>
  <c r="I17581" i="1" s="1"/>
  <c r="H17581" i="1"/>
  <c r="J17581" i="1"/>
  <c r="K17581" i="1"/>
  <c r="G17582" i="1"/>
  <c r="H17582" i="1" s="1"/>
  <c r="I17582" i="1"/>
  <c r="J17582" i="1"/>
  <c r="K17582" i="1"/>
  <c r="G17583" i="1"/>
  <c r="H17583" i="1"/>
  <c r="I17583" i="1"/>
  <c r="J17583" i="1"/>
  <c r="K17583" i="1"/>
  <c r="G17584" i="1"/>
  <c r="J17584" i="1" s="1"/>
  <c r="H17584" i="1"/>
  <c r="I17584" i="1"/>
  <c r="K17584" i="1"/>
  <c r="G17585" i="1"/>
  <c r="I17585" i="1" s="1"/>
  <c r="H17585" i="1"/>
  <c r="J17585" i="1"/>
  <c r="K17585" i="1"/>
  <c r="G17586" i="1"/>
  <c r="H17586" i="1" s="1"/>
  <c r="I17586" i="1"/>
  <c r="J17586" i="1"/>
  <c r="K17586" i="1"/>
  <c r="G17587" i="1"/>
  <c r="H17587" i="1"/>
  <c r="I17587" i="1"/>
  <c r="J17587" i="1"/>
  <c r="K17587" i="1"/>
  <c r="G17588" i="1"/>
  <c r="J17588" i="1" s="1"/>
  <c r="H17588" i="1"/>
  <c r="I17588" i="1"/>
  <c r="K17588" i="1"/>
  <c r="G17589" i="1"/>
  <c r="I17589" i="1" s="1"/>
  <c r="H17589" i="1"/>
  <c r="J17589" i="1"/>
  <c r="K17589" i="1"/>
  <c r="G17590" i="1"/>
  <c r="H17590" i="1" s="1"/>
  <c r="I17590" i="1"/>
  <c r="J17590" i="1"/>
  <c r="K17590" i="1"/>
  <c r="G17591" i="1"/>
  <c r="H17591" i="1"/>
  <c r="I17591" i="1"/>
  <c r="J17591" i="1"/>
  <c r="K17591" i="1"/>
  <c r="G17592" i="1"/>
  <c r="J17592" i="1" s="1"/>
  <c r="H17592" i="1"/>
  <c r="I17592" i="1"/>
  <c r="K17592" i="1"/>
  <c r="G17593" i="1"/>
  <c r="I17593" i="1" s="1"/>
  <c r="H17593" i="1"/>
  <c r="J17593" i="1"/>
  <c r="K17593" i="1"/>
  <c r="G17594" i="1"/>
  <c r="H17594" i="1" s="1"/>
  <c r="I17594" i="1"/>
  <c r="J17594" i="1"/>
  <c r="K17594" i="1"/>
  <c r="G17595" i="1"/>
  <c r="H17595" i="1"/>
  <c r="I17595" i="1"/>
  <c r="J17595" i="1"/>
  <c r="K17595" i="1"/>
  <c r="G17596" i="1"/>
  <c r="J17596" i="1" s="1"/>
  <c r="H17596" i="1"/>
  <c r="I17596" i="1"/>
  <c r="K17596" i="1"/>
  <c r="G17597" i="1"/>
  <c r="I17597" i="1" s="1"/>
  <c r="H17597" i="1"/>
  <c r="J17597" i="1"/>
  <c r="K17597" i="1"/>
  <c r="G17598" i="1"/>
  <c r="H17598" i="1" s="1"/>
  <c r="I17598" i="1"/>
  <c r="J17598" i="1"/>
  <c r="K17598" i="1"/>
  <c r="G17599" i="1"/>
  <c r="H17599" i="1"/>
  <c r="I17599" i="1"/>
  <c r="J17599" i="1"/>
  <c r="K17599" i="1"/>
  <c r="G17600" i="1"/>
  <c r="J17600" i="1" s="1"/>
  <c r="H17600" i="1"/>
  <c r="I17600" i="1"/>
  <c r="K17600" i="1"/>
  <c r="G17601" i="1"/>
  <c r="I17601" i="1" s="1"/>
  <c r="H17601" i="1"/>
  <c r="J17601" i="1"/>
  <c r="K17601" i="1"/>
  <c r="G17602" i="1"/>
  <c r="H17602" i="1" s="1"/>
  <c r="I17602" i="1"/>
  <c r="J17602" i="1"/>
  <c r="K17602" i="1"/>
  <c r="G17603" i="1"/>
  <c r="H17603" i="1"/>
  <c r="I17603" i="1"/>
  <c r="J17603" i="1"/>
  <c r="K17603" i="1"/>
  <c r="G17604" i="1"/>
  <c r="J17604" i="1" s="1"/>
  <c r="H17604" i="1"/>
  <c r="I17604" i="1"/>
  <c r="K17604" i="1"/>
  <c r="G17605" i="1"/>
  <c r="I17605" i="1" s="1"/>
  <c r="H17605" i="1"/>
  <c r="J17605" i="1"/>
  <c r="K17605" i="1"/>
  <c r="G17606" i="1"/>
  <c r="H17606" i="1" s="1"/>
  <c r="I17606" i="1"/>
  <c r="J17606" i="1"/>
  <c r="K17606" i="1"/>
  <c r="G17607" i="1"/>
  <c r="H17607" i="1"/>
  <c r="I17607" i="1"/>
  <c r="J17607" i="1"/>
  <c r="K17607" i="1"/>
  <c r="G17608" i="1"/>
  <c r="J17608" i="1" s="1"/>
  <c r="H17608" i="1"/>
  <c r="I17608" i="1"/>
  <c r="K17608" i="1"/>
  <c r="G17609" i="1"/>
  <c r="I17609" i="1" s="1"/>
  <c r="H17609" i="1"/>
  <c r="J17609" i="1"/>
  <c r="K17609" i="1"/>
  <c r="G17610" i="1"/>
  <c r="H17610" i="1" s="1"/>
  <c r="I17610" i="1"/>
  <c r="J17610" i="1"/>
  <c r="K17610" i="1"/>
  <c r="G17611" i="1"/>
  <c r="H17611" i="1"/>
  <c r="I17611" i="1"/>
  <c r="J17611" i="1"/>
  <c r="K17611" i="1"/>
  <c r="G17612" i="1"/>
  <c r="J17612" i="1" s="1"/>
  <c r="H17612" i="1"/>
  <c r="I17612" i="1"/>
  <c r="K17612" i="1"/>
  <c r="G17613" i="1"/>
  <c r="I17613" i="1" s="1"/>
  <c r="H17613" i="1"/>
  <c r="J17613" i="1"/>
  <c r="K17613" i="1"/>
  <c r="G17614" i="1"/>
  <c r="H17614" i="1" s="1"/>
  <c r="I17614" i="1"/>
  <c r="J17614" i="1"/>
  <c r="K17614" i="1"/>
  <c r="G17615" i="1"/>
  <c r="H17615" i="1"/>
  <c r="I17615" i="1"/>
  <c r="J17615" i="1"/>
  <c r="K17615" i="1"/>
  <c r="G17616" i="1"/>
  <c r="J17616" i="1" s="1"/>
  <c r="H17616" i="1"/>
  <c r="I17616" i="1"/>
  <c r="K17616" i="1"/>
  <c r="G17617" i="1"/>
  <c r="I17617" i="1" s="1"/>
  <c r="H17617" i="1"/>
  <c r="J17617" i="1"/>
  <c r="K17617" i="1"/>
  <c r="G17618" i="1"/>
  <c r="H17618" i="1" s="1"/>
  <c r="I17618" i="1"/>
  <c r="J17618" i="1"/>
  <c r="K17618" i="1"/>
  <c r="G17619" i="1"/>
  <c r="H17619" i="1"/>
  <c r="I17619" i="1"/>
  <c r="J17619" i="1"/>
  <c r="K17619" i="1"/>
  <c r="G17620" i="1"/>
  <c r="J17620" i="1" s="1"/>
  <c r="H17620" i="1"/>
  <c r="I17620" i="1"/>
  <c r="K17620" i="1"/>
  <c r="G17621" i="1"/>
  <c r="I17621" i="1" s="1"/>
  <c r="H17621" i="1"/>
  <c r="J17621" i="1"/>
  <c r="K17621" i="1"/>
  <c r="G17622" i="1"/>
  <c r="H17622" i="1" s="1"/>
  <c r="I17622" i="1"/>
  <c r="J17622" i="1"/>
  <c r="K17622" i="1"/>
  <c r="G17623" i="1"/>
  <c r="H17623" i="1"/>
  <c r="I17623" i="1"/>
  <c r="J17623" i="1"/>
  <c r="K17623" i="1"/>
  <c r="G17624" i="1"/>
  <c r="J17624" i="1" s="1"/>
  <c r="H17624" i="1"/>
  <c r="I17624" i="1"/>
  <c r="K17624" i="1"/>
  <c r="G17625" i="1"/>
  <c r="I17625" i="1" s="1"/>
  <c r="H17625" i="1"/>
  <c r="J17625" i="1"/>
  <c r="K17625" i="1"/>
  <c r="G17626" i="1"/>
  <c r="H17626" i="1" s="1"/>
  <c r="I17626" i="1"/>
  <c r="J17626" i="1"/>
  <c r="K17626" i="1"/>
  <c r="G17627" i="1"/>
  <c r="H17627" i="1"/>
  <c r="I17627" i="1"/>
  <c r="J17627" i="1"/>
  <c r="K17627" i="1"/>
  <c r="G17628" i="1"/>
  <c r="J17628" i="1" s="1"/>
  <c r="H17628" i="1"/>
  <c r="I17628" i="1"/>
  <c r="K17628" i="1"/>
  <c r="G17629" i="1"/>
  <c r="I17629" i="1" s="1"/>
  <c r="H17629" i="1"/>
  <c r="J17629" i="1"/>
  <c r="K17629" i="1"/>
  <c r="G17630" i="1"/>
  <c r="H17630" i="1" s="1"/>
  <c r="I17630" i="1"/>
  <c r="J17630" i="1"/>
  <c r="K17630" i="1"/>
  <c r="G17631" i="1"/>
  <c r="H17631" i="1"/>
  <c r="I17631" i="1"/>
  <c r="J17631" i="1"/>
  <c r="K17631" i="1"/>
  <c r="G17632" i="1"/>
  <c r="J17632" i="1" s="1"/>
  <c r="H17632" i="1"/>
  <c r="I17632" i="1"/>
  <c r="K17632" i="1"/>
  <c r="G17633" i="1"/>
  <c r="I17633" i="1" s="1"/>
  <c r="H17633" i="1"/>
  <c r="J17633" i="1"/>
  <c r="K17633" i="1"/>
  <c r="G17634" i="1"/>
  <c r="H17634" i="1" s="1"/>
  <c r="I17634" i="1"/>
  <c r="J17634" i="1"/>
  <c r="K17634" i="1"/>
  <c r="G17635" i="1"/>
  <c r="H17635" i="1"/>
  <c r="I17635" i="1"/>
  <c r="J17635" i="1"/>
  <c r="K17635" i="1"/>
  <c r="G17636" i="1"/>
  <c r="J17636" i="1" s="1"/>
  <c r="H17636" i="1"/>
  <c r="I17636" i="1"/>
  <c r="K17636" i="1"/>
  <c r="G17637" i="1"/>
  <c r="I17637" i="1" s="1"/>
  <c r="H17637" i="1"/>
  <c r="J17637" i="1"/>
  <c r="K17637" i="1"/>
  <c r="G17638" i="1"/>
  <c r="H17638" i="1" s="1"/>
  <c r="I17638" i="1"/>
  <c r="J17638" i="1"/>
  <c r="K17638" i="1"/>
  <c r="G17639" i="1"/>
  <c r="H17639" i="1"/>
  <c r="I17639" i="1"/>
  <c r="J17639" i="1"/>
  <c r="K17639" i="1"/>
  <c r="G17640" i="1"/>
  <c r="J17640" i="1" s="1"/>
  <c r="H17640" i="1"/>
  <c r="I17640" i="1"/>
  <c r="K17640" i="1"/>
  <c r="G17641" i="1"/>
  <c r="I17641" i="1" s="1"/>
  <c r="H17641" i="1"/>
  <c r="J17641" i="1"/>
  <c r="K17641" i="1"/>
  <c r="G17642" i="1"/>
  <c r="H17642" i="1" s="1"/>
  <c r="I17642" i="1"/>
  <c r="J17642" i="1"/>
  <c r="K17642" i="1"/>
  <c r="G17643" i="1"/>
  <c r="H17643" i="1"/>
  <c r="I17643" i="1"/>
  <c r="J17643" i="1"/>
  <c r="K17643" i="1"/>
  <c r="G17644" i="1"/>
  <c r="J17644" i="1" s="1"/>
  <c r="H17644" i="1"/>
  <c r="I17644" i="1"/>
  <c r="K17644" i="1"/>
  <c r="G17645" i="1"/>
  <c r="I17645" i="1" s="1"/>
  <c r="H17645" i="1"/>
  <c r="J17645" i="1"/>
  <c r="K17645" i="1"/>
  <c r="G17646" i="1"/>
  <c r="H17646" i="1" s="1"/>
  <c r="I17646" i="1"/>
  <c r="J17646" i="1"/>
  <c r="K17646" i="1"/>
  <c r="G17647" i="1"/>
  <c r="H17647" i="1"/>
  <c r="I17647" i="1"/>
  <c r="J17647" i="1"/>
  <c r="K17647" i="1"/>
  <c r="G17648" i="1"/>
  <c r="J17648" i="1" s="1"/>
  <c r="H17648" i="1"/>
  <c r="I17648" i="1"/>
  <c r="K17648" i="1"/>
  <c r="G17649" i="1"/>
  <c r="I17649" i="1" s="1"/>
  <c r="H17649" i="1"/>
  <c r="J17649" i="1"/>
  <c r="K17649" i="1"/>
  <c r="G17650" i="1"/>
  <c r="H17650" i="1" s="1"/>
  <c r="I17650" i="1"/>
  <c r="J17650" i="1"/>
  <c r="K17650" i="1"/>
  <c r="G17651" i="1"/>
  <c r="H17651" i="1"/>
  <c r="I17651" i="1"/>
  <c r="J17651" i="1"/>
  <c r="K17651" i="1"/>
  <c r="G17652" i="1"/>
  <c r="J17652" i="1" s="1"/>
  <c r="H17652" i="1"/>
  <c r="I17652" i="1"/>
  <c r="K17652" i="1"/>
  <c r="G17653" i="1"/>
  <c r="I17653" i="1" s="1"/>
  <c r="H17653" i="1"/>
  <c r="J17653" i="1"/>
  <c r="K17653" i="1"/>
  <c r="G17654" i="1"/>
  <c r="H17654" i="1" s="1"/>
  <c r="I17654" i="1"/>
  <c r="J17654" i="1"/>
  <c r="K17654" i="1"/>
  <c r="G17655" i="1"/>
  <c r="H17655" i="1"/>
  <c r="I17655" i="1"/>
  <c r="J17655" i="1"/>
  <c r="K17655" i="1"/>
  <c r="G17656" i="1"/>
  <c r="J17656" i="1" s="1"/>
  <c r="H17656" i="1"/>
  <c r="I17656" i="1"/>
  <c r="K17656" i="1"/>
  <c r="G17657" i="1"/>
  <c r="I17657" i="1" s="1"/>
  <c r="H17657" i="1"/>
  <c r="J17657" i="1"/>
  <c r="K17657" i="1"/>
  <c r="G17658" i="1"/>
  <c r="H17658" i="1" s="1"/>
  <c r="I17658" i="1"/>
  <c r="J17658" i="1"/>
  <c r="K17658" i="1"/>
  <c r="G17659" i="1"/>
  <c r="H17659" i="1"/>
  <c r="I17659" i="1"/>
  <c r="J17659" i="1"/>
  <c r="K17659" i="1"/>
  <c r="G17660" i="1"/>
  <c r="J17660" i="1" s="1"/>
  <c r="H17660" i="1"/>
  <c r="I17660" i="1"/>
  <c r="K17660" i="1"/>
  <c r="G17661" i="1"/>
  <c r="I17661" i="1" s="1"/>
  <c r="H17661" i="1"/>
  <c r="J17661" i="1"/>
  <c r="K17661" i="1"/>
  <c r="G17662" i="1"/>
  <c r="H17662" i="1" s="1"/>
  <c r="I17662" i="1"/>
  <c r="J17662" i="1"/>
  <c r="K17662" i="1"/>
  <c r="G17663" i="1"/>
  <c r="H17663" i="1"/>
  <c r="I17663" i="1"/>
  <c r="J17663" i="1"/>
  <c r="K17663" i="1"/>
  <c r="G17664" i="1"/>
  <c r="J17664" i="1" s="1"/>
  <c r="H17664" i="1"/>
  <c r="I17664" i="1"/>
  <c r="K17664" i="1"/>
  <c r="G17665" i="1"/>
  <c r="I17665" i="1" s="1"/>
  <c r="H17665" i="1"/>
  <c r="J17665" i="1"/>
  <c r="K17665" i="1"/>
  <c r="G17666" i="1"/>
  <c r="H17666" i="1" s="1"/>
  <c r="I17666" i="1"/>
  <c r="J17666" i="1"/>
  <c r="K17666" i="1"/>
  <c r="G17667" i="1"/>
  <c r="H17667" i="1"/>
  <c r="I17667" i="1"/>
  <c r="J17667" i="1"/>
  <c r="K17667" i="1"/>
  <c r="G17668" i="1"/>
  <c r="J17668" i="1" s="1"/>
  <c r="H17668" i="1"/>
  <c r="I17668" i="1"/>
  <c r="K17668" i="1"/>
  <c r="G17669" i="1"/>
  <c r="I17669" i="1" s="1"/>
  <c r="H17669" i="1"/>
  <c r="J17669" i="1"/>
  <c r="K17669" i="1"/>
  <c r="G17670" i="1"/>
  <c r="H17670" i="1" s="1"/>
  <c r="I17670" i="1"/>
  <c r="J17670" i="1"/>
  <c r="K17670" i="1"/>
  <c r="G17671" i="1"/>
  <c r="H17671" i="1"/>
  <c r="I17671" i="1"/>
  <c r="J17671" i="1"/>
  <c r="K17671" i="1"/>
  <c r="G17672" i="1"/>
  <c r="J17672" i="1" s="1"/>
  <c r="H17672" i="1"/>
  <c r="I17672" i="1"/>
  <c r="K17672" i="1"/>
  <c r="G17673" i="1"/>
  <c r="I17673" i="1" s="1"/>
  <c r="H17673" i="1"/>
  <c r="J17673" i="1"/>
  <c r="K17673" i="1"/>
  <c r="G17674" i="1"/>
  <c r="H17674" i="1" s="1"/>
  <c r="I17674" i="1"/>
  <c r="J17674" i="1"/>
  <c r="K17674" i="1"/>
  <c r="G17675" i="1"/>
  <c r="H17675" i="1"/>
  <c r="I17675" i="1"/>
  <c r="J17675" i="1"/>
  <c r="K17675" i="1"/>
  <c r="G17676" i="1"/>
  <c r="J17676" i="1" s="1"/>
  <c r="H17676" i="1"/>
  <c r="I17676" i="1"/>
  <c r="K17676" i="1"/>
  <c r="G17677" i="1"/>
  <c r="I17677" i="1" s="1"/>
  <c r="H17677" i="1"/>
  <c r="J17677" i="1"/>
  <c r="K17677" i="1"/>
  <c r="G17678" i="1"/>
  <c r="H17678" i="1" s="1"/>
  <c r="I17678" i="1"/>
  <c r="J17678" i="1"/>
  <c r="K17678" i="1"/>
  <c r="G17679" i="1"/>
  <c r="H17679" i="1"/>
  <c r="I17679" i="1"/>
  <c r="J17679" i="1"/>
  <c r="K17679" i="1"/>
  <c r="G17680" i="1"/>
  <c r="J17680" i="1" s="1"/>
  <c r="H17680" i="1"/>
  <c r="I17680" i="1"/>
  <c r="K17680" i="1"/>
  <c r="G17681" i="1"/>
  <c r="I17681" i="1" s="1"/>
  <c r="H17681" i="1"/>
  <c r="J17681" i="1"/>
  <c r="K17681" i="1"/>
  <c r="G17682" i="1"/>
  <c r="H17682" i="1" s="1"/>
  <c r="I17682" i="1"/>
  <c r="J17682" i="1"/>
  <c r="K17682" i="1"/>
  <c r="G17683" i="1"/>
  <c r="H17683" i="1"/>
  <c r="I17683" i="1"/>
  <c r="J17683" i="1"/>
  <c r="K17683" i="1"/>
  <c r="G17684" i="1"/>
  <c r="J17684" i="1" s="1"/>
  <c r="H17684" i="1"/>
  <c r="I17684" i="1"/>
  <c r="K17684" i="1"/>
  <c r="G17685" i="1"/>
  <c r="I17685" i="1" s="1"/>
  <c r="H17685" i="1"/>
  <c r="J17685" i="1"/>
  <c r="K17685" i="1"/>
  <c r="G17686" i="1"/>
  <c r="H17686" i="1" s="1"/>
  <c r="I17686" i="1"/>
  <c r="J17686" i="1"/>
  <c r="K17686" i="1"/>
  <c r="G17687" i="1"/>
  <c r="H17687" i="1"/>
  <c r="I17687" i="1"/>
  <c r="J17687" i="1"/>
  <c r="K17687" i="1"/>
  <c r="G17688" i="1"/>
  <c r="J17688" i="1" s="1"/>
  <c r="H17688" i="1"/>
  <c r="I17688" i="1"/>
  <c r="K17688" i="1"/>
  <c r="G17689" i="1"/>
  <c r="I17689" i="1" s="1"/>
  <c r="H17689" i="1"/>
  <c r="J17689" i="1"/>
  <c r="K17689" i="1"/>
  <c r="G17690" i="1"/>
  <c r="H17690" i="1" s="1"/>
  <c r="I17690" i="1"/>
  <c r="J17690" i="1"/>
  <c r="K17690" i="1"/>
  <c r="G17691" i="1"/>
  <c r="H17691" i="1"/>
  <c r="I17691" i="1"/>
  <c r="J17691" i="1"/>
  <c r="K17691" i="1"/>
  <c r="G17692" i="1"/>
  <c r="J17692" i="1" s="1"/>
  <c r="H17692" i="1"/>
  <c r="I17692" i="1"/>
  <c r="K17692" i="1"/>
  <c r="G17693" i="1"/>
  <c r="I17693" i="1" s="1"/>
  <c r="H17693" i="1"/>
  <c r="J17693" i="1"/>
  <c r="K17693" i="1"/>
  <c r="G17694" i="1"/>
  <c r="H17694" i="1" s="1"/>
  <c r="I17694" i="1"/>
  <c r="J17694" i="1"/>
  <c r="K17694" i="1"/>
  <c r="G17695" i="1"/>
  <c r="H17695" i="1"/>
  <c r="I17695" i="1"/>
  <c r="J17695" i="1"/>
  <c r="K17695" i="1"/>
  <c r="G17696" i="1"/>
  <c r="J17696" i="1" s="1"/>
  <c r="H17696" i="1"/>
  <c r="I17696" i="1"/>
  <c r="K17696" i="1"/>
  <c r="G17697" i="1"/>
  <c r="I17697" i="1" s="1"/>
  <c r="H17697" i="1"/>
  <c r="J17697" i="1"/>
  <c r="K17697" i="1"/>
  <c r="G17698" i="1"/>
  <c r="H17698" i="1" s="1"/>
  <c r="I17698" i="1"/>
  <c r="J17698" i="1"/>
  <c r="K17698" i="1"/>
  <c r="G17699" i="1"/>
  <c r="H17699" i="1"/>
  <c r="I17699" i="1"/>
  <c r="J17699" i="1"/>
  <c r="K17699" i="1"/>
  <c r="G17700" i="1"/>
  <c r="J17700" i="1" s="1"/>
  <c r="H17700" i="1"/>
  <c r="I17700" i="1"/>
  <c r="K17700" i="1"/>
  <c r="G17701" i="1"/>
  <c r="I17701" i="1" s="1"/>
  <c r="H17701" i="1"/>
  <c r="J17701" i="1"/>
  <c r="K17701" i="1"/>
  <c r="G17702" i="1"/>
  <c r="H17702" i="1" s="1"/>
  <c r="I17702" i="1"/>
  <c r="J17702" i="1"/>
  <c r="K17702" i="1"/>
  <c r="G17703" i="1"/>
  <c r="H17703" i="1"/>
  <c r="I17703" i="1"/>
  <c r="J17703" i="1"/>
  <c r="K17703" i="1"/>
  <c r="G17704" i="1"/>
  <c r="J17704" i="1" s="1"/>
  <c r="H17704" i="1"/>
  <c r="I17704" i="1"/>
  <c r="K17704" i="1"/>
  <c r="G17705" i="1"/>
  <c r="I17705" i="1" s="1"/>
  <c r="H17705" i="1"/>
  <c r="J17705" i="1"/>
  <c r="K17705" i="1"/>
  <c r="G17706" i="1"/>
  <c r="H17706" i="1" s="1"/>
  <c r="I17706" i="1"/>
  <c r="J17706" i="1"/>
  <c r="K17706" i="1"/>
  <c r="G17707" i="1"/>
  <c r="H17707" i="1"/>
  <c r="I17707" i="1"/>
  <c r="J17707" i="1"/>
  <c r="K17707" i="1"/>
  <c r="G17708" i="1"/>
  <c r="J17708" i="1" s="1"/>
  <c r="H17708" i="1"/>
  <c r="I17708" i="1"/>
  <c r="K17708" i="1"/>
  <c r="G17709" i="1"/>
  <c r="I17709" i="1" s="1"/>
  <c r="H17709" i="1"/>
  <c r="J17709" i="1"/>
  <c r="K17709" i="1"/>
  <c r="G17710" i="1"/>
  <c r="H17710" i="1" s="1"/>
  <c r="I17710" i="1"/>
  <c r="J17710" i="1"/>
  <c r="K17710" i="1"/>
  <c r="G17711" i="1"/>
  <c r="H17711" i="1"/>
  <c r="I17711" i="1"/>
  <c r="J17711" i="1"/>
  <c r="K17711" i="1"/>
  <c r="G17712" i="1"/>
  <c r="J17712" i="1" s="1"/>
  <c r="H17712" i="1"/>
  <c r="I17712" i="1"/>
  <c r="K17712" i="1"/>
  <c r="G17713" i="1"/>
  <c r="I17713" i="1" s="1"/>
  <c r="H17713" i="1"/>
  <c r="J17713" i="1"/>
  <c r="K17713" i="1"/>
  <c r="G17714" i="1"/>
  <c r="H17714" i="1" s="1"/>
  <c r="I17714" i="1"/>
  <c r="J17714" i="1"/>
  <c r="K17714" i="1"/>
  <c r="G17715" i="1"/>
  <c r="H17715" i="1"/>
  <c r="I17715" i="1"/>
  <c r="J17715" i="1"/>
  <c r="K17715" i="1"/>
  <c r="G17716" i="1"/>
  <c r="J17716" i="1" s="1"/>
  <c r="H17716" i="1"/>
  <c r="I17716" i="1"/>
  <c r="K17716" i="1"/>
  <c r="G17717" i="1"/>
  <c r="I17717" i="1" s="1"/>
  <c r="H17717" i="1"/>
  <c r="J17717" i="1"/>
  <c r="K17717" i="1"/>
  <c r="G17718" i="1"/>
  <c r="H17718" i="1" s="1"/>
  <c r="I17718" i="1"/>
  <c r="J17718" i="1"/>
  <c r="K17718" i="1"/>
  <c r="G17719" i="1"/>
  <c r="H17719" i="1"/>
  <c r="I17719" i="1"/>
  <c r="J17719" i="1"/>
  <c r="K17719" i="1"/>
  <c r="G17720" i="1"/>
  <c r="J17720" i="1" s="1"/>
  <c r="H17720" i="1"/>
  <c r="I17720" i="1"/>
  <c r="K17720" i="1"/>
  <c r="G17721" i="1"/>
  <c r="I17721" i="1" s="1"/>
  <c r="H17721" i="1"/>
  <c r="J17721" i="1"/>
  <c r="K17721" i="1"/>
  <c r="G17722" i="1"/>
  <c r="H17722" i="1" s="1"/>
  <c r="I17722" i="1"/>
  <c r="J17722" i="1"/>
  <c r="K17722" i="1"/>
  <c r="G17723" i="1"/>
  <c r="H17723" i="1"/>
  <c r="I17723" i="1"/>
  <c r="J17723" i="1"/>
  <c r="K17723" i="1"/>
  <c r="G17724" i="1"/>
  <c r="J17724" i="1" s="1"/>
  <c r="H17724" i="1"/>
  <c r="I17724" i="1"/>
  <c r="K17724" i="1"/>
  <c r="G17725" i="1"/>
  <c r="I17725" i="1" s="1"/>
  <c r="H17725" i="1"/>
  <c r="J17725" i="1"/>
  <c r="K17725" i="1"/>
  <c r="G17726" i="1"/>
  <c r="H17726" i="1" s="1"/>
  <c r="I17726" i="1"/>
  <c r="J17726" i="1"/>
  <c r="K17726" i="1"/>
  <c r="G17727" i="1"/>
  <c r="H17727" i="1"/>
  <c r="I17727" i="1"/>
  <c r="J17727" i="1"/>
  <c r="K17727" i="1"/>
  <c r="G17728" i="1"/>
  <c r="J17728" i="1" s="1"/>
  <c r="H17728" i="1"/>
  <c r="I17728" i="1"/>
  <c r="K17728" i="1"/>
  <c r="G17729" i="1"/>
  <c r="I17729" i="1" s="1"/>
  <c r="H17729" i="1"/>
  <c r="J17729" i="1"/>
  <c r="K17729" i="1"/>
  <c r="G17730" i="1"/>
  <c r="H17730" i="1" s="1"/>
  <c r="I17730" i="1"/>
  <c r="J17730" i="1"/>
  <c r="K17730" i="1"/>
  <c r="G17731" i="1"/>
  <c r="H17731" i="1"/>
  <c r="I17731" i="1"/>
  <c r="J17731" i="1"/>
  <c r="K17731" i="1"/>
  <c r="G17732" i="1"/>
  <c r="J17732" i="1" s="1"/>
  <c r="H17732" i="1"/>
  <c r="I17732" i="1"/>
  <c r="K17732" i="1"/>
  <c r="G17733" i="1"/>
  <c r="I17733" i="1" s="1"/>
  <c r="H17733" i="1"/>
  <c r="J17733" i="1"/>
  <c r="K17733" i="1"/>
  <c r="G17734" i="1"/>
  <c r="H17734" i="1" s="1"/>
  <c r="I17734" i="1"/>
  <c r="J17734" i="1"/>
  <c r="K17734" i="1"/>
  <c r="G17735" i="1"/>
  <c r="H17735" i="1"/>
  <c r="I17735" i="1"/>
  <c r="J17735" i="1"/>
  <c r="K17735" i="1"/>
  <c r="G17736" i="1"/>
  <c r="J17736" i="1" s="1"/>
  <c r="H17736" i="1"/>
  <c r="I17736" i="1"/>
  <c r="K17736" i="1"/>
  <c r="G17737" i="1"/>
  <c r="I17737" i="1" s="1"/>
  <c r="H17737" i="1"/>
  <c r="J17737" i="1"/>
  <c r="K17737" i="1"/>
  <c r="G17738" i="1"/>
  <c r="H17738" i="1" s="1"/>
  <c r="I17738" i="1"/>
  <c r="J17738" i="1"/>
  <c r="K17738" i="1"/>
  <c r="G17739" i="1"/>
  <c r="H17739" i="1"/>
  <c r="I17739" i="1"/>
  <c r="J17739" i="1"/>
  <c r="K17739" i="1"/>
  <c r="G17740" i="1"/>
  <c r="J17740" i="1" s="1"/>
  <c r="H17740" i="1"/>
  <c r="I17740" i="1"/>
  <c r="K17740" i="1"/>
  <c r="G17741" i="1"/>
  <c r="I17741" i="1" s="1"/>
  <c r="H17741" i="1"/>
  <c r="J17741" i="1"/>
  <c r="K17741" i="1"/>
  <c r="G17742" i="1"/>
  <c r="H17742" i="1" s="1"/>
  <c r="I17742" i="1"/>
  <c r="J17742" i="1"/>
  <c r="K17742" i="1"/>
  <c r="G17743" i="1"/>
  <c r="H17743" i="1"/>
  <c r="I17743" i="1"/>
  <c r="J17743" i="1"/>
  <c r="K17743" i="1"/>
  <c r="G17744" i="1"/>
  <c r="J17744" i="1" s="1"/>
  <c r="H17744" i="1"/>
  <c r="I17744" i="1"/>
  <c r="K17744" i="1"/>
  <c r="G17745" i="1"/>
  <c r="I17745" i="1" s="1"/>
  <c r="H17745" i="1"/>
  <c r="J17745" i="1"/>
  <c r="K17745" i="1"/>
  <c r="G17746" i="1"/>
  <c r="H17746" i="1" s="1"/>
  <c r="I17746" i="1"/>
  <c r="J17746" i="1"/>
  <c r="K17746" i="1"/>
  <c r="G17747" i="1"/>
  <c r="H17747" i="1"/>
  <c r="I17747" i="1"/>
  <c r="J17747" i="1"/>
  <c r="K17747" i="1"/>
  <c r="G17748" i="1"/>
  <c r="J17748" i="1" s="1"/>
  <c r="H17748" i="1"/>
  <c r="I17748" i="1"/>
  <c r="K17748" i="1"/>
  <c r="G17749" i="1"/>
  <c r="I17749" i="1" s="1"/>
  <c r="H17749" i="1"/>
  <c r="J17749" i="1"/>
  <c r="K17749" i="1"/>
  <c r="G17750" i="1"/>
  <c r="H17750" i="1" s="1"/>
  <c r="I17750" i="1"/>
  <c r="J17750" i="1"/>
  <c r="K17750" i="1"/>
  <c r="G17751" i="1"/>
  <c r="H17751" i="1"/>
  <c r="I17751" i="1"/>
  <c r="J17751" i="1"/>
  <c r="K17751" i="1"/>
  <c r="G17752" i="1"/>
  <c r="J17752" i="1" s="1"/>
  <c r="H17752" i="1"/>
  <c r="I17752" i="1"/>
  <c r="K17752" i="1"/>
  <c r="G17753" i="1"/>
  <c r="I17753" i="1" s="1"/>
  <c r="H17753" i="1"/>
  <c r="J17753" i="1"/>
  <c r="K17753" i="1"/>
  <c r="G17754" i="1"/>
  <c r="H17754" i="1" s="1"/>
  <c r="I17754" i="1"/>
  <c r="J17754" i="1"/>
  <c r="K17754" i="1"/>
  <c r="G17755" i="1"/>
  <c r="H17755" i="1"/>
  <c r="I17755" i="1"/>
  <c r="J17755" i="1"/>
  <c r="K17755" i="1"/>
  <c r="G17756" i="1"/>
  <c r="J17756" i="1" s="1"/>
  <c r="H17756" i="1"/>
  <c r="I17756" i="1"/>
  <c r="K17756" i="1"/>
  <c r="G17757" i="1"/>
  <c r="I17757" i="1" s="1"/>
  <c r="H17757" i="1"/>
  <c r="J17757" i="1"/>
  <c r="K17757" i="1"/>
  <c r="G17758" i="1"/>
  <c r="H17758" i="1" s="1"/>
  <c r="I17758" i="1"/>
  <c r="J17758" i="1"/>
  <c r="K17758" i="1"/>
  <c r="G17759" i="1"/>
  <c r="H17759" i="1"/>
  <c r="I17759" i="1"/>
  <c r="J17759" i="1"/>
  <c r="K17759" i="1"/>
  <c r="G17760" i="1"/>
  <c r="J17760" i="1" s="1"/>
  <c r="H17760" i="1"/>
  <c r="I17760" i="1"/>
  <c r="K17760" i="1"/>
  <c r="G17761" i="1"/>
  <c r="I17761" i="1" s="1"/>
  <c r="H17761" i="1"/>
  <c r="J17761" i="1"/>
  <c r="K17761" i="1"/>
  <c r="G17762" i="1"/>
  <c r="H17762" i="1" s="1"/>
  <c r="I17762" i="1"/>
  <c r="J17762" i="1"/>
  <c r="K17762" i="1"/>
  <c r="G17763" i="1"/>
  <c r="H17763" i="1"/>
  <c r="I17763" i="1"/>
  <c r="J17763" i="1"/>
  <c r="K17763" i="1"/>
  <c r="G17764" i="1"/>
  <c r="J17764" i="1" s="1"/>
  <c r="H17764" i="1"/>
  <c r="I17764" i="1"/>
  <c r="K17764" i="1"/>
  <c r="G17765" i="1"/>
  <c r="I17765" i="1" s="1"/>
  <c r="H17765" i="1"/>
  <c r="J17765" i="1"/>
  <c r="K17765" i="1"/>
  <c r="G17766" i="1"/>
  <c r="H17766" i="1" s="1"/>
  <c r="I17766" i="1"/>
  <c r="J17766" i="1"/>
  <c r="K17766" i="1"/>
  <c r="G17767" i="1"/>
  <c r="H17767" i="1"/>
  <c r="I17767" i="1"/>
  <c r="J17767" i="1"/>
  <c r="K17767" i="1"/>
  <c r="G17768" i="1"/>
  <c r="J17768" i="1" s="1"/>
  <c r="H17768" i="1"/>
  <c r="I17768" i="1"/>
  <c r="K17768" i="1"/>
  <c r="G17769" i="1"/>
  <c r="I17769" i="1" s="1"/>
  <c r="H17769" i="1"/>
  <c r="J17769" i="1"/>
  <c r="K17769" i="1"/>
  <c r="G17770" i="1"/>
  <c r="H17770" i="1" s="1"/>
  <c r="I17770" i="1"/>
  <c r="J17770" i="1"/>
  <c r="K17770" i="1"/>
  <c r="G17771" i="1"/>
  <c r="H17771" i="1"/>
  <c r="I17771" i="1"/>
  <c r="J17771" i="1"/>
  <c r="K17771" i="1"/>
  <c r="G17772" i="1"/>
  <c r="J17772" i="1" s="1"/>
  <c r="H17772" i="1"/>
  <c r="I17772" i="1"/>
  <c r="K17772" i="1"/>
  <c r="G17773" i="1"/>
  <c r="I17773" i="1" s="1"/>
  <c r="H17773" i="1"/>
  <c r="J17773" i="1"/>
  <c r="K17773" i="1"/>
  <c r="G17774" i="1"/>
  <c r="H17774" i="1" s="1"/>
  <c r="I17774" i="1"/>
  <c r="J17774" i="1"/>
  <c r="K17774" i="1"/>
  <c r="G17775" i="1"/>
  <c r="H17775" i="1"/>
  <c r="I17775" i="1"/>
  <c r="J17775" i="1"/>
  <c r="K17775" i="1"/>
  <c r="G17776" i="1"/>
  <c r="J17776" i="1" s="1"/>
  <c r="H17776" i="1"/>
  <c r="I17776" i="1"/>
  <c r="K17776" i="1"/>
  <c r="G17777" i="1"/>
  <c r="I17777" i="1" s="1"/>
  <c r="H17777" i="1"/>
  <c r="J17777" i="1"/>
  <c r="K17777" i="1"/>
  <c r="G17778" i="1"/>
  <c r="H17778" i="1" s="1"/>
  <c r="I17778" i="1"/>
  <c r="J17778" i="1"/>
  <c r="K17778" i="1"/>
  <c r="G17779" i="1"/>
  <c r="H17779" i="1"/>
  <c r="I17779" i="1"/>
  <c r="J17779" i="1"/>
  <c r="K17779" i="1"/>
  <c r="G17780" i="1"/>
  <c r="J17780" i="1" s="1"/>
  <c r="H17780" i="1"/>
  <c r="I17780" i="1"/>
  <c r="K17780" i="1"/>
  <c r="G17781" i="1"/>
  <c r="I17781" i="1" s="1"/>
  <c r="H17781" i="1"/>
  <c r="J17781" i="1"/>
  <c r="K17781" i="1"/>
  <c r="G17782" i="1"/>
  <c r="H17782" i="1" s="1"/>
  <c r="I17782" i="1"/>
  <c r="J17782" i="1"/>
  <c r="K17782" i="1"/>
  <c r="G17783" i="1"/>
  <c r="H17783" i="1"/>
  <c r="I17783" i="1"/>
  <c r="J17783" i="1"/>
  <c r="K17783" i="1"/>
  <c r="G17784" i="1"/>
  <c r="J17784" i="1" s="1"/>
  <c r="H17784" i="1"/>
  <c r="I17784" i="1"/>
  <c r="K17784" i="1"/>
  <c r="G17785" i="1"/>
  <c r="I17785" i="1" s="1"/>
  <c r="H17785" i="1"/>
  <c r="J17785" i="1"/>
  <c r="K17785" i="1"/>
  <c r="G17786" i="1"/>
  <c r="H17786" i="1" s="1"/>
  <c r="I17786" i="1"/>
  <c r="J17786" i="1"/>
  <c r="K17786" i="1"/>
  <c r="G17787" i="1"/>
  <c r="H17787" i="1"/>
  <c r="I17787" i="1"/>
  <c r="J17787" i="1"/>
  <c r="K17787" i="1"/>
  <c r="G17788" i="1"/>
  <c r="J17788" i="1" s="1"/>
  <c r="H17788" i="1"/>
  <c r="I17788" i="1"/>
  <c r="K17788" i="1"/>
  <c r="G17789" i="1"/>
  <c r="I17789" i="1" s="1"/>
  <c r="H17789" i="1"/>
  <c r="J17789" i="1"/>
  <c r="K17789" i="1"/>
  <c r="G17790" i="1"/>
  <c r="H17790" i="1" s="1"/>
  <c r="I17790" i="1"/>
  <c r="J17790" i="1"/>
  <c r="K17790" i="1"/>
  <c r="G17791" i="1"/>
  <c r="H17791" i="1"/>
  <c r="I17791" i="1"/>
  <c r="J17791" i="1"/>
  <c r="K17791" i="1"/>
  <c r="G17792" i="1"/>
  <c r="J17792" i="1" s="1"/>
  <c r="H17792" i="1"/>
  <c r="I17792" i="1"/>
  <c r="K17792" i="1"/>
  <c r="G17793" i="1"/>
  <c r="I17793" i="1" s="1"/>
  <c r="H17793" i="1"/>
  <c r="J17793" i="1"/>
  <c r="K17793" i="1"/>
  <c r="G17794" i="1"/>
  <c r="H17794" i="1" s="1"/>
  <c r="I17794" i="1"/>
  <c r="J17794" i="1"/>
  <c r="K17794" i="1"/>
  <c r="G17795" i="1"/>
  <c r="H17795" i="1"/>
  <c r="I17795" i="1"/>
  <c r="J17795" i="1"/>
  <c r="K17795" i="1"/>
  <c r="G17796" i="1"/>
  <c r="J17796" i="1" s="1"/>
  <c r="H17796" i="1"/>
  <c r="I17796" i="1"/>
  <c r="K17796" i="1"/>
  <c r="G17797" i="1"/>
  <c r="I17797" i="1" s="1"/>
  <c r="H17797" i="1"/>
  <c r="J17797" i="1"/>
  <c r="K17797" i="1"/>
  <c r="G17798" i="1"/>
  <c r="H17798" i="1" s="1"/>
  <c r="I17798" i="1"/>
  <c r="J17798" i="1"/>
  <c r="K17798" i="1"/>
  <c r="G17799" i="1"/>
  <c r="H17799" i="1"/>
  <c r="I17799" i="1"/>
  <c r="J17799" i="1"/>
  <c r="K17799" i="1"/>
  <c r="G17800" i="1"/>
  <c r="J17800" i="1" s="1"/>
  <c r="H17800" i="1"/>
  <c r="I17800" i="1"/>
  <c r="K17800" i="1"/>
  <c r="G17801" i="1"/>
  <c r="I17801" i="1" s="1"/>
  <c r="H17801" i="1"/>
  <c r="J17801" i="1"/>
  <c r="K17801" i="1"/>
  <c r="G17802" i="1"/>
  <c r="H17802" i="1" s="1"/>
  <c r="I17802" i="1"/>
  <c r="J17802" i="1"/>
  <c r="K17802" i="1"/>
  <c r="G17803" i="1"/>
  <c r="H17803" i="1"/>
  <c r="I17803" i="1"/>
  <c r="J17803" i="1"/>
  <c r="K17803" i="1"/>
  <c r="G17804" i="1"/>
  <c r="J17804" i="1" s="1"/>
  <c r="H17804" i="1"/>
  <c r="I17804" i="1"/>
  <c r="K17804" i="1"/>
  <c r="G17805" i="1"/>
  <c r="I17805" i="1" s="1"/>
  <c r="H17805" i="1"/>
  <c r="J17805" i="1"/>
  <c r="K17805" i="1"/>
  <c r="G17806" i="1"/>
  <c r="H17806" i="1" s="1"/>
  <c r="I17806" i="1"/>
  <c r="J17806" i="1"/>
  <c r="K17806" i="1"/>
  <c r="G17807" i="1"/>
  <c r="H17807" i="1"/>
  <c r="I17807" i="1"/>
  <c r="J17807" i="1"/>
  <c r="K17807" i="1"/>
  <c r="G17808" i="1"/>
  <c r="J17808" i="1" s="1"/>
  <c r="H17808" i="1"/>
  <c r="I17808" i="1"/>
  <c r="K17808" i="1"/>
  <c r="G17809" i="1"/>
  <c r="I17809" i="1" s="1"/>
  <c r="H17809" i="1"/>
  <c r="J17809" i="1"/>
  <c r="K17809" i="1"/>
  <c r="G17810" i="1"/>
  <c r="H17810" i="1" s="1"/>
  <c r="I17810" i="1"/>
  <c r="J17810" i="1"/>
  <c r="K17810" i="1"/>
  <c r="G17811" i="1"/>
  <c r="H17811" i="1"/>
  <c r="I17811" i="1"/>
  <c r="J17811" i="1"/>
  <c r="K17811" i="1"/>
  <c r="G17812" i="1"/>
  <c r="J17812" i="1" s="1"/>
  <c r="H17812" i="1"/>
  <c r="I17812" i="1"/>
  <c r="K17812" i="1"/>
  <c r="G17813" i="1"/>
  <c r="I17813" i="1" s="1"/>
  <c r="H17813" i="1"/>
  <c r="J17813" i="1"/>
  <c r="K17813" i="1"/>
  <c r="G17814" i="1"/>
  <c r="H17814" i="1" s="1"/>
  <c r="I17814" i="1"/>
  <c r="J17814" i="1"/>
  <c r="K17814" i="1"/>
  <c r="G17815" i="1"/>
  <c r="H17815" i="1"/>
  <c r="I17815" i="1"/>
  <c r="J17815" i="1"/>
  <c r="K17815" i="1"/>
  <c r="G17816" i="1"/>
  <c r="J17816" i="1" s="1"/>
  <c r="H17816" i="1"/>
  <c r="I17816" i="1"/>
  <c r="K17816" i="1"/>
  <c r="G17817" i="1"/>
  <c r="I17817" i="1" s="1"/>
  <c r="H17817" i="1"/>
  <c r="J17817" i="1"/>
  <c r="K17817" i="1"/>
  <c r="G17818" i="1"/>
  <c r="H17818" i="1" s="1"/>
  <c r="I17818" i="1"/>
  <c r="J17818" i="1"/>
  <c r="K17818" i="1"/>
  <c r="G17819" i="1"/>
  <c r="H17819" i="1"/>
  <c r="I17819" i="1"/>
  <c r="J17819" i="1"/>
  <c r="K17819" i="1"/>
  <c r="G17820" i="1"/>
  <c r="J17820" i="1" s="1"/>
  <c r="H17820" i="1"/>
  <c r="I17820" i="1"/>
  <c r="K17820" i="1"/>
  <c r="G17821" i="1"/>
  <c r="I17821" i="1" s="1"/>
  <c r="H17821" i="1"/>
  <c r="J17821" i="1"/>
  <c r="K17821" i="1"/>
  <c r="G17822" i="1"/>
  <c r="H17822" i="1" s="1"/>
  <c r="I17822" i="1"/>
  <c r="J17822" i="1"/>
  <c r="K17822" i="1"/>
  <c r="G17823" i="1"/>
  <c r="H17823" i="1"/>
  <c r="I17823" i="1"/>
  <c r="J17823" i="1"/>
  <c r="K17823" i="1"/>
  <c r="G17824" i="1"/>
  <c r="J17824" i="1" s="1"/>
  <c r="H17824" i="1"/>
  <c r="I17824" i="1"/>
  <c r="K17824" i="1"/>
  <c r="G17825" i="1"/>
  <c r="I17825" i="1" s="1"/>
  <c r="H17825" i="1"/>
  <c r="J17825" i="1"/>
  <c r="K17825" i="1"/>
  <c r="G17826" i="1"/>
  <c r="H17826" i="1" s="1"/>
  <c r="I17826" i="1"/>
  <c r="J17826" i="1"/>
  <c r="K17826" i="1"/>
  <c r="G17827" i="1"/>
  <c r="H17827" i="1"/>
  <c r="I17827" i="1"/>
  <c r="J17827" i="1"/>
  <c r="K17827" i="1"/>
  <c r="G17828" i="1"/>
  <c r="J17828" i="1" s="1"/>
  <c r="H17828" i="1"/>
  <c r="I17828" i="1"/>
  <c r="K17828" i="1"/>
  <c r="G17829" i="1"/>
  <c r="I17829" i="1" s="1"/>
  <c r="H17829" i="1"/>
  <c r="J17829" i="1"/>
  <c r="K17829" i="1"/>
  <c r="G17830" i="1"/>
  <c r="H17830" i="1" s="1"/>
  <c r="I17830" i="1"/>
  <c r="J17830" i="1"/>
  <c r="K17830" i="1"/>
  <c r="G17831" i="1"/>
  <c r="H17831" i="1"/>
  <c r="I17831" i="1"/>
  <c r="J17831" i="1"/>
  <c r="K17831" i="1"/>
  <c r="G17832" i="1"/>
  <c r="J17832" i="1" s="1"/>
  <c r="H17832" i="1"/>
  <c r="I17832" i="1"/>
  <c r="K17832" i="1"/>
  <c r="G17833" i="1"/>
  <c r="I17833" i="1" s="1"/>
  <c r="H17833" i="1"/>
  <c r="J17833" i="1"/>
  <c r="K17833" i="1"/>
  <c r="G17834" i="1"/>
  <c r="H17834" i="1" s="1"/>
  <c r="I17834" i="1"/>
  <c r="J17834" i="1"/>
  <c r="K17834" i="1"/>
  <c r="G17835" i="1"/>
  <c r="H17835" i="1"/>
  <c r="I17835" i="1"/>
  <c r="J17835" i="1"/>
  <c r="K17835" i="1"/>
  <c r="G17836" i="1"/>
  <c r="J17836" i="1" s="1"/>
  <c r="H17836" i="1"/>
  <c r="I17836" i="1"/>
  <c r="K17836" i="1"/>
  <c r="G17837" i="1"/>
  <c r="I17837" i="1" s="1"/>
  <c r="H17837" i="1"/>
  <c r="J17837" i="1"/>
  <c r="K17837" i="1"/>
  <c r="G17838" i="1"/>
  <c r="H17838" i="1" s="1"/>
  <c r="I17838" i="1"/>
  <c r="J17838" i="1"/>
  <c r="K17838" i="1"/>
  <c r="G17839" i="1"/>
  <c r="H17839" i="1"/>
  <c r="I17839" i="1"/>
  <c r="J17839" i="1"/>
  <c r="K17839" i="1"/>
  <c r="G17840" i="1"/>
  <c r="J17840" i="1" s="1"/>
  <c r="H17840" i="1"/>
  <c r="I17840" i="1"/>
  <c r="K17840" i="1"/>
  <c r="G17841" i="1"/>
  <c r="I17841" i="1" s="1"/>
  <c r="H17841" i="1"/>
  <c r="J17841" i="1"/>
  <c r="K17841" i="1"/>
  <c r="G17842" i="1"/>
  <c r="H17842" i="1" s="1"/>
  <c r="I17842" i="1"/>
  <c r="J17842" i="1"/>
  <c r="K17842" i="1"/>
  <c r="G17843" i="1"/>
  <c r="H17843" i="1"/>
  <c r="I17843" i="1"/>
  <c r="J17843" i="1"/>
  <c r="K17843" i="1"/>
  <c r="G17844" i="1"/>
  <c r="J17844" i="1" s="1"/>
  <c r="H17844" i="1"/>
  <c r="I17844" i="1"/>
  <c r="K17844" i="1"/>
  <c r="G17845" i="1"/>
  <c r="I17845" i="1" s="1"/>
  <c r="H17845" i="1"/>
  <c r="J17845" i="1"/>
  <c r="K17845" i="1"/>
  <c r="G17846" i="1"/>
  <c r="H17846" i="1" s="1"/>
  <c r="I17846" i="1"/>
  <c r="J17846" i="1"/>
  <c r="K17846" i="1"/>
  <c r="G17847" i="1"/>
  <c r="H17847" i="1"/>
  <c r="I17847" i="1"/>
  <c r="J17847" i="1"/>
  <c r="K17847" i="1"/>
  <c r="G17848" i="1"/>
  <c r="J17848" i="1" s="1"/>
  <c r="H17848" i="1"/>
  <c r="I17848" i="1"/>
  <c r="K17848" i="1"/>
  <c r="G17849" i="1"/>
  <c r="I17849" i="1" s="1"/>
  <c r="H17849" i="1"/>
  <c r="J17849" i="1"/>
  <c r="K17849" i="1"/>
  <c r="G17850" i="1"/>
  <c r="H17850" i="1" s="1"/>
  <c r="I17850" i="1"/>
  <c r="J17850" i="1"/>
  <c r="K17850" i="1"/>
  <c r="G17851" i="1"/>
  <c r="H17851" i="1"/>
  <c r="I17851" i="1"/>
  <c r="J17851" i="1"/>
  <c r="K17851" i="1"/>
  <c r="G17852" i="1"/>
  <c r="J17852" i="1" s="1"/>
  <c r="H17852" i="1"/>
  <c r="I17852" i="1"/>
  <c r="K17852" i="1"/>
  <c r="G17853" i="1"/>
  <c r="I17853" i="1" s="1"/>
  <c r="H17853" i="1"/>
  <c r="J17853" i="1"/>
  <c r="K17853" i="1"/>
  <c r="G17854" i="1"/>
  <c r="H17854" i="1" s="1"/>
  <c r="I17854" i="1"/>
  <c r="J17854" i="1"/>
  <c r="K17854" i="1"/>
  <c r="G17855" i="1"/>
  <c r="H17855" i="1"/>
  <c r="I17855" i="1"/>
  <c r="J17855" i="1"/>
  <c r="K17855" i="1"/>
  <c r="G17856" i="1"/>
  <c r="J17856" i="1" s="1"/>
  <c r="H17856" i="1"/>
  <c r="I17856" i="1"/>
  <c r="K17856" i="1"/>
  <c r="G17857" i="1"/>
  <c r="I17857" i="1" s="1"/>
  <c r="H17857" i="1"/>
  <c r="J17857" i="1"/>
  <c r="K17857" i="1"/>
  <c r="G17858" i="1"/>
  <c r="H17858" i="1" s="1"/>
  <c r="I17858" i="1"/>
  <c r="J17858" i="1"/>
  <c r="K17858" i="1"/>
  <c r="G17859" i="1"/>
  <c r="H17859" i="1"/>
  <c r="I17859" i="1"/>
  <c r="J17859" i="1"/>
  <c r="K17859" i="1"/>
  <c r="G17860" i="1"/>
  <c r="J17860" i="1" s="1"/>
  <c r="H17860" i="1"/>
  <c r="I17860" i="1"/>
  <c r="K17860" i="1"/>
  <c r="G17861" i="1"/>
  <c r="I17861" i="1" s="1"/>
  <c r="H17861" i="1"/>
  <c r="J17861" i="1"/>
  <c r="K17861" i="1"/>
  <c r="G17862" i="1"/>
  <c r="H17862" i="1" s="1"/>
  <c r="I17862" i="1"/>
  <c r="J17862" i="1"/>
  <c r="K17862" i="1"/>
  <c r="G17863" i="1"/>
  <c r="H17863" i="1"/>
  <c r="I17863" i="1"/>
  <c r="J17863" i="1"/>
  <c r="K17863" i="1"/>
  <c r="G17864" i="1"/>
  <c r="J17864" i="1" s="1"/>
  <c r="H17864" i="1"/>
  <c r="I17864" i="1"/>
  <c r="K17864" i="1"/>
  <c r="G17865" i="1"/>
  <c r="I17865" i="1" s="1"/>
  <c r="H17865" i="1"/>
  <c r="J17865" i="1"/>
  <c r="K17865" i="1"/>
  <c r="G17866" i="1"/>
  <c r="H17866" i="1" s="1"/>
  <c r="I17866" i="1"/>
  <c r="J17866" i="1"/>
  <c r="K17866" i="1"/>
  <c r="G17867" i="1"/>
  <c r="H17867" i="1"/>
  <c r="I17867" i="1"/>
  <c r="J17867" i="1"/>
  <c r="K17867" i="1"/>
  <c r="G17868" i="1"/>
  <c r="J17868" i="1" s="1"/>
  <c r="H17868" i="1"/>
  <c r="I17868" i="1"/>
  <c r="K17868" i="1"/>
  <c r="G17869" i="1"/>
  <c r="I17869" i="1" s="1"/>
  <c r="H17869" i="1"/>
  <c r="J17869" i="1"/>
  <c r="K17869" i="1"/>
  <c r="G17870" i="1"/>
  <c r="H17870" i="1" s="1"/>
  <c r="I17870" i="1"/>
  <c r="J17870" i="1"/>
  <c r="K17870" i="1"/>
  <c r="G17871" i="1"/>
  <c r="H17871" i="1"/>
  <c r="I17871" i="1"/>
  <c r="J17871" i="1"/>
  <c r="K17871" i="1"/>
  <c r="G17872" i="1"/>
  <c r="J17872" i="1" s="1"/>
  <c r="H17872" i="1"/>
  <c r="I17872" i="1"/>
  <c r="K17872" i="1"/>
  <c r="G17873" i="1"/>
  <c r="I17873" i="1" s="1"/>
  <c r="H17873" i="1"/>
  <c r="J17873" i="1"/>
  <c r="K17873" i="1"/>
  <c r="G17874" i="1"/>
  <c r="H17874" i="1" s="1"/>
  <c r="I17874" i="1"/>
  <c r="J17874" i="1"/>
  <c r="K17874" i="1"/>
  <c r="G17875" i="1"/>
  <c r="H17875" i="1"/>
  <c r="I17875" i="1"/>
  <c r="J17875" i="1"/>
  <c r="K17875" i="1"/>
  <c r="G17876" i="1"/>
  <c r="J17876" i="1" s="1"/>
  <c r="H17876" i="1"/>
  <c r="I17876" i="1"/>
  <c r="K17876" i="1"/>
  <c r="G17877" i="1"/>
  <c r="I17877" i="1" s="1"/>
  <c r="H17877" i="1"/>
  <c r="J17877" i="1"/>
  <c r="K17877" i="1"/>
  <c r="G17878" i="1"/>
  <c r="H17878" i="1" s="1"/>
  <c r="I17878" i="1"/>
  <c r="J17878" i="1"/>
  <c r="K17878" i="1"/>
  <c r="G17879" i="1"/>
  <c r="H17879" i="1"/>
  <c r="I17879" i="1"/>
  <c r="J17879" i="1"/>
  <c r="K17879" i="1"/>
  <c r="G17880" i="1"/>
  <c r="J17880" i="1" s="1"/>
  <c r="H17880" i="1"/>
  <c r="I17880" i="1"/>
  <c r="K17880" i="1"/>
  <c r="G17881" i="1"/>
  <c r="I17881" i="1" s="1"/>
  <c r="H17881" i="1"/>
  <c r="J17881" i="1"/>
  <c r="K17881" i="1"/>
  <c r="G17882" i="1"/>
  <c r="H17882" i="1" s="1"/>
  <c r="I17882" i="1"/>
  <c r="J17882" i="1"/>
  <c r="K17882" i="1"/>
  <c r="G17883" i="1"/>
  <c r="H17883" i="1"/>
  <c r="I17883" i="1"/>
  <c r="J17883" i="1"/>
  <c r="K17883" i="1"/>
  <c r="G17884" i="1"/>
  <c r="J17884" i="1" s="1"/>
  <c r="H17884" i="1"/>
  <c r="I17884" i="1"/>
  <c r="K17884" i="1"/>
  <c r="G17885" i="1"/>
  <c r="I17885" i="1" s="1"/>
  <c r="H17885" i="1"/>
  <c r="J17885" i="1"/>
  <c r="K17885" i="1"/>
  <c r="G17886" i="1"/>
  <c r="H17886" i="1" s="1"/>
  <c r="I17886" i="1"/>
  <c r="J17886" i="1"/>
  <c r="K17886" i="1"/>
  <c r="G17887" i="1"/>
  <c r="H17887" i="1"/>
  <c r="I17887" i="1"/>
  <c r="J17887" i="1"/>
  <c r="K17887" i="1"/>
  <c r="G17888" i="1"/>
  <c r="J17888" i="1" s="1"/>
  <c r="H17888" i="1"/>
  <c r="I17888" i="1"/>
  <c r="K17888" i="1"/>
  <c r="G17889" i="1"/>
  <c r="I17889" i="1" s="1"/>
  <c r="H17889" i="1"/>
  <c r="J17889" i="1"/>
  <c r="K17889" i="1"/>
  <c r="G17890" i="1"/>
  <c r="H17890" i="1" s="1"/>
  <c r="I17890" i="1"/>
  <c r="J17890" i="1"/>
  <c r="K17890" i="1"/>
  <c r="G17891" i="1"/>
  <c r="H17891" i="1"/>
  <c r="I17891" i="1"/>
  <c r="J17891" i="1"/>
  <c r="K17891" i="1"/>
  <c r="G17892" i="1"/>
  <c r="J17892" i="1" s="1"/>
  <c r="H17892" i="1"/>
  <c r="I17892" i="1"/>
  <c r="K17892" i="1"/>
  <c r="G17893" i="1"/>
  <c r="I17893" i="1" s="1"/>
  <c r="H17893" i="1"/>
  <c r="J17893" i="1"/>
  <c r="K17893" i="1"/>
  <c r="G17894" i="1"/>
  <c r="H17894" i="1" s="1"/>
  <c r="I17894" i="1"/>
  <c r="J17894" i="1"/>
  <c r="K17894" i="1"/>
  <c r="G17895" i="1"/>
  <c r="H17895" i="1"/>
  <c r="I17895" i="1"/>
  <c r="J17895" i="1"/>
  <c r="K17895" i="1"/>
  <c r="G17896" i="1"/>
  <c r="J17896" i="1" s="1"/>
  <c r="H17896" i="1"/>
  <c r="I17896" i="1"/>
  <c r="K17896" i="1"/>
  <c r="G17897" i="1"/>
  <c r="I17897" i="1" s="1"/>
  <c r="H17897" i="1"/>
  <c r="J17897" i="1"/>
  <c r="K17897" i="1"/>
  <c r="G17898" i="1"/>
  <c r="H17898" i="1" s="1"/>
  <c r="I17898" i="1"/>
  <c r="J17898" i="1"/>
  <c r="K17898" i="1"/>
  <c r="G17899" i="1"/>
  <c r="H17899" i="1"/>
  <c r="I17899" i="1"/>
  <c r="J17899" i="1"/>
  <c r="K17899" i="1"/>
  <c r="G17900" i="1"/>
  <c r="J17900" i="1" s="1"/>
  <c r="H17900" i="1"/>
  <c r="I17900" i="1"/>
  <c r="K17900" i="1"/>
  <c r="G17901" i="1"/>
  <c r="I17901" i="1" s="1"/>
  <c r="H17901" i="1"/>
  <c r="J17901" i="1"/>
  <c r="K17901" i="1"/>
  <c r="G17902" i="1"/>
  <c r="H17902" i="1" s="1"/>
  <c r="I17902" i="1"/>
  <c r="J17902" i="1"/>
  <c r="K17902" i="1"/>
  <c r="G17903" i="1"/>
  <c r="H17903" i="1"/>
  <c r="I17903" i="1"/>
  <c r="J17903" i="1"/>
  <c r="K17903" i="1"/>
  <c r="G17904" i="1"/>
  <c r="J17904" i="1" s="1"/>
  <c r="H17904" i="1"/>
  <c r="I17904" i="1"/>
  <c r="K17904" i="1"/>
  <c r="G17905" i="1"/>
  <c r="I17905" i="1" s="1"/>
  <c r="H17905" i="1"/>
  <c r="J17905" i="1"/>
  <c r="K17905" i="1"/>
  <c r="G17906" i="1"/>
  <c r="H17906" i="1" s="1"/>
  <c r="I17906" i="1"/>
  <c r="J17906" i="1"/>
  <c r="K17906" i="1"/>
  <c r="G17907" i="1"/>
  <c r="H17907" i="1"/>
  <c r="I17907" i="1"/>
  <c r="J17907" i="1"/>
  <c r="K17907" i="1"/>
  <c r="G17908" i="1"/>
  <c r="J17908" i="1" s="1"/>
  <c r="H17908" i="1"/>
  <c r="I17908" i="1"/>
  <c r="K17908" i="1"/>
  <c r="G17909" i="1"/>
  <c r="I17909" i="1" s="1"/>
  <c r="H17909" i="1"/>
  <c r="J17909" i="1"/>
  <c r="K17909" i="1"/>
  <c r="G17910" i="1"/>
  <c r="H17910" i="1" s="1"/>
  <c r="I17910" i="1"/>
  <c r="J17910" i="1"/>
  <c r="K17910" i="1"/>
  <c r="G17911" i="1"/>
  <c r="H17911" i="1"/>
  <c r="I17911" i="1"/>
  <c r="J17911" i="1"/>
  <c r="K17911" i="1"/>
  <c r="G17912" i="1"/>
  <c r="J17912" i="1" s="1"/>
  <c r="H17912" i="1"/>
  <c r="I17912" i="1"/>
  <c r="K17912" i="1"/>
  <c r="G17913" i="1"/>
  <c r="I17913" i="1" s="1"/>
  <c r="H17913" i="1"/>
  <c r="J17913" i="1"/>
  <c r="K17913" i="1"/>
  <c r="G17914" i="1"/>
  <c r="H17914" i="1" s="1"/>
  <c r="I17914" i="1"/>
  <c r="J17914" i="1"/>
  <c r="K17914" i="1"/>
  <c r="G17915" i="1"/>
  <c r="H17915" i="1"/>
  <c r="I17915" i="1"/>
  <c r="J17915" i="1"/>
  <c r="K17915" i="1"/>
  <c r="G17916" i="1"/>
  <c r="J17916" i="1" s="1"/>
  <c r="H17916" i="1"/>
  <c r="I17916" i="1"/>
  <c r="K17916" i="1"/>
  <c r="G17917" i="1"/>
  <c r="I17917" i="1" s="1"/>
  <c r="H17917" i="1"/>
  <c r="J17917" i="1"/>
  <c r="K17917" i="1"/>
  <c r="G17918" i="1"/>
  <c r="H17918" i="1" s="1"/>
  <c r="I17918" i="1"/>
  <c r="J17918" i="1"/>
  <c r="K17918" i="1"/>
  <c r="G17919" i="1"/>
  <c r="H17919" i="1"/>
  <c r="I17919" i="1"/>
  <c r="J17919" i="1"/>
  <c r="K17919" i="1"/>
  <c r="G17920" i="1"/>
  <c r="J17920" i="1" s="1"/>
  <c r="H17920" i="1"/>
  <c r="I17920" i="1"/>
  <c r="K17920" i="1"/>
  <c r="G17921" i="1"/>
  <c r="I17921" i="1" s="1"/>
  <c r="H17921" i="1"/>
  <c r="J17921" i="1"/>
  <c r="K17921" i="1"/>
  <c r="G17922" i="1"/>
  <c r="H17922" i="1" s="1"/>
  <c r="I17922" i="1"/>
  <c r="J17922" i="1"/>
  <c r="K17922" i="1"/>
  <c r="G17923" i="1"/>
  <c r="H17923" i="1"/>
  <c r="I17923" i="1"/>
  <c r="J17923" i="1"/>
  <c r="K17923" i="1"/>
  <c r="G17924" i="1"/>
  <c r="J17924" i="1" s="1"/>
  <c r="H17924" i="1"/>
  <c r="I17924" i="1"/>
  <c r="K17924" i="1"/>
  <c r="G17925" i="1"/>
  <c r="I17925" i="1" s="1"/>
  <c r="H17925" i="1"/>
  <c r="J17925" i="1"/>
  <c r="K17925" i="1"/>
  <c r="G17926" i="1"/>
  <c r="H17926" i="1" s="1"/>
  <c r="I17926" i="1"/>
  <c r="J17926" i="1"/>
  <c r="K17926" i="1"/>
  <c r="G17927" i="1"/>
  <c r="H17927" i="1"/>
  <c r="I17927" i="1"/>
  <c r="J17927" i="1"/>
  <c r="K17927" i="1"/>
  <c r="G17928" i="1"/>
  <c r="J17928" i="1" s="1"/>
  <c r="H17928" i="1"/>
  <c r="I17928" i="1"/>
  <c r="K17928" i="1"/>
  <c r="G17929" i="1"/>
  <c r="I17929" i="1" s="1"/>
  <c r="H17929" i="1"/>
  <c r="J17929" i="1"/>
  <c r="K17929" i="1"/>
  <c r="G17930" i="1"/>
  <c r="H17930" i="1" s="1"/>
  <c r="I17930" i="1"/>
  <c r="J17930" i="1"/>
  <c r="K17930" i="1"/>
  <c r="G17931" i="1"/>
  <c r="H17931" i="1"/>
  <c r="I17931" i="1"/>
  <c r="J17931" i="1"/>
  <c r="K17931" i="1"/>
  <c r="G17932" i="1"/>
  <c r="J17932" i="1" s="1"/>
  <c r="H17932" i="1"/>
  <c r="I17932" i="1"/>
  <c r="K17932" i="1"/>
  <c r="G17933" i="1"/>
  <c r="I17933" i="1" s="1"/>
  <c r="H17933" i="1"/>
  <c r="J17933" i="1"/>
  <c r="K17933" i="1"/>
  <c r="G17934" i="1"/>
  <c r="H17934" i="1" s="1"/>
  <c r="I17934" i="1"/>
  <c r="J17934" i="1"/>
  <c r="K17934" i="1"/>
  <c r="G17935" i="1"/>
  <c r="H17935" i="1"/>
  <c r="I17935" i="1"/>
  <c r="J17935" i="1"/>
  <c r="K17935" i="1"/>
  <c r="G17936" i="1"/>
  <c r="J17936" i="1" s="1"/>
  <c r="H17936" i="1"/>
  <c r="I17936" i="1"/>
  <c r="K17936" i="1"/>
  <c r="G17937" i="1"/>
  <c r="I17937" i="1" s="1"/>
  <c r="H17937" i="1"/>
  <c r="J17937" i="1"/>
  <c r="K17937" i="1"/>
  <c r="G17938" i="1"/>
  <c r="H17938" i="1" s="1"/>
  <c r="I17938" i="1"/>
  <c r="J17938" i="1"/>
  <c r="K17938" i="1"/>
  <c r="G17939" i="1"/>
  <c r="H17939" i="1"/>
  <c r="I17939" i="1"/>
  <c r="J17939" i="1"/>
  <c r="K17939" i="1"/>
  <c r="G17940" i="1"/>
  <c r="J17940" i="1" s="1"/>
  <c r="H17940" i="1"/>
  <c r="I17940" i="1"/>
  <c r="K17940" i="1"/>
  <c r="G17941" i="1"/>
  <c r="I17941" i="1" s="1"/>
  <c r="H17941" i="1"/>
  <c r="J17941" i="1"/>
  <c r="K17941" i="1"/>
  <c r="G17942" i="1"/>
  <c r="H17942" i="1" s="1"/>
  <c r="I17942" i="1"/>
  <c r="J17942" i="1"/>
  <c r="K17942" i="1"/>
  <c r="G17943" i="1"/>
  <c r="H17943" i="1"/>
  <c r="I17943" i="1"/>
  <c r="J17943" i="1"/>
  <c r="K17943" i="1"/>
  <c r="G17944" i="1"/>
  <c r="J17944" i="1" s="1"/>
  <c r="H17944" i="1"/>
  <c r="I17944" i="1"/>
  <c r="K17944" i="1"/>
  <c r="G17945" i="1"/>
  <c r="I17945" i="1" s="1"/>
  <c r="H17945" i="1"/>
  <c r="J17945" i="1"/>
  <c r="K17945" i="1"/>
  <c r="G17946" i="1"/>
  <c r="H17946" i="1" s="1"/>
  <c r="I17946" i="1"/>
  <c r="J17946" i="1"/>
  <c r="K17946" i="1"/>
  <c r="G17947" i="1"/>
  <c r="H17947" i="1"/>
  <c r="I17947" i="1"/>
  <c r="J17947" i="1"/>
  <c r="K17947" i="1"/>
  <c r="G17948" i="1"/>
  <c r="J17948" i="1" s="1"/>
  <c r="H17948" i="1"/>
  <c r="I17948" i="1"/>
  <c r="K17948" i="1"/>
  <c r="G17949" i="1"/>
  <c r="I17949" i="1" s="1"/>
  <c r="H17949" i="1"/>
  <c r="J17949" i="1"/>
  <c r="K17949" i="1"/>
  <c r="G17950" i="1"/>
  <c r="H17950" i="1" s="1"/>
  <c r="I17950" i="1"/>
  <c r="J17950" i="1"/>
  <c r="K17950" i="1"/>
  <c r="G17951" i="1"/>
  <c r="H17951" i="1"/>
  <c r="I17951" i="1"/>
  <c r="J17951" i="1"/>
  <c r="K17951" i="1"/>
  <c r="G17952" i="1"/>
  <c r="J17952" i="1" s="1"/>
  <c r="H17952" i="1"/>
  <c r="I17952" i="1"/>
  <c r="K17952" i="1"/>
  <c r="G17953" i="1"/>
  <c r="I17953" i="1" s="1"/>
  <c r="H17953" i="1"/>
  <c r="J17953" i="1"/>
  <c r="K17953" i="1"/>
  <c r="G17954" i="1"/>
  <c r="H17954" i="1" s="1"/>
  <c r="I17954" i="1"/>
  <c r="J17954" i="1"/>
  <c r="K17954" i="1"/>
  <c r="G17955" i="1"/>
  <c r="H17955" i="1"/>
  <c r="I17955" i="1"/>
  <c r="J17955" i="1"/>
  <c r="K17955" i="1"/>
  <c r="G17956" i="1"/>
  <c r="J17956" i="1" s="1"/>
  <c r="H17956" i="1"/>
  <c r="I17956" i="1"/>
  <c r="K17956" i="1"/>
  <c r="G17957" i="1"/>
  <c r="I17957" i="1" s="1"/>
  <c r="H17957" i="1"/>
  <c r="J17957" i="1"/>
  <c r="K17957" i="1"/>
  <c r="G17958" i="1"/>
  <c r="H17958" i="1" s="1"/>
  <c r="I17958" i="1"/>
  <c r="J17958" i="1"/>
  <c r="K17958" i="1"/>
  <c r="G17959" i="1"/>
  <c r="H17959" i="1"/>
  <c r="I17959" i="1"/>
  <c r="J17959" i="1"/>
  <c r="K17959" i="1"/>
  <c r="G17960" i="1"/>
  <c r="J17960" i="1" s="1"/>
  <c r="H17960" i="1"/>
  <c r="I17960" i="1"/>
  <c r="K17960" i="1"/>
  <c r="G17961" i="1"/>
  <c r="I17961" i="1" s="1"/>
  <c r="H17961" i="1"/>
  <c r="J17961" i="1"/>
  <c r="K17961" i="1"/>
  <c r="G17962" i="1"/>
  <c r="H17962" i="1" s="1"/>
  <c r="I17962" i="1"/>
  <c r="J17962" i="1"/>
  <c r="K17962" i="1"/>
  <c r="G17963" i="1"/>
  <c r="H17963" i="1"/>
  <c r="I17963" i="1"/>
  <c r="J17963" i="1"/>
  <c r="K17963" i="1"/>
  <c r="G17964" i="1"/>
  <c r="J17964" i="1" s="1"/>
  <c r="H17964" i="1"/>
  <c r="I17964" i="1"/>
  <c r="K17964" i="1"/>
  <c r="G17965" i="1"/>
  <c r="I17965" i="1" s="1"/>
  <c r="H17965" i="1"/>
  <c r="J17965" i="1"/>
  <c r="K17965" i="1"/>
  <c r="G17966" i="1"/>
  <c r="H17966" i="1" s="1"/>
  <c r="I17966" i="1"/>
  <c r="J17966" i="1"/>
  <c r="K17966" i="1"/>
  <c r="G17967" i="1"/>
  <c r="H17967" i="1"/>
  <c r="I17967" i="1"/>
  <c r="J17967" i="1"/>
  <c r="K17967" i="1"/>
  <c r="G17968" i="1"/>
  <c r="J17968" i="1" s="1"/>
  <c r="H17968" i="1"/>
  <c r="I17968" i="1"/>
  <c r="K17968" i="1"/>
  <c r="G17969" i="1"/>
  <c r="I17969" i="1" s="1"/>
  <c r="H17969" i="1"/>
  <c r="J17969" i="1"/>
  <c r="K17969" i="1"/>
  <c r="G17970" i="1"/>
  <c r="H17970" i="1" s="1"/>
  <c r="I17970" i="1"/>
  <c r="J17970" i="1"/>
  <c r="K17970" i="1"/>
  <c r="G17971" i="1"/>
  <c r="H17971" i="1"/>
  <c r="I17971" i="1"/>
  <c r="J17971" i="1"/>
  <c r="K17971" i="1"/>
  <c r="G17972" i="1"/>
  <c r="J17972" i="1" s="1"/>
  <c r="H17972" i="1"/>
  <c r="I17972" i="1"/>
  <c r="K17972" i="1"/>
  <c r="G17973" i="1"/>
  <c r="I17973" i="1" s="1"/>
  <c r="H17973" i="1"/>
  <c r="J17973" i="1"/>
  <c r="K17973" i="1"/>
  <c r="G17974" i="1"/>
  <c r="H17974" i="1" s="1"/>
  <c r="I17974" i="1"/>
  <c r="J17974" i="1"/>
  <c r="K17974" i="1"/>
  <c r="G17975" i="1"/>
  <c r="H17975" i="1"/>
  <c r="I17975" i="1"/>
  <c r="J17975" i="1"/>
  <c r="K17975" i="1"/>
  <c r="G17976" i="1"/>
  <c r="J17976" i="1" s="1"/>
  <c r="H17976" i="1"/>
  <c r="I17976" i="1"/>
  <c r="K17976" i="1"/>
  <c r="G17977" i="1"/>
  <c r="I17977" i="1" s="1"/>
  <c r="H17977" i="1"/>
  <c r="J17977" i="1"/>
  <c r="K17977" i="1"/>
  <c r="G17978" i="1"/>
  <c r="H17978" i="1" s="1"/>
  <c r="I17978" i="1"/>
  <c r="J17978" i="1"/>
  <c r="K17978" i="1"/>
  <c r="G17979" i="1"/>
  <c r="H17979" i="1"/>
  <c r="I17979" i="1"/>
  <c r="J17979" i="1"/>
  <c r="K17979" i="1"/>
  <c r="G17980" i="1"/>
  <c r="J17980" i="1" s="1"/>
  <c r="H17980" i="1"/>
  <c r="I17980" i="1"/>
  <c r="K17980" i="1"/>
  <c r="G17981" i="1"/>
  <c r="I17981" i="1" s="1"/>
  <c r="H17981" i="1"/>
  <c r="J17981" i="1"/>
  <c r="K17981" i="1"/>
  <c r="G17982" i="1"/>
  <c r="H17982" i="1" s="1"/>
  <c r="I17982" i="1"/>
  <c r="J17982" i="1"/>
  <c r="K17982" i="1"/>
  <c r="G17983" i="1"/>
  <c r="H17983" i="1"/>
  <c r="I17983" i="1"/>
  <c r="J17983" i="1"/>
  <c r="K17983" i="1"/>
  <c r="G17984" i="1"/>
  <c r="J17984" i="1" s="1"/>
  <c r="H17984" i="1"/>
  <c r="I17984" i="1"/>
  <c r="K17984" i="1"/>
  <c r="G17985" i="1"/>
  <c r="I17985" i="1" s="1"/>
  <c r="H17985" i="1"/>
  <c r="J17985" i="1"/>
  <c r="K17985" i="1"/>
  <c r="G17986" i="1"/>
  <c r="H17986" i="1" s="1"/>
  <c r="I17986" i="1"/>
  <c r="J17986" i="1"/>
  <c r="K17986" i="1"/>
  <c r="G17987" i="1"/>
  <c r="H17987" i="1"/>
  <c r="I17987" i="1"/>
  <c r="J17987" i="1"/>
  <c r="K17987" i="1"/>
  <c r="G17988" i="1"/>
  <c r="J17988" i="1" s="1"/>
  <c r="H17988" i="1"/>
  <c r="I17988" i="1"/>
  <c r="K17988" i="1"/>
  <c r="G17989" i="1"/>
  <c r="I17989" i="1" s="1"/>
  <c r="H17989" i="1"/>
  <c r="J17989" i="1"/>
  <c r="K17989" i="1"/>
  <c r="G17990" i="1"/>
  <c r="H17990" i="1" s="1"/>
  <c r="I17990" i="1"/>
  <c r="J17990" i="1"/>
  <c r="K17990" i="1"/>
  <c r="G17991" i="1"/>
  <c r="H17991" i="1"/>
  <c r="I17991" i="1"/>
  <c r="J17991" i="1"/>
  <c r="K17991" i="1"/>
  <c r="G17992" i="1"/>
  <c r="J17992" i="1" s="1"/>
  <c r="H17992" i="1"/>
  <c r="I17992" i="1"/>
  <c r="K17992" i="1"/>
  <c r="G17993" i="1"/>
  <c r="I17993" i="1" s="1"/>
  <c r="H17993" i="1"/>
  <c r="J17993" i="1"/>
  <c r="K17993" i="1"/>
  <c r="G17994" i="1"/>
  <c r="H17994" i="1" s="1"/>
  <c r="I17994" i="1"/>
  <c r="J17994" i="1"/>
  <c r="K17994" i="1"/>
  <c r="G17995" i="1"/>
  <c r="H17995" i="1"/>
  <c r="I17995" i="1"/>
  <c r="J17995" i="1"/>
  <c r="K17995" i="1"/>
  <c r="G17996" i="1"/>
  <c r="J17996" i="1" s="1"/>
  <c r="H17996" i="1"/>
  <c r="I17996" i="1"/>
  <c r="K17996" i="1"/>
  <c r="G17997" i="1"/>
  <c r="I17997" i="1" s="1"/>
  <c r="H17997" i="1"/>
  <c r="J17997" i="1"/>
  <c r="K17997" i="1"/>
  <c r="G17998" i="1"/>
  <c r="H17998" i="1" s="1"/>
  <c r="I17998" i="1"/>
  <c r="J17998" i="1"/>
  <c r="K17998" i="1"/>
  <c r="G17999" i="1"/>
  <c r="H17999" i="1"/>
  <c r="I17999" i="1"/>
  <c r="J17999" i="1"/>
  <c r="K17999" i="1"/>
  <c r="G18000" i="1"/>
  <c r="J18000" i="1" s="1"/>
  <c r="H18000" i="1"/>
  <c r="I18000" i="1"/>
  <c r="K18000" i="1"/>
  <c r="G18001" i="1"/>
  <c r="I18001" i="1" s="1"/>
  <c r="H18001" i="1"/>
  <c r="J18001" i="1"/>
  <c r="K18001" i="1"/>
  <c r="G18002" i="1"/>
  <c r="H18002" i="1" s="1"/>
  <c r="I18002" i="1"/>
  <c r="J18002" i="1"/>
  <c r="K18002" i="1"/>
  <c r="G18003" i="1"/>
  <c r="H18003" i="1"/>
  <c r="I18003" i="1"/>
  <c r="J18003" i="1"/>
  <c r="K18003" i="1"/>
  <c r="G18004" i="1"/>
  <c r="J18004" i="1" s="1"/>
  <c r="H18004" i="1"/>
  <c r="I18004" i="1"/>
  <c r="K18004" i="1"/>
  <c r="G18005" i="1"/>
  <c r="I18005" i="1" s="1"/>
  <c r="H18005" i="1"/>
  <c r="J18005" i="1"/>
  <c r="K18005" i="1"/>
  <c r="G18006" i="1"/>
  <c r="H18006" i="1" s="1"/>
  <c r="I18006" i="1"/>
  <c r="J18006" i="1"/>
  <c r="K18006" i="1"/>
  <c r="G18007" i="1"/>
  <c r="H18007" i="1"/>
  <c r="I18007" i="1"/>
  <c r="J18007" i="1"/>
  <c r="K18007" i="1"/>
  <c r="G18008" i="1"/>
  <c r="J18008" i="1" s="1"/>
  <c r="H18008" i="1"/>
  <c r="I18008" i="1"/>
  <c r="K18008" i="1"/>
  <c r="G18009" i="1"/>
  <c r="I18009" i="1" s="1"/>
  <c r="H18009" i="1"/>
  <c r="J18009" i="1"/>
  <c r="K18009" i="1"/>
  <c r="G18010" i="1"/>
  <c r="H18010" i="1" s="1"/>
  <c r="I18010" i="1"/>
  <c r="J18010" i="1"/>
  <c r="K18010" i="1"/>
  <c r="G18011" i="1"/>
  <c r="H18011" i="1"/>
  <c r="I18011" i="1"/>
  <c r="J18011" i="1"/>
  <c r="K18011" i="1"/>
  <c r="G18012" i="1"/>
  <c r="J18012" i="1" s="1"/>
  <c r="H18012" i="1"/>
  <c r="I18012" i="1"/>
  <c r="K18012" i="1"/>
  <c r="G18013" i="1"/>
  <c r="I18013" i="1" s="1"/>
  <c r="H18013" i="1"/>
  <c r="J18013" i="1"/>
  <c r="K18013" i="1"/>
  <c r="G18014" i="1"/>
  <c r="H18014" i="1" s="1"/>
  <c r="I18014" i="1"/>
  <c r="J18014" i="1"/>
  <c r="K18014" i="1"/>
  <c r="G18015" i="1"/>
  <c r="H18015" i="1"/>
  <c r="I18015" i="1"/>
  <c r="J18015" i="1"/>
  <c r="K18015" i="1"/>
  <c r="G18016" i="1"/>
  <c r="J18016" i="1" s="1"/>
  <c r="H18016" i="1"/>
  <c r="I18016" i="1"/>
  <c r="K18016" i="1"/>
  <c r="G18017" i="1"/>
  <c r="I18017" i="1" s="1"/>
  <c r="H18017" i="1"/>
  <c r="J18017" i="1"/>
  <c r="K18017" i="1"/>
  <c r="G18018" i="1"/>
  <c r="H18018" i="1" s="1"/>
  <c r="I18018" i="1"/>
  <c r="J18018" i="1"/>
  <c r="K18018" i="1"/>
  <c r="G18019" i="1"/>
  <c r="H18019" i="1"/>
  <c r="I18019" i="1"/>
  <c r="J18019" i="1"/>
  <c r="K18019" i="1"/>
  <c r="G18020" i="1"/>
  <c r="J18020" i="1" s="1"/>
  <c r="H18020" i="1"/>
  <c r="I18020" i="1"/>
  <c r="K18020" i="1"/>
  <c r="G18021" i="1"/>
  <c r="I18021" i="1" s="1"/>
  <c r="H18021" i="1"/>
  <c r="J18021" i="1"/>
  <c r="K18021" i="1"/>
  <c r="G18022" i="1"/>
  <c r="H18022" i="1" s="1"/>
  <c r="I18022" i="1"/>
  <c r="J18022" i="1"/>
  <c r="K18022" i="1"/>
  <c r="G18023" i="1"/>
  <c r="H18023" i="1"/>
  <c r="I18023" i="1"/>
  <c r="J18023" i="1"/>
  <c r="K18023" i="1"/>
  <c r="G18024" i="1"/>
  <c r="J18024" i="1" s="1"/>
  <c r="H18024" i="1"/>
  <c r="I18024" i="1"/>
  <c r="K18024" i="1"/>
  <c r="G18025" i="1"/>
  <c r="I18025" i="1" s="1"/>
  <c r="H18025" i="1"/>
  <c r="J18025" i="1"/>
  <c r="K18025" i="1"/>
  <c r="G18026" i="1"/>
  <c r="H18026" i="1" s="1"/>
  <c r="I18026" i="1"/>
  <c r="J18026" i="1"/>
  <c r="K18026" i="1"/>
  <c r="G18027" i="1"/>
  <c r="H18027" i="1"/>
  <c r="I18027" i="1"/>
  <c r="J18027" i="1"/>
  <c r="K18027" i="1"/>
  <c r="G18028" i="1"/>
  <c r="J18028" i="1" s="1"/>
  <c r="H18028" i="1"/>
  <c r="I18028" i="1"/>
  <c r="K18028" i="1"/>
  <c r="G18029" i="1"/>
  <c r="I18029" i="1" s="1"/>
  <c r="H18029" i="1"/>
  <c r="J18029" i="1"/>
  <c r="K18029" i="1"/>
  <c r="G18030" i="1"/>
  <c r="H18030" i="1" s="1"/>
  <c r="I18030" i="1"/>
  <c r="J18030" i="1"/>
  <c r="K18030" i="1"/>
  <c r="G18031" i="1"/>
  <c r="H18031" i="1"/>
  <c r="I18031" i="1"/>
  <c r="J18031" i="1"/>
  <c r="K18031" i="1"/>
  <c r="G18032" i="1"/>
  <c r="J18032" i="1" s="1"/>
  <c r="H18032" i="1"/>
  <c r="I18032" i="1"/>
  <c r="K18032" i="1"/>
  <c r="G18033" i="1"/>
  <c r="I18033" i="1" s="1"/>
  <c r="H18033" i="1"/>
  <c r="J18033" i="1"/>
  <c r="K18033" i="1"/>
  <c r="G18034" i="1"/>
  <c r="H18034" i="1" s="1"/>
  <c r="I18034" i="1"/>
  <c r="J18034" i="1"/>
  <c r="K18034" i="1"/>
  <c r="G18035" i="1"/>
  <c r="H18035" i="1"/>
  <c r="I18035" i="1"/>
  <c r="J18035" i="1"/>
  <c r="K18035" i="1"/>
  <c r="G18036" i="1"/>
  <c r="J18036" i="1" s="1"/>
  <c r="H18036" i="1"/>
  <c r="I18036" i="1"/>
  <c r="K18036" i="1"/>
  <c r="G18037" i="1"/>
  <c r="I18037" i="1" s="1"/>
  <c r="H18037" i="1"/>
  <c r="J18037" i="1"/>
  <c r="K18037" i="1"/>
  <c r="G18038" i="1"/>
  <c r="H18038" i="1" s="1"/>
  <c r="I18038" i="1"/>
  <c r="J18038" i="1"/>
  <c r="K18038" i="1"/>
  <c r="G18039" i="1"/>
  <c r="H18039" i="1"/>
  <c r="I18039" i="1"/>
  <c r="J18039" i="1"/>
  <c r="K18039" i="1"/>
  <c r="G18040" i="1"/>
  <c r="J18040" i="1" s="1"/>
  <c r="H18040" i="1"/>
  <c r="I18040" i="1"/>
  <c r="K18040" i="1"/>
  <c r="G18041" i="1"/>
  <c r="I18041" i="1" s="1"/>
  <c r="H18041" i="1"/>
  <c r="J18041" i="1"/>
  <c r="K18041" i="1"/>
  <c r="G18042" i="1"/>
  <c r="H18042" i="1" s="1"/>
  <c r="I18042" i="1"/>
  <c r="J18042" i="1"/>
  <c r="K18042" i="1"/>
  <c r="G18043" i="1"/>
  <c r="H18043" i="1"/>
  <c r="I18043" i="1"/>
  <c r="J18043" i="1"/>
  <c r="K18043" i="1"/>
  <c r="G18044" i="1"/>
  <c r="J18044" i="1" s="1"/>
  <c r="H18044" i="1"/>
  <c r="I18044" i="1"/>
  <c r="K18044" i="1"/>
  <c r="G18045" i="1"/>
  <c r="I18045" i="1" s="1"/>
  <c r="H18045" i="1"/>
  <c r="J18045" i="1"/>
  <c r="K18045" i="1"/>
  <c r="G18046" i="1"/>
  <c r="H18046" i="1" s="1"/>
  <c r="I18046" i="1"/>
  <c r="J18046" i="1"/>
  <c r="K18046" i="1"/>
  <c r="G18047" i="1"/>
  <c r="H18047" i="1"/>
  <c r="I18047" i="1"/>
  <c r="J18047" i="1"/>
  <c r="K18047" i="1"/>
  <c r="G18048" i="1"/>
  <c r="J18048" i="1" s="1"/>
  <c r="H18048" i="1"/>
  <c r="I18048" i="1"/>
  <c r="K18048" i="1"/>
  <c r="G18049" i="1"/>
  <c r="I18049" i="1" s="1"/>
  <c r="H18049" i="1"/>
  <c r="J18049" i="1"/>
  <c r="K18049" i="1"/>
  <c r="G18050" i="1"/>
  <c r="H18050" i="1" s="1"/>
  <c r="I18050" i="1"/>
  <c r="J18050" i="1"/>
  <c r="K18050" i="1"/>
  <c r="G18051" i="1"/>
  <c r="H18051" i="1"/>
  <c r="I18051" i="1"/>
  <c r="J18051" i="1"/>
  <c r="K18051" i="1"/>
  <c r="G18052" i="1"/>
  <c r="J18052" i="1" s="1"/>
  <c r="H18052" i="1"/>
  <c r="I18052" i="1"/>
  <c r="K18052" i="1"/>
  <c r="G18053" i="1"/>
  <c r="I18053" i="1" s="1"/>
  <c r="H18053" i="1"/>
  <c r="J18053" i="1"/>
  <c r="K18053" i="1"/>
  <c r="G18054" i="1"/>
  <c r="H18054" i="1" s="1"/>
  <c r="I18054" i="1"/>
  <c r="J18054" i="1"/>
  <c r="K18054" i="1"/>
  <c r="G18055" i="1"/>
  <c r="H18055" i="1"/>
  <c r="I18055" i="1"/>
  <c r="J18055" i="1"/>
  <c r="K18055" i="1"/>
  <c r="G18056" i="1"/>
  <c r="J18056" i="1" s="1"/>
  <c r="H18056" i="1"/>
  <c r="I18056" i="1"/>
  <c r="K18056" i="1"/>
  <c r="G18057" i="1"/>
  <c r="I18057" i="1" s="1"/>
  <c r="H18057" i="1"/>
  <c r="J18057" i="1"/>
  <c r="K18057" i="1"/>
  <c r="G18058" i="1"/>
  <c r="H18058" i="1" s="1"/>
  <c r="I18058" i="1"/>
  <c r="J18058" i="1"/>
  <c r="K18058" i="1"/>
  <c r="G18059" i="1"/>
  <c r="H18059" i="1"/>
  <c r="I18059" i="1"/>
  <c r="J18059" i="1"/>
  <c r="K18059" i="1"/>
  <c r="G18060" i="1"/>
  <c r="J18060" i="1" s="1"/>
  <c r="H18060" i="1"/>
  <c r="I18060" i="1"/>
  <c r="K18060" i="1"/>
  <c r="G18061" i="1"/>
  <c r="I18061" i="1" s="1"/>
  <c r="H18061" i="1"/>
  <c r="J18061" i="1"/>
  <c r="K18061" i="1"/>
  <c r="G18062" i="1"/>
  <c r="H18062" i="1" s="1"/>
  <c r="I18062" i="1"/>
  <c r="J18062" i="1"/>
  <c r="K18062" i="1"/>
  <c r="G18063" i="1"/>
  <c r="H18063" i="1"/>
  <c r="I18063" i="1"/>
  <c r="J18063" i="1"/>
  <c r="K18063" i="1"/>
  <c r="G18064" i="1"/>
  <c r="J18064" i="1" s="1"/>
  <c r="H18064" i="1"/>
  <c r="I18064" i="1"/>
  <c r="K18064" i="1"/>
  <c r="G18065" i="1"/>
  <c r="I18065" i="1" s="1"/>
  <c r="H18065" i="1"/>
  <c r="J18065" i="1"/>
  <c r="K18065" i="1"/>
  <c r="G18066" i="1"/>
  <c r="H18066" i="1" s="1"/>
  <c r="I18066" i="1"/>
  <c r="J18066" i="1"/>
  <c r="K18066" i="1"/>
  <c r="G18067" i="1"/>
  <c r="H18067" i="1"/>
  <c r="I18067" i="1"/>
  <c r="J18067" i="1"/>
  <c r="K18067" i="1"/>
  <c r="G18068" i="1"/>
  <c r="J18068" i="1" s="1"/>
  <c r="H18068" i="1"/>
  <c r="I18068" i="1"/>
  <c r="K18068" i="1"/>
  <c r="G18069" i="1"/>
  <c r="I18069" i="1" s="1"/>
  <c r="H18069" i="1"/>
  <c r="J18069" i="1"/>
  <c r="K18069" i="1"/>
  <c r="G18070" i="1"/>
  <c r="H18070" i="1" s="1"/>
  <c r="I18070" i="1"/>
  <c r="J18070" i="1"/>
  <c r="K18070" i="1"/>
  <c r="G18071" i="1"/>
  <c r="H18071" i="1"/>
  <c r="I18071" i="1"/>
  <c r="J18071" i="1"/>
  <c r="K18071" i="1"/>
  <c r="G18072" i="1"/>
  <c r="J18072" i="1" s="1"/>
  <c r="H18072" i="1"/>
  <c r="I18072" i="1"/>
  <c r="K18072" i="1"/>
  <c r="G18073" i="1"/>
  <c r="I18073" i="1" s="1"/>
  <c r="H18073" i="1"/>
  <c r="J18073" i="1"/>
  <c r="K18073" i="1"/>
  <c r="G18074" i="1"/>
  <c r="H18074" i="1" s="1"/>
  <c r="I18074" i="1"/>
  <c r="J18074" i="1"/>
  <c r="K18074" i="1"/>
  <c r="G18075" i="1"/>
  <c r="H18075" i="1"/>
  <c r="I18075" i="1"/>
  <c r="J18075" i="1"/>
  <c r="K18075" i="1"/>
  <c r="G18076" i="1"/>
  <c r="J18076" i="1" s="1"/>
  <c r="H18076" i="1"/>
  <c r="I18076" i="1"/>
  <c r="K18076" i="1"/>
  <c r="G18077" i="1"/>
  <c r="I18077" i="1" s="1"/>
  <c r="H18077" i="1"/>
  <c r="J18077" i="1"/>
  <c r="K18077" i="1"/>
  <c r="G18078" i="1"/>
  <c r="H18078" i="1" s="1"/>
  <c r="I18078" i="1"/>
  <c r="J18078" i="1"/>
  <c r="K18078" i="1"/>
  <c r="G18079" i="1"/>
  <c r="H18079" i="1"/>
  <c r="I18079" i="1"/>
  <c r="J18079" i="1"/>
  <c r="K18079" i="1"/>
  <c r="G18080" i="1"/>
  <c r="J18080" i="1" s="1"/>
  <c r="H18080" i="1"/>
  <c r="I18080" i="1"/>
  <c r="K18080" i="1"/>
  <c r="G18081" i="1"/>
  <c r="I18081" i="1" s="1"/>
  <c r="H18081" i="1"/>
  <c r="J18081" i="1"/>
  <c r="K18081" i="1"/>
  <c r="G18082" i="1"/>
  <c r="H18082" i="1" s="1"/>
  <c r="I18082" i="1"/>
  <c r="J18082" i="1"/>
  <c r="K18082" i="1"/>
  <c r="G18083" i="1"/>
  <c r="H18083" i="1"/>
  <c r="I18083" i="1"/>
  <c r="J18083" i="1"/>
  <c r="K18083" i="1"/>
  <c r="G18084" i="1"/>
  <c r="J18084" i="1" s="1"/>
  <c r="H18084" i="1"/>
  <c r="I18084" i="1"/>
  <c r="K18084" i="1"/>
  <c r="G18085" i="1"/>
  <c r="I18085" i="1" s="1"/>
  <c r="H18085" i="1"/>
  <c r="J18085" i="1"/>
  <c r="K18085" i="1"/>
  <c r="G18086" i="1"/>
  <c r="H18086" i="1" s="1"/>
  <c r="I18086" i="1"/>
  <c r="J18086" i="1"/>
  <c r="K18086" i="1"/>
  <c r="G18087" i="1"/>
  <c r="H18087" i="1"/>
  <c r="I18087" i="1"/>
  <c r="J18087" i="1"/>
  <c r="K18087" i="1"/>
  <c r="G18088" i="1"/>
  <c r="J18088" i="1" s="1"/>
  <c r="H18088" i="1"/>
  <c r="I18088" i="1"/>
  <c r="K18088" i="1"/>
  <c r="G18089" i="1"/>
  <c r="I18089" i="1" s="1"/>
  <c r="H18089" i="1"/>
  <c r="J18089" i="1"/>
  <c r="K18089" i="1"/>
  <c r="G18090" i="1"/>
  <c r="H18090" i="1" s="1"/>
  <c r="I18090" i="1"/>
  <c r="J18090" i="1"/>
  <c r="K18090" i="1"/>
  <c r="G18091" i="1"/>
  <c r="H18091" i="1"/>
  <c r="I18091" i="1"/>
  <c r="J18091" i="1"/>
  <c r="K18091" i="1"/>
  <c r="G18092" i="1"/>
  <c r="J18092" i="1" s="1"/>
  <c r="H18092" i="1"/>
  <c r="I18092" i="1"/>
  <c r="K18092" i="1"/>
  <c r="G18093" i="1"/>
  <c r="I18093" i="1" s="1"/>
  <c r="H18093" i="1"/>
  <c r="J18093" i="1"/>
  <c r="K18093" i="1"/>
  <c r="G18094" i="1"/>
  <c r="H18094" i="1" s="1"/>
  <c r="I18094" i="1"/>
  <c r="J18094" i="1"/>
  <c r="K18094" i="1"/>
  <c r="G18095" i="1"/>
  <c r="H18095" i="1"/>
  <c r="I18095" i="1"/>
  <c r="J18095" i="1"/>
  <c r="K18095" i="1"/>
  <c r="G18096" i="1"/>
  <c r="J18096" i="1" s="1"/>
  <c r="H18096" i="1"/>
  <c r="I18096" i="1"/>
  <c r="K18096" i="1"/>
  <c r="G18097" i="1"/>
  <c r="I18097" i="1" s="1"/>
  <c r="H18097" i="1"/>
  <c r="J18097" i="1"/>
  <c r="K18097" i="1"/>
  <c r="G18098" i="1"/>
  <c r="H18098" i="1" s="1"/>
  <c r="I18098" i="1"/>
  <c r="J18098" i="1"/>
  <c r="K18098" i="1"/>
  <c r="G18099" i="1"/>
  <c r="H18099" i="1"/>
  <c r="I18099" i="1"/>
  <c r="J18099" i="1"/>
  <c r="K18099" i="1"/>
  <c r="G18100" i="1"/>
  <c r="J18100" i="1" s="1"/>
  <c r="H18100" i="1"/>
  <c r="I18100" i="1"/>
  <c r="K18100" i="1"/>
  <c r="G18101" i="1"/>
  <c r="I18101" i="1" s="1"/>
  <c r="H18101" i="1"/>
  <c r="J18101" i="1"/>
  <c r="K18101" i="1"/>
  <c r="G18102" i="1"/>
  <c r="H18102" i="1" s="1"/>
  <c r="I18102" i="1"/>
  <c r="J18102" i="1"/>
  <c r="K18102" i="1"/>
  <c r="G18103" i="1"/>
  <c r="H18103" i="1"/>
  <c r="I18103" i="1"/>
  <c r="J18103" i="1"/>
  <c r="K18103" i="1"/>
  <c r="G18104" i="1"/>
  <c r="J18104" i="1" s="1"/>
  <c r="H18104" i="1"/>
  <c r="I18104" i="1"/>
  <c r="K18104" i="1"/>
  <c r="G18105" i="1"/>
  <c r="I18105" i="1" s="1"/>
  <c r="H18105" i="1"/>
  <c r="J18105" i="1"/>
  <c r="K18105" i="1"/>
  <c r="G18106" i="1"/>
  <c r="H18106" i="1" s="1"/>
  <c r="I18106" i="1"/>
  <c r="J18106" i="1"/>
  <c r="K18106" i="1"/>
  <c r="G18107" i="1"/>
  <c r="H18107" i="1"/>
  <c r="I18107" i="1"/>
  <c r="J18107" i="1"/>
  <c r="K18107" i="1"/>
  <c r="G18108" i="1"/>
  <c r="J18108" i="1" s="1"/>
  <c r="H18108" i="1"/>
  <c r="I18108" i="1"/>
  <c r="K18108" i="1"/>
  <c r="G18109" i="1"/>
  <c r="I18109" i="1" s="1"/>
  <c r="H18109" i="1"/>
  <c r="J18109" i="1"/>
  <c r="K18109" i="1"/>
  <c r="G18110" i="1"/>
  <c r="H18110" i="1" s="1"/>
  <c r="I18110" i="1"/>
  <c r="J18110" i="1"/>
  <c r="K18110" i="1"/>
  <c r="G18111" i="1"/>
  <c r="H18111" i="1"/>
  <c r="I18111" i="1"/>
  <c r="J18111" i="1"/>
  <c r="K18111" i="1"/>
  <c r="G18112" i="1"/>
  <c r="J18112" i="1" s="1"/>
  <c r="H18112" i="1"/>
  <c r="I18112" i="1"/>
  <c r="K18112" i="1"/>
  <c r="G18113" i="1"/>
  <c r="I18113" i="1" s="1"/>
  <c r="H18113" i="1"/>
  <c r="J18113" i="1"/>
  <c r="K18113" i="1"/>
  <c r="G18114" i="1"/>
  <c r="H18114" i="1" s="1"/>
  <c r="I18114" i="1"/>
  <c r="J18114" i="1"/>
  <c r="K18114" i="1"/>
  <c r="G18115" i="1"/>
  <c r="H18115" i="1"/>
  <c r="I18115" i="1"/>
  <c r="J18115" i="1"/>
  <c r="K18115" i="1"/>
  <c r="G18116" i="1"/>
  <c r="J18116" i="1" s="1"/>
  <c r="H18116" i="1"/>
  <c r="I18116" i="1"/>
  <c r="K18116" i="1"/>
  <c r="G18117" i="1"/>
  <c r="I18117" i="1" s="1"/>
  <c r="H18117" i="1"/>
  <c r="J18117" i="1"/>
  <c r="K18117" i="1"/>
  <c r="G18118" i="1"/>
  <c r="H18118" i="1" s="1"/>
  <c r="I18118" i="1"/>
  <c r="J18118" i="1"/>
  <c r="K18118" i="1"/>
  <c r="G18119" i="1"/>
  <c r="H18119" i="1"/>
  <c r="I18119" i="1"/>
  <c r="J18119" i="1"/>
  <c r="K18119" i="1"/>
  <c r="G18120" i="1"/>
  <c r="J18120" i="1" s="1"/>
  <c r="H18120" i="1"/>
  <c r="I18120" i="1"/>
  <c r="K18120" i="1"/>
  <c r="G18121" i="1"/>
  <c r="I18121" i="1" s="1"/>
  <c r="H18121" i="1"/>
  <c r="J18121" i="1"/>
  <c r="K18121" i="1"/>
  <c r="G18122" i="1"/>
  <c r="H18122" i="1" s="1"/>
  <c r="I18122" i="1"/>
  <c r="J18122" i="1"/>
  <c r="K18122" i="1"/>
  <c r="G18123" i="1"/>
  <c r="H18123" i="1"/>
  <c r="I18123" i="1"/>
  <c r="J18123" i="1"/>
  <c r="K18123" i="1"/>
  <c r="G18124" i="1"/>
  <c r="J18124" i="1" s="1"/>
  <c r="H18124" i="1"/>
  <c r="I18124" i="1"/>
  <c r="K18124" i="1"/>
  <c r="G18125" i="1"/>
  <c r="I18125" i="1" s="1"/>
  <c r="H18125" i="1"/>
  <c r="J18125" i="1"/>
  <c r="K18125" i="1"/>
  <c r="G18126" i="1"/>
  <c r="H18126" i="1" s="1"/>
  <c r="I18126" i="1"/>
  <c r="J18126" i="1"/>
  <c r="K18126" i="1"/>
  <c r="G18127" i="1"/>
  <c r="H18127" i="1"/>
  <c r="I18127" i="1"/>
  <c r="J18127" i="1"/>
  <c r="K18127" i="1"/>
  <c r="G18128" i="1"/>
  <c r="J18128" i="1" s="1"/>
  <c r="H18128" i="1"/>
  <c r="I18128" i="1"/>
  <c r="K18128" i="1"/>
  <c r="G18129" i="1"/>
  <c r="I18129" i="1" s="1"/>
  <c r="H18129" i="1"/>
  <c r="J18129" i="1"/>
  <c r="K18129" i="1"/>
  <c r="G18130" i="1"/>
  <c r="H18130" i="1" s="1"/>
  <c r="I18130" i="1"/>
  <c r="J18130" i="1"/>
  <c r="K18130" i="1"/>
  <c r="G18131" i="1"/>
  <c r="H18131" i="1"/>
  <c r="I18131" i="1"/>
  <c r="J18131" i="1"/>
  <c r="K18131" i="1"/>
  <c r="G18132" i="1"/>
  <c r="J18132" i="1" s="1"/>
  <c r="H18132" i="1"/>
  <c r="I18132" i="1"/>
  <c r="K18132" i="1"/>
  <c r="G18133" i="1"/>
  <c r="I18133" i="1" s="1"/>
  <c r="H18133" i="1"/>
  <c r="J18133" i="1"/>
  <c r="K18133" i="1"/>
  <c r="G18134" i="1"/>
  <c r="H18134" i="1" s="1"/>
  <c r="I18134" i="1"/>
  <c r="J18134" i="1"/>
  <c r="K18134" i="1"/>
  <c r="G18135" i="1"/>
  <c r="H18135" i="1"/>
  <c r="I18135" i="1"/>
  <c r="J18135" i="1"/>
  <c r="K18135" i="1"/>
  <c r="G18136" i="1"/>
  <c r="J18136" i="1" s="1"/>
  <c r="H18136" i="1"/>
  <c r="I18136" i="1"/>
  <c r="K18136" i="1"/>
  <c r="G18137" i="1"/>
  <c r="I18137" i="1" s="1"/>
  <c r="H18137" i="1"/>
  <c r="J18137" i="1"/>
  <c r="K18137" i="1"/>
  <c r="G18138" i="1"/>
  <c r="H18138" i="1" s="1"/>
  <c r="I18138" i="1"/>
  <c r="J18138" i="1"/>
  <c r="K18138" i="1"/>
  <c r="G18139" i="1"/>
  <c r="H18139" i="1"/>
  <c r="I18139" i="1"/>
  <c r="J18139" i="1"/>
  <c r="K18139" i="1"/>
  <c r="G18140" i="1"/>
  <c r="J18140" i="1" s="1"/>
  <c r="H18140" i="1"/>
  <c r="I18140" i="1"/>
  <c r="K18140" i="1"/>
  <c r="G18141" i="1"/>
  <c r="I18141" i="1" s="1"/>
  <c r="H18141" i="1"/>
  <c r="J18141" i="1"/>
  <c r="K18141" i="1"/>
  <c r="G18142" i="1"/>
  <c r="H18142" i="1" s="1"/>
  <c r="I18142" i="1"/>
  <c r="J18142" i="1"/>
  <c r="K18142" i="1"/>
  <c r="G18143" i="1"/>
  <c r="H18143" i="1"/>
  <c r="I18143" i="1"/>
  <c r="J18143" i="1"/>
  <c r="K18143" i="1"/>
  <c r="G18144" i="1"/>
  <c r="J18144" i="1" s="1"/>
  <c r="H18144" i="1"/>
  <c r="I18144" i="1"/>
  <c r="K18144" i="1"/>
  <c r="G18145" i="1"/>
  <c r="I18145" i="1" s="1"/>
  <c r="H18145" i="1"/>
  <c r="J18145" i="1"/>
  <c r="K18145" i="1"/>
  <c r="G18146" i="1"/>
  <c r="H18146" i="1" s="1"/>
  <c r="I18146" i="1"/>
  <c r="J18146" i="1"/>
  <c r="K18146" i="1"/>
  <c r="G18147" i="1"/>
  <c r="H18147" i="1"/>
  <c r="I18147" i="1"/>
  <c r="J18147" i="1"/>
  <c r="K18147" i="1"/>
  <c r="G18148" i="1"/>
  <c r="J18148" i="1" s="1"/>
  <c r="H18148" i="1"/>
  <c r="I18148" i="1"/>
  <c r="K18148" i="1"/>
  <c r="G18149" i="1"/>
  <c r="I18149" i="1" s="1"/>
  <c r="H18149" i="1"/>
  <c r="J18149" i="1"/>
  <c r="K18149" i="1"/>
  <c r="G18150" i="1"/>
  <c r="H18150" i="1" s="1"/>
  <c r="I18150" i="1"/>
  <c r="J18150" i="1"/>
  <c r="K18150" i="1"/>
  <c r="G18151" i="1"/>
  <c r="H18151" i="1"/>
  <c r="I18151" i="1"/>
  <c r="J18151" i="1"/>
  <c r="K18151" i="1"/>
  <c r="G18152" i="1"/>
  <c r="J18152" i="1" s="1"/>
  <c r="H18152" i="1"/>
  <c r="I18152" i="1"/>
  <c r="K18152" i="1"/>
  <c r="G18153" i="1"/>
  <c r="I18153" i="1" s="1"/>
  <c r="H18153" i="1"/>
  <c r="J18153" i="1"/>
  <c r="K18153" i="1"/>
  <c r="G18154" i="1"/>
  <c r="H18154" i="1" s="1"/>
  <c r="I18154" i="1"/>
  <c r="J18154" i="1"/>
  <c r="K18154" i="1"/>
  <c r="G18155" i="1"/>
  <c r="H18155" i="1"/>
  <c r="I18155" i="1"/>
  <c r="J18155" i="1"/>
  <c r="K18155" i="1"/>
  <c r="G18156" i="1"/>
  <c r="J18156" i="1" s="1"/>
  <c r="H18156" i="1"/>
  <c r="I18156" i="1"/>
  <c r="K18156" i="1"/>
  <c r="G18157" i="1"/>
  <c r="I18157" i="1" s="1"/>
  <c r="H18157" i="1"/>
  <c r="J18157" i="1"/>
  <c r="K18157" i="1"/>
  <c r="G18158" i="1"/>
  <c r="H18158" i="1" s="1"/>
  <c r="I18158" i="1"/>
  <c r="J18158" i="1"/>
  <c r="K18158" i="1"/>
  <c r="G18159" i="1"/>
  <c r="H18159" i="1"/>
  <c r="I18159" i="1"/>
  <c r="J18159" i="1"/>
  <c r="K18159" i="1"/>
  <c r="G18160" i="1"/>
  <c r="J18160" i="1" s="1"/>
  <c r="H18160" i="1"/>
  <c r="I18160" i="1"/>
  <c r="K18160" i="1"/>
  <c r="G18161" i="1"/>
  <c r="I18161" i="1" s="1"/>
  <c r="H18161" i="1"/>
  <c r="J18161" i="1"/>
  <c r="K18161" i="1"/>
  <c r="G18162" i="1"/>
  <c r="H18162" i="1" s="1"/>
  <c r="I18162" i="1"/>
  <c r="J18162" i="1"/>
  <c r="K18162" i="1"/>
  <c r="G18163" i="1"/>
  <c r="H18163" i="1"/>
  <c r="I18163" i="1"/>
  <c r="J18163" i="1"/>
  <c r="K18163" i="1"/>
  <c r="G18164" i="1"/>
  <c r="J18164" i="1" s="1"/>
  <c r="H18164" i="1"/>
  <c r="I18164" i="1"/>
  <c r="K18164" i="1"/>
  <c r="G18165" i="1"/>
  <c r="I18165" i="1" s="1"/>
  <c r="H18165" i="1"/>
  <c r="J18165" i="1"/>
  <c r="K18165" i="1"/>
  <c r="G18166" i="1"/>
  <c r="H18166" i="1" s="1"/>
  <c r="I18166" i="1"/>
  <c r="J18166" i="1"/>
  <c r="K18166" i="1"/>
  <c r="G18167" i="1"/>
  <c r="H18167" i="1"/>
  <c r="I18167" i="1"/>
  <c r="J18167" i="1"/>
  <c r="K18167" i="1"/>
  <c r="G18168" i="1"/>
  <c r="J18168" i="1" s="1"/>
  <c r="H18168" i="1"/>
  <c r="I18168" i="1"/>
  <c r="K18168" i="1"/>
  <c r="G18169" i="1"/>
  <c r="I18169" i="1" s="1"/>
  <c r="H18169" i="1"/>
  <c r="J18169" i="1"/>
  <c r="K18169" i="1"/>
  <c r="G18170" i="1"/>
  <c r="H18170" i="1" s="1"/>
  <c r="I18170" i="1"/>
  <c r="J18170" i="1"/>
  <c r="K18170" i="1"/>
  <c r="G18171" i="1"/>
  <c r="H18171" i="1"/>
  <c r="I18171" i="1"/>
  <c r="J18171" i="1"/>
  <c r="K18171" i="1"/>
  <c r="G18172" i="1"/>
  <c r="J18172" i="1" s="1"/>
  <c r="H18172" i="1"/>
  <c r="I18172" i="1"/>
  <c r="K18172" i="1"/>
  <c r="G18173" i="1"/>
  <c r="I18173" i="1" s="1"/>
  <c r="H18173" i="1"/>
  <c r="J18173" i="1"/>
  <c r="K18173" i="1"/>
  <c r="G18174" i="1"/>
  <c r="H18174" i="1" s="1"/>
  <c r="I18174" i="1"/>
  <c r="J18174" i="1"/>
  <c r="K18174" i="1"/>
  <c r="G18175" i="1"/>
  <c r="H18175" i="1"/>
  <c r="I18175" i="1"/>
  <c r="J18175" i="1"/>
  <c r="K18175" i="1"/>
  <c r="G18176" i="1"/>
  <c r="J18176" i="1" s="1"/>
  <c r="H18176" i="1"/>
  <c r="I18176" i="1"/>
  <c r="K18176" i="1"/>
  <c r="G18177" i="1"/>
  <c r="I18177" i="1" s="1"/>
  <c r="H18177" i="1"/>
  <c r="J18177" i="1"/>
  <c r="K18177" i="1"/>
  <c r="G18178" i="1"/>
  <c r="H18178" i="1" s="1"/>
  <c r="I18178" i="1"/>
  <c r="J18178" i="1"/>
  <c r="K18178" i="1"/>
  <c r="G18179" i="1"/>
  <c r="H18179" i="1"/>
  <c r="I18179" i="1"/>
  <c r="J18179" i="1"/>
  <c r="K18179" i="1"/>
  <c r="G18180" i="1"/>
  <c r="J18180" i="1" s="1"/>
  <c r="H18180" i="1"/>
  <c r="I18180" i="1"/>
  <c r="K18180" i="1"/>
  <c r="G18181" i="1"/>
  <c r="I18181" i="1" s="1"/>
  <c r="H18181" i="1"/>
  <c r="J18181" i="1"/>
  <c r="K18181" i="1"/>
  <c r="G18182" i="1"/>
  <c r="H18182" i="1" s="1"/>
  <c r="I18182" i="1"/>
  <c r="J18182" i="1"/>
  <c r="K18182" i="1"/>
  <c r="G18183" i="1"/>
  <c r="H18183" i="1"/>
  <c r="I18183" i="1"/>
  <c r="J18183" i="1"/>
  <c r="K18183" i="1"/>
  <c r="G18184" i="1"/>
  <c r="J18184" i="1" s="1"/>
  <c r="H18184" i="1"/>
  <c r="I18184" i="1"/>
  <c r="K18184" i="1"/>
  <c r="G18185" i="1"/>
  <c r="I18185" i="1" s="1"/>
  <c r="H18185" i="1"/>
  <c r="J18185" i="1"/>
  <c r="K18185" i="1"/>
  <c r="G18186" i="1"/>
  <c r="H18186" i="1" s="1"/>
  <c r="I18186" i="1"/>
  <c r="J18186" i="1"/>
  <c r="K18186" i="1"/>
  <c r="G18187" i="1"/>
  <c r="H18187" i="1"/>
  <c r="I18187" i="1"/>
  <c r="J18187" i="1"/>
  <c r="K18187" i="1"/>
  <c r="G18188" i="1"/>
  <c r="J18188" i="1" s="1"/>
  <c r="H18188" i="1"/>
  <c r="I18188" i="1"/>
  <c r="K18188" i="1"/>
  <c r="G18189" i="1"/>
  <c r="I18189" i="1" s="1"/>
  <c r="H18189" i="1"/>
  <c r="J18189" i="1"/>
  <c r="K18189" i="1"/>
  <c r="G18190" i="1"/>
  <c r="H18190" i="1" s="1"/>
  <c r="I18190" i="1"/>
  <c r="J18190" i="1"/>
  <c r="K18190" i="1"/>
  <c r="G18191" i="1"/>
  <c r="H18191" i="1"/>
  <c r="I18191" i="1"/>
  <c r="J18191" i="1"/>
  <c r="K18191" i="1"/>
  <c r="G18192" i="1"/>
  <c r="J18192" i="1" s="1"/>
  <c r="H18192" i="1"/>
  <c r="I18192" i="1"/>
  <c r="K18192" i="1"/>
  <c r="G18193" i="1"/>
  <c r="I18193" i="1" s="1"/>
  <c r="H18193" i="1"/>
  <c r="J18193" i="1"/>
  <c r="K18193" i="1"/>
  <c r="G18194" i="1"/>
  <c r="H18194" i="1" s="1"/>
  <c r="I18194" i="1"/>
  <c r="J18194" i="1"/>
  <c r="K18194" i="1"/>
  <c r="G18195" i="1"/>
  <c r="H18195" i="1"/>
  <c r="I18195" i="1"/>
  <c r="J18195" i="1"/>
  <c r="K18195" i="1"/>
  <c r="G18196" i="1"/>
  <c r="J18196" i="1" s="1"/>
  <c r="H18196" i="1"/>
  <c r="I18196" i="1"/>
  <c r="K18196" i="1"/>
  <c r="G18197" i="1"/>
  <c r="I18197" i="1" s="1"/>
  <c r="H18197" i="1"/>
  <c r="J18197" i="1"/>
  <c r="K18197" i="1"/>
  <c r="G18198" i="1"/>
  <c r="H18198" i="1" s="1"/>
  <c r="I18198" i="1"/>
  <c r="J18198" i="1"/>
  <c r="K18198" i="1"/>
  <c r="G18199" i="1"/>
  <c r="H18199" i="1"/>
  <c r="I18199" i="1"/>
  <c r="J18199" i="1"/>
  <c r="K18199" i="1"/>
  <c r="G18200" i="1"/>
  <c r="J18200" i="1" s="1"/>
  <c r="H18200" i="1"/>
  <c r="I18200" i="1"/>
  <c r="K18200" i="1"/>
  <c r="G18201" i="1"/>
  <c r="I18201" i="1" s="1"/>
  <c r="H18201" i="1"/>
  <c r="J18201" i="1"/>
  <c r="K18201" i="1"/>
  <c r="G18202" i="1"/>
  <c r="H18202" i="1" s="1"/>
  <c r="I18202" i="1"/>
  <c r="J18202" i="1"/>
  <c r="K18202" i="1"/>
  <c r="G18203" i="1"/>
  <c r="H18203" i="1"/>
  <c r="I18203" i="1"/>
  <c r="J18203" i="1"/>
  <c r="K18203" i="1"/>
  <c r="G18204" i="1"/>
  <c r="J18204" i="1" s="1"/>
  <c r="H18204" i="1"/>
  <c r="I18204" i="1"/>
  <c r="K18204" i="1"/>
  <c r="G18205" i="1"/>
  <c r="H18205" i="1"/>
  <c r="I18205" i="1"/>
  <c r="J18205" i="1"/>
  <c r="K18205" i="1"/>
  <c r="G18206" i="1"/>
  <c r="H18206" i="1"/>
  <c r="I18206" i="1"/>
  <c r="J18206" i="1"/>
  <c r="K18206" i="1"/>
  <c r="G18207" i="1"/>
  <c r="H18207" i="1"/>
  <c r="I18207" i="1"/>
  <c r="J18207" i="1"/>
  <c r="K18207" i="1"/>
  <c r="G18208" i="1"/>
  <c r="H18208" i="1"/>
  <c r="I18208" i="1"/>
  <c r="J18208" i="1"/>
  <c r="K18208" i="1"/>
  <c r="G18209" i="1"/>
  <c r="H18209" i="1"/>
  <c r="I18209" i="1"/>
  <c r="J18209" i="1"/>
  <c r="K18209" i="1"/>
  <c r="G18210" i="1"/>
  <c r="H18210" i="1"/>
  <c r="I18210" i="1"/>
  <c r="J18210" i="1"/>
  <c r="K18210" i="1"/>
  <c r="G18211" i="1"/>
  <c r="H18211" i="1"/>
  <c r="I18211" i="1"/>
  <c r="J18211" i="1"/>
  <c r="K18211" i="1"/>
  <c r="G18212" i="1"/>
  <c r="H18212" i="1"/>
  <c r="I18212" i="1"/>
  <c r="J18212" i="1"/>
  <c r="K18212" i="1"/>
  <c r="G18213" i="1"/>
  <c r="H18213" i="1"/>
  <c r="I18213" i="1"/>
  <c r="J18213" i="1"/>
  <c r="K18213" i="1"/>
  <c r="G18214" i="1"/>
  <c r="H18214" i="1"/>
  <c r="I18214" i="1"/>
  <c r="J18214" i="1"/>
  <c r="K18214" i="1"/>
  <c r="G18215" i="1"/>
  <c r="H18215" i="1"/>
  <c r="I18215" i="1"/>
  <c r="J18215" i="1"/>
  <c r="K18215" i="1"/>
  <c r="G18216" i="1"/>
  <c r="H18216" i="1"/>
  <c r="I18216" i="1"/>
  <c r="J18216" i="1"/>
  <c r="K18216" i="1"/>
  <c r="G18217" i="1"/>
  <c r="H18217" i="1"/>
  <c r="I18217" i="1"/>
  <c r="J18217" i="1"/>
  <c r="K18217" i="1"/>
  <c r="G18218" i="1"/>
  <c r="H18218" i="1"/>
  <c r="I18218" i="1"/>
  <c r="J18218" i="1"/>
  <c r="K18218" i="1"/>
  <c r="G18219" i="1"/>
  <c r="H18219" i="1"/>
  <c r="I18219" i="1"/>
  <c r="J18219" i="1"/>
  <c r="K18219" i="1"/>
  <c r="G18220" i="1"/>
  <c r="H18220" i="1"/>
  <c r="I18220" i="1"/>
  <c r="J18220" i="1"/>
  <c r="K18220" i="1"/>
  <c r="G18221" i="1"/>
  <c r="H18221" i="1"/>
  <c r="I18221" i="1"/>
  <c r="J18221" i="1"/>
  <c r="K18221" i="1"/>
  <c r="G18222" i="1"/>
  <c r="H18222" i="1"/>
  <c r="I18222" i="1"/>
  <c r="J18222" i="1"/>
  <c r="K18222" i="1"/>
  <c r="G18223" i="1"/>
  <c r="H18223" i="1"/>
  <c r="I18223" i="1"/>
  <c r="J18223" i="1"/>
  <c r="K18223" i="1"/>
  <c r="G18224" i="1"/>
  <c r="H18224" i="1"/>
  <c r="I18224" i="1"/>
  <c r="J18224" i="1"/>
  <c r="K18224" i="1"/>
  <c r="G18225" i="1"/>
  <c r="H18225" i="1"/>
  <c r="I18225" i="1"/>
  <c r="J18225" i="1"/>
  <c r="K18225" i="1"/>
  <c r="G18226" i="1"/>
  <c r="H18226" i="1"/>
  <c r="I18226" i="1"/>
  <c r="J18226" i="1"/>
  <c r="K18226" i="1"/>
  <c r="G18227" i="1"/>
  <c r="H18227" i="1"/>
  <c r="I18227" i="1"/>
  <c r="J18227" i="1"/>
  <c r="K18227" i="1"/>
  <c r="G18228" i="1"/>
  <c r="H18228" i="1"/>
  <c r="I18228" i="1"/>
  <c r="J18228" i="1"/>
  <c r="K18228" i="1"/>
  <c r="G18229" i="1"/>
  <c r="H18229" i="1"/>
  <c r="I18229" i="1"/>
  <c r="J18229" i="1"/>
  <c r="K18229" i="1"/>
  <c r="G18230" i="1"/>
  <c r="H18230" i="1"/>
  <c r="I18230" i="1"/>
  <c r="J18230" i="1"/>
  <c r="K18230" i="1"/>
  <c r="G18231" i="1"/>
  <c r="H18231" i="1"/>
  <c r="I18231" i="1"/>
  <c r="J18231" i="1"/>
  <c r="K18231" i="1"/>
  <c r="G18232" i="1"/>
  <c r="H18232" i="1"/>
  <c r="I18232" i="1"/>
  <c r="J18232" i="1"/>
  <c r="K18232" i="1"/>
  <c r="G18233" i="1"/>
  <c r="H18233" i="1"/>
  <c r="I18233" i="1"/>
  <c r="J18233" i="1"/>
  <c r="K18233" i="1"/>
  <c r="G18234" i="1"/>
  <c r="H18234" i="1"/>
  <c r="I18234" i="1"/>
  <c r="J18234" i="1"/>
  <c r="K18234" i="1"/>
  <c r="G18235" i="1"/>
  <c r="H18235" i="1"/>
  <c r="I18235" i="1"/>
  <c r="J18235" i="1"/>
  <c r="K18235" i="1"/>
  <c r="G18236" i="1"/>
  <c r="H18236" i="1"/>
  <c r="I18236" i="1"/>
  <c r="J18236" i="1"/>
  <c r="K18236" i="1"/>
  <c r="G18237" i="1"/>
  <c r="H18237" i="1"/>
  <c r="I18237" i="1"/>
  <c r="J18237" i="1"/>
  <c r="K18237" i="1"/>
  <c r="G18238" i="1"/>
  <c r="H18238" i="1"/>
  <c r="I18238" i="1"/>
  <c r="J18238" i="1"/>
  <c r="K18238" i="1"/>
  <c r="G18239" i="1"/>
  <c r="H18239" i="1"/>
  <c r="I18239" i="1"/>
  <c r="J18239" i="1"/>
  <c r="K18239" i="1"/>
  <c r="G18240" i="1"/>
  <c r="H18240" i="1"/>
  <c r="I18240" i="1"/>
  <c r="J18240" i="1"/>
  <c r="K18240" i="1"/>
  <c r="G18241" i="1"/>
  <c r="H18241" i="1"/>
  <c r="I18241" i="1"/>
  <c r="J18241" i="1"/>
  <c r="K18241" i="1"/>
  <c r="G18242" i="1"/>
  <c r="H18242" i="1"/>
  <c r="I18242" i="1"/>
  <c r="J18242" i="1"/>
  <c r="K18242" i="1"/>
  <c r="G18243" i="1"/>
  <c r="H18243" i="1"/>
  <c r="I18243" i="1"/>
  <c r="J18243" i="1"/>
  <c r="K18243" i="1"/>
  <c r="G18244" i="1"/>
  <c r="H18244" i="1"/>
  <c r="I18244" i="1"/>
  <c r="J18244" i="1"/>
  <c r="K18244" i="1"/>
  <c r="G18245" i="1"/>
  <c r="H18245" i="1"/>
  <c r="I18245" i="1"/>
  <c r="J18245" i="1"/>
  <c r="K18245" i="1"/>
  <c r="G18246" i="1"/>
  <c r="H18246" i="1"/>
  <c r="I18246" i="1"/>
  <c r="J18246" i="1"/>
  <c r="K18246" i="1"/>
  <c r="G18247" i="1"/>
  <c r="H18247" i="1"/>
  <c r="I18247" i="1"/>
  <c r="J18247" i="1"/>
  <c r="K18247" i="1"/>
  <c r="G18248" i="1"/>
  <c r="H18248" i="1"/>
  <c r="I18248" i="1"/>
  <c r="J18248" i="1"/>
  <c r="K18248" i="1"/>
  <c r="G18249" i="1"/>
  <c r="H18249" i="1"/>
  <c r="I18249" i="1"/>
  <c r="J18249" i="1"/>
  <c r="K18249" i="1"/>
  <c r="G18250" i="1"/>
  <c r="H18250" i="1"/>
  <c r="I18250" i="1"/>
  <c r="J18250" i="1"/>
  <c r="K18250" i="1"/>
  <c r="G18251" i="1"/>
  <c r="H18251" i="1"/>
  <c r="I18251" i="1"/>
  <c r="J18251" i="1"/>
  <c r="K18251" i="1"/>
  <c r="G18252" i="1"/>
  <c r="H18252" i="1"/>
  <c r="I18252" i="1"/>
  <c r="J18252" i="1"/>
  <c r="K18252" i="1"/>
  <c r="G18253" i="1"/>
  <c r="H18253" i="1"/>
  <c r="I18253" i="1"/>
  <c r="J18253" i="1"/>
  <c r="K18253" i="1"/>
  <c r="G18254" i="1"/>
  <c r="H18254" i="1"/>
  <c r="I18254" i="1"/>
  <c r="J18254" i="1"/>
  <c r="K18254" i="1"/>
  <c r="G18255" i="1"/>
  <c r="H18255" i="1"/>
  <c r="I18255" i="1"/>
  <c r="J18255" i="1"/>
  <c r="K18255" i="1"/>
  <c r="G18256" i="1"/>
  <c r="H18256" i="1"/>
  <c r="I18256" i="1"/>
  <c r="J18256" i="1"/>
  <c r="K18256" i="1"/>
  <c r="G18257" i="1"/>
  <c r="H18257" i="1"/>
  <c r="I18257" i="1"/>
  <c r="J18257" i="1"/>
  <c r="K18257" i="1"/>
  <c r="G18258" i="1"/>
  <c r="H18258" i="1"/>
  <c r="I18258" i="1"/>
  <c r="J18258" i="1"/>
  <c r="K18258" i="1"/>
  <c r="G18259" i="1"/>
  <c r="H18259" i="1"/>
  <c r="I18259" i="1"/>
  <c r="J18259" i="1"/>
  <c r="K18259" i="1"/>
  <c r="G18260" i="1"/>
  <c r="H18260" i="1"/>
  <c r="I18260" i="1"/>
  <c r="J18260" i="1"/>
  <c r="K18260" i="1"/>
  <c r="G18261" i="1"/>
  <c r="H18261" i="1"/>
  <c r="I18261" i="1"/>
  <c r="J18261" i="1"/>
  <c r="K18261" i="1"/>
  <c r="G18262" i="1"/>
  <c r="H18262" i="1"/>
  <c r="I18262" i="1"/>
  <c r="J18262" i="1"/>
  <c r="K18262" i="1"/>
  <c r="G18263" i="1"/>
  <c r="H18263" i="1"/>
  <c r="I18263" i="1"/>
  <c r="J18263" i="1"/>
  <c r="K18263" i="1"/>
  <c r="G18264" i="1"/>
  <c r="H18264" i="1"/>
  <c r="I18264" i="1"/>
  <c r="J18264" i="1"/>
  <c r="K18264" i="1"/>
  <c r="G18265" i="1"/>
  <c r="H18265" i="1"/>
  <c r="I18265" i="1"/>
  <c r="J18265" i="1"/>
  <c r="K18265" i="1"/>
  <c r="G18266" i="1"/>
  <c r="H18266" i="1"/>
  <c r="I18266" i="1"/>
  <c r="J18266" i="1"/>
  <c r="K18266" i="1"/>
  <c r="G18267" i="1"/>
  <c r="H18267" i="1"/>
  <c r="I18267" i="1"/>
  <c r="J18267" i="1"/>
  <c r="K18267" i="1"/>
  <c r="G18268" i="1"/>
  <c r="H18268" i="1"/>
  <c r="I18268" i="1"/>
  <c r="J18268" i="1"/>
  <c r="K18268" i="1"/>
  <c r="G18269" i="1"/>
  <c r="H18269" i="1"/>
  <c r="I18269" i="1"/>
  <c r="J18269" i="1"/>
  <c r="K18269" i="1"/>
  <c r="G18270" i="1"/>
  <c r="H18270" i="1"/>
  <c r="I18270" i="1"/>
  <c r="J18270" i="1"/>
  <c r="K18270" i="1"/>
  <c r="G18271" i="1"/>
  <c r="H18271" i="1"/>
  <c r="I18271" i="1"/>
  <c r="J18271" i="1"/>
  <c r="K18271" i="1"/>
  <c r="G18272" i="1"/>
  <c r="H18272" i="1"/>
  <c r="I18272" i="1"/>
  <c r="J18272" i="1"/>
  <c r="K18272" i="1"/>
  <c r="G18273" i="1"/>
  <c r="H18273" i="1"/>
  <c r="I18273" i="1"/>
  <c r="J18273" i="1"/>
  <c r="K18273" i="1"/>
  <c r="G18274" i="1"/>
  <c r="H18274" i="1"/>
  <c r="I18274" i="1"/>
  <c r="J18274" i="1"/>
  <c r="K18274" i="1"/>
  <c r="G18275" i="1"/>
  <c r="H18275" i="1"/>
  <c r="I18275" i="1"/>
  <c r="J18275" i="1"/>
  <c r="K18275" i="1"/>
  <c r="G18276" i="1"/>
  <c r="H18276" i="1"/>
  <c r="I18276" i="1"/>
  <c r="J18276" i="1"/>
  <c r="K18276" i="1"/>
  <c r="G18277" i="1"/>
  <c r="H18277" i="1"/>
  <c r="I18277" i="1"/>
  <c r="J18277" i="1"/>
  <c r="K18277" i="1"/>
  <c r="G18278" i="1"/>
  <c r="H18278" i="1"/>
  <c r="I18278" i="1"/>
  <c r="J18278" i="1"/>
  <c r="K18278" i="1"/>
  <c r="G18279" i="1"/>
  <c r="H18279" i="1"/>
  <c r="I18279" i="1"/>
  <c r="J18279" i="1"/>
  <c r="K18279" i="1"/>
  <c r="G18280" i="1"/>
  <c r="H18280" i="1"/>
  <c r="I18280" i="1"/>
  <c r="J18280" i="1"/>
  <c r="K18280" i="1"/>
  <c r="G18281" i="1"/>
  <c r="H18281" i="1"/>
  <c r="I18281" i="1"/>
  <c r="J18281" i="1"/>
  <c r="K18281" i="1"/>
  <c r="G18282" i="1"/>
  <c r="H18282" i="1"/>
  <c r="I18282" i="1"/>
  <c r="J18282" i="1"/>
  <c r="K18282" i="1"/>
  <c r="G18283" i="1"/>
  <c r="H18283" i="1"/>
  <c r="I18283" i="1"/>
  <c r="J18283" i="1"/>
  <c r="K18283" i="1"/>
  <c r="G18284" i="1"/>
  <c r="H18284" i="1"/>
  <c r="I18284" i="1"/>
  <c r="J18284" i="1"/>
  <c r="K18284" i="1"/>
  <c r="G18285" i="1"/>
  <c r="H18285" i="1"/>
  <c r="I18285" i="1"/>
  <c r="J18285" i="1"/>
  <c r="K18285" i="1"/>
  <c r="G18286" i="1"/>
  <c r="H18286" i="1"/>
  <c r="I18286" i="1"/>
  <c r="J18286" i="1"/>
  <c r="K18286" i="1"/>
  <c r="G18287" i="1"/>
  <c r="H18287" i="1"/>
  <c r="I18287" i="1"/>
  <c r="J18287" i="1"/>
  <c r="K18287" i="1"/>
  <c r="G18288" i="1"/>
  <c r="H18288" i="1"/>
  <c r="I18288" i="1"/>
  <c r="J18288" i="1"/>
  <c r="K18288" i="1"/>
  <c r="G18289" i="1"/>
  <c r="H18289" i="1"/>
  <c r="I18289" i="1"/>
  <c r="J18289" i="1"/>
  <c r="K18289" i="1"/>
  <c r="G18290" i="1"/>
  <c r="H18290" i="1"/>
  <c r="I18290" i="1"/>
  <c r="J18290" i="1"/>
  <c r="K18290" i="1"/>
  <c r="G18291" i="1"/>
  <c r="H18291" i="1"/>
  <c r="I18291" i="1"/>
  <c r="J18291" i="1"/>
  <c r="K18291" i="1"/>
  <c r="G18292" i="1"/>
  <c r="H18292" i="1"/>
  <c r="I18292" i="1"/>
  <c r="J18292" i="1"/>
  <c r="K18292" i="1"/>
  <c r="G18293" i="1"/>
  <c r="H18293" i="1"/>
  <c r="I18293" i="1"/>
  <c r="J18293" i="1"/>
  <c r="K18293" i="1"/>
  <c r="G18294" i="1"/>
  <c r="H18294" i="1"/>
  <c r="I18294" i="1"/>
  <c r="J18294" i="1"/>
  <c r="K18294" i="1"/>
  <c r="G18295" i="1"/>
  <c r="H18295" i="1"/>
  <c r="I18295" i="1"/>
  <c r="J18295" i="1"/>
  <c r="K18295" i="1"/>
  <c r="G18296" i="1"/>
  <c r="H18296" i="1"/>
  <c r="I18296" i="1"/>
  <c r="J18296" i="1"/>
  <c r="K18296" i="1"/>
  <c r="G18297" i="1"/>
  <c r="H18297" i="1"/>
  <c r="I18297" i="1"/>
  <c r="J18297" i="1"/>
  <c r="K18297" i="1"/>
  <c r="G18298" i="1"/>
  <c r="H18298" i="1"/>
  <c r="I18298" i="1"/>
  <c r="J18298" i="1"/>
  <c r="K18298" i="1"/>
  <c r="G18299" i="1"/>
  <c r="H18299" i="1"/>
  <c r="I18299" i="1"/>
  <c r="J18299" i="1"/>
  <c r="K18299" i="1"/>
  <c r="G18300" i="1"/>
  <c r="H18300" i="1"/>
  <c r="I18300" i="1"/>
  <c r="J18300" i="1"/>
  <c r="K18300" i="1"/>
  <c r="G18301" i="1"/>
  <c r="H18301" i="1"/>
  <c r="I18301" i="1"/>
  <c r="J18301" i="1"/>
  <c r="K18301" i="1"/>
  <c r="G18302" i="1"/>
  <c r="H18302" i="1"/>
  <c r="I18302" i="1"/>
  <c r="J18302" i="1"/>
  <c r="K18302" i="1"/>
  <c r="G18303" i="1"/>
  <c r="H18303" i="1"/>
  <c r="I18303" i="1"/>
  <c r="J18303" i="1"/>
  <c r="K18303" i="1"/>
  <c r="G18304" i="1"/>
  <c r="H18304" i="1"/>
  <c r="I18304" i="1"/>
  <c r="J18304" i="1"/>
  <c r="K18304" i="1"/>
  <c r="G18305" i="1"/>
  <c r="H18305" i="1"/>
  <c r="I18305" i="1"/>
  <c r="J18305" i="1"/>
  <c r="K18305" i="1"/>
  <c r="G18306" i="1"/>
  <c r="H18306" i="1"/>
  <c r="I18306" i="1"/>
  <c r="J18306" i="1"/>
  <c r="K18306" i="1"/>
  <c r="G18307" i="1"/>
  <c r="H18307" i="1"/>
  <c r="I18307" i="1"/>
  <c r="J18307" i="1"/>
  <c r="K18307" i="1"/>
  <c r="G18308" i="1"/>
  <c r="H18308" i="1"/>
  <c r="I18308" i="1"/>
  <c r="J18308" i="1"/>
  <c r="K18308" i="1"/>
  <c r="G18309" i="1"/>
  <c r="H18309" i="1"/>
  <c r="I18309" i="1"/>
  <c r="J18309" i="1"/>
  <c r="K18309" i="1"/>
  <c r="G18310" i="1"/>
  <c r="H18310" i="1"/>
  <c r="I18310" i="1"/>
  <c r="J18310" i="1"/>
  <c r="K18310" i="1"/>
  <c r="G18311" i="1"/>
  <c r="H18311" i="1"/>
  <c r="I18311" i="1"/>
  <c r="J18311" i="1"/>
  <c r="K18311" i="1"/>
  <c r="G18312" i="1"/>
  <c r="H18312" i="1"/>
  <c r="I18312" i="1"/>
  <c r="J18312" i="1"/>
  <c r="K18312" i="1"/>
  <c r="G18313" i="1"/>
  <c r="H18313" i="1"/>
  <c r="I18313" i="1"/>
  <c r="J18313" i="1"/>
  <c r="K18313" i="1"/>
  <c r="G18314" i="1"/>
  <c r="H18314" i="1"/>
  <c r="I18314" i="1"/>
  <c r="J18314" i="1"/>
  <c r="K18314" i="1"/>
  <c r="G18315" i="1"/>
  <c r="H18315" i="1"/>
  <c r="I18315" i="1"/>
  <c r="J18315" i="1"/>
  <c r="K18315" i="1"/>
  <c r="G18316" i="1"/>
  <c r="H18316" i="1"/>
  <c r="I18316" i="1"/>
  <c r="J18316" i="1"/>
  <c r="K18316" i="1"/>
  <c r="G18317" i="1"/>
  <c r="H18317" i="1"/>
  <c r="I18317" i="1"/>
  <c r="J18317" i="1"/>
  <c r="K18317" i="1"/>
  <c r="G18318" i="1"/>
  <c r="H18318" i="1"/>
  <c r="I18318" i="1"/>
  <c r="J18318" i="1"/>
  <c r="K18318" i="1"/>
  <c r="G18319" i="1"/>
  <c r="H18319" i="1"/>
  <c r="I18319" i="1"/>
  <c r="J18319" i="1"/>
  <c r="K18319" i="1"/>
  <c r="G18320" i="1"/>
  <c r="H18320" i="1"/>
  <c r="I18320" i="1"/>
  <c r="J18320" i="1"/>
  <c r="K18320" i="1"/>
  <c r="G18321" i="1"/>
  <c r="H18321" i="1"/>
  <c r="I18321" i="1"/>
  <c r="J18321" i="1"/>
  <c r="K18321" i="1"/>
  <c r="G18322" i="1"/>
  <c r="H18322" i="1"/>
  <c r="I18322" i="1"/>
  <c r="J18322" i="1"/>
  <c r="K18322" i="1"/>
  <c r="G18323" i="1"/>
  <c r="H18323" i="1"/>
  <c r="I18323" i="1"/>
  <c r="J18323" i="1"/>
  <c r="K18323" i="1"/>
  <c r="G18324" i="1"/>
  <c r="H18324" i="1"/>
  <c r="I18324" i="1"/>
  <c r="J18324" i="1"/>
  <c r="K18324" i="1"/>
  <c r="G18325" i="1"/>
  <c r="H18325" i="1"/>
  <c r="I18325" i="1"/>
  <c r="J18325" i="1"/>
  <c r="K18325" i="1"/>
  <c r="G18326" i="1"/>
  <c r="H18326" i="1"/>
  <c r="I18326" i="1"/>
  <c r="J18326" i="1"/>
  <c r="K18326" i="1"/>
  <c r="G18327" i="1"/>
  <c r="H18327" i="1"/>
  <c r="I18327" i="1"/>
  <c r="J18327" i="1"/>
  <c r="K18327" i="1"/>
  <c r="G18328" i="1"/>
  <c r="H18328" i="1"/>
  <c r="I18328" i="1"/>
  <c r="J18328" i="1"/>
  <c r="K18328" i="1"/>
  <c r="G18329" i="1"/>
  <c r="H18329" i="1"/>
  <c r="I18329" i="1"/>
  <c r="J18329" i="1"/>
  <c r="K18329" i="1"/>
  <c r="G18330" i="1"/>
  <c r="H18330" i="1"/>
  <c r="I18330" i="1"/>
  <c r="J18330" i="1"/>
  <c r="K18330" i="1"/>
  <c r="G18331" i="1"/>
  <c r="H18331" i="1"/>
  <c r="I18331" i="1"/>
  <c r="J18331" i="1"/>
  <c r="K18331" i="1"/>
  <c r="G18332" i="1"/>
  <c r="H18332" i="1"/>
  <c r="I18332" i="1"/>
  <c r="J18332" i="1"/>
  <c r="K18332" i="1"/>
  <c r="G18333" i="1"/>
  <c r="H18333" i="1"/>
  <c r="I18333" i="1"/>
  <c r="J18333" i="1"/>
  <c r="K18333" i="1"/>
  <c r="G18334" i="1"/>
  <c r="H18334" i="1"/>
  <c r="I18334" i="1"/>
  <c r="J18334" i="1"/>
  <c r="K18334" i="1"/>
  <c r="G18335" i="1"/>
  <c r="H18335" i="1"/>
  <c r="I18335" i="1"/>
  <c r="J18335" i="1"/>
  <c r="K18335" i="1"/>
  <c r="G18336" i="1"/>
  <c r="H18336" i="1"/>
  <c r="I18336" i="1"/>
  <c r="J18336" i="1"/>
  <c r="K18336" i="1"/>
  <c r="G18337" i="1"/>
  <c r="H18337" i="1"/>
  <c r="I18337" i="1"/>
  <c r="J18337" i="1"/>
  <c r="K18337" i="1"/>
  <c r="G18338" i="1"/>
  <c r="H18338" i="1"/>
  <c r="I18338" i="1"/>
  <c r="J18338" i="1"/>
  <c r="K18338" i="1"/>
  <c r="G18339" i="1"/>
  <c r="H18339" i="1"/>
  <c r="I18339" i="1"/>
  <c r="J18339" i="1"/>
  <c r="K18339" i="1"/>
  <c r="G18340" i="1"/>
  <c r="H18340" i="1"/>
  <c r="I18340" i="1"/>
  <c r="J18340" i="1"/>
  <c r="K18340" i="1"/>
  <c r="G18341" i="1"/>
  <c r="H18341" i="1"/>
  <c r="I18341" i="1"/>
  <c r="J18341" i="1"/>
  <c r="K18341" i="1"/>
  <c r="G18342" i="1"/>
  <c r="H18342" i="1"/>
  <c r="I18342" i="1"/>
  <c r="J18342" i="1"/>
  <c r="K18342" i="1"/>
  <c r="G18343" i="1"/>
  <c r="H18343" i="1"/>
  <c r="I18343" i="1"/>
  <c r="J18343" i="1"/>
  <c r="K18343" i="1"/>
  <c r="G18344" i="1"/>
  <c r="H18344" i="1"/>
  <c r="I18344" i="1"/>
  <c r="J18344" i="1"/>
  <c r="K18344" i="1"/>
  <c r="G18345" i="1"/>
  <c r="H18345" i="1"/>
  <c r="I18345" i="1"/>
  <c r="J18345" i="1"/>
  <c r="K18345" i="1"/>
  <c r="G18346" i="1"/>
  <c r="H18346" i="1"/>
  <c r="I18346" i="1"/>
  <c r="J18346" i="1"/>
  <c r="K18346" i="1"/>
  <c r="G18347" i="1"/>
  <c r="H18347" i="1"/>
  <c r="I18347" i="1"/>
  <c r="J18347" i="1"/>
  <c r="K18347" i="1"/>
  <c r="G18348" i="1"/>
  <c r="H18348" i="1"/>
  <c r="I18348" i="1"/>
  <c r="J18348" i="1"/>
  <c r="K18348" i="1"/>
  <c r="G18349" i="1"/>
  <c r="H18349" i="1"/>
  <c r="I18349" i="1"/>
  <c r="J18349" i="1"/>
  <c r="K18349" i="1"/>
  <c r="G18350" i="1"/>
  <c r="H18350" i="1"/>
  <c r="I18350" i="1"/>
  <c r="J18350" i="1"/>
  <c r="K18350" i="1"/>
  <c r="G18351" i="1"/>
  <c r="H18351" i="1"/>
  <c r="I18351" i="1"/>
  <c r="J18351" i="1"/>
  <c r="K18351" i="1"/>
  <c r="G18352" i="1"/>
  <c r="H18352" i="1"/>
  <c r="I18352" i="1"/>
  <c r="J18352" i="1"/>
  <c r="K18352" i="1"/>
  <c r="G18353" i="1"/>
  <c r="H18353" i="1"/>
  <c r="I18353" i="1"/>
  <c r="J18353" i="1"/>
  <c r="K18353" i="1"/>
  <c r="G18354" i="1"/>
  <c r="H18354" i="1"/>
  <c r="I18354" i="1"/>
  <c r="J18354" i="1"/>
  <c r="K18354" i="1"/>
  <c r="G18355" i="1"/>
  <c r="H18355" i="1"/>
  <c r="I18355" i="1"/>
  <c r="J18355" i="1"/>
  <c r="K18355" i="1"/>
  <c r="G18356" i="1"/>
  <c r="H18356" i="1"/>
  <c r="I18356" i="1"/>
  <c r="J18356" i="1"/>
  <c r="K18356" i="1"/>
  <c r="G18357" i="1"/>
  <c r="H18357" i="1"/>
  <c r="I18357" i="1"/>
  <c r="J18357" i="1"/>
  <c r="K18357" i="1"/>
  <c r="G18358" i="1"/>
  <c r="H18358" i="1"/>
  <c r="I18358" i="1"/>
  <c r="J18358" i="1"/>
  <c r="K18358" i="1"/>
  <c r="G18359" i="1"/>
  <c r="H18359" i="1"/>
  <c r="I18359" i="1"/>
  <c r="J18359" i="1"/>
  <c r="K18359" i="1"/>
  <c r="G18360" i="1"/>
  <c r="H18360" i="1"/>
  <c r="I18360" i="1"/>
  <c r="J18360" i="1"/>
  <c r="K18360" i="1"/>
  <c r="G18361" i="1"/>
  <c r="H18361" i="1"/>
  <c r="I18361" i="1"/>
  <c r="J18361" i="1"/>
  <c r="K18361" i="1"/>
  <c r="G18362" i="1"/>
  <c r="H18362" i="1"/>
  <c r="I18362" i="1"/>
  <c r="J18362" i="1"/>
  <c r="K18362" i="1"/>
  <c r="G18363" i="1"/>
  <c r="H18363" i="1"/>
  <c r="I18363" i="1"/>
  <c r="J18363" i="1"/>
  <c r="K18363" i="1"/>
  <c r="G18364" i="1"/>
  <c r="H18364" i="1"/>
  <c r="I18364" i="1"/>
  <c r="J18364" i="1"/>
  <c r="K18364" i="1"/>
  <c r="G18365" i="1"/>
  <c r="H18365" i="1"/>
  <c r="I18365" i="1"/>
  <c r="J18365" i="1"/>
  <c r="K18365" i="1"/>
  <c r="G18366" i="1"/>
  <c r="H18366" i="1"/>
  <c r="I18366" i="1"/>
  <c r="J18366" i="1"/>
  <c r="K18366" i="1"/>
  <c r="G18367" i="1"/>
  <c r="H18367" i="1"/>
  <c r="I18367" i="1"/>
  <c r="J18367" i="1"/>
  <c r="K18367" i="1"/>
  <c r="G18368" i="1"/>
  <c r="H18368" i="1"/>
  <c r="I18368" i="1"/>
  <c r="J18368" i="1"/>
  <c r="K18368" i="1"/>
  <c r="G18369" i="1"/>
  <c r="H18369" i="1"/>
  <c r="I18369" i="1"/>
  <c r="J18369" i="1"/>
  <c r="K18369" i="1"/>
  <c r="G18370" i="1"/>
  <c r="H18370" i="1"/>
  <c r="I18370" i="1"/>
  <c r="J18370" i="1"/>
  <c r="K18370" i="1"/>
  <c r="G18371" i="1"/>
  <c r="H18371" i="1"/>
  <c r="I18371" i="1"/>
  <c r="J18371" i="1"/>
  <c r="K18371" i="1"/>
  <c r="G18372" i="1"/>
  <c r="H18372" i="1"/>
  <c r="I18372" i="1"/>
  <c r="J18372" i="1"/>
  <c r="K18372" i="1"/>
  <c r="G18373" i="1"/>
  <c r="H18373" i="1"/>
  <c r="I18373" i="1"/>
  <c r="J18373" i="1"/>
  <c r="K18373" i="1"/>
  <c r="G18374" i="1"/>
  <c r="H18374" i="1"/>
  <c r="I18374" i="1"/>
  <c r="J18374" i="1"/>
  <c r="K18374" i="1"/>
  <c r="G18375" i="1"/>
  <c r="H18375" i="1"/>
  <c r="I18375" i="1"/>
  <c r="J18375" i="1"/>
  <c r="K18375" i="1"/>
  <c r="G18376" i="1"/>
  <c r="H18376" i="1"/>
  <c r="I18376" i="1"/>
  <c r="J18376" i="1"/>
  <c r="K18376" i="1"/>
  <c r="G18377" i="1"/>
  <c r="H18377" i="1"/>
  <c r="I18377" i="1"/>
  <c r="J18377" i="1"/>
  <c r="K18377" i="1"/>
  <c r="G18378" i="1"/>
  <c r="H18378" i="1"/>
  <c r="I18378" i="1"/>
  <c r="J18378" i="1"/>
  <c r="K18378" i="1"/>
  <c r="G18379" i="1"/>
  <c r="H18379" i="1"/>
  <c r="I18379" i="1"/>
  <c r="J18379" i="1"/>
  <c r="K18379" i="1"/>
  <c r="G18380" i="1"/>
  <c r="H18380" i="1"/>
  <c r="I18380" i="1"/>
  <c r="J18380" i="1"/>
  <c r="K18380" i="1"/>
  <c r="G18381" i="1"/>
  <c r="H18381" i="1"/>
  <c r="I18381" i="1"/>
  <c r="J18381" i="1"/>
  <c r="K18381" i="1"/>
  <c r="G18382" i="1"/>
  <c r="H18382" i="1"/>
  <c r="I18382" i="1"/>
  <c r="J18382" i="1"/>
  <c r="K18382" i="1"/>
  <c r="G18383" i="1"/>
  <c r="H18383" i="1"/>
  <c r="I18383" i="1"/>
  <c r="J18383" i="1"/>
  <c r="K18383" i="1"/>
  <c r="G18384" i="1"/>
  <c r="H18384" i="1"/>
  <c r="I18384" i="1"/>
  <c r="J18384" i="1"/>
  <c r="K18384" i="1"/>
  <c r="G18385" i="1"/>
  <c r="H18385" i="1"/>
  <c r="I18385" i="1"/>
  <c r="J18385" i="1"/>
  <c r="K18385" i="1"/>
  <c r="G18386" i="1"/>
  <c r="H18386" i="1"/>
  <c r="I18386" i="1"/>
  <c r="J18386" i="1"/>
  <c r="K18386" i="1"/>
  <c r="G18387" i="1"/>
  <c r="H18387" i="1"/>
  <c r="I18387" i="1"/>
  <c r="J18387" i="1"/>
  <c r="K18387" i="1"/>
  <c r="G18388" i="1"/>
  <c r="H18388" i="1"/>
  <c r="I18388" i="1"/>
  <c r="J18388" i="1"/>
  <c r="K18388" i="1"/>
  <c r="G18389" i="1"/>
  <c r="H18389" i="1"/>
  <c r="I18389" i="1"/>
  <c r="J18389" i="1"/>
  <c r="K18389" i="1"/>
  <c r="G18390" i="1"/>
  <c r="H18390" i="1"/>
  <c r="I18390" i="1"/>
  <c r="J18390" i="1"/>
  <c r="K18390" i="1"/>
  <c r="G18391" i="1"/>
  <c r="H18391" i="1"/>
  <c r="I18391" i="1"/>
  <c r="J18391" i="1"/>
  <c r="K18391" i="1"/>
  <c r="G18392" i="1"/>
  <c r="H18392" i="1"/>
  <c r="I18392" i="1"/>
  <c r="J18392" i="1"/>
  <c r="K18392" i="1"/>
  <c r="G18393" i="1"/>
  <c r="H18393" i="1"/>
  <c r="I18393" i="1"/>
  <c r="J18393" i="1"/>
  <c r="K18393" i="1"/>
  <c r="G18394" i="1"/>
  <c r="H18394" i="1"/>
  <c r="I18394" i="1"/>
  <c r="J18394" i="1"/>
  <c r="K18394" i="1"/>
  <c r="G18395" i="1"/>
  <c r="H18395" i="1"/>
  <c r="I18395" i="1"/>
  <c r="J18395" i="1"/>
  <c r="K18395" i="1"/>
  <c r="G18396" i="1"/>
  <c r="H18396" i="1"/>
  <c r="I18396" i="1"/>
  <c r="J18396" i="1"/>
  <c r="K18396" i="1"/>
  <c r="G18397" i="1"/>
  <c r="H18397" i="1"/>
  <c r="I18397" i="1"/>
  <c r="J18397" i="1"/>
  <c r="K18397" i="1"/>
  <c r="G18398" i="1"/>
  <c r="H18398" i="1"/>
  <c r="I18398" i="1"/>
  <c r="J18398" i="1"/>
  <c r="K18398" i="1"/>
  <c r="G18399" i="1"/>
  <c r="H18399" i="1"/>
  <c r="I18399" i="1"/>
  <c r="J18399" i="1"/>
  <c r="K18399" i="1"/>
  <c r="G18400" i="1"/>
  <c r="H18400" i="1"/>
  <c r="I18400" i="1"/>
  <c r="J18400" i="1"/>
  <c r="K18400" i="1"/>
  <c r="G18401" i="1"/>
  <c r="H18401" i="1"/>
  <c r="I18401" i="1"/>
  <c r="J18401" i="1"/>
  <c r="K18401" i="1"/>
  <c r="G18402" i="1"/>
  <c r="H18402" i="1"/>
  <c r="I18402" i="1"/>
  <c r="J18402" i="1"/>
  <c r="K18402" i="1"/>
  <c r="G18403" i="1"/>
  <c r="H18403" i="1"/>
  <c r="I18403" i="1"/>
  <c r="J18403" i="1"/>
  <c r="K18403" i="1"/>
  <c r="G18404" i="1"/>
  <c r="H18404" i="1"/>
  <c r="I18404" i="1"/>
  <c r="J18404" i="1"/>
  <c r="K18404" i="1"/>
  <c r="G18405" i="1"/>
  <c r="H18405" i="1"/>
  <c r="I18405" i="1"/>
  <c r="J18405" i="1"/>
  <c r="K18405" i="1"/>
  <c r="G18406" i="1"/>
  <c r="H18406" i="1"/>
  <c r="I18406" i="1"/>
  <c r="J18406" i="1"/>
  <c r="K18406" i="1"/>
  <c r="G18407" i="1"/>
  <c r="H18407" i="1"/>
  <c r="I18407" i="1"/>
  <c r="J18407" i="1"/>
  <c r="K18407" i="1"/>
  <c r="G18408" i="1"/>
  <c r="H18408" i="1"/>
  <c r="I18408" i="1"/>
  <c r="J18408" i="1"/>
  <c r="K18408" i="1"/>
  <c r="G18409" i="1"/>
  <c r="H18409" i="1"/>
  <c r="I18409" i="1"/>
  <c r="J18409" i="1"/>
  <c r="K18409" i="1"/>
  <c r="G18410" i="1"/>
  <c r="H18410" i="1"/>
  <c r="I18410" i="1"/>
  <c r="J18410" i="1"/>
  <c r="K18410" i="1"/>
  <c r="G18411" i="1"/>
  <c r="H18411" i="1"/>
  <c r="I18411" i="1"/>
  <c r="J18411" i="1"/>
  <c r="K18411" i="1"/>
  <c r="G18412" i="1"/>
  <c r="H18412" i="1"/>
  <c r="I18412" i="1"/>
  <c r="J18412" i="1"/>
  <c r="K18412" i="1"/>
  <c r="G18413" i="1"/>
  <c r="H18413" i="1"/>
  <c r="I18413" i="1"/>
  <c r="J18413" i="1"/>
  <c r="K18413" i="1"/>
  <c r="G18414" i="1"/>
  <c r="H18414" i="1"/>
  <c r="I18414" i="1"/>
  <c r="J18414" i="1"/>
  <c r="K18414" i="1"/>
  <c r="G18415" i="1"/>
  <c r="H18415" i="1"/>
  <c r="I18415" i="1"/>
  <c r="J18415" i="1"/>
  <c r="K18415" i="1"/>
  <c r="G18416" i="1"/>
  <c r="H18416" i="1"/>
  <c r="I18416" i="1"/>
  <c r="J18416" i="1"/>
  <c r="K18416" i="1"/>
  <c r="G18417" i="1"/>
  <c r="H18417" i="1"/>
  <c r="I18417" i="1"/>
  <c r="J18417" i="1"/>
  <c r="K18417" i="1"/>
  <c r="G18418" i="1"/>
  <c r="H18418" i="1"/>
  <c r="I18418" i="1"/>
  <c r="J18418" i="1"/>
  <c r="K18418" i="1"/>
  <c r="G18419" i="1"/>
  <c r="H18419" i="1"/>
  <c r="I18419" i="1"/>
  <c r="J18419" i="1"/>
  <c r="K18419" i="1"/>
  <c r="G18420" i="1"/>
  <c r="H18420" i="1"/>
  <c r="I18420" i="1"/>
  <c r="J18420" i="1"/>
  <c r="K18420" i="1"/>
  <c r="G18421" i="1"/>
  <c r="H18421" i="1"/>
  <c r="I18421" i="1"/>
  <c r="J18421" i="1"/>
  <c r="K18421" i="1"/>
  <c r="G18422" i="1"/>
  <c r="H18422" i="1"/>
  <c r="I18422" i="1"/>
  <c r="J18422" i="1"/>
  <c r="K18422" i="1"/>
  <c r="G18423" i="1"/>
  <c r="H18423" i="1"/>
  <c r="I18423" i="1"/>
  <c r="J18423" i="1"/>
  <c r="K18423" i="1"/>
  <c r="G18424" i="1"/>
  <c r="H18424" i="1"/>
  <c r="I18424" i="1"/>
  <c r="J18424" i="1"/>
  <c r="K18424" i="1"/>
  <c r="G18425" i="1"/>
  <c r="H18425" i="1"/>
  <c r="I18425" i="1"/>
  <c r="J18425" i="1"/>
  <c r="K18425" i="1"/>
  <c r="G18426" i="1"/>
  <c r="H18426" i="1"/>
  <c r="I18426" i="1"/>
  <c r="J18426" i="1"/>
  <c r="K18426" i="1"/>
  <c r="G18427" i="1"/>
  <c r="H18427" i="1"/>
  <c r="I18427" i="1"/>
  <c r="J18427" i="1"/>
  <c r="K18427" i="1"/>
  <c r="G18428" i="1"/>
  <c r="H18428" i="1"/>
  <c r="I18428" i="1"/>
  <c r="J18428" i="1"/>
  <c r="K18428" i="1"/>
  <c r="G18429" i="1"/>
  <c r="H18429" i="1"/>
  <c r="I18429" i="1"/>
  <c r="J18429" i="1"/>
  <c r="K18429" i="1"/>
  <c r="G18430" i="1"/>
  <c r="H18430" i="1"/>
  <c r="I18430" i="1"/>
  <c r="J18430" i="1"/>
  <c r="K18430" i="1"/>
  <c r="G18431" i="1"/>
  <c r="H18431" i="1"/>
  <c r="I18431" i="1"/>
  <c r="J18431" i="1"/>
  <c r="K18431" i="1"/>
  <c r="G18432" i="1"/>
  <c r="H18432" i="1"/>
  <c r="I18432" i="1"/>
  <c r="J18432" i="1"/>
  <c r="K18432" i="1"/>
  <c r="G18433" i="1"/>
  <c r="H18433" i="1"/>
  <c r="I18433" i="1"/>
  <c r="J18433" i="1"/>
  <c r="K18433" i="1"/>
  <c r="G18434" i="1"/>
  <c r="H18434" i="1"/>
  <c r="I18434" i="1"/>
  <c r="J18434" i="1"/>
  <c r="K18434" i="1"/>
  <c r="G18435" i="1"/>
  <c r="H18435" i="1"/>
  <c r="I18435" i="1"/>
  <c r="J18435" i="1"/>
  <c r="K18435" i="1"/>
  <c r="G18436" i="1"/>
  <c r="H18436" i="1"/>
  <c r="I18436" i="1"/>
  <c r="J18436" i="1"/>
  <c r="K18436" i="1"/>
  <c r="G18437" i="1"/>
  <c r="H18437" i="1"/>
  <c r="I18437" i="1"/>
  <c r="J18437" i="1"/>
  <c r="K18437" i="1"/>
  <c r="G18438" i="1"/>
  <c r="H18438" i="1"/>
  <c r="I18438" i="1"/>
  <c r="J18438" i="1"/>
  <c r="K18438" i="1"/>
  <c r="G18439" i="1"/>
  <c r="H18439" i="1"/>
  <c r="I18439" i="1"/>
  <c r="J18439" i="1"/>
  <c r="K18439" i="1"/>
  <c r="G18440" i="1"/>
  <c r="H18440" i="1"/>
  <c r="I18440" i="1"/>
  <c r="J18440" i="1"/>
  <c r="K18440" i="1"/>
  <c r="G18441" i="1"/>
  <c r="H18441" i="1"/>
  <c r="I18441" i="1"/>
  <c r="J18441" i="1"/>
  <c r="K18441" i="1"/>
  <c r="G18442" i="1"/>
  <c r="H18442" i="1"/>
  <c r="I18442" i="1"/>
  <c r="J18442" i="1"/>
  <c r="K18442" i="1"/>
  <c r="G18443" i="1"/>
  <c r="H18443" i="1"/>
  <c r="I18443" i="1"/>
  <c r="J18443" i="1"/>
  <c r="K18443" i="1"/>
  <c r="G18444" i="1"/>
  <c r="H18444" i="1"/>
  <c r="I18444" i="1"/>
  <c r="J18444" i="1"/>
  <c r="K18444" i="1"/>
  <c r="G18445" i="1"/>
  <c r="H18445" i="1"/>
  <c r="I18445" i="1"/>
  <c r="J18445" i="1"/>
  <c r="K18445" i="1"/>
  <c r="G18446" i="1"/>
  <c r="H18446" i="1"/>
  <c r="I18446" i="1"/>
  <c r="J18446" i="1"/>
  <c r="K18446" i="1"/>
  <c r="G18447" i="1"/>
  <c r="H18447" i="1"/>
  <c r="I18447" i="1"/>
  <c r="J18447" i="1"/>
  <c r="K18447" i="1"/>
  <c r="G18448" i="1"/>
  <c r="H18448" i="1"/>
  <c r="I18448" i="1"/>
  <c r="J18448" i="1"/>
  <c r="K18448" i="1"/>
  <c r="G18449" i="1"/>
  <c r="H18449" i="1"/>
  <c r="I18449" i="1"/>
  <c r="J18449" i="1"/>
  <c r="K18449" i="1"/>
  <c r="G18450" i="1"/>
  <c r="H18450" i="1"/>
  <c r="I18450" i="1"/>
  <c r="J18450" i="1"/>
  <c r="K18450" i="1"/>
  <c r="G18451" i="1"/>
  <c r="H18451" i="1"/>
  <c r="I18451" i="1"/>
  <c r="J18451" i="1"/>
  <c r="K18451" i="1"/>
  <c r="G18452" i="1"/>
  <c r="H18452" i="1"/>
  <c r="I18452" i="1"/>
  <c r="J18452" i="1"/>
  <c r="K18452" i="1"/>
  <c r="G18453" i="1"/>
  <c r="H18453" i="1"/>
  <c r="I18453" i="1"/>
  <c r="J18453" i="1"/>
  <c r="K18453" i="1"/>
  <c r="G18454" i="1"/>
  <c r="H18454" i="1"/>
  <c r="I18454" i="1"/>
  <c r="J18454" i="1"/>
  <c r="K18454" i="1"/>
  <c r="G18455" i="1"/>
  <c r="H18455" i="1"/>
  <c r="I18455" i="1"/>
  <c r="J18455" i="1"/>
  <c r="K18455" i="1"/>
  <c r="G18456" i="1"/>
  <c r="H18456" i="1"/>
  <c r="I18456" i="1"/>
  <c r="J18456" i="1"/>
  <c r="K18456" i="1"/>
  <c r="G18457" i="1"/>
  <c r="H18457" i="1"/>
  <c r="I18457" i="1"/>
  <c r="J18457" i="1"/>
  <c r="K18457" i="1"/>
  <c r="G18458" i="1"/>
  <c r="H18458" i="1"/>
  <c r="I18458" i="1"/>
  <c r="J18458" i="1"/>
  <c r="K18458" i="1"/>
  <c r="G18459" i="1"/>
  <c r="H18459" i="1"/>
  <c r="I18459" i="1"/>
  <c r="J18459" i="1"/>
  <c r="K18459" i="1"/>
  <c r="G18460" i="1"/>
  <c r="H18460" i="1"/>
  <c r="I18460" i="1"/>
  <c r="J18460" i="1"/>
  <c r="K18460" i="1"/>
  <c r="G18461" i="1"/>
  <c r="H18461" i="1"/>
  <c r="I18461" i="1"/>
  <c r="J18461" i="1"/>
  <c r="K18461" i="1"/>
  <c r="G18462" i="1"/>
  <c r="H18462" i="1"/>
  <c r="I18462" i="1"/>
  <c r="J18462" i="1"/>
  <c r="K18462" i="1"/>
  <c r="G18463" i="1"/>
  <c r="H18463" i="1"/>
  <c r="I18463" i="1"/>
  <c r="J18463" i="1"/>
  <c r="K18463" i="1"/>
  <c r="G18464" i="1"/>
  <c r="H18464" i="1"/>
  <c r="I18464" i="1"/>
  <c r="J18464" i="1"/>
  <c r="K18464" i="1"/>
  <c r="G18465" i="1"/>
  <c r="H18465" i="1"/>
  <c r="I18465" i="1"/>
  <c r="J18465" i="1"/>
  <c r="K18465" i="1"/>
  <c r="G18466" i="1"/>
  <c r="H18466" i="1"/>
  <c r="I18466" i="1"/>
  <c r="J18466" i="1"/>
  <c r="K18466" i="1"/>
  <c r="G18467" i="1"/>
  <c r="H18467" i="1"/>
  <c r="I18467" i="1"/>
  <c r="J18467" i="1"/>
  <c r="K18467" i="1"/>
  <c r="G18468" i="1"/>
  <c r="H18468" i="1"/>
  <c r="I18468" i="1"/>
  <c r="J18468" i="1"/>
  <c r="K18468" i="1"/>
  <c r="G18469" i="1"/>
  <c r="H18469" i="1"/>
  <c r="I18469" i="1"/>
  <c r="J18469" i="1"/>
  <c r="K18469" i="1"/>
  <c r="G18470" i="1"/>
  <c r="H18470" i="1"/>
  <c r="I18470" i="1"/>
  <c r="J18470" i="1"/>
  <c r="K18470" i="1"/>
  <c r="G18471" i="1"/>
  <c r="H18471" i="1"/>
  <c r="I18471" i="1"/>
  <c r="J18471" i="1"/>
  <c r="K18471" i="1"/>
  <c r="G18472" i="1"/>
  <c r="H18472" i="1"/>
  <c r="I18472" i="1"/>
  <c r="J18472" i="1"/>
  <c r="K18472" i="1"/>
  <c r="G18473" i="1"/>
  <c r="H18473" i="1"/>
  <c r="I18473" i="1"/>
  <c r="J18473" i="1"/>
  <c r="K18473" i="1"/>
  <c r="G18474" i="1"/>
  <c r="H18474" i="1"/>
  <c r="I18474" i="1"/>
  <c r="J18474" i="1"/>
  <c r="K18474" i="1"/>
  <c r="G18475" i="1"/>
  <c r="H18475" i="1"/>
  <c r="I18475" i="1"/>
  <c r="J18475" i="1"/>
  <c r="K18475" i="1"/>
  <c r="G18476" i="1"/>
  <c r="H18476" i="1"/>
  <c r="I18476" i="1"/>
  <c r="J18476" i="1"/>
  <c r="K18476" i="1"/>
  <c r="G18477" i="1"/>
  <c r="H18477" i="1"/>
  <c r="I18477" i="1"/>
  <c r="J18477" i="1"/>
  <c r="K18477" i="1"/>
  <c r="G18478" i="1"/>
  <c r="H18478" i="1"/>
  <c r="I18478" i="1"/>
  <c r="J18478" i="1"/>
  <c r="K18478" i="1"/>
  <c r="G18479" i="1"/>
  <c r="H18479" i="1"/>
  <c r="I18479" i="1"/>
  <c r="J18479" i="1"/>
  <c r="K18479" i="1"/>
  <c r="G18480" i="1"/>
  <c r="H18480" i="1"/>
  <c r="I18480" i="1"/>
  <c r="J18480" i="1"/>
  <c r="K18480" i="1"/>
  <c r="G18481" i="1"/>
  <c r="H18481" i="1"/>
  <c r="I18481" i="1"/>
  <c r="J18481" i="1"/>
  <c r="K18481" i="1"/>
  <c r="G18482" i="1"/>
  <c r="H18482" i="1"/>
  <c r="I18482" i="1"/>
  <c r="J18482" i="1"/>
  <c r="K18482" i="1"/>
  <c r="G18483" i="1"/>
  <c r="H18483" i="1"/>
  <c r="I18483" i="1"/>
  <c r="J18483" i="1"/>
  <c r="K18483" i="1"/>
  <c r="G18484" i="1"/>
  <c r="H18484" i="1"/>
  <c r="I18484" i="1"/>
  <c r="J18484" i="1"/>
  <c r="K18484" i="1"/>
  <c r="G18485" i="1"/>
  <c r="H18485" i="1"/>
  <c r="I18485" i="1"/>
  <c r="J18485" i="1"/>
  <c r="K18485" i="1"/>
  <c r="G18486" i="1"/>
  <c r="H18486" i="1"/>
  <c r="I18486" i="1"/>
  <c r="J18486" i="1"/>
  <c r="K18486" i="1"/>
  <c r="G18487" i="1"/>
  <c r="H18487" i="1"/>
  <c r="I18487" i="1"/>
  <c r="J18487" i="1"/>
  <c r="K18487" i="1"/>
  <c r="G18488" i="1"/>
  <c r="H18488" i="1"/>
  <c r="I18488" i="1"/>
  <c r="J18488" i="1"/>
  <c r="K18488" i="1"/>
  <c r="G18489" i="1"/>
  <c r="H18489" i="1"/>
  <c r="I18489" i="1"/>
  <c r="J18489" i="1"/>
  <c r="K18489" i="1"/>
  <c r="G18490" i="1"/>
  <c r="H18490" i="1"/>
  <c r="I18490" i="1"/>
  <c r="J18490" i="1"/>
  <c r="K18490" i="1"/>
  <c r="G18491" i="1"/>
  <c r="H18491" i="1"/>
  <c r="I18491" i="1"/>
  <c r="J18491" i="1"/>
  <c r="K18491" i="1"/>
  <c r="G18492" i="1"/>
  <c r="H18492" i="1"/>
  <c r="I18492" i="1"/>
  <c r="J18492" i="1"/>
  <c r="K18492" i="1"/>
  <c r="G18493" i="1"/>
  <c r="H18493" i="1"/>
  <c r="I18493" i="1"/>
  <c r="J18493" i="1"/>
  <c r="K18493" i="1"/>
  <c r="G18494" i="1"/>
  <c r="H18494" i="1"/>
  <c r="I18494" i="1"/>
  <c r="J18494" i="1"/>
  <c r="K18494" i="1"/>
  <c r="G18495" i="1"/>
  <c r="H18495" i="1"/>
  <c r="I18495" i="1"/>
  <c r="J18495" i="1"/>
  <c r="K18495" i="1"/>
  <c r="G18496" i="1"/>
  <c r="H18496" i="1"/>
  <c r="I18496" i="1"/>
  <c r="J18496" i="1"/>
  <c r="K18496" i="1"/>
  <c r="G18497" i="1"/>
  <c r="H18497" i="1"/>
  <c r="I18497" i="1"/>
  <c r="J18497" i="1"/>
  <c r="K18497" i="1"/>
  <c r="G18498" i="1"/>
  <c r="H18498" i="1"/>
  <c r="I18498" i="1"/>
  <c r="J18498" i="1"/>
  <c r="K18498" i="1"/>
  <c r="G18499" i="1"/>
  <c r="H18499" i="1"/>
  <c r="I18499" i="1"/>
  <c r="J18499" i="1"/>
  <c r="K18499" i="1"/>
  <c r="G18500" i="1"/>
  <c r="H18500" i="1"/>
  <c r="I18500" i="1"/>
  <c r="J18500" i="1"/>
  <c r="K18500" i="1"/>
  <c r="G18501" i="1"/>
  <c r="H18501" i="1"/>
  <c r="I18501" i="1"/>
  <c r="J18501" i="1"/>
  <c r="K18501" i="1"/>
  <c r="G18502" i="1"/>
  <c r="H18502" i="1"/>
  <c r="I18502" i="1"/>
  <c r="J18502" i="1"/>
  <c r="K18502" i="1"/>
  <c r="G18503" i="1"/>
  <c r="H18503" i="1"/>
  <c r="I18503" i="1"/>
  <c r="J18503" i="1"/>
  <c r="K18503" i="1"/>
  <c r="G18504" i="1"/>
  <c r="H18504" i="1"/>
  <c r="I18504" i="1"/>
  <c r="J18504" i="1"/>
  <c r="K18504" i="1"/>
  <c r="G18505" i="1"/>
  <c r="H18505" i="1"/>
  <c r="I18505" i="1"/>
  <c r="J18505" i="1"/>
  <c r="K18505" i="1"/>
  <c r="G18506" i="1"/>
  <c r="H18506" i="1"/>
  <c r="I18506" i="1"/>
  <c r="J18506" i="1"/>
  <c r="K18506" i="1"/>
  <c r="G18507" i="1"/>
  <c r="H18507" i="1"/>
  <c r="I18507" i="1"/>
  <c r="J18507" i="1"/>
  <c r="K18507" i="1"/>
  <c r="G18508" i="1"/>
  <c r="H18508" i="1"/>
  <c r="I18508" i="1"/>
  <c r="J18508" i="1"/>
  <c r="K18508" i="1"/>
  <c r="G18509" i="1"/>
  <c r="H18509" i="1"/>
  <c r="I18509" i="1"/>
  <c r="J18509" i="1"/>
  <c r="K18509" i="1"/>
  <c r="G18510" i="1"/>
  <c r="H18510" i="1"/>
  <c r="I18510" i="1"/>
  <c r="J18510" i="1"/>
  <c r="K18510" i="1"/>
  <c r="G18511" i="1"/>
  <c r="H18511" i="1"/>
  <c r="I18511" i="1"/>
  <c r="J18511" i="1"/>
  <c r="K18511" i="1"/>
  <c r="G18512" i="1"/>
  <c r="H18512" i="1"/>
  <c r="I18512" i="1"/>
  <c r="J18512" i="1"/>
  <c r="K18512" i="1"/>
  <c r="G18513" i="1"/>
  <c r="H18513" i="1"/>
  <c r="I18513" i="1"/>
  <c r="J18513" i="1"/>
  <c r="K18513" i="1"/>
  <c r="G18514" i="1"/>
  <c r="H18514" i="1"/>
  <c r="I18514" i="1"/>
  <c r="J18514" i="1"/>
  <c r="K18514" i="1"/>
  <c r="G18515" i="1"/>
  <c r="H18515" i="1"/>
  <c r="I18515" i="1"/>
  <c r="J18515" i="1"/>
  <c r="K18515" i="1"/>
  <c r="G18516" i="1"/>
  <c r="H18516" i="1"/>
  <c r="I18516" i="1"/>
  <c r="J18516" i="1"/>
  <c r="K18516" i="1"/>
  <c r="G18517" i="1"/>
  <c r="H18517" i="1"/>
  <c r="I18517" i="1"/>
  <c r="J18517" i="1"/>
  <c r="K18517" i="1"/>
  <c r="G18518" i="1"/>
  <c r="H18518" i="1"/>
  <c r="I18518" i="1"/>
  <c r="J18518" i="1"/>
  <c r="K18518" i="1"/>
  <c r="G18519" i="1"/>
  <c r="H18519" i="1"/>
  <c r="I18519" i="1"/>
  <c r="J18519" i="1"/>
  <c r="K18519" i="1"/>
  <c r="G18520" i="1"/>
  <c r="H18520" i="1"/>
  <c r="I18520" i="1"/>
  <c r="J18520" i="1"/>
  <c r="K18520" i="1"/>
  <c r="G18521" i="1"/>
  <c r="H18521" i="1"/>
  <c r="I18521" i="1"/>
  <c r="J18521" i="1"/>
  <c r="K18521" i="1"/>
  <c r="G18522" i="1"/>
  <c r="H18522" i="1"/>
  <c r="I18522" i="1"/>
  <c r="J18522" i="1"/>
  <c r="K18522" i="1"/>
  <c r="G18523" i="1"/>
  <c r="H18523" i="1"/>
  <c r="I18523" i="1"/>
  <c r="J18523" i="1"/>
  <c r="K18523" i="1"/>
  <c r="G18524" i="1"/>
  <c r="H18524" i="1"/>
  <c r="I18524" i="1"/>
  <c r="J18524" i="1"/>
  <c r="K18524" i="1"/>
  <c r="G18525" i="1"/>
  <c r="H18525" i="1"/>
  <c r="I18525" i="1"/>
  <c r="J18525" i="1"/>
  <c r="K18525" i="1"/>
  <c r="G18526" i="1"/>
  <c r="H18526" i="1"/>
  <c r="I18526" i="1"/>
  <c r="J18526" i="1"/>
  <c r="K18526" i="1"/>
  <c r="G18527" i="1"/>
  <c r="H18527" i="1"/>
  <c r="I18527" i="1"/>
  <c r="J18527" i="1"/>
  <c r="K18527" i="1"/>
  <c r="G18528" i="1"/>
  <c r="H18528" i="1"/>
  <c r="I18528" i="1"/>
  <c r="J18528" i="1"/>
  <c r="K18528" i="1"/>
  <c r="G18529" i="1"/>
  <c r="H18529" i="1"/>
  <c r="I18529" i="1"/>
  <c r="J18529" i="1"/>
  <c r="K18529" i="1"/>
  <c r="G18530" i="1"/>
  <c r="H18530" i="1"/>
  <c r="I18530" i="1"/>
  <c r="J18530" i="1"/>
  <c r="K18530" i="1"/>
  <c r="G18531" i="1"/>
  <c r="H18531" i="1"/>
  <c r="I18531" i="1"/>
  <c r="J18531" i="1"/>
  <c r="K18531" i="1"/>
  <c r="G18532" i="1"/>
  <c r="H18532" i="1"/>
  <c r="I18532" i="1"/>
  <c r="J18532" i="1"/>
  <c r="K18532" i="1"/>
  <c r="G18533" i="1"/>
  <c r="H18533" i="1"/>
  <c r="I18533" i="1"/>
  <c r="J18533" i="1"/>
  <c r="K18533" i="1"/>
  <c r="G18534" i="1"/>
  <c r="H18534" i="1"/>
  <c r="I18534" i="1"/>
  <c r="J18534" i="1"/>
  <c r="K18534" i="1"/>
  <c r="G18535" i="1"/>
  <c r="H18535" i="1"/>
  <c r="I18535" i="1"/>
  <c r="J18535" i="1"/>
  <c r="K18535" i="1"/>
  <c r="G18536" i="1"/>
  <c r="H18536" i="1"/>
  <c r="I18536" i="1"/>
  <c r="J18536" i="1"/>
  <c r="K18536" i="1"/>
  <c r="G18537" i="1"/>
  <c r="H18537" i="1"/>
  <c r="I18537" i="1"/>
  <c r="J18537" i="1"/>
  <c r="K18537" i="1"/>
  <c r="G18538" i="1"/>
  <c r="H18538" i="1"/>
  <c r="I18538" i="1"/>
  <c r="J18538" i="1"/>
  <c r="K18538" i="1"/>
  <c r="G18539" i="1"/>
  <c r="H18539" i="1"/>
  <c r="I18539" i="1"/>
  <c r="J18539" i="1"/>
  <c r="K18539" i="1"/>
  <c r="G18540" i="1"/>
  <c r="H18540" i="1"/>
  <c r="I18540" i="1"/>
  <c r="J18540" i="1"/>
  <c r="K18540" i="1"/>
  <c r="G18541" i="1"/>
  <c r="H18541" i="1"/>
  <c r="I18541" i="1"/>
  <c r="J18541" i="1"/>
  <c r="K18541" i="1"/>
  <c r="G18542" i="1"/>
  <c r="H18542" i="1"/>
  <c r="I18542" i="1"/>
  <c r="J18542" i="1"/>
  <c r="K18542" i="1"/>
  <c r="G18543" i="1"/>
  <c r="H18543" i="1"/>
  <c r="I18543" i="1"/>
  <c r="J18543" i="1"/>
  <c r="K18543" i="1"/>
  <c r="G18544" i="1"/>
  <c r="H18544" i="1"/>
  <c r="I18544" i="1"/>
  <c r="J18544" i="1"/>
  <c r="K18544" i="1"/>
  <c r="G18545" i="1"/>
  <c r="H18545" i="1"/>
  <c r="I18545" i="1"/>
  <c r="J18545" i="1"/>
  <c r="K18545" i="1"/>
  <c r="G18546" i="1"/>
  <c r="H18546" i="1"/>
  <c r="I18546" i="1"/>
  <c r="J18546" i="1"/>
  <c r="K18546" i="1"/>
  <c r="G18547" i="1"/>
  <c r="H18547" i="1"/>
  <c r="I18547" i="1"/>
  <c r="J18547" i="1"/>
  <c r="K18547" i="1"/>
  <c r="G18548" i="1"/>
  <c r="H18548" i="1"/>
  <c r="I18548" i="1"/>
  <c r="J18548" i="1"/>
  <c r="K18548" i="1"/>
  <c r="G18549" i="1"/>
  <c r="H18549" i="1"/>
  <c r="I18549" i="1"/>
  <c r="J18549" i="1"/>
  <c r="K18549" i="1"/>
  <c r="G18550" i="1"/>
  <c r="H18550" i="1"/>
  <c r="I18550" i="1"/>
  <c r="J18550" i="1"/>
  <c r="K18550" i="1"/>
  <c r="G18551" i="1"/>
  <c r="H18551" i="1"/>
  <c r="I18551" i="1"/>
  <c r="J18551" i="1"/>
  <c r="K18551" i="1"/>
  <c r="G18552" i="1"/>
  <c r="H18552" i="1"/>
  <c r="I18552" i="1"/>
  <c r="J18552" i="1"/>
  <c r="K18552" i="1"/>
  <c r="G18553" i="1"/>
  <c r="H18553" i="1"/>
  <c r="I18553" i="1"/>
  <c r="J18553" i="1"/>
  <c r="K18553" i="1"/>
  <c r="G18554" i="1"/>
  <c r="H18554" i="1"/>
  <c r="I18554" i="1"/>
  <c r="J18554" i="1"/>
  <c r="K18554" i="1"/>
  <c r="G18555" i="1"/>
  <c r="H18555" i="1"/>
  <c r="I18555" i="1"/>
  <c r="J18555" i="1"/>
  <c r="K18555" i="1"/>
  <c r="G18556" i="1"/>
  <c r="H18556" i="1"/>
  <c r="I18556" i="1"/>
  <c r="J18556" i="1"/>
  <c r="K18556" i="1"/>
  <c r="G18557" i="1"/>
  <c r="H18557" i="1"/>
  <c r="I18557" i="1"/>
  <c r="J18557" i="1"/>
  <c r="K18557" i="1"/>
  <c r="G18558" i="1"/>
  <c r="H18558" i="1"/>
  <c r="I18558" i="1"/>
  <c r="J18558" i="1"/>
  <c r="K18558" i="1"/>
  <c r="G18559" i="1"/>
  <c r="H18559" i="1"/>
  <c r="I18559" i="1"/>
  <c r="J18559" i="1"/>
  <c r="K18559" i="1"/>
  <c r="G18560" i="1"/>
  <c r="H18560" i="1"/>
  <c r="I18560" i="1"/>
  <c r="J18560" i="1"/>
  <c r="K18560" i="1"/>
  <c r="G18561" i="1"/>
  <c r="H18561" i="1"/>
  <c r="I18561" i="1"/>
  <c r="J18561" i="1"/>
  <c r="K18561" i="1"/>
  <c r="G18562" i="1"/>
  <c r="H18562" i="1"/>
  <c r="I18562" i="1"/>
  <c r="J18562" i="1"/>
  <c r="K18562" i="1"/>
  <c r="G18563" i="1"/>
  <c r="H18563" i="1"/>
  <c r="I18563" i="1"/>
  <c r="J18563" i="1"/>
  <c r="K18563" i="1"/>
  <c r="G18564" i="1"/>
  <c r="H18564" i="1"/>
  <c r="I18564" i="1"/>
  <c r="J18564" i="1"/>
  <c r="K18564" i="1"/>
  <c r="G18565" i="1"/>
  <c r="H18565" i="1"/>
  <c r="I18565" i="1"/>
  <c r="J18565" i="1"/>
  <c r="K18565" i="1"/>
  <c r="G18566" i="1"/>
  <c r="H18566" i="1"/>
  <c r="I18566" i="1"/>
  <c r="J18566" i="1"/>
  <c r="K18566" i="1"/>
  <c r="G18567" i="1"/>
  <c r="H18567" i="1"/>
  <c r="I18567" i="1"/>
  <c r="J18567" i="1"/>
  <c r="K18567" i="1"/>
  <c r="G18568" i="1"/>
  <c r="H18568" i="1"/>
  <c r="I18568" i="1"/>
  <c r="J18568" i="1"/>
  <c r="K18568" i="1"/>
  <c r="G18569" i="1"/>
  <c r="H18569" i="1"/>
  <c r="I18569" i="1"/>
  <c r="J18569" i="1"/>
  <c r="K18569" i="1"/>
  <c r="G18570" i="1"/>
  <c r="H18570" i="1"/>
  <c r="I18570" i="1"/>
  <c r="J18570" i="1"/>
  <c r="K18570" i="1"/>
  <c r="G18571" i="1"/>
  <c r="H18571" i="1"/>
  <c r="I18571" i="1"/>
  <c r="J18571" i="1"/>
  <c r="K18571" i="1"/>
  <c r="G18572" i="1"/>
  <c r="H18572" i="1"/>
  <c r="I18572" i="1"/>
  <c r="J18572" i="1"/>
  <c r="K18572" i="1"/>
  <c r="G18573" i="1"/>
  <c r="H18573" i="1"/>
  <c r="I18573" i="1"/>
  <c r="J18573" i="1"/>
  <c r="K18573" i="1"/>
  <c r="G18574" i="1"/>
  <c r="H18574" i="1"/>
  <c r="I18574" i="1"/>
  <c r="J18574" i="1"/>
  <c r="K18574" i="1"/>
  <c r="G18575" i="1"/>
  <c r="H18575" i="1"/>
  <c r="I18575" i="1"/>
  <c r="J18575" i="1"/>
  <c r="K18575" i="1"/>
  <c r="G18576" i="1"/>
  <c r="H18576" i="1"/>
  <c r="I18576" i="1"/>
  <c r="J18576" i="1"/>
  <c r="K18576" i="1"/>
  <c r="G18577" i="1"/>
  <c r="H18577" i="1"/>
  <c r="I18577" i="1"/>
  <c r="J18577" i="1"/>
  <c r="K18577" i="1"/>
  <c r="G18578" i="1"/>
  <c r="H18578" i="1"/>
  <c r="I18578" i="1"/>
  <c r="J18578" i="1"/>
  <c r="K18578" i="1"/>
  <c r="G18579" i="1"/>
  <c r="H18579" i="1"/>
  <c r="I18579" i="1"/>
  <c r="J18579" i="1"/>
  <c r="K18579" i="1"/>
  <c r="G18580" i="1"/>
  <c r="H18580" i="1"/>
  <c r="I18580" i="1"/>
  <c r="J18580" i="1"/>
  <c r="K18580" i="1"/>
  <c r="G18581" i="1"/>
  <c r="H18581" i="1"/>
  <c r="I18581" i="1"/>
  <c r="J18581" i="1"/>
  <c r="K18581" i="1"/>
  <c r="G18582" i="1"/>
  <c r="H18582" i="1"/>
  <c r="I18582" i="1"/>
  <c r="J18582" i="1"/>
  <c r="K18582" i="1"/>
  <c r="G18583" i="1"/>
  <c r="H18583" i="1"/>
  <c r="I18583" i="1"/>
  <c r="J18583" i="1"/>
  <c r="K18583" i="1"/>
  <c r="G18584" i="1"/>
  <c r="H18584" i="1"/>
  <c r="I18584" i="1"/>
  <c r="J18584" i="1"/>
  <c r="K18584" i="1"/>
  <c r="G18585" i="1"/>
  <c r="H18585" i="1"/>
  <c r="I18585" i="1"/>
  <c r="J18585" i="1"/>
  <c r="K18585" i="1"/>
  <c r="G18586" i="1"/>
  <c r="H18586" i="1"/>
  <c r="I18586" i="1"/>
  <c r="J18586" i="1"/>
  <c r="K18586" i="1"/>
  <c r="G18587" i="1"/>
  <c r="H18587" i="1"/>
  <c r="I18587" i="1"/>
  <c r="J18587" i="1"/>
  <c r="K18587" i="1"/>
  <c r="G18588" i="1"/>
  <c r="H18588" i="1"/>
  <c r="I18588" i="1"/>
  <c r="J18588" i="1"/>
  <c r="K18588" i="1"/>
  <c r="G18589" i="1"/>
  <c r="H18589" i="1"/>
  <c r="I18589" i="1"/>
  <c r="J18589" i="1"/>
  <c r="K18589" i="1"/>
  <c r="G18590" i="1"/>
  <c r="H18590" i="1"/>
  <c r="I18590" i="1"/>
  <c r="J18590" i="1"/>
  <c r="K18590" i="1"/>
  <c r="G18591" i="1"/>
  <c r="H18591" i="1"/>
  <c r="I18591" i="1"/>
  <c r="J18591" i="1"/>
  <c r="K18591" i="1"/>
  <c r="G18592" i="1"/>
  <c r="H18592" i="1"/>
  <c r="I18592" i="1"/>
  <c r="J18592" i="1"/>
  <c r="K18592" i="1"/>
  <c r="G18593" i="1"/>
  <c r="H18593" i="1"/>
  <c r="I18593" i="1"/>
  <c r="J18593" i="1"/>
  <c r="K18593" i="1"/>
  <c r="G18594" i="1"/>
  <c r="H18594" i="1"/>
  <c r="I18594" i="1"/>
  <c r="J18594" i="1"/>
  <c r="K18594" i="1"/>
  <c r="G18595" i="1"/>
  <c r="H18595" i="1"/>
  <c r="I18595" i="1"/>
  <c r="J18595" i="1"/>
  <c r="K18595" i="1"/>
  <c r="G18596" i="1"/>
  <c r="H18596" i="1"/>
  <c r="I18596" i="1"/>
  <c r="J18596" i="1"/>
  <c r="K18596" i="1"/>
  <c r="G18597" i="1"/>
  <c r="H18597" i="1"/>
  <c r="I18597" i="1"/>
  <c r="J18597" i="1"/>
  <c r="K18597" i="1"/>
  <c r="G18598" i="1"/>
  <c r="H18598" i="1"/>
  <c r="I18598" i="1"/>
  <c r="J18598" i="1"/>
  <c r="K18598" i="1"/>
  <c r="G18599" i="1"/>
  <c r="H18599" i="1"/>
  <c r="I18599" i="1"/>
  <c r="J18599" i="1"/>
  <c r="K18599" i="1"/>
  <c r="G18600" i="1"/>
  <c r="H18600" i="1"/>
  <c r="I18600" i="1"/>
  <c r="J18600" i="1"/>
  <c r="K18600" i="1"/>
  <c r="G18601" i="1"/>
  <c r="H18601" i="1"/>
  <c r="I18601" i="1"/>
  <c r="J18601" i="1"/>
  <c r="K18601" i="1"/>
  <c r="G18602" i="1"/>
  <c r="H18602" i="1"/>
  <c r="I18602" i="1"/>
  <c r="J18602" i="1"/>
  <c r="K18602" i="1"/>
  <c r="G18603" i="1"/>
  <c r="H18603" i="1"/>
  <c r="I18603" i="1"/>
  <c r="J18603" i="1"/>
  <c r="K18603" i="1"/>
  <c r="G18604" i="1"/>
  <c r="H18604" i="1"/>
  <c r="I18604" i="1"/>
  <c r="J18604" i="1"/>
  <c r="K18604" i="1"/>
  <c r="G18605" i="1"/>
  <c r="H18605" i="1"/>
  <c r="I18605" i="1"/>
  <c r="J18605" i="1"/>
  <c r="K18605" i="1"/>
  <c r="G18606" i="1"/>
  <c r="H18606" i="1"/>
  <c r="I18606" i="1"/>
  <c r="J18606" i="1"/>
  <c r="K18606" i="1"/>
  <c r="G18607" i="1"/>
  <c r="H18607" i="1"/>
  <c r="I18607" i="1"/>
  <c r="J18607" i="1"/>
  <c r="K18607" i="1"/>
  <c r="G18608" i="1"/>
  <c r="H18608" i="1"/>
  <c r="I18608" i="1"/>
  <c r="J18608" i="1"/>
  <c r="K18608" i="1"/>
  <c r="G18609" i="1"/>
  <c r="H18609" i="1"/>
  <c r="I18609" i="1"/>
  <c r="J18609" i="1"/>
  <c r="K18609" i="1"/>
  <c r="G18610" i="1"/>
  <c r="H18610" i="1"/>
  <c r="I18610" i="1"/>
  <c r="J18610" i="1"/>
  <c r="K18610" i="1"/>
  <c r="G18611" i="1"/>
  <c r="H18611" i="1"/>
  <c r="I18611" i="1"/>
  <c r="J18611" i="1"/>
  <c r="K18611" i="1"/>
  <c r="G18612" i="1"/>
  <c r="H18612" i="1"/>
  <c r="I18612" i="1"/>
  <c r="J18612" i="1"/>
  <c r="K18612" i="1"/>
  <c r="G18613" i="1"/>
  <c r="H18613" i="1"/>
  <c r="I18613" i="1"/>
  <c r="J18613" i="1"/>
  <c r="K18613" i="1"/>
  <c r="G18614" i="1"/>
  <c r="H18614" i="1"/>
  <c r="I18614" i="1"/>
  <c r="J18614" i="1"/>
  <c r="K18614" i="1"/>
  <c r="G18615" i="1"/>
  <c r="H18615" i="1"/>
  <c r="I18615" i="1"/>
  <c r="J18615" i="1"/>
  <c r="K18615" i="1"/>
  <c r="G18616" i="1"/>
  <c r="H18616" i="1"/>
  <c r="I18616" i="1"/>
  <c r="J18616" i="1"/>
  <c r="K18616" i="1"/>
  <c r="G18617" i="1"/>
  <c r="H18617" i="1"/>
  <c r="I18617" i="1"/>
  <c r="J18617" i="1"/>
  <c r="K18617" i="1"/>
  <c r="G18618" i="1"/>
  <c r="H18618" i="1"/>
  <c r="I18618" i="1"/>
  <c r="J18618" i="1"/>
  <c r="K18618" i="1"/>
  <c r="G18619" i="1"/>
  <c r="H18619" i="1"/>
  <c r="I18619" i="1"/>
  <c r="J18619" i="1"/>
  <c r="K18619" i="1"/>
  <c r="G18620" i="1"/>
  <c r="H18620" i="1"/>
  <c r="I18620" i="1"/>
  <c r="J18620" i="1"/>
  <c r="K18620" i="1"/>
  <c r="G18621" i="1"/>
  <c r="H18621" i="1"/>
  <c r="I18621" i="1"/>
  <c r="J18621" i="1"/>
  <c r="K18621" i="1"/>
  <c r="G18622" i="1"/>
  <c r="H18622" i="1"/>
  <c r="I18622" i="1"/>
  <c r="J18622" i="1"/>
  <c r="K18622" i="1"/>
  <c r="G18623" i="1"/>
  <c r="H18623" i="1"/>
  <c r="I18623" i="1"/>
  <c r="J18623" i="1"/>
  <c r="K18623" i="1"/>
  <c r="G18624" i="1"/>
  <c r="H18624" i="1"/>
  <c r="I18624" i="1"/>
  <c r="J18624" i="1"/>
  <c r="K18624" i="1"/>
  <c r="G18625" i="1"/>
  <c r="H18625" i="1"/>
  <c r="I18625" i="1"/>
  <c r="J18625" i="1"/>
  <c r="K18625" i="1"/>
  <c r="G18626" i="1"/>
  <c r="H18626" i="1"/>
  <c r="I18626" i="1"/>
  <c r="J18626" i="1"/>
  <c r="K18626" i="1"/>
  <c r="G18627" i="1"/>
  <c r="H18627" i="1"/>
  <c r="I18627" i="1"/>
  <c r="J18627" i="1"/>
  <c r="K18627" i="1"/>
  <c r="G18628" i="1"/>
  <c r="H18628" i="1"/>
  <c r="I18628" i="1"/>
  <c r="J18628" i="1"/>
  <c r="K18628" i="1"/>
  <c r="G18629" i="1"/>
  <c r="H18629" i="1"/>
  <c r="I18629" i="1"/>
  <c r="J18629" i="1"/>
  <c r="K18629" i="1"/>
  <c r="G18630" i="1"/>
  <c r="H18630" i="1"/>
  <c r="I18630" i="1"/>
  <c r="J18630" i="1"/>
  <c r="K18630" i="1"/>
  <c r="G18631" i="1"/>
  <c r="H18631" i="1"/>
  <c r="I18631" i="1"/>
  <c r="J18631" i="1"/>
  <c r="K18631" i="1"/>
  <c r="B2" i="3"/>
  <c r="C2" i="3"/>
  <c r="D2" i="3"/>
  <c r="E2" i="3"/>
  <c r="F2" i="3"/>
  <c r="G2" i="3"/>
  <c r="H2" i="3"/>
  <c r="I2" i="3"/>
  <c r="J2" i="3"/>
  <c r="B3" i="3"/>
  <c r="C3" i="3"/>
  <c r="D3" i="3"/>
  <c r="E3" i="3"/>
  <c r="G3" i="3"/>
  <c r="H3" i="3"/>
  <c r="I3" i="3"/>
  <c r="B4" i="3"/>
  <c r="C4" i="3"/>
  <c r="D4" i="3"/>
  <c r="E4" i="3"/>
  <c r="F4" i="3"/>
  <c r="G4" i="3"/>
  <c r="H4" i="3"/>
  <c r="I4" i="3"/>
  <c r="J4" i="3"/>
  <c r="B5" i="3"/>
  <c r="C5" i="3"/>
  <c r="D5" i="3"/>
  <c r="E5" i="3"/>
  <c r="F5" i="3"/>
  <c r="G5" i="3"/>
  <c r="H5" i="3"/>
  <c r="I5" i="3"/>
  <c r="J5" i="3"/>
  <c r="B6" i="3"/>
  <c r="C6" i="3"/>
  <c r="D6" i="3"/>
  <c r="E6" i="3"/>
  <c r="H6" i="3"/>
  <c r="I6" i="3"/>
  <c r="B7" i="3"/>
  <c r="C7" i="3"/>
  <c r="D7" i="3"/>
  <c r="E7" i="3"/>
  <c r="H7" i="3"/>
  <c r="I7" i="3"/>
  <c r="B8" i="3"/>
  <c r="C8" i="3"/>
  <c r="D8" i="3"/>
  <c r="E8" i="3"/>
  <c r="H8" i="3"/>
  <c r="I8" i="3"/>
  <c r="B9" i="3"/>
  <c r="C9" i="3"/>
  <c r="D9" i="3"/>
  <c r="E9" i="3"/>
  <c r="F9" i="3"/>
  <c r="H9" i="3"/>
  <c r="I9" i="3"/>
  <c r="J9" i="3"/>
  <c r="B10" i="3"/>
  <c r="C10" i="3"/>
  <c r="D10" i="3"/>
  <c r="E10" i="3"/>
  <c r="F10" i="3"/>
  <c r="H10" i="3"/>
  <c r="I10" i="3"/>
  <c r="J10" i="3"/>
  <c r="B11" i="3"/>
  <c r="C11" i="3"/>
  <c r="D11" i="3"/>
  <c r="E11" i="3"/>
  <c r="H11" i="3"/>
  <c r="I11" i="3"/>
  <c r="B12" i="3"/>
  <c r="C12" i="3"/>
  <c r="D12" i="3"/>
  <c r="E12" i="3"/>
  <c r="H12" i="3"/>
  <c r="I12" i="3"/>
  <c r="B13" i="3"/>
  <c r="C13" i="3"/>
  <c r="D13" i="3"/>
  <c r="E13" i="3"/>
  <c r="F13" i="3"/>
  <c r="H13" i="3"/>
  <c r="I13" i="3"/>
  <c r="J13" i="3"/>
  <c r="B14" i="3"/>
  <c r="C14" i="3"/>
  <c r="D14" i="3"/>
  <c r="E14" i="3"/>
  <c r="H14" i="3"/>
  <c r="I14" i="3"/>
  <c r="B15" i="3"/>
  <c r="C15" i="3"/>
  <c r="D15" i="3"/>
  <c r="E15" i="3"/>
  <c r="H15" i="3"/>
  <c r="I15" i="3"/>
  <c r="B16" i="3"/>
  <c r="C16" i="3"/>
  <c r="D16" i="3"/>
  <c r="E16" i="3"/>
  <c r="H16" i="3"/>
  <c r="I16" i="3"/>
  <c r="B17" i="3"/>
  <c r="C17" i="3"/>
  <c r="D17" i="3"/>
  <c r="E17" i="3"/>
  <c r="H17" i="3"/>
  <c r="I17" i="3"/>
  <c r="B18" i="3"/>
  <c r="C18" i="3"/>
  <c r="D18" i="3"/>
  <c r="E18" i="3"/>
  <c r="H18" i="3"/>
  <c r="I18" i="3"/>
  <c r="B19" i="3"/>
  <c r="C19" i="3"/>
  <c r="D19" i="3"/>
  <c r="E19" i="3"/>
  <c r="H19" i="3"/>
  <c r="I19" i="3"/>
  <c r="B20" i="3"/>
  <c r="C20" i="3"/>
  <c r="D20" i="3"/>
  <c r="E20" i="3"/>
  <c r="H20" i="3"/>
  <c r="I20" i="3"/>
  <c r="B21" i="3"/>
  <c r="C21" i="3"/>
  <c r="D21" i="3"/>
  <c r="E21" i="3"/>
  <c r="H21" i="3"/>
  <c r="I21" i="3"/>
  <c r="B22" i="3"/>
  <c r="C22" i="3"/>
  <c r="D22" i="3"/>
  <c r="E22" i="3"/>
  <c r="H22" i="3"/>
  <c r="I22" i="3"/>
  <c r="B23" i="3"/>
  <c r="C23" i="3"/>
  <c r="D23" i="3"/>
  <c r="E23" i="3"/>
  <c r="H23" i="3"/>
  <c r="I23" i="3"/>
  <c r="B24" i="3"/>
  <c r="C24" i="3"/>
  <c r="D24" i="3"/>
  <c r="E24" i="3"/>
  <c r="H24" i="3"/>
  <c r="I24" i="3"/>
  <c r="B25" i="3"/>
  <c r="C25" i="3"/>
  <c r="D25" i="3"/>
  <c r="E25" i="3"/>
  <c r="H25" i="3"/>
  <c r="I25" i="3"/>
  <c r="B26" i="3"/>
  <c r="C26" i="3"/>
  <c r="D26" i="3"/>
  <c r="E26" i="3"/>
  <c r="H26" i="3"/>
  <c r="I26" i="3"/>
  <c r="B27" i="3"/>
  <c r="C27" i="3"/>
  <c r="D27" i="3"/>
  <c r="E27" i="3"/>
  <c r="H27" i="3"/>
  <c r="I27" i="3"/>
  <c r="B28" i="3"/>
  <c r="C28" i="3"/>
  <c r="D28" i="3"/>
  <c r="E28" i="3"/>
  <c r="H28" i="3"/>
  <c r="I28" i="3"/>
  <c r="B29" i="3"/>
  <c r="C29" i="3"/>
  <c r="D29" i="3"/>
  <c r="E29" i="3"/>
  <c r="H29" i="3"/>
  <c r="I29" i="3"/>
  <c r="B30" i="3"/>
  <c r="C30" i="3"/>
  <c r="D30" i="3"/>
  <c r="E30" i="3"/>
  <c r="H30" i="3"/>
  <c r="I30" i="3"/>
  <c r="B31" i="3"/>
  <c r="C31" i="3"/>
  <c r="D31" i="3"/>
  <c r="E31" i="3"/>
  <c r="H31" i="3"/>
  <c r="I31" i="3"/>
  <c r="B32" i="3"/>
  <c r="C32" i="3"/>
  <c r="D32" i="3"/>
  <c r="E32" i="3"/>
  <c r="H32" i="3"/>
  <c r="I32" i="3"/>
  <c r="B33" i="3"/>
  <c r="C33" i="3"/>
  <c r="D33" i="3"/>
  <c r="E33" i="3"/>
  <c r="H33" i="3"/>
  <c r="I33" i="3"/>
  <c r="B34" i="3"/>
  <c r="C34" i="3"/>
  <c r="D34" i="3"/>
  <c r="E34" i="3"/>
  <c r="H34" i="3"/>
  <c r="I34" i="3"/>
  <c r="B35" i="3"/>
  <c r="C35" i="3"/>
  <c r="D35" i="3"/>
  <c r="E35" i="3"/>
  <c r="H35" i="3"/>
  <c r="I35" i="3"/>
  <c r="B36" i="3"/>
  <c r="C36" i="3"/>
  <c r="D36" i="3"/>
  <c r="E36" i="3"/>
  <c r="H36" i="3"/>
  <c r="I36" i="3"/>
  <c r="B37" i="3"/>
  <c r="C37" i="3"/>
  <c r="D37" i="3"/>
  <c r="E37" i="3"/>
  <c r="H37" i="3"/>
  <c r="I37" i="3"/>
  <c r="B38" i="3"/>
  <c r="C38" i="3"/>
  <c r="D38" i="3"/>
  <c r="E38" i="3"/>
  <c r="H38" i="3"/>
  <c r="I38" i="3"/>
  <c r="B39" i="3"/>
  <c r="C39" i="3"/>
  <c r="D39" i="3"/>
  <c r="E39" i="3"/>
  <c r="H39" i="3"/>
  <c r="I39" i="3"/>
  <c r="B40" i="3"/>
  <c r="C40" i="3"/>
  <c r="D40" i="3"/>
  <c r="E40" i="3"/>
  <c r="H40" i="3"/>
  <c r="I40" i="3"/>
  <c r="B41" i="3"/>
  <c r="C41" i="3"/>
  <c r="D41" i="3"/>
  <c r="E41" i="3"/>
  <c r="H41" i="3"/>
  <c r="I41" i="3"/>
  <c r="B42" i="3"/>
  <c r="C42" i="3"/>
  <c r="D42" i="3"/>
  <c r="E42" i="3"/>
  <c r="H42" i="3"/>
  <c r="I42" i="3"/>
  <c r="B43" i="3"/>
  <c r="C43" i="3"/>
  <c r="D43" i="3"/>
  <c r="E43" i="3"/>
  <c r="H43" i="3"/>
  <c r="I43" i="3"/>
  <c r="B44" i="3"/>
  <c r="C44" i="3"/>
  <c r="D44" i="3"/>
  <c r="E44" i="3"/>
  <c r="H44" i="3"/>
  <c r="I44" i="3"/>
  <c r="B45" i="3"/>
  <c r="C45" i="3"/>
  <c r="D45" i="3"/>
  <c r="E45" i="3"/>
  <c r="H45" i="3"/>
  <c r="I45" i="3"/>
  <c r="B46" i="3"/>
  <c r="C46" i="3"/>
  <c r="D46" i="3"/>
  <c r="E46" i="3"/>
  <c r="H46" i="3"/>
  <c r="I46" i="3"/>
  <c r="B47" i="3"/>
  <c r="C47" i="3"/>
  <c r="D47" i="3"/>
  <c r="E47" i="3"/>
  <c r="H47" i="3"/>
  <c r="I47" i="3"/>
  <c r="B48" i="3"/>
  <c r="C48" i="3"/>
  <c r="D48" i="3"/>
  <c r="E48" i="3"/>
  <c r="H48" i="3"/>
  <c r="I48" i="3"/>
  <c r="B49" i="3"/>
  <c r="C49" i="3"/>
  <c r="D49" i="3"/>
  <c r="E49" i="3"/>
  <c r="H49" i="3"/>
  <c r="I49" i="3"/>
  <c r="B50" i="3"/>
  <c r="C50" i="3"/>
  <c r="D50" i="3"/>
  <c r="E50" i="3"/>
  <c r="H50" i="3"/>
  <c r="I50" i="3"/>
  <c r="B51" i="3"/>
  <c r="C51" i="3"/>
  <c r="D51" i="3"/>
  <c r="E51" i="3"/>
  <c r="H51" i="3"/>
  <c r="I51" i="3"/>
  <c r="B52" i="3"/>
  <c r="C52" i="3"/>
  <c r="D52" i="3"/>
  <c r="E52" i="3"/>
  <c r="H52" i="3"/>
  <c r="I52" i="3"/>
  <c r="B53" i="3"/>
  <c r="C53" i="3"/>
  <c r="D53" i="3"/>
  <c r="E53" i="3"/>
  <c r="H53" i="3"/>
  <c r="I53" i="3"/>
  <c r="B54" i="3"/>
  <c r="C54" i="3"/>
  <c r="D54" i="3"/>
  <c r="E54" i="3"/>
  <c r="H54" i="3"/>
  <c r="I54" i="3"/>
  <c r="B55" i="3"/>
  <c r="C55" i="3"/>
  <c r="D55" i="3"/>
  <c r="E55" i="3"/>
  <c r="H55" i="3"/>
  <c r="I55" i="3"/>
  <c r="B56" i="3"/>
  <c r="C56" i="3"/>
  <c r="D56" i="3"/>
  <c r="E56" i="3"/>
  <c r="H56" i="3"/>
  <c r="I56" i="3"/>
  <c r="B57" i="3"/>
  <c r="C57" i="3"/>
  <c r="D57" i="3"/>
  <c r="E57" i="3"/>
  <c r="H57" i="3"/>
  <c r="I57" i="3"/>
  <c r="B58" i="3"/>
  <c r="C58" i="3"/>
  <c r="D58" i="3"/>
  <c r="E58" i="3"/>
  <c r="H58" i="3"/>
  <c r="I58" i="3"/>
  <c r="B59" i="3"/>
  <c r="C59" i="3"/>
  <c r="D59" i="3"/>
  <c r="E59" i="3"/>
  <c r="H59" i="3"/>
  <c r="I59" i="3"/>
  <c r="B60" i="3"/>
  <c r="C60" i="3"/>
  <c r="D60" i="3"/>
  <c r="E60" i="3"/>
  <c r="H60" i="3"/>
  <c r="I60" i="3"/>
  <c r="B61" i="3"/>
  <c r="C61" i="3"/>
  <c r="D61" i="3"/>
  <c r="E61" i="3"/>
  <c r="H61" i="3"/>
  <c r="I61" i="3"/>
  <c r="B62" i="3"/>
  <c r="C62" i="3"/>
  <c r="D62" i="3"/>
  <c r="E62" i="3"/>
  <c r="H62" i="3"/>
  <c r="I62" i="3"/>
  <c r="B63" i="3"/>
  <c r="C63" i="3"/>
  <c r="D63" i="3"/>
  <c r="E63" i="3"/>
  <c r="H63" i="3"/>
  <c r="I63" i="3"/>
  <c r="B64" i="3"/>
  <c r="C64" i="3"/>
  <c r="D64" i="3"/>
  <c r="E64" i="3"/>
  <c r="H64" i="3"/>
  <c r="I64" i="3"/>
  <c r="B65" i="3"/>
  <c r="C65" i="3"/>
  <c r="D65" i="3"/>
  <c r="E65" i="3"/>
  <c r="H65" i="3"/>
  <c r="I65" i="3"/>
  <c r="B66" i="3"/>
  <c r="C66" i="3"/>
  <c r="D66" i="3"/>
  <c r="E66" i="3"/>
  <c r="H66" i="3"/>
  <c r="I66" i="3"/>
  <c r="B67" i="3"/>
  <c r="C67" i="3"/>
  <c r="D67" i="3"/>
  <c r="E67" i="3"/>
  <c r="H67" i="3"/>
  <c r="I67" i="3"/>
  <c r="B68" i="3"/>
  <c r="C68" i="3"/>
  <c r="D68" i="3"/>
  <c r="E68" i="3"/>
  <c r="H68" i="3"/>
  <c r="I68" i="3"/>
  <c r="B69" i="3"/>
  <c r="C69" i="3"/>
  <c r="D69" i="3"/>
  <c r="E69" i="3"/>
  <c r="H69" i="3"/>
  <c r="I69" i="3"/>
  <c r="B70" i="3"/>
  <c r="C70" i="3"/>
  <c r="D70" i="3"/>
  <c r="E70" i="3"/>
  <c r="H70" i="3"/>
  <c r="I70" i="3"/>
  <c r="B71" i="3"/>
  <c r="C71" i="3"/>
  <c r="D71" i="3"/>
  <c r="E71" i="3"/>
  <c r="H71" i="3"/>
  <c r="I71" i="3"/>
  <c r="B72" i="3"/>
  <c r="C72" i="3"/>
  <c r="D72" i="3"/>
  <c r="E72" i="3"/>
  <c r="H72" i="3"/>
  <c r="I72" i="3"/>
  <c r="B73" i="3"/>
  <c r="C73" i="3"/>
  <c r="D73" i="3"/>
  <c r="E73" i="3"/>
  <c r="H73" i="3"/>
  <c r="I73" i="3"/>
  <c r="B74" i="3"/>
  <c r="C74" i="3"/>
  <c r="D74" i="3"/>
  <c r="E74" i="3"/>
  <c r="H74" i="3"/>
  <c r="I74" i="3"/>
  <c r="B75" i="3"/>
  <c r="C75" i="3"/>
  <c r="D75" i="3"/>
  <c r="E75" i="3"/>
  <c r="H75" i="3"/>
  <c r="I75" i="3"/>
  <c r="B76" i="3"/>
  <c r="C76" i="3"/>
  <c r="D76" i="3"/>
  <c r="E76" i="3"/>
  <c r="H76" i="3"/>
  <c r="I76" i="3"/>
  <c r="B77" i="3"/>
  <c r="C77" i="3"/>
  <c r="D77" i="3"/>
  <c r="E77" i="3"/>
  <c r="H77" i="3"/>
  <c r="I77" i="3"/>
  <c r="B78" i="3"/>
  <c r="C78" i="3"/>
  <c r="D78" i="3"/>
  <c r="E78" i="3"/>
  <c r="H78" i="3"/>
  <c r="I78" i="3"/>
  <c r="B79" i="3"/>
  <c r="C79" i="3"/>
  <c r="D79" i="3"/>
  <c r="E79" i="3"/>
  <c r="H79" i="3"/>
  <c r="I79" i="3"/>
  <c r="B80" i="3"/>
  <c r="C80" i="3"/>
  <c r="D80" i="3"/>
  <c r="E80" i="3"/>
  <c r="H80" i="3"/>
  <c r="I80" i="3"/>
  <c r="B81" i="3"/>
  <c r="C81" i="3"/>
  <c r="D81" i="3"/>
  <c r="E81" i="3"/>
  <c r="H81" i="3"/>
  <c r="I81" i="3"/>
  <c r="B82" i="3"/>
  <c r="C82" i="3"/>
  <c r="D82" i="3"/>
  <c r="E82" i="3"/>
  <c r="H82" i="3"/>
  <c r="I82" i="3"/>
  <c r="B83" i="3"/>
  <c r="C83" i="3"/>
  <c r="D83" i="3"/>
  <c r="E83" i="3"/>
  <c r="F83" i="3"/>
  <c r="H83" i="3"/>
  <c r="I83" i="3"/>
  <c r="J83" i="3"/>
  <c r="B84" i="3"/>
  <c r="C84" i="3"/>
  <c r="D84" i="3"/>
  <c r="E84" i="3"/>
  <c r="H84" i="3"/>
  <c r="I84" i="3"/>
  <c r="B85" i="3"/>
  <c r="C85" i="3"/>
  <c r="D85" i="3"/>
  <c r="E85" i="3"/>
  <c r="H85" i="3"/>
  <c r="I85" i="3"/>
  <c r="B86" i="3"/>
  <c r="C86" i="3"/>
  <c r="D86" i="3"/>
  <c r="E86" i="3"/>
  <c r="H86" i="3"/>
  <c r="I86" i="3"/>
  <c r="B87" i="3"/>
  <c r="C87" i="3"/>
  <c r="D87" i="3"/>
  <c r="E87" i="3"/>
  <c r="H87" i="3"/>
  <c r="I87" i="3"/>
  <c r="B88" i="3"/>
  <c r="C88" i="3"/>
  <c r="D88" i="3"/>
  <c r="E88" i="3"/>
  <c r="H88" i="3"/>
  <c r="I88" i="3"/>
  <c r="B89" i="3"/>
  <c r="C89" i="3"/>
  <c r="D89" i="3"/>
  <c r="E89" i="3"/>
  <c r="H89" i="3"/>
  <c r="I89" i="3"/>
  <c r="B90" i="3"/>
  <c r="C90" i="3"/>
  <c r="D90" i="3"/>
  <c r="E90" i="3"/>
  <c r="H90" i="3"/>
  <c r="I90" i="3"/>
  <c r="B91" i="3"/>
  <c r="C91" i="3"/>
  <c r="D91" i="3"/>
  <c r="E91" i="3"/>
  <c r="H91" i="3"/>
  <c r="I91" i="3"/>
  <c r="B92" i="3"/>
  <c r="C92" i="3"/>
  <c r="D92" i="3"/>
  <c r="E92" i="3"/>
  <c r="H92" i="3"/>
  <c r="I92" i="3"/>
  <c r="B93" i="3"/>
  <c r="C93" i="3"/>
  <c r="D93" i="3"/>
  <c r="E93" i="3"/>
  <c r="H93" i="3"/>
  <c r="I93" i="3"/>
  <c r="B94" i="3"/>
  <c r="C94" i="3"/>
  <c r="D94" i="3"/>
  <c r="E94" i="3"/>
  <c r="H94" i="3"/>
  <c r="I94" i="3"/>
  <c r="B95" i="3"/>
  <c r="C95" i="3"/>
  <c r="D95" i="3"/>
  <c r="E95" i="3"/>
  <c r="H95" i="3"/>
  <c r="I95" i="3"/>
  <c r="B96" i="3"/>
  <c r="C96" i="3"/>
  <c r="D96" i="3"/>
  <c r="E96" i="3"/>
  <c r="H96" i="3"/>
  <c r="I96" i="3"/>
  <c r="B97" i="3"/>
  <c r="C97" i="3"/>
  <c r="D97" i="3"/>
  <c r="E97" i="3"/>
  <c r="H97" i="3"/>
  <c r="I97" i="3"/>
  <c r="B98" i="3"/>
  <c r="C98" i="3"/>
  <c r="D98" i="3"/>
  <c r="E98" i="3"/>
  <c r="H98" i="3"/>
  <c r="I98" i="3"/>
  <c r="B99" i="3"/>
  <c r="C99" i="3"/>
  <c r="D99" i="3"/>
  <c r="E99" i="3"/>
  <c r="H99" i="3"/>
  <c r="I99" i="3"/>
  <c r="B100" i="3"/>
  <c r="C100" i="3"/>
  <c r="D100" i="3"/>
  <c r="E100" i="3"/>
  <c r="H100" i="3"/>
  <c r="I100" i="3"/>
  <c r="B101" i="3"/>
  <c r="C101" i="3"/>
  <c r="D101" i="3"/>
  <c r="E101" i="3"/>
  <c r="H101" i="3"/>
  <c r="I101" i="3"/>
  <c r="B102" i="3"/>
  <c r="C102" i="3"/>
  <c r="D102" i="3"/>
  <c r="E102" i="3"/>
  <c r="H102" i="3"/>
  <c r="I102" i="3"/>
  <c r="B103" i="3"/>
  <c r="C103" i="3"/>
  <c r="D103" i="3"/>
  <c r="E103" i="3"/>
  <c r="H103" i="3"/>
  <c r="I103" i="3"/>
  <c r="B104" i="3"/>
  <c r="C104" i="3"/>
  <c r="D104" i="3"/>
  <c r="E104" i="3"/>
  <c r="H104" i="3"/>
  <c r="I104" i="3"/>
  <c r="B105" i="3"/>
  <c r="C105" i="3"/>
  <c r="D105" i="3"/>
  <c r="E105" i="3"/>
  <c r="F105" i="3"/>
  <c r="G105" i="3"/>
  <c r="H105" i="3"/>
  <c r="I105" i="3"/>
  <c r="J105" i="3"/>
  <c r="B106" i="3"/>
  <c r="C106" i="3"/>
  <c r="D106" i="3"/>
  <c r="E106" i="3"/>
  <c r="F106" i="3"/>
  <c r="H106" i="3"/>
  <c r="I106" i="3"/>
  <c r="J106" i="3"/>
  <c r="B107" i="3"/>
  <c r="C107" i="3"/>
  <c r="D107" i="3"/>
  <c r="E107" i="3"/>
  <c r="H107" i="3"/>
  <c r="I107" i="3"/>
  <c r="B108" i="3"/>
  <c r="C108" i="3"/>
  <c r="D108" i="3"/>
  <c r="E108" i="3"/>
  <c r="H108" i="3"/>
  <c r="I108" i="3"/>
  <c r="B109" i="3"/>
  <c r="C109" i="3"/>
  <c r="D109" i="3"/>
  <c r="E109" i="3"/>
  <c r="H109" i="3"/>
  <c r="I109" i="3"/>
  <c r="B110" i="3"/>
  <c r="C110" i="3"/>
  <c r="D110" i="3"/>
  <c r="E110" i="3"/>
  <c r="H110" i="3"/>
  <c r="I110" i="3"/>
  <c r="B111" i="3"/>
  <c r="C111" i="3"/>
  <c r="D111" i="3"/>
  <c r="E111" i="3"/>
  <c r="H111" i="3"/>
  <c r="I111" i="3"/>
  <c r="B112" i="3"/>
  <c r="C112" i="3"/>
  <c r="D112" i="3"/>
  <c r="E112" i="3"/>
  <c r="H112" i="3"/>
  <c r="I112" i="3"/>
  <c r="B113" i="3"/>
  <c r="C113" i="3"/>
  <c r="D113" i="3"/>
  <c r="E113" i="3"/>
  <c r="H113" i="3"/>
  <c r="I113" i="3"/>
  <c r="B114" i="3"/>
  <c r="C114" i="3"/>
  <c r="D114" i="3"/>
  <c r="E114" i="3"/>
  <c r="H114" i="3"/>
  <c r="I114" i="3"/>
  <c r="B115" i="3"/>
  <c r="C115" i="3"/>
  <c r="D115" i="3"/>
  <c r="E115" i="3"/>
  <c r="H115" i="3"/>
  <c r="I115" i="3"/>
  <c r="B116" i="3"/>
  <c r="C116" i="3"/>
  <c r="D116" i="3"/>
  <c r="E116" i="3"/>
  <c r="H116" i="3"/>
  <c r="I116" i="3"/>
  <c r="B117" i="3"/>
  <c r="C117" i="3"/>
  <c r="D117" i="3"/>
  <c r="E117" i="3"/>
  <c r="H117" i="3"/>
  <c r="I117" i="3"/>
  <c r="B118" i="3"/>
  <c r="C118" i="3"/>
  <c r="D118" i="3"/>
  <c r="E118" i="3"/>
  <c r="H118" i="3"/>
  <c r="I118" i="3"/>
  <c r="B119" i="3"/>
  <c r="C119" i="3"/>
  <c r="D119" i="3"/>
  <c r="E119" i="3"/>
  <c r="H119" i="3"/>
  <c r="I119" i="3"/>
  <c r="B120" i="3"/>
  <c r="C120" i="3"/>
  <c r="D120" i="3"/>
  <c r="E120" i="3"/>
  <c r="H120" i="3"/>
  <c r="I120" i="3"/>
  <c r="B121" i="3"/>
  <c r="C121" i="3"/>
  <c r="D121" i="3"/>
  <c r="E121" i="3"/>
  <c r="H121" i="3"/>
  <c r="I121" i="3"/>
  <c r="B122" i="3"/>
  <c r="C122" i="3"/>
  <c r="D122" i="3"/>
  <c r="E122" i="3"/>
  <c r="H122" i="3"/>
  <c r="I122" i="3"/>
  <c r="B123" i="3"/>
  <c r="C123" i="3"/>
  <c r="D123" i="3"/>
  <c r="E123" i="3"/>
  <c r="H123" i="3"/>
  <c r="I123" i="3"/>
  <c r="B124" i="3"/>
  <c r="C124" i="3"/>
  <c r="D124" i="3"/>
  <c r="E124" i="3"/>
  <c r="H124" i="3"/>
  <c r="I124" i="3"/>
  <c r="B125" i="3"/>
  <c r="C125" i="3"/>
  <c r="D125" i="3"/>
  <c r="E125" i="3"/>
  <c r="H125" i="3"/>
  <c r="I125" i="3"/>
  <c r="B126" i="3"/>
  <c r="C126" i="3"/>
  <c r="D126" i="3"/>
  <c r="E126" i="3"/>
  <c r="H126" i="3"/>
  <c r="I126" i="3"/>
  <c r="B127" i="3"/>
  <c r="C127" i="3"/>
  <c r="D127" i="3"/>
  <c r="E127" i="3"/>
  <c r="H127" i="3"/>
  <c r="I127" i="3"/>
  <c r="B128" i="3"/>
  <c r="C128" i="3"/>
  <c r="D128" i="3"/>
  <c r="E128" i="3"/>
  <c r="H128" i="3"/>
  <c r="I128" i="3"/>
  <c r="B129" i="3"/>
  <c r="C129" i="3"/>
  <c r="D129" i="3"/>
  <c r="E129" i="3"/>
  <c r="H129" i="3"/>
  <c r="I129" i="3"/>
  <c r="B130" i="3"/>
  <c r="C130" i="3"/>
  <c r="D130" i="3"/>
  <c r="E130" i="3"/>
  <c r="H130" i="3"/>
  <c r="I130" i="3"/>
  <c r="B131" i="3"/>
  <c r="C131" i="3"/>
  <c r="D131" i="3"/>
  <c r="E131" i="3"/>
  <c r="H131" i="3"/>
  <c r="I131" i="3"/>
  <c r="B132" i="3"/>
  <c r="C132" i="3"/>
  <c r="D132" i="3"/>
  <c r="E132" i="3"/>
  <c r="H132" i="3"/>
  <c r="I132" i="3"/>
  <c r="B133" i="3"/>
  <c r="C133" i="3"/>
  <c r="D133" i="3"/>
  <c r="E133" i="3"/>
  <c r="H133" i="3"/>
  <c r="I133" i="3"/>
  <c r="B134" i="3"/>
  <c r="C134" i="3"/>
  <c r="D134" i="3"/>
  <c r="E134" i="3"/>
  <c r="H134" i="3"/>
  <c r="I134" i="3"/>
  <c r="B135" i="3"/>
  <c r="C135" i="3"/>
  <c r="D135" i="3"/>
  <c r="E135" i="3"/>
  <c r="H135" i="3"/>
  <c r="I135" i="3"/>
  <c r="B136" i="3"/>
  <c r="C136" i="3"/>
  <c r="D136" i="3"/>
  <c r="E136" i="3"/>
  <c r="H136" i="3"/>
  <c r="I136" i="3"/>
  <c r="B137" i="3"/>
  <c r="C137" i="3"/>
  <c r="D137" i="3"/>
  <c r="E137" i="3"/>
  <c r="H137" i="3"/>
  <c r="I137" i="3"/>
  <c r="B138" i="3"/>
  <c r="C138" i="3"/>
  <c r="D138" i="3"/>
  <c r="E138" i="3"/>
  <c r="H138" i="3"/>
  <c r="I138" i="3"/>
  <c r="B139" i="3"/>
  <c r="C139" i="3"/>
  <c r="D139" i="3"/>
  <c r="E139" i="3"/>
  <c r="H139" i="3"/>
  <c r="I139" i="3"/>
  <c r="B140" i="3"/>
  <c r="C140" i="3"/>
  <c r="D140" i="3"/>
  <c r="E140" i="3"/>
  <c r="H140" i="3"/>
  <c r="I140" i="3"/>
  <c r="B141" i="3"/>
  <c r="C141" i="3"/>
  <c r="D141" i="3"/>
  <c r="E141" i="3"/>
  <c r="H141" i="3"/>
  <c r="I141" i="3"/>
  <c r="B142" i="3"/>
  <c r="C142" i="3"/>
  <c r="D142" i="3"/>
  <c r="E142" i="3"/>
  <c r="H142" i="3"/>
  <c r="I142" i="3"/>
  <c r="B143" i="3"/>
  <c r="C143" i="3"/>
  <c r="D143" i="3"/>
  <c r="E143" i="3"/>
  <c r="G143" i="3"/>
  <c r="H143" i="3"/>
  <c r="I143" i="3"/>
  <c r="B144" i="3"/>
  <c r="C144" i="3"/>
  <c r="D144" i="3"/>
  <c r="E144" i="3"/>
  <c r="H144" i="3"/>
  <c r="I144" i="3"/>
  <c r="B145" i="3"/>
  <c r="C145" i="3"/>
  <c r="D145" i="3"/>
  <c r="E145" i="3"/>
  <c r="H145" i="3"/>
  <c r="I145" i="3"/>
  <c r="B146" i="3"/>
  <c r="C146" i="3"/>
  <c r="D146" i="3"/>
  <c r="E146" i="3"/>
  <c r="H146" i="3"/>
  <c r="I146" i="3"/>
  <c r="B147" i="3"/>
  <c r="C147" i="3"/>
  <c r="D147" i="3"/>
  <c r="E147" i="3"/>
  <c r="H147" i="3"/>
  <c r="I147" i="3"/>
  <c r="B148" i="3"/>
  <c r="C148" i="3"/>
  <c r="D148" i="3"/>
  <c r="E148" i="3"/>
  <c r="H148" i="3"/>
  <c r="I148" i="3"/>
  <c r="B149" i="3"/>
  <c r="C149" i="3"/>
  <c r="D149" i="3"/>
  <c r="E149" i="3"/>
  <c r="H149" i="3"/>
  <c r="I149" i="3"/>
  <c r="B150" i="3"/>
  <c r="C150" i="3"/>
  <c r="D150" i="3"/>
  <c r="E150" i="3"/>
  <c r="H150" i="3"/>
  <c r="I150" i="3"/>
  <c r="B151" i="3"/>
  <c r="C151" i="3"/>
  <c r="D151" i="3"/>
  <c r="E151" i="3"/>
  <c r="G151" i="3"/>
  <c r="H151" i="3"/>
  <c r="I151" i="3"/>
  <c r="B152" i="3"/>
  <c r="C152" i="3"/>
  <c r="D152" i="3"/>
  <c r="E152" i="3"/>
  <c r="H152" i="3"/>
  <c r="I152" i="3"/>
  <c r="B153" i="3"/>
  <c r="C153" i="3"/>
  <c r="D153" i="3"/>
  <c r="E153" i="3"/>
  <c r="H153" i="3"/>
  <c r="I153" i="3"/>
  <c r="B154" i="3"/>
  <c r="C154" i="3"/>
  <c r="D154" i="3"/>
  <c r="E154" i="3"/>
  <c r="H154" i="3"/>
  <c r="I154" i="3"/>
  <c r="B155" i="3"/>
  <c r="C155" i="3"/>
  <c r="D155" i="3"/>
  <c r="E155" i="3"/>
  <c r="F155" i="3"/>
  <c r="G155" i="3"/>
  <c r="H155" i="3"/>
  <c r="I155" i="3"/>
  <c r="J155" i="3"/>
  <c r="B156" i="3"/>
  <c r="C156" i="3"/>
  <c r="D156" i="3"/>
  <c r="E156" i="3"/>
  <c r="F156" i="3"/>
  <c r="G156" i="3"/>
  <c r="H156" i="3"/>
  <c r="I156" i="3"/>
  <c r="J156" i="3"/>
  <c r="B157" i="3"/>
  <c r="C157" i="3"/>
  <c r="D157" i="3"/>
  <c r="E157" i="3"/>
  <c r="H157" i="3"/>
  <c r="I157" i="3"/>
  <c r="B158" i="3"/>
  <c r="C158" i="3"/>
  <c r="D158" i="3"/>
  <c r="E158" i="3"/>
  <c r="F158" i="3"/>
  <c r="G158" i="3"/>
  <c r="H158" i="3"/>
  <c r="I158" i="3"/>
  <c r="J158" i="3"/>
  <c r="B159" i="3"/>
  <c r="C159" i="3"/>
  <c r="D159" i="3"/>
  <c r="E159" i="3"/>
  <c r="H159" i="3"/>
  <c r="I159" i="3"/>
  <c r="B160" i="3"/>
  <c r="C160" i="3"/>
  <c r="D160" i="3"/>
  <c r="E160" i="3"/>
  <c r="G160" i="3"/>
  <c r="H160" i="3"/>
  <c r="I160" i="3"/>
  <c r="B161" i="3"/>
  <c r="C161" i="3"/>
  <c r="D161" i="3"/>
  <c r="E161" i="3"/>
  <c r="F161" i="3"/>
  <c r="G161" i="3"/>
  <c r="H161" i="3"/>
  <c r="I161" i="3"/>
  <c r="J161" i="3"/>
  <c r="B162" i="3"/>
  <c r="C162" i="3"/>
  <c r="D162" i="3"/>
  <c r="E162" i="3"/>
  <c r="F162" i="3"/>
  <c r="G162" i="3"/>
  <c r="H162" i="3"/>
  <c r="I162" i="3"/>
  <c r="J162" i="3"/>
  <c r="B163" i="3"/>
  <c r="C163" i="3"/>
  <c r="D163" i="3"/>
  <c r="E163" i="3"/>
  <c r="F163" i="3"/>
  <c r="G163" i="3"/>
  <c r="H163" i="3"/>
  <c r="I163" i="3"/>
  <c r="J163" i="3"/>
  <c r="B164" i="3"/>
  <c r="C164" i="3"/>
  <c r="D164" i="3"/>
  <c r="E164" i="3"/>
  <c r="F164" i="3"/>
  <c r="G164" i="3"/>
  <c r="H164" i="3"/>
  <c r="I164" i="3"/>
  <c r="J164" i="3"/>
  <c r="B165" i="3"/>
  <c r="C165" i="3"/>
  <c r="D165" i="3"/>
  <c r="E165" i="3"/>
  <c r="F165" i="3"/>
  <c r="G165" i="3"/>
  <c r="H165" i="3"/>
  <c r="I165" i="3"/>
  <c r="J165" i="3"/>
  <c r="B166" i="3"/>
  <c r="C166" i="3"/>
  <c r="D166" i="3"/>
  <c r="E166" i="3"/>
  <c r="F166" i="3"/>
  <c r="G166" i="3"/>
  <c r="H166" i="3"/>
  <c r="I166" i="3"/>
  <c r="J166" i="3"/>
  <c r="B167" i="3"/>
  <c r="C167" i="3"/>
  <c r="D167" i="3"/>
  <c r="E167" i="3"/>
  <c r="F167" i="3"/>
  <c r="G167" i="3"/>
  <c r="H167" i="3"/>
  <c r="I167" i="3"/>
  <c r="J167" i="3"/>
  <c r="B168" i="3"/>
  <c r="C168" i="3"/>
  <c r="D168" i="3"/>
  <c r="E168" i="3"/>
  <c r="F168" i="3"/>
  <c r="G168" i="3"/>
  <c r="H168" i="3"/>
  <c r="I168" i="3"/>
  <c r="J168" i="3"/>
  <c r="C2" i="2"/>
  <c r="D2" i="2"/>
  <c r="E2" i="2"/>
  <c r="F2" i="2"/>
  <c r="I2" i="2"/>
  <c r="J2" i="2"/>
  <c r="C3" i="2"/>
  <c r="D3" i="2"/>
  <c r="E3" i="2"/>
  <c r="F3" i="2"/>
  <c r="I3" i="2"/>
  <c r="J3" i="2"/>
  <c r="C4" i="2"/>
  <c r="D4" i="2"/>
  <c r="E4" i="2"/>
  <c r="F4" i="2"/>
  <c r="I4" i="2"/>
  <c r="J4" i="2"/>
  <c r="C5" i="2"/>
  <c r="D5" i="2"/>
  <c r="E5" i="2"/>
  <c r="F5" i="2"/>
  <c r="I5" i="2"/>
  <c r="J5" i="2"/>
  <c r="C6" i="2"/>
  <c r="D6" i="2"/>
  <c r="E6" i="2"/>
  <c r="F6" i="2"/>
  <c r="I6" i="2"/>
  <c r="J6" i="2"/>
  <c r="C7" i="2"/>
  <c r="D7" i="2"/>
  <c r="E7" i="2"/>
  <c r="F7" i="2"/>
  <c r="I7" i="2"/>
  <c r="J7" i="2"/>
  <c r="C8" i="2"/>
  <c r="D8" i="2"/>
  <c r="E8" i="2"/>
  <c r="F8" i="2"/>
  <c r="I8" i="2"/>
  <c r="J8" i="2"/>
  <c r="C9" i="2"/>
  <c r="D9" i="2"/>
  <c r="E9" i="2"/>
  <c r="F9" i="2"/>
  <c r="I9" i="2"/>
  <c r="J9" i="2"/>
  <c r="C10" i="2"/>
  <c r="D10" i="2"/>
  <c r="E10" i="2"/>
  <c r="F10" i="2"/>
  <c r="I10" i="2"/>
  <c r="J10" i="2"/>
  <c r="C11" i="2"/>
  <c r="D11" i="2"/>
  <c r="E11" i="2"/>
  <c r="F11" i="2"/>
  <c r="I11" i="2"/>
  <c r="J11" i="2"/>
  <c r="C12" i="2"/>
  <c r="D12" i="2"/>
  <c r="E12" i="2"/>
  <c r="F12" i="2"/>
  <c r="I12" i="2"/>
  <c r="J12" i="2"/>
  <c r="C13" i="2"/>
  <c r="D13" i="2"/>
  <c r="E13" i="2"/>
  <c r="F13" i="2"/>
  <c r="I13" i="2"/>
  <c r="J13" i="2"/>
  <c r="C14" i="2"/>
  <c r="D14" i="2"/>
  <c r="E14" i="2"/>
  <c r="F14" i="2"/>
  <c r="I14" i="2"/>
  <c r="J14" i="2"/>
  <c r="C15" i="2"/>
  <c r="D15" i="2"/>
  <c r="E15" i="2"/>
  <c r="F15" i="2"/>
  <c r="I15" i="2"/>
  <c r="J15" i="2"/>
  <c r="C16" i="2"/>
  <c r="D16" i="2"/>
  <c r="E16" i="2"/>
  <c r="F16" i="2"/>
  <c r="I16" i="2"/>
  <c r="J16" i="2"/>
  <c r="C17" i="2"/>
  <c r="D17" i="2"/>
  <c r="E17" i="2"/>
  <c r="F17" i="2"/>
  <c r="I17" i="2"/>
  <c r="J17" i="2"/>
  <c r="C18" i="2"/>
  <c r="D18" i="2"/>
  <c r="E18" i="2"/>
  <c r="F18" i="2"/>
  <c r="I18" i="2"/>
  <c r="J18" i="2"/>
  <c r="C19" i="2"/>
  <c r="D19" i="2"/>
  <c r="E19" i="2"/>
  <c r="F19" i="2"/>
  <c r="I19" i="2"/>
  <c r="J19" i="2"/>
  <c r="C20" i="2"/>
  <c r="D20" i="2"/>
  <c r="E20" i="2"/>
  <c r="F20" i="2"/>
  <c r="I20" i="2"/>
  <c r="J20" i="2"/>
  <c r="C21" i="2"/>
  <c r="D21" i="2"/>
  <c r="E21" i="2"/>
  <c r="F21" i="2"/>
  <c r="I21" i="2"/>
  <c r="J21" i="2"/>
  <c r="C22" i="2"/>
  <c r="D22" i="2"/>
  <c r="E22" i="2"/>
  <c r="F22" i="2"/>
  <c r="I22" i="2"/>
  <c r="J22" i="2"/>
  <c r="C23" i="2"/>
  <c r="D23" i="2"/>
  <c r="E23" i="2"/>
  <c r="F23" i="2"/>
  <c r="I23" i="2"/>
  <c r="J23" i="2"/>
  <c r="C24" i="2"/>
  <c r="D24" i="2"/>
  <c r="E24" i="2"/>
  <c r="F24" i="2"/>
  <c r="I24" i="2"/>
  <c r="J24" i="2"/>
  <c r="C25" i="2"/>
  <c r="D25" i="2"/>
  <c r="E25" i="2"/>
  <c r="F25" i="2"/>
  <c r="I25" i="2"/>
  <c r="J25" i="2"/>
  <c r="C26" i="2"/>
  <c r="D26" i="2"/>
  <c r="E26" i="2"/>
  <c r="F26" i="2"/>
  <c r="I26" i="2"/>
  <c r="J26" i="2"/>
  <c r="C27" i="2"/>
  <c r="D27" i="2"/>
  <c r="E27" i="2"/>
  <c r="F27" i="2"/>
  <c r="I27" i="2"/>
  <c r="J27" i="2"/>
  <c r="C28" i="2"/>
  <c r="D28" i="2"/>
  <c r="E28" i="2"/>
  <c r="F28" i="2"/>
  <c r="I28" i="2"/>
  <c r="J28" i="2"/>
  <c r="C29" i="2"/>
  <c r="D29" i="2"/>
  <c r="E29" i="2"/>
  <c r="F29" i="2"/>
  <c r="I29" i="2"/>
  <c r="J29" i="2"/>
  <c r="C30" i="2"/>
  <c r="D30" i="2"/>
  <c r="E30" i="2"/>
  <c r="F30" i="2"/>
  <c r="I30" i="2"/>
  <c r="J30" i="2"/>
  <c r="C31" i="2"/>
  <c r="D31" i="2"/>
  <c r="E31" i="2"/>
  <c r="F31" i="2"/>
  <c r="I31" i="2"/>
  <c r="J31" i="2"/>
  <c r="C32" i="2"/>
  <c r="D32" i="2"/>
  <c r="E32" i="2"/>
  <c r="F32" i="2"/>
  <c r="I32" i="2"/>
  <c r="J32" i="2"/>
  <c r="C33" i="2"/>
  <c r="D33" i="2"/>
  <c r="E33" i="2"/>
  <c r="F33" i="2"/>
  <c r="I33" i="2"/>
  <c r="J33" i="2"/>
  <c r="C34" i="2"/>
  <c r="D34" i="2"/>
  <c r="E34" i="2"/>
  <c r="F34" i="2"/>
  <c r="I34" i="2"/>
  <c r="J34" i="2"/>
  <c r="C35" i="2"/>
  <c r="D35" i="2"/>
  <c r="E35" i="2"/>
  <c r="F35" i="2"/>
  <c r="I35" i="2"/>
  <c r="J35" i="2"/>
  <c r="C36" i="2"/>
  <c r="D36" i="2"/>
  <c r="E36" i="2"/>
  <c r="F36" i="2"/>
  <c r="I36" i="2"/>
  <c r="J36" i="2"/>
  <c r="C37" i="2"/>
  <c r="D37" i="2"/>
  <c r="E37" i="2"/>
  <c r="F37" i="2"/>
  <c r="I37" i="2"/>
  <c r="J37" i="2"/>
  <c r="C38" i="2"/>
  <c r="D38" i="2"/>
  <c r="E38" i="2"/>
  <c r="F38" i="2"/>
  <c r="I38" i="2"/>
  <c r="J38" i="2"/>
  <c r="C39" i="2"/>
  <c r="D39" i="2"/>
  <c r="E39" i="2"/>
  <c r="F39" i="2"/>
  <c r="I39" i="2"/>
  <c r="J39" i="2"/>
  <c r="C40" i="2"/>
  <c r="D40" i="2"/>
  <c r="E40" i="2"/>
  <c r="F40" i="2"/>
  <c r="I40" i="2"/>
  <c r="J40" i="2"/>
  <c r="C41" i="2"/>
  <c r="D41" i="2"/>
  <c r="E41" i="2"/>
  <c r="F41" i="2"/>
  <c r="I41" i="2"/>
  <c r="J41" i="2"/>
  <c r="C42" i="2"/>
  <c r="D42" i="2"/>
  <c r="E42" i="2"/>
  <c r="F42" i="2"/>
  <c r="I42" i="2"/>
  <c r="J42" i="2"/>
  <c r="C43" i="2"/>
  <c r="D43" i="2"/>
  <c r="E43" i="2"/>
  <c r="F43" i="2"/>
  <c r="I43" i="2"/>
  <c r="J43" i="2"/>
  <c r="C44" i="2"/>
  <c r="D44" i="2"/>
  <c r="E44" i="2"/>
  <c r="F44" i="2"/>
  <c r="I44" i="2"/>
  <c r="J44" i="2"/>
  <c r="C45" i="2"/>
  <c r="D45" i="2"/>
  <c r="E45" i="2"/>
  <c r="F45" i="2"/>
  <c r="I45" i="2"/>
  <c r="J45" i="2"/>
  <c r="C46" i="2"/>
  <c r="D46" i="2"/>
  <c r="E46" i="2"/>
  <c r="F46" i="2"/>
  <c r="I46" i="2"/>
  <c r="J46" i="2"/>
  <c r="C47" i="2"/>
  <c r="D47" i="2"/>
  <c r="E47" i="2"/>
  <c r="F47" i="2"/>
  <c r="I47" i="2"/>
  <c r="J47" i="2"/>
  <c r="C48" i="2"/>
  <c r="D48" i="2"/>
  <c r="E48" i="2"/>
  <c r="F48" i="2"/>
  <c r="I48" i="2"/>
  <c r="J48" i="2"/>
  <c r="C49" i="2"/>
  <c r="D49" i="2"/>
  <c r="E49" i="2"/>
  <c r="F49" i="2"/>
  <c r="I49" i="2"/>
  <c r="J49" i="2"/>
  <c r="C50" i="2"/>
  <c r="D50" i="2"/>
  <c r="E50" i="2"/>
  <c r="F50" i="2"/>
  <c r="I50" i="2"/>
  <c r="J50" i="2"/>
  <c r="C51" i="2"/>
  <c r="D51" i="2"/>
  <c r="E51" i="2"/>
  <c r="F51" i="2"/>
  <c r="I51" i="2"/>
  <c r="J51" i="2"/>
  <c r="C52" i="2"/>
  <c r="D52" i="2"/>
  <c r="E52" i="2"/>
  <c r="F52" i="2"/>
  <c r="I52" i="2"/>
  <c r="J52" i="2"/>
  <c r="C53" i="2"/>
  <c r="D53" i="2"/>
  <c r="E53" i="2"/>
  <c r="F53" i="2"/>
  <c r="I53" i="2"/>
  <c r="J53" i="2"/>
  <c r="C54" i="2"/>
  <c r="D54" i="2"/>
  <c r="E54" i="2"/>
  <c r="F54" i="2"/>
  <c r="I54" i="2"/>
  <c r="J54" i="2"/>
  <c r="C55" i="2"/>
  <c r="D55" i="2"/>
  <c r="E55" i="2"/>
  <c r="F55" i="2"/>
  <c r="I55" i="2"/>
  <c r="J55" i="2"/>
  <c r="C56" i="2"/>
  <c r="D56" i="2"/>
  <c r="E56" i="2"/>
  <c r="F56" i="2"/>
  <c r="I56" i="2"/>
  <c r="J56" i="2"/>
  <c r="C57" i="2"/>
  <c r="D57" i="2"/>
  <c r="E57" i="2"/>
  <c r="F57" i="2"/>
  <c r="I57" i="2"/>
  <c r="J57" i="2"/>
  <c r="C58" i="2"/>
  <c r="D58" i="2"/>
  <c r="E58" i="2"/>
  <c r="F58" i="2"/>
  <c r="I58" i="2"/>
  <c r="J58" i="2"/>
  <c r="C59" i="2"/>
  <c r="D59" i="2"/>
  <c r="E59" i="2"/>
  <c r="F59" i="2"/>
  <c r="I59" i="2"/>
  <c r="J59" i="2"/>
  <c r="C60" i="2"/>
  <c r="D60" i="2"/>
  <c r="E60" i="2"/>
  <c r="F60" i="2"/>
  <c r="I60" i="2"/>
  <c r="J60" i="2"/>
  <c r="C61" i="2"/>
  <c r="D61" i="2"/>
  <c r="E61" i="2"/>
  <c r="F61" i="2"/>
  <c r="I61" i="2"/>
  <c r="J61" i="2"/>
  <c r="C62" i="2"/>
  <c r="D62" i="2"/>
  <c r="E62" i="2"/>
  <c r="F62" i="2"/>
  <c r="I62" i="2"/>
  <c r="J62" i="2"/>
  <c r="C63" i="2"/>
  <c r="D63" i="2"/>
  <c r="E63" i="2"/>
  <c r="F63" i="2"/>
  <c r="I63" i="2"/>
  <c r="J63" i="2"/>
  <c r="C64" i="2"/>
  <c r="D64" i="2"/>
  <c r="E64" i="2"/>
  <c r="F64" i="2"/>
  <c r="I64" i="2"/>
  <c r="J64" i="2"/>
  <c r="C65" i="2"/>
  <c r="D65" i="2"/>
  <c r="E65" i="2"/>
  <c r="F65" i="2"/>
  <c r="I65" i="2"/>
  <c r="J65" i="2"/>
  <c r="C66" i="2"/>
  <c r="D66" i="2"/>
  <c r="E66" i="2"/>
  <c r="F66" i="2"/>
  <c r="I66" i="2"/>
  <c r="J66" i="2"/>
  <c r="C67" i="2"/>
  <c r="D67" i="2"/>
  <c r="E67" i="2"/>
  <c r="F67" i="2"/>
  <c r="I67" i="2"/>
  <c r="J67" i="2"/>
  <c r="C68" i="2"/>
  <c r="D68" i="2"/>
  <c r="E68" i="2"/>
  <c r="F68" i="2"/>
  <c r="I68" i="2"/>
  <c r="J68" i="2"/>
  <c r="C69" i="2"/>
  <c r="D69" i="2"/>
  <c r="E69" i="2"/>
  <c r="F69" i="2"/>
  <c r="I69" i="2"/>
  <c r="J69" i="2"/>
  <c r="C70" i="2"/>
  <c r="D70" i="2"/>
  <c r="E70" i="2"/>
  <c r="F70" i="2"/>
  <c r="I70" i="2"/>
  <c r="J70" i="2"/>
  <c r="C71" i="2"/>
  <c r="D71" i="2"/>
  <c r="E71" i="2"/>
  <c r="F71" i="2"/>
  <c r="I71" i="2"/>
  <c r="J71" i="2"/>
  <c r="C72" i="2"/>
  <c r="D72" i="2"/>
  <c r="E72" i="2"/>
  <c r="F72" i="2"/>
  <c r="I72" i="2"/>
  <c r="J72" i="2"/>
  <c r="C73" i="2"/>
  <c r="D73" i="2"/>
  <c r="E73" i="2"/>
  <c r="F73" i="2"/>
  <c r="I73" i="2"/>
  <c r="J73" i="2"/>
  <c r="C74" i="2"/>
  <c r="D74" i="2"/>
  <c r="E74" i="2"/>
  <c r="F74" i="2"/>
  <c r="I74" i="2"/>
  <c r="J74" i="2"/>
  <c r="C75" i="2"/>
  <c r="D75" i="2"/>
  <c r="E75" i="2"/>
  <c r="F75" i="2"/>
  <c r="I75" i="2"/>
  <c r="J75" i="2"/>
  <c r="C76" i="2"/>
  <c r="D76" i="2"/>
  <c r="E76" i="2"/>
  <c r="F76" i="2"/>
  <c r="I76" i="2"/>
  <c r="J76" i="2"/>
  <c r="C77" i="2"/>
  <c r="D77" i="2"/>
  <c r="E77" i="2"/>
  <c r="F77" i="2"/>
  <c r="I77" i="2"/>
  <c r="J77" i="2"/>
  <c r="C78" i="2"/>
  <c r="D78" i="2"/>
  <c r="E78" i="2"/>
  <c r="F78" i="2"/>
  <c r="I78" i="2"/>
  <c r="J78" i="2"/>
  <c r="C79" i="2"/>
  <c r="D79" i="2"/>
  <c r="E79" i="2"/>
  <c r="F79" i="2"/>
  <c r="I79" i="2"/>
  <c r="J79" i="2"/>
  <c r="C80" i="2"/>
  <c r="D80" i="2"/>
  <c r="E80" i="2"/>
  <c r="F80" i="2"/>
  <c r="I80" i="2"/>
  <c r="J80" i="2"/>
  <c r="C81" i="2"/>
  <c r="D81" i="2"/>
  <c r="E81" i="2"/>
  <c r="F81" i="2"/>
  <c r="I81" i="2"/>
  <c r="J81" i="2"/>
  <c r="C82" i="2"/>
  <c r="D82" i="2"/>
  <c r="E82" i="2"/>
  <c r="F82" i="2"/>
  <c r="I82" i="2"/>
  <c r="J82" i="2"/>
  <c r="C83" i="2"/>
  <c r="D83" i="2"/>
  <c r="E83" i="2"/>
  <c r="J83" i="2" s="1"/>
  <c r="F83" i="2"/>
  <c r="I83" i="2"/>
  <c r="C84" i="2"/>
  <c r="D84" i="2"/>
  <c r="J84" i="2" s="1"/>
  <c r="E84" i="2"/>
  <c r="F84" i="2"/>
  <c r="I84" i="2"/>
  <c r="C85" i="2"/>
  <c r="D85" i="2"/>
  <c r="E85" i="2"/>
  <c r="F85" i="2"/>
  <c r="I85" i="2"/>
  <c r="J85" i="2"/>
  <c r="C86" i="2"/>
  <c r="D86" i="2"/>
  <c r="E86" i="2"/>
  <c r="F86" i="2"/>
  <c r="I86" i="2"/>
  <c r="J86" i="2"/>
  <c r="C87" i="2"/>
  <c r="D87" i="2"/>
  <c r="E87" i="2"/>
  <c r="F87" i="2"/>
  <c r="I87" i="2"/>
  <c r="J87" i="2"/>
  <c r="C88" i="2"/>
  <c r="D88" i="2"/>
  <c r="E88" i="2"/>
  <c r="J88" i="2" s="1"/>
  <c r="F88" i="2"/>
  <c r="I88" i="2"/>
  <c r="C89" i="2"/>
  <c r="D89" i="2"/>
  <c r="J89" i="2" s="1"/>
  <c r="E89" i="2"/>
  <c r="F89" i="2"/>
  <c r="I89" i="2"/>
  <c r="C90" i="2"/>
  <c r="D90" i="2"/>
  <c r="E90" i="2"/>
  <c r="F90" i="2"/>
  <c r="I90" i="2"/>
  <c r="J90" i="2"/>
  <c r="C91" i="2"/>
  <c r="D91" i="2"/>
  <c r="E91" i="2"/>
  <c r="J91" i="2" s="1"/>
  <c r="F91" i="2"/>
  <c r="I91" i="2"/>
  <c r="C92" i="2"/>
  <c r="D92" i="2"/>
  <c r="J92" i="2" s="1"/>
  <c r="E92" i="2"/>
  <c r="F92" i="2"/>
  <c r="I92" i="2"/>
  <c r="C93" i="2"/>
  <c r="D93" i="2"/>
  <c r="E93" i="2"/>
  <c r="F93" i="2"/>
  <c r="I93" i="2"/>
  <c r="J93" i="2"/>
  <c r="C94" i="2"/>
  <c r="D94" i="2"/>
  <c r="E94" i="2"/>
  <c r="F94" i="2"/>
  <c r="I94" i="2"/>
  <c r="J94" i="2"/>
  <c r="C95" i="2"/>
  <c r="D95" i="2"/>
  <c r="E95" i="2"/>
  <c r="J95" i="2" s="1"/>
  <c r="F95" i="2"/>
  <c r="I95" i="2"/>
  <c r="C96" i="2"/>
  <c r="D96" i="2"/>
  <c r="J96" i="2" s="1"/>
  <c r="E96" i="2"/>
  <c r="F96" i="2"/>
  <c r="I96" i="2"/>
  <c r="C97" i="2"/>
  <c r="D97" i="2"/>
  <c r="E97" i="2"/>
  <c r="J97" i="2" s="1"/>
  <c r="F97" i="2"/>
  <c r="I97" i="2"/>
  <c r="C98" i="2"/>
  <c r="D98" i="2"/>
  <c r="E98" i="2"/>
  <c r="F98" i="2"/>
  <c r="I98" i="2"/>
  <c r="J98" i="2"/>
  <c r="C99" i="2"/>
  <c r="D99" i="2"/>
  <c r="E99" i="2"/>
  <c r="J99" i="2" s="1"/>
  <c r="F99" i="2"/>
  <c r="I99" i="2"/>
  <c r="C100" i="2"/>
  <c r="D100" i="2"/>
  <c r="J100" i="2" s="1"/>
  <c r="E100" i="2"/>
  <c r="F100" i="2"/>
  <c r="I100" i="2"/>
  <c r="C101" i="2"/>
  <c r="D101" i="2"/>
  <c r="E101" i="2"/>
  <c r="J101" i="2" s="1"/>
  <c r="F101" i="2"/>
  <c r="I101" i="2"/>
  <c r="C102" i="2"/>
  <c r="D102" i="2"/>
  <c r="E102" i="2"/>
  <c r="F102" i="2"/>
  <c r="I102" i="2"/>
  <c r="J102" i="2"/>
  <c r="C103" i="2"/>
  <c r="D103" i="2"/>
  <c r="E103" i="2"/>
  <c r="J103" i="2" s="1"/>
  <c r="F103" i="2"/>
  <c r="I103" i="2"/>
  <c r="C104" i="2"/>
  <c r="D104" i="2"/>
  <c r="J104" i="2" s="1"/>
  <c r="E104" i="2"/>
  <c r="F104" i="2"/>
  <c r="I104" i="2"/>
  <c r="C105" i="2"/>
  <c r="D105" i="2"/>
  <c r="E105" i="2"/>
  <c r="J105" i="2" s="1"/>
  <c r="F105" i="2"/>
  <c r="I105" i="2"/>
  <c r="C106" i="2"/>
  <c r="D106" i="2"/>
  <c r="E106" i="2"/>
  <c r="F106" i="2"/>
  <c r="I106" i="2"/>
  <c r="J106" i="2"/>
  <c r="C107" i="2"/>
  <c r="D107" i="2"/>
  <c r="E107" i="2"/>
  <c r="J107" i="2" s="1"/>
  <c r="F107" i="2"/>
  <c r="I107" i="2"/>
  <c r="C108" i="2"/>
  <c r="D108" i="2"/>
  <c r="E108" i="2"/>
  <c r="J108" i="2" s="1"/>
  <c r="F108" i="2"/>
  <c r="I108" i="2"/>
  <c r="C109" i="2"/>
  <c r="D109" i="2"/>
  <c r="J109" i="2" s="1"/>
  <c r="E109" i="2"/>
  <c r="F109" i="2"/>
  <c r="I109" i="2"/>
  <c r="C110" i="2"/>
  <c r="D110" i="2"/>
  <c r="E110" i="2"/>
  <c r="F110" i="2"/>
  <c r="I110" i="2"/>
  <c r="J110" i="2"/>
  <c r="C111" i="2"/>
  <c r="D111" i="2"/>
  <c r="E111" i="2"/>
  <c r="J111" i="2" s="1"/>
  <c r="F111" i="2"/>
  <c r="I111" i="2"/>
  <c r="C112" i="2"/>
  <c r="D112" i="2"/>
  <c r="J112" i="2" s="1"/>
  <c r="E112" i="2"/>
  <c r="F112" i="2"/>
  <c r="I112" i="2"/>
  <c r="C113" i="2"/>
  <c r="D113" i="2"/>
  <c r="J113" i="2" s="1"/>
  <c r="E113" i="2"/>
  <c r="F113" i="2"/>
  <c r="I113" i="2"/>
  <c r="C114" i="2"/>
  <c r="D114" i="2"/>
  <c r="E114" i="2"/>
  <c r="F114" i="2"/>
  <c r="I114" i="2"/>
  <c r="J114" i="2"/>
  <c r="C115" i="2"/>
  <c r="D115" i="2"/>
  <c r="E115" i="2"/>
  <c r="F115" i="2"/>
  <c r="I115" i="2"/>
  <c r="J115" i="2"/>
  <c r="C116" i="2"/>
  <c r="D116" i="2"/>
  <c r="E116" i="2"/>
  <c r="J116" i="2" s="1"/>
  <c r="F116" i="2"/>
  <c r="I116" i="2"/>
  <c r="C117" i="2"/>
  <c r="D117" i="2"/>
  <c r="E117" i="2"/>
  <c r="J117" i="2" s="1"/>
  <c r="F117" i="2"/>
  <c r="I117" i="2"/>
  <c r="C118" i="2"/>
  <c r="D118" i="2"/>
  <c r="E118" i="2"/>
  <c r="F118" i="2"/>
  <c r="I118" i="2"/>
  <c r="J118" i="2"/>
  <c r="C119" i="2"/>
  <c r="D119" i="2"/>
  <c r="E119" i="2"/>
  <c r="J119" i="2" s="1"/>
  <c r="F119" i="2"/>
  <c r="I119" i="2"/>
  <c r="C120" i="2"/>
  <c r="D120" i="2"/>
  <c r="J120" i="2" s="1"/>
  <c r="E120" i="2"/>
  <c r="F120" i="2"/>
  <c r="I120" i="2"/>
  <c r="C121" i="2"/>
  <c r="D121" i="2"/>
  <c r="E121" i="2"/>
  <c r="J121" i="2" s="1"/>
  <c r="F121" i="2"/>
  <c r="I121" i="2"/>
  <c r="C122" i="2"/>
  <c r="D122" i="2"/>
  <c r="E122" i="2"/>
  <c r="F122" i="2"/>
  <c r="I122" i="2"/>
  <c r="J122" i="2"/>
  <c r="C123" i="2"/>
  <c r="D123" i="2"/>
  <c r="E123" i="2"/>
  <c r="J123" i="2" s="1"/>
  <c r="F123" i="2"/>
  <c r="I123" i="2"/>
  <c r="C124" i="2"/>
  <c r="D124" i="2"/>
  <c r="J124" i="2" s="1"/>
  <c r="E124" i="2"/>
  <c r="F124" i="2"/>
  <c r="I124" i="2"/>
  <c r="C125" i="2"/>
  <c r="D125" i="2"/>
  <c r="E125" i="2"/>
  <c r="J125" i="2" s="1"/>
  <c r="F125" i="2"/>
  <c r="I125" i="2"/>
  <c r="C126" i="2"/>
  <c r="D126" i="2"/>
  <c r="E126" i="2"/>
  <c r="F126" i="2"/>
  <c r="I126" i="2"/>
  <c r="J126" i="2"/>
  <c r="C127" i="2"/>
  <c r="D127" i="2"/>
  <c r="E127" i="2"/>
  <c r="J127" i="2" s="1"/>
  <c r="F127" i="2"/>
  <c r="I127" i="2"/>
  <c r="C128" i="2"/>
  <c r="D128" i="2"/>
  <c r="E128" i="2"/>
  <c r="J128" i="2" s="1"/>
  <c r="F128" i="2"/>
  <c r="I128" i="2"/>
  <c r="C129" i="2"/>
  <c r="D129" i="2"/>
  <c r="E129" i="2"/>
  <c r="J129" i="2" s="1"/>
  <c r="F129" i="2"/>
  <c r="I129" i="2"/>
  <c r="C130" i="2"/>
  <c r="D130" i="2"/>
  <c r="E130" i="2"/>
  <c r="F130" i="2"/>
  <c r="I130" i="2"/>
  <c r="J130" i="2"/>
  <c r="C131" i="2"/>
  <c r="D131" i="2"/>
  <c r="E131" i="2"/>
  <c r="J131" i="2" s="1"/>
  <c r="F131" i="2"/>
  <c r="I131" i="2"/>
  <c r="C132" i="2"/>
  <c r="D132" i="2"/>
  <c r="E132" i="2"/>
  <c r="J132" i="2" s="1"/>
  <c r="F132" i="2"/>
  <c r="I132" i="2"/>
  <c r="C133" i="2"/>
  <c r="D133" i="2"/>
  <c r="E133" i="2"/>
  <c r="J133" i="2" s="1"/>
  <c r="F133" i="2"/>
  <c r="I133" i="2"/>
  <c r="C134" i="2"/>
  <c r="D134" i="2"/>
  <c r="E134" i="2"/>
  <c r="F134" i="2"/>
  <c r="I134" i="2"/>
  <c r="J134" i="2"/>
  <c r="C135" i="2"/>
  <c r="D135" i="2"/>
  <c r="E135" i="2"/>
  <c r="J135" i="2" s="1"/>
  <c r="F135" i="2"/>
  <c r="I135" i="2"/>
  <c r="C136" i="2"/>
  <c r="D136" i="2"/>
  <c r="E136" i="2"/>
  <c r="J136" i="2" s="1"/>
  <c r="F136" i="2"/>
  <c r="I136" i="2"/>
  <c r="C137" i="2"/>
  <c r="D137" i="2"/>
  <c r="E137" i="2"/>
  <c r="J137" i="2" s="1"/>
  <c r="F137" i="2"/>
  <c r="I137" i="2"/>
  <c r="C138" i="2"/>
  <c r="D138" i="2"/>
  <c r="E138" i="2"/>
  <c r="F138" i="2"/>
  <c r="I138" i="2"/>
  <c r="J138" i="2"/>
  <c r="C139" i="2"/>
  <c r="D139" i="2"/>
  <c r="E139" i="2"/>
  <c r="J139" i="2" s="1"/>
  <c r="F139" i="2"/>
  <c r="I139" i="2"/>
  <c r="C140" i="2"/>
  <c r="D140" i="2"/>
  <c r="E140" i="2"/>
  <c r="J140" i="2" s="1"/>
  <c r="F140" i="2"/>
  <c r="I140" i="2"/>
  <c r="C141" i="2"/>
  <c r="D141" i="2"/>
  <c r="E141" i="2"/>
  <c r="J141" i="2" s="1"/>
  <c r="F141" i="2"/>
  <c r="I141" i="2"/>
  <c r="C142" i="2"/>
  <c r="D142" i="2"/>
  <c r="E142" i="2"/>
  <c r="F142" i="2"/>
  <c r="I142" i="2"/>
  <c r="J142" i="2"/>
  <c r="C143" i="2"/>
  <c r="D143" i="2"/>
  <c r="E143" i="2"/>
  <c r="J143" i="2" s="1"/>
  <c r="F143" i="2"/>
  <c r="I143" i="2"/>
  <c r="C144" i="2"/>
  <c r="D144" i="2"/>
  <c r="J144" i="2" s="1"/>
  <c r="E144" i="2"/>
  <c r="F144" i="2"/>
  <c r="I144" i="2"/>
  <c r="C145" i="2"/>
  <c r="D145" i="2"/>
  <c r="E145" i="2"/>
  <c r="J145" i="2" s="1"/>
  <c r="F145" i="2"/>
  <c r="I145" i="2"/>
  <c r="C146" i="2"/>
  <c r="D146" i="2"/>
  <c r="E146" i="2"/>
  <c r="J146" i="2" s="1"/>
  <c r="F146" i="2"/>
  <c r="I146" i="2"/>
  <c r="C147" i="2"/>
  <c r="D147" i="2"/>
  <c r="J147" i="2" s="1"/>
  <c r="E147" i="2"/>
  <c r="F147" i="2"/>
  <c r="I147" i="2"/>
  <c r="C148" i="2"/>
  <c r="D148" i="2"/>
  <c r="E148" i="2"/>
  <c r="F148" i="2"/>
  <c r="I148" i="2"/>
  <c r="J148" i="2"/>
  <c r="C149" i="2"/>
  <c r="D149" i="2"/>
  <c r="E149" i="2"/>
  <c r="F149" i="2"/>
  <c r="I149" i="2"/>
  <c r="J149" i="2"/>
  <c r="C150" i="2"/>
  <c r="D150" i="2"/>
  <c r="E150" i="2"/>
  <c r="J150" i="2" s="1"/>
  <c r="F150" i="2"/>
  <c r="I150" i="2"/>
  <c r="C151" i="2"/>
  <c r="D151" i="2"/>
  <c r="J151" i="2" s="1"/>
  <c r="E151" i="2"/>
  <c r="F151" i="2"/>
  <c r="I151" i="2"/>
  <c r="C152" i="2"/>
  <c r="D152" i="2"/>
  <c r="E152" i="2"/>
  <c r="F152" i="2"/>
  <c r="I152" i="2"/>
  <c r="J152" i="2"/>
  <c r="C153" i="2"/>
  <c r="D153" i="2"/>
  <c r="E153" i="2"/>
  <c r="F153" i="2"/>
  <c r="I153" i="2"/>
  <c r="J153" i="2"/>
  <c r="C154" i="2"/>
  <c r="D154" i="2"/>
  <c r="E154" i="2"/>
  <c r="J154" i="2" s="1"/>
  <c r="F154" i="2"/>
  <c r="I154" i="2"/>
  <c r="C155" i="2"/>
  <c r="D155" i="2"/>
  <c r="J155" i="2" s="1"/>
  <c r="E155" i="2"/>
  <c r="F155" i="2"/>
  <c r="I155" i="2"/>
  <c r="C156" i="2"/>
  <c r="D156" i="2"/>
  <c r="E156" i="2"/>
  <c r="J156" i="2" s="1"/>
  <c r="F156" i="2"/>
  <c r="I156" i="2"/>
  <c r="C157" i="2"/>
  <c r="D157" i="2"/>
  <c r="E157" i="2"/>
  <c r="F157" i="2"/>
  <c r="I157" i="2"/>
  <c r="J157" i="2"/>
  <c r="C158" i="2"/>
  <c r="D158" i="2"/>
  <c r="E158" i="2"/>
  <c r="J158" i="2" s="1"/>
  <c r="F158" i="2"/>
  <c r="I158" i="2"/>
  <c r="C159" i="2"/>
  <c r="D159" i="2"/>
  <c r="J159" i="2" s="1"/>
  <c r="E159" i="2"/>
  <c r="F159" i="2"/>
  <c r="I159" i="2"/>
  <c r="C160" i="2"/>
  <c r="D160" i="2"/>
  <c r="E160" i="2"/>
  <c r="J160" i="2" s="1"/>
  <c r="F160" i="2"/>
  <c r="I160" i="2"/>
  <c r="C161" i="2"/>
  <c r="D161" i="2"/>
  <c r="E161" i="2"/>
  <c r="F161" i="2"/>
  <c r="I161" i="2"/>
  <c r="J161" i="2"/>
  <c r="C162" i="2"/>
  <c r="D162" i="2"/>
  <c r="E162" i="2"/>
  <c r="J162" i="2" s="1"/>
  <c r="F162" i="2"/>
  <c r="I162" i="2"/>
  <c r="C163" i="2"/>
  <c r="D163" i="2"/>
  <c r="J163" i="2" s="1"/>
  <c r="E163" i="2"/>
  <c r="F163" i="2"/>
  <c r="I163" i="2"/>
  <c r="C164" i="2"/>
  <c r="D164" i="2"/>
  <c r="E164" i="2"/>
  <c r="J164" i="2" s="1"/>
  <c r="F164" i="2"/>
  <c r="I164" i="2"/>
  <c r="C165" i="2"/>
  <c r="D165" i="2"/>
  <c r="E165" i="2"/>
  <c r="F165" i="2"/>
  <c r="I165" i="2"/>
  <c r="J165" i="2"/>
  <c r="C166" i="2"/>
  <c r="D166" i="2"/>
  <c r="E166" i="2"/>
  <c r="J166" i="2" s="1"/>
  <c r="F166" i="2"/>
  <c r="I166" i="2"/>
  <c r="C167" i="2"/>
  <c r="D167" i="2"/>
  <c r="E167" i="2"/>
  <c r="F167" i="2"/>
  <c r="I167" i="2"/>
  <c r="J167" i="2"/>
  <c r="C168" i="2"/>
  <c r="D168" i="2"/>
  <c r="E168" i="2"/>
  <c r="J168" i="2" s="1"/>
  <c r="F168" i="2"/>
  <c r="I168" i="2"/>
  <c r="C169" i="2"/>
  <c r="D169" i="2"/>
  <c r="E169" i="2"/>
  <c r="F169" i="2"/>
  <c r="I169" i="2"/>
  <c r="J169" i="2"/>
  <c r="C170" i="2"/>
  <c r="D170" i="2"/>
  <c r="E170" i="2"/>
  <c r="J170" i="2" s="1"/>
  <c r="F170" i="2"/>
  <c r="I170" i="2"/>
  <c r="C171" i="2"/>
  <c r="D171" i="2"/>
  <c r="E171" i="2"/>
  <c r="F171" i="2"/>
  <c r="I171" i="2"/>
  <c r="J171" i="2"/>
  <c r="C172" i="2"/>
  <c r="D172" i="2"/>
  <c r="E172" i="2"/>
  <c r="J172" i="2" s="1"/>
  <c r="F172" i="2"/>
  <c r="I172" i="2"/>
  <c r="C173" i="2"/>
  <c r="D173" i="2"/>
  <c r="E173" i="2"/>
  <c r="F173" i="2"/>
  <c r="I173" i="2"/>
  <c r="J173" i="2"/>
  <c r="C174" i="2"/>
  <c r="D174" i="2"/>
  <c r="E174" i="2"/>
  <c r="J174" i="2" s="1"/>
  <c r="F174" i="2"/>
  <c r="I174" i="2"/>
  <c r="C175" i="2"/>
  <c r="D175" i="2"/>
  <c r="E175" i="2"/>
  <c r="F175" i="2"/>
  <c r="I175" i="2"/>
  <c r="J175" i="2"/>
  <c r="C176" i="2"/>
  <c r="D176" i="2"/>
  <c r="E176" i="2"/>
  <c r="J176" i="2" s="1"/>
  <c r="F176" i="2"/>
  <c r="I176" i="2"/>
  <c r="C177" i="2"/>
  <c r="D177" i="2"/>
  <c r="J177" i="2" s="1"/>
  <c r="E177" i="2"/>
  <c r="F177" i="2"/>
  <c r="I177" i="2"/>
  <c r="C178" i="2"/>
  <c r="D178" i="2"/>
  <c r="E178" i="2"/>
  <c r="J178" i="2" s="1"/>
  <c r="F178" i="2"/>
  <c r="I178" i="2"/>
  <c r="C179" i="2"/>
  <c r="D179" i="2"/>
  <c r="E179" i="2"/>
  <c r="F179" i="2"/>
  <c r="I179" i="2"/>
  <c r="J179" i="2"/>
  <c r="C180" i="2"/>
  <c r="D180" i="2"/>
  <c r="E180" i="2"/>
  <c r="J180" i="2" s="1"/>
  <c r="F180" i="2"/>
  <c r="I180" i="2"/>
  <c r="C181" i="2"/>
  <c r="D181" i="2"/>
  <c r="J181" i="2" s="1"/>
  <c r="E181" i="2"/>
  <c r="F181" i="2"/>
  <c r="I181" i="2"/>
  <c r="C182" i="2"/>
  <c r="D182" i="2"/>
  <c r="E182" i="2"/>
  <c r="J182" i="2" s="1"/>
  <c r="F182" i="2"/>
  <c r="I182" i="2"/>
  <c r="C183" i="2"/>
  <c r="D183" i="2"/>
  <c r="E183" i="2"/>
  <c r="F183" i="2"/>
  <c r="I183" i="2"/>
  <c r="J183" i="2"/>
  <c r="C184" i="2"/>
  <c r="D184" i="2"/>
  <c r="E184" i="2"/>
  <c r="J184" i="2" s="1"/>
  <c r="F184" i="2"/>
  <c r="I184" i="2"/>
  <c r="C185" i="2"/>
  <c r="D185" i="2"/>
  <c r="J185" i="2" s="1"/>
  <c r="E185" i="2"/>
  <c r="F185" i="2"/>
  <c r="I185" i="2"/>
  <c r="C186" i="2"/>
  <c r="D186" i="2"/>
  <c r="E186" i="2"/>
  <c r="J186" i="2" s="1"/>
  <c r="F186" i="2"/>
  <c r="I186" i="2"/>
  <c r="C187" i="2"/>
  <c r="D187" i="2"/>
  <c r="E187" i="2"/>
  <c r="F187" i="2"/>
  <c r="I187" i="2"/>
  <c r="J187" i="2"/>
  <c r="C188" i="2"/>
  <c r="D188" i="2"/>
  <c r="E188" i="2"/>
  <c r="J188" i="2" s="1"/>
  <c r="F188" i="2"/>
  <c r="I188" i="2"/>
  <c r="C189" i="2"/>
  <c r="D189" i="2"/>
  <c r="J189" i="2" s="1"/>
  <c r="E189" i="2"/>
  <c r="F189" i="2"/>
  <c r="I189" i="2"/>
  <c r="C190" i="2"/>
  <c r="D190" i="2"/>
  <c r="E190" i="2"/>
  <c r="J190" i="2" s="1"/>
  <c r="F190" i="2"/>
  <c r="I190" i="2"/>
  <c r="C191" i="2"/>
  <c r="D191" i="2"/>
  <c r="E191" i="2"/>
  <c r="F191" i="2"/>
  <c r="I191" i="2"/>
  <c r="J191" i="2"/>
  <c r="C192" i="2"/>
  <c r="D192" i="2"/>
  <c r="E192" i="2"/>
  <c r="J192" i="2" s="1"/>
  <c r="F192" i="2"/>
  <c r="I192" i="2"/>
  <c r="C193" i="2"/>
  <c r="D193" i="2"/>
  <c r="J193" i="2" s="1"/>
  <c r="E193" i="2"/>
  <c r="F193" i="2"/>
  <c r="I193" i="2"/>
  <c r="C194" i="2"/>
  <c r="D194" i="2"/>
  <c r="E194" i="2"/>
  <c r="J194" i="2" s="1"/>
  <c r="F194" i="2"/>
  <c r="I194" i="2"/>
  <c r="C195" i="2"/>
  <c r="D195" i="2"/>
  <c r="E195" i="2"/>
  <c r="F195" i="2"/>
  <c r="I195" i="2"/>
  <c r="J195" i="2"/>
  <c r="C196" i="2"/>
  <c r="D196" i="2"/>
  <c r="E196" i="2"/>
  <c r="J196" i="2" s="1"/>
  <c r="F196" i="2"/>
  <c r="I196" i="2"/>
  <c r="C197" i="2"/>
  <c r="D197" i="2"/>
  <c r="J197" i="2" s="1"/>
  <c r="E197" i="2"/>
  <c r="F197" i="2"/>
  <c r="I197" i="2"/>
  <c r="C198" i="2"/>
  <c r="D198" i="2"/>
  <c r="E198" i="2"/>
  <c r="J198" i="2" s="1"/>
  <c r="F198" i="2"/>
  <c r="I198" i="2"/>
  <c r="C199" i="2"/>
  <c r="D199" i="2"/>
  <c r="E199" i="2"/>
  <c r="F199" i="2"/>
  <c r="I199" i="2"/>
  <c r="J199" i="2"/>
  <c r="C200" i="2"/>
  <c r="D200" i="2"/>
  <c r="E200" i="2"/>
  <c r="J200" i="2" s="1"/>
  <c r="F200" i="2"/>
  <c r="I200" i="2"/>
  <c r="C201" i="2"/>
  <c r="D201" i="2"/>
  <c r="J201" i="2" s="1"/>
  <c r="E201" i="2"/>
  <c r="F201" i="2"/>
  <c r="I201" i="2"/>
  <c r="C202" i="2"/>
  <c r="D202" i="2"/>
  <c r="E202" i="2"/>
  <c r="J202" i="2" s="1"/>
  <c r="F202" i="2"/>
  <c r="I202" i="2"/>
  <c r="C203" i="2"/>
  <c r="D203" i="2"/>
  <c r="E203" i="2"/>
  <c r="F203" i="2"/>
  <c r="I203" i="2"/>
  <c r="J203" i="2"/>
  <c r="C204" i="2"/>
  <c r="D204" i="2"/>
  <c r="E204" i="2"/>
  <c r="J204" i="2" s="1"/>
  <c r="F204" i="2"/>
  <c r="I204" i="2"/>
  <c r="C205" i="2"/>
  <c r="D205" i="2"/>
  <c r="J205" i="2" s="1"/>
  <c r="E205" i="2"/>
  <c r="F205" i="2"/>
  <c r="I205" i="2"/>
  <c r="C206" i="2"/>
  <c r="D206" i="2"/>
  <c r="E206" i="2"/>
  <c r="J206" i="2" s="1"/>
  <c r="F206" i="2"/>
  <c r="I206" i="2"/>
  <c r="C207" i="2"/>
  <c r="D207" i="2"/>
  <c r="E207" i="2"/>
  <c r="F207" i="2"/>
  <c r="I207" i="2"/>
  <c r="J207" i="2"/>
  <c r="C208" i="2"/>
  <c r="D208" i="2"/>
  <c r="E208" i="2"/>
  <c r="J208" i="2" s="1"/>
  <c r="F208" i="2"/>
  <c r="I208" i="2"/>
  <c r="C209" i="2"/>
  <c r="D209" i="2"/>
  <c r="J209" i="2" s="1"/>
  <c r="E209" i="2"/>
  <c r="F209" i="2"/>
  <c r="I209" i="2"/>
  <c r="C210" i="2"/>
  <c r="D210" i="2"/>
  <c r="E210" i="2"/>
  <c r="J210" i="2" s="1"/>
  <c r="F210" i="2"/>
  <c r="I210" i="2"/>
  <c r="C211" i="2"/>
  <c r="D211" i="2"/>
  <c r="E211" i="2"/>
  <c r="F211" i="2"/>
  <c r="I211" i="2"/>
  <c r="J211" i="2"/>
  <c r="C212" i="2"/>
  <c r="D212" i="2"/>
  <c r="E212" i="2"/>
  <c r="J212" i="2" s="1"/>
  <c r="F212" i="2"/>
  <c r="I212" i="2"/>
  <c r="C213" i="2"/>
  <c r="D213" i="2"/>
  <c r="E213" i="2"/>
  <c r="J213" i="2" s="1"/>
  <c r="F213" i="2"/>
  <c r="I213" i="2"/>
  <c r="C214" i="2"/>
  <c r="D214" i="2"/>
  <c r="E214" i="2"/>
  <c r="J214" i="2" s="1"/>
  <c r="F214" i="2"/>
  <c r="I214" i="2"/>
  <c r="C215" i="2"/>
  <c r="D215" i="2"/>
  <c r="E215" i="2"/>
  <c r="F215" i="2"/>
  <c r="I215" i="2"/>
  <c r="J215" i="2"/>
  <c r="C216" i="2"/>
  <c r="D216" i="2"/>
  <c r="E216" i="2"/>
  <c r="J216" i="2" s="1"/>
  <c r="F216" i="2"/>
  <c r="I216" i="2"/>
  <c r="C217" i="2"/>
  <c r="D217" i="2"/>
  <c r="E217" i="2"/>
  <c r="J217" i="2" s="1"/>
  <c r="F217" i="2"/>
  <c r="I217" i="2"/>
  <c r="C218" i="2"/>
  <c r="D218" i="2"/>
  <c r="E218" i="2"/>
  <c r="J218" i="2" s="1"/>
  <c r="F218" i="2"/>
  <c r="I218" i="2"/>
  <c r="C219" i="2"/>
  <c r="D219" i="2"/>
  <c r="E219" i="2"/>
  <c r="F219" i="2"/>
  <c r="I219" i="2"/>
  <c r="J219" i="2"/>
  <c r="C220" i="2"/>
  <c r="D220" i="2"/>
  <c r="E220" i="2"/>
  <c r="F220" i="2"/>
  <c r="I220" i="2"/>
  <c r="J220" i="2"/>
  <c r="C221" i="2"/>
  <c r="D221" i="2"/>
  <c r="E221" i="2"/>
  <c r="J221" i="2" s="1"/>
  <c r="F221" i="2"/>
  <c r="I221" i="2"/>
  <c r="C222" i="2"/>
  <c r="D222" i="2"/>
  <c r="E222" i="2"/>
  <c r="J222" i="2" s="1"/>
  <c r="F222" i="2"/>
  <c r="I222" i="2"/>
  <c r="C223" i="2"/>
  <c r="D223" i="2"/>
  <c r="E223" i="2"/>
  <c r="F223" i="2"/>
  <c r="I223" i="2"/>
  <c r="J223" i="2"/>
  <c r="C224" i="2"/>
  <c r="D224" i="2"/>
  <c r="E224" i="2"/>
  <c r="F224" i="2"/>
  <c r="I224" i="2"/>
  <c r="J224" i="2"/>
  <c r="C225" i="2"/>
  <c r="D225" i="2"/>
  <c r="E225" i="2"/>
  <c r="J225" i="2" s="1"/>
  <c r="F225" i="2"/>
  <c r="I225" i="2"/>
  <c r="C226" i="2"/>
  <c r="D226" i="2"/>
  <c r="E226" i="2"/>
  <c r="J226" i="2" s="1"/>
  <c r="F226" i="2"/>
  <c r="I226" i="2"/>
  <c r="C227" i="2"/>
  <c r="D227" i="2"/>
  <c r="E227" i="2"/>
  <c r="F227" i="2"/>
  <c r="I227" i="2"/>
  <c r="J227" i="2"/>
  <c r="C228" i="2"/>
  <c r="D228" i="2"/>
  <c r="E228" i="2"/>
  <c r="F228" i="2"/>
  <c r="I228" i="2"/>
  <c r="J228" i="2"/>
  <c r="C229" i="2"/>
  <c r="D229" i="2"/>
  <c r="E229" i="2"/>
  <c r="J229" i="2" s="1"/>
  <c r="F229" i="2"/>
  <c r="I229" i="2"/>
  <c r="C230" i="2"/>
  <c r="D230" i="2"/>
  <c r="E230" i="2"/>
  <c r="J230" i="2" s="1"/>
  <c r="F230" i="2"/>
  <c r="I230" i="2"/>
  <c r="C231" i="2"/>
  <c r="D231" i="2"/>
  <c r="E231" i="2"/>
  <c r="F231" i="2"/>
  <c r="I231" i="2"/>
  <c r="J231" i="2"/>
  <c r="C232" i="2"/>
  <c r="D232" i="2"/>
  <c r="E232" i="2"/>
  <c r="F232" i="2"/>
  <c r="I232" i="2"/>
  <c r="J232" i="2"/>
  <c r="C233" i="2"/>
  <c r="D233" i="2"/>
  <c r="E233" i="2"/>
  <c r="J233" i="2" s="1"/>
  <c r="F233" i="2"/>
  <c r="I233" i="2"/>
  <c r="C234" i="2"/>
  <c r="D234" i="2"/>
  <c r="E234" i="2"/>
  <c r="F234" i="2"/>
  <c r="I234" i="2"/>
  <c r="C235" i="2"/>
  <c r="D235" i="2"/>
  <c r="E235" i="2"/>
  <c r="F235" i="2"/>
  <c r="I235" i="2"/>
  <c r="J235" i="2"/>
  <c r="C236" i="2"/>
  <c r="D236" i="2"/>
  <c r="E236" i="2"/>
  <c r="F236" i="2"/>
  <c r="I236" i="2"/>
  <c r="J236" i="2"/>
  <c r="C237" i="2"/>
  <c r="D237" i="2"/>
  <c r="E237" i="2"/>
  <c r="F237" i="2"/>
  <c r="I237" i="2"/>
  <c r="J237" i="2"/>
  <c r="C238" i="2"/>
  <c r="D238" i="2"/>
  <c r="E238" i="2"/>
  <c r="F238" i="2"/>
  <c r="I238" i="2"/>
  <c r="C239" i="2"/>
  <c r="D239" i="2"/>
  <c r="J239" i="2" s="1"/>
  <c r="E239" i="2"/>
  <c r="F239" i="2"/>
  <c r="I239" i="2"/>
  <c r="C240" i="2"/>
  <c r="D240" i="2"/>
  <c r="E240" i="2"/>
  <c r="F240" i="2"/>
  <c r="I240" i="2"/>
  <c r="J240" i="2"/>
  <c r="C241" i="2"/>
  <c r="D241" i="2"/>
  <c r="E241" i="2"/>
  <c r="F241" i="2"/>
  <c r="I241" i="2"/>
  <c r="J241" i="2"/>
  <c r="C242" i="2"/>
  <c r="D242" i="2"/>
  <c r="E242" i="2"/>
  <c r="J242" i="2" s="1"/>
  <c r="F242" i="2"/>
  <c r="I242" i="2"/>
  <c r="C243" i="2"/>
  <c r="D243" i="2"/>
  <c r="E243" i="2"/>
  <c r="J243" i="2" s="1"/>
  <c r="F243" i="2"/>
  <c r="I243" i="2"/>
  <c r="C244" i="2"/>
  <c r="D244" i="2"/>
  <c r="E244" i="2"/>
  <c r="F244" i="2"/>
  <c r="I244" i="2"/>
  <c r="J244" i="2"/>
  <c r="C245" i="2"/>
  <c r="D245" i="2"/>
  <c r="E245" i="2"/>
  <c r="F245" i="2"/>
  <c r="I245" i="2"/>
  <c r="J245" i="2"/>
  <c r="C246" i="2"/>
  <c r="D246" i="2"/>
  <c r="E246" i="2"/>
  <c r="J246" i="2" s="1"/>
  <c r="F246" i="2"/>
  <c r="I246" i="2"/>
  <c r="C247" i="2"/>
  <c r="D247" i="2"/>
  <c r="E247" i="2"/>
  <c r="J247" i="2" s="1"/>
  <c r="F247" i="2"/>
  <c r="I247" i="2"/>
  <c r="C248" i="2"/>
  <c r="D248" i="2"/>
  <c r="E248" i="2"/>
  <c r="F248" i="2"/>
  <c r="I248" i="2"/>
  <c r="J248" i="2"/>
  <c r="C249" i="2"/>
  <c r="D249" i="2"/>
  <c r="E249" i="2"/>
  <c r="F249" i="2"/>
  <c r="I249" i="2"/>
  <c r="J249" i="2"/>
  <c r="C250" i="2"/>
  <c r="D250" i="2"/>
  <c r="E250" i="2"/>
  <c r="J250" i="2" s="1"/>
  <c r="F250" i="2"/>
  <c r="I250" i="2"/>
  <c r="C251" i="2"/>
  <c r="D251" i="2"/>
  <c r="E251" i="2"/>
  <c r="J251" i="2" s="1"/>
  <c r="F251" i="2"/>
  <c r="I251" i="2"/>
  <c r="C252" i="2"/>
  <c r="D252" i="2"/>
  <c r="E252" i="2"/>
  <c r="F252" i="2"/>
  <c r="I252" i="2"/>
  <c r="J252" i="2"/>
  <c r="C253" i="2"/>
  <c r="D253" i="2"/>
  <c r="E253" i="2"/>
  <c r="F253" i="2"/>
  <c r="I253" i="2"/>
  <c r="J253" i="2"/>
  <c r="C254" i="2"/>
  <c r="D254" i="2"/>
  <c r="E254" i="2"/>
  <c r="J254" i="2" s="1"/>
  <c r="F254" i="2"/>
  <c r="I254" i="2"/>
  <c r="C255" i="2"/>
  <c r="D255" i="2"/>
  <c r="J255" i="2" s="1"/>
  <c r="E255" i="2"/>
  <c r="F255" i="2"/>
  <c r="I255" i="2"/>
  <c r="C256" i="2"/>
  <c r="D256" i="2"/>
  <c r="E256" i="2"/>
  <c r="F256" i="2"/>
  <c r="I256" i="2"/>
  <c r="J256" i="2"/>
  <c r="C257" i="2"/>
  <c r="D257" i="2"/>
  <c r="E257" i="2"/>
  <c r="F257" i="2"/>
  <c r="I257" i="2"/>
  <c r="J257" i="2"/>
  <c r="C258" i="2"/>
  <c r="D258" i="2"/>
  <c r="E258" i="2"/>
  <c r="J258" i="2" s="1"/>
  <c r="F258" i="2"/>
  <c r="I258" i="2"/>
  <c r="C259" i="2"/>
  <c r="D259" i="2"/>
  <c r="J259" i="2" s="1"/>
  <c r="E259" i="2"/>
  <c r="F259" i="2"/>
  <c r="I259" i="2"/>
  <c r="C260" i="2"/>
  <c r="D260" i="2"/>
  <c r="E260" i="2"/>
  <c r="F260" i="2"/>
  <c r="I260" i="2"/>
  <c r="J260" i="2"/>
  <c r="C261" i="2"/>
  <c r="D261" i="2"/>
  <c r="E261" i="2"/>
  <c r="F261" i="2"/>
  <c r="I261" i="2"/>
  <c r="J261" i="2"/>
  <c r="C262" i="2"/>
  <c r="D262" i="2"/>
  <c r="E262" i="2"/>
  <c r="J262" i="2" s="1"/>
  <c r="F262" i="2"/>
  <c r="I262" i="2"/>
  <c r="C263" i="2"/>
  <c r="D263" i="2"/>
  <c r="J263" i="2" s="1"/>
  <c r="E263" i="2"/>
  <c r="F263" i="2"/>
  <c r="I263" i="2"/>
  <c r="C264" i="2"/>
  <c r="D264" i="2"/>
  <c r="E264" i="2"/>
  <c r="F264" i="2"/>
  <c r="I264" i="2"/>
  <c r="J264" i="2"/>
  <c r="C265" i="2"/>
  <c r="D265" i="2"/>
  <c r="E265" i="2"/>
  <c r="F265" i="2"/>
  <c r="I265" i="2"/>
  <c r="J265" i="2"/>
  <c r="C266" i="2"/>
  <c r="D266" i="2"/>
  <c r="E266" i="2"/>
  <c r="J266" i="2" s="1"/>
  <c r="F266" i="2"/>
  <c r="I266" i="2"/>
  <c r="C267" i="2"/>
  <c r="D267" i="2"/>
  <c r="J267" i="2" s="1"/>
  <c r="E267" i="2"/>
  <c r="F267" i="2"/>
  <c r="I267" i="2"/>
  <c r="C268" i="2"/>
  <c r="D268" i="2"/>
  <c r="E268" i="2"/>
  <c r="F268" i="2"/>
  <c r="I268" i="2"/>
  <c r="J268" i="2"/>
  <c r="C269" i="2"/>
  <c r="D269" i="2"/>
  <c r="E269" i="2"/>
  <c r="F269" i="2"/>
  <c r="I269" i="2"/>
  <c r="J269" i="2"/>
  <c r="C270" i="2"/>
  <c r="D270" i="2"/>
  <c r="E270" i="2"/>
  <c r="J270" i="2" s="1"/>
  <c r="F270" i="2"/>
  <c r="I270" i="2"/>
  <c r="C271" i="2"/>
  <c r="D271" i="2"/>
  <c r="E271" i="2"/>
  <c r="J271" i="2" s="1"/>
  <c r="F271" i="2"/>
  <c r="I271" i="2"/>
  <c r="C272" i="2"/>
  <c r="D272" i="2"/>
  <c r="E272" i="2"/>
  <c r="F272" i="2"/>
  <c r="I272" i="2"/>
  <c r="J272" i="2"/>
  <c r="C273" i="2"/>
  <c r="D273" i="2"/>
  <c r="E273" i="2"/>
  <c r="F273" i="2"/>
  <c r="I273" i="2"/>
  <c r="J273" i="2"/>
  <c r="C274" i="2"/>
  <c r="D274" i="2"/>
  <c r="E274" i="2"/>
  <c r="J274" i="2" s="1"/>
  <c r="F274" i="2"/>
  <c r="I274" i="2"/>
  <c r="C275" i="2"/>
  <c r="D275" i="2"/>
  <c r="J275" i="2" s="1"/>
  <c r="E275" i="2"/>
  <c r="F275" i="2"/>
  <c r="I275" i="2"/>
  <c r="C276" i="2"/>
  <c r="D276" i="2"/>
  <c r="E276" i="2"/>
  <c r="F276" i="2"/>
  <c r="I276" i="2"/>
  <c r="J276" i="2"/>
  <c r="C277" i="2"/>
  <c r="D277" i="2"/>
  <c r="E277" i="2"/>
  <c r="F277" i="2"/>
  <c r="I277" i="2"/>
  <c r="J277" i="2"/>
  <c r="C278" i="2"/>
  <c r="D278" i="2"/>
  <c r="E278" i="2"/>
  <c r="J278" i="2" s="1"/>
  <c r="F278" i="2"/>
  <c r="I278" i="2"/>
  <c r="C279" i="2"/>
  <c r="D279" i="2"/>
  <c r="J279" i="2" s="1"/>
  <c r="E279" i="2"/>
  <c r="F279" i="2"/>
  <c r="I279" i="2"/>
  <c r="C280" i="2"/>
  <c r="D280" i="2"/>
  <c r="E280" i="2"/>
  <c r="F280" i="2"/>
  <c r="I280" i="2"/>
  <c r="J280" i="2"/>
  <c r="C281" i="2"/>
  <c r="D281" i="2"/>
  <c r="E281" i="2"/>
  <c r="F281" i="2"/>
  <c r="I281" i="2"/>
  <c r="J281" i="2"/>
  <c r="C282" i="2"/>
  <c r="D282" i="2"/>
  <c r="E282" i="2"/>
  <c r="J282" i="2" s="1"/>
  <c r="F282" i="2"/>
  <c r="I282" i="2"/>
  <c r="C283" i="2"/>
  <c r="D283" i="2"/>
  <c r="J283" i="2" s="1"/>
  <c r="E283" i="2"/>
  <c r="F283" i="2"/>
  <c r="I283" i="2"/>
  <c r="C284" i="2"/>
  <c r="D284" i="2"/>
  <c r="E284" i="2"/>
  <c r="F284" i="2"/>
  <c r="I284" i="2"/>
  <c r="J284" i="2"/>
  <c r="C285" i="2"/>
  <c r="D285" i="2"/>
  <c r="E285" i="2"/>
  <c r="F285" i="2"/>
  <c r="I285" i="2"/>
  <c r="J285" i="2"/>
  <c r="C286" i="2"/>
  <c r="D286" i="2"/>
  <c r="E286" i="2"/>
  <c r="J286" i="2" s="1"/>
  <c r="F286" i="2"/>
  <c r="I286" i="2"/>
  <c r="C287" i="2"/>
  <c r="D287" i="2"/>
  <c r="E287" i="2"/>
  <c r="J287" i="2" s="1"/>
  <c r="F287" i="2"/>
  <c r="I287" i="2"/>
  <c r="C288" i="2"/>
  <c r="D288" i="2"/>
  <c r="E288" i="2"/>
  <c r="F288" i="2"/>
  <c r="I288" i="2"/>
  <c r="J288" i="2"/>
  <c r="C289" i="2"/>
  <c r="D289" i="2"/>
  <c r="E289" i="2"/>
  <c r="F289" i="2"/>
  <c r="I289" i="2"/>
  <c r="J289" i="2"/>
  <c r="C290" i="2"/>
  <c r="D290" i="2"/>
  <c r="E290" i="2"/>
  <c r="J290" i="2" s="1"/>
  <c r="F290" i="2"/>
  <c r="I290" i="2"/>
  <c r="C291" i="2"/>
  <c r="D291" i="2"/>
  <c r="E291" i="2"/>
  <c r="J291" i="2" s="1"/>
  <c r="F291" i="2"/>
  <c r="I291" i="2"/>
  <c r="C292" i="2"/>
  <c r="D292" i="2"/>
  <c r="E292" i="2"/>
  <c r="F292" i="2"/>
  <c r="I292" i="2"/>
  <c r="J292" i="2"/>
  <c r="C293" i="2"/>
  <c r="D293" i="2"/>
  <c r="E293" i="2"/>
  <c r="F293" i="2"/>
  <c r="I293" i="2"/>
  <c r="J293" i="2"/>
  <c r="C294" i="2"/>
  <c r="D294" i="2"/>
  <c r="E294" i="2"/>
  <c r="J294" i="2" s="1"/>
  <c r="F294" i="2"/>
  <c r="I294" i="2"/>
  <c r="C295" i="2"/>
  <c r="D295" i="2"/>
  <c r="E295" i="2"/>
  <c r="J295" i="2" s="1"/>
  <c r="F295" i="2"/>
  <c r="I295" i="2"/>
  <c r="C296" i="2"/>
  <c r="D296" i="2"/>
  <c r="E296" i="2"/>
  <c r="F296" i="2"/>
  <c r="I296" i="2"/>
  <c r="J296" i="2"/>
  <c r="C297" i="2"/>
  <c r="D297" i="2"/>
  <c r="E297" i="2"/>
  <c r="F297" i="2"/>
  <c r="I297" i="2"/>
  <c r="J297" i="2"/>
  <c r="C298" i="2"/>
  <c r="D298" i="2"/>
  <c r="E298" i="2"/>
  <c r="J298" i="2" s="1"/>
  <c r="F298" i="2"/>
  <c r="I298" i="2"/>
  <c r="C299" i="2"/>
  <c r="D299" i="2"/>
  <c r="E299" i="2"/>
  <c r="J299" i="2" s="1"/>
  <c r="F299" i="2"/>
  <c r="I299" i="2"/>
  <c r="C300" i="2"/>
  <c r="D300" i="2"/>
  <c r="E300" i="2"/>
  <c r="F300" i="2"/>
  <c r="I300" i="2"/>
  <c r="J300" i="2"/>
  <c r="C301" i="2"/>
  <c r="D301" i="2"/>
  <c r="E301" i="2"/>
  <c r="F301" i="2"/>
  <c r="I301" i="2"/>
  <c r="J301" i="2"/>
  <c r="C302" i="2"/>
  <c r="D302" i="2"/>
  <c r="E302" i="2"/>
  <c r="J302" i="2" s="1"/>
  <c r="F302" i="2"/>
  <c r="I302" i="2"/>
  <c r="C303" i="2"/>
  <c r="D303" i="2"/>
  <c r="J303" i="2" s="1"/>
  <c r="E303" i="2"/>
  <c r="F303" i="2"/>
  <c r="I303" i="2"/>
  <c r="C304" i="2"/>
  <c r="D304" i="2"/>
  <c r="E304" i="2"/>
  <c r="F304" i="2"/>
  <c r="I304" i="2"/>
  <c r="J304" i="2"/>
  <c r="C305" i="2"/>
  <c r="D305" i="2"/>
  <c r="E305" i="2"/>
  <c r="F305" i="2"/>
  <c r="I305" i="2"/>
  <c r="J305" i="2"/>
  <c r="C306" i="2"/>
  <c r="D306" i="2"/>
  <c r="E306" i="2"/>
  <c r="J306" i="2" s="1"/>
  <c r="F306" i="2"/>
  <c r="I306" i="2"/>
  <c r="C307" i="2"/>
  <c r="D307" i="2"/>
  <c r="J307" i="2" s="1"/>
  <c r="E307" i="2"/>
  <c r="F307" i="2"/>
  <c r="I307" i="2"/>
  <c r="C308" i="2"/>
  <c r="D308" i="2"/>
  <c r="E308" i="2"/>
  <c r="F308" i="2"/>
  <c r="I308" i="2"/>
  <c r="J308" i="2"/>
  <c r="C309" i="2"/>
  <c r="D309" i="2"/>
  <c r="E309" i="2"/>
  <c r="F309" i="2"/>
  <c r="I309" i="2"/>
  <c r="J309" i="2"/>
  <c r="C310" i="2"/>
  <c r="D310" i="2"/>
  <c r="E310" i="2"/>
  <c r="J310" i="2" s="1"/>
  <c r="F310" i="2"/>
  <c r="I310" i="2"/>
  <c r="C311" i="2"/>
  <c r="D311" i="2"/>
  <c r="J311" i="2" s="1"/>
  <c r="E311" i="2"/>
  <c r="F311" i="2"/>
  <c r="I311" i="2"/>
  <c r="C312" i="2"/>
  <c r="D312" i="2"/>
  <c r="E312" i="2"/>
  <c r="F312" i="2"/>
  <c r="I312" i="2"/>
  <c r="J312" i="2"/>
  <c r="C313" i="2"/>
  <c r="D313" i="2"/>
  <c r="E313" i="2"/>
  <c r="F313" i="2"/>
  <c r="I313" i="2"/>
  <c r="J313" i="2"/>
  <c r="C314" i="2"/>
  <c r="D314" i="2"/>
  <c r="E314" i="2"/>
  <c r="J314" i="2" s="1"/>
  <c r="F314" i="2"/>
  <c r="I314" i="2"/>
  <c r="C315" i="2"/>
  <c r="D315" i="2"/>
  <c r="J315" i="2" s="1"/>
  <c r="E315" i="2"/>
  <c r="F315" i="2"/>
  <c r="I315" i="2"/>
  <c r="C316" i="2"/>
  <c r="D316" i="2"/>
  <c r="E316" i="2"/>
  <c r="F316" i="2"/>
  <c r="I316" i="2"/>
  <c r="J316" i="2"/>
  <c r="C317" i="2"/>
  <c r="D317" i="2"/>
  <c r="E317" i="2"/>
  <c r="F317" i="2"/>
  <c r="I317" i="2"/>
  <c r="J317" i="2"/>
  <c r="C318" i="2"/>
  <c r="D318" i="2"/>
  <c r="E318" i="2"/>
  <c r="J318" i="2" s="1"/>
  <c r="F318" i="2"/>
  <c r="I318" i="2"/>
  <c r="C319" i="2"/>
  <c r="D319" i="2"/>
  <c r="J319" i="2" s="1"/>
  <c r="E319" i="2"/>
  <c r="F319" i="2"/>
  <c r="I319" i="2"/>
  <c r="C320" i="2"/>
  <c r="D320" i="2"/>
  <c r="E320" i="2"/>
  <c r="F320" i="2"/>
  <c r="I320" i="2"/>
  <c r="J320" i="2"/>
  <c r="C321" i="2"/>
  <c r="D321" i="2"/>
  <c r="E321" i="2"/>
  <c r="F321" i="2"/>
  <c r="I321" i="2"/>
  <c r="J321" i="2"/>
  <c r="C322" i="2"/>
  <c r="D322" i="2"/>
  <c r="E322" i="2"/>
  <c r="J322" i="2" s="1"/>
  <c r="F322" i="2"/>
  <c r="I322" i="2"/>
  <c r="C323" i="2"/>
  <c r="D323" i="2"/>
  <c r="J323" i="2" s="1"/>
  <c r="E323" i="2"/>
  <c r="F323" i="2"/>
  <c r="I323" i="2"/>
  <c r="C324" i="2"/>
  <c r="D324" i="2"/>
  <c r="E324" i="2"/>
  <c r="F324" i="2"/>
  <c r="I324" i="2"/>
  <c r="J324" i="2"/>
  <c r="C325" i="2"/>
  <c r="D325" i="2"/>
  <c r="E325" i="2"/>
  <c r="F325" i="2"/>
  <c r="I325" i="2"/>
  <c r="J325" i="2"/>
  <c r="C326" i="2"/>
  <c r="D326" i="2"/>
  <c r="E326" i="2"/>
  <c r="J326" i="2" s="1"/>
  <c r="F326" i="2"/>
  <c r="I326" i="2"/>
  <c r="C327" i="2"/>
  <c r="D327" i="2"/>
  <c r="E327" i="2"/>
  <c r="J327" i="2" s="1"/>
  <c r="F327" i="2"/>
  <c r="I327" i="2"/>
  <c r="C328" i="2"/>
  <c r="D328" i="2"/>
  <c r="E328" i="2"/>
  <c r="F328" i="2"/>
  <c r="I328" i="2"/>
  <c r="J328" i="2"/>
  <c r="C329" i="2"/>
  <c r="D329" i="2"/>
  <c r="E329" i="2"/>
  <c r="F329" i="2"/>
  <c r="I329" i="2"/>
  <c r="J329" i="2"/>
  <c r="C330" i="2"/>
  <c r="D330" i="2"/>
  <c r="E330" i="2"/>
  <c r="J330" i="2" s="1"/>
  <c r="F330" i="2"/>
  <c r="I330" i="2"/>
  <c r="C331" i="2"/>
  <c r="D331" i="2"/>
  <c r="E331" i="2"/>
  <c r="J331" i="2" s="1"/>
  <c r="F331" i="2"/>
  <c r="I331" i="2"/>
  <c r="C332" i="2"/>
  <c r="D332" i="2"/>
  <c r="E332" i="2"/>
  <c r="F332" i="2"/>
  <c r="I332" i="2"/>
  <c r="J332" i="2"/>
  <c r="C333" i="2"/>
  <c r="D333" i="2"/>
  <c r="E333" i="2"/>
  <c r="F333" i="2"/>
  <c r="I333" i="2"/>
  <c r="J333" i="2"/>
  <c r="C334" i="2"/>
  <c r="D334" i="2"/>
  <c r="E334" i="2"/>
  <c r="J334" i="2" s="1"/>
  <c r="F334" i="2"/>
  <c r="I334" i="2"/>
  <c r="C335" i="2"/>
  <c r="D335" i="2"/>
  <c r="J335" i="2" s="1"/>
  <c r="E335" i="2"/>
  <c r="F335" i="2"/>
  <c r="I335" i="2"/>
  <c r="C336" i="2"/>
  <c r="D336" i="2"/>
  <c r="E336" i="2"/>
  <c r="F336" i="2"/>
  <c r="I336" i="2"/>
  <c r="J336" i="2"/>
  <c r="C337" i="2"/>
  <c r="D337" i="2"/>
  <c r="E337" i="2"/>
  <c r="F337" i="2"/>
  <c r="I337" i="2"/>
  <c r="J337" i="2"/>
  <c r="C338" i="2"/>
  <c r="D338" i="2"/>
  <c r="E338" i="2"/>
  <c r="J338" i="2" s="1"/>
  <c r="F338" i="2"/>
  <c r="I338" i="2"/>
  <c r="C339" i="2"/>
  <c r="D339" i="2"/>
  <c r="J339" i="2" s="1"/>
  <c r="E339" i="2"/>
  <c r="F339" i="2"/>
  <c r="I339" i="2"/>
  <c r="C340" i="2"/>
  <c r="D340" i="2"/>
  <c r="E340" i="2"/>
  <c r="F340" i="2"/>
  <c r="I340" i="2"/>
  <c r="J340" i="2"/>
  <c r="C341" i="2"/>
  <c r="D341" i="2"/>
  <c r="E341" i="2"/>
  <c r="F341" i="2"/>
  <c r="I341" i="2"/>
  <c r="J341" i="2"/>
  <c r="C342" i="2"/>
  <c r="D342" i="2"/>
  <c r="E342" i="2"/>
  <c r="J342" i="2" s="1"/>
  <c r="F342" i="2"/>
  <c r="I342" i="2"/>
  <c r="C343" i="2"/>
  <c r="D343" i="2"/>
  <c r="J343" i="2" s="1"/>
  <c r="E343" i="2"/>
  <c r="F343" i="2"/>
  <c r="I343" i="2"/>
  <c r="C344" i="2"/>
  <c r="D344" i="2"/>
  <c r="E344" i="2"/>
  <c r="F344" i="2"/>
  <c r="I344" i="2"/>
  <c r="J344" i="2"/>
  <c r="C345" i="2"/>
  <c r="D345" i="2"/>
  <c r="E345" i="2"/>
  <c r="F345" i="2"/>
  <c r="I345" i="2"/>
  <c r="J345" i="2"/>
  <c r="C346" i="2"/>
  <c r="D346" i="2"/>
  <c r="E346" i="2"/>
  <c r="J346" i="2" s="1"/>
  <c r="F346" i="2"/>
  <c r="I346" i="2"/>
  <c r="C347" i="2"/>
  <c r="D347" i="2"/>
  <c r="J347" i="2" s="1"/>
  <c r="E347" i="2"/>
  <c r="F347" i="2"/>
  <c r="I347" i="2"/>
  <c r="C348" i="2"/>
  <c r="D348" i="2"/>
  <c r="E348" i="2"/>
  <c r="F348" i="2"/>
  <c r="I348" i="2"/>
  <c r="J348" i="2"/>
  <c r="C349" i="2"/>
  <c r="D349" i="2"/>
  <c r="E349" i="2"/>
  <c r="F349" i="2"/>
  <c r="I349" i="2"/>
  <c r="J349" i="2"/>
  <c r="C350" i="2"/>
  <c r="D350" i="2"/>
  <c r="E350" i="2"/>
  <c r="J350" i="2" s="1"/>
  <c r="F350" i="2"/>
  <c r="I350" i="2"/>
  <c r="C351" i="2"/>
  <c r="D351" i="2"/>
  <c r="E351" i="2"/>
  <c r="J351" i="2" s="1"/>
  <c r="F351" i="2"/>
  <c r="I351" i="2"/>
  <c r="C352" i="2"/>
  <c r="D352" i="2"/>
  <c r="E352" i="2"/>
  <c r="F352" i="2"/>
  <c r="I352" i="2"/>
  <c r="J352" i="2"/>
  <c r="C353" i="2"/>
  <c r="D353" i="2"/>
  <c r="E353" i="2"/>
  <c r="F353" i="2"/>
  <c r="I353" i="2"/>
  <c r="J353" i="2"/>
  <c r="C354" i="2"/>
  <c r="D354" i="2"/>
  <c r="E354" i="2"/>
  <c r="J354" i="2" s="1"/>
  <c r="F354" i="2"/>
  <c r="I354" i="2"/>
  <c r="C355" i="2"/>
  <c r="D355" i="2"/>
  <c r="E355" i="2"/>
  <c r="J355" i="2" s="1"/>
  <c r="F355" i="2"/>
  <c r="I355" i="2"/>
  <c r="C356" i="2"/>
  <c r="D356" i="2"/>
  <c r="E356" i="2"/>
  <c r="F356" i="2"/>
  <c r="I356" i="2"/>
  <c r="J356" i="2"/>
  <c r="C357" i="2"/>
  <c r="D357" i="2"/>
  <c r="E357" i="2"/>
  <c r="F357" i="2"/>
  <c r="I357" i="2"/>
  <c r="J357" i="2"/>
  <c r="C358" i="2"/>
  <c r="D358" i="2"/>
  <c r="E358" i="2"/>
  <c r="J358" i="2" s="1"/>
  <c r="F358" i="2"/>
  <c r="I358" i="2"/>
  <c r="C359" i="2"/>
  <c r="D359" i="2"/>
  <c r="E359" i="2"/>
  <c r="J359" i="2" s="1"/>
  <c r="F359" i="2"/>
  <c r="I359" i="2"/>
  <c r="C360" i="2"/>
  <c r="D360" i="2"/>
  <c r="E360" i="2"/>
  <c r="F360" i="2"/>
  <c r="I360" i="2"/>
  <c r="J360" i="2"/>
  <c r="C361" i="2"/>
  <c r="D361" i="2"/>
  <c r="E361" i="2"/>
  <c r="F361" i="2"/>
  <c r="I361" i="2"/>
  <c r="J361" i="2"/>
  <c r="C362" i="2"/>
  <c r="D362" i="2"/>
  <c r="E362" i="2"/>
  <c r="J362" i="2" s="1"/>
  <c r="F362" i="2"/>
  <c r="I362" i="2"/>
  <c r="C363" i="2"/>
  <c r="D363" i="2"/>
  <c r="E363" i="2"/>
  <c r="J363" i="2" s="1"/>
  <c r="F363" i="2"/>
  <c r="I363" i="2"/>
  <c r="C364" i="2"/>
  <c r="D364" i="2"/>
  <c r="E364" i="2"/>
  <c r="F364" i="2"/>
  <c r="I364" i="2"/>
  <c r="J364" i="2"/>
  <c r="C365" i="2"/>
  <c r="D365" i="2"/>
  <c r="E365" i="2"/>
  <c r="F365" i="2"/>
  <c r="I365" i="2"/>
  <c r="J365" i="2"/>
  <c r="C366" i="2"/>
  <c r="D366" i="2"/>
  <c r="E366" i="2"/>
  <c r="J366" i="2" s="1"/>
  <c r="F366" i="2"/>
  <c r="I366" i="2"/>
  <c r="C367" i="2"/>
  <c r="D367" i="2"/>
  <c r="E367" i="2"/>
  <c r="J367" i="2" s="1"/>
  <c r="F367" i="2"/>
  <c r="I367" i="2"/>
  <c r="C368" i="2"/>
  <c r="D368" i="2"/>
  <c r="E368" i="2"/>
  <c r="F368" i="2"/>
  <c r="I368" i="2"/>
  <c r="J368" i="2"/>
  <c r="C369" i="2"/>
  <c r="D369" i="2"/>
  <c r="E369" i="2"/>
  <c r="F369" i="2"/>
  <c r="I369" i="2"/>
  <c r="J369" i="2"/>
  <c r="C370" i="2"/>
  <c r="D370" i="2"/>
  <c r="E370" i="2"/>
  <c r="J370" i="2" s="1"/>
  <c r="F370" i="2"/>
  <c r="I370" i="2"/>
  <c r="C371" i="2"/>
  <c r="D371" i="2"/>
  <c r="J371" i="2" s="1"/>
  <c r="E371" i="2"/>
  <c r="F371" i="2"/>
  <c r="I371" i="2"/>
  <c r="C372" i="2"/>
  <c r="D372" i="2"/>
  <c r="E372" i="2"/>
  <c r="F372" i="2"/>
  <c r="I372" i="2"/>
  <c r="J372" i="2"/>
  <c r="C373" i="2"/>
  <c r="D373" i="2"/>
  <c r="E373" i="2"/>
  <c r="F373" i="2"/>
  <c r="I373" i="2"/>
  <c r="J373" i="2"/>
  <c r="C374" i="2"/>
  <c r="D374" i="2"/>
  <c r="E374" i="2"/>
  <c r="J374" i="2" s="1"/>
  <c r="F374" i="2"/>
  <c r="I374" i="2"/>
  <c r="C375" i="2"/>
  <c r="D375" i="2"/>
  <c r="J375" i="2" s="1"/>
  <c r="E375" i="2"/>
  <c r="F375" i="2"/>
  <c r="I375" i="2"/>
  <c r="C376" i="2"/>
  <c r="D376" i="2"/>
  <c r="E376" i="2"/>
  <c r="F376" i="2"/>
  <c r="I376" i="2"/>
  <c r="J376" i="2"/>
  <c r="C377" i="2"/>
  <c r="D377" i="2"/>
  <c r="E377" i="2"/>
  <c r="F377" i="2"/>
  <c r="I377" i="2"/>
  <c r="J377" i="2"/>
  <c r="C378" i="2"/>
  <c r="D378" i="2"/>
  <c r="E378" i="2"/>
  <c r="J378" i="2" s="1"/>
  <c r="F378" i="2"/>
  <c r="I378" i="2"/>
  <c r="C379" i="2"/>
  <c r="D379" i="2"/>
  <c r="J379" i="2" s="1"/>
  <c r="E379" i="2"/>
  <c r="F379" i="2"/>
  <c r="I379" i="2"/>
  <c r="C380" i="2"/>
  <c r="D380" i="2"/>
  <c r="E380" i="2"/>
  <c r="F380" i="2"/>
  <c r="I380" i="2"/>
  <c r="J380" i="2"/>
  <c r="C381" i="2"/>
  <c r="D381" i="2"/>
  <c r="E381" i="2"/>
  <c r="F381" i="2"/>
  <c r="I381" i="2"/>
  <c r="J381" i="2"/>
  <c r="C382" i="2"/>
  <c r="D382" i="2"/>
  <c r="E382" i="2"/>
  <c r="J382" i="2" s="1"/>
  <c r="F382" i="2"/>
  <c r="I382" i="2"/>
  <c r="C383" i="2"/>
  <c r="D383" i="2"/>
  <c r="J383" i="2" s="1"/>
  <c r="E383" i="2"/>
  <c r="F383" i="2"/>
  <c r="I383" i="2"/>
  <c r="C384" i="2"/>
  <c r="D384" i="2"/>
  <c r="E384" i="2"/>
  <c r="F384" i="2"/>
  <c r="I384" i="2"/>
  <c r="J384" i="2"/>
  <c r="C385" i="2"/>
  <c r="D385" i="2"/>
  <c r="E385" i="2"/>
  <c r="F385" i="2"/>
  <c r="I385" i="2"/>
  <c r="J385" i="2"/>
  <c r="C386" i="2"/>
  <c r="D386" i="2"/>
  <c r="E386" i="2"/>
  <c r="J386" i="2" s="1"/>
  <c r="F386" i="2"/>
  <c r="I386" i="2"/>
  <c r="C387" i="2"/>
  <c r="D387" i="2"/>
  <c r="E387" i="2"/>
  <c r="J387" i="2" s="1"/>
  <c r="F387" i="2"/>
  <c r="I387" i="2"/>
  <c r="C388" i="2"/>
  <c r="D388" i="2"/>
  <c r="E388" i="2"/>
  <c r="F388" i="2"/>
  <c r="I388" i="2"/>
  <c r="J388" i="2"/>
  <c r="C389" i="2"/>
  <c r="D389" i="2"/>
  <c r="E389" i="2"/>
  <c r="F389" i="2"/>
  <c r="I389" i="2"/>
  <c r="J389" i="2"/>
  <c r="C390" i="2"/>
  <c r="D390" i="2"/>
  <c r="E390" i="2"/>
  <c r="J390" i="2" s="1"/>
  <c r="F390" i="2"/>
  <c r="I390" i="2"/>
  <c r="C391" i="2"/>
  <c r="D391" i="2"/>
  <c r="E391" i="2"/>
  <c r="J391" i="2" s="1"/>
  <c r="F391" i="2"/>
  <c r="I391" i="2"/>
  <c r="C392" i="2"/>
  <c r="D392" i="2"/>
  <c r="E392" i="2"/>
  <c r="F392" i="2"/>
  <c r="I392" i="2"/>
  <c r="J392" i="2"/>
  <c r="C393" i="2"/>
  <c r="D393" i="2"/>
  <c r="E393" i="2"/>
  <c r="F393" i="2"/>
  <c r="I393" i="2"/>
  <c r="J393" i="2"/>
  <c r="C394" i="2"/>
  <c r="D394" i="2"/>
  <c r="E394" i="2"/>
  <c r="J394" i="2" s="1"/>
  <c r="F394" i="2"/>
  <c r="I394" i="2"/>
  <c r="C395" i="2"/>
  <c r="D395" i="2"/>
  <c r="E395" i="2"/>
  <c r="J395" i="2" s="1"/>
  <c r="F395" i="2"/>
  <c r="I395" i="2"/>
  <c r="C396" i="2"/>
  <c r="D396" i="2"/>
  <c r="E396" i="2"/>
  <c r="F396" i="2"/>
  <c r="I396" i="2"/>
  <c r="J396" i="2"/>
  <c r="C397" i="2"/>
  <c r="D397" i="2"/>
  <c r="E397" i="2"/>
  <c r="F397" i="2"/>
  <c r="I397" i="2"/>
  <c r="J397" i="2"/>
  <c r="C398" i="2"/>
  <c r="D398" i="2"/>
  <c r="E398" i="2"/>
  <c r="J398" i="2" s="1"/>
  <c r="F398" i="2"/>
  <c r="I398" i="2"/>
  <c r="C399" i="2"/>
  <c r="D399" i="2"/>
  <c r="E399" i="2"/>
  <c r="J399" i="2" s="1"/>
  <c r="F399" i="2"/>
  <c r="I399" i="2"/>
  <c r="C400" i="2"/>
  <c r="D400" i="2"/>
  <c r="E400" i="2"/>
  <c r="F400" i="2"/>
  <c r="I400" i="2"/>
  <c r="J400" i="2"/>
  <c r="C401" i="2"/>
  <c r="D401" i="2"/>
  <c r="E401" i="2"/>
  <c r="J401" i="2" s="1"/>
  <c r="F401" i="2"/>
  <c r="I401" i="2"/>
  <c r="C402" i="2"/>
  <c r="D402" i="2"/>
  <c r="E402" i="2"/>
  <c r="J402" i="2" s="1"/>
  <c r="F402" i="2"/>
  <c r="I402" i="2"/>
  <c r="C403" i="2"/>
  <c r="D403" i="2"/>
  <c r="E403" i="2"/>
  <c r="J403" i="2" s="1"/>
  <c r="F403" i="2"/>
  <c r="I403" i="2"/>
  <c r="C404" i="2"/>
  <c r="D404" i="2"/>
  <c r="E404" i="2"/>
  <c r="F404" i="2"/>
  <c r="I404" i="2"/>
  <c r="J404" i="2"/>
  <c r="C405" i="2"/>
  <c r="D405" i="2"/>
  <c r="E405" i="2"/>
  <c r="J405" i="2" s="1"/>
  <c r="F405" i="2"/>
  <c r="I405" i="2"/>
  <c r="C406" i="2"/>
  <c r="D406" i="2"/>
  <c r="J406" i="2" s="1"/>
  <c r="E406" i="2"/>
  <c r="F406" i="2"/>
  <c r="I406" i="2"/>
  <c r="C407" i="2"/>
  <c r="D407" i="2"/>
  <c r="E407" i="2"/>
  <c r="J407" i="2" s="1"/>
  <c r="F407" i="2"/>
  <c r="I407" i="2"/>
  <c r="C408" i="2"/>
  <c r="D408" i="2"/>
  <c r="J408" i="2" s="1"/>
  <c r="E408" i="2"/>
  <c r="F408" i="2"/>
  <c r="I408" i="2"/>
  <c r="C409" i="2"/>
  <c r="D409" i="2"/>
  <c r="E409" i="2"/>
  <c r="F409" i="2"/>
  <c r="I409" i="2"/>
  <c r="J409" i="2"/>
  <c r="C410" i="2"/>
  <c r="D410" i="2"/>
  <c r="E410" i="2"/>
  <c r="F410" i="2"/>
  <c r="I410" i="2"/>
  <c r="J410" i="2"/>
  <c r="C411" i="2"/>
  <c r="D411" i="2"/>
  <c r="E411" i="2"/>
  <c r="J411" i="2" s="1"/>
  <c r="F411" i="2"/>
  <c r="I411" i="2"/>
  <c r="C412" i="2"/>
  <c r="D412" i="2"/>
  <c r="J412" i="2" s="1"/>
  <c r="E412" i="2"/>
  <c r="F412" i="2"/>
  <c r="I412" i="2"/>
  <c r="C413" i="2"/>
  <c r="D413" i="2"/>
  <c r="E413" i="2"/>
  <c r="F413" i="2"/>
  <c r="I413" i="2"/>
  <c r="J413" i="2"/>
  <c r="C414" i="2"/>
  <c r="D414" i="2"/>
  <c r="E414" i="2"/>
  <c r="F414" i="2"/>
  <c r="I414" i="2"/>
  <c r="J414" i="2"/>
  <c r="C415" i="2"/>
  <c r="D415" i="2"/>
  <c r="E415" i="2"/>
  <c r="J415" i="2" s="1"/>
  <c r="F415" i="2"/>
  <c r="I415" i="2"/>
  <c r="C416" i="2"/>
  <c r="D416" i="2"/>
  <c r="J416" i="2" s="1"/>
  <c r="E416" i="2"/>
  <c r="F416" i="2"/>
  <c r="I416" i="2"/>
  <c r="C417" i="2"/>
  <c r="D417" i="2"/>
  <c r="E417" i="2"/>
  <c r="F417" i="2"/>
  <c r="I417" i="2"/>
  <c r="J417" i="2"/>
  <c r="C418" i="2"/>
  <c r="D418" i="2"/>
  <c r="E418" i="2"/>
  <c r="F418" i="2"/>
  <c r="I418" i="2"/>
  <c r="J418" i="2"/>
  <c r="C419" i="2"/>
  <c r="D419" i="2"/>
  <c r="E419" i="2"/>
  <c r="J419" i="2" s="1"/>
  <c r="F419" i="2"/>
  <c r="I419" i="2"/>
  <c r="C420" i="2"/>
  <c r="D420" i="2"/>
  <c r="J420" i="2" s="1"/>
  <c r="E420" i="2"/>
  <c r="F420" i="2"/>
  <c r="I420" i="2"/>
  <c r="C421" i="2"/>
  <c r="D421" i="2"/>
  <c r="E421" i="2"/>
  <c r="F421" i="2"/>
  <c r="I421" i="2"/>
  <c r="J421" i="2"/>
  <c r="C422" i="2"/>
  <c r="D422" i="2"/>
  <c r="E422" i="2"/>
  <c r="F422" i="2"/>
  <c r="I422" i="2"/>
  <c r="J422" i="2"/>
  <c r="C423" i="2"/>
  <c r="D423" i="2"/>
  <c r="E423" i="2"/>
  <c r="J423" i="2" s="1"/>
  <c r="F423" i="2"/>
  <c r="I423" i="2"/>
  <c r="C424" i="2"/>
  <c r="D424" i="2"/>
  <c r="J424" i="2" s="1"/>
  <c r="E424" i="2"/>
  <c r="F424" i="2"/>
  <c r="I424" i="2"/>
  <c r="C425" i="2"/>
  <c r="D425" i="2"/>
  <c r="E425" i="2"/>
  <c r="F425" i="2"/>
  <c r="I425" i="2"/>
  <c r="J425" i="2"/>
  <c r="C426" i="2"/>
  <c r="D426" i="2"/>
  <c r="E426" i="2"/>
  <c r="F426" i="2"/>
  <c r="I426" i="2"/>
  <c r="J426" i="2"/>
  <c r="C427" i="2"/>
  <c r="D427" i="2"/>
  <c r="E427" i="2"/>
  <c r="J427" i="2" s="1"/>
  <c r="F427" i="2"/>
  <c r="I427" i="2"/>
  <c r="C428" i="2"/>
  <c r="D428" i="2"/>
  <c r="J428" i="2" s="1"/>
  <c r="E428" i="2"/>
  <c r="F428" i="2"/>
  <c r="I428" i="2"/>
  <c r="C429" i="2"/>
  <c r="D429" i="2"/>
  <c r="E429" i="2"/>
  <c r="F429" i="2"/>
  <c r="I429" i="2"/>
  <c r="J429" i="2"/>
  <c r="C430" i="2"/>
  <c r="D430" i="2"/>
  <c r="E430" i="2"/>
  <c r="F430" i="2"/>
  <c r="I430" i="2"/>
  <c r="J430" i="2"/>
  <c r="C431" i="2"/>
  <c r="D431" i="2"/>
  <c r="E431" i="2"/>
  <c r="J431" i="2" s="1"/>
  <c r="F431" i="2"/>
  <c r="I431" i="2"/>
  <c r="C432" i="2"/>
  <c r="D432" i="2"/>
  <c r="J432" i="2" s="1"/>
  <c r="E432" i="2"/>
  <c r="F432" i="2"/>
  <c r="I432" i="2"/>
  <c r="C433" i="2"/>
  <c r="D433" i="2"/>
  <c r="E433" i="2"/>
  <c r="F433" i="2"/>
  <c r="I433" i="2"/>
  <c r="J433" i="2"/>
  <c r="C434" i="2"/>
  <c r="D434" i="2"/>
  <c r="E434" i="2"/>
  <c r="F434" i="2"/>
  <c r="I434" i="2"/>
  <c r="J434" i="2"/>
  <c r="C435" i="2"/>
  <c r="D435" i="2"/>
  <c r="E435" i="2"/>
  <c r="J435" i="2" s="1"/>
  <c r="F435" i="2"/>
  <c r="I435" i="2"/>
  <c r="C436" i="2"/>
  <c r="D436" i="2"/>
  <c r="J436" i="2" s="1"/>
  <c r="E436" i="2"/>
  <c r="F436" i="2"/>
  <c r="I436" i="2"/>
  <c r="C437" i="2"/>
  <c r="D437" i="2"/>
  <c r="E437" i="2"/>
  <c r="F437" i="2"/>
  <c r="I437" i="2"/>
  <c r="J437" i="2"/>
  <c r="C438" i="2"/>
  <c r="D438" i="2"/>
  <c r="E438" i="2"/>
  <c r="F438" i="2"/>
  <c r="I438" i="2"/>
  <c r="J438" i="2"/>
  <c r="C439" i="2"/>
  <c r="D439" i="2"/>
  <c r="E439" i="2"/>
  <c r="J439" i="2" s="1"/>
  <c r="F439" i="2"/>
  <c r="I439" i="2"/>
  <c r="C440" i="2"/>
  <c r="D440" i="2"/>
  <c r="J440" i="2" s="1"/>
  <c r="E440" i="2"/>
  <c r="F440" i="2"/>
  <c r="I440" i="2"/>
  <c r="C441" i="2"/>
  <c r="D441" i="2"/>
  <c r="E441" i="2"/>
  <c r="F441" i="2"/>
  <c r="I441" i="2"/>
  <c r="J441" i="2"/>
  <c r="C442" i="2"/>
  <c r="D442" i="2"/>
  <c r="E442" i="2"/>
  <c r="F442" i="2"/>
  <c r="I442" i="2"/>
  <c r="J442" i="2"/>
  <c r="C443" i="2"/>
  <c r="D443" i="2"/>
  <c r="E443" i="2"/>
  <c r="J443" i="2" s="1"/>
  <c r="F443" i="2"/>
  <c r="I443" i="2"/>
  <c r="C444" i="2"/>
  <c r="D444" i="2"/>
  <c r="J444" i="2" s="1"/>
  <c r="E444" i="2"/>
  <c r="F444" i="2"/>
  <c r="I444" i="2"/>
  <c r="C445" i="2"/>
  <c r="D445" i="2"/>
  <c r="E445" i="2"/>
  <c r="F445" i="2"/>
  <c r="I445" i="2"/>
  <c r="J445" i="2"/>
  <c r="C446" i="2"/>
  <c r="D446" i="2"/>
  <c r="E446" i="2"/>
  <c r="F446" i="2"/>
  <c r="I446" i="2"/>
  <c r="J446" i="2"/>
  <c r="C447" i="2"/>
  <c r="D447" i="2"/>
  <c r="E447" i="2"/>
  <c r="J447" i="2" s="1"/>
  <c r="F447" i="2"/>
  <c r="I447" i="2"/>
  <c r="C448" i="2"/>
  <c r="D448" i="2"/>
  <c r="J448" i="2" s="1"/>
  <c r="E448" i="2"/>
  <c r="F448" i="2"/>
  <c r="I448" i="2"/>
  <c r="C449" i="2"/>
  <c r="D449" i="2"/>
  <c r="E449" i="2"/>
  <c r="F449" i="2"/>
  <c r="I449" i="2"/>
  <c r="J449" i="2"/>
  <c r="C450" i="2"/>
  <c r="D450" i="2"/>
  <c r="E450" i="2"/>
  <c r="F450" i="2"/>
  <c r="I450" i="2"/>
  <c r="J450" i="2"/>
  <c r="C451" i="2"/>
  <c r="D451" i="2"/>
  <c r="E451" i="2"/>
  <c r="J451" i="2" s="1"/>
  <c r="F451" i="2"/>
  <c r="I451" i="2"/>
  <c r="C452" i="2"/>
  <c r="D452" i="2"/>
  <c r="J452" i="2" s="1"/>
  <c r="E452" i="2"/>
  <c r="F452" i="2"/>
  <c r="I452" i="2"/>
  <c r="C453" i="2"/>
  <c r="D453" i="2"/>
  <c r="E453" i="2"/>
  <c r="F453" i="2"/>
  <c r="I453" i="2"/>
  <c r="J453" i="2"/>
  <c r="C454" i="2"/>
  <c r="D454" i="2"/>
  <c r="E454" i="2"/>
  <c r="F454" i="2"/>
  <c r="I454" i="2"/>
  <c r="J454" i="2"/>
  <c r="C455" i="2"/>
  <c r="D455" i="2"/>
  <c r="E455" i="2"/>
  <c r="J455" i="2" s="1"/>
  <c r="F455" i="2"/>
  <c r="I455" i="2"/>
  <c r="C456" i="2"/>
  <c r="D456" i="2"/>
  <c r="J456" i="2" s="1"/>
  <c r="E456" i="2"/>
  <c r="F456" i="2"/>
  <c r="I456" i="2"/>
  <c r="C457" i="2"/>
  <c r="D457" i="2"/>
  <c r="E457" i="2"/>
  <c r="F457" i="2"/>
  <c r="I457" i="2"/>
  <c r="J457" i="2"/>
  <c r="C458" i="2"/>
  <c r="D458" i="2"/>
  <c r="E458" i="2"/>
  <c r="F458" i="2"/>
  <c r="I458" i="2"/>
  <c r="J458" i="2"/>
  <c r="C459" i="2"/>
  <c r="D459" i="2"/>
  <c r="E459" i="2"/>
  <c r="J459" i="2" s="1"/>
  <c r="F459" i="2"/>
  <c r="I459" i="2"/>
  <c r="C460" i="2"/>
  <c r="D460" i="2"/>
  <c r="J460" i="2" s="1"/>
  <c r="E460" i="2"/>
  <c r="F460" i="2"/>
  <c r="I460" i="2"/>
  <c r="C461" i="2"/>
  <c r="D461" i="2"/>
  <c r="E461" i="2"/>
  <c r="F461" i="2"/>
  <c r="I461" i="2"/>
  <c r="J461" i="2"/>
  <c r="C462" i="2"/>
  <c r="D462" i="2"/>
  <c r="E462" i="2"/>
  <c r="F462" i="2"/>
  <c r="I462" i="2"/>
  <c r="J462" i="2"/>
  <c r="C463" i="2"/>
  <c r="D463" i="2"/>
  <c r="E463" i="2"/>
  <c r="J463" i="2" s="1"/>
  <c r="F463" i="2"/>
  <c r="I463" i="2"/>
  <c r="C464" i="2"/>
  <c r="D464" i="2"/>
  <c r="J464" i="2" s="1"/>
  <c r="E464" i="2"/>
  <c r="F464" i="2"/>
  <c r="I464" i="2"/>
  <c r="C465" i="2"/>
  <c r="D465" i="2"/>
  <c r="E465" i="2"/>
  <c r="F465" i="2"/>
  <c r="I465" i="2"/>
  <c r="J465" i="2"/>
  <c r="C466" i="2"/>
  <c r="D466" i="2"/>
  <c r="E466" i="2"/>
  <c r="F466" i="2"/>
  <c r="I466" i="2"/>
  <c r="J466" i="2"/>
  <c r="C467" i="2"/>
  <c r="D467" i="2"/>
  <c r="E467" i="2"/>
  <c r="J467" i="2" s="1"/>
  <c r="F467" i="2"/>
  <c r="I467" i="2"/>
  <c r="C468" i="2"/>
  <c r="D468" i="2"/>
  <c r="J468" i="2" s="1"/>
  <c r="E468" i="2"/>
  <c r="F468" i="2"/>
  <c r="I468" i="2"/>
  <c r="C469" i="2"/>
  <c r="D469" i="2"/>
  <c r="E469" i="2"/>
  <c r="F469" i="2"/>
  <c r="I469" i="2"/>
  <c r="J469" i="2"/>
  <c r="C470" i="2"/>
  <c r="D470" i="2"/>
  <c r="E470" i="2"/>
  <c r="F470" i="2"/>
  <c r="I470" i="2"/>
  <c r="J470" i="2"/>
  <c r="C471" i="2"/>
  <c r="D471" i="2"/>
  <c r="E471" i="2"/>
  <c r="J471" i="2" s="1"/>
  <c r="F471" i="2"/>
  <c r="I471" i="2"/>
  <c r="C472" i="2"/>
  <c r="D472" i="2"/>
  <c r="J472" i="2" s="1"/>
  <c r="E472" i="2"/>
  <c r="F472" i="2"/>
  <c r="I472" i="2"/>
  <c r="C473" i="2"/>
  <c r="D473" i="2"/>
  <c r="E473" i="2"/>
  <c r="F473" i="2"/>
  <c r="I473" i="2"/>
  <c r="J473" i="2"/>
  <c r="C474" i="2"/>
  <c r="D474" i="2"/>
  <c r="E474" i="2"/>
  <c r="F474" i="2"/>
  <c r="I474" i="2"/>
  <c r="J474" i="2"/>
  <c r="C475" i="2"/>
  <c r="D475" i="2"/>
  <c r="E475" i="2"/>
  <c r="J475" i="2" s="1"/>
  <c r="F475" i="2"/>
  <c r="I475" i="2"/>
  <c r="C476" i="2"/>
  <c r="D476" i="2"/>
  <c r="J476" i="2" s="1"/>
  <c r="E476" i="2"/>
  <c r="F476" i="2"/>
  <c r="I476" i="2"/>
  <c r="C477" i="2"/>
  <c r="D477" i="2"/>
  <c r="E477" i="2"/>
  <c r="F477" i="2"/>
  <c r="I477" i="2"/>
  <c r="J477" i="2"/>
  <c r="C478" i="2"/>
  <c r="D478" i="2"/>
  <c r="E478" i="2"/>
  <c r="F478" i="2"/>
  <c r="I478" i="2"/>
  <c r="J478" i="2"/>
  <c r="C479" i="2"/>
  <c r="D479" i="2"/>
  <c r="E479" i="2"/>
  <c r="J479" i="2" s="1"/>
  <c r="F479" i="2"/>
  <c r="I479" i="2"/>
  <c r="C480" i="2"/>
  <c r="D480" i="2"/>
  <c r="J480" i="2" s="1"/>
  <c r="E480" i="2"/>
  <c r="F480" i="2"/>
  <c r="I480" i="2"/>
  <c r="C481" i="2"/>
  <c r="D481" i="2"/>
  <c r="E481" i="2"/>
  <c r="F481" i="2"/>
  <c r="I481" i="2"/>
  <c r="J481" i="2"/>
  <c r="C482" i="2"/>
  <c r="D482" i="2"/>
  <c r="E482" i="2"/>
  <c r="F482" i="2"/>
  <c r="I482" i="2"/>
  <c r="J482" i="2"/>
  <c r="C483" i="2"/>
  <c r="D483" i="2"/>
  <c r="E483" i="2"/>
  <c r="J483" i="2" s="1"/>
  <c r="F483" i="2"/>
  <c r="I483" i="2"/>
  <c r="C484" i="2"/>
  <c r="D484" i="2"/>
  <c r="J484" i="2" s="1"/>
  <c r="E484" i="2"/>
  <c r="F484" i="2"/>
  <c r="I484" i="2"/>
  <c r="C485" i="2"/>
  <c r="D485" i="2"/>
  <c r="E485" i="2"/>
  <c r="F485" i="2"/>
  <c r="I485" i="2"/>
  <c r="J485" i="2"/>
  <c r="C486" i="2"/>
  <c r="D486" i="2"/>
  <c r="E486" i="2"/>
  <c r="F486" i="2"/>
  <c r="I486" i="2"/>
  <c r="J486" i="2"/>
  <c r="C487" i="2"/>
  <c r="D487" i="2"/>
  <c r="E487" i="2"/>
  <c r="J487" i="2" s="1"/>
  <c r="F487" i="2"/>
  <c r="I487" i="2"/>
  <c r="C488" i="2"/>
  <c r="D488" i="2"/>
  <c r="J488" i="2" s="1"/>
  <c r="E488" i="2"/>
  <c r="F488" i="2"/>
  <c r="I488" i="2"/>
  <c r="C489" i="2"/>
  <c r="D489" i="2"/>
  <c r="E489" i="2"/>
  <c r="F489" i="2"/>
  <c r="I489" i="2"/>
  <c r="J489" i="2"/>
  <c r="C490" i="2"/>
  <c r="D490" i="2"/>
  <c r="E490" i="2"/>
  <c r="F490" i="2"/>
  <c r="I490" i="2"/>
  <c r="J490" i="2"/>
  <c r="C491" i="2"/>
  <c r="D491" i="2"/>
  <c r="E491" i="2"/>
  <c r="J491" i="2" s="1"/>
  <c r="F491" i="2"/>
  <c r="I491" i="2"/>
  <c r="C492" i="2"/>
  <c r="D492" i="2"/>
  <c r="J492" i="2" s="1"/>
  <c r="E492" i="2"/>
  <c r="F492" i="2"/>
  <c r="I492" i="2"/>
  <c r="C493" i="2"/>
  <c r="D493" i="2"/>
  <c r="E493" i="2"/>
  <c r="F493" i="2"/>
  <c r="I493" i="2"/>
  <c r="J493" i="2"/>
  <c r="C494" i="2"/>
  <c r="D494" i="2"/>
  <c r="E494" i="2"/>
  <c r="F494" i="2"/>
  <c r="I494" i="2"/>
  <c r="J494" i="2"/>
  <c r="C495" i="2"/>
  <c r="D495" i="2"/>
  <c r="E495" i="2"/>
  <c r="J495" i="2" s="1"/>
  <c r="F495" i="2"/>
  <c r="I495" i="2"/>
  <c r="C496" i="2"/>
  <c r="D496" i="2"/>
  <c r="J496" i="2" s="1"/>
  <c r="E496" i="2"/>
  <c r="F496" i="2"/>
  <c r="I496" i="2"/>
  <c r="C497" i="2"/>
  <c r="D497" i="2"/>
  <c r="E497" i="2"/>
  <c r="F497" i="2"/>
  <c r="I497" i="2"/>
  <c r="J497" i="2"/>
  <c r="C498" i="2"/>
  <c r="D498" i="2"/>
  <c r="E498" i="2"/>
  <c r="F498" i="2"/>
  <c r="I498" i="2"/>
  <c r="J498" i="2"/>
  <c r="C499" i="2"/>
  <c r="D499" i="2"/>
  <c r="E499" i="2"/>
  <c r="J499" i="2" s="1"/>
  <c r="F499" i="2"/>
  <c r="I499" i="2"/>
  <c r="C500" i="2"/>
  <c r="D500" i="2"/>
  <c r="J500" i="2" s="1"/>
  <c r="E500" i="2"/>
  <c r="F500" i="2"/>
  <c r="I500" i="2"/>
  <c r="C501" i="2"/>
  <c r="D501" i="2"/>
  <c r="E501" i="2"/>
  <c r="F501" i="2"/>
  <c r="I501" i="2"/>
  <c r="J501" i="2"/>
  <c r="C502" i="2"/>
  <c r="D502" i="2"/>
  <c r="E502" i="2"/>
  <c r="F502" i="2"/>
  <c r="I502" i="2"/>
  <c r="J502" i="2"/>
  <c r="C503" i="2"/>
  <c r="D503" i="2"/>
  <c r="E503" i="2"/>
  <c r="J503" i="2" s="1"/>
  <c r="F503" i="2"/>
  <c r="I503" i="2"/>
  <c r="C504" i="2"/>
  <c r="D504" i="2"/>
  <c r="J504" i="2" s="1"/>
  <c r="E504" i="2"/>
  <c r="F504" i="2"/>
  <c r="I504" i="2"/>
  <c r="C505" i="2"/>
  <c r="D505" i="2"/>
  <c r="E505" i="2"/>
  <c r="F505" i="2"/>
  <c r="I505" i="2"/>
  <c r="J505" i="2"/>
  <c r="C506" i="2"/>
  <c r="D506" i="2"/>
  <c r="E506" i="2"/>
  <c r="F506" i="2"/>
  <c r="I506" i="2"/>
  <c r="J506" i="2"/>
  <c r="C507" i="2"/>
  <c r="D507" i="2"/>
  <c r="E507" i="2"/>
  <c r="J507" i="2" s="1"/>
  <c r="F507" i="2"/>
  <c r="I507" i="2"/>
  <c r="C508" i="2"/>
  <c r="D508" i="2"/>
  <c r="J508" i="2" s="1"/>
  <c r="E508" i="2"/>
  <c r="F508" i="2"/>
  <c r="I508" i="2"/>
  <c r="C509" i="2"/>
  <c r="D509" i="2"/>
  <c r="E509" i="2"/>
  <c r="F509" i="2"/>
  <c r="I509" i="2"/>
  <c r="J509" i="2"/>
  <c r="C510" i="2"/>
  <c r="D510" i="2"/>
  <c r="E510" i="2"/>
  <c r="F510" i="2"/>
  <c r="I510" i="2"/>
  <c r="J510" i="2"/>
  <c r="C511" i="2"/>
  <c r="D511" i="2"/>
  <c r="E511" i="2"/>
  <c r="J511" i="2" s="1"/>
  <c r="F511" i="2"/>
  <c r="I511" i="2"/>
  <c r="C512" i="2"/>
  <c r="D512" i="2"/>
  <c r="J512" i="2" s="1"/>
  <c r="E512" i="2"/>
  <c r="F512" i="2"/>
  <c r="I512" i="2"/>
  <c r="C513" i="2"/>
  <c r="D513" i="2"/>
  <c r="E513" i="2"/>
  <c r="F513" i="2"/>
  <c r="I513" i="2"/>
  <c r="J513" i="2"/>
  <c r="C514" i="2"/>
  <c r="D514" i="2"/>
  <c r="E514" i="2"/>
  <c r="F514" i="2"/>
  <c r="I514" i="2"/>
  <c r="J514" i="2"/>
  <c r="C515" i="2"/>
  <c r="D515" i="2"/>
  <c r="E515" i="2"/>
  <c r="J515" i="2" s="1"/>
  <c r="F515" i="2"/>
  <c r="I515" i="2"/>
  <c r="C516" i="2"/>
  <c r="D516" i="2"/>
  <c r="J516" i="2" s="1"/>
  <c r="E516" i="2"/>
  <c r="F516" i="2"/>
  <c r="I516" i="2"/>
  <c r="C517" i="2"/>
  <c r="D517" i="2"/>
  <c r="E517" i="2"/>
  <c r="F517" i="2"/>
  <c r="I517" i="2"/>
  <c r="J517" i="2"/>
  <c r="C518" i="2"/>
  <c r="D518" i="2"/>
  <c r="E518" i="2"/>
  <c r="F518" i="2"/>
  <c r="I518" i="2"/>
  <c r="J518" i="2"/>
  <c r="C519" i="2"/>
  <c r="D519" i="2"/>
  <c r="E519" i="2"/>
  <c r="J519" i="2" s="1"/>
  <c r="F519" i="2"/>
  <c r="I519" i="2"/>
  <c r="C520" i="2"/>
  <c r="D520" i="2"/>
  <c r="J520" i="2" s="1"/>
  <c r="E520" i="2"/>
  <c r="F520" i="2"/>
  <c r="I520" i="2"/>
  <c r="C521" i="2"/>
  <c r="D521" i="2"/>
  <c r="E521" i="2"/>
  <c r="F521" i="2"/>
  <c r="I521" i="2"/>
  <c r="J521" i="2"/>
  <c r="C522" i="2"/>
  <c r="D522" i="2"/>
  <c r="E522" i="2"/>
  <c r="J522" i="2" s="1"/>
  <c r="F522" i="2"/>
  <c r="I522" i="2"/>
  <c r="C523" i="2"/>
  <c r="D523" i="2"/>
  <c r="E523" i="2"/>
  <c r="J523" i="2" s="1"/>
  <c r="F523" i="2"/>
  <c r="I523" i="2"/>
  <c r="C524" i="2"/>
  <c r="D524" i="2"/>
  <c r="J524" i="2" s="1"/>
  <c r="E524" i="2"/>
  <c r="F524" i="2"/>
  <c r="I524" i="2"/>
  <c r="C525" i="2"/>
  <c r="D525" i="2"/>
  <c r="E525" i="2"/>
  <c r="F525" i="2"/>
  <c r="I525" i="2"/>
  <c r="J525" i="2"/>
  <c r="C526" i="2"/>
  <c r="D526" i="2"/>
  <c r="E526" i="2"/>
  <c r="J526" i="2" s="1"/>
  <c r="F526" i="2"/>
  <c r="I526" i="2"/>
  <c r="C527" i="2"/>
  <c r="D527" i="2"/>
  <c r="E527" i="2"/>
  <c r="J527" i="2" s="1"/>
  <c r="F527" i="2"/>
  <c r="I527" i="2"/>
  <c r="C528" i="2"/>
  <c r="D528" i="2"/>
  <c r="E528" i="2"/>
  <c r="F528" i="2"/>
  <c r="I528" i="2"/>
  <c r="J528" i="2"/>
  <c r="C529" i="2"/>
  <c r="D529" i="2"/>
  <c r="E529" i="2"/>
  <c r="F529" i="2"/>
  <c r="I529" i="2"/>
  <c r="J529" i="2"/>
  <c r="C530" i="2"/>
  <c r="D530" i="2"/>
  <c r="E530" i="2"/>
  <c r="J530" i="2" s="1"/>
  <c r="F530" i="2"/>
  <c r="I530" i="2"/>
  <c r="C531" i="2"/>
  <c r="D531" i="2"/>
  <c r="E531" i="2"/>
  <c r="J531" i="2" s="1"/>
  <c r="F531" i="2"/>
  <c r="I531" i="2"/>
  <c r="C532" i="2"/>
  <c r="D532" i="2"/>
  <c r="E532" i="2"/>
  <c r="F532" i="2"/>
  <c r="I532" i="2"/>
  <c r="J532" i="2"/>
  <c r="C533" i="2"/>
  <c r="D533" i="2"/>
  <c r="E533" i="2"/>
  <c r="F533" i="2"/>
  <c r="I533" i="2"/>
  <c r="J533" i="2"/>
  <c r="C534" i="2"/>
  <c r="D534" i="2"/>
  <c r="E534" i="2"/>
  <c r="J534" i="2" s="1"/>
  <c r="F534" i="2"/>
  <c r="I534" i="2"/>
  <c r="C535" i="2"/>
  <c r="D535" i="2"/>
  <c r="E535" i="2"/>
  <c r="J535" i="2" s="1"/>
  <c r="F535" i="2"/>
  <c r="I535" i="2"/>
  <c r="C536" i="2"/>
  <c r="D536" i="2"/>
  <c r="E536" i="2"/>
  <c r="F536" i="2"/>
  <c r="I536" i="2"/>
  <c r="J536" i="2"/>
  <c r="C537" i="2"/>
  <c r="D537" i="2"/>
  <c r="E537" i="2"/>
  <c r="F537" i="2"/>
  <c r="I537" i="2"/>
  <c r="J537" i="2"/>
  <c r="C538" i="2"/>
  <c r="D538" i="2"/>
  <c r="E538" i="2"/>
  <c r="J538" i="2" s="1"/>
  <c r="F538" i="2"/>
  <c r="I538" i="2"/>
  <c r="C539" i="2"/>
  <c r="D539" i="2"/>
  <c r="E539" i="2"/>
  <c r="J539" i="2" s="1"/>
  <c r="F539" i="2"/>
  <c r="I539" i="2"/>
  <c r="C540" i="2"/>
  <c r="D540" i="2"/>
  <c r="E540" i="2"/>
  <c r="F540" i="2"/>
  <c r="I540" i="2"/>
  <c r="J540" i="2"/>
  <c r="C541" i="2"/>
  <c r="D541" i="2"/>
  <c r="E541" i="2"/>
  <c r="F541" i="2"/>
  <c r="I541" i="2"/>
  <c r="J541" i="2"/>
  <c r="C542" i="2"/>
  <c r="D542" i="2"/>
  <c r="E542" i="2"/>
  <c r="J542" i="2" s="1"/>
  <c r="F542" i="2"/>
  <c r="I542" i="2"/>
  <c r="C543" i="2"/>
  <c r="D543" i="2"/>
  <c r="E543" i="2"/>
  <c r="J543" i="2" s="1"/>
  <c r="F543" i="2"/>
  <c r="I543" i="2"/>
  <c r="C544" i="2"/>
  <c r="D544" i="2"/>
  <c r="E544" i="2"/>
  <c r="F544" i="2"/>
  <c r="I544" i="2"/>
  <c r="J544" i="2"/>
  <c r="C545" i="2"/>
  <c r="D545" i="2"/>
  <c r="E545" i="2"/>
  <c r="J545" i="2" s="1"/>
  <c r="F545" i="2"/>
  <c r="I545" i="2"/>
  <c r="C546" i="2"/>
  <c r="D546" i="2"/>
  <c r="E546" i="2"/>
  <c r="J546" i="2" s="1"/>
  <c r="F546" i="2"/>
  <c r="I546" i="2"/>
  <c r="C547" i="2"/>
  <c r="D547" i="2"/>
  <c r="E547" i="2"/>
  <c r="J547" i="2" s="1"/>
  <c r="F547" i="2"/>
  <c r="I547" i="2"/>
  <c r="C548" i="2"/>
  <c r="D548" i="2"/>
  <c r="E548" i="2"/>
  <c r="F548" i="2"/>
  <c r="I548" i="2"/>
  <c r="J548" i="2"/>
  <c r="C549" i="2"/>
  <c r="D549" i="2"/>
  <c r="E549" i="2"/>
  <c r="J549" i="2" s="1"/>
  <c r="F549" i="2"/>
  <c r="I549" i="2"/>
  <c r="C550" i="2"/>
  <c r="D550" i="2"/>
  <c r="E550" i="2"/>
  <c r="J550" i="2" s="1"/>
  <c r="F550" i="2"/>
  <c r="I550" i="2"/>
  <c r="C551" i="2"/>
  <c r="D551" i="2"/>
  <c r="E551" i="2"/>
  <c r="J551" i="2" s="1"/>
  <c r="F551" i="2"/>
  <c r="I551" i="2"/>
  <c r="C552" i="2"/>
  <c r="D552" i="2"/>
  <c r="E552" i="2"/>
  <c r="F552" i="2"/>
  <c r="I552" i="2"/>
  <c r="J552" i="2"/>
  <c r="C553" i="2"/>
  <c r="D553" i="2"/>
  <c r="E553" i="2"/>
  <c r="F553" i="2"/>
  <c r="I553" i="2"/>
  <c r="J553" i="2"/>
  <c r="C554" i="2"/>
  <c r="D554" i="2"/>
  <c r="E554" i="2"/>
  <c r="J554" i="2" s="1"/>
  <c r="F554" i="2"/>
  <c r="I554" i="2"/>
  <c r="C555" i="2"/>
  <c r="D555" i="2"/>
  <c r="E555" i="2"/>
  <c r="J555" i="2" s="1"/>
  <c r="F555" i="2"/>
  <c r="I555" i="2"/>
  <c r="C556" i="2"/>
  <c r="D556" i="2"/>
  <c r="E556" i="2"/>
  <c r="F556" i="2"/>
  <c r="I556" i="2"/>
  <c r="J556" i="2"/>
  <c r="C557" i="2"/>
  <c r="D557" i="2"/>
  <c r="E557" i="2"/>
  <c r="F557" i="2"/>
  <c r="I557" i="2"/>
  <c r="J557" i="2"/>
  <c r="C558" i="2"/>
  <c r="D558" i="2"/>
  <c r="E558" i="2"/>
  <c r="J558" i="2" s="1"/>
  <c r="F558" i="2"/>
  <c r="I558" i="2"/>
  <c r="C559" i="2"/>
  <c r="D559" i="2"/>
  <c r="E559" i="2"/>
  <c r="J559" i="2" s="1"/>
  <c r="F559" i="2"/>
  <c r="I559" i="2"/>
  <c r="C560" i="2"/>
  <c r="D560" i="2"/>
  <c r="E560" i="2"/>
  <c r="F560" i="2"/>
  <c r="I560" i="2"/>
  <c r="J560" i="2"/>
  <c r="C561" i="2"/>
  <c r="D561" i="2"/>
  <c r="E561" i="2"/>
  <c r="F561" i="2"/>
  <c r="I561" i="2"/>
  <c r="J561" i="2"/>
  <c r="C562" i="2"/>
  <c r="D562" i="2"/>
  <c r="E562" i="2"/>
  <c r="J562" i="2" s="1"/>
  <c r="F562" i="2"/>
  <c r="I562" i="2"/>
  <c r="C563" i="2"/>
  <c r="D563" i="2"/>
  <c r="E563" i="2"/>
  <c r="J563" i="2" s="1"/>
  <c r="F563" i="2"/>
  <c r="I563" i="2"/>
  <c r="C564" i="2"/>
  <c r="D564" i="2"/>
  <c r="E564" i="2"/>
  <c r="F564" i="2"/>
  <c r="I564" i="2"/>
  <c r="J564" i="2"/>
  <c r="C565" i="2"/>
  <c r="D565" i="2"/>
  <c r="E565" i="2"/>
  <c r="F565" i="2"/>
  <c r="I565" i="2"/>
  <c r="J565" i="2"/>
  <c r="C566" i="2"/>
  <c r="D566" i="2"/>
  <c r="E566" i="2"/>
  <c r="J566" i="2" s="1"/>
  <c r="F566" i="2"/>
  <c r="I566" i="2"/>
  <c r="C567" i="2"/>
  <c r="D567" i="2"/>
  <c r="E567" i="2"/>
  <c r="F567" i="2"/>
  <c r="I567" i="2"/>
  <c r="C568" i="2"/>
  <c r="D568" i="2"/>
  <c r="E568" i="2"/>
  <c r="F568" i="2"/>
  <c r="I568" i="2"/>
  <c r="J568" i="2"/>
  <c r="C569" i="2"/>
  <c r="D569" i="2"/>
  <c r="E569" i="2"/>
  <c r="F569" i="2"/>
  <c r="I569" i="2"/>
  <c r="J569" i="2"/>
  <c r="C570" i="2"/>
  <c r="D570" i="2"/>
  <c r="J570" i="2" s="1"/>
  <c r="E570" i="2"/>
  <c r="F570" i="2"/>
  <c r="I570" i="2"/>
  <c r="C571" i="2"/>
  <c r="D571" i="2"/>
  <c r="E571" i="2"/>
  <c r="F571" i="2"/>
  <c r="I571" i="2"/>
  <c r="C572" i="2"/>
  <c r="D572" i="2"/>
  <c r="J572" i="2" s="1"/>
  <c r="E572" i="2"/>
  <c r="F572" i="2"/>
  <c r="I572" i="2"/>
  <c r="C573" i="2"/>
  <c r="D573" i="2"/>
  <c r="E573" i="2"/>
  <c r="F573" i="2"/>
  <c r="I573" i="2"/>
  <c r="J573" i="2"/>
  <c r="C574" i="2"/>
  <c r="D574" i="2"/>
  <c r="J574" i="2" s="1"/>
  <c r="E574" i="2"/>
  <c r="F574" i="2"/>
  <c r="I574" i="2"/>
  <c r="C575" i="2"/>
  <c r="D575" i="2"/>
  <c r="E575" i="2"/>
  <c r="F575" i="2"/>
  <c r="I575" i="2"/>
  <c r="J575" i="2"/>
  <c r="C576" i="2"/>
  <c r="D576" i="2"/>
  <c r="E576" i="2"/>
  <c r="J576" i="2" s="1"/>
  <c r="F576" i="2"/>
  <c r="I576" i="2"/>
  <c r="C577" i="2"/>
  <c r="D577" i="2"/>
  <c r="E577" i="2"/>
  <c r="J577" i="2" s="1"/>
  <c r="F577" i="2"/>
  <c r="I577" i="2"/>
  <c r="C578" i="2"/>
  <c r="D578" i="2"/>
  <c r="E578" i="2"/>
  <c r="F578" i="2"/>
  <c r="I578" i="2"/>
  <c r="J578" i="2"/>
  <c r="C579" i="2"/>
  <c r="D579" i="2"/>
  <c r="E579" i="2"/>
  <c r="F579" i="2"/>
  <c r="I579" i="2"/>
  <c r="J579" i="2"/>
  <c r="C580" i="2"/>
  <c r="D580" i="2"/>
  <c r="E580" i="2"/>
  <c r="J580" i="2" s="1"/>
  <c r="F580" i="2"/>
  <c r="I580" i="2"/>
  <c r="C581" i="2"/>
  <c r="D581" i="2"/>
  <c r="E581" i="2"/>
  <c r="J581" i="2" s="1"/>
  <c r="F581" i="2"/>
  <c r="I581" i="2"/>
  <c r="C582" i="2"/>
  <c r="D582" i="2"/>
  <c r="J582" i="2" s="1"/>
  <c r="E582" i="2"/>
  <c r="F582" i="2"/>
  <c r="I582" i="2"/>
  <c r="C583" i="2"/>
  <c r="D583" i="2"/>
  <c r="E583" i="2"/>
  <c r="F583" i="2"/>
  <c r="I583" i="2"/>
  <c r="J583" i="2"/>
  <c r="C584" i="2"/>
  <c r="D584" i="2"/>
  <c r="E584" i="2"/>
  <c r="J584" i="2" s="1"/>
  <c r="F584" i="2"/>
  <c r="I584" i="2"/>
  <c r="C585" i="2"/>
  <c r="D585" i="2"/>
  <c r="E585" i="2"/>
  <c r="J585" i="2" s="1"/>
  <c r="F585" i="2"/>
  <c r="I585" i="2"/>
  <c r="C586" i="2"/>
  <c r="D586" i="2"/>
  <c r="J586" i="2" s="1"/>
  <c r="E586" i="2"/>
  <c r="F586" i="2"/>
  <c r="I586" i="2"/>
  <c r="C587" i="2"/>
  <c r="D587" i="2"/>
  <c r="E587" i="2"/>
  <c r="F587" i="2"/>
  <c r="I587" i="2"/>
  <c r="J587" i="2"/>
  <c r="C588" i="2"/>
  <c r="D588" i="2"/>
  <c r="E588" i="2"/>
  <c r="J588" i="2" s="1"/>
  <c r="F588" i="2"/>
  <c r="I588" i="2"/>
  <c r="C589" i="2"/>
  <c r="D589" i="2"/>
  <c r="E589" i="2"/>
  <c r="J589" i="2" s="1"/>
  <c r="F589" i="2"/>
  <c r="I589" i="2"/>
  <c r="C590" i="2"/>
  <c r="D590" i="2"/>
  <c r="J590" i="2" s="1"/>
  <c r="E590" i="2"/>
  <c r="F590" i="2"/>
  <c r="I590" i="2"/>
  <c r="C591" i="2"/>
  <c r="D591" i="2"/>
  <c r="E591" i="2"/>
  <c r="F591" i="2"/>
  <c r="I591" i="2"/>
  <c r="J591" i="2"/>
  <c r="C592" i="2"/>
  <c r="D592" i="2"/>
  <c r="E592" i="2"/>
  <c r="J592" i="2" s="1"/>
  <c r="F592" i="2"/>
  <c r="I592" i="2"/>
  <c r="C593" i="2"/>
  <c r="D593" i="2"/>
  <c r="E593" i="2"/>
  <c r="J593" i="2" s="1"/>
  <c r="F593" i="2"/>
  <c r="I593" i="2"/>
  <c r="C594" i="2"/>
  <c r="D594" i="2"/>
  <c r="J594" i="2" s="1"/>
  <c r="E594" i="2"/>
  <c r="F594" i="2"/>
  <c r="I594" i="2"/>
  <c r="C595" i="2"/>
  <c r="D595" i="2"/>
  <c r="E595" i="2"/>
  <c r="F595" i="2"/>
  <c r="I595" i="2"/>
  <c r="J595" i="2"/>
  <c r="C596" i="2"/>
  <c r="D596" i="2"/>
  <c r="E596" i="2"/>
  <c r="J596" i="2" s="1"/>
  <c r="F596" i="2"/>
  <c r="I596" i="2"/>
  <c r="C597" i="2"/>
  <c r="D597" i="2"/>
  <c r="E597" i="2"/>
  <c r="J597" i="2" s="1"/>
  <c r="F597" i="2"/>
  <c r="I597" i="2"/>
  <c r="C598" i="2"/>
  <c r="D598" i="2"/>
  <c r="J598" i="2" s="1"/>
  <c r="E598" i="2"/>
  <c r="F598" i="2"/>
  <c r="I598" i="2"/>
  <c r="C599" i="2"/>
  <c r="D599" i="2"/>
  <c r="E599" i="2"/>
  <c r="F599" i="2"/>
  <c r="I599" i="2"/>
  <c r="J599" i="2"/>
  <c r="C600" i="2"/>
  <c r="D600" i="2"/>
  <c r="E600" i="2"/>
  <c r="J600" i="2" s="1"/>
  <c r="F600" i="2"/>
  <c r="I600" i="2"/>
  <c r="C601" i="2"/>
  <c r="D601" i="2"/>
  <c r="E601" i="2"/>
  <c r="J601" i="2" s="1"/>
  <c r="F601" i="2"/>
  <c r="I601" i="2"/>
  <c r="C602" i="2"/>
  <c r="D602" i="2"/>
  <c r="J602" i="2" s="1"/>
  <c r="E602" i="2"/>
  <c r="F602" i="2"/>
  <c r="I602" i="2"/>
  <c r="C603" i="2"/>
  <c r="D603" i="2"/>
  <c r="E603" i="2"/>
  <c r="F603" i="2"/>
  <c r="I603" i="2"/>
  <c r="J603" i="2"/>
  <c r="C604" i="2"/>
  <c r="D604" i="2"/>
  <c r="E604" i="2"/>
  <c r="J604" i="2" s="1"/>
  <c r="F604" i="2"/>
  <c r="I604" i="2"/>
  <c r="C605" i="2"/>
  <c r="D605" i="2"/>
  <c r="J605" i="2" s="1"/>
  <c r="E605" i="2"/>
  <c r="F605" i="2"/>
  <c r="I605" i="2"/>
  <c r="C606" i="2"/>
  <c r="D606" i="2"/>
  <c r="E606" i="2"/>
  <c r="J606" i="2" s="1"/>
  <c r="F606" i="2"/>
  <c r="I606" i="2"/>
  <c r="C607" i="2"/>
  <c r="D607" i="2"/>
  <c r="E607" i="2"/>
  <c r="F607" i="2"/>
  <c r="I607" i="2"/>
  <c r="J607" i="2"/>
  <c r="C608" i="2"/>
  <c r="D608" i="2"/>
  <c r="E608" i="2"/>
  <c r="J608" i="2" s="1"/>
  <c r="F608" i="2"/>
  <c r="I608" i="2"/>
  <c r="C609" i="2"/>
  <c r="D609" i="2"/>
  <c r="E609" i="2"/>
  <c r="J609" i="2" s="1"/>
  <c r="F609" i="2"/>
  <c r="I609" i="2"/>
  <c r="C610" i="2"/>
  <c r="D610" i="2"/>
  <c r="J610" i="2" s="1"/>
  <c r="E610" i="2"/>
  <c r="F610" i="2"/>
  <c r="I610" i="2"/>
  <c r="C611" i="2"/>
  <c r="D611" i="2"/>
  <c r="E611" i="2"/>
  <c r="F611" i="2"/>
  <c r="I611" i="2"/>
  <c r="J611" i="2"/>
  <c r="C612" i="2"/>
  <c r="D612" i="2"/>
  <c r="E612" i="2"/>
  <c r="J612" i="2" s="1"/>
  <c r="F612" i="2"/>
  <c r="I612" i="2"/>
  <c r="C613" i="2"/>
  <c r="D613" i="2"/>
  <c r="J613" i="2" s="1"/>
  <c r="E613" i="2"/>
  <c r="F613" i="2"/>
  <c r="I613" i="2"/>
  <c r="C614" i="2"/>
  <c r="D614" i="2"/>
  <c r="E614" i="2"/>
  <c r="J614" i="2" s="1"/>
  <c r="F614" i="2"/>
  <c r="I614" i="2"/>
  <c r="C615" i="2"/>
  <c r="D615" i="2"/>
  <c r="E615" i="2"/>
  <c r="F615" i="2"/>
  <c r="I615" i="2"/>
  <c r="J615" i="2"/>
  <c r="C616" i="2"/>
  <c r="D616" i="2"/>
  <c r="E616" i="2"/>
  <c r="J616" i="2" s="1"/>
  <c r="F616" i="2"/>
  <c r="I616" i="2"/>
  <c r="C617" i="2"/>
  <c r="D617" i="2"/>
  <c r="J617" i="2" s="1"/>
  <c r="E617" i="2"/>
  <c r="F617" i="2"/>
  <c r="I617" i="2"/>
  <c r="C618" i="2"/>
  <c r="D618" i="2"/>
  <c r="J618" i="2" s="1"/>
  <c r="E618" i="2"/>
  <c r="F618" i="2"/>
  <c r="I618" i="2"/>
  <c r="C619" i="2"/>
  <c r="D619" i="2"/>
  <c r="E619" i="2"/>
  <c r="F619" i="2"/>
  <c r="I619" i="2"/>
  <c r="J619" i="2"/>
  <c r="C620" i="2"/>
  <c r="D620" i="2"/>
  <c r="E620" i="2"/>
  <c r="J620" i="2" s="1"/>
  <c r="F620" i="2"/>
  <c r="I620" i="2"/>
  <c r="C621" i="2"/>
  <c r="D621" i="2"/>
  <c r="J621" i="2" s="1"/>
  <c r="E621" i="2"/>
  <c r="F621" i="2"/>
  <c r="I621" i="2"/>
  <c r="C622" i="2"/>
  <c r="D622" i="2"/>
  <c r="E622" i="2"/>
  <c r="J622" i="2" s="1"/>
  <c r="F622" i="2"/>
  <c r="I622" i="2"/>
  <c r="C623" i="2"/>
  <c r="D623" i="2"/>
  <c r="E623" i="2"/>
  <c r="F623" i="2"/>
  <c r="I623" i="2"/>
  <c r="J623" i="2"/>
  <c r="C624" i="2"/>
  <c r="D624" i="2"/>
  <c r="E624" i="2"/>
  <c r="J624" i="2" s="1"/>
  <c r="F624" i="2"/>
  <c r="I624" i="2"/>
  <c r="C625" i="2"/>
  <c r="D625" i="2"/>
  <c r="J625" i="2" s="1"/>
  <c r="E625" i="2"/>
  <c r="F625" i="2"/>
  <c r="I625" i="2"/>
  <c r="C626" i="2"/>
  <c r="D626" i="2"/>
  <c r="E626" i="2"/>
  <c r="J626" i="2" s="1"/>
  <c r="F626" i="2"/>
  <c r="I626" i="2"/>
  <c r="C627" i="2"/>
  <c r="D627" i="2"/>
  <c r="E627" i="2"/>
  <c r="F627" i="2"/>
  <c r="I627" i="2"/>
  <c r="J627" i="2"/>
  <c r="C628" i="2"/>
  <c r="D628" i="2"/>
  <c r="E628" i="2"/>
  <c r="J628" i="2" s="1"/>
  <c r="F628" i="2"/>
  <c r="I628" i="2"/>
  <c r="C629" i="2"/>
  <c r="D629" i="2"/>
  <c r="J629" i="2" s="1"/>
  <c r="E629" i="2"/>
  <c r="F629" i="2"/>
  <c r="I629" i="2"/>
  <c r="C630" i="2"/>
  <c r="D630" i="2"/>
  <c r="E630" i="2"/>
  <c r="J630" i="2" s="1"/>
  <c r="F630" i="2"/>
  <c r="I630" i="2"/>
  <c r="C631" i="2"/>
  <c r="D631" i="2"/>
  <c r="E631" i="2"/>
  <c r="F631" i="2"/>
  <c r="I631" i="2"/>
  <c r="J631" i="2"/>
  <c r="C632" i="2"/>
  <c r="D632" i="2"/>
  <c r="E632" i="2"/>
  <c r="J632" i="2" s="1"/>
  <c r="F632" i="2"/>
  <c r="I632" i="2"/>
  <c r="C633" i="2"/>
  <c r="D633" i="2"/>
  <c r="J633" i="2" s="1"/>
  <c r="E633" i="2"/>
  <c r="F633" i="2"/>
  <c r="I633" i="2"/>
  <c r="C634" i="2"/>
  <c r="D634" i="2"/>
  <c r="E634" i="2"/>
  <c r="J634" i="2" s="1"/>
  <c r="F634" i="2"/>
  <c r="I634" i="2"/>
  <c r="C635" i="2"/>
  <c r="D635" i="2"/>
  <c r="E635" i="2"/>
  <c r="F635" i="2"/>
  <c r="I635" i="2"/>
  <c r="J635" i="2"/>
  <c r="C636" i="2"/>
  <c r="D636" i="2"/>
  <c r="E636" i="2"/>
  <c r="J636" i="2" s="1"/>
  <c r="F636" i="2"/>
  <c r="I636" i="2"/>
  <c r="C637" i="2"/>
  <c r="D637" i="2"/>
  <c r="J637" i="2" s="1"/>
  <c r="E637" i="2"/>
  <c r="F637" i="2"/>
  <c r="I637" i="2"/>
  <c r="C638" i="2"/>
  <c r="D638" i="2"/>
  <c r="E638" i="2"/>
  <c r="J638" i="2" s="1"/>
  <c r="F638" i="2"/>
  <c r="I638" i="2"/>
  <c r="C639" i="2"/>
  <c r="D639" i="2"/>
  <c r="E639" i="2"/>
  <c r="F639" i="2"/>
  <c r="I639" i="2"/>
  <c r="J639" i="2"/>
  <c r="C640" i="2"/>
  <c r="D640" i="2"/>
  <c r="E640" i="2"/>
  <c r="J640" i="2" s="1"/>
  <c r="F640" i="2"/>
  <c r="I640" i="2"/>
  <c r="C641" i="2"/>
  <c r="D641" i="2"/>
  <c r="J641" i="2" s="1"/>
  <c r="E641" i="2"/>
  <c r="F641" i="2"/>
  <c r="I641" i="2"/>
  <c r="C642" i="2"/>
  <c r="D642" i="2"/>
  <c r="E642" i="2"/>
  <c r="J642" i="2" s="1"/>
  <c r="F642" i="2"/>
  <c r="I642" i="2"/>
  <c r="C643" i="2"/>
  <c r="D643" i="2"/>
  <c r="E643" i="2"/>
  <c r="F643" i="2"/>
  <c r="I643" i="2"/>
  <c r="J643" i="2"/>
  <c r="C644" i="2"/>
  <c r="D644" i="2"/>
  <c r="E644" i="2"/>
  <c r="J644" i="2" s="1"/>
  <c r="F644" i="2"/>
  <c r="I644" i="2"/>
  <c r="C645" i="2"/>
  <c r="D645" i="2"/>
  <c r="J645" i="2" s="1"/>
  <c r="E645" i="2"/>
  <c r="F645" i="2"/>
  <c r="I645" i="2"/>
  <c r="C646" i="2"/>
  <c r="D646" i="2"/>
  <c r="E646" i="2"/>
  <c r="J646" i="2" s="1"/>
  <c r="F646" i="2"/>
  <c r="I646" i="2"/>
  <c r="C647" i="2"/>
  <c r="D647" i="2"/>
  <c r="E647" i="2"/>
  <c r="F647" i="2"/>
  <c r="I647" i="2"/>
  <c r="J647" i="2"/>
  <c r="C648" i="2"/>
  <c r="D648" i="2"/>
  <c r="E648" i="2"/>
  <c r="J648" i="2" s="1"/>
  <c r="F648" i="2"/>
  <c r="I648" i="2"/>
  <c r="C649" i="2"/>
  <c r="D649" i="2"/>
  <c r="J649" i="2" s="1"/>
  <c r="E649" i="2"/>
  <c r="F649" i="2"/>
  <c r="I649" i="2"/>
  <c r="C650" i="2"/>
  <c r="D650" i="2"/>
  <c r="E650" i="2"/>
  <c r="J650" i="2" s="1"/>
  <c r="F650" i="2"/>
  <c r="I650" i="2"/>
  <c r="C651" i="2"/>
  <c r="D651" i="2"/>
  <c r="E651" i="2"/>
  <c r="F651" i="2"/>
  <c r="I651" i="2"/>
  <c r="J651" i="2"/>
  <c r="C652" i="2"/>
  <c r="D652" i="2"/>
  <c r="E652" i="2"/>
  <c r="J652" i="2" s="1"/>
  <c r="F652" i="2"/>
  <c r="I652" i="2"/>
  <c r="C653" i="2"/>
  <c r="D653" i="2"/>
  <c r="J653" i="2" s="1"/>
  <c r="E653" i="2"/>
  <c r="F653" i="2"/>
  <c r="I653" i="2"/>
  <c r="C654" i="2"/>
  <c r="D654" i="2"/>
  <c r="E654" i="2"/>
  <c r="J654" i="2" s="1"/>
  <c r="F654" i="2"/>
  <c r="I654" i="2"/>
  <c r="C655" i="2"/>
  <c r="D655" i="2"/>
  <c r="E655" i="2"/>
  <c r="F655" i="2"/>
  <c r="I655" i="2"/>
  <c r="J655" i="2"/>
  <c r="C656" i="2"/>
  <c r="D656" i="2"/>
  <c r="E656" i="2"/>
  <c r="J656" i="2" s="1"/>
  <c r="F656" i="2"/>
  <c r="I656" i="2"/>
  <c r="J571" i="2" l="1"/>
  <c r="J567" i="2"/>
  <c r="J238" i="2"/>
  <c r="J234" i="2"/>
  <c r="H17574" i="1"/>
  <c r="I17574" i="1"/>
  <c r="I17573" i="1"/>
  <c r="H17573" i="1"/>
  <c r="J17572" i="1"/>
  <c r="H17572" i="1"/>
  <c r="H17570" i="1"/>
  <c r="J17570" i="1"/>
  <c r="I17569" i="1"/>
  <c r="J17569" i="1"/>
  <c r="J17568" i="1"/>
  <c r="I17568" i="1"/>
  <c r="H17558" i="1"/>
  <c r="I17558" i="1"/>
  <c r="I17557" i="1"/>
  <c r="H17557" i="1"/>
  <c r="J17556" i="1"/>
  <c r="H17556" i="1"/>
  <c r="H17554" i="1"/>
  <c r="J17554" i="1"/>
  <c r="I17553" i="1"/>
  <c r="J17553" i="1"/>
  <c r="J17552" i="1"/>
  <c r="I17552" i="1"/>
  <c r="H17542" i="1"/>
  <c r="I17542" i="1"/>
  <c r="I17541" i="1"/>
  <c r="H17541" i="1"/>
  <c r="J17540" i="1"/>
  <c r="H17540" i="1"/>
  <c r="H17538" i="1"/>
  <c r="J17538" i="1"/>
  <c r="I17537" i="1"/>
  <c r="J17537" i="1"/>
  <c r="J17536" i="1"/>
  <c r="I17536" i="1"/>
  <c r="H17526" i="1"/>
  <c r="I17526" i="1"/>
  <c r="I17525" i="1"/>
  <c r="H17525" i="1"/>
  <c r="J17524" i="1"/>
  <c r="H17524" i="1"/>
  <c r="H17522" i="1"/>
  <c r="J17522" i="1"/>
  <c r="I17521" i="1"/>
  <c r="J17521" i="1"/>
  <c r="J17520" i="1"/>
  <c r="I17520" i="1"/>
  <c r="H17510" i="1"/>
  <c r="I17510" i="1"/>
  <c r="I17509" i="1"/>
  <c r="H17509" i="1"/>
  <c r="J17508" i="1"/>
  <c r="H17508" i="1"/>
  <c r="H17506" i="1"/>
  <c r="J17506" i="1"/>
  <c r="I17505" i="1"/>
  <c r="J17505" i="1"/>
  <c r="J17504" i="1"/>
  <c r="I17504" i="1"/>
  <c r="H17494" i="1"/>
  <c r="I17494" i="1"/>
  <c r="I17493" i="1"/>
  <c r="H17493" i="1"/>
  <c r="J17492" i="1"/>
  <c r="H17492" i="1"/>
  <c r="H17490" i="1"/>
  <c r="J17490" i="1"/>
  <c r="I17489" i="1"/>
  <c r="J17489" i="1"/>
  <c r="J17488" i="1"/>
  <c r="I17488" i="1"/>
  <c r="H17478" i="1"/>
  <c r="I17478" i="1"/>
  <c r="I17477" i="1"/>
  <c r="H17477" i="1"/>
  <c r="J17476" i="1"/>
  <c r="H17476" i="1"/>
  <c r="H17474" i="1"/>
  <c r="J17474" i="1"/>
  <c r="I17473" i="1"/>
  <c r="J17473" i="1"/>
  <c r="J17472" i="1"/>
  <c r="I17472" i="1"/>
  <c r="H17462" i="1"/>
  <c r="I17462" i="1"/>
  <c r="I17461" i="1"/>
  <c r="H17461" i="1"/>
  <c r="J17460" i="1"/>
  <c r="H17460" i="1"/>
  <c r="H17458" i="1"/>
  <c r="J17458" i="1"/>
  <c r="I17457" i="1"/>
  <c r="J17457" i="1"/>
  <c r="G15" i="3" s="1"/>
  <c r="J17456" i="1"/>
  <c r="I17456" i="1"/>
  <c r="H17446" i="1"/>
  <c r="I17446" i="1"/>
  <c r="I17445" i="1"/>
  <c r="H17445" i="1"/>
  <c r="J17444" i="1"/>
  <c r="H17444" i="1"/>
  <c r="H17442" i="1"/>
  <c r="J17442" i="1"/>
  <c r="I17441" i="1"/>
  <c r="J17441" i="1"/>
  <c r="J17440" i="1"/>
  <c r="I17440" i="1"/>
  <c r="H17430" i="1"/>
  <c r="I17430" i="1"/>
  <c r="I17429" i="1"/>
  <c r="H17429" i="1"/>
  <c r="J17428" i="1"/>
  <c r="H17428" i="1"/>
  <c r="H17426" i="1"/>
  <c r="J17426" i="1"/>
  <c r="I17425" i="1"/>
  <c r="J17425" i="1"/>
  <c r="J17424" i="1"/>
  <c r="I17424" i="1"/>
  <c r="H17414" i="1"/>
  <c r="I17414" i="1"/>
  <c r="I17413" i="1"/>
  <c r="H17413" i="1"/>
  <c r="J17412" i="1"/>
  <c r="H17412" i="1"/>
  <c r="H17410" i="1"/>
  <c r="J17410" i="1"/>
  <c r="I17409" i="1"/>
  <c r="J17409" i="1"/>
  <c r="J17408" i="1"/>
  <c r="I17408" i="1"/>
  <c r="H17398" i="1"/>
  <c r="I17398" i="1"/>
  <c r="I17397" i="1"/>
  <c r="H17397" i="1"/>
  <c r="J17396" i="1"/>
  <c r="H17396" i="1"/>
  <c r="H17394" i="1"/>
  <c r="J17394" i="1"/>
  <c r="I17393" i="1"/>
  <c r="J17393" i="1"/>
  <c r="J17392" i="1"/>
  <c r="I17392" i="1"/>
  <c r="H17382" i="1"/>
  <c r="I17382" i="1"/>
  <c r="I17381" i="1"/>
  <c r="H17381" i="1"/>
  <c r="J17380" i="1"/>
  <c r="H17380" i="1"/>
  <c r="H17378" i="1"/>
  <c r="J17378" i="1"/>
  <c r="I17377" i="1"/>
  <c r="J17377" i="1"/>
  <c r="J17376" i="1"/>
  <c r="I17376" i="1"/>
  <c r="H17366" i="1"/>
  <c r="I17366" i="1"/>
  <c r="I17365" i="1"/>
  <c r="H17365" i="1"/>
  <c r="J17364" i="1"/>
  <c r="H17364" i="1"/>
  <c r="H17362" i="1"/>
  <c r="J17362" i="1"/>
  <c r="I17361" i="1"/>
  <c r="J17361" i="1"/>
  <c r="J17360" i="1"/>
  <c r="I17360" i="1"/>
  <c r="H17350" i="1"/>
  <c r="I17350" i="1"/>
  <c r="I17349" i="1"/>
  <c r="H17349" i="1"/>
  <c r="J17348" i="1"/>
  <c r="H17348" i="1"/>
  <c r="H17346" i="1"/>
  <c r="J17346" i="1"/>
  <c r="I17345" i="1"/>
  <c r="J17345" i="1"/>
  <c r="J17344" i="1"/>
  <c r="I17344" i="1"/>
  <c r="H17334" i="1"/>
  <c r="I17334" i="1"/>
  <c r="I17333" i="1"/>
  <c r="H17333" i="1"/>
  <c r="J17332" i="1"/>
  <c r="H17332" i="1"/>
  <c r="H17330" i="1"/>
  <c r="J17330" i="1"/>
  <c r="I17329" i="1"/>
  <c r="J17329" i="1"/>
  <c r="J17328" i="1"/>
  <c r="I17328" i="1"/>
  <c r="H17318" i="1"/>
  <c r="I17318" i="1"/>
  <c r="I17317" i="1"/>
  <c r="H17317" i="1"/>
  <c r="J17316" i="1"/>
  <c r="H17316" i="1"/>
  <c r="H17314" i="1"/>
  <c r="J17314" i="1"/>
  <c r="I17313" i="1"/>
  <c r="J17313" i="1"/>
  <c r="J17312" i="1"/>
  <c r="I17312" i="1"/>
  <c r="H17302" i="1"/>
  <c r="I17302" i="1"/>
  <c r="I17301" i="1"/>
  <c r="H17301" i="1"/>
  <c r="J17300" i="1"/>
  <c r="H17300" i="1"/>
  <c r="H17298" i="1"/>
  <c r="J17298" i="1"/>
  <c r="I17297" i="1"/>
  <c r="J17297" i="1"/>
  <c r="J17296" i="1"/>
  <c r="I17296" i="1"/>
  <c r="H17294" i="1"/>
  <c r="I17294" i="1"/>
  <c r="I17293" i="1"/>
  <c r="H17293" i="1"/>
  <c r="J17292" i="1"/>
  <c r="H17292" i="1"/>
  <c r="H17286" i="1"/>
  <c r="I17286" i="1"/>
  <c r="I17285" i="1"/>
  <c r="H17285" i="1"/>
  <c r="J17284" i="1"/>
  <c r="H17284" i="1"/>
  <c r="H17278" i="1"/>
  <c r="I17278" i="1"/>
  <c r="I17277" i="1"/>
  <c r="H17277" i="1"/>
  <c r="J17276" i="1"/>
  <c r="H17276" i="1"/>
  <c r="H17270" i="1"/>
  <c r="I17270" i="1"/>
  <c r="I17269" i="1"/>
  <c r="H17269" i="1"/>
  <c r="J17268" i="1"/>
  <c r="H17268" i="1"/>
  <c r="H17262" i="1"/>
  <c r="I17262" i="1"/>
  <c r="F151" i="3" s="1"/>
  <c r="J151" i="3" s="1"/>
  <c r="I17261" i="1"/>
  <c r="H17261" i="1"/>
  <c r="J17260" i="1"/>
  <c r="H17260" i="1"/>
  <c r="H17254" i="1"/>
  <c r="I17254" i="1"/>
  <c r="I17253" i="1"/>
  <c r="H17253" i="1"/>
  <c r="J17252" i="1"/>
  <c r="H17252" i="1"/>
  <c r="H17246" i="1"/>
  <c r="I17246" i="1"/>
  <c r="I17245" i="1"/>
  <c r="H17245" i="1"/>
  <c r="J17244" i="1"/>
  <c r="H17244" i="1"/>
  <c r="H17238" i="1"/>
  <c r="I17238" i="1"/>
  <c r="I17237" i="1"/>
  <c r="H17237" i="1"/>
  <c r="J17236" i="1"/>
  <c r="H17236" i="1"/>
  <c r="H17230" i="1"/>
  <c r="I17230" i="1"/>
  <c r="I17229" i="1"/>
  <c r="H17229" i="1"/>
  <c r="J17228" i="1"/>
  <c r="H17228" i="1"/>
  <c r="H17222" i="1"/>
  <c r="I17222" i="1"/>
  <c r="I17221" i="1"/>
  <c r="H17221" i="1"/>
  <c r="J17220" i="1"/>
  <c r="H17220" i="1"/>
  <c r="H17214" i="1"/>
  <c r="I17214" i="1"/>
  <c r="I17213" i="1"/>
  <c r="H17213" i="1"/>
  <c r="J17212" i="1"/>
  <c r="H17212" i="1"/>
  <c r="H17206" i="1"/>
  <c r="I17206" i="1"/>
  <c r="I17205" i="1"/>
  <c r="H17205" i="1"/>
  <c r="J17204" i="1"/>
  <c r="H17204" i="1"/>
  <c r="H17198" i="1"/>
  <c r="I17198" i="1"/>
  <c r="I17197" i="1"/>
  <c r="H17197" i="1"/>
  <c r="J17196" i="1"/>
  <c r="H17196" i="1"/>
  <c r="H17190" i="1"/>
  <c r="I17190" i="1"/>
  <c r="I17189" i="1"/>
  <c r="H17189" i="1"/>
  <c r="J17188" i="1"/>
  <c r="H17188" i="1"/>
  <c r="H17182" i="1"/>
  <c r="I17182" i="1"/>
  <c r="I17181" i="1"/>
  <c r="H17181" i="1"/>
  <c r="J17180" i="1"/>
  <c r="H17180" i="1"/>
  <c r="H17174" i="1"/>
  <c r="I17174" i="1"/>
  <c r="I17173" i="1"/>
  <c r="H17173" i="1"/>
  <c r="J17172" i="1"/>
  <c r="H17172" i="1"/>
  <c r="H17166" i="1"/>
  <c r="I17166" i="1"/>
  <c r="I17165" i="1"/>
  <c r="H17165" i="1"/>
  <c r="J17164" i="1"/>
  <c r="H17164" i="1"/>
  <c r="H17158" i="1"/>
  <c r="I17158" i="1"/>
  <c r="I17157" i="1"/>
  <c r="H17157" i="1"/>
  <c r="J17156" i="1"/>
  <c r="H17156" i="1"/>
  <c r="H17150" i="1"/>
  <c r="I17150" i="1"/>
  <c r="I17149" i="1"/>
  <c r="H17149" i="1"/>
  <c r="J17148" i="1"/>
  <c r="H17148" i="1"/>
  <c r="H17142" i="1"/>
  <c r="I17142" i="1"/>
  <c r="I17141" i="1"/>
  <c r="H17141" i="1"/>
  <c r="J17140" i="1"/>
  <c r="H17140" i="1"/>
  <c r="H17134" i="1"/>
  <c r="I17134" i="1"/>
  <c r="I17133" i="1"/>
  <c r="H17133" i="1"/>
  <c r="J17132" i="1"/>
  <c r="H17132" i="1"/>
  <c r="H17126" i="1"/>
  <c r="I17126" i="1"/>
  <c r="I17125" i="1"/>
  <c r="H17125" i="1"/>
  <c r="J17124" i="1"/>
  <c r="H17124" i="1"/>
  <c r="H17118" i="1"/>
  <c r="I17118" i="1"/>
  <c r="I17117" i="1"/>
  <c r="F75" i="3" s="1"/>
  <c r="J75" i="3" s="1"/>
  <c r="H17117" i="1"/>
  <c r="J17116" i="1"/>
  <c r="H17116" i="1"/>
  <c r="H17110" i="1"/>
  <c r="I17110" i="1"/>
  <c r="I17109" i="1"/>
  <c r="H17109" i="1"/>
  <c r="J17108" i="1"/>
  <c r="H17108" i="1"/>
  <c r="H17102" i="1"/>
  <c r="I17102" i="1"/>
  <c r="I17101" i="1"/>
  <c r="H17101" i="1"/>
  <c r="J17100" i="1"/>
  <c r="H17100" i="1"/>
  <c r="H17094" i="1"/>
  <c r="I17094" i="1"/>
  <c r="I17093" i="1"/>
  <c r="H17093" i="1"/>
  <c r="J17092" i="1"/>
  <c r="H17092" i="1"/>
  <c r="H17086" i="1"/>
  <c r="I17086" i="1"/>
  <c r="I17085" i="1"/>
  <c r="H17085" i="1"/>
  <c r="J17084" i="1"/>
  <c r="H17084" i="1"/>
  <c r="H17078" i="1"/>
  <c r="I17078" i="1"/>
  <c r="I17077" i="1"/>
  <c r="H17077" i="1"/>
  <c r="J17076" i="1"/>
  <c r="H17076" i="1"/>
  <c r="H17070" i="1"/>
  <c r="I17070" i="1"/>
  <c r="I17069" i="1"/>
  <c r="H17069" i="1"/>
  <c r="J17068" i="1"/>
  <c r="H17068" i="1"/>
  <c r="H17062" i="1"/>
  <c r="I17062" i="1"/>
  <c r="I17061" i="1"/>
  <c r="H17061" i="1"/>
  <c r="J17060" i="1"/>
  <c r="H17060" i="1"/>
  <c r="H17054" i="1"/>
  <c r="I17054" i="1"/>
  <c r="I17053" i="1"/>
  <c r="H17053" i="1"/>
  <c r="J17052" i="1"/>
  <c r="H17052" i="1"/>
  <c r="H17046" i="1"/>
  <c r="I17046" i="1"/>
  <c r="I17045" i="1"/>
  <c r="H17045" i="1"/>
  <c r="J17044" i="1"/>
  <c r="H17044" i="1"/>
  <c r="H17038" i="1"/>
  <c r="I17038" i="1"/>
  <c r="I17037" i="1"/>
  <c r="H17037" i="1"/>
  <c r="J17036" i="1"/>
  <c r="G10" i="3" s="1"/>
  <c r="H17036" i="1"/>
  <c r="H17030" i="1"/>
  <c r="I17030" i="1"/>
  <c r="I17029" i="1"/>
  <c r="H17029" i="1"/>
  <c r="J17028" i="1"/>
  <c r="H17028" i="1"/>
  <c r="H17022" i="1"/>
  <c r="I17022" i="1"/>
  <c r="I17021" i="1"/>
  <c r="H17021" i="1"/>
  <c r="J17020" i="1"/>
  <c r="H17020" i="1"/>
  <c r="H17014" i="1"/>
  <c r="I17014" i="1"/>
  <c r="I17013" i="1"/>
  <c r="H17013" i="1"/>
  <c r="J17012" i="1"/>
  <c r="H17012" i="1"/>
  <c r="H17006" i="1"/>
  <c r="I17006" i="1"/>
  <c r="I17005" i="1"/>
  <c r="H17005" i="1"/>
  <c r="J17004" i="1"/>
  <c r="H17004" i="1"/>
  <c r="H16998" i="1"/>
  <c r="I16998" i="1"/>
  <c r="I16997" i="1"/>
  <c r="H16997" i="1"/>
  <c r="J16996" i="1"/>
  <c r="H16996" i="1"/>
  <c r="H16990" i="1"/>
  <c r="I16990" i="1"/>
  <c r="I16989" i="1"/>
  <c r="H16989" i="1"/>
  <c r="J16988" i="1"/>
  <c r="H16988" i="1"/>
  <c r="H16982" i="1"/>
  <c r="I16982" i="1"/>
  <c r="I16981" i="1"/>
  <c r="H16981" i="1"/>
  <c r="J16980" i="1"/>
  <c r="H16980" i="1"/>
  <c r="H16974" i="1"/>
  <c r="I16974" i="1"/>
  <c r="I16973" i="1"/>
  <c r="H16973" i="1"/>
  <c r="J16972" i="1"/>
  <c r="H16972" i="1"/>
  <c r="H16966" i="1"/>
  <c r="I16966" i="1"/>
  <c r="I16965" i="1"/>
  <c r="H16965" i="1"/>
  <c r="J16964" i="1"/>
  <c r="H16964" i="1"/>
  <c r="H16958" i="1"/>
  <c r="I16958" i="1"/>
  <c r="I16957" i="1"/>
  <c r="H16957" i="1"/>
  <c r="J16956" i="1"/>
  <c r="H16956" i="1"/>
  <c r="H16950" i="1"/>
  <c r="I16950" i="1"/>
  <c r="I16949" i="1"/>
  <c r="H16949" i="1"/>
  <c r="J16948" i="1"/>
  <c r="H16948" i="1"/>
  <c r="H16942" i="1"/>
  <c r="I16942" i="1"/>
  <c r="I16941" i="1"/>
  <c r="H16941" i="1"/>
  <c r="J16940" i="1"/>
  <c r="H16940" i="1"/>
  <c r="H16934" i="1"/>
  <c r="I16934" i="1"/>
  <c r="I16933" i="1"/>
  <c r="H16933" i="1"/>
  <c r="J16932" i="1"/>
  <c r="H16932" i="1"/>
  <c r="H16926" i="1"/>
  <c r="I16926" i="1"/>
  <c r="I16925" i="1"/>
  <c r="H16925" i="1"/>
  <c r="J16924" i="1"/>
  <c r="H16924" i="1"/>
  <c r="H16918" i="1"/>
  <c r="I16918" i="1"/>
  <c r="I16917" i="1"/>
  <c r="H16917" i="1"/>
  <c r="J16916" i="1"/>
  <c r="H16916" i="1"/>
  <c r="H16910" i="1"/>
  <c r="I16910" i="1"/>
  <c r="I16909" i="1"/>
  <c r="H16909" i="1"/>
  <c r="J16908" i="1"/>
  <c r="H16908" i="1"/>
  <c r="H16902" i="1"/>
  <c r="I16902" i="1"/>
  <c r="I16901" i="1"/>
  <c r="H16901" i="1"/>
  <c r="J16900" i="1"/>
  <c r="H16900" i="1"/>
  <c r="H16894" i="1"/>
  <c r="I16894" i="1"/>
  <c r="I16893" i="1"/>
  <c r="H16893" i="1"/>
  <c r="J16892" i="1"/>
  <c r="H16892" i="1"/>
  <c r="H16886" i="1"/>
  <c r="I16886" i="1"/>
  <c r="I16885" i="1"/>
  <c r="H16885" i="1"/>
  <c r="J16884" i="1"/>
  <c r="H16884" i="1"/>
  <c r="H16878" i="1"/>
  <c r="I16878" i="1"/>
  <c r="I16877" i="1"/>
  <c r="H16877" i="1"/>
  <c r="J16876" i="1"/>
  <c r="H16876" i="1"/>
  <c r="H16870" i="1"/>
  <c r="I16870" i="1"/>
  <c r="I16869" i="1"/>
  <c r="H16869" i="1"/>
  <c r="J16868" i="1"/>
  <c r="H16868" i="1"/>
  <c r="H16862" i="1"/>
  <c r="I16862" i="1"/>
  <c r="I16861" i="1"/>
  <c r="H16861" i="1"/>
  <c r="J16860" i="1"/>
  <c r="H16860" i="1"/>
  <c r="H16854" i="1"/>
  <c r="I16854" i="1"/>
  <c r="I16853" i="1"/>
  <c r="H16853" i="1"/>
  <c r="J16852" i="1"/>
  <c r="H16852" i="1"/>
  <c r="H16846" i="1"/>
  <c r="I16846" i="1"/>
  <c r="I16845" i="1"/>
  <c r="H16845" i="1"/>
  <c r="J16844" i="1"/>
  <c r="H16844" i="1"/>
  <c r="H16838" i="1"/>
  <c r="I16838" i="1"/>
  <c r="I16837" i="1"/>
  <c r="H16837" i="1"/>
  <c r="J16836" i="1"/>
  <c r="H16836" i="1"/>
  <c r="H16830" i="1"/>
  <c r="I16830" i="1"/>
  <c r="I16829" i="1"/>
  <c r="H16829" i="1"/>
  <c r="J16828" i="1"/>
  <c r="H16828" i="1"/>
  <c r="H16822" i="1"/>
  <c r="I16822" i="1"/>
  <c r="I16821" i="1"/>
  <c r="H16821" i="1"/>
  <c r="J16820" i="1"/>
  <c r="H16820" i="1"/>
  <c r="H16814" i="1"/>
  <c r="I16814" i="1"/>
  <c r="F108" i="3" s="1"/>
  <c r="J108" i="3" s="1"/>
  <c r="J16814" i="1"/>
  <c r="G108" i="3" s="1"/>
  <c r="I16813" i="1"/>
  <c r="H16813" i="1"/>
  <c r="J16813" i="1"/>
  <c r="J16812" i="1"/>
  <c r="H16812" i="1"/>
  <c r="I16812" i="1"/>
  <c r="H16798" i="1"/>
  <c r="I16798" i="1"/>
  <c r="J16798" i="1"/>
  <c r="I16797" i="1"/>
  <c r="H16797" i="1"/>
  <c r="J16797" i="1"/>
  <c r="J16796" i="1"/>
  <c r="H16796" i="1"/>
  <c r="I16796" i="1"/>
  <c r="H16782" i="1"/>
  <c r="I16782" i="1"/>
  <c r="J16782" i="1"/>
  <c r="I16781" i="1"/>
  <c r="H16781" i="1"/>
  <c r="J16781" i="1"/>
  <c r="J16780" i="1"/>
  <c r="H16780" i="1"/>
  <c r="I16780" i="1"/>
  <c r="H16766" i="1"/>
  <c r="I16766" i="1"/>
  <c r="J16766" i="1"/>
  <c r="I16765" i="1"/>
  <c r="H16765" i="1"/>
  <c r="J16765" i="1"/>
  <c r="J16764" i="1"/>
  <c r="H16764" i="1"/>
  <c r="I16764" i="1"/>
  <c r="H16750" i="1"/>
  <c r="I16750" i="1"/>
  <c r="J16750" i="1"/>
  <c r="I16749" i="1"/>
  <c r="H16749" i="1"/>
  <c r="J16749" i="1"/>
  <c r="J16748" i="1"/>
  <c r="H16748" i="1"/>
  <c r="I16748" i="1"/>
  <c r="H16734" i="1"/>
  <c r="I16734" i="1"/>
  <c r="J16734" i="1"/>
  <c r="I16733" i="1"/>
  <c r="H16733" i="1"/>
  <c r="J16733" i="1"/>
  <c r="J16732" i="1"/>
  <c r="H16732" i="1"/>
  <c r="I16732" i="1"/>
  <c r="H16718" i="1"/>
  <c r="I16718" i="1"/>
  <c r="J16718" i="1"/>
  <c r="I16717" i="1"/>
  <c r="H16717" i="1"/>
  <c r="J16717" i="1"/>
  <c r="J16716" i="1"/>
  <c r="H16716" i="1"/>
  <c r="I16716" i="1"/>
  <c r="H16702" i="1"/>
  <c r="I16702" i="1"/>
  <c r="J16702" i="1"/>
  <c r="I16701" i="1"/>
  <c r="H16701" i="1"/>
  <c r="J16701" i="1"/>
  <c r="J16700" i="1"/>
  <c r="H16700" i="1"/>
  <c r="I16700" i="1"/>
  <c r="H16686" i="1"/>
  <c r="I16686" i="1"/>
  <c r="J16686" i="1"/>
  <c r="I16685" i="1"/>
  <c r="H16685" i="1"/>
  <c r="J16685" i="1"/>
  <c r="J16684" i="1"/>
  <c r="H16684" i="1"/>
  <c r="I16684" i="1"/>
  <c r="H16670" i="1"/>
  <c r="I16670" i="1"/>
  <c r="J16670" i="1"/>
  <c r="I16669" i="1"/>
  <c r="H16669" i="1"/>
  <c r="J16669" i="1"/>
  <c r="J16668" i="1"/>
  <c r="H16668" i="1"/>
  <c r="I16668" i="1"/>
  <c r="H16654" i="1"/>
  <c r="I16654" i="1"/>
  <c r="J16654" i="1"/>
  <c r="I16653" i="1"/>
  <c r="H16653" i="1"/>
  <c r="J16653" i="1"/>
  <c r="J16652" i="1"/>
  <c r="H16652" i="1"/>
  <c r="I16652" i="1"/>
  <c r="H16638" i="1"/>
  <c r="I16638" i="1"/>
  <c r="F6" i="3" s="1"/>
  <c r="J6" i="3" s="1"/>
  <c r="J16638" i="1"/>
  <c r="G6" i="3" s="1"/>
  <c r="I16637" i="1"/>
  <c r="H16637" i="1"/>
  <c r="J16637" i="1"/>
  <c r="J16636" i="1"/>
  <c r="H16636" i="1"/>
  <c r="I16636" i="1"/>
  <c r="H16622" i="1"/>
  <c r="I16622" i="1"/>
  <c r="J16622" i="1"/>
  <c r="I16621" i="1"/>
  <c r="H16621" i="1"/>
  <c r="J16621" i="1"/>
  <c r="J16620" i="1"/>
  <c r="H16620" i="1"/>
  <c r="I16620" i="1"/>
  <c r="H16606" i="1"/>
  <c r="I16606" i="1"/>
  <c r="J16606" i="1"/>
  <c r="I16605" i="1"/>
  <c r="H16605" i="1"/>
  <c r="J16605" i="1"/>
  <c r="J16604" i="1"/>
  <c r="H16604" i="1"/>
  <c r="I16604" i="1"/>
  <c r="H16590" i="1"/>
  <c r="I16590" i="1"/>
  <c r="J16590" i="1"/>
  <c r="I16589" i="1"/>
  <c r="H16589" i="1"/>
  <c r="J16589" i="1"/>
  <c r="J16588" i="1"/>
  <c r="H16588" i="1"/>
  <c r="I16588" i="1"/>
  <c r="H16574" i="1"/>
  <c r="I16574" i="1"/>
  <c r="J16574" i="1"/>
  <c r="I16573" i="1"/>
  <c r="H16573" i="1"/>
  <c r="J16573" i="1"/>
  <c r="J16572" i="1"/>
  <c r="H16572" i="1"/>
  <c r="I16572" i="1"/>
  <c r="H16558" i="1"/>
  <c r="I16558" i="1"/>
  <c r="J16558" i="1"/>
  <c r="I16557" i="1"/>
  <c r="H16557" i="1"/>
  <c r="J16557" i="1"/>
  <c r="J16556" i="1"/>
  <c r="H16556" i="1"/>
  <c r="I16556" i="1"/>
  <c r="H16542" i="1"/>
  <c r="I16542" i="1"/>
  <c r="J16542" i="1"/>
  <c r="I16541" i="1"/>
  <c r="H16541" i="1"/>
  <c r="J16541" i="1"/>
  <c r="J16540" i="1"/>
  <c r="H16540" i="1"/>
  <c r="I16540" i="1"/>
  <c r="H16526" i="1"/>
  <c r="I16526" i="1"/>
  <c r="J16526" i="1"/>
  <c r="I16525" i="1"/>
  <c r="H16525" i="1"/>
  <c r="J16525" i="1"/>
  <c r="J16524" i="1"/>
  <c r="H16524" i="1"/>
  <c r="I16524" i="1"/>
  <c r="H16510" i="1"/>
  <c r="I16510" i="1"/>
  <c r="J16510" i="1"/>
  <c r="I16509" i="1"/>
  <c r="H16509" i="1"/>
  <c r="J16509" i="1"/>
  <c r="J16508" i="1"/>
  <c r="H16508" i="1"/>
  <c r="I16508" i="1"/>
  <c r="H16494" i="1"/>
  <c r="I16494" i="1"/>
  <c r="J16494" i="1"/>
  <c r="I16493" i="1"/>
  <c r="H16493" i="1"/>
  <c r="J16493" i="1"/>
  <c r="J16492" i="1"/>
  <c r="H16492" i="1"/>
  <c r="I16492" i="1"/>
  <c r="H16478" i="1"/>
  <c r="I16478" i="1"/>
  <c r="J16478" i="1"/>
  <c r="I16477" i="1"/>
  <c r="H16477" i="1"/>
  <c r="J16477" i="1"/>
  <c r="J16476" i="1"/>
  <c r="H16476" i="1"/>
  <c r="I16476" i="1"/>
  <c r="H16462" i="1"/>
  <c r="I16462" i="1"/>
  <c r="J16462" i="1"/>
  <c r="I16461" i="1"/>
  <c r="H16461" i="1"/>
  <c r="J16461" i="1"/>
  <c r="J16460" i="1"/>
  <c r="H16460" i="1"/>
  <c r="I16460" i="1"/>
  <c r="H16446" i="1"/>
  <c r="I16446" i="1"/>
  <c r="J16446" i="1"/>
  <c r="I16445" i="1"/>
  <c r="H16445" i="1"/>
  <c r="J16445" i="1"/>
  <c r="J16444" i="1"/>
  <c r="H16444" i="1"/>
  <c r="I16444" i="1"/>
  <c r="H16430" i="1"/>
  <c r="I16430" i="1"/>
  <c r="J16430" i="1"/>
  <c r="I16429" i="1"/>
  <c r="H16429" i="1"/>
  <c r="J16429" i="1"/>
  <c r="J16428" i="1"/>
  <c r="H16428" i="1"/>
  <c r="I16428" i="1"/>
  <c r="H16414" i="1"/>
  <c r="I16414" i="1"/>
  <c r="J16414" i="1"/>
  <c r="I16413" i="1"/>
  <c r="H16413" i="1"/>
  <c r="J16413" i="1"/>
  <c r="J16412" i="1"/>
  <c r="H16412" i="1"/>
  <c r="I16412" i="1"/>
  <c r="H16398" i="1"/>
  <c r="I16398" i="1"/>
  <c r="J16398" i="1"/>
  <c r="I16397" i="1"/>
  <c r="H16397" i="1"/>
  <c r="J16397" i="1"/>
  <c r="J16396" i="1"/>
  <c r="H16396" i="1"/>
  <c r="I16396" i="1"/>
  <c r="H16382" i="1"/>
  <c r="I16382" i="1"/>
  <c r="J16382" i="1"/>
  <c r="I16381" i="1"/>
  <c r="H16381" i="1"/>
  <c r="J16381" i="1"/>
  <c r="J16380" i="1"/>
  <c r="H16380" i="1"/>
  <c r="I16380" i="1"/>
  <c r="H16366" i="1"/>
  <c r="I16366" i="1"/>
  <c r="J16366" i="1"/>
  <c r="I16365" i="1"/>
  <c r="H16365" i="1"/>
  <c r="J16365" i="1"/>
  <c r="J16364" i="1"/>
  <c r="H16364" i="1"/>
  <c r="I16364" i="1"/>
  <c r="H16350" i="1"/>
  <c r="I16350" i="1"/>
  <c r="J16350" i="1"/>
  <c r="I16349" i="1"/>
  <c r="H16349" i="1"/>
  <c r="J16349" i="1"/>
  <c r="J16348" i="1"/>
  <c r="H16348" i="1"/>
  <c r="I16348" i="1"/>
  <c r="H16334" i="1"/>
  <c r="I16334" i="1"/>
  <c r="J16334" i="1"/>
  <c r="I16333" i="1"/>
  <c r="H16333" i="1"/>
  <c r="J16333" i="1"/>
  <c r="J16332" i="1"/>
  <c r="H16332" i="1"/>
  <c r="I16332" i="1"/>
  <c r="F121" i="3" s="1"/>
  <c r="J121" i="3" s="1"/>
  <c r="H16318" i="1"/>
  <c r="I16318" i="1"/>
  <c r="J16318" i="1"/>
  <c r="I16317" i="1"/>
  <c r="H16317" i="1"/>
  <c r="J16317" i="1"/>
  <c r="J16316" i="1"/>
  <c r="H16316" i="1"/>
  <c r="I16316" i="1"/>
  <c r="H16302" i="1"/>
  <c r="I16302" i="1"/>
  <c r="J16302" i="1"/>
  <c r="I16301" i="1"/>
  <c r="H16301" i="1"/>
  <c r="J16301" i="1"/>
  <c r="J16300" i="1"/>
  <c r="H16300" i="1"/>
  <c r="I16300" i="1"/>
  <c r="H16286" i="1"/>
  <c r="I16286" i="1"/>
  <c r="J16286" i="1"/>
  <c r="I16285" i="1"/>
  <c r="H16285" i="1"/>
  <c r="J16285" i="1"/>
  <c r="J16284" i="1"/>
  <c r="H16284" i="1"/>
  <c r="I16284" i="1"/>
  <c r="H16270" i="1"/>
  <c r="I16270" i="1"/>
  <c r="J16270" i="1"/>
  <c r="I16269" i="1"/>
  <c r="H16269" i="1"/>
  <c r="J16269" i="1"/>
  <c r="J16268" i="1"/>
  <c r="H16268" i="1"/>
  <c r="I16268" i="1"/>
  <c r="H16254" i="1"/>
  <c r="I16254" i="1"/>
  <c r="J16254" i="1"/>
  <c r="I16253" i="1"/>
  <c r="H16253" i="1"/>
  <c r="J16253" i="1"/>
  <c r="J16252" i="1"/>
  <c r="H16252" i="1"/>
  <c r="I16252" i="1"/>
  <c r="H16238" i="1"/>
  <c r="I16238" i="1"/>
  <c r="J16238" i="1"/>
  <c r="I16237" i="1"/>
  <c r="H16237" i="1"/>
  <c r="J16237" i="1"/>
  <c r="J16236" i="1"/>
  <c r="H16236" i="1"/>
  <c r="I16236" i="1"/>
  <c r="H16222" i="1"/>
  <c r="I16222" i="1"/>
  <c r="J16222" i="1"/>
  <c r="I16221" i="1"/>
  <c r="H16221" i="1"/>
  <c r="J16221" i="1"/>
  <c r="J16220" i="1"/>
  <c r="H16220" i="1"/>
  <c r="I16220" i="1"/>
  <c r="H16206" i="1"/>
  <c r="I16206" i="1"/>
  <c r="J16206" i="1"/>
  <c r="I16205" i="1"/>
  <c r="H16205" i="1"/>
  <c r="J16205" i="1"/>
  <c r="J16204" i="1"/>
  <c r="H16204" i="1"/>
  <c r="I16204" i="1"/>
  <c r="H16190" i="1"/>
  <c r="I16190" i="1"/>
  <c r="J16190" i="1"/>
  <c r="I16189" i="1"/>
  <c r="H16189" i="1"/>
  <c r="J16189" i="1"/>
  <c r="J16188" i="1"/>
  <c r="H16188" i="1"/>
  <c r="I16188" i="1"/>
  <c r="H16174" i="1"/>
  <c r="I16174" i="1"/>
  <c r="J16174" i="1"/>
  <c r="I16173" i="1"/>
  <c r="H16173" i="1"/>
  <c r="J16173" i="1"/>
  <c r="J16172" i="1"/>
  <c r="H16172" i="1"/>
  <c r="I16172" i="1"/>
  <c r="H16158" i="1"/>
  <c r="I16158" i="1"/>
  <c r="J16158" i="1"/>
  <c r="I16157" i="1"/>
  <c r="H16157" i="1"/>
  <c r="J16157" i="1"/>
  <c r="J16156" i="1"/>
  <c r="H16156" i="1"/>
  <c r="I16156" i="1"/>
  <c r="H16142" i="1"/>
  <c r="I16142" i="1"/>
  <c r="J16142" i="1"/>
  <c r="I16141" i="1"/>
  <c r="H16141" i="1"/>
  <c r="J16141" i="1"/>
  <c r="J16140" i="1"/>
  <c r="H16140" i="1"/>
  <c r="I16140" i="1"/>
  <c r="H16126" i="1"/>
  <c r="I16126" i="1"/>
  <c r="J16126" i="1"/>
  <c r="I16125" i="1"/>
  <c r="H16125" i="1"/>
  <c r="J16125" i="1"/>
  <c r="J16124" i="1"/>
  <c r="H16124" i="1"/>
  <c r="I16124" i="1"/>
  <c r="H16110" i="1"/>
  <c r="I16110" i="1"/>
  <c r="J16110" i="1"/>
  <c r="I16109" i="1"/>
  <c r="H16109" i="1"/>
  <c r="J16109" i="1"/>
  <c r="J16108" i="1"/>
  <c r="H16108" i="1"/>
  <c r="I16108" i="1"/>
  <c r="H16094" i="1"/>
  <c r="I16094" i="1"/>
  <c r="J16094" i="1"/>
  <c r="I16093" i="1"/>
  <c r="H16093" i="1"/>
  <c r="J16093" i="1"/>
  <c r="J16092" i="1"/>
  <c r="H16092" i="1"/>
  <c r="I16092" i="1"/>
  <c r="H16078" i="1"/>
  <c r="I16078" i="1"/>
  <c r="J16078" i="1"/>
  <c r="I16077" i="1"/>
  <c r="H16077" i="1"/>
  <c r="J16077" i="1"/>
  <c r="J16076" i="1"/>
  <c r="H16076" i="1"/>
  <c r="I16076" i="1"/>
  <c r="H16062" i="1"/>
  <c r="I16062" i="1"/>
  <c r="J16062" i="1"/>
  <c r="I16061" i="1"/>
  <c r="H16061" i="1"/>
  <c r="J16061" i="1"/>
  <c r="J16060" i="1"/>
  <c r="H16060" i="1"/>
  <c r="I16060" i="1"/>
  <c r="H16046" i="1"/>
  <c r="I16046" i="1"/>
  <c r="J16046" i="1"/>
  <c r="I16045" i="1"/>
  <c r="H16045" i="1"/>
  <c r="J16045" i="1"/>
  <c r="J16044" i="1"/>
  <c r="H16044" i="1"/>
  <c r="I16044" i="1"/>
  <c r="H16030" i="1"/>
  <c r="I16030" i="1"/>
  <c r="J16030" i="1"/>
  <c r="I16029" i="1"/>
  <c r="H16029" i="1"/>
  <c r="J16029" i="1"/>
  <c r="J16028" i="1"/>
  <c r="H16028" i="1"/>
  <c r="I16028" i="1"/>
  <c r="H16014" i="1"/>
  <c r="I16014" i="1"/>
  <c r="J16014" i="1"/>
  <c r="I16013" i="1"/>
  <c r="H16013" i="1"/>
  <c r="J16013" i="1"/>
  <c r="J16012" i="1"/>
  <c r="H16012" i="1"/>
  <c r="I16012" i="1"/>
  <c r="H15998" i="1"/>
  <c r="I15998" i="1"/>
  <c r="J15998" i="1"/>
  <c r="I15997" i="1"/>
  <c r="H15997" i="1"/>
  <c r="J15997" i="1"/>
  <c r="J15996" i="1"/>
  <c r="H15996" i="1"/>
  <c r="I15996" i="1"/>
  <c r="H15982" i="1"/>
  <c r="I15982" i="1"/>
  <c r="J15982" i="1"/>
  <c r="I15981" i="1"/>
  <c r="H15981" i="1"/>
  <c r="J15981" i="1"/>
  <c r="J15980" i="1"/>
  <c r="H15980" i="1"/>
  <c r="I15980" i="1"/>
  <c r="H15966" i="1"/>
  <c r="I15966" i="1"/>
  <c r="J15966" i="1"/>
  <c r="I15965" i="1"/>
  <c r="H15965" i="1"/>
  <c r="J15965" i="1"/>
  <c r="J15964" i="1"/>
  <c r="H15964" i="1"/>
  <c r="I15964" i="1"/>
  <c r="H15950" i="1"/>
  <c r="I15950" i="1"/>
  <c r="J15950" i="1"/>
  <c r="I15949" i="1"/>
  <c r="H15949" i="1"/>
  <c r="J15949" i="1"/>
  <c r="J15948" i="1"/>
  <c r="H15948" i="1"/>
  <c r="I15948" i="1"/>
  <c r="H15934" i="1"/>
  <c r="I15934" i="1"/>
  <c r="J15934" i="1"/>
  <c r="I15933" i="1"/>
  <c r="H15933" i="1"/>
  <c r="J15933" i="1"/>
  <c r="J15932" i="1"/>
  <c r="H15932" i="1"/>
  <c r="I15932" i="1"/>
  <c r="H15918" i="1"/>
  <c r="I15918" i="1"/>
  <c r="J15918" i="1"/>
  <c r="I15917" i="1"/>
  <c r="H15917" i="1"/>
  <c r="J15917" i="1"/>
  <c r="J15916" i="1"/>
  <c r="H15916" i="1"/>
  <c r="I15916" i="1"/>
  <c r="H15902" i="1"/>
  <c r="I15902" i="1"/>
  <c r="J15902" i="1"/>
  <c r="I15901" i="1"/>
  <c r="H15901" i="1"/>
  <c r="J15901" i="1"/>
  <c r="J15900" i="1"/>
  <c r="H15900" i="1"/>
  <c r="I15900" i="1"/>
  <c r="H15886" i="1"/>
  <c r="I15886" i="1"/>
  <c r="J15886" i="1"/>
  <c r="I15885" i="1"/>
  <c r="H15885" i="1"/>
  <c r="J15885" i="1"/>
  <c r="J15884" i="1"/>
  <c r="H15884" i="1"/>
  <c r="I15884" i="1"/>
  <c r="H15870" i="1"/>
  <c r="I15870" i="1"/>
  <c r="J15870" i="1"/>
  <c r="I15869" i="1"/>
  <c r="H15869" i="1"/>
  <c r="J15869" i="1"/>
  <c r="J15868" i="1"/>
  <c r="H15868" i="1"/>
  <c r="I15868" i="1"/>
  <c r="H15854" i="1"/>
  <c r="I15854" i="1"/>
  <c r="J15854" i="1"/>
  <c r="J17282" i="1"/>
  <c r="J17281" i="1"/>
  <c r="G144" i="3" s="1"/>
  <c r="I17280" i="1"/>
  <c r="J17266" i="1"/>
  <c r="J17265" i="1"/>
  <c r="I17264" i="1"/>
  <c r="J17250" i="1"/>
  <c r="J17249" i="1"/>
  <c r="I17248" i="1"/>
  <c r="J17234" i="1"/>
  <c r="J17233" i="1"/>
  <c r="I17232" i="1"/>
  <c r="J17218" i="1"/>
  <c r="J17217" i="1"/>
  <c r="I17216" i="1"/>
  <c r="J17202" i="1"/>
  <c r="G75" i="3" s="1"/>
  <c r="J17201" i="1"/>
  <c r="I17200" i="1"/>
  <c r="J17186" i="1"/>
  <c r="J17185" i="1"/>
  <c r="I17184" i="1"/>
  <c r="J17170" i="1"/>
  <c r="J17169" i="1"/>
  <c r="I17168" i="1"/>
  <c r="F74" i="3" s="1"/>
  <c r="J74" i="3" s="1"/>
  <c r="J17154" i="1"/>
  <c r="J17153" i="1"/>
  <c r="I17152" i="1"/>
  <c r="J17138" i="1"/>
  <c r="J17137" i="1"/>
  <c r="I17136" i="1"/>
  <c r="J17122" i="1"/>
  <c r="J17121" i="1"/>
  <c r="I17120" i="1"/>
  <c r="J17106" i="1"/>
  <c r="J17105" i="1"/>
  <c r="I17104" i="1"/>
  <c r="J17090" i="1"/>
  <c r="J17089" i="1"/>
  <c r="I17088" i="1"/>
  <c r="J17074" i="1"/>
  <c r="J17073" i="1"/>
  <c r="I17072" i="1"/>
  <c r="J17058" i="1"/>
  <c r="J17057" i="1"/>
  <c r="I17056" i="1"/>
  <c r="J17042" i="1"/>
  <c r="J17041" i="1"/>
  <c r="I17040" i="1"/>
  <c r="J17026" i="1"/>
  <c r="J17025" i="1"/>
  <c r="I17024" i="1"/>
  <c r="J17010" i="1"/>
  <c r="J17009" i="1"/>
  <c r="I17008" i="1"/>
  <c r="J16994" i="1"/>
  <c r="J16993" i="1"/>
  <c r="I16992" i="1"/>
  <c r="J16978" i="1"/>
  <c r="J16977" i="1"/>
  <c r="I16976" i="1"/>
  <c r="J16962" i="1"/>
  <c r="J16961" i="1"/>
  <c r="I16960" i="1"/>
  <c r="J16946" i="1"/>
  <c r="G9" i="3" s="1"/>
  <c r="J16945" i="1"/>
  <c r="I16944" i="1"/>
  <c r="J16930" i="1"/>
  <c r="J16929" i="1"/>
  <c r="I16928" i="1"/>
  <c r="J16914" i="1"/>
  <c r="J16913" i="1"/>
  <c r="I16912" i="1"/>
  <c r="J16898" i="1"/>
  <c r="J16897" i="1"/>
  <c r="I16896" i="1"/>
  <c r="F15" i="3" s="1"/>
  <c r="J15" i="3" s="1"/>
  <c r="J16882" i="1"/>
  <c r="J16881" i="1"/>
  <c r="I16880" i="1"/>
  <c r="J16866" i="1"/>
  <c r="J16865" i="1"/>
  <c r="I16864" i="1"/>
  <c r="J16850" i="1"/>
  <c r="J16849" i="1"/>
  <c r="I16848" i="1"/>
  <c r="J16834" i="1"/>
  <c r="J16833" i="1"/>
  <c r="I16832" i="1"/>
  <c r="J16818" i="1"/>
  <c r="J16817" i="1"/>
  <c r="I16816" i="1"/>
  <c r="I16806" i="1"/>
  <c r="H16805" i="1"/>
  <c r="H16804" i="1"/>
  <c r="J16802" i="1"/>
  <c r="J16801" i="1"/>
  <c r="I16800" i="1"/>
  <c r="I16790" i="1"/>
  <c r="H16789" i="1"/>
  <c r="H16788" i="1"/>
  <c r="J16786" i="1"/>
  <c r="J16785" i="1"/>
  <c r="I16784" i="1"/>
  <c r="I16774" i="1"/>
  <c r="H16773" i="1"/>
  <c r="H16772" i="1"/>
  <c r="J16770" i="1"/>
  <c r="J16769" i="1"/>
  <c r="I16768" i="1"/>
  <c r="I16758" i="1"/>
  <c r="H16757" i="1"/>
  <c r="H16756" i="1"/>
  <c r="J16754" i="1"/>
  <c r="J16753" i="1"/>
  <c r="I16752" i="1"/>
  <c r="I16742" i="1"/>
  <c r="H16741" i="1"/>
  <c r="H16740" i="1"/>
  <c r="J16738" i="1"/>
  <c r="J16737" i="1"/>
  <c r="I16736" i="1"/>
  <c r="I16726" i="1"/>
  <c r="H16725" i="1"/>
  <c r="H16724" i="1"/>
  <c r="J16722" i="1"/>
  <c r="J16721" i="1"/>
  <c r="I16720" i="1"/>
  <c r="I16710" i="1"/>
  <c r="H16709" i="1"/>
  <c r="H16708" i="1"/>
  <c r="J16706" i="1"/>
  <c r="J16705" i="1"/>
  <c r="I16704" i="1"/>
  <c r="I16694" i="1"/>
  <c r="H16693" i="1"/>
  <c r="H16692" i="1"/>
  <c r="J16690" i="1"/>
  <c r="J16689" i="1"/>
  <c r="I16688" i="1"/>
  <c r="I16678" i="1"/>
  <c r="H16677" i="1"/>
  <c r="H16676" i="1"/>
  <c r="J16674" i="1"/>
  <c r="J16673" i="1"/>
  <c r="I16672" i="1"/>
  <c r="I16662" i="1"/>
  <c r="H16661" i="1"/>
  <c r="H16660" i="1"/>
  <c r="J16658" i="1"/>
  <c r="J16657" i="1"/>
  <c r="I16656" i="1"/>
  <c r="I16646" i="1"/>
  <c r="H16645" i="1"/>
  <c r="H16644" i="1"/>
  <c r="J16642" i="1"/>
  <c r="J16641" i="1"/>
  <c r="G74" i="3" s="1"/>
  <c r="I16640" i="1"/>
  <c r="I16630" i="1"/>
  <c r="H16629" i="1"/>
  <c r="H16628" i="1"/>
  <c r="J16626" i="1"/>
  <c r="J16625" i="1"/>
  <c r="I16624" i="1"/>
  <c r="I16614" i="1"/>
  <c r="H16613" i="1"/>
  <c r="H16612" i="1"/>
  <c r="J16610" i="1"/>
  <c r="J16609" i="1"/>
  <c r="I16608" i="1"/>
  <c r="I16598" i="1"/>
  <c r="H16597" i="1"/>
  <c r="H16596" i="1"/>
  <c r="J16594" i="1"/>
  <c r="J16593" i="1"/>
  <c r="I16592" i="1"/>
  <c r="I16582" i="1"/>
  <c r="H16581" i="1"/>
  <c r="H16580" i="1"/>
  <c r="J16578" i="1"/>
  <c r="J16577" i="1"/>
  <c r="I16576" i="1"/>
  <c r="I16566" i="1"/>
  <c r="H16565" i="1"/>
  <c r="H16564" i="1"/>
  <c r="J16562" i="1"/>
  <c r="J16561" i="1"/>
  <c r="I16560" i="1"/>
  <c r="I16550" i="1"/>
  <c r="H16549" i="1"/>
  <c r="H16548" i="1"/>
  <c r="J16546" i="1"/>
  <c r="J16545" i="1"/>
  <c r="I16544" i="1"/>
  <c r="I16534" i="1"/>
  <c r="H16533" i="1"/>
  <c r="H16532" i="1"/>
  <c r="J16530" i="1"/>
  <c r="J16529" i="1"/>
  <c r="I16528" i="1"/>
  <c r="I16518" i="1"/>
  <c r="H16517" i="1"/>
  <c r="H16516" i="1"/>
  <c r="J16514" i="1"/>
  <c r="J16513" i="1"/>
  <c r="I16512" i="1"/>
  <c r="I16502" i="1"/>
  <c r="H16501" i="1"/>
  <c r="H16500" i="1"/>
  <c r="J16498" i="1"/>
  <c r="J16497" i="1"/>
  <c r="I16496" i="1"/>
  <c r="I16486" i="1"/>
  <c r="H16485" i="1"/>
  <c r="H16484" i="1"/>
  <c r="J16482" i="1"/>
  <c r="J16481" i="1"/>
  <c r="I16480" i="1"/>
  <c r="I16470" i="1"/>
  <c r="H16469" i="1"/>
  <c r="H16468" i="1"/>
  <c r="J16466" i="1"/>
  <c r="J16465" i="1"/>
  <c r="I16464" i="1"/>
  <c r="I16454" i="1"/>
  <c r="H16453" i="1"/>
  <c r="H16452" i="1"/>
  <c r="J16450" i="1"/>
  <c r="J16449" i="1"/>
  <c r="I16448" i="1"/>
  <c r="I16438" i="1"/>
  <c r="H16437" i="1"/>
  <c r="H16436" i="1"/>
  <c r="J16434" i="1"/>
  <c r="J16433" i="1"/>
  <c r="I16432" i="1"/>
  <c r="I16422" i="1"/>
  <c r="H16421" i="1"/>
  <c r="H16420" i="1"/>
  <c r="J16418" i="1"/>
  <c r="J16417" i="1"/>
  <c r="I16416" i="1"/>
  <c r="I16406" i="1"/>
  <c r="H16405" i="1"/>
  <c r="H16404" i="1"/>
  <c r="J16402" i="1"/>
  <c r="J16401" i="1"/>
  <c r="I16400" i="1"/>
  <c r="I16390" i="1"/>
  <c r="H16389" i="1"/>
  <c r="H16388" i="1"/>
  <c r="J16386" i="1"/>
  <c r="J16385" i="1"/>
  <c r="I16384" i="1"/>
  <c r="I16374" i="1"/>
  <c r="H16373" i="1"/>
  <c r="H16372" i="1"/>
  <c r="J16370" i="1"/>
  <c r="J16369" i="1"/>
  <c r="I16368" i="1"/>
  <c r="I16358" i="1"/>
  <c r="H16357" i="1"/>
  <c r="H16356" i="1"/>
  <c r="J16354" i="1"/>
  <c r="J16353" i="1"/>
  <c r="G13" i="3" s="1"/>
  <c r="I16352" i="1"/>
  <c r="I16342" i="1"/>
  <c r="H16341" i="1"/>
  <c r="H16340" i="1"/>
  <c r="J16338" i="1"/>
  <c r="J16337" i="1"/>
  <c r="I16336" i="1"/>
  <c r="I16326" i="1"/>
  <c r="H16325" i="1"/>
  <c r="H16324" i="1"/>
  <c r="J16322" i="1"/>
  <c r="J16321" i="1"/>
  <c r="G8" i="3" s="1"/>
  <c r="I16320" i="1"/>
  <c r="I16310" i="1"/>
  <c r="H16309" i="1"/>
  <c r="H16308" i="1"/>
  <c r="J16306" i="1"/>
  <c r="J16305" i="1"/>
  <c r="I16304" i="1"/>
  <c r="I16294" i="1"/>
  <c r="H16293" i="1"/>
  <c r="H16292" i="1"/>
  <c r="J16290" i="1"/>
  <c r="J16289" i="1"/>
  <c r="I16288" i="1"/>
  <c r="I16278" i="1"/>
  <c r="H16277" i="1"/>
  <c r="H16276" i="1"/>
  <c r="J16274" i="1"/>
  <c r="J16273" i="1"/>
  <c r="I16272" i="1"/>
  <c r="I16262" i="1"/>
  <c r="H16261" i="1"/>
  <c r="H16260" i="1"/>
  <c r="J16258" i="1"/>
  <c r="J16257" i="1"/>
  <c r="I16256" i="1"/>
  <c r="I16246" i="1"/>
  <c r="H16245" i="1"/>
  <c r="H16244" i="1"/>
  <c r="J16242" i="1"/>
  <c r="J16241" i="1"/>
  <c r="I16240" i="1"/>
  <c r="I16230" i="1"/>
  <c r="H16229" i="1"/>
  <c r="H16228" i="1"/>
  <c r="J16226" i="1"/>
  <c r="J16225" i="1"/>
  <c r="I16224" i="1"/>
  <c r="I16214" i="1"/>
  <c r="H16213" i="1"/>
  <c r="H16212" i="1"/>
  <c r="J16210" i="1"/>
  <c r="G12" i="3" s="1"/>
  <c r="J16209" i="1"/>
  <c r="I16208" i="1"/>
  <c r="I16198" i="1"/>
  <c r="H16197" i="1"/>
  <c r="H16196" i="1"/>
  <c r="J16194" i="1"/>
  <c r="J16193" i="1"/>
  <c r="I16192" i="1"/>
  <c r="I16182" i="1"/>
  <c r="H16181" i="1"/>
  <c r="H16180" i="1"/>
  <c r="J16178" i="1"/>
  <c r="J16177" i="1"/>
  <c r="I16176" i="1"/>
  <c r="I16166" i="1"/>
  <c r="H16165" i="1"/>
  <c r="H16164" i="1"/>
  <c r="J16162" i="1"/>
  <c r="J16161" i="1"/>
  <c r="I16160" i="1"/>
  <c r="I16150" i="1"/>
  <c r="H16149" i="1"/>
  <c r="H16148" i="1"/>
  <c r="J16146" i="1"/>
  <c r="J16145" i="1"/>
  <c r="I16144" i="1"/>
  <c r="I16134" i="1"/>
  <c r="H16133" i="1"/>
  <c r="H16132" i="1"/>
  <c r="J16130" i="1"/>
  <c r="J16129" i="1"/>
  <c r="I16128" i="1"/>
  <c r="I16118" i="1"/>
  <c r="H16117" i="1"/>
  <c r="H16116" i="1"/>
  <c r="J16114" i="1"/>
  <c r="J16113" i="1"/>
  <c r="I16112" i="1"/>
  <c r="I16102" i="1"/>
  <c r="H16101" i="1"/>
  <c r="H16100" i="1"/>
  <c r="J16098" i="1"/>
  <c r="J16097" i="1"/>
  <c r="I16096" i="1"/>
  <c r="I16086" i="1"/>
  <c r="H16085" i="1"/>
  <c r="H16084" i="1"/>
  <c r="J16082" i="1"/>
  <c r="J16081" i="1"/>
  <c r="I16080" i="1"/>
  <c r="I16070" i="1"/>
  <c r="H16069" i="1"/>
  <c r="H16068" i="1"/>
  <c r="J16066" i="1"/>
  <c r="J16065" i="1"/>
  <c r="I16064" i="1"/>
  <c r="I16054" i="1"/>
  <c r="H16053" i="1"/>
  <c r="H16052" i="1"/>
  <c r="J16050" i="1"/>
  <c r="J16049" i="1"/>
  <c r="I16048" i="1"/>
  <c r="I16038" i="1"/>
  <c r="H16037" i="1"/>
  <c r="H16036" i="1"/>
  <c r="J16034" i="1"/>
  <c r="J16033" i="1"/>
  <c r="I16032" i="1"/>
  <c r="I16022" i="1"/>
  <c r="H16021" i="1"/>
  <c r="H16020" i="1"/>
  <c r="J16018" i="1"/>
  <c r="J16017" i="1"/>
  <c r="I16016" i="1"/>
  <c r="I16006" i="1"/>
  <c r="H16005" i="1"/>
  <c r="H16004" i="1"/>
  <c r="J16002" i="1"/>
  <c r="J16001" i="1"/>
  <c r="I16000" i="1"/>
  <c r="I15990" i="1"/>
  <c r="H15989" i="1"/>
  <c r="H15988" i="1"/>
  <c r="J15986" i="1"/>
  <c r="J15985" i="1"/>
  <c r="I15984" i="1"/>
  <c r="I15974" i="1"/>
  <c r="H15973" i="1"/>
  <c r="H15972" i="1"/>
  <c r="J15970" i="1"/>
  <c r="J15969" i="1"/>
  <c r="I15968" i="1"/>
  <c r="I15958" i="1"/>
  <c r="H15957" i="1"/>
  <c r="H15956" i="1"/>
  <c r="J15954" i="1"/>
  <c r="J15953" i="1"/>
  <c r="I15952" i="1"/>
  <c r="I15942" i="1"/>
  <c r="H15941" i="1"/>
  <c r="H15940" i="1"/>
  <c r="J15938" i="1"/>
  <c r="J15937" i="1"/>
  <c r="I15936" i="1"/>
  <c r="I15926" i="1"/>
  <c r="H15925" i="1"/>
  <c r="H15924" i="1"/>
  <c r="J15922" i="1"/>
  <c r="J15921" i="1"/>
  <c r="I15920" i="1"/>
  <c r="I15910" i="1"/>
  <c r="H15909" i="1"/>
  <c r="H15908" i="1"/>
  <c r="J15906" i="1"/>
  <c r="J15905" i="1"/>
  <c r="I15904" i="1"/>
  <c r="I15894" i="1"/>
  <c r="H15893" i="1"/>
  <c r="H15892" i="1"/>
  <c r="J15890" i="1"/>
  <c r="J15889" i="1"/>
  <c r="I15888" i="1"/>
  <c r="I15878" i="1"/>
  <c r="H15877" i="1"/>
  <c r="H15876" i="1"/>
  <c r="J15874" i="1"/>
  <c r="J15873" i="1"/>
  <c r="I15872" i="1"/>
  <c r="I15862" i="1"/>
  <c r="H15861" i="1"/>
  <c r="H15860" i="1"/>
  <c r="J15858" i="1"/>
  <c r="J15857" i="1"/>
  <c r="I15856" i="1"/>
  <c r="I15846" i="1"/>
  <c r="H15845" i="1"/>
  <c r="H15844" i="1"/>
  <c r="J15842" i="1"/>
  <c r="J15841" i="1"/>
  <c r="I15840" i="1"/>
  <c r="I15830" i="1"/>
  <c r="H15829" i="1"/>
  <c r="H15828" i="1"/>
  <c r="J15826" i="1"/>
  <c r="J15825" i="1"/>
  <c r="I15824" i="1"/>
  <c r="I15814" i="1"/>
  <c r="H15813" i="1"/>
  <c r="H15812" i="1"/>
  <c r="J15810" i="1"/>
  <c r="J15809" i="1"/>
  <c r="I15808" i="1"/>
  <c r="I15798" i="1"/>
  <c r="H15797" i="1"/>
  <c r="H15796" i="1"/>
  <c r="J15794" i="1"/>
  <c r="J15793" i="1"/>
  <c r="I15792" i="1"/>
  <c r="I15782" i="1"/>
  <c r="H15781" i="1"/>
  <c r="H15780" i="1"/>
  <c r="J15778" i="1"/>
  <c r="J15777" i="1"/>
  <c r="I15776" i="1"/>
  <c r="I15766" i="1"/>
  <c r="H15765" i="1"/>
  <c r="H15764" i="1"/>
  <c r="J15762" i="1"/>
  <c r="J15761" i="1"/>
  <c r="I15760" i="1"/>
  <c r="I15750" i="1"/>
  <c r="H15749" i="1"/>
  <c r="H15748" i="1"/>
  <c r="J15746" i="1"/>
  <c r="J15745" i="1"/>
  <c r="I15744" i="1"/>
  <c r="I15734" i="1"/>
  <c r="H15733" i="1"/>
  <c r="H15732" i="1"/>
  <c r="J15730" i="1"/>
  <c r="J15729" i="1"/>
  <c r="I15728" i="1"/>
  <c r="I15718" i="1"/>
  <c r="H15717" i="1"/>
  <c r="H15716" i="1"/>
  <c r="J15714" i="1"/>
  <c r="J15713" i="1"/>
  <c r="I15712" i="1"/>
  <c r="I15702" i="1"/>
  <c r="H15701" i="1"/>
  <c r="H15700" i="1"/>
  <c r="J15698" i="1"/>
  <c r="J15697" i="1"/>
  <c r="I15696" i="1"/>
  <c r="I15686" i="1"/>
  <c r="H15685" i="1"/>
  <c r="H15684" i="1"/>
  <c r="J15682" i="1"/>
  <c r="J15681" i="1"/>
  <c r="I15680" i="1"/>
  <c r="I15670" i="1"/>
  <c r="H15669" i="1"/>
  <c r="H15668" i="1"/>
  <c r="J15666" i="1"/>
  <c r="J15665" i="1"/>
  <c r="I15664" i="1"/>
  <c r="I15654" i="1"/>
  <c r="H15653" i="1"/>
  <c r="H15652" i="1"/>
  <c r="J15650" i="1"/>
  <c r="J15649" i="1"/>
  <c r="I15648" i="1"/>
  <c r="I15638" i="1"/>
  <c r="H15637" i="1"/>
  <c r="H15636" i="1"/>
  <c r="J15634" i="1"/>
  <c r="J15633" i="1"/>
  <c r="I15632" i="1"/>
  <c r="I15622" i="1"/>
  <c r="H15621" i="1"/>
  <c r="H15620" i="1"/>
  <c r="J15618" i="1"/>
  <c r="J15617" i="1"/>
  <c r="I15616" i="1"/>
  <c r="I15606" i="1"/>
  <c r="H15605" i="1"/>
  <c r="H15604" i="1"/>
  <c r="J15602" i="1"/>
  <c r="J15601" i="1"/>
  <c r="I15600" i="1"/>
  <c r="I15590" i="1"/>
  <c r="H15589" i="1"/>
  <c r="H15588" i="1"/>
  <c r="J15586" i="1"/>
  <c r="J15585" i="1"/>
  <c r="I15584" i="1"/>
  <c r="I15574" i="1"/>
  <c r="H15573" i="1"/>
  <c r="H15572" i="1"/>
  <c r="J15570" i="1"/>
  <c r="J15569" i="1"/>
  <c r="I15568" i="1"/>
  <c r="I15558" i="1"/>
  <c r="H15557" i="1"/>
  <c r="H15556" i="1"/>
  <c r="J15554" i="1"/>
  <c r="J15553" i="1"/>
  <c r="I15552" i="1"/>
  <c r="I15542" i="1"/>
  <c r="H15541" i="1"/>
  <c r="H15540" i="1"/>
  <c r="J15538" i="1"/>
  <c r="J15537" i="1"/>
  <c r="I15536" i="1"/>
  <c r="I15526" i="1"/>
  <c r="H15525" i="1"/>
  <c r="H15524" i="1"/>
  <c r="J15522" i="1"/>
  <c r="J15521" i="1"/>
  <c r="I15520" i="1"/>
  <c r="I15510" i="1"/>
  <c r="H15509" i="1"/>
  <c r="H15508" i="1"/>
  <c r="J15506" i="1"/>
  <c r="J15505" i="1"/>
  <c r="I15504" i="1"/>
  <c r="I15494" i="1"/>
  <c r="H15493" i="1"/>
  <c r="H15492" i="1"/>
  <c r="J15490" i="1"/>
  <c r="J15489" i="1"/>
  <c r="I15488" i="1"/>
  <c r="I15478" i="1"/>
  <c r="H15477" i="1"/>
  <c r="H15476" i="1"/>
  <c r="J15474" i="1"/>
  <c r="J15473" i="1"/>
  <c r="I15472" i="1"/>
  <c r="I15462" i="1"/>
  <c r="H15461" i="1"/>
  <c r="H15460" i="1"/>
  <c r="J15458" i="1"/>
  <c r="J15457" i="1"/>
  <c r="I15456" i="1"/>
  <c r="I15446" i="1"/>
  <c r="H15445" i="1"/>
  <c r="H15444" i="1"/>
  <c r="J15442" i="1"/>
  <c r="J15441" i="1"/>
  <c r="I15440" i="1"/>
  <c r="I15430" i="1"/>
  <c r="H15429" i="1"/>
  <c r="H15428" i="1"/>
  <c r="J15426" i="1"/>
  <c r="J15425" i="1"/>
  <c r="I15424" i="1"/>
  <c r="I15414" i="1"/>
  <c r="H15413" i="1"/>
  <c r="H15412" i="1"/>
  <c r="J15410" i="1"/>
  <c r="J15409" i="1"/>
  <c r="I15408" i="1"/>
  <c r="I15398" i="1"/>
  <c r="H15397" i="1"/>
  <c r="H15396" i="1"/>
  <c r="J15394" i="1"/>
  <c r="J15393" i="1"/>
  <c r="I15392" i="1"/>
  <c r="I15382" i="1"/>
  <c r="H15381" i="1"/>
  <c r="H15380" i="1"/>
  <c r="J15378" i="1"/>
  <c r="J15377" i="1"/>
  <c r="I15376" i="1"/>
  <c r="I15366" i="1"/>
  <c r="H15365" i="1"/>
  <c r="H15364" i="1"/>
  <c r="J15362" i="1"/>
  <c r="J15361" i="1"/>
  <c r="I15360" i="1"/>
  <c r="J15350" i="1"/>
  <c r="H15350" i="1"/>
  <c r="H15336" i="1"/>
  <c r="J15336" i="1"/>
  <c r="J15334" i="1"/>
  <c r="H15334" i="1"/>
  <c r="H15320" i="1"/>
  <c r="J15320" i="1"/>
  <c r="J15318" i="1"/>
  <c r="H15318" i="1"/>
  <c r="H15304" i="1"/>
  <c r="J15304" i="1"/>
  <c r="J15302" i="1"/>
  <c r="H15302" i="1"/>
  <c r="H15288" i="1"/>
  <c r="J15288" i="1"/>
  <c r="J15286" i="1"/>
  <c r="H15286" i="1"/>
  <c r="H15272" i="1"/>
  <c r="J15272" i="1"/>
  <c r="J15270" i="1"/>
  <c r="H15270" i="1"/>
  <c r="H15256" i="1"/>
  <c r="J15256" i="1"/>
  <c r="J15254" i="1"/>
  <c r="H15254" i="1"/>
  <c r="H15240" i="1"/>
  <c r="J15240" i="1"/>
  <c r="J15238" i="1"/>
  <c r="H15238" i="1"/>
  <c r="H15224" i="1"/>
  <c r="J15224" i="1"/>
  <c r="J15222" i="1"/>
  <c r="H15222" i="1"/>
  <c r="H15208" i="1"/>
  <c r="J15208" i="1"/>
  <c r="J15206" i="1"/>
  <c r="H15206" i="1"/>
  <c r="H15192" i="1"/>
  <c r="J15192" i="1"/>
  <c r="J15190" i="1"/>
  <c r="H15190" i="1"/>
  <c r="H15176" i="1"/>
  <c r="J15176" i="1"/>
  <c r="J15174" i="1"/>
  <c r="H15174" i="1"/>
  <c r="H15160" i="1"/>
  <c r="J15160" i="1"/>
  <c r="J15158" i="1"/>
  <c r="H15158" i="1"/>
  <c r="H15144" i="1"/>
  <c r="J15144" i="1"/>
  <c r="J15142" i="1"/>
  <c r="H15142" i="1"/>
  <c r="H15128" i="1"/>
  <c r="J15128" i="1"/>
  <c r="J15126" i="1"/>
  <c r="H15126" i="1"/>
  <c r="H15112" i="1"/>
  <c r="J15112" i="1"/>
  <c r="J15110" i="1"/>
  <c r="H15110" i="1"/>
  <c r="H15096" i="1"/>
  <c r="J15096" i="1"/>
  <c r="J15094" i="1"/>
  <c r="H15094" i="1"/>
  <c r="H15080" i="1"/>
  <c r="J15080" i="1"/>
  <c r="J15078" i="1"/>
  <c r="H15078" i="1"/>
  <c r="H15064" i="1"/>
  <c r="J15064" i="1"/>
  <c r="J15062" i="1"/>
  <c r="H15062" i="1"/>
  <c r="H15048" i="1"/>
  <c r="J15048" i="1"/>
  <c r="J15046" i="1"/>
  <c r="H15046" i="1"/>
  <c r="H15032" i="1"/>
  <c r="J15032" i="1"/>
  <c r="J15030" i="1"/>
  <c r="H15030" i="1"/>
  <c r="H15016" i="1"/>
  <c r="J15016" i="1"/>
  <c r="J15014" i="1"/>
  <c r="H15014" i="1"/>
  <c r="H15000" i="1"/>
  <c r="J15000" i="1"/>
  <c r="J14998" i="1"/>
  <c r="H14998" i="1"/>
  <c r="H14984" i="1"/>
  <c r="J14984" i="1"/>
  <c r="J14982" i="1"/>
  <c r="H14982" i="1"/>
  <c r="J15853" i="1"/>
  <c r="I15852" i="1"/>
  <c r="J15838" i="1"/>
  <c r="J15837" i="1"/>
  <c r="I15836" i="1"/>
  <c r="J15822" i="1"/>
  <c r="J15821" i="1"/>
  <c r="I15820" i="1"/>
  <c r="J15806" i="1"/>
  <c r="J15805" i="1"/>
  <c r="I15804" i="1"/>
  <c r="J15790" i="1"/>
  <c r="J15789" i="1"/>
  <c r="I15788" i="1"/>
  <c r="J15774" i="1"/>
  <c r="J15773" i="1"/>
  <c r="I15772" i="1"/>
  <c r="J15758" i="1"/>
  <c r="J15757" i="1"/>
  <c r="I15756" i="1"/>
  <c r="J15742" i="1"/>
  <c r="J15741" i="1"/>
  <c r="I15740" i="1"/>
  <c r="J15726" i="1"/>
  <c r="J15725" i="1"/>
  <c r="I15724" i="1"/>
  <c r="J15710" i="1"/>
  <c r="J15709" i="1"/>
  <c r="I15708" i="1"/>
  <c r="J15694" i="1"/>
  <c r="J15693" i="1"/>
  <c r="I15692" i="1"/>
  <c r="J15678" i="1"/>
  <c r="J15677" i="1"/>
  <c r="G135" i="3" s="1"/>
  <c r="I15676" i="1"/>
  <c r="J15662" i="1"/>
  <c r="J15661" i="1"/>
  <c r="I15660" i="1"/>
  <c r="J15646" i="1"/>
  <c r="J15645" i="1"/>
  <c r="I15644" i="1"/>
  <c r="J15630" i="1"/>
  <c r="J15629" i="1"/>
  <c r="I15628" i="1"/>
  <c r="J15614" i="1"/>
  <c r="J15613" i="1"/>
  <c r="I15612" i="1"/>
  <c r="J15598" i="1"/>
  <c r="J15597" i="1"/>
  <c r="I15596" i="1"/>
  <c r="J15582" i="1"/>
  <c r="J15581" i="1"/>
  <c r="I15580" i="1"/>
  <c r="J15566" i="1"/>
  <c r="J15565" i="1"/>
  <c r="I15564" i="1"/>
  <c r="J15550" i="1"/>
  <c r="J15549" i="1"/>
  <c r="I15548" i="1"/>
  <c r="J15534" i="1"/>
  <c r="J15533" i="1"/>
  <c r="I15532" i="1"/>
  <c r="J15518" i="1"/>
  <c r="J15517" i="1"/>
  <c r="I15516" i="1"/>
  <c r="J15502" i="1"/>
  <c r="J15501" i="1"/>
  <c r="I15500" i="1"/>
  <c r="J15486" i="1"/>
  <c r="J15485" i="1"/>
  <c r="I15484" i="1"/>
  <c r="J15470" i="1"/>
  <c r="J15469" i="1"/>
  <c r="I15468" i="1"/>
  <c r="J15454" i="1"/>
  <c r="J15453" i="1"/>
  <c r="I15452" i="1"/>
  <c r="J15438" i="1"/>
  <c r="J15437" i="1"/>
  <c r="I15436" i="1"/>
  <c r="J15422" i="1"/>
  <c r="J15421" i="1"/>
  <c r="G24" i="3" s="1"/>
  <c r="I15420" i="1"/>
  <c r="F24" i="3" s="1"/>
  <c r="J24" i="3" s="1"/>
  <c r="J15406" i="1"/>
  <c r="J15405" i="1"/>
  <c r="I15404" i="1"/>
  <c r="J15390" i="1"/>
  <c r="J15389" i="1"/>
  <c r="I15388" i="1"/>
  <c r="J15374" i="1"/>
  <c r="J15373" i="1"/>
  <c r="I15372" i="1"/>
  <c r="J15358" i="1"/>
  <c r="J15357" i="1"/>
  <c r="I15356" i="1"/>
  <c r="H15340" i="1"/>
  <c r="J15340" i="1"/>
  <c r="J15338" i="1"/>
  <c r="H15338" i="1"/>
  <c r="H15324" i="1"/>
  <c r="J15324" i="1"/>
  <c r="J15322" i="1"/>
  <c r="H15322" i="1"/>
  <c r="H15308" i="1"/>
  <c r="J15308" i="1"/>
  <c r="J15306" i="1"/>
  <c r="H15306" i="1"/>
  <c r="H15292" i="1"/>
  <c r="J15292" i="1"/>
  <c r="J15290" i="1"/>
  <c r="H15290" i="1"/>
  <c r="H15276" i="1"/>
  <c r="J15276" i="1"/>
  <c r="J15274" i="1"/>
  <c r="H15274" i="1"/>
  <c r="H15260" i="1"/>
  <c r="J15260" i="1"/>
  <c r="J15258" i="1"/>
  <c r="H15258" i="1"/>
  <c r="H15244" i="1"/>
  <c r="J15244" i="1"/>
  <c r="J15242" i="1"/>
  <c r="H15242" i="1"/>
  <c r="H15228" i="1"/>
  <c r="J15228" i="1"/>
  <c r="J15226" i="1"/>
  <c r="H15226" i="1"/>
  <c r="H15212" i="1"/>
  <c r="J15212" i="1"/>
  <c r="J15210" i="1"/>
  <c r="H15210" i="1"/>
  <c r="H15196" i="1"/>
  <c r="J15196" i="1"/>
  <c r="J15194" i="1"/>
  <c r="H15194" i="1"/>
  <c r="H15180" i="1"/>
  <c r="J15180" i="1"/>
  <c r="J15178" i="1"/>
  <c r="H15178" i="1"/>
  <c r="H15164" i="1"/>
  <c r="J15164" i="1"/>
  <c r="J15162" i="1"/>
  <c r="H15162" i="1"/>
  <c r="H15148" i="1"/>
  <c r="J15148" i="1"/>
  <c r="J15146" i="1"/>
  <c r="H15146" i="1"/>
  <c r="H15132" i="1"/>
  <c r="J15132" i="1"/>
  <c r="J15130" i="1"/>
  <c r="H15130" i="1"/>
  <c r="H15116" i="1"/>
  <c r="J15116" i="1"/>
  <c r="J15114" i="1"/>
  <c r="H15114" i="1"/>
  <c r="H15100" i="1"/>
  <c r="J15100" i="1"/>
  <c r="J15098" i="1"/>
  <c r="H15098" i="1"/>
  <c r="H15084" i="1"/>
  <c r="J15084" i="1"/>
  <c r="J15082" i="1"/>
  <c r="H15082" i="1"/>
  <c r="H15068" i="1"/>
  <c r="J15068" i="1"/>
  <c r="J15066" i="1"/>
  <c r="H15066" i="1"/>
  <c r="H15052" i="1"/>
  <c r="J15052" i="1"/>
  <c r="J15050" i="1"/>
  <c r="H15050" i="1"/>
  <c r="H15036" i="1"/>
  <c r="J15036" i="1"/>
  <c r="J15034" i="1"/>
  <c r="H15034" i="1"/>
  <c r="H15020" i="1"/>
  <c r="J15020" i="1"/>
  <c r="J15018" i="1"/>
  <c r="H15018" i="1"/>
  <c r="H15004" i="1"/>
  <c r="J15004" i="1"/>
  <c r="J15002" i="1"/>
  <c r="H15002" i="1"/>
  <c r="H14988" i="1"/>
  <c r="J14988" i="1"/>
  <c r="J14986" i="1"/>
  <c r="H14986" i="1"/>
  <c r="H14976" i="1"/>
  <c r="I14976" i="1"/>
  <c r="J14976" i="1"/>
  <c r="H14968" i="1"/>
  <c r="I14968" i="1"/>
  <c r="J14968" i="1"/>
  <c r="H14960" i="1"/>
  <c r="I14960" i="1"/>
  <c r="J14960" i="1"/>
  <c r="H14952" i="1"/>
  <c r="I14952" i="1"/>
  <c r="J14952" i="1"/>
  <c r="H14944" i="1"/>
  <c r="I14944" i="1"/>
  <c r="J14944" i="1"/>
  <c r="I14930" i="1"/>
  <c r="H14930" i="1"/>
  <c r="J14930" i="1"/>
  <c r="I14914" i="1"/>
  <c r="H14914" i="1"/>
  <c r="J14914" i="1"/>
  <c r="I14898" i="1"/>
  <c r="H14898" i="1"/>
  <c r="J14898" i="1"/>
  <c r="I14882" i="1"/>
  <c r="H14882" i="1"/>
  <c r="J14882" i="1"/>
  <c r="I14866" i="1"/>
  <c r="H14866" i="1"/>
  <c r="J14866" i="1"/>
  <c r="I14850" i="1"/>
  <c r="H14850" i="1"/>
  <c r="J14850" i="1"/>
  <c r="I14834" i="1"/>
  <c r="H14834" i="1"/>
  <c r="J14834" i="1"/>
  <c r="I14818" i="1"/>
  <c r="H14818" i="1"/>
  <c r="J14818" i="1"/>
  <c r="I14802" i="1"/>
  <c r="H14802" i="1"/>
  <c r="J14802" i="1"/>
  <c r="I14786" i="1"/>
  <c r="H14786" i="1"/>
  <c r="J14786" i="1"/>
  <c r="I14770" i="1"/>
  <c r="H14770" i="1"/>
  <c r="J14770" i="1"/>
  <c r="I14754" i="1"/>
  <c r="H14754" i="1"/>
  <c r="J14754" i="1"/>
  <c r="I14738" i="1"/>
  <c r="H14738" i="1"/>
  <c r="J14738" i="1"/>
  <c r="I14722" i="1"/>
  <c r="H14722" i="1"/>
  <c r="J14722" i="1"/>
  <c r="I14706" i="1"/>
  <c r="H14706" i="1"/>
  <c r="J14706" i="1"/>
  <c r="I14690" i="1"/>
  <c r="H14690" i="1"/>
  <c r="J14690" i="1"/>
  <c r="I14674" i="1"/>
  <c r="H14674" i="1"/>
  <c r="J14674" i="1"/>
  <c r="I14658" i="1"/>
  <c r="H14658" i="1"/>
  <c r="J14658" i="1"/>
  <c r="I14642" i="1"/>
  <c r="H14642" i="1"/>
  <c r="J14642" i="1"/>
  <c r="I14626" i="1"/>
  <c r="H14626" i="1"/>
  <c r="J14626" i="1"/>
  <c r="I14610" i="1"/>
  <c r="H14610" i="1"/>
  <c r="J14610" i="1"/>
  <c r="I14594" i="1"/>
  <c r="H14594" i="1"/>
  <c r="J14594" i="1"/>
  <c r="I14578" i="1"/>
  <c r="H14578" i="1"/>
  <c r="J14578" i="1"/>
  <c r="I14562" i="1"/>
  <c r="H14562" i="1"/>
  <c r="J14562" i="1"/>
  <c r="I14546" i="1"/>
  <c r="H14546" i="1"/>
  <c r="J14546" i="1"/>
  <c r="I14530" i="1"/>
  <c r="H14530" i="1"/>
  <c r="J14530" i="1"/>
  <c r="I14514" i="1"/>
  <c r="H14514" i="1"/>
  <c r="J14514" i="1"/>
  <c r="I14498" i="1"/>
  <c r="H14498" i="1"/>
  <c r="J14498" i="1"/>
  <c r="I14482" i="1"/>
  <c r="H14482" i="1"/>
  <c r="J14482" i="1"/>
  <c r="I14466" i="1"/>
  <c r="H14466" i="1"/>
  <c r="J14466" i="1"/>
  <c r="I14450" i="1"/>
  <c r="H14450" i="1"/>
  <c r="J14450" i="1"/>
  <c r="I14434" i="1"/>
  <c r="H14434" i="1"/>
  <c r="J14434" i="1"/>
  <c r="I14418" i="1"/>
  <c r="H14418" i="1"/>
  <c r="J14418" i="1"/>
  <c r="I14402" i="1"/>
  <c r="H14402" i="1"/>
  <c r="J14402" i="1"/>
  <c r="I14386" i="1"/>
  <c r="H14386" i="1"/>
  <c r="J14386" i="1"/>
  <c r="I14370" i="1"/>
  <c r="H14370" i="1"/>
  <c r="J14370" i="1"/>
  <c r="I14354" i="1"/>
  <c r="H14354" i="1"/>
  <c r="J14354" i="1"/>
  <c r="I14338" i="1"/>
  <c r="H14338" i="1"/>
  <c r="J14338" i="1"/>
  <c r="I14322" i="1"/>
  <c r="H14322" i="1"/>
  <c r="J14322" i="1"/>
  <c r="I14306" i="1"/>
  <c r="H14306" i="1"/>
  <c r="J14306" i="1"/>
  <c r="I14290" i="1"/>
  <c r="H14290" i="1"/>
  <c r="J14290" i="1"/>
  <c r="I14274" i="1"/>
  <c r="H14274" i="1"/>
  <c r="J14274" i="1"/>
  <c r="I14258" i="1"/>
  <c r="H14258" i="1"/>
  <c r="J14258" i="1"/>
  <c r="I14242" i="1"/>
  <c r="H14242" i="1"/>
  <c r="J14242" i="1"/>
  <c r="I14226" i="1"/>
  <c r="H14226" i="1"/>
  <c r="J14226" i="1"/>
  <c r="I14210" i="1"/>
  <c r="H14210" i="1"/>
  <c r="J14210" i="1"/>
  <c r="I14194" i="1"/>
  <c r="H14194" i="1"/>
  <c r="J14194" i="1"/>
  <c r="I14178" i="1"/>
  <c r="H14178" i="1"/>
  <c r="J14178" i="1"/>
  <c r="I14162" i="1"/>
  <c r="H14162" i="1"/>
  <c r="J14162" i="1"/>
  <c r="I14146" i="1"/>
  <c r="H14146" i="1"/>
  <c r="J14146" i="1"/>
  <c r="I14130" i="1"/>
  <c r="H14130" i="1"/>
  <c r="J14130" i="1"/>
  <c r="I14114" i="1"/>
  <c r="H14114" i="1"/>
  <c r="J14114" i="1"/>
  <c r="I14098" i="1"/>
  <c r="H14098" i="1"/>
  <c r="J14098" i="1"/>
  <c r="I14082" i="1"/>
  <c r="H14082" i="1"/>
  <c r="J14082" i="1"/>
  <c r="I14066" i="1"/>
  <c r="H14066" i="1"/>
  <c r="J14066" i="1"/>
  <c r="I14050" i="1"/>
  <c r="H14050" i="1"/>
  <c r="J14050" i="1"/>
  <c r="I14034" i="1"/>
  <c r="H14034" i="1"/>
  <c r="J14034" i="1"/>
  <c r="I14018" i="1"/>
  <c r="H14018" i="1"/>
  <c r="J14018" i="1"/>
  <c r="I14002" i="1"/>
  <c r="H14002" i="1"/>
  <c r="J14002" i="1"/>
  <c r="I13986" i="1"/>
  <c r="H13986" i="1"/>
  <c r="J13986" i="1"/>
  <c r="I13970" i="1"/>
  <c r="H13970" i="1"/>
  <c r="J13970" i="1"/>
  <c r="I13954" i="1"/>
  <c r="H13954" i="1"/>
  <c r="J13954" i="1"/>
  <c r="I13938" i="1"/>
  <c r="H13938" i="1"/>
  <c r="J13938" i="1"/>
  <c r="I13922" i="1"/>
  <c r="H13922" i="1"/>
  <c r="J13922" i="1"/>
  <c r="I13906" i="1"/>
  <c r="H13906" i="1"/>
  <c r="J13906" i="1"/>
  <c r="I13890" i="1"/>
  <c r="H13890" i="1"/>
  <c r="J13890" i="1"/>
  <c r="I13874" i="1"/>
  <c r="H13874" i="1"/>
  <c r="J13874" i="1"/>
  <c r="I13858" i="1"/>
  <c r="H13858" i="1"/>
  <c r="J13858" i="1"/>
  <c r="I13842" i="1"/>
  <c r="H13842" i="1"/>
  <c r="J13842" i="1"/>
  <c r="I13826" i="1"/>
  <c r="H13826" i="1"/>
  <c r="J13826" i="1"/>
  <c r="I13810" i="1"/>
  <c r="H13810" i="1"/>
  <c r="J13810" i="1"/>
  <c r="I13794" i="1"/>
  <c r="H13794" i="1"/>
  <c r="J13794" i="1"/>
  <c r="I13778" i="1"/>
  <c r="H13778" i="1"/>
  <c r="J13778" i="1"/>
  <c r="I13762" i="1"/>
  <c r="H13762" i="1"/>
  <c r="J13762" i="1"/>
  <c r="I13746" i="1"/>
  <c r="H13746" i="1"/>
  <c r="J13746" i="1"/>
  <c r="I13730" i="1"/>
  <c r="H13730" i="1"/>
  <c r="J13730" i="1"/>
  <c r="I13714" i="1"/>
  <c r="H13714" i="1"/>
  <c r="J13714" i="1"/>
  <c r="I13698" i="1"/>
  <c r="H13698" i="1"/>
  <c r="J13698" i="1"/>
  <c r="I13682" i="1"/>
  <c r="H13682" i="1"/>
  <c r="J13682" i="1"/>
  <c r="H15853" i="1"/>
  <c r="H15852" i="1"/>
  <c r="I15838" i="1"/>
  <c r="H15837" i="1"/>
  <c r="H15836" i="1"/>
  <c r="I15822" i="1"/>
  <c r="H15821" i="1"/>
  <c r="H15820" i="1"/>
  <c r="I15806" i="1"/>
  <c r="H15805" i="1"/>
  <c r="H15804" i="1"/>
  <c r="I15790" i="1"/>
  <c r="H15789" i="1"/>
  <c r="H15788" i="1"/>
  <c r="I15774" i="1"/>
  <c r="H15773" i="1"/>
  <c r="H15772" i="1"/>
  <c r="I15758" i="1"/>
  <c r="H15757" i="1"/>
  <c r="H15756" i="1"/>
  <c r="I15742" i="1"/>
  <c r="H15741" i="1"/>
  <c r="H15740" i="1"/>
  <c r="I15726" i="1"/>
  <c r="H15725" i="1"/>
  <c r="H15724" i="1"/>
  <c r="I15710" i="1"/>
  <c r="H15709" i="1"/>
  <c r="H15708" i="1"/>
  <c r="I15694" i="1"/>
  <c r="H15693" i="1"/>
  <c r="H15692" i="1"/>
  <c r="I15678" i="1"/>
  <c r="H15677" i="1"/>
  <c r="H15676" i="1"/>
  <c r="I15662" i="1"/>
  <c r="H15661" i="1"/>
  <c r="H15660" i="1"/>
  <c r="I15646" i="1"/>
  <c r="H15645" i="1"/>
  <c r="H15644" i="1"/>
  <c r="I15630" i="1"/>
  <c r="H15629" i="1"/>
  <c r="H15628" i="1"/>
  <c r="I15614" i="1"/>
  <c r="H15613" i="1"/>
  <c r="H15612" i="1"/>
  <c r="I15598" i="1"/>
  <c r="H15597" i="1"/>
  <c r="H15596" i="1"/>
  <c r="I15582" i="1"/>
  <c r="H15581" i="1"/>
  <c r="H15580" i="1"/>
  <c r="I15566" i="1"/>
  <c r="H15565" i="1"/>
  <c r="H15564" i="1"/>
  <c r="I15550" i="1"/>
  <c r="H15549" i="1"/>
  <c r="H15548" i="1"/>
  <c r="I15534" i="1"/>
  <c r="H15533" i="1"/>
  <c r="H15532" i="1"/>
  <c r="I15518" i="1"/>
  <c r="H15517" i="1"/>
  <c r="H15516" i="1"/>
  <c r="I15502" i="1"/>
  <c r="H15501" i="1"/>
  <c r="H15500" i="1"/>
  <c r="I15486" i="1"/>
  <c r="H15485" i="1"/>
  <c r="H15484" i="1"/>
  <c r="I15470" i="1"/>
  <c r="H15469" i="1"/>
  <c r="H15468" i="1"/>
  <c r="I15454" i="1"/>
  <c r="H15453" i="1"/>
  <c r="H15452" i="1"/>
  <c r="I15438" i="1"/>
  <c r="H15437" i="1"/>
  <c r="H15436" i="1"/>
  <c r="I15422" i="1"/>
  <c r="H15421" i="1"/>
  <c r="H15420" i="1"/>
  <c r="I15406" i="1"/>
  <c r="H15405" i="1"/>
  <c r="H15404" i="1"/>
  <c r="I15390" i="1"/>
  <c r="H15389" i="1"/>
  <c r="H15388" i="1"/>
  <c r="I15374" i="1"/>
  <c r="H15373" i="1"/>
  <c r="H15372" i="1"/>
  <c r="I15358" i="1"/>
  <c r="H15357" i="1"/>
  <c r="H15356" i="1"/>
  <c r="H15344" i="1"/>
  <c r="J15344" i="1"/>
  <c r="J15342" i="1"/>
  <c r="H15342" i="1"/>
  <c r="H15328" i="1"/>
  <c r="J15328" i="1"/>
  <c r="J15326" i="1"/>
  <c r="H15326" i="1"/>
  <c r="H15312" i="1"/>
  <c r="J15312" i="1"/>
  <c r="J15310" i="1"/>
  <c r="H15310" i="1"/>
  <c r="H15296" i="1"/>
  <c r="J15296" i="1"/>
  <c r="J15294" i="1"/>
  <c r="H15294" i="1"/>
  <c r="H15280" i="1"/>
  <c r="J15280" i="1"/>
  <c r="J15278" i="1"/>
  <c r="H15278" i="1"/>
  <c r="H15264" i="1"/>
  <c r="J15264" i="1"/>
  <c r="J15262" i="1"/>
  <c r="H15262" i="1"/>
  <c r="H15248" i="1"/>
  <c r="J15248" i="1"/>
  <c r="J15246" i="1"/>
  <c r="H15246" i="1"/>
  <c r="H15232" i="1"/>
  <c r="J15232" i="1"/>
  <c r="J15230" i="1"/>
  <c r="H15230" i="1"/>
  <c r="H15216" i="1"/>
  <c r="J15216" i="1"/>
  <c r="J15214" i="1"/>
  <c r="H15214" i="1"/>
  <c r="H15200" i="1"/>
  <c r="J15200" i="1"/>
  <c r="J15198" i="1"/>
  <c r="H15198" i="1"/>
  <c r="H15184" i="1"/>
  <c r="J15184" i="1"/>
  <c r="J15182" i="1"/>
  <c r="H15182" i="1"/>
  <c r="H15168" i="1"/>
  <c r="J15168" i="1"/>
  <c r="J15166" i="1"/>
  <c r="H15166" i="1"/>
  <c r="H15152" i="1"/>
  <c r="J15152" i="1"/>
  <c r="J15150" i="1"/>
  <c r="H15150" i="1"/>
  <c r="H15136" i="1"/>
  <c r="J15136" i="1"/>
  <c r="J15134" i="1"/>
  <c r="H15134" i="1"/>
  <c r="H15120" i="1"/>
  <c r="J15120" i="1"/>
  <c r="J15118" i="1"/>
  <c r="H15118" i="1"/>
  <c r="H15104" i="1"/>
  <c r="J15104" i="1"/>
  <c r="J15102" i="1"/>
  <c r="H15102" i="1"/>
  <c r="H15088" i="1"/>
  <c r="J15088" i="1"/>
  <c r="J15086" i="1"/>
  <c r="H15086" i="1"/>
  <c r="H15072" i="1"/>
  <c r="J15072" i="1"/>
  <c r="J15070" i="1"/>
  <c r="H15070" i="1"/>
  <c r="H15056" i="1"/>
  <c r="J15056" i="1"/>
  <c r="J15054" i="1"/>
  <c r="H15054" i="1"/>
  <c r="H15040" i="1"/>
  <c r="J15040" i="1"/>
  <c r="J15038" i="1"/>
  <c r="H15038" i="1"/>
  <c r="H15024" i="1"/>
  <c r="J15024" i="1"/>
  <c r="J15022" i="1"/>
  <c r="H15022" i="1"/>
  <c r="H15008" i="1"/>
  <c r="J15008" i="1"/>
  <c r="J15006" i="1"/>
  <c r="H15006" i="1"/>
  <c r="H14992" i="1"/>
  <c r="J14992" i="1"/>
  <c r="J14990" i="1"/>
  <c r="H14990" i="1"/>
  <c r="H15348" i="1"/>
  <c r="J15348" i="1"/>
  <c r="J15346" i="1"/>
  <c r="H15346" i="1"/>
  <c r="H15332" i="1"/>
  <c r="J15332" i="1"/>
  <c r="J15330" i="1"/>
  <c r="H15330" i="1"/>
  <c r="H15316" i="1"/>
  <c r="J15316" i="1"/>
  <c r="J15314" i="1"/>
  <c r="H15314" i="1"/>
  <c r="H15300" i="1"/>
  <c r="J15300" i="1"/>
  <c r="J15298" i="1"/>
  <c r="H15298" i="1"/>
  <c r="H15284" i="1"/>
  <c r="J15284" i="1"/>
  <c r="J15282" i="1"/>
  <c r="H15282" i="1"/>
  <c r="H15268" i="1"/>
  <c r="J15268" i="1"/>
  <c r="J15266" i="1"/>
  <c r="H15266" i="1"/>
  <c r="H15252" i="1"/>
  <c r="J15252" i="1"/>
  <c r="J15250" i="1"/>
  <c r="H15250" i="1"/>
  <c r="H15236" i="1"/>
  <c r="J15236" i="1"/>
  <c r="J15234" i="1"/>
  <c r="H15234" i="1"/>
  <c r="H15220" i="1"/>
  <c r="J15220" i="1"/>
  <c r="J15218" i="1"/>
  <c r="H15218" i="1"/>
  <c r="H15204" i="1"/>
  <c r="J15204" i="1"/>
  <c r="J15202" i="1"/>
  <c r="H15202" i="1"/>
  <c r="H15188" i="1"/>
  <c r="J15188" i="1"/>
  <c r="J15186" i="1"/>
  <c r="H15186" i="1"/>
  <c r="H15172" i="1"/>
  <c r="J15172" i="1"/>
  <c r="J15170" i="1"/>
  <c r="H15170" i="1"/>
  <c r="H15156" i="1"/>
  <c r="J15156" i="1"/>
  <c r="J15154" i="1"/>
  <c r="H15154" i="1"/>
  <c r="H15140" i="1"/>
  <c r="J15140" i="1"/>
  <c r="J15138" i="1"/>
  <c r="H15138" i="1"/>
  <c r="H15124" i="1"/>
  <c r="J15124" i="1"/>
  <c r="J15122" i="1"/>
  <c r="H15122" i="1"/>
  <c r="H15108" i="1"/>
  <c r="J15108" i="1"/>
  <c r="J15106" i="1"/>
  <c r="H15106" i="1"/>
  <c r="H15092" i="1"/>
  <c r="J15092" i="1"/>
  <c r="J15090" i="1"/>
  <c r="H15090" i="1"/>
  <c r="H15076" i="1"/>
  <c r="J15076" i="1"/>
  <c r="J15074" i="1"/>
  <c r="H15074" i="1"/>
  <c r="H15060" i="1"/>
  <c r="J15060" i="1"/>
  <c r="J15058" i="1"/>
  <c r="H15058" i="1"/>
  <c r="H15044" i="1"/>
  <c r="J15044" i="1"/>
  <c r="J15042" i="1"/>
  <c r="H15042" i="1"/>
  <c r="H15028" i="1"/>
  <c r="J15028" i="1"/>
  <c r="J15026" i="1"/>
  <c r="H15026" i="1"/>
  <c r="H15012" i="1"/>
  <c r="J15012" i="1"/>
  <c r="J15010" i="1"/>
  <c r="H15010" i="1"/>
  <c r="H14996" i="1"/>
  <c r="J14996" i="1"/>
  <c r="J14994" i="1"/>
  <c r="H14994" i="1"/>
  <c r="H14980" i="1"/>
  <c r="J14980" i="1"/>
  <c r="J14978" i="1"/>
  <c r="H14978" i="1"/>
  <c r="H14972" i="1"/>
  <c r="I14972" i="1"/>
  <c r="J14972" i="1"/>
  <c r="H14964" i="1"/>
  <c r="I14964" i="1"/>
  <c r="J14964" i="1"/>
  <c r="H14956" i="1"/>
  <c r="I14956" i="1"/>
  <c r="J14956" i="1"/>
  <c r="H14948" i="1"/>
  <c r="I14948" i="1"/>
  <c r="J14948" i="1"/>
  <c r="H14940" i="1"/>
  <c r="I14940" i="1"/>
  <c r="J14940" i="1"/>
  <c r="H14931" i="1"/>
  <c r="I14931" i="1"/>
  <c r="J14931" i="1"/>
  <c r="J14929" i="1"/>
  <c r="H14929" i="1"/>
  <c r="I14929" i="1"/>
  <c r="H14915" i="1"/>
  <c r="I14915" i="1"/>
  <c r="J14915" i="1"/>
  <c r="J14913" i="1"/>
  <c r="H14913" i="1"/>
  <c r="I14913" i="1"/>
  <c r="H14899" i="1"/>
  <c r="I14899" i="1"/>
  <c r="J14899" i="1"/>
  <c r="J14897" i="1"/>
  <c r="H14897" i="1"/>
  <c r="I14897" i="1"/>
  <c r="H14883" i="1"/>
  <c r="I14883" i="1"/>
  <c r="J14883" i="1"/>
  <c r="J14881" i="1"/>
  <c r="H14881" i="1"/>
  <c r="I14881" i="1"/>
  <c r="H14867" i="1"/>
  <c r="I14867" i="1"/>
  <c r="J14867" i="1"/>
  <c r="J14865" i="1"/>
  <c r="H14865" i="1"/>
  <c r="I14865" i="1"/>
  <c r="H14851" i="1"/>
  <c r="I14851" i="1"/>
  <c r="J14851" i="1"/>
  <c r="J14849" i="1"/>
  <c r="H14849" i="1"/>
  <c r="I14849" i="1"/>
  <c r="H14835" i="1"/>
  <c r="I14835" i="1"/>
  <c r="J14835" i="1"/>
  <c r="J14833" i="1"/>
  <c r="H14833" i="1"/>
  <c r="I14833" i="1"/>
  <c r="H14819" i="1"/>
  <c r="I14819" i="1"/>
  <c r="J14819" i="1"/>
  <c r="J14817" i="1"/>
  <c r="H14817" i="1"/>
  <c r="I14817" i="1"/>
  <c r="H14803" i="1"/>
  <c r="I14803" i="1"/>
  <c r="J14803" i="1"/>
  <c r="J14801" i="1"/>
  <c r="H14801" i="1"/>
  <c r="I14801" i="1"/>
  <c r="H14787" i="1"/>
  <c r="I14787" i="1"/>
  <c r="J14787" i="1"/>
  <c r="J14785" i="1"/>
  <c r="H14785" i="1"/>
  <c r="I14785" i="1"/>
  <c r="H14771" i="1"/>
  <c r="I14771" i="1"/>
  <c r="J14771" i="1"/>
  <c r="J14769" i="1"/>
  <c r="H14769" i="1"/>
  <c r="I14769" i="1"/>
  <c r="H14755" i="1"/>
  <c r="I14755" i="1"/>
  <c r="J14755" i="1"/>
  <c r="J14753" i="1"/>
  <c r="H14753" i="1"/>
  <c r="I14753" i="1"/>
  <c r="H14739" i="1"/>
  <c r="I14739" i="1"/>
  <c r="J14739" i="1"/>
  <c r="J14737" i="1"/>
  <c r="H14737" i="1"/>
  <c r="I14737" i="1"/>
  <c r="H14723" i="1"/>
  <c r="I14723" i="1"/>
  <c r="J14723" i="1"/>
  <c r="J14721" i="1"/>
  <c r="H14721" i="1"/>
  <c r="I14721" i="1"/>
  <c r="H14707" i="1"/>
  <c r="I14707" i="1"/>
  <c r="J14707" i="1"/>
  <c r="J14705" i="1"/>
  <c r="H14705" i="1"/>
  <c r="I14705" i="1"/>
  <c r="H14691" i="1"/>
  <c r="I14691" i="1"/>
  <c r="J14691" i="1"/>
  <c r="J14689" i="1"/>
  <c r="H14689" i="1"/>
  <c r="I14689" i="1"/>
  <c r="H14675" i="1"/>
  <c r="I14675" i="1"/>
  <c r="J14675" i="1"/>
  <c r="J14673" i="1"/>
  <c r="H14673" i="1"/>
  <c r="I14673" i="1"/>
  <c r="H14659" i="1"/>
  <c r="I14659" i="1"/>
  <c r="J14659" i="1"/>
  <c r="J14657" i="1"/>
  <c r="H14657" i="1"/>
  <c r="I14657" i="1"/>
  <c r="H14643" i="1"/>
  <c r="I14643" i="1"/>
  <c r="J14643" i="1"/>
  <c r="J14641" i="1"/>
  <c r="H14641" i="1"/>
  <c r="I14641" i="1"/>
  <c r="H14627" i="1"/>
  <c r="I14627" i="1"/>
  <c r="J14627" i="1"/>
  <c r="J14625" i="1"/>
  <c r="H14625" i="1"/>
  <c r="I14625" i="1"/>
  <c r="H14611" i="1"/>
  <c r="I14611" i="1"/>
  <c r="J14611" i="1"/>
  <c r="J14609" i="1"/>
  <c r="H14609" i="1"/>
  <c r="I14609" i="1"/>
  <c r="H14595" i="1"/>
  <c r="I14595" i="1"/>
  <c r="J14595" i="1"/>
  <c r="J14593" i="1"/>
  <c r="H14593" i="1"/>
  <c r="I14593" i="1"/>
  <c r="H14579" i="1"/>
  <c r="I14579" i="1"/>
  <c r="J14579" i="1"/>
  <c r="J14577" i="1"/>
  <c r="H14577" i="1"/>
  <c r="I14577" i="1"/>
  <c r="H14563" i="1"/>
  <c r="I14563" i="1"/>
  <c r="J14563" i="1"/>
  <c r="J14561" i="1"/>
  <c r="H14561" i="1"/>
  <c r="I14561" i="1"/>
  <c r="H14547" i="1"/>
  <c r="I14547" i="1"/>
  <c r="J14547" i="1"/>
  <c r="J14545" i="1"/>
  <c r="H14545" i="1"/>
  <c r="I14545" i="1"/>
  <c r="H14531" i="1"/>
  <c r="I14531" i="1"/>
  <c r="J14531" i="1"/>
  <c r="J14529" i="1"/>
  <c r="H14529" i="1"/>
  <c r="I14529" i="1"/>
  <c r="H14515" i="1"/>
  <c r="I14515" i="1"/>
  <c r="J14515" i="1"/>
  <c r="J14513" i="1"/>
  <c r="H14513" i="1"/>
  <c r="I14513" i="1"/>
  <c r="H14499" i="1"/>
  <c r="I14499" i="1"/>
  <c r="J14499" i="1"/>
  <c r="J14497" i="1"/>
  <c r="H14497" i="1"/>
  <c r="I14497" i="1"/>
  <c r="H14483" i="1"/>
  <c r="I14483" i="1"/>
  <c r="J14483" i="1"/>
  <c r="J14481" i="1"/>
  <c r="H14481" i="1"/>
  <c r="I14481" i="1"/>
  <c r="H14467" i="1"/>
  <c r="I14467" i="1"/>
  <c r="J14467" i="1"/>
  <c r="J14465" i="1"/>
  <c r="H14465" i="1"/>
  <c r="I14465" i="1"/>
  <c r="H14451" i="1"/>
  <c r="I14451" i="1"/>
  <c r="J14451" i="1"/>
  <c r="J14449" i="1"/>
  <c r="H14449" i="1"/>
  <c r="I14449" i="1"/>
  <c r="H14435" i="1"/>
  <c r="I14435" i="1"/>
  <c r="J14435" i="1"/>
  <c r="J14433" i="1"/>
  <c r="H14433" i="1"/>
  <c r="I14433" i="1"/>
  <c r="H14419" i="1"/>
  <c r="I14419" i="1"/>
  <c r="J14419" i="1"/>
  <c r="J14417" i="1"/>
  <c r="H14417" i="1"/>
  <c r="I14417" i="1"/>
  <c r="H14403" i="1"/>
  <c r="I14403" i="1"/>
  <c r="J14403" i="1"/>
  <c r="J14401" i="1"/>
  <c r="H14401" i="1"/>
  <c r="I14401" i="1"/>
  <c r="H14387" i="1"/>
  <c r="I14387" i="1"/>
  <c r="J14387" i="1"/>
  <c r="J14385" i="1"/>
  <c r="H14385" i="1"/>
  <c r="I14385" i="1"/>
  <c r="H14371" i="1"/>
  <c r="I14371" i="1"/>
  <c r="J14371" i="1"/>
  <c r="J14369" i="1"/>
  <c r="H14369" i="1"/>
  <c r="I14369" i="1"/>
  <c r="H14355" i="1"/>
  <c r="I14355" i="1"/>
  <c r="J14355" i="1"/>
  <c r="J14353" i="1"/>
  <c r="H14353" i="1"/>
  <c r="I14353" i="1"/>
  <c r="H14339" i="1"/>
  <c r="I14339" i="1"/>
  <c r="J14339" i="1"/>
  <c r="J14337" i="1"/>
  <c r="H14337" i="1"/>
  <c r="I14337" i="1"/>
  <c r="H14323" i="1"/>
  <c r="I14323" i="1"/>
  <c r="J14323" i="1"/>
  <c r="J14321" i="1"/>
  <c r="H14321" i="1"/>
  <c r="I14321" i="1"/>
  <c r="H14307" i="1"/>
  <c r="I14307" i="1"/>
  <c r="J14307" i="1"/>
  <c r="J14305" i="1"/>
  <c r="H14305" i="1"/>
  <c r="I14305" i="1"/>
  <c r="H14291" i="1"/>
  <c r="I14291" i="1"/>
  <c r="J14291" i="1"/>
  <c r="J14289" i="1"/>
  <c r="H14289" i="1"/>
  <c r="I14289" i="1"/>
  <c r="H14275" i="1"/>
  <c r="I14275" i="1"/>
  <c r="J14275" i="1"/>
  <c r="J14273" i="1"/>
  <c r="H14273" i="1"/>
  <c r="I14273" i="1"/>
  <c r="H14259" i="1"/>
  <c r="I14259" i="1"/>
  <c r="J14259" i="1"/>
  <c r="J14257" i="1"/>
  <c r="H14257" i="1"/>
  <c r="I14257" i="1"/>
  <c r="H14243" i="1"/>
  <c r="I14243" i="1"/>
  <c r="J14243" i="1"/>
  <c r="J14241" i="1"/>
  <c r="H14241" i="1"/>
  <c r="I14241" i="1"/>
  <c r="H14227" i="1"/>
  <c r="I14227" i="1"/>
  <c r="J14227" i="1"/>
  <c r="J14225" i="1"/>
  <c r="H14225" i="1"/>
  <c r="I14225" i="1"/>
  <c r="H14211" i="1"/>
  <c r="I14211" i="1"/>
  <c r="J14211" i="1"/>
  <c r="J14209" i="1"/>
  <c r="H14209" i="1"/>
  <c r="I14209" i="1"/>
  <c r="H14195" i="1"/>
  <c r="I14195" i="1"/>
  <c r="J14195" i="1"/>
  <c r="J14193" i="1"/>
  <c r="H14193" i="1"/>
  <c r="I14193" i="1"/>
  <c r="H14179" i="1"/>
  <c r="I14179" i="1"/>
  <c r="J14179" i="1"/>
  <c r="J14177" i="1"/>
  <c r="H14177" i="1"/>
  <c r="I14177" i="1"/>
  <c r="H14163" i="1"/>
  <c r="I14163" i="1"/>
  <c r="J14163" i="1"/>
  <c r="J14161" i="1"/>
  <c r="H14161" i="1"/>
  <c r="I14161" i="1"/>
  <c r="H14147" i="1"/>
  <c r="I14147" i="1"/>
  <c r="J14147" i="1"/>
  <c r="J14145" i="1"/>
  <c r="H14145" i="1"/>
  <c r="I14145" i="1"/>
  <c r="H14131" i="1"/>
  <c r="I14131" i="1"/>
  <c r="J14131" i="1"/>
  <c r="J14129" i="1"/>
  <c r="H14129" i="1"/>
  <c r="I14129" i="1"/>
  <c r="H14115" i="1"/>
  <c r="I14115" i="1"/>
  <c r="J14115" i="1"/>
  <c r="J14113" i="1"/>
  <c r="H14113" i="1"/>
  <c r="I14113" i="1"/>
  <c r="H14099" i="1"/>
  <c r="I14099" i="1"/>
  <c r="J14099" i="1"/>
  <c r="J14097" i="1"/>
  <c r="H14097" i="1"/>
  <c r="I14097" i="1"/>
  <c r="H14083" i="1"/>
  <c r="I14083" i="1"/>
  <c r="J14083" i="1"/>
  <c r="J14081" i="1"/>
  <c r="G159" i="3" s="1"/>
  <c r="H14081" i="1"/>
  <c r="I14081" i="1"/>
  <c r="F159" i="3" s="1"/>
  <c r="J159" i="3" s="1"/>
  <c r="H14067" i="1"/>
  <c r="I14067" i="1"/>
  <c r="J14067" i="1"/>
  <c r="J14065" i="1"/>
  <c r="H14065" i="1"/>
  <c r="I14065" i="1"/>
  <c r="H14051" i="1"/>
  <c r="I14051" i="1"/>
  <c r="J14051" i="1"/>
  <c r="J14049" i="1"/>
  <c r="H14049" i="1"/>
  <c r="I14049" i="1"/>
  <c r="H14035" i="1"/>
  <c r="I14035" i="1"/>
  <c r="J14035" i="1"/>
  <c r="J14033" i="1"/>
  <c r="H14033" i="1"/>
  <c r="I14033" i="1"/>
  <c r="H14019" i="1"/>
  <c r="I14019" i="1"/>
  <c r="J14019" i="1"/>
  <c r="J14017" i="1"/>
  <c r="H14017" i="1"/>
  <c r="I14017" i="1"/>
  <c r="H14003" i="1"/>
  <c r="I14003" i="1"/>
  <c r="J14003" i="1"/>
  <c r="J14001" i="1"/>
  <c r="H14001" i="1"/>
  <c r="I14001" i="1"/>
  <c r="H13987" i="1"/>
  <c r="I13987" i="1"/>
  <c r="J13987" i="1"/>
  <c r="J13985" i="1"/>
  <c r="H13985" i="1"/>
  <c r="I13985" i="1"/>
  <c r="H13971" i="1"/>
  <c r="I13971" i="1"/>
  <c r="J13971" i="1"/>
  <c r="J13969" i="1"/>
  <c r="H13969" i="1"/>
  <c r="I13969" i="1"/>
  <c r="H13955" i="1"/>
  <c r="I13955" i="1"/>
  <c r="J13955" i="1"/>
  <c r="J13953" i="1"/>
  <c r="H13953" i="1"/>
  <c r="I13953" i="1"/>
  <c r="H13939" i="1"/>
  <c r="I13939" i="1"/>
  <c r="J13939" i="1"/>
  <c r="J13937" i="1"/>
  <c r="H13937" i="1"/>
  <c r="I13937" i="1"/>
  <c r="H13923" i="1"/>
  <c r="I13923" i="1"/>
  <c r="J13923" i="1"/>
  <c r="J13921" i="1"/>
  <c r="H13921" i="1"/>
  <c r="I13921" i="1"/>
  <c r="H13907" i="1"/>
  <c r="I13907" i="1"/>
  <c r="J13907" i="1"/>
  <c r="J13905" i="1"/>
  <c r="H13905" i="1"/>
  <c r="I13905" i="1"/>
  <c r="H13891" i="1"/>
  <c r="I13891" i="1"/>
  <c r="J13891" i="1"/>
  <c r="J13889" i="1"/>
  <c r="H13889" i="1"/>
  <c r="I13889" i="1"/>
  <c r="H13875" i="1"/>
  <c r="I13875" i="1"/>
  <c r="J13875" i="1"/>
  <c r="J13873" i="1"/>
  <c r="H13873" i="1"/>
  <c r="I13873" i="1"/>
  <c r="H13859" i="1"/>
  <c r="I13859" i="1"/>
  <c r="J13859" i="1"/>
  <c r="J13857" i="1"/>
  <c r="H13857" i="1"/>
  <c r="I13857" i="1"/>
  <c r="H13843" i="1"/>
  <c r="I13843" i="1"/>
  <c r="J13843" i="1"/>
  <c r="J13841" i="1"/>
  <c r="H13841" i="1"/>
  <c r="I13841" i="1"/>
  <c r="H13827" i="1"/>
  <c r="I13827" i="1"/>
  <c r="J13827" i="1"/>
  <c r="J13825" i="1"/>
  <c r="H13825" i="1"/>
  <c r="I13825" i="1"/>
  <c r="H13811" i="1"/>
  <c r="I13811" i="1"/>
  <c r="J13811" i="1"/>
  <c r="J13809" i="1"/>
  <c r="H13809" i="1"/>
  <c r="I13809" i="1"/>
  <c r="H13795" i="1"/>
  <c r="I13795" i="1"/>
  <c r="J13795" i="1"/>
  <c r="J13793" i="1"/>
  <c r="H13793" i="1"/>
  <c r="I13793" i="1"/>
  <c r="H13779" i="1"/>
  <c r="I13779" i="1"/>
  <c r="J13779" i="1"/>
  <c r="J13777" i="1"/>
  <c r="H13777" i="1"/>
  <c r="I13777" i="1"/>
  <c r="H13763" i="1"/>
  <c r="I13763" i="1"/>
  <c r="J13763" i="1"/>
  <c r="J13761" i="1"/>
  <c r="H13761" i="1"/>
  <c r="I13761" i="1"/>
  <c r="H13747" i="1"/>
  <c r="I13747" i="1"/>
  <c r="J13747" i="1"/>
  <c r="J13745" i="1"/>
  <c r="G34" i="3" s="1"/>
  <c r="H13745" i="1"/>
  <c r="I13745" i="1"/>
  <c r="H13731" i="1"/>
  <c r="I13731" i="1"/>
  <c r="J13731" i="1"/>
  <c r="J13729" i="1"/>
  <c r="H13729" i="1"/>
  <c r="I13729" i="1"/>
  <c r="H13715" i="1"/>
  <c r="I13715" i="1"/>
  <c r="J13715" i="1"/>
  <c r="J13713" i="1"/>
  <c r="H13713" i="1"/>
  <c r="I13713" i="1"/>
  <c r="H13699" i="1"/>
  <c r="I13699" i="1"/>
  <c r="J13699" i="1"/>
  <c r="J13697" i="1"/>
  <c r="H13697" i="1"/>
  <c r="I13697" i="1"/>
  <c r="H13683" i="1"/>
  <c r="I13683" i="1"/>
  <c r="J13683" i="1"/>
  <c r="J13681" i="1"/>
  <c r="H13681" i="1"/>
  <c r="I13681" i="1"/>
  <c r="H13567" i="1"/>
  <c r="I13567" i="1"/>
  <c r="I13554" i="1"/>
  <c r="J13554" i="1"/>
  <c r="H13551" i="1"/>
  <c r="I13551" i="1"/>
  <c r="I13538" i="1"/>
  <c r="J13538" i="1"/>
  <c r="H13535" i="1"/>
  <c r="I13535" i="1"/>
  <c r="I13522" i="1"/>
  <c r="J13522" i="1"/>
  <c r="H13519" i="1"/>
  <c r="I13519" i="1"/>
  <c r="I13506" i="1"/>
  <c r="J13506" i="1"/>
  <c r="H13503" i="1"/>
  <c r="I13503" i="1"/>
  <c r="I13490" i="1"/>
  <c r="J13490" i="1"/>
  <c r="H13487" i="1"/>
  <c r="I13487" i="1"/>
  <c r="I13474" i="1"/>
  <c r="J13474" i="1"/>
  <c r="H13471" i="1"/>
  <c r="I13471" i="1"/>
  <c r="I13458" i="1"/>
  <c r="J13458" i="1"/>
  <c r="H13455" i="1"/>
  <c r="I13455" i="1"/>
  <c r="I13442" i="1"/>
  <c r="J13442" i="1"/>
  <c r="H13439" i="1"/>
  <c r="I13439" i="1"/>
  <c r="I13426" i="1"/>
  <c r="J13426" i="1"/>
  <c r="H13423" i="1"/>
  <c r="I13423" i="1"/>
  <c r="I13410" i="1"/>
  <c r="J13410" i="1"/>
  <c r="H13407" i="1"/>
  <c r="I13407" i="1"/>
  <c r="I13394" i="1"/>
  <c r="J13394" i="1"/>
  <c r="H13391" i="1"/>
  <c r="I13391" i="1"/>
  <c r="I13378" i="1"/>
  <c r="J13378" i="1"/>
  <c r="H13375" i="1"/>
  <c r="I13375" i="1"/>
  <c r="I13362" i="1"/>
  <c r="J13362" i="1"/>
  <c r="H13359" i="1"/>
  <c r="I13359" i="1"/>
  <c r="I13346" i="1"/>
  <c r="J13346" i="1"/>
  <c r="H13343" i="1"/>
  <c r="I13343" i="1"/>
  <c r="I13330" i="1"/>
  <c r="J13330" i="1"/>
  <c r="H13327" i="1"/>
  <c r="I13327" i="1"/>
  <c r="I13314" i="1"/>
  <c r="J13314" i="1"/>
  <c r="H13311" i="1"/>
  <c r="I13311" i="1"/>
  <c r="I13298" i="1"/>
  <c r="J13298" i="1"/>
  <c r="H13295" i="1"/>
  <c r="I13295" i="1"/>
  <c r="I13282" i="1"/>
  <c r="J13282" i="1"/>
  <c r="H13279" i="1"/>
  <c r="I13279" i="1"/>
  <c r="I13266" i="1"/>
  <c r="J13266" i="1"/>
  <c r="H13263" i="1"/>
  <c r="I13263" i="1"/>
  <c r="I13250" i="1"/>
  <c r="J13250" i="1"/>
  <c r="H13247" i="1"/>
  <c r="I13247" i="1"/>
  <c r="I13234" i="1"/>
  <c r="J13234" i="1"/>
  <c r="H13231" i="1"/>
  <c r="I13231" i="1"/>
  <c r="I13218" i="1"/>
  <c r="J13218" i="1"/>
  <c r="H13215" i="1"/>
  <c r="I13215" i="1"/>
  <c r="I13202" i="1"/>
  <c r="J13202" i="1"/>
  <c r="H13199" i="1"/>
  <c r="I13199" i="1"/>
  <c r="I13186" i="1"/>
  <c r="J13186" i="1"/>
  <c r="H13183" i="1"/>
  <c r="I13183" i="1"/>
  <c r="I13170" i="1"/>
  <c r="J13170" i="1"/>
  <c r="H13167" i="1"/>
  <c r="I13167" i="1"/>
  <c r="I13154" i="1"/>
  <c r="J13154" i="1"/>
  <c r="H13151" i="1"/>
  <c r="I13151" i="1"/>
  <c r="I13138" i="1"/>
  <c r="J13138" i="1"/>
  <c r="H13135" i="1"/>
  <c r="I13135" i="1"/>
  <c r="I13122" i="1"/>
  <c r="J13122" i="1"/>
  <c r="H13119" i="1"/>
  <c r="I13119" i="1"/>
  <c r="I13106" i="1"/>
  <c r="J13106" i="1"/>
  <c r="H13103" i="1"/>
  <c r="I13103" i="1"/>
  <c r="I13090" i="1"/>
  <c r="J13090" i="1"/>
  <c r="H13087" i="1"/>
  <c r="I13087" i="1"/>
  <c r="I13074" i="1"/>
  <c r="J13074" i="1"/>
  <c r="H13071" i="1"/>
  <c r="I13071" i="1"/>
  <c r="I13058" i="1"/>
  <c r="J13058" i="1"/>
  <c r="H13055" i="1"/>
  <c r="I13055" i="1"/>
  <c r="I13042" i="1"/>
  <c r="J13042" i="1"/>
  <c r="H13039" i="1"/>
  <c r="I13039" i="1"/>
  <c r="I13026" i="1"/>
  <c r="J13026" i="1"/>
  <c r="H13023" i="1"/>
  <c r="I13023" i="1"/>
  <c r="I13010" i="1"/>
  <c r="J13010" i="1"/>
  <c r="H13007" i="1"/>
  <c r="I13007" i="1"/>
  <c r="I12994" i="1"/>
  <c r="J12994" i="1"/>
  <c r="H12991" i="1"/>
  <c r="I12991" i="1"/>
  <c r="I12978" i="1"/>
  <c r="J12978" i="1"/>
  <c r="H12975" i="1"/>
  <c r="I12975" i="1"/>
  <c r="I12962" i="1"/>
  <c r="J12962" i="1"/>
  <c r="H12959" i="1"/>
  <c r="I12959" i="1"/>
  <c r="I12946" i="1"/>
  <c r="J12946" i="1"/>
  <c r="H12943" i="1"/>
  <c r="I12943" i="1"/>
  <c r="I12930" i="1"/>
  <c r="J12930" i="1"/>
  <c r="H12927" i="1"/>
  <c r="I12927" i="1"/>
  <c r="I12914" i="1"/>
  <c r="J12914" i="1"/>
  <c r="H12911" i="1"/>
  <c r="I12911" i="1"/>
  <c r="I12898" i="1"/>
  <c r="J12898" i="1"/>
  <c r="H12895" i="1"/>
  <c r="I12895" i="1"/>
  <c r="I12882" i="1"/>
  <c r="J12882" i="1"/>
  <c r="H12879" i="1"/>
  <c r="I12879" i="1"/>
  <c r="I12866" i="1"/>
  <c r="J12866" i="1"/>
  <c r="H12863" i="1"/>
  <c r="I12863" i="1"/>
  <c r="I12850" i="1"/>
  <c r="J12850" i="1"/>
  <c r="H12847" i="1"/>
  <c r="I12847" i="1"/>
  <c r="I12834" i="1"/>
  <c r="J12834" i="1"/>
  <c r="H12831" i="1"/>
  <c r="I12831" i="1"/>
  <c r="I12818" i="1"/>
  <c r="J12818" i="1"/>
  <c r="H12815" i="1"/>
  <c r="I12815" i="1"/>
  <c r="I12802" i="1"/>
  <c r="J12802" i="1"/>
  <c r="H12799" i="1"/>
  <c r="I12799" i="1"/>
  <c r="I12786" i="1"/>
  <c r="J12786" i="1"/>
  <c r="H12783" i="1"/>
  <c r="I12783" i="1"/>
  <c r="I12770" i="1"/>
  <c r="J12770" i="1"/>
  <c r="H12767" i="1"/>
  <c r="I12767" i="1"/>
  <c r="I12754" i="1"/>
  <c r="J12754" i="1"/>
  <c r="H12751" i="1"/>
  <c r="I12751" i="1"/>
  <c r="I12738" i="1"/>
  <c r="J12738" i="1"/>
  <c r="H12735" i="1"/>
  <c r="I12735" i="1"/>
  <c r="I12722" i="1"/>
  <c r="J12722" i="1"/>
  <c r="H12719" i="1"/>
  <c r="I12719" i="1"/>
  <c r="I12706" i="1"/>
  <c r="J12706" i="1"/>
  <c r="H12703" i="1"/>
  <c r="I12703" i="1"/>
  <c r="I12690" i="1"/>
  <c r="J12690" i="1"/>
  <c r="H12687" i="1"/>
  <c r="I12687" i="1"/>
  <c r="I12674" i="1"/>
  <c r="J12674" i="1"/>
  <c r="H12671" i="1"/>
  <c r="I12671" i="1"/>
  <c r="I12658" i="1"/>
  <c r="J12658" i="1"/>
  <c r="H12655" i="1"/>
  <c r="I12655" i="1"/>
  <c r="I12642" i="1"/>
  <c r="J12642" i="1"/>
  <c r="H12639" i="1"/>
  <c r="I12639" i="1"/>
  <c r="I12626" i="1"/>
  <c r="F102" i="3" s="1"/>
  <c r="J102" i="3" s="1"/>
  <c r="J12626" i="1"/>
  <c r="G102" i="3" s="1"/>
  <c r="H12623" i="1"/>
  <c r="I12623" i="1"/>
  <c r="I12610" i="1"/>
  <c r="J12610" i="1"/>
  <c r="H12607" i="1"/>
  <c r="I12607" i="1"/>
  <c r="I12594" i="1"/>
  <c r="J12594" i="1"/>
  <c r="H12591" i="1"/>
  <c r="I12591" i="1"/>
  <c r="I12578" i="1"/>
  <c r="J12578" i="1"/>
  <c r="H12575" i="1"/>
  <c r="I12575" i="1"/>
  <c r="I12562" i="1"/>
  <c r="J12562" i="1"/>
  <c r="H12559" i="1"/>
  <c r="I12559" i="1"/>
  <c r="I12546" i="1"/>
  <c r="J12546" i="1"/>
  <c r="H12543" i="1"/>
  <c r="I12543" i="1"/>
  <c r="I12530" i="1"/>
  <c r="J12530" i="1"/>
  <c r="H12527" i="1"/>
  <c r="I12527" i="1"/>
  <c r="I12514" i="1"/>
  <c r="J12514" i="1"/>
  <c r="H12511" i="1"/>
  <c r="I12511" i="1"/>
  <c r="I12498" i="1"/>
  <c r="J12498" i="1"/>
  <c r="H12495" i="1"/>
  <c r="I12495" i="1"/>
  <c r="I12482" i="1"/>
  <c r="J12482" i="1"/>
  <c r="H12479" i="1"/>
  <c r="I12479" i="1"/>
  <c r="I12466" i="1"/>
  <c r="J12466" i="1"/>
  <c r="H12463" i="1"/>
  <c r="I12463" i="1"/>
  <c r="I12450" i="1"/>
  <c r="J12450" i="1"/>
  <c r="H12447" i="1"/>
  <c r="I12447" i="1"/>
  <c r="I12434" i="1"/>
  <c r="J12434" i="1"/>
  <c r="H12431" i="1"/>
  <c r="I12431" i="1"/>
  <c r="I12408" i="1"/>
  <c r="H12408" i="1"/>
  <c r="J12408" i="1"/>
  <c r="J12403" i="1"/>
  <c r="I12403" i="1"/>
  <c r="I12388" i="1"/>
  <c r="J12388" i="1"/>
  <c r="H12377" i="1"/>
  <c r="I12377" i="1"/>
  <c r="J12377" i="1"/>
  <c r="J12375" i="1"/>
  <c r="H12375" i="1"/>
  <c r="I12375" i="1"/>
  <c r="H12373" i="1"/>
  <c r="J12373" i="1"/>
  <c r="I12344" i="1"/>
  <c r="H12344" i="1"/>
  <c r="J12344" i="1"/>
  <c r="J12339" i="1"/>
  <c r="I12339" i="1"/>
  <c r="I12324" i="1"/>
  <c r="J12324" i="1"/>
  <c r="H12313" i="1"/>
  <c r="I12313" i="1"/>
  <c r="J12313" i="1"/>
  <c r="J12311" i="1"/>
  <c r="H12311" i="1"/>
  <c r="I12311" i="1"/>
  <c r="H12309" i="1"/>
  <c r="J12309" i="1"/>
  <c r="I12280" i="1"/>
  <c r="H12280" i="1"/>
  <c r="J12280" i="1"/>
  <c r="J12275" i="1"/>
  <c r="I12275" i="1"/>
  <c r="I12260" i="1"/>
  <c r="J12260" i="1"/>
  <c r="H12249" i="1"/>
  <c r="I12249" i="1"/>
  <c r="J12249" i="1"/>
  <c r="J12247" i="1"/>
  <c r="H12247" i="1"/>
  <c r="I12247" i="1"/>
  <c r="H12245" i="1"/>
  <c r="J12245" i="1"/>
  <c r="I12216" i="1"/>
  <c r="H12216" i="1"/>
  <c r="J12216" i="1"/>
  <c r="J12211" i="1"/>
  <c r="I12211" i="1"/>
  <c r="I12196" i="1"/>
  <c r="J12196" i="1"/>
  <c r="H12185" i="1"/>
  <c r="I12185" i="1"/>
  <c r="J12185" i="1"/>
  <c r="J12183" i="1"/>
  <c r="H12183" i="1"/>
  <c r="I12183" i="1"/>
  <c r="H12181" i="1"/>
  <c r="J12181" i="1"/>
  <c r="I12152" i="1"/>
  <c r="H12152" i="1"/>
  <c r="J12152" i="1"/>
  <c r="J12147" i="1"/>
  <c r="I12147" i="1"/>
  <c r="I12132" i="1"/>
  <c r="J12132" i="1"/>
  <c r="H12121" i="1"/>
  <c r="I12121" i="1"/>
  <c r="J12121" i="1"/>
  <c r="J12119" i="1"/>
  <c r="H12119" i="1"/>
  <c r="I12119" i="1"/>
  <c r="H12117" i="1"/>
  <c r="J12117" i="1"/>
  <c r="I12088" i="1"/>
  <c r="H12088" i="1"/>
  <c r="J12088" i="1"/>
  <c r="J12083" i="1"/>
  <c r="I12083" i="1"/>
  <c r="I12068" i="1"/>
  <c r="J12068" i="1"/>
  <c r="I12036" i="1"/>
  <c r="J12036" i="1"/>
  <c r="I12004" i="1"/>
  <c r="J12004" i="1"/>
  <c r="I11988" i="1"/>
  <c r="J11988" i="1"/>
  <c r="I11972" i="1"/>
  <c r="J11972" i="1"/>
  <c r="I11956" i="1"/>
  <c r="J11956" i="1"/>
  <c r="I11940" i="1"/>
  <c r="J11940" i="1"/>
  <c r="H14974" i="1"/>
  <c r="H14970" i="1"/>
  <c r="H14966" i="1"/>
  <c r="H14962" i="1"/>
  <c r="H14958" i="1"/>
  <c r="H14954" i="1"/>
  <c r="H14950" i="1"/>
  <c r="H14946" i="1"/>
  <c r="H14942" i="1"/>
  <c r="H14938" i="1"/>
  <c r="H14937" i="1"/>
  <c r="J14935" i="1"/>
  <c r="J14934" i="1"/>
  <c r="I14933" i="1"/>
  <c r="I14923" i="1"/>
  <c r="H14922" i="1"/>
  <c r="H14921" i="1"/>
  <c r="J14919" i="1"/>
  <c r="J14918" i="1"/>
  <c r="I14917" i="1"/>
  <c r="I14907" i="1"/>
  <c r="F12" i="3" s="1"/>
  <c r="J12" i="3" s="1"/>
  <c r="H14906" i="1"/>
  <c r="H14905" i="1"/>
  <c r="J14903" i="1"/>
  <c r="J14902" i="1"/>
  <c r="I14901" i="1"/>
  <c r="I14891" i="1"/>
  <c r="H14890" i="1"/>
  <c r="H14889" i="1"/>
  <c r="J14887" i="1"/>
  <c r="J14886" i="1"/>
  <c r="I14885" i="1"/>
  <c r="I14875" i="1"/>
  <c r="H14874" i="1"/>
  <c r="H14873" i="1"/>
  <c r="J14871" i="1"/>
  <c r="J14870" i="1"/>
  <c r="I14869" i="1"/>
  <c r="I14859" i="1"/>
  <c r="H14858" i="1"/>
  <c r="H14857" i="1"/>
  <c r="J14855" i="1"/>
  <c r="J14854" i="1"/>
  <c r="I14853" i="1"/>
  <c r="I14843" i="1"/>
  <c r="H14842" i="1"/>
  <c r="H14841" i="1"/>
  <c r="J14839" i="1"/>
  <c r="J14838" i="1"/>
  <c r="I14837" i="1"/>
  <c r="I14827" i="1"/>
  <c r="H14826" i="1"/>
  <c r="H14825" i="1"/>
  <c r="J14823" i="1"/>
  <c r="J14822" i="1"/>
  <c r="I14821" i="1"/>
  <c r="I14811" i="1"/>
  <c r="H14810" i="1"/>
  <c r="H14809" i="1"/>
  <c r="J14807" i="1"/>
  <c r="J14806" i="1"/>
  <c r="I14805" i="1"/>
  <c r="I14795" i="1"/>
  <c r="H14794" i="1"/>
  <c r="H14793" i="1"/>
  <c r="J14791" i="1"/>
  <c r="J14790" i="1"/>
  <c r="I14789" i="1"/>
  <c r="I14779" i="1"/>
  <c r="H14778" i="1"/>
  <c r="H14777" i="1"/>
  <c r="J14775" i="1"/>
  <c r="J14774" i="1"/>
  <c r="I14773" i="1"/>
  <c r="I14763" i="1"/>
  <c r="H14762" i="1"/>
  <c r="H14761" i="1"/>
  <c r="J14759" i="1"/>
  <c r="J14758" i="1"/>
  <c r="I14757" i="1"/>
  <c r="I14747" i="1"/>
  <c r="H14746" i="1"/>
  <c r="H14745" i="1"/>
  <c r="J14743" i="1"/>
  <c r="J14742" i="1"/>
  <c r="I14741" i="1"/>
  <c r="I14731" i="1"/>
  <c r="H14730" i="1"/>
  <c r="H14729" i="1"/>
  <c r="J14727" i="1"/>
  <c r="J14726" i="1"/>
  <c r="I14725" i="1"/>
  <c r="I14715" i="1"/>
  <c r="H14714" i="1"/>
  <c r="H14713" i="1"/>
  <c r="J14711" i="1"/>
  <c r="J14710" i="1"/>
  <c r="I14709" i="1"/>
  <c r="I14699" i="1"/>
  <c r="H14698" i="1"/>
  <c r="H14697" i="1"/>
  <c r="J14695" i="1"/>
  <c r="J14694" i="1"/>
  <c r="I14693" i="1"/>
  <c r="I14683" i="1"/>
  <c r="H14682" i="1"/>
  <c r="H14681" i="1"/>
  <c r="J14679" i="1"/>
  <c r="J14678" i="1"/>
  <c r="I14677" i="1"/>
  <c r="I14667" i="1"/>
  <c r="H14666" i="1"/>
  <c r="H14665" i="1"/>
  <c r="J14663" i="1"/>
  <c r="J14662" i="1"/>
  <c r="I14661" i="1"/>
  <c r="I14651" i="1"/>
  <c r="H14650" i="1"/>
  <c r="H14649" i="1"/>
  <c r="J14647" i="1"/>
  <c r="J14646" i="1"/>
  <c r="I14645" i="1"/>
  <c r="I14635" i="1"/>
  <c r="H14634" i="1"/>
  <c r="H14633" i="1"/>
  <c r="J14631" i="1"/>
  <c r="J14630" i="1"/>
  <c r="I14629" i="1"/>
  <c r="I14619" i="1"/>
  <c r="H14618" i="1"/>
  <c r="H14617" i="1"/>
  <c r="J14615" i="1"/>
  <c r="J14614" i="1"/>
  <c r="I14613" i="1"/>
  <c r="I14603" i="1"/>
  <c r="H14602" i="1"/>
  <c r="H14601" i="1"/>
  <c r="J14599" i="1"/>
  <c r="J14598" i="1"/>
  <c r="I14597" i="1"/>
  <c r="I14587" i="1"/>
  <c r="H14586" i="1"/>
  <c r="H14585" i="1"/>
  <c r="J14583" i="1"/>
  <c r="J14582" i="1"/>
  <c r="I14581" i="1"/>
  <c r="I14571" i="1"/>
  <c r="F29" i="3" s="1"/>
  <c r="J29" i="3" s="1"/>
  <c r="H14570" i="1"/>
  <c r="H14569" i="1"/>
  <c r="J14567" i="1"/>
  <c r="J14566" i="1"/>
  <c r="I14565" i="1"/>
  <c r="I14555" i="1"/>
  <c r="H14554" i="1"/>
  <c r="H14553" i="1"/>
  <c r="J14551" i="1"/>
  <c r="J14550" i="1"/>
  <c r="I14549" i="1"/>
  <c r="I14539" i="1"/>
  <c r="H14538" i="1"/>
  <c r="H14537" i="1"/>
  <c r="J14535" i="1"/>
  <c r="J14534" i="1"/>
  <c r="I14533" i="1"/>
  <c r="I14523" i="1"/>
  <c r="H14522" i="1"/>
  <c r="H14521" i="1"/>
  <c r="J14519" i="1"/>
  <c r="J14518" i="1"/>
  <c r="I14517" i="1"/>
  <c r="I14507" i="1"/>
  <c r="H14506" i="1"/>
  <c r="H14505" i="1"/>
  <c r="J14503" i="1"/>
  <c r="J14502" i="1"/>
  <c r="I14501" i="1"/>
  <c r="I14491" i="1"/>
  <c r="H14490" i="1"/>
  <c r="H14489" i="1"/>
  <c r="J14487" i="1"/>
  <c r="J14486" i="1"/>
  <c r="I14485" i="1"/>
  <c r="I14475" i="1"/>
  <c r="H14474" i="1"/>
  <c r="H14473" i="1"/>
  <c r="J14471" i="1"/>
  <c r="J14470" i="1"/>
  <c r="I14469" i="1"/>
  <c r="I14459" i="1"/>
  <c r="H14458" i="1"/>
  <c r="H14457" i="1"/>
  <c r="J14455" i="1"/>
  <c r="J14454" i="1"/>
  <c r="I14453" i="1"/>
  <c r="I14443" i="1"/>
  <c r="H14442" i="1"/>
  <c r="H14441" i="1"/>
  <c r="J14439" i="1"/>
  <c r="J14438" i="1"/>
  <c r="I14437" i="1"/>
  <c r="I14427" i="1"/>
  <c r="H14426" i="1"/>
  <c r="H14425" i="1"/>
  <c r="J14423" i="1"/>
  <c r="J14422" i="1"/>
  <c r="I14421" i="1"/>
  <c r="I14411" i="1"/>
  <c r="H14410" i="1"/>
  <c r="H14409" i="1"/>
  <c r="J14407" i="1"/>
  <c r="J14406" i="1"/>
  <c r="I14405" i="1"/>
  <c r="I14395" i="1"/>
  <c r="H14394" i="1"/>
  <c r="H14393" i="1"/>
  <c r="J14391" i="1"/>
  <c r="J14390" i="1"/>
  <c r="I14389" i="1"/>
  <c r="I14379" i="1"/>
  <c r="H14378" i="1"/>
  <c r="H14377" i="1"/>
  <c r="J14375" i="1"/>
  <c r="J14374" i="1"/>
  <c r="I14373" i="1"/>
  <c r="I14363" i="1"/>
  <c r="H14362" i="1"/>
  <c r="H14361" i="1"/>
  <c r="J14359" i="1"/>
  <c r="J14358" i="1"/>
  <c r="I14357" i="1"/>
  <c r="I14347" i="1"/>
  <c r="H14346" i="1"/>
  <c r="H14345" i="1"/>
  <c r="J14343" i="1"/>
  <c r="J14342" i="1"/>
  <c r="I14341" i="1"/>
  <c r="I14331" i="1"/>
  <c r="H14330" i="1"/>
  <c r="H14329" i="1"/>
  <c r="J14327" i="1"/>
  <c r="J14326" i="1"/>
  <c r="I14325" i="1"/>
  <c r="I14315" i="1"/>
  <c r="H14314" i="1"/>
  <c r="H14313" i="1"/>
  <c r="J14311" i="1"/>
  <c r="J14310" i="1"/>
  <c r="I14309" i="1"/>
  <c r="I14299" i="1"/>
  <c r="H14298" i="1"/>
  <c r="H14297" i="1"/>
  <c r="J14295" i="1"/>
  <c r="J14294" i="1"/>
  <c r="I14293" i="1"/>
  <c r="I14283" i="1"/>
  <c r="H14282" i="1"/>
  <c r="H14281" i="1"/>
  <c r="J14279" i="1"/>
  <c r="J14278" i="1"/>
  <c r="I14277" i="1"/>
  <c r="I14267" i="1"/>
  <c r="H14266" i="1"/>
  <c r="H14265" i="1"/>
  <c r="J14263" i="1"/>
  <c r="J14262" i="1"/>
  <c r="I14261" i="1"/>
  <c r="I14251" i="1"/>
  <c r="H14250" i="1"/>
  <c r="H14249" i="1"/>
  <c r="J14247" i="1"/>
  <c r="J14246" i="1"/>
  <c r="I14245" i="1"/>
  <c r="F160" i="3" s="1"/>
  <c r="J160" i="3" s="1"/>
  <c r="I14235" i="1"/>
  <c r="H14234" i="1"/>
  <c r="H14233" i="1"/>
  <c r="J14231" i="1"/>
  <c r="J14230" i="1"/>
  <c r="I14229" i="1"/>
  <c r="I14219" i="1"/>
  <c r="H14218" i="1"/>
  <c r="H14217" i="1"/>
  <c r="J14215" i="1"/>
  <c r="J14214" i="1"/>
  <c r="I14213" i="1"/>
  <c r="I14203" i="1"/>
  <c r="H14202" i="1"/>
  <c r="H14201" i="1"/>
  <c r="J14199" i="1"/>
  <c r="J14198" i="1"/>
  <c r="I14197" i="1"/>
  <c r="I14187" i="1"/>
  <c r="H14186" i="1"/>
  <c r="H14185" i="1"/>
  <c r="J14183" i="1"/>
  <c r="J14182" i="1"/>
  <c r="I14181" i="1"/>
  <c r="I14171" i="1"/>
  <c r="H14170" i="1"/>
  <c r="H14169" i="1"/>
  <c r="J14167" i="1"/>
  <c r="J14166" i="1"/>
  <c r="I14165" i="1"/>
  <c r="I14155" i="1"/>
  <c r="H14154" i="1"/>
  <c r="H14153" i="1"/>
  <c r="J14151" i="1"/>
  <c r="J14150" i="1"/>
  <c r="I14149" i="1"/>
  <c r="I14139" i="1"/>
  <c r="H14138" i="1"/>
  <c r="H14137" i="1"/>
  <c r="J14135" i="1"/>
  <c r="J14134" i="1"/>
  <c r="I14133" i="1"/>
  <c r="I14123" i="1"/>
  <c r="H14122" i="1"/>
  <c r="H14121" i="1"/>
  <c r="J14119" i="1"/>
  <c r="J14118" i="1"/>
  <c r="I14117" i="1"/>
  <c r="I14107" i="1"/>
  <c r="H14106" i="1"/>
  <c r="H14105" i="1"/>
  <c r="J14103" i="1"/>
  <c r="J14102" i="1"/>
  <c r="I14101" i="1"/>
  <c r="I14091" i="1"/>
  <c r="H14090" i="1"/>
  <c r="H14089" i="1"/>
  <c r="J14087" i="1"/>
  <c r="J14086" i="1"/>
  <c r="I14085" i="1"/>
  <c r="I14075" i="1"/>
  <c r="H14074" i="1"/>
  <c r="H14073" i="1"/>
  <c r="J14071" i="1"/>
  <c r="J14070" i="1"/>
  <c r="I14069" i="1"/>
  <c r="I14059" i="1"/>
  <c r="H14058" i="1"/>
  <c r="H14057" i="1"/>
  <c r="J14055" i="1"/>
  <c r="J14054" i="1"/>
  <c r="I14053" i="1"/>
  <c r="I14043" i="1"/>
  <c r="H14042" i="1"/>
  <c r="H14041" i="1"/>
  <c r="J14039" i="1"/>
  <c r="J14038" i="1"/>
  <c r="I14037" i="1"/>
  <c r="I14027" i="1"/>
  <c r="H14026" i="1"/>
  <c r="H14025" i="1"/>
  <c r="J14023" i="1"/>
  <c r="J14022" i="1"/>
  <c r="I14021" i="1"/>
  <c r="I14011" i="1"/>
  <c r="H14010" i="1"/>
  <c r="H14009" i="1"/>
  <c r="J14007" i="1"/>
  <c r="J14006" i="1"/>
  <c r="I14005" i="1"/>
  <c r="I13995" i="1"/>
  <c r="H13994" i="1"/>
  <c r="H13993" i="1"/>
  <c r="J13991" i="1"/>
  <c r="J13990" i="1"/>
  <c r="I13989" i="1"/>
  <c r="I13979" i="1"/>
  <c r="H13978" i="1"/>
  <c r="H13977" i="1"/>
  <c r="J13975" i="1"/>
  <c r="J13974" i="1"/>
  <c r="I13973" i="1"/>
  <c r="I13963" i="1"/>
  <c r="H13962" i="1"/>
  <c r="H13961" i="1"/>
  <c r="J13959" i="1"/>
  <c r="J13958" i="1"/>
  <c r="I13957" i="1"/>
  <c r="I13947" i="1"/>
  <c r="H13946" i="1"/>
  <c r="H13945" i="1"/>
  <c r="J13943" i="1"/>
  <c r="J13942" i="1"/>
  <c r="I13941" i="1"/>
  <c r="I13931" i="1"/>
  <c r="H13930" i="1"/>
  <c r="H13929" i="1"/>
  <c r="J13927" i="1"/>
  <c r="J13926" i="1"/>
  <c r="I13925" i="1"/>
  <c r="I13915" i="1"/>
  <c r="H13914" i="1"/>
  <c r="H13913" i="1"/>
  <c r="J13911" i="1"/>
  <c r="J13910" i="1"/>
  <c r="I13909" i="1"/>
  <c r="I13899" i="1"/>
  <c r="H13898" i="1"/>
  <c r="H13897" i="1"/>
  <c r="J13895" i="1"/>
  <c r="J13894" i="1"/>
  <c r="I13893" i="1"/>
  <c r="I13883" i="1"/>
  <c r="H13882" i="1"/>
  <c r="H13881" i="1"/>
  <c r="J13879" i="1"/>
  <c r="J13878" i="1"/>
  <c r="I13877" i="1"/>
  <c r="I13867" i="1"/>
  <c r="H13866" i="1"/>
  <c r="H13865" i="1"/>
  <c r="J13863" i="1"/>
  <c r="J13862" i="1"/>
  <c r="I13861" i="1"/>
  <c r="I13851" i="1"/>
  <c r="H13850" i="1"/>
  <c r="H13849" i="1"/>
  <c r="J13847" i="1"/>
  <c r="J13846" i="1"/>
  <c r="I13845" i="1"/>
  <c r="I13835" i="1"/>
  <c r="H13834" i="1"/>
  <c r="H13833" i="1"/>
  <c r="J13831" i="1"/>
  <c r="J13830" i="1"/>
  <c r="I13829" i="1"/>
  <c r="I13819" i="1"/>
  <c r="H13818" i="1"/>
  <c r="H13817" i="1"/>
  <c r="J13815" i="1"/>
  <c r="J13814" i="1"/>
  <c r="I13813" i="1"/>
  <c r="I13803" i="1"/>
  <c r="H13802" i="1"/>
  <c r="H13801" i="1"/>
  <c r="J13799" i="1"/>
  <c r="J13798" i="1"/>
  <c r="I13797" i="1"/>
  <c r="I13787" i="1"/>
  <c r="H13786" i="1"/>
  <c r="H13785" i="1"/>
  <c r="J13783" i="1"/>
  <c r="J13782" i="1"/>
  <c r="I13781" i="1"/>
  <c r="I13771" i="1"/>
  <c r="H13770" i="1"/>
  <c r="H13769" i="1"/>
  <c r="J13767" i="1"/>
  <c r="J13766" i="1"/>
  <c r="I13765" i="1"/>
  <c r="I13755" i="1"/>
  <c r="H13754" i="1"/>
  <c r="H13753" i="1"/>
  <c r="J13751" i="1"/>
  <c r="J13750" i="1"/>
  <c r="I13749" i="1"/>
  <c r="I13739" i="1"/>
  <c r="H13738" i="1"/>
  <c r="H13737" i="1"/>
  <c r="J13735" i="1"/>
  <c r="J13734" i="1"/>
  <c r="I13733" i="1"/>
  <c r="I13723" i="1"/>
  <c r="H13722" i="1"/>
  <c r="H13721" i="1"/>
  <c r="J13719" i="1"/>
  <c r="J13718" i="1"/>
  <c r="I13717" i="1"/>
  <c r="I13707" i="1"/>
  <c r="H13706" i="1"/>
  <c r="H13705" i="1"/>
  <c r="J13703" i="1"/>
  <c r="J13702" i="1"/>
  <c r="I13701" i="1"/>
  <c r="I13691" i="1"/>
  <c r="H13690" i="1"/>
  <c r="H13689" i="1"/>
  <c r="J13687" i="1"/>
  <c r="J13686" i="1"/>
  <c r="I13685" i="1"/>
  <c r="I13675" i="1"/>
  <c r="H13674" i="1"/>
  <c r="H13673" i="1"/>
  <c r="J13671" i="1"/>
  <c r="J13670" i="1"/>
  <c r="I13669" i="1"/>
  <c r="I13659" i="1"/>
  <c r="H13658" i="1"/>
  <c r="H13657" i="1"/>
  <c r="J13655" i="1"/>
  <c r="J13654" i="1"/>
  <c r="I13653" i="1"/>
  <c r="I13643" i="1"/>
  <c r="H13642" i="1"/>
  <c r="H13641" i="1"/>
  <c r="J13639" i="1"/>
  <c r="J13638" i="1"/>
  <c r="I13637" i="1"/>
  <c r="I13627" i="1"/>
  <c r="H13626" i="1"/>
  <c r="H13625" i="1"/>
  <c r="J13623" i="1"/>
  <c r="J13622" i="1"/>
  <c r="I13621" i="1"/>
  <c r="I13611" i="1"/>
  <c r="H13610" i="1"/>
  <c r="H13609" i="1"/>
  <c r="J13607" i="1"/>
  <c r="J13606" i="1"/>
  <c r="I13605" i="1"/>
  <c r="I13595" i="1"/>
  <c r="H13594" i="1"/>
  <c r="H13593" i="1"/>
  <c r="J13591" i="1"/>
  <c r="J13590" i="1"/>
  <c r="I13589" i="1"/>
  <c r="I13579" i="1"/>
  <c r="H13578" i="1"/>
  <c r="H13577" i="1"/>
  <c r="J13575" i="1"/>
  <c r="J13574" i="1"/>
  <c r="I13573" i="1"/>
  <c r="I13558" i="1"/>
  <c r="J13558" i="1"/>
  <c r="H13555" i="1"/>
  <c r="I13555" i="1"/>
  <c r="I13542" i="1"/>
  <c r="J13542" i="1"/>
  <c r="H13539" i="1"/>
  <c r="I13539" i="1"/>
  <c r="I13526" i="1"/>
  <c r="J13526" i="1"/>
  <c r="H13523" i="1"/>
  <c r="I13523" i="1"/>
  <c r="I13510" i="1"/>
  <c r="J13510" i="1"/>
  <c r="H13507" i="1"/>
  <c r="I13507" i="1"/>
  <c r="I13494" i="1"/>
  <c r="J13494" i="1"/>
  <c r="H13491" i="1"/>
  <c r="I13491" i="1"/>
  <c r="I13478" i="1"/>
  <c r="J13478" i="1"/>
  <c r="H13475" i="1"/>
  <c r="I13475" i="1"/>
  <c r="I13462" i="1"/>
  <c r="J13462" i="1"/>
  <c r="H13459" i="1"/>
  <c r="I13459" i="1"/>
  <c r="I13446" i="1"/>
  <c r="J13446" i="1"/>
  <c r="H13443" i="1"/>
  <c r="I13443" i="1"/>
  <c r="I13430" i="1"/>
  <c r="J13430" i="1"/>
  <c r="H13427" i="1"/>
  <c r="I13427" i="1"/>
  <c r="I13414" i="1"/>
  <c r="J13414" i="1"/>
  <c r="H13411" i="1"/>
  <c r="I13411" i="1"/>
  <c r="I13398" i="1"/>
  <c r="J13398" i="1"/>
  <c r="H13395" i="1"/>
  <c r="I13395" i="1"/>
  <c r="I13382" i="1"/>
  <c r="J13382" i="1"/>
  <c r="H13379" i="1"/>
  <c r="I13379" i="1"/>
  <c r="I13366" i="1"/>
  <c r="J13366" i="1"/>
  <c r="H13363" i="1"/>
  <c r="I13363" i="1"/>
  <c r="I13350" i="1"/>
  <c r="J13350" i="1"/>
  <c r="H13347" i="1"/>
  <c r="I13347" i="1"/>
  <c r="I13334" i="1"/>
  <c r="J13334" i="1"/>
  <c r="H13331" i="1"/>
  <c r="I13331" i="1"/>
  <c r="I13318" i="1"/>
  <c r="J13318" i="1"/>
  <c r="H13315" i="1"/>
  <c r="I13315" i="1"/>
  <c r="I13302" i="1"/>
  <c r="J13302" i="1"/>
  <c r="H13299" i="1"/>
  <c r="I13299" i="1"/>
  <c r="I13286" i="1"/>
  <c r="J13286" i="1"/>
  <c r="H13283" i="1"/>
  <c r="I13283" i="1"/>
  <c r="I13270" i="1"/>
  <c r="J13270" i="1"/>
  <c r="H13267" i="1"/>
  <c r="I13267" i="1"/>
  <c r="I13254" i="1"/>
  <c r="J13254" i="1"/>
  <c r="H13251" i="1"/>
  <c r="I13251" i="1"/>
  <c r="I13238" i="1"/>
  <c r="J13238" i="1"/>
  <c r="H13235" i="1"/>
  <c r="I13235" i="1"/>
  <c r="I13222" i="1"/>
  <c r="J13222" i="1"/>
  <c r="H13219" i="1"/>
  <c r="I13219" i="1"/>
  <c r="I13206" i="1"/>
  <c r="J13206" i="1"/>
  <c r="H13203" i="1"/>
  <c r="I13203" i="1"/>
  <c r="I13190" i="1"/>
  <c r="J13190" i="1"/>
  <c r="H13187" i="1"/>
  <c r="I13187" i="1"/>
  <c r="I13174" i="1"/>
  <c r="J13174" i="1"/>
  <c r="H13171" i="1"/>
  <c r="I13171" i="1"/>
  <c r="I13158" i="1"/>
  <c r="J13158" i="1"/>
  <c r="H13155" i="1"/>
  <c r="I13155" i="1"/>
  <c r="I13142" i="1"/>
  <c r="J13142" i="1"/>
  <c r="H13139" i="1"/>
  <c r="I13139" i="1"/>
  <c r="I13126" i="1"/>
  <c r="J13126" i="1"/>
  <c r="H13123" i="1"/>
  <c r="I13123" i="1"/>
  <c r="I13110" i="1"/>
  <c r="J13110" i="1"/>
  <c r="H13107" i="1"/>
  <c r="I13107" i="1"/>
  <c r="I13094" i="1"/>
  <c r="J13094" i="1"/>
  <c r="H13091" i="1"/>
  <c r="I13091" i="1"/>
  <c r="I13078" i="1"/>
  <c r="J13078" i="1"/>
  <c r="H13075" i="1"/>
  <c r="I13075" i="1"/>
  <c r="I13062" i="1"/>
  <c r="J13062" i="1"/>
  <c r="H13059" i="1"/>
  <c r="I13059" i="1"/>
  <c r="I13046" i="1"/>
  <c r="J13046" i="1"/>
  <c r="H13043" i="1"/>
  <c r="I13043" i="1"/>
  <c r="I13030" i="1"/>
  <c r="J13030" i="1"/>
  <c r="H13027" i="1"/>
  <c r="I13027" i="1"/>
  <c r="I13014" i="1"/>
  <c r="J13014" i="1"/>
  <c r="H13011" i="1"/>
  <c r="I13011" i="1"/>
  <c r="I12998" i="1"/>
  <c r="J12998" i="1"/>
  <c r="H12995" i="1"/>
  <c r="I12995" i="1"/>
  <c r="I12982" i="1"/>
  <c r="J12982" i="1"/>
  <c r="H12979" i="1"/>
  <c r="I12979" i="1"/>
  <c r="I12966" i="1"/>
  <c r="J12966" i="1"/>
  <c r="H12963" i="1"/>
  <c r="I12963" i="1"/>
  <c r="I12950" i="1"/>
  <c r="J12950" i="1"/>
  <c r="H12947" i="1"/>
  <c r="I12947" i="1"/>
  <c r="I12934" i="1"/>
  <c r="J12934" i="1"/>
  <c r="H12931" i="1"/>
  <c r="I12931" i="1"/>
  <c r="I12918" i="1"/>
  <c r="J12918" i="1"/>
  <c r="H12915" i="1"/>
  <c r="I12915" i="1"/>
  <c r="I12902" i="1"/>
  <c r="J12902" i="1"/>
  <c r="H12899" i="1"/>
  <c r="I12899" i="1"/>
  <c r="I12886" i="1"/>
  <c r="J12886" i="1"/>
  <c r="H12883" i="1"/>
  <c r="I12883" i="1"/>
  <c r="I12870" i="1"/>
  <c r="J12870" i="1"/>
  <c r="H12867" i="1"/>
  <c r="I12867" i="1"/>
  <c r="I12854" i="1"/>
  <c r="J12854" i="1"/>
  <c r="H12851" i="1"/>
  <c r="I12851" i="1"/>
  <c r="I12838" i="1"/>
  <c r="J12838" i="1"/>
  <c r="H12835" i="1"/>
  <c r="I12835" i="1"/>
  <c r="I12822" i="1"/>
  <c r="J12822" i="1"/>
  <c r="H12819" i="1"/>
  <c r="I12819" i="1"/>
  <c r="I12806" i="1"/>
  <c r="J12806" i="1"/>
  <c r="H12803" i="1"/>
  <c r="I12803" i="1"/>
  <c r="I12790" i="1"/>
  <c r="J12790" i="1"/>
  <c r="H12787" i="1"/>
  <c r="I12787" i="1"/>
  <c r="I12774" i="1"/>
  <c r="J12774" i="1"/>
  <c r="H12771" i="1"/>
  <c r="I12771" i="1"/>
  <c r="I12758" i="1"/>
  <c r="J12758" i="1"/>
  <c r="H12755" i="1"/>
  <c r="I12755" i="1"/>
  <c r="I12742" i="1"/>
  <c r="J12742" i="1"/>
  <c r="H12739" i="1"/>
  <c r="I12739" i="1"/>
  <c r="I12726" i="1"/>
  <c r="J12726" i="1"/>
  <c r="H12723" i="1"/>
  <c r="I12723" i="1"/>
  <c r="I12710" i="1"/>
  <c r="J12710" i="1"/>
  <c r="H12707" i="1"/>
  <c r="I12707" i="1"/>
  <c r="I12694" i="1"/>
  <c r="J12694" i="1"/>
  <c r="H12691" i="1"/>
  <c r="I12691" i="1"/>
  <c r="I12678" i="1"/>
  <c r="J12678" i="1"/>
  <c r="H12675" i="1"/>
  <c r="I12675" i="1"/>
  <c r="I12662" i="1"/>
  <c r="J12662" i="1"/>
  <c r="H12659" i="1"/>
  <c r="I12659" i="1"/>
  <c r="I12646" i="1"/>
  <c r="J12646" i="1"/>
  <c r="H12643" i="1"/>
  <c r="I12643" i="1"/>
  <c r="I12630" i="1"/>
  <c r="J12630" i="1"/>
  <c r="H12627" i="1"/>
  <c r="I12627" i="1"/>
  <c r="I12614" i="1"/>
  <c r="J12614" i="1"/>
  <c r="H12611" i="1"/>
  <c r="I12611" i="1"/>
  <c r="I12598" i="1"/>
  <c r="J12598" i="1"/>
  <c r="H12595" i="1"/>
  <c r="I12595" i="1"/>
  <c r="I12582" i="1"/>
  <c r="J12582" i="1"/>
  <c r="H12579" i="1"/>
  <c r="I12579" i="1"/>
  <c r="I12566" i="1"/>
  <c r="J12566" i="1"/>
  <c r="H12563" i="1"/>
  <c r="I12563" i="1"/>
  <c r="I12550" i="1"/>
  <c r="J12550" i="1"/>
  <c r="H12547" i="1"/>
  <c r="I12547" i="1"/>
  <c r="I12534" i="1"/>
  <c r="J12534" i="1"/>
  <c r="H12531" i="1"/>
  <c r="I12531" i="1"/>
  <c r="I12518" i="1"/>
  <c r="J12518" i="1"/>
  <c r="H12515" i="1"/>
  <c r="I12515" i="1"/>
  <c r="I12502" i="1"/>
  <c r="J12502" i="1"/>
  <c r="H12499" i="1"/>
  <c r="I12499" i="1"/>
  <c r="I12486" i="1"/>
  <c r="J12486" i="1"/>
  <c r="H12483" i="1"/>
  <c r="I12483" i="1"/>
  <c r="I12470" i="1"/>
  <c r="J12470" i="1"/>
  <c r="H12467" i="1"/>
  <c r="I12467" i="1"/>
  <c r="I12454" i="1"/>
  <c r="J12454" i="1"/>
  <c r="H12451" i="1"/>
  <c r="I12451" i="1"/>
  <c r="I12438" i="1"/>
  <c r="J12438" i="1"/>
  <c r="H12435" i="1"/>
  <c r="I12435" i="1"/>
  <c r="I12424" i="1"/>
  <c r="H12424" i="1"/>
  <c r="J12424" i="1"/>
  <c r="J12419" i="1"/>
  <c r="I12419" i="1"/>
  <c r="I12404" i="1"/>
  <c r="J12404" i="1"/>
  <c r="H12393" i="1"/>
  <c r="I12393" i="1"/>
  <c r="J12393" i="1"/>
  <c r="J12391" i="1"/>
  <c r="H12391" i="1"/>
  <c r="I12391" i="1"/>
  <c r="H12389" i="1"/>
  <c r="J12389" i="1"/>
  <c r="I12360" i="1"/>
  <c r="H12360" i="1"/>
  <c r="J12360" i="1"/>
  <c r="J12355" i="1"/>
  <c r="I12355" i="1"/>
  <c r="I12340" i="1"/>
  <c r="J12340" i="1"/>
  <c r="H12329" i="1"/>
  <c r="I12329" i="1"/>
  <c r="J12329" i="1"/>
  <c r="J12327" i="1"/>
  <c r="H12327" i="1"/>
  <c r="I12327" i="1"/>
  <c r="H12325" i="1"/>
  <c r="J12325" i="1"/>
  <c r="I12296" i="1"/>
  <c r="H12296" i="1"/>
  <c r="J12296" i="1"/>
  <c r="J12291" i="1"/>
  <c r="I12291" i="1"/>
  <c r="I12276" i="1"/>
  <c r="J12276" i="1"/>
  <c r="H12265" i="1"/>
  <c r="I12265" i="1"/>
  <c r="J12265" i="1"/>
  <c r="J12263" i="1"/>
  <c r="H12263" i="1"/>
  <c r="I12263" i="1"/>
  <c r="H12261" i="1"/>
  <c r="J12261" i="1"/>
  <c r="I12232" i="1"/>
  <c r="H12232" i="1"/>
  <c r="J12232" i="1"/>
  <c r="J12227" i="1"/>
  <c r="I12227" i="1"/>
  <c r="I12212" i="1"/>
  <c r="J12212" i="1"/>
  <c r="H12201" i="1"/>
  <c r="I12201" i="1"/>
  <c r="J12201" i="1"/>
  <c r="J12199" i="1"/>
  <c r="H12199" i="1"/>
  <c r="I12199" i="1"/>
  <c r="H12197" i="1"/>
  <c r="J12197" i="1"/>
  <c r="I12168" i="1"/>
  <c r="H12168" i="1"/>
  <c r="J12168" i="1"/>
  <c r="J12163" i="1"/>
  <c r="I12163" i="1"/>
  <c r="I12148" i="1"/>
  <c r="J12148" i="1"/>
  <c r="H12137" i="1"/>
  <c r="I12137" i="1"/>
  <c r="J12137" i="1"/>
  <c r="J12135" i="1"/>
  <c r="H12135" i="1"/>
  <c r="I12135" i="1"/>
  <c r="H12133" i="1"/>
  <c r="J12133" i="1"/>
  <c r="I12104" i="1"/>
  <c r="H12104" i="1"/>
  <c r="J12104" i="1"/>
  <c r="J12099" i="1"/>
  <c r="I12099" i="1"/>
  <c r="I12084" i="1"/>
  <c r="J12084" i="1"/>
  <c r="H12073" i="1"/>
  <c r="I12073" i="1"/>
  <c r="J12073" i="1"/>
  <c r="J12071" i="1"/>
  <c r="H12071" i="1"/>
  <c r="I12071" i="1"/>
  <c r="H12069" i="1"/>
  <c r="J12069" i="1"/>
  <c r="I12056" i="1"/>
  <c r="H12056" i="1"/>
  <c r="J12056" i="1"/>
  <c r="J12051" i="1"/>
  <c r="I12051" i="1"/>
  <c r="H12041" i="1"/>
  <c r="I12041" i="1"/>
  <c r="J12041" i="1"/>
  <c r="J12039" i="1"/>
  <c r="H12039" i="1"/>
  <c r="I12039" i="1"/>
  <c r="H12037" i="1"/>
  <c r="J12037" i="1"/>
  <c r="I12024" i="1"/>
  <c r="H12024" i="1"/>
  <c r="J12024" i="1"/>
  <c r="J12019" i="1"/>
  <c r="I12019" i="1"/>
  <c r="H12009" i="1"/>
  <c r="I12009" i="1"/>
  <c r="J12009" i="1"/>
  <c r="J12007" i="1"/>
  <c r="H12007" i="1"/>
  <c r="I12007" i="1"/>
  <c r="H12005" i="1"/>
  <c r="J12005" i="1"/>
  <c r="G106" i="3" s="1"/>
  <c r="H11993" i="1"/>
  <c r="I11993" i="1"/>
  <c r="J11993" i="1"/>
  <c r="J11991" i="1"/>
  <c r="H11991" i="1"/>
  <c r="I11991" i="1"/>
  <c r="H11989" i="1"/>
  <c r="J11989" i="1"/>
  <c r="H11977" i="1"/>
  <c r="I11977" i="1"/>
  <c r="J11977" i="1"/>
  <c r="J11975" i="1"/>
  <c r="H11975" i="1"/>
  <c r="I11975" i="1"/>
  <c r="H11973" i="1"/>
  <c r="J11973" i="1"/>
  <c r="H11961" i="1"/>
  <c r="I11961" i="1"/>
  <c r="J11961" i="1"/>
  <c r="J11959" i="1"/>
  <c r="H11959" i="1"/>
  <c r="I11959" i="1"/>
  <c r="H11957" i="1"/>
  <c r="J11957" i="1"/>
  <c r="H11945" i="1"/>
  <c r="I11945" i="1"/>
  <c r="J11945" i="1"/>
  <c r="J11943" i="1"/>
  <c r="H11943" i="1"/>
  <c r="I11943" i="1"/>
  <c r="H11941" i="1"/>
  <c r="J11941" i="1"/>
  <c r="H11929" i="1"/>
  <c r="I11929" i="1"/>
  <c r="J11929" i="1"/>
  <c r="J11927" i="1"/>
  <c r="H11927" i="1"/>
  <c r="I11927" i="1"/>
  <c r="H11925" i="1"/>
  <c r="J11925" i="1"/>
  <c r="H11913" i="1"/>
  <c r="I11913" i="1"/>
  <c r="J11913" i="1"/>
  <c r="J11911" i="1"/>
  <c r="H11911" i="1"/>
  <c r="I11911" i="1"/>
  <c r="H11897" i="1"/>
  <c r="I11897" i="1"/>
  <c r="J11897" i="1"/>
  <c r="J11895" i="1"/>
  <c r="H11895" i="1"/>
  <c r="I11895" i="1"/>
  <c r="H11881" i="1"/>
  <c r="I11881" i="1"/>
  <c r="J11881" i="1"/>
  <c r="J11879" i="1"/>
  <c r="H11879" i="1"/>
  <c r="I11879" i="1"/>
  <c r="H11865" i="1"/>
  <c r="I11865" i="1"/>
  <c r="J11865" i="1"/>
  <c r="J11863" i="1"/>
  <c r="H11863" i="1"/>
  <c r="I11863" i="1"/>
  <c r="H11849" i="1"/>
  <c r="I11849" i="1"/>
  <c r="J11849" i="1"/>
  <c r="J11847" i="1"/>
  <c r="H11847" i="1"/>
  <c r="I11847" i="1"/>
  <c r="H11833" i="1"/>
  <c r="I11833" i="1"/>
  <c r="J11833" i="1"/>
  <c r="J11831" i="1"/>
  <c r="H11831" i="1"/>
  <c r="I11831" i="1"/>
  <c r="H11817" i="1"/>
  <c r="I11817" i="1"/>
  <c r="J11817" i="1"/>
  <c r="J11815" i="1"/>
  <c r="H11815" i="1"/>
  <c r="I11815" i="1"/>
  <c r="H11801" i="1"/>
  <c r="I11801" i="1"/>
  <c r="J11801" i="1"/>
  <c r="J11799" i="1"/>
  <c r="H11799" i="1"/>
  <c r="I11799" i="1"/>
  <c r="H11785" i="1"/>
  <c r="I11785" i="1"/>
  <c r="J11785" i="1"/>
  <c r="J11783" i="1"/>
  <c r="H11783" i="1"/>
  <c r="I11783" i="1"/>
  <c r="H11769" i="1"/>
  <c r="I11769" i="1"/>
  <c r="J11769" i="1"/>
  <c r="J11767" i="1"/>
  <c r="H11767" i="1"/>
  <c r="I11767" i="1"/>
  <c r="H11753" i="1"/>
  <c r="I11753" i="1"/>
  <c r="J11753" i="1"/>
  <c r="J13667" i="1"/>
  <c r="J13666" i="1"/>
  <c r="I13665" i="1"/>
  <c r="J13651" i="1"/>
  <c r="J13650" i="1"/>
  <c r="I13649" i="1"/>
  <c r="J13635" i="1"/>
  <c r="J13634" i="1"/>
  <c r="I13633" i="1"/>
  <c r="J13619" i="1"/>
  <c r="J13618" i="1"/>
  <c r="I13617" i="1"/>
  <c r="J13603" i="1"/>
  <c r="J13602" i="1"/>
  <c r="I13601" i="1"/>
  <c r="J13587" i="1"/>
  <c r="J13586" i="1"/>
  <c r="I13585" i="1"/>
  <c r="J13571" i="1"/>
  <c r="J13570" i="1"/>
  <c r="I13569" i="1"/>
  <c r="I13562" i="1"/>
  <c r="J13562" i="1"/>
  <c r="H13559" i="1"/>
  <c r="I13559" i="1"/>
  <c r="I13546" i="1"/>
  <c r="J13546" i="1"/>
  <c r="H13543" i="1"/>
  <c r="I13543" i="1"/>
  <c r="I13530" i="1"/>
  <c r="J13530" i="1"/>
  <c r="H13527" i="1"/>
  <c r="I13527" i="1"/>
  <c r="I13514" i="1"/>
  <c r="J13514" i="1"/>
  <c r="H13511" i="1"/>
  <c r="I13511" i="1"/>
  <c r="I13498" i="1"/>
  <c r="J13498" i="1"/>
  <c r="H13495" i="1"/>
  <c r="I13495" i="1"/>
  <c r="I13482" i="1"/>
  <c r="J13482" i="1"/>
  <c r="H13479" i="1"/>
  <c r="I13479" i="1"/>
  <c r="I13466" i="1"/>
  <c r="J13466" i="1"/>
  <c r="H13463" i="1"/>
  <c r="I13463" i="1"/>
  <c r="I13450" i="1"/>
  <c r="J13450" i="1"/>
  <c r="H13447" i="1"/>
  <c r="I13447" i="1"/>
  <c r="I13434" i="1"/>
  <c r="J13434" i="1"/>
  <c r="H13431" i="1"/>
  <c r="I13431" i="1"/>
  <c r="I13418" i="1"/>
  <c r="J13418" i="1"/>
  <c r="H13415" i="1"/>
  <c r="I13415" i="1"/>
  <c r="I13402" i="1"/>
  <c r="J13402" i="1"/>
  <c r="H13399" i="1"/>
  <c r="I13399" i="1"/>
  <c r="I13386" i="1"/>
  <c r="J13386" i="1"/>
  <c r="H13383" i="1"/>
  <c r="I13383" i="1"/>
  <c r="I13370" i="1"/>
  <c r="J13370" i="1"/>
  <c r="H13367" i="1"/>
  <c r="I13367" i="1"/>
  <c r="I13354" i="1"/>
  <c r="J13354" i="1"/>
  <c r="H13351" i="1"/>
  <c r="I13351" i="1"/>
  <c r="I13338" i="1"/>
  <c r="J13338" i="1"/>
  <c r="H13335" i="1"/>
  <c r="I13335" i="1"/>
  <c r="I13322" i="1"/>
  <c r="J13322" i="1"/>
  <c r="H13319" i="1"/>
  <c r="I13319" i="1"/>
  <c r="I13306" i="1"/>
  <c r="J13306" i="1"/>
  <c r="H13303" i="1"/>
  <c r="I13303" i="1"/>
  <c r="I13290" i="1"/>
  <c r="J13290" i="1"/>
  <c r="H13287" i="1"/>
  <c r="I13287" i="1"/>
  <c r="I13274" i="1"/>
  <c r="J13274" i="1"/>
  <c r="H13271" i="1"/>
  <c r="I13271" i="1"/>
  <c r="I13258" i="1"/>
  <c r="J13258" i="1"/>
  <c r="H13255" i="1"/>
  <c r="I13255" i="1"/>
  <c r="I13242" i="1"/>
  <c r="J13242" i="1"/>
  <c r="H13239" i="1"/>
  <c r="I13239" i="1"/>
  <c r="I13226" i="1"/>
  <c r="J13226" i="1"/>
  <c r="H13223" i="1"/>
  <c r="I13223" i="1"/>
  <c r="I13210" i="1"/>
  <c r="J13210" i="1"/>
  <c r="H13207" i="1"/>
  <c r="I13207" i="1"/>
  <c r="I13194" i="1"/>
  <c r="J13194" i="1"/>
  <c r="H13191" i="1"/>
  <c r="I13191" i="1"/>
  <c r="I13178" i="1"/>
  <c r="J13178" i="1"/>
  <c r="H13175" i="1"/>
  <c r="I13175" i="1"/>
  <c r="I13162" i="1"/>
  <c r="J13162" i="1"/>
  <c r="H13159" i="1"/>
  <c r="I13159" i="1"/>
  <c r="I13146" i="1"/>
  <c r="J13146" i="1"/>
  <c r="H13143" i="1"/>
  <c r="I13143" i="1"/>
  <c r="I13130" i="1"/>
  <c r="J13130" i="1"/>
  <c r="H13127" i="1"/>
  <c r="I13127" i="1"/>
  <c r="I13114" i="1"/>
  <c r="J13114" i="1"/>
  <c r="H13111" i="1"/>
  <c r="I13111" i="1"/>
  <c r="I13098" i="1"/>
  <c r="J13098" i="1"/>
  <c r="H13095" i="1"/>
  <c r="I13095" i="1"/>
  <c r="I13082" i="1"/>
  <c r="J13082" i="1"/>
  <c r="H13079" i="1"/>
  <c r="I13079" i="1"/>
  <c r="I13066" i="1"/>
  <c r="J13066" i="1"/>
  <c r="H13063" i="1"/>
  <c r="I13063" i="1"/>
  <c r="I13050" i="1"/>
  <c r="J13050" i="1"/>
  <c r="H13047" i="1"/>
  <c r="I13047" i="1"/>
  <c r="I13034" i="1"/>
  <c r="J13034" i="1"/>
  <c r="H13031" i="1"/>
  <c r="I13031" i="1"/>
  <c r="I13018" i="1"/>
  <c r="J13018" i="1"/>
  <c r="H13015" i="1"/>
  <c r="I13015" i="1"/>
  <c r="I13002" i="1"/>
  <c r="J13002" i="1"/>
  <c r="H12999" i="1"/>
  <c r="I12999" i="1"/>
  <c r="I12986" i="1"/>
  <c r="J12986" i="1"/>
  <c r="H12983" i="1"/>
  <c r="I12983" i="1"/>
  <c r="I12970" i="1"/>
  <c r="J12970" i="1"/>
  <c r="H12967" i="1"/>
  <c r="I12967" i="1"/>
  <c r="I12954" i="1"/>
  <c r="J12954" i="1"/>
  <c r="H12951" i="1"/>
  <c r="I12951" i="1"/>
  <c r="I12938" i="1"/>
  <c r="J12938" i="1"/>
  <c r="H12935" i="1"/>
  <c r="I12935" i="1"/>
  <c r="I12922" i="1"/>
  <c r="J12922" i="1"/>
  <c r="H12919" i="1"/>
  <c r="I12919" i="1"/>
  <c r="I12906" i="1"/>
  <c r="J12906" i="1"/>
  <c r="H12903" i="1"/>
  <c r="I12903" i="1"/>
  <c r="I12890" i="1"/>
  <c r="J12890" i="1"/>
  <c r="H12887" i="1"/>
  <c r="I12887" i="1"/>
  <c r="I12874" i="1"/>
  <c r="J12874" i="1"/>
  <c r="H12871" i="1"/>
  <c r="I12871" i="1"/>
  <c r="I12858" i="1"/>
  <c r="J12858" i="1"/>
  <c r="H12855" i="1"/>
  <c r="I12855" i="1"/>
  <c r="I12842" i="1"/>
  <c r="J12842" i="1"/>
  <c r="H12839" i="1"/>
  <c r="I12839" i="1"/>
  <c r="I12826" i="1"/>
  <c r="J12826" i="1"/>
  <c r="H12823" i="1"/>
  <c r="I12823" i="1"/>
  <c r="I12810" i="1"/>
  <c r="J12810" i="1"/>
  <c r="H12807" i="1"/>
  <c r="I12807" i="1"/>
  <c r="I12794" i="1"/>
  <c r="J12794" i="1"/>
  <c r="H12791" i="1"/>
  <c r="I12791" i="1"/>
  <c r="I12778" i="1"/>
  <c r="J12778" i="1"/>
  <c r="H12775" i="1"/>
  <c r="I12775" i="1"/>
  <c r="I12762" i="1"/>
  <c r="J12762" i="1"/>
  <c r="H12759" i="1"/>
  <c r="I12759" i="1"/>
  <c r="I12746" i="1"/>
  <c r="J12746" i="1"/>
  <c r="H12743" i="1"/>
  <c r="I12743" i="1"/>
  <c r="I12730" i="1"/>
  <c r="J12730" i="1"/>
  <c r="H12727" i="1"/>
  <c r="I12727" i="1"/>
  <c r="I12714" i="1"/>
  <c r="J12714" i="1"/>
  <c r="H12711" i="1"/>
  <c r="I12711" i="1"/>
  <c r="I12698" i="1"/>
  <c r="J12698" i="1"/>
  <c r="H12695" i="1"/>
  <c r="I12695" i="1"/>
  <c r="I12682" i="1"/>
  <c r="J12682" i="1"/>
  <c r="H12679" i="1"/>
  <c r="I12679" i="1"/>
  <c r="I12666" i="1"/>
  <c r="J12666" i="1"/>
  <c r="H12663" i="1"/>
  <c r="I12663" i="1"/>
  <c r="I12650" i="1"/>
  <c r="J12650" i="1"/>
  <c r="H12647" i="1"/>
  <c r="I12647" i="1"/>
  <c r="I12634" i="1"/>
  <c r="J12634" i="1"/>
  <c r="H12631" i="1"/>
  <c r="I12631" i="1"/>
  <c r="I12618" i="1"/>
  <c r="J12618" i="1"/>
  <c r="H12615" i="1"/>
  <c r="I12615" i="1"/>
  <c r="I12602" i="1"/>
  <c r="J12602" i="1"/>
  <c r="H12599" i="1"/>
  <c r="I12599" i="1"/>
  <c r="I12586" i="1"/>
  <c r="J12586" i="1"/>
  <c r="H12583" i="1"/>
  <c r="I12583" i="1"/>
  <c r="I12570" i="1"/>
  <c r="J12570" i="1"/>
  <c r="H12567" i="1"/>
  <c r="I12567" i="1"/>
  <c r="I12554" i="1"/>
  <c r="J12554" i="1"/>
  <c r="H12551" i="1"/>
  <c r="I12551" i="1"/>
  <c r="I12538" i="1"/>
  <c r="J12538" i="1"/>
  <c r="H12535" i="1"/>
  <c r="I12535" i="1"/>
  <c r="I12522" i="1"/>
  <c r="J12522" i="1"/>
  <c r="H12519" i="1"/>
  <c r="I12519" i="1"/>
  <c r="I12506" i="1"/>
  <c r="J12506" i="1"/>
  <c r="H12503" i="1"/>
  <c r="I12503" i="1"/>
  <c r="I12490" i="1"/>
  <c r="J12490" i="1"/>
  <c r="H12487" i="1"/>
  <c r="I12487" i="1"/>
  <c r="I12474" i="1"/>
  <c r="J12474" i="1"/>
  <c r="H12471" i="1"/>
  <c r="I12471" i="1"/>
  <c r="I12458" i="1"/>
  <c r="J12458" i="1"/>
  <c r="H12455" i="1"/>
  <c r="I12455" i="1"/>
  <c r="I12442" i="1"/>
  <c r="J12442" i="1"/>
  <c r="H12439" i="1"/>
  <c r="I12439" i="1"/>
  <c r="I12420" i="1"/>
  <c r="J12420" i="1"/>
  <c r="H12409" i="1"/>
  <c r="I12409" i="1"/>
  <c r="J12409" i="1"/>
  <c r="J12407" i="1"/>
  <c r="H12407" i="1"/>
  <c r="I12407" i="1"/>
  <c r="H12405" i="1"/>
  <c r="J12405" i="1"/>
  <c r="I12376" i="1"/>
  <c r="H12376" i="1"/>
  <c r="J12376" i="1"/>
  <c r="J12371" i="1"/>
  <c r="I12371" i="1"/>
  <c r="I12356" i="1"/>
  <c r="J12356" i="1"/>
  <c r="H12345" i="1"/>
  <c r="I12345" i="1"/>
  <c r="J12345" i="1"/>
  <c r="J12343" i="1"/>
  <c r="H12343" i="1"/>
  <c r="I12343" i="1"/>
  <c r="H12341" i="1"/>
  <c r="J12341" i="1"/>
  <c r="I12312" i="1"/>
  <c r="H12312" i="1"/>
  <c r="J12312" i="1"/>
  <c r="J12307" i="1"/>
  <c r="I12307" i="1"/>
  <c r="I12292" i="1"/>
  <c r="J12292" i="1"/>
  <c r="H12281" i="1"/>
  <c r="I12281" i="1"/>
  <c r="J12281" i="1"/>
  <c r="J12279" i="1"/>
  <c r="H12279" i="1"/>
  <c r="I12279" i="1"/>
  <c r="H12277" i="1"/>
  <c r="J12277" i="1"/>
  <c r="I12248" i="1"/>
  <c r="H12248" i="1"/>
  <c r="J12248" i="1"/>
  <c r="J12243" i="1"/>
  <c r="I12243" i="1"/>
  <c r="I12228" i="1"/>
  <c r="J12228" i="1"/>
  <c r="H12217" i="1"/>
  <c r="I12217" i="1"/>
  <c r="J12217" i="1"/>
  <c r="J12215" i="1"/>
  <c r="H12215" i="1"/>
  <c r="I12215" i="1"/>
  <c r="H12213" i="1"/>
  <c r="J12213" i="1"/>
  <c r="I12184" i="1"/>
  <c r="H12184" i="1"/>
  <c r="J12184" i="1"/>
  <c r="J12179" i="1"/>
  <c r="I12179" i="1"/>
  <c r="I12164" i="1"/>
  <c r="J12164" i="1"/>
  <c r="H12153" i="1"/>
  <c r="I12153" i="1"/>
  <c r="J12153" i="1"/>
  <c r="J12151" i="1"/>
  <c r="H12151" i="1"/>
  <c r="I12151" i="1"/>
  <c r="H12149" i="1"/>
  <c r="J12149" i="1"/>
  <c r="I12120" i="1"/>
  <c r="H12120" i="1"/>
  <c r="J12120" i="1"/>
  <c r="J12115" i="1"/>
  <c r="I12115" i="1"/>
  <c r="I12100" i="1"/>
  <c r="J12100" i="1"/>
  <c r="H12089" i="1"/>
  <c r="I12089" i="1"/>
  <c r="J12089" i="1"/>
  <c r="J12087" i="1"/>
  <c r="H12087" i="1"/>
  <c r="I12087" i="1"/>
  <c r="H12085" i="1"/>
  <c r="J12085" i="1"/>
  <c r="I12052" i="1"/>
  <c r="J12052" i="1"/>
  <c r="I12020" i="1"/>
  <c r="J12020" i="1"/>
  <c r="I13667" i="1"/>
  <c r="H13666" i="1"/>
  <c r="H13665" i="1"/>
  <c r="I13651" i="1"/>
  <c r="H13650" i="1"/>
  <c r="H13649" i="1"/>
  <c r="I13635" i="1"/>
  <c r="H13634" i="1"/>
  <c r="H13633" i="1"/>
  <c r="I13619" i="1"/>
  <c r="H13618" i="1"/>
  <c r="H13617" i="1"/>
  <c r="I13603" i="1"/>
  <c r="H13602" i="1"/>
  <c r="H13601" i="1"/>
  <c r="I13587" i="1"/>
  <c r="H13586" i="1"/>
  <c r="H13585" i="1"/>
  <c r="I13571" i="1"/>
  <c r="H13570" i="1"/>
  <c r="H13569" i="1"/>
  <c r="J13567" i="1"/>
  <c r="I13566" i="1"/>
  <c r="J13566" i="1"/>
  <c r="H13563" i="1"/>
  <c r="I13563" i="1"/>
  <c r="H13554" i="1"/>
  <c r="J13551" i="1"/>
  <c r="I13550" i="1"/>
  <c r="J13550" i="1"/>
  <c r="H13547" i="1"/>
  <c r="I13547" i="1"/>
  <c r="H13538" i="1"/>
  <c r="J13535" i="1"/>
  <c r="I13534" i="1"/>
  <c r="J13534" i="1"/>
  <c r="H13531" i="1"/>
  <c r="I13531" i="1"/>
  <c r="H13522" i="1"/>
  <c r="J13519" i="1"/>
  <c r="I13518" i="1"/>
  <c r="J13518" i="1"/>
  <c r="H13515" i="1"/>
  <c r="I13515" i="1"/>
  <c r="H13506" i="1"/>
  <c r="J13503" i="1"/>
  <c r="I13502" i="1"/>
  <c r="J13502" i="1"/>
  <c r="H13499" i="1"/>
  <c r="I13499" i="1"/>
  <c r="H13490" i="1"/>
  <c r="J13487" i="1"/>
  <c r="I13486" i="1"/>
  <c r="J13486" i="1"/>
  <c r="H13483" i="1"/>
  <c r="I13483" i="1"/>
  <c r="H13474" i="1"/>
  <c r="J13471" i="1"/>
  <c r="I13470" i="1"/>
  <c r="J13470" i="1"/>
  <c r="H13467" i="1"/>
  <c r="I13467" i="1"/>
  <c r="H13458" i="1"/>
  <c r="J13455" i="1"/>
  <c r="I13454" i="1"/>
  <c r="J13454" i="1"/>
  <c r="H13451" i="1"/>
  <c r="I13451" i="1"/>
  <c r="H13442" i="1"/>
  <c r="J13439" i="1"/>
  <c r="I13438" i="1"/>
  <c r="J13438" i="1"/>
  <c r="H13435" i="1"/>
  <c r="I13435" i="1"/>
  <c r="H13426" i="1"/>
  <c r="J13423" i="1"/>
  <c r="I13422" i="1"/>
  <c r="J13422" i="1"/>
  <c r="H13419" i="1"/>
  <c r="I13419" i="1"/>
  <c r="H13410" i="1"/>
  <c r="J13407" i="1"/>
  <c r="I13406" i="1"/>
  <c r="J13406" i="1"/>
  <c r="H13403" i="1"/>
  <c r="I13403" i="1"/>
  <c r="H13394" i="1"/>
  <c r="J13391" i="1"/>
  <c r="I13390" i="1"/>
  <c r="J13390" i="1"/>
  <c r="H13387" i="1"/>
  <c r="I13387" i="1"/>
  <c r="H13378" i="1"/>
  <c r="J13375" i="1"/>
  <c r="I13374" i="1"/>
  <c r="J13374" i="1"/>
  <c r="H13371" i="1"/>
  <c r="I13371" i="1"/>
  <c r="H13362" i="1"/>
  <c r="J13359" i="1"/>
  <c r="I13358" i="1"/>
  <c r="J13358" i="1"/>
  <c r="H13355" i="1"/>
  <c r="I13355" i="1"/>
  <c r="H13346" i="1"/>
  <c r="J13343" i="1"/>
  <c r="I13342" i="1"/>
  <c r="J13342" i="1"/>
  <c r="H13339" i="1"/>
  <c r="I13339" i="1"/>
  <c r="H13330" i="1"/>
  <c r="J13327" i="1"/>
  <c r="I13326" i="1"/>
  <c r="J13326" i="1"/>
  <c r="H13323" i="1"/>
  <c r="I13323" i="1"/>
  <c r="H13314" i="1"/>
  <c r="J13311" i="1"/>
  <c r="I13310" i="1"/>
  <c r="J13310" i="1"/>
  <c r="H13307" i="1"/>
  <c r="I13307" i="1"/>
  <c r="H13298" i="1"/>
  <c r="J13295" i="1"/>
  <c r="I13294" i="1"/>
  <c r="J13294" i="1"/>
  <c r="H13291" i="1"/>
  <c r="I13291" i="1"/>
  <c r="H13282" i="1"/>
  <c r="J13279" i="1"/>
  <c r="I13278" i="1"/>
  <c r="J13278" i="1"/>
  <c r="H13275" i="1"/>
  <c r="I13275" i="1"/>
  <c r="H13266" i="1"/>
  <c r="J13263" i="1"/>
  <c r="I13262" i="1"/>
  <c r="J13262" i="1"/>
  <c r="H13259" i="1"/>
  <c r="I13259" i="1"/>
  <c r="H13250" i="1"/>
  <c r="J13247" i="1"/>
  <c r="I13246" i="1"/>
  <c r="J13246" i="1"/>
  <c r="H13243" i="1"/>
  <c r="I13243" i="1"/>
  <c r="H13234" i="1"/>
  <c r="J13231" i="1"/>
  <c r="I13230" i="1"/>
  <c r="J13230" i="1"/>
  <c r="H13227" i="1"/>
  <c r="I13227" i="1"/>
  <c r="H13218" i="1"/>
  <c r="J13215" i="1"/>
  <c r="I13214" i="1"/>
  <c r="J13214" i="1"/>
  <c r="H13211" i="1"/>
  <c r="I13211" i="1"/>
  <c r="H13202" i="1"/>
  <c r="J13199" i="1"/>
  <c r="I13198" i="1"/>
  <c r="J13198" i="1"/>
  <c r="H13195" i="1"/>
  <c r="I13195" i="1"/>
  <c r="H13186" i="1"/>
  <c r="J13183" i="1"/>
  <c r="I13182" i="1"/>
  <c r="J13182" i="1"/>
  <c r="H13179" i="1"/>
  <c r="I13179" i="1"/>
  <c r="H13170" i="1"/>
  <c r="J13167" i="1"/>
  <c r="I13166" i="1"/>
  <c r="J13166" i="1"/>
  <c r="H13163" i="1"/>
  <c r="I13163" i="1"/>
  <c r="H13154" i="1"/>
  <c r="J13151" i="1"/>
  <c r="I13150" i="1"/>
  <c r="J13150" i="1"/>
  <c r="H13147" i="1"/>
  <c r="I13147" i="1"/>
  <c r="H13138" i="1"/>
  <c r="J13135" i="1"/>
  <c r="I13134" i="1"/>
  <c r="J13134" i="1"/>
  <c r="H13131" i="1"/>
  <c r="I13131" i="1"/>
  <c r="H13122" i="1"/>
  <c r="J13119" i="1"/>
  <c r="I13118" i="1"/>
  <c r="J13118" i="1"/>
  <c r="H13115" i="1"/>
  <c r="I13115" i="1"/>
  <c r="H13106" i="1"/>
  <c r="J13103" i="1"/>
  <c r="I13102" i="1"/>
  <c r="J13102" i="1"/>
  <c r="H13099" i="1"/>
  <c r="I13099" i="1"/>
  <c r="H13090" i="1"/>
  <c r="J13087" i="1"/>
  <c r="I13086" i="1"/>
  <c r="J13086" i="1"/>
  <c r="H13083" i="1"/>
  <c r="I13083" i="1"/>
  <c r="H13074" i="1"/>
  <c r="J13071" i="1"/>
  <c r="I13070" i="1"/>
  <c r="J13070" i="1"/>
  <c r="H13067" i="1"/>
  <c r="I13067" i="1"/>
  <c r="H13058" i="1"/>
  <c r="J13055" i="1"/>
  <c r="I13054" i="1"/>
  <c r="J13054" i="1"/>
  <c r="H13051" i="1"/>
  <c r="I13051" i="1"/>
  <c r="H13042" i="1"/>
  <c r="J13039" i="1"/>
  <c r="I13038" i="1"/>
  <c r="J13038" i="1"/>
  <c r="H13035" i="1"/>
  <c r="I13035" i="1"/>
  <c r="H13026" i="1"/>
  <c r="J13023" i="1"/>
  <c r="I13022" i="1"/>
  <c r="J13022" i="1"/>
  <c r="H13019" i="1"/>
  <c r="I13019" i="1"/>
  <c r="H13010" i="1"/>
  <c r="J13007" i="1"/>
  <c r="I13006" i="1"/>
  <c r="J13006" i="1"/>
  <c r="H13003" i="1"/>
  <c r="I13003" i="1"/>
  <c r="H12994" i="1"/>
  <c r="J12991" i="1"/>
  <c r="I12990" i="1"/>
  <c r="J12990" i="1"/>
  <c r="H12987" i="1"/>
  <c r="I12987" i="1"/>
  <c r="H12978" i="1"/>
  <c r="J12975" i="1"/>
  <c r="I12974" i="1"/>
  <c r="J12974" i="1"/>
  <c r="H12971" i="1"/>
  <c r="I12971" i="1"/>
  <c r="H12962" i="1"/>
  <c r="J12959" i="1"/>
  <c r="I12958" i="1"/>
  <c r="J12958" i="1"/>
  <c r="H12955" i="1"/>
  <c r="I12955" i="1"/>
  <c r="H12946" i="1"/>
  <c r="J12943" i="1"/>
  <c r="I12942" i="1"/>
  <c r="J12942" i="1"/>
  <c r="H12939" i="1"/>
  <c r="I12939" i="1"/>
  <c r="H12930" i="1"/>
  <c r="J12927" i="1"/>
  <c r="I12926" i="1"/>
  <c r="J12926" i="1"/>
  <c r="H12923" i="1"/>
  <c r="I12923" i="1"/>
  <c r="H12914" i="1"/>
  <c r="J12911" i="1"/>
  <c r="I12910" i="1"/>
  <c r="J12910" i="1"/>
  <c r="H12907" i="1"/>
  <c r="I12907" i="1"/>
  <c r="H12898" i="1"/>
  <c r="J12895" i="1"/>
  <c r="I12894" i="1"/>
  <c r="J12894" i="1"/>
  <c r="H12891" i="1"/>
  <c r="I12891" i="1"/>
  <c r="H12882" i="1"/>
  <c r="J12879" i="1"/>
  <c r="I12878" i="1"/>
  <c r="J12878" i="1"/>
  <c r="H12875" i="1"/>
  <c r="I12875" i="1"/>
  <c r="H12866" i="1"/>
  <c r="J12863" i="1"/>
  <c r="I12862" i="1"/>
  <c r="J12862" i="1"/>
  <c r="H12859" i="1"/>
  <c r="I12859" i="1"/>
  <c r="H12850" i="1"/>
  <c r="J12847" i="1"/>
  <c r="I12846" i="1"/>
  <c r="J12846" i="1"/>
  <c r="H12843" i="1"/>
  <c r="I12843" i="1"/>
  <c r="H12834" i="1"/>
  <c r="J12831" i="1"/>
  <c r="I12830" i="1"/>
  <c r="J12830" i="1"/>
  <c r="H12827" i="1"/>
  <c r="I12827" i="1"/>
  <c r="H12818" i="1"/>
  <c r="J12815" i="1"/>
  <c r="I12814" i="1"/>
  <c r="J12814" i="1"/>
  <c r="G72" i="3" s="1"/>
  <c r="H12811" i="1"/>
  <c r="I12811" i="1"/>
  <c r="H12802" i="1"/>
  <c r="J12799" i="1"/>
  <c r="I12798" i="1"/>
  <c r="J12798" i="1"/>
  <c r="H12795" i="1"/>
  <c r="I12795" i="1"/>
  <c r="H12786" i="1"/>
  <c r="J12783" i="1"/>
  <c r="I12782" i="1"/>
  <c r="J12782" i="1"/>
  <c r="H12779" i="1"/>
  <c r="I12779" i="1"/>
  <c r="H12770" i="1"/>
  <c r="J12767" i="1"/>
  <c r="I12766" i="1"/>
  <c r="J12766" i="1"/>
  <c r="H12763" i="1"/>
  <c r="I12763" i="1"/>
  <c r="H12754" i="1"/>
  <c r="J12751" i="1"/>
  <c r="I12750" i="1"/>
  <c r="J12750" i="1"/>
  <c r="H12747" i="1"/>
  <c r="I12747" i="1"/>
  <c r="H12738" i="1"/>
  <c r="J12735" i="1"/>
  <c r="I12734" i="1"/>
  <c r="J12734" i="1"/>
  <c r="H12731" i="1"/>
  <c r="I12731" i="1"/>
  <c r="H12722" i="1"/>
  <c r="J12719" i="1"/>
  <c r="I12718" i="1"/>
  <c r="J12718" i="1"/>
  <c r="H12715" i="1"/>
  <c r="I12715" i="1"/>
  <c r="H12706" i="1"/>
  <c r="J12703" i="1"/>
  <c r="I12702" i="1"/>
  <c r="J12702" i="1"/>
  <c r="H12699" i="1"/>
  <c r="I12699" i="1"/>
  <c r="H12690" i="1"/>
  <c r="J12687" i="1"/>
  <c r="I12686" i="1"/>
  <c r="J12686" i="1"/>
  <c r="H12683" i="1"/>
  <c r="I12683" i="1"/>
  <c r="H12674" i="1"/>
  <c r="J12671" i="1"/>
  <c r="I12670" i="1"/>
  <c r="J12670" i="1"/>
  <c r="H12667" i="1"/>
  <c r="I12667" i="1"/>
  <c r="H12658" i="1"/>
  <c r="J12655" i="1"/>
  <c r="I12654" i="1"/>
  <c r="J12654" i="1"/>
  <c r="H12651" i="1"/>
  <c r="I12651" i="1"/>
  <c r="H12642" i="1"/>
  <c r="J12639" i="1"/>
  <c r="I12638" i="1"/>
  <c r="J12638" i="1"/>
  <c r="H12635" i="1"/>
  <c r="I12635" i="1"/>
  <c r="H12626" i="1"/>
  <c r="J12623" i="1"/>
  <c r="I12622" i="1"/>
  <c r="J12622" i="1"/>
  <c r="H12619" i="1"/>
  <c r="I12619" i="1"/>
  <c r="H12610" i="1"/>
  <c r="J12607" i="1"/>
  <c r="I12606" i="1"/>
  <c r="J12606" i="1"/>
  <c r="H12603" i="1"/>
  <c r="I12603" i="1"/>
  <c r="H12594" i="1"/>
  <c r="J12591" i="1"/>
  <c r="I12590" i="1"/>
  <c r="J12590" i="1"/>
  <c r="H12587" i="1"/>
  <c r="I12587" i="1"/>
  <c r="H12578" i="1"/>
  <c r="J12575" i="1"/>
  <c r="I12574" i="1"/>
  <c r="J12574" i="1"/>
  <c r="H12571" i="1"/>
  <c r="I12571" i="1"/>
  <c r="H12562" i="1"/>
  <c r="J12559" i="1"/>
  <c r="I12558" i="1"/>
  <c r="J12558" i="1"/>
  <c r="H12555" i="1"/>
  <c r="I12555" i="1"/>
  <c r="H12546" i="1"/>
  <c r="J12543" i="1"/>
  <c r="I12542" i="1"/>
  <c r="J12542" i="1"/>
  <c r="H12539" i="1"/>
  <c r="I12539" i="1"/>
  <c r="H12530" i="1"/>
  <c r="J12527" i="1"/>
  <c r="I12526" i="1"/>
  <c r="J12526" i="1"/>
  <c r="H12523" i="1"/>
  <c r="I12523" i="1"/>
  <c r="H12514" i="1"/>
  <c r="J12511" i="1"/>
  <c r="I12510" i="1"/>
  <c r="J12510" i="1"/>
  <c r="H12507" i="1"/>
  <c r="I12507" i="1"/>
  <c r="H12498" i="1"/>
  <c r="J12495" i="1"/>
  <c r="I12494" i="1"/>
  <c r="J12494" i="1"/>
  <c r="H12491" i="1"/>
  <c r="I12491" i="1"/>
  <c r="H12482" i="1"/>
  <c r="J12479" i="1"/>
  <c r="I12478" i="1"/>
  <c r="J12478" i="1"/>
  <c r="H12475" i="1"/>
  <c r="I12475" i="1"/>
  <c r="H12466" i="1"/>
  <c r="J12463" i="1"/>
  <c r="I12462" i="1"/>
  <c r="J12462" i="1"/>
  <c r="H12459" i="1"/>
  <c r="I12459" i="1"/>
  <c r="H12450" i="1"/>
  <c r="J12447" i="1"/>
  <c r="I12446" i="1"/>
  <c r="J12446" i="1"/>
  <c r="H12443" i="1"/>
  <c r="I12443" i="1"/>
  <c r="H12434" i="1"/>
  <c r="J12431" i="1"/>
  <c r="I12430" i="1"/>
  <c r="J12430" i="1"/>
  <c r="H12425" i="1"/>
  <c r="I12425" i="1"/>
  <c r="J12425" i="1"/>
  <c r="J12423" i="1"/>
  <c r="H12423" i="1"/>
  <c r="I12423" i="1"/>
  <c r="H12421" i="1"/>
  <c r="J12421" i="1"/>
  <c r="H12403" i="1"/>
  <c r="I12392" i="1"/>
  <c r="H12392" i="1"/>
  <c r="J12392" i="1"/>
  <c r="H12388" i="1"/>
  <c r="J12387" i="1"/>
  <c r="I12387" i="1"/>
  <c r="I12373" i="1"/>
  <c r="I12372" i="1"/>
  <c r="J12372" i="1"/>
  <c r="H12361" i="1"/>
  <c r="I12361" i="1"/>
  <c r="J12361" i="1"/>
  <c r="J12359" i="1"/>
  <c r="H12359" i="1"/>
  <c r="I12359" i="1"/>
  <c r="H12357" i="1"/>
  <c r="J12357" i="1"/>
  <c r="H12339" i="1"/>
  <c r="I12328" i="1"/>
  <c r="H12328" i="1"/>
  <c r="J12328" i="1"/>
  <c r="H12324" i="1"/>
  <c r="J12323" i="1"/>
  <c r="I12323" i="1"/>
  <c r="I12309" i="1"/>
  <c r="I12308" i="1"/>
  <c r="J12308" i="1"/>
  <c r="H12297" i="1"/>
  <c r="I12297" i="1"/>
  <c r="J12297" i="1"/>
  <c r="J12295" i="1"/>
  <c r="H12295" i="1"/>
  <c r="I12295" i="1"/>
  <c r="H12293" i="1"/>
  <c r="J12293" i="1"/>
  <c r="H12275" i="1"/>
  <c r="I12264" i="1"/>
  <c r="H12264" i="1"/>
  <c r="J12264" i="1"/>
  <c r="H12260" i="1"/>
  <c r="J12259" i="1"/>
  <c r="I12259" i="1"/>
  <c r="I12245" i="1"/>
  <c r="I12244" i="1"/>
  <c r="J12244" i="1"/>
  <c r="H12233" i="1"/>
  <c r="I12233" i="1"/>
  <c r="J12233" i="1"/>
  <c r="J12231" i="1"/>
  <c r="H12231" i="1"/>
  <c r="I12231" i="1"/>
  <c r="H12229" i="1"/>
  <c r="J12229" i="1"/>
  <c r="H12211" i="1"/>
  <c r="I12200" i="1"/>
  <c r="H12200" i="1"/>
  <c r="J12200" i="1"/>
  <c r="H12196" i="1"/>
  <c r="J12195" i="1"/>
  <c r="I12195" i="1"/>
  <c r="I12181" i="1"/>
  <c r="I12180" i="1"/>
  <c r="J12180" i="1"/>
  <c r="H12169" i="1"/>
  <c r="I12169" i="1"/>
  <c r="J12169" i="1"/>
  <c r="J12167" i="1"/>
  <c r="H12167" i="1"/>
  <c r="I12167" i="1"/>
  <c r="H12165" i="1"/>
  <c r="J12165" i="1"/>
  <c r="H12147" i="1"/>
  <c r="I12136" i="1"/>
  <c r="H12136" i="1"/>
  <c r="J12136" i="1"/>
  <c r="H12132" i="1"/>
  <c r="J12131" i="1"/>
  <c r="I12131" i="1"/>
  <c r="I12117" i="1"/>
  <c r="I12116" i="1"/>
  <c r="J12116" i="1"/>
  <c r="H12105" i="1"/>
  <c r="I12105" i="1"/>
  <c r="J12105" i="1"/>
  <c r="J12103" i="1"/>
  <c r="H12103" i="1"/>
  <c r="I12103" i="1"/>
  <c r="H12101" i="1"/>
  <c r="J12101" i="1"/>
  <c r="H12083" i="1"/>
  <c r="I12072" i="1"/>
  <c r="H12072" i="1"/>
  <c r="J12072" i="1"/>
  <c r="H12068" i="1"/>
  <c r="J12067" i="1"/>
  <c r="I12067" i="1"/>
  <c r="H12057" i="1"/>
  <c r="I12057" i="1"/>
  <c r="J12057" i="1"/>
  <c r="J12055" i="1"/>
  <c r="H12055" i="1"/>
  <c r="I12055" i="1"/>
  <c r="H12053" i="1"/>
  <c r="J12053" i="1"/>
  <c r="I12040" i="1"/>
  <c r="H12040" i="1"/>
  <c r="J12040" i="1"/>
  <c r="H12036" i="1"/>
  <c r="J12035" i="1"/>
  <c r="I12035" i="1"/>
  <c r="H12025" i="1"/>
  <c r="I12025" i="1"/>
  <c r="J12025" i="1"/>
  <c r="J12023" i="1"/>
  <c r="H12023" i="1"/>
  <c r="I12023" i="1"/>
  <c r="H12021" i="1"/>
  <c r="J12021" i="1"/>
  <c r="I12008" i="1"/>
  <c r="H12008" i="1"/>
  <c r="J12008" i="1"/>
  <c r="H12004" i="1"/>
  <c r="J12003" i="1"/>
  <c r="I12003" i="1"/>
  <c r="I11992" i="1"/>
  <c r="H11992" i="1"/>
  <c r="J11992" i="1"/>
  <c r="H11988" i="1"/>
  <c r="J11987" i="1"/>
  <c r="I11987" i="1"/>
  <c r="I11976" i="1"/>
  <c r="H11976" i="1"/>
  <c r="J11976" i="1"/>
  <c r="H11972" i="1"/>
  <c r="J11971" i="1"/>
  <c r="I11971" i="1"/>
  <c r="I11960" i="1"/>
  <c r="H11960" i="1"/>
  <c r="J11960" i="1"/>
  <c r="H11956" i="1"/>
  <c r="J11955" i="1"/>
  <c r="I11955" i="1"/>
  <c r="I11944" i="1"/>
  <c r="H11944" i="1"/>
  <c r="J11944" i="1"/>
  <c r="H11940" i="1"/>
  <c r="J11939" i="1"/>
  <c r="I11939" i="1"/>
  <c r="I11928" i="1"/>
  <c r="H11928" i="1"/>
  <c r="J11928" i="1"/>
  <c r="I11912" i="1"/>
  <c r="H11912" i="1"/>
  <c r="J11912" i="1"/>
  <c r="I11896" i="1"/>
  <c r="H11896" i="1"/>
  <c r="J11896" i="1"/>
  <c r="I11880" i="1"/>
  <c r="H11880" i="1"/>
  <c r="J11880" i="1"/>
  <c r="I11864" i="1"/>
  <c r="H11864" i="1"/>
  <c r="J11864" i="1"/>
  <c r="I11848" i="1"/>
  <c r="H11848" i="1"/>
  <c r="J11848" i="1"/>
  <c r="I11832" i="1"/>
  <c r="H11832" i="1"/>
  <c r="J11832" i="1"/>
  <c r="I11816" i="1"/>
  <c r="H11816" i="1"/>
  <c r="J11816" i="1"/>
  <c r="I11800" i="1"/>
  <c r="H11800" i="1"/>
  <c r="J11800" i="1"/>
  <c r="I11784" i="1"/>
  <c r="H11784" i="1"/>
  <c r="J11784" i="1"/>
  <c r="I11768" i="1"/>
  <c r="H11768" i="1"/>
  <c r="J11768" i="1"/>
  <c r="I10943" i="1"/>
  <c r="J10943" i="1"/>
  <c r="H10940" i="1"/>
  <c r="I10940" i="1"/>
  <c r="I10927" i="1"/>
  <c r="J10927" i="1"/>
  <c r="H10924" i="1"/>
  <c r="I10924" i="1"/>
  <c r="I10911" i="1"/>
  <c r="J10911" i="1"/>
  <c r="H10908" i="1"/>
  <c r="I10908" i="1"/>
  <c r="I10895" i="1"/>
  <c r="J10895" i="1"/>
  <c r="H10892" i="1"/>
  <c r="I10892" i="1"/>
  <c r="I10879" i="1"/>
  <c r="J10879" i="1"/>
  <c r="H10876" i="1"/>
  <c r="I10876" i="1"/>
  <c r="I10863" i="1"/>
  <c r="J10863" i="1"/>
  <c r="H10860" i="1"/>
  <c r="I10860" i="1"/>
  <c r="I10847" i="1"/>
  <c r="J10847" i="1"/>
  <c r="H10844" i="1"/>
  <c r="I10844" i="1"/>
  <c r="I10831" i="1"/>
  <c r="J10831" i="1"/>
  <c r="H10828" i="1"/>
  <c r="I10828" i="1"/>
  <c r="I10815" i="1"/>
  <c r="J10815" i="1"/>
  <c r="H10812" i="1"/>
  <c r="I10812" i="1"/>
  <c r="I10799" i="1"/>
  <c r="J10799" i="1"/>
  <c r="H10796" i="1"/>
  <c r="I10796" i="1"/>
  <c r="I10783" i="1"/>
  <c r="J10783" i="1"/>
  <c r="H10780" i="1"/>
  <c r="I10780" i="1"/>
  <c r="I10767" i="1"/>
  <c r="J10767" i="1"/>
  <c r="H10764" i="1"/>
  <c r="I10764" i="1"/>
  <c r="I10751" i="1"/>
  <c r="J10751" i="1"/>
  <c r="H10748" i="1"/>
  <c r="I10748" i="1"/>
  <c r="I10735" i="1"/>
  <c r="J10735" i="1"/>
  <c r="H10732" i="1"/>
  <c r="I10732" i="1"/>
  <c r="I10719" i="1"/>
  <c r="J10719" i="1"/>
  <c r="H10716" i="1"/>
  <c r="I10716" i="1"/>
  <c r="I10703" i="1"/>
  <c r="J10703" i="1"/>
  <c r="H10700" i="1"/>
  <c r="I10700" i="1"/>
  <c r="I10687" i="1"/>
  <c r="J10687" i="1"/>
  <c r="H10684" i="1"/>
  <c r="I10684" i="1"/>
  <c r="I10671" i="1"/>
  <c r="J10671" i="1"/>
  <c r="H10668" i="1"/>
  <c r="I10668" i="1"/>
  <c r="I10655" i="1"/>
  <c r="J10655" i="1"/>
  <c r="H10652" i="1"/>
  <c r="I10652" i="1"/>
  <c r="I10639" i="1"/>
  <c r="J10639" i="1"/>
  <c r="H10636" i="1"/>
  <c r="I10636" i="1"/>
  <c r="I10623" i="1"/>
  <c r="J10623" i="1"/>
  <c r="H10620" i="1"/>
  <c r="I10620" i="1"/>
  <c r="I10607" i="1"/>
  <c r="J10607" i="1"/>
  <c r="H10604" i="1"/>
  <c r="I10604" i="1"/>
  <c r="I10591" i="1"/>
  <c r="J10591" i="1"/>
  <c r="H10588" i="1"/>
  <c r="I10588" i="1"/>
  <c r="I10575" i="1"/>
  <c r="J10575" i="1"/>
  <c r="H10572" i="1"/>
  <c r="I10572" i="1"/>
  <c r="I10559" i="1"/>
  <c r="J10559" i="1"/>
  <c r="H10556" i="1"/>
  <c r="I10556" i="1"/>
  <c r="I10543" i="1"/>
  <c r="J10543" i="1"/>
  <c r="H10540" i="1"/>
  <c r="I10540" i="1"/>
  <c r="I10527" i="1"/>
  <c r="J10527" i="1"/>
  <c r="H10524" i="1"/>
  <c r="I10524" i="1"/>
  <c r="I10511" i="1"/>
  <c r="J10511" i="1"/>
  <c r="H10508" i="1"/>
  <c r="I10508" i="1"/>
  <c r="I10495" i="1"/>
  <c r="J10495" i="1"/>
  <c r="H10492" i="1"/>
  <c r="I10492" i="1"/>
  <c r="I10479" i="1"/>
  <c r="J10479" i="1"/>
  <c r="H10476" i="1"/>
  <c r="I10476" i="1"/>
  <c r="I10463" i="1"/>
  <c r="J10463" i="1"/>
  <c r="H10460" i="1"/>
  <c r="I10460" i="1"/>
  <c r="I10447" i="1"/>
  <c r="J10447" i="1"/>
  <c r="H10444" i="1"/>
  <c r="I10444" i="1"/>
  <c r="I10431" i="1"/>
  <c r="J10431" i="1"/>
  <c r="H10428" i="1"/>
  <c r="I10428" i="1"/>
  <c r="I10415" i="1"/>
  <c r="J10415" i="1"/>
  <c r="H10412" i="1"/>
  <c r="I10412" i="1"/>
  <c r="I10399" i="1"/>
  <c r="J10399" i="1"/>
  <c r="H10396" i="1"/>
  <c r="I10396" i="1"/>
  <c r="I10383" i="1"/>
  <c r="J10383" i="1"/>
  <c r="H10380" i="1"/>
  <c r="I10380" i="1"/>
  <c r="I10367" i="1"/>
  <c r="J10367" i="1"/>
  <c r="H10364" i="1"/>
  <c r="I10364" i="1"/>
  <c r="I10351" i="1"/>
  <c r="J10351" i="1"/>
  <c r="H10348" i="1"/>
  <c r="I10348" i="1"/>
  <c r="I10335" i="1"/>
  <c r="J10335" i="1"/>
  <c r="H10332" i="1"/>
  <c r="I10332" i="1"/>
  <c r="I10319" i="1"/>
  <c r="J10319" i="1"/>
  <c r="H10316" i="1"/>
  <c r="I10316" i="1"/>
  <c r="I10303" i="1"/>
  <c r="J10303" i="1"/>
  <c r="H10300" i="1"/>
  <c r="I10300" i="1"/>
  <c r="I10287" i="1"/>
  <c r="J10287" i="1"/>
  <c r="H10284" i="1"/>
  <c r="I10284" i="1"/>
  <c r="I10271" i="1"/>
  <c r="J10271" i="1"/>
  <c r="H10268" i="1"/>
  <c r="I10268" i="1"/>
  <c r="I10255" i="1"/>
  <c r="J10255" i="1"/>
  <c r="H10252" i="1"/>
  <c r="I10252" i="1"/>
  <c r="I10239" i="1"/>
  <c r="J10239" i="1"/>
  <c r="H10236" i="1"/>
  <c r="I10236" i="1"/>
  <c r="I10223" i="1"/>
  <c r="J10223" i="1"/>
  <c r="H10220" i="1"/>
  <c r="I10220" i="1"/>
  <c r="I10207" i="1"/>
  <c r="J10207" i="1"/>
  <c r="H10204" i="1"/>
  <c r="I10204" i="1"/>
  <c r="I10191" i="1"/>
  <c r="J10191" i="1"/>
  <c r="H10188" i="1"/>
  <c r="I10188" i="1"/>
  <c r="I10175" i="1"/>
  <c r="J10175" i="1"/>
  <c r="H10172" i="1"/>
  <c r="I10172" i="1"/>
  <c r="I10159" i="1"/>
  <c r="J10159" i="1"/>
  <c r="H10156" i="1"/>
  <c r="I10156" i="1"/>
  <c r="I10143" i="1"/>
  <c r="J10143" i="1"/>
  <c r="H10140" i="1"/>
  <c r="I10140" i="1"/>
  <c r="I10127" i="1"/>
  <c r="J10127" i="1"/>
  <c r="H10124" i="1"/>
  <c r="I10124" i="1"/>
  <c r="I10111" i="1"/>
  <c r="J10111" i="1"/>
  <c r="H10108" i="1"/>
  <c r="I10108" i="1"/>
  <c r="I10095" i="1"/>
  <c r="J10095" i="1"/>
  <c r="H10092" i="1"/>
  <c r="I10092" i="1"/>
  <c r="I10079" i="1"/>
  <c r="J10079" i="1"/>
  <c r="H10076" i="1"/>
  <c r="I10076" i="1"/>
  <c r="I10063" i="1"/>
  <c r="J10063" i="1"/>
  <c r="H10060" i="1"/>
  <c r="I10060" i="1"/>
  <c r="I10047" i="1"/>
  <c r="J10047" i="1"/>
  <c r="H10044" i="1"/>
  <c r="I10044" i="1"/>
  <c r="I10031" i="1"/>
  <c r="J10031" i="1"/>
  <c r="H10028" i="1"/>
  <c r="I10028" i="1"/>
  <c r="I10015" i="1"/>
  <c r="J10015" i="1"/>
  <c r="H10012" i="1"/>
  <c r="I10012" i="1"/>
  <c r="I9999" i="1"/>
  <c r="J9999" i="1"/>
  <c r="H9996" i="1"/>
  <c r="I9996" i="1"/>
  <c r="I9983" i="1"/>
  <c r="J9983" i="1"/>
  <c r="H9980" i="1"/>
  <c r="I9980" i="1"/>
  <c r="I9967" i="1"/>
  <c r="J9967" i="1"/>
  <c r="H9964" i="1"/>
  <c r="I9964" i="1"/>
  <c r="I9951" i="1"/>
  <c r="J9951" i="1"/>
  <c r="H9948" i="1"/>
  <c r="I9948" i="1"/>
  <c r="I9935" i="1"/>
  <c r="J9935" i="1"/>
  <c r="H9932" i="1"/>
  <c r="I9932" i="1"/>
  <c r="I9919" i="1"/>
  <c r="J9919" i="1"/>
  <c r="H9916" i="1"/>
  <c r="I9916" i="1"/>
  <c r="I9903" i="1"/>
  <c r="J9903" i="1"/>
  <c r="H9900" i="1"/>
  <c r="I9900" i="1"/>
  <c r="I9887" i="1"/>
  <c r="J9887" i="1"/>
  <c r="H9884" i="1"/>
  <c r="I9884" i="1"/>
  <c r="I9871" i="1"/>
  <c r="J9871" i="1"/>
  <c r="H9868" i="1"/>
  <c r="I9868" i="1"/>
  <c r="I9855" i="1"/>
  <c r="J9855" i="1"/>
  <c r="H9852" i="1"/>
  <c r="I9852" i="1"/>
  <c r="I9839" i="1"/>
  <c r="J9839" i="1"/>
  <c r="H9836" i="1"/>
  <c r="I9836" i="1"/>
  <c r="I9823" i="1"/>
  <c r="J9823" i="1"/>
  <c r="H9820" i="1"/>
  <c r="I9820" i="1"/>
  <c r="I9807" i="1"/>
  <c r="J9807" i="1"/>
  <c r="H9804" i="1"/>
  <c r="I9804" i="1"/>
  <c r="I9791" i="1"/>
  <c r="J9791" i="1"/>
  <c r="H9788" i="1"/>
  <c r="I9788" i="1"/>
  <c r="I9775" i="1"/>
  <c r="J9775" i="1"/>
  <c r="H9772" i="1"/>
  <c r="I9772" i="1"/>
  <c r="I9759" i="1"/>
  <c r="J9759" i="1"/>
  <c r="H9756" i="1"/>
  <c r="I9756" i="1"/>
  <c r="I9743" i="1"/>
  <c r="J9743" i="1"/>
  <c r="H9740" i="1"/>
  <c r="I9740" i="1"/>
  <c r="I9727" i="1"/>
  <c r="J9727" i="1"/>
  <c r="H9724" i="1"/>
  <c r="I9724" i="1"/>
  <c r="I9711" i="1"/>
  <c r="J9711" i="1"/>
  <c r="H9708" i="1"/>
  <c r="I9708" i="1"/>
  <c r="I9695" i="1"/>
  <c r="J9695" i="1"/>
  <c r="H9692" i="1"/>
  <c r="I9692" i="1"/>
  <c r="I9679" i="1"/>
  <c r="J9679" i="1"/>
  <c r="H9676" i="1"/>
  <c r="I9676" i="1"/>
  <c r="I9663" i="1"/>
  <c r="J9663" i="1"/>
  <c r="H9660" i="1"/>
  <c r="I9660" i="1"/>
  <c r="I9647" i="1"/>
  <c r="J9647" i="1"/>
  <c r="H9644" i="1"/>
  <c r="I9644" i="1"/>
  <c r="I9631" i="1"/>
  <c r="J9631" i="1"/>
  <c r="H9628" i="1"/>
  <c r="I9628" i="1"/>
  <c r="I9615" i="1"/>
  <c r="J9615" i="1"/>
  <c r="H9612" i="1"/>
  <c r="I9612" i="1"/>
  <c r="I9599" i="1"/>
  <c r="J9599" i="1"/>
  <c r="H9596" i="1"/>
  <c r="I9596" i="1"/>
  <c r="I9583" i="1"/>
  <c r="J9583" i="1"/>
  <c r="H9580" i="1"/>
  <c r="I9580" i="1"/>
  <c r="I9567" i="1"/>
  <c r="J9567" i="1"/>
  <c r="H9564" i="1"/>
  <c r="I9564" i="1"/>
  <c r="I9551" i="1"/>
  <c r="J9551" i="1"/>
  <c r="H9548" i="1"/>
  <c r="I9548" i="1"/>
  <c r="I9535" i="1"/>
  <c r="J9535" i="1"/>
  <c r="H9532" i="1"/>
  <c r="I9532" i="1"/>
  <c r="I9519" i="1"/>
  <c r="J9519" i="1"/>
  <c r="H9516" i="1"/>
  <c r="I9516" i="1"/>
  <c r="I9503" i="1"/>
  <c r="J9503" i="1"/>
  <c r="H9500" i="1"/>
  <c r="I9500" i="1"/>
  <c r="I9487" i="1"/>
  <c r="J9487" i="1"/>
  <c r="H9484" i="1"/>
  <c r="I9484" i="1"/>
  <c r="I9471" i="1"/>
  <c r="J9471" i="1"/>
  <c r="H9468" i="1"/>
  <c r="I9468" i="1"/>
  <c r="I9455" i="1"/>
  <c r="J9455" i="1"/>
  <c r="H9452" i="1"/>
  <c r="I9452" i="1"/>
  <c r="I9439" i="1"/>
  <c r="J9439" i="1"/>
  <c r="H9436" i="1"/>
  <c r="I9436" i="1"/>
  <c r="I9423" i="1"/>
  <c r="J9423" i="1"/>
  <c r="H9420" i="1"/>
  <c r="I9420" i="1"/>
  <c r="I9407" i="1"/>
  <c r="J9407" i="1"/>
  <c r="H9404" i="1"/>
  <c r="I9404" i="1"/>
  <c r="I9391" i="1"/>
  <c r="J9391" i="1"/>
  <c r="H9388" i="1"/>
  <c r="I9388" i="1"/>
  <c r="I9375" i="1"/>
  <c r="J9375" i="1"/>
  <c r="H9372" i="1"/>
  <c r="I9372" i="1"/>
  <c r="I9359" i="1"/>
  <c r="J9359" i="1"/>
  <c r="H9356" i="1"/>
  <c r="I9356" i="1"/>
  <c r="I9343" i="1"/>
  <c r="J9343" i="1"/>
  <c r="H9340" i="1"/>
  <c r="I9340" i="1"/>
  <c r="I9327" i="1"/>
  <c r="J9327" i="1"/>
  <c r="H9324" i="1"/>
  <c r="I9324" i="1"/>
  <c r="I9311" i="1"/>
  <c r="J9311" i="1"/>
  <c r="H9308" i="1"/>
  <c r="I9308" i="1"/>
  <c r="I9295" i="1"/>
  <c r="J9295" i="1"/>
  <c r="H9292" i="1"/>
  <c r="I9292" i="1"/>
  <c r="I9279" i="1"/>
  <c r="J9279" i="1"/>
  <c r="H9276" i="1"/>
  <c r="I9276" i="1"/>
  <c r="I9263" i="1"/>
  <c r="J9263" i="1"/>
  <c r="H9260" i="1"/>
  <c r="I9260" i="1"/>
  <c r="I9247" i="1"/>
  <c r="J9247" i="1"/>
  <c r="H9244" i="1"/>
  <c r="I9244" i="1"/>
  <c r="I9231" i="1"/>
  <c r="J9231" i="1"/>
  <c r="H9228" i="1"/>
  <c r="I9228" i="1"/>
  <c r="I9215" i="1"/>
  <c r="J9215" i="1"/>
  <c r="H9212" i="1"/>
  <c r="I9212" i="1"/>
  <c r="I9199" i="1"/>
  <c r="J9199" i="1"/>
  <c r="H9196" i="1"/>
  <c r="I9196" i="1"/>
  <c r="I9183" i="1"/>
  <c r="J9183" i="1"/>
  <c r="H9180" i="1"/>
  <c r="I9180" i="1"/>
  <c r="I9167" i="1"/>
  <c r="J9167" i="1"/>
  <c r="H9164" i="1"/>
  <c r="I9164" i="1"/>
  <c r="I9151" i="1"/>
  <c r="J9151" i="1"/>
  <c r="H9148" i="1"/>
  <c r="I9148" i="1"/>
  <c r="I9135" i="1"/>
  <c r="J9135" i="1"/>
  <c r="H9132" i="1"/>
  <c r="I9132" i="1"/>
  <c r="I9119" i="1"/>
  <c r="J9119" i="1"/>
  <c r="H9116" i="1"/>
  <c r="I9116" i="1"/>
  <c r="I9103" i="1"/>
  <c r="J9103" i="1"/>
  <c r="H9100" i="1"/>
  <c r="I9100" i="1"/>
  <c r="I10947" i="1"/>
  <c r="J10947" i="1"/>
  <c r="H10944" i="1"/>
  <c r="I10944" i="1"/>
  <c r="I10931" i="1"/>
  <c r="J10931" i="1"/>
  <c r="H10928" i="1"/>
  <c r="I10928" i="1"/>
  <c r="I10915" i="1"/>
  <c r="J10915" i="1"/>
  <c r="H10912" i="1"/>
  <c r="I10912" i="1"/>
  <c r="I10899" i="1"/>
  <c r="J10899" i="1"/>
  <c r="H10896" i="1"/>
  <c r="I10896" i="1"/>
  <c r="I10883" i="1"/>
  <c r="J10883" i="1"/>
  <c r="H10880" i="1"/>
  <c r="I10880" i="1"/>
  <c r="I10867" i="1"/>
  <c r="J10867" i="1"/>
  <c r="H10864" i="1"/>
  <c r="I10864" i="1"/>
  <c r="I10851" i="1"/>
  <c r="J10851" i="1"/>
  <c r="H10848" i="1"/>
  <c r="I10848" i="1"/>
  <c r="I10835" i="1"/>
  <c r="J10835" i="1"/>
  <c r="H10832" i="1"/>
  <c r="I10832" i="1"/>
  <c r="I10819" i="1"/>
  <c r="J10819" i="1"/>
  <c r="H10816" i="1"/>
  <c r="I10816" i="1"/>
  <c r="I10803" i="1"/>
  <c r="J10803" i="1"/>
  <c r="H10800" i="1"/>
  <c r="I10800" i="1"/>
  <c r="I10787" i="1"/>
  <c r="J10787" i="1"/>
  <c r="H10784" i="1"/>
  <c r="I10784" i="1"/>
  <c r="I10771" i="1"/>
  <c r="J10771" i="1"/>
  <c r="H10768" i="1"/>
  <c r="I10768" i="1"/>
  <c r="I10755" i="1"/>
  <c r="J10755" i="1"/>
  <c r="H10752" i="1"/>
  <c r="I10752" i="1"/>
  <c r="I10739" i="1"/>
  <c r="J10739" i="1"/>
  <c r="H10736" i="1"/>
  <c r="I10736" i="1"/>
  <c r="I10723" i="1"/>
  <c r="J10723" i="1"/>
  <c r="H10720" i="1"/>
  <c r="I10720" i="1"/>
  <c r="I10707" i="1"/>
  <c r="J10707" i="1"/>
  <c r="H10704" i="1"/>
  <c r="I10704" i="1"/>
  <c r="I10691" i="1"/>
  <c r="J10691" i="1"/>
  <c r="H10688" i="1"/>
  <c r="I10688" i="1"/>
  <c r="I10675" i="1"/>
  <c r="J10675" i="1"/>
  <c r="H10672" i="1"/>
  <c r="I10672" i="1"/>
  <c r="I10659" i="1"/>
  <c r="J10659" i="1"/>
  <c r="H10656" i="1"/>
  <c r="I10656" i="1"/>
  <c r="I10643" i="1"/>
  <c r="J10643" i="1"/>
  <c r="H10640" i="1"/>
  <c r="I10640" i="1"/>
  <c r="I10627" i="1"/>
  <c r="J10627" i="1"/>
  <c r="H10624" i="1"/>
  <c r="I10624" i="1"/>
  <c r="I10611" i="1"/>
  <c r="J10611" i="1"/>
  <c r="H10608" i="1"/>
  <c r="I10608" i="1"/>
  <c r="I10595" i="1"/>
  <c r="J10595" i="1"/>
  <c r="H10592" i="1"/>
  <c r="I10592" i="1"/>
  <c r="I10579" i="1"/>
  <c r="J10579" i="1"/>
  <c r="H10576" i="1"/>
  <c r="I10576" i="1"/>
  <c r="I10563" i="1"/>
  <c r="J10563" i="1"/>
  <c r="H10560" i="1"/>
  <c r="I10560" i="1"/>
  <c r="I10547" i="1"/>
  <c r="J10547" i="1"/>
  <c r="H10544" i="1"/>
  <c r="I10544" i="1"/>
  <c r="I10531" i="1"/>
  <c r="J10531" i="1"/>
  <c r="H10528" i="1"/>
  <c r="I10528" i="1"/>
  <c r="I10515" i="1"/>
  <c r="J10515" i="1"/>
  <c r="H10512" i="1"/>
  <c r="I10512" i="1"/>
  <c r="I10499" i="1"/>
  <c r="J10499" i="1"/>
  <c r="H10496" i="1"/>
  <c r="I10496" i="1"/>
  <c r="I10483" i="1"/>
  <c r="J10483" i="1"/>
  <c r="H10480" i="1"/>
  <c r="I10480" i="1"/>
  <c r="I10467" i="1"/>
  <c r="J10467" i="1"/>
  <c r="H10464" i="1"/>
  <c r="I10464" i="1"/>
  <c r="I10451" i="1"/>
  <c r="J10451" i="1"/>
  <c r="H10448" i="1"/>
  <c r="I10448" i="1"/>
  <c r="I10435" i="1"/>
  <c r="J10435" i="1"/>
  <c r="H10432" i="1"/>
  <c r="I10432" i="1"/>
  <c r="I10419" i="1"/>
  <c r="J10419" i="1"/>
  <c r="H10416" i="1"/>
  <c r="I10416" i="1"/>
  <c r="I10403" i="1"/>
  <c r="J10403" i="1"/>
  <c r="H10400" i="1"/>
  <c r="I10400" i="1"/>
  <c r="I10387" i="1"/>
  <c r="J10387" i="1"/>
  <c r="H10384" i="1"/>
  <c r="I10384" i="1"/>
  <c r="I10371" i="1"/>
  <c r="J10371" i="1"/>
  <c r="H10368" i="1"/>
  <c r="I10368" i="1"/>
  <c r="I10355" i="1"/>
  <c r="J10355" i="1"/>
  <c r="H10352" i="1"/>
  <c r="I10352" i="1"/>
  <c r="I10339" i="1"/>
  <c r="J10339" i="1"/>
  <c r="H10336" i="1"/>
  <c r="I10336" i="1"/>
  <c r="I10323" i="1"/>
  <c r="J10323" i="1"/>
  <c r="H10320" i="1"/>
  <c r="I10320" i="1"/>
  <c r="I10307" i="1"/>
  <c r="J10307" i="1"/>
  <c r="H10304" i="1"/>
  <c r="I10304" i="1"/>
  <c r="I10291" i="1"/>
  <c r="J10291" i="1"/>
  <c r="H10288" i="1"/>
  <c r="I10288" i="1"/>
  <c r="I10275" i="1"/>
  <c r="J10275" i="1"/>
  <c r="H10272" i="1"/>
  <c r="I10272" i="1"/>
  <c r="I10259" i="1"/>
  <c r="J10259" i="1"/>
  <c r="H10256" i="1"/>
  <c r="I10256" i="1"/>
  <c r="I10243" i="1"/>
  <c r="J10243" i="1"/>
  <c r="H10240" i="1"/>
  <c r="I10240" i="1"/>
  <c r="I10227" i="1"/>
  <c r="J10227" i="1"/>
  <c r="H10224" i="1"/>
  <c r="I10224" i="1"/>
  <c r="I10211" i="1"/>
  <c r="J10211" i="1"/>
  <c r="H10208" i="1"/>
  <c r="I10208" i="1"/>
  <c r="I10195" i="1"/>
  <c r="J10195" i="1"/>
  <c r="H10192" i="1"/>
  <c r="I10192" i="1"/>
  <c r="I10179" i="1"/>
  <c r="J10179" i="1"/>
  <c r="H10176" i="1"/>
  <c r="I10176" i="1"/>
  <c r="I10163" i="1"/>
  <c r="J10163" i="1"/>
  <c r="H10160" i="1"/>
  <c r="I10160" i="1"/>
  <c r="I10147" i="1"/>
  <c r="J10147" i="1"/>
  <c r="H10144" i="1"/>
  <c r="I10144" i="1"/>
  <c r="I10131" i="1"/>
  <c r="J10131" i="1"/>
  <c r="H10128" i="1"/>
  <c r="I10128" i="1"/>
  <c r="I10115" i="1"/>
  <c r="J10115" i="1"/>
  <c r="H10112" i="1"/>
  <c r="I10112" i="1"/>
  <c r="I10099" i="1"/>
  <c r="J10099" i="1"/>
  <c r="H10096" i="1"/>
  <c r="I10096" i="1"/>
  <c r="I10083" i="1"/>
  <c r="J10083" i="1"/>
  <c r="H10080" i="1"/>
  <c r="I10080" i="1"/>
  <c r="I10067" i="1"/>
  <c r="J10067" i="1"/>
  <c r="H10064" i="1"/>
  <c r="I10064" i="1"/>
  <c r="I10051" i="1"/>
  <c r="J10051" i="1"/>
  <c r="H10048" i="1"/>
  <c r="I10048" i="1"/>
  <c r="I10035" i="1"/>
  <c r="J10035" i="1"/>
  <c r="H10032" i="1"/>
  <c r="I10032" i="1"/>
  <c r="I10019" i="1"/>
  <c r="J10019" i="1"/>
  <c r="H10016" i="1"/>
  <c r="I10016" i="1"/>
  <c r="I10003" i="1"/>
  <c r="J10003" i="1"/>
  <c r="H10000" i="1"/>
  <c r="I10000" i="1"/>
  <c r="I9987" i="1"/>
  <c r="J9987" i="1"/>
  <c r="H9984" i="1"/>
  <c r="I9984" i="1"/>
  <c r="I9971" i="1"/>
  <c r="J9971" i="1"/>
  <c r="H9968" i="1"/>
  <c r="I9968" i="1"/>
  <c r="I9955" i="1"/>
  <c r="J9955" i="1"/>
  <c r="H9952" i="1"/>
  <c r="I9952" i="1"/>
  <c r="I9939" i="1"/>
  <c r="J9939" i="1"/>
  <c r="H9936" i="1"/>
  <c r="I9936" i="1"/>
  <c r="I9923" i="1"/>
  <c r="J9923" i="1"/>
  <c r="H9920" i="1"/>
  <c r="I9920" i="1"/>
  <c r="I9907" i="1"/>
  <c r="J9907" i="1"/>
  <c r="H9904" i="1"/>
  <c r="I9904" i="1"/>
  <c r="I9891" i="1"/>
  <c r="J9891" i="1"/>
  <c r="H9888" i="1"/>
  <c r="I9888" i="1"/>
  <c r="I9875" i="1"/>
  <c r="J9875" i="1"/>
  <c r="G141" i="3" s="1"/>
  <c r="H9872" i="1"/>
  <c r="I9872" i="1"/>
  <c r="I9859" i="1"/>
  <c r="J9859" i="1"/>
  <c r="H9856" i="1"/>
  <c r="I9856" i="1"/>
  <c r="I9843" i="1"/>
  <c r="J9843" i="1"/>
  <c r="H9840" i="1"/>
  <c r="I9840" i="1"/>
  <c r="I9827" i="1"/>
  <c r="J9827" i="1"/>
  <c r="H9824" i="1"/>
  <c r="I9824" i="1"/>
  <c r="I9811" i="1"/>
  <c r="J9811" i="1"/>
  <c r="H9808" i="1"/>
  <c r="I9808" i="1"/>
  <c r="I9795" i="1"/>
  <c r="J9795" i="1"/>
  <c r="H9792" i="1"/>
  <c r="I9792" i="1"/>
  <c r="I9779" i="1"/>
  <c r="J9779" i="1"/>
  <c r="H9776" i="1"/>
  <c r="I9776" i="1"/>
  <c r="I9763" i="1"/>
  <c r="J9763" i="1"/>
  <c r="H9760" i="1"/>
  <c r="I9760" i="1"/>
  <c r="I9747" i="1"/>
  <c r="J9747" i="1"/>
  <c r="H9744" i="1"/>
  <c r="I9744" i="1"/>
  <c r="I9731" i="1"/>
  <c r="J9731" i="1"/>
  <c r="H9728" i="1"/>
  <c r="I9728" i="1"/>
  <c r="I9715" i="1"/>
  <c r="J9715" i="1"/>
  <c r="H9712" i="1"/>
  <c r="I9712" i="1"/>
  <c r="I9699" i="1"/>
  <c r="J9699" i="1"/>
  <c r="H9696" i="1"/>
  <c r="I9696" i="1"/>
  <c r="I9683" i="1"/>
  <c r="J9683" i="1"/>
  <c r="H9680" i="1"/>
  <c r="I9680" i="1"/>
  <c r="I9667" i="1"/>
  <c r="J9667" i="1"/>
  <c r="H9664" i="1"/>
  <c r="I9664" i="1"/>
  <c r="I9651" i="1"/>
  <c r="J9651" i="1"/>
  <c r="H9648" i="1"/>
  <c r="I9648" i="1"/>
  <c r="I9635" i="1"/>
  <c r="J9635" i="1"/>
  <c r="H9632" i="1"/>
  <c r="I9632" i="1"/>
  <c r="I9619" i="1"/>
  <c r="J9619" i="1"/>
  <c r="H9616" i="1"/>
  <c r="I9616" i="1"/>
  <c r="I9603" i="1"/>
  <c r="J9603" i="1"/>
  <c r="H9600" i="1"/>
  <c r="I9600" i="1"/>
  <c r="I9587" i="1"/>
  <c r="J9587" i="1"/>
  <c r="H9584" i="1"/>
  <c r="I9584" i="1"/>
  <c r="I9571" i="1"/>
  <c r="J9571" i="1"/>
  <c r="H9568" i="1"/>
  <c r="I9568" i="1"/>
  <c r="I9555" i="1"/>
  <c r="J9555" i="1"/>
  <c r="H9552" i="1"/>
  <c r="I9552" i="1"/>
  <c r="I9539" i="1"/>
  <c r="J9539" i="1"/>
  <c r="H9536" i="1"/>
  <c r="I9536" i="1"/>
  <c r="I9523" i="1"/>
  <c r="J9523" i="1"/>
  <c r="H9520" i="1"/>
  <c r="I9520" i="1"/>
  <c r="I9507" i="1"/>
  <c r="J9507" i="1"/>
  <c r="H9504" i="1"/>
  <c r="I9504" i="1"/>
  <c r="I9491" i="1"/>
  <c r="J9491" i="1"/>
  <c r="H9488" i="1"/>
  <c r="I9488" i="1"/>
  <c r="I9475" i="1"/>
  <c r="J9475" i="1"/>
  <c r="H9472" i="1"/>
  <c r="I9472" i="1"/>
  <c r="I9459" i="1"/>
  <c r="J9459" i="1"/>
  <c r="H9456" i="1"/>
  <c r="I9456" i="1"/>
  <c r="I9443" i="1"/>
  <c r="J9443" i="1"/>
  <c r="G37" i="3" s="1"/>
  <c r="H9440" i="1"/>
  <c r="I9440" i="1"/>
  <c r="I9427" i="1"/>
  <c r="J9427" i="1"/>
  <c r="H9424" i="1"/>
  <c r="I9424" i="1"/>
  <c r="I9411" i="1"/>
  <c r="J9411" i="1"/>
  <c r="H9408" i="1"/>
  <c r="I9408" i="1"/>
  <c r="I9395" i="1"/>
  <c r="J9395" i="1"/>
  <c r="H9392" i="1"/>
  <c r="I9392" i="1"/>
  <c r="I9379" i="1"/>
  <c r="J9379" i="1"/>
  <c r="H9376" i="1"/>
  <c r="I9376" i="1"/>
  <c r="I9363" i="1"/>
  <c r="J9363" i="1"/>
  <c r="H9360" i="1"/>
  <c r="I9360" i="1"/>
  <c r="I9347" i="1"/>
  <c r="J9347" i="1"/>
  <c r="H9344" i="1"/>
  <c r="I9344" i="1"/>
  <c r="I9331" i="1"/>
  <c r="J9331" i="1"/>
  <c r="H9328" i="1"/>
  <c r="I9328" i="1"/>
  <c r="I9315" i="1"/>
  <c r="J9315" i="1"/>
  <c r="H9312" i="1"/>
  <c r="I9312" i="1"/>
  <c r="I9299" i="1"/>
  <c r="J9299" i="1"/>
  <c r="H9296" i="1"/>
  <c r="I9296" i="1"/>
  <c r="I9283" i="1"/>
  <c r="J9283" i="1"/>
  <c r="H9280" i="1"/>
  <c r="I9280" i="1"/>
  <c r="I9267" i="1"/>
  <c r="J9267" i="1"/>
  <c r="H9264" i="1"/>
  <c r="I9264" i="1"/>
  <c r="I9251" i="1"/>
  <c r="J9251" i="1"/>
  <c r="H9248" i="1"/>
  <c r="I9248" i="1"/>
  <c r="I9235" i="1"/>
  <c r="J9235" i="1"/>
  <c r="H9232" i="1"/>
  <c r="I9232" i="1"/>
  <c r="I9219" i="1"/>
  <c r="J9219" i="1"/>
  <c r="H9216" i="1"/>
  <c r="I9216" i="1"/>
  <c r="I9203" i="1"/>
  <c r="J9203" i="1"/>
  <c r="H9200" i="1"/>
  <c r="I9200" i="1"/>
  <c r="I9187" i="1"/>
  <c r="J9187" i="1"/>
  <c r="H9184" i="1"/>
  <c r="I9184" i="1"/>
  <c r="I9171" i="1"/>
  <c r="J9171" i="1"/>
  <c r="H9168" i="1"/>
  <c r="I9168" i="1"/>
  <c r="I9155" i="1"/>
  <c r="J9155" i="1"/>
  <c r="H9152" i="1"/>
  <c r="I9152" i="1"/>
  <c r="I9139" i="1"/>
  <c r="J9139" i="1"/>
  <c r="H9136" i="1"/>
  <c r="I9136" i="1"/>
  <c r="I9123" i="1"/>
  <c r="J9123" i="1"/>
  <c r="H9120" i="1"/>
  <c r="I9120" i="1"/>
  <c r="I9107" i="1"/>
  <c r="J9107" i="1"/>
  <c r="H9104" i="1"/>
  <c r="I9104" i="1"/>
  <c r="H9092" i="1"/>
  <c r="I9092" i="1"/>
  <c r="J9092" i="1"/>
  <c r="H9084" i="1"/>
  <c r="I9084" i="1"/>
  <c r="J9084" i="1"/>
  <c r="H9076" i="1"/>
  <c r="I9076" i="1"/>
  <c r="J9076" i="1"/>
  <c r="H9068" i="1"/>
  <c r="I9068" i="1"/>
  <c r="F104" i="3" s="1"/>
  <c r="J104" i="3" s="1"/>
  <c r="J9068" i="1"/>
  <c r="H9060" i="1"/>
  <c r="I9060" i="1"/>
  <c r="J9060" i="1"/>
  <c r="H9052" i="1"/>
  <c r="I9052" i="1"/>
  <c r="J9052" i="1"/>
  <c r="H9044" i="1"/>
  <c r="I9044" i="1"/>
  <c r="J9044" i="1"/>
  <c r="H9036" i="1"/>
  <c r="I9036" i="1"/>
  <c r="J9036" i="1"/>
  <c r="H9028" i="1"/>
  <c r="I9028" i="1"/>
  <c r="J9028" i="1"/>
  <c r="H9020" i="1"/>
  <c r="I9020" i="1"/>
  <c r="J9020" i="1"/>
  <c r="H9012" i="1"/>
  <c r="I9012" i="1"/>
  <c r="J9012" i="1"/>
  <c r="H9004" i="1"/>
  <c r="I9004" i="1"/>
  <c r="J9004" i="1"/>
  <c r="H8996" i="1"/>
  <c r="I8996" i="1"/>
  <c r="J8996" i="1"/>
  <c r="H8988" i="1"/>
  <c r="I8988" i="1"/>
  <c r="J8988" i="1"/>
  <c r="I12061" i="1"/>
  <c r="I12045" i="1"/>
  <c r="I12029" i="1"/>
  <c r="I12013" i="1"/>
  <c r="I11997" i="1"/>
  <c r="H11996" i="1"/>
  <c r="H11995" i="1"/>
  <c r="I11981" i="1"/>
  <c r="H11980" i="1"/>
  <c r="H11979" i="1"/>
  <c r="I11965" i="1"/>
  <c r="H11964" i="1"/>
  <c r="H11963" i="1"/>
  <c r="I11949" i="1"/>
  <c r="H11948" i="1"/>
  <c r="H11947" i="1"/>
  <c r="I11933" i="1"/>
  <c r="H11932" i="1"/>
  <c r="H11931" i="1"/>
  <c r="I11917" i="1"/>
  <c r="H11916" i="1"/>
  <c r="H11915" i="1"/>
  <c r="I11901" i="1"/>
  <c r="H11900" i="1"/>
  <c r="H11899" i="1"/>
  <c r="I11885" i="1"/>
  <c r="H11884" i="1"/>
  <c r="H11883" i="1"/>
  <c r="I11869" i="1"/>
  <c r="H11868" i="1"/>
  <c r="H11867" i="1"/>
  <c r="I11853" i="1"/>
  <c r="H11852" i="1"/>
  <c r="H11851" i="1"/>
  <c r="I11837" i="1"/>
  <c r="H11836" i="1"/>
  <c r="H11835" i="1"/>
  <c r="I11821" i="1"/>
  <c r="H11820" i="1"/>
  <c r="H11819" i="1"/>
  <c r="I11805" i="1"/>
  <c r="H11804" i="1"/>
  <c r="H11803" i="1"/>
  <c r="I11789" i="1"/>
  <c r="H11788" i="1"/>
  <c r="H11787" i="1"/>
  <c r="I11773" i="1"/>
  <c r="H11772" i="1"/>
  <c r="H11771" i="1"/>
  <c r="I11757" i="1"/>
  <c r="H11756" i="1"/>
  <c r="H11755" i="1"/>
  <c r="J11752" i="1"/>
  <c r="I11751" i="1"/>
  <c r="I11741" i="1"/>
  <c r="H11740" i="1"/>
  <c r="H11739" i="1"/>
  <c r="J11737" i="1"/>
  <c r="J11736" i="1"/>
  <c r="I11735" i="1"/>
  <c r="I11725" i="1"/>
  <c r="H11724" i="1"/>
  <c r="H11723" i="1"/>
  <c r="J11721" i="1"/>
  <c r="J11720" i="1"/>
  <c r="I11719" i="1"/>
  <c r="I11709" i="1"/>
  <c r="H11708" i="1"/>
  <c r="H11707" i="1"/>
  <c r="J11705" i="1"/>
  <c r="J11704" i="1"/>
  <c r="I11703" i="1"/>
  <c r="I11693" i="1"/>
  <c r="H11692" i="1"/>
  <c r="H11691" i="1"/>
  <c r="J11689" i="1"/>
  <c r="J11688" i="1"/>
  <c r="I11687" i="1"/>
  <c r="I11677" i="1"/>
  <c r="H11676" i="1"/>
  <c r="H11675" i="1"/>
  <c r="J11673" i="1"/>
  <c r="J11672" i="1"/>
  <c r="I11671" i="1"/>
  <c r="I11661" i="1"/>
  <c r="H11660" i="1"/>
  <c r="H11659" i="1"/>
  <c r="J11657" i="1"/>
  <c r="J11656" i="1"/>
  <c r="I11655" i="1"/>
  <c r="I11645" i="1"/>
  <c r="H11644" i="1"/>
  <c r="H11643" i="1"/>
  <c r="J11641" i="1"/>
  <c r="J11640" i="1"/>
  <c r="I11639" i="1"/>
  <c r="I11629" i="1"/>
  <c r="H11628" i="1"/>
  <c r="H11627" i="1"/>
  <c r="J11625" i="1"/>
  <c r="J11624" i="1"/>
  <c r="I11623" i="1"/>
  <c r="I11613" i="1"/>
  <c r="H11612" i="1"/>
  <c r="H11611" i="1"/>
  <c r="J11609" i="1"/>
  <c r="J11608" i="1"/>
  <c r="I11607" i="1"/>
  <c r="I11597" i="1"/>
  <c r="H11596" i="1"/>
  <c r="H11595" i="1"/>
  <c r="J11593" i="1"/>
  <c r="J11592" i="1"/>
  <c r="I11591" i="1"/>
  <c r="I11581" i="1"/>
  <c r="H11580" i="1"/>
  <c r="H11579" i="1"/>
  <c r="J11577" i="1"/>
  <c r="J11576" i="1"/>
  <c r="I11575" i="1"/>
  <c r="I11565" i="1"/>
  <c r="H11564" i="1"/>
  <c r="H11563" i="1"/>
  <c r="J11561" i="1"/>
  <c r="J11560" i="1"/>
  <c r="I11559" i="1"/>
  <c r="I11549" i="1"/>
  <c r="H11548" i="1"/>
  <c r="H11547" i="1"/>
  <c r="J11545" i="1"/>
  <c r="J11544" i="1"/>
  <c r="I11543" i="1"/>
  <c r="I11533" i="1"/>
  <c r="H11532" i="1"/>
  <c r="H11531" i="1"/>
  <c r="J11529" i="1"/>
  <c r="J11528" i="1"/>
  <c r="I11527" i="1"/>
  <c r="I11517" i="1"/>
  <c r="H11516" i="1"/>
  <c r="H11515" i="1"/>
  <c r="J11513" i="1"/>
  <c r="J11512" i="1"/>
  <c r="I11511" i="1"/>
  <c r="I11501" i="1"/>
  <c r="H11500" i="1"/>
  <c r="H11499" i="1"/>
  <c r="J11497" i="1"/>
  <c r="J11496" i="1"/>
  <c r="I11495" i="1"/>
  <c r="I11485" i="1"/>
  <c r="H11484" i="1"/>
  <c r="H11483" i="1"/>
  <c r="J11481" i="1"/>
  <c r="J11480" i="1"/>
  <c r="I11479" i="1"/>
  <c r="I11469" i="1"/>
  <c r="H11468" i="1"/>
  <c r="H11467" i="1"/>
  <c r="J11465" i="1"/>
  <c r="J11464" i="1"/>
  <c r="I11463" i="1"/>
  <c r="I11453" i="1"/>
  <c r="H11452" i="1"/>
  <c r="H11451" i="1"/>
  <c r="J11449" i="1"/>
  <c r="J11448" i="1"/>
  <c r="I11447" i="1"/>
  <c r="I11437" i="1"/>
  <c r="H11436" i="1"/>
  <c r="H11435" i="1"/>
  <c r="J11433" i="1"/>
  <c r="J11432" i="1"/>
  <c r="I11431" i="1"/>
  <c r="I11421" i="1"/>
  <c r="H11420" i="1"/>
  <c r="H11419" i="1"/>
  <c r="J11417" i="1"/>
  <c r="J11416" i="1"/>
  <c r="I11415" i="1"/>
  <c r="I11405" i="1"/>
  <c r="F144" i="3" s="1"/>
  <c r="J144" i="3" s="1"/>
  <c r="H11404" i="1"/>
  <c r="H11403" i="1"/>
  <c r="J11401" i="1"/>
  <c r="J11400" i="1"/>
  <c r="I11399" i="1"/>
  <c r="I11389" i="1"/>
  <c r="H11388" i="1"/>
  <c r="H11387" i="1"/>
  <c r="J11385" i="1"/>
  <c r="J11384" i="1"/>
  <c r="I11383" i="1"/>
  <c r="I11373" i="1"/>
  <c r="H11372" i="1"/>
  <c r="H11371" i="1"/>
  <c r="J11369" i="1"/>
  <c r="J11368" i="1"/>
  <c r="I11367" i="1"/>
  <c r="I11357" i="1"/>
  <c r="H11356" i="1"/>
  <c r="H11355" i="1"/>
  <c r="J11353" i="1"/>
  <c r="J11352" i="1"/>
  <c r="I11351" i="1"/>
  <c r="I11341" i="1"/>
  <c r="H11340" i="1"/>
  <c r="H11339" i="1"/>
  <c r="J11337" i="1"/>
  <c r="J11336" i="1"/>
  <c r="I11335" i="1"/>
  <c r="I11325" i="1"/>
  <c r="H11324" i="1"/>
  <c r="H11323" i="1"/>
  <c r="J11321" i="1"/>
  <c r="J11320" i="1"/>
  <c r="I11319" i="1"/>
  <c r="I11309" i="1"/>
  <c r="H11308" i="1"/>
  <c r="H11307" i="1"/>
  <c r="J11305" i="1"/>
  <c r="J11304" i="1"/>
  <c r="I11303" i="1"/>
  <c r="I11293" i="1"/>
  <c r="H11292" i="1"/>
  <c r="H11291" i="1"/>
  <c r="J11289" i="1"/>
  <c r="J11288" i="1"/>
  <c r="I11287" i="1"/>
  <c r="I11277" i="1"/>
  <c r="H11276" i="1"/>
  <c r="H11275" i="1"/>
  <c r="J11273" i="1"/>
  <c r="J11272" i="1"/>
  <c r="I11271" i="1"/>
  <c r="I11261" i="1"/>
  <c r="H11260" i="1"/>
  <c r="H11259" i="1"/>
  <c r="J11257" i="1"/>
  <c r="J11256" i="1"/>
  <c r="I11255" i="1"/>
  <c r="I11245" i="1"/>
  <c r="H11244" i="1"/>
  <c r="H11243" i="1"/>
  <c r="J11241" i="1"/>
  <c r="J11240" i="1"/>
  <c r="I11239" i="1"/>
  <c r="I11229" i="1"/>
  <c r="H11228" i="1"/>
  <c r="H11227" i="1"/>
  <c r="J11225" i="1"/>
  <c r="J11224" i="1"/>
  <c r="I11223" i="1"/>
  <c r="I11213" i="1"/>
  <c r="H11212" i="1"/>
  <c r="H11211" i="1"/>
  <c r="J11209" i="1"/>
  <c r="J11208" i="1"/>
  <c r="I11207" i="1"/>
  <c r="I11197" i="1"/>
  <c r="H11196" i="1"/>
  <c r="H11195" i="1"/>
  <c r="J11193" i="1"/>
  <c r="J11192" i="1"/>
  <c r="I11191" i="1"/>
  <c r="I11181" i="1"/>
  <c r="H11180" i="1"/>
  <c r="H11179" i="1"/>
  <c r="J11177" i="1"/>
  <c r="J11176" i="1"/>
  <c r="I11175" i="1"/>
  <c r="I11165" i="1"/>
  <c r="H11164" i="1"/>
  <c r="H11163" i="1"/>
  <c r="J11161" i="1"/>
  <c r="J11160" i="1"/>
  <c r="I11159" i="1"/>
  <c r="I11149" i="1"/>
  <c r="H11148" i="1"/>
  <c r="H11147" i="1"/>
  <c r="J11145" i="1"/>
  <c r="J11144" i="1"/>
  <c r="I11143" i="1"/>
  <c r="I11133" i="1"/>
  <c r="H11132" i="1"/>
  <c r="H11131" i="1"/>
  <c r="J11129" i="1"/>
  <c r="J11128" i="1"/>
  <c r="I11127" i="1"/>
  <c r="I11117" i="1"/>
  <c r="H11116" i="1"/>
  <c r="H11115" i="1"/>
  <c r="J11113" i="1"/>
  <c r="J11112" i="1"/>
  <c r="I11111" i="1"/>
  <c r="I11101" i="1"/>
  <c r="H11100" i="1"/>
  <c r="H11099" i="1"/>
  <c r="J11097" i="1"/>
  <c r="J11096" i="1"/>
  <c r="I11095" i="1"/>
  <c r="I11085" i="1"/>
  <c r="H11084" i="1"/>
  <c r="H11083" i="1"/>
  <c r="J11081" i="1"/>
  <c r="J11080" i="1"/>
  <c r="I11079" i="1"/>
  <c r="I11069" i="1"/>
  <c r="H11068" i="1"/>
  <c r="H11067" i="1"/>
  <c r="J11065" i="1"/>
  <c r="J11064" i="1"/>
  <c r="I11063" i="1"/>
  <c r="I11053" i="1"/>
  <c r="H11052" i="1"/>
  <c r="H11051" i="1"/>
  <c r="J11049" i="1"/>
  <c r="J11048" i="1"/>
  <c r="I11047" i="1"/>
  <c r="I11037" i="1"/>
  <c r="H11036" i="1"/>
  <c r="H11035" i="1"/>
  <c r="J11033" i="1"/>
  <c r="J11032" i="1"/>
  <c r="I11031" i="1"/>
  <c r="I11021" i="1"/>
  <c r="H11020" i="1"/>
  <c r="H11019" i="1"/>
  <c r="J11017" i="1"/>
  <c r="J11016" i="1"/>
  <c r="I11015" i="1"/>
  <c r="I11005" i="1"/>
  <c r="H11004" i="1"/>
  <c r="H11003" i="1"/>
  <c r="J11001" i="1"/>
  <c r="J11000" i="1"/>
  <c r="I10999" i="1"/>
  <c r="I10989" i="1"/>
  <c r="H10988" i="1"/>
  <c r="H10987" i="1"/>
  <c r="J10985" i="1"/>
  <c r="J10984" i="1"/>
  <c r="I10983" i="1"/>
  <c r="I10973" i="1"/>
  <c r="H10972" i="1"/>
  <c r="H10971" i="1"/>
  <c r="J10969" i="1"/>
  <c r="J10968" i="1"/>
  <c r="I10967" i="1"/>
  <c r="I10957" i="1"/>
  <c r="H10956" i="1"/>
  <c r="H10955" i="1"/>
  <c r="I10951" i="1"/>
  <c r="J10951" i="1"/>
  <c r="H10948" i="1"/>
  <c r="I10948" i="1"/>
  <c r="I10935" i="1"/>
  <c r="J10935" i="1"/>
  <c r="H10932" i="1"/>
  <c r="I10932" i="1"/>
  <c r="I10919" i="1"/>
  <c r="J10919" i="1"/>
  <c r="H10916" i="1"/>
  <c r="I10916" i="1"/>
  <c r="I10903" i="1"/>
  <c r="J10903" i="1"/>
  <c r="H10900" i="1"/>
  <c r="I10900" i="1"/>
  <c r="I10887" i="1"/>
  <c r="J10887" i="1"/>
  <c r="H10884" i="1"/>
  <c r="I10884" i="1"/>
  <c r="I10871" i="1"/>
  <c r="J10871" i="1"/>
  <c r="H10868" i="1"/>
  <c r="I10868" i="1"/>
  <c r="I10855" i="1"/>
  <c r="J10855" i="1"/>
  <c r="H10852" i="1"/>
  <c r="I10852" i="1"/>
  <c r="I10839" i="1"/>
  <c r="J10839" i="1"/>
  <c r="H10836" i="1"/>
  <c r="I10836" i="1"/>
  <c r="I10823" i="1"/>
  <c r="J10823" i="1"/>
  <c r="H10820" i="1"/>
  <c r="I10820" i="1"/>
  <c r="I10807" i="1"/>
  <c r="J10807" i="1"/>
  <c r="H10804" i="1"/>
  <c r="I10804" i="1"/>
  <c r="I10791" i="1"/>
  <c r="J10791" i="1"/>
  <c r="H10788" i="1"/>
  <c r="I10788" i="1"/>
  <c r="I10775" i="1"/>
  <c r="J10775" i="1"/>
  <c r="H10772" i="1"/>
  <c r="I10772" i="1"/>
  <c r="I10759" i="1"/>
  <c r="J10759" i="1"/>
  <c r="H10756" i="1"/>
  <c r="I10756" i="1"/>
  <c r="I10743" i="1"/>
  <c r="J10743" i="1"/>
  <c r="H10740" i="1"/>
  <c r="I10740" i="1"/>
  <c r="I10727" i="1"/>
  <c r="J10727" i="1"/>
  <c r="H10724" i="1"/>
  <c r="I10724" i="1"/>
  <c r="I10711" i="1"/>
  <c r="J10711" i="1"/>
  <c r="H10708" i="1"/>
  <c r="I10708" i="1"/>
  <c r="I10695" i="1"/>
  <c r="J10695" i="1"/>
  <c r="H10692" i="1"/>
  <c r="I10692" i="1"/>
  <c r="I10679" i="1"/>
  <c r="J10679" i="1"/>
  <c r="H10676" i="1"/>
  <c r="I10676" i="1"/>
  <c r="I10663" i="1"/>
  <c r="J10663" i="1"/>
  <c r="H10660" i="1"/>
  <c r="I10660" i="1"/>
  <c r="I10647" i="1"/>
  <c r="J10647" i="1"/>
  <c r="H10644" i="1"/>
  <c r="I10644" i="1"/>
  <c r="I10631" i="1"/>
  <c r="J10631" i="1"/>
  <c r="H10628" i="1"/>
  <c r="I10628" i="1"/>
  <c r="I10615" i="1"/>
  <c r="J10615" i="1"/>
  <c r="H10612" i="1"/>
  <c r="I10612" i="1"/>
  <c r="I10599" i="1"/>
  <c r="J10599" i="1"/>
  <c r="H10596" i="1"/>
  <c r="I10596" i="1"/>
  <c r="I10583" i="1"/>
  <c r="J10583" i="1"/>
  <c r="H10580" i="1"/>
  <c r="I10580" i="1"/>
  <c r="I10567" i="1"/>
  <c r="J10567" i="1"/>
  <c r="H10564" i="1"/>
  <c r="I10564" i="1"/>
  <c r="I10551" i="1"/>
  <c r="J10551" i="1"/>
  <c r="H10548" i="1"/>
  <c r="I10548" i="1"/>
  <c r="I10535" i="1"/>
  <c r="J10535" i="1"/>
  <c r="H10532" i="1"/>
  <c r="I10532" i="1"/>
  <c r="I10519" i="1"/>
  <c r="J10519" i="1"/>
  <c r="H10516" i="1"/>
  <c r="I10516" i="1"/>
  <c r="I10503" i="1"/>
  <c r="J10503" i="1"/>
  <c r="H10500" i="1"/>
  <c r="I10500" i="1"/>
  <c r="I10487" i="1"/>
  <c r="J10487" i="1"/>
  <c r="H10484" i="1"/>
  <c r="I10484" i="1"/>
  <c r="I10471" i="1"/>
  <c r="J10471" i="1"/>
  <c r="H10468" i="1"/>
  <c r="I10468" i="1"/>
  <c r="I10455" i="1"/>
  <c r="J10455" i="1"/>
  <c r="H10452" i="1"/>
  <c r="I10452" i="1"/>
  <c r="I10439" i="1"/>
  <c r="J10439" i="1"/>
  <c r="H10436" i="1"/>
  <c r="I10436" i="1"/>
  <c r="I10423" i="1"/>
  <c r="J10423" i="1"/>
  <c r="H10420" i="1"/>
  <c r="I10420" i="1"/>
  <c r="I10407" i="1"/>
  <c r="J10407" i="1"/>
  <c r="H10404" i="1"/>
  <c r="I10404" i="1"/>
  <c r="I10391" i="1"/>
  <c r="J10391" i="1"/>
  <c r="H10388" i="1"/>
  <c r="I10388" i="1"/>
  <c r="I10375" i="1"/>
  <c r="J10375" i="1"/>
  <c r="H10372" i="1"/>
  <c r="I10372" i="1"/>
  <c r="I10359" i="1"/>
  <c r="J10359" i="1"/>
  <c r="H10356" i="1"/>
  <c r="I10356" i="1"/>
  <c r="I10343" i="1"/>
  <c r="J10343" i="1"/>
  <c r="H10340" i="1"/>
  <c r="I10340" i="1"/>
  <c r="I10327" i="1"/>
  <c r="J10327" i="1"/>
  <c r="H10324" i="1"/>
  <c r="I10324" i="1"/>
  <c r="I10311" i="1"/>
  <c r="J10311" i="1"/>
  <c r="H10308" i="1"/>
  <c r="I10308" i="1"/>
  <c r="I10295" i="1"/>
  <c r="J10295" i="1"/>
  <c r="H10292" i="1"/>
  <c r="I10292" i="1"/>
  <c r="I10279" i="1"/>
  <c r="J10279" i="1"/>
  <c r="H10276" i="1"/>
  <c r="I10276" i="1"/>
  <c r="I10263" i="1"/>
  <c r="J10263" i="1"/>
  <c r="H10260" i="1"/>
  <c r="I10260" i="1"/>
  <c r="I10247" i="1"/>
  <c r="J10247" i="1"/>
  <c r="H10244" i="1"/>
  <c r="I10244" i="1"/>
  <c r="I10231" i="1"/>
  <c r="J10231" i="1"/>
  <c r="H10228" i="1"/>
  <c r="I10228" i="1"/>
  <c r="I10215" i="1"/>
  <c r="J10215" i="1"/>
  <c r="H10212" i="1"/>
  <c r="I10212" i="1"/>
  <c r="I10199" i="1"/>
  <c r="J10199" i="1"/>
  <c r="H10196" i="1"/>
  <c r="I10196" i="1"/>
  <c r="I10183" i="1"/>
  <c r="J10183" i="1"/>
  <c r="H10180" i="1"/>
  <c r="I10180" i="1"/>
  <c r="I10167" i="1"/>
  <c r="J10167" i="1"/>
  <c r="H10164" i="1"/>
  <c r="I10164" i="1"/>
  <c r="I10151" i="1"/>
  <c r="J10151" i="1"/>
  <c r="H10148" i="1"/>
  <c r="I10148" i="1"/>
  <c r="I10135" i="1"/>
  <c r="J10135" i="1"/>
  <c r="H10132" i="1"/>
  <c r="I10132" i="1"/>
  <c r="I10119" i="1"/>
  <c r="J10119" i="1"/>
  <c r="H10116" i="1"/>
  <c r="I10116" i="1"/>
  <c r="I10103" i="1"/>
  <c r="J10103" i="1"/>
  <c r="H10100" i="1"/>
  <c r="I10100" i="1"/>
  <c r="I10087" i="1"/>
  <c r="J10087" i="1"/>
  <c r="H10084" i="1"/>
  <c r="I10084" i="1"/>
  <c r="I10071" i="1"/>
  <c r="J10071" i="1"/>
  <c r="H10068" i="1"/>
  <c r="I10068" i="1"/>
  <c r="I10055" i="1"/>
  <c r="J10055" i="1"/>
  <c r="H10052" i="1"/>
  <c r="I10052" i="1"/>
  <c r="I10039" i="1"/>
  <c r="J10039" i="1"/>
  <c r="H10036" i="1"/>
  <c r="I10036" i="1"/>
  <c r="I10023" i="1"/>
  <c r="J10023" i="1"/>
  <c r="H10020" i="1"/>
  <c r="I10020" i="1"/>
  <c r="I10007" i="1"/>
  <c r="J10007" i="1"/>
  <c r="H10004" i="1"/>
  <c r="I10004" i="1"/>
  <c r="I9991" i="1"/>
  <c r="J9991" i="1"/>
  <c r="H9988" i="1"/>
  <c r="I9988" i="1"/>
  <c r="I9975" i="1"/>
  <c r="J9975" i="1"/>
  <c r="G100" i="3" s="1"/>
  <c r="H9972" i="1"/>
  <c r="I9972" i="1"/>
  <c r="I9959" i="1"/>
  <c r="J9959" i="1"/>
  <c r="H9956" i="1"/>
  <c r="I9956" i="1"/>
  <c r="I9943" i="1"/>
  <c r="J9943" i="1"/>
  <c r="H9940" i="1"/>
  <c r="I9940" i="1"/>
  <c r="I9927" i="1"/>
  <c r="J9927" i="1"/>
  <c r="H9924" i="1"/>
  <c r="I9924" i="1"/>
  <c r="I9911" i="1"/>
  <c r="J9911" i="1"/>
  <c r="H9908" i="1"/>
  <c r="I9908" i="1"/>
  <c r="I9895" i="1"/>
  <c r="J9895" i="1"/>
  <c r="H9892" i="1"/>
  <c r="I9892" i="1"/>
  <c r="I9879" i="1"/>
  <c r="J9879" i="1"/>
  <c r="H9876" i="1"/>
  <c r="I9876" i="1"/>
  <c r="I9863" i="1"/>
  <c r="J9863" i="1"/>
  <c r="G7" i="3" s="1"/>
  <c r="H9860" i="1"/>
  <c r="I9860" i="1"/>
  <c r="I9847" i="1"/>
  <c r="J9847" i="1"/>
  <c r="H9844" i="1"/>
  <c r="I9844" i="1"/>
  <c r="I9831" i="1"/>
  <c r="J9831" i="1"/>
  <c r="H9828" i="1"/>
  <c r="I9828" i="1"/>
  <c r="I9815" i="1"/>
  <c r="J9815" i="1"/>
  <c r="H9812" i="1"/>
  <c r="I9812" i="1"/>
  <c r="I9799" i="1"/>
  <c r="J9799" i="1"/>
  <c r="H9796" i="1"/>
  <c r="I9796" i="1"/>
  <c r="I9783" i="1"/>
  <c r="J9783" i="1"/>
  <c r="H9780" i="1"/>
  <c r="I9780" i="1"/>
  <c r="I9767" i="1"/>
  <c r="J9767" i="1"/>
  <c r="H9764" i="1"/>
  <c r="I9764" i="1"/>
  <c r="I9751" i="1"/>
  <c r="J9751" i="1"/>
  <c r="H9748" i="1"/>
  <c r="I9748" i="1"/>
  <c r="I9735" i="1"/>
  <c r="J9735" i="1"/>
  <c r="H9732" i="1"/>
  <c r="I9732" i="1"/>
  <c r="I9719" i="1"/>
  <c r="J9719" i="1"/>
  <c r="H9716" i="1"/>
  <c r="I9716" i="1"/>
  <c r="I9703" i="1"/>
  <c r="J9703" i="1"/>
  <c r="H9700" i="1"/>
  <c r="I9700" i="1"/>
  <c r="I9687" i="1"/>
  <c r="J9687" i="1"/>
  <c r="H9684" i="1"/>
  <c r="I9684" i="1"/>
  <c r="I9671" i="1"/>
  <c r="J9671" i="1"/>
  <c r="H9668" i="1"/>
  <c r="I9668" i="1"/>
  <c r="I9655" i="1"/>
  <c r="J9655" i="1"/>
  <c r="H9652" i="1"/>
  <c r="I9652" i="1"/>
  <c r="I9639" i="1"/>
  <c r="J9639" i="1"/>
  <c r="H9636" i="1"/>
  <c r="I9636" i="1"/>
  <c r="I9623" i="1"/>
  <c r="J9623" i="1"/>
  <c r="H9620" i="1"/>
  <c r="I9620" i="1"/>
  <c r="I9607" i="1"/>
  <c r="J9607" i="1"/>
  <c r="H9604" i="1"/>
  <c r="I9604" i="1"/>
  <c r="I9591" i="1"/>
  <c r="J9591" i="1"/>
  <c r="H9588" i="1"/>
  <c r="I9588" i="1"/>
  <c r="I9575" i="1"/>
  <c r="J9575" i="1"/>
  <c r="H9572" i="1"/>
  <c r="I9572" i="1"/>
  <c r="I9559" i="1"/>
  <c r="J9559" i="1"/>
  <c r="H9556" i="1"/>
  <c r="I9556" i="1"/>
  <c r="I9543" i="1"/>
  <c r="J9543" i="1"/>
  <c r="H9540" i="1"/>
  <c r="I9540" i="1"/>
  <c r="I9527" i="1"/>
  <c r="J9527" i="1"/>
  <c r="H9524" i="1"/>
  <c r="I9524" i="1"/>
  <c r="I9511" i="1"/>
  <c r="J9511" i="1"/>
  <c r="H9508" i="1"/>
  <c r="I9508" i="1"/>
  <c r="I9495" i="1"/>
  <c r="J9495" i="1"/>
  <c r="H9492" i="1"/>
  <c r="I9492" i="1"/>
  <c r="I9479" i="1"/>
  <c r="J9479" i="1"/>
  <c r="H9476" i="1"/>
  <c r="I9476" i="1"/>
  <c r="I9463" i="1"/>
  <c r="J9463" i="1"/>
  <c r="H9460" i="1"/>
  <c r="I9460" i="1"/>
  <c r="I9447" i="1"/>
  <c r="J9447" i="1"/>
  <c r="H9444" i="1"/>
  <c r="I9444" i="1"/>
  <c r="I9431" i="1"/>
  <c r="J9431" i="1"/>
  <c r="H9428" i="1"/>
  <c r="I9428" i="1"/>
  <c r="I9415" i="1"/>
  <c r="J9415" i="1"/>
  <c r="H9412" i="1"/>
  <c r="I9412" i="1"/>
  <c r="I9399" i="1"/>
  <c r="J9399" i="1"/>
  <c r="H9396" i="1"/>
  <c r="I9396" i="1"/>
  <c r="I9383" i="1"/>
  <c r="J9383" i="1"/>
  <c r="H9380" i="1"/>
  <c r="I9380" i="1"/>
  <c r="I9367" i="1"/>
  <c r="J9367" i="1"/>
  <c r="H9364" i="1"/>
  <c r="I9364" i="1"/>
  <c r="I9351" i="1"/>
  <c r="J9351" i="1"/>
  <c r="H9348" i="1"/>
  <c r="I9348" i="1"/>
  <c r="I9335" i="1"/>
  <c r="J9335" i="1"/>
  <c r="H9332" i="1"/>
  <c r="I9332" i="1"/>
  <c r="I9319" i="1"/>
  <c r="J9319" i="1"/>
  <c r="H9316" i="1"/>
  <c r="I9316" i="1"/>
  <c r="I9303" i="1"/>
  <c r="J9303" i="1"/>
  <c r="H9300" i="1"/>
  <c r="I9300" i="1"/>
  <c r="I9287" i="1"/>
  <c r="J9287" i="1"/>
  <c r="H9284" i="1"/>
  <c r="I9284" i="1"/>
  <c r="I9271" i="1"/>
  <c r="J9271" i="1"/>
  <c r="H9268" i="1"/>
  <c r="I9268" i="1"/>
  <c r="I9255" i="1"/>
  <c r="J9255" i="1"/>
  <c r="H9252" i="1"/>
  <c r="I9252" i="1"/>
  <c r="I9239" i="1"/>
  <c r="J9239" i="1"/>
  <c r="H9236" i="1"/>
  <c r="I9236" i="1"/>
  <c r="I9223" i="1"/>
  <c r="J9223" i="1"/>
  <c r="H9220" i="1"/>
  <c r="I9220" i="1"/>
  <c r="I9207" i="1"/>
  <c r="J9207" i="1"/>
  <c r="H9204" i="1"/>
  <c r="I9204" i="1"/>
  <c r="I9191" i="1"/>
  <c r="J9191" i="1"/>
  <c r="H9188" i="1"/>
  <c r="I9188" i="1"/>
  <c r="I9175" i="1"/>
  <c r="J9175" i="1"/>
  <c r="H9172" i="1"/>
  <c r="I9172" i="1"/>
  <c r="I9159" i="1"/>
  <c r="J9159" i="1"/>
  <c r="H9156" i="1"/>
  <c r="I9156" i="1"/>
  <c r="I9143" i="1"/>
  <c r="J9143" i="1"/>
  <c r="H9140" i="1"/>
  <c r="I9140" i="1"/>
  <c r="I9127" i="1"/>
  <c r="J9127" i="1"/>
  <c r="H9124" i="1"/>
  <c r="I9124" i="1"/>
  <c r="I9111" i="1"/>
  <c r="J9111" i="1"/>
  <c r="H9108" i="1"/>
  <c r="I9108" i="1"/>
  <c r="I9095" i="1"/>
  <c r="J9095" i="1"/>
  <c r="J11924" i="1"/>
  <c r="I11923" i="1"/>
  <c r="J11909" i="1"/>
  <c r="J11908" i="1"/>
  <c r="I11907" i="1"/>
  <c r="J11893" i="1"/>
  <c r="J11892" i="1"/>
  <c r="I11891" i="1"/>
  <c r="J11877" i="1"/>
  <c r="J11876" i="1"/>
  <c r="I11875" i="1"/>
  <c r="J11861" i="1"/>
  <c r="J11860" i="1"/>
  <c r="I11859" i="1"/>
  <c r="J11845" i="1"/>
  <c r="J11844" i="1"/>
  <c r="I11843" i="1"/>
  <c r="J11829" i="1"/>
  <c r="J11828" i="1"/>
  <c r="I11827" i="1"/>
  <c r="J11813" i="1"/>
  <c r="J11812" i="1"/>
  <c r="I11811" i="1"/>
  <c r="J11797" i="1"/>
  <c r="J11796" i="1"/>
  <c r="I11795" i="1"/>
  <c r="J11781" i="1"/>
  <c r="J11780" i="1"/>
  <c r="I11779" i="1"/>
  <c r="J11765" i="1"/>
  <c r="J11764" i="1"/>
  <c r="I11763" i="1"/>
  <c r="H11752" i="1"/>
  <c r="H11751" i="1"/>
  <c r="J11749" i="1"/>
  <c r="J11748" i="1"/>
  <c r="I11747" i="1"/>
  <c r="I11737" i="1"/>
  <c r="H11736" i="1"/>
  <c r="H11735" i="1"/>
  <c r="J11733" i="1"/>
  <c r="J11732" i="1"/>
  <c r="I11731" i="1"/>
  <c r="I11721" i="1"/>
  <c r="H11720" i="1"/>
  <c r="H11719" i="1"/>
  <c r="J11717" i="1"/>
  <c r="J11716" i="1"/>
  <c r="I11715" i="1"/>
  <c r="I11705" i="1"/>
  <c r="H11704" i="1"/>
  <c r="H11703" i="1"/>
  <c r="J11701" i="1"/>
  <c r="J11700" i="1"/>
  <c r="I11699" i="1"/>
  <c r="I11689" i="1"/>
  <c r="H11688" i="1"/>
  <c r="H11687" i="1"/>
  <c r="J11685" i="1"/>
  <c r="J11684" i="1"/>
  <c r="I11683" i="1"/>
  <c r="I11673" i="1"/>
  <c r="H11672" i="1"/>
  <c r="H11671" i="1"/>
  <c r="J11669" i="1"/>
  <c r="J11668" i="1"/>
  <c r="I11667" i="1"/>
  <c r="I11657" i="1"/>
  <c r="H11656" i="1"/>
  <c r="H11655" i="1"/>
  <c r="J11653" i="1"/>
  <c r="J11652" i="1"/>
  <c r="I11651" i="1"/>
  <c r="I11641" i="1"/>
  <c r="H11640" i="1"/>
  <c r="H11639" i="1"/>
  <c r="J11637" i="1"/>
  <c r="J11636" i="1"/>
  <c r="I11635" i="1"/>
  <c r="I11625" i="1"/>
  <c r="H11624" i="1"/>
  <c r="H11623" i="1"/>
  <c r="J11621" i="1"/>
  <c r="J11620" i="1"/>
  <c r="I11619" i="1"/>
  <c r="I11609" i="1"/>
  <c r="H11608" i="1"/>
  <c r="H11607" i="1"/>
  <c r="J11605" i="1"/>
  <c r="J11604" i="1"/>
  <c r="I11603" i="1"/>
  <c r="I11593" i="1"/>
  <c r="H11592" i="1"/>
  <c r="H11591" i="1"/>
  <c r="J11589" i="1"/>
  <c r="J11588" i="1"/>
  <c r="I11587" i="1"/>
  <c r="I11577" i="1"/>
  <c r="H11576" i="1"/>
  <c r="H11575" i="1"/>
  <c r="J11573" i="1"/>
  <c r="J11572" i="1"/>
  <c r="I11571" i="1"/>
  <c r="I11561" i="1"/>
  <c r="H11560" i="1"/>
  <c r="H11559" i="1"/>
  <c r="J11557" i="1"/>
  <c r="J11556" i="1"/>
  <c r="I11555" i="1"/>
  <c r="I11545" i="1"/>
  <c r="H11544" i="1"/>
  <c r="H11543" i="1"/>
  <c r="J11541" i="1"/>
  <c r="J11540" i="1"/>
  <c r="I11539" i="1"/>
  <c r="I11529" i="1"/>
  <c r="H11528" i="1"/>
  <c r="H11527" i="1"/>
  <c r="J11525" i="1"/>
  <c r="J11524" i="1"/>
  <c r="I11523" i="1"/>
  <c r="I11513" i="1"/>
  <c r="H11512" i="1"/>
  <c r="H11511" i="1"/>
  <c r="J11509" i="1"/>
  <c r="J11508" i="1"/>
  <c r="I11507" i="1"/>
  <c r="I11497" i="1"/>
  <c r="H11496" i="1"/>
  <c r="H11495" i="1"/>
  <c r="J11493" i="1"/>
  <c r="J11492" i="1"/>
  <c r="I11491" i="1"/>
  <c r="I11481" i="1"/>
  <c r="H11480" i="1"/>
  <c r="H11479" i="1"/>
  <c r="J11477" i="1"/>
  <c r="J11476" i="1"/>
  <c r="I11475" i="1"/>
  <c r="I11465" i="1"/>
  <c r="H11464" i="1"/>
  <c r="H11463" i="1"/>
  <c r="J11461" i="1"/>
  <c r="J11460" i="1"/>
  <c r="I11459" i="1"/>
  <c r="I11449" i="1"/>
  <c r="H11448" i="1"/>
  <c r="H11447" i="1"/>
  <c r="J11445" i="1"/>
  <c r="J11444" i="1"/>
  <c r="I11443" i="1"/>
  <c r="I11433" i="1"/>
  <c r="H11432" i="1"/>
  <c r="H11431" i="1"/>
  <c r="J11429" i="1"/>
  <c r="J11428" i="1"/>
  <c r="I11427" i="1"/>
  <c r="I11417" i="1"/>
  <c r="H11416" i="1"/>
  <c r="H11415" i="1"/>
  <c r="J11413" i="1"/>
  <c r="J11412" i="1"/>
  <c r="I11411" i="1"/>
  <c r="I11401" i="1"/>
  <c r="H11400" i="1"/>
  <c r="H11399" i="1"/>
  <c r="J11397" i="1"/>
  <c r="J11396" i="1"/>
  <c r="I11395" i="1"/>
  <c r="I11385" i="1"/>
  <c r="H11384" i="1"/>
  <c r="H11383" i="1"/>
  <c r="J11381" i="1"/>
  <c r="J11380" i="1"/>
  <c r="I11379" i="1"/>
  <c r="I11369" i="1"/>
  <c r="H11368" i="1"/>
  <c r="H11367" i="1"/>
  <c r="J11365" i="1"/>
  <c r="J11364" i="1"/>
  <c r="I11363" i="1"/>
  <c r="I11353" i="1"/>
  <c r="H11352" i="1"/>
  <c r="H11351" i="1"/>
  <c r="J11349" i="1"/>
  <c r="J11348" i="1"/>
  <c r="I11347" i="1"/>
  <c r="I11337" i="1"/>
  <c r="H11336" i="1"/>
  <c r="H11335" i="1"/>
  <c r="J11333" i="1"/>
  <c r="J11332" i="1"/>
  <c r="I11331" i="1"/>
  <c r="I11321" i="1"/>
  <c r="H11320" i="1"/>
  <c r="H11319" i="1"/>
  <c r="J11317" i="1"/>
  <c r="J11316" i="1"/>
  <c r="I11315" i="1"/>
  <c r="I11305" i="1"/>
  <c r="H11304" i="1"/>
  <c r="H11303" i="1"/>
  <c r="J11301" i="1"/>
  <c r="J11300" i="1"/>
  <c r="I11299" i="1"/>
  <c r="I11289" i="1"/>
  <c r="H11288" i="1"/>
  <c r="H11287" i="1"/>
  <c r="J11285" i="1"/>
  <c r="J11284" i="1"/>
  <c r="I11283" i="1"/>
  <c r="I11273" i="1"/>
  <c r="H11272" i="1"/>
  <c r="H11271" i="1"/>
  <c r="J11269" i="1"/>
  <c r="J11268" i="1"/>
  <c r="I11267" i="1"/>
  <c r="I11257" i="1"/>
  <c r="H11256" i="1"/>
  <c r="H11255" i="1"/>
  <c r="J11253" i="1"/>
  <c r="J11252" i="1"/>
  <c r="I11251" i="1"/>
  <c r="I11241" i="1"/>
  <c r="H11240" i="1"/>
  <c r="H11239" i="1"/>
  <c r="J11237" i="1"/>
  <c r="J11236" i="1"/>
  <c r="I11235" i="1"/>
  <c r="I11225" i="1"/>
  <c r="H11224" i="1"/>
  <c r="H11223" i="1"/>
  <c r="J11221" i="1"/>
  <c r="J11220" i="1"/>
  <c r="I11219" i="1"/>
  <c r="I11209" i="1"/>
  <c r="H11208" i="1"/>
  <c r="H11207" i="1"/>
  <c r="J11205" i="1"/>
  <c r="J11204" i="1"/>
  <c r="I11203" i="1"/>
  <c r="I11193" i="1"/>
  <c r="H11192" i="1"/>
  <c r="H11191" i="1"/>
  <c r="J11189" i="1"/>
  <c r="J11188" i="1"/>
  <c r="I11187" i="1"/>
  <c r="I11177" i="1"/>
  <c r="H11176" i="1"/>
  <c r="H11175" i="1"/>
  <c r="J11173" i="1"/>
  <c r="J11172" i="1"/>
  <c r="I11171" i="1"/>
  <c r="I11161" i="1"/>
  <c r="H11160" i="1"/>
  <c r="H11159" i="1"/>
  <c r="J11157" i="1"/>
  <c r="J11156" i="1"/>
  <c r="I11155" i="1"/>
  <c r="I11145" i="1"/>
  <c r="H11144" i="1"/>
  <c r="H11143" i="1"/>
  <c r="J11141" i="1"/>
  <c r="J11140" i="1"/>
  <c r="I11139" i="1"/>
  <c r="I11129" i="1"/>
  <c r="H11128" i="1"/>
  <c r="H11127" i="1"/>
  <c r="J11125" i="1"/>
  <c r="J11124" i="1"/>
  <c r="I11123" i="1"/>
  <c r="I11113" i="1"/>
  <c r="H11112" i="1"/>
  <c r="H11111" i="1"/>
  <c r="J11109" i="1"/>
  <c r="J11108" i="1"/>
  <c r="I11107" i="1"/>
  <c r="I11097" i="1"/>
  <c r="H11096" i="1"/>
  <c r="H11095" i="1"/>
  <c r="J11093" i="1"/>
  <c r="J11092" i="1"/>
  <c r="I11091" i="1"/>
  <c r="I11081" i="1"/>
  <c r="H11080" i="1"/>
  <c r="H11079" i="1"/>
  <c r="J11077" i="1"/>
  <c r="J11076" i="1"/>
  <c r="I11075" i="1"/>
  <c r="I11065" i="1"/>
  <c r="H11064" i="1"/>
  <c r="H11063" i="1"/>
  <c r="J11061" i="1"/>
  <c r="J11060" i="1"/>
  <c r="I11059" i="1"/>
  <c r="I11049" i="1"/>
  <c r="H11048" i="1"/>
  <c r="H11047" i="1"/>
  <c r="J11045" i="1"/>
  <c r="J11044" i="1"/>
  <c r="I11043" i="1"/>
  <c r="I11033" i="1"/>
  <c r="H11032" i="1"/>
  <c r="H11031" i="1"/>
  <c r="J11029" i="1"/>
  <c r="J11028" i="1"/>
  <c r="I11027" i="1"/>
  <c r="I11017" i="1"/>
  <c r="H11016" i="1"/>
  <c r="H11015" i="1"/>
  <c r="J11013" i="1"/>
  <c r="J11012" i="1"/>
  <c r="I11011" i="1"/>
  <c r="I11001" i="1"/>
  <c r="H11000" i="1"/>
  <c r="H10999" i="1"/>
  <c r="J10997" i="1"/>
  <c r="J10996" i="1"/>
  <c r="I10995" i="1"/>
  <c r="I10985" i="1"/>
  <c r="H10984" i="1"/>
  <c r="H10983" i="1"/>
  <c r="J10981" i="1"/>
  <c r="J10980" i="1"/>
  <c r="I10979" i="1"/>
  <c r="I10969" i="1"/>
  <c r="H10968" i="1"/>
  <c r="H10967" i="1"/>
  <c r="J10965" i="1"/>
  <c r="J10964" i="1"/>
  <c r="I10963" i="1"/>
  <c r="H10952" i="1"/>
  <c r="I10952" i="1"/>
  <c r="H10943" i="1"/>
  <c r="J10940" i="1"/>
  <c r="I10939" i="1"/>
  <c r="J10939" i="1"/>
  <c r="H10936" i="1"/>
  <c r="I10936" i="1"/>
  <c r="H10927" i="1"/>
  <c r="J10924" i="1"/>
  <c r="I10923" i="1"/>
  <c r="J10923" i="1"/>
  <c r="H10920" i="1"/>
  <c r="I10920" i="1"/>
  <c r="H10911" i="1"/>
  <c r="J10908" i="1"/>
  <c r="I10907" i="1"/>
  <c r="J10907" i="1"/>
  <c r="H10904" i="1"/>
  <c r="I10904" i="1"/>
  <c r="H10895" i="1"/>
  <c r="J10892" i="1"/>
  <c r="I10891" i="1"/>
  <c r="J10891" i="1"/>
  <c r="H10888" i="1"/>
  <c r="I10888" i="1"/>
  <c r="H10879" i="1"/>
  <c r="J10876" i="1"/>
  <c r="I10875" i="1"/>
  <c r="J10875" i="1"/>
  <c r="H10872" i="1"/>
  <c r="I10872" i="1"/>
  <c r="H10863" i="1"/>
  <c r="J10860" i="1"/>
  <c r="I10859" i="1"/>
  <c r="J10859" i="1"/>
  <c r="H10856" i="1"/>
  <c r="I10856" i="1"/>
  <c r="H10847" i="1"/>
  <c r="J10844" i="1"/>
  <c r="I10843" i="1"/>
  <c r="J10843" i="1"/>
  <c r="H10840" i="1"/>
  <c r="I10840" i="1"/>
  <c r="H10831" i="1"/>
  <c r="J10828" i="1"/>
  <c r="I10827" i="1"/>
  <c r="J10827" i="1"/>
  <c r="H10824" i="1"/>
  <c r="I10824" i="1"/>
  <c r="H10815" i="1"/>
  <c r="J10812" i="1"/>
  <c r="I10811" i="1"/>
  <c r="J10811" i="1"/>
  <c r="H10808" i="1"/>
  <c r="I10808" i="1"/>
  <c r="H10799" i="1"/>
  <c r="J10796" i="1"/>
  <c r="I10795" i="1"/>
  <c r="J10795" i="1"/>
  <c r="H10792" i="1"/>
  <c r="I10792" i="1"/>
  <c r="H10783" i="1"/>
  <c r="J10780" i="1"/>
  <c r="I10779" i="1"/>
  <c r="J10779" i="1"/>
  <c r="H10776" i="1"/>
  <c r="I10776" i="1"/>
  <c r="H10767" i="1"/>
  <c r="J10764" i="1"/>
  <c r="I10763" i="1"/>
  <c r="J10763" i="1"/>
  <c r="H10760" i="1"/>
  <c r="I10760" i="1"/>
  <c r="H10751" i="1"/>
  <c r="J10748" i="1"/>
  <c r="I10747" i="1"/>
  <c r="J10747" i="1"/>
  <c r="H10744" i="1"/>
  <c r="I10744" i="1"/>
  <c r="H10735" i="1"/>
  <c r="J10732" i="1"/>
  <c r="I10731" i="1"/>
  <c r="J10731" i="1"/>
  <c r="H10728" i="1"/>
  <c r="I10728" i="1"/>
  <c r="H10719" i="1"/>
  <c r="J10716" i="1"/>
  <c r="I10715" i="1"/>
  <c r="J10715" i="1"/>
  <c r="H10712" i="1"/>
  <c r="I10712" i="1"/>
  <c r="H10703" i="1"/>
  <c r="J10700" i="1"/>
  <c r="I10699" i="1"/>
  <c r="J10699" i="1"/>
  <c r="H10696" i="1"/>
  <c r="I10696" i="1"/>
  <c r="H10687" i="1"/>
  <c r="J10684" i="1"/>
  <c r="I10683" i="1"/>
  <c r="J10683" i="1"/>
  <c r="H10680" i="1"/>
  <c r="I10680" i="1"/>
  <c r="H10671" i="1"/>
  <c r="J10668" i="1"/>
  <c r="I10667" i="1"/>
  <c r="J10667" i="1"/>
  <c r="H10664" i="1"/>
  <c r="I10664" i="1"/>
  <c r="H10655" i="1"/>
  <c r="J10652" i="1"/>
  <c r="I10651" i="1"/>
  <c r="J10651" i="1"/>
  <c r="H10648" i="1"/>
  <c r="I10648" i="1"/>
  <c r="H10639" i="1"/>
  <c r="J10636" i="1"/>
  <c r="I10635" i="1"/>
  <c r="J10635" i="1"/>
  <c r="H10632" i="1"/>
  <c r="I10632" i="1"/>
  <c r="H10623" i="1"/>
  <c r="J10620" i="1"/>
  <c r="I10619" i="1"/>
  <c r="J10619" i="1"/>
  <c r="H10616" i="1"/>
  <c r="I10616" i="1"/>
  <c r="H10607" i="1"/>
  <c r="J10604" i="1"/>
  <c r="I10603" i="1"/>
  <c r="J10603" i="1"/>
  <c r="H10600" i="1"/>
  <c r="I10600" i="1"/>
  <c r="H10591" i="1"/>
  <c r="J10588" i="1"/>
  <c r="I10587" i="1"/>
  <c r="J10587" i="1"/>
  <c r="H10584" i="1"/>
  <c r="I10584" i="1"/>
  <c r="H10575" i="1"/>
  <c r="J10572" i="1"/>
  <c r="I10571" i="1"/>
  <c r="J10571" i="1"/>
  <c r="H10568" i="1"/>
  <c r="I10568" i="1"/>
  <c r="H10559" i="1"/>
  <c r="J10556" i="1"/>
  <c r="I10555" i="1"/>
  <c r="J10555" i="1"/>
  <c r="H10552" i="1"/>
  <c r="I10552" i="1"/>
  <c r="H10543" i="1"/>
  <c r="J10540" i="1"/>
  <c r="I10539" i="1"/>
  <c r="J10539" i="1"/>
  <c r="H10536" i="1"/>
  <c r="I10536" i="1"/>
  <c r="H10527" i="1"/>
  <c r="J10524" i="1"/>
  <c r="I10523" i="1"/>
  <c r="J10523" i="1"/>
  <c r="H10520" i="1"/>
  <c r="I10520" i="1"/>
  <c r="H10511" i="1"/>
  <c r="J10508" i="1"/>
  <c r="I10507" i="1"/>
  <c r="J10507" i="1"/>
  <c r="H10504" i="1"/>
  <c r="I10504" i="1"/>
  <c r="H10495" i="1"/>
  <c r="J10492" i="1"/>
  <c r="I10491" i="1"/>
  <c r="J10491" i="1"/>
  <c r="H10488" i="1"/>
  <c r="I10488" i="1"/>
  <c r="H10479" i="1"/>
  <c r="J10476" i="1"/>
  <c r="I10475" i="1"/>
  <c r="J10475" i="1"/>
  <c r="H10472" i="1"/>
  <c r="I10472" i="1"/>
  <c r="H10463" i="1"/>
  <c r="J10460" i="1"/>
  <c r="I10459" i="1"/>
  <c r="J10459" i="1"/>
  <c r="H10456" i="1"/>
  <c r="I10456" i="1"/>
  <c r="H10447" i="1"/>
  <c r="J10444" i="1"/>
  <c r="I10443" i="1"/>
  <c r="J10443" i="1"/>
  <c r="H10440" i="1"/>
  <c r="I10440" i="1"/>
  <c r="H10431" i="1"/>
  <c r="J10428" i="1"/>
  <c r="I10427" i="1"/>
  <c r="J10427" i="1"/>
  <c r="H10424" i="1"/>
  <c r="I10424" i="1"/>
  <c r="H10415" i="1"/>
  <c r="J10412" i="1"/>
  <c r="I10411" i="1"/>
  <c r="F116" i="3" s="1"/>
  <c r="J116" i="3" s="1"/>
  <c r="J10411" i="1"/>
  <c r="G116" i="3" s="1"/>
  <c r="H10408" i="1"/>
  <c r="I10408" i="1"/>
  <c r="H10399" i="1"/>
  <c r="J10396" i="1"/>
  <c r="I10395" i="1"/>
  <c r="J10395" i="1"/>
  <c r="H10392" i="1"/>
  <c r="I10392" i="1"/>
  <c r="H10383" i="1"/>
  <c r="J10380" i="1"/>
  <c r="I10379" i="1"/>
  <c r="J10379" i="1"/>
  <c r="H10376" i="1"/>
  <c r="I10376" i="1"/>
  <c r="H10367" i="1"/>
  <c r="J10364" i="1"/>
  <c r="I10363" i="1"/>
  <c r="J10363" i="1"/>
  <c r="H10360" i="1"/>
  <c r="I10360" i="1"/>
  <c r="H10351" i="1"/>
  <c r="J10348" i="1"/>
  <c r="I10347" i="1"/>
  <c r="J10347" i="1"/>
  <c r="H10344" i="1"/>
  <c r="I10344" i="1"/>
  <c r="H10335" i="1"/>
  <c r="J10332" i="1"/>
  <c r="I10331" i="1"/>
  <c r="J10331" i="1"/>
  <c r="H10328" i="1"/>
  <c r="I10328" i="1"/>
  <c r="H10319" i="1"/>
  <c r="J10316" i="1"/>
  <c r="I10315" i="1"/>
  <c r="J10315" i="1"/>
  <c r="H10312" i="1"/>
  <c r="I10312" i="1"/>
  <c r="H10303" i="1"/>
  <c r="J10300" i="1"/>
  <c r="I10299" i="1"/>
  <c r="J10299" i="1"/>
  <c r="H10296" i="1"/>
  <c r="I10296" i="1"/>
  <c r="H10287" i="1"/>
  <c r="J10284" i="1"/>
  <c r="I10283" i="1"/>
  <c r="J10283" i="1"/>
  <c r="H10280" i="1"/>
  <c r="I10280" i="1"/>
  <c r="H10271" i="1"/>
  <c r="J10268" i="1"/>
  <c r="I10267" i="1"/>
  <c r="J10267" i="1"/>
  <c r="H10264" i="1"/>
  <c r="I10264" i="1"/>
  <c r="H10255" i="1"/>
  <c r="J10252" i="1"/>
  <c r="I10251" i="1"/>
  <c r="J10251" i="1"/>
  <c r="H10248" i="1"/>
  <c r="I10248" i="1"/>
  <c r="H10239" i="1"/>
  <c r="J10236" i="1"/>
  <c r="I10235" i="1"/>
  <c r="J10235" i="1"/>
  <c r="H10232" i="1"/>
  <c r="I10232" i="1"/>
  <c r="H10223" i="1"/>
  <c r="J10220" i="1"/>
  <c r="I10219" i="1"/>
  <c r="J10219" i="1"/>
  <c r="H10216" i="1"/>
  <c r="I10216" i="1"/>
  <c r="H10207" i="1"/>
  <c r="J10204" i="1"/>
  <c r="I10203" i="1"/>
  <c r="J10203" i="1"/>
  <c r="H10200" i="1"/>
  <c r="I10200" i="1"/>
  <c r="H10191" i="1"/>
  <c r="J10188" i="1"/>
  <c r="I10187" i="1"/>
  <c r="J10187" i="1"/>
  <c r="H10184" i="1"/>
  <c r="I10184" i="1"/>
  <c r="H10175" i="1"/>
  <c r="J10172" i="1"/>
  <c r="I10171" i="1"/>
  <c r="J10171" i="1"/>
  <c r="H10168" i="1"/>
  <c r="I10168" i="1"/>
  <c r="H10159" i="1"/>
  <c r="J10156" i="1"/>
  <c r="I10155" i="1"/>
  <c r="J10155" i="1"/>
  <c r="H10152" i="1"/>
  <c r="I10152" i="1"/>
  <c r="H10143" i="1"/>
  <c r="J10140" i="1"/>
  <c r="I10139" i="1"/>
  <c r="J10139" i="1"/>
  <c r="H10136" i="1"/>
  <c r="I10136" i="1"/>
  <c r="H10127" i="1"/>
  <c r="J10124" i="1"/>
  <c r="I10123" i="1"/>
  <c r="J10123" i="1"/>
  <c r="H10120" i="1"/>
  <c r="I10120" i="1"/>
  <c r="H10111" i="1"/>
  <c r="J10108" i="1"/>
  <c r="I10107" i="1"/>
  <c r="J10107" i="1"/>
  <c r="H10104" i="1"/>
  <c r="I10104" i="1"/>
  <c r="H10095" i="1"/>
  <c r="J10092" i="1"/>
  <c r="I10091" i="1"/>
  <c r="J10091" i="1"/>
  <c r="H10088" i="1"/>
  <c r="I10088" i="1"/>
  <c r="H10079" i="1"/>
  <c r="J10076" i="1"/>
  <c r="I10075" i="1"/>
  <c r="J10075" i="1"/>
  <c r="H10072" i="1"/>
  <c r="I10072" i="1"/>
  <c r="H10063" i="1"/>
  <c r="J10060" i="1"/>
  <c r="I10059" i="1"/>
  <c r="J10059" i="1"/>
  <c r="H10056" i="1"/>
  <c r="I10056" i="1"/>
  <c r="H10047" i="1"/>
  <c r="J10044" i="1"/>
  <c r="I10043" i="1"/>
  <c r="J10043" i="1"/>
  <c r="H10040" i="1"/>
  <c r="I10040" i="1"/>
  <c r="H10031" i="1"/>
  <c r="J10028" i="1"/>
  <c r="I10027" i="1"/>
  <c r="J10027" i="1"/>
  <c r="H10024" i="1"/>
  <c r="I10024" i="1"/>
  <c r="H10015" i="1"/>
  <c r="J10012" i="1"/>
  <c r="I10011" i="1"/>
  <c r="J10011" i="1"/>
  <c r="H10008" i="1"/>
  <c r="I10008" i="1"/>
  <c r="H9999" i="1"/>
  <c r="J9996" i="1"/>
  <c r="I9995" i="1"/>
  <c r="J9995" i="1"/>
  <c r="H9992" i="1"/>
  <c r="I9992" i="1"/>
  <c r="H9983" i="1"/>
  <c r="J9980" i="1"/>
  <c r="I9979" i="1"/>
  <c r="J9979" i="1"/>
  <c r="H9976" i="1"/>
  <c r="I9976" i="1"/>
  <c r="H9967" i="1"/>
  <c r="J9964" i="1"/>
  <c r="I9963" i="1"/>
  <c r="J9963" i="1"/>
  <c r="H9960" i="1"/>
  <c r="I9960" i="1"/>
  <c r="H9951" i="1"/>
  <c r="J9948" i="1"/>
  <c r="I9947" i="1"/>
  <c r="J9947" i="1"/>
  <c r="H9944" i="1"/>
  <c r="I9944" i="1"/>
  <c r="H9935" i="1"/>
  <c r="J9932" i="1"/>
  <c r="I9931" i="1"/>
  <c r="J9931" i="1"/>
  <c r="H9928" i="1"/>
  <c r="I9928" i="1"/>
  <c r="H9919" i="1"/>
  <c r="J9916" i="1"/>
  <c r="I9915" i="1"/>
  <c r="J9915" i="1"/>
  <c r="H9912" i="1"/>
  <c r="I9912" i="1"/>
  <c r="H9903" i="1"/>
  <c r="J9900" i="1"/>
  <c r="I9899" i="1"/>
  <c r="J9899" i="1"/>
  <c r="H9896" i="1"/>
  <c r="I9896" i="1"/>
  <c r="H9887" i="1"/>
  <c r="J9884" i="1"/>
  <c r="I9883" i="1"/>
  <c r="J9883" i="1"/>
  <c r="H9880" i="1"/>
  <c r="I9880" i="1"/>
  <c r="H9871" i="1"/>
  <c r="J9868" i="1"/>
  <c r="I9867" i="1"/>
  <c r="J9867" i="1"/>
  <c r="H9864" i="1"/>
  <c r="I9864" i="1"/>
  <c r="H9855" i="1"/>
  <c r="J9852" i="1"/>
  <c r="I9851" i="1"/>
  <c r="J9851" i="1"/>
  <c r="H9848" i="1"/>
  <c r="I9848" i="1"/>
  <c r="H9839" i="1"/>
  <c r="J9836" i="1"/>
  <c r="I9835" i="1"/>
  <c r="J9835" i="1"/>
  <c r="H9832" i="1"/>
  <c r="I9832" i="1"/>
  <c r="H9823" i="1"/>
  <c r="J9820" i="1"/>
  <c r="I9819" i="1"/>
  <c r="J9819" i="1"/>
  <c r="H9816" i="1"/>
  <c r="I9816" i="1"/>
  <c r="H9807" i="1"/>
  <c r="J9804" i="1"/>
  <c r="I9803" i="1"/>
  <c r="J9803" i="1"/>
  <c r="H9800" i="1"/>
  <c r="I9800" i="1"/>
  <c r="H9791" i="1"/>
  <c r="J9788" i="1"/>
  <c r="I9787" i="1"/>
  <c r="J9787" i="1"/>
  <c r="H9784" i="1"/>
  <c r="I9784" i="1"/>
  <c r="H9775" i="1"/>
  <c r="J9772" i="1"/>
  <c r="I9771" i="1"/>
  <c r="J9771" i="1"/>
  <c r="H9768" i="1"/>
  <c r="I9768" i="1"/>
  <c r="H9759" i="1"/>
  <c r="J9756" i="1"/>
  <c r="I9755" i="1"/>
  <c r="J9755" i="1"/>
  <c r="H9752" i="1"/>
  <c r="I9752" i="1"/>
  <c r="H9743" i="1"/>
  <c r="J9740" i="1"/>
  <c r="I9739" i="1"/>
  <c r="J9739" i="1"/>
  <c r="H9736" i="1"/>
  <c r="I9736" i="1"/>
  <c r="H9727" i="1"/>
  <c r="J9724" i="1"/>
  <c r="I9723" i="1"/>
  <c r="J9723" i="1"/>
  <c r="H9720" i="1"/>
  <c r="I9720" i="1"/>
  <c r="H9711" i="1"/>
  <c r="J9708" i="1"/>
  <c r="I9707" i="1"/>
  <c r="J9707" i="1"/>
  <c r="H9704" i="1"/>
  <c r="I9704" i="1"/>
  <c r="H9695" i="1"/>
  <c r="J9692" i="1"/>
  <c r="I9691" i="1"/>
  <c r="J9691" i="1"/>
  <c r="H9688" i="1"/>
  <c r="I9688" i="1"/>
  <c r="H9679" i="1"/>
  <c r="J9676" i="1"/>
  <c r="I9675" i="1"/>
  <c r="J9675" i="1"/>
  <c r="H9672" i="1"/>
  <c r="I9672" i="1"/>
  <c r="H9663" i="1"/>
  <c r="J9660" i="1"/>
  <c r="I9659" i="1"/>
  <c r="J9659" i="1"/>
  <c r="H9656" i="1"/>
  <c r="I9656" i="1"/>
  <c r="H9647" i="1"/>
  <c r="J9644" i="1"/>
  <c r="I9643" i="1"/>
  <c r="J9643" i="1"/>
  <c r="H9640" i="1"/>
  <c r="I9640" i="1"/>
  <c r="H9631" i="1"/>
  <c r="J9628" i="1"/>
  <c r="I9627" i="1"/>
  <c r="J9627" i="1"/>
  <c r="H9624" i="1"/>
  <c r="I9624" i="1"/>
  <c r="H9615" i="1"/>
  <c r="J9612" i="1"/>
  <c r="I9611" i="1"/>
  <c r="J9611" i="1"/>
  <c r="H9608" i="1"/>
  <c r="I9608" i="1"/>
  <c r="H9599" i="1"/>
  <c r="J9596" i="1"/>
  <c r="I9595" i="1"/>
  <c r="J9595" i="1"/>
  <c r="H9592" i="1"/>
  <c r="I9592" i="1"/>
  <c r="H9583" i="1"/>
  <c r="J9580" i="1"/>
  <c r="I9579" i="1"/>
  <c r="J9579" i="1"/>
  <c r="H9576" i="1"/>
  <c r="I9576" i="1"/>
  <c r="H9567" i="1"/>
  <c r="J9564" i="1"/>
  <c r="I9563" i="1"/>
  <c r="J9563" i="1"/>
  <c r="H9560" i="1"/>
  <c r="I9560" i="1"/>
  <c r="H9551" i="1"/>
  <c r="J9548" i="1"/>
  <c r="I9547" i="1"/>
  <c r="J9547" i="1"/>
  <c r="H9544" i="1"/>
  <c r="I9544" i="1"/>
  <c r="H9535" i="1"/>
  <c r="J9532" i="1"/>
  <c r="I9531" i="1"/>
  <c r="J9531" i="1"/>
  <c r="H9528" i="1"/>
  <c r="I9528" i="1"/>
  <c r="H9519" i="1"/>
  <c r="J9516" i="1"/>
  <c r="I9515" i="1"/>
  <c r="J9515" i="1"/>
  <c r="H9512" i="1"/>
  <c r="I9512" i="1"/>
  <c r="H9503" i="1"/>
  <c r="J9500" i="1"/>
  <c r="I9499" i="1"/>
  <c r="J9499" i="1"/>
  <c r="H9496" i="1"/>
  <c r="I9496" i="1"/>
  <c r="H9487" i="1"/>
  <c r="J9484" i="1"/>
  <c r="I9483" i="1"/>
  <c r="J9483" i="1"/>
  <c r="H9480" i="1"/>
  <c r="I9480" i="1"/>
  <c r="H9471" i="1"/>
  <c r="J9468" i="1"/>
  <c r="I9467" i="1"/>
  <c r="J9467" i="1"/>
  <c r="H9464" i="1"/>
  <c r="I9464" i="1"/>
  <c r="H9455" i="1"/>
  <c r="J9452" i="1"/>
  <c r="I9451" i="1"/>
  <c r="J9451" i="1"/>
  <c r="H9448" i="1"/>
  <c r="I9448" i="1"/>
  <c r="H9439" i="1"/>
  <c r="J9436" i="1"/>
  <c r="I9435" i="1"/>
  <c r="J9435" i="1"/>
  <c r="H9432" i="1"/>
  <c r="I9432" i="1"/>
  <c r="H9423" i="1"/>
  <c r="J9420" i="1"/>
  <c r="I9419" i="1"/>
  <c r="J9419" i="1"/>
  <c r="H9416" i="1"/>
  <c r="I9416" i="1"/>
  <c r="H9407" i="1"/>
  <c r="J9404" i="1"/>
  <c r="I9403" i="1"/>
  <c r="J9403" i="1"/>
  <c r="H9400" i="1"/>
  <c r="I9400" i="1"/>
  <c r="H9391" i="1"/>
  <c r="J9388" i="1"/>
  <c r="I9387" i="1"/>
  <c r="J9387" i="1"/>
  <c r="H9384" i="1"/>
  <c r="I9384" i="1"/>
  <c r="H9375" i="1"/>
  <c r="J9372" i="1"/>
  <c r="I9371" i="1"/>
  <c r="J9371" i="1"/>
  <c r="H9368" i="1"/>
  <c r="I9368" i="1"/>
  <c r="H9359" i="1"/>
  <c r="J9356" i="1"/>
  <c r="I9355" i="1"/>
  <c r="J9355" i="1"/>
  <c r="H9352" i="1"/>
  <c r="I9352" i="1"/>
  <c r="H9343" i="1"/>
  <c r="J9340" i="1"/>
  <c r="I9339" i="1"/>
  <c r="J9339" i="1"/>
  <c r="H9336" i="1"/>
  <c r="I9336" i="1"/>
  <c r="H9327" i="1"/>
  <c r="J9324" i="1"/>
  <c r="I9323" i="1"/>
  <c r="J9323" i="1"/>
  <c r="H9320" i="1"/>
  <c r="I9320" i="1"/>
  <c r="H9311" i="1"/>
  <c r="J9308" i="1"/>
  <c r="I9307" i="1"/>
  <c r="J9307" i="1"/>
  <c r="H9304" i="1"/>
  <c r="I9304" i="1"/>
  <c r="H9295" i="1"/>
  <c r="J9292" i="1"/>
  <c r="I9291" i="1"/>
  <c r="J9291" i="1"/>
  <c r="H9288" i="1"/>
  <c r="I9288" i="1"/>
  <c r="H9279" i="1"/>
  <c r="J9276" i="1"/>
  <c r="I9275" i="1"/>
  <c r="J9275" i="1"/>
  <c r="H9272" i="1"/>
  <c r="I9272" i="1"/>
  <c r="H9263" i="1"/>
  <c r="J9260" i="1"/>
  <c r="I9259" i="1"/>
  <c r="J9259" i="1"/>
  <c r="H9256" i="1"/>
  <c r="I9256" i="1"/>
  <c r="H9247" i="1"/>
  <c r="J9244" i="1"/>
  <c r="I9243" i="1"/>
  <c r="J9243" i="1"/>
  <c r="H9240" i="1"/>
  <c r="I9240" i="1"/>
  <c r="I9227" i="1"/>
  <c r="J9227" i="1"/>
  <c r="H9224" i="1"/>
  <c r="I9224" i="1"/>
  <c r="I9211" i="1"/>
  <c r="J9211" i="1"/>
  <c r="H9208" i="1"/>
  <c r="I9208" i="1"/>
  <c r="I9195" i="1"/>
  <c r="J9195" i="1"/>
  <c r="H9192" i="1"/>
  <c r="I9192" i="1"/>
  <c r="I9179" i="1"/>
  <c r="J9179" i="1"/>
  <c r="H9176" i="1"/>
  <c r="I9176" i="1"/>
  <c r="I9163" i="1"/>
  <c r="J9163" i="1"/>
  <c r="H9160" i="1"/>
  <c r="I9160" i="1"/>
  <c r="I9147" i="1"/>
  <c r="J9147" i="1"/>
  <c r="H9144" i="1"/>
  <c r="I9144" i="1"/>
  <c r="I9131" i="1"/>
  <c r="J9131" i="1"/>
  <c r="H9128" i="1"/>
  <c r="I9128" i="1"/>
  <c r="I9115" i="1"/>
  <c r="J9115" i="1"/>
  <c r="H9112" i="1"/>
  <c r="I9112" i="1"/>
  <c r="I9099" i="1"/>
  <c r="J9099" i="1"/>
  <c r="H9096" i="1"/>
  <c r="I9096" i="1"/>
  <c r="H9088" i="1"/>
  <c r="I9088" i="1"/>
  <c r="J9088" i="1"/>
  <c r="H9080" i="1"/>
  <c r="I9080" i="1"/>
  <c r="J9080" i="1"/>
  <c r="H9072" i="1"/>
  <c r="I9072" i="1"/>
  <c r="F153" i="3" s="1"/>
  <c r="J153" i="3" s="1"/>
  <c r="J9072" i="1"/>
  <c r="H9064" i="1"/>
  <c r="I9064" i="1"/>
  <c r="J9064" i="1"/>
  <c r="H9056" i="1"/>
  <c r="I9056" i="1"/>
  <c r="J9056" i="1"/>
  <c r="H9048" i="1"/>
  <c r="I9048" i="1"/>
  <c r="J9048" i="1"/>
  <c r="H9040" i="1"/>
  <c r="I9040" i="1"/>
  <c r="J9040" i="1"/>
  <c r="H9032" i="1"/>
  <c r="I9032" i="1"/>
  <c r="J9032" i="1"/>
  <c r="H9024" i="1"/>
  <c r="I9024" i="1"/>
  <c r="J9024" i="1"/>
  <c r="H9016" i="1"/>
  <c r="I9016" i="1"/>
  <c r="J9016" i="1"/>
  <c r="H9008" i="1"/>
  <c r="I9008" i="1"/>
  <c r="J9008" i="1"/>
  <c r="H9000" i="1"/>
  <c r="I9000" i="1"/>
  <c r="J9000" i="1"/>
  <c r="H8992" i="1"/>
  <c r="I8992" i="1"/>
  <c r="J8992" i="1"/>
  <c r="J8881" i="1"/>
  <c r="I8881" i="1"/>
  <c r="J8869" i="1"/>
  <c r="H8869" i="1"/>
  <c r="H8867" i="1"/>
  <c r="J8867" i="1"/>
  <c r="H8855" i="1"/>
  <c r="I8855" i="1"/>
  <c r="J8849" i="1"/>
  <c r="I8849" i="1"/>
  <c r="J8837" i="1"/>
  <c r="H8837" i="1"/>
  <c r="H8835" i="1"/>
  <c r="J8835" i="1"/>
  <c r="H8823" i="1"/>
  <c r="I8823" i="1"/>
  <c r="J8817" i="1"/>
  <c r="I8817" i="1"/>
  <c r="J8805" i="1"/>
  <c r="H8805" i="1"/>
  <c r="H8803" i="1"/>
  <c r="J8803" i="1"/>
  <c r="H8791" i="1"/>
  <c r="I8791" i="1"/>
  <c r="J8785" i="1"/>
  <c r="I8785" i="1"/>
  <c r="J8773" i="1"/>
  <c r="H8773" i="1"/>
  <c r="H8771" i="1"/>
  <c r="J8771" i="1"/>
  <c r="H8759" i="1"/>
  <c r="I8759" i="1"/>
  <c r="J8753" i="1"/>
  <c r="I8753" i="1"/>
  <c r="J8741" i="1"/>
  <c r="H8741" i="1"/>
  <c r="H8739" i="1"/>
  <c r="J8739" i="1"/>
  <c r="H8727" i="1"/>
  <c r="I8727" i="1"/>
  <c r="J8721" i="1"/>
  <c r="I8721" i="1"/>
  <c r="J8709" i="1"/>
  <c r="H8709" i="1"/>
  <c r="H8707" i="1"/>
  <c r="J8707" i="1"/>
  <c r="H8695" i="1"/>
  <c r="I8695" i="1"/>
  <c r="J8689" i="1"/>
  <c r="I8689" i="1"/>
  <c r="J8677" i="1"/>
  <c r="H8677" i="1"/>
  <c r="H8675" i="1"/>
  <c r="J8675" i="1"/>
  <c r="H8663" i="1"/>
  <c r="I8663" i="1"/>
  <c r="J8657" i="1"/>
  <c r="I8657" i="1"/>
  <c r="J8645" i="1"/>
  <c r="H8645" i="1"/>
  <c r="H8643" i="1"/>
  <c r="J8643" i="1"/>
  <c r="H8631" i="1"/>
  <c r="I8631" i="1"/>
  <c r="J8625" i="1"/>
  <c r="I8625" i="1"/>
  <c r="J8613" i="1"/>
  <c r="H8613" i="1"/>
  <c r="H8611" i="1"/>
  <c r="J8611" i="1"/>
  <c r="H8599" i="1"/>
  <c r="I8599" i="1"/>
  <c r="J8593" i="1"/>
  <c r="I8593" i="1"/>
  <c r="J8581" i="1"/>
  <c r="H8581" i="1"/>
  <c r="H8579" i="1"/>
  <c r="J8579" i="1"/>
  <c r="H8567" i="1"/>
  <c r="I8567" i="1"/>
  <c r="J8561" i="1"/>
  <c r="I8561" i="1"/>
  <c r="J8549" i="1"/>
  <c r="H8549" i="1"/>
  <c r="H8547" i="1"/>
  <c r="J8547" i="1"/>
  <c r="I8518" i="1"/>
  <c r="J8518" i="1"/>
  <c r="H8518" i="1"/>
  <c r="J8513" i="1"/>
  <c r="I8513" i="1"/>
  <c r="I8498" i="1"/>
  <c r="J8498" i="1"/>
  <c r="H8487" i="1"/>
  <c r="J8487" i="1"/>
  <c r="I8487" i="1"/>
  <c r="J8485" i="1"/>
  <c r="I8485" i="1"/>
  <c r="H8485" i="1"/>
  <c r="H8483" i="1"/>
  <c r="J8483" i="1"/>
  <c r="I8454" i="1"/>
  <c r="J8454" i="1"/>
  <c r="H8454" i="1"/>
  <c r="J8449" i="1"/>
  <c r="I8449" i="1"/>
  <c r="I8434" i="1"/>
  <c r="J8434" i="1"/>
  <c r="H8423" i="1"/>
  <c r="J8423" i="1"/>
  <c r="I8423" i="1"/>
  <c r="J8421" i="1"/>
  <c r="I8421" i="1"/>
  <c r="H8421" i="1"/>
  <c r="H8419" i="1"/>
  <c r="J8419" i="1"/>
  <c r="I8390" i="1"/>
  <c r="J8390" i="1"/>
  <c r="H8390" i="1"/>
  <c r="J8385" i="1"/>
  <c r="I8385" i="1"/>
  <c r="I8370" i="1"/>
  <c r="J8370" i="1"/>
  <c r="H8359" i="1"/>
  <c r="J8359" i="1"/>
  <c r="I8359" i="1"/>
  <c r="J8357" i="1"/>
  <c r="I8357" i="1"/>
  <c r="H8357" i="1"/>
  <c r="H8355" i="1"/>
  <c r="J8355" i="1"/>
  <c r="I8326" i="1"/>
  <c r="J8326" i="1"/>
  <c r="H8326" i="1"/>
  <c r="J8321" i="1"/>
  <c r="I8321" i="1"/>
  <c r="I8306" i="1"/>
  <c r="J8306" i="1"/>
  <c r="H8295" i="1"/>
  <c r="J8295" i="1"/>
  <c r="I8295" i="1"/>
  <c r="J8293" i="1"/>
  <c r="I8293" i="1"/>
  <c r="H8293" i="1"/>
  <c r="H8291" i="1"/>
  <c r="J8291" i="1"/>
  <c r="I8262" i="1"/>
  <c r="J8262" i="1"/>
  <c r="H8262" i="1"/>
  <c r="J8257" i="1"/>
  <c r="I8257" i="1"/>
  <c r="I8242" i="1"/>
  <c r="J8242" i="1"/>
  <c r="H8231" i="1"/>
  <c r="J8231" i="1"/>
  <c r="I8231" i="1"/>
  <c r="J8229" i="1"/>
  <c r="I8229" i="1"/>
  <c r="H8229" i="1"/>
  <c r="H8227" i="1"/>
  <c r="J8227" i="1"/>
  <c r="I8198" i="1"/>
  <c r="J8198" i="1"/>
  <c r="H8198" i="1"/>
  <c r="J8193" i="1"/>
  <c r="I8193" i="1"/>
  <c r="I8178" i="1"/>
  <c r="J8178" i="1"/>
  <c r="H8167" i="1"/>
  <c r="J8167" i="1"/>
  <c r="I8167" i="1"/>
  <c r="J8165" i="1"/>
  <c r="I8165" i="1"/>
  <c r="H8165" i="1"/>
  <c r="H8163" i="1"/>
  <c r="J8163" i="1"/>
  <c r="I8134" i="1"/>
  <c r="J8134" i="1"/>
  <c r="H8134" i="1"/>
  <c r="J8129" i="1"/>
  <c r="I8129" i="1"/>
  <c r="I8114" i="1"/>
  <c r="J8114" i="1"/>
  <c r="H8103" i="1"/>
  <c r="J8103" i="1"/>
  <c r="I8103" i="1"/>
  <c r="J8101" i="1"/>
  <c r="I8101" i="1"/>
  <c r="H8101" i="1"/>
  <c r="I8070" i="1"/>
  <c r="J8070" i="1"/>
  <c r="H8070" i="1"/>
  <c r="H8039" i="1"/>
  <c r="J8039" i="1"/>
  <c r="I8039" i="1"/>
  <c r="J8037" i="1"/>
  <c r="I8037" i="1"/>
  <c r="H8037" i="1"/>
  <c r="I8006" i="1"/>
  <c r="J8006" i="1"/>
  <c r="H8006" i="1"/>
  <c r="H7975" i="1"/>
  <c r="J7975" i="1"/>
  <c r="I7975" i="1"/>
  <c r="J7973" i="1"/>
  <c r="I7973" i="1"/>
  <c r="H7973" i="1"/>
  <c r="I7942" i="1"/>
  <c r="J7942" i="1"/>
  <c r="H7942" i="1"/>
  <c r="H7911" i="1"/>
  <c r="J7911" i="1"/>
  <c r="I7911" i="1"/>
  <c r="J7909" i="1"/>
  <c r="I7909" i="1"/>
  <c r="H7909" i="1"/>
  <c r="I7878" i="1"/>
  <c r="J7878" i="1"/>
  <c r="H7878" i="1"/>
  <c r="H7847" i="1"/>
  <c r="J7847" i="1"/>
  <c r="I7847" i="1"/>
  <c r="J7845" i="1"/>
  <c r="I7845" i="1"/>
  <c r="H7845" i="1"/>
  <c r="J8984" i="1"/>
  <c r="J8980" i="1"/>
  <c r="J8976" i="1"/>
  <c r="J8972" i="1"/>
  <c r="J8968" i="1"/>
  <c r="I8882" i="1"/>
  <c r="J8882" i="1"/>
  <c r="I8870" i="1"/>
  <c r="H8870" i="1"/>
  <c r="I8850" i="1"/>
  <c r="J8850" i="1"/>
  <c r="I8838" i="1"/>
  <c r="H8838" i="1"/>
  <c r="I8818" i="1"/>
  <c r="J8818" i="1"/>
  <c r="I8806" i="1"/>
  <c r="H8806" i="1"/>
  <c r="I8786" i="1"/>
  <c r="J8786" i="1"/>
  <c r="I8774" i="1"/>
  <c r="H8774" i="1"/>
  <c r="I8754" i="1"/>
  <c r="J8754" i="1"/>
  <c r="I8742" i="1"/>
  <c r="H8742" i="1"/>
  <c r="I8722" i="1"/>
  <c r="J8722" i="1"/>
  <c r="I8710" i="1"/>
  <c r="H8710" i="1"/>
  <c r="I8690" i="1"/>
  <c r="J8690" i="1"/>
  <c r="I8678" i="1"/>
  <c r="H8678" i="1"/>
  <c r="J8671" i="1"/>
  <c r="J8670" i="1"/>
  <c r="I8669" i="1"/>
  <c r="I8658" i="1"/>
  <c r="J8658" i="1"/>
  <c r="I8646" i="1"/>
  <c r="H8646" i="1"/>
  <c r="J8639" i="1"/>
  <c r="J8638" i="1"/>
  <c r="I8637" i="1"/>
  <c r="I8626" i="1"/>
  <c r="J8626" i="1"/>
  <c r="I8614" i="1"/>
  <c r="H8614" i="1"/>
  <c r="J8607" i="1"/>
  <c r="J8606" i="1"/>
  <c r="I8605" i="1"/>
  <c r="I8594" i="1"/>
  <c r="J8594" i="1"/>
  <c r="I8582" i="1"/>
  <c r="H8582" i="1"/>
  <c r="J8575" i="1"/>
  <c r="J8574" i="1"/>
  <c r="I8573" i="1"/>
  <c r="I8562" i="1"/>
  <c r="J8562" i="1"/>
  <c r="I8550" i="1"/>
  <c r="H8550" i="1"/>
  <c r="J8543" i="1"/>
  <c r="I8534" i="1"/>
  <c r="J8534" i="1"/>
  <c r="H8534" i="1"/>
  <c r="J8529" i="1"/>
  <c r="I8529" i="1"/>
  <c r="I8514" i="1"/>
  <c r="J8514" i="1"/>
  <c r="H8503" i="1"/>
  <c r="J8503" i="1"/>
  <c r="I8503" i="1"/>
  <c r="J8501" i="1"/>
  <c r="I8501" i="1"/>
  <c r="H8501" i="1"/>
  <c r="H8499" i="1"/>
  <c r="J8499" i="1"/>
  <c r="I8470" i="1"/>
  <c r="J8470" i="1"/>
  <c r="H8470" i="1"/>
  <c r="J8465" i="1"/>
  <c r="I8465" i="1"/>
  <c r="I8450" i="1"/>
  <c r="J8450" i="1"/>
  <c r="H8439" i="1"/>
  <c r="J8439" i="1"/>
  <c r="I8439" i="1"/>
  <c r="J8437" i="1"/>
  <c r="I8437" i="1"/>
  <c r="H8437" i="1"/>
  <c r="H8435" i="1"/>
  <c r="J8435" i="1"/>
  <c r="I8406" i="1"/>
  <c r="J8406" i="1"/>
  <c r="H8406" i="1"/>
  <c r="J8401" i="1"/>
  <c r="I8401" i="1"/>
  <c r="I8386" i="1"/>
  <c r="J8386" i="1"/>
  <c r="H8375" i="1"/>
  <c r="J8375" i="1"/>
  <c r="I8375" i="1"/>
  <c r="J8373" i="1"/>
  <c r="I8373" i="1"/>
  <c r="H8373" i="1"/>
  <c r="H8371" i="1"/>
  <c r="J8371" i="1"/>
  <c r="I8342" i="1"/>
  <c r="J8342" i="1"/>
  <c r="H8342" i="1"/>
  <c r="J8337" i="1"/>
  <c r="I8337" i="1"/>
  <c r="I8322" i="1"/>
  <c r="J8322" i="1"/>
  <c r="H8311" i="1"/>
  <c r="J8311" i="1"/>
  <c r="I8311" i="1"/>
  <c r="J8309" i="1"/>
  <c r="I8309" i="1"/>
  <c r="H8309" i="1"/>
  <c r="H8307" i="1"/>
  <c r="J8307" i="1"/>
  <c r="I8278" i="1"/>
  <c r="J8278" i="1"/>
  <c r="H8278" i="1"/>
  <c r="J8273" i="1"/>
  <c r="I8273" i="1"/>
  <c r="I8258" i="1"/>
  <c r="J8258" i="1"/>
  <c r="H8247" i="1"/>
  <c r="J8247" i="1"/>
  <c r="I8247" i="1"/>
  <c r="J8245" i="1"/>
  <c r="I8245" i="1"/>
  <c r="H8245" i="1"/>
  <c r="H8243" i="1"/>
  <c r="J8243" i="1"/>
  <c r="I8214" i="1"/>
  <c r="J8214" i="1"/>
  <c r="H8214" i="1"/>
  <c r="J8209" i="1"/>
  <c r="I8209" i="1"/>
  <c r="I8194" i="1"/>
  <c r="J8194" i="1"/>
  <c r="H8183" i="1"/>
  <c r="J8183" i="1"/>
  <c r="I8183" i="1"/>
  <c r="J8181" i="1"/>
  <c r="I8181" i="1"/>
  <c r="H8181" i="1"/>
  <c r="H8179" i="1"/>
  <c r="J8179" i="1"/>
  <c r="I8150" i="1"/>
  <c r="J8150" i="1"/>
  <c r="H8150" i="1"/>
  <c r="J8145" i="1"/>
  <c r="I8145" i="1"/>
  <c r="I8130" i="1"/>
  <c r="J8130" i="1"/>
  <c r="H8119" i="1"/>
  <c r="J8119" i="1"/>
  <c r="I8119" i="1"/>
  <c r="J8117" i="1"/>
  <c r="I8117" i="1"/>
  <c r="H8117" i="1"/>
  <c r="H8115" i="1"/>
  <c r="J8115" i="1"/>
  <c r="I8086" i="1"/>
  <c r="J8086" i="1"/>
  <c r="H8086" i="1"/>
  <c r="H8055" i="1"/>
  <c r="J8055" i="1"/>
  <c r="I8055" i="1"/>
  <c r="J8053" i="1"/>
  <c r="I8053" i="1"/>
  <c r="H8053" i="1"/>
  <c r="I8022" i="1"/>
  <c r="J8022" i="1"/>
  <c r="H8022" i="1"/>
  <c r="H7991" i="1"/>
  <c r="J7991" i="1"/>
  <c r="I7991" i="1"/>
  <c r="J7989" i="1"/>
  <c r="I7989" i="1"/>
  <c r="H7989" i="1"/>
  <c r="I7958" i="1"/>
  <c r="J7958" i="1"/>
  <c r="H7958" i="1"/>
  <c r="H7927" i="1"/>
  <c r="J7927" i="1"/>
  <c r="I7927" i="1"/>
  <c r="J7925" i="1"/>
  <c r="I7925" i="1"/>
  <c r="H7925" i="1"/>
  <c r="I7894" i="1"/>
  <c r="J7894" i="1"/>
  <c r="H7894" i="1"/>
  <c r="H7863" i="1"/>
  <c r="J7863" i="1"/>
  <c r="I7863" i="1"/>
  <c r="J7861" i="1"/>
  <c r="I7861" i="1"/>
  <c r="H7861" i="1"/>
  <c r="J9091" i="1"/>
  <c r="J9087" i="1"/>
  <c r="J9083" i="1"/>
  <c r="J9079" i="1"/>
  <c r="J9075" i="1"/>
  <c r="J9071" i="1"/>
  <c r="J9067" i="1"/>
  <c r="J9063" i="1"/>
  <c r="J9059" i="1"/>
  <c r="J9055" i="1"/>
  <c r="J9051" i="1"/>
  <c r="J9047" i="1"/>
  <c r="J9043" i="1"/>
  <c r="J9039" i="1"/>
  <c r="J9035" i="1"/>
  <c r="J9031" i="1"/>
  <c r="J9027" i="1"/>
  <c r="J9023" i="1"/>
  <c r="J9019" i="1"/>
  <c r="J9015" i="1"/>
  <c r="J9011" i="1"/>
  <c r="J9007" i="1"/>
  <c r="J9003" i="1"/>
  <c r="J8999" i="1"/>
  <c r="J8995" i="1"/>
  <c r="J8991" i="1"/>
  <c r="J8987" i="1"/>
  <c r="I8984" i="1"/>
  <c r="J8983" i="1"/>
  <c r="I8980" i="1"/>
  <c r="J8979" i="1"/>
  <c r="I8976" i="1"/>
  <c r="J8975" i="1"/>
  <c r="I8972" i="1"/>
  <c r="J8971" i="1"/>
  <c r="I8968" i="1"/>
  <c r="J8967" i="1"/>
  <c r="H8964" i="1"/>
  <c r="J8962" i="1"/>
  <c r="J8961" i="1"/>
  <c r="I8960" i="1"/>
  <c r="I8950" i="1"/>
  <c r="H8949" i="1"/>
  <c r="H8948" i="1"/>
  <c r="J8946" i="1"/>
  <c r="J8945" i="1"/>
  <c r="I8944" i="1"/>
  <c r="I8934" i="1"/>
  <c r="H8933" i="1"/>
  <c r="H8932" i="1"/>
  <c r="J8930" i="1"/>
  <c r="J8929" i="1"/>
  <c r="I8928" i="1"/>
  <c r="I8918" i="1"/>
  <c r="H8917" i="1"/>
  <c r="H8916" i="1"/>
  <c r="J8914" i="1"/>
  <c r="J8913" i="1"/>
  <c r="I8912" i="1"/>
  <c r="I8902" i="1"/>
  <c r="H8901" i="1"/>
  <c r="H8900" i="1"/>
  <c r="J8898" i="1"/>
  <c r="J8897" i="1"/>
  <c r="I8896" i="1"/>
  <c r="I8886" i="1"/>
  <c r="J8885" i="1"/>
  <c r="H8885" i="1"/>
  <c r="H8883" i="1"/>
  <c r="J8883" i="1"/>
  <c r="H8871" i="1"/>
  <c r="I8871" i="1"/>
  <c r="J8865" i="1"/>
  <c r="I8865" i="1"/>
  <c r="I8863" i="1"/>
  <c r="H8862" i="1"/>
  <c r="H8861" i="1"/>
  <c r="J8853" i="1"/>
  <c r="H8853" i="1"/>
  <c r="H8851" i="1"/>
  <c r="J8851" i="1"/>
  <c r="H8839" i="1"/>
  <c r="I8839" i="1"/>
  <c r="J8833" i="1"/>
  <c r="I8833" i="1"/>
  <c r="I8831" i="1"/>
  <c r="H8830" i="1"/>
  <c r="H8829" i="1"/>
  <c r="J8821" i="1"/>
  <c r="H8821" i="1"/>
  <c r="H8819" i="1"/>
  <c r="J8819" i="1"/>
  <c r="H8807" i="1"/>
  <c r="I8807" i="1"/>
  <c r="J8801" i="1"/>
  <c r="I8801" i="1"/>
  <c r="I8799" i="1"/>
  <c r="H8798" i="1"/>
  <c r="H8797" i="1"/>
  <c r="J8789" i="1"/>
  <c r="H8789" i="1"/>
  <c r="H8787" i="1"/>
  <c r="J8787" i="1"/>
  <c r="H8775" i="1"/>
  <c r="I8775" i="1"/>
  <c r="J8769" i="1"/>
  <c r="I8769" i="1"/>
  <c r="I8767" i="1"/>
  <c r="H8766" i="1"/>
  <c r="H8765" i="1"/>
  <c r="J8757" i="1"/>
  <c r="H8757" i="1"/>
  <c r="H8755" i="1"/>
  <c r="J8755" i="1"/>
  <c r="H8743" i="1"/>
  <c r="I8743" i="1"/>
  <c r="J8737" i="1"/>
  <c r="G147" i="3" s="1"/>
  <c r="I8737" i="1"/>
  <c r="I8735" i="1"/>
  <c r="H8734" i="1"/>
  <c r="H8733" i="1"/>
  <c r="J8725" i="1"/>
  <c r="H8725" i="1"/>
  <c r="H8723" i="1"/>
  <c r="J8723" i="1"/>
  <c r="H8711" i="1"/>
  <c r="I8711" i="1"/>
  <c r="J8705" i="1"/>
  <c r="I8705" i="1"/>
  <c r="I8703" i="1"/>
  <c r="H8702" i="1"/>
  <c r="H8701" i="1"/>
  <c r="J8693" i="1"/>
  <c r="H8693" i="1"/>
  <c r="H8691" i="1"/>
  <c r="J8691" i="1"/>
  <c r="H8679" i="1"/>
  <c r="I8679" i="1"/>
  <c r="J8673" i="1"/>
  <c r="I8673" i="1"/>
  <c r="I8671" i="1"/>
  <c r="H8670" i="1"/>
  <c r="H8669" i="1"/>
  <c r="J8661" i="1"/>
  <c r="H8661" i="1"/>
  <c r="H8659" i="1"/>
  <c r="J8659" i="1"/>
  <c r="H8647" i="1"/>
  <c r="I8647" i="1"/>
  <c r="J8641" i="1"/>
  <c r="I8641" i="1"/>
  <c r="I8639" i="1"/>
  <c r="H8638" i="1"/>
  <c r="H8637" i="1"/>
  <c r="J8629" i="1"/>
  <c r="H8629" i="1"/>
  <c r="H8627" i="1"/>
  <c r="J8627" i="1"/>
  <c r="H8615" i="1"/>
  <c r="I8615" i="1"/>
  <c r="J8609" i="1"/>
  <c r="I8609" i="1"/>
  <c r="I8607" i="1"/>
  <c r="H8606" i="1"/>
  <c r="H8605" i="1"/>
  <c r="J8597" i="1"/>
  <c r="H8597" i="1"/>
  <c r="H8595" i="1"/>
  <c r="J8595" i="1"/>
  <c r="H8583" i="1"/>
  <c r="I8583" i="1"/>
  <c r="J8577" i="1"/>
  <c r="I8577" i="1"/>
  <c r="I8575" i="1"/>
  <c r="H8574" i="1"/>
  <c r="H8573" i="1"/>
  <c r="J8565" i="1"/>
  <c r="H8565" i="1"/>
  <c r="H8563" i="1"/>
  <c r="J8563" i="1"/>
  <c r="H8551" i="1"/>
  <c r="I8551" i="1"/>
  <c r="J8545" i="1"/>
  <c r="I8545" i="1"/>
  <c r="I8543" i="1"/>
  <c r="I8530" i="1"/>
  <c r="J8530" i="1"/>
  <c r="H8519" i="1"/>
  <c r="J8519" i="1"/>
  <c r="I8519" i="1"/>
  <c r="J8517" i="1"/>
  <c r="I8517" i="1"/>
  <c r="H8517" i="1"/>
  <c r="H8515" i="1"/>
  <c r="J8515" i="1"/>
  <c r="I8486" i="1"/>
  <c r="J8486" i="1"/>
  <c r="H8486" i="1"/>
  <c r="J8481" i="1"/>
  <c r="I8481" i="1"/>
  <c r="I8466" i="1"/>
  <c r="J8466" i="1"/>
  <c r="H8455" i="1"/>
  <c r="J8455" i="1"/>
  <c r="I8455" i="1"/>
  <c r="J8453" i="1"/>
  <c r="I8453" i="1"/>
  <c r="H8453" i="1"/>
  <c r="H8451" i="1"/>
  <c r="J8451" i="1"/>
  <c r="I8422" i="1"/>
  <c r="J8422" i="1"/>
  <c r="H8422" i="1"/>
  <c r="J8417" i="1"/>
  <c r="I8417" i="1"/>
  <c r="I8402" i="1"/>
  <c r="J8402" i="1"/>
  <c r="H8391" i="1"/>
  <c r="J8391" i="1"/>
  <c r="I8391" i="1"/>
  <c r="J8389" i="1"/>
  <c r="I8389" i="1"/>
  <c r="H8389" i="1"/>
  <c r="H8387" i="1"/>
  <c r="J8387" i="1"/>
  <c r="I8358" i="1"/>
  <c r="J8358" i="1"/>
  <c r="H8358" i="1"/>
  <c r="J8353" i="1"/>
  <c r="I8353" i="1"/>
  <c r="I8338" i="1"/>
  <c r="J8338" i="1"/>
  <c r="H8327" i="1"/>
  <c r="J8327" i="1"/>
  <c r="I8327" i="1"/>
  <c r="J8325" i="1"/>
  <c r="I8325" i="1"/>
  <c r="H8325" i="1"/>
  <c r="H8323" i="1"/>
  <c r="J8323" i="1"/>
  <c r="I8294" i="1"/>
  <c r="J8294" i="1"/>
  <c r="H8294" i="1"/>
  <c r="J8289" i="1"/>
  <c r="I8289" i="1"/>
  <c r="I8274" i="1"/>
  <c r="J8274" i="1"/>
  <c r="H8263" i="1"/>
  <c r="J8263" i="1"/>
  <c r="I8263" i="1"/>
  <c r="J8261" i="1"/>
  <c r="I8261" i="1"/>
  <c r="H8261" i="1"/>
  <c r="H8259" i="1"/>
  <c r="J8259" i="1"/>
  <c r="I8230" i="1"/>
  <c r="J8230" i="1"/>
  <c r="H8230" i="1"/>
  <c r="J8225" i="1"/>
  <c r="I8225" i="1"/>
  <c r="I8210" i="1"/>
  <c r="J8210" i="1"/>
  <c r="H8199" i="1"/>
  <c r="J8199" i="1"/>
  <c r="I8199" i="1"/>
  <c r="J8197" i="1"/>
  <c r="I8197" i="1"/>
  <c r="H8197" i="1"/>
  <c r="H8195" i="1"/>
  <c r="J8195" i="1"/>
  <c r="I8166" i="1"/>
  <c r="J8166" i="1"/>
  <c r="H8166" i="1"/>
  <c r="J8161" i="1"/>
  <c r="I8161" i="1"/>
  <c r="I8146" i="1"/>
  <c r="J8146" i="1"/>
  <c r="H8135" i="1"/>
  <c r="J8135" i="1"/>
  <c r="I8135" i="1"/>
  <c r="J8133" i="1"/>
  <c r="I8133" i="1"/>
  <c r="H8133" i="1"/>
  <c r="H8131" i="1"/>
  <c r="J8131" i="1"/>
  <c r="I8102" i="1"/>
  <c r="J8102" i="1"/>
  <c r="H8102" i="1"/>
  <c r="H8071" i="1"/>
  <c r="J8071" i="1"/>
  <c r="I8071" i="1"/>
  <c r="J8069" i="1"/>
  <c r="I8069" i="1"/>
  <c r="H8069" i="1"/>
  <c r="I8038" i="1"/>
  <c r="J8038" i="1"/>
  <c r="H8038" i="1"/>
  <c r="H8007" i="1"/>
  <c r="J8007" i="1"/>
  <c r="I8007" i="1"/>
  <c r="J8005" i="1"/>
  <c r="I8005" i="1"/>
  <c r="H8005" i="1"/>
  <c r="I7974" i="1"/>
  <c r="J7974" i="1"/>
  <c r="H7974" i="1"/>
  <c r="H7943" i="1"/>
  <c r="J7943" i="1"/>
  <c r="I7943" i="1"/>
  <c r="J7941" i="1"/>
  <c r="I7941" i="1"/>
  <c r="H7941" i="1"/>
  <c r="I7910" i="1"/>
  <c r="J7910" i="1"/>
  <c r="H7910" i="1"/>
  <c r="H7879" i="1"/>
  <c r="J7879" i="1"/>
  <c r="I7879" i="1"/>
  <c r="J7877" i="1"/>
  <c r="I7877" i="1"/>
  <c r="H7877" i="1"/>
  <c r="I7846" i="1"/>
  <c r="J7846" i="1"/>
  <c r="H7846" i="1"/>
  <c r="I8962" i="1"/>
  <c r="H8961" i="1"/>
  <c r="H8960" i="1"/>
  <c r="J8958" i="1"/>
  <c r="J8957" i="1"/>
  <c r="I8956" i="1"/>
  <c r="I8946" i="1"/>
  <c r="H8945" i="1"/>
  <c r="H8944" i="1"/>
  <c r="J8942" i="1"/>
  <c r="J8941" i="1"/>
  <c r="I8940" i="1"/>
  <c r="I8930" i="1"/>
  <c r="H8929" i="1"/>
  <c r="H8928" i="1"/>
  <c r="J8926" i="1"/>
  <c r="J8925" i="1"/>
  <c r="I8924" i="1"/>
  <c r="I8914" i="1"/>
  <c r="H8913" i="1"/>
  <c r="H8912" i="1"/>
  <c r="J8910" i="1"/>
  <c r="J8909" i="1"/>
  <c r="I8908" i="1"/>
  <c r="I8898" i="1"/>
  <c r="H8897" i="1"/>
  <c r="H8896" i="1"/>
  <c r="J8894" i="1"/>
  <c r="J8893" i="1"/>
  <c r="I8892" i="1"/>
  <c r="H8881" i="1"/>
  <c r="J8879" i="1"/>
  <c r="J8878" i="1"/>
  <c r="I8877" i="1"/>
  <c r="I8869" i="1"/>
  <c r="I8867" i="1"/>
  <c r="I8866" i="1"/>
  <c r="J8866" i="1"/>
  <c r="J8855" i="1"/>
  <c r="I8854" i="1"/>
  <c r="H8854" i="1"/>
  <c r="H8849" i="1"/>
  <c r="J8847" i="1"/>
  <c r="J8846" i="1"/>
  <c r="I8845" i="1"/>
  <c r="I8837" i="1"/>
  <c r="I8835" i="1"/>
  <c r="I8834" i="1"/>
  <c r="J8834" i="1"/>
  <c r="J8823" i="1"/>
  <c r="I8822" i="1"/>
  <c r="H8822" i="1"/>
  <c r="H8817" i="1"/>
  <c r="J8815" i="1"/>
  <c r="J8814" i="1"/>
  <c r="I8813" i="1"/>
  <c r="I8805" i="1"/>
  <c r="I8803" i="1"/>
  <c r="I8802" i="1"/>
  <c r="J8802" i="1"/>
  <c r="J8791" i="1"/>
  <c r="I8790" i="1"/>
  <c r="H8790" i="1"/>
  <c r="H8785" i="1"/>
  <c r="J8783" i="1"/>
  <c r="J8782" i="1"/>
  <c r="I8781" i="1"/>
  <c r="I8773" i="1"/>
  <c r="I8771" i="1"/>
  <c r="I8770" i="1"/>
  <c r="J8770" i="1"/>
  <c r="J8759" i="1"/>
  <c r="I8758" i="1"/>
  <c r="H8758" i="1"/>
  <c r="H8753" i="1"/>
  <c r="J8751" i="1"/>
  <c r="J8750" i="1"/>
  <c r="I8749" i="1"/>
  <c r="I8741" i="1"/>
  <c r="I8739" i="1"/>
  <c r="I8738" i="1"/>
  <c r="J8738" i="1"/>
  <c r="J8727" i="1"/>
  <c r="I8726" i="1"/>
  <c r="H8726" i="1"/>
  <c r="H8721" i="1"/>
  <c r="J8719" i="1"/>
  <c r="J8718" i="1"/>
  <c r="I8717" i="1"/>
  <c r="I8709" i="1"/>
  <c r="I8707" i="1"/>
  <c r="I8706" i="1"/>
  <c r="J8706" i="1"/>
  <c r="J8695" i="1"/>
  <c r="I8694" i="1"/>
  <c r="H8694" i="1"/>
  <c r="H8689" i="1"/>
  <c r="J8687" i="1"/>
  <c r="J8686" i="1"/>
  <c r="I8685" i="1"/>
  <c r="I8677" i="1"/>
  <c r="I8675" i="1"/>
  <c r="I8674" i="1"/>
  <c r="J8674" i="1"/>
  <c r="J8663" i="1"/>
  <c r="I8662" i="1"/>
  <c r="H8662" i="1"/>
  <c r="H8657" i="1"/>
  <c r="J8655" i="1"/>
  <c r="J8654" i="1"/>
  <c r="I8653" i="1"/>
  <c r="I8645" i="1"/>
  <c r="I8643" i="1"/>
  <c r="I8642" i="1"/>
  <c r="J8642" i="1"/>
  <c r="J8631" i="1"/>
  <c r="I8630" i="1"/>
  <c r="H8630" i="1"/>
  <c r="H8625" i="1"/>
  <c r="I8613" i="1"/>
  <c r="I8611" i="1"/>
  <c r="I8610" i="1"/>
  <c r="J8610" i="1"/>
  <c r="J8599" i="1"/>
  <c r="I8598" i="1"/>
  <c r="H8598" i="1"/>
  <c r="H8593" i="1"/>
  <c r="I8581" i="1"/>
  <c r="I8579" i="1"/>
  <c r="I8578" i="1"/>
  <c r="J8578" i="1"/>
  <c r="J8567" i="1"/>
  <c r="I8566" i="1"/>
  <c r="H8566" i="1"/>
  <c r="H8561" i="1"/>
  <c r="I8549" i="1"/>
  <c r="I8547" i="1"/>
  <c r="I8546" i="1"/>
  <c r="J8546" i="1"/>
  <c r="H8535" i="1"/>
  <c r="J8535" i="1"/>
  <c r="I8535" i="1"/>
  <c r="J8533" i="1"/>
  <c r="I8533" i="1"/>
  <c r="H8533" i="1"/>
  <c r="H8531" i="1"/>
  <c r="J8531" i="1"/>
  <c r="H8513" i="1"/>
  <c r="I8502" i="1"/>
  <c r="J8502" i="1"/>
  <c r="H8502" i="1"/>
  <c r="H8498" i="1"/>
  <c r="J8497" i="1"/>
  <c r="I8497" i="1"/>
  <c r="I8483" i="1"/>
  <c r="I8482" i="1"/>
  <c r="J8482" i="1"/>
  <c r="H8471" i="1"/>
  <c r="J8471" i="1"/>
  <c r="I8471" i="1"/>
  <c r="J8469" i="1"/>
  <c r="I8469" i="1"/>
  <c r="H8469" i="1"/>
  <c r="H8467" i="1"/>
  <c r="J8467" i="1"/>
  <c r="H8449" i="1"/>
  <c r="I8438" i="1"/>
  <c r="J8438" i="1"/>
  <c r="H8438" i="1"/>
  <c r="H8434" i="1"/>
  <c r="J8433" i="1"/>
  <c r="I8433" i="1"/>
  <c r="I8419" i="1"/>
  <c r="I8418" i="1"/>
  <c r="J8418" i="1"/>
  <c r="H8407" i="1"/>
  <c r="J8407" i="1"/>
  <c r="I8407" i="1"/>
  <c r="J8405" i="1"/>
  <c r="I8405" i="1"/>
  <c r="H8405" i="1"/>
  <c r="H8403" i="1"/>
  <c r="J8403" i="1"/>
  <c r="H8385" i="1"/>
  <c r="I8374" i="1"/>
  <c r="J8374" i="1"/>
  <c r="H8374" i="1"/>
  <c r="H8370" i="1"/>
  <c r="J8369" i="1"/>
  <c r="G70" i="3" s="1"/>
  <c r="I8369" i="1"/>
  <c r="I8355" i="1"/>
  <c r="I8354" i="1"/>
  <c r="J8354" i="1"/>
  <c r="H8343" i="1"/>
  <c r="J8343" i="1"/>
  <c r="I8343" i="1"/>
  <c r="J8341" i="1"/>
  <c r="I8341" i="1"/>
  <c r="H8341" i="1"/>
  <c r="H8339" i="1"/>
  <c r="J8339" i="1"/>
  <c r="H8321" i="1"/>
  <c r="I8310" i="1"/>
  <c r="J8310" i="1"/>
  <c r="H8310" i="1"/>
  <c r="H8306" i="1"/>
  <c r="J8305" i="1"/>
  <c r="I8305" i="1"/>
  <c r="I8291" i="1"/>
  <c r="I8290" i="1"/>
  <c r="J8290" i="1"/>
  <c r="H8279" i="1"/>
  <c r="J8279" i="1"/>
  <c r="I8279" i="1"/>
  <c r="J8277" i="1"/>
  <c r="I8277" i="1"/>
  <c r="H8277" i="1"/>
  <c r="H8275" i="1"/>
  <c r="J8275" i="1"/>
  <c r="H8257" i="1"/>
  <c r="I8246" i="1"/>
  <c r="J8246" i="1"/>
  <c r="H8246" i="1"/>
  <c r="H8242" i="1"/>
  <c r="J8241" i="1"/>
  <c r="G119" i="3" s="1"/>
  <c r="I8241" i="1"/>
  <c r="I8227" i="1"/>
  <c r="I8226" i="1"/>
  <c r="J8226" i="1"/>
  <c r="H8215" i="1"/>
  <c r="J8215" i="1"/>
  <c r="I8215" i="1"/>
  <c r="J8213" i="1"/>
  <c r="I8213" i="1"/>
  <c r="H8213" i="1"/>
  <c r="H8211" i="1"/>
  <c r="J8211" i="1"/>
  <c r="H8193" i="1"/>
  <c r="I8182" i="1"/>
  <c r="J8182" i="1"/>
  <c r="H8182" i="1"/>
  <c r="H8178" i="1"/>
  <c r="J8177" i="1"/>
  <c r="I8177" i="1"/>
  <c r="I8163" i="1"/>
  <c r="I8162" i="1"/>
  <c r="J8162" i="1"/>
  <c r="H8151" i="1"/>
  <c r="J8151" i="1"/>
  <c r="I8151" i="1"/>
  <c r="J8149" i="1"/>
  <c r="I8149" i="1"/>
  <c r="H8149" i="1"/>
  <c r="H8147" i="1"/>
  <c r="J8147" i="1"/>
  <c r="H8129" i="1"/>
  <c r="I8118" i="1"/>
  <c r="J8118" i="1"/>
  <c r="H8118" i="1"/>
  <c r="H8114" i="1"/>
  <c r="J8113" i="1"/>
  <c r="I8113" i="1"/>
  <c r="H8087" i="1"/>
  <c r="J8087" i="1"/>
  <c r="I8087" i="1"/>
  <c r="J8085" i="1"/>
  <c r="I8085" i="1"/>
  <c r="H8085" i="1"/>
  <c r="I8054" i="1"/>
  <c r="J8054" i="1"/>
  <c r="H8054" i="1"/>
  <c r="H8023" i="1"/>
  <c r="J8023" i="1"/>
  <c r="I8023" i="1"/>
  <c r="J8021" i="1"/>
  <c r="I8021" i="1"/>
  <c r="H8021" i="1"/>
  <c r="I7990" i="1"/>
  <c r="J7990" i="1"/>
  <c r="H7990" i="1"/>
  <c r="H7959" i="1"/>
  <c r="J7959" i="1"/>
  <c r="I7959" i="1"/>
  <c r="J7957" i="1"/>
  <c r="I7957" i="1"/>
  <c r="H7957" i="1"/>
  <c r="I7926" i="1"/>
  <c r="J7926" i="1"/>
  <c r="H7926" i="1"/>
  <c r="H7895" i="1"/>
  <c r="J7895" i="1"/>
  <c r="I7895" i="1"/>
  <c r="J7893" i="1"/>
  <c r="I7893" i="1"/>
  <c r="H7893" i="1"/>
  <c r="I7862" i="1"/>
  <c r="J7862" i="1"/>
  <c r="H7862" i="1"/>
  <c r="J8099" i="1"/>
  <c r="J8098" i="1"/>
  <c r="I8097" i="1"/>
  <c r="F61" i="3" s="1"/>
  <c r="J61" i="3" s="1"/>
  <c r="J8083" i="1"/>
  <c r="J8082" i="1"/>
  <c r="I8081" i="1"/>
  <c r="J8067" i="1"/>
  <c r="J8066" i="1"/>
  <c r="I8065" i="1"/>
  <c r="J8051" i="1"/>
  <c r="J8050" i="1"/>
  <c r="I8049" i="1"/>
  <c r="J8035" i="1"/>
  <c r="J8034" i="1"/>
  <c r="I8033" i="1"/>
  <c r="J8019" i="1"/>
  <c r="J8018" i="1"/>
  <c r="I8017" i="1"/>
  <c r="J8003" i="1"/>
  <c r="J8002" i="1"/>
  <c r="I8001" i="1"/>
  <c r="J7987" i="1"/>
  <c r="J7986" i="1"/>
  <c r="I7985" i="1"/>
  <c r="J7971" i="1"/>
  <c r="J7970" i="1"/>
  <c r="I7969" i="1"/>
  <c r="J7955" i="1"/>
  <c r="J7954" i="1"/>
  <c r="I7953" i="1"/>
  <c r="J7939" i="1"/>
  <c r="J7938" i="1"/>
  <c r="I7937" i="1"/>
  <c r="J7923" i="1"/>
  <c r="J7922" i="1"/>
  <c r="I7921" i="1"/>
  <c r="J7907" i="1"/>
  <c r="J7906" i="1"/>
  <c r="I7905" i="1"/>
  <c r="J7891" i="1"/>
  <c r="J7890" i="1"/>
  <c r="I7889" i="1"/>
  <c r="J7875" i="1"/>
  <c r="J7874" i="1"/>
  <c r="I7873" i="1"/>
  <c r="J7859" i="1"/>
  <c r="J7858" i="1"/>
  <c r="I7857" i="1"/>
  <c r="J7843" i="1"/>
  <c r="J7842" i="1"/>
  <c r="I7841" i="1"/>
  <c r="I7831" i="1"/>
  <c r="H7830" i="1"/>
  <c r="H7829" i="1"/>
  <c r="J7827" i="1"/>
  <c r="J7826" i="1"/>
  <c r="I7825" i="1"/>
  <c r="I7815" i="1"/>
  <c r="H7814" i="1"/>
  <c r="H7813" i="1"/>
  <c r="J7811" i="1"/>
  <c r="J7810" i="1"/>
  <c r="I7809" i="1"/>
  <c r="I7799" i="1"/>
  <c r="H7798" i="1"/>
  <c r="H7797" i="1"/>
  <c r="J7795" i="1"/>
  <c r="J7794" i="1"/>
  <c r="I7793" i="1"/>
  <c r="I7783" i="1"/>
  <c r="H7782" i="1"/>
  <c r="H7781" i="1"/>
  <c r="J7779" i="1"/>
  <c r="J7778" i="1"/>
  <c r="I7777" i="1"/>
  <c r="I7767" i="1"/>
  <c r="H7766" i="1"/>
  <c r="H7765" i="1"/>
  <c r="J7763" i="1"/>
  <c r="J7762" i="1"/>
  <c r="I7761" i="1"/>
  <c r="I7751" i="1"/>
  <c r="H7750" i="1"/>
  <c r="H7749" i="1"/>
  <c r="J7747" i="1"/>
  <c r="J7746" i="1"/>
  <c r="I7745" i="1"/>
  <c r="I7735" i="1"/>
  <c r="H7734" i="1"/>
  <c r="H7733" i="1"/>
  <c r="J7731" i="1"/>
  <c r="J7730" i="1"/>
  <c r="I7729" i="1"/>
  <c r="I7719" i="1"/>
  <c r="H7718" i="1"/>
  <c r="H7717" i="1"/>
  <c r="J7715" i="1"/>
  <c r="J7714" i="1"/>
  <c r="I7713" i="1"/>
  <c r="I7703" i="1"/>
  <c r="H7702" i="1"/>
  <c r="H7701" i="1"/>
  <c r="J7699" i="1"/>
  <c r="J7698" i="1"/>
  <c r="I7697" i="1"/>
  <c r="I7687" i="1"/>
  <c r="H7686" i="1"/>
  <c r="H7685" i="1"/>
  <c r="J7683" i="1"/>
  <c r="J7682" i="1"/>
  <c r="I7681" i="1"/>
  <c r="I7671" i="1"/>
  <c r="H7670" i="1"/>
  <c r="H7669" i="1"/>
  <c r="J7667" i="1"/>
  <c r="J7666" i="1"/>
  <c r="I7665" i="1"/>
  <c r="I7655" i="1"/>
  <c r="H7654" i="1"/>
  <c r="H7653" i="1"/>
  <c r="J7651" i="1"/>
  <c r="J7650" i="1"/>
  <c r="I7649" i="1"/>
  <c r="I7639" i="1"/>
  <c r="H7638" i="1"/>
  <c r="H7637" i="1"/>
  <c r="J7635" i="1"/>
  <c r="J7634" i="1"/>
  <c r="I7633" i="1"/>
  <c r="I7623" i="1"/>
  <c r="H7622" i="1"/>
  <c r="H7621" i="1"/>
  <c r="J7619" i="1"/>
  <c r="J7618" i="1"/>
  <c r="I7617" i="1"/>
  <c r="I7607" i="1"/>
  <c r="H7606" i="1"/>
  <c r="H7605" i="1"/>
  <c r="J7603" i="1"/>
  <c r="J7602" i="1"/>
  <c r="I7601" i="1"/>
  <c r="I7591" i="1"/>
  <c r="H7590" i="1"/>
  <c r="H7589" i="1"/>
  <c r="J7587" i="1"/>
  <c r="J7586" i="1"/>
  <c r="I7585" i="1"/>
  <c r="I7575" i="1"/>
  <c r="H7574" i="1"/>
  <c r="H7573" i="1"/>
  <c r="J7571" i="1"/>
  <c r="J7570" i="1"/>
  <c r="I7569" i="1"/>
  <c r="I7559" i="1"/>
  <c r="H7558" i="1"/>
  <c r="H7557" i="1"/>
  <c r="J7555" i="1"/>
  <c r="J7554" i="1"/>
  <c r="I7553" i="1"/>
  <c r="I7543" i="1"/>
  <c r="H7542" i="1"/>
  <c r="H7541" i="1"/>
  <c r="J7539" i="1"/>
  <c r="J7538" i="1"/>
  <c r="I7537" i="1"/>
  <c r="I7527" i="1"/>
  <c r="H7526" i="1"/>
  <c r="H7525" i="1"/>
  <c r="J7523" i="1"/>
  <c r="J7522" i="1"/>
  <c r="I7521" i="1"/>
  <c r="I7511" i="1"/>
  <c r="H7510" i="1"/>
  <c r="H7509" i="1"/>
  <c r="J7507" i="1"/>
  <c r="J7506" i="1"/>
  <c r="I7505" i="1"/>
  <c r="I7495" i="1"/>
  <c r="H7494" i="1"/>
  <c r="H7493" i="1"/>
  <c r="J7491" i="1"/>
  <c r="J7490" i="1"/>
  <c r="I7489" i="1"/>
  <c r="I7479" i="1"/>
  <c r="H7478" i="1"/>
  <c r="H7477" i="1"/>
  <c r="J7475" i="1"/>
  <c r="J7474" i="1"/>
  <c r="I7473" i="1"/>
  <c r="I7463" i="1"/>
  <c r="H7462" i="1"/>
  <c r="H7461" i="1"/>
  <c r="J7459" i="1"/>
  <c r="J7458" i="1"/>
  <c r="G40" i="3" s="1"/>
  <c r="I7457" i="1"/>
  <c r="I7447" i="1"/>
  <c r="H7446" i="1"/>
  <c r="H7445" i="1"/>
  <c r="J7443" i="1"/>
  <c r="J7442" i="1"/>
  <c r="I7441" i="1"/>
  <c r="I7431" i="1"/>
  <c r="H7430" i="1"/>
  <c r="H7429" i="1"/>
  <c r="J7427" i="1"/>
  <c r="J7426" i="1"/>
  <c r="I7425" i="1"/>
  <c r="I7415" i="1"/>
  <c r="H7414" i="1"/>
  <c r="H7413" i="1"/>
  <c r="J7411" i="1"/>
  <c r="J7410" i="1"/>
  <c r="I7409" i="1"/>
  <c r="I7399" i="1"/>
  <c r="H7398" i="1"/>
  <c r="H7397" i="1"/>
  <c r="J7395" i="1"/>
  <c r="J7394" i="1"/>
  <c r="I7393" i="1"/>
  <c r="I7383" i="1"/>
  <c r="H7382" i="1"/>
  <c r="H7381" i="1"/>
  <c r="J7379" i="1"/>
  <c r="J7378" i="1"/>
  <c r="I7377" i="1"/>
  <c r="I7367" i="1"/>
  <c r="H7366" i="1"/>
  <c r="H7365" i="1"/>
  <c r="J7363" i="1"/>
  <c r="J7362" i="1"/>
  <c r="I7361" i="1"/>
  <c r="I7351" i="1"/>
  <c r="H7350" i="1"/>
  <c r="H7349" i="1"/>
  <c r="J7347" i="1"/>
  <c r="J7346" i="1"/>
  <c r="I7345" i="1"/>
  <c r="I7335" i="1"/>
  <c r="H7334" i="1"/>
  <c r="H7333" i="1"/>
  <c r="J7331" i="1"/>
  <c r="J7330" i="1"/>
  <c r="I7329" i="1"/>
  <c r="I7319" i="1"/>
  <c r="H7318" i="1"/>
  <c r="H7317" i="1"/>
  <c r="J7315" i="1"/>
  <c r="J7314" i="1"/>
  <c r="I7313" i="1"/>
  <c r="I7303" i="1"/>
  <c r="H7302" i="1"/>
  <c r="H7301" i="1"/>
  <c r="J7299" i="1"/>
  <c r="J7298" i="1"/>
  <c r="I7297" i="1"/>
  <c r="I7287" i="1"/>
  <c r="H7286" i="1"/>
  <c r="H7285" i="1"/>
  <c r="J7283" i="1"/>
  <c r="J7282" i="1"/>
  <c r="I7281" i="1"/>
  <c r="I7271" i="1"/>
  <c r="H7270" i="1"/>
  <c r="H7269" i="1"/>
  <c r="J7267" i="1"/>
  <c r="J7266" i="1"/>
  <c r="I7265" i="1"/>
  <c r="H7255" i="1"/>
  <c r="J7255" i="1"/>
  <c r="J7241" i="1"/>
  <c r="H7241" i="1"/>
  <c r="H7239" i="1"/>
  <c r="J7239" i="1"/>
  <c r="J7225" i="1"/>
  <c r="H7225" i="1"/>
  <c r="H7223" i="1"/>
  <c r="J7223" i="1"/>
  <c r="J7209" i="1"/>
  <c r="H7209" i="1"/>
  <c r="H7207" i="1"/>
  <c r="J7207" i="1"/>
  <c r="J7198" i="1"/>
  <c r="H7198" i="1"/>
  <c r="I7187" i="1"/>
  <c r="J7187" i="1"/>
  <c r="H7187" i="1"/>
  <c r="I7175" i="1"/>
  <c r="H7175" i="1"/>
  <c r="J7175" i="1"/>
  <c r="H7152" i="1"/>
  <c r="I7152" i="1"/>
  <c r="J7152" i="1"/>
  <c r="J7150" i="1"/>
  <c r="H7150" i="1"/>
  <c r="I7150" i="1"/>
  <c r="I7091" i="1"/>
  <c r="J7091" i="1"/>
  <c r="H7091" i="1"/>
  <c r="I7087" i="1"/>
  <c r="H7087" i="1"/>
  <c r="J7087" i="1"/>
  <c r="I7047" i="1"/>
  <c r="H7047" i="1"/>
  <c r="J7047" i="1"/>
  <c r="I7023" i="1"/>
  <c r="H7023" i="1"/>
  <c r="J7023" i="1"/>
  <c r="J7245" i="1"/>
  <c r="H7245" i="1"/>
  <c r="H7243" i="1"/>
  <c r="J7243" i="1"/>
  <c r="J7229" i="1"/>
  <c r="H7229" i="1"/>
  <c r="H7227" i="1"/>
  <c r="J7227" i="1"/>
  <c r="J7213" i="1"/>
  <c r="H7213" i="1"/>
  <c r="H7211" i="1"/>
  <c r="J7211" i="1"/>
  <c r="I7199" i="1"/>
  <c r="H7199" i="1"/>
  <c r="J7182" i="1"/>
  <c r="H7182" i="1"/>
  <c r="I7123" i="1"/>
  <c r="J7123" i="1"/>
  <c r="H7123" i="1"/>
  <c r="I7119" i="1"/>
  <c r="H7119" i="1"/>
  <c r="J7119" i="1"/>
  <c r="I7079" i="1"/>
  <c r="H7079" i="1"/>
  <c r="J7079" i="1"/>
  <c r="H7056" i="1"/>
  <c r="I7056" i="1"/>
  <c r="J7056" i="1"/>
  <c r="J7054" i="1"/>
  <c r="H7054" i="1"/>
  <c r="I7054" i="1"/>
  <c r="I7027" i="1"/>
  <c r="J7027" i="1"/>
  <c r="H7027" i="1"/>
  <c r="I7015" i="1"/>
  <c r="H7015" i="1"/>
  <c r="J7015" i="1"/>
  <c r="J7249" i="1"/>
  <c r="H7249" i="1"/>
  <c r="H7247" i="1"/>
  <c r="J7247" i="1"/>
  <c r="J7233" i="1"/>
  <c r="H7233" i="1"/>
  <c r="H7231" i="1"/>
  <c r="J7231" i="1"/>
  <c r="J7217" i="1"/>
  <c r="H7217" i="1"/>
  <c r="H7215" i="1"/>
  <c r="J7215" i="1"/>
  <c r="H7200" i="1"/>
  <c r="I7200" i="1"/>
  <c r="I7183" i="1"/>
  <c r="H7183" i="1"/>
  <c r="I7155" i="1"/>
  <c r="J7155" i="1"/>
  <c r="H7155" i="1"/>
  <c r="I7151" i="1"/>
  <c r="H7151" i="1"/>
  <c r="J7151" i="1"/>
  <c r="I7111" i="1"/>
  <c r="H7111" i="1"/>
  <c r="J7111" i="1"/>
  <c r="H7088" i="1"/>
  <c r="I7088" i="1"/>
  <c r="J7088" i="1"/>
  <c r="J7086" i="1"/>
  <c r="H7086" i="1"/>
  <c r="I7086" i="1"/>
  <c r="H7024" i="1"/>
  <c r="I7024" i="1"/>
  <c r="J7024" i="1"/>
  <c r="J7022" i="1"/>
  <c r="H7022" i="1"/>
  <c r="I7022" i="1"/>
  <c r="J7831" i="1"/>
  <c r="J7830" i="1"/>
  <c r="I7829" i="1"/>
  <c r="J7815" i="1"/>
  <c r="J7814" i="1"/>
  <c r="I7813" i="1"/>
  <c r="J7799" i="1"/>
  <c r="J7798" i="1"/>
  <c r="I7797" i="1"/>
  <c r="J7783" i="1"/>
  <c r="J7782" i="1"/>
  <c r="I7781" i="1"/>
  <c r="J7767" i="1"/>
  <c r="J7766" i="1"/>
  <c r="I7765" i="1"/>
  <c r="J7751" i="1"/>
  <c r="J7750" i="1"/>
  <c r="I7749" i="1"/>
  <c r="J7735" i="1"/>
  <c r="J7734" i="1"/>
  <c r="I7733" i="1"/>
  <c r="J7719" i="1"/>
  <c r="J7718" i="1"/>
  <c r="I7717" i="1"/>
  <c r="J7703" i="1"/>
  <c r="J7702" i="1"/>
  <c r="I7701" i="1"/>
  <c r="J7687" i="1"/>
  <c r="J7686" i="1"/>
  <c r="I7685" i="1"/>
  <c r="J7671" i="1"/>
  <c r="J7670" i="1"/>
  <c r="I7669" i="1"/>
  <c r="J7655" i="1"/>
  <c r="J7654" i="1"/>
  <c r="I7653" i="1"/>
  <c r="J7639" i="1"/>
  <c r="J7638" i="1"/>
  <c r="I7637" i="1"/>
  <c r="J7623" i="1"/>
  <c r="J7622" i="1"/>
  <c r="I7621" i="1"/>
  <c r="J7607" i="1"/>
  <c r="J7606" i="1"/>
  <c r="I7605" i="1"/>
  <c r="J7591" i="1"/>
  <c r="J7590" i="1"/>
  <c r="I7589" i="1"/>
  <c r="J7575" i="1"/>
  <c r="J7574" i="1"/>
  <c r="I7573" i="1"/>
  <c r="J7559" i="1"/>
  <c r="J7558" i="1"/>
  <c r="I7557" i="1"/>
  <c r="J7543" i="1"/>
  <c r="J7542" i="1"/>
  <c r="I7541" i="1"/>
  <c r="I7531" i="1"/>
  <c r="J7527" i="1"/>
  <c r="J7526" i="1"/>
  <c r="I7525" i="1"/>
  <c r="I7515" i="1"/>
  <c r="H7514" i="1"/>
  <c r="H7513" i="1"/>
  <c r="J7511" i="1"/>
  <c r="J7510" i="1"/>
  <c r="I7509" i="1"/>
  <c r="I7499" i="1"/>
  <c r="H7498" i="1"/>
  <c r="H7497" i="1"/>
  <c r="J7495" i="1"/>
  <c r="J7494" i="1"/>
  <c r="I7493" i="1"/>
  <c r="I7483" i="1"/>
  <c r="H7482" i="1"/>
  <c r="H7481" i="1"/>
  <c r="J7479" i="1"/>
  <c r="J7478" i="1"/>
  <c r="I7477" i="1"/>
  <c r="I7467" i="1"/>
  <c r="H7466" i="1"/>
  <c r="H7465" i="1"/>
  <c r="J7463" i="1"/>
  <c r="J7462" i="1"/>
  <c r="I7461" i="1"/>
  <c r="I7451" i="1"/>
  <c r="H7450" i="1"/>
  <c r="H7449" i="1"/>
  <c r="J7447" i="1"/>
  <c r="J7446" i="1"/>
  <c r="I7445" i="1"/>
  <c r="I7435" i="1"/>
  <c r="H7434" i="1"/>
  <c r="H7433" i="1"/>
  <c r="J7431" i="1"/>
  <c r="J7430" i="1"/>
  <c r="I7429" i="1"/>
  <c r="I7419" i="1"/>
  <c r="H7418" i="1"/>
  <c r="H7417" i="1"/>
  <c r="J7415" i="1"/>
  <c r="J7414" i="1"/>
  <c r="I7413" i="1"/>
  <c r="I7403" i="1"/>
  <c r="H7402" i="1"/>
  <c r="H7401" i="1"/>
  <c r="J7399" i="1"/>
  <c r="J7398" i="1"/>
  <c r="I7397" i="1"/>
  <c r="I7387" i="1"/>
  <c r="H7386" i="1"/>
  <c r="H7385" i="1"/>
  <c r="J7383" i="1"/>
  <c r="J7382" i="1"/>
  <c r="I7381" i="1"/>
  <c r="I7371" i="1"/>
  <c r="H7370" i="1"/>
  <c r="H7369" i="1"/>
  <c r="J7367" i="1"/>
  <c r="J7366" i="1"/>
  <c r="I7365" i="1"/>
  <c r="I7355" i="1"/>
  <c r="H7354" i="1"/>
  <c r="H7353" i="1"/>
  <c r="J7351" i="1"/>
  <c r="J7350" i="1"/>
  <c r="I7349" i="1"/>
  <c r="I7339" i="1"/>
  <c r="H7338" i="1"/>
  <c r="H7337" i="1"/>
  <c r="J7335" i="1"/>
  <c r="J7334" i="1"/>
  <c r="I7333" i="1"/>
  <c r="I7323" i="1"/>
  <c r="H7322" i="1"/>
  <c r="H7321" i="1"/>
  <c r="J7319" i="1"/>
  <c r="J7318" i="1"/>
  <c r="I7317" i="1"/>
  <c r="I7307" i="1"/>
  <c r="H7306" i="1"/>
  <c r="H7305" i="1"/>
  <c r="J7303" i="1"/>
  <c r="J7302" i="1"/>
  <c r="I7301" i="1"/>
  <c r="I7291" i="1"/>
  <c r="H7290" i="1"/>
  <c r="H7289" i="1"/>
  <c r="J7287" i="1"/>
  <c r="J7286" i="1"/>
  <c r="I7285" i="1"/>
  <c r="I7275" i="1"/>
  <c r="H7274" i="1"/>
  <c r="H7273" i="1"/>
  <c r="J7271" i="1"/>
  <c r="J7270" i="1"/>
  <c r="I7269" i="1"/>
  <c r="I7259" i="1"/>
  <c r="H7258" i="1"/>
  <c r="H7257" i="1"/>
  <c r="I7255" i="1"/>
  <c r="J7253" i="1"/>
  <c r="H7253" i="1"/>
  <c r="H7251" i="1"/>
  <c r="J7251" i="1"/>
  <c r="I7241" i="1"/>
  <c r="I7239" i="1"/>
  <c r="J7237" i="1"/>
  <c r="H7237" i="1"/>
  <c r="H7235" i="1"/>
  <c r="J7235" i="1"/>
  <c r="I7225" i="1"/>
  <c r="I7223" i="1"/>
  <c r="J7221" i="1"/>
  <c r="H7221" i="1"/>
  <c r="H7219" i="1"/>
  <c r="J7219" i="1"/>
  <c r="I7209" i="1"/>
  <c r="I7207" i="1"/>
  <c r="J7205" i="1"/>
  <c r="H7205" i="1"/>
  <c r="H7203" i="1"/>
  <c r="J7203" i="1"/>
  <c r="I7198" i="1"/>
  <c r="I7191" i="1"/>
  <c r="H7191" i="1"/>
  <c r="J7191" i="1"/>
  <c r="H7184" i="1"/>
  <c r="I7184" i="1"/>
  <c r="I7143" i="1"/>
  <c r="H7143" i="1"/>
  <c r="J7143" i="1"/>
  <c r="H7120" i="1"/>
  <c r="I7120" i="1"/>
  <c r="J7120" i="1"/>
  <c r="J7118" i="1"/>
  <c r="H7118" i="1"/>
  <c r="I7118" i="1"/>
  <c r="I7059" i="1"/>
  <c r="J7059" i="1"/>
  <c r="H7059" i="1"/>
  <c r="I7055" i="1"/>
  <c r="H7055" i="1"/>
  <c r="J7055" i="1"/>
  <c r="I7171" i="1"/>
  <c r="J7171" i="1"/>
  <c r="I7159" i="1"/>
  <c r="H7159" i="1"/>
  <c r="I7139" i="1"/>
  <c r="J7139" i="1"/>
  <c r="I7127" i="1"/>
  <c r="H7127" i="1"/>
  <c r="I7107" i="1"/>
  <c r="J7107" i="1"/>
  <c r="I7095" i="1"/>
  <c r="H7095" i="1"/>
  <c r="I7075" i="1"/>
  <c r="J7075" i="1"/>
  <c r="I7063" i="1"/>
  <c r="H7063" i="1"/>
  <c r="I7043" i="1"/>
  <c r="J7043" i="1"/>
  <c r="I7031" i="1"/>
  <c r="H7031" i="1"/>
  <c r="I7011" i="1"/>
  <c r="J7011" i="1"/>
  <c r="I6999" i="1"/>
  <c r="H6999" i="1"/>
  <c r="J6992" i="1"/>
  <c r="J6991" i="1"/>
  <c r="I6990" i="1"/>
  <c r="I6979" i="1"/>
  <c r="J6979" i="1"/>
  <c r="I6967" i="1"/>
  <c r="H6967" i="1"/>
  <c r="J6960" i="1"/>
  <c r="J6959" i="1"/>
  <c r="I6958" i="1"/>
  <c r="I6947" i="1"/>
  <c r="J6947" i="1"/>
  <c r="I6935" i="1"/>
  <c r="H6935" i="1"/>
  <c r="J6928" i="1"/>
  <c r="J6927" i="1"/>
  <c r="I6926" i="1"/>
  <c r="I6915" i="1"/>
  <c r="J6915" i="1"/>
  <c r="I6903" i="1"/>
  <c r="H6903" i="1"/>
  <c r="J6896" i="1"/>
  <c r="J6895" i="1"/>
  <c r="I6894" i="1"/>
  <c r="I6883" i="1"/>
  <c r="J6883" i="1"/>
  <c r="I6871" i="1"/>
  <c r="H6871" i="1"/>
  <c r="J6864" i="1"/>
  <c r="J6863" i="1"/>
  <c r="I6862" i="1"/>
  <c r="I6851" i="1"/>
  <c r="J6851" i="1"/>
  <c r="I6839" i="1"/>
  <c r="H6839" i="1"/>
  <c r="J6832" i="1"/>
  <c r="J6831" i="1"/>
  <c r="I6830" i="1"/>
  <c r="I6819" i="1"/>
  <c r="J6819" i="1"/>
  <c r="I6807" i="1"/>
  <c r="H6807" i="1"/>
  <c r="J6800" i="1"/>
  <c r="J6799" i="1"/>
  <c r="I6798" i="1"/>
  <c r="H6788" i="1"/>
  <c r="I6788" i="1"/>
  <c r="J6788" i="1"/>
  <c r="J6786" i="1"/>
  <c r="H6786" i="1"/>
  <c r="I6786" i="1"/>
  <c r="H6784" i="1"/>
  <c r="J6784" i="1"/>
  <c r="H6772" i="1"/>
  <c r="I6772" i="1"/>
  <c r="J6772" i="1"/>
  <c r="J6770" i="1"/>
  <c r="H6770" i="1"/>
  <c r="I6770" i="1"/>
  <c r="H6768" i="1"/>
  <c r="J6768" i="1"/>
  <c r="H6756" i="1"/>
  <c r="I6756" i="1"/>
  <c r="J6756" i="1"/>
  <c r="J6754" i="1"/>
  <c r="H6754" i="1"/>
  <c r="I6754" i="1"/>
  <c r="H6752" i="1"/>
  <c r="J6752" i="1"/>
  <c r="H6740" i="1"/>
  <c r="I6740" i="1"/>
  <c r="J6740" i="1"/>
  <c r="J6738" i="1"/>
  <c r="H6738" i="1"/>
  <c r="I6738" i="1"/>
  <c r="H6736" i="1"/>
  <c r="J6736" i="1"/>
  <c r="H6724" i="1"/>
  <c r="I6724" i="1"/>
  <c r="J6724" i="1"/>
  <c r="J6722" i="1"/>
  <c r="H6722" i="1"/>
  <c r="I6722" i="1"/>
  <c r="H6720" i="1"/>
  <c r="J6720" i="1"/>
  <c r="H6708" i="1"/>
  <c r="I6708" i="1"/>
  <c r="J6708" i="1"/>
  <c r="J6706" i="1"/>
  <c r="H6706" i="1"/>
  <c r="I6706" i="1"/>
  <c r="H6704" i="1"/>
  <c r="J6704" i="1"/>
  <c r="H6692" i="1"/>
  <c r="I6692" i="1"/>
  <c r="J6692" i="1"/>
  <c r="J6690" i="1"/>
  <c r="H6690" i="1"/>
  <c r="I6690" i="1"/>
  <c r="H6688" i="1"/>
  <c r="J6688" i="1"/>
  <c r="H6676" i="1"/>
  <c r="I6676" i="1"/>
  <c r="J6676" i="1"/>
  <c r="J6674" i="1"/>
  <c r="H6674" i="1"/>
  <c r="I6674" i="1"/>
  <c r="H6672" i="1"/>
  <c r="J6672" i="1"/>
  <c r="H6660" i="1"/>
  <c r="I6660" i="1"/>
  <c r="J6660" i="1"/>
  <c r="J6658" i="1"/>
  <c r="H6658" i="1"/>
  <c r="I6658" i="1"/>
  <c r="H6656" i="1"/>
  <c r="J6656" i="1"/>
  <c r="H6644" i="1"/>
  <c r="I6644" i="1"/>
  <c r="J6644" i="1"/>
  <c r="J6642" i="1"/>
  <c r="H6642" i="1"/>
  <c r="I6642" i="1"/>
  <c r="H6640" i="1"/>
  <c r="J6640" i="1"/>
  <c r="H6628" i="1"/>
  <c r="I6628" i="1"/>
  <c r="J6628" i="1"/>
  <c r="J6626" i="1"/>
  <c r="G11" i="3" s="1"/>
  <c r="H6626" i="1"/>
  <c r="I6626" i="1"/>
  <c r="H6624" i="1"/>
  <c r="J6624" i="1"/>
  <c r="H6612" i="1"/>
  <c r="I6612" i="1"/>
  <c r="J6612" i="1"/>
  <c r="J6610" i="1"/>
  <c r="H6610" i="1"/>
  <c r="I6610" i="1"/>
  <c r="H6608" i="1"/>
  <c r="J6608" i="1"/>
  <c r="H6596" i="1"/>
  <c r="I6596" i="1"/>
  <c r="J6596" i="1"/>
  <c r="J6594" i="1"/>
  <c r="H6594" i="1"/>
  <c r="I6594" i="1"/>
  <c r="H6592" i="1"/>
  <c r="J6592" i="1"/>
  <c r="H6580" i="1"/>
  <c r="I6580" i="1"/>
  <c r="J6580" i="1"/>
  <c r="J6578" i="1"/>
  <c r="H6578" i="1"/>
  <c r="I6578" i="1"/>
  <c r="H6576" i="1"/>
  <c r="J6576" i="1"/>
  <c r="H6564" i="1"/>
  <c r="I6564" i="1"/>
  <c r="J6564" i="1"/>
  <c r="J6562" i="1"/>
  <c r="H6562" i="1"/>
  <c r="I6562" i="1"/>
  <c r="H6560" i="1"/>
  <c r="J6560" i="1"/>
  <c r="H6548" i="1"/>
  <c r="I6548" i="1"/>
  <c r="J6548" i="1"/>
  <c r="J6546" i="1"/>
  <c r="H6546" i="1"/>
  <c r="I6546" i="1"/>
  <c r="H6544" i="1"/>
  <c r="J6544" i="1"/>
  <c r="I6538" i="1"/>
  <c r="J6538" i="1"/>
  <c r="H6538" i="1"/>
  <c r="I6522" i="1"/>
  <c r="J6522" i="1"/>
  <c r="H6522" i="1"/>
  <c r="H7192" i="1"/>
  <c r="I7192" i="1"/>
  <c r="J7186" i="1"/>
  <c r="I7186" i="1"/>
  <c r="J7174" i="1"/>
  <c r="H7174" i="1"/>
  <c r="H7172" i="1"/>
  <c r="J7172" i="1"/>
  <c r="H7160" i="1"/>
  <c r="I7160" i="1"/>
  <c r="J7154" i="1"/>
  <c r="I7154" i="1"/>
  <c r="J7142" i="1"/>
  <c r="H7142" i="1"/>
  <c r="H7140" i="1"/>
  <c r="J7140" i="1"/>
  <c r="H7128" i="1"/>
  <c r="I7128" i="1"/>
  <c r="J7122" i="1"/>
  <c r="I7122" i="1"/>
  <c r="J7110" i="1"/>
  <c r="H7110" i="1"/>
  <c r="H7108" i="1"/>
  <c r="J7108" i="1"/>
  <c r="H7096" i="1"/>
  <c r="I7096" i="1"/>
  <c r="J7090" i="1"/>
  <c r="I7090" i="1"/>
  <c r="J7078" i="1"/>
  <c r="H7078" i="1"/>
  <c r="H7076" i="1"/>
  <c r="J7076" i="1"/>
  <c r="H7064" i="1"/>
  <c r="I7064" i="1"/>
  <c r="J7058" i="1"/>
  <c r="I7058" i="1"/>
  <c r="J7046" i="1"/>
  <c r="H7046" i="1"/>
  <c r="H7044" i="1"/>
  <c r="J7044" i="1"/>
  <c r="H7032" i="1"/>
  <c r="I7032" i="1"/>
  <c r="J7026" i="1"/>
  <c r="I7026" i="1"/>
  <c r="J7014" i="1"/>
  <c r="H7014" i="1"/>
  <c r="H7012" i="1"/>
  <c r="J7012" i="1"/>
  <c r="H7000" i="1"/>
  <c r="I7000" i="1"/>
  <c r="J6994" i="1"/>
  <c r="I6994" i="1"/>
  <c r="I6992" i="1"/>
  <c r="H6991" i="1"/>
  <c r="H6990" i="1"/>
  <c r="J6982" i="1"/>
  <c r="H6982" i="1"/>
  <c r="H6980" i="1"/>
  <c r="J6980" i="1"/>
  <c r="H6968" i="1"/>
  <c r="I6968" i="1"/>
  <c r="J6962" i="1"/>
  <c r="I6962" i="1"/>
  <c r="I6960" i="1"/>
  <c r="H6959" i="1"/>
  <c r="H6958" i="1"/>
  <c r="J6950" i="1"/>
  <c r="H6950" i="1"/>
  <c r="H6948" i="1"/>
  <c r="J6948" i="1"/>
  <c r="H6936" i="1"/>
  <c r="I6936" i="1"/>
  <c r="J6930" i="1"/>
  <c r="I6930" i="1"/>
  <c r="I6928" i="1"/>
  <c r="H6927" i="1"/>
  <c r="H6926" i="1"/>
  <c r="J6918" i="1"/>
  <c r="H6918" i="1"/>
  <c r="H6916" i="1"/>
  <c r="J6916" i="1"/>
  <c r="H6904" i="1"/>
  <c r="I6904" i="1"/>
  <c r="J6898" i="1"/>
  <c r="I6898" i="1"/>
  <c r="I6896" i="1"/>
  <c r="H6895" i="1"/>
  <c r="H6894" i="1"/>
  <c r="J6886" i="1"/>
  <c r="H6886" i="1"/>
  <c r="H6884" i="1"/>
  <c r="J6884" i="1"/>
  <c r="H6872" i="1"/>
  <c r="I6872" i="1"/>
  <c r="J6866" i="1"/>
  <c r="I6866" i="1"/>
  <c r="I6864" i="1"/>
  <c r="H6863" i="1"/>
  <c r="H6862" i="1"/>
  <c r="J6854" i="1"/>
  <c r="H6854" i="1"/>
  <c r="H6852" i="1"/>
  <c r="J6852" i="1"/>
  <c r="H6840" i="1"/>
  <c r="I6840" i="1"/>
  <c r="J6834" i="1"/>
  <c r="I6834" i="1"/>
  <c r="I6832" i="1"/>
  <c r="H6831" i="1"/>
  <c r="H6830" i="1"/>
  <c r="J6822" i="1"/>
  <c r="H6822" i="1"/>
  <c r="H6820" i="1"/>
  <c r="J6820" i="1"/>
  <c r="H6808" i="1"/>
  <c r="I6808" i="1"/>
  <c r="J6802" i="1"/>
  <c r="I6802" i="1"/>
  <c r="I6995" i="1"/>
  <c r="J6995" i="1"/>
  <c r="I6983" i="1"/>
  <c r="H6983" i="1"/>
  <c r="I6963" i="1"/>
  <c r="J6963" i="1"/>
  <c r="I6951" i="1"/>
  <c r="H6951" i="1"/>
  <c r="I6931" i="1"/>
  <c r="J6931" i="1"/>
  <c r="I6919" i="1"/>
  <c r="H6919" i="1"/>
  <c r="I6899" i="1"/>
  <c r="J6899" i="1"/>
  <c r="I6887" i="1"/>
  <c r="H6887" i="1"/>
  <c r="I6867" i="1"/>
  <c r="J6867" i="1"/>
  <c r="I6855" i="1"/>
  <c r="H6855" i="1"/>
  <c r="I6835" i="1"/>
  <c r="J6835" i="1"/>
  <c r="I6823" i="1"/>
  <c r="H6823" i="1"/>
  <c r="I6803" i="1"/>
  <c r="J6803" i="1"/>
  <c r="I6787" i="1"/>
  <c r="H6787" i="1"/>
  <c r="J6787" i="1"/>
  <c r="J6782" i="1"/>
  <c r="I6782" i="1"/>
  <c r="I6771" i="1"/>
  <c r="H6771" i="1"/>
  <c r="J6771" i="1"/>
  <c r="J6766" i="1"/>
  <c r="I6766" i="1"/>
  <c r="I6755" i="1"/>
  <c r="H6755" i="1"/>
  <c r="J6755" i="1"/>
  <c r="J6750" i="1"/>
  <c r="I6750" i="1"/>
  <c r="I6739" i="1"/>
  <c r="H6739" i="1"/>
  <c r="J6739" i="1"/>
  <c r="J6734" i="1"/>
  <c r="I6734" i="1"/>
  <c r="I6723" i="1"/>
  <c r="H6723" i="1"/>
  <c r="J6723" i="1"/>
  <c r="J6718" i="1"/>
  <c r="I6718" i="1"/>
  <c r="I6707" i="1"/>
  <c r="H6707" i="1"/>
  <c r="J6707" i="1"/>
  <c r="J6702" i="1"/>
  <c r="I6702" i="1"/>
  <c r="I6691" i="1"/>
  <c r="H6691" i="1"/>
  <c r="J6691" i="1"/>
  <c r="J6686" i="1"/>
  <c r="I6686" i="1"/>
  <c r="I6675" i="1"/>
  <c r="H6675" i="1"/>
  <c r="J6675" i="1"/>
  <c r="J6670" i="1"/>
  <c r="I6670" i="1"/>
  <c r="I6659" i="1"/>
  <c r="H6659" i="1"/>
  <c r="J6659" i="1"/>
  <c r="J6654" i="1"/>
  <c r="I6654" i="1"/>
  <c r="I6643" i="1"/>
  <c r="H6643" i="1"/>
  <c r="J6643" i="1"/>
  <c r="J6638" i="1"/>
  <c r="I6638" i="1"/>
  <c r="I6627" i="1"/>
  <c r="H6627" i="1"/>
  <c r="J6627" i="1"/>
  <c r="J6622" i="1"/>
  <c r="I6622" i="1"/>
  <c r="I6611" i="1"/>
  <c r="H6611" i="1"/>
  <c r="J6611" i="1"/>
  <c r="J6606" i="1"/>
  <c r="I6606" i="1"/>
  <c r="I6595" i="1"/>
  <c r="H6595" i="1"/>
  <c r="J6595" i="1"/>
  <c r="J6590" i="1"/>
  <c r="I6590" i="1"/>
  <c r="I6579" i="1"/>
  <c r="H6579" i="1"/>
  <c r="J6579" i="1"/>
  <c r="J6574" i="1"/>
  <c r="I6574" i="1"/>
  <c r="I6563" i="1"/>
  <c r="H6563" i="1"/>
  <c r="J6563" i="1"/>
  <c r="J6558" i="1"/>
  <c r="I6558" i="1"/>
  <c r="I6547" i="1"/>
  <c r="H6547" i="1"/>
  <c r="J6547" i="1"/>
  <c r="J6542" i="1"/>
  <c r="I6542" i="1"/>
  <c r="J7202" i="1"/>
  <c r="I7202" i="1"/>
  <c r="J7190" i="1"/>
  <c r="H7190" i="1"/>
  <c r="H7188" i="1"/>
  <c r="J7188" i="1"/>
  <c r="H7176" i="1"/>
  <c r="I7176" i="1"/>
  <c r="H7171" i="1"/>
  <c r="J7170" i="1"/>
  <c r="I7170" i="1"/>
  <c r="I7168" i="1"/>
  <c r="H7167" i="1"/>
  <c r="H7166" i="1"/>
  <c r="J7159" i="1"/>
  <c r="J7158" i="1"/>
  <c r="H7158" i="1"/>
  <c r="H7156" i="1"/>
  <c r="J7156" i="1"/>
  <c r="H7144" i="1"/>
  <c r="I7144" i="1"/>
  <c r="H7139" i="1"/>
  <c r="J7138" i="1"/>
  <c r="I7138" i="1"/>
  <c r="I7136" i="1"/>
  <c r="H7135" i="1"/>
  <c r="H7134" i="1"/>
  <c r="J7127" i="1"/>
  <c r="J7126" i="1"/>
  <c r="H7126" i="1"/>
  <c r="H7124" i="1"/>
  <c r="J7124" i="1"/>
  <c r="H7112" i="1"/>
  <c r="I7112" i="1"/>
  <c r="H7107" i="1"/>
  <c r="J7106" i="1"/>
  <c r="I7106" i="1"/>
  <c r="I7104" i="1"/>
  <c r="H7103" i="1"/>
  <c r="H7102" i="1"/>
  <c r="J7095" i="1"/>
  <c r="J7094" i="1"/>
  <c r="H7094" i="1"/>
  <c r="H7092" i="1"/>
  <c r="J7092" i="1"/>
  <c r="H7080" i="1"/>
  <c r="I7080" i="1"/>
  <c r="H7075" i="1"/>
  <c r="J7074" i="1"/>
  <c r="I7074" i="1"/>
  <c r="I7072" i="1"/>
  <c r="H7071" i="1"/>
  <c r="H7070" i="1"/>
  <c r="J7063" i="1"/>
  <c r="J7062" i="1"/>
  <c r="H7062" i="1"/>
  <c r="H7060" i="1"/>
  <c r="J7060" i="1"/>
  <c r="H7048" i="1"/>
  <c r="I7048" i="1"/>
  <c r="H7043" i="1"/>
  <c r="J7042" i="1"/>
  <c r="I7042" i="1"/>
  <c r="I7040" i="1"/>
  <c r="H7039" i="1"/>
  <c r="H7038" i="1"/>
  <c r="J7031" i="1"/>
  <c r="J7030" i="1"/>
  <c r="H7030" i="1"/>
  <c r="H7028" i="1"/>
  <c r="J7028" i="1"/>
  <c r="H7016" i="1"/>
  <c r="I7016" i="1"/>
  <c r="H7011" i="1"/>
  <c r="J7010" i="1"/>
  <c r="I7010" i="1"/>
  <c r="I7008" i="1"/>
  <c r="H7007" i="1"/>
  <c r="H7006" i="1"/>
  <c r="J6999" i="1"/>
  <c r="J6998" i="1"/>
  <c r="H6998" i="1"/>
  <c r="H6996" i="1"/>
  <c r="J6996" i="1"/>
  <c r="H6984" i="1"/>
  <c r="I6984" i="1"/>
  <c r="H6979" i="1"/>
  <c r="J6978" i="1"/>
  <c r="I6978" i="1"/>
  <c r="I6976" i="1"/>
  <c r="H6975" i="1"/>
  <c r="H6974" i="1"/>
  <c r="J6967" i="1"/>
  <c r="J6966" i="1"/>
  <c r="H6966" i="1"/>
  <c r="H6964" i="1"/>
  <c r="J6964" i="1"/>
  <c r="H6952" i="1"/>
  <c r="I6952" i="1"/>
  <c r="H6947" i="1"/>
  <c r="J6946" i="1"/>
  <c r="I6946" i="1"/>
  <c r="I6944" i="1"/>
  <c r="H6943" i="1"/>
  <c r="H6942" i="1"/>
  <c r="J6935" i="1"/>
  <c r="J6934" i="1"/>
  <c r="H6934" i="1"/>
  <c r="H6932" i="1"/>
  <c r="J6932" i="1"/>
  <c r="H6920" i="1"/>
  <c r="I6920" i="1"/>
  <c r="H6915" i="1"/>
  <c r="J6914" i="1"/>
  <c r="I6914" i="1"/>
  <c r="I6912" i="1"/>
  <c r="H6911" i="1"/>
  <c r="H6910" i="1"/>
  <c r="J6903" i="1"/>
  <c r="J6902" i="1"/>
  <c r="H6902" i="1"/>
  <c r="H6900" i="1"/>
  <c r="J6900" i="1"/>
  <c r="H6888" i="1"/>
  <c r="I6888" i="1"/>
  <c r="H6883" i="1"/>
  <c r="J6882" i="1"/>
  <c r="I6882" i="1"/>
  <c r="I6880" i="1"/>
  <c r="H6879" i="1"/>
  <c r="H6878" i="1"/>
  <c r="J6871" i="1"/>
  <c r="J6870" i="1"/>
  <c r="H6870" i="1"/>
  <c r="H6868" i="1"/>
  <c r="J6868" i="1"/>
  <c r="H6856" i="1"/>
  <c r="I6856" i="1"/>
  <c r="H6851" i="1"/>
  <c r="J6850" i="1"/>
  <c r="I6850" i="1"/>
  <c r="I6848" i="1"/>
  <c r="H6847" i="1"/>
  <c r="H6846" i="1"/>
  <c r="J6839" i="1"/>
  <c r="J6838" i="1"/>
  <c r="H6838" i="1"/>
  <c r="H6836" i="1"/>
  <c r="J6836" i="1"/>
  <c r="H6824" i="1"/>
  <c r="I6824" i="1"/>
  <c r="H6819" i="1"/>
  <c r="J6818" i="1"/>
  <c r="I6818" i="1"/>
  <c r="I6816" i="1"/>
  <c r="H6815" i="1"/>
  <c r="H6814" i="1"/>
  <c r="J6807" i="1"/>
  <c r="J6806" i="1"/>
  <c r="H6806" i="1"/>
  <c r="H6804" i="1"/>
  <c r="J6804" i="1"/>
  <c r="H6792" i="1"/>
  <c r="I6792" i="1"/>
  <c r="I6784" i="1"/>
  <c r="I6783" i="1"/>
  <c r="J6783" i="1"/>
  <c r="I6768" i="1"/>
  <c r="I6767" i="1"/>
  <c r="J6767" i="1"/>
  <c r="I6752" i="1"/>
  <c r="I6751" i="1"/>
  <c r="J6751" i="1"/>
  <c r="I6736" i="1"/>
  <c r="I6735" i="1"/>
  <c r="J6735" i="1"/>
  <c r="I6720" i="1"/>
  <c r="I6719" i="1"/>
  <c r="J6719" i="1"/>
  <c r="I6704" i="1"/>
  <c r="I6703" i="1"/>
  <c r="J6703" i="1"/>
  <c r="I6688" i="1"/>
  <c r="I6687" i="1"/>
  <c r="J6687" i="1"/>
  <c r="I6672" i="1"/>
  <c r="I6671" i="1"/>
  <c r="J6671" i="1"/>
  <c r="I6656" i="1"/>
  <c r="I6655" i="1"/>
  <c r="J6655" i="1"/>
  <c r="I6640" i="1"/>
  <c r="I6639" i="1"/>
  <c r="J6639" i="1"/>
  <c r="I6624" i="1"/>
  <c r="I6623" i="1"/>
  <c r="J6623" i="1"/>
  <c r="I6608" i="1"/>
  <c r="I6607" i="1"/>
  <c r="J6607" i="1"/>
  <c r="I6592" i="1"/>
  <c r="I6591" i="1"/>
  <c r="J6591" i="1"/>
  <c r="I6576" i="1"/>
  <c r="I6575" i="1"/>
  <c r="J6575" i="1"/>
  <c r="I6560" i="1"/>
  <c r="I6559" i="1"/>
  <c r="J6559" i="1"/>
  <c r="I6544" i="1"/>
  <c r="I6543" i="1"/>
  <c r="J6543" i="1"/>
  <c r="H6535" i="1"/>
  <c r="I6535" i="1"/>
  <c r="J6535" i="1"/>
  <c r="H6519" i="1"/>
  <c r="I6519" i="1"/>
  <c r="J6519" i="1"/>
  <c r="H6791" i="1"/>
  <c r="H6790" i="1"/>
  <c r="I6776" i="1"/>
  <c r="H6775" i="1"/>
  <c r="H6774" i="1"/>
  <c r="I6760" i="1"/>
  <c r="H6759" i="1"/>
  <c r="H6758" i="1"/>
  <c r="I6744" i="1"/>
  <c r="H6743" i="1"/>
  <c r="H6742" i="1"/>
  <c r="I6728" i="1"/>
  <c r="H6727" i="1"/>
  <c r="H6726" i="1"/>
  <c r="I6712" i="1"/>
  <c r="H6711" i="1"/>
  <c r="H6710" i="1"/>
  <c r="I6696" i="1"/>
  <c r="H6695" i="1"/>
  <c r="H6694" i="1"/>
  <c r="I6680" i="1"/>
  <c r="H6679" i="1"/>
  <c r="H6678" i="1"/>
  <c r="I6664" i="1"/>
  <c r="H6663" i="1"/>
  <c r="H6662" i="1"/>
  <c r="I6648" i="1"/>
  <c r="H6647" i="1"/>
  <c r="H6646" i="1"/>
  <c r="I6632" i="1"/>
  <c r="H6631" i="1"/>
  <c r="H6630" i="1"/>
  <c r="I6616" i="1"/>
  <c r="H6615" i="1"/>
  <c r="H6614" i="1"/>
  <c r="I6600" i="1"/>
  <c r="H6599" i="1"/>
  <c r="H6598" i="1"/>
  <c r="I6584" i="1"/>
  <c r="H6583" i="1"/>
  <c r="H6582" i="1"/>
  <c r="I6568" i="1"/>
  <c r="H6567" i="1"/>
  <c r="H6566" i="1"/>
  <c r="I6552" i="1"/>
  <c r="H6551" i="1"/>
  <c r="H6550" i="1"/>
  <c r="I6530" i="1"/>
  <c r="J6530" i="1"/>
  <c r="H6527" i="1"/>
  <c r="I6527" i="1"/>
  <c r="I6514" i="1"/>
  <c r="J6514" i="1"/>
  <c r="H6511" i="1"/>
  <c r="I6511" i="1"/>
  <c r="I6498" i="1"/>
  <c r="J6498" i="1"/>
  <c r="H6495" i="1"/>
  <c r="I6495" i="1"/>
  <c r="I6482" i="1"/>
  <c r="J6482" i="1"/>
  <c r="H6479" i="1"/>
  <c r="I6479" i="1"/>
  <c r="I6466" i="1"/>
  <c r="J6466" i="1"/>
  <c r="H6463" i="1"/>
  <c r="I6463" i="1"/>
  <c r="I6450" i="1"/>
  <c r="J6450" i="1"/>
  <c r="H6447" i="1"/>
  <c r="I6447" i="1"/>
  <c r="I6434" i="1"/>
  <c r="J6434" i="1"/>
  <c r="H6431" i="1"/>
  <c r="I6431" i="1"/>
  <c r="I6418" i="1"/>
  <c r="J6418" i="1"/>
  <c r="H6415" i="1"/>
  <c r="I6415" i="1"/>
  <c r="I6402" i="1"/>
  <c r="J6402" i="1"/>
  <c r="H6399" i="1"/>
  <c r="I6399" i="1"/>
  <c r="I6386" i="1"/>
  <c r="J6386" i="1"/>
  <c r="H6383" i="1"/>
  <c r="I6383" i="1"/>
  <c r="I6370" i="1"/>
  <c r="J6370" i="1"/>
  <c r="H6367" i="1"/>
  <c r="I6367" i="1"/>
  <c r="I6355" i="1"/>
  <c r="J6355" i="1"/>
  <c r="I6339" i="1"/>
  <c r="J6339" i="1"/>
  <c r="I6323" i="1"/>
  <c r="J6323" i="1"/>
  <c r="I6307" i="1"/>
  <c r="J6307" i="1"/>
  <c r="I6291" i="1"/>
  <c r="J6291" i="1"/>
  <c r="I6275" i="1"/>
  <c r="J6275" i="1"/>
  <c r="I6259" i="1"/>
  <c r="J6259" i="1"/>
  <c r="I6243" i="1"/>
  <c r="J6243" i="1"/>
  <c r="I6227" i="1"/>
  <c r="J6227" i="1"/>
  <c r="I6211" i="1"/>
  <c r="J6211" i="1"/>
  <c r="I6195" i="1"/>
  <c r="J6195" i="1"/>
  <c r="I6179" i="1"/>
  <c r="J6179" i="1"/>
  <c r="I6163" i="1"/>
  <c r="J6163" i="1"/>
  <c r="I6147" i="1"/>
  <c r="J6147" i="1"/>
  <c r="I6131" i="1"/>
  <c r="J6131" i="1"/>
  <c r="I6115" i="1"/>
  <c r="J6115" i="1"/>
  <c r="I6099" i="1"/>
  <c r="J6099" i="1"/>
  <c r="I6083" i="1"/>
  <c r="J6083" i="1"/>
  <c r="I6067" i="1"/>
  <c r="J6067" i="1"/>
  <c r="I6051" i="1"/>
  <c r="J6051" i="1"/>
  <c r="I6035" i="1"/>
  <c r="J6035" i="1"/>
  <c r="I6019" i="1"/>
  <c r="J6019" i="1"/>
  <c r="I6003" i="1"/>
  <c r="J6003" i="1"/>
  <c r="I5987" i="1"/>
  <c r="J5987" i="1"/>
  <c r="I5971" i="1"/>
  <c r="J5971" i="1"/>
  <c r="I5955" i="1"/>
  <c r="J5955" i="1"/>
  <c r="I5939" i="1"/>
  <c r="J5939" i="1"/>
  <c r="I5923" i="1"/>
  <c r="J5923" i="1"/>
  <c r="I5907" i="1"/>
  <c r="J5907" i="1"/>
  <c r="I5891" i="1"/>
  <c r="J5891" i="1"/>
  <c r="I5875" i="1"/>
  <c r="J5875" i="1"/>
  <c r="I5859" i="1"/>
  <c r="J5859" i="1"/>
  <c r="I5843" i="1"/>
  <c r="J5843" i="1"/>
  <c r="I5827" i="1"/>
  <c r="J5827" i="1"/>
  <c r="I5811" i="1"/>
  <c r="J5811" i="1"/>
  <c r="I5795" i="1"/>
  <c r="J5795" i="1"/>
  <c r="I5779" i="1"/>
  <c r="J5779" i="1"/>
  <c r="I5763" i="1"/>
  <c r="J5763" i="1"/>
  <c r="I5747" i="1"/>
  <c r="J5747" i="1"/>
  <c r="I5731" i="1"/>
  <c r="J5731" i="1"/>
  <c r="I5715" i="1"/>
  <c r="J5715" i="1"/>
  <c r="I5699" i="1"/>
  <c r="J5699" i="1"/>
  <c r="I5683" i="1"/>
  <c r="J5683" i="1"/>
  <c r="I5667" i="1"/>
  <c r="J5667" i="1"/>
  <c r="I5651" i="1"/>
  <c r="J5651" i="1"/>
  <c r="I5635" i="1"/>
  <c r="J5635" i="1"/>
  <c r="I5619" i="1"/>
  <c r="J5619" i="1"/>
  <c r="I5603" i="1"/>
  <c r="J5603" i="1"/>
  <c r="I6534" i="1"/>
  <c r="J6534" i="1"/>
  <c r="H6531" i="1"/>
  <c r="I6531" i="1"/>
  <c r="I6518" i="1"/>
  <c r="J6518" i="1"/>
  <c r="H6515" i="1"/>
  <c r="I6515" i="1"/>
  <c r="I6502" i="1"/>
  <c r="J6502" i="1"/>
  <c r="H6499" i="1"/>
  <c r="I6499" i="1"/>
  <c r="I6486" i="1"/>
  <c r="J6486" i="1"/>
  <c r="H6483" i="1"/>
  <c r="I6483" i="1"/>
  <c r="I6470" i="1"/>
  <c r="J6470" i="1"/>
  <c r="H6467" i="1"/>
  <c r="I6467" i="1"/>
  <c r="I6454" i="1"/>
  <c r="J6454" i="1"/>
  <c r="H6451" i="1"/>
  <c r="I6451" i="1"/>
  <c r="I6438" i="1"/>
  <c r="J6438" i="1"/>
  <c r="H6435" i="1"/>
  <c r="I6435" i="1"/>
  <c r="I6422" i="1"/>
  <c r="J6422" i="1"/>
  <c r="H6419" i="1"/>
  <c r="I6419" i="1"/>
  <c r="I6406" i="1"/>
  <c r="J6406" i="1"/>
  <c r="H6403" i="1"/>
  <c r="I6403" i="1"/>
  <c r="I6390" i="1"/>
  <c r="J6390" i="1"/>
  <c r="H6387" i="1"/>
  <c r="I6387" i="1"/>
  <c r="I6374" i="1"/>
  <c r="J6374" i="1"/>
  <c r="H6371" i="1"/>
  <c r="I6371" i="1"/>
  <c r="H6360" i="1"/>
  <c r="I6360" i="1"/>
  <c r="J6360" i="1"/>
  <c r="J6358" i="1"/>
  <c r="H6358" i="1"/>
  <c r="I6358" i="1"/>
  <c r="H6356" i="1"/>
  <c r="J6356" i="1"/>
  <c r="H6344" i="1"/>
  <c r="I6344" i="1"/>
  <c r="J6344" i="1"/>
  <c r="J6342" i="1"/>
  <c r="H6342" i="1"/>
  <c r="I6342" i="1"/>
  <c r="H6340" i="1"/>
  <c r="J6340" i="1"/>
  <c r="H6328" i="1"/>
  <c r="I6328" i="1"/>
  <c r="J6328" i="1"/>
  <c r="J6326" i="1"/>
  <c r="H6326" i="1"/>
  <c r="I6326" i="1"/>
  <c r="H6324" i="1"/>
  <c r="J6324" i="1"/>
  <c r="H6312" i="1"/>
  <c r="I6312" i="1"/>
  <c r="J6312" i="1"/>
  <c r="J6310" i="1"/>
  <c r="H6310" i="1"/>
  <c r="I6310" i="1"/>
  <c r="H6308" i="1"/>
  <c r="J6308" i="1"/>
  <c r="H6296" i="1"/>
  <c r="I6296" i="1"/>
  <c r="J6296" i="1"/>
  <c r="J6294" i="1"/>
  <c r="H6294" i="1"/>
  <c r="I6294" i="1"/>
  <c r="H6292" i="1"/>
  <c r="J6292" i="1"/>
  <c r="H6280" i="1"/>
  <c r="I6280" i="1"/>
  <c r="J6280" i="1"/>
  <c r="J6278" i="1"/>
  <c r="H6278" i="1"/>
  <c r="I6278" i="1"/>
  <c r="H6276" i="1"/>
  <c r="J6276" i="1"/>
  <c r="H6264" i="1"/>
  <c r="I6264" i="1"/>
  <c r="J6264" i="1"/>
  <c r="J6262" i="1"/>
  <c r="H6262" i="1"/>
  <c r="I6262" i="1"/>
  <c r="H6260" i="1"/>
  <c r="J6260" i="1"/>
  <c r="H6248" i="1"/>
  <c r="I6248" i="1"/>
  <c r="J6248" i="1"/>
  <c r="J6246" i="1"/>
  <c r="H6246" i="1"/>
  <c r="I6246" i="1"/>
  <c r="H6244" i="1"/>
  <c r="J6244" i="1"/>
  <c r="H6232" i="1"/>
  <c r="I6232" i="1"/>
  <c r="J6232" i="1"/>
  <c r="J6230" i="1"/>
  <c r="H6230" i="1"/>
  <c r="I6230" i="1"/>
  <c r="H6228" i="1"/>
  <c r="J6228" i="1"/>
  <c r="H6216" i="1"/>
  <c r="I6216" i="1"/>
  <c r="F128" i="3" s="1"/>
  <c r="J128" i="3" s="1"/>
  <c r="J6216" i="1"/>
  <c r="J6214" i="1"/>
  <c r="H6214" i="1"/>
  <c r="I6214" i="1"/>
  <c r="H6212" i="1"/>
  <c r="J6212" i="1"/>
  <c r="H6200" i="1"/>
  <c r="I6200" i="1"/>
  <c r="J6200" i="1"/>
  <c r="J6198" i="1"/>
  <c r="H6198" i="1"/>
  <c r="I6198" i="1"/>
  <c r="H6196" i="1"/>
  <c r="J6196" i="1"/>
  <c r="H6184" i="1"/>
  <c r="I6184" i="1"/>
  <c r="J6184" i="1"/>
  <c r="J6182" i="1"/>
  <c r="H6182" i="1"/>
  <c r="I6182" i="1"/>
  <c r="H6180" i="1"/>
  <c r="J6180" i="1"/>
  <c r="H6168" i="1"/>
  <c r="I6168" i="1"/>
  <c r="J6168" i="1"/>
  <c r="J6166" i="1"/>
  <c r="H6166" i="1"/>
  <c r="I6166" i="1"/>
  <c r="H6164" i="1"/>
  <c r="J6164" i="1"/>
  <c r="H6152" i="1"/>
  <c r="I6152" i="1"/>
  <c r="J6152" i="1"/>
  <c r="J6150" i="1"/>
  <c r="H6150" i="1"/>
  <c r="I6150" i="1"/>
  <c r="H6148" i="1"/>
  <c r="J6148" i="1"/>
  <c r="H6136" i="1"/>
  <c r="I6136" i="1"/>
  <c r="J6136" i="1"/>
  <c r="J6134" i="1"/>
  <c r="H6134" i="1"/>
  <c r="I6134" i="1"/>
  <c r="H6132" i="1"/>
  <c r="J6132" i="1"/>
  <c r="H6120" i="1"/>
  <c r="I6120" i="1"/>
  <c r="J6120" i="1"/>
  <c r="J6118" i="1"/>
  <c r="H6118" i="1"/>
  <c r="I6118" i="1"/>
  <c r="H6116" i="1"/>
  <c r="J6116" i="1"/>
  <c r="H6104" i="1"/>
  <c r="I6104" i="1"/>
  <c r="J6104" i="1"/>
  <c r="J6102" i="1"/>
  <c r="H6102" i="1"/>
  <c r="I6102" i="1"/>
  <c r="H6100" i="1"/>
  <c r="J6100" i="1"/>
  <c r="H6088" i="1"/>
  <c r="I6088" i="1"/>
  <c r="J6088" i="1"/>
  <c r="J6086" i="1"/>
  <c r="H6086" i="1"/>
  <c r="I6086" i="1"/>
  <c r="H6084" i="1"/>
  <c r="J6084" i="1"/>
  <c r="H6072" i="1"/>
  <c r="I6072" i="1"/>
  <c r="J6072" i="1"/>
  <c r="J6070" i="1"/>
  <c r="H6070" i="1"/>
  <c r="I6070" i="1"/>
  <c r="H6068" i="1"/>
  <c r="J6068" i="1"/>
  <c r="H6056" i="1"/>
  <c r="I6056" i="1"/>
  <c r="J6056" i="1"/>
  <c r="J6054" i="1"/>
  <c r="H6054" i="1"/>
  <c r="I6054" i="1"/>
  <c r="H6052" i="1"/>
  <c r="J6052" i="1"/>
  <c r="H6040" i="1"/>
  <c r="I6040" i="1"/>
  <c r="J6040" i="1"/>
  <c r="J6038" i="1"/>
  <c r="H6038" i="1"/>
  <c r="I6038" i="1"/>
  <c r="H6036" i="1"/>
  <c r="J6036" i="1"/>
  <c r="H6024" i="1"/>
  <c r="I6024" i="1"/>
  <c r="J6024" i="1"/>
  <c r="J6022" i="1"/>
  <c r="H6022" i="1"/>
  <c r="I6022" i="1"/>
  <c r="H6020" i="1"/>
  <c r="J6020" i="1"/>
  <c r="H6008" i="1"/>
  <c r="I6008" i="1"/>
  <c r="J6008" i="1"/>
  <c r="J6006" i="1"/>
  <c r="H6006" i="1"/>
  <c r="I6006" i="1"/>
  <c r="H6004" i="1"/>
  <c r="J6004" i="1"/>
  <c r="H5992" i="1"/>
  <c r="I5992" i="1"/>
  <c r="J5992" i="1"/>
  <c r="J5990" i="1"/>
  <c r="H5990" i="1"/>
  <c r="I5990" i="1"/>
  <c r="H5988" i="1"/>
  <c r="J5988" i="1"/>
  <c r="H5976" i="1"/>
  <c r="I5976" i="1"/>
  <c r="J5976" i="1"/>
  <c r="J5974" i="1"/>
  <c r="H5974" i="1"/>
  <c r="I5974" i="1"/>
  <c r="H5972" i="1"/>
  <c r="J5972" i="1"/>
  <c r="H5960" i="1"/>
  <c r="I5960" i="1"/>
  <c r="J5960" i="1"/>
  <c r="J5958" i="1"/>
  <c r="H5958" i="1"/>
  <c r="I5958" i="1"/>
  <c r="H5956" i="1"/>
  <c r="J5956" i="1"/>
  <c r="H5944" i="1"/>
  <c r="I5944" i="1"/>
  <c r="J5944" i="1"/>
  <c r="J5942" i="1"/>
  <c r="H5942" i="1"/>
  <c r="I5942" i="1"/>
  <c r="H5940" i="1"/>
  <c r="J5940" i="1"/>
  <c r="H5928" i="1"/>
  <c r="I5928" i="1"/>
  <c r="J5928" i="1"/>
  <c r="J5926" i="1"/>
  <c r="H5926" i="1"/>
  <c r="I5926" i="1"/>
  <c r="H5924" i="1"/>
  <c r="J5924" i="1"/>
  <c r="H5912" i="1"/>
  <c r="I5912" i="1"/>
  <c r="J5912" i="1"/>
  <c r="J5910" i="1"/>
  <c r="H5910" i="1"/>
  <c r="I5910" i="1"/>
  <c r="H5908" i="1"/>
  <c r="J5908" i="1"/>
  <c r="H5896" i="1"/>
  <c r="I5896" i="1"/>
  <c r="J5896" i="1"/>
  <c r="J5894" i="1"/>
  <c r="H5894" i="1"/>
  <c r="I5894" i="1"/>
  <c r="H5892" i="1"/>
  <c r="J5892" i="1"/>
  <c r="H5880" i="1"/>
  <c r="I5880" i="1"/>
  <c r="J5880" i="1"/>
  <c r="J5878" i="1"/>
  <c r="H5878" i="1"/>
  <c r="I5878" i="1"/>
  <c r="H5876" i="1"/>
  <c r="J5876" i="1"/>
  <c r="H5864" i="1"/>
  <c r="I5864" i="1"/>
  <c r="J5864" i="1"/>
  <c r="J5862" i="1"/>
  <c r="H5862" i="1"/>
  <c r="I5862" i="1"/>
  <c r="H5860" i="1"/>
  <c r="J5860" i="1"/>
  <c r="H5848" i="1"/>
  <c r="I5848" i="1"/>
  <c r="J5848" i="1"/>
  <c r="J5846" i="1"/>
  <c r="H5846" i="1"/>
  <c r="I5846" i="1"/>
  <c r="H5844" i="1"/>
  <c r="J5844" i="1"/>
  <c r="H5832" i="1"/>
  <c r="I5832" i="1"/>
  <c r="J5832" i="1"/>
  <c r="J5830" i="1"/>
  <c r="H5830" i="1"/>
  <c r="I5830" i="1"/>
  <c r="H5828" i="1"/>
  <c r="J5828" i="1"/>
  <c r="H5816" i="1"/>
  <c r="I5816" i="1"/>
  <c r="J5816" i="1"/>
  <c r="J5814" i="1"/>
  <c r="H5814" i="1"/>
  <c r="I5814" i="1"/>
  <c r="H5812" i="1"/>
  <c r="J5812" i="1"/>
  <c r="H5800" i="1"/>
  <c r="I5800" i="1"/>
  <c r="J5800" i="1"/>
  <c r="J5798" i="1"/>
  <c r="H5798" i="1"/>
  <c r="I5798" i="1"/>
  <c r="H5796" i="1"/>
  <c r="J5796" i="1"/>
  <c r="H5784" i="1"/>
  <c r="I5784" i="1"/>
  <c r="J5784" i="1"/>
  <c r="J5782" i="1"/>
  <c r="H5782" i="1"/>
  <c r="I5782" i="1"/>
  <c r="H5780" i="1"/>
  <c r="J5780" i="1"/>
  <c r="H5768" i="1"/>
  <c r="I5768" i="1"/>
  <c r="J5768" i="1"/>
  <c r="J5766" i="1"/>
  <c r="H5766" i="1"/>
  <c r="I5766" i="1"/>
  <c r="H5764" i="1"/>
  <c r="J5764" i="1"/>
  <c r="H5752" i="1"/>
  <c r="I5752" i="1"/>
  <c r="J5752" i="1"/>
  <c r="J5750" i="1"/>
  <c r="H5750" i="1"/>
  <c r="I5750" i="1"/>
  <c r="H5748" i="1"/>
  <c r="J5748" i="1"/>
  <c r="H5736" i="1"/>
  <c r="I5736" i="1"/>
  <c r="J5736" i="1"/>
  <c r="J5734" i="1"/>
  <c r="H5734" i="1"/>
  <c r="I5734" i="1"/>
  <c r="H5732" i="1"/>
  <c r="J5732" i="1"/>
  <c r="H5720" i="1"/>
  <c r="I5720" i="1"/>
  <c r="J5720" i="1"/>
  <c r="J5718" i="1"/>
  <c r="H5718" i="1"/>
  <c r="I5718" i="1"/>
  <c r="H5716" i="1"/>
  <c r="J5716" i="1"/>
  <c r="H5704" i="1"/>
  <c r="I5704" i="1"/>
  <c r="J5704" i="1"/>
  <c r="J5702" i="1"/>
  <c r="H5702" i="1"/>
  <c r="I5702" i="1"/>
  <c r="H5700" i="1"/>
  <c r="J5700" i="1"/>
  <c r="H5688" i="1"/>
  <c r="I5688" i="1"/>
  <c r="J5688" i="1"/>
  <c r="J5686" i="1"/>
  <c r="H5686" i="1"/>
  <c r="I5686" i="1"/>
  <c r="H5684" i="1"/>
  <c r="J5684" i="1"/>
  <c r="H5672" i="1"/>
  <c r="I5672" i="1"/>
  <c r="J5672" i="1"/>
  <c r="J5670" i="1"/>
  <c r="H5670" i="1"/>
  <c r="I5670" i="1"/>
  <c r="H5668" i="1"/>
  <c r="J5668" i="1"/>
  <c r="H5656" i="1"/>
  <c r="I5656" i="1"/>
  <c r="J5656" i="1"/>
  <c r="J5654" i="1"/>
  <c r="H5654" i="1"/>
  <c r="I5654" i="1"/>
  <c r="H5652" i="1"/>
  <c r="J5652" i="1"/>
  <c r="H5640" i="1"/>
  <c r="I5640" i="1"/>
  <c r="J5640" i="1"/>
  <c r="J5638" i="1"/>
  <c r="H5638" i="1"/>
  <c r="I5638" i="1"/>
  <c r="H5636" i="1"/>
  <c r="J5636" i="1"/>
  <c r="H5624" i="1"/>
  <c r="I5624" i="1"/>
  <c r="J5624" i="1"/>
  <c r="J5622" i="1"/>
  <c r="H5622" i="1"/>
  <c r="I5622" i="1"/>
  <c r="H5620" i="1"/>
  <c r="J5620" i="1"/>
  <c r="H5608" i="1"/>
  <c r="I5608" i="1"/>
  <c r="J5608" i="1"/>
  <c r="J5606" i="1"/>
  <c r="H5606" i="1"/>
  <c r="I5606" i="1"/>
  <c r="H5604" i="1"/>
  <c r="J5604" i="1"/>
  <c r="H5592" i="1"/>
  <c r="I5592" i="1"/>
  <c r="J5592" i="1"/>
  <c r="J5590" i="1"/>
  <c r="H5590" i="1"/>
  <c r="I5590" i="1"/>
  <c r="H5588" i="1"/>
  <c r="J5588" i="1"/>
  <c r="H5576" i="1"/>
  <c r="I5576" i="1"/>
  <c r="J5576" i="1"/>
  <c r="J5574" i="1"/>
  <c r="H5574" i="1"/>
  <c r="I5574" i="1"/>
  <c r="H5560" i="1"/>
  <c r="I5560" i="1"/>
  <c r="J5560" i="1"/>
  <c r="J5558" i="1"/>
  <c r="H5558" i="1"/>
  <c r="I5558" i="1"/>
  <c r="H5544" i="1"/>
  <c r="I5544" i="1"/>
  <c r="J5544" i="1"/>
  <c r="J5542" i="1"/>
  <c r="H5542" i="1"/>
  <c r="I5542" i="1"/>
  <c r="H5528" i="1"/>
  <c r="I5528" i="1"/>
  <c r="J5528" i="1"/>
  <c r="J5526" i="1"/>
  <c r="H5526" i="1"/>
  <c r="I5526" i="1"/>
  <c r="I6506" i="1"/>
  <c r="J6506" i="1"/>
  <c r="H6503" i="1"/>
  <c r="I6503" i="1"/>
  <c r="I6490" i="1"/>
  <c r="J6490" i="1"/>
  <c r="H6487" i="1"/>
  <c r="I6487" i="1"/>
  <c r="I6474" i="1"/>
  <c r="J6474" i="1"/>
  <c r="H6471" i="1"/>
  <c r="I6471" i="1"/>
  <c r="I6458" i="1"/>
  <c r="J6458" i="1"/>
  <c r="H6455" i="1"/>
  <c r="I6455" i="1"/>
  <c r="I6442" i="1"/>
  <c r="J6442" i="1"/>
  <c r="H6439" i="1"/>
  <c r="I6439" i="1"/>
  <c r="I6426" i="1"/>
  <c r="J6426" i="1"/>
  <c r="H6423" i="1"/>
  <c r="I6423" i="1"/>
  <c r="I6410" i="1"/>
  <c r="J6410" i="1"/>
  <c r="H6407" i="1"/>
  <c r="I6407" i="1"/>
  <c r="I6394" i="1"/>
  <c r="J6394" i="1"/>
  <c r="H6391" i="1"/>
  <c r="I6391" i="1"/>
  <c r="I6378" i="1"/>
  <c r="J6378" i="1"/>
  <c r="H6375" i="1"/>
  <c r="I6375" i="1"/>
  <c r="H6539" i="1"/>
  <c r="I6539" i="1"/>
  <c r="I6526" i="1"/>
  <c r="J6526" i="1"/>
  <c r="H6523" i="1"/>
  <c r="I6523" i="1"/>
  <c r="I6510" i="1"/>
  <c r="J6510" i="1"/>
  <c r="H6507" i="1"/>
  <c r="I6507" i="1"/>
  <c r="I6494" i="1"/>
  <c r="J6494" i="1"/>
  <c r="H6491" i="1"/>
  <c r="I6491" i="1"/>
  <c r="I6478" i="1"/>
  <c r="J6478" i="1"/>
  <c r="H6475" i="1"/>
  <c r="I6475" i="1"/>
  <c r="I6462" i="1"/>
  <c r="J6462" i="1"/>
  <c r="H6459" i="1"/>
  <c r="I6459" i="1"/>
  <c r="I6446" i="1"/>
  <c r="J6446" i="1"/>
  <c r="H6443" i="1"/>
  <c r="I6443" i="1"/>
  <c r="I6430" i="1"/>
  <c r="J6430" i="1"/>
  <c r="H6427" i="1"/>
  <c r="I6427" i="1"/>
  <c r="I6414" i="1"/>
  <c r="J6414" i="1"/>
  <c r="H6411" i="1"/>
  <c r="I6411" i="1"/>
  <c r="I6398" i="1"/>
  <c r="J6398" i="1"/>
  <c r="H6395" i="1"/>
  <c r="I6395" i="1"/>
  <c r="I6382" i="1"/>
  <c r="J6382" i="1"/>
  <c r="H6379" i="1"/>
  <c r="I6379" i="1"/>
  <c r="I6366" i="1"/>
  <c r="J6366" i="1"/>
  <c r="I6359" i="1"/>
  <c r="H6359" i="1"/>
  <c r="J6359" i="1"/>
  <c r="J6354" i="1"/>
  <c r="I6354" i="1"/>
  <c r="I6343" i="1"/>
  <c r="H6343" i="1"/>
  <c r="J6343" i="1"/>
  <c r="J6338" i="1"/>
  <c r="I6338" i="1"/>
  <c r="I6327" i="1"/>
  <c r="H6327" i="1"/>
  <c r="J6327" i="1"/>
  <c r="J6322" i="1"/>
  <c r="I6322" i="1"/>
  <c r="I6311" i="1"/>
  <c r="H6311" i="1"/>
  <c r="J6311" i="1"/>
  <c r="J6306" i="1"/>
  <c r="I6306" i="1"/>
  <c r="I6295" i="1"/>
  <c r="H6295" i="1"/>
  <c r="J6295" i="1"/>
  <c r="J6290" i="1"/>
  <c r="I6290" i="1"/>
  <c r="I6279" i="1"/>
  <c r="H6279" i="1"/>
  <c r="J6279" i="1"/>
  <c r="J6274" i="1"/>
  <c r="I6274" i="1"/>
  <c r="I6263" i="1"/>
  <c r="H6263" i="1"/>
  <c r="J6263" i="1"/>
  <c r="J6258" i="1"/>
  <c r="I6258" i="1"/>
  <c r="I6247" i="1"/>
  <c r="H6247" i="1"/>
  <c r="J6247" i="1"/>
  <c r="J6242" i="1"/>
  <c r="I6242" i="1"/>
  <c r="I6231" i="1"/>
  <c r="H6231" i="1"/>
  <c r="J6231" i="1"/>
  <c r="J6226" i="1"/>
  <c r="I6226" i="1"/>
  <c r="I6215" i="1"/>
  <c r="H6215" i="1"/>
  <c r="J6215" i="1"/>
  <c r="J6210" i="1"/>
  <c r="I6210" i="1"/>
  <c r="I6199" i="1"/>
  <c r="H6199" i="1"/>
  <c r="J6199" i="1"/>
  <c r="J6194" i="1"/>
  <c r="I6194" i="1"/>
  <c r="I6183" i="1"/>
  <c r="H6183" i="1"/>
  <c r="J6183" i="1"/>
  <c r="J6178" i="1"/>
  <c r="I6178" i="1"/>
  <c r="I6167" i="1"/>
  <c r="H6167" i="1"/>
  <c r="J6167" i="1"/>
  <c r="J6162" i="1"/>
  <c r="I6162" i="1"/>
  <c r="I6151" i="1"/>
  <c r="H6151" i="1"/>
  <c r="J6151" i="1"/>
  <c r="J6146" i="1"/>
  <c r="I6146" i="1"/>
  <c r="I6135" i="1"/>
  <c r="H6135" i="1"/>
  <c r="J6135" i="1"/>
  <c r="J6130" i="1"/>
  <c r="I6130" i="1"/>
  <c r="I6119" i="1"/>
  <c r="H6119" i="1"/>
  <c r="J6119" i="1"/>
  <c r="J6114" i="1"/>
  <c r="I6114" i="1"/>
  <c r="I6103" i="1"/>
  <c r="H6103" i="1"/>
  <c r="J6103" i="1"/>
  <c r="J6098" i="1"/>
  <c r="I6098" i="1"/>
  <c r="I6087" i="1"/>
  <c r="H6087" i="1"/>
  <c r="J6087" i="1"/>
  <c r="J6082" i="1"/>
  <c r="I6082" i="1"/>
  <c r="I6071" i="1"/>
  <c r="H6071" i="1"/>
  <c r="J6071" i="1"/>
  <c r="J6066" i="1"/>
  <c r="I6066" i="1"/>
  <c r="I6055" i="1"/>
  <c r="H6055" i="1"/>
  <c r="J6055" i="1"/>
  <c r="J6050" i="1"/>
  <c r="I6050" i="1"/>
  <c r="I6039" i="1"/>
  <c r="H6039" i="1"/>
  <c r="J6039" i="1"/>
  <c r="J6034" i="1"/>
  <c r="I6034" i="1"/>
  <c r="I6023" i="1"/>
  <c r="H6023" i="1"/>
  <c r="J6023" i="1"/>
  <c r="J6018" i="1"/>
  <c r="I6018" i="1"/>
  <c r="I6007" i="1"/>
  <c r="H6007" i="1"/>
  <c r="J6007" i="1"/>
  <c r="J6002" i="1"/>
  <c r="I6002" i="1"/>
  <c r="I5991" i="1"/>
  <c r="H5991" i="1"/>
  <c r="J5991" i="1"/>
  <c r="J5986" i="1"/>
  <c r="I5986" i="1"/>
  <c r="I5975" i="1"/>
  <c r="H5975" i="1"/>
  <c r="J5975" i="1"/>
  <c r="J5970" i="1"/>
  <c r="I5970" i="1"/>
  <c r="I5959" i="1"/>
  <c r="H5959" i="1"/>
  <c r="J5959" i="1"/>
  <c r="J5954" i="1"/>
  <c r="I5954" i="1"/>
  <c r="I5943" i="1"/>
  <c r="H5943" i="1"/>
  <c r="J5943" i="1"/>
  <c r="J5938" i="1"/>
  <c r="I5938" i="1"/>
  <c r="I5927" i="1"/>
  <c r="H5927" i="1"/>
  <c r="J5927" i="1"/>
  <c r="J5922" i="1"/>
  <c r="I5922" i="1"/>
  <c r="I5911" i="1"/>
  <c r="H5911" i="1"/>
  <c r="J5911" i="1"/>
  <c r="J5906" i="1"/>
  <c r="I5906" i="1"/>
  <c r="I5895" i="1"/>
  <c r="H5895" i="1"/>
  <c r="J5895" i="1"/>
  <c r="J5890" i="1"/>
  <c r="I5890" i="1"/>
  <c r="I5879" i="1"/>
  <c r="H5879" i="1"/>
  <c r="J5879" i="1"/>
  <c r="J5874" i="1"/>
  <c r="G38" i="3" s="1"/>
  <c r="I5874" i="1"/>
  <c r="I5863" i="1"/>
  <c r="H5863" i="1"/>
  <c r="J5863" i="1"/>
  <c r="J5858" i="1"/>
  <c r="I5858" i="1"/>
  <c r="I5847" i="1"/>
  <c r="H5847" i="1"/>
  <c r="J5847" i="1"/>
  <c r="J5842" i="1"/>
  <c r="I5842" i="1"/>
  <c r="I5831" i="1"/>
  <c r="H5831" i="1"/>
  <c r="J5831" i="1"/>
  <c r="J5826" i="1"/>
  <c r="I5826" i="1"/>
  <c r="I5815" i="1"/>
  <c r="H5815" i="1"/>
  <c r="J5815" i="1"/>
  <c r="J5810" i="1"/>
  <c r="I5810" i="1"/>
  <c r="I5799" i="1"/>
  <c r="H5799" i="1"/>
  <c r="J5799" i="1"/>
  <c r="J5794" i="1"/>
  <c r="I5794" i="1"/>
  <c r="I5783" i="1"/>
  <c r="H5783" i="1"/>
  <c r="J5783" i="1"/>
  <c r="J5778" i="1"/>
  <c r="I5778" i="1"/>
  <c r="I5767" i="1"/>
  <c r="H5767" i="1"/>
  <c r="J5767" i="1"/>
  <c r="J5762" i="1"/>
  <c r="I5762" i="1"/>
  <c r="I5751" i="1"/>
  <c r="H5751" i="1"/>
  <c r="J5751" i="1"/>
  <c r="J5746" i="1"/>
  <c r="I5746" i="1"/>
  <c r="I5735" i="1"/>
  <c r="H5735" i="1"/>
  <c r="J5735" i="1"/>
  <c r="J5730" i="1"/>
  <c r="I5730" i="1"/>
  <c r="I5719" i="1"/>
  <c r="H5719" i="1"/>
  <c r="J5719" i="1"/>
  <c r="J5714" i="1"/>
  <c r="I5714" i="1"/>
  <c r="I5703" i="1"/>
  <c r="H5703" i="1"/>
  <c r="J5703" i="1"/>
  <c r="J5698" i="1"/>
  <c r="I5698" i="1"/>
  <c r="I5687" i="1"/>
  <c r="H5687" i="1"/>
  <c r="J5687" i="1"/>
  <c r="J5682" i="1"/>
  <c r="I5682" i="1"/>
  <c r="I5671" i="1"/>
  <c r="H5671" i="1"/>
  <c r="J5671" i="1"/>
  <c r="J5666" i="1"/>
  <c r="I5666" i="1"/>
  <c r="I5655" i="1"/>
  <c r="H5655" i="1"/>
  <c r="J5655" i="1"/>
  <c r="J5650" i="1"/>
  <c r="I5650" i="1"/>
  <c r="I5639" i="1"/>
  <c r="H5639" i="1"/>
  <c r="J5639" i="1"/>
  <c r="J5634" i="1"/>
  <c r="I5634" i="1"/>
  <c r="I5623" i="1"/>
  <c r="H5623" i="1"/>
  <c r="J5623" i="1"/>
  <c r="H5619" i="1"/>
  <c r="J5618" i="1"/>
  <c r="I5618" i="1"/>
  <c r="I5607" i="1"/>
  <c r="H5607" i="1"/>
  <c r="J5607" i="1"/>
  <c r="H5603" i="1"/>
  <c r="J5602" i="1"/>
  <c r="I5602" i="1"/>
  <c r="I5591" i="1"/>
  <c r="H5591" i="1"/>
  <c r="J5591" i="1"/>
  <c r="I5575" i="1"/>
  <c r="H5575" i="1"/>
  <c r="J5575" i="1"/>
  <c r="I5559" i="1"/>
  <c r="H5559" i="1"/>
  <c r="J5559" i="1"/>
  <c r="I5543" i="1"/>
  <c r="H5543" i="1"/>
  <c r="J5543" i="1"/>
  <c r="I5527" i="1"/>
  <c r="H5527" i="1"/>
  <c r="J5527" i="1"/>
  <c r="J4886" i="1"/>
  <c r="H4886" i="1"/>
  <c r="H4884" i="1"/>
  <c r="J4884" i="1"/>
  <c r="J4870" i="1"/>
  <c r="H4870" i="1"/>
  <c r="H4868" i="1"/>
  <c r="J4868" i="1"/>
  <c r="J4854" i="1"/>
  <c r="H4854" i="1"/>
  <c r="H4852" i="1"/>
  <c r="J4852" i="1"/>
  <c r="J4838" i="1"/>
  <c r="H4838" i="1"/>
  <c r="H4836" i="1"/>
  <c r="J4836" i="1"/>
  <c r="J4822" i="1"/>
  <c r="H4822" i="1"/>
  <c r="H4820" i="1"/>
  <c r="J4820" i="1"/>
  <c r="J4806" i="1"/>
  <c r="H4806" i="1"/>
  <c r="H4804" i="1"/>
  <c r="J4804" i="1"/>
  <c r="J4790" i="1"/>
  <c r="H4790" i="1"/>
  <c r="H4788" i="1"/>
  <c r="J4788" i="1"/>
  <c r="J4761" i="1"/>
  <c r="H4761" i="1"/>
  <c r="J4753" i="1"/>
  <c r="H4753" i="1"/>
  <c r="I4746" i="1"/>
  <c r="H4746" i="1"/>
  <c r="I4738" i="1"/>
  <c r="H4738" i="1"/>
  <c r="H4731" i="1"/>
  <c r="I4731" i="1"/>
  <c r="H4723" i="1"/>
  <c r="I4723" i="1"/>
  <c r="J4697" i="1"/>
  <c r="H4697" i="1"/>
  <c r="J4689" i="1"/>
  <c r="H4689" i="1"/>
  <c r="I4682" i="1"/>
  <c r="H4682" i="1"/>
  <c r="I4674" i="1"/>
  <c r="H4674" i="1"/>
  <c r="H4667" i="1"/>
  <c r="I4667" i="1"/>
  <c r="H4659" i="1"/>
  <c r="I4659" i="1"/>
  <c r="J4633" i="1"/>
  <c r="H4633" i="1"/>
  <c r="I4506" i="1"/>
  <c r="H4506" i="1"/>
  <c r="J4506" i="1"/>
  <c r="H4483" i="1"/>
  <c r="J4483" i="1"/>
  <c r="I4483" i="1"/>
  <c r="J4481" i="1"/>
  <c r="I4481" i="1"/>
  <c r="H4481" i="1"/>
  <c r="I4422" i="1"/>
  <c r="J4422" i="1"/>
  <c r="H4422" i="1"/>
  <c r="I4418" i="1"/>
  <c r="J4418" i="1"/>
  <c r="H4418" i="1"/>
  <c r="I4378" i="1"/>
  <c r="H4378" i="1"/>
  <c r="J4378" i="1"/>
  <c r="H4355" i="1"/>
  <c r="J4355" i="1"/>
  <c r="I4355" i="1"/>
  <c r="J4353" i="1"/>
  <c r="I4353" i="1"/>
  <c r="H4353" i="1"/>
  <c r="I4294" i="1"/>
  <c r="J4294" i="1"/>
  <c r="H4294" i="1"/>
  <c r="I4290" i="1"/>
  <c r="J4290" i="1"/>
  <c r="H4290" i="1"/>
  <c r="I4250" i="1"/>
  <c r="H4250" i="1"/>
  <c r="J4250" i="1"/>
  <c r="H4227" i="1"/>
  <c r="J4227" i="1"/>
  <c r="I4227" i="1"/>
  <c r="J4225" i="1"/>
  <c r="I4225" i="1"/>
  <c r="H4225" i="1"/>
  <c r="J4890" i="1"/>
  <c r="H4890" i="1"/>
  <c r="H4888" i="1"/>
  <c r="J4888" i="1"/>
  <c r="J4874" i="1"/>
  <c r="H4874" i="1"/>
  <c r="H4872" i="1"/>
  <c r="J4872" i="1"/>
  <c r="J4858" i="1"/>
  <c r="H4858" i="1"/>
  <c r="H4856" i="1"/>
  <c r="J4856" i="1"/>
  <c r="J4842" i="1"/>
  <c r="H4842" i="1"/>
  <c r="H4840" i="1"/>
  <c r="J4840" i="1"/>
  <c r="J4826" i="1"/>
  <c r="H4826" i="1"/>
  <c r="H4824" i="1"/>
  <c r="J4824" i="1"/>
  <c r="J4810" i="1"/>
  <c r="H4810" i="1"/>
  <c r="H4808" i="1"/>
  <c r="J4808" i="1"/>
  <c r="J4794" i="1"/>
  <c r="H4794" i="1"/>
  <c r="H4792" i="1"/>
  <c r="J4792" i="1"/>
  <c r="J4777" i="1"/>
  <c r="H4777" i="1"/>
  <c r="J4769" i="1"/>
  <c r="H4769" i="1"/>
  <c r="I4762" i="1"/>
  <c r="H4762" i="1"/>
  <c r="I4754" i="1"/>
  <c r="H4754" i="1"/>
  <c r="H4747" i="1"/>
  <c r="I4747" i="1"/>
  <c r="H4739" i="1"/>
  <c r="I4739" i="1"/>
  <c r="J4713" i="1"/>
  <c r="H4713" i="1"/>
  <c r="J4705" i="1"/>
  <c r="H4705" i="1"/>
  <c r="I4698" i="1"/>
  <c r="H4698" i="1"/>
  <c r="I4690" i="1"/>
  <c r="H4690" i="1"/>
  <c r="H4683" i="1"/>
  <c r="I4683" i="1"/>
  <c r="H4675" i="1"/>
  <c r="I4675" i="1"/>
  <c r="J4649" i="1"/>
  <c r="H4649" i="1"/>
  <c r="J4641" i="1"/>
  <c r="H4641" i="1"/>
  <c r="I4634" i="1"/>
  <c r="H4634" i="1"/>
  <c r="H4627" i="1"/>
  <c r="J4627" i="1"/>
  <c r="I4627" i="1"/>
  <c r="J4625" i="1"/>
  <c r="I4625" i="1"/>
  <c r="H4625" i="1"/>
  <c r="H4611" i="1"/>
  <c r="J4611" i="1"/>
  <c r="I4611" i="1"/>
  <c r="J4609" i="1"/>
  <c r="I4609" i="1"/>
  <c r="H4609" i="1"/>
  <c r="H4595" i="1"/>
  <c r="J4595" i="1"/>
  <c r="I4595" i="1"/>
  <c r="J4593" i="1"/>
  <c r="I4593" i="1"/>
  <c r="H4593" i="1"/>
  <c r="H4579" i="1"/>
  <c r="J4579" i="1"/>
  <c r="I4579" i="1"/>
  <c r="J4577" i="1"/>
  <c r="I4577" i="1"/>
  <c r="H4577" i="1"/>
  <c r="H4563" i="1"/>
  <c r="J4563" i="1"/>
  <c r="I4563" i="1"/>
  <c r="J4561" i="1"/>
  <c r="I4561" i="1"/>
  <c r="H4561" i="1"/>
  <c r="H4547" i="1"/>
  <c r="J4547" i="1"/>
  <c r="I4547" i="1"/>
  <c r="J4545" i="1"/>
  <c r="I4545" i="1"/>
  <c r="H4545" i="1"/>
  <c r="H4531" i="1"/>
  <c r="J4531" i="1"/>
  <c r="I4531" i="1"/>
  <c r="J4529" i="1"/>
  <c r="I4529" i="1"/>
  <c r="H4529" i="1"/>
  <c r="H4515" i="1"/>
  <c r="J4515" i="1"/>
  <c r="I4515" i="1"/>
  <c r="J4513" i="1"/>
  <c r="I4513" i="1"/>
  <c r="H4513" i="1"/>
  <c r="I4454" i="1"/>
  <c r="J4454" i="1"/>
  <c r="H4454" i="1"/>
  <c r="I4450" i="1"/>
  <c r="J4450" i="1"/>
  <c r="H4450" i="1"/>
  <c r="I4410" i="1"/>
  <c r="H4410" i="1"/>
  <c r="J4410" i="1"/>
  <c r="H4387" i="1"/>
  <c r="J4387" i="1"/>
  <c r="I4387" i="1"/>
  <c r="J4385" i="1"/>
  <c r="I4385" i="1"/>
  <c r="H4385" i="1"/>
  <c r="I4326" i="1"/>
  <c r="J4326" i="1"/>
  <c r="H4326" i="1"/>
  <c r="I4322" i="1"/>
  <c r="J4322" i="1"/>
  <c r="H4322" i="1"/>
  <c r="I4282" i="1"/>
  <c r="H4282" i="1"/>
  <c r="J4282" i="1"/>
  <c r="H4259" i="1"/>
  <c r="J4259" i="1"/>
  <c r="I4259" i="1"/>
  <c r="J4257" i="1"/>
  <c r="I4257" i="1"/>
  <c r="H4257" i="1"/>
  <c r="H6363" i="1"/>
  <c r="H6362" i="1"/>
  <c r="I6348" i="1"/>
  <c r="H6347" i="1"/>
  <c r="H6346" i="1"/>
  <c r="I6332" i="1"/>
  <c r="H6331" i="1"/>
  <c r="H6330" i="1"/>
  <c r="I6316" i="1"/>
  <c r="H6315" i="1"/>
  <c r="H6314" i="1"/>
  <c r="I6300" i="1"/>
  <c r="H6299" i="1"/>
  <c r="H6298" i="1"/>
  <c r="I6284" i="1"/>
  <c r="H6283" i="1"/>
  <c r="H6282" i="1"/>
  <c r="I6268" i="1"/>
  <c r="H6267" i="1"/>
  <c r="H6266" i="1"/>
  <c r="I6252" i="1"/>
  <c r="H6251" i="1"/>
  <c r="H6250" i="1"/>
  <c r="I6236" i="1"/>
  <c r="H6235" i="1"/>
  <c r="H6234" i="1"/>
  <c r="I6220" i="1"/>
  <c r="H6219" i="1"/>
  <c r="H6218" i="1"/>
  <c r="I6204" i="1"/>
  <c r="H6203" i="1"/>
  <c r="H6202" i="1"/>
  <c r="I6188" i="1"/>
  <c r="H6187" i="1"/>
  <c r="H6186" i="1"/>
  <c r="I6172" i="1"/>
  <c r="H6171" i="1"/>
  <c r="H6170" i="1"/>
  <c r="I6156" i="1"/>
  <c r="H6155" i="1"/>
  <c r="H6154" i="1"/>
  <c r="I6140" i="1"/>
  <c r="H6139" i="1"/>
  <c r="H6138" i="1"/>
  <c r="I6124" i="1"/>
  <c r="H6123" i="1"/>
  <c r="H6122" i="1"/>
  <c r="I6108" i="1"/>
  <c r="H6107" i="1"/>
  <c r="H6106" i="1"/>
  <c r="I6092" i="1"/>
  <c r="H6091" i="1"/>
  <c r="H6090" i="1"/>
  <c r="I6076" i="1"/>
  <c r="H6075" i="1"/>
  <c r="H6074" i="1"/>
  <c r="I6060" i="1"/>
  <c r="H6059" i="1"/>
  <c r="H6058" i="1"/>
  <c r="I6044" i="1"/>
  <c r="H6043" i="1"/>
  <c r="H6042" i="1"/>
  <c r="I6028" i="1"/>
  <c r="H6027" i="1"/>
  <c r="H6026" i="1"/>
  <c r="I6012" i="1"/>
  <c r="H6011" i="1"/>
  <c r="H6010" i="1"/>
  <c r="I5996" i="1"/>
  <c r="H5995" i="1"/>
  <c r="H5994" i="1"/>
  <c r="I5980" i="1"/>
  <c r="F140" i="3" s="1"/>
  <c r="J140" i="3" s="1"/>
  <c r="H5979" i="1"/>
  <c r="H5978" i="1"/>
  <c r="I5964" i="1"/>
  <c r="H5963" i="1"/>
  <c r="H5962" i="1"/>
  <c r="I5948" i="1"/>
  <c r="H5947" i="1"/>
  <c r="H5946" i="1"/>
  <c r="I5932" i="1"/>
  <c r="H5931" i="1"/>
  <c r="H5930" i="1"/>
  <c r="I5916" i="1"/>
  <c r="H5915" i="1"/>
  <c r="H5914" i="1"/>
  <c r="I5900" i="1"/>
  <c r="H5899" i="1"/>
  <c r="H5898" i="1"/>
  <c r="I5884" i="1"/>
  <c r="H5883" i="1"/>
  <c r="H5882" i="1"/>
  <c r="I5868" i="1"/>
  <c r="H5867" i="1"/>
  <c r="H5866" i="1"/>
  <c r="I5852" i="1"/>
  <c r="H5851" i="1"/>
  <c r="H5850" i="1"/>
  <c r="I5836" i="1"/>
  <c r="H5835" i="1"/>
  <c r="H5834" i="1"/>
  <c r="I5820" i="1"/>
  <c r="H5819" i="1"/>
  <c r="H5818" i="1"/>
  <c r="I5804" i="1"/>
  <c r="H5803" i="1"/>
  <c r="H5802" i="1"/>
  <c r="I5788" i="1"/>
  <c r="H5787" i="1"/>
  <c r="H5786" i="1"/>
  <c r="I5772" i="1"/>
  <c r="H5771" i="1"/>
  <c r="H5770" i="1"/>
  <c r="I5756" i="1"/>
  <c r="H5755" i="1"/>
  <c r="H5754" i="1"/>
  <c r="I5740" i="1"/>
  <c r="H5739" i="1"/>
  <c r="H5738" i="1"/>
  <c r="I5724" i="1"/>
  <c r="H5723" i="1"/>
  <c r="H5722" i="1"/>
  <c r="I5708" i="1"/>
  <c r="H5707" i="1"/>
  <c r="H5706" i="1"/>
  <c r="I5692" i="1"/>
  <c r="H5691" i="1"/>
  <c r="H5690" i="1"/>
  <c r="I5676" i="1"/>
  <c r="H5675" i="1"/>
  <c r="H5674" i="1"/>
  <c r="I5660" i="1"/>
  <c r="H5659" i="1"/>
  <c r="H5658" i="1"/>
  <c r="I5644" i="1"/>
  <c r="H5643" i="1"/>
  <c r="H5642" i="1"/>
  <c r="I5628" i="1"/>
  <c r="H5627" i="1"/>
  <c r="H5626" i="1"/>
  <c r="I5612" i="1"/>
  <c r="H5611" i="1"/>
  <c r="H5610" i="1"/>
  <c r="I5596" i="1"/>
  <c r="H5595" i="1"/>
  <c r="H5594" i="1"/>
  <c r="I5580" i="1"/>
  <c r="H5579" i="1"/>
  <c r="H5578" i="1"/>
  <c r="I5564" i="1"/>
  <c r="H5563" i="1"/>
  <c r="H5562" i="1"/>
  <c r="I5548" i="1"/>
  <c r="H5547" i="1"/>
  <c r="H5546" i="1"/>
  <c r="I5532" i="1"/>
  <c r="H5531" i="1"/>
  <c r="H5530" i="1"/>
  <c r="I5516" i="1"/>
  <c r="H5515" i="1"/>
  <c r="H5514" i="1"/>
  <c r="J5512" i="1"/>
  <c r="J5511" i="1"/>
  <c r="I5510" i="1"/>
  <c r="I5500" i="1"/>
  <c r="H5499" i="1"/>
  <c r="H5498" i="1"/>
  <c r="J5496" i="1"/>
  <c r="J5495" i="1"/>
  <c r="I5494" i="1"/>
  <c r="I5484" i="1"/>
  <c r="H5483" i="1"/>
  <c r="H5482" i="1"/>
  <c r="J5480" i="1"/>
  <c r="J5479" i="1"/>
  <c r="I5478" i="1"/>
  <c r="I5468" i="1"/>
  <c r="H5467" i="1"/>
  <c r="H5466" i="1"/>
  <c r="J5464" i="1"/>
  <c r="J5463" i="1"/>
  <c r="I5462" i="1"/>
  <c r="I5452" i="1"/>
  <c r="H5451" i="1"/>
  <c r="H5450" i="1"/>
  <c r="J5448" i="1"/>
  <c r="J5447" i="1"/>
  <c r="I5446" i="1"/>
  <c r="I5436" i="1"/>
  <c r="H5435" i="1"/>
  <c r="H5434" i="1"/>
  <c r="J5432" i="1"/>
  <c r="J5431" i="1"/>
  <c r="I5430" i="1"/>
  <c r="I5420" i="1"/>
  <c r="H5419" i="1"/>
  <c r="H5418" i="1"/>
  <c r="J5416" i="1"/>
  <c r="J5415" i="1"/>
  <c r="I5414" i="1"/>
  <c r="I5404" i="1"/>
  <c r="H5403" i="1"/>
  <c r="H5402" i="1"/>
  <c r="J5400" i="1"/>
  <c r="J5399" i="1"/>
  <c r="I5398" i="1"/>
  <c r="I5388" i="1"/>
  <c r="H5387" i="1"/>
  <c r="H5386" i="1"/>
  <c r="J5384" i="1"/>
  <c r="J5383" i="1"/>
  <c r="I5382" i="1"/>
  <c r="I5372" i="1"/>
  <c r="H5371" i="1"/>
  <c r="H5370" i="1"/>
  <c r="J5368" i="1"/>
  <c r="J5367" i="1"/>
  <c r="I5366" i="1"/>
  <c r="I5356" i="1"/>
  <c r="H5355" i="1"/>
  <c r="H5354" i="1"/>
  <c r="J5352" i="1"/>
  <c r="J5351" i="1"/>
  <c r="I5350" i="1"/>
  <c r="I5340" i="1"/>
  <c r="H5339" i="1"/>
  <c r="H5338" i="1"/>
  <c r="J5336" i="1"/>
  <c r="J5335" i="1"/>
  <c r="I5334" i="1"/>
  <c r="I5324" i="1"/>
  <c r="H5323" i="1"/>
  <c r="H5322" i="1"/>
  <c r="J5320" i="1"/>
  <c r="J5319" i="1"/>
  <c r="I5318" i="1"/>
  <c r="I5308" i="1"/>
  <c r="H5307" i="1"/>
  <c r="H5306" i="1"/>
  <c r="J5304" i="1"/>
  <c r="J5303" i="1"/>
  <c r="I5302" i="1"/>
  <c r="I5292" i="1"/>
  <c r="H5291" i="1"/>
  <c r="H5290" i="1"/>
  <c r="J5288" i="1"/>
  <c r="J5287" i="1"/>
  <c r="I5286" i="1"/>
  <c r="I5276" i="1"/>
  <c r="H5275" i="1"/>
  <c r="H5274" i="1"/>
  <c r="J5272" i="1"/>
  <c r="J5271" i="1"/>
  <c r="I5270" i="1"/>
  <c r="I5260" i="1"/>
  <c r="H5259" i="1"/>
  <c r="H5258" i="1"/>
  <c r="J5256" i="1"/>
  <c r="J5255" i="1"/>
  <c r="I5254" i="1"/>
  <c r="I5244" i="1"/>
  <c r="H5243" i="1"/>
  <c r="H5242" i="1"/>
  <c r="J5240" i="1"/>
  <c r="J5239" i="1"/>
  <c r="I5238" i="1"/>
  <c r="I5228" i="1"/>
  <c r="H5227" i="1"/>
  <c r="H5226" i="1"/>
  <c r="J5224" i="1"/>
  <c r="J5223" i="1"/>
  <c r="I5222" i="1"/>
  <c r="I5212" i="1"/>
  <c r="H5211" i="1"/>
  <c r="H5210" i="1"/>
  <c r="J5208" i="1"/>
  <c r="J5207" i="1"/>
  <c r="I5206" i="1"/>
  <c r="F21" i="3" s="1"/>
  <c r="J21" i="3" s="1"/>
  <c r="I5196" i="1"/>
  <c r="H5195" i="1"/>
  <c r="H5194" i="1"/>
  <c r="J5192" i="1"/>
  <c r="J5191" i="1"/>
  <c r="I5190" i="1"/>
  <c r="I5180" i="1"/>
  <c r="H5179" i="1"/>
  <c r="H5178" i="1"/>
  <c r="J5176" i="1"/>
  <c r="J5175" i="1"/>
  <c r="I5174" i="1"/>
  <c r="I5164" i="1"/>
  <c r="H5163" i="1"/>
  <c r="H5162" i="1"/>
  <c r="J5160" i="1"/>
  <c r="J5159" i="1"/>
  <c r="I5158" i="1"/>
  <c r="I5148" i="1"/>
  <c r="H5147" i="1"/>
  <c r="H5146" i="1"/>
  <c r="J5144" i="1"/>
  <c r="J5143" i="1"/>
  <c r="I5142" i="1"/>
  <c r="I5132" i="1"/>
  <c r="H5131" i="1"/>
  <c r="H5130" i="1"/>
  <c r="J5128" i="1"/>
  <c r="J5127" i="1"/>
  <c r="I5126" i="1"/>
  <c r="I5116" i="1"/>
  <c r="H5115" i="1"/>
  <c r="H5114" i="1"/>
  <c r="J5112" i="1"/>
  <c r="J5111" i="1"/>
  <c r="I5110" i="1"/>
  <c r="I5100" i="1"/>
  <c r="H5099" i="1"/>
  <c r="H5098" i="1"/>
  <c r="J5096" i="1"/>
  <c r="J5095" i="1"/>
  <c r="I5094" i="1"/>
  <c r="I5084" i="1"/>
  <c r="H5083" i="1"/>
  <c r="H5082" i="1"/>
  <c r="J5080" i="1"/>
  <c r="J5079" i="1"/>
  <c r="I5078" i="1"/>
  <c r="I5068" i="1"/>
  <c r="H5067" i="1"/>
  <c r="H5066" i="1"/>
  <c r="J5064" i="1"/>
  <c r="J5063" i="1"/>
  <c r="I5062" i="1"/>
  <c r="I5052" i="1"/>
  <c r="H5051" i="1"/>
  <c r="H5050" i="1"/>
  <c r="J5048" i="1"/>
  <c r="J5047" i="1"/>
  <c r="I5046" i="1"/>
  <c r="I5036" i="1"/>
  <c r="H5035" i="1"/>
  <c r="H5034" i="1"/>
  <c r="J5032" i="1"/>
  <c r="J5031" i="1"/>
  <c r="I5030" i="1"/>
  <c r="I5020" i="1"/>
  <c r="H5019" i="1"/>
  <c r="H5018" i="1"/>
  <c r="J5016" i="1"/>
  <c r="J5015" i="1"/>
  <c r="I5014" i="1"/>
  <c r="I5004" i="1"/>
  <c r="H5003" i="1"/>
  <c r="H5002" i="1"/>
  <c r="J5000" i="1"/>
  <c r="J4999" i="1"/>
  <c r="I4998" i="1"/>
  <c r="I4988" i="1"/>
  <c r="H4987" i="1"/>
  <c r="H4986" i="1"/>
  <c r="J4984" i="1"/>
  <c r="J4983" i="1"/>
  <c r="I4982" i="1"/>
  <c r="I4972" i="1"/>
  <c r="H4971" i="1"/>
  <c r="H4970" i="1"/>
  <c r="J4968" i="1"/>
  <c r="J4967" i="1"/>
  <c r="I4966" i="1"/>
  <c r="I4956" i="1"/>
  <c r="H4955" i="1"/>
  <c r="H4954" i="1"/>
  <c r="J4952" i="1"/>
  <c r="J4951" i="1"/>
  <c r="I4950" i="1"/>
  <c r="I4940" i="1"/>
  <c r="H4939" i="1"/>
  <c r="H4938" i="1"/>
  <c r="J4936" i="1"/>
  <c r="J4935" i="1"/>
  <c r="I4934" i="1"/>
  <c r="I4924" i="1"/>
  <c r="H4923" i="1"/>
  <c r="H4922" i="1"/>
  <c r="J4920" i="1"/>
  <c r="J4919" i="1"/>
  <c r="I4918" i="1"/>
  <c r="I4908" i="1"/>
  <c r="H4907" i="1"/>
  <c r="H4906" i="1"/>
  <c r="J4904" i="1"/>
  <c r="J4903" i="1"/>
  <c r="I4902" i="1"/>
  <c r="H4892" i="1"/>
  <c r="J4892" i="1"/>
  <c r="J4878" i="1"/>
  <c r="H4878" i="1"/>
  <c r="H4876" i="1"/>
  <c r="J4876" i="1"/>
  <c r="J4862" i="1"/>
  <c r="H4862" i="1"/>
  <c r="H4860" i="1"/>
  <c r="J4860" i="1"/>
  <c r="J4846" i="1"/>
  <c r="H4846" i="1"/>
  <c r="H4844" i="1"/>
  <c r="J4844" i="1"/>
  <c r="J4830" i="1"/>
  <c r="H4830" i="1"/>
  <c r="H4828" i="1"/>
  <c r="J4828" i="1"/>
  <c r="J4814" i="1"/>
  <c r="H4814" i="1"/>
  <c r="H4812" i="1"/>
  <c r="J4812" i="1"/>
  <c r="J4798" i="1"/>
  <c r="H4798" i="1"/>
  <c r="H4796" i="1"/>
  <c r="J4796" i="1"/>
  <c r="J4785" i="1"/>
  <c r="H4785" i="1"/>
  <c r="I4778" i="1"/>
  <c r="H4778" i="1"/>
  <c r="I4770" i="1"/>
  <c r="H4770" i="1"/>
  <c r="H4763" i="1"/>
  <c r="I4763" i="1"/>
  <c r="H4755" i="1"/>
  <c r="I4755" i="1"/>
  <c r="J4729" i="1"/>
  <c r="H4729" i="1"/>
  <c r="J4721" i="1"/>
  <c r="H4721" i="1"/>
  <c r="I4714" i="1"/>
  <c r="H4714" i="1"/>
  <c r="I4706" i="1"/>
  <c r="H4706" i="1"/>
  <c r="H4699" i="1"/>
  <c r="I4699" i="1"/>
  <c r="H4691" i="1"/>
  <c r="I4691" i="1"/>
  <c r="J4665" i="1"/>
  <c r="H4665" i="1"/>
  <c r="J4657" i="1"/>
  <c r="H4657" i="1"/>
  <c r="I4650" i="1"/>
  <c r="H4650" i="1"/>
  <c r="I4642" i="1"/>
  <c r="H4642" i="1"/>
  <c r="H4635" i="1"/>
  <c r="I4635" i="1"/>
  <c r="I4486" i="1"/>
  <c r="J4486" i="1"/>
  <c r="H4486" i="1"/>
  <c r="I4482" i="1"/>
  <c r="J4482" i="1"/>
  <c r="H4482" i="1"/>
  <c r="I4442" i="1"/>
  <c r="H4442" i="1"/>
  <c r="J4442" i="1"/>
  <c r="H4419" i="1"/>
  <c r="J4419" i="1"/>
  <c r="I4419" i="1"/>
  <c r="J4417" i="1"/>
  <c r="I4417" i="1"/>
  <c r="H4417" i="1"/>
  <c r="I4358" i="1"/>
  <c r="J4358" i="1"/>
  <c r="H4358" i="1"/>
  <c r="I4354" i="1"/>
  <c r="J4354" i="1"/>
  <c r="H4354" i="1"/>
  <c r="I4314" i="1"/>
  <c r="H4314" i="1"/>
  <c r="J4314" i="1"/>
  <c r="H4291" i="1"/>
  <c r="J4291" i="1"/>
  <c r="I4291" i="1"/>
  <c r="J4289" i="1"/>
  <c r="I4289" i="1"/>
  <c r="H4289" i="1"/>
  <c r="I4230" i="1"/>
  <c r="J4230" i="1"/>
  <c r="H4230" i="1"/>
  <c r="I4226" i="1"/>
  <c r="J4226" i="1"/>
  <c r="H4226" i="1"/>
  <c r="J5587" i="1"/>
  <c r="I5586" i="1"/>
  <c r="J5572" i="1"/>
  <c r="J5571" i="1"/>
  <c r="I5570" i="1"/>
  <c r="J5556" i="1"/>
  <c r="J5555" i="1"/>
  <c r="I5554" i="1"/>
  <c r="J5540" i="1"/>
  <c r="J5539" i="1"/>
  <c r="I5538" i="1"/>
  <c r="J5524" i="1"/>
  <c r="J5523" i="1"/>
  <c r="I5522" i="1"/>
  <c r="I5512" i="1"/>
  <c r="H5511" i="1"/>
  <c r="H5510" i="1"/>
  <c r="J5508" i="1"/>
  <c r="J5507" i="1"/>
  <c r="I5506" i="1"/>
  <c r="I5496" i="1"/>
  <c r="H5495" i="1"/>
  <c r="H5494" i="1"/>
  <c r="J5492" i="1"/>
  <c r="J5491" i="1"/>
  <c r="I5490" i="1"/>
  <c r="I5480" i="1"/>
  <c r="H5479" i="1"/>
  <c r="H5478" i="1"/>
  <c r="J5476" i="1"/>
  <c r="J5475" i="1"/>
  <c r="I5474" i="1"/>
  <c r="I5464" i="1"/>
  <c r="H5463" i="1"/>
  <c r="H5462" i="1"/>
  <c r="J5460" i="1"/>
  <c r="J5459" i="1"/>
  <c r="I5458" i="1"/>
  <c r="I5448" i="1"/>
  <c r="H5447" i="1"/>
  <c r="H5446" i="1"/>
  <c r="J5444" i="1"/>
  <c r="J5443" i="1"/>
  <c r="I5442" i="1"/>
  <c r="I5432" i="1"/>
  <c r="H5431" i="1"/>
  <c r="H5430" i="1"/>
  <c r="J5428" i="1"/>
  <c r="J5427" i="1"/>
  <c r="I5426" i="1"/>
  <c r="I5416" i="1"/>
  <c r="H5415" i="1"/>
  <c r="H5414" i="1"/>
  <c r="J5412" i="1"/>
  <c r="J5411" i="1"/>
  <c r="I5410" i="1"/>
  <c r="I5400" i="1"/>
  <c r="H5399" i="1"/>
  <c r="H5398" i="1"/>
  <c r="J5396" i="1"/>
  <c r="J5395" i="1"/>
  <c r="I5394" i="1"/>
  <c r="I5384" i="1"/>
  <c r="H5383" i="1"/>
  <c r="H5382" i="1"/>
  <c r="J5380" i="1"/>
  <c r="J5379" i="1"/>
  <c r="I5378" i="1"/>
  <c r="I5368" i="1"/>
  <c r="H5367" i="1"/>
  <c r="H5366" i="1"/>
  <c r="J5364" i="1"/>
  <c r="J5363" i="1"/>
  <c r="I5362" i="1"/>
  <c r="I5352" i="1"/>
  <c r="H5351" i="1"/>
  <c r="H5350" i="1"/>
  <c r="J5348" i="1"/>
  <c r="J5347" i="1"/>
  <c r="I5346" i="1"/>
  <c r="I5336" i="1"/>
  <c r="H5335" i="1"/>
  <c r="H5334" i="1"/>
  <c r="J5332" i="1"/>
  <c r="J5331" i="1"/>
  <c r="I5330" i="1"/>
  <c r="I5320" i="1"/>
  <c r="H5319" i="1"/>
  <c r="H5318" i="1"/>
  <c r="J5316" i="1"/>
  <c r="J5315" i="1"/>
  <c r="I5314" i="1"/>
  <c r="I5304" i="1"/>
  <c r="H5303" i="1"/>
  <c r="H5302" i="1"/>
  <c r="J5300" i="1"/>
  <c r="J5299" i="1"/>
  <c r="I5298" i="1"/>
  <c r="I5288" i="1"/>
  <c r="H5287" i="1"/>
  <c r="H5286" i="1"/>
  <c r="J5284" i="1"/>
  <c r="J5283" i="1"/>
  <c r="I5282" i="1"/>
  <c r="I5272" i="1"/>
  <c r="H5271" i="1"/>
  <c r="H5270" i="1"/>
  <c r="J5268" i="1"/>
  <c r="J5267" i="1"/>
  <c r="I5266" i="1"/>
  <c r="I5256" i="1"/>
  <c r="H5255" i="1"/>
  <c r="H5254" i="1"/>
  <c r="J5252" i="1"/>
  <c r="J5251" i="1"/>
  <c r="I5250" i="1"/>
  <c r="I5240" i="1"/>
  <c r="H5239" i="1"/>
  <c r="H5238" i="1"/>
  <c r="J5236" i="1"/>
  <c r="J5235" i="1"/>
  <c r="I5234" i="1"/>
  <c r="I5224" i="1"/>
  <c r="H5223" i="1"/>
  <c r="H5222" i="1"/>
  <c r="J5220" i="1"/>
  <c r="J5219" i="1"/>
  <c r="I5218" i="1"/>
  <c r="I5208" i="1"/>
  <c r="H5207" i="1"/>
  <c r="H5206" i="1"/>
  <c r="J5204" i="1"/>
  <c r="J5203" i="1"/>
  <c r="G21" i="3" s="1"/>
  <c r="I5202" i="1"/>
  <c r="I5192" i="1"/>
  <c r="H5191" i="1"/>
  <c r="H5190" i="1"/>
  <c r="J5188" i="1"/>
  <c r="J5187" i="1"/>
  <c r="I5186" i="1"/>
  <c r="I5176" i="1"/>
  <c r="H5175" i="1"/>
  <c r="H5174" i="1"/>
  <c r="J5172" i="1"/>
  <c r="J5171" i="1"/>
  <c r="I5170" i="1"/>
  <c r="I5160" i="1"/>
  <c r="H5159" i="1"/>
  <c r="H5158" i="1"/>
  <c r="J5156" i="1"/>
  <c r="J5155" i="1"/>
  <c r="I5154" i="1"/>
  <c r="I5144" i="1"/>
  <c r="H5143" i="1"/>
  <c r="H5142" i="1"/>
  <c r="J5140" i="1"/>
  <c r="J5139" i="1"/>
  <c r="I5138" i="1"/>
  <c r="I5128" i="1"/>
  <c r="H5127" i="1"/>
  <c r="H5126" i="1"/>
  <c r="J5124" i="1"/>
  <c r="J5123" i="1"/>
  <c r="I5122" i="1"/>
  <c r="I5112" i="1"/>
  <c r="H5111" i="1"/>
  <c r="H5110" i="1"/>
  <c r="J5108" i="1"/>
  <c r="J5107" i="1"/>
  <c r="I5106" i="1"/>
  <c r="I5096" i="1"/>
  <c r="H5095" i="1"/>
  <c r="H5094" i="1"/>
  <c r="J5092" i="1"/>
  <c r="J5091" i="1"/>
  <c r="I5090" i="1"/>
  <c r="I5080" i="1"/>
  <c r="H5079" i="1"/>
  <c r="H5078" i="1"/>
  <c r="J5076" i="1"/>
  <c r="J5075" i="1"/>
  <c r="I5074" i="1"/>
  <c r="I5064" i="1"/>
  <c r="H5063" i="1"/>
  <c r="H5062" i="1"/>
  <c r="J5060" i="1"/>
  <c r="J5059" i="1"/>
  <c r="I5058" i="1"/>
  <c r="I5048" i="1"/>
  <c r="H5047" i="1"/>
  <c r="H5046" i="1"/>
  <c r="J5044" i="1"/>
  <c r="J5043" i="1"/>
  <c r="I5042" i="1"/>
  <c r="I5032" i="1"/>
  <c r="H5031" i="1"/>
  <c r="H5030" i="1"/>
  <c r="J5028" i="1"/>
  <c r="J5027" i="1"/>
  <c r="I5026" i="1"/>
  <c r="I5016" i="1"/>
  <c r="H5015" i="1"/>
  <c r="H5014" i="1"/>
  <c r="J5012" i="1"/>
  <c r="J5011" i="1"/>
  <c r="I5010" i="1"/>
  <c r="I5000" i="1"/>
  <c r="H4999" i="1"/>
  <c r="H4998" i="1"/>
  <c r="J4996" i="1"/>
  <c r="J4995" i="1"/>
  <c r="I4994" i="1"/>
  <c r="I4984" i="1"/>
  <c r="H4983" i="1"/>
  <c r="H4982" i="1"/>
  <c r="J4980" i="1"/>
  <c r="J4979" i="1"/>
  <c r="I4978" i="1"/>
  <c r="I4968" i="1"/>
  <c r="H4967" i="1"/>
  <c r="H4966" i="1"/>
  <c r="J4964" i="1"/>
  <c r="J4963" i="1"/>
  <c r="I4962" i="1"/>
  <c r="I4952" i="1"/>
  <c r="H4951" i="1"/>
  <c r="H4950" i="1"/>
  <c r="J4948" i="1"/>
  <c r="J4947" i="1"/>
  <c r="I4946" i="1"/>
  <c r="I4936" i="1"/>
  <c r="H4935" i="1"/>
  <c r="H4934" i="1"/>
  <c r="J4932" i="1"/>
  <c r="J4931" i="1"/>
  <c r="I4930" i="1"/>
  <c r="I4920" i="1"/>
  <c r="H4919" i="1"/>
  <c r="H4918" i="1"/>
  <c r="J4916" i="1"/>
  <c r="J4915" i="1"/>
  <c r="I4914" i="1"/>
  <c r="I4904" i="1"/>
  <c r="H4903" i="1"/>
  <c r="H4902" i="1"/>
  <c r="J4900" i="1"/>
  <c r="J4899" i="1"/>
  <c r="I4898" i="1"/>
  <c r="I4886" i="1"/>
  <c r="I4884" i="1"/>
  <c r="J4882" i="1"/>
  <c r="H4882" i="1"/>
  <c r="H4880" i="1"/>
  <c r="J4880" i="1"/>
  <c r="I4870" i="1"/>
  <c r="I4868" i="1"/>
  <c r="J4866" i="1"/>
  <c r="H4866" i="1"/>
  <c r="H4864" i="1"/>
  <c r="J4864" i="1"/>
  <c r="I4854" i="1"/>
  <c r="I4852" i="1"/>
  <c r="J4850" i="1"/>
  <c r="H4850" i="1"/>
  <c r="H4848" i="1"/>
  <c r="J4848" i="1"/>
  <c r="I4838" i="1"/>
  <c r="I4836" i="1"/>
  <c r="J4834" i="1"/>
  <c r="H4834" i="1"/>
  <c r="H4832" i="1"/>
  <c r="J4832" i="1"/>
  <c r="I4822" i="1"/>
  <c r="I4820" i="1"/>
  <c r="J4818" i="1"/>
  <c r="H4818" i="1"/>
  <c r="H4816" i="1"/>
  <c r="J4816" i="1"/>
  <c r="I4806" i="1"/>
  <c r="I4804" i="1"/>
  <c r="J4802" i="1"/>
  <c r="H4802" i="1"/>
  <c r="H4800" i="1"/>
  <c r="J4800" i="1"/>
  <c r="I4790" i="1"/>
  <c r="I4788" i="1"/>
  <c r="J4786" i="1"/>
  <c r="H4786" i="1"/>
  <c r="H4779" i="1"/>
  <c r="I4779" i="1"/>
  <c r="H4771" i="1"/>
  <c r="I4771" i="1"/>
  <c r="I4761" i="1"/>
  <c r="I4753" i="1"/>
  <c r="J4746" i="1"/>
  <c r="J4745" i="1"/>
  <c r="H4745" i="1"/>
  <c r="J4738" i="1"/>
  <c r="J4737" i="1"/>
  <c r="H4737" i="1"/>
  <c r="J4731" i="1"/>
  <c r="I4730" i="1"/>
  <c r="H4730" i="1"/>
  <c r="J4723" i="1"/>
  <c r="I4722" i="1"/>
  <c r="H4722" i="1"/>
  <c r="H4715" i="1"/>
  <c r="I4715" i="1"/>
  <c r="H4707" i="1"/>
  <c r="I4707" i="1"/>
  <c r="I4697" i="1"/>
  <c r="I4689" i="1"/>
  <c r="J4682" i="1"/>
  <c r="J4681" i="1"/>
  <c r="H4681" i="1"/>
  <c r="J4674" i="1"/>
  <c r="J4673" i="1"/>
  <c r="H4673" i="1"/>
  <c r="J4667" i="1"/>
  <c r="I4666" i="1"/>
  <c r="H4666" i="1"/>
  <c r="J4659" i="1"/>
  <c r="I4658" i="1"/>
  <c r="H4658" i="1"/>
  <c r="H4651" i="1"/>
  <c r="I4651" i="1"/>
  <c r="H4643" i="1"/>
  <c r="I4643" i="1"/>
  <c r="I4633" i="1"/>
  <c r="I4626" i="1"/>
  <c r="J4626" i="1"/>
  <c r="H4626" i="1"/>
  <c r="I4610" i="1"/>
  <c r="J4610" i="1"/>
  <c r="H4610" i="1"/>
  <c r="I4594" i="1"/>
  <c r="J4594" i="1"/>
  <c r="H4594" i="1"/>
  <c r="I4578" i="1"/>
  <c r="J4578" i="1"/>
  <c r="H4578" i="1"/>
  <c r="I4562" i="1"/>
  <c r="J4562" i="1"/>
  <c r="H4562" i="1"/>
  <c r="I4546" i="1"/>
  <c r="J4546" i="1"/>
  <c r="H4546" i="1"/>
  <c r="I4530" i="1"/>
  <c r="J4530" i="1"/>
  <c r="H4530" i="1"/>
  <c r="I4514" i="1"/>
  <c r="J4514" i="1"/>
  <c r="H4514" i="1"/>
  <c r="I4474" i="1"/>
  <c r="H4474" i="1"/>
  <c r="J4474" i="1"/>
  <c r="H4451" i="1"/>
  <c r="J4451" i="1"/>
  <c r="I4451" i="1"/>
  <c r="J4449" i="1"/>
  <c r="I4449" i="1"/>
  <c r="H4449" i="1"/>
  <c r="I4390" i="1"/>
  <c r="J4390" i="1"/>
  <c r="H4390" i="1"/>
  <c r="I4386" i="1"/>
  <c r="J4386" i="1"/>
  <c r="H4386" i="1"/>
  <c r="I4346" i="1"/>
  <c r="H4346" i="1"/>
  <c r="J4346" i="1"/>
  <c r="H4323" i="1"/>
  <c r="J4323" i="1"/>
  <c r="I4323" i="1"/>
  <c r="J4321" i="1"/>
  <c r="I4321" i="1"/>
  <c r="H4321" i="1"/>
  <c r="I4262" i="1"/>
  <c r="J4262" i="1"/>
  <c r="H4262" i="1"/>
  <c r="I4258" i="1"/>
  <c r="J4258" i="1"/>
  <c r="H4258" i="1"/>
  <c r="J4505" i="1"/>
  <c r="H4505" i="1"/>
  <c r="H4503" i="1"/>
  <c r="J4503" i="1"/>
  <c r="H4491" i="1"/>
  <c r="I4491" i="1"/>
  <c r="J4485" i="1"/>
  <c r="I4485" i="1"/>
  <c r="J4473" i="1"/>
  <c r="H4473" i="1"/>
  <c r="H4471" i="1"/>
  <c r="J4471" i="1"/>
  <c r="H4459" i="1"/>
  <c r="I4459" i="1"/>
  <c r="J4453" i="1"/>
  <c r="I4453" i="1"/>
  <c r="J4441" i="1"/>
  <c r="H4441" i="1"/>
  <c r="H4439" i="1"/>
  <c r="J4439" i="1"/>
  <c r="H4427" i="1"/>
  <c r="I4427" i="1"/>
  <c r="J4421" i="1"/>
  <c r="I4421" i="1"/>
  <c r="J4409" i="1"/>
  <c r="H4409" i="1"/>
  <c r="H4407" i="1"/>
  <c r="J4407" i="1"/>
  <c r="H4395" i="1"/>
  <c r="I4395" i="1"/>
  <c r="J4389" i="1"/>
  <c r="I4389" i="1"/>
  <c r="J4377" i="1"/>
  <c r="H4377" i="1"/>
  <c r="H4375" i="1"/>
  <c r="J4375" i="1"/>
  <c r="H4363" i="1"/>
  <c r="I4363" i="1"/>
  <c r="J4357" i="1"/>
  <c r="I4357" i="1"/>
  <c r="J4345" i="1"/>
  <c r="H4345" i="1"/>
  <c r="H4343" i="1"/>
  <c r="J4343" i="1"/>
  <c r="H4331" i="1"/>
  <c r="I4331" i="1"/>
  <c r="J4325" i="1"/>
  <c r="I4325" i="1"/>
  <c r="J4313" i="1"/>
  <c r="H4313" i="1"/>
  <c r="H4311" i="1"/>
  <c r="J4311" i="1"/>
  <c r="H4299" i="1"/>
  <c r="I4299" i="1"/>
  <c r="J4293" i="1"/>
  <c r="I4293" i="1"/>
  <c r="J4281" i="1"/>
  <c r="H4281" i="1"/>
  <c r="H4279" i="1"/>
  <c r="J4279" i="1"/>
  <c r="H4267" i="1"/>
  <c r="I4267" i="1"/>
  <c r="J4261" i="1"/>
  <c r="I4261" i="1"/>
  <c r="J4249" i="1"/>
  <c r="H4249" i="1"/>
  <c r="H4247" i="1"/>
  <c r="J4247" i="1"/>
  <c r="H4235" i="1"/>
  <c r="I4235" i="1"/>
  <c r="J4229" i="1"/>
  <c r="I4229" i="1"/>
  <c r="J4217" i="1"/>
  <c r="H4217" i="1"/>
  <c r="H4215" i="1"/>
  <c r="J4215" i="1"/>
  <c r="H4203" i="1"/>
  <c r="I4203" i="1"/>
  <c r="J4197" i="1"/>
  <c r="I4197" i="1"/>
  <c r="I4195" i="1"/>
  <c r="H4194" i="1"/>
  <c r="H4193" i="1"/>
  <c r="J4185" i="1"/>
  <c r="H4185" i="1"/>
  <c r="H4183" i="1"/>
  <c r="J4183" i="1"/>
  <c r="H4171" i="1"/>
  <c r="I4171" i="1"/>
  <c r="J4165" i="1"/>
  <c r="I4165" i="1"/>
  <c r="I4163" i="1"/>
  <c r="H4162" i="1"/>
  <c r="H4161" i="1"/>
  <c r="J4153" i="1"/>
  <c r="H4153" i="1"/>
  <c r="H4151" i="1"/>
  <c r="J4151" i="1"/>
  <c r="J4145" i="1"/>
  <c r="H4145" i="1"/>
  <c r="I4138" i="1"/>
  <c r="H4138" i="1"/>
  <c r="I4130" i="1"/>
  <c r="F157" i="3" s="1"/>
  <c r="J157" i="3" s="1"/>
  <c r="H4130" i="1"/>
  <c r="H4123" i="1"/>
  <c r="I4123" i="1"/>
  <c r="H4115" i="1"/>
  <c r="I4115" i="1"/>
  <c r="I4218" i="1"/>
  <c r="H4218" i="1"/>
  <c r="I4198" i="1"/>
  <c r="J4198" i="1"/>
  <c r="I4186" i="1"/>
  <c r="H4186" i="1"/>
  <c r="I4166" i="1"/>
  <c r="J4166" i="1"/>
  <c r="I4154" i="1"/>
  <c r="H4154" i="1"/>
  <c r="I4146" i="1"/>
  <c r="H4146" i="1"/>
  <c r="H4139" i="1"/>
  <c r="I4139" i="1"/>
  <c r="H4131" i="1"/>
  <c r="I4131" i="1"/>
  <c r="J4105" i="1"/>
  <c r="H4105" i="1"/>
  <c r="J4097" i="1"/>
  <c r="H4097" i="1"/>
  <c r="H4083" i="1"/>
  <c r="J4083" i="1"/>
  <c r="I4083" i="1"/>
  <c r="J4081" i="1"/>
  <c r="I4081" i="1"/>
  <c r="H4081" i="1"/>
  <c r="H4067" i="1"/>
  <c r="J4067" i="1"/>
  <c r="I4067" i="1"/>
  <c r="J4065" i="1"/>
  <c r="I4065" i="1"/>
  <c r="H4065" i="1"/>
  <c r="H4051" i="1"/>
  <c r="J4051" i="1"/>
  <c r="I4051" i="1"/>
  <c r="J4049" i="1"/>
  <c r="I4049" i="1"/>
  <c r="H4049" i="1"/>
  <c r="H4035" i="1"/>
  <c r="J4035" i="1"/>
  <c r="I4035" i="1"/>
  <c r="J4033" i="1"/>
  <c r="I4033" i="1"/>
  <c r="H4033" i="1"/>
  <c r="H4019" i="1"/>
  <c r="J4019" i="1"/>
  <c r="I4019" i="1"/>
  <c r="J4017" i="1"/>
  <c r="I4017" i="1"/>
  <c r="H4017" i="1"/>
  <c r="H4003" i="1"/>
  <c r="J4003" i="1"/>
  <c r="I4003" i="1"/>
  <c r="J4001" i="1"/>
  <c r="I4001" i="1"/>
  <c r="H4001" i="1"/>
  <c r="H3987" i="1"/>
  <c r="J3987" i="1"/>
  <c r="I3987" i="1"/>
  <c r="J3985" i="1"/>
  <c r="I3985" i="1"/>
  <c r="H3985" i="1"/>
  <c r="H3971" i="1"/>
  <c r="J3971" i="1"/>
  <c r="I3971" i="1"/>
  <c r="J3969" i="1"/>
  <c r="I3969" i="1"/>
  <c r="H3969" i="1"/>
  <c r="H3955" i="1"/>
  <c r="J3955" i="1"/>
  <c r="I3955" i="1"/>
  <c r="J3953" i="1"/>
  <c r="I3953" i="1"/>
  <c r="H3953" i="1"/>
  <c r="H3939" i="1"/>
  <c r="J3939" i="1"/>
  <c r="I3939" i="1"/>
  <c r="J3937" i="1"/>
  <c r="I3937" i="1"/>
  <c r="H3937" i="1"/>
  <c r="H3923" i="1"/>
  <c r="J3923" i="1"/>
  <c r="I3923" i="1"/>
  <c r="J3921" i="1"/>
  <c r="I3921" i="1"/>
  <c r="H3921" i="1"/>
  <c r="H3907" i="1"/>
  <c r="J3907" i="1"/>
  <c r="I3907" i="1"/>
  <c r="J3905" i="1"/>
  <c r="I3905" i="1"/>
  <c r="H3905" i="1"/>
  <c r="H3891" i="1"/>
  <c r="J3891" i="1"/>
  <c r="I3891" i="1"/>
  <c r="J3889" i="1"/>
  <c r="I3889" i="1"/>
  <c r="H3889" i="1"/>
  <c r="H3875" i="1"/>
  <c r="J3875" i="1"/>
  <c r="I3875" i="1"/>
  <c r="J3873" i="1"/>
  <c r="I3873" i="1"/>
  <c r="H3873" i="1"/>
  <c r="H3859" i="1"/>
  <c r="J3859" i="1"/>
  <c r="I3859" i="1"/>
  <c r="J3857" i="1"/>
  <c r="I3857" i="1"/>
  <c r="H3857" i="1"/>
  <c r="J4775" i="1"/>
  <c r="J4774" i="1"/>
  <c r="I4773" i="1"/>
  <c r="J4759" i="1"/>
  <c r="J4758" i="1"/>
  <c r="I4757" i="1"/>
  <c r="J4743" i="1"/>
  <c r="J4742" i="1"/>
  <c r="I4741" i="1"/>
  <c r="J4727" i="1"/>
  <c r="J4726" i="1"/>
  <c r="I4725" i="1"/>
  <c r="J4711" i="1"/>
  <c r="J4710" i="1"/>
  <c r="I4709" i="1"/>
  <c r="J4695" i="1"/>
  <c r="J4694" i="1"/>
  <c r="I4693" i="1"/>
  <c r="J4679" i="1"/>
  <c r="J4678" i="1"/>
  <c r="I4677" i="1"/>
  <c r="J4663" i="1"/>
  <c r="J4662" i="1"/>
  <c r="I4661" i="1"/>
  <c r="J4647" i="1"/>
  <c r="J4646" i="1"/>
  <c r="I4645" i="1"/>
  <c r="J4631" i="1"/>
  <c r="J4630" i="1"/>
  <c r="I4629" i="1"/>
  <c r="I4619" i="1"/>
  <c r="H4618" i="1"/>
  <c r="H4617" i="1"/>
  <c r="J4615" i="1"/>
  <c r="J4614" i="1"/>
  <c r="I4613" i="1"/>
  <c r="I4603" i="1"/>
  <c r="F36" i="3" s="1"/>
  <c r="J36" i="3" s="1"/>
  <c r="H4602" i="1"/>
  <c r="H4601" i="1"/>
  <c r="J4599" i="1"/>
  <c r="J4598" i="1"/>
  <c r="I4597" i="1"/>
  <c r="I4587" i="1"/>
  <c r="H4586" i="1"/>
  <c r="H4585" i="1"/>
  <c r="J4583" i="1"/>
  <c r="J4582" i="1"/>
  <c r="I4581" i="1"/>
  <c r="I4571" i="1"/>
  <c r="H4570" i="1"/>
  <c r="H4569" i="1"/>
  <c r="J4567" i="1"/>
  <c r="J4566" i="1"/>
  <c r="I4565" i="1"/>
  <c r="I4555" i="1"/>
  <c r="H4554" i="1"/>
  <c r="H4553" i="1"/>
  <c r="J4551" i="1"/>
  <c r="J4550" i="1"/>
  <c r="I4549" i="1"/>
  <c r="I4539" i="1"/>
  <c r="H4538" i="1"/>
  <c r="H4537" i="1"/>
  <c r="J4535" i="1"/>
  <c r="J4534" i="1"/>
  <c r="I4533" i="1"/>
  <c r="I4523" i="1"/>
  <c r="H4522" i="1"/>
  <c r="H4521" i="1"/>
  <c r="J4519" i="1"/>
  <c r="J4518" i="1"/>
  <c r="I4517" i="1"/>
  <c r="H4507" i="1"/>
  <c r="I4507" i="1"/>
  <c r="J4501" i="1"/>
  <c r="I4501" i="1"/>
  <c r="I4499" i="1"/>
  <c r="H4498" i="1"/>
  <c r="H4497" i="1"/>
  <c r="J4489" i="1"/>
  <c r="H4489" i="1"/>
  <c r="H4487" i="1"/>
  <c r="J4487" i="1"/>
  <c r="H4475" i="1"/>
  <c r="I4475" i="1"/>
  <c r="J4469" i="1"/>
  <c r="I4469" i="1"/>
  <c r="I4467" i="1"/>
  <c r="H4466" i="1"/>
  <c r="H4465" i="1"/>
  <c r="J4457" i="1"/>
  <c r="H4457" i="1"/>
  <c r="H4455" i="1"/>
  <c r="J4455" i="1"/>
  <c r="H4443" i="1"/>
  <c r="I4443" i="1"/>
  <c r="J4437" i="1"/>
  <c r="I4437" i="1"/>
  <c r="I4435" i="1"/>
  <c r="H4434" i="1"/>
  <c r="H4433" i="1"/>
  <c r="J4425" i="1"/>
  <c r="H4425" i="1"/>
  <c r="H4423" i="1"/>
  <c r="J4423" i="1"/>
  <c r="H4411" i="1"/>
  <c r="I4411" i="1"/>
  <c r="J4405" i="1"/>
  <c r="I4405" i="1"/>
  <c r="I4403" i="1"/>
  <c r="H4402" i="1"/>
  <c r="H4401" i="1"/>
  <c r="J4393" i="1"/>
  <c r="H4393" i="1"/>
  <c r="H4391" i="1"/>
  <c r="J4391" i="1"/>
  <c r="H4379" i="1"/>
  <c r="I4379" i="1"/>
  <c r="J4373" i="1"/>
  <c r="I4373" i="1"/>
  <c r="I4371" i="1"/>
  <c r="H4370" i="1"/>
  <c r="H4369" i="1"/>
  <c r="J4361" i="1"/>
  <c r="H4361" i="1"/>
  <c r="H4359" i="1"/>
  <c r="J4359" i="1"/>
  <c r="H4347" i="1"/>
  <c r="I4347" i="1"/>
  <c r="J4341" i="1"/>
  <c r="I4341" i="1"/>
  <c r="I4339" i="1"/>
  <c r="H4338" i="1"/>
  <c r="H4337" i="1"/>
  <c r="J4329" i="1"/>
  <c r="H4329" i="1"/>
  <c r="H4327" i="1"/>
  <c r="J4327" i="1"/>
  <c r="H4315" i="1"/>
  <c r="I4315" i="1"/>
  <c r="J4309" i="1"/>
  <c r="I4309" i="1"/>
  <c r="I4307" i="1"/>
  <c r="H4306" i="1"/>
  <c r="H4305" i="1"/>
  <c r="J4297" i="1"/>
  <c r="H4297" i="1"/>
  <c r="H4295" i="1"/>
  <c r="J4295" i="1"/>
  <c r="H4283" i="1"/>
  <c r="I4283" i="1"/>
  <c r="J4277" i="1"/>
  <c r="I4277" i="1"/>
  <c r="I4275" i="1"/>
  <c r="H4274" i="1"/>
  <c r="H4273" i="1"/>
  <c r="J4265" i="1"/>
  <c r="H4265" i="1"/>
  <c r="H4263" i="1"/>
  <c r="J4263" i="1"/>
  <c r="H4251" i="1"/>
  <c r="I4251" i="1"/>
  <c r="J4245" i="1"/>
  <c r="I4245" i="1"/>
  <c r="I4243" i="1"/>
  <c r="H4242" i="1"/>
  <c r="H4241" i="1"/>
  <c r="J4233" i="1"/>
  <c r="H4233" i="1"/>
  <c r="H4231" i="1"/>
  <c r="J4231" i="1"/>
  <c r="H4219" i="1"/>
  <c r="I4219" i="1"/>
  <c r="J4213" i="1"/>
  <c r="I4213" i="1"/>
  <c r="I4211" i="1"/>
  <c r="H4210" i="1"/>
  <c r="H4209" i="1"/>
  <c r="J4201" i="1"/>
  <c r="H4201" i="1"/>
  <c r="H4199" i="1"/>
  <c r="J4199" i="1"/>
  <c r="H4187" i="1"/>
  <c r="I4187" i="1"/>
  <c r="J4181" i="1"/>
  <c r="I4181" i="1"/>
  <c r="I4179" i="1"/>
  <c r="H4178" i="1"/>
  <c r="H4177" i="1"/>
  <c r="J4169" i="1"/>
  <c r="H4169" i="1"/>
  <c r="H4167" i="1"/>
  <c r="J4167" i="1"/>
  <c r="H4155" i="1"/>
  <c r="I4155" i="1"/>
  <c r="J4149" i="1"/>
  <c r="I4149" i="1"/>
  <c r="H4147" i="1"/>
  <c r="I4147" i="1"/>
  <c r="J4121" i="1"/>
  <c r="H4121" i="1"/>
  <c r="J4113" i="1"/>
  <c r="H4113" i="1"/>
  <c r="I4106" i="1"/>
  <c r="H4106" i="1"/>
  <c r="I4098" i="1"/>
  <c r="H4098" i="1"/>
  <c r="H4091" i="1"/>
  <c r="I4091" i="1"/>
  <c r="I4502" i="1"/>
  <c r="J4502" i="1"/>
  <c r="I4490" i="1"/>
  <c r="H4490" i="1"/>
  <c r="I4470" i="1"/>
  <c r="J4470" i="1"/>
  <c r="I4458" i="1"/>
  <c r="H4458" i="1"/>
  <c r="I4438" i="1"/>
  <c r="J4438" i="1"/>
  <c r="I4426" i="1"/>
  <c r="H4426" i="1"/>
  <c r="I4406" i="1"/>
  <c r="J4406" i="1"/>
  <c r="I4394" i="1"/>
  <c r="H4394" i="1"/>
  <c r="I4374" i="1"/>
  <c r="J4374" i="1"/>
  <c r="I4362" i="1"/>
  <c r="H4362" i="1"/>
  <c r="I4342" i="1"/>
  <c r="J4342" i="1"/>
  <c r="I4330" i="1"/>
  <c r="H4330" i="1"/>
  <c r="I4310" i="1"/>
  <c r="J4310" i="1"/>
  <c r="I4298" i="1"/>
  <c r="H4298" i="1"/>
  <c r="I4278" i="1"/>
  <c r="J4278" i="1"/>
  <c r="I4266" i="1"/>
  <c r="H4266" i="1"/>
  <c r="I4246" i="1"/>
  <c r="J4246" i="1"/>
  <c r="I4234" i="1"/>
  <c r="H4234" i="1"/>
  <c r="I4214" i="1"/>
  <c r="J4214" i="1"/>
  <c r="I4202" i="1"/>
  <c r="H4202" i="1"/>
  <c r="J4195" i="1"/>
  <c r="J4194" i="1"/>
  <c r="I4193" i="1"/>
  <c r="I4182" i="1"/>
  <c r="J4182" i="1"/>
  <c r="I4170" i="1"/>
  <c r="H4170" i="1"/>
  <c r="J4163" i="1"/>
  <c r="J4162" i="1"/>
  <c r="I4161" i="1"/>
  <c r="I4150" i="1"/>
  <c r="J4150" i="1"/>
  <c r="J4137" i="1"/>
  <c r="H4137" i="1"/>
  <c r="J4129" i="1"/>
  <c r="G157" i="3" s="1"/>
  <c r="H4129" i="1"/>
  <c r="I4122" i="1"/>
  <c r="H4122" i="1"/>
  <c r="I4114" i="1"/>
  <c r="H4114" i="1"/>
  <c r="H4107" i="1"/>
  <c r="I4107" i="1"/>
  <c r="H4099" i="1"/>
  <c r="I4099" i="1"/>
  <c r="I4082" i="1"/>
  <c r="J4082" i="1"/>
  <c r="H4082" i="1"/>
  <c r="I4066" i="1"/>
  <c r="J4066" i="1"/>
  <c r="H4066" i="1"/>
  <c r="I4050" i="1"/>
  <c r="J4050" i="1"/>
  <c r="H4050" i="1"/>
  <c r="I4034" i="1"/>
  <c r="J4034" i="1"/>
  <c r="H4034" i="1"/>
  <c r="I4018" i="1"/>
  <c r="J4018" i="1"/>
  <c r="H4018" i="1"/>
  <c r="I4002" i="1"/>
  <c r="J4002" i="1"/>
  <c r="H4002" i="1"/>
  <c r="I3986" i="1"/>
  <c r="J3986" i="1"/>
  <c r="H3986" i="1"/>
  <c r="I3970" i="1"/>
  <c r="J3970" i="1"/>
  <c r="H3970" i="1"/>
  <c r="I3954" i="1"/>
  <c r="J3954" i="1"/>
  <c r="H3954" i="1"/>
  <c r="I3938" i="1"/>
  <c r="J3938" i="1"/>
  <c r="H3938" i="1"/>
  <c r="I3922" i="1"/>
  <c r="J3922" i="1"/>
  <c r="H3922" i="1"/>
  <c r="I3906" i="1"/>
  <c r="J3906" i="1"/>
  <c r="H3906" i="1"/>
  <c r="I3890" i="1"/>
  <c r="J3890" i="1"/>
  <c r="H3890" i="1"/>
  <c r="I3874" i="1"/>
  <c r="J3874" i="1"/>
  <c r="H3874" i="1"/>
  <c r="I3858" i="1"/>
  <c r="J3858" i="1"/>
  <c r="H3858" i="1"/>
  <c r="I3843" i="1"/>
  <c r="H3842" i="1"/>
  <c r="H3841" i="1"/>
  <c r="I3827" i="1"/>
  <c r="H3826" i="1"/>
  <c r="H3825" i="1"/>
  <c r="I3811" i="1"/>
  <c r="H3810" i="1"/>
  <c r="H3809" i="1"/>
  <c r="I3795" i="1"/>
  <c r="H3794" i="1"/>
  <c r="H3793" i="1"/>
  <c r="I3779" i="1"/>
  <c r="H3778" i="1"/>
  <c r="H3777" i="1"/>
  <c r="I3763" i="1"/>
  <c r="H3762" i="1"/>
  <c r="H3761" i="1"/>
  <c r="I3747" i="1"/>
  <c r="H3746" i="1"/>
  <c r="H3745" i="1"/>
  <c r="I3731" i="1"/>
  <c r="H3730" i="1"/>
  <c r="H3729" i="1"/>
  <c r="I3715" i="1"/>
  <c r="H3714" i="1"/>
  <c r="H3713" i="1"/>
  <c r="I3699" i="1"/>
  <c r="H3698" i="1"/>
  <c r="H3697" i="1"/>
  <c r="I3683" i="1"/>
  <c r="H3682" i="1"/>
  <c r="H3681" i="1"/>
  <c r="I3667" i="1"/>
  <c r="H3666" i="1"/>
  <c r="H3665" i="1"/>
  <c r="I3651" i="1"/>
  <c r="H3650" i="1"/>
  <c r="H3649" i="1"/>
  <c r="I3635" i="1"/>
  <c r="H3634" i="1"/>
  <c r="H3633" i="1"/>
  <c r="I3619" i="1"/>
  <c r="H3618" i="1"/>
  <c r="H3617" i="1"/>
  <c r="I3603" i="1"/>
  <c r="H3602" i="1"/>
  <c r="H3601" i="1"/>
  <c r="I3587" i="1"/>
  <c r="H3586" i="1"/>
  <c r="H3585" i="1"/>
  <c r="I3571" i="1"/>
  <c r="H3570" i="1"/>
  <c r="H3569" i="1"/>
  <c r="I3555" i="1"/>
  <c r="H3554" i="1"/>
  <c r="H3553" i="1"/>
  <c r="I3539" i="1"/>
  <c r="H3538" i="1"/>
  <c r="H3537" i="1"/>
  <c r="I3523" i="1"/>
  <c r="H3522" i="1"/>
  <c r="H3521" i="1"/>
  <c r="I3507" i="1"/>
  <c r="H3506" i="1"/>
  <c r="H3505" i="1"/>
  <c r="I3491" i="1"/>
  <c r="H3490" i="1"/>
  <c r="H3489" i="1"/>
  <c r="I3475" i="1"/>
  <c r="H3474" i="1"/>
  <c r="H3473" i="1"/>
  <c r="I3459" i="1"/>
  <c r="H3458" i="1"/>
  <c r="H3457" i="1"/>
  <c r="I3443" i="1"/>
  <c r="H3442" i="1"/>
  <c r="H3441" i="1"/>
  <c r="I3427" i="1"/>
  <c r="H3426" i="1"/>
  <c r="H3425" i="1"/>
  <c r="I3411" i="1"/>
  <c r="H3410" i="1"/>
  <c r="H3409" i="1"/>
  <c r="I3395" i="1"/>
  <c r="H3394" i="1"/>
  <c r="H3393" i="1"/>
  <c r="I3379" i="1"/>
  <c r="H3378" i="1"/>
  <c r="H3377" i="1"/>
  <c r="I3363" i="1"/>
  <c r="H3362" i="1"/>
  <c r="H3361" i="1"/>
  <c r="I3347" i="1"/>
  <c r="H3346" i="1"/>
  <c r="H3345" i="1"/>
  <c r="I3331" i="1"/>
  <c r="H3330" i="1"/>
  <c r="H3329" i="1"/>
  <c r="H3309" i="1"/>
  <c r="J3309" i="1"/>
  <c r="J3307" i="1"/>
  <c r="H3307" i="1"/>
  <c r="H3293" i="1"/>
  <c r="J3293" i="1"/>
  <c r="J3291" i="1"/>
  <c r="H3291" i="1"/>
  <c r="J3276" i="1"/>
  <c r="H3276" i="1"/>
  <c r="J3268" i="1"/>
  <c r="H3268" i="1"/>
  <c r="I3261" i="1"/>
  <c r="H3261" i="1"/>
  <c r="I3253" i="1"/>
  <c r="H3253" i="1"/>
  <c r="H3246" i="1"/>
  <c r="I3246" i="1"/>
  <c r="H3238" i="1"/>
  <c r="I3238" i="1"/>
  <c r="I3229" i="1"/>
  <c r="H3229" i="1"/>
  <c r="J3229" i="1"/>
  <c r="I3213" i="1"/>
  <c r="H3213" i="1"/>
  <c r="J3213" i="1"/>
  <c r="I3197" i="1"/>
  <c r="H3197" i="1"/>
  <c r="J3197" i="1"/>
  <c r="I3181" i="1"/>
  <c r="H3181" i="1"/>
  <c r="J3181" i="1"/>
  <c r="I3165" i="1"/>
  <c r="H3165" i="1"/>
  <c r="J3165" i="1"/>
  <c r="I3149" i="1"/>
  <c r="H3149" i="1"/>
  <c r="J3149" i="1"/>
  <c r="H3313" i="1"/>
  <c r="J3313" i="1"/>
  <c r="J3311" i="1"/>
  <c r="H3311" i="1"/>
  <c r="H3297" i="1"/>
  <c r="J3297" i="1"/>
  <c r="J3295" i="1"/>
  <c r="H3295" i="1"/>
  <c r="J3284" i="1"/>
  <c r="H3284" i="1"/>
  <c r="I3277" i="1"/>
  <c r="H3277" i="1"/>
  <c r="I3269" i="1"/>
  <c r="H3269" i="1"/>
  <c r="H3262" i="1"/>
  <c r="I3262" i="1"/>
  <c r="H3254" i="1"/>
  <c r="I3254" i="1"/>
  <c r="J4135" i="1"/>
  <c r="J4134" i="1"/>
  <c r="I4133" i="1"/>
  <c r="J4119" i="1"/>
  <c r="J4118" i="1"/>
  <c r="I4117" i="1"/>
  <c r="J4103" i="1"/>
  <c r="J4102" i="1"/>
  <c r="I4101" i="1"/>
  <c r="H4090" i="1"/>
  <c r="H4089" i="1"/>
  <c r="J4087" i="1"/>
  <c r="J4086" i="1"/>
  <c r="I4085" i="1"/>
  <c r="I4075" i="1"/>
  <c r="H4074" i="1"/>
  <c r="H4073" i="1"/>
  <c r="J4071" i="1"/>
  <c r="J4070" i="1"/>
  <c r="I4069" i="1"/>
  <c r="I4059" i="1"/>
  <c r="H4058" i="1"/>
  <c r="H4057" i="1"/>
  <c r="J4055" i="1"/>
  <c r="J4054" i="1"/>
  <c r="I4053" i="1"/>
  <c r="I4043" i="1"/>
  <c r="H4042" i="1"/>
  <c r="H4041" i="1"/>
  <c r="J4039" i="1"/>
  <c r="J4038" i="1"/>
  <c r="I4037" i="1"/>
  <c r="I4027" i="1"/>
  <c r="H4026" i="1"/>
  <c r="H4025" i="1"/>
  <c r="J4023" i="1"/>
  <c r="J4022" i="1"/>
  <c r="I4021" i="1"/>
  <c r="I4011" i="1"/>
  <c r="H4010" i="1"/>
  <c r="H4009" i="1"/>
  <c r="J4007" i="1"/>
  <c r="J4006" i="1"/>
  <c r="I4005" i="1"/>
  <c r="I3995" i="1"/>
  <c r="H3994" i="1"/>
  <c r="H3993" i="1"/>
  <c r="J3991" i="1"/>
  <c r="J3990" i="1"/>
  <c r="I3989" i="1"/>
  <c r="I3979" i="1"/>
  <c r="H3978" i="1"/>
  <c r="H3977" i="1"/>
  <c r="J3975" i="1"/>
  <c r="J3974" i="1"/>
  <c r="I3973" i="1"/>
  <c r="I3963" i="1"/>
  <c r="H3962" i="1"/>
  <c r="H3961" i="1"/>
  <c r="J3959" i="1"/>
  <c r="J3958" i="1"/>
  <c r="I3957" i="1"/>
  <c r="I3947" i="1"/>
  <c r="H3946" i="1"/>
  <c r="H3945" i="1"/>
  <c r="J3943" i="1"/>
  <c r="J3942" i="1"/>
  <c r="I3941" i="1"/>
  <c r="I3931" i="1"/>
  <c r="H3930" i="1"/>
  <c r="H3929" i="1"/>
  <c r="J3927" i="1"/>
  <c r="J3926" i="1"/>
  <c r="I3925" i="1"/>
  <c r="I3915" i="1"/>
  <c r="H3914" i="1"/>
  <c r="H3913" i="1"/>
  <c r="J3911" i="1"/>
  <c r="J3910" i="1"/>
  <c r="I3909" i="1"/>
  <c r="I3899" i="1"/>
  <c r="H3898" i="1"/>
  <c r="H3897" i="1"/>
  <c r="J3895" i="1"/>
  <c r="J3894" i="1"/>
  <c r="I3893" i="1"/>
  <c r="I3883" i="1"/>
  <c r="H3882" i="1"/>
  <c r="H3881" i="1"/>
  <c r="J3879" i="1"/>
  <c r="J3878" i="1"/>
  <c r="I3877" i="1"/>
  <c r="I3867" i="1"/>
  <c r="H3866" i="1"/>
  <c r="H3865" i="1"/>
  <c r="J3863" i="1"/>
  <c r="J3862" i="1"/>
  <c r="I3861" i="1"/>
  <c r="I3851" i="1"/>
  <c r="H3850" i="1"/>
  <c r="H3849" i="1"/>
  <c r="J3847" i="1"/>
  <c r="J3846" i="1"/>
  <c r="I3845" i="1"/>
  <c r="I3835" i="1"/>
  <c r="H3834" i="1"/>
  <c r="H3833" i="1"/>
  <c r="J3831" i="1"/>
  <c r="J3830" i="1"/>
  <c r="I3829" i="1"/>
  <c r="I3819" i="1"/>
  <c r="H3818" i="1"/>
  <c r="H3817" i="1"/>
  <c r="J3815" i="1"/>
  <c r="J3814" i="1"/>
  <c r="I3813" i="1"/>
  <c r="I3803" i="1"/>
  <c r="H3802" i="1"/>
  <c r="H3801" i="1"/>
  <c r="J3799" i="1"/>
  <c r="J3798" i="1"/>
  <c r="I3797" i="1"/>
  <c r="I3787" i="1"/>
  <c r="H3786" i="1"/>
  <c r="H3785" i="1"/>
  <c r="J3783" i="1"/>
  <c r="J3782" i="1"/>
  <c r="I3781" i="1"/>
  <c r="I3771" i="1"/>
  <c r="H3770" i="1"/>
  <c r="H3769" i="1"/>
  <c r="J3767" i="1"/>
  <c r="J3766" i="1"/>
  <c r="I3765" i="1"/>
  <c r="I3755" i="1"/>
  <c r="H3754" i="1"/>
  <c r="H3753" i="1"/>
  <c r="J3751" i="1"/>
  <c r="J3750" i="1"/>
  <c r="I3749" i="1"/>
  <c r="I3739" i="1"/>
  <c r="H3738" i="1"/>
  <c r="H3737" i="1"/>
  <c r="J3735" i="1"/>
  <c r="J3734" i="1"/>
  <c r="I3733" i="1"/>
  <c r="I3723" i="1"/>
  <c r="H3722" i="1"/>
  <c r="H3721" i="1"/>
  <c r="J3719" i="1"/>
  <c r="J3718" i="1"/>
  <c r="I3717" i="1"/>
  <c r="I3707" i="1"/>
  <c r="H3706" i="1"/>
  <c r="H3705" i="1"/>
  <c r="J3703" i="1"/>
  <c r="J3702" i="1"/>
  <c r="I3701" i="1"/>
  <c r="I3691" i="1"/>
  <c r="H3690" i="1"/>
  <c r="H3689" i="1"/>
  <c r="J3687" i="1"/>
  <c r="J3686" i="1"/>
  <c r="I3685" i="1"/>
  <c r="I3675" i="1"/>
  <c r="H3674" i="1"/>
  <c r="H3673" i="1"/>
  <c r="J3671" i="1"/>
  <c r="J3670" i="1"/>
  <c r="I3669" i="1"/>
  <c r="I3659" i="1"/>
  <c r="H3658" i="1"/>
  <c r="H3657" i="1"/>
  <c r="J3655" i="1"/>
  <c r="J3654" i="1"/>
  <c r="I3653" i="1"/>
  <c r="I3643" i="1"/>
  <c r="H3642" i="1"/>
  <c r="H3641" i="1"/>
  <c r="J3639" i="1"/>
  <c r="J3638" i="1"/>
  <c r="I3637" i="1"/>
  <c r="I3627" i="1"/>
  <c r="H3626" i="1"/>
  <c r="H3625" i="1"/>
  <c r="J3623" i="1"/>
  <c r="J3622" i="1"/>
  <c r="I3621" i="1"/>
  <c r="I3611" i="1"/>
  <c r="H3610" i="1"/>
  <c r="H3609" i="1"/>
  <c r="J3607" i="1"/>
  <c r="J3606" i="1"/>
  <c r="I3605" i="1"/>
  <c r="I3595" i="1"/>
  <c r="H3594" i="1"/>
  <c r="H3593" i="1"/>
  <c r="J3591" i="1"/>
  <c r="J3590" i="1"/>
  <c r="I3589" i="1"/>
  <c r="I3579" i="1"/>
  <c r="H3578" i="1"/>
  <c r="H3577" i="1"/>
  <c r="J3575" i="1"/>
  <c r="J3574" i="1"/>
  <c r="I3573" i="1"/>
  <c r="I3563" i="1"/>
  <c r="H3562" i="1"/>
  <c r="H3561" i="1"/>
  <c r="J3559" i="1"/>
  <c r="J3558" i="1"/>
  <c r="I3557" i="1"/>
  <c r="I3547" i="1"/>
  <c r="H3546" i="1"/>
  <c r="H3545" i="1"/>
  <c r="J3543" i="1"/>
  <c r="J3542" i="1"/>
  <c r="I3541" i="1"/>
  <c r="I3531" i="1"/>
  <c r="H3530" i="1"/>
  <c r="H3529" i="1"/>
  <c r="J3527" i="1"/>
  <c r="J3526" i="1"/>
  <c r="I3525" i="1"/>
  <c r="I3515" i="1"/>
  <c r="H3514" i="1"/>
  <c r="H3513" i="1"/>
  <c r="J3511" i="1"/>
  <c r="J3510" i="1"/>
  <c r="I3509" i="1"/>
  <c r="I3499" i="1"/>
  <c r="H3498" i="1"/>
  <c r="H3497" i="1"/>
  <c r="J3495" i="1"/>
  <c r="J3494" i="1"/>
  <c r="I3493" i="1"/>
  <c r="I3483" i="1"/>
  <c r="H3482" i="1"/>
  <c r="H3481" i="1"/>
  <c r="J3479" i="1"/>
  <c r="J3478" i="1"/>
  <c r="I3477" i="1"/>
  <c r="I3467" i="1"/>
  <c r="F143" i="3" s="1"/>
  <c r="J143" i="3" s="1"/>
  <c r="H3466" i="1"/>
  <c r="H3465" i="1"/>
  <c r="J3463" i="1"/>
  <c r="J3462" i="1"/>
  <c r="I3461" i="1"/>
  <c r="I3451" i="1"/>
  <c r="H3450" i="1"/>
  <c r="H3449" i="1"/>
  <c r="J3447" i="1"/>
  <c r="J3446" i="1"/>
  <c r="I3445" i="1"/>
  <c r="I3435" i="1"/>
  <c r="H3434" i="1"/>
  <c r="H3433" i="1"/>
  <c r="J3431" i="1"/>
  <c r="J3430" i="1"/>
  <c r="I3429" i="1"/>
  <c r="I3419" i="1"/>
  <c r="H3418" i="1"/>
  <c r="H3417" i="1"/>
  <c r="J3415" i="1"/>
  <c r="J3414" i="1"/>
  <c r="I3413" i="1"/>
  <c r="I3403" i="1"/>
  <c r="H3402" i="1"/>
  <c r="H3401" i="1"/>
  <c r="J3399" i="1"/>
  <c r="J3398" i="1"/>
  <c r="I3397" i="1"/>
  <c r="I3387" i="1"/>
  <c r="H3386" i="1"/>
  <c r="H3385" i="1"/>
  <c r="J3383" i="1"/>
  <c r="J3382" i="1"/>
  <c r="I3381" i="1"/>
  <c r="I3371" i="1"/>
  <c r="H3370" i="1"/>
  <c r="H3369" i="1"/>
  <c r="J3367" i="1"/>
  <c r="J3366" i="1"/>
  <c r="I3365" i="1"/>
  <c r="I3355" i="1"/>
  <c r="H3354" i="1"/>
  <c r="H3353" i="1"/>
  <c r="J3351" i="1"/>
  <c r="J3350" i="1"/>
  <c r="I3349" i="1"/>
  <c r="I3339" i="1"/>
  <c r="H3338" i="1"/>
  <c r="H3337" i="1"/>
  <c r="J3335" i="1"/>
  <c r="J3334" i="1"/>
  <c r="I3333" i="1"/>
  <c r="I3323" i="1"/>
  <c r="H3322" i="1"/>
  <c r="H3321" i="1"/>
  <c r="H3317" i="1"/>
  <c r="J3317" i="1"/>
  <c r="J3315" i="1"/>
  <c r="H3315" i="1"/>
  <c r="H3301" i="1"/>
  <c r="J3301" i="1"/>
  <c r="J3299" i="1"/>
  <c r="H3299" i="1"/>
  <c r="H3285" i="1"/>
  <c r="J3285" i="1"/>
  <c r="H3278" i="1"/>
  <c r="I3278" i="1"/>
  <c r="H3270" i="1"/>
  <c r="I3270" i="1"/>
  <c r="J3244" i="1"/>
  <c r="H3244" i="1"/>
  <c r="H3230" i="1"/>
  <c r="I3230" i="1"/>
  <c r="J3230" i="1"/>
  <c r="J3228" i="1"/>
  <c r="H3228" i="1"/>
  <c r="I3228" i="1"/>
  <c r="H3214" i="1"/>
  <c r="I3214" i="1"/>
  <c r="J3214" i="1"/>
  <c r="J3212" i="1"/>
  <c r="H3212" i="1"/>
  <c r="I3212" i="1"/>
  <c r="H3198" i="1"/>
  <c r="I3198" i="1"/>
  <c r="J3198" i="1"/>
  <c r="J3196" i="1"/>
  <c r="H3196" i="1"/>
  <c r="I3196" i="1"/>
  <c r="H3182" i="1"/>
  <c r="I3182" i="1"/>
  <c r="J3182" i="1"/>
  <c r="J3180" i="1"/>
  <c r="H3180" i="1"/>
  <c r="I3180" i="1"/>
  <c r="H3166" i="1"/>
  <c r="I3166" i="1"/>
  <c r="J3166" i="1"/>
  <c r="J3164" i="1"/>
  <c r="H3164" i="1"/>
  <c r="I3164" i="1"/>
  <c r="H3150" i="1"/>
  <c r="I3150" i="1"/>
  <c r="J3150" i="1"/>
  <c r="J3148" i="1"/>
  <c r="H3148" i="1"/>
  <c r="I3148" i="1"/>
  <c r="J3843" i="1"/>
  <c r="J3842" i="1"/>
  <c r="I3841" i="1"/>
  <c r="J3827" i="1"/>
  <c r="J3826" i="1"/>
  <c r="I3825" i="1"/>
  <c r="J3811" i="1"/>
  <c r="J3810" i="1"/>
  <c r="I3809" i="1"/>
  <c r="J3795" i="1"/>
  <c r="J3794" i="1"/>
  <c r="I3793" i="1"/>
  <c r="J3779" i="1"/>
  <c r="J3778" i="1"/>
  <c r="I3777" i="1"/>
  <c r="J3763" i="1"/>
  <c r="J3762" i="1"/>
  <c r="I3761" i="1"/>
  <c r="J3747" i="1"/>
  <c r="J3746" i="1"/>
  <c r="I3745" i="1"/>
  <c r="J3731" i="1"/>
  <c r="J3730" i="1"/>
  <c r="I3729" i="1"/>
  <c r="J3715" i="1"/>
  <c r="J3714" i="1"/>
  <c r="I3713" i="1"/>
  <c r="J3699" i="1"/>
  <c r="J3698" i="1"/>
  <c r="I3697" i="1"/>
  <c r="J3683" i="1"/>
  <c r="J3682" i="1"/>
  <c r="I3681" i="1"/>
  <c r="J3667" i="1"/>
  <c r="J3666" i="1"/>
  <c r="I3665" i="1"/>
  <c r="J3651" i="1"/>
  <c r="J3650" i="1"/>
  <c r="I3649" i="1"/>
  <c r="J3635" i="1"/>
  <c r="J3634" i="1"/>
  <c r="I3633" i="1"/>
  <c r="J3619" i="1"/>
  <c r="J3618" i="1"/>
  <c r="G150" i="3" s="1"/>
  <c r="I3617" i="1"/>
  <c r="F150" i="3" s="1"/>
  <c r="J150" i="3" s="1"/>
  <c r="J3603" i="1"/>
  <c r="J3602" i="1"/>
  <c r="I3601" i="1"/>
  <c r="J3587" i="1"/>
  <c r="J3586" i="1"/>
  <c r="I3585" i="1"/>
  <c r="J3571" i="1"/>
  <c r="J3570" i="1"/>
  <c r="I3569" i="1"/>
  <c r="J3555" i="1"/>
  <c r="J3554" i="1"/>
  <c r="I3553" i="1"/>
  <c r="J3539" i="1"/>
  <c r="J3538" i="1"/>
  <c r="I3537" i="1"/>
  <c r="J3523" i="1"/>
  <c r="J3522" i="1"/>
  <c r="I3521" i="1"/>
  <c r="J3507" i="1"/>
  <c r="J3506" i="1"/>
  <c r="I3505" i="1"/>
  <c r="J3491" i="1"/>
  <c r="J3490" i="1"/>
  <c r="I3489" i="1"/>
  <c r="J3475" i="1"/>
  <c r="J3474" i="1"/>
  <c r="I3473" i="1"/>
  <c r="J3459" i="1"/>
  <c r="J3458" i="1"/>
  <c r="I3457" i="1"/>
  <c r="J3443" i="1"/>
  <c r="J3442" i="1"/>
  <c r="I3441" i="1"/>
  <c r="J3427" i="1"/>
  <c r="J3426" i="1"/>
  <c r="I3425" i="1"/>
  <c r="J3411" i="1"/>
  <c r="J3410" i="1"/>
  <c r="I3409" i="1"/>
  <c r="J3395" i="1"/>
  <c r="J3394" i="1"/>
  <c r="I3393" i="1"/>
  <c r="J3379" i="1"/>
  <c r="J3378" i="1"/>
  <c r="I3377" i="1"/>
  <c r="J3363" i="1"/>
  <c r="J3362" i="1"/>
  <c r="I3361" i="1"/>
  <c r="J3347" i="1"/>
  <c r="J3346" i="1"/>
  <c r="I3345" i="1"/>
  <c r="J3331" i="1"/>
  <c r="J3330" i="1"/>
  <c r="I3329" i="1"/>
  <c r="J3319" i="1"/>
  <c r="H3319" i="1"/>
  <c r="H3305" i="1"/>
  <c r="J3305" i="1"/>
  <c r="J3303" i="1"/>
  <c r="H3303" i="1"/>
  <c r="H3289" i="1"/>
  <c r="J3289" i="1"/>
  <c r="J3287" i="1"/>
  <c r="H3287" i="1"/>
  <c r="J3260" i="1"/>
  <c r="H3260" i="1"/>
  <c r="J3252" i="1"/>
  <c r="H3252" i="1"/>
  <c r="I3245" i="1"/>
  <c r="H3245" i="1"/>
  <c r="J3134" i="1"/>
  <c r="J3133" i="1"/>
  <c r="I3132" i="1"/>
  <c r="J3118" i="1"/>
  <c r="J3117" i="1"/>
  <c r="I3116" i="1"/>
  <c r="J3102" i="1"/>
  <c r="J3101" i="1"/>
  <c r="I3100" i="1"/>
  <c r="J3086" i="1"/>
  <c r="J3085" i="1"/>
  <c r="I3084" i="1"/>
  <c r="J3070" i="1"/>
  <c r="J3069" i="1"/>
  <c r="I3068" i="1"/>
  <c r="J3054" i="1"/>
  <c r="J3053" i="1"/>
  <c r="I3052" i="1"/>
  <c r="J3038" i="1"/>
  <c r="J3037" i="1"/>
  <c r="I3036" i="1"/>
  <c r="J3022" i="1"/>
  <c r="J3021" i="1"/>
  <c r="I3020" i="1"/>
  <c r="J3006" i="1"/>
  <c r="J3005" i="1"/>
  <c r="I3004" i="1"/>
  <c r="J2990" i="1"/>
  <c r="J2989" i="1"/>
  <c r="I2988" i="1"/>
  <c r="J2974" i="1"/>
  <c r="J2973" i="1"/>
  <c r="I2972" i="1"/>
  <c r="J2958" i="1"/>
  <c r="J2957" i="1"/>
  <c r="I2956" i="1"/>
  <c r="J2942" i="1"/>
  <c r="J2941" i="1"/>
  <c r="I2940" i="1"/>
  <c r="J2926" i="1"/>
  <c r="J2925" i="1"/>
  <c r="I2924" i="1"/>
  <c r="J2910" i="1"/>
  <c r="J2909" i="1"/>
  <c r="I2908" i="1"/>
  <c r="J2894" i="1"/>
  <c r="J2893" i="1"/>
  <c r="I2892" i="1"/>
  <c r="J2878" i="1"/>
  <c r="J2877" i="1"/>
  <c r="I2876" i="1"/>
  <c r="J2862" i="1"/>
  <c r="J2861" i="1"/>
  <c r="I2860" i="1"/>
  <c r="J2846" i="1"/>
  <c r="J2845" i="1"/>
  <c r="I2844" i="1"/>
  <c r="J2830" i="1"/>
  <c r="J2829" i="1"/>
  <c r="I2828" i="1"/>
  <c r="J2814" i="1"/>
  <c r="J2813" i="1"/>
  <c r="I2812" i="1"/>
  <c r="J2798" i="1"/>
  <c r="J2797" i="1"/>
  <c r="I2796" i="1"/>
  <c r="J2782" i="1"/>
  <c r="J2781" i="1"/>
  <c r="I2780" i="1"/>
  <c r="J2766" i="1"/>
  <c r="J2765" i="1"/>
  <c r="I2764" i="1"/>
  <c r="J2750" i="1"/>
  <c r="J2749" i="1"/>
  <c r="I2748" i="1"/>
  <c r="I2733" i="1"/>
  <c r="J2733" i="1"/>
  <c r="H2730" i="1"/>
  <c r="I2730" i="1"/>
  <c r="I2717" i="1"/>
  <c r="J2717" i="1"/>
  <c r="H2714" i="1"/>
  <c r="I2714" i="1"/>
  <c r="I2701" i="1"/>
  <c r="J2701" i="1"/>
  <c r="H2698" i="1"/>
  <c r="I2698" i="1"/>
  <c r="I2685" i="1"/>
  <c r="J2685" i="1"/>
  <c r="H2682" i="1"/>
  <c r="I2682" i="1"/>
  <c r="I2669" i="1"/>
  <c r="J2669" i="1"/>
  <c r="H2666" i="1"/>
  <c r="I2666" i="1"/>
  <c r="I2653" i="1"/>
  <c r="J2653" i="1"/>
  <c r="H2650" i="1"/>
  <c r="I2650" i="1"/>
  <c r="I2637" i="1"/>
  <c r="J2637" i="1"/>
  <c r="H2634" i="1"/>
  <c r="I2634" i="1"/>
  <c r="I2621" i="1"/>
  <c r="J2621" i="1"/>
  <c r="H2618" i="1"/>
  <c r="I2618" i="1"/>
  <c r="I2605" i="1"/>
  <c r="J2605" i="1"/>
  <c r="H2602" i="1"/>
  <c r="I2602" i="1"/>
  <c r="I2589" i="1"/>
  <c r="J2589" i="1"/>
  <c r="H2586" i="1"/>
  <c r="I2586" i="1"/>
  <c r="I2573" i="1"/>
  <c r="J2573" i="1"/>
  <c r="H2570" i="1"/>
  <c r="I2570" i="1"/>
  <c r="I2557" i="1"/>
  <c r="J2557" i="1"/>
  <c r="H2554" i="1"/>
  <c r="I2554" i="1"/>
  <c r="I2541" i="1"/>
  <c r="J2541" i="1"/>
  <c r="H2538" i="1"/>
  <c r="I2538" i="1"/>
  <c r="I2531" i="1"/>
  <c r="J2531" i="1"/>
  <c r="H2520" i="1"/>
  <c r="I2520" i="1"/>
  <c r="J2520" i="1"/>
  <c r="J2518" i="1"/>
  <c r="H2518" i="1"/>
  <c r="I2518" i="1"/>
  <c r="H2516" i="1"/>
  <c r="J2516" i="1"/>
  <c r="I2499" i="1"/>
  <c r="H2499" i="1"/>
  <c r="J2499" i="1"/>
  <c r="I2483" i="1"/>
  <c r="H2483" i="1"/>
  <c r="J2483" i="1"/>
  <c r="I2467" i="1"/>
  <c r="H2467" i="1"/>
  <c r="J2467" i="1"/>
  <c r="J3274" i="1"/>
  <c r="J3273" i="1"/>
  <c r="I3272" i="1"/>
  <c r="J3258" i="1"/>
  <c r="J3257" i="1"/>
  <c r="I3256" i="1"/>
  <c r="J3242" i="1"/>
  <c r="J3241" i="1"/>
  <c r="I3240" i="1"/>
  <c r="J3226" i="1"/>
  <c r="J3225" i="1"/>
  <c r="I3224" i="1"/>
  <c r="J3210" i="1"/>
  <c r="J3209" i="1"/>
  <c r="I3208" i="1"/>
  <c r="J3194" i="1"/>
  <c r="J3193" i="1"/>
  <c r="I3192" i="1"/>
  <c r="J3178" i="1"/>
  <c r="J3177" i="1"/>
  <c r="I3176" i="1"/>
  <c r="J3162" i="1"/>
  <c r="J3161" i="1"/>
  <c r="I3160" i="1"/>
  <c r="J3146" i="1"/>
  <c r="J3145" i="1"/>
  <c r="I3144" i="1"/>
  <c r="I3134" i="1"/>
  <c r="H3133" i="1"/>
  <c r="H3132" i="1"/>
  <c r="J3130" i="1"/>
  <c r="J3129" i="1"/>
  <c r="I3128" i="1"/>
  <c r="I3118" i="1"/>
  <c r="H3117" i="1"/>
  <c r="H3116" i="1"/>
  <c r="J3114" i="1"/>
  <c r="J3113" i="1"/>
  <c r="I3112" i="1"/>
  <c r="I3102" i="1"/>
  <c r="H3101" i="1"/>
  <c r="H3100" i="1"/>
  <c r="J3098" i="1"/>
  <c r="J3097" i="1"/>
  <c r="I3096" i="1"/>
  <c r="I3086" i="1"/>
  <c r="H3085" i="1"/>
  <c r="H3084" i="1"/>
  <c r="J3082" i="1"/>
  <c r="J3081" i="1"/>
  <c r="I3080" i="1"/>
  <c r="I3070" i="1"/>
  <c r="H3069" i="1"/>
  <c r="H3068" i="1"/>
  <c r="J3066" i="1"/>
  <c r="J3065" i="1"/>
  <c r="I3064" i="1"/>
  <c r="I3054" i="1"/>
  <c r="H3053" i="1"/>
  <c r="H3052" i="1"/>
  <c r="J3050" i="1"/>
  <c r="J3049" i="1"/>
  <c r="I3048" i="1"/>
  <c r="I3038" i="1"/>
  <c r="H3037" i="1"/>
  <c r="H3036" i="1"/>
  <c r="J3034" i="1"/>
  <c r="J3033" i="1"/>
  <c r="I3032" i="1"/>
  <c r="I3022" i="1"/>
  <c r="H3021" i="1"/>
  <c r="H3020" i="1"/>
  <c r="J3018" i="1"/>
  <c r="J3017" i="1"/>
  <c r="I3016" i="1"/>
  <c r="I3006" i="1"/>
  <c r="H3005" i="1"/>
  <c r="H3004" i="1"/>
  <c r="J3002" i="1"/>
  <c r="J3001" i="1"/>
  <c r="I3000" i="1"/>
  <c r="I2990" i="1"/>
  <c r="H2989" i="1"/>
  <c r="H2988" i="1"/>
  <c r="J2986" i="1"/>
  <c r="J2985" i="1"/>
  <c r="I2984" i="1"/>
  <c r="I2974" i="1"/>
  <c r="H2973" i="1"/>
  <c r="H2972" i="1"/>
  <c r="J2970" i="1"/>
  <c r="J2969" i="1"/>
  <c r="I2968" i="1"/>
  <c r="I2958" i="1"/>
  <c r="H2957" i="1"/>
  <c r="H2956" i="1"/>
  <c r="J2954" i="1"/>
  <c r="J2953" i="1"/>
  <c r="I2952" i="1"/>
  <c r="I2942" i="1"/>
  <c r="H2941" i="1"/>
  <c r="H2940" i="1"/>
  <c r="J2938" i="1"/>
  <c r="J2937" i="1"/>
  <c r="I2936" i="1"/>
  <c r="I2926" i="1"/>
  <c r="H2925" i="1"/>
  <c r="H2924" i="1"/>
  <c r="J2922" i="1"/>
  <c r="J2921" i="1"/>
  <c r="I2920" i="1"/>
  <c r="I2910" i="1"/>
  <c r="H2909" i="1"/>
  <c r="H2908" i="1"/>
  <c r="J2906" i="1"/>
  <c r="J2905" i="1"/>
  <c r="I2904" i="1"/>
  <c r="I2894" i="1"/>
  <c r="H2893" i="1"/>
  <c r="H2892" i="1"/>
  <c r="J2890" i="1"/>
  <c r="J2889" i="1"/>
  <c r="I2888" i="1"/>
  <c r="I2878" i="1"/>
  <c r="H2877" i="1"/>
  <c r="H2876" i="1"/>
  <c r="J2874" i="1"/>
  <c r="J2873" i="1"/>
  <c r="I2872" i="1"/>
  <c r="I2862" i="1"/>
  <c r="H2861" i="1"/>
  <c r="H2860" i="1"/>
  <c r="J2858" i="1"/>
  <c r="J2857" i="1"/>
  <c r="I2856" i="1"/>
  <c r="I2846" i="1"/>
  <c r="F17" i="3" s="1"/>
  <c r="J17" i="3" s="1"/>
  <c r="H2845" i="1"/>
  <c r="H2844" i="1"/>
  <c r="J2842" i="1"/>
  <c r="J2841" i="1"/>
  <c r="I2840" i="1"/>
  <c r="I2830" i="1"/>
  <c r="H2829" i="1"/>
  <c r="H2828" i="1"/>
  <c r="J2826" i="1"/>
  <c r="J2825" i="1"/>
  <c r="I2824" i="1"/>
  <c r="I2814" i="1"/>
  <c r="H2813" i="1"/>
  <c r="H2812" i="1"/>
  <c r="J2810" i="1"/>
  <c r="J2809" i="1"/>
  <c r="I2808" i="1"/>
  <c r="I2798" i="1"/>
  <c r="H2797" i="1"/>
  <c r="H2796" i="1"/>
  <c r="J2794" i="1"/>
  <c r="J2793" i="1"/>
  <c r="I2792" i="1"/>
  <c r="I2782" i="1"/>
  <c r="H2781" i="1"/>
  <c r="H2780" i="1"/>
  <c r="J2778" i="1"/>
  <c r="J2777" i="1"/>
  <c r="I2776" i="1"/>
  <c r="I2766" i="1"/>
  <c r="H2765" i="1"/>
  <c r="H2764" i="1"/>
  <c r="J2762" i="1"/>
  <c r="J2761" i="1"/>
  <c r="I2760" i="1"/>
  <c r="I2750" i="1"/>
  <c r="H2749" i="1"/>
  <c r="H2748" i="1"/>
  <c r="J2746" i="1"/>
  <c r="J2745" i="1"/>
  <c r="I2744" i="1"/>
  <c r="H2734" i="1"/>
  <c r="I2734" i="1"/>
  <c r="I2721" i="1"/>
  <c r="J2721" i="1"/>
  <c r="H2718" i="1"/>
  <c r="I2718" i="1"/>
  <c r="I2705" i="1"/>
  <c r="J2705" i="1"/>
  <c r="H2702" i="1"/>
  <c r="I2702" i="1"/>
  <c r="I2689" i="1"/>
  <c r="J2689" i="1"/>
  <c r="H2686" i="1"/>
  <c r="I2686" i="1"/>
  <c r="I2673" i="1"/>
  <c r="J2673" i="1"/>
  <c r="H2670" i="1"/>
  <c r="I2670" i="1"/>
  <c r="I2657" i="1"/>
  <c r="J2657" i="1"/>
  <c r="H2654" i="1"/>
  <c r="I2654" i="1"/>
  <c r="I2641" i="1"/>
  <c r="J2641" i="1"/>
  <c r="H2638" i="1"/>
  <c r="I2638" i="1"/>
  <c r="I2625" i="1"/>
  <c r="J2625" i="1"/>
  <c r="H2622" i="1"/>
  <c r="I2622" i="1"/>
  <c r="I2609" i="1"/>
  <c r="J2609" i="1"/>
  <c r="H2606" i="1"/>
  <c r="I2606" i="1"/>
  <c r="I2593" i="1"/>
  <c r="J2593" i="1"/>
  <c r="H2590" i="1"/>
  <c r="I2590" i="1"/>
  <c r="I2577" i="1"/>
  <c r="J2577" i="1"/>
  <c r="H2574" i="1"/>
  <c r="I2574" i="1"/>
  <c r="I2561" i="1"/>
  <c r="F49" i="3" s="1"/>
  <c r="J49" i="3" s="1"/>
  <c r="J2561" i="1"/>
  <c r="H2558" i="1"/>
  <c r="I2558" i="1"/>
  <c r="I2545" i="1"/>
  <c r="J2545" i="1"/>
  <c r="H2542" i="1"/>
  <c r="I2542" i="1"/>
  <c r="H2532" i="1"/>
  <c r="J2532" i="1"/>
  <c r="I2725" i="1"/>
  <c r="J2725" i="1"/>
  <c r="H2722" i="1"/>
  <c r="I2722" i="1"/>
  <c r="I2709" i="1"/>
  <c r="J2709" i="1"/>
  <c r="H2706" i="1"/>
  <c r="I2706" i="1"/>
  <c r="I2693" i="1"/>
  <c r="J2693" i="1"/>
  <c r="H2690" i="1"/>
  <c r="I2690" i="1"/>
  <c r="I2677" i="1"/>
  <c r="J2677" i="1"/>
  <c r="H2674" i="1"/>
  <c r="I2674" i="1"/>
  <c r="I2661" i="1"/>
  <c r="J2661" i="1"/>
  <c r="H2658" i="1"/>
  <c r="I2658" i="1"/>
  <c r="I2645" i="1"/>
  <c r="J2645" i="1"/>
  <c r="H2642" i="1"/>
  <c r="I2642" i="1"/>
  <c r="I2629" i="1"/>
  <c r="J2629" i="1"/>
  <c r="H2626" i="1"/>
  <c r="I2626" i="1"/>
  <c r="I2613" i="1"/>
  <c r="J2613" i="1"/>
  <c r="H2610" i="1"/>
  <c r="I2610" i="1"/>
  <c r="I2597" i="1"/>
  <c r="J2597" i="1"/>
  <c r="H2594" i="1"/>
  <c r="I2594" i="1"/>
  <c r="I2581" i="1"/>
  <c r="J2581" i="1"/>
  <c r="H2578" i="1"/>
  <c r="I2578" i="1"/>
  <c r="I2565" i="1"/>
  <c r="J2565" i="1"/>
  <c r="H2562" i="1"/>
  <c r="I2562" i="1"/>
  <c r="F26" i="3" s="1"/>
  <c r="J26" i="3" s="1"/>
  <c r="I2549" i="1"/>
  <c r="J2549" i="1"/>
  <c r="H2546" i="1"/>
  <c r="I2546" i="1"/>
  <c r="I2533" i="1"/>
  <c r="J2533" i="1"/>
  <c r="I2519" i="1"/>
  <c r="H2519" i="1"/>
  <c r="J2519" i="1"/>
  <c r="J2514" i="1"/>
  <c r="I2514" i="1"/>
  <c r="H2500" i="1"/>
  <c r="I2500" i="1"/>
  <c r="J2500" i="1"/>
  <c r="J2498" i="1"/>
  <c r="H2498" i="1"/>
  <c r="I2498" i="1"/>
  <c r="H2484" i="1"/>
  <c r="I2484" i="1"/>
  <c r="J2484" i="1"/>
  <c r="J2482" i="1"/>
  <c r="H2482" i="1"/>
  <c r="I2482" i="1"/>
  <c r="H2468" i="1"/>
  <c r="I2468" i="1"/>
  <c r="J2468" i="1"/>
  <c r="J2466" i="1"/>
  <c r="H2466" i="1"/>
  <c r="I2466" i="1"/>
  <c r="H3237" i="1"/>
  <c r="H3236" i="1"/>
  <c r="I3222" i="1"/>
  <c r="H3221" i="1"/>
  <c r="H3220" i="1"/>
  <c r="I3206" i="1"/>
  <c r="H3205" i="1"/>
  <c r="H3204" i="1"/>
  <c r="I3190" i="1"/>
  <c r="H3189" i="1"/>
  <c r="H3188" i="1"/>
  <c r="I3174" i="1"/>
  <c r="H3173" i="1"/>
  <c r="H3172" i="1"/>
  <c r="I3158" i="1"/>
  <c r="H3157" i="1"/>
  <c r="H3156" i="1"/>
  <c r="I3142" i="1"/>
  <c r="H3141" i="1"/>
  <c r="H3140" i="1"/>
  <c r="I3126" i="1"/>
  <c r="H3125" i="1"/>
  <c r="H3124" i="1"/>
  <c r="I3110" i="1"/>
  <c r="H3109" i="1"/>
  <c r="H3108" i="1"/>
  <c r="I3094" i="1"/>
  <c r="H3093" i="1"/>
  <c r="H3092" i="1"/>
  <c r="I3078" i="1"/>
  <c r="H3077" i="1"/>
  <c r="H3076" i="1"/>
  <c r="I3062" i="1"/>
  <c r="H3061" i="1"/>
  <c r="H3060" i="1"/>
  <c r="I3046" i="1"/>
  <c r="H3045" i="1"/>
  <c r="H3044" i="1"/>
  <c r="I3030" i="1"/>
  <c r="H3029" i="1"/>
  <c r="H3028" i="1"/>
  <c r="I3014" i="1"/>
  <c r="H3013" i="1"/>
  <c r="H3012" i="1"/>
  <c r="I2998" i="1"/>
  <c r="H2997" i="1"/>
  <c r="H2996" i="1"/>
  <c r="I2982" i="1"/>
  <c r="F3" i="3" s="1"/>
  <c r="J3" i="3" s="1"/>
  <c r="H2981" i="1"/>
  <c r="H2980" i="1"/>
  <c r="I2966" i="1"/>
  <c r="H2965" i="1"/>
  <c r="H2964" i="1"/>
  <c r="I2950" i="1"/>
  <c r="H2949" i="1"/>
  <c r="H2948" i="1"/>
  <c r="I2934" i="1"/>
  <c r="H2933" i="1"/>
  <c r="H2932" i="1"/>
  <c r="I2918" i="1"/>
  <c r="H2917" i="1"/>
  <c r="H2916" i="1"/>
  <c r="I2902" i="1"/>
  <c r="H2901" i="1"/>
  <c r="H2900" i="1"/>
  <c r="I2886" i="1"/>
  <c r="H2885" i="1"/>
  <c r="H2884" i="1"/>
  <c r="I2870" i="1"/>
  <c r="H2869" i="1"/>
  <c r="H2868" i="1"/>
  <c r="I2854" i="1"/>
  <c r="H2853" i="1"/>
  <c r="H2852" i="1"/>
  <c r="I2838" i="1"/>
  <c r="H2837" i="1"/>
  <c r="H2836" i="1"/>
  <c r="I2822" i="1"/>
  <c r="H2821" i="1"/>
  <c r="H2820" i="1"/>
  <c r="I2806" i="1"/>
  <c r="H2805" i="1"/>
  <c r="H2804" i="1"/>
  <c r="I2790" i="1"/>
  <c r="H2789" i="1"/>
  <c r="H2788" i="1"/>
  <c r="I2774" i="1"/>
  <c r="H2773" i="1"/>
  <c r="H2772" i="1"/>
  <c r="I2758" i="1"/>
  <c r="H2757" i="1"/>
  <c r="H2756" i="1"/>
  <c r="I2742" i="1"/>
  <c r="H2741" i="1"/>
  <c r="H2740" i="1"/>
  <c r="H2733" i="1"/>
  <c r="J2730" i="1"/>
  <c r="I2729" i="1"/>
  <c r="J2729" i="1"/>
  <c r="H2726" i="1"/>
  <c r="I2726" i="1"/>
  <c r="H2717" i="1"/>
  <c r="J2714" i="1"/>
  <c r="I2713" i="1"/>
  <c r="J2713" i="1"/>
  <c r="H2710" i="1"/>
  <c r="I2710" i="1"/>
  <c r="H2701" i="1"/>
  <c r="J2698" i="1"/>
  <c r="I2697" i="1"/>
  <c r="J2697" i="1"/>
  <c r="H2694" i="1"/>
  <c r="I2694" i="1"/>
  <c r="J2682" i="1"/>
  <c r="I2681" i="1"/>
  <c r="J2681" i="1"/>
  <c r="H2678" i="1"/>
  <c r="I2678" i="1"/>
  <c r="J2666" i="1"/>
  <c r="I2665" i="1"/>
  <c r="J2665" i="1"/>
  <c r="H2662" i="1"/>
  <c r="I2662" i="1"/>
  <c r="I2649" i="1"/>
  <c r="J2649" i="1"/>
  <c r="H2646" i="1"/>
  <c r="I2646" i="1"/>
  <c r="I2633" i="1"/>
  <c r="J2633" i="1"/>
  <c r="H2630" i="1"/>
  <c r="I2630" i="1"/>
  <c r="I2617" i="1"/>
  <c r="J2617" i="1"/>
  <c r="H2614" i="1"/>
  <c r="I2614" i="1"/>
  <c r="I2601" i="1"/>
  <c r="J2601" i="1"/>
  <c r="H2598" i="1"/>
  <c r="I2598" i="1"/>
  <c r="I2585" i="1"/>
  <c r="J2585" i="1"/>
  <c r="H2582" i="1"/>
  <c r="I2582" i="1"/>
  <c r="I2569" i="1"/>
  <c r="J2569" i="1"/>
  <c r="H2566" i="1"/>
  <c r="I2566" i="1"/>
  <c r="I2553" i="1"/>
  <c r="J2553" i="1"/>
  <c r="H2550" i="1"/>
  <c r="I2550" i="1"/>
  <c r="I2537" i="1"/>
  <c r="J2537" i="1"/>
  <c r="H2534" i="1"/>
  <c r="I2534" i="1"/>
  <c r="J2530" i="1"/>
  <c r="I2530" i="1"/>
  <c r="I2516" i="1"/>
  <c r="I2515" i="1"/>
  <c r="J2515" i="1"/>
  <c r="I2374" i="1"/>
  <c r="J2374" i="1"/>
  <c r="H2371" i="1"/>
  <c r="I2371" i="1"/>
  <c r="I2358" i="1"/>
  <c r="J2358" i="1"/>
  <c r="H2355" i="1"/>
  <c r="I2355" i="1"/>
  <c r="I2342" i="1"/>
  <c r="J2342" i="1"/>
  <c r="H2339" i="1"/>
  <c r="I2339" i="1"/>
  <c r="I2326" i="1"/>
  <c r="J2326" i="1"/>
  <c r="H2323" i="1"/>
  <c r="I2323" i="1"/>
  <c r="I2310" i="1"/>
  <c r="J2310" i="1"/>
  <c r="H2307" i="1"/>
  <c r="I2307" i="1"/>
  <c r="I2294" i="1"/>
  <c r="J2294" i="1"/>
  <c r="H2291" i="1"/>
  <c r="I2291" i="1"/>
  <c r="I2278" i="1"/>
  <c r="F107" i="3" s="1"/>
  <c r="J107" i="3" s="1"/>
  <c r="J2278" i="1"/>
  <c r="G107" i="3" s="1"/>
  <c r="H2275" i="1"/>
  <c r="I2275" i="1"/>
  <c r="I2262" i="1"/>
  <c r="J2262" i="1"/>
  <c r="H2259" i="1"/>
  <c r="I2259" i="1"/>
  <c r="I2246" i="1"/>
  <c r="J2246" i="1"/>
  <c r="H2243" i="1"/>
  <c r="I2243" i="1"/>
  <c r="I2230" i="1"/>
  <c r="J2230" i="1"/>
  <c r="H2227" i="1"/>
  <c r="I2227" i="1"/>
  <c r="I2214" i="1"/>
  <c r="J2214" i="1"/>
  <c r="H2211" i="1"/>
  <c r="I2211" i="1"/>
  <c r="I2198" i="1"/>
  <c r="J2198" i="1"/>
  <c r="H2195" i="1"/>
  <c r="I2195" i="1"/>
  <c r="I2182" i="1"/>
  <c r="J2182" i="1"/>
  <c r="H2179" i="1"/>
  <c r="I2179" i="1"/>
  <c r="I2166" i="1"/>
  <c r="J2166" i="1"/>
  <c r="H2163" i="1"/>
  <c r="I2163" i="1"/>
  <c r="I2150" i="1"/>
  <c r="J2150" i="1"/>
  <c r="H2147" i="1"/>
  <c r="I2147" i="1"/>
  <c r="I2134" i="1"/>
  <c r="J2134" i="1"/>
  <c r="G39" i="3" s="1"/>
  <c r="H2131" i="1"/>
  <c r="I2131" i="1"/>
  <c r="I2118" i="1"/>
  <c r="J2118" i="1"/>
  <c r="H2115" i="1"/>
  <c r="I2115" i="1"/>
  <c r="I2102" i="1"/>
  <c r="J2102" i="1"/>
  <c r="I2093" i="1"/>
  <c r="H2093" i="1"/>
  <c r="J2093" i="1"/>
  <c r="J2088" i="1"/>
  <c r="I2088" i="1"/>
  <c r="I2077" i="1"/>
  <c r="H2077" i="1"/>
  <c r="J2077" i="1"/>
  <c r="J2072" i="1"/>
  <c r="I2072" i="1"/>
  <c r="I2061" i="1"/>
  <c r="H2061" i="1"/>
  <c r="J2061" i="1"/>
  <c r="J2056" i="1"/>
  <c r="I2056" i="1"/>
  <c r="I2045" i="1"/>
  <c r="H2045" i="1"/>
  <c r="J2045" i="1"/>
  <c r="J2040" i="1"/>
  <c r="I2040" i="1"/>
  <c r="I2029" i="1"/>
  <c r="H2029" i="1"/>
  <c r="J2029" i="1"/>
  <c r="J2024" i="1"/>
  <c r="I2024" i="1"/>
  <c r="I2013" i="1"/>
  <c r="H2013" i="1"/>
  <c r="J2013" i="1"/>
  <c r="J2008" i="1"/>
  <c r="I2008" i="1"/>
  <c r="I1997" i="1"/>
  <c r="H1997" i="1"/>
  <c r="J1997" i="1"/>
  <c r="J1992" i="1"/>
  <c r="I1992" i="1"/>
  <c r="I1981" i="1"/>
  <c r="H1981" i="1"/>
  <c r="J1981" i="1"/>
  <c r="J1976" i="1"/>
  <c r="I1976" i="1"/>
  <c r="I1965" i="1"/>
  <c r="H1965" i="1"/>
  <c r="J1965" i="1"/>
  <c r="J1960" i="1"/>
  <c r="I1960" i="1"/>
  <c r="I1949" i="1"/>
  <c r="H1949" i="1"/>
  <c r="J1949" i="1"/>
  <c r="J1944" i="1"/>
  <c r="I1944" i="1"/>
  <c r="I1933" i="1"/>
  <c r="H1933" i="1"/>
  <c r="J1933" i="1"/>
  <c r="J1928" i="1"/>
  <c r="I1928" i="1"/>
  <c r="I1917" i="1"/>
  <c r="H1917" i="1"/>
  <c r="J1917" i="1"/>
  <c r="J1912" i="1"/>
  <c r="I1912" i="1"/>
  <c r="I1901" i="1"/>
  <c r="H1901" i="1"/>
  <c r="J1901" i="1"/>
  <c r="J1896" i="1"/>
  <c r="I1896" i="1"/>
  <c r="I1885" i="1"/>
  <c r="H1885" i="1"/>
  <c r="J1885" i="1"/>
  <c r="I1869" i="1"/>
  <c r="H1869" i="1"/>
  <c r="J1869" i="1"/>
  <c r="J2504" i="1"/>
  <c r="J2503" i="1"/>
  <c r="I2502" i="1"/>
  <c r="J2488" i="1"/>
  <c r="J2487" i="1"/>
  <c r="I2486" i="1"/>
  <c r="J2472" i="1"/>
  <c r="J2471" i="1"/>
  <c r="I2470" i="1"/>
  <c r="J2456" i="1"/>
  <c r="J2455" i="1"/>
  <c r="I2454" i="1"/>
  <c r="J2440" i="1"/>
  <c r="J2439" i="1"/>
  <c r="I2438" i="1"/>
  <c r="J2424" i="1"/>
  <c r="J2423" i="1"/>
  <c r="I2422" i="1"/>
  <c r="J2408" i="1"/>
  <c r="J2407" i="1"/>
  <c r="I2406" i="1"/>
  <c r="J2392" i="1"/>
  <c r="J2391" i="1"/>
  <c r="I2390" i="1"/>
  <c r="I2378" i="1"/>
  <c r="J2378" i="1"/>
  <c r="H2375" i="1"/>
  <c r="I2375" i="1"/>
  <c r="I2362" i="1"/>
  <c r="J2362" i="1"/>
  <c r="H2359" i="1"/>
  <c r="I2359" i="1"/>
  <c r="I2346" i="1"/>
  <c r="J2346" i="1"/>
  <c r="H2343" i="1"/>
  <c r="I2343" i="1"/>
  <c r="I2330" i="1"/>
  <c r="J2330" i="1"/>
  <c r="H2327" i="1"/>
  <c r="I2327" i="1"/>
  <c r="I2314" i="1"/>
  <c r="J2314" i="1"/>
  <c r="H2311" i="1"/>
  <c r="I2311" i="1"/>
  <c r="I2298" i="1"/>
  <c r="J2298" i="1"/>
  <c r="H2295" i="1"/>
  <c r="I2295" i="1"/>
  <c r="I2282" i="1"/>
  <c r="J2282" i="1"/>
  <c r="H2279" i="1"/>
  <c r="I2279" i="1"/>
  <c r="I2266" i="1"/>
  <c r="J2266" i="1"/>
  <c r="H2263" i="1"/>
  <c r="I2263" i="1"/>
  <c r="I2250" i="1"/>
  <c r="J2250" i="1"/>
  <c r="H2247" i="1"/>
  <c r="I2247" i="1"/>
  <c r="I2234" i="1"/>
  <c r="J2234" i="1"/>
  <c r="H2231" i="1"/>
  <c r="I2231" i="1"/>
  <c r="I2218" i="1"/>
  <c r="J2218" i="1"/>
  <c r="H2215" i="1"/>
  <c r="I2215" i="1"/>
  <c r="I2202" i="1"/>
  <c r="J2202" i="1"/>
  <c r="H2199" i="1"/>
  <c r="I2199" i="1"/>
  <c r="I2186" i="1"/>
  <c r="J2186" i="1"/>
  <c r="H2183" i="1"/>
  <c r="I2183" i="1"/>
  <c r="I2170" i="1"/>
  <c r="J2170" i="1"/>
  <c r="H2167" i="1"/>
  <c r="I2167" i="1"/>
  <c r="I2154" i="1"/>
  <c r="J2154" i="1"/>
  <c r="H2151" i="1"/>
  <c r="I2151" i="1"/>
  <c r="I2138" i="1"/>
  <c r="J2138" i="1"/>
  <c r="H2135" i="1"/>
  <c r="I2135" i="1"/>
  <c r="I2122" i="1"/>
  <c r="J2122" i="1"/>
  <c r="H2119" i="1"/>
  <c r="I2119" i="1"/>
  <c r="I2106" i="1"/>
  <c r="J2106" i="1"/>
  <c r="H2103" i="1"/>
  <c r="I2103" i="1"/>
  <c r="I2089" i="1"/>
  <c r="J2089" i="1"/>
  <c r="I2073" i="1"/>
  <c r="J2073" i="1"/>
  <c r="I2057" i="1"/>
  <c r="J2057" i="1"/>
  <c r="I2041" i="1"/>
  <c r="J2041" i="1"/>
  <c r="I2025" i="1"/>
  <c r="J2025" i="1"/>
  <c r="I2009" i="1"/>
  <c r="J2009" i="1"/>
  <c r="I1993" i="1"/>
  <c r="J1993" i="1"/>
  <c r="I1977" i="1"/>
  <c r="J1977" i="1"/>
  <c r="I1961" i="1"/>
  <c r="J1961" i="1"/>
  <c r="I1945" i="1"/>
  <c r="J1945" i="1"/>
  <c r="I1929" i="1"/>
  <c r="J1929" i="1"/>
  <c r="I1913" i="1"/>
  <c r="J1913" i="1"/>
  <c r="I1897" i="1"/>
  <c r="J1897" i="1"/>
  <c r="I2504" i="1"/>
  <c r="H2503" i="1"/>
  <c r="H2502" i="1"/>
  <c r="I2488" i="1"/>
  <c r="H2487" i="1"/>
  <c r="H2486" i="1"/>
  <c r="I2472" i="1"/>
  <c r="H2471" i="1"/>
  <c r="H2470" i="1"/>
  <c r="I2456" i="1"/>
  <c r="H2455" i="1"/>
  <c r="H2454" i="1"/>
  <c r="J2452" i="1"/>
  <c r="J2451" i="1"/>
  <c r="G68" i="3" s="1"/>
  <c r="I2450" i="1"/>
  <c r="I2440" i="1"/>
  <c r="H2439" i="1"/>
  <c r="H2438" i="1"/>
  <c r="J2436" i="1"/>
  <c r="J2435" i="1"/>
  <c r="I2434" i="1"/>
  <c r="I2424" i="1"/>
  <c r="H2423" i="1"/>
  <c r="H2422" i="1"/>
  <c r="J2420" i="1"/>
  <c r="J2419" i="1"/>
  <c r="I2418" i="1"/>
  <c r="I2408" i="1"/>
  <c r="H2407" i="1"/>
  <c r="H2406" i="1"/>
  <c r="J2404" i="1"/>
  <c r="J2403" i="1"/>
  <c r="I2402" i="1"/>
  <c r="I2392" i="1"/>
  <c r="H2391" i="1"/>
  <c r="H2390" i="1"/>
  <c r="J2388" i="1"/>
  <c r="J2387" i="1"/>
  <c r="I2382" i="1"/>
  <c r="J2382" i="1"/>
  <c r="H2379" i="1"/>
  <c r="I2379" i="1"/>
  <c r="I2366" i="1"/>
  <c r="J2366" i="1"/>
  <c r="H2363" i="1"/>
  <c r="I2363" i="1"/>
  <c r="I2350" i="1"/>
  <c r="F16" i="3" s="1"/>
  <c r="J16" i="3" s="1"/>
  <c r="J2350" i="1"/>
  <c r="G16" i="3" s="1"/>
  <c r="H2347" i="1"/>
  <c r="I2347" i="1"/>
  <c r="I2334" i="1"/>
  <c r="J2334" i="1"/>
  <c r="H2331" i="1"/>
  <c r="I2331" i="1"/>
  <c r="I2318" i="1"/>
  <c r="J2318" i="1"/>
  <c r="H2315" i="1"/>
  <c r="I2315" i="1"/>
  <c r="I2302" i="1"/>
  <c r="J2302" i="1"/>
  <c r="H2299" i="1"/>
  <c r="I2299" i="1"/>
  <c r="I2286" i="1"/>
  <c r="J2286" i="1"/>
  <c r="H2283" i="1"/>
  <c r="I2283" i="1"/>
  <c r="I2270" i="1"/>
  <c r="J2270" i="1"/>
  <c r="H2267" i="1"/>
  <c r="I2267" i="1"/>
  <c r="I2254" i="1"/>
  <c r="J2254" i="1"/>
  <c r="H2251" i="1"/>
  <c r="I2251" i="1"/>
  <c r="I2238" i="1"/>
  <c r="J2238" i="1"/>
  <c r="H2235" i="1"/>
  <c r="I2235" i="1"/>
  <c r="I2222" i="1"/>
  <c r="F43" i="3" s="1"/>
  <c r="J43" i="3" s="1"/>
  <c r="J2222" i="1"/>
  <c r="G43" i="3" s="1"/>
  <c r="H2219" i="1"/>
  <c r="I2219" i="1"/>
  <c r="I2206" i="1"/>
  <c r="J2206" i="1"/>
  <c r="H2203" i="1"/>
  <c r="I2203" i="1"/>
  <c r="I2190" i="1"/>
  <c r="J2190" i="1"/>
  <c r="H2187" i="1"/>
  <c r="I2187" i="1"/>
  <c r="I2174" i="1"/>
  <c r="J2174" i="1"/>
  <c r="H2171" i="1"/>
  <c r="I2171" i="1"/>
  <c r="I2158" i="1"/>
  <c r="J2158" i="1"/>
  <c r="H2155" i="1"/>
  <c r="I2155" i="1"/>
  <c r="I2142" i="1"/>
  <c r="J2142" i="1"/>
  <c r="H2139" i="1"/>
  <c r="I2139" i="1"/>
  <c r="I2126" i="1"/>
  <c r="J2126" i="1"/>
  <c r="H2123" i="1"/>
  <c r="I2123" i="1"/>
  <c r="I2110" i="1"/>
  <c r="J2110" i="1"/>
  <c r="H2107" i="1"/>
  <c r="I2107" i="1"/>
  <c r="H2094" i="1"/>
  <c r="I2094" i="1"/>
  <c r="J2094" i="1"/>
  <c r="J2092" i="1"/>
  <c r="H2092" i="1"/>
  <c r="I2092" i="1"/>
  <c r="H2090" i="1"/>
  <c r="J2090" i="1"/>
  <c r="H2078" i="1"/>
  <c r="I2078" i="1"/>
  <c r="J2078" i="1"/>
  <c r="J2076" i="1"/>
  <c r="H2076" i="1"/>
  <c r="I2076" i="1"/>
  <c r="H2074" i="1"/>
  <c r="J2074" i="1"/>
  <c r="H2062" i="1"/>
  <c r="I2062" i="1"/>
  <c r="J2062" i="1"/>
  <c r="J2060" i="1"/>
  <c r="H2060" i="1"/>
  <c r="I2060" i="1"/>
  <c r="H2058" i="1"/>
  <c r="J2058" i="1"/>
  <c r="H2046" i="1"/>
  <c r="I2046" i="1"/>
  <c r="J2046" i="1"/>
  <c r="J2044" i="1"/>
  <c r="H2044" i="1"/>
  <c r="I2044" i="1"/>
  <c r="H2042" i="1"/>
  <c r="J2042" i="1"/>
  <c r="H2030" i="1"/>
  <c r="I2030" i="1"/>
  <c r="J2030" i="1"/>
  <c r="J2028" i="1"/>
  <c r="H2028" i="1"/>
  <c r="I2028" i="1"/>
  <c r="H2026" i="1"/>
  <c r="J2026" i="1"/>
  <c r="H2014" i="1"/>
  <c r="I2014" i="1"/>
  <c r="J2014" i="1"/>
  <c r="J2012" i="1"/>
  <c r="H2012" i="1"/>
  <c r="I2012" i="1"/>
  <c r="H2010" i="1"/>
  <c r="J2010" i="1"/>
  <c r="H1998" i="1"/>
  <c r="I1998" i="1"/>
  <c r="J1998" i="1"/>
  <c r="J1996" i="1"/>
  <c r="H1996" i="1"/>
  <c r="I1996" i="1"/>
  <c r="H1994" i="1"/>
  <c r="J1994" i="1"/>
  <c r="H1982" i="1"/>
  <c r="I1982" i="1"/>
  <c r="J1982" i="1"/>
  <c r="J1980" i="1"/>
  <c r="H1980" i="1"/>
  <c r="I1980" i="1"/>
  <c r="H1978" i="1"/>
  <c r="J1978" i="1"/>
  <c r="H1966" i="1"/>
  <c r="I1966" i="1"/>
  <c r="J1966" i="1"/>
  <c r="J1964" i="1"/>
  <c r="H1964" i="1"/>
  <c r="I1964" i="1"/>
  <c r="H1962" i="1"/>
  <c r="J1962" i="1"/>
  <c r="H1950" i="1"/>
  <c r="I1950" i="1"/>
  <c r="J1950" i="1"/>
  <c r="J1948" i="1"/>
  <c r="H1948" i="1"/>
  <c r="I1948" i="1"/>
  <c r="H1946" i="1"/>
  <c r="J1946" i="1"/>
  <c r="H1934" i="1"/>
  <c r="I1934" i="1"/>
  <c r="J1934" i="1"/>
  <c r="J1932" i="1"/>
  <c r="H1932" i="1"/>
  <c r="I1932" i="1"/>
  <c r="H1930" i="1"/>
  <c r="J1930" i="1"/>
  <c r="H1918" i="1"/>
  <c r="I1918" i="1"/>
  <c r="J1918" i="1"/>
  <c r="J1916" i="1"/>
  <c r="H1916" i="1"/>
  <c r="I1916" i="1"/>
  <c r="H1914" i="1"/>
  <c r="J1914" i="1"/>
  <c r="H1902" i="1"/>
  <c r="I1902" i="1"/>
  <c r="J1902" i="1"/>
  <c r="J1900" i="1"/>
  <c r="H1900" i="1"/>
  <c r="I1900" i="1"/>
  <c r="H1898" i="1"/>
  <c r="J1898" i="1"/>
  <c r="H1886" i="1"/>
  <c r="I1886" i="1"/>
  <c r="J1886" i="1"/>
  <c r="J1884" i="1"/>
  <c r="H1884" i="1"/>
  <c r="I1884" i="1"/>
  <c r="H1870" i="1"/>
  <c r="I1870" i="1"/>
  <c r="J1870" i="1"/>
  <c r="J1868" i="1"/>
  <c r="H1868" i="1"/>
  <c r="I1868" i="1"/>
  <c r="I2452" i="1"/>
  <c r="H2451" i="1"/>
  <c r="H2450" i="1"/>
  <c r="I2436" i="1"/>
  <c r="H2435" i="1"/>
  <c r="H2434" i="1"/>
  <c r="I2420" i="1"/>
  <c r="H2419" i="1"/>
  <c r="H2418" i="1"/>
  <c r="I2404" i="1"/>
  <c r="H2403" i="1"/>
  <c r="H2402" i="1"/>
  <c r="I2388" i="1"/>
  <c r="H2387" i="1"/>
  <c r="I2386" i="1"/>
  <c r="J2386" i="1"/>
  <c r="H2383" i="1"/>
  <c r="I2383" i="1"/>
  <c r="H2374" i="1"/>
  <c r="J2371" i="1"/>
  <c r="I2370" i="1"/>
  <c r="J2370" i="1"/>
  <c r="H2367" i="1"/>
  <c r="I2367" i="1"/>
  <c r="H2358" i="1"/>
  <c r="J2355" i="1"/>
  <c r="I2354" i="1"/>
  <c r="J2354" i="1"/>
  <c r="H2351" i="1"/>
  <c r="I2351" i="1"/>
  <c r="H2342" i="1"/>
  <c r="J2339" i="1"/>
  <c r="I2338" i="1"/>
  <c r="J2338" i="1"/>
  <c r="H2335" i="1"/>
  <c r="I2335" i="1"/>
  <c r="H2326" i="1"/>
  <c r="J2323" i="1"/>
  <c r="I2322" i="1"/>
  <c r="J2322" i="1"/>
  <c r="H2319" i="1"/>
  <c r="I2319" i="1"/>
  <c r="H2310" i="1"/>
  <c r="J2307" i="1"/>
  <c r="I2306" i="1"/>
  <c r="J2306" i="1"/>
  <c r="H2303" i="1"/>
  <c r="I2303" i="1"/>
  <c r="H2294" i="1"/>
  <c r="J2291" i="1"/>
  <c r="I2290" i="1"/>
  <c r="J2290" i="1"/>
  <c r="H2287" i="1"/>
  <c r="I2287" i="1"/>
  <c r="H2278" i="1"/>
  <c r="J2275" i="1"/>
  <c r="I2274" i="1"/>
  <c r="J2274" i="1"/>
  <c r="H2271" i="1"/>
  <c r="I2271" i="1"/>
  <c r="H2262" i="1"/>
  <c r="J2259" i="1"/>
  <c r="I2258" i="1"/>
  <c r="J2258" i="1"/>
  <c r="H2255" i="1"/>
  <c r="I2255" i="1"/>
  <c r="H2246" i="1"/>
  <c r="J2243" i="1"/>
  <c r="I2242" i="1"/>
  <c r="J2242" i="1"/>
  <c r="H2239" i="1"/>
  <c r="I2239" i="1"/>
  <c r="H2230" i="1"/>
  <c r="J2227" i="1"/>
  <c r="I2226" i="1"/>
  <c r="J2226" i="1"/>
  <c r="H2223" i="1"/>
  <c r="I2223" i="1"/>
  <c r="H2214" i="1"/>
  <c r="J2211" i="1"/>
  <c r="I2210" i="1"/>
  <c r="F98" i="3" s="1"/>
  <c r="J98" i="3" s="1"/>
  <c r="J2210" i="1"/>
  <c r="H2207" i="1"/>
  <c r="I2207" i="1"/>
  <c r="H2198" i="1"/>
  <c r="J2195" i="1"/>
  <c r="I2194" i="1"/>
  <c r="J2194" i="1"/>
  <c r="H2191" i="1"/>
  <c r="I2191" i="1"/>
  <c r="H2182" i="1"/>
  <c r="J2179" i="1"/>
  <c r="I2178" i="1"/>
  <c r="J2178" i="1"/>
  <c r="H2175" i="1"/>
  <c r="I2175" i="1"/>
  <c r="H2166" i="1"/>
  <c r="J2163" i="1"/>
  <c r="I2162" i="1"/>
  <c r="J2162" i="1"/>
  <c r="H2159" i="1"/>
  <c r="I2159" i="1"/>
  <c r="H2150" i="1"/>
  <c r="J2147" i="1"/>
  <c r="I2146" i="1"/>
  <c r="J2146" i="1"/>
  <c r="H2143" i="1"/>
  <c r="I2143" i="1"/>
  <c r="H2134" i="1"/>
  <c r="J2131" i="1"/>
  <c r="I2130" i="1"/>
  <c r="J2130" i="1"/>
  <c r="H2127" i="1"/>
  <c r="I2127" i="1"/>
  <c r="H2118" i="1"/>
  <c r="J2115" i="1"/>
  <c r="I2114" i="1"/>
  <c r="J2114" i="1"/>
  <c r="H2111" i="1"/>
  <c r="I2111" i="1"/>
  <c r="H2102" i="1"/>
  <c r="H2088" i="1"/>
  <c r="H2072" i="1"/>
  <c r="H2056" i="1"/>
  <c r="H2040" i="1"/>
  <c r="H1590" i="1"/>
  <c r="I1590" i="1"/>
  <c r="I1585" i="1"/>
  <c r="J1585" i="1"/>
  <c r="H1585" i="1"/>
  <c r="J1580" i="1"/>
  <c r="I1580" i="1"/>
  <c r="I1569" i="1"/>
  <c r="F84" i="3" s="1"/>
  <c r="J84" i="3" s="1"/>
  <c r="J1569" i="1"/>
  <c r="H1569" i="1"/>
  <c r="J1564" i="1"/>
  <c r="I1564" i="1"/>
  <c r="I1553" i="1"/>
  <c r="J1553" i="1"/>
  <c r="H1553" i="1"/>
  <c r="J1548" i="1"/>
  <c r="I1548" i="1"/>
  <c r="I1537" i="1"/>
  <c r="J1537" i="1"/>
  <c r="H1537" i="1"/>
  <c r="J1532" i="1"/>
  <c r="I1532" i="1"/>
  <c r="I1521" i="1"/>
  <c r="J1521" i="1"/>
  <c r="H1521" i="1"/>
  <c r="J1516" i="1"/>
  <c r="I1516" i="1"/>
  <c r="I1485" i="1"/>
  <c r="H1485" i="1"/>
  <c r="J1485" i="1"/>
  <c r="I2098" i="1"/>
  <c r="H2097" i="1"/>
  <c r="H2096" i="1"/>
  <c r="I2082" i="1"/>
  <c r="H2081" i="1"/>
  <c r="H2080" i="1"/>
  <c r="I2066" i="1"/>
  <c r="H2065" i="1"/>
  <c r="H2064" i="1"/>
  <c r="I2050" i="1"/>
  <c r="H2049" i="1"/>
  <c r="H2048" i="1"/>
  <c r="I2034" i="1"/>
  <c r="H2033" i="1"/>
  <c r="H2032" i="1"/>
  <c r="I2018" i="1"/>
  <c r="H2017" i="1"/>
  <c r="H2016" i="1"/>
  <c r="I2002" i="1"/>
  <c r="H2001" i="1"/>
  <c r="H2000" i="1"/>
  <c r="I1986" i="1"/>
  <c r="H1985" i="1"/>
  <c r="H1984" i="1"/>
  <c r="I1970" i="1"/>
  <c r="H1969" i="1"/>
  <c r="H1968" i="1"/>
  <c r="I1954" i="1"/>
  <c r="H1953" i="1"/>
  <c r="H1952" i="1"/>
  <c r="I1938" i="1"/>
  <c r="H1937" i="1"/>
  <c r="H1936" i="1"/>
  <c r="I1922" i="1"/>
  <c r="H1921" i="1"/>
  <c r="H1920" i="1"/>
  <c r="I1906" i="1"/>
  <c r="H1905" i="1"/>
  <c r="H1904" i="1"/>
  <c r="I1890" i="1"/>
  <c r="H1889" i="1"/>
  <c r="H1888" i="1"/>
  <c r="I1874" i="1"/>
  <c r="H1873" i="1"/>
  <c r="H1872" i="1"/>
  <c r="I1858" i="1"/>
  <c r="F117" i="3" s="1"/>
  <c r="J117" i="3" s="1"/>
  <c r="H1857" i="1"/>
  <c r="H1856" i="1"/>
  <c r="J1854" i="1"/>
  <c r="J1853" i="1"/>
  <c r="I1852" i="1"/>
  <c r="I1842" i="1"/>
  <c r="H1841" i="1"/>
  <c r="H1840" i="1"/>
  <c r="J1838" i="1"/>
  <c r="J1837" i="1"/>
  <c r="I1836" i="1"/>
  <c r="I1826" i="1"/>
  <c r="H1825" i="1"/>
  <c r="H1824" i="1"/>
  <c r="J1822" i="1"/>
  <c r="J1821" i="1"/>
  <c r="I1820" i="1"/>
  <c r="I1810" i="1"/>
  <c r="H1809" i="1"/>
  <c r="H1808" i="1"/>
  <c r="J1806" i="1"/>
  <c r="J1805" i="1"/>
  <c r="I1804" i="1"/>
  <c r="I1794" i="1"/>
  <c r="H1793" i="1"/>
  <c r="H1792" i="1"/>
  <c r="J1790" i="1"/>
  <c r="J1789" i="1"/>
  <c r="I1788" i="1"/>
  <c r="I1778" i="1"/>
  <c r="H1777" i="1"/>
  <c r="H1776" i="1"/>
  <c r="J1774" i="1"/>
  <c r="J1773" i="1"/>
  <c r="I1772" i="1"/>
  <c r="I1762" i="1"/>
  <c r="H1761" i="1"/>
  <c r="H1760" i="1"/>
  <c r="J1758" i="1"/>
  <c r="J1757" i="1"/>
  <c r="I1756" i="1"/>
  <c r="I1746" i="1"/>
  <c r="H1745" i="1"/>
  <c r="H1744" i="1"/>
  <c r="J1742" i="1"/>
  <c r="J1741" i="1"/>
  <c r="I1740" i="1"/>
  <c r="I1730" i="1"/>
  <c r="H1729" i="1"/>
  <c r="H1728" i="1"/>
  <c r="J1726" i="1"/>
  <c r="J1725" i="1"/>
  <c r="I1724" i="1"/>
  <c r="I1714" i="1"/>
  <c r="H1713" i="1"/>
  <c r="H1712" i="1"/>
  <c r="J1710" i="1"/>
  <c r="J1709" i="1"/>
  <c r="I1708" i="1"/>
  <c r="I1698" i="1"/>
  <c r="H1697" i="1"/>
  <c r="H1696" i="1"/>
  <c r="J1694" i="1"/>
  <c r="J1693" i="1"/>
  <c r="I1692" i="1"/>
  <c r="I1682" i="1"/>
  <c r="H1681" i="1"/>
  <c r="H1680" i="1"/>
  <c r="J1678" i="1"/>
  <c r="J1677" i="1"/>
  <c r="I1676" i="1"/>
  <c r="I1666" i="1"/>
  <c r="H1665" i="1"/>
  <c r="H1664" i="1"/>
  <c r="J1662" i="1"/>
  <c r="J1661" i="1"/>
  <c r="I1660" i="1"/>
  <c r="I1650" i="1"/>
  <c r="H1649" i="1"/>
  <c r="H1648" i="1"/>
  <c r="J1646" i="1"/>
  <c r="J1645" i="1"/>
  <c r="I1644" i="1"/>
  <c r="I1634" i="1"/>
  <c r="H1633" i="1"/>
  <c r="H1632" i="1"/>
  <c r="J1630" i="1"/>
  <c r="J1629" i="1"/>
  <c r="I1628" i="1"/>
  <c r="I1618" i="1"/>
  <c r="H1617" i="1"/>
  <c r="H1616" i="1"/>
  <c r="J1614" i="1"/>
  <c r="J1613" i="1"/>
  <c r="I1612" i="1"/>
  <c r="I1602" i="1"/>
  <c r="H1601" i="1"/>
  <c r="H1600" i="1"/>
  <c r="J1598" i="1"/>
  <c r="J1597" i="1"/>
  <c r="I1596" i="1"/>
  <c r="I1581" i="1"/>
  <c r="J1581" i="1"/>
  <c r="I1565" i="1"/>
  <c r="J1565" i="1"/>
  <c r="I1549" i="1"/>
  <c r="J1549" i="1"/>
  <c r="I1533" i="1"/>
  <c r="J1533" i="1"/>
  <c r="I1517" i="1"/>
  <c r="J1517" i="1"/>
  <c r="H1502" i="1"/>
  <c r="I1502" i="1"/>
  <c r="J1502" i="1"/>
  <c r="J1500" i="1"/>
  <c r="H1500" i="1"/>
  <c r="I1500" i="1"/>
  <c r="I1469" i="1"/>
  <c r="H1469" i="1"/>
  <c r="J1469" i="1"/>
  <c r="J1882" i="1"/>
  <c r="J1881" i="1"/>
  <c r="I1880" i="1"/>
  <c r="J1866" i="1"/>
  <c r="J1865" i="1"/>
  <c r="I1864" i="1"/>
  <c r="I1854" i="1"/>
  <c r="H1853" i="1"/>
  <c r="H1852" i="1"/>
  <c r="J1850" i="1"/>
  <c r="J1849" i="1"/>
  <c r="I1848" i="1"/>
  <c r="I1838" i="1"/>
  <c r="H1837" i="1"/>
  <c r="H1836" i="1"/>
  <c r="J1834" i="1"/>
  <c r="J1833" i="1"/>
  <c r="I1832" i="1"/>
  <c r="I1822" i="1"/>
  <c r="H1821" i="1"/>
  <c r="H1820" i="1"/>
  <c r="J1818" i="1"/>
  <c r="J1817" i="1"/>
  <c r="I1816" i="1"/>
  <c r="I1806" i="1"/>
  <c r="H1805" i="1"/>
  <c r="H1804" i="1"/>
  <c r="J1802" i="1"/>
  <c r="J1801" i="1"/>
  <c r="I1800" i="1"/>
  <c r="I1790" i="1"/>
  <c r="H1789" i="1"/>
  <c r="H1788" i="1"/>
  <c r="J1786" i="1"/>
  <c r="J1785" i="1"/>
  <c r="I1784" i="1"/>
  <c r="I1774" i="1"/>
  <c r="H1773" i="1"/>
  <c r="H1772" i="1"/>
  <c r="J1770" i="1"/>
  <c r="J1769" i="1"/>
  <c r="I1768" i="1"/>
  <c r="I1758" i="1"/>
  <c r="H1757" i="1"/>
  <c r="H1756" i="1"/>
  <c r="J1754" i="1"/>
  <c r="J1753" i="1"/>
  <c r="I1752" i="1"/>
  <c r="I1742" i="1"/>
  <c r="H1741" i="1"/>
  <c r="H1740" i="1"/>
  <c r="J1738" i="1"/>
  <c r="J1737" i="1"/>
  <c r="I1736" i="1"/>
  <c r="I1726" i="1"/>
  <c r="H1725" i="1"/>
  <c r="H1724" i="1"/>
  <c r="J1722" i="1"/>
  <c r="J1721" i="1"/>
  <c r="I1720" i="1"/>
  <c r="I1710" i="1"/>
  <c r="H1709" i="1"/>
  <c r="H1708" i="1"/>
  <c r="J1706" i="1"/>
  <c r="J1705" i="1"/>
  <c r="I1704" i="1"/>
  <c r="I1694" i="1"/>
  <c r="H1693" i="1"/>
  <c r="H1692" i="1"/>
  <c r="J1690" i="1"/>
  <c r="J1689" i="1"/>
  <c r="I1688" i="1"/>
  <c r="I1678" i="1"/>
  <c r="H1677" i="1"/>
  <c r="H1676" i="1"/>
  <c r="J1674" i="1"/>
  <c r="J1673" i="1"/>
  <c r="I1672" i="1"/>
  <c r="I1662" i="1"/>
  <c r="H1661" i="1"/>
  <c r="H1660" i="1"/>
  <c r="J1658" i="1"/>
  <c r="J1657" i="1"/>
  <c r="I1656" i="1"/>
  <c r="I1646" i="1"/>
  <c r="H1645" i="1"/>
  <c r="H1644" i="1"/>
  <c r="J1642" i="1"/>
  <c r="J1641" i="1"/>
  <c r="I1640" i="1"/>
  <c r="I1630" i="1"/>
  <c r="H1629" i="1"/>
  <c r="H1628" i="1"/>
  <c r="J1626" i="1"/>
  <c r="J1625" i="1"/>
  <c r="I1624" i="1"/>
  <c r="I1614" i="1"/>
  <c r="H1613" i="1"/>
  <c r="H1612" i="1"/>
  <c r="J1610" i="1"/>
  <c r="J1609" i="1"/>
  <c r="I1608" i="1"/>
  <c r="I1598" i="1"/>
  <c r="H1597" i="1"/>
  <c r="H1596" i="1"/>
  <c r="J1594" i="1"/>
  <c r="J1593" i="1"/>
  <c r="J1588" i="1"/>
  <c r="H1588" i="1"/>
  <c r="H1586" i="1"/>
  <c r="J1586" i="1"/>
  <c r="J1584" i="1"/>
  <c r="I1584" i="1"/>
  <c r="H1584" i="1"/>
  <c r="H1582" i="1"/>
  <c r="J1582" i="1"/>
  <c r="H1570" i="1"/>
  <c r="J1570" i="1"/>
  <c r="I1570" i="1"/>
  <c r="J1568" i="1"/>
  <c r="I1568" i="1"/>
  <c r="H1568" i="1"/>
  <c r="H1566" i="1"/>
  <c r="J1566" i="1"/>
  <c r="H1554" i="1"/>
  <c r="J1554" i="1"/>
  <c r="I1554" i="1"/>
  <c r="J1552" i="1"/>
  <c r="I1552" i="1"/>
  <c r="H1552" i="1"/>
  <c r="H1550" i="1"/>
  <c r="J1550" i="1"/>
  <c r="H1538" i="1"/>
  <c r="J1538" i="1"/>
  <c r="I1538" i="1"/>
  <c r="J1536" i="1"/>
  <c r="I1536" i="1"/>
  <c r="H1536" i="1"/>
  <c r="H1534" i="1"/>
  <c r="J1534" i="1"/>
  <c r="H1522" i="1"/>
  <c r="J1522" i="1"/>
  <c r="I1522" i="1"/>
  <c r="J1520" i="1"/>
  <c r="I1520" i="1"/>
  <c r="H1520" i="1"/>
  <c r="H1518" i="1"/>
  <c r="J1518" i="1"/>
  <c r="H1486" i="1"/>
  <c r="I1486" i="1"/>
  <c r="J1486" i="1"/>
  <c r="J1484" i="1"/>
  <c r="H1484" i="1"/>
  <c r="I1484" i="1"/>
  <c r="I1589" i="1"/>
  <c r="H1589" i="1"/>
  <c r="I1501" i="1"/>
  <c r="H1501" i="1"/>
  <c r="J1501" i="1"/>
  <c r="H1470" i="1"/>
  <c r="I1470" i="1"/>
  <c r="J1470" i="1"/>
  <c r="J1468" i="1"/>
  <c r="H1468" i="1"/>
  <c r="I1468" i="1"/>
  <c r="I1506" i="1"/>
  <c r="H1505" i="1"/>
  <c r="H1504" i="1"/>
  <c r="I1490" i="1"/>
  <c r="H1489" i="1"/>
  <c r="H1488" i="1"/>
  <c r="I1474" i="1"/>
  <c r="H1473" i="1"/>
  <c r="H1472" i="1"/>
  <c r="I1458" i="1"/>
  <c r="H1457" i="1"/>
  <c r="H1456" i="1"/>
  <c r="J1454" i="1"/>
  <c r="J1453" i="1"/>
  <c r="I1452" i="1"/>
  <c r="I1442" i="1"/>
  <c r="H1441" i="1"/>
  <c r="H1440" i="1"/>
  <c r="J1438" i="1"/>
  <c r="J1437" i="1"/>
  <c r="I1436" i="1"/>
  <c r="I1426" i="1"/>
  <c r="H1425" i="1"/>
  <c r="H1424" i="1"/>
  <c r="J1422" i="1"/>
  <c r="J1421" i="1"/>
  <c r="I1420" i="1"/>
  <c r="I1410" i="1"/>
  <c r="H1409" i="1"/>
  <c r="H1408" i="1"/>
  <c r="J1406" i="1"/>
  <c r="J1405" i="1"/>
  <c r="I1404" i="1"/>
  <c r="I1394" i="1"/>
  <c r="I1393" i="1"/>
  <c r="H1393" i="1"/>
  <c r="J1386" i="1"/>
  <c r="J1385" i="1"/>
  <c r="I1384" i="1"/>
  <c r="I1377" i="1"/>
  <c r="H1377" i="1"/>
  <c r="J1377" i="1"/>
  <c r="J1372" i="1"/>
  <c r="I1372" i="1"/>
  <c r="I1357" i="1"/>
  <c r="J1357" i="1"/>
  <c r="H1346" i="1"/>
  <c r="I1346" i="1"/>
  <c r="J1346" i="1"/>
  <c r="J1344" i="1"/>
  <c r="H1344" i="1"/>
  <c r="I1344" i="1"/>
  <c r="H1342" i="1"/>
  <c r="J1342" i="1"/>
  <c r="I1313" i="1"/>
  <c r="H1313" i="1"/>
  <c r="J1313" i="1"/>
  <c r="J1308" i="1"/>
  <c r="I1308" i="1"/>
  <c r="I1293" i="1"/>
  <c r="J1293" i="1"/>
  <c r="H1282" i="1"/>
  <c r="I1282" i="1"/>
  <c r="J1282" i="1"/>
  <c r="J1280" i="1"/>
  <c r="H1280" i="1"/>
  <c r="I1280" i="1"/>
  <c r="I1454" i="1"/>
  <c r="H1453" i="1"/>
  <c r="H1452" i="1"/>
  <c r="I1438" i="1"/>
  <c r="H1437" i="1"/>
  <c r="H1436" i="1"/>
  <c r="I1422" i="1"/>
  <c r="H1421" i="1"/>
  <c r="H1420" i="1"/>
  <c r="I1406" i="1"/>
  <c r="H1405" i="1"/>
  <c r="H1404" i="1"/>
  <c r="J1388" i="1"/>
  <c r="I1388" i="1"/>
  <c r="I1373" i="1"/>
  <c r="J1373" i="1"/>
  <c r="H1362" i="1"/>
  <c r="I1362" i="1"/>
  <c r="J1362" i="1"/>
  <c r="J1360" i="1"/>
  <c r="H1360" i="1"/>
  <c r="I1360" i="1"/>
  <c r="H1358" i="1"/>
  <c r="J1358" i="1"/>
  <c r="I1329" i="1"/>
  <c r="H1329" i="1"/>
  <c r="J1329" i="1"/>
  <c r="J1324" i="1"/>
  <c r="I1324" i="1"/>
  <c r="I1309" i="1"/>
  <c r="J1309" i="1"/>
  <c r="H1298" i="1"/>
  <c r="I1298" i="1"/>
  <c r="J1298" i="1"/>
  <c r="J1296" i="1"/>
  <c r="H1296" i="1"/>
  <c r="I1296" i="1"/>
  <c r="H1294" i="1"/>
  <c r="J1294" i="1"/>
  <c r="I1265" i="1"/>
  <c r="H1265" i="1"/>
  <c r="J1265" i="1"/>
  <c r="I1389" i="1"/>
  <c r="J1389" i="1"/>
  <c r="H1378" i="1"/>
  <c r="I1378" i="1"/>
  <c r="J1378" i="1"/>
  <c r="J1376" i="1"/>
  <c r="H1376" i="1"/>
  <c r="I1376" i="1"/>
  <c r="H1374" i="1"/>
  <c r="J1374" i="1"/>
  <c r="I1345" i="1"/>
  <c r="H1345" i="1"/>
  <c r="J1345" i="1"/>
  <c r="J1340" i="1"/>
  <c r="I1340" i="1"/>
  <c r="I1325" i="1"/>
  <c r="J1325" i="1"/>
  <c r="H1314" i="1"/>
  <c r="I1314" i="1"/>
  <c r="J1314" i="1"/>
  <c r="J1312" i="1"/>
  <c r="H1312" i="1"/>
  <c r="I1312" i="1"/>
  <c r="H1310" i="1"/>
  <c r="J1310" i="1"/>
  <c r="I1281" i="1"/>
  <c r="H1281" i="1"/>
  <c r="J1281" i="1"/>
  <c r="I1574" i="1"/>
  <c r="H1573" i="1"/>
  <c r="H1572" i="1"/>
  <c r="I1558" i="1"/>
  <c r="H1557" i="1"/>
  <c r="H1556" i="1"/>
  <c r="I1542" i="1"/>
  <c r="H1541" i="1"/>
  <c r="H1540" i="1"/>
  <c r="I1526" i="1"/>
  <c r="F110" i="3" s="1"/>
  <c r="J110" i="3" s="1"/>
  <c r="H1525" i="1"/>
  <c r="H1524" i="1"/>
  <c r="I1510" i="1"/>
  <c r="H1509" i="1"/>
  <c r="H1508" i="1"/>
  <c r="J1506" i="1"/>
  <c r="J1505" i="1"/>
  <c r="I1504" i="1"/>
  <c r="I1494" i="1"/>
  <c r="H1493" i="1"/>
  <c r="H1492" i="1"/>
  <c r="J1490" i="1"/>
  <c r="J1489" i="1"/>
  <c r="I1488" i="1"/>
  <c r="I1478" i="1"/>
  <c r="H1477" i="1"/>
  <c r="H1476" i="1"/>
  <c r="J1474" i="1"/>
  <c r="J1473" i="1"/>
  <c r="I1472" i="1"/>
  <c r="I1462" i="1"/>
  <c r="H1461" i="1"/>
  <c r="H1460" i="1"/>
  <c r="J1458" i="1"/>
  <c r="J1457" i="1"/>
  <c r="I1456" i="1"/>
  <c r="I1446" i="1"/>
  <c r="J1442" i="1"/>
  <c r="J1441" i="1"/>
  <c r="I1440" i="1"/>
  <c r="I1430" i="1"/>
  <c r="J1426" i="1"/>
  <c r="J1425" i="1"/>
  <c r="I1424" i="1"/>
  <c r="I1414" i="1"/>
  <c r="J1410" i="1"/>
  <c r="G91" i="3" s="1"/>
  <c r="J1409" i="1"/>
  <c r="I1408" i="1"/>
  <c r="I1398" i="1"/>
  <c r="J1394" i="1"/>
  <c r="J1393" i="1"/>
  <c r="J1392" i="1"/>
  <c r="H1392" i="1"/>
  <c r="H1390" i="1"/>
  <c r="J1390" i="1"/>
  <c r="I1361" i="1"/>
  <c r="H1361" i="1"/>
  <c r="J1361" i="1"/>
  <c r="J1356" i="1"/>
  <c r="I1356" i="1"/>
  <c r="I1342" i="1"/>
  <c r="I1341" i="1"/>
  <c r="J1341" i="1"/>
  <c r="H1330" i="1"/>
  <c r="I1330" i="1"/>
  <c r="J1330" i="1"/>
  <c r="J1328" i="1"/>
  <c r="H1328" i="1"/>
  <c r="I1328" i="1"/>
  <c r="H1326" i="1"/>
  <c r="J1326" i="1"/>
  <c r="I1297" i="1"/>
  <c r="H1297" i="1"/>
  <c r="J1297" i="1"/>
  <c r="J1292" i="1"/>
  <c r="I1292" i="1"/>
  <c r="H1266" i="1"/>
  <c r="I1266" i="1"/>
  <c r="J1266" i="1"/>
  <c r="J1264" i="1"/>
  <c r="H1264" i="1"/>
  <c r="I1264" i="1"/>
  <c r="J1250" i="1"/>
  <c r="J1249" i="1"/>
  <c r="I1248" i="1"/>
  <c r="J1234" i="1"/>
  <c r="J1233" i="1"/>
  <c r="I1232" i="1"/>
  <c r="J1218" i="1"/>
  <c r="J1217" i="1"/>
  <c r="I1216" i="1"/>
  <c r="J1202" i="1"/>
  <c r="J1201" i="1"/>
  <c r="I1200" i="1"/>
  <c r="J1186" i="1"/>
  <c r="J1185" i="1"/>
  <c r="I1184" i="1"/>
  <c r="J1170" i="1"/>
  <c r="J1169" i="1"/>
  <c r="I1168" i="1"/>
  <c r="J1154" i="1"/>
  <c r="J1153" i="1"/>
  <c r="I1152" i="1"/>
  <c r="J1138" i="1"/>
  <c r="J1137" i="1"/>
  <c r="I1136" i="1"/>
  <c r="J1122" i="1"/>
  <c r="J1121" i="1"/>
  <c r="I1120" i="1"/>
  <c r="J1106" i="1"/>
  <c r="J1105" i="1"/>
  <c r="I1104" i="1"/>
  <c r="J1090" i="1"/>
  <c r="J1089" i="1"/>
  <c r="I1088" i="1"/>
  <c r="J1074" i="1"/>
  <c r="J1073" i="1"/>
  <c r="I1072" i="1"/>
  <c r="J1058" i="1"/>
  <c r="J1057" i="1"/>
  <c r="I1056" i="1"/>
  <c r="J1042" i="1"/>
  <c r="J1041" i="1"/>
  <c r="I1040" i="1"/>
  <c r="J1026" i="1"/>
  <c r="J1025" i="1"/>
  <c r="I1024" i="1"/>
  <c r="J1017" i="1"/>
  <c r="I1017" i="1"/>
  <c r="J1005" i="1"/>
  <c r="H1005" i="1"/>
  <c r="H1003" i="1"/>
  <c r="J1003" i="1"/>
  <c r="H991" i="1"/>
  <c r="I991" i="1"/>
  <c r="H983" i="1"/>
  <c r="I983" i="1"/>
  <c r="I966" i="1"/>
  <c r="H966" i="1"/>
  <c r="J966" i="1"/>
  <c r="I950" i="1"/>
  <c r="H950" i="1"/>
  <c r="J950" i="1"/>
  <c r="J1278" i="1"/>
  <c r="J1277" i="1"/>
  <c r="I1276" i="1"/>
  <c r="F76" i="3" s="1"/>
  <c r="J76" i="3" s="1"/>
  <c r="J1262" i="1"/>
  <c r="J1261" i="1"/>
  <c r="I1260" i="1"/>
  <c r="I1250" i="1"/>
  <c r="H1249" i="1"/>
  <c r="H1248" i="1"/>
  <c r="J1246" i="1"/>
  <c r="J1245" i="1"/>
  <c r="G67" i="3" s="1"/>
  <c r="I1244" i="1"/>
  <c r="I1234" i="1"/>
  <c r="H1233" i="1"/>
  <c r="H1232" i="1"/>
  <c r="J1230" i="1"/>
  <c r="J1229" i="1"/>
  <c r="I1228" i="1"/>
  <c r="I1218" i="1"/>
  <c r="H1217" i="1"/>
  <c r="H1216" i="1"/>
  <c r="J1214" i="1"/>
  <c r="J1213" i="1"/>
  <c r="I1212" i="1"/>
  <c r="I1202" i="1"/>
  <c r="H1201" i="1"/>
  <c r="H1200" i="1"/>
  <c r="J1198" i="1"/>
  <c r="J1197" i="1"/>
  <c r="I1196" i="1"/>
  <c r="I1186" i="1"/>
  <c r="H1185" i="1"/>
  <c r="H1184" i="1"/>
  <c r="J1182" i="1"/>
  <c r="J1181" i="1"/>
  <c r="G113" i="3" s="1"/>
  <c r="I1180" i="1"/>
  <c r="I1170" i="1"/>
  <c r="H1169" i="1"/>
  <c r="H1168" i="1"/>
  <c r="J1166" i="1"/>
  <c r="J1165" i="1"/>
  <c r="I1164" i="1"/>
  <c r="F80" i="3" s="1"/>
  <c r="J80" i="3" s="1"/>
  <c r="I1154" i="1"/>
  <c r="H1153" i="1"/>
  <c r="H1152" i="1"/>
  <c r="J1150" i="1"/>
  <c r="J1149" i="1"/>
  <c r="G114" i="3" s="1"/>
  <c r="I1148" i="1"/>
  <c r="I1138" i="1"/>
  <c r="H1137" i="1"/>
  <c r="H1136" i="1"/>
  <c r="J1134" i="1"/>
  <c r="J1133" i="1"/>
  <c r="I1132" i="1"/>
  <c r="I1122" i="1"/>
  <c r="H1121" i="1"/>
  <c r="H1120" i="1"/>
  <c r="J1118" i="1"/>
  <c r="J1117" i="1"/>
  <c r="I1116" i="1"/>
  <c r="I1106" i="1"/>
  <c r="H1105" i="1"/>
  <c r="H1104" i="1"/>
  <c r="J1102" i="1"/>
  <c r="J1101" i="1"/>
  <c r="I1100" i="1"/>
  <c r="I1090" i="1"/>
  <c r="H1089" i="1"/>
  <c r="H1088" i="1"/>
  <c r="J1086" i="1"/>
  <c r="J1085" i="1"/>
  <c r="I1084" i="1"/>
  <c r="I1074" i="1"/>
  <c r="H1073" i="1"/>
  <c r="H1072" i="1"/>
  <c r="J1070" i="1"/>
  <c r="J1069" i="1"/>
  <c r="I1068" i="1"/>
  <c r="I1058" i="1"/>
  <c r="H1057" i="1"/>
  <c r="H1056" i="1"/>
  <c r="J1054" i="1"/>
  <c r="J1053" i="1"/>
  <c r="I1052" i="1"/>
  <c r="I1042" i="1"/>
  <c r="H1041" i="1"/>
  <c r="H1040" i="1"/>
  <c r="J1038" i="1"/>
  <c r="J1037" i="1"/>
  <c r="I1036" i="1"/>
  <c r="I1026" i="1"/>
  <c r="H1025" i="1"/>
  <c r="H1024" i="1"/>
  <c r="J1022" i="1"/>
  <c r="I1018" i="1"/>
  <c r="J1018" i="1"/>
  <c r="I1006" i="1"/>
  <c r="H1006" i="1"/>
  <c r="J999" i="1"/>
  <c r="J998" i="1"/>
  <c r="I997" i="1"/>
  <c r="J973" i="1"/>
  <c r="H973" i="1"/>
  <c r="I1086" i="1"/>
  <c r="H1085" i="1"/>
  <c r="H1084" i="1"/>
  <c r="I1070" i="1"/>
  <c r="H1069" i="1"/>
  <c r="H1068" i="1"/>
  <c r="I1054" i="1"/>
  <c r="H1053" i="1"/>
  <c r="H1052" i="1"/>
  <c r="I1038" i="1"/>
  <c r="H1037" i="1"/>
  <c r="H1036" i="1"/>
  <c r="I1022" i="1"/>
  <c r="J1021" i="1"/>
  <c r="H1021" i="1"/>
  <c r="H1019" i="1"/>
  <c r="J1019" i="1"/>
  <c r="H1007" i="1"/>
  <c r="I1007" i="1"/>
  <c r="J1001" i="1"/>
  <c r="I1001" i="1"/>
  <c r="J989" i="1"/>
  <c r="H989" i="1"/>
  <c r="J981" i="1"/>
  <c r="H981" i="1"/>
  <c r="I974" i="1"/>
  <c r="H974" i="1"/>
  <c r="H967" i="1"/>
  <c r="I967" i="1"/>
  <c r="J967" i="1"/>
  <c r="J965" i="1"/>
  <c r="H965" i="1"/>
  <c r="I965" i="1"/>
  <c r="H951" i="1"/>
  <c r="I951" i="1"/>
  <c r="J951" i="1"/>
  <c r="J949" i="1"/>
  <c r="H949" i="1"/>
  <c r="I949" i="1"/>
  <c r="I1002" i="1"/>
  <c r="J1002" i="1"/>
  <c r="J991" i="1"/>
  <c r="I990" i="1"/>
  <c r="H990" i="1"/>
  <c r="J983" i="1"/>
  <c r="I982" i="1"/>
  <c r="H982" i="1"/>
  <c r="H975" i="1"/>
  <c r="I975" i="1"/>
  <c r="J935" i="1"/>
  <c r="J934" i="1"/>
  <c r="I933" i="1"/>
  <c r="J919" i="1"/>
  <c r="J918" i="1"/>
  <c r="I917" i="1"/>
  <c r="J903" i="1"/>
  <c r="J902" i="1"/>
  <c r="I901" i="1"/>
  <c r="J889" i="1"/>
  <c r="J888" i="1"/>
  <c r="I887" i="1"/>
  <c r="I876" i="1"/>
  <c r="J876" i="1"/>
  <c r="I864" i="1"/>
  <c r="H864" i="1"/>
  <c r="J857" i="1"/>
  <c r="J856" i="1"/>
  <c r="I855" i="1"/>
  <c r="I844" i="1"/>
  <c r="J844" i="1"/>
  <c r="H747" i="1"/>
  <c r="J747" i="1"/>
  <c r="I747" i="1"/>
  <c r="H715" i="1"/>
  <c r="J715" i="1"/>
  <c r="I715" i="1"/>
  <c r="I935" i="1"/>
  <c r="H934" i="1"/>
  <c r="H933" i="1"/>
  <c r="I919" i="1"/>
  <c r="H918" i="1"/>
  <c r="H917" i="1"/>
  <c r="I903" i="1"/>
  <c r="H902" i="1"/>
  <c r="H901" i="1"/>
  <c r="J891" i="1"/>
  <c r="I891" i="1"/>
  <c r="I889" i="1"/>
  <c r="H888" i="1"/>
  <c r="H887" i="1"/>
  <c r="J879" i="1"/>
  <c r="H879" i="1"/>
  <c r="H877" i="1"/>
  <c r="J877" i="1"/>
  <c r="H865" i="1"/>
  <c r="I865" i="1"/>
  <c r="J859" i="1"/>
  <c r="I859" i="1"/>
  <c r="I857" i="1"/>
  <c r="H856" i="1"/>
  <c r="H855" i="1"/>
  <c r="J847" i="1"/>
  <c r="H847" i="1"/>
  <c r="H845" i="1"/>
  <c r="J845" i="1"/>
  <c r="J839" i="1"/>
  <c r="I839" i="1"/>
  <c r="I828" i="1"/>
  <c r="H828" i="1"/>
  <c r="J828" i="1"/>
  <c r="J823" i="1"/>
  <c r="I823" i="1"/>
  <c r="I812" i="1"/>
  <c r="H812" i="1"/>
  <c r="J812" i="1"/>
  <c r="J807" i="1"/>
  <c r="I807" i="1"/>
  <c r="I796" i="1"/>
  <c r="H796" i="1"/>
  <c r="J796" i="1"/>
  <c r="G66" i="3" s="1"/>
  <c r="J791" i="1"/>
  <c r="I791" i="1"/>
  <c r="I780" i="1"/>
  <c r="H780" i="1"/>
  <c r="J780" i="1"/>
  <c r="G139" i="3" s="1"/>
  <c r="J775" i="1"/>
  <c r="I775" i="1"/>
  <c r="I764" i="1"/>
  <c r="H764" i="1"/>
  <c r="J764" i="1"/>
  <c r="J749" i="1"/>
  <c r="H749" i="1"/>
  <c r="I749" i="1"/>
  <c r="J729" i="1"/>
  <c r="I729" i="1"/>
  <c r="H729" i="1"/>
  <c r="J717" i="1"/>
  <c r="H717" i="1"/>
  <c r="I717" i="1"/>
  <c r="I892" i="1"/>
  <c r="J892" i="1"/>
  <c r="I880" i="1"/>
  <c r="H880" i="1"/>
  <c r="I860" i="1"/>
  <c r="J860" i="1"/>
  <c r="I848" i="1"/>
  <c r="H848" i="1"/>
  <c r="I840" i="1"/>
  <c r="J840" i="1"/>
  <c r="I824" i="1"/>
  <c r="J824" i="1"/>
  <c r="I808" i="1"/>
  <c r="J808" i="1"/>
  <c r="I792" i="1"/>
  <c r="J792" i="1"/>
  <c r="I776" i="1"/>
  <c r="J776" i="1"/>
  <c r="J987" i="1"/>
  <c r="J986" i="1"/>
  <c r="G154" i="3" s="1"/>
  <c r="I985" i="1"/>
  <c r="F154" i="3" s="1"/>
  <c r="J154" i="3" s="1"/>
  <c r="J971" i="1"/>
  <c r="J970" i="1"/>
  <c r="I969" i="1"/>
  <c r="I959" i="1"/>
  <c r="H958" i="1"/>
  <c r="H957" i="1"/>
  <c r="J955" i="1"/>
  <c r="J954" i="1"/>
  <c r="I953" i="1"/>
  <c r="I943" i="1"/>
  <c r="H942" i="1"/>
  <c r="H941" i="1"/>
  <c r="J939" i="1"/>
  <c r="J938" i="1"/>
  <c r="I937" i="1"/>
  <c r="I927" i="1"/>
  <c r="H926" i="1"/>
  <c r="H925" i="1"/>
  <c r="J923" i="1"/>
  <c r="J922" i="1"/>
  <c r="I921" i="1"/>
  <c r="I911" i="1"/>
  <c r="H910" i="1"/>
  <c r="H909" i="1"/>
  <c r="J907" i="1"/>
  <c r="J906" i="1"/>
  <c r="I905" i="1"/>
  <c r="I895" i="1"/>
  <c r="F38" i="3" s="1"/>
  <c r="J38" i="3" s="1"/>
  <c r="H894" i="1"/>
  <c r="H893" i="1"/>
  <c r="J893" i="1"/>
  <c r="H881" i="1"/>
  <c r="I881" i="1"/>
  <c r="H876" i="1"/>
  <c r="J875" i="1"/>
  <c r="I875" i="1"/>
  <c r="I873" i="1"/>
  <c r="H872" i="1"/>
  <c r="H871" i="1"/>
  <c r="J864" i="1"/>
  <c r="J863" i="1"/>
  <c r="H863" i="1"/>
  <c r="H861" i="1"/>
  <c r="J861" i="1"/>
  <c r="H849" i="1"/>
  <c r="I849" i="1"/>
  <c r="H844" i="1"/>
  <c r="J843" i="1"/>
  <c r="I843" i="1"/>
  <c r="H841" i="1"/>
  <c r="J841" i="1"/>
  <c r="H829" i="1"/>
  <c r="I829" i="1"/>
  <c r="J829" i="1"/>
  <c r="J827" i="1"/>
  <c r="H827" i="1"/>
  <c r="I827" i="1"/>
  <c r="H825" i="1"/>
  <c r="J825" i="1"/>
  <c r="H813" i="1"/>
  <c r="I813" i="1"/>
  <c r="J813" i="1"/>
  <c r="J811" i="1"/>
  <c r="H811" i="1"/>
  <c r="I811" i="1"/>
  <c r="H809" i="1"/>
  <c r="J809" i="1"/>
  <c r="H797" i="1"/>
  <c r="I797" i="1"/>
  <c r="J797" i="1"/>
  <c r="J795" i="1"/>
  <c r="H795" i="1"/>
  <c r="I795" i="1"/>
  <c r="H793" i="1"/>
  <c r="J793" i="1"/>
  <c r="H781" i="1"/>
  <c r="I781" i="1"/>
  <c r="J781" i="1"/>
  <c r="J779" i="1"/>
  <c r="H779" i="1"/>
  <c r="I779" i="1"/>
  <c r="H777" i="1"/>
  <c r="J777" i="1"/>
  <c r="H765" i="1"/>
  <c r="I765" i="1"/>
  <c r="J765" i="1"/>
  <c r="J763" i="1"/>
  <c r="H763" i="1"/>
  <c r="I763" i="1"/>
  <c r="H735" i="1"/>
  <c r="I735" i="1"/>
  <c r="J735" i="1"/>
  <c r="H703" i="1"/>
  <c r="I703" i="1"/>
  <c r="J703" i="1"/>
  <c r="J697" i="1"/>
  <c r="I697" i="1"/>
  <c r="J685" i="1"/>
  <c r="H685" i="1"/>
  <c r="H683" i="1"/>
  <c r="J683" i="1"/>
  <c r="H671" i="1"/>
  <c r="I671" i="1"/>
  <c r="J665" i="1"/>
  <c r="I665" i="1"/>
  <c r="J653" i="1"/>
  <c r="H653" i="1"/>
  <c r="H651" i="1"/>
  <c r="J651" i="1"/>
  <c r="H639" i="1"/>
  <c r="I639" i="1"/>
  <c r="I750" i="1"/>
  <c r="H750" i="1"/>
  <c r="I730" i="1"/>
  <c r="J730" i="1"/>
  <c r="I718" i="1"/>
  <c r="H718" i="1"/>
  <c r="I698" i="1"/>
  <c r="J698" i="1"/>
  <c r="I686" i="1"/>
  <c r="H686" i="1"/>
  <c r="I666" i="1"/>
  <c r="J666" i="1"/>
  <c r="I654" i="1"/>
  <c r="H654" i="1"/>
  <c r="J647" i="1"/>
  <c r="J646" i="1"/>
  <c r="I645" i="1"/>
  <c r="I833" i="1"/>
  <c r="H832" i="1"/>
  <c r="H831" i="1"/>
  <c r="I817" i="1"/>
  <c r="H816" i="1"/>
  <c r="H815" i="1"/>
  <c r="I801" i="1"/>
  <c r="H800" i="1"/>
  <c r="H799" i="1"/>
  <c r="I785" i="1"/>
  <c r="H784" i="1"/>
  <c r="H783" i="1"/>
  <c r="I769" i="1"/>
  <c r="H768" i="1"/>
  <c r="H767" i="1"/>
  <c r="H751" i="1"/>
  <c r="I751" i="1"/>
  <c r="J745" i="1"/>
  <c r="I745" i="1"/>
  <c r="I743" i="1"/>
  <c r="H742" i="1"/>
  <c r="H741" i="1"/>
  <c r="J733" i="1"/>
  <c r="H733" i="1"/>
  <c r="H731" i="1"/>
  <c r="J731" i="1"/>
  <c r="H719" i="1"/>
  <c r="I719" i="1"/>
  <c r="J713" i="1"/>
  <c r="I713" i="1"/>
  <c r="I711" i="1"/>
  <c r="H710" i="1"/>
  <c r="H709" i="1"/>
  <c r="J701" i="1"/>
  <c r="H701" i="1"/>
  <c r="H699" i="1"/>
  <c r="J699" i="1"/>
  <c r="H687" i="1"/>
  <c r="I687" i="1"/>
  <c r="J681" i="1"/>
  <c r="I681" i="1"/>
  <c r="I679" i="1"/>
  <c r="H678" i="1"/>
  <c r="H677" i="1"/>
  <c r="J669" i="1"/>
  <c r="H669" i="1"/>
  <c r="H667" i="1"/>
  <c r="J667" i="1"/>
  <c r="H655" i="1"/>
  <c r="I655" i="1"/>
  <c r="J649" i="1"/>
  <c r="I649" i="1"/>
  <c r="I647" i="1"/>
  <c r="H646" i="1"/>
  <c r="H645" i="1"/>
  <c r="J761" i="1"/>
  <c r="J760" i="1"/>
  <c r="I759" i="1"/>
  <c r="J758" i="1"/>
  <c r="I757" i="1"/>
  <c r="I746" i="1"/>
  <c r="J746" i="1"/>
  <c r="I734" i="1"/>
  <c r="H734" i="1"/>
  <c r="J727" i="1"/>
  <c r="J726" i="1"/>
  <c r="I725" i="1"/>
  <c r="I714" i="1"/>
  <c r="J714" i="1"/>
  <c r="I702" i="1"/>
  <c r="H702" i="1"/>
  <c r="H697" i="1"/>
  <c r="J695" i="1"/>
  <c r="J694" i="1"/>
  <c r="I693" i="1"/>
  <c r="I685" i="1"/>
  <c r="I683" i="1"/>
  <c r="I682" i="1"/>
  <c r="J682" i="1"/>
  <c r="J671" i="1"/>
  <c r="I670" i="1"/>
  <c r="H670" i="1"/>
  <c r="H665" i="1"/>
  <c r="J663" i="1"/>
  <c r="J662" i="1"/>
  <c r="I661" i="1"/>
  <c r="I653" i="1"/>
  <c r="I651" i="1"/>
  <c r="I650" i="1"/>
  <c r="J650" i="1"/>
  <c r="J639" i="1"/>
  <c r="J633" i="1"/>
  <c r="H633" i="1"/>
  <c r="H631" i="1"/>
  <c r="J631" i="1"/>
  <c r="H619" i="1"/>
  <c r="I619" i="1"/>
  <c r="J613" i="1"/>
  <c r="I613" i="1"/>
  <c r="I598" i="1"/>
  <c r="J598" i="1"/>
  <c r="H587" i="1"/>
  <c r="I587" i="1"/>
  <c r="J587" i="1"/>
  <c r="J585" i="1"/>
  <c r="H585" i="1"/>
  <c r="I585" i="1"/>
  <c r="H583" i="1"/>
  <c r="J583" i="1"/>
  <c r="H571" i="1"/>
  <c r="I571" i="1"/>
  <c r="J571" i="1"/>
  <c r="J569" i="1"/>
  <c r="H569" i="1"/>
  <c r="I569" i="1"/>
  <c r="H567" i="1"/>
  <c r="J567" i="1"/>
  <c r="H555" i="1"/>
  <c r="I555" i="1"/>
  <c r="J555" i="1"/>
  <c r="J553" i="1"/>
  <c r="H553" i="1"/>
  <c r="I553" i="1"/>
  <c r="H551" i="1"/>
  <c r="J551" i="1"/>
  <c r="H539" i="1"/>
  <c r="I539" i="1"/>
  <c r="J539" i="1"/>
  <c r="J537" i="1"/>
  <c r="H537" i="1"/>
  <c r="I537" i="1"/>
  <c r="H535" i="1"/>
  <c r="J535" i="1"/>
  <c r="H523" i="1"/>
  <c r="I523" i="1"/>
  <c r="J523" i="1"/>
  <c r="J521" i="1"/>
  <c r="H521" i="1"/>
  <c r="I521" i="1"/>
  <c r="H519" i="1"/>
  <c r="J519" i="1"/>
  <c r="H507" i="1"/>
  <c r="I507" i="1"/>
  <c r="J507" i="1"/>
  <c r="J505" i="1"/>
  <c r="H505" i="1"/>
  <c r="I505" i="1"/>
  <c r="H503" i="1"/>
  <c r="J503" i="1"/>
  <c r="H491" i="1"/>
  <c r="I491" i="1"/>
  <c r="J491" i="1"/>
  <c r="J489" i="1"/>
  <c r="H489" i="1"/>
  <c r="I489" i="1"/>
  <c r="H487" i="1"/>
  <c r="J487" i="1"/>
  <c r="H475" i="1"/>
  <c r="I475" i="1"/>
  <c r="J475" i="1"/>
  <c r="J473" i="1"/>
  <c r="H473" i="1"/>
  <c r="I473" i="1"/>
  <c r="H471" i="1"/>
  <c r="J471" i="1"/>
  <c r="H459" i="1"/>
  <c r="I459" i="1"/>
  <c r="J459" i="1"/>
  <c r="J457" i="1"/>
  <c r="H457" i="1"/>
  <c r="I457" i="1"/>
  <c r="H455" i="1"/>
  <c r="J455" i="1"/>
  <c r="H443" i="1"/>
  <c r="I443" i="1"/>
  <c r="J443" i="1"/>
  <c r="J441" i="1"/>
  <c r="H441" i="1"/>
  <c r="I441" i="1"/>
  <c r="H439" i="1"/>
  <c r="J439" i="1"/>
  <c r="H427" i="1"/>
  <c r="I427" i="1"/>
  <c r="J427" i="1"/>
  <c r="J425" i="1"/>
  <c r="H425" i="1"/>
  <c r="I425" i="1"/>
  <c r="I410" i="1"/>
  <c r="J410" i="1"/>
  <c r="H410" i="1"/>
  <c r="J378" i="1"/>
  <c r="I378" i="1"/>
  <c r="H378" i="1"/>
  <c r="H364" i="1"/>
  <c r="I364" i="1"/>
  <c r="J364" i="1"/>
  <c r="J362" i="1"/>
  <c r="H362" i="1"/>
  <c r="I362" i="1"/>
  <c r="H348" i="1"/>
  <c r="I348" i="1"/>
  <c r="J348" i="1"/>
  <c r="J346" i="1"/>
  <c r="H346" i="1"/>
  <c r="I346" i="1"/>
  <c r="H332" i="1"/>
  <c r="I332" i="1"/>
  <c r="J332" i="1"/>
  <c r="J330" i="1"/>
  <c r="H330" i="1"/>
  <c r="I330" i="1"/>
  <c r="H316" i="1"/>
  <c r="I316" i="1"/>
  <c r="J316" i="1"/>
  <c r="J314" i="1"/>
  <c r="H314" i="1"/>
  <c r="I314" i="1"/>
  <c r="I614" i="1"/>
  <c r="J614" i="1"/>
  <c r="H603" i="1"/>
  <c r="I603" i="1"/>
  <c r="J603" i="1"/>
  <c r="J601" i="1"/>
  <c r="H601" i="1"/>
  <c r="I601" i="1"/>
  <c r="F125" i="3" s="1"/>
  <c r="J125" i="3" s="1"/>
  <c r="H599" i="1"/>
  <c r="J599" i="1"/>
  <c r="I383" i="1"/>
  <c r="H383" i="1"/>
  <c r="J383" i="1"/>
  <c r="H368" i="1"/>
  <c r="I368" i="1"/>
  <c r="J368" i="1"/>
  <c r="J629" i="1"/>
  <c r="I629" i="1"/>
  <c r="J617" i="1"/>
  <c r="H617" i="1"/>
  <c r="H615" i="1"/>
  <c r="J615" i="1"/>
  <c r="I586" i="1"/>
  <c r="H586" i="1"/>
  <c r="J586" i="1"/>
  <c r="J581" i="1"/>
  <c r="I581" i="1"/>
  <c r="I570" i="1"/>
  <c r="H570" i="1"/>
  <c r="J570" i="1"/>
  <c r="J565" i="1"/>
  <c r="I565" i="1"/>
  <c r="I554" i="1"/>
  <c r="H554" i="1"/>
  <c r="J554" i="1"/>
  <c r="J549" i="1"/>
  <c r="I549" i="1"/>
  <c r="I538" i="1"/>
  <c r="H538" i="1"/>
  <c r="J538" i="1"/>
  <c r="J533" i="1"/>
  <c r="I533" i="1"/>
  <c r="I522" i="1"/>
  <c r="H522" i="1"/>
  <c r="J522" i="1"/>
  <c r="J517" i="1"/>
  <c r="I517" i="1"/>
  <c r="I506" i="1"/>
  <c r="H506" i="1"/>
  <c r="J506" i="1"/>
  <c r="J501" i="1"/>
  <c r="I501" i="1"/>
  <c r="I490" i="1"/>
  <c r="H490" i="1"/>
  <c r="J490" i="1"/>
  <c r="J485" i="1"/>
  <c r="I485" i="1"/>
  <c r="I474" i="1"/>
  <c r="H474" i="1"/>
  <c r="J474" i="1"/>
  <c r="J469" i="1"/>
  <c r="I469" i="1"/>
  <c r="I458" i="1"/>
  <c r="H458" i="1"/>
  <c r="J458" i="1"/>
  <c r="J453" i="1"/>
  <c r="I453" i="1"/>
  <c r="I442" i="1"/>
  <c r="H442" i="1"/>
  <c r="J442" i="1"/>
  <c r="J437" i="1"/>
  <c r="G82" i="3" s="1"/>
  <c r="I437" i="1"/>
  <c r="I426" i="1"/>
  <c r="H426" i="1"/>
  <c r="J426" i="1"/>
  <c r="I414" i="1"/>
  <c r="J414" i="1"/>
  <c r="H411" i="1"/>
  <c r="I411" i="1"/>
  <c r="J394" i="1"/>
  <c r="I394" i="1"/>
  <c r="I379" i="1"/>
  <c r="J379" i="1"/>
  <c r="H638" i="1"/>
  <c r="H637" i="1"/>
  <c r="J635" i="1"/>
  <c r="J634" i="1"/>
  <c r="I633" i="1"/>
  <c r="I631" i="1"/>
  <c r="I630" i="1"/>
  <c r="J630" i="1"/>
  <c r="J619" i="1"/>
  <c r="I618" i="1"/>
  <c r="H618" i="1"/>
  <c r="H613" i="1"/>
  <c r="J611" i="1"/>
  <c r="I602" i="1"/>
  <c r="H602" i="1"/>
  <c r="J602" i="1"/>
  <c r="H598" i="1"/>
  <c r="J597" i="1"/>
  <c r="I597" i="1"/>
  <c r="I583" i="1"/>
  <c r="I582" i="1"/>
  <c r="J582" i="1"/>
  <c r="I567" i="1"/>
  <c r="I566" i="1"/>
  <c r="J566" i="1"/>
  <c r="I551" i="1"/>
  <c r="I550" i="1"/>
  <c r="J550" i="1"/>
  <c r="I535" i="1"/>
  <c r="I534" i="1"/>
  <c r="J534" i="1"/>
  <c r="I519" i="1"/>
  <c r="I518" i="1"/>
  <c r="J518" i="1"/>
  <c r="I503" i="1"/>
  <c r="I502" i="1"/>
  <c r="J502" i="1"/>
  <c r="I487" i="1"/>
  <c r="I486" i="1"/>
  <c r="J486" i="1"/>
  <c r="I471" i="1"/>
  <c r="I470" i="1"/>
  <c r="J470" i="1"/>
  <c r="I455" i="1"/>
  <c r="I454" i="1"/>
  <c r="J454" i="1"/>
  <c r="I439" i="1"/>
  <c r="I438" i="1"/>
  <c r="J438" i="1"/>
  <c r="H423" i="1"/>
  <c r="I423" i="1"/>
  <c r="J423" i="1"/>
  <c r="H407" i="1"/>
  <c r="I407" i="1"/>
  <c r="J407" i="1"/>
  <c r="I399" i="1"/>
  <c r="H399" i="1"/>
  <c r="J399" i="1"/>
  <c r="I575" i="1"/>
  <c r="H574" i="1"/>
  <c r="H573" i="1"/>
  <c r="I559" i="1"/>
  <c r="H558" i="1"/>
  <c r="H557" i="1"/>
  <c r="I543" i="1"/>
  <c r="H542" i="1"/>
  <c r="H541" i="1"/>
  <c r="I527" i="1"/>
  <c r="H526" i="1"/>
  <c r="H525" i="1"/>
  <c r="I511" i="1"/>
  <c r="H510" i="1"/>
  <c r="H509" i="1"/>
  <c r="I495" i="1"/>
  <c r="H494" i="1"/>
  <c r="H493" i="1"/>
  <c r="I479" i="1"/>
  <c r="H478" i="1"/>
  <c r="H477" i="1"/>
  <c r="I463" i="1"/>
  <c r="H462" i="1"/>
  <c r="H461" i="1"/>
  <c r="I447" i="1"/>
  <c r="H446" i="1"/>
  <c r="H445" i="1"/>
  <c r="I431" i="1"/>
  <c r="H430" i="1"/>
  <c r="H429" i="1"/>
  <c r="I418" i="1"/>
  <c r="J418" i="1"/>
  <c r="H415" i="1"/>
  <c r="I415" i="1"/>
  <c r="I395" i="1"/>
  <c r="J395" i="1"/>
  <c r="H384" i="1"/>
  <c r="I384" i="1"/>
  <c r="J384" i="1"/>
  <c r="J382" i="1"/>
  <c r="H382" i="1"/>
  <c r="I382" i="1"/>
  <c r="H380" i="1"/>
  <c r="J380" i="1"/>
  <c r="I363" i="1"/>
  <c r="H363" i="1"/>
  <c r="J363" i="1"/>
  <c r="I347" i="1"/>
  <c r="H347" i="1"/>
  <c r="J347" i="1"/>
  <c r="I331" i="1"/>
  <c r="H331" i="1"/>
  <c r="J331" i="1"/>
  <c r="I315" i="1"/>
  <c r="H315" i="1"/>
  <c r="J315" i="1"/>
  <c r="I422" i="1"/>
  <c r="J422" i="1"/>
  <c r="H419" i="1"/>
  <c r="I419" i="1"/>
  <c r="I406" i="1"/>
  <c r="J406" i="1"/>
  <c r="H400" i="1"/>
  <c r="I400" i="1"/>
  <c r="J400" i="1"/>
  <c r="J398" i="1"/>
  <c r="H398" i="1"/>
  <c r="I398" i="1"/>
  <c r="H396" i="1"/>
  <c r="J396" i="1"/>
  <c r="J367" i="1"/>
  <c r="G131" i="3" s="1"/>
  <c r="I366" i="1"/>
  <c r="J352" i="1"/>
  <c r="J351" i="1"/>
  <c r="G152" i="3" s="1"/>
  <c r="I350" i="1"/>
  <c r="F152" i="3" s="1"/>
  <c r="J152" i="3" s="1"/>
  <c r="J336" i="1"/>
  <c r="J335" i="1"/>
  <c r="I334" i="1"/>
  <c r="J320" i="1"/>
  <c r="J319" i="1"/>
  <c r="I318" i="1"/>
  <c r="J304" i="1"/>
  <c r="J303" i="1"/>
  <c r="I302" i="1"/>
  <c r="J288" i="1"/>
  <c r="J287" i="1"/>
  <c r="G58" i="3" s="1"/>
  <c r="I286" i="1"/>
  <c r="J272" i="1"/>
  <c r="J271" i="1"/>
  <c r="I270" i="1"/>
  <c r="J256" i="1"/>
  <c r="J255" i="1"/>
  <c r="I254" i="1"/>
  <c r="J240" i="1"/>
  <c r="J239" i="1"/>
  <c r="I238" i="1"/>
  <c r="J224" i="1"/>
  <c r="J223" i="1"/>
  <c r="I222" i="1"/>
  <c r="I207" i="1"/>
  <c r="H207" i="1"/>
  <c r="H367" i="1"/>
  <c r="H366" i="1"/>
  <c r="I352" i="1"/>
  <c r="H351" i="1"/>
  <c r="H350" i="1"/>
  <c r="I336" i="1"/>
  <c r="H335" i="1"/>
  <c r="H334" i="1"/>
  <c r="I320" i="1"/>
  <c r="H319" i="1"/>
  <c r="H318" i="1"/>
  <c r="I304" i="1"/>
  <c r="H303" i="1"/>
  <c r="H302" i="1"/>
  <c r="J300" i="1"/>
  <c r="J299" i="1"/>
  <c r="I298" i="1"/>
  <c r="I288" i="1"/>
  <c r="H287" i="1"/>
  <c r="H286" i="1"/>
  <c r="J284" i="1"/>
  <c r="J283" i="1"/>
  <c r="I282" i="1"/>
  <c r="I272" i="1"/>
  <c r="H271" i="1"/>
  <c r="H270" i="1"/>
  <c r="J268" i="1"/>
  <c r="J267" i="1"/>
  <c r="I266" i="1"/>
  <c r="I256" i="1"/>
  <c r="H255" i="1"/>
  <c r="H254" i="1"/>
  <c r="J252" i="1"/>
  <c r="J251" i="1"/>
  <c r="I250" i="1"/>
  <c r="I240" i="1"/>
  <c r="H239" i="1"/>
  <c r="H238" i="1"/>
  <c r="J236" i="1"/>
  <c r="J235" i="1"/>
  <c r="I234" i="1"/>
  <c r="I224" i="1"/>
  <c r="H223" i="1"/>
  <c r="H222" i="1"/>
  <c r="J220" i="1"/>
  <c r="J219" i="1"/>
  <c r="I218" i="1"/>
  <c r="H208" i="1"/>
  <c r="I208" i="1"/>
  <c r="I199" i="1"/>
  <c r="H199" i="1"/>
  <c r="J199" i="1"/>
  <c r="H214" i="1"/>
  <c r="J214" i="1"/>
  <c r="J212" i="1"/>
  <c r="H212" i="1"/>
  <c r="J216" i="1"/>
  <c r="H216" i="1"/>
  <c r="J207" i="1"/>
  <c r="H200" i="1"/>
  <c r="I200" i="1"/>
  <c r="J200" i="1"/>
  <c r="J198" i="1"/>
  <c r="H198" i="1"/>
  <c r="I198" i="1"/>
  <c r="F92" i="3" s="1"/>
  <c r="J92" i="3" s="1"/>
  <c r="H184" i="1"/>
  <c r="I184" i="1"/>
  <c r="J184" i="1"/>
  <c r="J183" i="1"/>
  <c r="I182" i="1"/>
  <c r="J168" i="1"/>
  <c r="J167" i="1"/>
  <c r="I166" i="1"/>
  <c r="J152" i="1"/>
  <c r="J151" i="1"/>
  <c r="I150" i="1"/>
  <c r="I134" i="1"/>
  <c r="H134" i="1"/>
  <c r="I210" i="1"/>
  <c r="J196" i="1"/>
  <c r="J195" i="1"/>
  <c r="I194" i="1"/>
  <c r="H183" i="1"/>
  <c r="H182" i="1"/>
  <c r="J180" i="1"/>
  <c r="J179" i="1"/>
  <c r="I178" i="1"/>
  <c r="I168" i="1"/>
  <c r="H167" i="1"/>
  <c r="H166" i="1"/>
  <c r="J164" i="1"/>
  <c r="J163" i="1"/>
  <c r="I162" i="1"/>
  <c r="I152" i="1"/>
  <c r="H151" i="1"/>
  <c r="H150" i="1"/>
  <c r="J148" i="1"/>
  <c r="J147" i="1"/>
  <c r="I146" i="1"/>
  <c r="H135" i="1"/>
  <c r="I135" i="1"/>
  <c r="I118" i="1"/>
  <c r="H118" i="1"/>
  <c r="J118" i="1"/>
  <c r="H206" i="1"/>
  <c r="I192" i="1"/>
  <c r="H191" i="1"/>
  <c r="H190" i="1"/>
  <c r="I176" i="1"/>
  <c r="H175" i="1"/>
  <c r="H174" i="1"/>
  <c r="I160" i="1"/>
  <c r="H159" i="1"/>
  <c r="H158" i="1"/>
  <c r="I144" i="1"/>
  <c r="H143" i="1"/>
  <c r="H142" i="1"/>
  <c r="H141" i="1"/>
  <c r="J134" i="1"/>
  <c r="J133" i="1"/>
  <c r="H133" i="1"/>
  <c r="H119" i="1"/>
  <c r="I119" i="1"/>
  <c r="J119" i="1"/>
  <c r="J117" i="1"/>
  <c r="H117" i="1"/>
  <c r="I117" i="1"/>
  <c r="I127" i="1"/>
  <c r="H126" i="1"/>
  <c r="H125" i="1"/>
  <c r="I111" i="1"/>
  <c r="H110" i="1"/>
  <c r="H109" i="1"/>
  <c r="I95" i="1"/>
  <c r="H94" i="1"/>
  <c r="H93" i="1"/>
  <c r="I90" i="1"/>
  <c r="F62" i="3" s="1"/>
  <c r="J62" i="3" s="1"/>
  <c r="J90" i="1"/>
  <c r="G62" i="3" s="1"/>
  <c r="I82" i="1"/>
  <c r="J82" i="1"/>
  <c r="H79" i="1"/>
  <c r="I79" i="1"/>
  <c r="I66" i="1"/>
  <c r="J66" i="1"/>
  <c r="H63" i="1"/>
  <c r="I63" i="1"/>
  <c r="I50" i="1"/>
  <c r="J50" i="1"/>
  <c r="H47" i="1"/>
  <c r="I47" i="1"/>
  <c r="I34" i="1"/>
  <c r="J34" i="1"/>
  <c r="H31" i="1"/>
  <c r="I31" i="1"/>
  <c r="I18" i="1"/>
  <c r="J18" i="1"/>
  <c r="H15" i="1"/>
  <c r="I15" i="1"/>
  <c r="J103" i="1"/>
  <c r="J102" i="1"/>
  <c r="I101" i="1"/>
  <c r="H91" i="1"/>
  <c r="I91" i="1"/>
  <c r="H83" i="1"/>
  <c r="I83" i="1"/>
  <c r="I70" i="1"/>
  <c r="J70" i="1"/>
  <c r="H67" i="1"/>
  <c r="I67" i="1"/>
  <c r="I54" i="1"/>
  <c r="J54" i="1"/>
  <c r="H51" i="1"/>
  <c r="I51" i="1"/>
  <c r="I38" i="1"/>
  <c r="J38" i="1"/>
  <c r="H35" i="1"/>
  <c r="I35" i="1"/>
  <c r="I22" i="1"/>
  <c r="J22" i="1"/>
  <c r="H19" i="1"/>
  <c r="I19" i="1"/>
  <c r="I6" i="1"/>
  <c r="J6" i="1"/>
  <c r="J131" i="1"/>
  <c r="J130" i="1"/>
  <c r="I129" i="1"/>
  <c r="J115" i="1"/>
  <c r="J114" i="1"/>
  <c r="I113" i="1"/>
  <c r="I103" i="1"/>
  <c r="H102" i="1"/>
  <c r="H101" i="1"/>
  <c r="J99" i="1"/>
  <c r="J98" i="1"/>
  <c r="I97" i="1"/>
  <c r="I86" i="1"/>
  <c r="J86" i="1"/>
  <c r="I74" i="1"/>
  <c r="J74" i="1"/>
  <c r="H71" i="1"/>
  <c r="I71" i="1"/>
  <c r="I58" i="1"/>
  <c r="J58" i="1"/>
  <c r="H55" i="1"/>
  <c r="I55" i="1"/>
  <c r="I42" i="1"/>
  <c r="J42" i="1"/>
  <c r="H39" i="1"/>
  <c r="I39" i="1"/>
  <c r="I26" i="1"/>
  <c r="J26" i="1"/>
  <c r="H23" i="1"/>
  <c r="I23" i="1"/>
  <c r="I10" i="1"/>
  <c r="J10" i="1"/>
  <c r="H7" i="1"/>
  <c r="I7" i="1"/>
  <c r="H87" i="1"/>
  <c r="I87" i="1"/>
  <c r="I78" i="1"/>
  <c r="J78" i="1"/>
  <c r="H75" i="1"/>
  <c r="I75" i="1"/>
  <c r="I62" i="1"/>
  <c r="J62" i="1"/>
  <c r="H59" i="1"/>
  <c r="I59" i="1"/>
  <c r="I46" i="1"/>
  <c r="J46" i="1"/>
  <c r="H43" i="1"/>
  <c r="I43" i="1"/>
  <c r="I30" i="1"/>
  <c r="J30" i="1"/>
  <c r="H27" i="1"/>
  <c r="I27" i="1"/>
  <c r="I14" i="1"/>
  <c r="J14" i="1"/>
  <c r="H11" i="1"/>
  <c r="I11" i="1"/>
  <c r="I3" i="1"/>
  <c r="J2" i="1"/>
  <c r="I2" i="1"/>
  <c r="F115" i="3" l="1"/>
  <c r="J115" i="3" s="1"/>
  <c r="G4" i="2"/>
  <c r="K4" i="2" s="1"/>
  <c r="G8" i="2"/>
  <c r="K8" i="2" s="1"/>
  <c r="G12" i="2"/>
  <c r="K12" i="2" s="1"/>
  <c r="G16" i="2"/>
  <c r="K16" i="2" s="1"/>
  <c r="G20" i="2"/>
  <c r="K20" i="2" s="1"/>
  <c r="G24" i="2"/>
  <c r="K24" i="2" s="1"/>
  <c r="G28" i="2"/>
  <c r="K28" i="2" s="1"/>
  <c r="G32" i="2"/>
  <c r="K32" i="2" s="1"/>
  <c r="G36" i="2"/>
  <c r="K36" i="2" s="1"/>
  <c r="G40" i="2"/>
  <c r="K40" i="2" s="1"/>
  <c r="G44" i="2"/>
  <c r="K44" i="2" s="1"/>
  <c r="G48" i="2"/>
  <c r="K48" i="2" s="1"/>
  <c r="G5" i="2"/>
  <c r="K5" i="2" s="1"/>
  <c r="G9" i="2"/>
  <c r="K9" i="2" s="1"/>
  <c r="G13" i="2"/>
  <c r="K13" i="2" s="1"/>
  <c r="G17" i="2"/>
  <c r="K17" i="2" s="1"/>
  <c r="G21" i="2"/>
  <c r="K21" i="2" s="1"/>
  <c r="G25" i="2"/>
  <c r="K25" i="2" s="1"/>
  <c r="G29" i="2"/>
  <c r="K29" i="2" s="1"/>
  <c r="G33" i="2"/>
  <c r="K33" i="2" s="1"/>
  <c r="G37" i="2"/>
  <c r="K37" i="2" s="1"/>
  <c r="G41" i="2"/>
  <c r="K41" i="2" s="1"/>
  <c r="G45" i="2"/>
  <c r="K45" i="2" s="1"/>
  <c r="G2" i="2"/>
  <c r="K2" i="2" s="1"/>
  <c r="G6" i="2"/>
  <c r="K6" i="2" s="1"/>
  <c r="G10" i="2"/>
  <c r="K10" i="2" s="1"/>
  <c r="G14" i="2"/>
  <c r="K14" i="2" s="1"/>
  <c r="G18" i="2"/>
  <c r="K18" i="2" s="1"/>
  <c r="G22" i="2"/>
  <c r="K22" i="2" s="1"/>
  <c r="G26" i="2"/>
  <c r="K26" i="2" s="1"/>
  <c r="G30" i="2"/>
  <c r="K30" i="2" s="1"/>
  <c r="G34" i="2"/>
  <c r="K34" i="2" s="1"/>
  <c r="G38" i="2"/>
  <c r="K38" i="2" s="1"/>
  <c r="G42" i="2"/>
  <c r="K42" i="2" s="1"/>
  <c r="G46" i="2"/>
  <c r="K46" i="2" s="1"/>
  <c r="G50" i="2"/>
  <c r="K50" i="2" s="1"/>
  <c r="G3" i="2"/>
  <c r="K3" i="2" s="1"/>
  <c r="G7" i="2"/>
  <c r="K7" i="2" s="1"/>
  <c r="G11" i="2"/>
  <c r="K11" i="2" s="1"/>
  <c r="G15" i="2"/>
  <c r="K15" i="2" s="1"/>
  <c r="G19" i="2"/>
  <c r="K19" i="2" s="1"/>
  <c r="G23" i="2"/>
  <c r="K23" i="2" s="1"/>
  <c r="G27" i="2"/>
  <c r="K27" i="2" s="1"/>
  <c r="G31" i="2"/>
  <c r="K31" i="2" s="1"/>
  <c r="G35" i="2"/>
  <c r="K35" i="2" s="1"/>
  <c r="G39" i="2"/>
  <c r="K39" i="2" s="1"/>
  <c r="G43" i="2"/>
  <c r="K43" i="2" s="1"/>
  <c r="G47" i="2"/>
  <c r="K47" i="2" s="1"/>
  <c r="G55" i="2"/>
  <c r="K55" i="2" s="1"/>
  <c r="G59" i="2"/>
  <c r="K59" i="2" s="1"/>
  <c r="G63" i="2"/>
  <c r="K63" i="2" s="1"/>
  <c r="G67" i="2"/>
  <c r="K67" i="2" s="1"/>
  <c r="G71" i="2"/>
  <c r="K71" i="2" s="1"/>
  <c r="G75" i="2"/>
  <c r="K75" i="2" s="1"/>
  <c r="G79" i="2"/>
  <c r="K79" i="2" s="1"/>
  <c r="G83" i="2"/>
  <c r="K83" i="2" s="1"/>
  <c r="G87" i="2"/>
  <c r="K87" i="2" s="1"/>
  <c r="G91" i="2"/>
  <c r="K91" i="2" s="1"/>
  <c r="G95" i="2"/>
  <c r="K95" i="2" s="1"/>
  <c r="G99" i="2"/>
  <c r="K99" i="2" s="1"/>
  <c r="G103" i="2"/>
  <c r="K103" i="2" s="1"/>
  <c r="G107" i="2"/>
  <c r="K107" i="2" s="1"/>
  <c r="G111" i="2"/>
  <c r="K111" i="2" s="1"/>
  <c r="G115" i="2"/>
  <c r="K115" i="2" s="1"/>
  <c r="G119" i="2"/>
  <c r="K119" i="2" s="1"/>
  <c r="G123" i="2"/>
  <c r="K123" i="2" s="1"/>
  <c r="G127" i="2"/>
  <c r="K127" i="2" s="1"/>
  <c r="G131" i="2"/>
  <c r="K131" i="2" s="1"/>
  <c r="G135" i="2"/>
  <c r="K135" i="2" s="1"/>
  <c r="G139" i="2"/>
  <c r="K139" i="2" s="1"/>
  <c r="G143" i="2"/>
  <c r="K143" i="2" s="1"/>
  <c r="G51" i="2"/>
  <c r="K51" i="2" s="1"/>
  <c r="G56" i="2"/>
  <c r="K56" i="2" s="1"/>
  <c r="G60" i="2"/>
  <c r="K60" i="2" s="1"/>
  <c r="G64" i="2"/>
  <c r="K64" i="2" s="1"/>
  <c r="G68" i="2"/>
  <c r="K68" i="2" s="1"/>
  <c r="G72" i="2"/>
  <c r="K72" i="2" s="1"/>
  <c r="G76" i="2"/>
  <c r="K76" i="2" s="1"/>
  <c r="G80" i="2"/>
  <c r="K80" i="2" s="1"/>
  <c r="G84" i="2"/>
  <c r="K84" i="2" s="1"/>
  <c r="G88" i="2"/>
  <c r="K88" i="2" s="1"/>
  <c r="G92" i="2"/>
  <c r="K92" i="2" s="1"/>
  <c r="G96" i="2"/>
  <c r="K96" i="2" s="1"/>
  <c r="G100" i="2"/>
  <c r="K100" i="2" s="1"/>
  <c r="G104" i="2"/>
  <c r="K104" i="2" s="1"/>
  <c r="G108" i="2"/>
  <c r="K108" i="2" s="1"/>
  <c r="G112" i="2"/>
  <c r="K112" i="2" s="1"/>
  <c r="G116" i="2"/>
  <c r="K116" i="2" s="1"/>
  <c r="G120" i="2"/>
  <c r="K120" i="2" s="1"/>
  <c r="G124" i="2"/>
  <c r="K124" i="2" s="1"/>
  <c r="G128" i="2"/>
  <c r="K128" i="2" s="1"/>
  <c r="G132" i="2"/>
  <c r="K132" i="2" s="1"/>
  <c r="G136" i="2"/>
  <c r="K136" i="2" s="1"/>
  <c r="G140" i="2"/>
  <c r="K140" i="2" s="1"/>
  <c r="G144" i="2"/>
  <c r="K144" i="2" s="1"/>
  <c r="G52" i="2"/>
  <c r="K52" i="2" s="1"/>
  <c r="G57" i="2"/>
  <c r="K57" i="2" s="1"/>
  <c r="G61" i="2"/>
  <c r="K61" i="2" s="1"/>
  <c r="G65" i="2"/>
  <c r="K65" i="2" s="1"/>
  <c r="G69" i="2"/>
  <c r="K69" i="2" s="1"/>
  <c r="G73" i="2"/>
  <c r="K73" i="2" s="1"/>
  <c r="G77" i="2"/>
  <c r="K77" i="2" s="1"/>
  <c r="G81" i="2"/>
  <c r="K81" i="2" s="1"/>
  <c r="G85" i="2"/>
  <c r="K85" i="2" s="1"/>
  <c r="G89" i="2"/>
  <c r="K89" i="2" s="1"/>
  <c r="G93" i="2"/>
  <c r="K93" i="2" s="1"/>
  <c r="G97" i="2"/>
  <c r="K97" i="2" s="1"/>
  <c r="G101" i="2"/>
  <c r="K101" i="2" s="1"/>
  <c r="G105" i="2"/>
  <c r="K105" i="2" s="1"/>
  <c r="G109" i="2"/>
  <c r="K109" i="2" s="1"/>
  <c r="G113" i="2"/>
  <c r="K113" i="2" s="1"/>
  <c r="G117" i="2"/>
  <c r="K117" i="2" s="1"/>
  <c r="G121" i="2"/>
  <c r="K121" i="2" s="1"/>
  <c r="G125" i="2"/>
  <c r="K125" i="2" s="1"/>
  <c r="G129" i="2"/>
  <c r="K129" i="2" s="1"/>
  <c r="G133" i="2"/>
  <c r="K133" i="2" s="1"/>
  <c r="G137" i="2"/>
  <c r="K137" i="2" s="1"/>
  <c r="G141" i="2"/>
  <c r="K141" i="2" s="1"/>
  <c r="G49" i="2"/>
  <c r="K49" i="2" s="1"/>
  <c r="G53" i="2"/>
  <c r="K53" i="2" s="1"/>
  <c r="G54" i="2"/>
  <c r="K54" i="2" s="1"/>
  <c r="G58" i="2"/>
  <c r="K58" i="2" s="1"/>
  <c r="G62" i="2"/>
  <c r="K62" i="2" s="1"/>
  <c r="G66" i="2"/>
  <c r="K66" i="2" s="1"/>
  <c r="G70" i="2"/>
  <c r="K70" i="2" s="1"/>
  <c r="G74" i="2"/>
  <c r="K74" i="2" s="1"/>
  <c r="G78" i="2"/>
  <c r="K78" i="2" s="1"/>
  <c r="G82" i="2"/>
  <c r="K82" i="2" s="1"/>
  <c r="G86" i="2"/>
  <c r="K86" i="2" s="1"/>
  <c r="G90" i="2"/>
  <c r="K90" i="2" s="1"/>
  <c r="G94" i="2"/>
  <c r="K94" i="2" s="1"/>
  <c r="G98" i="2"/>
  <c r="K98" i="2" s="1"/>
  <c r="G102" i="2"/>
  <c r="K102" i="2" s="1"/>
  <c r="G106" i="2"/>
  <c r="K106" i="2" s="1"/>
  <c r="G110" i="2"/>
  <c r="K110" i="2" s="1"/>
  <c r="G114" i="2"/>
  <c r="K114" i="2" s="1"/>
  <c r="G118" i="2"/>
  <c r="K118" i="2" s="1"/>
  <c r="G122" i="2"/>
  <c r="K122" i="2" s="1"/>
  <c r="G126" i="2"/>
  <c r="K126" i="2" s="1"/>
  <c r="G130" i="2"/>
  <c r="K130" i="2" s="1"/>
  <c r="G134" i="2"/>
  <c r="K134" i="2" s="1"/>
  <c r="G138" i="2"/>
  <c r="K138" i="2" s="1"/>
  <c r="G142" i="2"/>
  <c r="K142" i="2" s="1"/>
  <c r="G147" i="2"/>
  <c r="K147" i="2" s="1"/>
  <c r="G151" i="2"/>
  <c r="K151" i="2" s="1"/>
  <c r="G155" i="2"/>
  <c r="K155" i="2" s="1"/>
  <c r="G159" i="2"/>
  <c r="K159" i="2" s="1"/>
  <c r="G163" i="2"/>
  <c r="K163" i="2" s="1"/>
  <c r="G167" i="2"/>
  <c r="K167" i="2" s="1"/>
  <c r="G171" i="2"/>
  <c r="K171" i="2" s="1"/>
  <c r="G175" i="2"/>
  <c r="K175" i="2" s="1"/>
  <c r="G179" i="2"/>
  <c r="K179" i="2" s="1"/>
  <c r="G183" i="2"/>
  <c r="K183" i="2" s="1"/>
  <c r="G187" i="2"/>
  <c r="K187" i="2" s="1"/>
  <c r="G191" i="2"/>
  <c r="K191" i="2" s="1"/>
  <c r="G195" i="2"/>
  <c r="K195" i="2" s="1"/>
  <c r="G199" i="2"/>
  <c r="K199" i="2" s="1"/>
  <c r="G203" i="2"/>
  <c r="K203" i="2" s="1"/>
  <c r="G207" i="2"/>
  <c r="K207" i="2" s="1"/>
  <c r="G211" i="2"/>
  <c r="K211" i="2" s="1"/>
  <c r="G215" i="2"/>
  <c r="K215" i="2" s="1"/>
  <c r="G219" i="2"/>
  <c r="K219" i="2" s="1"/>
  <c r="G223" i="2"/>
  <c r="K223" i="2" s="1"/>
  <c r="G227" i="2"/>
  <c r="K227" i="2" s="1"/>
  <c r="G231" i="2"/>
  <c r="K231" i="2" s="1"/>
  <c r="G148" i="2"/>
  <c r="K148" i="2" s="1"/>
  <c r="G152" i="2"/>
  <c r="K152" i="2" s="1"/>
  <c r="G156" i="2"/>
  <c r="K156" i="2" s="1"/>
  <c r="G160" i="2"/>
  <c r="K160" i="2" s="1"/>
  <c r="G164" i="2"/>
  <c r="K164" i="2" s="1"/>
  <c r="G168" i="2"/>
  <c r="K168" i="2" s="1"/>
  <c r="G172" i="2"/>
  <c r="K172" i="2" s="1"/>
  <c r="G176" i="2"/>
  <c r="K176" i="2" s="1"/>
  <c r="G180" i="2"/>
  <c r="K180" i="2" s="1"/>
  <c r="G184" i="2"/>
  <c r="K184" i="2" s="1"/>
  <c r="G188" i="2"/>
  <c r="K188" i="2" s="1"/>
  <c r="G192" i="2"/>
  <c r="K192" i="2" s="1"/>
  <c r="G196" i="2"/>
  <c r="K196" i="2" s="1"/>
  <c r="G200" i="2"/>
  <c r="K200" i="2" s="1"/>
  <c r="G204" i="2"/>
  <c r="K204" i="2" s="1"/>
  <c r="G208" i="2"/>
  <c r="K208" i="2" s="1"/>
  <c r="G212" i="2"/>
  <c r="K212" i="2" s="1"/>
  <c r="G216" i="2"/>
  <c r="K216" i="2" s="1"/>
  <c r="G220" i="2"/>
  <c r="K220" i="2" s="1"/>
  <c r="G224" i="2"/>
  <c r="K224" i="2" s="1"/>
  <c r="G228" i="2"/>
  <c r="K228" i="2" s="1"/>
  <c r="G232" i="2"/>
  <c r="K232" i="2" s="1"/>
  <c r="G149" i="2"/>
  <c r="K149" i="2" s="1"/>
  <c r="G153" i="2"/>
  <c r="K153" i="2" s="1"/>
  <c r="G157" i="2"/>
  <c r="K157" i="2" s="1"/>
  <c r="G161" i="2"/>
  <c r="K161" i="2" s="1"/>
  <c r="G165" i="2"/>
  <c r="K165" i="2" s="1"/>
  <c r="G169" i="2"/>
  <c r="K169" i="2" s="1"/>
  <c r="G173" i="2"/>
  <c r="K173" i="2" s="1"/>
  <c r="G177" i="2"/>
  <c r="K177" i="2" s="1"/>
  <c r="G181" i="2"/>
  <c r="K181" i="2" s="1"/>
  <c r="G185" i="2"/>
  <c r="K185" i="2" s="1"/>
  <c r="G189" i="2"/>
  <c r="K189" i="2" s="1"/>
  <c r="G193" i="2"/>
  <c r="K193" i="2" s="1"/>
  <c r="G197" i="2"/>
  <c r="K197" i="2" s="1"/>
  <c r="G201" i="2"/>
  <c r="K201" i="2" s="1"/>
  <c r="G205" i="2"/>
  <c r="K205" i="2" s="1"/>
  <c r="G209" i="2"/>
  <c r="K209" i="2" s="1"/>
  <c r="G213" i="2"/>
  <c r="K213" i="2" s="1"/>
  <c r="G217" i="2"/>
  <c r="K217" i="2" s="1"/>
  <c r="G221" i="2"/>
  <c r="K221" i="2" s="1"/>
  <c r="G225" i="2"/>
  <c r="K225" i="2" s="1"/>
  <c r="G229" i="2"/>
  <c r="K229" i="2" s="1"/>
  <c r="G233" i="2"/>
  <c r="K233" i="2" s="1"/>
  <c r="G237" i="2"/>
  <c r="K237" i="2" s="1"/>
  <c r="G145" i="2"/>
  <c r="K145" i="2" s="1"/>
  <c r="G146" i="2"/>
  <c r="K146" i="2" s="1"/>
  <c r="G150" i="2"/>
  <c r="K150" i="2" s="1"/>
  <c r="G154" i="2"/>
  <c r="K154" i="2" s="1"/>
  <c r="G158" i="2"/>
  <c r="K158" i="2" s="1"/>
  <c r="G162" i="2"/>
  <c r="K162" i="2" s="1"/>
  <c r="G166" i="2"/>
  <c r="K166" i="2" s="1"/>
  <c r="G170" i="2"/>
  <c r="K170" i="2" s="1"/>
  <c r="G174" i="2"/>
  <c r="K174" i="2" s="1"/>
  <c r="G178" i="2"/>
  <c r="K178" i="2" s="1"/>
  <c r="G182" i="2"/>
  <c r="K182" i="2" s="1"/>
  <c r="G186" i="2"/>
  <c r="K186" i="2" s="1"/>
  <c r="G190" i="2"/>
  <c r="K190" i="2" s="1"/>
  <c r="G194" i="2"/>
  <c r="K194" i="2" s="1"/>
  <c r="G198" i="2"/>
  <c r="K198" i="2" s="1"/>
  <c r="G202" i="2"/>
  <c r="K202" i="2" s="1"/>
  <c r="G206" i="2"/>
  <c r="K206" i="2" s="1"/>
  <c r="G210" i="2"/>
  <c r="K210" i="2" s="1"/>
  <c r="G214" i="2"/>
  <c r="K214" i="2" s="1"/>
  <c r="G218" i="2"/>
  <c r="K218" i="2" s="1"/>
  <c r="G222" i="2"/>
  <c r="K222" i="2" s="1"/>
  <c r="G226" i="2"/>
  <c r="K226" i="2" s="1"/>
  <c r="G230" i="2"/>
  <c r="K230" i="2" s="1"/>
  <c r="G234" i="2"/>
  <c r="K234" i="2" s="1"/>
  <c r="G235" i="2"/>
  <c r="K235" i="2" s="1"/>
  <c r="G238" i="2"/>
  <c r="K238" i="2" s="1"/>
  <c r="G239" i="2"/>
  <c r="K239" i="2" s="1"/>
  <c r="G243" i="2"/>
  <c r="K243" i="2" s="1"/>
  <c r="G247" i="2"/>
  <c r="K247" i="2" s="1"/>
  <c r="G251" i="2"/>
  <c r="K251" i="2" s="1"/>
  <c r="G255" i="2"/>
  <c r="K255" i="2" s="1"/>
  <c r="G259" i="2"/>
  <c r="K259" i="2" s="1"/>
  <c r="G263" i="2"/>
  <c r="K263" i="2" s="1"/>
  <c r="G267" i="2"/>
  <c r="K267" i="2" s="1"/>
  <c r="G271" i="2"/>
  <c r="K271" i="2" s="1"/>
  <c r="G275" i="2"/>
  <c r="K275" i="2" s="1"/>
  <c r="G279" i="2"/>
  <c r="K279" i="2" s="1"/>
  <c r="G283" i="2"/>
  <c r="K283" i="2" s="1"/>
  <c r="G287" i="2"/>
  <c r="K287" i="2" s="1"/>
  <c r="G291" i="2"/>
  <c r="K291" i="2" s="1"/>
  <c r="G295" i="2"/>
  <c r="K295" i="2" s="1"/>
  <c r="G299" i="2"/>
  <c r="K299" i="2" s="1"/>
  <c r="G303" i="2"/>
  <c r="K303" i="2" s="1"/>
  <c r="G307" i="2"/>
  <c r="K307" i="2" s="1"/>
  <c r="G311" i="2"/>
  <c r="K311" i="2" s="1"/>
  <c r="G315" i="2"/>
  <c r="K315" i="2" s="1"/>
  <c r="G319" i="2"/>
  <c r="K319" i="2" s="1"/>
  <c r="G323" i="2"/>
  <c r="K323" i="2" s="1"/>
  <c r="G327" i="2"/>
  <c r="K327" i="2" s="1"/>
  <c r="G331" i="2"/>
  <c r="K331" i="2" s="1"/>
  <c r="G335" i="2"/>
  <c r="K335" i="2" s="1"/>
  <c r="G339" i="2"/>
  <c r="K339" i="2" s="1"/>
  <c r="G343" i="2"/>
  <c r="K343" i="2" s="1"/>
  <c r="G347" i="2"/>
  <c r="K347" i="2" s="1"/>
  <c r="G351" i="2"/>
  <c r="K351" i="2" s="1"/>
  <c r="G355" i="2"/>
  <c r="K355" i="2" s="1"/>
  <c r="G359" i="2"/>
  <c r="K359" i="2" s="1"/>
  <c r="G363" i="2"/>
  <c r="K363" i="2" s="1"/>
  <c r="G367" i="2"/>
  <c r="K367" i="2" s="1"/>
  <c r="G371" i="2"/>
  <c r="K371" i="2" s="1"/>
  <c r="G375" i="2"/>
  <c r="K375" i="2" s="1"/>
  <c r="G379" i="2"/>
  <c r="K379" i="2" s="1"/>
  <c r="G383" i="2"/>
  <c r="K383" i="2" s="1"/>
  <c r="G387" i="2"/>
  <c r="K387" i="2" s="1"/>
  <c r="G391" i="2"/>
  <c r="K391" i="2" s="1"/>
  <c r="G395" i="2"/>
  <c r="K395" i="2" s="1"/>
  <c r="G399" i="2"/>
  <c r="K399" i="2" s="1"/>
  <c r="G236" i="2"/>
  <c r="K236" i="2" s="1"/>
  <c r="G240" i="2"/>
  <c r="K240" i="2" s="1"/>
  <c r="G244" i="2"/>
  <c r="K244" i="2" s="1"/>
  <c r="G248" i="2"/>
  <c r="K248" i="2" s="1"/>
  <c r="G252" i="2"/>
  <c r="K252" i="2" s="1"/>
  <c r="G256" i="2"/>
  <c r="K256" i="2" s="1"/>
  <c r="G260" i="2"/>
  <c r="K260" i="2" s="1"/>
  <c r="G264" i="2"/>
  <c r="K264" i="2" s="1"/>
  <c r="G268" i="2"/>
  <c r="K268" i="2" s="1"/>
  <c r="G272" i="2"/>
  <c r="K272" i="2" s="1"/>
  <c r="G276" i="2"/>
  <c r="K276" i="2" s="1"/>
  <c r="G280" i="2"/>
  <c r="K280" i="2" s="1"/>
  <c r="G284" i="2"/>
  <c r="K284" i="2" s="1"/>
  <c r="G288" i="2"/>
  <c r="K288" i="2" s="1"/>
  <c r="G292" i="2"/>
  <c r="K292" i="2" s="1"/>
  <c r="G296" i="2"/>
  <c r="K296" i="2" s="1"/>
  <c r="G300" i="2"/>
  <c r="K300" i="2" s="1"/>
  <c r="G304" i="2"/>
  <c r="K304" i="2" s="1"/>
  <c r="G308" i="2"/>
  <c r="K308" i="2" s="1"/>
  <c r="G312" i="2"/>
  <c r="K312" i="2" s="1"/>
  <c r="G316" i="2"/>
  <c r="K316" i="2" s="1"/>
  <c r="G320" i="2"/>
  <c r="K320" i="2" s="1"/>
  <c r="G324" i="2"/>
  <c r="K324" i="2" s="1"/>
  <c r="G328" i="2"/>
  <c r="K328" i="2" s="1"/>
  <c r="G332" i="2"/>
  <c r="K332" i="2" s="1"/>
  <c r="G336" i="2"/>
  <c r="K336" i="2" s="1"/>
  <c r="G340" i="2"/>
  <c r="K340" i="2" s="1"/>
  <c r="G344" i="2"/>
  <c r="K344" i="2" s="1"/>
  <c r="G348" i="2"/>
  <c r="K348" i="2" s="1"/>
  <c r="G352" i="2"/>
  <c r="K352" i="2" s="1"/>
  <c r="G356" i="2"/>
  <c r="K356" i="2" s="1"/>
  <c r="G360" i="2"/>
  <c r="K360" i="2" s="1"/>
  <c r="G364" i="2"/>
  <c r="K364" i="2" s="1"/>
  <c r="G368" i="2"/>
  <c r="K368" i="2" s="1"/>
  <c r="G372" i="2"/>
  <c r="K372" i="2" s="1"/>
  <c r="G376" i="2"/>
  <c r="K376" i="2" s="1"/>
  <c r="G380" i="2"/>
  <c r="K380" i="2" s="1"/>
  <c r="G384" i="2"/>
  <c r="K384" i="2" s="1"/>
  <c r="G388" i="2"/>
  <c r="K388" i="2" s="1"/>
  <c r="G392" i="2"/>
  <c r="K392" i="2" s="1"/>
  <c r="G396" i="2"/>
  <c r="K396" i="2" s="1"/>
  <c r="G241" i="2"/>
  <c r="K241" i="2" s="1"/>
  <c r="G245" i="2"/>
  <c r="K245" i="2" s="1"/>
  <c r="G249" i="2"/>
  <c r="K249" i="2" s="1"/>
  <c r="G253" i="2"/>
  <c r="K253" i="2" s="1"/>
  <c r="G257" i="2"/>
  <c r="K257" i="2" s="1"/>
  <c r="G261" i="2"/>
  <c r="K261" i="2" s="1"/>
  <c r="G265" i="2"/>
  <c r="K265" i="2" s="1"/>
  <c r="G269" i="2"/>
  <c r="K269" i="2" s="1"/>
  <c r="G273" i="2"/>
  <c r="K273" i="2" s="1"/>
  <c r="G277" i="2"/>
  <c r="K277" i="2" s="1"/>
  <c r="G281" i="2"/>
  <c r="K281" i="2" s="1"/>
  <c r="G285" i="2"/>
  <c r="K285" i="2" s="1"/>
  <c r="G289" i="2"/>
  <c r="K289" i="2" s="1"/>
  <c r="G293" i="2"/>
  <c r="K293" i="2" s="1"/>
  <c r="G297" i="2"/>
  <c r="K297" i="2" s="1"/>
  <c r="G301" i="2"/>
  <c r="K301" i="2" s="1"/>
  <c r="G305" i="2"/>
  <c r="K305" i="2" s="1"/>
  <c r="G309" i="2"/>
  <c r="K309" i="2" s="1"/>
  <c r="G313" i="2"/>
  <c r="K313" i="2" s="1"/>
  <c r="G317" i="2"/>
  <c r="K317" i="2" s="1"/>
  <c r="G321" i="2"/>
  <c r="K321" i="2" s="1"/>
  <c r="G325" i="2"/>
  <c r="K325" i="2" s="1"/>
  <c r="G329" i="2"/>
  <c r="K329" i="2" s="1"/>
  <c r="G333" i="2"/>
  <c r="K333" i="2" s="1"/>
  <c r="G337" i="2"/>
  <c r="K337" i="2" s="1"/>
  <c r="G341" i="2"/>
  <c r="K341" i="2" s="1"/>
  <c r="G345" i="2"/>
  <c r="K345" i="2" s="1"/>
  <c r="G349" i="2"/>
  <c r="K349" i="2" s="1"/>
  <c r="G353" i="2"/>
  <c r="K353" i="2" s="1"/>
  <c r="G357" i="2"/>
  <c r="K357" i="2" s="1"/>
  <c r="G361" i="2"/>
  <c r="K361" i="2" s="1"/>
  <c r="G365" i="2"/>
  <c r="K365" i="2" s="1"/>
  <c r="G369" i="2"/>
  <c r="K369" i="2" s="1"/>
  <c r="G373" i="2"/>
  <c r="K373" i="2" s="1"/>
  <c r="G377" i="2"/>
  <c r="K377" i="2" s="1"/>
  <c r="G381" i="2"/>
  <c r="K381" i="2" s="1"/>
  <c r="G385" i="2"/>
  <c r="K385" i="2" s="1"/>
  <c r="G389" i="2"/>
  <c r="K389" i="2" s="1"/>
  <c r="G393" i="2"/>
  <c r="K393" i="2" s="1"/>
  <c r="G397" i="2"/>
  <c r="K397" i="2" s="1"/>
  <c r="G401" i="2"/>
  <c r="K401" i="2" s="1"/>
  <c r="G405" i="2"/>
  <c r="K405" i="2" s="1"/>
  <c r="G242" i="2"/>
  <c r="K242" i="2" s="1"/>
  <c r="G246" i="2"/>
  <c r="K246" i="2" s="1"/>
  <c r="G250" i="2"/>
  <c r="K250" i="2" s="1"/>
  <c r="G254" i="2"/>
  <c r="K254" i="2" s="1"/>
  <c r="G258" i="2"/>
  <c r="K258" i="2" s="1"/>
  <c r="G262" i="2"/>
  <c r="K262" i="2" s="1"/>
  <c r="G266" i="2"/>
  <c r="K266" i="2" s="1"/>
  <c r="G270" i="2"/>
  <c r="K270" i="2" s="1"/>
  <c r="G274" i="2"/>
  <c r="K274" i="2" s="1"/>
  <c r="G278" i="2"/>
  <c r="K278" i="2" s="1"/>
  <c r="G282" i="2"/>
  <c r="K282" i="2" s="1"/>
  <c r="G286" i="2"/>
  <c r="K286" i="2" s="1"/>
  <c r="G290" i="2"/>
  <c r="K290" i="2" s="1"/>
  <c r="G294" i="2"/>
  <c r="K294" i="2" s="1"/>
  <c r="G298" i="2"/>
  <c r="K298" i="2" s="1"/>
  <c r="G302" i="2"/>
  <c r="K302" i="2" s="1"/>
  <c r="G306" i="2"/>
  <c r="K306" i="2" s="1"/>
  <c r="G310" i="2"/>
  <c r="K310" i="2" s="1"/>
  <c r="G314" i="2"/>
  <c r="K314" i="2" s="1"/>
  <c r="G318" i="2"/>
  <c r="K318" i="2" s="1"/>
  <c r="G322" i="2"/>
  <c r="K322" i="2" s="1"/>
  <c r="G326" i="2"/>
  <c r="K326" i="2" s="1"/>
  <c r="G330" i="2"/>
  <c r="K330" i="2" s="1"/>
  <c r="G334" i="2"/>
  <c r="K334" i="2" s="1"/>
  <c r="G338" i="2"/>
  <c r="K338" i="2" s="1"/>
  <c r="G342" i="2"/>
  <c r="K342" i="2" s="1"/>
  <c r="G346" i="2"/>
  <c r="K346" i="2" s="1"/>
  <c r="G350" i="2"/>
  <c r="K350" i="2" s="1"/>
  <c r="G354" i="2"/>
  <c r="K354" i="2" s="1"/>
  <c r="G358" i="2"/>
  <c r="K358" i="2" s="1"/>
  <c r="G362" i="2"/>
  <c r="K362" i="2" s="1"/>
  <c r="G366" i="2"/>
  <c r="K366" i="2" s="1"/>
  <c r="G370" i="2"/>
  <c r="K370" i="2" s="1"/>
  <c r="G374" i="2"/>
  <c r="K374" i="2" s="1"/>
  <c r="G378" i="2"/>
  <c r="K378" i="2" s="1"/>
  <c r="G382" i="2"/>
  <c r="K382" i="2" s="1"/>
  <c r="G386" i="2"/>
  <c r="K386" i="2" s="1"/>
  <c r="G390" i="2"/>
  <c r="K390" i="2" s="1"/>
  <c r="G394" i="2"/>
  <c r="K394" i="2" s="1"/>
  <c r="G398" i="2"/>
  <c r="K398" i="2" s="1"/>
  <c r="G402" i="2"/>
  <c r="K402" i="2" s="1"/>
  <c r="G406" i="2"/>
  <c r="K406" i="2" s="1"/>
  <c r="G408" i="2"/>
  <c r="K408" i="2" s="1"/>
  <c r="G412" i="2"/>
  <c r="K412" i="2" s="1"/>
  <c r="G416" i="2"/>
  <c r="K416" i="2" s="1"/>
  <c r="G420" i="2"/>
  <c r="K420" i="2" s="1"/>
  <c r="G424" i="2"/>
  <c r="K424" i="2" s="1"/>
  <c r="G428" i="2"/>
  <c r="K428" i="2" s="1"/>
  <c r="G432" i="2"/>
  <c r="K432" i="2" s="1"/>
  <c r="G436" i="2"/>
  <c r="K436" i="2" s="1"/>
  <c r="G440" i="2"/>
  <c r="K440" i="2" s="1"/>
  <c r="G444" i="2"/>
  <c r="K444" i="2" s="1"/>
  <c r="G448" i="2"/>
  <c r="K448" i="2" s="1"/>
  <c r="G452" i="2"/>
  <c r="K452" i="2" s="1"/>
  <c r="G456" i="2"/>
  <c r="K456" i="2" s="1"/>
  <c r="G460" i="2"/>
  <c r="K460" i="2" s="1"/>
  <c r="G464" i="2"/>
  <c r="K464" i="2" s="1"/>
  <c r="G468" i="2"/>
  <c r="K468" i="2" s="1"/>
  <c r="G472" i="2"/>
  <c r="K472" i="2" s="1"/>
  <c r="G476" i="2"/>
  <c r="K476" i="2" s="1"/>
  <c r="G480" i="2"/>
  <c r="K480" i="2" s="1"/>
  <c r="G484" i="2"/>
  <c r="K484" i="2" s="1"/>
  <c r="G488" i="2"/>
  <c r="K488" i="2" s="1"/>
  <c r="G492" i="2"/>
  <c r="K492" i="2" s="1"/>
  <c r="G496" i="2"/>
  <c r="K496" i="2" s="1"/>
  <c r="G500" i="2"/>
  <c r="K500" i="2" s="1"/>
  <c r="G504" i="2"/>
  <c r="K504" i="2" s="1"/>
  <c r="G508" i="2"/>
  <c r="K508" i="2" s="1"/>
  <c r="G512" i="2"/>
  <c r="K512" i="2" s="1"/>
  <c r="G516" i="2"/>
  <c r="K516" i="2" s="1"/>
  <c r="G520" i="2"/>
  <c r="K520" i="2" s="1"/>
  <c r="G524" i="2"/>
  <c r="K524" i="2" s="1"/>
  <c r="G528" i="2"/>
  <c r="K528" i="2" s="1"/>
  <c r="G532" i="2"/>
  <c r="K532" i="2" s="1"/>
  <c r="G536" i="2"/>
  <c r="K536" i="2" s="1"/>
  <c r="G540" i="2"/>
  <c r="K540" i="2" s="1"/>
  <c r="G544" i="2"/>
  <c r="K544" i="2" s="1"/>
  <c r="G548" i="2"/>
  <c r="K548" i="2" s="1"/>
  <c r="G552" i="2"/>
  <c r="K552" i="2" s="1"/>
  <c r="G556" i="2"/>
  <c r="K556" i="2" s="1"/>
  <c r="G560" i="2"/>
  <c r="K560" i="2" s="1"/>
  <c r="G564" i="2"/>
  <c r="K564" i="2" s="1"/>
  <c r="G400" i="2"/>
  <c r="K400" i="2" s="1"/>
  <c r="G403" i="2"/>
  <c r="K403" i="2" s="1"/>
  <c r="G404" i="2"/>
  <c r="K404" i="2" s="1"/>
  <c r="G409" i="2"/>
  <c r="K409" i="2" s="1"/>
  <c r="G413" i="2"/>
  <c r="K413" i="2" s="1"/>
  <c r="G417" i="2"/>
  <c r="K417" i="2" s="1"/>
  <c r="G421" i="2"/>
  <c r="K421" i="2" s="1"/>
  <c r="G425" i="2"/>
  <c r="K425" i="2" s="1"/>
  <c r="G429" i="2"/>
  <c r="K429" i="2" s="1"/>
  <c r="G433" i="2"/>
  <c r="K433" i="2" s="1"/>
  <c r="G437" i="2"/>
  <c r="K437" i="2" s="1"/>
  <c r="G441" i="2"/>
  <c r="K441" i="2" s="1"/>
  <c r="G445" i="2"/>
  <c r="K445" i="2" s="1"/>
  <c r="G449" i="2"/>
  <c r="K449" i="2" s="1"/>
  <c r="G453" i="2"/>
  <c r="K453" i="2" s="1"/>
  <c r="G457" i="2"/>
  <c r="K457" i="2" s="1"/>
  <c r="G461" i="2"/>
  <c r="K461" i="2" s="1"/>
  <c r="G465" i="2"/>
  <c r="K465" i="2" s="1"/>
  <c r="G469" i="2"/>
  <c r="K469" i="2" s="1"/>
  <c r="G473" i="2"/>
  <c r="K473" i="2" s="1"/>
  <c r="G477" i="2"/>
  <c r="K477" i="2" s="1"/>
  <c r="G481" i="2"/>
  <c r="K481" i="2" s="1"/>
  <c r="G485" i="2"/>
  <c r="K485" i="2" s="1"/>
  <c r="G489" i="2"/>
  <c r="K489" i="2" s="1"/>
  <c r="G493" i="2"/>
  <c r="K493" i="2" s="1"/>
  <c r="G497" i="2"/>
  <c r="K497" i="2" s="1"/>
  <c r="G501" i="2"/>
  <c r="K501" i="2" s="1"/>
  <c r="G505" i="2"/>
  <c r="K505" i="2" s="1"/>
  <c r="G509" i="2"/>
  <c r="K509" i="2" s="1"/>
  <c r="G513" i="2"/>
  <c r="K513" i="2" s="1"/>
  <c r="G517" i="2"/>
  <c r="K517" i="2" s="1"/>
  <c r="G521" i="2"/>
  <c r="K521" i="2" s="1"/>
  <c r="G525" i="2"/>
  <c r="K525" i="2" s="1"/>
  <c r="G529" i="2"/>
  <c r="K529" i="2" s="1"/>
  <c r="G533" i="2"/>
  <c r="K533" i="2" s="1"/>
  <c r="G537" i="2"/>
  <c r="K537" i="2" s="1"/>
  <c r="G541" i="2"/>
  <c r="K541" i="2" s="1"/>
  <c r="G545" i="2"/>
  <c r="K545" i="2" s="1"/>
  <c r="G549" i="2"/>
  <c r="K549" i="2" s="1"/>
  <c r="G553" i="2"/>
  <c r="K553" i="2" s="1"/>
  <c r="G557" i="2"/>
  <c r="K557" i="2" s="1"/>
  <c r="G561" i="2"/>
  <c r="K561" i="2" s="1"/>
  <c r="G565" i="2"/>
  <c r="K565" i="2" s="1"/>
  <c r="G410" i="2"/>
  <c r="K410" i="2" s="1"/>
  <c r="G414" i="2"/>
  <c r="K414" i="2" s="1"/>
  <c r="G418" i="2"/>
  <c r="K418" i="2" s="1"/>
  <c r="G422" i="2"/>
  <c r="K422" i="2" s="1"/>
  <c r="G426" i="2"/>
  <c r="K426" i="2" s="1"/>
  <c r="G430" i="2"/>
  <c r="K430" i="2" s="1"/>
  <c r="G434" i="2"/>
  <c r="K434" i="2" s="1"/>
  <c r="G438" i="2"/>
  <c r="K438" i="2" s="1"/>
  <c r="G442" i="2"/>
  <c r="K442" i="2" s="1"/>
  <c r="G446" i="2"/>
  <c r="K446" i="2" s="1"/>
  <c r="G450" i="2"/>
  <c r="K450" i="2" s="1"/>
  <c r="G454" i="2"/>
  <c r="K454" i="2" s="1"/>
  <c r="G458" i="2"/>
  <c r="K458" i="2" s="1"/>
  <c r="G462" i="2"/>
  <c r="K462" i="2" s="1"/>
  <c r="G466" i="2"/>
  <c r="K466" i="2" s="1"/>
  <c r="G470" i="2"/>
  <c r="K470" i="2" s="1"/>
  <c r="G474" i="2"/>
  <c r="K474" i="2" s="1"/>
  <c r="G478" i="2"/>
  <c r="K478" i="2" s="1"/>
  <c r="G482" i="2"/>
  <c r="K482" i="2" s="1"/>
  <c r="G486" i="2"/>
  <c r="K486" i="2" s="1"/>
  <c r="G490" i="2"/>
  <c r="K490" i="2" s="1"/>
  <c r="G494" i="2"/>
  <c r="K494" i="2" s="1"/>
  <c r="G498" i="2"/>
  <c r="K498" i="2" s="1"/>
  <c r="G502" i="2"/>
  <c r="K502" i="2" s="1"/>
  <c r="G506" i="2"/>
  <c r="K506" i="2" s="1"/>
  <c r="G510" i="2"/>
  <c r="K510" i="2" s="1"/>
  <c r="G514" i="2"/>
  <c r="K514" i="2" s="1"/>
  <c r="G518" i="2"/>
  <c r="K518" i="2" s="1"/>
  <c r="G522" i="2"/>
  <c r="K522" i="2" s="1"/>
  <c r="G526" i="2"/>
  <c r="K526" i="2" s="1"/>
  <c r="G530" i="2"/>
  <c r="K530" i="2" s="1"/>
  <c r="G534" i="2"/>
  <c r="K534" i="2" s="1"/>
  <c r="G538" i="2"/>
  <c r="K538" i="2" s="1"/>
  <c r="G542" i="2"/>
  <c r="K542" i="2" s="1"/>
  <c r="G546" i="2"/>
  <c r="K546" i="2" s="1"/>
  <c r="G550" i="2"/>
  <c r="K550" i="2" s="1"/>
  <c r="G554" i="2"/>
  <c r="K554" i="2" s="1"/>
  <c r="G558" i="2"/>
  <c r="K558" i="2" s="1"/>
  <c r="G562" i="2"/>
  <c r="K562" i="2" s="1"/>
  <c r="G566" i="2"/>
  <c r="K566" i="2" s="1"/>
  <c r="G570" i="2"/>
  <c r="K570" i="2" s="1"/>
  <c r="G407" i="2"/>
  <c r="K407" i="2" s="1"/>
  <c r="G411" i="2"/>
  <c r="K411" i="2" s="1"/>
  <c r="G415" i="2"/>
  <c r="K415" i="2" s="1"/>
  <c r="G419" i="2"/>
  <c r="K419" i="2" s="1"/>
  <c r="G423" i="2"/>
  <c r="K423" i="2" s="1"/>
  <c r="G427" i="2"/>
  <c r="K427" i="2" s="1"/>
  <c r="G431" i="2"/>
  <c r="K431" i="2" s="1"/>
  <c r="G435" i="2"/>
  <c r="K435" i="2" s="1"/>
  <c r="G439" i="2"/>
  <c r="K439" i="2" s="1"/>
  <c r="G443" i="2"/>
  <c r="K443" i="2" s="1"/>
  <c r="G447" i="2"/>
  <c r="K447" i="2" s="1"/>
  <c r="G451" i="2"/>
  <c r="K451" i="2" s="1"/>
  <c r="G455" i="2"/>
  <c r="K455" i="2" s="1"/>
  <c r="G459" i="2"/>
  <c r="K459" i="2" s="1"/>
  <c r="G463" i="2"/>
  <c r="K463" i="2" s="1"/>
  <c r="G467" i="2"/>
  <c r="K467" i="2" s="1"/>
  <c r="G471" i="2"/>
  <c r="K471" i="2" s="1"/>
  <c r="G475" i="2"/>
  <c r="K475" i="2" s="1"/>
  <c r="G479" i="2"/>
  <c r="K479" i="2" s="1"/>
  <c r="G483" i="2"/>
  <c r="K483" i="2" s="1"/>
  <c r="G487" i="2"/>
  <c r="K487" i="2" s="1"/>
  <c r="G491" i="2"/>
  <c r="K491" i="2" s="1"/>
  <c r="G495" i="2"/>
  <c r="K495" i="2" s="1"/>
  <c r="G499" i="2"/>
  <c r="K499" i="2" s="1"/>
  <c r="G503" i="2"/>
  <c r="K503" i="2" s="1"/>
  <c r="G507" i="2"/>
  <c r="K507" i="2" s="1"/>
  <c r="G511" i="2"/>
  <c r="K511" i="2" s="1"/>
  <c r="G515" i="2"/>
  <c r="K515" i="2" s="1"/>
  <c r="G519" i="2"/>
  <c r="K519" i="2" s="1"/>
  <c r="G523" i="2"/>
  <c r="K523" i="2" s="1"/>
  <c r="G527" i="2"/>
  <c r="K527" i="2" s="1"/>
  <c r="G531" i="2"/>
  <c r="K531" i="2" s="1"/>
  <c r="G535" i="2"/>
  <c r="K535" i="2" s="1"/>
  <c r="G539" i="2"/>
  <c r="K539" i="2" s="1"/>
  <c r="G543" i="2"/>
  <c r="K543" i="2" s="1"/>
  <c r="G547" i="2"/>
  <c r="K547" i="2" s="1"/>
  <c r="G551" i="2"/>
  <c r="K551" i="2" s="1"/>
  <c r="G555" i="2"/>
  <c r="K555" i="2" s="1"/>
  <c r="G559" i="2"/>
  <c r="K559" i="2" s="1"/>
  <c r="G563" i="2"/>
  <c r="K563" i="2" s="1"/>
  <c r="G576" i="2"/>
  <c r="K576" i="2" s="1"/>
  <c r="G580" i="2"/>
  <c r="K580" i="2" s="1"/>
  <c r="G584" i="2"/>
  <c r="K584" i="2" s="1"/>
  <c r="G588" i="2"/>
  <c r="K588" i="2" s="1"/>
  <c r="G592" i="2"/>
  <c r="K592" i="2" s="1"/>
  <c r="G596" i="2"/>
  <c r="K596" i="2" s="1"/>
  <c r="G600" i="2"/>
  <c r="K600" i="2" s="1"/>
  <c r="G604" i="2"/>
  <c r="K604" i="2" s="1"/>
  <c r="G608" i="2"/>
  <c r="K608" i="2" s="1"/>
  <c r="G612" i="2"/>
  <c r="K612" i="2" s="1"/>
  <c r="G616" i="2"/>
  <c r="K616" i="2" s="1"/>
  <c r="G620" i="2"/>
  <c r="K620" i="2" s="1"/>
  <c r="G624" i="2"/>
  <c r="K624" i="2" s="1"/>
  <c r="G628" i="2"/>
  <c r="K628" i="2" s="1"/>
  <c r="G632" i="2"/>
  <c r="K632" i="2" s="1"/>
  <c r="G636" i="2"/>
  <c r="K636" i="2" s="1"/>
  <c r="G640" i="2"/>
  <c r="K640" i="2" s="1"/>
  <c r="G644" i="2"/>
  <c r="K644" i="2" s="1"/>
  <c r="G648" i="2"/>
  <c r="K648" i="2" s="1"/>
  <c r="G652" i="2"/>
  <c r="K652" i="2" s="1"/>
  <c r="G656" i="2"/>
  <c r="K656" i="2" s="1"/>
  <c r="G571" i="2"/>
  <c r="K571" i="2" s="1"/>
  <c r="G572" i="2"/>
  <c r="K572" i="2" s="1"/>
  <c r="G577" i="2"/>
  <c r="K577" i="2" s="1"/>
  <c r="G581" i="2"/>
  <c r="K581" i="2" s="1"/>
  <c r="G585" i="2"/>
  <c r="K585" i="2" s="1"/>
  <c r="G589" i="2"/>
  <c r="K589" i="2" s="1"/>
  <c r="G593" i="2"/>
  <c r="K593" i="2" s="1"/>
  <c r="G597" i="2"/>
  <c r="K597" i="2" s="1"/>
  <c r="G601" i="2"/>
  <c r="K601" i="2" s="1"/>
  <c r="G605" i="2"/>
  <c r="K605" i="2" s="1"/>
  <c r="G609" i="2"/>
  <c r="K609" i="2" s="1"/>
  <c r="G613" i="2"/>
  <c r="K613" i="2" s="1"/>
  <c r="G617" i="2"/>
  <c r="K617" i="2" s="1"/>
  <c r="G621" i="2"/>
  <c r="K621" i="2" s="1"/>
  <c r="G625" i="2"/>
  <c r="K625" i="2" s="1"/>
  <c r="G629" i="2"/>
  <c r="K629" i="2" s="1"/>
  <c r="G633" i="2"/>
  <c r="K633" i="2" s="1"/>
  <c r="G637" i="2"/>
  <c r="K637" i="2" s="1"/>
  <c r="G641" i="2"/>
  <c r="K641" i="2" s="1"/>
  <c r="G645" i="2"/>
  <c r="K645" i="2" s="1"/>
  <c r="G649" i="2"/>
  <c r="K649" i="2" s="1"/>
  <c r="G653" i="2"/>
  <c r="K653" i="2" s="1"/>
  <c r="G650" i="2"/>
  <c r="K650" i="2" s="1"/>
  <c r="G654" i="2"/>
  <c r="K654" i="2" s="1"/>
  <c r="G567" i="2"/>
  <c r="K567" i="2" s="1"/>
  <c r="G568" i="2"/>
  <c r="K568" i="2" s="1"/>
  <c r="G569" i="2"/>
  <c r="K569" i="2" s="1"/>
  <c r="G573" i="2"/>
  <c r="K573" i="2" s="1"/>
  <c r="G574" i="2"/>
  <c r="K574" i="2" s="1"/>
  <c r="G578" i="2"/>
  <c r="K578" i="2" s="1"/>
  <c r="G582" i="2"/>
  <c r="K582" i="2" s="1"/>
  <c r="G586" i="2"/>
  <c r="K586" i="2" s="1"/>
  <c r="G590" i="2"/>
  <c r="K590" i="2" s="1"/>
  <c r="G594" i="2"/>
  <c r="K594" i="2" s="1"/>
  <c r="G598" i="2"/>
  <c r="K598" i="2" s="1"/>
  <c r="G602" i="2"/>
  <c r="K602" i="2" s="1"/>
  <c r="G606" i="2"/>
  <c r="K606" i="2" s="1"/>
  <c r="G610" i="2"/>
  <c r="K610" i="2" s="1"/>
  <c r="G614" i="2"/>
  <c r="K614" i="2" s="1"/>
  <c r="G618" i="2"/>
  <c r="K618" i="2" s="1"/>
  <c r="G622" i="2"/>
  <c r="K622" i="2" s="1"/>
  <c r="G626" i="2"/>
  <c r="K626" i="2" s="1"/>
  <c r="G630" i="2"/>
  <c r="K630" i="2" s="1"/>
  <c r="G634" i="2"/>
  <c r="K634" i="2" s="1"/>
  <c r="G638" i="2"/>
  <c r="K638" i="2" s="1"/>
  <c r="G642" i="2"/>
  <c r="K642" i="2" s="1"/>
  <c r="G646" i="2"/>
  <c r="K646" i="2" s="1"/>
  <c r="G575" i="2"/>
  <c r="K575" i="2" s="1"/>
  <c r="G579" i="2"/>
  <c r="K579" i="2" s="1"/>
  <c r="G583" i="2"/>
  <c r="K583" i="2" s="1"/>
  <c r="G587" i="2"/>
  <c r="K587" i="2" s="1"/>
  <c r="G591" i="2"/>
  <c r="K591" i="2" s="1"/>
  <c r="G595" i="2"/>
  <c r="K595" i="2" s="1"/>
  <c r="G599" i="2"/>
  <c r="K599" i="2" s="1"/>
  <c r="G603" i="2"/>
  <c r="K603" i="2" s="1"/>
  <c r="G607" i="2"/>
  <c r="K607" i="2" s="1"/>
  <c r="G611" i="2"/>
  <c r="K611" i="2" s="1"/>
  <c r="G615" i="2"/>
  <c r="K615" i="2" s="1"/>
  <c r="G619" i="2"/>
  <c r="K619" i="2" s="1"/>
  <c r="G623" i="2"/>
  <c r="K623" i="2" s="1"/>
  <c r="G627" i="2"/>
  <c r="K627" i="2" s="1"/>
  <c r="G631" i="2"/>
  <c r="K631" i="2" s="1"/>
  <c r="G635" i="2"/>
  <c r="K635" i="2" s="1"/>
  <c r="G639" i="2"/>
  <c r="K639" i="2" s="1"/>
  <c r="G643" i="2"/>
  <c r="K643" i="2" s="1"/>
  <c r="G647" i="2"/>
  <c r="K647" i="2" s="1"/>
  <c r="G651" i="2"/>
  <c r="K651" i="2" s="1"/>
  <c r="G655" i="2"/>
  <c r="K655" i="2" s="1"/>
  <c r="G59" i="3"/>
  <c r="F73" i="3"/>
  <c r="J73" i="3" s="1"/>
  <c r="F138" i="3"/>
  <c r="J138" i="3" s="1"/>
  <c r="F97" i="3"/>
  <c r="J97" i="3" s="1"/>
  <c r="G88" i="3"/>
  <c r="G25" i="3"/>
  <c r="F58" i="3"/>
  <c r="J58" i="3" s="1"/>
  <c r="F95" i="3"/>
  <c r="J95" i="3" s="1"/>
  <c r="G87" i="3"/>
  <c r="G95" i="3"/>
  <c r="F20" i="3"/>
  <c r="J20" i="3" s="1"/>
  <c r="G136" i="3"/>
  <c r="G42" i="3"/>
  <c r="F69" i="3"/>
  <c r="J69" i="3" s="1"/>
  <c r="G45" i="3"/>
  <c r="F114" i="3"/>
  <c r="J114" i="3" s="1"/>
  <c r="F113" i="3"/>
  <c r="J113" i="3" s="1"/>
  <c r="F67" i="3"/>
  <c r="J67" i="3" s="1"/>
  <c r="G90" i="3"/>
  <c r="F46" i="3"/>
  <c r="J46" i="3" s="1"/>
  <c r="F91" i="3"/>
  <c r="J91" i="3" s="1"/>
  <c r="F99" i="3"/>
  <c r="J99" i="3" s="1"/>
  <c r="G81" i="3"/>
  <c r="G71" i="3"/>
  <c r="G129" i="3"/>
  <c r="F109" i="3"/>
  <c r="J109" i="3" s="1"/>
  <c r="G110" i="3"/>
  <c r="G84" i="3"/>
  <c r="G98" i="3"/>
  <c r="F18" i="3"/>
  <c r="J18" i="3" s="1"/>
  <c r="F112" i="3"/>
  <c r="J112" i="3" s="1"/>
  <c r="F148" i="3"/>
  <c r="J148" i="3" s="1"/>
  <c r="G111" i="3"/>
  <c r="G63" i="3"/>
  <c r="G123" i="3"/>
  <c r="G27" i="3"/>
  <c r="G49" i="3"/>
  <c r="G134" i="3"/>
  <c r="F122" i="3"/>
  <c r="J122" i="3" s="1"/>
  <c r="F42" i="3"/>
  <c r="J42" i="3" s="1"/>
  <c r="F30" i="3"/>
  <c r="J30" i="3" s="1"/>
  <c r="G126" i="3"/>
  <c r="F70" i="3"/>
  <c r="J70" i="3" s="1"/>
  <c r="G140" i="3"/>
  <c r="G128" i="3"/>
  <c r="G85" i="3"/>
  <c r="F11" i="3"/>
  <c r="J11" i="3" s="1"/>
  <c r="G54" i="3"/>
  <c r="G118" i="3"/>
  <c r="F119" i="3"/>
  <c r="J119" i="3" s="1"/>
  <c r="G153" i="3"/>
  <c r="F28" i="3"/>
  <c r="J28" i="3" s="1"/>
  <c r="G103" i="3"/>
  <c r="G55" i="3"/>
  <c r="G146" i="3"/>
  <c r="F101" i="3"/>
  <c r="J101" i="3" s="1"/>
  <c r="F142" i="3"/>
  <c r="J142" i="3" s="1"/>
  <c r="F41" i="3"/>
  <c r="J41" i="3" s="1"/>
  <c r="F64" i="3"/>
  <c r="J64" i="3" s="1"/>
  <c r="G96" i="3"/>
  <c r="F34" i="3"/>
  <c r="J34" i="3" s="1"/>
  <c r="F133" i="3"/>
  <c r="J133" i="3" s="1"/>
  <c r="G53" i="3"/>
  <c r="F132" i="3"/>
  <c r="J132" i="3" s="1"/>
  <c r="G145" i="3"/>
  <c r="F135" i="3"/>
  <c r="J135" i="3" s="1"/>
  <c r="F22" i="3"/>
  <c r="J22" i="3" s="1"/>
  <c r="F8" i="3"/>
  <c r="J8" i="3" s="1"/>
  <c r="H3" i="2"/>
  <c r="H7" i="2"/>
  <c r="H11" i="2"/>
  <c r="H15" i="2"/>
  <c r="H19" i="2"/>
  <c r="H23" i="2"/>
  <c r="H27" i="2"/>
  <c r="H31" i="2"/>
  <c r="H35" i="2"/>
  <c r="H39" i="2"/>
  <c r="H43" i="2"/>
  <c r="H47" i="2"/>
  <c r="H4" i="2"/>
  <c r="H8" i="2"/>
  <c r="H12" i="2"/>
  <c r="H16" i="2"/>
  <c r="H20" i="2"/>
  <c r="H24" i="2"/>
  <c r="H28" i="2"/>
  <c r="H32" i="2"/>
  <c r="H36" i="2"/>
  <c r="H40" i="2"/>
  <c r="H44" i="2"/>
  <c r="H5" i="2"/>
  <c r="H9" i="2"/>
  <c r="H13" i="2"/>
  <c r="H17" i="2"/>
  <c r="H21" i="2"/>
  <c r="H25" i="2"/>
  <c r="H29" i="2"/>
  <c r="H33" i="2"/>
  <c r="H37" i="2"/>
  <c r="H41" i="2"/>
  <c r="H45" i="2"/>
  <c r="H49" i="2"/>
  <c r="H53" i="2"/>
  <c r="G115" i="3"/>
  <c r="H2" i="2"/>
  <c r="H6" i="2"/>
  <c r="H10" i="2"/>
  <c r="H14" i="2"/>
  <c r="H18" i="2"/>
  <c r="H22" i="2"/>
  <c r="H26" i="2"/>
  <c r="H30" i="2"/>
  <c r="H34" i="2"/>
  <c r="H38" i="2"/>
  <c r="H42" i="2"/>
  <c r="H46" i="2"/>
  <c r="H50" i="2"/>
  <c r="H54" i="2"/>
  <c r="H58" i="2"/>
  <c r="H62" i="2"/>
  <c r="H66" i="2"/>
  <c r="H70" i="2"/>
  <c r="H74" i="2"/>
  <c r="H78" i="2"/>
  <c r="H82" i="2"/>
  <c r="H86" i="2"/>
  <c r="H90" i="2"/>
  <c r="H94" i="2"/>
  <c r="H98" i="2"/>
  <c r="H102" i="2"/>
  <c r="H106" i="2"/>
  <c r="H110" i="2"/>
  <c r="H114" i="2"/>
  <c r="H118" i="2"/>
  <c r="H122" i="2"/>
  <c r="H126" i="2"/>
  <c r="H130" i="2"/>
  <c r="H134" i="2"/>
  <c r="H138" i="2"/>
  <c r="H142" i="2"/>
  <c r="H55" i="2"/>
  <c r="H59" i="2"/>
  <c r="H63" i="2"/>
  <c r="H67" i="2"/>
  <c r="H71" i="2"/>
  <c r="H75" i="2"/>
  <c r="H79" i="2"/>
  <c r="H83" i="2"/>
  <c r="H87" i="2"/>
  <c r="H91" i="2"/>
  <c r="H95" i="2"/>
  <c r="H99" i="2"/>
  <c r="H103" i="2"/>
  <c r="H107" i="2"/>
  <c r="H111" i="2"/>
  <c r="H115" i="2"/>
  <c r="H119" i="2"/>
  <c r="H123" i="2"/>
  <c r="H127" i="2"/>
  <c r="H131" i="2"/>
  <c r="H135" i="2"/>
  <c r="H139" i="2"/>
  <c r="H143" i="2"/>
  <c r="H51" i="2"/>
  <c r="H56" i="2"/>
  <c r="H60" i="2"/>
  <c r="H64" i="2"/>
  <c r="H68" i="2"/>
  <c r="H72" i="2"/>
  <c r="H76" i="2"/>
  <c r="H80" i="2"/>
  <c r="H84" i="2"/>
  <c r="H88" i="2"/>
  <c r="H92" i="2"/>
  <c r="H96" i="2"/>
  <c r="H100" i="2"/>
  <c r="H104" i="2"/>
  <c r="H108" i="2"/>
  <c r="H112" i="2"/>
  <c r="H116" i="2"/>
  <c r="H120" i="2"/>
  <c r="H124" i="2"/>
  <c r="H128" i="2"/>
  <c r="H132" i="2"/>
  <c r="H136" i="2"/>
  <c r="H140" i="2"/>
  <c r="H48" i="2"/>
  <c r="H52" i="2"/>
  <c r="H57" i="2"/>
  <c r="H61" i="2"/>
  <c r="H65" i="2"/>
  <c r="H69" i="2"/>
  <c r="H73" i="2"/>
  <c r="H77" i="2"/>
  <c r="H81" i="2"/>
  <c r="H85" i="2"/>
  <c r="H89" i="2"/>
  <c r="H93" i="2"/>
  <c r="H97" i="2"/>
  <c r="H101" i="2"/>
  <c r="H105" i="2"/>
  <c r="H109" i="2"/>
  <c r="H113" i="2"/>
  <c r="H117" i="2"/>
  <c r="H121" i="2"/>
  <c r="H125" i="2"/>
  <c r="H129" i="2"/>
  <c r="H133" i="2"/>
  <c r="H137" i="2"/>
  <c r="H141" i="2"/>
  <c r="H144" i="2"/>
  <c r="H145" i="2"/>
  <c r="H146" i="2"/>
  <c r="H150" i="2"/>
  <c r="H154" i="2"/>
  <c r="H158" i="2"/>
  <c r="H162" i="2"/>
  <c r="H166" i="2"/>
  <c r="H170" i="2"/>
  <c r="H174" i="2"/>
  <c r="H178" i="2"/>
  <c r="H182" i="2"/>
  <c r="H186" i="2"/>
  <c r="H190" i="2"/>
  <c r="H194" i="2"/>
  <c r="H198" i="2"/>
  <c r="H202" i="2"/>
  <c r="H206" i="2"/>
  <c r="H210" i="2"/>
  <c r="H214" i="2"/>
  <c r="H218" i="2"/>
  <c r="H222" i="2"/>
  <c r="H226" i="2"/>
  <c r="H230" i="2"/>
  <c r="H147" i="2"/>
  <c r="H151" i="2"/>
  <c r="H155" i="2"/>
  <c r="H159" i="2"/>
  <c r="H163" i="2"/>
  <c r="H167" i="2"/>
  <c r="H171" i="2"/>
  <c r="H175" i="2"/>
  <c r="H179" i="2"/>
  <c r="H183" i="2"/>
  <c r="H187" i="2"/>
  <c r="H191" i="2"/>
  <c r="H195" i="2"/>
  <c r="H199" i="2"/>
  <c r="H203" i="2"/>
  <c r="H207" i="2"/>
  <c r="H211" i="2"/>
  <c r="H215" i="2"/>
  <c r="H219" i="2"/>
  <c r="H223" i="2"/>
  <c r="H227" i="2"/>
  <c r="H231" i="2"/>
  <c r="H148" i="2"/>
  <c r="H152" i="2"/>
  <c r="H156" i="2"/>
  <c r="H160" i="2"/>
  <c r="H164" i="2"/>
  <c r="H168" i="2"/>
  <c r="H172" i="2"/>
  <c r="H176" i="2"/>
  <c r="H180" i="2"/>
  <c r="H184" i="2"/>
  <c r="H188" i="2"/>
  <c r="H192" i="2"/>
  <c r="H196" i="2"/>
  <c r="H200" i="2"/>
  <c r="H204" i="2"/>
  <c r="H208" i="2"/>
  <c r="H212" i="2"/>
  <c r="H216" i="2"/>
  <c r="H220" i="2"/>
  <c r="H224" i="2"/>
  <c r="H228" i="2"/>
  <c r="H232" i="2"/>
  <c r="H236" i="2"/>
  <c r="H149" i="2"/>
  <c r="H153" i="2"/>
  <c r="H157" i="2"/>
  <c r="H161" i="2"/>
  <c r="H165" i="2"/>
  <c r="H169" i="2"/>
  <c r="H173" i="2"/>
  <c r="H177" i="2"/>
  <c r="H181" i="2"/>
  <c r="H185" i="2"/>
  <c r="H189" i="2"/>
  <c r="H193" i="2"/>
  <c r="H197" i="2"/>
  <c r="H201" i="2"/>
  <c r="H205" i="2"/>
  <c r="H209" i="2"/>
  <c r="H213" i="2"/>
  <c r="H217" i="2"/>
  <c r="H221" i="2"/>
  <c r="H225" i="2"/>
  <c r="H229" i="2"/>
  <c r="H233" i="2"/>
  <c r="H242" i="2"/>
  <c r="H246" i="2"/>
  <c r="H250" i="2"/>
  <c r="H254" i="2"/>
  <c r="H258" i="2"/>
  <c r="H262" i="2"/>
  <c r="H266" i="2"/>
  <c r="H270" i="2"/>
  <c r="H274" i="2"/>
  <c r="H278" i="2"/>
  <c r="H282" i="2"/>
  <c r="H286" i="2"/>
  <c r="H290" i="2"/>
  <c r="H294" i="2"/>
  <c r="H298" i="2"/>
  <c r="H302" i="2"/>
  <c r="H306" i="2"/>
  <c r="H310" i="2"/>
  <c r="H314" i="2"/>
  <c r="H318" i="2"/>
  <c r="H322" i="2"/>
  <c r="H326" i="2"/>
  <c r="H330" i="2"/>
  <c r="H334" i="2"/>
  <c r="H338" i="2"/>
  <c r="H342" i="2"/>
  <c r="H346" i="2"/>
  <c r="H350" i="2"/>
  <c r="H354" i="2"/>
  <c r="H358" i="2"/>
  <c r="H362" i="2"/>
  <c r="H366" i="2"/>
  <c r="H370" i="2"/>
  <c r="H374" i="2"/>
  <c r="H378" i="2"/>
  <c r="H382" i="2"/>
  <c r="H386" i="2"/>
  <c r="H390" i="2"/>
  <c r="H394" i="2"/>
  <c r="H398" i="2"/>
  <c r="H234" i="2"/>
  <c r="H235" i="2"/>
  <c r="H237" i="2"/>
  <c r="H238" i="2"/>
  <c r="H239" i="2"/>
  <c r="H243" i="2"/>
  <c r="H247" i="2"/>
  <c r="H251" i="2"/>
  <c r="H255" i="2"/>
  <c r="H259" i="2"/>
  <c r="H263" i="2"/>
  <c r="H267" i="2"/>
  <c r="H271" i="2"/>
  <c r="H275" i="2"/>
  <c r="H279" i="2"/>
  <c r="H283" i="2"/>
  <c r="H287" i="2"/>
  <c r="H291" i="2"/>
  <c r="H295" i="2"/>
  <c r="H299" i="2"/>
  <c r="H303" i="2"/>
  <c r="H307" i="2"/>
  <c r="H311" i="2"/>
  <c r="H315" i="2"/>
  <c r="H319" i="2"/>
  <c r="H323" i="2"/>
  <c r="H327" i="2"/>
  <c r="H331" i="2"/>
  <c r="H335" i="2"/>
  <c r="H339" i="2"/>
  <c r="H343" i="2"/>
  <c r="H347" i="2"/>
  <c r="H351" i="2"/>
  <c r="H355" i="2"/>
  <c r="H359" i="2"/>
  <c r="H363" i="2"/>
  <c r="H367" i="2"/>
  <c r="H371" i="2"/>
  <c r="H375" i="2"/>
  <c r="H379" i="2"/>
  <c r="H383" i="2"/>
  <c r="H387" i="2"/>
  <c r="H391" i="2"/>
  <c r="H395" i="2"/>
  <c r="H399" i="2"/>
  <c r="H240" i="2"/>
  <c r="H244" i="2"/>
  <c r="H248" i="2"/>
  <c r="H252" i="2"/>
  <c r="H256" i="2"/>
  <c r="H260" i="2"/>
  <c r="H264" i="2"/>
  <c r="H268" i="2"/>
  <c r="H272" i="2"/>
  <c r="H276" i="2"/>
  <c r="H280" i="2"/>
  <c r="H284" i="2"/>
  <c r="H288" i="2"/>
  <c r="H292" i="2"/>
  <c r="H296" i="2"/>
  <c r="H300" i="2"/>
  <c r="H304" i="2"/>
  <c r="H308" i="2"/>
  <c r="H312" i="2"/>
  <c r="H316" i="2"/>
  <c r="H320" i="2"/>
  <c r="H324" i="2"/>
  <c r="H328" i="2"/>
  <c r="H332" i="2"/>
  <c r="H336" i="2"/>
  <c r="H340" i="2"/>
  <c r="H344" i="2"/>
  <c r="H348" i="2"/>
  <c r="H352" i="2"/>
  <c r="H356" i="2"/>
  <c r="H360" i="2"/>
  <c r="H364" i="2"/>
  <c r="H368" i="2"/>
  <c r="H372" i="2"/>
  <c r="H376" i="2"/>
  <c r="H380" i="2"/>
  <c r="H384" i="2"/>
  <c r="H388" i="2"/>
  <c r="H392" i="2"/>
  <c r="H396" i="2"/>
  <c r="H400" i="2"/>
  <c r="H404" i="2"/>
  <c r="H241" i="2"/>
  <c r="H245" i="2"/>
  <c r="H249" i="2"/>
  <c r="H253" i="2"/>
  <c r="H257" i="2"/>
  <c r="H261" i="2"/>
  <c r="H265" i="2"/>
  <c r="H269" i="2"/>
  <c r="H273" i="2"/>
  <c r="H277" i="2"/>
  <c r="H281" i="2"/>
  <c r="H285" i="2"/>
  <c r="H289" i="2"/>
  <c r="H293" i="2"/>
  <c r="H297" i="2"/>
  <c r="H301" i="2"/>
  <c r="H305" i="2"/>
  <c r="H309" i="2"/>
  <c r="H313" i="2"/>
  <c r="H317" i="2"/>
  <c r="H321" i="2"/>
  <c r="H325" i="2"/>
  <c r="H329" i="2"/>
  <c r="H333" i="2"/>
  <c r="H337" i="2"/>
  <c r="H341" i="2"/>
  <c r="H345" i="2"/>
  <c r="H349" i="2"/>
  <c r="H353" i="2"/>
  <c r="H357" i="2"/>
  <c r="H361" i="2"/>
  <c r="H365" i="2"/>
  <c r="H369" i="2"/>
  <c r="H373" i="2"/>
  <c r="H377" i="2"/>
  <c r="H381" i="2"/>
  <c r="H385" i="2"/>
  <c r="H389" i="2"/>
  <c r="H393" i="2"/>
  <c r="H397" i="2"/>
  <c r="H401" i="2"/>
  <c r="H405" i="2"/>
  <c r="H406" i="2"/>
  <c r="H407" i="2"/>
  <c r="H411" i="2"/>
  <c r="H415" i="2"/>
  <c r="H419" i="2"/>
  <c r="H423" i="2"/>
  <c r="H427" i="2"/>
  <c r="H431" i="2"/>
  <c r="H435" i="2"/>
  <c r="H439" i="2"/>
  <c r="H443" i="2"/>
  <c r="H447" i="2"/>
  <c r="H451" i="2"/>
  <c r="H455" i="2"/>
  <c r="H459" i="2"/>
  <c r="H463" i="2"/>
  <c r="H467" i="2"/>
  <c r="H471" i="2"/>
  <c r="H475" i="2"/>
  <c r="H479" i="2"/>
  <c r="H483" i="2"/>
  <c r="H487" i="2"/>
  <c r="H491" i="2"/>
  <c r="H495" i="2"/>
  <c r="H499" i="2"/>
  <c r="H503" i="2"/>
  <c r="H507" i="2"/>
  <c r="H511" i="2"/>
  <c r="H515" i="2"/>
  <c r="H519" i="2"/>
  <c r="H523" i="2"/>
  <c r="H527" i="2"/>
  <c r="H531" i="2"/>
  <c r="H535" i="2"/>
  <c r="H539" i="2"/>
  <c r="H543" i="2"/>
  <c r="H547" i="2"/>
  <c r="H551" i="2"/>
  <c r="H555" i="2"/>
  <c r="H559" i="2"/>
  <c r="H563" i="2"/>
  <c r="H408" i="2"/>
  <c r="H412" i="2"/>
  <c r="H416" i="2"/>
  <c r="H420" i="2"/>
  <c r="H424" i="2"/>
  <c r="H428" i="2"/>
  <c r="H432" i="2"/>
  <c r="H436" i="2"/>
  <c r="H440" i="2"/>
  <c r="H444" i="2"/>
  <c r="H448" i="2"/>
  <c r="H452" i="2"/>
  <c r="H456" i="2"/>
  <c r="H460" i="2"/>
  <c r="H464" i="2"/>
  <c r="H468" i="2"/>
  <c r="H472" i="2"/>
  <c r="H476" i="2"/>
  <c r="H480" i="2"/>
  <c r="H484" i="2"/>
  <c r="H488" i="2"/>
  <c r="H492" i="2"/>
  <c r="H496" i="2"/>
  <c r="H500" i="2"/>
  <c r="H504" i="2"/>
  <c r="H508" i="2"/>
  <c r="H512" i="2"/>
  <c r="H516" i="2"/>
  <c r="H520" i="2"/>
  <c r="H524" i="2"/>
  <c r="H528" i="2"/>
  <c r="H532" i="2"/>
  <c r="H536" i="2"/>
  <c r="H540" i="2"/>
  <c r="H544" i="2"/>
  <c r="H548" i="2"/>
  <c r="H552" i="2"/>
  <c r="H556" i="2"/>
  <c r="H560" i="2"/>
  <c r="H564" i="2"/>
  <c r="H568" i="2"/>
  <c r="H403" i="2"/>
  <c r="H409" i="2"/>
  <c r="H413" i="2"/>
  <c r="H417" i="2"/>
  <c r="H421" i="2"/>
  <c r="H425" i="2"/>
  <c r="H429" i="2"/>
  <c r="H433" i="2"/>
  <c r="H437" i="2"/>
  <c r="H441" i="2"/>
  <c r="H445" i="2"/>
  <c r="H449" i="2"/>
  <c r="H453" i="2"/>
  <c r="H457" i="2"/>
  <c r="H461" i="2"/>
  <c r="H465" i="2"/>
  <c r="H469" i="2"/>
  <c r="H473" i="2"/>
  <c r="H477" i="2"/>
  <c r="H481" i="2"/>
  <c r="H485" i="2"/>
  <c r="H489" i="2"/>
  <c r="H493" i="2"/>
  <c r="H497" i="2"/>
  <c r="H501" i="2"/>
  <c r="H505" i="2"/>
  <c r="H509" i="2"/>
  <c r="H513" i="2"/>
  <c r="H517" i="2"/>
  <c r="H521" i="2"/>
  <c r="H525" i="2"/>
  <c r="H529" i="2"/>
  <c r="H533" i="2"/>
  <c r="H537" i="2"/>
  <c r="H541" i="2"/>
  <c r="H545" i="2"/>
  <c r="H549" i="2"/>
  <c r="H553" i="2"/>
  <c r="H557" i="2"/>
  <c r="H561" i="2"/>
  <c r="H565" i="2"/>
  <c r="H569" i="2"/>
  <c r="H573" i="2"/>
  <c r="H402" i="2"/>
  <c r="H410" i="2"/>
  <c r="H414" i="2"/>
  <c r="H418" i="2"/>
  <c r="H422" i="2"/>
  <c r="H426" i="2"/>
  <c r="H430" i="2"/>
  <c r="H434" i="2"/>
  <c r="H438" i="2"/>
  <c r="H442" i="2"/>
  <c r="H446" i="2"/>
  <c r="H450" i="2"/>
  <c r="H454" i="2"/>
  <c r="H458" i="2"/>
  <c r="H462" i="2"/>
  <c r="H466" i="2"/>
  <c r="H470" i="2"/>
  <c r="H474" i="2"/>
  <c r="H478" i="2"/>
  <c r="H482" i="2"/>
  <c r="H486" i="2"/>
  <c r="H490" i="2"/>
  <c r="H494" i="2"/>
  <c r="H498" i="2"/>
  <c r="H502" i="2"/>
  <c r="H506" i="2"/>
  <c r="H510" i="2"/>
  <c r="H514" i="2"/>
  <c r="H518" i="2"/>
  <c r="H522" i="2"/>
  <c r="H526" i="2"/>
  <c r="H530" i="2"/>
  <c r="H534" i="2"/>
  <c r="H538" i="2"/>
  <c r="H542" i="2"/>
  <c r="H546" i="2"/>
  <c r="H550" i="2"/>
  <c r="H554" i="2"/>
  <c r="H558" i="2"/>
  <c r="H562" i="2"/>
  <c r="H566" i="2"/>
  <c r="H575" i="2"/>
  <c r="H579" i="2"/>
  <c r="H583" i="2"/>
  <c r="H587" i="2"/>
  <c r="H591" i="2"/>
  <c r="H595" i="2"/>
  <c r="H599" i="2"/>
  <c r="H603" i="2"/>
  <c r="H607" i="2"/>
  <c r="H611" i="2"/>
  <c r="H615" i="2"/>
  <c r="H619" i="2"/>
  <c r="H623" i="2"/>
  <c r="H627" i="2"/>
  <c r="H631" i="2"/>
  <c r="H635" i="2"/>
  <c r="H639" i="2"/>
  <c r="H643" i="2"/>
  <c r="H647" i="2"/>
  <c r="H651" i="2"/>
  <c r="H655" i="2"/>
  <c r="H576" i="2"/>
  <c r="H580" i="2"/>
  <c r="H584" i="2"/>
  <c r="H588" i="2"/>
  <c r="H592" i="2"/>
  <c r="H596" i="2"/>
  <c r="H600" i="2"/>
  <c r="H604" i="2"/>
  <c r="H608" i="2"/>
  <c r="H612" i="2"/>
  <c r="H616" i="2"/>
  <c r="H620" i="2"/>
  <c r="H624" i="2"/>
  <c r="H628" i="2"/>
  <c r="H632" i="2"/>
  <c r="H636" i="2"/>
  <c r="H640" i="2"/>
  <c r="H644" i="2"/>
  <c r="H648" i="2"/>
  <c r="H652" i="2"/>
  <c r="H656" i="2"/>
  <c r="H570" i="2"/>
  <c r="H571" i="2"/>
  <c r="H572" i="2"/>
  <c r="H577" i="2"/>
  <c r="H581" i="2"/>
  <c r="H585" i="2"/>
  <c r="H589" i="2"/>
  <c r="H593" i="2"/>
  <c r="H597" i="2"/>
  <c r="H601" i="2"/>
  <c r="H605" i="2"/>
  <c r="H609" i="2"/>
  <c r="H613" i="2"/>
  <c r="H617" i="2"/>
  <c r="H621" i="2"/>
  <c r="H625" i="2"/>
  <c r="H629" i="2"/>
  <c r="H633" i="2"/>
  <c r="H637" i="2"/>
  <c r="H641" i="2"/>
  <c r="H645" i="2"/>
  <c r="H649" i="2"/>
  <c r="H567" i="2"/>
  <c r="H574" i="2"/>
  <c r="H578" i="2"/>
  <c r="H582" i="2"/>
  <c r="H586" i="2"/>
  <c r="H590" i="2"/>
  <c r="H594" i="2"/>
  <c r="H598" i="2"/>
  <c r="H602" i="2"/>
  <c r="H606" i="2"/>
  <c r="H610" i="2"/>
  <c r="H614" i="2"/>
  <c r="H618" i="2"/>
  <c r="H622" i="2"/>
  <c r="H626" i="2"/>
  <c r="H630" i="2"/>
  <c r="H634" i="2"/>
  <c r="H638" i="2"/>
  <c r="H642" i="2"/>
  <c r="H646" i="2"/>
  <c r="H650" i="2"/>
  <c r="H654" i="2"/>
  <c r="H653" i="2"/>
  <c r="F124" i="3"/>
  <c r="J124" i="3" s="1"/>
  <c r="G46" i="3"/>
  <c r="G32" i="3"/>
  <c r="F85" i="3"/>
  <c r="J85" i="3" s="1"/>
  <c r="F100" i="3"/>
  <c r="J100" i="3" s="1"/>
  <c r="F146" i="3"/>
  <c r="J146" i="3" s="1"/>
  <c r="G23" i="3"/>
  <c r="F19" i="3"/>
  <c r="J19" i="3" s="1"/>
  <c r="G64" i="3"/>
  <c r="F44" i="3"/>
  <c r="J44" i="3" s="1"/>
  <c r="F120" i="3"/>
  <c r="J120" i="3" s="1"/>
  <c r="F52" i="3"/>
  <c r="J52" i="3" s="1"/>
  <c r="F111" i="3"/>
  <c r="J111" i="3" s="1"/>
  <c r="G138" i="3"/>
  <c r="G97" i="3"/>
  <c r="F31" i="3"/>
  <c r="J31" i="3" s="1"/>
  <c r="G48" i="3"/>
  <c r="F47" i="3"/>
  <c r="J47" i="3" s="1"/>
  <c r="G47" i="3"/>
  <c r="G125" i="3"/>
  <c r="G120" i="3"/>
  <c r="G20" i="3"/>
  <c r="F134" i="3"/>
  <c r="J134" i="3" s="1"/>
  <c r="F60" i="3"/>
  <c r="J60" i="3" s="1"/>
  <c r="G50" i="3"/>
  <c r="F130" i="3"/>
  <c r="J130" i="3" s="1"/>
  <c r="F63" i="3"/>
  <c r="J63" i="3" s="1"/>
  <c r="G127" i="3"/>
  <c r="G78" i="3"/>
  <c r="F27" i="3"/>
  <c r="J27" i="3" s="1"/>
  <c r="F39" i="3"/>
  <c r="J39" i="3" s="1"/>
  <c r="G51" i="3"/>
  <c r="F32" i="3"/>
  <c r="J32" i="3" s="1"/>
  <c r="G77" i="3"/>
  <c r="F77" i="3"/>
  <c r="J77" i="3" s="1"/>
  <c r="F89" i="3"/>
  <c r="J89" i="3" s="1"/>
  <c r="G122" i="3"/>
  <c r="F35" i="3"/>
  <c r="J35" i="3" s="1"/>
  <c r="G26" i="3"/>
  <c r="G61" i="3"/>
  <c r="F7" i="3"/>
  <c r="J7" i="3" s="1"/>
  <c r="F37" i="3"/>
  <c r="J37" i="3" s="1"/>
  <c r="F141" i="3"/>
  <c r="J141" i="3" s="1"/>
  <c r="F72" i="3"/>
  <c r="J72" i="3" s="1"/>
  <c r="F96" i="3"/>
  <c r="J96" i="3" s="1"/>
  <c r="F23" i="3"/>
  <c r="J23" i="3" s="1"/>
  <c r="G133" i="3"/>
  <c r="F53" i="3"/>
  <c r="J53" i="3" s="1"/>
  <c r="G29" i="3"/>
  <c r="G83" i="3"/>
  <c r="G132" i="3"/>
  <c r="G121" i="3"/>
  <c r="G14" i="3"/>
  <c r="F14" i="3"/>
  <c r="J14" i="3" s="1"/>
  <c r="F81" i="3"/>
  <c r="J81" i="3" s="1"/>
  <c r="F71" i="3"/>
  <c r="J71" i="3" s="1"/>
  <c r="F68" i="3"/>
  <c r="J68" i="3" s="1"/>
  <c r="F127" i="3"/>
  <c r="J127" i="3" s="1"/>
  <c r="F78" i="3"/>
  <c r="J78" i="3" s="1"/>
  <c r="G31" i="3"/>
  <c r="F149" i="3"/>
  <c r="J149" i="3" s="1"/>
  <c r="F87" i="3"/>
  <c r="J87" i="3" s="1"/>
  <c r="G33" i="3"/>
  <c r="F139" i="3"/>
  <c r="J139" i="3" s="1"/>
  <c r="F79" i="3"/>
  <c r="J79" i="3" s="1"/>
  <c r="F57" i="3"/>
  <c r="J57" i="3" s="1"/>
  <c r="G76" i="3"/>
  <c r="G56" i="3"/>
  <c r="F65" i="3"/>
  <c r="J65" i="3" s="1"/>
  <c r="G99" i="3"/>
  <c r="G86" i="3"/>
  <c r="G18" i="3"/>
  <c r="G112" i="3"/>
  <c r="F51" i="3"/>
  <c r="J51" i="3" s="1"/>
  <c r="G73" i="3"/>
  <c r="F59" i="3"/>
  <c r="J59" i="3" s="1"/>
  <c r="G92" i="3"/>
  <c r="F88" i="3"/>
  <c r="J88" i="3" s="1"/>
  <c r="F48" i="3"/>
  <c r="J48" i="3" s="1"/>
  <c r="F131" i="3"/>
  <c r="J131" i="3" s="1"/>
  <c r="F82" i="3"/>
  <c r="J82" i="3" s="1"/>
  <c r="G124" i="3"/>
  <c r="G44" i="3"/>
  <c r="G149" i="3"/>
  <c r="G52" i="3"/>
  <c r="G93" i="3"/>
  <c r="F93" i="3"/>
  <c r="J93" i="3" s="1"/>
  <c r="G137" i="3"/>
  <c r="F137" i="3"/>
  <c r="J137" i="3" s="1"/>
  <c r="F33" i="3"/>
  <c r="J33" i="3" s="1"/>
  <c r="F66" i="3"/>
  <c r="J66" i="3" s="1"/>
  <c r="G79" i="3"/>
  <c r="F136" i="3"/>
  <c r="J136" i="3" s="1"/>
  <c r="G69" i="3"/>
  <c r="F45" i="3"/>
  <c r="J45" i="3" s="1"/>
  <c r="F56" i="3"/>
  <c r="J56" i="3" s="1"/>
  <c r="G57" i="3"/>
  <c r="G80" i="3"/>
  <c r="G60" i="3"/>
  <c r="F90" i="3"/>
  <c r="J90" i="3" s="1"/>
  <c r="G109" i="3"/>
  <c r="F129" i="3"/>
  <c r="J129" i="3" s="1"/>
  <c r="F50" i="3"/>
  <c r="J50" i="3" s="1"/>
  <c r="G130" i="3"/>
  <c r="G65" i="3"/>
  <c r="G148" i="3"/>
  <c r="F123" i="3"/>
  <c r="J123" i="3" s="1"/>
  <c r="F86" i="3"/>
  <c r="J86" i="3" s="1"/>
  <c r="G17" i="3"/>
  <c r="G30" i="3"/>
  <c r="F40" i="3"/>
  <c r="J40" i="3" s="1"/>
  <c r="F126" i="3"/>
  <c r="J126" i="3" s="1"/>
  <c r="G89" i="3"/>
  <c r="G117" i="3"/>
  <c r="F118" i="3"/>
  <c r="J118" i="3" s="1"/>
  <c r="G35" i="3"/>
  <c r="G36" i="3"/>
  <c r="F54" i="3"/>
  <c r="J54" i="3" s="1"/>
  <c r="G101" i="3"/>
  <c r="F25" i="3"/>
  <c r="J25" i="3" s="1"/>
  <c r="F147" i="3"/>
  <c r="J147" i="3" s="1"/>
  <c r="G28" i="3"/>
  <c r="G94" i="3"/>
  <c r="F55" i="3"/>
  <c r="J55" i="3" s="1"/>
  <c r="F103" i="3"/>
  <c r="J103" i="3" s="1"/>
  <c r="G104" i="3"/>
  <c r="F94" i="3"/>
  <c r="J94" i="3" s="1"/>
  <c r="G142" i="3"/>
  <c r="G41" i="3"/>
  <c r="G19" i="3"/>
  <c r="F145" i="3"/>
  <c r="J145" i="3" s="1"/>
  <c r="G22" i="3"/>
</calcChain>
</file>

<file path=xl/sharedStrings.xml><?xml version="1.0" encoding="utf-8"?>
<sst xmlns="http://schemas.openxmlformats.org/spreadsheetml/2006/main" count="38785" uniqueCount="189">
  <si>
    <t>Season</t>
  </si>
  <si>
    <t>Goalie Name</t>
  </si>
  <si>
    <t>GS</t>
  </si>
  <si>
    <t>GA</t>
  </si>
  <si>
    <t>SV</t>
  </si>
  <si>
    <t>MIN</t>
  </si>
  <si>
    <t>SV%</t>
  </si>
  <si>
    <t>QS</t>
  </si>
  <si>
    <t>RBS</t>
  </si>
  <si>
    <t>PULL</t>
  </si>
  <si>
    <t>2007-08</t>
  </si>
  <si>
    <t>ALEX AULD</t>
  </si>
  <si>
    <t>ANDREW RAYCROFT</t>
  </si>
  <si>
    <t>ANTERO NIITTYMAKI</t>
  </si>
  <si>
    <t>BRENT JOHNSON</t>
  </si>
  <si>
    <t>BRIAN BOUCHER</t>
  </si>
  <si>
    <t>BRIAN ELLIOTT</t>
  </si>
  <si>
    <t>CAM WARD</t>
  </si>
  <si>
    <t>CAREY PRICE</t>
  </si>
  <si>
    <t>CHRIS MASON</t>
  </si>
  <si>
    <t>CHRIS OSGOOD</t>
  </si>
  <si>
    <t>COREY CRAWFORD</t>
  </si>
  <si>
    <t>CRAIG ANDERSON</t>
  </si>
  <si>
    <t>CRISTOBAL HUET</t>
  </si>
  <si>
    <t>CURTIS JOSEPH</t>
  </si>
  <si>
    <t>CURTIS MCELHINNEY</t>
  </si>
  <si>
    <t>CURTIS SANFORD</t>
  </si>
  <si>
    <t>DAN CLOUTIER</t>
  </si>
  <si>
    <t>DAN ELLIS</t>
  </si>
  <si>
    <t>DANY SABOURIN</t>
  </si>
  <si>
    <t>DAVID AEBISCHER</t>
  </si>
  <si>
    <t>DOMINIK HASEK</t>
  </si>
  <si>
    <t>DWAYNE ROLOSON</t>
  </si>
  <si>
    <t>ERIK ERSBERG</t>
  </si>
  <si>
    <t>EVGENI NABOKOV</t>
  </si>
  <si>
    <t>FREDRIK NORRENA</t>
  </si>
  <si>
    <t>HANNU TOIVONEN</t>
  </si>
  <si>
    <t>HENRIK LUNDQVIST</t>
  </si>
  <si>
    <t>ILYA BRYZGALOV</t>
  </si>
  <si>
    <t>J-SEBASTIEN AUBIN</t>
  </si>
  <si>
    <t>JAROSLAV HALAK</t>
  </si>
  <si>
    <t>JASON LABARBERA</t>
  </si>
  <si>
    <t>JEAN-SEBASTIEN GIGUERE</t>
  </si>
  <si>
    <t>JIMMY HOWARD</t>
  </si>
  <si>
    <t>JOCELYN THIBAULT</t>
  </si>
  <si>
    <t>JOEY MACDONALD</t>
  </si>
  <si>
    <t>JOHAN HEDBERG</t>
  </si>
  <si>
    <t>JOHAN HOLMQVIST</t>
  </si>
  <si>
    <t>JOHN GRAHAME</t>
  </si>
  <si>
    <t>JONAS HILLER</t>
  </si>
  <si>
    <t>JONATHAN BERNIER</t>
  </si>
  <si>
    <t>JONATHAN QUICK</t>
  </si>
  <si>
    <t>JOSE THEODORE</t>
  </si>
  <si>
    <t>JOSH HARDING</t>
  </si>
  <si>
    <t>KARI LEHTONEN</t>
  </si>
  <si>
    <t>KARRI RAMO</t>
  </si>
  <si>
    <t>KEVIN WEEKES</t>
  </si>
  <si>
    <t>MANNY FERNANDEZ</t>
  </si>
  <si>
    <t>MANNY LEGACE</t>
  </si>
  <si>
    <t>MARC DENIS</t>
  </si>
  <si>
    <t>MARC-ANDRE FLEURY</t>
  </si>
  <si>
    <t>MARTIN BIRON</t>
  </si>
  <si>
    <t>MARTIN BRODEUR</t>
  </si>
  <si>
    <t>MARTIN GERBER</t>
  </si>
  <si>
    <t>MARTY TURCO</t>
  </si>
  <si>
    <t>MATHIEU GARON</t>
  </si>
  <si>
    <t>MICHAEL LEIGHTON</t>
  </si>
  <si>
    <t>MIIKKA KIPRUSOFF</t>
  </si>
  <si>
    <t>MIKAEL TELLQVIST</t>
  </si>
  <si>
    <t>MIKE SMITH</t>
  </si>
  <si>
    <t>NIKLAS BACKSTROM</t>
  </si>
  <si>
    <t>NIKOLAI KHABIBULIN</t>
  </si>
  <si>
    <t>OLAF KOLZIG</t>
  </si>
  <si>
    <t>ONDREJ PAVELEC</t>
  </si>
  <si>
    <t>PASCAL LECLAIRE</t>
  </si>
  <si>
    <t>PATRICK LALIME</t>
  </si>
  <si>
    <t>PETER BUDAJ</t>
  </si>
  <si>
    <t>RAY EMERY</t>
  </si>
  <si>
    <t>RICK DIPIETRO</t>
  </si>
  <si>
    <t>ROBERTO LUONGO</t>
  </si>
  <si>
    <t>RYAN MILLER</t>
  </si>
  <si>
    <t>SCOTT CLEMMENSEN</t>
  </si>
  <si>
    <t>STEPHEN VALIQUETTE</t>
  </si>
  <si>
    <t>THOMAS GREISS</t>
  </si>
  <si>
    <t>TIM THOMAS</t>
  </si>
  <si>
    <t>TOBIAS STEPHAN</t>
  </si>
  <si>
    <t>TOMAS VOKOUN</t>
  </si>
  <si>
    <t>TUUKKA RASK</t>
  </si>
  <si>
    <t>TY CONKLIN</t>
  </si>
  <si>
    <t>VESA TOSKALA</t>
  </si>
  <si>
    <t>WADE DUBIELEWICZ</t>
  </si>
  <si>
    <t>2008-09</t>
  </si>
  <si>
    <t>AL MONTOYA</t>
  </si>
  <si>
    <t>ANTTI NIEMI</t>
  </si>
  <si>
    <t>BEN BISHOP</t>
  </si>
  <si>
    <t>CORY SCHNEIDER</t>
  </si>
  <si>
    <t>DANIEL LACOSTA</t>
  </si>
  <si>
    <t>JEFF DESLAURIERS</t>
  </si>
  <si>
    <t>JOHN CURRY</t>
  </si>
  <si>
    <t>JOSH TORDJMAN</t>
  </si>
  <si>
    <t>JUSTIN POGGE</t>
  </si>
  <si>
    <t>MATT CLIMIE</t>
  </si>
  <si>
    <t>MICHAL NEUVIRTH</t>
  </si>
  <si>
    <t>MIKE MCKENNA</t>
  </si>
  <si>
    <t>PEKKA RINNE</t>
  </si>
  <si>
    <t>PETER MANNINO</t>
  </si>
  <si>
    <t>SEMYON VARLAMOV</t>
  </si>
  <si>
    <t>STEVE MASON</t>
  </si>
  <si>
    <t>YANN DANIS</t>
  </si>
  <si>
    <t>2009-10</t>
  </si>
  <si>
    <t>ANTON KHUDOBIN</t>
  </si>
  <si>
    <t>CHAD JOHNSON</t>
  </si>
  <si>
    <t>DEVAN DUBNYK</t>
  </si>
  <si>
    <t>JHONAS ENROTH</t>
  </si>
  <si>
    <t>JOHAN BACKLUND</t>
  </si>
  <si>
    <t>JONAS GUSTAVSSON</t>
  </si>
  <si>
    <t>JUSTIN PETERS</t>
  </si>
  <si>
    <t>MIKE BRODEUR</t>
  </si>
  <si>
    <t>2010-11</t>
  </si>
  <si>
    <t>ANDERS LINDBACK</t>
  </si>
  <si>
    <t>BRADEN HOLTBY</t>
  </si>
  <si>
    <t>CEDRICK DESJARDINS</t>
  </si>
  <si>
    <t>HENRIK KARLSSON</t>
  </si>
  <si>
    <t>JAMES REIMER</t>
  </si>
  <si>
    <t>KEVIN POULIN</t>
  </si>
  <si>
    <t>MIKKO KOSKINEN</t>
  </si>
  <si>
    <t>NATHAN LAWSON</t>
  </si>
  <si>
    <t>ROBIN LEHNER</t>
  </si>
  <si>
    <t>SERGEI BOBROVSKY</t>
  </si>
  <si>
    <t>2011-12</t>
  </si>
  <si>
    <t>ALLEN YORK</t>
  </si>
  <si>
    <t>ANDERS NILSSON</t>
  </si>
  <si>
    <t>BEN SCRIVENS</t>
  </si>
  <si>
    <t>BRAD THIESSEN</t>
  </si>
  <si>
    <t>DUSTIN TOKARSKI</t>
  </si>
  <si>
    <t>JACOB MARKSTROM</t>
  </si>
  <si>
    <t>JUSSI RYNNAS</t>
  </si>
  <si>
    <t>LELAND IRVING</t>
  </si>
  <si>
    <t>MATT HACKETT</t>
  </si>
  <si>
    <t>RICHARD BACHMAN</t>
  </si>
  <si>
    <t>SEBASTIEN CARON</t>
  </si>
  <si>
    <t>2012-13</t>
  </si>
  <si>
    <t>CARTER HUTTON</t>
  </si>
  <si>
    <t>CRISTOPHER NILSTORP</t>
  </si>
  <si>
    <t>DANNY TAYLOR</t>
  </si>
  <si>
    <t>DARCY KUEMPER</t>
  </si>
  <si>
    <t>JAKE ALLEN</t>
  </si>
  <si>
    <t>PETR MRAZEK</t>
  </si>
  <si>
    <t>PHILIPP GRUBAUER</t>
  </si>
  <si>
    <t>SAMI AITTOKALLIO</t>
  </si>
  <si>
    <t>VIKTOR FASTH</t>
  </si>
  <si>
    <t>2013-14</t>
  </si>
  <si>
    <t>ALEX STALOCK</t>
  </si>
  <si>
    <t>ANTTI RAANTA</t>
  </si>
  <si>
    <t>CALVIN HEETER</t>
  </si>
  <si>
    <t>CAM TALBOT</t>
  </si>
  <si>
    <t>CONNOR KNAPP</t>
  </si>
  <si>
    <t>DREW MACINTYRE</t>
  </si>
  <si>
    <t>EDDIE LACK</t>
  </si>
  <si>
    <t>FREDERIK ANDERSEN</t>
  </si>
  <si>
    <t>JACK CAMPBELL</t>
  </si>
  <si>
    <t>JEFF ZATKOFF</t>
  </si>
  <si>
    <t>JOHN GIBSON</t>
  </si>
  <si>
    <t>JONI ORTIO</t>
  </si>
  <si>
    <t>KRISTERS GUDLEVSKIS</t>
  </si>
  <si>
    <t>MAREK MAZANEC</t>
  </si>
  <si>
    <t>MARK VISENTIN</t>
  </si>
  <si>
    <t>MARTIN JONES</t>
  </si>
  <si>
    <t>MICHAEL HUTCHINSON</t>
  </si>
  <si>
    <t>NATHAN LIEUWEN</t>
  </si>
  <si>
    <t>NIKLAS SVEDBERG</t>
  </si>
  <si>
    <t>RETO BERRA</t>
  </si>
  <si>
    <t>2014-15</t>
  </si>
  <si>
    <t>CALVIN PICKARD</t>
  </si>
  <si>
    <t>LOUIS DOMINGUE</t>
  </si>
  <si>
    <t>ANTON FORSBERG</t>
  </si>
  <si>
    <t>ANDREI VASILEVSKY</t>
  </si>
  <si>
    <t>SCOTT DARLING</t>
  </si>
  <si>
    <t>ANDREW HAMMOND</t>
  </si>
  <si>
    <t>ROB ZEPP</t>
  </si>
  <si>
    <t>MACKENZIE SKAPSKI</t>
  </si>
  <si>
    <t>KEITH KINKAID</t>
  </si>
  <si>
    <t>TROY GROSENICK</t>
  </si>
  <si>
    <t>ANDREY MAKAROV</t>
  </si>
  <si>
    <t>LAURENT BROSSOIT</t>
  </si>
  <si>
    <t>Goalie</t>
  </si>
  <si>
    <t>QS%</t>
  </si>
  <si>
    <t>AV SV%</t>
  </si>
  <si>
    <t>MED SV%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</si>
</sst>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3" x14ac:knownFonts="1"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0" borderId="0" xfId="0" applyNumberFormat="1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applyNumberFormat="1"/>
    <xf numFmtId="0" fontId="0" fillId="0" borderId="0" xfId="0" applyFont="1" applyAlignment="1">
      <alignment horizontal="right"/>
    </xf>
    <xf numFmtId="0" fontId="0" fillId="0" borderId="0" xfId="0" applyFont="1" applyAlignment="1">
      <alignment wrapText="1"/>
    </xf>
    <xf numFmtId="0" fontId="2" fillId="0" borderId="0" xfId="0" applyFont="1" applyAlignment="1">
      <alignment wrapText="1"/>
    </xf>
    <xf numFmtId="165" fontId="0" fillId="0" borderId="0" xfId="0" applyNumberFormat="1"/>
    <xf numFmtId="165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631"/>
  <sheetViews>
    <sheetView workbookViewId="0">
      <pane ySplit="510" topLeftCell="A16172" activePane="bottomLeft"/>
      <selection pane="bottomLeft" activeCell="A16177" sqref="A16177"/>
    </sheetView>
  </sheetViews>
  <sheetFormatPr defaultColWidth="11.5703125" defaultRowHeight="15" x14ac:dyDescent="0.25"/>
  <cols>
    <col min="1" max="1" width="7.85546875" customWidth="1"/>
    <col min="2" max="2" width="22.85546875" customWidth="1"/>
    <col min="3" max="3" width="3.85546875" customWidth="1"/>
    <col min="4" max="4" width="5.28515625" customWidth="1"/>
    <col min="5" max="5" width="6.28515625" customWidth="1"/>
    <col min="6" max="6" width="5.140625" customWidth="1"/>
    <col min="7" max="7" width="6.85546875" style="1" customWidth="1"/>
    <col min="8" max="8" width="3.85546875" style="1" customWidth="1"/>
    <col min="9" max="9" width="3.85546875" customWidth="1"/>
    <col min="10" max="10" width="4.7109375" customWidth="1"/>
    <col min="11" max="11" width="5.5703125" customWidth="1"/>
    <col min="12" max="254" width="9.140625" customWidth="1"/>
  </cols>
  <sheetData>
    <row r="1" spans="1:11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2" t="s">
        <v>7</v>
      </c>
      <c r="J1" s="2" t="s">
        <v>8</v>
      </c>
      <c r="K1" s="2" t="s">
        <v>9</v>
      </c>
    </row>
    <row r="2" spans="1:11" x14ac:dyDescent="0.25">
      <c r="A2" t="s">
        <v>10</v>
      </c>
      <c r="B2" t="s">
        <v>11</v>
      </c>
      <c r="C2">
        <v>1</v>
      </c>
      <c r="D2">
        <v>3</v>
      </c>
      <c r="E2">
        <v>36</v>
      </c>
      <c r="F2">
        <v>59</v>
      </c>
      <c r="G2" s="1">
        <f t="shared" ref="G2:G65" si="0">E2/MAX(1,SUM(D2:E2))</f>
        <v>0.92307692307692313</v>
      </c>
      <c r="H2" s="4">
        <f t="shared" ref="H2:H65" si="1">IF(AND(F2&gt;=50,OR(G2&gt;0.913,AND(G2&gt;0.885,D2&lt;3))),1,0)</f>
        <v>1</v>
      </c>
      <c r="I2" s="5">
        <f>IF(OR(AND(F2&gt;=50,G2&gt;SUMIF(SeasonTotals!A$2:A$9,A2,SeasonTotals!F$2:F$9)),AND(G2&gt;0.885,F2&gt;=50,D2&lt;3)),1,0)</f>
        <v>1</v>
      </c>
      <c r="J2" s="4">
        <f t="shared" ref="J2:J65" si="2">IF(G2&lt;0.85,1,0)</f>
        <v>0</v>
      </c>
      <c r="K2" s="5">
        <f t="shared" ref="K2:K65" si="3">IF(F2&lt;55,1,0)</f>
        <v>0</v>
      </c>
    </row>
    <row r="3" spans="1:11" x14ac:dyDescent="0.25">
      <c r="A3" t="s">
        <v>10</v>
      </c>
      <c r="B3" t="s">
        <v>11</v>
      </c>
      <c r="C3">
        <v>1</v>
      </c>
      <c r="D3">
        <v>3</v>
      </c>
      <c r="E3">
        <v>23</v>
      </c>
      <c r="F3">
        <v>59</v>
      </c>
      <c r="G3" s="1">
        <f t="shared" si="0"/>
        <v>0.88461538461538458</v>
      </c>
      <c r="H3" s="4">
        <f t="shared" si="1"/>
        <v>0</v>
      </c>
      <c r="I3" s="5">
        <f>IF(OR(AND(F3&gt;=50,G3&gt;SUMIF(SeasonTotals!A$2:A$9,A3,SeasonTotals!F$2:F$9)),AND(G3&gt;0.885,F3&gt;=50,D3&lt;3)),1,0)</f>
        <v>0</v>
      </c>
      <c r="J3" s="4">
        <f t="shared" si="2"/>
        <v>0</v>
      </c>
      <c r="K3" s="5">
        <f t="shared" si="3"/>
        <v>0</v>
      </c>
    </row>
    <row r="4" spans="1:11" x14ac:dyDescent="0.25">
      <c r="A4" t="s">
        <v>10</v>
      </c>
      <c r="B4" t="s">
        <v>11</v>
      </c>
      <c r="C4">
        <v>1</v>
      </c>
      <c r="D4">
        <v>3</v>
      </c>
      <c r="E4">
        <v>14</v>
      </c>
      <c r="F4">
        <v>58</v>
      </c>
      <c r="G4" s="1">
        <f t="shared" si="0"/>
        <v>0.82352941176470584</v>
      </c>
      <c r="H4" s="4">
        <f t="shared" si="1"/>
        <v>0</v>
      </c>
      <c r="I4" s="5">
        <f>IF(OR(AND(F4&gt;=50,G4&gt;SUMIF(SeasonTotals!A$2:A$9,A4,SeasonTotals!F$2:F$9)),AND(G4&gt;0.885,F4&gt;=50,D4&lt;3)),1,0)</f>
        <v>0</v>
      </c>
      <c r="J4" s="4">
        <f t="shared" si="2"/>
        <v>1</v>
      </c>
      <c r="K4" s="5">
        <f t="shared" si="3"/>
        <v>0</v>
      </c>
    </row>
    <row r="5" spans="1:11" x14ac:dyDescent="0.25">
      <c r="A5" t="s">
        <v>10</v>
      </c>
      <c r="B5" t="s">
        <v>11</v>
      </c>
      <c r="C5">
        <v>1</v>
      </c>
      <c r="D5">
        <v>0</v>
      </c>
      <c r="E5">
        <v>31</v>
      </c>
      <c r="F5">
        <v>60</v>
      </c>
      <c r="G5" s="1">
        <f t="shared" si="0"/>
        <v>1</v>
      </c>
      <c r="H5" s="4">
        <f t="shared" si="1"/>
        <v>1</v>
      </c>
      <c r="I5" s="5">
        <f>IF(OR(AND(F5&gt;=50,G5&gt;SUMIF(SeasonTotals!A$2:A$9,A5,SeasonTotals!F$2:F$9)),AND(G5&gt;0.885,F5&gt;=50,D5&lt;3)),1,0)</f>
        <v>1</v>
      </c>
      <c r="J5" s="4">
        <f t="shared" si="2"/>
        <v>0</v>
      </c>
      <c r="K5" s="5">
        <f t="shared" si="3"/>
        <v>0</v>
      </c>
    </row>
    <row r="6" spans="1:11" x14ac:dyDescent="0.25">
      <c r="A6" t="s">
        <v>10</v>
      </c>
      <c r="B6" t="s">
        <v>11</v>
      </c>
      <c r="C6">
        <v>1</v>
      </c>
      <c r="D6">
        <v>5</v>
      </c>
      <c r="E6">
        <v>20</v>
      </c>
      <c r="F6">
        <v>58</v>
      </c>
      <c r="G6" s="1">
        <f t="shared" si="0"/>
        <v>0.8</v>
      </c>
      <c r="H6" s="4">
        <f t="shared" si="1"/>
        <v>0</v>
      </c>
      <c r="I6" s="5">
        <f>IF(OR(AND(F6&gt;=50,G6&gt;SUMIF(SeasonTotals!A$2:A$9,A6,SeasonTotals!F$2:F$9)),AND(G6&gt;0.885,F6&gt;=50,D6&lt;3)),1,0)</f>
        <v>0</v>
      </c>
      <c r="J6" s="4">
        <f t="shared" si="2"/>
        <v>1</v>
      </c>
      <c r="K6" s="5">
        <f t="shared" si="3"/>
        <v>0</v>
      </c>
    </row>
    <row r="7" spans="1:11" x14ac:dyDescent="0.25">
      <c r="A7" t="s">
        <v>10</v>
      </c>
      <c r="B7" t="s">
        <v>11</v>
      </c>
      <c r="C7">
        <v>1</v>
      </c>
      <c r="D7">
        <v>4</v>
      </c>
      <c r="E7">
        <v>34</v>
      </c>
      <c r="F7">
        <v>58</v>
      </c>
      <c r="G7" s="1">
        <f t="shared" si="0"/>
        <v>0.89473684210526316</v>
      </c>
      <c r="H7" s="4">
        <f t="shared" si="1"/>
        <v>0</v>
      </c>
      <c r="I7" s="5">
        <f>IF(OR(AND(F7&gt;=50,G7&gt;SUMIF(SeasonTotals!A$2:A$9,A7,SeasonTotals!F$2:F$9)),AND(G7&gt;0.885,F7&gt;=50,D7&lt;3)),1,0)</f>
        <v>0</v>
      </c>
      <c r="J7" s="4">
        <f t="shared" si="2"/>
        <v>0</v>
      </c>
      <c r="K7" s="5">
        <f t="shared" si="3"/>
        <v>0</v>
      </c>
    </row>
    <row r="8" spans="1:11" x14ac:dyDescent="0.25">
      <c r="A8" t="s">
        <v>10</v>
      </c>
      <c r="B8" t="s">
        <v>11</v>
      </c>
      <c r="C8">
        <v>1</v>
      </c>
      <c r="D8">
        <v>5</v>
      </c>
      <c r="E8">
        <v>22</v>
      </c>
      <c r="F8">
        <v>63</v>
      </c>
      <c r="G8" s="1">
        <f t="shared" si="0"/>
        <v>0.81481481481481477</v>
      </c>
      <c r="H8" s="4">
        <f t="shared" si="1"/>
        <v>0</v>
      </c>
      <c r="I8" s="5">
        <f>IF(OR(AND(F8&gt;=50,G8&gt;SUMIF(SeasonTotals!A$2:A$9,A8,SeasonTotals!F$2:F$9)),AND(G8&gt;0.885,F8&gt;=50,D8&lt;3)),1,0)</f>
        <v>0</v>
      </c>
      <c r="J8" s="4">
        <f t="shared" si="2"/>
        <v>1</v>
      </c>
      <c r="K8" s="5">
        <f t="shared" si="3"/>
        <v>0</v>
      </c>
    </row>
    <row r="9" spans="1:11" x14ac:dyDescent="0.25">
      <c r="A9" t="s">
        <v>10</v>
      </c>
      <c r="B9" t="s">
        <v>11</v>
      </c>
      <c r="C9">
        <v>1</v>
      </c>
      <c r="D9">
        <v>4</v>
      </c>
      <c r="E9">
        <v>24</v>
      </c>
      <c r="F9">
        <v>60</v>
      </c>
      <c r="G9" s="1">
        <f t="shared" si="0"/>
        <v>0.8571428571428571</v>
      </c>
      <c r="H9" s="4">
        <f t="shared" si="1"/>
        <v>0</v>
      </c>
      <c r="I9" s="5">
        <f>IF(OR(AND(F9&gt;=50,G9&gt;SUMIF(SeasonTotals!A$2:A$9,A9,SeasonTotals!F$2:F$9)),AND(G9&gt;0.885,F9&gt;=50,D9&lt;3)),1,0)</f>
        <v>0</v>
      </c>
      <c r="J9" s="4">
        <f t="shared" si="2"/>
        <v>0</v>
      </c>
      <c r="K9" s="5">
        <f t="shared" si="3"/>
        <v>0</v>
      </c>
    </row>
    <row r="10" spans="1:11" x14ac:dyDescent="0.25">
      <c r="A10" t="s">
        <v>10</v>
      </c>
      <c r="B10" t="s">
        <v>11</v>
      </c>
      <c r="C10">
        <v>1</v>
      </c>
      <c r="D10">
        <v>3</v>
      </c>
      <c r="E10">
        <v>15</v>
      </c>
      <c r="F10">
        <v>28</v>
      </c>
      <c r="G10" s="1">
        <f t="shared" si="0"/>
        <v>0.83333333333333337</v>
      </c>
      <c r="H10" s="4">
        <f t="shared" si="1"/>
        <v>0</v>
      </c>
      <c r="I10" s="5">
        <f>IF(OR(AND(F10&gt;=50,G10&gt;SUMIF(SeasonTotals!A$2:A$9,A10,SeasonTotals!F$2:F$9)),AND(G10&gt;0.885,F10&gt;=50,D10&lt;3)),1,0)</f>
        <v>0</v>
      </c>
      <c r="J10" s="4">
        <f t="shared" si="2"/>
        <v>1</v>
      </c>
      <c r="K10" s="5">
        <f t="shared" si="3"/>
        <v>1</v>
      </c>
    </row>
    <row r="11" spans="1:11" x14ac:dyDescent="0.25">
      <c r="A11" t="s">
        <v>10</v>
      </c>
      <c r="B11" t="s">
        <v>11</v>
      </c>
      <c r="C11">
        <v>1</v>
      </c>
      <c r="D11">
        <v>1</v>
      </c>
      <c r="E11">
        <v>24</v>
      </c>
      <c r="F11">
        <v>60</v>
      </c>
      <c r="G11" s="1">
        <f t="shared" si="0"/>
        <v>0.96</v>
      </c>
      <c r="H11" s="4">
        <f t="shared" si="1"/>
        <v>1</v>
      </c>
      <c r="I11" s="5">
        <f>IF(OR(AND(F11&gt;=50,G11&gt;SUMIF(SeasonTotals!A$2:A$9,A11,SeasonTotals!F$2:F$9)),AND(G11&gt;0.885,F11&gt;=50,D11&lt;3)),1,0)</f>
        <v>1</v>
      </c>
      <c r="J11" s="4">
        <f t="shared" si="2"/>
        <v>0</v>
      </c>
      <c r="K11" s="5">
        <f t="shared" si="3"/>
        <v>0</v>
      </c>
    </row>
    <row r="12" spans="1:11" x14ac:dyDescent="0.25">
      <c r="A12" t="s">
        <v>10</v>
      </c>
      <c r="B12" t="s">
        <v>11</v>
      </c>
      <c r="C12">
        <v>1</v>
      </c>
      <c r="D12">
        <v>1</v>
      </c>
      <c r="E12">
        <v>44</v>
      </c>
      <c r="F12">
        <v>60</v>
      </c>
      <c r="G12" s="1">
        <f t="shared" si="0"/>
        <v>0.97777777777777775</v>
      </c>
      <c r="H12" s="4">
        <f t="shared" si="1"/>
        <v>1</v>
      </c>
      <c r="I12" s="5">
        <f>IF(OR(AND(F12&gt;=50,G12&gt;SUMIF(SeasonTotals!A$2:A$9,A12,SeasonTotals!F$2:F$9)),AND(G12&gt;0.885,F12&gt;=50,D12&lt;3)),1,0)</f>
        <v>1</v>
      </c>
      <c r="J12" s="4">
        <f t="shared" si="2"/>
        <v>0</v>
      </c>
      <c r="K12" s="5">
        <f t="shared" si="3"/>
        <v>0</v>
      </c>
    </row>
    <row r="13" spans="1:11" x14ac:dyDescent="0.25">
      <c r="A13" t="s">
        <v>10</v>
      </c>
      <c r="B13" t="s">
        <v>11</v>
      </c>
      <c r="C13">
        <v>1</v>
      </c>
      <c r="D13">
        <v>3</v>
      </c>
      <c r="E13">
        <v>23</v>
      </c>
      <c r="F13">
        <v>59</v>
      </c>
      <c r="G13" s="1">
        <f t="shared" si="0"/>
        <v>0.88461538461538458</v>
      </c>
      <c r="H13" s="4">
        <f t="shared" si="1"/>
        <v>0</v>
      </c>
      <c r="I13" s="5">
        <f>IF(OR(AND(F13&gt;=50,G13&gt;SUMIF(SeasonTotals!A$2:A$9,A13,SeasonTotals!F$2:F$9)),AND(G13&gt;0.885,F13&gt;=50,D13&lt;3)),1,0)</f>
        <v>0</v>
      </c>
      <c r="J13" s="4">
        <f t="shared" si="2"/>
        <v>0</v>
      </c>
      <c r="K13" s="5">
        <f t="shared" si="3"/>
        <v>0</v>
      </c>
    </row>
    <row r="14" spans="1:11" x14ac:dyDescent="0.25">
      <c r="A14" t="s">
        <v>10</v>
      </c>
      <c r="B14" t="s">
        <v>11</v>
      </c>
      <c r="C14">
        <v>1</v>
      </c>
      <c r="D14">
        <v>2</v>
      </c>
      <c r="E14">
        <v>25</v>
      </c>
      <c r="F14">
        <v>59</v>
      </c>
      <c r="G14" s="1">
        <f t="shared" si="0"/>
        <v>0.92592592592592593</v>
      </c>
      <c r="H14" s="4">
        <f t="shared" si="1"/>
        <v>1</v>
      </c>
      <c r="I14" s="5">
        <f>IF(OR(AND(F14&gt;=50,G14&gt;SUMIF(SeasonTotals!A$2:A$9,A14,SeasonTotals!F$2:F$9)),AND(G14&gt;0.885,F14&gt;=50,D14&lt;3)),1,0)</f>
        <v>1</v>
      </c>
      <c r="J14" s="4">
        <f t="shared" si="2"/>
        <v>0</v>
      </c>
      <c r="K14" s="5">
        <f t="shared" si="3"/>
        <v>0</v>
      </c>
    </row>
    <row r="15" spans="1:11" x14ac:dyDescent="0.25">
      <c r="A15" t="s">
        <v>10</v>
      </c>
      <c r="B15" t="s">
        <v>11</v>
      </c>
      <c r="C15">
        <v>1</v>
      </c>
      <c r="D15">
        <v>0</v>
      </c>
      <c r="E15">
        <v>32</v>
      </c>
      <c r="F15">
        <v>60</v>
      </c>
      <c r="G15" s="1">
        <f t="shared" si="0"/>
        <v>1</v>
      </c>
      <c r="H15" s="4">
        <f t="shared" si="1"/>
        <v>1</v>
      </c>
      <c r="I15" s="5">
        <f>IF(OR(AND(F15&gt;=50,G15&gt;SUMIF(SeasonTotals!A$2:A$9,A15,SeasonTotals!F$2:F$9)),AND(G15&gt;0.885,F15&gt;=50,D15&lt;3)),1,0)</f>
        <v>1</v>
      </c>
      <c r="J15" s="4">
        <f t="shared" si="2"/>
        <v>0</v>
      </c>
      <c r="K15" s="5">
        <f t="shared" si="3"/>
        <v>0</v>
      </c>
    </row>
    <row r="16" spans="1:11" x14ac:dyDescent="0.25">
      <c r="A16" t="s">
        <v>10</v>
      </c>
      <c r="B16" t="s">
        <v>11</v>
      </c>
      <c r="C16">
        <v>1</v>
      </c>
      <c r="D16">
        <v>3</v>
      </c>
      <c r="E16">
        <v>24</v>
      </c>
      <c r="F16">
        <v>59</v>
      </c>
      <c r="G16" s="1">
        <f t="shared" si="0"/>
        <v>0.88888888888888884</v>
      </c>
      <c r="H16" s="4">
        <f t="shared" si="1"/>
        <v>0</v>
      </c>
      <c r="I16" s="5">
        <f>IF(OR(AND(F16&gt;=50,G16&gt;SUMIF(SeasonTotals!A$2:A$9,A16,SeasonTotals!F$2:F$9)),AND(G16&gt;0.885,F16&gt;=50,D16&lt;3)),1,0)</f>
        <v>0</v>
      </c>
      <c r="J16" s="4">
        <f t="shared" si="2"/>
        <v>0</v>
      </c>
      <c r="K16" s="5">
        <f t="shared" si="3"/>
        <v>0</v>
      </c>
    </row>
    <row r="17" spans="1:11" x14ac:dyDescent="0.25">
      <c r="A17" t="s">
        <v>10</v>
      </c>
      <c r="B17" t="s">
        <v>11</v>
      </c>
      <c r="C17">
        <v>1</v>
      </c>
      <c r="D17">
        <v>3</v>
      </c>
      <c r="E17">
        <v>21</v>
      </c>
      <c r="F17">
        <v>58</v>
      </c>
      <c r="G17" s="1">
        <f t="shared" si="0"/>
        <v>0.875</v>
      </c>
      <c r="H17" s="4">
        <f t="shared" si="1"/>
        <v>0</v>
      </c>
      <c r="I17" s="5">
        <f>IF(OR(AND(F17&gt;=50,G17&gt;SUMIF(SeasonTotals!A$2:A$9,A17,SeasonTotals!F$2:F$9)),AND(G17&gt;0.885,F17&gt;=50,D17&lt;3)),1,0)</f>
        <v>0</v>
      </c>
      <c r="J17" s="4">
        <f t="shared" si="2"/>
        <v>0</v>
      </c>
      <c r="K17" s="5">
        <f t="shared" si="3"/>
        <v>0</v>
      </c>
    </row>
    <row r="18" spans="1:11" x14ac:dyDescent="0.25">
      <c r="A18" t="s">
        <v>10</v>
      </c>
      <c r="B18" t="s">
        <v>11</v>
      </c>
      <c r="C18">
        <v>1</v>
      </c>
      <c r="D18">
        <v>3</v>
      </c>
      <c r="E18">
        <v>10</v>
      </c>
      <c r="F18">
        <v>20</v>
      </c>
      <c r="G18" s="1">
        <f t="shared" si="0"/>
        <v>0.76923076923076927</v>
      </c>
      <c r="H18" s="4">
        <f t="shared" si="1"/>
        <v>0</v>
      </c>
      <c r="I18" s="5">
        <f>IF(OR(AND(F18&gt;=50,G18&gt;SUMIF(SeasonTotals!A$2:A$9,A18,SeasonTotals!F$2:F$9)),AND(G18&gt;0.885,F18&gt;=50,D18&lt;3)),1,0)</f>
        <v>0</v>
      </c>
      <c r="J18" s="4">
        <f t="shared" si="2"/>
        <v>1</v>
      </c>
      <c r="K18" s="5">
        <f t="shared" si="3"/>
        <v>1</v>
      </c>
    </row>
    <row r="19" spans="1:11" x14ac:dyDescent="0.25">
      <c r="A19" t="s">
        <v>10</v>
      </c>
      <c r="B19" t="s">
        <v>11</v>
      </c>
      <c r="C19">
        <v>1</v>
      </c>
      <c r="D19">
        <v>3</v>
      </c>
      <c r="E19">
        <v>21</v>
      </c>
      <c r="F19">
        <v>61</v>
      </c>
      <c r="G19" s="1">
        <f t="shared" si="0"/>
        <v>0.875</v>
      </c>
      <c r="H19" s="4">
        <f t="shared" si="1"/>
        <v>0</v>
      </c>
      <c r="I19" s="5">
        <f>IF(OR(AND(F19&gt;=50,G19&gt;SUMIF(SeasonTotals!A$2:A$9,A19,SeasonTotals!F$2:F$9)),AND(G19&gt;0.885,F19&gt;=50,D19&lt;3)),1,0)</f>
        <v>0</v>
      </c>
      <c r="J19" s="4">
        <f t="shared" si="2"/>
        <v>0</v>
      </c>
      <c r="K19" s="5">
        <f t="shared" si="3"/>
        <v>0</v>
      </c>
    </row>
    <row r="20" spans="1:11" x14ac:dyDescent="0.25">
      <c r="A20" t="s">
        <v>10</v>
      </c>
      <c r="B20" t="s">
        <v>11</v>
      </c>
      <c r="C20">
        <v>1</v>
      </c>
      <c r="D20">
        <v>2</v>
      </c>
      <c r="E20">
        <v>31</v>
      </c>
      <c r="F20">
        <v>64</v>
      </c>
      <c r="G20" s="1">
        <f t="shared" si="0"/>
        <v>0.93939393939393945</v>
      </c>
      <c r="H20" s="4">
        <f t="shared" si="1"/>
        <v>1</v>
      </c>
      <c r="I20" s="5">
        <f>IF(OR(AND(F20&gt;=50,G20&gt;SUMIF(SeasonTotals!A$2:A$9,A20,SeasonTotals!F$2:F$9)),AND(G20&gt;0.885,F20&gt;=50,D20&lt;3)),1,0)</f>
        <v>1</v>
      </c>
      <c r="J20" s="4">
        <f t="shared" si="2"/>
        <v>0</v>
      </c>
      <c r="K20" s="5">
        <f t="shared" si="3"/>
        <v>0</v>
      </c>
    </row>
    <row r="21" spans="1:11" x14ac:dyDescent="0.25">
      <c r="A21" t="s">
        <v>10</v>
      </c>
      <c r="B21" t="s">
        <v>11</v>
      </c>
      <c r="C21">
        <v>1</v>
      </c>
      <c r="D21">
        <v>4</v>
      </c>
      <c r="E21">
        <v>3</v>
      </c>
      <c r="F21">
        <v>20</v>
      </c>
      <c r="G21" s="1">
        <f t="shared" si="0"/>
        <v>0.42857142857142855</v>
      </c>
      <c r="H21" s="4">
        <f t="shared" si="1"/>
        <v>0</v>
      </c>
      <c r="I21" s="5">
        <f>IF(OR(AND(F21&gt;=50,G21&gt;SUMIF(SeasonTotals!A$2:A$9,A21,SeasonTotals!F$2:F$9)),AND(G21&gt;0.885,F21&gt;=50,D21&lt;3)),1,0)</f>
        <v>0</v>
      </c>
      <c r="J21" s="4">
        <f t="shared" si="2"/>
        <v>1</v>
      </c>
      <c r="K21" s="5">
        <f t="shared" si="3"/>
        <v>1</v>
      </c>
    </row>
    <row r="22" spans="1:11" x14ac:dyDescent="0.25">
      <c r="A22" t="s">
        <v>10</v>
      </c>
      <c r="B22" t="s">
        <v>11</v>
      </c>
      <c r="C22">
        <v>1</v>
      </c>
      <c r="D22">
        <v>2</v>
      </c>
      <c r="E22">
        <v>21</v>
      </c>
      <c r="F22">
        <v>64</v>
      </c>
      <c r="G22" s="1">
        <f t="shared" si="0"/>
        <v>0.91304347826086951</v>
      </c>
      <c r="H22" s="4">
        <f t="shared" si="1"/>
        <v>1</v>
      </c>
      <c r="I22" s="5">
        <f>IF(OR(AND(F22&gt;=50,G22&gt;SUMIF(SeasonTotals!A$2:A$9,A22,SeasonTotals!F$2:F$9)),AND(G22&gt;0.885,F22&gt;=50,D22&lt;3)),1,0)</f>
        <v>1</v>
      </c>
      <c r="J22" s="4">
        <f t="shared" si="2"/>
        <v>0</v>
      </c>
      <c r="K22" s="5">
        <f t="shared" si="3"/>
        <v>0</v>
      </c>
    </row>
    <row r="23" spans="1:11" x14ac:dyDescent="0.25">
      <c r="A23" t="s">
        <v>10</v>
      </c>
      <c r="B23" t="s">
        <v>11</v>
      </c>
      <c r="C23">
        <v>1</v>
      </c>
      <c r="D23">
        <v>3</v>
      </c>
      <c r="E23">
        <v>20</v>
      </c>
      <c r="F23">
        <v>58</v>
      </c>
      <c r="G23" s="1">
        <f t="shared" si="0"/>
        <v>0.86956521739130432</v>
      </c>
      <c r="H23" s="4">
        <f t="shared" si="1"/>
        <v>0</v>
      </c>
      <c r="I23" s="5">
        <f>IF(OR(AND(F23&gt;=50,G23&gt;SUMIF(SeasonTotals!A$2:A$9,A23,SeasonTotals!F$2:F$9)),AND(G23&gt;0.885,F23&gt;=50,D23&lt;3)),1,0)</f>
        <v>0</v>
      </c>
      <c r="J23" s="4">
        <f t="shared" si="2"/>
        <v>0</v>
      </c>
      <c r="K23" s="5">
        <f t="shared" si="3"/>
        <v>0</v>
      </c>
    </row>
    <row r="24" spans="1:11" x14ac:dyDescent="0.25">
      <c r="A24" t="s">
        <v>10</v>
      </c>
      <c r="B24" t="s">
        <v>11</v>
      </c>
      <c r="C24">
        <v>1</v>
      </c>
      <c r="D24">
        <v>3</v>
      </c>
      <c r="E24">
        <v>25</v>
      </c>
      <c r="F24">
        <v>60</v>
      </c>
      <c r="G24" s="1">
        <f t="shared" si="0"/>
        <v>0.8928571428571429</v>
      </c>
      <c r="H24" s="4">
        <f t="shared" si="1"/>
        <v>0</v>
      </c>
      <c r="I24" s="5">
        <f>IF(OR(AND(F24&gt;=50,G24&gt;SUMIF(SeasonTotals!A$2:A$9,A24,SeasonTotals!F$2:F$9)),AND(G24&gt;0.885,F24&gt;=50,D24&lt;3)),1,0)</f>
        <v>0</v>
      </c>
      <c r="J24" s="4">
        <f t="shared" si="2"/>
        <v>0</v>
      </c>
      <c r="K24" s="5">
        <f t="shared" si="3"/>
        <v>0</v>
      </c>
    </row>
    <row r="25" spans="1:11" x14ac:dyDescent="0.25">
      <c r="A25" t="s">
        <v>10</v>
      </c>
      <c r="B25" t="s">
        <v>11</v>
      </c>
      <c r="C25">
        <v>1</v>
      </c>
      <c r="D25">
        <v>1</v>
      </c>
      <c r="E25">
        <v>31</v>
      </c>
      <c r="F25">
        <v>60</v>
      </c>
      <c r="G25" s="1">
        <f t="shared" si="0"/>
        <v>0.96875</v>
      </c>
      <c r="H25" s="4">
        <f t="shared" si="1"/>
        <v>1</v>
      </c>
      <c r="I25" s="5">
        <f>IF(OR(AND(F25&gt;=50,G25&gt;SUMIF(SeasonTotals!A$2:A$9,A25,SeasonTotals!F$2:F$9)),AND(G25&gt;0.885,F25&gt;=50,D25&lt;3)),1,0)</f>
        <v>1</v>
      </c>
      <c r="J25" s="4">
        <f t="shared" si="2"/>
        <v>0</v>
      </c>
      <c r="K25" s="5">
        <f t="shared" si="3"/>
        <v>0</v>
      </c>
    </row>
    <row r="26" spans="1:11" x14ac:dyDescent="0.25">
      <c r="A26" t="s">
        <v>10</v>
      </c>
      <c r="B26" t="s">
        <v>11</v>
      </c>
      <c r="C26">
        <v>1</v>
      </c>
      <c r="D26">
        <v>1</v>
      </c>
      <c r="E26">
        <v>23</v>
      </c>
      <c r="F26">
        <v>60</v>
      </c>
      <c r="G26" s="1">
        <f t="shared" si="0"/>
        <v>0.95833333333333337</v>
      </c>
      <c r="H26" s="4">
        <f t="shared" si="1"/>
        <v>1</v>
      </c>
      <c r="I26" s="5">
        <f>IF(OR(AND(F26&gt;=50,G26&gt;SUMIF(SeasonTotals!A$2:A$9,A26,SeasonTotals!F$2:F$9)),AND(G26&gt;0.885,F26&gt;=50,D26&lt;3)),1,0)</f>
        <v>1</v>
      </c>
      <c r="J26" s="4">
        <f t="shared" si="2"/>
        <v>0</v>
      </c>
      <c r="K26" s="5">
        <f t="shared" si="3"/>
        <v>0</v>
      </c>
    </row>
    <row r="27" spans="1:11" x14ac:dyDescent="0.25">
      <c r="A27" t="s">
        <v>10</v>
      </c>
      <c r="B27" t="s">
        <v>11</v>
      </c>
      <c r="C27">
        <v>1</v>
      </c>
      <c r="D27">
        <v>0</v>
      </c>
      <c r="E27">
        <v>35</v>
      </c>
      <c r="F27">
        <v>65</v>
      </c>
      <c r="G27" s="1">
        <f t="shared" si="0"/>
        <v>1</v>
      </c>
      <c r="H27" s="4">
        <f t="shared" si="1"/>
        <v>1</v>
      </c>
      <c r="I27" s="5">
        <f>IF(OR(AND(F27&gt;=50,G27&gt;SUMIF(SeasonTotals!A$2:A$9,A27,SeasonTotals!F$2:F$9)),AND(G27&gt;0.885,F27&gt;=50,D27&lt;3)),1,0)</f>
        <v>1</v>
      </c>
      <c r="J27" s="4">
        <f t="shared" si="2"/>
        <v>0</v>
      </c>
      <c r="K27" s="5">
        <f t="shared" si="3"/>
        <v>0</v>
      </c>
    </row>
    <row r="28" spans="1:11" x14ac:dyDescent="0.25">
      <c r="A28" t="s">
        <v>10</v>
      </c>
      <c r="B28" t="s">
        <v>11</v>
      </c>
      <c r="C28">
        <v>1</v>
      </c>
      <c r="D28">
        <v>3</v>
      </c>
      <c r="E28">
        <v>21</v>
      </c>
      <c r="F28">
        <v>59</v>
      </c>
      <c r="G28" s="1">
        <f t="shared" si="0"/>
        <v>0.875</v>
      </c>
      <c r="H28" s="4">
        <f t="shared" si="1"/>
        <v>0</v>
      </c>
      <c r="I28" s="5">
        <f>IF(OR(AND(F28&gt;=50,G28&gt;SUMIF(SeasonTotals!A$2:A$9,A28,SeasonTotals!F$2:F$9)),AND(G28&gt;0.885,F28&gt;=50,D28&lt;3)),1,0)</f>
        <v>0</v>
      </c>
      <c r="J28" s="4">
        <f t="shared" si="2"/>
        <v>0</v>
      </c>
      <c r="K28" s="5">
        <f t="shared" si="3"/>
        <v>0</v>
      </c>
    </row>
    <row r="29" spans="1:11" x14ac:dyDescent="0.25">
      <c r="A29" t="s">
        <v>10</v>
      </c>
      <c r="B29" t="s">
        <v>11</v>
      </c>
      <c r="C29">
        <v>1</v>
      </c>
      <c r="D29">
        <v>1</v>
      </c>
      <c r="E29">
        <v>32</v>
      </c>
      <c r="F29">
        <v>65</v>
      </c>
      <c r="G29" s="1">
        <f t="shared" si="0"/>
        <v>0.96969696969696972</v>
      </c>
      <c r="H29" s="4">
        <f t="shared" si="1"/>
        <v>1</v>
      </c>
      <c r="I29" s="5">
        <f>IF(OR(AND(F29&gt;=50,G29&gt;SUMIF(SeasonTotals!A$2:A$9,A29,SeasonTotals!F$2:F$9)),AND(G29&gt;0.885,F29&gt;=50,D29&lt;3)),1,0)</f>
        <v>1</v>
      </c>
      <c r="J29" s="4">
        <f t="shared" si="2"/>
        <v>0</v>
      </c>
      <c r="K29" s="5">
        <f t="shared" si="3"/>
        <v>0</v>
      </c>
    </row>
    <row r="30" spans="1:11" x14ac:dyDescent="0.25">
      <c r="A30" t="s">
        <v>10</v>
      </c>
      <c r="B30" t="s">
        <v>11</v>
      </c>
      <c r="C30">
        <v>1</v>
      </c>
      <c r="D30">
        <v>1</v>
      </c>
      <c r="E30">
        <v>14</v>
      </c>
      <c r="F30">
        <v>30</v>
      </c>
      <c r="G30" s="1">
        <f t="shared" si="0"/>
        <v>0.93333333333333335</v>
      </c>
      <c r="H30" s="4">
        <f t="shared" si="1"/>
        <v>0</v>
      </c>
      <c r="I30" s="5">
        <f>IF(OR(AND(F30&gt;=50,G30&gt;SUMIF(SeasonTotals!A$2:A$9,A30,SeasonTotals!F$2:F$9)),AND(G30&gt;0.885,F30&gt;=50,D30&lt;3)),1,0)</f>
        <v>0</v>
      </c>
      <c r="J30" s="4">
        <f t="shared" si="2"/>
        <v>0</v>
      </c>
      <c r="K30" s="5">
        <f t="shared" si="3"/>
        <v>1</v>
      </c>
    </row>
    <row r="31" spans="1:11" x14ac:dyDescent="0.25">
      <c r="A31" t="s">
        <v>10</v>
      </c>
      <c r="B31" t="s">
        <v>12</v>
      </c>
      <c r="C31">
        <v>1</v>
      </c>
      <c r="D31">
        <v>4</v>
      </c>
      <c r="E31">
        <v>26</v>
      </c>
      <c r="F31">
        <v>63</v>
      </c>
      <c r="G31" s="1">
        <f t="shared" si="0"/>
        <v>0.8666666666666667</v>
      </c>
      <c r="H31" s="4">
        <f t="shared" si="1"/>
        <v>0</v>
      </c>
      <c r="I31" s="5">
        <f>IF(OR(AND(F31&gt;=50,G31&gt;SUMIF(SeasonTotals!A$2:A$9,A31,SeasonTotals!F$2:F$9)),AND(G31&gt;0.885,F31&gt;=50,D31&lt;3)),1,0)</f>
        <v>0</v>
      </c>
      <c r="J31" s="4">
        <f t="shared" si="2"/>
        <v>0</v>
      </c>
      <c r="K31" s="5">
        <f t="shared" si="3"/>
        <v>0</v>
      </c>
    </row>
    <row r="32" spans="1:11" x14ac:dyDescent="0.25">
      <c r="A32" t="s">
        <v>10</v>
      </c>
      <c r="B32" t="s">
        <v>12</v>
      </c>
      <c r="C32">
        <v>1</v>
      </c>
      <c r="D32">
        <v>1</v>
      </c>
      <c r="E32">
        <v>30</v>
      </c>
      <c r="F32">
        <v>60</v>
      </c>
      <c r="G32" s="1">
        <f t="shared" si="0"/>
        <v>0.967741935483871</v>
      </c>
      <c r="H32" s="4">
        <f t="shared" si="1"/>
        <v>1</v>
      </c>
      <c r="I32" s="5">
        <f>IF(OR(AND(F32&gt;=50,G32&gt;SUMIF(SeasonTotals!A$2:A$9,A32,SeasonTotals!F$2:F$9)),AND(G32&gt;0.885,F32&gt;=50,D32&lt;3)),1,0)</f>
        <v>1</v>
      </c>
      <c r="J32" s="4">
        <f t="shared" si="2"/>
        <v>0</v>
      </c>
      <c r="K32" s="5">
        <f t="shared" si="3"/>
        <v>0</v>
      </c>
    </row>
    <row r="33" spans="1:11" x14ac:dyDescent="0.25">
      <c r="A33" t="s">
        <v>10</v>
      </c>
      <c r="B33" t="s">
        <v>12</v>
      </c>
      <c r="C33">
        <v>1</v>
      </c>
      <c r="D33">
        <v>5</v>
      </c>
      <c r="E33">
        <v>37</v>
      </c>
      <c r="F33">
        <v>65</v>
      </c>
      <c r="G33" s="1">
        <f t="shared" si="0"/>
        <v>0.88095238095238093</v>
      </c>
      <c r="H33" s="4">
        <f t="shared" si="1"/>
        <v>0</v>
      </c>
      <c r="I33" s="5">
        <f>IF(OR(AND(F33&gt;=50,G33&gt;SUMIF(SeasonTotals!A$2:A$9,A33,SeasonTotals!F$2:F$9)),AND(G33&gt;0.885,F33&gt;=50,D33&lt;3)),1,0)</f>
        <v>0</v>
      </c>
      <c r="J33" s="4">
        <f t="shared" si="2"/>
        <v>0</v>
      </c>
      <c r="K33" s="5">
        <f t="shared" si="3"/>
        <v>0</v>
      </c>
    </row>
    <row r="34" spans="1:11" x14ac:dyDescent="0.25">
      <c r="A34" t="s">
        <v>10</v>
      </c>
      <c r="B34" t="s">
        <v>12</v>
      </c>
      <c r="C34">
        <v>1</v>
      </c>
      <c r="D34">
        <v>5</v>
      </c>
      <c r="E34">
        <v>33</v>
      </c>
      <c r="F34">
        <v>59</v>
      </c>
      <c r="G34" s="1">
        <f t="shared" si="0"/>
        <v>0.86842105263157898</v>
      </c>
      <c r="H34" s="4">
        <f t="shared" si="1"/>
        <v>0</v>
      </c>
      <c r="I34" s="5">
        <f>IF(OR(AND(F34&gt;=50,G34&gt;SUMIF(SeasonTotals!A$2:A$9,A34,SeasonTotals!F$2:F$9)),AND(G34&gt;0.885,F34&gt;=50,D34&lt;3)),1,0)</f>
        <v>0</v>
      </c>
      <c r="J34" s="4">
        <f t="shared" si="2"/>
        <v>0</v>
      </c>
      <c r="K34" s="5">
        <f t="shared" si="3"/>
        <v>0</v>
      </c>
    </row>
    <row r="35" spans="1:11" x14ac:dyDescent="0.25">
      <c r="A35" t="s">
        <v>10</v>
      </c>
      <c r="B35" t="s">
        <v>12</v>
      </c>
      <c r="C35">
        <v>1</v>
      </c>
      <c r="D35">
        <v>0</v>
      </c>
      <c r="E35">
        <v>30</v>
      </c>
      <c r="F35">
        <v>60</v>
      </c>
      <c r="G35" s="1">
        <f t="shared" si="0"/>
        <v>1</v>
      </c>
      <c r="H35" s="4">
        <f t="shared" si="1"/>
        <v>1</v>
      </c>
      <c r="I35" s="5">
        <f>IF(OR(AND(F35&gt;=50,G35&gt;SUMIF(SeasonTotals!A$2:A$9,A35,SeasonTotals!F$2:F$9)),AND(G35&gt;0.885,F35&gt;=50,D35&lt;3)),1,0)</f>
        <v>1</v>
      </c>
      <c r="J35" s="4">
        <f t="shared" si="2"/>
        <v>0</v>
      </c>
      <c r="K35" s="5">
        <f t="shared" si="3"/>
        <v>0</v>
      </c>
    </row>
    <row r="36" spans="1:11" x14ac:dyDescent="0.25">
      <c r="A36" t="s">
        <v>10</v>
      </c>
      <c r="B36" t="s">
        <v>12</v>
      </c>
      <c r="C36">
        <v>1</v>
      </c>
      <c r="D36">
        <v>4</v>
      </c>
      <c r="E36">
        <v>21</v>
      </c>
      <c r="F36">
        <v>61</v>
      </c>
      <c r="G36" s="1">
        <f t="shared" si="0"/>
        <v>0.84</v>
      </c>
      <c r="H36" s="4">
        <f t="shared" si="1"/>
        <v>0</v>
      </c>
      <c r="I36" s="5">
        <f>IF(OR(AND(F36&gt;=50,G36&gt;SUMIF(SeasonTotals!A$2:A$9,A36,SeasonTotals!F$2:F$9)),AND(G36&gt;0.885,F36&gt;=50,D36&lt;3)),1,0)</f>
        <v>0</v>
      </c>
      <c r="J36" s="4">
        <f t="shared" si="2"/>
        <v>1</v>
      </c>
      <c r="K36" s="5">
        <f t="shared" si="3"/>
        <v>0</v>
      </c>
    </row>
    <row r="37" spans="1:11" x14ac:dyDescent="0.25">
      <c r="A37" t="s">
        <v>10</v>
      </c>
      <c r="B37" t="s">
        <v>12</v>
      </c>
      <c r="C37">
        <v>1</v>
      </c>
      <c r="D37">
        <v>5</v>
      </c>
      <c r="E37">
        <v>22</v>
      </c>
      <c r="F37">
        <v>59</v>
      </c>
      <c r="G37" s="1">
        <f t="shared" si="0"/>
        <v>0.81481481481481477</v>
      </c>
      <c r="H37" s="4">
        <f t="shared" si="1"/>
        <v>0</v>
      </c>
      <c r="I37" s="5">
        <f>IF(OR(AND(F37&gt;=50,G37&gt;SUMIF(SeasonTotals!A$2:A$9,A37,SeasonTotals!F$2:F$9)),AND(G37&gt;0.885,F37&gt;=50,D37&lt;3)),1,0)</f>
        <v>0</v>
      </c>
      <c r="J37" s="4">
        <f t="shared" si="2"/>
        <v>1</v>
      </c>
      <c r="K37" s="5">
        <f t="shared" si="3"/>
        <v>0</v>
      </c>
    </row>
    <row r="38" spans="1:11" x14ac:dyDescent="0.25">
      <c r="A38" t="s">
        <v>10</v>
      </c>
      <c r="B38" t="s">
        <v>12</v>
      </c>
      <c r="C38">
        <v>1</v>
      </c>
      <c r="D38">
        <v>2</v>
      </c>
      <c r="E38">
        <v>5</v>
      </c>
      <c r="F38">
        <v>8</v>
      </c>
      <c r="G38" s="1">
        <f t="shared" si="0"/>
        <v>0.7142857142857143</v>
      </c>
      <c r="H38" s="4">
        <f t="shared" si="1"/>
        <v>0</v>
      </c>
      <c r="I38" s="5">
        <f>IF(OR(AND(F38&gt;=50,G38&gt;SUMIF(SeasonTotals!A$2:A$9,A38,SeasonTotals!F$2:F$9)),AND(G38&gt;0.885,F38&gt;=50,D38&lt;3)),1,0)</f>
        <v>0</v>
      </c>
      <c r="J38" s="4">
        <f t="shared" si="2"/>
        <v>1</v>
      </c>
      <c r="K38" s="5">
        <f t="shared" si="3"/>
        <v>1</v>
      </c>
    </row>
    <row r="39" spans="1:11" x14ac:dyDescent="0.25">
      <c r="A39" t="s">
        <v>10</v>
      </c>
      <c r="B39" t="s">
        <v>12</v>
      </c>
      <c r="C39">
        <v>1</v>
      </c>
      <c r="D39">
        <v>4</v>
      </c>
      <c r="E39">
        <v>24</v>
      </c>
      <c r="F39">
        <v>64</v>
      </c>
      <c r="G39" s="1">
        <f t="shared" si="0"/>
        <v>0.8571428571428571</v>
      </c>
      <c r="H39" s="4">
        <f t="shared" si="1"/>
        <v>0</v>
      </c>
      <c r="I39" s="5">
        <f>IF(OR(AND(F39&gt;=50,G39&gt;SUMIF(SeasonTotals!A$2:A$9,A39,SeasonTotals!F$2:F$9)),AND(G39&gt;0.885,F39&gt;=50,D39&lt;3)),1,0)</f>
        <v>0</v>
      </c>
      <c r="J39" s="4">
        <f t="shared" si="2"/>
        <v>0</v>
      </c>
      <c r="K39" s="5">
        <f t="shared" si="3"/>
        <v>0</v>
      </c>
    </row>
    <row r="40" spans="1:11" x14ac:dyDescent="0.25">
      <c r="A40" t="s">
        <v>10</v>
      </c>
      <c r="B40" t="s">
        <v>12</v>
      </c>
      <c r="C40">
        <v>1</v>
      </c>
      <c r="D40">
        <v>4</v>
      </c>
      <c r="E40">
        <v>30</v>
      </c>
      <c r="F40">
        <v>60</v>
      </c>
      <c r="G40" s="1">
        <f t="shared" si="0"/>
        <v>0.88235294117647056</v>
      </c>
      <c r="H40" s="4">
        <f t="shared" si="1"/>
        <v>0</v>
      </c>
      <c r="I40" s="5">
        <f>IF(OR(AND(F40&gt;=50,G40&gt;SUMIF(SeasonTotals!A$2:A$9,A40,SeasonTotals!F$2:F$9)),AND(G40&gt;0.885,F40&gt;=50,D40&lt;3)),1,0)</f>
        <v>0</v>
      </c>
      <c r="J40" s="4">
        <f t="shared" si="2"/>
        <v>0</v>
      </c>
      <c r="K40" s="5">
        <f t="shared" si="3"/>
        <v>0</v>
      </c>
    </row>
    <row r="41" spans="1:11" x14ac:dyDescent="0.25">
      <c r="A41" t="s">
        <v>10</v>
      </c>
      <c r="B41" t="s">
        <v>12</v>
      </c>
      <c r="C41">
        <v>1</v>
      </c>
      <c r="D41">
        <v>5</v>
      </c>
      <c r="E41">
        <v>24</v>
      </c>
      <c r="F41">
        <v>31</v>
      </c>
      <c r="G41" s="1">
        <f t="shared" si="0"/>
        <v>0.82758620689655171</v>
      </c>
      <c r="H41" s="4">
        <f t="shared" si="1"/>
        <v>0</v>
      </c>
      <c r="I41" s="5">
        <f>IF(OR(AND(F41&gt;=50,G41&gt;SUMIF(SeasonTotals!A$2:A$9,A41,SeasonTotals!F$2:F$9)),AND(G41&gt;0.885,F41&gt;=50,D41&lt;3)),1,0)</f>
        <v>0</v>
      </c>
      <c r="J41" s="4">
        <f t="shared" si="2"/>
        <v>1</v>
      </c>
      <c r="K41" s="5">
        <f t="shared" si="3"/>
        <v>1</v>
      </c>
    </row>
    <row r="42" spans="1:11" x14ac:dyDescent="0.25">
      <c r="A42" t="s">
        <v>10</v>
      </c>
      <c r="B42" t="s">
        <v>12</v>
      </c>
      <c r="C42">
        <v>1</v>
      </c>
      <c r="D42">
        <v>3</v>
      </c>
      <c r="E42">
        <v>29</v>
      </c>
      <c r="F42">
        <v>59</v>
      </c>
      <c r="G42" s="1">
        <f t="shared" si="0"/>
        <v>0.90625</v>
      </c>
      <c r="H42" s="4">
        <f t="shared" si="1"/>
        <v>0</v>
      </c>
      <c r="I42" s="5">
        <f>IF(OR(AND(F42&gt;=50,G42&gt;SUMIF(SeasonTotals!A$2:A$9,A42,SeasonTotals!F$2:F$9)),AND(G42&gt;0.885,F42&gt;=50,D42&lt;3)),1,0)</f>
        <v>0</v>
      </c>
      <c r="J42" s="4">
        <f t="shared" si="2"/>
        <v>0</v>
      </c>
      <c r="K42" s="5">
        <f t="shared" si="3"/>
        <v>0</v>
      </c>
    </row>
    <row r="43" spans="1:11" x14ac:dyDescent="0.25">
      <c r="A43" t="s">
        <v>10</v>
      </c>
      <c r="B43" t="s">
        <v>12</v>
      </c>
      <c r="C43">
        <v>1</v>
      </c>
      <c r="D43">
        <v>4</v>
      </c>
      <c r="E43">
        <v>7</v>
      </c>
      <c r="F43">
        <v>20</v>
      </c>
      <c r="G43" s="1">
        <f t="shared" si="0"/>
        <v>0.63636363636363635</v>
      </c>
      <c r="H43" s="4">
        <f t="shared" si="1"/>
        <v>0</v>
      </c>
      <c r="I43" s="5">
        <f>IF(OR(AND(F43&gt;=50,G43&gt;SUMIF(SeasonTotals!A$2:A$9,A43,SeasonTotals!F$2:F$9)),AND(G43&gt;0.885,F43&gt;=50,D43&lt;3)),1,0)</f>
        <v>0</v>
      </c>
      <c r="J43" s="4">
        <f t="shared" si="2"/>
        <v>1</v>
      </c>
      <c r="K43" s="5">
        <f t="shared" si="3"/>
        <v>1</v>
      </c>
    </row>
    <row r="44" spans="1:11" x14ac:dyDescent="0.25">
      <c r="A44" t="s">
        <v>10</v>
      </c>
      <c r="B44" t="s">
        <v>12</v>
      </c>
      <c r="C44">
        <v>1</v>
      </c>
      <c r="D44">
        <v>3</v>
      </c>
      <c r="E44">
        <v>29</v>
      </c>
      <c r="F44">
        <v>59</v>
      </c>
      <c r="G44" s="1">
        <f t="shared" si="0"/>
        <v>0.90625</v>
      </c>
      <c r="H44" s="4">
        <f t="shared" si="1"/>
        <v>0</v>
      </c>
      <c r="I44" s="5">
        <f>IF(OR(AND(F44&gt;=50,G44&gt;SUMIF(SeasonTotals!A$2:A$9,A44,SeasonTotals!F$2:F$9)),AND(G44&gt;0.885,F44&gt;=50,D44&lt;3)),1,0)</f>
        <v>0</v>
      </c>
      <c r="J44" s="4">
        <f t="shared" si="2"/>
        <v>0</v>
      </c>
      <c r="K44" s="5">
        <f t="shared" si="3"/>
        <v>0</v>
      </c>
    </row>
    <row r="45" spans="1:11" x14ac:dyDescent="0.25">
      <c r="A45" t="s">
        <v>10</v>
      </c>
      <c r="B45" t="s">
        <v>12</v>
      </c>
      <c r="C45">
        <v>1</v>
      </c>
      <c r="D45">
        <v>3</v>
      </c>
      <c r="E45">
        <v>38</v>
      </c>
      <c r="F45">
        <v>65</v>
      </c>
      <c r="G45" s="1">
        <f t="shared" si="0"/>
        <v>0.92682926829268297</v>
      </c>
      <c r="H45" s="4">
        <f t="shared" si="1"/>
        <v>1</v>
      </c>
      <c r="I45" s="5">
        <f>IF(OR(AND(F45&gt;=50,G45&gt;SUMIF(SeasonTotals!A$2:A$9,A45,SeasonTotals!F$2:F$9)),AND(G45&gt;0.885,F45&gt;=50,D45&lt;3)),1,0)</f>
        <v>1</v>
      </c>
      <c r="J45" s="4">
        <f t="shared" si="2"/>
        <v>0</v>
      </c>
      <c r="K45" s="5">
        <f t="shared" si="3"/>
        <v>0</v>
      </c>
    </row>
    <row r="46" spans="1:11" x14ac:dyDescent="0.25">
      <c r="A46" t="s">
        <v>10</v>
      </c>
      <c r="B46" t="s">
        <v>12</v>
      </c>
      <c r="C46">
        <v>1</v>
      </c>
      <c r="D46">
        <v>3</v>
      </c>
      <c r="E46">
        <v>33</v>
      </c>
      <c r="F46">
        <v>60</v>
      </c>
      <c r="G46" s="1">
        <f t="shared" si="0"/>
        <v>0.91666666666666663</v>
      </c>
      <c r="H46" s="4">
        <f t="shared" si="1"/>
        <v>1</v>
      </c>
      <c r="I46" s="5">
        <f>IF(OR(AND(F46&gt;=50,G46&gt;SUMIF(SeasonTotals!A$2:A$9,A46,SeasonTotals!F$2:F$9)),AND(G46&gt;0.885,F46&gt;=50,D46&lt;3)),1,0)</f>
        <v>1</v>
      </c>
      <c r="J46" s="4">
        <f t="shared" si="2"/>
        <v>0</v>
      </c>
      <c r="K46" s="5">
        <f t="shared" si="3"/>
        <v>0</v>
      </c>
    </row>
    <row r="47" spans="1:11" x14ac:dyDescent="0.25">
      <c r="A47" t="s">
        <v>10</v>
      </c>
      <c r="B47" t="s">
        <v>13</v>
      </c>
      <c r="C47">
        <v>1</v>
      </c>
      <c r="D47">
        <v>4</v>
      </c>
      <c r="E47">
        <v>21</v>
      </c>
      <c r="F47">
        <v>59</v>
      </c>
      <c r="G47" s="1">
        <f t="shared" si="0"/>
        <v>0.84</v>
      </c>
      <c r="H47" s="4">
        <f t="shared" si="1"/>
        <v>0</v>
      </c>
      <c r="I47" s="5">
        <f>IF(OR(AND(F47&gt;=50,G47&gt;SUMIF(SeasonTotals!A$2:A$9,A47,SeasonTotals!F$2:F$9)),AND(G47&gt;0.885,F47&gt;=50,D47&lt;3)),1,0)</f>
        <v>0</v>
      </c>
      <c r="J47" s="4">
        <f t="shared" si="2"/>
        <v>1</v>
      </c>
      <c r="K47" s="5">
        <f t="shared" si="3"/>
        <v>0</v>
      </c>
    </row>
    <row r="48" spans="1:11" x14ac:dyDescent="0.25">
      <c r="A48" t="s">
        <v>10</v>
      </c>
      <c r="B48" t="s">
        <v>13</v>
      </c>
      <c r="C48">
        <v>1</v>
      </c>
      <c r="D48">
        <v>2</v>
      </c>
      <c r="E48">
        <v>24</v>
      </c>
      <c r="F48">
        <v>59</v>
      </c>
      <c r="G48" s="1">
        <f t="shared" si="0"/>
        <v>0.92307692307692313</v>
      </c>
      <c r="H48" s="4">
        <f t="shared" si="1"/>
        <v>1</v>
      </c>
      <c r="I48" s="5">
        <f>IF(OR(AND(F48&gt;=50,G48&gt;SUMIF(SeasonTotals!A$2:A$9,A48,SeasonTotals!F$2:F$9)),AND(G48&gt;0.885,F48&gt;=50,D48&lt;3)),1,0)</f>
        <v>1</v>
      </c>
      <c r="J48" s="4">
        <f t="shared" si="2"/>
        <v>0</v>
      </c>
      <c r="K48" s="5">
        <f t="shared" si="3"/>
        <v>0</v>
      </c>
    </row>
    <row r="49" spans="1:11" x14ac:dyDescent="0.25">
      <c r="A49" t="s">
        <v>10</v>
      </c>
      <c r="B49" t="s">
        <v>13</v>
      </c>
      <c r="C49">
        <v>1</v>
      </c>
      <c r="D49">
        <v>3</v>
      </c>
      <c r="E49">
        <v>26</v>
      </c>
      <c r="F49">
        <v>60</v>
      </c>
      <c r="G49" s="1">
        <f t="shared" si="0"/>
        <v>0.89655172413793105</v>
      </c>
      <c r="H49" s="4">
        <f t="shared" si="1"/>
        <v>0</v>
      </c>
      <c r="I49" s="5">
        <f>IF(OR(AND(F49&gt;=50,G49&gt;SUMIF(SeasonTotals!A$2:A$9,A49,SeasonTotals!F$2:F$9)),AND(G49&gt;0.885,F49&gt;=50,D49&lt;3)),1,0)</f>
        <v>0</v>
      </c>
      <c r="J49" s="4">
        <f t="shared" si="2"/>
        <v>0</v>
      </c>
      <c r="K49" s="5">
        <f t="shared" si="3"/>
        <v>0</v>
      </c>
    </row>
    <row r="50" spans="1:11" x14ac:dyDescent="0.25">
      <c r="A50" t="s">
        <v>10</v>
      </c>
      <c r="B50" t="s">
        <v>13</v>
      </c>
      <c r="C50">
        <v>1</v>
      </c>
      <c r="D50">
        <v>1</v>
      </c>
      <c r="E50">
        <v>28</v>
      </c>
      <c r="F50">
        <v>60</v>
      </c>
      <c r="G50" s="1">
        <f t="shared" si="0"/>
        <v>0.96551724137931039</v>
      </c>
      <c r="H50" s="4">
        <f t="shared" si="1"/>
        <v>1</v>
      </c>
      <c r="I50" s="5">
        <f>IF(OR(AND(F50&gt;=50,G50&gt;SUMIF(SeasonTotals!A$2:A$9,A50,SeasonTotals!F$2:F$9)),AND(G50&gt;0.885,F50&gt;=50,D50&lt;3)),1,0)</f>
        <v>1</v>
      </c>
      <c r="J50" s="4">
        <f t="shared" si="2"/>
        <v>0</v>
      </c>
      <c r="K50" s="5">
        <f t="shared" si="3"/>
        <v>0</v>
      </c>
    </row>
    <row r="51" spans="1:11" x14ac:dyDescent="0.25">
      <c r="A51" t="s">
        <v>10</v>
      </c>
      <c r="B51" t="s">
        <v>13</v>
      </c>
      <c r="C51">
        <v>1</v>
      </c>
      <c r="D51">
        <v>4</v>
      </c>
      <c r="E51">
        <v>19</v>
      </c>
      <c r="F51">
        <v>60</v>
      </c>
      <c r="G51" s="1">
        <f t="shared" si="0"/>
        <v>0.82608695652173914</v>
      </c>
      <c r="H51" s="4">
        <f t="shared" si="1"/>
        <v>0</v>
      </c>
      <c r="I51" s="5">
        <f>IF(OR(AND(F51&gt;=50,G51&gt;SUMIF(SeasonTotals!A$2:A$9,A51,SeasonTotals!F$2:F$9)),AND(G51&gt;0.885,F51&gt;=50,D51&lt;3)),1,0)</f>
        <v>0</v>
      </c>
      <c r="J51" s="4">
        <f t="shared" si="2"/>
        <v>1</v>
      </c>
      <c r="K51" s="5">
        <f t="shared" si="3"/>
        <v>0</v>
      </c>
    </row>
    <row r="52" spans="1:11" x14ac:dyDescent="0.25">
      <c r="A52" t="s">
        <v>10</v>
      </c>
      <c r="B52" t="s">
        <v>13</v>
      </c>
      <c r="C52">
        <v>1</v>
      </c>
      <c r="D52">
        <v>3</v>
      </c>
      <c r="E52">
        <v>34</v>
      </c>
      <c r="F52">
        <v>59</v>
      </c>
      <c r="G52" s="1">
        <f t="shared" si="0"/>
        <v>0.91891891891891897</v>
      </c>
      <c r="H52" s="4">
        <f t="shared" si="1"/>
        <v>1</v>
      </c>
      <c r="I52" s="5">
        <f>IF(OR(AND(F52&gt;=50,G52&gt;SUMIF(SeasonTotals!A$2:A$9,A52,SeasonTotals!F$2:F$9)),AND(G52&gt;0.885,F52&gt;=50,D52&lt;3)),1,0)</f>
        <v>1</v>
      </c>
      <c r="J52" s="4">
        <f t="shared" si="2"/>
        <v>0</v>
      </c>
      <c r="K52" s="5">
        <f t="shared" si="3"/>
        <v>0</v>
      </c>
    </row>
    <row r="53" spans="1:11" x14ac:dyDescent="0.25">
      <c r="A53" t="s">
        <v>10</v>
      </c>
      <c r="B53" t="s">
        <v>13</v>
      </c>
      <c r="C53">
        <v>1</v>
      </c>
      <c r="D53">
        <v>0</v>
      </c>
      <c r="E53">
        <v>38</v>
      </c>
      <c r="F53">
        <v>60</v>
      </c>
      <c r="G53" s="1">
        <f t="shared" si="0"/>
        <v>1</v>
      </c>
      <c r="H53" s="4">
        <f t="shared" si="1"/>
        <v>1</v>
      </c>
      <c r="I53" s="5">
        <f>IF(OR(AND(F53&gt;=50,G53&gt;SUMIF(SeasonTotals!A$2:A$9,A53,SeasonTotals!F$2:F$9)),AND(G53&gt;0.885,F53&gt;=50,D53&lt;3)),1,0)</f>
        <v>1</v>
      </c>
      <c r="J53" s="4">
        <f t="shared" si="2"/>
        <v>0</v>
      </c>
      <c r="K53" s="5">
        <f t="shared" si="3"/>
        <v>0</v>
      </c>
    </row>
    <row r="54" spans="1:11" x14ac:dyDescent="0.25">
      <c r="A54" t="s">
        <v>10</v>
      </c>
      <c r="B54" t="s">
        <v>13</v>
      </c>
      <c r="C54">
        <v>1</v>
      </c>
      <c r="D54">
        <v>2</v>
      </c>
      <c r="E54">
        <v>54</v>
      </c>
      <c r="F54">
        <v>60</v>
      </c>
      <c r="G54" s="1">
        <f t="shared" si="0"/>
        <v>0.9642857142857143</v>
      </c>
      <c r="H54" s="4">
        <f t="shared" si="1"/>
        <v>1</v>
      </c>
      <c r="I54" s="5">
        <f>IF(OR(AND(F54&gt;=50,G54&gt;SUMIF(SeasonTotals!A$2:A$9,A54,SeasonTotals!F$2:F$9)),AND(G54&gt;0.885,F54&gt;=50,D54&lt;3)),1,0)</f>
        <v>1</v>
      </c>
      <c r="J54" s="4">
        <f t="shared" si="2"/>
        <v>0</v>
      </c>
      <c r="K54" s="5">
        <f t="shared" si="3"/>
        <v>0</v>
      </c>
    </row>
    <row r="55" spans="1:11" x14ac:dyDescent="0.25">
      <c r="A55" t="s">
        <v>10</v>
      </c>
      <c r="B55" t="s">
        <v>13</v>
      </c>
      <c r="C55">
        <v>1</v>
      </c>
      <c r="D55">
        <v>1</v>
      </c>
      <c r="E55">
        <v>27</v>
      </c>
      <c r="F55">
        <v>60</v>
      </c>
      <c r="G55" s="1">
        <f t="shared" si="0"/>
        <v>0.9642857142857143</v>
      </c>
      <c r="H55" s="4">
        <f t="shared" si="1"/>
        <v>1</v>
      </c>
      <c r="I55" s="5">
        <f>IF(OR(AND(F55&gt;=50,G55&gt;SUMIF(SeasonTotals!A$2:A$9,A55,SeasonTotals!F$2:F$9)),AND(G55&gt;0.885,F55&gt;=50,D55&lt;3)),1,0)</f>
        <v>1</v>
      </c>
      <c r="J55" s="4">
        <f t="shared" si="2"/>
        <v>0</v>
      </c>
      <c r="K55" s="5">
        <f t="shared" si="3"/>
        <v>0</v>
      </c>
    </row>
    <row r="56" spans="1:11" x14ac:dyDescent="0.25">
      <c r="A56" t="s">
        <v>10</v>
      </c>
      <c r="B56" t="s">
        <v>13</v>
      </c>
      <c r="C56">
        <v>1</v>
      </c>
      <c r="D56">
        <v>2</v>
      </c>
      <c r="E56">
        <v>39</v>
      </c>
      <c r="F56">
        <v>60</v>
      </c>
      <c r="G56" s="1">
        <f t="shared" si="0"/>
        <v>0.95121951219512191</v>
      </c>
      <c r="H56" s="4">
        <f t="shared" si="1"/>
        <v>1</v>
      </c>
      <c r="I56" s="5">
        <f>IF(OR(AND(F56&gt;=50,G56&gt;SUMIF(SeasonTotals!A$2:A$9,A56,SeasonTotals!F$2:F$9)),AND(G56&gt;0.885,F56&gt;=50,D56&lt;3)),1,0)</f>
        <v>1</v>
      </c>
      <c r="J56" s="4">
        <f t="shared" si="2"/>
        <v>0</v>
      </c>
      <c r="K56" s="5">
        <f t="shared" si="3"/>
        <v>0</v>
      </c>
    </row>
    <row r="57" spans="1:11" x14ac:dyDescent="0.25">
      <c r="A57" t="s">
        <v>10</v>
      </c>
      <c r="B57" t="s">
        <v>13</v>
      </c>
      <c r="C57">
        <v>1</v>
      </c>
      <c r="D57">
        <v>4</v>
      </c>
      <c r="E57">
        <v>28</v>
      </c>
      <c r="F57">
        <v>61</v>
      </c>
      <c r="G57" s="1">
        <f t="shared" si="0"/>
        <v>0.875</v>
      </c>
      <c r="H57" s="4">
        <f t="shared" si="1"/>
        <v>0</v>
      </c>
      <c r="I57" s="5">
        <f>IF(OR(AND(F57&gt;=50,G57&gt;SUMIF(SeasonTotals!A$2:A$9,A57,SeasonTotals!F$2:F$9)),AND(G57&gt;0.885,F57&gt;=50,D57&lt;3)),1,0)</f>
        <v>0</v>
      </c>
      <c r="J57" s="4">
        <f t="shared" si="2"/>
        <v>0</v>
      </c>
      <c r="K57" s="5">
        <f t="shared" si="3"/>
        <v>0</v>
      </c>
    </row>
    <row r="58" spans="1:11" x14ac:dyDescent="0.25">
      <c r="A58" t="s">
        <v>10</v>
      </c>
      <c r="B58" t="s">
        <v>13</v>
      </c>
      <c r="C58">
        <v>1</v>
      </c>
      <c r="D58">
        <v>3</v>
      </c>
      <c r="E58">
        <v>28</v>
      </c>
      <c r="F58">
        <v>60</v>
      </c>
      <c r="G58" s="1">
        <f t="shared" si="0"/>
        <v>0.90322580645161288</v>
      </c>
      <c r="H58" s="4">
        <f t="shared" si="1"/>
        <v>0</v>
      </c>
      <c r="I58" s="5">
        <f>IF(OR(AND(F58&gt;=50,G58&gt;SUMIF(SeasonTotals!A$2:A$9,A58,SeasonTotals!F$2:F$9)),AND(G58&gt;0.885,F58&gt;=50,D58&lt;3)),1,0)</f>
        <v>0</v>
      </c>
      <c r="J58" s="4">
        <f t="shared" si="2"/>
        <v>0</v>
      </c>
      <c r="K58" s="5">
        <f t="shared" si="3"/>
        <v>0</v>
      </c>
    </row>
    <row r="59" spans="1:11" x14ac:dyDescent="0.25">
      <c r="A59" t="s">
        <v>10</v>
      </c>
      <c r="B59" t="s">
        <v>13</v>
      </c>
      <c r="C59">
        <v>1</v>
      </c>
      <c r="D59">
        <v>1</v>
      </c>
      <c r="E59">
        <v>25</v>
      </c>
      <c r="F59">
        <v>59</v>
      </c>
      <c r="G59" s="1">
        <f t="shared" si="0"/>
        <v>0.96153846153846156</v>
      </c>
      <c r="H59" s="4">
        <f t="shared" si="1"/>
        <v>1</v>
      </c>
      <c r="I59" s="5">
        <f>IF(OR(AND(F59&gt;=50,G59&gt;SUMIF(SeasonTotals!A$2:A$9,A59,SeasonTotals!F$2:F$9)),AND(G59&gt;0.885,F59&gt;=50,D59&lt;3)),1,0)</f>
        <v>1</v>
      </c>
      <c r="J59" s="4">
        <f t="shared" si="2"/>
        <v>0</v>
      </c>
      <c r="K59" s="5">
        <f t="shared" si="3"/>
        <v>0</v>
      </c>
    </row>
    <row r="60" spans="1:11" x14ac:dyDescent="0.25">
      <c r="A60" t="s">
        <v>10</v>
      </c>
      <c r="B60" t="s">
        <v>13</v>
      </c>
      <c r="C60">
        <v>1</v>
      </c>
      <c r="D60">
        <v>5</v>
      </c>
      <c r="E60">
        <v>15</v>
      </c>
      <c r="F60">
        <v>35</v>
      </c>
      <c r="G60" s="1">
        <f t="shared" si="0"/>
        <v>0.75</v>
      </c>
      <c r="H60" s="4">
        <f t="shared" si="1"/>
        <v>0</v>
      </c>
      <c r="I60" s="5">
        <f>IF(OR(AND(F60&gt;=50,G60&gt;SUMIF(SeasonTotals!A$2:A$9,A60,SeasonTotals!F$2:F$9)),AND(G60&gt;0.885,F60&gt;=50,D60&lt;3)),1,0)</f>
        <v>0</v>
      </c>
      <c r="J60" s="4">
        <f t="shared" si="2"/>
        <v>1</v>
      </c>
      <c r="K60" s="5">
        <f t="shared" si="3"/>
        <v>1</v>
      </c>
    </row>
    <row r="61" spans="1:11" x14ac:dyDescent="0.25">
      <c r="A61" t="s">
        <v>10</v>
      </c>
      <c r="B61" t="s">
        <v>13</v>
      </c>
      <c r="C61">
        <v>1</v>
      </c>
      <c r="D61">
        <v>4</v>
      </c>
      <c r="E61">
        <v>8</v>
      </c>
      <c r="F61">
        <v>22</v>
      </c>
      <c r="G61" s="1">
        <f t="shared" si="0"/>
        <v>0.66666666666666663</v>
      </c>
      <c r="H61" s="4">
        <f t="shared" si="1"/>
        <v>0</v>
      </c>
      <c r="I61" s="5">
        <f>IF(OR(AND(F61&gt;=50,G61&gt;SUMIF(SeasonTotals!A$2:A$9,A61,SeasonTotals!F$2:F$9)),AND(G61&gt;0.885,F61&gt;=50,D61&lt;3)),1,0)</f>
        <v>0</v>
      </c>
      <c r="J61" s="4">
        <f t="shared" si="2"/>
        <v>1</v>
      </c>
      <c r="K61" s="5">
        <f t="shared" si="3"/>
        <v>1</v>
      </c>
    </row>
    <row r="62" spans="1:11" x14ac:dyDescent="0.25">
      <c r="A62" t="s">
        <v>10</v>
      </c>
      <c r="B62" t="s">
        <v>13</v>
      </c>
      <c r="C62">
        <v>1</v>
      </c>
      <c r="D62">
        <v>2</v>
      </c>
      <c r="E62">
        <v>23</v>
      </c>
      <c r="F62">
        <v>59</v>
      </c>
      <c r="G62" s="1">
        <f t="shared" si="0"/>
        <v>0.92</v>
      </c>
      <c r="H62" s="4">
        <f t="shared" si="1"/>
        <v>1</v>
      </c>
      <c r="I62" s="5">
        <f>IF(OR(AND(F62&gt;=50,G62&gt;SUMIF(SeasonTotals!A$2:A$9,A62,SeasonTotals!F$2:F$9)),AND(G62&gt;0.885,F62&gt;=50,D62&lt;3)),1,0)</f>
        <v>1</v>
      </c>
      <c r="J62" s="4">
        <f t="shared" si="2"/>
        <v>0</v>
      </c>
      <c r="K62" s="5">
        <f t="shared" si="3"/>
        <v>0</v>
      </c>
    </row>
    <row r="63" spans="1:11" x14ac:dyDescent="0.25">
      <c r="A63" t="s">
        <v>10</v>
      </c>
      <c r="B63" t="s">
        <v>13</v>
      </c>
      <c r="C63">
        <v>1</v>
      </c>
      <c r="D63">
        <v>4</v>
      </c>
      <c r="E63">
        <v>43</v>
      </c>
      <c r="F63">
        <v>59</v>
      </c>
      <c r="G63" s="1">
        <f t="shared" si="0"/>
        <v>0.91489361702127658</v>
      </c>
      <c r="H63" s="4">
        <f t="shared" si="1"/>
        <v>1</v>
      </c>
      <c r="I63" s="5">
        <f>IF(OR(AND(F63&gt;=50,G63&gt;SUMIF(SeasonTotals!A$2:A$9,A63,SeasonTotals!F$2:F$9)),AND(G63&gt;0.885,F63&gt;=50,D63&lt;3)),1,0)</f>
        <v>1</v>
      </c>
      <c r="J63" s="4">
        <f t="shared" si="2"/>
        <v>0</v>
      </c>
      <c r="K63" s="5">
        <f t="shared" si="3"/>
        <v>0</v>
      </c>
    </row>
    <row r="64" spans="1:11" x14ac:dyDescent="0.25">
      <c r="A64" t="s">
        <v>10</v>
      </c>
      <c r="B64" t="s">
        <v>13</v>
      </c>
      <c r="C64">
        <v>1</v>
      </c>
      <c r="D64">
        <v>1</v>
      </c>
      <c r="E64">
        <v>19</v>
      </c>
      <c r="F64">
        <v>58</v>
      </c>
      <c r="G64" s="1">
        <f t="shared" si="0"/>
        <v>0.95</v>
      </c>
      <c r="H64" s="4">
        <f t="shared" si="1"/>
        <v>1</v>
      </c>
      <c r="I64" s="5">
        <f>IF(OR(AND(F64&gt;=50,G64&gt;SUMIF(SeasonTotals!A$2:A$9,A64,SeasonTotals!F$2:F$9)),AND(G64&gt;0.885,F64&gt;=50,D64&lt;3)),1,0)</f>
        <v>1</v>
      </c>
      <c r="J64" s="4">
        <f t="shared" si="2"/>
        <v>0</v>
      </c>
      <c r="K64" s="5">
        <f t="shared" si="3"/>
        <v>0</v>
      </c>
    </row>
    <row r="65" spans="1:11" x14ac:dyDescent="0.25">
      <c r="A65" t="s">
        <v>10</v>
      </c>
      <c r="B65" t="s">
        <v>13</v>
      </c>
      <c r="C65">
        <v>1</v>
      </c>
      <c r="D65">
        <v>4</v>
      </c>
      <c r="E65">
        <v>28</v>
      </c>
      <c r="F65">
        <v>60</v>
      </c>
      <c r="G65" s="1">
        <f t="shared" si="0"/>
        <v>0.875</v>
      </c>
      <c r="H65" s="4">
        <f t="shared" si="1"/>
        <v>0</v>
      </c>
      <c r="I65" s="5">
        <f>IF(OR(AND(F65&gt;=50,G65&gt;SUMIF(SeasonTotals!A$2:A$9,A65,SeasonTotals!F$2:F$9)),AND(G65&gt;0.885,F65&gt;=50,D65&lt;3)),1,0)</f>
        <v>0</v>
      </c>
      <c r="J65" s="4">
        <f t="shared" si="2"/>
        <v>0</v>
      </c>
      <c r="K65" s="5">
        <f t="shared" si="3"/>
        <v>0</v>
      </c>
    </row>
    <row r="66" spans="1:11" x14ac:dyDescent="0.25">
      <c r="A66" t="s">
        <v>10</v>
      </c>
      <c r="B66" t="s">
        <v>13</v>
      </c>
      <c r="C66">
        <v>1</v>
      </c>
      <c r="D66">
        <v>2</v>
      </c>
      <c r="E66">
        <v>23</v>
      </c>
      <c r="F66">
        <v>64</v>
      </c>
      <c r="G66" s="1">
        <f t="shared" ref="G66:G129" si="4">E66/MAX(1,SUM(D66:E66))</f>
        <v>0.92</v>
      </c>
      <c r="H66" s="4">
        <f t="shared" ref="H66:H129" si="5">IF(AND(F66&gt;=50,OR(G66&gt;0.913,AND(G66&gt;0.885,D66&lt;3))),1,0)</f>
        <v>1</v>
      </c>
      <c r="I66" s="5">
        <f>IF(OR(AND(F66&gt;=50,G66&gt;SUMIF(SeasonTotals!A$2:A$9,A66,SeasonTotals!F$2:F$9)),AND(G66&gt;0.885,F66&gt;=50,D66&lt;3)),1,0)</f>
        <v>1</v>
      </c>
      <c r="J66" s="4">
        <f t="shared" ref="J66:J129" si="6">IF(G66&lt;0.85,1,0)</f>
        <v>0</v>
      </c>
      <c r="K66" s="5">
        <f t="shared" ref="K66:K129" si="7">IF(F66&lt;55,1,0)</f>
        <v>0</v>
      </c>
    </row>
    <row r="67" spans="1:11" x14ac:dyDescent="0.25">
      <c r="A67" t="s">
        <v>10</v>
      </c>
      <c r="B67" t="s">
        <v>13</v>
      </c>
      <c r="C67">
        <v>1</v>
      </c>
      <c r="D67">
        <v>4</v>
      </c>
      <c r="E67">
        <v>10</v>
      </c>
      <c r="F67">
        <v>22</v>
      </c>
      <c r="G67" s="1">
        <f t="shared" si="4"/>
        <v>0.7142857142857143</v>
      </c>
      <c r="H67" s="4">
        <f t="shared" si="5"/>
        <v>0</v>
      </c>
      <c r="I67" s="5">
        <f>IF(OR(AND(F67&gt;=50,G67&gt;SUMIF(SeasonTotals!A$2:A$9,A67,SeasonTotals!F$2:F$9)),AND(G67&gt;0.885,F67&gt;=50,D67&lt;3)),1,0)</f>
        <v>0</v>
      </c>
      <c r="J67" s="4">
        <f t="shared" si="6"/>
        <v>1</v>
      </c>
      <c r="K67" s="5">
        <f t="shared" si="7"/>
        <v>1</v>
      </c>
    </row>
    <row r="68" spans="1:11" x14ac:dyDescent="0.25">
      <c r="A68" t="s">
        <v>10</v>
      </c>
      <c r="B68" t="s">
        <v>13</v>
      </c>
      <c r="C68">
        <v>1</v>
      </c>
      <c r="D68">
        <v>2</v>
      </c>
      <c r="E68">
        <v>17</v>
      </c>
      <c r="F68">
        <v>60</v>
      </c>
      <c r="G68" s="1">
        <f t="shared" si="4"/>
        <v>0.89473684210526316</v>
      </c>
      <c r="H68" s="4">
        <f t="shared" si="5"/>
        <v>1</v>
      </c>
      <c r="I68" s="5">
        <f>IF(OR(AND(F68&gt;=50,G68&gt;SUMIF(SeasonTotals!A$2:A$9,A68,SeasonTotals!F$2:F$9)),AND(G68&gt;0.885,F68&gt;=50,D68&lt;3)),1,0)</f>
        <v>1</v>
      </c>
      <c r="J68" s="4">
        <f t="shared" si="6"/>
        <v>0</v>
      </c>
      <c r="K68" s="5">
        <f t="shared" si="7"/>
        <v>0</v>
      </c>
    </row>
    <row r="69" spans="1:11" x14ac:dyDescent="0.25">
      <c r="A69" t="s">
        <v>10</v>
      </c>
      <c r="B69" t="s">
        <v>13</v>
      </c>
      <c r="C69">
        <v>1</v>
      </c>
      <c r="D69">
        <v>3</v>
      </c>
      <c r="E69">
        <v>27</v>
      </c>
      <c r="F69">
        <v>65</v>
      </c>
      <c r="G69" s="1">
        <f t="shared" si="4"/>
        <v>0.9</v>
      </c>
      <c r="H69" s="4">
        <f t="shared" si="5"/>
        <v>0</v>
      </c>
      <c r="I69" s="5">
        <f>IF(OR(AND(F69&gt;=50,G69&gt;SUMIF(SeasonTotals!A$2:A$9,A69,SeasonTotals!F$2:F$9)),AND(G69&gt;0.885,F69&gt;=50,D69&lt;3)),1,0)</f>
        <v>0</v>
      </c>
      <c r="J69" s="4">
        <f t="shared" si="6"/>
        <v>0</v>
      </c>
      <c r="K69" s="5">
        <f t="shared" si="7"/>
        <v>0</v>
      </c>
    </row>
    <row r="70" spans="1:11" x14ac:dyDescent="0.25">
      <c r="A70" t="s">
        <v>10</v>
      </c>
      <c r="B70" t="s">
        <v>14</v>
      </c>
      <c r="C70">
        <v>1</v>
      </c>
      <c r="D70">
        <v>1</v>
      </c>
      <c r="E70">
        <v>28</v>
      </c>
      <c r="F70">
        <v>60</v>
      </c>
      <c r="G70" s="1">
        <f t="shared" si="4"/>
        <v>0.96551724137931039</v>
      </c>
      <c r="H70" s="4">
        <f t="shared" si="5"/>
        <v>1</v>
      </c>
      <c r="I70" s="5">
        <f>IF(OR(AND(F70&gt;=50,G70&gt;SUMIF(SeasonTotals!A$2:A$9,A70,SeasonTotals!F$2:F$9)),AND(G70&gt;0.885,F70&gt;=50,D70&lt;3)),1,0)</f>
        <v>1</v>
      </c>
      <c r="J70" s="4">
        <f t="shared" si="6"/>
        <v>0</v>
      </c>
      <c r="K70" s="5">
        <f t="shared" si="7"/>
        <v>0</v>
      </c>
    </row>
    <row r="71" spans="1:11" x14ac:dyDescent="0.25">
      <c r="A71" t="s">
        <v>10</v>
      </c>
      <c r="B71" t="s">
        <v>14</v>
      </c>
      <c r="C71">
        <v>1</v>
      </c>
      <c r="D71">
        <v>7</v>
      </c>
      <c r="E71">
        <v>46</v>
      </c>
      <c r="F71">
        <v>60</v>
      </c>
      <c r="G71" s="1">
        <f t="shared" si="4"/>
        <v>0.86792452830188682</v>
      </c>
      <c r="H71" s="4">
        <f t="shared" si="5"/>
        <v>0</v>
      </c>
      <c r="I71" s="5">
        <f>IF(OR(AND(F71&gt;=50,G71&gt;SUMIF(SeasonTotals!A$2:A$9,A71,SeasonTotals!F$2:F$9)),AND(G71&gt;0.885,F71&gt;=50,D71&lt;3)),1,0)</f>
        <v>0</v>
      </c>
      <c r="J71" s="4">
        <f t="shared" si="6"/>
        <v>0</v>
      </c>
      <c r="K71" s="5">
        <f t="shared" si="7"/>
        <v>0</v>
      </c>
    </row>
    <row r="72" spans="1:11" x14ac:dyDescent="0.25">
      <c r="A72" t="s">
        <v>10</v>
      </c>
      <c r="B72" t="s">
        <v>14</v>
      </c>
      <c r="C72">
        <v>1</v>
      </c>
      <c r="D72">
        <v>2</v>
      </c>
      <c r="E72">
        <v>20</v>
      </c>
      <c r="F72">
        <v>58</v>
      </c>
      <c r="G72" s="1">
        <f t="shared" si="4"/>
        <v>0.90909090909090906</v>
      </c>
      <c r="H72" s="4">
        <f t="shared" si="5"/>
        <v>1</v>
      </c>
      <c r="I72" s="5">
        <f>IF(OR(AND(F72&gt;=50,G72&gt;SUMIF(SeasonTotals!A$2:A$9,A72,SeasonTotals!F$2:F$9)),AND(G72&gt;0.885,F72&gt;=50,D72&lt;3)),1,0)</f>
        <v>1</v>
      </c>
      <c r="J72" s="4">
        <f t="shared" si="6"/>
        <v>0</v>
      </c>
      <c r="K72" s="5">
        <f t="shared" si="7"/>
        <v>0</v>
      </c>
    </row>
    <row r="73" spans="1:11" x14ac:dyDescent="0.25">
      <c r="A73" t="s">
        <v>10</v>
      </c>
      <c r="B73" t="s">
        <v>14</v>
      </c>
      <c r="C73">
        <v>1</v>
      </c>
      <c r="D73">
        <v>4</v>
      </c>
      <c r="E73">
        <v>14</v>
      </c>
      <c r="F73">
        <v>58</v>
      </c>
      <c r="G73" s="1">
        <f t="shared" si="4"/>
        <v>0.77777777777777779</v>
      </c>
      <c r="H73" s="4">
        <f t="shared" si="5"/>
        <v>0</v>
      </c>
      <c r="I73" s="5">
        <f>IF(OR(AND(F73&gt;=50,G73&gt;SUMIF(SeasonTotals!A$2:A$9,A73,SeasonTotals!F$2:F$9)),AND(G73&gt;0.885,F73&gt;=50,D73&lt;3)),1,0)</f>
        <v>0</v>
      </c>
      <c r="J73" s="4">
        <f t="shared" si="6"/>
        <v>1</v>
      </c>
      <c r="K73" s="5">
        <f t="shared" si="7"/>
        <v>0</v>
      </c>
    </row>
    <row r="74" spans="1:11" x14ac:dyDescent="0.25">
      <c r="A74" t="s">
        <v>10</v>
      </c>
      <c r="B74" t="s">
        <v>14</v>
      </c>
      <c r="C74">
        <v>1</v>
      </c>
      <c r="D74">
        <v>2</v>
      </c>
      <c r="E74">
        <v>29</v>
      </c>
      <c r="F74">
        <v>62</v>
      </c>
      <c r="G74" s="1">
        <f t="shared" si="4"/>
        <v>0.93548387096774188</v>
      </c>
      <c r="H74" s="4">
        <f t="shared" si="5"/>
        <v>1</v>
      </c>
      <c r="I74" s="5">
        <f>IF(OR(AND(F74&gt;=50,G74&gt;SUMIF(SeasonTotals!A$2:A$9,A74,SeasonTotals!F$2:F$9)),AND(G74&gt;0.885,F74&gt;=50,D74&lt;3)),1,0)</f>
        <v>1</v>
      </c>
      <c r="J74" s="4">
        <f t="shared" si="6"/>
        <v>0</v>
      </c>
      <c r="K74" s="5">
        <f t="shared" si="7"/>
        <v>0</v>
      </c>
    </row>
    <row r="75" spans="1:11" x14ac:dyDescent="0.25">
      <c r="A75" t="s">
        <v>10</v>
      </c>
      <c r="B75" t="s">
        <v>14</v>
      </c>
      <c r="C75">
        <v>1</v>
      </c>
      <c r="D75">
        <v>4</v>
      </c>
      <c r="E75">
        <v>19</v>
      </c>
      <c r="F75">
        <v>57</v>
      </c>
      <c r="G75" s="1">
        <f t="shared" si="4"/>
        <v>0.82608695652173914</v>
      </c>
      <c r="H75" s="4">
        <f t="shared" si="5"/>
        <v>0</v>
      </c>
      <c r="I75" s="5">
        <f>IF(OR(AND(F75&gt;=50,G75&gt;SUMIF(SeasonTotals!A$2:A$9,A75,SeasonTotals!F$2:F$9)),AND(G75&gt;0.885,F75&gt;=50,D75&lt;3)),1,0)</f>
        <v>0</v>
      </c>
      <c r="J75" s="4">
        <f t="shared" si="6"/>
        <v>1</v>
      </c>
      <c r="K75" s="5">
        <f t="shared" si="7"/>
        <v>0</v>
      </c>
    </row>
    <row r="76" spans="1:11" x14ac:dyDescent="0.25">
      <c r="A76" t="s">
        <v>10</v>
      </c>
      <c r="B76" t="s">
        <v>14</v>
      </c>
      <c r="C76">
        <v>1</v>
      </c>
      <c r="D76">
        <v>1</v>
      </c>
      <c r="E76">
        <v>24</v>
      </c>
      <c r="F76">
        <v>60</v>
      </c>
      <c r="G76" s="1">
        <f t="shared" si="4"/>
        <v>0.96</v>
      </c>
      <c r="H76" s="4">
        <f t="shared" si="5"/>
        <v>1</v>
      </c>
      <c r="I76" s="5">
        <f>IF(OR(AND(F76&gt;=50,G76&gt;SUMIF(SeasonTotals!A$2:A$9,A76,SeasonTotals!F$2:F$9)),AND(G76&gt;0.885,F76&gt;=50,D76&lt;3)),1,0)</f>
        <v>1</v>
      </c>
      <c r="J76" s="4">
        <f t="shared" si="6"/>
        <v>0</v>
      </c>
      <c r="K76" s="5">
        <f t="shared" si="7"/>
        <v>0</v>
      </c>
    </row>
    <row r="77" spans="1:11" x14ac:dyDescent="0.25">
      <c r="A77" t="s">
        <v>10</v>
      </c>
      <c r="B77" t="s">
        <v>14</v>
      </c>
      <c r="C77">
        <v>1</v>
      </c>
      <c r="D77">
        <v>2</v>
      </c>
      <c r="E77">
        <v>23</v>
      </c>
      <c r="F77">
        <v>60</v>
      </c>
      <c r="G77" s="1">
        <f t="shared" si="4"/>
        <v>0.92</v>
      </c>
      <c r="H77" s="4">
        <f t="shared" si="5"/>
        <v>1</v>
      </c>
      <c r="I77" s="5">
        <f>IF(OR(AND(F77&gt;=50,G77&gt;SUMIF(SeasonTotals!A$2:A$9,A77,SeasonTotals!F$2:F$9)),AND(G77&gt;0.885,F77&gt;=50,D77&lt;3)),1,0)</f>
        <v>1</v>
      </c>
      <c r="J77" s="4">
        <f t="shared" si="6"/>
        <v>0</v>
      </c>
      <c r="K77" s="5">
        <f t="shared" si="7"/>
        <v>0</v>
      </c>
    </row>
    <row r="78" spans="1:11" x14ac:dyDescent="0.25">
      <c r="A78" t="s">
        <v>10</v>
      </c>
      <c r="B78" t="s">
        <v>14</v>
      </c>
      <c r="C78">
        <v>1</v>
      </c>
      <c r="D78">
        <v>2</v>
      </c>
      <c r="E78">
        <v>7</v>
      </c>
      <c r="F78">
        <v>18</v>
      </c>
      <c r="G78" s="1">
        <f t="shared" si="4"/>
        <v>0.77777777777777779</v>
      </c>
      <c r="H78" s="4">
        <f t="shared" si="5"/>
        <v>0</v>
      </c>
      <c r="I78" s="5">
        <f>IF(OR(AND(F78&gt;=50,G78&gt;SUMIF(SeasonTotals!A$2:A$9,A78,SeasonTotals!F$2:F$9)),AND(G78&gt;0.885,F78&gt;=50,D78&lt;3)),1,0)</f>
        <v>0</v>
      </c>
      <c r="J78" s="4">
        <f t="shared" si="6"/>
        <v>1</v>
      </c>
      <c r="K78" s="5">
        <f t="shared" si="7"/>
        <v>1</v>
      </c>
    </row>
    <row r="79" spans="1:11" x14ac:dyDescent="0.25">
      <c r="A79" t="s">
        <v>10</v>
      </c>
      <c r="B79" t="s">
        <v>14</v>
      </c>
      <c r="C79">
        <v>1</v>
      </c>
      <c r="D79">
        <v>2</v>
      </c>
      <c r="E79">
        <v>26</v>
      </c>
      <c r="F79">
        <v>60</v>
      </c>
      <c r="G79" s="1">
        <f t="shared" si="4"/>
        <v>0.9285714285714286</v>
      </c>
      <c r="H79" s="4">
        <f t="shared" si="5"/>
        <v>1</v>
      </c>
      <c r="I79" s="5">
        <f>IF(OR(AND(F79&gt;=50,G79&gt;SUMIF(SeasonTotals!A$2:A$9,A79,SeasonTotals!F$2:F$9)),AND(G79&gt;0.885,F79&gt;=50,D79&lt;3)),1,0)</f>
        <v>1</v>
      </c>
      <c r="J79" s="4">
        <f t="shared" si="6"/>
        <v>0</v>
      </c>
      <c r="K79" s="5">
        <f t="shared" si="7"/>
        <v>0</v>
      </c>
    </row>
    <row r="80" spans="1:11" x14ac:dyDescent="0.25">
      <c r="A80" t="s">
        <v>10</v>
      </c>
      <c r="B80" t="s">
        <v>14</v>
      </c>
      <c r="C80">
        <v>1</v>
      </c>
      <c r="D80">
        <v>3</v>
      </c>
      <c r="E80">
        <v>25</v>
      </c>
      <c r="F80">
        <v>60</v>
      </c>
      <c r="G80" s="1">
        <f t="shared" si="4"/>
        <v>0.8928571428571429</v>
      </c>
      <c r="H80" s="4">
        <f t="shared" si="5"/>
        <v>0</v>
      </c>
      <c r="I80" s="5">
        <f>IF(OR(AND(F80&gt;=50,G80&gt;SUMIF(SeasonTotals!A$2:A$9,A80,SeasonTotals!F$2:F$9)),AND(G80&gt;0.885,F80&gt;=50,D80&lt;3)),1,0)</f>
        <v>0</v>
      </c>
      <c r="J80" s="4">
        <f t="shared" si="6"/>
        <v>0</v>
      </c>
      <c r="K80" s="5">
        <f t="shared" si="7"/>
        <v>0</v>
      </c>
    </row>
    <row r="81" spans="1:11" x14ac:dyDescent="0.25">
      <c r="A81" t="s">
        <v>10</v>
      </c>
      <c r="B81" t="s">
        <v>14</v>
      </c>
      <c r="C81">
        <v>1</v>
      </c>
      <c r="D81">
        <v>1</v>
      </c>
      <c r="E81">
        <v>31</v>
      </c>
      <c r="F81">
        <v>60</v>
      </c>
      <c r="G81" s="1">
        <f t="shared" si="4"/>
        <v>0.96875</v>
      </c>
      <c r="H81" s="4">
        <f t="shared" si="5"/>
        <v>1</v>
      </c>
      <c r="I81" s="5">
        <f>IF(OR(AND(F81&gt;=50,G81&gt;SUMIF(SeasonTotals!A$2:A$9,A81,SeasonTotals!F$2:F$9)),AND(G81&gt;0.885,F81&gt;=50,D81&lt;3)),1,0)</f>
        <v>1</v>
      </c>
      <c r="J81" s="4">
        <f t="shared" si="6"/>
        <v>0</v>
      </c>
      <c r="K81" s="5">
        <f t="shared" si="7"/>
        <v>0</v>
      </c>
    </row>
    <row r="82" spans="1:11" x14ac:dyDescent="0.25">
      <c r="A82" t="s">
        <v>10</v>
      </c>
      <c r="B82" t="s">
        <v>14</v>
      </c>
      <c r="C82">
        <v>1</v>
      </c>
      <c r="D82">
        <v>4</v>
      </c>
      <c r="E82">
        <v>36</v>
      </c>
      <c r="F82">
        <v>60</v>
      </c>
      <c r="G82" s="1">
        <f t="shared" si="4"/>
        <v>0.9</v>
      </c>
      <c r="H82" s="4">
        <f t="shared" si="5"/>
        <v>0</v>
      </c>
      <c r="I82" s="5">
        <f>IF(OR(AND(F82&gt;=50,G82&gt;SUMIF(SeasonTotals!A$2:A$9,A82,SeasonTotals!F$2:F$9)),AND(G82&gt;0.885,F82&gt;=50,D82&lt;3)),1,0)</f>
        <v>0</v>
      </c>
      <c r="J82" s="4">
        <f t="shared" si="6"/>
        <v>0</v>
      </c>
      <c r="K82" s="5">
        <f t="shared" si="7"/>
        <v>0</v>
      </c>
    </row>
    <row r="83" spans="1:11" x14ac:dyDescent="0.25">
      <c r="A83" t="s">
        <v>10</v>
      </c>
      <c r="B83" t="s">
        <v>14</v>
      </c>
      <c r="C83">
        <v>1</v>
      </c>
      <c r="D83">
        <v>3</v>
      </c>
      <c r="E83">
        <v>28</v>
      </c>
      <c r="F83">
        <v>62</v>
      </c>
      <c r="G83" s="1">
        <f t="shared" si="4"/>
        <v>0.90322580645161288</v>
      </c>
      <c r="H83" s="4">
        <f t="shared" si="5"/>
        <v>0</v>
      </c>
      <c r="I83" s="5">
        <f>IF(OR(AND(F83&gt;=50,G83&gt;SUMIF(SeasonTotals!A$2:A$9,A83,SeasonTotals!F$2:F$9)),AND(G83&gt;0.885,F83&gt;=50,D83&lt;3)),1,0)</f>
        <v>0</v>
      </c>
      <c r="J83" s="4">
        <f t="shared" si="6"/>
        <v>0</v>
      </c>
      <c r="K83" s="5">
        <f t="shared" si="7"/>
        <v>0</v>
      </c>
    </row>
    <row r="84" spans="1:11" x14ac:dyDescent="0.25">
      <c r="A84" t="s">
        <v>10</v>
      </c>
      <c r="B84" t="s">
        <v>14</v>
      </c>
      <c r="C84">
        <v>1</v>
      </c>
      <c r="D84">
        <v>2</v>
      </c>
      <c r="E84">
        <v>21</v>
      </c>
      <c r="F84">
        <v>59</v>
      </c>
      <c r="G84" s="1">
        <f t="shared" si="4"/>
        <v>0.91304347826086951</v>
      </c>
      <c r="H84" s="4">
        <f t="shared" si="5"/>
        <v>1</v>
      </c>
      <c r="I84" s="5">
        <f>IF(OR(AND(F84&gt;=50,G84&gt;SUMIF(SeasonTotals!A$2:A$9,A84,SeasonTotals!F$2:F$9)),AND(G84&gt;0.885,F84&gt;=50,D84&lt;3)),1,0)</f>
        <v>1</v>
      </c>
      <c r="J84" s="4">
        <f t="shared" si="6"/>
        <v>0</v>
      </c>
      <c r="K84" s="5">
        <f t="shared" si="7"/>
        <v>0</v>
      </c>
    </row>
    <row r="85" spans="1:11" x14ac:dyDescent="0.25">
      <c r="A85" t="s">
        <v>10</v>
      </c>
      <c r="B85" t="s">
        <v>14</v>
      </c>
      <c r="C85">
        <v>1</v>
      </c>
      <c r="D85">
        <v>3</v>
      </c>
      <c r="E85">
        <v>25</v>
      </c>
      <c r="F85">
        <v>58</v>
      </c>
      <c r="G85" s="1">
        <f t="shared" si="4"/>
        <v>0.8928571428571429</v>
      </c>
      <c r="H85" s="4">
        <f t="shared" si="5"/>
        <v>0</v>
      </c>
      <c r="I85" s="5">
        <f>IF(OR(AND(F85&gt;=50,G85&gt;SUMIF(SeasonTotals!A$2:A$9,A85,SeasonTotals!F$2:F$9)),AND(G85&gt;0.885,F85&gt;=50,D85&lt;3)),1,0)</f>
        <v>0</v>
      </c>
      <c r="J85" s="4">
        <f t="shared" si="6"/>
        <v>0</v>
      </c>
      <c r="K85" s="5">
        <f t="shared" si="7"/>
        <v>0</v>
      </c>
    </row>
    <row r="86" spans="1:11" x14ac:dyDescent="0.25">
      <c r="A86" t="s">
        <v>10</v>
      </c>
      <c r="B86" t="s">
        <v>14</v>
      </c>
      <c r="C86">
        <v>1</v>
      </c>
      <c r="D86">
        <v>2</v>
      </c>
      <c r="E86">
        <v>29</v>
      </c>
      <c r="F86">
        <v>64</v>
      </c>
      <c r="G86" s="1">
        <f t="shared" si="4"/>
        <v>0.93548387096774188</v>
      </c>
      <c r="H86" s="4">
        <f t="shared" si="5"/>
        <v>1</v>
      </c>
      <c r="I86" s="5">
        <f>IF(OR(AND(F86&gt;=50,G86&gt;SUMIF(SeasonTotals!A$2:A$9,A86,SeasonTotals!F$2:F$9)),AND(G86&gt;0.885,F86&gt;=50,D86&lt;3)),1,0)</f>
        <v>1</v>
      </c>
      <c r="J86" s="4">
        <f t="shared" si="6"/>
        <v>0</v>
      </c>
      <c r="K86" s="5">
        <f t="shared" si="7"/>
        <v>0</v>
      </c>
    </row>
    <row r="87" spans="1:11" x14ac:dyDescent="0.25">
      <c r="A87" t="s">
        <v>10</v>
      </c>
      <c r="B87" t="s">
        <v>15</v>
      </c>
      <c r="C87">
        <v>1</v>
      </c>
      <c r="D87">
        <v>0</v>
      </c>
      <c r="E87">
        <v>24</v>
      </c>
      <c r="F87">
        <v>59</v>
      </c>
      <c r="G87" s="1">
        <f t="shared" si="4"/>
        <v>1</v>
      </c>
      <c r="H87" s="4">
        <f t="shared" si="5"/>
        <v>1</v>
      </c>
      <c r="I87" s="5">
        <f>IF(OR(AND(F87&gt;=50,G87&gt;SUMIF(SeasonTotals!A$2:A$9,A87,SeasonTotals!F$2:F$9)),AND(G87&gt;0.885,F87&gt;=50,D87&lt;3)),1,0)</f>
        <v>1</v>
      </c>
      <c r="J87" s="4">
        <f t="shared" si="6"/>
        <v>0</v>
      </c>
      <c r="K87" s="5">
        <f t="shared" si="7"/>
        <v>0</v>
      </c>
    </row>
    <row r="88" spans="1:11" x14ac:dyDescent="0.25">
      <c r="A88" t="s">
        <v>10</v>
      </c>
      <c r="B88" t="s">
        <v>15</v>
      </c>
      <c r="C88">
        <v>1</v>
      </c>
      <c r="D88">
        <v>1</v>
      </c>
      <c r="E88">
        <v>29</v>
      </c>
      <c r="F88">
        <v>60</v>
      </c>
      <c r="G88" s="1">
        <f t="shared" si="4"/>
        <v>0.96666666666666667</v>
      </c>
      <c r="H88" s="4">
        <f t="shared" si="5"/>
        <v>1</v>
      </c>
      <c r="I88" s="5">
        <f>IF(OR(AND(F88&gt;=50,G88&gt;SUMIF(SeasonTotals!A$2:A$9,A88,SeasonTotals!F$2:F$9)),AND(G88&gt;0.885,F88&gt;=50,D88&lt;3)),1,0)</f>
        <v>1</v>
      </c>
      <c r="J88" s="4">
        <f t="shared" si="6"/>
        <v>0</v>
      </c>
      <c r="K88" s="5">
        <f t="shared" si="7"/>
        <v>0</v>
      </c>
    </row>
    <row r="89" spans="1:11" x14ac:dyDescent="0.25">
      <c r="A89" t="s">
        <v>10</v>
      </c>
      <c r="B89" t="s">
        <v>15</v>
      </c>
      <c r="C89">
        <v>1</v>
      </c>
      <c r="D89">
        <v>1</v>
      </c>
      <c r="E89">
        <v>23</v>
      </c>
      <c r="F89">
        <v>60</v>
      </c>
      <c r="G89" s="1">
        <f t="shared" si="4"/>
        <v>0.95833333333333337</v>
      </c>
      <c r="H89" s="4">
        <f t="shared" si="5"/>
        <v>1</v>
      </c>
      <c r="I89" s="5">
        <f>IF(OR(AND(F89&gt;=50,G89&gt;SUMIF(SeasonTotals!A$2:A$9,A89,SeasonTotals!F$2:F$9)),AND(G89&gt;0.885,F89&gt;=50,D89&lt;3)),1,0)</f>
        <v>1</v>
      </c>
      <c r="J89" s="4">
        <f t="shared" si="6"/>
        <v>0</v>
      </c>
      <c r="K89" s="5">
        <f t="shared" si="7"/>
        <v>0</v>
      </c>
    </row>
    <row r="90" spans="1:11" x14ac:dyDescent="0.25">
      <c r="A90" t="s">
        <v>10</v>
      </c>
      <c r="B90" t="s">
        <v>16</v>
      </c>
      <c r="C90">
        <v>1</v>
      </c>
      <c r="D90">
        <v>1</v>
      </c>
      <c r="E90">
        <v>28</v>
      </c>
      <c r="F90">
        <v>60</v>
      </c>
      <c r="G90" s="1">
        <f t="shared" si="4"/>
        <v>0.96551724137931039</v>
      </c>
      <c r="H90" s="4">
        <f t="shared" si="5"/>
        <v>1</v>
      </c>
      <c r="I90" s="5">
        <f>IF(OR(AND(F90&gt;=50,G90&gt;SUMIF(SeasonTotals!A$2:A$9,A90,SeasonTotals!F$2:F$9)),AND(G90&gt;0.885,F90&gt;=50,D90&lt;3)),1,0)</f>
        <v>1</v>
      </c>
      <c r="J90" s="4">
        <f t="shared" si="6"/>
        <v>0</v>
      </c>
      <c r="K90" s="5">
        <f t="shared" si="7"/>
        <v>0</v>
      </c>
    </row>
    <row r="91" spans="1:11" x14ac:dyDescent="0.25">
      <c r="A91" t="s">
        <v>10</v>
      </c>
      <c r="B91" t="s">
        <v>17</v>
      </c>
      <c r="C91">
        <v>1</v>
      </c>
      <c r="D91">
        <v>3</v>
      </c>
      <c r="E91">
        <v>37</v>
      </c>
      <c r="F91">
        <v>61</v>
      </c>
      <c r="G91" s="1">
        <f t="shared" si="4"/>
        <v>0.92500000000000004</v>
      </c>
      <c r="H91" s="4">
        <f t="shared" si="5"/>
        <v>1</v>
      </c>
      <c r="I91" s="5">
        <f>IF(OR(AND(F91&gt;=50,G91&gt;SUMIF(SeasonTotals!A$2:A$9,A91,SeasonTotals!F$2:F$9)),AND(G91&gt;0.885,F91&gt;=50,D91&lt;3)),1,0)</f>
        <v>1</v>
      </c>
      <c r="J91" s="4">
        <f t="shared" si="6"/>
        <v>0</v>
      </c>
      <c r="K91" s="5">
        <f t="shared" si="7"/>
        <v>0</v>
      </c>
    </row>
    <row r="92" spans="1:11" x14ac:dyDescent="0.25">
      <c r="A92" t="s">
        <v>10</v>
      </c>
      <c r="B92" t="s">
        <v>17</v>
      </c>
      <c r="C92">
        <v>1</v>
      </c>
      <c r="D92">
        <v>1</v>
      </c>
      <c r="E92">
        <v>33</v>
      </c>
      <c r="F92">
        <v>60</v>
      </c>
      <c r="G92" s="1">
        <f t="shared" si="4"/>
        <v>0.97058823529411764</v>
      </c>
      <c r="H92" s="4">
        <f t="shared" si="5"/>
        <v>1</v>
      </c>
      <c r="I92" s="5">
        <f>IF(OR(AND(F92&gt;=50,G92&gt;SUMIF(SeasonTotals!A$2:A$9,A92,SeasonTotals!F$2:F$9)),AND(G92&gt;0.885,F92&gt;=50,D92&lt;3)),1,0)</f>
        <v>1</v>
      </c>
      <c r="J92" s="4">
        <f t="shared" si="6"/>
        <v>0</v>
      </c>
      <c r="K92" s="5">
        <f t="shared" si="7"/>
        <v>0</v>
      </c>
    </row>
    <row r="93" spans="1:11" x14ac:dyDescent="0.25">
      <c r="A93" t="s">
        <v>10</v>
      </c>
      <c r="B93" t="s">
        <v>17</v>
      </c>
      <c r="C93">
        <v>1</v>
      </c>
      <c r="D93">
        <v>1</v>
      </c>
      <c r="E93">
        <v>27</v>
      </c>
      <c r="F93">
        <v>60</v>
      </c>
      <c r="G93" s="1">
        <f t="shared" si="4"/>
        <v>0.9642857142857143</v>
      </c>
      <c r="H93" s="4">
        <f t="shared" si="5"/>
        <v>1</v>
      </c>
      <c r="I93" s="5">
        <f>IF(OR(AND(F93&gt;=50,G93&gt;SUMIF(SeasonTotals!A$2:A$9,A93,SeasonTotals!F$2:F$9)),AND(G93&gt;0.885,F93&gt;=50,D93&lt;3)),1,0)</f>
        <v>1</v>
      </c>
      <c r="J93" s="4">
        <f t="shared" si="6"/>
        <v>0</v>
      </c>
      <c r="K93" s="5">
        <f t="shared" si="7"/>
        <v>0</v>
      </c>
    </row>
    <row r="94" spans="1:11" x14ac:dyDescent="0.25">
      <c r="A94" t="s">
        <v>10</v>
      </c>
      <c r="B94" t="s">
        <v>17</v>
      </c>
      <c r="C94">
        <v>1</v>
      </c>
      <c r="D94">
        <v>3</v>
      </c>
      <c r="E94">
        <v>27</v>
      </c>
      <c r="F94">
        <v>60</v>
      </c>
      <c r="G94" s="1">
        <f t="shared" si="4"/>
        <v>0.9</v>
      </c>
      <c r="H94" s="4">
        <f t="shared" si="5"/>
        <v>0</v>
      </c>
      <c r="I94" s="5">
        <f>IF(OR(AND(F94&gt;=50,G94&gt;SUMIF(SeasonTotals!A$2:A$9,A94,SeasonTotals!F$2:F$9)),AND(G94&gt;0.885,F94&gt;=50,D94&lt;3)),1,0)</f>
        <v>0</v>
      </c>
      <c r="J94" s="4">
        <f t="shared" si="6"/>
        <v>0</v>
      </c>
      <c r="K94" s="5">
        <f t="shared" si="7"/>
        <v>0</v>
      </c>
    </row>
    <row r="95" spans="1:11" x14ac:dyDescent="0.25">
      <c r="A95" t="s">
        <v>10</v>
      </c>
      <c r="B95" t="s">
        <v>17</v>
      </c>
      <c r="C95">
        <v>1</v>
      </c>
      <c r="D95">
        <v>1</v>
      </c>
      <c r="E95">
        <v>23</v>
      </c>
      <c r="F95">
        <v>60</v>
      </c>
      <c r="G95" s="1">
        <f t="shared" si="4"/>
        <v>0.95833333333333337</v>
      </c>
      <c r="H95" s="4">
        <f t="shared" si="5"/>
        <v>1</v>
      </c>
      <c r="I95" s="5">
        <f>IF(OR(AND(F95&gt;=50,G95&gt;SUMIF(SeasonTotals!A$2:A$9,A95,SeasonTotals!F$2:F$9)),AND(G95&gt;0.885,F95&gt;=50,D95&lt;3)),1,0)</f>
        <v>1</v>
      </c>
      <c r="J95" s="4">
        <f t="shared" si="6"/>
        <v>0</v>
      </c>
      <c r="K95" s="5">
        <f t="shared" si="7"/>
        <v>0</v>
      </c>
    </row>
    <row r="96" spans="1:11" x14ac:dyDescent="0.25">
      <c r="A96" t="s">
        <v>10</v>
      </c>
      <c r="B96" t="s">
        <v>17</v>
      </c>
      <c r="C96">
        <v>1</v>
      </c>
      <c r="D96">
        <v>3</v>
      </c>
      <c r="E96">
        <v>26</v>
      </c>
      <c r="F96">
        <v>65</v>
      </c>
      <c r="G96" s="1">
        <f t="shared" si="4"/>
        <v>0.89655172413793105</v>
      </c>
      <c r="H96" s="4">
        <f t="shared" si="5"/>
        <v>0</v>
      </c>
      <c r="I96" s="5">
        <f>IF(OR(AND(F96&gt;=50,G96&gt;SUMIF(SeasonTotals!A$2:A$9,A96,SeasonTotals!F$2:F$9)),AND(G96&gt;0.885,F96&gt;=50,D96&lt;3)),1,0)</f>
        <v>0</v>
      </c>
      <c r="J96" s="4">
        <f t="shared" si="6"/>
        <v>0</v>
      </c>
      <c r="K96" s="5">
        <f t="shared" si="7"/>
        <v>0</v>
      </c>
    </row>
    <row r="97" spans="1:11" x14ac:dyDescent="0.25">
      <c r="A97" t="s">
        <v>10</v>
      </c>
      <c r="B97" t="s">
        <v>17</v>
      </c>
      <c r="C97">
        <v>1</v>
      </c>
      <c r="D97">
        <v>1</v>
      </c>
      <c r="E97">
        <v>19</v>
      </c>
      <c r="F97">
        <v>60</v>
      </c>
      <c r="G97" s="1">
        <f t="shared" si="4"/>
        <v>0.95</v>
      </c>
      <c r="H97" s="4">
        <f t="shared" si="5"/>
        <v>1</v>
      </c>
      <c r="I97" s="5">
        <f>IF(OR(AND(F97&gt;=50,G97&gt;SUMIF(SeasonTotals!A$2:A$9,A97,SeasonTotals!F$2:F$9)),AND(G97&gt;0.885,F97&gt;=50,D97&lt;3)),1,0)</f>
        <v>1</v>
      </c>
      <c r="J97" s="4">
        <f t="shared" si="6"/>
        <v>0</v>
      </c>
      <c r="K97" s="5">
        <f t="shared" si="7"/>
        <v>0</v>
      </c>
    </row>
    <row r="98" spans="1:11" x14ac:dyDescent="0.25">
      <c r="A98" t="s">
        <v>10</v>
      </c>
      <c r="B98" t="s">
        <v>17</v>
      </c>
      <c r="C98">
        <v>1</v>
      </c>
      <c r="D98">
        <v>2</v>
      </c>
      <c r="E98">
        <v>19</v>
      </c>
      <c r="F98">
        <v>60</v>
      </c>
      <c r="G98" s="1">
        <f t="shared" si="4"/>
        <v>0.90476190476190477</v>
      </c>
      <c r="H98" s="4">
        <f t="shared" si="5"/>
        <v>1</v>
      </c>
      <c r="I98" s="5">
        <f>IF(OR(AND(F98&gt;=50,G98&gt;SUMIF(SeasonTotals!A$2:A$9,A98,SeasonTotals!F$2:F$9)),AND(G98&gt;0.885,F98&gt;=50,D98&lt;3)),1,0)</f>
        <v>1</v>
      </c>
      <c r="J98" s="4">
        <f t="shared" si="6"/>
        <v>0</v>
      </c>
      <c r="K98" s="5">
        <f t="shared" si="7"/>
        <v>0</v>
      </c>
    </row>
    <row r="99" spans="1:11" x14ac:dyDescent="0.25">
      <c r="A99" t="s">
        <v>10</v>
      </c>
      <c r="B99" t="s">
        <v>17</v>
      </c>
      <c r="C99">
        <v>1</v>
      </c>
      <c r="D99">
        <v>5</v>
      </c>
      <c r="E99">
        <v>10</v>
      </c>
      <c r="F99">
        <v>20</v>
      </c>
      <c r="G99" s="1">
        <f t="shared" si="4"/>
        <v>0.66666666666666663</v>
      </c>
      <c r="H99" s="4">
        <f t="shared" si="5"/>
        <v>0</v>
      </c>
      <c r="I99" s="5">
        <f>IF(OR(AND(F99&gt;=50,G99&gt;SUMIF(SeasonTotals!A$2:A$9,A99,SeasonTotals!F$2:F$9)),AND(G99&gt;0.885,F99&gt;=50,D99&lt;3)),1,0)</f>
        <v>0</v>
      </c>
      <c r="J99" s="4">
        <f t="shared" si="6"/>
        <v>1</v>
      </c>
      <c r="K99" s="5">
        <f t="shared" si="7"/>
        <v>1</v>
      </c>
    </row>
    <row r="100" spans="1:11" x14ac:dyDescent="0.25">
      <c r="A100" t="s">
        <v>10</v>
      </c>
      <c r="B100" t="s">
        <v>17</v>
      </c>
      <c r="C100">
        <v>1</v>
      </c>
      <c r="D100">
        <v>4</v>
      </c>
      <c r="E100">
        <v>28</v>
      </c>
      <c r="F100">
        <v>60</v>
      </c>
      <c r="G100" s="1">
        <f t="shared" si="4"/>
        <v>0.875</v>
      </c>
      <c r="H100" s="4">
        <f t="shared" si="5"/>
        <v>0</v>
      </c>
      <c r="I100" s="5">
        <f>IF(OR(AND(F100&gt;=50,G100&gt;SUMIF(SeasonTotals!A$2:A$9,A100,SeasonTotals!F$2:F$9)),AND(G100&gt;0.885,F100&gt;=50,D100&lt;3)),1,0)</f>
        <v>0</v>
      </c>
      <c r="J100" s="4">
        <f t="shared" si="6"/>
        <v>0</v>
      </c>
      <c r="K100" s="5">
        <f t="shared" si="7"/>
        <v>0</v>
      </c>
    </row>
    <row r="101" spans="1:11" x14ac:dyDescent="0.25">
      <c r="A101" t="s">
        <v>10</v>
      </c>
      <c r="B101" t="s">
        <v>17</v>
      </c>
      <c r="C101">
        <v>1</v>
      </c>
      <c r="D101">
        <v>0</v>
      </c>
      <c r="E101">
        <v>35</v>
      </c>
      <c r="F101">
        <v>60</v>
      </c>
      <c r="G101" s="1">
        <f t="shared" si="4"/>
        <v>1</v>
      </c>
      <c r="H101" s="4">
        <f t="shared" si="5"/>
        <v>1</v>
      </c>
      <c r="I101" s="5">
        <f>IF(OR(AND(F101&gt;=50,G101&gt;SUMIF(SeasonTotals!A$2:A$9,A101,SeasonTotals!F$2:F$9)),AND(G101&gt;0.885,F101&gt;=50,D101&lt;3)),1,0)</f>
        <v>1</v>
      </c>
      <c r="J101" s="4">
        <f t="shared" si="6"/>
        <v>0</v>
      </c>
      <c r="K101" s="5">
        <f t="shared" si="7"/>
        <v>0</v>
      </c>
    </row>
    <row r="102" spans="1:11" x14ac:dyDescent="0.25">
      <c r="A102" t="s">
        <v>10</v>
      </c>
      <c r="B102" t="s">
        <v>17</v>
      </c>
      <c r="C102">
        <v>1</v>
      </c>
      <c r="D102">
        <v>5</v>
      </c>
      <c r="E102">
        <v>26</v>
      </c>
      <c r="F102">
        <v>59</v>
      </c>
      <c r="G102" s="1">
        <f t="shared" si="4"/>
        <v>0.83870967741935487</v>
      </c>
      <c r="H102" s="4">
        <f t="shared" si="5"/>
        <v>0</v>
      </c>
      <c r="I102" s="5">
        <f>IF(OR(AND(F102&gt;=50,G102&gt;SUMIF(SeasonTotals!A$2:A$9,A102,SeasonTotals!F$2:F$9)),AND(G102&gt;0.885,F102&gt;=50,D102&lt;3)),1,0)</f>
        <v>0</v>
      </c>
      <c r="J102" s="4">
        <f t="shared" si="6"/>
        <v>1</v>
      </c>
      <c r="K102" s="5">
        <f t="shared" si="7"/>
        <v>0</v>
      </c>
    </row>
    <row r="103" spans="1:11" x14ac:dyDescent="0.25">
      <c r="A103" t="s">
        <v>10</v>
      </c>
      <c r="B103" t="s">
        <v>17</v>
      </c>
      <c r="C103">
        <v>1</v>
      </c>
      <c r="D103">
        <v>3</v>
      </c>
      <c r="E103">
        <v>32</v>
      </c>
      <c r="F103">
        <v>60</v>
      </c>
      <c r="G103" s="1">
        <f t="shared" si="4"/>
        <v>0.91428571428571426</v>
      </c>
      <c r="H103" s="4">
        <f t="shared" si="5"/>
        <v>1</v>
      </c>
      <c r="I103" s="5">
        <f>IF(OR(AND(F103&gt;=50,G103&gt;SUMIF(SeasonTotals!A$2:A$9,A103,SeasonTotals!F$2:F$9)),AND(G103&gt;0.885,F103&gt;=50,D103&lt;3)),1,0)</f>
        <v>1</v>
      </c>
      <c r="J103" s="4">
        <f t="shared" si="6"/>
        <v>0</v>
      </c>
      <c r="K103" s="5">
        <f t="shared" si="7"/>
        <v>0</v>
      </c>
    </row>
    <row r="104" spans="1:11" x14ac:dyDescent="0.25">
      <c r="A104" t="s">
        <v>10</v>
      </c>
      <c r="B104" t="s">
        <v>17</v>
      </c>
      <c r="C104">
        <v>1</v>
      </c>
      <c r="D104">
        <v>3</v>
      </c>
      <c r="E104">
        <v>28</v>
      </c>
      <c r="F104">
        <v>60</v>
      </c>
      <c r="G104" s="1">
        <f t="shared" si="4"/>
        <v>0.90322580645161288</v>
      </c>
      <c r="H104" s="4">
        <f t="shared" si="5"/>
        <v>0</v>
      </c>
      <c r="I104" s="5">
        <f>IF(OR(AND(F104&gt;=50,G104&gt;SUMIF(SeasonTotals!A$2:A$9,A104,SeasonTotals!F$2:F$9)),AND(G104&gt;0.885,F104&gt;=50,D104&lt;3)),1,0)</f>
        <v>0</v>
      </c>
      <c r="J104" s="4">
        <f t="shared" si="6"/>
        <v>0</v>
      </c>
      <c r="K104" s="5">
        <f t="shared" si="7"/>
        <v>0</v>
      </c>
    </row>
    <row r="105" spans="1:11" x14ac:dyDescent="0.25">
      <c r="A105" t="s">
        <v>10</v>
      </c>
      <c r="B105" t="s">
        <v>17</v>
      </c>
      <c r="C105">
        <v>1</v>
      </c>
      <c r="D105">
        <v>2</v>
      </c>
      <c r="E105">
        <v>22</v>
      </c>
      <c r="F105">
        <v>59</v>
      </c>
      <c r="G105" s="1">
        <f t="shared" si="4"/>
        <v>0.91666666666666663</v>
      </c>
      <c r="H105" s="4">
        <f t="shared" si="5"/>
        <v>1</v>
      </c>
      <c r="I105" s="5">
        <f>IF(OR(AND(F105&gt;=50,G105&gt;SUMIF(SeasonTotals!A$2:A$9,A105,SeasonTotals!F$2:F$9)),AND(G105&gt;0.885,F105&gt;=50,D105&lt;3)),1,0)</f>
        <v>1</v>
      </c>
      <c r="J105" s="4">
        <f t="shared" si="6"/>
        <v>0</v>
      </c>
      <c r="K105" s="5">
        <f t="shared" si="7"/>
        <v>0</v>
      </c>
    </row>
    <row r="106" spans="1:11" x14ac:dyDescent="0.25">
      <c r="A106" t="s">
        <v>10</v>
      </c>
      <c r="B106" t="s">
        <v>17</v>
      </c>
      <c r="C106">
        <v>1</v>
      </c>
      <c r="D106">
        <v>1</v>
      </c>
      <c r="E106">
        <v>27</v>
      </c>
      <c r="F106">
        <v>60</v>
      </c>
      <c r="G106" s="1">
        <f t="shared" si="4"/>
        <v>0.9642857142857143</v>
      </c>
      <c r="H106" s="4">
        <f t="shared" si="5"/>
        <v>1</v>
      </c>
      <c r="I106" s="5">
        <f>IF(OR(AND(F106&gt;=50,G106&gt;SUMIF(SeasonTotals!A$2:A$9,A106,SeasonTotals!F$2:F$9)),AND(G106&gt;0.885,F106&gt;=50,D106&lt;3)),1,0)</f>
        <v>1</v>
      </c>
      <c r="J106" s="4">
        <f t="shared" si="6"/>
        <v>0</v>
      </c>
      <c r="K106" s="5">
        <f t="shared" si="7"/>
        <v>0</v>
      </c>
    </row>
    <row r="107" spans="1:11" x14ac:dyDescent="0.25">
      <c r="A107" t="s">
        <v>10</v>
      </c>
      <c r="B107" t="s">
        <v>17</v>
      </c>
      <c r="C107">
        <v>1</v>
      </c>
      <c r="D107">
        <v>5</v>
      </c>
      <c r="E107">
        <v>15</v>
      </c>
      <c r="F107">
        <v>59</v>
      </c>
      <c r="G107" s="1">
        <f t="shared" si="4"/>
        <v>0.75</v>
      </c>
      <c r="H107" s="4">
        <f t="shared" si="5"/>
        <v>0</v>
      </c>
      <c r="I107" s="5">
        <f>IF(OR(AND(F107&gt;=50,G107&gt;SUMIF(SeasonTotals!A$2:A$9,A107,SeasonTotals!F$2:F$9)),AND(G107&gt;0.885,F107&gt;=50,D107&lt;3)),1,0)</f>
        <v>0</v>
      </c>
      <c r="J107" s="4">
        <f t="shared" si="6"/>
        <v>1</v>
      </c>
      <c r="K107" s="5">
        <f t="shared" si="7"/>
        <v>0</v>
      </c>
    </row>
    <row r="108" spans="1:11" x14ac:dyDescent="0.25">
      <c r="A108" t="s">
        <v>10</v>
      </c>
      <c r="B108" t="s">
        <v>17</v>
      </c>
      <c r="C108">
        <v>1</v>
      </c>
      <c r="D108">
        <v>3</v>
      </c>
      <c r="E108">
        <v>25</v>
      </c>
      <c r="F108">
        <v>60</v>
      </c>
      <c r="G108" s="1">
        <f t="shared" si="4"/>
        <v>0.8928571428571429</v>
      </c>
      <c r="H108" s="4">
        <f t="shared" si="5"/>
        <v>0</v>
      </c>
      <c r="I108" s="5">
        <f>IF(OR(AND(F108&gt;=50,G108&gt;SUMIF(SeasonTotals!A$2:A$9,A108,SeasonTotals!F$2:F$9)),AND(G108&gt;0.885,F108&gt;=50,D108&lt;3)),1,0)</f>
        <v>0</v>
      </c>
      <c r="J108" s="4">
        <f t="shared" si="6"/>
        <v>0</v>
      </c>
      <c r="K108" s="5">
        <f t="shared" si="7"/>
        <v>0</v>
      </c>
    </row>
    <row r="109" spans="1:11" x14ac:dyDescent="0.25">
      <c r="A109" t="s">
        <v>10</v>
      </c>
      <c r="B109" t="s">
        <v>17</v>
      </c>
      <c r="C109">
        <v>1</v>
      </c>
      <c r="D109">
        <v>3</v>
      </c>
      <c r="E109">
        <v>31</v>
      </c>
      <c r="F109">
        <v>59</v>
      </c>
      <c r="G109" s="1">
        <f t="shared" si="4"/>
        <v>0.91176470588235292</v>
      </c>
      <c r="H109" s="4">
        <f t="shared" si="5"/>
        <v>0</v>
      </c>
      <c r="I109" s="5">
        <f>IF(OR(AND(F109&gt;=50,G109&gt;SUMIF(SeasonTotals!A$2:A$9,A109,SeasonTotals!F$2:F$9)),AND(G109&gt;0.885,F109&gt;=50,D109&lt;3)),1,0)</f>
        <v>1</v>
      </c>
      <c r="J109" s="4">
        <f t="shared" si="6"/>
        <v>0</v>
      </c>
      <c r="K109" s="5">
        <f t="shared" si="7"/>
        <v>0</v>
      </c>
    </row>
    <row r="110" spans="1:11" x14ac:dyDescent="0.25">
      <c r="A110" t="s">
        <v>10</v>
      </c>
      <c r="B110" t="s">
        <v>17</v>
      </c>
      <c r="C110">
        <v>1</v>
      </c>
      <c r="D110">
        <v>3</v>
      </c>
      <c r="E110">
        <v>31</v>
      </c>
      <c r="F110">
        <v>59</v>
      </c>
      <c r="G110" s="1">
        <f t="shared" si="4"/>
        <v>0.91176470588235292</v>
      </c>
      <c r="H110" s="4">
        <f t="shared" si="5"/>
        <v>0</v>
      </c>
      <c r="I110" s="5">
        <f>IF(OR(AND(F110&gt;=50,G110&gt;SUMIF(SeasonTotals!A$2:A$9,A110,SeasonTotals!F$2:F$9)),AND(G110&gt;0.885,F110&gt;=50,D110&lt;3)),1,0)</f>
        <v>1</v>
      </c>
      <c r="J110" s="4">
        <f t="shared" si="6"/>
        <v>0</v>
      </c>
      <c r="K110" s="5">
        <f t="shared" si="7"/>
        <v>0</v>
      </c>
    </row>
    <row r="111" spans="1:11" x14ac:dyDescent="0.25">
      <c r="A111" t="s">
        <v>10</v>
      </c>
      <c r="B111" t="s">
        <v>17</v>
      </c>
      <c r="C111">
        <v>1</v>
      </c>
      <c r="D111">
        <v>0</v>
      </c>
      <c r="E111">
        <v>28</v>
      </c>
      <c r="F111">
        <v>60</v>
      </c>
      <c r="G111" s="1">
        <f t="shared" si="4"/>
        <v>1</v>
      </c>
      <c r="H111" s="4">
        <f t="shared" si="5"/>
        <v>1</v>
      </c>
      <c r="I111" s="5">
        <f>IF(OR(AND(F111&gt;=50,G111&gt;SUMIF(SeasonTotals!A$2:A$9,A111,SeasonTotals!F$2:F$9)),AND(G111&gt;0.885,F111&gt;=50,D111&lt;3)),1,0)</f>
        <v>1</v>
      </c>
      <c r="J111" s="4">
        <f t="shared" si="6"/>
        <v>0</v>
      </c>
      <c r="K111" s="5">
        <f t="shared" si="7"/>
        <v>0</v>
      </c>
    </row>
    <row r="112" spans="1:11" x14ac:dyDescent="0.25">
      <c r="A112" t="s">
        <v>10</v>
      </c>
      <c r="B112" t="s">
        <v>17</v>
      </c>
      <c r="C112">
        <v>1</v>
      </c>
      <c r="D112">
        <v>2</v>
      </c>
      <c r="E112">
        <v>30</v>
      </c>
      <c r="F112">
        <v>58</v>
      </c>
      <c r="G112" s="1">
        <f t="shared" si="4"/>
        <v>0.9375</v>
      </c>
      <c r="H112" s="4">
        <f t="shared" si="5"/>
        <v>1</v>
      </c>
      <c r="I112" s="5">
        <f>IF(OR(AND(F112&gt;=50,G112&gt;SUMIF(SeasonTotals!A$2:A$9,A112,SeasonTotals!F$2:F$9)),AND(G112&gt;0.885,F112&gt;=50,D112&lt;3)),1,0)</f>
        <v>1</v>
      </c>
      <c r="J112" s="4">
        <f t="shared" si="6"/>
        <v>0</v>
      </c>
      <c r="K112" s="5">
        <f t="shared" si="7"/>
        <v>0</v>
      </c>
    </row>
    <row r="113" spans="1:11" x14ac:dyDescent="0.25">
      <c r="A113" t="s">
        <v>10</v>
      </c>
      <c r="B113" t="s">
        <v>17</v>
      </c>
      <c r="C113">
        <v>1</v>
      </c>
      <c r="D113">
        <v>1</v>
      </c>
      <c r="E113">
        <v>35</v>
      </c>
      <c r="F113">
        <v>60</v>
      </c>
      <c r="G113" s="1">
        <f t="shared" si="4"/>
        <v>0.97222222222222221</v>
      </c>
      <c r="H113" s="4">
        <f t="shared" si="5"/>
        <v>1</v>
      </c>
      <c r="I113" s="5">
        <f>IF(OR(AND(F113&gt;=50,G113&gt;SUMIF(SeasonTotals!A$2:A$9,A113,SeasonTotals!F$2:F$9)),AND(G113&gt;0.885,F113&gt;=50,D113&lt;3)),1,0)</f>
        <v>1</v>
      </c>
      <c r="J113" s="4">
        <f t="shared" si="6"/>
        <v>0</v>
      </c>
      <c r="K113" s="5">
        <f t="shared" si="7"/>
        <v>0</v>
      </c>
    </row>
    <row r="114" spans="1:11" x14ac:dyDescent="0.25">
      <c r="A114" t="s">
        <v>10</v>
      </c>
      <c r="B114" t="s">
        <v>17</v>
      </c>
      <c r="C114">
        <v>1</v>
      </c>
      <c r="D114">
        <v>5</v>
      </c>
      <c r="E114">
        <v>33</v>
      </c>
      <c r="F114">
        <v>60</v>
      </c>
      <c r="G114" s="1">
        <f t="shared" si="4"/>
        <v>0.86842105263157898</v>
      </c>
      <c r="H114" s="4">
        <f t="shared" si="5"/>
        <v>0</v>
      </c>
      <c r="I114" s="5">
        <f>IF(OR(AND(F114&gt;=50,G114&gt;SUMIF(SeasonTotals!A$2:A$9,A114,SeasonTotals!F$2:F$9)),AND(G114&gt;0.885,F114&gt;=50,D114&lt;3)),1,0)</f>
        <v>0</v>
      </c>
      <c r="J114" s="4">
        <f t="shared" si="6"/>
        <v>0</v>
      </c>
      <c r="K114" s="5">
        <f t="shared" si="7"/>
        <v>0</v>
      </c>
    </row>
    <row r="115" spans="1:11" x14ac:dyDescent="0.25">
      <c r="A115" t="s">
        <v>10</v>
      </c>
      <c r="B115" t="s">
        <v>17</v>
      </c>
      <c r="C115">
        <v>1</v>
      </c>
      <c r="D115">
        <v>6</v>
      </c>
      <c r="E115">
        <v>20</v>
      </c>
      <c r="F115">
        <v>60</v>
      </c>
      <c r="G115" s="1">
        <f t="shared" si="4"/>
        <v>0.76923076923076927</v>
      </c>
      <c r="H115" s="4">
        <f t="shared" si="5"/>
        <v>0</v>
      </c>
      <c r="I115" s="5">
        <f>IF(OR(AND(F115&gt;=50,G115&gt;SUMIF(SeasonTotals!A$2:A$9,A115,SeasonTotals!F$2:F$9)),AND(G115&gt;0.885,F115&gt;=50,D115&lt;3)),1,0)</f>
        <v>0</v>
      </c>
      <c r="J115" s="4">
        <f t="shared" si="6"/>
        <v>1</v>
      </c>
      <c r="K115" s="5">
        <f t="shared" si="7"/>
        <v>0</v>
      </c>
    </row>
    <row r="116" spans="1:11" x14ac:dyDescent="0.25">
      <c r="A116" t="s">
        <v>10</v>
      </c>
      <c r="B116" t="s">
        <v>17</v>
      </c>
      <c r="C116">
        <v>1</v>
      </c>
      <c r="D116">
        <v>4</v>
      </c>
      <c r="E116">
        <v>17</v>
      </c>
      <c r="F116">
        <v>58</v>
      </c>
      <c r="G116" s="1">
        <f t="shared" si="4"/>
        <v>0.80952380952380953</v>
      </c>
      <c r="H116" s="4">
        <f t="shared" si="5"/>
        <v>0</v>
      </c>
      <c r="I116" s="5">
        <f>IF(OR(AND(F116&gt;=50,G116&gt;SUMIF(SeasonTotals!A$2:A$9,A116,SeasonTotals!F$2:F$9)),AND(G116&gt;0.885,F116&gt;=50,D116&lt;3)),1,0)</f>
        <v>0</v>
      </c>
      <c r="J116" s="4">
        <f t="shared" si="6"/>
        <v>1</v>
      </c>
      <c r="K116" s="5">
        <f t="shared" si="7"/>
        <v>0</v>
      </c>
    </row>
    <row r="117" spans="1:11" x14ac:dyDescent="0.25">
      <c r="A117" t="s">
        <v>10</v>
      </c>
      <c r="B117" t="s">
        <v>17</v>
      </c>
      <c r="C117">
        <v>1</v>
      </c>
      <c r="D117">
        <v>1</v>
      </c>
      <c r="E117">
        <v>29</v>
      </c>
      <c r="F117">
        <v>60</v>
      </c>
      <c r="G117" s="1">
        <f t="shared" si="4"/>
        <v>0.96666666666666667</v>
      </c>
      <c r="H117" s="4">
        <f t="shared" si="5"/>
        <v>1</v>
      </c>
      <c r="I117" s="5">
        <f>IF(OR(AND(F117&gt;=50,G117&gt;SUMIF(SeasonTotals!A$2:A$9,A117,SeasonTotals!F$2:F$9)),AND(G117&gt;0.885,F117&gt;=50,D117&lt;3)),1,0)</f>
        <v>1</v>
      </c>
      <c r="J117" s="4">
        <f t="shared" si="6"/>
        <v>0</v>
      </c>
      <c r="K117" s="5">
        <f t="shared" si="7"/>
        <v>0</v>
      </c>
    </row>
    <row r="118" spans="1:11" x14ac:dyDescent="0.25">
      <c r="A118" t="s">
        <v>10</v>
      </c>
      <c r="B118" t="s">
        <v>17</v>
      </c>
      <c r="C118">
        <v>1</v>
      </c>
      <c r="D118">
        <v>4</v>
      </c>
      <c r="E118">
        <v>31</v>
      </c>
      <c r="F118">
        <v>58</v>
      </c>
      <c r="G118" s="1">
        <f t="shared" si="4"/>
        <v>0.88571428571428568</v>
      </c>
      <c r="H118" s="4">
        <f t="shared" si="5"/>
        <v>0</v>
      </c>
      <c r="I118" s="5">
        <f>IF(OR(AND(F118&gt;=50,G118&gt;SUMIF(SeasonTotals!A$2:A$9,A118,SeasonTotals!F$2:F$9)),AND(G118&gt;0.885,F118&gt;=50,D118&lt;3)),1,0)</f>
        <v>0</v>
      </c>
      <c r="J118" s="4">
        <f t="shared" si="6"/>
        <v>0</v>
      </c>
      <c r="K118" s="5">
        <f t="shared" si="7"/>
        <v>0</v>
      </c>
    </row>
    <row r="119" spans="1:11" x14ac:dyDescent="0.25">
      <c r="A119" t="s">
        <v>10</v>
      </c>
      <c r="B119" t="s">
        <v>17</v>
      </c>
      <c r="C119">
        <v>1</v>
      </c>
      <c r="D119">
        <v>3</v>
      </c>
      <c r="E119">
        <v>18</v>
      </c>
      <c r="F119">
        <v>59</v>
      </c>
      <c r="G119" s="1">
        <f t="shared" si="4"/>
        <v>0.8571428571428571</v>
      </c>
      <c r="H119" s="4">
        <f t="shared" si="5"/>
        <v>0</v>
      </c>
      <c r="I119" s="5">
        <f>IF(OR(AND(F119&gt;=50,G119&gt;SUMIF(SeasonTotals!A$2:A$9,A119,SeasonTotals!F$2:F$9)),AND(G119&gt;0.885,F119&gt;=50,D119&lt;3)),1,0)</f>
        <v>0</v>
      </c>
      <c r="J119" s="4">
        <f t="shared" si="6"/>
        <v>0</v>
      </c>
      <c r="K119" s="5">
        <f t="shared" si="7"/>
        <v>0</v>
      </c>
    </row>
    <row r="120" spans="1:11" x14ac:dyDescent="0.25">
      <c r="A120" t="s">
        <v>10</v>
      </c>
      <c r="B120" t="s">
        <v>17</v>
      </c>
      <c r="C120">
        <v>1</v>
      </c>
      <c r="D120">
        <v>3</v>
      </c>
      <c r="E120">
        <v>17</v>
      </c>
      <c r="F120">
        <v>40</v>
      </c>
      <c r="G120" s="1">
        <f t="shared" si="4"/>
        <v>0.85</v>
      </c>
      <c r="H120" s="4">
        <f t="shared" si="5"/>
        <v>0</v>
      </c>
      <c r="I120" s="5">
        <f>IF(OR(AND(F120&gt;=50,G120&gt;SUMIF(SeasonTotals!A$2:A$9,A120,SeasonTotals!F$2:F$9)),AND(G120&gt;0.885,F120&gt;=50,D120&lt;3)),1,0)</f>
        <v>0</v>
      </c>
      <c r="J120" s="4">
        <f t="shared" si="6"/>
        <v>0</v>
      </c>
      <c r="K120" s="5">
        <f t="shared" si="7"/>
        <v>1</v>
      </c>
    </row>
    <row r="121" spans="1:11" x14ac:dyDescent="0.25">
      <c r="A121" t="s">
        <v>10</v>
      </c>
      <c r="B121" t="s">
        <v>17</v>
      </c>
      <c r="C121">
        <v>1</v>
      </c>
      <c r="D121">
        <v>5</v>
      </c>
      <c r="E121">
        <v>9</v>
      </c>
      <c r="F121">
        <v>64</v>
      </c>
      <c r="G121" s="1">
        <f t="shared" si="4"/>
        <v>0.6428571428571429</v>
      </c>
      <c r="H121" s="4">
        <f t="shared" si="5"/>
        <v>0</v>
      </c>
      <c r="I121" s="5">
        <f>IF(OR(AND(F121&gt;=50,G121&gt;SUMIF(SeasonTotals!A$2:A$9,A121,SeasonTotals!F$2:F$9)),AND(G121&gt;0.885,F121&gt;=50,D121&lt;3)),1,0)</f>
        <v>0</v>
      </c>
      <c r="J121" s="4">
        <f t="shared" si="6"/>
        <v>1</v>
      </c>
      <c r="K121" s="5">
        <f t="shared" si="7"/>
        <v>0</v>
      </c>
    </row>
    <row r="122" spans="1:11" x14ac:dyDescent="0.25">
      <c r="A122" t="s">
        <v>10</v>
      </c>
      <c r="B122" t="s">
        <v>17</v>
      </c>
      <c r="C122">
        <v>1</v>
      </c>
      <c r="D122">
        <v>0</v>
      </c>
      <c r="E122">
        <v>19</v>
      </c>
      <c r="F122">
        <v>60</v>
      </c>
      <c r="G122" s="1">
        <f t="shared" si="4"/>
        <v>1</v>
      </c>
      <c r="H122" s="4">
        <f t="shared" si="5"/>
        <v>1</v>
      </c>
      <c r="I122" s="5">
        <f>IF(OR(AND(F122&gt;=50,G122&gt;SUMIF(SeasonTotals!A$2:A$9,A122,SeasonTotals!F$2:F$9)),AND(G122&gt;0.885,F122&gt;=50,D122&lt;3)),1,0)</f>
        <v>1</v>
      </c>
      <c r="J122" s="4">
        <f t="shared" si="6"/>
        <v>0</v>
      </c>
      <c r="K122" s="5">
        <f t="shared" si="7"/>
        <v>0</v>
      </c>
    </row>
    <row r="123" spans="1:11" x14ac:dyDescent="0.25">
      <c r="A123" t="s">
        <v>10</v>
      </c>
      <c r="B123" t="s">
        <v>17</v>
      </c>
      <c r="C123">
        <v>1</v>
      </c>
      <c r="D123">
        <v>4</v>
      </c>
      <c r="E123">
        <v>20</v>
      </c>
      <c r="F123">
        <v>60</v>
      </c>
      <c r="G123" s="1">
        <f t="shared" si="4"/>
        <v>0.83333333333333337</v>
      </c>
      <c r="H123" s="4">
        <f t="shared" si="5"/>
        <v>0</v>
      </c>
      <c r="I123" s="5">
        <f>IF(OR(AND(F123&gt;=50,G123&gt;SUMIF(SeasonTotals!A$2:A$9,A123,SeasonTotals!F$2:F$9)),AND(G123&gt;0.885,F123&gt;=50,D123&lt;3)),1,0)</f>
        <v>0</v>
      </c>
      <c r="J123" s="4">
        <f t="shared" si="6"/>
        <v>1</v>
      </c>
      <c r="K123" s="5">
        <f t="shared" si="7"/>
        <v>0</v>
      </c>
    </row>
    <row r="124" spans="1:11" x14ac:dyDescent="0.25">
      <c r="A124" t="s">
        <v>10</v>
      </c>
      <c r="B124" t="s">
        <v>17</v>
      </c>
      <c r="C124">
        <v>1</v>
      </c>
      <c r="D124">
        <v>5</v>
      </c>
      <c r="E124">
        <v>24</v>
      </c>
      <c r="F124">
        <v>58</v>
      </c>
      <c r="G124" s="1">
        <f t="shared" si="4"/>
        <v>0.82758620689655171</v>
      </c>
      <c r="H124" s="4">
        <f t="shared" si="5"/>
        <v>0</v>
      </c>
      <c r="I124" s="5">
        <f>IF(OR(AND(F124&gt;=50,G124&gt;SUMIF(SeasonTotals!A$2:A$9,A124,SeasonTotals!F$2:F$9)),AND(G124&gt;0.885,F124&gt;=50,D124&lt;3)),1,0)</f>
        <v>0</v>
      </c>
      <c r="J124" s="4">
        <f t="shared" si="6"/>
        <v>1</v>
      </c>
      <c r="K124" s="5">
        <f t="shared" si="7"/>
        <v>0</v>
      </c>
    </row>
    <row r="125" spans="1:11" x14ac:dyDescent="0.25">
      <c r="A125" t="s">
        <v>10</v>
      </c>
      <c r="B125" t="s">
        <v>17</v>
      </c>
      <c r="C125">
        <v>1</v>
      </c>
      <c r="D125">
        <v>5</v>
      </c>
      <c r="E125">
        <v>27</v>
      </c>
      <c r="F125">
        <v>60</v>
      </c>
      <c r="G125" s="1">
        <f t="shared" si="4"/>
        <v>0.84375</v>
      </c>
      <c r="H125" s="4">
        <f t="shared" si="5"/>
        <v>0</v>
      </c>
      <c r="I125" s="5">
        <f>IF(OR(AND(F125&gt;=50,G125&gt;SUMIF(SeasonTotals!A$2:A$9,A125,SeasonTotals!F$2:F$9)),AND(G125&gt;0.885,F125&gt;=50,D125&lt;3)),1,0)</f>
        <v>0</v>
      </c>
      <c r="J125" s="4">
        <f t="shared" si="6"/>
        <v>1</v>
      </c>
      <c r="K125" s="5">
        <f t="shared" si="7"/>
        <v>0</v>
      </c>
    </row>
    <row r="126" spans="1:11" x14ac:dyDescent="0.25">
      <c r="A126" t="s">
        <v>10</v>
      </c>
      <c r="B126" t="s">
        <v>17</v>
      </c>
      <c r="C126">
        <v>1</v>
      </c>
      <c r="D126">
        <v>2</v>
      </c>
      <c r="E126">
        <v>16</v>
      </c>
      <c r="F126">
        <v>60</v>
      </c>
      <c r="G126" s="1">
        <f t="shared" si="4"/>
        <v>0.88888888888888884</v>
      </c>
      <c r="H126" s="4">
        <f t="shared" si="5"/>
        <v>1</v>
      </c>
      <c r="I126" s="5">
        <f>IF(OR(AND(F126&gt;=50,G126&gt;SUMIF(SeasonTotals!A$2:A$9,A126,SeasonTotals!F$2:F$9)),AND(G126&gt;0.885,F126&gt;=50,D126&lt;3)),1,0)</f>
        <v>1</v>
      </c>
      <c r="J126" s="4">
        <f t="shared" si="6"/>
        <v>0</v>
      </c>
      <c r="K126" s="5">
        <f t="shared" si="7"/>
        <v>0</v>
      </c>
    </row>
    <row r="127" spans="1:11" x14ac:dyDescent="0.25">
      <c r="A127" t="s">
        <v>10</v>
      </c>
      <c r="B127" t="s">
        <v>17</v>
      </c>
      <c r="C127">
        <v>1</v>
      </c>
      <c r="D127">
        <v>2</v>
      </c>
      <c r="E127">
        <v>23</v>
      </c>
      <c r="F127">
        <v>60</v>
      </c>
      <c r="G127" s="1">
        <f t="shared" si="4"/>
        <v>0.92</v>
      </c>
      <c r="H127" s="4">
        <f t="shared" si="5"/>
        <v>1</v>
      </c>
      <c r="I127" s="5">
        <f>IF(OR(AND(F127&gt;=50,G127&gt;SUMIF(SeasonTotals!A$2:A$9,A127,SeasonTotals!F$2:F$9)),AND(G127&gt;0.885,F127&gt;=50,D127&lt;3)),1,0)</f>
        <v>1</v>
      </c>
      <c r="J127" s="4">
        <f t="shared" si="6"/>
        <v>0</v>
      </c>
      <c r="K127" s="5">
        <f t="shared" si="7"/>
        <v>0</v>
      </c>
    </row>
    <row r="128" spans="1:11" x14ac:dyDescent="0.25">
      <c r="A128" t="s">
        <v>10</v>
      </c>
      <c r="B128" t="s">
        <v>17</v>
      </c>
      <c r="C128">
        <v>1</v>
      </c>
      <c r="D128">
        <v>5</v>
      </c>
      <c r="E128">
        <v>25</v>
      </c>
      <c r="F128">
        <v>58</v>
      </c>
      <c r="G128" s="1">
        <f t="shared" si="4"/>
        <v>0.83333333333333337</v>
      </c>
      <c r="H128" s="4">
        <f t="shared" si="5"/>
        <v>0</v>
      </c>
      <c r="I128" s="5">
        <f>IF(OR(AND(F128&gt;=50,G128&gt;SUMIF(SeasonTotals!A$2:A$9,A128,SeasonTotals!F$2:F$9)),AND(G128&gt;0.885,F128&gt;=50,D128&lt;3)),1,0)</f>
        <v>0</v>
      </c>
      <c r="J128" s="4">
        <f t="shared" si="6"/>
        <v>1</v>
      </c>
      <c r="K128" s="5">
        <f t="shared" si="7"/>
        <v>0</v>
      </c>
    </row>
    <row r="129" spans="1:11" x14ac:dyDescent="0.25">
      <c r="A129" t="s">
        <v>10</v>
      </c>
      <c r="B129" t="s">
        <v>17</v>
      </c>
      <c r="C129">
        <v>1</v>
      </c>
      <c r="D129">
        <v>1</v>
      </c>
      <c r="E129">
        <v>34</v>
      </c>
      <c r="F129">
        <v>60</v>
      </c>
      <c r="G129" s="1">
        <f t="shared" si="4"/>
        <v>0.97142857142857142</v>
      </c>
      <c r="H129" s="4">
        <f t="shared" si="5"/>
        <v>1</v>
      </c>
      <c r="I129" s="5">
        <f>IF(OR(AND(F129&gt;=50,G129&gt;SUMIF(SeasonTotals!A$2:A$9,A129,SeasonTotals!F$2:F$9)),AND(G129&gt;0.885,F129&gt;=50,D129&lt;3)),1,0)</f>
        <v>1</v>
      </c>
      <c r="J129" s="4">
        <f t="shared" si="6"/>
        <v>0</v>
      </c>
      <c r="K129" s="5">
        <f t="shared" si="7"/>
        <v>0</v>
      </c>
    </row>
    <row r="130" spans="1:11" x14ac:dyDescent="0.25">
      <c r="A130" t="s">
        <v>10</v>
      </c>
      <c r="B130" t="s">
        <v>17</v>
      </c>
      <c r="C130">
        <v>1</v>
      </c>
      <c r="D130">
        <v>2</v>
      </c>
      <c r="E130">
        <v>24</v>
      </c>
      <c r="F130">
        <v>63</v>
      </c>
      <c r="G130" s="1">
        <f t="shared" ref="G130:G193" si="8">E130/MAX(1,SUM(D130:E130))</f>
        <v>0.92307692307692313</v>
      </c>
      <c r="H130" s="4">
        <f t="shared" ref="H130:H193" si="9">IF(AND(F130&gt;=50,OR(G130&gt;0.913,AND(G130&gt;0.885,D130&lt;3))),1,0)</f>
        <v>1</v>
      </c>
      <c r="I130" s="5">
        <f>IF(OR(AND(F130&gt;=50,G130&gt;SUMIF(SeasonTotals!A$2:A$9,A130,SeasonTotals!F$2:F$9)),AND(G130&gt;0.885,F130&gt;=50,D130&lt;3)),1,0)</f>
        <v>1</v>
      </c>
      <c r="J130" s="4">
        <f t="shared" ref="J130:J193" si="10">IF(G130&lt;0.85,1,0)</f>
        <v>0</v>
      </c>
      <c r="K130" s="5">
        <f t="shared" ref="K130:K193" si="11">IF(F130&lt;55,1,0)</f>
        <v>0</v>
      </c>
    </row>
    <row r="131" spans="1:11" x14ac:dyDescent="0.25">
      <c r="A131" t="s">
        <v>10</v>
      </c>
      <c r="B131" t="s">
        <v>17</v>
      </c>
      <c r="C131">
        <v>1</v>
      </c>
      <c r="D131">
        <v>4</v>
      </c>
      <c r="E131">
        <v>25</v>
      </c>
      <c r="F131">
        <v>59</v>
      </c>
      <c r="G131" s="1">
        <f t="shared" si="8"/>
        <v>0.86206896551724133</v>
      </c>
      <c r="H131" s="4">
        <f t="shared" si="9"/>
        <v>0</v>
      </c>
      <c r="I131" s="5">
        <f>IF(OR(AND(F131&gt;=50,G131&gt;SUMIF(SeasonTotals!A$2:A$9,A131,SeasonTotals!F$2:F$9)),AND(G131&gt;0.885,F131&gt;=50,D131&lt;3)),1,0)</f>
        <v>0</v>
      </c>
      <c r="J131" s="4">
        <f t="shared" si="10"/>
        <v>0</v>
      </c>
      <c r="K131" s="5">
        <f t="shared" si="11"/>
        <v>0</v>
      </c>
    </row>
    <row r="132" spans="1:11" x14ac:dyDescent="0.25">
      <c r="A132" t="s">
        <v>10</v>
      </c>
      <c r="B132" t="s">
        <v>17</v>
      </c>
      <c r="C132">
        <v>1</v>
      </c>
      <c r="D132">
        <v>1</v>
      </c>
      <c r="E132">
        <v>33</v>
      </c>
      <c r="F132">
        <v>59</v>
      </c>
      <c r="G132" s="1">
        <f t="shared" si="8"/>
        <v>0.97058823529411764</v>
      </c>
      <c r="H132" s="4">
        <f t="shared" si="9"/>
        <v>1</v>
      </c>
      <c r="I132" s="5">
        <f>IF(OR(AND(F132&gt;=50,G132&gt;SUMIF(SeasonTotals!A$2:A$9,A132,SeasonTotals!F$2:F$9)),AND(G132&gt;0.885,F132&gt;=50,D132&lt;3)),1,0)</f>
        <v>1</v>
      </c>
      <c r="J132" s="4">
        <f t="shared" si="10"/>
        <v>0</v>
      </c>
      <c r="K132" s="5">
        <f t="shared" si="11"/>
        <v>0</v>
      </c>
    </row>
    <row r="133" spans="1:11" x14ac:dyDescent="0.25">
      <c r="A133" t="s">
        <v>10</v>
      </c>
      <c r="B133" t="s">
        <v>17</v>
      </c>
      <c r="C133">
        <v>1</v>
      </c>
      <c r="D133">
        <v>1</v>
      </c>
      <c r="E133">
        <v>33</v>
      </c>
      <c r="F133">
        <v>60</v>
      </c>
      <c r="G133" s="1">
        <f t="shared" si="8"/>
        <v>0.97058823529411764</v>
      </c>
      <c r="H133" s="4">
        <f t="shared" si="9"/>
        <v>1</v>
      </c>
      <c r="I133" s="5">
        <f>IF(OR(AND(F133&gt;=50,G133&gt;SUMIF(SeasonTotals!A$2:A$9,A133,SeasonTotals!F$2:F$9)),AND(G133&gt;0.885,F133&gt;=50,D133&lt;3)),1,0)</f>
        <v>1</v>
      </c>
      <c r="J133" s="4">
        <f t="shared" si="10"/>
        <v>0</v>
      </c>
      <c r="K133" s="5">
        <f t="shared" si="11"/>
        <v>0</v>
      </c>
    </row>
    <row r="134" spans="1:11" x14ac:dyDescent="0.25">
      <c r="A134" t="s">
        <v>10</v>
      </c>
      <c r="B134" t="s">
        <v>17</v>
      </c>
      <c r="C134">
        <v>1</v>
      </c>
      <c r="D134">
        <v>6</v>
      </c>
      <c r="E134">
        <v>14</v>
      </c>
      <c r="F134">
        <v>35</v>
      </c>
      <c r="G134" s="1">
        <f t="shared" si="8"/>
        <v>0.7</v>
      </c>
      <c r="H134" s="4">
        <f t="shared" si="9"/>
        <v>0</v>
      </c>
      <c r="I134" s="5">
        <f>IF(OR(AND(F134&gt;=50,G134&gt;SUMIF(SeasonTotals!A$2:A$9,A134,SeasonTotals!F$2:F$9)),AND(G134&gt;0.885,F134&gt;=50,D134&lt;3)),1,0)</f>
        <v>0</v>
      </c>
      <c r="J134" s="4">
        <f t="shared" si="10"/>
        <v>1</v>
      </c>
      <c r="K134" s="5">
        <f t="shared" si="11"/>
        <v>1</v>
      </c>
    </row>
    <row r="135" spans="1:11" x14ac:dyDescent="0.25">
      <c r="A135" t="s">
        <v>10</v>
      </c>
      <c r="B135" t="s">
        <v>17</v>
      </c>
      <c r="C135">
        <v>1</v>
      </c>
      <c r="D135">
        <v>2</v>
      </c>
      <c r="E135">
        <v>32</v>
      </c>
      <c r="F135">
        <v>60</v>
      </c>
      <c r="G135" s="1">
        <f t="shared" si="8"/>
        <v>0.94117647058823528</v>
      </c>
      <c r="H135" s="4">
        <f t="shared" si="9"/>
        <v>1</v>
      </c>
      <c r="I135" s="5">
        <f>IF(OR(AND(F135&gt;=50,G135&gt;SUMIF(SeasonTotals!A$2:A$9,A135,SeasonTotals!F$2:F$9)),AND(G135&gt;0.885,F135&gt;=50,D135&lt;3)),1,0)</f>
        <v>1</v>
      </c>
      <c r="J135" s="4">
        <f t="shared" si="10"/>
        <v>0</v>
      </c>
      <c r="K135" s="5">
        <f t="shared" si="11"/>
        <v>0</v>
      </c>
    </row>
    <row r="136" spans="1:11" x14ac:dyDescent="0.25">
      <c r="A136" t="s">
        <v>10</v>
      </c>
      <c r="B136" t="s">
        <v>17</v>
      </c>
      <c r="C136">
        <v>1</v>
      </c>
      <c r="D136">
        <v>2</v>
      </c>
      <c r="E136">
        <v>20</v>
      </c>
      <c r="F136">
        <v>60</v>
      </c>
      <c r="G136" s="1">
        <f t="shared" si="8"/>
        <v>0.90909090909090906</v>
      </c>
      <c r="H136" s="4">
        <f t="shared" si="9"/>
        <v>1</v>
      </c>
      <c r="I136" s="5">
        <f>IF(OR(AND(F136&gt;=50,G136&gt;SUMIF(SeasonTotals!A$2:A$9,A136,SeasonTotals!F$2:F$9)),AND(G136&gt;0.885,F136&gt;=50,D136&lt;3)),1,0)</f>
        <v>1</v>
      </c>
      <c r="J136" s="4">
        <f t="shared" si="10"/>
        <v>0</v>
      </c>
      <c r="K136" s="5">
        <f t="shared" si="11"/>
        <v>0</v>
      </c>
    </row>
    <row r="137" spans="1:11" x14ac:dyDescent="0.25">
      <c r="A137" t="s">
        <v>10</v>
      </c>
      <c r="B137" t="s">
        <v>17</v>
      </c>
      <c r="C137">
        <v>1</v>
      </c>
      <c r="D137">
        <v>3</v>
      </c>
      <c r="E137">
        <v>10</v>
      </c>
      <c r="F137">
        <v>33</v>
      </c>
      <c r="G137" s="1">
        <f t="shared" si="8"/>
        <v>0.76923076923076927</v>
      </c>
      <c r="H137" s="4">
        <f t="shared" si="9"/>
        <v>0</v>
      </c>
      <c r="I137" s="5">
        <f>IF(OR(AND(F137&gt;=50,G137&gt;SUMIF(SeasonTotals!A$2:A$9,A137,SeasonTotals!F$2:F$9)),AND(G137&gt;0.885,F137&gt;=50,D137&lt;3)),1,0)</f>
        <v>0</v>
      </c>
      <c r="J137" s="4">
        <f t="shared" si="10"/>
        <v>1</v>
      </c>
      <c r="K137" s="5">
        <f t="shared" si="11"/>
        <v>1</v>
      </c>
    </row>
    <row r="138" spans="1:11" x14ac:dyDescent="0.25">
      <c r="A138" t="s">
        <v>10</v>
      </c>
      <c r="B138" t="s">
        <v>17</v>
      </c>
      <c r="C138">
        <v>1</v>
      </c>
      <c r="D138">
        <v>2</v>
      </c>
      <c r="E138">
        <v>36</v>
      </c>
      <c r="F138">
        <v>65</v>
      </c>
      <c r="G138" s="1">
        <f t="shared" si="8"/>
        <v>0.94736842105263153</v>
      </c>
      <c r="H138" s="4">
        <f t="shared" si="9"/>
        <v>1</v>
      </c>
      <c r="I138" s="5">
        <f>IF(OR(AND(F138&gt;=50,G138&gt;SUMIF(SeasonTotals!A$2:A$9,A138,SeasonTotals!F$2:F$9)),AND(G138&gt;0.885,F138&gt;=50,D138&lt;3)),1,0)</f>
        <v>1</v>
      </c>
      <c r="J138" s="4">
        <f t="shared" si="10"/>
        <v>0</v>
      </c>
      <c r="K138" s="5">
        <f t="shared" si="11"/>
        <v>0</v>
      </c>
    </row>
    <row r="139" spans="1:11" x14ac:dyDescent="0.25">
      <c r="A139" t="s">
        <v>10</v>
      </c>
      <c r="B139" t="s">
        <v>17</v>
      </c>
      <c r="C139">
        <v>1</v>
      </c>
      <c r="D139">
        <v>3</v>
      </c>
      <c r="E139">
        <v>25</v>
      </c>
      <c r="F139">
        <v>60</v>
      </c>
      <c r="G139" s="1">
        <f t="shared" si="8"/>
        <v>0.8928571428571429</v>
      </c>
      <c r="H139" s="4">
        <f t="shared" si="9"/>
        <v>0</v>
      </c>
      <c r="I139" s="5">
        <f>IF(OR(AND(F139&gt;=50,G139&gt;SUMIF(SeasonTotals!A$2:A$9,A139,SeasonTotals!F$2:F$9)),AND(G139&gt;0.885,F139&gt;=50,D139&lt;3)),1,0)</f>
        <v>0</v>
      </c>
      <c r="J139" s="4">
        <f t="shared" si="10"/>
        <v>0</v>
      </c>
      <c r="K139" s="5">
        <f t="shared" si="11"/>
        <v>0</v>
      </c>
    </row>
    <row r="140" spans="1:11" x14ac:dyDescent="0.25">
      <c r="A140" t="s">
        <v>10</v>
      </c>
      <c r="B140" t="s">
        <v>17</v>
      </c>
      <c r="C140">
        <v>1</v>
      </c>
      <c r="D140">
        <v>3</v>
      </c>
      <c r="E140">
        <v>31</v>
      </c>
      <c r="F140">
        <v>60</v>
      </c>
      <c r="G140" s="1">
        <f t="shared" si="8"/>
        <v>0.91176470588235292</v>
      </c>
      <c r="H140" s="4">
        <f t="shared" si="9"/>
        <v>0</v>
      </c>
      <c r="I140" s="5">
        <f>IF(OR(AND(F140&gt;=50,G140&gt;SUMIF(SeasonTotals!A$2:A$9,A140,SeasonTotals!F$2:F$9)),AND(G140&gt;0.885,F140&gt;=50,D140&lt;3)),1,0)</f>
        <v>1</v>
      </c>
      <c r="J140" s="4">
        <f t="shared" si="10"/>
        <v>0</v>
      </c>
      <c r="K140" s="5">
        <f t="shared" si="11"/>
        <v>0</v>
      </c>
    </row>
    <row r="141" spans="1:11" x14ac:dyDescent="0.25">
      <c r="A141" t="s">
        <v>10</v>
      </c>
      <c r="B141" t="s">
        <v>17</v>
      </c>
      <c r="C141">
        <v>1</v>
      </c>
      <c r="D141">
        <v>1</v>
      </c>
      <c r="E141">
        <v>23</v>
      </c>
      <c r="F141">
        <v>62</v>
      </c>
      <c r="G141" s="1">
        <f t="shared" si="8"/>
        <v>0.95833333333333337</v>
      </c>
      <c r="H141" s="4">
        <f t="shared" si="9"/>
        <v>1</v>
      </c>
      <c r="I141" s="5">
        <f>IF(OR(AND(F141&gt;=50,G141&gt;SUMIF(SeasonTotals!A$2:A$9,A141,SeasonTotals!F$2:F$9)),AND(G141&gt;0.885,F141&gt;=50,D141&lt;3)),1,0)</f>
        <v>1</v>
      </c>
      <c r="J141" s="4">
        <f t="shared" si="10"/>
        <v>0</v>
      </c>
      <c r="K141" s="5">
        <f t="shared" si="11"/>
        <v>0</v>
      </c>
    </row>
    <row r="142" spans="1:11" x14ac:dyDescent="0.25">
      <c r="A142" t="s">
        <v>10</v>
      </c>
      <c r="B142" t="s">
        <v>17</v>
      </c>
      <c r="C142">
        <v>1</v>
      </c>
      <c r="D142">
        <v>4</v>
      </c>
      <c r="E142">
        <v>24</v>
      </c>
      <c r="F142">
        <v>58</v>
      </c>
      <c r="G142" s="1">
        <f t="shared" si="8"/>
        <v>0.8571428571428571</v>
      </c>
      <c r="H142" s="4">
        <f t="shared" si="9"/>
        <v>0</v>
      </c>
      <c r="I142" s="5">
        <f>IF(OR(AND(F142&gt;=50,G142&gt;SUMIF(SeasonTotals!A$2:A$9,A142,SeasonTotals!F$2:F$9)),AND(G142&gt;0.885,F142&gt;=50,D142&lt;3)),1,0)</f>
        <v>0</v>
      </c>
      <c r="J142" s="4">
        <f t="shared" si="10"/>
        <v>0</v>
      </c>
      <c r="K142" s="5">
        <f t="shared" si="11"/>
        <v>0</v>
      </c>
    </row>
    <row r="143" spans="1:11" x14ac:dyDescent="0.25">
      <c r="A143" t="s">
        <v>10</v>
      </c>
      <c r="B143" t="s">
        <v>17</v>
      </c>
      <c r="C143">
        <v>1</v>
      </c>
      <c r="D143">
        <v>1</v>
      </c>
      <c r="E143">
        <v>22</v>
      </c>
      <c r="F143">
        <v>60</v>
      </c>
      <c r="G143" s="1">
        <f t="shared" si="8"/>
        <v>0.95652173913043481</v>
      </c>
      <c r="H143" s="4">
        <f t="shared" si="9"/>
        <v>1</v>
      </c>
      <c r="I143" s="5">
        <f>IF(OR(AND(F143&gt;=50,G143&gt;SUMIF(SeasonTotals!A$2:A$9,A143,SeasonTotals!F$2:F$9)),AND(G143&gt;0.885,F143&gt;=50,D143&lt;3)),1,0)</f>
        <v>1</v>
      </c>
      <c r="J143" s="4">
        <f t="shared" si="10"/>
        <v>0</v>
      </c>
      <c r="K143" s="5">
        <f t="shared" si="11"/>
        <v>0</v>
      </c>
    </row>
    <row r="144" spans="1:11" x14ac:dyDescent="0.25">
      <c r="A144" t="s">
        <v>10</v>
      </c>
      <c r="B144" t="s">
        <v>17</v>
      </c>
      <c r="C144">
        <v>1</v>
      </c>
      <c r="D144">
        <v>3</v>
      </c>
      <c r="E144">
        <v>21</v>
      </c>
      <c r="F144">
        <v>60</v>
      </c>
      <c r="G144" s="1">
        <f t="shared" si="8"/>
        <v>0.875</v>
      </c>
      <c r="H144" s="4">
        <f t="shared" si="9"/>
        <v>0</v>
      </c>
      <c r="I144" s="5">
        <f>IF(OR(AND(F144&gt;=50,G144&gt;SUMIF(SeasonTotals!A$2:A$9,A144,SeasonTotals!F$2:F$9)),AND(G144&gt;0.885,F144&gt;=50,D144&lt;3)),1,0)</f>
        <v>0</v>
      </c>
      <c r="J144" s="4">
        <f t="shared" si="10"/>
        <v>0</v>
      </c>
      <c r="K144" s="5">
        <f t="shared" si="11"/>
        <v>0</v>
      </c>
    </row>
    <row r="145" spans="1:11" x14ac:dyDescent="0.25">
      <c r="A145" t="s">
        <v>10</v>
      </c>
      <c r="B145" t="s">
        <v>17</v>
      </c>
      <c r="C145">
        <v>1</v>
      </c>
      <c r="D145">
        <v>2</v>
      </c>
      <c r="E145">
        <v>26</v>
      </c>
      <c r="F145">
        <v>60</v>
      </c>
      <c r="G145" s="1">
        <f t="shared" si="8"/>
        <v>0.9285714285714286</v>
      </c>
      <c r="H145" s="4">
        <f t="shared" si="9"/>
        <v>1</v>
      </c>
      <c r="I145" s="5">
        <f>IF(OR(AND(F145&gt;=50,G145&gt;SUMIF(SeasonTotals!A$2:A$9,A145,SeasonTotals!F$2:F$9)),AND(G145&gt;0.885,F145&gt;=50,D145&lt;3)),1,0)</f>
        <v>1</v>
      </c>
      <c r="J145" s="4">
        <f t="shared" si="10"/>
        <v>0</v>
      </c>
      <c r="K145" s="5">
        <f t="shared" si="11"/>
        <v>0</v>
      </c>
    </row>
    <row r="146" spans="1:11" x14ac:dyDescent="0.25">
      <c r="A146" t="s">
        <v>10</v>
      </c>
      <c r="B146" t="s">
        <v>17</v>
      </c>
      <c r="C146">
        <v>1</v>
      </c>
      <c r="D146">
        <v>3</v>
      </c>
      <c r="E146">
        <v>27</v>
      </c>
      <c r="F146">
        <v>63</v>
      </c>
      <c r="G146" s="1">
        <f t="shared" si="8"/>
        <v>0.9</v>
      </c>
      <c r="H146" s="4">
        <f t="shared" si="9"/>
        <v>0</v>
      </c>
      <c r="I146" s="5">
        <f>IF(OR(AND(F146&gt;=50,G146&gt;SUMIF(SeasonTotals!A$2:A$9,A146,SeasonTotals!F$2:F$9)),AND(G146&gt;0.885,F146&gt;=50,D146&lt;3)),1,0)</f>
        <v>0</v>
      </c>
      <c r="J146" s="4">
        <f t="shared" si="10"/>
        <v>0</v>
      </c>
      <c r="K146" s="5">
        <f t="shared" si="11"/>
        <v>0</v>
      </c>
    </row>
    <row r="147" spans="1:11" x14ac:dyDescent="0.25">
      <c r="A147" t="s">
        <v>10</v>
      </c>
      <c r="B147" t="s">
        <v>17</v>
      </c>
      <c r="C147">
        <v>1</v>
      </c>
      <c r="D147">
        <v>0</v>
      </c>
      <c r="E147">
        <v>25</v>
      </c>
      <c r="F147">
        <v>59</v>
      </c>
      <c r="G147" s="1">
        <f t="shared" si="8"/>
        <v>1</v>
      </c>
      <c r="H147" s="4">
        <f t="shared" si="9"/>
        <v>1</v>
      </c>
      <c r="I147" s="5">
        <f>IF(OR(AND(F147&gt;=50,G147&gt;SUMIF(SeasonTotals!A$2:A$9,A147,SeasonTotals!F$2:F$9)),AND(G147&gt;0.885,F147&gt;=50,D147&lt;3)),1,0)</f>
        <v>1</v>
      </c>
      <c r="J147" s="4">
        <f t="shared" si="10"/>
        <v>0</v>
      </c>
      <c r="K147" s="5">
        <f t="shared" si="11"/>
        <v>0</v>
      </c>
    </row>
    <row r="148" spans="1:11" x14ac:dyDescent="0.25">
      <c r="A148" t="s">
        <v>10</v>
      </c>
      <c r="B148" t="s">
        <v>17</v>
      </c>
      <c r="C148">
        <v>1</v>
      </c>
      <c r="D148">
        <v>4</v>
      </c>
      <c r="E148">
        <v>3</v>
      </c>
      <c r="F148">
        <v>13</v>
      </c>
      <c r="G148" s="1">
        <f t="shared" si="8"/>
        <v>0.42857142857142855</v>
      </c>
      <c r="H148" s="4">
        <f t="shared" si="9"/>
        <v>0</v>
      </c>
      <c r="I148" s="5">
        <f>IF(OR(AND(F148&gt;=50,G148&gt;SUMIF(SeasonTotals!A$2:A$9,A148,SeasonTotals!F$2:F$9)),AND(G148&gt;0.885,F148&gt;=50,D148&lt;3)),1,0)</f>
        <v>0</v>
      </c>
      <c r="J148" s="4">
        <f t="shared" si="10"/>
        <v>1</v>
      </c>
      <c r="K148" s="5">
        <f t="shared" si="11"/>
        <v>1</v>
      </c>
    </row>
    <row r="149" spans="1:11" x14ac:dyDescent="0.25">
      <c r="A149" t="s">
        <v>10</v>
      </c>
      <c r="B149" t="s">
        <v>17</v>
      </c>
      <c r="C149">
        <v>1</v>
      </c>
      <c r="D149">
        <v>1</v>
      </c>
      <c r="E149">
        <v>16</v>
      </c>
      <c r="F149">
        <v>60</v>
      </c>
      <c r="G149" s="1">
        <f t="shared" si="8"/>
        <v>0.94117647058823528</v>
      </c>
      <c r="H149" s="4">
        <f t="shared" si="9"/>
        <v>1</v>
      </c>
      <c r="I149" s="5">
        <f>IF(OR(AND(F149&gt;=50,G149&gt;SUMIF(SeasonTotals!A$2:A$9,A149,SeasonTotals!F$2:F$9)),AND(G149&gt;0.885,F149&gt;=50,D149&lt;3)),1,0)</f>
        <v>1</v>
      </c>
      <c r="J149" s="4">
        <f t="shared" si="10"/>
        <v>0</v>
      </c>
      <c r="K149" s="5">
        <f t="shared" si="11"/>
        <v>0</v>
      </c>
    </row>
    <row r="150" spans="1:11" x14ac:dyDescent="0.25">
      <c r="A150" t="s">
        <v>10</v>
      </c>
      <c r="B150" t="s">
        <v>17</v>
      </c>
      <c r="C150">
        <v>1</v>
      </c>
      <c r="D150">
        <v>3</v>
      </c>
      <c r="E150">
        <v>31</v>
      </c>
      <c r="F150">
        <v>59</v>
      </c>
      <c r="G150" s="1">
        <f t="shared" si="8"/>
        <v>0.91176470588235292</v>
      </c>
      <c r="H150" s="4">
        <f t="shared" si="9"/>
        <v>0</v>
      </c>
      <c r="I150" s="5">
        <f>IF(OR(AND(F150&gt;=50,G150&gt;SUMIF(SeasonTotals!A$2:A$9,A150,SeasonTotals!F$2:F$9)),AND(G150&gt;0.885,F150&gt;=50,D150&lt;3)),1,0)</f>
        <v>1</v>
      </c>
      <c r="J150" s="4">
        <f t="shared" si="10"/>
        <v>0</v>
      </c>
      <c r="K150" s="5">
        <f t="shared" si="11"/>
        <v>0</v>
      </c>
    </row>
    <row r="151" spans="1:11" x14ac:dyDescent="0.25">
      <c r="A151" t="s">
        <v>10</v>
      </c>
      <c r="B151" t="s">
        <v>17</v>
      </c>
      <c r="C151">
        <v>1</v>
      </c>
      <c r="D151">
        <v>1</v>
      </c>
      <c r="E151">
        <v>36</v>
      </c>
      <c r="F151">
        <v>65</v>
      </c>
      <c r="G151" s="1">
        <f t="shared" si="8"/>
        <v>0.97297297297297303</v>
      </c>
      <c r="H151" s="4">
        <f t="shared" si="9"/>
        <v>1</v>
      </c>
      <c r="I151" s="5">
        <f>IF(OR(AND(F151&gt;=50,G151&gt;SUMIF(SeasonTotals!A$2:A$9,A151,SeasonTotals!F$2:F$9)),AND(G151&gt;0.885,F151&gt;=50,D151&lt;3)),1,0)</f>
        <v>1</v>
      </c>
      <c r="J151" s="4">
        <f t="shared" si="10"/>
        <v>0</v>
      </c>
      <c r="K151" s="5">
        <f t="shared" si="11"/>
        <v>0</v>
      </c>
    </row>
    <row r="152" spans="1:11" x14ac:dyDescent="0.25">
      <c r="A152" t="s">
        <v>10</v>
      </c>
      <c r="B152" t="s">
        <v>17</v>
      </c>
      <c r="C152">
        <v>1</v>
      </c>
      <c r="D152">
        <v>2</v>
      </c>
      <c r="E152">
        <v>42</v>
      </c>
      <c r="F152">
        <v>65</v>
      </c>
      <c r="G152" s="1">
        <f t="shared" si="8"/>
        <v>0.95454545454545459</v>
      </c>
      <c r="H152" s="4">
        <f t="shared" si="9"/>
        <v>1</v>
      </c>
      <c r="I152" s="5">
        <f>IF(OR(AND(F152&gt;=50,G152&gt;SUMIF(SeasonTotals!A$2:A$9,A152,SeasonTotals!F$2:F$9)),AND(G152&gt;0.885,F152&gt;=50,D152&lt;3)),1,0)</f>
        <v>1</v>
      </c>
      <c r="J152" s="4">
        <f t="shared" si="10"/>
        <v>0</v>
      </c>
      <c r="K152" s="5">
        <f t="shared" si="11"/>
        <v>0</v>
      </c>
    </row>
    <row r="153" spans="1:11" x14ac:dyDescent="0.25">
      <c r="A153" t="s">
        <v>10</v>
      </c>
      <c r="B153" t="s">
        <v>17</v>
      </c>
      <c r="C153">
        <v>1</v>
      </c>
      <c r="D153">
        <v>1</v>
      </c>
      <c r="E153">
        <v>25</v>
      </c>
      <c r="F153">
        <v>60</v>
      </c>
      <c r="G153" s="1">
        <f t="shared" si="8"/>
        <v>0.96153846153846156</v>
      </c>
      <c r="H153" s="4">
        <f t="shared" si="9"/>
        <v>1</v>
      </c>
      <c r="I153" s="5">
        <f>IF(OR(AND(F153&gt;=50,G153&gt;SUMIF(SeasonTotals!A$2:A$9,A153,SeasonTotals!F$2:F$9)),AND(G153&gt;0.885,F153&gt;=50,D153&lt;3)),1,0)</f>
        <v>1</v>
      </c>
      <c r="J153" s="4">
        <f t="shared" si="10"/>
        <v>0</v>
      </c>
      <c r="K153" s="5">
        <f t="shared" si="11"/>
        <v>0</v>
      </c>
    </row>
    <row r="154" spans="1:11" x14ac:dyDescent="0.25">
      <c r="A154" t="s">
        <v>10</v>
      </c>
      <c r="B154" t="s">
        <v>17</v>
      </c>
      <c r="C154">
        <v>1</v>
      </c>
      <c r="D154">
        <v>2</v>
      </c>
      <c r="E154">
        <v>19</v>
      </c>
      <c r="F154">
        <v>58</v>
      </c>
      <c r="G154" s="1">
        <f t="shared" si="8"/>
        <v>0.90476190476190477</v>
      </c>
      <c r="H154" s="4">
        <f t="shared" si="9"/>
        <v>1</v>
      </c>
      <c r="I154" s="5">
        <f>IF(OR(AND(F154&gt;=50,G154&gt;SUMIF(SeasonTotals!A$2:A$9,A154,SeasonTotals!F$2:F$9)),AND(G154&gt;0.885,F154&gt;=50,D154&lt;3)),1,0)</f>
        <v>1</v>
      </c>
      <c r="J154" s="4">
        <f t="shared" si="10"/>
        <v>0</v>
      </c>
      <c r="K154" s="5">
        <f t="shared" si="11"/>
        <v>0</v>
      </c>
    </row>
    <row r="155" spans="1:11" x14ac:dyDescent="0.25">
      <c r="A155" t="s">
        <v>10</v>
      </c>
      <c r="B155" t="s">
        <v>17</v>
      </c>
      <c r="C155">
        <v>1</v>
      </c>
      <c r="D155">
        <v>4</v>
      </c>
      <c r="E155">
        <v>35</v>
      </c>
      <c r="F155">
        <v>60</v>
      </c>
      <c r="G155" s="1">
        <f t="shared" si="8"/>
        <v>0.89743589743589747</v>
      </c>
      <c r="H155" s="4">
        <f t="shared" si="9"/>
        <v>0</v>
      </c>
      <c r="I155" s="5">
        <f>IF(OR(AND(F155&gt;=50,G155&gt;SUMIF(SeasonTotals!A$2:A$9,A155,SeasonTotals!F$2:F$9)),AND(G155&gt;0.885,F155&gt;=50,D155&lt;3)),1,0)</f>
        <v>0</v>
      </c>
      <c r="J155" s="4">
        <f t="shared" si="10"/>
        <v>0</v>
      </c>
      <c r="K155" s="5">
        <f t="shared" si="11"/>
        <v>0</v>
      </c>
    </row>
    <row r="156" spans="1:11" x14ac:dyDescent="0.25">
      <c r="A156" t="s">
        <v>10</v>
      </c>
      <c r="B156" t="s">
        <v>17</v>
      </c>
      <c r="C156">
        <v>1</v>
      </c>
      <c r="D156">
        <v>2</v>
      </c>
      <c r="E156">
        <v>23</v>
      </c>
      <c r="F156">
        <v>60</v>
      </c>
      <c r="G156" s="1">
        <f t="shared" si="8"/>
        <v>0.92</v>
      </c>
      <c r="H156" s="4">
        <f t="shared" si="9"/>
        <v>1</v>
      </c>
      <c r="I156" s="5">
        <f>IF(OR(AND(F156&gt;=50,G156&gt;SUMIF(SeasonTotals!A$2:A$9,A156,SeasonTotals!F$2:F$9)),AND(G156&gt;0.885,F156&gt;=50,D156&lt;3)),1,0)</f>
        <v>1</v>
      </c>
      <c r="J156" s="4">
        <f t="shared" si="10"/>
        <v>0</v>
      </c>
      <c r="K156" s="5">
        <f t="shared" si="11"/>
        <v>0</v>
      </c>
    </row>
    <row r="157" spans="1:11" x14ac:dyDescent="0.25">
      <c r="A157" t="s">
        <v>10</v>
      </c>
      <c r="B157" t="s">
        <v>17</v>
      </c>
      <c r="C157">
        <v>1</v>
      </c>
      <c r="D157">
        <v>4</v>
      </c>
      <c r="E157">
        <v>13</v>
      </c>
      <c r="F157">
        <v>58</v>
      </c>
      <c r="G157" s="1">
        <f t="shared" si="8"/>
        <v>0.76470588235294112</v>
      </c>
      <c r="H157" s="4">
        <f t="shared" si="9"/>
        <v>0</v>
      </c>
      <c r="I157" s="5">
        <f>IF(OR(AND(F157&gt;=50,G157&gt;SUMIF(SeasonTotals!A$2:A$9,A157,SeasonTotals!F$2:F$9)),AND(G157&gt;0.885,F157&gt;=50,D157&lt;3)),1,0)</f>
        <v>0</v>
      </c>
      <c r="J157" s="4">
        <f t="shared" si="10"/>
        <v>1</v>
      </c>
      <c r="K157" s="5">
        <f t="shared" si="11"/>
        <v>0</v>
      </c>
    </row>
    <row r="158" spans="1:11" x14ac:dyDescent="0.25">
      <c r="A158" t="s">
        <v>10</v>
      </c>
      <c r="B158" t="s">
        <v>18</v>
      </c>
      <c r="C158">
        <v>1</v>
      </c>
      <c r="D158">
        <v>2</v>
      </c>
      <c r="E158">
        <v>26</v>
      </c>
      <c r="F158">
        <v>60</v>
      </c>
      <c r="G158" s="1">
        <f t="shared" si="8"/>
        <v>0.9285714285714286</v>
      </c>
      <c r="H158" s="4">
        <f t="shared" si="9"/>
        <v>1</v>
      </c>
      <c r="I158" s="5">
        <f>IF(OR(AND(F158&gt;=50,G158&gt;SUMIF(SeasonTotals!A$2:A$9,A158,SeasonTotals!F$2:F$9)),AND(G158&gt;0.885,F158&gt;=50,D158&lt;3)),1,0)</f>
        <v>1</v>
      </c>
      <c r="J158" s="4">
        <f t="shared" si="10"/>
        <v>0</v>
      </c>
      <c r="K158" s="5">
        <f t="shared" si="11"/>
        <v>0</v>
      </c>
    </row>
    <row r="159" spans="1:11" x14ac:dyDescent="0.25">
      <c r="A159" t="s">
        <v>10</v>
      </c>
      <c r="B159" t="s">
        <v>18</v>
      </c>
      <c r="C159">
        <v>1</v>
      </c>
      <c r="D159">
        <v>4</v>
      </c>
      <c r="E159">
        <v>29</v>
      </c>
      <c r="F159">
        <v>59</v>
      </c>
      <c r="G159" s="1">
        <f t="shared" si="8"/>
        <v>0.87878787878787878</v>
      </c>
      <c r="H159" s="4">
        <f t="shared" si="9"/>
        <v>0</v>
      </c>
      <c r="I159" s="5">
        <f>IF(OR(AND(F159&gt;=50,G159&gt;SUMIF(SeasonTotals!A$2:A$9,A159,SeasonTotals!F$2:F$9)),AND(G159&gt;0.885,F159&gt;=50,D159&lt;3)),1,0)</f>
        <v>0</v>
      </c>
      <c r="J159" s="4">
        <f t="shared" si="10"/>
        <v>0</v>
      </c>
      <c r="K159" s="5">
        <f t="shared" si="11"/>
        <v>0</v>
      </c>
    </row>
    <row r="160" spans="1:11" x14ac:dyDescent="0.25">
      <c r="A160" t="s">
        <v>10</v>
      </c>
      <c r="B160" t="s">
        <v>18</v>
      </c>
      <c r="C160">
        <v>1</v>
      </c>
      <c r="D160">
        <v>3</v>
      </c>
      <c r="E160">
        <v>20</v>
      </c>
      <c r="F160">
        <v>65</v>
      </c>
      <c r="G160" s="1">
        <f t="shared" si="8"/>
        <v>0.86956521739130432</v>
      </c>
      <c r="H160" s="4">
        <f t="shared" si="9"/>
        <v>0</v>
      </c>
      <c r="I160" s="5">
        <f>IF(OR(AND(F160&gt;=50,G160&gt;SUMIF(SeasonTotals!A$2:A$9,A160,SeasonTotals!F$2:F$9)),AND(G160&gt;0.885,F160&gt;=50,D160&lt;3)),1,0)</f>
        <v>0</v>
      </c>
      <c r="J160" s="4">
        <f t="shared" si="10"/>
        <v>0</v>
      </c>
      <c r="K160" s="5">
        <f t="shared" si="11"/>
        <v>0</v>
      </c>
    </row>
    <row r="161" spans="1:11" x14ac:dyDescent="0.25">
      <c r="A161" t="s">
        <v>10</v>
      </c>
      <c r="B161" t="s">
        <v>18</v>
      </c>
      <c r="C161">
        <v>1</v>
      </c>
      <c r="D161">
        <v>2</v>
      </c>
      <c r="E161">
        <v>31</v>
      </c>
      <c r="F161">
        <v>64</v>
      </c>
      <c r="G161" s="1">
        <f t="shared" si="8"/>
        <v>0.93939393939393945</v>
      </c>
      <c r="H161" s="4">
        <f t="shared" si="9"/>
        <v>1</v>
      </c>
      <c r="I161" s="5">
        <f>IF(OR(AND(F161&gt;=50,G161&gt;SUMIF(SeasonTotals!A$2:A$9,A161,SeasonTotals!F$2:F$9)),AND(G161&gt;0.885,F161&gt;=50,D161&lt;3)),1,0)</f>
        <v>1</v>
      </c>
      <c r="J161" s="4">
        <f t="shared" si="10"/>
        <v>0</v>
      </c>
      <c r="K161" s="5">
        <f t="shared" si="11"/>
        <v>0</v>
      </c>
    </row>
    <row r="162" spans="1:11" x14ac:dyDescent="0.25">
      <c r="A162" t="s">
        <v>10</v>
      </c>
      <c r="B162" t="s">
        <v>18</v>
      </c>
      <c r="C162">
        <v>1</v>
      </c>
      <c r="D162">
        <v>1</v>
      </c>
      <c r="E162">
        <v>28</v>
      </c>
      <c r="F162">
        <v>60</v>
      </c>
      <c r="G162" s="1">
        <f t="shared" si="8"/>
        <v>0.96551724137931039</v>
      </c>
      <c r="H162" s="4">
        <f t="shared" si="9"/>
        <v>1</v>
      </c>
      <c r="I162" s="5">
        <f>IF(OR(AND(F162&gt;=50,G162&gt;SUMIF(SeasonTotals!A$2:A$9,A162,SeasonTotals!F$2:F$9)),AND(G162&gt;0.885,F162&gt;=50,D162&lt;3)),1,0)</f>
        <v>1</v>
      </c>
      <c r="J162" s="4">
        <f t="shared" si="10"/>
        <v>0</v>
      </c>
      <c r="K162" s="5">
        <f t="shared" si="11"/>
        <v>0</v>
      </c>
    </row>
    <row r="163" spans="1:11" x14ac:dyDescent="0.25">
      <c r="A163" t="s">
        <v>10</v>
      </c>
      <c r="B163" t="s">
        <v>18</v>
      </c>
      <c r="C163">
        <v>1</v>
      </c>
      <c r="D163">
        <v>3</v>
      </c>
      <c r="E163">
        <v>37</v>
      </c>
      <c r="F163">
        <v>60</v>
      </c>
      <c r="G163" s="1">
        <f t="shared" si="8"/>
        <v>0.92500000000000004</v>
      </c>
      <c r="H163" s="4">
        <f t="shared" si="9"/>
        <v>1</v>
      </c>
      <c r="I163" s="5">
        <f>IF(OR(AND(F163&gt;=50,G163&gt;SUMIF(SeasonTotals!A$2:A$9,A163,SeasonTotals!F$2:F$9)),AND(G163&gt;0.885,F163&gt;=50,D163&lt;3)),1,0)</f>
        <v>1</v>
      </c>
      <c r="J163" s="4">
        <f t="shared" si="10"/>
        <v>0</v>
      </c>
      <c r="K163" s="5">
        <f t="shared" si="11"/>
        <v>0</v>
      </c>
    </row>
    <row r="164" spans="1:11" x14ac:dyDescent="0.25">
      <c r="A164" t="s">
        <v>10</v>
      </c>
      <c r="B164" t="s">
        <v>18</v>
      </c>
      <c r="C164">
        <v>1</v>
      </c>
      <c r="D164">
        <v>4</v>
      </c>
      <c r="E164">
        <v>32</v>
      </c>
      <c r="F164">
        <v>59</v>
      </c>
      <c r="G164" s="1">
        <f t="shared" si="8"/>
        <v>0.88888888888888884</v>
      </c>
      <c r="H164" s="4">
        <f t="shared" si="9"/>
        <v>0</v>
      </c>
      <c r="I164" s="5">
        <f>IF(OR(AND(F164&gt;=50,G164&gt;SUMIF(SeasonTotals!A$2:A$9,A164,SeasonTotals!F$2:F$9)),AND(G164&gt;0.885,F164&gt;=50,D164&lt;3)),1,0)</f>
        <v>0</v>
      </c>
      <c r="J164" s="4">
        <f t="shared" si="10"/>
        <v>0</v>
      </c>
      <c r="K164" s="5">
        <f t="shared" si="11"/>
        <v>0</v>
      </c>
    </row>
    <row r="165" spans="1:11" x14ac:dyDescent="0.25">
      <c r="A165" t="s">
        <v>10</v>
      </c>
      <c r="B165" t="s">
        <v>18</v>
      </c>
      <c r="C165">
        <v>1</v>
      </c>
      <c r="D165">
        <v>3</v>
      </c>
      <c r="E165">
        <v>28</v>
      </c>
      <c r="F165">
        <v>58</v>
      </c>
      <c r="G165" s="1">
        <f t="shared" si="8"/>
        <v>0.90322580645161288</v>
      </c>
      <c r="H165" s="4">
        <f t="shared" si="9"/>
        <v>0</v>
      </c>
      <c r="I165" s="5">
        <f>IF(OR(AND(F165&gt;=50,G165&gt;SUMIF(SeasonTotals!A$2:A$9,A165,SeasonTotals!F$2:F$9)),AND(G165&gt;0.885,F165&gt;=50,D165&lt;3)),1,0)</f>
        <v>0</v>
      </c>
      <c r="J165" s="4">
        <f t="shared" si="10"/>
        <v>0</v>
      </c>
      <c r="K165" s="5">
        <f t="shared" si="11"/>
        <v>0</v>
      </c>
    </row>
    <row r="166" spans="1:11" x14ac:dyDescent="0.25">
      <c r="A166" t="s">
        <v>10</v>
      </c>
      <c r="B166" t="s">
        <v>18</v>
      </c>
      <c r="C166">
        <v>1</v>
      </c>
      <c r="D166">
        <v>3</v>
      </c>
      <c r="E166">
        <v>43</v>
      </c>
      <c r="F166">
        <v>65</v>
      </c>
      <c r="G166" s="1">
        <f t="shared" si="8"/>
        <v>0.93478260869565222</v>
      </c>
      <c r="H166" s="4">
        <f t="shared" si="9"/>
        <v>1</v>
      </c>
      <c r="I166" s="5">
        <f>IF(OR(AND(F166&gt;=50,G166&gt;SUMIF(SeasonTotals!A$2:A$9,A166,SeasonTotals!F$2:F$9)),AND(G166&gt;0.885,F166&gt;=50,D166&lt;3)),1,0)</f>
        <v>1</v>
      </c>
      <c r="J166" s="4">
        <f t="shared" si="10"/>
        <v>0</v>
      </c>
      <c r="K166" s="5">
        <f t="shared" si="11"/>
        <v>0</v>
      </c>
    </row>
    <row r="167" spans="1:11" x14ac:dyDescent="0.25">
      <c r="A167" t="s">
        <v>10</v>
      </c>
      <c r="B167" t="s">
        <v>18</v>
      </c>
      <c r="C167">
        <v>1</v>
      </c>
      <c r="D167">
        <v>4</v>
      </c>
      <c r="E167">
        <v>25</v>
      </c>
      <c r="F167">
        <v>60</v>
      </c>
      <c r="G167" s="1">
        <f t="shared" si="8"/>
        <v>0.86206896551724133</v>
      </c>
      <c r="H167" s="4">
        <f t="shared" si="9"/>
        <v>0</v>
      </c>
      <c r="I167" s="5">
        <f>IF(OR(AND(F167&gt;=50,G167&gt;SUMIF(SeasonTotals!A$2:A$9,A167,SeasonTotals!F$2:F$9)),AND(G167&gt;0.885,F167&gt;=50,D167&lt;3)),1,0)</f>
        <v>0</v>
      </c>
      <c r="J167" s="4">
        <f t="shared" si="10"/>
        <v>0</v>
      </c>
      <c r="K167" s="5">
        <f t="shared" si="11"/>
        <v>0</v>
      </c>
    </row>
    <row r="168" spans="1:11" x14ac:dyDescent="0.25">
      <c r="A168" t="s">
        <v>10</v>
      </c>
      <c r="B168" t="s">
        <v>18</v>
      </c>
      <c r="C168">
        <v>1</v>
      </c>
      <c r="D168">
        <v>4</v>
      </c>
      <c r="E168">
        <v>30</v>
      </c>
      <c r="F168">
        <v>60</v>
      </c>
      <c r="G168" s="1">
        <f t="shared" si="8"/>
        <v>0.88235294117647056</v>
      </c>
      <c r="H168" s="4">
        <f t="shared" si="9"/>
        <v>0</v>
      </c>
      <c r="I168" s="5">
        <f>IF(OR(AND(F168&gt;=50,G168&gt;SUMIF(SeasonTotals!A$2:A$9,A168,SeasonTotals!F$2:F$9)),AND(G168&gt;0.885,F168&gt;=50,D168&lt;3)),1,0)</f>
        <v>0</v>
      </c>
      <c r="J168" s="4">
        <f t="shared" si="10"/>
        <v>0</v>
      </c>
      <c r="K168" s="5">
        <f t="shared" si="11"/>
        <v>0</v>
      </c>
    </row>
    <row r="169" spans="1:11" x14ac:dyDescent="0.25">
      <c r="A169" t="s">
        <v>10</v>
      </c>
      <c r="B169" t="s">
        <v>18</v>
      </c>
      <c r="C169">
        <v>1</v>
      </c>
      <c r="D169">
        <v>2</v>
      </c>
      <c r="E169">
        <v>24</v>
      </c>
      <c r="F169">
        <v>60</v>
      </c>
      <c r="G169" s="1">
        <f t="shared" si="8"/>
        <v>0.92307692307692313</v>
      </c>
      <c r="H169" s="4">
        <f t="shared" si="9"/>
        <v>1</v>
      </c>
      <c r="I169" s="5">
        <f>IF(OR(AND(F169&gt;=50,G169&gt;SUMIF(SeasonTotals!A$2:A$9,A169,SeasonTotals!F$2:F$9)),AND(G169&gt;0.885,F169&gt;=50,D169&lt;3)),1,0)</f>
        <v>1</v>
      </c>
      <c r="J169" s="4">
        <f t="shared" si="10"/>
        <v>0</v>
      </c>
      <c r="K169" s="5">
        <f t="shared" si="11"/>
        <v>0</v>
      </c>
    </row>
    <row r="170" spans="1:11" x14ac:dyDescent="0.25">
      <c r="A170" t="s">
        <v>10</v>
      </c>
      <c r="B170" t="s">
        <v>18</v>
      </c>
      <c r="C170">
        <v>1</v>
      </c>
      <c r="D170">
        <v>4</v>
      </c>
      <c r="E170">
        <v>26</v>
      </c>
      <c r="F170">
        <v>40</v>
      </c>
      <c r="G170" s="1">
        <f t="shared" si="8"/>
        <v>0.8666666666666667</v>
      </c>
      <c r="H170" s="4">
        <f t="shared" si="9"/>
        <v>0</v>
      </c>
      <c r="I170" s="5">
        <f>IF(OR(AND(F170&gt;=50,G170&gt;SUMIF(SeasonTotals!A$2:A$9,A170,SeasonTotals!F$2:F$9)),AND(G170&gt;0.885,F170&gt;=50,D170&lt;3)),1,0)</f>
        <v>0</v>
      </c>
      <c r="J170" s="4">
        <f t="shared" si="10"/>
        <v>0</v>
      </c>
      <c r="K170" s="5">
        <f t="shared" si="11"/>
        <v>1</v>
      </c>
    </row>
    <row r="171" spans="1:11" x14ac:dyDescent="0.25">
      <c r="A171" t="s">
        <v>10</v>
      </c>
      <c r="B171" t="s">
        <v>18</v>
      </c>
      <c r="C171">
        <v>1</v>
      </c>
      <c r="D171">
        <v>2</v>
      </c>
      <c r="E171">
        <v>29</v>
      </c>
      <c r="F171">
        <v>65</v>
      </c>
      <c r="G171" s="1">
        <f t="shared" si="8"/>
        <v>0.93548387096774188</v>
      </c>
      <c r="H171" s="4">
        <f t="shared" si="9"/>
        <v>1</v>
      </c>
      <c r="I171" s="5">
        <f>IF(OR(AND(F171&gt;=50,G171&gt;SUMIF(SeasonTotals!A$2:A$9,A171,SeasonTotals!F$2:F$9)),AND(G171&gt;0.885,F171&gt;=50,D171&lt;3)),1,0)</f>
        <v>1</v>
      </c>
      <c r="J171" s="4">
        <f t="shared" si="10"/>
        <v>0</v>
      </c>
      <c r="K171" s="5">
        <f t="shared" si="11"/>
        <v>0</v>
      </c>
    </row>
    <row r="172" spans="1:11" x14ac:dyDescent="0.25">
      <c r="A172" t="s">
        <v>10</v>
      </c>
      <c r="B172" t="s">
        <v>18</v>
      </c>
      <c r="C172">
        <v>1</v>
      </c>
      <c r="D172">
        <v>1</v>
      </c>
      <c r="E172">
        <v>30</v>
      </c>
      <c r="F172">
        <v>59</v>
      </c>
      <c r="G172" s="1">
        <f t="shared" si="8"/>
        <v>0.967741935483871</v>
      </c>
      <c r="H172" s="4">
        <f t="shared" si="9"/>
        <v>1</v>
      </c>
      <c r="I172" s="5">
        <f>IF(OR(AND(F172&gt;=50,G172&gt;SUMIF(SeasonTotals!A$2:A$9,A172,SeasonTotals!F$2:F$9)),AND(G172&gt;0.885,F172&gt;=50,D172&lt;3)),1,0)</f>
        <v>1</v>
      </c>
      <c r="J172" s="4">
        <f t="shared" si="10"/>
        <v>0</v>
      </c>
      <c r="K172" s="5">
        <f t="shared" si="11"/>
        <v>0</v>
      </c>
    </row>
    <row r="173" spans="1:11" x14ac:dyDescent="0.25">
      <c r="A173" t="s">
        <v>10</v>
      </c>
      <c r="B173" t="s">
        <v>18</v>
      </c>
      <c r="C173">
        <v>1</v>
      </c>
      <c r="D173">
        <v>1</v>
      </c>
      <c r="E173">
        <v>28</v>
      </c>
      <c r="F173">
        <v>59</v>
      </c>
      <c r="G173" s="1">
        <f t="shared" si="8"/>
        <v>0.96551724137931039</v>
      </c>
      <c r="H173" s="4">
        <f t="shared" si="9"/>
        <v>1</v>
      </c>
      <c r="I173" s="5">
        <f>IF(OR(AND(F173&gt;=50,G173&gt;SUMIF(SeasonTotals!A$2:A$9,A173,SeasonTotals!F$2:F$9)),AND(G173&gt;0.885,F173&gt;=50,D173&lt;3)),1,0)</f>
        <v>1</v>
      </c>
      <c r="J173" s="4">
        <f t="shared" si="10"/>
        <v>0</v>
      </c>
      <c r="K173" s="5">
        <f t="shared" si="11"/>
        <v>0</v>
      </c>
    </row>
    <row r="174" spans="1:11" x14ac:dyDescent="0.25">
      <c r="A174" t="s">
        <v>10</v>
      </c>
      <c r="B174" t="s">
        <v>18</v>
      </c>
      <c r="C174">
        <v>1</v>
      </c>
      <c r="D174">
        <v>3</v>
      </c>
      <c r="E174">
        <v>27</v>
      </c>
      <c r="F174">
        <v>58</v>
      </c>
      <c r="G174" s="1">
        <f t="shared" si="8"/>
        <v>0.9</v>
      </c>
      <c r="H174" s="4">
        <f t="shared" si="9"/>
        <v>0</v>
      </c>
      <c r="I174" s="5">
        <f>IF(OR(AND(F174&gt;=50,G174&gt;SUMIF(SeasonTotals!A$2:A$9,A174,SeasonTotals!F$2:F$9)),AND(G174&gt;0.885,F174&gt;=50,D174&lt;3)),1,0)</f>
        <v>0</v>
      </c>
      <c r="J174" s="4">
        <f t="shared" si="10"/>
        <v>0</v>
      </c>
      <c r="K174" s="5">
        <f t="shared" si="11"/>
        <v>0</v>
      </c>
    </row>
    <row r="175" spans="1:11" x14ac:dyDescent="0.25">
      <c r="A175" t="s">
        <v>10</v>
      </c>
      <c r="B175" t="s">
        <v>18</v>
      </c>
      <c r="C175">
        <v>1</v>
      </c>
      <c r="D175">
        <v>4</v>
      </c>
      <c r="E175">
        <v>17</v>
      </c>
      <c r="F175">
        <v>60</v>
      </c>
      <c r="G175" s="1">
        <f t="shared" si="8"/>
        <v>0.80952380952380953</v>
      </c>
      <c r="H175" s="4">
        <f t="shared" si="9"/>
        <v>0</v>
      </c>
      <c r="I175" s="5">
        <f>IF(OR(AND(F175&gt;=50,G175&gt;SUMIF(SeasonTotals!A$2:A$9,A175,SeasonTotals!F$2:F$9)),AND(G175&gt;0.885,F175&gt;=50,D175&lt;3)),1,0)</f>
        <v>0</v>
      </c>
      <c r="J175" s="4">
        <f t="shared" si="10"/>
        <v>1</v>
      </c>
      <c r="K175" s="5">
        <f t="shared" si="11"/>
        <v>0</v>
      </c>
    </row>
    <row r="176" spans="1:11" x14ac:dyDescent="0.25">
      <c r="A176" t="s">
        <v>10</v>
      </c>
      <c r="B176" t="s">
        <v>18</v>
      </c>
      <c r="C176">
        <v>1</v>
      </c>
      <c r="D176">
        <v>5</v>
      </c>
      <c r="E176">
        <v>24</v>
      </c>
      <c r="F176">
        <v>61</v>
      </c>
      <c r="G176" s="1">
        <f t="shared" si="8"/>
        <v>0.82758620689655171</v>
      </c>
      <c r="H176" s="4">
        <f t="shared" si="9"/>
        <v>0</v>
      </c>
      <c r="I176" s="5">
        <f>IF(OR(AND(F176&gt;=50,G176&gt;SUMIF(SeasonTotals!A$2:A$9,A176,SeasonTotals!F$2:F$9)),AND(G176&gt;0.885,F176&gt;=50,D176&lt;3)),1,0)</f>
        <v>0</v>
      </c>
      <c r="J176" s="4">
        <f t="shared" si="10"/>
        <v>1</v>
      </c>
      <c r="K176" s="5">
        <f t="shared" si="11"/>
        <v>0</v>
      </c>
    </row>
    <row r="177" spans="1:11" x14ac:dyDescent="0.25">
      <c r="A177" t="s">
        <v>10</v>
      </c>
      <c r="B177" t="s">
        <v>18</v>
      </c>
      <c r="C177">
        <v>1</v>
      </c>
      <c r="D177">
        <v>3</v>
      </c>
      <c r="E177">
        <v>24</v>
      </c>
      <c r="F177">
        <v>59</v>
      </c>
      <c r="G177" s="1">
        <f t="shared" si="8"/>
        <v>0.88888888888888884</v>
      </c>
      <c r="H177" s="4">
        <f t="shared" si="9"/>
        <v>0</v>
      </c>
      <c r="I177" s="5">
        <f>IF(OR(AND(F177&gt;=50,G177&gt;SUMIF(SeasonTotals!A$2:A$9,A177,SeasonTotals!F$2:F$9)),AND(G177&gt;0.885,F177&gt;=50,D177&lt;3)),1,0)</f>
        <v>0</v>
      </c>
      <c r="J177" s="4">
        <f t="shared" si="10"/>
        <v>0</v>
      </c>
      <c r="K177" s="5">
        <f t="shared" si="11"/>
        <v>0</v>
      </c>
    </row>
    <row r="178" spans="1:11" x14ac:dyDescent="0.25">
      <c r="A178" t="s">
        <v>10</v>
      </c>
      <c r="B178" t="s">
        <v>18</v>
      </c>
      <c r="C178">
        <v>1</v>
      </c>
      <c r="D178">
        <v>1</v>
      </c>
      <c r="E178">
        <v>35</v>
      </c>
      <c r="F178">
        <v>61</v>
      </c>
      <c r="G178" s="1">
        <f t="shared" si="8"/>
        <v>0.97222222222222221</v>
      </c>
      <c r="H178" s="4">
        <f t="shared" si="9"/>
        <v>1</v>
      </c>
      <c r="I178" s="5">
        <f>IF(OR(AND(F178&gt;=50,G178&gt;SUMIF(SeasonTotals!A$2:A$9,A178,SeasonTotals!F$2:F$9)),AND(G178&gt;0.885,F178&gt;=50,D178&lt;3)),1,0)</f>
        <v>1</v>
      </c>
      <c r="J178" s="4">
        <f t="shared" si="10"/>
        <v>0</v>
      </c>
      <c r="K178" s="5">
        <f t="shared" si="11"/>
        <v>0</v>
      </c>
    </row>
    <row r="179" spans="1:11" x14ac:dyDescent="0.25">
      <c r="A179" t="s">
        <v>10</v>
      </c>
      <c r="B179" t="s">
        <v>18</v>
      </c>
      <c r="C179">
        <v>1</v>
      </c>
      <c r="D179">
        <v>0</v>
      </c>
      <c r="E179">
        <v>34</v>
      </c>
      <c r="F179">
        <v>60</v>
      </c>
      <c r="G179" s="1">
        <f t="shared" si="8"/>
        <v>1</v>
      </c>
      <c r="H179" s="4">
        <f t="shared" si="9"/>
        <v>1</v>
      </c>
      <c r="I179" s="5">
        <f>IF(OR(AND(F179&gt;=50,G179&gt;SUMIF(SeasonTotals!A$2:A$9,A179,SeasonTotals!F$2:F$9)),AND(G179&gt;0.885,F179&gt;=50,D179&lt;3)),1,0)</f>
        <v>1</v>
      </c>
      <c r="J179" s="4">
        <f t="shared" si="10"/>
        <v>0</v>
      </c>
      <c r="K179" s="5">
        <f t="shared" si="11"/>
        <v>0</v>
      </c>
    </row>
    <row r="180" spans="1:11" x14ac:dyDescent="0.25">
      <c r="A180" t="s">
        <v>10</v>
      </c>
      <c r="B180" t="s">
        <v>18</v>
      </c>
      <c r="C180">
        <v>1</v>
      </c>
      <c r="D180">
        <v>3</v>
      </c>
      <c r="E180">
        <v>34</v>
      </c>
      <c r="F180">
        <v>60</v>
      </c>
      <c r="G180" s="1">
        <f t="shared" si="8"/>
        <v>0.91891891891891897</v>
      </c>
      <c r="H180" s="4">
        <f t="shared" si="9"/>
        <v>1</v>
      </c>
      <c r="I180" s="5">
        <f>IF(OR(AND(F180&gt;=50,G180&gt;SUMIF(SeasonTotals!A$2:A$9,A180,SeasonTotals!F$2:F$9)),AND(G180&gt;0.885,F180&gt;=50,D180&lt;3)),1,0)</f>
        <v>1</v>
      </c>
      <c r="J180" s="4">
        <f t="shared" si="10"/>
        <v>0</v>
      </c>
      <c r="K180" s="5">
        <f t="shared" si="11"/>
        <v>0</v>
      </c>
    </row>
    <row r="181" spans="1:11" x14ac:dyDescent="0.25">
      <c r="A181" t="s">
        <v>10</v>
      </c>
      <c r="B181" t="s">
        <v>18</v>
      </c>
      <c r="C181">
        <v>1</v>
      </c>
      <c r="D181">
        <v>3</v>
      </c>
      <c r="E181">
        <v>8</v>
      </c>
      <c r="F181">
        <v>14</v>
      </c>
      <c r="G181" s="1">
        <f t="shared" si="8"/>
        <v>0.72727272727272729</v>
      </c>
      <c r="H181" s="4">
        <f t="shared" si="9"/>
        <v>0</v>
      </c>
      <c r="I181" s="5">
        <f>IF(OR(AND(F181&gt;=50,G181&gt;SUMIF(SeasonTotals!A$2:A$9,A181,SeasonTotals!F$2:F$9)),AND(G181&gt;0.885,F181&gt;=50,D181&lt;3)),1,0)</f>
        <v>0</v>
      </c>
      <c r="J181" s="4">
        <f t="shared" si="10"/>
        <v>1</v>
      </c>
      <c r="K181" s="5">
        <f t="shared" si="11"/>
        <v>1</v>
      </c>
    </row>
    <row r="182" spans="1:11" x14ac:dyDescent="0.25">
      <c r="A182" t="s">
        <v>10</v>
      </c>
      <c r="B182" t="s">
        <v>18</v>
      </c>
      <c r="C182">
        <v>1</v>
      </c>
      <c r="D182">
        <v>3</v>
      </c>
      <c r="E182">
        <v>19</v>
      </c>
      <c r="F182">
        <v>60</v>
      </c>
      <c r="G182" s="1">
        <f t="shared" si="8"/>
        <v>0.86363636363636365</v>
      </c>
      <c r="H182" s="4">
        <f t="shared" si="9"/>
        <v>0</v>
      </c>
      <c r="I182" s="5">
        <f>IF(OR(AND(F182&gt;=50,G182&gt;SUMIF(SeasonTotals!A$2:A$9,A182,SeasonTotals!F$2:F$9)),AND(G182&gt;0.885,F182&gt;=50,D182&lt;3)),1,0)</f>
        <v>0</v>
      </c>
      <c r="J182" s="4">
        <f t="shared" si="10"/>
        <v>0</v>
      </c>
      <c r="K182" s="5">
        <f t="shared" si="11"/>
        <v>0</v>
      </c>
    </row>
    <row r="183" spans="1:11" x14ac:dyDescent="0.25">
      <c r="A183" t="s">
        <v>10</v>
      </c>
      <c r="B183" t="s">
        <v>18</v>
      </c>
      <c r="C183">
        <v>1</v>
      </c>
      <c r="D183">
        <v>1</v>
      </c>
      <c r="E183">
        <v>26</v>
      </c>
      <c r="F183">
        <v>60</v>
      </c>
      <c r="G183" s="1">
        <f t="shared" si="8"/>
        <v>0.96296296296296291</v>
      </c>
      <c r="H183" s="4">
        <f t="shared" si="9"/>
        <v>1</v>
      </c>
      <c r="I183" s="5">
        <f>IF(OR(AND(F183&gt;=50,G183&gt;SUMIF(SeasonTotals!A$2:A$9,A183,SeasonTotals!F$2:F$9)),AND(G183&gt;0.885,F183&gt;=50,D183&lt;3)),1,0)</f>
        <v>1</v>
      </c>
      <c r="J183" s="4">
        <f t="shared" si="10"/>
        <v>0</v>
      </c>
      <c r="K183" s="5">
        <f t="shared" si="11"/>
        <v>0</v>
      </c>
    </row>
    <row r="184" spans="1:11" x14ac:dyDescent="0.25">
      <c r="A184" t="s">
        <v>10</v>
      </c>
      <c r="B184" t="s">
        <v>18</v>
      </c>
      <c r="C184">
        <v>1</v>
      </c>
      <c r="D184">
        <v>2</v>
      </c>
      <c r="E184">
        <v>31</v>
      </c>
      <c r="F184">
        <v>60</v>
      </c>
      <c r="G184" s="1">
        <f t="shared" si="8"/>
        <v>0.93939393939393945</v>
      </c>
      <c r="H184" s="4">
        <f t="shared" si="9"/>
        <v>1</v>
      </c>
      <c r="I184" s="5">
        <f>IF(OR(AND(F184&gt;=50,G184&gt;SUMIF(SeasonTotals!A$2:A$9,A184,SeasonTotals!F$2:F$9)),AND(G184&gt;0.885,F184&gt;=50,D184&lt;3)),1,0)</f>
        <v>1</v>
      </c>
      <c r="J184" s="4">
        <f t="shared" si="10"/>
        <v>0</v>
      </c>
      <c r="K184" s="5">
        <f t="shared" si="11"/>
        <v>0</v>
      </c>
    </row>
    <row r="185" spans="1:11" x14ac:dyDescent="0.25">
      <c r="A185" t="s">
        <v>10</v>
      </c>
      <c r="B185" t="s">
        <v>18</v>
      </c>
      <c r="C185">
        <v>1</v>
      </c>
      <c r="D185">
        <v>1</v>
      </c>
      <c r="E185">
        <v>31</v>
      </c>
      <c r="F185">
        <v>60</v>
      </c>
      <c r="G185" s="1">
        <f t="shared" si="8"/>
        <v>0.96875</v>
      </c>
      <c r="H185" s="4">
        <f t="shared" si="9"/>
        <v>1</v>
      </c>
      <c r="I185" s="5">
        <f>IF(OR(AND(F185&gt;=50,G185&gt;SUMIF(SeasonTotals!A$2:A$9,A185,SeasonTotals!F$2:F$9)),AND(G185&gt;0.885,F185&gt;=50,D185&lt;3)),1,0)</f>
        <v>1</v>
      </c>
      <c r="J185" s="4">
        <f t="shared" si="10"/>
        <v>0</v>
      </c>
      <c r="K185" s="5">
        <f t="shared" si="11"/>
        <v>0</v>
      </c>
    </row>
    <row r="186" spans="1:11" x14ac:dyDescent="0.25">
      <c r="A186" t="s">
        <v>10</v>
      </c>
      <c r="B186" t="s">
        <v>18</v>
      </c>
      <c r="C186">
        <v>1</v>
      </c>
      <c r="D186">
        <v>6</v>
      </c>
      <c r="E186">
        <v>33</v>
      </c>
      <c r="F186">
        <v>59</v>
      </c>
      <c r="G186" s="1">
        <f t="shared" si="8"/>
        <v>0.84615384615384615</v>
      </c>
      <c r="H186" s="4">
        <f t="shared" si="9"/>
        <v>0</v>
      </c>
      <c r="I186" s="5">
        <f>IF(OR(AND(F186&gt;=50,G186&gt;SUMIF(SeasonTotals!A$2:A$9,A186,SeasonTotals!F$2:F$9)),AND(G186&gt;0.885,F186&gt;=50,D186&lt;3)),1,0)</f>
        <v>0</v>
      </c>
      <c r="J186" s="4">
        <f t="shared" si="10"/>
        <v>1</v>
      </c>
      <c r="K186" s="5">
        <f t="shared" si="11"/>
        <v>0</v>
      </c>
    </row>
    <row r="187" spans="1:11" x14ac:dyDescent="0.25">
      <c r="A187" t="s">
        <v>10</v>
      </c>
      <c r="B187" t="s">
        <v>18</v>
      </c>
      <c r="C187">
        <v>1</v>
      </c>
      <c r="D187">
        <v>2</v>
      </c>
      <c r="E187">
        <v>37</v>
      </c>
      <c r="F187">
        <v>60</v>
      </c>
      <c r="G187" s="1">
        <f t="shared" si="8"/>
        <v>0.94871794871794868</v>
      </c>
      <c r="H187" s="4">
        <f t="shared" si="9"/>
        <v>1</v>
      </c>
      <c r="I187" s="5">
        <f>IF(OR(AND(F187&gt;=50,G187&gt;SUMIF(SeasonTotals!A$2:A$9,A187,SeasonTotals!F$2:F$9)),AND(G187&gt;0.885,F187&gt;=50,D187&lt;3)),1,0)</f>
        <v>1</v>
      </c>
      <c r="J187" s="4">
        <f t="shared" si="10"/>
        <v>0</v>
      </c>
      <c r="K187" s="5">
        <f t="shared" si="11"/>
        <v>0</v>
      </c>
    </row>
    <row r="188" spans="1:11" x14ac:dyDescent="0.25">
      <c r="A188" t="s">
        <v>10</v>
      </c>
      <c r="B188" t="s">
        <v>18</v>
      </c>
      <c r="C188">
        <v>1</v>
      </c>
      <c r="D188">
        <v>3</v>
      </c>
      <c r="E188">
        <v>34</v>
      </c>
      <c r="F188">
        <v>60</v>
      </c>
      <c r="G188" s="1">
        <f t="shared" si="8"/>
        <v>0.91891891891891897</v>
      </c>
      <c r="H188" s="4">
        <f t="shared" si="9"/>
        <v>1</v>
      </c>
      <c r="I188" s="5">
        <f>IF(OR(AND(F188&gt;=50,G188&gt;SUMIF(SeasonTotals!A$2:A$9,A188,SeasonTotals!F$2:F$9)),AND(G188&gt;0.885,F188&gt;=50,D188&lt;3)),1,0)</f>
        <v>1</v>
      </c>
      <c r="J188" s="4">
        <f t="shared" si="10"/>
        <v>0</v>
      </c>
      <c r="K188" s="5">
        <f t="shared" si="11"/>
        <v>0</v>
      </c>
    </row>
    <row r="189" spans="1:11" x14ac:dyDescent="0.25">
      <c r="A189" t="s">
        <v>10</v>
      </c>
      <c r="B189" t="s">
        <v>18</v>
      </c>
      <c r="C189">
        <v>1</v>
      </c>
      <c r="D189">
        <v>0</v>
      </c>
      <c r="E189">
        <v>38</v>
      </c>
      <c r="F189">
        <v>60</v>
      </c>
      <c r="G189" s="1">
        <f t="shared" si="8"/>
        <v>1</v>
      </c>
      <c r="H189" s="4">
        <f t="shared" si="9"/>
        <v>1</v>
      </c>
      <c r="I189" s="5">
        <f>IF(OR(AND(F189&gt;=50,G189&gt;SUMIF(SeasonTotals!A$2:A$9,A189,SeasonTotals!F$2:F$9)),AND(G189&gt;0.885,F189&gt;=50,D189&lt;3)),1,0)</f>
        <v>1</v>
      </c>
      <c r="J189" s="4">
        <f t="shared" si="10"/>
        <v>0</v>
      </c>
      <c r="K189" s="5">
        <f t="shared" si="11"/>
        <v>0</v>
      </c>
    </row>
    <row r="190" spans="1:11" x14ac:dyDescent="0.25">
      <c r="A190" t="s">
        <v>10</v>
      </c>
      <c r="B190" t="s">
        <v>18</v>
      </c>
      <c r="C190">
        <v>1</v>
      </c>
      <c r="D190">
        <v>3</v>
      </c>
      <c r="E190">
        <v>21</v>
      </c>
      <c r="F190">
        <v>60</v>
      </c>
      <c r="G190" s="1">
        <f t="shared" si="8"/>
        <v>0.875</v>
      </c>
      <c r="H190" s="4">
        <f t="shared" si="9"/>
        <v>0</v>
      </c>
      <c r="I190" s="5">
        <f>IF(OR(AND(F190&gt;=50,G190&gt;SUMIF(SeasonTotals!A$2:A$9,A190,SeasonTotals!F$2:F$9)),AND(G190&gt;0.885,F190&gt;=50,D190&lt;3)),1,0)</f>
        <v>0</v>
      </c>
      <c r="J190" s="4">
        <f t="shared" si="10"/>
        <v>0</v>
      </c>
      <c r="K190" s="5">
        <f t="shared" si="11"/>
        <v>0</v>
      </c>
    </row>
    <row r="191" spans="1:11" x14ac:dyDescent="0.25">
      <c r="A191" t="s">
        <v>10</v>
      </c>
      <c r="B191" t="s">
        <v>18</v>
      </c>
      <c r="C191">
        <v>1</v>
      </c>
      <c r="D191">
        <v>2</v>
      </c>
      <c r="E191">
        <v>34</v>
      </c>
      <c r="F191">
        <v>60</v>
      </c>
      <c r="G191" s="1">
        <f t="shared" si="8"/>
        <v>0.94444444444444442</v>
      </c>
      <c r="H191" s="4">
        <f t="shared" si="9"/>
        <v>1</v>
      </c>
      <c r="I191" s="5">
        <f>IF(OR(AND(F191&gt;=50,G191&gt;SUMIF(SeasonTotals!A$2:A$9,A191,SeasonTotals!F$2:F$9)),AND(G191&gt;0.885,F191&gt;=50,D191&lt;3)),1,0)</f>
        <v>1</v>
      </c>
      <c r="J191" s="4">
        <f t="shared" si="10"/>
        <v>0</v>
      </c>
      <c r="K191" s="5">
        <f t="shared" si="11"/>
        <v>0</v>
      </c>
    </row>
    <row r="192" spans="1:11" x14ac:dyDescent="0.25">
      <c r="A192" t="s">
        <v>10</v>
      </c>
      <c r="B192" t="s">
        <v>18</v>
      </c>
      <c r="C192">
        <v>1</v>
      </c>
      <c r="D192">
        <v>2</v>
      </c>
      <c r="E192">
        <v>33</v>
      </c>
      <c r="F192">
        <v>65</v>
      </c>
      <c r="G192" s="1">
        <f t="shared" si="8"/>
        <v>0.94285714285714284</v>
      </c>
      <c r="H192" s="4">
        <f t="shared" si="9"/>
        <v>1</v>
      </c>
      <c r="I192" s="5">
        <f>IF(OR(AND(F192&gt;=50,G192&gt;SUMIF(SeasonTotals!A$2:A$9,A192,SeasonTotals!F$2:F$9)),AND(G192&gt;0.885,F192&gt;=50,D192&lt;3)),1,0)</f>
        <v>1</v>
      </c>
      <c r="J192" s="4">
        <f t="shared" si="10"/>
        <v>0</v>
      </c>
      <c r="K192" s="5">
        <f t="shared" si="11"/>
        <v>0</v>
      </c>
    </row>
    <row r="193" spans="1:11" x14ac:dyDescent="0.25">
      <c r="A193" t="s">
        <v>10</v>
      </c>
      <c r="B193" t="s">
        <v>18</v>
      </c>
      <c r="C193">
        <v>1</v>
      </c>
      <c r="D193">
        <v>5</v>
      </c>
      <c r="E193">
        <v>31</v>
      </c>
      <c r="F193">
        <v>60</v>
      </c>
      <c r="G193" s="1">
        <f t="shared" si="8"/>
        <v>0.86111111111111116</v>
      </c>
      <c r="H193" s="4">
        <f t="shared" si="9"/>
        <v>0</v>
      </c>
      <c r="I193" s="5">
        <f>IF(OR(AND(F193&gt;=50,G193&gt;SUMIF(SeasonTotals!A$2:A$9,A193,SeasonTotals!F$2:F$9)),AND(G193&gt;0.885,F193&gt;=50,D193&lt;3)),1,0)</f>
        <v>0</v>
      </c>
      <c r="J193" s="4">
        <f t="shared" si="10"/>
        <v>0</v>
      </c>
      <c r="K193" s="5">
        <f t="shared" si="11"/>
        <v>0</v>
      </c>
    </row>
    <row r="194" spans="1:11" x14ac:dyDescent="0.25">
      <c r="A194" t="s">
        <v>10</v>
      </c>
      <c r="B194" t="s">
        <v>18</v>
      </c>
      <c r="C194">
        <v>1</v>
      </c>
      <c r="D194">
        <v>3</v>
      </c>
      <c r="E194">
        <v>35</v>
      </c>
      <c r="F194">
        <v>63</v>
      </c>
      <c r="G194" s="1">
        <f t="shared" ref="G194:G257" si="12">E194/MAX(1,SUM(D194:E194))</f>
        <v>0.92105263157894735</v>
      </c>
      <c r="H194" s="4">
        <f t="shared" ref="H194:H257" si="13">IF(AND(F194&gt;=50,OR(G194&gt;0.913,AND(G194&gt;0.885,D194&lt;3))),1,0)</f>
        <v>1</v>
      </c>
      <c r="I194" s="5">
        <f>IF(OR(AND(F194&gt;=50,G194&gt;SUMIF(SeasonTotals!A$2:A$9,A194,SeasonTotals!F$2:F$9)),AND(G194&gt;0.885,F194&gt;=50,D194&lt;3)),1,0)</f>
        <v>1</v>
      </c>
      <c r="J194" s="4">
        <f t="shared" ref="J194:J257" si="14">IF(G194&lt;0.85,1,0)</f>
        <v>0</v>
      </c>
      <c r="K194" s="5">
        <f t="shared" ref="K194:K257" si="15">IF(F194&lt;55,1,0)</f>
        <v>0</v>
      </c>
    </row>
    <row r="195" spans="1:11" x14ac:dyDescent="0.25">
      <c r="A195" t="s">
        <v>10</v>
      </c>
      <c r="B195" t="s">
        <v>18</v>
      </c>
      <c r="C195">
        <v>1</v>
      </c>
      <c r="D195">
        <v>0</v>
      </c>
      <c r="E195">
        <v>32</v>
      </c>
      <c r="F195">
        <v>60</v>
      </c>
      <c r="G195" s="1">
        <f t="shared" si="12"/>
        <v>1</v>
      </c>
      <c r="H195" s="4">
        <f t="shared" si="13"/>
        <v>1</v>
      </c>
      <c r="I195" s="5">
        <f>IF(OR(AND(F195&gt;=50,G195&gt;SUMIF(SeasonTotals!A$2:A$9,A195,SeasonTotals!F$2:F$9)),AND(G195&gt;0.885,F195&gt;=50,D195&lt;3)),1,0)</f>
        <v>1</v>
      </c>
      <c r="J195" s="4">
        <f t="shared" si="14"/>
        <v>0</v>
      </c>
      <c r="K195" s="5">
        <f t="shared" si="15"/>
        <v>0</v>
      </c>
    </row>
    <row r="196" spans="1:11" x14ac:dyDescent="0.25">
      <c r="A196" t="s">
        <v>10</v>
      </c>
      <c r="B196" t="s">
        <v>18</v>
      </c>
      <c r="C196">
        <v>1</v>
      </c>
      <c r="D196">
        <v>1</v>
      </c>
      <c r="E196">
        <v>27</v>
      </c>
      <c r="F196">
        <v>60</v>
      </c>
      <c r="G196" s="1">
        <f t="shared" si="12"/>
        <v>0.9642857142857143</v>
      </c>
      <c r="H196" s="4">
        <f t="shared" si="13"/>
        <v>1</v>
      </c>
      <c r="I196" s="5">
        <f>IF(OR(AND(F196&gt;=50,G196&gt;SUMIF(SeasonTotals!A$2:A$9,A196,SeasonTotals!F$2:F$9)),AND(G196&gt;0.885,F196&gt;=50,D196&lt;3)),1,0)</f>
        <v>1</v>
      </c>
      <c r="J196" s="4">
        <f t="shared" si="14"/>
        <v>0</v>
      </c>
      <c r="K196" s="5">
        <f t="shared" si="15"/>
        <v>0</v>
      </c>
    </row>
    <row r="197" spans="1:11" x14ac:dyDescent="0.25">
      <c r="A197" t="s">
        <v>10</v>
      </c>
      <c r="B197" t="s">
        <v>18</v>
      </c>
      <c r="C197">
        <v>1</v>
      </c>
      <c r="D197">
        <v>1</v>
      </c>
      <c r="E197">
        <v>26</v>
      </c>
      <c r="F197">
        <v>59</v>
      </c>
      <c r="G197" s="1">
        <f t="shared" si="12"/>
        <v>0.96296296296296291</v>
      </c>
      <c r="H197" s="4">
        <f t="shared" si="13"/>
        <v>1</v>
      </c>
      <c r="I197" s="5">
        <f>IF(OR(AND(F197&gt;=50,G197&gt;SUMIF(SeasonTotals!A$2:A$9,A197,SeasonTotals!F$2:F$9)),AND(G197&gt;0.885,F197&gt;=50,D197&lt;3)),1,0)</f>
        <v>1</v>
      </c>
      <c r="J197" s="4">
        <f t="shared" si="14"/>
        <v>0</v>
      </c>
      <c r="K197" s="5">
        <f t="shared" si="15"/>
        <v>0</v>
      </c>
    </row>
    <row r="198" spans="1:11" x14ac:dyDescent="0.25">
      <c r="A198" t="s">
        <v>10</v>
      </c>
      <c r="B198" t="s">
        <v>19</v>
      </c>
      <c r="C198">
        <v>1</v>
      </c>
      <c r="D198">
        <v>0</v>
      </c>
      <c r="E198">
        <v>35</v>
      </c>
      <c r="F198">
        <v>60</v>
      </c>
      <c r="G198" s="1">
        <f t="shared" si="12"/>
        <v>1</v>
      </c>
      <c r="H198" s="4">
        <f t="shared" si="13"/>
        <v>1</v>
      </c>
      <c r="I198" s="5">
        <f>IF(OR(AND(F198&gt;=50,G198&gt;SUMIF(SeasonTotals!A$2:A$9,A198,SeasonTotals!F$2:F$9)),AND(G198&gt;0.885,F198&gt;=50,D198&lt;3)),1,0)</f>
        <v>1</v>
      </c>
      <c r="J198" s="4">
        <f t="shared" si="14"/>
        <v>0</v>
      </c>
      <c r="K198" s="5">
        <f t="shared" si="15"/>
        <v>0</v>
      </c>
    </row>
    <row r="199" spans="1:11" x14ac:dyDescent="0.25">
      <c r="A199" t="s">
        <v>10</v>
      </c>
      <c r="B199" t="s">
        <v>19</v>
      </c>
      <c r="C199">
        <v>1</v>
      </c>
      <c r="D199">
        <v>1</v>
      </c>
      <c r="E199">
        <v>28</v>
      </c>
      <c r="F199">
        <v>59</v>
      </c>
      <c r="G199" s="1">
        <f t="shared" si="12"/>
        <v>0.96551724137931039</v>
      </c>
      <c r="H199" s="4">
        <f t="shared" si="13"/>
        <v>1</v>
      </c>
      <c r="I199" s="5">
        <f>IF(OR(AND(F199&gt;=50,G199&gt;SUMIF(SeasonTotals!A$2:A$9,A199,SeasonTotals!F$2:F$9)),AND(G199&gt;0.885,F199&gt;=50,D199&lt;3)),1,0)</f>
        <v>1</v>
      </c>
      <c r="J199" s="4">
        <f t="shared" si="14"/>
        <v>0</v>
      </c>
      <c r="K199" s="5">
        <f t="shared" si="15"/>
        <v>0</v>
      </c>
    </row>
    <row r="200" spans="1:11" x14ac:dyDescent="0.25">
      <c r="A200" t="s">
        <v>10</v>
      </c>
      <c r="B200" t="s">
        <v>19</v>
      </c>
      <c r="C200">
        <v>1</v>
      </c>
      <c r="D200">
        <v>4</v>
      </c>
      <c r="E200">
        <v>14</v>
      </c>
      <c r="F200">
        <v>31</v>
      </c>
      <c r="G200" s="1">
        <f t="shared" si="12"/>
        <v>0.77777777777777779</v>
      </c>
      <c r="H200" s="4">
        <f t="shared" si="13"/>
        <v>0</v>
      </c>
      <c r="I200" s="5">
        <f>IF(OR(AND(F200&gt;=50,G200&gt;SUMIF(SeasonTotals!A$2:A$9,A200,SeasonTotals!F$2:F$9)),AND(G200&gt;0.885,F200&gt;=50,D200&lt;3)),1,0)</f>
        <v>0</v>
      </c>
      <c r="J200" s="4">
        <f t="shared" si="14"/>
        <v>1</v>
      </c>
      <c r="K200" s="5">
        <f t="shared" si="15"/>
        <v>1</v>
      </c>
    </row>
    <row r="201" spans="1:11" x14ac:dyDescent="0.25">
      <c r="A201" t="s">
        <v>10</v>
      </c>
      <c r="B201" t="s">
        <v>19</v>
      </c>
      <c r="C201">
        <v>1</v>
      </c>
      <c r="D201">
        <v>5</v>
      </c>
      <c r="E201">
        <v>18</v>
      </c>
      <c r="F201">
        <v>57</v>
      </c>
      <c r="G201" s="1">
        <f t="shared" si="12"/>
        <v>0.78260869565217395</v>
      </c>
      <c r="H201" s="4">
        <f t="shared" si="13"/>
        <v>0</v>
      </c>
      <c r="I201" s="5">
        <f>IF(OR(AND(F201&gt;=50,G201&gt;SUMIF(SeasonTotals!A$2:A$9,A201,SeasonTotals!F$2:F$9)),AND(G201&gt;0.885,F201&gt;=50,D201&lt;3)),1,0)</f>
        <v>0</v>
      </c>
      <c r="J201" s="4">
        <f t="shared" si="14"/>
        <v>1</v>
      </c>
      <c r="K201" s="5">
        <f t="shared" si="15"/>
        <v>0</v>
      </c>
    </row>
    <row r="202" spans="1:11" x14ac:dyDescent="0.25">
      <c r="A202" t="s">
        <v>10</v>
      </c>
      <c r="B202" t="s">
        <v>19</v>
      </c>
      <c r="C202">
        <v>1</v>
      </c>
      <c r="D202">
        <v>6</v>
      </c>
      <c r="E202">
        <v>17</v>
      </c>
      <c r="F202">
        <v>47</v>
      </c>
      <c r="G202" s="1">
        <f t="shared" si="12"/>
        <v>0.73913043478260865</v>
      </c>
      <c r="H202" s="4">
        <f t="shared" si="13"/>
        <v>0</v>
      </c>
      <c r="I202" s="5">
        <f>IF(OR(AND(F202&gt;=50,G202&gt;SUMIF(SeasonTotals!A$2:A$9,A202,SeasonTotals!F$2:F$9)),AND(G202&gt;0.885,F202&gt;=50,D202&lt;3)),1,0)</f>
        <v>0</v>
      </c>
      <c r="J202" s="4">
        <f t="shared" si="14"/>
        <v>1</v>
      </c>
      <c r="K202" s="5">
        <f t="shared" si="15"/>
        <v>1</v>
      </c>
    </row>
    <row r="203" spans="1:11" x14ac:dyDescent="0.25">
      <c r="A203" t="s">
        <v>10</v>
      </c>
      <c r="B203" t="s">
        <v>19</v>
      </c>
      <c r="C203">
        <v>1</v>
      </c>
      <c r="D203">
        <v>3</v>
      </c>
      <c r="E203">
        <v>28</v>
      </c>
      <c r="F203">
        <v>58</v>
      </c>
      <c r="G203" s="1">
        <f t="shared" si="12"/>
        <v>0.90322580645161288</v>
      </c>
      <c r="H203" s="4">
        <f t="shared" si="13"/>
        <v>0</v>
      </c>
      <c r="I203" s="5">
        <f>IF(OR(AND(F203&gt;=50,G203&gt;SUMIF(SeasonTotals!A$2:A$9,A203,SeasonTotals!F$2:F$9)),AND(G203&gt;0.885,F203&gt;=50,D203&lt;3)),1,0)</f>
        <v>0</v>
      </c>
      <c r="J203" s="4">
        <f t="shared" si="14"/>
        <v>0</v>
      </c>
      <c r="K203" s="5">
        <f t="shared" si="15"/>
        <v>0</v>
      </c>
    </row>
    <row r="204" spans="1:11" x14ac:dyDescent="0.25">
      <c r="A204" t="s">
        <v>10</v>
      </c>
      <c r="B204" t="s">
        <v>19</v>
      </c>
      <c r="C204">
        <v>1</v>
      </c>
      <c r="D204">
        <v>2</v>
      </c>
      <c r="E204">
        <v>17</v>
      </c>
      <c r="F204">
        <v>58</v>
      </c>
      <c r="G204" s="1">
        <f t="shared" si="12"/>
        <v>0.89473684210526316</v>
      </c>
      <c r="H204" s="4">
        <f t="shared" si="13"/>
        <v>1</v>
      </c>
      <c r="I204" s="5">
        <f>IF(OR(AND(F204&gt;=50,G204&gt;SUMIF(SeasonTotals!A$2:A$9,A204,SeasonTotals!F$2:F$9)),AND(G204&gt;0.885,F204&gt;=50,D204&lt;3)),1,0)</f>
        <v>1</v>
      </c>
      <c r="J204" s="4">
        <f t="shared" si="14"/>
        <v>0</v>
      </c>
      <c r="K204" s="5">
        <f t="shared" si="15"/>
        <v>0</v>
      </c>
    </row>
    <row r="205" spans="1:11" x14ac:dyDescent="0.25">
      <c r="A205" t="s">
        <v>10</v>
      </c>
      <c r="B205" t="s">
        <v>19</v>
      </c>
      <c r="C205">
        <v>1</v>
      </c>
      <c r="D205">
        <v>4</v>
      </c>
      <c r="E205">
        <v>15</v>
      </c>
      <c r="F205">
        <v>30</v>
      </c>
      <c r="G205" s="1">
        <f t="shared" si="12"/>
        <v>0.78947368421052633</v>
      </c>
      <c r="H205" s="4">
        <f t="shared" si="13"/>
        <v>0</v>
      </c>
      <c r="I205" s="5">
        <f>IF(OR(AND(F205&gt;=50,G205&gt;SUMIF(SeasonTotals!A$2:A$9,A205,SeasonTotals!F$2:F$9)),AND(G205&gt;0.885,F205&gt;=50,D205&lt;3)),1,0)</f>
        <v>0</v>
      </c>
      <c r="J205" s="4">
        <f t="shared" si="14"/>
        <v>1</v>
      </c>
      <c r="K205" s="5">
        <f t="shared" si="15"/>
        <v>1</v>
      </c>
    </row>
    <row r="206" spans="1:11" x14ac:dyDescent="0.25">
      <c r="A206" t="s">
        <v>10</v>
      </c>
      <c r="B206" t="s">
        <v>19</v>
      </c>
      <c r="C206">
        <v>1</v>
      </c>
      <c r="D206">
        <v>5</v>
      </c>
      <c r="E206">
        <v>28</v>
      </c>
      <c r="F206">
        <v>60</v>
      </c>
      <c r="G206" s="1">
        <f t="shared" si="12"/>
        <v>0.84848484848484851</v>
      </c>
      <c r="H206" s="4">
        <f t="shared" si="13"/>
        <v>0</v>
      </c>
      <c r="I206" s="5">
        <f>IF(OR(AND(F206&gt;=50,G206&gt;SUMIF(SeasonTotals!A$2:A$9,A206,SeasonTotals!F$2:F$9)),AND(G206&gt;0.885,F206&gt;=50,D206&lt;3)),1,0)</f>
        <v>0</v>
      </c>
      <c r="J206" s="4">
        <f t="shared" si="14"/>
        <v>1</v>
      </c>
      <c r="K206" s="5">
        <f t="shared" si="15"/>
        <v>0</v>
      </c>
    </row>
    <row r="207" spans="1:11" x14ac:dyDescent="0.25">
      <c r="A207" t="s">
        <v>10</v>
      </c>
      <c r="B207" t="s">
        <v>19</v>
      </c>
      <c r="C207">
        <v>1</v>
      </c>
      <c r="D207">
        <v>2</v>
      </c>
      <c r="E207">
        <v>30</v>
      </c>
      <c r="F207">
        <v>59</v>
      </c>
      <c r="G207" s="1">
        <f t="shared" si="12"/>
        <v>0.9375</v>
      </c>
      <c r="H207" s="4">
        <f t="shared" si="13"/>
        <v>1</v>
      </c>
      <c r="I207" s="5">
        <f>IF(OR(AND(F207&gt;=50,G207&gt;SUMIF(SeasonTotals!A$2:A$9,A207,SeasonTotals!F$2:F$9)),AND(G207&gt;0.885,F207&gt;=50,D207&lt;3)),1,0)</f>
        <v>1</v>
      </c>
      <c r="J207" s="4">
        <f t="shared" si="14"/>
        <v>0</v>
      </c>
      <c r="K207" s="5">
        <f t="shared" si="15"/>
        <v>0</v>
      </c>
    </row>
    <row r="208" spans="1:11" x14ac:dyDescent="0.25">
      <c r="A208" t="s">
        <v>10</v>
      </c>
      <c r="B208" t="s">
        <v>19</v>
      </c>
      <c r="C208">
        <v>1</v>
      </c>
      <c r="D208">
        <v>2</v>
      </c>
      <c r="E208">
        <v>43</v>
      </c>
      <c r="F208">
        <v>65</v>
      </c>
      <c r="G208" s="1">
        <f t="shared" si="12"/>
        <v>0.9555555555555556</v>
      </c>
      <c r="H208" s="4">
        <f t="shared" si="13"/>
        <v>1</v>
      </c>
      <c r="I208" s="5">
        <f>IF(OR(AND(F208&gt;=50,G208&gt;SUMIF(SeasonTotals!A$2:A$9,A208,SeasonTotals!F$2:F$9)),AND(G208&gt;0.885,F208&gt;=50,D208&lt;3)),1,0)</f>
        <v>1</v>
      </c>
      <c r="J208" s="4">
        <f t="shared" si="14"/>
        <v>0</v>
      </c>
      <c r="K208" s="5">
        <f t="shared" si="15"/>
        <v>0</v>
      </c>
    </row>
    <row r="209" spans="1:11" x14ac:dyDescent="0.25">
      <c r="A209" t="s">
        <v>10</v>
      </c>
      <c r="B209" t="s">
        <v>19</v>
      </c>
      <c r="C209">
        <v>1</v>
      </c>
      <c r="D209">
        <v>3</v>
      </c>
      <c r="E209">
        <v>36</v>
      </c>
      <c r="F209">
        <v>64</v>
      </c>
      <c r="G209" s="1">
        <f t="shared" si="12"/>
        <v>0.92307692307692313</v>
      </c>
      <c r="H209" s="4">
        <f t="shared" si="13"/>
        <v>1</v>
      </c>
      <c r="I209" s="5">
        <f>IF(OR(AND(F209&gt;=50,G209&gt;SUMIF(SeasonTotals!A$2:A$9,A209,SeasonTotals!F$2:F$9)),AND(G209&gt;0.885,F209&gt;=50,D209&lt;3)),1,0)</f>
        <v>1</v>
      </c>
      <c r="J209" s="4">
        <f t="shared" si="14"/>
        <v>0</v>
      </c>
      <c r="K209" s="5">
        <f t="shared" si="15"/>
        <v>0</v>
      </c>
    </row>
    <row r="210" spans="1:11" x14ac:dyDescent="0.25">
      <c r="A210" t="s">
        <v>10</v>
      </c>
      <c r="B210" t="s">
        <v>19</v>
      </c>
      <c r="C210">
        <v>1</v>
      </c>
      <c r="D210">
        <v>1</v>
      </c>
      <c r="E210">
        <v>29</v>
      </c>
      <c r="F210">
        <v>60</v>
      </c>
      <c r="G210" s="1">
        <f t="shared" si="12"/>
        <v>0.96666666666666667</v>
      </c>
      <c r="H210" s="4">
        <f t="shared" si="13"/>
        <v>1</v>
      </c>
      <c r="I210" s="5">
        <f>IF(OR(AND(F210&gt;=50,G210&gt;SUMIF(SeasonTotals!A$2:A$9,A210,SeasonTotals!F$2:F$9)),AND(G210&gt;0.885,F210&gt;=50,D210&lt;3)),1,0)</f>
        <v>1</v>
      </c>
      <c r="J210" s="4">
        <f t="shared" si="14"/>
        <v>0</v>
      </c>
      <c r="K210" s="5">
        <f t="shared" si="15"/>
        <v>0</v>
      </c>
    </row>
    <row r="211" spans="1:11" x14ac:dyDescent="0.25">
      <c r="A211" t="s">
        <v>10</v>
      </c>
      <c r="B211" t="s">
        <v>19</v>
      </c>
      <c r="C211">
        <v>1</v>
      </c>
      <c r="D211">
        <v>4</v>
      </c>
      <c r="E211">
        <v>27</v>
      </c>
      <c r="F211">
        <v>60</v>
      </c>
      <c r="G211" s="1">
        <f t="shared" si="12"/>
        <v>0.87096774193548387</v>
      </c>
      <c r="H211" s="4">
        <f t="shared" si="13"/>
        <v>0</v>
      </c>
      <c r="I211" s="5">
        <f>IF(OR(AND(F211&gt;=50,G211&gt;SUMIF(SeasonTotals!A$2:A$9,A211,SeasonTotals!F$2:F$9)),AND(G211&gt;0.885,F211&gt;=50,D211&lt;3)),1,0)</f>
        <v>0</v>
      </c>
      <c r="J211" s="4">
        <f t="shared" si="14"/>
        <v>0</v>
      </c>
      <c r="K211" s="5">
        <f t="shared" si="15"/>
        <v>0</v>
      </c>
    </row>
    <row r="212" spans="1:11" x14ac:dyDescent="0.25">
      <c r="A212" t="s">
        <v>10</v>
      </c>
      <c r="B212" t="s">
        <v>19</v>
      </c>
      <c r="C212">
        <v>1</v>
      </c>
      <c r="D212">
        <v>2</v>
      </c>
      <c r="E212">
        <v>18</v>
      </c>
      <c r="F212">
        <v>65</v>
      </c>
      <c r="G212" s="1">
        <f t="shared" si="12"/>
        <v>0.9</v>
      </c>
      <c r="H212" s="4">
        <f t="shared" si="13"/>
        <v>1</v>
      </c>
      <c r="I212" s="5">
        <f>IF(OR(AND(F212&gt;=50,G212&gt;SUMIF(SeasonTotals!A$2:A$9,A212,SeasonTotals!F$2:F$9)),AND(G212&gt;0.885,F212&gt;=50,D212&lt;3)),1,0)</f>
        <v>1</v>
      </c>
      <c r="J212" s="4">
        <f t="shared" si="14"/>
        <v>0</v>
      </c>
      <c r="K212" s="5">
        <f t="shared" si="15"/>
        <v>0</v>
      </c>
    </row>
    <row r="213" spans="1:11" x14ac:dyDescent="0.25">
      <c r="A213" t="s">
        <v>10</v>
      </c>
      <c r="B213" t="s">
        <v>19</v>
      </c>
      <c r="C213">
        <v>1</v>
      </c>
      <c r="D213">
        <v>2</v>
      </c>
      <c r="E213">
        <v>20</v>
      </c>
      <c r="F213">
        <v>58</v>
      </c>
      <c r="G213" s="1">
        <f t="shared" si="12"/>
        <v>0.90909090909090906</v>
      </c>
      <c r="H213" s="4">
        <f t="shared" si="13"/>
        <v>1</v>
      </c>
      <c r="I213" s="5">
        <f>IF(OR(AND(F213&gt;=50,G213&gt;SUMIF(SeasonTotals!A$2:A$9,A213,SeasonTotals!F$2:F$9)),AND(G213&gt;0.885,F213&gt;=50,D213&lt;3)),1,0)</f>
        <v>1</v>
      </c>
      <c r="J213" s="4">
        <f t="shared" si="14"/>
        <v>0</v>
      </c>
      <c r="K213" s="5">
        <f t="shared" si="15"/>
        <v>0</v>
      </c>
    </row>
    <row r="214" spans="1:11" x14ac:dyDescent="0.25">
      <c r="A214" t="s">
        <v>10</v>
      </c>
      <c r="B214" t="s">
        <v>19</v>
      </c>
      <c r="C214">
        <v>1</v>
      </c>
      <c r="D214">
        <v>2</v>
      </c>
      <c r="E214">
        <v>28</v>
      </c>
      <c r="F214">
        <v>60</v>
      </c>
      <c r="G214" s="1">
        <f t="shared" si="12"/>
        <v>0.93333333333333335</v>
      </c>
      <c r="H214" s="4">
        <f t="shared" si="13"/>
        <v>1</v>
      </c>
      <c r="I214" s="5">
        <f>IF(OR(AND(F214&gt;=50,G214&gt;SUMIF(SeasonTotals!A$2:A$9,A214,SeasonTotals!F$2:F$9)),AND(G214&gt;0.885,F214&gt;=50,D214&lt;3)),1,0)</f>
        <v>1</v>
      </c>
      <c r="J214" s="4">
        <f t="shared" si="14"/>
        <v>0</v>
      </c>
      <c r="K214" s="5">
        <f t="shared" si="15"/>
        <v>0</v>
      </c>
    </row>
    <row r="215" spans="1:11" x14ac:dyDescent="0.25">
      <c r="A215" t="s">
        <v>10</v>
      </c>
      <c r="B215" t="s">
        <v>19</v>
      </c>
      <c r="C215">
        <v>1</v>
      </c>
      <c r="D215">
        <v>4</v>
      </c>
      <c r="E215">
        <v>21</v>
      </c>
      <c r="F215">
        <v>59</v>
      </c>
      <c r="G215" s="1">
        <f t="shared" si="12"/>
        <v>0.84</v>
      </c>
      <c r="H215" s="4">
        <f t="shared" si="13"/>
        <v>0</v>
      </c>
      <c r="I215" s="5">
        <f>IF(OR(AND(F215&gt;=50,G215&gt;SUMIF(SeasonTotals!A$2:A$9,A215,SeasonTotals!F$2:F$9)),AND(G215&gt;0.885,F215&gt;=50,D215&lt;3)),1,0)</f>
        <v>0</v>
      </c>
      <c r="J215" s="4">
        <f t="shared" si="14"/>
        <v>1</v>
      </c>
      <c r="K215" s="5">
        <f t="shared" si="15"/>
        <v>0</v>
      </c>
    </row>
    <row r="216" spans="1:11" x14ac:dyDescent="0.25">
      <c r="A216" t="s">
        <v>10</v>
      </c>
      <c r="B216" t="s">
        <v>19</v>
      </c>
      <c r="C216">
        <v>1</v>
      </c>
      <c r="D216">
        <v>2</v>
      </c>
      <c r="E216">
        <v>4</v>
      </c>
      <c r="F216">
        <v>14</v>
      </c>
      <c r="G216" s="1">
        <f t="shared" si="12"/>
        <v>0.66666666666666663</v>
      </c>
      <c r="H216" s="4">
        <f t="shared" si="13"/>
        <v>0</v>
      </c>
      <c r="I216" s="5">
        <f>IF(OR(AND(F216&gt;=50,G216&gt;SUMIF(SeasonTotals!A$2:A$9,A216,SeasonTotals!F$2:F$9)),AND(G216&gt;0.885,F216&gt;=50,D216&lt;3)),1,0)</f>
        <v>0</v>
      </c>
      <c r="J216" s="4">
        <f t="shared" si="14"/>
        <v>1</v>
      </c>
      <c r="K216" s="5">
        <f t="shared" si="15"/>
        <v>1</v>
      </c>
    </row>
    <row r="217" spans="1:11" x14ac:dyDescent="0.25">
      <c r="A217" t="s">
        <v>10</v>
      </c>
      <c r="B217" t="s">
        <v>19</v>
      </c>
      <c r="C217">
        <v>1</v>
      </c>
      <c r="D217">
        <v>3</v>
      </c>
      <c r="E217">
        <v>12</v>
      </c>
      <c r="F217">
        <v>58</v>
      </c>
      <c r="G217" s="1">
        <f t="shared" si="12"/>
        <v>0.8</v>
      </c>
      <c r="H217" s="4">
        <f t="shared" si="13"/>
        <v>0</v>
      </c>
      <c r="I217" s="5">
        <f>IF(OR(AND(F217&gt;=50,G217&gt;SUMIF(SeasonTotals!A$2:A$9,A217,SeasonTotals!F$2:F$9)),AND(G217&gt;0.885,F217&gt;=50,D217&lt;3)),1,0)</f>
        <v>0</v>
      </c>
      <c r="J217" s="4">
        <f t="shared" si="14"/>
        <v>1</v>
      </c>
      <c r="K217" s="5">
        <f t="shared" si="15"/>
        <v>0</v>
      </c>
    </row>
    <row r="218" spans="1:11" x14ac:dyDescent="0.25">
      <c r="A218" t="s">
        <v>10</v>
      </c>
      <c r="B218" t="s">
        <v>19</v>
      </c>
      <c r="C218">
        <v>1</v>
      </c>
      <c r="D218">
        <v>2</v>
      </c>
      <c r="E218">
        <v>21</v>
      </c>
      <c r="F218">
        <v>59</v>
      </c>
      <c r="G218" s="1">
        <f t="shared" si="12"/>
        <v>0.91304347826086951</v>
      </c>
      <c r="H218" s="4">
        <f t="shared" si="13"/>
        <v>1</v>
      </c>
      <c r="I218" s="5">
        <f>IF(OR(AND(F218&gt;=50,G218&gt;SUMIF(SeasonTotals!A$2:A$9,A218,SeasonTotals!F$2:F$9)),AND(G218&gt;0.885,F218&gt;=50,D218&lt;3)),1,0)</f>
        <v>1</v>
      </c>
      <c r="J218" s="4">
        <f t="shared" si="14"/>
        <v>0</v>
      </c>
      <c r="K218" s="5">
        <f t="shared" si="15"/>
        <v>0</v>
      </c>
    </row>
    <row r="219" spans="1:11" x14ac:dyDescent="0.25">
      <c r="A219" t="s">
        <v>10</v>
      </c>
      <c r="B219" t="s">
        <v>19</v>
      </c>
      <c r="C219">
        <v>1</v>
      </c>
      <c r="D219">
        <v>2</v>
      </c>
      <c r="E219">
        <v>30</v>
      </c>
      <c r="F219">
        <v>59</v>
      </c>
      <c r="G219" s="1">
        <f t="shared" si="12"/>
        <v>0.9375</v>
      </c>
      <c r="H219" s="4">
        <f t="shared" si="13"/>
        <v>1</v>
      </c>
      <c r="I219" s="5">
        <f>IF(OR(AND(F219&gt;=50,G219&gt;SUMIF(SeasonTotals!A$2:A$9,A219,SeasonTotals!F$2:F$9)),AND(G219&gt;0.885,F219&gt;=50,D219&lt;3)),1,0)</f>
        <v>1</v>
      </c>
      <c r="J219" s="4">
        <f t="shared" si="14"/>
        <v>0</v>
      </c>
      <c r="K219" s="5">
        <f t="shared" si="15"/>
        <v>0</v>
      </c>
    </row>
    <row r="220" spans="1:11" x14ac:dyDescent="0.25">
      <c r="A220" t="s">
        <v>10</v>
      </c>
      <c r="B220" t="s">
        <v>19</v>
      </c>
      <c r="C220">
        <v>1</v>
      </c>
      <c r="D220">
        <v>3</v>
      </c>
      <c r="E220">
        <v>13</v>
      </c>
      <c r="F220">
        <v>58</v>
      </c>
      <c r="G220" s="1">
        <f t="shared" si="12"/>
        <v>0.8125</v>
      </c>
      <c r="H220" s="4">
        <f t="shared" si="13"/>
        <v>0</v>
      </c>
      <c r="I220" s="5">
        <f>IF(OR(AND(F220&gt;=50,G220&gt;SUMIF(SeasonTotals!A$2:A$9,A220,SeasonTotals!F$2:F$9)),AND(G220&gt;0.885,F220&gt;=50,D220&lt;3)),1,0)</f>
        <v>0</v>
      </c>
      <c r="J220" s="4">
        <f t="shared" si="14"/>
        <v>1</v>
      </c>
      <c r="K220" s="5">
        <f t="shared" si="15"/>
        <v>0</v>
      </c>
    </row>
    <row r="221" spans="1:11" x14ac:dyDescent="0.25">
      <c r="A221" t="s">
        <v>10</v>
      </c>
      <c r="B221" t="s">
        <v>19</v>
      </c>
      <c r="C221">
        <v>1</v>
      </c>
      <c r="D221">
        <v>2</v>
      </c>
      <c r="E221">
        <v>0</v>
      </c>
      <c r="F221">
        <v>5</v>
      </c>
      <c r="G221" s="1">
        <f t="shared" si="12"/>
        <v>0</v>
      </c>
      <c r="H221" s="4">
        <f t="shared" si="13"/>
        <v>0</v>
      </c>
      <c r="I221" s="5">
        <f>IF(OR(AND(F221&gt;=50,G221&gt;SUMIF(SeasonTotals!A$2:A$9,A221,SeasonTotals!F$2:F$9)),AND(G221&gt;0.885,F221&gt;=50,D221&lt;3)),1,0)</f>
        <v>0</v>
      </c>
      <c r="J221" s="4">
        <f t="shared" si="14"/>
        <v>1</v>
      </c>
      <c r="K221" s="5">
        <f t="shared" si="15"/>
        <v>1</v>
      </c>
    </row>
    <row r="222" spans="1:11" x14ac:dyDescent="0.25">
      <c r="A222" t="s">
        <v>10</v>
      </c>
      <c r="B222" t="s">
        <v>19</v>
      </c>
      <c r="C222">
        <v>1</v>
      </c>
      <c r="D222">
        <v>1</v>
      </c>
      <c r="E222">
        <v>30</v>
      </c>
      <c r="F222">
        <v>60</v>
      </c>
      <c r="G222" s="1">
        <f t="shared" si="12"/>
        <v>0.967741935483871</v>
      </c>
      <c r="H222" s="4">
        <f t="shared" si="13"/>
        <v>1</v>
      </c>
      <c r="I222" s="5">
        <f>IF(OR(AND(F222&gt;=50,G222&gt;SUMIF(SeasonTotals!A$2:A$9,A222,SeasonTotals!F$2:F$9)),AND(G222&gt;0.885,F222&gt;=50,D222&lt;3)),1,0)</f>
        <v>1</v>
      </c>
      <c r="J222" s="4">
        <f t="shared" si="14"/>
        <v>0</v>
      </c>
      <c r="K222" s="5">
        <f t="shared" si="15"/>
        <v>0</v>
      </c>
    </row>
    <row r="223" spans="1:11" x14ac:dyDescent="0.25">
      <c r="A223" t="s">
        <v>10</v>
      </c>
      <c r="B223" t="s">
        <v>19</v>
      </c>
      <c r="C223">
        <v>1</v>
      </c>
      <c r="D223">
        <v>3</v>
      </c>
      <c r="E223">
        <v>36</v>
      </c>
      <c r="F223">
        <v>59</v>
      </c>
      <c r="G223" s="1">
        <f t="shared" si="12"/>
        <v>0.92307692307692313</v>
      </c>
      <c r="H223" s="4">
        <f t="shared" si="13"/>
        <v>1</v>
      </c>
      <c r="I223" s="5">
        <f>IF(OR(AND(F223&gt;=50,G223&gt;SUMIF(SeasonTotals!A$2:A$9,A223,SeasonTotals!F$2:F$9)),AND(G223&gt;0.885,F223&gt;=50,D223&lt;3)),1,0)</f>
        <v>1</v>
      </c>
      <c r="J223" s="4">
        <f t="shared" si="14"/>
        <v>0</v>
      </c>
      <c r="K223" s="5">
        <f t="shared" si="15"/>
        <v>0</v>
      </c>
    </row>
    <row r="224" spans="1:11" x14ac:dyDescent="0.25">
      <c r="A224" t="s">
        <v>10</v>
      </c>
      <c r="B224" t="s">
        <v>19</v>
      </c>
      <c r="C224">
        <v>1</v>
      </c>
      <c r="D224">
        <v>5</v>
      </c>
      <c r="E224">
        <v>24</v>
      </c>
      <c r="F224">
        <v>59</v>
      </c>
      <c r="G224" s="1">
        <f t="shared" si="12"/>
        <v>0.82758620689655171</v>
      </c>
      <c r="H224" s="4">
        <f t="shared" si="13"/>
        <v>0</v>
      </c>
      <c r="I224" s="5">
        <f>IF(OR(AND(F224&gt;=50,G224&gt;SUMIF(SeasonTotals!A$2:A$9,A224,SeasonTotals!F$2:F$9)),AND(G224&gt;0.885,F224&gt;=50,D224&lt;3)),1,0)</f>
        <v>0</v>
      </c>
      <c r="J224" s="4">
        <f t="shared" si="14"/>
        <v>1</v>
      </c>
      <c r="K224" s="5">
        <f t="shared" si="15"/>
        <v>0</v>
      </c>
    </row>
    <row r="225" spans="1:11" x14ac:dyDescent="0.25">
      <c r="A225" t="s">
        <v>10</v>
      </c>
      <c r="B225" t="s">
        <v>19</v>
      </c>
      <c r="C225">
        <v>1</v>
      </c>
      <c r="D225">
        <v>0</v>
      </c>
      <c r="E225">
        <v>28</v>
      </c>
      <c r="F225">
        <v>60</v>
      </c>
      <c r="G225" s="1">
        <f t="shared" si="12"/>
        <v>1</v>
      </c>
      <c r="H225" s="4">
        <f t="shared" si="13"/>
        <v>1</v>
      </c>
      <c r="I225" s="5">
        <f>IF(OR(AND(F225&gt;=50,G225&gt;SUMIF(SeasonTotals!A$2:A$9,A225,SeasonTotals!F$2:F$9)),AND(G225&gt;0.885,F225&gt;=50,D225&lt;3)),1,0)</f>
        <v>1</v>
      </c>
      <c r="J225" s="4">
        <f t="shared" si="14"/>
        <v>0</v>
      </c>
      <c r="K225" s="5">
        <f t="shared" si="15"/>
        <v>0</v>
      </c>
    </row>
    <row r="226" spans="1:11" x14ac:dyDescent="0.25">
      <c r="A226" t="s">
        <v>10</v>
      </c>
      <c r="B226" t="s">
        <v>19</v>
      </c>
      <c r="C226">
        <v>1</v>
      </c>
      <c r="D226">
        <v>1</v>
      </c>
      <c r="E226">
        <v>28</v>
      </c>
      <c r="F226">
        <v>64</v>
      </c>
      <c r="G226" s="1">
        <f t="shared" si="12"/>
        <v>0.96551724137931039</v>
      </c>
      <c r="H226" s="4">
        <f t="shared" si="13"/>
        <v>1</v>
      </c>
      <c r="I226" s="5">
        <f>IF(OR(AND(F226&gt;=50,G226&gt;SUMIF(SeasonTotals!A$2:A$9,A226,SeasonTotals!F$2:F$9)),AND(G226&gt;0.885,F226&gt;=50,D226&lt;3)),1,0)</f>
        <v>1</v>
      </c>
      <c r="J226" s="4">
        <f t="shared" si="14"/>
        <v>0</v>
      </c>
      <c r="K226" s="5">
        <f t="shared" si="15"/>
        <v>0</v>
      </c>
    </row>
    <row r="227" spans="1:11" x14ac:dyDescent="0.25">
      <c r="A227" t="s">
        <v>10</v>
      </c>
      <c r="B227" t="s">
        <v>19</v>
      </c>
      <c r="C227">
        <v>1</v>
      </c>
      <c r="D227">
        <v>0</v>
      </c>
      <c r="E227">
        <v>22</v>
      </c>
      <c r="F227">
        <v>59</v>
      </c>
      <c r="G227" s="1">
        <f t="shared" si="12"/>
        <v>1</v>
      </c>
      <c r="H227" s="4">
        <f t="shared" si="13"/>
        <v>1</v>
      </c>
      <c r="I227" s="5">
        <f>IF(OR(AND(F227&gt;=50,G227&gt;SUMIF(SeasonTotals!A$2:A$9,A227,SeasonTotals!F$2:F$9)),AND(G227&gt;0.885,F227&gt;=50,D227&lt;3)),1,0)</f>
        <v>1</v>
      </c>
      <c r="J227" s="4">
        <f t="shared" si="14"/>
        <v>0</v>
      </c>
      <c r="K227" s="5">
        <f t="shared" si="15"/>
        <v>0</v>
      </c>
    </row>
    <row r="228" spans="1:11" x14ac:dyDescent="0.25">
      <c r="A228" t="s">
        <v>10</v>
      </c>
      <c r="B228" t="s">
        <v>19</v>
      </c>
      <c r="C228">
        <v>1</v>
      </c>
      <c r="D228">
        <v>2</v>
      </c>
      <c r="E228">
        <v>14</v>
      </c>
      <c r="F228">
        <v>59</v>
      </c>
      <c r="G228" s="1">
        <f t="shared" si="12"/>
        <v>0.875</v>
      </c>
      <c r="H228" s="4">
        <f t="shared" si="13"/>
        <v>0</v>
      </c>
      <c r="I228" s="5">
        <f>IF(OR(AND(F228&gt;=50,G228&gt;SUMIF(SeasonTotals!A$2:A$9,A228,SeasonTotals!F$2:F$9)),AND(G228&gt;0.885,F228&gt;=50,D228&lt;3)),1,0)</f>
        <v>0</v>
      </c>
      <c r="J228" s="4">
        <f t="shared" si="14"/>
        <v>0</v>
      </c>
      <c r="K228" s="5">
        <f t="shared" si="15"/>
        <v>0</v>
      </c>
    </row>
    <row r="229" spans="1:11" x14ac:dyDescent="0.25">
      <c r="A229" t="s">
        <v>10</v>
      </c>
      <c r="B229" t="s">
        <v>19</v>
      </c>
      <c r="C229">
        <v>1</v>
      </c>
      <c r="D229">
        <v>2</v>
      </c>
      <c r="E229">
        <v>24</v>
      </c>
      <c r="F229">
        <v>60</v>
      </c>
      <c r="G229" s="1">
        <f t="shared" si="12"/>
        <v>0.92307692307692313</v>
      </c>
      <c r="H229" s="4">
        <f t="shared" si="13"/>
        <v>1</v>
      </c>
      <c r="I229" s="5">
        <f>IF(OR(AND(F229&gt;=50,G229&gt;SUMIF(SeasonTotals!A$2:A$9,A229,SeasonTotals!F$2:F$9)),AND(G229&gt;0.885,F229&gt;=50,D229&lt;3)),1,0)</f>
        <v>1</v>
      </c>
      <c r="J229" s="4">
        <f t="shared" si="14"/>
        <v>0</v>
      </c>
      <c r="K229" s="5">
        <f t="shared" si="15"/>
        <v>0</v>
      </c>
    </row>
    <row r="230" spans="1:11" x14ac:dyDescent="0.25">
      <c r="A230" t="s">
        <v>10</v>
      </c>
      <c r="B230" t="s">
        <v>19</v>
      </c>
      <c r="C230">
        <v>1</v>
      </c>
      <c r="D230">
        <v>3</v>
      </c>
      <c r="E230">
        <v>31</v>
      </c>
      <c r="F230">
        <v>60</v>
      </c>
      <c r="G230" s="1">
        <f t="shared" si="12"/>
        <v>0.91176470588235292</v>
      </c>
      <c r="H230" s="4">
        <f t="shared" si="13"/>
        <v>0</v>
      </c>
      <c r="I230" s="5">
        <f>IF(OR(AND(F230&gt;=50,G230&gt;SUMIF(SeasonTotals!A$2:A$9,A230,SeasonTotals!F$2:F$9)),AND(G230&gt;0.885,F230&gt;=50,D230&lt;3)),1,0)</f>
        <v>1</v>
      </c>
      <c r="J230" s="4">
        <f t="shared" si="14"/>
        <v>0</v>
      </c>
      <c r="K230" s="5">
        <f t="shared" si="15"/>
        <v>0</v>
      </c>
    </row>
    <row r="231" spans="1:11" x14ac:dyDescent="0.25">
      <c r="A231" t="s">
        <v>10</v>
      </c>
      <c r="B231" t="s">
        <v>19</v>
      </c>
      <c r="C231">
        <v>1</v>
      </c>
      <c r="D231">
        <v>4</v>
      </c>
      <c r="E231">
        <v>26</v>
      </c>
      <c r="F231">
        <v>63</v>
      </c>
      <c r="G231" s="1">
        <f t="shared" si="12"/>
        <v>0.8666666666666667</v>
      </c>
      <c r="H231" s="4">
        <f t="shared" si="13"/>
        <v>0</v>
      </c>
      <c r="I231" s="5">
        <f>IF(OR(AND(F231&gt;=50,G231&gt;SUMIF(SeasonTotals!A$2:A$9,A231,SeasonTotals!F$2:F$9)),AND(G231&gt;0.885,F231&gt;=50,D231&lt;3)),1,0)</f>
        <v>0</v>
      </c>
      <c r="J231" s="4">
        <f t="shared" si="14"/>
        <v>0</v>
      </c>
      <c r="K231" s="5">
        <f t="shared" si="15"/>
        <v>0</v>
      </c>
    </row>
    <row r="232" spans="1:11" x14ac:dyDescent="0.25">
      <c r="A232" t="s">
        <v>10</v>
      </c>
      <c r="B232" t="s">
        <v>19</v>
      </c>
      <c r="C232">
        <v>1</v>
      </c>
      <c r="D232">
        <v>3</v>
      </c>
      <c r="E232">
        <v>25</v>
      </c>
      <c r="F232">
        <v>58</v>
      </c>
      <c r="G232" s="1">
        <f t="shared" si="12"/>
        <v>0.8928571428571429</v>
      </c>
      <c r="H232" s="4">
        <f t="shared" si="13"/>
        <v>0</v>
      </c>
      <c r="I232" s="5">
        <f>IF(OR(AND(F232&gt;=50,G232&gt;SUMIF(SeasonTotals!A$2:A$9,A232,SeasonTotals!F$2:F$9)),AND(G232&gt;0.885,F232&gt;=50,D232&lt;3)),1,0)</f>
        <v>0</v>
      </c>
      <c r="J232" s="4">
        <f t="shared" si="14"/>
        <v>0</v>
      </c>
      <c r="K232" s="5">
        <f t="shared" si="15"/>
        <v>0</v>
      </c>
    </row>
    <row r="233" spans="1:11" x14ac:dyDescent="0.25">
      <c r="A233" t="s">
        <v>10</v>
      </c>
      <c r="B233" t="s">
        <v>19</v>
      </c>
      <c r="C233">
        <v>1</v>
      </c>
      <c r="D233">
        <v>2</v>
      </c>
      <c r="E233">
        <v>31</v>
      </c>
      <c r="F233">
        <v>59</v>
      </c>
      <c r="G233" s="1">
        <f t="shared" si="12"/>
        <v>0.93939393939393945</v>
      </c>
      <c r="H233" s="4">
        <f t="shared" si="13"/>
        <v>1</v>
      </c>
      <c r="I233" s="5">
        <f>IF(OR(AND(F233&gt;=50,G233&gt;SUMIF(SeasonTotals!A$2:A$9,A233,SeasonTotals!F$2:F$9)),AND(G233&gt;0.885,F233&gt;=50,D233&lt;3)),1,0)</f>
        <v>1</v>
      </c>
      <c r="J233" s="4">
        <f t="shared" si="14"/>
        <v>0</v>
      </c>
      <c r="K233" s="5">
        <f t="shared" si="15"/>
        <v>0</v>
      </c>
    </row>
    <row r="234" spans="1:11" x14ac:dyDescent="0.25">
      <c r="A234" t="s">
        <v>10</v>
      </c>
      <c r="B234" t="s">
        <v>19</v>
      </c>
      <c r="C234">
        <v>1</v>
      </c>
      <c r="D234">
        <v>0</v>
      </c>
      <c r="E234">
        <v>31</v>
      </c>
      <c r="F234">
        <v>60</v>
      </c>
      <c r="G234" s="1">
        <f t="shared" si="12"/>
        <v>1</v>
      </c>
      <c r="H234" s="4">
        <f t="shared" si="13"/>
        <v>1</v>
      </c>
      <c r="I234" s="5">
        <f>IF(OR(AND(F234&gt;=50,G234&gt;SUMIF(SeasonTotals!A$2:A$9,A234,SeasonTotals!F$2:F$9)),AND(G234&gt;0.885,F234&gt;=50,D234&lt;3)),1,0)</f>
        <v>1</v>
      </c>
      <c r="J234" s="4">
        <f t="shared" si="14"/>
        <v>0</v>
      </c>
      <c r="K234" s="5">
        <f t="shared" si="15"/>
        <v>0</v>
      </c>
    </row>
    <row r="235" spans="1:11" x14ac:dyDescent="0.25">
      <c r="A235" t="s">
        <v>10</v>
      </c>
      <c r="B235" t="s">
        <v>19</v>
      </c>
      <c r="C235">
        <v>1</v>
      </c>
      <c r="D235">
        <v>4</v>
      </c>
      <c r="E235">
        <v>23</v>
      </c>
      <c r="F235">
        <v>60</v>
      </c>
      <c r="G235" s="1">
        <f t="shared" si="12"/>
        <v>0.85185185185185186</v>
      </c>
      <c r="H235" s="4">
        <f t="shared" si="13"/>
        <v>0</v>
      </c>
      <c r="I235" s="5">
        <f>IF(OR(AND(F235&gt;=50,G235&gt;SUMIF(SeasonTotals!A$2:A$9,A235,SeasonTotals!F$2:F$9)),AND(G235&gt;0.885,F235&gt;=50,D235&lt;3)),1,0)</f>
        <v>0</v>
      </c>
      <c r="J235" s="4">
        <f t="shared" si="14"/>
        <v>0</v>
      </c>
      <c r="K235" s="5">
        <f t="shared" si="15"/>
        <v>0</v>
      </c>
    </row>
    <row r="236" spans="1:11" x14ac:dyDescent="0.25">
      <c r="A236" t="s">
        <v>10</v>
      </c>
      <c r="B236" t="s">
        <v>19</v>
      </c>
      <c r="C236">
        <v>1</v>
      </c>
      <c r="D236">
        <v>2</v>
      </c>
      <c r="E236">
        <v>40</v>
      </c>
      <c r="F236">
        <v>60</v>
      </c>
      <c r="G236" s="1">
        <f t="shared" si="12"/>
        <v>0.95238095238095233</v>
      </c>
      <c r="H236" s="4">
        <f t="shared" si="13"/>
        <v>1</v>
      </c>
      <c r="I236" s="5">
        <f>IF(OR(AND(F236&gt;=50,G236&gt;SUMIF(SeasonTotals!A$2:A$9,A236,SeasonTotals!F$2:F$9)),AND(G236&gt;0.885,F236&gt;=50,D236&lt;3)),1,0)</f>
        <v>1</v>
      </c>
      <c r="J236" s="4">
        <f t="shared" si="14"/>
        <v>0</v>
      </c>
      <c r="K236" s="5">
        <f t="shared" si="15"/>
        <v>0</v>
      </c>
    </row>
    <row r="237" spans="1:11" x14ac:dyDescent="0.25">
      <c r="A237" t="s">
        <v>10</v>
      </c>
      <c r="B237" t="s">
        <v>19</v>
      </c>
      <c r="C237">
        <v>1</v>
      </c>
      <c r="D237">
        <v>3</v>
      </c>
      <c r="E237">
        <v>4</v>
      </c>
      <c r="F237">
        <v>13</v>
      </c>
      <c r="G237" s="1">
        <f t="shared" si="12"/>
        <v>0.5714285714285714</v>
      </c>
      <c r="H237" s="4">
        <f t="shared" si="13"/>
        <v>0</v>
      </c>
      <c r="I237" s="5">
        <f>IF(OR(AND(F237&gt;=50,G237&gt;SUMIF(SeasonTotals!A$2:A$9,A237,SeasonTotals!F$2:F$9)),AND(G237&gt;0.885,F237&gt;=50,D237&lt;3)),1,0)</f>
        <v>0</v>
      </c>
      <c r="J237" s="4">
        <f t="shared" si="14"/>
        <v>1</v>
      </c>
      <c r="K237" s="5">
        <f t="shared" si="15"/>
        <v>1</v>
      </c>
    </row>
    <row r="238" spans="1:11" x14ac:dyDescent="0.25">
      <c r="A238" t="s">
        <v>10</v>
      </c>
      <c r="B238" t="s">
        <v>19</v>
      </c>
      <c r="C238">
        <v>1</v>
      </c>
      <c r="D238">
        <v>5</v>
      </c>
      <c r="E238">
        <v>23</v>
      </c>
      <c r="F238">
        <v>65</v>
      </c>
      <c r="G238" s="1">
        <f t="shared" si="12"/>
        <v>0.8214285714285714</v>
      </c>
      <c r="H238" s="4">
        <f t="shared" si="13"/>
        <v>0</v>
      </c>
      <c r="I238" s="5">
        <f>IF(OR(AND(F238&gt;=50,G238&gt;SUMIF(SeasonTotals!A$2:A$9,A238,SeasonTotals!F$2:F$9)),AND(G238&gt;0.885,F238&gt;=50,D238&lt;3)),1,0)</f>
        <v>0</v>
      </c>
      <c r="J238" s="4">
        <f t="shared" si="14"/>
        <v>1</v>
      </c>
      <c r="K238" s="5">
        <f t="shared" si="15"/>
        <v>0</v>
      </c>
    </row>
    <row r="239" spans="1:11" x14ac:dyDescent="0.25">
      <c r="A239" t="s">
        <v>10</v>
      </c>
      <c r="B239" t="s">
        <v>19</v>
      </c>
      <c r="C239">
        <v>1</v>
      </c>
      <c r="D239">
        <v>2</v>
      </c>
      <c r="E239">
        <v>28</v>
      </c>
      <c r="F239">
        <v>65</v>
      </c>
      <c r="G239" s="1">
        <f t="shared" si="12"/>
        <v>0.93333333333333335</v>
      </c>
      <c r="H239" s="4">
        <f t="shared" si="13"/>
        <v>1</v>
      </c>
      <c r="I239" s="5">
        <f>IF(OR(AND(F239&gt;=50,G239&gt;SUMIF(SeasonTotals!A$2:A$9,A239,SeasonTotals!F$2:F$9)),AND(G239&gt;0.885,F239&gt;=50,D239&lt;3)),1,0)</f>
        <v>1</v>
      </c>
      <c r="J239" s="4">
        <f t="shared" si="14"/>
        <v>0</v>
      </c>
      <c r="K239" s="5">
        <f t="shared" si="15"/>
        <v>0</v>
      </c>
    </row>
    <row r="240" spans="1:11" x14ac:dyDescent="0.25">
      <c r="A240" t="s">
        <v>10</v>
      </c>
      <c r="B240" t="s">
        <v>19</v>
      </c>
      <c r="C240">
        <v>1</v>
      </c>
      <c r="D240">
        <v>5</v>
      </c>
      <c r="E240">
        <v>14</v>
      </c>
      <c r="F240">
        <v>34</v>
      </c>
      <c r="G240" s="1">
        <f t="shared" si="12"/>
        <v>0.73684210526315785</v>
      </c>
      <c r="H240" s="4">
        <f t="shared" si="13"/>
        <v>0</v>
      </c>
      <c r="I240" s="5">
        <f>IF(OR(AND(F240&gt;=50,G240&gt;SUMIF(SeasonTotals!A$2:A$9,A240,SeasonTotals!F$2:F$9)),AND(G240&gt;0.885,F240&gt;=50,D240&lt;3)),1,0)</f>
        <v>0</v>
      </c>
      <c r="J240" s="4">
        <f t="shared" si="14"/>
        <v>1</v>
      </c>
      <c r="K240" s="5">
        <f t="shared" si="15"/>
        <v>1</v>
      </c>
    </row>
    <row r="241" spans="1:11" x14ac:dyDescent="0.25">
      <c r="A241" t="s">
        <v>10</v>
      </c>
      <c r="B241" t="s">
        <v>19</v>
      </c>
      <c r="C241">
        <v>1</v>
      </c>
      <c r="D241">
        <v>4</v>
      </c>
      <c r="E241">
        <v>29</v>
      </c>
      <c r="F241">
        <v>58</v>
      </c>
      <c r="G241" s="1">
        <f t="shared" si="12"/>
        <v>0.87878787878787878</v>
      </c>
      <c r="H241" s="4">
        <f t="shared" si="13"/>
        <v>0</v>
      </c>
      <c r="I241" s="5">
        <f>IF(OR(AND(F241&gt;=50,G241&gt;SUMIF(SeasonTotals!A$2:A$9,A241,SeasonTotals!F$2:F$9)),AND(G241&gt;0.885,F241&gt;=50,D241&lt;3)),1,0)</f>
        <v>0</v>
      </c>
      <c r="J241" s="4">
        <f t="shared" si="14"/>
        <v>0</v>
      </c>
      <c r="K241" s="5">
        <f t="shared" si="15"/>
        <v>0</v>
      </c>
    </row>
    <row r="242" spans="1:11" x14ac:dyDescent="0.25">
      <c r="A242" t="s">
        <v>10</v>
      </c>
      <c r="B242" t="s">
        <v>19</v>
      </c>
      <c r="C242">
        <v>1</v>
      </c>
      <c r="D242">
        <v>3</v>
      </c>
      <c r="E242">
        <v>9</v>
      </c>
      <c r="F242">
        <v>31</v>
      </c>
      <c r="G242" s="1">
        <f t="shared" si="12"/>
        <v>0.75</v>
      </c>
      <c r="H242" s="4">
        <f t="shared" si="13"/>
        <v>0</v>
      </c>
      <c r="I242" s="5">
        <f>IF(OR(AND(F242&gt;=50,G242&gt;SUMIF(SeasonTotals!A$2:A$9,A242,SeasonTotals!F$2:F$9)),AND(G242&gt;0.885,F242&gt;=50,D242&lt;3)),1,0)</f>
        <v>0</v>
      </c>
      <c r="J242" s="4">
        <f t="shared" si="14"/>
        <v>1</v>
      </c>
      <c r="K242" s="5">
        <f t="shared" si="15"/>
        <v>1</v>
      </c>
    </row>
    <row r="243" spans="1:11" x14ac:dyDescent="0.25">
      <c r="A243" t="s">
        <v>10</v>
      </c>
      <c r="B243" t="s">
        <v>20</v>
      </c>
      <c r="C243">
        <v>1</v>
      </c>
      <c r="D243">
        <v>2</v>
      </c>
      <c r="E243">
        <v>19</v>
      </c>
      <c r="F243">
        <v>60</v>
      </c>
      <c r="G243" s="1">
        <f t="shared" si="12"/>
        <v>0.90476190476190477</v>
      </c>
      <c r="H243" s="4">
        <f t="shared" si="13"/>
        <v>1</v>
      </c>
      <c r="I243" s="5">
        <f>IF(OR(AND(F243&gt;=50,G243&gt;SUMIF(SeasonTotals!A$2:A$9,A243,SeasonTotals!F$2:F$9)),AND(G243&gt;0.885,F243&gt;=50,D243&lt;3)),1,0)</f>
        <v>1</v>
      </c>
      <c r="J243" s="4">
        <f t="shared" si="14"/>
        <v>0</v>
      </c>
      <c r="K243" s="5">
        <f t="shared" si="15"/>
        <v>0</v>
      </c>
    </row>
    <row r="244" spans="1:11" x14ac:dyDescent="0.25">
      <c r="A244" t="s">
        <v>10</v>
      </c>
      <c r="B244" t="s">
        <v>20</v>
      </c>
      <c r="C244">
        <v>1</v>
      </c>
      <c r="D244">
        <v>1</v>
      </c>
      <c r="E244">
        <v>27</v>
      </c>
      <c r="F244">
        <v>60</v>
      </c>
      <c r="G244" s="1">
        <f t="shared" si="12"/>
        <v>0.9642857142857143</v>
      </c>
      <c r="H244" s="4">
        <f t="shared" si="13"/>
        <v>1</v>
      </c>
      <c r="I244" s="5">
        <f>IF(OR(AND(F244&gt;=50,G244&gt;SUMIF(SeasonTotals!A$2:A$9,A244,SeasonTotals!F$2:F$9)),AND(G244&gt;0.885,F244&gt;=50,D244&lt;3)),1,0)</f>
        <v>1</v>
      </c>
      <c r="J244" s="4">
        <f t="shared" si="14"/>
        <v>0</v>
      </c>
      <c r="K244" s="5">
        <f t="shared" si="15"/>
        <v>0</v>
      </c>
    </row>
    <row r="245" spans="1:11" x14ac:dyDescent="0.25">
      <c r="A245" t="s">
        <v>10</v>
      </c>
      <c r="B245" t="s">
        <v>20</v>
      </c>
      <c r="C245">
        <v>1</v>
      </c>
      <c r="D245">
        <v>2</v>
      </c>
      <c r="E245">
        <v>23</v>
      </c>
      <c r="F245">
        <v>60</v>
      </c>
      <c r="G245" s="1">
        <f t="shared" si="12"/>
        <v>0.92</v>
      </c>
      <c r="H245" s="4">
        <f t="shared" si="13"/>
        <v>1</v>
      </c>
      <c r="I245" s="5">
        <f>IF(OR(AND(F245&gt;=50,G245&gt;SUMIF(SeasonTotals!A$2:A$9,A245,SeasonTotals!F$2:F$9)),AND(G245&gt;0.885,F245&gt;=50,D245&lt;3)),1,0)</f>
        <v>1</v>
      </c>
      <c r="J245" s="4">
        <f t="shared" si="14"/>
        <v>0</v>
      </c>
      <c r="K245" s="5">
        <f t="shared" si="15"/>
        <v>0</v>
      </c>
    </row>
    <row r="246" spans="1:11" x14ac:dyDescent="0.25">
      <c r="A246" t="s">
        <v>10</v>
      </c>
      <c r="B246" t="s">
        <v>20</v>
      </c>
      <c r="C246">
        <v>1</v>
      </c>
      <c r="D246">
        <v>1</v>
      </c>
      <c r="E246">
        <v>10</v>
      </c>
      <c r="F246">
        <v>60</v>
      </c>
      <c r="G246" s="1">
        <f t="shared" si="12"/>
        <v>0.90909090909090906</v>
      </c>
      <c r="H246" s="4">
        <f t="shared" si="13"/>
        <v>1</v>
      </c>
      <c r="I246" s="5">
        <f>IF(OR(AND(F246&gt;=50,G246&gt;SUMIF(SeasonTotals!A$2:A$9,A246,SeasonTotals!F$2:F$9)),AND(G246&gt;0.885,F246&gt;=50,D246&lt;3)),1,0)</f>
        <v>1</v>
      </c>
      <c r="J246" s="4">
        <f t="shared" si="14"/>
        <v>0</v>
      </c>
      <c r="K246" s="5">
        <f t="shared" si="15"/>
        <v>0</v>
      </c>
    </row>
    <row r="247" spans="1:11" x14ac:dyDescent="0.25">
      <c r="A247" t="s">
        <v>10</v>
      </c>
      <c r="B247" t="s">
        <v>20</v>
      </c>
      <c r="C247">
        <v>1</v>
      </c>
      <c r="D247">
        <v>2</v>
      </c>
      <c r="E247">
        <v>27</v>
      </c>
      <c r="F247">
        <v>60</v>
      </c>
      <c r="G247" s="1">
        <f t="shared" si="12"/>
        <v>0.93103448275862066</v>
      </c>
      <c r="H247" s="4">
        <f t="shared" si="13"/>
        <v>1</v>
      </c>
      <c r="I247" s="5">
        <f>IF(OR(AND(F247&gt;=50,G247&gt;SUMIF(SeasonTotals!A$2:A$9,A247,SeasonTotals!F$2:F$9)),AND(G247&gt;0.885,F247&gt;=50,D247&lt;3)),1,0)</f>
        <v>1</v>
      </c>
      <c r="J247" s="4">
        <f t="shared" si="14"/>
        <v>0</v>
      </c>
      <c r="K247" s="5">
        <f t="shared" si="15"/>
        <v>0</v>
      </c>
    </row>
    <row r="248" spans="1:11" x14ac:dyDescent="0.25">
      <c r="A248" t="s">
        <v>10</v>
      </c>
      <c r="B248" t="s">
        <v>20</v>
      </c>
      <c r="C248">
        <v>1</v>
      </c>
      <c r="D248">
        <v>1</v>
      </c>
      <c r="E248">
        <v>15</v>
      </c>
      <c r="F248">
        <v>60</v>
      </c>
      <c r="G248" s="1">
        <f t="shared" si="12"/>
        <v>0.9375</v>
      </c>
      <c r="H248" s="4">
        <f t="shared" si="13"/>
        <v>1</v>
      </c>
      <c r="I248" s="5">
        <f>IF(OR(AND(F248&gt;=50,G248&gt;SUMIF(SeasonTotals!A$2:A$9,A248,SeasonTotals!F$2:F$9)),AND(G248&gt;0.885,F248&gt;=50,D248&lt;3)),1,0)</f>
        <v>1</v>
      </c>
      <c r="J248" s="4">
        <f t="shared" si="14"/>
        <v>0</v>
      </c>
      <c r="K248" s="5">
        <f t="shared" si="15"/>
        <v>0</v>
      </c>
    </row>
    <row r="249" spans="1:11" x14ac:dyDescent="0.25">
      <c r="A249" t="s">
        <v>10</v>
      </c>
      <c r="B249" t="s">
        <v>20</v>
      </c>
      <c r="C249">
        <v>1</v>
      </c>
      <c r="D249">
        <v>1</v>
      </c>
      <c r="E249">
        <v>26</v>
      </c>
      <c r="F249">
        <v>60</v>
      </c>
      <c r="G249" s="1">
        <f t="shared" si="12"/>
        <v>0.96296296296296291</v>
      </c>
      <c r="H249" s="4">
        <f t="shared" si="13"/>
        <v>1</v>
      </c>
      <c r="I249" s="5">
        <f>IF(OR(AND(F249&gt;=50,G249&gt;SUMIF(SeasonTotals!A$2:A$9,A249,SeasonTotals!F$2:F$9)),AND(G249&gt;0.885,F249&gt;=50,D249&lt;3)),1,0)</f>
        <v>1</v>
      </c>
      <c r="J249" s="4">
        <f t="shared" si="14"/>
        <v>0</v>
      </c>
      <c r="K249" s="5">
        <f t="shared" si="15"/>
        <v>0</v>
      </c>
    </row>
    <row r="250" spans="1:11" x14ac:dyDescent="0.25">
      <c r="A250" t="s">
        <v>10</v>
      </c>
      <c r="B250" t="s">
        <v>20</v>
      </c>
      <c r="C250">
        <v>1</v>
      </c>
      <c r="D250">
        <v>2</v>
      </c>
      <c r="E250">
        <v>28</v>
      </c>
      <c r="F250">
        <v>65</v>
      </c>
      <c r="G250" s="1">
        <f t="shared" si="12"/>
        <v>0.93333333333333335</v>
      </c>
      <c r="H250" s="4">
        <f t="shared" si="13"/>
        <v>1</v>
      </c>
      <c r="I250" s="5">
        <f>IF(OR(AND(F250&gt;=50,G250&gt;SUMIF(SeasonTotals!A$2:A$9,A250,SeasonTotals!F$2:F$9)),AND(G250&gt;0.885,F250&gt;=50,D250&lt;3)),1,0)</f>
        <v>1</v>
      </c>
      <c r="J250" s="4">
        <f t="shared" si="14"/>
        <v>0</v>
      </c>
      <c r="K250" s="5">
        <f t="shared" si="15"/>
        <v>0</v>
      </c>
    </row>
    <row r="251" spans="1:11" x14ac:dyDescent="0.25">
      <c r="A251" t="s">
        <v>10</v>
      </c>
      <c r="B251" t="s">
        <v>20</v>
      </c>
      <c r="C251">
        <v>1</v>
      </c>
      <c r="D251">
        <v>3</v>
      </c>
      <c r="E251">
        <v>24</v>
      </c>
      <c r="F251">
        <v>58</v>
      </c>
      <c r="G251" s="1">
        <f t="shared" si="12"/>
        <v>0.88888888888888884</v>
      </c>
      <c r="H251" s="4">
        <f t="shared" si="13"/>
        <v>0</v>
      </c>
      <c r="I251" s="5">
        <f>IF(OR(AND(F251&gt;=50,G251&gt;SUMIF(SeasonTotals!A$2:A$9,A251,SeasonTotals!F$2:F$9)),AND(G251&gt;0.885,F251&gt;=50,D251&lt;3)),1,0)</f>
        <v>0</v>
      </c>
      <c r="J251" s="4">
        <f t="shared" si="14"/>
        <v>0</v>
      </c>
      <c r="K251" s="5">
        <f t="shared" si="15"/>
        <v>0</v>
      </c>
    </row>
    <row r="252" spans="1:11" x14ac:dyDescent="0.25">
      <c r="A252" t="s">
        <v>10</v>
      </c>
      <c r="B252" t="s">
        <v>20</v>
      </c>
      <c r="C252">
        <v>1</v>
      </c>
      <c r="D252">
        <v>4</v>
      </c>
      <c r="E252">
        <v>36</v>
      </c>
      <c r="F252">
        <v>65</v>
      </c>
      <c r="G252" s="1">
        <f t="shared" si="12"/>
        <v>0.9</v>
      </c>
      <c r="H252" s="4">
        <f t="shared" si="13"/>
        <v>0</v>
      </c>
      <c r="I252" s="5">
        <f>IF(OR(AND(F252&gt;=50,G252&gt;SUMIF(SeasonTotals!A$2:A$9,A252,SeasonTotals!F$2:F$9)),AND(G252&gt;0.885,F252&gt;=50,D252&lt;3)),1,0)</f>
        <v>0</v>
      </c>
      <c r="J252" s="4">
        <f t="shared" si="14"/>
        <v>0</v>
      </c>
      <c r="K252" s="5">
        <f t="shared" si="15"/>
        <v>0</v>
      </c>
    </row>
    <row r="253" spans="1:11" x14ac:dyDescent="0.25">
      <c r="A253" t="s">
        <v>10</v>
      </c>
      <c r="B253" t="s">
        <v>20</v>
      </c>
      <c r="C253">
        <v>1</v>
      </c>
      <c r="D253">
        <v>0</v>
      </c>
      <c r="E253">
        <v>12</v>
      </c>
      <c r="F253">
        <v>60</v>
      </c>
      <c r="G253" s="1">
        <f t="shared" si="12"/>
        <v>1</v>
      </c>
      <c r="H253" s="4">
        <f t="shared" si="13"/>
        <v>1</v>
      </c>
      <c r="I253" s="5">
        <f>IF(OR(AND(F253&gt;=50,G253&gt;SUMIF(SeasonTotals!A$2:A$9,A253,SeasonTotals!F$2:F$9)),AND(G253&gt;0.885,F253&gt;=50,D253&lt;3)),1,0)</f>
        <v>1</v>
      </c>
      <c r="J253" s="4">
        <f t="shared" si="14"/>
        <v>0</v>
      </c>
      <c r="K253" s="5">
        <f t="shared" si="15"/>
        <v>0</v>
      </c>
    </row>
    <row r="254" spans="1:11" x14ac:dyDescent="0.25">
      <c r="A254" t="s">
        <v>10</v>
      </c>
      <c r="B254" t="s">
        <v>20</v>
      </c>
      <c r="C254">
        <v>1</v>
      </c>
      <c r="D254">
        <v>2</v>
      </c>
      <c r="E254">
        <v>26</v>
      </c>
      <c r="F254">
        <v>65</v>
      </c>
      <c r="G254" s="1">
        <f t="shared" si="12"/>
        <v>0.9285714285714286</v>
      </c>
      <c r="H254" s="4">
        <f t="shared" si="13"/>
        <v>1</v>
      </c>
      <c r="I254" s="5">
        <f>IF(OR(AND(F254&gt;=50,G254&gt;SUMIF(SeasonTotals!A$2:A$9,A254,SeasonTotals!F$2:F$9)),AND(G254&gt;0.885,F254&gt;=50,D254&lt;3)),1,0)</f>
        <v>1</v>
      </c>
      <c r="J254" s="4">
        <f t="shared" si="14"/>
        <v>0</v>
      </c>
      <c r="K254" s="5">
        <f t="shared" si="15"/>
        <v>0</v>
      </c>
    </row>
    <row r="255" spans="1:11" x14ac:dyDescent="0.25">
      <c r="A255" t="s">
        <v>10</v>
      </c>
      <c r="B255" t="s">
        <v>20</v>
      </c>
      <c r="C255">
        <v>1</v>
      </c>
      <c r="D255">
        <v>3</v>
      </c>
      <c r="E255">
        <v>19</v>
      </c>
      <c r="F255">
        <v>59</v>
      </c>
      <c r="G255" s="1">
        <f t="shared" si="12"/>
        <v>0.86363636363636365</v>
      </c>
      <c r="H255" s="4">
        <f t="shared" si="13"/>
        <v>0</v>
      </c>
      <c r="I255" s="5">
        <f>IF(OR(AND(F255&gt;=50,G255&gt;SUMIF(SeasonTotals!A$2:A$9,A255,SeasonTotals!F$2:F$9)),AND(G255&gt;0.885,F255&gt;=50,D255&lt;3)),1,0)</f>
        <v>0</v>
      </c>
      <c r="J255" s="4">
        <f t="shared" si="14"/>
        <v>0</v>
      </c>
      <c r="K255" s="5">
        <f t="shared" si="15"/>
        <v>0</v>
      </c>
    </row>
    <row r="256" spans="1:11" x14ac:dyDescent="0.25">
      <c r="A256" t="s">
        <v>10</v>
      </c>
      <c r="B256" t="s">
        <v>20</v>
      </c>
      <c r="C256">
        <v>1</v>
      </c>
      <c r="D256">
        <v>2</v>
      </c>
      <c r="E256">
        <v>21</v>
      </c>
      <c r="F256">
        <v>60</v>
      </c>
      <c r="G256" s="1">
        <f t="shared" si="12"/>
        <v>0.91304347826086951</v>
      </c>
      <c r="H256" s="4">
        <f t="shared" si="13"/>
        <v>1</v>
      </c>
      <c r="I256" s="5">
        <f>IF(OR(AND(F256&gt;=50,G256&gt;SUMIF(SeasonTotals!A$2:A$9,A256,SeasonTotals!F$2:F$9)),AND(G256&gt;0.885,F256&gt;=50,D256&lt;3)),1,0)</f>
        <v>1</v>
      </c>
      <c r="J256" s="4">
        <f t="shared" si="14"/>
        <v>0</v>
      </c>
      <c r="K256" s="5">
        <f t="shared" si="15"/>
        <v>0</v>
      </c>
    </row>
    <row r="257" spans="1:11" x14ac:dyDescent="0.25">
      <c r="A257" t="s">
        <v>10</v>
      </c>
      <c r="B257" t="s">
        <v>20</v>
      </c>
      <c r="C257">
        <v>1</v>
      </c>
      <c r="D257">
        <v>2</v>
      </c>
      <c r="E257">
        <v>24</v>
      </c>
      <c r="F257">
        <v>60</v>
      </c>
      <c r="G257" s="1">
        <f t="shared" si="12"/>
        <v>0.92307692307692313</v>
      </c>
      <c r="H257" s="4">
        <f t="shared" si="13"/>
        <v>1</v>
      </c>
      <c r="I257" s="5">
        <f>IF(OR(AND(F257&gt;=50,G257&gt;SUMIF(SeasonTotals!A$2:A$9,A257,SeasonTotals!F$2:F$9)),AND(G257&gt;0.885,F257&gt;=50,D257&lt;3)),1,0)</f>
        <v>1</v>
      </c>
      <c r="J257" s="4">
        <f t="shared" si="14"/>
        <v>0</v>
      </c>
      <c r="K257" s="5">
        <f t="shared" si="15"/>
        <v>0</v>
      </c>
    </row>
    <row r="258" spans="1:11" x14ac:dyDescent="0.25">
      <c r="A258" t="s">
        <v>10</v>
      </c>
      <c r="B258" t="s">
        <v>20</v>
      </c>
      <c r="C258">
        <v>1</v>
      </c>
      <c r="D258">
        <v>1</v>
      </c>
      <c r="E258">
        <v>30</v>
      </c>
      <c r="F258">
        <v>60</v>
      </c>
      <c r="G258" s="1">
        <f t="shared" ref="G258:G321" si="16">E258/MAX(1,SUM(D258:E258))</f>
        <v>0.967741935483871</v>
      </c>
      <c r="H258" s="4">
        <f t="shared" ref="H258:H321" si="17">IF(AND(F258&gt;=50,OR(G258&gt;0.913,AND(G258&gt;0.885,D258&lt;3))),1,0)</f>
        <v>1</v>
      </c>
      <c r="I258" s="5">
        <f>IF(OR(AND(F258&gt;=50,G258&gt;SUMIF(SeasonTotals!A$2:A$9,A258,SeasonTotals!F$2:F$9)),AND(G258&gt;0.885,F258&gt;=50,D258&lt;3)),1,0)</f>
        <v>1</v>
      </c>
      <c r="J258" s="4">
        <f t="shared" ref="J258:J321" si="18">IF(G258&lt;0.85,1,0)</f>
        <v>0</v>
      </c>
      <c r="K258" s="5">
        <f t="shared" ref="K258:K321" si="19">IF(F258&lt;55,1,0)</f>
        <v>0</v>
      </c>
    </row>
    <row r="259" spans="1:11" x14ac:dyDescent="0.25">
      <c r="A259" t="s">
        <v>10</v>
      </c>
      <c r="B259" t="s">
        <v>20</v>
      </c>
      <c r="C259">
        <v>1</v>
      </c>
      <c r="D259">
        <v>2</v>
      </c>
      <c r="E259">
        <v>33</v>
      </c>
      <c r="F259">
        <v>60</v>
      </c>
      <c r="G259" s="1">
        <f t="shared" si="16"/>
        <v>0.94285714285714284</v>
      </c>
      <c r="H259" s="4">
        <f t="shared" si="17"/>
        <v>1</v>
      </c>
      <c r="I259" s="5">
        <f>IF(OR(AND(F259&gt;=50,G259&gt;SUMIF(SeasonTotals!A$2:A$9,A259,SeasonTotals!F$2:F$9)),AND(G259&gt;0.885,F259&gt;=50,D259&lt;3)),1,0)</f>
        <v>1</v>
      </c>
      <c r="J259" s="4">
        <f t="shared" si="18"/>
        <v>0</v>
      </c>
      <c r="K259" s="5">
        <f t="shared" si="19"/>
        <v>0</v>
      </c>
    </row>
    <row r="260" spans="1:11" x14ac:dyDescent="0.25">
      <c r="A260" t="s">
        <v>10</v>
      </c>
      <c r="B260" t="s">
        <v>20</v>
      </c>
      <c r="C260">
        <v>1</v>
      </c>
      <c r="D260">
        <v>3</v>
      </c>
      <c r="E260">
        <v>21</v>
      </c>
      <c r="F260">
        <v>58</v>
      </c>
      <c r="G260" s="1">
        <f t="shared" si="16"/>
        <v>0.875</v>
      </c>
      <c r="H260" s="4">
        <f t="shared" si="17"/>
        <v>0</v>
      </c>
      <c r="I260" s="5">
        <f>IF(OR(AND(F260&gt;=50,G260&gt;SUMIF(SeasonTotals!A$2:A$9,A260,SeasonTotals!F$2:F$9)),AND(G260&gt;0.885,F260&gt;=50,D260&lt;3)),1,0)</f>
        <v>0</v>
      </c>
      <c r="J260" s="4">
        <f t="shared" si="18"/>
        <v>0</v>
      </c>
      <c r="K260" s="5">
        <f t="shared" si="19"/>
        <v>0</v>
      </c>
    </row>
    <row r="261" spans="1:11" x14ac:dyDescent="0.25">
      <c r="A261" t="s">
        <v>10</v>
      </c>
      <c r="B261" t="s">
        <v>20</v>
      </c>
      <c r="C261">
        <v>1</v>
      </c>
      <c r="D261">
        <v>0</v>
      </c>
      <c r="E261">
        <v>20</v>
      </c>
      <c r="F261">
        <v>60</v>
      </c>
      <c r="G261" s="1">
        <f t="shared" si="16"/>
        <v>1</v>
      </c>
      <c r="H261" s="4">
        <f t="shared" si="17"/>
        <v>1</v>
      </c>
      <c r="I261" s="5">
        <f>IF(OR(AND(F261&gt;=50,G261&gt;SUMIF(SeasonTotals!A$2:A$9,A261,SeasonTotals!F$2:F$9)),AND(G261&gt;0.885,F261&gt;=50,D261&lt;3)),1,0)</f>
        <v>1</v>
      </c>
      <c r="J261" s="4">
        <f t="shared" si="18"/>
        <v>0</v>
      </c>
      <c r="K261" s="5">
        <f t="shared" si="19"/>
        <v>0</v>
      </c>
    </row>
    <row r="262" spans="1:11" x14ac:dyDescent="0.25">
      <c r="A262" t="s">
        <v>10</v>
      </c>
      <c r="B262" t="s">
        <v>20</v>
      </c>
      <c r="C262">
        <v>1</v>
      </c>
      <c r="D262">
        <v>2</v>
      </c>
      <c r="E262">
        <v>32</v>
      </c>
      <c r="F262">
        <v>60</v>
      </c>
      <c r="G262" s="1">
        <f t="shared" si="16"/>
        <v>0.94117647058823528</v>
      </c>
      <c r="H262" s="4">
        <f t="shared" si="17"/>
        <v>1</v>
      </c>
      <c r="I262" s="5">
        <f>IF(OR(AND(F262&gt;=50,G262&gt;SUMIF(SeasonTotals!A$2:A$9,A262,SeasonTotals!F$2:F$9)),AND(G262&gt;0.885,F262&gt;=50,D262&lt;3)),1,0)</f>
        <v>1</v>
      </c>
      <c r="J262" s="4">
        <f t="shared" si="18"/>
        <v>0</v>
      </c>
      <c r="K262" s="5">
        <f t="shared" si="19"/>
        <v>0</v>
      </c>
    </row>
    <row r="263" spans="1:11" x14ac:dyDescent="0.25">
      <c r="A263" t="s">
        <v>10</v>
      </c>
      <c r="B263" t="s">
        <v>20</v>
      </c>
      <c r="C263">
        <v>1</v>
      </c>
      <c r="D263">
        <v>1</v>
      </c>
      <c r="E263">
        <v>23</v>
      </c>
      <c r="F263">
        <v>60</v>
      </c>
      <c r="G263" s="1">
        <f t="shared" si="16"/>
        <v>0.95833333333333337</v>
      </c>
      <c r="H263" s="4">
        <f t="shared" si="17"/>
        <v>1</v>
      </c>
      <c r="I263" s="5">
        <f>IF(OR(AND(F263&gt;=50,G263&gt;SUMIF(SeasonTotals!A$2:A$9,A263,SeasonTotals!F$2:F$9)),AND(G263&gt;0.885,F263&gt;=50,D263&lt;3)),1,0)</f>
        <v>1</v>
      </c>
      <c r="J263" s="4">
        <f t="shared" si="18"/>
        <v>0</v>
      </c>
      <c r="K263" s="5">
        <f t="shared" si="19"/>
        <v>0</v>
      </c>
    </row>
    <row r="264" spans="1:11" x14ac:dyDescent="0.25">
      <c r="A264" t="s">
        <v>10</v>
      </c>
      <c r="B264" t="s">
        <v>20</v>
      </c>
      <c r="C264">
        <v>1</v>
      </c>
      <c r="D264">
        <v>1</v>
      </c>
      <c r="E264">
        <v>19</v>
      </c>
      <c r="F264">
        <v>60</v>
      </c>
      <c r="G264" s="1">
        <f t="shared" si="16"/>
        <v>0.95</v>
      </c>
      <c r="H264" s="4">
        <f t="shared" si="17"/>
        <v>1</v>
      </c>
      <c r="I264" s="5">
        <f>IF(OR(AND(F264&gt;=50,G264&gt;SUMIF(SeasonTotals!A$2:A$9,A264,SeasonTotals!F$2:F$9)),AND(G264&gt;0.885,F264&gt;=50,D264&lt;3)),1,0)</f>
        <v>1</v>
      </c>
      <c r="J264" s="4">
        <f t="shared" si="18"/>
        <v>0</v>
      </c>
      <c r="K264" s="5">
        <f t="shared" si="19"/>
        <v>0</v>
      </c>
    </row>
    <row r="265" spans="1:11" x14ac:dyDescent="0.25">
      <c r="A265" t="s">
        <v>10</v>
      </c>
      <c r="B265" t="s">
        <v>20</v>
      </c>
      <c r="C265">
        <v>1</v>
      </c>
      <c r="D265">
        <v>5</v>
      </c>
      <c r="E265">
        <v>22</v>
      </c>
      <c r="F265">
        <v>64</v>
      </c>
      <c r="G265" s="1">
        <f t="shared" si="16"/>
        <v>0.81481481481481477</v>
      </c>
      <c r="H265" s="4">
        <f t="shared" si="17"/>
        <v>0</v>
      </c>
      <c r="I265" s="5">
        <f>IF(OR(AND(F265&gt;=50,G265&gt;SUMIF(SeasonTotals!A$2:A$9,A265,SeasonTotals!F$2:F$9)),AND(G265&gt;0.885,F265&gt;=50,D265&lt;3)),1,0)</f>
        <v>0</v>
      </c>
      <c r="J265" s="4">
        <f t="shared" si="18"/>
        <v>1</v>
      </c>
      <c r="K265" s="5">
        <f t="shared" si="19"/>
        <v>0</v>
      </c>
    </row>
    <row r="266" spans="1:11" x14ac:dyDescent="0.25">
      <c r="A266" t="s">
        <v>10</v>
      </c>
      <c r="B266" t="s">
        <v>20</v>
      </c>
      <c r="C266">
        <v>1</v>
      </c>
      <c r="D266">
        <v>4</v>
      </c>
      <c r="E266">
        <v>13</v>
      </c>
      <c r="F266">
        <v>27</v>
      </c>
      <c r="G266" s="1">
        <f t="shared" si="16"/>
        <v>0.76470588235294112</v>
      </c>
      <c r="H266" s="4">
        <f t="shared" si="17"/>
        <v>0</v>
      </c>
      <c r="I266" s="5">
        <f>IF(OR(AND(F266&gt;=50,G266&gt;SUMIF(SeasonTotals!A$2:A$9,A266,SeasonTotals!F$2:F$9)),AND(G266&gt;0.885,F266&gt;=50,D266&lt;3)),1,0)</f>
        <v>0</v>
      </c>
      <c r="J266" s="4">
        <f t="shared" si="18"/>
        <v>1</v>
      </c>
      <c r="K266" s="5">
        <f t="shared" si="19"/>
        <v>1</v>
      </c>
    </row>
    <row r="267" spans="1:11" x14ac:dyDescent="0.25">
      <c r="A267" t="s">
        <v>10</v>
      </c>
      <c r="B267" t="s">
        <v>20</v>
      </c>
      <c r="C267">
        <v>1</v>
      </c>
      <c r="D267">
        <v>0</v>
      </c>
      <c r="E267">
        <v>27</v>
      </c>
      <c r="F267">
        <v>60</v>
      </c>
      <c r="G267" s="1">
        <f t="shared" si="16"/>
        <v>1</v>
      </c>
      <c r="H267" s="4">
        <f t="shared" si="17"/>
        <v>1</v>
      </c>
      <c r="I267" s="5">
        <f>IF(OR(AND(F267&gt;=50,G267&gt;SUMIF(SeasonTotals!A$2:A$9,A267,SeasonTotals!F$2:F$9)),AND(G267&gt;0.885,F267&gt;=50,D267&lt;3)),1,0)</f>
        <v>1</v>
      </c>
      <c r="J267" s="4">
        <f t="shared" si="18"/>
        <v>0</v>
      </c>
      <c r="K267" s="5">
        <f t="shared" si="19"/>
        <v>0</v>
      </c>
    </row>
    <row r="268" spans="1:11" x14ac:dyDescent="0.25">
      <c r="A268" t="s">
        <v>10</v>
      </c>
      <c r="B268" t="s">
        <v>20</v>
      </c>
      <c r="C268">
        <v>1</v>
      </c>
      <c r="D268">
        <v>2</v>
      </c>
      <c r="E268">
        <v>32</v>
      </c>
      <c r="F268">
        <v>60</v>
      </c>
      <c r="G268" s="1">
        <f t="shared" si="16"/>
        <v>0.94117647058823528</v>
      </c>
      <c r="H268" s="4">
        <f t="shared" si="17"/>
        <v>1</v>
      </c>
      <c r="I268" s="5">
        <f>IF(OR(AND(F268&gt;=50,G268&gt;SUMIF(SeasonTotals!A$2:A$9,A268,SeasonTotals!F$2:F$9)),AND(G268&gt;0.885,F268&gt;=50,D268&lt;3)),1,0)</f>
        <v>1</v>
      </c>
      <c r="J268" s="4">
        <f t="shared" si="18"/>
        <v>0</v>
      </c>
      <c r="K268" s="5">
        <f t="shared" si="19"/>
        <v>0</v>
      </c>
    </row>
    <row r="269" spans="1:11" x14ac:dyDescent="0.25">
      <c r="A269" t="s">
        <v>10</v>
      </c>
      <c r="B269" t="s">
        <v>20</v>
      </c>
      <c r="C269">
        <v>1</v>
      </c>
      <c r="D269">
        <v>1</v>
      </c>
      <c r="E269">
        <v>22</v>
      </c>
      <c r="F269">
        <v>60</v>
      </c>
      <c r="G269" s="1">
        <f t="shared" si="16"/>
        <v>0.95652173913043481</v>
      </c>
      <c r="H269" s="4">
        <f t="shared" si="17"/>
        <v>1</v>
      </c>
      <c r="I269" s="5">
        <f>IF(OR(AND(F269&gt;=50,G269&gt;SUMIF(SeasonTotals!A$2:A$9,A269,SeasonTotals!F$2:F$9)),AND(G269&gt;0.885,F269&gt;=50,D269&lt;3)),1,0)</f>
        <v>1</v>
      </c>
      <c r="J269" s="4">
        <f t="shared" si="18"/>
        <v>0</v>
      </c>
      <c r="K269" s="5">
        <f t="shared" si="19"/>
        <v>0</v>
      </c>
    </row>
    <row r="270" spans="1:11" x14ac:dyDescent="0.25">
      <c r="A270" t="s">
        <v>10</v>
      </c>
      <c r="B270" t="s">
        <v>20</v>
      </c>
      <c r="C270">
        <v>1</v>
      </c>
      <c r="D270">
        <v>5</v>
      </c>
      <c r="E270">
        <v>20</v>
      </c>
      <c r="F270">
        <v>58</v>
      </c>
      <c r="G270" s="1">
        <f t="shared" si="16"/>
        <v>0.8</v>
      </c>
      <c r="H270" s="4">
        <f t="shared" si="17"/>
        <v>0</v>
      </c>
      <c r="I270" s="5">
        <f>IF(OR(AND(F270&gt;=50,G270&gt;SUMIF(SeasonTotals!A$2:A$9,A270,SeasonTotals!F$2:F$9)),AND(G270&gt;0.885,F270&gt;=50,D270&lt;3)),1,0)</f>
        <v>0</v>
      </c>
      <c r="J270" s="4">
        <f t="shared" si="18"/>
        <v>1</v>
      </c>
      <c r="K270" s="5">
        <f t="shared" si="19"/>
        <v>0</v>
      </c>
    </row>
    <row r="271" spans="1:11" x14ac:dyDescent="0.25">
      <c r="A271" t="s">
        <v>10</v>
      </c>
      <c r="B271" t="s">
        <v>20</v>
      </c>
      <c r="C271">
        <v>1</v>
      </c>
      <c r="D271">
        <v>3</v>
      </c>
      <c r="E271">
        <v>16</v>
      </c>
      <c r="F271">
        <v>59</v>
      </c>
      <c r="G271" s="1">
        <f t="shared" si="16"/>
        <v>0.84210526315789469</v>
      </c>
      <c r="H271" s="4">
        <f t="shared" si="17"/>
        <v>0</v>
      </c>
      <c r="I271" s="5">
        <f>IF(OR(AND(F271&gt;=50,G271&gt;SUMIF(SeasonTotals!A$2:A$9,A271,SeasonTotals!F$2:F$9)),AND(G271&gt;0.885,F271&gt;=50,D271&lt;3)),1,0)</f>
        <v>0</v>
      </c>
      <c r="J271" s="4">
        <f t="shared" si="18"/>
        <v>1</v>
      </c>
      <c r="K271" s="5">
        <f t="shared" si="19"/>
        <v>0</v>
      </c>
    </row>
    <row r="272" spans="1:11" x14ac:dyDescent="0.25">
      <c r="A272" t="s">
        <v>10</v>
      </c>
      <c r="B272" t="s">
        <v>20</v>
      </c>
      <c r="C272">
        <v>1</v>
      </c>
      <c r="D272">
        <v>3</v>
      </c>
      <c r="E272">
        <v>1</v>
      </c>
      <c r="F272">
        <v>9</v>
      </c>
      <c r="G272" s="1">
        <f t="shared" si="16"/>
        <v>0.25</v>
      </c>
      <c r="H272" s="4">
        <f t="shared" si="17"/>
        <v>0</v>
      </c>
      <c r="I272" s="5">
        <f>IF(OR(AND(F272&gt;=50,G272&gt;SUMIF(SeasonTotals!A$2:A$9,A272,SeasonTotals!F$2:F$9)),AND(G272&gt;0.885,F272&gt;=50,D272&lt;3)),1,0)</f>
        <v>0</v>
      </c>
      <c r="J272" s="4">
        <f t="shared" si="18"/>
        <v>1</v>
      </c>
      <c r="K272" s="5">
        <f t="shared" si="19"/>
        <v>1</v>
      </c>
    </row>
    <row r="273" spans="1:11" x14ac:dyDescent="0.25">
      <c r="A273" t="s">
        <v>10</v>
      </c>
      <c r="B273" t="s">
        <v>20</v>
      </c>
      <c r="C273">
        <v>1</v>
      </c>
      <c r="D273">
        <v>4</v>
      </c>
      <c r="E273">
        <v>9</v>
      </c>
      <c r="F273">
        <v>31</v>
      </c>
      <c r="G273" s="1">
        <f t="shared" si="16"/>
        <v>0.69230769230769229</v>
      </c>
      <c r="H273" s="4">
        <f t="shared" si="17"/>
        <v>0</v>
      </c>
      <c r="I273" s="5">
        <f>IF(OR(AND(F273&gt;=50,G273&gt;SUMIF(SeasonTotals!A$2:A$9,A273,SeasonTotals!F$2:F$9)),AND(G273&gt;0.885,F273&gt;=50,D273&lt;3)),1,0)</f>
        <v>0</v>
      </c>
      <c r="J273" s="4">
        <f t="shared" si="18"/>
        <v>1</v>
      </c>
      <c r="K273" s="5">
        <f t="shared" si="19"/>
        <v>1</v>
      </c>
    </row>
    <row r="274" spans="1:11" x14ac:dyDescent="0.25">
      <c r="A274" t="s">
        <v>10</v>
      </c>
      <c r="B274" t="s">
        <v>20</v>
      </c>
      <c r="C274">
        <v>1</v>
      </c>
      <c r="D274">
        <v>0</v>
      </c>
      <c r="E274">
        <v>18</v>
      </c>
      <c r="F274">
        <v>60</v>
      </c>
      <c r="G274" s="1">
        <f t="shared" si="16"/>
        <v>1</v>
      </c>
      <c r="H274" s="4">
        <f t="shared" si="17"/>
        <v>1</v>
      </c>
      <c r="I274" s="5">
        <f>IF(OR(AND(F274&gt;=50,G274&gt;SUMIF(SeasonTotals!A$2:A$9,A274,SeasonTotals!F$2:F$9)),AND(G274&gt;0.885,F274&gt;=50,D274&lt;3)),1,0)</f>
        <v>1</v>
      </c>
      <c r="J274" s="4">
        <f t="shared" si="18"/>
        <v>0</v>
      </c>
      <c r="K274" s="5">
        <f t="shared" si="19"/>
        <v>0</v>
      </c>
    </row>
    <row r="275" spans="1:11" x14ac:dyDescent="0.25">
      <c r="A275" t="s">
        <v>10</v>
      </c>
      <c r="B275" t="s">
        <v>20</v>
      </c>
      <c r="C275">
        <v>1</v>
      </c>
      <c r="D275">
        <v>1</v>
      </c>
      <c r="E275">
        <v>25</v>
      </c>
      <c r="F275">
        <v>58</v>
      </c>
      <c r="G275" s="1">
        <f t="shared" si="16"/>
        <v>0.96153846153846156</v>
      </c>
      <c r="H275" s="4">
        <f t="shared" si="17"/>
        <v>1</v>
      </c>
      <c r="I275" s="5">
        <f>IF(OR(AND(F275&gt;=50,G275&gt;SUMIF(SeasonTotals!A$2:A$9,A275,SeasonTotals!F$2:F$9)),AND(G275&gt;0.885,F275&gt;=50,D275&lt;3)),1,0)</f>
        <v>1</v>
      </c>
      <c r="J275" s="4">
        <f t="shared" si="18"/>
        <v>0</v>
      </c>
      <c r="K275" s="5">
        <f t="shared" si="19"/>
        <v>0</v>
      </c>
    </row>
    <row r="276" spans="1:11" x14ac:dyDescent="0.25">
      <c r="A276" t="s">
        <v>10</v>
      </c>
      <c r="B276" t="s">
        <v>20</v>
      </c>
      <c r="C276">
        <v>1</v>
      </c>
      <c r="D276">
        <v>3</v>
      </c>
      <c r="E276">
        <v>26</v>
      </c>
      <c r="F276">
        <v>64</v>
      </c>
      <c r="G276" s="1">
        <f t="shared" si="16"/>
        <v>0.89655172413793105</v>
      </c>
      <c r="H276" s="4">
        <f t="shared" si="17"/>
        <v>0</v>
      </c>
      <c r="I276" s="5">
        <f>IF(OR(AND(F276&gt;=50,G276&gt;SUMIF(SeasonTotals!A$2:A$9,A276,SeasonTotals!F$2:F$9)),AND(G276&gt;0.885,F276&gt;=50,D276&lt;3)),1,0)</f>
        <v>0</v>
      </c>
      <c r="J276" s="4">
        <f t="shared" si="18"/>
        <v>0</v>
      </c>
      <c r="K276" s="5">
        <f t="shared" si="19"/>
        <v>0</v>
      </c>
    </row>
    <row r="277" spans="1:11" x14ac:dyDescent="0.25">
      <c r="A277" t="s">
        <v>10</v>
      </c>
      <c r="B277" t="s">
        <v>20</v>
      </c>
      <c r="C277">
        <v>1</v>
      </c>
      <c r="D277">
        <v>1</v>
      </c>
      <c r="E277">
        <v>19</v>
      </c>
      <c r="F277">
        <v>60</v>
      </c>
      <c r="G277" s="1">
        <f t="shared" si="16"/>
        <v>0.95</v>
      </c>
      <c r="H277" s="4">
        <f t="shared" si="17"/>
        <v>1</v>
      </c>
      <c r="I277" s="5">
        <f>IF(OR(AND(F277&gt;=50,G277&gt;SUMIF(SeasonTotals!A$2:A$9,A277,SeasonTotals!F$2:F$9)),AND(G277&gt;0.885,F277&gt;=50,D277&lt;3)),1,0)</f>
        <v>1</v>
      </c>
      <c r="J277" s="4">
        <f t="shared" si="18"/>
        <v>0</v>
      </c>
      <c r="K277" s="5">
        <f t="shared" si="19"/>
        <v>0</v>
      </c>
    </row>
    <row r="278" spans="1:11" x14ac:dyDescent="0.25">
      <c r="A278" t="s">
        <v>10</v>
      </c>
      <c r="B278" t="s">
        <v>20</v>
      </c>
      <c r="C278">
        <v>1</v>
      </c>
      <c r="D278">
        <v>3</v>
      </c>
      <c r="E278">
        <v>16</v>
      </c>
      <c r="F278">
        <v>60</v>
      </c>
      <c r="G278" s="1">
        <f t="shared" si="16"/>
        <v>0.84210526315789469</v>
      </c>
      <c r="H278" s="4">
        <f t="shared" si="17"/>
        <v>0</v>
      </c>
      <c r="I278" s="5">
        <f>IF(OR(AND(F278&gt;=50,G278&gt;SUMIF(SeasonTotals!A$2:A$9,A278,SeasonTotals!F$2:F$9)),AND(G278&gt;0.885,F278&gt;=50,D278&lt;3)),1,0)</f>
        <v>0</v>
      </c>
      <c r="J278" s="4">
        <f t="shared" si="18"/>
        <v>1</v>
      </c>
      <c r="K278" s="5">
        <f t="shared" si="19"/>
        <v>0</v>
      </c>
    </row>
    <row r="279" spans="1:11" x14ac:dyDescent="0.25">
      <c r="A279" t="s">
        <v>10</v>
      </c>
      <c r="B279" t="s">
        <v>20</v>
      </c>
      <c r="C279">
        <v>1</v>
      </c>
      <c r="D279">
        <v>2</v>
      </c>
      <c r="E279">
        <v>24</v>
      </c>
      <c r="F279">
        <v>59</v>
      </c>
      <c r="G279" s="1">
        <f t="shared" si="16"/>
        <v>0.92307692307692313</v>
      </c>
      <c r="H279" s="4">
        <f t="shared" si="17"/>
        <v>1</v>
      </c>
      <c r="I279" s="5">
        <f>IF(OR(AND(F279&gt;=50,G279&gt;SUMIF(SeasonTotals!A$2:A$9,A279,SeasonTotals!F$2:F$9)),AND(G279&gt;0.885,F279&gt;=50,D279&lt;3)),1,0)</f>
        <v>1</v>
      </c>
      <c r="J279" s="4">
        <f t="shared" si="18"/>
        <v>0</v>
      </c>
      <c r="K279" s="5">
        <f t="shared" si="19"/>
        <v>0</v>
      </c>
    </row>
    <row r="280" spans="1:11" x14ac:dyDescent="0.25">
      <c r="A280" t="s">
        <v>10</v>
      </c>
      <c r="B280" t="s">
        <v>20</v>
      </c>
      <c r="C280">
        <v>1</v>
      </c>
      <c r="D280">
        <v>1</v>
      </c>
      <c r="E280">
        <v>22</v>
      </c>
      <c r="F280">
        <v>60</v>
      </c>
      <c r="G280" s="1">
        <f t="shared" si="16"/>
        <v>0.95652173913043481</v>
      </c>
      <c r="H280" s="4">
        <f t="shared" si="17"/>
        <v>1</v>
      </c>
      <c r="I280" s="5">
        <f>IF(OR(AND(F280&gt;=50,G280&gt;SUMIF(SeasonTotals!A$2:A$9,A280,SeasonTotals!F$2:F$9)),AND(G280&gt;0.885,F280&gt;=50,D280&lt;3)),1,0)</f>
        <v>1</v>
      </c>
      <c r="J280" s="4">
        <f t="shared" si="18"/>
        <v>0</v>
      </c>
      <c r="K280" s="5">
        <f t="shared" si="19"/>
        <v>0</v>
      </c>
    </row>
    <row r="281" spans="1:11" x14ac:dyDescent="0.25">
      <c r="A281" t="s">
        <v>10</v>
      </c>
      <c r="B281" t="s">
        <v>20</v>
      </c>
      <c r="C281">
        <v>1</v>
      </c>
      <c r="D281">
        <v>1</v>
      </c>
      <c r="E281">
        <v>17</v>
      </c>
      <c r="F281">
        <v>60</v>
      </c>
      <c r="G281" s="1">
        <f t="shared" si="16"/>
        <v>0.94444444444444442</v>
      </c>
      <c r="H281" s="4">
        <f t="shared" si="17"/>
        <v>1</v>
      </c>
      <c r="I281" s="5">
        <f>IF(OR(AND(F281&gt;=50,G281&gt;SUMIF(SeasonTotals!A$2:A$9,A281,SeasonTotals!F$2:F$9)),AND(G281&gt;0.885,F281&gt;=50,D281&lt;3)),1,0)</f>
        <v>1</v>
      </c>
      <c r="J281" s="4">
        <f t="shared" si="18"/>
        <v>0</v>
      </c>
      <c r="K281" s="5">
        <f t="shared" si="19"/>
        <v>0</v>
      </c>
    </row>
    <row r="282" spans="1:11" x14ac:dyDescent="0.25">
      <c r="A282" t="s">
        <v>10</v>
      </c>
      <c r="B282" t="s">
        <v>20</v>
      </c>
      <c r="C282">
        <v>1</v>
      </c>
      <c r="D282">
        <v>4</v>
      </c>
      <c r="E282">
        <v>17</v>
      </c>
      <c r="F282">
        <v>61</v>
      </c>
      <c r="G282" s="1">
        <f t="shared" si="16"/>
        <v>0.80952380952380953</v>
      </c>
      <c r="H282" s="4">
        <f t="shared" si="17"/>
        <v>0</v>
      </c>
      <c r="I282" s="5">
        <f>IF(OR(AND(F282&gt;=50,G282&gt;SUMIF(SeasonTotals!A$2:A$9,A282,SeasonTotals!F$2:F$9)),AND(G282&gt;0.885,F282&gt;=50,D282&lt;3)),1,0)</f>
        <v>0</v>
      </c>
      <c r="J282" s="4">
        <f t="shared" si="18"/>
        <v>1</v>
      </c>
      <c r="K282" s="5">
        <f t="shared" si="19"/>
        <v>0</v>
      </c>
    </row>
    <row r="283" spans="1:11" x14ac:dyDescent="0.25">
      <c r="A283" t="s">
        <v>10</v>
      </c>
      <c r="B283" t="s">
        <v>21</v>
      </c>
      <c r="C283">
        <v>1</v>
      </c>
      <c r="D283">
        <v>0</v>
      </c>
      <c r="E283">
        <v>19</v>
      </c>
      <c r="F283">
        <v>60</v>
      </c>
      <c r="G283" s="1">
        <f t="shared" si="16"/>
        <v>1</v>
      </c>
      <c r="H283" s="4">
        <f t="shared" si="17"/>
        <v>1</v>
      </c>
      <c r="I283" s="5">
        <f>IF(OR(AND(F283&gt;=50,G283&gt;SUMIF(SeasonTotals!A$2:A$9,A283,SeasonTotals!F$2:F$9)),AND(G283&gt;0.885,F283&gt;=50,D283&lt;3)),1,0)</f>
        <v>1</v>
      </c>
      <c r="J283" s="4">
        <f t="shared" si="18"/>
        <v>0</v>
      </c>
      <c r="K283" s="5">
        <f t="shared" si="19"/>
        <v>0</v>
      </c>
    </row>
    <row r="284" spans="1:11" x14ac:dyDescent="0.25">
      <c r="A284" t="s">
        <v>10</v>
      </c>
      <c r="B284" t="s">
        <v>21</v>
      </c>
      <c r="C284">
        <v>1</v>
      </c>
      <c r="D284">
        <v>2</v>
      </c>
      <c r="E284">
        <v>44</v>
      </c>
      <c r="F284">
        <v>59</v>
      </c>
      <c r="G284" s="1">
        <f t="shared" si="16"/>
        <v>0.95652173913043481</v>
      </c>
      <c r="H284" s="4">
        <f t="shared" si="17"/>
        <v>1</v>
      </c>
      <c r="I284" s="5">
        <f>IF(OR(AND(F284&gt;=50,G284&gt;SUMIF(SeasonTotals!A$2:A$9,A284,SeasonTotals!F$2:F$9)),AND(G284&gt;0.885,F284&gt;=50,D284&lt;3)),1,0)</f>
        <v>1</v>
      </c>
      <c r="J284" s="4">
        <f t="shared" si="18"/>
        <v>0</v>
      </c>
      <c r="K284" s="5">
        <f t="shared" si="19"/>
        <v>0</v>
      </c>
    </row>
    <row r="285" spans="1:11" x14ac:dyDescent="0.25">
      <c r="A285" t="s">
        <v>10</v>
      </c>
      <c r="B285" t="s">
        <v>21</v>
      </c>
      <c r="C285">
        <v>1</v>
      </c>
      <c r="D285">
        <v>3</v>
      </c>
      <c r="E285">
        <v>29</v>
      </c>
      <c r="F285">
        <v>60</v>
      </c>
      <c r="G285" s="1">
        <f t="shared" si="16"/>
        <v>0.90625</v>
      </c>
      <c r="H285" s="4">
        <f t="shared" si="17"/>
        <v>0</v>
      </c>
      <c r="I285" s="5">
        <f>IF(OR(AND(F285&gt;=50,G285&gt;SUMIF(SeasonTotals!A$2:A$9,A285,SeasonTotals!F$2:F$9)),AND(G285&gt;0.885,F285&gt;=50,D285&lt;3)),1,0)</f>
        <v>0</v>
      </c>
      <c r="J285" s="4">
        <f t="shared" si="18"/>
        <v>0</v>
      </c>
      <c r="K285" s="5">
        <f t="shared" si="19"/>
        <v>0</v>
      </c>
    </row>
    <row r="286" spans="1:11" x14ac:dyDescent="0.25">
      <c r="A286" t="s">
        <v>10</v>
      </c>
      <c r="B286" t="s">
        <v>22</v>
      </c>
      <c r="C286">
        <v>1</v>
      </c>
      <c r="D286">
        <v>2</v>
      </c>
      <c r="E286">
        <v>21</v>
      </c>
      <c r="F286">
        <v>59</v>
      </c>
      <c r="G286" s="1">
        <f t="shared" si="16"/>
        <v>0.91304347826086951</v>
      </c>
      <c r="H286" s="4">
        <f t="shared" si="17"/>
        <v>1</v>
      </c>
      <c r="I286" s="5">
        <f>IF(OR(AND(F286&gt;=50,G286&gt;SUMIF(SeasonTotals!A$2:A$9,A286,SeasonTotals!F$2:F$9)),AND(G286&gt;0.885,F286&gt;=50,D286&lt;3)),1,0)</f>
        <v>1</v>
      </c>
      <c r="J286" s="4">
        <f t="shared" si="18"/>
        <v>0</v>
      </c>
      <c r="K286" s="5">
        <f t="shared" si="19"/>
        <v>0</v>
      </c>
    </row>
    <row r="287" spans="1:11" x14ac:dyDescent="0.25">
      <c r="A287" t="s">
        <v>10</v>
      </c>
      <c r="B287" t="s">
        <v>22</v>
      </c>
      <c r="C287">
        <v>1</v>
      </c>
      <c r="D287">
        <v>3</v>
      </c>
      <c r="E287">
        <v>24</v>
      </c>
      <c r="F287">
        <v>59</v>
      </c>
      <c r="G287" s="1">
        <f t="shared" si="16"/>
        <v>0.88888888888888884</v>
      </c>
      <c r="H287" s="4">
        <f t="shared" si="17"/>
        <v>0</v>
      </c>
      <c r="I287" s="5">
        <f>IF(OR(AND(F287&gt;=50,G287&gt;SUMIF(SeasonTotals!A$2:A$9,A287,SeasonTotals!F$2:F$9)),AND(G287&gt;0.885,F287&gt;=50,D287&lt;3)),1,0)</f>
        <v>0</v>
      </c>
      <c r="J287" s="4">
        <f t="shared" si="18"/>
        <v>0</v>
      </c>
      <c r="K287" s="5">
        <f t="shared" si="19"/>
        <v>0</v>
      </c>
    </row>
    <row r="288" spans="1:11" x14ac:dyDescent="0.25">
      <c r="A288" t="s">
        <v>10</v>
      </c>
      <c r="B288" t="s">
        <v>22</v>
      </c>
      <c r="C288">
        <v>1</v>
      </c>
      <c r="D288">
        <v>3</v>
      </c>
      <c r="E288">
        <v>30</v>
      </c>
      <c r="F288">
        <v>60</v>
      </c>
      <c r="G288" s="1">
        <f t="shared" si="16"/>
        <v>0.90909090909090906</v>
      </c>
      <c r="H288" s="4">
        <f t="shared" si="17"/>
        <v>0</v>
      </c>
      <c r="I288" s="5">
        <f>IF(OR(AND(F288&gt;=50,G288&gt;SUMIF(SeasonTotals!A$2:A$9,A288,SeasonTotals!F$2:F$9)),AND(G288&gt;0.885,F288&gt;=50,D288&lt;3)),1,0)</f>
        <v>0</v>
      </c>
      <c r="J288" s="4">
        <f t="shared" si="18"/>
        <v>0</v>
      </c>
      <c r="K288" s="5">
        <f t="shared" si="19"/>
        <v>0</v>
      </c>
    </row>
    <row r="289" spans="1:11" x14ac:dyDescent="0.25">
      <c r="A289" t="s">
        <v>10</v>
      </c>
      <c r="B289" t="s">
        <v>22</v>
      </c>
      <c r="C289">
        <v>1</v>
      </c>
      <c r="D289">
        <v>4</v>
      </c>
      <c r="E289">
        <v>34</v>
      </c>
      <c r="F289">
        <v>58</v>
      </c>
      <c r="G289" s="1">
        <f t="shared" si="16"/>
        <v>0.89473684210526316</v>
      </c>
      <c r="H289" s="4">
        <f t="shared" si="17"/>
        <v>0</v>
      </c>
      <c r="I289" s="5">
        <f>IF(OR(AND(F289&gt;=50,G289&gt;SUMIF(SeasonTotals!A$2:A$9,A289,SeasonTotals!F$2:F$9)),AND(G289&gt;0.885,F289&gt;=50,D289&lt;3)),1,0)</f>
        <v>0</v>
      </c>
      <c r="J289" s="4">
        <f t="shared" si="18"/>
        <v>0</v>
      </c>
      <c r="K289" s="5">
        <f t="shared" si="19"/>
        <v>0</v>
      </c>
    </row>
    <row r="290" spans="1:11" x14ac:dyDescent="0.25">
      <c r="A290" t="s">
        <v>10</v>
      </c>
      <c r="B290" t="s">
        <v>22</v>
      </c>
      <c r="C290">
        <v>1</v>
      </c>
      <c r="D290">
        <v>3</v>
      </c>
      <c r="E290">
        <v>37</v>
      </c>
      <c r="F290">
        <v>62</v>
      </c>
      <c r="G290" s="1">
        <f t="shared" si="16"/>
        <v>0.92500000000000004</v>
      </c>
      <c r="H290" s="4">
        <f t="shared" si="17"/>
        <v>1</v>
      </c>
      <c r="I290" s="5">
        <f>IF(OR(AND(F290&gt;=50,G290&gt;SUMIF(SeasonTotals!A$2:A$9,A290,SeasonTotals!F$2:F$9)),AND(G290&gt;0.885,F290&gt;=50,D290&lt;3)),1,0)</f>
        <v>1</v>
      </c>
      <c r="J290" s="4">
        <f t="shared" si="18"/>
        <v>0</v>
      </c>
      <c r="K290" s="5">
        <f t="shared" si="19"/>
        <v>0</v>
      </c>
    </row>
    <row r="291" spans="1:11" x14ac:dyDescent="0.25">
      <c r="A291" t="s">
        <v>10</v>
      </c>
      <c r="B291" t="s">
        <v>22</v>
      </c>
      <c r="C291">
        <v>1</v>
      </c>
      <c r="D291">
        <v>1</v>
      </c>
      <c r="E291">
        <v>31</v>
      </c>
      <c r="F291">
        <v>59</v>
      </c>
      <c r="G291" s="1">
        <f t="shared" si="16"/>
        <v>0.96875</v>
      </c>
      <c r="H291" s="4">
        <f t="shared" si="17"/>
        <v>1</v>
      </c>
      <c r="I291" s="5">
        <f>IF(OR(AND(F291&gt;=50,G291&gt;SUMIF(SeasonTotals!A$2:A$9,A291,SeasonTotals!F$2:F$9)),AND(G291&gt;0.885,F291&gt;=50,D291&lt;3)),1,0)</f>
        <v>1</v>
      </c>
      <c r="J291" s="4">
        <f t="shared" si="18"/>
        <v>0</v>
      </c>
      <c r="K291" s="5">
        <f t="shared" si="19"/>
        <v>0</v>
      </c>
    </row>
    <row r="292" spans="1:11" x14ac:dyDescent="0.25">
      <c r="A292" t="s">
        <v>10</v>
      </c>
      <c r="B292" t="s">
        <v>22</v>
      </c>
      <c r="C292">
        <v>1</v>
      </c>
      <c r="D292">
        <v>5</v>
      </c>
      <c r="E292">
        <v>26</v>
      </c>
      <c r="F292">
        <v>58</v>
      </c>
      <c r="G292" s="1">
        <f t="shared" si="16"/>
        <v>0.83870967741935487</v>
      </c>
      <c r="H292" s="4">
        <f t="shared" si="17"/>
        <v>0</v>
      </c>
      <c r="I292" s="5">
        <f>IF(OR(AND(F292&gt;=50,G292&gt;SUMIF(SeasonTotals!A$2:A$9,A292,SeasonTotals!F$2:F$9)),AND(G292&gt;0.885,F292&gt;=50,D292&lt;3)),1,0)</f>
        <v>0</v>
      </c>
      <c r="J292" s="4">
        <f t="shared" si="18"/>
        <v>1</v>
      </c>
      <c r="K292" s="5">
        <f t="shared" si="19"/>
        <v>0</v>
      </c>
    </row>
    <row r="293" spans="1:11" x14ac:dyDescent="0.25">
      <c r="A293" t="s">
        <v>10</v>
      </c>
      <c r="B293" t="s">
        <v>22</v>
      </c>
      <c r="C293">
        <v>1</v>
      </c>
      <c r="D293">
        <v>1</v>
      </c>
      <c r="E293">
        <v>40</v>
      </c>
      <c r="F293">
        <v>62</v>
      </c>
      <c r="G293" s="1">
        <f t="shared" si="16"/>
        <v>0.97560975609756095</v>
      </c>
      <c r="H293" s="4">
        <f t="shared" si="17"/>
        <v>1</v>
      </c>
      <c r="I293" s="5">
        <f>IF(OR(AND(F293&gt;=50,G293&gt;SUMIF(SeasonTotals!A$2:A$9,A293,SeasonTotals!F$2:F$9)),AND(G293&gt;0.885,F293&gt;=50,D293&lt;3)),1,0)</f>
        <v>1</v>
      </c>
      <c r="J293" s="4">
        <f t="shared" si="18"/>
        <v>0</v>
      </c>
      <c r="K293" s="5">
        <f t="shared" si="19"/>
        <v>0</v>
      </c>
    </row>
    <row r="294" spans="1:11" x14ac:dyDescent="0.25">
      <c r="A294" t="s">
        <v>10</v>
      </c>
      <c r="B294" t="s">
        <v>22</v>
      </c>
      <c r="C294">
        <v>1</v>
      </c>
      <c r="D294">
        <v>0</v>
      </c>
      <c r="E294">
        <v>53</v>
      </c>
      <c r="F294">
        <v>60</v>
      </c>
      <c r="G294" s="1">
        <f t="shared" si="16"/>
        <v>1</v>
      </c>
      <c r="H294" s="4">
        <f t="shared" si="17"/>
        <v>1</v>
      </c>
      <c r="I294" s="5">
        <f>IF(OR(AND(F294&gt;=50,G294&gt;SUMIF(SeasonTotals!A$2:A$9,A294,SeasonTotals!F$2:F$9)),AND(G294&gt;0.885,F294&gt;=50,D294&lt;3)),1,0)</f>
        <v>1</v>
      </c>
      <c r="J294" s="4">
        <f t="shared" si="18"/>
        <v>0</v>
      </c>
      <c r="K294" s="5">
        <f t="shared" si="19"/>
        <v>0</v>
      </c>
    </row>
    <row r="295" spans="1:11" x14ac:dyDescent="0.25">
      <c r="A295" t="s">
        <v>10</v>
      </c>
      <c r="B295" t="s">
        <v>22</v>
      </c>
      <c r="C295">
        <v>1</v>
      </c>
      <c r="D295">
        <v>0</v>
      </c>
      <c r="E295">
        <v>40</v>
      </c>
      <c r="F295">
        <v>60</v>
      </c>
      <c r="G295" s="1">
        <f t="shared" si="16"/>
        <v>1</v>
      </c>
      <c r="H295" s="4">
        <f t="shared" si="17"/>
        <v>1</v>
      </c>
      <c r="I295" s="5">
        <f>IF(OR(AND(F295&gt;=50,G295&gt;SUMIF(SeasonTotals!A$2:A$9,A295,SeasonTotals!F$2:F$9)),AND(G295&gt;0.885,F295&gt;=50,D295&lt;3)),1,0)</f>
        <v>1</v>
      </c>
      <c r="J295" s="4">
        <f t="shared" si="18"/>
        <v>0</v>
      </c>
      <c r="K295" s="5">
        <f t="shared" si="19"/>
        <v>0</v>
      </c>
    </row>
    <row r="296" spans="1:11" x14ac:dyDescent="0.25">
      <c r="A296" t="s">
        <v>10</v>
      </c>
      <c r="B296" t="s">
        <v>22</v>
      </c>
      <c r="C296">
        <v>1</v>
      </c>
      <c r="D296">
        <v>2</v>
      </c>
      <c r="E296">
        <v>25</v>
      </c>
      <c r="F296">
        <v>60</v>
      </c>
      <c r="G296" s="1">
        <f t="shared" si="16"/>
        <v>0.92592592592592593</v>
      </c>
      <c r="H296" s="4">
        <f t="shared" si="17"/>
        <v>1</v>
      </c>
      <c r="I296" s="5">
        <f>IF(OR(AND(F296&gt;=50,G296&gt;SUMIF(SeasonTotals!A$2:A$9,A296,SeasonTotals!F$2:F$9)),AND(G296&gt;0.885,F296&gt;=50,D296&lt;3)),1,0)</f>
        <v>1</v>
      </c>
      <c r="J296" s="4">
        <f t="shared" si="18"/>
        <v>0</v>
      </c>
      <c r="K296" s="5">
        <f t="shared" si="19"/>
        <v>0</v>
      </c>
    </row>
    <row r="297" spans="1:11" x14ac:dyDescent="0.25">
      <c r="A297" t="s">
        <v>10</v>
      </c>
      <c r="B297" t="s">
        <v>22</v>
      </c>
      <c r="C297">
        <v>1</v>
      </c>
      <c r="D297">
        <v>2</v>
      </c>
      <c r="E297">
        <v>31</v>
      </c>
      <c r="F297">
        <v>60</v>
      </c>
      <c r="G297" s="1">
        <f t="shared" si="16"/>
        <v>0.93939393939393945</v>
      </c>
      <c r="H297" s="4">
        <f t="shared" si="17"/>
        <v>1</v>
      </c>
      <c r="I297" s="5">
        <f>IF(OR(AND(F297&gt;=50,G297&gt;SUMIF(SeasonTotals!A$2:A$9,A297,SeasonTotals!F$2:F$9)),AND(G297&gt;0.885,F297&gt;=50,D297&lt;3)),1,0)</f>
        <v>1</v>
      </c>
      <c r="J297" s="4">
        <f t="shared" si="18"/>
        <v>0</v>
      </c>
      <c r="K297" s="5">
        <f t="shared" si="19"/>
        <v>0</v>
      </c>
    </row>
    <row r="298" spans="1:11" x14ac:dyDescent="0.25">
      <c r="A298" t="s">
        <v>10</v>
      </c>
      <c r="B298" t="s">
        <v>22</v>
      </c>
      <c r="C298">
        <v>1</v>
      </c>
      <c r="D298">
        <v>3</v>
      </c>
      <c r="E298">
        <v>35</v>
      </c>
      <c r="F298">
        <v>60</v>
      </c>
      <c r="G298" s="1">
        <f t="shared" si="16"/>
        <v>0.92105263157894735</v>
      </c>
      <c r="H298" s="4">
        <f t="shared" si="17"/>
        <v>1</v>
      </c>
      <c r="I298" s="5">
        <f>IF(OR(AND(F298&gt;=50,G298&gt;SUMIF(SeasonTotals!A$2:A$9,A298,SeasonTotals!F$2:F$9)),AND(G298&gt;0.885,F298&gt;=50,D298&lt;3)),1,0)</f>
        <v>1</v>
      </c>
      <c r="J298" s="4">
        <f t="shared" si="18"/>
        <v>0</v>
      </c>
      <c r="K298" s="5">
        <f t="shared" si="19"/>
        <v>0</v>
      </c>
    </row>
    <row r="299" spans="1:11" x14ac:dyDescent="0.25">
      <c r="A299" t="s">
        <v>10</v>
      </c>
      <c r="B299" t="s">
        <v>23</v>
      </c>
      <c r="C299">
        <v>1</v>
      </c>
      <c r="D299">
        <v>2</v>
      </c>
      <c r="E299">
        <v>29</v>
      </c>
      <c r="F299">
        <v>61</v>
      </c>
      <c r="G299" s="1">
        <f t="shared" si="16"/>
        <v>0.93548387096774188</v>
      </c>
      <c r="H299" s="4">
        <f t="shared" si="17"/>
        <v>1</v>
      </c>
      <c r="I299" s="5">
        <f>IF(OR(AND(F299&gt;=50,G299&gt;SUMIF(SeasonTotals!A$2:A$9,A299,SeasonTotals!F$2:F$9)),AND(G299&gt;0.885,F299&gt;=50,D299&lt;3)),1,0)</f>
        <v>1</v>
      </c>
      <c r="J299" s="4">
        <f t="shared" si="18"/>
        <v>0</v>
      </c>
      <c r="K299" s="5">
        <f t="shared" si="19"/>
        <v>0</v>
      </c>
    </row>
    <row r="300" spans="1:11" x14ac:dyDescent="0.25">
      <c r="A300" t="s">
        <v>10</v>
      </c>
      <c r="B300" t="s">
        <v>23</v>
      </c>
      <c r="C300">
        <v>1</v>
      </c>
      <c r="D300">
        <v>4</v>
      </c>
      <c r="E300">
        <v>27</v>
      </c>
      <c r="F300">
        <v>63</v>
      </c>
      <c r="G300" s="1">
        <f t="shared" si="16"/>
        <v>0.87096774193548387</v>
      </c>
      <c r="H300" s="4">
        <f t="shared" si="17"/>
        <v>0</v>
      </c>
      <c r="I300" s="5">
        <f>IF(OR(AND(F300&gt;=50,G300&gt;SUMIF(SeasonTotals!A$2:A$9,A300,SeasonTotals!F$2:F$9)),AND(G300&gt;0.885,F300&gt;=50,D300&lt;3)),1,0)</f>
        <v>0</v>
      </c>
      <c r="J300" s="4">
        <f t="shared" si="18"/>
        <v>0</v>
      </c>
      <c r="K300" s="5">
        <f t="shared" si="19"/>
        <v>0</v>
      </c>
    </row>
    <row r="301" spans="1:11" x14ac:dyDescent="0.25">
      <c r="A301" t="s">
        <v>10</v>
      </c>
      <c r="B301" t="s">
        <v>23</v>
      </c>
      <c r="C301">
        <v>1</v>
      </c>
      <c r="D301">
        <v>2</v>
      </c>
      <c r="E301">
        <v>35</v>
      </c>
      <c r="F301">
        <v>59</v>
      </c>
      <c r="G301" s="1">
        <f t="shared" si="16"/>
        <v>0.94594594594594594</v>
      </c>
      <c r="H301" s="4">
        <f t="shared" si="17"/>
        <v>1</v>
      </c>
      <c r="I301" s="5">
        <f>IF(OR(AND(F301&gt;=50,G301&gt;SUMIF(SeasonTotals!A$2:A$9,A301,SeasonTotals!F$2:F$9)),AND(G301&gt;0.885,F301&gt;=50,D301&lt;3)),1,0)</f>
        <v>1</v>
      </c>
      <c r="J301" s="4">
        <f t="shared" si="18"/>
        <v>0</v>
      </c>
      <c r="K301" s="5">
        <f t="shared" si="19"/>
        <v>0</v>
      </c>
    </row>
    <row r="302" spans="1:11" x14ac:dyDescent="0.25">
      <c r="A302" t="s">
        <v>10</v>
      </c>
      <c r="B302" t="s">
        <v>23</v>
      </c>
      <c r="C302">
        <v>1</v>
      </c>
      <c r="D302">
        <v>1</v>
      </c>
      <c r="E302">
        <v>24</v>
      </c>
      <c r="F302">
        <v>65</v>
      </c>
      <c r="G302" s="1">
        <f t="shared" si="16"/>
        <v>0.96</v>
      </c>
      <c r="H302" s="4">
        <f t="shared" si="17"/>
        <v>1</v>
      </c>
      <c r="I302" s="5">
        <f>IF(OR(AND(F302&gt;=50,G302&gt;SUMIF(SeasonTotals!A$2:A$9,A302,SeasonTotals!F$2:F$9)),AND(G302&gt;0.885,F302&gt;=50,D302&lt;3)),1,0)</f>
        <v>1</v>
      </c>
      <c r="J302" s="4">
        <f t="shared" si="18"/>
        <v>0</v>
      </c>
      <c r="K302" s="5">
        <f t="shared" si="19"/>
        <v>0</v>
      </c>
    </row>
    <row r="303" spans="1:11" x14ac:dyDescent="0.25">
      <c r="A303" t="s">
        <v>10</v>
      </c>
      <c r="B303" t="s">
        <v>23</v>
      </c>
      <c r="C303">
        <v>1</v>
      </c>
      <c r="D303">
        <v>2</v>
      </c>
      <c r="E303">
        <v>25</v>
      </c>
      <c r="F303">
        <v>59</v>
      </c>
      <c r="G303" s="1">
        <f t="shared" si="16"/>
        <v>0.92592592592592593</v>
      </c>
      <c r="H303" s="4">
        <f t="shared" si="17"/>
        <v>1</v>
      </c>
      <c r="I303" s="5">
        <f>IF(OR(AND(F303&gt;=50,G303&gt;SUMIF(SeasonTotals!A$2:A$9,A303,SeasonTotals!F$2:F$9)),AND(G303&gt;0.885,F303&gt;=50,D303&lt;3)),1,0)</f>
        <v>1</v>
      </c>
      <c r="J303" s="4">
        <f t="shared" si="18"/>
        <v>0</v>
      </c>
      <c r="K303" s="5">
        <f t="shared" si="19"/>
        <v>0</v>
      </c>
    </row>
    <row r="304" spans="1:11" x14ac:dyDescent="0.25">
      <c r="A304" t="s">
        <v>10</v>
      </c>
      <c r="B304" t="s">
        <v>23</v>
      </c>
      <c r="C304">
        <v>1</v>
      </c>
      <c r="D304">
        <v>1</v>
      </c>
      <c r="E304">
        <v>31</v>
      </c>
      <c r="F304">
        <v>60</v>
      </c>
      <c r="G304" s="1">
        <f t="shared" si="16"/>
        <v>0.96875</v>
      </c>
      <c r="H304" s="4">
        <f t="shared" si="17"/>
        <v>1</v>
      </c>
      <c r="I304" s="5">
        <f>IF(OR(AND(F304&gt;=50,G304&gt;SUMIF(SeasonTotals!A$2:A$9,A304,SeasonTotals!F$2:F$9)),AND(G304&gt;0.885,F304&gt;=50,D304&lt;3)),1,0)</f>
        <v>1</v>
      </c>
      <c r="J304" s="4">
        <f t="shared" si="18"/>
        <v>0</v>
      </c>
      <c r="K304" s="5">
        <f t="shared" si="19"/>
        <v>0</v>
      </c>
    </row>
    <row r="305" spans="1:11" x14ac:dyDescent="0.25">
      <c r="A305" t="s">
        <v>10</v>
      </c>
      <c r="B305" t="s">
        <v>23</v>
      </c>
      <c r="C305">
        <v>1</v>
      </c>
      <c r="D305">
        <v>4</v>
      </c>
      <c r="E305">
        <v>32</v>
      </c>
      <c r="F305">
        <v>60</v>
      </c>
      <c r="G305" s="1">
        <f t="shared" si="16"/>
        <v>0.88888888888888884</v>
      </c>
      <c r="H305" s="4">
        <f t="shared" si="17"/>
        <v>0</v>
      </c>
      <c r="I305" s="5">
        <f>IF(OR(AND(F305&gt;=50,G305&gt;SUMIF(SeasonTotals!A$2:A$9,A305,SeasonTotals!F$2:F$9)),AND(G305&gt;0.885,F305&gt;=50,D305&lt;3)),1,0)</f>
        <v>0</v>
      </c>
      <c r="J305" s="4">
        <f t="shared" si="18"/>
        <v>0</v>
      </c>
      <c r="K305" s="5">
        <f t="shared" si="19"/>
        <v>0</v>
      </c>
    </row>
    <row r="306" spans="1:11" x14ac:dyDescent="0.25">
      <c r="A306" t="s">
        <v>10</v>
      </c>
      <c r="B306" t="s">
        <v>23</v>
      </c>
      <c r="C306">
        <v>1</v>
      </c>
      <c r="D306">
        <v>2</v>
      </c>
      <c r="E306">
        <v>17</v>
      </c>
      <c r="F306">
        <v>59</v>
      </c>
      <c r="G306" s="1">
        <f t="shared" si="16"/>
        <v>0.89473684210526316</v>
      </c>
      <c r="H306" s="4">
        <f t="shared" si="17"/>
        <v>1</v>
      </c>
      <c r="I306" s="5">
        <f>IF(OR(AND(F306&gt;=50,G306&gt;SUMIF(SeasonTotals!A$2:A$9,A306,SeasonTotals!F$2:F$9)),AND(G306&gt;0.885,F306&gt;=50,D306&lt;3)),1,0)</f>
        <v>1</v>
      </c>
      <c r="J306" s="4">
        <f t="shared" si="18"/>
        <v>0</v>
      </c>
      <c r="K306" s="5">
        <f t="shared" si="19"/>
        <v>0</v>
      </c>
    </row>
    <row r="307" spans="1:11" x14ac:dyDescent="0.25">
      <c r="A307" t="s">
        <v>10</v>
      </c>
      <c r="B307" t="s">
        <v>23</v>
      </c>
      <c r="C307">
        <v>1</v>
      </c>
      <c r="D307">
        <v>3</v>
      </c>
      <c r="E307">
        <v>28</v>
      </c>
      <c r="F307">
        <v>59</v>
      </c>
      <c r="G307" s="1">
        <f t="shared" si="16"/>
        <v>0.90322580645161288</v>
      </c>
      <c r="H307" s="4">
        <f t="shared" si="17"/>
        <v>0</v>
      </c>
      <c r="I307" s="5">
        <f>IF(OR(AND(F307&gt;=50,G307&gt;SUMIF(SeasonTotals!A$2:A$9,A307,SeasonTotals!F$2:F$9)),AND(G307&gt;0.885,F307&gt;=50,D307&lt;3)),1,0)</f>
        <v>0</v>
      </c>
      <c r="J307" s="4">
        <f t="shared" si="18"/>
        <v>0</v>
      </c>
      <c r="K307" s="5">
        <f t="shared" si="19"/>
        <v>0</v>
      </c>
    </row>
    <row r="308" spans="1:11" x14ac:dyDescent="0.25">
      <c r="A308" t="s">
        <v>10</v>
      </c>
      <c r="B308" t="s">
        <v>23</v>
      </c>
      <c r="C308">
        <v>1</v>
      </c>
      <c r="D308">
        <v>0</v>
      </c>
      <c r="E308">
        <v>29</v>
      </c>
      <c r="F308">
        <v>60</v>
      </c>
      <c r="G308" s="1">
        <f t="shared" si="16"/>
        <v>1</v>
      </c>
      <c r="H308" s="4">
        <f t="shared" si="17"/>
        <v>1</v>
      </c>
      <c r="I308" s="5">
        <f>IF(OR(AND(F308&gt;=50,G308&gt;SUMIF(SeasonTotals!A$2:A$9,A308,SeasonTotals!F$2:F$9)),AND(G308&gt;0.885,F308&gt;=50,D308&lt;3)),1,0)</f>
        <v>1</v>
      </c>
      <c r="J308" s="4">
        <f t="shared" si="18"/>
        <v>0</v>
      </c>
      <c r="K308" s="5">
        <f t="shared" si="19"/>
        <v>0</v>
      </c>
    </row>
    <row r="309" spans="1:11" x14ac:dyDescent="0.25">
      <c r="A309" t="s">
        <v>10</v>
      </c>
      <c r="B309" t="s">
        <v>23</v>
      </c>
      <c r="C309">
        <v>1</v>
      </c>
      <c r="D309">
        <v>2</v>
      </c>
      <c r="E309">
        <v>34</v>
      </c>
      <c r="F309">
        <v>59</v>
      </c>
      <c r="G309" s="1">
        <f t="shared" si="16"/>
        <v>0.94444444444444442</v>
      </c>
      <c r="H309" s="4">
        <f t="shared" si="17"/>
        <v>1</v>
      </c>
      <c r="I309" s="5">
        <f>IF(OR(AND(F309&gt;=50,G309&gt;SUMIF(SeasonTotals!A$2:A$9,A309,SeasonTotals!F$2:F$9)),AND(G309&gt;0.885,F309&gt;=50,D309&lt;3)),1,0)</f>
        <v>1</v>
      </c>
      <c r="J309" s="4">
        <f t="shared" si="18"/>
        <v>0</v>
      </c>
      <c r="K309" s="5">
        <f t="shared" si="19"/>
        <v>0</v>
      </c>
    </row>
    <row r="310" spans="1:11" x14ac:dyDescent="0.25">
      <c r="A310" t="s">
        <v>10</v>
      </c>
      <c r="B310" t="s">
        <v>23</v>
      </c>
      <c r="C310">
        <v>1</v>
      </c>
      <c r="D310">
        <v>4</v>
      </c>
      <c r="E310">
        <v>24</v>
      </c>
      <c r="F310">
        <v>60</v>
      </c>
      <c r="G310" s="1">
        <f t="shared" si="16"/>
        <v>0.8571428571428571</v>
      </c>
      <c r="H310" s="4">
        <f t="shared" si="17"/>
        <v>0</v>
      </c>
      <c r="I310" s="5">
        <f>IF(OR(AND(F310&gt;=50,G310&gt;SUMIF(SeasonTotals!A$2:A$9,A310,SeasonTotals!F$2:F$9)),AND(G310&gt;0.885,F310&gt;=50,D310&lt;3)),1,0)</f>
        <v>0</v>
      </c>
      <c r="J310" s="4">
        <f t="shared" si="18"/>
        <v>0</v>
      </c>
      <c r="K310" s="5">
        <f t="shared" si="19"/>
        <v>0</v>
      </c>
    </row>
    <row r="311" spans="1:11" x14ac:dyDescent="0.25">
      <c r="A311" t="s">
        <v>10</v>
      </c>
      <c r="B311" t="s">
        <v>23</v>
      </c>
      <c r="C311">
        <v>1</v>
      </c>
      <c r="D311">
        <v>4</v>
      </c>
      <c r="E311">
        <v>25</v>
      </c>
      <c r="F311">
        <v>59</v>
      </c>
      <c r="G311" s="1">
        <f t="shared" si="16"/>
        <v>0.86206896551724133</v>
      </c>
      <c r="H311" s="4">
        <f t="shared" si="17"/>
        <v>0</v>
      </c>
      <c r="I311" s="5">
        <f>IF(OR(AND(F311&gt;=50,G311&gt;SUMIF(SeasonTotals!A$2:A$9,A311,SeasonTotals!F$2:F$9)),AND(G311&gt;0.885,F311&gt;=50,D311&lt;3)),1,0)</f>
        <v>0</v>
      </c>
      <c r="J311" s="4">
        <f t="shared" si="18"/>
        <v>0</v>
      </c>
      <c r="K311" s="5">
        <f t="shared" si="19"/>
        <v>0</v>
      </c>
    </row>
    <row r="312" spans="1:11" x14ac:dyDescent="0.25">
      <c r="A312" t="s">
        <v>10</v>
      </c>
      <c r="B312" t="s">
        <v>23</v>
      </c>
      <c r="C312">
        <v>1</v>
      </c>
      <c r="D312">
        <v>1</v>
      </c>
      <c r="E312">
        <v>44</v>
      </c>
      <c r="F312">
        <v>59</v>
      </c>
      <c r="G312" s="1">
        <f t="shared" si="16"/>
        <v>0.97777777777777775</v>
      </c>
      <c r="H312" s="4">
        <f t="shared" si="17"/>
        <v>1</v>
      </c>
      <c r="I312" s="5">
        <f>IF(OR(AND(F312&gt;=50,G312&gt;SUMIF(SeasonTotals!A$2:A$9,A312,SeasonTotals!F$2:F$9)),AND(G312&gt;0.885,F312&gt;=50,D312&lt;3)),1,0)</f>
        <v>1</v>
      </c>
      <c r="J312" s="4">
        <f t="shared" si="18"/>
        <v>0</v>
      </c>
      <c r="K312" s="5">
        <f t="shared" si="19"/>
        <v>0</v>
      </c>
    </row>
    <row r="313" spans="1:11" x14ac:dyDescent="0.25">
      <c r="A313" t="s">
        <v>10</v>
      </c>
      <c r="B313" t="s">
        <v>23</v>
      </c>
      <c r="C313">
        <v>1</v>
      </c>
      <c r="D313">
        <v>2</v>
      </c>
      <c r="E313">
        <v>32</v>
      </c>
      <c r="F313">
        <v>58</v>
      </c>
      <c r="G313" s="1">
        <f t="shared" si="16"/>
        <v>0.94117647058823528</v>
      </c>
      <c r="H313" s="4">
        <f t="shared" si="17"/>
        <v>1</v>
      </c>
      <c r="I313" s="5">
        <f>IF(OR(AND(F313&gt;=50,G313&gt;SUMIF(SeasonTotals!A$2:A$9,A313,SeasonTotals!F$2:F$9)),AND(G313&gt;0.885,F313&gt;=50,D313&lt;3)),1,0)</f>
        <v>1</v>
      </c>
      <c r="J313" s="4">
        <f t="shared" si="18"/>
        <v>0</v>
      </c>
      <c r="K313" s="5">
        <f t="shared" si="19"/>
        <v>0</v>
      </c>
    </row>
    <row r="314" spans="1:11" x14ac:dyDescent="0.25">
      <c r="A314" t="s">
        <v>10</v>
      </c>
      <c r="B314" t="s">
        <v>23</v>
      </c>
      <c r="C314">
        <v>1</v>
      </c>
      <c r="D314">
        <v>4</v>
      </c>
      <c r="E314">
        <v>40</v>
      </c>
      <c r="F314">
        <v>64</v>
      </c>
      <c r="G314" s="1">
        <f t="shared" si="16"/>
        <v>0.90909090909090906</v>
      </c>
      <c r="H314" s="4">
        <f t="shared" si="17"/>
        <v>0</v>
      </c>
      <c r="I314" s="5">
        <f>IF(OR(AND(F314&gt;=50,G314&gt;SUMIF(SeasonTotals!A$2:A$9,A314,SeasonTotals!F$2:F$9)),AND(G314&gt;0.885,F314&gt;=50,D314&lt;3)),1,0)</f>
        <v>0</v>
      </c>
      <c r="J314" s="4">
        <f t="shared" si="18"/>
        <v>0</v>
      </c>
      <c r="K314" s="5">
        <f t="shared" si="19"/>
        <v>0</v>
      </c>
    </row>
    <row r="315" spans="1:11" x14ac:dyDescent="0.25">
      <c r="A315" t="s">
        <v>10</v>
      </c>
      <c r="B315" t="s">
        <v>23</v>
      </c>
      <c r="C315">
        <v>1</v>
      </c>
      <c r="D315">
        <v>2</v>
      </c>
      <c r="E315">
        <v>35</v>
      </c>
      <c r="F315">
        <v>60</v>
      </c>
      <c r="G315" s="1">
        <f t="shared" si="16"/>
        <v>0.94594594594594594</v>
      </c>
      <c r="H315" s="4">
        <f t="shared" si="17"/>
        <v>1</v>
      </c>
      <c r="I315" s="5">
        <f>IF(OR(AND(F315&gt;=50,G315&gt;SUMIF(SeasonTotals!A$2:A$9,A315,SeasonTotals!F$2:F$9)),AND(G315&gt;0.885,F315&gt;=50,D315&lt;3)),1,0)</f>
        <v>1</v>
      </c>
      <c r="J315" s="4">
        <f t="shared" si="18"/>
        <v>0</v>
      </c>
      <c r="K315" s="5">
        <f t="shared" si="19"/>
        <v>0</v>
      </c>
    </row>
    <row r="316" spans="1:11" x14ac:dyDescent="0.25">
      <c r="A316" t="s">
        <v>10</v>
      </c>
      <c r="B316" t="s">
        <v>23</v>
      </c>
      <c r="C316">
        <v>1</v>
      </c>
      <c r="D316">
        <v>2</v>
      </c>
      <c r="E316">
        <v>26</v>
      </c>
      <c r="F316">
        <v>65</v>
      </c>
      <c r="G316" s="1">
        <f t="shared" si="16"/>
        <v>0.9285714285714286</v>
      </c>
      <c r="H316" s="4">
        <f t="shared" si="17"/>
        <v>1</v>
      </c>
      <c r="I316" s="5">
        <f>IF(OR(AND(F316&gt;=50,G316&gt;SUMIF(SeasonTotals!A$2:A$9,A316,SeasonTotals!F$2:F$9)),AND(G316&gt;0.885,F316&gt;=50,D316&lt;3)),1,0)</f>
        <v>1</v>
      </c>
      <c r="J316" s="4">
        <f t="shared" si="18"/>
        <v>0</v>
      </c>
      <c r="K316" s="5">
        <f t="shared" si="19"/>
        <v>0</v>
      </c>
    </row>
    <row r="317" spans="1:11" x14ac:dyDescent="0.25">
      <c r="A317" t="s">
        <v>10</v>
      </c>
      <c r="B317" t="s">
        <v>23</v>
      </c>
      <c r="C317">
        <v>1</v>
      </c>
      <c r="D317">
        <v>2</v>
      </c>
      <c r="E317">
        <v>28</v>
      </c>
      <c r="F317">
        <v>60</v>
      </c>
      <c r="G317" s="1">
        <f t="shared" si="16"/>
        <v>0.93333333333333335</v>
      </c>
      <c r="H317" s="4">
        <f t="shared" si="17"/>
        <v>1</v>
      </c>
      <c r="I317" s="5">
        <f>IF(OR(AND(F317&gt;=50,G317&gt;SUMIF(SeasonTotals!A$2:A$9,A317,SeasonTotals!F$2:F$9)),AND(G317&gt;0.885,F317&gt;=50,D317&lt;3)),1,0)</f>
        <v>1</v>
      </c>
      <c r="J317" s="4">
        <f t="shared" si="18"/>
        <v>0</v>
      </c>
      <c r="K317" s="5">
        <f t="shared" si="19"/>
        <v>0</v>
      </c>
    </row>
    <row r="318" spans="1:11" x14ac:dyDescent="0.25">
      <c r="A318" t="s">
        <v>10</v>
      </c>
      <c r="B318" t="s">
        <v>23</v>
      </c>
      <c r="C318">
        <v>1</v>
      </c>
      <c r="D318">
        <v>1</v>
      </c>
      <c r="E318">
        <v>40</v>
      </c>
      <c r="F318">
        <v>60</v>
      </c>
      <c r="G318" s="1">
        <f t="shared" si="16"/>
        <v>0.97560975609756095</v>
      </c>
      <c r="H318" s="4">
        <f t="shared" si="17"/>
        <v>1</v>
      </c>
      <c r="I318" s="5">
        <f>IF(OR(AND(F318&gt;=50,G318&gt;SUMIF(SeasonTotals!A$2:A$9,A318,SeasonTotals!F$2:F$9)),AND(G318&gt;0.885,F318&gt;=50,D318&lt;3)),1,0)</f>
        <v>1</v>
      </c>
      <c r="J318" s="4">
        <f t="shared" si="18"/>
        <v>0</v>
      </c>
      <c r="K318" s="5">
        <f t="shared" si="19"/>
        <v>0</v>
      </c>
    </row>
    <row r="319" spans="1:11" x14ac:dyDescent="0.25">
      <c r="A319" t="s">
        <v>10</v>
      </c>
      <c r="B319" t="s">
        <v>23</v>
      </c>
      <c r="C319">
        <v>1</v>
      </c>
      <c r="D319">
        <v>4</v>
      </c>
      <c r="E319">
        <v>17</v>
      </c>
      <c r="F319">
        <v>60</v>
      </c>
      <c r="G319" s="1">
        <f t="shared" si="16"/>
        <v>0.80952380952380953</v>
      </c>
      <c r="H319" s="4">
        <f t="shared" si="17"/>
        <v>0</v>
      </c>
      <c r="I319" s="5">
        <f>IF(OR(AND(F319&gt;=50,G319&gt;SUMIF(SeasonTotals!A$2:A$9,A319,SeasonTotals!F$2:F$9)),AND(G319&gt;0.885,F319&gt;=50,D319&lt;3)),1,0)</f>
        <v>0</v>
      </c>
      <c r="J319" s="4">
        <f t="shared" si="18"/>
        <v>1</v>
      </c>
      <c r="K319" s="5">
        <f t="shared" si="19"/>
        <v>0</v>
      </c>
    </row>
    <row r="320" spans="1:11" x14ac:dyDescent="0.25">
      <c r="A320" t="s">
        <v>10</v>
      </c>
      <c r="B320" t="s">
        <v>23</v>
      </c>
      <c r="C320">
        <v>1</v>
      </c>
      <c r="D320">
        <v>3</v>
      </c>
      <c r="E320">
        <v>30</v>
      </c>
      <c r="F320">
        <v>60</v>
      </c>
      <c r="G320" s="1">
        <f t="shared" si="16"/>
        <v>0.90909090909090906</v>
      </c>
      <c r="H320" s="4">
        <f t="shared" si="17"/>
        <v>0</v>
      </c>
      <c r="I320" s="5">
        <f>IF(OR(AND(F320&gt;=50,G320&gt;SUMIF(SeasonTotals!A$2:A$9,A320,SeasonTotals!F$2:F$9)),AND(G320&gt;0.885,F320&gt;=50,D320&lt;3)),1,0)</f>
        <v>0</v>
      </c>
      <c r="J320" s="4">
        <f t="shared" si="18"/>
        <v>0</v>
      </c>
      <c r="K320" s="5">
        <f t="shared" si="19"/>
        <v>0</v>
      </c>
    </row>
    <row r="321" spans="1:11" x14ac:dyDescent="0.25">
      <c r="A321" t="s">
        <v>10</v>
      </c>
      <c r="B321" t="s">
        <v>23</v>
      </c>
      <c r="C321">
        <v>1</v>
      </c>
      <c r="D321">
        <v>3</v>
      </c>
      <c r="E321">
        <v>25</v>
      </c>
      <c r="F321">
        <v>63</v>
      </c>
      <c r="G321" s="1">
        <f t="shared" si="16"/>
        <v>0.8928571428571429</v>
      </c>
      <c r="H321" s="4">
        <f t="shared" si="17"/>
        <v>0</v>
      </c>
      <c r="I321" s="5">
        <f>IF(OR(AND(F321&gt;=50,G321&gt;SUMIF(SeasonTotals!A$2:A$9,A321,SeasonTotals!F$2:F$9)),AND(G321&gt;0.885,F321&gt;=50,D321&lt;3)),1,0)</f>
        <v>0</v>
      </c>
      <c r="J321" s="4">
        <f t="shared" si="18"/>
        <v>0</v>
      </c>
      <c r="K321" s="5">
        <f t="shared" si="19"/>
        <v>0</v>
      </c>
    </row>
    <row r="322" spans="1:11" x14ac:dyDescent="0.25">
      <c r="A322" t="s">
        <v>10</v>
      </c>
      <c r="B322" t="s">
        <v>23</v>
      </c>
      <c r="C322">
        <v>1</v>
      </c>
      <c r="D322">
        <v>2</v>
      </c>
      <c r="E322">
        <v>23</v>
      </c>
      <c r="F322">
        <v>59</v>
      </c>
      <c r="G322" s="1">
        <f t="shared" ref="G322:G385" si="20">E322/MAX(1,SUM(D322:E322))</f>
        <v>0.92</v>
      </c>
      <c r="H322" s="4">
        <f t="shared" ref="H322:H385" si="21">IF(AND(F322&gt;=50,OR(G322&gt;0.913,AND(G322&gt;0.885,D322&lt;3))),1,0)</f>
        <v>1</v>
      </c>
      <c r="I322" s="5">
        <f>IF(OR(AND(F322&gt;=50,G322&gt;SUMIF(SeasonTotals!A$2:A$9,A322,SeasonTotals!F$2:F$9)),AND(G322&gt;0.885,F322&gt;=50,D322&lt;3)),1,0)</f>
        <v>1</v>
      </c>
      <c r="J322" s="4">
        <f t="shared" ref="J322:J385" si="22">IF(G322&lt;0.85,1,0)</f>
        <v>0</v>
      </c>
      <c r="K322" s="5">
        <f t="shared" ref="K322:K385" si="23">IF(F322&lt;55,1,0)</f>
        <v>0</v>
      </c>
    </row>
    <row r="323" spans="1:11" x14ac:dyDescent="0.25">
      <c r="A323" t="s">
        <v>10</v>
      </c>
      <c r="B323" t="s">
        <v>23</v>
      </c>
      <c r="C323">
        <v>1</v>
      </c>
      <c r="D323">
        <v>4</v>
      </c>
      <c r="E323">
        <v>24</v>
      </c>
      <c r="F323">
        <v>40</v>
      </c>
      <c r="G323" s="1">
        <f t="shared" si="20"/>
        <v>0.8571428571428571</v>
      </c>
      <c r="H323" s="4">
        <f t="shared" si="21"/>
        <v>0</v>
      </c>
      <c r="I323" s="5">
        <f>IF(OR(AND(F323&gt;=50,G323&gt;SUMIF(SeasonTotals!A$2:A$9,A323,SeasonTotals!F$2:F$9)),AND(G323&gt;0.885,F323&gt;=50,D323&lt;3)),1,0)</f>
        <v>0</v>
      </c>
      <c r="J323" s="4">
        <f t="shared" si="22"/>
        <v>0</v>
      </c>
      <c r="K323" s="5">
        <f t="shared" si="23"/>
        <v>1</v>
      </c>
    </row>
    <row r="324" spans="1:11" x14ac:dyDescent="0.25">
      <c r="A324" t="s">
        <v>10</v>
      </c>
      <c r="B324" t="s">
        <v>23</v>
      </c>
      <c r="C324">
        <v>1</v>
      </c>
      <c r="D324">
        <v>1</v>
      </c>
      <c r="E324">
        <v>17</v>
      </c>
      <c r="F324">
        <v>60</v>
      </c>
      <c r="G324" s="1">
        <f t="shared" si="20"/>
        <v>0.94444444444444442</v>
      </c>
      <c r="H324" s="4">
        <f t="shared" si="21"/>
        <v>1</v>
      </c>
      <c r="I324" s="5">
        <f>IF(OR(AND(F324&gt;=50,G324&gt;SUMIF(SeasonTotals!A$2:A$9,A324,SeasonTotals!F$2:F$9)),AND(G324&gt;0.885,F324&gt;=50,D324&lt;3)),1,0)</f>
        <v>1</v>
      </c>
      <c r="J324" s="4">
        <f t="shared" si="22"/>
        <v>0</v>
      </c>
      <c r="K324" s="5">
        <f t="shared" si="23"/>
        <v>0</v>
      </c>
    </row>
    <row r="325" spans="1:11" x14ac:dyDescent="0.25">
      <c r="A325" t="s">
        <v>10</v>
      </c>
      <c r="B325" t="s">
        <v>23</v>
      </c>
      <c r="C325">
        <v>1</v>
      </c>
      <c r="D325">
        <v>2</v>
      </c>
      <c r="E325">
        <v>22</v>
      </c>
      <c r="F325">
        <v>65</v>
      </c>
      <c r="G325" s="1">
        <f t="shared" si="20"/>
        <v>0.91666666666666663</v>
      </c>
      <c r="H325" s="4">
        <f t="shared" si="21"/>
        <v>1</v>
      </c>
      <c r="I325" s="5">
        <f>IF(OR(AND(F325&gt;=50,G325&gt;SUMIF(SeasonTotals!A$2:A$9,A325,SeasonTotals!F$2:F$9)),AND(G325&gt;0.885,F325&gt;=50,D325&lt;3)),1,0)</f>
        <v>1</v>
      </c>
      <c r="J325" s="4">
        <f t="shared" si="22"/>
        <v>0</v>
      </c>
      <c r="K325" s="5">
        <f t="shared" si="23"/>
        <v>0</v>
      </c>
    </row>
    <row r="326" spans="1:11" x14ac:dyDescent="0.25">
      <c r="A326" t="s">
        <v>10</v>
      </c>
      <c r="B326" t="s">
        <v>23</v>
      </c>
      <c r="C326">
        <v>1</v>
      </c>
      <c r="D326">
        <v>1</v>
      </c>
      <c r="E326">
        <v>24</v>
      </c>
      <c r="F326">
        <v>59</v>
      </c>
      <c r="G326" s="1">
        <f t="shared" si="20"/>
        <v>0.96</v>
      </c>
      <c r="H326" s="4">
        <f t="shared" si="21"/>
        <v>1</v>
      </c>
      <c r="I326" s="5">
        <f>IF(OR(AND(F326&gt;=50,G326&gt;SUMIF(SeasonTotals!A$2:A$9,A326,SeasonTotals!F$2:F$9)),AND(G326&gt;0.885,F326&gt;=50,D326&lt;3)),1,0)</f>
        <v>1</v>
      </c>
      <c r="J326" s="4">
        <f t="shared" si="22"/>
        <v>0</v>
      </c>
      <c r="K326" s="5">
        <f t="shared" si="23"/>
        <v>0</v>
      </c>
    </row>
    <row r="327" spans="1:11" x14ac:dyDescent="0.25">
      <c r="A327" t="s">
        <v>10</v>
      </c>
      <c r="B327" t="s">
        <v>23</v>
      </c>
      <c r="C327">
        <v>1</v>
      </c>
      <c r="D327">
        <v>2</v>
      </c>
      <c r="E327">
        <v>29</v>
      </c>
      <c r="F327">
        <v>59</v>
      </c>
      <c r="G327" s="1">
        <f t="shared" si="20"/>
        <v>0.93548387096774188</v>
      </c>
      <c r="H327" s="4">
        <f t="shared" si="21"/>
        <v>1</v>
      </c>
      <c r="I327" s="5">
        <f>IF(OR(AND(F327&gt;=50,G327&gt;SUMIF(SeasonTotals!A$2:A$9,A327,SeasonTotals!F$2:F$9)),AND(G327&gt;0.885,F327&gt;=50,D327&lt;3)),1,0)</f>
        <v>1</v>
      </c>
      <c r="J327" s="4">
        <f t="shared" si="22"/>
        <v>0</v>
      </c>
      <c r="K327" s="5">
        <f t="shared" si="23"/>
        <v>0</v>
      </c>
    </row>
    <row r="328" spans="1:11" x14ac:dyDescent="0.25">
      <c r="A328" t="s">
        <v>10</v>
      </c>
      <c r="B328" t="s">
        <v>23</v>
      </c>
      <c r="C328">
        <v>1</v>
      </c>
      <c r="D328">
        <v>3</v>
      </c>
      <c r="E328">
        <v>10</v>
      </c>
      <c r="F328">
        <v>60</v>
      </c>
      <c r="G328" s="1">
        <f t="shared" si="20"/>
        <v>0.76923076923076927</v>
      </c>
      <c r="H328" s="4">
        <f t="shared" si="21"/>
        <v>0</v>
      </c>
      <c r="I328" s="5">
        <f>IF(OR(AND(F328&gt;=50,G328&gt;SUMIF(SeasonTotals!A$2:A$9,A328,SeasonTotals!F$2:F$9)),AND(G328&gt;0.885,F328&gt;=50,D328&lt;3)),1,0)</f>
        <v>0</v>
      </c>
      <c r="J328" s="4">
        <f t="shared" si="22"/>
        <v>1</v>
      </c>
      <c r="K328" s="5">
        <f t="shared" si="23"/>
        <v>0</v>
      </c>
    </row>
    <row r="329" spans="1:11" x14ac:dyDescent="0.25">
      <c r="A329" t="s">
        <v>10</v>
      </c>
      <c r="B329" t="s">
        <v>23</v>
      </c>
      <c r="C329">
        <v>1</v>
      </c>
      <c r="D329">
        <v>0</v>
      </c>
      <c r="E329">
        <v>35</v>
      </c>
      <c r="F329">
        <v>60</v>
      </c>
      <c r="G329" s="1">
        <f t="shared" si="20"/>
        <v>1</v>
      </c>
      <c r="H329" s="4">
        <f t="shared" si="21"/>
        <v>1</v>
      </c>
      <c r="I329" s="5">
        <f>IF(OR(AND(F329&gt;=50,G329&gt;SUMIF(SeasonTotals!A$2:A$9,A329,SeasonTotals!F$2:F$9)),AND(G329&gt;0.885,F329&gt;=50,D329&lt;3)),1,0)</f>
        <v>1</v>
      </c>
      <c r="J329" s="4">
        <f t="shared" si="22"/>
        <v>0</v>
      </c>
      <c r="K329" s="5">
        <f t="shared" si="23"/>
        <v>0</v>
      </c>
    </row>
    <row r="330" spans="1:11" x14ac:dyDescent="0.25">
      <c r="A330" t="s">
        <v>10</v>
      </c>
      <c r="B330" t="s">
        <v>23</v>
      </c>
      <c r="C330">
        <v>1</v>
      </c>
      <c r="D330">
        <v>5</v>
      </c>
      <c r="E330">
        <v>33</v>
      </c>
      <c r="F330">
        <v>63</v>
      </c>
      <c r="G330" s="1">
        <f t="shared" si="20"/>
        <v>0.86842105263157898</v>
      </c>
      <c r="H330" s="4">
        <f t="shared" si="21"/>
        <v>0</v>
      </c>
      <c r="I330" s="5">
        <f>IF(OR(AND(F330&gt;=50,G330&gt;SUMIF(SeasonTotals!A$2:A$9,A330,SeasonTotals!F$2:F$9)),AND(G330&gt;0.885,F330&gt;=50,D330&lt;3)),1,0)</f>
        <v>0</v>
      </c>
      <c r="J330" s="4">
        <f t="shared" si="22"/>
        <v>0</v>
      </c>
      <c r="K330" s="5">
        <f t="shared" si="23"/>
        <v>0</v>
      </c>
    </row>
    <row r="331" spans="1:11" x14ac:dyDescent="0.25">
      <c r="A331" t="s">
        <v>10</v>
      </c>
      <c r="B331" t="s">
        <v>23</v>
      </c>
      <c r="C331">
        <v>1</v>
      </c>
      <c r="D331">
        <v>1</v>
      </c>
      <c r="E331">
        <v>29</v>
      </c>
      <c r="F331">
        <v>60</v>
      </c>
      <c r="G331" s="1">
        <f t="shared" si="20"/>
        <v>0.96666666666666667</v>
      </c>
      <c r="H331" s="4">
        <f t="shared" si="21"/>
        <v>1</v>
      </c>
      <c r="I331" s="5">
        <f>IF(OR(AND(F331&gt;=50,G331&gt;SUMIF(SeasonTotals!A$2:A$9,A331,SeasonTotals!F$2:F$9)),AND(G331&gt;0.885,F331&gt;=50,D331&lt;3)),1,0)</f>
        <v>1</v>
      </c>
      <c r="J331" s="4">
        <f t="shared" si="22"/>
        <v>0</v>
      </c>
      <c r="K331" s="5">
        <f t="shared" si="23"/>
        <v>0</v>
      </c>
    </row>
    <row r="332" spans="1:11" x14ac:dyDescent="0.25">
      <c r="A332" t="s">
        <v>10</v>
      </c>
      <c r="B332" t="s">
        <v>23</v>
      </c>
      <c r="C332">
        <v>1</v>
      </c>
      <c r="D332">
        <v>5</v>
      </c>
      <c r="E332">
        <v>25</v>
      </c>
      <c r="F332">
        <v>59</v>
      </c>
      <c r="G332" s="1">
        <f t="shared" si="20"/>
        <v>0.83333333333333337</v>
      </c>
      <c r="H332" s="4">
        <f t="shared" si="21"/>
        <v>0</v>
      </c>
      <c r="I332" s="5">
        <f>IF(OR(AND(F332&gt;=50,G332&gt;SUMIF(SeasonTotals!A$2:A$9,A332,SeasonTotals!F$2:F$9)),AND(G332&gt;0.885,F332&gt;=50,D332&lt;3)),1,0)</f>
        <v>0</v>
      </c>
      <c r="J332" s="4">
        <f t="shared" si="22"/>
        <v>1</v>
      </c>
      <c r="K332" s="5">
        <f t="shared" si="23"/>
        <v>0</v>
      </c>
    </row>
    <row r="333" spans="1:11" x14ac:dyDescent="0.25">
      <c r="A333" t="s">
        <v>10</v>
      </c>
      <c r="B333" t="s">
        <v>23</v>
      </c>
      <c r="C333">
        <v>1</v>
      </c>
      <c r="D333">
        <v>3</v>
      </c>
      <c r="E333">
        <v>26</v>
      </c>
      <c r="F333">
        <v>60</v>
      </c>
      <c r="G333" s="1">
        <f t="shared" si="20"/>
        <v>0.89655172413793105</v>
      </c>
      <c r="H333" s="4">
        <f t="shared" si="21"/>
        <v>0</v>
      </c>
      <c r="I333" s="5">
        <f>IF(OR(AND(F333&gt;=50,G333&gt;SUMIF(SeasonTotals!A$2:A$9,A333,SeasonTotals!F$2:F$9)),AND(G333&gt;0.885,F333&gt;=50,D333&lt;3)),1,0)</f>
        <v>0</v>
      </c>
      <c r="J333" s="4">
        <f t="shared" si="22"/>
        <v>0</v>
      </c>
      <c r="K333" s="5">
        <f t="shared" si="23"/>
        <v>0</v>
      </c>
    </row>
    <row r="334" spans="1:11" x14ac:dyDescent="0.25">
      <c r="A334" t="s">
        <v>10</v>
      </c>
      <c r="B334" t="s">
        <v>23</v>
      </c>
      <c r="C334">
        <v>1</v>
      </c>
      <c r="D334">
        <v>3</v>
      </c>
      <c r="E334">
        <v>1</v>
      </c>
      <c r="F334">
        <v>5</v>
      </c>
      <c r="G334" s="1">
        <f t="shared" si="20"/>
        <v>0.25</v>
      </c>
      <c r="H334" s="4">
        <f t="shared" si="21"/>
        <v>0</v>
      </c>
      <c r="I334" s="5">
        <f>IF(OR(AND(F334&gt;=50,G334&gt;SUMIF(SeasonTotals!A$2:A$9,A334,SeasonTotals!F$2:F$9)),AND(G334&gt;0.885,F334&gt;=50,D334&lt;3)),1,0)</f>
        <v>0</v>
      </c>
      <c r="J334" s="4">
        <f t="shared" si="22"/>
        <v>1</v>
      </c>
      <c r="K334" s="5">
        <f t="shared" si="23"/>
        <v>1</v>
      </c>
    </row>
    <row r="335" spans="1:11" x14ac:dyDescent="0.25">
      <c r="A335" t="s">
        <v>10</v>
      </c>
      <c r="B335" t="s">
        <v>23</v>
      </c>
      <c r="C335">
        <v>1</v>
      </c>
      <c r="D335">
        <v>3</v>
      </c>
      <c r="E335">
        <v>33</v>
      </c>
      <c r="F335">
        <v>59</v>
      </c>
      <c r="G335" s="1">
        <f t="shared" si="20"/>
        <v>0.91666666666666663</v>
      </c>
      <c r="H335" s="4">
        <f t="shared" si="21"/>
        <v>1</v>
      </c>
      <c r="I335" s="5">
        <f>IF(OR(AND(F335&gt;=50,G335&gt;SUMIF(SeasonTotals!A$2:A$9,A335,SeasonTotals!F$2:F$9)),AND(G335&gt;0.885,F335&gt;=50,D335&lt;3)),1,0)</f>
        <v>1</v>
      </c>
      <c r="J335" s="4">
        <f t="shared" si="22"/>
        <v>0</v>
      </c>
      <c r="K335" s="5">
        <f t="shared" si="23"/>
        <v>0</v>
      </c>
    </row>
    <row r="336" spans="1:11" x14ac:dyDescent="0.25">
      <c r="A336" t="s">
        <v>10</v>
      </c>
      <c r="B336" t="s">
        <v>23</v>
      </c>
      <c r="C336">
        <v>1</v>
      </c>
      <c r="D336">
        <v>5</v>
      </c>
      <c r="E336">
        <v>25</v>
      </c>
      <c r="F336">
        <v>58</v>
      </c>
      <c r="G336" s="1">
        <f t="shared" si="20"/>
        <v>0.83333333333333337</v>
      </c>
      <c r="H336" s="4">
        <f t="shared" si="21"/>
        <v>0</v>
      </c>
      <c r="I336" s="5">
        <f>IF(OR(AND(F336&gt;=50,G336&gt;SUMIF(SeasonTotals!A$2:A$9,A336,SeasonTotals!F$2:F$9)),AND(G336&gt;0.885,F336&gt;=50,D336&lt;3)),1,0)</f>
        <v>0</v>
      </c>
      <c r="J336" s="4">
        <f t="shared" si="22"/>
        <v>1</v>
      </c>
      <c r="K336" s="5">
        <f t="shared" si="23"/>
        <v>0</v>
      </c>
    </row>
    <row r="337" spans="1:11" x14ac:dyDescent="0.25">
      <c r="A337" t="s">
        <v>10</v>
      </c>
      <c r="B337" t="s">
        <v>23</v>
      </c>
      <c r="C337">
        <v>1</v>
      </c>
      <c r="D337">
        <v>0</v>
      </c>
      <c r="E337">
        <v>18</v>
      </c>
      <c r="F337">
        <v>60</v>
      </c>
      <c r="G337" s="1">
        <f t="shared" si="20"/>
        <v>1</v>
      </c>
      <c r="H337" s="4">
        <f t="shared" si="21"/>
        <v>1</v>
      </c>
      <c r="I337" s="5">
        <f>IF(OR(AND(F337&gt;=50,G337&gt;SUMIF(SeasonTotals!A$2:A$9,A337,SeasonTotals!F$2:F$9)),AND(G337&gt;0.885,F337&gt;=50,D337&lt;3)),1,0)</f>
        <v>1</v>
      </c>
      <c r="J337" s="4">
        <f t="shared" si="22"/>
        <v>0</v>
      </c>
      <c r="K337" s="5">
        <f t="shared" si="23"/>
        <v>0</v>
      </c>
    </row>
    <row r="338" spans="1:11" x14ac:dyDescent="0.25">
      <c r="A338" t="s">
        <v>10</v>
      </c>
      <c r="B338" t="s">
        <v>23</v>
      </c>
      <c r="C338">
        <v>1</v>
      </c>
      <c r="D338">
        <v>2</v>
      </c>
      <c r="E338">
        <v>20</v>
      </c>
      <c r="F338">
        <v>40</v>
      </c>
      <c r="G338" s="1">
        <f t="shared" si="20"/>
        <v>0.90909090909090906</v>
      </c>
      <c r="H338" s="4">
        <f t="shared" si="21"/>
        <v>0</v>
      </c>
      <c r="I338" s="5">
        <f>IF(OR(AND(F338&gt;=50,G338&gt;SUMIF(SeasonTotals!A$2:A$9,A338,SeasonTotals!F$2:F$9)),AND(G338&gt;0.885,F338&gt;=50,D338&lt;3)),1,0)</f>
        <v>0</v>
      </c>
      <c r="J338" s="4">
        <f t="shared" si="22"/>
        <v>0</v>
      </c>
      <c r="K338" s="5">
        <f t="shared" si="23"/>
        <v>1</v>
      </c>
    </row>
    <row r="339" spans="1:11" x14ac:dyDescent="0.25">
      <c r="A339" t="s">
        <v>10</v>
      </c>
      <c r="B339" t="s">
        <v>23</v>
      </c>
      <c r="C339">
        <v>1</v>
      </c>
      <c r="D339">
        <v>2</v>
      </c>
      <c r="E339">
        <v>26</v>
      </c>
      <c r="F339">
        <v>60</v>
      </c>
      <c r="G339" s="1">
        <f t="shared" si="20"/>
        <v>0.9285714285714286</v>
      </c>
      <c r="H339" s="4">
        <f t="shared" si="21"/>
        <v>1</v>
      </c>
      <c r="I339" s="5">
        <f>IF(OR(AND(F339&gt;=50,G339&gt;SUMIF(SeasonTotals!A$2:A$9,A339,SeasonTotals!F$2:F$9)),AND(G339&gt;0.885,F339&gt;=50,D339&lt;3)),1,0)</f>
        <v>1</v>
      </c>
      <c r="J339" s="4">
        <f t="shared" si="22"/>
        <v>0</v>
      </c>
      <c r="K339" s="5">
        <f t="shared" si="23"/>
        <v>0</v>
      </c>
    </row>
    <row r="340" spans="1:11" x14ac:dyDescent="0.25">
      <c r="A340" t="s">
        <v>10</v>
      </c>
      <c r="B340" t="s">
        <v>23</v>
      </c>
      <c r="C340">
        <v>1</v>
      </c>
      <c r="D340">
        <v>3</v>
      </c>
      <c r="E340">
        <v>22</v>
      </c>
      <c r="F340">
        <v>60</v>
      </c>
      <c r="G340" s="1">
        <f t="shared" si="20"/>
        <v>0.88</v>
      </c>
      <c r="H340" s="4">
        <f t="shared" si="21"/>
        <v>0</v>
      </c>
      <c r="I340" s="5">
        <f>IF(OR(AND(F340&gt;=50,G340&gt;SUMIF(SeasonTotals!A$2:A$9,A340,SeasonTotals!F$2:F$9)),AND(G340&gt;0.885,F340&gt;=50,D340&lt;3)),1,0)</f>
        <v>0</v>
      </c>
      <c r="J340" s="4">
        <f t="shared" si="22"/>
        <v>0</v>
      </c>
      <c r="K340" s="5">
        <f t="shared" si="23"/>
        <v>0</v>
      </c>
    </row>
    <row r="341" spans="1:11" x14ac:dyDescent="0.25">
      <c r="A341" t="s">
        <v>10</v>
      </c>
      <c r="B341" t="s">
        <v>23</v>
      </c>
      <c r="C341">
        <v>1</v>
      </c>
      <c r="D341">
        <v>1</v>
      </c>
      <c r="E341">
        <v>39</v>
      </c>
      <c r="F341">
        <v>64</v>
      </c>
      <c r="G341" s="1">
        <f t="shared" si="20"/>
        <v>0.97499999999999998</v>
      </c>
      <c r="H341" s="4">
        <f t="shared" si="21"/>
        <v>1</v>
      </c>
      <c r="I341" s="5">
        <f>IF(OR(AND(F341&gt;=50,G341&gt;SUMIF(SeasonTotals!A$2:A$9,A341,SeasonTotals!F$2:F$9)),AND(G341&gt;0.885,F341&gt;=50,D341&lt;3)),1,0)</f>
        <v>1</v>
      </c>
      <c r="J341" s="4">
        <f t="shared" si="22"/>
        <v>0</v>
      </c>
      <c r="K341" s="5">
        <f t="shared" si="23"/>
        <v>0</v>
      </c>
    </row>
    <row r="342" spans="1:11" x14ac:dyDescent="0.25">
      <c r="A342" t="s">
        <v>10</v>
      </c>
      <c r="B342" t="s">
        <v>23</v>
      </c>
      <c r="C342">
        <v>1</v>
      </c>
      <c r="D342">
        <v>2</v>
      </c>
      <c r="E342">
        <v>24</v>
      </c>
      <c r="F342">
        <v>60</v>
      </c>
      <c r="G342" s="1">
        <f t="shared" si="20"/>
        <v>0.92307692307692313</v>
      </c>
      <c r="H342" s="4">
        <f t="shared" si="21"/>
        <v>1</v>
      </c>
      <c r="I342" s="5">
        <f>IF(OR(AND(F342&gt;=50,G342&gt;SUMIF(SeasonTotals!A$2:A$9,A342,SeasonTotals!F$2:F$9)),AND(G342&gt;0.885,F342&gt;=50,D342&lt;3)),1,0)</f>
        <v>1</v>
      </c>
      <c r="J342" s="4">
        <f t="shared" si="22"/>
        <v>0</v>
      </c>
      <c r="K342" s="5">
        <f t="shared" si="23"/>
        <v>0</v>
      </c>
    </row>
    <row r="343" spans="1:11" x14ac:dyDescent="0.25">
      <c r="A343" t="s">
        <v>10</v>
      </c>
      <c r="B343" t="s">
        <v>23</v>
      </c>
      <c r="C343">
        <v>1</v>
      </c>
      <c r="D343">
        <v>3</v>
      </c>
      <c r="E343">
        <v>15</v>
      </c>
      <c r="F343">
        <v>60</v>
      </c>
      <c r="G343" s="1">
        <f t="shared" si="20"/>
        <v>0.83333333333333337</v>
      </c>
      <c r="H343" s="4">
        <f t="shared" si="21"/>
        <v>0</v>
      </c>
      <c r="I343" s="5">
        <f>IF(OR(AND(F343&gt;=50,G343&gt;SUMIF(SeasonTotals!A$2:A$9,A343,SeasonTotals!F$2:F$9)),AND(G343&gt;0.885,F343&gt;=50,D343&lt;3)),1,0)</f>
        <v>0</v>
      </c>
      <c r="J343" s="4">
        <f t="shared" si="22"/>
        <v>1</v>
      </c>
      <c r="K343" s="5">
        <f t="shared" si="23"/>
        <v>0</v>
      </c>
    </row>
    <row r="344" spans="1:11" x14ac:dyDescent="0.25">
      <c r="A344" t="s">
        <v>10</v>
      </c>
      <c r="B344" t="s">
        <v>23</v>
      </c>
      <c r="C344">
        <v>1</v>
      </c>
      <c r="D344">
        <v>2</v>
      </c>
      <c r="E344">
        <v>25</v>
      </c>
      <c r="F344">
        <v>65</v>
      </c>
      <c r="G344" s="1">
        <f t="shared" si="20"/>
        <v>0.92592592592592593</v>
      </c>
      <c r="H344" s="4">
        <f t="shared" si="21"/>
        <v>1</v>
      </c>
      <c r="I344" s="5">
        <f>IF(OR(AND(F344&gt;=50,G344&gt;SUMIF(SeasonTotals!A$2:A$9,A344,SeasonTotals!F$2:F$9)),AND(G344&gt;0.885,F344&gt;=50,D344&lt;3)),1,0)</f>
        <v>1</v>
      </c>
      <c r="J344" s="4">
        <f t="shared" si="22"/>
        <v>0</v>
      </c>
      <c r="K344" s="5">
        <f t="shared" si="23"/>
        <v>0</v>
      </c>
    </row>
    <row r="345" spans="1:11" x14ac:dyDescent="0.25">
      <c r="A345" t="s">
        <v>10</v>
      </c>
      <c r="B345" t="s">
        <v>23</v>
      </c>
      <c r="C345">
        <v>1</v>
      </c>
      <c r="D345">
        <v>3</v>
      </c>
      <c r="E345">
        <v>23</v>
      </c>
      <c r="F345">
        <v>62</v>
      </c>
      <c r="G345" s="1">
        <f t="shared" si="20"/>
        <v>0.88461538461538458</v>
      </c>
      <c r="H345" s="4">
        <f t="shared" si="21"/>
        <v>0</v>
      </c>
      <c r="I345" s="5">
        <f>IF(OR(AND(F345&gt;=50,G345&gt;SUMIF(SeasonTotals!A$2:A$9,A345,SeasonTotals!F$2:F$9)),AND(G345&gt;0.885,F345&gt;=50,D345&lt;3)),1,0)</f>
        <v>0</v>
      </c>
      <c r="J345" s="4">
        <f t="shared" si="22"/>
        <v>0</v>
      </c>
      <c r="K345" s="5">
        <f t="shared" si="23"/>
        <v>0</v>
      </c>
    </row>
    <row r="346" spans="1:11" x14ac:dyDescent="0.25">
      <c r="A346" t="s">
        <v>10</v>
      </c>
      <c r="B346" t="s">
        <v>23</v>
      </c>
      <c r="C346">
        <v>1</v>
      </c>
      <c r="D346">
        <v>0</v>
      </c>
      <c r="E346">
        <v>32</v>
      </c>
      <c r="F346">
        <v>60</v>
      </c>
      <c r="G346" s="1">
        <f t="shared" si="20"/>
        <v>1</v>
      </c>
      <c r="H346" s="4">
        <f t="shared" si="21"/>
        <v>1</v>
      </c>
      <c r="I346" s="5">
        <f>IF(OR(AND(F346&gt;=50,G346&gt;SUMIF(SeasonTotals!A$2:A$9,A346,SeasonTotals!F$2:F$9)),AND(G346&gt;0.885,F346&gt;=50,D346&lt;3)),1,0)</f>
        <v>1</v>
      </c>
      <c r="J346" s="4">
        <f t="shared" si="22"/>
        <v>0</v>
      </c>
      <c r="K346" s="5">
        <f t="shared" si="23"/>
        <v>0</v>
      </c>
    </row>
    <row r="347" spans="1:11" x14ac:dyDescent="0.25">
      <c r="A347" t="s">
        <v>10</v>
      </c>
      <c r="B347" t="s">
        <v>23</v>
      </c>
      <c r="C347">
        <v>1</v>
      </c>
      <c r="D347">
        <v>1</v>
      </c>
      <c r="E347">
        <v>21</v>
      </c>
      <c r="F347">
        <v>60</v>
      </c>
      <c r="G347" s="1">
        <f t="shared" si="20"/>
        <v>0.95454545454545459</v>
      </c>
      <c r="H347" s="4">
        <f t="shared" si="21"/>
        <v>1</v>
      </c>
      <c r="I347" s="5">
        <f>IF(OR(AND(F347&gt;=50,G347&gt;SUMIF(SeasonTotals!A$2:A$9,A347,SeasonTotals!F$2:F$9)),AND(G347&gt;0.885,F347&gt;=50,D347&lt;3)),1,0)</f>
        <v>1</v>
      </c>
      <c r="J347" s="4">
        <f t="shared" si="22"/>
        <v>0</v>
      </c>
      <c r="K347" s="5">
        <f t="shared" si="23"/>
        <v>0</v>
      </c>
    </row>
    <row r="348" spans="1:11" x14ac:dyDescent="0.25">
      <c r="A348" t="s">
        <v>10</v>
      </c>
      <c r="B348" t="s">
        <v>23</v>
      </c>
      <c r="C348">
        <v>1</v>
      </c>
      <c r="D348">
        <v>1</v>
      </c>
      <c r="E348">
        <v>18</v>
      </c>
      <c r="F348">
        <v>60</v>
      </c>
      <c r="G348" s="1">
        <f t="shared" si="20"/>
        <v>0.94736842105263153</v>
      </c>
      <c r="H348" s="4">
        <f t="shared" si="21"/>
        <v>1</v>
      </c>
      <c r="I348" s="5">
        <f>IF(OR(AND(F348&gt;=50,G348&gt;SUMIF(SeasonTotals!A$2:A$9,A348,SeasonTotals!F$2:F$9)),AND(G348&gt;0.885,F348&gt;=50,D348&lt;3)),1,0)</f>
        <v>1</v>
      </c>
      <c r="J348" s="4">
        <f t="shared" si="22"/>
        <v>0</v>
      </c>
      <c r="K348" s="5">
        <f t="shared" si="23"/>
        <v>0</v>
      </c>
    </row>
    <row r="349" spans="1:11" x14ac:dyDescent="0.25">
      <c r="A349" t="s">
        <v>10</v>
      </c>
      <c r="B349" t="s">
        <v>23</v>
      </c>
      <c r="C349">
        <v>1</v>
      </c>
      <c r="D349">
        <v>1</v>
      </c>
      <c r="E349">
        <v>25</v>
      </c>
      <c r="F349">
        <v>60</v>
      </c>
      <c r="G349" s="1">
        <f t="shared" si="20"/>
        <v>0.96153846153846156</v>
      </c>
      <c r="H349" s="4">
        <f t="shared" si="21"/>
        <v>1</v>
      </c>
      <c r="I349" s="5">
        <f>IF(OR(AND(F349&gt;=50,G349&gt;SUMIF(SeasonTotals!A$2:A$9,A349,SeasonTotals!F$2:F$9)),AND(G349&gt;0.885,F349&gt;=50,D349&lt;3)),1,0)</f>
        <v>1</v>
      </c>
      <c r="J349" s="4">
        <f t="shared" si="22"/>
        <v>0</v>
      </c>
      <c r="K349" s="5">
        <f t="shared" si="23"/>
        <v>0</v>
      </c>
    </row>
    <row r="350" spans="1:11" x14ac:dyDescent="0.25">
      <c r="A350" t="s">
        <v>10</v>
      </c>
      <c r="B350" t="s">
        <v>24</v>
      </c>
      <c r="C350">
        <v>1</v>
      </c>
      <c r="D350">
        <v>5</v>
      </c>
      <c r="E350">
        <v>23</v>
      </c>
      <c r="F350">
        <v>60</v>
      </c>
      <c r="G350" s="1">
        <f t="shared" si="20"/>
        <v>0.8214285714285714</v>
      </c>
      <c r="H350" s="4">
        <f t="shared" si="21"/>
        <v>0</v>
      </c>
      <c r="I350" s="5">
        <f>IF(OR(AND(F350&gt;=50,G350&gt;SUMIF(SeasonTotals!A$2:A$9,A350,SeasonTotals!F$2:F$9)),AND(G350&gt;0.885,F350&gt;=50,D350&lt;3)),1,0)</f>
        <v>0</v>
      </c>
      <c r="J350" s="4">
        <f t="shared" si="22"/>
        <v>1</v>
      </c>
      <c r="K350" s="5">
        <f t="shared" si="23"/>
        <v>0</v>
      </c>
    </row>
    <row r="351" spans="1:11" x14ac:dyDescent="0.25">
      <c r="A351" t="s">
        <v>10</v>
      </c>
      <c r="B351" t="s">
        <v>24</v>
      </c>
      <c r="C351">
        <v>1</v>
      </c>
      <c r="D351">
        <v>2</v>
      </c>
      <c r="E351">
        <v>29</v>
      </c>
      <c r="F351">
        <v>60</v>
      </c>
      <c r="G351" s="1">
        <f t="shared" si="20"/>
        <v>0.93548387096774188</v>
      </c>
      <c r="H351" s="4">
        <f t="shared" si="21"/>
        <v>1</v>
      </c>
      <c r="I351" s="5">
        <f>IF(OR(AND(F351&gt;=50,G351&gt;SUMIF(SeasonTotals!A$2:A$9,A351,SeasonTotals!F$2:F$9)),AND(G351&gt;0.885,F351&gt;=50,D351&lt;3)),1,0)</f>
        <v>1</v>
      </c>
      <c r="J351" s="4">
        <f t="shared" si="22"/>
        <v>0</v>
      </c>
      <c r="K351" s="5">
        <f t="shared" si="23"/>
        <v>0</v>
      </c>
    </row>
    <row r="352" spans="1:11" x14ac:dyDescent="0.25">
      <c r="A352" t="s">
        <v>10</v>
      </c>
      <c r="B352" t="s">
        <v>24</v>
      </c>
      <c r="C352">
        <v>1</v>
      </c>
      <c r="D352">
        <v>1</v>
      </c>
      <c r="E352">
        <v>16</v>
      </c>
      <c r="F352">
        <v>60</v>
      </c>
      <c r="G352" s="1">
        <f t="shared" si="20"/>
        <v>0.94117647058823528</v>
      </c>
      <c r="H352" s="4">
        <f t="shared" si="21"/>
        <v>1</v>
      </c>
      <c r="I352" s="5">
        <f>IF(OR(AND(F352&gt;=50,G352&gt;SUMIF(SeasonTotals!A$2:A$9,A352,SeasonTotals!F$2:F$9)),AND(G352&gt;0.885,F352&gt;=50,D352&lt;3)),1,0)</f>
        <v>1</v>
      </c>
      <c r="J352" s="4">
        <f t="shared" si="22"/>
        <v>0</v>
      </c>
      <c r="K352" s="5">
        <f t="shared" si="23"/>
        <v>0</v>
      </c>
    </row>
    <row r="353" spans="1:11" x14ac:dyDescent="0.25">
      <c r="A353" t="s">
        <v>10</v>
      </c>
      <c r="B353" t="s">
        <v>24</v>
      </c>
      <c r="C353">
        <v>1</v>
      </c>
      <c r="D353">
        <v>5</v>
      </c>
      <c r="E353">
        <v>26</v>
      </c>
      <c r="F353">
        <v>60</v>
      </c>
      <c r="G353" s="1">
        <f t="shared" si="20"/>
        <v>0.83870967741935487</v>
      </c>
      <c r="H353" s="4">
        <f t="shared" si="21"/>
        <v>0</v>
      </c>
      <c r="I353" s="5">
        <f>IF(OR(AND(F353&gt;=50,G353&gt;SUMIF(SeasonTotals!A$2:A$9,A353,SeasonTotals!F$2:F$9)),AND(G353&gt;0.885,F353&gt;=50,D353&lt;3)),1,0)</f>
        <v>0</v>
      </c>
      <c r="J353" s="4">
        <f t="shared" si="22"/>
        <v>1</v>
      </c>
      <c r="K353" s="5">
        <f t="shared" si="23"/>
        <v>0</v>
      </c>
    </row>
    <row r="354" spans="1:11" x14ac:dyDescent="0.25">
      <c r="A354" t="s">
        <v>10</v>
      </c>
      <c r="B354" t="s">
        <v>24</v>
      </c>
      <c r="C354">
        <v>1</v>
      </c>
      <c r="D354">
        <v>1</v>
      </c>
      <c r="E354">
        <v>27</v>
      </c>
      <c r="F354">
        <v>60</v>
      </c>
      <c r="G354" s="1">
        <f t="shared" si="20"/>
        <v>0.9642857142857143</v>
      </c>
      <c r="H354" s="4">
        <f t="shared" si="21"/>
        <v>1</v>
      </c>
      <c r="I354" s="5">
        <f>IF(OR(AND(F354&gt;=50,G354&gt;SUMIF(SeasonTotals!A$2:A$9,A354,SeasonTotals!F$2:F$9)),AND(G354&gt;0.885,F354&gt;=50,D354&lt;3)),1,0)</f>
        <v>1</v>
      </c>
      <c r="J354" s="4">
        <f t="shared" si="22"/>
        <v>0</v>
      </c>
      <c r="K354" s="5">
        <f t="shared" si="23"/>
        <v>0</v>
      </c>
    </row>
    <row r="355" spans="1:11" x14ac:dyDescent="0.25">
      <c r="A355" t="s">
        <v>10</v>
      </c>
      <c r="B355" t="s">
        <v>25</v>
      </c>
      <c r="C355">
        <v>1</v>
      </c>
      <c r="D355">
        <v>2</v>
      </c>
      <c r="E355">
        <v>15</v>
      </c>
      <c r="F355">
        <v>59</v>
      </c>
      <c r="G355" s="1">
        <f t="shared" si="20"/>
        <v>0.88235294117647056</v>
      </c>
      <c r="H355" s="4">
        <f t="shared" si="21"/>
        <v>0</v>
      </c>
      <c r="I355" s="5">
        <f>IF(OR(AND(F355&gt;=50,G355&gt;SUMIF(SeasonTotals!A$2:A$9,A355,SeasonTotals!F$2:F$9)),AND(G355&gt;0.885,F355&gt;=50,D355&lt;3)),1,0)</f>
        <v>0</v>
      </c>
      <c r="J355" s="4">
        <f t="shared" si="22"/>
        <v>0</v>
      </c>
      <c r="K355" s="5">
        <f t="shared" si="23"/>
        <v>0</v>
      </c>
    </row>
    <row r="356" spans="1:11" x14ac:dyDescent="0.25">
      <c r="A356" t="s">
        <v>10</v>
      </c>
      <c r="B356" t="s">
        <v>26</v>
      </c>
      <c r="C356">
        <v>1</v>
      </c>
      <c r="D356">
        <v>1</v>
      </c>
      <c r="E356">
        <v>35</v>
      </c>
      <c r="F356">
        <v>59</v>
      </c>
      <c r="G356" s="1">
        <f t="shared" si="20"/>
        <v>0.97222222222222221</v>
      </c>
      <c r="H356" s="4">
        <f t="shared" si="21"/>
        <v>1</v>
      </c>
      <c r="I356" s="5">
        <f>IF(OR(AND(F356&gt;=50,G356&gt;SUMIF(SeasonTotals!A$2:A$9,A356,SeasonTotals!F$2:F$9)),AND(G356&gt;0.885,F356&gt;=50,D356&lt;3)),1,0)</f>
        <v>1</v>
      </c>
      <c r="J356" s="4">
        <f t="shared" si="22"/>
        <v>0</v>
      </c>
      <c r="K356" s="5">
        <f t="shared" si="23"/>
        <v>0</v>
      </c>
    </row>
    <row r="357" spans="1:11" x14ac:dyDescent="0.25">
      <c r="A357" t="s">
        <v>10</v>
      </c>
      <c r="B357" t="s">
        <v>26</v>
      </c>
      <c r="C357">
        <v>1</v>
      </c>
      <c r="D357">
        <v>2</v>
      </c>
      <c r="E357">
        <v>18</v>
      </c>
      <c r="F357">
        <v>60</v>
      </c>
      <c r="G357" s="1">
        <f t="shared" si="20"/>
        <v>0.9</v>
      </c>
      <c r="H357" s="4">
        <f t="shared" si="21"/>
        <v>1</v>
      </c>
      <c r="I357" s="5">
        <f>IF(OR(AND(F357&gt;=50,G357&gt;SUMIF(SeasonTotals!A$2:A$9,A357,SeasonTotals!F$2:F$9)),AND(G357&gt;0.885,F357&gt;=50,D357&lt;3)),1,0)</f>
        <v>1</v>
      </c>
      <c r="J357" s="4">
        <f t="shared" si="22"/>
        <v>0</v>
      </c>
      <c r="K357" s="5">
        <f t="shared" si="23"/>
        <v>0</v>
      </c>
    </row>
    <row r="358" spans="1:11" x14ac:dyDescent="0.25">
      <c r="A358" t="s">
        <v>10</v>
      </c>
      <c r="B358" t="s">
        <v>26</v>
      </c>
      <c r="C358">
        <v>1</v>
      </c>
      <c r="D358">
        <v>2</v>
      </c>
      <c r="E358">
        <v>26</v>
      </c>
      <c r="F358">
        <v>60</v>
      </c>
      <c r="G358" s="1">
        <f t="shared" si="20"/>
        <v>0.9285714285714286</v>
      </c>
      <c r="H358" s="4">
        <f t="shared" si="21"/>
        <v>1</v>
      </c>
      <c r="I358" s="5">
        <f>IF(OR(AND(F358&gt;=50,G358&gt;SUMIF(SeasonTotals!A$2:A$9,A358,SeasonTotals!F$2:F$9)),AND(G358&gt;0.885,F358&gt;=50,D358&lt;3)),1,0)</f>
        <v>1</v>
      </c>
      <c r="J358" s="4">
        <f t="shared" si="22"/>
        <v>0</v>
      </c>
      <c r="K358" s="5">
        <f t="shared" si="23"/>
        <v>0</v>
      </c>
    </row>
    <row r="359" spans="1:11" x14ac:dyDescent="0.25">
      <c r="A359" t="s">
        <v>10</v>
      </c>
      <c r="B359" t="s">
        <v>26</v>
      </c>
      <c r="C359">
        <v>1</v>
      </c>
      <c r="D359">
        <v>4</v>
      </c>
      <c r="E359">
        <v>27</v>
      </c>
      <c r="F359">
        <v>57</v>
      </c>
      <c r="G359" s="1">
        <f t="shared" si="20"/>
        <v>0.87096774193548387</v>
      </c>
      <c r="H359" s="4">
        <f t="shared" si="21"/>
        <v>0</v>
      </c>
      <c r="I359" s="5">
        <f>IF(OR(AND(F359&gt;=50,G359&gt;SUMIF(SeasonTotals!A$2:A$9,A359,SeasonTotals!F$2:F$9)),AND(G359&gt;0.885,F359&gt;=50,D359&lt;3)),1,0)</f>
        <v>0</v>
      </c>
      <c r="J359" s="4">
        <f t="shared" si="22"/>
        <v>0</v>
      </c>
      <c r="K359" s="5">
        <f t="shared" si="23"/>
        <v>0</v>
      </c>
    </row>
    <row r="360" spans="1:11" x14ac:dyDescent="0.25">
      <c r="A360" t="s">
        <v>10</v>
      </c>
      <c r="B360" t="s">
        <v>26</v>
      </c>
      <c r="C360">
        <v>1</v>
      </c>
      <c r="D360">
        <v>2</v>
      </c>
      <c r="E360">
        <v>33</v>
      </c>
      <c r="F360">
        <v>60</v>
      </c>
      <c r="G360" s="1">
        <f t="shared" si="20"/>
        <v>0.94285714285714284</v>
      </c>
      <c r="H360" s="4">
        <f t="shared" si="21"/>
        <v>1</v>
      </c>
      <c r="I360" s="5">
        <f>IF(OR(AND(F360&gt;=50,G360&gt;SUMIF(SeasonTotals!A$2:A$9,A360,SeasonTotals!F$2:F$9)),AND(G360&gt;0.885,F360&gt;=50,D360&lt;3)),1,0)</f>
        <v>1</v>
      </c>
      <c r="J360" s="4">
        <f t="shared" si="22"/>
        <v>0</v>
      </c>
      <c r="K360" s="5">
        <f t="shared" si="23"/>
        <v>0</v>
      </c>
    </row>
    <row r="361" spans="1:11" x14ac:dyDescent="0.25">
      <c r="A361" t="s">
        <v>10</v>
      </c>
      <c r="B361" t="s">
        <v>26</v>
      </c>
      <c r="C361">
        <v>1</v>
      </c>
      <c r="D361">
        <v>3</v>
      </c>
      <c r="E361">
        <v>9</v>
      </c>
      <c r="F361">
        <v>33</v>
      </c>
      <c r="G361" s="1">
        <f t="shared" si="20"/>
        <v>0.75</v>
      </c>
      <c r="H361" s="4">
        <f t="shared" si="21"/>
        <v>0</v>
      </c>
      <c r="I361" s="5">
        <f>IF(OR(AND(F361&gt;=50,G361&gt;SUMIF(SeasonTotals!A$2:A$9,A361,SeasonTotals!F$2:F$9)),AND(G361&gt;0.885,F361&gt;=50,D361&lt;3)),1,0)</f>
        <v>0</v>
      </c>
      <c r="J361" s="4">
        <f t="shared" si="22"/>
        <v>1</v>
      </c>
      <c r="K361" s="5">
        <f t="shared" si="23"/>
        <v>1</v>
      </c>
    </row>
    <row r="362" spans="1:11" x14ac:dyDescent="0.25">
      <c r="A362" t="s">
        <v>10</v>
      </c>
      <c r="B362" t="s">
        <v>26</v>
      </c>
      <c r="C362">
        <v>1</v>
      </c>
      <c r="D362">
        <v>1</v>
      </c>
      <c r="E362">
        <v>25</v>
      </c>
      <c r="F362">
        <v>64</v>
      </c>
      <c r="G362" s="1">
        <f t="shared" si="20"/>
        <v>0.96153846153846156</v>
      </c>
      <c r="H362" s="4">
        <f t="shared" si="21"/>
        <v>1</v>
      </c>
      <c r="I362" s="5">
        <f>IF(OR(AND(F362&gt;=50,G362&gt;SUMIF(SeasonTotals!A$2:A$9,A362,SeasonTotals!F$2:F$9)),AND(G362&gt;0.885,F362&gt;=50,D362&lt;3)),1,0)</f>
        <v>1</v>
      </c>
      <c r="J362" s="4">
        <f t="shared" si="22"/>
        <v>0</v>
      </c>
      <c r="K362" s="5">
        <f t="shared" si="23"/>
        <v>0</v>
      </c>
    </row>
    <row r="363" spans="1:11" x14ac:dyDescent="0.25">
      <c r="A363" t="s">
        <v>10</v>
      </c>
      <c r="B363" t="s">
        <v>26</v>
      </c>
      <c r="C363">
        <v>1</v>
      </c>
      <c r="D363">
        <v>4</v>
      </c>
      <c r="E363">
        <v>34</v>
      </c>
      <c r="F363">
        <v>58</v>
      </c>
      <c r="G363" s="1">
        <f t="shared" si="20"/>
        <v>0.89473684210526316</v>
      </c>
      <c r="H363" s="4">
        <f t="shared" si="21"/>
        <v>0</v>
      </c>
      <c r="I363" s="5">
        <f>IF(OR(AND(F363&gt;=50,G363&gt;SUMIF(SeasonTotals!A$2:A$9,A363,SeasonTotals!F$2:F$9)),AND(G363&gt;0.885,F363&gt;=50,D363&lt;3)),1,0)</f>
        <v>0</v>
      </c>
      <c r="J363" s="4">
        <f t="shared" si="22"/>
        <v>0</v>
      </c>
      <c r="K363" s="5">
        <f t="shared" si="23"/>
        <v>0</v>
      </c>
    </row>
    <row r="364" spans="1:11" x14ac:dyDescent="0.25">
      <c r="A364" t="s">
        <v>10</v>
      </c>
      <c r="B364" t="s">
        <v>26</v>
      </c>
      <c r="C364">
        <v>1</v>
      </c>
      <c r="D364">
        <v>3</v>
      </c>
      <c r="E364">
        <v>9</v>
      </c>
      <c r="F364">
        <v>25</v>
      </c>
      <c r="G364" s="1">
        <f t="shared" si="20"/>
        <v>0.75</v>
      </c>
      <c r="H364" s="4">
        <f t="shared" si="21"/>
        <v>0</v>
      </c>
      <c r="I364" s="5">
        <f>IF(OR(AND(F364&gt;=50,G364&gt;SUMIF(SeasonTotals!A$2:A$9,A364,SeasonTotals!F$2:F$9)),AND(G364&gt;0.885,F364&gt;=50,D364&lt;3)),1,0)</f>
        <v>0</v>
      </c>
      <c r="J364" s="4">
        <f t="shared" si="22"/>
        <v>1</v>
      </c>
      <c r="K364" s="5">
        <f t="shared" si="23"/>
        <v>1</v>
      </c>
    </row>
    <row r="365" spans="1:11" x14ac:dyDescent="0.25">
      <c r="A365" t="s">
        <v>10</v>
      </c>
      <c r="B365" t="s">
        <v>27</v>
      </c>
      <c r="C365">
        <v>1</v>
      </c>
      <c r="D365">
        <v>2</v>
      </c>
      <c r="E365">
        <v>31</v>
      </c>
      <c r="F365">
        <v>64</v>
      </c>
      <c r="G365" s="1">
        <f t="shared" si="20"/>
        <v>0.93939393939393945</v>
      </c>
      <c r="H365" s="4">
        <f t="shared" si="21"/>
        <v>1</v>
      </c>
      <c r="I365" s="5">
        <f>IF(OR(AND(F365&gt;=50,G365&gt;SUMIF(SeasonTotals!A$2:A$9,A365,SeasonTotals!F$2:F$9)),AND(G365&gt;0.885,F365&gt;=50,D365&lt;3)),1,0)</f>
        <v>1</v>
      </c>
      <c r="J365" s="4">
        <f t="shared" si="22"/>
        <v>0</v>
      </c>
      <c r="K365" s="5">
        <f t="shared" si="23"/>
        <v>0</v>
      </c>
    </row>
    <row r="366" spans="1:11" x14ac:dyDescent="0.25">
      <c r="A366" t="s">
        <v>10</v>
      </c>
      <c r="B366" t="s">
        <v>27</v>
      </c>
      <c r="C366">
        <v>1</v>
      </c>
      <c r="D366">
        <v>3</v>
      </c>
      <c r="E366">
        <v>18</v>
      </c>
      <c r="F366">
        <v>40</v>
      </c>
      <c r="G366" s="1">
        <f t="shared" si="20"/>
        <v>0.8571428571428571</v>
      </c>
      <c r="H366" s="4">
        <f t="shared" si="21"/>
        <v>0</v>
      </c>
      <c r="I366" s="5">
        <f>IF(OR(AND(F366&gt;=50,G366&gt;SUMIF(SeasonTotals!A$2:A$9,A366,SeasonTotals!F$2:F$9)),AND(G366&gt;0.885,F366&gt;=50,D366&lt;3)),1,0)</f>
        <v>0</v>
      </c>
      <c r="J366" s="4">
        <f t="shared" si="22"/>
        <v>0</v>
      </c>
      <c r="K366" s="5">
        <f t="shared" si="23"/>
        <v>1</v>
      </c>
    </row>
    <row r="367" spans="1:11" x14ac:dyDescent="0.25">
      <c r="A367" t="s">
        <v>10</v>
      </c>
      <c r="B367" t="s">
        <v>27</v>
      </c>
      <c r="C367">
        <v>1</v>
      </c>
      <c r="D367">
        <v>1</v>
      </c>
      <c r="E367">
        <v>32</v>
      </c>
      <c r="F367">
        <v>60</v>
      </c>
      <c r="G367" s="1">
        <f t="shared" si="20"/>
        <v>0.96969696969696972</v>
      </c>
      <c r="H367" s="4">
        <f t="shared" si="21"/>
        <v>1</v>
      </c>
      <c r="I367" s="5">
        <f>IF(OR(AND(F367&gt;=50,G367&gt;SUMIF(SeasonTotals!A$2:A$9,A367,SeasonTotals!F$2:F$9)),AND(G367&gt;0.885,F367&gt;=50,D367&lt;3)),1,0)</f>
        <v>1</v>
      </c>
      <c r="J367" s="4">
        <f t="shared" si="22"/>
        <v>0</v>
      </c>
      <c r="K367" s="5">
        <f t="shared" si="23"/>
        <v>0</v>
      </c>
    </row>
    <row r="368" spans="1:11" x14ac:dyDescent="0.25">
      <c r="A368" t="s">
        <v>10</v>
      </c>
      <c r="B368" t="s">
        <v>27</v>
      </c>
      <c r="C368">
        <v>1</v>
      </c>
      <c r="D368">
        <v>5</v>
      </c>
      <c r="E368">
        <v>12</v>
      </c>
      <c r="F368">
        <v>28</v>
      </c>
      <c r="G368" s="1">
        <f t="shared" si="20"/>
        <v>0.70588235294117652</v>
      </c>
      <c r="H368" s="4">
        <f t="shared" si="21"/>
        <v>0</v>
      </c>
      <c r="I368" s="5">
        <f>IF(OR(AND(F368&gt;=50,G368&gt;SUMIF(SeasonTotals!A$2:A$9,A368,SeasonTotals!F$2:F$9)),AND(G368&gt;0.885,F368&gt;=50,D368&lt;3)),1,0)</f>
        <v>0</v>
      </c>
      <c r="J368" s="4">
        <f t="shared" si="22"/>
        <v>1</v>
      </c>
      <c r="K368" s="5">
        <f t="shared" si="23"/>
        <v>1</v>
      </c>
    </row>
    <row r="369" spans="1:11" x14ac:dyDescent="0.25">
      <c r="A369" t="s">
        <v>10</v>
      </c>
      <c r="B369" t="s">
        <v>27</v>
      </c>
      <c r="C369">
        <v>1</v>
      </c>
      <c r="D369">
        <v>5</v>
      </c>
      <c r="E369">
        <v>22</v>
      </c>
      <c r="F369">
        <v>57</v>
      </c>
      <c r="G369" s="1">
        <f t="shared" si="20"/>
        <v>0.81481481481481477</v>
      </c>
      <c r="H369" s="4">
        <f t="shared" si="21"/>
        <v>0</v>
      </c>
      <c r="I369" s="5">
        <f>IF(OR(AND(F369&gt;=50,G369&gt;SUMIF(SeasonTotals!A$2:A$9,A369,SeasonTotals!F$2:F$9)),AND(G369&gt;0.885,F369&gt;=50,D369&lt;3)),1,0)</f>
        <v>0</v>
      </c>
      <c r="J369" s="4">
        <f t="shared" si="22"/>
        <v>1</v>
      </c>
      <c r="K369" s="5">
        <f t="shared" si="23"/>
        <v>0</v>
      </c>
    </row>
    <row r="370" spans="1:11" x14ac:dyDescent="0.25">
      <c r="A370" t="s">
        <v>10</v>
      </c>
      <c r="B370" t="s">
        <v>27</v>
      </c>
      <c r="C370">
        <v>1</v>
      </c>
      <c r="D370">
        <v>4</v>
      </c>
      <c r="E370">
        <v>23</v>
      </c>
      <c r="F370">
        <v>58</v>
      </c>
      <c r="G370" s="1">
        <f t="shared" si="20"/>
        <v>0.85185185185185186</v>
      </c>
      <c r="H370" s="4">
        <f t="shared" si="21"/>
        <v>0</v>
      </c>
      <c r="I370" s="5">
        <f>IF(OR(AND(F370&gt;=50,G370&gt;SUMIF(SeasonTotals!A$2:A$9,A370,SeasonTotals!F$2:F$9)),AND(G370&gt;0.885,F370&gt;=50,D370&lt;3)),1,0)</f>
        <v>0</v>
      </c>
      <c r="J370" s="4">
        <f t="shared" si="22"/>
        <v>0</v>
      </c>
      <c r="K370" s="5">
        <f t="shared" si="23"/>
        <v>0</v>
      </c>
    </row>
    <row r="371" spans="1:11" x14ac:dyDescent="0.25">
      <c r="A371" t="s">
        <v>10</v>
      </c>
      <c r="B371" t="s">
        <v>27</v>
      </c>
      <c r="C371">
        <v>1</v>
      </c>
      <c r="D371">
        <v>2</v>
      </c>
      <c r="E371">
        <v>38</v>
      </c>
      <c r="F371">
        <v>61</v>
      </c>
      <c r="G371" s="1">
        <f t="shared" si="20"/>
        <v>0.95</v>
      </c>
      <c r="H371" s="4">
        <f t="shared" si="21"/>
        <v>1</v>
      </c>
      <c r="I371" s="5">
        <f>IF(OR(AND(F371&gt;=50,G371&gt;SUMIF(SeasonTotals!A$2:A$9,A371,SeasonTotals!F$2:F$9)),AND(G371&gt;0.885,F371&gt;=50,D371&lt;3)),1,0)</f>
        <v>1</v>
      </c>
      <c r="J371" s="4">
        <f t="shared" si="22"/>
        <v>0</v>
      </c>
      <c r="K371" s="5">
        <f t="shared" si="23"/>
        <v>0</v>
      </c>
    </row>
    <row r="372" spans="1:11" x14ac:dyDescent="0.25">
      <c r="A372" t="s">
        <v>10</v>
      </c>
      <c r="B372" t="s">
        <v>27</v>
      </c>
      <c r="C372">
        <v>1</v>
      </c>
      <c r="D372">
        <v>2</v>
      </c>
      <c r="E372">
        <v>21</v>
      </c>
      <c r="F372">
        <v>58</v>
      </c>
      <c r="G372" s="1">
        <f t="shared" si="20"/>
        <v>0.91304347826086951</v>
      </c>
      <c r="H372" s="4">
        <f t="shared" si="21"/>
        <v>1</v>
      </c>
      <c r="I372" s="5">
        <f>IF(OR(AND(F372&gt;=50,G372&gt;SUMIF(SeasonTotals!A$2:A$9,A372,SeasonTotals!F$2:F$9)),AND(G372&gt;0.885,F372&gt;=50,D372&lt;3)),1,0)</f>
        <v>1</v>
      </c>
      <c r="J372" s="4">
        <f t="shared" si="22"/>
        <v>0</v>
      </c>
      <c r="K372" s="5">
        <f t="shared" si="23"/>
        <v>0</v>
      </c>
    </row>
    <row r="373" spans="1:11" x14ac:dyDescent="0.25">
      <c r="A373" t="s">
        <v>10</v>
      </c>
      <c r="B373" t="s">
        <v>27</v>
      </c>
      <c r="C373">
        <v>1</v>
      </c>
      <c r="D373">
        <v>4</v>
      </c>
      <c r="E373">
        <v>22</v>
      </c>
      <c r="F373">
        <v>59</v>
      </c>
      <c r="G373" s="1">
        <f t="shared" si="20"/>
        <v>0.84615384615384615</v>
      </c>
      <c r="H373" s="4">
        <f t="shared" si="21"/>
        <v>0</v>
      </c>
      <c r="I373" s="5">
        <f>IF(OR(AND(F373&gt;=50,G373&gt;SUMIF(SeasonTotals!A$2:A$9,A373,SeasonTotals!F$2:F$9)),AND(G373&gt;0.885,F373&gt;=50,D373&lt;3)),1,0)</f>
        <v>0</v>
      </c>
      <c r="J373" s="4">
        <f t="shared" si="22"/>
        <v>1</v>
      </c>
      <c r="K373" s="5">
        <f t="shared" si="23"/>
        <v>0</v>
      </c>
    </row>
    <row r="374" spans="1:11" x14ac:dyDescent="0.25">
      <c r="A374" t="s">
        <v>10</v>
      </c>
      <c r="B374" t="s">
        <v>28</v>
      </c>
      <c r="C374">
        <v>1</v>
      </c>
      <c r="D374">
        <v>0</v>
      </c>
      <c r="E374">
        <v>20</v>
      </c>
      <c r="F374">
        <v>60</v>
      </c>
      <c r="G374" s="1">
        <f t="shared" si="20"/>
        <v>1</v>
      </c>
      <c r="H374" s="4">
        <f t="shared" si="21"/>
        <v>1</v>
      </c>
      <c r="I374" s="5">
        <f>IF(OR(AND(F374&gt;=50,G374&gt;SUMIF(SeasonTotals!A$2:A$9,A374,SeasonTotals!F$2:F$9)),AND(G374&gt;0.885,F374&gt;=50,D374&lt;3)),1,0)</f>
        <v>1</v>
      </c>
      <c r="J374" s="4">
        <f t="shared" si="22"/>
        <v>0</v>
      </c>
      <c r="K374" s="5">
        <f t="shared" si="23"/>
        <v>0</v>
      </c>
    </row>
    <row r="375" spans="1:11" x14ac:dyDescent="0.25">
      <c r="A375" t="s">
        <v>10</v>
      </c>
      <c r="B375" t="s">
        <v>28</v>
      </c>
      <c r="C375">
        <v>1</v>
      </c>
      <c r="D375">
        <v>3</v>
      </c>
      <c r="E375">
        <v>24</v>
      </c>
      <c r="F375">
        <v>60</v>
      </c>
      <c r="G375" s="1">
        <f t="shared" si="20"/>
        <v>0.88888888888888884</v>
      </c>
      <c r="H375" s="4">
        <f t="shared" si="21"/>
        <v>0</v>
      </c>
      <c r="I375" s="5">
        <f>IF(OR(AND(F375&gt;=50,G375&gt;SUMIF(SeasonTotals!A$2:A$9,A375,SeasonTotals!F$2:F$9)),AND(G375&gt;0.885,F375&gt;=50,D375&lt;3)),1,0)</f>
        <v>0</v>
      </c>
      <c r="J375" s="4">
        <f t="shared" si="22"/>
        <v>0</v>
      </c>
      <c r="K375" s="5">
        <f t="shared" si="23"/>
        <v>0</v>
      </c>
    </row>
    <row r="376" spans="1:11" x14ac:dyDescent="0.25">
      <c r="A376" t="s">
        <v>10</v>
      </c>
      <c r="B376" t="s">
        <v>28</v>
      </c>
      <c r="C376">
        <v>1</v>
      </c>
      <c r="D376">
        <v>0</v>
      </c>
      <c r="E376">
        <v>29</v>
      </c>
      <c r="F376">
        <v>59</v>
      </c>
      <c r="G376" s="1">
        <f t="shared" si="20"/>
        <v>1</v>
      </c>
      <c r="H376" s="4">
        <f t="shared" si="21"/>
        <v>1</v>
      </c>
      <c r="I376" s="5">
        <f>IF(OR(AND(F376&gt;=50,G376&gt;SUMIF(SeasonTotals!A$2:A$9,A376,SeasonTotals!F$2:F$9)),AND(G376&gt;0.885,F376&gt;=50,D376&lt;3)),1,0)</f>
        <v>1</v>
      </c>
      <c r="J376" s="4">
        <f t="shared" si="22"/>
        <v>0</v>
      </c>
      <c r="K376" s="5">
        <f t="shared" si="23"/>
        <v>0</v>
      </c>
    </row>
    <row r="377" spans="1:11" x14ac:dyDescent="0.25">
      <c r="A377" t="s">
        <v>10</v>
      </c>
      <c r="B377" t="s">
        <v>28</v>
      </c>
      <c r="C377">
        <v>1</v>
      </c>
      <c r="D377">
        <v>1</v>
      </c>
      <c r="E377">
        <v>30</v>
      </c>
      <c r="F377">
        <v>60</v>
      </c>
      <c r="G377" s="1">
        <f t="shared" si="20"/>
        <v>0.967741935483871</v>
      </c>
      <c r="H377" s="4">
        <f t="shared" si="21"/>
        <v>1</v>
      </c>
      <c r="I377" s="5">
        <f>IF(OR(AND(F377&gt;=50,G377&gt;SUMIF(SeasonTotals!A$2:A$9,A377,SeasonTotals!F$2:F$9)),AND(G377&gt;0.885,F377&gt;=50,D377&lt;3)),1,0)</f>
        <v>1</v>
      </c>
      <c r="J377" s="4">
        <f t="shared" si="22"/>
        <v>0</v>
      </c>
      <c r="K377" s="5">
        <f t="shared" si="23"/>
        <v>0</v>
      </c>
    </row>
    <row r="378" spans="1:11" x14ac:dyDescent="0.25">
      <c r="A378" t="s">
        <v>10</v>
      </c>
      <c r="B378" t="s">
        <v>28</v>
      </c>
      <c r="C378">
        <v>1</v>
      </c>
      <c r="D378">
        <v>5</v>
      </c>
      <c r="E378">
        <v>27</v>
      </c>
      <c r="F378">
        <v>60</v>
      </c>
      <c r="G378" s="1">
        <f t="shared" si="20"/>
        <v>0.84375</v>
      </c>
      <c r="H378" s="4">
        <f t="shared" si="21"/>
        <v>0</v>
      </c>
      <c r="I378" s="5">
        <f>IF(OR(AND(F378&gt;=50,G378&gt;SUMIF(SeasonTotals!A$2:A$9,A378,SeasonTotals!F$2:F$9)),AND(G378&gt;0.885,F378&gt;=50,D378&lt;3)),1,0)</f>
        <v>0</v>
      </c>
      <c r="J378" s="4">
        <f t="shared" si="22"/>
        <v>1</v>
      </c>
      <c r="K378" s="5">
        <f t="shared" si="23"/>
        <v>0</v>
      </c>
    </row>
    <row r="379" spans="1:11" x14ac:dyDescent="0.25">
      <c r="A379" t="s">
        <v>10</v>
      </c>
      <c r="B379" t="s">
        <v>28</v>
      </c>
      <c r="C379">
        <v>1</v>
      </c>
      <c r="D379">
        <v>4</v>
      </c>
      <c r="E379">
        <v>20</v>
      </c>
      <c r="F379">
        <v>59</v>
      </c>
      <c r="G379" s="1">
        <f t="shared" si="20"/>
        <v>0.83333333333333337</v>
      </c>
      <c r="H379" s="4">
        <f t="shared" si="21"/>
        <v>0</v>
      </c>
      <c r="I379" s="5">
        <f>IF(OR(AND(F379&gt;=50,G379&gt;SUMIF(SeasonTotals!A$2:A$9,A379,SeasonTotals!F$2:F$9)),AND(G379&gt;0.885,F379&gt;=50,D379&lt;3)),1,0)</f>
        <v>0</v>
      </c>
      <c r="J379" s="4">
        <f t="shared" si="22"/>
        <v>1</v>
      </c>
      <c r="K379" s="5">
        <f t="shared" si="23"/>
        <v>0</v>
      </c>
    </row>
    <row r="380" spans="1:11" x14ac:dyDescent="0.25">
      <c r="A380" t="s">
        <v>10</v>
      </c>
      <c r="B380" t="s">
        <v>28</v>
      </c>
      <c r="C380">
        <v>1</v>
      </c>
      <c r="D380">
        <v>2</v>
      </c>
      <c r="E380">
        <v>33</v>
      </c>
      <c r="F380">
        <v>58</v>
      </c>
      <c r="G380" s="1">
        <f t="shared" si="20"/>
        <v>0.94285714285714284</v>
      </c>
      <c r="H380" s="4">
        <f t="shared" si="21"/>
        <v>1</v>
      </c>
      <c r="I380" s="5">
        <f>IF(OR(AND(F380&gt;=50,G380&gt;SUMIF(SeasonTotals!A$2:A$9,A380,SeasonTotals!F$2:F$9)),AND(G380&gt;0.885,F380&gt;=50,D380&lt;3)),1,0)</f>
        <v>1</v>
      </c>
      <c r="J380" s="4">
        <f t="shared" si="22"/>
        <v>0</v>
      </c>
      <c r="K380" s="5">
        <f t="shared" si="23"/>
        <v>0</v>
      </c>
    </row>
    <row r="381" spans="1:11" x14ac:dyDescent="0.25">
      <c r="A381" t="s">
        <v>10</v>
      </c>
      <c r="B381" t="s">
        <v>28</v>
      </c>
      <c r="C381">
        <v>1</v>
      </c>
      <c r="D381">
        <v>3</v>
      </c>
      <c r="E381">
        <v>28</v>
      </c>
      <c r="F381">
        <v>59</v>
      </c>
      <c r="G381" s="1">
        <f t="shared" si="20"/>
        <v>0.90322580645161288</v>
      </c>
      <c r="H381" s="4">
        <f t="shared" si="21"/>
        <v>0</v>
      </c>
      <c r="I381" s="5">
        <f>IF(OR(AND(F381&gt;=50,G381&gt;SUMIF(SeasonTotals!A$2:A$9,A381,SeasonTotals!F$2:F$9)),AND(G381&gt;0.885,F381&gt;=50,D381&lt;3)),1,0)</f>
        <v>0</v>
      </c>
      <c r="J381" s="4">
        <f t="shared" si="22"/>
        <v>0</v>
      </c>
      <c r="K381" s="5">
        <f t="shared" si="23"/>
        <v>0</v>
      </c>
    </row>
    <row r="382" spans="1:11" x14ac:dyDescent="0.25">
      <c r="A382" t="s">
        <v>10</v>
      </c>
      <c r="B382" t="s">
        <v>28</v>
      </c>
      <c r="C382">
        <v>1</v>
      </c>
      <c r="D382">
        <v>3</v>
      </c>
      <c r="E382">
        <v>34</v>
      </c>
      <c r="F382">
        <v>60</v>
      </c>
      <c r="G382" s="1">
        <f t="shared" si="20"/>
        <v>0.91891891891891897</v>
      </c>
      <c r="H382" s="4">
        <f t="shared" si="21"/>
        <v>1</v>
      </c>
      <c r="I382" s="5">
        <f>IF(OR(AND(F382&gt;=50,G382&gt;SUMIF(SeasonTotals!A$2:A$9,A382,SeasonTotals!F$2:F$9)),AND(G382&gt;0.885,F382&gt;=50,D382&lt;3)),1,0)</f>
        <v>1</v>
      </c>
      <c r="J382" s="4">
        <f t="shared" si="22"/>
        <v>0</v>
      </c>
      <c r="K382" s="5">
        <f t="shared" si="23"/>
        <v>0</v>
      </c>
    </row>
    <row r="383" spans="1:11" x14ac:dyDescent="0.25">
      <c r="A383" t="s">
        <v>10</v>
      </c>
      <c r="B383" t="s">
        <v>28</v>
      </c>
      <c r="C383">
        <v>1</v>
      </c>
      <c r="D383">
        <v>2</v>
      </c>
      <c r="E383">
        <v>1</v>
      </c>
      <c r="F383">
        <v>16</v>
      </c>
      <c r="G383" s="1">
        <f t="shared" si="20"/>
        <v>0.33333333333333331</v>
      </c>
      <c r="H383" s="4">
        <f t="shared" si="21"/>
        <v>0</v>
      </c>
      <c r="I383" s="5">
        <f>IF(OR(AND(F383&gt;=50,G383&gt;SUMIF(SeasonTotals!A$2:A$9,A383,SeasonTotals!F$2:F$9)),AND(G383&gt;0.885,F383&gt;=50,D383&lt;3)),1,0)</f>
        <v>0</v>
      </c>
      <c r="J383" s="4">
        <f t="shared" si="22"/>
        <v>1</v>
      </c>
      <c r="K383" s="5">
        <f t="shared" si="23"/>
        <v>1</v>
      </c>
    </row>
    <row r="384" spans="1:11" x14ac:dyDescent="0.25">
      <c r="A384" t="s">
        <v>10</v>
      </c>
      <c r="B384" t="s">
        <v>28</v>
      </c>
      <c r="C384">
        <v>1</v>
      </c>
      <c r="D384">
        <v>0</v>
      </c>
      <c r="E384">
        <v>22</v>
      </c>
      <c r="F384">
        <v>60</v>
      </c>
      <c r="G384" s="1">
        <f t="shared" si="20"/>
        <v>1</v>
      </c>
      <c r="H384" s="4">
        <f t="shared" si="21"/>
        <v>1</v>
      </c>
      <c r="I384" s="5">
        <f>IF(OR(AND(F384&gt;=50,G384&gt;SUMIF(SeasonTotals!A$2:A$9,A384,SeasonTotals!F$2:F$9)),AND(G384&gt;0.885,F384&gt;=50,D384&lt;3)),1,0)</f>
        <v>1</v>
      </c>
      <c r="J384" s="4">
        <f t="shared" si="22"/>
        <v>0</v>
      </c>
      <c r="K384" s="5">
        <f t="shared" si="23"/>
        <v>0</v>
      </c>
    </row>
    <row r="385" spans="1:11" x14ac:dyDescent="0.25">
      <c r="A385" t="s">
        <v>10</v>
      </c>
      <c r="B385" t="s">
        <v>28</v>
      </c>
      <c r="C385">
        <v>1</v>
      </c>
      <c r="D385">
        <v>2</v>
      </c>
      <c r="E385">
        <v>26</v>
      </c>
      <c r="F385">
        <v>60</v>
      </c>
      <c r="G385" s="1">
        <f t="shared" si="20"/>
        <v>0.9285714285714286</v>
      </c>
      <c r="H385" s="4">
        <f t="shared" si="21"/>
        <v>1</v>
      </c>
      <c r="I385" s="5">
        <f>IF(OR(AND(F385&gt;=50,G385&gt;SUMIF(SeasonTotals!A$2:A$9,A385,SeasonTotals!F$2:F$9)),AND(G385&gt;0.885,F385&gt;=50,D385&lt;3)),1,0)</f>
        <v>1</v>
      </c>
      <c r="J385" s="4">
        <f t="shared" si="22"/>
        <v>0</v>
      </c>
      <c r="K385" s="5">
        <f t="shared" si="23"/>
        <v>0</v>
      </c>
    </row>
    <row r="386" spans="1:11" x14ac:dyDescent="0.25">
      <c r="A386" t="s">
        <v>10</v>
      </c>
      <c r="B386" t="s">
        <v>28</v>
      </c>
      <c r="C386">
        <v>1</v>
      </c>
      <c r="D386">
        <v>1</v>
      </c>
      <c r="E386">
        <v>29</v>
      </c>
      <c r="F386">
        <v>60</v>
      </c>
      <c r="G386" s="1">
        <f t="shared" ref="G386:G449" si="24">E386/MAX(1,SUM(D386:E386))</f>
        <v>0.96666666666666667</v>
      </c>
      <c r="H386" s="4">
        <f t="shared" ref="H386:H449" si="25">IF(AND(F386&gt;=50,OR(G386&gt;0.913,AND(G386&gt;0.885,D386&lt;3))),1,0)</f>
        <v>1</v>
      </c>
      <c r="I386" s="5">
        <f>IF(OR(AND(F386&gt;=50,G386&gt;SUMIF(SeasonTotals!A$2:A$9,A386,SeasonTotals!F$2:F$9)),AND(G386&gt;0.885,F386&gt;=50,D386&lt;3)),1,0)</f>
        <v>1</v>
      </c>
      <c r="J386" s="4">
        <f t="shared" ref="J386:J449" si="26">IF(G386&lt;0.85,1,0)</f>
        <v>0</v>
      </c>
      <c r="K386" s="5">
        <f t="shared" ref="K386:K449" si="27">IF(F386&lt;55,1,0)</f>
        <v>0</v>
      </c>
    </row>
    <row r="387" spans="1:11" x14ac:dyDescent="0.25">
      <c r="A387" t="s">
        <v>10</v>
      </c>
      <c r="B387" t="s">
        <v>28</v>
      </c>
      <c r="C387">
        <v>1</v>
      </c>
      <c r="D387">
        <v>5</v>
      </c>
      <c r="E387">
        <v>32</v>
      </c>
      <c r="F387">
        <v>59</v>
      </c>
      <c r="G387" s="1">
        <f t="shared" si="24"/>
        <v>0.86486486486486491</v>
      </c>
      <c r="H387" s="4">
        <f t="shared" si="25"/>
        <v>0</v>
      </c>
      <c r="I387" s="5">
        <f>IF(OR(AND(F387&gt;=50,G387&gt;SUMIF(SeasonTotals!A$2:A$9,A387,SeasonTotals!F$2:F$9)),AND(G387&gt;0.885,F387&gt;=50,D387&lt;3)),1,0)</f>
        <v>0</v>
      </c>
      <c r="J387" s="4">
        <f t="shared" si="26"/>
        <v>0</v>
      </c>
      <c r="K387" s="5">
        <f t="shared" si="27"/>
        <v>0</v>
      </c>
    </row>
    <row r="388" spans="1:11" x14ac:dyDescent="0.25">
      <c r="A388" t="s">
        <v>10</v>
      </c>
      <c r="B388" t="s">
        <v>28</v>
      </c>
      <c r="C388">
        <v>1</v>
      </c>
      <c r="D388">
        <v>2</v>
      </c>
      <c r="E388">
        <v>28</v>
      </c>
      <c r="F388">
        <v>65</v>
      </c>
      <c r="G388" s="1">
        <f t="shared" si="24"/>
        <v>0.93333333333333335</v>
      </c>
      <c r="H388" s="4">
        <f t="shared" si="25"/>
        <v>1</v>
      </c>
      <c r="I388" s="5">
        <f>IF(OR(AND(F388&gt;=50,G388&gt;SUMIF(SeasonTotals!A$2:A$9,A388,SeasonTotals!F$2:F$9)),AND(G388&gt;0.885,F388&gt;=50,D388&lt;3)),1,0)</f>
        <v>1</v>
      </c>
      <c r="J388" s="4">
        <f t="shared" si="26"/>
        <v>0</v>
      </c>
      <c r="K388" s="5">
        <f t="shared" si="27"/>
        <v>0</v>
      </c>
    </row>
    <row r="389" spans="1:11" x14ac:dyDescent="0.25">
      <c r="A389" t="s">
        <v>10</v>
      </c>
      <c r="B389" t="s">
        <v>28</v>
      </c>
      <c r="C389">
        <v>1</v>
      </c>
      <c r="D389">
        <v>0</v>
      </c>
      <c r="E389">
        <v>38</v>
      </c>
      <c r="F389">
        <v>60</v>
      </c>
      <c r="G389" s="1">
        <f t="shared" si="24"/>
        <v>1</v>
      </c>
      <c r="H389" s="4">
        <f t="shared" si="25"/>
        <v>1</v>
      </c>
      <c r="I389" s="5">
        <f>IF(OR(AND(F389&gt;=50,G389&gt;SUMIF(SeasonTotals!A$2:A$9,A389,SeasonTotals!F$2:F$9)),AND(G389&gt;0.885,F389&gt;=50,D389&lt;3)),1,0)</f>
        <v>1</v>
      </c>
      <c r="J389" s="4">
        <f t="shared" si="26"/>
        <v>0</v>
      </c>
      <c r="K389" s="5">
        <f t="shared" si="27"/>
        <v>0</v>
      </c>
    </row>
    <row r="390" spans="1:11" x14ac:dyDescent="0.25">
      <c r="A390" t="s">
        <v>10</v>
      </c>
      <c r="B390" t="s">
        <v>28</v>
      </c>
      <c r="C390">
        <v>1</v>
      </c>
      <c r="D390">
        <v>2</v>
      </c>
      <c r="E390">
        <v>35</v>
      </c>
      <c r="F390">
        <v>64</v>
      </c>
      <c r="G390" s="1">
        <f t="shared" si="24"/>
        <v>0.94594594594594594</v>
      </c>
      <c r="H390" s="4">
        <f t="shared" si="25"/>
        <v>1</v>
      </c>
      <c r="I390" s="5">
        <f>IF(OR(AND(F390&gt;=50,G390&gt;SUMIF(SeasonTotals!A$2:A$9,A390,SeasonTotals!F$2:F$9)),AND(G390&gt;0.885,F390&gt;=50,D390&lt;3)),1,0)</f>
        <v>1</v>
      </c>
      <c r="J390" s="4">
        <f t="shared" si="26"/>
        <v>0</v>
      </c>
      <c r="K390" s="5">
        <f t="shared" si="27"/>
        <v>0</v>
      </c>
    </row>
    <row r="391" spans="1:11" x14ac:dyDescent="0.25">
      <c r="A391" t="s">
        <v>10</v>
      </c>
      <c r="B391" t="s">
        <v>28</v>
      </c>
      <c r="C391">
        <v>1</v>
      </c>
      <c r="D391">
        <v>2</v>
      </c>
      <c r="E391">
        <v>23</v>
      </c>
      <c r="F391">
        <v>61</v>
      </c>
      <c r="G391" s="1">
        <f t="shared" si="24"/>
        <v>0.92</v>
      </c>
      <c r="H391" s="4">
        <f t="shared" si="25"/>
        <v>1</v>
      </c>
      <c r="I391" s="5">
        <f>IF(OR(AND(F391&gt;=50,G391&gt;SUMIF(SeasonTotals!A$2:A$9,A391,SeasonTotals!F$2:F$9)),AND(G391&gt;0.885,F391&gt;=50,D391&lt;3)),1,0)</f>
        <v>1</v>
      </c>
      <c r="J391" s="4">
        <f t="shared" si="26"/>
        <v>0</v>
      </c>
      <c r="K391" s="5">
        <f t="shared" si="27"/>
        <v>0</v>
      </c>
    </row>
    <row r="392" spans="1:11" x14ac:dyDescent="0.25">
      <c r="A392" t="s">
        <v>10</v>
      </c>
      <c r="B392" t="s">
        <v>28</v>
      </c>
      <c r="C392">
        <v>1</v>
      </c>
      <c r="D392">
        <v>3</v>
      </c>
      <c r="E392">
        <v>30</v>
      </c>
      <c r="F392">
        <v>59</v>
      </c>
      <c r="G392" s="1">
        <f t="shared" si="24"/>
        <v>0.90909090909090906</v>
      </c>
      <c r="H392" s="4">
        <f t="shared" si="25"/>
        <v>0</v>
      </c>
      <c r="I392" s="5">
        <f>IF(OR(AND(F392&gt;=50,G392&gt;SUMIF(SeasonTotals!A$2:A$9,A392,SeasonTotals!F$2:F$9)),AND(G392&gt;0.885,F392&gt;=50,D392&lt;3)),1,0)</f>
        <v>0</v>
      </c>
      <c r="J392" s="4">
        <f t="shared" si="26"/>
        <v>0</v>
      </c>
      <c r="K392" s="5">
        <f t="shared" si="27"/>
        <v>0</v>
      </c>
    </row>
    <row r="393" spans="1:11" x14ac:dyDescent="0.25">
      <c r="A393" t="s">
        <v>10</v>
      </c>
      <c r="B393" t="s">
        <v>28</v>
      </c>
      <c r="C393">
        <v>1</v>
      </c>
      <c r="D393">
        <v>1</v>
      </c>
      <c r="E393">
        <v>18</v>
      </c>
      <c r="F393">
        <v>61</v>
      </c>
      <c r="G393" s="1">
        <f t="shared" si="24"/>
        <v>0.94736842105263153</v>
      </c>
      <c r="H393" s="4">
        <f t="shared" si="25"/>
        <v>1</v>
      </c>
      <c r="I393" s="5">
        <f>IF(OR(AND(F393&gt;=50,G393&gt;SUMIF(SeasonTotals!A$2:A$9,A393,SeasonTotals!F$2:F$9)),AND(G393&gt;0.885,F393&gt;=50,D393&lt;3)),1,0)</f>
        <v>1</v>
      </c>
      <c r="J393" s="4">
        <f t="shared" si="26"/>
        <v>0</v>
      </c>
      <c r="K393" s="5">
        <f t="shared" si="27"/>
        <v>0</v>
      </c>
    </row>
    <row r="394" spans="1:11" x14ac:dyDescent="0.25">
      <c r="A394" t="s">
        <v>10</v>
      </c>
      <c r="B394" t="s">
        <v>28</v>
      </c>
      <c r="C394">
        <v>1</v>
      </c>
      <c r="D394">
        <v>4</v>
      </c>
      <c r="E394">
        <v>32</v>
      </c>
      <c r="F394">
        <v>59</v>
      </c>
      <c r="G394" s="1">
        <f t="shared" si="24"/>
        <v>0.88888888888888884</v>
      </c>
      <c r="H394" s="4">
        <f t="shared" si="25"/>
        <v>0</v>
      </c>
      <c r="I394" s="5">
        <f>IF(OR(AND(F394&gt;=50,G394&gt;SUMIF(SeasonTotals!A$2:A$9,A394,SeasonTotals!F$2:F$9)),AND(G394&gt;0.885,F394&gt;=50,D394&lt;3)),1,0)</f>
        <v>0</v>
      </c>
      <c r="J394" s="4">
        <f t="shared" si="26"/>
        <v>0</v>
      </c>
      <c r="K394" s="5">
        <f t="shared" si="27"/>
        <v>0</v>
      </c>
    </row>
    <row r="395" spans="1:11" x14ac:dyDescent="0.25">
      <c r="A395" t="s">
        <v>10</v>
      </c>
      <c r="B395" t="s">
        <v>28</v>
      </c>
      <c r="C395">
        <v>1</v>
      </c>
      <c r="D395">
        <v>4</v>
      </c>
      <c r="E395">
        <v>14</v>
      </c>
      <c r="F395">
        <v>40</v>
      </c>
      <c r="G395" s="1">
        <f t="shared" si="24"/>
        <v>0.77777777777777779</v>
      </c>
      <c r="H395" s="4">
        <f t="shared" si="25"/>
        <v>0</v>
      </c>
      <c r="I395" s="5">
        <f>IF(OR(AND(F395&gt;=50,G395&gt;SUMIF(SeasonTotals!A$2:A$9,A395,SeasonTotals!F$2:F$9)),AND(G395&gt;0.885,F395&gt;=50,D395&lt;3)),1,0)</f>
        <v>0</v>
      </c>
      <c r="J395" s="4">
        <f t="shared" si="26"/>
        <v>1</v>
      </c>
      <c r="K395" s="5">
        <f t="shared" si="27"/>
        <v>1</v>
      </c>
    </row>
    <row r="396" spans="1:11" x14ac:dyDescent="0.25">
      <c r="A396" t="s">
        <v>10</v>
      </c>
      <c r="B396" t="s">
        <v>28</v>
      </c>
      <c r="C396">
        <v>1</v>
      </c>
      <c r="D396">
        <v>1</v>
      </c>
      <c r="E396">
        <v>24</v>
      </c>
      <c r="F396">
        <v>59</v>
      </c>
      <c r="G396" s="1">
        <f t="shared" si="24"/>
        <v>0.96</v>
      </c>
      <c r="H396" s="4">
        <f t="shared" si="25"/>
        <v>1</v>
      </c>
      <c r="I396" s="5">
        <f>IF(OR(AND(F396&gt;=50,G396&gt;SUMIF(SeasonTotals!A$2:A$9,A396,SeasonTotals!F$2:F$9)),AND(G396&gt;0.885,F396&gt;=50,D396&lt;3)),1,0)</f>
        <v>1</v>
      </c>
      <c r="J396" s="4">
        <f t="shared" si="26"/>
        <v>0</v>
      </c>
      <c r="K396" s="5">
        <f t="shared" si="27"/>
        <v>0</v>
      </c>
    </row>
    <row r="397" spans="1:11" x14ac:dyDescent="0.25">
      <c r="A397" t="s">
        <v>10</v>
      </c>
      <c r="B397" t="s">
        <v>28</v>
      </c>
      <c r="C397">
        <v>1</v>
      </c>
      <c r="D397">
        <v>1</v>
      </c>
      <c r="E397">
        <v>29</v>
      </c>
      <c r="F397">
        <v>60</v>
      </c>
      <c r="G397" s="1">
        <f t="shared" si="24"/>
        <v>0.96666666666666667</v>
      </c>
      <c r="H397" s="4">
        <f t="shared" si="25"/>
        <v>1</v>
      </c>
      <c r="I397" s="5">
        <f>IF(OR(AND(F397&gt;=50,G397&gt;SUMIF(SeasonTotals!A$2:A$9,A397,SeasonTotals!F$2:F$9)),AND(G397&gt;0.885,F397&gt;=50,D397&lt;3)),1,0)</f>
        <v>1</v>
      </c>
      <c r="J397" s="4">
        <f t="shared" si="26"/>
        <v>0</v>
      </c>
      <c r="K397" s="5">
        <f t="shared" si="27"/>
        <v>0</v>
      </c>
    </row>
    <row r="398" spans="1:11" x14ac:dyDescent="0.25">
      <c r="A398" t="s">
        <v>10</v>
      </c>
      <c r="B398" t="s">
        <v>28</v>
      </c>
      <c r="C398">
        <v>1</v>
      </c>
      <c r="D398">
        <v>3</v>
      </c>
      <c r="E398">
        <v>8</v>
      </c>
      <c r="F398">
        <v>6</v>
      </c>
      <c r="G398" s="1">
        <f t="shared" si="24"/>
        <v>0.72727272727272729</v>
      </c>
      <c r="H398" s="4">
        <f t="shared" si="25"/>
        <v>0</v>
      </c>
      <c r="I398" s="5">
        <f>IF(OR(AND(F398&gt;=50,G398&gt;SUMIF(SeasonTotals!A$2:A$9,A398,SeasonTotals!F$2:F$9)),AND(G398&gt;0.885,F398&gt;=50,D398&lt;3)),1,0)</f>
        <v>0</v>
      </c>
      <c r="J398" s="4">
        <f t="shared" si="26"/>
        <v>1</v>
      </c>
      <c r="K398" s="5">
        <f t="shared" si="27"/>
        <v>1</v>
      </c>
    </row>
    <row r="399" spans="1:11" x14ac:dyDescent="0.25">
      <c r="A399" t="s">
        <v>10</v>
      </c>
      <c r="B399" t="s">
        <v>28</v>
      </c>
      <c r="C399">
        <v>1</v>
      </c>
      <c r="D399">
        <v>1</v>
      </c>
      <c r="E399">
        <v>29</v>
      </c>
      <c r="F399">
        <v>62</v>
      </c>
      <c r="G399" s="1">
        <f t="shared" si="24"/>
        <v>0.96666666666666667</v>
      </c>
      <c r="H399" s="4">
        <f t="shared" si="25"/>
        <v>1</v>
      </c>
      <c r="I399" s="5">
        <f>IF(OR(AND(F399&gt;=50,G399&gt;SUMIF(SeasonTotals!A$2:A$9,A399,SeasonTotals!F$2:F$9)),AND(G399&gt;0.885,F399&gt;=50,D399&lt;3)),1,0)</f>
        <v>1</v>
      </c>
      <c r="J399" s="4">
        <f t="shared" si="26"/>
        <v>0</v>
      </c>
      <c r="K399" s="5">
        <f t="shared" si="27"/>
        <v>0</v>
      </c>
    </row>
    <row r="400" spans="1:11" x14ac:dyDescent="0.25">
      <c r="A400" t="s">
        <v>10</v>
      </c>
      <c r="B400" t="s">
        <v>28</v>
      </c>
      <c r="C400">
        <v>1</v>
      </c>
      <c r="D400">
        <v>2</v>
      </c>
      <c r="E400">
        <v>40</v>
      </c>
      <c r="F400">
        <v>58</v>
      </c>
      <c r="G400" s="1">
        <f t="shared" si="24"/>
        <v>0.95238095238095233</v>
      </c>
      <c r="H400" s="4">
        <f t="shared" si="25"/>
        <v>1</v>
      </c>
      <c r="I400" s="5">
        <f>IF(OR(AND(F400&gt;=50,G400&gt;SUMIF(SeasonTotals!A$2:A$9,A400,SeasonTotals!F$2:F$9)),AND(G400&gt;0.885,F400&gt;=50,D400&lt;3)),1,0)</f>
        <v>1</v>
      </c>
      <c r="J400" s="4">
        <f t="shared" si="26"/>
        <v>0</v>
      </c>
      <c r="K400" s="5">
        <f t="shared" si="27"/>
        <v>0</v>
      </c>
    </row>
    <row r="401" spans="1:11" x14ac:dyDescent="0.25">
      <c r="A401" t="s">
        <v>10</v>
      </c>
      <c r="B401" t="s">
        <v>28</v>
      </c>
      <c r="C401">
        <v>1</v>
      </c>
      <c r="D401">
        <v>3</v>
      </c>
      <c r="E401">
        <v>26</v>
      </c>
      <c r="F401">
        <v>59</v>
      </c>
      <c r="G401" s="1">
        <f t="shared" si="24"/>
        <v>0.89655172413793105</v>
      </c>
      <c r="H401" s="4">
        <f t="shared" si="25"/>
        <v>0</v>
      </c>
      <c r="I401" s="5">
        <f>IF(OR(AND(F401&gt;=50,G401&gt;SUMIF(SeasonTotals!A$2:A$9,A401,SeasonTotals!F$2:F$9)),AND(G401&gt;0.885,F401&gt;=50,D401&lt;3)),1,0)</f>
        <v>0</v>
      </c>
      <c r="J401" s="4">
        <f t="shared" si="26"/>
        <v>0</v>
      </c>
      <c r="K401" s="5">
        <f t="shared" si="27"/>
        <v>0</v>
      </c>
    </row>
    <row r="402" spans="1:11" x14ac:dyDescent="0.25">
      <c r="A402" t="s">
        <v>10</v>
      </c>
      <c r="B402" t="s">
        <v>28</v>
      </c>
      <c r="C402">
        <v>1</v>
      </c>
      <c r="D402">
        <v>1</v>
      </c>
      <c r="E402">
        <v>34</v>
      </c>
      <c r="F402">
        <v>60</v>
      </c>
      <c r="G402" s="1">
        <f t="shared" si="24"/>
        <v>0.97142857142857142</v>
      </c>
      <c r="H402" s="4">
        <f t="shared" si="25"/>
        <v>1</v>
      </c>
      <c r="I402" s="5">
        <f>IF(OR(AND(F402&gt;=50,G402&gt;SUMIF(SeasonTotals!A$2:A$9,A402,SeasonTotals!F$2:F$9)),AND(G402&gt;0.885,F402&gt;=50,D402&lt;3)),1,0)</f>
        <v>1</v>
      </c>
      <c r="J402" s="4">
        <f t="shared" si="26"/>
        <v>0</v>
      </c>
      <c r="K402" s="5">
        <f t="shared" si="27"/>
        <v>0</v>
      </c>
    </row>
    <row r="403" spans="1:11" x14ac:dyDescent="0.25">
      <c r="A403" t="s">
        <v>10</v>
      </c>
      <c r="B403" t="s">
        <v>28</v>
      </c>
      <c r="C403">
        <v>1</v>
      </c>
      <c r="D403">
        <v>3</v>
      </c>
      <c r="E403">
        <v>5</v>
      </c>
      <c r="F403">
        <v>15</v>
      </c>
      <c r="G403" s="1">
        <f t="shared" si="24"/>
        <v>0.625</v>
      </c>
      <c r="H403" s="4">
        <f t="shared" si="25"/>
        <v>0</v>
      </c>
      <c r="I403" s="5">
        <f>IF(OR(AND(F403&gt;=50,G403&gt;SUMIF(SeasonTotals!A$2:A$9,A403,SeasonTotals!F$2:F$9)),AND(G403&gt;0.885,F403&gt;=50,D403&lt;3)),1,0)</f>
        <v>0</v>
      </c>
      <c r="J403" s="4">
        <f t="shared" si="26"/>
        <v>1</v>
      </c>
      <c r="K403" s="5">
        <f t="shared" si="27"/>
        <v>1</v>
      </c>
    </row>
    <row r="404" spans="1:11" x14ac:dyDescent="0.25">
      <c r="A404" t="s">
        <v>10</v>
      </c>
      <c r="B404" t="s">
        <v>28</v>
      </c>
      <c r="C404">
        <v>1</v>
      </c>
      <c r="D404">
        <v>2</v>
      </c>
      <c r="E404">
        <v>11</v>
      </c>
      <c r="F404">
        <v>24</v>
      </c>
      <c r="G404" s="1">
        <f t="shared" si="24"/>
        <v>0.84615384615384615</v>
      </c>
      <c r="H404" s="4">
        <f t="shared" si="25"/>
        <v>0</v>
      </c>
      <c r="I404" s="5">
        <f>IF(OR(AND(F404&gt;=50,G404&gt;SUMIF(SeasonTotals!A$2:A$9,A404,SeasonTotals!F$2:F$9)),AND(G404&gt;0.885,F404&gt;=50,D404&lt;3)),1,0)</f>
        <v>0</v>
      </c>
      <c r="J404" s="4">
        <f t="shared" si="26"/>
        <v>1</v>
      </c>
      <c r="K404" s="5">
        <f t="shared" si="27"/>
        <v>1</v>
      </c>
    </row>
    <row r="405" spans="1:11" x14ac:dyDescent="0.25">
      <c r="A405" t="s">
        <v>10</v>
      </c>
      <c r="B405" t="s">
        <v>28</v>
      </c>
      <c r="C405">
        <v>1</v>
      </c>
      <c r="D405">
        <v>1</v>
      </c>
      <c r="E405">
        <v>37</v>
      </c>
      <c r="F405">
        <v>65</v>
      </c>
      <c r="G405" s="1">
        <f t="shared" si="24"/>
        <v>0.97368421052631582</v>
      </c>
      <c r="H405" s="4">
        <f t="shared" si="25"/>
        <v>1</v>
      </c>
      <c r="I405" s="5">
        <f>IF(OR(AND(F405&gt;=50,G405&gt;SUMIF(SeasonTotals!A$2:A$9,A405,SeasonTotals!F$2:F$9)),AND(G405&gt;0.885,F405&gt;=50,D405&lt;3)),1,0)</f>
        <v>1</v>
      </c>
      <c r="J405" s="4">
        <f t="shared" si="26"/>
        <v>0</v>
      </c>
      <c r="K405" s="5">
        <f t="shared" si="27"/>
        <v>0</v>
      </c>
    </row>
    <row r="406" spans="1:11" x14ac:dyDescent="0.25">
      <c r="A406" t="s">
        <v>10</v>
      </c>
      <c r="B406" t="s">
        <v>28</v>
      </c>
      <c r="C406">
        <v>1</v>
      </c>
      <c r="D406">
        <v>0</v>
      </c>
      <c r="E406">
        <v>36</v>
      </c>
      <c r="F406">
        <v>60</v>
      </c>
      <c r="G406" s="1">
        <f t="shared" si="24"/>
        <v>1</v>
      </c>
      <c r="H406" s="4">
        <f t="shared" si="25"/>
        <v>1</v>
      </c>
      <c r="I406" s="5">
        <f>IF(OR(AND(F406&gt;=50,G406&gt;SUMIF(SeasonTotals!A$2:A$9,A406,SeasonTotals!F$2:F$9)),AND(G406&gt;0.885,F406&gt;=50,D406&lt;3)),1,0)</f>
        <v>1</v>
      </c>
      <c r="J406" s="4">
        <f t="shared" si="26"/>
        <v>0</v>
      </c>
      <c r="K406" s="5">
        <f t="shared" si="27"/>
        <v>0</v>
      </c>
    </row>
    <row r="407" spans="1:11" x14ac:dyDescent="0.25">
      <c r="A407" t="s">
        <v>10</v>
      </c>
      <c r="B407" t="s">
        <v>28</v>
      </c>
      <c r="C407">
        <v>1</v>
      </c>
      <c r="D407">
        <v>0</v>
      </c>
      <c r="E407">
        <v>43</v>
      </c>
      <c r="F407">
        <v>60</v>
      </c>
      <c r="G407" s="1">
        <f t="shared" si="24"/>
        <v>1</v>
      </c>
      <c r="H407" s="4">
        <f t="shared" si="25"/>
        <v>1</v>
      </c>
      <c r="I407" s="5">
        <f>IF(OR(AND(F407&gt;=50,G407&gt;SUMIF(SeasonTotals!A$2:A$9,A407,SeasonTotals!F$2:F$9)),AND(G407&gt;0.885,F407&gt;=50,D407&lt;3)),1,0)</f>
        <v>1</v>
      </c>
      <c r="J407" s="4">
        <f t="shared" si="26"/>
        <v>0</v>
      </c>
      <c r="K407" s="5">
        <f t="shared" si="27"/>
        <v>0</v>
      </c>
    </row>
    <row r="408" spans="1:11" x14ac:dyDescent="0.25">
      <c r="A408" t="s">
        <v>10</v>
      </c>
      <c r="B408" t="s">
        <v>28</v>
      </c>
      <c r="C408">
        <v>1</v>
      </c>
      <c r="D408">
        <v>1</v>
      </c>
      <c r="E408">
        <v>35</v>
      </c>
      <c r="F408">
        <v>63</v>
      </c>
      <c r="G408" s="1">
        <f t="shared" si="24"/>
        <v>0.97222222222222221</v>
      </c>
      <c r="H408" s="4">
        <f t="shared" si="25"/>
        <v>1</v>
      </c>
      <c r="I408" s="5">
        <f>IF(OR(AND(F408&gt;=50,G408&gt;SUMIF(SeasonTotals!A$2:A$9,A408,SeasonTotals!F$2:F$9)),AND(G408&gt;0.885,F408&gt;=50,D408&lt;3)),1,0)</f>
        <v>1</v>
      </c>
      <c r="J408" s="4">
        <f t="shared" si="26"/>
        <v>0</v>
      </c>
      <c r="K408" s="5">
        <f t="shared" si="27"/>
        <v>0</v>
      </c>
    </row>
    <row r="409" spans="1:11" x14ac:dyDescent="0.25">
      <c r="A409" t="s">
        <v>10</v>
      </c>
      <c r="B409" t="s">
        <v>28</v>
      </c>
      <c r="C409">
        <v>1</v>
      </c>
      <c r="D409">
        <v>3</v>
      </c>
      <c r="E409">
        <v>4</v>
      </c>
      <c r="F409">
        <v>7</v>
      </c>
      <c r="G409" s="1">
        <f t="shared" si="24"/>
        <v>0.5714285714285714</v>
      </c>
      <c r="H409" s="4">
        <f t="shared" si="25"/>
        <v>0</v>
      </c>
      <c r="I409" s="5">
        <f>IF(OR(AND(F409&gt;=50,G409&gt;SUMIF(SeasonTotals!A$2:A$9,A409,SeasonTotals!F$2:F$9)),AND(G409&gt;0.885,F409&gt;=50,D409&lt;3)),1,0)</f>
        <v>0</v>
      </c>
      <c r="J409" s="4">
        <f t="shared" si="26"/>
        <v>1</v>
      </c>
      <c r="K409" s="5">
        <f t="shared" si="27"/>
        <v>1</v>
      </c>
    </row>
    <row r="410" spans="1:11" x14ac:dyDescent="0.25">
      <c r="A410" t="s">
        <v>10</v>
      </c>
      <c r="B410" t="s">
        <v>28</v>
      </c>
      <c r="C410">
        <v>1</v>
      </c>
      <c r="D410">
        <v>2</v>
      </c>
      <c r="E410">
        <v>27</v>
      </c>
      <c r="F410">
        <v>60</v>
      </c>
      <c r="G410" s="1">
        <f t="shared" si="24"/>
        <v>0.93103448275862066</v>
      </c>
      <c r="H410" s="4">
        <f t="shared" si="25"/>
        <v>1</v>
      </c>
      <c r="I410" s="5">
        <f>IF(OR(AND(F410&gt;=50,G410&gt;SUMIF(SeasonTotals!A$2:A$9,A410,SeasonTotals!F$2:F$9)),AND(G410&gt;0.885,F410&gt;=50,D410&lt;3)),1,0)</f>
        <v>1</v>
      </c>
      <c r="J410" s="4">
        <f t="shared" si="26"/>
        <v>0</v>
      </c>
      <c r="K410" s="5">
        <f t="shared" si="27"/>
        <v>0</v>
      </c>
    </row>
    <row r="411" spans="1:11" x14ac:dyDescent="0.25">
      <c r="A411" t="s">
        <v>10</v>
      </c>
      <c r="B411" t="s">
        <v>29</v>
      </c>
      <c r="C411">
        <v>1</v>
      </c>
      <c r="D411">
        <v>2</v>
      </c>
      <c r="E411">
        <v>4</v>
      </c>
      <c r="F411">
        <v>15</v>
      </c>
      <c r="G411" s="1">
        <f t="shared" si="24"/>
        <v>0.66666666666666663</v>
      </c>
      <c r="H411" s="4">
        <f t="shared" si="25"/>
        <v>0</v>
      </c>
      <c r="I411" s="5">
        <f>IF(OR(AND(F411&gt;=50,G411&gt;SUMIF(SeasonTotals!A$2:A$9,A411,SeasonTotals!F$2:F$9)),AND(G411&gt;0.885,F411&gt;=50,D411&lt;3)),1,0)</f>
        <v>0</v>
      </c>
      <c r="J411" s="4">
        <f t="shared" si="26"/>
        <v>1</v>
      </c>
      <c r="K411" s="5">
        <f t="shared" si="27"/>
        <v>1</v>
      </c>
    </row>
    <row r="412" spans="1:11" x14ac:dyDescent="0.25">
      <c r="A412" t="s">
        <v>10</v>
      </c>
      <c r="B412" t="s">
        <v>29</v>
      </c>
      <c r="C412">
        <v>1</v>
      </c>
      <c r="D412">
        <v>3</v>
      </c>
      <c r="E412">
        <v>29</v>
      </c>
      <c r="F412">
        <v>65</v>
      </c>
      <c r="G412" s="1">
        <f t="shared" si="24"/>
        <v>0.90625</v>
      </c>
      <c r="H412" s="4">
        <f t="shared" si="25"/>
        <v>0</v>
      </c>
      <c r="I412" s="5">
        <f>IF(OR(AND(F412&gt;=50,G412&gt;SUMIF(SeasonTotals!A$2:A$9,A412,SeasonTotals!F$2:F$9)),AND(G412&gt;0.885,F412&gt;=50,D412&lt;3)),1,0)</f>
        <v>0</v>
      </c>
      <c r="J412" s="4">
        <f t="shared" si="26"/>
        <v>0</v>
      </c>
      <c r="K412" s="5">
        <f t="shared" si="27"/>
        <v>0</v>
      </c>
    </row>
    <row r="413" spans="1:11" x14ac:dyDescent="0.25">
      <c r="A413" t="s">
        <v>10</v>
      </c>
      <c r="B413" t="s">
        <v>29</v>
      </c>
      <c r="C413">
        <v>1</v>
      </c>
      <c r="D413">
        <v>2</v>
      </c>
      <c r="E413">
        <v>28</v>
      </c>
      <c r="F413">
        <v>59</v>
      </c>
      <c r="G413" s="1">
        <f t="shared" si="24"/>
        <v>0.93333333333333335</v>
      </c>
      <c r="H413" s="4">
        <f t="shared" si="25"/>
        <v>1</v>
      </c>
      <c r="I413" s="5">
        <f>IF(OR(AND(F413&gt;=50,G413&gt;SUMIF(SeasonTotals!A$2:A$9,A413,SeasonTotals!F$2:F$9)),AND(G413&gt;0.885,F413&gt;=50,D413&lt;3)),1,0)</f>
        <v>1</v>
      </c>
      <c r="J413" s="4">
        <f t="shared" si="26"/>
        <v>0</v>
      </c>
      <c r="K413" s="5">
        <f t="shared" si="27"/>
        <v>0</v>
      </c>
    </row>
    <row r="414" spans="1:11" x14ac:dyDescent="0.25">
      <c r="A414" t="s">
        <v>10</v>
      </c>
      <c r="B414" t="s">
        <v>29</v>
      </c>
      <c r="C414">
        <v>1</v>
      </c>
      <c r="D414">
        <v>3</v>
      </c>
      <c r="E414">
        <v>30</v>
      </c>
      <c r="F414">
        <v>58</v>
      </c>
      <c r="G414" s="1">
        <f t="shared" si="24"/>
        <v>0.90909090909090906</v>
      </c>
      <c r="H414" s="4">
        <f t="shared" si="25"/>
        <v>0</v>
      </c>
      <c r="I414" s="5">
        <f>IF(OR(AND(F414&gt;=50,G414&gt;SUMIF(SeasonTotals!A$2:A$9,A414,SeasonTotals!F$2:F$9)),AND(G414&gt;0.885,F414&gt;=50,D414&lt;3)),1,0)</f>
        <v>0</v>
      </c>
      <c r="J414" s="4">
        <f t="shared" si="26"/>
        <v>0</v>
      </c>
      <c r="K414" s="5">
        <f t="shared" si="27"/>
        <v>0</v>
      </c>
    </row>
    <row r="415" spans="1:11" x14ac:dyDescent="0.25">
      <c r="A415" t="s">
        <v>10</v>
      </c>
      <c r="B415" t="s">
        <v>29</v>
      </c>
      <c r="C415">
        <v>1</v>
      </c>
      <c r="D415">
        <v>0</v>
      </c>
      <c r="E415">
        <v>20</v>
      </c>
      <c r="F415">
        <v>60</v>
      </c>
      <c r="G415" s="1">
        <f t="shared" si="24"/>
        <v>1</v>
      </c>
      <c r="H415" s="4">
        <f t="shared" si="25"/>
        <v>1</v>
      </c>
      <c r="I415" s="5">
        <f>IF(OR(AND(F415&gt;=50,G415&gt;SUMIF(SeasonTotals!A$2:A$9,A415,SeasonTotals!F$2:F$9)),AND(G415&gt;0.885,F415&gt;=50,D415&lt;3)),1,0)</f>
        <v>1</v>
      </c>
      <c r="J415" s="4">
        <f t="shared" si="26"/>
        <v>0</v>
      </c>
      <c r="K415" s="5">
        <f t="shared" si="27"/>
        <v>0</v>
      </c>
    </row>
    <row r="416" spans="1:11" x14ac:dyDescent="0.25">
      <c r="A416" t="s">
        <v>10</v>
      </c>
      <c r="B416" t="s">
        <v>29</v>
      </c>
      <c r="C416">
        <v>1</v>
      </c>
      <c r="D416">
        <v>3</v>
      </c>
      <c r="E416">
        <v>17</v>
      </c>
      <c r="F416">
        <v>58</v>
      </c>
      <c r="G416" s="1">
        <f t="shared" si="24"/>
        <v>0.85</v>
      </c>
      <c r="H416" s="4">
        <f t="shared" si="25"/>
        <v>0</v>
      </c>
      <c r="I416" s="5">
        <f>IF(OR(AND(F416&gt;=50,G416&gt;SUMIF(SeasonTotals!A$2:A$9,A416,SeasonTotals!F$2:F$9)),AND(G416&gt;0.885,F416&gt;=50,D416&lt;3)),1,0)</f>
        <v>0</v>
      </c>
      <c r="J416" s="4">
        <f t="shared" si="26"/>
        <v>0</v>
      </c>
      <c r="K416" s="5">
        <f t="shared" si="27"/>
        <v>0</v>
      </c>
    </row>
    <row r="417" spans="1:11" x14ac:dyDescent="0.25">
      <c r="A417" t="s">
        <v>10</v>
      </c>
      <c r="B417" t="s">
        <v>29</v>
      </c>
      <c r="C417">
        <v>1</v>
      </c>
      <c r="D417">
        <v>3</v>
      </c>
      <c r="E417">
        <v>18</v>
      </c>
      <c r="F417">
        <v>60</v>
      </c>
      <c r="G417" s="1">
        <f t="shared" si="24"/>
        <v>0.8571428571428571</v>
      </c>
      <c r="H417" s="4">
        <f t="shared" si="25"/>
        <v>0</v>
      </c>
      <c r="I417" s="5">
        <f>IF(OR(AND(F417&gt;=50,G417&gt;SUMIF(SeasonTotals!A$2:A$9,A417,SeasonTotals!F$2:F$9)),AND(G417&gt;0.885,F417&gt;=50,D417&lt;3)),1,0)</f>
        <v>0</v>
      </c>
      <c r="J417" s="4">
        <f t="shared" si="26"/>
        <v>0</v>
      </c>
      <c r="K417" s="5">
        <f t="shared" si="27"/>
        <v>0</v>
      </c>
    </row>
    <row r="418" spans="1:11" x14ac:dyDescent="0.25">
      <c r="A418" t="s">
        <v>10</v>
      </c>
      <c r="B418" t="s">
        <v>29</v>
      </c>
      <c r="C418">
        <v>1</v>
      </c>
      <c r="D418">
        <v>3</v>
      </c>
      <c r="E418">
        <v>37</v>
      </c>
      <c r="F418">
        <v>60</v>
      </c>
      <c r="G418" s="1">
        <f t="shared" si="24"/>
        <v>0.92500000000000004</v>
      </c>
      <c r="H418" s="4">
        <f t="shared" si="25"/>
        <v>1</v>
      </c>
      <c r="I418" s="5">
        <f>IF(OR(AND(F418&gt;=50,G418&gt;SUMIF(SeasonTotals!A$2:A$9,A418,SeasonTotals!F$2:F$9)),AND(G418&gt;0.885,F418&gt;=50,D418&lt;3)),1,0)</f>
        <v>1</v>
      </c>
      <c r="J418" s="4">
        <f t="shared" si="26"/>
        <v>0</v>
      </c>
      <c r="K418" s="5">
        <f t="shared" si="27"/>
        <v>0</v>
      </c>
    </row>
    <row r="419" spans="1:11" x14ac:dyDescent="0.25">
      <c r="A419" t="s">
        <v>10</v>
      </c>
      <c r="B419" t="s">
        <v>29</v>
      </c>
      <c r="C419">
        <v>1</v>
      </c>
      <c r="D419">
        <v>1</v>
      </c>
      <c r="E419">
        <v>35</v>
      </c>
      <c r="F419">
        <v>63</v>
      </c>
      <c r="G419" s="1">
        <f t="shared" si="24"/>
        <v>0.97222222222222221</v>
      </c>
      <c r="H419" s="4">
        <f t="shared" si="25"/>
        <v>1</v>
      </c>
      <c r="I419" s="5">
        <f>IF(OR(AND(F419&gt;=50,G419&gt;SUMIF(SeasonTotals!A$2:A$9,A419,SeasonTotals!F$2:F$9)),AND(G419&gt;0.885,F419&gt;=50,D419&lt;3)),1,0)</f>
        <v>1</v>
      </c>
      <c r="J419" s="4">
        <f t="shared" si="26"/>
        <v>0</v>
      </c>
      <c r="K419" s="5">
        <f t="shared" si="27"/>
        <v>0</v>
      </c>
    </row>
    <row r="420" spans="1:11" x14ac:dyDescent="0.25">
      <c r="A420" t="s">
        <v>10</v>
      </c>
      <c r="B420" t="s">
        <v>29</v>
      </c>
      <c r="C420">
        <v>1</v>
      </c>
      <c r="D420">
        <v>5</v>
      </c>
      <c r="E420">
        <v>20</v>
      </c>
      <c r="F420">
        <v>39</v>
      </c>
      <c r="G420" s="1">
        <f t="shared" si="24"/>
        <v>0.8</v>
      </c>
      <c r="H420" s="4">
        <f t="shared" si="25"/>
        <v>0</v>
      </c>
      <c r="I420" s="5">
        <f>IF(OR(AND(F420&gt;=50,G420&gt;SUMIF(SeasonTotals!A$2:A$9,A420,SeasonTotals!F$2:F$9)),AND(G420&gt;0.885,F420&gt;=50,D420&lt;3)),1,0)</f>
        <v>0</v>
      </c>
      <c r="J420" s="4">
        <f t="shared" si="26"/>
        <v>1</v>
      </c>
      <c r="K420" s="5">
        <f t="shared" si="27"/>
        <v>1</v>
      </c>
    </row>
    <row r="421" spans="1:11" x14ac:dyDescent="0.25">
      <c r="A421" t="s">
        <v>10</v>
      </c>
      <c r="B421" t="s">
        <v>29</v>
      </c>
      <c r="C421">
        <v>1</v>
      </c>
      <c r="D421">
        <v>3</v>
      </c>
      <c r="E421">
        <v>22</v>
      </c>
      <c r="F421">
        <v>60</v>
      </c>
      <c r="G421" s="1">
        <f t="shared" si="24"/>
        <v>0.88</v>
      </c>
      <c r="H421" s="4">
        <f t="shared" si="25"/>
        <v>0</v>
      </c>
      <c r="I421" s="5">
        <f>IF(OR(AND(F421&gt;=50,G421&gt;SUMIF(SeasonTotals!A$2:A$9,A421,SeasonTotals!F$2:F$9)),AND(G421&gt;0.885,F421&gt;=50,D421&lt;3)),1,0)</f>
        <v>0</v>
      </c>
      <c r="J421" s="4">
        <f t="shared" si="26"/>
        <v>0</v>
      </c>
      <c r="K421" s="5">
        <f t="shared" si="27"/>
        <v>0</v>
      </c>
    </row>
    <row r="422" spans="1:11" x14ac:dyDescent="0.25">
      <c r="A422" t="s">
        <v>10</v>
      </c>
      <c r="B422" t="s">
        <v>29</v>
      </c>
      <c r="C422">
        <v>1</v>
      </c>
      <c r="D422">
        <v>2</v>
      </c>
      <c r="E422">
        <v>27</v>
      </c>
      <c r="F422">
        <v>59</v>
      </c>
      <c r="G422" s="1">
        <f t="shared" si="24"/>
        <v>0.93103448275862066</v>
      </c>
      <c r="H422" s="4">
        <f t="shared" si="25"/>
        <v>1</v>
      </c>
      <c r="I422" s="5">
        <f>IF(OR(AND(F422&gt;=50,G422&gt;SUMIF(SeasonTotals!A$2:A$9,A422,SeasonTotals!F$2:F$9)),AND(G422&gt;0.885,F422&gt;=50,D422&lt;3)),1,0)</f>
        <v>1</v>
      </c>
      <c r="J422" s="4">
        <f t="shared" si="26"/>
        <v>0</v>
      </c>
      <c r="K422" s="5">
        <f t="shared" si="27"/>
        <v>0</v>
      </c>
    </row>
    <row r="423" spans="1:11" x14ac:dyDescent="0.25">
      <c r="A423" t="s">
        <v>10</v>
      </c>
      <c r="B423" t="s">
        <v>29</v>
      </c>
      <c r="C423">
        <v>1</v>
      </c>
      <c r="D423">
        <v>4</v>
      </c>
      <c r="E423">
        <v>27</v>
      </c>
      <c r="F423">
        <v>60</v>
      </c>
      <c r="G423" s="1">
        <f t="shared" si="24"/>
        <v>0.87096774193548387</v>
      </c>
      <c r="H423" s="4">
        <f t="shared" si="25"/>
        <v>0</v>
      </c>
      <c r="I423" s="5">
        <f>IF(OR(AND(F423&gt;=50,G423&gt;SUMIF(SeasonTotals!A$2:A$9,A423,SeasonTotals!F$2:F$9)),AND(G423&gt;0.885,F423&gt;=50,D423&lt;3)),1,0)</f>
        <v>0</v>
      </c>
      <c r="J423" s="4">
        <f t="shared" si="26"/>
        <v>0</v>
      </c>
      <c r="K423" s="5">
        <f t="shared" si="27"/>
        <v>0</v>
      </c>
    </row>
    <row r="424" spans="1:11" x14ac:dyDescent="0.25">
      <c r="A424" t="s">
        <v>10</v>
      </c>
      <c r="B424" t="s">
        <v>29</v>
      </c>
      <c r="C424">
        <v>1</v>
      </c>
      <c r="D424">
        <v>4</v>
      </c>
      <c r="E424">
        <v>20</v>
      </c>
      <c r="F424">
        <v>59</v>
      </c>
      <c r="G424" s="1">
        <f t="shared" si="24"/>
        <v>0.83333333333333337</v>
      </c>
      <c r="H424" s="4">
        <f t="shared" si="25"/>
        <v>0</v>
      </c>
      <c r="I424" s="5">
        <f>IF(OR(AND(F424&gt;=50,G424&gt;SUMIF(SeasonTotals!A$2:A$9,A424,SeasonTotals!F$2:F$9)),AND(G424&gt;0.885,F424&gt;=50,D424&lt;3)),1,0)</f>
        <v>0</v>
      </c>
      <c r="J424" s="4">
        <f t="shared" si="26"/>
        <v>1</v>
      </c>
      <c r="K424" s="5">
        <f t="shared" si="27"/>
        <v>0</v>
      </c>
    </row>
    <row r="425" spans="1:11" x14ac:dyDescent="0.25">
      <c r="A425" t="s">
        <v>10</v>
      </c>
      <c r="B425" t="s">
        <v>29</v>
      </c>
      <c r="C425">
        <v>1</v>
      </c>
      <c r="D425">
        <v>0</v>
      </c>
      <c r="E425">
        <v>31</v>
      </c>
      <c r="F425">
        <v>60</v>
      </c>
      <c r="G425" s="1">
        <f t="shared" si="24"/>
        <v>1</v>
      </c>
      <c r="H425" s="4">
        <f t="shared" si="25"/>
        <v>1</v>
      </c>
      <c r="I425" s="5">
        <f>IF(OR(AND(F425&gt;=50,G425&gt;SUMIF(SeasonTotals!A$2:A$9,A425,SeasonTotals!F$2:F$9)),AND(G425&gt;0.885,F425&gt;=50,D425&lt;3)),1,0)</f>
        <v>1</v>
      </c>
      <c r="J425" s="4">
        <f t="shared" si="26"/>
        <v>0</v>
      </c>
      <c r="K425" s="5">
        <f t="shared" si="27"/>
        <v>0</v>
      </c>
    </row>
    <row r="426" spans="1:11" x14ac:dyDescent="0.25">
      <c r="A426" t="s">
        <v>10</v>
      </c>
      <c r="B426" t="s">
        <v>29</v>
      </c>
      <c r="C426">
        <v>1</v>
      </c>
      <c r="D426">
        <v>4</v>
      </c>
      <c r="E426">
        <v>9</v>
      </c>
      <c r="F426">
        <v>27</v>
      </c>
      <c r="G426" s="1">
        <f t="shared" si="24"/>
        <v>0.69230769230769229</v>
      </c>
      <c r="H426" s="4">
        <f t="shared" si="25"/>
        <v>0</v>
      </c>
      <c r="I426" s="5">
        <f>IF(OR(AND(F426&gt;=50,G426&gt;SUMIF(SeasonTotals!A$2:A$9,A426,SeasonTotals!F$2:F$9)),AND(G426&gt;0.885,F426&gt;=50,D426&lt;3)),1,0)</f>
        <v>0</v>
      </c>
      <c r="J426" s="4">
        <f t="shared" si="26"/>
        <v>1</v>
      </c>
      <c r="K426" s="5">
        <f t="shared" si="27"/>
        <v>1</v>
      </c>
    </row>
    <row r="427" spans="1:11" x14ac:dyDescent="0.25">
      <c r="A427" t="s">
        <v>10</v>
      </c>
      <c r="B427" t="s">
        <v>29</v>
      </c>
      <c r="C427">
        <v>1</v>
      </c>
      <c r="D427">
        <v>2</v>
      </c>
      <c r="E427">
        <v>26</v>
      </c>
      <c r="F427">
        <v>60</v>
      </c>
      <c r="G427" s="1">
        <f t="shared" si="24"/>
        <v>0.9285714285714286</v>
      </c>
      <c r="H427" s="4">
        <f t="shared" si="25"/>
        <v>1</v>
      </c>
      <c r="I427" s="5">
        <f>IF(OR(AND(F427&gt;=50,G427&gt;SUMIF(SeasonTotals!A$2:A$9,A427,SeasonTotals!F$2:F$9)),AND(G427&gt;0.885,F427&gt;=50,D427&lt;3)),1,0)</f>
        <v>1</v>
      </c>
      <c r="J427" s="4">
        <f t="shared" si="26"/>
        <v>0</v>
      </c>
      <c r="K427" s="5">
        <f t="shared" si="27"/>
        <v>0</v>
      </c>
    </row>
    <row r="428" spans="1:11" x14ac:dyDescent="0.25">
      <c r="A428" t="s">
        <v>10</v>
      </c>
      <c r="B428" t="s">
        <v>29</v>
      </c>
      <c r="C428">
        <v>1</v>
      </c>
      <c r="D428">
        <v>4</v>
      </c>
      <c r="E428">
        <v>42</v>
      </c>
      <c r="F428">
        <v>59</v>
      </c>
      <c r="G428" s="1">
        <f t="shared" si="24"/>
        <v>0.91304347826086951</v>
      </c>
      <c r="H428" s="4">
        <f t="shared" si="25"/>
        <v>1</v>
      </c>
      <c r="I428" s="5">
        <f>IF(OR(AND(F428&gt;=50,G428&gt;SUMIF(SeasonTotals!A$2:A$9,A428,SeasonTotals!F$2:F$9)),AND(G428&gt;0.885,F428&gt;=50,D428&lt;3)),1,0)</f>
        <v>1</v>
      </c>
      <c r="J428" s="4">
        <f t="shared" si="26"/>
        <v>0</v>
      </c>
      <c r="K428" s="5">
        <f t="shared" si="27"/>
        <v>0</v>
      </c>
    </row>
    <row r="429" spans="1:11" x14ac:dyDescent="0.25">
      <c r="A429" t="s">
        <v>10</v>
      </c>
      <c r="B429" t="s">
        <v>29</v>
      </c>
      <c r="C429">
        <v>1</v>
      </c>
      <c r="D429">
        <v>4</v>
      </c>
      <c r="E429">
        <v>17</v>
      </c>
      <c r="F429">
        <v>60</v>
      </c>
      <c r="G429" s="1">
        <f t="shared" si="24"/>
        <v>0.80952380952380953</v>
      </c>
      <c r="H429" s="4">
        <f t="shared" si="25"/>
        <v>0</v>
      </c>
      <c r="I429" s="5">
        <f>IF(OR(AND(F429&gt;=50,G429&gt;SUMIF(SeasonTotals!A$2:A$9,A429,SeasonTotals!F$2:F$9)),AND(G429&gt;0.885,F429&gt;=50,D429&lt;3)),1,0)</f>
        <v>0</v>
      </c>
      <c r="J429" s="4">
        <f t="shared" si="26"/>
        <v>1</v>
      </c>
      <c r="K429" s="5">
        <f t="shared" si="27"/>
        <v>0</v>
      </c>
    </row>
    <row r="430" spans="1:11" x14ac:dyDescent="0.25">
      <c r="A430" t="s">
        <v>10</v>
      </c>
      <c r="B430" t="s">
        <v>30</v>
      </c>
      <c r="C430">
        <v>1</v>
      </c>
      <c r="D430">
        <v>3</v>
      </c>
      <c r="E430">
        <v>30</v>
      </c>
      <c r="F430">
        <v>59</v>
      </c>
      <c r="G430" s="1">
        <f t="shared" si="24"/>
        <v>0.90909090909090906</v>
      </c>
      <c r="H430" s="4">
        <f t="shared" si="25"/>
        <v>0</v>
      </c>
      <c r="I430" s="5">
        <f>IF(OR(AND(F430&gt;=50,G430&gt;SUMIF(SeasonTotals!A$2:A$9,A430,SeasonTotals!F$2:F$9)),AND(G430&gt;0.885,F430&gt;=50,D430&lt;3)),1,0)</f>
        <v>0</v>
      </c>
      <c r="J430" s="4">
        <f t="shared" si="26"/>
        <v>0</v>
      </c>
      <c r="K430" s="5">
        <f t="shared" si="27"/>
        <v>0</v>
      </c>
    </row>
    <row r="431" spans="1:11" x14ac:dyDescent="0.25">
      <c r="A431" t="s">
        <v>10</v>
      </c>
      <c r="B431" t="s">
        <v>31</v>
      </c>
      <c r="C431">
        <v>1</v>
      </c>
      <c r="D431">
        <v>2</v>
      </c>
      <c r="E431">
        <v>13</v>
      </c>
      <c r="F431">
        <v>65</v>
      </c>
      <c r="G431" s="1">
        <f t="shared" si="24"/>
        <v>0.8666666666666667</v>
      </c>
      <c r="H431" s="4">
        <f t="shared" si="25"/>
        <v>0</v>
      </c>
      <c r="I431" s="5">
        <f>IF(OR(AND(F431&gt;=50,G431&gt;SUMIF(SeasonTotals!A$2:A$9,A431,SeasonTotals!F$2:F$9)),AND(G431&gt;0.885,F431&gt;=50,D431&lt;3)),1,0)</f>
        <v>0</v>
      </c>
      <c r="J431" s="4">
        <f t="shared" si="26"/>
        <v>0</v>
      </c>
      <c r="K431" s="5">
        <f t="shared" si="27"/>
        <v>0</v>
      </c>
    </row>
    <row r="432" spans="1:11" x14ac:dyDescent="0.25">
      <c r="A432" t="s">
        <v>10</v>
      </c>
      <c r="B432" t="s">
        <v>31</v>
      </c>
      <c r="C432">
        <v>1</v>
      </c>
      <c r="D432">
        <v>3</v>
      </c>
      <c r="E432">
        <v>24</v>
      </c>
      <c r="F432">
        <v>65</v>
      </c>
      <c r="G432" s="1">
        <f t="shared" si="24"/>
        <v>0.88888888888888884</v>
      </c>
      <c r="H432" s="4">
        <f t="shared" si="25"/>
        <v>0</v>
      </c>
      <c r="I432" s="5">
        <f>IF(OR(AND(F432&gt;=50,G432&gt;SUMIF(SeasonTotals!A$2:A$9,A432,SeasonTotals!F$2:F$9)),AND(G432&gt;0.885,F432&gt;=50,D432&lt;3)),1,0)</f>
        <v>0</v>
      </c>
      <c r="J432" s="4">
        <f t="shared" si="26"/>
        <v>0</v>
      </c>
      <c r="K432" s="5">
        <f t="shared" si="27"/>
        <v>0</v>
      </c>
    </row>
    <row r="433" spans="1:11" x14ac:dyDescent="0.25">
      <c r="A433" t="s">
        <v>10</v>
      </c>
      <c r="B433" t="s">
        <v>31</v>
      </c>
      <c r="C433">
        <v>1</v>
      </c>
      <c r="D433">
        <v>2</v>
      </c>
      <c r="E433">
        <v>18</v>
      </c>
      <c r="F433">
        <v>60</v>
      </c>
      <c r="G433" s="1">
        <f t="shared" si="24"/>
        <v>0.9</v>
      </c>
      <c r="H433" s="4">
        <f t="shared" si="25"/>
        <v>1</v>
      </c>
      <c r="I433" s="5">
        <f>IF(OR(AND(F433&gt;=50,G433&gt;SUMIF(SeasonTotals!A$2:A$9,A433,SeasonTotals!F$2:F$9)),AND(G433&gt;0.885,F433&gt;=50,D433&lt;3)),1,0)</f>
        <v>1</v>
      </c>
      <c r="J433" s="4">
        <f t="shared" si="26"/>
        <v>0</v>
      </c>
      <c r="K433" s="5">
        <f t="shared" si="27"/>
        <v>0</v>
      </c>
    </row>
    <row r="434" spans="1:11" x14ac:dyDescent="0.25">
      <c r="A434" t="s">
        <v>10</v>
      </c>
      <c r="B434" t="s">
        <v>31</v>
      </c>
      <c r="C434">
        <v>1</v>
      </c>
      <c r="D434">
        <v>3</v>
      </c>
      <c r="E434">
        <v>26</v>
      </c>
      <c r="F434">
        <v>59</v>
      </c>
      <c r="G434" s="1">
        <f t="shared" si="24"/>
        <v>0.89655172413793105</v>
      </c>
      <c r="H434" s="4">
        <f t="shared" si="25"/>
        <v>0</v>
      </c>
      <c r="I434" s="5">
        <f>IF(OR(AND(F434&gt;=50,G434&gt;SUMIF(SeasonTotals!A$2:A$9,A434,SeasonTotals!F$2:F$9)),AND(G434&gt;0.885,F434&gt;=50,D434&lt;3)),1,0)</f>
        <v>0</v>
      </c>
      <c r="J434" s="4">
        <f t="shared" si="26"/>
        <v>0</v>
      </c>
      <c r="K434" s="5">
        <f t="shared" si="27"/>
        <v>0</v>
      </c>
    </row>
    <row r="435" spans="1:11" x14ac:dyDescent="0.25">
      <c r="A435" t="s">
        <v>10</v>
      </c>
      <c r="B435" t="s">
        <v>31</v>
      </c>
      <c r="C435">
        <v>1</v>
      </c>
      <c r="D435">
        <v>5</v>
      </c>
      <c r="E435">
        <v>23</v>
      </c>
      <c r="F435">
        <v>57</v>
      </c>
      <c r="G435" s="1">
        <f t="shared" si="24"/>
        <v>0.8214285714285714</v>
      </c>
      <c r="H435" s="4">
        <f t="shared" si="25"/>
        <v>0</v>
      </c>
      <c r="I435" s="5">
        <f>IF(OR(AND(F435&gt;=50,G435&gt;SUMIF(SeasonTotals!A$2:A$9,A435,SeasonTotals!F$2:F$9)),AND(G435&gt;0.885,F435&gt;=50,D435&lt;3)),1,0)</f>
        <v>0</v>
      </c>
      <c r="J435" s="4">
        <f t="shared" si="26"/>
        <v>1</v>
      </c>
      <c r="K435" s="5">
        <f t="shared" si="27"/>
        <v>0</v>
      </c>
    </row>
    <row r="436" spans="1:11" x14ac:dyDescent="0.25">
      <c r="A436" t="s">
        <v>10</v>
      </c>
      <c r="B436" t="s">
        <v>31</v>
      </c>
      <c r="C436">
        <v>1</v>
      </c>
      <c r="D436">
        <v>2</v>
      </c>
      <c r="E436">
        <v>19</v>
      </c>
      <c r="F436">
        <v>59</v>
      </c>
      <c r="G436" s="1">
        <f t="shared" si="24"/>
        <v>0.90476190476190477</v>
      </c>
      <c r="H436" s="4">
        <f t="shared" si="25"/>
        <v>1</v>
      </c>
      <c r="I436" s="5">
        <f>IF(OR(AND(F436&gt;=50,G436&gt;SUMIF(SeasonTotals!A$2:A$9,A436,SeasonTotals!F$2:F$9)),AND(G436&gt;0.885,F436&gt;=50,D436&lt;3)),1,0)</f>
        <v>1</v>
      </c>
      <c r="J436" s="4">
        <f t="shared" si="26"/>
        <v>0</v>
      </c>
      <c r="K436" s="5">
        <f t="shared" si="27"/>
        <v>0</v>
      </c>
    </row>
    <row r="437" spans="1:11" x14ac:dyDescent="0.25">
      <c r="A437" t="s">
        <v>10</v>
      </c>
      <c r="B437" t="s">
        <v>31</v>
      </c>
      <c r="C437">
        <v>1</v>
      </c>
      <c r="D437">
        <v>2</v>
      </c>
      <c r="E437">
        <v>13</v>
      </c>
      <c r="F437">
        <v>60</v>
      </c>
      <c r="G437" s="1">
        <f t="shared" si="24"/>
        <v>0.8666666666666667</v>
      </c>
      <c r="H437" s="4">
        <f t="shared" si="25"/>
        <v>0</v>
      </c>
      <c r="I437" s="5">
        <f>IF(OR(AND(F437&gt;=50,G437&gt;SUMIF(SeasonTotals!A$2:A$9,A437,SeasonTotals!F$2:F$9)),AND(G437&gt;0.885,F437&gt;=50,D437&lt;3)),1,0)</f>
        <v>0</v>
      </c>
      <c r="J437" s="4">
        <f t="shared" si="26"/>
        <v>0</v>
      </c>
      <c r="K437" s="5">
        <f t="shared" si="27"/>
        <v>0</v>
      </c>
    </row>
    <row r="438" spans="1:11" x14ac:dyDescent="0.25">
      <c r="A438" t="s">
        <v>10</v>
      </c>
      <c r="B438" t="s">
        <v>31</v>
      </c>
      <c r="C438">
        <v>1</v>
      </c>
      <c r="D438">
        <v>1</v>
      </c>
      <c r="E438">
        <v>15</v>
      </c>
      <c r="F438">
        <v>59</v>
      </c>
      <c r="G438" s="1">
        <f t="shared" si="24"/>
        <v>0.9375</v>
      </c>
      <c r="H438" s="4">
        <f t="shared" si="25"/>
        <v>1</v>
      </c>
      <c r="I438" s="5">
        <f>IF(OR(AND(F438&gt;=50,G438&gt;SUMIF(SeasonTotals!A$2:A$9,A438,SeasonTotals!F$2:F$9)),AND(G438&gt;0.885,F438&gt;=50,D438&lt;3)),1,0)</f>
        <v>1</v>
      </c>
      <c r="J438" s="4">
        <f t="shared" si="26"/>
        <v>0</v>
      </c>
      <c r="K438" s="5">
        <f t="shared" si="27"/>
        <v>0</v>
      </c>
    </row>
    <row r="439" spans="1:11" x14ac:dyDescent="0.25">
      <c r="A439" t="s">
        <v>10</v>
      </c>
      <c r="B439" t="s">
        <v>31</v>
      </c>
      <c r="C439">
        <v>1</v>
      </c>
      <c r="D439">
        <v>4</v>
      </c>
      <c r="E439">
        <v>8</v>
      </c>
      <c r="F439">
        <v>36</v>
      </c>
      <c r="G439" s="1">
        <f t="shared" si="24"/>
        <v>0.66666666666666663</v>
      </c>
      <c r="H439" s="4">
        <f t="shared" si="25"/>
        <v>0</v>
      </c>
      <c r="I439" s="5">
        <f>IF(OR(AND(F439&gt;=50,G439&gt;SUMIF(SeasonTotals!A$2:A$9,A439,SeasonTotals!F$2:F$9)),AND(G439&gt;0.885,F439&gt;=50,D439&lt;3)),1,0)</f>
        <v>0</v>
      </c>
      <c r="J439" s="4">
        <f t="shared" si="26"/>
        <v>1</v>
      </c>
      <c r="K439" s="5">
        <f t="shared" si="27"/>
        <v>1</v>
      </c>
    </row>
    <row r="440" spans="1:11" x14ac:dyDescent="0.25">
      <c r="A440" t="s">
        <v>10</v>
      </c>
      <c r="B440" t="s">
        <v>31</v>
      </c>
      <c r="C440">
        <v>1</v>
      </c>
      <c r="D440">
        <v>4</v>
      </c>
      <c r="E440">
        <v>12</v>
      </c>
      <c r="F440">
        <v>59</v>
      </c>
      <c r="G440" s="1">
        <f t="shared" si="24"/>
        <v>0.75</v>
      </c>
      <c r="H440" s="4">
        <f t="shared" si="25"/>
        <v>0</v>
      </c>
      <c r="I440" s="5">
        <f>IF(OR(AND(F440&gt;=50,G440&gt;SUMIF(SeasonTotals!A$2:A$9,A440,SeasonTotals!F$2:F$9)),AND(G440&gt;0.885,F440&gt;=50,D440&lt;3)),1,0)</f>
        <v>0</v>
      </c>
      <c r="J440" s="4">
        <f t="shared" si="26"/>
        <v>1</v>
      </c>
      <c r="K440" s="5">
        <f t="shared" si="27"/>
        <v>0</v>
      </c>
    </row>
    <row r="441" spans="1:11" x14ac:dyDescent="0.25">
      <c r="A441" t="s">
        <v>10</v>
      </c>
      <c r="B441" t="s">
        <v>31</v>
      </c>
      <c r="C441">
        <v>1</v>
      </c>
      <c r="D441">
        <v>3</v>
      </c>
      <c r="E441">
        <v>26</v>
      </c>
      <c r="F441">
        <v>58</v>
      </c>
      <c r="G441" s="1">
        <f t="shared" si="24"/>
        <v>0.89655172413793105</v>
      </c>
      <c r="H441" s="4">
        <f t="shared" si="25"/>
        <v>0</v>
      </c>
      <c r="I441" s="5">
        <f>IF(OR(AND(F441&gt;=50,G441&gt;SUMIF(SeasonTotals!A$2:A$9,A441,SeasonTotals!F$2:F$9)),AND(G441&gt;0.885,F441&gt;=50,D441&lt;3)),1,0)</f>
        <v>0</v>
      </c>
      <c r="J441" s="4">
        <f t="shared" si="26"/>
        <v>0</v>
      </c>
      <c r="K441" s="5">
        <f t="shared" si="27"/>
        <v>0</v>
      </c>
    </row>
    <row r="442" spans="1:11" x14ac:dyDescent="0.25">
      <c r="A442" t="s">
        <v>10</v>
      </c>
      <c r="B442" t="s">
        <v>31</v>
      </c>
      <c r="C442">
        <v>1</v>
      </c>
      <c r="D442">
        <v>1</v>
      </c>
      <c r="E442">
        <v>15</v>
      </c>
      <c r="F442">
        <v>60</v>
      </c>
      <c r="G442" s="1">
        <f t="shared" si="24"/>
        <v>0.9375</v>
      </c>
      <c r="H442" s="4">
        <f t="shared" si="25"/>
        <v>1</v>
      </c>
      <c r="I442" s="5">
        <f>IF(OR(AND(F442&gt;=50,G442&gt;SUMIF(SeasonTotals!A$2:A$9,A442,SeasonTotals!F$2:F$9)),AND(G442&gt;0.885,F442&gt;=50,D442&lt;3)),1,0)</f>
        <v>1</v>
      </c>
      <c r="J442" s="4">
        <f t="shared" si="26"/>
        <v>0</v>
      </c>
      <c r="K442" s="5">
        <f t="shared" si="27"/>
        <v>0</v>
      </c>
    </row>
    <row r="443" spans="1:11" x14ac:dyDescent="0.25">
      <c r="A443" t="s">
        <v>10</v>
      </c>
      <c r="B443" t="s">
        <v>31</v>
      </c>
      <c r="C443">
        <v>1</v>
      </c>
      <c r="D443">
        <v>0</v>
      </c>
      <c r="E443">
        <v>19</v>
      </c>
      <c r="F443">
        <v>59</v>
      </c>
      <c r="G443" s="1">
        <f t="shared" si="24"/>
        <v>1</v>
      </c>
      <c r="H443" s="4">
        <f t="shared" si="25"/>
        <v>1</v>
      </c>
      <c r="I443" s="5">
        <f>IF(OR(AND(F443&gt;=50,G443&gt;SUMIF(SeasonTotals!A$2:A$9,A443,SeasonTotals!F$2:F$9)),AND(G443&gt;0.885,F443&gt;=50,D443&lt;3)),1,0)</f>
        <v>1</v>
      </c>
      <c r="J443" s="4">
        <f t="shared" si="26"/>
        <v>0</v>
      </c>
      <c r="K443" s="5">
        <f t="shared" si="27"/>
        <v>0</v>
      </c>
    </row>
    <row r="444" spans="1:11" x14ac:dyDescent="0.25">
      <c r="A444" t="s">
        <v>10</v>
      </c>
      <c r="B444" t="s">
        <v>31</v>
      </c>
      <c r="C444">
        <v>1</v>
      </c>
      <c r="D444">
        <v>2</v>
      </c>
      <c r="E444">
        <v>15</v>
      </c>
      <c r="F444">
        <v>60</v>
      </c>
      <c r="G444" s="1">
        <f t="shared" si="24"/>
        <v>0.88235294117647056</v>
      </c>
      <c r="H444" s="4">
        <f t="shared" si="25"/>
        <v>0</v>
      </c>
      <c r="I444" s="5">
        <f>IF(OR(AND(F444&gt;=50,G444&gt;SUMIF(SeasonTotals!A$2:A$9,A444,SeasonTotals!F$2:F$9)),AND(G444&gt;0.885,F444&gt;=50,D444&lt;3)),1,0)</f>
        <v>0</v>
      </c>
      <c r="J444" s="4">
        <f t="shared" si="26"/>
        <v>0</v>
      </c>
      <c r="K444" s="5">
        <f t="shared" si="27"/>
        <v>0</v>
      </c>
    </row>
    <row r="445" spans="1:11" x14ac:dyDescent="0.25">
      <c r="A445" t="s">
        <v>10</v>
      </c>
      <c r="B445" t="s">
        <v>31</v>
      </c>
      <c r="C445">
        <v>1</v>
      </c>
      <c r="D445">
        <v>3</v>
      </c>
      <c r="E445">
        <v>22</v>
      </c>
      <c r="F445">
        <v>65</v>
      </c>
      <c r="G445" s="1">
        <f t="shared" si="24"/>
        <v>0.88</v>
      </c>
      <c r="H445" s="4">
        <f t="shared" si="25"/>
        <v>0</v>
      </c>
      <c r="I445" s="5">
        <f>IF(OR(AND(F445&gt;=50,G445&gt;SUMIF(SeasonTotals!A$2:A$9,A445,SeasonTotals!F$2:F$9)),AND(G445&gt;0.885,F445&gt;=50,D445&lt;3)),1,0)</f>
        <v>0</v>
      </c>
      <c r="J445" s="4">
        <f t="shared" si="26"/>
        <v>0</v>
      </c>
      <c r="K445" s="5">
        <f t="shared" si="27"/>
        <v>0</v>
      </c>
    </row>
    <row r="446" spans="1:11" x14ac:dyDescent="0.25">
      <c r="A446" t="s">
        <v>10</v>
      </c>
      <c r="B446" t="s">
        <v>31</v>
      </c>
      <c r="C446">
        <v>1</v>
      </c>
      <c r="D446">
        <v>3</v>
      </c>
      <c r="E446">
        <v>27</v>
      </c>
      <c r="F446">
        <v>64</v>
      </c>
      <c r="G446" s="1">
        <f t="shared" si="24"/>
        <v>0.9</v>
      </c>
      <c r="H446" s="4">
        <f t="shared" si="25"/>
        <v>0</v>
      </c>
      <c r="I446" s="5">
        <f>IF(OR(AND(F446&gt;=50,G446&gt;SUMIF(SeasonTotals!A$2:A$9,A446,SeasonTotals!F$2:F$9)),AND(G446&gt;0.885,F446&gt;=50,D446&lt;3)),1,0)</f>
        <v>0</v>
      </c>
      <c r="J446" s="4">
        <f t="shared" si="26"/>
        <v>0</v>
      </c>
      <c r="K446" s="5">
        <f t="shared" si="27"/>
        <v>0</v>
      </c>
    </row>
    <row r="447" spans="1:11" x14ac:dyDescent="0.25">
      <c r="A447" t="s">
        <v>10</v>
      </c>
      <c r="B447" t="s">
        <v>31</v>
      </c>
      <c r="C447">
        <v>1</v>
      </c>
      <c r="D447">
        <v>2</v>
      </c>
      <c r="E447">
        <v>18</v>
      </c>
      <c r="F447">
        <v>59</v>
      </c>
      <c r="G447" s="1">
        <f t="shared" si="24"/>
        <v>0.9</v>
      </c>
      <c r="H447" s="4">
        <f t="shared" si="25"/>
        <v>1</v>
      </c>
      <c r="I447" s="5">
        <f>IF(OR(AND(F447&gt;=50,G447&gt;SUMIF(SeasonTotals!A$2:A$9,A447,SeasonTotals!F$2:F$9)),AND(G447&gt;0.885,F447&gt;=50,D447&lt;3)),1,0)</f>
        <v>1</v>
      </c>
      <c r="J447" s="4">
        <f t="shared" si="26"/>
        <v>0</v>
      </c>
      <c r="K447" s="5">
        <f t="shared" si="27"/>
        <v>0</v>
      </c>
    </row>
    <row r="448" spans="1:11" x14ac:dyDescent="0.25">
      <c r="A448" t="s">
        <v>10</v>
      </c>
      <c r="B448" t="s">
        <v>31</v>
      </c>
      <c r="C448">
        <v>1</v>
      </c>
      <c r="D448">
        <v>1</v>
      </c>
      <c r="E448">
        <v>18</v>
      </c>
      <c r="F448">
        <v>60</v>
      </c>
      <c r="G448" s="1">
        <f t="shared" si="24"/>
        <v>0.94736842105263153</v>
      </c>
      <c r="H448" s="4">
        <f t="shared" si="25"/>
        <v>1</v>
      </c>
      <c r="I448" s="5">
        <f>IF(OR(AND(F448&gt;=50,G448&gt;SUMIF(SeasonTotals!A$2:A$9,A448,SeasonTotals!F$2:F$9)),AND(G448&gt;0.885,F448&gt;=50,D448&lt;3)),1,0)</f>
        <v>1</v>
      </c>
      <c r="J448" s="4">
        <f t="shared" si="26"/>
        <v>0</v>
      </c>
      <c r="K448" s="5">
        <f t="shared" si="27"/>
        <v>0</v>
      </c>
    </row>
    <row r="449" spans="1:11" x14ac:dyDescent="0.25">
      <c r="A449" t="s">
        <v>10</v>
      </c>
      <c r="B449" t="s">
        <v>31</v>
      </c>
      <c r="C449">
        <v>1</v>
      </c>
      <c r="D449">
        <v>2</v>
      </c>
      <c r="E449">
        <v>22</v>
      </c>
      <c r="F449">
        <v>60</v>
      </c>
      <c r="G449" s="1">
        <f t="shared" si="24"/>
        <v>0.91666666666666663</v>
      </c>
      <c r="H449" s="4">
        <f t="shared" si="25"/>
        <v>1</v>
      </c>
      <c r="I449" s="5">
        <f>IF(OR(AND(F449&gt;=50,G449&gt;SUMIF(SeasonTotals!A$2:A$9,A449,SeasonTotals!F$2:F$9)),AND(G449&gt;0.885,F449&gt;=50,D449&lt;3)),1,0)</f>
        <v>1</v>
      </c>
      <c r="J449" s="4">
        <f t="shared" si="26"/>
        <v>0</v>
      </c>
      <c r="K449" s="5">
        <f t="shared" si="27"/>
        <v>0</v>
      </c>
    </row>
    <row r="450" spans="1:11" x14ac:dyDescent="0.25">
      <c r="A450" t="s">
        <v>10</v>
      </c>
      <c r="B450" t="s">
        <v>31</v>
      </c>
      <c r="C450">
        <v>1</v>
      </c>
      <c r="D450">
        <v>1</v>
      </c>
      <c r="E450">
        <v>21</v>
      </c>
      <c r="F450">
        <v>59</v>
      </c>
      <c r="G450" s="1">
        <f t="shared" ref="G450:G513" si="28">E450/MAX(1,SUM(D450:E450))</f>
        <v>0.95454545454545459</v>
      </c>
      <c r="H450" s="4">
        <f t="shared" ref="H450:H513" si="29">IF(AND(F450&gt;=50,OR(G450&gt;0.913,AND(G450&gt;0.885,D450&lt;3))),1,0)</f>
        <v>1</v>
      </c>
      <c r="I450" s="5">
        <f>IF(OR(AND(F450&gt;=50,G450&gt;SUMIF(SeasonTotals!A$2:A$9,A450,SeasonTotals!F$2:F$9)),AND(G450&gt;0.885,F450&gt;=50,D450&lt;3)),1,0)</f>
        <v>1</v>
      </c>
      <c r="J450" s="4">
        <f t="shared" ref="J450:J513" si="30">IF(G450&lt;0.85,1,0)</f>
        <v>0</v>
      </c>
      <c r="K450" s="5">
        <f t="shared" ref="K450:K513" si="31">IF(F450&lt;55,1,0)</f>
        <v>0</v>
      </c>
    </row>
    <row r="451" spans="1:11" x14ac:dyDescent="0.25">
      <c r="A451" t="s">
        <v>10</v>
      </c>
      <c r="B451" t="s">
        <v>31</v>
      </c>
      <c r="C451">
        <v>1</v>
      </c>
      <c r="D451">
        <v>0</v>
      </c>
      <c r="E451">
        <v>22</v>
      </c>
      <c r="F451">
        <v>60</v>
      </c>
      <c r="G451" s="1">
        <f t="shared" si="28"/>
        <v>1</v>
      </c>
      <c r="H451" s="4">
        <f t="shared" si="29"/>
        <v>1</v>
      </c>
      <c r="I451" s="5">
        <f>IF(OR(AND(F451&gt;=50,G451&gt;SUMIF(SeasonTotals!A$2:A$9,A451,SeasonTotals!F$2:F$9)),AND(G451&gt;0.885,F451&gt;=50,D451&lt;3)),1,0)</f>
        <v>1</v>
      </c>
      <c r="J451" s="4">
        <f t="shared" si="30"/>
        <v>0</v>
      </c>
      <c r="K451" s="5">
        <f t="shared" si="31"/>
        <v>0</v>
      </c>
    </row>
    <row r="452" spans="1:11" x14ac:dyDescent="0.25">
      <c r="A452" t="s">
        <v>10</v>
      </c>
      <c r="B452" t="s">
        <v>31</v>
      </c>
      <c r="C452">
        <v>1</v>
      </c>
      <c r="D452">
        <v>0</v>
      </c>
      <c r="E452">
        <v>19</v>
      </c>
      <c r="F452">
        <v>60</v>
      </c>
      <c r="G452" s="1">
        <f t="shared" si="28"/>
        <v>1</v>
      </c>
      <c r="H452" s="4">
        <f t="shared" si="29"/>
        <v>1</v>
      </c>
      <c r="I452" s="5">
        <f>IF(OR(AND(F452&gt;=50,G452&gt;SUMIF(SeasonTotals!A$2:A$9,A452,SeasonTotals!F$2:F$9)),AND(G452&gt;0.885,F452&gt;=50,D452&lt;3)),1,0)</f>
        <v>1</v>
      </c>
      <c r="J452" s="4">
        <f t="shared" si="30"/>
        <v>0</v>
      </c>
      <c r="K452" s="5">
        <f t="shared" si="31"/>
        <v>0</v>
      </c>
    </row>
    <row r="453" spans="1:11" x14ac:dyDescent="0.25">
      <c r="A453" t="s">
        <v>10</v>
      </c>
      <c r="B453" t="s">
        <v>31</v>
      </c>
      <c r="C453">
        <v>1</v>
      </c>
      <c r="D453">
        <v>3</v>
      </c>
      <c r="E453">
        <v>29</v>
      </c>
      <c r="F453">
        <v>59</v>
      </c>
      <c r="G453" s="1">
        <f t="shared" si="28"/>
        <v>0.90625</v>
      </c>
      <c r="H453" s="4">
        <f t="shared" si="29"/>
        <v>0</v>
      </c>
      <c r="I453" s="5">
        <f>IF(OR(AND(F453&gt;=50,G453&gt;SUMIF(SeasonTotals!A$2:A$9,A453,SeasonTotals!F$2:F$9)),AND(G453&gt;0.885,F453&gt;=50,D453&lt;3)),1,0)</f>
        <v>0</v>
      </c>
      <c r="J453" s="4">
        <f t="shared" si="30"/>
        <v>0</v>
      </c>
      <c r="K453" s="5">
        <f t="shared" si="31"/>
        <v>0</v>
      </c>
    </row>
    <row r="454" spans="1:11" x14ac:dyDescent="0.25">
      <c r="A454" t="s">
        <v>10</v>
      </c>
      <c r="B454" t="s">
        <v>31</v>
      </c>
      <c r="C454">
        <v>1</v>
      </c>
      <c r="D454">
        <v>2</v>
      </c>
      <c r="E454">
        <v>26</v>
      </c>
      <c r="F454">
        <v>65</v>
      </c>
      <c r="G454" s="1">
        <f t="shared" si="28"/>
        <v>0.9285714285714286</v>
      </c>
      <c r="H454" s="4">
        <f t="shared" si="29"/>
        <v>1</v>
      </c>
      <c r="I454" s="5">
        <f>IF(OR(AND(F454&gt;=50,G454&gt;SUMIF(SeasonTotals!A$2:A$9,A454,SeasonTotals!F$2:F$9)),AND(G454&gt;0.885,F454&gt;=50,D454&lt;3)),1,0)</f>
        <v>1</v>
      </c>
      <c r="J454" s="4">
        <f t="shared" si="30"/>
        <v>0</v>
      </c>
      <c r="K454" s="5">
        <f t="shared" si="31"/>
        <v>0</v>
      </c>
    </row>
    <row r="455" spans="1:11" x14ac:dyDescent="0.25">
      <c r="A455" t="s">
        <v>10</v>
      </c>
      <c r="B455" t="s">
        <v>31</v>
      </c>
      <c r="C455">
        <v>1</v>
      </c>
      <c r="D455">
        <v>3</v>
      </c>
      <c r="E455">
        <v>15</v>
      </c>
      <c r="F455">
        <v>60</v>
      </c>
      <c r="G455" s="1">
        <f t="shared" si="28"/>
        <v>0.83333333333333337</v>
      </c>
      <c r="H455" s="4">
        <f t="shared" si="29"/>
        <v>0</v>
      </c>
      <c r="I455" s="5">
        <f>IF(OR(AND(F455&gt;=50,G455&gt;SUMIF(SeasonTotals!A$2:A$9,A455,SeasonTotals!F$2:F$9)),AND(G455&gt;0.885,F455&gt;=50,D455&lt;3)),1,0)</f>
        <v>0</v>
      </c>
      <c r="J455" s="4">
        <f t="shared" si="30"/>
        <v>1</v>
      </c>
      <c r="K455" s="5">
        <f t="shared" si="31"/>
        <v>0</v>
      </c>
    </row>
    <row r="456" spans="1:11" x14ac:dyDescent="0.25">
      <c r="A456" t="s">
        <v>10</v>
      </c>
      <c r="B456" t="s">
        <v>31</v>
      </c>
      <c r="C456">
        <v>1</v>
      </c>
      <c r="D456">
        <v>1</v>
      </c>
      <c r="E456">
        <v>24</v>
      </c>
      <c r="F456">
        <v>60</v>
      </c>
      <c r="G456" s="1">
        <f t="shared" si="28"/>
        <v>0.96</v>
      </c>
      <c r="H456" s="4">
        <f t="shared" si="29"/>
        <v>1</v>
      </c>
      <c r="I456" s="5">
        <f>IF(OR(AND(F456&gt;=50,G456&gt;SUMIF(SeasonTotals!A$2:A$9,A456,SeasonTotals!F$2:F$9)),AND(G456&gt;0.885,F456&gt;=50,D456&lt;3)),1,0)</f>
        <v>1</v>
      </c>
      <c r="J456" s="4">
        <f t="shared" si="30"/>
        <v>0</v>
      </c>
      <c r="K456" s="5">
        <f t="shared" si="31"/>
        <v>0</v>
      </c>
    </row>
    <row r="457" spans="1:11" x14ac:dyDescent="0.25">
      <c r="A457" t="s">
        <v>10</v>
      </c>
      <c r="B457" t="s">
        <v>31</v>
      </c>
      <c r="C457">
        <v>1</v>
      </c>
      <c r="D457">
        <v>0</v>
      </c>
      <c r="E457">
        <v>15</v>
      </c>
      <c r="F457">
        <v>60</v>
      </c>
      <c r="G457" s="1">
        <f t="shared" si="28"/>
        <v>1</v>
      </c>
      <c r="H457" s="4">
        <f t="shared" si="29"/>
        <v>1</v>
      </c>
      <c r="I457" s="5">
        <f>IF(OR(AND(F457&gt;=50,G457&gt;SUMIF(SeasonTotals!A$2:A$9,A457,SeasonTotals!F$2:F$9)),AND(G457&gt;0.885,F457&gt;=50,D457&lt;3)),1,0)</f>
        <v>1</v>
      </c>
      <c r="J457" s="4">
        <f t="shared" si="30"/>
        <v>0</v>
      </c>
      <c r="K457" s="5">
        <f t="shared" si="31"/>
        <v>0</v>
      </c>
    </row>
    <row r="458" spans="1:11" x14ac:dyDescent="0.25">
      <c r="A458" t="s">
        <v>10</v>
      </c>
      <c r="B458" t="s">
        <v>31</v>
      </c>
      <c r="C458">
        <v>1</v>
      </c>
      <c r="D458">
        <v>2</v>
      </c>
      <c r="E458">
        <v>24</v>
      </c>
      <c r="F458">
        <v>62</v>
      </c>
      <c r="G458" s="1">
        <f t="shared" si="28"/>
        <v>0.92307692307692313</v>
      </c>
      <c r="H458" s="4">
        <f t="shared" si="29"/>
        <v>1</v>
      </c>
      <c r="I458" s="5">
        <f>IF(OR(AND(F458&gt;=50,G458&gt;SUMIF(SeasonTotals!A$2:A$9,A458,SeasonTotals!F$2:F$9)),AND(G458&gt;0.885,F458&gt;=50,D458&lt;3)),1,0)</f>
        <v>1</v>
      </c>
      <c r="J458" s="4">
        <f t="shared" si="30"/>
        <v>0</v>
      </c>
      <c r="K458" s="5">
        <f t="shared" si="31"/>
        <v>0</v>
      </c>
    </row>
    <row r="459" spans="1:11" x14ac:dyDescent="0.25">
      <c r="A459" t="s">
        <v>10</v>
      </c>
      <c r="B459" t="s">
        <v>31</v>
      </c>
      <c r="C459">
        <v>1</v>
      </c>
      <c r="D459">
        <v>3</v>
      </c>
      <c r="E459">
        <v>22</v>
      </c>
      <c r="F459">
        <v>61</v>
      </c>
      <c r="G459" s="1">
        <f t="shared" si="28"/>
        <v>0.88</v>
      </c>
      <c r="H459" s="4">
        <f t="shared" si="29"/>
        <v>0</v>
      </c>
      <c r="I459" s="5">
        <f>IF(OR(AND(F459&gt;=50,G459&gt;SUMIF(SeasonTotals!A$2:A$9,A459,SeasonTotals!F$2:F$9)),AND(G459&gt;0.885,F459&gt;=50,D459&lt;3)),1,0)</f>
        <v>0</v>
      </c>
      <c r="J459" s="4">
        <f t="shared" si="30"/>
        <v>0</v>
      </c>
      <c r="K459" s="5">
        <f t="shared" si="31"/>
        <v>0</v>
      </c>
    </row>
    <row r="460" spans="1:11" x14ac:dyDescent="0.25">
      <c r="A460" t="s">
        <v>10</v>
      </c>
      <c r="B460" t="s">
        <v>31</v>
      </c>
      <c r="C460">
        <v>1</v>
      </c>
      <c r="D460">
        <v>3</v>
      </c>
      <c r="E460">
        <v>19</v>
      </c>
      <c r="F460">
        <v>59</v>
      </c>
      <c r="G460" s="1">
        <f t="shared" si="28"/>
        <v>0.86363636363636365</v>
      </c>
      <c r="H460" s="4">
        <f t="shared" si="29"/>
        <v>0</v>
      </c>
      <c r="I460" s="5">
        <f>IF(OR(AND(F460&gt;=50,G460&gt;SUMIF(SeasonTotals!A$2:A$9,A460,SeasonTotals!F$2:F$9)),AND(G460&gt;0.885,F460&gt;=50,D460&lt;3)),1,0)</f>
        <v>0</v>
      </c>
      <c r="J460" s="4">
        <f t="shared" si="30"/>
        <v>0</v>
      </c>
      <c r="K460" s="5">
        <f t="shared" si="31"/>
        <v>0</v>
      </c>
    </row>
    <row r="461" spans="1:11" x14ac:dyDescent="0.25">
      <c r="A461" t="s">
        <v>10</v>
      </c>
      <c r="B461" t="s">
        <v>31</v>
      </c>
      <c r="C461">
        <v>1</v>
      </c>
      <c r="D461">
        <v>2</v>
      </c>
      <c r="E461">
        <v>22</v>
      </c>
      <c r="F461">
        <v>60</v>
      </c>
      <c r="G461" s="1">
        <f t="shared" si="28"/>
        <v>0.91666666666666663</v>
      </c>
      <c r="H461" s="4">
        <f t="shared" si="29"/>
        <v>1</v>
      </c>
      <c r="I461" s="5">
        <f>IF(OR(AND(F461&gt;=50,G461&gt;SUMIF(SeasonTotals!A$2:A$9,A461,SeasonTotals!F$2:F$9)),AND(G461&gt;0.885,F461&gt;=50,D461&lt;3)),1,0)</f>
        <v>1</v>
      </c>
      <c r="J461" s="4">
        <f t="shared" si="30"/>
        <v>0</v>
      </c>
      <c r="K461" s="5">
        <f t="shared" si="31"/>
        <v>0</v>
      </c>
    </row>
    <row r="462" spans="1:11" x14ac:dyDescent="0.25">
      <c r="A462" t="s">
        <v>10</v>
      </c>
      <c r="B462" t="s">
        <v>31</v>
      </c>
      <c r="C462">
        <v>1</v>
      </c>
      <c r="D462">
        <v>1</v>
      </c>
      <c r="E462">
        <v>18</v>
      </c>
      <c r="F462">
        <v>59</v>
      </c>
      <c r="G462" s="1">
        <f t="shared" si="28"/>
        <v>0.94736842105263153</v>
      </c>
      <c r="H462" s="4">
        <f t="shared" si="29"/>
        <v>1</v>
      </c>
      <c r="I462" s="5">
        <f>IF(OR(AND(F462&gt;=50,G462&gt;SUMIF(SeasonTotals!A$2:A$9,A462,SeasonTotals!F$2:F$9)),AND(G462&gt;0.885,F462&gt;=50,D462&lt;3)),1,0)</f>
        <v>1</v>
      </c>
      <c r="J462" s="4">
        <f t="shared" si="30"/>
        <v>0</v>
      </c>
      <c r="K462" s="5">
        <f t="shared" si="31"/>
        <v>0</v>
      </c>
    </row>
    <row r="463" spans="1:11" x14ac:dyDescent="0.25">
      <c r="A463" t="s">
        <v>10</v>
      </c>
      <c r="B463" t="s">
        <v>31</v>
      </c>
      <c r="C463">
        <v>1</v>
      </c>
      <c r="D463">
        <v>3</v>
      </c>
      <c r="E463">
        <v>20</v>
      </c>
      <c r="F463">
        <v>59</v>
      </c>
      <c r="G463" s="1">
        <f t="shared" si="28"/>
        <v>0.86956521739130432</v>
      </c>
      <c r="H463" s="4">
        <f t="shared" si="29"/>
        <v>0</v>
      </c>
      <c r="I463" s="5">
        <f>IF(OR(AND(F463&gt;=50,G463&gt;SUMIF(SeasonTotals!A$2:A$9,A463,SeasonTotals!F$2:F$9)),AND(G463&gt;0.885,F463&gt;=50,D463&lt;3)),1,0)</f>
        <v>0</v>
      </c>
      <c r="J463" s="4">
        <f t="shared" si="30"/>
        <v>0</v>
      </c>
      <c r="K463" s="5">
        <f t="shared" si="31"/>
        <v>0</v>
      </c>
    </row>
    <row r="464" spans="1:11" x14ac:dyDescent="0.25">
      <c r="A464" t="s">
        <v>10</v>
      </c>
      <c r="B464" t="s">
        <v>31</v>
      </c>
      <c r="C464">
        <v>1</v>
      </c>
      <c r="D464">
        <v>4</v>
      </c>
      <c r="E464">
        <v>6</v>
      </c>
      <c r="F464">
        <v>32</v>
      </c>
      <c r="G464" s="1">
        <f t="shared" si="28"/>
        <v>0.6</v>
      </c>
      <c r="H464" s="4">
        <f t="shared" si="29"/>
        <v>0</v>
      </c>
      <c r="I464" s="5">
        <f>IF(OR(AND(F464&gt;=50,G464&gt;SUMIF(SeasonTotals!A$2:A$9,A464,SeasonTotals!F$2:F$9)),AND(G464&gt;0.885,F464&gt;=50,D464&lt;3)),1,0)</f>
        <v>0</v>
      </c>
      <c r="J464" s="4">
        <f t="shared" si="30"/>
        <v>1</v>
      </c>
      <c r="K464" s="5">
        <f t="shared" si="31"/>
        <v>1</v>
      </c>
    </row>
    <row r="465" spans="1:11" x14ac:dyDescent="0.25">
      <c r="A465" t="s">
        <v>10</v>
      </c>
      <c r="B465" t="s">
        <v>31</v>
      </c>
      <c r="C465">
        <v>1</v>
      </c>
      <c r="D465">
        <v>3</v>
      </c>
      <c r="E465">
        <v>26</v>
      </c>
      <c r="F465">
        <v>60</v>
      </c>
      <c r="G465" s="1">
        <f t="shared" si="28"/>
        <v>0.89655172413793105</v>
      </c>
      <c r="H465" s="4">
        <f t="shared" si="29"/>
        <v>0</v>
      </c>
      <c r="I465" s="5">
        <f>IF(OR(AND(F465&gt;=50,G465&gt;SUMIF(SeasonTotals!A$2:A$9,A465,SeasonTotals!F$2:F$9)),AND(G465&gt;0.885,F465&gt;=50,D465&lt;3)),1,0)</f>
        <v>0</v>
      </c>
      <c r="J465" s="4">
        <f t="shared" si="30"/>
        <v>0</v>
      </c>
      <c r="K465" s="5">
        <f t="shared" si="31"/>
        <v>0</v>
      </c>
    </row>
    <row r="466" spans="1:11" x14ac:dyDescent="0.25">
      <c r="A466" t="s">
        <v>10</v>
      </c>
      <c r="B466" t="s">
        <v>31</v>
      </c>
      <c r="C466">
        <v>1</v>
      </c>
      <c r="D466">
        <v>1</v>
      </c>
      <c r="E466">
        <v>11</v>
      </c>
      <c r="F466">
        <v>59</v>
      </c>
      <c r="G466" s="1">
        <f t="shared" si="28"/>
        <v>0.91666666666666663</v>
      </c>
      <c r="H466" s="4">
        <f t="shared" si="29"/>
        <v>1</v>
      </c>
      <c r="I466" s="5">
        <f>IF(OR(AND(F466&gt;=50,G466&gt;SUMIF(SeasonTotals!A$2:A$9,A466,SeasonTotals!F$2:F$9)),AND(G466&gt;0.885,F466&gt;=50,D466&lt;3)),1,0)</f>
        <v>1</v>
      </c>
      <c r="J466" s="4">
        <f t="shared" si="30"/>
        <v>0</v>
      </c>
      <c r="K466" s="5">
        <f t="shared" si="31"/>
        <v>0</v>
      </c>
    </row>
    <row r="467" spans="1:11" x14ac:dyDescent="0.25">
      <c r="A467" t="s">
        <v>10</v>
      </c>
      <c r="B467" t="s">
        <v>31</v>
      </c>
      <c r="C467">
        <v>1</v>
      </c>
      <c r="D467">
        <v>0</v>
      </c>
      <c r="E467">
        <v>22</v>
      </c>
      <c r="F467">
        <v>63</v>
      </c>
      <c r="G467" s="1">
        <f t="shared" si="28"/>
        <v>1</v>
      </c>
      <c r="H467" s="4">
        <f t="shared" si="29"/>
        <v>1</v>
      </c>
      <c r="I467" s="5">
        <f>IF(OR(AND(F467&gt;=50,G467&gt;SUMIF(SeasonTotals!A$2:A$9,A467,SeasonTotals!F$2:F$9)),AND(G467&gt;0.885,F467&gt;=50,D467&lt;3)),1,0)</f>
        <v>1</v>
      </c>
      <c r="J467" s="4">
        <f t="shared" si="30"/>
        <v>0</v>
      </c>
      <c r="K467" s="5">
        <f t="shared" si="31"/>
        <v>0</v>
      </c>
    </row>
    <row r="468" spans="1:11" x14ac:dyDescent="0.25">
      <c r="A468" t="s">
        <v>10</v>
      </c>
      <c r="B468" t="s">
        <v>31</v>
      </c>
      <c r="C468">
        <v>1</v>
      </c>
      <c r="D468">
        <v>3</v>
      </c>
      <c r="E468">
        <v>3</v>
      </c>
      <c r="F468">
        <v>8</v>
      </c>
      <c r="G468" s="1">
        <f t="shared" si="28"/>
        <v>0.5</v>
      </c>
      <c r="H468" s="4">
        <f t="shared" si="29"/>
        <v>0</v>
      </c>
      <c r="I468" s="5">
        <f>IF(OR(AND(F468&gt;=50,G468&gt;SUMIF(SeasonTotals!A$2:A$9,A468,SeasonTotals!F$2:F$9)),AND(G468&gt;0.885,F468&gt;=50,D468&lt;3)),1,0)</f>
        <v>0</v>
      </c>
      <c r="J468" s="4">
        <f t="shared" si="30"/>
        <v>1</v>
      </c>
      <c r="K468" s="5">
        <f t="shared" si="31"/>
        <v>1</v>
      </c>
    </row>
    <row r="469" spans="1:11" x14ac:dyDescent="0.25">
      <c r="A469" t="s">
        <v>10</v>
      </c>
      <c r="B469" t="s">
        <v>31</v>
      </c>
      <c r="C469">
        <v>1</v>
      </c>
      <c r="D469">
        <v>2</v>
      </c>
      <c r="E469">
        <v>20</v>
      </c>
      <c r="F469">
        <v>60</v>
      </c>
      <c r="G469" s="1">
        <f t="shared" si="28"/>
        <v>0.90909090909090906</v>
      </c>
      <c r="H469" s="4">
        <f t="shared" si="29"/>
        <v>1</v>
      </c>
      <c r="I469" s="5">
        <f>IF(OR(AND(F469&gt;=50,G469&gt;SUMIF(SeasonTotals!A$2:A$9,A469,SeasonTotals!F$2:F$9)),AND(G469&gt;0.885,F469&gt;=50,D469&lt;3)),1,0)</f>
        <v>1</v>
      </c>
      <c r="J469" s="4">
        <f t="shared" si="30"/>
        <v>0</v>
      </c>
      <c r="K469" s="5">
        <f t="shared" si="31"/>
        <v>0</v>
      </c>
    </row>
    <row r="470" spans="1:11" x14ac:dyDescent="0.25">
      <c r="A470" t="s">
        <v>10</v>
      </c>
      <c r="B470" t="s">
        <v>31</v>
      </c>
      <c r="C470">
        <v>1</v>
      </c>
      <c r="D470">
        <v>1</v>
      </c>
      <c r="E470">
        <v>27</v>
      </c>
      <c r="F470">
        <v>60</v>
      </c>
      <c r="G470" s="1">
        <f t="shared" si="28"/>
        <v>0.9642857142857143</v>
      </c>
      <c r="H470" s="4">
        <f t="shared" si="29"/>
        <v>1</v>
      </c>
      <c r="I470" s="5">
        <f>IF(OR(AND(F470&gt;=50,G470&gt;SUMIF(SeasonTotals!A$2:A$9,A470,SeasonTotals!F$2:F$9)),AND(G470&gt;0.885,F470&gt;=50,D470&lt;3)),1,0)</f>
        <v>1</v>
      </c>
      <c r="J470" s="4">
        <f t="shared" si="30"/>
        <v>0</v>
      </c>
      <c r="K470" s="5">
        <f t="shared" si="31"/>
        <v>0</v>
      </c>
    </row>
    <row r="471" spans="1:11" x14ac:dyDescent="0.25">
      <c r="A471" t="s">
        <v>10</v>
      </c>
      <c r="B471" t="s">
        <v>32</v>
      </c>
      <c r="C471">
        <v>1</v>
      </c>
      <c r="D471">
        <v>2</v>
      </c>
      <c r="E471">
        <v>28</v>
      </c>
      <c r="F471">
        <v>63</v>
      </c>
      <c r="G471" s="1">
        <f t="shared" si="28"/>
        <v>0.93333333333333335</v>
      </c>
      <c r="H471" s="4">
        <f t="shared" si="29"/>
        <v>1</v>
      </c>
      <c r="I471" s="5">
        <f>IF(OR(AND(F471&gt;=50,G471&gt;SUMIF(SeasonTotals!A$2:A$9,A471,SeasonTotals!F$2:F$9)),AND(G471&gt;0.885,F471&gt;=50,D471&lt;3)),1,0)</f>
        <v>1</v>
      </c>
      <c r="J471" s="4">
        <f t="shared" si="30"/>
        <v>0</v>
      </c>
      <c r="K471" s="5">
        <f t="shared" si="31"/>
        <v>0</v>
      </c>
    </row>
    <row r="472" spans="1:11" x14ac:dyDescent="0.25">
      <c r="A472" t="s">
        <v>10</v>
      </c>
      <c r="B472" t="s">
        <v>32</v>
      </c>
      <c r="C472">
        <v>1</v>
      </c>
      <c r="D472">
        <v>3</v>
      </c>
      <c r="E472">
        <v>31</v>
      </c>
      <c r="F472">
        <v>59</v>
      </c>
      <c r="G472" s="1">
        <f t="shared" si="28"/>
        <v>0.91176470588235292</v>
      </c>
      <c r="H472" s="4">
        <f t="shared" si="29"/>
        <v>0</v>
      </c>
      <c r="I472" s="5">
        <f>IF(OR(AND(F472&gt;=50,G472&gt;SUMIF(SeasonTotals!A$2:A$9,A472,SeasonTotals!F$2:F$9)),AND(G472&gt;0.885,F472&gt;=50,D472&lt;3)),1,0)</f>
        <v>1</v>
      </c>
      <c r="J472" s="4">
        <f t="shared" si="30"/>
        <v>0</v>
      </c>
      <c r="K472" s="5">
        <f t="shared" si="31"/>
        <v>0</v>
      </c>
    </row>
    <row r="473" spans="1:11" x14ac:dyDescent="0.25">
      <c r="A473" t="s">
        <v>10</v>
      </c>
      <c r="B473" t="s">
        <v>32</v>
      </c>
      <c r="C473">
        <v>1</v>
      </c>
      <c r="D473">
        <v>2</v>
      </c>
      <c r="E473">
        <v>24</v>
      </c>
      <c r="F473">
        <v>57</v>
      </c>
      <c r="G473" s="1">
        <f t="shared" si="28"/>
        <v>0.92307692307692313</v>
      </c>
      <c r="H473" s="4">
        <f t="shared" si="29"/>
        <v>1</v>
      </c>
      <c r="I473" s="5">
        <f>IF(OR(AND(F473&gt;=50,G473&gt;SUMIF(SeasonTotals!A$2:A$9,A473,SeasonTotals!F$2:F$9)),AND(G473&gt;0.885,F473&gt;=50,D473&lt;3)),1,0)</f>
        <v>1</v>
      </c>
      <c r="J473" s="4">
        <f t="shared" si="30"/>
        <v>0</v>
      </c>
      <c r="K473" s="5">
        <f t="shared" si="31"/>
        <v>0</v>
      </c>
    </row>
    <row r="474" spans="1:11" x14ac:dyDescent="0.25">
      <c r="A474" t="s">
        <v>10</v>
      </c>
      <c r="B474" t="s">
        <v>32</v>
      </c>
      <c r="C474">
        <v>1</v>
      </c>
      <c r="D474">
        <v>4</v>
      </c>
      <c r="E474">
        <v>18</v>
      </c>
      <c r="F474">
        <v>59</v>
      </c>
      <c r="G474" s="1">
        <f t="shared" si="28"/>
        <v>0.81818181818181823</v>
      </c>
      <c r="H474" s="4">
        <f t="shared" si="29"/>
        <v>0</v>
      </c>
      <c r="I474" s="5">
        <f>IF(OR(AND(F474&gt;=50,G474&gt;SUMIF(SeasonTotals!A$2:A$9,A474,SeasonTotals!F$2:F$9)),AND(G474&gt;0.885,F474&gt;=50,D474&lt;3)),1,0)</f>
        <v>0</v>
      </c>
      <c r="J474" s="4">
        <f t="shared" si="30"/>
        <v>1</v>
      </c>
      <c r="K474" s="5">
        <f t="shared" si="31"/>
        <v>0</v>
      </c>
    </row>
    <row r="475" spans="1:11" x14ac:dyDescent="0.25">
      <c r="A475" t="s">
        <v>10</v>
      </c>
      <c r="B475" t="s">
        <v>32</v>
      </c>
      <c r="C475">
        <v>1</v>
      </c>
      <c r="D475">
        <v>2</v>
      </c>
      <c r="E475">
        <v>39</v>
      </c>
      <c r="F475">
        <v>60</v>
      </c>
      <c r="G475" s="1">
        <f t="shared" si="28"/>
        <v>0.95121951219512191</v>
      </c>
      <c r="H475" s="4">
        <f t="shared" si="29"/>
        <v>1</v>
      </c>
      <c r="I475" s="5">
        <f>IF(OR(AND(F475&gt;=50,G475&gt;SUMIF(SeasonTotals!A$2:A$9,A475,SeasonTotals!F$2:F$9)),AND(G475&gt;0.885,F475&gt;=50,D475&lt;3)),1,0)</f>
        <v>1</v>
      </c>
      <c r="J475" s="4">
        <f t="shared" si="30"/>
        <v>0</v>
      </c>
      <c r="K475" s="5">
        <f t="shared" si="31"/>
        <v>0</v>
      </c>
    </row>
    <row r="476" spans="1:11" x14ac:dyDescent="0.25">
      <c r="A476" t="s">
        <v>10</v>
      </c>
      <c r="B476" t="s">
        <v>32</v>
      </c>
      <c r="C476">
        <v>1</v>
      </c>
      <c r="D476">
        <v>4</v>
      </c>
      <c r="E476">
        <v>30</v>
      </c>
      <c r="F476">
        <v>59</v>
      </c>
      <c r="G476" s="1">
        <f t="shared" si="28"/>
        <v>0.88235294117647056</v>
      </c>
      <c r="H476" s="4">
        <f t="shared" si="29"/>
        <v>0</v>
      </c>
      <c r="I476" s="5">
        <f>IF(OR(AND(F476&gt;=50,G476&gt;SUMIF(SeasonTotals!A$2:A$9,A476,SeasonTotals!F$2:F$9)),AND(G476&gt;0.885,F476&gt;=50,D476&lt;3)),1,0)</f>
        <v>0</v>
      </c>
      <c r="J476" s="4">
        <f t="shared" si="30"/>
        <v>0</v>
      </c>
      <c r="K476" s="5">
        <f t="shared" si="31"/>
        <v>0</v>
      </c>
    </row>
    <row r="477" spans="1:11" x14ac:dyDescent="0.25">
      <c r="A477" t="s">
        <v>10</v>
      </c>
      <c r="B477" t="s">
        <v>32</v>
      </c>
      <c r="C477">
        <v>1</v>
      </c>
      <c r="D477">
        <v>3</v>
      </c>
      <c r="E477">
        <v>18</v>
      </c>
      <c r="F477">
        <v>59</v>
      </c>
      <c r="G477" s="1">
        <f t="shared" si="28"/>
        <v>0.8571428571428571</v>
      </c>
      <c r="H477" s="4">
        <f t="shared" si="29"/>
        <v>0</v>
      </c>
      <c r="I477" s="5">
        <f>IF(OR(AND(F477&gt;=50,G477&gt;SUMIF(SeasonTotals!A$2:A$9,A477,SeasonTotals!F$2:F$9)),AND(G477&gt;0.885,F477&gt;=50,D477&lt;3)),1,0)</f>
        <v>0</v>
      </c>
      <c r="J477" s="4">
        <f t="shared" si="30"/>
        <v>0</v>
      </c>
      <c r="K477" s="5">
        <f t="shared" si="31"/>
        <v>0</v>
      </c>
    </row>
    <row r="478" spans="1:11" x14ac:dyDescent="0.25">
      <c r="A478" t="s">
        <v>10</v>
      </c>
      <c r="B478" t="s">
        <v>32</v>
      </c>
      <c r="C478">
        <v>1</v>
      </c>
      <c r="D478">
        <v>4</v>
      </c>
      <c r="E478">
        <v>26</v>
      </c>
      <c r="F478">
        <v>64</v>
      </c>
      <c r="G478" s="1">
        <f t="shared" si="28"/>
        <v>0.8666666666666667</v>
      </c>
      <c r="H478" s="4">
        <f t="shared" si="29"/>
        <v>0</v>
      </c>
      <c r="I478" s="5">
        <f>IF(OR(AND(F478&gt;=50,G478&gt;SUMIF(SeasonTotals!A$2:A$9,A478,SeasonTotals!F$2:F$9)),AND(G478&gt;0.885,F478&gt;=50,D478&lt;3)),1,0)</f>
        <v>0</v>
      </c>
      <c r="J478" s="4">
        <f t="shared" si="30"/>
        <v>0</v>
      </c>
      <c r="K478" s="5">
        <f t="shared" si="31"/>
        <v>0</v>
      </c>
    </row>
    <row r="479" spans="1:11" x14ac:dyDescent="0.25">
      <c r="A479" t="s">
        <v>10</v>
      </c>
      <c r="B479" t="s">
        <v>32</v>
      </c>
      <c r="C479">
        <v>1</v>
      </c>
      <c r="D479">
        <v>4</v>
      </c>
      <c r="E479">
        <v>27</v>
      </c>
      <c r="F479">
        <v>60</v>
      </c>
      <c r="G479" s="1">
        <f t="shared" si="28"/>
        <v>0.87096774193548387</v>
      </c>
      <c r="H479" s="4">
        <f t="shared" si="29"/>
        <v>0</v>
      </c>
      <c r="I479" s="5">
        <f>IF(OR(AND(F479&gt;=50,G479&gt;SUMIF(SeasonTotals!A$2:A$9,A479,SeasonTotals!F$2:F$9)),AND(G479&gt;0.885,F479&gt;=50,D479&lt;3)),1,0)</f>
        <v>0</v>
      </c>
      <c r="J479" s="4">
        <f t="shared" si="30"/>
        <v>0</v>
      </c>
      <c r="K479" s="5">
        <f t="shared" si="31"/>
        <v>0</v>
      </c>
    </row>
    <row r="480" spans="1:11" x14ac:dyDescent="0.25">
      <c r="A480" t="s">
        <v>10</v>
      </c>
      <c r="B480" t="s">
        <v>32</v>
      </c>
      <c r="C480">
        <v>1</v>
      </c>
      <c r="D480">
        <v>2</v>
      </c>
      <c r="E480">
        <v>32</v>
      </c>
      <c r="F480">
        <v>60</v>
      </c>
      <c r="G480" s="1">
        <f t="shared" si="28"/>
        <v>0.94117647058823528</v>
      </c>
      <c r="H480" s="4">
        <f t="shared" si="29"/>
        <v>1</v>
      </c>
      <c r="I480" s="5">
        <f>IF(OR(AND(F480&gt;=50,G480&gt;SUMIF(SeasonTotals!A$2:A$9,A480,SeasonTotals!F$2:F$9)),AND(G480&gt;0.885,F480&gt;=50,D480&lt;3)),1,0)</f>
        <v>1</v>
      </c>
      <c r="J480" s="4">
        <f t="shared" si="30"/>
        <v>0</v>
      </c>
      <c r="K480" s="5">
        <f t="shared" si="31"/>
        <v>0</v>
      </c>
    </row>
    <row r="481" spans="1:11" x14ac:dyDescent="0.25">
      <c r="A481" t="s">
        <v>10</v>
      </c>
      <c r="B481" t="s">
        <v>32</v>
      </c>
      <c r="C481">
        <v>1</v>
      </c>
      <c r="D481">
        <v>3</v>
      </c>
      <c r="E481">
        <v>5</v>
      </c>
      <c r="F481">
        <v>20</v>
      </c>
      <c r="G481" s="1">
        <f t="shared" si="28"/>
        <v>0.625</v>
      </c>
      <c r="H481" s="4">
        <f t="shared" si="29"/>
        <v>0</v>
      </c>
      <c r="I481" s="5">
        <f>IF(OR(AND(F481&gt;=50,G481&gt;SUMIF(SeasonTotals!A$2:A$9,A481,SeasonTotals!F$2:F$9)),AND(G481&gt;0.885,F481&gt;=50,D481&lt;3)),1,0)</f>
        <v>0</v>
      </c>
      <c r="J481" s="4">
        <f t="shared" si="30"/>
        <v>1</v>
      </c>
      <c r="K481" s="5">
        <f t="shared" si="31"/>
        <v>1</v>
      </c>
    </row>
    <row r="482" spans="1:11" x14ac:dyDescent="0.25">
      <c r="A482" t="s">
        <v>10</v>
      </c>
      <c r="B482" t="s">
        <v>32</v>
      </c>
      <c r="C482">
        <v>1</v>
      </c>
      <c r="D482">
        <v>3</v>
      </c>
      <c r="E482">
        <v>35</v>
      </c>
      <c r="F482">
        <v>65</v>
      </c>
      <c r="G482" s="1">
        <f t="shared" si="28"/>
        <v>0.92105263157894735</v>
      </c>
      <c r="H482" s="4">
        <f t="shared" si="29"/>
        <v>1</v>
      </c>
      <c r="I482" s="5">
        <f>IF(OR(AND(F482&gt;=50,G482&gt;SUMIF(SeasonTotals!A$2:A$9,A482,SeasonTotals!F$2:F$9)),AND(G482&gt;0.885,F482&gt;=50,D482&lt;3)),1,0)</f>
        <v>1</v>
      </c>
      <c r="J482" s="4">
        <f t="shared" si="30"/>
        <v>0</v>
      </c>
      <c r="K482" s="5">
        <f t="shared" si="31"/>
        <v>0</v>
      </c>
    </row>
    <row r="483" spans="1:11" x14ac:dyDescent="0.25">
      <c r="A483" t="s">
        <v>10</v>
      </c>
      <c r="B483" t="s">
        <v>32</v>
      </c>
      <c r="C483">
        <v>1</v>
      </c>
      <c r="D483">
        <v>4</v>
      </c>
      <c r="E483">
        <v>21</v>
      </c>
      <c r="F483">
        <v>58</v>
      </c>
      <c r="G483" s="1">
        <f t="shared" si="28"/>
        <v>0.84</v>
      </c>
      <c r="H483" s="4">
        <f t="shared" si="29"/>
        <v>0</v>
      </c>
      <c r="I483" s="5">
        <f>IF(OR(AND(F483&gt;=50,G483&gt;SUMIF(SeasonTotals!A$2:A$9,A483,SeasonTotals!F$2:F$9)),AND(G483&gt;0.885,F483&gt;=50,D483&lt;3)),1,0)</f>
        <v>0</v>
      </c>
      <c r="J483" s="4">
        <f t="shared" si="30"/>
        <v>1</v>
      </c>
      <c r="K483" s="5">
        <f t="shared" si="31"/>
        <v>0</v>
      </c>
    </row>
    <row r="484" spans="1:11" x14ac:dyDescent="0.25">
      <c r="A484" t="s">
        <v>10</v>
      </c>
      <c r="B484" t="s">
        <v>32</v>
      </c>
      <c r="C484">
        <v>1</v>
      </c>
      <c r="D484">
        <v>2</v>
      </c>
      <c r="E484">
        <v>38</v>
      </c>
      <c r="F484">
        <v>65</v>
      </c>
      <c r="G484" s="1">
        <f t="shared" si="28"/>
        <v>0.95</v>
      </c>
      <c r="H484" s="4">
        <f t="shared" si="29"/>
        <v>1</v>
      </c>
      <c r="I484" s="5">
        <f>IF(OR(AND(F484&gt;=50,G484&gt;SUMIF(SeasonTotals!A$2:A$9,A484,SeasonTotals!F$2:F$9)),AND(G484&gt;0.885,F484&gt;=50,D484&lt;3)),1,0)</f>
        <v>1</v>
      </c>
      <c r="J484" s="4">
        <f t="shared" si="30"/>
        <v>0</v>
      </c>
      <c r="K484" s="5">
        <f t="shared" si="31"/>
        <v>0</v>
      </c>
    </row>
    <row r="485" spans="1:11" x14ac:dyDescent="0.25">
      <c r="A485" t="s">
        <v>10</v>
      </c>
      <c r="B485" t="s">
        <v>32</v>
      </c>
      <c r="C485">
        <v>1</v>
      </c>
      <c r="D485">
        <v>1</v>
      </c>
      <c r="E485">
        <v>36</v>
      </c>
      <c r="F485">
        <v>59</v>
      </c>
      <c r="G485" s="1">
        <f t="shared" si="28"/>
        <v>0.97297297297297303</v>
      </c>
      <c r="H485" s="4">
        <f t="shared" si="29"/>
        <v>1</v>
      </c>
      <c r="I485" s="5">
        <f>IF(OR(AND(F485&gt;=50,G485&gt;SUMIF(SeasonTotals!A$2:A$9,A485,SeasonTotals!F$2:F$9)),AND(G485&gt;0.885,F485&gt;=50,D485&lt;3)),1,0)</f>
        <v>1</v>
      </c>
      <c r="J485" s="4">
        <f t="shared" si="30"/>
        <v>0</v>
      </c>
      <c r="K485" s="5">
        <f t="shared" si="31"/>
        <v>0</v>
      </c>
    </row>
    <row r="486" spans="1:11" x14ac:dyDescent="0.25">
      <c r="A486" t="s">
        <v>10</v>
      </c>
      <c r="B486" t="s">
        <v>32</v>
      </c>
      <c r="C486">
        <v>1</v>
      </c>
      <c r="D486">
        <v>4</v>
      </c>
      <c r="E486">
        <v>32</v>
      </c>
      <c r="F486">
        <v>40</v>
      </c>
      <c r="G486" s="1">
        <f t="shared" si="28"/>
        <v>0.88888888888888884</v>
      </c>
      <c r="H486" s="4">
        <f t="shared" si="29"/>
        <v>0</v>
      </c>
      <c r="I486" s="5">
        <f>IF(OR(AND(F486&gt;=50,G486&gt;SUMIF(SeasonTotals!A$2:A$9,A486,SeasonTotals!F$2:F$9)),AND(G486&gt;0.885,F486&gt;=50,D486&lt;3)),1,0)</f>
        <v>0</v>
      </c>
      <c r="J486" s="4">
        <f t="shared" si="30"/>
        <v>0</v>
      </c>
      <c r="K486" s="5">
        <f t="shared" si="31"/>
        <v>1</v>
      </c>
    </row>
    <row r="487" spans="1:11" x14ac:dyDescent="0.25">
      <c r="A487" t="s">
        <v>10</v>
      </c>
      <c r="B487" t="s">
        <v>32</v>
      </c>
      <c r="C487">
        <v>1</v>
      </c>
      <c r="D487">
        <v>1</v>
      </c>
      <c r="E487">
        <v>21</v>
      </c>
      <c r="F487">
        <v>60</v>
      </c>
      <c r="G487" s="1">
        <f t="shared" si="28"/>
        <v>0.95454545454545459</v>
      </c>
      <c r="H487" s="4">
        <f t="shared" si="29"/>
        <v>1</v>
      </c>
      <c r="I487" s="5">
        <f>IF(OR(AND(F487&gt;=50,G487&gt;SUMIF(SeasonTotals!A$2:A$9,A487,SeasonTotals!F$2:F$9)),AND(G487&gt;0.885,F487&gt;=50,D487&lt;3)),1,0)</f>
        <v>1</v>
      </c>
      <c r="J487" s="4">
        <f t="shared" si="30"/>
        <v>0</v>
      </c>
      <c r="K487" s="5">
        <f t="shared" si="31"/>
        <v>0</v>
      </c>
    </row>
    <row r="488" spans="1:11" x14ac:dyDescent="0.25">
      <c r="A488" t="s">
        <v>10</v>
      </c>
      <c r="B488" t="s">
        <v>32</v>
      </c>
      <c r="C488">
        <v>1</v>
      </c>
      <c r="D488">
        <v>4</v>
      </c>
      <c r="E488">
        <v>27</v>
      </c>
      <c r="F488">
        <v>58</v>
      </c>
      <c r="G488" s="1">
        <f t="shared" si="28"/>
        <v>0.87096774193548387</v>
      </c>
      <c r="H488" s="4">
        <f t="shared" si="29"/>
        <v>0</v>
      </c>
      <c r="I488" s="5">
        <f>IF(OR(AND(F488&gt;=50,G488&gt;SUMIF(SeasonTotals!A$2:A$9,A488,SeasonTotals!F$2:F$9)),AND(G488&gt;0.885,F488&gt;=50,D488&lt;3)),1,0)</f>
        <v>0</v>
      </c>
      <c r="J488" s="4">
        <f t="shared" si="30"/>
        <v>0</v>
      </c>
      <c r="K488" s="5">
        <f t="shared" si="31"/>
        <v>0</v>
      </c>
    </row>
    <row r="489" spans="1:11" x14ac:dyDescent="0.25">
      <c r="A489" t="s">
        <v>10</v>
      </c>
      <c r="B489" t="s">
        <v>32</v>
      </c>
      <c r="C489">
        <v>1</v>
      </c>
      <c r="D489">
        <v>3</v>
      </c>
      <c r="E489">
        <v>3</v>
      </c>
      <c r="F489">
        <v>9</v>
      </c>
      <c r="G489" s="1">
        <f t="shared" si="28"/>
        <v>0.5</v>
      </c>
      <c r="H489" s="4">
        <f t="shared" si="29"/>
        <v>0</v>
      </c>
      <c r="I489" s="5">
        <f>IF(OR(AND(F489&gt;=50,G489&gt;SUMIF(SeasonTotals!A$2:A$9,A489,SeasonTotals!F$2:F$9)),AND(G489&gt;0.885,F489&gt;=50,D489&lt;3)),1,0)</f>
        <v>0</v>
      </c>
      <c r="J489" s="4">
        <f t="shared" si="30"/>
        <v>1</v>
      </c>
      <c r="K489" s="5">
        <f t="shared" si="31"/>
        <v>1</v>
      </c>
    </row>
    <row r="490" spans="1:11" x14ac:dyDescent="0.25">
      <c r="A490" t="s">
        <v>10</v>
      </c>
      <c r="B490" t="s">
        <v>32</v>
      </c>
      <c r="C490">
        <v>1</v>
      </c>
      <c r="D490">
        <v>3</v>
      </c>
      <c r="E490">
        <v>39</v>
      </c>
      <c r="F490">
        <v>65</v>
      </c>
      <c r="G490" s="1">
        <f t="shared" si="28"/>
        <v>0.9285714285714286</v>
      </c>
      <c r="H490" s="4">
        <f t="shared" si="29"/>
        <v>1</v>
      </c>
      <c r="I490" s="5">
        <f>IF(OR(AND(F490&gt;=50,G490&gt;SUMIF(SeasonTotals!A$2:A$9,A490,SeasonTotals!F$2:F$9)),AND(G490&gt;0.885,F490&gt;=50,D490&lt;3)),1,0)</f>
        <v>1</v>
      </c>
      <c r="J490" s="4">
        <f t="shared" si="30"/>
        <v>0</v>
      </c>
      <c r="K490" s="5">
        <f t="shared" si="31"/>
        <v>0</v>
      </c>
    </row>
    <row r="491" spans="1:11" x14ac:dyDescent="0.25">
      <c r="A491" t="s">
        <v>10</v>
      </c>
      <c r="B491" t="s">
        <v>32</v>
      </c>
      <c r="C491">
        <v>1</v>
      </c>
      <c r="D491">
        <v>1</v>
      </c>
      <c r="E491">
        <v>35</v>
      </c>
      <c r="F491">
        <v>65</v>
      </c>
      <c r="G491" s="1">
        <f t="shared" si="28"/>
        <v>0.97222222222222221</v>
      </c>
      <c r="H491" s="4">
        <f t="shared" si="29"/>
        <v>1</v>
      </c>
      <c r="I491" s="5">
        <f>IF(OR(AND(F491&gt;=50,G491&gt;SUMIF(SeasonTotals!A$2:A$9,A491,SeasonTotals!F$2:F$9)),AND(G491&gt;0.885,F491&gt;=50,D491&lt;3)),1,0)</f>
        <v>1</v>
      </c>
      <c r="J491" s="4">
        <f t="shared" si="30"/>
        <v>0</v>
      </c>
      <c r="K491" s="5">
        <f t="shared" si="31"/>
        <v>0</v>
      </c>
    </row>
    <row r="492" spans="1:11" x14ac:dyDescent="0.25">
      <c r="A492" t="s">
        <v>10</v>
      </c>
      <c r="B492" t="s">
        <v>32</v>
      </c>
      <c r="C492">
        <v>1</v>
      </c>
      <c r="D492">
        <v>5</v>
      </c>
      <c r="E492">
        <v>30</v>
      </c>
      <c r="F492">
        <v>62</v>
      </c>
      <c r="G492" s="1">
        <f t="shared" si="28"/>
        <v>0.8571428571428571</v>
      </c>
      <c r="H492" s="4">
        <f t="shared" si="29"/>
        <v>0</v>
      </c>
      <c r="I492" s="5">
        <f>IF(OR(AND(F492&gt;=50,G492&gt;SUMIF(SeasonTotals!A$2:A$9,A492,SeasonTotals!F$2:F$9)),AND(G492&gt;0.885,F492&gt;=50,D492&lt;3)),1,0)</f>
        <v>0</v>
      </c>
      <c r="J492" s="4">
        <f t="shared" si="30"/>
        <v>0</v>
      </c>
      <c r="K492" s="5">
        <f t="shared" si="31"/>
        <v>0</v>
      </c>
    </row>
    <row r="493" spans="1:11" x14ac:dyDescent="0.25">
      <c r="A493" t="s">
        <v>10</v>
      </c>
      <c r="B493" t="s">
        <v>32</v>
      </c>
      <c r="C493">
        <v>1</v>
      </c>
      <c r="D493">
        <v>3</v>
      </c>
      <c r="E493">
        <v>29</v>
      </c>
      <c r="F493">
        <v>58</v>
      </c>
      <c r="G493" s="1">
        <f t="shared" si="28"/>
        <v>0.90625</v>
      </c>
      <c r="H493" s="4">
        <f t="shared" si="29"/>
        <v>0</v>
      </c>
      <c r="I493" s="5">
        <f>IF(OR(AND(F493&gt;=50,G493&gt;SUMIF(SeasonTotals!A$2:A$9,A493,SeasonTotals!F$2:F$9)),AND(G493&gt;0.885,F493&gt;=50,D493&lt;3)),1,0)</f>
        <v>0</v>
      </c>
      <c r="J493" s="4">
        <f t="shared" si="30"/>
        <v>0</v>
      </c>
      <c r="K493" s="5">
        <f t="shared" si="31"/>
        <v>0</v>
      </c>
    </row>
    <row r="494" spans="1:11" x14ac:dyDescent="0.25">
      <c r="A494" t="s">
        <v>10</v>
      </c>
      <c r="B494" t="s">
        <v>32</v>
      </c>
      <c r="C494">
        <v>1</v>
      </c>
      <c r="D494">
        <v>4</v>
      </c>
      <c r="E494">
        <v>28</v>
      </c>
      <c r="F494">
        <v>65</v>
      </c>
      <c r="G494" s="1">
        <f t="shared" si="28"/>
        <v>0.875</v>
      </c>
      <c r="H494" s="4">
        <f t="shared" si="29"/>
        <v>0</v>
      </c>
      <c r="I494" s="5">
        <f>IF(OR(AND(F494&gt;=50,G494&gt;SUMIF(SeasonTotals!A$2:A$9,A494,SeasonTotals!F$2:F$9)),AND(G494&gt;0.885,F494&gt;=50,D494&lt;3)),1,0)</f>
        <v>0</v>
      </c>
      <c r="J494" s="4">
        <f t="shared" si="30"/>
        <v>0</v>
      </c>
      <c r="K494" s="5">
        <f t="shared" si="31"/>
        <v>0</v>
      </c>
    </row>
    <row r="495" spans="1:11" x14ac:dyDescent="0.25">
      <c r="A495" t="s">
        <v>10</v>
      </c>
      <c r="B495" t="s">
        <v>32</v>
      </c>
      <c r="C495">
        <v>1</v>
      </c>
      <c r="D495">
        <v>2</v>
      </c>
      <c r="E495">
        <v>29</v>
      </c>
      <c r="F495">
        <v>60</v>
      </c>
      <c r="G495" s="1">
        <f t="shared" si="28"/>
        <v>0.93548387096774188</v>
      </c>
      <c r="H495" s="4">
        <f t="shared" si="29"/>
        <v>1</v>
      </c>
      <c r="I495" s="5">
        <f>IF(OR(AND(F495&gt;=50,G495&gt;SUMIF(SeasonTotals!A$2:A$9,A495,SeasonTotals!F$2:F$9)),AND(G495&gt;0.885,F495&gt;=50,D495&lt;3)),1,0)</f>
        <v>1</v>
      </c>
      <c r="J495" s="4">
        <f t="shared" si="30"/>
        <v>0</v>
      </c>
      <c r="K495" s="5">
        <f t="shared" si="31"/>
        <v>0</v>
      </c>
    </row>
    <row r="496" spans="1:11" x14ac:dyDescent="0.25">
      <c r="A496" t="s">
        <v>10</v>
      </c>
      <c r="B496" t="s">
        <v>32</v>
      </c>
      <c r="C496">
        <v>1</v>
      </c>
      <c r="D496">
        <v>4</v>
      </c>
      <c r="E496">
        <v>18</v>
      </c>
      <c r="F496">
        <v>58</v>
      </c>
      <c r="G496" s="1">
        <f t="shared" si="28"/>
        <v>0.81818181818181823</v>
      </c>
      <c r="H496" s="4">
        <f t="shared" si="29"/>
        <v>0</v>
      </c>
      <c r="I496" s="5">
        <f>IF(OR(AND(F496&gt;=50,G496&gt;SUMIF(SeasonTotals!A$2:A$9,A496,SeasonTotals!F$2:F$9)),AND(G496&gt;0.885,F496&gt;=50,D496&lt;3)),1,0)</f>
        <v>0</v>
      </c>
      <c r="J496" s="4">
        <f t="shared" si="30"/>
        <v>1</v>
      </c>
      <c r="K496" s="5">
        <f t="shared" si="31"/>
        <v>0</v>
      </c>
    </row>
    <row r="497" spans="1:11" x14ac:dyDescent="0.25">
      <c r="A497" t="s">
        <v>10</v>
      </c>
      <c r="B497" t="s">
        <v>32</v>
      </c>
      <c r="C497">
        <v>1</v>
      </c>
      <c r="D497">
        <v>3</v>
      </c>
      <c r="E497">
        <v>18</v>
      </c>
      <c r="F497">
        <v>59</v>
      </c>
      <c r="G497" s="1">
        <f t="shared" si="28"/>
        <v>0.8571428571428571</v>
      </c>
      <c r="H497" s="4">
        <f t="shared" si="29"/>
        <v>0</v>
      </c>
      <c r="I497" s="5">
        <f>IF(OR(AND(F497&gt;=50,G497&gt;SUMIF(SeasonTotals!A$2:A$9,A497,SeasonTotals!F$2:F$9)),AND(G497&gt;0.885,F497&gt;=50,D497&lt;3)),1,0)</f>
        <v>0</v>
      </c>
      <c r="J497" s="4">
        <f t="shared" si="30"/>
        <v>0</v>
      </c>
      <c r="K497" s="5">
        <f t="shared" si="31"/>
        <v>0</v>
      </c>
    </row>
    <row r="498" spans="1:11" x14ac:dyDescent="0.25">
      <c r="A498" t="s">
        <v>10</v>
      </c>
      <c r="B498" t="s">
        <v>32</v>
      </c>
      <c r="C498">
        <v>1</v>
      </c>
      <c r="D498">
        <v>2</v>
      </c>
      <c r="E498">
        <v>38</v>
      </c>
      <c r="F498">
        <v>59</v>
      </c>
      <c r="G498" s="1">
        <f t="shared" si="28"/>
        <v>0.95</v>
      </c>
      <c r="H498" s="4">
        <f t="shared" si="29"/>
        <v>1</v>
      </c>
      <c r="I498" s="5">
        <f>IF(OR(AND(F498&gt;=50,G498&gt;SUMIF(SeasonTotals!A$2:A$9,A498,SeasonTotals!F$2:F$9)),AND(G498&gt;0.885,F498&gt;=50,D498&lt;3)),1,0)</f>
        <v>1</v>
      </c>
      <c r="J498" s="4">
        <f t="shared" si="30"/>
        <v>0</v>
      </c>
      <c r="K498" s="5">
        <f t="shared" si="31"/>
        <v>0</v>
      </c>
    </row>
    <row r="499" spans="1:11" x14ac:dyDescent="0.25">
      <c r="A499" t="s">
        <v>10</v>
      </c>
      <c r="B499" t="s">
        <v>32</v>
      </c>
      <c r="C499">
        <v>1</v>
      </c>
      <c r="D499">
        <v>1</v>
      </c>
      <c r="E499">
        <v>48</v>
      </c>
      <c r="F499">
        <v>64</v>
      </c>
      <c r="G499" s="1">
        <f t="shared" si="28"/>
        <v>0.97959183673469385</v>
      </c>
      <c r="H499" s="4">
        <f t="shared" si="29"/>
        <v>1</v>
      </c>
      <c r="I499" s="5">
        <f>IF(OR(AND(F499&gt;=50,G499&gt;SUMIF(SeasonTotals!A$2:A$9,A499,SeasonTotals!F$2:F$9)),AND(G499&gt;0.885,F499&gt;=50,D499&lt;3)),1,0)</f>
        <v>1</v>
      </c>
      <c r="J499" s="4">
        <f t="shared" si="30"/>
        <v>0</v>
      </c>
      <c r="K499" s="5">
        <f t="shared" si="31"/>
        <v>0</v>
      </c>
    </row>
    <row r="500" spans="1:11" x14ac:dyDescent="0.25">
      <c r="A500" t="s">
        <v>10</v>
      </c>
      <c r="B500" t="s">
        <v>32</v>
      </c>
      <c r="C500">
        <v>1</v>
      </c>
      <c r="D500">
        <v>4</v>
      </c>
      <c r="E500">
        <v>30</v>
      </c>
      <c r="F500">
        <v>60</v>
      </c>
      <c r="G500" s="1">
        <f t="shared" si="28"/>
        <v>0.88235294117647056</v>
      </c>
      <c r="H500" s="4">
        <f t="shared" si="29"/>
        <v>0</v>
      </c>
      <c r="I500" s="5">
        <f>IF(OR(AND(F500&gt;=50,G500&gt;SUMIF(SeasonTotals!A$2:A$9,A500,SeasonTotals!F$2:F$9)),AND(G500&gt;0.885,F500&gt;=50,D500&lt;3)),1,0)</f>
        <v>0</v>
      </c>
      <c r="J500" s="4">
        <f t="shared" si="30"/>
        <v>0</v>
      </c>
      <c r="K500" s="5">
        <f t="shared" si="31"/>
        <v>0</v>
      </c>
    </row>
    <row r="501" spans="1:11" x14ac:dyDescent="0.25">
      <c r="A501" t="s">
        <v>10</v>
      </c>
      <c r="B501" t="s">
        <v>32</v>
      </c>
      <c r="C501">
        <v>1</v>
      </c>
      <c r="D501">
        <v>4</v>
      </c>
      <c r="E501">
        <v>17</v>
      </c>
      <c r="F501">
        <v>60</v>
      </c>
      <c r="G501" s="1">
        <f t="shared" si="28"/>
        <v>0.80952380952380953</v>
      </c>
      <c r="H501" s="4">
        <f t="shared" si="29"/>
        <v>0</v>
      </c>
      <c r="I501" s="5">
        <f>IF(OR(AND(F501&gt;=50,G501&gt;SUMIF(SeasonTotals!A$2:A$9,A501,SeasonTotals!F$2:F$9)),AND(G501&gt;0.885,F501&gt;=50,D501&lt;3)),1,0)</f>
        <v>0</v>
      </c>
      <c r="J501" s="4">
        <f t="shared" si="30"/>
        <v>1</v>
      </c>
      <c r="K501" s="5">
        <f t="shared" si="31"/>
        <v>0</v>
      </c>
    </row>
    <row r="502" spans="1:11" x14ac:dyDescent="0.25">
      <c r="A502" t="s">
        <v>10</v>
      </c>
      <c r="B502" t="s">
        <v>32</v>
      </c>
      <c r="C502">
        <v>1</v>
      </c>
      <c r="D502">
        <v>5</v>
      </c>
      <c r="E502">
        <v>29</v>
      </c>
      <c r="F502">
        <v>60</v>
      </c>
      <c r="G502" s="1">
        <f t="shared" si="28"/>
        <v>0.8529411764705882</v>
      </c>
      <c r="H502" s="4">
        <f t="shared" si="29"/>
        <v>0</v>
      </c>
      <c r="I502" s="5">
        <f>IF(OR(AND(F502&gt;=50,G502&gt;SUMIF(SeasonTotals!A$2:A$9,A502,SeasonTotals!F$2:F$9)),AND(G502&gt;0.885,F502&gt;=50,D502&lt;3)),1,0)</f>
        <v>0</v>
      </c>
      <c r="J502" s="4">
        <f t="shared" si="30"/>
        <v>0</v>
      </c>
      <c r="K502" s="5">
        <f t="shared" si="31"/>
        <v>0</v>
      </c>
    </row>
    <row r="503" spans="1:11" x14ac:dyDescent="0.25">
      <c r="A503" t="s">
        <v>10</v>
      </c>
      <c r="B503" t="s">
        <v>32</v>
      </c>
      <c r="C503">
        <v>1</v>
      </c>
      <c r="D503">
        <v>3</v>
      </c>
      <c r="E503">
        <v>31</v>
      </c>
      <c r="F503">
        <v>60</v>
      </c>
      <c r="G503" s="1">
        <f t="shared" si="28"/>
        <v>0.91176470588235292</v>
      </c>
      <c r="H503" s="4">
        <f t="shared" si="29"/>
        <v>0</v>
      </c>
      <c r="I503" s="5">
        <f>IF(OR(AND(F503&gt;=50,G503&gt;SUMIF(SeasonTotals!A$2:A$9,A503,SeasonTotals!F$2:F$9)),AND(G503&gt;0.885,F503&gt;=50,D503&lt;3)),1,0)</f>
        <v>1</v>
      </c>
      <c r="J503" s="4">
        <f t="shared" si="30"/>
        <v>0</v>
      </c>
      <c r="K503" s="5">
        <f t="shared" si="31"/>
        <v>0</v>
      </c>
    </row>
    <row r="504" spans="1:11" x14ac:dyDescent="0.25">
      <c r="A504" t="s">
        <v>10</v>
      </c>
      <c r="B504" t="s">
        <v>32</v>
      </c>
      <c r="C504">
        <v>1</v>
      </c>
      <c r="D504">
        <v>3</v>
      </c>
      <c r="E504">
        <v>18</v>
      </c>
      <c r="F504">
        <v>57</v>
      </c>
      <c r="G504" s="1">
        <f t="shared" si="28"/>
        <v>0.8571428571428571</v>
      </c>
      <c r="H504" s="4">
        <f t="shared" si="29"/>
        <v>0</v>
      </c>
      <c r="I504" s="5">
        <f>IF(OR(AND(F504&gt;=50,G504&gt;SUMIF(SeasonTotals!A$2:A$9,A504,SeasonTotals!F$2:F$9)),AND(G504&gt;0.885,F504&gt;=50,D504&lt;3)),1,0)</f>
        <v>0</v>
      </c>
      <c r="J504" s="4">
        <f t="shared" si="30"/>
        <v>0</v>
      </c>
      <c r="K504" s="5">
        <f t="shared" si="31"/>
        <v>0</v>
      </c>
    </row>
    <row r="505" spans="1:11" x14ac:dyDescent="0.25">
      <c r="A505" t="s">
        <v>10</v>
      </c>
      <c r="B505" t="s">
        <v>32</v>
      </c>
      <c r="C505">
        <v>1</v>
      </c>
      <c r="D505">
        <v>4</v>
      </c>
      <c r="E505">
        <v>32</v>
      </c>
      <c r="F505">
        <v>65</v>
      </c>
      <c r="G505" s="1">
        <f t="shared" si="28"/>
        <v>0.88888888888888884</v>
      </c>
      <c r="H505" s="4">
        <f t="shared" si="29"/>
        <v>0</v>
      </c>
      <c r="I505" s="5">
        <f>IF(OR(AND(F505&gt;=50,G505&gt;SUMIF(SeasonTotals!A$2:A$9,A505,SeasonTotals!F$2:F$9)),AND(G505&gt;0.885,F505&gt;=50,D505&lt;3)),1,0)</f>
        <v>0</v>
      </c>
      <c r="J505" s="4">
        <f t="shared" si="30"/>
        <v>0</v>
      </c>
      <c r="K505" s="5">
        <f t="shared" si="31"/>
        <v>0</v>
      </c>
    </row>
    <row r="506" spans="1:11" x14ac:dyDescent="0.25">
      <c r="A506" t="s">
        <v>10</v>
      </c>
      <c r="B506" t="s">
        <v>32</v>
      </c>
      <c r="C506">
        <v>1</v>
      </c>
      <c r="D506">
        <v>1</v>
      </c>
      <c r="E506">
        <v>31</v>
      </c>
      <c r="F506">
        <v>60</v>
      </c>
      <c r="G506" s="1">
        <f t="shared" si="28"/>
        <v>0.96875</v>
      </c>
      <c r="H506" s="4">
        <f t="shared" si="29"/>
        <v>1</v>
      </c>
      <c r="I506" s="5">
        <f>IF(OR(AND(F506&gt;=50,G506&gt;SUMIF(SeasonTotals!A$2:A$9,A506,SeasonTotals!F$2:F$9)),AND(G506&gt;0.885,F506&gt;=50,D506&lt;3)),1,0)</f>
        <v>1</v>
      </c>
      <c r="J506" s="4">
        <f t="shared" si="30"/>
        <v>0</v>
      </c>
      <c r="K506" s="5">
        <f t="shared" si="31"/>
        <v>0</v>
      </c>
    </row>
    <row r="507" spans="1:11" x14ac:dyDescent="0.25">
      <c r="A507" t="s">
        <v>10</v>
      </c>
      <c r="B507" t="s">
        <v>32</v>
      </c>
      <c r="C507">
        <v>1</v>
      </c>
      <c r="D507">
        <v>3</v>
      </c>
      <c r="E507">
        <v>14</v>
      </c>
      <c r="F507">
        <v>59</v>
      </c>
      <c r="G507" s="1">
        <f t="shared" si="28"/>
        <v>0.82352941176470584</v>
      </c>
      <c r="H507" s="4">
        <f t="shared" si="29"/>
        <v>0</v>
      </c>
      <c r="I507" s="5">
        <f>IF(OR(AND(F507&gt;=50,G507&gt;SUMIF(SeasonTotals!A$2:A$9,A507,SeasonTotals!F$2:F$9)),AND(G507&gt;0.885,F507&gt;=50,D507&lt;3)),1,0)</f>
        <v>0</v>
      </c>
      <c r="J507" s="4">
        <f t="shared" si="30"/>
        <v>1</v>
      </c>
      <c r="K507" s="5">
        <f t="shared" si="31"/>
        <v>0</v>
      </c>
    </row>
    <row r="508" spans="1:11" x14ac:dyDescent="0.25">
      <c r="A508" t="s">
        <v>10</v>
      </c>
      <c r="B508" t="s">
        <v>32</v>
      </c>
      <c r="C508">
        <v>1</v>
      </c>
      <c r="D508">
        <v>1</v>
      </c>
      <c r="E508">
        <v>37</v>
      </c>
      <c r="F508">
        <v>59</v>
      </c>
      <c r="G508" s="1">
        <f t="shared" si="28"/>
        <v>0.97368421052631582</v>
      </c>
      <c r="H508" s="4">
        <f t="shared" si="29"/>
        <v>1</v>
      </c>
      <c r="I508" s="5">
        <f>IF(OR(AND(F508&gt;=50,G508&gt;SUMIF(SeasonTotals!A$2:A$9,A508,SeasonTotals!F$2:F$9)),AND(G508&gt;0.885,F508&gt;=50,D508&lt;3)),1,0)</f>
        <v>1</v>
      </c>
      <c r="J508" s="4">
        <f t="shared" si="30"/>
        <v>0</v>
      </c>
      <c r="K508" s="5">
        <f t="shared" si="31"/>
        <v>0</v>
      </c>
    </row>
    <row r="509" spans="1:11" x14ac:dyDescent="0.25">
      <c r="A509" t="s">
        <v>10</v>
      </c>
      <c r="B509" t="s">
        <v>33</v>
      </c>
      <c r="C509">
        <v>1</v>
      </c>
      <c r="D509">
        <v>2</v>
      </c>
      <c r="E509">
        <v>33</v>
      </c>
      <c r="F509">
        <v>63</v>
      </c>
      <c r="G509" s="1">
        <f t="shared" si="28"/>
        <v>0.94285714285714284</v>
      </c>
      <c r="H509" s="4">
        <f t="shared" si="29"/>
        <v>1</v>
      </c>
      <c r="I509" s="5">
        <f>IF(OR(AND(F509&gt;=50,G509&gt;SUMIF(SeasonTotals!A$2:A$9,A509,SeasonTotals!F$2:F$9)),AND(G509&gt;0.885,F509&gt;=50,D509&lt;3)),1,0)</f>
        <v>1</v>
      </c>
      <c r="J509" s="4">
        <f t="shared" si="30"/>
        <v>0</v>
      </c>
      <c r="K509" s="5">
        <f t="shared" si="31"/>
        <v>0</v>
      </c>
    </row>
    <row r="510" spans="1:11" x14ac:dyDescent="0.25">
      <c r="A510" t="s">
        <v>10</v>
      </c>
      <c r="B510" t="s">
        <v>33</v>
      </c>
      <c r="C510">
        <v>1</v>
      </c>
      <c r="D510">
        <v>3</v>
      </c>
      <c r="E510">
        <v>28</v>
      </c>
      <c r="F510">
        <v>59</v>
      </c>
      <c r="G510" s="1">
        <f t="shared" si="28"/>
        <v>0.90322580645161288</v>
      </c>
      <c r="H510" s="4">
        <f t="shared" si="29"/>
        <v>0</v>
      </c>
      <c r="I510" s="5">
        <f>IF(OR(AND(F510&gt;=50,G510&gt;SUMIF(SeasonTotals!A$2:A$9,A510,SeasonTotals!F$2:F$9)),AND(G510&gt;0.885,F510&gt;=50,D510&lt;3)),1,0)</f>
        <v>0</v>
      </c>
      <c r="J510" s="4">
        <f t="shared" si="30"/>
        <v>0</v>
      </c>
      <c r="K510" s="5">
        <f t="shared" si="31"/>
        <v>0</v>
      </c>
    </row>
    <row r="511" spans="1:11" x14ac:dyDescent="0.25">
      <c r="A511" t="s">
        <v>10</v>
      </c>
      <c r="B511" t="s">
        <v>33</v>
      </c>
      <c r="C511">
        <v>1</v>
      </c>
      <c r="D511">
        <v>0</v>
      </c>
      <c r="E511">
        <v>40</v>
      </c>
      <c r="F511">
        <v>60</v>
      </c>
      <c r="G511" s="1">
        <f t="shared" si="28"/>
        <v>1</v>
      </c>
      <c r="H511" s="4">
        <f t="shared" si="29"/>
        <v>1</v>
      </c>
      <c r="I511" s="5">
        <f>IF(OR(AND(F511&gt;=50,G511&gt;SUMIF(SeasonTotals!A$2:A$9,A511,SeasonTotals!F$2:F$9)),AND(G511&gt;0.885,F511&gt;=50,D511&lt;3)),1,0)</f>
        <v>1</v>
      </c>
      <c r="J511" s="4">
        <f t="shared" si="30"/>
        <v>0</v>
      </c>
      <c r="K511" s="5">
        <f t="shared" si="31"/>
        <v>0</v>
      </c>
    </row>
    <row r="512" spans="1:11" x14ac:dyDescent="0.25">
      <c r="A512" t="s">
        <v>10</v>
      </c>
      <c r="B512" t="s">
        <v>33</v>
      </c>
      <c r="C512">
        <v>1</v>
      </c>
      <c r="D512">
        <v>4</v>
      </c>
      <c r="E512">
        <v>18</v>
      </c>
      <c r="F512">
        <v>59</v>
      </c>
      <c r="G512" s="1">
        <f t="shared" si="28"/>
        <v>0.81818181818181823</v>
      </c>
      <c r="H512" s="4">
        <f t="shared" si="29"/>
        <v>0</v>
      </c>
      <c r="I512" s="5">
        <f>IF(OR(AND(F512&gt;=50,G512&gt;SUMIF(SeasonTotals!A$2:A$9,A512,SeasonTotals!F$2:F$9)),AND(G512&gt;0.885,F512&gt;=50,D512&lt;3)),1,0)</f>
        <v>0</v>
      </c>
      <c r="J512" s="4">
        <f t="shared" si="30"/>
        <v>1</v>
      </c>
      <c r="K512" s="5">
        <f t="shared" si="31"/>
        <v>0</v>
      </c>
    </row>
    <row r="513" spans="1:11" x14ac:dyDescent="0.25">
      <c r="A513" t="s">
        <v>10</v>
      </c>
      <c r="B513" t="s">
        <v>33</v>
      </c>
      <c r="C513">
        <v>1</v>
      </c>
      <c r="D513">
        <v>1</v>
      </c>
      <c r="E513">
        <v>37</v>
      </c>
      <c r="F513">
        <v>59</v>
      </c>
      <c r="G513" s="1">
        <f t="shared" si="28"/>
        <v>0.97368421052631582</v>
      </c>
      <c r="H513" s="4">
        <f t="shared" si="29"/>
        <v>1</v>
      </c>
      <c r="I513" s="5">
        <f>IF(OR(AND(F513&gt;=50,G513&gt;SUMIF(SeasonTotals!A$2:A$9,A513,SeasonTotals!F$2:F$9)),AND(G513&gt;0.885,F513&gt;=50,D513&lt;3)),1,0)</f>
        <v>1</v>
      </c>
      <c r="J513" s="4">
        <f t="shared" si="30"/>
        <v>0</v>
      </c>
      <c r="K513" s="5">
        <f t="shared" si="31"/>
        <v>0</v>
      </c>
    </row>
    <row r="514" spans="1:11" x14ac:dyDescent="0.25">
      <c r="A514" t="s">
        <v>10</v>
      </c>
      <c r="B514" t="s">
        <v>33</v>
      </c>
      <c r="C514">
        <v>1</v>
      </c>
      <c r="D514">
        <v>2</v>
      </c>
      <c r="E514">
        <v>27</v>
      </c>
      <c r="F514">
        <v>57</v>
      </c>
      <c r="G514" s="1">
        <f t="shared" ref="G514:G577" si="32">E514/MAX(1,SUM(D514:E514))</f>
        <v>0.93103448275862066</v>
      </c>
      <c r="H514" s="4">
        <f t="shared" ref="H514:H577" si="33">IF(AND(F514&gt;=50,OR(G514&gt;0.913,AND(G514&gt;0.885,D514&lt;3))),1,0)</f>
        <v>1</v>
      </c>
      <c r="I514" s="5">
        <f>IF(OR(AND(F514&gt;=50,G514&gt;SUMIF(SeasonTotals!A$2:A$9,A514,SeasonTotals!F$2:F$9)),AND(G514&gt;0.885,F514&gt;=50,D514&lt;3)),1,0)</f>
        <v>1</v>
      </c>
      <c r="J514" s="4">
        <f t="shared" ref="J514:J577" si="34">IF(G514&lt;0.85,1,0)</f>
        <v>0</v>
      </c>
      <c r="K514" s="5">
        <f t="shared" ref="K514:K577" si="35">IF(F514&lt;55,1,0)</f>
        <v>0</v>
      </c>
    </row>
    <row r="515" spans="1:11" x14ac:dyDescent="0.25">
      <c r="A515" t="s">
        <v>10</v>
      </c>
      <c r="B515" t="s">
        <v>33</v>
      </c>
      <c r="C515">
        <v>1</v>
      </c>
      <c r="D515">
        <v>5</v>
      </c>
      <c r="E515">
        <v>35</v>
      </c>
      <c r="F515">
        <v>64</v>
      </c>
      <c r="G515" s="1">
        <f t="shared" si="32"/>
        <v>0.875</v>
      </c>
      <c r="H515" s="4">
        <f t="shared" si="33"/>
        <v>0</v>
      </c>
      <c r="I515" s="5">
        <f>IF(OR(AND(F515&gt;=50,G515&gt;SUMIF(SeasonTotals!A$2:A$9,A515,SeasonTotals!F$2:F$9)),AND(G515&gt;0.885,F515&gt;=50,D515&lt;3)),1,0)</f>
        <v>0</v>
      </c>
      <c r="J515" s="4">
        <f t="shared" si="34"/>
        <v>0</v>
      </c>
      <c r="K515" s="5">
        <f t="shared" si="35"/>
        <v>0</v>
      </c>
    </row>
    <row r="516" spans="1:11" x14ac:dyDescent="0.25">
      <c r="A516" t="s">
        <v>10</v>
      </c>
      <c r="B516" t="s">
        <v>33</v>
      </c>
      <c r="C516">
        <v>1</v>
      </c>
      <c r="D516">
        <v>2</v>
      </c>
      <c r="E516">
        <v>25</v>
      </c>
      <c r="F516">
        <v>59</v>
      </c>
      <c r="G516" s="1">
        <f t="shared" si="32"/>
        <v>0.92592592592592593</v>
      </c>
      <c r="H516" s="4">
        <f t="shared" si="33"/>
        <v>1</v>
      </c>
      <c r="I516" s="5">
        <f>IF(OR(AND(F516&gt;=50,G516&gt;SUMIF(SeasonTotals!A$2:A$9,A516,SeasonTotals!F$2:F$9)),AND(G516&gt;0.885,F516&gt;=50,D516&lt;3)),1,0)</f>
        <v>1</v>
      </c>
      <c r="J516" s="4">
        <f t="shared" si="34"/>
        <v>0</v>
      </c>
      <c r="K516" s="5">
        <f t="shared" si="35"/>
        <v>0</v>
      </c>
    </row>
    <row r="517" spans="1:11" x14ac:dyDescent="0.25">
      <c r="A517" t="s">
        <v>10</v>
      </c>
      <c r="B517" t="s">
        <v>33</v>
      </c>
      <c r="C517">
        <v>1</v>
      </c>
      <c r="D517">
        <v>1</v>
      </c>
      <c r="E517">
        <v>39</v>
      </c>
      <c r="F517">
        <v>63</v>
      </c>
      <c r="G517" s="1">
        <f t="shared" si="32"/>
        <v>0.97499999999999998</v>
      </c>
      <c r="H517" s="4">
        <f t="shared" si="33"/>
        <v>1</v>
      </c>
      <c r="I517" s="5">
        <f>IF(OR(AND(F517&gt;=50,G517&gt;SUMIF(SeasonTotals!A$2:A$9,A517,SeasonTotals!F$2:F$9)),AND(G517&gt;0.885,F517&gt;=50,D517&lt;3)),1,0)</f>
        <v>1</v>
      </c>
      <c r="J517" s="4">
        <f t="shared" si="34"/>
        <v>0</v>
      </c>
      <c r="K517" s="5">
        <f t="shared" si="35"/>
        <v>0</v>
      </c>
    </row>
    <row r="518" spans="1:11" x14ac:dyDescent="0.25">
      <c r="A518" t="s">
        <v>10</v>
      </c>
      <c r="B518" t="s">
        <v>33</v>
      </c>
      <c r="C518">
        <v>1</v>
      </c>
      <c r="D518">
        <v>0</v>
      </c>
      <c r="E518">
        <v>38</v>
      </c>
      <c r="F518">
        <v>59</v>
      </c>
      <c r="G518" s="1">
        <f t="shared" si="32"/>
        <v>1</v>
      </c>
      <c r="H518" s="4">
        <f t="shared" si="33"/>
        <v>1</v>
      </c>
      <c r="I518" s="5">
        <f>IF(OR(AND(F518&gt;=50,G518&gt;SUMIF(SeasonTotals!A$2:A$9,A518,SeasonTotals!F$2:F$9)),AND(G518&gt;0.885,F518&gt;=50,D518&lt;3)),1,0)</f>
        <v>1</v>
      </c>
      <c r="J518" s="4">
        <f t="shared" si="34"/>
        <v>0</v>
      </c>
      <c r="K518" s="5">
        <f t="shared" si="35"/>
        <v>0</v>
      </c>
    </row>
    <row r="519" spans="1:11" x14ac:dyDescent="0.25">
      <c r="A519" t="s">
        <v>10</v>
      </c>
      <c r="B519" t="s">
        <v>33</v>
      </c>
      <c r="C519">
        <v>1</v>
      </c>
      <c r="D519">
        <v>5</v>
      </c>
      <c r="E519">
        <v>20</v>
      </c>
      <c r="F519">
        <v>40</v>
      </c>
      <c r="G519" s="1">
        <f t="shared" si="32"/>
        <v>0.8</v>
      </c>
      <c r="H519" s="4">
        <f t="shared" si="33"/>
        <v>0</v>
      </c>
      <c r="I519" s="5">
        <f>IF(OR(AND(F519&gt;=50,G519&gt;SUMIF(SeasonTotals!A$2:A$9,A519,SeasonTotals!F$2:F$9)),AND(G519&gt;0.885,F519&gt;=50,D519&lt;3)),1,0)</f>
        <v>0</v>
      </c>
      <c r="J519" s="4">
        <f t="shared" si="34"/>
        <v>1</v>
      </c>
      <c r="K519" s="5">
        <f t="shared" si="35"/>
        <v>1</v>
      </c>
    </row>
    <row r="520" spans="1:11" x14ac:dyDescent="0.25">
      <c r="A520" t="s">
        <v>10</v>
      </c>
      <c r="B520" t="s">
        <v>33</v>
      </c>
      <c r="C520">
        <v>1</v>
      </c>
      <c r="D520">
        <v>5</v>
      </c>
      <c r="E520">
        <v>29</v>
      </c>
      <c r="F520">
        <v>60</v>
      </c>
      <c r="G520" s="1">
        <f t="shared" si="32"/>
        <v>0.8529411764705882</v>
      </c>
      <c r="H520" s="4">
        <f t="shared" si="33"/>
        <v>0</v>
      </c>
      <c r="I520" s="5">
        <f>IF(OR(AND(F520&gt;=50,G520&gt;SUMIF(SeasonTotals!A$2:A$9,A520,SeasonTotals!F$2:F$9)),AND(G520&gt;0.885,F520&gt;=50,D520&lt;3)),1,0)</f>
        <v>0</v>
      </c>
      <c r="J520" s="4">
        <f t="shared" si="34"/>
        <v>0</v>
      </c>
      <c r="K520" s="5">
        <f t="shared" si="35"/>
        <v>0</v>
      </c>
    </row>
    <row r="521" spans="1:11" x14ac:dyDescent="0.25">
      <c r="A521" t="s">
        <v>10</v>
      </c>
      <c r="B521" t="s">
        <v>33</v>
      </c>
      <c r="C521">
        <v>1</v>
      </c>
      <c r="D521">
        <v>2</v>
      </c>
      <c r="E521">
        <v>32</v>
      </c>
      <c r="F521">
        <v>60</v>
      </c>
      <c r="G521" s="1">
        <f t="shared" si="32"/>
        <v>0.94117647058823528</v>
      </c>
      <c r="H521" s="4">
        <f t="shared" si="33"/>
        <v>1</v>
      </c>
      <c r="I521" s="5">
        <f>IF(OR(AND(F521&gt;=50,G521&gt;SUMIF(SeasonTotals!A$2:A$9,A521,SeasonTotals!F$2:F$9)),AND(G521&gt;0.885,F521&gt;=50,D521&lt;3)),1,0)</f>
        <v>1</v>
      </c>
      <c r="J521" s="4">
        <f t="shared" si="34"/>
        <v>0</v>
      </c>
      <c r="K521" s="5">
        <f t="shared" si="35"/>
        <v>0</v>
      </c>
    </row>
    <row r="522" spans="1:11" x14ac:dyDescent="0.25">
      <c r="A522" t="s">
        <v>10</v>
      </c>
      <c r="B522" t="s">
        <v>34</v>
      </c>
      <c r="C522">
        <v>1</v>
      </c>
      <c r="D522">
        <v>2</v>
      </c>
      <c r="E522">
        <v>23</v>
      </c>
      <c r="F522">
        <v>64</v>
      </c>
      <c r="G522" s="1">
        <f t="shared" si="32"/>
        <v>0.92</v>
      </c>
      <c r="H522" s="4">
        <f t="shared" si="33"/>
        <v>1</v>
      </c>
      <c r="I522" s="5">
        <f>IF(OR(AND(F522&gt;=50,G522&gt;SUMIF(SeasonTotals!A$2:A$9,A522,SeasonTotals!F$2:F$9)),AND(G522&gt;0.885,F522&gt;=50,D522&lt;3)),1,0)</f>
        <v>1</v>
      </c>
      <c r="J522" s="4">
        <f t="shared" si="34"/>
        <v>0</v>
      </c>
      <c r="K522" s="5">
        <f t="shared" si="35"/>
        <v>0</v>
      </c>
    </row>
    <row r="523" spans="1:11" x14ac:dyDescent="0.25">
      <c r="A523" t="s">
        <v>10</v>
      </c>
      <c r="B523" t="s">
        <v>34</v>
      </c>
      <c r="C523">
        <v>1</v>
      </c>
      <c r="D523">
        <v>1</v>
      </c>
      <c r="E523">
        <v>22</v>
      </c>
      <c r="F523">
        <v>59</v>
      </c>
      <c r="G523" s="1">
        <f t="shared" si="32"/>
        <v>0.95652173913043481</v>
      </c>
      <c r="H523" s="4">
        <f t="shared" si="33"/>
        <v>1</v>
      </c>
      <c r="I523" s="5">
        <f>IF(OR(AND(F523&gt;=50,G523&gt;SUMIF(SeasonTotals!A$2:A$9,A523,SeasonTotals!F$2:F$9)),AND(G523&gt;0.885,F523&gt;=50,D523&lt;3)),1,0)</f>
        <v>1</v>
      </c>
      <c r="J523" s="4">
        <f t="shared" si="34"/>
        <v>0</v>
      </c>
      <c r="K523" s="5">
        <f t="shared" si="35"/>
        <v>0</v>
      </c>
    </row>
    <row r="524" spans="1:11" x14ac:dyDescent="0.25">
      <c r="A524" t="s">
        <v>10</v>
      </c>
      <c r="B524" t="s">
        <v>34</v>
      </c>
      <c r="C524">
        <v>1</v>
      </c>
      <c r="D524">
        <v>6</v>
      </c>
      <c r="E524">
        <v>17</v>
      </c>
      <c r="F524">
        <v>48</v>
      </c>
      <c r="G524" s="1">
        <f t="shared" si="32"/>
        <v>0.73913043478260865</v>
      </c>
      <c r="H524" s="4">
        <f t="shared" si="33"/>
        <v>0</v>
      </c>
      <c r="I524" s="5">
        <f>IF(OR(AND(F524&gt;=50,G524&gt;SUMIF(SeasonTotals!A$2:A$9,A524,SeasonTotals!F$2:F$9)),AND(G524&gt;0.885,F524&gt;=50,D524&lt;3)),1,0)</f>
        <v>0</v>
      </c>
      <c r="J524" s="4">
        <f t="shared" si="34"/>
        <v>1</v>
      </c>
      <c r="K524" s="5">
        <f t="shared" si="35"/>
        <v>1</v>
      </c>
    </row>
    <row r="525" spans="1:11" x14ac:dyDescent="0.25">
      <c r="A525" t="s">
        <v>10</v>
      </c>
      <c r="B525" t="s">
        <v>34</v>
      </c>
      <c r="C525">
        <v>1</v>
      </c>
      <c r="D525">
        <v>1</v>
      </c>
      <c r="E525">
        <v>16</v>
      </c>
      <c r="F525">
        <v>57</v>
      </c>
      <c r="G525" s="1">
        <f t="shared" si="32"/>
        <v>0.94117647058823528</v>
      </c>
      <c r="H525" s="4">
        <f t="shared" si="33"/>
        <v>1</v>
      </c>
      <c r="I525" s="5">
        <f>IF(OR(AND(F525&gt;=50,G525&gt;SUMIF(SeasonTotals!A$2:A$9,A525,SeasonTotals!F$2:F$9)),AND(G525&gt;0.885,F525&gt;=50,D525&lt;3)),1,0)</f>
        <v>1</v>
      </c>
      <c r="J525" s="4">
        <f t="shared" si="34"/>
        <v>0</v>
      </c>
      <c r="K525" s="5">
        <f t="shared" si="35"/>
        <v>0</v>
      </c>
    </row>
    <row r="526" spans="1:11" x14ac:dyDescent="0.25">
      <c r="A526" t="s">
        <v>10</v>
      </c>
      <c r="B526" t="s">
        <v>34</v>
      </c>
      <c r="C526">
        <v>1</v>
      </c>
      <c r="D526">
        <v>2</v>
      </c>
      <c r="E526">
        <v>18</v>
      </c>
      <c r="F526">
        <v>59</v>
      </c>
      <c r="G526" s="1">
        <f t="shared" si="32"/>
        <v>0.9</v>
      </c>
      <c r="H526" s="4">
        <f t="shared" si="33"/>
        <v>1</v>
      </c>
      <c r="I526" s="5">
        <f>IF(OR(AND(F526&gt;=50,G526&gt;SUMIF(SeasonTotals!A$2:A$9,A526,SeasonTotals!F$2:F$9)),AND(G526&gt;0.885,F526&gt;=50,D526&lt;3)),1,0)</f>
        <v>1</v>
      </c>
      <c r="J526" s="4">
        <f t="shared" si="34"/>
        <v>0</v>
      </c>
      <c r="K526" s="5">
        <f t="shared" si="35"/>
        <v>0</v>
      </c>
    </row>
    <row r="527" spans="1:11" x14ac:dyDescent="0.25">
      <c r="A527" t="s">
        <v>10</v>
      </c>
      <c r="B527" t="s">
        <v>34</v>
      </c>
      <c r="C527">
        <v>1</v>
      </c>
      <c r="D527">
        <v>2</v>
      </c>
      <c r="E527">
        <v>24</v>
      </c>
      <c r="F527">
        <v>59</v>
      </c>
      <c r="G527" s="1">
        <f t="shared" si="32"/>
        <v>0.92307692307692313</v>
      </c>
      <c r="H527" s="4">
        <f t="shared" si="33"/>
        <v>1</v>
      </c>
      <c r="I527" s="5">
        <f>IF(OR(AND(F527&gt;=50,G527&gt;SUMIF(SeasonTotals!A$2:A$9,A527,SeasonTotals!F$2:F$9)),AND(G527&gt;0.885,F527&gt;=50,D527&lt;3)),1,0)</f>
        <v>1</v>
      </c>
      <c r="J527" s="4">
        <f t="shared" si="34"/>
        <v>0</v>
      </c>
      <c r="K527" s="5">
        <f t="shared" si="35"/>
        <v>0</v>
      </c>
    </row>
    <row r="528" spans="1:11" x14ac:dyDescent="0.25">
      <c r="A528" t="s">
        <v>10</v>
      </c>
      <c r="B528" t="s">
        <v>34</v>
      </c>
      <c r="C528">
        <v>1</v>
      </c>
      <c r="D528">
        <v>4</v>
      </c>
      <c r="E528">
        <v>23</v>
      </c>
      <c r="F528">
        <v>59</v>
      </c>
      <c r="G528" s="1">
        <f t="shared" si="32"/>
        <v>0.85185185185185186</v>
      </c>
      <c r="H528" s="4">
        <f t="shared" si="33"/>
        <v>0</v>
      </c>
      <c r="I528" s="5">
        <f>IF(OR(AND(F528&gt;=50,G528&gt;SUMIF(SeasonTotals!A$2:A$9,A528,SeasonTotals!F$2:F$9)),AND(G528&gt;0.885,F528&gt;=50,D528&lt;3)),1,0)</f>
        <v>0</v>
      </c>
      <c r="J528" s="4">
        <f t="shared" si="34"/>
        <v>0</v>
      </c>
      <c r="K528" s="5">
        <f t="shared" si="35"/>
        <v>0</v>
      </c>
    </row>
    <row r="529" spans="1:11" x14ac:dyDescent="0.25">
      <c r="A529" t="s">
        <v>10</v>
      </c>
      <c r="B529" t="s">
        <v>34</v>
      </c>
      <c r="C529">
        <v>1</v>
      </c>
      <c r="D529">
        <v>0</v>
      </c>
      <c r="E529">
        <v>22</v>
      </c>
      <c r="F529">
        <v>60</v>
      </c>
      <c r="G529" s="1">
        <f t="shared" si="32"/>
        <v>1</v>
      </c>
      <c r="H529" s="4">
        <f t="shared" si="33"/>
        <v>1</v>
      </c>
      <c r="I529" s="5">
        <f>IF(OR(AND(F529&gt;=50,G529&gt;SUMIF(SeasonTotals!A$2:A$9,A529,SeasonTotals!F$2:F$9)),AND(G529&gt;0.885,F529&gt;=50,D529&lt;3)),1,0)</f>
        <v>1</v>
      </c>
      <c r="J529" s="4">
        <f t="shared" si="34"/>
        <v>0</v>
      </c>
      <c r="K529" s="5">
        <f t="shared" si="35"/>
        <v>0</v>
      </c>
    </row>
    <row r="530" spans="1:11" x14ac:dyDescent="0.25">
      <c r="A530" t="s">
        <v>10</v>
      </c>
      <c r="B530" t="s">
        <v>34</v>
      </c>
      <c r="C530">
        <v>1</v>
      </c>
      <c r="D530">
        <v>1</v>
      </c>
      <c r="E530">
        <v>18</v>
      </c>
      <c r="F530">
        <v>60</v>
      </c>
      <c r="G530" s="1">
        <f t="shared" si="32"/>
        <v>0.94736842105263153</v>
      </c>
      <c r="H530" s="4">
        <f t="shared" si="33"/>
        <v>1</v>
      </c>
      <c r="I530" s="5">
        <f>IF(OR(AND(F530&gt;=50,G530&gt;SUMIF(SeasonTotals!A$2:A$9,A530,SeasonTotals!F$2:F$9)),AND(G530&gt;0.885,F530&gt;=50,D530&lt;3)),1,0)</f>
        <v>1</v>
      </c>
      <c r="J530" s="4">
        <f t="shared" si="34"/>
        <v>0</v>
      </c>
      <c r="K530" s="5">
        <f t="shared" si="35"/>
        <v>0</v>
      </c>
    </row>
    <row r="531" spans="1:11" x14ac:dyDescent="0.25">
      <c r="A531" t="s">
        <v>10</v>
      </c>
      <c r="B531" t="s">
        <v>34</v>
      </c>
      <c r="C531">
        <v>1</v>
      </c>
      <c r="D531">
        <v>4</v>
      </c>
      <c r="E531">
        <v>26</v>
      </c>
      <c r="F531">
        <v>48</v>
      </c>
      <c r="G531" s="1">
        <f t="shared" si="32"/>
        <v>0.8666666666666667</v>
      </c>
      <c r="H531" s="4">
        <f t="shared" si="33"/>
        <v>0</v>
      </c>
      <c r="I531" s="5">
        <f>IF(OR(AND(F531&gt;=50,G531&gt;SUMIF(SeasonTotals!A$2:A$9,A531,SeasonTotals!F$2:F$9)),AND(G531&gt;0.885,F531&gt;=50,D531&lt;3)),1,0)</f>
        <v>0</v>
      </c>
      <c r="J531" s="4">
        <f t="shared" si="34"/>
        <v>0</v>
      </c>
      <c r="K531" s="5">
        <f t="shared" si="35"/>
        <v>1</v>
      </c>
    </row>
    <row r="532" spans="1:11" x14ac:dyDescent="0.25">
      <c r="A532" t="s">
        <v>10</v>
      </c>
      <c r="B532" t="s">
        <v>34</v>
      </c>
      <c r="C532">
        <v>1</v>
      </c>
      <c r="D532">
        <v>2</v>
      </c>
      <c r="E532">
        <v>16</v>
      </c>
      <c r="F532">
        <v>58</v>
      </c>
      <c r="G532" s="1">
        <f t="shared" si="32"/>
        <v>0.88888888888888884</v>
      </c>
      <c r="H532" s="4">
        <f t="shared" si="33"/>
        <v>1</v>
      </c>
      <c r="I532" s="5">
        <f>IF(OR(AND(F532&gt;=50,G532&gt;SUMIF(SeasonTotals!A$2:A$9,A532,SeasonTotals!F$2:F$9)),AND(G532&gt;0.885,F532&gt;=50,D532&lt;3)),1,0)</f>
        <v>1</v>
      </c>
      <c r="J532" s="4">
        <f t="shared" si="34"/>
        <v>0</v>
      </c>
      <c r="K532" s="5">
        <f t="shared" si="35"/>
        <v>0</v>
      </c>
    </row>
    <row r="533" spans="1:11" x14ac:dyDescent="0.25">
      <c r="A533" t="s">
        <v>10</v>
      </c>
      <c r="B533" t="s">
        <v>34</v>
      </c>
      <c r="C533">
        <v>1</v>
      </c>
      <c r="D533">
        <v>2</v>
      </c>
      <c r="E533">
        <v>27</v>
      </c>
      <c r="F533">
        <v>59</v>
      </c>
      <c r="G533" s="1">
        <f t="shared" si="32"/>
        <v>0.93103448275862066</v>
      </c>
      <c r="H533" s="4">
        <f t="shared" si="33"/>
        <v>1</v>
      </c>
      <c r="I533" s="5">
        <f>IF(OR(AND(F533&gt;=50,G533&gt;SUMIF(SeasonTotals!A$2:A$9,A533,SeasonTotals!F$2:F$9)),AND(G533&gt;0.885,F533&gt;=50,D533&lt;3)),1,0)</f>
        <v>1</v>
      </c>
      <c r="J533" s="4">
        <f t="shared" si="34"/>
        <v>0</v>
      </c>
      <c r="K533" s="5">
        <f t="shared" si="35"/>
        <v>0</v>
      </c>
    </row>
    <row r="534" spans="1:11" x14ac:dyDescent="0.25">
      <c r="A534" t="s">
        <v>10</v>
      </c>
      <c r="B534" t="s">
        <v>34</v>
      </c>
      <c r="C534">
        <v>1</v>
      </c>
      <c r="D534">
        <v>4</v>
      </c>
      <c r="E534">
        <v>25</v>
      </c>
      <c r="F534">
        <v>60</v>
      </c>
      <c r="G534" s="1">
        <f t="shared" si="32"/>
        <v>0.86206896551724133</v>
      </c>
      <c r="H534" s="4">
        <f t="shared" si="33"/>
        <v>0</v>
      </c>
      <c r="I534" s="5">
        <f>IF(OR(AND(F534&gt;=50,G534&gt;SUMIF(SeasonTotals!A$2:A$9,A534,SeasonTotals!F$2:F$9)),AND(G534&gt;0.885,F534&gt;=50,D534&lt;3)),1,0)</f>
        <v>0</v>
      </c>
      <c r="J534" s="4">
        <f t="shared" si="34"/>
        <v>0</v>
      </c>
      <c r="K534" s="5">
        <f t="shared" si="35"/>
        <v>0</v>
      </c>
    </row>
    <row r="535" spans="1:11" x14ac:dyDescent="0.25">
      <c r="A535" t="s">
        <v>10</v>
      </c>
      <c r="B535" t="s">
        <v>34</v>
      </c>
      <c r="C535">
        <v>1</v>
      </c>
      <c r="D535">
        <v>1</v>
      </c>
      <c r="E535">
        <v>24</v>
      </c>
      <c r="F535">
        <v>60</v>
      </c>
      <c r="G535" s="1">
        <f t="shared" si="32"/>
        <v>0.96</v>
      </c>
      <c r="H535" s="4">
        <f t="shared" si="33"/>
        <v>1</v>
      </c>
      <c r="I535" s="5">
        <f>IF(OR(AND(F535&gt;=50,G535&gt;SUMIF(SeasonTotals!A$2:A$9,A535,SeasonTotals!F$2:F$9)),AND(G535&gt;0.885,F535&gt;=50,D535&lt;3)),1,0)</f>
        <v>1</v>
      </c>
      <c r="J535" s="4">
        <f t="shared" si="34"/>
        <v>0</v>
      </c>
      <c r="K535" s="5">
        <f t="shared" si="35"/>
        <v>0</v>
      </c>
    </row>
    <row r="536" spans="1:11" x14ac:dyDescent="0.25">
      <c r="A536" t="s">
        <v>10</v>
      </c>
      <c r="B536" t="s">
        <v>34</v>
      </c>
      <c r="C536">
        <v>1</v>
      </c>
      <c r="D536">
        <v>3</v>
      </c>
      <c r="E536">
        <v>9</v>
      </c>
      <c r="F536">
        <v>58</v>
      </c>
      <c r="G536" s="1">
        <f t="shared" si="32"/>
        <v>0.75</v>
      </c>
      <c r="H536" s="4">
        <f t="shared" si="33"/>
        <v>0</v>
      </c>
      <c r="I536" s="5">
        <f>IF(OR(AND(F536&gt;=50,G536&gt;SUMIF(SeasonTotals!A$2:A$9,A536,SeasonTotals!F$2:F$9)),AND(G536&gt;0.885,F536&gt;=50,D536&lt;3)),1,0)</f>
        <v>0</v>
      </c>
      <c r="J536" s="4">
        <f t="shared" si="34"/>
        <v>1</v>
      </c>
      <c r="K536" s="5">
        <f t="shared" si="35"/>
        <v>0</v>
      </c>
    </row>
    <row r="537" spans="1:11" x14ac:dyDescent="0.25">
      <c r="A537" t="s">
        <v>10</v>
      </c>
      <c r="B537" t="s">
        <v>34</v>
      </c>
      <c r="C537">
        <v>1</v>
      </c>
      <c r="D537">
        <v>2</v>
      </c>
      <c r="E537">
        <v>24</v>
      </c>
      <c r="F537">
        <v>64</v>
      </c>
      <c r="G537" s="1">
        <f t="shared" si="32"/>
        <v>0.92307692307692313</v>
      </c>
      <c r="H537" s="4">
        <f t="shared" si="33"/>
        <v>1</v>
      </c>
      <c r="I537" s="5">
        <f>IF(OR(AND(F537&gt;=50,G537&gt;SUMIF(SeasonTotals!A$2:A$9,A537,SeasonTotals!F$2:F$9)),AND(G537&gt;0.885,F537&gt;=50,D537&lt;3)),1,0)</f>
        <v>1</v>
      </c>
      <c r="J537" s="4">
        <f t="shared" si="34"/>
        <v>0</v>
      </c>
      <c r="K537" s="5">
        <f t="shared" si="35"/>
        <v>0</v>
      </c>
    </row>
    <row r="538" spans="1:11" x14ac:dyDescent="0.25">
      <c r="A538" t="s">
        <v>10</v>
      </c>
      <c r="B538" t="s">
        <v>34</v>
      </c>
      <c r="C538">
        <v>1</v>
      </c>
      <c r="D538">
        <v>1</v>
      </c>
      <c r="E538">
        <v>22</v>
      </c>
      <c r="F538">
        <v>60</v>
      </c>
      <c r="G538" s="1">
        <f t="shared" si="32"/>
        <v>0.95652173913043481</v>
      </c>
      <c r="H538" s="4">
        <f t="shared" si="33"/>
        <v>1</v>
      </c>
      <c r="I538" s="5">
        <f>IF(OR(AND(F538&gt;=50,G538&gt;SUMIF(SeasonTotals!A$2:A$9,A538,SeasonTotals!F$2:F$9)),AND(G538&gt;0.885,F538&gt;=50,D538&lt;3)),1,0)</f>
        <v>1</v>
      </c>
      <c r="J538" s="4">
        <f t="shared" si="34"/>
        <v>0</v>
      </c>
      <c r="K538" s="5">
        <f t="shared" si="35"/>
        <v>0</v>
      </c>
    </row>
    <row r="539" spans="1:11" x14ac:dyDescent="0.25">
      <c r="A539" t="s">
        <v>10</v>
      </c>
      <c r="B539" t="s">
        <v>34</v>
      </c>
      <c r="C539">
        <v>1</v>
      </c>
      <c r="D539">
        <v>0</v>
      </c>
      <c r="E539">
        <v>25</v>
      </c>
      <c r="F539">
        <v>59</v>
      </c>
      <c r="G539" s="1">
        <f t="shared" si="32"/>
        <v>1</v>
      </c>
      <c r="H539" s="4">
        <f t="shared" si="33"/>
        <v>1</v>
      </c>
      <c r="I539" s="5">
        <f>IF(OR(AND(F539&gt;=50,G539&gt;SUMIF(SeasonTotals!A$2:A$9,A539,SeasonTotals!F$2:F$9)),AND(G539&gt;0.885,F539&gt;=50,D539&lt;3)),1,0)</f>
        <v>1</v>
      </c>
      <c r="J539" s="4">
        <f t="shared" si="34"/>
        <v>0</v>
      </c>
      <c r="K539" s="5">
        <f t="shared" si="35"/>
        <v>0</v>
      </c>
    </row>
    <row r="540" spans="1:11" x14ac:dyDescent="0.25">
      <c r="A540" t="s">
        <v>10</v>
      </c>
      <c r="B540" t="s">
        <v>34</v>
      </c>
      <c r="C540">
        <v>1</v>
      </c>
      <c r="D540">
        <v>3</v>
      </c>
      <c r="E540">
        <v>26</v>
      </c>
      <c r="F540">
        <v>65</v>
      </c>
      <c r="G540" s="1">
        <f t="shared" si="32"/>
        <v>0.89655172413793105</v>
      </c>
      <c r="H540" s="4">
        <f t="shared" si="33"/>
        <v>0</v>
      </c>
      <c r="I540" s="5">
        <f>IF(OR(AND(F540&gt;=50,G540&gt;SUMIF(SeasonTotals!A$2:A$9,A540,SeasonTotals!F$2:F$9)),AND(G540&gt;0.885,F540&gt;=50,D540&lt;3)),1,0)</f>
        <v>0</v>
      </c>
      <c r="J540" s="4">
        <f t="shared" si="34"/>
        <v>0</v>
      </c>
      <c r="K540" s="5">
        <f t="shared" si="35"/>
        <v>0</v>
      </c>
    </row>
    <row r="541" spans="1:11" x14ac:dyDescent="0.25">
      <c r="A541" t="s">
        <v>10</v>
      </c>
      <c r="B541" t="s">
        <v>34</v>
      </c>
      <c r="C541">
        <v>1</v>
      </c>
      <c r="D541">
        <v>0</v>
      </c>
      <c r="E541">
        <v>15</v>
      </c>
      <c r="F541">
        <v>60</v>
      </c>
      <c r="G541" s="1">
        <f t="shared" si="32"/>
        <v>1</v>
      </c>
      <c r="H541" s="4">
        <f t="shared" si="33"/>
        <v>1</v>
      </c>
      <c r="I541" s="5">
        <f>IF(OR(AND(F541&gt;=50,G541&gt;SUMIF(SeasonTotals!A$2:A$9,A541,SeasonTotals!F$2:F$9)),AND(G541&gt;0.885,F541&gt;=50,D541&lt;3)),1,0)</f>
        <v>1</v>
      </c>
      <c r="J541" s="4">
        <f t="shared" si="34"/>
        <v>0</v>
      </c>
      <c r="K541" s="5">
        <f t="shared" si="35"/>
        <v>0</v>
      </c>
    </row>
    <row r="542" spans="1:11" x14ac:dyDescent="0.25">
      <c r="A542" t="s">
        <v>10</v>
      </c>
      <c r="B542" t="s">
        <v>34</v>
      </c>
      <c r="C542">
        <v>1</v>
      </c>
      <c r="D542">
        <v>1</v>
      </c>
      <c r="E542">
        <v>28</v>
      </c>
      <c r="F542">
        <v>65</v>
      </c>
      <c r="G542" s="1">
        <f t="shared" si="32"/>
        <v>0.96551724137931039</v>
      </c>
      <c r="H542" s="4">
        <f t="shared" si="33"/>
        <v>1</v>
      </c>
      <c r="I542" s="5">
        <f>IF(OR(AND(F542&gt;=50,G542&gt;SUMIF(SeasonTotals!A$2:A$9,A542,SeasonTotals!F$2:F$9)),AND(G542&gt;0.885,F542&gt;=50,D542&lt;3)),1,0)</f>
        <v>1</v>
      </c>
      <c r="J542" s="4">
        <f t="shared" si="34"/>
        <v>0</v>
      </c>
      <c r="K542" s="5">
        <f t="shared" si="35"/>
        <v>0</v>
      </c>
    </row>
    <row r="543" spans="1:11" x14ac:dyDescent="0.25">
      <c r="A543" t="s">
        <v>10</v>
      </c>
      <c r="B543" t="s">
        <v>34</v>
      </c>
      <c r="C543">
        <v>1</v>
      </c>
      <c r="D543">
        <v>2</v>
      </c>
      <c r="E543">
        <v>15</v>
      </c>
      <c r="F543">
        <v>59</v>
      </c>
      <c r="G543" s="1">
        <f t="shared" si="32"/>
        <v>0.88235294117647056</v>
      </c>
      <c r="H543" s="4">
        <f t="shared" si="33"/>
        <v>0</v>
      </c>
      <c r="I543" s="5">
        <f>IF(OR(AND(F543&gt;=50,G543&gt;SUMIF(SeasonTotals!A$2:A$9,A543,SeasonTotals!F$2:F$9)),AND(G543&gt;0.885,F543&gt;=50,D543&lt;3)),1,0)</f>
        <v>0</v>
      </c>
      <c r="J543" s="4">
        <f t="shared" si="34"/>
        <v>0</v>
      </c>
      <c r="K543" s="5">
        <f t="shared" si="35"/>
        <v>0</v>
      </c>
    </row>
    <row r="544" spans="1:11" x14ac:dyDescent="0.25">
      <c r="A544" t="s">
        <v>10</v>
      </c>
      <c r="B544" t="s">
        <v>34</v>
      </c>
      <c r="C544">
        <v>1</v>
      </c>
      <c r="D544">
        <v>2</v>
      </c>
      <c r="E544">
        <v>29</v>
      </c>
      <c r="F544">
        <v>64</v>
      </c>
      <c r="G544" s="1">
        <f t="shared" si="32"/>
        <v>0.93548387096774188</v>
      </c>
      <c r="H544" s="4">
        <f t="shared" si="33"/>
        <v>1</v>
      </c>
      <c r="I544" s="5">
        <f>IF(OR(AND(F544&gt;=50,G544&gt;SUMIF(SeasonTotals!A$2:A$9,A544,SeasonTotals!F$2:F$9)),AND(G544&gt;0.885,F544&gt;=50,D544&lt;3)),1,0)</f>
        <v>1</v>
      </c>
      <c r="J544" s="4">
        <f t="shared" si="34"/>
        <v>0</v>
      </c>
      <c r="K544" s="5">
        <f t="shared" si="35"/>
        <v>0</v>
      </c>
    </row>
    <row r="545" spans="1:11" x14ac:dyDescent="0.25">
      <c r="A545" t="s">
        <v>10</v>
      </c>
      <c r="B545" t="s">
        <v>34</v>
      </c>
      <c r="C545">
        <v>1</v>
      </c>
      <c r="D545">
        <v>2</v>
      </c>
      <c r="E545">
        <v>18</v>
      </c>
      <c r="F545">
        <v>59</v>
      </c>
      <c r="G545" s="1">
        <f t="shared" si="32"/>
        <v>0.9</v>
      </c>
      <c r="H545" s="4">
        <f t="shared" si="33"/>
        <v>1</v>
      </c>
      <c r="I545" s="5">
        <f>IF(OR(AND(F545&gt;=50,G545&gt;SUMIF(SeasonTotals!A$2:A$9,A545,SeasonTotals!F$2:F$9)),AND(G545&gt;0.885,F545&gt;=50,D545&lt;3)),1,0)</f>
        <v>1</v>
      </c>
      <c r="J545" s="4">
        <f t="shared" si="34"/>
        <v>0</v>
      </c>
      <c r="K545" s="5">
        <f t="shared" si="35"/>
        <v>0</v>
      </c>
    </row>
    <row r="546" spans="1:11" x14ac:dyDescent="0.25">
      <c r="A546" t="s">
        <v>10</v>
      </c>
      <c r="B546" t="s">
        <v>34</v>
      </c>
      <c r="C546">
        <v>1</v>
      </c>
      <c r="D546">
        <v>2</v>
      </c>
      <c r="E546">
        <v>33</v>
      </c>
      <c r="F546">
        <v>60</v>
      </c>
      <c r="G546" s="1">
        <f t="shared" si="32"/>
        <v>0.94285714285714284</v>
      </c>
      <c r="H546" s="4">
        <f t="shared" si="33"/>
        <v>1</v>
      </c>
      <c r="I546" s="5">
        <f>IF(OR(AND(F546&gt;=50,G546&gt;SUMIF(SeasonTotals!A$2:A$9,A546,SeasonTotals!F$2:F$9)),AND(G546&gt;0.885,F546&gt;=50,D546&lt;3)),1,0)</f>
        <v>1</v>
      </c>
      <c r="J546" s="4">
        <f t="shared" si="34"/>
        <v>0</v>
      </c>
      <c r="K546" s="5">
        <f t="shared" si="35"/>
        <v>0</v>
      </c>
    </row>
    <row r="547" spans="1:11" x14ac:dyDescent="0.25">
      <c r="A547" t="s">
        <v>10</v>
      </c>
      <c r="B547" t="s">
        <v>34</v>
      </c>
      <c r="C547">
        <v>1</v>
      </c>
      <c r="D547">
        <v>2</v>
      </c>
      <c r="E547">
        <v>17</v>
      </c>
      <c r="F547">
        <v>60</v>
      </c>
      <c r="G547" s="1">
        <f t="shared" si="32"/>
        <v>0.89473684210526316</v>
      </c>
      <c r="H547" s="4">
        <f t="shared" si="33"/>
        <v>1</v>
      </c>
      <c r="I547" s="5">
        <f>IF(OR(AND(F547&gt;=50,G547&gt;SUMIF(SeasonTotals!A$2:A$9,A547,SeasonTotals!F$2:F$9)),AND(G547&gt;0.885,F547&gt;=50,D547&lt;3)),1,0)</f>
        <v>1</v>
      </c>
      <c r="J547" s="4">
        <f t="shared" si="34"/>
        <v>0</v>
      </c>
      <c r="K547" s="5">
        <f t="shared" si="35"/>
        <v>0</v>
      </c>
    </row>
    <row r="548" spans="1:11" x14ac:dyDescent="0.25">
      <c r="A548" t="s">
        <v>10</v>
      </c>
      <c r="B548" t="s">
        <v>34</v>
      </c>
      <c r="C548">
        <v>1</v>
      </c>
      <c r="D548">
        <v>0</v>
      </c>
      <c r="E548">
        <v>27</v>
      </c>
      <c r="F548">
        <v>60</v>
      </c>
      <c r="G548" s="1">
        <f t="shared" si="32"/>
        <v>1</v>
      </c>
      <c r="H548" s="4">
        <f t="shared" si="33"/>
        <v>1</v>
      </c>
      <c r="I548" s="5">
        <f>IF(OR(AND(F548&gt;=50,G548&gt;SUMIF(SeasonTotals!A$2:A$9,A548,SeasonTotals!F$2:F$9)),AND(G548&gt;0.885,F548&gt;=50,D548&lt;3)),1,0)</f>
        <v>1</v>
      </c>
      <c r="J548" s="4">
        <f t="shared" si="34"/>
        <v>0</v>
      </c>
      <c r="K548" s="5">
        <f t="shared" si="35"/>
        <v>0</v>
      </c>
    </row>
    <row r="549" spans="1:11" x14ac:dyDescent="0.25">
      <c r="A549" t="s">
        <v>10</v>
      </c>
      <c r="B549" t="s">
        <v>34</v>
      </c>
      <c r="C549">
        <v>1</v>
      </c>
      <c r="D549">
        <v>4</v>
      </c>
      <c r="E549">
        <v>21</v>
      </c>
      <c r="F549">
        <v>39</v>
      </c>
      <c r="G549" s="1">
        <f t="shared" si="32"/>
        <v>0.84</v>
      </c>
      <c r="H549" s="4">
        <f t="shared" si="33"/>
        <v>0</v>
      </c>
      <c r="I549" s="5">
        <f>IF(OR(AND(F549&gt;=50,G549&gt;SUMIF(SeasonTotals!A$2:A$9,A549,SeasonTotals!F$2:F$9)),AND(G549&gt;0.885,F549&gt;=50,D549&lt;3)),1,0)</f>
        <v>0</v>
      </c>
      <c r="J549" s="4">
        <f t="shared" si="34"/>
        <v>1</v>
      </c>
      <c r="K549" s="5">
        <f t="shared" si="35"/>
        <v>1</v>
      </c>
    </row>
    <row r="550" spans="1:11" x14ac:dyDescent="0.25">
      <c r="A550" t="s">
        <v>10</v>
      </c>
      <c r="B550" t="s">
        <v>34</v>
      </c>
      <c r="C550">
        <v>1</v>
      </c>
      <c r="D550">
        <v>1</v>
      </c>
      <c r="E550">
        <v>36</v>
      </c>
      <c r="F550">
        <v>60</v>
      </c>
      <c r="G550" s="1">
        <f t="shared" si="32"/>
        <v>0.97297297297297303</v>
      </c>
      <c r="H550" s="4">
        <f t="shared" si="33"/>
        <v>1</v>
      </c>
      <c r="I550" s="5">
        <f>IF(OR(AND(F550&gt;=50,G550&gt;SUMIF(SeasonTotals!A$2:A$9,A550,SeasonTotals!F$2:F$9)),AND(G550&gt;0.885,F550&gt;=50,D550&lt;3)),1,0)</f>
        <v>1</v>
      </c>
      <c r="J550" s="4">
        <f t="shared" si="34"/>
        <v>0</v>
      </c>
      <c r="K550" s="5">
        <f t="shared" si="35"/>
        <v>0</v>
      </c>
    </row>
    <row r="551" spans="1:11" x14ac:dyDescent="0.25">
      <c r="A551" t="s">
        <v>10</v>
      </c>
      <c r="B551" t="s">
        <v>34</v>
      </c>
      <c r="C551">
        <v>1</v>
      </c>
      <c r="D551">
        <v>2</v>
      </c>
      <c r="E551">
        <v>15</v>
      </c>
      <c r="F551">
        <v>60</v>
      </c>
      <c r="G551" s="1">
        <f t="shared" si="32"/>
        <v>0.88235294117647056</v>
      </c>
      <c r="H551" s="4">
        <f t="shared" si="33"/>
        <v>0</v>
      </c>
      <c r="I551" s="5">
        <f>IF(OR(AND(F551&gt;=50,G551&gt;SUMIF(SeasonTotals!A$2:A$9,A551,SeasonTotals!F$2:F$9)),AND(G551&gt;0.885,F551&gt;=50,D551&lt;3)),1,0)</f>
        <v>0</v>
      </c>
      <c r="J551" s="4">
        <f t="shared" si="34"/>
        <v>0</v>
      </c>
      <c r="K551" s="5">
        <f t="shared" si="35"/>
        <v>0</v>
      </c>
    </row>
    <row r="552" spans="1:11" x14ac:dyDescent="0.25">
      <c r="A552" t="s">
        <v>10</v>
      </c>
      <c r="B552" t="s">
        <v>34</v>
      </c>
      <c r="C552">
        <v>1</v>
      </c>
      <c r="D552">
        <v>3</v>
      </c>
      <c r="E552">
        <v>18</v>
      </c>
      <c r="F552">
        <v>59</v>
      </c>
      <c r="G552" s="1">
        <f t="shared" si="32"/>
        <v>0.8571428571428571</v>
      </c>
      <c r="H552" s="4">
        <f t="shared" si="33"/>
        <v>0</v>
      </c>
      <c r="I552" s="5">
        <f>IF(OR(AND(F552&gt;=50,G552&gt;SUMIF(SeasonTotals!A$2:A$9,A552,SeasonTotals!F$2:F$9)),AND(G552&gt;0.885,F552&gt;=50,D552&lt;3)),1,0)</f>
        <v>0</v>
      </c>
      <c r="J552" s="4">
        <f t="shared" si="34"/>
        <v>0</v>
      </c>
      <c r="K552" s="5">
        <f t="shared" si="35"/>
        <v>0</v>
      </c>
    </row>
    <row r="553" spans="1:11" x14ac:dyDescent="0.25">
      <c r="A553" t="s">
        <v>10</v>
      </c>
      <c r="B553" t="s">
        <v>34</v>
      </c>
      <c r="C553">
        <v>1</v>
      </c>
      <c r="D553">
        <v>1</v>
      </c>
      <c r="E553">
        <v>30</v>
      </c>
      <c r="F553">
        <v>64</v>
      </c>
      <c r="G553" s="1">
        <f t="shared" si="32"/>
        <v>0.967741935483871</v>
      </c>
      <c r="H553" s="4">
        <f t="shared" si="33"/>
        <v>1</v>
      </c>
      <c r="I553" s="5">
        <f>IF(OR(AND(F553&gt;=50,G553&gt;SUMIF(SeasonTotals!A$2:A$9,A553,SeasonTotals!F$2:F$9)),AND(G553&gt;0.885,F553&gt;=50,D553&lt;3)),1,0)</f>
        <v>1</v>
      </c>
      <c r="J553" s="4">
        <f t="shared" si="34"/>
        <v>0</v>
      </c>
      <c r="K553" s="5">
        <f t="shared" si="35"/>
        <v>0</v>
      </c>
    </row>
    <row r="554" spans="1:11" x14ac:dyDescent="0.25">
      <c r="A554" t="s">
        <v>10</v>
      </c>
      <c r="B554" t="s">
        <v>34</v>
      </c>
      <c r="C554">
        <v>1</v>
      </c>
      <c r="D554">
        <v>2</v>
      </c>
      <c r="E554">
        <v>14</v>
      </c>
      <c r="F554">
        <v>58</v>
      </c>
      <c r="G554" s="1">
        <f t="shared" si="32"/>
        <v>0.875</v>
      </c>
      <c r="H554" s="4">
        <f t="shared" si="33"/>
        <v>0</v>
      </c>
      <c r="I554" s="5">
        <f>IF(OR(AND(F554&gt;=50,G554&gt;SUMIF(SeasonTotals!A$2:A$9,A554,SeasonTotals!F$2:F$9)),AND(G554&gt;0.885,F554&gt;=50,D554&lt;3)),1,0)</f>
        <v>0</v>
      </c>
      <c r="J554" s="4">
        <f t="shared" si="34"/>
        <v>0</v>
      </c>
      <c r="K554" s="5">
        <f t="shared" si="35"/>
        <v>0</v>
      </c>
    </row>
    <row r="555" spans="1:11" x14ac:dyDescent="0.25">
      <c r="A555" t="s">
        <v>10</v>
      </c>
      <c r="B555" t="s">
        <v>34</v>
      </c>
      <c r="C555">
        <v>1</v>
      </c>
      <c r="D555">
        <v>2</v>
      </c>
      <c r="E555">
        <v>35</v>
      </c>
      <c r="F555">
        <v>65</v>
      </c>
      <c r="G555" s="1">
        <f t="shared" si="32"/>
        <v>0.94594594594594594</v>
      </c>
      <c r="H555" s="4">
        <f t="shared" si="33"/>
        <v>1</v>
      </c>
      <c r="I555" s="5">
        <f>IF(OR(AND(F555&gt;=50,G555&gt;SUMIF(SeasonTotals!A$2:A$9,A555,SeasonTotals!F$2:F$9)),AND(G555&gt;0.885,F555&gt;=50,D555&lt;3)),1,0)</f>
        <v>1</v>
      </c>
      <c r="J555" s="4">
        <f t="shared" si="34"/>
        <v>0</v>
      </c>
      <c r="K555" s="5">
        <f t="shared" si="35"/>
        <v>0</v>
      </c>
    </row>
    <row r="556" spans="1:11" x14ac:dyDescent="0.25">
      <c r="A556" t="s">
        <v>10</v>
      </c>
      <c r="B556" t="s">
        <v>34</v>
      </c>
      <c r="C556">
        <v>1</v>
      </c>
      <c r="D556">
        <v>4</v>
      </c>
      <c r="E556">
        <v>19</v>
      </c>
      <c r="F556">
        <v>59</v>
      </c>
      <c r="G556" s="1">
        <f t="shared" si="32"/>
        <v>0.82608695652173914</v>
      </c>
      <c r="H556" s="4">
        <f t="shared" si="33"/>
        <v>0</v>
      </c>
      <c r="I556" s="5">
        <f>IF(OR(AND(F556&gt;=50,G556&gt;SUMIF(SeasonTotals!A$2:A$9,A556,SeasonTotals!F$2:F$9)),AND(G556&gt;0.885,F556&gt;=50,D556&lt;3)),1,0)</f>
        <v>0</v>
      </c>
      <c r="J556" s="4">
        <f t="shared" si="34"/>
        <v>1</v>
      </c>
      <c r="K556" s="5">
        <f t="shared" si="35"/>
        <v>0</v>
      </c>
    </row>
    <row r="557" spans="1:11" x14ac:dyDescent="0.25">
      <c r="A557" t="s">
        <v>10</v>
      </c>
      <c r="B557" t="s">
        <v>34</v>
      </c>
      <c r="C557">
        <v>1</v>
      </c>
      <c r="D557">
        <v>2</v>
      </c>
      <c r="E557">
        <v>29</v>
      </c>
      <c r="F557">
        <v>59</v>
      </c>
      <c r="G557" s="1">
        <f t="shared" si="32"/>
        <v>0.93548387096774188</v>
      </c>
      <c r="H557" s="4">
        <f t="shared" si="33"/>
        <v>1</v>
      </c>
      <c r="I557" s="5">
        <f>IF(OR(AND(F557&gt;=50,G557&gt;SUMIF(SeasonTotals!A$2:A$9,A557,SeasonTotals!F$2:F$9)),AND(G557&gt;0.885,F557&gt;=50,D557&lt;3)),1,0)</f>
        <v>1</v>
      </c>
      <c r="J557" s="4">
        <f t="shared" si="34"/>
        <v>0</v>
      </c>
      <c r="K557" s="5">
        <f t="shared" si="35"/>
        <v>0</v>
      </c>
    </row>
    <row r="558" spans="1:11" x14ac:dyDescent="0.25">
      <c r="A558" t="s">
        <v>10</v>
      </c>
      <c r="B558" t="s">
        <v>34</v>
      </c>
      <c r="C558">
        <v>1</v>
      </c>
      <c r="D558">
        <v>0</v>
      </c>
      <c r="E558">
        <v>26</v>
      </c>
      <c r="F558">
        <v>60</v>
      </c>
      <c r="G558" s="1">
        <f t="shared" si="32"/>
        <v>1</v>
      </c>
      <c r="H558" s="4">
        <f t="shared" si="33"/>
        <v>1</v>
      </c>
      <c r="I558" s="5">
        <f>IF(OR(AND(F558&gt;=50,G558&gt;SUMIF(SeasonTotals!A$2:A$9,A558,SeasonTotals!F$2:F$9)),AND(G558&gt;0.885,F558&gt;=50,D558&lt;3)),1,0)</f>
        <v>1</v>
      </c>
      <c r="J558" s="4">
        <f t="shared" si="34"/>
        <v>0</v>
      </c>
      <c r="K558" s="5">
        <f t="shared" si="35"/>
        <v>0</v>
      </c>
    </row>
    <row r="559" spans="1:11" x14ac:dyDescent="0.25">
      <c r="A559" t="s">
        <v>10</v>
      </c>
      <c r="B559" t="s">
        <v>34</v>
      </c>
      <c r="C559">
        <v>1</v>
      </c>
      <c r="D559">
        <v>2</v>
      </c>
      <c r="E559">
        <v>19</v>
      </c>
      <c r="F559">
        <v>60</v>
      </c>
      <c r="G559" s="1">
        <f t="shared" si="32"/>
        <v>0.90476190476190477</v>
      </c>
      <c r="H559" s="4">
        <f t="shared" si="33"/>
        <v>1</v>
      </c>
      <c r="I559" s="5">
        <f>IF(OR(AND(F559&gt;=50,G559&gt;SUMIF(SeasonTotals!A$2:A$9,A559,SeasonTotals!F$2:F$9)),AND(G559&gt;0.885,F559&gt;=50,D559&lt;3)),1,0)</f>
        <v>1</v>
      </c>
      <c r="J559" s="4">
        <f t="shared" si="34"/>
        <v>0</v>
      </c>
      <c r="K559" s="5">
        <f t="shared" si="35"/>
        <v>0</v>
      </c>
    </row>
    <row r="560" spans="1:11" x14ac:dyDescent="0.25">
      <c r="A560" t="s">
        <v>10</v>
      </c>
      <c r="B560" t="s">
        <v>34</v>
      </c>
      <c r="C560">
        <v>1</v>
      </c>
      <c r="D560">
        <v>2</v>
      </c>
      <c r="E560">
        <v>19</v>
      </c>
      <c r="F560">
        <v>60</v>
      </c>
      <c r="G560" s="1">
        <f t="shared" si="32"/>
        <v>0.90476190476190477</v>
      </c>
      <c r="H560" s="4">
        <f t="shared" si="33"/>
        <v>1</v>
      </c>
      <c r="I560" s="5">
        <f>IF(OR(AND(F560&gt;=50,G560&gt;SUMIF(SeasonTotals!A$2:A$9,A560,SeasonTotals!F$2:F$9)),AND(G560&gt;0.885,F560&gt;=50,D560&lt;3)),1,0)</f>
        <v>1</v>
      </c>
      <c r="J560" s="4">
        <f t="shared" si="34"/>
        <v>0</v>
      </c>
      <c r="K560" s="5">
        <f t="shared" si="35"/>
        <v>0</v>
      </c>
    </row>
    <row r="561" spans="1:11" x14ac:dyDescent="0.25">
      <c r="A561" t="s">
        <v>10</v>
      </c>
      <c r="B561" t="s">
        <v>34</v>
      </c>
      <c r="C561">
        <v>1</v>
      </c>
      <c r="D561">
        <v>3</v>
      </c>
      <c r="E561">
        <v>17</v>
      </c>
      <c r="F561">
        <v>63</v>
      </c>
      <c r="G561" s="1">
        <f t="shared" si="32"/>
        <v>0.85</v>
      </c>
      <c r="H561" s="4">
        <f t="shared" si="33"/>
        <v>0</v>
      </c>
      <c r="I561" s="5">
        <f>IF(OR(AND(F561&gt;=50,G561&gt;SUMIF(SeasonTotals!A$2:A$9,A561,SeasonTotals!F$2:F$9)),AND(G561&gt;0.885,F561&gt;=50,D561&lt;3)),1,0)</f>
        <v>0</v>
      </c>
      <c r="J561" s="4">
        <f t="shared" si="34"/>
        <v>0</v>
      </c>
      <c r="K561" s="5">
        <f t="shared" si="35"/>
        <v>0</v>
      </c>
    </row>
    <row r="562" spans="1:11" x14ac:dyDescent="0.25">
      <c r="A562" t="s">
        <v>10</v>
      </c>
      <c r="B562" t="s">
        <v>34</v>
      </c>
      <c r="C562">
        <v>1</v>
      </c>
      <c r="D562">
        <v>2</v>
      </c>
      <c r="E562">
        <v>21</v>
      </c>
      <c r="F562">
        <v>60</v>
      </c>
      <c r="G562" s="1">
        <f t="shared" si="32"/>
        <v>0.91304347826086951</v>
      </c>
      <c r="H562" s="4">
        <f t="shared" si="33"/>
        <v>1</v>
      </c>
      <c r="I562" s="5">
        <f>IF(OR(AND(F562&gt;=50,G562&gt;SUMIF(SeasonTotals!A$2:A$9,A562,SeasonTotals!F$2:F$9)),AND(G562&gt;0.885,F562&gt;=50,D562&lt;3)),1,0)</f>
        <v>1</v>
      </c>
      <c r="J562" s="4">
        <f t="shared" si="34"/>
        <v>0</v>
      </c>
      <c r="K562" s="5">
        <f t="shared" si="35"/>
        <v>0</v>
      </c>
    </row>
    <row r="563" spans="1:11" x14ac:dyDescent="0.25">
      <c r="A563" t="s">
        <v>10</v>
      </c>
      <c r="B563" t="s">
        <v>34</v>
      </c>
      <c r="C563">
        <v>1</v>
      </c>
      <c r="D563">
        <v>1</v>
      </c>
      <c r="E563">
        <v>20</v>
      </c>
      <c r="F563">
        <v>59</v>
      </c>
      <c r="G563" s="1">
        <f t="shared" si="32"/>
        <v>0.95238095238095233</v>
      </c>
      <c r="H563" s="4">
        <f t="shared" si="33"/>
        <v>1</v>
      </c>
      <c r="I563" s="5">
        <f>IF(OR(AND(F563&gt;=50,G563&gt;SUMIF(SeasonTotals!A$2:A$9,A563,SeasonTotals!F$2:F$9)),AND(G563&gt;0.885,F563&gt;=50,D563&lt;3)),1,0)</f>
        <v>1</v>
      </c>
      <c r="J563" s="4">
        <f t="shared" si="34"/>
        <v>0</v>
      </c>
      <c r="K563" s="5">
        <f t="shared" si="35"/>
        <v>0</v>
      </c>
    </row>
    <row r="564" spans="1:11" x14ac:dyDescent="0.25">
      <c r="A564" t="s">
        <v>10</v>
      </c>
      <c r="B564" t="s">
        <v>34</v>
      </c>
      <c r="C564">
        <v>1</v>
      </c>
      <c r="D564">
        <v>2</v>
      </c>
      <c r="E564">
        <v>23</v>
      </c>
      <c r="F564">
        <v>60</v>
      </c>
      <c r="G564" s="1">
        <f t="shared" si="32"/>
        <v>0.92</v>
      </c>
      <c r="H564" s="4">
        <f t="shared" si="33"/>
        <v>1</v>
      </c>
      <c r="I564" s="5">
        <f>IF(OR(AND(F564&gt;=50,G564&gt;SUMIF(SeasonTotals!A$2:A$9,A564,SeasonTotals!F$2:F$9)),AND(G564&gt;0.885,F564&gt;=50,D564&lt;3)),1,0)</f>
        <v>1</v>
      </c>
      <c r="J564" s="4">
        <f t="shared" si="34"/>
        <v>0</v>
      </c>
      <c r="K564" s="5">
        <f t="shared" si="35"/>
        <v>0</v>
      </c>
    </row>
    <row r="565" spans="1:11" x14ac:dyDescent="0.25">
      <c r="A565" t="s">
        <v>10</v>
      </c>
      <c r="B565" t="s">
        <v>34</v>
      </c>
      <c r="C565">
        <v>1</v>
      </c>
      <c r="D565">
        <v>5</v>
      </c>
      <c r="E565">
        <v>23</v>
      </c>
      <c r="F565">
        <v>57</v>
      </c>
      <c r="G565" s="1">
        <f t="shared" si="32"/>
        <v>0.8214285714285714</v>
      </c>
      <c r="H565" s="4">
        <f t="shared" si="33"/>
        <v>0</v>
      </c>
      <c r="I565" s="5">
        <f>IF(OR(AND(F565&gt;=50,G565&gt;SUMIF(SeasonTotals!A$2:A$9,A565,SeasonTotals!F$2:F$9)),AND(G565&gt;0.885,F565&gt;=50,D565&lt;3)),1,0)</f>
        <v>0</v>
      </c>
      <c r="J565" s="4">
        <f t="shared" si="34"/>
        <v>1</v>
      </c>
      <c r="K565" s="5">
        <f t="shared" si="35"/>
        <v>0</v>
      </c>
    </row>
    <row r="566" spans="1:11" x14ac:dyDescent="0.25">
      <c r="A566" t="s">
        <v>10</v>
      </c>
      <c r="B566" t="s">
        <v>34</v>
      </c>
      <c r="C566">
        <v>1</v>
      </c>
      <c r="D566">
        <v>4</v>
      </c>
      <c r="E566">
        <v>27</v>
      </c>
      <c r="F566">
        <v>58</v>
      </c>
      <c r="G566" s="1">
        <f t="shared" si="32"/>
        <v>0.87096774193548387</v>
      </c>
      <c r="H566" s="4">
        <f t="shared" si="33"/>
        <v>0</v>
      </c>
      <c r="I566" s="5">
        <f>IF(OR(AND(F566&gt;=50,G566&gt;SUMIF(SeasonTotals!A$2:A$9,A566,SeasonTotals!F$2:F$9)),AND(G566&gt;0.885,F566&gt;=50,D566&lt;3)),1,0)</f>
        <v>0</v>
      </c>
      <c r="J566" s="4">
        <f t="shared" si="34"/>
        <v>0</v>
      </c>
      <c r="K566" s="5">
        <f t="shared" si="35"/>
        <v>0</v>
      </c>
    </row>
    <row r="567" spans="1:11" x14ac:dyDescent="0.25">
      <c r="A567" t="s">
        <v>10</v>
      </c>
      <c r="B567" t="s">
        <v>34</v>
      </c>
      <c r="C567">
        <v>1</v>
      </c>
      <c r="D567">
        <v>6</v>
      </c>
      <c r="E567">
        <v>22</v>
      </c>
      <c r="F567">
        <v>59</v>
      </c>
      <c r="G567" s="1">
        <f t="shared" si="32"/>
        <v>0.7857142857142857</v>
      </c>
      <c r="H567" s="4">
        <f t="shared" si="33"/>
        <v>0</v>
      </c>
      <c r="I567" s="5">
        <f>IF(OR(AND(F567&gt;=50,G567&gt;SUMIF(SeasonTotals!A$2:A$9,A567,SeasonTotals!F$2:F$9)),AND(G567&gt;0.885,F567&gt;=50,D567&lt;3)),1,0)</f>
        <v>0</v>
      </c>
      <c r="J567" s="4">
        <f t="shared" si="34"/>
        <v>1</v>
      </c>
      <c r="K567" s="5">
        <f t="shared" si="35"/>
        <v>0</v>
      </c>
    </row>
    <row r="568" spans="1:11" x14ac:dyDescent="0.25">
      <c r="A568" t="s">
        <v>10</v>
      </c>
      <c r="B568" t="s">
        <v>34</v>
      </c>
      <c r="C568">
        <v>1</v>
      </c>
      <c r="D568">
        <v>2</v>
      </c>
      <c r="E568">
        <v>28</v>
      </c>
      <c r="F568">
        <v>60</v>
      </c>
      <c r="G568" s="1">
        <f t="shared" si="32"/>
        <v>0.93333333333333335</v>
      </c>
      <c r="H568" s="4">
        <f t="shared" si="33"/>
        <v>1</v>
      </c>
      <c r="I568" s="5">
        <f>IF(OR(AND(F568&gt;=50,G568&gt;SUMIF(SeasonTotals!A$2:A$9,A568,SeasonTotals!F$2:F$9)),AND(G568&gt;0.885,F568&gt;=50,D568&lt;3)),1,0)</f>
        <v>1</v>
      </c>
      <c r="J568" s="4">
        <f t="shared" si="34"/>
        <v>0</v>
      </c>
      <c r="K568" s="5">
        <f t="shared" si="35"/>
        <v>0</v>
      </c>
    </row>
    <row r="569" spans="1:11" x14ac:dyDescent="0.25">
      <c r="A569" t="s">
        <v>10</v>
      </c>
      <c r="B569" t="s">
        <v>34</v>
      </c>
      <c r="C569">
        <v>1</v>
      </c>
      <c r="D569">
        <v>1</v>
      </c>
      <c r="E569">
        <v>17</v>
      </c>
      <c r="F569">
        <v>60</v>
      </c>
      <c r="G569" s="1">
        <f t="shared" si="32"/>
        <v>0.94444444444444442</v>
      </c>
      <c r="H569" s="4">
        <f t="shared" si="33"/>
        <v>1</v>
      </c>
      <c r="I569" s="5">
        <f>IF(OR(AND(F569&gt;=50,G569&gt;SUMIF(SeasonTotals!A$2:A$9,A569,SeasonTotals!F$2:F$9)),AND(G569&gt;0.885,F569&gt;=50,D569&lt;3)),1,0)</f>
        <v>1</v>
      </c>
      <c r="J569" s="4">
        <f t="shared" si="34"/>
        <v>0</v>
      </c>
      <c r="K569" s="5">
        <f t="shared" si="35"/>
        <v>0</v>
      </c>
    </row>
    <row r="570" spans="1:11" x14ac:dyDescent="0.25">
      <c r="A570" t="s">
        <v>10</v>
      </c>
      <c r="B570" t="s">
        <v>34</v>
      </c>
      <c r="C570">
        <v>1</v>
      </c>
      <c r="D570">
        <v>0</v>
      </c>
      <c r="E570">
        <v>13</v>
      </c>
      <c r="F570">
        <v>60</v>
      </c>
      <c r="G570" s="1">
        <f t="shared" si="32"/>
        <v>1</v>
      </c>
      <c r="H570" s="4">
        <f t="shared" si="33"/>
        <v>1</v>
      </c>
      <c r="I570" s="5">
        <f>IF(OR(AND(F570&gt;=50,G570&gt;SUMIF(SeasonTotals!A$2:A$9,A570,SeasonTotals!F$2:F$9)),AND(G570&gt;0.885,F570&gt;=50,D570&lt;3)),1,0)</f>
        <v>1</v>
      </c>
      <c r="J570" s="4">
        <f t="shared" si="34"/>
        <v>0</v>
      </c>
      <c r="K570" s="5">
        <f t="shared" si="35"/>
        <v>0</v>
      </c>
    </row>
    <row r="571" spans="1:11" x14ac:dyDescent="0.25">
      <c r="A571" t="s">
        <v>10</v>
      </c>
      <c r="B571" t="s">
        <v>34</v>
      </c>
      <c r="C571">
        <v>1</v>
      </c>
      <c r="D571">
        <v>5</v>
      </c>
      <c r="E571">
        <v>24</v>
      </c>
      <c r="F571">
        <v>59</v>
      </c>
      <c r="G571" s="1">
        <f t="shared" si="32"/>
        <v>0.82758620689655171</v>
      </c>
      <c r="H571" s="4">
        <f t="shared" si="33"/>
        <v>0</v>
      </c>
      <c r="I571" s="5">
        <f>IF(OR(AND(F571&gt;=50,G571&gt;SUMIF(SeasonTotals!A$2:A$9,A571,SeasonTotals!F$2:F$9)),AND(G571&gt;0.885,F571&gt;=50,D571&lt;3)),1,0)</f>
        <v>0</v>
      </c>
      <c r="J571" s="4">
        <f t="shared" si="34"/>
        <v>1</v>
      </c>
      <c r="K571" s="5">
        <f t="shared" si="35"/>
        <v>0</v>
      </c>
    </row>
    <row r="572" spans="1:11" x14ac:dyDescent="0.25">
      <c r="A572" t="s">
        <v>10</v>
      </c>
      <c r="B572" t="s">
        <v>34</v>
      </c>
      <c r="C572">
        <v>1</v>
      </c>
      <c r="D572">
        <v>2</v>
      </c>
      <c r="E572">
        <v>19</v>
      </c>
      <c r="F572">
        <v>65</v>
      </c>
      <c r="G572" s="1">
        <f t="shared" si="32"/>
        <v>0.90476190476190477</v>
      </c>
      <c r="H572" s="4">
        <f t="shared" si="33"/>
        <v>1</v>
      </c>
      <c r="I572" s="5">
        <f>IF(OR(AND(F572&gt;=50,G572&gt;SUMIF(SeasonTotals!A$2:A$9,A572,SeasonTotals!F$2:F$9)),AND(G572&gt;0.885,F572&gt;=50,D572&lt;3)),1,0)</f>
        <v>1</v>
      </c>
      <c r="J572" s="4">
        <f t="shared" si="34"/>
        <v>0</v>
      </c>
      <c r="K572" s="5">
        <f t="shared" si="35"/>
        <v>0</v>
      </c>
    </row>
    <row r="573" spans="1:11" x14ac:dyDescent="0.25">
      <c r="A573" t="s">
        <v>10</v>
      </c>
      <c r="B573" t="s">
        <v>34</v>
      </c>
      <c r="C573">
        <v>1</v>
      </c>
      <c r="D573">
        <v>2</v>
      </c>
      <c r="E573">
        <v>22</v>
      </c>
      <c r="F573">
        <v>59</v>
      </c>
      <c r="G573" s="1">
        <f t="shared" si="32"/>
        <v>0.91666666666666663</v>
      </c>
      <c r="H573" s="4">
        <f t="shared" si="33"/>
        <v>1</v>
      </c>
      <c r="I573" s="5">
        <f>IF(OR(AND(F573&gt;=50,G573&gt;SUMIF(SeasonTotals!A$2:A$9,A573,SeasonTotals!F$2:F$9)),AND(G573&gt;0.885,F573&gt;=50,D573&lt;3)),1,0)</f>
        <v>1</v>
      </c>
      <c r="J573" s="4">
        <f t="shared" si="34"/>
        <v>0</v>
      </c>
      <c r="K573" s="5">
        <f t="shared" si="35"/>
        <v>0</v>
      </c>
    </row>
    <row r="574" spans="1:11" x14ac:dyDescent="0.25">
      <c r="A574" t="s">
        <v>10</v>
      </c>
      <c r="B574" t="s">
        <v>34</v>
      </c>
      <c r="C574">
        <v>1</v>
      </c>
      <c r="D574">
        <v>1</v>
      </c>
      <c r="E574">
        <v>31</v>
      </c>
      <c r="F574">
        <v>62</v>
      </c>
      <c r="G574" s="1">
        <f t="shared" si="32"/>
        <v>0.96875</v>
      </c>
      <c r="H574" s="4">
        <f t="shared" si="33"/>
        <v>1</v>
      </c>
      <c r="I574" s="5">
        <f>IF(OR(AND(F574&gt;=50,G574&gt;SUMIF(SeasonTotals!A$2:A$9,A574,SeasonTotals!F$2:F$9)),AND(G574&gt;0.885,F574&gt;=50,D574&lt;3)),1,0)</f>
        <v>1</v>
      </c>
      <c r="J574" s="4">
        <f t="shared" si="34"/>
        <v>0</v>
      </c>
      <c r="K574" s="5">
        <f t="shared" si="35"/>
        <v>0</v>
      </c>
    </row>
    <row r="575" spans="1:11" x14ac:dyDescent="0.25">
      <c r="A575" t="s">
        <v>10</v>
      </c>
      <c r="B575" t="s">
        <v>34</v>
      </c>
      <c r="C575">
        <v>1</v>
      </c>
      <c r="D575">
        <v>3</v>
      </c>
      <c r="E575">
        <v>10</v>
      </c>
      <c r="F575">
        <v>60</v>
      </c>
      <c r="G575" s="1">
        <f t="shared" si="32"/>
        <v>0.76923076923076927</v>
      </c>
      <c r="H575" s="4">
        <f t="shared" si="33"/>
        <v>0</v>
      </c>
      <c r="I575" s="5">
        <f>IF(OR(AND(F575&gt;=50,G575&gt;SUMIF(SeasonTotals!A$2:A$9,A575,SeasonTotals!F$2:F$9)),AND(G575&gt;0.885,F575&gt;=50,D575&lt;3)),1,0)</f>
        <v>0</v>
      </c>
      <c r="J575" s="4">
        <f t="shared" si="34"/>
        <v>1</v>
      </c>
      <c r="K575" s="5">
        <f t="shared" si="35"/>
        <v>0</v>
      </c>
    </row>
    <row r="576" spans="1:11" x14ac:dyDescent="0.25">
      <c r="A576" t="s">
        <v>10</v>
      </c>
      <c r="B576" t="s">
        <v>34</v>
      </c>
      <c r="C576">
        <v>1</v>
      </c>
      <c r="D576">
        <v>4</v>
      </c>
      <c r="E576">
        <v>14</v>
      </c>
      <c r="F576">
        <v>65</v>
      </c>
      <c r="G576" s="1">
        <f t="shared" si="32"/>
        <v>0.77777777777777779</v>
      </c>
      <c r="H576" s="4">
        <f t="shared" si="33"/>
        <v>0</v>
      </c>
      <c r="I576" s="5">
        <f>IF(OR(AND(F576&gt;=50,G576&gt;SUMIF(SeasonTotals!A$2:A$9,A576,SeasonTotals!F$2:F$9)),AND(G576&gt;0.885,F576&gt;=50,D576&lt;3)),1,0)</f>
        <v>0</v>
      </c>
      <c r="J576" s="4">
        <f t="shared" si="34"/>
        <v>1</v>
      </c>
      <c r="K576" s="5">
        <f t="shared" si="35"/>
        <v>0</v>
      </c>
    </row>
    <row r="577" spans="1:11" x14ac:dyDescent="0.25">
      <c r="A577" t="s">
        <v>10</v>
      </c>
      <c r="B577" t="s">
        <v>34</v>
      </c>
      <c r="C577">
        <v>1</v>
      </c>
      <c r="D577">
        <v>3</v>
      </c>
      <c r="E577">
        <v>15</v>
      </c>
      <c r="F577">
        <v>58</v>
      </c>
      <c r="G577" s="1">
        <f t="shared" si="32"/>
        <v>0.83333333333333337</v>
      </c>
      <c r="H577" s="4">
        <f t="shared" si="33"/>
        <v>0</v>
      </c>
      <c r="I577" s="5">
        <f>IF(OR(AND(F577&gt;=50,G577&gt;SUMIF(SeasonTotals!A$2:A$9,A577,SeasonTotals!F$2:F$9)),AND(G577&gt;0.885,F577&gt;=50,D577&lt;3)),1,0)</f>
        <v>0</v>
      </c>
      <c r="J577" s="4">
        <f t="shared" si="34"/>
        <v>1</v>
      </c>
      <c r="K577" s="5">
        <f t="shared" si="35"/>
        <v>0</v>
      </c>
    </row>
    <row r="578" spans="1:11" x14ac:dyDescent="0.25">
      <c r="A578" t="s">
        <v>10</v>
      </c>
      <c r="B578" t="s">
        <v>34</v>
      </c>
      <c r="C578">
        <v>1</v>
      </c>
      <c r="D578">
        <v>2</v>
      </c>
      <c r="E578">
        <v>30</v>
      </c>
      <c r="F578">
        <v>59</v>
      </c>
      <c r="G578" s="1">
        <f t="shared" ref="G578:G641" si="36">E578/MAX(1,SUM(D578:E578))</f>
        <v>0.9375</v>
      </c>
      <c r="H578" s="4">
        <f t="shared" ref="H578:H641" si="37">IF(AND(F578&gt;=50,OR(G578&gt;0.913,AND(G578&gt;0.885,D578&lt;3))),1,0)</f>
        <v>1</v>
      </c>
      <c r="I578" s="5">
        <f>IF(OR(AND(F578&gt;=50,G578&gt;SUMIF(SeasonTotals!A$2:A$9,A578,SeasonTotals!F$2:F$9)),AND(G578&gt;0.885,F578&gt;=50,D578&lt;3)),1,0)</f>
        <v>1</v>
      </c>
      <c r="J578" s="4">
        <f t="shared" ref="J578:J641" si="38">IF(G578&lt;0.85,1,0)</f>
        <v>0</v>
      </c>
      <c r="K578" s="5">
        <f t="shared" ref="K578:K641" si="39">IF(F578&lt;55,1,0)</f>
        <v>0</v>
      </c>
    </row>
    <row r="579" spans="1:11" x14ac:dyDescent="0.25">
      <c r="A579" t="s">
        <v>10</v>
      </c>
      <c r="B579" t="s">
        <v>34</v>
      </c>
      <c r="C579">
        <v>1</v>
      </c>
      <c r="D579">
        <v>3</v>
      </c>
      <c r="E579">
        <v>17</v>
      </c>
      <c r="F579">
        <v>49</v>
      </c>
      <c r="G579" s="1">
        <f t="shared" si="36"/>
        <v>0.85</v>
      </c>
      <c r="H579" s="4">
        <f t="shared" si="37"/>
        <v>0</v>
      </c>
      <c r="I579" s="5">
        <f>IF(OR(AND(F579&gt;=50,G579&gt;SUMIF(SeasonTotals!A$2:A$9,A579,SeasonTotals!F$2:F$9)),AND(G579&gt;0.885,F579&gt;=50,D579&lt;3)),1,0)</f>
        <v>0</v>
      </c>
      <c r="J579" s="4">
        <f t="shared" si="38"/>
        <v>0</v>
      </c>
      <c r="K579" s="5">
        <f t="shared" si="39"/>
        <v>1</v>
      </c>
    </row>
    <row r="580" spans="1:11" x14ac:dyDescent="0.25">
      <c r="A580" t="s">
        <v>10</v>
      </c>
      <c r="B580" t="s">
        <v>34</v>
      </c>
      <c r="C580">
        <v>1</v>
      </c>
      <c r="D580">
        <v>1</v>
      </c>
      <c r="E580">
        <v>26</v>
      </c>
      <c r="F580">
        <v>60</v>
      </c>
      <c r="G580" s="1">
        <f t="shared" si="36"/>
        <v>0.96296296296296291</v>
      </c>
      <c r="H580" s="4">
        <f t="shared" si="37"/>
        <v>1</v>
      </c>
      <c r="I580" s="5">
        <f>IF(OR(AND(F580&gt;=50,G580&gt;SUMIF(SeasonTotals!A$2:A$9,A580,SeasonTotals!F$2:F$9)),AND(G580&gt;0.885,F580&gt;=50,D580&lt;3)),1,0)</f>
        <v>1</v>
      </c>
      <c r="J580" s="4">
        <f t="shared" si="38"/>
        <v>0</v>
      </c>
      <c r="K580" s="5">
        <f t="shared" si="39"/>
        <v>0</v>
      </c>
    </row>
    <row r="581" spans="1:11" x14ac:dyDescent="0.25">
      <c r="A581" t="s">
        <v>10</v>
      </c>
      <c r="B581" t="s">
        <v>34</v>
      </c>
      <c r="C581">
        <v>1</v>
      </c>
      <c r="D581">
        <v>1</v>
      </c>
      <c r="E581">
        <v>20</v>
      </c>
      <c r="F581">
        <v>63</v>
      </c>
      <c r="G581" s="1">
        <f t="shared" si="36"/>
        <v>0.95238095238095233</v>
      </c>
      <c r="H581" s="4">
        <f t="shared" si="37"/>
        <v>1</v>
      </c>
      <c r="I581" s="5">
        <f>IF(OR(AND(F581&gt;=50,G581&gt;SUMIF(SeasonTotals!A$2:A$9,A581,SeasonTotals!F$2:F$9)),AND(G581&gt;0.885,F581&gt;=50,D581&lt;3)),1,0)</f>
        <v>1</v>
      </c>
      <c r="J581" s="4">
        <f t="shared" si="38"/>
        <v>0</v>
      </c>
      <c r="K581" s="5">
        <f t="shared" si="39"/>
        <v>0</v>
      </c>
    </row>
    <row r="582" spans="1:11" x14ac:dyDescent="0.25">
      <c r="A582" t="s">
        <v>10</v>
      </c>
      <c r="B582" t="s">
        <v>34</v>
      </c>
      <c r="C582">
        <v>1</v>
      </c>
      <c r="D582">
        <v>2</v>
      </c>
      <c r="E582">
        <v>17</v>
      </c>
      <c r="F582">
        <v>57</v>
      </c>
      <c r="G582" s="1">
        <f t="shared" si="36"/>
        <v>0.89473684210526316</v>
      </c>
      <c r="H582" s="4">
        <f t="shared" si="37"/>
        <v>1</v>
      </c>
      <c r="I582" s="5">
        <f>IF(OR(AND(F582&gt;=50,G582&gt;SUMIF(SeasonTotals!A$2:A$9,A582,SeasonTotals!F$2:F$9)),AND(G582&gt;0.885,F582&gt;=50,D582&lt;3)),1,0)</f>
        <v>1</v>
      </c>
      <c r="J582" s="4">
        <f t="shared" si="38"/>
        <v>0</v>
      </c>
      <c r="K582" s="5">
        <f t="shared" si="39"/>
        <v>0</v>
      </c>
    </row>
    <row r="583" spans="1:11" x14ac:dyDescent="0.25">
      <c r="A583" t="s">
        <v>10</v>
      </c>
      <c r="B583" t="s">
        <v>34</v>
      </c>
      <c r="C583">
        <v>1</v>
      </c>
      <c r="D583">
        <v>2</v>
      </c>
      <c r="E583">
        <v>20</v>
      </c>
      <c r="F583">
        <v>60</v>
      </c>
      <c r="G583" s="1">
        <f t="shared" si="36"/>
        <v>0.90909090909090906</v>
      </c>
      <c r="H583" s="4">
        <f t="shared" si="37"/>
        <v>1</v>
      </c>
      <c r="I583" s="5">
        <f>IF(OR(AND(F583&gt;=50,G583&gt;SUMIF(SeasonTotals!A$2:A$9,A583,SeasonTotals!F$2:F$9)),AND(G583&gt;0.885,F583&gt;=50,D583&lt;3)),1,0)</f>
        <v>1</v>
      </c>
      <c r="J583" s="4">
        <f t="shared" si="38"/>
        <v>0</v>
      </c>
      <c r="K583" s="5">
        <f t="shared" si="39"/>
        <v>0</v>
      </c>
    </row>
    <row r="584" spans="1:11" x14ac:dyDescent="0.25">
      <c r="A584" t="s">
        <v>10</v>
      </c>
      <c r="B584" t="s">
        <v>34</v>
      </c>
      <c r="C584">
        <v>1</v>
      </c>
      <c r="D584">
        <v>4</v>
      </c>
      <c r="E584">
        <v>27</v>
      </c>
      <c r="F584">
        <v>59</v>
      </c>
      <c r="G584" s="1">
        <f t="shared" si="36"/>
        <v>0.87096774193548387</v>
      </c>
      <c r="H584" s="4">
        <f t="shared" si="37"/>
        <v>0</v>
      </c>
      <c r="I584" s="5">
        <f>IF(OR(AND(F584&gt;=50,G584&gt;SUMIF(SeasonTotals!A$2:A$9,A584,SeasonTotals!F$2:F$9)),AND(G584&gt;0.885,F584&gt;=50,D584&lt;3)),1,0)</f>
        <v>0</v>
      </c>
      <c r="J584" s="4">
        <f t="shared" si="38"/>
        <v>0</v>
      </c>
      <c r="K584" s="5">
        <f t="shared" si="39"/>
        <v>0</v>
      </c>
    </row>
    <row r="585" spans="1:11" x14ac:dyDescent="0.25">
      <c r="A585" t="s">
        <v>10</v>
      </c>
      <c r="B585" t="s">
        <v>34</v>
      </c>
      <c r="C585">
        <v>1</v>
      </c>
      <c r="D585">
        <v>2</v>
      </c>
      <c r="E585">
        <v>17</v>
      </c>
      <c r="F585">
        <v>63</v>
      </c>
      <c r="G585" s="1">
        <f t="shared" si="36"/>
        <v>0.89473684210526316</v>
      </c>
      <c r="H585" s="4">
        <f t="shared" si="37"/>
        <v>1</v>
      </c>
      <c r="I585" s="5">
        <f>IF(OR(AND(F585&gt;=50,G585&gt;SUMIF(SeasonTotals!A$2:A$9,A585,SeasonTotals!F$2:F$9)),AND(G585&gt;0.885,F585&gt;=50,D585&lt;3)),1,0)</f>
        <v>1</v>
      </c>
      <c r="J585" s="4">
        <f t="shared" si="38"/>
        <v>0</v>
      </c>
      <c r="K585" s="5">
        <f t="shared" si="39"/>
        <v>0</v>
      </c>
    </row>
    <row r="586" spans="1:11" x14ac:dyDescent="0.25">
      <c r="A586" t="s">
        <v>10</v>
      </c>
      <c r="B586" t="s">
        <v>34</v>
      </c>
      <c r="C586">
        <v>1</v>
      </c>
      <c r="D586">
        <v>2</v>
      </c>
      <c r="E586">
        <v>17</v>
      </c>
      <c r="F586">
        <v>60</v>
      </c>
      <c r="G586" s="1">
        <f t="shared" si="36"/>
        <v>0.89473684210526316</v>
      </c>
      <c r="H586" s="4">
        <f t="shared" si="37"/>
        <v>1</v>
      </c>
      <c r="I586" s="5">
        <f>IF(OR(AND(F586&gt;=50,G586&gt;SUMIF(SeasonTotals!A$2:A$9,A586,SeasonTotals!F$2:F$9)),AND(G586&gt;0.885,F586&gt;=50,D586&lt;3)),1,0)</f>
        <v>1</v>
      </c>
      <c r="J586" s="4">
        <f t="shared" si="38"/>
        <v>0</v>
      </c>
      <c r="K586" s="5">
        <f t="shared" si="39"/>
        <v>0</v>
      </c>
    </row>
    <row r="587" spans="1:11" x14ac:dyDescent="0.25">
      <c r="A587" t="s">
        <v>10</v>
      </c>
      <c r="B587" t="s">
        <v>34</v>
      </c>
      <c r="C587">
        <v>1</v>
      </c>
      <c r="D587">
        <v>2</v>
      </c>
      <c r="E587">
        <v>21</v>
      </c>
      <c r="F587">
        <v>65</v>
      </c>
      <c r="G587" s="1">
        <f t="shared" si="36"/>
        <v>0.91304347826086951</v>
      </c>
      <c r="H587" s="4">
        <f t="shared" si="37"/>
        <v>1</v>
      </c>
      <c r="I587" s="5">
        <f>IF(OR(AND(F587&gt;=50,G587&gt;SUMIF(SeasonTotals!A$2:A$9,A587,SeasonTotals!F$2:F$9)),AND(G587&gt;0.885,F587&gt;=50,D587&lt;3)),1,0)</f>
        <v>1</v>
      </c>
      <c r="J587" s="4">
        <f t="shared" si="38"/>
        <v>0</v>
      </c>
      <c r="K587" s="5">
        <f t="shared" si="39"/>
        <v>0</v>
      </c>
    </row>
    <row r="588" spans="1:11" x14ac:dyDescent="0.25">
      <c r="A588" t="s">
        <v>10</v>
      </c>
      <c r="B588" t="s">
        <v>34</v>
      </c>
      <c r="C588">
        <v>1</v>
      </c>
      <c r="D588">
        <v>1</v>
      </c>
      <c r="E588">
        <v>26</v>
      </c>
      <c r="F588">
        <v>60</v>
      </c>
      <c r="G588" s="1">
        <f t="shared" si="36"/>
        <v>0.96296296296296291</v>
      </c>
      <c r="H588" s="4">
        <f t="shared" si="37"/>
        <v>1</v>
      </c>
      <c r="I588" s="5">
        <f>IF(OR(AND(F588&gt;=50,G588&gt;SUMIF(SeasonTotals!A$2:A$9,A588,SeasonTotals!F$2:F$9)),AND(G588&gt;0.885,F588&gt;=50,D588&lt;3)),1,0)</f>
        <v>1</v>
      </c>
      <c r="J588" s="4">
        <f t="shared" si="38"/>
        <v>0</v>
      </c>
      <c r="K588" s="5">
        <f t="shared" si="39"/>
        <v>0</v>
      </c>
    </row>
    <row r="589" spans="1:11" x14ac:dyDescent="0.25">
      <c r="A589" t="s">
        <v>10</v>
      </c>
      <c r="B589" t="s">
        <v>34</v>
      </c>
      <c r="C589">
        <v>1</v>
      </c>
      <c r="D589">
        <v>1</v>
      </c>
      <c r="E589">
        <v>20</v>
      </c>
      <c r="F589">
        <v>60</v>
      </c>
      <c r="G589" s="1">
        <f t="shared" si="36"/>
        <v>0.95238095238095233</v>
      </c>
      <c r="H589" s="4">
        <f t="shared" si="37"/>
        <v>1</v>
      </c>
      <c r="I589" s="5">
        <f>IF(OR(AND(F589&gt;=50,G589&gt;SUMIF(SeasonTotals!A$2:A$9,A589,SeasonTotals!F$2:F$9)),AND(G589&gt;0.885,F589&gt;=50,D589&lt;3)),1,0)</f>
        <v>1</v>
      </c>
      <c r="J589" s="4">
        <f t="shared" si="38"/>
        <v>0</v>
      </c>
      <c r="K589" s="5">
        <f t="shared" si="39"/>
        <v>0</v>
      </c>
    </row>
    <row r="590" spans="1:11" x14ac:dyDescent="0.25">
      <c r="A590" t="s">
        <v>10</v>
      </c>
      <c r="B590" t="s">
        <v>34</v>
      </c>
      <c r="C590">
        <v>1</v>
      </c>
      <c r="D590">
        <v>1</v>
      </c>
      <c r="E590">
        <v>22</v>
      </c>
      <c r="F590">
        <v>64</v>
      </c>
      <c r="G590" s="1">
        <f t="shared" si="36"/>
        <v>0.95652173913043481</v>
      </c>
      <c r="H590" s="4">
        <f t="shared" si="37"/>
        <v>1</v>
      </c>
      <c r="I590" s="5">
        <f>IF(OR(AND(F590&gt;=50,G590&gt;SUMIF(SeasonTotals!A$2:A$9,A590,SeasonTotals!F$2:F$9)),AND(G590&gt;0.885,F590&gt;=50,D590&lt;3)),1,0)</f>
        <v>1</v>
      </c>
      <c r="J590" s="4">
        <f t="shared" si="38"/>
        <v>0</v>
      </c>
      <c r="K590" s="5">
        <f t="shared" si="39"/>
        <v>0</v>
      </c>
    </row>
    <row r="591" spans="1:11" x14ac:dyDescent="0.25">
      <c r="A591" t="s">
        <v>10</v>
      </c>
      <c r="B591" t="s">
        <v>34</v>
      </c>
      <c r="C591">
        <v>1</v>
      </c>
      <c r="D591">
        <v>3</v>
      </c>
      <c r="E591">
        <v>21</v>
      </c>
      <c r="F591">
        <v>63</v>
      </c>
      <c r="G591" s="1">
        <f t="shared" si="36"/>
        <v>0.875</v>
      </c>
      <c r="H591" s="4">
        <f t="shared" si="37"/>
        <v>0</v>
      </c>
      <c r="I591" s="5">
        <f>IF(OR(AND(F591&gt;=50,G591&gt;SUMIF(SeasonTotals!A$2:A$9,A591,SeasonTotals!F$2:F$9)),AND(G591&gt;0.885,F591&gt;=50,D591&lt;3)),1,0)</f>
        <v>0</v>
      </c>
      <c r="J591" s="4">
        <f t="shared" si="38"/>
        <v>0</v>
      </c>
      <c r="K591" s="5">
        <f t="shared" si="39"/>
        <v>0</v>
      </c>
    </row>
    <row r="592" spans="1:11" x14ac:dyDescent="0.25">
      <c r="A592" t="s">
        <v>10</v>
      </c>
      <c r="B592" t="s">
        <v>34</v>
      </c>
      <c r="C592">
        <v>1</v>
      </c>
      <c r="D592">
        <v>1</v>
      </c>
      <c r="E592">
        <v>12</v>
      </c>
      <c r="F592">
        <v>59</v>
      </c>
      <c r="G592" s="1">
        <f t="shared" si="36"/>
        <v>0.92307692307692313</v>
      </c>
      <c r="H592" s="4">
        <f t="shared" si="37"/>
        <v>1</v>
      </c>
      <c r="I592" s="5">
        <f>IF(OR(AND(F592&gt;=50,G592&gt;SUMIF(SeasonTotals!A$2:A$9,A592,SeasonTotals!F$2:F$9)),AND(G592&gt;0.885,F592&gt;=50,D592&lt;3)),1,0)</f>
        <v>1</v>
      </c>
      <c r="J592" s="4">
        <f t="shared" si="38"/>
        <v>0</v>
      </c>
      <c r="K592" s="5">
        <f t="shared" si="39"/>
        <v>0</v>
      </c>
    </row>
    <row r="593" spans="1:11" x14ac:dyDescent="0.25">
      <c r="A593" t="s">
        <v>10</v>
      </c>
      <c r="B593" t="s">
        <v>34</v>
      </c>
      <c r="C593">
        <v>1</v>
      </c>
      <c r="D593">
        <v>4</v>
      </c>
      <c r="E593">
        <v>22</v>
      </c>
      <c r="F593">
        <v>44</v>
      </c>
      <c r="G593" s="1">
        <f t="shared" si="36"/>
        <v>0.84615384615384615</v>
      </c>
      <c r="H593" s="4">
        <f t="shared" si="37"/>
        <v>0</v>
      </c>
      <c r="I593" s="5">
        <f>IF(OR(AND(F593&gt;=50,G593&gt;SUMIF(SeasonTotals!A$2:A$9,A593,SeasonTotals!F$2:F$9)),AND(G593&gt;0.885,F593&gt;=50,D593&lt;3)),1,0)</f>
        <v>0</v>
      </c>
      <c r="J593" s="4">
        <f t="shared" si="38"/>
        <v>1</v>
      </c>
      <c r="K593" s="5">
        <f t="shared" si="39"/>
        <v>1</v>
      </c>
    </row>
    <row r="594" spans="1:11" x14ac:dyDescent="0.25">
      <c r="A594" t="s">
        <v>10</v>
      </c>
      <c r="B594" t="s">
        <v>34</v>
      </c>
      <c r="C594">
        <v>1</v>
      </c>
      <c r="D594">
        <v>2</v>
      </c>
      <c r="E594">
        <v>23</v>
      </c>
      <c r="F594">
        <v>62</v>
      </c>
      <c r="G594" s="1">
        <f t="shared" si="36"/>
        <v>0.92</v>
      </c>
      <c r="H594" s="4">
        <f t="shared" si="37"/>
        <v>1</v>
      </c>
      <c r="I594" s="5">
        <f>IF(OR(AND(F594&gt;=50,G594&gt;SUMIF(SeasonTotals!A$2:A$9,A594,SeasonTotals!F$2:F$9)),AND(G594&gt;0.885,F594&gt;=50,D594&lt;3)),1,0)</f>
        <v>1</v>
      </c>
      <c r="J594" s="4">
        <f t="shared" si="38"/>
        <v>0</v>
      </c>
      <c r="K594" s="5">
        <f t="shared" si="39"/>
        <v>0</v>
      </c>
    </row>
    <row r="595" spans="1:11" x14ac:dyDescent="0.25">
      <c r="A595" t="s">
        <v>10</v>
      </c>
      <c r="B595" t="s">
        <v>34</v>
      </c>
      <c r="C595">
        <v>1</v>
      </c>
      <c r="D595">
        <v>1</v>
      </c>
      <c r="E595">
        <v>19</v>
      </c>
      <c r="F595">
        <v>60</v>
      </c>
      <c r="G595" s="1">
        <f t="shared" si="36"/>
        <v>0.95</v>
      </c>
      <c r="H595" s="4">
        <f t="shared" si="37"/>
        <v>1</v>
      </c>
      <c r="I595" s="5">
        <f>IF(OR(AND(F595&gt;=50,G595&gt;SUMIF(SeasonTotals!A$2:A$9,A595,SeasonTotals!F$2:F$9)),AND(G595&gt;0.885,F595&gt;=50,D595&lt;3)),1,0)</f>
        <v>1</v>
      </c>
      <c r="J595" s="4">
        <f t="shared" si="38"/>
        <v>0</v>
      </c>
      <c r="K595" s="5">
        <f t="shared" si="39"/>
        <v>0</v>
      </c>
    </row>
    <row r="596" spans="1:11" x14ac:dyDescent="0.25">
      <c r="A596" t="s">
        <v>10</v>
      </c>
      <c r="B596" t="s">
        <v>34</v>
      </c>
      <c r="C596">
        <v>1</v>
      </c>
      <c r="D596">
        <v>2</v>
      </c>
      <c r="E596">
        <v>16</v>
      </c>
      <c r="F596">
        <v>60</v>
      </c>
      <c r="G596" s="1">
        <f t="shared" si="36"/>
        <v>0.88888888888888884</v>
      </c>
      <c r="H596" s="4">
        <f t="shared" si="37"/>
        <v>1</v>
      </c>
      <c r="I596" s="5">
        <f>IF(OR(AND(F596&gt;=50,G596&gt;SUMIF(SeasonTotals!A$2:A$9,A596,SeasonTotals!F$2:F$9)),AND(G596&gt;0.885,F596&gt;=50,D596&lt;3)),1,0)</f>
        <v>1</v>
      </c>
      <c r="J596" s="4">
        <f t="shared" si="38"/>
        <v>0</v>
      </c>
      <c r="K596" s="5">
        <f t="shared" si="39"/>
        <v>0</v>
      </c>
    </row>
    <row r="597" spans="1:11" x14ac:dyDescent="0.25">
      <c r="A597" t="s">
        <v>10</v>
      </c>
      <c r="B597" t="s">
        <v>34</v>
      </c>
      <c r="C597">
        <v>1</v>
      </c>
      <c r="D597">
        <v>3</v>
      </c>
      <c r="E597">
        <v>23</v>
      </c>
      <c r="F597">
        <v>59</v>
      </c>
      <c r="G597" s="1">
        <f t="shared" si="36"/>
        <v>0.88461538461538458</v>
      </c>
      <c r="H597" s="4">
        <f t="shared" si="37"/>
        <v>0</v>
      </c>
      <c r="I597" s="5">
        <f>IF(OR(AND(F597&gt;=50,G597&gt;SUMIF(SeasonTotals!A$2:A$9,A597,SeasonTotals!F$2:F$9)),AND(G597&gt;0.885,F597&gt;=50,D597&lt;3)),1,0)</f>
        <v>0</v>
      </c>
      <c r="J597" s="4">
        <f t="shared" si="38"/>
        <v>0</v>
      </c>
      <c r="K597" s="5">
        <f t="shared" si="39"/>
        <v>0</v>
      </c>
    </row>
    <row r="598" spans="1:11" x14ac:dyDescent="0.25">
      <c r="A598" t="s">
        <v>10</v>
      </c>
      <c r="B598" t="s">
        <v>34</v>
      </c>
      <c r="C598">
        <v>1</v>
      </c>
      <c r="D598">
        <v>0</v>
      </c>
      <c r="E598">
        <v>7</v>
      </c>
      <c r="F598">
        <v>20</v>
      </c>
      <c r="G598" s="1">
        <f t="shared" si="36"/>
        <v>1</v>
      </c>
      <c r="H598" s="4">
        <f t="shared" si="37"/>
        <v>0</v>
      </c>
      <c r="I598" s="5">
        <f>IF(OR(AND(F598&gt;=50,G598&gt;SUMIF(SeasonTotals!A$2:A$9,A598,SeasonTotals!F$2:F$9)),AND(G598&gt;0.885,F598&gt;=50,D598&lt;3)),1,0)</f>
        <v>0</v>
      </c>
      <c r="J598" s="4">
        <f t="shared" si="38"/>
        <v>0</v>
      </c>
      <c r="K598" s="5">
        <f t="shared" si="39"/>
        <v>1</v>
      </c>
    </row>
    <row r="599" spans="1:11" x14ac:dyDescent="0.25">
      <c r="A599" t="s">
        <v>10</v>
      </c>
      <c r="B599" t="s">
        <v>35</v>
      </c>
      <c r="C599">
        <v>1</v>
      </c>
      <c r="D599">
        <v>3</v>
      </c>
      <c r="E599">
        <v>28</v>
      </c>
      <c r="F599">
        <v>59</v>
      </c>
      <c r="G599" s="1">
        <f t="shared" si="36"/>
        <v>0.90322580645161288</v>
      </c>
      <c r="H599" s="4">
        <f t="shared" si="37"/>
        <v>0</v>
      </c>
      <c r="I599" s="5">
        <f>IF(OR(AND(F599&gt;=50,G599&gt;SUMIF(SeasonTotals!A$2:A$9,A599,SeasonTotals!F$2:F$9)),AND(G599&gt;0.885,F599&gt;=50,D599&lt;3)),1,0)</f>
        <v>0</v>
      </c>
      <c r="J599" s="4">
        <f t="shared" si="38"/>
        <v>0</v>
      </c>
      <c r="K599" s="5">
        <f t="shared" si="39"/>
        <v>0</v>
      </c>
    </row>
    <row r="600" spans="1:11" x14ac:dyDescent="0.25">
      <c r="A600" t="s">
        <v>10</v>
      </c>
      <c r="B600" t="s">
        <v>35</v>
      </c>
      <c r="C600">
        <v>1</v>
      </c>
      <c r="D600">
        <v>2</v>
      </c>
      <c r="E600">
        <v>28</v>
      </c>
      <c r="F600">
        <v>64</v>
      </c>
      <c r="G600" s="1">
        <f t="shared" si="36"/>
        <v>0.93333333333333335</v>
      </c>
      <c r="H600" s="4">
        <f t="shared" si="37"/>
        <v>1</v>
      </c>
      <c r="I600" s="5">
        <f>IF(OR(AND(F600&gt;=50,G600&gt;SUMIF(SeasonTotals!A$2:A$9,A600,SeasonTotals!F$2:F$9)),AND(G600&gt;0.885,F600&gt;=50,D600&lt;3)),1,0)</f>
        <v>1</v>
      </c>
      <c r="J600" s="4">
        <f t="shared" si="38"/>
        <v>0</v>
      </c>
      <c r="K600" s="5">
        <f t="shared" si="39"/>
        <v>0</v>
      </c>
    </row>
    <row r="601" spans="1:11" x14ac:dyDescent="0.25">
      <c r="A601" t="s">
        <v>10</v>
      </c>
      <c r="B601" t="s">
        <v>35</v>
      </c>
      <c r="C601">
        <v>1</v>
      </c>
      <c r="D601">
        <v>4</v>
      </c>
      <c r="E601">
        <v>24</v>
      </c>
      <c r="F601">
        <v>60</v>
      </c>
      <c r="G601" s="1">
        <f t="shared" si="36"/>
        <v>0.8571428571428571</v>
      </c>
      <c r="H601" s="4">
        <f t="shared" si="37"/>
        <v>0</v>
      </c>
      <c r="I601" s="5">
        <f>IF(OR(AND(F601&gt;=50,G601&gt;SUMIF(SeasonTotals!A$2:A$9,A601,SeasonTotals!F$2:F$9)),AND(G601&gt;0.885,F601&gt;=50,D601&lt;3)),1,0)</f>
        <v>0</v>
      </c>
      <c r="J601" s="4">
        <f t="shared" si="38"/>
        <v>0</v>
      </c>
      <c r="K601" s="5">
        <f t="shared" si="39"/>
        <v>0</v>
      </c>
    </row>
    <row r="602" spans="1:11" x14ac:dyDescent="0.25">
      <c r="A602" t="s">
        <v>10</v>
      </c>
      <c r="B602" t="s">
        <v>35</v>
      </c>
      <c r="C602">
        <v>1</v>
      </c>
      <c r="D602">
        <v>1</v>
      </c>
      <c r="E602">
        <v>33</v>
      </c>
      <c r="F602">
        <v>65</v>
      </c>
      <c r="G602" s="1">
        <f t="shared" si="36"/>
        <v>0.97058823529411764</v>
      </c>
      <c r="H602" s="4">
        <f t="shared" si="37"/>
        <v>1</v>
      </c>
      <c r="I602" s="5">
        <f>IF(OR(AND(F602&gt;=50,G602&gt;SUMIF(SeasonTotals!A$2:A$9,A602,SeasonTotals!F$2:F$9)),AND(G602&gt;0.885,F602&gt;=50,D602&lt;3)),1,0)</f>
        <v>1</v>
      </c>
      <c r="J602" s="4">
        <f t="shared" si="38"/>
        <v>0</v>
      </c>
      <c r="K602" s="5">
        <f t="shared" si="39"/>
        <v>0</v>
      </c>
    </row>
    <row r="603" spans="1:11" x14ac:dyDescent="0.25">
      <c r="A603" t="s">
        <v>10</v>
      </c>
      <c r="B603" t="s">
        <v>35</v>
      </c>
      <c r="C603">
        <v>1</v>
      </c>
      <c r="D603">
        <v>4</v>
      </c>
      <c r="E603">
        <v>30</v>
      </c>
      <c r="F603">
        <v>56</v>
      </c>
      <c r="G603" s="1">
        <f t="shared" si="36"/>
        <v>0.88235294117647056</v>
      </c>
      <c r="H603" s="4">
        <f t="shared" si="37"/>
        <v>0</v>
      </c>
      <c r="I603" s="5">
        <f>IF(OR(AND(F603&gt;=50,G603&gt;SUMIF(SeasonTotals!A$2:A$9,A603,SeasonTotals!F$2:F$9)),AND(G603&gt;0.885,F603&gt;=50,D603&lt;3)),1,0)</f>
        <v>0</v>
      </c>
      <c r="J603" s="4">
        <f t="shared" si="38"/>
        <v>0</v>
      </c>
      <c r="K603" s="5">
        <f t="shared" si="39"/>
        <v>0</v>
      </c>
    </row>
    <row r="604" spans="1:11" x14ac:dyDescent="0.25">
      <c r="A604" t="s">
        <v>10</v>
      </c>
      <c r="B604" t="s">
        <v>35</v>
      </c>
      <c r="C604">
        <v>1</v>
      </c>
      <c r="D604">
        <v>3</v>
      </c>
      <c r="E604">
        <v>24</v>
      </c>
      <c r="F604">
        <v>62</v>
      </c>
      <c r="G604" s="1">
        <f t="shared" si="36"/>
        <v>0.88888888888888884</v>
      </c>
      <c r="H604" s="4">
        <f t="shared" si="37"/>
        <v>0</v>
      </c>
      <c r="I604" s="5">
        <f>IF(OR(AND(F604&gt;=50,G604&gt;SUMIF(SeasonTotals!A$2:A$9,A604,SeasonTotals!F$2:F$9)),AND(G604&gt;0.885,F604&gt;=50,D604&lt;3)),1,0)</f>
        <v>0</v>
      </c>
      <c r="J604" s="4">
        <f t="shared" si="38"/>
        <v>0</v>
      </c>
      <c r="K604" s="5">
        <f t="shared" si="39"/>
        <v>0</v>
      </c>
    </row>
    <row r="605" spans="1:11" x14ac:dyDescent="0.25">
      <c r="A605" t="s">
        <v>10</v>
      </c>
      <c r="B605" t="s">
        <v>35</v>
      </c>
      <c r="C605">
        <v>1</v>
      </c>
      <c r="D605">
        <v>2</v>
      </c>
      <c r="E605">
        <v>20</v>
      </c>
      <c r="F605">
        <v>60</v>
      </c>
      <c r="G605" s="1">
        <f t="shared" si="36"/>
        <v>0.90909090909090906</v>
      </c>
      <c r="H605" s="4">
        <f t="shared" si="37"/>
        <v>1</v>
      </c>
      <c r="I605" s="5">
        <f>IF(OR(AND(F605&gt;=50,G605&gt;SUMIF(SeasonTotals!A$2:A$9,A605,SeasonTotals!F$2:F$9)),AND(G605&gt;0.885,F605&gt;=50,D605&lt;3)),1,0)</f>
        <v>1</v>
      </c>
      <c r="J605" s="4">
        <f t="shared" si="38"/>
        <v>0</v>
      </c>
      <c r="K605" s="5">
        <f t="shared" si="39"/>
        <v>0</v>
      </c>
    </row>
    <row r="606" spans="1:11" x14ac:dyDescent="0.25">
      <c r="A606" t="s">
        <v>10</v>
      </c>
      <c r="B606" t="s">
        <v>35</v>
      </c>
      <c r="C606">
        <v>1</v>
      </c>
      <c r="D606">
        <v>2</v>
      </c>
      <c r="E606">
        <v>19</v>
      </c>
      <c r="F606">
        <v>59</v>
      </c>
      <c r="G606" s="1">
        <f t="shared" si="36"/>
        <v>0.90476190476190477</v>
      </c>
      <c r="H606" s="4">
        <f t="shared" si="37"/>
        <v>1</v>
      </c>
      <c r="I606" s="5">
        <f>IF(OR(AND(F606&gt;=50,G606&gt;SUMIF(SeasonTotals!A$2:A$9,A606,SeasonTotals!F$2:F$9)),AND(G606&gt;0.885,F606&gt;=50,D606&lt;3)),1,0)</f>
        <v>1</v>
      </c>
      <c r="J606" s="4">
        <f t="shared" si="38"/>
        <v>0</v>
      </c>
      <c r="K606" s="5">
        <f t="shared" si="39"/>
        <v>0</v>
      </c>
    </row>
    <row r="607" spans="1:11" x14ac:dyDescent="0.25">
      <c r="A607" t="s">
        <v>10</v>
      </c>
      <c r="B607" t="s">
        <v>35</v>
      </c>
      <c r="C607">
        <v>1</v>
      </c>
      <c r="D607">
        <v>3</v>
      </c>
      <c r="E607">
        <v>33</v>
      </c>
      <c r="F607">
        <v>62</v>
      </c>
      <c r="G607" s="1">
        <f t="shared" si="36"/>
        <v>0.91666666666666663</v>
      </c>
      <c r="H607" s="4">
        <f t="shared" si="37"/>
        <v>1</v>
      </c>
      <c r="I607" s="5">
        <f>IF(OR(AND(F607&gt;=50,G607&gt;SUMIF(SeasonTotals!A$2:A$9,A607,SeasonTotals!F$2:F$9)),AND(G607&gt;0.885,F607&gt;=50,D607&lt;3)),1,0)</f>
        <v>1</v>
      </c>
      <c r="J607" s="4">
        <f t="shared" si="38"/>
        <v>0</v>
      </c>
      <c r="K607" s="5">
        <f t="shared" si="39"/>
        <v>0</v>
      </c>
    </row>
    <row r="608" spans="1:11" x14ac:dyDescent="0.25">
      <c r="A608" t="s">
        <v>10</v>
      </c>
      <c r="B608" t="s">
        <v>35</v>
      </c>
      <c r="C608">
        <v>1</v>
      </c>
      <c r="D608">
        <v>1</v>
      </c>
      <c r="E608">
        <v>15</v>
      </c>
      <c r="F608">
        <v>60</v>
      </c>
      <c r="G608" s="1">
        <f t="shared" si="36"/>
        <v>0.9375</v>
      </c>
      <c r="H608" s="4">
        <f t="shared" si="37"/>
        <v>1</v>
      </c>
      <c r="I608" s="5">
        <f>IF(OR(AND(F608&gt;=50,G608&gt;SUMIF(SeasonTotals!A$2:A$9,A608,SeasonTotals!F$2:F$9)),AND(G608&gt;0.885,F608&gt;=50,D608&lt;3)),1,0)</f>
        <v>1</v>
      </c>
      <c r="J608" s="4">
        <f t="shared" si="38"/>
        <v>0</v>
      </c>
      <c r="K608" s="5">
        <f t="shared" si="39"/>
        <v>0</v>
      </c>
    </row>
    <row r="609" spans="1:11" x14ac:dyDescent="0.25">
      <c r="A609" t="s">
        <v>10</v>
      </c>
      <c r="B609" t="s">
        <v>35</v>
      </c>
      <c r="C609">
        <v>1</v>
      </c>
      <c r="D609">
        <v>1</v>
      </c>
      <c r="E609">
        <v>16</v>
      </c>
      <c r="F609">
        <v>59</v>
      </c>
      <c r="G609" s="1">
        <f t="shared" si="36"/>
        <v>0.94117647058823528</v>
      </c>
      <c r="H609" s="4">
        <f t="shared" si="37"/>
        <v>1</v>
      </c>
      <c r="I609" s="5">
        <f>IF(OR(AND(F609&gt;=50,G609&gt;SUMIF(SeasonTotals!A$2:A$9,A609,SeasonTotals!F$2:F$9)),AND(G609&gt;0.885,F609&gt;=50,D609&lt;3)),1,0)</f>
        <v>1</v>
      </c>
      <c r="J609" s="4">
        <f t="shared" si="38"/>
        <v>0</v>
      </c>
      <c r="K609" s="5">
        <f t="shared" si="39"/>
        <v>0</v>
      </c>
    </row>
    <row r="610" spans="1:11" x14ac:dyDescent="0.25">
      <c r="A610" t="s">
        <v>10</v>
      </c>
      <c r="B610" t="s">
        <v>35</v>
      </c>
      <c r="C610">
        <v>1</v>
      </c>
      <c r="D610">
        <v>1</v>
      </c>
      <c r="E610">
        <v>33</v>
      </c>
      <c r="F610">
        <v>60</v>
      </c>
      <c r="G610" s="1">
        <f t="shared" si="36"/>
        <v>0.97058823529411764</v>
      </c>
      <c r="H610" s="4">
        <f t="shared" si="37"/>
        <v>1</v>
      </c>
      <c r="I610" s="5">
        <f>IF(OR(AND(F610&gt;=50,G610&gt;SUMIF(SeasonTotals!A$2:A$9,A610,SeasonTotals!F$2:F$9)),AND(G610&gt;0.885,F610&gt;=50,D610&lt;3)),1,0)</f>
        <v>1</v>
      </c>
      <c r="J610" s="4">
        <f t="shared" si="38"/>
        <v>0</v>
      </c>
      <c r="K610" s="5">
        <f t="shared" si="39"/>
        <v>0</v>
      </c>
    </row>
    <row r="611" spans="1:11" x14ac:dyDescent="0.25">
      <c r="A611" t="s">
        <v>10</v>
      </c>
      <c r="B611" t="s">
        <v>35</v>
      </c>
      <c r="C611">
        <v>1</v>
      </c>
      <c r="D611">
        <v>2</v>
      </c>
      <c r="E611">
        <v>29</v>
      </c>
      <c r="F611">
        <v>59</v>
      </c>
      <c r="G611" s="1">
        <f t="shared" si="36"/>
        <v>0.93548387096774188</v>
      </c>
      <c r="H611" s="4">
        <f t="shared" si="37"/>
        <v>1</v>
      </c>
      <c r="I611" s="5">
        <f>IF(OR(AND(F611&gt;=50,G611&gt;SUMIF(SeasonTotals!A$2:A$9,A611,SeasonTotals!F$2:F$9)),AND(G611&gt;0.885,F611&gt;=50,D611&lt;3)),1,0)</f>
        <v>1</v>
      </c>
      <c r="J611" s="4">
        <f t="shared" si="38"/>
        <v>0</v>
      </c>
      <c r="K611" s="5">
        <f t="shared" si="39"/>
        <v>0</v>
      </c>
    </row>
    <row r="612" spans="1:11" x14ac:dyDescent="0.25">
      <c r="A612" t="s">
        <v>10</v>
      </c>
      <c r="B612" t="s">
        <v>35</v>
      </c>
      <c r="C612">
        <v>1</v>
      </c>
      <c r="D612">
        <v>4</v>
      </c>
      <c r="E612">
        <v>28</v>
      </c>
      <c r="F612">
        <v>58</v>
      </c>
      <c r="G612" s="1">
        <f t="shared" si="36"/>
        <v>0.875</v>
      </c>
      <c r="H612" s="4">
        <f t="shared" si="37"/>
        <v>0</v>
      </c>
      <c r="I612" s="5">
        <f>IF(OR(AND(F612&gt;=50,G612&gt;SUMIF(SeasonTotals!A$2:A$9,A612,SeasonTotals!F$2:F$9)),AND(G612&gt;0.885,F612&gt;=50,D612&lt;3)),1,0)</f>
        <v>0</v>
      </c>
      <c r="J612" s="4">
        <f t="shared" si="38"/>
        <v>0</v>
      </c>
      <c r="K612" s="5">
        <f t="shared" si="39"/>
        <v>0</v>
      </c>
    </row>
    <row r="613" spans="1:11" x14ac:dyDescent="0.25">
      <c r="A613" t="s">
        <v>10</v>
      </c>
      <c r="B613" t="s">
        <v>35</v>
      </c>
      <c r="C613">
        <v>1</v>
      </c>
      <c r="D613">
        <v>3</v>
      </c>
      <c r="E613">
        <v>30</v>
      </c>
      <c r="F613">
        <v>59</v>
      </c>
      <c r="G613" s="1">
        <f t="shared" si="36"/>
        <v>0.90909090909090906</v>
      </c>
      <c r="H613" s="4">
        <f t="shared" si="37"/>
        <v>0</v>
      </c>
      <c r="I613" s="5">
        <f>IF(OR(AND(F613&gt;=50,G613&gt;SUMIF(SeasonTotals!A$2:A$9,A613,SeasonTotals!F$2:F$9)),AND(G613&gt;0.885,F613&gt;=50,D613&lt;3)),1,0)</f>
        <v>0</v>
      </c>
      <c r="J613" s="4">
        <f t="shared" si="38"/>
        <v>0</v>
      </c>
      <c r="K613" s="5">
        <f t="shared" si="39"/>
        <v>0</v>
      </c>
    </row>
    <row r="614" spans="1:11" x14ac:dyDescent="0.25">
      <c r="A614" t="s">
        <v>10</v>
      </c>
      <c r="B614" t="s">
        <v>35</v>
      </c>
      <c r="C614">
        <v>1</v>
      </c>
      <c r="D614">
        <v>6</v>
      </c>
      <c r="E614">
        <v>25</v>
      </c>
      <c r="F614">
        <v>60</v>
      </c>
      <c r="G614" s="1">
        <f t="shared" si="36"/>
        <v>0.80645161290322576</v>
      </c>
      <c r="H614" s="4">
        <f t="shared" si="37"/>
        <v>0</v>
      </c>
      <c r="I614" s="5">
        <f>IF(OR(AND(F614&gt;=50,G614&gt;SUMIF(SeasonTotals!A$2:A$9,A614,SeasonTotals!F$2:F$9)),AND(G614&gt;0.885,F614&gt;=50,D614&lt;3)),1,0)</f>
        <v>0</v>
      </c>
      <c r="J614" s="4">
        <f t="shared" si="38"/>
        <v>1</v>
      </c>
      <c r="K614" s="5">
        <f t="shared" si="39"/>
        <v>0</v>
      </c>
    </row>
    <row r="615" spans="1:11" x14ac:dyDescent="0.25">
      <c r="A615" t="s">
        <v>10</v>
      </c>
      <c r="B615" t="s">
        <v>35</v>
      </c>
      <c r="C615">
        <v>1</v>
      </c>
      <c r="D615">
        <v>3</v>
      </c>
      <c r="E615">
        <v>11</v>
      </c>
      <c r="F615">
        <v>59</v>
      </c>
      <c r="G615" s="1">
        <f t="shared" si="36"/>
        <v>0.7857142857142857</v>
      </c>
      <c r="H615" s="4">
        <f t="shared" si="37"/>
        <v>0</v>
      </c>
      <c r="I615" s="5">
        <f>IF(OR(AND(F615&gt;=50,G615&gt;SUMIF(SeasonTotals!A$2:A$9,A615,SeasonTotals!F$2:F$9)),AND(G615&gt;0.885,F615&gt;=50,D615&lt;3)),1,0)</f>
        <v>0</v>
      </c>
      <c r="J615" s="4">
        <f t="shared" si="38"/>
        <v>1</v>
      </c>
      <c r="K615" s="5">
        <f t="shared" si="39"/>
        <v>0</v>
      </c>
    </row>
    <row r="616" spans="1:11" x14ac:dyDescent="0.25">
      <c r="A616" t="s">
        <v>10</v>
      </c>
      <c r="B616" t="s">
        <v>35</v>
      </c>
      <c r="C616">
        <v>1</v>
      </c>
      <c r="D616">
        <v>4</v>
      </c>
      <c r="E616">
        <v>16</v>
      </c>
      <c r="F616">
        <v>60</v>
      </c>
      <c r="G616" s="1">
        <f t="shared" si="36"/>
        <v>0.8</v>
      </c>
      <c r="H616" s="4">
        <f t="shared" si="37"/>
        <v>0</v>
      </c>
      <c r="I616" s="5">
        <f>IF(OR(AND(F616&gt;=50,G616&gt;SUMIF(SeasonTotals!A$2:A$9,A616,SeasonTotals!F$2:F$9)),AND(G616&gt;0.885,F616&gt;=50,D616&lt;3)),1,0)</f>
        <v>0</v>
      </c>
      <c r="J616" s="4">
        <f t="shared" si="38"/>
        <v>1</v>
      </c>
      <c r="K616" s="5">
        <f t="shared" si="39"/>
        <v>0</v>
      </c>
    </row>
    <row r="617" spans="1:11" x14ac:dyDescent="0.25">
      <c r="A617" t="s">
        <v>10</v>
      </c>
      <c r="B617" t="s">
        <v>35</v>
      </c>
      <c r="C617">
        <v>1</v>
      </c>
      <c r="D617">
        <v>1</v>
      </c>
      <c r="E617">
        <v>26</v>
      </c>
      <c r="F617">
        <v>60</v>
      </c>
      <c r="G617" s="1">
        <f t="shared" si="36"/>
        <v>0.96296296296296291</v>
      </c>
      <c r="H617" s="4">
        <f t="shared" si="37"/>
        <v>1</v>
      </c>
      <c r="I617" s="5">
        <f>IF(OR(AND(F617&gt;=50,G617&gt;SUMIF(SeasonTotals!A$2:A$9,A617,SeasonTotals!F$2:F$9)),AND(G617&gt;0.885,F617&gt;=50,D617&lt;3)),1,0)</f>
        <v>1</v>
      </c>
      <c r="J617" s="4">
        <f t="shared" si="38"/>
        <v>0</v>
      </c>
      <c r="K617" s="5">
        <f t="shared" si="39"/>
        <v>0</v>
      </c>
    </row>
    <row r="618" spans="1:11" x14ac:dyDescent="0.25">
      <c r="A618" t="s">
        <v>10</v>
      </c>
      <c r="B618" t="s">
        <v>35</v>
      </c>
      <c r="C618">
        <v>1</v>
      </c>
      <c r="D618">
        <v>2</v>
      </c>
      <c r="E618">
        <v>20</v>
      </c>
      <c r="F618">
        <v>62</v>
      </c>
      <c r="G618" s="1">
        <f t="shared" si="36"/>
        <v>0.90909090909090906</v>
      </c>
      <c r="H618" s="4">
        <f t="shared" si="37"/>
        <v>1</v>
      </c>
      <c r="I618" s="5">
        <f>IF(OR(AND(F618&gt;=50,G618&gt;SUMIF(SeasonTotals!A$2:A$9,A618,SeasonTotals!F$2:F$9)),AND(G618&gt;0.885,F618&gt;=50,D618&lt;3)),1,0)</f>
        <v>1</v>
      </c>
      <c r="J618" s="4">
        <f t="shared" si="38"/>
        <v>0</v>
      </c>
      <c r="K618" s="5">
        <f t="shared" si="39"/>
        <v>0</v>
      </c>
    </row>
    <row r="619" spans="1:11" x14ac:dyDescent="0.25">
      <c r="A619" t="s">
        <v>10</v>
      </c>
      <c r="B619" t="s">
        <v>35</v>
      </c>
      <c r="C619">
        <v>1</v>
      </c>
      <c r="D619">
        <v>6</v>
      </c>
      <c r="E619">
        <v>22</v>
      </c>
      <c r="F619">
        <v>55</v>
      </c>
      <c r="G619" s="1">
        <f t="shared" si="36"/>
        <v>0.7857142857142857</v>
      </c>
      <c r="H619" s="4">
        <f t="shared" si="37"/>
        <v>0</v>
      </c>
      <c r="I619" s="5">
        <f>IF(OR(AND(F619&gt;=50,G619&gt;SUMIF(SeasonTotals!A$2:A$9,A619,SeasonTotals!F$2:F$9)),AND(G619&gt;0.885,F619&gt;=50,D619&lt;3)),1,0)</f>
        <v>0</v>
      </c>
      <c r="J619" s="4">
        <f t="shared" si="38"/>
        <v>1</v>
      </c>
      <c r="K619" s="5">
        <f t="shared" si="39"/>
        <v>0</v>
      </c>
    </row>
    <row r="620" spans="1:11" x14ac:dyDescent="0.25">
      <c r="A620" t="s">
        <v>10</v>
      </c>
      <c r="B620" t="s">
        <v>35</v>
      </c>
      <c r="C620">
        <v>1</v>
      </c>
      <c r="D620">
        <v>3</v>
      </c>
      <c r="E620">
        <v>43</v>
      </c>
      <c r="F620">
        <v>60</v>
      </c>
      <c r="G620" s="1">
        <f t="shared" si="36"/>
        <v>0.93478260869565222</v>
      </c>
      <c r="H620" s="4">
        <f t="shared" si="37"/>
        <v>1</v>
      </c>
      <c r="I620" s="5">
        <f>IF(OR(AND(F620&gt;=50,G620&gt;SUMIF(SeasonTotals!A$2:A$9,A620,SeasonTotals!F$2:F$9)),AND(G620&gt;0.885,F620&gt;=50,D620&lt;3)),1,0)</f>
        <v>1</v>
      </c>
      <c r="J620" s="4">
        <f t="shared" si="38"/>
        <v>0</v>
      </c>
      <c r="K620" s="5">
        <f t="shared" si="39"/>
        <v>0</v>
      </c>
    </row>
    <row r="621" spans="1:11" x14ac:dyDescent="0.25">
      <c r="A621" t="s">
        <v>10</v>
      </c>
      <c r="B621" t="s">
        <v>35</v>
      </c>
      <c r="C621">
        <v>1</v>
      </c>
      <c r="D621">
        <v>0</v>
      </c>
      <c r="E621">
        <v>18</v>
      </c>
      <c r="F621">
        <v>60</v>
      </c>
      <c r="G621" s="1">
        <f t="shared" si="36"/>
        <v>1</v>
      </c>
      <c r="H621" s="4">
        <f t="shared" si="37"/>
        <v>1</v>
      </c>
      <c r="I621" s="5">
        <f>IF(OR(AND(F621&gt;=50,G621&gt;SUMIF(SeasonTotals!A$2:A$9,A621,SeasonTotals!F$2:F$9)),AND(G621&gt;0.885,F621&gt;=50,D621&lt;3)),1,0)</f>
        <v>1</v>
      </c>
      <c r="J621" s="4">
        <f t="shared" si="38"/>
        <v>0</v>
      </c>
      <c r="K621" s="5">
        <f t="shared" si="39"/>
        <v>0</v>
      </c>
    </row>
    <row r="622" spans="1:11" x14ac:dyDescent="0.25">
      <c r="A622" t="s">
        <v>10</v>
      </c>
      <c r="B622" t="s">
        <v>35</v>
      </c>
      <c r="C622">
        <v>1</v>
      </c>
      <c r="D622">
        <v>3</v>
      </c>
      <c r="E622">
        <v>24</v>
      </c>
      <c r="F622">
        <v>59</v>
      </c>
      <c r="G622" s="1">
        <f t="shared" si="36"/>
        <v>0.88888888888888884</v>
      </c>
      <c r="H622" s="4">
        <f t="shared" si="37"/>
        <v>0</v>
      </c>
      <c r="I622" s="5">
        <f>IF(OR(AND(F622&gt;=50,G622&gt;SUMIF(SeasonTotals!A$2:A$9,A622,SeasonTotals!F$2:F$9)),AND(G622&gt;0.885,F622&gt;=50,D622&lt;3)),1,0)</f>
        <v>0</v>
      </c>
      <c r="J622" s="4">
        <f t="shared" si="38"/>
        <v>0</v>
      </c>
      <c r="K622" s="5">
        <f t="shared" si="39"/>
        <v>0</v>
      </c>
    </row>
    <row r="623" spans="1:11" x14ac:dyDescent="0.25">
      <c r="A623" t="s">
        <v>10</v>
      </c>
      <c r="B623" t="s">
        <v>35</v>
      </c>
      <c r="C623">
        <v>1</v>
      </c>
      <c r="D623">
        <v>4</v>
      </c>
      <c r="E623">
        <v>17</v>
      </c>
      <c r="F623">
        <v>58</v>
      </c>
      <c r="G623" s="1">
        <f t="shared" si="36"/>
        <v>0.80952380952380953</v>
      </c>
      <c r="H623" s="4">
        <f t="shared" si="37"/>
        <v>0</v>
      </c>
      <c r="I623" s="5">
        <f>IF(OR(AND(F623&gt;=50,G623&gt;SUMIF(SeasonTotals!A$2:A$9,A623,SeasonTotals!F$2:F$9)),AND(G623&gt;0.885,F623&gt;=50,D623&lt;3)),1,0)</f>
        <v>0</v>
      </c>
      <c r="J623" s="4">
        <f t="shared" si="38"/>
        <v>1</v>
      </c>
      <c r="K623" s="5">
        <f t="shared" si="39"/>
        <v>0</v>
      </c>
    </row>
    <row r="624" spans="1:11" x14ac:dyDescent="0.25">
      <c r="A624" t="s">
        <v>10</v>
      </c>
      <c r="B624" t="s">
        <v>35</v>
      </c>
      <c r="C624">
        <v>1</v>
      </c>
      <c r="D624">
        <v>3</v>
      </c>
      <c r="E624">
        <v>16</v>
      </c>
      <c r="F624">
        <v>47</v>
      </c>
      <c r="G624" s="1">
        <f t="shared" si="36"/>
        <v>0.84210526315789469</v>
      </c>
      <c r="H624" s="4">
        <f t="shared" si="37"/>
        <v>0</v>
      </c>
      <c r="I624" s="5">
        <f>IF(OR(AND(F624&gt;=50,G624&gt;SUMIF(SeasonTotals!A$2:A$9,A624,SeasonTotals!F$2:F$9)),AND(G624&gt;0.885,F624&gt;=50,D624&lt;3)),1,0)</f>
        <v>0</v>
      </c>
      <c r="J624" s="4">
        <f t="shared" si="38"/>
        <v>1</v>
      </c>
      <c r="K624" s="5">
        <f t="shared" si="39"/>
        <v>1</v>
      </c>
    </row>
    <row r="625" spans="1:11" x14ac:dyDescent="0.25">
      <c r="A625" t="s">
        <v>10</v>
      </c>
      <c r="B625" t="s">
        <v>35</v>
      </c>
      <c r="C625">
        <v>1</v>
      </c>
      <c r="D625">
        <v>0</v>
      </c>
      <c r="E625">
        <v>17</v>
      </c>
      <c r="F625">
        <v>59</v>
      </c>
      <c r="G625" s="1">
        <f t="shared" si="36"/>
        <v>1</v>
      </c>
      <c r="H625" s="4">
        <f t="shared" si="37"/>
        <v>1</v>
      </c>
      <c r="I625" s="5">
        <f>IF(OR(AND(F625&gt;=50,G625&gt;SUMIF(SeasonTotals!A$2:A$9,A625,SeasonTotals!F$2:F$9)),AND(G625&gt;0.885,F625&gt;=50,D625&lt;3)),1,0)</f>
        <v>1</v>
      </c>
      <c r="J625" s="4">
        <f t="shared" si="38"/>
        <v>0</v>
      </c>
      <c r="K625" s="5">
        <f t="shared" si="39"/>
        <v>0</v>
      </c>
    </row>
    <row r="626" spans="1:11" x14ac:dyDescent="0.25">
      <c r="A626" t="s">
        <v>10</v>
      </c>
      <c r="B626" t="s">
        <v>35</v>
      </c>
      <c r="C626">
        <v>1</v>
      </c>
      <c r="D626">
        <v>2</v>
      </c>
      <c r="E626">
        <v>23</v>
      </c>
      <c r="F626">
        <v>57</v>
      </c>
      <c r="G626" s="1">
        <f t="shared" si="36"/>
        <v>0.92</v>
      </c>
      <c r="H626" s="4">
        <f t="shared" si="37"/>
        <v>1</v>
      </c>
      <c r="I626" s="5">
        <f>IF(OR(AND(F626&gt;=50,G626&gt;SUMIF(SeasonTotals!A$2:A$9,A626,SeasonTotals!F$2:F$9)),AND(G626&gt;0.885,F626&gt;=50,D626&lt;3)),1,0)</f>
        <v>1</v>
      </c>
      <c r="J626" s="4">
        <f t="shared" si="38"/>
        <v>0</v>
      </c>
      <c r="K626" s="5">
        <f t="shared" si="39"/>
        <v>0</v>
      </c>
    </row>
    <row r="627" spans="1:11" x14ac:dyDescent="0.25">
      <c r="A627" t="s">
        <v>10</v>
      </c>
      <c r="B627" t="s">
        <v>35</v>
      </c>
      <c r="C627">
        <v>1</v>
      </c>
      <c r="D627">
        <v>4</v>
      </c>
      <c r="E627">
        <v>29</v>
      </c>
      <c r="F627">
        <v>65</v>
      </c>
      <c r="G627" s="1">
        <f t="shared" si="36"/>
        <v>0.87878787878787878</v>
      </c>
      <c r="H627" s="4">
        <f t="shared" si="37"/>
        <v>0</v>
      </c>
      <c r="I627" s="5">
        <f>IF(OR(AND(F627&gt;=50,G627&gt;SUMIF(SeasonTotals!A$2:A$9,A627,SeasonTotals!F$2:F$9)),AND(G627&gt;0.885,F627&gt;=50,D627&lt;3)),1,0)</f>
        <v>0</v>
      </c>
      <c r="J627" s="4">
        <f t="shared" si="38"/>
        <v>0</v>
      </c>
      <c r="K627" s="5">
        <f t="shared" si="39"/>
        <v>0</v>
      </c>
    </row>
    <row r="628" spans="1:11" x14ac:dyDescent="0.25">
      <c r="A628" t="s">
        <v>10</v>
      </c>
      <c r="B628" t="s">
        <v>35</v>
      </c>
      <c r="C628">
        <v>1</v>
      </c>
      <c r="D628">
        <v>3</v>
      </c>
      <c r="E628">
        <v>15</v>
      </c>
      <c r="F628">
        <v>59</v>
      </c>
      <c r="G628" s="1">
        <f t="shared" si="36"/>
        <v>0.83333333333333337</v>
      </c>
      <c r="H628" s="4">
        <f t="shared" si="37"/>
        <v>0</v>
      </c>
      <c r="I628" s="5">
        <f>IF(OR(AND(F628&gt;=50,G628&gt;SUMIF(SeasonTotals!A$2:A$9,A628,SeasonTotals!F$2:F$9)),AND(G628&gt;0.885,F628&gt;=50,D628&lt;3)),1,0)</f>
        <v>0</v>
      </c>
      <c r="J628" s="4">
        <f t="shared" si="38"/>
        <v>1</v>
      </c>
      <c r="K628" s="5">
        <f t="shared" si="39"/>
        <v>0</v>
      </c>
    </row>
    <row r="629" spans="1:11" x14ac:dyDescent="0.25">
      <c r="A629" t="s">
        <v>10</v>
      </c>
      <c r="B629" t="s">
        <v>36</v>
      </c>
      <c r="C629">
        <v>1</v>
      </c>
      <c r="D629">
        <v>2</v>
      </c>
      <c r="E629">
        <v>25</v>
      </c>
      <c r="F629">
        <v>59</v>
      </c>
      <c r="G629" s="1">
        <f t="shared" si="36"/>
        <v>0.92592592592592593</v>
      </c>
      <c r="H629" s="4">
        <f t="shared" si="37"/>
        <v>1</v>
      </c>
      <c r="I629" s="5">
        <f>IF(OR(AND(F629&gt;=50,G629&gt;SUMIF(SeasonTotals!A$2:A$9,A629,SeasonTotals!F$2:F$9)),AND(G629&gt;0.885,F629&gt;=50,D629&lt;3)),1,0)</f>
        <v>1</v>
      </c>
      <c r="J629" s="4">
        <f t="shared" si="38"/>
        <v>0</v>
      </c>
      <c r="K629" s="5">
        <f t="shared" si="39"/>
        <v>0</v>
      </c>
    </row>
    <row r="630" spans="1:11" x14ac:dyDescent="0.25">
      <c r="A630" t="s">
        <v>10</v>
      </c>
      <c r="B630" t="s">
        <v>36</v>
      </c>
      <c r="C630">
        <v>1</v>
      </c>
      <c r="D630">
        <v>3</v>
      </c>
      <c r="E630">
        <v>22</v>
      </c>
      <c r="F630">
        <v>60</v>
      </c>
      <c r="G630" s="1">
        <f t="shared" si="36"/>
        <v>0.88</v>
      </c>
      <c r="H630" s="4">
        <f t="shared" si="37"/>
        <v>0</v>
      </c>
      <c r="I630" s="5">
        <f>IF(OR(AND(F630&gt;=50,G630&gt;SUMIF(SeasonTotals!A$2:A$9,A630,SeasonTotals!F$2:F$9)),AND(G630&gt;0.885,F630&gt;=50,D630&lt;3)),1,0)</f>
        <v>0</v>
      </c>
      <c r="J630" s="4">
        <f t="shared" si="38"/>
        <v>0</v>
      </c>
      <c r="K630" s="5">
        <f t="shared" si="39"/>
        <v>0</v>
      </c>
    </row>
    <row r="631" spans="1:11" x14ac:dyDescent="0.25">
      <c r="A631" t="s">
        <v>10</v>
      </c>
      <c r="B631" t="s">
        <v>36</v>
      </c>
      <c r="C631">
        <v>1</v>
      </c>
      <c r="D631">
        <v>2</v>
      </c>
      <c r="E631">
        <v>35</v>
      </c>
      <c r="F631">
        <v>64</v>
      </c>
      <c r="G631" s="1">
        <f t="shared" si="36"/>
        <v>0.94594594594594594</v>
      </c>
      <c r="H631" s="4">
        <f t="shared" si="37"/>
        <v>1</v>
      </c>
      <c r="I631" s="5">
        <f>IF(OR(AND(F631&gt;=50,G631&gt;SUMIF(SeasonTotals!A$2:A$9,A631,SeasonTotals!F$2:F$9)),AND(G631&gt;0.885,F631&gt;=50,D631&lt;3)),1,0)</f>
        <v>1</v>
      </c>
      <c r="J631" s="4">
        <f t="shared" si="38"/>
        <v>0</v>
      </c>
      <c r="K631" s="5">
        <f t="shared" si="39"/>
        <v>0</v>
      </c>
    </row>
    <row r="632" spans="1:11" x14ac:dyDescent="0.25">
      <c r="A632" t="s">
        <v>10</v>
      </c>
      <c r="B632" t="s">
        <v>36</v>
      </c>
      <c r="C632">
        <v>1</v>
      </c>
      <c r="D632">
        <v>1</v>
      </c>
      <c r="E632">
        <v>25</v>
      </c>
      <c r="F632">
        <v>60</v>
      </c>
      <c r="G632" s="1">
        <f t="shared" si="36"/>
        <v>0.96153846153846156</v>
      </c>
      <c r="H632" s="4">
        <f t="shared" si="37"/>
        <v>1</v>
      </c>
      <c r="I632" s="5">
        <f>IF(OR(AND(F632&gt;=50,G632&gt;SUMIF(SeasonTotals!A$2:A$9,A632,SeasonTotals!F$2:F$9)),AND(G632&gt;0.885,F632&gt;=50,D632&lt;3)),1,0)</f>
        <v>1</v>
      </c>
      <c r="J632" s="4">
        <f t="shared" si="38"/>
        <v>0</v>
      </c>
      <c r="K632" s="5">
        <f t="shared" si="39"/>
        <v>0</v>
      </c>
    </row>
    <row r="633" spans="1:11" x14ac:dyDescent="0.25">
      <c r="A633" t="s">
        <v>10</v>
      </c>
      <c r="B633" t="s">
        <v>36</v>
      </c>
      <c r="C633">
        <v>1</v>
      </c>
      <c r="D633">
        <v>1</v>
      </c>
      <c r="E633">
        <v>17</v>
      </c>
      <c r="F633">
        <v>60</v>
      </c>
      <c r="G633" s="1">
        <f t="shared" si="36"/>
        <v>0.94444444444444442</v>
      </c>
      <c r="H633" s="4">
        <f t="shared" si="37"/>
        <v>1</v>
      </c>
      <c r="I633" s="5">
        <f>IF(OR(AND(F633&gt;=50,G633&gt;SUMIF(SeasonTotals!A$2:A$9,A633,SeasonTotals!F$2:F$9)),AND(G633&gt;0.885,F633&gt;=50,D633&lt;3)),1,0)</f>
        <v>1</v>
      </c>
      <c r="J633" s="4">
        <f t="shared" si="38"/>
        <v>0</v>
      </c>
      <c r="K633" s="5">
        <f t="shared" si="39"/>
        <v>0</v>
      </c>
    </row>
    <row r="634" spans="1:11" x14ac:dyDescent="0.25">
      <c r="A634" t="s">
        <v>10</v>
      </c>
      <c r="B634" t="s">
        <v>36</v>
      </c>
      <c r="C634">
        <v>1</v>
      </c>
      <c r="D634">
        <v>3</v>
      </c>
      <c r="E634">
        <v>34</v>
      </c>
      <c r="F634">
        <v>59</v>
      </c>
      <c r="G634" s="1">
        <f t="shared" si="36"/>
        <v>0.91891891891891897</v>
      </c>
      <c r="H634" s="4">
        <f t="shared" si="37"/>
        <v>1</v>
      </c>
      <c r="I634" s="5">
        <f>IF(OR(AND(F634&gt;=50,G634&gt;SUMIF(SeasonTotals!A$2:A$9,A634,SeasonTotals!F$2:F$9)),AND(G634&gt;0.885,F634&gt;=50,D634&lt;3)),1,0)</f>
        <v>1</v>
      </c>
      <c r="J634" s="4">
        <f t="shared" si="38"/>
        <v>0</v>
      </c>
      <c r="K634" s="5">
        <f t="shared" si="39"/>
        <v>0</v>
      </c>
    </row>
    <row r="635" spans="1:11" x14ac:dyDescent="0.25">
      <c r="A635" t="s">
        <v>10</v>
      </c>
      <c r="B635" t="s">
        <v>36</v>
      </c>
      <c r="C635">
        <v>1</v>
      </c>
      <c r="D635">
        <v>3</v>
      </c>
      <c r="E635">
        <v>25</v>
      </c>
      <c r="F635">
        <v>59</v>
      </c>
      <c r="G635" s="1">
        <f t="shared" si="36"/>
        <v>0.8928571428571429</v>
      </c>
      <c r="H635" s="4">
        <f t="shared" si="37"/>
        <v>0</v>
      </c>
      <c r="I635" s="5">
        <f>IF(OR(AND(F635&gt;=50,G635&gt;SUMIF(SeasonTotals!A$2:A$9,A635,SeasonTotals!F$2:F$9)),AND(G635&gt;0.885,F635&gt;=50,D635&lt;3)),1,0)</f>
        <v>0</v>
      </c>
      <c r="J635" s="4">
        <f t="shared" si="38"/>
        <v>0</v>
      </c>
      <c r="K635" s="5">
        <f t="shared" si="39"/>
        <v>0</v>
      </c>
    </row>
    <row r="636" spans="1:11" x14ac:dyDescent="0.25">
      <c r="A636" t="s">
        <v>10</v>
      </c>
      <c r="B636" t="s">
        <v>36</v>
      </c>
      <c r="C636">
        <v>1</v>
      </c>
      <c r="D636">
        <v>8</v>
      </c>
      <c r="E636">
        <v>17</v>
      </c>
      <c r="F636">
        <v>49</v>
      </c>
      <c r="G636" s="1">
        <f t="shared" si="36"/>
        <v>0.68</v>
      </c>
      <c r="H636" s="4">
        <f t="shared" si="37"/>
        <v>0</v>
      </c>
      <c r="I636" s="5">
        <f>IF(OR(AND(F636&gt;=50,G636&gt;SUMIF(SeasonTotals!A$2:A$9,A636,SeasonTotals!F$2:F$9)),AND(G636&gt;0.885,F636&gt;=50,D636&lt;3)),1,0)</f>
        <v>0</v>
      </c>
      <c r="J636" s="4">
        <f t="shared" si="38"/>
        <v>1</v>
      </c>
      <c r="K636" s="5">
        <f t="shared" si="39"/>
        <v>1</v>
      </c>
    </row>
    <row r="637" spans="1:11" x14ac:dyDescent="0.25">
      <c r="A637" t="s">
        <v>10</v>
      </c>
      <c r="B637" t="s">
        <v>36</v>
      </c>
      <c r="C637">
        <v>1</v>
      </c>
      <c r="D637">
        <v>4</v>
      </c>
      <c r="E637">
        <v>25</v>
      </c>
      <c r="F637">
        <v>65</v>
      </c>
      <c r="G637" s="1">
        <f t="shared" si="36"/>
        <v>0.86206896551724133</v>
      </c>
      <c r="H637" s="4">
        <f t="shared" si="37"/>
        <v>0</v>
      </c>
      <c r="I637" s="5">
        <f>IF(OR(AND(F637&gt;=50,G637&gt;SUMIF(SeasonTotals!A$2:A$9,A637,SeasonTotals!F$2:F$9)),AND(G637&gt;0.885,F637&gt;=50,D637&lt;3)),1,0)</f>
        <v>0</v>
      </c>
      <c r="J637" s="4">
        <f t="shared" si="38"/>
        <v>0</v>
      </c>
      <c r="K637" s="5">
        <f t="shared" si="39"/>
        <v>0</v>
      </c>
    </row>
    <row r="638" spans="1:11" x14ac:dyDescent="0.25">
      <c r="A638" t="s">
        <v>10</v>
      </c>
      <c r="B638" t="s">
        <v>36</v>
      </c>
      <c r="C638">
        <v>1</v>
      </c>
      <c r="D638">
        <v>4</v>
      </c>
      <c r="E638">
        <v>22</v>
      </c>
      <c r="F638">
        <v>63</v>
      </c>
      <c r="G638" s="1">
        <f t="shared" si="36"/>
        <v>0.84615384615384615</v>
      </c>
      <c r="H638" s="4">
        <f t="shared" si="37"/>
        <v>0</v>
      </c>
      <c r="I638" s="5">
        <f>IF(OR(AND(F638&gt;=50,G638&gt;SUMIF(SeasonTotals!A$2:A$9,A638,SeasonTotals!F$2:F$9)),AND(G638&gt;0.885,F638&gt;=50,D638&lt;3)),1,0)</f>
        <v>0</v>
      </c>
      <c r="J638" s="4">
        <f t="shared" si="38"/>
        <v>1</v>
      </c>
      <c r="K638" s="5">
        <f t="shared" si="39"/>
        <v>0</v>
      </c>
    </row>
    <row r="639" spans="1:11" x14ac:dyDescent="0.25">
      <c r="A639" t="s">
        <v>10</v>
      </c>
      <c r="B639" t="s">
        <v>36</v>
      </c>
      <c r="C639">
        <v>1</v>
      </c>
      <c r="D639">
        <v>6</v>
      </c>
      <c r="E639">
        <v>31</v>
      </c>
      <c r="F639">
        <v>59</v>
      </c>
      <c r="G639" s="1">
        <f t="shared" si="36"/>
        <v>0.83783783783783783</v>
      </c>
      <c r="H639" s="4">
        <f t="shared" si="37"/>
        <v>0</v>
      </c>
      <c r="I639" s="5">
        <f>IF(OR(AND(F639&gt;=50,G639&gt;SUMIF(SeasonTotals!A$2:A$9,A639,SeasonTotals!F$2:F$9)),AND(G639&gt;0.885,F639&gt;=50,D639&lt;3)),1,0)</f>
        <v>0</v>
      </c>
      <c r="J639" s="4">
        <f t="shared" si="38"/>
        <v>1</v>
      </c>
      <c r="K639" s="5">
        <f t="shared" si="39"/>
        <v>0</v>
      </c>
    </row>
    <row r="640" spans="1:11" x14ac:dyDescent="0.25">
      <c r="A640" t="s">
        <v>10</v>
      </c>
      <c r="B640" t="s">
        <v>36</v>
      </c>
      <c r="C640">
        <v>1</v>
      </c>
      <c r="D640">
        <v>4</v>
      </c>
      <c r="E640">
        <v>11</v>
      </c>
      <c r="F640">
        <v>32</v>
      </c>
      <c r="G640" s="1">
        <f t="shared" si="36"/>
        <v>0.73333333333333328</v>
      </c>
      <c r="H640" s="4">
        <f t="shared" si="37"/>
        <v>0</v>
      </c>
      <c r="I640" s="5">
        <f>IF(OR(AND(F640&gt;=50,G640&gt;SUMIF(SeasonTotals!A$2:A$9,A640,SeasonTotals!F$2:F$9)),AND(G640&gt;0.885,F640&gt;=50,D640&lt;3)),1,0)</f>
        <v>0</v>
      </c>
      <c r="J640" s="4">
        <f t="shared" si="38"/>
        <v>1</v>
      </c>
      <c r="K640" s="5">
        <f t="shared" si="39"/>
        <v>1</v>
      </c>
    </row>
    <row r="641" spans="1:11" x14ac:dyDescent="0.25">
      <c r="A641" t="s">
        <v>10</v>
      </c>
      <c r="B641" t="s">
        <v>36</v>
      </c>
      <c r="C641">
        <v>1</v>
      </c>
      <c r="D641">
        <v>4</v>
      </c>
      <c r="E641">
        <v>23</v>
      </c>
      <c r="F641">
        <v>60</v>
      </c>
      <c r="G641" s="1">
        <f t="shared" si="36"/>
        <v>0.85185185185185186</v>
      </c>
      <c r="H641" s="4">
        <f t="shared" si="37"/>
        <v>0</v>
      </c>
      <c r="I641" s="5">
        <f>IF(OR(AND(F641&gt;=50,G641&gt;SUMIF(SeasonTotals!A$2:A$9,A641,SeasonTotals!F$2:F$9)),AND(G641&gt;0.885,F641&gt;=50,D641&lt;3)),1,0)</f>
        <v>0</v>
      </c>
      <c r="J641" s="4">
        <f t="shared" si="38"/>
        <v>0</v>
      </c>
      <c r="K641" s="5">
        <f t="shared" si="39"/>
        <v>0</v>
      </c>
    </row>
    <row r="642" spans="1:11" x14ac:dyDescent="0.25">
      <c r="A642" t="s">
        <v>10</v>
      </c>
      <c r="B642" t="s">
        <v>36</v>
      </c>
      <c r="C642">
        <v>1</v>
      </c>
      <c r="D642">
        <v>3</v>
      </c>
      <c r="E642">
        <v>21</v>
      </c>
      <c r="F642">
        <v>59</v>
      </c>
      <c r="G642" s="1">
        <f t="shared" ref="G642:G705" si="40">E642/MAX(1,SUM(D642:E642))</f>
        <v>0.875</v>
      </c>
      <c r="H642" s="4">
        <f t="shared" ref="H642:H705" si="41">IF(AND(F642&gt;=50,OR(G642&gt;0.913,AND(G642&gt;0.885,D642&lt;3))),1,0)</f>
        <v>0</v>
      </c>
      <c r="I642" s="5">
        <f>IF(OR(AND(F642&gt;=50,G642&gt;SUMIF(SeasonTotals!A$2:A$9,A642,SeasonTotals!F$2:F$9)),AND(G642&gt;0.885,F642&gt;=50,D642&lt;3)),1,0)</f>
        <v>0</v>
      </c>
      <c r="J642" s="4">
        <f t="shared" ref="J642:J705" si="42">IF(G642&lt;0.85,1,0)</f>
        <v>0</v>
      </c>
      <c r="K642" s="5">
        <f t="shared" ref="K642:K705" si="43">IF(F642&lt;55,1,0)</f>
        <v>0</v>
      </c>
    </row>
    <row r="643" spans="1:11" x14ac:dyDescent="0.25">
      <c r="A643" t="s">
        <v>10</v>
      </c>
      <c r="B643" t="s">
        <v>36</v>
      </c>
      <c r="C643">
        <v>1</v>
      </c>
      <c r="D643">
        <v>4</v>
      </c>
      <c r="E643">
        <v>27</v>
      </c>
      <c r="F643">
        <v>60</v>
      </c>
      <c r="G643" s="1">
        <f t="shared" si="40"/>
        <v>0.87096774193548387</v>
      </c>
      <c r="H643" s="4">
        <f t="shared" si="41"/>
        <v>0</v>
      </c>
      <c r="I643" s="5">
        <f>IF(OR(AND(F643&gt;=50,G643&gt;SUMIF(SeasonTotals!A$2:A$9,A643,SeasonTotals!F$2:F$9)),AND(G643&gt;0.885,F643&gt;=50,D643&lt;3)),1,0)</f>
        <v>0</v>
      </c>
      <c r="J643" s="4">
        <f t="shared" si="42"/>
        <v>0</v>
      </c>
      <c r="K643" s="5">
        <f t="shared" si="43"/>
        <v>0</v>
      </c>
    </row>
    <row r="644" spans="1:11" x14ac:dyDescent="0.25">
      <c r="A644" t="s">
        <v>10</v>
      </c>
      <c r="B644" t="s">
        <v>36</v>
      </c>
      <c r="C644">
        <v>1</v>
      </c>
      <c r="D644">
        <v>3</v>
      </c>
      <c r="E644">
        <v>27</v>
      </c>
      <c r="F644">
        <v>59</v>
      </c>
      <c r="G644" s="1">
        <f t="shared" si="40"/>
        <v>0.9</v>
      </c>
      <c r="H644" s="4">
        <f t="shared" si="41"/>
        <v>0</v>
      </c>
      <c r="I644" s="5">
        <f>IF(OR(AND(F644&gt;=50,G644&gt;SUMIF(SeasonTotals!A$2:A$9,A644,SeasonTotals!F$2:F$9)),AND(G644&gt;0.885,F644&gt;=50,D644&lt;3)),1,0)</f>
        <v>0</v>
      </c>
      <c r="J644" s="4">
        <f t="shared" si="42"/>
        <v>0</v>
      </c>
      <c r="K644" s="5">
        <f t="shared" si="43"/>
        <v>0</v>
      </c>
    </row>
    <row r="645" spans="1:11" x14ac:dyDescent="0.25">
      <c r="A645" t="s">
        <v>10</v>
      </c>
      <c r="B645" t="s">
        <v>36</v>
      </c>
      <c r="C645">
        <v>1</v>
      </c>
      <c r="D645">
        <v>1</v>
      </c>
      <c r="E645">
        <v>35</v>
      </c>
      <c r="F645">
        <v>60</v>
      </c>
      <c r="G645" s="1">
        <f t="shared" si="40"/>
        <v>0.97222222222222221</v>
      </c>
      <c r="H645" s="4">
        <f t="shared" si="41"/>
        <v>1</v>
      </c>
      <c r="I645" s="5">
        <f>IF(OR(AND(F645&gt;=50,G645&gt;SUMIF(SeasonTotals!A$2:A$9,A645,SeasonTotals!F$2:F$9)),AND(G645&gt;0.885,F645&gt;=50,D645&lt;3)),1,0)</f>
        <v>1</v>
      </c>
      <c r="J645" s="4">
        <f t="shared" si="42"/>
        <v>0</v>
      </c>
      <c r="K645" s="5">
        <f t="shared" si="43"/>
        <v>0</v>
      </c>
    </row>
    <row r="646" spans="1:11" x14ac:dyDescent="0.25">
      <c r="A646" t="s">
        <v>10</v>
      </c>
      <c r="B646" t="s">
        <v>37</v>
      </c>
      <c r="C646">
        <v>1</v>
      </c>
      <c r="D646">
        <v>2</v>
      </c>
      <c r="E646">
        <v>27</v>
      </c>
      <c r="F646">
        <v>60</v>
      </c>
      <c r="G646" s="1">
        <f t="shared" si="40"/>
        <v>0.93103448275862066</v>
      </c>
      <c r="H646" s="4">
        <f t="shared" si="41"/>
        <v>1</v>
      </c>
      <c r="I646" s="5">
        <f>IF(OR(AND(F646&gt;=50,G646&gt;SUMIF(SeasonTotals!A$2:A$9,A646,SeasonTotals!F$2:F$9)),AND(G646&gt;0.885,F646&gt;=50,D646&lt;3)),1,0)</f>
        <v>1</v>
      </c>
      <c r="J646" s="4">
        <f t="shared" si="42"/>
        <v>0</v>
      </c>
      <c r="K646" s="5">
        <f t="shared" si="43"/>
        <v>0</v>
      </c>
    </row>
    <row r="647" spans="1:11" x14ac:dyDescent="0.25">
      <c r="A647" t="s">
        <v>10</v>
      </c>
      <c r="B647" t="s">
        <v>37</v>
      </c>
      <c r="C647">
        <v>1</v>
      </c>
      <c r="D647">
        <v>2</v>
      </c>
      <c r="E647">
        <v>31</v>
      </c>
      <c r="F647">
        <v>59</v>
      </c>
      <c r="G647" s="1">
        <f t="shared" si="40"/>
        <v>0.93939393939393945</v>
      </c>
      <c r="H647" s="4">
        <f t="shared" si="41"/>
        <v>1</v>
      </c>
      <c r="I647" s="5">
        <f>IF(OR(AND(F647&gt;=50,G647&gt;SUMIF(SeasonTotals!A$2:A$9,A647,SeasonTotals!F$2:F$9)),AND(G647&gt;0.885,F647&gt;=50,D647&lt;3)),1,0)</f>
        <v>1</v>
      </c>
      <c r="J647" s="4">
        <f t="shared" si="42"/>
        <v>0</v>
      </c>
      <c r="K647" s="5">
        <f t="shared" si="43"/>
        <v>0</v>
      </c>
    </row>
    <row r="648" spans="1:11" x14ac:dyDescent="0.25">
      <c r="A648" t="s">
        <v>10</v>
      </c>
      <c r="B648" t="s">
        <v>37</v>
      </c>
      <c r="C648">
        <v>1</v>
      </c>
      <c r="D648">
        <v>2</v>
      </c>
      <c r="E648">
        <v>28</v>
      </c>
      <c r="F648">
        <v>59</v>
      </c>
      <c r="G648" s="1">
        <f t="shared" si="40"/>
        <v>0.93333333333333335</v>
      </c>
      <c r="H648" s="4">
        <f t="shared" si="41"/>
        <v>1</v>
      </c>
      <c r="I648" s="5">
        <f>IF(OR(AND(F648&gt;=50,G648&gt;SUMIF(SeasonTotals!A$2:A$9,A648,SeasonTotals!F$2:F$9)),AND(G648&gt;0.885,F648&gt;=50,D648&lt;3)),1,0)</f>
        <v>1</v>
      </c>
      <c r="J648" s="4">
        <f t="shared" si="42"/>
        <v>0</v>
      </c>
      <c r="K648" s="5">
        <f t="shared" si="43"/>
        <v>0</v>
      </c>
    </row>
    <row r="649" spans="1:11" x14ac:dyDescent="0.25">
      <c r="A649" t="s">
        <v>10</v>
      </c>
      <c r="B649" t="s">
        <v>37</v>
      </c>
      <c r="C649">
        <v>1</v>
      </c>
      <c r="D649">
        <v>1</v>
      </c>
      <c r="E649">
        <v>24</v>
      </c>
      <c r="F649">
        <v>60</v>
      </c>
      <c r="G649" s="1">
        <f t="shared" si="40"/>
        <v>0.96</v>
      </c>
      <c r="H649" s="4">
        <f t="shared" si="41"/>
        <v>1</v>
      </c>
      <c r="I649" s="5">
        <f>IF(OR(AND(F649&gt;=50,G649&gt;SUMIF(SeasonTotals!A$2:A$9,A649,SeasonTotals!F$2:F$9)),AND(G649&gt;0.885,F649&gt;=50,D649&lt;3)),1,0)</f>
        <v>1</v>
      </c>
      <c r="J649" s="4">
        <f t="shared" si="42"/>
        <v>0</v>
      </c>
      <c r="K649" s="5">
        <f t="shared" si="43"/>
        <v>0</v>
      </c>
    </row>
    <row r="650" spans="1:11" x14ac:dyDescent="0.25">
      <c r="A650" t="s">
        <v>10</v>
      </c>
      <c r="B650" t="s">
        <v>37</v>
      </c>
      <c r="C650">
        <v>1</v>
      </c>
      <c r="D650">
        <v>3</v>
      </c>
      <c r="E650">
        <v>31</v>
      </c>
      <c r="F650">
        <v>59</v>
      </c>
      <c r="G650" s="1">
        <f t="shared" si="40"/>
        <v>0.91176470588235292</v>
      </c>
      <c r="H650" s="4">
        <f t="shared" si="41"/>
        <v>0</v>
      </c>
      <c r="I650" s="5">
        <f>IF(OR(AND(F650&gt;=50,G650&gt;SUMIF(SeasonTotals!A$2:A$9,A650,SeasonTotals!F$2:F$9)),AND(G650&gt;0.885,F650&gt;=50,D650&lt;3)),1,0)</f>
        <v>1</v>
      </c>
      <c r="J650" s="4">
        <f t="shared" si="42"/>
        <v>0</v>
      </c>
      <c r="K650" s="5">
        <f t="shared" si="43"/>
        <v>0</v>
      </c>
    </row>
    <row r="651" spans="1:11" x14ac:dyDescent="0.25">
      <c r="A651" t="s">
        <v>10</v>
      </c>
      <c r="B651" t="s">
        <v>37</v>
      </c>
      <c r="C651">
        <v>1</v>
      </c>
      <c r="D651">
        <v>5</v>
      </c>
      <c r="E651">
        <v>23</v>
      </c>
      <c r="F651">
        <v>59</v>
      </c>
      <c r="G651" s="1">
        <f t="shared" si="40"/>
        <v>0.8214285714285714</v>
      </c>
      <c r="H651" s="4">
        <f t="shared" si="41"/>
        <v>0</v>
      </c>
      <c r="I651" s="5">
        <f>IF(OR(AND(F651&gt;=50,G651&gt;SUMIF(SeasonTotals!A$2:A$9,A651,SeasonTotals!F$2:F$9)),AND(G651&gt;0.885,F651&gt;=50,D651&lt;3)),1,0)</f>
        <v>0</v>
      </c>
      <c r="J651" s="4">
        <f t="shared" si="42"/>
        <v>1</v>
      </c>
      <c r="K651" s="5">
        <f t="shared" si="43"/>
        <v>0</v>
      </c>
    </row>
    <row r="652" spans="1:11" x14ac:dyDescent="0.25">
      <c r="A652" t="s">
        <v>10</v>
      </c>
      <c r="B652" t="s">
        <v>37</v>
      </c>
      <c r="C652">
        <v>1</v>
      </c>
      <c r="D652">
        <v>0</v>
      </c>
      <c r="E652">
        <v>19</v>
      </c>
      <c r="F652">
        <v>65</v>
      </c>
      <c r="G652" s="1">
        <f t="shared" si="40"/>
        <v>1</v>
      </c>
      <c r="H652" s="4">
        <f t="shared" si="41"/>
        <v>1</v>
      </c>
      <c r="I652" s="5">
        <f>IF(OR(AND(F652&gt;=50,G652&gt;SUMIF(SeasonTotals!A$2:A$9,A652,SeasonTotals!F$2:F$9)),AND(G652&gt;0.885,F652&gt;=50,D652&lt;3)),1,0)</f>
        <v>1</v>
      </c>
      <c r="J652" s="4">
        <f t="shared" si="42"/>
        <v>0</v>
      </c>
      <c r="K652" s="5">
        <f t="shared" si="43"/>
        <v>0</v>
      </c>
    </row>
    <row r="653" spans="1:11" x14ac:dyDescent="0.25">
      <c r="A653" t="s">
        <v>10</v>
      </c>
      <c r="B653" t="s">
        <v>37</v>
      </c>
      <c r="C653">
        <v>1</v>
      </c>
      <c r="D653">
        <v>1</v>
      </c>
      <c r="E653">
        <v>21</v>
      </c>
      <c r="F653">
        <v>59</v>
      </c>
      <c r="G653" s="1">
        <f t="shared" si="40"/>
        <v>0.95454545454545459</v>
      </c>
      <c r="H653" s="4">
        <f t="shared" si="41"/>
        <v>1</v>
      </c>
      <c r="I653" s="5">
        <f>IF(OR(AND(F653&gt;=50,G653&gt;SUMIF(SeasonTotals!A$2:A$9,A653,SeasonTotals!F$2:F$9)),AND(G653&gt;0.885,F653&gt;=50,D653&lt;3)),1,0)</f>
        <v>1</v>
      </c>
      <c r="J653" s="4">
        <f t="shared" si="42"/>
        <v>0</v>
      </c>
      <c r="K653" s="5">
        <f t="shared" si="43"/>
        <v>0</v>
      </c>
    </row>
    <row r="654" spans="1:11" x14ac:dyDescent="0.25">
      <c r="A654" t="s">
        <v>10</v>
      </c>
      <c r="B654" t="s">
        <v>37</v>
      </c>
      <c r="C654">
        <v>1</v>
      </c>
      <c r="D654">
        <v>0</v>
      </c>
      <c r="E654">
        <v>22</v>
      </c>
      <c r="F654">
        <v>59</v>
      </c>
      <c r="G654" s="1">
        <f t="shared" si="40"/>
        <v>1</v>
      </c>
      <c r="H654" s="4">
        <f t="shared" si="41"/>
        <v>1</v>
      </c>
      <c r="I654" s="5">
        <f>IF(OR(AND(F654&gt;=50,G654&gt;SUMIF(SeasonTotals!A$2:A$9,A654,SeasonTotals!F$2:F$9)),AND(G654&gt;0.885,F654&gt;=50,D654&lt;3)),1,0)</f>
        <v>1</v>
      </c>
      <c r="J654" s="4">
        <f t="shared" si="42"/>
        <v>0</v>
      </c>
      <c r="K654" s="5">
        <f t="shared" si="43"/>
        <v>0</v>
      </c>
    </row>
    <row r="655" spans="1:11" x14ac:dyDescent="0.25">
      <c r="A655" t="s">
        <v>10</v>
      </c>
      <c r="B655" t="s">
        <v>37</v>
      </c>
      <c r="C655">
        <v>1</v>
      </c>
      <c r="D655">
        <v>3</v>
      </c>
      <c r="E655">
        <v>19</v>
      </c>
      <c r="F655">
        <v>58</v>
      </c>
      <c r="G655" s="1">
        <f t="shared" si="40"/>
        <v>0.86363636363636365</v>
      </c>
      <c r="H655" s="4">
        <f t="shared" si="41"/>
        <v>0</v>
      </c>
      <c r="I655" s="5">
        <f>IF(OR(AND(F655&gt;=50,G655&gt;SUMIF(SeasonTotals!A$2:A$9,A655,SeasonTotals!F$2:F$9)),AND(G655&gt;0.885,F655&gt;=50,D655&lt;3)),1,0)</f>
        <v>0</v>
      </c>
      <c r="J655" s="4">
        <f t="shared" si="42"/>
        <v>0</v>
      </c>
      <c r="K655" s="5">
        <f t="shared" si="43"/>
        <v>0</v>
      </c>
    </row>
    <row r="656" spans="1:11" x14ac:dyDescent="0.25">
      <c r="A656" t="s">
        <v>10</v>
      </c>
      <c r="B656" t="s">
        <v>37</v>
      </c>
      <c r="C656">
        <v>1</v>
      </c>
      <c r="D656">
        <v>1</v>
      </c>
      <c r="E656">
        <v>21</v>
      </c>
      <c r="F656">
        <v>59</v>
      </c>
      <c r="G656" s="1">
        <f t="shared" si="40"/>
        <v>0.95454545454545459</v>
      </c>
      <c r="H656" s="4">
        <f t="shared" si="41"/>
        <v>1</v>
      </c>
      <c r="I656" s="5">
        <f>IF(OR(AND(F656&gt;=50,G656&gt;SUMIF(SeasonTotals!A$2:A$9,A656,SeasonTotals!F$2:F$9)),AND(G656&gt;0.885,F656&gt;=50,D656&lt;3)),1,0)</f>
        <v>1</v>
      </c>
      <c r="J656" s="4">
        <f t="shared" si="42"/>
        <v>0</v>
      </c>
      <c r="K656" s="5">
        <f t="shared" si="43"/>
        <v>0</v>
      </c>
    </row>
    <row r="657" spans="1:11" x14ac:dyDescent="0.25">
      <c r="A657" t="s">
        <v>10</v>
      </c>
      <c r="B657" t="s">
        <v>37</v>
      </c>
      <c r="C657">
        <v>1</v>
      </c>
      <c r="D657">
        <v>0</v>
      </c>
      <c r="E657">
        <v>31</v>
      </c>
      <c r="F657">
        <v>60</v>
      </c>
      <c r="G657" s="1">
        <f t="shared" si="40"/>
        <v>1</v>
      </c>
      <c r="H657" s="4">
        <f t="shared" si="41"/>
        <v>1</v>
      </c>
      <c r="I657" s="5">
        <f>IF(OR(AND(F657&gt;=50,G657&gt;SUMIF(SeasonTotals!A$2:A$9,A657,SeasonTotals!F$2:F$9)),AND(G657&gt;0.885,F657&gt;=50,D657&lt;3)),1,0)</f>
        <v>1</v>
      </c>
      <c r="J657" s="4">
        <f t="shared" si="42"/>
        <v>0</v>
      </c>
      <c r="K657" s="5">
        <f t="shared" si="43"/>
        <v>0</v>
      </c>
    </row>
    <row r="658" spans="1:11" x14ac:dyDescent="0.25">
      <c r="A658" t="s">
        <v>10</v>
      </c>
      <c r="B658" t="s">
        <v>37</v>
      </c>
      <c r="C658">
        <v>1</v>
      </c>
      <c r="D658">
        <v>1</v>
      </c>
      <c r="E658">
        <v>28</v>
      </c>
      <c r="F658">
        <v>65</v>
      </c>
      <c r="G658" s="1">
        <f t="shared" si="40"/>
        <v>0.96551724137931039</v>
      </c>
      <c r="H658" s="4">
        <f t="shared" si="41"/>
        <v>1</v>
      </c>
      <c r="I658" s="5">
        <f>IF(OR(AND(F658&gt;=50,G658&gt;SUMIF(SeasonTotals!A$2:A$9,A658,SeasonTotals!F$2:F$9)),AND(G658&gt;0.885,F658&gt;=50,D658&lt;3)),1,0)</f>
        <v>1</v>
      </c>
      <c r="J658" s="4">
        <f t="shared" si="42"/>
        <v>0</v>
      </c>
      <c r="K658" s="5">
        <f t="shared" si="43"/>
        <v>0</v>
      </c>
    </row>
    <row r="659" spans="1:11" x14ac:dyDescent="0.25">
      <c r="A659" t="s">
        <v>10</v>
      </c>
      <c r="B659" t="s">
        <v>37</v>
      </c>
      <c r="C659">
        <v>1</v>
      </c>
      <c r="D659">
        <v>0</v>
      </c>
      <c r="E659">
        <v>30</v>
      </c>
      <c r="F659">
        <v>60</v>
      </c>
      <c r="G659" s="1">
        <f t="shared" si="40"/>
        <v>1</v>
      </c>
      <c r="H659" s="4">
        <f t="shared" si="41"/>
        <v>1</v>
      </c>
      <c r="I659" s="5">
        <f>IF(OR(AND(F659&gt;=50,G659&gt;SUMIF(SeasonTotals!A$2:A$9,A659,SeasonTotals!F$2:F$9)),AND(G659&gt;0.885,F659&gt;=50,D659&lt;3)),1,0)</f>
        <v>1</v>
      </c>
      <c r="J659" s="4">
        <f t="shared" si="42"/>
        <v>0</v>
      </c>
      <c r="K659" s="5">
        <f t="shared" si="43"/>
        <v>0</v>
      </c>
    </row>
    <row r="660" spans="1:11" x14ac:dyDescent="0.25">
      <c r="A660" t="s">
        <v>10</v>
      </c>
      <c r="B660" t="s">
        <v>37</v>
      </c>
      <c r="C660">
        <v>1</v>
      </c>
      <c r="D660">
        <v>3</v>
      </c>
      <c r="E660">
        <v>24</v>
      </c>
      <c r="F660">
        <v>59</v>
      </c>
      <c r="G660" s="1">
        <f t="shared" si="40"/>
        <v>0.88888888888888884</v>
      </c>
      <c r="H660" s="4">
        <f t="shared" si="41"/>
        <v>0</v>
      </c>
      <c r="I660" s="5">
        <f>IF(OR(AND(F660&gt;=50,G660&gt;SUMIF(SeasonTotals!A$2:A$9,A660,SeasonTotals!F$2:F$9)),AND(G660&gt;0.885,F660&gt;=50,D660&lt;3)),1,0)</f>
        <v>0</v>
      </c>
      <c r="J660" s="4">
        <f t="shared" si="42"/>
        <v>0</v>
      </c>
      <c r="K660" s="5">
        <f t="shared" si="43"/>
        <v>0</v>
      </c>
    </row>
    <row r="661" spans="1:11" x14ac:dyDescent="0.25">
      <c r="A661" t="s">
        <v>10</v>
      </c>
      <c r="B661" t="s">
        <v>37</v>
      </c>
      <c r="C661">
        <v>1</v>
      </c>
      <c r="D661">
        <v>2</v>
      </c>
      <c r="E661">
        <v>26</v>
      </c>
      <c r="F661">
        <v>59</v>
      </c>
      <c r="G661" s="1">
        <f t="shared" si="40"/>
        <v>0.9285714285714286</v>
      </c>
      <c r="H661" s="4">
        <f t="shared" si="41"/>
        <v>1</v>
      </c>
      <c r="I661" s="5">
        <f>IF(OR(AND(F661&gt;=50,G661&gt;SUMIF(SeasonTotals!A$2:A$9,A661,SeasonTotals!F$2:F$9)),AND(G661&gt;0.885,F661&gt;=50,D661&lt;3)),1,0)</f>
        <v>1</v>
      </c>
      <c r="J661" s="4">
        <f t="shared" si="42"/>
        <v>0</v>
      </c>
      <c r="K661" s="5">
        <f t="shared" si="43"/>
        <v>0</v>
      </c>
    </row>
    <row r="662" spans="1:11" x14ac:dyDescent="0.25">
      <c r="A662" t="s">
        <v>10</v>
      </c>
      <c r="B662" t="s">
        <v>37</v>
      </c>
      <c r="C662">
        <v>1</v>
      </c>
      <c r="D662">
        <v>2</v>
      </c>
      <c r="E662">
        <v>22</v>
      </c>
      <c r="F662">
        <v>60</v>
      </c>
      <c r="G662" s="1">
        <f t="shared" si="40"/>
        <v>0.91666666666666663</v>
      </c>
      <c r="H662" s="4">
        <f t="shared" si="41"/>
        <v>1</v>
      </c>
      <c r="I662" s="5">
        <f>IF(OR(AND(F662&gt;=50,G662&gt;SUMIF(SeasonTotals!A$2:A$9,A662,SeasonTotals!F$2:F$9)),AND(G662&gt;0.885,F662&gt;=50,D662&lt;3)),1,0)</f>
        <v>1</v>
      </c>
      <c r="J662" s="4">
        <f t="shared" si="42"/>
        <v>0</v>
      </c>
      <c r="K662" s="5">
        <f t="shared" si="43"/>
        <v>0</v>
      </c>
    </row>
    <row r="663" spans="1:11" x14ac:dyDescent="0.25">
      <c r="A663" t="s">
        <v>10</v>
      </c>
      <c r="B663" t="s">
        <v>37</v>
      </c>
      <c r="C663">
        <v>1</v>
      </c>
      <c r="D663">
        <v>3</v>
      </c>
      <c r="E663">
        <v>20</v>
      </c>
      <c r="F663">
        <v>65</v>
      </c>
      <c r="G663" s="1">
        <f t="shared" si="40"/>
        <v>0.86956521739130432</v>
      </c>
      <c r="H663" s="4">
        <f t="shared" si="41"/>
        <v>0</v>
      </c>
      <c r="I663" s="5">
        <f>IF(OR(AND(F663&gt;=50,G663&gt;SUMIF(SeasonTotals!A$2:A$9,A663,SeasonTotals!F$2:F$9)),AND(G663&gt;0.885,F663&gt;=50,D663&lt;3)),1,0)</f>
        <v>0</v>
      </c>
      <c r="J663" s="4">
        <f t="shared" si="42"/>
        <v>0</v>
      </c>
      <c r="K663" s="5">
        <f t="shared" si="43"/>
        <v>0</v>
      </c>
    </row>
    <row r="664" spans="1:11" x14ac:dyDescent="0.25">
      <c r="A664" t="s">
        <v>10</v>
      </c>
      <c r="B664" t="s">
        <v>37</v>
      </c>
      <c r="C664">
        <v>1</v>
      </c>
      <c r="D664">
        <v>3</v>
      </c>
      <c r="E664">
        <v>20</v>
      </c>
      <c r="F664">
        <v>61</v>
      </c>
      <c r="G664" s="1">
        <f t="shared" si="40"/>
        <v>0.86956521739130432</v>
      </c>
      <c r="H664" s="4">
        <f t="shared" si="41"/>
        <v>0</v>
      </c>
      <c r="I664" s="5">
        <f>IF(OR(AND(F664&gt;=50,G664&gt;SUMIF(SeasonTotals!A$2:A$9,A664,SeasonTotals!F$2:F$9)),AND(G664&gt;0.885,F664&gt;=50,D664&lt;3)),1,0)</f>
        <v>0</v>
      </c>
      <c r="J664" s="4">
        <f t="shared" si="42"/>
        <v>0</v>
      </c>
      <c r="K664" s="5">
        <f t="shared" si="43"/>
        <v>0</v>
      </c>
    </row>
    <row r="665" spans="1:11" x14ac:dyDescent="0.25">
      <c r="A665" t="s">
        <v>10</v>
      </c>
      <c r="B665" t="s">
        <v>37</v>
      </c>
      <c r="C665">
        <v>1</v>
      </c>
      <c r="D665">
        <v>2</v>
      </c>
      <c r="E665">
        <v>22</v>
      </c>
      <c r="F665">
        <v>59</v>
      </c>
      <c r="G665" s="1">
        <f t="shared" si="40"/>
        <v>0.91666666666666663</v>
      </c>
      <c r="H665" s="4">
        <f t="shared" si="41"/>
        <v>1</v>
      </c>
      <c r="I665" s="5">
        <f>IF(OR(AND(F665&gt;=50,G665&gt;SUMIF(SeasonTotals!A$2:A$9,A665,SeasonTotals!F$2:F$9)),AND(G665&gt;0.885,F665&gt;=50,D665&lt;3)),1,0)</f>
        <v>1</v>
      </c>
      <c r="J665" s="4">
        <f t="shared" si="42"/>
        <v>0</v>
      </c>
      <c r="K665" s="5">
        <f t="shared" si="43"/>
        <v>0</v>
      </c>
    </row>
    <row r="666" spans="1:11" x14ac:dyDescent="0.25">
      <c r="A666" t="s">
        <v>10</v>
      </c>
      <c r="B666" t="s">
        <v>37</v>
      </c>
      <c r="C666">
        <v>1</v>
      </c>
      <c r="D666">
        <v>1</v>
      </c>
      <c r="E666">
        <v>32</v>
      </c>
      <c r="F666">
        <v>60</v>
      </c>
      <c r="G666" s="1">
        <f t="shared" si="40"/>
        <v>0.96969696969696972</v>
      </c>
      <c r="H666" s="4">
        <f t="shared" si="41"/>
        <v>1</v>
      </c>
      <c r="I666" s="5">
        <f>IF(OR(AND(F666&gt;=50,G666&gt;SUMIF(SeasonTotals!A$2:A$9,A666,SeasonTotals!F$2:F$9)),AND(G666&gt;0.885,F666&gt;=50,D666&lt;3)),1,0)</f>
        <v>1</v>
      </c>
      <c r="J666" s="4">
        <f t="shared" si="42"/>
        <v>0</v>
      </c>
      <c r="K666" s="5">
        <f t="shared" si="43"/>
        <v>0</v>
      </c>
    </row>
    <row r="667" spans="1:11" x14ac:dyDescent="0.25">
      <c r="A667" t="s">
        <v>10</v>
      </c>
      <c r="B667" t="s">
        <v>37</v>
      </c>
      <c r="C667">
        <v>1</v>
      </c>
      <c r="D667">
        <v>3</v>
      </c>
      <c r="E667">
        <v>15</v>
      </c>
      <c r="F667">
        <v>59</v>
      </c>
      <c r="G667" s="1">
        <f t="shared" si="40"/>
        <v>0.83333333333333337</v>
      </c>
      <c r="H667" s="4">
        <f t="shared" si="41"/>
        <v>0</v>
      </c>
      <c r="I667" s="5">
        <f>IF(OR(AND(F667&gt;=50,G667&gt;SUMIF(SeasonTotals!A$2:A$9,A667,SeasonTotals!F$2:F$9)),AND(G667&gt;0.885,F667&gt;=50,D667&lt;3)),1,0)</f>
        <v>0</v>
      </c>
      <c r="J667" s="4">
        <f t="shared" si="42"/>
        <v>1</v>
      </c>
      <c r="K667" s="5">
        <f t="shared" si="43"/>
        <v>0</v>
      </c>
    </row>
    <row r="668" spans="1:11" x14ac:dyDescent="0.25">
      <c r="A668" t="s">
        <v>10</v>
      </c>
      <c r="B668" t="s">
        <v>37</v>
      </c>
      <c r="C668">
        <v>1</v>
      </c>
      <c r="D668">
        <v>2</v>
      </c>
      <c r="E668">
        <v>22</v>
      </c>
      <c r="F668">
        <v>60</v>
      </c>
      <c r="G668" s="1">
        <f t="shared" si="40"/>
        <v>0.91666666666666663</v>
      </c>
      <c r="H668" s="4">
        <f t="shared" si="41"/>
        <v>1</v>
      </c>
      <c r="I668" s="5">
        <f>IF(OR(AND(F668&gt;=50,G668&gt;SUMIF(SeasonTotals!A$2:A$9,A668,SeasonTotals!F$2:F$9)),AND(G668&gt;0.885,F668&gt;=50,D668&lt;3)),1,0)</f>
        <v>1</v>
      </c>
      <c r="J668" s="4">
        <f t="shared" si="42"/>
        <v>0</v>
      </c>
      <c r="K668" s="5">
        <f t="shared" si="43"/>
        <v>0</v>
      </c>
    </row>
    <row r="669" spans="1:11" x14ac:dyDescent="0.25">
      <c r="A669" t="s">
        <v>10</v>
      </c>
      <c r="B669" t="s">
        <v>37</v>
      </c>
      <c r="C669">
        <v>1</v>
      </c>
      <c r="D669">
        <v>2</v>
      </c>
      <c r="E669">
        <v>31</v>
      </c>
      <c r="F669">
        <v>59</v>
      </c>
      <c r="G669" s="1">
        <f t="shared" si="40"/>
        <v>0.93939393939393945</v>
      </c>
      <c r="H669" s="4">
        <f t="shared" si="41"/>
        <v>1</v>
      </c>
      <c r="I669" s="5">
        <f>IF(OR(AND(F669&gt;=50,G669&gt;SUMIF(SeasonTotals!A$2:A$9,A669,SeasonTotals!F$2:F$9)),AND(G669&gt;0.885,F669&gt;=50,D669&lt;3)),1,0)</f>
        <v>1</v>
      </c>
      <c r="J669" s="4">
        <f t="shared" si="42"/>
        <v>0</v>
      </c>
      <c r="K669" s="5">
        <f t="shared" si="43"/>
        <v>0</v>
      </c>
    </row>
    <row r="670" spans="1:11" x14ac:dyDescent="0.25">
      <c r="A670" t="s">
        <v>10</v>
      </c>
      <c r="B670" t="s">
        <v>37</v>
      </c>
      <c r="C670">
        <v>1</v>
      </c>
      <c r="D670">
        <v>4</v>
      </c>
      <c r="E670">
        <v>25</v>
      </c>
      <c r="F670">
        <v>60</v>
      </c>
      <c r="G670" s="1">
        <f t="shared" si="40"/>
        <v>0.86206896551724133</v>
      </c>
      <c r="H670" s="4">
        <f t="shared" si="41"/>
        <v>0</v>
      </c>
      <c r="I670" s="5">
        <f>IF(OR(AND(F670&gt;=50,G670&gt;SUMIF(SeasonTotals!A$2:A$9,A670,SeasonTotals!F$2:F$9)),AND(G670&gt;0.885,F670&gt;=50,D670&lt;3)),1,0)</f>
        <v>0</v>
      </c>
      <c r="J670" s="4">
        <f t="shared" si="42"/>
        <v>0</v>
      </c>
      <c r="K670" s="5">
        <f t="shared" si="43"/>
        <v>0</v>
      </c>
    </row>
    <row r="671" spans="1:11" x14ac:dyDescent="0.25">
      <c r="A671" t="s">
        <v>10</v>
      </c>
      <c r="B671" t="s">
        <v>37</v>
      </c>
      <c r="C671">
        <v>1</v>
      </c>
      <c r="D671">
        <v>4</v>
      </c>
      <c r="E671">
        <v>6</v>
      </c>
      <c r="F671">
        <v>40</v>
      </c>
      <c r="G671" s="1">
        <f t="shared" si="40"/>
        <v>0.6</v>
      </c>
      <c r="H671" s="4">
        <f t="shared" si="41"/>
        <v>0</v>
      </c>
      <c r="I671" s="5">
        <f>IF(OR(AND(F671&gt;=50,G671&gt;SUMIF(SeasonTotals!A$2:A$9,A671,SeasonTotals!F$2:F$9)),AND(G671&gt;0.885,F671&gt;=50,D671&lt;3)),1,0)</f>
        <v>0</v>
      </c>
      <c r="J671" s="4">
        <f t="shared" si="42"/>
        <v>1</v>
      </c>
      <c r="K671" s="5">
        <f t="shared" si="43"/>
        <v>1</v>
      </c>
    </row>
    <row r="672" spans="1:11" x14ac:dyDescent="0.25">
      <c r="A672" t="s">
        <v>10</v>
      </c>
      <c r="B672" t="s">
        <v>37</v>
      </c>
      <c r="C672">
        <v>1</v>
      </c>
      <c r="D672">
        <v>0</v>
      </c>
      <c r="E672">
        <v>17</v>
      </c>
      <c r="F672">
        <v>60</v>
      </c>
      <c r="G672" s="1">
        <f t="shared" si="40"/>
        <v>1</v>
      </c>
      <c r="H672" s="4">
        <f t="shared" si="41"/>
        <v>1</v>
      </c>
      <c r="I672" s="5">
        <f>IF(OR(AND(F672&gt;=50,G672&gt;SUMIF(SeasonTotals!A$2:A$9,A672,SeasonTotals!F$2:F$9)),AND(G672&gt;0.885,F672&gt;=50,D672&lt;3)),1,0)</f>
        <v>1</v>
      </c>
      <c r="J672" s="4">
        <f t="shared" si="42"/>
        <v>0</v>
      </c>
      <c r="K672" s="5">
        <f t="shared" si="43"/>
        <v>0</v>
      </c>
    </row>
    <row r="673" spans="1:11" x14ac:dyDescent="0.25">
      <c r="A673" t="s">
        <v>10</v>
      </c>
      <c r="B673" t="s">
        <v>37</v>
      </c>
      <c r="C673">
        <v>1</v>
      </c>
      <c r="D673">
        <v>5</v>
      </c>
      <c r="E673">
        <v>30</v>
      </c>
      <c r="F673">
        <v>63</v>
      </c>
      <c r="G673" s="1">
        <f t="shared" si="40"/>
        <v>0.8571428571428571</v>
      </c>
      <c r="H673" s="4">
        <f t="shared" si="41"/>
        <v>0</v>
      </c>
      <c r="I673" s="5">
        <f>IF(OR(AND(F673&gt;=50,G673&gt;SUMIF(SeasonTotals!A$2:A$9,A673,SeasonTotals!F$2:F$9)),AND(G673&gt;0.885,F673&gt;=50,D673&lt;3)),1,0)</f>
        <v>0</v>
      </c>
      <c r="J673" s="4">
        <f t="shared" si="42"/>
        <v>0</v>
      </c>
      <c r="K673" s="5">
        <f t="shared" si="43"/>
        <v>0</v>
      </c>
    </row>
    <row r="674" spans="1:11" x14ac:dyDescent="0.25">
      <c r="A674" t="s">
        <v>10</v>
      </c>
      <c r="B674" t="s">
        <v>37</v>
      </c>
      <c r="C674">
        <v>1</v>
      </c>
      <c r="D674">
        <v>0</v>
      </c>
      <c r="E674">
        <v>18</v>
      </c>
      <c r="F674">
        <v>60</v>
      </c>
      <c r="G674" s="1">
        <f t="shared" si="40"/>
        <v>1</v>
      </c>
      <c r="H674" s="4">
        <f t="shared" si="41"/>
        <v>1</v>
      </c>
      <c r="I674" s="5">
        <f>IF(OR(AND(F674&gt;=50,G674&gt;SUMIF(SeasonTotals!A$2:A$9,A674,SeasonTotals!F$2:F$9)),AND(G674&gt;0.885,F674&gt;=50,D674&lt;3)),1,0)</f>
        <v>1</v>
      </c>
      <c r="J674" s="4">
        <f t="shared" si="42"/>
        <v>0</v>
      </c>
      <c r="K674" s="5">
        <f t="shared" si="43"/>
        <v>0</v>
      </c>
    </row>
    <row r="675" spans="1:11" x14ac:dyDescent="0.25">
      <c r="A675" t="s">
        <v>10</v>
      </c>
      <c r="B675" t="s">
        <v>37</v>
      </c>
      <c r="C675">
        <v>1</v>
      </c>
      <c r="D675">
        <v>6</v>
      </c>
      <c r="E675">
        <v>12</v>
      </c>
      <c r="F675">
        <v>52</v>
      </c>
      <c r="G675" s="1">
        <f t="shared" si="40"/>
        <v>0.66666666666666663</v>
      </c>
      <c r="H675" s="4">
        <f t="shared" si="41"/>
        <v>0</v>
      </c>
      <c r="I675" s="5">
        <f>IF(OR(AND(F675&gt;=50,G675&gt;SUMIF(SeasonTotals!A$2:A$9,A675,SeasonTotals!F$2:F$9)),AND(G675&gt;0.885,F675&gt;=50,D675&lt;3)),1,0)</f>
        <v>0</v>
      </c>
      <c r="J675" s="4">
        <f t="shared" si="42"/>
        <v>1</v>
      </c>
      <c r="K675" s="5">
        <f t="shared" si="43"/>
        <v>1</v>
      </c>
    </row>
    <row r="676" spans="1:11" x14ac:dyDescent="0.25">
      <c r="A676" t="s">
        <v>10</v>
      </c>
      <c r="B676" t="s">
        <v>37</v>
      </c>
      <c r="C676">
        <v>1</v>
      </c>
      <c r="D676">
        <v>4</v>
      </c>
      <c r="E676">
        <v>33</v>
      </c>
      <c r="F676">
        <v>61</v>
      </c>
      <c r="G676" s="1">
        <f t="shared" si="40"/>
        <v>0.89189189189189189</v>
      </c>
      <c r="H676" s="4">
        <f t="shared" si="41"/>
        <v>0</v>
      </c>
      <c r="I676" s="5">
        <f>IF(OR(AND(F676&gt;=50,G676&gt;SUMIF(SeasonTotals!A$2:A$9,A676,SeasonTotals!F$2:F$9)),AND(G676&gt;0.885,F676&gt;=50,D676&lt;3)),1,0)</f>
        <v>0</v>
      </c>
      <c r="J676" s="4">
        <f t="shared" si="42"/>
        <v>0</v>
      </c>
      <c r="K676" s="5">
        <f t="shared" si="43"/>
        <v>0</v>
      </c>
    </row>
    <row r="677" spans="1:11" x14ac:dyDescent="0.25">
      <c r="A677" t="s">
        <v>10</v>
      </c>
      <c r="B677" t="s">
        <v>37</v>
      </c>
      <c r="C677">
        <v>1</v>
      </c>
      <c r="D677">
        <v>3</v>
      </c>
      <c r="E677">
        <v>22</v>
      </c>
      <c r="F677">
        <v>59</v>
      </c>
      <c r="G677" s="1">
        <f t="shared" si="40"/>
        <v>0.88</v>
      </c>
      <c r="H677" s="4">
        <f t="shared" si="41"/>
        <v>0</v>
      </c>
      <c r="I677" s="5">
        <f>IF(OR(AND(F677&gt;=50,G677&gt;SUMIF(SeasonTotals!A$2:A$9,A677,SeasonTotals!F$2:F$9)),AND(G677&gt;0.885,F677&gt;=50,D677&lt;3)),1,0)</f>
        <v>0</v>
      </c>
      <c r="J677" s="4">
        <f t="shared" si="42"/>
        <v>0</v>
      </c>
      <c r="K677" s="5">
        <f t="shared" si="43"/>
        <v>0</v>
      </c>
    </row>
    <row r="678" spans="1:11" x14ac:dyDescent="0.25">
      <c r="A678" t="s">
        <v>10</v>
      </c>
      <c r="B678" t="s">
        <v>37</v>
      </c>
      <c r="C678">
        <v>1</v>
      </c>
      <c r="D678">
        <v>2</v>
      </c>
      <c r="E678">
        <v>20</v>
      </c>
      <c r="F678">
        <v>60</v>
      </c>
      <c r="G678" s="1">
        <f t="shared" si="40"/>
        <v>0.90909090909090906</v>
      </c>
      <c r="H678" s="4">
        <f t="shared" si="41"/>
        <v>1</v>
      </c>
      <c r="I678" s="5">
        <f>IF(OR(AND(F678&gt;=50,G678&gt;SUMIF(SeasonTotals!A$2:A$9,A678,SeasonTotals!F$2:F$9)),AND(G678&gt;0.885,F678&gt;=50,D678&lt;3)),1,0)</f>
        <v>1</v>
      </c>
      <c r="J678" s="4">
        <f t="shared" si="42"/>
        <v>0</v>
      </c>
      <c r="K678" s="5">
        <f t="shared" si="43"/>
        <v>0</v>
      </c>
    </row>
    <row r="679" spans="1:11" x14ac:dyDescent="0.25">
      <c r="A679" t="s">
        <v>10</v>
      </c>
      <c r="B679" t="s">
        <v>37</v>
      </c>
      <c r="C679">
        <v>1</v>
      </c>
      <c r="D679">
        <v>3</v>
      </c>
      <c r="E679">
        <v>18</v>
      </c>
      <c r="F679">
        <v>61</v>
      </c>
      <c r="G679" s="1">
        <f t="shared" si="40"/>
        <v>0.8571428571428571</v>
      </c>
      <c r="H679" s="4">
        <f t="shared" si="41"/>
        <v>0</v>
      </c>
      <c r="I679" s="5">
        <f>IF(OR(AND(F679&gt;=50,G679&gt;SUMIF(SeasonTotals!A$2:A$9,A679,SeasonTotals!F$2:F$9)),AND(G679&gt;0.885,F679&gt;=50,D679&lt;3)),1,0)</f>
        <v>0</v>
      </c>
      <c r="J679" s="4">
        <f t="shared" si="42"/>
        <v>0</v>
      </c>
      <c r="K679" s="5">
        <f t="shared" si="43"/>
        <v>0</v>
      </c>
    </row>
    <row r="680" spans="1:11" x14ac:dyDescent="0.25">
      <c r="A680" t="s">
        <v>10</v>
      </c>
      <c r="B680" t="s">
        <v>37</v>
      </c>
      <c r="C680">
        <v>1</v>
      </c>
      <c r="D680">
        <v>4</v>
      </c>
      <c r="E680">
        <v>18</v>
      </c>
      <c r="F680">
        <v>59</v>
      </c>
      <c r="G680" s="1">
        <f t="shared" si="40"/>
        <v>0.81818181818181823</v>
      </c>
      <c r="H680" s="4">
        <f t="shared" si="41"/>
        <v>0</v>
      </c>
      <c r="I680" s="5">
        <f>IF(OR(AND(F680&gt;=50,G680&gt;SUMIF(SeasonTotals!A$2:A$9,A680,SeasonTotals!F$2:F$9)),AND(G680&gt;0.885,F680&gt;=50,D680&lt;3)),1,0)</f>
        <v>0</v>
      </c>
      <c r="J680" s="4">
        <f t="shared" si="42"/>
        <v>1</v>
      </c>
      <c r="K680" s="5">
        <f t="shared" si="43"/>
        <v>0</v>
      </c>
    </row>
    <row r="681" spans="1:11" x14ac:dyDescent="0.25">
      <c r="A681" t="s">
        <v>10</v>
      </c>
      <c r="B681" t="s">
        <v>37</v>
      </c>
      <c r="C681">
        <v>1</v>
      </c>
      <c r="D681">
        <v>2</v>
      </c>
      <c r="E681">
        <v>23</v>
      </c>
      <c r="F681">
        <v>64</v>
      </c>
      <c r="G681" s="1">
        <f t="shared" si="40"/>
        <v>0.92</v>
      </c>
      <c r="H681" s="4">
        <f t="shared" si="41"/>
        <v>1</v>
      </c>
      <c r="I681" s="5">
        <f>IF(OR(AND(F681&gt;=50,G681&gt;SUMIF(SeasonTotals!A$2:A$9,A681,SeasonTotals!F$2:F$9)),AND(G681&gt;0.885,F681&gt;=50,D681&lt;3)),1,0)</f>
        <v>1</v>
      </c>
      <c r="J681" s="4">
        <f t="shared" si="42"/>
        <v>0</v>
      </c>
      <c r="K681" s="5">
        <f t="shared" si="43"/>
        <v>0</v>
      </c>
    </row>
    <row r="682" spans="1:11" x14ac:dyDescent="0.25">
      <c r="A682" t="s">
        <v>10</v>
      </c>
      <c r="B682" t="s">
        <v>37</v>
      </c>
      <c r="C682">
        <v>1</v>
      </c>
      <c r="D682">
        <v>4</v>
      </c>
      <c r="E682">
        <v>21</v>
      </c>
      <c r="F682">
        <v>59</v>
      </c>
      <c r="G682" s="1">
        <f t="shared" si="40"/>
        <v>0.84</v>
      </c>
      <c r="H682" s="4">
        <f t="shared" si="41"/>
        <v>0</v>
      </c>
      <c r="I682" s="5">
        <f>IF(OR(AND(F682&gt;=50,G682&gt;SUMIF(SeasonTotals!A$2:A$9,A682,SeasonTotals!F$2:F$9)),AND(G682&gt;0.885,F682&gt;=50,D682&lt;3)),1,0)</f>
        <v>0</v>
      </c>
      <c r="J682" s="4">
        <f t="shared" si="42"/>
        <v>1</v>
      </c>
      <c r="K682" s="5">
        <f t="shared" si="43"/>
        <v>0</v>
      </c>
    </row>
    <row r="683" spans="1:11" x14ac:dyDescent="0.25">
      <c r="A683" t="s">
        <v>10</v>
      </c>
      <c r="B683" t="s">
        <v>37</v>
      </c>
      <c r="C683">
        <v>1</v>
      </c>
      <c r="D683">
        <v>6</v>
      </c>
      <c r="E683">
        <v>24</v>
      </c>
      <c r="F683">
        <v>60</v>
      </c>
      <c r="G683" s="1">
        <f t="shared" si="40"/>
        <v>0.8</v>
      </c>
      <c r="H683" s="4">
        <f t="shared" si="41"/>
        <v>0</v>
      </c>
      <c r="I683" s="5">
        <f>IF(OR(AND(F683&gt;=50,G683&gt;SUMIF(SeasonTotals!A$2:A$9,A683,SeasonTotals!F$2:F$9)),AND(G683&gt;0.885,F683&gt;=50,D683&lt;3)),1,0)</f>
        <v>0</v>
      </c>
      <c r="J683" s="4">
        <f t="shared" si="42"/>
        <v>1</v>
      </c>
      <c r="K683" s="5">
        <f t="shared" si="43"/>
        <v>0</v>
      </c>
    </row>
    <row r="684" spans="1:11" x14ac:dyDescent="0.25">
      <c r="A684" t="s">
        <v>10</v>
      </c>
      <c r="B684" t="s">
        <v>37</v>
      </c>
      <c r="C684">
        <v>1</v>
      </c>
      <c r="D684">
        <v>1</v>
      </c>
      <c r="E684">
        <v>18</v>
      </c>
      <c r="F684">
        <v>60</v>
      </c>
      <c r="G684" s="1">
        <f t="shared" si="40"/>
        <v>0.94736842105263153</v>
      </c>
      <c r="H684" s="4">
        <f t="shared" si="41"/>
        <v>1</v>
      </c>
      <c r="I684" s="5">
        <f>IF(OR(AND(F684&gt;=50,G684&gt;SUMIF(SeasonTotals!A$2:A$9,A684,SeasonTotals!F$2:F$9)),AND(G684&gt;0.885,F684&gt;=50,D684&lt;3)),1,0)</f>
        <v>1</v>
      </c>
      <c r="J684" s="4">
        <f t="shared" si="42"/>
        <v>0</v>
      </c>
      <c r="K684" s="5">
        <f t="shared" si="43"/>
        <v>0</v>
      </c>
    </row>
    <row r="685" spans="1:11" x14ac:dyDescent="0.25">
      <c r="A685" t="s">
        <v>10</v>
      </c>
      <c r="B685" t="s">
        <v>37</v>
      </c>
      <c r="C685">
        <v>1</v>
      </c>
      <c r="D685">
        <v>3</v>
      </c>
      <c r="E685">
        <v>19</v>
      </c>
      <c r="F685">
        <v>59</v>
      </c>
      <c r="G685" s="1">
        <f t="shared" si="40"/>
        <v>0.86363636363636365</v>
      </c>
      <c r="H685" s="4">
        <f t="shared" si="41"/>
        <v>0</v>
      </c>
      <c r="I685" s="5">
        <f>IF(OR(AND(F685&gt;=50,G685&gt;SUMIF(SeasonTotals!A$2:A$9,A685,SeasonTotals!F$2:F$9)),AND(G685&gt;0.885,F685&gt;=50,D685&lt;3)),1,0)</f>
        <v>0</v>
      </c>
      <c r="J685" s="4">
        <f t="shared" si="42"/>
        <v>0</v>
      </c>
      <c r="K685" s="5">
        <f t="shared" si="43"/>
        <v>0</v>
      </c>
    </row>
    <row r="686" spans="1:11" x14ac:dyDescent="0.25">
      <c r="A686" t="s">
        <v>10</v>
      </c>
      <c r="B686" t="s">
        <v>37</v>
      </c>
      <c r="C686">
        <v>1</v>
      </c>
      <c r="D686">
        <v>1</v>
      </c>
      <c r="E686">
        <v>23</v>
      </c>
      <c r="F686">
        <v>59</v>
      </c>
      <c r="G686" s="1">
        <f t="shared" si="40"/>
        <v>0.95833333333333337</v>
      </c>
      <c r="H686" s="4">
        <f t="shared" si="41"/>
        <v>1</v>
      </c>
      <c r="I686" s="5">
        <f>IF(OR(AND(F686&gt;=50,G686&gt;SUMIF(SeasonTotals!A$2:A$9,A686,SeasonTotals!F$2:F$9)),AND(G686&gt;0.885,F686&gt;=50,D686&lt;3)),1,0)</f>
        <v>1</v>
      </c>
      <c r="J686" s="4">
        <f t="shared" si="42"/>
        <v>0</v>
      </c>
      <c r="K686" s="5">
        <f t="shared" si="43"/>
        <v>0</v>
      </c>
    </row>
    <row r="687" spans="1:11" x14ac:dyDescent="0.25">
      <c r="A687" t="s">
        <v>10</v>
      </c>
      <c r="B687" t="s">
        <v>37</v>
      </c>
      <c r="C687">
        <v>1</v>
      </c>
      <c r="D687">
        <v>3</v>
      </c>
      <c r="E687">
        <v>36</v>
      </c>
      <c r="F687">
        <v>65</v>
      </c>
      <c r="G687" s="1">
        <f t="shared" si="40"/>
        <v>0.92307692307692313</v>
      </c>
      <c r="H687" s="4">
        <f t="shared" si="41"/>
        <v>1</v>
      </c>
      <c r="I687" s="5">
        <f>IF(OR(AND(F687&gt;=50,G687&gt;SUMIF(SeasonTotals!A$2:A$9,A687,SeasonTotals!F$2:F$9)),AND(G687&gt;0.885,F687&gt;=50,D687&lt;3)),1,0)</f>
        <v>1</v>
      </c>
      <c r="J687" s="4">
        <f t="shared" si="42"/>
        <v>0</v>
      </c>
      <c r="K687" s="5">
        <f t="shared" si="43"/>
        <v>0</v>
      </c>
    </row>
    <row r="688" spans="1:11" x14ac:dyDescent="0.25">
      <c r="A688" t="s">
        <v>10</v>
      </c>
      <c r="B688" t="s">
        <v>37</v>
      </c>
      <c r="C688">
        <v>1</v>
      </c>
      <c r="D688">
        <v>3</v>
      </c>
      <c r="E688">
        <v>17</v>
      </c>
      <c r="F688">
        <v>59</v>
      </c>
      <c r="G688" s="1">
        <f t="shared" si="40"/>
        <v>0.85</v>
      </c>
      <c r="H688" s="4">
        <f t="shared" si="41"/>
        <v>0</v>
      </c>
      <c r="I688" s="5">
        <f>IF(OR(AND(F688&gt;=50,G688&gt;SUMIF(SeasonTotals!A$2:A$9,A688,SeasonTotals!F$2:F$9)),AND(G688&gt;0.885,F688&gt;=50,D688&lt;3)),1,0)</f>
        <v>0</v>
      </c>
      <c r="J688" s="4">
        <f t="shared" si="42"/>
        <v>0</v>
      </c>
      <c r="K688" s="5">
        <f t="shared" si="43"/>
        <v>0</v>
      </c>
    </row>
    <row r="689" spans="1:11" x14ac:dyDescent="0.25">
      <c r="A689" t="s">
        <v>10</v>
      </c>
      <c r="B689" t="s">
        <v>37</v>
      </c>
      <c r="C689">
        <v>1</v>
      </c>
      <c r="D689">
        <v>0</v>
      </c>
      <c r="E689">
        <v>14</v>
      </c>
      <c r="F689">
        <v>60</v>
      </c>
      <c r="G689" s="1">
        <f t="shared" si="40"/>
        <v>1</v>
      </c>
      <c r="H689" s="4">
        <f t="shared" si="41"/>
        <v>1</v>
      </c>
      <c r="I689" s="5">
        <f>IF(OR(AND(F689&gt;=50,G689&gt;SUMIF(SeasonTotals!A$2:A$9,A689,SeasonTotals!F$2:F$9)),AND(G689&gt;0.885,F689&gt;=50,D689&lt;3)),1,0)</f>
        <v>1</v>
      </c>
      <c r="J689" s="4">
        <f t="shared" si="42"/>
        <v>0</v>
      </c>
      <c r="K689" s="5">
        <f t="shared" si="43"/>
        <v>0</v>
      </c>
    </row>
    <row r="690" spans="1:11" x14ac:dyDescent="0.25">
      <c r="A690" t="s">
        <v>10</v>
      </c>
      <c r="B690" t="s">
        <v>37</v>
      </c>
      <c r="C690">
        <v>1</v>
      </c>
      <c r="D690">
        <v>1</v>
      </c>
      <c r="E690">
        <v>17</v>
      </c>
      <c r="F690">
        <v>64</v>
      </c>
      <c r="G690" s="1">
        <f t="shared" si="40"/>
        <v>0.94444444444444442</v>
      </c>
      <c r="H690" s="4">
        <f t="shared" si="41"/>
        <v>1</v>
      </c>
      <c r="I690" s="5">
        <f>IF(OR(AND(F690&gt;=50,G690&gt;SUMIF(SeasonTotals!A$2:A$9,A690,SeasonTotals!F$2:F$9)),AND(G690&gt;0.885,F690&gt;=50,D690&lt;3)),1,0)</f>
        <v>1</v>
      </c>
      <c r="J690" s="4">
        <f t="shared" si="42"/>
        <v>0</v>
      </c>
      <c r="K690" s="5">
        <f t="shared" si="43"/>
        <v>0</v>
      </c>
    </row>
    <row r="691" spans="1:11" x14ac:dyDescent="0.25">
      <c r="A691" t="s">
        <v>10</v>
      </c>
      <c r="B691" t="s">
        <v>37</v>
      </c>
      <c r="C691">
        <v>1</v>
      </c>
      <c r="D691">
        <v>3</v>
      </c>
      <c r="E691">
        <v>24</v>
      </c>
      <c r="F691">
        <v>59</v>
      </c>
      <c r="G691" s="1">
        <f t="shared" si="40"/>
        <v>0.88888888888888884</v>
      </c>
      <c r="H691" s="4">
        <f t="shared" si="41"/>
        <v>0</v>
      </c>
      <c r="I691" s="5">
        <f>IF(OR(AND(F691&gt;=50,G691&gt;SUMIF(SeasonTotals!A$2:A$9,A691,SeasonTotals!F$2:F$9)),AND(G691&gt;0.885,F691&gt;=50,D691&lt;3)),1,0)</f>
        <v>0</v>
      </c>
      <c r="J691" s="4">
        <f t="shared" si="42"/>
        <v>0</v>
      </c>
      <c r="K691" s="5">
        <f t="shared" si="43"/>
        <v>0</v>
      </c>
    </row>
    <row r="692" spans="1:11" x14ac:dyDescent="0.25">
      <c r="A692" t="s">
        <v>10</v>
      </c>
      <c r="B692" t="s">
        <v>37</v>
      </c>
      <c r="C692">
        <v>1</v>
      </c>
      <c r="D692">
        <v>1</v>
      </c>
      <c r="E692">
        <v>33</v>
      </c>
      <c r="F692">
        <v>60</v>
      </c>
      <c r="G692" s="1">
        <f t="shared" si="40"/>
        <v>0.97058823529411764</v>
      </c>
      <c r="H692" s="4">
        <f t="shared" si="41"/>
        <v>1</v>
      </c>
      <c r="I692" s="5">
        <f>IF(OR(AND(F692&gt;=50,G692&gt;SUMIF(SeasonTotals!A$2:A$9,A692,SeasonTotals!F$2:F$9)),AND(G692&gt;0.885,F692&gt;=50,D692&lt;3)),1,0)</f>
        <v>1</v>
      </c>
      <c r="J692" s="4">
        <f t="shared" si="42"/>
        <v>0</v>
      </c>
      <c r="K692" s="5">
        <f t="shared" si="43"/>
        <v>0</v>
      </c>
    </row>
    <row r="693" spans="1:11" x14ac:dyDescent="0.25">
      <c r="A693" t="s">
        <v>10</v>
      </c>
      <c r="B693" t="s">
        <v>37</v>
      </c>
      <c r="C693">
        <v>1</v>
      </c>
      <c r="D693">
        <v>3</v>
      </c>
      <c r="E693">
        <v>25</v>
      </c>
      <c r="F693">
        <v>60</v>
      </c>
      <c r="G693" s="1">
        <f t="shared" si="40"/>
        <v>0.8928571428571429</v>
      </c>
      <c r="H693" s="4">
        <f t="shared" si="41"/>
        <v>0</v>
      </c>
      <c r="I693" s="5">
        <f>IF(OR(AND(F693&gt;=50,G693&gt;SUMIF(SeasonTotals!A$2:A$9,A693,SeasonTotals!F$2:F$9)),AND(G693&gt;0.885,F693&gt;=50,D693&lt;3)),1,0)</f>
        <v>0</v>
      </c>
      <c r="J693" s="4">
        <f t="shared" si="42"/>
        <v>0</v>
      </c>
      <c r="K693" s="5">
        <f t="shared" si="43"/>
        <v>0</v>
      </c>
    </row>
    <row r="694" spans="1:11" x14ac:dyDescent="0.25">
      <c r="A694" t="s">
        <v>10</v>
      </c>
      <c r="B694" t="s">
        <v>37</v>
      </c>
      <c r="C694">
        <v>1</v>
      </c>
      <c r="D694">
        <v>4</v>
      </c>
      <c r="E694">
        <v>27</v>
      </c>
      <c r="F694">
        <v>59</v>
      </c>
      <c r="G694" s="1">
        <f t="shared" si="40"/>
        <v>0.87096774193548387</v>
      </c>
      <c r="H694" s="4">
        <f t="shared" si="41"/>
        <v>0</v>
      </c>
      <c r="I694" s="5">
        <f>IF(OR(AND(F694&gt;=50,G694&gt;SUMIF(SeasonTotals!A$2:A$9,A694,SeasonTotals!F$2:F$9)),AND(G694&gt;0.885,F694&gt;=50,D694&lt;3)),1,0)</f>
        <v>0</v>
      </c>
      <c r="J694" s="4">
        <f t="shared" si="42"/>
        <v>0</v>
      </c>
      <c r="K694" s="5">
        <f t="shared" si="43"/>
        <v>0</v>
      </c>
    </row>
    <row r="695" spans="1:11" x14ac:dyDescent="0.25">
      <c r="A695" t="s">
        <v>10</v>
      </c>
      <c r="B695" t="s">
        <v>37</v>
      </c>
      <c r="C695">
        <v>1</v>
      </c>
      <c r="D695">
        <v>4</v>
      </c>
      <c r="E695">
        <v>15</v>
      </c>
      <c r="F695">
        <v>58</v>
      </c>
      <c r="G695" s="1">
        <f t="shared" si="40"/>
        <v>0.78947368421052633</v>
      </c>
      <c r="H695" s="4">
        <f t="shared" si="41"/>
        <v>0</v>
      </c>
      <c r="I695" s="5">
        <f>IF(OR(AND(F695&gt;=50,G695&gt;SUMIF(SeasonTotals!A$2:A$9,A695,SeasonTotals!F$2:F$9)),AND(G695&gt;0.885,F695&gt;=50,D695&lt;3)),1,0)</f>
        <v>0</v>
      </c>
      <c r="J695" s="4">
        <f t="shared" si="42"/>
        <v>1</v>
      </c>
      <c r="K695" s="5">
        <f t="shared" si="43"/>
        <v>0</v>
      </c>
    </row>
    <row r="696" spans="1:11" x14ac:dyDescent="0.25">
      <c r="A696" t="s">
        <v>10</v>
      </c>
      <c r="B696" t="s">
        <v>37</v>
      </c>
      <c r="C696">
        <v>1</v>
      </c>
      <c r="D696">
        <v>1</v>
      </c>
      <c r="E696">
        <v>29</v>
      </c>
      <c r="F696">
        <v>60</v>
      </c>
      <c r="G696" s="1">
        <f t="shared" si="40"/>
        <v>0.96666666666666667</v>
      </c>
      <c r="H696" s="4">
        <f t="shared" si="41"/>
        <v>1</v>
      </c>
      <c r="I696" s="5">
        <f>IF(OR(AND(F696&gt;=50,G696&gt;SUMIF(SeasonTotals!A$2:A$9,A696,SeasonTotals!F$2:F$9)),AND(G696&gt;0.885,F696&gt;=50,D696&lt;3)),1,0)</f>
        <v>1</v>
      </c>
      <c r="J696" s="4">
        <f t="shared" si="42"/>
        <v>0</v>
      </c>
      <c r="K696" s="5">
        <f t="shared" si="43"/>
        <v>0</v>
      </c>
    </row>
    <row r="697" spans="1:11" x14ac:dyDescent="0.25">
      <c r="A697" t="s">
        <v>10</v>
      </c>
      <c r="B697" t="s">
        <v>37</v>
      </c>
      <c r="C697">
        <v>1</v>
      </c>
      <c r="D697">
        <v>1</v>
      </c>
      <c r="E697">
        <v>29</v>
      </c>
      <c r="F697">
        <v>60</v>
      </c>
      <c r="G697" s="1">
        <f t="shared" si="40"/>
        <v>0.96666666666666667</v>
      </c>
      <c r="H697" s="4">
        <f t="shared" si="41"/>
        <v>1</v>
      </c>
      <c r="I697" s="5">
        <f>IF(OR(AND(F697&gt;=50,G697&gt;SUMIF(SeasonTotals!A$2:A$9,A697,SeasonTotals!F$2:F$9)),AND(G697&gt;0.885,F697&gt;=50,D697&lt;3)),1,0)</f>
        <v>1</v>
      </c>
      <c r="J697" s="4">
        <f t="shared" si="42"/>
        <v>0</v>
      </c>
      <c r="K697" s="5">
        <f t="shared" si="43"/>
        <v>0</v>
      </c>
    </row>
    <row r="698" spans="1:11" x14ac:dyDescent="0.25">
      <c r="A698" t="s">
        <v>10</v>
      </c>
      <c r="B698" t="s">
        <v>37</v>
      </c>
      <c r="C698">
        <v>1</v>
      </c>
      <c r="D698">
        <v>5</v>
      </c>
      <c r="E698">
        <v>27</v>
      </c>
      <c r="F698">
        <v>65</v>
      </c>
      <c r="G698" s="1">
        <f t="shared" si="40"/>
        <v>0.84375</v>
      </c>
      <c r="H698" s="4">
        <f t="shared" si="41"/>
        <v>0</v>
      </c>
      <c r="I698" s="5">
        <f>IF(OR(AND(F698&gt;=50,G698&gt;SUMIF(SeasonTotals!A$2:A$9,A698,SeasonTotals!F$2:F$9)),AND(G698&gt;0.885,F698&gt;=50,D698&lt;3)),1,0)</f>
        <v>0</v>
      </c>
      <c r="J698" s="4">
        <f t="shared" si="42"/>
        <v>1</v>
      </c>
      <c r="K698" s="5">
        <f t="shared" si="43"/>
        <v>0</v>
      </c>
    </row>
    <row r="699" spans="1:11" x14ac:dyDescent="0.25">
      <c r="A699" t="s">
        <v>10</v>
      </c>
      <c r="B699" t="s">
        <v>37</v>
      </c>
      <c r="C699">
        <v>1</v>
      </c>
      <c r="D699">
        <v>3</v>
      </c>
      <c r="E699">
        <v>26</v>
      </c>
      <c r="F699">
        <v>60</v>
      </c>
      <c r="G699" s="1">
        <f t="shared" si="40"/>
        <v>0.89655172413793105</v>
      </c>
      <c r="H699" s="4">
        <f t="shared" si="41"/>
        <v>0</v>
      </c>
      <c r="I699" s="5">
        <f>IF(OR(AND(F699&gt;=50,G699&gt;SUMIF(SeasonTotals!A$2:A$9,A699,SeasonTotals!F$2:F$9)),AND(G699&gt;0.885,F699&gt;=50,D699&lt;3)),1,0)</f>
        <v>0</v>
      </c>
      <c r="J699" s="4">
        <f t="shared" si="42"/>
        <v>0</v>
      </c>
      <c r="K699" s="5">
        <f t="shared" si="43"/>
        <v>0</v>
      </c>
    </row>
    <row r="700" spans="1:11" x14ac:dyDescent="0.25">
      <c r="A700" t="s">
        <v>10</v>
      </c>
      <c r="B700" t="s">
        <v>37</v>
      </c>
      <c r="C700">
        <v>1</v>
      </c>
      <c r="D700">
        <v>0</v>
      </c>
      <c r="E700">
        <v>23</v>
      </c>
      <c r="F700">
        <v>60</v>
      </c>
      <c r="G700" s="1">
        <f t="shared" si="40"/>
        <v>1</v>
      </c>
      <c r="H700" s="4">
        <f t="shared" si="41"/>
        <v>1</v>
      </c>
      <c r="I700" s="5">
        <f>IF(OR(AND(F700&gt;=50,G700&gt;SUMIF(SeasonTotals!A$2:A$9,A700,SeasonTotals!F$2:F$9)),AND(G700&gt;0.885,F700&gt;=50,D700&lt;3)),1,0)</f>
        <v>1</v>
      </c>
      <c r="J700" s="4">
        <f t="shared" si="42"/>
        <v>0</v>
      </c>
      <c r="K700" s="5">
        <f t="shared" si="43"/>
        <v>0</v>
      </c>
    </row>
    <row r="701" spans="1:11" x14ac:dyDescent="0.25">
      <c r="A701" t="s">
        <v>10</v>
      </c>
      <c r="B701" t="s">
        <v>37</v>
      </c>
      <c r="C701">
        <v>1</v>
      </c>
      <c r="D701">
        <v>2</v>
      </c>
      <c r="E701">
        <v>26</v>
      </c>
      <c r="F701">
        <v>60</v>
      </c>
      <c r="G701" s="1">
        <f t="shared" si="40"/>
        <v>0.9285714285714286</v>
      </c>
      <c r="H701" s="4">
        <f t="shared" si="41"/>
        <v>1</v>
      </c>
      <c r="I701" s="5">
        <f>IF(OR(AND(F701&gt;=50,G701&gt;SUMIF(SeasonTotals!A$2:A$9,A701,SeasonTotals!F$2:F$9)),AND(G701&gt;0.885,F701&gt;=50,D701&lt;3)),1,0)</f>
        <v>1</v>
      </c>
      <c r="J701" s="4">
        <f t="shared" si="42"/>
        <v>0</v>
      </c>
      <c r="K701" s="5">
        <f t="shared" si="43"/>
        <v>0</v>
      </c>
    </row>
    <row r="702" spans="1:11" x14ac:dyDescent="0.25">
      <c r="A702" t="s">
        <v>10</v>
      </c>
      <c r="B702" t="s">
        <v>37</v>
      </c>
      <c r="C702">
        <v>1</v>
      </c>
      <c r="D702">
        <v>3</v>
      </c>
      <c r="E702">
        <v>5</v>
      </c>
      <c r="F702">
        <v>19</v>
      </c>
      <c r="G702" s="1">
        <f t="shared" si="40"/>
        <v>0.625</v>
      </c>
      <c r="H702" s="4">
        <f t="shared" si="41"/>
        <v>0</v>
      </c>
      <c r="I702" s="5">
        <f>IF(OR(AND(F702&gt;=50,G702&gt;SUMIF(SeasonTotals!A$2:A$9,A702,SeasonTotals!F$2:F$9)),AND(G702&gt;0.885,F702&gt;=50,D702&lt;3)),1,0)</f>
        <v>0</v>
      </c>
      <c r="J702" s="4">
        <f t="shared" si="42"/>
        <v>1</v>
      </c>
      <c r="K702" s="5">
        <f t="shared" si="43"/>
        <v>1</v>
      </c>
    </row>
    <row r="703" spans="1:11" x14ac:dyDescent="0.25">
      <c r="A703" t="s">
        <v>10</v>
      </c>
      <c r="B703" t="s">
        <v>37</v>
      </c>
      <c r="C703">
        <v>1</v>
      </c>
      <c r="D703">
        <v>3</v>
      </c>
      <c r="E703">
        <v>15</v>
      </c>
      <c r="F703">
        <v>65</v>
      </c>
      <c r="G703" s="1">
        <f t="shared" si="40"/>
        <v>0.83333333333333337</v>
      </c>
      <c r="H703" s="4">
        <f t="shared" si="41"/>
        <v>0</v>
      </c>
      <c r="I703" s="5">
        <f>IF(OR(AND(F703&gt;=50,G703&gt;SUMIF(SeasonTotals!A$2:A$9,A703,SeasonTotals!F$2:F$9)),AND(G703&gt;0.885,F703&gt;=50,D703&lt;3)),1,0)</f>
        <v>0</v>
      </c>
      <c r="J703" s="4">
        <f t="shared" si="42"/>
        <v>1</v>
      </c>
      <c r="K703" s="5">
        <f t="shared" si="43"/>
        <v>0</v>
      </c>
    </row>
    <row r="704" spans="1:11" x14ac:dyDescent="0.25">
      <c r="A704" t="s">
        <v>10</v>
      </c>
      <c r="B704" t="s">
        <v>37</v>
      </c>
      <c r="C704">
        <v>1</v>
      </c>
      <c r="D704">
        <v>1</v>
      </c>
      <c r="E704">
        <v>26</v>
      </c>
      <c r="F704">
        <v>59</v>
      </c>
      <c r="G704" s="1">
        <f t="shared" si="40"/>
        <v>0.96296296296296291</v>
      </c>
      <c r="H704" s="4">
        <f t="shared" si="41"/>
        <v>1</v>
      </c>
      <c r="I704" s="5">
        <f>IF(OR(AND(F704&gt;=50,G704&gt;SUMIF(SeasonTotals!A$2:A$9,A704,SeasonTotals!F$2:F$9)),AND(G704&gt;0.885,F704&gt;=50,D704&lt;3)),1,0)</f>
        <v>1</v>
      </c>
      <c r="J704" s="4">
        <f t="shared" si="42"/>
        <v>0</v>
      </c>
      <c r="K704" s="5">
        <f t="shared" si="43"/>
        <v>0</v>
      </c>
    </row>
    <row r="705" spans="1:11" x14ac:dyDescent="0.25">
      <c r="A705" t="s">
        <v>10</v>
      </c>
      <c r="B705" t="s">
        <v>37</v>
      </c>
      <c r="C705">
        <v>1</v>
      </c>
      <c r="D705">
        <v>0</v>
      </c>
      <c r="E705">
        <v>29</v>
      </c>
      <c r="F705">
        <v>65</v>
      </c>
      <c r="G705" s="1">
        <f t="shared" si="40"/>
        <v>1</v>
      </c>
      <c r="H705" s="4">
        <f t="shared" si="41"/>
        <v>1</v>
      </c>
      <c r="I705" s="5">
        <f>IF(OR(AND(F705&gt;=50,G705&gt;SUMIF(SeasonTotals!A$2:A$9,A705,SeasonTotals!F$2:F$9)),AND(G705&gt;0.885,F705&gt;=50,D705&lt;3)),1,0)</f>
        <v>1</v>
      </c>
      <c r="J705" s="4">
        <f t="shared" si="42"/>
        <v>0</v>
      </c>
      <c r="K705" s="5">
        <f t="shared" si="43"/>
        <v>0</v>
      </c>
    </row>
    <row r="706" spans="1:11" x14ac:dyDescent="0.25">
      <c r="A706" t="s">
        <v>10</v>
      </c>
      <c r="B706" t="s">
        <v>37</v>
      </c>
      <c r="C706">
        <v>1</v>
      </c>
      <c r="D706">
        <v>2</v>
      </c>
      <c r="E706">
        <v>19</v>
      </c>
      <c r="F706">
        <v>65</v>
      </c>
      <c r="G706" s="1">
        <f t="shared" ref="G706:G769" si="44">E706/MAX(1,SUM(D706:E706))</f>
        <v>0.90476190476190477</v>
      </c>
      <c r="H706" s="4">
        <f t="shared" ref="H706:H769" si="45">IF(AND(F706&gt;=50,OR(G706&gt;0.913,AND(G706&gt;0.885,D706&lt;3))),1,0)</f>
        <v>1</v>
      </c>
      <c r="I706" s="5">
        <f>IF(OR(AND(F706&gt;=50,G706&gt;SUMIF(SeasonTotals!A$2:A$9,A706,SeasonTotals!F$2:F$9)),AND(G706&gt;0.885,F706&gt;=50,D706&lt;3)),1,0)</f>
        <v>1</v>
      </c>
      <c r="J706" s="4">
        <f t="shared" ref="J706:J769" si="46">IF(G706&lt;0.85,1,0)</f>
        <v>0</v>
      </c>
      <c r="K706" s="5">
        <f t="shared" ref="K706:K769" si="47">IF(F706&lt;55,1,0)</f>
        <v>0</v>
      </c>
    </row>
    <row r="707" spans="1:11" x14ac:dyDescent="0.25">
      <c r="A707" t="s">
        <v>10</v>
      </c>
      <c r="B707" t="s">
        <v>37</v>
      </c>
      <c r="C707">
        <v>1</v>
      </c>
      <c r="D707">
        <v>3</v>
      </c>
      <c r="E707">
        <v>27</v>
      </c>
      <c r="F707">
        <v>58</v>
      </c>
      <c r="G707" s="1">
        <f t="shared" si="44"/>
        <v>0.9</v>
      </c>
      <c r="H707" s="4">
        <f t="shared" si="45"/>
        <v>0</v>
      </c>
      <c r="I707" s="5">
        <f>IF(OR(AND(F707&gt;=50,G707&gt;SUMIF(SeasonTotals!A$2:A$9,A707,SeasonTotals!F$2:F$9)),AND(G707&gt;0.885,F707&gt;=50,D707&lt;3)),1,0)</f>
        <v>0</v>
      </c>
      <c r="J707" s="4">
        <f t="shared" si="46"/>
        <v>0</v>
      </c>
      <c r="K707" s="5">
        <f t="shared" si="47"/>
        <v>0</v>
      </c>
    </row>
    <row r="708" spans="1:11" x14ac:dyDescent="0.25">
      <c r="A708" t="s">
        <v>10</v>
      </c>
      <c r="B708" t="s">
        <v>37</v>
      </c>
      <c r="C708">
        <v>1</v>
      </c>
      <c r="D708">
        <v>2</v>
      </c>
      <c r="E708">
        <v>27</v>
      </c>
      <c r="F708">
        <v>59</v>
      </c>
      <c r="G708" s="1">
        <f t="shared" si="44"/>
        <v>0.93103448275862066</v>
      </c>
      <c r="H708" s="4">
        <f t="shared" si="45"/>
        <v>1</v>
      </c>
      <c r="I708" s="5">
        <f>IF(OR(AND(F708&gt;=50,G708&gt;SUMIF(SeasonTotals!A$2:A$9,A708,SeasonTotals!F$2:F$9)),AND(G708&gt;0.885,F708&gt;=50,D708&lt;3)),1,0)</f>
        <v>1</v>
      </c>
      <c r="J708" s="4">
        <f t="shared" si="46"/>
        <v>0</v>
      </c>
      <c r="K708" s="5">
        <f t="shared" si="47"/>
        <v>0</v>
      </c>
    </row>
    <row r="709" spans="1:11" x14ac:dyDescent="0.25">
      <c r="A709" t="s">
        <v>10</v>
      </c>
      <c r="B709" t="s">
        <v>37</v>
      </c>
      <c r="C709">
        <v>1</v>
      </c>
      <c r="D709">
        <v>2</v>
      </c>
      <c r="E709">
        <v>22</v>
      </c>
      <c r="F709">
        <v>60</v>
      </c>
      <c r="G709" s="1">
        <f t="shared" si="44"/>
        <v>0.91666666666666663</v>
      </c>
      <c r="H709" s="4">
        <f t="shared" si="45"/>
        <v>1</v>
      </c>
      <c r="I709" s="5">
        <f>IF(OR(AND(F709&gt;=50,G709&gt;SUMIF(SeasonTotals!A$2:A$9,A709,SeasonTotals!F$2:F$9)),AND(G709&gt;0.885,F709&gt;=50,D709&lt;3)),1,0)</f>
        <v>1</v>
      </c>
      <c r="J709" s="4">
        <f t="shared" si="46"/>
        <v>0</v>
      </c>
      <c r="K709" s="5">
        <f t="shared" si="47"/>
        <v>0</v>
      </c>
    </row>
    <row r="710" spans="1:11" x14ac:dyDescent="0.25">
      <c r="A710" t="s">
        <v>10</v>
      </c>
      <c r="B710" t="s">
        <v>37</v>
      </c>
      <c r="C710">
        <v>1</v>
      </c>
      <c r="D710">
        <v>1</v>
      </c>
      <c r="E710">
        <v>17</v>
      </c>
      <c r="F710">
        <v>65</v>
      </c>
      <c r="G710" s="1">
        <f t="shared" si="44"/>
        <v>0.94444444444444442</v>
      </c>
      <c r="H710" s="4">
        <f t="shared" si="45"/>
        <v>1</v>
      </c>
      <c r="I710" s="5">
        <f>IF(OR(AND(F710&gt;=50,G710&gt;SUMIF(SeasonTotals!A$2:A$9,A710,SeasonTotals!F$2:F$9)),AND(G710&gt;0.885,F710&gt;=50,D710&lt;3)),1,0)</f>
        <v>1</v>
      </c>
      <c r="J710" s="4">
        <f t="shared" si="46"/>
        <v>0</v>
      </c>
      <c r="K710" s="5">
        <f t="shared" si="47"/>
        <v>0</v>
      </c>
    </row>
    <row r="711" spans="1:11" x14ac:dyDescent="0.25">
      <c r="A711" t="s">
        <v>10</v>
      </c>
      <c r="B711" t="s">
        <v>37</v>
      </c>
      <c r="C711">
        <v>1</v>
      </c>
      <c r="D711">
        <v>2</v>
      </c>
      <c r="E711">
        <v>23</v>
      </c>
      <c r="F711">
        <v>61</v>
      </c>
      <c r="G711" s="1">
        <f t="shared" si="44"/>
        <v>0.92</v>
      </c>
      <c r="H711" s="4">
        <f t="shared" si="45"/>
        <v>1</v>
      </c>
      <c r="I711" s="5">
        <f>IF(OR(AND(F711&gt;=50,G711&gt;SUMIF(SeasonTotals!A$2:A$9,A711,SeasonTotals!F$2:F$9)),AND(G711&gt;0.885,F711&gt;=50,D711&lt;3)),1,0)</f>
        <v>1</v>
      </c>
      <c r="J711" s="4">
        <f t="shared" si="46"/>
        <v>0</v>
      </c>
      <c r="K711" s="5">
        <f t="shared" si="47"/>
        <v>0</v>
      </c>
    </row>
    <row r="712" spans="1:11" x14ac:dyDescent="0.25">
      <c r="A712" t="s">
        <v>10</v>
      </c>
      <c r="B712" t="s">
        <v>37</v>
      </c>
      <c r="C712">
        <v>1</v>
      </c>
      <c r="D712">
        <v>2</v>
      </c>
      <c r="E712">
        <v>32</v>
      </c>
      <c r="F712">
        <v>60</v>
      </c>
      <c r="G712" s="1">
        <f t="shared" si="44"/>
        <v>0.94117647058823528</v>
      </c>
      <c r="H712" s="4">
        <f t="shared" si="45"/>
        <v>1</v>
      </c>
      <c r="I712" s="5">
        <f>IF(OR(AND(F712&gt;=50,G712&gt;SUMIF(SeasonTotals!A$2:A$9,A712,SeasonTotals!F$2:F$9)),AND(G712&gt;0.885,F712&gt;=50,D712&lt;3)),1,0)</f>
        <v>1</v>
      </c>
      <c r="J712" s="4">
        <f t="shared" si="46"/>
        <v>0</v>
      </c>
      <c r="K712" s="5">
        <f t="shared" si="47"/>
        <v>0</v>
      </c>
    </row>
    <row r="713" spans="1:11" x14ac:dyDescent="0.25">
      <c r="A713" t="s">
        <v>10</v>
      </c>
      <c r="B713" t="s">
        <v>37</v>
      </c>
      <c r="C713">
        <v>1</v>
      </c>
      <c r="D713">
        <v>3</v>
      </c>
      <c r="E713">
        <v>17</v>
      </c>
      <c r="F713">
        <v>60</v>
      </c>
      <c r="G713" s="1">
        <f t="shared" si="44"/>
        <v>0.85</v>
      </c>
      <c r="H713" s="4">
        <f t="shared" si="45"/>
        <v>0</v>
      </c>
      <c r="I713" s="5">
        <f>IF(OR(AND(F713&gt;=50,G713&gt;SUMIF(SeasonTotals!A$2:A$9,A713,SeasonTotals!F$2:F$9)),AND(G713&gt;0.885,F713&gt;=50,D713&lt;3)),1,0)</f>
        <v>0</v>
      </c>
      <c r="J713" s="4">
        <f t="shared" si="46"/>
        <v>0</v>
      </c>
      <c r="K713" s="5">
        <f t="shared" si="47"/>
        <v>0</v>
      </c>
    </row>
    <row r="714" spans="1:11" x14ac:dyDescent="0.25">
      <c r="A714" t="s">
        <v>10</v>
      </c>
      <c r="B714" t="s">
        <v>37</v>
      </c>
      <c r="C714">
        <v>1</v>
      </c>
      <c r="D714">
        <v>1</v>
      </c>
      <c r="E714">
        <v>21</v>
      </c>
      <c r="F714">
        <v>62</v>
      </c>
      <c r="G714" s="1">
        <f t="shared" si="44"/>
        <v>0.95454545454545459</v>
      </c>
      <c r="H714" s="4">
        <f t="shared" si="45"/>
        <v>1</v>
      </c>
      <c r="I714" s="5">
        <f>IF(OR(AND(F714&gt;=50,G714&gt;SUMIF(SeasonTotals!A$2:A$9,A714,SeasonTotals!F$2:F$9)),AND(G714&gt;0.885,F714&gt;=50,D714&lt;3)),1,0)</f>
        <v>1</v>
      </c>
      <c r="J714" s="4">
        <f t="shared" si="46"/>
        <v>0</v>
      </c>
      <c r="K714" s="5">
        <f t="shared" si="47"/>
        <v>0</v>
      </c>
    </row>
    <row r="715" spans="1:11" x14ac:dyDescent="0.25">
      <c r="A715" t="s">
        <v>10</v>
      </c>
      <c r="B715" t="s">
        <v>37</v>
      </c>
      <c r="C715">
        <v>1</v>
      </c>
      <c r="D715">
        <v>0</v>
      </c>
      <c r="E715">
        <v>25</v>
      </c>
      <c r="F715">
        <v>60</v>
      </c>
      <c r="G715" s="1">
        <f t="shared" si="44"/>
        <v>1</v>
      </c>
      <c r="H715" s="4">
        <f t="shared" si="45"/>
        <v>1</v>
      </c>
      <c r="I715" s="5">
        <f>IF(OR(AND(F715&gt;=50,G715&gt;SUMIF(SeasonTotals!A$2:A$9,A715,SeasonTotals!F$2:F$9)),AND(G715&gt;0.885,F715&gt;=50,D715&lt;3)),1,0)</f>
        <v>1</v>
      </c>
      <c r="J715" s="4">
        <f t="shared" si="46"/>
        <v>0</v>
      </c>
      <c r="K715" s="5">
        <f t="shared" si="47"/>
        <v>0</v>
      </c>
    </row>
    <row r="716" spans="1:11" x14ac:dyDescent="0.25">
      <c r="A716" t="s">
        <v>10</v>
      </c>
      <c r="B716" t="s">
        <v>37</v>
      </c>
      <c r="C716">
        <v>1</v>
      </c>
      <c r="D716">
        <v>3</v>
      </c>
      <c r="E716">
        <v>29</v>
      </c>
      <c r="F716">
        <v>65</v>
      </c>
      <c r="G716" s="1">
        <f t="shared" si="44"/>
        <v>0.90625</v>
      </c>
      <c r="H716" s="4">
        <f t="shared" si="45"/>
        <v>0</v>
      </c>
      <c r="I716" s="5">
        <f>IF(OR(AND(F716&gt;=50,G716&gt;SUMIF(SeasonTotals!A$2:A$9,A716,SeasonTotals!F$2:F$9)),AND(G716&gt;0.885,F716&gt;=50,D716&lt;3)),1,0)</f>
        <v>0</v>
      </c>
      <c r="J716" s="4">
        <f t="shared" si="46"/>
        <v>0</v>
      </c>
      <c r="K716" s="5">
        <f t="shared" si="47"/>
        <v>0</v>
      </c>
    </row>
    <row r="717" spans="1:11" x14ac:dyDescent="0.25">
      <c r="A717" t="s">
        <v>10</v>
      </c>
      <c r="B717" t="s">
        <v>37</v>
      </c>
      <c r="C717">
        <v>1</v>
      </c>
      <c r="D717">
        <v>2</v>
      </c>
      <c r="E717">
        <v>25</v>
      </c>
      <c r="F717">
        <v>63</v>
      </c>
      <c r="G717" s="1">
        <f t="shared" si="44"/>
        <v>0.92592592592592593</v>
      </c>
      <c r="H717" s="4">
        <f t="shared" si="45"/>
        <v>1</v>
      </c>
      <c r="I717" s="5">
        <f>IF(OR(AND(F717&gt;=50,G717&gt;SUMIF(SeasonTotals!A$2:A$9,A717,SeasonTotals!F$2:F$9)),AND(G717&gt;0.885,F717&gt;=50,D717&lt;3)),1,0)</f>
        <v>1</v>
      </c>
      <c r="J717" s="4">
        <f t="shared" si="46"/>
        <v>0</v>
      </c>
      <c r="K717" s="5">
        <f t="shared" si="47"/>
        <v>0</v>
      </c>
    </row>
    <row r="718" spans="1:11" x14ac:dyDescent="0.25">
      <c r="A718" t="s">
        <v>10</v>
      </c>
      <c r="B718" t="s">
        <v>38</v>
      </c>
      <c r="C718">
        <v>1</v>
      </c>
      <c r="D718">
        <v>3</v>
      </c>
      <c r="E718">
        <v>17</v>
      </c>
      <c r="F718">
        <v>59</v>
      </c>
      <c r="G718" s="1">
        <f t="shared" si="44"/>
        <v>0.85</v>
      </c>
      <c r="H718" s="4">
        <f t="shared" si="45"/>
        <v>0</v>
      </c>
      <c r="I718" s="5">
        <f>IF(OR(AND(F718&gt;=50,G718&gt;SUMIF(SeasonTotals!A$2:A$9,A718,SeasonTotals!F$2:F$9)),AND(G718&gt;0.885,F718&gt;=50,D718&lt;3)),1,0)</f>
        <v>0</v>
      </c>
      <c r="J718" s="4">
        <f t="shared" si="46"/>
        <v>0</v>
      </c>
      <c r="K718" s="5">
        <f t="shared" si="47"/>
        <v>0</v>
      </c>
    </row>
    <row r="719" spans="1:11" x14ac:dyDescent="0.25">
      <c r="A719" t="s">
        <v>10</v>
      </c>
      <c r="B719" t="s">
        <v>38</v>
      </c>
      <c r="C719">
        <v>1</v>
      </c>
      <c r="D719">
        <v>2</v>
      </c>
      <c r="E719">
        <v>40</v>
      </c>
      <c r="F719">
        <v>65</v>
      </c>
      <c r="G719" s="1">
        <f t="shared" si="44"/>
        <v>0.95238095238095233</v>
      </c>
      <c r="H719" s="4">
        <f t="shared" si="45"/>
        <v>1</v>
      </c>
      <c r="I719" s="5">
        <f>IF(OR(AND(F719&gt;=50,G719&gt;SUMIF(SeasonTotals!A$2:A$9,A719,SeasonTotals!F$2:F$9)),AND(G719&gt;0.885,F719&gt;=50,D719&lt;3)),1,0)</f>
        <v>1</v>
      </c>
      <c r="J719" s="4">
        <f t="shared" si="46"/>
        <v>0</v>
      </c>
      <c r="K719" s="5">
        <f t="shared" si="47"/>
        <v>0</v>
      </c>
    </row>
    <row r="720" spans="1:11" x14ac:dyDescent="0.25">
      <c r="A720" t="s">
        <v>10</v>
      </c>
      <c r="B720" t="s">
        <v>38</v>
      </c>
      <c r="C720">
        <v>1</v>
      </c>
      <c r="D720">
        <v>4</v>
      </c>
      <c r="E720">
        <v>33</v>
      </c>
      <c r="F720">
        <v>60</v>
      </c>
      <c r="G720" s="1">
        <f t="shared" si="44"/>
        <v>0.89189189189189189</v>
      </c>
      <c r="H720" s="4">
        <f t="shared" si="45"/>
        <v>0</v>
      </c>
      <c r="I720" s="5">
        <f>IF(OR(AND(F720&gt;=50,G720&gt;SUMIF(SeasonTotals!A$2:A$9,A720,SeasonTotals!F$2:F$9)),AND(G720&gt;0.885,F720&gt;=50,D720&lt;3)),1,0)</f>
        <v>0</v>
      </c>
      <c r="J720" s="4">
        <f t="shared" si="46"/>
        <v>0</v>
      </c>
      <c r="K720" s="5">
        <f t="shared" si="47"/>
        <v>0</v>
      </c>
    </row>
    <row r="721" spans="1:11" x14ac:dyDescent="0.25">
      <c r="A721" t="s">
        <v>10</v>
      </c>
      <c r="B721" t="s">
        <v>38</v>
      </c>
      <c r="C721">
        <v>1</v>
      </c>
      <c r="D721">
        <v>1</v>
      </c>
      <c r="E721">
        <v>18</v>
      </c>
      <c r="F721">
        <v>60</v>
      </c>
      <c r="G721" s="1">
        <f t="shared" si="44"/>
        <v>0.94736842105263153</v>
      </c>
      <c r="H721" s="4">
        <f t="shared" si="45"/>
        <v>1</v>
      </c>
      <c r="I721" s="5">
        <f>IF(OR(AND(F721&gt;=50,G721&gt;SUMIF(SeasonTotals!A$2:A$9,A721,SeasonTotals!F$2:F$9)),AND(G721&gt;0.885,F721&gt;=50,D721&lt;3)),1,0)</f>
        <v>1</v>
      </c>
      <c r="J721" s="4">
        <f t="shared" si="46"/>
        <v>0</v>
      </c>
      <c r="K721" s="5">
        <f t="shared" si="47"/>
        <v>0</v>
      </c>
    </row>
    <row r="722" spans="1:11" x14ac:dyDescent="0.25">
      <c r="A722" t="s">
        <v>10</v>
      </c>
      <c r="B722" t="s">
        <v>38</v>
      </c>
      <c r="C722">
        <v>1</v>
      </c>
      <c r="D722">
        <v>3</v>
      </c>
      <c r="E722">
        <v>32</v>
      </c>
      <c r="F722">
        <v>58</v>
      </c>
      <c r="G722" s="1">
        <f t="shared" si="44"/>
        <v>0.91428571428571426</v>
      </c>
      <c r="H722" s="4">
        <f t="shared" si="45"/>
        <v>1</v>
      </c>
      <c r="I722" s="5">
        <f>IF(OR(AND(F722&gt;=50,G722&gt;SUMIF(SeasonTotals!A$2:A$9,A722,SeasonTotals!F$2:F$9)),AND(G722&gt;0.885,F722&gt;=50,D722&lt;3)),1,0)</f>
        <v>1</v>
      </c>
      <c r="J722" s="4">
        <f t="shared" si="46"/>
        <v>0</v>
      </c>
      <c r="K722" s="5">
        <f t="shared" si="47"/>
        <v>0</v>
      </c>
    </row>
    <row r="723" spans="1:11" x14ac:dyDescent="0.25">
      <c r="A723" t="s">
        <v>10</v>
      </c>
      <c r="B723" t="s">
        <v>38</v>
      </c>
      <c r="C723">
        <v>1</v>
      </c>
      <c r="D723">
        <v>1</v>
      </c>
      <c r="E723">
        <v>20</v>
      </c>
      <c r="F723">
        <v>58</v>
      </c>
      <c r="G723" s="1">
        <f t="shared" si="44"/>
        <v>0.95238095238095233</v>
      </c>
      <c r="H723" s="4">
        <f t="shared" si="45"/>
        <v>1</v>
      </c>
      <c r="I723" s="5">
        <f>IF(OR(AND(F723&gt;=50,G723&gt;SUMIF(SeasonTotals!A$2:A$9,A723,SeasonTotals!F$2:F$9)),AND(G723&gt;0.885,F723&gt;=50,D723&lt;3)),1,0)</f>
        <v>1</v>
      </c>
      <c r="J723" s="4">
        <f t="shared" si="46"/>
        <v>0</v>
      </c>
      <c r="K723" s="5">
        <f t="shared" si="47"/>
        <v>0</v>
      </c>
    </row>
    <row r="724" spans="1:11" x14ac:dyDescent="0.25">
      <c r="A724" t="s">
        <v>10</v>
      </c>
      <c r="B724" t="s">
        <v>38</v>
      </c>
      <c r="C724">
        <v>1</v>
      </c>
      <c r="D724">
        <v>4</v>
      </c>
      <c r="E724">
        <v>14</v>
      </c>
      <c r="F724">
        <v>37</v>
      </c>
      <c r="G724" s="1">
        <f t="shared" si="44"/>
        <v>0.77777777777777779</v>
      </c>
      <c r="H724" s="4">
        <f t="shared" si="45"/>
        <v>0</v>
      </c>
      <c r="I724" s="5">
        <f>IF(OR(AND(F724&gt;=50,G724&gt;SUMIF(SeasonTotals!A$2:A$9,A724,SeasonTotals!F$2:F$9)),AND(G724&gt;0.885,F724&gt;=50,D724&lt;3)),1,0)</f>
        <v>0</v>
      </c>
      <c r="J724" s="4">
        <f t="shared" si="46"/>
        <v>1</v>
      </c>
      <c r="K724" s="5">
        <f t="shared" si="47"/>
        <v>1</v>
      </c>
    </row>
    <row r="725" spans="1:11" x14ac:dyDescent="0.25">
      <c r="A725" t="s">
        <v>10</v>
      </c>
      <c r="B725" t="s">
        <v>38</v>
      </c>
      <c r="C725">
        <v>1</v>
      </c>
      <c r="D725">
        <v>0</v>
      </c>
      <c r="E725">
        <v>28</v>
      </c>
      <c r="F725">
        <v>60</v>
      </c>
      <c r="G725" s="1">
        <f t="shared" si="44"/>
        <v>1</v>
      </c>
      <c r="H725" s="4">
        <f t="shared" si="45"/>
        <v>1</v>
      </c>
      <c r="I725" s="5">
        <f>IF(OR(AND(F725&gt;=50,G725&gt;SUMIF(SeasonTotals!A$2:A$9,A725,SeasonTotals!F$2:F$9)),AND(G725&gt;0.885,F725&gt;=50,D725&lt;3)),1,0)</f>
        <v>1</v>
      </c>
      <c r="J725" s="4">
        <f t="shared" si="46"/>
        <v>0</v>
      </c>
      <c r="K725" s="5">
        <f t="shared" si="47"/>
        <v>0</v>
      </c>
    </row>
    <row r="726" spans="1:11" x14ac:dyDescent="0.25">
      <c r="A726" t="s">
        <v>10</v>
      </c>
      <c r="B726" t="s">
        <v>38</v>
      </c>
      <c r="C726">
        <v>1</v>
      </c>
      <c r="D726">
        <v>1</v>
      </c>
      <c r="E726">
        <v>28</v>
      </c>
      <c r="F726">
        <v>60</v>
      </c>
      <c r="G726" s="1">
        <f t="shared" si="44"/>
        <v>0.96551724137931039</v>
      </c>
      <c r="H726" s="4">
        <f t="shared" si="45"/>
        <v>1</v>
      </c>
      <c r="I726" s="5">
        <f>IF(OR(AND(F726&gt;=50,G726&gt;SUMIF(SeasonTotals!A$2:A$9,A726,SeasonTotals!F$2:F$9)),AND(G726&gt;0.885,F726&gt;=50,D726&lt;3)),1,0)</f>
        <v>1</v>
      </c>
      <c r="J726" s="4">
        <f t="shared" si="46"/>
        <v>0</v>
      </c>
      <c r="K726" s="5">
        <f t="shared" si="47"/>
        <v>0</v>
      </c>
    </row>
    <row r="727" spans="1:11" x14ac:dyDescent="0.25">
      <c r="A727" t="s">
        <v>10</v>
      </c>
      <c r="B727" t="s">
        <v>38</v>
      </c>
      <c r="C727">
        <v>1</v>
      </c>
      <c r="D727">
        <v>3</v>
      </c>
      <c r="E727">
        <v>22</v>
      </c>
      <c r="F727">
        <v>64</v>
      </c>
      <c r="G727" s="1">
        <f t="shared" si="44"/>
        <v>0.88</v>
      </c>
      <c r="H727" s="4">
        <f t="shared" si="45"/>
        <v>0</v>
      </c>
      <c r="I727" s="5">
        <f>IF(OR(AND(F727&gt;=50,G727&gt;SUMIF(SeasonTotals!A$2:A$9,A727,SeasonTotals!F$2:F$9)),AND(G727&gt;0.885,F727&gt;=50,D727&lt;3)),1,0)</f>
        <v>0</v>
      </c>
      <c r="J727" s="4">
        <f t="shared" si="46"/>
        <v>0</v>
      </c>
      <c r="K727" s="5">
        <f t="shared" si="47"/>
        <v>0</v>
      </c>
    </row>
    <row r="728" spans="1:11" x14ac:dyDescent="0.25">
      <c r="A728" t="s">
        <v>10</v>
      </c>
      <c r="B728" t="s">
        <v>38</v>
      </c>
      <c r="C728">
        <v>1</v>
      </c>
      <c r="D728">
        <v>1</v>
      </c>
      <c r="E728">
        <v>25</v>
      </c>
      <c r="F728">
        <v>59</v>
      </c>
      <c r="G728" s="1">
        <f t="shared" si="44"/>
        <v>0.96153846153846156</v>
      </c>
      <c r="H728" s="4">
        <f t="shared" si="45"/>
        <v>1</v>
      </c>
      <c r="I728" s="5">
        <f>IF(OR(AND(F728&gt;=50,G728&gt;SUMIF(SeasonTotals!A$2:A$9,A728,SeasonTotals!F$2:F$9)),AND(G728&gt;0.885,F728&gt;=50,D728&lt;3)),1,0)</f>
        <v>1</v>
      </c>
      <c r="J728" s="4">
        <f t="shared" si="46"/>
        <v>0</v>
      </c>
      <c r="K728" s="5">
        <f t="shared" si="47"/>
        <v>0</v>
      </c>
    </row>
    <row r="729" spans="1:11" x14ac:dyDescent="0.25">
      <c r="A729" t="s">
        <v>10</v>
      </c>
      <c r="B729" t="s">
        <v>38</v>
      </c>
      <c r="C729">
        <v>1</v>
      </c>
      <c r="D729">
        <v>3</v>
      </c>
      <c r="E729">
        <v>25</v>
      </c>
      <c r="F729">
        <v>58</v>
      </c>
      <c r="G729" s="1">
        <f t="shared" si="44"/>
        <v>0.8928571428571429</v>
      </c>
      <c r="H729" s="4">
        <f t="shared" si="45"/>
        <v>0</v>
      </c>
      <c r="I729" s="5">
        <f>IF(OR(AND(F729&gt;=50,G729&gt;SUMIF(SeasonTotals!A$2:A$9,A729,SeasonTotals!F$2:F$9)),AND(G729&gt;0.885,F729&gt;=50,D729&lt;3)),1,0)</f>
        <v>0</v>
      </c>
      <c r="J729" s="4">
        <f t="shared" si="46"/>
        <v>0</v>
      </c>
      <c r="K729" s="5">
        <f t="shared" si="47"/>
        <v>0</v>
      </c>
    </row>
    <row r="730" spans="1:11" x14ac:dyDescent="0.25">
      <c r="A730" t="s">
        <v>10</v>
      </c>
      <c r="B730" t="s">
        <v>38</v>
      </c>
      <c r="C730">
        <v>1</v>
      </c>
      <c r="D730">
        <v>5</v>
      </c>
      <c r="E730">
        <v>2</v>
      </c>
      <c r="F730">
        <v>11</v>
      </c>
      <c r="G730" s="1">
        <f t="shared" si="44"/>
        <v>0.2857142857142857</v>
      </c>
      <c r="H730" s="4">
        <f t="shared" si="45"/>
        <v>0</v>
      </c>
      <c r="I730" s="5">
        <f>IF(OR(AND(F730&gt;=50,G730&gt;SUMIF(SeasonTotals!A$2:A$9,A730,SeasonTotals!F$2:F$9)),AND(G730&gt;0.885,F730&gt;=50,D730&lt;3)),1,0)</f>
        <v>0</v>
      </c>
      <c r="J730" s="4">
        <f t="shared" si="46"/>
        <v>1</v>
      </c>
      <c r="K730" s="5">
        <f t="shared" si="47"/>
        <v>1</v>
      </c>
    </row>
    <row r="731" spans="1:11" x14ac:dyDescent="0.25">
      <c r="A731" t="s">
        <v>10</v>
      </c>
      <c r="B731" t="s">
        <v>38</v>
      </c>
      <c r="C731">
        <v>1</v>
      </c>
      <c r="D731">
        <v>3</v>
      </c>
      <c r="E731">
        <v>36</v>
      </c>
      <c r="F731">
        <v>58</v>
      </c>
      <c r="G731" s="1">
        <f t="shared" si="44"/>
        <v>0.92307692307692313</v>
      </c>
      <c r="H731" s="4">
        <f t="shared" si="45"/>
        <v>1</v>
      </c>
      <c r="I731" s="5">
        <f>IF(OR(AND(F731&gt;=50,G731&gt;SUMIF(SeasonTotals!A$2:A$9,A731,SeasonTotals!F$2:F$9)),AND(G731&gt;0.885,F731&gt;=50,D731&lt;3)),1,0)</f>
        <v>1</v>
      </c>
      <c r="J731" s="4">
        <f t="shared" si="46"/>
        <v>0</v>
      </c>
      <c r="K731" s="5">
        <f t="shared" si="47"/>
        <v>0</v>
      </c>
    </row>
    <row r="732" spans="1:11" x14ac:dyDescent="0.25">
      <c r="A732" t="s">
        <v>10</v>
      </c>
      <c r="B732" t="s">
        <v>38</v>
      </c>
      <c r="C732">
        <v>1</v>
      </c>
      <c r="D732">
        <v>3</v>
      </c>
      <c r="E732">
        <v>30</v>
      </c>
      <c r="F732">
        <v>58</v>
      </c>
      <c r="G732" s="1">
        <f t="shared" si="44"/>
        <v>0.90909090909090906</v>
      </c>
      <c r="H732" s="4">
        <f t="shared" si="45"/>
        <v>0</v>
      </c>
      <c r="I732" s="5">
        <f>IF(OR(AND(F732&gt;=50,G732&gt;SUMIF(SeasonTotals!A$2:A$9,A732,SeasonTotals!F$2:F$9)),AND(G732&gt;0.885,F732&gt;=50,D732&lt;3)),1,0)</f>
        <v>0</v>
      </c>
      <c r="J732" s="4">
        <f t="shared" si="46"/>
        <v>0</v>
      </c>
      <c r="K732" s="5">
        <f t="shared" si="47"/>
        <v>0</v>
      </c>
    </row>
    <row r="733" spans="1:11" x14ac:dyDescent="0.25">
      <c r="A733" t="s">
        <v>10</v>
      </c>
      <c r="B733" t="s">
        <v>38</v>
      </c>
      <c r="C733">
        <v>1</v>
      </c>
      <c r="D733">
        <v>1</v>
      </c>
      <c r="E733">
        <v>28</v>
      </c>
      <c r="F733">
        <v>60</v>
      </c>
      <c r="G733" s="1">
        <f t="shared" si="44"/>
        <v>0.96551724137931039</v>
      </c>
      <c r="H733" s="4">
        <f t="shared" si="45"/>
        <v>1</v>
      </c>
      <c r="I733" s="5">
        <f>IF(OR(AND(F733&gt;=50,G733&gt;SUMIF(SeasonTotals!A$2:A$9,A733,SeasonTotals!F$2:F$9)),AND(G733&gt;0.885,F733&gt;=50,D733&lt;3)),1,0)</f>
        <v>1</v>
      </c>
      <c r="J733" s="4">
        <f t="shared" si="46"/>
        <v>0</v>
      </c>
      <c r="K733" s="5">
        <f t="shared" si="47"/>
        <v>0</v>
      </c>
    </row>
    <row r="734" spans="1:11" x14ac:dyDescent="0.25">
      <c r="A734" t="s">
        <v>10</v>
      </c>
      <c r="B734" t="s">
        <v>38</v>
      </c>
      <c r="C734">
        <v>1</v>
      </c>
      <c r="D734">
        <v>1</v>
      </c>
      <c r="E734">
        <v>25</v>
      </c>
      <c r="F734">
        <v>59</v>
      </c>
      <c r="G734" s="1">
        <f t="shared" si="44"/>
        <v>0.96153846153846156</v>
      </c>
      <c r="H734" s="4">
        <f t="shared" si="45"/>
        <v>1</v>
      </c>
      <c r="I734" s="5">
        <f>IF(OR(AND(F734&gt;=50,G734&gt;SUMIF(SeasonTotals!A$2:A$9,A734,SeasonTotals!F$2:F$9)),AND(G734&gt;0.885,F734&gt;=50,D734&lt;3)),1,0)</f>
        <v>1</v>
      </c>
      <c r="J734" s="4">
        <f t="shared" si="46"/>
        <v>0</v>
      </c>
      <c r="K734" s="5">
        <f t="shared" si="47"/>
        <v>0</v>
      </c>
    </row>
    <row r="735" spans="1:11" x14ac:dyDescent="0.25">
      <c r="A735" t="s">
        <v>10</v>
      </c>
      <c r="B735" t="s">
        <v>38</v>
      </c>
      <c r="C735">
        <v>1</v>
      </c>
      <c r="D735">
        <v>2</v>
      </c>
      <c r="E735">
        <v>22</v>
      </c>
      <c r="F735">
        <v>60</v>
      </c>
      <c r="G735" s="1">
        <f t="shared" si="44"/>
        <v>0.91666666666666663</v>
      </c>
      <c r="H735" s="4">
        <f t="shared" si="45"/>
        <v>1</v>
      </c>
      <c r="I735" s="5">
        <f>IF(OR(AND(F735&gt;=50,G735&gt;SUMIF(SeasonTotals!A$2:A$9,A735,SeasonTotals!F$2:F$9)),AND(G735&gt;0.885,F735&gt;=50,D735&lt;3)),1,0)</f>
        <v>1</v>
      </c>
      <c r="J735" s="4">
        <f t="shared" si="46"/>
        <v>0</v>
      </c>
      <c r="K735" s="5">
        <f t="shared" si="47"/>
        <v>0</v>
      </c>
    </row>
    <row r="736" spans="1:11" x14ac:dyDescent="0.25">
      <c r="A736" t="s">
        <v>10</v>
      </c>
      <c r="B736" t="s">
        <v>38</v>
      </c>
      <c r="C736">
        <v>1</v>
      </c>
      <c r="D736">
        <v>3</v>
      </c>
      <c r="E736">
        <v>30</v>
      </c>
      <c r="F736">
        <v>58</v>
      </c>
      <c r="G736" s="1">
        <f t="shared" si="44"/>
        <v>0.90909090909090906</v>
      </c>
      <c r="H736" s="4">
        <f t="shared" si="45"/>
        <v>0</v>
      </c>
      <c r="I736" s="5">
        <f>IF(OR(AND(F736&gt;=50,G736&gt;SUMIF(SeasonTotals!A$2:A$9,A736,SeasonTotals!F$2:F$9)),AND(G736&gt;0.885,F736&gt;=50,D736&lt;3)),1,0)</f>
        <v>0</v>
      </c>
      <c r="J736" s="4">
        <f t="shared" si="46"/>
        <v>0</v>
      </c>
      <c r="K736" s="5">
        <f t="shared" si="47"/>
        <v>0</v>
      </c>
    </row>
    <row r="737" spans="1:11" x14ac:dyDescent="0.25">
      <c r="A737" t="s">
        <v>10</v>
      </c>
      <c r="B737" t="s">
        <v>38</v>
      </c>
      <c r="C737">
        <v>1</v>
      </c>
      <c r="D737">
        <v>1</v>
      </c>
      <c r="E737">
        <v>34</v>
      </c>
      <c r="F737">
        <v>60</v>
      </c>
      <c r="G737" s="1">
        <f t="shared" si="44"/>
        <v>0.97142857142857142</v>
      </c>
      <c r="H737" s="4">
        <f t="shared" si="45"/>
        <v>1</v>
      </c>
      <c r="I737" s="5">
        <f>IF(OR(AND(F737&gt;=50,G737&gt;SUMIF(SeasonTotals!A$2:A$9,A737,SeasonTotals!F$2:F$9)),AND(G737&gt;0.885,F737&gt;=50,D737&lt;3)),1,0)</f>
        <v>1</v>
      </c>
      <c r="J737" s="4">
        <f t="shared" si="46"/>
        <v>0</v>
      </c>
      <c r="K737" s="5">
        <f t="shared" si="47"/>
        <v>0</v>
      </c>
    </row>
    <row r="738" spans="1:11" x14ac:dyDescent="0.25">
      <c r="A738" t="s">
        <v>10</v>
      </c>
      <c r="B738" t="s">
        <v>38</v>
      </c>
      <c r="C738">
        <v>1</v>
      </c>
      <c r="D738">
        <v>2</v>
      </c>
      <c r="E738">
        <v>26</v>
      </c>
      <c r="F738">
        <v>60</v>
      </c>
      <c r="G738" s="1">
        <f t="shared" si="44"/>
        <v>0.9285714285714286</v>
      </c>
      <c r="H738" s="4">
        <f t="shared" si="45"/>
        <v>1</v>
      </c>
      <c r="I738" s="5">
        <f>IF(OR(AND(F738&gt;=50,G738&gt;SUMIF(SeasonTotals!A$2:A$9,A738,SeasonTotals!F$2:F$9)),AND(G738&gt;0.885,F738&gt;=50,D738&lt;3)),1,0)</f>
        <v>1</v>
      </c>
      <c r="J738" s="4">
        <f t="shared" si="46"/>
        <v>0</v>
      </c>
      <c r="K738" s="5">
        <f t="shared" si="47"/>
        <v>0</v>
      </c>
    </row>
    <row r="739" spans="1:11" x14ac:dyDescent="0.25">
      <c r="A739" t="s">
        <v>10</v>
      </c>
      <c r="B739" t="s">
        <v>38</v>
      </c>
      <c r="C739">
        <v>1</v>
      </c>
      <c r="D739">
        <v>2</v>
      </c>
      <c r="E739">
        <v>36</v>
      </c>
      <c r="F739">
        <v>64</v>
      </c>
      <c r="G739" s="1">
        <f t="shared" si="44"/>
        <v>0.94736842105263153</v>
      </c>
      <c r="H739" s="4">
        <f t="shared" si="45"/>
        <v>1</v>
      </c>
      <c r="I739" s="5">
        <f>IF(OR(AND(F739&gt;=50,G739&gt;SUMIF(SeasonTotals!A$2:A$9,A739,SeasonTotals!F$2:F$9)),AND(G739&gt;0.885,F739&gt;=50,D739&lt;3)),1,0)</f>
        <v>1</v>
      </c>
      <c r="J739" s="4">
        <f t="shared" si="46"/>
        <v>0</v>
      </c>
      <c r="K739" s="5">
        <f t="shared" si="47"/>
        <v>0</v>
      </c>
    </row>
    <row r="740" spans="1:11" x14ac:dyDescent="0.25">
      <c r="A740" t="s">
        <v>10</v>
      </c>
      <c r="B740" t="s">
        <v>38</v>
      </c>
      <c r="C740">
        <v>1</v>
      </c>
      <c r="D740">
        <v>1</v>
      </c>
      <c r="E740">
        <v>34</v>
      </c>
      <c r="F740">
        <v>64</v>
      </c>
      <c r="G740" s="1">
        <f t="shared" si="44"/>
        <v>0.97142857142857142</v>
      </c>
      <c r="H740" s="4">
        <f t="shared" si="45"/>
        <v>1</v>
      </c>
      <c r="I740" s="5">
        <f>IF(OR(AND(F740&gt;=50,G740&gt;SUMIF(SeasonTotals!A$2:A$9,A740,SeasonTotals!F$2:F$9)),AND(G740&gt;0.885,F740&gt;=50,D740&lt;3)),1,0)</f>
        <v>1</v>
      </c>
      <c r="J740" s="4">
        <f t="shared" si="46"/>
        <v>0</v>
      </c>
      <c r="K740" s="5">
        <f t="shared" si="47"/>
        <v>0</v>
      </c>
    </row>
    <row r="741" spans="1:11" x14ac:dyDescent="0.25">
      <c r="A741" t="s">
        <v>10</v>
      </c>
      <c r="B741" t="s">
        <v>38</v>
      </c>
      <c r="C741">
        <v>1</v>
      </c>
      <c r="D741">
        <v>3</v>
      </c>
      <c r="E741">
        <v>23</v>
      </c>
      <c r="F741">
        <v>57</v>
      </c>
      <c r="G741" s="1">
        <f t="shared" si="44"/>
        <v>0.88461538461538458</v>
      </c>
      <c r="H741" s="4">
        <f t="shared" si="45"/>
        <v>0</v>
      </c>
      <c r="I741" s="5">
        <f>IF(OR(AND(F741&gt;=50,G741&gt;SUMIF(SeasonTotals!A$2:A$9,A741,SeasonTotals!F$2:F$9)),AND(G741&gt;0.885,F741&gt;=50,D741&lt;3)),1,0)</f>
        <v>0</v>
      </c>
      <c r="J741" s="4">
        <f t="shared" si="46"/>
        <v>0</v>
      </c>
      <c r="K741" s="5">
        <f t="shared" si="47"/>
        <v>0</v>
      </c>
    </row>
    <row r="742" spans="1:11" x14ac:dyDescent="0.25">
      <c r="A742" t="s">
        <v>10</v>
      </c>
      <c r="B742" t="s">
        <v>38</v>
      </c>
      <c r="C742">
        <v>1</v>
      </c>
      <c r="D742">
        <v>3</v>
      </c>
      <c r="E742">
        <v>31</v>
      </c>
      <c r="F742">
        <v>59</v>
      </c>
      <c r="G742" s="1">
        <f t="shared" si="44"/>
        <v>0.91176470588235292</v>
      </c>
      <c r="H742" s="4">
        <f t="shared" si="45"/>
        <v>0</v>
      </c>
      <c r="I742" s="5">
        <f>IF(OR(AND(F742&gt;=50,G742&gt;SUMIF(SeasonTotals!A$2:A$9,A742,SeasonTotals!F$2:F$9)),AND(G742&gt;0.885,F742&gt;=50,D742&lt;3)),1,0)</f>
        <v>1</v>
      </c>
      <c r="J742" s="4">
        <f t="shared" si="46"/>
        <v>0</v>
      </c>
      <c r="K742" s="5">
        <f t="shared" si="47"/>
        <v>0</v>
      </c>
    </row>
    <row r="743" spans="1:11" x14ac:dyDescent="0.25">
      <c r="A743" t="s">
        <v>10</v>
      </c>
      <c r="B743" t="s">
        <v>38</v>
      </c>
      <c r="C743">
        <v>1</v>
      </c>
      <c r="D743">
        <v>3</v>
      </c>
      <c r="E743">
        <v>42</v>
      </c>
      <c r="F743">
        <v>64</v>
      </c>
      <c r="G743" s="1">
        <f t="shared" si="44"/>
        <v>0.93333333333333335</v>
      </c>
      <c r="H743" s="4">
        <f t="shared" si="45"/>
        <v>1</v>
      </c>
      <c r="I743" s="5">
        <f>IF(OR(AND(F743&gt;=50,G743&gt;SUMIF(SeasonTotals!A$2:A$9,A743,SeasonTotals!F$2:F$9)),AND(G743&gt;0.885,F743&gt;=50,D743&lt;3)),1,0)</f>
        <v>1</v>
      </c>
      <c r="J743" s="4">
        <f t="shared" si="46"/>
        <v>0</v>
      </c>
      <c r="K743" s="5">
        <f t="shared" si="47"/>
        <v>0</v>
      </c>
    </row>
    <row r="744" spans="1:11" x14ac:dyDescent="0.25">
      <c r="A744" t="s">
        <v>10</v>
      </c>
      <c r="B744" t="s">
        <v>38</v>
      </c>
      <c r="C744">
        <v>1</v>
      </c>
      <c r="D744">
        <v>2</v>
      </c>
      <c r="E744">
        <v>24</v>
      </c>
      <c r="F744">
        <v>60</v>
      </c>
      <c r="G744" s="1">
        <f t="shared" si="44"/>
        <v>0.92307692307692313</v>
      </c>
      <c r="H744" s="4">
        <f t="shared" si="45"/>
        <v>1</v>
      </c>
      <c r="I744" s="5">
        <f>IF(OR(AND(F744&gt;=50,G744&gt;SUMIF(SeasonTotals!A$2:A$9,A744,SeasonTotals!F$2:F$9)),AND(G744&gt;0.885,F744&gt;=50,D744&lt;3)),1,0)</f>
        <v>1</v>
      </c>
      <c r="J744" s="4">
        <f t="shared" si="46"/>
        <v>0</v>
      </c>
      <c r="K744" s="5">
        <f t="shared" si="47"/>
        <v>0</v>
      </c>
    </row>
    <row r="745" spans="1:11" x14ac:dyDescent="0.25">
      <c r="A745" t="s">
        <v>10</v>
      </c>
      <c r="B745" t="s">
        <v>38</v>
      </c>
      <c r="C745">
        <v>1</v>
      </c>
      <c r="D745">
        <v>2</v>
      </c>
      <c r="E745">
        <v>29</v>
      </c>
      <c r="F745">
        <v>64</v>
      </c>
      <c r="G745" s="1">
        <f t="shared" si="44"/>
        <v>0.93548387096774188</v>
      </c>
      <c r="H745" s="4">
        <f t="shared" si="45"/>
        <v>1</v>
      </c>
      <c r="I745" s="5">
        <f>IF(OR(AND(F745&gt;=50,G745&gt;SUMIF(SeasonTotals!A$2:A$9,A745,SeasonTotals!F$2:F$9)),AND(G745&gt;0.885,F745&gt;=50,D745&lt;3)),1,0)</f>
        <v>1</v>
      </c>
      <c r="J745" s="4">
        <f t="shared" si="46"/>
        <v>0</v>
      </c>
      <c r="K745" s="5">
        <f t="shared" si="47"/>
        <v>0</v>
      </c>
    </row>
    <row r="746" spans="1:11" x14ac:dyDescent="0.25">
      <c r="A746" t="s">
        <v>10</v>
      </c>
      <c r="B746" t="s">
        <v>38</v>
      </c>
      <c r="C746">
        <v>1</v>
      </c>
      <c r="D746">
        <v>1</v>
      </c>
      <c r="E746">
        <v>30</v>
      </c>
      <c r="F746">
        <v>60</v>
      </c>
      <c r="G746" s="1">
        <f t="shared" si="44"/>
        <v>0.967741935483871</v>
      </c>
      <c r="H746" s="4">
        <f t="shared" si="45"/>
        <v>1</v>
      </c>
      <c r="I746" s="5">
        <f>IF(OR(AND(F746&gt;=50,G746&gt;SUMIF(SeasonTotals!A$2:A$9,A746,SeasonTotals!F$2:F$9)),AND(G746&gt;0.885,F746&gt;=50,D746&lt;3)),1,0)</f>
        <v>1</v>
      </c>
      <c r="J746" s="4">
        <f t="shared" si="46"/>
        <v>0</v>
      </c>
      <c r="K746" s="5">
        <f t="shared" si="47"/>
        <v>0</v>
      </c>
    </row>
    <row r="747" spans="1:11" x14ac:dyDescent="0.25">
      <c r="A747" t="s">
        <v>10</v>
      </c>
      <c r="B747" t="s">
        <v>38</v>
      </c>
      <c r="C747">
        <v>1</v>
      </c>
      <c r="D747">
        <v>4</v>
      </c>
      <c r="E747">
        <v>11</v>
      </c>
      <c r="F747">
        <v>29</v>
      </c>
      <c r="G747" s="1">
        <f t="shared" si="44"/>
        <v>0.73333333333333328</v>
      </c>
      <c r="H747" s="4">
        <f t="shared" si="45"/>
        <v>0</v>
      </c>
      <c r="I747" s="5">
        <f>IF(OR(AND(F747&gt;=50,G747&gt;SUMIF(SeasonTotals!A$2:A$9,A747,SeasonTotals!F$2:F$9)),AND(G747&gt;0.885,F747&gt;=50,D747&lt;3)),1,0)</f>
        <v>0</v>
      </c>
      <c r="J747" s="4">
        <f t="shared" si="46"/>
        <v>1</v>
      </c>
      <c r="K747" s="5">
        <f t="shared" si="47"/>
        <v>1</v>
      </c>
    </row>
    <row r="748" spans="1:11" x14ac:dyDescent="0.25">
      <c r="A748" t="s">
        <v>10</v>
      </c>
      <c r="B748" t="s">
        <v>38</v>
      </c>
      <c r="C748">
        <v>1</v>
      </c>
      <c r="D748">
        <v>3</v>
      </c>
      <c r="E748">
        <v>17</v>
      </c>
      <c r="F748">
        <v>60</v>
      </c>
      <c r="G748" s="1">
        <f t="shared" si="44"/>
        <v>0.85</v>
      </c>
      <c r="H748" s="4">
        <f t="shared" si="45"/>
        <v>0</v>
      </c>
      <c r="I748" s="5">
        <f>IF(OR(AND(F748&gt;=50,G748&gt;SUMIF(SeasonTotals!A$2:A$9,A748,SeasonTotals!F$2:F$9)),AND(G748&gt;0.885,F748&gt;=50,D748&lt;3)),1,0)</f>
        <v>0</v>
      </c>
      <c r="J748" s="4">
        <f t="shared" si="46"/>
        <v>0</v>
      </c>
      <c r="K748" s="5">
        <f t="shared" si="47"/>
        <v>0</v>
      </c>
    </row>
    <row r="749" spans="1:11" x14ac:dyDescent="0.25">
      <c r="A749" t="s">
        <v>10</v>
      </c>
      <c r="B749" t="s">
        <v>38</v>
      </c>
      <c r="C749">
        <v>1</v>
      </c>
      <c r="D749">
        <v>4</v>
      </c>
      <c r="E749">
        <v>30</v>
      </c>
      <c r="F749">
        <v>60</v>
      </c>
      <c r="G749" s="1">
        <f t="shared" si="44"/>
        <v>0.88235294117647056</v>
      </c>
      <c r="H749" s="4">
        <f t="shared" si="45"/>
        <v>0</v>
      </c>
      <c r="I749" s="5">
        <f>IF(OR(AND(F749&gt;=50,G749&gt;SUMIF(SeasonTotals!A$2:A$9,A749,SeasonTotals!F$2:F$9)),AND(G749&gt;0.885,F749&gt;=50,D749&lt;3)),1,0)</f>
        <v>0</v>
      </c>
      <c r="J749" s="4">
        <f t="shared" si="46"/>
        <v>0</v>
      </c>
      <c r="K749" s="5">
        <f t="shared" si="47"/>
        <v>0</v>
      </c>
    </row>
    <row r="750" spans="1:11" x14ac:dyDescent="0.25">
      <c r="A750" t="s">
        <v>10</v>
      </c>
      <c r="B750" t="s">
        <v>38</v>
      </c>
      <c r="C750">
        <v>1</v>
      </c>
      <c r="D750">
        <v>3</v>
      </c>
      <c r="E750">
        <v>21</v>
      </c>
      <c r="F750">
        <v>60</v>
      </c>
      <c r="G750" s="1">
        <f t="shared" si="44"/>
        <v>0.875</v>
      </c>
      <c r="H750" s="4">
        <f t="shared" si="45"/>
        <v>0</v>
      </c>
      <c r="I750" s="5">
        <f>IF(OR(AND(F750&gt;=50,G750&gt;SUMIF(SeasonTotals!A$2:A$9,A750,SeasonTotals!F$2:F$9)),AND(G750&gt;0.885,F750&gt;=50,D750&lt;3)),1,0)</f>
        <v>0</v>
      </c>
      <c r="J750" s="4">
        <f t="shared" si="46"/>
        <v>0</v>
      </c>
      <c r="K750" s="5">
        <f t="shared" si="47"/>
        <v>0</v>
      </c>
    </row>
    <row r="751" spans="1:11" x14ac:dyDescent="0.25">
      <c r="A751" t="s">
        <v>10</v>
      </c>
      <c r="B751" t="s">
        <v>38</v>
      </c>
      <c r="C751">
        <v>1</v>
      </c>
      <c r="D751">
        <v>1</v>
      </c>
      <c r="E751">
        <v>23</v>
      </c>
      <c r="F751">
        <v>65</v>
      </c>
      <c r="G751" s="1">
        <f t="shared" si="44"/>
        <v>0.95833333333333337</v>
      </c>
      <c r="H751" s="4">
        <f t="shared" si="45"/>
        <v>1</v>
      </c>
      <c r="I751" s="5">
        <f>IF(OR(AND(F751&gt;=50,G751&gt;SUMIF(SeasonTotals!A$2:A$9,A751,SeasonTotals!F$2:F$9)),AND(G751&gt;0.885,F751&gt;=50,D751&lt;3)),1,0)</f>
        <v>1</v>
      </c>
      <c r="J751" s="4">
        <f t="shared" si="46"/>
        <v>0</v>
      </c>
      <c r="K751" s="5">
        <f t="shared" si="47"/>
        <v>0</v>
      </c>
    </row>
    <row r="752" spans="1:11" x14ac:dyDescent="0.25">
      <c r="A752" t="s">
        <v>10</v>
      </c>
      <c r="B752" t="s">
        <v>38</v>
      </c>
      <c r="C752">
        <v>1</v>
      </c>
      <c r="D752">
        <v>2</v>
      </c>
      <c r="E752">
        <v>19</v>
      </c>
      <c r="F752">
        <v>60</v>
      </c>
      <c r="G752" s="1">
        <f t="shared" si="44"/>
        <v>0.90476190476190477</v>
      </c>
      <c r="H752" s="4">
        <f t="shared" si="45"/>
        <v>1</v>
      </c>
      <c r="I752" s="5">
        <f>IF(OR(AND(F752&gt;=50,G752&gt;SUMIF(SeasonTotals!A$2:A$9,A752,SeasonTotals!F$2:F$9)),AND(G752&gt;0.885,F752&gt;=50,D752&lt;3)),1,0)</f>
        <v>1</v>
      </c>
      <c r="J752" s="4">
        <f t="shared" si="46"/>
        <v>0</v>
      </c>
      <c r="K752" s="5">
        <f t="shared" si="47"/>
        <v>0</v>
      </c>
    </row>
    <row r="753" spans="1:11" x14ac:dyDescent="0.25">
      <c r="A753" t="s">
        <v>10</v>
      </c>
      <c r="B753" t="s">
        <v>38</v>
      </c>
      <c r="C753">
        <v>1</v>
      </c>
      <c r="D753">
        <v>3</v>
      </c>
      <c r="E753">
        <v>29</v>
      </c>
      <c r="F753">
        <v>65</v>
      </c>
      <c r="G753" s="1">
        <f t="shared" si="44"/>
        <v>0.90625</v>
      </c>
      <c r="H753" s="4">
        <f t="shared" si="45"/>
        <v>0</v>
      </c>
      <c r="I753" s="5">
        <f>IF(OR(AND(F753&gt;=50,G753&gt;SUMIF(SeasonTotals!A$2:A$9,A753,SeasonTotals!F$2:F$9)),AND(G753&gt;0.885,F753&gt;=50,D753&lt;3)),1,0)</f>
        <v>0</v>
      </c>
      <c r="J753" s="4">
        <f t="shared" si="46"/>
        <v>0</v>
      </c>
      <c r="K753" s="5">
        <f t="shared" si="47"/>
        <v>0</v>
      </c>
    </row>
    <row r="754" spans="1:11" x14ac:dyDescent="0.25">
      <c r="A754" t="s">
        <v>10</v>
      </c>
      <c r="B754" t="s">
        <v>38</v>
      </c>
      <c r="C754">
        <v>1</v>
      </c>
      <c r="D754">
        <v>2</v>
      </c>
      <c r="E754">
        <v>22</v>
      </c>
      <c r="F754">
        <v>60</v>
      </c>
      <c r="G754" s="1">
        <f t="shared" si="44"/>
        <v>0.91666666666666663</v>
      </c>
      <c r="H754" s="4">
        <f t="shared" si="45"/>
        <v>1</v>
      </c>
      <c r="I754" s="5">
        <f>IF(OR(AND(F754&gt;=50,G754&gt;SUMIF(SeasonTotals!A$2:A$9,A754,SeasonTotals!F$2:F$9)),AND(G754&gt;0.885,F754&gt;=50,D754&lt;3)),1,0)</f>
        <v>1</v>
      </c>
      <c r="J754" s="4">
        <f t="shared" si="46"/>
        <v>0</v>
      </c>
      <c r="K754" s="5">
        <f t="shared" si="47"/>
        <v>0</v>
      </c>
    </row>
    <row r="755" spans="1:11" x14ac:dyDescent="0.25">
      <c r="A755" t="s">
        <v>10</v>
      </c>
      <c r="B755" t="s">
        <v>38</v>
      </c>
      <c r="C755">
        <v>1</v>
      </c>
      <c r="D755">
        <v>3</v>
      </c>
      <c r="E755">
        <v>36</v>
      </c>
      <c r="F755">
        <v>59</v>
      </c>
      <c r="G755" s="1">
        <f t="shared" si="44"/>
        <v>0.92307692307692313</v>
      </c>
      <c r="H755" s="4">
        <f t="shared" si="45"/>
        <v>1</v>
      </c>
      <c r="I755" s="5">
        <f>IF(OR(AND(F755&gt;=50,G755&gt;SUMIF(SeasonTotals!A$2:A$9,A755,SeasonTotals!F$2:F$9)),AND(G755&gt;0.885,F755&gt;=50,D755&lt;3)),1,0)</f>
        <v>1</v>
      </c>
      <c r="J755" s="4">
        <f t="shared" si="46"/>
        <v>0</v>
      </c>
      <c r="K755" s="5">
        <f t="shared" si="47"/>
        <v>0</v>
      </c>
    </row>
    <row r="756" spans="1:11" x14ac:dyDescent="0.25">
      <c r="A756" t="s">
        <v>10</v>
      </c>
      <c r="B756" t="s">
        <v>38</v>
      </c>
      <c r="C756">
        <v>1</v>
      </c>
      <c r="D756">
        <v>3</v>
      </c>
      <c r="E756">
        <v>34</v>
      </c>
      <c r="F756">
        <v>64</v>
      </c>
      <c r="G756" s="1">
        <f t="shared" si="44"/>
        <v>0.91891891891891897</v>
      </c>
      <c r="H756" s="4">
        <f t="shared" si="45"/>
        <v>1</v>
      </c>
      <c r="I756" s="5">
        <f>IF(OR(AND(F756&gt;=50,G756&gt;SUMIF(SeasonTotals!A$2:A$9,A756,SeasonTotals!F$2:F$9)),AND(G756&gt;0.885,F756&gt;=50,D756&lt;3)),1,0)</f>
        <v>1</v>
      </c>
      <c r="J756" s="4">
        <f t="shared" si="46"/>
        <v>0</v>
      </c>
      <c r="K756" s="5">
        <f t="shared" si="47"/>
        <v>0</v>
      </c>
    </row>
    <row r="757" spans="1:11" x14ac:dyDescent="0.25">
      <c r="A757" t="s">
        <v>10</v>
      </c>
      <c r="B757" t="s">
        <v>38</v>
      </c>
      <c r="C757">
        <v>1</v>
      </c>
      <c r="D757">
        <v>3</v>
      </c>
      <c r="E757">
        <v>35</v>
      </c>
      <c r="F757">
        <v>65</v>
      </c>
      <c r="G757" s="1">
        <f t="shared" si="44"/>
        <v>0.92105263157894735</v>
      </c>
      <c r="H757" s="4">
        <f t="shared" si="45"/>
        <v>1</v>
      </c>
      <c r="I757" s="5">
        <f>IF(OR(AND(F757&gt;=50,G757&gt;SUMIF(SeasonTotals!A$2:A$9,A757,SeasonTotals!F$2:F$9)),AND(G757&gt;0.885,F757&gt;=50,D757&lt;3)),1,0)</f>
        <v>1</v>
      </c>
      <c r="J757" s="4">
        <f t="shared" si="46"/>
        <v>0</v>
      </c>
      <c r="K757" s="5">
        <f t="shared" si="47"/>
        <v>0</v>
      </c>
    </row>
    <row r="758" spans="1:11" x14ac:dyDescent="0.25">
      <c r="A758" t="s">
        <v>10</v>
      </c>
      <c r="B758" t="s">
        <v>38</v>
      </c>
      <c r="C758">
        <v>1</v>
      </c>
      <c r="D758">
        <v>2</v>
      </c>
      <c r="E758">
        <v>31</v>
      </c>
      <c r="F758">
        <v>57</v>
      </c>
      <c r="G758" s="1">
        <f t="shared" si="44"/>
        <v>0.93939393939393945</v>
      </c>
      <c r="H758" s="4">
        <f t="shared" si="45"/>
        <v>1</v>
      </c>
      <c r="I758" s="5">
        <f>IF(OR(AND(F758&gt;=50,G758&gt;SUMIF(SeasonTotals!A$2:A$9,A758,SeasonTotals!F$2:F$9)),AND(G758&gt;0.885,F758&gt;=50,D758&lt;3)),1,0)</f>
        <v>1</v>
      </c>
      <c r="J758" s="4">
        <f t="shared" si="46"/>
        <v>0</v>
      </c>
      <c r="K758" s="5">
        <f t="shared" si="47"/>
        <v>0</v>
      </c>
    </row>
    <row r="759" spans="1:11" x14ac:dyDescent="0.25">
      <c r="A759" t="s">
        <v>10</v>
      </c>
      <c r="B759" t="s">
        <v>38</v>
      </c>
      <c r="C759">
        <v>1</v>
      </c>
      <c r="D759">
        <v>3</v>
      </c>
      <c r="E759">
        <v>5</v>
      </c>
      <c r="F759">
        <v>13</v>
      </c>
      <c r="G759" s="1">
        <f t="shared" si="44"/>
        <v>0.625</v>
      </c>
      <c r="H759" s="4">
        <f t="shared" si="45"/>
        <v>0</v>
      </c>
      <c r="I759" s="5">
        <f>IF(OR(AND(F759&gt;=50,G759&gt;SUMIF(SeasonTotals!A$2:A$9,A759,SeasonTotals!F$2:F$9)),AND(G759&gt;0.885,F759&gt;=50,D759&lt;3)),1,0)</f>
        <v>0</v>
      </c>
      <c r="J759" s="4">
        <f t="shared" si="46"/>
        <v>1</v>
      </c>
      <c r="K759" s="5">
        <f t="shared" si="47"/>
        <v>1</v>
      </c>
    </row>
    <row r="760" spans="1:11" x14ac:dyDescent="0.25">
      <c r="A760" t="s">
        <v>10</v>
      </c>
      <c r="B760" t="s">
        <v>38</v>
      </c>
      <c r="C760">
        <v>1</v>
      </c>
      <c r="D760">
        <v>2</v>
      </c>
      <c r="E760">
        <v>42</v>
      </c>
      <c r="F760">
        <v>59</v>
      </c>
      <c r="G760" s="1">
        <f t="shared" si="44"/>
        <v>0.95454545454545459</v>
      </c>
      <c r="H760" s="4">
        <f t="shared" si="45"/>
        <v>1</v>
      </c>
      <c r="I760" s="5">
        <f>IF(OR(AND(F760&gt;=50,G760&gt;SUMIF(SeasonTotals!A$2:A$9,A760,SeasonTotals!F$2:F$9)),AND(G760&gt;0.885,F760&gt;=50,D760&lt;3)),1,0)</f>
        <v>1</v>
      </c>
      <c r="J760" s="4">
        <f t="shared" si="46"/>
        <v>0</v>
      </c>
      <c r="K760" s="5">
        <f t="shared" si="47"/>
        <v>0</v>
      </c>
    </row>
    <row r="761" spans="1:11" x14ac:dyDescent="0.25">
      <c r="A761" t="s">
        <v>10</v>
      </c>
      <c r="B761" t="s">
        <v>38</v>
      </c>
      <c r="C761">
        <v>1</v>
      </c>
      <c r="D761">
        <v>2</v>
      </c>
      <c r="E761">
        <v>32</v>
      </c>
      <c r="F761">
        <v>59</v>
      </c>
      <c r="G761" s="1">
        <f t="shared" si="44"/>
        <v>0.94117647058823528</v>
      </c>
      <c r="H761" s="4">
        <f t="shared" si="45"/>
        <v>1</v>
      </c>
      <c r="I761" s="5">
        <f>IF(OR(AND(F761&gt;=50,G761&gt;SUMIF(SeasonTotals!A$2:A$9,A761,SeasonTotals!F$2:F$9)),AND(G761&gt;0.885,F761&gt;=50,D761&lt;3)),1,0)</f>
        <v>1</v>
      </c>
      <c r="J761" s="4">
        <f t="shared" si="46"/>
        <v>0</v>
      </c>
      <c r="K761" s="5">
        <f t="shared" si="47"/>
        <v>0</v>
      </c>
    </row>
    <row r="762" spans="1:11" x14ac:dyDescent="0.25">
      <c r="A762" t="s">
        <v>10</v>
      </c>
      <c r="B762" t="s">
        <v>38</v>
      </c>
      <c r="C762">
        <v>1</v>
      </c>
      <c r="D762">
        <v>3</v>
      </c>
      <c r="E762">
        <v>22</v>
      </c>
      <c r="F762">
        <v>60</v>
      </c>
      <c r="G762" s="1">
        <f t="shared" si="44"/>
        <v>0.88</v>
      </c>
      <c r="H762" s="4">
        <f t="shared" si="45"/>
        <v>0</v>
      </c>
      <c r="I762" s="5">
        <f>IF(OR(AND(F762&gt;=50,G762&gt;SUMIF(SeasonTotals!A$2:A$9,A762,SeasonTotals!F$2:F$9)),AND(G762&gt;0.885,F762&gt;=50,D762&lt;3)),1,0)</f>
        <v>0</v>
      </c>
      <c r="J762" s="4">
        <f t="shared" si="46"/>
        <v>0</v>
      </c>
      <c r="K762" s="5">
        <f t="shared" si="47"/>
        <v>0</v>
      </c>
    </row>
    <row r="763" spans="1:11" x14ac:dyDescent="0.25">
      <c r="A763" t="s">
        <v>10</v>
      </c>
      <c r="B763" t="s">
        <v>38</v>
      </c>
      <c r="C763">
        <v>1</v>
      </c>
      <c r="D763">
        <v>3</v>
      </c>
      <c r="E763">
        <v>31</v>
      </c>
      <c r="F763">
        <v>56</v>
      </c>
      <c r="G763" s="1">
        <f t="shared" si="44"/>
        <v>0.91176470588235292</v>
      </c>
      <c r="H763" s="4">
        <f t="shared" si="45"/>
        <v>0</v>
      </c>
      <c r="I763" s="5">
        <f>IF(OR(AND(F763&gt;=50,G763&gt;SUMIF(SeasonTotals!A$2:A$9,A763,SeasonTotals!F$2:F$9)),AND(G763&gt;0.885,F763&gt;=50,D763&lt;3)),1,0)</f>
        <v>1</v>
      </c>
      <c r="J763" s="4">
        <f t="shared" si="46"/>
        <v>0</v>
      </c>
      <c r="K763" s="5">
        <f t="shared" si="47"/>
        <v>0</v>
      </c>
    </row>
    <row r="764" spans="1:11" x14ac:dyDescent="0.25">
      <c r="A764" t="s">
        <v>10</v>
      </c>
      <c r="B764" t="s">
        <v>38</v>
      </c>
      <c r="C764">
        <v>1</v>
      </c>
      <c r="D764">
        <v>0</v>
      </c>
      <c r="E764">
        <v>35</v>
      </c>
      <c r="F764">
        <v>60</v>
      </c>
      <c r="G764" s="1">
        <f t="shared" si="44"/>
        <v>1</v>
      </c>
      <c r="H764" s="4">
        <f t="shared" si="45"/>
        <v>1</v>
      </c>
      <c r="I764" s="5">
        <f>IF(OR(AND(F764&gt;=50,G764&gt;SUMIF(SeasonTotals!A$2:A$9,A764,SeasonTotals!F$2:F$9)),AND(G764&gt;0.885,F764&gt;=50,D764&lt;3)),1,0)</f>
        <v>1</v>
      </c>
      <c r="J764" s="4">
        <f t="shared" si="46"/>
        <v>0</v>
      </c>
      <c r="K764" s="5">
        <f t="shared" si="47"/>
        <v>0</v>
      </c>
    </row>
    <row r="765" spans="1:11" x14ac:dyDescent="0.25">
      <c r="A765" t="s">
        <v>10</v>
      </c>
      <c r="B765" t="s">
        <v>38</v>
      </c>
      <c r="C765">
        <v>1</v>
      </c>
      <c r="D765">
        <v>1</v>
      </c>
      <c r="E765">
        <v>24</v>
      </c>
      <c r="F765">
        <v>59</v>
      </c>
      <c r="G765" s="1">
        <f t="shared" si="44"/>
        <v>0.96</v>
      </c>
      <c r="H765" s="4">
        <f t="shared" si="45"/>
        <v>1</v>
      </c>
      <c r="I765" s="5">
        <f>IF(OR(AND(F765&gt;=50,G765&gt;SUMIF(SeasonTotals!A$2:A$9,A765,SeasonTotals!F$2:F$9)),AND(G765&gt;0.885,F765&gt;=50,D765&lt;3)),1,0)</f>
        <v>1</v>
      </c>
      <c r="J765" s="4">
        <f t="shared" si="46"/>
        <v>0</v>
      </c>
      <c r="K765" s="5">
        <f t="shared" si="47"/>
        <v>0</v>
      </c>
    </row>
    <row r="766" spans="1:11" x14ac:dyDescent="0.25">
      <c r="A766" t="s">
        <v>10</v>
      </c>
      <c r="B766" t="s">
        <v>38</v>
      </c>
      <c r="C766">
        <v>1</v>
      </c>
      <c r="D766">
        <v>1</v>
      </c>
      <c r="E766">
        <v>41</v>
      </c>
      <c r="F766">
        <v>60</v>
      </c>
      <c r="G766" s="1">
        <f t="shared" si="44"/>
        <v>0.97619047619047616</v>
      </c>
      <c r="H766" s="4">
        <f t="shared" si="45"/>
        <v>1</v>
      </c>
      <c r="I766" s="5">
        <f>IF(OR(AND(F766&gt;=50,G766&gt;SUMIF(SeasonTotals!A$2:A$9,A766,SeasonTotals!F$2:F$9)),AND(G766&gt;0.885,F766&gt;=50,D766&lt;3)),1,0)</f>
        <v>1</v>
      </c>
      <c r="J766" s="4">
        <f t="shared" si="46"/>
        <v>0</v>
      </c>
      <c r="K766" s="5">
        <f t="shared" si="47"/>
        <v>0</v>
      </c>
    </row>
    <row r="767" spans="1:11" x14ac:dyDescent="0.25">
      <c r="A767" t="s">
        <v>10</v>
      </c>
      <c r="B767" t="s">
        <v>38</v>
      </c>
      <c r="C767">
        <v>1</v>
      </c>
      <c r="D767">
        <v>3</v>
      </c>
      <c r="E767">
        <v>25</v>
      </c>
      <c r="F767">
        <v>57</v>
      </c>
      <c r="G767" s="1">
        <f t="shared" si="44"/>
        <v>0.8928571428571429</v>
      </c>
      <c r="H767" s="4">
        <f t="shared" si="45"/>
        <v>0</v>
      </c>
      <c r="I767" s="5">
        <f>IF(OR(AND(F767&gt;=50,G767&gt;SUMIF(SeasonTotals!A$2:A$9,A767,SeasonTotals!F$2:F$9)),AND(G767&gt;0.885,F767&gt;=50,D767&lt;3)),1,0)</f>
        <v>0</v>
      </c>
      <c r="J767" s="4">
        <f t="shared" si="46"/>
        <v>0</v>
      </c>
      <c r="K767" s="5">
        <f t="shared" si="47"/>
        <v>0</v>
      </c>
    </row>
    <row r="768" spans="1:11" x14ac:dyDescent="0.25">
      <c r="A768" t="s">
        <v>10</v>
      </c>
      <c r="B768" t="s">
        <v>38</v>
      </c>
      <c r="C768">
        <v>1</v>
      </c>
      <c r="D768">
        <v>1</v>
      </c>
      <c r="E768">
        <v>20</v>
      </c>
      <c r="F768">
        <v>60</v>
      </c>
      <c r="G768" s="1">
        <f t="shared" si="44"/>
        <v>0.95238095238095233</v>
      </c>
      <c r="H768" s="4">
        <f t="shared" si="45"/>
        <v>1</v>
      </c>
      <c r="I768" s="5">
        <f>IF(OR(AND(F768&gt;=50,G768&gt;SUMIF(SeasonTotals!A$2:A$9,A768,SeasonTotals!F$2:F$9)),AND(G768&gt;0.885,F768&gt;=50,D768&lt;3)),1,0)</f>
        <v>1</v>
      </c>
      <c r="J768" s="4">
        <f t="shared" si="46"/>
        <v>0</v>
      </c>
      <c r="K768" s="5">
        <f t="shared" si="47"/>
        <v>0</v>
      </c>
    </row>
    <row r="769" spans="1:11" x14ac:dyDescent="0.25">
      <c r="A769" t="s">
        <v>10</v>
      </c>
      <c r="B769" t="s">
        <v>38</v>
      </c>
      <c r="C769">
        <v>1</v>
      </c>
      <c r="D769">
        <v>4</v>
      </c>
      <c r="E769">
        <v>28</v>
      </c>
      <c r="F769">
        <v>59</v>
      </c>
      <c r="G769" s="1">
        <f t="shared" si="44"/>
        <v>0.875</v>
      </c>
      <c r="H769" s="4">
        <f t="shared" si="45"/>
        <v>0</v>
      </c>
      <c r="I769" s="5">
        <f>IF(OR(AND(F769&gt;=50,G769&gt;SUMIF(SeasonTotals!A$2:A$9,A769,SeasonTotals!F$2:F$9)),AND(G769&gt;0.885,F769&gt;=50,D769&lt;3)),1,0)</f>
        <v>0</v>
      </c>
      <c r="J769" s="4">
        <f t="shared" si="46"/>
        <v>0</v>
      </c>
      <c r="K769" s="5">
        <f t="shared" si="47"/>
        <v>0</v>
      </c>
    </row>
    <row r="770" spans="1:11" x14ac:dyDescent="0.25">
      <c r="A770" t="s">
        <v>10</v>
      </c>
      <c r="B770" t="s">
        <v>38</v>
      </c>
      <c r="C770">
        <v>1</v>
      </c>
      <c r="D770">
        <v>2</v>
      </c>
      <c r="E770">
        <v>35</v>
      </c>
      <c r="F770">
        <v>65</v>
      </c>
      <c r="G770" s="1">
        <f t="shared" ref="G770:G833" si="48">E770/MAX(1,SUM(D770:E770))</f>
        <v>0.94594594594594594</v>
      </c>
      <c r="H770" s="4">
        <f t="shared" ref="H770:H833" si="49">IF(AND(F770&gt;=50,OR(G770&gt;0.913,AND(G770&gt;0.885,D770&lt;3))),1,0)</f>
        <v>1</v>
      </c>
      <c r="I770" s="5">
        <f>IF(OR(AND(F770&gt;=50,G770&gt;SUMIF(SeasonTotals!A$2:A$9,A770,SeasonTotals!F$2:F$9)),AND(G770&gt;0.885,F770&gt;=50,D770&lt;3)),1,0)</f>
        <v>1</v>
      </c>
      <c r="J770" s="4">
        <f t="shared" ref="J770:J833" si="50">IF(G770&lt;0.85,1,0)</f>
        <v>0</v>
      </c>
      <c r="K770" s="5">
        <f t="shared" ref="K770:K833" si="51">IF(F770&lt;55,1,0)</f>
        <v>0</v>
      </c>
    </row>
    <row r="771" spans="1:11" x14ac:dyDescent="0.25">
      <c r="A771" t="s">
        <v>10</v>
      </c>
      <c r="B771" t="s">
        <v>38</v>
      </c>
      <c r="C771">
        <v>1</v>
      </c>
      <c r="D771">
        <v>0</v>
      </c>
      <c r="E771">
        <v>24</v>
      </c>
      <c r="F771">
        <v>60</v>
      </c>
      <c r="G771" s="1">
        <f t="shared" si="48"/>
        <v>1</v>
      </c>
      <c r="H771" s="4">
        <f t="shared" si="49"/>
        <v>1</v>
      </c>
      <c r="I771" s="5">
        <f>IF(OR(AND(F771&gt;=50,G771&gt;SUMIF(SeasonTotals!A$2:A$9,A771,SeasonTotals!F$2:F$9)),AND(G771&gt;0.885,F771&gt;=50,D771&lt;3)),1,0)</f>
        <v>1</v>
      </c>
      <c r="J771" s="4">
        <f t="shared" si="50"/>
        <v>0</v>
      </c>
      <c r="K771" s="5">
        <f t="shared" si="51"/>
        <v>0</v>
      </c>
    </row>
    <row r="772" spans="1:11" x14ac:dyDescent="0.25">
      <c r="A772" t="s">
        <v>10</v>
      </c>
      <c r="B772" t="s">
        <v>38</v>
      </c>
      <c r="C772">
        <v>1</v>
      </c>
      <c r="D772">
        <v>4</v>
      </c>
      <c r="E772">
        <v>32</v>
      </c>
      <c r="F772">
        <v>58</v>
      </c>
      <c r="G772" s="1">
        <f t="shared" si="48"/>
        <v>0.88888888888888884</v>
      </c>
      <c r="H772" s="4">
        <f t="shared" si="49"/>
        <v>0</v>
      </c>
      <c r="I772" s="5">
        <f>IF(OR(AND(F772&gt;=50,G772&gt;SUMIF(SeasonTotals!A$2:A$9,A772,SeasonTotals!F$2:F$9)),AND(G772&gt;0.885,F772&gt;=50,D772&lt;3)),1,0)</f>
        <v>0</v>
      </c>
      <c r="J772" s="4">
        <f t="shared" si="50"/>
        <v>0</v>
      </c>
      <c r="K772" s="5">
        <f t="shared" si="51"/>
        <v>0</v>
      </c>
    </row>
    <row r="773" spans="1:11" x14ac:dyDescent="0.25">
      <c r="A773" t="s">
        <v>10</v>
      </c>
      <c r="B773" t="s">
        <v>38</v>
      </c>
      <c r="C773">
        <v>1</v>
      </c>
      <c r="D773">
        <v>3</v>
      </c>
      <c r="E773">
        <v>25</v>
      </c>
      <c r="F773">
        <v>57</v>
      </c>
      <c r="G773" s="1">
        <f t="shared" si="48"/>
        <v>0.8928571428571429</v>
      </c>
      <c r="H773" s="4">
        <f t="shared" si="49"/>
        <v>0</v>
      </c>
      <c r="I773" s="5">
        <f>IF(OR(AND(F773&gt;=50,G773&gt;SUMIF(SeasonTotals!A$2:A$9,A773,SeasonTotals!F$2:F$9)),AND(G773&gt;0.885,F773&gt;=50,D773&lt;3)),1,0)</f>
        <v>0</v>
      </c>
      <c r="J773" s="4">
        <f t="shared" si="50"/>
        <v>0</v>
      </c>
      <c r="K773" s="5">
        <f t="shared" si="51"/>
        <v>0</v>
      </c>
    </row>
    <row r="774" spans="1:11" x14ac:dyDescent="0.25">
      <c r="A774" t="s">
        <v>10</v>
      </c>
      <c r="B774" t="s">
        <v>38</v>
      </c>
      <c r="C774">
        <v>1</v>
      </c>
      <c r="D774">
        <v>3</v>
      </c>
      <c r="E774">
        <v>8</v>
      </c>
      <c r="F774">
        <v>20</v>
      </c>
      <c r="G774" s="1">
        <f t="shared" si="48"/>
        <v>0.72727272727272729</v>
      </c>
      <c r="H774" s="4">
        <f t="shared" si="49"/>
        <v>0</v>
      </c>
      <c r="I774" s="5">
        <f>IF(OR(AND(F774&gt;=50,G774&gt;SUMIF(SeasonTotals!A$2:A$9,A774,SeasonTotals!F$2:F$9)),AND(G774&gt;0.885,F774&gt;=50,D774&lt;3)),1,0)</f>
        <v>0</v>
      </c>
      <c r="J774" s="4">
        <f t="shared" si="50"/>
        <v>1</v>
      </c>
      <c r="K774" s="5">
        <f t="shared" si="51"/>
        <v>1</v>
      </c>
    </row>
    <row r="775" spans="1:11" x14ac:dyDescent="0.25">
      <c r="A775" t="s">
        <v>10</v>
      </c>
      <c r="B775" t="s">
        <v>38</v>
      </c>
      <c r="C775">
        <v>1</v>
      </c>
      <c r="D775">
        <v>2</v>
      </c>
      <c r="E775">
        <v>13</v>
      </c>
      <c r="F775">
        <v>59</v>
      </c>
      <c r="G775" s="1">
        <f t="shared" si="48"/>
        <v>0.8666666666666667</v>
      </c>
      <c r="H775" s="4">
        <f t="shared" si="49"/>
        <v>0</v>
      </c>
      <c r="I775" s="5">
        <f>IF(OR(AND(F775&gt;=50,G775&gt;SUMIF(SeasonTotals!A$2:A$9,A775,SeasonTotals!F$2:F$9)),AND(G775&gt;0.885,F775&gt;=50,D775&lt;3)),1,0)</f>
        <v>0</v>
      </c>
      <c r="J775" s="4">
        <f t="shared" si="50"/>
        <v>0</v>
      </c>
      <c r="K775" s="5">
        <f t="shared" si="51"/>
        <v>0</v>
      </c>
    </row>
    <row r="776" spans="1:11" x14ac:dyDescent="0.25">
      <c r="A776" t="s">
        <v>10</v>
      </c>
      <c r="B776" t="s">
        <v>38</v>
      </c>
      <c r="C776">
        <v>1</v>
      </c>
      <c r="D776">
        <v>4</v>
      </c>
      <c r="E776">
        <v>30</v>
      </c>
      <c r="F776">
        <v>63</v>
      </c>
      <c r="G776" s="1">
        <f t="shared" si="48"/>
        <v>0.88235294117647056</v>
      </c>
      <c r="H776" s="4">
        <f t="shared" si="49"/>
        <v>0</v>
      </c>
      <c r="I776" s="5">
        <f>IF(OR(AND(F776&gt;=50,G776&gt;SUMIF(SeasonTotals!A$2:A$9,A776,SeasonTotals!F$2:F$9)),AND(G776&gt;0.885,F776&gt;=50,D776&lt;3)),1,0)</f>
        <v>0</v>
      </c>
      <c r="J776" s="4">
        <f t="shared" si="50"/>
        <v>0</v>
      </c>
      <c r="K776" s="5">
        <f t="shared" si="51"/>
        <v>0</v>
      </c>
    </row>
    <row r="777" spans="1:11" x14ac:dyDescent="0.25">
      <c r="A777" t="s">
        <v>10</v>
      </c>
      <c r="B777" t="s">
        <v>38</v>
      </c>
      <c r="C777">
        <v>1</v>
      </c>
      <c r="D777">
        <v>3</v>
      </c>
      <c r="E777">
        <v>29</v>
      </c>
      <c r="F777">
        <v>59</v>
      </c>
      <c r="G777" s="1">
        <f t="shared" si="48"/>
        <v>0.90625</v>
      </c>
      <c r="H777" s="4">
        <f t="shared" si="49"/>
        <v>0</v>
      </c>
      <c r="I777" s="5">
        <f>IF(OR(AND(F777&gt;=50,G777&gt;SUMIF(SeasonTotals!A$2:A$9,A777,SeasonTotals!F$2:F$9)),AND(G777&gt;0.885,F777&gt;=50,D777&lt;3)),1,0)</f>
        <v>0</v>
      </c>
      <c r="J777" s="4">
        <f t="shared" si="50"/>
        <v>0</v>
      </c>
      <c r="K777" s="5">
        <f t="shared" si="51"/>
        <v>0</v>
      </c>
    </row>
    <row r="778" spans="1:11" x14ac:dyDescent="0.25">
      <c r="A778" t="s">
        <v>10</v>
      </c>
      <c r="B778" t="s">
        <v>38</v>
      </c>
      <c r="C778">
        <v>1</v>
      </c>
      <c r="D778">
        <v>3</v>
      </c>
      <c r="E778">
        <v>32</v>
      </c>
      <c r="F778">
        <v>59</v>
      </c>
      <c r="G778" s="1">
        <f t="shared" si="48"/>
        <v>0.91428571428571426</v>
      </c>
      <c r="H778" s="4">
        <f t="shared" si="49"/>
        <v>1</v>
      </c>
      <c r="I778" s="5">
        <f>IF(OR(AND(F778&gt;=50,G778&gt;SUMIF(SeasonTotals!A$2:A$9,A778,SeasonTotals!F$2:F$9)),AND(G778&gt;0.885,F778&gt;=50,D778&lt;3)),1,0)</f>
        <v>1</v>
      </c>
      <c r="J778" s="4">
        <f t="shared" si="50"/>
        <v>0</v>
      </c>
      <c r="K778" s="5">
        <f t="shared" si="51"/>
        <v>0</v>
      </c>
    </row>
    <row r="779" spans="1:11" x14ac:dyDescent="0.25">
      <c r="A779" t="s">
        <v>10</v>
      </c>
      <c r="B779" t="s">
        <v>38</v>
      </c>
      <c r="C779">
        <v>1</v>
      </c>
      <c r="D779">
        <v>2</v>
      </c>
      <c r="E779">
        <v>41</v>
      </c>
      <c r="F779">
        <v>65</v>
      </c>
      <c r="G779" s="1">
        <f t="shared" si="48"/>
        <v>0.95348837209302328</v>
      </c>
      <c r="H779" s="4">
        <f t="shared" si="49"/>
        <v>1</v>
      </c>
      <c r="I779" s="5">
        <f>IF(OR(AND(F779&gt;=50,G779&gt;SUMIF(SeasonTotals!A$2:A$9,A779,SeasonTotals!F$2:F$9)),AND(G779&gt;0.885,F779&gt;=50,D779&lt;3)),1,0)</f>
        <v>1</v>
      </c>
      <c r="J779" s="4">
        <f t="shared" si="50"/>
        <v>0</v>
      </c>
      <c r="K779" s="5">
        <f t="shared" si="51"/>
        <v>0</v>
      </c>
    </row>
    <row r="780" spans="1:11" x14ac:dyDescent="0.25">
      <c r="A780" t="s">
        <v>10</v>
      </c>
      <c r="B780" t="s">
        <v>39</v>
      </c>
      <c r="C780">
        <v>1</v>
      </c>
      <c r="D780">
        <v>3</v>
      </c>
      <c r="E780">
        <v>28</v>
      </c>
      <c r="F780">
        <v>65</v>
      </c>
      <c r="G780" s="1">
        <f t="shared" si="48"/>
        <v>0.90322580645161288</v>
      </c>
      <c r="H780" s="4">
        <f t="shared" si="49"/>
        <v>0</v>
      </c>
      <c r="I780" s="5">
        <f>IF(OR(AND(F780&gt;=50,G780&gt;SUMIF(SeasonTotals!A$2:A$9,A780,SeasonTotals!F$2:F$9)),AND(G780&gt;0.885,F780&gt;=50,D780&lt;3)),1,0)</f>
        <v>0</v>
      </c>
      <c r="J780" s="4">
        <f t="shared" si="50"/>
        <v>0</v>
      </c>
      <c r="K780" s="5">
        <f t="shared" si="51"/>
        <v>0</v>
      </c>
    </row>
    <row r="781" spans="1:11" x14ac:dyDescent="0.25">
      <c r="A781" t="s">
        <v>10</v>
      </c>
      <c r="B781" t="s">
        <v>39</v>
      </c>
      <c r="C781">
        <v>1</v>
      </c>
      <c r="D781">
        <v>4</v>
      </c>
      <c r="E781">
        <v>14</v>
      </c>
      <c r="F781">
        <v>39</v>
      </c>
      <c r="G781" s="1">
        <f t="shared" si="48"/>
        <v>0.77777777777777779</v>
      </c>
      <c r="H781" s="4">
        <f t="shared" si="49"/>
        <v>0</v>
      </c>
      <c r="I781" s="5">
        <f>IF(OR(AND(F781&gt;=50,G781&gt;SUMIF(SeasonTotals!A$2:A$9,A781,SeasonTotals!F$2:F$9)),AND(G781&gt;0.885,F781&gt;=50,D781&lt;3)),1,0)</f>
        <v>0</v>
      </c>
      <c r="J781" s="4">
        <f t="shared" si="50"/>
        <v>1</v>
      </c>
      <c r="K781" s="5">
        <f t="shared" si="51"/>
        <v>1</v>
      </c>
    </row>
    <row r="782" spans="1:11" x14ac:dyDescent="0.25">
      <c r="A782" t="s">
        <v>10</v>
      </c>
      <c r="B782" t="s">
        <v>39</v>
      </c>
      <c r="C782">
        <v>1</v>
      </c>
      <c r="D782">
        <v>2</v>
      </c>
      <c r="E782">
        <v>45</v>
      </c>
      <c r="F782">
        <v>60</v>
      </c>
      <c r="G782" s="1">
        <f t="shared" si="48"/>
        <v>0.95744680851063835</v>
      </c>
      <c r="H782" s="4">
        <f t="shared" si="49"/>
        <v>1</v>
      </c>
      <c r="I782" s="5">
        <f>IF(OR(AND(F782&gt;=50,G782&gt;SUMIF(SeasonTotals!A$2:A$9,A782,SeasonTotals!F$2:F$9)),AND(G782&gt;0.885,F782&gt;=50,D782&lt;3)),1,0)</f>
        <v>1</v>
      </c>
      <c r="J782" s="4">
        <f t="shared" si="50"/>
        <v>0</v>
      </c>
      <c r="K782" s="5">
        <f t="shared" si="51"/>
        <v>0</v>
      </c>
    </row>
    <row r="783" spans="1:11" x14ac:dyDescent="0.25">
      <c r="A783" t="s">
        <v>10</v>
      </c>
      <c r="B783" t="s">
        <v>39</v>
      </c>
      <c r="C783">
        <v>1</v>
      </c>
      <c r="D783">
        <v>5</v>
      </c>
      <c r="E783">
        <v>26</v>
      </c>
      <c r="F783">
        <v>59</v>
      </c>
      <c r="G783" s="1">
        <f t="shared" si="48"/>
        <v>0.83870967741935487</v>
      </c>
      <c r="H783" s="4">
        <f t="shared" si="49"/>
        <v>0</v>
      </c>
      <c r="I783" s="5">
        <f>IF(OR(AND(F783&gt;=50,G783&gt;SUMIF(SeasonTotals!A$2:A$9,A783,SeasonTotals!F$2:F$9)),AND(G783&gt;0.885,F783&gt;=50,D783&lt;3)),1,0)</f>
        <v>0</v>
      </c>
      <c r="J783" s="4">
        <f t="shared" si="50"/>
        <v>1</v>
      </c>
      <c r="K783" s="5">
        <f t="shared" si="51"/>
        <v>0</v>
      </c>
    </row>
    <row r="784" spans="1:11" x14ac:dyDescent="0.25">
      <c r="A784" t="s">
        <v>10</v>
      </c>
      <c r="B784" t="s">
        <v>39</v>
      </c>
      <c r="C784">
        <v>1</v>
      </c>
      <c r="D784">
        <v>3</v>
      </c>
      <c r="E784">
        <v>20</v>
      </c>
      <c r="F784">
        <v>65</v>
      </c>
      <c r="G784" s="1">
        <f t="shared" si="48"/>
        <v>0.86956521739130432</v>
      </c>
      <c r="H784" s="4">
        <f t="shared" si="49"/>
        <v>0</v>
      </c>
      <c r="I784" s="5">
        <f>IF(OR(AND(F784&gt;=50,G784&gt;SUMIF(SeasonTotals!A$2:A$9,A784,SeasonTotals!F$2:F$9)),AND(G784&gt;0.885,F784&gt;=50,D784&lt;3)),1,0)</f>
        <v>0</v>
      </c>
      <c r="J784" s="4">
        <f t="shared" si="50"/>
        <v>0</v>
      </c>
      <c r="K784" s="5">
        <f t="shared" si="51"/>
        <v>0</v>
      </c>
    </row>
    <row r="785" spans="1:11" x14ac:dyDescent="0.25">
      <c r="A785" t="s">
        <v>10</v>
      </c>
      <c r="B785" t="s">
        <v>39</v>
      </c>
      <c r="C785">
        <v>1</v>
      </c>
      <c r="D785">
        <v>3</v>
      </c>
      <c r="E785">
        <v>36</v>
      </c>
      <c r="F785">
        <v>58</v>
      </c>
      <c r="G785" s="1">
        <f t="shared" si="48"/>
        <v>0.92307692307692313</v>
      </c>
      <c r="H785" s="4">
        <f t="shared" si="49"/>
        <v>1</v>
      </c>
      <c r="I785" s="5">
        <f>IF(OR(AND(F785&gt;=50,G785&gt;SUMIF(SeasonTotals!A$2:A$9,A785,SeasonTotals!F$2:F$9)),AND(G785&gt;0.885,F785&gt;=50,D785&lt;3)),1,0)</f>
        <v>1</v>
      </c>
      <c r="J785" s="4">
        <f t="shared" si="50"/>
        <v>0</v>
      </c>
      <c r="K785" s="5">
        <f t="shared" si="51"/>
        <v>0</v>
      </c>
    </row>
    <row r="786" spans="1:11" x14ac:dyDescent="0.25">
      <c r="A786" t="s">
        <v>10</v>
      </c>
      <c r="B786" t="s">
        <v>39</v>
      </c>
      <c r="C786">
        <v>1</v>
      </c>
      <c r="D786">
        <v>3</v>
      </c>
      <c r="E786">
        <v>18</v>
      </c>
      <c r="F786">
        <v>59</v>
      </c>
      <c r="G786" s="1">
        <f t="shared" si="48"/>
        <v>0.8571428571428571</v>
      </c>
      <c r="H786" s="4">
        <f t="shared" si="49"/>
        <v>0</v>
      </c>
      <c r="I786" s="5">
        <f>IF(OR(AND(F786&gt;=50,G786&gt;SUMIF(SeasonTotals!A$2:A$9,A786,SeasonTotals!F$2:F$9)),AND(G786&gt;0.885,F786&gt;=50,D786&lt;3)),1,0)</f>
        <v>0</v>
      </c>
      <c r="J786" s="4">
        <f t="shared" si="50"/>
        <v>0</v>
      </c>
      <c r="K786" s="5">
        <f t="shared" si="51"/>
        <v>0</v>
      </c>
    </row>
    <row r="787" spans="1:11" x14ac:dyDescent="0.25">
      <c r="A787" t="s">
        <v>10</v>
      </c>
      <c r="B787" t="s">
        <v>39</v>
      </c>
      <c r="C787">
        <v>1</v>
      </c>
      <c r="D787">
        <v>2</v>
      </c>
      <c r="E787">
        <v>27</v>
      </c>
      <c r="F787">
        <v>60</v>
      </c>
      <c r="G787" s="1">
        <f t="shared" si="48"/>
        <v>0.93103448275862066</v>
      </c>
      <c r="H787" s="4">
        <f t="shared" si="49"/>
        <v>1</v>
      </c>
      <c r="I787" s="5">
        <f>IF(OR(AND(F787&gt;=50,G787&gt;SUMIF(SeasonTotals!A$2:A$9,A787,SeasonTotals!F$2:F$9)),AND(G787&gt;0.885,F787&gt;=50,D787&lt;3)),1,0)</f>
        <v>1</v>
      </c>
      <c r="J787" s="4">
        <f t="shared" si="50"/>
        <v>0</v>
      </c>
      <c r="K787" s="5">
        <f t="shared" si="51"/>
        <v>0</v>
      </c>
    </row>
    <row r="788" spans="1:11" x14ac:dyDescent="0.25">
      <c r="A788" t="s">
        <v>10</v>
      </c>
      <c r="B788" t="s">
        <v>39</v>
      </c>
      <c r="C788">
        <v>1</v>
      </c>
      <c r="D788">
        <v>3</v>
      </c>
      <c r="E788">
        <v>6</v>
      </c>
      <c r="F788">
        <v>14</v>
      </c>
      <c r="G788" s="1">
        <f t="shared" si="48"/>
        <v>0.66666666666666663</v>
      </c>
      <c r="H788" s="4">
        <f t="shared" si="49"/>
        <v>0</v>
      </c>
      <c r="I788" s="5">
        <f>IF(OR(AND(F788&gt;=50,G788&gt;SUMIF(SeasonTotals!A$2:A$9,A788,SeasonTotals!F$2:F$9)),AND(G788&gt;0.885,F788&gt;=50,D788&lt;3)),1,0)</f>
        <v>0</v>
      </c>
      <c r="J788" s="4">
        <f t="shared" si="50"/>
        <v>1</v>
      </c>
      <c r="K788" s="5">
        <f t="shared" si="51"/>
        <v>1</v>
      </c>
    </row>
    <row r="789" spans="1:11" x14ac:dyDescent="0.25">
      <c r="A789" t="s">
        <v>10</v>
      </c>
      <c r="B789" t="s">
        <v>39</v>
      </c>
      <c r="C789">
        <v>1</v>
      </c>
      <c r="D789">
        <v>2</v>
      </c>
      <c r="E789">
        <v>22</v>
      </c>
      <c r="F789">
        <v>57</v>
      </c>
      <c r="G789" s="1">
        <f t="shared" si="48"/>
        <v>0.91666666666666663</v>
      </c>
      <c r="H789" s="4">
        <f t="shared" si="49"/>
        <v>1</v>
      </c>
      <c r="I789" s="5">
        <f>IF(OR(AND(F789&gt;=50,G789&gt;SUMIF(SeasonTotals!A$2:A$9,A789,SeasonTotals!F$2:F$9)),AND(G789&gt;0.885,F789&gt;=50,D789&lt;3)),1,0)</f>
        <v>1</v>
      </c>
      <c r="J789" s="4">
        <f t="shared" si="50"/>
        <v>0</v>
      </c>
      <c r="K789" s="5">
        <f t="shared" si="51"/>
        <v>0</v>
      </c>
    </row>
    <row r="790" spans="1:11" x14ac:dyDescent="0.25">
      <c r="A790" t="s">
        <v>10</v>
      </c>
      <c r="B790" t="s">
        <v>39</v>
      </c>
      <c r="C790">
        <v>1</v>
      </c>
      <c r="D790">
        <v>1</v>
      </c>
      <c r="E790">
        <v>29</v>
      </c>
      <c r="F790">
        <v>60</v>
      </c>
      <c r="G790" s="1">
        <f t="shared" si="48"/>
        <v>0.96666666666666667</v>
      </c>
      <c r="H790" s="4">
        <f t="shared" si="49"/>
        <v>1</v>
      </c>
      <c r="I790" s="5">
        <f>IF(OR(AND(F790&gt;=50,G790&gt;SUMIF(SeasonTotals!A$2:A$9,A790,SeasonTotals!F$2:F$9)),AND(G790&gt;0.885,F790&gt;=50,D790&lt;3)),1,0)</f>
        <v>1</v>
      </c>
      <c r="J790" s="4">
        <f t="shared" si="50"/>
        <v>0</v>
      </c>
      <c r="K790" s="5">
        <f t="shared" si="51"/>
        <v>0</v>
      </c>
    </row>
    <row r="791" spans="1:11" x14ac:dyDescent="0.25">
      <c r="A791" t="s">
        <v>10</v>
      </c>
      <c r="B791" t="s">
        <v>39</v>
      </c>
      <c r="C791">
        <v>1</v>
      </c>
      <c r="D791">
        <v>3</v>
      </c>
      <c r="E791">
        <v>9</v>
      </c>
      <c r="F791">
        <v>26</v>
      </c>
      <c r="G791" s="1">
        <f t="shared" si="48"/>
        <v>0.75</v>
      </c>
      <c r="H791" s="4">
        <f t="shared" si="49"/>
        <v>0</v>
      </c>
      <c r="I791" s="5">
        <f>IF(OR(AND(F791&gt;=50,G791&gt;SUMIF(SeasonTotals!A$2:A$9,A791,SeasonTotals!F$2:F$9)),AND(G791&gt;0.885,F791&gt;=50,D791&lt;3)),1,0)</f>
        <v>0</v>
      </c>
      <c r="J791" s="4">
        <f t="shared" si="50"/>
        <v>1</v>
      </c>
      <c r="K791" s="5">
        <f t="shared" si="51"/>
        <v>1</v>
      </c>
    </row>
    <row r="792" spans="1:11" x14ac:dyDescent="0.25">
      <c r="A792" t="s">
        <v>10</v>
      </c>
      <c r="B792" t="s">
        <v>40</v>
      </c>
      <c r="C792">
        <v>1</v>
      </c>
      <c r="D792">
        <v>2</v>
      </c>
      <c r="E792">
        <v>35</v>
      </c>
      <c r="F792">
        <v>60</v>
      </c>
      <c r="G792" s="1">
        <f t="shared" si="48"/>
        <v>0.94594594594594594</v>
      </c>
      <c r="H792" s="4">
        <f t="shared" si="49"/>
        <v>1</v>
      </c>
      <c r="I792" s="5">
        <f>IF(OR(AND(F792&gt;=50,G792&gt;SUMIF(SeasonTotals!A$2:A$9,A792,SeasonTotals!F$2:F$9)),AND(G792&gt;0.885,F792&gt;=50,D792&lt;3)),1,0)</f>
        <v>1</v>
      </c>
      <c r="J792" s="4">
        <f t="shared" si="50"/>
        <v>0</v>
      </c>
      <c r="K792" s="5">
        <f t="shared" si="51"/>
        <v>0</v>
      </c>
    </row>
    <row r="793" spans="1:11" x14ac:dyDescent="0.25">
      <c r="A793" t="s">
        <v>10</v>
      </c>
      <c r="B793" t="s">
        <v>40</v>
      </c>
      <c r="C793">
        <v>1</v>
      </c>
      <c r="D793">
        <v>0</v>
      </c>
      <c r="E793">
        <v>30</v>
      </c>
      <c r="F793">
        <v>60</v>
      </c>
      <c r="G793" s="1">
        <f t="shared" si="48"/>
        <v>1</v>
      </c>
      <c r="H793" s="4">
        <f t="shared" si="49"/>
        <v>1</v>
      </c>
      <c r="I793" s="5">
        <f>IF(OR(AND(F793&gt;=50,G793&gt;SUMIF(SeasonTotals!A$2:A$9,A793,SeasonTotals!F$2:F$9)),AND(G793&gt;0.885,F793&gt;=50,D793&lt;3)),1,0)</f>
        <v>1</v>
      </c>
      <c r="J793" s="4">
        <f t="shared" si="50"/>
        <v>0</v>
      </c>
      <c r="K793" s="5">
        <f t="shared" si="51"/>
        <v>0</v>
      </c>
    </row>
    <row r="794" spans="1:11" x14ac:dyDescent="0.25">
      <c r="A794" t="s">
        <v>10</v>
      </c>
      <c r="B794" t="s">
        <v>40</v>
      </c>
      <c r="C794">
        <v>1</v>
      </c>
      <c r="D794">
        <v>3</v>
      </c>
      <c r="E794">
        <v>25</v>
      </c>
      <c r="F794">
        <v>65</v>
      </c>
      <c r="G794" s="1">
        <f t="shared" si="48"/>
        <v>0.8928571428571429</v>
      </c>
      <c r="H794" s="4">
        <f t="shared" si="49"/>
        <v>0</v>
      </c>
      <c r="I794" s="5">
        <f>IF(OR(AND(F794&gt;=50,G794&gt;SUMIF(SeasonTotals!A$2:A$9,A794,SeasonTotals!F$2:F$9)),AND(G794&gt;0.885,F794&gt;=50,D794&lt;3)),1,0)</f>
        <v>0</v>
      </c>
      <c r="J794" s="4">
        <f t="shared" si="50"/>
        <v>0</v>
      </c>
      <c r="K794" s="5">
        <f t="shared" si="51"/>
        <v>0</v>
      </c>
    </row>
    <row r="795" spans="1:11" x14ac:dyDescent="0.25">
      <c r="A795" t="s">
        <v>10</v>
      </c>
      <c r="B795" t="s">
        <v>40</v>
      </c>
      <c r="C795">
        <v>1</v>
      </c>
      <c r="D795">
        <v>4</v>
      </c>
      <c r="E795">
        <v>33</v>
      </c>
      <c r="F795">
        <v>60</v>
      </c>
      <c r="G795" s="1">
        <f t="shared" si="48"/>
        <v>0.89189189189189189</v>
      </c>
      <c r="H795" s="4">
        <f t="shared" si="49"/>
        <v>0</v>
      </c>
      <c r="I795" s="5">
        <f>IF(OR(AND(F795&gt;=50,G795&gt;SUMIF(SeasonTotals!A$2:A$9,A795,SeasonTotals!F$2:F$9)),AND(G795&gt;0.885,F795&gt;=50,D795&lt;3)),1,0)</f>
        <v>0</v>
      </c>
      <c r="J795" s="4">
        <f t="shared" si="50"/>
        <v>0</v>
      </c>
      <c r="K795" s="5">
        <f t="shared" si="51"/>
        <v>0</v>
      </c>
    </row>
    <row r="796" spans="1:11" x14ac:dyDescent="0.25">
      <c r="A796" t="s">
        <v>10</v>
      </c>
      <c r="B796" t="s">
        <v>41</v>
      </c>
      <c r="C796">
        <v>1</v>
      </c>
      <c r="D796">
        <v>4</v>
      </c>
      <c r="E796">
        <v>21</v>
      </c>
      <c r="F796">
        <v>60</v>
      </c>
      <c r="G796" s="1">
        <f t="shared" si="48"/>
        <v>0.84</v>
      </c>
      <c r="H796" s="4">
        <f t="shared" si="49"/>
        <v>0</v>
      </c>
      <c r="I796" s="5">
        <f>IF(OR(AND(F796&gt;=50,G796&gt;SUMIF(SeasonTotals!A$2:A$9,A796,SeasonTotals!F$2:F$9)),AND(G796&gt;0.885,F796&gt;=50,D796&lt;3)),1,0)</f>
        <v>0</v>
      </c>
      <c r="J796" s="4">
        <f t="shared" si="50"/>
        <v>1</v>
      </c>
      <c r="K796" s="5">
        <f t="shared" si="51"/>
        <v>0</v>
      </c>
    </row>
    <row r="797" spans="1:11" x14ac:dyDescent="0.25">
      <c r="A797" t="s">
        <v>10</v>
      </c>
      <c r="B797" t="s">
        <v>41</v>
      </c>
      <c r="C797">
        <v>1</v>
      </c>
      <c r="D797">
        <v>5</v>
      </c>
      <c r="E797">
        <v>22</v>
      </c>
      <c r="F797">
        <v>60</v>
      </c>
      <c r="G797" s="1">
        <f t="shared" si="48"/>
        <v>0.81481481481481477</v>
      </c>
      <c r="H797" s="4">
        <f t="shared" si="49"/>
        <v>0</v>
      </c>
      <c r="I797" s="5">
        <f>IF(OR(AND(F797&gt;=50,G797&gt;SUMIF(SeasonTotals!A$2:A$9,A797,SeasonTotals!F$2:F$9)),AND(G797&gt;0.885,F797&gt;=50,D797&lt;3)),1,0)</f>
        <v>0</v>
      </c>
      <c r="J797" s="4">
        <f t="shared" si="50"/>
        <v>1</v>
      </c>
      <c r="K797" s="5">
        <f t="shared" si="51"/>
        <v>0</v>
      </c>
    </row>
    <row r="798" spans="1:11" x14ac:dyDescent="0.25">
      <c r="A798" t="s">
        <v>10</v>
      </c>
      <c r="B798" t="s">
        <v>41</v>
      </c>
      <c r="C798">
        <v>1</v>
      </c>
      <c r="D798">
        <v>2</v>
      </c>
      <c r="E798">
        <v>26</v>
      </c>
      <c r="F798">
        <v>59</v>
      </c>
      <c r="G798" s="1">
        <f t="shared" si="48"/>
        <v>0.9285714285714286</v>
      </c>
      <c r="H798" s="4">
        <f t="shared" si="49"/>
        <v>1</v>
      </c>
      <c r="I798" s="5">
        <f>IF(OR(AND(F798&gt;=50,G798&gt;SUMIF(SeasonTotals!A$2:A$9,A798,SeasonTotals!F$2:F$9)),AND(G798&gt;0.885,F798&gt;=50,D798&lt;3)),1,0)</f>
        <v>1</v>
      </c>
      <c r="J798" s="4">
        <f t="shared" si="50"/>
        <v>0</v>
      </c>
      <c r="K798" s="5">
        <f t="shared" si="51"/>
        <v>0</v>
      </c>
    </row>
    <row r="799" spans="1:11" x14ac:dyDescent="0.25">
      <c r="A799" t="s">
        <v>10</v>
      </c>
      <c r="B799" t="s">
        <v>41</v>
      </c>
      <c r="C799">
        <v>1</v>
      </c>
      <c r="D799">
        <v>0</v>
      </c>
      <c r="E799">
        <v>17</v>
      </c>
      <c r="F799">
        <v>60</v>
      </c>
      <c r="G799" s="1">
        <f t="shared" si="48"/>
        <v>1</v>
      </c>
      <c r="H799" s="4">
        <f t="shared" si="49"/>
        <v>1</v>
      </c>
      <c r="I799" s="5">
        <f>IF(OR(AND(F799&gt;=50,G799&gt;SUMIF(SeasonTotals!A$2:A$9,A799,SeasonTotals!F$2:F$9)),AND(G799&gt;0.885,F799&gt;=50,D799&lt;3)),1,0)</f>
        <v>1</v>
      </c>
      <c r="J799" s="4">
        <f t="shared" si="50"/>
        <v>0</v>
      </c>
      <c r="K799" s="5">
        <f t="shared" si="51"/>
        <v>0</v>
      </c>
    </row>
    <row r="800" spans="1:11" x14ac:dyDescent="0.25">
      <c r="A800" t="s">
        <v>10</v>
      </c>
      <c r="B800" t="s">
        <v>41</v>
      </c>
      <c r="C800">
        <v>1</v>
      </c>
      <c r="D800">
        <v>1</v>
      </c>
      <c r="E800">
        <v>29</v>
      </c>
      <c r="F800">
        <v>60</v>
      </c>
      <c r="G800" s="1">
        <f t="shared" si="48"/>
        <v>0.96666666666666667</v>
      </c>
      <c r="H800" s="4">
        <f t="shared" si="49"/>
        <v>1</v>
      </c>
      <c r="I800" s="5">
        <f>IF(OR(AND(F800&gt;=50,G800&gt;SUMIF(SeasonTotals!A$2:A$9,A800,SeasonTotals!F$2:F$9)),AND(G800&gt;0.885,F800&gt;=50,D800&lt;3)),1,0)</f>
        <v>1</v>
      </c>
      <c r="J800" s="4">
        <f t="shared" si="50"/>
        <v>0</v>
      </c>
      <c r="K800" s="5">
        <f t="shared" si="51"/>
        <v>0</v>
      </c>
    </row>
    <row r="801" spans="1:11" x14ac:dyDescent="0.25">
      <c r="A801" t="s">
        <v>10</v>
      </c>
      <c r="B801" t="s">
        <v>41</v>
      </c>
      <c r="C801">
        <v>1</v>
      </c>
      <c r="D801">
        <v>1</v>
      </c>
      <c r="E801">
        <v>34</v>
      </c>
      <c r="F801">
        <v>58</v>
      </c>
      <c r="G801" s="1">
        <f t="shared" si="48"/>
        <v>0.97142857142857142</v>
      </c>
      <c r="H801" s="4">
        <f t="shared" si="49"/>
        <v>1</v>
      </c>
      <c r="I801" s="5">
        <f>IF(OR(AND(F801&gt;=50,G801&gt;SUMIF(SeasonTotals!A$2:A$9,A801,SeasonTotals!F$2:F$9)),AND(G801&gt;0.885,F801&gt;=50,D801&lt;3)),1,0)</f>
        <v>1</v>
      </c>
      <c r="J801" s="4">
        <f t="shared" si="50"/>
        <v>0</v>
      </c>
      <c r="K801" s="5">
        <f t="shared" si="51"/>
        <v>0</v>
      </c>
    </row>
    <row r="802" spans="1:11" x14ac:dyDescent="0.25">
      <c r="A802" t="s">
        <v>10</v>
      </c>
      <c r="B802" t="s">
        <v>41</v>
      </c>
      <c r="C802">
        <v>1</v>
      </c>
      <c r="D802">
        <v>3</v>
      </c>
      <c r="E802">
        <v>32</v>
      </c>
      <c r="F802">
        <v>58</v>
      </c>
      <c r="G802" s="1">
        <f t="shared" si="48"/>
        <v>0.91428571428571426</v>
      </c>
      <c r="H802" s="4">
        <f t="shared" si="49"/>
        <v>1</v>
      </c>
      <c r="I802" s="5">
        <f>IF(OR(AND(F802&gt;=50,G802&gt;SUMIF(SeasonTotals!A$2:A$9,A802,SeasonTotals!F$2:F$9)),AND(G802&gt;0.885,F802&gt;=50,D802&lt;3)),1,0)</f>
        <v>1</v>
      </c>
      <c r="J802" s="4">
        <f t="shared" si="50"/>
        <v>0</v>
      </c>
      <c r="K802" s="5">
        <f t="shared" si="51"/>
        <v>0</v>
      </c>
    </row>
    <row r="803" spans="1:11" x14ac:dyDescent="0.25">
      <c r="A803" t="s">
        <v>10</v>
      </c>
      <c r="B803" t="s">
        <v>41</v>
      </c>
      <c r="C803">
        <v>1</v>
      </c>
      <c r="D803">
        <v>3</v>
      </c>
      <c r="E803">
        <v>25</v>
      </c>
      <c r="F803">
        <v>58</v>
      </c>
      <c r="G803" s="1">
        <f t="shared" si="48"/>
        <v>0.8928571428571429</v>
      </c>
      <c r="H803" s="4">
        <f t="shared" si="49"/>
        <v>0</v>
      </c>
      <c r="I803" s="5">
        <f>IF(OR(AND(F803&gt;=50,G803&gt;SUMIF(SeasonTotals!A$2:A$9,A803,SeasonTotals!F$2:F$9)),AND(G803&gt;0.885,F803&gt;=50,D803&lt;3)),1,0)</f>
        <v>0</v>
      </c>
      <c r="J803" s="4">
        <f t="shared" si="50"/>
        <v>0</v>
      </c>
      <c r="K803" s="5">
        <f t="shared" si="51"/>
        <v>0</v>
      </c>
    </row>
    <row r="804" spans="1:11" x14ac:dyDescent="0.25">
      <c r="A804" t="s">
        <v>10</v>
      </c>
      <c r="B804" t="s">
        <v>41</v>
      </c>
      <c r="C804">
        <v>1</v>
      </c>
      <c r="D804">
        <v>4</v>
      </c>
      <c r="E804">
        <v>17</v>
      </c>
      <c r="F804">
        <v>40</v>
      </c>
      <c r="G804" s="1">
        <f t="shared" si="48"/>
        <v>0.80952380952380953</v>
      </c>
      <c r="H804" s="4">
        <f t="shared" si="49"/>
        <v>0</v>
      </c>
      <c r="I804" s="5">
        <f>IF(OR(AND(F804&gt;=50,G804&gt;SUMIF(SeasonTotals!A$2:A$9,A804,SeasonTotals!F$2:F$9)),AND(G804&gt;0.885,F804&gt;=50,D804&lt;3)),1,0)</f>
        <v>0</v>
      </c>
      <c r="J804" s="4">
        <f t="shared" si="50"/>
        <v>1</v>
      </c>
      <c r="K804" s="5">
        <f t="shared" si="51"/>
        <v>1</v>
      </c>
    </row>
    <row r="805" spans="1:11" x14ac:dyDescent="0.25">
      <c r="A805" t="s">
        <v>10</v>
      </c>
      <c r="B805" t="s">
        <v>41</v>
      </c>
      <c r="C805">
        <v>1</v>
      </c>
      <c r="D805">
        <v>3</v>
      </c>
      <c r="E805">
        <v>30</v>
      </c>
      <c r="F805">
        <v>65</v>
      </c>
      <c r="G805" s="1">
        <f t="shared" si="48"/>
        <v>0.90909090909090906</v>
      </c>
      <c r="H805" s="4">
        <f t="shared" si="49"/>
        <v>0</v>
      </c>
      <c r="I805" s="5">
        <f>IF(OR(AND(F805&gt;=50,G805&gt;SUMIF(SeasonTotals!A$2:A$9,A805,SeasonTotals!F$2:F$9)),AND(G805&gt;0.885,F805&gt;=50,D805&lt;3)),1,0)</f>
        <v>0</v>
      </c>
      <c r="J805" s="4">
        <f t="shared" si="50"/>
        <v>0</v>
      </c>
      <c r="K805" s="5">
        <f t="shared" si="51"/>
        <v>0</v>
      </c>
    </row>
    <row r="806" spans="1:11" x14ac:dyDescent="0.25">
      <c r="A806" t="s">
        <v>10</v>
      </c>
      <c r="B806" t="s">
        <v>41</v>
      </c>
      <c r="C806">
        <v>1</v>
      </c>
      <c r="D806">
        <v>1</v>
      </c>
      <c r="E806">
        <v>37</v>
      </c>
      <c r="F806">
        <v>58</v>
      </c>
      <c r="G806" s="1">
        <f t="shared" si="48"/>
        <v>0.97368421052631582</v>
      </c>
      <c r="H806" s="4">
        <f t="shared" si="49"/>
        <v>1</v>
      </c>
      <c r="I806" s="5">
        <f>IF(OR(AND(F806&gt;=50,G806&gt;SUMIF(SeasonTotals!A$2:A$9,A806,SeasonTotals!F$2:F$9)),AND(G806&gt;0.885,F806&gt;=50,D806&lt;3)),1,0)</f>
        <v>1</v>
      </c>
      <c r="J806" s="4">
        <f t="shared" si="50"/>
        <v>0</v>
      </c>
      <c r="K806" s="5">
        <f t="shared" si="51"/>
        <v>0</v>
      </c>
    </row>
    <row r="807" spans="1:11" x14ac:dyDescent="0.25">
      <c r="A807" t="s">
        <v>10</v>
      </c>
      <c r="B807" t="s">
        <v>41</v>
      </c>
      <c r="C807">
        <v>1</v>
      </c>
      <c r="D807">
        <v>3</v>
      </c>
      <c r="E807">
        <v>23</v>
      </c>
      <c r="F807">
        <v>60</v>
      </c>
      <c r="G807" s="1">
        <f t="shared" si="48"/>
        <v>0.88461538461538458</v>
      </c>
      <c r="H807" s="4">
        <f t="shared" si="49"/>
        <v>0</v>
      </c>
      <c r="I807" s="5">
        <f>IF(OR(AND(F807&gt;=50,G807&gt;SUMIF(SeasonTotals!A$2:A$9,A807,SeasonTotals!F$2:F$9)),AND(G807&gt;0.885,F807&gt;=50,D807&lt;3)),1,0)</f>
        <v>0</v>
      </c>
      <c r="J807" s="4">
        <f t="shared" si="50"/>
        <v>0</v>
      </c>
      <c r="K807" s="5">
        <f t="shared" si="51"/>
        <v>0</v>
      </c>
    </row>
    <row r="808" spans="1:11" x14ac:dyDescent="0.25">
      <c r="A808" t="s">
        <v>10</v>
      </c>
      <c r="B808" t="s">
        <v>41</v>
      </c>
      <c r="C808">
        <v>1</v>
      </c>
      <c r="D808">
        <v>4</v>
      </c>
      <c r="E808">
        <v>30</v>
      </c>
      <c r="F808">
        <v>59</v>
      </c>
      <c r="G808" s="1">
        <f t="shared" si="48"/>
        <v>0.88235294117647056</v>
      </c>
      <c r="H808" s="4">
        <f t="shared" si="49"/>
        <v>0</v>
      </c>
      <c r="I808" s="5">
        <f>IF(OR(AND(F808&gt;=50,G808&gt;SUMIF(SeasonTotals!A$2:A$9,A808,SeasonTotals!F$2:F$9)),AND(G808&gt;0.885,F808&gt;=50,D808&lt;3)),1,0)</f>
        <v>0</v>
      </c>
      <c r="J808" s="4">
        <f t="shared" si="50"/>
        <v>0</v>
      </c>
      <c r="K808" s="5">
        <f t="shared" si="51"/>
        <v>0</v>
      </c>
    </row>
    <row r="809" spans="1:11" x14ac:dyDescent="0.25">
      <c r="A809" t="s">
        <v>10</v>
      </c>
      <c r="B809" t="s">
        <v>41</v>
      </c>
      <c r="C809">
        <v>1</v>
      </c>
      <c r="D809">
        <v>1</v>
      </c>
      <c r="E809">
        <v>26</v>
      </c>
      <c r="F809">
        <v>60</v>
      </c>
      <c r="G809" s="1">
        <f t="shared" si="48"/>
        <v>0.96296296296296291</v>
      </c>
      <c r="H809" s="4">
        <f t="shared" si="49"/>
        <v>1</v>
      </c>
      <c r="I809" s="5">
        <f>IF(OR(AND(F809&gt;=50,G809&gt;SUMIF(SeasonTotals!A$2:A$9,A809,SeasonTotals!F$2:F$9)),AND(G809&gt;0.885,F809&gt;=50,D809&lt;3)),1,0)</f>
        <v>1</v>
      </c>
      <c r="J809" s="4">
        <f t="shared" si="50"/>
        <v>0</v>
      </c>
      <c r="K809" s="5">
        <f t="shared" si="51"/>
        <v>0</v>
      </c>
    </row>
    <row r="810" spans="1:11" x14ac:dyDescent="0.25">
      <c r="A810" t="s">
        <v>10</v>
      </c>
      <c r="B810" t="s">
        <v>41</v>
      </c>
      <c r="C810">
        <v>1</v>
      </c>
      <c r="D810">
        <v>3</v>
      </c>
      <c r="E810">
        <v>29</v>
      </c>
      <c r="F810">
        <v>59</v>
      </c>
      <c r="G810" s="1">
        <f t="shared" si="48"/>
        <v>0.90625</v>
      </c>
      <c r="H810" s="4">
        <f t="shared" si="49"/>
        <v>0</v>
      </c>
      <c r="I810" s="5">
        <f>IF(OR(AND(F810&gt;=50,G810&gt;SUMIF(SeasonTotals!A$2:A$9,A810,SeasonTotals!F$2:F$9)),AND(G810&gt;0.885,F810&gt;=50,D810&lt;3)),1,0)</f>
        <v>0</v>
      </c>
      <c r="J810" s="4">
        <f t="shared" si="50"/>
        <v>0</v>
      </c>
      <c r="K810" s="5">
        <f t="shared" si="51"/>
        <v>0</v>
      </c>
    </row>
    <row r="811" spans="1:11" x14ac:dyDescent="0.25">
      <c r="A811" t="s">
        <v>10</v>
      </c>
      <c r="B811" t="s">
        <v>41</v>
      </c>
      <c r="C811">
        <v>1</v>
      </c>
      <c r="D811">
        <v>2</v>
      </c>
      <c r="E811">
        <v>34</v>
      </c>
      <c r="F811">
        <v>64</v>
      </c>
      <c r="G811" s="1">
        <f t="shared" si="48"/>
        <v>0.94444444444444442</v>
      </c>
      <c r="H811" s="4">
        <f t="shared" si="49"/>
        <v>1</v>
      </c>
      <c r="I811" s="5">
        <f>IF(OR(AND(F811&gt;=50,G811&gt;SUMIF(SeasonTotals!A$2:A$9,A811,SeasonTotals!F$2:F$9)),AND(G811&gt;0.885,F811&gt;=50,D811&lt;3)),1,0)</f>
        <v>1</v>
      </c>
      <c r="J811" s="4">
        <f t="shared" si="50"/>
        <v>0</v>
      </c>
      <c r="K811" s="5">
        <f t="shared" si="51"/>
        <v>0</v>
      </c>
    </row>
    <row r="812" spans="1:11" x14ac:dyDescent="0.25">
      <c r="A812" t="s">
        <v>10</v>
      </c>
      <c r="B812" t="s">
        <v>41</v>
      </c>
      <c r="C812">
        <v>1</v>
      </c>
      <c r="D812">
        <v>3</v>
      </c>
      <c r="E812">
        <v>26</v>
      </c>
      <c r="F812">
        <v>45</v>
      </c>
      <c r="G812" s="1">
        <f t="shared" si="48"/>
        <v>0.89655172413793105</v>
      </c>
      <c r="H812" s="4">
        <f t="shared" si="49"/>
        <v>0</v>
      </c>
      <c r="I812" s="5">
        <f>IF(OR(AND(F812&gt;=50,G812&gt;SUMIF(SeasonTotals!A$2:A$9,A812,SeasonTotals!F$2:F$9)),AND(G812&gt;0.885,F812&gt;=50,D812&lt;3)),1,0)</f>
        <v>0</v>
      </c>
      <c r="J812" s="4">
        <f t="shared" si="50"/>
        <v>0</v>
      </c>
      <c r="K812" s="5">
        <f t="shared" si="51"/>
        <v>1</v>
      </c>
    </row>
    <row r="813" spans="1:11" x14ac:dyDescent="0.25">
      <c r="A813" t="s">
        <v>10</v>
      </c>
      <c r="B813" t="s">
        <v>41</v>
      </c>
      <c r="C813">
        <v>1</v>
      </c>
      <c r="D813">
        <v>3</v>
      </c>
      <c r="E813">
        <v>36</v>
      </c>
      <c r="F813">
        <v>59</v>
      </c>
      <c r="G813" s="1">
        <f t="shared" si="48"/>
        <v>0.92307692307692313</v>
      </c>
      <c r="H813" s="4">
        <f t="shared" si="49"/>
        <v>1</v>
      </c>
      <c r="I813" s="5">
        <f>IF(OR(AND(F813&gt;=50,G813&gt;SUMIF(SeasonTotals!A$2:A$9,A813,SeasonTotals!F$2:F$9)),AND(G813&gt;0.885,F813&gt;=50,D813&lt;3)),1,0)</f>
        <v>1</v>
      </c>
      <c r="J813" s="4">
        <f t="shared" si="50"/>
        <v>0</v>
      </c>
      <c r="K813" s="5">
        <f t="shared" si="51"/>
        <v>0</v>
      </c>
    </row>
    <row r="814" spans="1:11" x14ac:dyDescent="0.25">
      <c r="A814" t="s">
        <v>10</v>
      </c>
      <c r="B814" t="s">
        <v>41</v>
      </c>
      <c r="C814">
        <v>1</v>
      </c>
      <c r="D814">
        <v>6</v>
      </c>
      <c r="E814">
        <v>28</v>
      </c>
      <c r="F814">
        <v>60</v>
      </c>
      <c r="G814" s="1">
        <f t="shared" si="48"/>
        <v>0.82352941176470584</v>
      </c>
      <c r="H814" s="4">
        <f t="shared" si="49"/>
        <v>0</v>
      </c>
      <c r="I814" s="5">
        <f>IF(OR(AND(F814&gt;=50,G814&gt;SUMIF(SeasonTotals!A$2:A$9,A814,SeasonTotals!F$2:F$9)),AND(G814&gt;0.885,F814&gt;=50,D814&lt;3)),1,0)</f>
        <v>0</v>
      </c>
      <c r="J814" s="4">
        <f t="shared" si="50"/>
        <v>1</v>
      </c>
      <c r="K814" s="5">
        <f t="shared" si="51"/>
        <v>0</v>
      </c>
    </row>
    <row r="815" spans="1:11" x14ac:dyDescent="0.25">
      <c r="A815" t="s">
        <v>10</v>
      </c>
      <c r="B815" t="s">
        <v>41</v>
      </c>
      <c r="C815">
        <v>1</v>
      </c>
      <c r="D815">
        <v>2</v>
      </c>
      <c r="E815">
        <v>33</v>
      </c>
      <c r="F815">
        <v>57</v>
      </c>
      <c r="G815" s="1">
        <f t="shared" si="48"/>
        <v>0.94285714285714284</v>
      </c>
      <c r="H815" s="4">
        <f t="shared" si="49"/>
        <v>1</v>
      </c>
      <c r="I815" s="5">
        <f>IF(OR(AND(F815&gt;=50,G815&gt;SUMIF(SeasonTotals!A$2:A$9,A815,SeasonTotals!F$2:F$9)),AND(G815&gt;0.885,F815&gt;=50,D815&lt;3)),1,0)</f>
        <v>1</v>
      </c>
      <c r="J815" s="4">
        <f t="shared" si="50"/>
        <v>0</v>
      </c>
      <c r="K815" s="5">
        <f t="shared" si="51"/>
        <v>0</v>
      </c>
    </row>
    <row r="816" spans="1:11" x14ac:dyDescent="0.25">
      <c r="A816" t="s">
        <v>10</v>
      </c>
      <c r="B816" t="s">
        <v>41</v>
      </c>
      <c r="C816">
        <v>1</v>
      </c>
      <c r="D816">
        <v>4</v>
      </c>
      <c r="E816">
        <v>28</v>
      </c>
      <c r="F816">
        <v>58</v>
      </c>
      <c r="G816" s="1">
        <f t="shared" si="48"/>
        <v>0.875</v>
      </c>
      <c r="H816" s="4">
        <f t="shared" si="49"/>
        <v>0</v>
      </c>
      <c r="I816" s="5">
        <f>IF(OR(AND(F816&gt;=50,G816&gt;SUMIF(SeasonTotals!A$2:A$9,A816,SeasonTotals!F$2:F$9)),AND(G816&gt;0.885,F816&gt;=50,D816&lt;3)),1,0)</f>
        <v>0</v>
      </c>
      <c r="J816" s="4">
        <f t="shared" si="50"/>
        <v>0</v>
      </c>
      <c r="K816" s="5">
        <f t="shared" si="51"/>
        <v>0</v>
      </c>
    </row>
    <row r="817" spans="1:11" x14ac:dyDescent="0.25">
      <c r="A817" t="s">
        <v>10</v>
      </c>
      <c r="B817" t="s">
        <v>41</v>
      </c>
      <c r="C817">
        <v>1</v>
      </c>
      <c r="D817">
        <v>2</v>
      </c>
      <c r="E817">
        <v>7</v>
      </c>
      <c r="F817">
        <v>12</v>
      </c>
      <c r="G817" s="1">
        <f t="shared" si="48"/>
        <v>0.77777777777777779</v>
      </c>
      <c r="H817" s="4">
        <f t="shared" si="49"/>
        <v>0</v>
      </c>
      <c r="I817" s="5">
        <f>IF(OR(AND(F817&gt;=50,G817&gt;SUMIF(SeasonTotals!A$2:A$9,A817,SeasonTotals!F$2:F$9)),AND(G817&gt;0.885,F817&gt;=50,D817&lt;3)),1,0)</f>
        <v>0</v>
      </c>
      <c r="J817" s="4">
        <f t="shared" si="50"/>
        <v>1</v>
      </c>
      <c r="K817" s="5">
        <f t="shared" si="51"/>
        <v>1</v>
      </c>
    </row>
    <row r="818" spans="1:11" x14ac:dyDescent="0.25">
      <c r="A818" t="s">
        <v>10</v>
      </c>
      <c r="B818" t="s">
        <v>41</v>
      </c>
      <c r="C818">
        <v>1</v>
      </c>
      <c r="D818">
        <v>2</v>
      </c>
      <c r="E818">
        <v>30</v>
      </c>
      <c r="F818">
        <v>64</v>
      </c>
      <c r="G818" s="1">
        <f t="shared" si="48"/>
        <v>0.9375</v>
      </c>
      <c r="H818" s="4">
        <f t="shared" si="49"/>
        <v>1</v>
      </c>
      <c r="I818" s="5">
        <f>IF(OR(AND(F818&gt;=50,G818&gt;SUMIF(SeasonTotals!A$2:A$9,A818,SeasonTotals!F$2:F$9)),AND(G818&gt;0.885,F818&gt;=50,D818&lt;3)),1,0)</f>
        <v>1</v>
      </c>
      <c r="J818" s="4">
        <f t="shared" si="50"/>
        <v>0</v>
      </c>
      <c r="K818" s="5">
        <f t="shared" si="51"/>
        <v>0</v>
      </c>
    </row>
    <row r="819" spans="1:11" x14ac:dyDescent="0.25">
      <c r="A819" t="s">
        <v>10</v>
      </c>
      <c r="B819" t="s">
        <v>41</v>
      </c>
      <c r="C819">
        <v>1</v>
      </c>
      <c r="D819">
        <v>2</v>
      </c>
      <c r="E819">
        <v>32</v>
      </c>
      <c r="F819">
        <v>59</v>
      </c>
      <c r="G819" s="1">
        <f t="shared" si="48"/>
        <v>0.94117647058823528</v>
      </c>
      <c r="H819" s="4">
        <f t="shared" si="49"/>
        <v>1</v>
      </c>
      <c r="I819" s="5">
        <f>IF(OR(AND(F819&gt;=50,G819&gt;SUMIF(SeasonTotals!A$2:A$9,A819,SeasonTotals!F$2:F$9)),AND(G819&gt;0.885,F819&gt;=50,D819&lt;3)),1,0)</f>
        <v>1</v>
      </c>
      <c r="J819" s="4">
        <f t="shared" si="50"/>
        <v>0</v>
      </c>
      <c r="K819" s="5">
        <f t="shared" si="51"/>
        <v>0</v>
      </c>
    </row>
    <row r="820" spans="1:11" x14ac:dyDescent="0.25">
      <c r="A820" t="s">
        <v>10</v>
      </c>
      <c r="B820" t="s">
        <v>41</v>
      </c>
      <c r="C820">
        <v>1</v>
      </c>
      <c r="D820">
        <v>5</v>
      </c>
      <c r="E820">
        <v>21</v>
      </c>
      <c r="F820">
        <v>59</v>
      </c>
      <c r="G820" s="1">
        <f t="shared" si="48"/>
        <v>0.80769230769230771</v>
      </c>
      <c r="H820" s="4">
        <f t="shared" si="49"/>
        <v>0</v>
      </c>
      <c r="I820" s="5">
        <f>IF(OR(AND(F820&gt;=50,G820&gt;SUMIF(SeasonTotals!A$2:A$9,A820,SeasonTotals!F$2:F$9)),AND(G820&gt;0.885,F820&gt;=50,D820&lt;3)),1,0)</f>
        <v>0</v>
      </c>
      <c r="J820" s="4">
        <f t="shared" si="50"/>
        <v>1</v>
      </c>
      <c r="K820" s="5">
        <f t="shared" si="51"/>
        <v>0</v>
      </c>
    </row>
    <row r="821" spans="1:11" x14ac:dyDescent="0.25">
      <c r="A821" t="s">
        <v>10</v>
      </c>
      <c r="B821" t="s">
        <v>41</v>
      </c>
      <c r="C821">
        <v>1</v>
      </c>
      <c r="D821">
        <v>3</v>
      </c>
      <c r="E821">
        <v>4</v>
      </c>
      <c r="F821">
        <v>7</v>
      </c>
      <c r="G821" s="1">
        <f t="shared" si="48"/>
        <v>0.5714285714285714</v>
      </c>
      <c r="H821" s="4">
        <f t="shared" si="49"/>
        <v>0</v>
      </c>
      <c r="I821" s="5">
        <f>IF(OR(AND(F821&gt;=50,G821&gt;SUMIF(SeasonTotals!A$2:A$9,A821,SeasonTotals!F$2:F$9)),AND(G821&gt;0.885,F821&gt;=50,D821&lt;3)),1,0)</f>
        <v>0</v>
      </c>
      <c r="J821" s="4">
        <f t="shared" si="50"/>
        <v>1</v>
      </c>
      <c r="K821" s="5">
        <f t="shared" si="51"/>
        <v>1</v>
      </c>
    </row>
    <row r="822" spans="1:11" x14ac:dyDescent="0.25">
      <c r="A822" t="s">
        <v>10</v>
      </c>
      <c r="B822" t="s">
        <v>41</v>
      </c>
      <c r="C822">
        <v>1</v>
      </c>
      <c r="D822">
        <v>2</v>
      </c>
      <c r="E822">
        <v>48</v>
      </c>
      <c r="F822">
        <v>59</v>
      </c>
      <c r="G822" s="1">
        <f t="shared" si="48"/>
        <v>0.96</v>
      </c>
      <c r="H822" s="4">
        <f t="shared" si="49"/>
        <v>1</v>
      </c>
      <c r="I822" s="5">
        <f>IF(OR(AND(F822&gt;=50,G822&gt;SUMIF(SeasonTotals!A$2:A$9,A822,SeasonTotals!F$2:F$9)),AND(G822&gt;0.885,F822&gt;=50,D822&lt;3)),1,0)</f>
        <v>1</v>
      </c>
      <c r="J822" s="4">
        <f t="shared" si="50"/>
        <v>0</v>
      </c>
      <c r="K822" s="5">
        <f t="shared" si="51"/>
        <v>0</v>
      </c>
    </row>
    <row r="823" spans="1:11" x14ac:dyDescent="0.25">
      <c r="A823" t="s">
        <v>10</v>
      </c>
      <c r="B823" t="s">
        <v>41</v>
      </c>
      <c r="C823">
        <v>1</v>
      </c>
      <c r="D823">
        <v>3</v>
      </c>
      <c r="E823">
        <v>23</v>
      </c>
      <c r="F823">
        <v>65</v>
      </c>
      <c r="G823" s="1">
        <f t="shared" si="48"/>
        <v>0.88461538461538458</v>
      </c>
      <c r="H823" s="4">
        <f t="shared" si="49"/>
        <v>0</v>
      </c>
      <c r="I823" s="5">
        <f>IF(OR(AND(F823&gt;=50,G823&gt;SUMIF(SeasonTotals!A$2:A$9,A823,SeasonTotals!F$2:F$9)),AND(G823&gt;0.885,F823&gt;=50,D823&lt;3)),1,0)</f>
        <v>0</v>
      </c>
      <c r="J823" s="4">
        <f t="shared" si="50"/>
        <v>0</v>
      </c>
      <c r="K823" s="5">
        <f t="shared" si="51"/>
        <v>0</v>
      </c>
    </row>
    <row r="824" spans="1:11" x14ac:dyDescent="0.25">
      <c r="A824" t="s">
        <v>10</v>
      </c>
      <c r="B824" t="s">
        <v>41</v>
      </c>
      <c r="C824">
        <v>1</v>
      </c>
      <c r="D824">
        <v>1</v>
      </c>
      <c r="E824">
        <v>32</v>
      </c>
      <c r="F824">
        <v>60</v>
      </c>
      <c r="G824" s="1">
        <f t="shared" si="48"/>
        <v>0.96969696969696972</v>
      </c>
      <c r="H824" s="4">
        <f t="shared" si="49"/>
        <v>1</v>
      </c>
      <c r="I824" s="5">
        <f>IF(OR(AND(F824&gt;=50,G824&gt;SUMIF(SeasonTotals!A$2:A$9,A824,SeasonTotals!F$2:F$9)),AND(G824&gt;0.885,F824&gt;=50,D824&lt;3)),1,0)</f>
        <v>1</v>
      </c>
      <c r="J824" s="4">
        <f t="shared" si="50"/>
        <v>0</v>
      </c>
      <c r="K824" s="5">
        <f t="shared" si="51"/>
        <v>0</v>
      </c>
    </row>
    <row r="825" spans="1:11" x14ac:dyDescent="0.25">
      <c r="A825" t="s">
        <v>10</v>
      </c>
      <c r="B825" t="s">
        <v>41</v>
      </c>
      <c r="C825">
        <v>1</v>
      </c>
      <c r="D825">
        <v>5</v>
      </c>
      <c r="E825">
        <v>25</v>
      </c>
      <c r="F825">
        <v>40</v>
      </c>
      <c r="G825" s="1">
        <f t="shared" si="48"/>
        <v>0.83333333333333337</v>
      </c>
      <c r="H825" s="4">
        <f t="shared" si="49"/>
        <v>0</v>
      </c>
      <c r="I825" s="5">
        <f>IF(OR(AND(F825&gt;=50,G825&gt;SUMIF(SeasonTotals!A$2:A$9,A825,SeasonTotals!F$2:F$9)),AND(G825&gt;0.885,F825&gt;=50,D825&lt;3)),1,0)</f>
        <v>0</v>
      </c>
      <c r="J825" s="4">
        <f t="shared" si="50"/>
        <v>1</v>
      </c>
      <c r="K825" s="5">
        <f t="shared" si="51"/>
        <v>1</v>
      </c>
    </row>
    <row r="826" spans="1:11" x14ac:dyDescent="0.25">
      <c r="A826" t="s">
        <v>10</v>
      </c>
      <c r="B826" t="s">
        <v>41</v>
      </c>
      <c r="C826">
        <v>1</v>
      </c>
      <c r="D826">
        <v>3</v>
      </c>
      <c r="E826">
        <v>43</v>
      </c>
      <c r="F826">
        <v>60</v>
      </c>
      <c r="G826" s="1">
        <f t="shared" si="48"/>
        <v>0.93478260869565222</v>
      </c>
      <c r="H826" s="4">
        <f t="shared" si="49"/>
        <v>1</v>
      </c>
      <c r="I826" s="5">
        <f>IF(OR(AND(F826&gt;=50,G826&gt;SUMIF(SeasonTotals!A$2:A$9,A826,SeasonTotals!F$2:F$9)),AND(G826&gt;0.885,F826&gt;=50,D826&lt;3)),1,0)</f>
        <v>1</v>
      </c>
      <c r="J826" s="4">
        <f t="shared" si="50"/>
        <v>0</v>
      </c>
      <c r="K826" s="5">
        <f t="shared" si="51"/>
        <v>0</v>
      </c>
    </row>
    <row r="827" spans="1:11" x14ac:dyDescent="0.25">
      <c r="A827" t="s">
        <v>10</v>
      </c>
      <c r="B827" t="s">
        <v>41</v>
      </c>
      <c r="C827">
        <v>1</v>
      </c>
      <c r="D827">
        <v>3</v>
      </c>
      <c r="E827">
        <v>24</v>
      </c>
      <c r="F827">
        <v>60</v>
      </c>
      <c r="G827" s="1">
        <f t="shared" si="48"/>
        <v>0.88888888888888884</v>
      </c>
      <c r="H827" s="4">
        <f t="shared" si="49"/>
        <v>0</v>
      </c>
      <c r="I827" s="5">
        <f>IF(OR(AND(F827&gt;=50,G827&gt;SUMIF(SeasonTotals!A$2:A$9,A827,SeasonTotals!F$2:F$9)),AND(G827&gt;0.885,F827&gt;=50,D827&lt;3)),1,0)</f>
        <v>0</v>
      </c>
      <c r="J827" s="4">
        <f t="shared" si="50"/>
        <v>0</v>
      </c>
      <c r="K827" s="5">
        <f t="shared" si="51"/>
        <v>0</v>
      </c>
    </row>
    <row r="828" spans="1:11" x14ac:dyDescent="0.25">
      <c r="A828" t="s">
        <v>10</v>
      </c>
      <c r="B828" t="s">
        <v>41</v>
      </c>
      <c r="C828">
        <v>1</v>
      </c>
      <c r="D828">
        <v>1</v>
      </c>
      <c r="E828">
        <v>31</v>
      </c>
      <c r="F828">
        <v>60</v>
      </c>
      <c r="G828" s="1">
        <f t="shared" si="48"/>
        <v>0.96875</v>
      </c>
      <c r="H828" s="4">
        <f t="shared" si="49"/>
        <v>1</v>
      </c>
      <c r="I828" s="5">
        <f>IF(OR(AND(F828&gt;=50,G828&gt;SUMIF(SeasonTotals!A$2:A$9,A828,SeasonTotals!F$2:F$9)),AND(G828&gt;0.885,F828&gt;=50,D828&lt;3)),1,0)</f>
        <v>1</v>
      </c>
      <c r="J828" s="4">
        <f t="shared" si="50"/>
        <v>0</v>
      </c>
      <c r="K828" s="5">
        <f t="shared" si="51"/>
        <v>0</v>
      </c>
    </row>
    <row r="829" spans="1:11" x14ac:dyDescent="0.25">
      <c r="A829" t="s">
        <v>10</v>
      </c>
      <c r="B829" t="s">
        <v>41</v>
      </c>
      <c r="C829">
        <v>1</v>
      </c>
      <c r="D829">
        <v>3</v>
      </c>
      <c r="E829">
        <v>37</v>
      </c>
      <c r="F829">
        <v>65</v>
      </c>
      <c r="G829" s="1">
        <f t="shared" si="48"/>
        <v>0.92500000000000004</v>
      </c>
      <c r="H829" s="4">
        <f t="shared" si="49"/>
        <v>1</v>
      </c>
      <c r="I829" s="5">
        <f>IF(OR(AND(F829&gt;=50,G829&gt;SUMIF(SeasonTotals!A$2:A$9,A829,SeasonTotals!F$2:F$9)),AND(G829&gt;0.885,F829&gt;=50,D829&lt;3)),1,0)</f>
        <v>1</v>
      </c>
      <c r="J829" s="4">
        <f t="shared" si="50"/>
        <v>0</v>
      </c>
      <c r="K829" s="5">
        <f t="shared" si="51"/>
        <v>0</v>
      </c>
    </row>
    <row r="830" spans="1:11" x14ac:dyDescent="0.25">
      <c r="A830" t="s">
        <v>10</v>
      </c>
      <c r="B830" t="s">
        <v>41</v>
      </c>
      <c r="C830">
        <v>1</v>
      </c>
      <c r="D830">
        <v>1</v>
      </c>
      <c r="E830">
        <v>28</v>
      </c>
      <c r="F830">
        <v>60</v>
      </c>
      <c r="G830" s="1">
        <f t="shared" si="48"/>
        <v>0.96551724137931039</v>
      </c>
      <c r="H830" s="4">
        <f t="shared" si="49"/>
        <v>1</v>
      </c>
      <c r="I830" s="5">
        <f>IF(OR(AND(F830&gt;=50,G830&gt;SUMIF(SeasonTotals!A$2:A$9,A830,SeasonTotals!F$2:F$9)),AND(G830&gt;0.885,F830&gt;=50,D830&lt;3)),1,0)</f>
        <v>1</v>
      </c>
      <c r="J830" s="4">
        <f t="shared" si="50"/>
        <v>0</v>
      </c>
      <c r="K830" s="5">
        <f t="shared" si="51"/>
        <v>0</v>
      </c>
    </row>
    <row r="831" spans="1:11" x14ac:dyDescent="0.25">
      <c r="A831" t="s">
        <v>10</v>
      </c>
      <c r="B831" t="s">
        <v>41</v>
      </c>
      <c r="C831">
        <v>1</v>
      </c>
      <c r="D831">
        <v>5</v>
      </c>
      <c r="E831">
        <v>19</v>
      </c>
      <c r="F831">
        <v>39</v>
      </c>
      <c r="G831" s="1">
        <f t="shared" si="48"/>
        <v>0.79166666666666663</v>
      </c>
      <c r="H831" s="4">
        <f t="shared" si="49"/>
        <v>0</v>
      </c>
      <c r="I831" s="5">
        <f>IF(OR(AND(F831&gt;=50,G831&gt;SUMIF(SeasonTotals!A$2:A$9,A831,SeasonTotals!F$2:F$9)),AND(G831&gt;0.885,F831&gt;=50,D831&lt;3)),1,0)</f>
        <v>0</v>
      </c>
      <c r="J831" s="4">
        <f t="shared" si="50"/>
        <v>1</v>
      </c>
      <c r="K831" s="5">
        <f t="shared" si="51"/>
        <v>1</v>
      </c>
    </row>
    <row r="832" spans="1:11" x14ac:dyDescent="0.25">
      <c r="A832" t="s">
        <v>10</v>
      </c>
      <c r="B832" t="s">
        <v>41</v>
      </c>
      <c r="C832">
        <v>1</v>
      </c>
      <c r="D832">
        <v>2</v>
      </c>
      <c r="E832">
        <v>39</v>
      </c>
      <c r="F832">
        <v>60</v>
      </c>
      <c r="G832" s="1">
        <f t="shared" si="48"/>
        <v>0.95121951219512191</v>
      </c>
      <c r="H832" s="4">
        <f t="shared" si="49"/>
        <v>1</v>
      </c>
      <c r="I832" s="5">
        <f>IF(OR(AND(F832&gt;=50,G832&gt;SUMIF(SeasonTotals!A$2:A$9,A832,SeasonTotals!F$2:F$9)),AND(G832&gt;0.885,F832&gt;=50,D832&lt;3)),1,0)</f>
        <v>1</v>
      </c>
      <c r="J832" s="4">
        <f t="shared" si="50"/>
        <v>0</v>
      </c>
      <c r="K832" s="5">
        <f t="shared" si="51"/>
        <v>0</v>
      </c>
    </row>
    <row r="833" spans="1:11" x14ac:dyDescent="0.25">
      <c r="A833" t="s">
        <v>10</v>
      </c>
      <c r="B833" t="s">
        <v>41</v>
      </c>
      <c r="C833">
        <v>1</v>
      </c>
      <c r="D833">
        <v>3</v>
      </c>
      <c r="E833">
        <v>26</v>
      </c>
      <c r="F833">
        <v>60</v>
      </c>
      <c r="G833" s="1">
        <f t="shared" si="48"/>
        <v>0.89655172413793105</v>
      </c>
      <c r="H833" s="4">
        <f t="shared" si="49"/>
        <v>0</v>
      </c>
      <c r="I833" s="5">
        <f>IF(OR(AND(F833&gt;=50,G833&gt;SUMIF(SeasonTotals!A$2:A$9,A833,SeasonTotals!F$2:F$9)),AND(G833&gt;0.885,F833&gt;=50,D833&lt;3)),1,0)</f>
        <v>0</v>
      </c>
      <c r="J833" s="4">
        <f t="shared" si="50"/>
        <v>0</v>
      </c>
      <c r="K833" s="5">
        <f t="shared" si="51"/>
        <v>0</v>
      </c>
    </row>
    <row r="834" spans="1:11" x14ac:dyDescent="0.25">
      <c r="A834" t="s">
        <v>10</v>
      </c>
      <c r="B834" t="s">
        <v>41</v>
      </c>
      <c r="C834">
        <v>1</v>
      </c>
      <c r="D834">
        <v>4</v>
      </c>
      <c r="E834">
        <v>32</v>
      </c>
      <c r="F834">
        <v>58</v>
      </c>
      <c r="G834" s="1">
        <f t="shared" ref="G834:G897" si="52">E834/MAX(1,SUM(D834:E834))</f>
        <v>0.88888888888888884</v>
      </c>
      <c r="H834" s="4">
        <f t="shared" ref="H834:H897" si="53">IF(AND(F834&gt;=50,OR(G834&gt;0.913,AND(G834&gt;0.885,D834&lt;3))),1,0)</f>
        <v>0</v>
      </c>
      <c r="I834" s="5">
        <f>IF(OR(AND(F834&gt;=50,G834&gt;SUMIF(SeasonTotals!A$2:A$9,A834,SeasonTotals!F$2:F$9)),AND(G834&gt;0.885,F834&gt;=50,D834&lt;3)),1,0)</f>
        <v>0</v>
      </c>
      <c r="J834" s="4">
        <f t="shared" ref="J834:J897" si="54">IF(G834&lt;0.85,1,0)</f>
        <v>0</v>
      </c>
      <c r="K834" s="5">
        <f t="shared" ref="K834:K897" si="55">IF(F834&lt;55,1,0)</f>
        <v>0</v>
      </c>
    </row>
    <row r="835" spans="1:11" x14ac:dyDescent="0.25">
      <c r="A835" t="s">
        <v>10</v>
      </c>
      <c r="B835" t="s">
        <v>41</v>
      </c>
      <c r="C835">
        <v>1</v>
      </c>
      <c r="D835">
        <v>4</v>
      </c>
      <c r="E835">
        <v>30</v>
      </c>
      <c r="F835">
        <v>56</v>
      </c>
      <c r="G835" s="1">
        <f t="shared" si="52"/>
        <v>0.88235294117647056</v>
      </c>
      <c r="H835" s="4">
        <f t="shared" si="53"/>
        <v>0</v>
      </c>
      <c r="I835" s="5">
        <f>IF(OR(AND(F835&gt;=50,G835&gt;SUMIF(SeasonTotals!A$2:A$9,A835,SeasonTotals!F$2:F$9)),AND(G835&gt;0.885,F835&gt;=50,D835&lt;3)),1,0)</f>
        <v>0</v>
      </c>
      <c r="J835" s="4">
        <f t="shared" si="54"/>
        <v>0</v>
      </c>
      <c r="K835" s="5">
        <f t="shared" si="55"/>
        <v>0</v>
      </c>
    </row>
    <row r="836" spans="1:11" x14ac:dyDescent="0.25">
      <c r="A836" t="s">
        <v>10</v>
      </c>
      <c r="B836" t="s">
        <v>41</v>
      </c>
      <c r="C836">
        <v>1</v>
      </c>
      <c r="D836">
        <v>3</v>
      </c>
      <c r="E836">
        <v>39</v>
      </c>
      <c r="F836">
        <v>60</v>
      </c>
      <c r="G836" s="1">
        <f t="shared" si="52"/>
        <v>0.9285714285714286</v>
      </c>
      <c r="H836" s="4">
        <f t="shared" si="53"/>
        <v>1</v>
      </c>
      <c r="I836" s="5">
        <f>IF(OR(AND(F836&gt;=50,G836&gt;SUMIF(SeasonTotals!A$2:A$9,A836,SeasonTotals!F$2:F$9)),AND(G836&gt;0.885,F836&gt;=50,D836&lt;3)),1,0)</f>
        <v>1</v>
      </c>
      <c r="J836" s="4">
        <f t="shared" si="54"/>
        <v>0</v>
      </c>
      <c r="K836" s="5">
        <f t="shared" si="55"/>
        <v>0</v>
      </c>
    </row>
    <row r="837" spans="1:11" x14ac:dyDescent="0.25">
      <c r="A837" t="s">
        <v>10</v>
      </c>
      <c r="B837" t="s">
        <v>41</v>
      </c>
      <c r="C837">
        <v>1</v>
      </c>
      <c r="D837">
        <v>4</v>
      </c>
      <c r="E837">
        <v>25</v>
      </c>
      <c r="F837">
        <v>60</v>
      </c>
      <c r="G837" s="1">
        <f t="shared" si="52"/>
        <v>0.86206896551724133</v>
      </c>
      <c r="H837" s="4">
        <f t="shared" si="53"/>
        <v>0</v>
      </c>
      <c r="I837" s="5">
        <f>IF(OR(AND(F837&gt;=50,G837&gt;SUMIF(SeasonTotals!A$2:A$9,A837,SeasonTotals!F$2:F$9)),AND(G837&gt;0.885,F837&gt;=50,D837&lt;3)),1,0)</f>
        <v>0</v>
      </c>
      <c r="J837" s="4">
        <f t="shared" si="54"/>
        <v>0</v>
      </c>
      <c r="K837" s="5">
        <f t="shared" si="55"/>
        <v>0</v>
      </c>
    </row>
    <row r="838" spans="1:11" x14ac:dyDescent="0.25">
      <c r="A838" t="s">
        <v>10</v>
      </c>
      <c r="B838" t="s">
        <v>42</v>
      </c>
      <c r="C838">
        <v>1</v>
      </c>
      <c r="D838">
        <v>2</v>
      </c>
      <c r="E838">
        <v>23</v>
      </c>
      <c r="F838">
        <v>60</v>
      </c>
      <c r="G838" s="1">
        <f t="shared" si="52"/>
        <v>0.92</v>
      </c>
      <c r="H838" s="4">
        <f t="shared" si="53"/>
        <v>1</v>
      </c>
      <c r="I838" s="5">
        <f>IF(OR(AND(F838&gt;=50,G838&gt;SUMIF(SeasonTotals!A$2:A$9,A838,SeasonTotals!F$2:F$9)),AND(G838&gt;0.885,F838&gt;=50,D838&lt;3)),1,0)</f>
        <v>1</v>
      </c>
      <c r="J838" s="4">
        <f t="shared" si="54"/>
        <v>0</v>
      </c>
      <c r="K838" s="5">
        <f t="shared" si="55"/>
        <v>0</v>
      </c>
    </row>
    <row r="839" spans="1:11" x14ac:dyDescent="0.25">
      <c r="A839" t="s">
        <v>10</v>
      </c>
      <c r="B839" t="s">
        <v>42</v>
      </c>
      <c r="C839">
        <v>1</v>
      </c>
      <c r="D839">
        <v>1</v>
      </c>
      <c r="E839">
        <v>28</v>
      </c>
      <c r="F839">
        <v>60</v>
      </c>
      <c r="G839" s="1">
        <f t="shared" si="52"/>
        <v>0.96551724137931039</v>
      </c>
      <c r="H839" s="4">
        <f t="shared" si="53"/>
        <v>1</v>
      </c>
      <c r="I839" s="5">
        <f>IF(OR(AND(F839&gt;=50,G839&gt;SUMIF(SeasonTotals!A$2:A$9,A839,SeasonTotals!F$2:F$9)),AND(G839&gt;0.885,F839&gt;=50,D839&lt;3)),1,0)</f>
        <v>1</v>
      </c>
      <c r="J839" s="4">
        <f t="shared" si="54"/>
        <v>0</v>
      </c>
      <c r="K839" s="5">
        <f t="shared" si="55"/>
        <v>0</v>
      </c>
    </row>
    <row r="840" spans="1:11" x14ac:dyDescent="0.25">
      <c r="A840" t="s">
        <v>10</v>
      </c>
      <c r="B840" t="s">
        <v>42</v>
      </c>
      <c r="C840">
        <v>1</v>
      </c>
      <c r="D840">
        <v>3</v>
      </c>
      <c r="E840">
        <v>9</v>
      </c>
      <c r="F840">
        <v>28</v>
      </c>
      <c r="G840" s="1">
        <f t="shared" si="52"/>
        <v>0.75</v>
      </c>
      <c r="H840" s="4">
        <f t="shared" si="53"/>
        <v>0</v>
      </c>
      <c r="I840" s="5">
        <f>IF(OR(AND(F840&gt;=50,G840&gt;SUMIF(SeasonTotals!A$2:A$9,A840,SeasonTotals!F$2:F$9)),AND(G840&gt;0.885,F840&gt;=50,D840&lt;3)),1,0)</f>
        <v>0</v>
      </c>
      <c r="J840" s="4">
        <f t="shared" si="54"/>
        <v>1</v>
      </c>
      <c r="K840" s="5">
        <f t="shared" si="55"/>
        <v>1</v>
      </c>
    </row>
    <row r="841" spans="1:11" x14ac:dyDescent="0.25">
      <c r="A841" t="s">
        <v>10</v>
      </c>
      <c r="B841" t="s">
        <v>42</v>
      </c>
      <c r="C841">
        <v>1</v>
      </c>
      <c r="D841">
        <v>3</v>
      </c>
      <c r="E841">
        <v>29</v>
      </c>
      <c r="F841">
        <v>57</v>
      </c>
      <c r="G841" s="1">
        <f t="shared" si="52"/>
        <v>0.90625</v>
      </c>
      <c r="H841" s="4">
        <f t="shared" si="53"/>
        <v>0</v>
      </c>
      <c r="I841" s="5">
        <f>IF(OR(AND(F841&gt;=50,G841&gt;SUMIF(SeasonTotals!A$2:A$9,A841,SeasonTotals!F$2:F$9)),AND(G841&gt;0.885,F841&gt;=50,D841&lt;3)),1,0)</f>
        <v>0</v>
      </c>
      <c r="J841" s="4">
        <f t="shared" si="54"/>
        <v>0</v>
      </c>
      <c r="K841" s="5">
        <f t="shared" si="55"/>
        <v>0</v>
      </c>
    </row>
    <row r="842" spans="1:11" x14ac:dyDescent="0.25">
      <c r="A842" t="s">
        <v>10</v>
      </c>
      <c r="B842" t="s">
        <v>42</v>
      </c>
      <c r="C842">
        <v>1</v>
      </c>
      <c r="D842">
        <v>2</v>
      </c>
      <c r="E842">
        <v>20</v>
      </c>
      <c r="F842">
        <v>65</v>
      </c>
      <c r="G842" s="1">
        <f t="shared" si="52"/>
        <v>0.90909090909090906</v>
      </c>
      <c r="H842" s="4">
        <f t="shared" si="53"/>
        <v>1</v>
      </c>
      <c r="I842" s="5">
        <f>IF(OR(AND(F842&gt;=50,G842&gt;SUMIF(SeasonTotals!A$2:A$9,A842,SeasonTotals!F$2:F$9)),AND(G842&gt;0.885,F842&gt;=50,D842&lt;3)),1,0)</f>
        <v>1</v>
      </c>
      <c r="J842" s="4">
        <f t="shared" si="54"/>
        <v>0</v>
      </c>
      <c r="K842" s="5">
        <f t="shared" si="55"/>
        <v>0</v>
      </c>
    </row>
    <row r="843" spans="1:11" x14ac:dyDescent="0.25">
      <c r="A843" t="s">
        <v>10</v>
      </c>
      <c r="B843" t="s">
        <v>42</v>
      </c>
      <c r="C843">
        <v>1</v>
      </c>
      <c r="D843">
        <v>1</v>
      </c>
      <c r="E843">
        <v>19</v>
      </c>
      <c r="F843">
        <v>64</v>
      </c>
      <c r="G843" s="1">
        <f t="shared" si="52"/>
        <v>0.95</v>
      </c>
      <c r="H843" s="4">
        <f t="shared" si="53"/>
        <v>1</v>
      </c>
      <c r="I843" s="5">
        <f>IF(OR(AND(F843&gt;=50,G843&gt;SUMIF(SeasonTotals!A$2:A$9,A843,SeasonTotals!F$2:F$9)),AND(G843&gt;0.885,F843&gt;=50,D843&lt;3)),1,0)</f>
        <v>1</v>
      </c>
      <c r="J843" s="4">
        <f t="shared" si="54"/>
        <v>0</v>
      </c>
      <c r="K843" s="5">
        <f t="shared" si="55"/>
        <v>0</v>
      </c>
    </row>
    <row r="844" spans="1:11" x14ac:dyDescent="0.25">
      <c r="A844" t="s">
        <v>10</v>
      </c>
      <c r="B844" t="s">
        <v>42</v>
      </c>
      <c r="C844">
        <v>1</v>
      </c>
      <c r="D844">
        <v>2</v>
      </c>
      <c r="E844">
        <v>30</v>
      </c>
      <c r="F844">
        <v>59</v>
      </c>
      <c r="G844" s="1">
        <f t="shared" si="52"/>
        <v>0.9375</v>
      </c>
      <c r="H844" s="4">
        <f t="shared" si="53"/>
        <v>1</v>
      </c>
      <c r="I844" s="5">
        <f>IF(OR(AND(F844&gt;=50,G844&gt;SUMIF(SeasonTotals!A$2:A$9,A844,SeasonTotals!F$2:F$9)),AND(G844&gt;0.885,F844&gt;=50,D844&lt;3)),1,0)</f>
        <v>1</v>
      </c>
      <c r="J844" s="4">
        <f t="shared" si="54"/>
        <v>0</v>
      </c>
      <c r="K844" s="5">
        <f t="shared" si="55"/>
        <v>0</v>
      </c>
    </row>
    <row r="845" spans="1:11" x14ac:dyDescent="0.25">
      <c r="A845" t="s">
        <v>10</v>
      </c>
      <c r="B845" t="s">
        <v>42</v>
      </c>
      <c r="C845">
        <v>1</v>
      </c>
      <c r="D845">
        <v>4</v>
      </c>
      <c r="E845">
        <v>15</v>
      </c>
      <c r="F845">
        <v>40</v>
      </c>
      <c r="G845" s="1">
        <f t="shared" si="52"/>
        <v>0.78947368421052633</v>
      </c>
      <c r="H845" s="4">
        <f t="shared" si="53"/>
        <v>0</v>
      </c>
      <c r="I845" s="5">
        <f>IF(OR(AND(F845&gt;=50,G845&gt;SUMIF(SeasonTotals!A$2:A$9,A845,SeasonTotals!F$2:F$9)),AND(G845&gt;0.885,F845&gt;=50,D845&lt;3)),1,0)</f>
        <v>0</v>
      </c>
      <c r="J845" s="4">
        <f t="shared" si="54"/>
        <v>1</v>
      </c>
      <c r="K845" s="5">
        <f t="shared" si="55"/>
        <v>1</v>
      </c>
    </row>
    <row r="846" spans="1:11" x14ac:dyDescent="0.25">
      <c r="A846" t="s">
        <v>10</v>
      </c>
      <c r="B846" t="s">
        <v>42</v>
      </c>
      <c r="C846">
        <v>1</v>
      </c>
      <c r="D846">
        <v>2</v>
      </c>
      <c r="E846">
        <v>22</v>
      </c>
      <c r="F846">
        <v>64</v>
      </c>
      <c r="G846" s="1">
        <f t="shared" si="52"/>
        <v>0.91666666666666663</v>
      </c>
      <c r="H846" s="4">
        <f t="shared" si="53"/>
        <v>1</v>
      </c>
      <c r="I846" s="5">
        <f>IF(OR(AND(F846&gt;=50,G846&gt;SUMIF(SeasonTotals!A$2:A$9,A846,SeasonTotals!F$2:F$9)),AND(G846&gt;0.885,F846&gt;=50,D846&lt;3)),1,0)</f>
        <v>1</v>
      </c>
      <c r="J846" s="4">
        <f t="shared" si="54"/>
        <v>0</v>
      </c>
      <c r="K846" s="5">
        <f t="shared" si="55"/>
        <v>0</v>
      </c>
    </row>
    <row r="847" spans="1:11" x14ac:dyDescent="0.25">
      <c r="A847" t="s">
        <v>10</v>
      </c>
      <c r="B847" t="s">
        <v>42</v>
      </c>
      <c r="C847">
        <v>1</v>
      </c>
      <c r="D847">
        <v>3</v>
      </c>
      <c r="E847">
        <v>29</v>
      </c>
      <c r="F847">
        <v>65</v>
      </c>
      <c r="G847" s="1">
        <f t="shared" si="52"/>
        <v>0.90625</v>
      </c>
      <c r="H847" s="4">
        <f t="shared" si="53"/>
        <v>0</v>
      </c>
      <c r="I847" s="5">
        <f>IF(OR(AND(F847&gt;=50,G847&gt;SUMIF(SeasonTotals!A$2:A$9,A847,SeasonTotals!F$2:F$9)),AND(G847&gt;0.885,F847&gt;=50,D847&lt;3)),1,0)</f>
        <v>0</v>
      </c>
      <c r="J847" s="4">
        <f t="shared" si="54"/>
        <v>0</v>
      </c>
      <c r="K847" s="5">
        <f t="shared" si="55"/>
        <v>0</v>
      </c>
    </row>
    <row r="848" spans="1:11" x14ac:dyDescent="0.25">
      <c r="A848" t="s">
        <v>10</v>
      </c>
      <c r="B848" t="s">
        <v>42</v>
      </c>
      <c r="C848">
        <v>1</v>
      </c>
      <c r="D848">
        <v>3</v>
      </c>
      <c r="E848">
        <v>26</v>
      </c>
      <c r="F848">
        <v>60</v>
      </c>
      <c r="G848" s="1">
        <f t="shared" si="52"/>
        <v>0.89655172413793105</v>
      </c>
      <c r="H848" s="4">
        <f t="shared" si="53"/>
        <v>0</v>
      </c>
      <c r="I848" s="5">
        <f>IF(OR(AND(F848&gt;=50,G848&gt;SUMIF(SeasonTotals!A$2:A$9,A848,SeasonTotals!F$2:F$9)),AND(G848&gt;0.885,F848&gt;=50,D848&lt;3)),1,0)</f>
        <v>0</v>
      </c>
      <c r="J848" s="4">
        <f t="shared" si="54"/>
        <v>0</v>
      </c>
      <c r="K848" s="5">
        <f t="shared" si="55"/>
        <v>0</v>
      </c>
    </row>
    <row r="849" spans="1:11" x14ac:dyDescent="0.25">
      <c r="A849" t="s">
        <v>10</v>
      </c>
      <c r="B849" t="s">
        <v>42</v>
      </c>
      <c r="C849">
        <v>1</v>
      </c>
      <c r="D849">
        <v>1</v>
      </c>
      <c r="E849">
        <v>28</v>
      </c>
      <c r="F849">
        <v>65</v>
      </c>
      <c r="G849" s="1">
        <f t="shared" si="52"/>
        <v>0.96551724137931039</v>
      </c>
      <c r="H849" s="4">
        <f t="shared" si="53"/>
        <v>1</v>
      </c>
      <c r="I849" s="5">
        <f>IF(OR(AND(F849&gt;=50,G849&gt;SUMIF(SeasonTotals!A$2:A$9,A849,SeasonTotals!F$2:F$9)),AND(G849&gt;0.885,F849&gt;=50,D849&lt;3)),1,0)</f>
        <v>1</v>
      </c>
      <c r="J849" s="4">
        <f t="shared" si="54"/>
        <v>0</v>
      </c>
      <c r="K849" s="5">
        <f t="shared" si="55"/>
        <v>0</v>
      </c>
    </row>
    <row r="850" spans="1:11" x14ac:dyDescent="0.25">
      <c r="A850" t="s">
        <v>10</v>
      </c>
      <c r="B850" t="s">
        <v>42</v>
      </c>
      <c r="C850">
        <v>1</v>
      </c>
      <c r="D850">
        <v>2</v>
      </c>
      <c r="E850">
        <v>22</v>
      </c>
      <c r="F850">
        <v>58</v>
      </c>
      <c r="G850" s="1">
        <f t="shared" si="52"/>
        <v>0.91666666666666663</v>
      </c>
      <c r="H850" s="4">
        <f t="shared" si="53"/>
        <v>1</v>
      </c>
      <c r="I850" s="5">
        <f>IF(OR(AND(F850&gt;=50,G850&gt;SUMIF(SeasonTotals!A$2:A$9,A850,SeasonTotals!F$2:F$9)),AND(G850&gt;0.885,F850&gt;=50,D850&lt;3)),1,0)</f>
        <v>1</v>
      </c>
      <c r="J850" s="4">
        <f t="shared" si="54"/>
        <v>0</v>
      </c>
      <c r="K850" s="5">
        <f t="shared" si="55"/>
        <v>0</v>
      </c>
    </row>
    <row r="851" spans="1:11" x14ac:dyDescent="0.25">
      <c r="A851" t="s">
        <v>10</v>
      </c>
      <c r="B851" t="s">
        <v>42</v>
      </c>
      <c r="C851">
        <v>1</v>
      </c>
      <c r="D851">
        <v>2</v>
      </c>
      <c r="E851">
        <v>23</v>
      </c>
      <c r="F851">
        <v>60</v>
      </c>
      <c r="G851" s="1">
        <f t="shared" si="52"/>
        <v>0.92</v>
      </c>
      <c r="H851" s="4">
        <f t="shared" si="53"/>
        <v>1</v>
      </c>
      <c r="I851" s="5">
        <f>IF(OR(AND(F851&gt;=50,G851&gt;SUMIF(SeasonTotals!A$2:A$9,A851,SeasonTotals!F$2:F$9)),AND(G851&gt;0.885,F851&gt;=50,D851&lt;3)),1,0)</f>
        <v>1</v>
      </c>
      <c r="J851" s="4">
        <f t="shared" si="54"/>
        <v>0</v>
      </c>
      <c r="K851" s="5">
        <f t="shared" si="55"/>
        <v>0</v>
      </c>
    </row>
    <row r="852" spans="1:11" x14ac:dyDescent="0.25">
      <c r="A852" t="s">
        <v>10</v>
      </c>
      <c r="B852" t="s">
        <v>42</v>
      </c>
      <c r="C852">
        <v>1</v>
      </c>
      <c r="D852">
        <v>4</v>
      </c>
      <c r="E852">
        <v>23</v>
      </c>
      <c r="F852">
        <v>48</v>
      </c>
      <c r="G852" s="1">
        <f t="shared" si="52"/>
        <v>0.85185185185185186</v>
      </c>
      <c r="H852" s="4">
        <f t="shared" si="53"/>
        <v>0</v>
      </c>
      <c r="I852" s="5">
        <f>IF(OR(AND(F852&gt;=50,G852&gt;SUMIF(SeasonTotals!A$2:A$9,A852,SeasonTotals!F$2:F$9)),AND(G852&gt;0.885,F852&gt;=50,D852&lt;3)),1,0)</f>
        <v>0</v>
      </c>
      <c r="J852" s="4">
        <f t="shared" si="54"/>
        <v>0</v>
      </c>
      <c r="K852" s="5">
        <f t="shared" si="55"/>
        <v>1</v>
      </c>
    </row>
    <row r="853" spans="1:11" x14ac:dyDescent="0.25">
      <c r="A853" t="s">
        <v>10</v>
      </c>
      <c r="B853" t="s">
        <v>42</v>
      </c>
      <c r="C853">
        <v>1</v>
      </c>
      <c r="D853">
        <v>1</v>
      </c>
      <c r="E853">
        <v>38</v>
      </c>
      <c r="F853">
        <v>59</v>
      </c>
      <c r="G853" s="1">
        <f t="shared" si="52"/>
        <v>0.97435897435897434</v>
      </c>
      <c r="H853" s="4">
        <f t="shared" si="53"/>
        <v>1</v>
      </c>
      <c r="I853" s="5">
        <f>IF(OR(AND(F853&gt;=50,G853&gt;SUMIF(SeasonTotals!A$2:A$9,A853,SeasonTotals!F$2:F$9)),AND(G853&gt;0.885,F853&gt;=50,D853&lt;3)),1,0)</f>
        <v>1</v>
      </c>
      <c r="J853" s="4">
        <f t="shared" si="54"/>
        <v>0</v>
      </c>
      <c r="K853" s="5">
        <f t="shared" si="55"/>
        <v>0</v>
      </c>
    </row>
    <row r="854" spans="1:11" x14ac:dyDescent="0.25">
      <c r="A854" t="s">
        <v>10</v>
      </c>
      <c r="B854" t="s">
        <v>42</v>
      </c>
      <c r="C854">
        <v>1</v>
      </c>
      <c r="D854">
        <v>4</v>
      </c>
      <c r="E854">
        <v>19</v>
      </c>
      <c r="F854">
        <v>42</v>
      </c>
      <c r="G854" s="1">
        <f t="shared" si="52"/>
        <v>0.82608695652173914</v>
      </c>
      <c r="H854" s="4">
        <f t="shared" si="53"/>
        <v>0</v>
      </c>
      <c r="I854" s="5">
        <f>IF(OR(AND(F854&gt;=50,G854&gt;SUMIF(SeasonTotals!A$2:A$9,A854,SeasonTotals!F$2:F$9)),AND(G854&gt;0.885,F854&gt;=50,D854&lt;3)),1,0)</f>
        <v>0</v>
      </c>
      <c r="J854" s="4">
        <f t="shared" si="54"/>
        <v>1</v>
      </c>
      <c r="K854" s="5">
        <f t="shared" si="55"/>
        <v>1</v>
      </c>
    </row>
    <row r="855" spans="1:11" x14ac:dyDescent="0.25">
      <c r="A855" t="s">
        <v>10</v>
      </c>
      <c r="B855" t="s">
        <v>42</v>
      </c>
      <c r="C855">
        <v>1</v>
      </c>
      <c r="D855">
        <v>4</v>
      </c>
      <c r="E855">
        <v>17</v>
      </c>
      <c r="F855">
        <v>60</v>
      </c>
      <c r="G855" s="1">
        <f t="shared" si="52"/>
        <v>0.80952380952380953</v>
      </c>
      <c r="H855" s="4">
        <f t="shared" si="53"/>
        <v>0</v>
      </c>
      <c r="I855" s="5">
        <f>IF(OR(AND(F855&gt;=50,G855&gt;SUMIF(SeasonTotals!A$2:A$9,A855,SeasonTotals!F$2:F$9)),AND(G855&gt;0.885,F855&gt;=50,D855&lt;3)),1,0)</f>
        <v>0</v>
      </c>
      <c r="J855" s="4">
        <f t="shared" si="54"/>
        <v>1</v>
      </c>
      <c r="K855" s="5">
        <f t="shared" si="55"/>
        <v>0</v>
      </c>
    </row>
    <row r="856" spans="1:11" x14ac:dyDescent="0.25">
      <c r="A856" t="s">
        <v>10</v>
      </c>
      <c r="B856" t="s">
        <v>42</v>
      </c>
      <c r="C856">
        <v>1</v>
      </c>
      <c r="D856">
        <v>1</v>
      </c>
      <c r="E856">
        <v>22</v>
      </c>
      <c r="F856">
        <v>59</v>
      </c>
      <c r="G856" s="1">
        <f t="shared" si="52"/>
        <v>0.95652173913043481</v>
      </c>
      <c r="H856" s="4">
        <f t="shared" si="53"/>
        <v>1</v>
      </c>
      <c r="I856" s="5">
        <f>IF(OR(AND(F856&gt;=50,G856&gt;SUMIF(SeasonTotals!A$2:A$9,A856,SeasonTotals!F$2:F$9)),AND(G856&gt;0.885,F856&gt;=50,D856&lt;3)),1,0)</f>
        <v>1</v>
      </c>
      <c r="J856" s="4">
        <f t="shared" si="54"/>
        <v>0</v>
      </c>
      <c r="K856" s="5">
        <f t="shared" si="55"/>
        <v>0</v>
      </c>
    </row>
    <row r="857" spans="1:11" x14ac:dyDescent="0.25">
      <c r="A857" t="s">
        <v>10</v>
      </c>
      <c r="B857" t="s">
        <v>42</v>
      </c>
      <c r="C857">
        <v>1</v>
      </c>
      <c r="D857">
        <v>3</v>
      </c>
      <c r="E857">
        <v>39</v>
      </c>
      <c r="F857">
        <v>60</v>
      </c>
      <c r="G857" s="1">
        <f t="shared" si="52"/>
        <v>0.9285714285714286</v>
      </c>
      <c r="H857" s="4">
        <f t="shared" si="53"/>
        <v>1</v>
      </c>
      <c r="I857" s="5">
        <f>IF(OR(AND(F857&gt;=50,G857&gt;SUMIF(SeasonTotals!A$2:A$9,A857,SeasonTotals!F$2:F$9)),AND(G857&gt;0.885,F857&gt;=50,D857&lt;3)),1,0)</f>
        <v>1</v>
      </c>
      <c r="J857" s="4">
        <f t="shared" si="54"/>
        <v>0</v>
      </c>
      <c r="K857" s="5">
        <f t="shared" si="55"/>
        <v>0</v>
      </c>
    </row>
    <row r="858" spans="1:11" x14ac:dyDescent="0.25">
      <c r="A858" t="s">
        <v>10</v>
      </c>
      <c r="B858" t="s">
        <v>42</v>
      </c>
      <c r="C858">
        <v>1</v>
      </c>
      <c r="D858">
        <v>3</v>
      </c>
      <c r="E858">
        <v>32</v>
      </c>
      <c r="F858">
        <v>63</v>
      </c>
      <c r="G858" s="1">
        <f t="shared" si="52"/>
        <v>0.91428571428571426</v>
      </c>
      <c r="H858" s="4">
        <f t="shared" si="53"/>
        <v>1</v>
      </c>
      <c r="I858" s="5">
        <f>IF(OR(AND(F858&gt;=50,G858&gt;SUMIF(SeasonTotals!A$2:A$9,A858,SeasonTotals!F$2:F$9)),AND(G858&gt;0.885,F858&gt;=50,D858&lt;3)),1,0)</f>
        <v>1</v>
      </c>
      <c r="J858" s="4">
        <f t="shared" si="54"/>
        <v>0</v>
      </c>
      <c r="K858" s="5">
        <f t="shared" si="55"/>
        <v>0</v>
      </c>
    </row>
    <row r="859" spans="1:11" x14ac:dyDescent="0.25">
      <c r="A859" t="s">
        <v>10</v>
      </c>
      <c r="B859" t="s">
        <v>42</v>
      </c>
      <c r="C859">
        <v>1</v>
      </c>
      <c r="D859">
        <v>3</v>
      </c>
      <c r="E859">
        <v>17</v>
      </c>
      <c r="F859">
        <v>58</v>
      </c>
      <c r="G859" s="1">
        <f t="shared" si="52"/>
        <v>0.85</v>
      </c>
      <c r="H859" s="4">
        <f t="shared" si="53"/>
        <v>0</v>
      </c>
      <c r="I859" s="5">
        <f>IF(OR(AND(F859&gt;=50,G859&gt;SUMIF(SeasonTotals!A$2:A$9,A859,SeasonTotals!F$2:F$9)),AND(G859&gt;0.885,F859&gt;=50,D859&lt;3)),1,0)</f>
        <v>0</v>
      </c>
      <c r="J859" s="4">
        <f t="shared" si="54"/>
        <v>0</v>
      </c>
      <c r="K859" s="5">
        <f t="shared" si="55"/>
        <v>0</v>
      </c>
    </row>
    <row r="860" spans="1:11" x14ac:dyDescent="0.25">
      <c r="A860" t="s">
        <v>10</v>
      </c>
      <c r="B860" t="s">
        <v>42</v>
      </c>
      <c r="C860">
        <v>1</v>
      </c>
      <c r="D860">
        <v>3</v>
      </c>
      <c r="E860">
        <v>6</v>
      </c>
      <c r="F860">
        <v>26</v>
      </c>
      <c r="G860" s="1">
        <f t="shared" si="52"/>
        <v>0.66666666666666663</v>
      </c>
      <c r="H860" s="4">
        <f t="shared" si="53"/>
        <v>0</v>
      </c>
      <c r="I860" s="5">
        <f>IF(OR(AND(F860&gt;=50,G860&gt;SUMIF(SeasonTotals!A$2:A$9,A860,SeasonTotals!F$2:F$9)),AND(G860&gt;0.885,F860&gt;=50,D860&lt;3)),1,0)</f>
        <v>0</v>
      </c>
      <c r="J860" s="4">
        <f t="shared" si="54"/>
        <v>1</v>
      </c>
      <c r="K860" s="5">
        <f t="shared" si="55"/>
        <v>1</v>
      </c>
    </row>
    <row r="861" spans="1:11" x14ac:dyDescent="0.25">
      <c r="A861" t="s">
        <v>10</v>
      </c>
      <c r="B861" t="s">
        <v>42</v>
      </c>
      <c r="C861">
        <v>1</v>
      </c>
      <c r="D861">
        <v>1</v>
      </c>
      <c r="E861">
        <v>36</v>
      </c>
      <c r="F861">
        <v>65</v>
      </c>
      <c r="G861" s="1">
        <f t="shared" si="52"/>
        <v>0.97297297297297303</v>
      </c>
      <c r="H861" s="4">
        <f t="shared" si="53"/>
        <v>1</v>
      </c>
      <c r="I861" s="5">
        <f>IF(OR(AND(F861&gt;=50,G861&gt;SUMIF(SeasonTotals!A$2:A$9,A861,SeasonTotals!F$2:F$9)),AND(G861&gt;0.885,F861&gt;=50,D861&lt;3)),1,0)</f>
        <v>1</v>
      </c>
      <c r="J861" s="4">
        <f t="shared" si="54"/>
        <v>0</v>
      </c>
      <c r="K861" s="5">
        <f t="shared" si="55"/>
        <v>0</v>
      </c>
    </row>
    <row r="862" spans="1:11" x14ac:dyDescent="0.25">
      <c r="A862" t="s">
        <v>10</v>
      </c>
      <c r="B862" t="s">
        <v>42</v>
      </c>
      <c r="C862">
        <v>1</v>
      </c>
      <c r="D862">
        <v>0</v>
      </c>
      <c r="E862">
        <v>20</v>
      </c>
      <c r="F862">
        <v>60</v>
      </c>
      <c r="G862" s="1">
        <f t="shared" si="52"/>
        <v>1</v>
      </c>
      <c r="H862" s="4">
        <f t="shared" si="53"/>
        <v>1</v>
      </c>
      <c r="I862" s="5">
        <f>IF(OR(AND(F862&gt;=50,G862&gt;SUMIF(SeasonTotals!A$2:A$9,A862,SeasonTotals!F$2:F$9)),AND(G862&gt;0.885,F862&gt;=50,D862&lt;3)),1,0)</f>
        <v>1</v>
      </c>
      <c r="J862" s="4">
        <f t="shared" si="54"/>
        <v>0</v>
      </c>
      <c r="K862" s="5">
        <f t="shared" si="55"/>
        <v>0</v>
      </c>
    </row>
    <row r="863" spans="1:11" x14ac:dyDescent="0.25">
      <c r="A863" t="s">
        <v>10</v>
      </c>
      <c r="B863" t="s">
        <v>42</v>
      </c>
      <c r="C863">
        <v>1</v>
      </c>
      <c r="D863">
        <v>2</v>
      </c>
      <c r="E863">
        <v>27</v>
      </c>
      <c r="F863">
        <v>60</v>
      </c>
      <c r="G863" s="1">
        <f t="shared" si="52"/>
        <v>0.93103448275862066</v>
      </c>
      <c r="H863" s="4">
        <f t="shared" si="53"/>
        <v>1</v>
      </c>
      <c r="I863" s="5">
        <f>IF(OR(AND(F863&gt;=50,G863&gt;SUMIF(SeasonTotals!A$2:A$9,A863,SeasonTotals!F$2:F$9)),AND(G863&gt;0.885,F863&gt;=50,D863&lt;3)),1,0)</f>
        <v>1</v>
      </c>
      <c r="J863" s="4">
        <f t="shared" si="54"/>
        <v>0</v>
      </c>
      <c r="K863" s="5">
        <f t="shared" si="55"/>
        <v>0</v>
      </c>
    </row>
    <row r="864" spans="1:11" x14ac:dyDescent="0.25">
      <c r="A864" t="s">
        <v>10</v>
      </c>
      <c r="B864" t="s">
        <v>42</v>
      </c>
      <c r="C864">
        <v>1</v>
      </c>
      <c r="D864">
        <v>1</v>
      </c>
      <c r="E864">
        <v>15</v>
      </c>
      <c r="F864">
        <v>60</v>
      </c>
      <c r="G864" s="1">
        <f t="shared" si="52"/>
        <v>0.9375</v>
      </c>
      <c r="H864" s="4">
        <f t="shared" si="53"/>
        <v>1</v>
      </c>
      <c r="I864" s="5">
        <f>IF(OR(AND(F864&gt;=50,G864&gt;SUMIF(SeasonTotals!A$2:A$9,A864,SeasonTotals!F$2:F$9)),AND(G864&gt;0.885,F864&gt;=50,D864&lt;3)),1,0)</f>
        <v>1</v>
      </c>
      <c r="J864" s="4">
        <f t="shared" si="54"/>
        <v>0</v>
      </c>
      <c r="K864" s="5">
        <f t="shared" si="55"/>
        <v>0</v>
      </c>
    </row>
    <row r="865" spans="1:11" x14ac:dyDescent="0.25">
      <c r="A865" t="s">
        <v>10</v>
      </c>
      <c r="B865" t="s">
        <v>42</v>
      </c>
      <c r="C865">
        <v>1</v>
      </c>
      <c r="D865">
        <v>4</v>
      </c>
      <c r="E865">
        <v>30</v>
      </c>
      <c r="F865">
        <v>59</v>
      </c>
      <c r="G865" s="1">
        <f t="shared" si="52"/>
        <v>0.88235294117647056</v>
      </c>
      <c r="H865" s="4">
        <f t="shared" si="53"/>
        <v>0</v>
      </c>
      <c r="I865" s="5">
        <f>IF(OR(AND(F865&gt;=50,G865&gt;SUMIF(SeasonTotals!A$2:A$9,A865,SeasonTotals!F$2:F$9)),AND(G865&gt;0.885,F865&gt;=50,D865&lt;3)),1,0)</f>
        <v>0</v>
      </c>
      <c r="J865" s="4">
        <f t="shared" si="54"/>
        <v>0</v>
      </c>
      <c r="K865" s="5">
        <f t="shared" si="55"/>
        <v>0</v>
      </c>
    </row>
    <row r="866" spans="1:11" x14ac:dyDescent="0.25">
      <c r="A866" t="s">
        <v>10</v>
      </c>
      <c r="B866" t="s">
        <v>42</v>
      </c>
      <c r="C866">
        <v>1</v>
      </c>
      <c r="D866">
        <v>1</v>
      </c>
      <c r="E866">
        <v>26</v>
      </c>
      <c r="F866">
        <v>60</v>
      </c>
      <c r="G866" s="1">
        <f t="shared" si="52"/>
        <v>0.96296296296296291</v>
      </c>
      <c r="H866" s="4">
        <f t="shared" si="53"/>
        <v>1</v>
      </c>
      <c r="I866" s="5">
        <f>IF(OR(AND(F866&gt;=50,G866&gt;SUMIF(SeasonTotals!A$2:A$9,A866,SeasonTotals!F$2:F$9)),AND(G866&gt;0.885,F866&gt;=50,D866&lt;3)),1,0)</f>
        <v>1</v>
      </c>
      <c r="J866" s="4">
        <f t="shared" si="54"/>
        <v>0</v>
      </c>
      <c r="K866" s="5">
        <f t="shared" si="55"/>
        <v>0</v>
      </c>
    </row>
    <row r="867" spans="1:11" x14ac:dyDescent="0.25">
      <c r="A867" t="s">
        <v>10</v>
      </c>
      <c r="B867" t="s">
        <v>42</v>
      </c>
      <c r="C867">
        <v>1</v>
      </c>
      <c r="D867">
        <v>2</v>
      </c>
      <c r="E867">
        <v>32</v>
      </c>
      <c r="F867">
        <v>65</v>
      </c>
      <c r="G867" s="1">
        <f t="shared" si="52"/>
        <v>0.94117647058823528</v>
      </c>
      <c r="H867" s="4">
        <f t="shared" si="53"/>
        <v>1</v>
      </c>
      <c r="I867" s="5">
        <f>IF(OR(AND(F867&gt;=50,G867&gt;SUMIF(SeasonTotals!A$2:A$9,A867,SeasonTotals!F$2:F$9)),AND(G867&gt;0.885,F867&gt;=50,D867&lt;3)),1,0)</f>
        <v>1</v>
      </c>
      <c r="J867" s="4">
        <f t="shared" si="54"/>
        <v>0</v>
      </c>
      <c r="K867" s="5">
        <f t="shared" si="55"/>
        <v>0</v>
      </c>
    </row>
    <row r="868" spans="1:11" x14ac:dyDescent="0.25">
      <c r="A868" t="s">
        <v>10</v>
      </c>
      <c r="B868" t="s">
        <v>42</v>
      </c>
      <c r="C868">
        <v>1</v>
      </c>
      <c r="D868">
        <v>2</v>
      </c>
      <c r="E868">
        <v>20</v>
      </c>
      <c r="F868">
        <v>57</v>
      </c>
      <c r="G868" s="1">
        <f t="shared" si="52"/>
        <v>0.90909090909090906</v>
      </c>
      <c r="H868" s="4">
        <f t="shared" si="53"/>
        <v>1</v>
      </c>
      <c r="I868" s="5">
        <f>IF(OR(AND(F868&gt;=50,G868&gt;SUMIF(SeasonTotals!A$2:A$9,A868,SeasonTotals!F$2:F$9)),AND(G868&gt;0.885,F868&gt;=50,D868&lt;3)),1,0)</f>
        <v>1</v>
      </c>
      <c r="J868" s="4">
        <f t="shared" si="54"/>
        <v>0</v>
      </c>
      <c r="K868" s="5">
        <f t="shared" si="55"/>
        <v>0</v>
      </c>
    </row>
    <row r="869" spans="1:11" x14ac:dyDescent="0.25">
      <c r="A869" t="s">
        <v>10</v>
      </c>
      <c r="B869" t="s">
        <v>42</v>
      </c>
      <c r="C869">
        <v>1</v>
      </c>
      <c r="D869">
        <v>0</v>
      </c>
      <c r="E869">
        <v>28</v>
      </c>
      <c r="F869">
        <v>60</v>
      </c>
      <c r="G869" s="1">
        <f t="shared" si="52"/>
        <v>1</v>
      </c>
      <c r="H869" s="4">
        <f t="shared" si="53"/>
        <v>1</v>
      </c>
      <c r="I869" s="5">
        <f>IF(OR(AND(F869&gt;=50,G869&gt;SUMIF(SeasonTotals!A$2:A$9,A869,SeasonTotals!F$2:F$9)),AND(G869&gt;0.885,F869&gt;=50,D869&lt;3)),1,0)</f>
        <v>1</v>
      </c>
      <c r="J869" s="4">
        <f t="shared" si="54"/>
        <v>0</v>
      </c>
      <c r="K869" s="5">
        <f t="shared" si="55"/>
        <v>0</v>
      </c>
    </row>
    <row r="870" spans="1:11" x14ac:dyDescent="0.25">
      <c r="A870" t="s">
        <v>10</v>
      </c>
      <c r="B870" t="s">
        <v>42</v>
      </c>
      <c r="C870">
        <v>1</v>
      </c>
      <c r="D870">
        <v>3</v>
      </c>
      <c r="E870">
        <v>26</v>
      </c>
      <c r="F870">
        <v>60</v>
      </c>
      <c r="G870" s="1">
        <f t="shared" si="52"/>
        <v>0.89655172413793105</v>
      </c>
      <c r="H870" s="4">
        <f t="shared" si="53"/>
        <v>0</v>
      </c>
      <c r="I870" s="5">
        <f>IF(OR(AND(F870&gt;=50,G870&gt;SUMIF(SeasonTotals!A$2:A$9,A870,SeasonTotals!F$2:F$9)),AND(G870&gt;0.885,F870&gt;=50,D870&lt;3)),1,0)</f>
        <v>0</v>
      </c>
      <c r="J870" s="4">
        <f t="shared" si="54"/>
        <v>0</v>
      </c>
      <c r="K870" s="5">
        <f t="shared" si="55"/>
        <v>0</v>
      </c>
    </row>
    <row r="871" spans="1:11" x14ac:dyDescent="0.25">
      <c r="A871" t="s">
        <v>10</v>
      </c>
      <c r="B871" t="s">
        <v>42</v>
      </c>
      <c r="C871">
        <v>1</v>
      </c>
      <c r="D871">
        <v>2</v>
      </c>
      <c r="E871">
        <v>22</v>
      </c>
      <c r="F871">
        <v>60</v>
      </c>
      <c r="G871" s="1">
        <f t="shared" si="52"/>
        <v>0.91666666666666663</v>
      </c>
      <c r="H871" s="4">
        <f t="shared" si="53"/>
        <v>1</v>
      </c>
      <c r="I871" s="5">
        <f>IF(OR(AND(F871&gt;=50,G871&gt;SUMIF(SeasonTotals!A$2:A$9,A871,SeasonTotals!F$2:F$9)),AND(G871&gt;0.885,F871&gt;=50,D871&lt;3)),1,0)</f>
        <v>1</v>
      </c>
      <c r="J871" s="4">
        <f t="shared" si="54"/>
        <v>0</v>
      </c>
      <c r="K871" s="5">
        <f t="shared" si="55"/>
        <v>0</v>
      </c>
    </row>
    <row r="872" spans="1:11" x14ac:dyDescent="0.25">
      <c r="A872" t="s">
        <v>10</v>
      </c>
      <c r="B872" t="s">
        <v>42</v>
      </c>
      <c r="C872">
        <v>1</v>
      </c>
      <c r="D872">
        <v>1</v>
      </c>
      <c r="E872">
        <v>33</v>
      </c>
      <c r="F872">
        <v>60</v>
      </c>
      <c r="G872" s="1">
        <f t="shared" si="52"/>
        <v>0.97058823529411764</v>
      </c>
      <c r="H872" s="4">
        <f t="shared" si="53"/>
        <v>1</v>
      </c>
      <c r="I872" s="5">
        <f>IF(OR(AND(F872&gt;=50,G872&gt;SUMIF(SeasonTotals!A$2:A$9,A872,SeasonTotals!F$2:F$9)),AND(G872&gt;0.885,F872&gt;=50,D872&lt;3)),1,0)</f>
        <v>1</v>
      </c>
      <c r="J872" s="4">
        <f t="shared" si="54"/>
        <v>0</v>
      </c>
      <c r="K872" s="5">
        <f t="shared" si="55"/>
        <v>0</v>
      </c>
    </row>
    <row r="873" spans="1:11" x14ac:dyDescent="0.25">
      <c r="A873" t="s">
        <v>10</v>
      </c>
      <c r="B873" t="s">
        <v>42</v>
      </c>
      <c r="C873">
        <v>1</v>
      </c>
      <c r="D873">
        <v>4</v>
      </c>
      <c r="E873">
        <v>22</v>
      </c>
      <c r="F873">
        <v>59</v>
      </c>
      <c r="G873" s="1">
        <f t="shared" si="52"/>
        <v>0.84615384615384615</v>
      </c>
      <c r="H873" s="4">
        <f t="shared" si="53"/>
        <v>0</v>
      </c>
      <c r="I873" s="5">
        <f>IF(OR(AND(F873&gt;=50,G873&gt;SUMIF(SeasonTotals!A$2:A$9,A873,SeasonTotals!F$2:F$9)),AND(G873&gt;0.885,F873&gt;=50,D873&lt;3)),1,0)</f>
        <v>0</v>
      </c>
      <c r="J873" s="4">
        <f t="shared" si="54"/>
        <v>1</v>
      </c>
      <c r="K873" s="5">
        <f t="shared" si="55"/>
        <v>0</v>
      </c>
    </row>
    <row r="874" spans="1:11" x14ac:dyDescent="0.25">
      <c r="A874" t="s">
        <v>10</v>
      </c>
      <c r="B874" t="s">
        <v>42</v>
      </c>
      <c r="C874">
        <v>1</v>
      </c>
      <c r="D874">
        <v>2</v>
      </c>
      <c r="E874">
        <v>31</v>
      </c>
      <c r="F874">
        <v>57</v>
      </c>
      <c r="G874" s="1">
        <f t="shared" si="52"/>
        <v>0.93939393939393945</v>
      </c>
      <c r="H874" s="4">
        <f t="shared" si="53"/>
        <v>1</v>
      </c>
      <c r="I874" s="5">
        <f>IF(OR(AND(F874&gt;=50,G874&gt;SUMIF(SeasonTotals!A$2:A$9,A874,SeasonTotals!F$2:F$9)),AND(G874&gt;0.885,F874&gt;=50,D874&lt;3)),1,0)</f>
        <v>1</v>
      </c>
      <c r="J874" s="4">
        <f t="shared" si="54"/>
        <v>0</v>
      </c>
      <c r="K874" s="5">
        <f t="shared" si="55"/>
        <v>0</v>
      </c>
    </row>
    <row r="875" spans="1:11" x14ac:dyDescent="0.25">
      <c r="A875" t="s">
        <v>10</v>
      </c>
      <c r="B875" t="s">
        <v>42</v>
      </c>
      <c r="C875">
        <v>1</v>
      </c>
      <c r="D875">
        <v>3</v>
      </c>
      <c r="E875">
        <v>15</v>
      </c>
      <c r="F875">
        <v>29</v>
      </c>
      <c r="G875" s="1">
        <f t="shared" si="52"/>
        <v>0.83333333333333337</v>
      </c>
      <c r="H875" s="4">
        <f t="shared" si="53"/>
        <v>0</v>
      </c>
      <c r="I875" s="5">
        <f>IF(OR(AND(F875&gt;=50,G875&gt;SUMIF(SeasonTotals!A$2:A$9,A875,SeasonTotals!F$2:F$9)),AND(G875&gt;0.885,F875&gt;=50,D875&lt;3)),1,0)</f>
        <v>0</v>
      </c>
      <c r="J875" s="4">
        <f t="shared" si="54"/>
        <v>1</v>
      </c>
      <c r="K875" s="5">
        <f t="shared" si="55"/>
        <v>1</v>
      </c>
    </row>
    <row r="876" spans="1:11" x14ac:dyDescent="0.25">
      <c r="A876" t="s">
        <v>10</v>
      </c>
      <c r="B876" t="s">
        <v>42</v>
      </c>
      <c r="C876">
        <v>1</v>
      </c>
      <c r="D876">
        <v>3</v>
      </c>
      <c r="E876">
        <v>8</v>
      </c>
      <c r="F876">
        <v>23</v>
      </c>
      <c r="G876" s="1">
        <f t="shared" si="52"/>
        <v>0.72727272727272729</v>
      </c>
      <c r="H876" s="4">
        <f t="shared" si="53"/>
        <v>0</v>
      </c>
      <c r="I876" s="5">
        <f>IF(OR(AND(F876&gt;=50,G876&gt;SUMIF(SeasonTotals!A$2:A$9,A876,SeasonTotals!F$2:F$9)),AND(G876&gt;0.885,F876&gt;=50,D876&lt;3)),1,0)</f>
        <v>0</v>
      </c>
      <c r="J876" s="4">
        <f t="shared" si="54"/>
        <v>1</v>
      </c>
      <c r="K876" s="5">
        <f t="shared" si="55"/>
        <v>1</v>
      </c>
    </row>
    <row r="877" spans="1:11" x14ac:dyDescent="0.25">
      <c r="A877" t="s">
        <v>10</v>
      </c>
      <c r="B877" t="s">
        <v>42</v>
      </c>
      <c r="C877">
        <v>1</v>
      </c>
      <c r="D877">
        <v>0</v>
      </c>
      <c r="E877">
        <v>20</v>
      </c>
      <c r="F877">
        <v>65</v>
      </c>
      <c r="G877" s="1">
        <f t="shared" si="52"/>
        <v>1</v>
      </c>
      <c r="H877" s="4">
        <f t="shared" si="53"/>
        <v>1</v>
      </c>
      <c r="I877" s="5">
        <f>IF(OR(AND(F877&gt;=50,G877&gt;SUMIF(SeasonTotals!A$2:A$9,A877,SeasonTotals!F$2:F$9)),AND(G877&gt;0.885,F877&gt;=50,D877&lt;3)),1,0)</f>
        <v>1</v>
      </c>
      <c r="J877" s="4">
        <f t="shared" si="54"/>
        <v>0</v>
      </c>
      <c r="K877" s="5">
        <f t="shared" si="55"/>
        <v>0</v>
      </c>
    </row>
    <row r="878" spans="1:11" x14ac:dyDescent="0.25">
      <c r="A878" t="s">
        <v>10</v>
      </c>
      <c r="B878" t="s">
        <v>42</v>
      </c>
      <c r="C878">
        <v>1</v>
      </c>
      <c r="D878">
        <v>0</v>
      </c>
      <c r="E878">
        <v>25</v>
      </c>
      <c r="F878">
        <v>60</v>
      </c>
      <c r="G878" s="1">
        <f t="shared" si="52"/>
        <v>1</v>
      </c>
      <c r="H878" s="4">
        <f t="shared" si="53"/>
        <v>1</v>
      </c>
      <c r="I878" s="5">
        <f>IF(OR(AND(F878&gt;=50,G878&gt;SUMIF(SeasonTotals!A$2:A$9,A878,SeasonTotals!F$2:F$9)),AND(G878&gt;0.885,F878&gt;=50,D878&lt;3)),1,0)</f>
        <v>1</v>
      </c>
      <c r="J878" s="4">
        <f t="shared" si="54"/>
        <v>0</v>
      </c>
      <c r="K878" s="5">
        <f t="shared" si="55"/>
        <v>0</v>
      </c>
    </row>
    <row r="879" spans="1:11" x14ac:dyDescent="0.25">
      <c r="A879" t="s">
        <v>10</v>
      </c>
      <c r="B879" t="s">
        <v>42</v>
      </c>
      <c r="C879">
        <v>1</v>
      </c>
      <c r="D879">
        <v>1</v>
      </c>
      <c r="E879">
        <v>32</v>
      </c>
      <c r="F879">
        <v>60</v>
      </c>
      <c r="G879" s="1">
        <f t="shared" si="52"/>
        <v>0.96969696969696972</v>
      </c>
      <c r="H879" s="4">
        <f t="shared" si="53"/>
        <v>1</v>
      </c>
      <c r="I879" s="5">
        <f>IF(OR(AND(F879&gt;=50,G879&gt;SUMIF(SeasonTotals!A$2:A$9,A879,SeasonTotals!F$2:F$9)),AND(G879&gt;0.885,F879&gt;=50,D879&lt;3)),1,0)</f>
        <v>1</v>
      </c>
      <c r="J879" s="4">
        <f t="shared" si="54"/>
        <v>0</v>
      </c>
      <c r="K879" s="5">
        <f t="shared" si="55"/>
        <v>0</v>
      </c>
    </row>
    <row r="880" spans="1:11" x14ac:dyDescent="0.25">
      <c r="A880" t="s">
        <v>10</v>
      </c>
      <c r="B880" t="s">
        <v>42</v>
      </c>
      <c r="C880">
        <v>1</v>
      </c>
      <c r="D880">
        <v>2</v>
      </c>
      <c r="E880">
        <v>27</v>
      </c>
      <c r="F880">
        <v>60</v>
      </c>
      <c r="G880" s="1">
        <f t="shared" si="52"/>
        <v>0.93103448275862066</v>
      </c>
      <c r="H880" s="4">
        <f t="shared" si="53"/>
        <v>1</v>
      </c>
      <c r="I880" s="5">
        <f>IF(OR(AND(F880&gt;=50,G880&gt;SUMIF(SeasonTotals!A$2:A$9,A880,SeasonTotals!F$2:F$9)),AND(G880&gt;0.885,F880&gt;=50,D880&lt;3)),1,0)</f>
        <v>1</v>
      </c>
      <c r="J880" s="4">
        <f t="shared" si="54"/>
        <v>0</v>
      </c>
      <c r="K880" s="5">
        <f t="shared" si="55"/>
        <v>0</v>
      </c>
    </row>
    <row r="881" spans="1:11" x14ac:dyDescent="0.25">
      <c r="A881" t="s">
        <v>10</v>
      </c>
      <c r="B881" t="s">
        <v>42</v>
      </c>
      <c r="C881">
        <v>1</v>
      </c>
      <c r="D881">
        <v>1</v>
      </c>
      <c r="E881">
        <v>32</v>
      </c>
      <c r="F881">
        <v>60</v>
      </c>
      <c r="G881" s="1">
        <f t="shared" si="52"/>
        <v>0.96969696969696972</v>
      </c>
      <c r="H881" s="4">
        <f t="shared" si="53"/>
        <v>1</v>
      </c>
      <c r="I881" s="5">
        <f>IF(OR(AND(F881&gt;=50,G881&gt;SUMIF(SeasonTotals!A$2:A$9,A881,SeasonTotals!F$2:F$9)),AND(G881&gt;0.885,F881&gt;=50,D881&lt;3)),1,0)</f>
        <v>1</v>
      </c>
      <c r="J881" s="4">
        <f t="shared" si="54"/>
        <v>0</v>
      </c>
      <c r="K881" s="5">
        <f t="shared" si="55"/>
        <v>0</v>
      </c>
    </row>
    <row r="882" spans="1:11" x14ac:dyDescent="0.25">
      <c r="A882" t="s">
        <v>10</v>
      </c>
      <c r="B882" t="s">
        <v>42</v>
      </c>
      <c r="C882">
        <v>1</v>
      </c>
      <c r="D882">
        <v>3</v>
      </c>
      <c r="E882">
        <v>17</v>
      </c>
      <c r="F882">
        <v>59</v>
      </c>
      <c r="G882" s="1">
        <f t="shared" si="52"/>
        <v>0.85</v>
      </c>
      <c r="H882" s="4">
        <f t="shared" si="53"/>
        <v>0</v>
      </c>
      <c r="I882" s="5">
        <f>IF(OR(AND(F882&gt;=50,G882&gt;SUMIF(SeasonTotals!A$2:A$9,A882,SeasonTotals!F$2:F$9)),AND(G882&gt;0.885,F882&gt;=50,D882&lt;3)),1,0)</f>
        <v>0</v>
      </c>
      <c r="J882" s="4">
        <f t="shared" si="54"/>
        <v>0</v>
      </c>
      <c r="K882" s="5">
        <f t="shared" si="55"/>
        <v>0</v>
      </c>
    </row>
    <row r="883" spans="1:11" x14ac:dyDescent="0.25">
      <c r="A883" t="s">
        <v>10</v>
      </c>
      <c r="B883" t="s">
        <v>42</v>
      </c>
      <c r="C883">
        <v>1</v>
      </c>
      <c r="D883">
        <v>2</v>
      </c>
      <c r="E883">
        <v>23</v>
      </c>
      <c r="F883">
        <v>60</v>
      </c>
      <c r="G883" s="1">
        <f t="shared" si="52"/>
        <v>0.92</v>
      </c>
      <c r="H883" s="4">
        <f t="shared" si="53"/>
        <v>1</v>
      </c>
      <c r="I883" s="5">
        <f>IF(OR(AND(F883&gt;=50,G883&gt;SUMIF(SeasonTotals!A$2:A$9,A883,SeasonTotals!F$2:F$9)),AND(G883&gt;0.885,F883&gt;=50,D883&lt;3)),1,0)</f>
        <v>1</v>
      </c>
      <c r="J883" s="4">
        <f t="shared" si="54"/>
        <v>0</v>
      </c>
      <c r="K883" s="5">
        <f t="shared" si="55"/>
        <v>0</v>
      </c>
    </row>
    <row r="884" spans="1:11" x14ac:dyDescent="0.25">
      <c r="A884" t="s">
        <v>10</v>
      </c>
      <c r="B884" t="s">
        <v>42</v>
      </c>
      <c r="C884">
        <v>1</v>
      </c>
      <c r="D884">
        <v>2</v>
      </c>
      <c r="E884">
        <v>26</v>
      </c>
      <c r="F884">
        <v>65</v>
      </c>
      <c r="G884" s="1">
        <f t="shared" si="52"/>
        <v>0.9285714285714286</v>
      </c>
      <c r="H884" s="4">
        <f t="shared" si="53"/>
        <v>1</v>
      </c>
      <c r="I884" s="5">
        <f>IF(OR(AND(F884&gt;=50,G884&gt;SUMIF(SeasonTotals!A$2:A$9,A884,SeasonTotals!F$2:F$9)),AND(G884&gt;0.885,F884&gt;=50,D884&lt;3)),1,0)</f>
        <v>1</v>
      </c>
      <c r="J884" s="4">
        <f t="shared" si="54"/>
        <v>0</v>
      </c>
      <c r="K884" s="5">
        <f t="shared" si="55"/>
        <v>0</v>
      </c>
    </row>
    <row r="885" spans="1:11" x14ac:dyDescent="0.25">
      <c r="A885" t="s">
        <v>10</v>
      </c>
      <c r="B885" t="s">
        <v>42</v>
      </c>
      <c r="C885">
        <v>1</v>
      </c>
      <c r="D885">
        <v>1</v>
      </c>
      <c r="E885">
        <v>16</v>
      </c>
      <c r="F885">
        <v>60</v>
      </c>
      <c r="G885" s="1">
        <f t="shared" si="52"/>
        <v>0.94117647058823528</v>
      </c>
      <c r="H885" s="4">
        <f t="shared" si="53"/>
        <v>1</v>
      </c>
      <c r="I885" s="5">
        <f>IF(OR(AND(F885&gt;=50,G885&gt;SUMIF(SeasonTotals!A$2:A$9,A885,SeasonTotals!F$2:F$9)),AND(G885&gt;0.885,F885&gt;=50,D885&lt;3)),1,0)</f>
        <v>1</v>
      </c>
      <c r="J885" s="4">
        <f t="shared" si="54"/>
        <v>0</v>
      </c>
      <c r="K885" s="5">
        <f t="shared" si="55"/>
        <v>0</v>
      </c>
    </row>
    <row r="886" spans="1:11" x14ac:dyDescent="0.25">
      <c r="A886" t="s">
        <v>10</v>
      </c>
      <c r="B886" t="s">
        <v>42</v>
      </c>
      <c r="C886">
        <v>1</v>
      </c>
      <c r="D886">
        <v>1</v>
      </c>
      <c r="E886">
        <v>22</v>
      </c>
      <c r="F886">
        <v>60</v>
      </c>
      <c r="G886" s="1">
        <f t="shared" si="52"/>
        <v>0.95652173913043481</v>
      </c>
      <c r="H886" s="4">
        <f t="shared" si="53"/>
        <v>1</v>
      </c>
      <c r="I886" s="5">
        <f>IF(OR(AND(F886&gt;=50,G886&gt;SUMIF(SeasonTotals!A$2:A$9,A886,SeasonTotals!F$2:F$9)),AND(G886&gt;0.885,F886&gt;=50,D886&lt;3)),1,0)</f>
        <v>1</v>
      </c>
      <c r="J886" s="4">
        <f t="shared" si="54"/>
        <v>0</v>
      </c>
      <c r="K886" s="5">
        <f t="shared" si="55"/>
        <v>0</v>
      </c>
    </row>
    <row r="887" spans="1:11" x14ac:dyDescent="0.25">
      <c r="A887" t="s">
        <v>10</v>
      </c>
      <c r="B887" t="s">
        <v>42</v>
      </c>
      <c r="C887">
        <v>1</v>
      </c>
      <c r="D887">
        <v>1</v>
      </c>
      <c r="E887">
        <v>24</v>
      </c>
      <c r="F887">
        <v>60</v>
      </c>
      <c r="G887" s="1">
        <f t="shared" si="52"/>
        <v>0.96</v>
      </c>
      <c r="H887" s="4">
        <f t="shared" si="53"/>
        <v>1</v>
      </c>
      <c r="I887" s="5">
        <f>IF(OR(AND(F887&gt;=50,G887&gt;SUMIF(SeasonTotals!A$2:A$9,A887,SeasonTotals!F$2:F$9)),AND(G887&gt;0.885,F887&gt;=50,D887&lt;3)),1,0)</f>
        <v>1</v>
      </c>
      <c r="J887" s="4">
        <f t="shared" si="54"/>
        <v>0</v>
      </c>
      <c r="K887" s="5">
        <f t="shared" si="55"/>
        <v>0</v>
      </c>
    </row>
    <row r="888" spans="1:11" x14ac:dyDescent="0.25">
      <c r="A888" t="s">
        <v>10</v>
      </c>
      <c r="B888" t="s">
        <v>42</v>
      </c>
      <c r="C888">
        <v>1</v>
      </c>
      <c r="D888">
        <v>2</v>
      </c>
      <c r="E888">
        <v>25</v>
      </c>
      <c r="F888">
        <v>57</v>
      </c>
      <c r="G888" s="1">
        <f t="shared" si="52"/>
        <v>0.92592592592592593</v>
      </c>
      <c r="H888" s="4">
        <f t="shared" si="53"/>
        <v>1</v>
      </c>
      <c r="I888" s="5">
        <f>IF(OR(AND(F888&gt;=50,G888&gt;SUMIF(SeasonTotals!A$2:A$9,A888,SeasonTotals!F$2:F$9)),AND(G888&gt;0.885,F888&gt;=50,D888&lt;3)),1,0)</f>
        <v>1</v>
      </c>
      <c r="J888" s="4">
        <f t="shared" si="54"/>
        <v>0</v>
      </c>
      <c r="K888" s="5">
        <f t="shared" si="55"/>
        <v>0</v>
      </c>
    </row>
    <row r="889" spans="1:11" x14ac:dyDescent="0.25">
      <c r="A889" t="s">
        <v>10</v>
      </c>
      <c r="B889" t="s">
        <v>42</v>
      </c>
      <c r="C889">
        <v>1</v>
      </c>
      <c r="D889">
        <v>1</v>
      </c>
      <c r="E889">
        <v>20</v>
      </c>
      <c r="F889">
        <v>59</v>
      </c>
      <c r="G889" s="1">
        <f t="shared" si="52"/>
        <v>0.95238095238095233</v>
      </c>
      <c r="H889" s="4">
        <f t="shared" si="53"/>
        <v>1</v>
      </c>
      <c r="I889" s="5">
        <f>IF(OR(AND(F889&gt;=50,G889&gt;SUMIF(SeasonTotals!A$2:A$9,A889,SeasonTotals!F$2:F$9)),AND(G889&gt;0.885,F889&gt;=50,D889&lt;3)),1,0)</f>
        <v>1</v>
      </c>
      <c r="J889" s="4">
        <f t="shared" si="54"/>
        <v>0</v>
      </c>
      <c r="K889" s="5">
        <f t="shared" si="55"/>
        <v>0</v>
      </c>
    </row>
    <row r="890" spans="1:11" x14ac:dyDescent="0.25">
      <c r="A890" t="s">
        <v>10</v>
      </c>
      <c r="B890" t="s">
        <v>42</v>
      </c>
      <c r="C890">
        <v>1</v>
      </c>
      <c r="D890">
        <v>2</v>
      </c>
      <c r="E890">
        <v>37</v>
      </c>
      <c r="F890">
        <v>65</v>
      </c>
      <c r="G890" s="1">
        <f t="shared" si="52"/>
        <v>0.94871794871794868</v>
      </c>
      <c r="H890" s="4">
        <f t="shared" si="53"/>
        <v>1</v>
      </c>
      <c r="I890" s="5">
        <f>IF(OR(AND(F890&gt;=50,G890&gt;SUMIF(SeasonTotals!A$2:A$9,A890,SeasonTotals!F$2:F$9)),AND(G890&gt;0.885,F890&gt;=50,D890&lt;3)),1,0)</f>
        <v>1</v>
      </c>
      <c r="J890" s="4">
        <f t="shared" si="54"/>
        <v>0</v>
      </c>
      <c r="K890" s="5">
        <f t="shared" si="55"/>
        <v>0</v>
      </c>
    </row>
    <row r="891" spans="1:11" x14ac:dyDescent="0.25">
      <c r="A891" t="s">
        <v>10</v>
      </c>
      <c r="B891" t="s">
        <v>42</v>
      </c>
      <c r="C891">
        <v>1</v>
      </c>
      <c r="D891">
        <v>2</v>
      </c>
      <c r="E891">
        <v>38</v>
      </c>
      <c r="F891">
        <v>60</v>
      </c>
      <c r="G891" s="1">
        <f t="shared" si="52"/>
        <v>0.95</v>
      </c>
      <c r="H891" s="4">
        <f t="shared" si="53"/>
        <v>1</v>
      </c>
      <c r="I891" s="5">
        <f>IF(OR(AND(F891&gt;=50,G891&gt;SUMIF(SeasonTotals!A$2:A$9,A891,SeasonTotals!F$2:F$9)),AND(G891&gt;0.885,F891&gt;=50,D891&lt;3)),1,0)</f>
        <v>1</v>
      </c>
      <c r="J891" s="4">
        <f t="shared" si="54"/>
        <v>0</v>
      </c>
      <c r="K891" s="5">
        <f t="shared" si="55"/>
        <v>0</v>
      </c>
    </row>
    <row r="892" spans="1:11" x14ac:dyDescent="0.25">
      <c r="A892" t="s">
        <v>10</v>
      </c>
      <c r="B892" t="s">
        <v>42</v>
      </c>
      <c r="C892">
        <v>1</v>
      </c>
      <c r="D892">
        <v>1</v>
      </c>
      <c r="E892">
        <v>20</v>
      </c>
      <c r="F892">
        <v>60</v>
      </c>
      <c r="G892" s="1">
        <f t="shared" si="52"/>
        <v>0.95238095238095233</v>
      </c>
      <c r="H892" s="4">
        <f t="shared" si="53"/>
        <v>1</v>
      </c>
      <c r="I892" s="5">
        <f>IF(OR(AND(F892&gt;=50,G892&gt;SUMIF(SeasonTotals!A$2:A$9,A892,SeasonTotals!F$2:F$9)),AND(G892&gt;0.885,F892&gt;=50,D892&lt;3)),1,0)</f>
        <v>1</v>
      </c>
      <c r="J892" s="4">
        <f t="shared" si="54"/>
        <v>0</v>
      </c>
      <c r="K892" s="5">
        <f t="shared" si="55"/>
        <v>0</v>
      </c>
    </row>
    <row r="893" spans="1:11" x14ac:dyDescent="0.25">
      <c r="A893" t="s">
        <v>10</v>
      </c>
      <c r="B893" t="s">
        <v>42</v>
      </c>
      <c r="C893">
        <v>1</v>
      </c>
      <c r="D893">
        <v>2</v>
      </c>
      <c r="E893">
        <v>23</v>
      </c>
      <c r="F893">
        <v>64</v>
      </c>
      <c r="G893" s="1">
        <f t="shared" si="52"/>
        <v>0.92</v>
      </c>
      <c r="H893" s="4">
        <f t="shared" si="53"/>
        <v>1</v>
      </c>
      <c r="I893" s="5">
        <f>IF(OR(AND(F893&gt;=50,G893&gt;SUMIF(SeasonTotals!A$2:A$9,A893,SeasonTotals!F$2:F$9)),AND(G893&gt;0.885,F893&gt;=50,D893&lt;3)),1,0)</f>
        <v>1</v>
      </c>
      <c r="J893" s="4">
        <f t="shared" si="54"/>
        <v>0</v>
      </c>
      <c r="K893" s="5">
        <f t="shared" si="55"/>
        <v>0</v>
      </c>
    </row>
    <row r="894" spans="1:11" x14ac:dyDescent="0.25">
      <c r="A894" t="s">
        <v>10</v>
      </c>
      <c r="B894" t="s">
        <v>42</v>
      </c>
      <c r="C894">
        <v>1</v>
      </c>
      <c r="D894">
        <v>3</v>
      </c>
      <c r="E894">
        <v>28</v>
      </c>
      <c r="F894">
        <v>60</v>
      </c>
      <c r="G894" s="1">
        <f t="shared" si="52"/>
        <v>0.90322580645161288</v>
      </c>
      <c r="H894" s="4">
        <f t="shared" si="53"/>
        <v>0</v>
      </c>
      <c r="I894" s="5">
        <f>IF(OR(AND(F894&gt;=50,G894&gt;SUMIF(SeasonTotals!A$2:A$9,A894,SeasonTotals!F$2:F$9)),AND(G894&gt;0.885,F894&gt;=50,D894&lt;3)),1,0)</f>
        <v>0</v>
      </c>
      <c r="J894" s="4">
        <f t="shared" si="54"/>
        <v>0</v>
      </c>
      <c r="K894" s="5">
        <f t="shared" si="55"/>
        <v>0</v>
      </c>
    </row>
    <row r="895" spans="1:11" x14ac:dyDescent="0.25">
      <c r="A895" t="s">
        <v>10</v>
      </c>
      <c r="B895" t="s">
        <v>43</v>
      </c>
      <c r="C895">
        <v>1</v>
      </c>
      <c r="D895">
        <v>1</v>
      </c>
      <c r="E895">
        <v>30</v>
      </c>
      <c r="F895">
        <v>58</v>
      </c>
      <c r="G895" s="1">
        <f t="shared" si="52"/>
        <v>0.967741935483871</v>
      </c>
      <c r="H895" s="4">
        <f t="shared" si="53"/>
        <v>1</v>
      </c>
      <c r="I895" s="5">
        <f>IF(OR(AND(F895&gt;=50,G895&gt;SUMIF(SeasonTotals!A$2:A$9,A895,SeasonTotals!F$2:F$9)),AND(G895&gt;0.885,F895&gt;=50,D895&lt;3)),1,0)</f>
        <v>1</v>
      </c>
      <c r="J895" s="4">
        <f t="shared" si="54"/>
        <v>0</v>
      </c>
      <c r="K895" s="5">
        <f t="shared" si="55"/>
        <v>0</v>
      </c>
    </row>
    <row r="896" spans="1:11" x14ac:dyDescent="0.25">
      <c r="A896" t="s">
        <v>10</v>
      </c>
      <c r="B896" t="s">
        <v>43</v>
      </c>
      <c r="C896">
        <v>1</v>
      </c>
      <c r="D896">
        <v>4</v>
      </c>
      <c r="E896">
        <v>31</v>
      </c>
      <c r="F896">
        <v>60</v>
      </c>
      <c r="G896" s="1">
        <f t="shared" si="52"/>
        <v>0.88571428571428568</v>
      </c>
      <c r="H896" s="4">
        <f t="shared" si="53"/>
        <v>0</v>
      </c>
      <c r="I896" s="5">
        <f>IF(OR(AND(F896&gt;=50,G896&gt;SUMIF(SeasonTotals!A$2:A$9,A896,SeasonTotals!F$2:F$9)),AND(G896&gt;0.885,F896&gt;=50,D896&lt;3)),1,0)</f>
        <v>0</v>
      </c>
      <c r="J896" s="4">
        <f t="shared" si="54"/>
        <v>0</v>
      </c>
      <c r="K896" s="5">
        <f t="shared" si="55"/>
        <v>0</v>
      </c>
    </row>
    <row r="897" spans="1:11" x14ac:dyDescent="0.25">
      <c r="A897" t="s">
        <v>10</v>
      </c>
      <c r="B897" t="s">
        <v>44</v>
      </c>
      <c r="C897">
        <v>1</v>
      </c>
      <c r="D897">
        <v>4</v>
      </c>
      <c r="E897">
        <v>21</v>
      </c>
      <c r="F897">
        <v>65</v>
      </c>
      <c r="G897" s="1">
        <f t="shared" si="52"/>
        <v>0.84</v>
      </c>
      <c r="H897" s="4">
        <f t="shared" si="53"/>
        <v>0</v>
      </c>
      <c r="I897" s="5">
        <f>IF(OR(AND(F897&gt;=50,G897&gt;SUMIF(SeasonTotals!A$2:A$9,A897,SeasonTotals!F$2:F$9)),AND(G897&gt;0.885,F897&gt;=50,D897&lt;3)),1,0)</f>
        <v>0</v>
      </c>
      <c r="J897" s="4">
        <f t="shared" si="54"/>
        <v>1</v>
      </c>
      <c r="K897" s="5">
        <f t="shared" si="55"/>
        <v>0</v>
      </c>
    </row>
    <row r="898" spans="1:11" x14ac:dyDescent="0.25">
      <c r="A898" t="s">
        <v>10</v>
      </c>
      <c r="B898" t="s">
        <v>44</v>
      </c>
      <c r="C898">
        <v>1</v>
      </c>
      <c r="D898">
        <v>4</v>
      </c>
      <c r="E898">
        <v>20</v>
      </c>
      <c r="F898">
        <v>57</v>
      </c>
      <c r="G898" s="1">
        <f t="shared" ref="G898:G961" si="56">E898/MAX(1,SUM(D898:E898))</f>
        <v>0.83333333333333337</v>
      </c>
      <c r="H898" s="4">
        <f t="shared" ref="H898:H961" si="57">IF(AND(F898&gt;=50,OR(G898&gt;0.913,AND(G898&gt;0.885,D898&lt;3))),1,0)</f>
        <v>0</v>
      </c>
      <c r="I898" s="5">
        <f>IF(OR(AND(F898&gt;=50,G898&gt;SUMIF(SeasonTotals!A$2:A$9,A898,SeasonTotals!F$2:F$9)),AND(G898&gt;0.885,F898&gt;=50,D898&lt;3)),1,0)</f>
        <v>0</v>
      </c>
      <c r="J898" s="4">
        <f t="shared" ref="J898:J961" si="58">IF(G898&lt;0.85,1,0)</f>
        <v>1</v>
      </c>
      <c r="K898" s="5">
        <f t="shared" ref="K898:K961" si="59">IF(F898&lt;55,1,0)</f>
        <v>0</v>
      </c>
    </row>
    <row r="899" spans="1:11" x14ac:dyDescent="0.25">
      <c r="A899" t="s">
        <v>10</v>
      </c>
      <c r="B899" t="s">
        <v>44</v>
      </c>
      <c r="C899">
        <v>1</v>
      </c>
      <c r="D899">
        <v>0</v>
      </c>
      <c r="E899">
        <v>24</v>
      </c>
      <c r="F899">
        <v>60</v>
      </c>
      <c r="G899" s="1">
        <f t="shared" si="56"/>
        <v>1</v>
      </c>
      <c r="H899" s="4">
        <f t="shared" si="57"/>
        <v>1</v>
      </c>
      <c r="I899" s="5">
        <f>IF(OR(AND(F899&gt;=50,G899&gt;SUMIF(SeasonTotals!A$2:A$9,A899,SeasonTotals!F$2:F$9)),AND(G899&gt;0.885,F899&gt;=50,D899&lt;3)),1,0)</f>
        <v>1</v>
      </c>
      <c r="J899" s="4">
        <f t="shared" si="58"/>
        <v>0</v>
      </c>
      <c r="K899" s="5">
        <f t="shared" si="59"/>
        <v>0</v>
      </c>
    </row>
    <row r="900" spans="1:11" x14ac:dyDescent="0.25">
      <c r="A900" t="s">
        <v>10</v>
      </c>
      <c r="B900" t="s">
        <v>44</v>
      </c>
      <c r="C900">
        <v>1</v>
      </c>
      <c r="D900">
        <v>4</v>
      </c>
      <c r="E900">
        <v>10</v>
      </c>
      <c r="F900">
        <v>20</v>
      </c>
      <c r="G900" s="1">
        <f t="shared" si="56"/>
        <v>0.7142857142857143</v>
      </c>
      <c r="H900" s="4">
        <f t="shared" si="57"/>
        <v>0</v>
      </c>
      <c r="I900" s="5">
        <f>IF(OR(AND(F900&gt;=50,G900&gt;SUMIF(SeasonTotals!A$2:A$9,A900,SeasonTotals!F$2:F$9)),AND(G900&gt;0.885,F900&gt;=50,D900&lt;3)),1,0)</f>
        <v>0</v>
      </c>
      <c r="J900" s="4">
        <f t="shared" si="58"/>
        <v>1</v>
      </c>
      <c r="K900" s="5">
        <f t="shared" si="59"/>
        <v>1</v>
      </c>
    </row>
    <row r="901" spans="1:11" x14ac:dyDescent="0.25">
      <c r="A901" t="s">
        <v>10</v>
      </c>
      <c r="B901" t="s">
        <v>44</v>
      </c>
      <c r="C901">
        <v>1</v>
      </c>
      <c r="D901">
        <v>2</v>
      </c>
      <c r="E901">
        <v>23</v>
      </c>
      <c r="F901">
        <v>65</v>
      </c>
      <c r="G901" s="1">
        <f t="shared" si="56"/>
        <v>0.92</v>
      </c>
      <c r="H901" s="4">
        <f t="shared" si="57"/>
        <v>1</v>
      </c>
      <c r="I901" s="5">
        <f>IF(OR(AND(F901&gt;=50,G901&gt;SUMIF(SeasonTotals!A$2:A$9,A901,SeasonTotals!F$2:F$9)),AND(G901&gt;0.885,F901&gt;=50,D901&lt;3)),1,0)</f>
        <v>1</v>
      </c>
      <c r="J901" s="4">
        <f t="shared" si="58"/>
        <v>0</v>
      </c>
      <c r="K901" s="5">
        <f t="shared" si="59"/>
        <v>0</v>
      </c>
    </row>
    <row r="902" spans="1:11" x14ac:dyDescent="0.25">
      <c r="A902" t="s">
        <v>10</v>
      </c>
      <c r="B902" t="s">
        <v>44</v>
      </c>
      <c r="C902">
        <v>1</v>
      </c>
      <c r="D902">
        <v>6</v>
      </c>
      <c r="E902">
        <v>27</v>
      </c>
      <c r="F902">
        <v>60</v>
      </c>
      <c r="G902" s="1">
        <f t="shared" si="56"/>
        <v>0.81818181818181823</v>
      </c>
      <c r="H902" s="4">
        <f t="shared" si="57"/>
        <v>0</v>
      </c>
      <c r="I902" s="5">
        <f>IF(OR(AND(F902&gt;=50,G902&gt;SUMIF(SeasonTotals!A$2:A$9,A902,SeasonTotals!F$2:F$9)),AND(G902&gt;0.885,F902&gt;=50,D902&lt;3)),1,0)</f>
        <v>0</v>
      </c>
      <c r="J902" s="4">
        <f t="shared" si="58"/>
        <v>1</v>
      </c>
      <c r="K902" s="5">
        <f t="shared" si="59"/>
        <v>0</v>
      </c>
    </row>
    <row r="903" spans="1:11" x14ac:dyDescent="0.25">
      <c r="A903" t="s">
        <v>10</v>
      </c>
      <c r="B903" t="s">
        <v>44</v>
      </c>
      <c r="C903">
        <v>1</v>
      </c>
      <c r="D903">
        <v>0</v>
      </c>
      <c r="E903">
        <v>17</v>
      </c>
      <c r="F903">
        <v>60</v>
      </c>
      <c r="G903" s="1">
        <f t="shared" si="56"/>
        <v>1</v>
      </c>
      <c r="H903" s="4">
        <f t="shared" si="57"/>
        <v>1</v>
      </c>
      <c r="I903" s="5">
        <f>IF(OR(AND(F903&gt;=50,G903&gt;SUMIF(SeasonTotals!A$2:A$9,A903,SeasonTotals!F$2:F$9)),AND(G903&gt;0.885,F903&gt;=50,D903&lt;3)),1,0)</f>
        <v>1</v>
      </c>
      <c r="J903" s="4">
        <f t="shared" si="58"/>
        <v>0</v>
      </c>
      <c r="K903" s="5">
        <f t="shared" si="59"/>
        <v>0</v>
      </c>
    </row>
    <row r="904" spans="1:11" x14ac:dyDescent="0.25">
      <c r="A904" t="s">
        <v>10</v>
      </c>
      <c r="B904" t="s">
        <v>45</v>
      </c>
      <c r="C904">
        <v>1</v>
      </c>
      <c r="D904">
        <v>4</v>
      </c>
      <c r="E904">
        <v>22</v>
      </c>
      <c r="F904">
        <v>60</v>
      </c>
      <c r="G904" s="1">
        <f t="shared" si="56"/>
        <v>0.84615384615384615</v>
      </c>
      <c r="H904" s="4">
        <f t="shared" si="57"/>
        <v>0</v>
      </c>
      <c r="I904" s="5">
        <f>IF(OR(AND(F904&gt;=50,G904&gt;SUMIF(SeasonTotals!A$2:A$9,A904,SeasonTotals!F$2:F$9)),AND(G904&gt;0.885,F904&gt;=50,D904&lt;3)),1,0)</f>
        <v>0</v>
      </c>
      <c r="J904" s="4">
        <f t="shared" si="58"/>
        <v>1</v>
      </c>
      <c r="K904" s="5">
        <f t="shared" si="59"/>
        <v>0</v>
      </c>
    </row>
    <row r="905" spans="1:11" x14ac:dyDescent="0.25">
      <c r="A905" t="s">
        <v>10</v>
      </c>
      <c r="B905" t="s">
        <v>45</v>
      </c>
      <c r="C905">
        <v>1</v>
      </c>
      <c r="D905">
        <v>2</v>
      </c>
      <c r="E905">
        <v>45</v>
      </c>
      <c r="F905">
        <v>60</v>
      </c>
      <c r="G905" s="1">
        <f t="shared" si="56"/>
        <v>0.95744680851063835</v>
      </c>
      <c r="H905" s="4">
        <f t="shared" si="57"/>
        <v>1</v>
      </c>
      <c r="I905" s="5">
        <f>IF(OR(AND(F905&gt;=50,G905&gt;SUMIF(SeasonTotals!A$2:A$9,A905,SeasonTotals!F$2:F$9)),AND(G905&gt;0.885,F905&gt;=50,D905&lt;3)),1,0)</f>
        <v>1</v>
      </c>
      <c r="J905" s="4">
        <f t="shared" si="58"/>
        <v>0</v>
      </c>
      <c r="K905" s="5">
        <f t="shared" si="59"/>
        <v>0</v>
      </c>
    </row>
    <row r="906" spans="1:11" x14ac:dyDescent="0.25">
      <c r="A906" t="s">
        <v>10</v>
      </c>
      <c r="B906" t="s">
        <v>46</v>
      </c>
      <c r="C906">
        <v>1</v>
      </c>
      <c r="D906">
        <v>5</v>
      </c>
      <c r="E906">
        <v>29</v>
      </c>
      <c r="F906">
        <v>60</v>
      </c>
      <c r="G906" s="1">
        <f t="shared" si="56"/>
        <v>0.8529411764705882</v>
      </c>
      <c r="H906" s="4">
        <f t="shared" si="57"/>
        <v>0</v>
      </c>
      <c r="I906" s="5">
        <f>IF(OR(AND(F906&gt;=50,G906&gt;SUMIF(SeasonTotals!A$2:A$9,A906,SeasonTotals!F$2:F$9)),AND(G906&gt;0.885,F906&gt;=50,D906&lt;3)),1,0)</f>
        <v>0</v>
      </c>
      <c r="J906" s="4">
        <f t="shared" si="58"/>
        <v>0</v>
      </c>
      <c r="K906" s="5">
        <f t="shared" si="59"/>
        <v>0</v>
      </c>
    </row>
    <row r="907" spans="1:11" x14ac:dyDescent="0.25">
      <c r="A907" t="s">
        <v>10</v>
      </c>
      <c r="B907" t="s">
        <v>46</v>
      </c>
      <c r="C907">
        <v>1</v>
      </c>
      <c r="D907">
        <v>4</v>
      </c>
      <c r="E907">
        <v>29</v>
      </c>
      <c r="F907">
        <v>60</v>
      </c>
      <c r="G907" s="1">
        <f t="shared" si="56"/>
        <v>0.87878787878787878</v>
      </c>
      <c r="H907" s="4">
        <f t="shared" si="57"/>
        <v>0</v>
      </c>
      <c r="I907" s="5">
        <f>IF(OR(AND(F907&gt;=50,G907&gt;SUMIF(SeasonTotals!A$2:A$9,A907,SeasonTotals!F$2:F$9)),AND(G907&gt;0.885,F907&gt;=50,D907&lt;3)),1,0)</f>
        <v>0</v>
      </c>
      <c r="J907" s="4">
        <f t="shared" si="58"/>
        <v>0</v>
      </c>
      <c r="K907" s="5">
        <f t="shared" si="59"/>
        <v>0</v>
      </c>
    </row>
    <row r="908" spans="1:11" x14ac:dyDescent="0.25">
      <c r="A908" t="s">
        <v>10</v>
      </c>
      <c r="B908" t="s">
        <v>46</v>
      </c>
      <c r="C908">
        <v>1</v>
      </c>
      <c r="D908">
        <v>5</v>
      </c>
      <c r="E908">
        <v>19</v>
      </c>
      <c r="F908">
        <v>40</v>
      </c>
      <c r="G908" s="1">
        <f t="shared" si="56"/>
        <v>0.79166666666666663</v>
      </c>
      <c r="H908" s="4">
        <f t="shared" si="57"/>
        <v>0</v>
      </c>
      <c r="I908" s="5">
        <f>IF(OR(AND(F908&gt;=50,G908&gt;SUMIF(SeasonTotals!A$2:A$9,A908,SeasonTotals!F$2:F$9)),AND(G908&gt;0.885,F908&gt;=50,D908&lt;3)),1,0)</f>
        <v>0</v>
      </c>
      <c r="J908" s="4">
        <f t="shared" si="58"/>
        <v>1</v>
      </c>
      <c r="K908" s="5">
        <f t="shared" si="59"/>
        <v>1</v>
      </c>
    </row>
    <row r="909" spans="1:11" x14ac:dyDescent="0.25">
      <c r="A909" t="s">
        <v>10</v>
      </c>
      <c r="B909" t="s">
        <v>46</v>
      </c>
      <c r="C909">
        <v>1</v>
      </c>
      <c r="D909">
        <v>4</v>
      </c>
      <c r="E909">
        <v>32</v>
      </c>
      <c r="F909">
        <v>65</v>
      </c>
      <c r="G909" s="1">
        <f t="shared" si="56"/>
        <v>0.88888888888888884</v>
      </c>
      <c r="H909" s="4">
        <f t="shared" si="57"/>
        <v>0</v>
      </c>
      <c r="I909" s="5">
        <f>IF(OR(AND(F909&gt;=50,G909&gt;SUMIF(SeasonTotals!A$2:A$9,A909,SeasonTotals!F$2:F$9)),AND(G909&gt;0.885,F909&gt;=50,D909&lt;3)),1,0)</f>
        <v>0</v>
      </c>
      <c r="J909" s="4">
        <f t="shared" si="58"/>
        <v>0</v>
      </c>
      <c r="K909" s="5">
        <f t="shared" si="59"/>
        <v>0</v>
      </c>
    </row>
    <row r="910" spans="1:11" x14ac:dyDescent="0.25">
      <c r="A910" t="s">
        <v>10</v>
      </c>
      <c r="B910" t="s">
        <v>46</v>
      </c>
      <c r="C910">
        <v>1</v>
      </c>
      <c r="D910">
        <v>2</v>
      </c>
      <c r="E910">
        <v>31</v>
      </c>
      <c r="F910">
        <v>60</v>
      </c>
      <c r="G910" s="1">
        <f t="shared" si="56"/>
        <v>0.93939393939393945</v>
      </c>
      <c r="H910" s="4">
        <f t="shared" si="57"/>
        <v>1</v>
      </c>
      <c r="I910" s="5">
        <f>IF(OR(AND(F910&gt;=50,G910&gt;SUMIF(SeasonTotals!A$2:A$9,A910,SeasonTotals!F$2:F$9)),AND(G910&gt;0.885,F910&gt;=50,D910&lt;3)),1,0)</f>
        <v>1</v>
      </c>
      <c r="J910" s="4">
        <f t="shared" si="58"/>
        <v>0</v>
      </c>
      <c r="K910" s="5">
        <f t="shared" si="59"/>
        <v>0</v>
      </c>
    </row>
    <row r="911" spans="1:11" x14ac:dyDescent="0.25">
      <c r="A911" t="s">
        <v>10</v>
      </c>
      <c r="B911" t="s">
        <v>46</v>
      </c>
      <c r="C911">
        <v>1</v>
      </c>
      <c r="D911">
        <v>2</v>
      </c>
      <c r="E911">
        <v>29</v>
      </c>
      <c r="F911">
        <v>59</v>
      </c>
      <c r="G911" s="1">
        <f t="shared" si="56"/>
        <v>0.93548387096774188</v>
      </c>
      <c r="H911" s="4">
        <f t="shared" si="57"/>
        <v>1</v>
      </c>
      <c r="I911" s="5">
        <f>IF(OR(AND(F911&gt;=50,G911&gt;SUMIF(SeasonTotals!A$2:A$9,A911,SeasonTotals!F$2:F$9)),AND(G911&gt;0.885,F911&gt;=50,D911&lt;3)),1,0)</f>
        <v>1</v>
      </c>
      <c r="J911" s="4">
        <f t="shared" si="58"/>
        <v>0</v>
      </c>
      <c r="K911" s="5">
        <f t="shared" si="59"/>
        <v>0</v>
      </c>
    </row>
    <row r="912" spans="1:11" x14ac:dyDescent="0.25">
      <c r="A912" t="s">
        <v>10</v>
      </c>
      <c r="B912" t="s">
        <v>46</v>
      </c>
      <c r="C912">
        <v>1</v>
      </c>
      <c r="D912">
        <v>2</v>
      </c>
      <c r="E912">
        <v>31</v>
      </c>
      <c r="F912">
        <v>65</v>
      </c>
      <c r="G912" s="1">
        <f t="shared" si="56"/>
        <v>0.93939393939393945</v>
      </c>
      <c r="H912" s="4">
        <f t="shared" si="57"/>
        <v>1</v>
      </c>
      <c r="I912" s="5">
        <f>IF(OR(AND(F912&gt;=50,G912&gt;SUMIF(SeasonTotals!A$2:A$9,A912,SeasonTotals!F$2:F$9)),AND(G912&gt;0.885,F912&gt;=50,D912&lt;3)),1,0)</f>
        <v>1</v>
      </c>
      <c r="J912" s="4">
        <f t="shared" si="58"/>
        <v>0</v>
      </c>
      <c r="K912" s="5">
        <f t="shared" si="59"/>
        <v>0</v>
      </c>
    </row>
    <row r="913" spans="1:11" x14ac:dyDescent="0.25">
      <c r="A913" t="s">
        <v>10</v>
      </c>
      <c r="B913" t="s">
        <v>46</v>
      </c>
      <c r="C913">
        <v>1</v>
      </c>
      <c r="D913">
        <v>4</v>
      </c>
      <c r="E913">
        <v>15</v>
      </c>
      <c r="F913">
        <v>32</v>
      </c>
      <c r="G913" s="1">
        <f t="shared" si="56"/>
        <v>0.78947368421052633</v>
      </c>
      <c r="H913" s="4">
        <f t="shared" si="57"/>
        <v>0</v>
      </c>
      <c r="I913" s="5">
        <f>IF(OR(AND(F913&gt;=50,G913&gt;SUMIF(SeasonTotals!A$2:A$9,A913,SeasonTotals!F$2:F$9)),AND(G913&gt;0.885,F913&gt;=50,D913&lt;3)),1,0)</f>
        <v>0</v>
      </c>
      <c r="J913" s="4">
        <f t="shared" si="58"/>
        <v>1</v>
      </c>
      <c r="K913" s="5">
        <f t="shared" si="59"/>
        <v>1</v>
      </c>
    </row>
    <row r="914" spans="1:11" x14ac:dyDescent="0.25">
      <c r="A914" t="s">
        <v>10</v>
      </c>
      <c r="B914" t="s">
        <v>46</v>
      </c>
      <c r="C914">
        <v>1</v>
      </c>
      <c r="D914">
        <v>2</v>
      </c>
      <c r="E914">
        <v>19</v>
      </c>
      <c r="F914">
        <v>58</v>
      </c>
      <c r="G914" s="1">
        <f t="shared" si="56"/>
        <v>0.90476190476190477</v>
      </c>
      <c r="H914" s="4">
        <f t="shared" si="57"/>
        <v>1</v>
      </c>
      <c r="I914" s="5">
        <f>IF(OR(AND(F914&gt;=50,G914&gt;SUMIF(SeasonTotals!A$2:A$9,A914,SeasonTotals!F$2:F$9)),AND(G914&gt;0.885,F914&gt;=50,D914&lt;3)),1,0)</f>
        <v>1</v>
      </c>
      <c r="J914" s="4">
        <f t="shared" si="58"/>
        <v>0</v>
      </c>
      <c r="K914" s="5">
        <f t="shared" si="59"/>
        <v>0</v>
      </c>
    </row>
    <row r="915" spans="1:11" x14ac:dyDescent="0.25">
      <c r="A915" t="s">
        <v>10</v>
      </c>
      <c r="B915" t="s">
        <v>46</v>
      </c>
      <c r="C915">
        <v>1</v>
      </c>
      <c r="D915">
        <v>0</v>
      </c>
      <c r="E915">
        <v>31</v>
      </c>
      <c r="F915">
        <v>60</v>
      </c>
      <c r="G915" s="1">
        <f t="shared" si="56"/>
        <v>1</v>
      </c>
      <c r="H915" s="4">
        <f t="shared" si="57"/>
        <v>1</v>
      </c>
      <c r="I915" s="5">
        <f>IF(OR(AND(F915&gt;=50,G915&gt;SUMIF(SeasonTotals!A$2:A$9,A915,SeasonTotals!F$2:F$9)),AND(G915&gt;0.885,F915&gt;=50,D915&lt;3)),1,0)</f>
        <v>1</v>
      </c>
      <c r="J915" s="4">
        <f t="shared" si="58"/>
        <v>0</v>
      </c>
      <c r="K915" s="5">
        <f t="shared" si="59"/>
        <v>0</v>
      </c>
    </row>
    <row r="916" spans="1:11" x14ac:dyDescent="0.25">
      <c r="A916" t="s">
        <v>10</v>
      </c>
      <c r="B916" t="s">
        <v>46</v>
      </c>
      <c r="C916">
        <v>1</v>
      </c>
      <c r="D916">
        <v>3</v>
      </c>
      <c r="E916">
        <v>17</v>
      </c>
      <c r="F916">
        <v>62</v>
      </c>
      <c r="G916" s="1">
        <f t="shared" si="56"/>
        <v>0.85</v>
      </c>
      <c r="H916" s="4">
        <f t="shared" si="57"/>
        <v>0</v>
      </c>
      <c r="I916" s="5">
        <f>IF(OR(AND(F916&gt;=50,G916&gt;SUMIF(SeasonTotals!A$2:A$9,A916,SeasonTotals!F$2:F$9)),AND(G916&gt;0.885,F916&gt;=50,D916&lt;3)),1,0)</f>
        <v>0</v>
      </c>
      <c r="J916" s="4">
        <f t="shared" si="58"/>
        <v>0</v>
      </c>
      <c r="K916" s="5">
        <f t="shared" si="59"/>
        <v>0</v>
      </c>
    </row>
    <row r="917" spans="1:11" x14ac:dyDescent="0.25">
      <c r="A917" t="s">
        <v>10</v>
      </c>
      <c r="B917" t="s">
        <v>46</v>
      </c>
      <c r="C917">
        <v>1</v>
      </c>
      <c r="D917">
        <v>1</v>
      </c>
      <c r="E917">
        <v>31</v>
      </c>
      <c r="F917">
        <v>60</v>
      </c>
      <c r="G917" s="1">
        <f t="shared" si="56"/>
        <v>0.96875</v>
      </c>
      <c r="H917" s="4">
        <f t="shared" si="57"/>
        <v>1</v>
      </c>
      <c r="I917" s="5">
        <f>IF(OR(AND(F917&gt;=50,G917&gt;SUMIF(SeasonTotals!A$2:A$9,A917,SeasonTotals!F$2:F$9)),AND(G917&gt;0.885,F917&gt;=50,D917&lt;3)),1,0)</f>
        <v>1</v>
      </c>
      <c r="J917" s="4">
        <f t="shared" si="58"/>
        <v>0</v>
      </c>
      <c r="K917" s="5">
        <f t="shared" si="59"/>
        <v>0</v>
      </c>
    </row>
    <row r="918" spans="1:11" x14ac:dyDescent="0.25">
      <c r="A918" t="s">
        <v>10</v>
      </c>
      <c r="B918" t="s">
        <v>46</v>
      </c>
      <c r="C918">
        <v>1</v>
      </c>
      <c r="D918">
        <v>2</v>
      </c>
      <c r="E918">
        <v>24</v>
      </c>
      <c r="F918">
        <v>59</v>
      </c>
      <c r="G918" s="1">
        <f t="shared" si="56"/>
        <v>0.92307692307692313</v>
      </c>
      <c r="H918" s="4">
        <f t="shared" si="57"/>
        <v>1</v>
      </c>
      <c r="I918" s="5">
        <f>IF(OR(AND(F918&gt;=50,G918&gt;SUMIF(SeasonTotals!A$2:A$9,A918,SeasonTotals!F$2:F$9)),AND(G918&gt;0.885,F918&gt;=50,D918&lt;3)),1,0)</f>
        <v>1</v>
      </c>
      <c r="J918" s="4">
        <f t="shared" si="58"/>
        <v>0</v>
      </c>
      <c r="K918" s="5">
        <f t="shared" si="59"/>
        <v>0</v>
      </c>
    </row>
    <row r="919" spans="1:11" x14ac:dyDescent="0.25">
      <c r="A919" t="s">
        <v>10</v>
      </c>
      <c r="B919" t="s">
        <v>46</v>
      </c>
      <c r="C919">
        <v>1</v>
      </c>
      <c r="D919">
        <v>4</v>
      </c>
      <c r="E919">
        <v>21</v>
      </c>
      <c r="F919">
        <v>59</v>
      </c>
      <c r="G919" s="1">
        <f t="shared" si="56"/>
        <v>0.84</v>
      </c>
      <c r="H919" s="4">
        <f t="shared" si="57"/>
        <v>0</v>
      </c>
      <c r="I919" s="5">
        <f>IF(OR(AND(F919&gt;=50,G919&gt;SUMIF(SeasonTotals!A$2:A$9,A919,SeasonTotals!F$2:F$9)),AND(G919&gt;0.885,F919&gt;=50,D919&lt;3)),1,0)</f>
        <v>0</v>
      </c>
      <c r="J919" s="4">
        <f t="shared" si="58"/>
        <v>1</v>
      </c>
      <c r="K919" s="5">
        <f t="shared" si="59"/>
        <v>0</v>
      </c>
    </row>
    <row r="920" spans="1:11" x14ac:dyDescent="0.25">
      <c r="A920" t="s">
        <v>10</v>
      </c>
      <c r="B920" t="s">
        <v>46</v>
      </c>
      <c r="C920">
        <v>1</v>
      </c>
      <c r="D920">
        <v>2</v>
      </c>
      <c r="E920">
        <v>34</v>
      </c>
      <c r="F920">
        <v>65</v>
      </c>
      <c r="G920" s="1">
        <f t="shared" si="56"/>
        <v>0.94444444444444442</v>
      </c>
      <c r="H920" s="4">
        <f t="shared" si="57"/>
        <v>1</v>
      </c>
      <c r="I920" s="5">
        <f>IF(OR(AND(F920&gt;=50,G920&gt;SUMIF(SeasonTotals!A$2:A$9,A920,SeasonTotals!F$2:F$9)),AND(G920&gt;0.885,F920&gt;=50,D920&lt;3)),1,0)</f>
        <v>1</v>
      </c>
      <c r="J920" s="4">
        <f t="shared" si="58"/>
        <v>0</v>
      </c>
      <c r="K920" s="5">
        <f t="shared" si="59"/>
        <v>0</v>
      </c>
    </row>
    <row r="921" spans="1:11" x14ac:dyDescent="0.25">
      <c r="A921" t="s">
        <v>10</v>
      </c>
      <c r="B921" t="s">
        <v>46</v>
      </c>
      <c r="C921">
        <v>1</v>
      </c>
      <c r="D921">
        <v>2</v>
      </c>
      <c r="E921">
        <v>30</v>
      </c>
      <c r="F921">
        <v>60</v>
      </c>
      <c r="G921" s="1">
        <f t="shared" si="56"/>
        <v>0.9375</v>
      </c>
      <c r="H921" s="4">
        <f t="shared" si="57"/>
        <v>1</v>
      </c>
      <c r="I921" s="5">
        <f>IF(OR(AND(F921&gt;=50,G921&gt;SUMIF(SeasonTotals!A$2:A$9,A921,SeasonTotals!F$2:F$9)),AND(G921&gt;0.885,F921&gt;=50,D921&lt;3)),1,0)</f>
        <v>1</v>
      </c>
      <c r="J921" s="4">
        <f t="shared" si="58"/>
        <v>0</v>
      </c>
      <c r="K921" s="5">
        <f t="shared" si="59"/>
        <v>0</v>
      </c>
    </row>
    <row r="922" spans="1:11" x14ac:dyDescent="0.25">
      <c r="A922" t="s">
        <v>10</v>
      </c>
      <c r="B922" t="s">
        <v>46</v>
      </c>
      <c r="C922">
        <v>1</v>
      </c>
      <c r="D922">
        <v>4</v>
      </c>
      <c r="E922">
        <v>28</v>
      </c>
      <c r="F922">
        <v>59</v>
      </c>
      <c r="G922" s="1">
        <f t="shared" si="56"/>
        <v>0.875</v>
      </c>
      <c r="H922" s="4">
        <f t="shared" si="57"/>
        <v>0</v>
      </c>
      <c r="I922" s="5">
        <f>IF(OR(AND(F922&gt;=50,G922&gt;SUMIF(SeasonTotals!A$2:A$9,A922,SeasonTotals!F$2:F$9)),AND(G922&gt;0.885,F922&gt;=50,D922&lt;3)),1,0)</f>
        <v>0</v>
      </c>
      <c r="J922" s="4">
        <f t="shared" si="58"/>
        <v>0</v>
      </c>
      <c r="K922" s="5">
        <f t="shared" si="59"/>
        <v>0</v>
      </c>
    </row>
    <row r="923" spans="1:11" x14ac:dyDescent="0.25">
      <c r="A923" t="s">
        <v>10</v>
      </c>
      <c r="B923" t="s">
        <v>46</v>
      </c>
      <c r="C923">
        <v>1</v>
      </c>
      <c r="D923">
        <v>5</v>
      </c>
      <c r="E923">
        <v>19</v>
      </c>
      <c r="F923">
        <v>28</v>
      </c>
      <c r="G923" s="1">
        <f t="shared" si="56"/>
        <v>0.79166666666666663</v>
      </c>
      <c r="H923" s="4">
        <f t="shared" si="57"/>
        <v>0</v>
      </c>
      <c r="I923" s="5">
        <f>IF(OR(AND(F923&gt;=50,G923&gt;SUMIF(SeasonTotals!A$2:A$9,A923,SeasonTotals!F$2:F$9)),AND(G923&gt;0.885,F923&gt;=50,D923&lt;3)),1,0)</f>
        <v>0</v>
      </c>
      <c r="J923" s="4">
        <f t="shared" si="58"/>
        <v>1</v>
      </c>
      <c r="K923" s="5">
        <f t="shared" si="59"/>
        <v>1</v>
      </c>
    </row>
    <row r="924" spans="1:11" x14ac:dyDescent="0.25">
      <c r="A924" t="s">
        <v>10</v>
      </c>
      <c r="B924" t="s">
        <v>46</v>
      </c>
      <c r="C924">
        <v>1</v>
      </c>
      <c r="D924">
        <v>4</v>
      </c>
      <c r="E924">
        <v>32</v>
      </c>
      <c r="F924">
        <v>64</v>
      </c>
      <c r="G924" s="1">
        <f t="shared" si="56"/>
        <v>0.88888888888888884</v>
      </c>
      <c r="H924" s="4">
        <f t="shared" si="57"/>
        <v>0</v>
      </c>
      <c r="I924" s="5">
        <f>IF(OR(AND(F924&gt;=50,G924&gt;SUMIF(SeasonTotals!A$2:A$9,A924,SeasonTotals!F$2:F$9)),AND(G924&gt;0.885,F924&gt;=50,D924&lt;3)),1,0)</f>
        <v>0</v>
      </c>
      <c r="J924" s="4">
        <f t="shared" si="58"/>
        <v>0</v>
      </c>
      <c r="K924" s="5">
        <f t="shared" si="59"/>
        <v>0</v>
      </c>
    </row>
    <row r="925" spans="1:11" x14ac:dyDescent="0.25">
      <c r="A925" t="s">
        <v>10</v>
      </c>
      <c r="B925" t="s">
        <v>46</v>
      </c>
      <c r="C925">
        <v>1</v>
      </c>
      <c r="D925">
        <v>2</v>
      </c>
      <c r="E925">
        <v>37</v>
      </c>
      <c r="F925">
        <v>60</v>
      </c>
      <c r="G925" s="1">
        <f t="shared" si="56"/>
        <v>0.94871794871794868</v>
      </c>
      <c r="H925" s="4">
        <f t="shared" si="57"/>
        <v>1</v>
      </c>
      <c r="I925" s="5">
        <f>IF(OR(AND(F925&gt;=50,G925&gt;SUMIF(SeasonTotals!A$2:A$9,A925,SeasonTotals!F$2:F$9)),AND(G925&gt;0.885,F925&gt;=50,D925&lt;3)),1,0)</f>
        <v>1</v>
      </c>
      <c r="J925" s="4">
        <f t="shared" si="58"/>
        <v>0</v>
      </c>
      <c r="K925" s="5">
        <f t="shared" si="59"/>
        <v>0</v>
      </c>
    </row>
    <row r="926" spans="1:11" x14ac:dyDescent="0.25">
      <c r="A926" t="s">
        <v>10</v>
      </c>
      <c r="B926" t="s">
        <v>46</v>
      </c>
      <c r="C926">
        <v>1</v>
      </c>
      <c r="D926">
        <v>4</v>
      </c>
      <c r="E926">
        <v>25</v>
      </c>
      <c r="F926">
        <v>60</v>
      </c>
      <c r="G926" s="1">
        <f t="shared" si="56"/>
        <v>0.86206896551724133</v>
      </c>
      <c r="H926" s="4">
        <f t="shared" si="57"/>
        <v>0</v>
      </c>
      <c r="I926" s="5">
        <f>IF(OR(AND(F926&gt;=50,G926&gt;SUMIF(SeasonTotals!A$2:A$9,A926,SeasonTotals!F$2:F$9)),AND(G926&gt;0.885,F926&gt;=50,D926&lt;3)),1,0)</f>
        <v>0</v>
      </c>
      <c r="J926" s="4">
        <f t="shared" si="58"/>
        <v>0</v>
      </c>
      <c r="K926" s="5">
        <f t="shared" si="59"/>
        <v>0</v>
      </c>
    </row>
    <row r="927" spans="1:11" x14ac:dyDescent="0.25">
      <c r="A927" t="s">
        <v>10</v>
      </c>
      <c r="B927" t="s">
        <v>46</v>
      </c>
      <c r="C927">
        <v>1</v>
      </c>
      <c r="D927">
        <v>7</v>
      </c>
      <c r="E927">
        <v>21</v>
      </c>
      <c r="F927">
        <v>33</v>
      </c>
      <c r="G927" s="1">
        <f t="shared" si="56"/>
        <v>0.75</v>
      </c>
      <c r="H927" s="4">
        <f t="shared" si="57"/>
        <v>0</v>
      </c>
      <c r="I927" s="5">
        <f>IF(OR(AND(F927&gt;=50,G927&gt;SUMIF(SeasonTotals!A$2:A$9,A927,SeasonTotals!F$2:F$9)),AND(G927&gt;0.885,F927&gt;=50,D927&lt;3)),1,0)</f>
        <v>0</v>
      </c>
      <c r="J927" s="4">
        <f t="shared" si="58"/>
        <v>1</v>
      </c>
      <c r="K927" s="5">
        <f t="shared" si="59"/>
        <v>1</v>
      </c>
    </row>
    <row r="928" spans="1:11" x14ac:dyDescent="0.25">
      <c r="A928" t="s">
        <v>10</v>
      </c>
      <c r="B928" t="s">
        <v>46</v>
      </c>
      <c r="C928">
        <v>1</v>
      </c>
      <c r="D928">
        <v>1</v>
      </c>
      <c r="E928">
        <v>32</v>
      </c>
      <c r="F928">
        <v>65</v>
      </c>
      <c r="G928" s="1">
        <f t="shared" si="56"/>
        <v>0.96969696969696972</v>
      </c>
      <c r="H928" s="4">
        <f t="shared" si="57"/>
        <v>1</v>
      </c>
      <c r="I928" s="5">
        <f>IF(OR(AND(F928&gt;=50,G928&gt;SUMIF(SeasonTotals!A$2:A$9,A928,SeasonTotals!F$2:F$9)),AND(G928&gt;0.885,F928&gt;=50,D928&lt;3)),1,0)</f>
        <v>1</v>
      </c>
      <c r="J928" s="4">
        <f t="shared" si="58"/>
        <v>0</v>
      </c>
      <c r="K928" s="5">
        <f t="shared" si="59"/>
        <v>0</v>
      </c>
    </row>
    <row r="929" spans="1:11" x14ac:dyDescent="0.25">
      <c r="A929" t="s">
        <v>10</v>
      </c>
      <c r="B929" t="s">
        <v>46</v>
      </c>
      <c r="C929">
        <v>1</v>
      </c>
      <c r="D929">
        <v>4</v>
      </c>
      <c r="E929">
        <v>29</v>
      </c>
      <c r="F929">
        <v>64</v>
      </c>
      <c r="G929" s="1">
        <f t="shared" si="56"/>
        <v>0.87878787878787878</v>
      </c>
      <c r="H929" s="4">
        <f t="shared" si="57"/>
        <v>0</v>
      </c>
      <c r="I929" s="5">
        <f>IF(OR(AND(F929&gt;=50,G929&gt;SUMIF(SeasonTotals!A$2:A$9,A929,SeasonTotals!F$2:F$9)),AND(G929&gt;0.885,F929&gt;=50,D929&lt;3)),1,0)</f>
        <v>0</v>
      </c>
      <c r="J929" s="4">
        <f t="shared" si="58"/>
        <v>0</v>
      </c>
      <c r="K929" s="5">
        <f t="shared" si="59"/>
        <v>0</v>
      </c>
    </row>
    <row r="930" spans="1:11" x14ac:dyDescent="0.25">
      <c r="A930" t="s">
        <v>10</v>
      </c>
      <c r="B930" t="s">
        <v>46</v>
      </c>
      <c r="C930">
        <v>1</v>
      </c>
      <c r="D930">
        <v>3</v>
      </c>
      <c r="E930">
        <v>30</v>
      </c>
      <c r="F930">
        <v>63</v>
      </c>
      <c r="G930" s="1">
        <f t="shared" si="56"/>
        <v>0.90909090909090906</v>
      </c>
      <c r="H930" s="4">
        <f t="shared" si="57"/>
        <v>0</v>
      </c>
      <c r="I930" s="5">
        <f>IF(OR(AND(F930&gt;=50,G930&gt;SUMIF(SeasonTotals!A$2:A$9,A930,SeasonTotals!F$2:F$9)),AND(G930&gt;0.885,F930&gt;=50,D930&lt;3)),1,0)</f>
        <v>0</v>
      </c>
      <c r="J930" s="4">
        <f t="shared" si="58"/>
        <v>0</v>
      </c>
      <c r="K930" s="5">
        <f t="shared" si="59"/>
        <v>0</v>
      </c>
    </row>
    <row r="931" spans="1:11" x14ac:dyDescent="0.25">
      <c r="A931" t="s">
        <v>10</v>
      </c>
      <c r="B931" t="s">
        <v>46</v>
      </c>
      <c r="C931">
        <v>1</v>
      </c>
      <c r="D931">
        <v>2</v>
      </c>
      <c r="E931">
        <v>33</v>
      </c>
      <c r="F931">
        <v>65</v>
      </c>
      <c r="G931" s="1">
        <f t="shared" si="56"/>
        <v>0.94285714285714284</v>
      </c>
      <c r="H931" s="4">
        <f t="shared" si="57"/>
        <v>1</v>
      </c>
      <c r="I931" s="5">
        <f>IF(OR(AND(F931&gt;=50,G931&gt;SUMIF(SeasonTotals!A$2:A$9,A931,SeasonTotals!F$2:F$9)),AND(G931&gt;0.885,F931&gt;=50,D931&lt;3)),1,0)</f>
        <v>1</v>
      </c>
      <c r="J931" s="4">
        <f t="shared" si="58"/>
        <v>0</v>
      </c>
      <c r="K931" s="5">
        <f t="shared" si="59"/>
        <v>0</v>
      </c>
    </row>
    <row r="932" spans="1:11" x14ac:dyDescent="0.25">
      <c r="A932" t="s">
        <v>10</v>
      </c>
      <c r="B932" t="s">
        <v>46</v>
      </c>
      <c r="C932">
        <v>1</v>
      </c>
      <c r="D932">
        <v>2</v>
      </c>
      <c r="E932">
        <v>37</v>
      </c>
      <c r="F932">
        <v>64</v>
      </c>
      <c r="G932" s="1">
        <f t="shared" si="56"/>
        <v>0.94871794871794868</v>
      </c>
      <c r="H932" s="4">
        <f t="shared" si="57"/>
        <v>1</v>
      </c>
      <c r="I932" s="5">
        <f>IF(OR(AND(F932&gt;=50,G932&gt;SUMIF(SeasonTotals!A$2:A$9,A932,SeasonTotals!F$2:F$9)),AND(G932&gt;0.885,F932&gt;=50,D932&lt;3)),1,0)</f>
        <v>1</v>
      </c>
      <c r="J932" s="4">
        <f t="shared" si="58"/>
        <v>0</v>
      </c>
      <c r="K932" s="5">
        <f t="shared" si="59"/>
        <v>0</v>
      </c>
    </row>
    <row r="933" spans="1:11" x14ac:dyDescent="0.25">
      <c r="A933" t="s">
        <v>10</v>
      </c>
      <c r="B933" t="s">
        <v>46</v>
      </c>
      <c r="C933">
        <v>1</v>
      </c>
      <c r="D933">
        <v>5</v>
      </c>
      <c r="E933">
        <v>18</v>
      </c>
      <c r="F933">
        <v>40</v>
      </c>
      <c r="G933" s="1">
        <f t="shared" si="56"/>
        <v>0.78260869565217395</v>
      </c>
      <c r="H933" s="4">
        <f t="shared" si="57"/>
        <v>0</v>
      </c>
      <c r="I933" s="5">
        <f>IF(OR(AND(F933&gt;=50,G933&gt;SUMIF(SeasonTotals!A$2:A$9,A933,SeasonTotals!F$2:F$9)),AND(G933&gt;0.885,F933&gt;=50,D933&lt;3)),1,0)</f>
        <v>0</v>
      </c>
      <c r="J933" s="4">
        <f t="shared" si="58"/>
        <v>1</v>
      </c>
      <c r="K933" s="5">
        <f t="shared" si="59"/>
        <v>1</v>
      </c>
    </row>
    <row r="934" spans="1:11" x14ac:dyDescent="0.25">
      <c r="A934" t="s">
        <v>10</v>
      </c>
      <c r="B934" t="s">
        <v>46</v>
      </c>
      <c r="C934">
        <v>1</v>
      </c>
      <c r="D934">
        <v>3</v>
      </c>
      <c r="E934">
        <v>22</v>
      </c>
      <c r="F934">
        <v>58</v>
      </c>
      <c r="G934" s="1">
        <f t="shared" si="56"/>
        <v>0.88</v>
      </c>
      <c r="H934" s="4">
        <f t="shared" si="57"/>
        <v>0</v>
      </c>
      <c r="I934" s="5">
        <f>IF(OR(AND(F934&gt;=50,G934&gt;SUMIF(SeasonTotals!A$2:A$9,A934,SeasonTotals!F$2:F$9)),AND(G934&gt;0.885,F934&gt;=50,D934&lt;3)),1,0)</f>
        <v>0</v>
      </c>
      <c r="J934" s="4">
        <f t="shared" si="58"/>
        <v>0</v>
      </c>
      <c r="K934" s="5">
        <f t="shared" si="59"/>
        <v>0</v>
      </c>
    </row>
    <row r="935" spans="1:11" x14ac:dyDescent="0.25">
      <c r="A935" t="s">
        <v>10</v>
      </c>
      <c r="B935" t="s">
        <v>46</v>
      </c>
      <c r="C935">
        <v>1</v>
      </c>
      <c r="D935">
        <v>5</v>
      </c>
      <c r="E935">
        <v>28</v>
      </c>
      <c r="F935">
        <v>59</v>
      </c>
      <c r="G935" s="1">
        <f t="shared" si="56"/>
        <v>0.84848484848484851</v>
      </c>
      <c r="H935" s="4">
        <f t="shared" si="57"/>
        <v>0</v>
      </c>
      <c r="I935" s="5">
        <f>IF(OR(AND(F935&gt;=50,G935&gt;SUMIF(SeasonTotals!A$2:A$9,A935,SeasonTotals!F$2:F$9)),AND(G935&gt;0.885,F935&gt;=50,D935&lt;3)),1,0)</f>
        <v>0</v>
      </c>
      <c r="J935" s="4">
        <f t="shared" si="58"/>
        <v>1</v>
      </c>
      <c r="K935" s="5">
        <f t="shared" si="59"/>
        <v>0</v>
      </c>
    </row>
    <row r="936" spans="1:11" x14ac:dyDescent="0.25">
      <c r="A936" t="s">
        <v>10</v>
      </c>
      <c r="B936" t="s">
        <v>46</v>
      </c>
      <c r="C936">
        <v>1</v>
      </c>
      <c r="D936">
        <v>7</v>
      </c>
      <c r="E936">
        <v>28</v>
      </c>
      <c r="F936">
        <v>59</v>
      </c>
      <c r="G936" s="1">
        <f t="shared" si="56"/>
        <v>0.8</v>
      </c>
      <c r="H936" s="4">
        <f t="shared" si="57"/>
        <v>0</v>
      </c>
      <c r="I936" s="5">
        <f>IF(OR(AND(F936&gt;=50,G936&gt;SUMIF(SeasonTotals!A$2:A$9,A936,SeasonTotals!F$2:F$9)),AND(G936&gt;0.885,F936&gt;=50,D936&lt;3)),1,0)</f>
        <v>0</v>
      </c>
      <c r="J936" s="4">
        <f t="shared" si="58"/>
        <v>1</v>
      </c>
      <c r="K936" s="5">
        <f t="shared" si="59"/>
        <v>0</v>
      </c>
    </row>
    <row r="937" spans="1:11" x14ac:dyDescent="0.25">
      <c r="A937" t="s">
        <v>10</v>
      </c>
      <c r="B937" t="s">
        <v>46</v>
      </c>
      <c r="C937">
        <v>1</v>
      </c>
      <c r="D937">
        <v>3</v>
      </c>
      <c r="E937">
        <v>30</v>
      </c>
      <c r="F937">
        <v>58</v>
      </c>
      <c r="G937" s="1">
        <f t="shared" si="56"/>
        <v>0.90909090909090906</v>
      </c>
      <c r="H937" s="4">
        <f t="shared" si="57"/>
        <v>0</v>
      </c>
      <c r="I937" s="5">
        <f>IF(OR(AND(F937&gt;=50,G937&gt;SUMIF(SeasonTotals!A$2:A$9,A937,SeasonTotals!F$2:F$9)),AND(G937&gt;0.885,F937&gt;=50,D937&lt;3)),1,0)</f>
        <v>0</v>
      </c>
      <c r="J937" s="4">
        <f t="shared" si="58"/>
        <v>0</v>
      </c>
      <c r="K937" s="5">
        <f t="shared" si="59"/>
        <v>0</v>
      </c>
    </row>
    <row r="938" spans="1:11" x14ac:dyDescent="0.25">
      <c r="A938" t="s">
        <v>10</v>
      </c>
      <c r="B938" t="s">
        <v>47</v>
      </c>
      <c r="C938">
        <v>1</v>
      </c>
      <c r="D938">
        <v>1</v>
      </c>
      <c r="E938">
        <v>26</v>
      </c>
      <c r="F938">
        <v>59</v>
      </c>
      <c r="G938" s="1">
        <f t="shared" si="56"/>
        <v>0.96296296296296291</v>
      </c>
      <c r="H938" s="4">
        <f t="shared" si="57"/>
        <v>1</v>
      </c>
      <c r="I938" s="5">
        <f>IF(OR(AND(F938&gt;=50,G938&gt;SUMIF(SeasonTotals!A$2:A$9,A938,SeasonTotals!F$2:F$9)),AND(G938&gt;0.885,F938&gt;=50,D938&lt;3)),1,0)</f>
        <v>1</v>
      </c>
      <c r="J938" s="4">
        <f t="shared" si="58"/>
        <v>0</v>
      </c>
      <c r="K938" s="5">
        <f t="shared" si="59"/>
        <v>0</v>
      </c>
    </row>
    <row r="939" spans="1:11" x14ac:dyDescent="0.25">
      <c r="A939" t="s">
        <v>10</v>
      </c>
      <c r="B939" t="s">
        <v>47</v>
      </c>
      <c r="C939">
        <v>1</v>
      </c>
      <c r="D939">
        <v>2</v>
      </c>
      <c r="E939">
        <v>13</v>
      </c>
      <c r="F939">
        <v>60</v>
      </c>
      <c r="G939" s="1">
        <f t="shared" si="56"/>
        <v>0.8666666666666667</v>
      </c>
      <c r="H939" s="4">
        <f t="shared" si="57"/>
        <v>0</v>
      </c>
      <c r="I939" s="5">
        <f>IF(OR(AND(F939&gt;=50,G939&gt;SUMIF(SeasonTotals!A$2:A$9,A939,SeasonTotals!F$2:F$9)),AND(G939&gt;0.885,F939&gt;=50,D939&lt;3)),1,0)</f>
        <v>0</v>
      </c>
      <c r="J939" s="4">
        <f t="shared" si="58"/>
        <v>0</v>
      </c>
      <c r="K939" s="5">
        <f t="shared" si="59"/>
        <v>0</v>
      </c>
    </row>
    <row r="940" spans="1:11" x14ac:dyDescent="0.25">
      <c r="A940" t="s">
        <v>10</v>
      </c>
      <c r="B940" t="s">
        <v>47</v>
      </c>
      <c r="C940">
        <v>1</v>
      </c>
      <c r="D940">
        <v>1</v>
      </c>
      <c r="E940">
        <v>30</v>
      </c>
      <c r="F940">
        <v>60</v>
      </c>
      <c r="G940" s="1">
        <f t="shared" si="56"/>
        <v>0.967741935483871</v>
      </c>
      <c r="H940" s="4">
        <f t="shared" si="57"/>
        <v>1</v>
      </c>
      <c r="I940" s="5">
        <f>IF(OR(AND(F940&gt;=50,G940&gt;SUMIF(SeasonTotals!A$2:A$9,A940,SeasonTotals!F$2:F$9)),AND(G940&gt;0.885,F940&gt;=50,D940&lt;3)),1,0)</f>
        <v>1</v>
      </c>
      <c r="J940" s="4">
        <f t="shared" si="58"/>
        <v>0</v>
      </c>
      <c r="K940" s="5">
        <f t="shared" si="59"/>
        <v>0</v>
      </c>
    </row>
    <row r="941" spans="1:11" x14ac:dyDescent="0.25">
      <c r="A941" t="s">
        <v>10</v>
      </c>
      <c r="B941" t="s">
        <v>47</v>
      </c>
      <c r="C941">
        <v>1</v>
      </c>
      <c r="D941">
        <v>4</v>
      </c>
      <c r="E941">
        <v>11</v>
      </c>
      <c r="F941">
        <v>22</v>
      </c>
      <c r="G941" s="1">
        <f t="shared" si="56"/>
        <v>0.73333333333333328</v>
      </c>
      <c r="H941" s="4">
        <f t="shared" si="57"/>
        <v>0</v>
      </c>
      <c r="I941" s="5">
        <f>IF(OR(AND(F941&gt;=50,G941&gt;SUMIF(SeasonTotals!A$2:A$9,A941,SeasonTotals!F$2:F$9)),AND(G941&gt;0.885,F941&gt;=50,D941&lt;3)),1,0)</f>
        <v>0</v>
      </c>
      <c r="J941" s="4">
        <f t="shared" si="58"/>
        <v>1</v>
      </c>
      <c r="K941" s="5">
        <f t="shared" si="59"/>
        <v>1</v>
      </c>
    </row>
    <row r="942" spans="1:11" x14ac:dyDescent="0.25">
      <c r="A942" t="s">
        <v>10</v>
      </c>
      <c r="B942" t="s">
        <v>47</v>
      </c>
      <c r="C942">
        <v>1</v>
      </c>
      <c r="D942">
        <v>4</v>
      </c>
      <c r="E942">
        <v>20</v>
      </c>
      <c r="F942">
        <v>60</v>
      </c>
      <c r="G942" s="1">
        <f t="shared" si="56"/>
        <v>0.83333333333333337</v>
      </c>
      <c r="H942" s="4">
        <f t="shared" si="57"/>
        <v>0</v>
      </c>
      <c r="I942" s="5">
        <f>IF(OR(AND(F942&gt;=50,G942&gt;SUMIF(SeasonTotals!A$2:A$9,A942,SeasonTotals!F$2:F$9)),AND(G942&gt;0.885,F942&gt;=50,D942&lt;3)),1,0)</f>
        <v>0</v>
      </c>
      <c r="J942" s="4">
        <f t="shared" si="58"/>
        <v>1</v>
      </c>
      <c r="K942" s="5">
        <f t="shared" si="59"/>
        <v>0</v>
      </c>
    </row>
    <row r="943" spans="1:11" x14ac:dyDescent="0.25">
      <c r="A943" t="s">
        <v>10</v>
      </c>
      <c r="B943" t="s">
        <v>47</v>
      </c>
      <c r="C943">
        <v>1</v>
      </c>
      <c r="D943">
        <v>2</v>
      </c>
      <c r="E943">
        <v>18</v>
      </c>
      <c r="F943">
        <v>60</v>
      </c>
      <c r="G943" s="1">
        <f t="shared" si="56"/>
        <v>0.9</v>
      </c>
      <c r="H943" s="4">
        <f t="shared" si="57"/>
        <v>1</v>
      </c>
      <c r="I943" s="5">
        <f>IF(OR(AND(F943&gt;=50,G943&gt;SUMIF(SeasonTotals!A$2:A$9,A943,SeasonTotals!F$2:F$9)),AND(G943&gt;0.885,F943&gt;=50,D943&lt;3)),1,0)</f>
        <v>1</v>
      </c>
      <c r="J943" s="4">
        <f t="shared" si="58"/>
        <v>0</v>
      </c>
      <c r="K943" s="5">
        <f t="shared" si="59"/>
        <v>0</v>
      </c>
    </row>
    <row r="944" spans="1:11" x14ac:dyDescent="0.25">
      <c r="A944" t="s">
        <v>10</v>
      </c>
      <c r="B944" t="s">
        <v>47</v>
      </c>
      <c r="C944">
        <v>1</v>
      </c>
      <c r="D944">
        <v>2</v>
      </c>
      <c r="E944">
        <v>21</v>
      </c>
      <c r="F944">
        <v>59</v>
      </c>
      <c r="G944" s="1">
        <f t="shared" si="56"/>
        <v>0.91304347826086951</v>
      </c>
      <c r="H944" s="4">
        <f t="shared" si="57"/>
        <v>1</v>
      </c>
      <c r="I944" s="5">
        <f>IF(OR(AND(F944&gt;=50,G944&gt;SUMIF(SeasonTotals!A$2:A$9,A944,SeasonTotals!F$2:F$9)),AND(G944&gt;0.885,F944&gt;=50,D944&lt;3)),1,0)</f>
        <v>1</v>
      </c>
      <c r="J944" s="4">
        <f t="shared" si="58"/>
        <v>0</v>
      </c>
      <c r="K944" s="5">
        <f t="shared" si="59"/>
        <v>0</v>
      </c>
    </row>
    <row r="945" spans="1:11" x14ac:dyDescent="0.25">
      <c r="A945" t="s">
        <v>10</v>
      </c>
      <c r="B945" t="s">
        <v>47</v>
      </c>
      <c r="C945">
        <v>1</v>
      </c>
      <c r="D945">
        <v>4</v>
      </c>
      <c r="E945">
        <v>22</v>
      </c>
      <c r="F945">
        <v>64</v>
      </c>
      <c r="G945" s="1">
        <f t="shared" si="56"/>
        <v>0.84615384615384615</v>
      </c>
      <c r="H945" s="4">
        <f t="shared" si="57"/>
        <v>0</v>
      </c>
      <c r="I945" s="5">
        <f>IF(OR(AND(F945&gt;=50,G945&gt;SUMIF(SeasonTotals!A$2:A$9,A945,SeasonTotals!F$2:F$9)),AND(G945&gt;0.885,F945&gt;=50,D945&lt;3)),1,0)</f>
        <v>0</v>
      </c>
      <c r="J945" s="4">
        <f t="shared" si="58"/>
        <v>1</v>
      </c>
      <c r="K945" s="5">
        <f t="shared" si="59"/>
        <v>0</v>
      </c>
    </row>
    <row r="946" spans="1:11" x14ac:dyDescent="0.25">
      <c r="A946" t="s">
        <v>10</v>
      </c>
      <c r="B946" t="s">
        <v>47</v>
      </c>
      <c r="C946">
        <v>1</v>
      </c>
      <c r="D946">
        <v>3</v>
      </c>
      <c r="E946">
        <v>32</v>
      </c>
      <c r="F946">
        <v>59</v>
      </c>
      <c r="G946" s="1">
        <f t="shared" si="56"/>
        <v>0.91428571428571426</v>
      </c>
      <c r="H946" s="4">
        <f t="shared" si="57"/>
        <v>1</v>
      </c>
      <c r="I946" s="5">
        <f>IF(OR(AND(F946&gt;=50,G946&gt;SUMIF(SeasonTotals!A$2:A$9,A946,SeasonTotals!F$2:F$9)),AND(G946&gt;0.885,F946&gt;=50,D946&lt;3)),1,0)</f>
        <v>1</v>
      </c>
      <c r="J946" s="4">
        <f t="shared" si="58"/>
        <v>0</v>
      </c>
      <c r="K946" s="5">
        <f t="shared" si="59"/>
        <v>0</v>
      </c>
    </row>
    <row r="947" spans="1:11" x14ac:dyDescent="0.25">
      <c r="A947" t="s">
        <v>10</v>
      </c>
      <c r="B947" t="s">
        <v>47</v>
      </c>
      <c r="C947">
        <v>1</v>
      </c>
      <c r="D947">
        <v>5</v>
      </c>
      <c r="E947">
        <v>22</v>
      </c>
      <c r="F947">
        <v>53</v>
      </c>
      <c r="G947" s="1">
        <f t="shared" si="56"/>
        <v>0.81481481481481477</v>
      </c>
      <c r="H947" s="4">
        <f t="shared" si="57"/>
        <v>0</v>
      </c>
      <c r="I947" s="5">
        <f>IF(OR(AND(F947&gt;=50,G947&gt;SUMIF(SeasonTotals!A$2:A$9,A947,SeasonTotals!F$2:F$9)),AND(G947&gt;0.885,F947&gt;=50,D947&lt;3)),1,0)</f>
        <v>0</v>
      </c>
      <c r="J947" s="4">
        <f t="shared" si="58"/>
        <v>1</v>
      </c>
      <c r="K947" s="5">
        <f t="shared" si="59"/>
        <v>1</v>
      </c>
    </row>
    <row r="948" spans="1:11" x14ac:dyDescent="0.25">
      <c r="A948" t="s">
        <v>10</v>
      </c>
      <c r="B948" t="s">
        <v>47</v>
      </c>
      <c r="C948">
        <v>1</v>
      </c>
      <c r="D948">
        <v>5</v>
      </c>
      <c r="E948">
        <v>16</v>
      </c>
      <c r="F948">
        <v>58</v>
      </c>
      <c r="G948" s="1">
        <f t="shared" si="56"/>
        <v>0.76190476190476186</v>
      </c>
      <c r="H948" s="4">
        <f t="shared" si="57"/>
        <v>0</v>
      </c>
      <c r="I948" s="5">
        <f>IF(OR(AND(F948&gt;=50,G948&gt;SUMIF(SeasonTotals!A$2:A$9,A948,SeasonTotals!F$2:F$9)),AND(G948&gt;0.885,F948&gt;=50,D948&lt;3)),1,0)</f>
        <v>0</v>
      </c>
      <c r="J948" s="4">
        <f t="shared" si="58"/>
        <v>1</v>
      </c>
      <c r="K948" s="5">
        <f t="shared" si="59"/>
        <v>0</v>
      </c>
    </row>
    <row r="949" spans="1:11" x14ac:dyDescent="0.25">
      <c r="A949" t="s">
        <v>10</v>
      </c>
      <c r="B949" t="s">
        <v>47</v>
      </c>
      <c r="C949">
        <v>1</v>
      </c>
      <c r="D949">
        <v>4</v>
      </c>
      <c r="E949">
        <v>26</v>
      </c>
      <c r="F949">
        <v>59</v>
      </c>
      <c r="G949" s="1">
        <f t="shared" si="56"/>
        <v>0.8666666666666667</v>
      </c>
      <c r="H949" s="4">
        <f t="shared" si="57"/>
        <v>0</v>
      </c>
      <c r="I949" s="5">
        <f>IF(OR(AND(F949&gt;=50,G949&gt;SUMIF(SeasonTotals!A$2:A$9,A949,SeasonTotals!F$2:F$9)),AND(G949&gt;0.885,F949&gt;=50,D949&lt;3)),1,0)</f>
        <v>0</v>
      </c>
      <c r="J949" s="4">
        <f t="shared" si="58"/>
        <v>0</v>
      </c>
      <c r="K949" s="5">
        <f t="shared" si="59"/>
        <v>0</v>
      </c>
    </row>
    <row r="950" spans="1:11" x14ac:dyDescent="0.25">
      <c r="A950" t="s">
        <v>10</v>
      </c>
      <c r="B950" t="s">
        <v>47</v>
      </c>
      <c r="C950">
        <v>1</v>
      </c>
      <c r="D950">
        <v>1</v>
      </c>
      <c r="E950">
        <v>22</v>
      </c>
      <c r="F950">
        <v>59</v>
      </c>
      <c r="G950" s="1">
        <f t="shared" si="56"/>
        <v>0.95652173913043481</v>
      </c>
      <c r="H950" s="4">
        <f t="shared" si="57"/>
        <v>1</v>
      </c>
      <c r="I950" s="5">
        <f>IF(OR(AND(F950&gt;=50,G950&gt;SUMIF(SeasonTotals!A$2:A$9,A950,SeasonTotals!F$2:F$9)),AND(G950&gt;0.885,F950&gt;=50,D950&lt;3)),1,0)</f>
        <v>1</v>
      </c>
      <c r="J950" s="4">
        <f t="shared" si="58"/>
        <v>0</v>
      </c>
      <c r="K950" s="5">
        <f t="shared" si="59"/>
        <v>0</v>
      </c>
    </row>
    <row r="951" spans="1:11" x14ac:dyDescent="0.25">
      <c r="A951" t="s">
        <v>10</v>
      </c>
      <c r="B951" t="s">
        <v>47</v>
      </c>
      <c r="C951">
        <v>1</v>
      </c>
      <c r="D951">
        <v>1</v>
      </c>
      <c r="E951">
        <v>40</v>
      </c>
      <c r="F951">
        <v>60</v>
      </c>
      <c r="G951" s="1">
        <f t="shared" si="56"/>
        <v>0.97560975609756095</v>
      </c>
      <c r="H951" s="4">
        <f t="shared" si="57"/>
        <v>1</v>
      </c>
      <c r="I951" s="5">
        <f>IF(OR(AND(F951&gt;=50,G951&gt;SUMIF(SeasonTotals!A$2:A$9,A951,SeasonTotals!F$2:F$9)),AND(G951&gt;0.885,F951&gt;=50,D951&lt;3)),1,0)</f>
        <v>1</v>
      </c>
      <c r="J951" s="4">
        <f t="shared" si="58"/>
        <v>0</v>
      </c>
      <c r="K951" s="5">
        <f t="shared" si="59"/>
        <v>0</v>
      </c>
    </row>
    <row r="952" spans="1:11" x14ac:dyDescent="0.25">
      <c r="A952" t="s">
        <v>10</v>
      </c>
      <c r="B952" t="s">
        <v>47</v>
      </c>
      <c r="C952">
        <v>1</v>
      </c>
      <c r="D952">
        <v>2</v>
      </c>
      <c r="E952">
        <v>23</v>
      </c>
      <c r="F952">
        <v>60</v>
      </c>
      <c r="G952" s="1">
        <f t="shared" si="56"/>
        <v>0.92</v>
      </c>
      <c r="H952" s="4">
        <f t="shared" si="57"/>
        <v>1</v>
      </c>
      <c r="I952" s="5">
        <f>IF(OR(AND(F952&gt;=50,G952&gt;SUMIF(SeasonTotals!A$2:A$9,A952,SeasonTotals!F$2:F$9)),AND(G952&gt;0.885,F952&gt;=50,D952&lt;3)),1,0)</f>
        <v>1</v>
      </c>
      <c r="J952" s="4">
        <f t="shared" si="58"/>
        <v>0</v>
      </c>
      <c r="K952" s="5">
        <f t="shared" si="59"/>
        <v>0</v>
      </c>
    </row>
    <row r="953" spans="1:11" x14ac:dyDescent="0.25">
      <c r="A953" t="s">
        <v>10</v>
      </c>
      <c r="B953" t="s">
        <v>47</v>
      </c>
      <c r="C953">
        <v>1</v>
      </c>
      <c r="D953">
        <v>1</v>
      </c>
      <c r="E953">
        <v>28</v>
      </c>
      <c r="F953">
        <v>60</v>
      </c>
      <c r="G953" s="1">
        <f t="shared" si="56"/>
        <v>0.96551724137931039</v>
      </c>
      <c r="H953" s="4">
        <f t="shared" si="57"/>
        <v>1</v>
      </c>
      <c r="I953" s="5">
        <f>IF(OR(AND(F953&gt;=50,G953&gt;SUMIF(SeasonTotals!A$2:A$9,A953,SeasonTotals!F$2:F$9)),AND(G953&gt;0.885,F953&gt;=50,D953&lt;3)),1,0)</f>
        <v>1</v>
      </c>
      <c r="J953" s="4">
        <f t="shared" si="58"/>
        <v>0</v>
      </c>
      <c r="K953" s="5">
        <f t="shared" si="59"/>
        <v>0</v>
      </c>
    </row>
    <row r="954" spans="1:11" x14ac:dyDescent="0.25">
      <c r="A954" t="s">
        <v>10</v>
      </c>
      <c r="B954" t="s">
        <v>47</v>
      </c>
      <c r="C954">
        <v>1</v>
      </c>
      <c r="D954">
        <v>2</v>
      </c>
      <c r="E954">
        <v>28</v>
      </c>
      <c r="F954">
        <v>60</v>
      </c>
      <c r="G954" s="1">
        <f t="shared" si="56"/>
        <v>0.93333333333333335</v>
      </c>
      <c r="H954" s="4">
        <f t="shared" si="57"/>
        <v>1</v>
      </c>
      <c r="I954" s="5">
        <f>IF(OR(AND(F954&gt;=50,G954&gt;SUMIF(SeasonTotals!A$2:A$9,A954,SeasonTotals!F$2:F$9)),AND(G954&gt;0.885,F954&gt;=50,D954&lt;3)),1,0)</f>
        <v>1</v>
      </c>
      <c r="J954" s="4">
        <f t="shared" si="58"/>
        <v>0</v>
      </c>
      <c r="K954" s="5">
        <f t="shared" si="59"/>
        <v>0</v>
      </c>
    </row>
    <row r="955" spans="1:11" x14ac:dyDescent="0.25">
      <c r="A955" t="s">
        <v>10</v>
      </c>
      <c r="B955" t="s">
        <v>47</v>
      </c>
      <c r="C955">
        <v>1</v>
      </c>
      <c r="D955">
        <v>4</v>
      </c>
      <c r="E955">
        <v>20</v>
      </c>
      <c r="F955">
        <v>63</v>
      </c>
      <c r="G955" s="1">
        <f t="shared" si="56"/>
        <v>0.83333333333333337</v>
      </c>
      <c r="H955" s="4">
        <f t="shared" si="57"/>
        <v>0</v>
      </c>
      <c r="I955" s="5">
        <f>IF(OR(AND(F955&gt;=50,G955&gt;SUMIF(SeasonTotals!A$2:A$9,A955,SeasonTotals!F$2:F$9)),AND(G955&gt;0.885,F955&gt;=50,D955&lt;3)),1,0)</f>
        <v>0</v>
      </c>
      <c r="J955" s="4">
        <f t="shared" si="58"/>
        <v>1</v>
      </c>
      <c r="K955" s="5">
        <f t="shared" si="59"/>
        <v>0</v>
      </c>
    </row>
    <row r="956" spans="1:11" x14ac:dyDescent="0.25">
      <c r="A956" t="s">
        <v>10</v>
      </c>
      <c r="B956" t="s">
        <v>47</v>
      </c>
      <c r="C956">
        <v>1</v>
      </c>
      <c r="D956">
        <v>2</v>
      </c>
      <c r="E956">
        <v>27</v>
      </c>
      <c r="F956">
        <v>58</v>
      </c>
      <c r="G956" s="1">
        <f t="shared" si="56"/>
        <v>0.93103448275862066</v>
      </c>
      <c r="H956" s="4">
        <f t="shared" si="57"/>
        <v>1</v>
      </c>
      <c r="I956" s="5">
        <f>IF(OR(AND(F956&gt;=50,G956&gt;SUMIF(SeasonTotals!A$2:A$9,A956,SeasonTotals!F$2:F$9)),AND(G956&gt;0.885,F956&gt;=50,D956&lt;3)),1,0)</f>
        <v>1</v>
      </c>
      <c r="J956" s="4">
        <f t="shared" si="58"/>
        <v>0</v>
      </c>
      <c r="K956" s="5">
        <f t="shared" si="59"/>
        <v>0</v>
      </c>
    </row>
    <row r="957" spans="1:11" x14ac:dyDescent="0.25">
      <c r="A957" t="s">
        <v>10</v>
      </c>
      <c r="B957" t="s">
        <v>47</v>
      </c>
      <c r="C957">
        <v>1</v>
      </c>
      <c r="D957">
        <v>4</v>
      </c>
      <c r="E957">
        <v>18</v>
      </c>
      <c r="F957">
        <v>59</v>
      </c>
      <c r="G957" s="1">
        <f t="shared" si="56"/>
        <v>0.81818181818181823</v>
      </c>
      <c r="H957" s="4">
        <f t="shared" si="57"/>
        <v>0</v>
      </c>
      <c r="I957" s="5">
        <f>IF(OR(AND(F957&gt;=50,G957&gt;SUMIF(SeasonTotals!A$2:A$9,A957,SeasonTotals!F$2:F$9)),AND(G957&gt;0.885,F957&gt;=50,D957&lt;3)),1,0)</f>
        <v>0</v>
      </c>
      <c r="J957" s="4">
        <f t="shared" si="58"/>
        <v>1</v>
      </c>
      <c r="K957" s="5">
        <f t="shared" si="59"/>
        <v>0</v>
      </c>
    </row>
    <row r="958" spans="1:11" x14ac:dyDescent="0.25">
      <c r="A958" t="s">
        <v>10</v>
      </c>
      <c r="B958" t="s">
        <v>47</v>
      </c>
      <c r="C958">
        <v>1</v>
      </c>
      <c r="D958">
        <v>3</v>
      </c>
      <c r="E958">
        <v>18</v>
      </c>
      <c r="F958">
        <v>57</v>
      </c>
      <c r="G958" s="1">
        <f t="shared" si="56"/>
        <v>0.8571428571428571</v>
      </c>
      <c r="H958" s="4">
        <f t="shared" si="57"/>
        <v>0</v>
      </c>
      <c r="I958" s="5">
        <f>IF(OR(AND(F958&gt;=50,G958&gt;SUMIF(SeasonTotals!A$2:A$9,A958,SeasonTotals!F$2:F$9)),AND(G958&gt;0.885,F958&gt;=50,D958&lt;3)),1,0)</f>
        <v>0</v>
      </c>
      <c r="J958" s="4">
        <f t="shared" si="58"/>
        <v>0</v>
      </c>
      <c r="K958" s="5">
        <f t="shared" si="59"/>
        <v>0</v>
      </c>
    </row>
    <row r="959" spans="1:11" x14ac:dyDescent="0.25">
      <c r="A959" t="s">
        <v>10</v>
      </c>
      <c r="B959" t="s">
        <v>47</v>
      </c>
      <c r="C959">
        <v>1</v>
      </c>
      <c r="D959">
        <v>3</v>
      </c>
      <c r="E959">
        <v>7</v>
      </c>
      <c r="F959">
        <v>40</v>
      </c>
      <c r="G959" s="1">
        <f t="shared" si="56"/>
        <v>0.7</v>
      </c>
      <c r="H959" s="4">
        <f t="shared" si="57"/>
        <v>0</v>
      </c>
      <c r="I959" s="5">
        <f>IF(OR(AND(F959&gt;=50,G959&gt;SUMIF(SeasonTotals!A$2:A$9,A959,SeasonTotals!F$2:F$9)),AND(G959&gt;0.885,F959&gt;=50,D959&lt;3)),1,0)</f>
        <v>0</v>
      </c>
      <c r="J959" s="4">
        <f t="shared" si="58"/>
        <v>1</v>
      </c>
      <c r="K959" s="5">
        <f t="shared" si="59"/>
        <v>1</v>
      </c>
    </row>
    <row r="960" spans="1:11" x14ac:dyDescent="0.25">
      <c r="A960" t="s">
        <v>10</v>
      </c>
      <c r="B960" t="s">
        <v>47</v>
      </c>
      <c r="C960">
        <v>1</v>
      </c>
      <c r="D960">
        <v>1</v>
      </c>
      <c r="E960">
        <v>28</v>
      </c>
      <c r="F960">
        <v>60</v>
      </c>
      <c r="G960" s="1">
        <f t="shared" si="56"/>
        <v>0.96551724137931039</v>
      </c>
      <c r="H960" s="4">
        <f t="shared" si="57"/>
        <v>1</v>
      </c>
      <c r="I960" s="5">
        <f>IF(OR(AND(F960&gt;=50,G960&gt;SUMIF(SeasonTotals!A$2:A$9,A960,SeasonTotals!F$2:F$9)),AND(G960&gt;0.885,F960&gt;=50,D960&lt;3)),1,0)</f>
        <v>1</v>
      </c>
      <c r="J960" s="4">
        <f t="shared" si="58"/>
        <v>0</v>
      </c>
      <c r="K960" s="5">
        <f t="shared" si="59"/>
        <v>0</v>
      </c>
    </row>
    <row r="961" spans="1:11" x14ac:dyDescent="0.25">
      <c r="A961" t="s">
        <v>10</v>
      </c>
      <c r="B961" t="s">
        <v>47</v>
      </c>
      <c r="C961">
        <v>1</v>
      </c>
      <c r="D961">
        <v>3</v>
      </c>
      <c r="E961">
        <v>26</v>
      </c>
      <c r="F961">
        <v>65</v>
      </c>
      <c r="G961" s="1">
        <f t="shared" si="56"/>
        <v>0.89655172413793105</v>
      </c>
      <c r="H961" s="4">
        <f t="shared" si="57"/>
        <v>0</v>
      </c>
      <c r="I961" s="5">
        <f>IF(OR(AND(F961&gt;=50,G961&gt;SUMIF(SeasonTotals!A$2:A$9,A961,SeasonTotals!F$2:F$9)),AND(G961&gt;0.885,F961&gt;=50,D961&lt;3)),1,0)</f>
        <v>0</v>
      </c>
      <c r="J961" s="4">
        <f t="shared" si="58"/>
        <v>0</v>
      </c>
      <c r="K961" s="5">
        <f t="shared" si="59"/>
        <v>0</v>
      </c>
    </row>
    <row r="962" spans="1:11" x14ac:dyDescent="0.25">
      <c r="A962" t="s">
        <v>10</v>
      </c>
      <c r="B962" t="s">
        <v>47</v>
      </c>
      <c r="C962">
        <v>1</v>
      </c>
      <c r="D962">
        <v>1</v>
      </c>
      <c r="E962">
        <v>23</v>
      </c>
      <c r="F962">
        <v>60</v>
      </c>
      <c r="G962" s="1">
        <f t="shared" ref="G962:G1025" si="60">E962/MAX(1,SUM(D962:E962))</f>
        <v>0.95833333333333337</v>
      </c>
      <c r="H962" s="4">
        <f t="shared" ref="H962:H1025" si="61">IF(AND(F962&gt;=50,OR(G962&gt;0.913,AND(G962&gt;0.885,D962&lt;3))),1,0)</f>
        <v>1</v>
      </c>
      <c r="I962" s="5">
        <f>IF(OR(AND(F962&gt;=50,G962&gt;SUMIF(SeasonTotals!A$2:A$9,A962,SeasonTotals!F$2:F$9)),AND(G962&gt;0.885,F962&gt;=50,D962&lt;3)),1,0)</f>
        <v>1</v>
      </c>
      <c r="J962" s="4">
        <f t="shared" ref="J962:J1025" si="62">IF(G962&lt;0.85,1,0)</f>
        <v>0</v>
      </c>
      <c r="K962" s="5">
        <f t="shared" ref="K962:K1025" si="63">IF(F962&lt;55,1,0)</f>
        <v>0</v>
      </c>
    </row>
    <row r="963" spans="1:11" x14ac:dyDescent="0.25">
      <c r="A963" t="s">
        <v>10</v>
      </c>
      <c r="B963" t="s">
        <v>47</v>
      </c>
      <c r="C963">
        <v>1</v>
      </c>
      <c r="D963">
        <v>3</v>
      </c>
      <c r="E963">
        <v>30</v>
      </c>
      <c r="F963">
        <v>63</v>
      </c>
      <c r="G963" s="1">
        <f t="shared" si="60"/>
        <v>0.90909090909090906</v>
      </c>
      <c r="H963" s="4">
        <f t="shared" si="61"/>
        <v>0</v>
      </c>
      <c r="I963" s="5">
        <f>IF(OR(AND(F963&gt;=50,G963&gt;SUMIF(SeasonTotals!A$2:A$9,A963,SeasonTotals!F$2:F$9)),AND(G963&gt;0.885,F963&gt;=50,D963&lt;3)),1,0)</f>
        <v>0</v>
      </c>
      <c r="J963" s="4">
        <f t="shared" si="62"/>
        <v>0</v>
      </c>
      <c r="K963" s="5">
        <f t="shared" si="63"/>
        <v>0</v>
      </c>
    </row>
    <row r="964" spans="1:11" x14ac:dyDescent="0.25">
      <c r="A964" t="s">
        <v>10</v>
      </c>
      <c r="B964" t="s">
        <v>47</v>
      </c>
      <c r="C964">
        <v>1</v>
      </c>
      <c r="D964">
        <v>4</v>
      </c>
      <c r="E964">
        <v>18</v>
      </c>
      <c r="F964">
        <v>35</v>
      </c>
      <c r="G964" s="1">
        <f t="shared" si="60"/>
        <v>0.81818181818181823</v>
      </c>
      <c r="H964" s="4">
        <f t="shared" si="61"/>
        <v>0</v>
      </c>
      <c r="I964" s="5">
        <f>IF(OR(AND(F964&gt;=50,G964&gt;SUMIF(SeasonTotals!A$2:A$9,A964,SeasonTotals!F$2:F$9)),AND(G964&gt;0.885,F964&gt;=50,D964&lt;3)),1,0)</f>
        <v>0</v>
      </c>
      <c r="J964" s="4">
        <f t="shared" si="62"/>
        <v>1</v>
      </c>
      <c r="K964" s="5">
        <f t="shared" si="63"/>
        <v>1</v>
      </c>
    </row>
    <row r="965" spans="1:11" x14ac:dyDescent="0.25">
      <c r="A965" t="s">
        <v>10</v>
      </c>
      <c r="B965" t="s">
        <v>47</v>
      </c>
      <c r="C965">
        <v>1</v>
      </c>
      <c r="D965">
        <v>4</v>
      </c>
      <c r="E965">
        <v>2</v>
      </c>
      <c r="F965">
        <v>13</v>
      </c>
      <c r="G965" s="1">
        <f t="shared" si="60"/>
        <v>0.33333333333333331</v>
      </c>
      <c r="H965" s="4">
        <f t="shared" si="61"/>
        <v>0</v>
      </c>
      <c r="I965" s="5">
        <f>IF(OR(AND(F965&gt;=50,G965&gt;SUMIF(SeasonTotals!A$2:A$9,A965,SeasonTotals!F$2:F$9)),AND(G965&gt;0.885,F965&gt;=50,D965&lt;3)),1,0)</f>
        <v>0</v>
      </c>
      <c r="J965" s="4">
        <f t="shared" si="62"/>
        <v>1</v>
      </c>
      <c r="K965" s="5">
        <f t="shared" si="63"/>
        <v>1</v>
      </c>
    </row>
    <row r="966" spans="1:11" x14ac:dyDescent="0.25">
      <c r="A966" t="s">
        <v>10</v>
      </c>
      <c r="B966" t="s">
        <v>47</v>
      </c>
      <c r="C966">
        <v>1</v>
      </c>
      <c r="D966">
        <v>3</v>
      </c>
      <c r="E966">
        <v>29</v>
      </c>
      <c r="F966">
        <v>58</v>
      </c>
      <c r="G966" s="1">
        <f t="shared" si="60"/>
        <v>0.90625</v>
      </c>
      <c r="H966" s="4">
        <f t="shared" si="61"/>
        <v>0</v>
      </c>
      <c r="I966" s="5">
        <f>IF(OR(AND(F966&gt;=50,G966&gt;SUMIF(SeasonTotals!A$2:A$9,A966,SeasonTotals!F$2:F$9)),AND(G966&gt;0.885,F966&gt;=50,D966&lt;3)),1,0)</f>
        <v>0</v>
      </c>
      <c r="J966" s="4">
        <f t="shared" si="62"/>
        <v>0</v>
      </c>
      <c r="K966" s="5">
        <f t="shared" si="63"/>
        <v>0</v>
      </c>
    </row>
    <row r="967" spans="1:11" x14ac:dyDescent="0.25">
      <c r="A967" t="s">
        <v>10</v>
      </c>
      <c r="B967" t="s">
        <v>47</v>
      </c>
      <c r="C967">
        <v>1</v>
      </c>
      <c r="D967">
        <v>3</v>
      </c>
      <c r="E967">
        <v>6</v>
      </c>
      <c r="F967">
        <v>20</v>
      </c>
      <c r="G967" s="1">
        <f t="shared" si="60"/>
        <v>0.66666666666666663</v>
      </c>
      <c r="H967" s="4">
        <f t="shared" si="61"/>
        <v>0</v>
      </c>
      <c r="I967" s="5">
        <f>IF(OR(AND(F967&gt;=50,G967&gt;SUMIF(SeasonTotals!A$2:A$9,A967,SeasonTotals!F$2:F$9)),AND(G967&gt;0.885,F967&gt;=50,D967&lt;3)),1,0)</f>
        <v>0</v>
      </c>
      <c r="J967" s="4">
        <f t="shared" si="62"/>
        <v>1</v>
      </c>
      <c r="K967" s="5">
        <f t="shared" si="63"/>
        <v>1</v>
      </c>
    </row>
    <row r="968" spans="1:11" x14ac:dyDescent="0.25">
      <c r="A968" t="s">
        <v>10</v>
      </c>
      <c r="B968" t="s">
        <v>47</v>
      </c>
      <c r="C968">
        <v>1</v>
      </c>
      <c r="D968">
        <v>3</v>
      </c>
      <c r="E968">
        <v>12</v>
      </c>
      <c r="F968">
        <v>34</v>
      </c>
      <c r="G968" s="1">
        <f t="shared" si="60"/>
        <v>0.8</v>
      </c>
      <c r="H968" s="4">
        <f t="shared" si="61"/>
        <v>0</v>
      </c>
      <c r="I968" s="5">
        <f>IF(OR(AND(F968&gt;=50,G968&gt;SUMIF(SeasonTotals!A$2:A$9,A968,SeasonTotals!F$2:F$9)),AND(G968&gt;0.885,F968&gt;=50,D968&lt;3)),1,0)</f>
        <v>0</v>
      </c>
      <c r="J968" s="4">
        <f t="shared" si="62"/>
        <v>1</v>
      </c>
      <c r="K968" s="5">
        <f t="shared" si="63"/>
        <v>1</v>
      </c>
    </row>
    <row r="969" spans="1:11" x14ac:dyDescent="0.25">
      <c r="A969" t="s">
        <v>10</v>
      </c>
      <c r="B969" t="s">
        <v>47</v>
      </c>
      <c r="C969">
        <v>1</v>
      </c>
      <c r="D969">
        <v>4</v>
      </c>
      <c r="E969">
        <v>23</v>
      </c>
      <c r="F969">
        <v>63</v>
      </c>
      <c r="G969" s="1">
        <f t="shared" si="60"/>
        <v>0.85185185185185186</v>
      </c>
      <c r="H969" s="4">
        <f t="shared" si="61"/>
        <v>0</v>
      </c>
      <c r="I969" s="5">
        <f>IF(OR(AND(F969&gt;=50,G969&gt;SUMIF(SeasonTotals!A$2:A$9,A969,SeasonTotals!F$2:F$9)),AND(G969&gt;0.885,F969&gt;=50,D969&lt;3)),1,0)</f>
        <v>0</v>
      </c>
      <c r="J969" s="4">
        <f t="shared" si="62"/>
        <v>0</v>
      </c>
      <c r="K969" s="5">
        <f t="shared" si="63"/>
        <v>0</v>
      </c>
    </row>
    <row r="970" spans="1:11" x14ac:dyDescent="0.25">
      <c r="A970" t="s">
        <v>10</v>
      </c>
      <c r="B970" t="s">
        <v>47</v>
      </c>
      <c r="C970">
        <v>1</v>
      </c>
      <c r="D970">
        <v>3</v>
      </c>
      <c r="E970">
        <v>27</v>
      </c>
      <c r="F970">
        <v>60</v>
      </c>
      <c r="G970" s="1">
        <f t="shared" si="60"/>
        <v>0.9</v>
      </c>
      <c r="H970" s="4">
        <f t="shared" si="61"/>
        <v>0</v>
      </c>
      <c r="I970" s="5">
        <f>IF(OR(AND(F970&gt;=50,G970&gt;SUMIF(SeasonTotals!A$2:A$9,A970,SeasonTotals!F$2:F$9)),AND(G970&gt;0.885,F970&gt;=50,D970&lt;3)),1,0)</f>
        <v>0</v>
      </c>
      <c r="J970" s="4">
        <f t="shared" si="62"/>
        <v>0</v>
      </c>
      <c r="K970" s="5">
        <f t="shared" si="63"/>
        <v>0</v>
      </c>
    </row>
    <row r="971" spans="1:11" x14ac:dyDescent="0.25">
      <c r="A971" t="s">
        <v>10</v>
      </c>
      <c r="B971" t="s">
        <v>47</v>
      </c>
      <c r="C971">
        <v>1</v>
      </c>
      <c r="D971">
        <v>0</v>
      </c>
      <c r="E971">
        <v>27</v>
      </c>
      <c r="F971">
        <v>60</v>
      </c>
      <c r="G971" s="1">
        <f t="shared" si="60"/>
        <v>1</v>
      </c>
      <c r="H971" s="4">
        <f t="shared" si="61"/>
        <v>1</v>
      </c>
      <c r="I971" s="5">
        <f>IF(OR(AND(F971&gt;=50,G971&gt;SUMIF(SeasonTotals!A$2:A$9,A971,SeasonTotals!F$2:F$9)),AND(G971&gt;0.885,F971&gt;=50,D971&lt;3)),1,0)</f>
        <v>1</v>
      </c>
      <c r="J971" s="4">
        <f t="shared" si="62"/>
        <v>0</v>
      </c>
      <c r="K971" s="5">
        <f t="shared" si="63"/>
        <v>0</v>
      </c>
    </row>
    <row r="972" spans="1:11" x14ac:dyDescent="0.25">
      <c r="A972" t="s">
        <v>10</v>
      </c>
      <c r="B972" t="s">
        <v>47</v>
      </c>
      <c r="C972">
        <v>1</v>
      </c>
      <c r="D972">
        <v>0</v>
      </c>
      <c r="E972">
        <v>25</v>
      </c>
      <c r="F972">
        <v>60</v>
      </c>
      <c r="G972" s="1">
        <f t="shared" si="60"/>
        <v>1</v>
      </c>
      <c r="H972" s="4">
        <f t="shared" si="61"/>
        <v>1</v>
      </c>
      <c r="I972" s="5">
        <f>IF(OR(AND(F972&gt;=50,G972&gt;SUMIF(SeasonTotals!A$2:A$9,A972,SeasonTotals!F$2:F$9)),AND(G972&gt;0.885,F972&gt;=50,D972&lt;3)),1,0)</f>
        <v>1</v>
      </c>
      <c r="J972" s="4">
        <f t="shared" si="62"/>
        <v>0</v>
      </c>
      <c r="K972" s="5">
        <f t="shared" si="63"/>
        <v>0</v>
      </c>
    </row>
    <row r="973" spans="1:11" x14ac:dyDescent="0.25">
      <c r="A973" t="s">
        <v>10</v>
      </c>
      <c r="B973" t="s">
        <v>47</v>
      </c>
      <c r="C973">
        <v>1</v>
      </c>
      <c r="D973">
        <v>3</v>
      </c>
      <c r="E973">
        <v>25</v>
      </c>
      <c r="F973">
        <v>60</v>
      </c>
      <c r="G973" s="1">
        <f t="shared" si="60"/>
        <v>0.8928571428571429</v>
      </c>
      <c r="H973" s="4">
        <f t="shared" si="61"/>
        <v>0</v>
      </c>
      <c r="I973" s="5">
        <f>IF(OR(AND(F973&gt;=50,G973&gt;SUMIF(SeasonTotals!A$2:A$9,A973,SeasonTotals!F$2:F$9)),AND(G973&gt;0.885,F973&gt;=50,D973&lt;3)),1,0)</f>
        <v>0</v>
      </c>
      <c r="J973" s="4">
        <f t="shared" si="62"/>
        <v>0</v>
      </c>
      <c r="K973" s="5">
        <f t="shared" si="63"/>
        <v>0</v>
      </c>
    </row>
    <row r="974" spans="1:11" x14ac:dyDescent="0.25">
      <c r="A974" t="s">
        <v>10</v>
      </c>
      <c r="B974" t="s">
        <v>47</v>
      </c>
      <c r="C974">
        <v>1</v>
      </c>
      <c r="D974">
        <v>3</v>
      </c>
      <c r="E974">
        <v>11</v>
      </c>
      <c r="F974">
        <v>20</v>
      </c>
      <c r="G974" s="1">
        <f t="shared" si="60"/>
        <v>0.7857142857142857</v>
      </c>
      <c r="H974" s="4">
        <f t="shared" si="61"/>
        <v>0</v>
      </c>
      <c r="I974" s="5">
        <f>IF(OR(AND(F974&gt;=50,G974&gt;SUMIF(SeasonTotals!A$2:A$9,A974,SeasonTotals!F$2:F$9)),AND(G974&gt;0.885,F974&gt;=50,D974&lt;3)),1,0)</f>
        <v>0</v>
      </c>
      <c r="J974" s="4">
        <f t="shared" si="62"/>
        <v>1</v>
      </c>
      <c r="K974" s="5">
        <f t="shared" si="63"/>
        <v>1</v>
      </c>
    </row>
    <row r="975" spans="1:11" x14ac:dyDescent="0.25">
      <c r="A975" t="s">
        <v>10</v>
      </c>
      <c r="B975" t="s">
        <v>47</v>
      </c>
      <c r="C975">
        <v>1</v>
      </c>
      <c r="D975">
        <v>4</v>
      </c>
      <c r="E975">
        <v>22</v>
      </c>
      <c r="F975">
        <v>58</v>
      </c>
      <c r="G975" s="1">
        <f t="shared" si="60"/>
        <v>0.84615384615384615</v>
      </c>
      <c r="H975" s="4">
        <f t="shared" si="61"/>
        <v>0</v>
      </c>
      <c r="I975" s="5">
        <f>IF(OR(AND(F975&gt;=50,G975&gt;SUMIF(SeasonTotals!A$2:A$9,A975,SeasonTotals!F$2:F$9)),AND(G975&gt;0.885,F975&gt;=50,D975&lt;3)),1,0)</f>
        <v>0</v>
      </c>
      <c r="J975" s="4">
        <f t="shared" si="62"/>
        <v>1</v>
      </c>
      <c r="K975" s="5">
        <f t="shared" si="63"/>
        <v>0</v>
      </c>
    </row>
    <row r="976" spans="1:11" x14ac:dyDescent="0.25">
      <c r="A976" t="s">
        <v>10</v>
      </c>
      <c r="B976" t="s">
        <v>47</v>
      </c>
      <c r="C976">
        <v>1</v>
      </c>
      <c r="D976">
        <v>4</v>
      </c>
      <c r="E976">
        <v>21</v>
      </c>
      <c r="F976">
        <v>60</v>
      </c>
      <c r="G976" s="1">
        <f t="shared" si="60"/>
        <v>0.84</v>
      </c>
      <c r="H976" s="4">
        <f t="shared" si="61"/>
        <v>0</v>
      </c>
      <c r="I976" s="5">
        <f>IF(OR(AND(F976&gt;=50,G976&gt;SUMIF(SeasonTotals!A$2:A$9,A976,SeasonTotals!F$2:F$9)),AND(G976&gt;0.885,F976&gt;=50,D976&lt;3)),1,0)</f>
        <v>0</v>
      </c>
      <c r="J976" s="4">
        <f t="shared" si="62"/>
        <v>1</v>
      </c>
      <c r="K976" s="5">
        <f t="shared" si="63"/>
        <v>0</v>
      </c>
    </row>
    <row r="977" spans="1:11" x14ac:dyDescent="0.25">
      <c r="A977" t="s">
        <v>10</v>
      </c>
      <c r="B977" t="s">
        <v>47</v>
      </c>
      <c r="C977">
        <v>1</v>
      </c>
      <c r="D977">
        <v>1</v>
      </c>
      <c r="E977">
        <v>18</v>
      </c>
      <c r="F977">
        <v>61</v>
      </c>
      <c r="G977" s="1">
        <f t="shared" si="60"/>
        <v>0.94736842105263153</v>
      </c>
      <c r="H977" s="4">
        <f t="shared" si="61"/>
        <v>1</v>
      </c>
      <c r="I977" s="5">
        <f>IF(OR(AND(F977&gt;=50,G977&gt;SUMIF(SeasonTotals!A$2:A$9,A977,SeasonTotals!F$2:F$9)),AND(G977&gt;0.885,F977&gt;=50,D977&lt;3)),1,0)</f>
        <v>1</v>
      </c>
      <c r="J977" s="4">
        <f t="shared" si="62"/>
        <v>0</v>
      </c>
      <c r="K977" s="5">
        <f t="shared" si="63"/>
        <v>0</v>
      </c>
    </row>
    <row r="978" spans="1:11" x14ac:dyDescent="0.25">
      <c r="A978" t="s">
        <v>10</v>
      </c>
      <c r="B978" t="s">
        <v>47</v>
      </c>
      <c r="C978">
        <v>1</v>
      </c>
      <c r="D978">
        <v>2</v>
      </c>
      <c r="E978">
        <v>20</v>
      </c>
      <c r="F978">
        <v>61</v>
      </c>
      <c r="G978" s="1">
        <f t="shared" si="60"/>
        <v>0.90909090909090906</v>
      </c>
      <c r="H978" s="4">
        <f t="shared" si="61"/>
        <v>1</v>
      </c>
      <c r="I978" s="5">
        <f>IF(OR(AND(F978&gt;=50,G978&gt;SUMIF(SeasonTotals!A$2:A$9,A978,SeasonTotals!F$2:F$9)),AND(G978&gt;0.885,F978&gt;=50,D978&lt;3)),1,0)</f>
        <v>1</v>
      </c>
      <c r="J978" s="4">
        <f t="shared" si="62"/>
        <v>0</v>
      </c>
      <c r="K978" s="5">
        <f t="shared" si="63"/>
        <v>0</v>
      </c>
    </row>
    <row r="979" spans="1:11" x14ac:dyDescent="0.25">
      <c r="A979" t="s">
        <v>10</v>
      </c>
      <c r="B979" t="s">
        <v>47</v>
      </c>
      <c r="C979">
        <v>1</v>
      </c>
      <c r="D979">
        <v>3</v>
      </c>
      <c r="E979">
        <v>27</v>
      </c>
      <c r="F979">
        <v>60</v>
      </c>
      <c r="G979" s="1">
        <f t="shared" si="60"/>
        <v>0.9</v>
      </c>
      <c r="H979" s="4">
        <f t="shared" si="61"/>
        <v>0</v>
      </c>
      <c r="I979" s="5">
        <f>IF(OR(AND(F979&gt;=50,G979&gt;SUMIF(SeasonTotals!A$2:A$9,A979,SeasonTotals!F$2:F$9)),AND(G979&gt;0.885,F979&gt;=50,D979&lt;3)),1,0)</f>
        <v>0</v>
      </c>
      <c r="J979" s="4">
        <f t="shared" si="62"/>
        <v>0</v>
      </c>
      <c r="K979" s="5">
        <f t="shared" si="63"/>
        <v>0</v>
      </c>
    </row>
    <row r="980" spans="1:11" x14ac:dyDescent="0.25">
      <c r="A980" t="s">
        <v>10</v>
      </c>
      <c r="B980" t="s">
        <v>47</v>
      </c>
      <c r="C980">
        <v>1</v>
      </c>
      <c r="D980">
        <v>3</v>
      </c>
      <c r="E980">
        <v>32</v>
      </c>
      <c r="F980">
        <v>59</v>
      </c>
      <c r="G980" s="1">
        <f t="shared" si="60"/>
        <v>0.91428571428571426</v>
      </c>
      <c r="H980" s="4">
        <f t="shared" si="61"/>
        <v>1</v>
      </c>
      <c r="I980" s="5">
        <f>IF(OR(AND(F980&gt;=50,G980&gt;SUMIF(SeasonTotals!A$2:A$9,A980,SeasonTotals!F$2:F$9)),AND(G980&gt;0.885,F980&gt;=50,D980&lt;3)),1,0)</f>
        <v>1</v>
      </c>
      <c r="J980" s="4">
        <f t="shared" si="62"/>
        <v>0</v>
      </c>
      <c r="K980" s="5">
        <f t="shared" si="63"/>
        <v>0</v>
      </c>
    </row>
    <row r="981" spans="1:11" x14ac:dyDescent="0.25">
      <c r="A981" t="s">
        <v>10</v>
      </c>
      <c r="B981" t="s">
        <v>47</v>
      </c>
      <c r="C981">
        <v>1</v>
      </c>
      <c r="D981">
        <v>4</v>
      </c>
      <c r="E981">
        <v>42</v>
      </c>
      <c r="F981">
        <v>62</v>
      </c>
      <c r="G981" s="1">
        <f t="shared" si="60"/>
        <v>0.91304347826086951</v>
      </c>
      <c r="H981" s="4">
        <f t="shared" si="61"/>
        <v>1</v>
      </c>
      <c r="I981" s="5">
        <f>IF(OR(AND(F981&gt;=50,G981&gt;SUMIF(SeasonTotals!A$2:A$9,A981,SeasonTotals!F$2:F$9)),AND(G981&gt;0.885,F981&gt;=50,D981&lt;3)),1,0)</f>
        <v>1</v>
      </c>
      <c r="J981" s="4">
        <f t="shared" si="62"/>
        <v>0</v>
      </c>
      <c r="K981" s="5">
        <f t="shared" si="63"/>
        <v>0</v>
      </c>
    </row>
    <row r="982" spans="1:11" x14ac:dyDescent="0.25">
      <c r="A982" t="s">
        <v>10</v>
      </c>
      <c r="B982" t="s">
        <v>47</v>
      </c>
      <c r="C982">
        <v>1</v>
      </c>
      <c r="D982">
        <v>5</v>
      </c>
      <c r="E982">
        <v>23</v>
      </c>
      <c r="F982">
        <v>59</v>
      </c>
      <c r="G982" s="1">
        <f t="shared" si="60"/>
        <v>0.8214285714285714</v>
      </c>
      <c r="H982" s="4">
        <f t="shared" si="61"/>
        <v>0</v>
      </c>
      <c r="I982" s="5">
        <f>IF(OR(AND(F982&gt;=50,G982&gt;SUMIF(SeasonTotals!A$2:A$9,A982,SeasonTotals!F$2:F$9)),AND(G982&gt;0.885,F982&gt;=50,D982&lt;3)),1,0)</f>
        <v>0</v>
      </c>
      <c r="J982" s="4">
        <f t="shared" si="62"/>
        <v>1</v>
      </c>
      <c r="K982" s="5">
        <f t="shared" si="63"/>
        <v>0</v>
      </c>
    </row>
    <row r="983" spans="1:11" x14ac:dyDescent="0.25">
      <c r="A983" t="s">
        <v>10</v>
      </c>
      <c r="B983" t="s">
        <v>47</v>
      </c>
      <c r="C983">
        <v>1</v>
      </c>
      <c r="D983">
        <v>3</v>
      </c>
      <c r="E983">
        <v>9</v>
      </c>
      <c r="F983">
        <v>20</v>
      </c>
      <c r="G983" s="1">
        <f t="shared" si="60"/>
        <v>0.75</v>
      </c>
      <c r="H983" s="4">
        <f t="shared" si="61"/>
        <v>0</v>
      </c>
      <c r="I983" s="5">
        <f>IF(OR(AND(F983&gt;=50,G983&gt;SUMIF(SeasonTotals!A$2:A$9,A983,SeasonTotals!F$2:F$9)),AND(G983&gt;0.885,F983&gt;=50,D983&lt;3)),1,0)</f>
        <v>0</v>
      </c>
      <c r="J983" s="4">
        <f t="shared" si="62"/>
        <v>1</v>
      </c>
      <c r="K983" s="5">
        <f t="shared" si="63"/>
        <v>1</v>
      </c>
    </row>
    <row r="984" spans="1:11" x14ac:dyDescent="0.25">
      <c r="A984" t="s">
        <v>10</v>
      </c>
      <c r="B984" t="s">
        <v>47</v>
      </c>
      <c r="C984">
        <v>1</v>
      </c>
      <c r="D984">
        <v>2</v>
      </c>
      <c r="E984">
        <v>21</v>
      </c>
      <c r="F984">
        <v>60</v>
      </c>
      <c r="G984" s="1">
        <f t="shared" si="60"/>
        <v>0.91304347826086951</v>
      </c>
      <c r="H984" s="4">
        <f t="shared" si="61"/>
        <v>1</v>
      </c>
      <c r="I984" s="5">
        <f>IF(OR(AND(F984&gt;=50,G984&gt;SUMIF(SeasonTotals!A$2:A$9,A984,SeasonTotals!F$2:F$9)),AND(G984&gt;0.885,F984&gt;=50,D984&lt;3)),1,0)</f>
        <v>1</v>
      </c>
      <c r="J984" s="4">
        <f t="shared" si="62"/>
        <v>0</v>
      </c>
      <c r="K984" s="5">
        <f t="shared" si="63"/>
        <v>0</v>
      </c>
    </row>
    <row r="985" spans="1:11" x14ac:dyDescent="0.25">
      <c r="A985" t="s">
        <v>10</v>
      </c>
      <c r="B985" t="s">
        <v>48</v>
      </c>
      <c r="C985">
        <v>1</v>
      </c>
      <c r="D985">
        <v>2</v>
      </c>
      <c r="E985">
        <v>31</v>
      </c>
      <c r="F985">
        <v>58</v>
      </c>
      <c r="G985" s="1">
        <f t="shared" si="60"/>
        <v>0.93939393939393945</v>
      </c>
      <c r="H985" s="4">
        <f t="shared" si="61"/>
        <v>1</v>
      </c>
      <c r="I985" s="5">
        <f>IF(OR(AND(F985&gt;=50,G985&gt;SUMIF(SeasonTotals!A$2:A$9,A985,SeasonTotals!F$2:F$9)),AND(G985&gt;0.885,F985&gt;=50,D985&lt;3)),1,0)</f>
        <v>1</v>
      </c>
      <c r="J985" s="4">
        <f t="shared" si="62"/>
        <v>0</v>
      </c>
      <c r="K985" s="5">
        <f t="shared" si="63"/>
        <v>0</v>
      </c>
    </row>
    <row r="986" spans="1:11" x14ac:dyDescent="0.25">
      <c r="A986" t="s">
        <v>10</v>
      </c>
      <c r="B986" t="s">
        <v>48</v>
      </c>
      <c r="C986">
        <v>1</v>
      </c>
      <c r="D986">
        <v>3</v>
      </c>
      <c r="E986">
        <v>27</v>
      </c>
      <c r="F986">
        <v>61</v>
      </c>
      <c r="G986" s="1">
        <f t="shared" si="60"/>
        <v>0.9</v>
      </c>
      <c r="H986" s="4">
        <f t="shared" si="61"/>
        <v>0</v>
      </c>
      <c r="I986" s="5">
        <f>IF(OR(AND(F986&gt;=50,G986&gt;SUMIF(SeasonTotals!A$2:A$9,A986,SeasonTotals!F$2:F$9)),AND(G986&gt;0.885,F986&gt;=50,D986&lt;3)),1,0)</f>
        <v>0</v>
      </c>
      <c r="J986" s="4">
        <f t="shared" si="62"/>
        <v>0</v>
      </c>
      <c r="K986" s="5">
        <f t="shared" si="63"/>
        <v>0</v>
      </c>
    </row>
    <row r="987" spans="1:11" x14ac:dyDescent="0.25">
      <c r="A987" t="s">
        <v>10</v>
      </c>
      <c r="B987" t="s">
        <v>48</v>
      </c>
      <c r="C987">
        <v>1</v>
      </c>
      <c r="D987">
        <v>3</v>
      </c>
      <c r="E987">
        <v>28</v>
      </c>
      <c r="F987">
        <v>60</v>
      </c>
      <c r="G987" s="1">
        <f t="shared" si="60"/>
        <v>0.90322580645161288</v>
      </c>
      <c r="H987" s="4">
        <f t="shared" si="61"/>
        <v>0</v>
      </c>
      <c r="I987" s="5">
        <f>IF(OR(AND(F987&gt;=50,G987&gt;SUMIF(SeasonTotals!A$2:A$9,A987,SeasonTotals!F$2:F$9)),AND(G987&gt;0.885,F987&gt;=50,D987&lt;3)),1,0)</f>
        <v>0</v>
      </c>
      <c r="J987" s="4">
        <f t="shared" si="62"/>
        <v>0</v>
      </c>
      <c r="K987" s="5">
        <f t="shared" si="63"/>
        <v>0</v>
      </c>
    </row>
    <row r="988" spans="1:11" x14ac:dyDescent="0.25">
      <c r="A988" t="s">
        <v>10</v>
      </c>
      <c r="B988" t="s">
        <v>48</v>
      </c>
      <c r="C988">
        <v>1</v>
      </c>
      <c r="D988">
        <v>2</v>
      </c>
      <c r="E988">
        <v>22</v>
      </c>
      <c r="F988">
        <v>59</v>
      </c>
      <c r="G988" s="1">
        <f t="shared" si="60"/>
        <v>0.91666666666666663</v>
      </c>
      <c r="H988" s="4">
        <f t="shared" si="61"/>
        <v>1</v>
      </c>
      <c r="I988" s="5">
        <f>IF(OR(AND(F988&gt;=50,G988&gt;SUMIF(SeasonTotals!A$2:A$9,A988,SeasonTotals!F$2:F$9)),AND(G988&gt;0.885,F988&gt;=50,D988&lt;3)),1,0)</f>
        <v>1</v>
      </c>
      <c r="J988" s="4">
        <f t="shared" si="62"/>
        <v>0</v>
      </c>
      <c r="K988" s="5">
        <f t="shared" si="63"/>
        <v>0</v>
      </c>
    </row>
    <row r="989" spans="1:11" x14ac:dyDescent="0.25">
      <c r="A989" t="s">
        <v>10</v>
      </c>
      <c r="B989" t="s">
        <v>48</v>
      </c>
      <c r="C989">
        <v>1</v>
      </c>
      <c r="D989">
        <v>6</v>
      </c>
      <c r="E989">
        <v>22</v>
      </c>
      <c r="F989">
        <v>60</v>
      </c>
      <c r="G989" s="1">
        <f t="shared" si="60"/>
        <v>0.7857142857142857</v>
      </c>
      <c r="H989" s="4">
        <f t="shared" si="61"/>
        <v>0</v>
      </c>
      <c r="I989" s="5">
        <f>IF(OR(AND(F989&gt;=50,G989&gt;SUMIF(SeasonTotals!A$2:A$9,A989,SeasonTotals!F$2:F$9)),AND(G989&gt;0.885,F989&gt;=50,D989&lt;3)),1,0)</f>
        <v>0</v>
      </c>
      <c r="J989" s="4">
        <f t="shared" si="62"/>
        <v>1</v>
      </c>
      <c r="K989" s="5">
        <f t="shared" si="63"/>
        <v>0</v>
      </c>
    </row>
    <row r="990" spans="1:11" x14ac:dyDescent="0.25">
      <c r="A990" t="s">
        <v>10</v>
      </c>
      <c r="B990" t="s">
        <v>48</v>
      </c>
      <c r="C990">
        <v>1</v>
      </c>
      <c r="D990">
        <v>4</v>
      </c>
      <c r="E990">
        <v>29</v>
      </c>
      <c r="F990">
        <v>59</v>
      </c>
      <c r="G990" s="1">
        <f t="shared" si="60"/>
        <v>0.87878787878787878</v>
      </c>
      <c r="H990" s="4">
        <f t="shared" si="61"/>
        <v>0</v>
      </c>
      <c r="I990" s="5">
        <f>IF(OR(AND(F990&gt;=50,G990&gt;SUMIF(SeasonTotals!A$2:A$9,A990,SeasonTotals!F$2:F$9)),AND(G990&gt;0.885,F990&gt;=50,D990&lt;3)),1,0)</f>
        <v>0</v>
      </c>
      <c r="J990" s="4">
        <f t="shared" si="62"/>
        <v>0</v>
      </c>
      <c r="K990" s="5">
        <f t="shared" si="63"/>
        <v>0</v>
      </c>
    </row>
    <row r="991" spans="1:11" x14ac:dyDescent="0.25">
      <c r="A991" t="s">
        <v>10</v>
      </c>
      <c r="B991" t="s">
        <v>48</v>
      </c>
      <c r="C991">
        <v>1</v>
      </c>
      <c r="D991">
        <v>8</v>
      </c>
      <c r="E991">
        <v>17</v>
      </c>
      <c r="F991">
        <v>59</v>
      </c>
      <c r="G991" s="1">
        <f t="shared" si="60"/>
        <v>0.68</v>
      </c>
      <c r="H991" s="4">
        <f t="shared" si="61"/>
        <v>0</v>
      </c>
      <c r="I991" s="5">
        <f>IF(OR(AND(F991&gt;=50,G991&gt;SUMIF(SeasonTotals!A$2:A$9,A991,SeasonTotals!F$2:F$9)),AND(G991&gt;0.885,F991&gt;=50,D991&lt;3)),1,0)</f>
        <v>0</v>
      </c>
      <c r="J991" s="4">
        <f t="shared" si="62"/>
        <v>1</v>
      </c>
      <c r="K991" s="5">
        <f t="shared" si="63"/>
        <v>0</v>
      </c>
    </row>
    <row r="992" spans="1:11" x14ac:dyDescent="0.25">
      <c r="A992" t="s">
        <v>10</v>
      </c>
      <c r="B992" t="s">
        <v>48</v>
      </c>
      <c r="C992">
        <v>1</v>
      </c>
      <c r="D992">
        <v>5</v>
      </c>
      <c r="E992">
        <v>36</v>
      </c>
      <c r="F992">
        <v>65</v>
      </c>
      <c r="G992" s="1">
        <f t="shared" si="60"/>
        <v>0.87804878048780488</v>
      </c>
      <c r="H992" s="4">
        <f t="shared" si="61"/>
        <v>0</v>
      </c>
      <c r="I992" s="5">
        <f>IF(OR(AND(F992&gt;=50,G992&gt;SUMIF(SeasonTotals!A$2:A$9,A992,SeasonTotals!F$2:F$9)),AND(G992&gt;0.885,F992&gt;=50,D992&lt;3)),1,0)</f>
        <v>0</v>
      </c>
      <c r="J992" s="4">
        <f t="shared" si="62"/>
        <v>0</v>
      </c>
      <c r="K992" s="5">
        <f t="shared" si="63"/>
        <v>0</v>
      </c>
    </row>
    <row r="993" spans="1:11" x14ac:dyDescent="0.25">
      <c r="A993" t="s">
        <v>10</v>
      </c>
      <c r="B993" t="s">
        <v>48</v>
      </c>
      <c r="C993">
        <v>1</v>
      </c>
      <c r="D993">
        <v>2</v>
      </c>
      <c r="E993">
        <v>34</v>
      </c>
      <c r="F993">
        <v>63</v>
      </c>
      <c r="G993" s="1">
        <f t="shared" si="60"/>
        <v>0.94444444444444442</v>
      </c>
      <c r="H993" s="4">
        <f t="shared" si="61"/>
        <v>1</v>
      </c>
      <c r="I993" s="5">
        <f>IF(OR(AND(F993&gt;=50,G993&gt;SUMIF(SeasonTotals!A$2:A$9,A993,SeasonTotals!F$2:F$9)),AND(G993&gt;0.885,F993&gt;=50,D993&lt;3)),1,0)</f>
        <v>1</v>
      </c>
      <c r="J993" s="4">
        <f t="shared" si="62"/>
        <v>0</v>
      </c>
      <c r="K993" s="5">
        <f t="shared" si="63"/>
        <v>0</v>
      </c>
    </row>
    <row r="994" spans="1:11" x14ac:dyDescent="0.25">
      <c r="A994" t="s">
        <v>10</v>
      </c>
      <c r="B994" t="s">
        <v>48</v>
      </c>
      <c r="C994">
        <v>1</v>
      </c>
      <c r="D994">
        <v>5</v>
      </c>
      <c r="E994">
        <v>36</v>
      </c>
      <c r="F994">
        <v>58</v>
      </c>
      <c r="G994" s="1">
        <f t="shared" si="60"/>
        <v>0.87804878048780488</v>
      </c>
      <c r="H994" s="4">
        <f t="shared" si="61"/>
        <v>0</v>
      </c>
      <c r="I994" s="5">
        <f>IF(OR(AND(F994&gt;=50,G994&gt;SUMIF(SeasonTotals!A$2:A$9,A994,SeasonTotals!F$2:F$9)),AND(G994&gt;0.885,F994&gt;=50,D994&lt;3)),1,0)</f>
        <v>0</v>
      </c>
      <c r="J994" s="4">
        <f t="shared" si="62"/>
        <v>0</v>
      </c>
      <c r="K994" s="5">
        <f t="shared" si="63"/>
        <v>0</v>
      </c>
    </row>
    <row r="995" spans="1:11" x14ac:dyDescent="0.25">
      <c r="A995" t="s">
        <v>10</v>
      </c>
      <c r="B995" t="s">
        <v>48</v>
      </c>
      <c r="C995">
        <v>1</v>
      </c>
      <c r="D995">
        <v>3</v>
      </c>
      <c r="E995">
        <v>11</v>
      </c>
      <c r="F995">
        <v>26</v>
      </c>
      <c r="G995" s="1">
        <f t="shared" si="60"/>
        <v>0.7857142857142857</v>
      </c>
      <c r="H995" s="4">
        <f t="shared" si="61"/>
        <v>0</v>
      </c>
      <c r="I995" s="5">
        <f>IF(OR(AND(F995&gt;=50,G995&gt;SUMIF(SeasonTotals!A$2:A$9,A995,SeasonTotals!F$2:F$9)),AND(G995&gt;0.885,F995&gt;=50,D995&lt;3)),1,0)</f>
        <v>0</v>
      </c>
      <c r="J995" s="4">
        <f t="shared" si="62"/>
        <v>1</v>
      </c>
      <c r="K995" s="5">
        <f t="shared" si="63"/>
        <v>1</v>
      </c>
    </row>
    <row r="996" spans="1:11" x14ac:dyDescent="0.25">
      <c r="A996" t="s">
        <v>10</v>
      </c>
      <c r="B996" t="s">
        <v>48</v>
      </c>
      <c r="C996">
        <v>1</v>
      </c>
      <c r="D996">
        <v>5</v>
      </c>
      <c r="E996">
        <v>26</v>
      </c>
      <c r="F996">
        <v>60</v>
      </c>
      <c r="G996" s="1">
        <f t="shared" si="60"/>
        <v>0.83870967741935487</v>
      </c>
      <c r="H996" s="4">
        <f t="shared" si="61"/>
        <v>0</v>
      </c>
      <c r="I996" s="5">
        <f>IF(OR(AND(F996&gt;=50,G996&gt;SUMIF(SeasonTotals!A$2:A$9,A996,SeasonTotals!F$2:F$9)),AND(G996&gt;0.885,F996&gt;=50,D996&lt;3)),1,0)</f>
        <v>0</v>
      </c>
      <c r="J996" s="4">
        <f t="shared" si="62"/>
        <v>1</v>
      </c>
      <c r="K996" s="5">
        <f t="shared" si="63"/>
        <v>0</v>
      </c>
    </row>
    <row r="997" spans="1:11" x14ac:dyDescent="0.25">
      <c r="A997" t="s">
        <v>10</v>
      </c>
      <c r="B997" t="s">
        <v>49</v>
      </c>
      <c r="C997">
        <v>1</v>
      </c>
      <c r="D997">
        <v>1</v>
      </c>
      <c r="E997">
        <v>22</v>
      </c>
      <c r="F997">
        <v>60</v>
      </c>
      <c r="G997" s="1">
        <f t="shared" si="60"/>
        <v>0.95652173913043481</v>
      </c>
      <c r="H997" s="4">
        <f t="shared" si="61"/>
        <v>1</v>
      </c>
      <c r="I997" s="5">
        <f>IF(OR(AND(F997&gt;=50,G997&gt;SUMIF(SeasonTotals!A$2:A$9,A997,SeasonTotals!F$2:F$9)),AND(G997&gt;0.885,F997&gt;=50,D997&lt;3)),1,0)</f>
        <v>1</v>
      </c>
      <c r="J997" s="4">
        <f t="shared" si="62"/>
        <v>0</v>
      </c>
      <c r="K997" s="5">
        <f t="shared" si="63"/>
        <v>0</v>
      </c>
    </row>
    <row r="998" spans="1:11" x14ac:dyDescent="0.25">
      <c r="A998" t="s">
        <v>10</v>
      </c>
      <c r="B998" t="s">
        <v>49</v>
      </c>
      <c r="C998">
        <v>1</v>
      </c>
      <c r="D998">
        <v>5</v>
      </c>
      <c r="E998">
        <v>24</v>
      </c>
      <c r="F998">
        <v>59</v>
      </c>
      <c r="G998" s="1">
        <f t="shared" si="60"/>
        <v>0.82758620689655171</v>
      </c>
      <c r="H998" s="4">
        <f t="shared" si="61"/>
        <v>0</v>
      </c>
      <c r="I998" s="5">
        <f>IF(OR(AND(F998&gt;=50,G998&gt;SUMIF(SeasonTotals!A$2:A$9,A998,SeasonTotals!F$2:F$9)),AND(G998&gt;0.885,F998&gt;=50,D998&lt;3)),1,0)</f>
        <v>0</v>
      </c>
      <c r="J998" s="4">
        <f t="shared" si="62"/>
        <v>1</v>
      </c>
      <c r="K998" s="5">
        <f t="shared" si="63"/>
        <v>0</v>
      </c>
    </row>
    <row r="999" spans="1:11" x14ac:dyDescent="0.25">
      <c r="A999" t="s">
        <v>10</v>
      </c>
      <c r="B999" t="s">
        <v>49</v>
      </c>
      <c r="C999">
        <v>1</v>
      </c>
      <c r="D999">
        <v>3</v>
      </c>
      <c r="E999">
        <v>35</v>
      </c>
      <c r="F999">
        <v>65</v>
      </c>
      <c r="G999" s="1">
        <f t="shared" si="60"/>
        <v>0.92105263157894735</v>
      </c>
      <c r="H999" s="4">
        <f t="shared" si="61"/>
        <v>1</v>
      </c>
      <c r="I999" s="5">
        <f>IF(OR(AND(F999&gt;=50,G999&gt;SUMIF(SeasonTotals!A$2:A$9,A999,SeasonTotals!F$2:F$9)),AND(G999&gt;0.885,F999&gt;=50,D999&lt;3)),1,0)</f>
        <v>1</v>
      </c>
      <c r="J999" s="4">
        <f t="shared" si="62"/>
        <v>0</v>
      </c>
      <c r="K999" s="5">
        <f t="shared" si="63"/>
        <v>0</v>
      </c>
    </row>
    <row r="1000" spans="1:11" x14ac:dyDescent="0.25">
      <c r="A1000" t="s">
        <v>10</v>
      </c>
      <c r="B1000" t="s">
        <v>49</v>
      </c>
      <c r="C1000">
        <v>1</v>
      </c>
      <c r="D1000">
        <v>4</v>
      </c>
      <c r="E1000">
        <v>29</v>
      </c>
      <c r="F1000">
        <v>60</v>
      </c>
      <c r="G1000" s="1">
        <f t="shared" si="60"/>
        <v>0.87878787878787878</v>
      </c>
      <c r="H1000" s="4">
        <f t="shared" si="61"/>
        <v>0</v>
      </c>
      <c r="I1000" s="5">
        <f>IF(OR(AND(F1000&gt;=50,G1000&gt;SUMIF(SeasonTotals!A$2:A$9,A1000,SeasonTotals!F$2:F$9)),AND(G1000&gt;0.885,F1000&gt;=50,D1000&lt;3)),1,0)</f>
        <v>0</v>
      </c>
      <c r="J1000" s="4">
        <f t="shared" si="62"/>
        <v>0</v>
      </c>
      <c r="K1000" s="5">
        <f t="shared" si="63"/>
        <v>0</v>
      </c>
    </row>
    <row r="1001" spans="1:11" x14ac:dyDescent="0.25">
      <c r="A1001" t="s">
        <v>10</v>
      </c>
      <c r="B1001" t="s">
        <v>49</v>
      </c>
      <c r="C1001">
        <v>1</v>
      </c>
      <c r="D1001">
        <v>1</v>
      </c>
      <c r="E1001">
        <v>11</v>
      </c>
      <c r="F1001">
        <v>64</v>
      </c>
      <c r="G1001" s="1">
        <f t="shared" si="60"/>
        <v>0.91666666666666663</v>
      </c>
      <c r="H1001" s="4">
        <f t="shared" si="61"/>
        <v>1</v>
      </c>
      <c r="I1001" s="5">
        <f>IF(OR(AND(F1001&gt;=50,G1001&gt;SUMIF(SeasonTotals!A$2:A$9,A1001,SeasonTotals!F$2:F$9)),AND(G1001&gt;0.885,F1001&gt;=50,D1001&lt;3)),1,0)</f>
        <v>1</v>
      </c>
      <c r="J1001" s="4">
        <f t="shared" si="62"/>
        <v>0</v>
      </c>
      <c r="K1001" s="5">
        <f t="shared" si="63"/>
        <v>0</v>
      </c>
    </row>
    <row r="1002" spans="1:11" x14ac:dyDescent="0.25">
      <c r="A1002" t="s">
        <v>10</v>
      </c>
      <c r="B1002" t="s">
        <v>49</v>
      </c>
      <c r="C1002">
        <v>1</v>
      </c>
      <c r="D1002">
        <v>2</v>
      </c>
      <c r="E1002">
        <v>20</v>
      </c>
      <c r="F1002">
        <v>58</v>
      </c>
      <c r="G1002" s="1">
        <f t="shared" si="60"/>
        <v>0.90909090909090906</v>
      </c>
      <c r="H1002" s="4">
        <f t="shared" si="61"/>
        <v>1</v>
      </c>
      <c r="I1002" s="5">
        <f>IF(OR(AND(F1002&gt;=50,G1002&gt;SUMIF(SeasonTotals!A$2:A$9,A1002,SeasonTotals!F$2:F$9)),AND(G1002&gt;0.885,F1002&gt;=50,D1002&lt;3)),1,0)</f>
        <v>1</v>
      </c>
      <c r="J1002" s="4">
        <f t="shared" si="62"/>
        <v>0</v>
      </c>
      <c r="K1002" s="5">
        <f t="shared" si="63"/>
        <v>0</v>
      </c>
    </row>
    <row r="1003" spans="1:11" x14ac:dyDescent="0.25">
      <c r="A1003" t="s">
        <v>10</v>
      </c>
      <c r="B1003" t="s">
        <v>49</v>
      </c>
      <c r="C1003">
        <v>1</v>
      </c>
      <c r="D1003">
        <v>1</v>
      </c>
      <c r="E1003">
        <v>20</v>
      </c>
      <c r="F1003">
        <v>60</v>
      </c>
      <c r="G1003" s="1">
        <f t="shared" si="60"/>
        <v>0.95238095238095233</v>
      </c>
      <c r="H1003" s="4">
        <f t="shared" si="61"/>
        <v>1</v>
      </c>
      <c r="I1003" s="5">
        <f>IF(OR(AND(F1003&gt;=50,G1003&gt;SUMIF(SeasonTotals!A$2:A$9,A1003,SeasonTotals!F$2:F$9)),AND(G1003&gt;0.885,F1003&gt;=50,D1003&lt;3)),1,0)</f>
        <v>1</v>
      </c>
      <c r="J1003" s="4">
        <f t="shared" si="62"/>
        <v>0</v>
      </c>
      <c r="K1003" s="5">
        <f t="shared" si="63"/>
        <v>0</v>
      </c>
    </row>
    <row r="1004" spans="1:11" x14ac:dyDescent="0.25">
      <c r="A1004" t="s">
        <v>10</v>
      </c>
      <c r="B1004" t="s">
        <v>49</v>
      </c>
      <c r="C1004">
        <v>1</v>
      </c>
      <c r="D1004">
        <v>2</v>
      </c>
      <c r="E1004">
        <v>25</v>
      </c>
      <c r="F1004">
        <v>60</v>
      </c>
      <c r="G1004" s="1">
        <f t="shared" si="60"/>
        <v>0.92592592592592593</v>
      </c>
      <c r="H1004" s="4">
        <f t="shared" si="61"/>
        <v>1</v>
      </c>
      <c r="I1004" s="5">
        <f>IF(OR(AND(F1004&gt;=50,G1004&gt;SUMIF(SeasonTotals!A$2:A$9,A1004,SeasonTotals!F$2:F$9)),AND(G1004&gt;0.885,F1004&gt;=50,D1004&lt;3)),1,0)</f>
        <v>1</v>
      </c>
      <c r="J1004" s="4">
        <f t="shared" si="62"/>
        <v>0</v>
      </c>
      <c r="K1004" s="5">
        <f t="shared" si="63"/>
        <v>0</v>
      </c>
    </row>
    <row r="1005" spans="1:11" x14ac:dyDescent="0.25">
      <c r="A1005" t="s">
        <v>10</v>
      </c>
      <c r="B1005" t="s">
        <v>49</v>
      </c>
      <c r="C1005">
        <v>1</v>
      </c>
      <c r="D1005">
        <v>3</v>
      </c>
      <c r="E1005">
        <v>22</v>
      </c>
      <c r="F1005">
        <v>60</v>
      </c>
      <c r="G1005" s="1">
        <f t="shared" si="60"/>
        <v>0.88</v>
      </c>
      <c r="H1005" s="4">
        <f t="shared" si="61"/>
        <v>0</v>
      </c>
      <c r="I1005" s="5">
        <f>IF(OR(AND(F1005&gt;=50,G1005&gt;SUMIF(SeasonTotals!A$2:A$9,A1005,SeasonTotals!F$2:F$9)),AND(G1005&gt;0.885,F1005&gt;=50,D1005&lt;3)),1,0)</f>
        <v>0</v>
      </c>
      <c r="J1005" s="4">
        <f t="shared" si="62"/>
        <v>0</v>
      </c>
      <c r="K1005" s="5">
        <f t="shared" si="63"/>
        <v>0</v>
      </c>
    </row>
    <row r="1006" spans="1:11" x14ac:dyDescent="0.25">
      <c r="A1006" t="s">
        <v>10</v>
      </c>
      <c r="B1006" t="s">
        <v>49</v>
      </c>
      <c r="C1006">
        <v>1</v>
      </c>
      <c r="D1006">
        <v>1</v>
      </c>
      <c r="E1006">
        <v>34</v>
      </c>
      <c r="F1006">
        <v>60</v>
      </c>
      <c r="G1006" s="1">
        <f t="shared" si="60"/>
        <v>0.97142857142857142</v>
      </c>
      <c r="H1006" s="4">
        <f t="shared" si="61"/>
        <v>1</v>
      </c>
      <c r="I1006" s="5">
        <f>IF(OR(AND(F1006&gt;=50,G1006&gt;SUMIF(SeasonTotals!A$2:A$9,A1006,SeasonTotals!F$2:F$9)),AND(G1006&gt;0.885,F1006&gt;=50,D1006&lt;3)),1,0)</f>
        <v>1</v>
      </c>
      <c r="J1006" s="4">
        <f t="shared" si="62"/>
        <v>0</v>
      </c>
      <c r="K1006" s="5">
        <f t="shared" si="63"/>
        <v>0</v>
      </c>
    </row>
    <row r="1007" spans="1:11" x14ac:dyDescent="0.25">
      <c r="A1007" t="s">
        <v>10</v>
      </c>
      <c r="B1007" t="s">
        <v>49</v>
      </c>
      <c r="C1007">
        <v>1</v>
      </c>
      <c r="D1007">
        <v>3</v>
      </c>
      <c r="E1007">
        <v>29</v>
      </c>
      <c r="F1007">
        <v>60</v>
      </c>
      <c r="G1007" s="1">
        <f t="shared" si="60"/>
        <v>0.90625</v>
      </c>
      <c r="H1007" s="4">
        <f t="shared" si="61"/>
        <v>0</v>
      </c>
      <c r="I1007" s="5">
        <f>IF(OR(AND(F1007&gt;=50,G1007&gt;SUMIF(SeasonTotals!A$2:A$9,A1007,SeasonTotals!F$2:F$9)),AND(G1007&gt;0.885,F1007&gt;=50,D1007&lt;3)),1,0)</f>
        <v>0</v>
      </c>
      <c r="J1007" s="4">
        <f t="shared" si="62"/>
        <v>0</v>
      </c>
      <c r="K1007" s="5">
        <f t="shared" si="63"/>
        <v>0</v>
      </c>
    </row>
    <row r="1008" spans="1:11" x14ac:dyDescent="0.25">
      <c r="A1008" t="s">
        <v>10</v>
      </c>
      <c r="B1008" t="s">
        <v>49</v>
      </c>
      <c r="C1008">
        <v>1</v>
      </c>
      <c r="D1008">
        <v>1</v>
      </c>
      <c r="E1008">
        <v>29</v>
      </c>
      <c r="F1008">
        <v>58</v>
      </c>
      <c r="G1008" s="1">
        <f t="shared" si="60"/>
        <v>0.96666666666666667</v>
      </c>
      <c r="H1008" s="4">
        <f t="shared" si="61"/>
        <v>1</v>
      </c>
      <c r="I1008" s="5">
        <f>IF(OR(AND(F1008&gt;=50,G1008&gt;SUMIF(SeasonTotals!A$2:A$9,A1008,SeasonTotals!F$2:F$9)),AND(G1008&gt;0.885,F1008&gt;=50,D1008&lt;3)),1,0)</f>
        <v>1</v>
      </c>
      <c r="J1008" s="4">
        <f t="shared" si="62"/>
        <v>0</v>
      </c>
      <c r="K1008" s="5">
        <f t="shared" si="63"/>
        <v>0</v>
      </c>
    </row>
    <row r="1009" spans="1:11" x14ac:dyDescent="0.25">
      <c r="A1009" t="s">
        <v>10</v>
      </c>
      <c r="B1009" t="s">
        <v>49</v>
      </c>
      <c r="C1009">
        <v>1</v>
      </c>
      <c r="D1009">
        <v>1</v>
      </c>
      <c r="E1009">
        <v>30</v>
      </c>
      <c r="F1009">
        <v>60</v>
      </c>
      <c r="G1009" s="1">
        <f t="shared" si="60"/>
        <v>0.967741935483871</v>
      </c>
      <c r="H1009" s="4">
        <f t="shared" si="61"/>
        <v>1</v>
      </c>
      <c r="I1009" s="5">
        <f>IF(OR(AND(F1009&gt;=50,G1009&gt;SUMIF(SeasonTotals!A$2:A$9,A1009,SeasonTotals!F$2:F$9)),AND(G1009&gt;0.885,F1009&gt;=50,D1009&lt;3)),1,0)</f>
        <v>1</v>
      </c>
      <c r="J1009" s="4">
        <f t="shared" si="62"/>
        <v>0</v>
      </c>
      <c r="K1009" s="5">
        <f t="shared" si="63"/>
        <v>0</v>
      </c>
    </row>
    <row r="1010" spans="1:11" x14ac:dyDescent="0.25">
      <c r="A1010" t="s">
        <v>10</v>
      </c>
      <c r="B1010" t="s">
        <v>49</v>
      </c>
      <c r="C1010">
        <v>1</v>
      </c>
      <c r="D1010">
        <v>2</v>
      </c>
      <c r="E1010">
        <v>41</v>
      </c>
      <c r="F1010">
        <v>59</v>
      </c>
      <c r="G1010" s="1">
        <f t="shared" si="60"/>
        <v>0.95348837209302328</v>
      </c>
      <c r="H1010" s="4">
        <f t="shared" si="61"/>
        <v>1</v>
      </c>
      <c r="I1010" s="5">
        <f>IF(OR(AND(F1010&gt;=50,G1010&gt;SUMIF(SeasonTotals!A$2:A$9,A1010,SeasonTotals!F$2:F$9)),AND(G1010&gt;0.885,F1010&gt;=50,D1010&lt;3)),1,0)</f>
        <v>1</v>
      </c>
      <c r="J1010" s="4">
        <f t="shared" si="62"/>
        <v>0</v>
      </c>
      <c r="K1010" s="5">
        <f t="shared" si="63"/>
        <v>0</v>
      </c>
    </row>
    <row r="1011" spans="1:11" x14ac:dyDescent="0.25">
      <c r="A1011" t="s">
        <v>10</v>
      </c>
      <c r="B1011" t="s">
        <v>49</v>
      </c>
      <c r="C1011">
        <v>1</v>
      </c>
      <c r="D1011">
        <v>1</v>
      </c>
      <c r="E1011">
        <v>30</v>
      </c>
      <c r="F1011">
        <v>60</v>
      </c>
      <c r="G1011" s="1">
        <f t="shared" si="60"/>
        <v>0.967741935483871</v>
      </c>
      <c r="H1011" s="4">
        <f t="shared" si="61"/>
        <v>1</v>
      </c>
      <c r="I1011" s="5">
        <f>IF(OR(AND(F1011&gt;=50,G1011&gt;SUMIF(SeasonTotals!A$2:A$9,A1011,SeasonTotals!F$2:F$9)),AND(G1011&gt;0.885,F1011&gt;=50,D1011&lt;3)),1,0)</f>
        <v>1</v>
      </c>
      <c r="J1011" s="4">
        <f t="shared" si="62"/>
        <v>0</v>
      </c>
      <c r="K1011" s="5">
        <f t="shared" si="63"/>
        <v>0</v>
      </c>
    </row>
    <row r="1012" spans="1:11" x14ac:dyDescent="0.25">
      <c r="A1012" t="s">
        <v>10</v>
      </c>
      <c r="B1012" t="s">
        <v>49</v>
      </c>
      <c r="C1012">
        <v>1</v>
      </c>
      <c r="D1012">
        <v>1</v>
      </c>
      <c r="E1012">
        <v>31</v>
      </c>
      <c r="F1012">
        <v>63</v>
      </c>
      <c r="G1012" s="1">
        <f t="shared" si="60"/>
        <v>0.96875</v>
      </c>
      <c r="H1012" s="4">
        <f t="shared" si="61"/>
        <v>1</v>
      </c>
      <c r="I1012" s="5">
        <f>IF(OR(AND(F1012&gt;=50,G1012&gt;SUMIF(SeasonTotals!A$2:A$9,A1012,SeasonTotals!F$2:F$9)),AND(G1012&gt;0.885,F1012&gt;=50,D1012&lt;3)),1,0)</f>
        <v>1</v>
      </c>
      <c r="J1012" s="4">
        <f t="shared" si="62"/>
        <v>0</v>
      </c>
      <c r="K1012" s="5">
        <f t="shared" si="63"/>
        <v>0</v>
      </c>
    </row>
    <row r="1013" spans="1:11" x14ac:dyDescent="0.25">
      <c r="A1013" t="s">
        <v>10</v>
      </c>
      <c r="B1013" t="s">
        <v>49</v>
      </c>
      <c r="C1013">
        <v>1</v>
      </c>
      <c r="D1013">
        <v>3</v>
      </c>
      <c r="E1013">
        <v>24</v>
      </c>
      <c r="F1013">
        <v>58</v>
      </c>
      <c r="G1013" s="1">
        <f t="shared" si="60"/>
        <v>0.88888888888888884</v>
      </c>
      <c r="H1013" s="4">
        <f t="shared" si="61"/>
        <v>0</v>
      </c>
      <c r="I1013" s="5">
        <f>IF(OR(AND(F1013&gt;=50,G1013&gt;SUMIF(SeasonTotals!A$2:A$9,A1013,SeasonTotals!F$2:F$9)),AND(G1013&gt;0.885,F1013&gt;=50,D1013&lt;3)),1,0)</f>
        <v>0</v>
      </c>
      <c r="J1013" s="4">
        <f t="shared" si="62"/>
        <v>0</v>
      </c>
      <c r="K1013" s="5">
        <f t="shared" si="63"/>
        <v>0</v>
      </c>
    </row>
    <row r="1014" spans="1:11" x14ac:dyDescent="0.25">
      <c r="A1014" t="s">
        <v>10</v>
      </c>
      <c r="B1014" t="s">
        <v>49</v>
      </c>
      <c r="C1014">
        <v>1</v>
      </c>
      <c r="D1014">
        <v>2</v>
      </c>
      <c r="E1014">
        <v>32</v>
      </c>
      <c r="F1014">
        <v>65</v>
      </c>
      <c r="G1014" s="1">
        <f t="shared" si="60"/>
        <v>0.94117647058823528</v>
      </c>
      <c r="H1014" s="4">
        <f t="shared" si="61"/>
        <v>1</v>
      </c>
      <c r="I1014" s="5">
        <f>IF(OR(AND(F1014&gt;=50,G1014&gt;SUMIF(SeasonTotals!A$2:A$9,A1014,SeasonTotals!F$2:F$9)),AND(G1014&gt;0.885,F1014&gt;=50,D1014&lt;3)),1,0)</f>
        <v>1</v>
      </c>
      <c r="J1014" s="4">
        <f t="shared" si="62"/>
        <v>0</v>
      </c>
      <c r="K1014" s="5">
        <f t="shared" si="63"/>
        <v>0</v>
      </c>
    </row>
    <row r="1015" spans="1:11" x14ac:dyDescent="0.25">
      <c r="A1015" t="s">
        <v>10</v>
      </c>
      <c r="B1015" t="s">
        <v>50</v>
      </c>
      <c r="C1015">
        <v>1</v>
      </c>
      <c r="D1015">
        <v>1</v>
      </c>
      <c r="E1015">
        <v>26</v>
      </c>
      <c r="F1015">
        <v>60</v>
      </c>
      <c r="G1015" s="1">
        <f t="shared" si="60"/>
        <v>0.96296296296296291</v>
      </c>
      <c r="H1015" s="4">
        <f t="shared" si="61"/>
        <v>1</v>
      </c>
      <c r="I1015" s="5">
        <f>IF(OR(AND(F1015&gt;=50,G1015&gt;SUMIF(SeasonTotals!A$2:A$9,A1015,SeasonTotals!F$2:F$9)),AND(G1015&gt;0.885,F1015&gt;=50,D1015&lt;3)),1,0)</f>
        <v>1</v>
      </c>
      <c r="J1015" s="4">
        <f t="shared" si="62"/>
        <v>0</v>
      </c>
      <c r="K1015" s="5">
        <f t="shared" si="63"/>
        <v>0</v>
      </c>
    </row>
    <row r="1016" spans="1:11" x14ac:dyDescent="0.25">
      <c r="A1016" t="s">
        <v>10</v>
      </c>
      <c r="B1016" t="s">
        <v>50</v>
      </c>
      <c r="C1016">
        <v>1</v>
      </c>
      <c r="D1016">
        <v>4</v>
      </c>
      <c r="E1016">
        <v>27</v>
      </c>
      <c r="F1016">
        <v>59</v>
      </c>
      <c r="G1016" s="1">
        <f t="shared" si="60"/>
        <v>0.87096774193548387</v>
      </c>
      <c r="H1016" s="4">
        <f t="shared" si="61"/>
        <v>0</v>
      </c>
      <c r="I1016" s="5">
        <f>IF(OR(AND(F1016&gt;=50,G1016&gt;SUMIF(SeasonTotals!A$2:A$9,A1016,SeasonTotals!F$2:F$9)),AND(G1016&gt;0.885,F1016&gt;=50,D1016&lt;3)),1,0)</f>
        <v>0</v>
      </c>
      <c r="J1016" s="4">
        <f t="shared" si="62"/>
        <v>0</v>
      </c>
      <c r="K1016" s="5">
        <f t="shared" si="63"/>
        <v>0</v>
      </c>
    </row>
    <row r="1017" spans="1:11" x14ac:dyDescent="0.25">
      <c r="A1017" t="s">
        <v>10</v>
      </c>
      <c r="B1017" t="s">
        <v>50</v>
      </c>
      <c r="C1017">
        <v>1</v>
      </c>
      <c r="D1017">
        <v>7</v>
      </c>
      <c r="E1017">
        <v>23</v>
      </c>
      <c r="F1017">
        <v>59</v>
      </c>
      <c r="G1017" s="1">
        <f t="shared" si="60"/>
        <v>0.76666666666666672</v>
      </c>
      <c r="H1017" s="4">
        <f t="shared" si="61"/>
        <v>0</v>
      </c>
      <c r="I1017" s="5">
        <f>IF(OR(AND(F1017&gt;=50,G1017&gt;SUMIF(SeasonTotals!A$2:A$9,A1017,SeasonTotals!F$2:F$9)),AND(G1017&gt;0.885,F1017&gt;=50,D1017&lt;3)),1,0)</f>
        <v>0</v>
      </c>
      <c r="J1017" s="4">
        <f t="shared" si="62"/>
        <v>1</v>
      </c>
      <c r="K1017" s="5">
        <f t="shared" si="63"/>
        <v>0</v>
      </c>
    </row>
    <row r="1018" spans="1:11" x14ac:dyDescent="0.25">
      <c r="A1018" t="s">
        <v>10</v>
      </c>
      <c r="B1018" t="s">
        <v>50</v>
      </c>
      <c r="C1018">
        <v>1</v>
      </c>
      <c r="D1018">
        <v>4</v>
      </c>
      <c r="E1018">
        <v>26</v>
      </c>
      <c r="F1018">
        <v>60</v>
      </c>
      <c r="G1018" s="1">
        <f t="shared" si="60"/>
        <v>0.8666666666666667</v>
      </c>
      <c r="H1018" s="4">
        <f t="shared" si="61"/>
        <v>0</v>
      </c>
      <c r="I1018" s="5">
        <f>IF(OR(AND(F1018&gt;=50,G1018&gt;SUMIF(SeasonTotals!A$2:A$9,A1018,SeasonTotals!F$2:F$9)),AND(G1018&gt;0.885,F1018&gt;=50,D1018&lt;3)),1,0)</f>
        <v>0</v>
      </c>
      <c r="J1018" s="4">
        <f t="shared" si="62"/>
        <v>0</v>
      </c>
      <c r="K1018" s="5">
        <f t="shared" si="63"/>
        <v>0</v>
      </c>
    </row>
    <row r="1019" spans="1:11" x14ac:dyDescent="0.25">
      <c r="A1019" t="s">
        <v>10</v>
      </c>
      <c r="B1019" t="s">
        <v>51</v>
      </c>
      <c r="C1019">
        <v>1</v>
      </c>
      <c r="D1019">
        <v>2</v>
      </c>
      <c r="E1019">
        <v>15</v>
      </c>
      <c r="F1019">
        <v>60</v>
      </c>
      <c r="G1019" s="1">
        <f t="shared" si="60"/>
        <v>0.88235294117647056</v>
      </c>
      <c r="H1019" s="4">
        <f t="shared" si="61"/>
        <v>0</v>
      </c>
      <c r="I1019" s="5">
        <f>IF(OR(AND(F1019&gt;=50,G1019&gt;SUMIF(SeasonTotals!A$2:A$9,A1019,SeasonTotals!F$2:F$9)),AND(G1019&gt;0.885,F1019&gt;=50,D1019&lt;3)),1,0)</f>
        <v>0</v>
      </c>
      <c r="J1019" s="4">
        <f t="shared" si="62"/>
        <v>0</v>
      </c>
      <c r="K1019" s="5">
        <f t="shared" si="63"/>
        <v>0</v>
      </c>
    </row>
    <row r="1020" spans="1:11" x14ac:dyDescent="0.25">
      <c r="A1020" t="s">
        <v>10</v>
      </c>
      <c r="B1020" t="s">
        <v>51</v>
      </c>
      <c r="C1020">
        <v>1</v>
      </c>
      <c r="D1020">
        <v>4</v>
      </c>
      <c r="E1020">
        <v>14</v>
      </c>
      <c r="F1020">
        <v>35</v>
      </c>
      <c r="G1020" s="1">
        <f t="shared" si="60"/>
        <v>0.77777777777777779</v>
      </c>
      <c r="H1020" s="4">
        <f t="shared" si="61"/>
        <v>0</v>
      </c>
      <c r="I1020" s="5">
        <f>IF(OR(AND(F1020&gt;=50,G1020&gt;SUMIF(SeasonTotals!A$2:A$9,A1020,SeasonTotals!F$2:F$9)),AND(G1020&gt;0.885,F1020&gt;=50,D1020&lt;3)),1,0)</f>
        <v>0</v>
      </c>
      <c r="J1020" s="4">
        <f t="shared" si="62"/>
        <v>1</v>
      </c>
      <c r="K1020" s="5">
        <f t="shared" si="63"/>
        <v>1</v>
      </c>
    </row>
    <row r="1021" spans="1:11" x14ac:dyDescent="0.25">
      <c r="A1021" t="s">
        <v>10</v>
      </c>
      <c r="B1021" t="s">
        <v>52</v>
      </c>
      <c r="C1021">
        <v>1</v>
      </c>
      <c r="D1021">
        <v>4</v>
      </c>
      <c r="E1021">
        <v>19</v>
      </c>
      <c r="F1021">
        <v>60</v>
      </c>
      <c r="G1021" s="1">
        <f t="shared" si="60"/>
        <v>0.82608695652173914</v>
      </c>
      <c r="H1021" s="4">
        <f t="shared" si="61"/>
        <v>0</v>
      </c>
      <c r="I1021" s="5">
        <f>IF(OR(AND(F1021&gt;=50,G1021&gt;SUMIF(SeasonTotals!A$2:A$9,A1021,SeasonTotals!F$2:F$9)),AND(G1021&gt;0.885,F1021&gt;=50,D1021&lt;3)),1,0)</f>
        <v>0</v>
      </c>
      <c r="J1021" s="4">
        <f t="shared" si="62"/>
        <v>1</v>
      </c>
      <c r="K1021" s="5">
        <f t="shared" si="63"/>
        <v>0</v>
      </c>
    </row>
    <row r="1022" spans="1:11" x14ac:dyDescent="0.25">
      <c r="A1022" t="s">
        <v>10</v>
      </c>
      <c r="B1022" t="s">
        <v>52</v>
      </c>
      <c r="C1022">
        <v>1</v>
      </c>
      <c r="D1022">
        <v>4</v>
      </c>
      <c r="E1022">
        <v>22</v>
      </c>
      <c r="F1022">
        <v>59</v>
      </c>
      <c r="G1022" s="1">
        <f t="shared" si="60"/>
        <v>0.84615384615384615</v>
      </c>
      <c r="H1022" s="4">
        <f t="shared" si="61"/>
        <v>0</v>
      </c>
      <c r="I1022" s="5">
        <f>IF(OR(AND(F1022&gt;=50,G1022&gt;SUMIF(SeasonTotals!A$2:A$9,A1022,SeasonTotals!F$2:F$9)),AND(G1022&gt;0.885,F1022&gt;=50,D1022&lt;3)),1,0)</f>
        <v>0</v>
      </c>
      <c r="J1022" s="4">
        <f t="shared" si="62"/>
        <v>1</v>
      </c>
      <c r="K1022" s="5">
        <f t="shared" si="63"/>
        <v>0</v>
      </c>
    </row>
    <row r="1023" spans="1:11" x14ac:dyDescent="0.25">
      <c r="A1023" t="s">
        <v>10</v>
      </c>
      <c r="B1023" t="s">
        <v>52</v>
      </c>
      <c r="C1023">
        <v>1</v>
      </c>
      <c r="D1023">
        <v>2</v>
      </c>
      <c r="E1023">
        <v>39</v>
      </c>
      <c r="F1023">
        <v>60</v>
      </c>
      <c r="G1023" s="1">
        <f t="shared" si="60"/>
        <v>0.95121951219512191</v>
      </c>
      <c r="H1023" s="4">
        <f t="shared" si="61"/>
        <v>1</v>
      </c>
      <c r="I1023" s="5">
        <f>IF(OR(AND(F1023&gt;=50,G1023&gt;SUMIF(SeasonTotals!A$2:A$9,A1023,SeasonTotals!F$2:F$9)),AND(G1023&gt;0.885,F1023&gt;=50,D1023&lt;3)),1,0)</f>
        <v>1</v>
      </c>
      <c r="J1023" s="4">
        <f t="shared" si="62"/>
        <v>0</v>
      </c>
      <c r="K1023" s="5">
        <f t="shared" si="63"/>
        <v>0</v>
      </c>
    </row>
    <row r="1024" spans="1:11" x14ac:dyDescent="0.25">
      <c r="A1024" t="s">
        <v>10</v>
      </c>
      <c r="B1024" t="s">
        <v>52</v>
      </c>
      <c r="C1024">
        <v>1</v>
      </c>
      <c r="D1024">
        <v>2</v>
      </c>
      <c r="E1024">
        <v>26</v>
      </c>
      <c r="F1024">
        <v>59</v>
      </c>
      <c r="G1024" s="1">
        <f t="shared" si="60"/>
        <v>0.9285714285714286</v>
      </c>
      <c r="H1024" s="4">
        <f t="shared" si="61"/>
        <v>1</v>
      </c>
      <c r="I1024" s="5">
        <f>IF(OR(AND(F1024&gt;=50,G1024&gt;SUMIF(SeasonTotals!A$2:A$9,A1024,SeasonTotals!F$2:F$9)),AND(G1024&gt;0.885,F1024&gt;=50,D1024&lt;3)),1,0)</f>
        <v>1</v>
      </c>
      <c r="J1024" s="4">
        <f t="shared" si="62"/>
        <v>0</v>
      </c>
      <c r="K1024" s="5">
        <f t="shared" si="63"/>
        <v>0</v>
      </c>
    </row>
    <row r="1025" spans="1:11" x14ac:dyDescent="0.25">
      <c r="A1025" t="s">
        <v>10</v>
      </c>
      <c r="B1025" t="s">
        <v>52</v>
      </c>
      <c r="C1025">
        <v>1</v>
      </c>
      <c r="D1025">
        <v>1</v>
      </c>
      <c r="E1025">
        <v>23</v>
      </c>
      <c r="F1025">
        <v>60</v>
      </c>
      <c r="G1025" s="1">
        <f t="shared" si="60"/>
        <v>0.95833333333333337</v>
      </c>
      <c r="H1025" s="4">
        <f t="shared" si="61"/>
        <v>1</v>
      </c>
      <c r="I1025" s="5">
        <f>IF(OR(AND(F1025&gt;=50,G1025&gt;SUMIF(SeasonTotals!A$2:A$9,A1025,SeasonTotals!F$2:F$9)),AND(G1025&gt;0.885,F1025&gt;=50,D1025&lt;3)),1,0)</f>
        <v>1</v>
      </c>
      <c r="J1025" s="4">
        <f t="shared" si="62"/>
        <v>0</v>
      </c>
      <c r="K1025" s="5">
        <f t="shared" si="63"/>
        <v>0</v>
      </c>
    </row>
    <row r="1026" spans="1:11" x14ac:dyDescent="0.25">
      <c r="A1026" t="s">
        <v>10</v>
      </c>
      <c r="B1026" t="s">
        <v>52</v>
      </c>
      <c r="C1026">
        <v>1</v>
      </c>
      <c r="D1026">
        <v>2</v>
      </c>
      <c r="E1026">
        <v>26</v>
      </c>
      <c r="F1026">
        <v>61</v>
      </c>
      <c r="G1026" s="1">
        <f t="shared" ref="G1026:G1089" si="64">E1026/MAX(1,SUM(D1026:E1026))</f>
        <v>0.9285714285714286</v>
      </c>
      <c r="H1026" s="4">
        <f t="shared" ref="H1026:H1089" si="65">IF(AND(F1026&gt;=50,OR(G1026&gt;0.913,AND(G1026&gt;0.885,D1026&lt;3))),1,0)</f>
        <v>1</v>
      </c>
      <c r="I1026" s="5">
        <f>IF(OR(AND(F1026&gt;=50,G1026&gt;SUMIF(SeasonTotals!A$2:A$9,A1026,SeasonTotals!F$2:F$9)),AND(G1026&gt;0.885,F1026&gt;=50,D1026&lt;3)),1,0)</f>
        <v>1</v>
      </c>
      <c r="J1026" s="4">
        <f t="shared" ref="J1026:J1089" si="66">IF(G1026&lt;0.85,1,0)</f>
        <v>0</v>
      </c>
      <c r="K1026" s="5">
        <f t="shared" ref="K1026:K1089" si="67">IF(F1026&lt;55,1,0)</f>
        <v>0</v>
      </c>
    </row>
    <row r="1027" spans="1:11" x14ac:dyDescent="0.25">
      <c r="A1027" t="s">
        <v>10</v>
      </c>
      <c r="B1027" t="s">
        <v>52</v>
      </c>
      <c r="C1027">
        <v>1</v>
      </c>
      <c r="D1027">
        <v>5</v>
      </c>
      <c r="E1027">
        <v>10</v>
      </c>
      <c r="F1027">
        <v>31</v>
      </c>
      <c r="G1027" s="1">
        <f t="shared" si="64"/>
        <v>0.66666666666666663</v>
      </c>
      <c r="H1027" s="4">
        <f t="shared" si="65"/>
        <v>0</v>
      </c>
      <c r="I1027" s="5">
        <f>IF(OR(AND(F1027&gt;=50,G1027&gt;SUMIF(SeasonTotals!A$2:A$9,A1027,SeasonTotals!F$2:F$9)),AND(G1027&gt;0.885,F1027&gt;=50,D1027&lt;3)),1,0)</f>
        <v>0</v>
      </c>
      <c r="J1027" s="4">
        <f t="shared" si="66"/>
        <v>1</v>
      </c>
      <c r="K1027" s="5">
        <f t="shared" si="67"/>
        <v>1</v>
      </c>
    </row>
    <row r="1028" spans="1:11" x14ac:dyDescent="0.25">
      <c r="A1028" t="s">
        <v>10</v>
      </c>
      <c r="B1028" t="s">
        <v>52</v>
      </c>
      <c r="C1028">
        <v>1</v>
      </c>
      <c r="D1028">
        <v>3</v>
      </c>
      <c r="E1028">
        <v>11</v>
      </c>
      <c r="F1028">
        <v>58</v>
      </c>
      <c r="G1028" s="1">
        <f t="shared" si="64"/>
        <v>0.7857142857142857</v>
      </c>
      <c r="H1028" s="4">
        <f t="shared" si="65"/>
        <v>0</v>
      </c>
      <c r="I1028" s="5">
        <f>IF(OR(AND(F1028&gt;=50,G1028&gt;SUMIF(SeasonTotals!A$2:A$9,A1028,SeasonTotals!F$2:F$9)),AND(G1028&gt;0.885,F1028&gt;=50,D1028&lt;3)),1,0)</f>
        <v>0</v>
      </c>
      <c r="J1028" s="4">
        <f t="shared" si="66"/>
        <v>1</v>
      </c>
      <c r="K1028" s="5">
        <f t="shared" si="67"/>
        <v>0</v>
      </c>
    </row>
    <row r="1029" spans="1:11" x14ac:dyDescent="0.25">
      <c r="A1029" t="s">
        <v>10</v>
      </c>
      <c r="B1029" t="s">
        <v>52</v>
      </c>
      <c r="C1029">
        <v>1</v>
      </c>
      <c r="D1029">
        <v>5</v>
      </c>
      <c r="E1029">
        <v>27</v>
      </c>
      <c r="F1029">
        <v>58</v>
      </c>
      <c r="G1029" s="1">
        <f t="shared" si="64"/>
        <v>0.84375</v>
      </c>
      <c r="H1029" s="4">
        <f t="shared" si="65"/>
        <v>0</v>
      </c>
      <c r="I1029" s="5">
        <f>IF(OR(AND(F1029&gt;=50,G1029&gt;SUMIF(SeasonTotals!A$2:A$9,A1029,SeasonTotals!F$2:F$9)),AND(G1029&gt;0.885,F1029&gt;=50,D1029&lt;3)),1,0)</f>
        <v>0</v>
      </c>
      <c r="J1029" s="4">
        <f t="shared" si="66"/>
        <v>1</v>
      </c>
      <c r="K1029" s="5">
        <f t="shared" si="67"/>
        <v>0</v>
      </c>
    </row>
    <row r="1030" spans="1:11" x14ac:dyDescent="0.25">
      <c r="A1030" t="s">
        <v>10</v>
      </c>
      <c r="B1030" t="s">
        <v>52</v>
      </c>
      <c r="C1030">
        <v>1</v>
      </c>
      <c r="D1030">
        <v>2</v>
      </c>
      <c r="E1030">
        <v>17</v>
      </c>
      <c r="F1030">
        <v>60</v>
      </c>
      <c r="G1030" s="1">
        <f t="shared" si="64"/>
        <v>0.89473684210526316</v>
      </c>
      <c r="H1030" s="4">
        <f t="shared" si="65"/>
        <v>1</v>
      </c>
      <c r="I1030" s="5">
        <f>IF(OR(AND(F1030&gt;=50,G1030&gt;SUMIF(SeasonTotals!A$2:A$9,A1030,SeasonTotals!F$2:F$9)),AND(G1030&gt;0.885,F1030&gt;=50,D1030&lt;3)),1,0)</f>
        <v>1</v>
      </c>
      <c r="J1030" s="4">
        <f t="shared" si="66"/>
        <v>0</v>
      </c>
      <c r="K1030" s="5">
        <f t="shared" si="67"/>
        <v>0</v>
      </c>
    </row>
    <row r="1031" spans="1:11" x14ac:dyDescent="0.25">
      <c r="A1031" t="s">
        <v>10</v>
      </c>
      <c r="B1031" t="s">
        <v>52</v>
      </c>
      <c r="C1031">
        <v>1</v>
      </c>
      <c r="D1031">
        <v>3</v>
      </c>
      <c r="E1031">
        <v>25</v>
      </c>
      <c r="F1031">
        <v>59</v>
      </c>
      <c r="G1031" s="1">
        <f t="shared" si="64"/>
        <v>0.8928571428571429</v>
      </c>
      <c r="H1031" s="4">
        <f t="shared" si="65"/>
        <v>0</v>
      </c>
      <c r="I1031" s="5">
        <f>IF(OR(AND(F1031&gt;=50,G1031&gt;SUMIF(SeasonTotals!A$2:A$9,A1031,SeasonTotals!F$2:F$9)),AND(G1031&gt;0.885,F1031&gt;=50,D1031&lt;3)),1,0)</f>
        <v>0</v>
      </c>
      <c r="J1031" s="4">
        <f t="shared" si="66"/>
        <v>0</v>
      </c>
      <c r="K1031" s="5">
        <f t="shared" si="67"/>
        <v>0</v>
      </c>
    </row>
    <row r="1032" spans="1:11" x14ac:dyDescent="0.25">
      <c r="A1032" t="s">
        <v>10</v>
      </c>
      <c r="B1032" t="s">
        <v>52</v>
      </c>
      <c r="C1032">
        <v>1</v>
      </c>
      <c r="D1032">
        <v>1</v>
      </c>
      <c r="E1032">
        <v>28</v>
      </c>
      <c r="F1032">
        <v>60</v>
      </c>
      <c r="G1032" s="1">
        <f t="shared" si="64"/>
        <v>0.96551724137931039</v>
      </c>
      <c r="H1032" s="4">
        <f t="shared" si="65"/>
        <v>1</v>
      </c>
      <c r="I1032" s="5">
        <f>IF(OR(AND(F1032&gt;=50,G1032&gt;SUMIF(SeasonTotals!A$2:A$9,A1032,SeasonTotals!F$2:F$9)),AND(G1032&gt;0.885,F1032&gt;=50,D1032&lt;3)),1,0)</f>
        <v>1</v>
      </c>
      <c r="J1032" s="4">
        <f t="shared" si="66"/>
        <v>0</v>
      </c>
      <c r="K1032" s="5">
        <f t="shared" si="67"/>
        <v>0</v>
      </c>
    </row>
    <row r="1033" spans="1:11" x14ac:dyDescent="0.25">
      <c r="A1033" t="s">
        <v>10</v>
      </c>
      <c r="B1033" t="s">
        <v>52</v>
      </c>
      <c r="C1033">
        <v>1</v>
      </c>
      <c r="D1033">
        <v>5</v>
      </c>
      <c r="E1033">
        <v>23</v>
      </c>
      <c r="F1033">
        <v>60</v>
      </c>
      <c r="G1033" s="1">
        <f t="shared" si="64"/>
        <v>0.8214285714285714</v>
      </c>
      <c r="H1033" s="4">
        <f t="shared" si="65"/>
        <v>0</v>
      </c>
      <c r="I1033" s="5">
        <f>IF(OR(AND(F1033&gt;=50,G1033&gt;SUMIF(SeasonTotals!A$2:A$9,A1033,SeasonTotals!F$2:F$9)),AND(G1033&gt;0.885,F1033&gt;=50,D1033&lt;3)),1,0)</f>
        <v>0</v>
      </c>
      <c r="J1033" s="4">
        <f t="shared" si="66"/>
        <v>1</v>
      </c>
      <c r="K1033" s="5">
        <f t="shared" si="67"/>
        <v>0</v>
      </c>
    </row>
    <row r="1034" spans="1:11" x14ac:dyDescent="0.25">
      <c r="A1034" t="s">
        <v>10</v>
      </c>
      <c r="B1034" t="s">
        <v>52</v>
      </c>
      <c r="C1034">
        <v>1</v>
      </c>
      <c r="D1034">
        <v>3</v>
      </c>
      <c r="E1034">
        <v>12</v>
      </c>
      <c r="F1034">
        <v>59</v>
      </c>
      <c r="G1034" s="1">
        <f t="shared" si="64"/>
        <v>0.8</v>
      </c>
      <c r="H1034" s="4">
        <f t="shared" si="65"/>
        <v>0</v>
      </c>
      <c r="I1034" s="5">
        <f>IF(OR(AND(F1034&gt;=50,G1034&gt;SUMIF(SeasonTotals!A$2:A$9,A1034,SeasonTotals!F$2:F$9)),AND(G1034&gt;0.885,F1034&gt;=50,D1034&lt;3)),1,0)</f>
        <v>0</v>
      </c>
      <c r="J1034" s="4">
        <f t="shared" si="66"/>
        <v>1</v>
      </c>
      <c r="K1034" s="5">
        <f t="shared" si="67"/>
        <v>0</v>
      </c>
    </row>
    <row r="1035" spans="1:11" x14ac:dyDescent="0.25">
      <c r="A1035" t="s">
        <v>10</v>
      </c>
      <c r="B1035" t="s">
        <v>52</v>
      </c>
      <c r="C1035">
        <v>1</v>
      </c>
      <c r="D1035">
        <v>2</v>
      </c>
      <c r="E1035">
        <v>20</v>
      </c>
      <c r="F1035">
        <v>59</v>
      </c>
      <c r="G1035" s="1">
        <f t="shared" si="64"/>
        <v>0.90909090909090906</v>
      </c>
      <c r="H1035" s="4">
        <f t="shared" si="65"/>
        <v>1</v>
      </c>
      <c r="I1035" s="5">
        <f>IF(OR(AND(F1035&gt;=50,G1035&gt;SUMIF(SeasonTotals!A$2:A$9,A1035,SeasonTotals!F$2:F$9)),AND(G1035&gt;0.885,F1035&gt;=50,D1035&lt;3)),1,0)</f>
        <v>1</v>
      </c>
      <c r="J1035" s="4">
        <f t="shared" si="66"/>
        <v>0</v>
      </c>
      <c r="K1035" s="5">
        <f t="shared" si="67"/>
        <v>0</v>
      </c>
    </row>
    <row r="1036" spans="1:11" x14ac:dyDescent="0.25">
      <c r="A1036" t="s">
        <v>10</v>
      </c>
      <c r="B1036" t="s">
        <v>52</v>
      </c>
      <c r="C1036">
        <v>1</v>
      </c>
      <c r="D1036">
        <v>1</v>
      </c>
      <c r="E1036">
        <v>23</v>
      </c>
      <c r="F1036">
        <v>62</v>
      </c>
      <c r="G1036" s="1">
        <f t="shared" si="64"/>
        <v>0.95833333333333337</v>
      </c>
      <c r="H1036" s="4">
        <f t="shared" si="65"/>
        <v>1</v>
      </c>
      <c r="I1036" s="5">
        <f>IF(OR(AND(F1036&gt;=50,G1036&gt;SUMIF(SeasonTotals!A$2:A$9,A1036,SeasonTotals!F$2:F$9)),AND(G1036&gt;0.885,F1036&gt;=50,D1036&lt;3)),1,0)</f>
        <v>1</v>
      </c>
      <c r="J1036" s="4">
        <f t="shared" si="66"/>
        <v>0</v>
      </c>
      <c r="K1036" s="5">
        <f t="shared" si="67"/>
        <v>0</v>
      </c>
    </row>
    <row r="1037" spans="1:11" x14ac:dyDescent="0.25">
      <c r="A1037" t="s">
        <v>10</v>
      </c>
      <c r="B1037" t="s">
        <v>52</v>
      </c>
      <c r="C1037">
        <v>1</v>
      </c>
      <c r="D1037">
        <v>1</v>
      </c>
      <c r="E1037">
        <v>24</v>
      </c>
      <c r="F1037">
        <v>58</v>
      </c>
      <c r="G1037" s="1">
        <f t="shared" si="64"/>
        <v>0.96</v>
      </c>
      <c r="H1037" s="4">
        <f t="shared" si="65"/>
        <v>1</v>
      </c>
      <c r="I1037" s="5">
        <f>IF(OR(AND(F1037&gt;=50,G1037&gt;SUMIF(SeasonTotals!A$2:A$9,A1037,SeasonTotals!F$2:F$9)),AND(G1037&gt;0.885,F1037&gt;=50,D1037&lt;3)),1,0)</f>
        <v>1</v>
      </c>
      <c r="J1037" s="4">
        <f t="shared" si="66"/>
        <v>0</v>
      </c>
      <c r="K1037" s="5">
        <f t="shared" si="67"/>
        <v>0</v>
      </c>
    </row>
    <row r="1038" spans="1:11" x14ac:dyDescent="0.25">
      <c r="A1038" t="s">
        <v>10</v>
      </c>
      <c r="B1038" t="s">
        <v>52</v>
      </c>
      <c r="C1038">
        <v>1</v>
      </c>
      <c r="D1038">
        <v>2</v>
      </c>
      <c r="E1038">
        <v>21</v>
      </c>
      <c r="F1038">
        <v>59</v>
      </c>
      <c r="G1038" s="1">
        <f t="shared" si="64"/>
        <v>0.91304347826086951</v>
      </c>
      <c r="H1038" s="4">
        <f t="shared" si="65"/>
        <v>1</v>
      </c>
      <c r="I1038" s="5">
        <f>IF(OR(AND(F1038&gt;=50,G1038&gt;SUMIF(SeasonTotals!A$2:A$9,A1038,SeasonTotals!F$2:F$9)),AND(G1038&gt;0.885,F1038&gt;=50,D1038&lt;3)),1,0)</f>
        <v>1</v>
      </c>
      <c r="J1038" s="4">
        <f t="shared" si="66"/>
        <v>0</v>
      </c>
      <c r="K1038" s="5">
        <f t="shared" si="67"/>
        <v>0</v>
      </c>
    </row>
    <row r="1039" spans="1:11" x14ac:dyDescent="0.25">
      <c r="A1039" t="s">
        <v>10</v>
      </c>
      <c r="B1039" t="s">
        <v>52</v>
      </c>
      <c r="C1039">
        <v>1</v>
      </c>
      <c r="D1039">
        <v>4</v>
      </c>
      <c r="E1039">
        <v>30</v>
      </c>
      <c r="F1039">
        <v>60</v>
      </c>
      <c r="G1039" s="1">
        <f t="shared" si="64"/>
        <v>0.88235294117647056</v>
      </c>
      <c r="H1039" s="4">
        <f t="shared" si="65"/>
        <v>0</v>
      </c>
      <c r="I1039" s="5">
        <f>IF(OR(AND(F1039&gt;=50,G1039&gt;SUMIF(SeasonTotals!A$2:A$9,A1039,SeasonTotals!F$2:F$9)),AND(G1039&gt;0.885,F1039&gt;=50,D1039&lt;3)),1,0)</f>
        <v>0</v>
      </c>
      <c r="J1039" s="4">
        <f t="shared" si="66"/>
        <v>0</v>
      </c>
      <c r="K1039" s="5">
        <f t="shared" si="67"/>
        <v>0</v>
      </c>
    </row>
    <row r="1040" spans="1:11" x14ac:dyDescent="0.25">
      <c r="A1040" t="s">
        <v>10</v>
      </c>
      <c r="B1040" t="s">
        <v>52</v>
      </c>
      <c r="C1040">
        <v>1</v>
      </c>
      <c r="D1040">
        <v>3</v>
      </c>
      <c r="E1040">
        <v>29</v>
      </c>
      <c r="F1040">
        <v>65</v>
      </c>
      <c r="G1040" s="1">
        <f t="shared" si="64"/>
        <v>0.90625</v>
      </c>
      <c r="H1040" s="4">
        <f t="shared" si="65"/>
        <v>0</v>
      </c>
      <c r="I1040" s="5">
        <f>IF(OR(AND(F1040&gt;=50,G1040&gt;SUMIF(SeasonTotals!A$2:A$9,A1040,SeasonTotals!F$2:F$9)),AND(G1040&gt;0.885,F1040&gt;=50,D1040&lt;3)),1,0)</f>
        <v>0</v>
      </c>
      <c r="J1040" s="4">
        <f t="shared" si="66"/>
        <v>0</v>
      </c>
      <c r="K1040" s="5">
        <f t="shared" si="67"/>
        <v>0</v>
      </c>
    </row>
    <row r="1041" spans="1:11" x14ac:dyDescent="0.25">
      <c r="A1041" t="s">
        <v>10</v>
      </c>
      <c r="B1041" t="s">
        <v>52</v>
      </c>
      <c r="C1041">
        <v>1</v>
      </c>
      <c r="D1041">
        <v>0</v>
      </c>
      <c r="E1041">
        <v>32</v>
      </c>
      <c r="F1041">
        <v>60</v>
      </c>
      <c r="G1041" s="1">
        <f t="shared" si="64"/>
        <v>1</v>
      </c>
      <c r="H1041" s="4">
        <f t="shared" si="65"/>
        <v>1</v>
      </c>
      <c r="I1041" s="5">
        <f>IF(OR(AND(F1041&gt;=50,G1041&gt;SUMIF(SeasonTotals!A$2:A$9,A1041,SeasonTotals!F$2:F$9)),AND(G1041&gt;0.885,F1041&gt;=50,D1041&lt;3)),1,0)</f>
        <v>1</v>
      </c>
      <c r="J1041" s="4">
        <f t="shared" si="66"/>
        <v>0</v>
      </c>
      <c r="K1041" s="5">
        <f t="shared" si="67"/>
        <v>0</v>
      </c>
    </row>
    <row r="1042" spans="1:11" x14ac:dyDescent="0.25">
      <c r="A1042" t="s">
        <v>10</v>
      </c>
      <c r="B1042" t="s">
        <v>52</v>
      </c>
      <c r="C1042">
        <v>1</v>
      </c>
      <c r="D1042">
        <v>1</v>
      </c>
      <c r="E1042">
        <v>22</v>
      </c>
      <c r="F1042">
        <v>65</v>
      </c>
      <c r="G1042" s="1">
        <f t="shared" si="64"/>
        <v>0.95652173913043481</v>
      </c>
      <c r="H1042" s="4">
        <f t="shared" si="65"/>
        <v>1</v>
      </c>
      <c r="I1042" s="5">
        <f>IF(OR(AND(F1042&gt;=50,G1042&gt;SUMIF(SeasonTotals!A$2:A$9,A1042,SeasonTotals!F$2:F$9)),AND(G1042&gt;0.885,F1042&gt;=50,D1042&lt;3)),1,0)</f>
        <v>1</v>
      </c>
      <c r="J1042" s="4">
        <f t="shared" si="66"/>
        <v>0</v>
      </c>
      <c r="K1042" s="5">
        <f t="shared" si="67"/>
        <v>0</v>
      </c>
    </row>
    <row r="1043" spans="1:11" x14ac:dyDescent="0.25">
      <c r="A1043" t="s">
        <v>10</v>
      </c>
      <c r="B1043" t="s">
        <v>52</v>
      </c>
      <c r="C1043">
        <v>1</v>
      </c>
      <c r="D1043">
        <v>1</v>
      </c>
      <c r="E1043">
        <v>26</v>
      </c>
      <c r="F1043">
        <v>60</v>
      </c>
      <c r="G1043" s="1">
        <f t="shared" si="64"/>
        <v>0.96296296296296291</v>
      </c>
      <c r="H1043" s="4">
        <f t="shared" si="65"/>
        <v>1</v>
      </c>
      <c r="I1043" s="5">
        <f>IF(OR(AND(F1043&gt;=50,G1043&gt;SUMIF(SeasonTotals!A$2:A$9,A1043,SeasonTotals!F$2:F$9)),AND(G1043&gt;0.885,F1043&gt;=50,D1043&lt;3)),1,0)</f>
        <v>1</v>
      </c>
      <c r="J1043" s="4">
        <f t="shared" si="66"/>
        <v>0</v>
      </c>
      <c r="K1043" s="5">
        <f t="shared" si="67"/>
        <v>0</v>
      </c>
    </row>
    <row r="1044" spans="1:11" x14ac:dyDescent="0.25">
      <c r="A1044" t="s">
        <v>10</v>
      </c>
      <c r="B1044" t="s">
        <v>52</v>
      </c>
      <c r="C1044">
        <v>1</v>
      </c>
      <c r="D1044">
        <v>4</v>
      </c>
      <c r="E1044">
        <v>25</v>
      </c>
      <c r="F1044">
        <v>60</v>
      </c>
      <c r="G1044" s="1">
        <f t="shared" si="64"/>
        <v>0.86206896551724133</v>
      </c>
      <c r="H1044" s="4">
        <f t="shared" si="65"/>
        <v>0</v>
      </c>
      <c r="I1044" s="5">
        <f>IF(OR(AND(F1044&gt;=50,G1044&gt;SUMIF(SeasonTotals!A$2:A$9,A1044,SeasonTotals!F$2:F$9)),AND(G1044&gt;0.885,F1044&gt;=50,D1044&lt;3)),1,0)</f>
        <v>0</v>
      </c>
      <c r="J1044" s="4">
        <f t="shared" si="66"/>
        <v>0</v>
      </c>
      <c r="K1044" s="5">
        <f t="shared" si="67"/>
        <v>0</v>
      </c>
    </row>
    <row r="1045" spans="1:11" x14ac:dyDescent="0.25">
      <c r="A1045" t="s">
        <v>10</v>
      </c>
      <c r="B1045" t="s">
        <v>52</v>
      </c>
      <c r="C1045">
        <v>1</v>
      </c>
      <c r="D1045">
        <v>3</v>
      </c>
      <c r="E1045">
        <v>34</v>
      </c>
      <c r="F1045">
        <v>58</v>
      </c>
      <c r="G1045" s="1">
        <f t="shared" si="64"/>
        <v>0.91891891891891897</v>
      </c>
      <c r="H1045" s="4">
        <f t="shared" si="65"/>
        <v>1</v>
      </c>
      <c r="I1045" s="5">
        <f>IF(OR(AND(F1045&gt;=50,G1045&gt;SUMIF(SeasonTotals!A$2:A$9,A1045,SeasonTotals!F$2:F$9)),AND(G1045&gt;0.885,F1045&gt;=50,D1045&lt;3)),1,0)</f>
        <v>1</v>
      </c>
      <c r="J1045" s="4">
        <f t="shared" si="66"/>
        <v>0</v>
      </c>
      <c r="K1045" s="5">
        <f t="shared" si="67"/>
        <v>0</v>
      </c>
    </row>
    <row r="1046" spans="1:11" x14ac:dyDescent="0.25">
      <c r="A1046" t="s">
        <v>10</v>
      </c>
      <c r="B1046" t="s">
        <v>52</v>
      </c>
      <c r="C1046">
        <v>1</v>
      </c>
      <c r="D1046">
        <v>1</v>
      </c>
      <c r="E1046">
        <v>10</v>
      </c>
      <c r="F1046">
        <v>39</v>
      </c>
      <c r="G1046" s="1">
        <f t="shared" si="64"/>
        <v>0.90909090909090906</v>
      </c>
      <c r="H1046" s="4">
        <f t="shared" si="65"/>
        <v>0</v>
      </c>
      <c r="I1046" s="5">
        <f>IF(OR(AND(F1046&gt;=50,G1046&gt;SUMIF(SeasonTotals!A$2:A$9,A1046,SeasonTotals!F$2:F$9)),AND(G1046&gt;0.885,F1046&gt;=50,D1046&lt;3)),1,0)</f>
        <v>0</v>
      </c>
      <c r="J1046" s="4">
        <f t="shared" si="66"/>
        <v>0</v>
      </c>
      <c r="K1046" s="5">
        <f t="shared" si="67"/>
        <v>1</v>
      </c>
    </row>
    <row r="1047" spans="1:11" x14ac:dyDescent="0.25">
      <c r="A1047" t="s">
        <v>10</v>
      </c>
      <c r="B1047" t="s">
        <v>52</v>
      </c>
      <c r="C1047">
        <v>1</v>
      </c>
      <c r="D1047">
        <v>1</v>
      </c>
      <c r="E1047">
        <v>30</v>
      </c>
      <c r="F1047">
        <v>59</v>
      </c>
      <c r="G1047" s="1">
        <f t="shared" si="64"/>
        <v>0.967741935483871</v>
      </c>
      <c r="H1047" s="4">
        <f t="shared" si="65"/>
        <v>1</v>
      </c>
      <c r="I1047" s="5">
        <f>IF(OR(AND(F1047&gt;=50,G1047&gt;SUMIF(SeasonTotals!A$2:A$9,A1047,SeasonTotals!F$2:F$9)),AND(G1047&gt;0.885,F1047&gt;=50,D1047&lt;3)),1,0)</f>
        <v>1</v>
      </c>
      <c r="J1047" s="4">
        <f t="shared" si="66"/>
        <v>0</v>
      </c>
      <c r="K1047" s="5">
        <f t="shared" si="67"/>
        <v>0</v>
      </c>
    </row>
    <row r="1048" spans="1:11" x14ac:dyDescent="0.25">
      <c r="A1048" t="s">
        <v>10</v>
      </c>
      <c r="B1048" t="s">
        <v>52</v>
      </c>
      <c r="C1048">
        <v>1</v>
      </c>
      <c r="D1048">
        <v>2</v>
      </c>
      <c r="E1048">
        <v>23</v>
      </c>
      <c r="F1048">
        <v>60</v>
      </c>
      <c r="G1048" s="1">
        <f t="shared" si="64"/>
        <v>0.92</v>
      </c>
      <c r="H1048" s="4">
        <f t="shared" si="65"/>
        <v>1</v>
      </c>
      <c r="I1048" s="5">
        <f>IF(OR(AND(F1048&gt;=50,G1048&gt;SUMIF(SeasonTotals!A$2:A$9,A1048,SeasonTotals!F$2:F$9)),AND(G1048&gt;0.885,F1048&gt;=50,D1048&lt;3)),1,0)</f>
        <v>1</v>
      </c>
      <c r="J1048" s="4">
        <f t="shared" si="66"/>
        <v>0</v>
      </c>
      <c r="K1048" s="5">
        <f t="shared" si="67"/>
        <v>0</v>
      </c>
    </row>
    <row r="1049" spans="1:11" x14ac:dyDescent="0.25">
      <c r="A1049" t="s">
        <v>10</v>
      </c>
      <c r="B1049" t="s">
        <v>52</v>
      </c>
      <c r="C1049">
        <v>1</v>
      </c>
      <c r="D1049">
        <v>2</v>
      </c>
      <c r="E1049">
        <v>27</v>
      </c>
      <c r="F1049">
        <v>59</v>
      </c>
      <c r="G1049" s="1">
        <f t="shared" si="64"/>
        <v>0.93103448275862066</v>
      </c>
      <c r="H1049" s="4">
        <f t="shared" si="65"/>
        <v>1</v>
      </c>
      <c r="I1049" s="5">
        <f>IF(OR(AND(F1049&gt;=50,G1049&gt;SUMIF(SeasonTotals!A$2:A$9,A1049,SeasonTotals!F$2:F$9)),AND(G1049&gt;0.885,F1049&gt;=50,D1049&lt;3)),1,0)</f>
        <v>1</v>
      </c>
      <c r="J1049" s="4">
        <f t="shared" si="66"/>
        <v>0</v>
      </c>
      <c r="K1049" s="5">
        <f t="shared" si="67"/>
        <v>0</v>
      </c>
    </row>
    <row r="1050" spans="1:11" x14ac:dyDescent="0.25">
      <c r="A1050" t="s">
        <v>10</v>
      </c>
      <c r="B1050" t="s">
        <v>52</v>
      </c>
      <c r="C1050">
        <v>1</v>
      </c>
      <c r="D1050">
        <v>3</v>
      </c>
      <c r="E1050">
        <v>4</v>
      </c>
      <c r="F1050">
        <v>21</v>
      </c>
      <c r="G1050" s="1">
        <f t="shared" si="64"/>
        <v>0.5714285714285714</v>
      </c>
      <c r="H1050" s="4">
        <f t="shared" si="65"/>
        <v>0</v>
      </c>
      <c r="I1050" s="5">
        <f>IF(OR(AND(F1050&gt;=50,G1050&gt;SUMIF(SeasonTotals!A$2:A$9,A1050,SeasonTotals!F$2:F$9)),AND(G1050&gt;0.885,F1050&gt;=50,D1050&lt;3)),1,0)</f>
        <v>0</v>
      </c>
      <c r="J1050" s="4">
        <f t="shared" si="66"/>
        <v>1</v>
      </c>
      <c r="K1050" s="5">
        <f t="shared" si="67"/>
        <v>1</v>
      </c>
    </row>
    <row r="1051" spans="1:11" x14ac:dyDescent="0.25">
      <c r="A1051" t="s">
        <v>10</v>
      </c>
      <c r="B1051" t="s">
        <v>52</v>
      </c>
      <c r="C1051">
        <v>1</v>
      </c>
      <c r="D1051">
        <v>2</v>
      </c>
      <c r="E1051">
        <v>25</v>
      </c>
      <c r="F1051">
        <v>58</v>
      </c>
      <c r="G1051" s="1">
        <f t="shared" si="64"/>
        <v>0.92592592592592593</v>
      </c>
      <c r="H1051" s="4">
        <f t="shared" si="65"/>
        <v>1</v>
      </c>
      <c r="I1051" s="5">
        <f>IF(OR(AND(F1051&gt;=50,G1051&gt;SUMIF(SeasonTotals!A$2:A$9,A1051,SeasonTotals!F$2:F$9)),AND(G1051&gt;0.885,F1051&gt;=50,D1051&lt;3)),1,0)</f>
        <v>1</v>
      </c>
      <c r="J1051" s="4">
        <f t="shared" si="66"/>
        <v>0</v>
      </c>
      <c r="K1051" s="5">
        <f t="shared" si="67"/>
        <v>0</v>
      </c>
    </row>
    <row r="1052" spans="1:11" x14ac:dyDescent="0.25">
      <c r="A1052" t="s">
        <v>10</v>
      </c>
      <c r="B1052" t="s">
        <v>52</v>
      </c>
      <c r="C1052">
        <v>1</v>
      </c>
      <c r="D1052">
        <v>4</v>
      </c>
      <c r="E1052">
        <v>36</v>
      </c>
      <c r="F1052">
        <v>60</v>
      </c>
      <c r="G1052" s="1">
        <f t="shared" si="64"/>
        <v>0.9</v>
      </c>
      <c r="H1052" s="4">
        <f t="shared" si="65"/>
        <v>0</v>
      </c>
      <c r="I1052" s="5">
        <f>IF(OR(AND(F1052&gt;=50,G1052&gt;SUMIF(SeasonTotals!A$2:A$9,A1052,SeasonTotals!F$2:F$9)),AND(G1052&gt;0.885,F1052&gt;=50,D1052&lt;3)),1,0)</f>
        <v>0</v>
      </c>
      <c r="J1052" s="4">
        <f t="shared" si="66"/>
        <v>0</v>
      </c>
      <c r="K1052" s="5">
        <f t="shared" si="67"/>
        <v>0</v>
      </c>
    </row>
    <row r="1053" spans="1:11" x14ac:dyDescent="0.25">
      <c r="A1053" t="s">
        <v>10</v>
      </c>
      <c r="B1053" t="s">
        <v>52</v>
      </c>
      <c r="C1053">
        <v>1</v>
      </c>
      <c r="D1053">
        <v>2</v>
      </c>
      <c r="E1053">
        <v>27</v>
      </c>
      <c r="F1053">
        <v>65</v>
      </c>
      <c r="G1053" s="1">
        <f t="shared" si="64"/>
        <v>0.93103448275862066</v>
      </c>
      <c r="H1053" s="4">
        <f t="shared" si="65"/>
        <v>1</v>
      </c>
      <c r="I1053" s="5">
        <f>IF(OR(AND(F1053&gt;=50,G1053&gt;SUMIF(SeasonTotals!A$2:A$9,A1053,SeasonTotals!F$2:F$9)),AND(G1053&gt;0.885,F1053&gt;=50,D1053&lt;3)),1,0)</f>
        <v>1</v>
      </c>
      <c r="J1053" s="4">
        <f t="shared" si="66"/>
        <v>0</v>
      </c>
      <c r="K1053" s="5">
        <f t="shared" si="67"/>
        <v>0</v>
      </c>
    </row>
    <row r="1054" spans="1:11" x14ac:dyDescent="0.25">
      <c r="A1054" t="s">
        <v>10</v>
      </c>
      <c r="B1054" t="s">
        <v>52</v>
      </c>
      <c r="C1054">
        <v>1</v>
      </c>
      <c r="D1054">
        <v>3</v>
      </c>
      <c r="E1054">
        <v>17</v>
      </c>
      <c r="F1054">
        <v>58</v>
      </c>
      <c r="G1054" s="1">
        <f t="shared" si="64"/>
        <v>0.85</v>
      </c>
      <c r="H1054" s="4">
        <f t="shared" si="65"/>
        <v>0</v>
      </c>
      <c r="I1054" s="5">
        <f>IF(OR(AND(F1054&gt;=50,G1054&gt;SUMIF(SeasonTotals!A$2:A$9,A1054,SeasonTotals!F$2:F$9)),AND(G1054&gt;0.885,F1054&gt;=50,D1054&lt;3)),1,0)</f>
        <v>0</v>
      </c>
      <c r="J1054" s="4">
        <f t="shared" si="66"/>
        <v>0</v>
      </c>
      <c r="K1054" s="5">
        <f t="shared" si="67"/>
        <v>0</v>
      </c>
    </row>
    <row r="1055" spans="1:11" x14ac:dyDescent="0.25">
      <c r="A1055" t="s">
        <v>10</v>
      </c>
      <c r="B1055" t="s">
        <v>52</v>
      </c>
      <c r="C1055">
        <v>1</v>
      </c>
      <c r="D1055">
        <v>2</v>
      </c>
      <c r="E1055">
        <v>27</v>
      </c>
      <c r="F1055">
        <v>63</v>
      </c>
      <c r="G1055" s="1">
        <f t="shared" si="64"/>
        <v>0.93103448275862066</v>
      </c>
      <c r="H1055" s="4">
        <f t="shared" si="65"/>
        <v>1</v>
      </c>
      <c r="I1055" s="5">
        <f>IF(OR(AND(F1055&gt;=50,G1055&gt;SUMIF(SeasonTotals!A$2:A$9,A1055,SeasonTotals!F$2:F$9)),AND(G1055&gt;0.885,F1055&gt;=50,D1055&lt;3)),1,0)</f>
        <v>1</v>
      </c>
      <c r="J1055" s="4">
        <f t="shared" si="66"/>
        <v>0</v>
      </c>
      <c r="K1055" s="5">
        <f t="shared" si="67"/>
        <v>0</v>
      </c>
    </row>
    <row r="1056" spans="1:11" x14ac:dyDescent="0.25">
      <c r="A1056" t="s">
        <v>10</v>
      </c>
      <c r="B1056" t="s">
        <v>52</v>
      </c>
      <c r="C1056">
        <v>1</v>
      </c>
      <c r="D1056">
        <v>2</v>
      </c>
      <c r="E1056">
        <v>29</v>
      </c>
      <c r="F1056">
        <v>63</v>
      </c>
      <c r="G1056" s="1">
        <f t="shared" si="64"/>
        <v>0.93548387096774188</v>
      </c>
      <c r="H1056" s="4">
        <f t="shared" si="65"/>
        <v>1</v>
      </c>
      <c r="I1056" s="5">
        <f>IF(OR(AND(F1056&gt;=50,G1056&gt;SUMIF(SeasonTotals!A$2:A$9,A1056,SeasonTotals!F$2:F$9)),AND(G1056&gt;0.885,F1056&gt;=50,D1056&lt;3)),1,0)</f>
        <v>1</v>
      </c>
      <c r="J1056" s="4">
        <f t="shared" si="66"/>
        <v>0</v>
      </c>
      <c r="K1056" s="5">
        <f t="shared" si="67"/>
        <v>0</v>
      </c>
    </row>
    <row r="1057" spans="1:11" x14ac:dyDescent="0.25">
      <c r="A1057" t="s">
        <v>10</v>
      </c>
      <c r="B1057" t="s">
        <v>52</v>
      </c>
      <c r="C1057">
        <v>1</v>
      </c>
      <c r="D1057">
        <v>2</v>
      </c>
      <c r="E1057">
        <v>23</v>
      </c>
      <c r="F1057">
        <v>60</v>
      </c>
      <c r="G1057" s="1">
        <f t="shared" si="64"/>
        <v>0.92</v>
      </c>
      <c r="H1057" s="4">
        <f t="shared" si="65"/>
        <v>1</v>
      </c>
      <c r="I1057" s="5">
        <f>IF(OR(AND(F1057&gt;=50,G1057&gt;SUMIF(SeasonTotals!A$2:A$9,A1057,SeasonTotals!F$2:F$9)),AND(G1057&gt;0.885,F1057&gt;=50,D1057&lt;3)),1,0)</f>
        <v>1</v>
      </c>
      <c r="J1057" s="4">
        <f t="shared" si="66"/>
        <v>0</v>
      </c>
      <c r="K1057" s="5">
        <f t="shared" si="67"/>
        <v>0</v>
      </c>
    </row>
    <row r="1058" spans="1:11" x14ac:dyDescent="0.25">
      <c r="A1058" t="s">
        <v>10</v>
      </c>
      <c r="B1058" t="s">
        <v>52</v>
      </c>
      <c r="C1058">
        <v>1</v>
      </c>
      <c r="D1058">
        <v>1</v>
      </c>
      <c r="E1058">
        <v>26</v>
      </c>
      <c r="F1058">
        <v>59</v>
      </c>
      <c r="G1058" s="1">
        <f t="shared" si="64"/>
        <v>0.96296296296296291</v>
      </c>
      <c r="H1058" s="4">
        <f t="shared" si="65"/>
        <v>1</v>
      </c>
      <c r="I1058" s="5">
        <f>IF(OR(AND(F1058&gt;=50,G1058&gt;SUMIF(SeasonTotals!A$2:A$9,A1058,SeasonTotals!F$2:F$9)),AND(G1058&gt;0.885,F1058&gt;=50,D1058&lt;3)),1,0)</f>
        <v>1</v>
      </c>
      <c r="J1058" s="4">
        <f t="shared" si="66"/>
        <v>0</v>
      </c>
      <c r="K1058" s="5">
        <f t="shared" si="67"/>
        <v>0</v>
      </c>
    </row>
    <row r="1059" spans="1:11" x14ac:dyDescent="0.25">
      <c r="A1059" t="s">
        <v>10</v>
      </c>
      <c r="B1059" t="s">
        <v>52</v>
      </c>
      <c r="C1059">
        <v>1</v>
      </c>
      <c r="D1059">
        <v>0</v>
      </c>
      <c r="E1059">
        <v>27</v>
      </c>
      <c r="F1059">
        <v>60</v>
      </c>
      <c r="G1059" s="1">
        <f t="shared" si="64"/>
        <v>1</v>
      </c>
      <c r="H1059" s="4">
        <f t="shared" si="65"/>
        <v>1</v>
      </c>
      <c r="I1059" s="5">
        <f>IF(OR(AND(F1059&gt;=50,G1059&gt;SUMIF(SeasonTotals!A$2:A$9,A1059,SeasonTotals!F$2:F$9)),AND(G1059&gt;0.885,F1059&gt;=50,D1059&lt;3)),1,0)</f>
        <v>1</v>
      </c>
      <c r="J1059" s="4">
        <f t="shared" si="66"/>
        <v>0</v>
      </c>
      <c r="K1059" s="5">
        <f t="shared" si="67"/>
        <v>0</v>
      </c>
    </row>
    <row r="1060" spans="1:11" x14ac:dyDescent="0.25">
      <c r="A1060" t="s">
        <v>10</v>
      </c>
      <c r="B1060" t="s">
        <v>52</v>
      </c>
      <c r="C1060">
        <v>1</v>
      </c>
      <c r="D1060">
        <v>1</v>
      </c>
      <c r="E1060">
        <v>25</v>
      </c>
      <c r="F1060">
        <v>60</v>
      </c>
      <c r="G1060" s="1">
        <f t="shared" si="64"/>
        <v>0.96153846153846156</v>
      </c>
      <c r="H1060" s="4">
        <f t="shared" si="65"/>
        <v>1</v>
      </c>
      <c r="I1060" s="5">
        <f>IF(OR(AND(F1060&gt;=50,G1060&gt;SUMIF(SeasonTotals!A$2:A$9,A1060,SeasonTotals!F$2:F$9)),AND(G1060&gt;0.885,F1060&gt;=50,D1060&lt;3)),1,0)</f>
        <v>1</v>
      </c>
      <c r="J1060" s="4">
        <f t="shared" si="66"/>
        <v>0</v>
      </c>
      <c r="K1060" s="5">
        <f t="shared" si="67"/>
        <v>0</v>
      </c>
    </row>
    <row r="1061" spans="1:11" x14ac:dyDescent="0.25">
      <c r="A1061" t="s">
        <v>10</v>
      </c>
      <c r="B1061" t="s">
        <v>52</v>
      </c>
      <c r="C1061">
        <v>1</v>
      </c>
      <c r="D1061">
        <v>3</v>
      </c>
      <c r="E1061">
        <v>18</v>
      </c>
      <c r="F1061">
        <v>40</v>
      </c>
      <c r="G1061" s="1">
        <f t="shared" si="64"/>
        <v>0.8571428571428571</v>
      </c>
      <c r="H1061" s="4">
        <f t="shared" si="65"/>
        <v>0</v>
      </c>
      <c r="I1061" s="5">
        <f>IF(OR(AND(F1061&gt;=50,G1061&gt;SUMIF(SeasonTotals!A$2:A$9,A1061,SeasonTotals!F$2:F$9)),AND(G1061&gt;0.885,F1061&gt;=50,D1061&lt;3)),1,0)</f>
        <v>0</v>
      </c>
      <c r="J1061" s="4">
        <f t="shared" si="66"/>
        <v>0</v>
      </c>
      <c r="K1061" s="5">
        <f t="shared" si="67"/>
        <v>1</v>
      </c>
    </row>
    <row r="1062" spans="1:11" x14ac:dyDescent="0.25">
      <c r="A1062" t="s">
        <v>10</v>
      </c>
      <c r="B1062" t="s">
        <v>52</v>
      </c>
      <c r="C1062">
        <v>1</v>
      </c>
      <c r="D1062">
        <v>2</v>
      </c>
      <c r="E1062">
        <v>22</v>
      </c>
      <c r="F1062">
        <v>60</v>
      </c>
      <c r="G1062" s="1">
        <f t="shared" si="64"/>
        <v>0.91666666666666663</v>
      </c>
      <c r="H1062" s="4">
        <f t="shared" si="65"/>
        <v>1</v>
      </c>
      <c r="I1062" s="5">
        <f>IF(OR(AND(F1062&gt;=50,G1062&gt;SUMIF(SeasonTotals!A$2:A$9,A1062,SeasonTotals!F$2:F$9)),AND(G1062&gt;0.885,F1062&gt;=50,D1062&lt;3)),1,0)</f>
        <v>1</v>
      </c>
      <c r="J1062" s="4">
        <f t="shared" si="66"/>
        <v>0</v>
      </c>
      <c r="K1062" s="5">
        <f t="shared" si="67"/>
        <v>0</v>
      </c>
    </row>
    <row r="1063" spans="1:11" x14ac:dyDescent="0.25">
      <c r="A1063" t="s">
        <v>10</v>
      </c>
      <c r="B1063" t="s">
        <v>52</v>
      </c>
      <c r="C1063">
        <v>1</v>
      </c>
      <c r="D1063">
        <v>4</v>
      </c>
      <c r="E1063">
        <v>23</v>
      </c>
      <c r="F1063">
        <v>59</v>
      </c>
      <c r="G1063" s="1">
        <f t="shared" si="64"/>
        <v>0.85185185185185186</v>
      </c>
      <c r="H1063" s="4">
        <f t="shared" si="65"/>
        <v>0</v>
      </c>
      <c r="I1063" s="5">
        <f>IF(OR(AND(F1063&gt;=50,G1063&gt;SUMIF(SeasonTotals!A$2:A$9,A1063,SeasonTotals!F$2:F$9)),AND(G1063&gt;0.885,F1063&gt;=50,D1063&lt;3)),1,0)</f>
        <v>0</v>
      </c>
      <c r="J1063" s="4">
        <f t="shared" si="66"/>
        <v>0</v>
      </c>
      <c r="K1063" s="5">
        <f t="shared" si="67"/>
        <v>0</v>
      </c>
    </row>
    <row r="1064" spans="1:11" x14ac:dyDescent="0.25">
      <c r="A1064" t="s">
        <v>10</v>
      </c>
      <c r="B1064" t="s">
        <v>52</v>
      </c>
      <c r="C1064">
        <v>1</v>
      </c>
      <c r="D1064">
        <v>2</v>
      </c>
      <c r="E1064">
        <v>26</v>
      </c>
      <c r="F1064">
        <v>58</v>
      </c>
      <c r="G1064" s="1">
        <f t="shared" si="64"/>
        <v>0.9285714285714286</v>
      </c>
      <c r="H1064" s="4">
        <f t="shared" si="65"/>
        <v>1</v>
      </c>
      <c r="I1064" s="5">
        <f>IF(OR(AND(F1064&gt;=50,G1064&gt;SUMIF(SeasonTotals!A$2:A$9,A1064,SeasonTotals!F$2:F$9)),AND(G1064&gt;0.885,F1064&gt;=50,D1064&lt;3)),1,0)</f>
        <v>1</v>
      </c>
      <c r="J1064" s="4">
        <f t="shared" si="66"/>
        <v>0</v>
      </c>
      <c r="K1064" s="5">
        <f t="shared" si="67"/>
        <v>0</v>
      </c>
    </row>
    <row r="1065" spans="1:11" x14ac:dyDescent="0.25">
      <c r="A1065" t="s">
        <v>10</v>
      </c>
      <c r="B1065" t="s">
        <v>52</v>
      </c>
      <c r="C1065">
        <v>1</v>
      </c>
      <c r="D1065">
        <v>2</v>
      </c>
      <c r="E1065">
        <v>26</v>
      </c>
      <c r="F1065">
        <v>58</v>
      </c>
      <c r="G1065" s="1">
        <f t="shared" si="64"/>
        <v>0.9285714285714286</v>
      </c>
      <c r="H1065" s="4">
        <f t="shared" si="65"/>
        <v>1</v>
      </c>
      <c r="I1065" s="5">
        <f>IF(OR(AND(F1065&gt;=50,G1065&gt;SUMIF(SeasonTotals!A$2:A$9,A1065,SeasonTotals!F$2:F$9)),AND(G1065&gt;0.885,F1065&gt;=50,D1065&lt;3)),1,0)</f>
        <v>1</v>
      </c>
      <c r="J1065" s="4">
        <f t="shared" si="66"/>
        <v>0</v>
      </c>
      <c r="K1065" s="5">
        <f t="shared" si="67"/>
        <v>0</v>
      </c>
    </row>
    <row r="1066" spans="1:11" x14ac:dyDescent="0.25">
      <c r="A1066" t="s">
        <v>10</v>
      </c>
      <c r="B1066" t="s">
        <v>52</v>
      </c>
      <c r="C1066">
        <v>1</v>
      </c>
      <c r="D1066">
        <v>3</v>
      </c>
      <c r="E1066">
        <v>5</v>
      </c>
      <c r="F1066">
        <v>14</v>
      </c>
      <c r="G1066" s="1">
        <f t="shared" si="64"/>
        <v>0.625</v>
      </c>
      <c r="H1066" s="4">
        <f t="shared" si="65"/>
        <v>0</v>
      </c>
      <c r="I1066" s="5">
        <f>IF(OR(AND(F1066&gt;=50,G1066&gt;SUMIF(SeasonTotals!A$2:A$9,A1066,SeasonTotals!F$2:F$9)),AND(G1066&gt;0.885,F1066&gt;=50,D1066&lt;3)),1,0)</f>
        <v>0</v>
      </c>
      <c r="J1066" s="4">
        <f t="shared" si="66"/>
        <v>1</v>
      </c>
      <c r="K1066" s="5">
        <f t="shared" si="67"/>
        <v>1</v>
      </c>
    </row>
    <row r="1067" spans="1:11" x14ac:dyDescent="0.25">
      <c r="A1067" t="s">
        <v>10</v>
      </c>
      <c r="B1067" t="s">
        <v>52</v>
      </c>
      <c r="C1067">
        <v>1</v>
      </c>
      <c r="D1067">
        <v>0</v>
      </c>
      <c r="E1067">
        <v>23</v>
      </c>
      <c r="F1067">
        <v>60</v>
      </c>
      <c r="G1067" s="1">
        <f t="shared" si="64"/>
        <v>1</v>
      </c>
      <c r="H1067" s="4">
        <f t="shared" si="65"/>
        <v>1</v>
      </c>
      <c r="I1067" s="5">
        <f>IF(OR(AND(F1067&gt;=50,G1067&gt;SUMIF(SeasonTotals!A$2:A$9,A1067,SeasonTotals!F$2:F$9)),AND(G1067&gt;0.885,F1067&gt;=50,D1067&lt;3)),1,0)</f>
        <v>1</v>
      </c>
      <c r="J1067" s="4">
        <f t="shared" si="66"/>
        <v>0</v>
      </c>
      <c r="K1067" s="5">
        <f t="shared" si="67"/>
        <v>0</v>
      </c>
    </row>
    <row r="1068" spans="1:11" x14ac:dyDescent="0.25">
      <c r="A1068" t="s">
        <v>10</v>
      </c>
      <c r="B1068" t="s">
        <v>52</v>
      </c>
      <c r="C1068">
        <v>1</v>
      </c>
      <c r="D1068">
        <v>3</v>
      </c>
      <c r="E1068">
        <v>28</v>
      </c>
      <c r="F1068">
        <v>60</v>
      </c>
      <c r="G1068" s="1">
        <f t="shared" si="64"/>
        <v>0.90322580645161288</v>
      </c>
      <c r="H1068" s="4">
        <f t="shared" si="65"/>
        <v>0</v>
      </c>
      <c r="I1068" s="5">
        <f>IF(OR(AND(F1068&gt;=50,G1068&gt;SUMIF(SeasonTotals!A$2:A$9,A1068,SeasonTotals!F$2:F$9)),AND(G1068&gt;0.885,F1068&gt;=50,D1068&lt;3)),1,0)</f>
        <v>0</v>
      </c>
      <c r="J1068" s="4">
        <f t="shared" si="66"/>
        <v>0</v>
      </c>
      <c r="K1068" s="5">
        <f t="shared" si="67"/>
        <v>0</v>
      </c>
    </row>
    <row r="1069" spans="1:11" x14ac:dyDescent="0.25">
      <c r="A1069" t="s">
        <v>10</v>
      </c>
      <c r="B1069" t="s">
        <v>52</v>
      </c>
      <c r="C1069">
        <v>1</v>
      </c>
      <c r="D1069">
        <v>4</v>
      </c>
      <c r="E1069">
        <v>27</v>
      </c>
      <c r="F1069">
        <v>63</v>
      </c>
      <c r="G1069" s="1">
        <f t="shared" si="64"/>
        <v>0.87096774193548387</v>
      </c>
      <c r="H1069" s="4">
        <f t="shared" si="65"/>
        <v>0</v>
      </c>
      <c r="I1069" s="5">
        <f>IF(OR(AND(F1069&gt;=50,G1069&gt;SUMIF(SeasonTotals!A$2:A$9,A1069,SeasonTotals!F$2:F$9)),AND(G1069&gt;0.885,F1069&gt;=50,D1069&lt;3)),1,0)</f>
        <v>0</v>
      </c>
      <c r="J1069" s="4">
        <f t="shared" si="66"/>
        <v>0</v>
      </c>
      <c r="K1069" s="5">
        <f t="shared" si="67"/>
        <v>0</v>
      </c>
    </row>
    <row r="1070" spans="1:11" x14ac:dyDescent="0.25">
      <c r="A1070" t="s">
        <v>10</v>
      </c>
      <c r="B1070" t="s">
        <v>52</v>
      </c>
      <c r="C1070">
        <v>1</v>
      </c>
      <c r="D1070">
        <v>3</v>
      </c>
      <c r="E1070">
        <v>17</v>
      </c>
      <c r="F1070">
        <v>62</v>
      </c>
      <c r="G1070" s="1">
        <f t="shared" si="64"/>
        <v>0.85</v>
      </c>
      <c r="H1070" s="4">
        <f t="shared" si="65"/>
        <v>0</v>
      </c>
      <c r="I1070" s="5">
        <f>IF(OR(AND(F1070&gt;=50,G1070&gt;SUMIF(SeasonTotals!A$2:A$9,A1070,SeasonTotals!F$2:F$9)),AND(G1070&gt;0.885,F1070&gt;=50,D1070&lt;3)),1,0)</f>
        <v>0</v>
      </c>
      <c r="J1070" s="4">
        <f t="shared" si="66"/>
        <v>0</v>
      </c>
      <c r="K1070" s="5">
        <f t="shared" si="67"/>
        <v>0</v>
      </c>
    </row>
    <row r="1071" spans="1:11" x14ac:dyDescent="0.25">
      <c r="A1071" t="s">
        <v>10</v>
      </c>
      <c r="B1071" t="s">
        <v>52</v>
      </c>
      <c r="C1071">
        <v>1</v>
      </c>
      <c r="D1071">
        <v>2</v>
      </c>
      <c r="E1071">
        <v>27</v>
      </c>
      <c r="F1071">
        <v>60</v>
      </c>
      <c r="G1071" s="1">
        <f t="shared" si="64"/>
        <v>0.93103448275862066</v>
      </c>
      <c r="H1071" s="4">
        <f t="shared" si="65"/>
        <v>1</v>
      </c>
      <c r="I1071" s="5">
        <f>IF(OR(AND(F1071&gt;=50,G1071&gt;SUMIF(SeasonTotals!A$2:A$9,A1071,SeasonTotals!F$2:F$9)),AND(G1071&gt;0.885,F1071&gt;=50,D1071&lt;3)),1,0)</f>
        <v>1</v>
      </c>
      <c r="J1071" s="4">
        <f t="shared" si="66"/>
        <v>0</v>
      </c>
      <c r="K1071" s="5">
        <f t="shared" si="67"/>
        <v>0</v>
      </c>
    </row>
    <row r="1072" spans="1:11" x14ac:dyDescent="0.25">
      <c r="A1072" t="s">
        <v>10</v>
      </c>
      <c r="B1072" t="s">
        <v>52</v>
      </c>
      <c r="C1072">
        <v>1</v>
      </c>
      <c r="D1072">
        <v>3</v>
      </c>
      <c r="E1072">
        <v>34</v>
      </c>
      <c r="F1072">
        <v>65</v>
      </c>
      <c r="G1072" s="1">
        <f t="shared" si="64"/>
        <v>0.91891891891891897</v>
      </c>
      <c r="H1072" s="4">
        <f t="shared" si="65"/>
        <v>1</v>
      </c>
      <c r="I1072" s="5">
        <f>IF(OR(AND(F1072&gt;=50,G1072&gt;SUMIF(SeasonTotals!A$2:A$9,A1072,SeasonTotals!F$2:F$9)),AND(G1072&gt;0.885,F1072&gt;=50,D1072&lt;3)),1,0)</f>
        <v>1</v>
      </c>
      <c r="J1072" s="4">
        <f t="shared" si="66"/>
        <v>0</v>
      </c>
      <c r="K1072" s="5">
        <f t="shared" si="67"/>
        <v>0</v>
      </c>
    </row>
    <row r="1073" spans="1:11" x14ac:dyDescent="0.25">
      <c r="A1073" t="s">
        <v>10</v>
      </c>
      <c r="B1073" t="s">
        <v>53</v>
      </c>
      <c r="C1073">
        <v>1</v>
      </c>
      <c r="D1073">
        <v>0</v>
      </c>
      <c r="E1073">
        <v>37</v>
      </c>
      <c r="F1073">
        <v>60</v>
      </c>
      <c r="G1073" s="1">
        <f t="shared" si="64"/>
        <v>1</v>
      </c>
      <c r="H1073" s="4">
        <f t="shared" si="65"/>
        <v>1</v>
      </c>
      <c r="I1073" s="5">
        <f>IF(OR(AND(F1073&gt;=50,G1073&gt;SUMIF(SeasonTotals!A$2:A$9,A1073,SeasonTotals!F$2:F$9)),AND(G1073&gt;0.885,F1073&gt;=50,D1073&lt;3)),1,0)</f>
        <v>1</v>
      </c>
      <c r="J1073" s="4">
        <f t="shared" si="66"/>
        <v>0</v>
      </c>
      <c r="K1073" s="5">
        <f t="shared" si="67"/>
        <v>0</v>
      </c>
    </row>
    <row r="1074" spans="1:11" x14ac:dyDescent="0.25">
      <c r="A1074" t="s">
        <v>10</v>
      </c>
      <c r="B1074" t="s">
        <v>53</v>
      </c>
      <c r="C1074">
        <v>1</v>
      </c>
      <c r="D1074">
        <v>1</v>
      </c>
      <c r="E1074">
        <v>33</v>
      </c>
      <c r="F1074">
        <v>60</v>
      </c>
      <c r="G1074" s="1">
        <f t="shared" si="64"/>
        <v>0.97058823529411764</v>
      </c>
      <c r="H1074" s="4">
        <f t="shared" si="65"/>
        <v>1</v>
      </c>
      <c r="I1074" s="5">
        <f>IF(OR(AND(F1074&gt;=50,G1074&gt;SUMIF(SeasonTotals!A$2:A$9,A1074,SeasonTotals!F$2:F$9)),AND(G1074&gt;0.885,F1074&gt;=50,D1074&lt;3)),1,0)</f>
        <v>1</v>
      </c>
      <c r="J1074" s="4">
        <f t="shared" si="66"/>
        <v>0</v>
      </c>
      <c r="K1074" s="5">
        <f t="shared" si="67"/>
        <v>0</v>
      </c>
    </row>
    <row r="1075" spans="1:11" x14ac:dyDescent="0.25">
      <c r="A1075" t="s">
        <v>10</v>
      </c>
      <c r="B1075" t="s">
        <v>53</v>
      </c>
      <c r="C1075">
        <v>1</v>
      </c>
      <c r="D1075">
        <v>4</v>
      </c>
      <c r="E1075">
        <v>27</v>
      </c>
      <c r="F1075">
        <v>63</v>
      </c>
      <c r="G1075" s="1">
        <f t="shared" si="64"/>
        <v>0.87096774193548387</v>
      </c>
      <c r="H1075" s="4">
        <f t="shared" si="65"/>
        <v>0</v>
      </c>
      <c r="I1075" s="5">
        <f>IF(OR(AND(F1075&gt;=50,G1075&gt;SUMIF(SeasonTotals!A$2:A$9,A1075,SeasonTotals!F$2:F$9)),AND(G1075&gt;0.885,F1075&gt;=50,D1075&lt;3)),1,0)</f>
        <v>0</v>
      </c>
      <c r="J1075" s="4">
        <f t="shared" si="66"/>
        <v>0</v>
      </c>
      <c r="K1075" s="5">
        <f t="shared" si="67"/>
        <v>0</v>
      </c>
    </row>
    <row r="1076" spans="1:11" x14ac:dyDescent="0.25">
      <c r="A1076" t="s">
        <v>10</v>
      </c>
      <c r="B1076" t="s">
        <v>53</v>
      </c>
      <c r="C1076">
        <v>1</v>
      </c>
      <c r="D1076">
        <v>3</v>
      </c>
      <c r="E1076">
        <v>27</v>
      </c>
      <c r="F1076">
        <v>60</v>
      </c>
      <c r="G1076" s="1">
        <f t="shared" si="64"/>
        <v>0.9</v>
      </c>
      <c r="H1076" s="4">
        <f t="shared" si="65"/>
        <v>0</v>
      </c>
      <c r="I1076" s="5">
        <f>IF(OR(AND(F1076&gt;=50,G1076&gt;SUMIF(SeasonTotals!A$2:A$9,A1076,SeasonTotals!F$2:F$9)),AND(G1076&gt;0.885,F1076&gt;=50,D1076&lt;3)),1,0)</f>
        <v>0</v>
      </c>
      <c r="J1076" s="4">
        <f t="shared" si="66"/>
        <v>0</v>
      </c>
      <c r="K1076" s="5">
        <f t="shared" si="67"/>
        <v>0</v>
      </c>
    </row>
    <row r="1077" spans="1:11" x14ac:dyDescent="0.25">
      <c r="A1077" t="s">
        <v>10</v>
      </c>
      <c r="B1077" t="s">
        <v>53</v>
      </c>
      <c r="C1077">
        <v>1</v>
      </c>
      <c r="D1077">
        <v>4</v>
      </c>
      <c r="E1077">
        <v>23</v>
      </c>
      <c r="F1077">
        <v>60</v>
      </c>
      <c r="G1077" s="1">
        <f t="shared" si="64"/>
        <v>0.85185185185185186</v>
      </c>
      <c r="H1077" s="4">
        <f t="shared" si="65"/>
        <v>0</v>
      </c>
      <c r="I1077" s="5">
        <f>IF(OR(AND(F1077&gt;=50,G1077&gt;SUMIF(SeasonTotals!A$2:A$9,A1077,SeasonTotals!F$2:F$9)),AND(G1077&gt;0.885,F1077&gt;=50,D1077&lt;3)),1,0)</f>
        <v>0</v>
      </c>
      <c r="J1077" s="4">
        <f t="shared" si="66"/>
        <v>0</v>
      </c>
      <c r="K1077" s="5">
        <f t="shared" si="67"/>
        <v>0</v>
      </c>
    </row>
    <row r="1078" spans="1:11" x14ac:dyDescent="0.25">
      <c r="A1078" t="s">
        <v>10</v>
      </c>
      <c r="B1078" t="s">
        <v>53</v>
      </c>
      <c r="C1078">
        <v>1</v>
      </c>
      <c r="D1078">
        <v>3</v>
      </c>
      <c r="E1078">
        <v>25</v>
      </c>
      <c r="F1078">
        <v>57</v>
      </c>
      <c r="G1078" s="1">
        <f t="shared" si="64"/>
        <v>0.8928571428571429</v>
      </c>
      <c r="H1078" s="4">
        <f t="shared" si="65"/>
        <v>0</v>
      </c>
      <c r="I1078" s="5">
        <f>IF(OR(AND(F1078&gt;=50,G1078&gt;SUMIF(SeasonTotals!A$2:A$9,A1078,SeasonTotals!F$2:F$9)),AND(G1078&gt;0.885,F1078&gt;=50,D1078&lt;3)),1,0)</f>
        <v>0</v>
      </c>
      <c r="J1078" s="4">
        <f t="shared" si="66"/>
        <v>0</v>
      </c>
      <c r="K1078" s="5">
        <f t="shared" si="67"/>
        <v>0</v>
      </c>
    </row>
    <row r="1079" spans="1:11" x14ac:dyDescent="0.25">
      <c r="A1079" t="s">
        <v>10</v>
      </c>
      <c r="B1079" t="s">
        <v>53</v>
      </c>
      <c r="C1079">
        <v>1</v>
      </c>
      <c r="D1079">
        <v>3</v>
      </c>
      <c r="E1079">
        <v>8</v>
      </c>
      <c r="F1079">
        <v>12</v>
      </c>
      <c r="G1079" s="1">
        <f t="shared" si="64"/>
        <v>0.72727272727272729</v>
      </c>
      <c r="H1079" s="4">
        <f t="shared" si="65"/>
        <v>0</v>
      </c>
      <c r="I1079" s="5">
        <f>IF(OR(AND(F1079&gt;=50,G1079&gt;SUMIF(SeasonTotals!A$2:A$9,A1079,SeasonTotals!F$2:F$9)),AND(G1079&gt;0.885,F1079&gt;=50,D1079&lt;3)),1,0)</f>
        <v>0</v>
      </c>
      <c r="J1079" s="4">
        <f t="shared" si="66"/>
        <v>1</v>
      </c>
      <c r="K1079" s="5">
        <f t="shared" si="67"/>
        <v>1</v>
      </c>
    </row>
    <row r="1080" spans="1:11" x14ac:dyDescent="0.25">
      <c r="A1080" t="s">
        <v>10</v>
      </c>
      <c r="B1080" t="s">
        <v>53</v>
      </c>
      <c r="C1080">
        <v>1</v>
      </c>
      <c r="D1080">
        <v>1</v>
      </c>
      <c r="E1080">
        <v>27</v>
      </c>
      <c r="F1080">
        <v>60</v>
      </c>
      <c r="G1080" s="1">
        <f t="shared" si="64"/>
        <v>0.9642857142857143</v>
      </c>
      <c r="H1080" s="4">
        <f t="shared" si="65"/>
        <v>1</v>
      </c>
      <c r="I1080" s="5">
        <f>IF(OR(AND(F1080&gt;=50,G1080&gt;SUMIF(SeasonTotals!A$2:A$9,A1080,SeasonTotals!F$2:F$9)),AND(G1080&gt;0.885,F1080&gt;=50,D1080&lt;3)),1,0)</f>
        <v>1</v>
      </c>
      <c r="J1080" s="4">
        <f t="shared" si="66"/>
        <v>0</v>
      </c>
      <c r="K1080" s="5">
        <f t="shared" si="67"/>
        <v>0</v>
      </c>
    </row>
    <row r="1081" spans="1:11" x14ac:dyDescent="0.25">
      <c r="A1081" t="s">
        <v>10</v>
      </c>
      <c r="B1081" t="s">
        <v>53</v>
      </c>
      <c r="C1081">
        <v>1</v>
      </c>
      <c r="D1081">
        <v>4</v>
      </c>
      <c r="E1081">
        <v>22</v>
      </c>
      <c r="F1081">
        <v>60</v>
      </c>
      <c r="G1081" s="1">
        <f t="shared" si="64"/>
        <v>0.84615384615384615</v>
      </c>
      <c r="H1081" s="4">
        <f t="shared" si="65"/>
        <v>0</v>
      </c>
      <c r="I1081" s="5">
        <f>IF(OR(AND(F1081&gt;=50,G1081&gt;SUMIF(SeasonTotals!A$2:A$9,A1081,SeasonTotals!F$2:F$9)),AND(G1081&gt;0.885,F1081&gt;=50,D1081&lt;3)),1,0)</f>
        <v>0</v>
      </c>
      <c r="J1081" s="4">
        <f t="shared" si="66"/>
        <v>1</v>
      </c>
      <c r="K1081" s="5">
        <f t="shared" si="67"/>
        <v>0</v>
      </c>
    </row>
    <row r="1082" spans="1:11" x14ac:dyDescent="0.25">
      <c r="A1082" t="s">
        <v>10</v>
      </c>
      <c r="B1082" t="s">
        <v>53</v>
      </c>
      <c r="C1082">
        <v>1</v>
      </c>
      <c r="D1082">
        <v>5</v>
      </c>
      <c r="E1082">
        <v>29</v>
      </c>
      <c r="F1082">
        <v>60</v>
      </c>
      <c r="G1082" s="1">
        <f t="shared" si="64"/>
        <v>0.8529411764705882</v>
      </c>
      <c r="H1082" s="4">
        <f t="shared" si="65"/>
        <v>0</v>
      </c>
      <c r="I1082" s="5">
        <f>IF(OR(AND(F1082&gt;=50,G1082&gt;SUMIF(SeasonTotals!A$2:A$9,A1082,SeasonTotals!F$2:F$9)),AND(G1082&gt;0.885,F1082&gt;=50,D1082&lt;3)),1,0)</f>
        <v>0</v>
      </c>
      <c r="J1082" s="4">
        <f t="shared" si="66"/>
        <v>0</v>
      </c>
      <c r="K1082" s="5">
        <f t="shared" si="67"/>
        <v>0</v>
      </c>
    </row>
    <row r="1083" spans="1:11" x14ac:dyDescent="0.25">
      <c r="A1083" t="s">
        <v>10</v>
      </c>
      <c r="B1083" t="s">
        <v>53</v>
      </c>
      <c r="C1083">
        <v>1</v>
      </c>
      <c r="D1083">
        <v>2</v>
      </c>
      <c r="E1083">
        <v>28</v>
      </c>
      <c r="F1083">
        <v>60</v>
      </c>
      <c r="G1083" s="1">
        <f t="shared" si="64"/>
        <v>0.93333333333333335</v>
      </c>
      <c r="H1083" s="4">
        <f t="shared" si="65"/>
        <v>1</v>
      </c>
      <c r="I1083" s="5">
        <f>IF(OR(AND(F1083&gt;=50,G1083&gt;SUMIF(SeasonTotals!A$2:A$9,A1083,SeasonTotals!F$2:F$9)),AND(G1083&gt;0.885,F1083&gt;=50,D1083&lt;3)),1,0)</f>
        <v>1</v>
      </c>
      <c r="J1083" s="4">
        <f t="shared" si="66"/>
        <v>0</v>
      </c>
      <c r="K1083" s="5">
        <f t="shared" si="67"/>
        <v>0</v>
      </c>
    </row>
    <row r="1084" spans="1:11" x14ac:dyDescent="0.25">
      <c r="A1084" t="s">
        <v>10</v>
      </c>
      <c r="B1084" t="s">
        <v>53</v>
      </c>
      <c r="C1084">
        <v>1</v>
      </c>
      <c r="D1084">
        <v>1</v>
      </c>
      <c r="E1084">
        <v>35</v>
      </c>
      <c r="F1084">
        <v>60</v>
      </c>
      <c r="G1084" s="1">
        <f t="shared" si="64"/>
        <v>0.97222222222222221</v>
      </c>
      <c r="H1084" s="4">
        <f t="shared" si="65"/>
        <v>1</v>
      </c>
      <c r="I1084" s="5">
        <f>IF(OR(AND(F1084&gt;=50,G1084&gt;SUMIF(SeasonTotals!A$2:A$9,A1084,SeasonTotals!F$2:F$9)),AND(G1084&gt;0.885,F1084&gt;=50,D1084&lt;3)),1,0)</f>
        <v>1</v>
      </c>
      <c r="J1084" s="4">
        <f t="shared" si="66"/>
        <v>0</v>
      </c>
      <c r="K1084" s="5">
        <f t="shared" si="67"/>
        <v>0</v>
      </c>
    </row>
    <row r="1085" spans="1:11" x14ac:dyDescent="0.25">
      <c r="A1085" t="s">
        <v>10</v>
      </c>
      <c r="B1085" t="s">
        <v>53</v>
      </c>
      <c r="C1085">
        <v>1</v>
      </c>
      <c r="D1085">
        <v>2</v>
      </c>
      <c r="E1085">
        <v>30</v>
      </c>
      <c r="F1085">
        <v>60</v>
      </c>
      <c r="G1085" s="1">
        <f t="shared" si="64"/>
        <v>0.9375</v>
      </c>
      <c r="H1085" s="4">
        <f t="shared" si="65"/>
        <v>1</v>
      </c>
      <c r="I1085" s="5">
        <f>IF(OR(AND(F1085&gt;=50,G1085&gt;SUMIF(SeasonTotals!A$2:A$9,A1085,SeasonTotals!F$2:F$9)),AND(G1085&gt;0.885,F1085&gt;=50,D1085&lt;3)),1,0)</f>
        <v>1</v>
      </c>
      <c r="J1085" s="4">
        <f t="shared" si="66"/>
        <v>0</v>
      </c>
      <c r="K1085" s="5">
        <f t="shared" si="67"/>
        <v>0</v>
      </c>
    </row>
    <row r="1086" spans="1:11" x14ac:dyDescent="0.25">
      <c r="A1086" t="s">
        <v>10</v>
      </c>
      <c r="B1086" t="s">
        <v>53</v>
      </c>
      <c r="C1086">
        <v>1</v>
      </c>
      <c r="D1086">
        <v>3</v>
      </c>
      <c r="E1086">
        <v>32</v>
      </c>
      <c r="F1086">
        <v>60</v>
      </c>
      <c r="G1086" s="1">
        <f t="shared" si="64"/>
        <v>0.91428571428571426</v>
      </c>
      <c r="H1086" s="4">
        <f t="shared" si="65"/>
        <v>1</v>
      </c>
      <c r="I1086" s="5">
        <f>IF(OR(AND(F1086&gt;=50,G1086&gt;SUMIF(SeasonTotals!A$2:A$9,A1086,SeasonTotals!F$2:F$9)),AND(G1086&gt;0.885,F1086&gt;=50,D1086&lt;3)),1,0)</f>
        <v>1</v>
      </c>
      <c r="J1086" s="4">
        <f t="shared" si="66"/>
        <v>0</v>
      </c>
      <c r="K1086" s="5">
        <f t="shared" si="67"/>
        <v>0</v>
      </c>
    </row>
    <row r="1087" spans="1:11" x14ac:dyDescent="0.25">
      <c r="A1087" t="s">
        <v>10</v>
      </c>
      <c r="B1087" t="s">
        <v>53</v>
      </c>
      <c r="C1087">
        <v>1</v>
      </c>
      <c r="D1087">
        <v>8</v>
      </c>
      <c r="E1087">
        <v>25</v>
      </c>
      <c r="F1087">
        <v>60</v>
      </c>
      <c r="G1087" s="1">
        <f t="shared" si="64"/>
        <v>0.75757575757575757</v>
      </c>
      <c r="H1087" s="4">
        <f t="shared" si="65"/>
        <v>0</v>
      </c>
      <c r="I1087" s="5">
        <f>IF(OR(AND(F1087&gt;=50,G1087&gt;SUMIF(SeasonTotals!A$2:A$9,A1087,SeasonTotals!F$2:F$9)),AND(G1087&gt;0.885,F1087&gt;=50,D1087&lt;3)),1,0)</f>
        <v>0</v>
      </c>
      <c r="J1087" s="4">
        <f t="shared" si="66"/>
        <v>1</v>
      </c>
      <c r="K1087" s="5">
        <f t="shared" si="67"/>
        <v>0</v>
      </c>
    </row>
    <row r="1088" spans="1:11" x14ac:dyDescent="0.25">
      <c r="A1088" t="s">
        <v>10</v>
      </c>
      <c r="B1088" t="s">
        <v>53</v>
      </c>
      <c r="C1088">
        <v>1</v>
      </c>
      <c r="D1088">
        <v>4</v>
      </c>
      <c r="E1088">
        <v>26</v>
      </c>
      <c r="F1088">
        <v>60</v>
      </c>
      <c r="G1088" s="1">
        <f t="shared" si="64"/>
        <v>0.8666666666666667</v>
      </c>
      <c r="H1088" s="4">
        <f t="shared" si="65"/>
        <v>0</v>
      </c>
      <c r="I1088" s="5">
        <f>IF(OR(AND(F1088&gt;=50,G1088&gt;SUMIF(SeasonTotals!A$2:A$9,A1088,SeasonTotals!F$2:F$9)),AND(G1088&gt;0.885,F1088&gt;=50,D1088&lt;3)),1,0)</f>
        <v>0</v>
      </c>
      <c r="J1088" s="4">
        <f t="shared" si="66"/>
        <v>0</v>
      </c>
      <c r="K1088" s="5">
        <f t="shared" si="67"/>
        <v>0</v>
      </c>
    </row>
    <row r="1089" spans="1:11" x14ac:dyDescent="0.25">
      <c r="A1089" t="s">
        <v>10</v>
      </c>
      <c r="B1089" t="s">
        <v>53</v>
      </c>
      <c r="C1089">
        <v>1</v>
      </c>
      <c r="D1089">
        <v>2</v>
      </c>
      <c r="E1089">
        <v>41</v>
      </c>
      <c r="F1089">
        <v>60</v>
      </c>
      <c r="G1089" s="1">
        <f t="shared" si="64"/>
        <v>0.95348837209302328</v>
      </c>
      <c r="H1089" s="4">
        <f t="shared" si="65"/>
        <v>1</v>
      </c>
      <c r="I1089" s="5">
        <f>IF(OR(AND(F1089&gt;=50,G1089&gt;SUMIF(SeasonTotals!A$2:A$9,A1089,SeasonTotals!F$2:F$9)),AND(G1089&gt;0.885,F1089&gt;=50,D1089&lt;3)),1,0)</f>
        <v>1</v>
      </c>
      <c r="J1089" s="4">
        <f t="shared" si="66"/>
        <v>0</v>
      </c>
      <c r="K1089" s="5">
        <f t="shared" si="67"/>
        <v>0</v>
      </c>
    </row>
    <row r="1090" spans="1:11" x14ac:dyDescent="0.25">
      <c r="A1090" t="s">
        <v>10</v>
      </c>
      <c r="B1090" t="s">
        <v>53</v>
      </c>
      <c r="C1090">
        <v>1</v>
      </c>
      <c r="D1090">
        <v>1</v>
      </c>
      <c r="E1090">
        <v>26</v>
      </c>
      <c r="F1090">
        <v>60</v>
      </c>
      <c r="G1090" s="1">
        <f t="shared" ref="G1090:G1153" si="68">E1090/MAX(1,SUM(D1090:E1090))</f>
        <v>0.96296296296296291</v>
      </c>
      <c r="H1090" s="4">
        <f t="shared" ref="H1090:H1153" si="69">IF(AND(F1090&gt;=50,OR(G1090&gt;0.913,AND(G1090&gt;0.885,D1090&lt;3))),1,0)</f>
        <v>1</v>
      </c>
      <c r="I1090" s="5">
        <f>IF(OR(AND(F1090&gt;=50,G1090&gt;SUMIF(SeasonTotals!A$2:A$9,A1090,SeasonTotals!F$2:F$9)),AND(G1090&gt;0.885,F1090&gt;=50,D1090&lt;3)),1,0)</f>
        <v>1</v>
      </c>
      <c r="J1090" s="4">
        <f t="shared" ref="J1090:J1153" si="70">IF(G1090&lt;0.85,1,0)</f>
        <v>0</v>
      </c>
      <c r="K1090" s="5">
        <f t="shared" ref="K1090:K1153" si="71">IF(F1090&lt;55,1,0)</f>
        <v>0</v>
      </c>
    </row>
    <row r="1091" spans="1:11" x14ac:dyDescent="0.25">
      <c r="A1091" t="s">
        <v>10</v>
      </c>
      <c r="B1091" t="s">
        <v>53</v>
      </c>
      <c r="C1091">
        <v>1</v>
      </c>
      <c r="D1091">
        <v>4</v>
      </c>
      <c r="E1091">
        <v>23</v>
      </c>
      <c r="F1091">
        <v>59</v>
      </c>
      <c r="G1091" s="1">
        <f t="shared" si="68"/>
        <v>0.85185185185185186</v>
      </c>
      <c r="H1091" s="4">
        <f t="shared" si="69"/>
        <v>0</v>
      </c>
      <c r="I1091" s="5">
        <f>IF(OR(AND(F1091&gt;=50,G1091&gt;SUMIF(SeasonTotals!A$2:A$9,A1091,SeasonTotals!F$2:F$9)),AND(G1091&gt;0.885,F1091&gt;=50,D1091&lt;3)),1,0)</f>
        <v>0</v>
      </c>
      <c r="J1091" s="4">
        <f t="shared" si="70"/>
        <v>0</v>
      </c>
      <c r="K1091" s="5">
        <f t="shared" si="71"/>
        <v>0</v>
      </c>
    </row>
    <row r="1092" spans="1:11" x14ac:dyDescent="0.25">
      <c r="A1092" t="s">
        <v>10</v>
      </c>
      <c r="B1092" t="s">
        <v>53</v>
      </c>
      <c r="C1092">
        <v>1</v>
      </c>
      <c r="D1092">
        <v>2</v>
      </c>
      <c r="E1092">
        <v>35</v>
      </c>
      <c r="F1092">
        <v>59</v>
      </c>
      <c r="G1092" s="1">
        <f t="shared" si="68"/>
        <v>0.94594594594594594</v>
      </c>
      <c r="H1092" s="4">
        <f t="shared" si="69"/>
        <v>1</v>
      </c>
      <c r="I1092" s="5">
        <f>IF(OR(AND(F1092&gt;=50,G1092&gt;SUMIF(SeasonTotals!A$2:A$9,A1092,SeasonTotals!F$2:F$9)),AND(G1092&gt;0.885,F1092&gt;=50,D1092&lt;3)),1,0)</f>
        <v>1</v>
      </c>
      <c r="J1092" s="4">
        <f t="shared" si="70"/>
        <v>0</v>
      </c>
      <c r="K1092" s="5">
        <f t="shared" si="71"/>
        <v>0</v>
      </c>
    </row>
    <row r="1093" spans="1:11" x14ac:dyDescent="0.25">
      <c r="A1093" t="s">
        <v>10</v>
      </c>
      <c r="B1093" t="s">
        <v>53</v>
      </c>
      <c r="C1093">
        <v>1</v>
      </c>
      <c r="D1093">
        <v>1</v>
      </c>
      <c r="E1093">
        <v>20</v>
      </c>
      <c r="F1093">
        <v>65</v>
      </c>
      <c r="G1093" s="1">
        <f t="shared" si="68"/>
        <v>0.95238095238095233</v>
      </c>
      <c r="H1093" s="4">
        <f t="shared" si="69"/>
        <v>1</v>
      </c>
      <c r="I1093" s="5">
        <f>IF(OR(AND(F1093&gt;=50,G1093&gt;SUMIF(SeasonTotals!A$2:A$9,A1093,SeasonTotals!F$2:F$9)),AND(G1093&gt;0.885,F1093&gt;=50,D1093&lt;3)),1,0)</f>
        <v>1</v>
      </c>
      <c r="J1093" s="4">
        <f t="shared" si="70"/>
        <v>0</v>
      </c>
      <c r="K1093" s="5">
        <f t="shared" si="71"/>
        <v>0</v>
      </c>
    </row>
    <row r="1094" spans="1:11" x14ac:dyDescent="0.25">
      <c r="A1094" t="s">
        <v>10</v>
      </c>
      <c r="B1094" t="s">
        <v>53</v>
      </c>
      <c r="C1094">
        <v>1</v>
      </c>
      <c r="D1094">
        <v>3</v>
      </c>
      <c r="E1094">
        <v>27</v>
      </c>
      <c r="F1094">
        <v>60</v>
      </c>
      <c r="G1094" s="1">
        <f t="shared" si="68"/>
        <v>0.9</v>
      </c>
      <c r="H1094" s="4">
        <f t="shared" si="69"/>
        <v>0</v>
      </c>
      <c r="I1094" s="5">
        <f>IF(OR(AND(F1094&gt;=50,G1094&gt;SUMIF(SeasonTotals!A$2:A$9,A1094,SeasonTotals!F$2:F$9)),AND(G1094&gt;0.885,F1094&gt;=50,D1094&lt;3)),1,0)</f>
        <v>0</v>
      </c>
      <c r="J1094" s="4">
        <f t="shared" si="70"/>
        <v>0</v>
      </c>
      <c r="K1094" s="5">
        <f t="shared" si="71"/>
        <v>0</v>
      </c>
    </row>
    <row r="1095" spans="1:11" x14ac:dyDescent="0.25">
      <c r="A1095" t="s">
        <v>10</v>
      </c>
      <c r="B1095" t="s">
        <v>53</v>
      </c>
      <c r="C1095">
        <v>1</v>
      </c>
      <c r="D1095">
        <v>3</v>
      </c>
      <c r="E1095">
        <v>25</v>
      </c>
      <c r="F1095">
        <v>59</v>
      </c>
      <c r="G1095" s="1">
        <f t="shared" si="68"/>
        <v>0.8928571428571429</v>
      </c>
      <c r="H1095" s="4">
        <f t="shared" si="69"/>
        <v>0</v>
      </c>
      <c r="I1095" s="5">
        <f>IF(OR(AND(F1095&gt;=50,G1095&gt;SUMIF(SeasonTotals!A$2:A$9,A1095,SeasonTotals!F$2:F$9)),AND(G1095&gt;0.885,F1095&gt;=50,D1095&lt;3)),1,0)</f>
        <v>0</v>
      </c>
      <c r="J1095" s="4">
        <f t="shared" si="70"/>
        <v>0</v>
      </c>
      <c r="K1095" s="5">
        <f t="shared" si="71"/>
        <v>0</v>
      </c>
    </row>
    <row r="1096" spans="1:11" x14ac:dyDescent="0.25">
      <c r="A1096" t="s">
        <v>10</v>
      </c>
      <c r="B1096" t="s">
        <v>53</v>
      </c>
      <c r="C1096">
        <v>1</v>
      </c>
      <c r="D1096">
        <v>5</v>
      </c>
      <c r="E1096">
        <v>26</v>
      </c>
      <c r="F1096">
        <v>59</v>
      </c>
      <c r="G1096" s="1">
        <f t="shared" si="68"/>
        <v>0.83870967741935487</v>
      </c>
      <c r="H1096" s="4">
        <f t="shared" si="69"/>
        <v>0</v>
      </c>
      <c r="I1096" s="5">
        <f>IF(OR(AND(F1096&gt;=50,G1096&gt;SUMIF(SeasonTotals!A$2:A$9,A1096,SeasonTotals!F$2:F$9)),AND(G1096&gt;0.885,F1096&gt;=50,D1096&lt;3)),1,0)</f>
        <v>0</v>
      </c>
      <c r="J1096" s="4">
        <f t="shared" si="70"/>
        <v>1</v>
      </c>
      <c r="K1096" s="5">
        <f t="shared" si="71"/>
        <v>0</v>
      </c>
    </row>
    <row r="1097" spans="1:11" x14ac:dyDescent="0.25">
      <c r="A1097" t="s">
        <v>10</v>
      </c>
      <c r="B1097" t="s">
        <v>53</v>
      </c>
      <c r="C1097">
        <v>1</v>
      </c>
      <c r="D1097">
        <v>3</v>
      </c>
      <c r="E1097">
        <v>33</v>
      </c>
      <c r="F1097">
        <v>65</v>
      </c>
      <c r="G1097" s="1">
        <f t="shared" si="68"/>
        <v>0.91666666666666663</v>
      </c>
      <c r="H1097" s="4">
        <f t="shared" si="69"/>
        <v>1</v>
      </c>
      <c r="I1097" s="5">
        <f>IF(OR(AND(F1097&gt;=50,G1097&gt;SUMIF(SeasonTotals!A$2:A$9,A1097,SeasonTotals!F$2:F$9)),AND(G1097&gt;0.885,F1097&gt;=50,D1097&lt;3)),1,0)</f>
        <v>1</v>
      </c>
      <c r="J1097" s="4">
        <f t="shared" si="70"/>
        <v>0</v>
      </c>
      <c r="K1097" s="5">
        <f t="shared" si="71"/>
        <v>0</v>
      </c>
    </row>
    <row r="1098" spans="1:11" x14ac:dyDescent="0.25">
      <c r="A1098" t="s">
        <v>10</v>
      </c>
      <c r="B1098" t="s">
        <v>54</v>
      </c>
      <c r="C1098">
        <v>1</v>
      </c>
      <c r="D1098">
        <v>3</v>
      </c>
      <c r="E1098">
        <v>37</v>
      </c>
      <c r="F1098">
        <v>58</v>
      </c>
      <c r="G1098" s="1">
        <f t="shared" si="68"/>
        <v>0.92500000000000004</v>
      </c>
      <c r="H1098" s="4">
        <f t="shared" si="69"/>
        <v>1</v>
      </c>
      <c r="I1098" s="5">
        <f>IF(OR(AND(F1098&gt;=50,G1098&gt;SUMIF(SeasonTotals!A$2:A$9,A1098,SeasonTotals!F$2:F$9)),AND(G1098&gt;0.885,F1098&gt;=50,D1098&lt;3)),1,0)</f>
        <v>1</v>
      </c>
      <c r="J1098" s="4">
        <f t="shared" si="70"/>
        <v>0</v>
      </c>
      <c r="K1098" s="5">
        <f t="shared" si="71"/>
        <v>0</v>
      </c>
    </row>
    <row r="1099" spans="1:11" x14ac:dyDescent="0.25">
      <c r="A1099" t="s">
        <v>10</v>
      </c>
      <c r="B1099" t="s">
        <v>54</v>
      </c>
      <c r="C1099">
        <v>1</v>
      </c>
      <c r="D1099">
        <v>3</v>
      </c>
      <c r="E1099">
        <v>33</v>
      </c>
      <c r="F1099">
        <v>58</v>
      </c>
      <c r="G1099" s="1">
        <f t="shared" si="68"/>
        <v>0.91666666666666663</v>
      </c>
      <c r="H1099" s="4">
        <f t="shared" si="69"/>
        <v>1</v>
      </c>
      <c r="I1099" s="5">
        <f>IF(OR(AND(F1099&gt;=50,G1099&gt;SUMIF(SeasonTotals!A$2:A$9,A1099,SeasonTotals!F$2:F$9)),AND(G1099&gt;0.885,F1099&gt;=50,D1099&lt;3)),1,0)</f>
        <v>1</v>
      </c>
      <c r="J1099" s="4">
        <f t="shared" si="70"/>
        <v>0</v>
      </c>
      <c r="K1099" s="5">
        <f t="shared" si="71"/>
        <v>0</v>
      </c>
    </row>
    <row r="1100" spans="1:11" x14ac:dyDescent="0.25">
      <c r="A1100" t="s">
        <v>10</v>
      </c>
      <c r="B1100" t="s">
        <v>54</v>
      </c>
      <c r="C1100">
        <v>1</v>
      </c>
      <c r="D1100">
        <v>5</v>
      </c>
      <c r="E1100">
        <v>15</v>
      </c>
      <c r="F1100">
        <v>39</v>
      </c>
      <c r="G1100" s="1">
        <f t="shared" si="68"/>
        <v>0.75</v>
      </c>
      <c r="H1100" s="4">
        <f t="shared" si="69"/>
        <v>0</v>
      </c>
      <c r="I1100" s="5">
        <f>IF(OR(AND(F1100&gt;=50,G1100&gt;SUMIF(SeasonTotals!A$2:A$9,A1100,SeasonTotals!F$2:F$9)),AND(G1100&gt;0.885,F1100&gt;=50,D1100&lt;3)),1,0)</f>
        <v>0</v>
      </c>
      <c r="J1100" s="4">
        <f t="shared" si="70"/>
        <v>1</v>
      </c>
      <c r="K1100" s="5">
        <f t="shared" si="71"/>
        <v>1</v>
      </c>
    </row>
    <row r="1101" spans="1:11" x14ac:dyDescent="0.25">
      <c r="A1101" t="s">
        <v>10</v>
      </c>
      <c r="B1101" t="s">
        <v>54</v>
      </c>
      <c r="C1101">
        <v>1</v>
      </c>
      <c r="D1101">
        <v>6</v>
      </c>
      <c r="E1101">
        <v>29</v>
      </c>
      <c r="F1101">
        <v>60</v>
      </c>
      <c r="G1101" s="1">
        <f t="shared" si="68"/>
        <v>0.82857142857142863</v>
      </c>
      <c r="H1101" s="4">
        <f t="shared" si="69"/>
        <v>0</v>
      </c>
      <c r="I1101" s="5">
        <f>IF(OR(AND(F1101&gt;=50,G1101&gt;SUMIF(SeasonTotals!A$2:A$9,A1101,SeasonTotals!F$2:F$9)),AND(G1101&gt;0.885,F1101&gt;=50,D1101&lt;3)),1,0)</f>
        <v>0</v>
      </c>
      <c r="J1101" s="4">
        <f t="shared" si="70"/>
        <v>1</v>
      </c>
      <c r="K1101" s="5">
        <f t="shared" si="71"/>
        <v>0</v>
      </c>
    </row>
    <row r="1102" spans="1:11" x14ac:dyDescent="0.25">
      <c r="A1102" t="s">
        <v>10</v>
      </c>
      <c r="B1102" t="s">
        <v>54</v>
      </c>
      <c r="C1102">
        <v>1</v>
      </c>
      <c r="D1102">
        <v>0</v>
      </c>
      <c r="E1102">
        <v>9</v>
      </c>
      <c r="F1102">
        <v>12</v>
      </c>
      <c r="G1102" s="1">
        <f t="shared" si="68"/>
        <v>1</v>
      </c>
      <c r="H1102" s="4">
        <f t="shared" si="69"/>
        <v>0</v>
      </c>
      <c r="I1102" s="5">
        <f>IF(OR(AND(F1102&gt;=50,G1102&gt;SUMIF(SeasonTotals!A$2:A$9,A1102,SeasonTotals!F$2:F$9)),AND(G1102&gt;0.885,F1102&gt;=50,D1102&lt;3)),1,0)</f>
        <v>0</v>
      </c>
      <c r="J1102" s="4">
        <f t="shared" si="70"/>
        <v>0</v>
      </c>
      <c r="K1102" s="5">
        <f t="shared" si="71"/>
        <v>1</v>
      </c>
    </row>
    <row r="1103" spans="1:11" x14ac:dyDescent="0.25">
      <c r="A1103" t="s">
        <v>10</v>
      </c>
      <c r="B1103" t="s">
        <v>54</v>
      </c>
      <c r="C1103">
        <v>1</v>
      </c>
      <c r="D1103">
        <v>0</v>
      </c>
      <c r="E1103">
        <v>33</v>
      </c>
      <c r="F1103">
        <v>60</v>
      </c>
      <c r="G1103" s="1">
        <f t="shared" si="68"/>
        <v>1</v>
      </c>
      <c r="H1103" s="4">
        <f t="shared" si="69"/>
        <v>1</v>
      </c>
      <c r="I1103" s="5">
        <f>IF(OR(AND(F1103&gt;=50,G1103&gt;SUMIF(SeasonTotals!A$2:A$9,A1103,SeasonTotals!F$2:F$9)),AND(G1103&gt;0.885,F1103&gt;=50,D1103&lt;3)),1,0)</f>
        <v>1</v>
      </c>
      <c r="J1103" s="4">
        <f t="shared" si="70"/>
        <v>0</v>
      </c>
      <c r="K1103" s="5">
        <f t="shared" si="71"/>
        <v>0</v>
      </c>
    </row>
    <row r="1104" spans="1:11" x14ac:dyDescent="0.25">
      <c r="A1104" t="s">
        <v>10</v>
      </c>
      <c r="B1104" t="s">
        <v>54</v>
      </c>
      <c r="C1104">
        <v>1</v>
      </c>
      <c r="D1104">
        <v>3</v>
      </c>
      <c r="E1104">
        <v>30</v>
      </c>
      <c r="F1104">
        <v>65</v>
      </c>
      <c r="G1104" s="1">
        <f t="shared" si="68"/>
        <v>0.90909090909090906</v>
      </c>
      <c r="H1104" s="4">
        <f t="shared" si="69"/>
        <v>0</v>
      </c>
      <c r="I1104" s="5">
        <f>IF(OR(AND(F1104&gt;=50,G1104&gt;SUMIF(SeasonTotals!A$2:A$9,A1104,SeasonTotals!F$2:F$9)),AND(G1104&gt;0.885,F1104&gt;=50,D1104&lt;3)),1,0)</f>
        <v>0</v>
      </c>
      <c r="J1104" s="4">
        <f t="shared" si="70"/>
        <v>0</v>
      </c>
      <c r="K1104" s="5">
        <f t="shared" si="71"/>
        <v>0</v>
      </c>
    </row>
    <row r="1105" spans="1:11" x14ac:dyDescent="0.25">
      <c r="A1105" t="s">
        <v>10</v>
      </c>
      <c r="B1105" t="s">
        <v>54</v>
      </c>
      <c r="C1105">
        <v>1</v>
      </c>
      <c r="D1105">
        <v>6</v>
      </c>
      <c r="E1105">
        <v>21</v>
      </c>
      <c r="F1105">
        <v>60</v>
      </c>
      <c r="G1105" s="1">
        <f t="shared" si="68"/>
        <v>0.77777777777777779</v>
      </c>
      <c r="H1105" s="4">
        <f t="shared" si="69"/>
        <v>0</v>
      </c>
      <c r="I1105" s="5">
        <f>IF(OR(AND(F1105&gt;=50,G1105&gt;SUMIF(SeasonTotals!A$2:A$9,A1105,SeasonTotals!F$2:F$9)),AND(G1105&gt;0.885,F1105&gt;=50,D1105&lt;3)),1,0)</f>
        <v>0</v>
      </c>
      <c r="J1105" s="4">
        <f t="shared" si="70"/>
        <v>1</v>
      </c>
      <c r="K1105" s="5">
        <f t="shared" si="71"/>
        <v>0</v>
      </c>
    </row>
    <row r="1106" spans="1:11" x14ac:dyDescent="0.25">
      <c r="A1106" t="s">
        <v>10</v>
      </c>
      <c r="B1106" t="s">
        <v>54</v>
      </c>
      <c r="C1106">
        <v>1</v>
      </c>
      <c r="D1106">
        <v>4</v>
      </c>
      <c r="E1106">
        <v>31</v>
      </c>
      <c r="F1106">
        <v>60</v>
      </c>
      <c r="G1106" s="1">
        <f t="shared" si="68"/>
        <v>0.88571428571428568</v>
      </c>
      <c r="H1106" s="4">
        <f t="shared" si="69"/>
        <v>0</v>
      </c>
      <c r="I1106" s="5">
        <f>IF(OR(AND(F1106&gt;=50,G1106&gt;SUMIF(SeasonTotals!A$2:A$9,A1106,SeasonTotals!F$2:F$9)),AND(G1106&gt;0.885,F1106&gt;=50,D1106&lt;3)),1,0)</f>
        <v>0</v>
      </c>
      <c r="J1106" s="4">
        <f t="shared" si="70"/>
        <v>0</v>
      </c>
      <c r="K1106" s="5">
        <f t="shared" si="71"/>
        <v>0</v>
      </c>
    </row>
    <row r="1107" spans="1:11" x14ac:dyDescent="0.25">
      <c r="A1107" t="s">
        <v>10</v>
      </c>
      <c r="B1107" t="s">
        <v>54</v>
      </c>
      <c r="C1107">
        <v>1</v>
      </c>
      <c r="D1107">
        <v>2</v>
      </c>
      <c r="E1107">
        <v>32</v>
      </c>
      <c r="F1107">
        <v>60</v>
      </c>
      <c r="G1107" s="1">
        <f t="shared" si="68"/>
        <v>0.94117647058823528</v>
      </c>
      <c r="H1107" s="4">
        <f t="shared" si="69"/>
        <v>1</v>
      </c>
      <c r="I1107" s="5">
        <f>IF(OR(AND(F1107&gt;=50,G1107&gt;SUMIF(SeasonTotals!A$2:A$9,A1107,SeasonTotals!F$2:F$9)),AND(G1107&gt;0.885,F1107&gt;=50,D1107&lt;3)),1,0)</f>
        <v>1</v>
      </c>
      <c r="J1107" s="4">
        <f t="shared" si="70"/>
        <v>0</v>
      </c>
      <c r="K1107" s="5">
        <f t="shared" si="71"/>
        <v>0</v>
      </c>
    </row>
    <row r="1108" spans="1:11" x14ac:dyDescent="0.25">
      <c r="A1108" t="s">
        <v>10</v>
      </c>
      <c r="B1108" t="s">
        <v>54</v>
      </c>
      <c r="C1108">
        <v>1</v>
      </c>
      <c r="D1108">
        <v>2</v>
      </c>
      <c r="E1108">
        <v>28</v>
      </c>
      <c r="F1108">
        <v>60</v>
      </c>
      <c r="G1108" s="1">
        <f t="shared" si="68"/>
        <v>0.93333333333333335</v>
      </c>
      <c r="H1108" s="4">
        <f t="shared" si="69"/>
        <v>1</v>
      </c>
      <c r="I1108" s="5">
        <f>IF(OR(AND(F1108&gt;=50,G1108&gt;SUMIF(SeasonTotals!A$2:A$9,A1108,SeasonTotals!F$2:F$9)),AND(G1108&gt;0.885,F1108&gt;=50,D1108&lt;3)),1,0)</f>
        <v>1</v>
      </c>
      <c r="J1108" s="4">
        <f t="shared" si="70"/>
        <v>0</v>
      </c>
      <c r="K1108" s="5">
        <f t="shared" si="71"/>
        <v>0</v>
      </c>
    </row>
    <row r="1109" spans="1:11" x14ac:dyDescent="0.25">
      <c r="A1109" t="s">
        <v>10</v>
      </c>
      <c r="B1109" t="s">
        <v>54</v>
      </c>
      <c r="C1109">
        <v>1</v>
      </c>
      <c r="D1109">
        <v>2</v>
      </c>
      <c r="E1109">
        <v>37</v>
      </c>
      <c r="F1109">
        <v>65</v>
      </c>
      <c r="G1109" s="1">
        <f t="shared" si="68"/>
        <v>0.94871794871794868</v>
      </c>
      <c r="H1109" s="4">
        <f t="shared" si="69"/>
        <v>1</v>
      </c>
      <c r="I1109" s="5">
        <f>IF(OR(AND(F1109&gt;=50,G1109&gt;SUMIF(SeasonTotals!A$2:A$9,A1109,SeasonTotals!F$2:F$9)),AND(G1109&gt;0.885,F1109&gt;=50,D1109&lt;3)),1,0)</f>
        <v>1</v>
      </c>
      <c r="J1109" s="4">
        <f t="shared" si="70"/>
        <v>0</v>
      </c>
      <c r="K1109" s="5">
        <f t="shared" si="71"/>
        <v>0</v>
      </c>
    </row>
    <row r="1110" spans="1:11" x14ac:dyDescent="0.25">
      <c r="A1110" t="s">
        <v>10</v>
      </c>
      <c r="B1110" t="s">
        <v>54</v>
      </c>
      <c r="C1110">
        <v>1</v>
      </c>
      <c r="D1110">
        <v>2</v>
      </c>
      <c r="E1110">
        <v>18</v>
      </c>
      <c r="F1110">
        <v>60</v>
      </c>
      <c r="G1110" s="1">
        <f t="shared" si="68"/>
        <v>0.9</v>
      </c>
      <c r="H1110" s="4">
        <f t="shared" si="69"/>
        <v>1</v>
      </c>
      <c r="I1110" s="5">
        <f>IF(OR(AND(F1110&gt;=50,G1110&gt;SUMIF(SeasonTotals!A$2:A$9,A1110,SeasonTotals!F$2:F$9)),AND(G1110&gt;0.885,F1110&gt;=50,D1110&lt;3)),1,0)</f>
        <v>1</v>
      </c>
      <c r="J1110" s="4">
        <f t="shared" si="70"/>
        <v>0</v>
      </c>
      <c r="K1110" s="5">
        <f t="shared" si="71"/>
        <v>0</v>
      </c>
    </row>
    <row r="1111" spans="1:11" x14ac:dyDescent="0.25">
      <c r="A1111" t="s">
        <v>10</v>
      </c>
      <c r="B1111" t="s">
        <v>54</v>
      </c>
      <c r="C1111">
        <v>1</v>
      </c>
      <c r="D1111">
        <v>2</v>
      </c>
      <c r="E1111">
        <v>26</v>
      </c>
      <c r="F1111">
        <v>59</v>
      </c>
      <c r="G1111" s="1">
        <f t="shared" si="68"/>
        <v>0.9285714285714286</v>
      </c>
      <c r="H1111" s="4">
        <f t="shared" si="69"/>
        <v>1</v>
      </c>
      <c r="I1111" s="5">
        <f>IF(OR(AND(F1111&gt;=50,G1111&gt;SUMIF(SeasonTotals!A$2:A$9,A1111,SeasonTotals!F$2:F$9)),AND(G1111&gt;0.885,F1111&gt;=50,D1111&lt;3)),1,0)</f>
        <v>1</v>
      </c>
      <c r="J1111" s="4">
        <f t="shared" si="70"/>
        <v>0</v>
      </c>
      <c r="K1111" s="5">
        <f t="shared" si="71"/>
        <v>0</v>
      </c>
    </row>
    <row r="1112" spans="1:11" x14ac:dyDescent="0.25">
      <c r="A1112" t="s">
        <v>10</v>
      </c>
      <c r="B1112" t="s">
        <v>54</v>
      </c>
      <c r="C1112">
        <v>1</v>
      </c>
      <c r="D1112">
        <v>4</v>
      </c>
      <c r="E1112">
        <v>24</v>
      </c>
      <c r="F1112">
        <v>59</v>
      </c>
      <c r="G1112" s="1">
        <f t="shared" si="68"/>
        <v>0.8571428571428571</v>
      </c>
      <c r="H1112" s="4">
        <f t="shared" si="69"/>
        <v>0</v>
      </c>
      <c r="I1112" s="5">
        <f>IF(OR(AND(F1112&gt;=50,G1112&gt;SUMIF(SeasonTotals!A$2:A$9,A1112,SeasonTotals!F$2:F$9)),AND(G1112&gt;0.885,F1112&gt;=50,D1112&lt;3)),1,0)</f>
        <v>0</v>
      </c>
      <c r="J1112" s="4">
        <f t="shared" si="70"/>
        <v>0</v>
      </c>
      <c r="K1112" s="5">
        <f t="shared" si="71"/>
        <v>0</v>
      </c>
    </row>
    <row r="1113" spans="1:11" x14ac:dyDescent="0.25">
      <c r="A1113" t="s">
        <v>10</v>
      </c>
      <c r="B1113" t="s">
        <v>54</v>
      </c>
      <c r="C1113">
        <v>1</v>
      </c>
      <c r="D1113">
        <v>0</v>
      </c>
      <c r="E1113">
        <v>26</v>
      </c>
      <c r="F1113">
        <v>59</v>
      </c>
      <c r="G1113" s="1">
        <f t="shared" si="68"/>
        <v>1</v>
      </c>
      <c r="H1113" s="4">
        <f t="shared" si="69"/>
        <v>1</v>
      </c>
      <c r="I1113" s="5">
        <f>IF(OR(AND(F1113&gt;=50,G1113&gt;SUMIF(SeasonTotals!A$2:A$9,A1113,SeasonTotals!F$2:F$9)),AND(G1113&gt;0.885,F1113&gt;=50,D1113&lt;3)),1,0)</f>
        <v>1</v>
      </c>
      <c r="J1113" s="4">
        <f t="shared" si="70"/>
        <v>0</v>
      </c>
      <c r="K1113" s="5">
        <f t="shared" si="71"/>
        <v>0</v>
      </c>
    </row>
    <row r="1114" spans="1:11" x14ac:dyDescent="0.25">
      <c r="A1114" t="s">
        <v>10</v>
      </c>
      <c r="B1114" t="s">
        <v>54</v>
      </c>
      <c r="C1114">
        <v>1</v>
      </c>
      <c r="D1114">
        <v>5</v>
      </c>
      <c r="E1114">
        <v>32</v>
      </c>
      <c r="F1114">
        <v>60</v>
      </c>
      <c r="G1114" s="1">
        <f t="shared" si="68"/>
        <v>0.86486486486486491</v>
      </c>
      <c r="H1114" s="4">
        <f t="shared" si="69"/>
        <v>0</v>
      </c>
      <c r="I1114" s="5">
        <f>IF(OR(AND(F1114&gt;=50,G1114&gt;SUMIF(SeasonTotals!A$2:A$9,A1114,SeasonTotals!F$2:F$9)),AND(G1114&gt;0.885,F1114&gt;=50,D1114&lt;3)),1,0)</f>
        <v>0</v>
      </c>
      <c r="J1114" s="4">
        <f t="shared" si="70"/>
        <v>0</v>
      </c>
      <c r="K1114" s="5">
        <f t="shared" si="71"/>
        <v>0</v>
      </c>
    </row>
    <row r="1115" spans="1:11" x14ac:dyDescent="0.25">
      <c r="A1115" t="s">
        <v>10</v>
      </c>
      <c r="B1115" t="s">
        <v>54</v>
      </c>
      <c r="C1115">
        <v>1</v>
      </c>
      <c r="D1115">
        <v>4</v>
      </c>
      <c r="E1115">
        <v>29</v>
      </c>
      <c r="F1115">
        <v>59</v>
      </c>
      <c r="G1115" s="1">
        <f t="shared" si="68"/>
        <v>0.87878787878787878</v>
      </c>
      <c r="H1115" s="4">
        <f t="shared" si="69"/>
        <v>0</v>
      </c>
      <c r="I1115" s="5">
        <f>IF(OR(AND(F1115&gt;=50,G1115&gt;SUMIF(SeasonTotals!A$2:A$9,A1115,SeasonTotals!F$2:F$9)),AND(G1115&gt;0.885,F1115&gt;=50,D1115&lt;3)),1,0)</f>
        <v>0</v>
      </c>
      <c r="J1115" s="4">
        <f t="shared" si="70"/>
        <v>0</v>
      </c>
      <c r="K1115" s="5">
        <f t="shared" si="71"/>
        <v>0</v>
      </c>
    </row>
    <row r="1116" spans="1:11" x14ac:dyDescent="0.25">
      <c r="A1116" t="s">
        <v>10</v>
      </c>
      <c r="B1116" t="s">
        <v>54</v>
      </c>
      <c r="C1116">
        <v>1</v>
      </c>
      <c r="D1116">
        <v>2</v>
      </c>
      <c r="E1116">
        <v>38</v>
      </c>
      <c r="F1116">
        <v>64</v>
      </c>
      <c r="G1116" s="1">
        <f t="shared" si="68"/>
        <v>0.95</v>
      </c>
      <c r="H1116" s="4">
        <f t="shared" si="69"/>
        <v>1</v>
      </c>
      <c r="I1116" s="5">
        <f>IF(OR(AND(F1116&gt;=50,G1116&gt;SUMIF(SeasonTotals!A$2:A$9,A1116,SeasonTotals!F$2:F$9)),AND(G1116&gt;0.885,F1116&gt;=50,D1116&lt;3)),1,0)</f>
        <v>1</v>
      </c>
      <c r="J1116" s="4">
        <f t="shared" si="70"/>
        <v>0</v>
      </c>
      <c r="K1116" s="5">
        <f t="shared" si="71"/>
        <v>0</v>
      </c>
    </row>
    <row r="1117" spans="1:11" x14ac:dyDescent="0.25">
      <c r="A1117" t="s">
        <v>10</v>
      </c>
      <c r="B1117" t="s">
        <v>54</v>
      </c>
      <c r="C1117">
        <v>1</v>
      </c>
      <c r="D1117">
        <v>2</v>
      </c>
      <c r="E1117">
        <v>29</v>
      </c>
      <c r="F1117">
        <v>65</v>
      </c>
      <c r="G1117" s="1">
        <f t="shared" si="68"/>
        <v>0.93548387096774188</v>
      </c>
      <c r="H1117" s="4">
        <f t="shared" si="69"/>
        <v>1</v>
      </c>
      <c r="I1117" s="5">
        <f>IF(OR(AND(F1117&gt;=50,G1117&gt;SUMIF(SeasonTotals!A$2:A$9,A1117,SeasonTotals!F$2:F$9)),AND(G1117&gt;0.885,F1117&gt;=50,D1117&lt;3)),1,0)</f>
        <v>1</v>
      </c>
      <c r="J1117" s="4">
        <f t="shared" si="70"/>
        <v>0</v>
      </c>
      <c r="K1117" s="5">
        <f t="shared" si="71"/>
        <v>0</v>
      </c>
    </row>
    <row r="1118" spans="1:11" x14ac:dyDescent="0.25">
      <c r="A1118" t="s">
        <v>10</v>
      </c>
      <c r="B1118" t="s">
        <v>54</v>
      </c>
      <c r="C1118">
        <v>1</v>
      </c>
      <c r="D1118">
        <v>1</v>
      </c>
      <c r="E1118">
        <v>46</v>
      </c>
      <c r="F1118">
        <v>60</v>
      </c>
      <c r="G1118" s="1">
        <f t="shared" si="68"/>
        <v>0.97872340425531912</v>
      </c>
      <c r="H1118" s="4">
        <f t="shared" si="69"/>
        <v>1</v>
      </c>
      <c r="I1118" s="5">
        <f>IF(OR(AND(F1118&gt;=50,G1118&gt;SUMIF(SeasonTotals!A$2:A$9,A1118,SeasonTotals!F$2:F$9)),AND(G1118&gt;0.885,F1118&gt;=50,D1118&lt;3)),1,0)</f>
        <v>1</v>
      </c>
      <c r="J1118" s="4">
        <f t="shared" si="70"/>
        <v>0</v>
      </c>
      <c r="K1118" s="5">
        <f t="shared" si="71"/>
        <v>0</v>
      </c>
    </row>
    <row r="1119" spans="1:11" x14ac:dyDescent="0.25">
      <c r="A1119" t="s">
        <v>10</v>
      </c>
      <c r="B1119" t="s">
        <v>54</v>
      </c>
      <c r="C1119">
        <v>1</v>
      </c>
      <c r="D1119">
        <v>2</v>
      </c>
      <c r="E1119">
        <v>27</v>
      </c>
      <c r="F1119">
        <v>65</v>
      </c>
      <c r="G1119" s="1">
        <f t="shared" si="68"/>
        <v>0.93103448275862066</v>
      </c>
      <c r="H1119" s="4">
        <f t="shared" si="69"/>
        <v>1</v>
      </c>
      <c r="I1119" s="5">
        <f>IF(OR(AND(F1119&gt;=50,G1119&gt;SUMIF(SeasonTotals!A$2:A$9,A1119,SeasonTotals!F$2:F$9)),AND(G1119&gt;0.885,F1119&gt;=50,D1119&lt;3)),1,0)</f>
        <v>1</v>
      </c>
      <c r="J1119" s="4">
        <f t="shared" si="70"/>
        <v>0</v>
      </c>
      <c r="K1119" s="5">
        <f t="shared" si="71"/>
        <v>0</v>
      </c>
    </row>
    <row r="1120" spans="1:11" x14ac:dyDescent="0.25">
      <c r="A1120" t="s">
        <v>10</v>
      </c>
      <c r="B1120" t="s">
        <v>54</v>
      </c>
      <c r="C1120">
        <v>1</v>
      </c>
      <c r="D1120">
        <v>4</v>
      </c>
      <c r="E1120">
        <v>20</v>
      </c>
      <c r="F1120">
        <v>59</v>
      </c>
      <c r="G1120" s="1">
        <f t="shared" si="68"/>
        <v>0.83333333333333337</v>
      </c>
      <c r="H1120" s="4">
        <f t="shared" si="69"/>
        <v>0</v>
      </c>
      <c r="I1120" s="5">
        <f>IF(OR(AND(F1120&gt;=50,G1120&gt;SUMIF(SeasonTotals!A$2:A$9,A1120,SeasonTotals!F$2:F$9)),AND(G1120&gt;0.885,F1120&gt;=50,D1120&lt;3)),1,0)</f>
        <v>0</v>
      </c>
      <c r="J1120" s="4">
        <f t="shared" si="70"/>
        <v>1</v>
      </c>
      <c r="K1120" s="5">
        <f t="shared" si="71"/>
        <v>0</v>
      </c>
    </row>
    <row r="1121" spans="1:11" x14ac:dyDescent="0.25">
      <c r="A1121" t="s">
        <v>10</v>
      </c>
      <c r="B1121" t="s">
        <v>54</v>
      </c>
      <c r="C1121">
        <v>1</v>
      </c>
      <c r="D1121">
        <v>4</v>
      </c>
      <c r="E1121">
        <v>35</v>
      </c>
      <c r="F1121">
        <v>60</v>
      </c>
      <c r="G1121" s="1">
        <f t="shared" si="68"/>
        <v>0.89743589743589747</v>
      </c>
      <c r="H1121" s="4">
        <f t="shared" si="69"/>
        <v>0</v>
      </c>
      <c r="I1121" s="5">
        <f>IF(OR(AND(F1121&gt;=50,G1121&gt;SUMIF(SeasonTotals!A$2:A$9,A1121,SeasonTotals!F$2:F$9)),AND(G1121&gt;0.885,F1121&gt;=50,D1121&lt;3)),1,0)</f>
        <v>0</v>
      </c>
      <c r="J1121" s="4">
        <f t="shared" si="70"/>
        <v>0</v>
      </c>
      <c r="K1121" s="5">
        <f t="shared" si="71"/>
        <v>0</v>
      </c>
    </row>
    <row r="1122" spans="1:11" x14ac:dyDescent="0.25">
      <c r="A1122" t="s">
        <v>10</v>
      </c>
      <c r="B1122" t="s">
        <v>54</v>
      </c>
      <c r="C1122">
        <v>1</v>
      </c>
      <c r="D1122">
        <v>1</v>
      </c>
      <c r="E1122">
        <v>29</v>
      </c>
      <c r="F1122">
        <v>60</v>
      </c>
      <c r="G1122" s="1">
        <f t="shared" si="68"/>
        <v>0.96666666666666667</v>
      </c>
      <c r="H1122" s="4">
        <f t="shared" si="69"/>
        <v>1</v>
      </c>
      <c r="I1122" s="5">
        <f>IF(OR(AND(F1122&gt;=50,G1122&gt;SUMIF(SeasonTotals!A$2:A$9,A1122,SeasonTotals!F$2:F$9)),AND(G1122&gt;0.885,F1122&gt;=50,D1122&lt;3)),1,0)</f>
        <v>1</v>
      </c>
      <c r="J1122" s="4">
        <f t="shared" si="70"/>
        <v>0</v>
      </c>
      <c r="K1122" s="5">
        <f t="shared" si="71"/>
        <v>0</v>
      </c>
    </row>
    <row r="1123" spans="1:11" x14ac:dyDescent="0.25">
      <c r="A1123" t="s">
        <v>10</v>
      </c>
      <c r="B1123" t="s">
        <v>54</v>
      </c>
      <c r="C1123">
        <v>1</v>
      </c>
      <c r="D1123">
        <v>0</v>
      </c>
      <c r="E1123">
        <v>36</v>
      </c>
      <c r="F1123">
        <v>60</v>
      </c>
      <c r="G1123" s="1">
        <f t="shared" si="68"/>
        <v>1</v>
      </c>
      <c r="H1123" s="4">
        <f t="shared" si="69"/>
        <v>1</v>
      </c>
      <c r="I1123" s="5">
        <f>IF(OR(AND(F1123&gt;=50,G1123&gt;SUMIF(SeasonTotals!A$2:A$9,A1123,SeasonTotals!F$2:F$9)),AND(G1123&gt;0.885,F1123&gt;=50,D1123&lt;3)),1,0)</f>
        <v>1</v>
      </c>
      <c r="J1123" s="4">
        <f t="shared" si="70"/>
        <v>0</v>
      </c>
      <c r="K1123" s="5">
        <f t="shared" si="71"/>
        <v>0</v>
      </c>
    </row>
    <row r="1124" spans="1:11" x14ac:dyDescent="0.25">
      <c r="A1124" t="s">
        <v>10</v>
      </c>
      <c r="B1124" t="s">
        <v>54</v>
      </c>
      <c r="C1124">
        <v>1</v>
      </c>
      <c r="D1124">
        <v>3</v>
      </c>
      <c r="E1124">
        <v>33</v>
      </c>
      <c r="F1124">
        <v>58</v>
      </c>
      <c r="G1124" s="1">
        <f t="shared" si="68"/>
        <v>0.91666666666666663</v>
      </c>
      <c r="H1124" s="4">
        <f t="shared" si="69"/>
        <v>1</v>
      </c>
      <c r="I1124" s="5">
        <f>IF(OR(AND(F1124&gt;=50,G1124&gt;SUMIF(SeasonTotals!A$2:A$9,A1124,SeasonTotals!F$2:F$9)),AND(G1124&gt;0.885,F1124&gt;=50,D1124&lt;3)),1,0)</f>
        <v>1</v>
      </c>
      <c r="J1124" s="4">
        <f t="shared" si="70"/>
        <v>0</v>
      </c>
      <c r="K1124" s="5">
        <f t="shared" si="71"/>
        <v>0</v>
      </c>
    </row>
    <row r="1125" spans="1:11" x14ac:dyDescent="0.25">
      <c r="A1125" t="s">
        <v>10</v>
      </c>
      <c r="B1125" t="s">
        <v>54</v>
      </c>
      <c r="C1125">
        <v>1</v>
      </c>
      <c r="D1125">
        <v>2</v>
      </c>
      <c r="E1125">
        <v>26</v>
      </c>
      <c r="F1125">
        <v>58</v>
      </c>
      <c r="G1125" s="1">
        <f t="shared" si="68"/>
        <v>0.9285714285714286</v>
      </c>
      <c r="H1125" s="4">
        <f t="shared" si="69"/>
        <v>1</v>
      </c>
      <c r="I1125" s="5">
        <f>IF(OR(AND(F1125&gt;=50,G1125&gt;SUMIF(SeasonTotals!A$2:A$9,A1125,SeasonTotals!F$2:F$9)),AND(G1125&gt;0.885,F1125&gt;=50,D1125&lt;3)),1,0)</f>
        <v>1</v>
      </c>
      <c r="J1125" s="4">
        <f t="shared" si="70"/>
        <v>0</v>
      </c>
      <c r="K1125" s="5">
        <f t="shared" si="71"/>
        <v>0</v>
      </c>
    </row>
    <row r="1126" spans="1:11" x14ac:dyDescent="0.25">
      <c r="A1126" t="s">
        <v>10</v>
      </c>
      <c r="B1126" t="s">
        <v>54</v>
      </c>
      <c r="C1126">
        <v>1</v>
      </c>
      <c r="D1126">
        <v>1</v>
      </c>
      <c r="E1126">
        <v>27</v>
      </c>
      <c r="F1126">
        <v>61</v>
      </c>
      <c r="G1126" s="1">
        <f t="shared" si="68"/>
        <v>0.9642857142857143</v>
      </c>
      <c r="H1126" s="4">
        <f t="shared" si="69"/>
        <v>1</v>
      </c>
      <c r="I1126" s="5">
        <f>IF(OR(AND(F1126&gt;=50,G1126&gt;SUMIF(SeasonTotals!A$2:A$9,A1126,SeasonTotals!F$2:F$9)),AND(G1126&gt;0.885,F1126&gt;=50,D1126&lt;3)),1,0)</f>
        <v>1</v>
      </c>
      <c r="J1126" s="4">
        <f t="shared" si="70"/>
        <v>0</v>
      </c>
      <c r="K1126" s="5">
        <f t="shared" si="71"/>
        <v>0</v>
      </c>
    </row>
    <row r="1127" spans="1:11" x14ac:dyDescent="0.25">
      <c r="A1127" t="s">
        <v>10</v>
      </c>
      <c r="B1127" t="s">
        <v>54</v>
      </c>
      <c r="C1127">
        <v>1</v>
      </c>
      <c r="D1127">
        <v>2</v>
      </c>
      <c r="E1127">
        <v>39</v>
      </c>
      <c r="F1127">
        <v>64</v>
      </c>
      <c r="G1127" s="1">
        <f t="shared" si="68"/>
        <v>0.95121951219512191</v>
      </c>
      <c r="H1127" s="4">
        <f t="shared" si="69"/>
        <v>1</v>
      </c>
      <c r="I1127" s="5">
        <f>IF(OR(AND(F1127&gt;=50,G1127&gt;SUMIF(SeasonTotals!A$2:A$9,A1127,SeasonTotals!F$2:F$9)),AND(G1127&gt;0.885,F1127&gt;=50,D1127&lt;3)),1,0)</f>
        <v>1</v>
      </c>
      <c r="J1127" s="4">
        <f t="shared" si="70"/>
        <v>0</v>
      </c>
      <c r="K1127" s="5">
        <f t="shared" si="71"/>
        <v>0</v>
      </c>
    </row>
    <row r="1128" spans="1:11" x14ac:dyDescent="0.25">
      <c r="A1128" t="s">
        <v>10</v>
      </c>
      <c r="B1128" t="s">
        <v>54</v>
      </c>
      <c r="C1128">
        <v>1</v>
      </c>
      <c r="D1128">
        <v>4</v>
      </c>
      <c r="E1128">
        <v>45</v>
      </c>
      <c r="F1128">
        <v>60</v>
      </c>
      <c r="G1128" s="1">
        <f t="shared" si="68"/>
        <v>0.91836734693877553</v>
      </c>
      <c r="H1128" s="4">
        <f t="shared" si="69"/>
        <v>1</v>
      </c>
      <c r="I1128" s="5">
        <f>IF(OR(AND(F1128&gt;=50,G1128&gt;SUMIF(SeasonTotals!A$2:A$9,A1128,SeasonTotals!F$2:F$9)),AND(G1128&gt;0.885,F1128&gt;=50,D1128&lt;3)),1,0)</f>
        <v>1</v>
      </c>
      <c r="J1128" s="4">
        <f t="shared" si="70"/>
        <v>0</v>
      </c>
      <c r="K1128" s="5">
        <f t="shared" si="71"/>
        <v>0</v>
      </c>
    </row>
    <row r="1129" spans="1:11" x14ac:dyDescent="0.25">
      <c r="A1129" t="s">
        <v>10</v>
      </c>
      <c r="B1129" t="s">
        <v>54</v>
      </c>
      <c r="C1129">
        <v>1</v>
      </c>
      <c r="D1129">
        <v>5</v>
      </c>
      <c r="E1129">
        <v>41</v>
      </c>
      <c r="F1129">
        <v>58</v>
      </c>
      <c r="G1129" s="1">
        <f t="shared" si="68"/>
        <v>0.89130434782608692</v>
      </c>
      <c r="H1129" s="4">
        <f t="shared" si="69"/>
        <v>0</v>
      </c>
      <c r="I1129" s="5">
        <f>IF(OR(AND(F1129&gt;=50,G1129&gt;SUMIF(SeasonTotals!A$2:A$9,A1129,SeasonTotals!F$2:F$9)),AND(G1129&gt;0.885,F1129&gt;=50,D1129&lt;3)),1,0)</f>
        <v>0</v>
      </c>
      <c r="J1129" s="4">
        <f t="shared" si="70"/>
        <v>0</v>
      </c>
      <c r="K1129" s="5">
        <f t="shared" si="71"/>
        <v>0</v>
      </c>
    </row>
    <row r="1130" spans="1:11" x14ac:dyDescent="0.25">
      <c r="A1130" t="s">
        <v>10</v>
      </c>
      <c r="B1130" t="s">
        <v>54</v>
      </c>
      <c r="C1130">
        <v>1</v>
      </c>
      <c r="D1130">
        <v>3</v>
      </c>
      <c r="E1130">
        <v>22</v>
      </c>
      <c r="F1130">
        <v>58</v>
      </c>
      <c r="G1130" s="1">
        <f t="shared" si="68"/>
        <v>0.88</v>
      </c>
      <c r="H1130" s="4">
        <f t="shared" si="69"/>
        <v>0</v>
      </c>
      <c r="I1130" s="5">
        <f>IF(OR(AND(F1130&gt;=50,G1130&gt;SUMIF(SeasonTotals!A$2:A$9,A1130,SeasonTotals!F$2:F$9)),AND(G1130&gt;0.885,F1130&gt;=50,D1130&lt;3)),1,0)</f>
        <v>0</v>
      </c>
      <c r="J1130" s="4">
        <f t="shared" si="70"/>
        <v>0</v>
      </c>
      <c r="K1130" s="5">
        <f t="shared" si="71"/>
        <v>0</v>
      </c>
    </row>
    <row r="1131" spans="1:11" x14ac:dyDescent="0.25">
      <c r="A1131" t="s">
        <v>10</v>
      </c>
      <c r="B1131" t="s">
        <v>54</v>
      </c>
      <c r="C1131">
        <v>1</v>
      </c>
      <c r="D1131">
        <v>5</v>
      </c>
      <c r="E1131">
        <v>28</v>
      </c>
      <c r="F1131">
        <v>59</v>
      </c>
      <c r="G1131" s="1">
        <f t="shared" si="68"/>
        <v>0.84848484848484851</v>
      </c>
      <c r="H1131" s="4">
        <f t="shared" si="69"/>
        <v>0</v>
      </c>
      <c r="I1131" s="5">
        <f>IF(OR(AND(F1131&gt;=50,G1131&gt;SUMIF(SeasonTotals!A$2:A$9,A1131,SeasonTotals!F$2:F$9)),AND(G1131&gt;0.885,F1131&gt;=50,D1131&lt;3)),1,0)</f>
        <v>0</v>
      </c>
      <c r="J1131" s="4">
        <f t="shared" si="70"/>
        <v>1</v>
      </c>
      <c r="K1131" s="5">
        <f t="shared" si="71"/>
        <v>0</v>
      </c>
    </row>
    <row r="1132" spans="1:11" x14ac:dyDescent="0.25">
      <c r="A1132" t="s">
        <v>10</v>
      </c>
      <c r="B1132" t="s">
        <v>54</v>
      </c>
      <c r="C1132">
        <v>1</v>
      </c>
      <c r="D1132">
        <v>5</v>
      </c>
      <c r="E1132">
        <v>32</v>
      </c>
      <c r="F1132">
        <v>61</v>
      </c>
      <c r="G1132" s="1">
        <f t="shared" si="68"/>
        <v>0.86486486486486491</v>
      </c>
      <c r="H1132" s="4">
        <f t="shared" si="69"/>
        <v>0</v>
      </c>
      <c r="I1132" s="5">
        <f>IF(OR(AND(F1132&gt;=50,G1132&gt;SUMIF(SeasonTotals!A$2:A$9,A1132,SeasonTotals!F$2:F$9)),AND(G1132&gt;0.885,F1132&gt;=50,D1132&lt;3)),1,0)</f>
        <v>0</v>
      </c>
      <c r="J1132" s="4">
        <f t="shared" si="70"/>
        <v>0</v>
      </c>
      <c r="K1132" s="5">
        <f t="shared" si="71"/>
        <v>0</v>
      </c>
    </row>
    <row r="1133" spans="1:11" x14ac:dyDescent="0.25">
      <c r="A1133" t="s">
        <v>10</v>
      </c>
      <c r="B1133" t="s">
        <v>54</v>
      </c>
      <c r="C1133">
        <v>1</v>
      </c>
      <c r="D1133">
        <v>2</v>
      </c>
      <c r="E1133">
        <v>32</v>
      </c>
      <c r="F1133">
        <v>65</v>
      </c>
      <c r="G1133" s="1">
        <f t="shared" si="68"/>
        <v>0.94117647058823528</v>
      </c>
      <c r="H1133" s="4">
        <f t="shared" si="69"/>
        <v>1</v>
      </c>
      <c r="I1133" s="5">
        <f>IF(OR(AND(F1133&gt;=50,G1133&gt;SUMIF(SeasonTotals!A$2:A$9,A1133,SeasonTotals!F$2:F$9)),AND(G1133&gt;0.885,F1133&gt;=50,D1133&lt;3)),1,0)</f>
        <v>1</v>
      </c>
      <c r="J1133" s="4">
        <f t="shared" si="70"/>
        <v>0</v>
      </c>
      <c r="K1133" s="5">
        <f t="shared" si="71"/>
        <v>0</v>
      </c>
    </row>
    <row r="1134" spans="1:11" x14ac:dyDescent="0.25">
      <c r="A1134" t="s">
        <v>10</v>
      </c>
      <c r="B1134" t="s">
        <v>54</v>
      </c>
      <c r="C1134">
        <v>1</v>
      </c>
      <c r="D1134">
        <v>4</v>
      </c>
      <c r="E1134">
        <v>18</v>
      </c>
      <c r="F1134">
        <v>34</v>
      </c>
      <c r="G1134" s="1">
        <f t="shared" si="68"/>
        <v>0.81818181818181823</v>
      </c>
      <c r="H1134" s="4">
        <f t="shared" si="69"/>
        <v>0</v>
      </c>
      <c r="I1134" s="5">
        <f>IF(OR(AND(F1134&gt;=50,G1134&gt;SUMIF(SeasonTotals!A$2:A$9,A1134,SeasonTotals!F$2:F$9)),AND(G1134&gt;0.885,F1134&gt;=50,D1134&lt;3)),1,0)</f>
        <v>0</v>
      </c>
      <c r="J1134" s="4">
        <f t="shared" si="70"/>
        <v>1</v>
      </c>
      <c r="K1134" s="5">
        <f t="shared" si="71"/>
        <v>1</v>
      </c>
    </row>
    <row r="1135" spans="1:11" x14ac:dyDescent="0.25">
      <c r="A1135" t="s">
        <v>10</v>
      </c>
      <c r="B1135" t="s">
        <v>54</v>
      </c>
      <c r="C1135">
        <v>1</v>
      </c>
      <c r="D1135">
        <v>3</v>
      </c>
      <c r="E1135">
        <v>40</v>
      </c>
      <c r="F1135">
        <v>65</v>
      </c>
      <c r="G1135" s="1">
        <f t="shared" si="68"/>
        <v>0.93023255813953487</v>
      </c>
      <c r="H1135" s="4">
        <f t="shared" si="69"/>
        <v>1</v>
      </c>
      <c r="I1135" s="5">
        <f>IF(OR(AND(F1135&gt;=50,G1135&gt;SUMIF(SeasonTotals!A$2:A$9,A1135,SeasonTotals!F$2:F$9)),AND(G1135&gt;0.885,F1135&gt;=50,D1135&lt;3)),1,0)</f>
        <v>1</v>
      </c>
      <c r="J1135" s="4">
        <f t="shared" si="70"/>
        <v>0</v>
      </c>
      <c r="K1135" s="5">
        <f t="shared" si="71"/>
        <v>0</v>
      </c>
    </row>
    <row r="1136" spans="1:11" x14ac:dyDescent="0.25">
      <c r="A1136" t="s">
        <v>10</v>
      </c>
      <c r="B1136" t="s">
        <v>54</v>
      </c>
      <c r="C1136">
        <v>1</v>
      </c>
      <c r="D1136">
        <v>4</v>
      </c>
      <c r="E1136">
        <v>28</v>
      </c>
      <c r="F1136">
        <v>60</v>
      </c>
      <c r="G1136" s="1">
        <f t="shared" si="68"/>
        <v>0.875</v>
      </c>
      <c r="H1136" s="4">
        <f t="shared" si="69"/>
        <v>0</v>
      </c>
      <c r="I1136" s="5">
        <f>IF(OR(AND(F1136&gt;=50,G1136&gt;SUMIF(SeasonTotals!A$2:A$9,A1136,SeasonTotals!F$2:F$9)),AND(G1136&gt;0.885,F1136&gt;=50,D1136&lt;3)),1,0)</f>
        <v>0</v>
      </c>
      <c r="J1136" s="4">
        <f t="shared" si="70"/>
        <v>0</v>
      </c>
      <c r="K1136" s="5">
        <f t="shared" si="71"/>
        <v>0</v>
      </c>
    </row>
    <row r="1137" spans="1:11" x14ac:dyDescent="0.25">
      <c r="A1137" t="s">
        <v>10</v>
      </c>
      <c r="B1137" t="s">
        <v>54</v>
      </c>
      <c r="C1137">
        <v>1</v>
      </c>
      <c r="D1137">
        <v>4</v>
      </c>
      <c r="E1137">
        <v>33</v>
      </c>
      <c r="F1137">
        <v>60</v>
      </c>
      <c r="G1137" s="1">
        <f t="shared" si="68"/>
        <v>0.89189189189189189</v>
      </c>
      <c r="H1137" s="4">
        <f t="shared" si="69"/>
        <v>0</v>
      </c>
      <c r="I1137" s="5">
        <f>IF(OR(AND(F1137&gt;=50,G1137&gt;SUMIF(SeasonTotals!A$2:A$9,A1137,SeasonTotals!F$2:F$9)),AND(G1137&gt;0.885,F1137&gt;=50,D1137&lt;3)),1,0)</f>
        <v>0</v>
      </c>
      <c r="J1137" s="4">
        <f t="shared" si="70"/>
        <v>0</v>
      </c>
      <c r="K1137" s="5">
        <f t="shared" si="71"/>
        <v>0</v>
      </c>
    </row>
    <row r="1138" spans="1:11" x14ac:dyDescent="0.25">
      <c r="A1138" t="s">
        <v>10</v>
      </c>
      <c r="B1138" t="s">
        <v>54</v>
      </c>
      <c r="C1138">
        <v>1</v>
      </c>
      <c r="D1138">
        <v>3</v>
      </c>
      <c r="E1138">
        <v>44</v>
      </c>
      <c r="F1138">
        <v>56</v>
      </c>
      <c r="G1138" s="1">
        <f t="shared" si="68"/>
        <v>0.93617021276595747</v>
      </c>
      <c r="H1138" s="4">
        <f t="shared" si="69"/>
        <v>1</v>
      </c>
      <c r="I1138" s="5">
        <f>IF(OR(AND(F1138&gt;=50,G1138&gt;SUMIF(SeasonTotals!A$2:A$9,A1138,SeasonTotals!F$2:F$9)),AND(G1138&gt;0.885,F1138&gt;=50,D1138&lt;3)),1,0)</f>
        <v>1</v>
      </c>
      <c r="J1138" s="4">
        <f t="shared" si="70"/>
        <v>0</v>
      </c>
      <c r="K1138" s="5">
        <f t="shared" si="71"/>
        <v>0</v>
      </c>
    </row>
    <row r="1139" spans="1:11" x14ac:dyDescent="0.25">
      <c r="A1139" t="s">
        <v>10</v>
      </c>
      <c r="B1139" t="s">
        <v>54</v>
      </c>
      <c r="C1139">
        <v>1</v>
      </c>
      <c r="D1139">
        <v>4</v>
      </c>
      <c r="E1139">
        <v>40</v>
      </c>
      <c r="F1139">
        <v>58</v>
      </c>
      <c r="G1139" s="1">
        <f t="shared" si="68"/>
        <v>0.90909090909090906</v>
      </c>
      <c r="H1139" s="4">
        <f t="shared" si="69"/>
        <v>0</v>
      </c>
      <c r="I1139" s="5">
        <f>IF(OR(AND(F1139&gt;=50,G1139&gt;SUMIF(SeasonTotals!A$2:A$9,A1139,SeasonTotals!F$2:F$9)),AND(G1139&gt;0.885,F1139&gt;=50,D1139&lt;3)),1,0)</f>
        <v>0</v>
      </c>
      <c r="J1139" s="4">
        <f t="shared" si="70"/>
        <v>0</v>
      </c>
      <c r="K1139" s="5">
        <f t="shared" si="71"/>
        <v>0</v>
      </c>
    </row>
    <row r="1140" spans="1:11" x14ac:dyDescent="0.25">
      <c r="A1140" t="s">
        <v>10</v>
      </c>
      <c r="B1140" t="s">
        <v>54</v>
      </c>
      <c r="C1140">
        <v>1</v>
      </c>
      <c r="D1140">
        <v>2</v>
      </c>
      <c r="E1140">
        <v>43</v>
      </c>
      <c r="F1140">
        <v>60</v>
      </c>
      <c r="G1140" s="1">
        <f t="shared" si="68"/>
        <v>0.9555555555555556</v>
      </c>
      <c r="H1140" s="4">
        <f t="shared" si="69"/>
        <v>1</v>
      </c>
      <c r="I1140" s="5">
        <f>IF(OR(AND(F1140&gt;=50,G1140&gt;SUMIF(SeasonTotals!A$2:A$9,A1140,SeasonTotals!F$2:F$9)),AND(G1140&gt;0.885,F1140&gt;=50,D1140&lt;3)),1,0)</f>
        <v>1</v>
      </c>
      <c r="J1140" s="4">
        <f t="shared" si="70"/>
        <v>0</v>
      </c>
      <c r="K1140" s="5">
        <f t="shared" si="71"/>
        <v>0</v>
      </c>
    </row>
    <row r="1141" spans="1:11" x14ac:dyDescent="0.25">
      <c r="A1141" t="s">
        <v>10</v>
      </c>
      <c r="B1141" t="s">
        <v>54</v>
      </c>
      <c r="C1141">
        <v>1</v>
      </c>
      <c r="D1141">
        <v>0</v>
      </c>
      <c r="E1141">
        <v>36</v>
      </c>
      <c r="F1141">
        <v>60</v>
      </c>
      <c r="G1141" s="1">
        <f t="shared" si="68"/>
        <v>1</v>
      </c>
      <c r="H1141" s="4">
        <f t="shared" si="69"/>
        <v>1</v>
      </c>
      <c r="I1141" s="5">
        <f>IF(OR(AND(F1141&gt;=50,G1141&gt;SUMIF(SeasonTotals!A$2:A$9,A1141,SeasonTotals!F$2:F$9)),AND(G1141&gt;0.885,F1141&gt;=50,D1141&lt;3)),1,0)</f>
        <v>1</v>
      </c>
      <c r="J1141" s="4">
        <f t="shared" si="70"/>
        <v>0</v>
      </c>
      <c r="K1141" s="5">
        <f t="shared" si="71"/>
        <v>0</v>
      </c>
    </row>
    <row r="1142" spans="1:11" x14ac:dyDescent="0.25">
      <c r="A1142" t="s">
        <v>10</v>
      </c>
      <c r="B1142" t="s">
        <v>54</v>
      </c>
      <c r="C1142">
        <v>1</v>
      </c>
      <c r="D1142">
        <v>1</v>
      </c>
      <c r="E1142">
        <v>30</v>
      </c>
      <c r="F1142">
        <v>60</v>
      </c>
      <c r="G1142" s="1">
        <f t="shared" si="68"/>
        <v>0.967741935483871</v>
      </c>
      <c r="H1142" s="4">
        <f t="shared" si="69"/>
        <v>1</v>
      </c>
      <c r="I1142" s="5">
        <f>IF(OR(AND(F1142&gt;=50,G1142&gt;SUMIF(SeasonTotals!A$2:A$9,A1142,SeasonTotals!F$2:F$9)),AND(G1142&gt;0.885,F1142&gt;=50,D1142&lt;3)),1,0)</f>
        <v>1</v>
      </c>
      <c r="J1142" s="4">
        <f t="shared" si="70"/>
        <v>0</v>
      </c>
      <c r="K1142" s="5">
        <f t="shared" si="71"/>
        <v>0</v>
      </c>
    </row>
    <row r="1143" spans="1:11" x14ac:dyDescent="0.25">
      <c r="A1143" t="s">
        <v>10</v>
      </c>
      <c r="B1143" t="s">
        <v>55</v>
      </c>
      <c r="C1143">
        <v>1</v>
      </c>
      <c r="D1143">
        <v>1</v>
      </c>
      <c r="E1143">
        <v>31</v>
      </c>
      <c r="F1143">
        <v>60</v>
      </c>
      <c r="G1143" s="1">
        <f t="shared" si="68"/>
        <v>0.96875</v>
      </c>
      <c r="H1143" s="4">
        <f t="shared" si="69"/>
        <v>1</v>
      </c>
      <c r="I1143" s="5">
        <f>IF(OR(AND(F1143&gt;=50,G1143&gt;SUMIF(SeasonTotals!A$2:A$9,A1143,SeasonTotals!F$2:F$9)),AND(G1143&gt;0.885,F1143&gt;=50,D1143&lt;3)),1,0)</f>
        <v>1</v>
      </c>
      <c r="J1143" s="4">
        <f t="shared" si="70"/>
        <v>0</v>
      </c>
      <c r="K1143" s="5">
        <f t="shared" si="71"/>
        <v>0</v>
      </c>
    </row>
    <row r="1144" spans="1:11" x14ac:dyDescent="0.25">
      <c r="A1144" t="s">
        <v>10</v>
      </c>
      <c r="B1144" t="s">
        <v>55</v>
      </c>
      <c r="C1144">
        <v>1</v>
      </c>
      <c r="D1144">
        <v>2</v>
      </c>
      <c r="E1144">
        <v>33</v>
      </c>
      <c r="F1144">
        <v>58</v>
      </c>
      <c r="G1144" s="1">
        <f t="shared" si="68"/>
        <v>0.94285714285714284</v>
      </c>
      <c r="H1144" s="4">
        <f t="shared" si="69"/>
        <v>1</v>
      </c>
      <c r="I1144" s="5">
        <f>IF(OR(AND(F1144&gt;=50,G1144&gt;SUMIF(SeasonTotals!A$2:A$9,A1144,SeasonTotals!F$2:F$9)),AND(G1144&gt;0.885,F1144&gt;=50,D1144&lt;3)),1,0)</f>
        <v>1</v>
      </c>
      <c r="J1144" s="4">
        <f t="shared" si="70"/>
        <v>0</v>
      </c>
      <c r="K1144" s="5">
        <f t="shared" si="71"/>
        <v>0</v>
      </c>
    </row>
    <row r="1145" spans="1:11" x14ac:dyDescent="0.25">
      <c r="A1145" t="s">
        <v>10</v>
      </c>
      <c r="B1145" t="s">
        <v>55</v>
      </c>
      <c r="C1145">
        <v>1</v>
      </c>
      <c r="D1145">
        <v>3</v>
      </c>
      <c r="E1145">
        <v>29</v>
      </c>
      <c r="F1145">
        <v>59</v>
      </c>
      <c r="G1145" s="1">
        <f t="shared" si="68"/>
        <v>0.90625</v>
      </c>
      <c r="H1145" s="4">
        <f t="shared" si="69"/>
        <v>0</v>
      </c>
      <c r="I1145" s="5">
        <f>IF(OR(AND(F1145&gt;=50,G1145&gt;SUMIF(SeasonTotals!A$2:A$9,A1145,SeasonTotals!F$2:F$9)),AND(G1145&gt;0.885,F1145&gt;=50,D1145&lt;3)),1,0)</f>
        <v>0</v>
      </c>
      <c r="J1145" s="4">
        <f t="shared" si="70"/>
        <v>0</v>
      </c>
      <c r="K1145" s="5">
        <f t="shared" si="71"/>
        <v>0</v>
      </c>
    </row>
    <row r="1146" spans="1:11" x14ac:dyDescent="0.25">
      <c r="A1146" t="s">
        <v>10</v>
      </c>
      <c r="B1146" t="s">
        <v>55</v>
      </c>
      <c r="C1146">
        <v>1</v>
      </c>
      <c r="D1146">
        <v>4</v>
      </c>
      <c r="E1146">
        <v>18</v>
      </c>
      <c r="F1146">
        <v>59</v>
      </c>
      <c r="G1146" s="1">
        <f t="shared" si="68"/>
        <v>0.81818181818181823</v>
      </c>
      <c r="H1146" s="4">
        <f t="shared" si="69"/>
        <v>0</v>
      </c>
      <c r="I1146" s="5">
        <f>IF(OR(AND(F1146&gt;=50,G1146&gt;SUMIF(SeasonTotals!A$2:A$9,A1146,SeasonTotals!F$2:F$9)),AND(G1146&gt;0.885,F1146&gt;=50,D1146&lt;3)),1,0)</f>
        <v>0</v>
      </c>
      <c r="J1146" s="4">
        <f t="shared" si="70"/>
        <v>1</v>
      </c>
      <c r="K1146" s="5">
        <f t="shared" si="71"/>
        <v>0</v>
      </c>
    </row>
    <row r="1147" spans="1:11" x14ac:dyDescent="0.25">
      <c r="A1147" t="s">
        <v>10</v>
      </c>
      <c r="B1147" t="s">
        <v>55</v>
      </c>
      <c r="C1147">
        <v>1</v>
      </c>
      <c r="D1147">
        <v>3</v>
      </c>
      <c r="E1147">
        <v>26</v>
      </c>
      <c r="F1147">
        <v>63</v>
      </c>
      <c r="G1147" s="1">
        <f t="shared" si="68"/>
        <v>0.89655172413793105</v>
      </c>
      <c r="H1147" s="4">
        <f t="shared" si="69"/>
        <v>0</v>
      </c>
      <c r="I1147" s="5">
        <f>IF(OR(AND(F1147&gt;=50,G1147&gt;SUMIF(SeasonTotals!A$2:A$9,A1147,SeasonTotals!F$2:F$9)),AND(G1147&gt;0.885,F1147&gt;=50,D1147&lt;3)),1,0)</f>
        <v>0</v>
      </c>
      <c r="J1147" s="4">
        <f t="shared" si="70"/>
        <v>0</v>
      </c>
      <c r="K1147" s="5">
        <f t="shared" si="71"/>
        <v>0</v>
      </c>
    </row>
    <row r="1148" spans="1:11" x14ac:dyDescent="0.25">
      <c r="A1148" t="s">
        <v>10</v>
      </c>
      <c r="B1148" t="s">
        <v>55</v>
      </c>
      <c r="C1148">
        <v>1</v>
      </c>
      <c r="D1148">
        <v>6</v>
      </c>
      <c r="E1148">
        <v>24</v>
      </c>
      <c r="F1148">
        <v>60</v>
      </c>
      <c r="G1148" s="1">
        <f t="shared" si="68"/>
        <v>0.8</v>
      </c>
      <c r="H1148" s="4">
        <f t="shared" si="69"/>
        <v>0</v>
      </c>
      <c r="I1148" s="5">
        <f>IF(OR(AND(F1148&gt;=50,G1148&gt;SUMIF(SeasonTotals!A$2:A$9,A1148,SeasonTotals!F$2:F$9)),AND(G1148&gt;0.885,F1148&gt;=50,D1148&lt;3)),1,0)</f>
        <v>0</v>
      </c>
      <c r="J1148" s="4">
        <f t="shared" si="70"/>
        <v>1</v>
      </c>
      <c r="K1148" s="5">
        <f t="shared" si="71"/>
        <v>0</v>
      </c>
    </row>
    <row r="1149" spans="1:11" x14ac:dyDescent="0.25">
      <c r="A1149" t="s">
        <v>10</v>
      </c>
      <c r="B1149" t="s">
        <v>55</v>
      </c>
      <c r="C1149">
        <v>1</v>
      </c>
      <c r="D1149">
        <v>3</v>
      </c>
      <c r="E1149">
        <v>31</v>
      </c>
      <c r="F1149">
        <v>60</v>
      </c>
      <c r="G1149" s="1">
        <f t="shared" si="68"/>
        <v>0.91176470588235292</v>
      </c>
      <c r="H1149" s="4">
        <f t="shared" si="69"/>
        <v>0</v>
      </c>
      <c r="I1149" s="5">
        <f>IF(OR(AND(F1149&gt;=50,G1149&gt;SUMIF(SeasonTotals!A$2:A$9,A1149,SeasonTotals!F$2:F$9)),AND(G1149&gt;0.885,F1149&gt;=50,D1149&lt;3)),1,0)</f>
        <v>1</v>
      </c>
      <c r="J1149" s="4">
        <f t="shared" si="70"/>
        <v>0</v>
      </c>
      <c r="K1149" s="5">
        <f t="shared" si="71"/>
        <v>0</v>
      </c>
    </row>
    <row r="1150" spans="1:11" x14ac:dyDescent="0.25">
      <c r="A1150" t="s">
        <v>10</v>
      </c>
      <c r="B1150" t="s">
        <v>55</v>
      </c>
      <c r="C1150">
        <v>1</v>
      </c>
      <c r="D1150">
        <v>3</v>
      </c>
      <c r="E1150">
        <v>25</v>
      </c>
      <c r="F1150">
        <v>58</v>
      </c>
      <c r="G1150" s="1">
        <f t="shared" si="68"/>
        <v>0.8928571428571429</v>
      </c>
      <c r="H1150" s="4">
        <f t="shared" si="69"/>
        <v>0</v>
      </c>
      <c r="I1150" s="5">
        <f>IF(OR(AND(F1150&gt;=50,G1150&gt;SUMIF(SeasonTotals!A$2:A$9,A1150,SeasonTotals!F$2:F$9)),AND(G1150&gt;0.885,F1150&gt;=50,D1150&lt;3)),1,0)</f>
        <v>0</v>
      </c>
      <c r="J1150" s="4">
        <f t="shared" si="70"/>
        <v>0</v>
      </c>
      <c r="K1150" s="5">
        <f t="shared" si="71"/>
        <v>0</v>
      </c>
    </row>
    <row r="1151" spans="1:11" x14ac:dyDescent="0.25">
      <c r="A1151" t="s">
        <v>10</v>
      </c>
      <c r="B1151" t="s">
        <v>55</v>
      </c>
      <c r="C1151">
        <v>1</v>
      </c>
      <c r="D1151">
        <v>2</v>
      </c>
      <c r="E1151">
        <v>22</v>
      </c>
      <c r="F1151">
        <v>59</v>
      </c>
      <c r="G1151" s="1">
        <f t="shared" si="68"/>
        <v>0.91666666666666663</v>
      </c>
      <c r="H1151" s="4">
        <f t="shared" si="69"/>
        <v>1</v>
      </c>
      <c r="I1151" s="5">
        <f>IF(OR(AND(F1151&gt;=50,G1151&gt;SUMIF(SeasonTotals!A$2:A$9,A1151,SeasonTotals!F$2:F$9)),AND(G1151&gt;0.885,F1151&gt;=50,D1151&lt;3)),1,0)</f>
        <v>1</v>
      </c>
      <c r="J1151" s="4">
        <f t="shared" si="70"/>
        <v>0</v>
      </c>
      <c r="K1151" s="5">
        <f t="shared" si="71"/>
        <v>0</v>
      </c>
    </row>
    <row r="1152" spans="1:11" x14ac:dyDescent="0.25">
      <c r="A1152" t="s">
        <v>10</v>
      </c>
      <c r="B1152" t="s">
        <v>55</v>
      </c>
      <c r="C1152">
        <v>1</v>
      </c>
      <c r="D1152">
        <v>3</v>
      </c>
      <c r="E1152">
        <v>23</v>
      </c>
      <c r="F1152">
        <v>59</v>
      </c>
      <c r="G1152" s="1">
        <f t="shared" si="68"/>
        <v>0.88461538461538458</v>
      </c>
      <c r="H1152" s="4">
        <f t="shared" si="69"/>
        <v>0</v>
      </c>
      <c r="I1152" s="5">
        <f>IF(OR(AND(F1152&gt;=50,G1152&gt;SUMIF(SeasonTotals!A$2:A$9,A1152,SeasonTotals!F$2:F$9)),AND(G1152&gt;0.885,F1152&gt;=50,D1152&lt;3)),1,0)</f>
        <v>0</v>
      </c>
      <c r="J1152" s="4">
        <f t="shared" si="70"/>
        <v>0</v>
      </c>
      <c r="K1152" s="5">
        <f t="shared" si="71"/>
        <v>0</v>
      </c>
    </row>
    <row r="1153" spans="1:11" x14ac:dyDescent="0.25">
      <c r="A1153" t="s">
        <v>10</v>
      </c>
      <c r="B1153" t="s">
        <v>55</v>
      </c>
      <c r="C1153">
        <v>1</v>
      </c>
      <c r="D1153">
        <v>3</v>
      </c>
      <c r="E1153">
        <v>29</v>
      </c>
      <c r="F1153">
        <v>58</v>
      </c>
      <c r="G1153" s="1">
        <f t="shared" si="68"/>
        <v>0.90625</v>
      </c>
      <c r="H1153" s="4">
        <f t="shared" si="69"/>
        <v>0</v>
      </c>
      <c r="I1153" s="5">
        <f>IF(OR(AND(F1153&gt;=50,G1153&gt;SUMIF(SeasonTotals!A$2:A$9,A1153,SeasonTotals!F$2:F$9)),AND(G1153&gt;0.885,F1153&gt;=50,D1153&lt;3)),1,0)</f>
        <v>0</v>
      </c>
      <c r="J1153" s="4">
        <f t="shared" si="70"/>
        <v>0</v>
      </c>
      <c r="K1153" s="5">
        <f t="shared" si="71"/>
        <v>0</v>
      </c>
    </row>
    <row r="1154" spans="1:11" x14ac:dyDescent="0.25">
      <c r="A1154" t="s">
        <v>10</v>
      </c>
      <c r="B1154" t="s">
        <v>55</v>
      </c>
      <c r="C1154">
        <v>1</v>
      </c>
      <c r="D1154">
        <v>2</v>
      </c>
      <c r="E1154">
        <v>19</v>
      </c>
      <c r="F1154">
        <v>60</v>
      </c>
      <c r="G1154" s="1">
        <f t="shared" ref="G1154:G1217" si="72">E1154/MAX(1,SUM(D1154:E1154))</f>
        <v>0.90476190476190477</v>
      </c>
      <c r="H1154" s="4">
        <f t="shared" ref="H1154:H1217" si="73">IF(AND(F1154&gt;=50,OR(G1154&gt;0.913,AND(G1154&gt;0.885,D1154&lt;3))),1,0)</f>
        <v>1</v>
      </c>
      <c r="I1154" s="5">
        <f>IF(OR(AND(F1154&gt;=50,G1154&gt;SUMIF(SeasonTotals!A$2:A$9,A1154,SeasonTotals!F$2:F$9)),AND(G1154&gt;0.885,F1154&gt;=50,D1154&lt;3)),1,0)</f>
        <v>1</v>
      </c>
      <c r="J1154" s="4">
        <f t="shared" ref="J1154:J1217" si="74">IF(G1154&lt;0.85,1,0)</f>
        <v>0</v>
      </c>
      <c r="K1154" s="5">
        <f t="shared" ref="K1154:K1217" si="75">IF(F1154&lt;55,1,0)</f>
        <v>0</v>
      </c>
    </row>
    <row r="1155" spans="1:11" x14ac:dyDescent="0.25">
      <c r="A1155" t="s">
        <v>10</v>
      </c>
      <c r="B1155" t="s">
        <v>55</v>
      </c>
      <c r="C1155">
        <v>1</v>
      </c>
      <c r="D1155">
        <v>1</v>
      </c>
      <c r="E1155">
        <v>27</v>
      </c>
      <c r="F1155">
        <v>59</v>
      </c>
      <c r="G1155" s="1">
        <f t="shared" si="72"/>
        <v>0.9642857142857143</v>
      </c>
      <c r="H1155" s="4">
        <f t="shared" si="73"/>
        <v>1</v>
      </c>
      <c r="I1155" s="5">
        <f>IF(OR(AND(F1155&gt;=50,G1155&gt;SUMIF(SeasonTotals!A$2:A$9,A1155,SeasonTotals!F$2:F$9)),AND(G1155&gt;0.885,F1155&gt;=50,D1155&lt;3)),1,0)</f>
        <v>1</v>
      </c>
      <c r="J1155" s="4">
        <f t="shared" si="74"/>
        <v>0</v>
      </c>
      <c r="K1155" s="5">
        <f t="shared" si="75"/>
        <v>0</v>
      </c>
    </row>
    <row r="1156" spans="1:11" x14ac:dyDescent="0.25">
      <c r="A1156" t="s">
        <v>10</v>
      </c>
      <c r="B1156" t="s">
        <v>55</v>
      </c>
      <c r="C1156">
        <v>1</v>
      </c>
      <c r="D1156">
        <v>2</v>
      </c>
      <c r="E1156">
        <v>31</v>
      </c>
      <c r="F1156">
        <v>64</v>
      </c>
      <c r="G1156" s="1">
        <f t="shared" si="72"/>
        <v>0.93939393939393945</v>
      </c>
      <c r="H1156" s="4">
        <f t="shared" si="73"/>
        <v>1</v>
      </c>
      <c r="I1156" s="5">
        <f>IF(OR(AND(F1156&gt;=50,G1156&gt;SUMIF(SeasonTotals!A$2:A$9,A1156,SeasonTotals!F$2:F$9)),AND(G1156&gt;0.885,F1156&gt;=50,D1156&lt;3)),1,0)</f>
        <v>1</v>
      </c>
      <c r="J1156" s="4">
        <f t="shared" si="74"/>
        <v>0</v>
      </c>
      <c r="K1156" s="5">
        <f t="shared" si="75"/>
        <v>0</v>
      </c>
    </row>
    <row r="1157" spans="1:11" x14ac:dyDescent="0.25">
      <c r="A1157" t="s">
        <v>10</v>
      </c>
      <c r="B1157" t="s">
        <v>55</v>
      </c>
      <c r="C1157">
        <v>1</v>
      </c>
      <c r="D1157">
        <v>4</v>
      </c>
      <c r="E1157">
        <v>20</v>
      </c>
      <c r="F1157">
        <v>60</v>
      </c>
      <c r="G1157" s="1">
        <f t="shared" si="72"/>
        <v>0.83333333333333337</v>
      </c>
      <c r="H1157" s="4">
        <f t="shared" si="73"/>
        <v>0</v>
      </c>
      <c r="I1157" s="5">
        <f>IF(OR(AND(F1157&gt;=50,G1157&gt;SUMIF(SeasonTotals!A$2:A$9,A1157,SeasonTotals!F$2:F$9)),AND(G1157&gt;0.885,F1157&gt;=50,D1157&lt;3)),1,0)</f>
        <v>0</v>
      </c>
      <c r="J1157" s="4">
        <f t="shared" si="74"/>
        <v>1</v>
      </c>
      <c r="K1157" s="5">
        <f t="shared" si="75"/>
        <v>0</v>
      </c>
    </row>
    <row r="1158" spans="1:11" x14ac:dyDescent="0.25">
      <c r="A1158" t="s">
        <v>10</v>
      </c>
      <c r="B1158" t="s">
        <v>55</v>
      </c>
      <c r="C1158">
        <v>1</v>
      </c>
      <c r="D1158">
        <v>6</v>
      </c>
      <c r="E1158">
        <v>25</v>
      </c>
      <c r="F1158">
        <v>58</v>
      </c>
      <c r="G1158" s="1">
        <f t="shared" si="72"/>
        <v>0.80645161290322576</v>
      </c>
      <c r="H1158" s="4">
        <f t="shared" si="73"/>
        <v>0</v>
      </c>
      <c r="I1158" s="5">
        <f>IF(OR(AND(F1158&gt;=50,G1158&gt;SUMIF(SeasonTotals!A$2:A$9,A1158,SeasonTotals!F$2:F$9)),AND(G1158&gt;0.885,F1158&gt;=50,D1158&lt;3)),1,0)</f>
        <v>0</v>
      </c>
      <c r="J1158" s="4">
        <f t="shared" si="74"/>
        <v>1</v>
      </c>
      <c r="K1158" s="5">
        <f t="shared" si="75"/>
        <v>0</v>
      </c>
    </row>
    <row r="1159" spans="1:11" x14ac:dyDescent="0.25">
      <c r="A1159" t="s">
        <v>10</v>
      </c>
      <c r="B1159" t="s">
        <v>55</v>
      </c>
      <c r="C1159">
        <v>1</v>
      </c>
      <c r="D1159">
        <v>1</v>
      </c>
      <c r="E1159">
        <v>34</v>
      </c>
      <c r="F1159">
        <v>60</v>
      </c>
      <c r="G1159" s="1">
        <f t="shared" si="72"/>
        <v>0.97142857142857142</v>
      </c>
      <c r="H1159" s="4">
        <f t="shared" si="73"/>
        <v>1</v>
      </c>
      <c r="I1159" s="5">
        <f>IF(OR(AND(F1159&gt;=50,G1159&gt;SUMIF(SeasonTotals!A$2:A$9,A1159,SeasonTotals!F$2:F$9)),AND(G1159&gt;0.885,F1159&gt;=50,D1159&lt;3)),1,0)</f>
        <v>1</v>
      </c>
      <c r="J1159" s="4">
        <f t="shared" si="74"/>
        <v>0</v>
      </c>
      <c r="K1159" s="5">
        <f t="shared" si="75"/>
        <v>0</v>
      </c>
    </row>
    <row r="1160" spans="1:11" x14ac:dyDescent="0.25">
      <c r="A1160" t="s">
        <v>10</v>
      </c>
      <c r="B1160" t="s">
        <v>55</v>
      </c>
      <c r="C1160">
        <v>1</v>
      </c>
      <c r="D1160">
        <v>4</v>
      </c>
      <c r="E1160">
        <v>28</v>
      </c>
      <c r="F1160">
        <v>62</v>
      </c>
      <c r="G1160" s="1">
        <f t="shared" si="72"/>
        <v>0.875</v>
      </c>
      <c r="H1160" s="4">
        <f t="shared" si="73"/>
        <v>0</v>
      </c>
      <c r="I1160" s="5">
        <f>IF(OR(AND(F1160&gt;=50,G1160&gt;SUMIF(SeasonTotals!A$2:A$9,A1160,SeasonTotals!F$2:F$9)),AND(G1160&gt;0.885,F1160&gt;=50,D1160&lt;3)),1,0)</f>
        <v>0</v>
      </c>
      <c r="J1160" s="4">
        <f t="shared" si="74"/>
        <v>0</v>
      </c>
      <c r="K1160" s="5">
        <f t="shared" si="75"/>
        <v>0</v>
      </c>
    </row>
    <row r="1161" spans="1:11" x14ac:dyDescent="0.25">
      <c r="A1161" t="s">
        <v>10</v>
      </c>
      <c r="B1161" t="s">
        <v>55</v>
      </c>
      <c r="C1161">
        <v>1</v>
      </c>
      <c r="D1161">
        <v>1</v>
      </c>
      <c r="E1161">
        <v>38</v>
      </c>
      <c r="F1161">
        <v>59</v>
      </c>
      <c r="G1161" s="1">
        <f t="shared" si="72"/>
        <v>0.97435897435897434</v>
      </c>
      <c r="H1161" s="4">
        <f t="shared" si="73"/>
        <v>1</v>
      </c>
      <c r="I1161" s="5">
        <f>IF(OR(AND(F1161&gt;=50,G1161&gt;SUMIF(SeasonTotals!A$2:A$9,A1161,SeasonTotals!F$2:F$9)),AND(G1161&gt;0.885,F1161&gt;=50,D1161&lt;3)),1,0)</f>
        <v>1</v>
      </c>
      <c r="J1161" s="4">
        <f t="shared" si="74"/>
        <v>0</v>
      </c>
      <c r="K1161" s="5">
        <f t="shared" si="75"/>
        <v>0</v>
      </c>
    </row>
    <row r="1162" spans="1:11" x14ac:dyDescent="0.25">
      <c r="A1162" t="s">
        <v>10</v>
      </c>
      <c r="B1162" t="s">
        <v>55</v>
      </c>
      <c r="C1162">
        <v>1</v>
      </c>
      <c r="D1162">
        <v>3</v>
      </c>
      <c r="E1162">
        <v>36</v>
      </c>
      <c r="F1162">
        <v>59</v>
      </c>
      <c r="G1162" s="1">
        <f t="shared" si="72"/>
        <v>0.92307692307692313</v>
      </c>
      <c r="H1162" s="4">
        <f t="shared" si="73"/>
        <v>1</v>
      </c>
      <c r="I1162" s="5">
        <f>IF(OR(AND(F1162&gt;=50,G1162&gt;SUMIF(SeasonTotals!A$2:A$9,A1162,SeasonTotals!F$2:F$9)),AND(G1162&gt;0.885,F1162&gt;=50,D1162&lt;3)),1,0)</f>
        <v>1</v>
      </c>
      <c r="J1162" s="4">
        <f t="shared" si="74"/>
        <v>0</v>
      </c>
      <c r="K1162" s="5">
        <f t="shared" si="75"/>
        <v>0</v>
      </c>
    </row>
    <row r="1163" spans="1:11" x14ac:dyDescent="0.25">
      <c r="A1163" t="s">
        <v>10</v>
      </c>
      <c r="B1163" t="s">
        <v>56</v>
      </c>
      <c r="C1163">
        <v>1</v>
      </c>
      <c r="D1163">
        <v>1</v>
      </c>
      <c r="E1163">
        <v>32</v>
      </c>
      <c r="F1163">
        <v>59</v>
      </c>
      <c r="G1163" s="1">
        <f t="shared" si="72"/>
        <v>0.96969696969696972</v>
      </c>
      <c r="H1163" s="4">
        <f t="shared" si="73"/>
        <v>1</v>
      </c>
      <c r="I1163" s="5">
        <f>IF(OR(AND(F1163&gt;=50,G1163&gt;SUMIF(SeasonTotals!A$2:A$9,A1163,SeasonTotals!F$2:F$9)),AND(G1163&gt;0.885,F1163&gt;=50,D1163&lt;3)),1,0)</f>
        <v>1</v>
      </c>
      <c r="J1163" s="4">
        <f t="shared" si="74"/>
        <v>0</v>
      </c>
      <c r="K1163" s="5">
        <f t="shared" si="75"/>
        <v>0</v>
      </c>
    </row>
    <row r="1164" spans="1:11" x14ac:dyDescent="0.25">
      <c r="A1164" t="s">
        <v>10</v>
      </c>
      <c r="B1164" t="s">
        <v>56</v>
      </c>
      <c r="C1164">
        <v>1</v>
      </c>
      <c r="D1164">
        <v>4</v>
      </c>
      <c r="E1164">
        <v>32</v>
      </c>
      <c r="F1164">
        <v>65</v>
      </c>
      <c r="G1164" s="1">
        <f t="shared" si="72"/>
        <v>0.88888888888888884</v>
      </c>
      <c r="H1164" s="4">
        <f t="shared" si="73"/>
        <v>0</v>
      </c>
      <c r="I1164" s="5">
        <f>IF(OR(AND(F1164&gt;=50,G1164&gt;SUMIF(SeasonTotals!A$2:A$9,A1164,SeasonTotals!F$2:F$9)),AND(G1164&gt;0.885,F1164&gt;=50,D1164&lt;3)),1,0)</f>
        <v>0</v>
      </c>
      <c r="J1164" s="4">
        <f t="shared" si="74"/>
        <v>0</v>
      </c>
      <c r="K1164" s="5">
        <f t="shared" si="75"/>
        <v>0</v>
      </c>
    </row>
    <row r="1165" spans="1:11" x14ac:dyDescent="0.25">
      <c r="A1165" t="s">
        <v>10</v>
      </c>
      <c r="B1165" t="s">
        <v>56</v>
      </c>
      <c r="C1165">
        <v>1</v>
      </c>
      <c r="D1165">
        <v>2</v>
      </c>
      <c r="E1165">
        <v>23</v>
      </c>
      <c r="F1165">
        <v>60</v>
      </c>
      <c r="G1165" s="1">
        <f t="shared" si="72"/>
        <v>0.92</v>
      </c>
      <c r="H1165" s="4">
        <f t="shared" si="73"/>
        <v>1</v>
      </c>
      <c r="I1165" s="5">
        <f>IF(OR(AND(F1165&gt;=50,G1165&gt;SUMIF(SeasonTotals!A$2:A$9,A1165,SeasonTotals!F$2:F$9)),AND(G1165&gt;0.885,F1165&gt;=50,D1165&lt;3)),1,0)</f>
        <v>1</v>
      </c>
      <c r="J1165" s="4">
        <f t="shared" si="74"/>
        <v>0</v>
      </c>
      <c r="K1165" s="5">
        <f t="shared" si="75"/>
        <v>0</v>
      </c>
    </row>
    <row r="1166" spans="1:11" x14ac:dyDescent="0.25">
      <c r="A1166" t="s">
        <v>10</v>
      </c>
      <c r="B1166" t="s">
        <v>56</v>
      </c>
      <c r="C1166">
        <v>1</v>
      </c>
      <c r="D1166">
        <v>3</v>
      </c>
      <c r="E1166">
        <v>21</v>
      </c>
      <c r="F1166">
        <v>59</v>
      </c>
      <c r="G1166" s="1">
        <f t="shared" si="72"/>
        <v>0.875</v>
      </c>
      <c r="H1166" s="4">
        <f t="shared" si="73"/>
        <v>0</v>
      </c>
      <c r="I1166" s="5">
        <f>IF(OR(AND(F1166&gt;=50,G1166&gt;SUMIF(SeasonTotals!A$2:A$9,A1166,SeasonTotals!F$2:F$9)),AND(G1166&gt;0.885,F1166&gt;=50,D1166&lt;3)),1,0)</f>
        <v>0</v>
      </c>
      <c r="J1166" s="4">
        <f t="shared" si="74"/>
        <v>0</v>
      </c>
      <c r="K1166" s="5">
        <f t="shared" si="75"/>
        <v>0</v>
      </c>
    </row>
    <row r="1167" spans="1:11" x14ac:dyDescent="0.25">
      <c r="A1167" t="s">
        <v>10</v>
      </c>
      <c r="B1167" t="s">
        <v>56</v>
      </c>
      <c r="C1167">
        <v>1</v>
      </c>
      <c r="D1167">
        <v>4</v>
      </c>
      <c r="E1167">
        <v>21</v>
      </c>
      <c r="F1167">
        <v>55</v>
      </c>
      <c r="G1167" s="1">
        <f t="shared" si="72"/>
        <v>0.84</v>
      </c>
      <c r="H1167" s="4">
        <f t="shared" si="73"/>
        <v>0</v>
      </c>
      <c r="I1167" s="5">
        <f>IF(OR(AND(F1167&gt;=50,G1167&gt;SUMIF(SeasonTotals!A$2:A$9,A1167,SeasonTotals!F$2:F$9)),AND(G1167&gt;0.885,F1167&gt;=50,D1167&lt;3)),1,0)</f>
        <v>0</v>
      </c>
      <c r="J1167" s="4">
        <f t="shared" si="74"/>
        <v>1</v>
      </c>
      <c r="K1167" s="5">
        <f t="shared" si="75"/>
        <v>0</v>
      </c>
    </row>
    <row r="1168" spans="1:11" x14ac:dyDescent="0.25">
      <c r="A1168" t="s">
        <v>10</v>
      </c>
      <c r="B1168" t="s">
        <v>57</v>
      </c>
      <c r="C1168">
        <v>1</v>
      </c>
      <c r="D1168">
        <v>4</v>
      </c>
      <c r="E1168">
        <v>14</v>
      </c>
      <c r="F1168">
        <v>60</v>
      </c>
      <c r="G1168" s="1">
        <f t="shared" si="72"/>
        <v>0.77777777777777779</v>
      </c>
      <c r="H1168" s="4">
        <f t="shared" si="73"/>
        <v>0</v>
      </c>
      <c r="I1168" s="5">
        <f>IF(OR(AND(F1168&gt;=50,G1168&gt;SUMIF(SeasonTotals!A$2:A$9,A1168,SeasonTotals!F$2:F$9)),AND(G1168&gt;0.885,F1168&gt;=50,D1168&lt;3)),1,0)</f>
        <v>0</v>
      </c>
      <c r="J1168" s="4">
        <f t="shared" si="74"/>
        <v>1</v>
      </c>
      <c r="K1168" s="5">
        <f t="shared" si="75"/>
        <v>0</v>
      </c>
    </row>
    <row r="1169" spans="1:11" x14ac:dyDescent="0.25">
      <c r="A1169" t="s">
        <v>10</v>
      </c>
      <c r="B1169" t="s">
        <v>57</v>
      </c>
      <c r="C1169">
        <v>1</v>
      </c>
      <c r="D1169">
        <v>6</v>
      </c>
      <c r="E1169">
        <v>25</v>
      </c>
      <c r="F1169">
        <v>59</v>
      </c>
      <c r="G1169" s="1">
        <f t="shared" si="72"/>
        <v>0.80645161290322576</v>
      </c>
      <c r="H1169" s="4">
        <f t="shared" si="73"/>
        <v>0</v>
      </c>
      <c r="I1169" s="5">
        <f>IF(OR(AND(F1169&gt;=50,G1169&gt;SUMIF(SeasonTotals!A$2:A$9,A1169,SeasonTotals!F$2:F$9)),AND(G1169&gt;0.885,F1169&gt;=50,D1169&lt;3)),1,0)</f>
        <v>0</v>
      </c>
      <c r="J1169" s="4">
        <f t="shared" si="74"/>
        <v>1</v>
      </c>
      <c r="K1169" s="5">
        <f t="shared" si="75"/>
        <v>0</v>
      </c>
    </row>
    <row r="1170" spans="1:11" x14ac:dyDescent="0.25">
      <c r="A1170" t="s">
        <v>10</v>
      </c>
      <c r="B1170" t="s">
        <v>57</v>
      </c>
      <c r="C1170">
        <v>1</v>
      </c>
      <c r="D1170">
        <v>0</v>
      </c>
      <c r="E1170">
        <v>26</v>
      </c>
      <c r="F1170">
        <v>65</v>
      </c>
      <c r="G1170" s="1">
        <f t="shared" si="72"/>
        <v>1</v>
      </c>
      <c r="H1170" s="4">
        <f t="shared" si="73"/>
        <v>1</v>
      </c>
      <c r="I1170" s="5">
        <f>IF(OR(AND(F1170&gt;=50,G1170&gt;SUMIF(SeasonTotals!A$2:A$9,A1170,SeasonTotals!F$2:F$9)),AND(G1170&gt;0.885,F1170&gt;=50,D1170&lt;3)),1,0)</f>
        <v>1</v>
      </c>
      <c r="J1170" s="4">
        <f t="shared" si="74"/>
        <v>0</v>
      </c>
      <c r="K1170" s="5">
        <f t="shared" si="75"/>
        <v>0</v>
      </c>
    </row>
    <row r="1171" spans="1:11" x14ac:dyDescent="0.25">
      <c r="A1171" t="s">
        <v>10</v>
      </c>
      <c r="B1171" t="s">
        <v>57</v>
      </c>
      <c r="C1171">
        <v>1</v>
      </c>
      <c r="D1171">
        <v>6</v>
      </c>
      <c r="E1171">
        <v>14</v>
      </c>
      <c r="F1171">
        <v>59</v>
      </c>
      <c r="G1171" s="1">
        <f t="shared" si="72"/>
        <v>0.7</v>
      </c>
      <c r="H1171" s="4">
        <f t="shared" si="73"/>
        <v>0</v>
      </c>
      <c r="I1171" s="5">
        <f>IF(OR(AND(F1171&gt;=50,G1171&gt;SUMIF(SeasonTotals!A$2:A$9,A1171,SeasonTotals!F$2:F$9)),AND(G1171&gt;0.885,F1171&gt;=50,D1171&lt;3)),1,0)</f>
        <v>0</v>
      </c>
      <c r="J1171" s="4">
        <f t="shared" si="74"/>
        <v>1</v>
      </c>
      <c r="K1171" s="5">
        <f t="shared" si="75"/>
        <v>0</v>
      </c>
    </row>
    <row r="1172" spans="1:11" x14ac:dyDescent="0.25">
      <c r="A1172" t="s">
        <v>10</v>
      </c>
      <c r="B1172" t="s">
        <v>58</v>
      </c>
      <c r="C1172">
        <v>1</v>
      </c>
      <c r="D1172">
        <v>3</v>
      </c>
      <c r="E1172">
        <v>31</v>
      </c>
      <c r="F1172">
        <v>58</v>
      </c>
      <c r="G1172" s="1">
        <f t="shared" si="72"/>
        <v>0.91176470588235292</v>
      </c>
      <c r="H1172" s="4">
        <f t="shared" si="73"/>
        <v>0</v>
      </c>
      <c r="I1172" s="5">
        <f>IF(OR(AND(F1172&gt;=50,G1172&gt;SUMIF(SeasonTotals!A$2:A$9,A1172,SeasonTotals!F$2:F$9)),AND(G1172&gt;0.885,F1172&gt;=50,D1172&lt;3)),1,0)</f>
        <v>1</v>
      </c>
      <c r="J1172" s="4">
        <f t="shared" si="74"/>
        <v>0</v>
      </c>
      <c r="K1172" s="5">
        <f t="shared" si="75"/>
        <v>0</v>
      </c>
    </row>
    <row r="1173" spans="1:11" x14ac:dyDescent="0.25">
      <c r="A1173" t="s">
        <v>10</v>
      </c>
      <c r="B1173" t="s">
        <v>58</v>
      </c>
      <c r="C1173">
        <v>1</v>
      </c>
      <c r="D1173">
        <v>2</v>
      </c>
      <c r="E1173">
        <v>14</v>
      </c>
      <c r="F1173">
        <v>33</v>
      </c>
      <c r="G1173" s="1">
        <f t="shared" si="72"/>
        <v>0.875</v>
      </c>
      <c r="H1173" s="4">
        <f t="shared" si="73"/>
        <v>0</v>
      </c>
      <c r="I1173" s="5">
        <f>IF(OR(AND(F1173&gt;=50,G1173&gt;SUMIF(SeasonTotals!A$2:A$9,A1173,SeasonTotals!F$2:F$9)),AND(G1173&gt;0.885,F1173&gt;=50,D1173&lt;3)),1,0)</f>
        <v>0</v>
      </c>
      <c r="J1173" s="4">
        <f t="shared" si="74"/>
        <v>0</v>
      </c>
      <c r="K1173" s="5">
        <f t="shared" si="75"/>
        <v>1</v>
      </c>
    </row>
    <row r="1174" spans="1:11" x14ac:dyDescent="0.25">
      <c r="A1174" t="s">
        <v>10</v>
      </c>
      <c r="B1174" t="s">
        <v>58</v>
      </c>
      <c r="C1174">
        <v>1</v>
      </c>
      <c r="D1174">
        <v>1</v>
      </c>
      <c r="E1174">
        <v>19</v>
      </c>
      <c r="F1174">
        <v>60</v>
      </c>
      <c r="G1174" s="1">
        <f t="shared" si="72"/>
        <v>0.95</v>
      </c>
      <c r="H1174" s="4">
        <f t="shared" si="73"/>
        <v>1</v>
      </c>
      <c r="I1174" s="5">
        <f>IF(OR(AND(F1174&gt;=50,G1174&gt;SUMIF(SeasonTotals!A$2:A$9,A1174,SeasonTotals!F$2:F$9)),AND(G1174&gt;0.885,F1174&gt;=50,D1174&lt;3)),1,0)</f>
        <v>1</v>
      </c>
      <c r="J1174" s="4">
        <f t="shared" si="74"/>
        <v>0</v>
      </c>
      <c r="K1174" s="5">
        <f t="shared" si="75"/>
        <v>0</v>
      </c>
    </row>
    <row r="1175" spans="1:11" x14ac:dyDescent="0.25">
      <c r="A1175" t="s">
        <v>10</v>
      </c>
      <c r="B1175" t="s">
        <v>58</v>
      </c>
      <c r="C1175">
        <v>1</v>
      </c>
      <c r="D1175">
        <v>1</v>
      </c>
      <c r="E1175">
        <v>24</v>
      </c>
      <c r="F1175">
        <v>60</v>
      </c>
      <c r="G1175" s="1">
        <f t="shared" si="72"/>
        <v>0.96</v>
      </c>
      <c r="H1175" s="4">
        <f t="shared" si="73"/>
        <v>1</v>
      </c>
      <c r="I1175" s="5">
        <f>IF(OR(AND(F1175&gt;=50,G1175&gt;SUMIF(SeasonTotals!A$2:A$9,A1175,SeasonTotals!F$2:F$9)),AND(G1175&gt;0.885,F1175&gt;=50,D1175&lt;3)),1,0)</f>
        <v>1</v>
      </c>
      <c r="J1175" s="4">
        <f t="shared" si="74"/>
        <v>0</v>
      </c>
      <c r="K1175" s="5">
        <f t="shared" si="75"/>
        <v>0</v>
      </c>
    </row>
    <row r="1176" spans="1:11" x14ac:dyDescent="0.25">
      <c r="A1176" t="s">
        <v>10</v>
      </c>
      <c r="B1176" t="s">
        <v>58</v>
      </c>
      <c r="C1176">
        <v>1</v>
      </c>
      <c r="D1176">
        <v>1</v>
      </c>
      <c r="E1176">
        <v>28</v>
      </c>
      <c r="F1176">
        <v>60</v>
      </c>
      <c r="G1176" s="1">
        <f t="shared" si="72"/>
        <v>0.96551724137931039</v>
      </c>
      <c r="H1176" s="4">
        <f t="shared" si="73"/>
        <v>1</v>
      </c>
      <c r="I1176" s="5">
        <f>IF(OR(AND(F1176&gt;=50,G1176&gt;SUMIF(SeasonTotals!A$2:A$9,A1176,SeasonTotals!F$2:F$9)),AND(G1176&gt;0.885,F1176&gt;=50,D1176&lt;3)),1,0)</f>
        <v>1</v>
      </c>
      <c r="J1176" s="4">
        <f t="shared" si="74"/>
        <v>0</v>
      </c>
      <c r="K1176" s="5">
        <f t="shared" si="75"/>
        <v>0</v>
      </c>
    </row>
    <row r="1177" spans="1:11" x14ac:dyDescent="0.25">
      <c r="A1177" t="s">
        <v>10</v>
      </c>
      <c r="B1177" t="s">
        <v>58</v>
      </c>
      <c r="C1177">
        <v>1</v>
      </c>
      <c r="D1177">
        <v>3</v>
      </c>
      <c r="E1177">
        <v>31</v>
      </c>
      <c r="F1177">
        <v>58</v>
      </c>
      <c r="G1177" s="1">
        <f t="shared" si="72"/>
        <v>0.91176470588235292</v>
      </c>
      <c r="H1177" s="4">
        <f t="shared" si="73"/>
        <v>0</v>
      </c>
      <c r="I1177" s="5">
        <f>IF(OR(AND(F1177&gt;=50,G1177&gt;SUMIF(SeasonTotals!A$2:A$9,A1177,SeasonTotals!F$2:F$9)),AND(G1177&gt;0.885,F1177&gt;=50,D1177&lt;3)),1,0)</f>
        <v>1</v>
      </c>
      <c r="J1177" s="4">
        <f t="shared" si="74"/>
        <v>0</v>
      </c>
      <c r="K1177" s="5">
        <f t="shared" si="75"/>
        <v>0</v>
      </c>
    </row>
    <row r="1178" spans="1:11" x14ac:dyDescent="0.25">
      <c r="A1178" t="s">
        <v>10</v>
      </c>
      <c r="B1178" t="s">
        <v>58</v>
      </c>
      <c r="C1178">
        <v>1</v>
      </c>
      <c r="D1178">
        <v>2</v>
      </c>
      <c r="E1178">
        <v>14</v>
      </c>
      <c r="F1178">
        <v>60</v>
      </c>
      <c r="G1178" s="1">
        <f t="shared" si="72"/>
        <v>0.875</v>
      </c>
      <c r="H1178" s="4">
        <f t="shared" si="73"/>
        <v>0</v>
      </c>
      <c r="I1178" s="5">
        <f>IF(OR(AND(F1178&gt;=50,G1178&gt;SUMIF(SeasonTotals!A$2:A$9,A1178,SeasonTotals!F$2:F$9)),AND(G1178&gt;0.885,F1178&gt;=50,D1178&lt;3)),1,0)</f>
        <v>0</v>
      </c>
      <c r="J1178" s="4">
        <f t="shared" si="74"/>
        <v>0</v>
      </c>
      <c r="K1178" s="5">
        <f t="shared" si="75"/>
        <v>0</v>
      </c>
    </row>
    <row r="1179" spans="1:11" x14ac:dyDescent="0.25">
      <c r="A1179" t="s">
        <v>10</v>
      </c>
      <c r="B1179" t="s">
        <v>58</v>
      </c>
      <c r="C1179">
        <v>1</v>
      </c>
      <c r="D1179">
        <v>3</v>
      </c>
      <c r="E1179">
        <v>23</v>
      </c>
      <c r="F1179">
        <v>60</v>
      </c>
      <c r="G1179" s="1">
        <f t="shared" si="72"/>
        <v>0.88461538461538458</v>
      </c>
      <c r="H1179" s="4">
        <f t="shared" si="73"/>
        <v>0</v>
      </c>
      <c r="I1179" s="5">
        <f>IF(OR(AND(F1179&gt;=50,G1179&gt;SUMIF(SeasonTotals!A$2:A$9,A1179,SeasonTotals!F$2:F$9)),AND(G1179&gt;0.885,F1179&gt;=50,D1179&lt;3)),1,0)</f>
        <v>0</v>
      </c>
      <c r="J1179" s="4">
        <f t="shared" si="74"/>
        <v>0</v>
      </c>
      <c r="K1179" s="5">
        <f t="shared" si="75"/>
        <v>0</v>
      </c>
    </row>
    <row r="1180" spans="1:11" x14ac:dyDescent="0.25">
      <c r="A1180" t="s">
        <v>10</v>
      </c>
      <c r="B1180" t="s">
        <v>58</v>
      </c>
      <c r="C1180">
        <v>1</v>
      </c>
      <c r="D1180">
        <v>2</v>
      </c>
      <c r="E1180">
        <v>25</v>
      </c>
      <c r="F1180">
        <v>58</v>
      </c>
      <c r="G1180" s="1">
        <f t="shared" si="72"/>
        <v>0.92592592592592593</v>
      </c>
      <c r="H1180" s="4">
        <f t="shared" si="73"/>
        <v>1</v>
      </c>
      <c r="I1180" s="5">
        <f>IF(OR(AND(F1180&gt;=50,G1180&gt;SUMIF(SeasonTotals!A$2:A$9,A1180,SeasonTotals!F$2:F$9)),AND(G1180&gt;0.885,F1180&gt;=50,D1180&lt;3)),1,0)</f>
        <v>1</v>
      </c>
      <c r="J1180" s="4">
        <f t="shared" si="74"/>
        <v>0</v>
      </c>
      <c r="K1180" s="5">
        <f t="shared" si="75"/>
        <v>0</v>
      </c>
    </row>
    <row r="1181" spans="1:11" x14ac:dyDescent="0.25">
      <c r="A1181" t="s">
        <v>10</v>
      </c>
      <c r="B1181" t="s">
        <v>58</v>
      </c>
      <c r="C1181">
        <v>1</v>
      </c>
      <c r="D1181">
        <v>2</v>
      </c>
      <c r="E1181">
        <v>23</v>
      </c>
      <c r="F1181">
        <v>60</v>
      </c>
      <c r="G1181" s="1">
        <f t="shared" si="72"/>
        <v>0.92</v>
      </c>
      <c r="H1181" s="4">
        <f t="shared" si="73"/>
        <v>1</v>
      </c>
      <c r="I1181" s="5">
        <f>IF(OR(AND(F1181&gt;=50,G1181&gt;SUMIF(SeasonTotals!A$2:A$9,A1181,SeasonTotals!F$2:F$9)),AND(G1181&gt;0.885,F1181&gt;=50,D1181&lt;3)),1,0)</f>
        <v>1</v>
      </c>
      <c r="J1181" s="4">
        <f t="shared" si="74"/>
        <v>0</v>
      </c>
      <c r="K1181" s="5">
        <f t="shared" si="75"/>
        <v>0</v>
      </c>
    </row>
    <row r="1182" spans="1:11" x14ac:dyDescent="0.25">
      <c r="A1182" t="s">
        <v>10</v>
      </c>
      <c r="B1182" t="s">
        <v>58</v>
      </c>
      <c r="C1182">
        <v>1</v>
      </c>
      <c r="D1182">
        <v>3</v>
      </c>
      <c r="E1182">
        <v>19</v>
      </c>
      <c r="F1182">
        <v>58</v>
      </c>
      <c r="G1182" s="1">
        <f t="shared" si="72"/>
        <v>0.86363636363636365</v>
      </c>
      <c r="H1182" s="4">
        <f t="shared" si="73"/>
        <v>0</v>
      </c>
      <c r="I1182" s="5">
        <f>IF(OR(AND(F1182&gt;=50,G1182&gt;SUMIF(SeasonTotals!A$2:A$9,A1182,SeasonTotals!F$2:F$9)),AND(G1182&gt;0.885,F1182&gt;=50,D1182&lt;3)),1,0)</f>
        <v>0</v>
      </c>
      <c r="J1182" s="4">
        <f t="shared" si="74"/>
        <v>0</v>
      </c>
      <c r="K1182" s="5">
        <f t="shared" si="75"/>
        <v>0</v>
      </c>
    </row>
    <row r="1183" spans="1:11" x14ac:dyDescent="0.25">
      <c r="A1183" t="s">
        <v>10</v>
      </c>
      <c r="B1183" t="s">
        <v>58</v>
      </c>
      <c r="C1183">
        <v>1</v>
      </c>
      <c r="D1183">
        <v>3</v>
      </c>
      <c r="E1183">
        <v>27</v>
      </c>
      <c r="F1183">
        <v>60</v>
      </c>
      <c r="G1183" s="1">
        <f t="shared" si="72"/>
        <v>0.9</v>
      </c>
      <c r="H1183" s="4">
        <f t="shared" si="73"/>
        <v>0</v>
      </c>
      <c r="I1183" s="5">
        <f>IF(OR(AND(F1183&gt;=50,G1183&gt;SUMIF(SeasonTotals!A$2:A$9,A1183,SeasonTotals!F$2:F$9)),AND(G1183&gt;0.885,F1183&gt;=50,D1183&lt;3)),1,0)</f>
        <v>0</v>
      </c>
      <c r="J1183" s="4">
        <f t="shared" si="74"/>
        <v>0</v>
      </c>
      <c r="K1183" s="5">
        <f t="shared" si="75"/>
        <v>0</v>
      </c>
    </row>
    <row r="1184" spans="1:11" x14ac:dyDescent="0.25">
      <c r="A1184" t="s">
        <v>10</v>
      </c>
      <c r="B1184" t="s">
        <v>58</v>
      </c>
      <c r="C1184">
        <v>1</v>
      </c>
      <c r="D1184">
        <v>3</v>
      </c>
      <c r="E1184">
        <v>27</v>
      </c>
      <c r="F1184">
        <v>60</v>
      </c>
      <c r="G1184" s="1">
        <f t="shared" si="72"/>
        <v>0.9</v>
      </c>
      <c r="H1184" s="4">
        <f t="shared" si="73"/>
        <v>0</v>
      </c>
      <c r="I1184" s="5">
        <f>IF(OR(AND(F1184&gt;=50,G1184&gt;SUMIF(SeasonTotals!A$2:A$9,A1184,SeasonTotals!F$2:F$9)),AND(G1184&gt;0.885,F1184&gt;=50,D1184&lt;3)),1,0)</f>
        <v>0</v>
      </c>
      <c r="J1184" s="4">
        <f t="shared" si="74"/>
        <v>0</v>
      </c>
      <c r="K1184" s="5">
        <f t="shared" si="75"/>
        <v>0</v>
      </c>
    </row>
    <row r="1185" spans="1:11" x14ac:dyDescent="0.25">
      <c r="A1185" t="s">
        <v>10</v>
      </c>
      <c r="B1185" t="s">
        <v>58</v>
      </c>
      <c r="C1185">
        <v>1</v>
      </c>
      <c r="D1185">
        <v>2</v>
      </c>
      <c r="E1185">
        <v>28</v>
      </c>
      <c r="F1185">
        <v>60</v>
      </c>
      <c r="G1185" s="1">
        <f t="shared" si="72"/>
        <v>0.93333333333333335</v>
      </c>
      <c r="H1185" s="4">
        <f t="shared" si="73"/>
        <v>1</v>
      </c>
      <c r="I1185" s="5">
        <f>IF(OR(AND(F1185&gt;=50,G1185&gt;SUMIF(SeasonTotals!A$2:A$9,A1185,SeasonTotals!F$2:F$9)),AND(G1185&gt;0.885,F1185&gt;=50,D1185&lt;3)),1,0)</f>
        <v>1</v>
      </c>
      <c r="J1185" s="4">
        <f t="shared" si="74"/>
        <v>0</v>
      </c>
      <c r="K1185" s="5">
        <f t="shared" si="75"/>
        <v>0</v>
      </c>
    </row>
    <row r="1186" spans="1:11" x14ac:dyDescent="0.25">
      <c r="A1186" t="s">
        <v>10</v>
      </c>
      <c r="B1186" t="s">
        <v>58</v>
      </c>
      <c r="C1186">
        <v>1</v>
      </c>
      <c r="D1186">
        <v>1</v>
      </c>
      <c r="E1186">
        <v>24</v>
      </c>
      <c r="F1186">
        <v>60</v>
      </c>
      <c r="G1186" s="1">
        <f t="shared" si="72"/>
        <v>0.96</v>
      </c>
      <c r="H1186" s="4">
        <f t="shared" si="73"/>
        <v>1</v>
      </c>
      <c r="I1186" s="5">
        <f>IF(OR(AND(F1186&gt;=50,G1186&gt;SUMIF(SeasonTotals!A$2:A$9,A1186,SeasonTotals!F$2:F$9)),AND(G1186&gt;0.885,F1186&gt;=50,D1186&lt;3)),1,0)</f>
        <v>1</v>
      </c>
      <c r="J1186" s="4">
        <f t="shared" si="74"/>
        <v>0</v>
      </c>
      <c r="K1186" s="5">
        <f t="shared" si="75"/>
        <v>0</v>
      </c>
    </row>
    <row r="1187" spans="1:11" x14ac:dyDescent="0.25">
      <c r="A1187" t="s">
        <v>10</v>
      </c>
      <c r="B1187" t="s">
        <v>58</v>
      </c>
      <c r="C1187">
        <v>1</v>
      </c>
      <c r="D1187">
        <v>3</v>
      </c>
      <c r="E1187">
        <v>35</v>
      </c>
      <c r="F1187">
        <v>60</v>
      </c>
      <c r="G1187" s="1">
        <f t="shared" si="72"/>
        <v>0.92105263157894735</v>
      </c>
      <c r="H1187" s="4">
        <f t="shared" si="73"/>
        <v>1</v>
      </c>
      <c r="I1187" s="5">
        <f>IF(OR(AND(F1187&gt;=50,G1187&gt;SUMIF(SeasonTotals!A$2:A$9,A1187,SeasonTotals!F$2:F$9)),AND(G1187&gt;0.885,F1187&gt;=50,D1187&lt;3)),1,0)</f>
        <v>1</v>
      </c>
      <c r="J1187" s="4">
        <f t="shared" si="74"/>
        <v>0</v>
      </c>
      <c r="K1187" s="5">
        <f t="shared" si="75"/>
        <v>0</v>
      </c>
    </row>
    <row r="1188" spans="1:11" x14ac:dyDescent="0.25">
      <c r="A1188" t="s">
        <v>10</v>
      </c>
      <c r="B1188" t="s">
        <v>58</v>
      </c>
      <c r="C1188">
        <v>1</v>
      </c>
      <c r="D1188">
        <v>0</v>
      </c>
      <c r="E1188">
        <v>24</v>
      </c>
      <c r="F1188">
        <v>60</v>
      </c>
      <c r="G1188" s="1">
        <f t="shared" si="72"/>
        <v>1</v>
      </c>
      <c r="H1188" s="4">
        <f t="shared" si="73"/>
        <v>1</v>
      </c>
      <c r="I1188" s="5">
        <f>IF(OR(AND(F1188&gt;=50,G1188&gt;SUMIF(SeasonTotals!A$2:A$9,A1188,SeasonTotals!F$2:F$9)),AND(G1188&gt;0.885,F1188&gt;=50,D1188&lt;3)),1,0)</f>
        <v>1</v>
      </c>
      <c r="J1188" s="4">
        <f t="shared" si="74"/>
        <v>0</v>
      </c>
      <c r="K1188" s="5">
        <f t="shared" si="75"/>
        <v>0</v>
      </c>
    </row>
    <row r="1189" spans="1:11" x14ac:dyDescent="0.25">
      <c r="A1189" t="s">
        <v>10</v>
      </c>
      <c r="B1189" t="s">
        <v>58</v>
      </c>
      <c r="C1189">
        <v>1</v>
      </c>
      <c r="D1189">
        <v>3</v>
      </c>
      <c r="E1189">
        <v>20</v>
      </c>
      <c r="F1189">
        <v>59</v>
      </c>
      <c r="G1189" s="1">
        <f t="shared" si="72"/>
        <v>0.86956521739130432</v>
      </c>
      <c r="H1189" s="4">
        <f t="shared" si="73"/>
        <v>0</v>
      </c>
      <c r="I1189" s="5">
        <f>IF(OR(AND(F1189&gt;=50,G1189&gt;SUMIF(SeasonTotals!A$2:A$9,A1189,SeasonTotals!F$2:F$9)),AND(G1189&gt;0.885,F1189&gt;=50,D1189&lt;3)),1,0)</f>
        <v>0</v>
      </c>
      <c r="J1189" s="4">
        <f t="shared" si="74"/>
        <v>0</v>
      </c>
      <c r="K1189" s="5">
        <f t="shared" si="75"/>
        <v>0</v>
      </c>
    </row>
    <row r="1190" spans="1:11" x14ac:dyDescent="0.25">
      <c r="A1190" t="s">
        <v>10</v>
      </c>
      <c r="B1190" t="s">
        <v>58</v>
      </c>
      <c r="C1190">
        <v>1</v>
      </c>
      <c r="D1190">
        <v>3</v>
      </c>
      <c r="E1190">
        <v>23</v>
      </c>
      <c r="F1190">
        <v>62</v>
      </c>
      <c r="G1190" s="1">
        <f t="shared" si="72"/>
        <v>0.88461538461538458</v>
      </c>
      <c r="H1190" s="4">
        <f t="shared" si="73"/>
        <v>0</v>
      </c>
      <c r="I1190" s="5">
        <f>IF(OR(AND(F1190&gt;=50,G1190&gt;SUMIF(SeasonTotals!A$2:A$9,A1190,SeasonTotals!F$2:F$9)),AND(G1190&gt;0.885,F1190&gt;=50,D1190&lt;3)),1,0)</f>
        <v>0</v>
      </c>
      <c r="J1190" s="4">
        <f t="shared" si="74"/>
        <v>0</v>
      </c>
      <c r="K1190" s="5">
        <f t="shared" si="75"/>
        <v>0</v>
      </c>
    </row>
    <row r="1191" spans="1:11" x14ac:dyDescent="0.25">
      <c r="A1191" t="s">
        <v>10</v>
      </c>
      <c r="B1191" t="s">
        <v>58</v>
      </c>
      <c r="C1191">
        <v>1</v>
      </c>
      <c r="D1191">
        <v>1</v>
      </c>
      <c r="E1191">
        <v>24</v>
      </c>
      <c r="F1191">
        <v>57</v>
      </c>
      <c r="G1191" s="1">
        <f t="shared" si="72"/>
        <v>0.96</v>
      </c>
      <c r="H1191" s="4">
        <f t="shared" si="73"/>
        <v>1</v>
      </c>
      <c r="I1191" s="5">
        <f>IF(OR(AND(F1191&gt;=50,G1191&gt;SUMIF(SeasonTotals!A$2:A$9,A1191,SeasonTotals!F$2:F$9)),AND(G1191&gt;0.885,F1191&gt;=50,D1191&lt;3)),1,0)</f>
        <v>1</v>
      </c>
      <c r="J1191" s="4">
        <f t="shared" si="74"/>
        <v>0</v>
      </c>
      <c r="K1191" s="5">
        <f t="shared" si="75"/>
        <v>0</v>
      </c>
    </row>
    <row r="1192" spans="1:11" x14ac:dyDescent="0.25">
      <c r="A1192" t="s">
        <v>10</v>
      </c>
      <c r="B1192" t="s">
        <v>58</v>
      </c>
      <c r="C1192">
        <v>1</v>
      </c>
      <c r="D1192">
        <v>4</v>
      </c>
      <c r="E1192">
        <v>16</v>
      </c>
      <c r="F1192">
        <v>59</v>
      </c>
      <c r="G1192" s="1">
        <f t="shared" si="72"/>
        <v>0.8</v>
      </c>
      <c r="H1192" s="4">
        <f t="shared" si="73"/>
        <v>0</v>
      </c>
      <c r="I1192" s="5">
        <f>IF(OR(AND(F1192&gt;=50,G1192&gt;SUMIF(SeasonTotals!A$2:A$9,A1192,SeasonTotals!F$2:F$9)),AND(G1192&gt;0.885,F1192&gt;=50,D1192&lt;3)),1,0)</f>
        <v>0</v>
      </c>
      <c r="J1192" s="4">
        <f t="shared" si="74"/>
        <v>1</v>
      </c>
      <c r="K1192" s="5">
        <f t="shared" si="75"/>
        <v>0</v>
      </c>
    </row>
    <row r="1193" spans="1:11" x14ac:dyDescent="0.25">
      <c r="A1193" t="s">
        <v>10</v>
      </c>
      <c r="B1193" t="s">
        <v>58</v>
      </c>
      <c r="C1193">
        <v>1</v>
      </c>
      <c r="D1193">
        <v>2</v>
      </c>
      <c r="E1193">
        <v>34</v>
      </c>
      <c r="F1193">
        <v>60</v>
      </c>
      <c r="G1193" s="1">
        <f t="shared" si="72"/>
        <v>0.94444444444444442</v>
      </c>
      <c r="H1193" s="4">
        <f t="shared" si="73"/>
        <v>1</v>
      </c>
      <c r="I1193" s="5">
        <f>IF(OR(AND(F1193&gt;=50,G1193&gt;SUMIF(SeasonTotals!A$2:A$9,A1193,SeasonTotals!F$2:F$9)),AND(G1193&gt;0.885,F1193&gt;=50,D1193&lt;3)),1,0)</f>
        <v>1</v>
      </c>
      <c r="J1193" s="4">
        <f t="shared" si="74"/>
        <v>0</v>
      </c>
      <c r="K1193" s="5">
        <f t="shared" si="75"/>
        <v>0</v>
      </c>
    </row>
    <row r="1194" spans="1:11" x14ac:dyDescent="0.25">
      <c r="A1194" t="s">
        <v>10</v>
      </c>
      <c r="B1194" t="s">
        <v>58</v>
      </c>
      <c r="C1194">
        <v>1</v>
      </c>
      <c r="D1194">
        <v>1</v>
      </c>
      <c r="E1194">
        <v>24</v>
      </c>
      <c r="F1194">
        <v>60</v>
      </c>
      <c r="G1194" s="1">
        <f t="shared" si="72"/>
        <v>0.96</v>
      </c>
      <c r="H1194" s="4">
        <f t="shared" si="73"/>
        <v>1</v>
      </c>
      <c r="I1194" s="5">
        <f>IF(OR(AND(F1194&gt;=50,G1194&gt;SUMIF(SeasonTotals!A$2:A$9,A1194,SeasonTotals!F$2:F$9)),AND(G1194&gt;0.885,F1194&gt;=50,D1194&lt;3)),1,0)</f>
        <v>1</v>
      </c>
      <c r="J1194" s="4">
        <f t="shared" si="74"/>
        <v>0</v>
      </c>
      <c r="K1194" s="5">
        <f t="shared" si="75"/>
        <v>0</v>
      </c>
    </row>
    <row r="1195" spans="1:11" x14ac:dyDescent="0.25">
      <c r="A1195" t="s">
        <v>10</v>
      </c>
      <c r="B1195" t="s">
        <v>58</v>
      </c>
      <c r="C1195">
        <v>1</v>
      </c>
      <c r="D1195">
        <v>3</v>
      </c>
      <c r="E1195">
        <v>22</v>
      </c>
      <c r="F1195">
        <v>60</v>
      </c>
      <c r="G1195" s="1">
        <f t="shared" si="72"/>
        <v>0.88</v>
      </c>
      <c r="H1195" s="4">
        <f t="shared" si="73"/>
        <v>0</v>
      </c>
      <c r="I1195" s="5">
        <f>IF(OR(AND(F1195&gt;=50,G1195&gt;SUMIF(SeasonTotals!A$2:A$9,A1195,SeasonTotals!F$2:F$9)),AND(G1195&gt;0.885,F1195&gt;=50,D1195&lt;3)),1,0)</f>
        <v>0</v>
      </c>
      <c r="J1195" s="4">
        <f t="shared" si="74"/>
        <v>0</v>
      </c>
      <c r="K1195" s="5">
        <f t="shared" si="75"/>
        <v>0</v>
      </c>
    </row>
    <row r="1196" spans="1:11" x14ac:dyDescent="0.25">
      <c r="A1196" t="s">
        <v>10</v>
      </c>
      <c r="B1196" t="s">
        <v>58</v>
      </c>
      <c r="C1196">
        <v>1</v>
      </c>
      <c r="D1196">
        <v>4</v>
      </c>
      <c r="E1196">
        <v>12</v>
      </c>
      <c r="F1196">
        <v>28</v>
      </c>
      <c r="G1196" s="1">
        <f t="shared" si="72"/>
        <v>0.75</v>
      </c>
      <c r="H1196" s="4">
        <f t="shared" si="73"/>
        <v>0</v>
      </c>
      <c r="I1196" s="5">
        <f>IF(OR(AND(F1196&gt;=50,G1196&gt;SUMIF(SeasonTotals!A$2:A$9,A1196,SeasonTotals!F$2:F$9)),AND(G1196&gt;0.885,F1196&gt;=50,D1196&lt;3)),1,0)</f>
        <v>0</v>
      </c>
      <c r="J1196" s="4">
        <f t="shared" si="74"/>
        <v>1</v>
      </c>
      <c r="K1196" s="5">
        <f t="shared" si="75"/>
        <v>1</v>
      </c>
    </row>
    <row r="1197" spans="1:11" x14ac:dyDescent="0.25">
      <c r="A1197" t="s">
        <v>10</v>
      </c>
      <c r="B1197" t="s">
        <v>58</v>
      </c>
      <c r="C1197">
        <v>1</v>
      </c>
      <c r="D1197">
        <v>1</v>
      </c>
      <c r="E1197">
        <v>17</v>
      </c>
      <c r="F1197">
        <v>59</v>
      </c>
      <c r="G1197" s="1">
        <f t="shared" si="72"/>
        <v>0.94444444444444442</v>
      </c>
      <c r="H1197" s="4">
        <f t="shared" si="73"/>
        <v>1</v>
      </c>
      <c r="I1197" s="5">
        <f>IF(OR(AND(F1197&gt;=50,G1197&gt;SUMIF(SeasonTotals!A$2:A$9,A1197,SeasonTotals!F$2:F$9)),AND(G1197&gt;0.885,F1197&gt;=50,D1197&lt;3)),1,0)</f>
        <v>1</v>
      </c>
      <c r="J1197" s="4">
        <f t="shared" si="74"/>
        <v>0</v>
      </c>
      <c r="K1197" s="5">
        <f t="shared" si="75"/>
        <v>0</v>
      </c>
    </row>
    <row r="1198" spans="1:11" x14ac:dyDescent="0.25">
      <c r="A1198" t="s">
        <v>10</v>
      </c>
      <c r="B1198" t="s">
        <v>58</v>
      </c>
      <c r="C1198">
        <v>1</v>
      </c>
      <c r="D1198">
        <v>0</v>
      </c>
      <c r="E1198">
        <v>31</v>
      </c>
      <c r="F1198">
        <v>60</v>
      </c>
      <c r="G1198" s="1">
        <f t="shared" si="72"/>
        <v>1</v>
      </c>
      <c r="H1198" s="4">
        <f t="shared" si="73"/>
        <v>1</v>
      </c>
      <c r="I1198" s="5">
        <f>IF(OR(AND(F1198&gt;=50,G1198&gt;SUMIF(SeasonTotals!A$2:A$9,A1198,SeasonTotals!F$2:F$9)),AND(G1198&gt;0.885,F1198&gt;=50,D1198&lt;3)),1,0)</f>
        <v>1</v>
      </c>
      <c r="J1198" s="4">
        <f t="shared" si="74"/>
        <v>0</v>
      </c>
      <c r="K1198" s="5">
        <f t="shared" si="75"/>
        <v>0</v>
      </c>
    </row>
    <row r="1199" spans="1:11" x14ac:dyDescent="0.25">
      <c r="A1199" t="s">
        <v>10</v>
      </c>
      <c r="B1199" t="s">
        <v>58</v>
      </c>
      <c r="C1199">
        <v>1</v>
      </c>
      <c r="D1199">
        <v>0</v>
      </c>
      <c r="E1199">
        <v>3</v>
      </c>
      <c r="F1199">
        <v>20</v>
      </c>
      <c r="G1199" s="1">
        <f t="shared" si="72"/>
        <v>1</v>
      </c>
      <c r="H1199" s="4">
        <f t="shared" si="73"/>
        <v>0</v>
      </c>
      <c r="I1199" s="5">
        <f>IF(OR(AND(F1199&gt;=50,G1199&gt;SUMIF(SeasonTotals!A$2:A$9,A1199,SeasonTotals!F$2:F$9)),AND(G1199&gt;0.885,F1199&gt;=50,D1199&lt;3)),1,0)</f>
        <v>0</v>
      </c>
      <c r="J1199" s="4">
        <f t="shared" si="74"/>
        <v>0</v>
      </c>
      <c r="K1199" s="5">
        <f t="shared" si="75"/>
        <v>1</v>
      </c>
    </row>
    <row r="1200" spans="1:11" x14ac:dyDescent="0.25">
      <c r="A1200" t="s">
        <v>10</v>
      </c>
      <c r="B1200" t="s">
        <v>58</v>
      </c>
      <c r="C1200">
        <v>1</v>
      </c>
      <c r="D1200">
        <v>0</v>
      </c>
      <c r="E1200">
        <v>27</v>
      </c>
      <c r="F1200">
        <v>60</v>
      </c>
      <c r="G1200" s="1">
        <f t="shared" si="72"/>
        <v>1</v>
      </c>
      <c r="H1200" s="4">
        <f t="shared" si="73"/>
        <v>1</v>
      </c>
      <c r="I1200" s="5">
        <f>IF(OR(AND(F1200&gt;=50,G1200&gt;SUMIF(SeasonTotals!A$2:A$9,A1200,SeasonTotals!F$2:F$9)),AND(G1200&gt;0.885,F1200&gt;=50,D1200&lt;3)),1,0)</f>
        <v>1</v>
      </c>
      <c r="J1200" s="4">
        <f t="shared" si="74"/>
        <v>0</v>
      </c>
      <c r="K1200" s="5">
        <f t="shared" si="75"/>
        <v>0</v>
      </c>
    </row>
    <row r="1201" spans="1:11" x14ac:dyDescent="0.25">
      <c r="A1201" t="s">
        <v>10</v>
      </c>
      <c r="B1201" t="s">
        <v>58</v>
      </c>
      <c r="C1201">
        <v>1</v>
      </c>
      <c r="D1201">
        <v>1</v>
      </c>
      <c r="E1201">
        <v>17</v>
      </c>
      <c r="F1201">
        <v>60</v>
      </c>
      <c r="G1201" s="1">
        <f t="shared" si="72"/>
        <v>0.94444444444444442</v>
      </c>
      <c r="H1201" s="4">
        <f t="shared" si="73"/>
        <v>1</v>
      </c>
      <c r="I1201" s="5">
        <f>IF(OR(AND(F1201&gt;=50,G1201&gt;SUMIF(SeasonTotals!A$2:A$9,A1201,SeasonTotals!F$2:F$9)),AND(G1201&gt;0.885,F1201&gt;=50,D1201&lt;3)),1,0)</f>
        <v>1</v>
      </c>
      <c r="J1201" s="4">
        <f t="shared" si="74"/>
        <v>0</v>
      </c>
      <c r="K1201" s="5">
        <f t="shared" si="75"/>
        <v>0</v>
      </c>
    </row>
    <row r="1202" spans="1:11" x14ac:dyDescent="0.25">
      <c r="A1202" t="s">
        <v>10</v>
      </c>
      <c r="B1202" t="s">
        <v>58</v>
      </c>
      <c r="C1202">
        <v>1</v>
      </c>
      <c r="D1202">
        <v>2</v>
      </c>
      <c r="E1202">
        <v>25</v>
      </c>
      <c r="F1202">
        <v>60</v>
      </c>
      <c r="G1202" s="1">
        <f t="shared" si="72"/>
        <v>0.92592592592592593</v>
      </c>
      <c r="H1202" s="4">
        <f t="shared" si="73"/>
        <v>1</v>
      </c>
      <c r="I1202" s="5">
        <f>IF(OR(AND(F1202&gt;=50,G1202&gt;SUMIF(SeasonTotals!A$2:A$9,A1202,SeasonTotals!F$2:F$9)),AND(G1202&gt;0.885,F1202&gt;=50,D1202&lt;3)),1,0)</f>
        <v>1</v>
      </c>
      <c r="J1202" s="4">
        <f t="shared" si="74"/>
        <v>0</v>
      </c>
      <c r="K1202" s="5">
        <f t="shared" si="75"/>
        <v>0</v>
      </c>
    </row>
    <row r="1203" spans="1:11" x14ac:dyDescent="0.25">
      <c r="A1203" t="s">
        <v>10</v>
      </c>
      <c r="B1203" t="s">
        <v>58</v>
      </c>
      <c r="C1203">
        <v>1</v>
      </c>
      <c r="D1203">
        <v>3</v>
      </c>
      <c r="E1203">
        <v>22</v>
      </c>
      <c r="F1203">
        <v>65</v>
      </c>
      <c r="G1203" s="1">
        <f t="shared" si="72"/>
        <v>0.88</v>
      </c>
      <c r="H1203" s="4">
        <f t="shared" si="73"/>
        <v>0</v>
      </c>
      <c r="I1203" s="5">
        <f>IF(OR(AND(F1203&gt;=50,G1203&gt;SUMIF(SeasonTotals!A$2:A$9,A1203,SeasonTotals!F$2:F$9)),AND(G1203&gt;0.885,F1203&gt;=50,D1203&lt;3)),1,0)</f>
        <v>0</v>
      </c>
      <c r="J1203" s="4">
        <f t="shared" si="74"/>
        <v>0</v>
      </c>
      <c r="K1203" s="5">
        <f t="shared" si="75"/>
        <v>0</v>
      </c>
    </row>
    <row r="1204" spans="1:11" x14ac:dyDescent="0.25">
      <c r="A1204" t="s">
        <v>10</v>
      </c>
      <c r="B1204" t="s">
        <v>58</v>
      </c>
      <c r="C1204">
        <v>1</v>
      </c>
      <c r="D1204">
        <v>0</v>
      </c>
      <c r="E1204">
        <v>7</v>
      </c>
      <c r="F1204">
        <v>20</v>
      </c>
      <c r="G1204" s="1">
        <f t="shared" si="72"/>
        <v>1</v>
      </c>
      <c r="H1204" s="4">
        <f t="shared" si="73"/>
        <v>0</v>
      </c>
      <c r="I1204" s="5">
        <f>IF(OR(AND(F1204&gt;=50,G1204&gt;SUMIF(SeasonTotals!A$2:A$9,A1204,SeasonTotals!F$2:F$9)),AND(G1204&gt;0.885,F1204&gt;=50,D1204&lt;3)),1,0)</f>
        <v>0</v>
      </c>
      <c r="J1204" s="4">
        <f t="shared" si="74"/>
        <v>0</v>
      </c>
      <c r="K1204" s="5">
        <f t="shared" si="75"/>
        <v>1</v>
      </c>
    </row>
    <row r="1205" spans="1:11" x14ac:dyDescent="0.25">
      <c r="A1205" t="s">
        <v>10</v>
      </c>
      <c r="B1205" t="s">
        <v>58</v>
      </c>
      <c r="C1205">
        <v>1</v>
      </c>
      <c r="D1205">
        <v>4</v>
      </c>
      <c r="E1205">
        <v>11</v>
      </c>
      <c r="F1205">
        <v>35</v>
      </c>
      <c r="G1205" s="1">
        <f t="shared" si="72"/>
        <v>0.73333333333333328</v>
      </c>
      <c r="H1205" s="4">
        <f t="shared" si="73"/>
        <v>0</v>
      </c>
      <c r="I1205" s="5">
        <f>IF(OR(AND(F1205&gt;=50,G1205&gt;SUMIF(SeasonTotals!A$2:A$9,A1205,SeasonTotals!F$2:F$9)),AND(G1205&gt;0.885,F1205&gt;=50,D1205&lt;3)),1,0)</f>
        <v>0</v>
      </c>
      <c r="J1205" s="4">
        <f t="shared" si="74"/>
        <v>1</v>
      </c>
      <c r="K1205" s="5">
        <f t="shared" si="75"/>
        <v>1</v>
      </c>
    </row>
    <row r="1206" spans="1:11" x14ac:dyDescent="0.25">
      <c r="A1206" t="s">
        <v>10</v>
      </c>
      <c r="B1206" t="s">
        <v>58</v>
      </c>
      <c r="C1206">
        <v>1</v>
      </c>
      <c r="D1206">
        <v>5</v>
      </c>
      <c r="E1206">
        <v>21</v>
      </c>
      <c r="F1206">
        <v>58</v>
      </c>
      <c r="G1206" s="1">
        <f t="shared" si="72"/>
        <v>0.80769230769230771</v>
      </c>
      <c r="H1206" s="4">
        <f t="shared" si="73"/>
        <v>0</v>
      </c>
      <c r="I1206" s="5">
        <f>IF(OR(AND(F1206&gt;=50,G1206&gt;SUMIF(SeasonTotals!A$2:A$9,A1206,SeasonTotals!F$2:F$9)),AND(G1206&gt;0.885,F1206&gt;=50,D1206&lt;3)),1,0)</f>
        <v>0</v>
      </c>
      <c r="J1206" s="4">
        <f t="shared" si="74"/>
        <v>1</v>
      </c>
      <c r="K1206" s="5">
        <f t="shared" si="75"/>
        <v>0</v>
      </c>
    </row>
    <row r="1207" spans="1:11" x14ac:dyDescent="0.25">
      <c r="A1207" t="s">
        <v>10</v>
      </c>
      <c r="B1207" t="s">
        <v>58</v>
      </c>
      <c r="C1207">
        <v>1</v>
      </c>
      <c r="D1207">
        <v>2</v>
      </c>
      <c r="E1207">
        <v>28</v>
      </c>
      <c r="F1207">
        <v>64</v>
      </c>
      <c r="G1207" s="1">
        <f t="shared" si="72"/>
        <v>0.93333333333333335</v>
      </c>
      <c r="H1207" s="4">
        <f t="shared" si="73"/>
        <v>1</v>
      </c>
      <c r="I1207" s="5">
        <f>IF(OR(AND(F1207&gt;=50,G1207&gt;SUMIF(SeasonTotals!A$2:A$9,A1207,SeasonTotals!F$2:F$9)),AND(G1207&gt;0.885,F1207&gt;=50,D1207&lt;3)),1,0)</f>
        <v>1</v>
      </c>
      <c r="J1207" s="4">
        <f t="shared" si="74"/>
        <v>0</v>
      </c>
      <c r="K1207" s="5">
        <f t="shared" si="75"/>
        <v>0</v>
      </c>
    </row>
    <row r="1208" spans="1:11" x14ac:dyDescent="0.25">
      <c r="A1208" t="s">
        <v>10</v>
      </c>
      <c r="B1208" t="s">
        <v>58</v>
      </c>
      <c r="C1208">
        <v>1</v>
      </c>
      <c r="D1208">
        <v>4</v>
      </c>
      <c r="E1208">
        <v>22</v>
      </c>
      <c r="F1208">
        <v>60</v>
      </c>
      <c r="G1208" s="1">
        <f t="shared" si="72"/>
        <v>0.84615384615384615</v>
      </c>
      <c r="H1208" s="4">
        <f t="shared" si="73"/>
        <v>0</v>
      </c>
      <c r="I1208" s="5">
        <f>IF(OR(AND(F1208&gt;=50,G1208&gt;SUMIF(SeasonTotals!A$2:A$9,A1208,SeasonTotals!F$2:F$9)),AND(G1208&gt;0.885,F1208&gt;=50,D1208&lt;3)),1,0)</f>
        <v>0</v>
      </c>
      <c r="J1208" s="4">
        <f t="shared" si="74"/>
        <v>1</v>
      </c>
      <c r="K1208" s="5">
        <f t="shared" si="75"/>
        <v>0</v>
      </c>
    </row>
    <row r="1209" spans="1:11" x14ac:dyDescent="0.25">
      <c r="A1209" t="s">
        <v>10</v>
      </c>
      <c r="B1209" t="s">
        <v>58</v>
      </c>
      <c r="C1209">
        <v>1</v>
      </c>
      <c r="D1209">
        <v>2</v>
      </c>
      <c r="E1209">
        <v>23</v>
      </c>
      <c r="F1209">
        <v>59</v>
      </c>
      <c r="G1209" s="1">
        <f t="shared" si="72"/>
        <v>0.92</v>
      </c>
      <c r="H1209" s="4">
        <f t="shared" si="73"/>
        <v>1</v>
      </c>
      <c r="I1209" s="5">
        <f>IF(OR(AND(F1209&gt;=50,G1209&gt;SUMIF(SeasonTotals!A$2:A$9,A1209,SeasonTotals!F$2:F$9)),AND(G1209&gt;0.885,F1209&gt;=50,D1209&lt;3)),1,0)</f>
        <v>1</v>
      </c>
      <c r="J1209" s="4">
        <f t="shared" si="74"/>
        <v>0</v>
      </c>
      <c r="K1209" s="5">
        <f t="shared" si="75"/>
        <v>0</v>
      </c>
    </row>
    <row r="1210" spans="1:11" x14ac:dyDescent="0.25">
      <c r="A1210" t="s">
        <v>10</v>
      </c>
      <c r="B1210" t="s">
        <v>58</v>
      </c>
      <c r="C1210">
        <v>1</v>
      </c>
      <c r="D1210">
        <v>0</v>
      </c>
      <c r="E1210">
        <v>30</v>
      </c>
      <c r="F1210">
        <v>65</v>
      </c>
      <c r="G1210" s="1">
        <f t="shared" si="72"/>
        <v>1</v>
      </c>
      <c r="H1210" s="4">
        <f t="shared" si="73"/>
        <v>1</v>
      </c>
      <c r="I1210" s="5">
        <f>IF(OR(AND(F1210&gt;=50,G1210&gt;SUMIF(SeasonTotals!A$2:A$9,A1210,SeasonTotals!F$2:F$9)),AND(G1210&gt;0.885,F1210&gt;=50,D1210&lt;3)),1,0)</f>
        <v>1</v>
      </c>
      <c r="J1210" s="4">
        <f t="shared" si="74"/>
        <v>0</v>
      </c>
      <c r="K1210" s="5">
        <f t="shared" si="75"/>
        <v>0</v>
      </c>
    </row>
    <row r="1211" spans="1:11" x14ac:dyDescent="0.25">
      <c r="A1211" t="s">
        <v>10</v>
      </c>
      <c r="B1211" t="s">
        <v>58</v>
      </c>
      <c r="C1211">
        <v>1</v>
      </c>
      <c r="D1211">
        <v>5</v>
      </c>
      <c r="E1211">
        <v>18</v>
      </c>
      <c r="F1211">
        <v>59</v>
      </c>
      <c r="G1211" s="1">
        <f t="shared" si="72"/>
        <v>0.78260869565217395</v>
      </c>
      <c r="H1211" s="4">
        <f t="shared" si="73"/>
        <v>0</v>
      </c>
      <c r="I1211" s="5">
        <f>IF(OR(AND(F1211&gt;=50,G1211&gt;SUMIF(SeasonTotals!A$2:A$9,A1211,SeasonTotals!F$2:F$9)),AND(G1211&gt;0.885,F1211&gt;=50,D1211&lt;3)),1,0)</f>
        <v>0</v>
      </c>
      <c r="J1211" s="4">
        <f t="shared" si="74"/>
        <v>1</v>
      </c>
      <c r="K1211" s="5">
        <f t="shared" si="75"/>
        <v>0</v>
      </c>
    </row>
    <row r="1212" spans="1:11" x14ac:dyDescent="0.25">
      <c r="A1212" t="s">
        <v>10</v>
      </c>
      <c r="B1212" t="s">
        <v>58</v>
      </c>
      <c r="C1212">
        <v>1</v>
      </c>
      <c r="D1212">
        <v>5</v>
      </c>
      <c r="E1212">
        <v>19</v>
      </c>
      <c r="F1212">
        <v>59</v>
      </c>
      <c r="G1212" s="1">
        <f t="shared" si="72"/>
        <v>0.79166666666666663</v>
      </c>
      <c r="H1212" s="4">
        <f t="shared" si="73"/>
        <v>0</v>
      </c>
      <c r="I1212" s="5">
        <f>IF(OR(AND(F1212&gt;=50,G1212&gt;SUMIF(SeasonTotals!A$2:A$9,A1212,SeasonTotals!F$2:F$9)),AND(G1212&gt;0.885,F1212&gt;=50,D1212&lt;3)),1,0)</f>
        <v>0</v>
      </c>
      <c r="J1212" s="4">
        <f t="shared" si="74"/>
        <v>1</v>
      </c>
      <c r="K1212" s="5">
        <f t="shared" si="75"/>
        <v>0</v>
      </c>
    </row>
    <row r="1213" spans="1:11" x14ac:dyDescent="0.25">
      <c r="A1213" t="s">
        <v>10</v>
      </c>
      <c r="B1213" t="s">
        <v>58</v>
      </c>
      <c r="C1213">
        <v>1</v>
      </c>
      <c r="D1213">
        <v>1</v>
      </c>
      <c r="E1213">
        <v>24</v>
      </c>
      <c r="F1213">
        <v>65</v>
      </c>
      <c r="G1213" s="1">
        <f t="shared" si="72"/>
        <v>0.96</v>
      </c>
      <c r="H1213" s="4">
        <f t="shared" si="73"/>
        <v>1</v>
      </c>
      <c r="I1213" s="5">
        <f>IF(OR(AND(F1213&gt;=50,G1213&gt;SUMIF(SeasonTotals!A$2:A$9,A1213,SeasonTotals!F$2:F$9)),AND(G1213&gt;0.885,F1213&gt;=50,D1213&lt;3)),1,0)</f>
        <v>1</v>
      </c>
      <c r="J1213" s="4">
        <f t="shared" si="74"/>
        <v>0</v>
      </c>
      <c r="K1213" s="5">
        <f t="shared" si="75"/>
        <v>0</v>
      </c>
    </row>
    <row r="1214" spans="1:11" x14ac:dyDescent="0.25">
      <c r="A1214" t="s">
        <v>10</v>
      </c>
      <c r="B1214" t="s">
        <v>58</v>
      </c>
      <c r="C1214">
        <v>1</v>
      </c>
      <c r="D1214">
        <v>2</v>
      </c>
      <c r="E1214">
        <v>25</v>
      </c>
      <c r="F1214">
        <v>60</v>
      </c>
      <c r="G1214" s="1">
        <f t="shared" si="72"/>
        <v>0.92592592592592593</v>
      </c>
      <c r="H1214" s="4">
        <f t="shared" si="73"/>
        <v>1</v>
      </c>
      <c r="I1214" s="5">
        <f>IF(OR(AND(F1214&gt;=50,G1214&gt;SUMIF(SeasonTotals!A$2:A$9,A1214,SeasonTotals!F$2:F$9)),AND(G1214&gt;0.885,F1214&gt;=50,D1214&lt;3)),1,0)</f>
        <v>1</v>
      </c>
      <c r="J1214" s="4">
        <f t="shared" si="74"/>
        <v>0</v>
      </c>
      <c r="K1214" s="5">
        <f t="shared" si="75"/>
        <v>0</v>
      </c>
    </row>
    <row r="1215" spans="1:11" x14ac:dyDescent="0.25">
      <c r="A1215" t="s">
        <v>10</v>
      </c>
      <c r="B1215" t="s">
        <v>58</v>
      </c>
      <c r="C1215">
        <v>1</v>
      </c>
      <c r="D1215">
        <v>1</v>
      </c>
      <c r="E1215">
        <v>39</v>
      </c>
      <c r="F1215">
        <v>60</v>
      </c>
      <c r="G1215" s="1">
        <f t="shared" si="72"/>
        <v>0.97499999999999998</v>
      </c>
      <c r="H1215" s="4">
        <f t="shared" si="73"/>
        <v>1</v>
      </c>
      <c r="I1215" s="5">
        <f>IF(OR(AND(F1215&gt;=50,G1215&gt;SUMIF(SeasonTotals!A$2:A$9,A1215,SeasonTotals!F$2:F$9)),AND(G1215&gt;0.885,F1215&gt;=50,D1215&lt;3)),1,0)</f>
        <v>1</v>
      </c>
      <c r="J1215" s="4">
        <f t="shared" si="74"/>
        <v>0</v>
      </c>
      <c r="K1215" s="5">
        <f t="shared" si="75"/>
        <v>0</v>
      </c>
    </row>
    <row r="1216" spans="1:11" x14ac:dyDescent="0.25">
      <c r="A1216" t="s">
        <v>10</v>
      </c>
      <c r="B1216" t="s">
        <v>58</v>
      </c>
      <c r="C1216">
        <v>1</v>
      </c>
      <c r="D1216">
        <v>2</v>
      </c>
      <c r="E1216">
        <v>42</v>
      </c>
      <c r="F1216">
        <v>61</v>
      </c>
      <c r="G1216" s="1">
        <f t="shared" si="72"/>
        <v>0.95454545454545459</v>
      </c>
      <c r="H1216" s="4">
        <f t="shared" si="73"/>
        <v>1</v>
      </c>
      <c r="I1216" s="5">
        <f>IF(OR(AND(F1216&gt;=50,G1216&gt;SUMIF(SeasonTotals!A$2:A$9,A1216,SeasonTotals!F$2:F$9)),AND(G1216&gt;0.885,F1216&gt;=50,D1216&lt;3)),1,0)</f>
        <v>1</v>
      </c>
      <c r="J1216" s="4">
        <f t="shared" si="74"/>
        <v>0</v>
      </c>
      <c r="K1216" s="5">
        <f t="shared" si="75"/>
        <v>0</v>
      </c>
    </row>
    <row r="1217" spans="1:11" x14ac:dyDescent="0.25">
      <c r="A1217" t="s">
        <v>10</v>
      </c>
      <c r="B1217" t="s">
        <v>58</v>
      </c>
      <c r="C1217">
        <v>1</v>
      </c>
      <c r="D1217">
        <v>1</v>
      </c>
      <c r="E1217">
        <v>18</v>
      </c>
      <c r="F1217">
        <v>60</v>
      </c>
      <c r="G1217" s="1">
        <f t="shared" si="72"/>
        <v>0.94736842105263153</v>
      </c>
      <c r="H1217" s="4">
        <f t="shared" si="73"/>
        <v>1</v>
      </c>
      <c r="I1217" s="5">
        <f>IF(OR(AND(F1217&gt;=50,G1217&gt;SUMIF(SeasonTotals!A$2:A$9,A1217,SeasonTotals!F$2:F$9)),AND(G1217&gt;0.885,F1217&gt;=50,D1217&lt;3)),1,0)</f>
        <v>1</v>
      </c>
      <c r="J1217" s="4">
        <f t="shared" si="74"/>
        <v>0</v>
      </c>
      <c r="K1217" s="5">
        <f t="shared" si="75"/>
        <v>0</v>
      </c>
    </row>
    <row r="1218" spans="1:11" x14ac:dyDescent="0.25">
      <c r="A1218" t="s">
        <v>10</v>
      </c>
      <c r="B1218" t="s">
        <v>58</v>
      </c>
      <c r="C1218">
        <v>1</v>
      </c>
      <c r="D1218">
        <v>1</v>
      </c>
      <c r="E1218">
        <v>19</v>
      </c>
      <c r="F1218">
        <v>60</v>
      </c>
      <c r="G1218" s="1">
        <f t="shared" ref="G1218:G1281" si="76">E1218/MAX(1,SUM(D1218:E1218))</f>
        <v>0.95</v>
      </c>
      <c r="H1218" s="4">
        <f t="shared" ref="H1218:H1281" si="77">IF(AND(F1218&gt;=50,OR(G1218&gt;0.913,AND(G1218&gt;0.885,D1218&lt;3))),1,0)</f>
        <v>1</v>
      </c>
      <c r="I1218" s="5">
        <f>IF(OR(AND(F1218&gt;=50,G1218&gt;SUMIF(SeasonTotals!A$2:A$9,A1218,SeasonTotals!F$2:F$9)),AND(G1218&gt;0.885,F1218&gt;=50,D1218&lt;3)),1,0)</f>
        <v>1</v>
      </c>
      <c r="J1218" s="4">
        <f t="shared" ref="J1218:J1281" si="78">IF(G1218&lt;0.85,1,0)</f>
        <v>0</v>
      </c>
      <c r="K1218" s="5">
        <f t="shared" ref="K1218:K1281" si="79">IF(F1218&lt;55,1,0)</f>
        <v>0</v>
      </c>
    </row>
    <row r="1219" spans="1:11" x14ac:dyDescent="0.25">
      <c r="A1219" t="s">
        <v>10</v>
      </c>
      <c r="B1219" t="s">
        <v>58</v>
      </c>
      <c r="C1219">
        <v>1</v>
      </c>
      <c r="D1219">
        <v>4</v>
      </c>
      <c r="E1219">
        <v>15</v>
      </c>
      <c r="F1219">
        <v>33</v>
      </c>
      <c r="G1219" s="1">
        <f t="shared" si="76"/>
        <v>0.78947368421052633</v>
      </c>
      <c r="H1219" s="4">
        <f t="shared" si="77"/>
        <v>0</v>
      </c>
      <c r="I1219" s="5">
        <f>IF(OR(AND(F1219&gt;=50,G1219&gt;SUMIF(SeasonTotals!A$2:A$9,A1219,SeasonTotals!F$2:F$9)),AND(G1219&gt;0.885,F1219&gt;=50,D1219&lt;3)),1,0)</f>
        <v>0</v>
      </c>
      <c r="J1219" s="4">
        <f t="shared" si="78"/>
        <v>1</v>
      </c>
      <c r="K1219" s="5">
        <f t="shared" si="79"/>
        <v>1</v>
      </c>
    </row>
    <row r="1220" spans="1:11" x14ac:dyDescent="0.25">
      <c r="A1220" t="s">
        <v>10</v>
      </c>
      <c r="B1220" t="s">
        <v>58</v>
      </c>
      <c r="C1220">
        <v>1</v>
      </c>
      <c r="D1220">
        <v>2</v>
      </c>
      <c r="E1220">
        <v>27</v>
      </c>
      <c r="F1220">
        <v>61</v>
      </c>
      <c r="G1220" s="1">
        <f t="shared" si="76"/>
        <v>0.93103448275862066</v>
      </c>
      <c r="H1220" s="4">
        <f t="shared" si="77"/>
        <v>1</v>
      </c>
      <c r="I1220" s="5">
        <f>IF(OR(AND(F1220&gt;=50,G1220&gt;SUMIF(SeasonTotals!A$2:A$9,A1220,SeasonTotals!F$2:F$9)),AND(G1220&gt;0.885,F1220&gt;=50,D1220&lt;3)),1,0)</f>
        <v>1</v>
      </c>
      <c r="J1220" s="4">
        <f t="shared" si="78"/>
        <v>0</v>
      </c>
      <c r="K1220" s="5">
        <f t="shared" si="79"/>
        <v>0</v>
      </c>
    </row>
    <row r="1221" spans="1:11" x14ac:dyDescent="0.25">
      <c r="A1221" t="s">
        <v>10</v>
      </c>
      <c r="B1221" t="s">
        <v>58</v>
      </c>
      <c r="C1221">
        <v>1</v>
      </c>
      <c r="D1221">
        <v>2</v>
      </c>
      <c r="E1221">
        <v>18</v>
      </c>
      <c r="F1221">
        <v>58</v>
      </c>
      <c r="G1221" s="1">
        <f t="shared" si="76"/>
        <v>0.9</v>
      </c>
      <c r="H1221" s="4">
        <f t="shared" si="77"/>
        <v>1</v>
      </c>
      <c r="I1221" s="5">
        <f>IF(OR(AND(F1221&gt;=50,G1221&gt;SUMIF(SeasonTotals!A$2:A$9,A1221,SeasonTotals!F$2:F$9)),AND(G1221&gt;0.885,F1221&gt;=50,D1221&lt;3)),1,0)</f>
        <v>1</v>
      </c>
      <c r="J1221" s="4">
        <f t="shared" si="78"/>
        <v>0</v>
      </c>
      <c r="K1221" s="5">
        <f t="shared" si="79"/>
        <v>0</v>
      </c>
    </row>
    <row r="1222" spans="1:11" x14ac:dyDescent="0.25">
      <c r="A1222" t="s">
        <v>10</v>
      </c>
      <c r="B1222" t="s">
        <v>58</v>
      </c>
      <c r="C1222">
        <v>1</v>
      </c>
      <c r="D1222">
        <v>3</v>
      </c>
      <c r="E1222">
        <v>18</v>
      </c>
      <c r="F1222">
        <v>58</v>
      </c>
      <c r="G1222" s="1">
        <f t="shared" si="76"/>
        <v>0.8571428571428571</v>
      </c>
      <c r="H1222" s="4">
        <f t="shared" si="77"/>
        <v>0</v>
      </c>
      <c r="I1222" s="5">
        <f>IF(OR(AND(F1222&gt;=50,G1222&gt;SUMIF(SeasonTotals!A$2:A$9,A1222,SeasonTotals!F$2:F$9)),AND(G1222&gt;0.885,F1222&gt;=50,D1222&lt;3)),1,0)</f>
        <v>0</v>
      </c>
      <c r="J1222" s="4">
        <f t="shared" si="78"/>
        <v>0</v>
      </c>
      <c r="K1222" s="5">
        <f t="shared" si="79"/>
        <v>0</v>
      </c>
    </row>
    <row r="1223" spans="1:11" x14ac:dyDescent="0.25">
      <c r="A1223" t="s">
        <v>10</v>
      </c>
      <c r="B1223" t="s">
        <v>58</v>
      </c>
      <c r="C1223">
        <v>1</v>
      </c>
      <c r="D1223">
        <v>2</v>
      </c>
      <c r="E1223">
        <v>26</v>
      </c>
      <c r="F1223">
        <v>58</v>
      </c>
      <c r="G1223" s="1">
        <f t="shared" si="76"/>
        <v>0.9285714285714286</v>
      </c>
      <c r="H1223" s="4">
        <f t="shared" si="77"/>
        <v>1</v>
      </c>
      <c r="I1223" s="5">
        <f>IF(OR(AND(F1223&gt;=50,G1223&gt;SUMIF(SeasonTotals!A$2:A$9,A1223,SeasonTotals!F$2:F$9)),AND(G1223&gt;0.885,F1223&gt;=50,D1223&lt;3)),1,0)</f>
        <v>1</v>
      </c>
      <c r="J1223" s="4">
        <f t="shared" si="78"/>
        <v>0</v>
      </c>
      <c r="K1223" s="5">
        <f t="shared" si="79"/>
        <v>0</v>
      </c>
    </row>
    <row r="1224" spans="1:11" x14ac:dyDescent="0.25">
      <c r="A1224" t="s">
        <v>10</v>
      </c>
      <c r="B1224" t="s">
        <v>58</v>
      </c>
      <c r="C1224">
        <v>1</v>
      </c>
      <c r="D1224">
        <v>2</v>
      </c>
      <c r="E1224">
        <v>32</v>
      </c>
      <c r="F1224">
        <v>57</v>
      </c>
      <c r="G1224" s="1">
        <f t="shared" si="76"/>
        <v>0.94117647058823528</v>
      </c>
      <c r="H1224" s="4">
        <f t="shared" si="77"/>
        <v>1</v>
      </c>
      <c r="I1224" s="5">
        <f>IF(OR(AND(F1224&gt;=50,G1224&gt;SUMIF(SeasonTotals!A$2:A$9,A1224,SeasonTotals!F$2:F$9)),AND(G1224&gt;0.885,F1224&gt;=50,D1224&lt;3)),1,0)</f>
        <v>1</v>
      </c>
      <c r="J1224" s="4">
        <f t="shared" si="78"/>
        <v>0</v>
      </c>
      <c r="K1224" s="5">
        <f t="shared" si="79"/>
        <v>0</v>
      </c>
    </row>
    <row r="1225" spans="1:11" x14ac:dyDescent="0.25">
      <c r="A1225" t="s">
        <v>10</v>
      </c>
      <c r="B1225" t="s">
        <v>58</v>
      </c>
      <c r="C1225">
        <v>1</v>
      </c>
      <c r="D1225">
        <v>2</v>
      </c>
      <c r="E1225">
        <v>30</v>
      </c>
      <c r="F1225">
        <v>60</v>
      </c>
      <c r="G1225" s="1">
        <f t="shared" si="76"/>
        <v>0.9375</v>
      </c>
      <c r="H1225" s="4">
        <f t="shared" si="77"/>
        <v>1</v>
      </c>
      <c r="I1225" s="5">
        <f>IF(OR(AND(F1225&gt;=50,G1225&gt;SUMIF(SeasonTotals!A$2:A$9,A1225,SeasonTotals!F$2:F$9)),AND(G1225&gt;0.885,F1225&gt;=50,D1225&lt;3)),1,0)</f>
        <v>1</v>
      </c>
      <c r="J1225" s="4">
        <f t="shared" si="78"/>
        <v>0</v>
      </c>
      <c r="K1225" s="5">
        <f t="shared" si="79"/>
        <v>0</v>
      </c>
    </row>
    <row r="1226" spans="1:11" x14ac:dyDescent="0.25">
      <c r="A1226" t="s">
        <v>10</v>
      </c>
      <c r="B1226" t="s">
        <v>58</v>
      </c>
      <c r="C1226">
        <v>1</v>
      </c>
      <c r="D1226">
        <v>3</v>
      </c>
      <c r="E1226">
        <v>28</v>
      </c>
      <c r="F1226">
        <v>59</v>
      </c>
      <c r="G1226" s="1">
        <f t="shared" si="76"/>
        <v>0.90322580645161288</v>
      </c>
      <c r="H1226" s="4">
        <f t="shared" si="77"/>
        <v>0</v>
      </c>
      <c r="I1226" s="5">
        <f>IF(OR(AND(F1226&gt;=50,G1226&gt;SUMIF(SeasonTotals!A$2:A$9,A1226,SeasonTotals!F$2:F$9)),AND(G1226&gt;0.885,F1226&gt;=50,D1226&lt;3)),1,0)</f>
        <v>0</v>
      </c>
      <c r="J1226" s="4">
        <f t="shared" si="78"/>
        <v>0</v>
      </c>
      <c r="K1226" s="5">
        <f t="shared" si="79"/>
        <v>0</v>
      </c>
    </row>
    <row r="1227" spans="1:11" x14ac:dyDescent="0.25">
      <c r="A1227" t="s">
        <v>10</v>
      </c>
      <c r="B1227" t="s">
        <v>58</v>
      </c>
      <c r="C1227">
        <v>1</v>
      </c>
      <c r="D1227">
        <v>3</v>
      </c>
      <c r="E1227">
        <v>25</v>
      </c>
      <c r="F1227">
        <v>58</v>
      </c>
      <c r="G1227" s="1">
        <f t="shared" si="76"/>
        <v>0.8928571428571429</v>
      </c>
      <c r="H1227" s="4">
        <f t="shared" si="77"/>
        <v>0</v>
      </c>
      <c r="I1227" s="5">
        <f>IF(OR(AND(F1227&gt;=50,G1227&gt;SUMIF(SeasonTotals!A$2:A$9,A1227,SeasonTotals!F$2:F$9)),AND(G1227&gt;0.885,F1227&gt;=50,D1227&lt;3)),1,0)</f>
        <v>0</v>
      </c>
      <c r="J1227" s="4">
        <f t="shared" si="78"/>
        <v>0</v>
      </c>
      <c r="K1227" s="5">
        <f t="shared" si="79"/>
        <v>0</v>
      </c>
    </row>
    <row r="1228" spans="1:11" x14ac:dyDescent="0.25">
      <c r="A1228" t="s">
        <v>10</v>
      </c>
      <c r="B1228" t="s">
        <v>58</v>
      </c>
      <c r="C1228">
        <v>1</v>
      </c>
      <c r="D1228">
        <v>3</v>
      </c>
      <c r="E1228">
        <v>8</v>
      </c>
      <c r="F1228">
        <v>20</v>
      </c>
      <c r="G1228" s="1">
        <f t="shared" si="76"/>
        <v>0.72727272727272729</v>
      </c>
      <c r="H1228" s="4">
        <f t="shared" si="77"/>
        <v>0</v>
      </c>
      <c r="I1228" s="5">
        <f>IF(OR(AND(F1228&gt;=50,G1228&gt;SUMIF(SeasonTotals!A$2:A$9,A1228,SeasonTotals!F$2:F$9)),AND(G1228&gt;0.885,F1228&gt;=50,D1228&lt;3)),1,0)</f>
        <v>0</v>
      </c>
      <c r="J1228" s="4">
        <f t="shared" si="78"/>
        <v>1</v>
      </c>
      <c r="K1228" s="5">
        <f t="shared" si="79"/>
        <v>1</v>
      </c>
    </row>
    <row r="1229" spans="1:11" x14ac:dyDescent="0.25">
      <c r="A1229" t="s">
        <v>10</v>
      </c>
      <c r="B1229" t="s">
        <v>58</v>
      </c>
      <c r="C1229">
        <v>1</v>
      </c>
      <c r="D1229">
        <v>4</v>
      </c>
      <c r="E1229">
        <v>20</v>
      </c>
      <c r="F1229">
        <v>65</v>
      </c>
      <c r="G1229" s="1">
        <f t="shared" si="76"/>
        <v>0.83333333333333337</v>
      </c>
      <c r="H1229" s="4">
        <f t="shared" si="77"/>
        <v>0</v>
      </c>
      <c r="I1229" s="5">
        <f>IF(OR(AND(F1229&gt;=50,G1229&gt;SUMIF(SeasonTotals!A$2:A$9,A1229,SeasonTotals!F$2:F$9)),AND(G1229&gt;0.885,F1229&gt;=50,D1229&lt;3)),1,0)</f>
        <v>0</v>
      </c>
      <c r="J1229" s="4">
        <f t="shared" si="78"/>
        <v>1</v>
      </c>
      <c r="K1229" s="5">
        <f t="shared" si="79"/>
        <v>0</v>
      </c>
    </row>
    <row r="1230" spans="1:11" x14ac:dyDescent="0.25">
      <c r="A1230" t="s">
        <v>10</v>
      </c>
      <c r="B1230" t="s">
        <v>58</v>
      </c>
      <c r="C1230">
        <v>1</v>
      </c>
      <c r="D1230">
        <v>5</v>
      </c>
      <c r="E1230">
        <v>28</v>
      </c>
      <c r="F1230">
        <v>60</v>
      </c>
      <c r="G1230" s="1">
        <f t="shared" si="76"/>
        <v>0.84848484848484851</v>
      </c>
      <c r="H1230" s="4">
        <f t="shared" si="77"/>
        <v>0</v>
      </c>
      <c r="I1230" s="5">
        <f>IF(OR(AND(F1230&gt;=50,G1230&gt;SUMIF(SeasonTotals!A$2:A$9,A1230,SeasonTotals!F$2:F$9)),AND(G1230&gt;0.885,F1230&gt;=50,D1230&lt;3)),1,0)</f>
        <v>0</v>
      </c>
      <c r="J1230" s="4">
        <f t="shared" si="78"/>
        <v>1</v>
      </c>
      <c r="K1230" s="5">
        <f t="shared" si="79"/>
        <v>0</v>
      </c>
    </row>
    <row r="1231" spans="1:11" x14ac:dyDescent="0.25">
      <c r="A1231" t="s">
        <v>10</v>
      </c>
      <c r="B1231" t="s">
        <v>58</v>
      </c>
      <c r="C1231">
        <v>1</v>
      </c>
      <c r="D1231">
        <v>3</v>
      </c>
      <c r="E1231">
        <v>27</v>
      </c>
      <c r="F1231">
        <v>65</v>
      </c>
      <c r="G1231" s="1">
        <f t="shared" si="76"/>
        <v>0.9</v>
      </c>
      <c r="H1231" s="4">
        <f t="shared" si="77"/>
        <v>0</v>
      </c>
      <c r="I1231" s="5">
        <f>IF(OR(AND(F1231&gt;=50,G1231&gt;SUMIF(SeasonTotals!A$2:A$9,A1231,SeasonTotals!F$2:F$9)),AND(G1231&gt;0.885,F1231&gt;=50,D1231&lt;3)),1,0)</f>
        <v>0</v>
      </c>
      <c r="J1231" s="4">
        <f t="shared" si="78"/>
        <v>0</v>
      </c>
      <c r="K1231" s="5">
        <f t="shared" si="79"/>
        <v>0</v>
      </c>
    </row>
    <row r="1232" spans="1:11" x14ac:dyDescent="0.25">
      <c r="A1232" t="s">
        <v>10</v>
      </c>
      <c r="B1232" t="s">
        <v>58</v>
      </c>
      <c r="C1232">
        <v>1</v>
      </c>
      <c r="D1232">
        <v>2</v>
      </c>
      <c r="E1232">
        <v>30</v>
      </c>
      <c r="F1232">
        <v>58</v>
      </c>
      <c r="G1232" s="1">
        <f t="shared" si="76"/>
        <v>0.9375</v>
      </c>
      <c r="H1232" s="4">
        <f t="shared" si="77"/>
        <v>1</v>
      </c>
      <c r="I1232" s="5">
        <f>IF(OR(AND(F1232&gt;=50,G1232&gt;SUMIF(SeasonTotals!A$2:A$9,A1232,SeasonTotals!F$2:F$9)),AND(G1232&gt;0.885,F1232&gt;=50,D1232&lt;3)),1,0)</f>
        <v>1</v>
      </c>
      <c r="J1232" s="4">
        <f t="shared" si="78"/>
        <v>0</v>
      </c>
      <c r="K1232" s="5">
        <f t="shared" si="79"/>
        <v>0</v>
      </c>
    </row>
    <row r="1233" spans="1:11" x14ac:dyDescent="0.25">
      <c r="A1233" t="s">
        <v>10</v>
      </c>
      <c r="B1233" t="s">
        <v>58</v>
      </c>
      <c r="C1233">
        <v>1</v>
      </c>
      <c r="D1233">
        <v>3</v>
      </c>
      <c r="E1233">
        <v>36</v>
      </c>
      <c r="F1233">
        <v>63</v>
      </c>
      <c r="G1233" s="1">
        <f t="shared" si="76"/>
        <v>0.92307692307692313</v>
      </c>
      <c r="H1233" s="4">
        <f t="shared" si="77"/>
        <v>1</v>
      </c>
      <c r="I1233" s="5">
        <f>IF(OR(AND(F1233&gt;=50,G1233&gt;SUMIF(SeasonTotals!A$2:A$9,A1233,SeasonTotals!F$2:F$9)),AND(G1233&gt;0.885,F1233&gt;=50,D1233&lt;3)),1,0)</f>
        <v>1</v>
      </c>
      <c r="J1233" s="4">
        <f t="shared" si="78"/>
        <v>0</v>
      </c>
      <c r="K1233" s="5">
        <f t="shared" si="79"/>
        <v>0</v>
      </c>
    </row>
    <row r="1234" spans="1:11" x14ac:dyDescent="0.25">
      <c r="A1234" t="s">
        <v>10</v>
      </c>
      <c r="B1234" t="s">
        <v>58</v>
      </c>
      <c r="C1234">
        <v>1</v>
      </c>
      <c r="D1234">
        <v>4</v>
      </c>
      <c r="E1234">
        <v>15</v>
      </c>
      <c r="F1234">
        <v>58</v>
      </c>
      <c r="G1234" s="1">
        <f t="shared" si="76"/>
        <v>0.78947368421052633</v>
      </c>
      <c r="H1234" s="4">
        <f t="shared" si="77"/>
        <v>0</v>
      </c>
      <c r="I1234" s="5">
        <f>IF(OR(AND(F1234&gt;=50,G1234&gt;SUMIF(SeasonTotals!A$2:A$9,A1234,SeasonTotals!F$2:F$9)),AND(G1234&gt;0.885,F1234&gt;=50,D1234&lt;3)),1,0)</f>
        <v>0</v>
      </c>
      <c r="J1234" s="4">
        <f t="shared" si="78"/>
        <v>1</v>
      </c>
      <c r="K1234" s="5">
        <f t="shared" si="79"/>
        <v>0</v>
      </c>
    </row>
    <row r="1235" spans="1:11" x14ac:dyDescent="0.25">
      <c r="A1235" t="s">
        <v>10</v>
      </c>
      <c r="B1235" t="s">
        <v>58</v>
      </c>
      <c r="C1235">
        <v>1</v>
      </c>
      <c r="D1235">
        <v>0</v>
      </c>
      <c r="E1235">
        <v>8</v>
      </c>
      <c r="F1235">
        <v>20</v>
      </c>
      <c r="G1235" s="1">
        <f t="shared" si="76"/>
        <v>1</v>
      </c>
      <c r="H1235" s="4">
        <f t="shared" si="77"/>
        <v>0</v>
      </c>
      <c r="I1235" s="5">
        <f>IF(OR(AND(F1235&gt;=50,G1235&gt;SUMIF(SeasonTotals!A$2:A$9,A1235,SeasonTotals!F$2:F$9)),AND(G1235&gt;0.885,F1235&gt;=50,D1235&lt;3)),1,0)</f>
        <v>0</v>
      </c>
      <c r="J1235" s="4">
        <f t="shared" si="78"/>
        <v>0</v>
      </c>
      <c r="K1235" s="5">
        <f t="shared" si="79"/>
        <v>1</v>
      </c>
    </row>
    <row r="1236" spans="1:11" x14ac:dyDescent="0.25">
      <c r="A1236" t="s">
        <v>10</v>
      </c>
      <c r="B1236" t="s">
        <v>58</v>
      </c>
      <c r="C1236">
        <v>1</v>
      </c>
      <c r="D1236">
        <v>0</v>
      </c>
      <c r="E1236">
        <v>25</v>
      </c>
      <c r="F1236">
        <v>60</v>
      </c>
      <c r="G1236" s="1">
        <f t="shared" si="76"/>
        <v>1</v>
      </c>
      <c r="H1236" s="4">
        <f t="shared" si="77"/>
        <v>1</v>
      </c>
      <c r="I1236" s="5">
        <f>IF(OR(AND(F1236&gt;=50,G1236&gt;SUMIF(SeasonTotals!A$2:A$9,A1236,SeasonTotals!F$2:F$9)),AND(G1236&gt;0.885,F1236&gt;=50,D1236&lt;3)),1,0)</f>
        <v>1</v>
      </c>
      <c r="J1236" s="4">
        <f t="shared" si="78"/>
        <v>0</v>
      </c>
      <c r="K1236" s="5">
        <f t="shared" si="79"/>
        <v>0</v>
      </c>
    </row>
    <row r="1237" spans="1:11" x14ac:dyDescent="0.25">
      <c r="A1237" t="s">
        <v>10</v>
      </c>
      <c r="B1237" t="s">
        <v>59</v>
      </c>
      <c r="C1237">
        <v>1</v>
      </c>
      <c r="D1237">
        <v>4</v>
      </c>
      <c r="E1237">
        <v>24</v>
      </c>
      <c r="F1237">
        <v>59</v>
      </c>
      <c r="G1237" s="1">
        <f t="shared" si="76"/>
        <v>0.8571428571428571</v>
      </c>
      <c r="H1237" s="4">
        <f t="shared" si="77"/>
        <v>0</v>
      </c>
      <c r="I1237" s="5">
        <f>IF(OR(AND(F1237&gt;=50,G1237&gt;SUMIF(SeasonTotals!A$2:A$9,A1237,SeasonTotals!F$2:F$9)),AND(G1237&gt;0.885,F1237&gt;=50,D1237&lt;3)),1,0)</f>
        <v>0</v>
      </c>
      <c r="J1237" s="4">
        <f t="shared" si="78"/>
        <v>0</v>
      </c>
      <c r="K1237" s="5">
        <f t="shared" si="79"/>
        <v>0</v>
      </c>
    </row>
    <row r="1238" spans="1:11" x14ac:dyDescent="0.25">
      <c r="A1238" t="s">
        <v>10</v>
      </c>
      <c r="B1238" t="s">
        <v>59</v>
      </c>
      <c r="C1238">
        <v>1</v>
      </c>
      <c r="D1238">
        <v>4</v>
      </c>
      <c r="E1238">
        <v>28</v>
      </c>
      <c r="F1238">
        <v>60</v>
      </c>
      <c r="G1238" s="1">
        <f t="shared" si="76"/>
        <v>0.875</v>
      </c>
      <c r="H1238" s="4">
        <f t="shared" si="77"/>
        <v>0</v>
      </c>
      <c r="I1238" s="5">
        <f>IF(OR(AND(F1238&gt;=50,G1238&gt;SUMIF(SeasonTotals!A$2:A$9,A1238,SeasonTotals!F$2:F$9)),AND(G1238&gt;0.885,F1238&gt;=50,D1238&lt;3)),1,0)</f>
        <v>0</v>
      </c>
      <c r="J1238" s="4">
        <f t="shared" si="78"/>
        <v>0</v>
      </c>
      <c r="K1238" s="5">
        <f t="shared" si="79"/>
        <v>0</v>
      </c>
    </row>
    <row r="1239" spans="1:11" x14ac:dyDescent="0.25">
      <c r="A1239" t="s">
        <v>10</v>
      </c>
      <c r="B1239" t="s">
        <v>59</v>
      </c>
      <c r="C1239">
        <v>1</v>
      </c>
      <c r="D1239">
        <v>4</v>
      </c>
      <c r="E1239">
        <v>35</v>
      </c>
      <c r="F1239">
        <v>57</v>
      </c>
      <c r="G1239" s="1">
        <f t="shared" si="76"/>
        <v>0.89743589743589747</v>
      </c>
      <c r="H1239" s="4">
        <f t="shared" si="77"/>
        <v>0</v>
      </c>
      <c r="I1239" s="5">
        <f>IF(OR(AND(F1239&gt;=50,G1239&gt;SUMIF(SeasonTotals!A$2:A$9,A1239,SeasonTotals!F$2:F$9)),AND(G1239&gt;0.885,F1239&gt;=50,D1239&lt;3)),1,0)</f>
        <v>0</v>
      </c>
      <c r="J1239" s="4">
        <f t="shared" si="78"/>
        <v>0</v>
      </c>
      <c r="K1239" s="5">
        <f t="shared" si="79"/>
        <v>0</v>
      </c>
    </row>
    <row r="1240" spans="1:11" x14ac:dyDescent="0.25">
      <c r="A1240" t="s">
        <v>10</v>
      </c>
      <c r="B1240" t="s">
        <v>59</v>
      </c>
      <c r="C1240">
        <v>1</v>
      </c>
      <c r="D1240">
        <v>2</v>
      </c>
      <c r="E1240">
        <v>28</v>
      </c>
      <c r="F1240">
        <v>65</v>
      </c>
      <c r="G1240" s="1">
        <f t="shared" si="76"/>
        <v>0.93333333333333335</v>
      </c>
      <c r="H1240" s="4">
        <f t="shared" si="77"/>
        <v>1</v>
      </c>
      <c r="I1240" s="5">
        <f>IF(OR(AND(F1240&gt;=50,G1240&gt;SUMIF(SeasonTotals!A$2:A$9,A1240,SeasonTotals!F$2:F$9)),AND(G1240&gt;0.885,F1240&gt;=50,D1240&lt;3)),1,0)</f>
        <v>1</v>
      </c>
      <c r="J1240" s="4">
        <f t="shared" si="78"/>
        <v>0</v>
      </c>
      <c r="K1240" s="5">
        <f t="shared" si="79"/>
        <v>0</v>
      </c>
    </row>
    <row r="1241" spans="1:11" x14ac:dyDescent="0.25">
      <c r="A1241" t="s">
        <v>10</v>
      </c>
      <c r="B1241" t="s">
        <v>60</v>
      </c>
      <c r="C1241">
        <v>1</v>
      </c>
      <c r="D1241">
        <v>4</v>
      </c>
      <c r="E1241">
        <v>22</v>
      </c>
      <c r="F1241">
        <v>40</v>
      </c>
      <c r="G1241" s="1">
        <f t="shared" si="76"/>
        <v>0.84615384615384615</v>
      </c>
      <c r="H1241" s="4">
        <f t="shared" si="77"/>
        <v>0</v>
      </c>
      <c r="I1241" s="5">
        <f>IF(OR(AND(F1241&gt;=50,G1241&gt;SUMIF(SeasonTotals!A$2:A$9,A1241,SeasonTotals!F$2:F$9)),AND(G1241&gt;0.885,F1241&gt;=50,D1241&lt;3)),1,0)</f>
        <v>0</v>
      </c>
      <c r="J1241" s="4">
        <f t="shared" si="78"/>
        <v>1</v>
      </c>
      <c r="K1241" s="5">
        <f t="shared" si="79"/>
        <v>1</v>
      </c>
    </row>
    <row r="1242" spans="1:11" x14ac:dyDescent="0.25">
      <c r="A1242" t="s">
        <v>10</v>
      </c>
      <c r="B1242" t="s">
        <v>60</v>
      </c>
      <c r="C1242">
        <v>1</v>
      </c>
      <c r="D1242">
        <v>4</v>
      </c>
      <c r="E1242">
        <v>19</v>
      </c>
      <c r="F1242">
        <v>59</v>
      </c>
      <c r="G1242" s="1">
        <f t="shared" si="76"/>
        <v>0.82608695652173914</v>
      </c>
      <c r="H1242" s="4">
        <f t="shared" si="77"/>
        <v>0</v>
      </c>
      <c r="I1242" s="5">
        <f>IF(OR(AND(F1242&gt;=50,G1242&gt;SUMIF(SeasonTotals!A$2:A$9,A1242,SeasonTotals!F$2:F$9)),AND(G1242&gt;0.885,F1242&gt;=50,D1242&lt;3)),1,0)</f>
        <v>0</v>
      </c>
      <c r="J1242" s="4">
        <f t="shared" si="78"/>
        <v>1</v>
      </c>
      <c r="K1242" s="5">
        <f t="shared" si="79"/>
        <v>0</v>
      </c>
    </row>
    <row r="1243" spans="1:11" x14ac:dyDescent="0.25">
      <c r="A1243" t="s">
        <v>10</v>
      </c>
      <c r="B1243" t="s">
        <v>60</v>
      </c>
      <c r="C1243">
        <v>1</v>
      </c>
      <c r="D1243">
        <v>3</v>
      </c>
      <c r="E1243">
        <v>32</v>
      </c>
      <c r="F1243">
        <v>59</v>
      </c>
      <c r="G1243" s="1">
        <f t="shared" si="76"/>
        <v>0.91428571428571426</v>
      </c>
      <c r="H1243" s="4">
        <f t="shared" si="77"/>
        <v>1</v>
      </c>
      <c r="I1243" s="5">
        <f>IF(OR(AND(F1243&gt;=50,G1243&gt;SUMIF(SeasonTotals!A$2:A$9,A1243,SeasonTotals!F$2:F$9)),AND(G1243&gt;0.885,F1243&gt;=50,D1243&lt;3)),1,0)</f>
        <v>1</v>
      </c>
      <c r="J1243" s="4">
        <f t="shared" si="78"/>
        <v>0</v>
      </c>
      <c r="K1243" s="5">
        <f t="shared" si="79"/>
        <v>0</v>
      </c>
    </row>
    <row r="1244" spans="1:11" x14ac:dyDescent="0.25">
      <c r="A1244" t="s">
        <v>10</v>
      </c>
      <c r="B1244" t="s">
        <v>60</v>
      </c>
      <c r="C1244">
        <v>1</v>
      </c>
      <c r="D1244">
        <v>5</v>
      </c>
      <c r="E1244">
        <v>30</v>
      </c>
      <c r="F1244">
        <v>58</v>
      </c>
      <c r="G1244" s="1">
        <f t="shared" si="76"/>
        <v>0.8571428571428571</v>
      </c>
      <c r="H1244" s="4">
        <f t="shared" si="77"/>
        <v>0</v>
      </c>
      <c r="I1244" s="5">
        <f>IF(OR(AND(F1244&gt;=50,G1244&gt;SUMIF(SeasonTotals!A$2:A$9,A1244,SeasonTotals!F$2:F$9)),AND(G1244&gt;0.885,F1244&gt;=50,D1244&lt;3)),1,0)</f>
        <v>0</v>
      </c>
      <c r="J1244" s="4">
        <f t="shared" si="78"/>
        <v>0</v>
      </c>
      <c r="K1244" s="5">
        <f t="shared" si="79"/>
        <v>0</v>
      </c>
    </row>
    <row r="1245" spans="1:11" x14ac:dyDescent="0.25">
      <c r="A1245" t="s">
        <v>10</v>
      </c>
      <c r="B1245" t="s">
        <v>60</v>
      </c>
      <c r="C1245">
        <v>1</v>
      </c>
      <c r="D1245">
        <v>1</v>
      </c>
      <c r="E1245">
        <v>30</v>
      </c>
      <c r="F1245">
        <v>60</v>
      </c>
      <c r="G1245" s="1">
        <f t="shared" si="76"/>
        <v>0.967741935483871</v>
      </c>
      <c r="H1245" s="4">
        <f t="shared" si="77"/>
        <v>1</v>
      </c>
      <c r="I1245" s="5">
        <f>IF(OR(AND(F1245&gt;=50,G1245&gt;SUMIF(SeasonTotals!A$2:A$9,A1245,SeasonTotals!F$2:F$9)),AND(G1245&gt;0.885,F1245&gt;=50,D1245&lt;3)),1,0)</f>
        <v>1</v>
      </c>
      <c r="J1245" s="4">
        <f t="shared" si="78"/>
        <v>0</v>
      </c>
      <c r="K1245" s="5">
        <f t="shared" si="79"/>
        <v>0</v>
      </c>
    </row>
    <row r="1246" spans="1:11" x14ac:dyDescent="0.25">
      <c r="A1246" t="s">
        <v>10</v>
      </c>
      <c r="B1246" t="s">
        <v>60</v>
      </c>
      <c r="C1246">
        <v>1</v>
      </c>
      <c r="D1246">
        <v>0</v>
      </c>
      <c r="E1246">
        <v>36</v>
      </c>
      <c r="F1246">
        <v>60</v>
      </c>
      <c r="G1246" s="1">
        <f t="shared" si="76"/>
        <v>1</v>
      </c>
      <c r="H1246" s="4">
        <f t="shared" si="77"/>
        <v>1</v>
      </c>
      <c r="I1246" s="5">
        <f>IF(OR(AND(F1246&gt;=50,G1246&gt;SUMIF(SeasonTotals!A$2:A$9,A1246,SeasonTotals!F$2:F$9)),AND(G1246&gt;0.885,F1246&gt;=50,D1246&lt;3)),1,0)</f>
        <v>1</v>
      </c>
      <c r="J1246" s="4">
        <f t="shared" si="78"/>
        <v>0</v>
      </c>
      <c r="K1246" s="5">
        <f t="shared" si="79"/>
        <v>0</v>
      </c>
    </row>
    <row r="1247" spans="1:11" x14ac:dyDescent="0.25">
      <c r="A1247" t="s">
        <v>10</v>
      </c>
      <c r="B1247" t="s">
        <v>60</v>
      </c>
      <c r="C1247">
        <v>1</v>
      </c>
      <c r="D1247">
        <v>5</v>
      </c>
      <c r="E1247">
        <v>22</v>
      </c>
      <c r="F1247">
        <v>59</v>
      </c>
      <c r="G1247" s="1">
        <f t="shared" si="76"/>
        <v>0.81481481481481477</v>
      </c>
      <c r="H1247" s="4">
        <f t="shared" si="77"/>
        <v>0</v>
      </c>
      <c r="I1247" s="5">
        <f>IF(OR(AND(F1247&gt;=50,G1247&gt;SUMIF(SeasonTotals!A$2:A$9,A1247,SeasonTotals!F$2:F$9)),AND(G1247&gt;0.885,F1247&gt;=50,D1247&lt;3)),1,0)</f>
        <v>0</v>
      </c>
      <c r="J1247" s="4">
        <f t="shared" si="78"/>
        <v>1</v>
      </c>
      <c r="K1247" s="5">
        <f t="shared" si="79"/>
        <v>0</v>
      </c>
    </row>
    <row r="1248" spans="1:11" x14ac:dyDescent="0.25">
      <c r="A1248" t="s">
        <v>10</v>
      </c>
      <c r="B1248" t="s">
        <v>60</v>
      </c>
      <c r="C1248">
        <v>1</v>
      </c>
      <c r="D1248">
        <v>3</v>
      </c>
      <c r="E1248">
        <v>12</v>
      </c>
      <c r="F1248">
        <v>21</v>
      </c>
      <c r="G1248" s="1">
        <f t="shared" si="76"/>
        <v>0.8</v>
      </c>
      <c r="H1248" s="4">
        <f t="shared" si="77"/>
        <v>0</v>
      </c>
      <c r="I1248" s="5">
        <f>IF(OR(AND(F1248&gt;=50,G1248&gt;SUMIF(SeasonTotals!A$2:A$9,A1248,SeasonTotals!F$2:F$9)),AND(G1248&gt;0.885,F1248&gt;=50,D1248&lt;3)),1,0)</f>
        <v>0</v>
      </c>
      <c r="J1248" s="4">
        <f t="shared" si="78"/>
        <v>1</v>
      </c>
      <c r="K1248" s="5">
        <f t="shared" si="79"/>
        <v>1</v>
      </c>
    </row>
    <row r="1249" spans="1:11" x14ac:dyDescent="0.25">
      <c r="A1249" t="s">
        <v>10</v>
      </c>
      <c r="B1249" t="s">
        <v>60</v>
      </c>
      <c r="C1249">
        <v>1</v>
      </c>
      <c r="D1249">
        <v>3</v>
      </c>
      <c r="E1249">
        <v>36</v>
      </c>
      <c r="F1249">
        <v>59</v>
      </c>
      <c r="G1249" s="1">
        <f t="shared" si="76"/>
        <v>0.92307692307692313</v>
      </c>
      <c r="H1249" s="4">
        <f t="shared" si="77"/>
        <v>1</v>
      </c>
      <c r="I1249" s="5">
        <f>IF(OR(AND(F1249&gt;=50,G1249&gt;SUMIF(SeasonTotals!A$2:A$9,A1249,SeasonTotals!F$2:F$9)),AND(G1249&gt;0.885,F1249&gt;=50,D1249&lt;3)),1,0)</f>
        <v>1</v>
      </c>
      <c r="J1249" s="4">
        <f t="shared" si="78"/>
        <v>0</v>
      </c>
      <c r="K1249" s="5">
        <f t="shared" si="79"/>
        <v>0</v>
      </c>
    </row>
    <row r="1250" spans="1:11" x14ac:dyDescent="0.25">
      <c r="A1250" t="s">
        <v>10</v>
      </c>
      <c r="B1250" t="s">
        <v>60</v>
      </c>
      <c r="C1250">
        <v>1</v>
      </c>
      <c r="D1250">
        <v>4</v>
      </c>
      <c r="E1250">
        <v>35</v>
      </c>
      <c r="F1250">
        <v>59</v>
      </c>
      <c r="G1250" s="1">
        <f t="shared" si="76"/>
        <v>0.89743589743589747</v>
      </c>
      <c r="H1250" s="4">
        <f t="shared" si="77"/>
        <v>0</v>
      </c>
      <c r="I1250" s="5">
        <f>IF(OR(AND(F1250&gt;=50,G1250&gt;SUMIF(SeasonTotals!A$2:A$9,A1250,SeasonTotals!F$2:F$9)),AND(G1250&gt;0.885,F1250&gt;=50,D1250&lt;3)),1,0)</f>
        <v>0</v>
      </c>
      <c r="J1250" s="4">
        <f t="shared" si="78"/>
        <v>0</v>
      </c>
      <c r="K1250" s="5">
        <f t="shared" si="79"/>
        <v>0</v>
      </c>
    </row>
    <row r="1251" spans="1:11" x14ac:dyDescent="0.25">
      <c r="A1251" t="s">
        <v>10</v>
      </c>
      <c r="B1251" t="s">
        <v>60</v>
      </c>
      <c r="C1251">
        <v>1</v>
      </c>
      <c r="D1251">
        <v>4</v>
      </c>
      <c r="E1251">
        <v>25</v>
      </c>
      <c r="F1251">
        <v>60</v>
      </c>
      <c r="G1251" s="1">
        <f t="shared" si="76"/>
        <v>0.86206896551724133</v>
      </c>
      <c r="H1251" s="4">
        <f t="shared" si="77"/>
        <v>0</v>
      </c>
      <c r="I1251" s="5">
        <f>IF(OR(AND(F1251&gt;=50,G1251&gt;SUMIF(SeasonTotals!A$2:A$9,A1251,SeasonTotals!F$2:F$9)),AND(G1251&gt;0.885,F1251&gt;=50,D1251&lt;3)),1,0)</f>
        <v>0</v>
      </c>
      <c r="J1251" s="4">
        <f t="shared" si="78"/>
        <v>0</v>
      </c>
      <c r="K1251" s="5">
        <f t="shared" si="79"/>
        <v>0</v>
      </c>
    </row>
    <row r="1252" spans="1:11" x14ac:dyDescent="0.25">
      <c r="A1252" t="s">
        <v>10</v>
      </c>
      <c r="B1252" t="s">
        <v>60</v>
      </c>
      <c r="C1252">
        <v>1</v>
      </c>
      <c r="D1252">
        <v>2</v>
      </c>
      <c r="E1252">
        <v>26</v>
      </c>
      <c r="F1252">
        <v>59</v>
      </c>
      <c r="G1252" s="1">
        <f t="shared" si="76"/>
        <v>0.9285714285714286</v>
      </c>
      <c r="H1252" s="4">
        <f t="shared" si="77"/>
        <v>1</v>
      </c>
      <c r="I1252" s="5">
        <f>IF(OR(AND(F1252&gt;=50,G1252&gt;SUMIF(SeasonTotals!A$2:A$9,A1252,SeasonTotals!F$2:F$9)),AND(G1252&gt;0.885,F1252&gt;=50,D1252&lt;3)),1,0)</f>
        <v>1</v>
      </c>
      <c r="J1252" s="4">
        <f t="shared" si="78"/>
        <v>0</v>
      </c>
      <c r="K1252" s="5">
        <f t="shared" si="79"/>
        <v>0</v>
      </c>
    </row>
    <row r="1253" spans="1:11" x14ac:dyDescent="0.25">
      <c r="A1253" t="s">
        <v>10</v>
      </c>
      <c r="B1253" t="s">
        <v>60</v>
      </c>
      <c r="C1253">
        <v>1</v>
      </c>
      <c r="D1253">
        <v>4</v>
      </c>
      <c r="E1253">
        <v>22</v>
      </c>
      <c r="F1253">
        <v>61</v>
      </c>
      <c r="G1253" s="1">
        <f t="shared" si="76"/>
        <v>0.84615384615384615</v>
      </c>
      <c r="H1253" s="4">
        <f t="shared" si="77"/>
        <v>0</v>
      </c>
      <c r="I1253" s="5">
        <f>IF(OR(AND(F1253&gt;=50,G1253&gt;SUMIF(SeasonTotals!A$2:A$9,A1253,SeasonTotals!F$2:F$9)),AND(G1253&gt;0.885,F1253&gt;=50,D1253&lt;3)),1,0)</f>
        <v>0</v>
      </c>
      <c r="J1253" s="4">
        <f t="shared" si="78"/>
        <v>1</v>
      </c>
      <c r="K1253" s="5">
        <f t="shared" si="79"/>
        <v>0</v>
      </c>
    </row>
    <row r="1254" spans="1:11" x14ac:dyDescent="0.25">
      <c r="A1254" t="s">
        <v>10</v>
      </c>
      <c r="B1254" t="s">
        <v>60</v>
      </c>
      <c r="C1254">
        <v>1</v>
      </c>
      <c r="D1254">
        <v>2</v>
      </c>
      <c r="E1254">
        <v>26</v>
      </c>
      <c r="F1254">
        <v>58</v>
      </c>
      <c r="G1254" s="1">
        <f t="shared" si="76"/>
        <v>0.9285714285714286</v>
      </c>
      <c r="H1254" s="4">
        <f t="shared" si="77"/>
        <v>1</v>
      </c>
      <c r="I1254" s="5">
        <f>IF(OR(AND(F1254&gt;=50,G1254&gt;SUMIF(SeasonTotals!A$2:A$9,A1254,SeasonTotals!F$2:F$9)),AND(G1254&gt;0.885,F1254&gt;=50,D1254&lt;3)),1,0)</f>
        <v>1</v>
      </c>
      <c r="J1254" s="4">
        <f t="shared" si="78"/>
        <v>0</v>
      </c>
      <c r="K1254" s="5">
        <f t="shared" si="79"/>
        <v>0</v>
      </c>
    </row>
    <row r="1255" spans="1:11" x14ac:dyDescent="0.25">
      <c r="A1255" t="s">
        <v>10</v>
      </c>
      <c r="B1255" t="s">
        <v>60</v>
      </c>
      <c r="C1255">
        <v>1</v>
      </c>
      <c r="D1255">
        <v>2</v>
      </c>
      <c r="E1255">
        <v>2</v>
      </c>
      <c r="F1255">
        <v>11</v>
      </c>
      <c r="G1255" s="1">
        <f t="shared" si="76"/>
        <v>0.5</v>
      </c>
      <c r="H1255" s="4">
        <f t="shared" si="77"/>
        <v>0</v>
      </c>
      <c r="I1255" s="5">
        <f>IF(OR(AND(F1255&gt;=50,G1255&gt;SUMIF(SeasonTotals!A$2:A$9,A1255,SeasonTotals!F$2:F$9)),AND(G1255&gt;0.885,F1255&gt;=50,D1255&lt;3)),1,0)</f>
        <v>0</v>
      </c>
      <c r="J1255" s="4">
        <f t="shared" si="78"/>
        <v>1</v>
      </c>
      <c r="K1255" s="5">
        <f t="shared" si="79"/>
        <v>1</v>
      </c>
    </row>
    <row r="1256" spans="1:11" x14ac:dyDescent="0.25">
      <c r="A1256" t="s">
        <v>10</v>
      </c>
      <c r="B1256" t="s">
        <v>60</v>
      </c>
      <c r="C1256">
        <v>1</v>
      </c>
      <c r="D1256">
        <v>0</v>
      </c>
      <c r="E1256">
        <v>28</v>
      </c>
      <c r="F1256">
        <v>60</v>
      </c>
      <c r="G1256" s="1">
        <f t="shared" si="76"/>
        <v>1</v>
      </c>
      <c r="H1256" s="4">
        <f t="shared" si="77"/>
        <v>1</v>
      </c>
      <c r="I1256" s="5">
        <f>IF(OR(AND(F1256&gt;=50,G1256&gt;SUMIF(SeasonTotals!A$2:A$9,A1256,SeasonTotals!F$2:F$9)),AND(G1256&gt;0.885,F1256&gt;=50,D1256&lt;3)),1,0)</f>
        <v>1</v>
      </c>
      <c r="J1256" s="4">
        <f t="shared" si="78"/>
        <v>0</v>
      </c>
      <c r="K1256" s="5">
        <f t="shared" si="79"/>
        <v>0</v>
      </c>
    </row>
    <row r="1257" spans="1:11" x14ac:dyDescent="0.25">
      <c r="A1257" t="s">
        <v>10</v>
      </c>
      <c r="B1257" t="s">
        <v>60</v>
      </c>
      <c r="C1257">
        <v>1</v>
      </c>
      <c r="D1257">
        <v>1</v>
      </c>
      <c r="E1257">
        <v>22</v>
      </c>
      <c r="F1257">
        <v>60</v>
      </c>
      <c r="G1257" s="1">
        <f t="shared" si="76"/>
        <v>0.95652173913043481</v>
      </c>
      <c r="H1257" s="4">
        <f t="shared" si="77"/>
        <v>1</v>
      </c>
      <c r="I1257" s="5">
        <f>IF(OR(AND(F1257&gt;=50,G1257&gt;SUMIF(SeasonTotals!A$2:A$9,A1257,SeasonTotals!F$2:F$9)),AND(G1257&gt;0.885,F1257&gt;=50,D1257&lt;3)),1,0)</f>
        <v>1</v>
      </c>
      <c r="J1257" s="4">
        <f t="shared" si="78"/>
        <v>0</v>
      </c>
      <c r="K1257" s="5">
        <f t="shared" si="79"/>
        <v>0</v>
      </c>
    </row>
    <row r="1258" spans="1:11" x14ac:dyDescent="0.25">
      <c r="A1258" t="s">
        <v>10</v>
      </c>
      <c r="B1258" t="s">
        <v>60</v>
      </c>
      <c r="C1258">
        <v>1</v>
      </c>
      <c r="D1258">
        <v>1</v>
      </c>
      <c r="E1258">
        <v>17</v>
      </c>
      <c r="F1258">
        <v>59</v>
      </c>
      <c r="G1258" s="1">
        <f t="shared" si="76"/>
        <v>0.94444444444444442</v>
      </c>
      <c r="H1258" s="4">
        <f t="shared" si="77"/>
        <v>1</v>
      </c>
      <c r="I1258" s="5">
        <f>IF(OR(AND(F1258&gt;=50,G1258&gt;SUMIF(SeasonTotals!A$2:A$9,A1258,SeasonTotals!F$2:F$9)),AND(G1258&gt;0.885,F1258&gt;=50,D1258&lt;3)),1,0)</f>
        <v>1</v>
      </c>
      <c r="J1258" s="4">
        <f t="shared" si="78"/>
        <v>0</v>
      </c>
      <c r="K1258" s="5">
        <f t="shared" si="79"/>
        <v>0</v>
      </c>
    </row>
    <row r="1259" spans="1:11" x14ac:dyDescent="0.25">
      <c r="A1259" t="s">
        <v>10</v>
      </c>
      <c r="B1259" t="s">
        <v>60</v>
      </c>
      <c r="C1259">
        <v>1</v>
      </c>
      <c r="D1259">
        <v>2</v>
      </c>
      <c r="E1259">
        <v>17</v>
      </c>
      <c r="F1259">
        <v>60</v>
      </c>
      <c r="G1259" s="1">
        <f t="shared" si="76"/>
        <v>0.89473684210526316</v>
      </c>
      <c r="H1259" s="4">
        <f t="shared" si="77"/>
        <v>1</v>
      </c>
      <c r="I1259" s="5">
        <f>IF(OR(AND(F1259&gt;=50,G1259&gt;SUMIF(SeasonTotals!A$2:A$9,A1259,SeasonTotals!F$2:F$9)),AND(G1259&gt;0.885,F1259&gt;=50,D1259&lt;3)),1,0)</f>
        <v>1</v>
      </c>
      <c r="J1259" s="4">
        <f t="shared" si="78"/>
        <v>0</v>
      </c>
      <c r="K1259" s="5">
        <f t="shared" si="79"/>
        <v>0</v>
      </c>
    </row>
    <row r="1260" spans="1:11" x14ac:dyDescent="0.25">
      <c r="A1260" t="s">
        <v>10</v>
      </c>
      <c r="B1260" t="s">
        <v>60</v>
      </c>
      <c r="C1260">
        <v>1</v>
      </c>
      <c r="D1260">
        <v>0</v>
      </c>
      <c r="E1260">
        <v>2</v>
      </c>
      <c r="F1260">
        <v>5</v>
      </c>
      <c r="G1260" s="1">
        <f t="shared" si="76"/>
        <v>1</v>
      </c>
      <c r="H1260" s="4">
        <f t="shared" si="77"/>
        <v>0</v>
      </c>
      <c r="I1260" s="5">
        <f>IF(OR(AND(F1260&gt;=50,G1260&gt;SUMIF(SeasonTotals!A$2:A$9,A1260,SeasonTotals!F$2:F$9)),AND(G1260&gt;0.885,F1260&gt;=50,D1260&lt;3)),1,0)</f>
        <v>0</v>
      </c>
      <c r="J1260" s="4">
        <f t="shared" si="78"/>
        <v>0</v>
      </c>
      <c r="K1260" s="5">
        <f t="shared" si="79"/>
        <v>1</v>
      </c>
    </row>
    <row r="1261" spans="1:11" x14ac:dyDescent="0.25">
      <c r="A1261" t="s">
        <v>10</v>
      </c>
      <c r="B1261" t="s">
        <v>60</v>
      </c>
      <c r="C1261">
        <v>1</v>
      </c>
      <c r="D1261">
        <v>2</v>
      </c>
      <c r="E1261">
        <v>31</v>
      </c>
      <c r="F1261">
        <v>65</v>
      </c>
      <c r="G1261" s="1">
        <f t="shared" si="76"/>
        <v>0.93939393939393945</v>
      </c>
      <c r="H1261" s="4">
        <f t="shared" si="77"/>
        <v>1</v>
      </c>
      <c r="I1261" s="5">
        <f>IF(OR(AND(F1261&gt;=50,G1261&gt;SUMIF(SeasonTotals!A$2:A$9,A1261,SeasonTotals!F$2:F$9)),AND(G1261&gt;0.885,F1261&gt;=50,D1261&lt;3)),1,0)</f>
        <v>1</v>
      </c>
      <c r="J1261" s="4">
        <f t="shared" si="78"/>
        <v>0</v>
      </c>
      <c r="K1261" s="5">
        <f t="shared" si="79"/>
        <v>0</v>
      </c>
    </row>
    <row r="1262" spans="1:11" x14ac:dyDescent="0.25">
      <c r="A1262" t="s">
        <v>10</v>
      </c>
      <c r="B1262" t="s">
        <v>60</v>
      </c>
      <c r="C1262">
        <v>1</v>
      </c>
      <c r="D1262">
        <v>0</v>
      </c>
      <c r="E1262">
        <v>35</v>
      </c>
      <c r="F1262">
        <v>60</v>
      </c>
      <c r="G1262" s="1">
        <f t="shared" si="76"/>
        <v>1</v>
      </c>
      <c r="H1262" s="4">
        <f t="shared" si="77"/>
        <v>1</v>
      </c>
      <c r="I1262" s="5">
        <f>IF(OR(AND(F1262&gt;=50,G1262&gt;SUMIF(SeasonTotals!A$2:A$9,A1262,SeasonTotals!F$2:F$9)),AND(G1262&gt;0.885,F1262&gt;=50,D1262&lt;3)),1,0)</f>
        <v>1</v>
      </c>
      <c r="J1262" s="4">
        <f t="shared" si="78"/>
        <v>0</v>
      </c>
      <c r="K1262" s="5">
        <f t="shared" si="79"/>
        <v>0</v>
      </c>
    </row>
    <row r="1263" spans="1:11" x14ac:dyDescent="0.25">
      <c r="A1263" t="s">
        <v>10</v>
      </c>
      <c r="B1263" t="s">
        <v>60</v>
      </c>
      <c r="C1263">
        <v>1</v>
      </c>
      <c r="D1263">
        <v>3</v>
      </c>
      <c r="E1263">
        <v>16</v>
      </c>
      <c r="F1263">
        <v>20</v>
      </c>
      <c r="G1263" s="1">
        <f t="shared" si="76"/>
        <v>0.84210526315789469</v>
      </c>
      <c r="H1263" s="4">
        <f t="shared" si="77"/>
        <v>0</v>
      </c>
      <c r="I1263" s="5">
        <f>IF(OR(AND(F1263&gt;=50,G1263&gt;SUMIF(SeasonTotals!A$2:A$9,A1263,SeasonTotals!F$2:F$9)),AND(G1263&gt;0.885,F1263&gt;=50,D1263&lt;3)),1,0)</f>
        <v>0</v>
      </c>
      <c r="J1263" s="4">
        <f t="shared" si="78"/>
        <v>1</v>
      </c>
      <c r="K1263" s="5">
        <f t="shared" si="79"/>
        <v>1</v>
      </c>
    </row>
    <row r="1264" spans="1:11" x14ac:dyDescent="0.25">
      <c r="A1264" t="s">
        <v>10</v>
      </c>
      <c r="B1264" t="s">
        <v>60</v>
      </c>
      <c r="C1264">
        <v>1</v>
      </c>
      <c r="D1264">
        <v>2</v>
      </c>
      <c r="E1264">
        <v>36</v>
      </c>
      <c r="F1264">
        <v>59</v>
      </c>
      <c r="G1264" s="1">
        <f t="shared" si="76"/>
        <v>0.94736842105263153</v>
      </c>
      <c r="H1264" s="4">
        <f t="shared" si="77"/>
        <v>1</v>
      </c>
      <c r="I1264" s="5">
        <f>IF(OR(AND(F1264&gt;=50,G1264&gt;SUMIF(SeasonTotals!A$2:A$9,A1264,SeasonTotals!F$2:F$9)),AND(G1264&gt;0.885,F1264&gt;=50,D1264&lt;3)),1,0)</f>
        <v>1</v>
      </c>
      <c r="J1264" s="4">
        <f t="shared" si="78"/>
        <v>0</v>
      </c>
      <c r="K1264" s="5">
        <f t="shared" si="79"/>
        <v>0</v>
      </c>
    </row>
    <row r="1265" spans="1:11" x14ac:dyDescent="0.25">
      <c r="A1265" t="s">
        <v>10</v>
      </c>
      <c r="B1265" t="s">
        <v>60</v>
      </c>
      <c r="C1265">
        <v>1</v>
      </c>
      <c r="D1265">
        <v>1</v>
      </c>
      <c r="E1265">
        <v>24</v>
      </c>
      <c r="F1265">
        <v>60</v>
      </c>
      <c r="G1265" s="1">
        <f t="shared" si="76"/>
        <v>0.96</v>
      </c>
      <c r="H1265" s="4">
        <f t="shared" si="77"/>
        <v>1</v>
      </c>
      <c r="I1265" s="5">
        <f>IF(OR(AND(F1265&gt;=50,G1265&gt;SUMIF(SeasonTotals!A$2:A$9,A1265,SeasonTotals!F$2:F$9)),AND(G1265&gt;0.885,F1265&gt;=50,D1265&lt;3)),1,0)</f>
        <v>1</v>
      </c>
      <c r="J1265" s="4">
        <f t="shared" si="78"/>
        <v>0</v>
      </c>
      <c r="K1265" s="5">
        <f t="shared" si="79"/>
        <v>0</v>
      </c>
    </row>
    <row r="1266" spans="1:11" x14ac:dyDescent="0.25">
      <c r="A1266" t="s">
        <v>10</v>
      </c>
      <c r="B1266" t="s">
        <v>60</v>
      </c>
      <c r="C1266">
        <v>1</v>
      </c>
      <c r="D1266">
        <v>2</v>
      </c>
      <c r="E1266">
        <v>19</v>
      </c>
      <c r="F1266">
        <v>60</v>
      </c>
      <c r="G1266" s="1">
        <f t="shared" si="76"/>
        <v>0.90476190476190477</v>
      </c>
      <c r="H1266" s="4">
        <f t="shared" si="77"/>
        <v>1</v>
      </c>
      <c r="I1266" s="5">
        <f>IF(OR(AND(F1266&gt;=50,G1266&gt;SUMIF(SeasonTotals!A$2:A$9,A1266,SeasonTotals!F$2:F$9)),AND(G1266&gt;0.885,F1266&gt;=50,D1266&lt;3)),1,0)</f>
        <v>1</v>
      </c>
      <c r="J1266" s="4">
        <f t="shared" si="78"/>
        <v>0</v>
      </c>
      <c r="K1266" s="5">
        <f t="shared" si="79"/>
        <v>0</v>
      </c>
    </row>
    <row r="1267" spans="1:11" x14ac:dyDescent="0.25">
      <c r="A1267" t="s">
        <v>10</v>
      </c>
      <c r="B1267" t="s">
        <v>60</v>
      </c>
      <c r="C1267">
        <v>1</v>
      </c>
      <c r="D1267">
        <v>1</v>
      </c>
      <c r="E1267">
        <v>24</v>
      </c>
      <c r="F1267">
        <v>60</v>
      </c>
      <c r="G1267" s="1">
        <f t="shared" si="76"/>
        <v>0.96</v>
      </c>
      <c r="H1267" s="4">
        <f t="shared" si="77"/>
        <v>1</v>
      </c>
      <c r="I1267" s="5">
        <f>IF(OR(AND(F1267&gt;=50,G1267&gt;SUMIF(SeasonTotals!A$2:A$9,A1267,SeasonTotals!F$2:F$9)),AND(G1267&gt;0.885,F1267&gt;=50,D1267&lt;3)),1,0)</f>
        <v>1</v>
      </c>
      <c r="J1267" s="4">
        <f t="shared" si="78"/>
        <v>0</v>
      </c>
      <c r="K1267" s="5">
        <f t="shared" si="79"/>
        <v>0</v>
      </c>
    </row>
    <row r="1268" spans="1:11" x14ac:dyDescent="0.25">
      <c r="A1268" t="s">
        <v>10</v>
      </c>
      <c r="B1268" t="s">
        <v>60</v>
      </c>
      <c r="C1268">
        <v>1</v>
      </c>
      <c r="D1268">
        <v>0</v>
      </c>
      <c r="E1268">
        <v>31</v>
      </c>
      <c r="F1268">
        <v>60</v>
      </c>
      <c r="G1268" s="1">
        <f t="shared" si="76"/>
        <v>1</v>
      </c>
      <c r="H1268" s="4">
        <f t="shared" si="77"/>
        <v>1</v>
      </c>
      <c r="I1268" s="5">
        <f>IF(OR(AND(F1268&gt;=50,G1268&gt;SUMIF(SeasonTotals!A$2:A$9,A1268,SeasonTotals!F$2:F$9)),AND(G1268&gt;0.885,F1268&gt;=50,D1268&lt;3)),1,0)</f>
        <v>1</v>
      </c>
      <c r="J1268" s="4">
        <f t="shared" si="78"/>
        <v>0</v>
      </c>
      <c r="K1268" s="5">
        <f t="shared" si="79"/>
        <v>0</v>
      </c>
    </row>
    <row r="1269" spans="1:11" x14ac:dyDescent="0.25">
      <c r="A1269" t="s">
        <v>10</v>
      </c>
      <c r="B1269" t="s">
        <v>60</v>
      </c>
      <c r="C1269">
        <v>1</v>
      </c>
      <c r="D1269">
        <v>1</v>
      </c>
      <c r="E1269">
        <v>27</v>
      </c>
      <c r="F1269">
        <v>59</v>
      </c>
      <c r="G1269" s="1">
        <f t="shared" si="76"/>
        <v>0.9642857142857143</v>
      </c>
      <c r="H1269" s="4">
        <f t="shared" si="77"/>
        <v>1</v>
      </c>
      <c r="I1269" s="5">
        <f>IF(OR(AND(F1269&gt;=50,G1269&gt;SUMIF(SeasonTotals!A$2:A$9,A1269,SeasonTotals!F$2:F$9)),AND(G1269&gt;0.885,F1269&gt;=50,D1269&lt;3)),1,0)</f>
        <v>1</v>
      </c>
      <c r="J1269" s="4">
        <f t="shared" si="78"/>
        <v>0</v>
      </c>
      <c r="K1269" s="5">
        <f t="shared" si="79"/>
        <v>0</v>
      </c>
    </row>
    <row r="1270" spans="1:11" x14ac:dyDescent="0.25">
      <c r="A1270" t="s">
        <v>10</v>
      </c>
      <c r="B1270" t="s">
        <v>60</v>
      </c>
      <c r="C1270">
        <v>1</v>
      </c>
      <c r="D1270">
        <v>1</v>
      </c>
      <c r="E1270">
        <v>26</v>
      </c>
      <c r="F1270">
        <v>59</v>
      </c>
      <c r="G1270" s="1">
        <f t="shared" si="76"/>
        <v>0.96296296296296291</v>
      </c>
      <c r="H1270" s="4">
        <f t="shared" si="77"/>
        <v>1</v>
      </c>
      <c r="I1270" s="5">
        <f>IF(OR(AND(F1270&gt;=50,G1270&gt;SUMIF(SeasonTotals!A$2:A$9,A1270,SeasonTotals!F$2:F$9)),AND(G1270&gt;0.885,F1270&gt;=50,D1270&lt;3)),1,0)</f>
        <v>1</v>
      </c>
      <c r="J1270" s="4">
        <f t="shared" si="78"/>
        <v>0</v>
      </c>
      <c r="K1270" s="5">
        <f t="shared" si="79"/>
        <v>0</v>
      </c>
    </row>
    <row r="1271" spans="1:11" x14ac:dyDescent="0.25">
      <c r="A1271" t="s">
        <v>10</v>
      </c>
      <c r="B1271" t="s">
        <v>60</v>
      </c>
      <c r="C1271">
        <v>1</v>
      </c>
      <c r="D1271">
        <v>2</v>
      </c>
      <c r="E1271">
        <v>25</v>
      </c>
      <c r="F1271">
        <v>61</v>
      </c>
      <c r="G1271" s="1">
        <f t="shared" si="76"/>
        <v>0.92592592592592593</v>
      </c>
      <c r="H1271" s="4">
        <f t="shared" si="77"/>
        <v>1</v>
      </c>
      <c r="I1271" s="5">
        <f>IF(OR(AND(F1271&gt;=50,G1271&gt;SUMIF(SeasonTotals!A$2:A$9,A1271,SeasonTotals!F$2:F$9)),AND(G1271&gt;0.885,F1271&gt;=50,D1271&lt;3)),1,0)</f>
        <v>1</v>
      </c>
      <c r="J1271" s="4">
        <f t="shared" si="78"/>
        <v>0</v>
      </c>
      <c r="K1271" s="5">
        <f t="shared" si="79"/>
        <v>0</v>
      </c>
    </row>
    <row r="1272" spans="1:11" x14ac:dyDescent="0.25">
      <c r="A1272" t="s">
        <v>10</v>
      </c>
      <c r="B1272" t="s">
        <v>60</v>
      </c>
      <c r="C1272">
        <v>1</v>
      </c>
      <c r="D1272">
        <v>2</v>
      </c>
      <c r="E1272">
        <v>27</v>
      </c>
      <c r="F1272">
        <v>60</v>
      </c>
      <c r="G1272" s="1">
        <f t="shared" si="76"/>
        <v>0.93103448275862066</v>
      </c>
      <c r="H1272" s="4">
        <f t="shared" si="77"/>
        <v>1</v>
      </c>
      <c r="I1272" s="5">
        <f>IF(OR(AND(F1272&gt;=50,G1272&gt;SUMIF(SeasonTotals!A$2:A$9,A1272,SeasonTotals!F$2:F$9)),AND(G1272&gt;0.885,F1272&gt;=50,D1272&lt;3)),1,0)</f>
        <v>1</v>
      </c>
      <c r="J1272" s="4">
        <f t="shared" si="78"/>
        <v>0</v>
      </c>
      <c r="K1272" s="5">
        <f t="shared" si="79"/>
        <v>0</v>
      </c>
    </row>
    <row r="1273" spans="1:11" x14ac:dyDescent="0.25">
      <c r="A1273" t="s">
        <v>10</v>
      </c>
      <c r="B1273" t="s">
        <v>60</v>
      </c>
      <c r="C1273">
        <v>1</v>
      </c>
      <c r="D1273">
        <v>1</v>
      </c>
      <c r="E1273">
        <v>20</v>
      </c>
      <c r="F1273">
        <v>59</v>
      </c>
      <c r="G1273" s="1">
        <f t="shared" si="76"/>
        <v>0.95238095238095233</v>
      </c>
      <c r="H1273" s="4">
        <f t="shared" si="77"/>
        <v>1</v>
      </c>
      <c r="I1273" s="5">
        <f>IF(OR(AND(F1273&gt;=50,G1273&gt;SUMIF(SeasonTotals!A$2:A$9,A1273,SeasonTotals!F$2:F$9)),AND(G1273&gt;0.885,F1273&gt;=50,D1273&lt;3)),1,0)</f>
        <v>1</v>
      </c>
      <c r="J1273" s="4">
        <f t="shared" si="78"/>
        <v>0</v>
      </c>
      <c r="K1273" s="5">
        <f t="shared" si="79"/>
        <v>0</v>
      </c>
    </row>
    <row r="1274" spans="1:11" x14ac:dyDescent="0.25">
      <c r="A1274" t="s">
        <v>10</v>
      </c>
      <c r="B1274" t="s">
        <v>61</v>
      </c>
      <c r="C1274">
        <v>1</v>
      </c>
      <c r="D1274">
        <v>2</v>
      </c>
      <c r="E1274">
        <v>24</v>
      </c>
      <c r="F1274">
        <v>60</v>
      </c>
      <c r="G1274" s="1">
        <f t="shared" si="76"/>
        <v>0.92307692307692313</v>
      </c>
      <c r="H1274" s="4">
        <f t="shared" si="77"/>
        <v>1</v>
      </c>
      <c r="I1274" s="5">
        <f>IF(OR(AND(F1274&gt;=50,G1274&gt;SUMIF(SeasonTotals!A$2:A$9,A1274,SeasonTotals!F$2:F$9)),AND(G1274&gt;0.885,F1274&gt;=50,D1274&lt;3)),1,0)</f>
        <v>1</v>
      </c>
      <c r="J1274" s="4">
        <f t="shared" si="78"/>
        <v>0</v>
      </c>
      <c r="K1274" s="5">
        <f t="shared" si="79"/>
        <v>0</v>
      </c>
    </row>
    <row r="1275" spans="1:11" x14ac:dyDescent="0.25">
      <c r="A1275" t="s">
        <v>10</v>
      </c>
      <c r="B1275" t="s">
        <v>61</v>
      </c>
      <c r="C1275">
        <v>1</v>
      </c>
      <c r="D1275">
        <v>4</v>
      </c>
      <c r="E1275">
        <v>29</v>
      </c>
      <c r="F1275">
        <v>59</v>
      </c>
      <c r="G1275" s="1">
        <f t="shared" si="76"/>
        <v>0.87878787878787878</v>
      </c>
      <c r="H1275" s="4">
        <f t="shared" si="77"/>
        <v>0</v>
      </c>
      <c r="I1275" s="5">
        <f>IF(OR(AND(F1275&gt;=50,G1275&gt;SUMIF(SeasonTotals!A$2:A$9,A1275,SeasonTotals!F$2:F$9)),AND(G1275&gt;0.885,F1275&gt;=50,D1275&lt;3)),1,0)</f>
        <v>0</v>
      </c>
      <c r="J1275" s="4">
        <f t="shared" si="78"/>
        <v>0</v>
      </c>
      <c r="K1275" s="5">
        <f t="shared" si="79"/>
        <v>0</v>
      </c>
    </row>
    <row r="1276" spans="1:11" x14ac:dyDescent="0.25">
      <c r="A1276" t="s">
        <v>10</v>
      </c>
      <c r="B1276" t="s">
        <v>61</v>
      </c>
      <c r="C1276">
        <v>1</v>
      </c>
      <c r="D1276">
        <v>2</v>
      </c>
      <c r="E1276">
        <v>25</v>
      </c>
      <c r="F1276">
        <v>60</v>
      </c>
      <c r="G1276" s="1">
        <f t="shared" si="76"/>
        <v>0.92592592592592593</v>
      </c>
      <c r="H1276" s="4">
        <f t="shared" si="77"/>
        <v>1</v>
      </c>
      <c r="I1276" s="5">
        <f>IF(OR(AND(F1276&gt;=50,G1276&gt;SUMIF(SeasonTotals!A$2:A$9,A1276,SeasonTotals!F$2:F$9)),AND(G1276&gt;0.885,F1276&gt;=50,D1276&lt;3)),1,0)</f>
        <v>1</v>
      </c>
      <c r="J1276" s="4">
        <f t="shared" si="78"/>
        <v>0</v>
      </c>
      <c r="K1276" s="5">
        <f t="shared" si="79"/>
        <v>0</v>
      </c>
    </row>
    <row r="1277" spans="1:11" x14ac:dyDescent="0.25">
      <c r="A1277" t="s">
        <v>10</v>
      </c>
      <c r="B1277" t="s">
        <v>61</v>
      </c>
      <c r="C1277">
        <v>1</v>
      </c>
      <c r="D1277">
        <v>1</v>
      </c>
      <c r="E1277">
        <v>29</v>
      </c>
      <c r="F1277">
        <v>60</v>
      </c>
      <c r="G1277" s="1">
        <f t="shared" si="76"/>
        <v>0.96666666666666667</v>
      </c>
      <c r="H1277" s="4">
        <f t="shared" si="77"/>
        <v>1</v>
      </c>
      <c r="I1277" s="5">
        <f>IF(OR(AND(F1277&gt;=50,G1277&gt;SUMIF(SeasonTotals!A$2:A$9,A1277,SeasonTotals!F$2:F$9)),AND(G1277&gt;0.885,F1277&gt;=50,D1277&lt;3)),1,0)</f>
        <v>1</v>
      </c>
      <c r="J1277" s="4">
        <f t="shared" si="78"/>
        <v>0</v>
      </c>
      <c r="K1277" s="5">
        <f t="shared" si="79"/>
        <v>0</v>
      </c>
    </row>
    <row r="1278" spans="1:11" x14ac:dyDescent="0.25">
      <c r="A1278" t="s">
        <v>10</v>
      </c>
      <c r="B1278" t="s">
        <v>61</v>
      </c>
      <c r="C1278">
        <v>1</v>
      </c>
      <c r="D1278">
        <v>0</v>
      </c>
      <c r="E1278">
        <v>31</v>
      </c>
      <c r="F1278">
        <v>60</v>
      </c>
      <c r="G1278" s="1">
        <f t="shared" si="76"/>
        <v>1</v>
      </c>
      <c r="H1278" s="4">
        <f t="shared" si="77"/>
        <v>1</v>
      </c>
      <c r="I1278" s="5">
        <f>IF(OR(AND(F1278&gt;=50,G1278&gt;SUMIF(SeasonTotals!A$2:A$9,A1278,SeasonTotals!F$2:F$9)),AND(G1278&gt;0.885,F1278&gt;=50,D1278&lt;3)),1,0)</f>
        <v>1</v>
      </c>
      <c r="J1278" s="4">
        <f t="shared" si="78"/>
        <v>0</v>
      </c>
      <c r="K1278" s="5">
        <f t="shared" si="79"/>
        <v>0</v>
      </c>
    </row>
    <row r="1279" spans="1:11" x14ac:dyDescent="0.25">
      <c r="A1279" t="s">
        <v>10</v>
      </c>
      <c r="B1279" t="s">
        <v>61</v>
      </c>
      <c r="C1279">
        <v>1</v>
      </c>
      <c r="D1279">
        <v>0</v>
      </c>
      <c r="E1279">
        <v>38</v>
      </c>
      <c r="F1279">
        <v>60</v>
      </c>
      <c r="G1279" s="1">
        <f t="shared" si="76"/>
        <v>1</v>
      </c>
      <c r="H1279" s="4">
        <f t="shared" si="77"/>
        <v>1</v>
      </c>
      <c r="I1279" s="5">
        <f>IF(OR(AND(F1279&gt;=50,G1279&gt;SUMIF(SeasonTotals!A$2:A$9,A1279,SeasonTotals!F$2:F$9)),AND(G1279&gt;0.885,F1279&gt;=50,D1279&lt;3)),1,0)</f>
        <v>1</v>
      </c>
      <c r="J1279" s="4">
        <f t="shared" si="78"/>
        <v>0</v>
      </c>
      <c r="K1279" s="5">
        <f t="shared" si="79"/>
        <v>0</v>
      </c>
    </row>
    <row r="1280" spans="1:11" x14ac:dyDescent="0.25">
      <c r="A1280" t="s">
        <v>10</v>
      </c>
      <c r="B1280" t="s">
        <v>61</v>
      </c>
      <c r="C1280">
        <v>1</v>
      </c>
      <c r="D1280">
        <v>2</v>
      </c>
      <c r="E1280">
        <v>42</v>
      </c>
      <c r="F1280">
        <v>61</v>
      </c>
      <c r="G1280" s="1">
        <f t="shared" si="76"/>
        <v>0.95454545454545459</v>
      </c>
      <c r="H1280" s="4">
        <f t="shared" si="77"/>
        <v>1</v>
      </c>
      <c r="I1280" s="5">
        <f>IF(OR(AND(F1280&gt;=50,G1280&gt;SUMIF(SeasonTotals!A$2:A$9,A1280,SeasonTotals!F$2:F$9)),AND(G1280&gt;0.885,F1280&gt;=50,D1280&lt;3)),1,0)</f>
        <v>1</v>
      </c>
      <c r="J1280" s="4">
        <f t="shared" si="78"/>
        <v>0</v>
      </c>
      <c r="K1280" s="5">
        <f t="shared" si="79"/>
        <v>0</v>
      </c>
    </row>
    <row r="1281" spans="1:11" x14ac:dyDescent="0.25">
      <c r="A1281" t="s">
        <v>10</v>
      </c>
      <c r="B1281" t="s">
        <v>61</v>
      </c>
      <c r="C1281">
        <v>1</v>
      </c>
      <c r="D1281">
        <v>4</v>
      </c>
      <c r="E1281">
        <v>38</v>
      </c>
      <c r="F1281">
        <v>59</v>
      </c>
      <c r="G1281" s="1">
        <f t="shared" si="76"/>
        <v>0.90476190476190477</v>
      </c>
      <c r="H1281" s="4">
        <f t="shared" si="77"/>
        <v>0</v>
      </c>
      <c r="I1281" s="5">
        <f>IF(OR(AND(F1281&gt;=50,G1281&gt;SUMIF(SeasonTotals!A$2:A$9,A1281,SeasonTotals!F$2:F$9)),AND(G1281&gt;0.885,F1281&gt;=50,D1281&lt;3)),1,0)</f>
        <v>0</v>
      </c>
      <c r="J1281" s="4">
        <f t="shared" si="78"/>
        <v>0</v>
      </c>
      <c r="K1281" s="5">
        <f t="shared" si="79"/>
        <v>0</v>
      </c>
    </row>
    <row r="1282" spans="1:11" x14ac:dyDescent="0.25">
      <c r="A1282" t="s">
        <v>10</v>
      </c>
      <c r="B1282" t="s">
        <v>61</v>
      </c>
      <c r="C1282">
        <v>1</v>
      </c>
      <c r="D1282">
        <v>1</v>
      </c>
      <c r="E1282">
        <v>38</v>
      </c>
      <c r="F1282">
        <v>60</v>
      </c>
      <c r="G1282" s="1">
        <f t="shared" ref="G1282:G1345" si="80">E1282/MAX(1,SUM(D1282:E1282))</f>
        <v>0.97435897435897434</v>
      </c>
      <c r="H1282" s="4">
        <f t="shared" ref="H1282:H1345" si="81">IF(AND(F1282&gt;=50,OR(G1282&gt;0.913,AND(G1282&gt;0.885,D1282&lt;3))),1,0)</f>
        <v>1</v>
      </c>
      <c r="I1282" s="5">
        <f>IF(OR(AND(F1282&gt;=50,G1282&gt;SUMIF(SeasonTotals!A$2:A$9,A1282,SeasonTotals!F$2:F$9)),AND(G1282&gt;0.885,F1282&gt;=50,D1282&lt;3)),1,0)</f>
        <v>1</v>
      </c>
      <c r="J1282" s="4">
        <f t="shared" ref="J1282:J1345" si="82">IF(G1282&lt;0.85,1,0)</f>
        <v>0</v>
      </c>
      <c r="K1282" s="5">
        <f t="shared" ref="K1282:K1345" si="83">IF(F1282&lt;55,1,0)</f>
        <v>0</v>
      </c>
    </row>
    <row r="1283" spans="1:11" x14ac:dyDescent="0.25">
      <c r="A1283" t="s">
        <v>10</v>
      </c>
      <c r="B1283" t="s">
        <v>61</v>
      </c>
      <c r="C1283">
        <v>1</v>
      </c>
      <c r="D1283">
        <v>5</v>
      </c>
      <c r="E1283">
        <v>36</v>
      </c>
      <c r="F1283">
        <v>59</v>
      </c>
      <c r="G1283" s="1">
        <f t="shared" si="80"/>
        <v>0.87804878048780488</v>
      </c>
      <c r="H1283" s="4">
        <f t="shared" si="81"/>
        <v>0</v>
      </c>
      <c r="I1283" s="5">
        <f>IF(OR(AND(F1283&gt;=50,G1283&gt;SUMIF(SeasonTotals!A$2:A$9,A1283,SeasonTotals!F$2:F$9)),AND(G1283&gt;0.885,F1283&gt;=50,D1283&lt;3)),1,0)</f>
        <v>0</v>
      </c>
      <c r="J1283" s="4">
        <f t="shared" si="82"/>
        <v>0</v>
      </c>
      <c r="K1283" s="5">
        <f t="shared" si="83"/>
        <v>0</v>
      </c>
    </row>
    <row r="1284" spans="1:11" x14ac:dyDescent="0.25">
      <c r="A1284" t="s">
        <v>10</v>
      </c>
      <c r="B1284" t="s">
        <v>61</v>
      </c>
      <c r="C1284">
        <v>1</v>
      </c>
      <c r="D1284">
        <v>2</v>
      </c>
      <c r="E1284">
        <v>43</v>
      </c>
      <c r="F1284">
        <v>59</v>
      </c>
      <c r="G1284" s="1">
        <f t="shared" si="80"/>
        <v>0.9555555555555556</v>
      </c>
      <c r="H1284" s="4">
        <f t="shared" si="81"/>
        <v>1</v>
      </c>
      <c r="I1284" s="5">
        <f>IF(OR(AND(F1284&gt;=50,G1284&gt;SUMIF(SeasonTotals!A$2:A$9,A1284,SeasonTotals!F$2:F$9)),AND(G1284&gt;0.885,F1284&gt;=50,D1284&lt;3)),1,0)</f>
        <v>1</v>
      </c>
      <c r="J1284" s="4">
        <f t="shared" si="82"/>
        <v>0</v>
      </c>
      <c r="K1284" s="5">
        <f t="shared" si="83"/>
        <v>0</v>
      </c>
    </row>
    <row r="1285" spans="1:11" x14ac:dyDescent="0.25">
      <c r="A1285" t="s">
        <v>10</v>
      </c>
      <c r="B1285" t="s">
        <v>61</v>
      </c>
      <c r="C1285">
        <v>1</v>
      </c>
      <c r="D1285">
        <v>1</v>
      </c>
      <c r="E1285">
        <v>26</v>
      </c>
      <c r="F1285">
        <v>60</v>
      </c>
      <c r="G1285" s="1">
        <f t="shared" si="80"/>
        <v>0.96296296296296291</v>
      </c>
      <c r="H1285" s="4">
        <f t="shared" si="81"/>
        <v>1</v>
      </c>
      <c r="I1285" s="5">
        <f>IF(OR(AND(F1285&gt;=50,G1285&gt;SUMIF(SeasonTotals!A$2:A$9,A1285,SeasonTotals!F$2:F$9)),AND(G1285&gt;0.885,F1285&gt;=50,D1285&lt;3)),1,0)</f>
        <v>1</v>
      </c>
      <c r="J1285" s="4">
        <f t="shared" si="82"/>
        <v>0</v>
      </c>
      <c r="K1285" s="5">
        <f t="shared" si="83"/>
        <v>0</v>
      </c>
    </row>
    <row r="1286" spans="1:11" x14ac:dyDescent="0.25">
      <c r="A1286" t="s">
        <v>10</v>
      </c>
      <c r="B1286" t="s">
        <v>61</v>
      </c>
      <c r="C1286">
        <v>1</v>
      </c>
      <c r="D1286">
        <v>4</v>
      </c>
      <c r="E1286">
        <v>11</v>
      </c>
      <c r="F1286">
        <v>23</v>
      </c>
      <c r="G1286" s="1">
        <f t="shared" si="80"/>
        <v>0.73333333333333328</v>
      </c>
      <c r="H1286" s="4">
        <f t="shared" si="81"/>
        <v>0</v>
      </c>
      <c r="I1286" s="5">
        <f>IF(OR(AND(F1286&gt;=50,G1286&gt;SUMIF(SeasonTotals!A$2:A$9,A1286,SeasonTotals!F$2:F$9)),AND(G1286&gt;0.885,F1286&gt;=50,D1286&lt;3)),1,0)</f>
        <v>0</v>
      </c>
      <c r="J1286" s="4">
        <f t="shared" si="82"/>
        <v>1</v>
      </c>
      <c r="K1286" s="5">
        <f t="shared" si="83"/>
        <v>1</v>
      </c>
    </row>
    <row r="1287" spans="1:11" x14ac:dyDescent="0.25">
      <c r="A1287" t="s">
        <v>10</v>
      </c>
      <c r="B1287" t="s">
        <v>61</v>
      </c>
      <c r="C1287">
        <v>1</v>
      </c>
      <c r="D1287">
        <v>2</v>
      </c>
      <c r="E1287">
        <v>29</v>
      </c>
      <c r="F1287">
        <v>60</v>
      </c>
      <c r="G1287" s="1">
        <f t="shared" si="80"/>
        <v>0.93548387096774188</v>
      </c>
      <c r="H1287" s="4">
        <f t="shared" si="81"/>
        <v>1</v>
      </c>
      <c r="I1287" s="5">
        <f>IF(OR(AND(F1287&gt;=50,G1287&gt;SUMIF(SeasonTotals!A$2:A$9,A1287,SeasonTotals!F$2:F$9)),AND(G1287&gt;0.885,F1287&gt;=50,D1287&lt;3)),1,0)</f>
        <v>1</v>
      </c>
      <c r="J1287" s="4">
        <f t="shared" si="82"/>
        <v>0</v>
      </c>
      <c r="K1287" s="5">
        <f t="shared" si="83"/>
        <v>0</v>
      </c>
    </row>
    <row r="1288" spans="1:11" x14ac:dyDescent="0.25">
      <c r="A1288" t="s">
        <v>10</v>
      </c>
      <c r="B1288" t="s">
        <v>61</v>
      </c>
      <c r="C1288">
        <v>1</v>
      </c>
      <c r="D1288">
        <v>2</v>
      </c>
      <c r="E1288">
        <v>24</v>
      </c>
      <c r="F1288">
        <v>60</v>
      </c>
      <c r="G1288" s="1">
        <f t="shared" si="80"/>
        <v>0.92307692307692313</v>
      </c>
      <c r="H1288" s="4">
        <f t="shared" si="81"/>
        <v>1</v>
      </c>
      <c r="I1288" s="5">
        <f>IF(OR(AND(F1288&gt;=50,G1288&gt;SUMIF(SeasonTotals!A$2:A$9,A1288,SeasonTotals!F$2:F$9)),AND(G1288&gt;0.885,F1288&gt;=50,D1288&lt;3)),1,0)</f>
        <v>1</v>
      </c>
      <c r="J1288" s="4">
        <f t="shared" si="82"/>
        <v>0</v>
      </c>
      <c r="K1288" s="5">
        <f t="shared" si="83"/>
        <v>0</v>
      </c>
    </row>
    <row r="1289" spans="1:11" x14ac:dyDescent="0.25">
      <c r="A1289" t="s">
        <v>10</v>
      </c>
      <c r="B1289" t="s">
        <v>61</v>
      </c>
      <c r="C1289">
        <v>1</v>
      </c>
      <c r="D1289">
        <v>3</v>
      </c>
      <c r="E1289">
        <v>26</v>
      </c>
      <c r="F1289">
        <v>65</v>
      </c>
      <c r="G1289" s="1">
        <f t="shared" si="80"/>
        <v>0.89655172413793105</v>
      </c>
      <c r="H1289" s="4">
        <f t="shared" si="81"/>
        <v>0</v>
      </c>
      <c r="I1289" s="5">
        <f>IF(OR(AND(F1289&gt;=50,G1289&gt;SUMIF(SeasonTotals!A$2:A$9,A1289,SeasonTotals!F$2:F$9)),AND(G1289&gt;0.885,F1289&gt;=50,D1289&lt;3)),1,0)</f>
        <v>0</v>
      </c>
      <c r="J1289" s="4">
        <f t="shared" si="82"/>
        <v>0</v>
      </c>
      <c r="K1289" s="5">
        <f t="shared" si="83"/>
        <v>0</v>
      </c>
    </row>
    <row r="1290" spans="1:11" x14ac:dyDescent="0.25">
      <c r="A1290" t="s">
        <v>10</v>
      </c>
      <c r="B1290" t="s">
        <v>61</v>
      </c>
      <c r="C1290">
        <v>1</v>
      </c>
      <c r="D1290">
        <v>4</v>
      </c>
      <c r="E1290">
        <v>18</v>
      </c>
      <c r="F1290">
        <v>40</v>
      </c>
      <c r="G1290" s="1">
        <f t="shared" si="80"/>
        <v>0.81818181818181823</v>
      </c>
      <c r="H1290" s="4">
        <f t="shared" si="81"/>
        <v>0</v>
      </c>
      <c r="I1290" s="5">
        <f>IF(OR(AND(F1290&gt;=50,G1290&gt;SUMIF(SeasonTotals!A$2:A$9,A1290,SeasonTotals!F$2:F$9)),AND(G1290&gt;0.885,F1290&gt;=50,D1290&lt;3)),1,0)</f>
        <v>0</v>
      </c>
      <c r="J1290" s="4">
        <f t="shared" si="82"/>
        <v>1</v>
      </c>
      <c r="K1290" s="5">
        <f t="shared" si="83"/>
        <v>1</v>
      </c>
    </row>
    <row r="1291" spans="1:11" x14ac:dyDescent="0.25">
      <c r="A1291" t="s">
        <v>10</v>
      </c>
      <c r="B1291" t="s">
        <v>61</v>
      </c>
      <c r="C1291">
        <v>1</v>
      </c>
      <c r="D1291">
        <v>3</v>
      </c>
      <c r="E1291">
        <v>32</v>
      </c>
      <c r="F1291">
        <v>59</v>
      </c>
      <c r="G1291" s="1">
        <f t="shared" si="80"/>
        <v>0.91428571428571426</v>
      </c>
      <c r="H1291" s="4">
        <f t="shared" si="81"/>
        <v>1</v>
      </c>
      <c r="I1291" s="5">
        <f>IF(OR(AND(F1291&gt;=50,G1291&gt;SUMIF(SeasonTotals!A$2:A$9,A1291,SeasonTotals!F$2:F$9)),AND(G1291&gt;0.885,F1291&gt;=50,D1291&lt;3)),1,0)</f>
        <v>1</v>
      </c>
      <c r="J1291" s="4">
        <f t="shared" si="82"/>
        <v>0</v>
      </c>
      <c r="K1291" s="5">
        <f t="shared" si="83"/>
        <v>0</v>
      </c>
    </row>
    <row r="1292" spans="1:11" x14ac:dyDescent="0.25">
      <c r="A1292" t="s">
        <v>10</v>
      </c>
      <c r="B1292" t="s">
        <v>61</v>
      </c>
      <c r="C1292">
        <v>1</v>
      </c>
      <c r="D1292">
        <v>4</v>
      </c>
      <c r="E1292">
        <v>31</v>
      </c>
      <c r="F1292">
        <v>62</v>
      </c>
      <c r="G1292" s="1">
        <f t="shared" si="80"/>
        <v>0.88571428571428568</v>
      </c>
      <c r="H1292" s="4">
        <f t="shared" si="81"/>
        <v>0</v>
      </c>
      <c r="I1292" s="5">
        <f>IF(OR(AND(F1292&gt;=50,G1292&gt;SUMIF(SeasonTotals!A$2:A$9,A1292,SeasonTotals!F$2:F$9)),AND(G1292&gt;0.885,F1292&gt;=50,D1292&lt;3)),1,0)</f>
        <v>0</v>
      </c>
      <c r="J1292" s="4">
        <f t="shared" si="82"/>
        <v>0</v>
      </c>
      <c r="K1292" s="5">
        <f t="shared" si="83"/>
        <v>0</v>
      </c>
    </row>
    <row r="1293" spans="1:11" x14ac:dyDescent="0.25">
      <c r="A1293" t="s">
        <v>10</v>
      </c>
      <c r="B1293" t="s">
        <v>61</v>
      </c>
      <c r="C1293">
        <v>1</v>
      </c>
      <c r="D1293">
        <v>3</v>
      </c>
      <c r="E1293">
        <v>11</v>
      </c>
      <c r="F1293">
        <v>24</v>
      </c>
      <c r="G1293" s="1">
        <f t="shared" si="80"/>
        <v>0.7857142857142857</v>
      </c>
      <c r="H1293" s="4">
        <f t="shared" si="81"/>
        <v>0</v>
      </c>
      <c r="I1293" s="5">
        <f>IF(OR(AND(F1293&gt;=50,G1293&gt;SUMIF(SeasonTotals!A$2:A$9,A1293,SeasonTotals!F$2:F$9)),AND(G1293&gt;0.885,F1293&gt;=50,D1293&lt;3)),1,0)</f>
        <v>0</v>
      </c>
      <c r="J1293" s="4">
        <f t="shared" si="82"/>
        <v>1</v>
      </c>
      <c r="K1293" s="5">
        <f t="shared" si="83"/>
        <v>1</v>
      </c>
    </row>
    <row r="1294" spans="1:11" x14ac:dyDescent="0.25">
      <c r="A1294" t="s">
        <v>10</v>
      </c>
      <c r="B1294" t="s">
        <v>61</v>
      </c>
      <c r="C1294">
        <v>1</v>
      </c>
      <c r="D1294">
        <v>1</v>
      </c>
      <c r="E1294">
        <v>40</v>
      </c>
      <c r="F1294">
        <v>60</v>
      </c>
      <c r="G1294" s="1">
        <f t="shared" si="80"/>
        <v>0.97560975609756095</v>
      </c>
      <c r="H1294" s="4">
        <f t="shared" si="81"/>
        <v>1</v>
      </c>
      <c r="I1294" s="5">
        <f>IF(OR(AND(F1294&gt;=50,G1294&gt;SUMIF(SeasonTotals!A$2:A$9,A1294,SeasonTotals!F$2:F$9)),AND(G1294&gt;0.885,F1294&gt;=50,D1294&lt;3)),1,0)</f>
        <v>1</v>
      </c>
      <c r="J1294" s="4">
        <f t="shared" si="82"/>
        <v>0</v>
      </c>
      <c r="K1294" s="5">
        <f t="shared" si="83"/>
        <v>0</v>
      </c>
    </row>
    <row r="1295" spans="1:11" x14ac:dyDescent="0.25">
      <c r="A1295" t="s">
        <v>10</v>
      </c>
      <c r="B1295" t="s">
        <v>61</v>
      </c>
      <c r="C1295">
        <v>1</v>
      </c>
      <c r="D1295">
        <v>4</v>
      </c>
      <c r="E1295">
        <v>26</v>
      </c>
      <c r="F1295">
        <v>60</v>
      </c>
      <c r="G1295" s="1">
        <f t="shared" si="80"/>
        <v>0.8666666666666667</v>
      </c>
      <c r="H1295" s="4">
        <f t="shared" si="81"/>
        <v>0</v>
      </c>
      <c r="I1295" s="5">
        <f>IF(OR(AND(F1295&gt;=50,G1295&gt;SUMIF(SeasonTotals!A$2:A$9,A1295,SeasonTotals!F$2:F$9)),AND(G1295&gt;0.885,F1295&gt;=50,D1295&lt;3)),1,0)</f>
        <v>0</v>
      </c>
      <c r="J1295" s="4">
        <f t="shared" si="82"/>
        <v>0</v>
      </c>
      <c r="K1295" s="5">
        <f t="shared" si="83"/>
        <v>0</v>
      </c>
    </row>
    <row r="1296" spans="1:11" x14ac:dyDescent="0.25">
      <c r="A1296" t="s">
        <v>10</v>
      </c>
      <c r="B1296" t="s">
        <v>61</v>
      </c>
      <c r="C1296">
        <v>1</v>
      </c>
      <c r="D1296">
        <v>2</v>
      </c>
      <c r="E1296">
        <v>30</v>
      </c>
      <c r="F1296">
        <v>59</v>
      </c>
      <c r="G1296" s="1">
        <f t="shared" si="80"/>
        <v>0.9375</v>
      </c>
      <c r="H1296" s="4">
        <f t="shared" si="81"/>
        <v>1</v>
      </c>
      <c r="I1296" s="5">
        <f>IF(OR(AND(F1296&gt;=50,G1296&gt;SUMIF(SeasonTotals!A$2:A$9,A1296,SeasonTotals!F$2:F$9)),AND(G1296&gt;0.885,F1296&gt;=50,D1296&lt;3)),1,0)</f>
        <v>1</v>
      </c>
      <c r="J1296" s="4">
        <f t="shared" si="82"/>
        <v>0</v>
      </c>
      <c r="K1296" s="5">
        <f t="shared" si="83"/>
        <v>0</v>
      </c>
    </row>
    <row r="1297" spans="1:11" x14ac:dyDescent="0.25">
      <c r="A1297" t="s">
        <v>10</v>
      </c>
      <c r="B1297" t="s">
        <v>61</v>
      </c>
      <c r="C1297">
        <v>1</v>
      </c>
      <c r="D1297">
        <v>2</v>
      </c>
      <c r="E1297">
        <v>20</v>
      </c>
      <c r="F1297">
        <v>60</v>
      </c>
      <c r="G1297" s="1">
        <f t="shared" si="80"/>
        <v>0.90909090909090906</v>
      </c>
      <c r="H1297" s="4">
        <f t="shared" si="81"/>
        <v>1</v>
      </c>
      <c r="I1297" s="5">
        <f>IF(OR(AND(F1297&gt;=50,G1297&gt;SUMIF(SeasonTotals!A$2:A$9,A1297,SeasonTotals!F$2:F$9)),AND(G1297&gt;0.885,F1297&gt;=50,D1297&lt;3)),1,0)</f>
        <v>1</v>
      </c>
      <c r="J1297" s="4">
        <f t="shared" si="82"/>
        <v>0</v>
      </c>
      <c r="K1297" s="5">
        <f t="shared" si="83"/>
        <v>0</v>
      </c>
    </row>
    <row r="1298" spans="1:11" x14ac:dyDescent="0.25">
      <c r="A1298" t="s">
        <v>10</v>
      </c>
      <c r="B1298" t="s">
        <v>61</v>
      </c>
      <c r="C1298">
        <v>1</v>
      </c>
      <c r="D1298">
        <v>5</v>
      </c>
      <c r="E1298">
        <v>29</v>
      </c>
      <c r="F1298">
        <v>65</v>
      </c>
      <c r="G1298" s="1">
        <f t="shared" si="80"/>
        <v>0.8529411764705882</v>
      </c>
      <c r="H1298" s="4">
        <f t="shared" si="81"/>
        <v>0</v>
      </c>
      <c r="I1298" s="5">
        <f>IF(OR(AND(F1298&gt;=50,G1298&gt;SUMIF(SeasonTotals!A$2:A$9,A1298,SeasonTotals!F$2:F$9)),AND(G1298&gt;0.885,F1298&gt;=50,D1298&lt;3)),1,0)</f>
        <v>0</v>
      </c>
      <c r="J1298" s="4">
        <f t="shared" si="82"/>
        <v>0</v>
      </c>
      <c r="K1298" s="5">
        <f t="shared" si="83"/>
        <v>0</v>
      </c>
    </row>
    <row r="1299" spans="1:11" x14ac:dyDescent="0.25">
      <c r="A1299" t="s">
        <v>10</v>
      </c>
      <c r="B1299" t="s">
        <v>61</v>
      </c>
      <c r="C1299">
        <v>1</v>
      </c>
      <c r="D1299">
        <v>3</v>
      </c>
      <c r="E1299">
        <v>39</v>
      </c>
      <c r="F1299">
        <v>58</v>
      </c>
      <c r="G1299" s="1">
        <f t="shared" si="80"/>
        <v>0.9285714285714286</v>
      </c>
      <c r="H1299" s="4">
        <f t="shared" si="81"/>
        <v>1</v>
      </c>
      <c r="I1299" s="5">
        <f>IF(OR(AND(F1299&gt;=50,G1299&gt;SUMIF(SeasonTotals!A$2:A$9,A1299,SeasonTotals!F$2:F$9)),AND(G1299&gt;0.885,F1299&gt;=50,D1299&lt;3)),1,0)</f>
        <v>1</v>
      </c>
      <c r="J1299" s="4">
        <f t="shared" si="82"/>
        <v>0</v>
      </c>
      <c r="K1299" s="5">
        <f t="shared" si="83"/>
        <v>0</v>
      </c>
    </row>
    <row r="1300" spans="1:11" x14ac:dyDescent="0.25">
      <c r="A1300" t="s">
        <v>10</v>
      </c>
      <c r="B1300" t="s">
        <v>61</v>
      </c>
      <c r="C1300">
        <v>1</v>
      </c>
      <c r="D1300">
        <v>3</v>
      </c>
      <c r="E1300">
        <v>32</v>
      </c>
      <c r="F1300">
        <v>58</v>
      </c>
      <c r="G1300" s="1">
        <f t="shared" si="80"/>
        <v>0.91428571428571426</v>
      </c>
      <c r="H1300" s="4">
        <f t="shared" si="81"/>
        <v>1</v>
      </c>
      <c r="I1300" s="5">
        <f>IF(OR(AND(F1300&gt;=50,G1300&gt;SUMIF(SeasonTotals!A$2:A$9,A1300,SeasonTotals!F$2:F$9)),AND(G1300&gt;0.885,F1300&gt;=50,D1300&lt;3)),1,0)</f>
        <v>1</v>
      </c>
      <c r="J1300" s="4">
        <f t="shared" si="82"/>
        <v>0</v>
      </c>
      <c r="K1300" s="5">
        <f t="shared" si="83"/>
        <v>0</v>
      </c>
    </row>
    <row r="1301" spans="1:11" x14ac:dyDescent="0.25">
      <c r="A1301" t="s">
        <v>10</v>
      </c>
      <c r="B1301" t="s">
        <v>61</v>
      </c>
      <c r="C1301">
        <v>1</v>
      </c>
      <c r="D1301">
        <v>5</v>
      </c>
      <c r="E1301">
        <v>23</v>
      </c>
      <c r="F1301">
        <v>64</v>
      </c>
      <c r="G1301" s="1">
        <f t="shared" si="80"/>
        <v>0.8214285714285714</v>
      </c>
      <c r="H1301" s="4">
        <f t="shared" si="81"/>
        <v>0</v>
      </c>
      <c r="I1301" s="5">
        <f>IF(OR(AND(F1301&gt;=50,G1301&gt;SUMIF(SeasonTotals!A$2:A$9,A1301,SeasonTotals!F$2:F$9)),AND(G1301&gt;0.885,F1301&gt;=50,D1301&lt;3)),1,0)</f>
        <v>0</v>
      </c>
      <c r="J1301" s="4">
        <f t="shared" si="82"/>
        <v>1</v>
      </c>
      <c r="K1301" s="5">
        <f t="shared" si="83"/>
        <v>0</v>
      </c>
    </row>
    <row r="1302" spans="1:11" x14ac:dyDescent="0.25">
      <c r="A1302" t="s">
        <v>10</v>
      </c>
      <c r="B1302" t="s">
        <v>61</v>
      </c>
      <c r="C1302">
        <v>1</v>
      </c>
      <c r="D1302">
        <v>1</v>
      </c>
      <c r="E1302">
        <v>34</v>
      </c>
      <c r="F1302">
        <v>60</v>
      </c>
      <c r="G1302" s="1">
        <f t="shared" si="80"/>
        <v>0.97142857142857142</v>
      </c>
      <c r="H1302" s="4">
        <f t="shared" si="81"/>
        <v>1</v>
      </c>
      <c r="I1302" s="5">
        <f>IF(OR(AND(F1302&gt;=50,G1302&gt;SUMIF(SeasonTotals!A$2:A$9,A1302,SeasonTotals!F$2:F$9)),AND(G1302&gt;0.885,F1302&gt;=50,D1302&lt;3)),1,0)</f>
        <v>1</v>
      </c>
      <c r="J1302" s="4">
        <f t="shared" si="82"/>
        <v>0</v>
      </c>
      <c r="K1302" s="5">
        <f t="shared" si="83"/>
        <v>0</v>
      </c>
    </row>
    <row r="1303" spans="1:11" x14ac:dyDescent="0.25">
      <c r="A1303" t="s">
        <v>10</v>
      </c>
      <c r="B1303" t="s">
        <v>61</v>
      </c>
      <c r="C1303">
        <v>1</v>
      </c>
      <c r="D1303">
        <v>2</v>
      </c>
      <c r="E1303">
        <v>31</v>
      </c>
      <c r="F1303">
        <v>60</v>
      </c>
      <c r="G1303" s="1">
        <f t="shared" si="80"/>
        <v>0.93939393939393945</v>
      </c>
      <c r="H1303" s="4">
        <f t="shared" si="81"/>
        <v>1</v>
      </c>
      <c r="I1303" s="5">
        <f>IF(OR(AND(F1303&gt;=50,G1303&gt;SUMIF(SeasonTotals!A$2:A$9,A1303,SeasonTotals!F$2:F$9)),AND(G1303&gt;0.885,F1303&gt;=50,D1303&lt;3)),1,0)</f>
        <v>1</v>
      </c>
      <c r="J1303" s="4">
        <f t="shared" si="82"/>
        <v>0</v>
      </c>
      <c r="K1303" s="5">
        <f t="shared" si="83"/>
        <v>0</v>
      </c>
    </row>
    <row r="1304" spans="1:11" x14ac:dyDescent="0.25">
      <c r="A1304" t="s">
        <v>10</v>
      </c>
      <c r="B1304" t="s">
        <v>61</v>
      </c>
      <c r="C1304">
        <v>1</v>
      </c>
      <c r="D1304">
        <v>3</v>
      </c>
      <c r="E1304">
        <v>23</v>
      </c>
      <c r="F1304">
        <v>60</v>
      </c>
      <c r="G1304" s="1">
        <f t="shared" si="80"/>
        <v>0.88461538461538458</v>
      </c>
      <c r="H1304" s="4">
        <f t="shared" si="81"/>
        <v>0</v>
      </c>
      <c r="I1304" s="5">
        <f>IF(OR(AND(F1304&gt;=50,G1304&gt;SUMIF(SeasonTotals!A$2:A$9,A1304,SeasonTotals!F$2:F$9)),AND(G1304&gt;0.885,F1304&gt;=50,D1304&lt;3)),1,0)</f>
        <v>0</v>
      </c>
      <c r="J1304" s="4">
        <f t="shared" si="82"/>
        <v>0</v>
      </c>
      <c r="K1304" s="5">
        <f t="shared" si="83"/>
        <v>0</v>
      </c>
    </row>
    <row r="1305" spans="1:11" x14ac:dyDescent="0.25">
      <c r="A1305" t="s">
        <v>10</v>
      </c>
      <c r="B1305" t="s">
        <v>61</v>
      </c>
      <c r="C1305">
        <v>1</v>
      </c>
      <c r="D1305">
        <v>4</v>
      </c>
      <c r="E1305">
        <v>28</v>
      </c>
      <c r="F1305">
        <v>60</v>
      </c>
      <c r="G1305" s="1">
        <f t="shared" si="80"/>
        <v>0.875</v>
      </c>
      <c r="H1305" s="4">
        <f t="shared" si="81"/>
        <v>0</v>
      </c>
      <c r="I1305" s="5">
        <f>IF(OR(AND(F1305&gt;=50,G1305&gt;SUMIF(SeasonTotals!A$2:A$9,A1305,SeasonTotals!F$2:F$9)),AND(G1305&gt;0.885,F1305&gt;=50,D1305&lt;3)),1,0)</f>
        <v>0</v>
      </c>
      <c r="J1305" s="4">
        <f t="shared" si="82"/>
        <v>0</v>
      </c>
      <c r="K1305" s="5">
        <f t="shared" si="83"/>
        <v>0</v>
      </c>
    </row>
    <row r="1306" spans="1:11" x14ac:dyDescent="0.25">
      <c r="A1306" t="s">
        <v>10</v>
      </c>
      <c r="B1306" t="s">
        <v>61</v>
      </c>
      <c r="C1306">
        <v>1</v>
      </c>
      <c r="D1306">
        <v>3</v>
      </c>
      <c r="E1306">
        <v>28</v>
      </c>
      <c r="F1306">
        <v>60</v>
      </c>
      <c r="G1306" s="1">
        <f t="shared" si="80"/>
        <v>0.90322580645161288</v>
      </c>
      <c r="H1306" s="4">
        <f t="shared" si="81"/>
        <v>0</v>
      </c>
      <c r="I1306" s="5">
        <f>IF(OR(AND(F1306&gt;=50,G1306&gt;SUMIF(SeasonTotals!A$2:A$9,A1306,SeasonTotals!F$2:F$9)),AND(G1306&gt;0.885,F1306&gt;=50,D1306&lt;3)),1,0)</f>
        <v>0</v>
      </c>
      <c r="J1306" s="4">
        <f t="shared" si="82"/>
        <v>0</v>
      </c>
      <c r="K1306" s="5">
        <f t="shared" si="83"/>
        <v>0</v>
      </c>
    </row>
    <row r="1307" spans="1:11" x14ac:dyDescent="0.25">
      <c r="A1307" t="s">
        <v>10</v>
      </c>
      <c r="B1307" t="s">
        <v>61</v>
      </c>
      <c r="C1307">
        <v>1</v>
      </c>
      <c r="D1307">
        <v>3</v>
      </c>
      <c r="E1307">
        <v>21</v>
      </c>
      <c r="F1307">
        <v>60</v>
      </c>
      <c r="G1307" s="1">
        <f t="shared" si="80"/>
        <v>0.875</v>
      </c>
      <c r="H1307" s="4">
        <f t="shared" si="81"/>
        <v>0</v>
      </c>
      <c r="I1307" s="5">
        <f>IF(OR(AND(F1307&gt;=50,G1307&gt;SUMIF(SeasonTotals!A$2:A$9,A1307,SeasonTotals!F$2:F$9)),AND(G1307&gt;0.885,F1307&gt;=50,D1307&lt;3)),1,0)</f>
        <v>0</v>
      </c>
      <c r="J1307" s="4">
        <f t="shared" si="82"/>
        <v>0</v>
      </c>
      <c r="K1307" s="5">
        <f t="shared" si="83"/>
        <v>0</v>
      </c>
    </row>
    <row r="1308" spans="1:11" x14ac:dyDescent="0.25">
      <c r="A1308" t="s">
        <v>10</v>
      </c>
      <c r="B1308" t="s">
        <v>61</v>
      </c>
      <c r="C1308">
        <v>1</v>
      </c>
      <c r="D1308">
        <v>2</v>
      </c>
      <c r="E1308">
        <v>29</v>
      </c>
      <c r="F1308">
        <v>64</v>
      </c>
      <c r="G1308" s="1">
        <f t="shared" si="80"/>
        <v>0.93548387096774188</v>
      </c>
      <c r="H1308" s="4">
        <f t="shared" si="81"/>
        <v>1</v>
      </c>
      <c r="I1308" s="5">
        <f>IF(OR(AND(F1308&gt;=50,G1308&gt;SUMIF(SeasonTotals!A$2:A$9,A1308,SeasonTotals!F$2:F$9)),AND(G1308&gt;0.885,F1308&gt;=50,D1308&lt;3)),1,0)</f>
        <v>1</v>
      </c>
      <c r="J1308" s="4">
        <f t="shared" si="82"/>
        <v>0</v>
      </c>
      <c r="K1308" s="5">
        <f t="shared" si="83"/>
        <v>0</v>
      </c>
    </row>
    <row r="1309" spans="1:11" x14ac:dyDescent="0.25">
      <c r="A1309" t="s">
        <v>10</v>
      </c>
      <c r="B1309" t="s">
        <v>61</v>
      </c>
      <c r="C1309">
        <v>1</v>
      </c>
      <c r="D1309">
        <v>0</v>
      </c>
      <c r="E1309">
        <v>27</v>
      </c>
      <c r="F1309">
        <v>60</v>
      </c>
      <c r="G1309" s="1">
        <f t="shared" si="80"/>
        <v>1</v>
      </c>
      <c r="H1309" s="4">
        <f t="shared" si="81"/>
        <v>1</v>
      </c>
      <c r="I1309" s="5">
        <f>IF(OR(AND(F1309&gt;=50,G1309&gt;SUMIF(SeasonTotals!A$2:A$9,A1309,SeasonTotals!F$2:F$9)),AND(G1309&gt;0.885,F1309&gt;=50,D1309&lt;3)),1,0)</f>
        <v>1</v>
      </c>
      <c r="J1309" s="4">
        <f t="shared" si="82"/>
        <v>0</v>
      </c>
      <c r="K1309" s="5">
        <f t="shared" si="83"/>
        <v>0</v>
      </c>
    </row>
    <row r="1310" spans="1:11" x14ac:dyDescent="0.25">
      <c r="A1310" t="s">
        <v>10</v>
      </c>
      <c r="B1310" t="s">
        <v>61</v>
      </c>
      <c r="C1310">
        <v>1</v>
      </c>
      <c r="D1310">
        <v>4</v>
      </c>
      <c r="E1310">
        <v>23</v>
      </c>
      <c r="F1310">
        <v>59</v>
      </c>
      <c r="G1310" s="1">
        <f t="shared" si="80"/>
        <v>0.85185185185185186</v>
      </c>
      <c r="H1310" s="4">
        <f t="shared" si="81"/>
        <v>0</v>
      </c>
      <c r="I1310" s="5">
        <f>IF(OR(AND(F1310&gt;=50,G1310&gt;SUMIF(SeasonTotals!A$2:A$9,A1310,SeasonTotals!F$2:F$9)),AND(G1310&gt;0.885,F1310&gt;=50,D1310&lt;3)),1,0)</f>
        <v>0</v>
      </c>
      <c r="J1310" s="4">
        <f t="shared" si="82"/>
        <v>0</v>
      </c>
      <c r="K1310" s="5">
        <f t="shared" si="83"/>
        <v>0</v>
      </c>
    </row>
    <row r="1311" spans="1:11" x14ac:dyDescent="0.25">
      <c r="A1311" t="s">
        <v>10</v>
      </c>
      <c r="B1311" t="s">
        <v>61</v>
      </c>
      <c r="C1311">
        <v>1</v>
      </c>
      <c r="D1311">
        <v>2</v>
      </c>
      <c r="E1311">
        <v>31</v>
      </c>
      <c r="F1311">
        <v>58</v>
      </c>
      <c r="G1311" s="1">
        <f t="shared" si="80"/>
        <v>0.93939393939393945</v>
      </c>
      <c r="H1311" s="4">
        <f t="shared" si="81"/>
        <v>1</v>
      </c>
      <c r="I1311" s="5">
        <f>IF(OR(AND(F1311&gt;=50,G1311&gt;SUMIF(SeasonTotals!A$2:A$9,A1311,SeasonTotals!F$2:F$9)),AND(G1311&gt;0.885,F1311&gt;=50,D1311&lt;3)),1,0)</f>
        <v>1</v>
      </c>
      <c r="J1311" s="4">
        <f t="shared" si="82"/>
        <v>0</v>
      </c>
      <c r="K1311" s="5">
        <f t="shared" si="83"/>
        <v>0</v>
      </c>
    </row>
    <row r="1312" spans="1:11" x14ac:dyDescent="0.25">
      <c r="A1312" t="s">
        <v>10</v>
      </c>
      <c r="B1312" t="s">
        <v>61</v>
      </c>
      <c r="C1312">
        <v>1</v>
      </c>
      <c r="D1312">
        <v>4</v>
      </c>
      <c r="E1312">
        <v>21</v>
      </c>
      <c r="F1312">
        <v>59</v>
      </c>
      <c r="G1312" s="1">
        <f t="shared" si="80"/>
        <v>0.84</v>
      </c>
      <c r="H1312" s="4">
        <f t="shared" si="81"/>
        <v>0</v>
      </c>
      <c r="I1312" s="5">
        <f>IF(OR(AND(F1312&gt;=50,G1312&gt;SUMIF(SeasonTotals!A$2:A$9,A1312,SeasonTotals!F$2:F$9)),AND(G1312&gt;0.885,F1312&gt;=50,D1312&lt;3)),1,0)</f>
        <v>0</v>
      </c>
      <c r="J1312" s="4">
        <f t="shared" si="82"/>
        <v>1</v>
      </c>
      <c r="K1312" s="5">
        <f t="shared" si="83"/>
        <v>0</v>
      </c>
    </row>
    <row r="1313" spans="1:11" x14ac:dyDescent="0.25">
      <c r="A1313" t="s">
        <v>10</v>
      </c>
      <c r="B1313" t="s">
        <v>61</v>
      </c>
      <c r="C1313">
        <v>1</v>
      </c>
      <c r="D1313">
        <v>5</v>
      </c>
      <c r="E1313">
        <v>23</v>
      </c>
      <c r="F1313">
        <v>58</v>
      </c>
      <c r="G1313" s="1">
        <f t="shared" si="80"/>
        <v>0.8214285714285714</v>
      </c>
      <c r="H1313" s="4">
        <f t="shared" si="81"/>
        <v>0</v>
      </c>
      <c r="I1313" s="5">
        <f>IF(OR(AND(F1313&gt;=50,G1313&gt;SUMIF(SeasonTotals!A$2:A$9,A1313,SeasonTotals!F$2:F$9)),AND(G1313&gt;0.885,F1313&gt;=50,D1313&lt;3)),1,0)</f>
        <v>0</v>
      </c>
      <c r="J1313" s="4">
        <f t="shared" si="82"/>
        <v>1</v>
      </c>
      <c r="K1313" s="5">
        <f t="shared" si="83"/>
        <v>0</v>
      </c>
    </row>
    <row r="1314" spans="1:11" x14ac:dyDescent="0.25">
      <c r="A1314" t="s">
        <v>10</v>
      </c>
      <c r="B1314" t="s">
        <v>61</v>
      </c>
      <c r="C1314">
        <v>1</v>
      </c>
      <c r="D1314">
        <v>2</v>
      </c>
      <c r="E1314">
        <v>33</v>
      </c>
      <c r="F1314">
        <v>65</v>
      </c>
      <c r="G1314" s="1">
        <f t="shared" si="80"/>
        <v>0.94285714285714284</v>
      </c>
      <c r="H1314" s="4">
        <f t="shared" si="81"/>
        <v>1</v>
      </c>
      <c r="I1314" s="5">
        <f>IF(OR(AND(F1314&gt;=50,G1314&gt;SUMIF(SeasonTotals!A$2:A$9,A1314,SeasonTotals!F$2:F$9)),AND(G1314&gt;0.885,F1314&gt;=50,D1314&lt;3)),1,0)</f>
        <v>1</v>
      </c>
      <c r="J1314" s="4">
        <f t="shared" si="82"/>
        <v>0</v>
      </c>
      <c r="K1314" s="5">
        <f t="shared" si="83"/>
        <v>0</v>
      </c>
    </row>
    <row r="1315" spans="1:11" x14ac:dyDescent="0.25">
      <c r="A1315" t="s">
        <v>10</v>
      </c>
      <c r="B1315" t="s">
        <v>61</v>
      </c>
      <c r="C1315">
        <v>1</v>
      </c>
      <c r="D1315">
        <v>3</v>
      </c>
      <c r="E1315">
        <v>37</v>
      </c>
      <c r="F1315">
        <v>60</v>
      </c>
      <c r="G1315" s="1">
        <f t="shared" si="80"/>
        <v>0.92500000000000004</v>
      </c>
      <c r="H1315" s="4">
        <f t="shared" si="81"/>
        <v>1</v>
      </c>
      <c r="I1315" s="5">
        <f>IF(OR(AND(F1315&gt;=50,G1315&gt;SUMIF(SeasonTotals!A$2:A$9,A1315,SeasonTotals!F$2:F$9)),AND(G1315&gt;0.885,F1315&gt;=50,D1315&lt;3)),1,0)</f>
        <v>1</v>
      </c>
      <c r="J1315" s="4">
        <f t="shared" si="82"/>
        <v>0</v>
      </c>
      <c r="K1315" s="5">
        <f t="shared" si="83"/>
        <v>0</v>
      </c>
    </row>
    <row r="1316" spans="1:11" x14ac:dyDescent="0.25">
      <c r="A1316" t="s">
        <v>10</v>
      </c>
      <c r="B1316" t="s">
        <v>61</v>
      </c>
      <c r="C1316">
        <v>1</v>
      </c>
      <c r="D1316">
        <v>3</v>
      </c>
      <c r="E1316">
        <v>26</v>
      </c>
      <c r="F1316">
        <v>65</v>
      </c>
      <c r="G1316" s="1">
        <f t="shared" si="80"/>
        <v>0.89655172413793105</v>
      </c>
      <c r="H1316" s="4">
        <f t="shared" si="81"/>
        <v>0</v>
      </c>
      <c r="I1316" s="5">
        <f>IF(OR(AND(F1316&gt;=50,G1316&gt;SUMIF(SeasonTotals!A$2:A$9,A1316,SeasonTotals!F$2:F$9)),AND(G1316&gt;0.885,F1316&gt;=50,D1316&lt;3)),1,0)</f>
        <v>0</v>
      </c>
      <c r="J1316" s="4">
        <f t="shared" si="82"/>
        <v>0</v>
      </c>
      <c r="K1316" s="5">
        <f t="shared" si="83"/>
        <v>0</v>
      </c>
    </row>
    <row r="1317" spans="1:11" x14ac:dyDescent="0.25">
      <c r="A1317" t="s">
        <v>10</v>
      </c>
      <c r="B1317" t="s">
        <v>61</v>
      </c>
      <c r="C1317">
        <v>1</v>
      </c>
      <c r="D1317">
        <v>1</v>
      </c>
      <c r="E1317">
        <v>32</v>
      </c>
      <c r="F1317">
        <v>60</v>
      </c>
      <c r="G1317" s="1">
        <f t="shared" si="80"/>
        <v>0.96969696969696972</v>
      </c>
      <c r="H1317" s="4">
        <f t="shared" si="81"/>
        <v>1</v>
      </c>
      <c r="I1317" s="5">
        <f>IF(OR(AND(F1317&gt;=50,G1317&gt;SUMIF(SeasonTotals!A$2:A$9,A1317,SeasonTotals!F$2:F$9)),AND(G1317&gt;0.885,F1317&gt;=50,D1317&lt;3)),1,0)</f>
        <v>1</v>
      </c>
      <c r="J1317" s="4">
        <f t="shared" si="82"/>
        <v>0</v>
      </c>
      <c r="K1317" s="5">
        <f t="shared" si="83"/>
        <v>0</v>
      </c>
    </row>
    <row r="1318" spans="1:11" x14ac:dyDescent="0.25">
      <c r="A1318" t="s">
        <v>10</v>
      </c>
      <c r="B1318" t="s">
        <v>61</v>
      </c>
      <c r="C1318">
        <v>1</v>
      </c>
      <c r="D1318">
        <v>1</v>
      </c>
      <c r="E1318">
        <v>33</v>
      </c>
      <c r="F1318">
        <v>60</v>
      </c>
      <c r="G1318" s="1">
        <f t="shared" si="80"/>
        <v>0.97058823529411764</v>
      </c>
      <c r="H1318" s="4">
        <f t="shared" si="81"/>
        <v>1</v>
      </c>
      <c r="I1318" s="5">
        <f>IF(OR(AND(F1318&gt;=50,G1318&gt;SUMIF(SeasonTotals!A$2:A$9,A1318,SeasonTotals!F$2:F$9)),AND(G1318&gt;0.885,F1318&gt;=50,D1318&lt;3)),1,0)</f>
        <v>1</v>
      </c>
      <c r="J1318" s="4">
        <f t="shared" si="82"/>
        <v>0</v>
      </c>
      <c r="K1318" s="5">
        <f t="shared" si="83"/>
        <v>0</v>
      </c>
    </row>
    <row r="1319" spans="1:11" x14ac:dyDescent="0.25">
      <c r="A1319" t="s">
        <v>10</v>
      </c>
      <c r="B1319" t="s">
        <v>61</v>
      </c>
      <c r="C1319">
        <v>1</v>
      </c>
      <c r="D1319">
        <v>5</v>
      </c>
      <c r="E1319">
        <v>13</v>
      </c>
      <c r="F1319">
        <v>46</v>
      </c>
      <c r="G1319" s="1">
        <f t="shared" si="80"/>
        <v>0.72222222222222221</v>
      </c>
      <c r="H1319" s="4">
        <f t="shared" si="81"/>
        <v>0</v>
      </c>
      <c r="I1319" s="5">
        <f>IF(OR(AND(F1319&gt;=50,G1319&gt;SUMIF(SeasonTotals!A$2:A$9,A1319,SeasonTotals!F$2:F$9)),AND(G1319&gt;0.885,F1319&gt;=50,D1319&lt;3)),1,0)</f>
        <v>0</v>
      </c>
      <c r="J1319" s="4">
        <f t="shared" si="82"/>
        <v>1</v>
      </c>
      <c r="K1319" s="5">
        <f t="shared" si="83"/>
        <v>1</v>
      </c>
    </row>
    <row r="1320" spans="1:11" x14ac:dyDescent="0.25">
      <c r="A1320" t="s">
        <v>10</v>
      </c>
      <c r="B1320" t="s">
        <v>61</v>
      </c>
      <c r="C1320">
        <v>1</v>
      </c>
      <c r="D1320">
        <v>2</v>
      </c>
      <c r="E1320">
        <v>18</v>
      </c>
      <c r="F1320">
        <v>59</v>
      </c>
      <c r="G1320" s="1">
        <f t="shared" si="80"/>
        <v>0.9</v>
      </c>
      <c r="H1320" s="4">
        <f t="shared" si="81"/>
        <v>1</v>
      </c>
      <c r="I1320" s="5">
        <f>IF(OR(AND(F1320&gt;=50,G1320&gt;SUMIF(SeasonTotals!A$2:A$9,A1320,SeasonTotals!F$2:F$9)),AND(G1320&gt;0.885,F1320&gt;=50,D1320&lt;3)),1,0)</f>
        <v>1</v>
      </c>
      <c r="J1320" s="4">
        <f t="shared" si="82"/>
        <v>0</v>
      </c>
      <c r="K1320" s="5">
        <f t="shared" si="83"/>
        <v>0</v>
      </c>
    </row>
    <row r="1321" spans="1:11" x14ac:dyDescent="0.25">
      <c r="A1321" t="s">
        <v>10</v>
      </c>
      <c r="B1321" t="s">
        <v>61</v>
      </c>
      <c r="C1321">
        <v>1</v>
      </c>
      <c r="D1321">
        <v>1</v>
      </c>
      <c r="E1321">
        <v>32</v>
      </c>
      <c r="F1321">
        <v>60</v>
      </c>
      <c r="G1321" s="1">
        <f t="shared" si="80"/>
        <v>0.96969696969696972</v>
      </c>
      <c r="H1321" s="4">
        <f t="shared" si="81"/>
        <v>1</v>
      </c>
      <c r="I1321" s="5">
        <f>IF(OR(AND(F1321&gt;=50,G1321&gt;SUMIF(SeasonTotals!A$2:A$9,A1321,SeasonTotals!F$2:F$9)),AND(G1321&gt;0.885,F1321&gt;=50,D1321&lt;3)),1,0)</f>
        <v>1</v>
      </c>
      <c r="J1321" s="4">
        <f t="shared" si="82"/>
        <v>0</v>
      </c>
      <c r="K1321" s="5">
        <f t="shared" si="83"/>
        <v>0</v>
      </c>
    </row>
    <row r="1322" spans="1:11" x14ac:dyDescent="0.25">
      <c r="A1322" t="s">
        <v>10</v>
      </c>
      <c r="B1322" t="s">
        <v>61</v>
      </c>
      <c r="C1322">
        <v>1</v>
      </c>
      <c r="D1322">
        <v>4</v>
      </c>
      <c r="E1322">
        <v>50</v>
      </c>
      <c r="F1322">
        <v>64</v>
      </c>
      <c r="G1322" s="1">
        <f t="shared" si="80"/>
        <v>0.92592592592592593</v>
      </c>
      <c r="H1322" s="4">
        <f t="shared" si="81"/>
        <v>1</v>
      </c>
      <c r="I1322" s="5">
        <f>IF(OR(AND(F1322&gt;=50,G1322&gt;SUMIF(SeasonTotals!A$2:A$9,A1322,SeasonTotals!F$2:F$9)),AND(G1322&gt;0.885,F1322&gt;=50,D1322&lt;3)),1,0)</f>
        <v>1</v>
      </c>
      <c r="J1322" s="4">
        <f t="shared" si="82"/>
        <v>0</v>
      </c>
      <c r="K1322" s="5">
        <f t="shared" si="83"/>
        <v>0</v>
      </c>
    </row>
    <row r="1323" spans="1:11" x14ac:dyDescent="0.25">
      <c r="A1323" t="s">
        <v>10</v>
      </c>
      <c r="B1323" t="s">
        <v>61</v>
      </c>
      <c r="C1323">
        <v>1</v>
      </c>
      <c r="D1323">
        <v>3</v>
      </c>
      <c r="E1323">
        <v>28</v>
      </c>
      <c r="F1323">
        <v>58</v>
      </c>
      <c r="G1323" s="1">
        <f t="shared" si="80"/>
        <v>0.90322580645161288</v>
      </c>
      <c r="H1323" s="4">
        <f t="shared" si="81"/>
        <v>0</v>
      </c>
      <c r="I1323" s="5">
        <f>IF(OR(AND(F1323&gt;=50,G1323&gt;SUMIF(SeasonTotals!A$2:A$9,A1323,SeasonTotals!F$2:F$9)),AND(G1323&gt;0.885,F1323&gt;=50,D1323&lt;3)),1,0)</f>
        <v>0</v>
      </c>
      <c r="J1323" s="4">
        <f t="shared" si="82"/>
        <v>0</v>
      </c>
      <c r="K1323" s="5">
        <f t="shared" si="83"/>
        <v>0</v>
      </c>
    </row>
    <row r="1324" spans="1:11" x14ac:dyDescent="0.25">
      <c r="A1324" t="s">
        <v>10</v>
      </c>
      <c r="B1324" t="s">
        <v>61</v>
      </c>
      <c r="C1324">
        <v>1</v>
      </c>
      <c r="D1324">
        <v>3</v>
      </c>
      <c r="E1324">
        <v>33</v>
      </c>
      <c r="F1324">
        <v>62</v>
      </c>
      <c r="G1324" s="1">
        <f t="shared" si="80"/>
        <v>0.91666666666666663</v>
      </c>
      <c r="H1324" s="4">
        <f t="shared" si="81"/>
        <v>1</v>
      </c>
      <c r="I1324" s="5">
        <f>IF(OR(AND(F1324&gt;=50,G1324&gt;SUMIF(SeasonTotals!A$2:A$9,A1324,SeasonTotals!F$2:F$9)),AND(G1324&gt;0.885,F1324&gt;=50,D1324&lt;3)),1,0)</f>
        <v>1</v>
      </c>
      <c r="J1324" s="4">
        <f t="shared" si="82"/>
        <v>0</v>
      </c>
      <c r="K1324" s="5">
        <f t="shared" si="83"/>
        <v>0</v>
      </c>
    </row>
    <row r="1325" spans="1:11" x14ac:dyDescent="0.25">
      <c r="A1325" t="s">
        <v>10</v>
      </c>
      <c r="B1325" t="s">
        <v>61</v>
      </c>
      <c r="C1325">
        <v>1</v>
      </c>
      <c r="D1325">
        <v>3</v>
      </c>
      <c r="E1325">
        <v>5</v>
      </c>
      <c r="F1325">
        <v>24</v>
      </c>
      <c r="G1325" s="1">
        <f t="shared" si="80"/>
        <v>0.625</v>
      </c>
      <c r="H1325" s="4">
        <f t="shared" si="81"/>
        <v>0</v>
      </c>
      <c r="I1325" s="5">
        <f>IF(OR(AND(F1325&gt;=50,G1325&gt;SUMIF(SeasonTotals!A$2:A$9,A1325,SeasonTotals!F$2:F$9)),AND(G1325&gt;0.885,F1325&gt;=50,D1325&lt;3)),1,0)</f>
        <v>0</v>
      </c>
      <c r="J1325" s="4">
        <f t="shared" si="82"/>
        <v>1</v>
      </c>
      <c r="K1325" s="5">
        <f t="shared" si="83"/>
        <v>1</v>
      </c>
    </row>
    <row r="1326" spans="1:11" x14ac:dyDescent="0.25">
      <c r="A1326" t="s">
        <v>10</v>
      </c>
      <c r="B1326" t="s">
        <v>61</v>
      </c>
      <c r="C1326">
        <v>1</v>
      </c>
      <c r="D1326">
        <v>3</v>
      </c>
      <c r="E1326">
        <v>23</v>
      </c>
      <c r="F1326">
        <v>65</v>
      </c>
      <c r="G1326" s="1">
        <f t="shared" si="80"/>
        <v>0.88461538461538458</v>
      </c>
      <c r="H1326" s="4">
        <f t="shared" si="81"/>
        <v>0</v>
      </c>
      <c r="I1326" s="5">
        <f>IF(OR(AND(F1326&gt;=50,G1326&gt;SUMIF(SeasonTotals!A$2:A$9,A1326,SeasonTotals!F$2:F$9)),AND(G1326&gt;0.885,F1326&gt;=50,D1326&lt;3)),1,0)</f>
        <v>0</v>
      </c>
      <c r="J1326" s="4">
        <f t="shared" si="82"/>
        <v>0</v>
      </c>
      <c r="K1326" s="5">
        <f t="shared" si="83"/>
        <v>0</v>
      </c>
    </row>
    <row r="1327" spans="1:11" x14ac:dyDescent="0.25">
      <c r="A1327" t="s">
        <v>10</v>
      </c>
      <c r="B1327" t="s">
        <v>61</v>
      </c>
      <c r="C1327">
        <v>1</v>
      </c>
      <c r="D1327">
        <v>1</v>
      </c>
      <c r="E1327">
        <v>32</v>
      </c>
      <c r="F1327">
        <v>60</v>
      </c>
      <c r="G1327" s="1">
        <f t="shared" si="80"/>
        <v>0.96969696969696972</v>
      </c>
      <c r="H1327" s="4">
        <f t="shared" si="81"/>
        <v>1</v>
      </c>
      <c r="I1327" s="5">
        <f>IF(OR(AND(F1327&gt;=50,G1327&gt;SUMIF(SeasonTotals!A$2:A$9,A1327,SeasonTotals!F$2:F$9)),AND(G1327&gt;0.885,F1327&gt;=50,D1327&lt;3)),1,0)</f>
        <v>1</v>
      </c>
      <c r="J1327" s="4">
        <f t="shared" si="82"/>
        <v>0</v>
      </c>
      <c r="K1327" s="5">
        <f t="shared" si="83"/>
        <v>0</v>
      </c>
    </row>
    <row r="1328" spans="1:11" x14ac:dyDescent="0.25">
      <c r="A1328" t="s">
        <v>10</v>
      </c>
      <c r="B1328" t="s">
        <v>61</v>
      </c>
      <c r="C1328">
        <v>1</v>
      </c>
      <c r="D1328">
        <v>1</v>
      </c>
      <c r="E1328">
        <v>31</v>
      </c>
      <c r="F1328">
        <v>62</v>
      </c>
      <c r="G1328" s="1">
        <f t="shared" si="80"/>
        <v>0.96875</v>
      </c>
      <c r="H1328" s="4">
        <f t="shared" si="81"/>
        <v>1</v>
      </c>
      <c r="I1328" s="5">
        <f>IF(OR(AND(F1328&gt;=50,G1328&gt;SUMIF(SeasonTotals!A$2:A$9,A1328,SeasonTotals!F$2:F$9)),AND(G1328&gt;0.885,F1328&gt;=50,D1328&lt;3)),1,0)</f>
        <v>1</v>
      </c>
      <c r="J1328" s="4">
        <f t="shared" si="82"/>
        <v>0</v>
      </c>
      <c r="K1328" s="5">
        <f t="shared" si="83"/>
        <v>0</v>
      </c>
    </row>
    <row r="1329" spans="1:11" x14ac:dyDescent="0.25">
      <c r="A1329" t="s">
        <v>10</v>
      </c>
      <c r="B1329" t="s">
        <v>61</v>
      </c>
      <c r="C1329">
        <v>1</v>
      </c>
      <c r="D1329">
        <v>4</v>
      </c>
      <c r="E1329">
        <v>29</v>
      </c>
      <c r="F1329">
        <v>65</v>
      </c>
      <c r="G1329" s="1">
        <f t="shared" si="80"/>
        <v>0.87878787878787878</v>
      </c>
      <c r="H1329" s="4">
        <f t="shared" si="81"/>
        <v>0</v>
      </c>
      <c r="I1329" s="5">
        <f>IF(OR(AND(F1329&gt;=50,G1329&gt;SUMIF(SeasonTotals!A$2:A$9,A1329,SeasonTotals!F$2:F$9)),AND(G1329&gt;0.885,F1329&gt;=50,D1329&lt;3)),1,0)</f>
        <v>0</v>
      </c>
      <c r="J1329" s="4">
        <f t="shared" si="82"/>
        <v>0</v>
      </c>
      <c r="K1329" s="5">
        <f t="shared" si="83"/>
        <v>0</v>
      </c>
    </row>
    <row r="1330" spans="1:11" x14ac:dyDescent="0.25">
      <c r="A1330" t="s">
        <v>10</v>
      </c>
      <c r="B1330" t="s">
        <v>61</v>
      </c>
      <c r="C1330">
        <v>1</v>
      </c>
      <c r="D1330">
        <v>4</v>
      </c>
      <c r="E1330">
        <v>25</v>
      </c>
      <c r="F1330">
        <v>58</v>
      </c>
      <c r="G1330" s="1">
        <f t="shared" si="80"/>
        <v>0.86206896551724133</v>
      </c>
      <c r="H1330" s="4">
        <f t="shared" si="81"/>
        <v>0</v>
      </c>
      <c r="I1330" s="5">
        <f>IF(OR(AND(F1330&gt;=50,G1330&gt;SUMIF(SeasonTotals!A$2:A$9,A1330,SeasonTotals!F$2:F$9)),AND(G1330&gt;0.885,F1330&gt;=50,D1330&lt;3)),1,0)</f>
        <v>0</v>
      </c>
      <c r="J1330" s="4">
        <f t="shared" si="82"/>
        <v>0</v>
      </c>
      <c r="K1330" s="5">
        <f t="shared" si="83"/>
        <v>0</v>
      </c>
    </row>
    <row r="1331" spans="1:11" x14ac:dyDescent="0.25">
      <c r="A1331" t="s">
        <v>10</v>
      </c>
      <c r="B1331" t="s">
        <v>61</v>
      </c>
      <c r="C1331">
        <v>1</v>
      </c>
      <c r="D1331">
        <v>0</v>
      </c>
      <c r="E1331">
        <v>22</v>
      </c>
      <c r="F1331">
        <v>60</v>
      </c>
      <c r="G1331" s="1">
        <f t="shared" si="80"/>
        <v>1</v>
      </c>
      <c r="H1331" s="4">
        <f t="shared" si="81"/>
        <v>1</v>
      </c>
      <c r="I1331" s="5">
        <f>IF(OR(AND(F1331&gt;=50,G1331&gt;SUMIF(SeasonTotals!A$2:A$9,A1331,SeasonTotals!F$2:F$9)),AND(G1331&gt;0.885,F1331&gt;=50,D1331&lt;3)),1,0)</f>
        <v>1</v>
      </c>
      <c r="J1331" s="4">
        <f t="shared" si="82"/>
        <v>0</v>
      </c>
      <c r="K1331" s="5">
        <f t="shared" si="83"/>
        <v>0</v>
      </c>
    </row>
    <row r="1332" spans="1:11" x14ac:dyDescent="0.25">
      <c r="A1332" t="s">
        <v>10</v>
      </c>
      <c r="B1332" t="s">
        <v>61</v>
      </c>
      <c r="C1332">
        <v>1</v>
      </c>
      <c r="D1332">
        <v>0</v>
      </c>
      <c r="E1332">
        <v>20</v>
      </c>
      <c r="F1332">
        <v>60</v>
      </c>
      <c r="G1332" s="1">
        <f t="shared" si="80"/>
        <v>1</v>
      </c>
      <c r="H1332" s="4">
        <f t="shared" si="81"/>
        <v>1</v>
      </c>
      <c r="I1332" s="5">
        <f>IF(OR(AND(F1332&gt;=50,G1332&gt;SUMIF(SeasonTotals!A$2:A$9,A1332,SeasonTotals!F$2:F$9)),AND(G1332&gt;0.885,F1332&gt;=50,D1332&lt;3)),1,0)</f>
        <v>1</v>
      </c>
      <c r="J1332" s="4">
        <f t="shared" si="82"/>
        <v>0</v>
      </c>
      <c r="K1332" s="5">
        <f t="shared" si="83"/>
        <v>0</v>
      </c>
    </row>
    <row r="1333" spans="1:11" x14ac:dyDescent="0.25">
      <c r="A1333" t="s">
        <v>10</v>
      </c>
      <c r="B1333" t="s">
        <v>62</v>
      </c>
      <c r="C1333">
        <v>1</v>
      </c>
      <c r="D1333">
        <v>2</v>
      </c>
      <c r="E1333">
        <v>21</v>
      </c>
      <c r="F1333">
        <v>59</v>
      </c>
      <c r="G1333" s="1">
        <f t="shared" si="80"/>
        <v>0.91304347826086951</v>
      </c>
      <c r="H1333" s="4">
        <f t="shared" si="81"/>
        <v>1</v>
      </c>
      <c r="I1333" s="5">
        <f>IF(OR(AND(F1333&gt;=50,G1333&gt;SUMIF(SeasonTotals!A$2:A$9,A1333,SeasonTotals!F$2:F$9)),AND(G1333&gt;0.885,F1333&gt;=50,D1333&lt;3)),1,0)</f>
        <v>1</v>
      </c>
      <c r="J1333" s="4">
        <f t="shared" si="82"/>
        <v>0</v>
      </c>
      <c r="K1333" s="5">
        <f t="shared" si="83"/>
        <v>0</v>
      </c>
    </row>
    <row r="1334" spans="1:11" x14ac:dyDescent="0.25">
      <c r="A1334" t="s">
        <v>10</v>
      </c>
      <c r="B1334" t="s">
        <v>62</v>
      </c>
      <c r="C1334">
        <v>1</v>
      </c>
      <c r="D1334">
        <v>3</v>
      </c>
      <c r="E1334">
        <v>33</v>
      </c>
      <c r="F1334">
        <v>59</v>
      </c>
      <c r="G1334" s="1">
        <f t="shared" si="80"/>
        <v>0.91666666666666663</v>
      </c>
      <c r="H1334" s="4">
        <f t="shared" si="81"/>
        <v>1</v>
      </c>
      <c r="I1334" s="5">
        <f>IF(OR(AND(F1334&gt;=50,G1334&gt;SUMIF(SeasonTotals!A$2:A$9,A1334,SeasonTotals!F$2:F$9)),AND(G1334&gt;0.885,F1334&gt;=50,D1334&lt;3)),1,0)</f>
        <v>1</v>
      </c>
      <c r="J1334" s="4">
        <f t="shared" si="82"/>
        <v>0</v>
      </c>
      <c r="K1334" s="5">
        <f t="shared" si="83"/>
        <v>0</v>
      </c>
    </row>
    <row r="1335" spans="1:11" x14ac:dyDescent="0.25">
      <c r="A1335" t="s">
        <v>10</v>
      </c>
      <c r="B1335" t="s">
        <v>62</v>
      </c>
      <c r="C1335">
        <v>1</v>
      </c>
      <c r="D1335">
        <v>3</v>
      </c>
      <c r="E1335">
        <v>28</v>
      </c>
      <c r="F1335">
        <v>60</v>
      </c>
      <c r="G1335" s="1">
        <f t="shared" si="80"/>
        <v>0.90322580645161288</v>
      </c>
      <c r="H1335" s="4">
        <f t="shared" si="81"/>
        <v>0</v>
      </c>
      <c r="I1335" s="5">
        <f>IF(OR(AND(F1335&gt;=50,G1335&gt;SUMIF(SeasonTotals!A$2:A$9,A1335,SeasonTotals!F$2:F$9)),AND(G1335&gt;0.885,F1335&gt;=50,D1335&lt;3)),1,0)</f>
        <v>0</v>
      </c>
      <c r="J1335" s="4">
        <f t="shared" si="82"/>
        <v>0</v>
      </c>
      <c r="K1335" s="5">
        <f t="shared" si="83"/>
        <v>0</v>
      </c>
    </row>
    <row r="1336" spans="1:11" x14ac:dyDescent="0.25">
      <c r="A1336" t="s">
        <v>10</v>
      </c>
      <c r="B1336" t="s">
        <v>62</v>
      </c>
      <c r="C1336">
        <v>1</v>
      </c>
      <c r="D1336">
        <v>5</v>
      </c>
      <c r="E1336">
        <v>12</v>
      </c>
      <c r="F1336">
        <v>60</v>
      </c>
      <c r="G1336" s="1">
        <f t="shared" si="80"/>
        <v>0.70588235294117652</v>
      </c>
      <c r="H1336" s="4">
        <f t="shared" si="81"/>
        <v>0</v>
      </c>
      <c r="I1336" s="5">
        <f>IF(OR(AND(F1336&gt;=50,G1336&gt;SUMIF(SeasonTotals!A$2:A$9,A1336,SeasonTotals!F$2:F$9)),AND(G1336&gt;0.885,F1336&gt;=50,D1336&lt;3)),1,0)</f>
        <v>0</v>
      </c>
      <c r="J1336" s="4">
        <f t="shared" si="82"/>
        <v>1</v>
      </c>
      <c r="K1336" s="5">
        <f t="shared" si="83"/>
        <v>0</v>
      </c>
    </row>
    <row r="1337" spans="1:11" x14ac:dyDescent="0.25">
      <c r="A1337" t="s">
        <v>10</v>
      </c>
      <c r="B1337" t="s">
        <v>62</v>
      </c>
      <c r="C1337">
        <v>1</v>
      </c>
      <c r="D1337">
        <v>4</v>
      </c>
      <c r="E1337">
        <v>26</v>
      </c>
      <c r="F1337">
        <v>60</v>
      </c>
      <c r="G1337" s="1">
        <f t="shared" si="80"/>
        <v>0.8666666666666667</v>
      </c>
      <c r="H1337" s="4">
        <f t="shared" si="81"/>
        <v>0</v>
      </c>
      <c r="I1337" s="5">
        <f>IF(OR(AND(F1337&gt;=50,G1337&gt;SUMIF(SeasonTotals!A$2:A$9,A1337,SeasonTotals!F$2:F$9)),AND(G1337&gt;0.885,F1337&gt;=50,D1337&lt;3)),1,0)</f>
        <v>0</v>
      </c>
      <c r="J1337" s="4">
        <f t="shared" si="82"/>
        <v>0</v>
      </c>
      <c r="K1337" s="5">
        <f t="shared" si="83"/>
        <v>0</v>
      </c>
    </row>
    <row r="1338" spans="1:11" x14ac:dyDescent="0.25">
      <c r="A1338" t="s">
        <v>10</v>
      </c>
      <c r="B1338" t="s">
        <v>62</v>
      </c>
      <c r="C1338">
        <v>1</v>
      </c>
      <c r="D1338">
        <v>4</v>
      </c>
      <c r="E1338">
        <v>14</v>
      </c>
      <c r="F1338">
        <v>60</v>
      </c>
      <c r="G1338" s="1">
        <f t="shared" si="80"/>
        <v>0.77777777777777779</v>
      </c>
      <c r="H1338" s="4">
        <f t="shared" si="81"/>
        <v>0</v>
      </c>
      <c r="I1338" s="5">
        <f>IF(OR(AND(F1338&gt;=50,G1338&gt;SUMIF(SeasonTotals!A$2:A$9,A1338,SeasonTotals!F$2:F$9)),AND(G1338&gt;0.885,F1338&gt;=50,D1338&lt;3)),1,0)</f>
        <v>0</v>
      </c>
      <c r="J1338" s="4">
        <f t="shared" si="82"/>
        <v>1</v>
      </c>
      <c r="K1338" s="5">
        <f t="shared" si="83"/>
        <v>0</v>
      </c>
    </row>
    <row r="1339" spans="1:11" x14ac:dyDescent="0.25">
      <c r="A1339" t="s">
        <v>10</v>
      </c>
      <c r="B1339" t="s">
        <v>62</v>
      </c>
      <c r="C1339">
        <v>1</v>
      </c>
      <c r="D1339">
        <v>2</v>
      </c>
      <c r="E1339">
        <v>29</v>
      </c>
      <c r="F1339">
        <v>58</v>
      </c>
      <c r="G1339" s="1">
        <f t="shared" si="80"/>
        <v>0.93548387096774188</v>
      </c>
      <c r="H1339" s="4">
        <f t="shared" si="81"/>
        <v>1</v>
      </c>
      <c r="I1339" s="5">
        <f>IF(OR(AND(F1339&gt;=50,G1339&gt;SUMIF(SeasonTotals!A$2:A$9,A1339,SeasonTotals!F$2:F$9)),AND(G1339&gt;0.885,F1339&gt;=50,D1339&lt;3)),1,0)</f>
        <v>1</v>
      </c>
      <c r="J1339" s="4">
        <f t="shared" si="82"/>
        <v>0</v>
      </c>
      <c r="K1339" s="5">
        <f t="shared" si="83"/>
        <v>0</v>
      </c>
    </row>
    <row r="1340" spans="1:11" x14ac:dyDescent="0.25">
      <c r="A1340" t="s">
        <v>10</v>
      </c>
      <c r="B1340" t="s">
        <v>62</v>
      </c>
      <c r="C1340">
        <v>1</v>
      </c>
      <c r="D1340">
        <v>3</v>
      </c>
      <c r="E1340">
        <v>23</v>
      </c>
      <c r="F1340">
        <v>58</v>
      </c>
      <c r="G1340" s="1">
        <f t="shared" si="80"/>
        <v>0.88461538461538458</v>
      </c>
      <c r="H1340" s="4">
        <f t="shared" si="81"/>
        <v>0</v>
      </c>
      <c r="I1340" s="5">
        <f>IF(OR(AND(F1340&gt;=50,G1340&gt;SUMIF(SeasonTotals!A$2:A$9,A1340,SeasonTotals!F$2:F$9)),AND(G1340&gt;0.885,F1340&gt;=50,D1340&lt;3)),1,0)</f>
        <v>0</v>
      </c>
      <c r="J1340" s="4">
        <f t="shared" si="82"/>
        <v>0</v>
      </c>
      <c r="K1340" s="5">
        <f t="shared" si="83"/>
        <v>0</v>
      </c>
    </row>
    <row r="1341" spans="1:11" x14ac:dyDescent="0.25">
      <c r="A1341" t="s">
        <v>10</v>
      </c>
      <c r="B1341" t="s">
        <v>62</v>
      </c>
      <c r="C1341">
        <v>1</v>
      </c>
      <c r="D1341">
        <v>1</v>
      </c>
      <c r="E1341">
        <v>21</v>
      </c>
      <c r="F1341">
        <v>60</v>
      </c>
      <c r="G1341" s="1">
        <f t="shared" si="80"/>
        <v>0.95454545454545459</v>
      </c>
      <c r="H1341" s="4">
        <f t="shared" si="81"/>
        <v>1</v>
      </c>
      <c r="I1341" s="5">
        <f>IF(OR(AND(F1341&gt;=50,G1341&gt;SUMIF(SeasonTotals!A$2:A$9,A1341,SeasonTotals!F$2:F$9)),AND(G1341&gt;0.885,F1341&gt;=50,D1341&lt;3)),1,0)</f>
        <v>1</v>
      </c>
      <c r="J1341" s="4">
        <f t="shared" si="82"/>
        <v>0</v>
      </c>
      <c r="K1341" s="5">
        <f t="shared" si="83"/>
        <v>0</v>
      </c>
    </row>
    <row r="1342" spans="1:11" x14ac:dyDescent="0.25">
      <c r="A1342" t="s">
        <v>10</v>
      </c>
      <c r="B1342" t="s">
        <v>62</v>
      </c>
      <c r="C1342">
        <v>1</v>
      </c>
      <c r="D1342">
        <v>2</v>
      </c>
      <c r="E1342">
        <v>26</v>
      </c>
      <c r="F1342">
        <v>60</v>
      </c>
      <c r="G1342" s="1">
        <f t="shared" si="80"/>
        <v>0.9285714285714286</v>
      </c>
      <c r="H1342" s="4">
        <f t="shared" si="81"/>
        <v>1</v>
      </c>
      <c r="I1342" s="5">
        <f>IF(OR(AND(F1342&gt;=50,G1342&gt;SUMIF(SeasonTotals!A$2:A$9,A1342,SeasonTotals!F$2:F$9)),AND(G1342&gt;0.885,F1342&gt;=50,D1342&lt;3)),1,0)</f>
        <v>1</v>
      </c>
      <c r="J1342" s="4">
        <f t="shared" si="82"/>
        <v>0</v>
      </c>
      <c r="K1342" s="5">
        <f t="shared" si="83"/>
        <v>0</v>
      </c>
    </row>
    <row r="1343" spans="1:11" x14ac:dyDescent="0.25">
      <c r="A1343" t="s">
        <v>10</v>
      </c>
      <c r="B1343" t="s">
        <v>62</v>
      </c>
      <c r="C1343">
        <v>1</v>
      </c>
      <c r="D1343">
        <v>1</v>
      </c>
      <c r="E1343">
        <v>26</v>
      </c>
      <c r="F1343">
        <v>65</v>
      </c>
      <c r="G1343" s="1">
        <f t="shared" si="80"/>
        <v>0.96296296296296291</v>
      </c>
      <c r="H1343" s="4">
        <f t="shared" si="81"/>
        <v>1</v>
      </c>
      <c r="I1343" s="5">
        <f>IF(OR(AND(F1343&gt;=50,G1343&gt;SUMIF(SeasonTotals!A$2:A$9,A1343,SeasonTotals!F$2:F$9)),AND(G1343&gt;0.885,F1343&gt;=50,D1343&lt;3)),1,0)</f>
        <v>1</v>
      </c>
      <c r="J1343" s="4">
        <f t="shared" si="82"/>
        <v>0</v>
      </c>
      <c r="K1343" s="5">
        <f t="shared" si="83"/>
        <v>0</v>
      </c>
    </row>
    <row r="1344" spans="1:11" x14ac:dyDescent="0.25">
      <c r="A1344" t="s">
        <v>10</v>
      </c>
      <c r="B1344" t="s">
        <v>62</v>
      </c>
      <c r="C1344">
        <v>1</v>
      </c>
      <c r="D1344">
        <v>5</v>
      </c>
      <c r="E1344">
        <v>19</v>
      </c>
      <c r="F1344">
        <v>43</v>
      </c>
      <c r="G1344" s="1">
        <f t="shared" si="80"/>
        <v>0.79166666666666663</v>
      </c>
      <c r="H1344" s="4">
        <f t="shared" si="81"/>
        <v>0</v>
      </c>
      <c r="I1344" s="5">
        <f>IF(OR(AND(F1344&gt;=50,G1344&gt;SUMIF(SeasonTotals!A$2:A$9,A1344,SeasonTotals!F$2:F$9)),AND(G1344&gt;0.885,F1344&gt;=50,D1344&lt;3)),1,0)</f>
        <v>0</v>
      </c>
      <c r="J1344" s="4">
        <f t="shared" si="82"/>
        <v>1</v>
      </c>
      <c r="K1344" s="5">
        <f t="shared" si="83"/>
        <v>1</v>
      </c>
    </row>
    <row r="1345" spans="1:11" x14ac:dyDescent="0.25">
      <c r="A1345" t="s">
        <v>10</v>
      </c>
      <c r="B1345" t="s">
        <v>62</v>
      </c>
      <c r="C1345">
        <v>1</v>
      </c>
      <c r="D1345">
        <v>1</v>
      </c>
      <c r="E1345">
        <v>13</v>
      </c>
      <c r="F1345">
        <v>60</v>
      </c>
      <c r="G1345" s="1">
        <f t="shared" si="80"/>
        <v>0.9285714285714286</v>
      </c>
      <c r="H1345" s="4">
        <f t="shared" si="81"/>
        <v>1</v>
      </c>
      <c r="I1345" s="5">
        <f>IF(OR(AND(F1345&gt;=50,G1345&gt;SUMIF(SeasonTotals!A$2:A$9,A1345,SeasonTotals!F$2:F$9)),AND(G1345&gt;0.885,F1345&gt;=50,D1345&lt;3)),1,0)</f>
        <v>1</v>
      </c>
      <c r="J1345" s="4">
        <f t="shared" si="82"/>
        <v>0</v>
      </c>
      <c r="K1345" s="5">
        <f t="shared" si="83"/>
        <v>0</v>
      </c>
    </row>
    <row r="1346" spans="1:11" x14ac:dyDescent="0.25">
      <c r="A1346" t="s">
        <v>10</v>
      </c>
      <c r="B1346" t="s">
        <v>62</v>
      </c>
      <c r="C1346">
        <v>1</v>
      </c>
      <c r="D1346">
        <v>2</v>
      </c>
      <c r="E1346">
        <v>20</v>
      </c>
      <c r="F1346">
        <v>58</v>
      </c>
      <c r="G1346" s="1">
        <f t="shared" ref="G1346:G1409" si="84">E1346/MAX(1,SUM(D1346:E1346))</f>
        <v>0.90909090909090906</v>
      </c>
      <c r="H1346" s="4">
        <f t="shared" ref="H1346:H1409" si="85">IF(AND(F1346&gt;=50,OR(G1346&gt;0.913,AND(G1346&gt;0.885,D1346&lt;3))),1,0)</f>
        <v>1</v>
      </c>
      <c r="I1346" s="5">
        <f>IF(OR(AND(F1346&gt;=50,G1346&gt;SUMIF(SeasonTotals!A$2:A$9,A1346,SeasonTotals!F$2:F$9)),AND(G1346&gt;0.885,F1346&gt;=50,D1346&lt;3)),1,0)</f>
        <v>1</v>
      </c>
      <c r="J1346" s="4">
        <f t="shared" ref="J1346:J1409" si="86">IF(G1346&lt;0.85,1,0)</f>
        <v>0</v>
      </c>
      <c r="K1346" s="5">
        <f t="shared" ref="K1346:K1409" si="87">IF(F1346&lt;55,1,0)</f>
        <v>0</v>
      </c>
    </row>
    <row r="1347" spans="1:11" x14ac:dyDescent="0.25">
      <c r="A1347" t="s">
        <v>10</v>
      </c>
      <c r="B1347" t="s">
        <v>62</v>
      </c>
      <c r="C1347">
        <v>1</v>
      </c>
      <c r="D1347">
        <v>4</v>
      </c>
      <c r="E1347">
        <v>19</v>
      </c>
      <c r="F1347">
        <v>59</v>
      </c>
      <c r="G1347" s="1">
        <f t="shared" si="84"/>
        <v>0.82608695652173914</v>
      </c>
      <c r="H1347" s="4">
        <f t="shared" si="85"/>
        <v>0</v>
      </c>
      <c r="I1347" s="5">
        <f>IF(OR(AND(F1347&gt;=50,G1347&gt;SUMIF(SeasonTotals!A$2:A$9,A1347,SeasonTotals!F$2:F$9)),AND(G1347&gt;0.885,F1347&gt;=50,D1347&lt;3)),1,0)</f>
        <v>0</v>
      </c>
      <c r="J1347" s="4">
        <f t="shared" si="86"/>
        <v>1</v>
      </c>
      <c r="K1347" s="5">
        <f t="shared" si="87"/>
        <v>0</v>
      </c>
    </row>
    <row r="1348" spans="1:11" x14ac:dyDescent="0.25">
      <c r="A1348" t="s">
        <v>10</v>
      </c>
      <c r="B1348" t="s">
        <v>62</v>
      </c>
      <c r="C1348">
        <v>1</v>
      </c>
      <c r="D1348">
        <v>1</v>
      </c>
      <c r="E1348">
        <v>25</v>
      </c>
      <c r="F1348">
        <v>59</v>
      </c>
      <c r="G1348" s="1">
        <f t="shared" si="84"/>
        <v>0.96153846153846156</v>
      </c>
      <c r="H1348" s="4">
        <f t="shared" si="85"/>
        <v>1</v>
      </c>
      <c r="I1348" s="5">
        <f>IF(OR(AND(F1348&gt;=50,G1348&gt;SUMIF(SeasonTotals!A$2:A$9,A1348,SeasonTotals!F$2:F$9)),AND(G1348&gt;0.885,F1348&gt;=50,D1348&lt;3)),1,0)</f>
        <v>1</v>
      </c>
      <c r="J1348" s="4">
        <f t="shared" si="86"/>
        <v>0</v>
      </c>
      <c r="K1348" s="5">
        <f t="shared" si="87"/>
        <v>0</v>
      </c>
    </row>
    <row r="1349" spans="1:11" x14ac:dyDescent="0.25">
      <c r="A1349" t="s">
        <v>10</v>
      </c>
      <c r="B1349" t="s">
        <v>62</v>
      </c>
      <c r="C1349">
        <v>1</v>
      </c>
      <c r="D1349">
        <v>2</v>
      </c>
      <c r="E1349">
        <v>26</v>
      </c>
      <c r="F1349">
        <v>60</v>
      </c>
      <c r="G1349" s="1">
        <f t="shared" si="84"/>
        <v>0.9285714285714286</v>
      </c>
      <c r="H1349" s="4">
        <f t="shared" si="85"/>
        <v>1</v>
      </c>
      <c r="I1349" s="5">
        <f>IF(OR(AND(F1349&gt;=50,G1349&gt;SUMIF(SeasonTotals!A$2:A$9,A1349,SeasonTotals!F$2:F$9)),AND(G1349&gt;0.885,F1349&gt;=50,D1349&lt;3)),1,0)</f>
        <v>1</v>
      </c>
      <c r="J1349" s="4">
        <f t="shared" si="86"/>
        <v>0</v>
      </c>
      <c r="K1349" s="5">
        <f t="shared" si="87"/>
        <v>0</v>
      </c>
    </row>
    <row r="1350" spans="1:11" x14ac:dyDescent="0.25">
      <c r="A1350" t="s">
        <v>10</v>
      </c>
      <c r="B1350" t="s">
        <v>62</v>
      </c>
      <c r="C1350">
        <v>1</v>
      </c>
      <c r="D1350">
        <v>1</v>
      </c>
      <c r="E1350">
        <v>25</v>
      </c>
      <c r="F1350">
        <v>59</v>
      </c>
      <c r="G1350" s="1">
        <f t="shared" si="84"/>
        <v>0.96153846153846156</v>
      </c>
      <c r="H1350" s="4">
        <f t="shared" si="85"/>
        <v>1</v>
      </c>
      <c r="I1350" s="5">
        <f>IF(OR(AND(F1350&gt;=50,G1350&gt;SUMIF(SeasonTotals!A$2:A$9,A1350,SeasonTotals!F$2:F$9)),AND(G1350&gt;0.885,F1350&gt;=50,D1350&lt;3)),1,0)</f>
        <v>1</v>
      </c>
      <c r="J1350" s="4">
        <f t="shared" si="86"/>
        <v>0</v>
      </c>
      <c r="K1350" s="5">
        <f t="shared" si="87"/>
        <v>0</v>
      </c>
    </row>
    <row r="1351" spans="1:11" x14ac:dyDescent="0.25">
      <c r="A1351" t="s">
        <v>10</v>
      </c>
      <c r="B1351" t="s">
        <v>62</v>
      </c>
      <c r="C1351">
        <v>1</v>
      </c>
      <c r="D1351">
        <v>0</v>
      </c>
      <c r="E1351">
        <v>22</v>
      </c>
      <c r="F1351">
        <v>60</v>
      </c>
      <c r="G1351" s="1">
        <f t="shared" si="84"/>
        <v>1</v>
      </c>
      <c r="H1351" s="4">
        <f t="shared" si="85"/>
        <v>1</v>
      </c>
      <c r="I1351" s="5">
        <f>IF(OR(AND(F1351&gt;=50,G1351&gt;SUMIF(SeasonTotals!A$2:A$9,A1351,SeasonTotals!F$2:F$9)),AND(G1351&gt;0.885,F1351&gt;=50,D1351&lt;3)),1,0)</f>
        <v>1</v>
      </c>
      <c r="J1351" s="4">
        <f t="shared" si="86"/>
        <v>0</v>
      </c>
      <c r="K1351" s="5">
        <f t="shared" si="87"/>
        <v>0</v>
      </c>
    </row>
    <row r="1352" spans="1:11" x14ac:dyDescent="0.25">
      <c r="A1352" t="s">
        <v>10</v>
      </c>
      <c r="B1352" t="s">
        <v>62</v>
      </c>
      <c r="C1352">
        <v>1</v>
      </c>
      <c r="D1352">
        <v>2</v>
      </c>
      <c r="E1352">
        <v>34</v>
      </c>
      <c r="F1352">
        <v>60</v>
      </c>
      <c r="G1352" s="1">
        <f t="shared" si="84"/>
        <v>0.94444444444444442</v>
      </c>
      <c r="H1352" s="4">
        <f t="shared" si="85"/>
        <v>1</v>
      </c>
      <c r="I1352" s="5">
        <f>IF(OR(AND(F1352&gt;=50,G1352&gt;SUMIF(SeasonTotals!A$2:A$9,A1352,SeasonTotals!F$2:F$9)),AND(G1352&gt;0.885,F1352&gt;=50,D1352&lt;3)),1,0)</f>
        <v>1</v>
      </c>
      <c r="J1352" s="4">
        <f t="shared" si="86"/>
        <v>0</v>
      </c>
      <c r="K1352" s="5">
        <f t="shared" si="87"/>
        <v>0</v>
      </c>
    </row>
    <row r="1353" spans="1:11" x14ac:dyDescent="0.25">
      <c r="A1353" t="s">
        <v>10</v>
      </c>
      <c r="B1353" t="s">
        <v>62</v>
      </c>
      <c r="C1353">
        <v>1</v>
      </c>
      <c r="D1353">
        <v>2</v>
      </c>
      <c r="E1353">
        <v>19</v>
      </c>
      <c r="F1353">
        <v>59</v>
      </c>
      <c r="G1353" s="1">
        <f t="shared" si="84"/>
        <v>0.90476190476190477</v>
      </c>
      <c r="H1353" s="4">
        <f t="shared" si="85"/>
        <v>1</v>
      </c>
      <c r="I1353" s="5">
        <f>IF(OR(AND(F1353&gt;=50,G1353&gt;SUMIF(SeasonTotals!A$2:A$9,A1353,SeasonTotals!F$2:F$9)),AND(G1353&gt;0.885,F1353&gt;=50,D1353&lt;3)),1,0)</f>
        <v>1</v>
      </c>
      <c r="J1353" s="4">
        <f t="shared" si="86"/>
        <v>0</v>
      </c>
      <c r="K1353" s="5">
        <f t="shared" si="87"/>
        <v>0</v>
      </c>
    </row>
    <row r="1354" spans="1:11" x14ac:dyDescent="0.25">
      <c r="A1354" t="s">
        <v>10</v>
      </c>
      <c r="B1354" t="s">
        <v>62</v>
      </c>
      <c r="C1354">
        <v>1</v>
      </c>
      <c r="D1354">
        <v>0</v>
      </c>
      <c r="E1354">
        <v>27</v>
      </c>
      <c r="F1354">
        <v>60</v>
      </c>
      <c r="G1354" s="1">
        <f t="shared" si="84"/>
        <v>1</v>
      </c>
      <c r="H1354" s="4">
        <f t="shared" si="85"/>
        <v>1</v>
      </c>
      <c r="I1354" s="5">
        <f>IF(OR(AND(F1354&gt;=50,G1354&gt;SUMIF(SeasonTotals!A$2:A$9,A1354,SeasonTotals!F$2:F$9)),AND(G1354&gt;0.885,F1354&gt;=50,D1354&lt;3)),1,0)</f>
        <v>1</v>
      </c>
      <c r="J1354" s="4">
        <f t="shared" si="86"/>
        <v>0</v>
      </c>
      <c r="K1354" s="5">
        <f t="shared" si="87"/>
        <v>0</v>
      </c>
    </row>
    <row r="1355" spans="1:11" x14ac:dyDescent="0.25">
      <c r="A1355" t="s">
        <v>10</v>
      </c>
      <c r="B1355" t="s">
        <v>62</v>
      </c>
      <c r="C1355">
        <v>1</v>
      </c>
      <c r="D1355">
        <v>2</v>
      </c>
      <c r="E1355">
        <v>23</v>
      </c>
      <c r="F1355">
        <v>65</v>
      </c>
      <c r="G1355" s="1">
        <f t="shared" si="84"/>
        <v>0.92</v>
      </c>
      <c r="H1355" s="4">
        <f t="shared" si="85"/>
        <v>1</v>
      </c>
      <c r="I1355" s="5">
        <f>IF(OR(AND(F1355&gt;=50,G1355&gt;SUMIF(SeasonTotals!A$2:A$9,A1355,SeasonTotals!F$2:F$9)),AND(G1355&gt;0.885,F1355&gt;=50,D1355&lt;3)),1,0)</f>
        <v>1</v>
      </c>
      <c r="J1355" s="4">
        <f t="shared" si="86"/>
        <v>0</v>
      </c>
      <c r="K1355" s="5">
        <f t="shared" si="87"/>
        <v>0</v>
      </c>
    </row>
    <row r="1356" spans="1:11" x14ac:dyDescent="0.25">
      <c r="A1356" t="s">
        <v>10</v>
      </c>
      <c r="B1356" t="s">
        <v>62</v>
      </c>
      <c r="C1356">
        <v>1</v>
      </c>
      <c r="D1356">
        <v>3</v>
      </c>
      <c r="E1356">
        <v>23</v>
      </c>
      <c r="F1356">
        <v>63</v>
      </c>
      <c r="G1356" s="1">
        <f t="shared" si="84"/>
        <v>0.88461538461538458</v>
      </c>
      <c r="H1356" s="4">
        <f t="shared" si="85"/>
        <v>0</v>
      </c>
      <c r="I1356" s="5">
        <f>IF(OR(AND(F1356&gt;=50,G1356&gt;SUMIF(SeasonTotals!A$2:A$9,A1356,SeasonTotals!F$2:F$9)),AND(G1356&gt;0.885,F1356&gt;=50,D1356&lt;3)),1,0)</f>
        <v>0</v>
      </c>
      <c r="J1356" s="4">
        <f t="shared" si="86"/>
        <v>0</v>
      </c>
      <c r="K1356" s="5">
        <f t="shared" si="87"/>
        <v>0</v>
      </c>
    </row>
    <row r="1357" spans="1:11" x14ac:dyDescent="0.25">
      <c r="A1357" t="s">
        <v>10</v>
      </c>
      <c r="B1357" t="s">
        <v>62</v>
      </c>
      <c r="C1357">
        <v>1</v>
      </c>
      <c r="D1357">
        <v>2</v>
      </c>
      <c r="E1357">
        <v>22</v>
      </c>
      <c r="F1357">
        <v>60</v>
      </c>
      <c r="G1357" s="1">
        <f t="shared" si="84"/>
        <v>0.91666666666666663</v>
      </c>
      <c r="H1357" s="4">
        <f t="shared" si="85"/>
        <v>1</v>
      </c>
      <c r="I1357" s="5">
        <f>IF(OR(AND(F1357&gt;=50,G1357&gt;SUMIF(SeasonTotals!A$2:A$9,A1357,SeasonTotals!F$2:F$9)),AND(G1357&gt;0.885,F1357&gt;=50,D1357&lt;3)),1,0)</f>
        <v>1</v>
      </c>
      <c r="J1357" s="4">
        <f t="shared" si="86"/>
        <v>0</v>
      </c>
      <c r="K1357" s="5">
        <f t="shared" si="87"/>
        <v>0</v>
      </c>
    </row>
    <row r="1358" spans="1:11" x14ac:dyDescent="0.25">
      <c r="A1358" t="s">
        <v>10</v>
      </c>
      <c r="B1358" t="s">
        <v>62</v>
      </c>
      <c r="C1358">
        <v>1</v>
      </c>
      <c r="D1358">
        <v>1</v>
      </c>
      <c r="E1358">
        <v>28</v>
      </c>
      <c r="F1358">
        <v>61</v>
      </c>
      <c r="G1358" s="1">
        <f t="shared" si="84"/>
        <v>0.96551724137931039</v>
      </c>
      <c r="H1358" s="4">
        <f t="shared" si="85"/>
        <v>1</v>
      </c>
      <c r="I1358" s="5">
        <f>IF(OR(AND(F1358&gt;=50,G1358&gt;SUMIF(SeasonTotals!A$2:A$9,A1358,SeasonTotals!F$2:F$9)),AND(G1358&gt;0.885,F1358&gt;=50,D1358&lt;3)),1,0)</f>
        <v>1</v>
      </c>
      <c r="J1358" s="4">
        <f t="shared" si="86"/>
        <v>0</v>
      </c>
      <c r="K1358" s="5">
        <f t="shared" si="87"/>
        <v>0</v>
      </c>
    </row>
    <row r="1359" spans="1:11" x14ac:dyDescent="0.25">
      <c r="A1359" t="s">
        <v>10</v>
      </c>
      <c r="B1359" t="s">
        <v>62</v>
      </c>
      <c r="C1359">
        <v>1</v>
      </c>
      <c r="D1359">
        <v>1</v>
      </c>
      <c r="E1359">
        <v>19</v>
      </c>
      <c r="F1359">
        <v>60</v>
      </c>
      <c r="G1359" s="1">
        <f t="shared" si="84"/>
        <v>0.95</v>
      </c>
      <c r="H1359" s="4">
        <f t="shared" si="85"/>
        <v>1</v>
      </c>
      <c r="I1359" s="5">
        <f>IF(OR(AND(F1359&gt;=50,G1359&gt;SUMIF(SeasonTotals!A$2:A$9,A1359,SeasonTotals!F$2:F$9)),AND(G1359&gt;0.885,F1359&gt;=50,D1359&lt;3)),1,0)</f>
        <v>1</v>
      </c>
      <c r="J1359" s="4">
        <f t="shared" si="86"/>
        <v>0</v>
      </c>
      <c r="K1359" s="5">
        <f t="shared" si="87"/>
        <v>0</v>
      </c>
    </row>
    <row r="1360" spans="1:11" x14ac:dyDescent="0.25">
      <c r="A1360" t="s">
        <v>10</v>
      </c>
      <c r="B1360" t="s">
        <v>62</v>
      </c>
      <c r="C1360">
        <v>1</v>
      </c>
      <c r="D1360">
        <v>4</v>
      </c>
      <c r="E1360">
        <v>34</v>
      </c>
      <c r="F1360">
        <v>60</v>
      </c>
      <c r="G1360" s="1">
        <f t="shared" si="84"/>
        <v>0.89473684210526316</v>
      </c>
      <c r="H1360" s="4">
        <f t="shared" si="85"/>
        <v>0</v>
      </c>
      <c r="I1360" s="5">
        <f>IF(OR(AND(F1360&gt;=50,G1360&gt;SUMIF(SeasonTotals!A$2:A$9,A1360,SeasonTotals!F$2:F$9)),AND(G1360&gt;0.885,F1360&gt;=50,D1360&lt;3)),1,0)</f>
        <v>0</v>
      </c>
      <c r="J1360" s="4">
        <f t="shared" si="86"/>
        <v>0</v>
      </c>
      <c r="K1360" s="5">
        <f t="shared" si="87"/>
        <v>0</v>
      </c>
    </row>
    <row r="1361" spans="1:11" x14ac:dyDescent="0.25">
      <c r="A1361" t="s">
        <v>10</v>
      </c>
      <c r="B1361" t="s">
        <v>62</v>
      </c>
      <c r="C1361">
        <v>1</v>
      </c>
      <c r="D1361">
        <v>2</v>
      </c>
      <c r="E1361">
        <v>29</v>
      </c>
      <c r="F1361">
        <v>60</v>
      </c>
      <c r="G1361" s="1">
        <f t="shared" si="84"/>
        <v>0.93548387096774188</v>
      </c>
      <c r="H1361" s="4">
        <f t="shared" si="85"/>
        <v>1</v>
      </c>
      <c r="I1361" s="5">
        <f>IF(OR(AND(F1361&gt;=50,G1361&gt;SUMIF(SeasonTotals!A$2:A$9,A1361,SeasonTotals!F$2:F$9)),AND(G1361&gt;0.885,F1361&gt;=50,D1361&lt;3)),1,0)</f>
        <v>1</v>
      </c>
      <c r="J1361" s="4">
        <f t="shared" si="86"/>
        <v>0</v>
      </c>
      <c r="K1361" s="5">
        <f t="shared" si="87"/>
        <v>0</v>
      </c>
    </row>
    <row r="1362" spans="1:11" x14ac:dyDescent="0.25">
      <c r="A1362" t="s">
        <v>10</v>
      </c>
      <c r="B1362" t="s">
        <v>62</v>
      </c>
      <c r="C1362">
        <v>1</v>
      </c>
      <c r="D1362">
        <v>5</v>
      </c>
      <c r="E1362">
        <v>19</v>
      </c>
      <c r="F1362">
        <v>60</v>
      </c>
      <c r="G1362" s="1">
        <f t="shared" si="84"/>
        <v>0.79166666666666663</v>
      </c>
      <c r="H1362" s="4">
        <f t="shared" si="85"/>
        <v>0</v>
      </c>
      <c r="I1362" s="5">
        <f>IF(OR(AND(F1362&gt;=50,G1362&gt;SUMIF(SeasonTotals!A$2:A$9,A1362,SeasonTotals!F$2:F$9)),AND(G1362&gt;0.885,F1362&gt;=50,D1362&lt;3)),1,0)</f>
        <v>0</v>
      </c>
      <c r="J1362" s="4">
        <f t="shared" si="86"/>
        <v>1</v>
      </c>
      <c r="K1362" s="5">
        <f t="shared" si="87"/>
        <v>0</v>
      </c>
    </row>
    <row r="1363" spans="1:11" x14ac:dyDescent="0.25">
      <c r="A1363" t="s">
        <v>10</v>
      </c>
      <c r="B1363" t="s">
        <v>62</v>
      </c>
      <c r="C1363">
        <v>1</v>
      </c>
      <c r="D1363">
        <v>1</v>
      </c>
      <c r="E1363">
        <v>20</v>
      </c>
      <c r="F1363">
        <v>60</v>
      </c>
      <c r="G1363" s="1">
        <f t="shared" si="84"/>
        <v>0.95238095238095233</v>
      </c>
      <c r="H1363" s="4">
        <f t="shared" si="85"/>
        <v>1</v>
      </c>
      <c r="I1363" s="5">
        <f>IF(OR(AND(F1363&gt;=50,G1363&gt;SUMIF(SeasonTotals!A$2:A$9,A1363,SeasonTotals!F$2:F$9)),AND(G1363&gt;0.885,F1363&gt;=50,D1363&lt;3)),1,0)</f>
        <v>1</v>
      </c>
      <c r="J1363" s="4">
        <f t="shared" si="86"/>
        <v>0</v>
      </c>
      <c r="K1363" s="5">
        <f t="shared" si="87"/>
        <v>0</v>
      </c>
    </row>
    <row r="1364" spans="1:11" x14ac:dyDescent="0.25">
      <c r="A1364" t="s">
        <v>10</v>
      </c>
      <c r="B1364" t="s">
        <v>62</v>
      </c>
      <c r="C1364">
        <v>1</v>
      </c>
      <c r="D1364">
        <v>0</v>
      </c>
      <c r="E1364">
        <v>30</v>
      </c>
      <c r="F1364">
        <v>59</v>
      </c>
      <c r="G1364" s="1">
        <f t="shared" si="84"/>
        <v>1</v>
      </c>
      <c r="H1364" s="4">
        <f t="shared" si="85"/>
        <v>1</v>
      </c>
      <c r="I1364" s="5">
        <f>IF(OR(AND(F1364&gt;=50,G1364&gt;SUMIF(SeasonTotals!A$2:A$9,A1364,SeasonTotals!F$2:F$9)),AND(G1364&gt;0.885,F1364&gt;=50,D1364&lt;3)),1,0)</f>
        <v>1</v>
      </c>
      <c r="J1364" s="4">
        <f t="shared" si="86"/>
        <v>0</v>
      </c>
      <c r="K1364" s="5">
        <f t="shared" si="87"/>
        <v>0</v>
      </c>
    </row>
    <row r="1365" spans="1:11" x14ac:dyDescent="0.25">
      <c r="A1365" t="s">
        <v>10</v>
      </c>
      <c r="B1365" t="s">
        <v>62</v>
      </c>
      <c r="C1365">
        <v>1</v>
      </c>
      <c r="D1365">
        <v>1</v>
      </c>
      <c r="E1365">
        <v>26</v>
      </c>
      <c r="F1365">
        <v>64</v>
      </c>
      <c r="G1365" s="1">
        <f t="shared" si="84"/>
        <v>0.96296296296296291</v>
      </c>
      <c r="H1365" s="4">
        <f t="shared" si="85"/>
        <v>1</v>
      </c>
      <c r="I1365" s="5">
        <f>IF(OR(AND(F1365&gt;=50,G1365&gt;SUMIF(SeasonTotals!A$2:A$9,A1365,SeasonTotals!F$2:F$9)),AND(G1365&gt;0.885,F1365&gt;=50,D1365&lt;3)),1,0)</f>
        <v>1</v>
      </c>
      <c r="J1365" s="4">
        <f t="shared" si="86"/>
        <v>0</v>
      </c>
      <c r="K1365" s="5">
        <f t="shared" si="87"/>
        <v>0</v>
      </c>
    </row>
    <row r="1366" spans="1:11" x14ac:dyDescent="0.25">
      <c r="A1366" t="s">
        <v>10</v>
      </c>
      <c r="B1366" t="s">
        <v>62</v>
      </c>
      <c r="C1366">
        <v>1</v>
      </c>
      <c r="D1366">
        <v>4</v>
      </c>
      <c r="E1366">
        <v>28</v>
      </c>
      <c r="F1366">
        <v>58</v>
      </c>
      <c r="G1366" s="1">
        <f t="shared" si="84"/>
        <v>0.875</v>
      </c>
      <c r="H1366" s="4">
        <f t="shared" si="85"/>
        <v>0</v>
      </c>
      <c r="I1366" s="5">
        <f>IF(OR(AND(F1366&gt;=50,G1366&gt;SUMIF(SeasonTotals!A$2:A$9,A1366,SeasonTotals!F$2:F$9)),AND(G1366&gt;0.885,F1366&gt;=50,D1366&lt;3)),1,0)</f>
        <v>0</v>
      </c>
      <c r="J1366" s="4">
        <f t="shared" si="86"/>
        <v>0</v>
      </c>
      <c r="K1366" s="5">
        <f t="shared" si="87"/>
        <v>0</v>
      </c>
    </row>
    <row r="1367" spans="1:11" x14ac:dyDescent="0.25">
      <c r="A1367" t="s">
        <v>10</v>
      </c>
      <c r="B1367" t="s">
        <v>62</v>
      </c>
      <c r="C1367">
        <v>1</v>
      </c>
      <c r="D1367">
        <v>2</v>
      </c>
      <c r="E1367">
        <v>31</v>
      </c>
      <c r="F1367">
        <v>60</v>
      </c>
      <c r="G1367" s="1">
        <f t="shared" si="84"/>
        <v>0.93939393939393945</v>
      </c>
      <c r="H1367" s="4">
        <f t="shared" si="85"/>
        <v>1</v>
      </c>
      <c r="I1367" s="5">
        <f>IF(OR(AND(F1367&gt;=50,G1367&gt;SUMIF(SeasonTotals!A$2:A$9,A1367,SeasonTotals!F$2:F$9)),AND(G1367&gt;0.885,F1367&gt;=50,D1367&lt;3)),1,0)</f>
        <v>1</v>
      </c>
      <c r="J1367" s="4">
        <f t="shared" si="86"/>
        <v>0</v>
      </c>
      <c r="K1367" s="5">
        <f t="shared" si="87"/>
        <v>0</v>
      </c>
    </row>
    <row r="1368" spans="1:11" x14ac:dyDescent="0.25">
      <c r="A1368" t="s">
        <v>10</v>
      </c>
      <c r="B1368" t="s">
        <v>62</v>
      </c>
      <c r="C1368">
        <v>1</v>
      </c>
      <c r="D1368">
        <v>0</v>
      </c>
      <c r="E1368">
        <v>36</v>
      </c>
      <c r="F1368">
        <v>60</v>
      </c>
      <c r="G1368" s="1">
        <f t="shared" si="84"/>
        <v>1</v>
      </c>
      <c r="H1368" s="4">
        <f t="shared" si="85"/>
        <v>1</v>
      </c>
      <c r="I1368" s="5">
        <f>IF(OR(AND(F1368&gt;=50,G1368&gt;SUMIF(SeasonTotals!A$2:A$9,A1368,SeasonTotals!F$2:F$9)),AND(G1368&gt;0.885,F1368&gt;=50,D1368&lt;3)),1,0)</f>
        <v>1</v>
      </c>
      <c r="J1368" s="4">
        <f t="shared" si="86"/>
        <v>0</v>
      </c>
      <c r="K1368" s="5">
        <f t="shared" si="87"/>
        <v>0</v>
      </c>
    </row>
    <row r="1369" spans="1:11" x14ac:dyDescent="0.25">
      <c r="A1369" t="s">
        <v>10</v>
      </c>
      <c r="B1369" t="s">
        <v>62</v>
      </c>
      <c r="C1369">
        <v>1</v>
      </c>
      <c r="D1369">
        <v>1</v>
      </c>
      <c r="E1369">
        <v>23</v>
      </c>
      <c r="F1369">
        <v>65</v>
      </c>
      <c r="G1369" s="1">
        <f t="shared" si="84"/>
        <v>0.95833333333333337</v>
      </c>
      <c r="H1369" s="4">
        <f t="shared" si="85"/>
        <v>1</v>
      </c>
      <c r="I1369" s="5">
        <f>IF(OR(AND(F1369&gt;=50,G1369&gt;SUMIF(SeasonTotals!A$2:A$9,A1369,SeasonTotals!F$2:F$9)),AND(G1369&gt;0.885,F1369&gt;=50,D1369&lt;3)),1,0)</f>
        <v>1</v>
      </c>
      <c r="J1369" s="4">
        <f t="shared" si="86"/>
        <v>0</v>
      </c>
      <c r="K1369" s="5">
        <f t="shared" si="87"/>
        <v>0</v>
      </c>
    </row>
    <row r="1370" spans="1:11" x14ac:dyDescent="0.25">
      <c r="A1370" t="s">
        <v>10</v>
      </c>
      <c r="B1370" t="s">
        <v>62</v>
      </c>
      <c r="C1370">
        <v>1</v>
      </c>
      <c r="D1370">
        <v>1</v>
      </c>
      <c r="E1370">
        <v>20</v>
      </c>
      <c r="F1370">
        <v>60</v>
      </c>
      <c r="G1370" s="1">
        <f t="shared" si="84"/>
        <v>0.95238095238095233</v>
      </c>
      <c r="H1370" s="4">
        <f t="shared" si="85"/>
        <v>1</v>
      </c>
      <c r="I1370" s="5">
        <f>IF(OR(AND(F1370&gt;=50,G1370&gt;SUMIF(SeasonTotals!A$2:A$9,A1370,SeasonTotals!F$2:F$9)),AND(G1370&gt;0.885,F1370&gt;=50,D1370&lt;3)),1,0)</f>
        <v>1</v>
      </c>
      <c r="J1370" s="4">
        <f t="shared" si="86"/>
        <v>0</v>
      </c>
      <c r="K1370" s="5">
        <f t="shared" si="87"/>
        <v>0</v>
      </c>
    </row>
    <row r="1371" spans="1:11" x14ac:dyDescent="0.25">
      <c r="A1371" t="s">
        <v>10</v>
      </c>
      <c r="B1371" t="s">
        <v>62</v>
      </c>
      <c r="C1371">
        <v>1</v>
      </c>
      <c r="D1371">
        <v>2</v>
      </c>
      <c r="E1371">
        <v>21</v>
      </c>
      <c r="F1371">
        <v>64</v>
      </c>
      <c r="G1371" s="1">
        <f t="shared" si="84"/>
        <v>0.91304347826086951</v>
      </c>
      <c r="H1371" s="4">
        <f t="shared" si="85"/>
        <v>1</v>
      </c>
      <c r="I1371" s="5">
        <f>IF(OR(AND(F1371&gt;=50,G1371&gt;SUMIF(SeasonTotals!A$2:A$9,A1371,SeasonTotals!F$2:F$9)),AND(G1371&gt;0.885,F1371&gt;=50,D1371&lt;3)),1,0)</f>
        <v>1</v>
      </c>
      <c r="J1371" s="4">
        <f t="shared" si="86"/>
        <v>0</v>
      </c>
      <c r="K1371" s="5">
        <f t="shared" si="87"/>
        <v>0</v>
      </c>
    </row>
    <row r="1372" spans="1:11" x14ac:dyDescent="0.25">
      <c r="A1372" t="s">
        <v>10</v>
      </c>
      <c r="B1372" t="s">
        <v>62</v>
      </c>
      <c r="C1372">
        <v>1</v>
      </c>
      <c r="D1372">
        <v>2</v>
      </c>
      <c r="E1372">
        <v>20</v>
      </c>
      <c r="F1372">
        <v>59</v>
      </c>
      <c r="G1372" s="1">
        <f t="shared" si="84"/>
        <v>0.90909090909090906</v>
      </c>
      <c r="H1372" s="4">
        <f t="shared" si="85"/>
        <v>1</v>
      </c>
      <c r="I1372" s="5">
        <f>IF(OR(AND(F1372&gt;=50,G1372&gt;SUMIF(SeasonTotals!A$2:A$9,A1372,SeasonTotals!F$2:F$9)),AND(G1372&gt;0.885,F1372&gt;=50,D1372&lt;3)),1,0)</f>
        <v>1</v>
      </c>
      <c r="J1372" s="4">
        <f t="shared" si="86"/>
        <v>0</v>
      </c>
      <c r="K1372" s="5">
        <f t="shared" si="87"/>
        <v>0</v>
      </c>
    </row>
    <row r="1373" spans="1:11" x14ac:dyDescent="0.25">
      <c r="A1373" t="s">
        <v>10</v>
      </c>
      <c r="B1373" t="s">
        <v>62</v>
      </c>
      <c r="C1373">
        <v>1</v>
      </c>
      <c r="D1373">
        <v>2</v>
      </c>
      <c r="E1373">
        <v>25</v>
      </c>
      <c r="F1373">
        <v>58</v>
      </c>
      <c r="G1373" s="1">
        <f t="shared" si="84"/>
        <v>0.92592592592592593</v>
      </c>
      <c r="H1373" s="4">
        <f t="shared" si="85"/>
        <v>1</v>
      </c>
      <c r="I1373" s="5">
        <f>IF(OR(AND(F1373&gt;=50,G1373&gt;SUMIF(SeasonTotals!A$2:A$9,A1373,SeasonTotals!F$2:F$9)),AND(G1373&gt;0.885,F1373&gt;=50,D1373&lt;3)),1,0)</f>
        <v>1</v>
      </c>
      <c r="J1373" s="4">
        <f t="shared" si="86"/>
        <v>0</v>
      </c>
      <c r="K1373" s="5">
        <f t="shared" si="87"/>
        <v>0</v>
      </c>
    </row>
    <row r="1374" spans="1:11" x14ac:dyDescent="0.25">
      <c r="A1374" t="s">
        <v>10</v>
      </c>
      <c r="B1374" t="s">
        <v>62</v>
      </c>
      <c r="C1374">
        <v>1</v>
      </c>
      <c r="D1374">
        <v>2</v>
      </c>
      <c r="E1374">
        <v>34</v>
      </c>
      <c r="F1374">
        <v>60</v>
      </c>
      <c r="G1374" s="1">
        <f t="shared" si="84"/>
        <v>0.94444444444444442</v>
      </c>
      <c r="H1374" s="4">
        <f t="shared" si="85"/>
        <v>1</v>
      </c>
      <c r="I1374" s="5">
        <f>IF(OR(AND(F1374&gt;=50,G1374&gt;SUMIF(SeasonTotals!A$2:A$9,A1374,SeasonTotals!F$2:F$9)),AND(G1374&gt;0.885,F1374&gt;=50,D1374&lt;3)),1,0)</f>
        <v>1</v>
      </c>
      <c r="J1374" s="4">
        <f t="shared" si="86"/>
        <v>0</v>
      </c>
      <c r="K1374" s="5">
        <f t="shared" si="87"/>
        <v>0</v>
      </c>
    </row>
    <row r="1375" spans="1:11" x14ac:dyDescent="0.25">
      <c r="A1375" t="s">
        <v>10</v>
      </c>
      <c r="B1375" t="s">
        <v>62</v>
      </c>
      <c r="C1375">
        <v>1</v>
      </c>
      <c r="D1375">
        <v>3</v>
      </c>
      <c r="E1375">
        <v>24</v>
      </c>
      <c r="F1375">
        <v>60</v>
      </c>
      <c r="G1375" s="1">
        <f t="shared" si="84"/>
        <v>0.88888888888888884</v>
      </c>
      <c r="H1375" s="4">
        <f t="shared" si="85"/>
        <v>0</v>
      </c>
      <c r="I1375" s="5">
        <f>IF(OR(AND(F1375&gt;=50,G1375&gt;SUMIF(SeasonTotals!A$2:A$9,A1375,SeasonTotals!F$2:F$9)),AND(G1375&gt;0.885,F1375&gt;=50,D1375&lt;3)),1,0)</f>
        <v>0</v>
      </c>
      <c r="J1375" s="4">
        <f t="shared" si="86"/>
        <v>0</v>
      </c>
      <c r="K1375" s="5">
        <f t="shared" si="87"/>
        <v>0</v>
      </c>
    </row>
    <row r="1376" spans="1:11" x14ac:dyDescent="0.25">
      <c r="A1376" t="s">
        <v>10</v>
      </c>
      <c r="B1376" t="s">
        <v>62</v>
      </c>
      <c r="C1376">
        <v>1</v>
      </c>
      <c r="D1376">
        <v>4</v>
      </c>
      <c r="E1376">
        <v>28</v>
      </c>
      <c r="F1376">
        <v>59</v>
      </c>
      <c r="G1376" s="1">
        <f t="shared" si="84"/>
        <v>0.875</v>
      </c>
      <c r="H1376" s="4">
        <f t="shared" si="85"/>
        <v>0</v>
      </c>
      <c r="I1376" s="5">
        <f>IF(OR(AND(F1376&gt;=50,G1376&gt;SUMIF(SeasonTotals!A$2:A$9,A1376,SeasonTotals!F$2:F$9)),AND(G1376&gt;0.885,F1376&gt;=50,D1376&lt;3)),1,0)</f>
        <v>0</v>
      </c>
      <c r="J1376" s="4">
        <f t="shared" si="86"/>
        <v>0</v>
      </c>
      <c r="K1376" s="5">
        <f t="shared" si="87"/>
        <v>0</v>
      </c>
    </row>
    <row r="1377" spans="1:11" x14ac:dyDescent="0.25">
      <c r="A1377" t="s">
        <v>10</v>
      </c>
      <c r="B1377" t="s">
        <v>62</v>
      </c>
      <c r="C1377">
        <v>1</v>
      </c>
      <c r="D1377">
        <v>4</v>
      </c>
      <c r="E1377">
        <v>23</v>
      </c>
      <c r="F1377">
        <v>58</v>
      </c>
      <c r="G1377" s="1">
        <f t="shared" si="84"/>
        <v>0.85185185185185186</v>
      </c>
      <c r="H1377" s="4">
        <f t="shared" si="85"/>
        <v>0</v>
      </c>
      <c r="I1377" s="5">
        <f>IF(OR(AND(F1377&gt;=50,G1377&gt;SUMIF(SeasonTotals!A$2:A$9,A1377,SeasonTotals!F$2:F$9)),AND(G1377&gt;0.885,F1377&gt;=50,D1377&lt;3)),1,0)</f>
        <v>0</v>
      </c>
      <c r="J1377" s="4">
        <f t="shared" si="86"/>
        <v>0</v>
      </c>
      <c r="K1377" s="5">
        <f t="shared" si="87"/>
        <v>0</v>
      </c>
    </row>
    <row r="1378" spans="1:11" x14ac:dyDescent="0.25">
      <c r="A1378" t="s">
        <v>10</v>
      </c>
      <c r="B1378" t="s">
        <v>62</v>
      </c>
      <c r="C1378">
        <v>1</v>
      </c>
      <c r="D1378">
        <v>2</v>
      </c>
      <c r="E1378">
        <v>23</v>
      </c>
      <c r="F1378">
        <v>59</v>
      </c>
      <c r="G1378" s="1">
        <f t="shared" si="84"/>
        <v>0.92</v>
      </c>
      <c r="H1378" s="4">
        <f t="shared" si="85"/>
        <v>1</v>
      </c>
      <c r="I1378" s="5">
        <f>IF(OR(AND(F1378&gt;=50,G1378&gt;SUMIF(SeasonTotals!A$2:A$9,A1378,SeasonTotals!F$2:F$9)),AND(G1378&gt;0.885,F1378&gt;=50,D1378&lt;3)),1,0)</f>
        <v>1</v>
      </c>
      <c r="J1378" s="4">
        <f t="shared" si="86"/>
        <v>0</v>
      </c>
      <c r="K1378" s="5">
        <f t="shared" si="87"/>
        <v>0</v>
      </c>
    </row>
    <row r="1379" spans="1:11" x14ac:dyDescent="0.25">
      <c r="A1379" t="s">
        <v>10</v>
      </c>
      <c r="B1379" t="s">
        <v>62</v>
      </c>
      <c r="C1379">
        <v>1</v>
      </c>
      <c r="D1379">
        <v>3</v>
      </c>
      <c r="E1379">
        <v>23</v>
      </c>
      <c r="F1379">
        <v>60</v>
      </c>
      <c r="G1379" s="1">
        <f t="shared" si="84"/>
        <v>0.88461538461538458</v>
      </c>
      <c r="H1379" s="4">
        <f t="shared" si="85"/>
        <v>0</v>
      </c>
      <c r="I1379" s="5">
        <f>IF(OR(AND(F1379&gt;=50,G1379&gt;SUMIF(SeasonTotals!A$2:A$9,A1379,SeasonTotals!F$2:F$9)),AND(G1379&gt;0.885,F1379&gt;=50,D1379&lt;3)),1,0)</f>
        <v>0</v>
      </c>
      <c r="J1379" s="4">
        <f t="shared" si="86"/>
        <v>0</v>
      </c>
      <c r="K1379" s="5">
        <f t="shared" si="87"/>
        <v>0</v>
      </c>
    </row>
    <row r="1380" spans="1:11" x14ac:dyDescent="0.25">
      <c r="A1380" t="s">
        <v>10</v>
      </c>
      <c r="B1380" t="s">
        <v>62</v>
      </c>
      <c r="C1380">
        <v>1</v>
      </c>
      <c r="D1380">
        <v>3</v>
      </c>
      <c r="E1380">
        <v>31</v>
      </c>
      <c r="F1380">
        <v>61</v>
      </c>
      <c r="G1380" s="1">
        <f t="shared" si="84"/>
        <v>0.91176470588235292</v>
      </c>
      <c r="H1380" s="4">
        <f t="shared" si="85"/>
        <v>0</v>
      </c>
      <c r="I1380" s="5">
        <f>IF(OR(AND(F1380&gt;=50,G1380&gt;SUMIF(SeasonTotals!A$2:A$9,A1380,SeasonTotals!F$2:F$9)),AND(G1380&gt;0.885,F1380&gt;=50,D1380&lt;3)),1,0)</f>
        <v>1</v>
      </c>
      <c r="J1380" s="4">
        <f t="shared" si="86"/>
        <v>0</v>
      </c>
      <c r="K1380" s="5">
        <f t="shared" si="87"/>
        <v>0</v>
      </c>
    </row>
    <row r="1381" spans="1:11" x14ac:dyDescent="0.25">
      <c r="A1381" t="s">
        <v>10</v>
      </c>
      <c r="B1381" t="s">
        <v>62</v>
      </c>
      <c r="C1381">
        <v>1</v>
      </c>
      <c r="D1381">
        <v>2</v>
      </c>
      <c r="E1381">
        <v>20</v>
      </c>
      <c r="F1381">
        <v>65</v>
      </c>
      <c r="G1381" s="1">
        <f t="shared" si="84"/>
        <v>0.90909090909090906</v>
      </c>
      <c r="H1381" s="4">
        <f t="shared" si="85"/>
        <v>1</v>
      </c>
      <c r="I1381" s="5">
        <f>IF(OR(AND(F1381&gt;=50,G1381&gt;SUMIF(SeasonTotals!A$2:A$9,A1381,SeasonTotals!F$2:F$9)),AND(G1381&gt;0.885,F1381&gt;=50,D1381&lt;3)),1,0)</f>
        <v>1</v>
      </c>
      <c r="J1381" s="4">
        <f t="shared" si="86"/>
        <v>0</v>
      </c>
      <c r="K1381" s="5">
        <f t="shared" si="87"/>
        <v>0</v>
      </c>
    </row>
    <row r="1382" spans="1:11" x14ac:dyDescent="0.25">
      <c r="A1382" t="s">
        <v>10</v>
      </c>
      <c r="B1382" t="s">
        <v>62</v>
      </c>
      <c r="C1382">
        <v>1</v>
      </c>
      <c r="D1382">
        <v>2</v>
      </c>
      <c r="E1382">
        <v>22</v>
      </c>
      <c r="F1382">
        <v>59</v>
      </c>
      <c r="G1382" s="1">
        <f t="shared" si="84"/>
        <v>0.91666666666666663</v>
      </c>
      <c r="H1382" s="4">
        <f t="shared" si="85"/>
        <v>1</v>
      </c>
      <c r="I1382" s="5">
        <f>IF(OR(AND(F1382&gt;=50,G1382&gt;SUMIF(SeasonTotals!A$2:A$9,A1382,SeasonTotals!F$2:F$9)),AND(G1382&gt;0.885,F1382&gt;=50,D1382&lt;3)),1,0)</f>
        <v>1</v>
      </c>
      <c r="J1382" s="4">
        <f t="shared" si="86"/>
        <v>0</v>
      </c>
      <c r="K1382" s="5">
        <f t="shared" si="87"/>
        <v>0</v>
      </c>
    </row>
    <row r="1383" spans="1:11" x14ac:dyDescent="0.25">
      <c r="A1383" t="s">
        <v>10</v>
      </c>
      <c r="B1383" t="s">
        <v>62</v>
      </c>
      <c r="C1383">
        <v>1</v>
      </c>
      <c r="D1383">
        <v>1</v>
      </c>
      <c r="E1383">
        <v>22</v>
      </c>
      <c r="F1383">
        <v>60</v>
      </c>
      <c r="G1383" s="1">
        <f t="shared" si="84"/>
        <v>0.95652173913043481</v>
      </c>
      <c r="H1383" s="4">
        <f t="shared" si="85"/>
        <v>1</v>
      </c>
      <c r="I1383" s="5">
        <f>IF(OR(AND(F1383&gt;=50,G1383&gt;SUMIF(SeasonTotals!A$2:A$9,A1383,SeasonTotals!F$2:F$9)),AND(G1383&gt;0.885,F1383&gt;=50,D1383&lt;3)),1,0)</f>
        <v>1</v>
      </c>
      <c r="J1383" s="4">
        <f t="shared" si="86"/>
        <v>0</v>
      </c>
      <c r="K1383" s="5">
        <f t="shared" si="87"/>
        <v>0</v>
      </c>
    </row>
    <row r="1384" spans="1:11" x14ac:dyDescent="0.25">
      <c r="A1384" t="s">
        <v>10</v>
      </c>
      <c r="B1384" t="s">
        <v>62</v>
      </c>
      <c r="C1384">
        <v>1</v>
      </c>
      <c r="D1384">
        <v>2</v>
      </c>
      <c r="E1384">
        <v>23</v>
      </c>
      <c r="F1384">
        <v>62</v>
      </c>
      <c r="G1384" s="1">
        <f t="shared" si="84"/>
        <v>0.92</v>
      </c>
      <c r="H1384" s="4">
        <f t="shared" si="85"/>
        <v>1</v>
      </c>
      <c r="I1384" s="5">
        <f>IF(OR(AND(F1384&gt;=50,G1384&gt;SUMIF(SeasonTotals!A$2:A$9,A1384,SeasonTotals!F$2:F$9)),AND(G1384&gt;0.885,F1384&gt;=50,D1384&lt;3)),1,0)</f>
        <v>1</v>
      </c>
      <c r="J1384" s="4">
        <f t="shared" si="86"/>
        <v>0</v>
      </c>
      <c r="K1384" s="5">
        <f t="shared" si="87"/>
        <v>0</v>
      </c>
    </row>
    <row r="1385" spans="1:11" x14ac:dyDescent="0.25">
      <c r="A1385" t="s">
        <v>10</v>
      </c>
      <c r="B1385" t="s">
        <v>62</v>
      </c>
      <c r="C1385">
        <v>1</v>
      </c>
      <c r="D1385">
        <v>3</v>
      </c>
      <c r="E1385">
        <v>29</v>
      </c>
      <c r="F1385">
        <v>65</v>
      </c>
      <c r="G1385" s="1">
        <f t="shared" si="84"/>
        <v>0.90625</v>
      </c>
      <c r="H1385" s="4">
        <f t="shared" si="85"/>
        <v>0</v>
      </c>
      <c r="I1385" s="5">
        <f>IF(OR(AND(F1385&gt;=50,G1385&gt;SUMIF(SeasonTotals!A$2:A$9,A1385,SeasonTotals!F$2:F$9)),AND(G1385&gt;0.885,F1385&gt;=50,D1385&lt;3)),1,0)</f>
        <v>0</v>
      </c>
      <c r="J1385" s="4">
        <f t="shared" si="86"/>
        <v>0</v>
      </c>
      <c r="K1385" s="5">
        <f t="shared" si="87"/>
        <v>0</v>
      </c>
    </row>
    <row r="1386" spans="1:11" x14ac:dyDescent="0.25">
      <c r="A1386" t="s">
        <v>10</v>
      </c>
      <c r="B1386" t="s">
        <v>62</v>
      </c>
      <c r="C1386">
        <v>1</v>
      </c>
      <c r="D1386">
        <v>2</v>
      </c>
      <c r="E1386">
        <v>37</v>
      </c>
      <c r="F1386">
        <v>60</v>
      </c>
      <c r="G1386" s="1">
        <f t="shared" si="84"/>
        <v>0.94871794871794868</v>
      </c>
      <c r="H1386" s="4">
        <f t="shared" si="85"/>
        <v>1</v>
      </c>
      <c r="I1386" s="5">
        <f>IF(OR(AND(F1386&gt;=50,G1386&gt;SUMIF(SeasonTotals!A$2:A$9,A1386,SeasonTotals!F$2:F$9)),AND(G1386&gt;0.885,F1386&gt;=50,D1386&lt;3)),1,0)</f>
        <v>1</v>
      </c>
      <c r="J1386" s="4">
        <f t="shared" si="86"/>
        <v>0</v>
      </c>
      <c r="K1386" s="5">
        <f t="shared" si="87"/>
        <v>0</v>
      </c>
    </row>
    <row r="1387" spans="1:11" x14ac:dyDescent="0.25">
      <c r="A1387" t="s">
        <v>10</v>
      </c>
      <c r="B1387" t="s">
        <v>62</v>
      </c>
      <c r="C1387">
        <v>1</v>
      </c>
      <c r="D1387">
        <v>1</v>
      </c>
      <c r="E1387">
        <v>21</v>
      </c>
      <c r="F1387">
        <v>60</v>
      </c>
      <c r="G1387" s="1">
        <f t="shared" si="84"/>
        <v>0.95454545454545459</v>
      </c>
      <c r="H1387" s="4">
        <f t="shared" si="85"/>
        <v>1</v>
      </c>
      <c r="I1387" s="5">
        <f>IF(OR(AND(F1387&gt;=50,G1387&gt;SUMIF(SeasonTotals!A$2:A$9,A1387,SeasonTotals!F$2:F$9)),AND(G1387&gt;0.885,F1387&gt;=50,D1387&lt;3)),1,0)</f>
        <v>1</v>
      </c>
      <c r="J1387" s="4">
        <f t="shared" si="86"/>
        <v>0</v>
      </c>
      <c r="K1387" s="5">
        <f t="shared" si="87"/>
        <v>0</v>
      </c>
    </row>
    <row r="1388" spans="1:11" x14ac:dyDescent="0.25">
      <c r="A1388" t="s">
        <v>10</v>
      </c>
      <c r="B1388" t="s">
        <v>62</v>
      </c>
      <c r="C1388">
        <v>1</v>
      </c>
      <c r="D1388">
        <v>2</v>
      </c>
      <c r="E1388">
        <v>30</v>
      </c>
      <c r="F1388">
        <v>60</v>
      </c>
      <c r="G1388" s="1">
        <f t="shared" si="84"/>
        <v>0.9375</v>
      </c>
      <c r="H1388" s="4">
        <f t="shared" si="85"/>
        <v>1</v>
      </c>
      <c r="I1388" s="5">
        <f>IF(OR(AND(F1388&gt;=50,G1388&gt;SUMIF(SeasonTotals!A$2:A$9,A1388,SeasonTotals!F$2:F$9)),AND(G1388&gt;0.885,F1388&gt;=50,D1388&lt;3)),1,0)</f>
        <v>1</v>
      </c>
      <c r="J1388" s="4">
        <f t="shared" si="86"/>
        <v>0</v>
      </c>
      <c r="K1388" s="5">
        <f t="shared" si="87"/>
        <v>0</v>
      </c>
    </row>
    <row r="1389" spans="1:11" x14ac:dyDescent="0.25">
      <c r="A1389" t="s">
        <v>10</v>
      </c>
      <c r="B1389" t="s">
        <v>62</v>
      </c>
      <c r="C1389">
        <v>1</v>
      </c>
      <c r="D1389">
        <v>2</v>
      </c>
      <c r="E1389">
        <v>19</v>
      </c>
      <c r="F1389">
        <v>60</v>
      </c>
      <c r="G1389" s="1">
        <f t="shared" si="84"/>
        <v>0.90476190476190477</v>
      </c>
      <c r="H1389" s="4">
        <f t="shared" si="85"/>
        <v>1</v>
      </c>
      <c r="I1389" s="5">
        <f>IF(OR(AND(F1389&gt;=50,G1389&gt;SUMIF(SeasonTotals!A$2:A$9,A1389,SeasonTotals!F$2:F$9)),AND(G1389&gt;0.885,F1389&gt;=50,D1389&lt;3)),1,0)</f>
        <v>1</v>
      </c>
      <c r="J1389" s="4">
        <f t="shared" si="86"/>
        <v>0</v>
      </c>
      <c r="K1389" s="5">
        <f t="shared" si="87"/>
        <v>0</v>
      </c>
    </row>
    <row r="1390" spans="1:11" x14ac:dyDescent="0.25">
      <c r="A1390" t="s">
        <v>10</v>
      </c>
      <c r="B1390" t="s">
        <v>62</v>
      </c>
      <c r="C1390">
        <v>1</v>
      </c>
      <c r="D1390">
        <v>1</v>
      </c>
      <c r="E1390">
        <v>37</v>
      </c>
      <c r="F1390">
        <v>64</v>
      </c>
      <c r="G1390" s="1">
        <f t="shared" si="84"/>
        <v>0.97368421052631582</v>
      </c>
      <c r="H1390" s="4">
        <f t="shared" si="85"/>
        <v>1</v>
      </c>
      <c r="I1390" s="5">
        <f>IF(OR(AND(F1390&gt;=50,G1390&gt;SUMIF(SeasonTotals!A$2:A$9,A1390,SeasonTotals!F$2:F$9)),AND(G1390&gt;0.885,F1390&gt;=50,D1390&lt;3)),1,0)</f>
        <v>1</v>
      </c>
      <c r="J1390" s="4">
        <f t="shared" si="86"/>
        <v>0</v>
      </c>
      <c r="K1390" s="5">
        <f t="shared" si="87"/>
        <v>0</v>
      </c>
    </row>
    <row r="1391" spans="1:11" x14ac:dyDescent="0.25">
      <c r="A1391" t="s">
        <v>10</v>
      </c>
      <c r="B1391" t="s">
        <v>62</v>
      </c>
      <c r="C1391">
        <v>1</v>
      </c>
      <c r="D1391">
        <v>2</v>
      </c>
      <c r="E1391">
        <v>34</v>
      </c>
      <c r="F1391">
        <v>61</v>
      </c>
      <c r="G1391" s="1">
        <f t="shared" si="84"/>
        <v>0.94444444444444442</v>
      </c>
      <c r="H1391" s="4">
        <f t="shared" si="85"/>
        <v>1</v>
      </c>
      <c r="I1391" s="5">
        <f>IF(OR(AND(F1391&gt;=50,G1391&gt;SUMIF(SeasonTotals!A$2:A$9,A1391,SeasonTotals!F$2:F$9)),AND(G1391&gt;0.885,F1391&gt;=50,D1391&lt;3)),1,0)</f>
        <v>1</v>
      </c>
      <c r="J1391" s="4">
        <f t="shared" si="86"/>
        <v>0</v>
      </c>
      <c r="K1391" s="5">
        <f t="shared" si="87"/>
        <v>0</v>
      </c>
    </row>
    <row r="1392" spans="1:11" x14ac:dyDescent="0.25">
      <c r="A1392" t="s">
        <v>10</v>
      </c>
      <c r="B1392" t="s">
        <v>62</v>
      </c>
      <c r="C1392">
        <v>1</v>
      </c>
      <c r="D1392">
        <v>4</v>
      </c>
      <c r="E1392">
        <v>25</v>
      </c>
      <c r="F1392">
        <v>60</v>
      </c>
      <c r="G1392" s="1">
        <f t="shared" si="84"/>
        <v>0.86206896551724133</v>
      </c>
      <c r="H1392" s="4">
        <f t="shared" si="85"/>
        <v>0</v>
      </c>
      <c r="I1392" s="5">
        <f>IF(OR(AND(F1392&gt;=50,G1392&gt;SUMIF(SeasonTotals!A$2:A$9,A1392,SeasonTotals!F$2:F$9)),AND(G1392&gt;0.885,F1392&gt;=50,D1392&lt;3)),1,0)</f>
        <v>0</v>
      </c>
      <c r="J1392" s="4">
        <f t="shared" si="86"/>
        <v>0</v>
      </c>
      <c r="K1392" s="5">
        <f t="shared" si="87"/>
        <v>0</v>
      </c>
    </row>
    <row r="1393" spans="1:11" x14ac:dyDescent="0.25">
      <c r="A1393" t="s">
        <v>10</v>
      </c>
      <c r="B1393" t="s">
        <v>62</v>
      </c>
      <c r="C1393">
        <v>1</v>
      </c>
      <c r="D1393">
        <v>2</v>
      </c>
      <c r="E1393">
        <v>23</v>
      </c>
      <c r="F1393">
        <v>59</v>
      </c>
      <c r="G1393" s="1">
        <f t="shared" si="84"/>
        <v>0.92</v>
      </c>
      <c r="H1393" s="4">
        <f t="shared" si="85"/>
        <v>1</v>
      </c>
      <c r="I1393" s="5">
        <f>IF(OR(AND(F1393&gt;=50,G1393&gt;SUMIF(SeasonTotals!A$2:A$9,A1393,SeasonTotals!F$2:F$9)),AND(G1393&gt;0.885,F1393&gt;=50,D1393&lt;3)),1,0)</f>
        <v>1</v>
      </c>
      <c r="J1393" s="4">
        <f t="shared" si="86"/>
        <v>0</v>
      </c>
      <c r="K1393" s="5">
        <f t="shared" si="87"/>
        <v>0</v>
      </c>
    </row>
    <row r="1394" spans="1:11" x14ac:dyDescent="0.25">
      <c r="A1394" t="s">
        <v>10</v>
      </c>
      <c r="B1394" t="s">
        <v>62</v>
      </c>
      <c r="C1394">
        <v>1</v>
      </c>
      <c r="D1394">
        <v>1</v>
      </c>
      <c r="E1394">
        <v>41</v>
      </c>
      <c r="F1394">
        <v>60</v>
      </c>
      <c r="G1394" s="1">
        <f t="shared" si="84"/>
        <v>0.97619047619047616</v>
      </c>
      <c r="H1394" s="4">
        <f t="shared" si="85"/>
        <v>1</v>
      </c>
      <c r="I1394" s="5">
        <f>IF(OR(AND(F1394&gt;=50,G1394&gt;SUMIF(SeasonTotals!A$2:A$9,A1394,SeasonTotals!F$2:F$9)),AND(G1394&gt;0.885,F1394&gt;=50,D1394&lt;3)),1,0)</f>
        <v>1</v>
      </c>
      <c r="J1394" s="4">
        <f t="shared" si="86"/>
        <v>0</v>
      </c>
      <c r="K1394" s="5">
        <f t="shared" si="87"/>
        <v>0</v>
      </c>
    </row>
    <row r="1395" spans="1:11" x14ac:dyDescent="0.25">
      <c r="A1395" t="s">
        <v>10</v>
      </c>
      <c r="B1395" t="s">
        <v>62</v>
      </c>
      <c r="C1395">
        <v>1</v>
      </c>
      <c r="D1395">
        <v>1</v>
      </c>
      <c r="E1395">
        <v>21</v>
      </c>
      <c r="F1395">
        <v>64</v>
      </c>
      <c r="G1395" s="1">
        <f t="shared" si="84"/>
        <v>0.95454545454545459</v>
      </c>
      <c r="H1395" s="4">
        <f t="shared" si="85"/>
        <v>1</v>
      </c>
      <c r="I1395" s="5">
        <f>IF(OR(AND(F1395&gt;=50,G1395&gt;SUMIF(SeasonTotals!A$2:A$9,A1395,SeasonTotals!F$2:F$9)),AND(G1395&gt;0.885,F1395&gt;=50,D1395&lt;3)),1,0)</f>
        <v>1</v>
      </c>
      <c r="J1395" s="4">
        <f t="shared" si="86"/>
        <v>0</v>
      </c>
      <c r="K1395" s="5">
        <f t="shared" si="87"/>
        <v>0</v>
      </c>
    </row>
    <row r="1396" spans="1:11" x14ac:dyDescent="0.25">
      <c r="A1396" t="s">
        <v>10</v>
      </c>
      <c r="B1396" t="s">
        <v>62</v>
      </c>
      <c r="C1396">
        <v>1</v>
      </c>
      <c r="D1396">
        <v>1</v>
      </c>
      <c r="E1396">
        <v>42</v>
      </c>
      <c r="F1396">
        <v>60</v>
      </c>
      <c r="G1396" s="1">
        <f t="shared" si="84"/>
        <v>0.97674418604651159</v>
      </c>
      <c r="H1396" s="4">
        <f t="shared" si="85"/>
        <v>1</v>
      </c>
      <c r="I1396" s="5">
        <f>IF(OR(AND(F1396&gt;=50,G1396&gt;SUMIF(SeasonTotals!A$2:A$9,A1396,SeasonTotals!F$2:F$9)),AND(G1396&gt;0.885,F1396&gt;=50,D1396&lt;3)),1,0)</f>
        <v>1</v>
      </c>
      <c r="J1396" s="4">
        <f t="shared" si="86"/>
        <v>0</v>
      </c>
      <c r="K1396" s="5">
        <f t="shared" si="87"/>
        <v>0</v>
      </c>
    </row>
    <row r="1397" spans="1:11" x14ac:dyDescent="0.25">
      <c r="A1397" t="s">
        <v>10</v>
      </c>
      <c r="B1397" t="s">
        <v>62</v>
      </c>
      <c r="C1397">
        <v>1</v>
      </c>
      <c r="D1397">
        <v>4</v>
      </c>
      <c r="E1397">
        <v>29</v>
      </c>
      <c r="F1397">
        <v>59</v>
      </c>
      <c r="G1397" s="1">
        <f t="shared" si="84"/>
        <v>0.87878787878787878</v>
      </c>
      <c r="H1397" s="4">
        <f t="shared" si="85"/>
        <v>0</v>
      </c>
      <c r="I1397" s="5">
        <f>IF(OR(AND(F1397&gt;=50,G1397&gt;SUMIF(SeasonTotals!A$2:A$9,A1397,SeasonTotals!F$2:F$9)),AND(G1397&gt;0.885,F1397&gt;=50,D1397&lt;3)),1,0)</f>
        <v>0</v>
      </c>
      <c r="J1397" s="4">
        <f t="shared" si="86"/>
        <v>0</v>
      </c>
      <c r="K1397" s="5">
        <f t="shared" si="87"/>
        <v>0</v>
      </c>
    </row>
    <row r="1398" spans="1:11" x14ac:dyDescent="0.25">
      <c r="A1398" t="s">
        <v>10</v>
      </c>
      <c r="B1398" t="s">
        <v>62</v>
      </c>
      <c r="C1398">
        <v>1</v>
      </c>
      <c r="D1398">
        <v>3</v>
      </c>
      <c r="E1398">
        <v>34</v>
      </c>
      <c r="F1398">
        <v>65</v>
      </c>
      <c r="G1398" s="1">
        <f t="shared" si="84"/>
        <v>0.91891891891891897</v>
      </c>
      <c r="H1398" s="4">
        <f t="shared" si="85"/>
        <v>1</v>
      </c>
      <c r="I1398" s="5">
        <f>IF(OR(AND(F1398&gt;=50,G1398&gt;SUMIF(SeasonTotals!A$2:A$9,A1398,SeasonTotals!F$2:F$9)),AND(G1398&gt;0.885,F1398&gt;=50,D1398&lt;3)),1,0)</f>
        <v>1</v>
      </c>
      <c r="J1398" s="4">
        <f t="shared" si="86"/>
        <v>0</v>
      </c>
      <c r="K1398" s="5">
        <f t="shared" si="87"/>
        <v>0</v>
      </c>
    </row>
    <row r="1399" spans="1:11" x14ac:dyDescent="0.25">
      <c r="A1399" t="s">
        <v>10</v>
      </c>
      <c r="B1399" t="s">
        <v>62</v>
      </c>
      <c r="C1399">
        <v>1</v>
      </c>
      <c r="D1399">
        <v>2</v>
      </c>
      <c r="E1399">
        <v>24</v>
      </c>
      <c r="F1399">
        <v>60</v>
      </c>
      <c r="G1399" s="1">
        <f t="shared" si="84"/>
        <v>0.92307692307692313</v>
      </c>
      <c r="H1399" s="4">
        <f t="shared" si="85"/>
        <v>1</v>
      </c>
      <c r="I1399" s="5">
        <f>IF(OR(AND(F1399&gt;=50,G1399&gt;SUMIF(SeasonTotals!A$2:A$9,A1399,SeasonTotals!F$2:F$9)),AND(G1399&gt;0.885,F1399&gt;=50,D1399&lt;3)),1,0)</f>
        <v>1</v>
      </c>
      <c r="J1399" s="4">
        <f t="shared" si="86"/>
        <v>0</v>
      </c>
      <c r="K1399" s="5">
        <f t="shared" si="87"/>
        <v>0</v>
      </c>
    </row>
    <row r="1400" spans="1:11" x14ac:dyDescent="0.25">
      <c r="A1400" t="s">
        <v>10</v>
      </c>
      <c r="B1400" t="s">
        <v>62</v>
      </c>
      <c r="C1400">
        <v>1</v>
      </c>
      <c r="D1400">
        <v>1</v>
      </c>
      <c r="E1400">
        <v>20</v>
      </c>
      <c r="F1400">
        <v>65</v>
      </c>
      <c r="G1400" s="1">
        <f t="shared" si="84"/>
        <v>0.95238095238095233</v>
      </c>
      <c r="H1400" s="4">
        <f t="shared" si="85"/>
        <v>1</v>
      </c>
      <c r="I1400" s="5">
        <f>IF(OR(AND(F1400&gt;=50,G1400&gt;SUMIF(SeasonTotals!A$2:A$9,A1400,SeasonTotals!F$2:F$9)),AND(G1400&gt;0.885,F1400&gt;=50,D1400&lt;3)),1,0)</f>
        <v>1</v>
      </c>
      <c r="J1400" s="4">
        <f t="shared" si="86"/>
        <v>0</v>
      </c>
      <c r="K1400" s="5">
        <f t="shared" si="87"/>
        <v>0</v>
      </c>
    </row>
    <row r="1401" spans="1:11" x14ac:dyDescent="0.25">
      <c r="A1401" t="s">
        <v>10</v>
      </c>
      <c r="B1401" t="s">
        <v>62</v>
      </c>
      <c r="C1401">
        <v>1</v>
      </c>
      <c r="D1401">
        <v>2</v>
      </c>
      <c r="E1401">
        <v>12</v>
      </c>
      <c r="F1401">
        <v>56</v>
      </c>
      <c r="G1401" s="1">
        <f t="shared" si="84"/>
        <v>0.8571428571428571</v>
      </c>
      <c r="H1401" s="4">
        <f t="shared" si="85"/>
        <v>0</v>
      </c>
      <c r="I1401" s="5">
        <f>IF(OR(AND(F1401&gt;=50,G1401&gt;SUMIF(SeasonTotals!A$2:A$9,A1401,SeasonTotals!F$2:F$9)),AND(G1401&gt;0.885,F1401&gt;=50,D1401&lt;3)),1,0)</f>
        <v>0</v>
      </c>
      <c r="J1401" s="4">
        <f t="shared" si="86"/>
        <v>0</v>
      </c>
      <c r="K1401" s="5">
        <f t="shared" si="87"/>
        <v>0</v>
      </c>
    </row>
    <row r="1402" spans="1:11" x14ac:dyDescent="0.25">
      <c r="A1402" t="s">
        <v>10</v>
      </c>
      <c r="B1402" t="s">
        <v>62</v>
      </c>
      <c r="C1402">
        <v>1</v>
      </c>
      <c r="D1402">
        <v>4</v>
      </c>
      <c r="E1402">
        <v>15</v>
      </c>
      <c r="F1402">
        <v>46</v>
      </c>
      <c r="G1402" s="1">
        <f t="shared" si="84"/>
        <v>0.78947368421052633</v>
      </c>
      <c r="H1402" s="4">
        <f t="shared" si="85"/>
        <v>0</v>
      </c>
      <c r="I1402" s="5">
        <f>IF(OR(AND(F1402&gt;=50,G1402&gt;SUMIF(SeasonTotals!A$2:A$9,A1402,SeasonTotals!F$2:F$9)),AND(G1402&gt;0.885,F1402&gt;=50,D1402&lt;3)),1,0)</f>
        <v>0</v>
      </c>
      <c r="J1402" s="4">
        <f t="shared" si="86"/>
        <v>1</v>
      </c>
      <c r="K1402" s="5">
        <f t="shared" si="87"/>
        <v>1</v>
      </c>
    </row>
    <row r="1403" spans="1:11" x14ac:dyDescent="0.25">
      <c r="A1403" t="s">
        <v>10</v>
      </c>
      <c r="B1403" t="s">
        <v>62</v>
      </c>
      <c r="C1403">
        <v>1</v>
      </c>
      <c r="D1403">
        <v>1</v>
      </c>
      <c r="E1403">
        <v>18</v>
      </c>
      <c r="F1403">
        <v>59</v>
      </c>
      <c r="G1403" s="1">
        <f t="shared" si="84"/>
        <v>0.94736842105263153</v>
      </c>
      <c r="H1403" s="4">
        <f t="shared" si="85"/>
        <v>1</v>
      </c>
      <c r="I1403" s="5">
        <f>IF(OR(AND(F1403&gt;=50,G1403&gt;SUMIF(SeasonTotals!A$2:A$9,A1403,SeasonTotals!F$2:F$9)),AND(G1403&gt;0.885,F1403&gt;=50,D1403&lt;3)),1,0)</f>
        <v>1</v>
      </c>
      <c r="J1403" s="4">
        <f t="shared" si="86"/>
        <v>0</v>
      </c>
      <c r="K1403" s="5">
        <f t="shared" si="87"/>
        <v>0</v>
      </c>
    </row>
    <row r="1404" spans="1:11" x14ac:dyDescent="0.25">
      <c r="A1404" t="s">
        <v>10</v>
      </c>
      <c r="B1404" t="s">
        <v>62</v>
      </c>
      <c r="C1404">
        <v>1</v>
      </c>
      <c r="D1404">
        <v>3</v>
      </c>
      <c r="E1404">
        <v>28</v>
      </c>
      <c r="F1404">
        <v>59</v>
      </c>
      <c r="G1404" s="1">
        <f t="shared" si="84"/>
        <v>0.90322580645161288</v>
      </c>
      <c r="H1404" s="4">
        <f t="shared" si="85"/>
        <v>0</v>
      </c>
      <c r="I1404" s="5">
        <f>IF(OR(AND(F1404&gt;=50,G1404&gt;SUMIF(SeasonTotals!A$2:A$9,A1404,SeasonTotals!F$2:F$9)),AND(G1404&gt;0.885,F1404&gt;=50,D1404&lt;3)),1,0)</f>
        <v>0</v>
      </c>
      <c r="J1404" s="4">
        <f t="shared" si="86"/>
        <v>0</v>
      </c>
      <c r="K1404" s="5">
        <f t="shared" si="87"/>
        <v>0</v>
      </c>
    </row>
    <row r="1405" spans="1:11" x14ac:dyDescent="0.25">
      <c r="A1405" t="s">
        <v>10</v>
      </c>
      <c r="B1405" t="s">
        <v>62</v>
      </c>
      <c r="C1405">
        <v>1</v>
      </c>
      <c r="D1405">
        <v>4</v>
      </c>
      <c r="E1405">
        <v>28</v>
      </c>
      <c r="F1405">
        <v>65</v>
      </c>
      <c r="G1405" s="1">
        <f t="shared" si="84"/>
        <v>0.875</v>
      </c>
      <c r="H1405" s="4">
        <f t="shared" si="85"/>
        <v>0</v>
      </c>
      <c r="I1405" s="5">
        <f>IF(OR(AND(F1405&gt;=50,G1405&gt;SUMIF(SeasonTotals!A$2:A$9,A1405,SeasonTotals!F$2:F$9)),AND(G1405&gt;0.885,F1405&gt;=50,D1405&lt;3)),1,0)</f>
        <v>0</v>
      </c>
      <c r="J1405" s="4">
        <f t="shared" si="86"/>
        <v>0</v>
      </c>
      <c r="K1405" s="5">
        <f t="shared" si="87"/>
        <v>0</v>
      </c>
    </row>
    <row r="1406" spans="1:11" x14ac:dyDescent="0.25">
      <c r="A1406" t="s">
        <v>10</v>
      </c>
      <c r="B1406" t="s">
        <v>62</v>
      </c>
      <c r="C1406">
        <v>1</v>
      </c>
      <c r="D1406">
        <v>1</v>
      </c>
      <c r="E1406">
        <v>21</v>
      </c>
      <c r="F1406">
        <v>60</v>
      </c>
      <c r="G1406" s="1">
        <f t="shared" si="84"/>
        <v>0.95454545454545459</v>
      </c>
      <c r="H1406" s="4">
        <f t="shared" si="85"/>
        <v>1</v>
      </c>
      <c r="I1406" s="5">
        <f>IF(OR(AND(F1406&gt;=50,G1406&gt;SUMIF(SeasonTotals!A$2:A$9,A1406,SeasonTotals!F$2:F$9)),AND(G1406&gt;0.885,F1406&gt;=50,D1406&lt;3)),1,0)</f>
        <v>1</v>
      </c>
      <c r="J1406" s="4">
        <f t="shared" si="86"/>
        <v>0</v>
      </c>
      <c r="K1406" s="5">
        <f t="shared" si="87"/>
        <v>0</v>
      </c>
    </row>
    <row r="1407" spans="1:11" x14ac:dyDescent="0.25">
      <c r="A1407" t="s">
        <v>10</v>
      </c>
      <c r="B1407" t="s">
        <v>62</v>
      </c>
      <c r="C1407">
        <v>1</v>
      </c>
      <c r="D1407">
        <v>2</v>
      </c>
      <c r="E1407">
        <v>25</v>
      </c>
      <c r="F1407">
        <v>65</v>
      </c>
      <c r="G1407" s="1">
        <f t="shared" si="84"/>
        <v>0.92592592592592593</v>
      </c>
      <c r="H1407" s="4">
        <f t="shared" si="85"/>
        <v>1</v>
      </c>
      <c r="I1407" s="5">
        <f>IF(OR(AND(F1407&gt;=50,G1407&gt;SUMIF(SeasonTotals!A$2:A$9,A1407,SeasonTotals!F$2:F$9)),AND(G1407&gt;0.885,F1407&gt;=50,D1407&lt;3)),1,0)</f>
        <v>1</v>
      </c>
      <c r="J1407" s="4">
        <f t="shared" si="86"/>
        <v>0</v>
      </c>
      <c r="K1407" s="5">
        <f t="shared" si="87"/>
        <v>0</v>
      </c>
    </row>
    <row r="1408" spans="1:11" x14ac:dyDescent="0.25">
      <c r="A1408" t="s">
        <v>10</v>
      </c>
      <c r="B1408" t="s">
        <v>62</v>
      </c>
      <c r="C1408">
        <v>1</v>
      </c>
      <c r="D1408">
        <v>3</v>
      </c>
      <c r="E1408">
        <v>33</v>
      </c>
      <c r="F1408">
        <v>52</v>
      </c>
      <c r="G1408" s="1">
        <f t="shared" si="84"/>
        <v>0.91666666666666663</v>
      </c>
      <c r="H1408" s="4">
        <f t="shared" si="85"/>
        <v>1</v>
      </c>
      <c r="I1408" s="5">
        <f>IF(OR(AND(F1408&gt;=50,G1408&gt;SUMIF(SeasonTotals!A$2:A$9,A1408,SeasonTotals!F$2:F$9)),AND(G1408&gt;0.885,F1408&gt;=50,D1408&lt;3)),1,0)</f>
        <v>1</v>
      </c>
      <c r="J1408" s="4">
        <f t="shared" si="86"/>
        <v>0</v>
      </c>
      <c r="K1408" s="5">
        <f t="shared" si="87"/>
        <v>1</v>
      </c>
    </row>
    <row r="1409" spans="1:11" x14ac:dyDescent="0.25">
      <c r="A1409" t="s">
        <v>10</v>
      </c>
      <c r="B1409" t="s">
        <v>62</v>
      </c>
      <c r="C1409">
        <v>1</v>
      </c>
      <c r="D1409">
        <v>2</v>
      </c>
      <c r="E1409">
        <v>17</v>
      </c>
      <c r="F1409">
        <v>65</v>
      </c>
      <c r="G1409" s="1">
        <f t="shared" si="84"/>
        <v>0.89473684210526316</v>
      </c>
      <c r="H1409" s="4">
        <f t="shared" si="85"/>
        <v>1</v>
      </c>
      <c r="I1409" s="5">
        <f>IF(OR(AND(F1409&gt;=50,G1409&gt;SUMIF(SeasonTotals!A$2:A$9,A1409,SeasonTotals!F$2:F$9)),AND(G1409&gt;0.885,F1409&gt;=50,D1409&lt;3)),1,0)</f>
        <v>1</v>
      </c>
      <c r="J1409" s="4">
        <f t="shared" si="86"/>
        <v>0</v>
      </c>
      <c r="K1409" s="5">
        <f t="shared" si="87"/>
        <v>0</v>
      </c>
    </row>
    <row r="1410" spans="1:11" x14ac:dyDescent="0.25">
      <c r="A1410" t="s">
        <v>10</v>
      </c>
      <c r="B1410" t="s">
        <v>63</v>
      </c>
      <c r="C1410">
        <v>1</v>
      </c>
      <c r="D1410">
        <v>3</v>
      </c>
      <c r="E1410">
        <v>26</v>
      </c>
      <c r="F1410">
        <v>63</v>
      </c>
      <c r="G1410" s="1">
        <f t="shared" ref="G1410:G1473" si="88">E1410/MAX(1,SUM(D1410:E1410))</f>
        <v>0.89655172413793105</v>
      </c>
      <c r="H1410" s="4">
        <f t="shared" ref="H1410:H1473" si="89">IF(AND(F1410&gt;=50,OR(G1410&gt;0.913,AND(G1410&gt;0.885,D1410&lt;3))),1,0)</f>
        <v>0</v>
      </c>
      <c r="I1410" s="5">
        <f>IF(OR(AND(F1410&gt;=50,G1410&gt;SUMIF(SeasonTotals!A$2:A$9,A1410,SeasonTotals!F$2:F$9)),AND(G1410&gt;0.885,F1410&gt;=50,D1410&lt;3)),1,0)</f>
        <v>0</v>
      </c>
      <c r="J1410" s="4">
        <f t="shared" ref="J1410:J1473" si="90">IF(G1410&lt;0.85,1,0)</f>
        <v>0</v>
      </c>
      <c r="K1410" s="5">
        <f t="shared" ref="K1410:K1473" si="91">IF(F1410&lt;55,1,0)</f>
        <v>0</v>
      </c>
    </row>
    <row r="1411" spans="1:11" x14ac:dyDescent="0.25">
      <c r="A1411" t="s">
        <v>10</v>
      </c>
      <c r="B1411" t="s">
        <v>63</v>
      </c>
      <c r="C1411">
        <v>1</v>
      </c>
      <c r="D1411">
        <v>2</v>
      </c>
      <c r="E1411">
        <v>41</v>
      </c>
      <c r="F1411">
        <v>60</v>
      </c>
      <c r="G1411" s="1">
        <f t="shared" si="88"/>
        <v>0.95348837209302328</v>
      </c>
      <c r="H1411" s="4">
        <f t="shared" si="89"/>
        <v>1</v>
      </c>
      <c r="I1411" s="5">
        <f>IF(OR(AND(F1411&gt;=50,G1411&gt;SUMIF(SeasonTotals!A$2:A$9,A1411,SeasonTotals!F$2:F$9)),AND(G1411&gt;0.885,F1411&gt;=50,D1411&lt;3)),1,0)</f>
        <v>1</v>
      </c>
      <c r="J1411" s="4">
        <f t="shared" si="90"/>
        <v>0</v>
      </c>
      <c r="K1411" s="5">
        <f t="shared" si="91"/>
        <v>0</v>
      </c>
    </row>
    <row r="1412" spans="1:11" x14ac:dyDescent="0.25">
      <c r="A1412" t="s">
        <v>10</v>
      </c>
      <c r="B1412" t="s">
        <v>63</v>
      </c>
      <c r="C1412">
        <v>1</v>
      </c>
      <c r="D1412">
        <v>0</v>
      </c>
      <c r="E1412">
        <v>35</v>
      </c>
      <c r="F1412">
        <v>60</v>
      </c>
      <c r="G1412" s="1">
        <f t="shared" si="88"/>
        <v>1</v>
      </c>
      <c r="H1412" s="4">
        <f t="shared" si="89"/>
        <v>1</v>
      </c>
      <c r="I1412" s="5">
        <f>IF(OR(AND(F1412&gt;=50,G1412&gt;SUMIF(SeasonTotals!A$2:A$9,A1412,SeasonTotals!F$2:F$9)),AND(G1412&gt;0.885,F1412&gt;=50,D1412&lt;3)),1,0)</f>
        <v>1</v>
      </c>
      <c r="J1412" s="4">
        <f t="shared" si="90"/>
        <v>0</v>
      </c>
      <c r="K1412" s="5">
        <f t="shared" si="91"/>
        <v>0</v>
      </c>
    </row>
    <row r="1413" spans="1:11" x14ac:dyDescent="0.25">
      <c r="A1413" t="s">
        <v>10</v>
      </c>
      <c r="B1413" t="s">
        <v>63</v>
      </c>
      <c r="C1413">
        <v>1</v>
      </c>
      <c r="D1413">
        <v>2</v>
      </c>
      <c r="E1413">
        <v>27</v>
      </c>
      <c r="F1413">
        <v>60</v>
      </c>
      <c r="G1413" s="1">
        <f t="shared" si="88"/>
        <v>0.93103448275862066</v>
      </c>
      <c r="H1413" s="4">
        <f t="shared" si="89"/>
        <v>1</v>
      </c>
      <c r="I1413" s="5">
        <f>IF(OR(AND(F1413&gt;=50,G1413&gt;SUMIF(SeasonTotals!A$2:A$9,A1413,SeasonTotals!F$2:F$9)),AND(G1413&gt;0.885,F1413&gt;=50,D1413&lt;3)),1,0)</f>
        <v>1</v>
      </c>
      <c r="J1413" s="4">
        <f t="shared" si="90"/>
        <v>0</v>
      </c>
      <c r="K1413" s="5">
        <f t="shared" si="91"/>
        <v>0</v>
      </c>
    </row>
    <row r="1414" spans="1:11" x14ac:dyDescent="0.25">
      <c r="A1414" t="s">
        <v>10</v>
      </c>
      <c r="B1414" t="s">
        <v>63</v>
      </c>
      <c r="C1414">
        <v>1</v>
      </c>
      <c r="D1414">
        <v>4</v>
      </c>
      <c r="E1414">
        <v>27</v>
      </c>
      <c r="F1414">
        <v>59</v>
      </c>
      <c r="G1414" s="1">
        <f t="shared" si="88"/>
        <v>0.87096774193548387</v>
      </c>
      <c r="H1414" s="4">
        <f t="shared" si="89"/>
        <v>0</v>
      </c>
      <c r="I1414" s="5">
        <f>IF(OR(AND(F1414&gt;=50,G1414&gt;SUMIF(SeasonTotals!A$2:A$9,A1414,SeasonTotals!F$2:F$9)),AND(G1414&gt;0.885,F1414&gt;=50,D1414&lt;3)),1,0)</f>
        <v>0</v>
      </c>
      <c r="J1414" s="4">
        <f t="shared" si="90"/>
        <v>0</v>
      </c>
      <c r="K1414" s="5">
        <f t="shared" si="91"/>
        <v>0</v>
      </c>
    </row>
    <row r="1415" spans="1:11" x14ac:dyDescent="0.25">
      <c r="A1415" t="s">
        <v>10</v>
      </c>
      <c r="B1415" t="s">
        <v>63</v>
      </c>
      <c r="C1415">
        <v>1</v>
      </c>
      <c r="D1415">
        <v>1</v>
      </c>
      <c r="E1415">
        <v>36</v>
      </c>
      <c r="F1415">
        <v>60</v>
      </c>
      <c r="G1415" s="1">
        <f t="shared" si="88"/>
        <v>0.97297297297297303</v>
      </c>
      <c r="H1415" s="4">
        <f t="shared" si="89"/>
        <v>1</v>
      </c>
      <c r="I1415" s="5">
        <f>IF(OR(AND(F1415&gt;=50,G1415&gt;SUMIF(SeasonTotals!A$2:A$9,A1415,SeasonTotals!F$2:F$9)),AND(G1415&gt;0.885,F1415&gt;=50,D1415&lt;3)),1,0)</f>
        <v>1</v>
      </c>
      <c r="J1415" s="4">
        <f t="shared" si="90"/>
        <v>0</v>
      </c>
      <c r="K1415" s="5">
        <f t="shared" si="91"/>
        <v>0</v>
      </c>
    </row>
    <row r="1416" spans="1:11" x14ac:dyDescent="0.25">
      <c r="A1416" t="s">
        <v>10</v>
      </c>
      <c r="B1416" t="s">
        <v>63</v>
      </c>
      <c r="C1416">
        <v>1</v>
      </c>
      <c r="D1416">
        <v>3</v>
      </c>
      <c r="E1416">
        <v>28</v>
      </c>
      <c r="F1416">
        <v>60</v>
      </c>
      <c r="G1416" s="1">
        <f t="shared" si="88"/>
        <v>0.90322580645161288</v>
      </c>
      <c r="H1416" s="4">
        <f t="shared" si="89"/>
        <v>0</v>
      </c>
      <c r="I1416" s="5">
        <f>IF(OR(AND(F1416&gt;=50,G1416&gt;SUMIF(SeasonTotals!A$2:A$9,A1416,SeasonTotals!F$2:F$9)),AND(G1416&gt;0.885,F1416&gt;=50,D1416&lt;3)),1,0)</f>
        <v>0</v>
      </c>
      <c r="J1416" s="4">
        <f t="shared" si="90"/>
        <v>0</v>
      </c>
      <c r="K1416" s="5">
        <f t="shared" si="91"/>
        <v>0</v>
      </c>
    </row>
    <row r="1417" spans="1:11" x14ac:dyDescent="0.25">
      <c r="A1417" t="s">
        <v>10</v>
      </c>
      <c r="B1417" t="s">
        <v>63</v>
      </c>
      <c r="C1417">
        <v>1</v>
      </c>
      <c r="D1417">
        <v>1</v>
      </c>
      <c r="E1417">
        <v>31</v>
      </c>
      <c r="F1417">
        <v>60</v>
      </c>
      <c r="G1417" s="1">
        <f t="shared" si="88"/>
        <v>0.96875</v>
      </c>
      <c r="H1417" s="4">
        <f t="shared" si="89"/>
        <v>1</v>
      </c>
      <c r="I1417" s="5">
        <f>IF(OR(AND(F1417&gt;=50,G1417&gt;SUMIF(SeasonTotals!A$2:A$9,A1417,SeasonTotals!F$2:F$9)),AND(G1417&gt;0.885,F1417&gt;=50,D1417&lt;3)),1,0)</f>
        <v>1</v>
      </c>
      <c r="J1417" s="4">
        <f t="shared" si="90"/>
        <v>0</v>
      </c>
      <c r="K1417" s="5">
        <f t="shared" si="91"/>
        <v>0</v>
      </c>
    </row>
    <row r="1418" spans="1:11" x14ac:dyDescent="0.25">
      <c r="A1418" t="s">
        <v>10</v>
      </c>
      <c r="B1418" t="s">
        <v>63</v>
      </c>
      <c r="C1418">
        <v>1</v>
      </c>
      <c r="D1418">
        <v>2</v>
      </c>
      <c r="E1418">
        <v>17</v>
      </c>
      <c r="F1418">
        <v>59</v>
      </c>
      <c r="G1418" s="1">
        <f t="shared" si="88"/>
        <v>0.89473684210526316</v>
      </c>
      <c r="H1418" s="4">
        <f t="shared" si="89"/>
        <v>1</v>
      </c>
      <c r="I1418" s="5">
        <f>IF(OR(AND(F1418&gt;=50,G1418&gt;SUMIF(SeasonTotals!A$2:A$9,A1418,SeasonTotals!F$2:F$9)),AND(G1418&gt;0.885,F1418&gt;=50,D1418&lt;3)),1,0)</f>
        <v>1</v>
      </c>
      <c r="J1418" s="4">
        <f t="shared" si="90"/>
        <v>0</v>
      </c>
      <c r="K1418" s="5">
        <f t="shared" si="91"/>
        <v>0</v>
      </c>
    </row>
    <row r="1419" spans="1:11" x14ac:dyDescent="0.25">
      <c r="A1419" t="s">
        <v>10</v>
      </c>
      <c r="B1419" t="s">
        <v>63</v>
      </c>
      <c r="C1419">
        <v>1</v>
      </c>
      <c r="D1419">
        <v>1</v>
      </c>
      <c r="E1419">
        <v>21</v>
      </c>
      <c r="F1419">
        <v>65</v>
      </c>
      <c r="G1419" s="1">
        <f t="shared" si="88"/>
        <v>0.95454545454545459</v>
      </c>
      <c r="H1419" s="4">
        <f t="shared" si="89"/>
        <v>1</v>
      </c>
      <c r="I1419" s="5">
        <f>IF(OR(AND(F1419&gt;=50,G1419&gt;SUMIF(SeasonTotals!A$2:A$9,A1419,SeasonTotals!F$2:F$9)),AND(G1419&gt;0.885,F1419&gt;=50,D1419&lt;3)),1,0)</f>
        <v>1</v>
      </c>
      <c r="J1419" s="4">
        <f t="shared" si="90"/>
        <v>0</v>
      </c>
      <c r="K1419" s="5">
        <f t="shared" si="91"/>
        <v>0</v>
      </c>
    </row>
    <row r="1420" spans="1:11" x14ac:dyDescent="0.25">
      <c r="A1420" t="s">
        <v>10</v>
      </c>
      <c r="B1420" t="s">
        <v>63</v>
      </c>
      <c r="C1420">
        <v>1</v>
      </c>
      <c r="D1420">
        <v>1</v>
      </c>
      <c r="E1420">
        <v>30</v>
      </c>
      <c r="F1420">
        <v>60</v>
      </c>
      <c r="G1420" s="1">
        <f t="shared" si="88"/>
        <v>0.967741935483871</v>
      </c>
      <c r="H1420" s="4">
        <f t="shared" si="89"/>
        <v>1</v>
      </c>
      <c r="I1420" s="5">
        <f>IF(OR(AND(F1420&gt;=50,G1420&gt;SUMIF(SeasonTotals!A$2:A$9,A1420,SeasonTotals!F$2:F$9)),AND(G1420&gt;0.885,F1420&gt;=50,D1420&lt;3)),1,0)</f>
        <v>1</v>
      </c>
      <c r="J1420" s="4">
        <f t="shared" si="90"/>
        <v>0</v>
      </c>
      <c r="K1420" s="5">
        <f t="shared" si="91"/>
        <v>0</v>
      </c>
    </row>
    <row r="1421" spans="1:11" x14ac:dyDescent="0.25">
      <c r="A1421" t="s">
        <v>10</v>
      </c>
      <c r="B1421" t="s">
        <v>63</v>
      </c>
      <c r="C1421">
        <v>1</v>
      </c>
      <c r="D1421">
        <v>1</v>
      </c>
      <c r="E1421">
        <v>28</v>
      </c>
      <c r="F1421">
        <v>60</v>
      </c>
      <c r="G1421" s="1">
        <f t="shared" si="88"/>
        <v>0.96551724137931039</v>
      </c>
      <c r="H1421" s="4">
        <f t="shared" si="89"/>
        <v>1</v>
      </c>
      <c r="I1421" s="5">
        <f>IF(OR(AND(F1421&gt;=50,G1421&gt;SUMIF(SeasonTotals!A$2:A$9,A1421,SeasonTotals!F$2:F$9)),AND(G1421&gt;0.885,F1421&gt;=50,D1421&lt;3)),1,0)</f>
        <v>1</v>
      </c>
      <c r="J1421" s="4">
        <f t="shared" si="90"/>
        <v>0</v>
      </c>
      <c r="K1421" s="5">
        <f t="shared" si="91"/>
        <v>0</v>
      </c>
    </row>
    <row r="1422" spans="1:11" x14ac:dyDescent="0.25">
      <c r="A1422" t="s">
        <v>10</v>
      </c>
      <c r="B1422" t="s">
        <v>63</v>
      </c>
      <c r="C1422">
        <v>1</v>
      </c>
      <c r="D1422">
        <v>2</v>
      </c>
      <c r="E1422">
        <v>35</v>
      </c>
      <c r="F1422">
        <v>60</v>
      </c>
      <c r="G1422" s="1">
        <f t="shared" si="88"/>
        <v>0.94594594594594594</v>
      </c>
      <c r="H1422" s="4">
        <f t="shared" si="89"/>
        <v>1</v>
      </c>
      <c r="I1422" s="5">
        <f>IF(OR(AND(F1422&gt;=50,G1422&gt;SUMIF(SeasonTotals!A$2:A$9,A1422,SeasonTotals!F$2:F$9)),AND(G1422&gt;0.885,F1422&gt;=50,D1422&lt;3)),1,0)</f>
        <v>1</v>
      </c>
      <c r="J1422" s="4">
        <f t="shared" si="90"/>
        <v>0</v>
      </c>
      <c r="K1422" s="5">
        <f t="shared" si="91"/>
        <v>0</v>
      </c>
    </row>
    <row r="1423" spans="1:11" x14ac:dyDescent="0.25">
      <c r="A1423" t="s">
        <v>10</v>
      </c>
      <c r="B1423" t="s">
        <v>63</v>
      </c>
      <c r="C1423">
        <v>1</v>
      </c>
      <c r="D1423">
        <v>3</v>
      </c>
      <c r="E1423">
        <v>15</v>
      </c>
      <c r="F1423">
        <v>59</v>
      </c>
      <c r="G1423" s="1">
        <f t="shared" si="88"/>
        <v>0.83333333333333337</v>
      </c>
      <c r="H1423" s="4">
        <f t="shared" si="89"/>
        <v>0</v>
      </c>
      <c r="I1423" s="5">
        <f>IF(OR(AND(F1423&gt;=50,G1423&gt;SUMIF(SeasonTotals!A$2:A$9,A1423,SeasonTotals!F$2:F$9)),AND(G1423&gt;0.885,F1423&gt;=50,D1423&lt;3)),1,0)</f>
        <v>0</v>
      </c>
      <c r="J1423" s="4">
        <f t="shared" si="90"/>
        <v>1</v>
      </c>
      <c r="K1423" s="5">
        <f t="shared" si="91"/>
        <v>0</v>
      </c>
    </row>
    <row r="1424" spans="1:11" x14ac:dyDescent="0.25">
      <c r="A1424" t="s">
        <v>10</v>
      </c>
      <c r="B1424" t="s">
        <v>63</v>
      </c>
      <c r="C1424">
        <v>1</v>
      </c>
      <c r="D1424">
        <v>2</v>
      </c>
      <c r="E1424">
        <v>36</v>
      </c>
      <c r="F1424">
        <v>60</v>
      </c>
      <c r="G1424" s="1">
        <f t="shared" si="88"/>
        <v>0.94736842105263153</v>
      </c>
      <c r="H1424" s="4">
        <f t="shared" si="89"/>
        <v>1</v>
      </c>
      <c r="I1424" s="5">
        <f>IF(OR(AND(F1424&gt;=50,G1424&gt;SUMIF(SeasonTotals!A$2:A$9,A1424,SeasonTotals!F$2:F$9)),AND(G1424&gt;0.885,F1424&gt;=50,D1424&lt;3)),1,0)</f>
        <v>1</v>
      </c>
      <c r="J1424" s="4">
        <f t="shared" si="90"/>
        <v>0</v>
      </c>
      <c r="K1424" s="5">
        <f t="shared" si="91"/>
        <v>0</v>
      </c>
    </row>
    <row r="1425" spans="1:11" x14ac:dyDescent="0.25">
      <c r="A1425" t="s">
        <v>10</v>
      </c>
      <c r="B1425" t="s">
        <v>63</v>
      </c>
      <c r="C1425">
        <v>1</v>
      </c>
      <c r="D1425">
        <v>5</v>
      </c>
      <c r="E1425">
        <v>20</v>
      </c>
      <c r="F1425">
        <v>65</v>
      </c>
      <c r="G1425" s="1">
        <f t="shared" si="88"/>
        <v>0.8</v>
      </c>
      <c r="H1425" s="4">
        <f t="shared" si="89"/>
        <v>0</v>
      </c>
      <c r="I1425" s="5">
        <f>IF(OR(AND(F1425&gt;=50,G1425&gt;SUMIF(SeasonTotals!A$2:A$9,A1425,SeasonTotals!F$2:F$9)),AND(G1425&gt;0.885,F1425&gt;=50,D1425&lt;3)),1,0)</f>
        <v>0</v>
      </c>
      <c r="J1425" s="4">
        <f t="shared" si="90"/>
        <v>1</v>
      </c>
      <c r="K1425" s="5">
        <f t="shared" si="91"/>
        <v>0</v>
      </c>
    </row>
    <row r="1426" spans="1:11" x14ac:dyDescent="0.25">
      <c r="A1426" t="s">
        <v>10</v>
      </c>
      <c r="B1426" t="s">
        <v>63</v>
      </c>
      <c r="C1426">
        <v>1</v>
      </c>
      <c r="D1426">
        <v>3</v>
      </c>
      <c r="E1426">
        <v>22</v>
      </c>
      <c r="F1426">
        <v>28</v>
      </c>
      <c r="G1426" s="1">
        <f t="shared" si="88"/>
        <v>0.88</v>
      </c>
      <c r="H1426" s="4">
        <f t="shared" si="89"/>
        <v>0</v>
      </c>
      <c r="I1426" s="5">
        <f>IF(OR(AND(F1426&gt;=50,G1426&gt;SUMIF(SeasonTotals!A$2:A$9,A1426,SeasonTotals!F$2:F$9)),AND(G1426&gt;0.885,F1426&gt;=50,D1426&lt;3)),1,0)</f>
        <v>0</v>
      </c>
      <c r="J1426" s="4">
        <f t="shared" si="90"/>
        <v>0</v>
      </c>
      <c r="K1426" s="5">
        <f t="shared" si="91"/>
        <v>1</v>
      </c>
    </row>
    <row r="1427" spans="1:11" x14ac:dyDescent="0.25">
      <c r="A1427" t="s">
        <v>10</v>
      </c>
      <c r="B1427" t="s">
        <v>63</v>
      </c>
      <c r="C1427">
        <v>1</v>
      </c>
      <c r="D1427">
        <v>6</v>
      </c>
      <c r="E1427">
        <v>29</v>
      </c>
      <c r="F1427">
        <v>59</v>
      </c>
      <c r="G1427" s="1">
        <f t="shared" si="88"/>
        <v>0.82857142857142863</v>
      </c>
      <c r="H1427" s="4">
        <f t="shared" si="89"/>
        <v>0</v>
      </c>
      <c r="I1427" s="5">
        <f>IF(OR(AND(F1427&gt;=50,G1427&gt;SUMIF(SeasonTotals!A$2:A$9,A1427,SeasonTotals!F$2:F$9)),AND(G1427&gt;0.885,F1427&gt;=50,D1427&lt;3)),1,0)</f>
        <v>0</v>
      </c>
      <c r="J1427" s="4">
        <f t="shared" si="90"/>
        <v>1</v>
      </c>
      <c r="K1427" s="5">
        <f t="shared" si="91"/>
        <v>0</v>
      </c>
    </row>
    <row r="1428" spans="1:11" x14ac:dyDescent="0.25">
      <c r="A1428" t="s">
        <v>10</v>
      </c>
      <c r="B1428" t="s">
        <v>63</v>
      </c>
      <c r="C1428">
        <v>1</v>
      </c>
      <c r="D1428">
        <v>3</v>
      </c>
      <c r="E1428">
        <v>9</v>
      </c>
      <c r="F1428">
        <v>20</v>
      </c>
      <c r="G1428" s="1">
        <f t="shared" si="88"/>
        <v>0.75</v>
      </c>
      <c r="H1428" s="4">
        <f t="shared" si="89"/>
        <v>0</v>
      </c>
      <c r="I1428" s="5">
        <f>IF(OR(AND(F1428&gt;=50,G1428&gt;SUMIF(SeasonTotals!A$2:A$9,A1428,SeasonTotals!F$2:F$9)),AND(G1428&gt;0.885,F1428&gt;=50,D1428&lt;3)),1,0)</f>
        <v>0</v>
      </c>
      <c r="J1428" s="4">
        <f t="shared" si="90"/>
        <v>1</v>
      </c>
      <c r="K1428" s="5">
        <f t="shared" si="91"/>
        <v>1</v>
      </c>
    </row>
    <row r="1429" spans="1:11" x14ac:dyDescent="0.25">
      <c r="A1429" t="s">
        <v>10</v>
      </c>
      <c r="B1429" t="s">
        <v>63</v>
      </c>
      <c r="C1429">
        <v>1</v>
      </c>
      <c r="D1429">
        <v>1</v>
      </c>
      <c r="E1429">
        <v>26</v>
      </c>
      <c r="F1429">
        <v>59</v>
      </c>
      <c r="G1429" s="1">
        <f t="shared" si="88"/>
        <v>0.96296296296296291</v>
      </c>
      <c r="H1429" s="4">
        <f t="shared" si="89"/>
        <v>1</v>
      </c>
      <c r="I1429" s="5">
        <f>IF(OR(AND(F1429&gt;=50,G1429&gt;SUMIF(SeasonTotals!A$2:A$9,A1429,SeasonTotals!F$2:F$9)),AND(G1429&gt;0.885,F1429&gt;=50,D1429&lt;3)),1,0)</f>
        <v>1</v>
      </c>
      <c r="J1429" s="4">
        <f t="shared" si="90"/>
        <v>0</v>
      </c>
      <c r="K1429" s="5">
        <f t="shared" si="91"/>
        <v>0</v>
      </c>
    </row>
    <row r="1430" spans="1:11" x14ac:dyDescent="0.25">
      <c r="A1430" t="s">
        <v>10</v>
      </c>
      <c r="B1430" t="s">
        <v>63</v>
      </c>
      <c r="C1430">
        <v>1</v>
      </c>
      <c r="D1430">
        <v>3</v>
      </c>
      <c r="E1430">
        <v>22</v>
      </c>
      <c r="F1430">
        <v>60</v>
      </c>
      <c r="G1430" s="1">
        <f t="shared" si="88"/>
        <v>0.88</v>
      </c>
      <c r="H1430" s="4">
        <f t="shared" si="89"/>
        <v>0</v>
      </c>
      <c r="I1430" s="5">
        <f>IF(OR(AND(F1430&gt;=50,G1430&gt;SUMIF(SeasonTotals!A$2:A$9,A1430,SeasonTotals!F$2:F$9)),AND(G1430&gt;0.885,F1430&gt;=50,D1430&lt;3)),1,0)</f>
        <v>0</v>
      </c>
      <c r="J1430" s="4">
        <f t="shared" si="90"/>
        <v>0</v>
      </c>
      <c r="K1430" s="5">
        <f t="shared" si="91"/>
        <v>0</v>
      </c>
    </row>
    <row r="1431" spans="1:11" x14ac:dyDescent="0.25">
      <c r="A1431" t="s">
        <v>10</v>
      </c>
      <c r="B1431" t="s">
        <v>63</v>
      </c>
      <c r="C1431">
        <v>1</v>
      </c>
      <c r="D1431">
        <v>2</v>
      </c>
      <c r="E1431">
        <v>26</v>
      </c>
      <c r="F1431">
        <v>60</v>
      </c>
      <c r="G1431" s="1">
        <f t="shared" si="88"/>
        <v>0.9285714285714286</v>
      </c>
      <c r="H1431" s="4">
        <f t="shared" si="89"/>
        <v>1</v>
      </c>
      <c r="I1431" s="5">
        <f>IF(OR(AND(F1431&gt;=50,G1431&gt;SUMIF(SeasonTotals!A$2:A$9,A1431,SeasonTotals!F$2:F$9)),AND(G1431&gt;0.885,F1431&gt;=50,D1431&lt;3)),1,0)</f>
        <v>1</v>
      </c>
      <c r="J1431" s="4">
        <f t="shared" si="90"/>
        <v>0</v>
      </c>
      <c r="K1431" s="5">
        <f t="shared" si="91"/>
        <v>0</v>
      </c>
    </row>
    <row r="1432" spans="1:11" x14ac:dyDescent="0.25">
      <c r="A1432" t="s">
        <v>10</v>
      </c>
      <c r="B1432" t="s">
        <v>63</v>
      </c>
      <c r="C1432">
        <v>1</v>
      </c>
      <c r="D1432">
        <v>3</v>
      </c>
      <c r="E1432">
        <v>42</v>
      </c>
      <c r="F1432">
        <v>59</v>
      </c>
      <c r="G1432" s="1">
        <f t="shared" si="88"/>
        <v>0.93333333333333335</v>
      </c>
      <c r="H1432" s="4">
        <f t="shared" si="89"/>
        <v>1</v>
      </c>
      <c r="I1432" s="5">
        <f>IF(OR(AND(F1432&gt;=50,G1432&gt;SUMIF(SeasonTotals!A$2:A$9,A1432,SeasonTotals!F$2:F$9)),AND(G1432&gt;0.885,F1432&gt;=50,D1432&lt;3)),1,0)</f>
        <v>1</v>
      </c>
      <c r="J1432" s="4">
        <f t="shared" si="90"/>
        <v>0</v>
      </c>
      <c r="K1432" s="5">
        <f t="shared" si="91"/>
        <v>0</v>
      </c>
    </row>
    <row r="1433" spans="1:11" x14ac:dyDescent="0.25">
      <c r="A1433" t="s">
        <v>10</v>
      </c>
      <c r="B1433" t="s">
        <v>63</v>
      </c>
      <c r="C1433">
        <v>1</v>
      </c>
      <c r="D1433">
        <v>1</v>
      </c>
      <c r="E1433">
        <v>34</v>
      </c>
      <c r="F1433">
        <v>60</v>
      </c>
      <c r="G1433" s="1">
        <f t="shared" si="88"/>
        <v>0.97142857142857142</v>
      </c>
      <c r="H1433" s="4">
        <f t="shared" si="89"/>
        <v>1</v>
      </c>
      <c r="I1433" s="5">
        <f>IF(OR(AND(F1433&gt;=50,G1433&gt;SUMIF(SeasonTotals!A$2:A$9,A1433,SeasonTotals!F$2:F$9)),AND(G1433&gt;0.885,F1433&gt;=50,D1433&lt;3)),1,0)</f>
        <v>1</v>
      </c>
      <c r="J1433" s="4">
        <f t="shared" si="90"/>
        <v>0</v>
      </c>
      <c r="K1433" s="5">
        <f t="shared" si="91"/>
        <v>0</v>
      </c>
    </row>
    <row r="1434" spans="1:11" x14ac:dyDescent="0.25">
      <c r="A1434" t="s">
        <v>10</v>
      </c>
      <c r="B1434" t="s">
        <v>63</v>
      </c>
      <c r="C1434">
        <v>1</v>
      </c>
      <c r="D1434">
        <v>3</v>
      </c>
      <c r="E1434">
        <v>29</v>
      </c>
      <c r="F1434">
        <v>60</v>
      </c>
      <c r="G1434" s="1">
        <f t="shared" si="88"/>
        <v>0.90625</v>
      </c>
      <c r="H1434" s="4">
        <f t="shared" si="89"/>
        <v>0</v>
      </c>
      <c r="I1434" s="5">
        <f>IF(OR(AND(F1434&gt;=50,G1434&gt;SUMIF(SeasonTotals!A$2:A$9,A1434,SeasonTotals!F$2:F$9)),AND(G1434&gt;0.885,F1434&gt;=50,D1434&lt;3)),1,0)</f>
        <v>0</v>
      </c>
      <c r="J1434" s="4">
        <f t="shared" si="90"/>
        <v>0</v>
      </c>
      <c r="K1434" s="5">
        <f t="shared" si="91"/>
        <v>0</v>
      </c>
    </row>
    <row r="1435" spans="1:11" x14ac:dyDescent="0.25">
      <c r="A1435" t="s">
        <v>10</v>
      </c>
      <c r="B1435" t="s">
        <v>63</v>
      </c>
      <c r="C1435">
        <v>1</v>
      </c>
      <c r="D1435">
        <v>2</v>
      </c>
      <c r="E1435">
        <v>25</v>
      </c>
      <c r="F1435">
        <v>60</v>
      </c>
      <c r="G1435" s="1">
        <f t="shared" si="88"/>
        <v>0.92592592592592593</v>
      </c>
      <c r="H1435" s="4">
        <f t="shared" si="89"/>
        <v>1</v>
      </c>
      <c r="I1435" s="5">
        <f>IF(OR(AND(F1435&gt;=50,G1435&gt;SUMIF(SeasonTotals!A$2:A$9,A1435,SeasonTotals!F$2:F$9)),AND(G1435&gt;0.885,F1435&gt;=50,D1435&lt;3)),1,0)</f>
        <v>1</v>
      </c>
      <c r="J1435" s="4">
        <f t="shared" si="90"/>
        <v>0</v>
      </c>
      <c r="K1435" s="5">
        <f t="shared" si="91"/>
        <v>0</v>
      </c>
    </row>
    <row r="1436" spans="1:11" x14ac:dyDescent="0.25">
      <c r="A1436" t="s">
        <v>10</v>
      </c>
      <c r="B1436" t="s">
        <v>63</v>
      </c>
      <c r="C1436">
        <v>1</v>
      </c>
      <c r="D1436">
        <v>7</v>
      </c>
      <c r="E1436">
        <v>22</v>
      </c>
      <c r="F1436">
        <v>57</v>
      </c>
      <c r="G1436" s="1">
        <f t="shared" si="88"/>
        <v>0.75862068965517238</v>
      </c>
      <c r="H1436" s="4">
        <f t="shared" si="89"/>
        <v>0</v>
      </c>
      <c r="I1436" s="5">
        <f>IF(OR(AND(F1436&gt;=50,G1436&gt;SUMIF(SeasonTotals!A$2:A$9,A1436,SeasonTotals!F$2:F$9)),AND(G1436&gt;0.885,F1436&gt;=50,D1436&lt;3)),1,0)</f>
        <v>0</v>
      </c>
      <c r="J1436" s="4">
        <f t="shared" si="90"/>
        <v>1</v>
      </c>
      <c r="K1436" s="5">
        <f t="shared" si="91"/>
        <v>0</v>
      </c>
    </row>
    <row r="1437" spans="1:11" x14ac:dyDescent="0.25">
      <c r="A1437" t="s">
        <v>10</v>
      </c>
      <c r="B1437" t="s">
        <v>63</v>
      </c>
      <c r="C1437">
        <v>1</v>
      </c>
      <c r="D1437">
        <v>3</v>
      </c>
      <c r="E1437">
        <v>5</v>
      </c>
      <c r="F1437">
        <v>8</v>
      </c>
      <c r="G1437" s="1">
        <f t="shared" si="88"/>
        <v>0.625</v>
      </c>
      <c r="H1437" s="4">
        <f t="shared" si="89"/>
        <v>0</v>
      </c>
      <c r="I1437" s="5">
        <f>IF(OR(AND(F1437&gt;=50,G1437&gt;SUMIF(SeasonTotals!A$2:A$9,A1437,SeasonTotals!F$2:F$9)),AND(G1437&gt;0.885,F1437&gt;=50,D1437&lt;3)),1,0)</f>
        <v>0</v>
      </c>
      <c r="J1437" s="4">
        <f t="shared" si="90"/>
        <v>1</v>
      </c>
      <c r="K1437" s="5">
        <f t="shared" si="91"/>
        <v>1</v>
      </c>
    </row>
    <row r="1438" spans="1:11" x14ac:dyDescent="0.25">
      <c r="A1438" t="s">
        <v>10</v>
      </c>
      <c r="B1438" t="s">
        <v>63</v>
      </c>
      <c r="C1438">
        <v>1</v>
      </c>
      <c r="D1438">
        <v>2</v>
      </c>
      <c r="E1438">
        <v>22</v>
      </c>
      <c r="F1438">
        <v>64</v>
      </c>
      <c r="G1438" s="1">
        <f t="shared" si="88"/>
        <v>0.91666666666666663</v>
      </c>
      <c r="H1438" s="4">
        <f t="shared" si="89"/>
        <v>1</v>
      </c>
      <c r="I1438" s="5">
        <f>IF(OR(AND(F1438&gt;=50,G1438&gt;SUMIF(SeasonTotals!A$2:A$9,A1438,SeasonTotals!F$2:F$9)),AND(G1438&gt;0.885,F1438&gt;=50,D1438&lt;3)),1,0)</f>
        <v>1</v>
      </c>
      <c r="J1438" s="4">
        <f t="shared" si="90"/>
        <v>0</v>
      </c>
      <c r="K1438" s="5">
        <f t="shared" si="91"/>
        <v>0</v>
      </c>
    </row>
    <row r="1439" spans="1:11" x14ac:dyDescent="0.25">
      <c r="A1439" t="s">
        <v>10</v>
      </c>
      <c r="B1439" t="s">
        <v>63</v>
      </c>
      <c r="C1439">
        <v>1</v>
      </c>
      <c r="D1439">
        <v>3</v>
      </c>
      <c r="E1439">
        <v>28</v>
      </c>
      <c r="F1439">
        <v>57</v>
      </c>
      <c r="G1439" s="1">
        <f t="shared" si="88"/>
        <v>0.90322580645161288</v>
      </c>
      <c r="H1439" s="4">
        <f t="shared" si="89"/>
        <v>0</v>
      </c>
      <c r="I1439" s="5">
        <f>IF(OR(AND(F1439&gt;=50,G1439&gt;SUMIF(SeasonTotals!A$2:A$9,A1439,SeasonTotals!F$2:F$9)),AND(G1439&gt;0.885,F1439&gt;=50,D1439&lt;3)),1,0)</f>
        <v>0</v>
      </c>
      <c r="J1439" s="4">
        <f t="shared" si="90"/>
        <v>0</v>
      </c>
      <c r="K1439" s="5">
        <f t="shared" si="91"/>
        <v>0</v>
      </c>
    </row>
    <row r="1440" spans="1:11" x14ac:dyDescent="0.25">
      <c r="A1440" t="s">
        <v>10</v>
      </c>
      <c r="B1440" t="s">
        <v>63</v>
      </c>
      <c r="C1440">
        <v>1</v>
      </c>
      <c r="D1440">
        <v>1</v>
      </c>
      <c r="E1440">
        <v>36</v>
      </c>
      <c r="F1440">
        <v>60</v>
      </c>
      <c r="G1440" s="1">
        <f t="shared" si="88"/>
        <v>0.97297297297297303</v>
      </c>
      <c r="H1440" s="4">
        <f t="shared" si="89"/>
        <v>1</v>
      </c>
      <c r="I1440" s="5">
        <f>IF(OR(AND(F1440&gt;=50,G1440&gt;SUMIF(SeasonTotals!A$2:A$9,A1440,SeasonTotals!F$2:F$9)),AND(G1440&gt;0.885,F1440&gt;=50,D1440&lt;3)),1,0)</f>
        <v>1</v>
      </c>
      <c r="J1440" s="4">
        <f t="shared" si="90"/>
        <v>0</v>
      </c>
      <c r="K1440" s="5">
        <f t="shared" si="91"/>
        <v>0</v>
      </c>
    </row>
    <row r="1441" spans="1:11" x14ac:dyDescent="0.25">
      <c r="A1441" t="s">
        <v>10</v>
      </c>
      <c r="B1441" t="s">
        <v>63</v>
      </c>
      <c r="C1441">
        <v>1</v>
      </c>
      <c r="D1441">
        <v>4</v>
      </c>
      <c r="E1441">
        <v>10</v>
      </c>
      <c r="F1441">
        <v>40</v>
      </c>
      <c r="G1441" s="1">
        <f t="shared" si="88"/>
        <v>0.7142857142857143</v>
      </c>
      <c r="H1441" s="4">
        <f t="shared" si="89"/>
        <v>0</v>
      </c>
      <c r="I1441" s="5">
        <f>IF(OR(AND(F1441&gt;=50,G1441&gt;SUMIF(SeasonTotals!A$2:A$9,A1441,SeasonTotals!F$2:F$9)),AND(G1441&gt;0.885,F1441&gt;=50,D1441&lt;3)),1,0)</f>
        <v>0</v>
      </c>
      <c r="J1441" s="4">
        <f t="shared" si="90"/>
        <v>1</v>
      </c>
      <c r="K1441" s="5">
        <f t="shared" si="91"/>
        <v>1</v>
      </c>
    </row>
    <row r="1442" spans="1:11" x14ac:dyDescent="0.25">
      <c r="A1442" t="s">
        <v>10</v>
      </c>
      <c r="B1442" t="s">
        <v>63</v>
      </c>
      <c r="C1442">
        <v>1</v>
      </c>
      <c r="D1442">
        <v>4</v>
      </c>
      <c r="E1442">
        <v>21</v>
      </c>
      <c r="F1442">
        <v>60</v>
      </c>
      <c r="G1442" s="1">
        <f t="shared" si="88"/>
        <v>0.84</v>
      </c>
      <c r="H1442" s="4">
        <f t="shared" si="89"/>
        <v>0</v>
      </c>
      <c r="I1442" s="5">
        <f>IF(OR(AND(F1442&gt;=50,G1442&gt;SUMIF(SeasonTotals!A$2:A$9,A1442,SeasonTotals!F$2:F$9)),AND(G1442&gt;0.885,F1442&gt;=50,D1442&lt;3)),1,0)</f>
        <v>0</v>
      </c>
      <c r="J1442" s="4">
        <f t="shared" si="90"/>
        <v>1</v>
      </c>
      <c r="K1442" s="5">
        <f t="shared" si="91"/>
        <v>0</v>
      </c>
    </row>
    <row r="1443" spans="1:11" x14ac:dyDescent="0.25">
      <c r="A1443" t="s">
        <v>10</v>
      </c>
      <c r="B1443" t="s">
        <v>63</v>
      </c>
      <c r="C1443">
        <v>1</v>
      </c>
      <c r="D1443">
        <v>2</v>
      </c>
      <c r="E1443">
        <v>23</v>
      </c>
      <c r="F1443">
        <v>60</v>
      </c>
      <c r="G1443" s="1">
        <f t="shared" si="88"/>
        <v>0.92</v>
      </c>
      <c r="H1443" s="4">
        <f t="shared" si="89"/>
        <v>1</v>
      </c>
      <c r="I1443" s="5">
        <f>IF(OR(AND(F1443&gt;=50,G1443&gt;SUMIF(SeasonTotals!A$2:A$9,A1443,SeasonTotals!F$2:F$9)),AND(G1443&gt;0.885,F1443&gt;=50,D1443&lt;3)),1,0)</f>
        <v>1</v>
      </c>
      <c r="J1443" s="4">
        <f t="shared" si="90"/>
        <v>0</v>
      </c>
      <c r="K1443" s="5">
        <f t="shared" si="91"/>
        <v>0</v>
      </c>
    </row>
    <row r="1444" spans="1:11" x14ac:dyDescent="0.25">
      <c r="A1444" t="s">
        <v>10</v>
      </c>
      <c r="B1444" t="s">
        <v>63</v>
      </c>
      <c r="C1444">
        <v>1</v>
      </c>
      <c r="D1444">
        <v>3</v>
      </c>
      <c r="E1444">
        <v>18</v>
      </c>
      <c r="F1444">
        <v>58</v>
      </c>
      <c r="G1444" s="1">
        <f t="shared" si="88"/>
        <v>0.8571428571428571</v>
      </c>
      <c r="H1444" s="4">
        <f t="shared" si="89"/>
        <v>0</v>
      </c>
      <c r="I1444" s="5">
        <f>IF(OR(AND(F1444&gt;=50,G1444&gt;SUMIF(SeasonTotals!A$2:A$9,A1444,SeasonTotals!F$2:F$9)),AND(G1444&gt;0.885,F1444&gt;=50,D1444&lt;3)),1,0)</f>
        <v>0</v>
      </c>
      <c r="J1444" s="4">
        <f t="shared" si="90"/>
        <v>0</v>
      </c>
      <c r="K1444" s="5">
        <f t="shared" si="91"/>
        <v>0</v>
      </c>
    </row>
    <row r="1445" spans="1:11" x14ac:dyDescent="0.25">
      <c r="A1445" t="s">
        <v>10</v>
      </c>
      <c r="B1445" t="s">
        <v>63</v>
      </c>
      <c r="C1445">
        <v>1</v>
      </c>
      <c r="D1445">
        <v>4</v>
      </c>
      <c r="E1445">
        <v>22</v>
      </c>
      <c r="F1445">
        <v>58</v>
      </c>
      <c r="G1445" s="1">
        <f t="shared" si="88"/>
        <v>0.84615384615384615</v>
      </c>
      <c r="H1445" s="4">
        <f t="shared" si="89"/>
        <v>0</v>
      </c>
      <c r="I1445" s="5">
        <f>IF(OR(AND(F1445&gt;=50,G1445&gt;SUMIF(SeasonTotals!A$2:A$9,A1445,SeasonTotals!F$2:F$9)),AND(G1445&gt;0.885,F1445&gt;=50,D1445&lt;3)),1,0)</f>
        <v>0</v>
      </c>
      <c r="J1445" s="4">
        <f t="shared" si="90"/>
        <v>1</v>
      </c>
      <c r="K1445" s="5">
        <f t="shared" si="91"/>
        <v>0</v>
      </c>
    </row>
    <row r="1446" spans="1:11" x14ac:dyDescent="0.25">
      <c r="A1446" t="s">
        <v>10</v>
      </c>
      <c r="B1446" t="s">
        <v>63</v>
      </c>
      <c r="C1446">
        <v>1</v>
      </c>
      <c r="D1446">
        <v>3</v>
      </c>
      <c r="E1446">
        <v>28</v>
      </c>
      <c r="F1446">
        <v>62</v>
      </c>
      <c r="G1446" s="1">
        <f t="shared" si="88"/>
        <v>0.90322580645161288</v>
      </c>
      <c r="H1446" s="4">
        <f t="shared" si="89"/>
        <v>0</v>
      </c>
      <c r="I1446" s="5">
        <f>IF(OR(AND(F1446&gt;=50,G1446&gt;SUMIF(SeasonTotals!A$2:A$9,A1446,SeasonTotals!F$2:F$9)),AND(G1446&gt;0.885,F1446&gt;=50,D1446&lt;3)),1,0)</f>
        <v>0</v>
      </c>
      <c r="J1446" s="4">
        <f t="shared" si="90"/>
        <v>0</v>
      </c>
      <c r="K1446" s="5">
        <f t="shared" si="91"/>
        <v>0</v>
      </c>
    </row>
    <row r="1447" spans="1:11" x14ac:dyDescent="0.25">
      <c r="A1447" t="s">
        <v>10</v>
      </c>
      <c r="B1447" t="s">
        <v>63</v>
      </c>
      <c r="C1447">
        <v>1</v>
      </c>
      <c r="D1447">
        <v>3</v>
      </c>
      <c r="E1447">
        <v>25</v>
      </c>
      <c r="F1447">
        <v>59</v>
      </c>
      <c r="G1447" s="1">
        <f t="shared" si="88"/>
        <v>0.8928571428571429</v>
      </c>
      <c r="H1447" s="4">
        <f t="shared" si="89"/>
        <v>0</v>
      </c>
      <c r="I1447" s="5">
        <f>IF(OR(AND(F1447&gt;=50,G1447&gt;SUMIF(SeasonTotals!A$2:A$9,A1447,SeasonTotals!F$2:F$9)),AND(G1447&gt;0.885,F1447&gt;=50,D1447&lt;3)),1,0)</f>
        <v>0</v>
      </c>
      <c r="J1447" s="4">
        <f t="shared" si="90"/>
        <v>0</v>
      </c>
      <c r="K1447" s="5">
        <f t="shared" si="91"/>
        <v>0</v>
      </c>
    </row>
    <row r="1448" spans="1:11" x14ac:dyDescent="0.25">
      <c r="A1448" t="s">
        <v>10</v>
      </c>
      <c r="B1448" t="s">
        <v>63</v>
      </c>
      <c r="C1448">
        <v>1</v>
      </c>
      <c r="D1448">
        <v>4</v>
      </c>
      <c r="E1448">
        <v>25</v>
      </c>
      <c r="F1448">
        <v>60</v>
      </c>
      <c r="G1448" s="1">
        <f t="shared" si="88"/>
        <v>0.86206896551724133</v>
      </c>
      <c r="H1448" s="4">
        <f t="shared" si="89"/>
        <v>0</v>
      </c>
      <c r="I1448" s="5">
        <f>IF(OR(AND(F1448&gt;=50,G1448&gt;SUMIF(SeasonTotals!A$2:A$9,A1448,SeasonTotals!F$2:F$9)),AND(G1448&gt;0.885,F1448&gt;=50,D1448&lt;3)),1,0)</f>
        <v>0</v>
      </c>
      <c r="J1448" s="4">
        <f t="shared" si="90"/>
        <v>0</v>
      </c>
      <c r="K1448" s="5">
        <f t="shared" si="91"/>
        <v>0</v>
      </c>
    </row>
    <row r="1449" spans="1:11" x14ac:dyDescent="0.25">
      <c r="A1449" t="s">
        <v>10</v>
      </c>
      <c r="B1449" t="s">
        <v>63</v>
      </c>
      <c r="C1449">
        <v>1</v>
      </c>
      <c r="D1449">
        <v>3</v>
      </c>
      <c r="E1449">
        <v>28</v>
      </c>
      <c r="F1449">
        <v>59</v>
      </c>
      <c r="G1449" s="1">
        <f t="shared" si="88"/>
        <v>0.90322580645161288</v>
      </c>
      <c r="H1449" s="4">
        <f t="shared" si="89"/>
        <v>0</v>
      </c>
      <c r="I1449" s="5">
        <f>IF(OR(AND(F1449&gt;=50,G1449&gt;SUMIF(SeasonTotals!A$2:A$9,A1449,SeasonTotals!F$2:F$9)),AND(G1449&gt;0.885,F1449&gt;=50,D1449&lt;3)),1,0)</f>
        <v>0</v>
      </c>
      <c r="J1449" s="4">
        <f t="shared" si="90"/>
        <v>0</v>
      </c>
      <c r="K1449" s="5">
        <f t="shared" si="91"/>
        <v>0</v>
      </c>
    </row>
    <row r="1450" spans="1:11" x14ac:dyDescent="0.25">
      <c r="A1450" t="s">
        <v>10</v>
      </c>
      <c r="B1450" t="s">
        <v>63</v>
      </c>
      <c r="C1450">
        <v>1</v>
      </c>
      <c r="D1450">
        <v>3</v>
      </c>
      <c r="E1450">
        <v>27</v>
      </c>
      <c r="F1450">
        <v>63</v>
      </c>
      <c r="G1450" s="1">
        <f t="shared" si="88"/>
        <v>0.9</v>
      </c>
      <c r="H1450" s="4">
        <f t="shared" si="89"/>
        <v>0</v>
      </c>
      <c r="I1450" s="5">
        <f>IF(OR(AND(F1450&gt;=50,G1450&gt;SUMIF(SeasonTotals!A$2:A$9,A1450,SeasonTotals!F$2:F$9)),AND(G1450&gt;0.885,F1450&gt;=50,D1450&lt;3)),1,0)</f>
        <v>0</v>
      </c>
      <c r="J1450" s="4">
        <f t="shared" si="90"/>
        <v>0</v>
      </c>
      <c r="K1450" s="5">
        <f t="shared" si="91"/>
        <v>0</v>
      </c>
    </row>
    <row r="1451" spans="1:11" x14ac:dyDescent="0.25">
      <c r="A1451" t="s">
        <v>10</v>
      </c>
      <c r="B1451" t="s">
        <v>63</v>
      </c>
      <c r="C1451">
        <v>1</v>
      </c>
      <c r="D1451">
        <v>1</v>
      </c>
      <c r="E1451">
        <v>30</v>
      </c>
      <c r="F1451">
        <v>57</v>
      </c>
      <c r="G1451" s="1">
        <f t="shared" si="88"/>
        <v>0.967741935483871</v>
      </c>
      <c r="H1451" s="4">
        <f t="shared" si="89"/>
        <v>1</v>
      </c>
      <c r="I1451" s="5">
        <f>IF(OR(AND(F1451&gt;=50,G1451&gt;SUMIF(SeasonTotals!A$2:A$9,A1451,SeasonTotals!F$2:F$9)),AND(G1451&gt;0.885,F1451&gt;=50,D1451&lt;3)),1,0)</f>
        <v>1</v>
      </c>
      <c r="J1451" s="4">
        <f t="shared" si="90"/>
        <v>0</v>
      </c>
      <c r="K1451" s="5">
        <f t="shared" si="91"/>
        <v>0</v>
      </c>
    </row>
    <row r="1452" spans="1:11" x14ac:dyDescent="0.25">
      <c r="A1452" t="s">
        <v>10</v>
      </c>
      <c r="B1452" t="s">
        <v>63</v>
      </c>
      <c r="C1452">
        <v>1</v>
      </c>
      <c r="D1452">
        <v>2</v>
      </c>
      <c r="E1452">
        <v>33</v>
      </c>
      <c r="F1452">
        <v>59</v>
      </c>
      <c r="G1452" s="1">
        <f t="shared" si="88"/>
        <v>0.94285714285714284</v>
      </c>
      <c r="H1452" s="4">
        <f t="shared" si="89"/>
        <v>1</v>
      </c>
      <c r="I1452" s="5">
        <f>IF(OR(AND(F1452&gt;=50,G1452&gt;SUMIF(SeasonTotals!A$2:A$9,A1452,SeasonTotals!F$2:F$9)),AND(G1452&gt;0.885,F1452&gt;=50,D1452&lt;3)),1,0)</f>
        <v>1</v>
      </c>
      <c r="J1452" s="4">
        <f t="shared" si="90"/>
        <v>0</v>
      </c>
      <c r="K1452" s="5">
        <f t="shared" si="91"/>
        <v>0</v>
      </c>
    </row>
    <row r="1453" spans="1:11" x14ac:dyDescent="0.25">
      <c r="A1453" t="s">
        <v>10</v>
      </c>
      <c r="B1453" t="s">
        <v>63</v>
      </c>
      <c r="C1453">
        <v>1</v>
      </c>
      <c r="D1453">
        <v>1</v>
      </c>
      <c r="E1453">
        <v>28</v>
      </c>
      <c r="F1453">
        <v>60</v>
      </c>
      <c r="G1453" s="1">
        <f t="shared" si="88"/>
        <v>0.96551724137931039</v>
      </c>
      <c r="H1453" s="4">
        <f t="shared" si="89"/>
        <v>1</v>
      </c>
      <c r="I1453" s="5">
        <f>IF(OR(AND(F1453&gt;=50,G1453&gt;SUMIF(SeasonTotals!A$2:A$9,A1453,SeasonTotals!F$2:F$9)),AND(G1453&gt;0.885,F1453&gt;=50,D1453&lt;3)),1,0)</f>
        <v>1</v>
      </c>
      <c r="J1453" s="4">
        <f t="shared" si="90"/>
        <v>0</v>
      </c>
      <c r="K1453" s="5">
        <f t="shared" si="91"/>
        <v>0</v>
      </c>
    </row>
    <row r="1454" spans="1:11" x14ac:dyDescent="0.25">
      <c r="A1454" t="s">
        <v>10</v>
      </c>
      <c r="B1454" t="s">
        <v>63</v>
      </c>
      <c r="C1454">
        <v>1</v>
      </c>
      <c r="D1454">
        <v>0</v>
      </c>
      <c r="E1454">
        <v>28</v>
      </c>
      <c r="F1454">
        <v>59</v>
      </c>
      <c r="G1454" s="1">
        <f t="shared" si="88"/>
        <v>1</v>
      </c>
      <c r="H1454" s="4">
        <f t="shared" si="89"/>
        <v>1</v>
      </c>
      <c r="I1454" s="5">
        <f>IF(OR(AND(F1454&gt;=50,G1454&gt;SUMIF(SeasonTotals!A$2:A$9,A1454,SeasonTotals!F$2:F$9)),AND(G1454&gt;0.885,F1454&gt;=50,D1454&lt;3)),1,0)</f>
        <v>1</v>
      </c>
      <c r="J1454" s="4">
        <f t="shared" si="90"/>
        <v>0</v>
      </c>
      <c r="K1454" s="5">
        <f t="shared" si="91"/>
        <v>0</v>
      </c>
    </row>
    <row r="1455" spans="1:11" x14ac:dyDescent="0.25">
      <c r="A1455" t="s">
        <v>10</v>
      </c>
      <c r="B1455" t="s">
        <v>63</v>
      </c>
      <c r="C1455">
        <v>1</v>
      </c>
      <c r="D1455">
        <v>5</v>
      </c>
      <c r="E1455">
        <v>27</v>
      </c>
      <c r="F1455">
        <v>59</v>
      </c>
      <c r="G1455" s="1">
        <f t="shared" si="88"/>
        <v>0.84375</v>
      </c>
      <c r="H1455" s="4">
        <f t="shared" si="89"/>
        <v>0</v>
      </c>
      <c r="I1455" s="5">
        <f>IF(OR(AND(F1455&gt;=50,G1455&gt;SUMIF(SeasonTotals!A$2:A$9,A1455,SeasonTotals!F$2:F$9)),AND(G1455&gt;0.885,F1455&gt;=50,D1455&lt;3)),1,0)</f>
        <v>0</v>
      </c>
      <c r="J1455" s="4">
        <f t="shared" si="90"/>
        <v>1</v>
      </c>
      <c r="K1455" s="5">
        <f t="shared" si="91"/>
        <v>0</v>
      </c>
    </row>
    <row r="1456" spans="1:11" x14ac:dyDescent="0.25">
      <c r="A1456" t="s">
        <v>10</v>
      </c>
      <c r="B1456" t="s">
        <v>63</v>
      </c>
      <c r="C1456">
        <v>1</v>
      </c>
      <c r="D1456">
        <v>2</v>
      </c>
      <c r="E1456">
        <v>24</v>
      </c>
      <c r="F1456">
        <v>60</v>
      </c>
      <c r="G1456" s="1">
        <f t="shared" si="88"/>
        <v>0.92307692307692313</v>
      </c>
      <c r="H1456" s="4">
        <f t="shared" si="89"/>
        <v>1</v>
      </c>
      <c r="I1456" s="5">
        <f>IF(OR(AND(F1456&gt;=50,G1456&gt;SUMIF(SeasonTotals!A$2:A$9,A1456,SeasonTotals!F$2:F$9)),AND(G1456&gt;0.885,F1456&gt;=50,D1456&lt;3)),1,0)</f>
        <v>1</v>
      </c>
      <c r="J1456" s="4">
        <f t="shared" si="90"/>
        <v>0</v>
      </c>
      <c r="K1456" s="5">
        <f t="shared" si="91"/>
        <v>0</v>
      </c>
    </row>
    <row r="1457" spans="1:11" x14ac:dyDescent="0.25">
      <c r="A1457" t="s">
        <v>10</v>
      </c>
      <c r="B1457" t="s">
        <v>63</v>
      </c>
      <c r="C1457">
        <v>1</v>
      </c>
      <c r="D1457">
        <v>5</v>
      </c>
      <c r="E1457">
        <v>29</v>
      </c>
      <c r="F1457">
        <v>58</v>
      </c>
      <c r="G1457" s="1">
        <f t="shared" si="88"/>
        <v>0.8529411764705882</v>
      </c>
      <c r="H1457" s="4">
        <f t="shared" si="89"/>
        <v>0</v>
      </c>
      <c r="I1457" s="5">
        <f>IF(OR(AND(F1457&gt;=50,G1457&gt;SUMIF(SeasonTotals!A$2:A$9,A1457,SeasonTotals!F$2:F$9)),AND(G1457&gt;0.885,F1457&gt;=50,D1457&lt;3)),1,0)</f>
        <v>0</v>
      </c>
      <c r="J1457" s="4">
        <f t="shared" si="90"/>
        <v>0</v>
      </c>
      <c r="K1457" s="5">
        <f t="shared" si="91"/>
        <v>0</v>
      </c>
    </row>
    <row r="1458" spans="1:11" x14ac:dyDescent="0.25">
      <c r="A1458" t="s">
        <v>10</v>
      </c>
      <c r="B1458" t="s">
        <v>63</v>
      </c>
      <c r="C1458">
        <v>1</v>
      </c>
      <c r="D1458">
        <v>3</v>
      </c>
      <c r="E1458">
        <v>11</v>
      </c>
      <c r="F1458">
        <v>20</v>
      </c>
      <c r="G1458" s="1">
        <f t="shared" si="88"/>
        <v>0.7857142857142857</v>
      </c>
      <c r="H1458" s="4">
        <f t="shared" si="89"/>
        <v>0</v>
      </c>
      <c r="I1458" s="5">
        <f>IF(OR(AND(F1458&gt;=50,G1458&gt;SUMIF(SeasonTotals!A$2:A$9,A1458,SeasonTotals!F$2:F$9)),AND(G1458&gt;0.885,F1458&gt;=50,D1458&lt;3)),1,0)</f>
        <v>0</v>
      </c>
      <c r="J1458" s="4">
        <f t="shared" si="90"/>
        <v>1</v>
      </c>
      <c r="K1458" s="5">
        <f t="shared" si="91"/>
        <v>1</v>
      </c>
    </row>
    <row r="1459" spans="1:11" x14ac:dyDescent="0.25">
      <c r="A1459" t="s">
        <v>10</v>
      </c>
      <c r="B1459" t="s">
        <v>63</v>
      </c>
      <c r="C1459">
        <v>1</v>
      </c>
      <c r="D1459">
        <v>3</v>
      </c>
      <c r="E1459">
        <v>29</v>
      </c>
      <c r="F1459">
        <v>59</v>
      </c>
      <c r="G1459" s="1">
        <f t="shared" si="88"/>
        <v>0.90625</v>
      </c>
      <c r="H1459" s="4">
        <f t="shared" si="89"/>
        <v>0</v>
      </c>
      <c r="I1459" s="5">
        <f>IF(OR(AND(F1459&gt;=50,G1459&gt;SUMIF(SeasonTotals!A$2:A$9,A1459,SeasonTotals!F$2:F$9)),AND(G1459&gt;0.885,F1459&gt;=50,D1459&lt;3)),1,0)</f>
        <v>0</v>
      </c>
      <c r="J1459" s="4">
        <f t="shared" si="90"/>
        <v>0</v>
      </c>
      <c r="K1459" s="5">
        <f t="shared" si="91"/>
        <v>0</v>
      </c>
    </row>
    <row r="1460" spans="1:11" x14ac:dyDescent="0.25">
      <c r="A1460" t="s">
        <v>10</v>
      </c>
      <c r="B1460" t="s">
        <v>63</v>
      </c>
      <c r="C1460">
        <v>1</v>
      </c>
      <c r="D1460">
        <v>3</v>
      </c>
      <c r="E1460">
        <v>37</v>
      </c>
      <c r="F1460">
        <v>65</v>
      </c>
      <c r="G1460" s="1">
        <f t="shared" si="88"/>
        <v>0.92500000000000004</v>
      </c>
      <c r="H1460" s="4">
        <f t="shared" si="89"/>
        <v>1</v>
      </c>
      <c r="I1460" s="5">
        <f>IF(OR(AND(F1460&gt;=50,G1460&gt;SUMIF(SeasonTotals!A$2:A$9,A1460,SeasonTotals!F$2:F$9)),AND(G1460&gt;0.885,F1460&gt;=50,D1460&lt;3)),1,0)</f>
        <v>1</v>
      </c>
      <c r="J1460" s="4">
        <f t="shared" si="90"/>
        <v>0</v>
      </c>
      <c r="K1460" s="5">
        <f t="shared" si="91"/>
        <v>0</v>
      </c>
    </row>
    <row r="1461" spans="1:11" x14ac:dyDescent="0.25">
      <c r="A1461" t="s">
        <v>10</v>
      </c>
      <c r="B1461" t="s">
        <v>63</v>
      </c>
      <c r="C1461">
        <v>1</v>
      </c>
      <c r="D1461">
        <v>4</v>
      </c>
      <c r="E1461">
        <v>27</v>
      </c>
      <c r="F1461">
        <v>60</v>
      </c>
      <c r="G1461" s="1">
        <f t="shared" si="88"/>
        <v>0.87096774193548387</v>
      </c>
      <c r="H1461" s="4">
        <f t="shared" si="89"/>
        <v>0</v>
      </c>
      <c r="I1461" s="5">
        <f>IF(OR(AND(F1461&gt;=50,G1461&gt;SUMIF(SeasonTotals!A$2:A$9,A1461,SeasonTotals!F$2:F$9)),AND(G1461&gt;0.885,F1461&gt;=50,D1461&lt;3)),1,0)</f>
        <v>0</v>
      </c>
      <c r="J1461" s="4">
        <f t="shared" si="90"/>
        <v>0</v>
      </c>
      <c r="K1461" s="5">
        <f t="shared" si="91"/>
        <v>0</v>
      </c>
    </row>
    <row r="1462" spans="1:11" x14ac:dyDescent="0.25">
      <c r="A1462" t="s">
        <v>10</v>
      </c>
      <c r="B1462" t="s">
        <v>63</v>
      </c>
      <c r="C1462">
        <v>1</v>
      </c>
      <c r="D1462">
        <v>3</v>
      </c>
      <c r="E1462">
        <v>24</v>
      </c>
      <c r="F1462">
        <v>59</v>
      </c>
      <c r="G1462" s="1">
        <f t="shared" si="88"/>
        <v>0.88888888888888884</v>
      </c>
      <c r="H1462" s="4">
        <f t="shared" si="89"/>
        <v>0</v>
      </c>
      <c r="I1462" s="5">
        <f>IF(OR(AND(F1462&gt;=50,G1462&gt;SUMIF(SeasonTotals!A$2:A$9,A1462,SeasonTotals!F$2:F$9)),AND(G1462&gt;0.885,F1462&gt;=50,D1462&lt;3)),1,0)</f>
        <v>0</v>
      </c>
      <c r="J1462" s="4">
        <f t="shared" si="90"/>
        <v>0</v>
      </c>
      <c r="K1462" s="5">
        <f t="shared" si="91"/>
        <v>0</v>
      </c>
    </row>
    <row r="1463" spans="1:11" x14ac:dyDescent="0.25">
      <c r="A1463" t="s">
        <v>10</v>
      </c>
      <c r="B1463" t="s">
        <v>63</v>
      </c>
      <c r="C1463">
        <v>1</v>
      </c>
      <c r="D1463">
        <v>2</v>
      </c>
      <c r="E1463">
        <v>26</v>
      </c>
      <c r="F1463">
        <v>60</v>
      </c>
      <c r="G1463" s="1">
        <f t="shared" si="88"/>
        <v>0.9285714285714286</v>
      </c>
      <c r="H1463" s="4">
        <f t="shared" si="89"/>
        <v>1</v>
      </c>
      <c r="I1463" s="5">
        <f>IF(OR(AND(F1463&gt;=50,G1463&gt;SUMIF(SeasonTotals!A$2:A$9,A1463,SeasonTotals!F$2:F$9)),AND(G1463&gt;0.885,F1463&gt;=50,D1463&lt;3)),1,0)</f>
        <v>1</v>
      </c>
      <c r="J1463" s="4">
        <f t="shared" si="90"/>
        <v>0</v>
      </c>
      <c r="K1463" s="5">
        <f t="shared" si="91"/>
        <v>0</v>
      </c>
    </row>
    <row r="1464" spans="1:11" x14ac:dyDescent="0.25">
      <c r="A1464" t="s">
        <v>10</v>
      </c>
      <c r="B1464" t="s">
        <v>63</v>
      </c>
      <c r="C1464">
        <v>1</v>
      </c>
      <c r="D1464">
        <v>2</v>
      </c>
      <c r="E1464">
        <v>27</v>
      </c>
      <c r="F1464">
        <v>58</v>
      </c>
      <c r="G1464" s="1">
        <f t="shared" si="88"/>
        <v>0.93103448275862066</v>
      </c>
      <c r="H1464" s="4">
        <f t="shared" si="89"/>
        <v>1</v>
      </c>
      <c r="I1464" s="5">
        <f>IF(OR(AND(F1464&gt;=50,G1464&gt;SUMIF(SeasonTotals!A$2:A$9,A1464,SeasonTotals!F$2:F$9)),AND(G1464&gt;0.885,F1464&gt;=50,D1464&lt;3)),1,0)</f>
        <v>1</v>
      </c>
      <c r="J1464" s="4">
        <f t="shared" si="90"/>
        <v>0</v>
      </c>
      <c r="K1464" s="5">
        <f t="shared" si="91"/>
        <v>0</v>
      </c>
    </row>
    <row r="1465" spans="1:11" x14ac:dyDescent="0.25">
      <c r="A1465" t="s">
        <v>10</v>
      </c>
      <c r="B1465" t="s">
        <v>64</v>
      </c>
      <c r="C1465">
        <v>1</v>
      </c>
      <c r="D1465">
        <v>4</v>
      </c>
      <c r="E1465">
        <v>19</v>
      </c>
      <c r="F1465">
        <v>58</v>
      </c>
      <c r="G1465" s="1">
        <f t="shared" si="88"/>
        <v>0.82608695652173914</v>
      </c>
      <c r="H1465" s="4">
        <f t="shared" si="89"/>
        <v>0</v>
      </c>
      <c r="I1465" s="5">
        <f>IF(OR(AND(F1465&gt;=50,G1465&gt;SUMIF(SeasonTotals!A$2:A$9,A1465,SeasonTotals!F$2:F$9)),AND(G1465&gt;0.885,F1465&gt;=50,D1465&lt;3)),1,0)</f>
        <v>0</v>
      </c>
      <c r="J1465" s="4">
        <f t="shared" si="90"/>
        <v>1</v>
      </c>
      <c r="K1465" s="5">
        <f t="shared" si="91"/>
        <v>0</v>
      </c>
    </row>
    <row r="1466" spans="1:11" x14ac:dyDescent="0.25">
      <c r="A1466" t="s">
        <v>10</v>
      </c>
      <c r="B1466" t="s">
        <v>64</v>
      </c>
      <c r="C1466">
        <v>1</v>
      </c>
      <c r="D1466">
        <v>1</v>
      </c>
      <c r="E1466">
        <v>24</v>
      </c>
      <c r="F1466">
        <v>60</v>
      </c>
      <c r="G1466" s="1">
        <f t="shared" si="88"/>
        <v>0.96</v>
      </c>
      <c r="H1466" s="4">
        <f t="shared" si="89"/>
        <v>1</v>
      </c>
      <c r="I1466" s="5">
        <f>IF(OR(AND(F1466&gt;=50,G1466&gt;SUMIF(SeasonTotals!A$2:A$9,A1466,SeasonTotals!F$2:F$9)),AND(G1466&gt;0.885,F1466&gt;=50,D1466&lt;3)),1,0)</f>
        <v>1</v>
      </c>
      <c r="J1466" s="4">
        <f t="shared" si="90"/>
        <v>0</v>
      </c>
      <c r="K1466" s="5">
        <f t="shared" si="91"/>
        <v>0</v>
      </c>
    </row>
    <row r="1467" spans="1:11" x14ac:dyDescent="0.25">
      <c r="A1467" t="s">
        <v>10</v>
      </c>
      <c r="B1467" t="s">
        <v>64</v>
      </c>
      <c r="C1467">
        <v>1</v>
      </c>
      <c r="D1467">
        <v>1</v>
      </c>
      <c r="E1467">
        <v>32</v>
      </c>
      <c r="F1467">
        <v>60</v>
      </c>
      <c r="G1467" s="1">
        <f t="shared" si="88"/>
        <v>0.96969696969696972</v>
      </c>
      <c r="H1467" s="4">
        <f t="shared" si="89"/>
        <v>1</v>
      </c>
      <c r="I1467" s="5">
        <f>IF(OR(AND(F1467&gt;=50,G1467&gt;SUMIF(SeasonTotals!A$2:A$9,A1467,SeasonTotals!F$2:F$9)),AND(G1467&gt;0.885,F1467&gt;=50,D1467&lt;3)),1,0)</f>
        <v>1</v>
      </c>
      <c r="J1467" s="4">
        <f t="shared" si="90"/>
        <v>0</v>
      </c>
      <c r="K1467" s="5">
        <f t="shared" si="91"/>
        <v>0</v>
      </c>
    </row>
    <row r="1468" spans="1:11" x14ac:dyDescent="0.25">
      <c r="A1468" t="s">
        <v>10</v>
      </c>
      <c r="B1468" t="s">
        <v>64</v>
      </c>
      <c r="C1468">
        <v>1</v>
      </c>
      <c r="D1468">
        <v>3</v>
      </c>
      <c r="E1468">
        <v>23</v>
      </c>
      <c r="F1468">
        <v>63</v>
      </c>
      <c r="G1468" s="1">
        <f t="shared" si="88"/>
        <v>0.88461538461538458</v>
      </c>
      <c r="H1468" s="4">
        <f t="shared" si="89"/>
        <v>0</v>
      </c>
      <c r="I1468" s="5">
        <f>IF(OR(AND(F1468&gt;=50,G1468&gt;SUMIF(SeasonTotals!A$2:A$9,A1468,SeasonTotals!F$2:F$9)),AND(G1468&gt;0.885,F1468&gt;=50,D1468&lt;3)),1,0)</f>
        <v>0</v>
      </c>
      <c r="J1468" s="4">
        <f t="shared" si="90"/>
        <v>0</v>
      </c>
      <c r="K1468" s="5">
        <f t="shared" si="91"/>
        <v>0</v>
      </c>
    </row>
    <row r="1469" spans="1:11" x14ac:dyDescent="0.25">
      <c r="A1469" t="s">
        <v>10</v>
      </c>
      <c r="B1469" t="s">
        <v>64</v>
      </c>
      <c r="C1469">
        <v>1</v>
      </c>
      <c r="D1469">
        <v>1</v>
      </c>
      <c r="E1469">
        <v>20</v>
      </c>
      <c r="F1469">
        <v>60</v>
      </c>
      <c r="G1469" s="1">
        <f t="shared" si="88"/>
        <v>0.95238095238095233</v>
      </c>
      <c r="H1469" s="4">
        <f t="shared" si="89"/>
        <v>1</v>
      </c>
      <c r="I1469" s="5">
        <f>IF(OR(AND(F1469&gt;=50,G1469&gt;SUMIF(SeasonTotals!A$2:A$9,A1469,SeasonTotals!F$2:F$9)),AND(G1469&gt;0.885,F1469&gt;=50,D1469&lt;3)),1,0)</f>
        <v>1</v>
      </c>
      <c r="J1469" s="4">
        <f t="shared" si="90"/>
        <v>0</v>
      </c>
      <c r="K1469" s="5">
        <f t="shared" si="91"/>
        <v>0</v>
      </c>
    </row>
    <row r="1470" spans="1:11" x14ac:dyDescent="0.25">
      <c r="A1470" t="s">
        <v>10</v>
      </c>
      <c r="B1470" t="s">
        <v>64</v>
      </c>
      <c r="C1470">
        <v>1</v>
      </c>
      <c r="D1470">
        <v>2</v>
      </c>
      <c r="E1470">
        <v>28</v>
      </c>
      <c r="F1470">
        <v>59</v>
      </c>
      <c r="G1470" s="1">
        <f t="shared" si="88"/>
        <v>0.93333333333333335</v>
      </c>
      <c r="H1470" s="4">
        <f t="shared" si="89"/>
        <v>1</v>
      </c>
      <c r="I1470" s="5">
        <f>IF(OR(AND(F1470&gt;=50,G1470&gt;SUMIF(SeasonTotals!A$2:A$9,A1470,SeasonTotals!F$2:F$9)),AND(G1470&gt;0.885,F1470&gt;=50,D1470&lt;3)),1,0)</f>
        <v>1</v>
      </c>
      <c r="J1470" s="4">
        <f t="shared" si="90"/>
        <v>0</v>
      </c>
      <c r="K1470" s="5">
        <f t="shared" si="91"/>
        <v>0</v>
      </c>
    </row>
    <row r="1471" spans="1:11" x14ac:dyDescent="0.25">
      <c r="A1471" t="s">
        <v>10</v>
      </c>
      <c r="B1471" t="s">
        <v>64</v>
      </c>
      <c r="C1471">
        <v>1</v>
      </c>
      <c r="D1471">
        <v>4</v>
      </c>
      <c r="E1471">
        <v>31</v>
      </c>
      <c r="F1471">
        <v>59</v>
      </c>
      <c r="G1471" s="1">
        <f t="shared" si="88"/>
        <v>0.88571428571428568</v>
      </c>
      <c r="H1471" s="4">
        <f t="shared" si="89"/>
        <v>0</v>
      </c>
      <c r="I1471" s="5">
        <f>IF(OR(AND(F1471&gt;=50,G1471&gt;SUMIF(SeasonTotals!A$2:A$9,A1471,SeasonTotals!F$2:F$9)),AND(G1471&gt;0.885,F1471&gt;=50,D1471&lt;3)),1,0)</f>
        <v>0</v>
      </c>
      <c r="J1471" s="4">
        <f t="shared" si="90"/>
        <v>0</v>
      </c>
      <c r="K1471" s="5">
        <f t="shared" si="91"/>
        <v>0</v>
      </c>
    </row>
    <row r="1472" spans="1:11" x14ac:dyDescent="0.25">
      <c r="A1472" t="s">
        <v>10</v>
      </c>
      <c r="B1472" t="s">
        <v>64</v>
      </c>
      <c r="C1472">
        <v>1</v>
      </c>
      <c r="D1472">
        <v>3</v>
      </c>
      <c r="E1472">
        <v>18</v>
      </c>
      <c r="F1472">
        <v>31</v>
      </c>
      <c r="G1472" s="1">
        <f t="shared" si="88"/>
        <v>0.8571428571428571</v>
      </c>
      <c r="H1472" s="4">
        <f t="shared" si="89"/>
        <v>0</v>
      </c>
      <c r="I1472" s="5">
        <f>IF(OR(AND(F1472&gt;=50,G1472&gt;SUMIF(SeasonTotals!A$2:A$9,A1472,SeasonTotals!F$2:F$9)),AND(G1472&gt;0.885,F1472&gt;=50,D1472&lt;3)),1,0)</f>
        <v>0</v>
      </c>
      <c r="J1472" s="4">
        <f t="shared" si="90"/>
        <v>0</v>
      </c>
      <c r="K1472" s="5">
        <f t="shared" si="91"/>
        <v>1</v>
      </c>
    </row>
    <row r="1473" spans="1:11" x14ac:dyDescent="0.25">
      <c r="A1473" t="s">
        <v>10</v>
      </c>
      <c r="B1473" t="s">
        <v>64</v>
      </c>
      <c r="C1473">
        <v>1</v>
      </c>
      <c r="D1473">
        <v>0</v>
      </c>
      <c r="E1473">
        <v>19</v>
      </c>
      <c r="F1473">
        <v>60</v>
      </c>
      <c r="G1473" s="1">
        <f t="shared" si="88"/>
        <v>1</v>
      </c>
      <c r="H1473" s="4">
        <f t="shared" si="89"/>
        <v>1</v>
      </c>
      <c r="I1473" s="5">
        <f>IF(OR(AND(F1473&gt;=50,G1473&gt;SUMIF(SeasonTotals!A$2:A$9,A1473,SeasonTotals!F$2:F$9)),AND(G1473&gt;0.885,F1473&gt;=50,D1473&lt;3)),1,0)</f>
        <v>1</v>
      </c>
      <c r="J1473" s="4">
        <f t="shared" si="90"/>
        <v>0</v>
      </c>
      <c r="K1473" s="5">
        <f t="shared" si="91"/>
        <v>0</v>
      </c>
    </row>
    <row r="1474" spans="1:11" x14ac:dyDescent="0.25">
      <c r="A1474" t="s">
        <v>10</v>
      </c>
      <c r="B1474" t="s">
        <v>64</v>
      </c>
      <c r="C1474">
        <v>1</v>
      </c>
      <c r="D1474">
        <v>1</v>
      </c>
      <c r="E1474">
        <v>38</v>
      </c>
      <c r="F1474">
        <v>60</v>
      </c>
      <c r="G1474" s="1">
        <f t="shared" ref="G1474:G1537" si="92">E1474/MAX(1,SUM(D1474:E1474))</f>
        <v>0.97435897435897434</v>
      </c>
      <c r="H1474" s="4">
        <f t="shared" ref="H1474:H1537" si="93">IF(AND(F1474&gt;=50,OR(G1474&gt;0.913,AND(G1474&gt;0.885,D1474&lt;3))),1,0)</f>
        <v>1</v>
      </c>
      <c r="I1474" s="5">
        <f>IF(OR(AND(F1474&gt;=50,G1474&gt;SUMIF(SeasonTotals!A$2:A$9,A1474,SeasonTotals!F$2:F$9)),AND(G1474&gt;0.885,F1474&gt;=50,D1474&lt;3)),1,0)</f>
        <v>1</v>
      </c>
      <c r="J1474" s="4">
        <f t="shared" ref="J1474:J1537" si="94">IF(G1474&lt;0.85,1,0)</f>
        <v>0</v>
      </c>
      <c r="K1474" s="5">
        <f t="shared" ref="K1474:K1537" si="95">IF(F1474&lt;55,1,0)</f>
        <v>0</v>
      </c>
    </row>
    <row r="1475" spans="1:11" x14ac:dyDescent="0.25">
      <c r="A1475" t="s">
        <v>10</v>
      </c>
      <c r="B1475" t="s">
        <v>64</v>
      </c>
      <c r="C1475">
        <v>1</v>
      </c>
      <c r="D1475">
        <v>5</v>
      </c>
      <c r="E1475">
        <v>26</v>
      </c>
      <c r="F1475">
        <v>60</v>
      </c>
      <c r="G1475" s="1">
        <f t="shared" si="92"/>
        <v>0.83870967741935487</v>
      </c>
      <c r="H1475" s="4">
        <f t="shared" si="93"/>
        <v>0</v>
      </c>
      <c r="I1475" s="5">
        <f>IF(OR(AND(F1475&gt;=50,G1475&gt;SUMIF(SeasonTotals!A$2:A$9,A1475,SeasonTotals!F$2:F$9)),AND(G1475&gt;0.885,F1475&gt;=50,D1475&lt;3)),1,0)</f>
        <v>0</v>
      </c>
      <c r="J1475" s="4">
        <f t="shared" si="94"/>
        <v>1</v>
      </c>
      <c r="K1475" s="5">
        <f t="shared" si="95"/>
        <v>0</v>
      </c>
    </row>
    <row r="1476" spans="1:11" x14ac:dyDescent="0.25">
      <c r="A1476" t="s">
        <v>10</v>
      </c>
      <c r="B1476" t="s">
        <v>64</v>
      </c>
      <c r="C1476">
        <v>1</v>
      </c>
      <c r="D1476">
        <v>6</v>
      </c>
      <c r="E1476">
        <v>28</v>
      </c>
      <c r="F1476">
        <v>62</v>
      </c>
      <c r="G1476" s="1">
        <f t="shared" si="92"/>
        <v>0.82352941176470584</v>
      </c>
      <c r="H1476" s="4">
        <f t="shared" si="93"/>
        <v>0</v>
      </c>
      <c r="I1476" s="5">
        <f>IF(OR(AND(F1476&gt;=50,G1476&gt;SUMIF(SeasonTotals!A$2:A$9,A1476,SeasonTotals!F$2:F$9)),AND(G1476&gt;0.885,F1476&gt;=50,D1476&lt;3)),1,0)</f>
        <v>0</v>
      </c>
      <c r="J1476" s="4">
        <f t="shared" si="94"/>
        <v>1</v>
      </c>
      <c r="K1476" s="5">
        <f t="shared" si="95"/>
        <v>0</v>
      </c>
    </row>
    <row r="1477" spans="1:11" x14ac:dyDescent="0.25">
      <c r="A1477" t="s">
        <v>10</v>
      </c>
      <c r="B1477" t="s">
        <v>64</v>
      </c>
      <c r="C1477">
        <v>1</v>
      </c>
      <c r="D1477">
        <v>3</v>
      </c>
      <c r="E1477">
        <v>22</v>
      </c>
      <c r="F1477">
        <v>65</v>
      </c>
      <c r="G1477" s="1">
        <f t="shared" si="92"/>
        <v>0.88</v>
      </c>
      <c r="H1477" s="4">
        <f t="shared" si="93"/>
        <v>0</v>
      </c>
      <c r="I1477" s="5">
        <f>IF(OR(AND(F1477&gt;=50,G1477&gt;SUMIF(SeasonTotals!A$2:A$9,A1477,SeasonTotals!F$2:F$9)),AND(G1477&gt;0.885,F1477&gt;=50,D1477&lt;3)),1,0)</f>
        <v>0</v>
      </c>
      <c r="J1477" s="4">
        <f t="shared" si="94"/>
        <v>0</v>
      </c>
      <c r="K1477" s="5">
        <f t="shared" si="95"/>
        <v>0</v>
      </c>
    </row>
    <row r="1478" spans="1:11" x14ac:dyDescent="0.25">
      <c r="A1478" t="s">
        <v>10</v>
      </c>
      <c r="B1478" t="s">
        <v>64</v>
      </c>
      <c r="C1478">
        <v>1</v>
      </c>
      <c r="D1478">
        <v>1</v>
      </c>
      <c r="E1478">
        <v>18</v>
      </c>
      <c r="F1478">
        <v>60</v>
      </c>
      <c r="G1478" s="1">
        <f t="shared" si="92"/>
        <v>0.94736842105263153</v>
      </c>
      <c r="H1478" s="4">
        <f t="shared" si="93"/>
        <v>1</v>
      </c>
      <c r="I1478" s="5">
        <f>IF(OR(AND(F1478&gt;=50,G1478&gt;SUMIF(SeasonTotals!A$2:A$9,A1478,SeasonTotals!F$2:F$9)),AND(G1478&gt;0.885,F1478&gt;=50,D1478&lt;3)),1,0)</f>
        <v>1</v>
      </c>
      <c r="J1478" s="4">
        <f t="shared" si="94"/>
        <v>0</v>
      </c>
      <c r="K1478" s="5">
        <f t="shared" si="95"/>
        <v>0</v>
      </c>
    </row>
    <row r="1479" spans="1:11" x14ac:dyDescent="0.25">
      <c r="A1479" t="s">
        <v>10</v>
      </c>
      <c r="B1479" t="s">
        <v>64</v>
      </c>
      <c r="C1479">
        <v>1</v>
      </c>
      <c r="D1479">
        <v>2</v>
      </c>
      <c r="E1479">
        <v>23</v>
      </c>
      <c r="F1479">
        <v>59</v>
      </c>
      <c r="G1479" s="1">
        <f t="shared" si="92"/>
        <v>0.92</v>
      </c>
      <c r="H1479" s="4">
        <f t="shared" si="93"/>
        <v>1</v>
      </c>
      <c r="I1479" s="5">
        <f>IF(OR(AND(F1479&gt;=50,G1479&gt;SUMIF(SeasonTotals!A$2:A$9,A1479,SeasonTotals!F$2:F$9)),AND(G1479&gt;0.885,F1479&gt;=50,D1479&lt;3)),1,0)</f>
        <v>1</v>
      </c>
      <c r="J1479" s="4">
        <f t="shared" si="94"/>
        <v>0</v>
      </c>
      <c r="K1479" s="5">
        <f t="shared" si="95"/>
        <v>0</v>
      </c>
    </row>
    <row r="1480" spans="1:11" x14ac:dyDescent="0.25">
      <c r="A1480" t="s">
        <v>10</v>
      </c>
      <c r="B1480" t="s">
        <v>64</v>
      </c>
      <c r="C1480">
        <v>1</v>
      </c>
      <c r="D1480">
        <v>3</v>
      </c>
      <c r="E1480">
        <v>22</v>
      </c>
      <c r="F1480">
        <v>58</v>
      </c>
      <c r="G1480" s="1">
        <f t="shared" si="92"/>
        <v>0.88</v>
      </c>
      <c r="H1480" s="4">
        <f t="shared" si="93"/>
        <v>0</v>
      </c>
      <c r="I1480" s="5">
        <f>IF(OR(AND(F1480&gt;=50,G1480&gt;SUMIF(SeasonTotals!A$2:A$9,A1480,SeasonTotals!F$2:F$9)),AND(G1480&gt;0.885,F1480&gt;=50,D1480&lt;3)),1,0)</f>
        <v>0</v>
      </c>
      <c r="J1480" s="4">
        <f t="shared" si="94"/>
        <v>0</v>
      </c>
      <c r="K1480" s="5">
        <f t="shared" si="95"/>
        <v>0</v>
      </c>
    </row>
    <row r="1481" spans="1:11" x14ac:dyDescent="0.25">
      <c r="A1481" t="s">
        <v>10</v>
      </c>
      <c r="B1481" t="s">
        <v>64</v>
      </c>
      <c r="C1481">
        <v>1</v>
      </c>
      <c r="D1481">
        <v>1</v>
      </c>
      <c r="E1481">
        <v>18</v>
      </c>
      <c r="F1481">
        <v>60</v>
      </c>
      <c r="G1481" s="1">
        <f t="shared" si="92"/>
        <v>0.94736842105263153</v>
      </c>
      <c r="H1481" s="4">
        <f t="shared" si="93"/>
        <v>1</v>
      </c>
      <c r="I1481" s="5">
        <f>IF(OR(AND(F1481&gt;=50,G1481&gt;SUMIF(SeasonTotals!A$2:A$9,A1481,SeasonTotals!F$2:F$9)),AND(G1481&gt;0.885,F1481&gt;=50,D1481&lt;3)),1,0)</f>
        <v>1</v>
      </c>
      <c r="J1481" s="4">
        <f t="shared" si="94"/>
        <v>0</v>
      </c>
      <c r="K1481" s="5">
        <f t="shared" si="95"/>
        <v>0</v>
      </c>
    </row>
    <row r="1482" spans="1:11" x14ac:dyDescent="0.25">
      <c r="A1482" t="s">
        <v>10</v>
      </c>
      <c r="B1482" t="s">
        <v>64</v>
      </c>
      <c r="C1482">
        <v>1</v>
      </c>
      <c r="D1482">
        <v>1</v>
      </c>
      <c r="E1482">
        <v>25</v>
      </c>
      <c r="F1482">
        <v>65</v>
      </c>
      <c r="G1482" s="1">
        <f t="shared" si="92"/>
        <v>0.96153846153846156</v>
      </c>
      <c r="H1482" s="4">
        <f t="shared" si="93"/>
        <v>1</v>
      </c>
      <c r="I1482" s="5">
        <f>IF(OR(AND(F1482&gt;=50,G1482&gt;SUMIF(SeasonTotals!A$2:A$9,A1482,SeasonTotals!F$2:F$9)),AND(G1482&gt;0.885,F1482&gt;=50,D1482&lt;3)),1,0)</f>
        <v>1</v>
      </c>
      <c r="J1482" s="4">
        <f t="shared" si="94"/>
        <v>0</v>
      </c>
      <c r="K1482" s="5">
        <f t="shared" si="95"/>
        <v>0</v>
      </c>
    </row>
    <row r="1483" spans="1:11" x14ac:dyDescent="0.25">
      <c r="A1483" t="s">
        <v>10</v>
      </c>
      <c r="B1483" t="s">
        <v>64</v>
      </c>
      <c r="C1483">
        <v>1</v>
      </c>
      <c r="D1483">
        <v>3</v>
      </c>
      <c r="E1483">
        <v>25</v>
      </c>
      <c r="F1483">
        <v>58</v>
      </c>
      <c r="G1483" s="1">
        <f t="shared" si="92"/>
        <v>0.8928571428571429</v>
      </c>
      <c r="H1483" s="4">
        <f t="shared" si="93"/>
        <v>0</v>
      </c>
      <c r="I1483" s="5">
        <f>IF(OR(AND(F1483&gt;=50,G1483&gt;SUMIF(SeasonTotals!A$2:A$9,A1483,SeasonTotals!F$2:F$9)),AND(G1483&gt;0.885,F1483&gt;=50,D1483&lt;3)),1,0)</f>
        <v>0</v>
      </c>
      <c r="J1483" s="4">
        <f t="shared" si="94"/>
        <v>0</v>
      </c>
      <c r="K1483" s="5">
        <f t="shared" si="95"/>
        <v>0</v>
      </c>
    </row>
    <row r="1484" spans="1:11" x14ac:dyDescent="0.25">
      <c r="A1484" t="s">
        <v>10</v>
      </c>
      <c r="B1484" t="s">
        <v>64</v>
      </c>
      <c r="C1484">
        <v>1</v>
      </c>
      <c r="D1484">
        <v>4</v>
      </c>
      <c r="E1484">
        <v>17</v>
      </c>
      <c r="F1484">
        <v>64</v>
      </c>
      <c r="G1484" s="1">
        <f t="shared" si="92"/>
        <v>0.80952380952380953</v>
      </c>
      <c r="H1484" s="4">
        <f t="shared" si="93"/>
        <v>0</v>
      </c>
      <c r="I1484" s="5">
        <f>IF(OR(AND(F1484&gt;=50,G1484&gt;SUMIF(SeasonTotals!A$2:A$9,A1484,SeasonTotals!F$2:F$9)),AND(G1484&gt;0.885,F1484&gt;=50,D1484&lt;3)),1,0)</f>
        <v>0</v>
      </c>
      <c r="J1484" s="4">
        <f t="shared" si="94"/>
        <v>1</v>
      </c>
      <c r="K1484" s="5">
        <f t="shared" si="95"/>
        <v>0</v>
      </c>
    </row>
    <row r="1485" spans="1:11" x14ac:dyDescent="0.25">
      <c r="A1485" t="s">
        <v>10</v>
      </c>
      <c r="B1485" t="s">
        <v>64</v>
      </c>
      <c r="C1485">
        <v>1</v>
      </c>
      <c r="D1485">
        <v>1</v>
      </c>
      <c r="E1485">
        <v>26</v>
      </c>
      <c r="F1485">
        <v>60</v>
      </c>
      <c r="G1485" s="1">
        <f t="shared" si="92"/>
        <v>0.96296296296296291</v>
      </c>
      <c r="H1485" s="4">
        <f t="shared" si="93"/>
        <v>1</v>
      </c>
      <c r="I1485" s="5">
        <f>IF(OR(AND(F1485&gt;=50,G1485&gt;SUMIF(SeasonTotals!A$2:A$9,A1485,SeasonTotals!F$2:F$9)),AND(G1485&gt;0.885,F1485&gt;=50,D1485&lt;3)),1,0)</f>
        <v>1</v>
      </c>
      <c r="J1485" s="4">
        <f t="shared" si="94"/>
        <v>0</v>
      </c>
      <c r="K1485" s="5">
        <f t="shared" si="95"/>
        <v>0</v>
      </c>
    </row>
    <row r="1486" spans="1:11" x14ac:dyDescent="0.25">
      <c r="A1486" t="s">
        <v>10</v>
      </c>
      <c r="B1486" t="s">
        <v>64</v>
      </c>
      <c r="C1486">
        <v>1</v>
      </c>
      <c r="D1486">
        <v>2</v>
      </c>
      <c r="E1486">
        <v>16</v>
      </c>
      <c r="F1486">
        <v>60</v>
      </c>
      <c r="G1486" s="1">
        <f t="shared" si="92"/>
        <v>0.88888888888888884</v>
      </c>
      <c r="H1486" s="4">
        <f t="shared" si="93"/>
        <v>1</v>
      </c>
      <c r="I1486" s="5">
        <f>IF(OR(AND(F1486&gt;=50,G1486&gt;SUMIF(SeasonTotals!A$2:A$9,A1486,SeasonTotals!F$2:F$9)),AND(G1486&gt;0.885,F1486&gt;=50,D1486&lt;3)),1,0)</f>
        <v>1</v>
      </c>
      <c r="J1486" s="4">
        <f t="shared" si="94"/>
        <v>0</v>
      </c>
      <c r="K1486" s="5">
        <f t="shared" si="95"/>
        <v>0</v>
      </c>
    </row>
    <row r="1487" spans="1:11" x14ac:dyDescent="0.25">
      <c r="A1487" t="s">
        <v>10</v>
      </c>
      <c r="B1487" t="s">
        <v>64</v>
      </c>
      <c r="C1487">
        <v>1</v>
      </c>
      <c r="D1487">
        <v>1</v>
      </c>
      <c r="E1487">
        <v>33</v>
      </c>
      <c r="F1487">
        <v>65</v>
      </c>
      <c r="G1487" s="1">
        <f t="shared" si="92"/>
        <v>0.97058823529411764</v>
      </c>
      <c r="H1487" s="4">
        <f t="shared" si="93"/>
        <v>1</v>
      </c>
      <c r="I1487" s="5">
        <f>IF(OR(AND(F1487&gt;=50,G1487&gt;SUMIF(SeasonTotals!A$2:A$9,A1487,SeasonTotals!F$2:F$9)),AND(G1487&gt;0.885,F1487&gt;=50,D1487&lt;3)),1,0)</f>
        <v>1</v>
      </c>
      <c r="J1487" s="4">
        <f t="shared" si="94"/>
        <v>0</v>
      </c>
      <c r="K1487" s="5">
        <f t="shared" si="95"/>
        <v>0</v>
      </c>
    </row>
    <row r="1488" spans="1:11" x14ac:dyDescent="0.25">
      <c r="A1488" t="s">
        <v>10</v>
      </c>
      <c r="B1488" t="s">
        <v>64</v>
      </c>
      <c r="C1488">
        <v>1</v>
      </c>
      <c r="D1488">
        <v>3</v>
      </c>
      <c r="E1488">
        <v>27</v>
      </c>
      <c r="F1488">
        <v>58</v>
      </c>
      <c r="G1488" s="1">
        <f t="shared" si="92"/>
        <v>0.9</v>
      </c>
      <c r="H1488" s="4">
        <f t="shared" si="93"/>
        <v>0</v>
      </c>
      <c r="I1488" s="5">
        <f>IF(OR(AND(F1488&gt;=50,G1488&gt;SUMIF(SeasonTotals!A$2:A$9,A1488,SeasonTotals!F$2:F$9)),AND(G1488&gt;0.885,F1488&gt;=50,D1488&lt;3)),1,0)</f>
        <v>0</v>
      </c>
      <c r="J1488" s="4">
        <f t="shared" si="94"/>
        <v>0</v>
      </c>
      <c r="K1488" s="5">
        <f t="shared" si="95"/>
        <v>0</v>
      </c>
    </row>
    <row r="1489" spans="1:11" x14ac:dyDescent="0.25">
      <c r="A1489" t="s">
        <v>10</v>
      </c>
      <c r="B1489" t="s">
        <v>64</v>
      </c>
      <c r="C1489">
        <v>1</v>
      </c>
      <c r="D1489">
        <v>1</v>
      </c>
      <c r="E1489">
        <v>17</v>
      </c>
      <c r="F1489">
        <v>60</v>
      </c>
      <c r="G1489" s="1">
        <f t="shared" si="92"/>
        <v>0.94444444444444442</v>
      </c>
      <c r="H1489" s="4">
        <f t="shared" si="93"/>
        <v>1</v>
      </c>
      <c r="I1489" s="5">
        <f>IF(OR(AND(F1489&gt;=50,G1489&gt;SUMIF(SeasonTotals!A$2:A$9,A1489,SeasonTotals!F$2:F$9)),AND(G1489&gt;0.885,F1489&gt;=50,D1489&lt;3)),1,0)</f>
        <v>1</v>
      </c>
      <c r="J1489" s="4">
        <f t="shared" si="94"/>
        <v>0</v>
      </c>
      <c r="K1489" s="5">
        <f t="shared" si="95"/>
        <v>0</v>
      </c>
    </row>
    <row r="1490" spans="1:11" x14ac:dyDescent="0.25">
      <c r="A1490" t="s">
        <v>10</v>
      </c>
      <c r="B1490" t="s">
        <v>64</v>
      </c>
      <c r="C1490">
        <v>1</v>
      </c>
      <c r="D1490">
        <v>3</v>
      </c>
      <c r="E1490">
        <v>14</v>
      </c>
      <c r="F1490">
        <v>60</v>
      </c>
      <c r="G1490" s="1">
        <f t="shared" si="92"/>
        <v>0.82352941176470584</v>
      </c>
      <c r="H1490" s="4">
        <f t="shared" si="93"/>
        <v>0</v>
      </c>
      <c r="I1490" s="5">
        <f>IF(OR(AND(F1490&gt;=50,G1490&gt;SUMIF(SeasonTotals!A$2:A$9,A1490,SeasonTotals!F$2:F$9)),AND(G1490&gt;0.885,F1490&gt;=50,D1490&lt;3)),1,0)</f>
        <v>0</v>
      </c>
      <c r="J1490" s="4">
        <f t="shared" si="94"/>
        <v>1</v>
      </c>
      <c r="K1490" s="5">
        <f t="shared" si="95"/>
        <v>0</v>
      </c>
    </row>
    <row r="1491" spans="1:11" x14ac:dyDescent="0.25">
      <c r="A1491" t="s">
        <v>10</v>
      </c>
      <c r="B1491" t="s">
        <v>64</v>
      </c>
      <c r="C1491">
        <v>1</v>
      </c>
      <c r="D1491">
        <v>1</v>
      </c>
      <c r="E1491">
        <v>29</v>
      </c>
      <c r="F1491">
        <v>59</v>
      </c>
      <c r="G1491" s="1">
        <f t="shared" si="92"/>
        <v>0.96666666666666667</v>
      </c>
      <c r="H1491" s="4">
        <f t="shared" si="93"/>
        <v>1</v>
      </c>
      <c r="I1491" s="5">
        <f>IF(OR(AND(F1491&gt;=50,G1491&gt;SUMIF(SeasonTotals!A$2:A$9,A1491,SeasonTotals!F$2:F$9)),AND(G1491&gt;0.885,F1491&gt;=50,D1491&lt;3)),1,0)</f>
        <v>1</v>
      </c>
      <c r="J1491" s="4">
        <f t="shared" si="94"/>
        <v>0</v>
      </c>
      <c r="K1491" s="5">
        <f t="shared" si="95"/>
        <v>0</v>
      </c>
    </row>
    <row r="1492" spans="1:11" x14ac:dyDescent="0.25">
      <c r="A1492" t="s">
        <v>10</v>
      </c>
      <c r="B1492" t="s">
        <v>64</v>
      </c>
      <c r="C1492">
        <v>1</v>
      </c>
      <c r="D1492">
        <v>4</v>
      </c>
      <c r="E1492">
        <v>22</v>
      </c>
      <c r="F1492">
        <v>60</v>
      </c>
      <c r="G1492" s="1">
        <f t="shared" si="92"/>
        <v>0.84615384615384615</v>
      </c>
      <c r="H1492" s="4">
        <f t="shared" si="93"/>
        <v>0</v>
      </c>
      <c r="I1492" s="5">
        <f>IF(OR(AND(F1492&gt;=50,G1492&gt;SUMIF(SeasonTotals!A$2:A$9,A1492,SeasonTotals!F$2:F$9)),AND(G1492&gt;0.885,F1492&gt;=50,D1492&lt;3)),1,0)</f>
        <v>0</v>
      </c>
      <c r="J1492" s="4">
        <f t="shared" si="94"/>
        <v>1</v>
      </c>
      <c r="K1492" s="5">
        <f t="shared" si="95"/>
        <v>0</v>
      </c>
    </row>
    <row r="1493" spans="1:11" x14ac:dyDescent="0.25">
      <c r="A1493" t="s">
        <v>10</v>
      </c>
      <c r="B1493" t="s">
        <v>64</v>
      </c>
      <c r="C1493">
        <v>1</v>
      </c>
      <c r="D1493">
        <v>3</v>
      </c>
      <c r="E1493">
        <v>1</v>
      </c>
      <c r="F1493">
        <v>13</v>
      </c>
      <c r="G1493" s="1">
        <f t="shared" si="92"/>
        <v>0.25</v>
      </c>
      <c r="H1493" s="4">
        <f t="shared" si="93"/>
        <v>0</v>
      </c>
      <c r="I1493" s="5">
        <f>IF(OR(AND(F1493&gt;=50,G1493&gt;SUMIF(SeasonTotals!A$2:A$9,A1493,SeasonTotals!F$2:F$9)),AND(G1493&gt;0.885,F1493&gt;=50,D1493&lt;3)),1,0)</f>
        <v>0</v>
      </c>
      <c r="J1493" s="4">
        <f t="shared" si="94"/>
        <v>1</v>
      </c>
      <c r="K1493" s="5">
        <f t="shared" si="95"/>
        <v>1</v>
      </c>
    </row>
    <row r="1494" spans="1:11" x14ac:dyDescent="0.25">
      <c r="A1494" t="s">
        <v>10</v>
      </c>
      <c r="B1494" t="s">
        <v>64</v>
      </c>
      <c r="C1494">
        <v>1</v>
      </c>
      <c r="D1494">
        <v>1</v>
      </c>
      <c r="E1494">
        <v>18</v>
      </c>
      <c r="F1494">
        <v>60</v>
      </c>
      <c r="G1494" s="1">
        <f t="shared" si="92"/>
        <v>0.94736842105263153</v>
      </c>
      <c r="H1494" s="4">
        <f t="shared" si="93"/>
        <v>1</v>
      </c>
      <c r="I1494" s="5">
        <f>IF(OR(AND(F1494&gt;=50,G1494&gt;SUMIF(SeasonTotals!A$2:A$9,A1494,SeasonTotals!F$2:F$9)),AND(G1494&gt;0.885,F1494&gt;=50,D1494&lt;3)),1,0)</f>
        <v>1</v>
      </c>
      <c r="J1494" s="4">
        <f t="shared" si="94"/>
        <v>0</v>
      </c>
      <c r="K1494" s="5">
        <f t="shared" si="95"/>
        <v>0</v>
      </c>
    </row>
    <row r="1495" spans="1:11" x14ac:dyDescent="0.25">
      <c r="A1495" t="s">
        <v>10</v>
      </c>
      <c r="B1495" t="s">
        <v>64</v>
      </c>
      <c r="C1495">
        <v>1</v>
      </c>
      <c r="D1495">
        <v>1</v>
      </c>
      <c r="E1495">
        <v>17</v>
      </c>
      <c r="F1495">
        <v>60</v>
      </c>
      <c r="G1495" s="1">
        <f t="shared" si="92"/>
        <v>0.94444444444444442</v>
      </c>
      <c r="H1495" s="4">
        <f t="shared" si="93"/>
        <v>1</v>
      </c>
      <c r="I1495" s="5">
        <f>IF(OR(AND(F1495&gt;=50,G1495&gt;SUMIF(SeasonTotals!A$2:A$9,A1495,SeasonTotals!F$2:F$9)),AND(G1495&gt;0.885,F1495&gt;=50,D1495&lt;3)),1,0)</f>
        <v>1</v>
      </c>
      <c r="J1495" s="4">
        <f t="shared" si="94"/>
        <v>0</v>
      </c>
      <c r="K1495" s="5">
        <f t="shared" si="95"/>
        <v>0</v>
      </c>
    </row>
    <row r="1496" spans="1:11" x14ac:dyDescent="0.25">
      <c r="A1496" t="s">
        <v>10</v>
      </c>
      <c r="B1496" t="s">
        <v>64</v>
      </c>
      <c r="C1496">
        <v>1</v>
      </c>
      <c r="D1496">
        <v>3</v>
      </c>
      <c r="E1496">
        <v>26</v>
      </c>
      <c r="F1496">
        <v>65</v>
      </c>
      <c r="G1496" s="1">
        <f t="shared" si="92"/>
        <v>0.89655172413793105</v>
      </c>
      <c r="H1496" s="4">
        <f t="shared" si="93"/>
        <v>0</v>
      </c>
      <c r="I1496" s="5">
        <f>IF(OR(AND(F1496&gt;=50,G1496&gt;SUMIF(SeasonTotals!A$2:A$9,A1496,SeasonTotals!F$2:F$9)),AND(G1496&gt;0.885,F1496&gt;=50,D1496&lt;3)),1,0)</f>
        <v>0</v>
      </c>
      <c r="J1496" s="4">
        <f t="shared" si="94"/>
        <v>0</v>
      </c>
      <c r="K1496" s="5">
        <f t="shared" si="95"/>
        <v>0</v>
      </c>
    </row>
    <row r="1497" spans="1:11" x14ac:dyDescent="0.25">
      <c r="A1497" t="s">
        <v>10</v>
      </c>
      <c r="B1497" t="s">
        <v>64</v>
      </c>
      <c r="C1497">
        <v>1</v>
      </c>
      <c r="D1497">
        <v>4</v>
      </c>
      <c r="E1497">
        <v>32</v>
      </c>
      <c r="F1497">
        <v>58</v>
      </c>
      <c r="G1497" s="1">
        <f t="shared" si="92"/>
        <v>0.88888888888888884</v>
      </c>
      <c r="H1497" s="4">
        <f t="shared" si="93"/>
        <v>0</v>
      </c>
      <c r="I1497" s="5">
        <f>IF(OR(AND(F1497&gt;=50,G1497&gt;SUMIF(SeasonTotals!A$2:A$9,A1497,SeasonTotals!F$2:F$9)),AND(G1497&gt;0.885,F1497&gt;=50,D1497&lt;3)),1,0)</f>
        <v>0</v>
      </c>
      <c r="J1497" s="4">
        <f t="shared" si="94"/>
        <v>0</v>
      </c>
      <c r="K1497" s="5">
        <f t="shared" si="95"/>
        <v>0</v>
      </c>
    </row>
    <row r="1498" spans="1:11" x14ac:dyDescent="0.25">
      <c r="A1498" t="s">
        <v>10</v>
      </c>
      <c r="B1498" t="s">
        <v>64</v>
      </c>
      <c r="C1498">
        <v>1</v>
      </c>
      <c r="D1498">
        <v>2</v>
      </c>
      <c r="E1498">
        <v>28</v>
      </c>
      <c r="F1498">
        <v>59</v>
      </c>
      <c r="G1498" s="1">
        <f t="shared" si="92"/>
        <v>0.93333333333333335</v>
      </c>
      <c r="H1498" s="4">
        <f t="shared" si="93"/>
        <v>1</v>
      </c>
      <c r="I1498" s="5">
        <f>IF(OR(AND(F1498&gt;=50,G1498&gt;SUMIF(SeasonTotals!A$2:A$9,A1498,SeasonTotals!F$2:F$9)),AND(G1498&gt;0.885,F1498&gt;=50,D1498&lt;3)),1,0)</f>
        <v>1</v>
      </c>
      <c r="J1498" s="4">
        <f t="shared" si="94"/>
        <v>0</v>
      </c>
      <c r="K1498" s="5">
        <f t="shared" si="95"/>
        <v>0</v>
      </c>
    </row>
    <row r="1499" spans="1:11" x14ac:dyDescent="0.25">
      <c r="A1499" t="s">
        <v>10</v>
      </c>
      <c r="B1499" t="s">
        <v>64</v>
      </c>
      <c r="C1499">
        <v>1</v>
      </c>
      <c r="D1499">
        <v>2</v>
      </c>
      <c r="E1499">
        <v>18</v>
      </c>
      <c r="F1499">
        <v>60</v>
      </c>
      <c r="G1499" s="1">
        <f t="shared" si="92"/>
        <v>0.9</v>
      </c>
      <c r="H1499" s="4">
        <f t="shared" si="93"/>
        <v>1</v>
      </c>
      <c r="I1499" s="5">
        <f>IF(OR(AND(F1499&gt;=50,G1499&gt;SUMIF(SeasonTotals!A$2:A$9,A1499,SeasonTotals!F$2:F$9)),AND(G1499&gt;0.885,F1499&gt;=50,D1499&lt;3)),1,0)</f>
        <v>1</v>
      </c>
      <c r="J1499" s="4">
        <f t="shared" si="94"/>
        <v>0</v>
      </c>
      <c r="K1499" s="5">
        <f t="shared" si="95"/>
        <v>0</v>
      </c>
    </row>
    <row r="1500" spans="1:11" x14ac:dyDescent="0.25">
      <c r="A1500" t="s">
        <v>10</v>
      </c>
      <c r="B1500" t="s">
        <v>64</v>
      </c>
      <c r="C1500">
        <v>1</v>
      </c>
      <c r="D1500">
        <v>2</v>
      </c>
      <c r="E1500">
        <v>17</v>
      </c>
      <c r="F1500">
        <v>59</v>
      </c>
      <c r="G1500" s="1">
        <f t="shared" si="92"/>
        <v>0.89473684210526316</v>
      </c>
      <c r="H1500" s="4">
        <f t="shared" si="93"/>
        <v>1</v>
      </c>
      <c r="I1500" s="5">
        <f>IF(OR(AND(F1500&gt;=50,G1500&gt;SUMIF(SeasonTotals!A$2:A$9,A1500,SeasonTotals!F$2:F$9)),AND(G1500&gt;0.885,F1500&gt;=50,D1500&lt;3)),1,0)</f>
        <v>1</v>
      </c>
      <c r="J1500" s="4">
        <f t="shared" si="94"/>
        <v>0</v>
      </c>
      <c r="K1500" s="5">
        <f t="shared" si="95"/>
        <v>0</v>
      </c>
    </row>
    <row r="1501" spans="1:11" x14ac:dyDescent="0.25">
      <c r="A1501" t="s">
        <v>10</v>
      </c>
      <c r="B1501" t="s">
        <v>64</v>
      </c>
      <c r="C1501">
        <v>1</v>
      </c>
      <c r="D1501">
        <v>3</v>
      </c>
      <c r="E1501">
        <v>29</v>
      </c>
      <c r="F1501">
        <v>60</v>
      </c>
      <c r="G1501" s="1">
        <f t="shared" si="92"/>
        <v>0.90625</v>
      </c>
      <c r="H1501" s="4">
        <f t="shared" si="93"/>
        <v>0</v>
      </c>
      <c r="I1501" s="5">
        <f>IF(OR(AND(F1501&gt;=50,G1501&gt;SUMIF(SeasonTotals!A$2:A$9,A1501,SeasonTotals!F$2:F$9)),AND(G1501&gt;0.885,F1501&gt;=50,D1501&lt;3)),1,0)</f>
        <v>0</v>
      </c>
      <c r="J1501" s="4">
        <f t="shared" si="94"/>
        <v>0</v>
      </c>
      <c r="K1501" s="5">
        <f t="shared" si="95"/>
        <v>0</v>
      </c>
    </row>
    <row r="1502" spans="1:11" x14ac:dyDescent="0.25">
      <c r="A1502" t="s">
        <v>10</v>
      </c>
      <c r="B1502" t="s">
        <v>64</v>
      </c>
      <c r="C1502">
        <v>1</v>
      </c>
      <c r="D1502">
        <v>1</v>
      </c>
      <c r="E1502">
        <v>32</v>
      </c>
      <c r="F1502">
        <v>60</v>
      </c>
      <c r="G1502" s="1">
        <f t="shared" si="92"/>
        <v>0.96969696969696972</v>
      </c>
      <c r="H1502" s="4">
        <f t="shared" si="93"/>
        <v>1</v>
      </c>
      <c r="I1502" s="5">
        <f>IF(OR(AND(F1502&gt;=50,G1502&gt;SUMIF(SeasonTotals!A$2:A$9,A1502,SeasonTotals!F$2:F$9)),AND(G1502&gt;0.885,F1502&gt;=50,D1502&lt;3)),1,0)</f>
        <v>1</v>
      </c>
      <c r="J1502" s="4">
        <f t="shared" si="94"/>
        <v>0</v>
      </c>
      <c r="K1502" s="5">
        <f t="shared" si="95"/>
        <v>0</v>
      </c>
    </row>
    <row r="1503" spans="1:11" x14ac:dyDescent="0.25">
      <c r="A1503" t="s">
        <v>10</v>
      </c>
      <c r="B1503" t="s">
        <v>64</v>
      </c>
      <c r="C1503">
        <v>1</v>
      </c>
      <c r="D1503">
        <v>1</v>
      </c>
      <c r="E1503">
        <v>31</v>
      </c>
      <c r="F1503">
        <v>60</v>
      </c>
      <c r="G1503" s="1">
        <f t="shared" si="92"/>
        <v>0.96875</v>
      </c>
      <c r="H1503" s="4">
        <f t="shared" si="93"/>
        <v>1</v>
      </c>
      <c r="I1503" s="5">
        <f>IF(OR(AND(F1503&gt;=50,G1503&gt;SUMIF(SeasonTotals!A$2:A$9,A1503,SeasonTotals!F$2:F$9)),AND(G1503&gt;0.885,F1503&gt;=50,D1503&lt;3)),1,0)</f>
        <v>1</v>
      </c>
      <c r="J1503" s="4">
        <f t="shared" si="94"/>
        <v>0</v>
      </c>
      <c r="K1503" s="5">
        <f t="shared" si="95"/>
        <v>0</v>
      </c>
    </row>
    <row r="1504" spans="1:11" x14ac:dyDescent="0.25">
      <c r="A1504" t="s">
        <v>10</v>
      </c>
      <c r="B1504" t="s">
        <v>64</v>
      </c>
      <c r="C1504">
        <v>1</v>
      </c>
      <c r="D1504">
        <v>2</v>
      </c>
      <c r="E1504">
        <v>22</v>
      </c>
      <c r="F1504">
        <v>64</v>
      </c>
      <c r="G1504" s="1">
        <f t="shared" si="92"/>
        <v>0.91666666666666663</v>
      </c>
      <c r="H1504" s="4">
        <f t="shared" si="93"/>
        <v>1</v>
      </c>
      <c r="I1504" s="5">
        <f>IF(OR(AND(F1504&gt;=50,G1504&gt;SUMIF(SeasonTotals!A$2:A$9,A1504,SeasonTotals!F$2:F$9)),AND(G1504&gt;0.885,F1504&gt;=50,D1504&lt;3)),1,0)</f>
        <v>1</v>
      </c>
      <c r="J1504" s="4">
        <f t="shared" si="94"/>
        <v>0</v>
      </c>
      <c r="K1504" s="5">
        <f t="shared" si="95"/>
        <v>0</v>
      </c>
    </row>
    <row r="1505" spans="1:11" x14ac:dyDescent="0.25">
      <c r="A1505" t="s">
        <v>10</v>
      </c>
      <c r="B1505" t="s">
        <v>64</v>
      </c>
      <c r="C1505">
        <v>1</v>
      </c>
      <c r="D1505">
        <v>1</v>
      </c>
      <c r="E1505">
        <v>19</v>
      </c>
      <c r="F1505">
        <v>60</v>
      </c>
      <c r="G1505" s="1">
        <f t="shared" si="92"/>
        <v>0.95</v>
      </c>
      <c r="H1505" s="4">
        <f t="shared" si="93"/>
        <v>1</v>
      </c>
      <c r="I1505" s="5">
        <f>IF(OR(AND(F1505&gt;=50,G1505&gt;SUMIF(SeasonTotals!A$2:A$9,A1505,SeasonTotals!F$2:F$9)),AND(G1505&gt;0.885,F1505&gt;=50,D1505&lt;3)),1,0)</f>
        <v>1</v>
      </c>
      <c r="J1505" s="4">
        <f t="shared" si="94"/>
        <v>0</v>
      </c>
      <c r="K1505" s="5">
        <f t="shared" si="95"/>
        <v>0</v>
      </c>
    </row>
    <row r="1506" spans="1:11" x14ac:dyDescent="0.25">
      <c r="A1506" t="s">
        <v>10</v>
      </c>
      <c r="B1506" t="s">
        <v>64</v>
      </c>
      <c r="C1506">
        <v>1</v>
      </c>
      <c r="D1506">
        <v>4</v>
      </c>
      <c r="E1506">
        <v>22</v>
      </c>
      <c r="F1506">
        <v>59</v>
      </c>
      <c r="G1506" s="1">
        <f t="shared" si="92"/>
        <v>0.84615384615384615</v>
      </c>
      <c r="H1506" s="4">
        <f t="shared" si="93"/>
        <v>0</v>
      </c>
      <c r="I1506" s="5">
        <f>IF(OR(AND(F1506&gt;=50,G1506&gt;SUMIF(SeasonTotals!A$2:A$9,A1506,SeasonTotals!F$2:F$9)),AND(G1506&gt;0.885,F1506&gt;=50,D1506&lt;3)),1,0)</f>
        <v>0</v>
      </c>
      <c r="J1506" s="4">
        <f t="shared" si="94"/>
        <v>1</v>
      </c>
      <c r="K1506" s="5">
        <f t="shared" si="95"/>
        <v>0</v>
      </c>
    </row>
    <row r="1507" spans="1:11" x14ac:dyDescent="0.25">
      <c r="A1507" t="s">
        <v>10</v>
      </c>
      <c r="B1507" t="s">
        <v>64</v>
      </c>
      <c r="C1507">
        <v>1</v>
      </c>
      <c r="D1507">
        <v>2</v>
      </c>
      <c r="E1507">
        <v>20</v>
      </c>
      <c r="F1507">
        <v>59</v>
      </c>
      <c r="G1507" s="1">
        <f t="shared" si="92"/>
        <v>0.90909090909090906</v>
      </c>
      <c r="H1507" s="4">
        <f t="shared" si="93"/>
        <v>1</v>
      </c>
      <c r="I1507" s="5">
        <f>IF(OR(AND(F1507&gt;=50,G1507&gt;SUMIF(SeasonTotals!A$2:A$9,A1507,SeasonTotals!F$2:F$9)),AND(G1507&gt;0.885,F1507&gt;=50,D1507&lt;3)),1,0)</f>
        <v>1</v>
      </c>
      <c r="J1507" s="4">
        <f t="shared" si="94"/>
        <v>0</v>
      </c>
      <c r="K1507" s="5">
        <f t="shared" si="95"/>
        <v>0</v>
      </c>
    </row>
    <row r="1508" spans="1:11" x14ac:dyDescent="0.25">
      <c r="A1508" t="s">
        <v>10</v>
      </c>
      <c r="B1508" t="s">
        <v>64</v>
      </c>
      <c r="C1508">
        <v>1</v>
      </c>
      <c r="D1508">
        <v>0</v>
      </c>
      <c r="E1508">
        <v>28</v>
      </c>
      <c r="F1508">
        <v>59</v>
      </c>
      <c r="G1508" s="1">
        <f t="shared" si="92"/>
        <v>1</v>
      </c>
      <c r="H1508" s="4">
        <f t="shared" si="93"/>
        <v>1</v>
      </c>
      <c r="I1508" s="5">
        <f>IF(OR(AND(F1508&gt;=50,G1508&gt;SUMIF(SeasonTotals!A$2:A$9,A1508,SeasonTotals!F$2:F$9)),AND(G1508&gt;0.885,F1508&gt;=50,D1508&lt;3)),1,0)</f>
        <v>1</v>
      </c>
      <c r="J1508" s="4">
        <f t="shared" si="94"/>
        <v>0</v>
      </c>
      <c r="K1508" s="5">
        <f t="shared" si="95"/>
        <v>0</v>
      </c>
    </row>
    <row r="1509" spans="1:11" x14ac:dyDescent="0.25">
      <c r="A1509" t="s">
        <v>10</v>
      </c>
      <c r="B1509" t="s">
        <v>64</v>
      </c>
      <c r="C1509">
        <v>1</v>
      </c>
      <c r="D1509">
        <v>3</v>
      </c>
      <c r="E1509">
        <v>15</v>
      </c>
      <c r="F1509">
        <v>59</v>
      </c>
      <c r="G1509" s="1">
        <f t="shared" si="92"/>
        <v>0.83333333333333337</v>
      </c>
      <c r="H1509" s="4">
        <f t="shared" si="93"/>
        <v>0</v>
      </c>
      <c r="I1509" s="5">
        <f>IF(OR(AND(F1509&gt;=50,G1509&gt;SUMIF(SeasonTotals!A$2:A$9,A1509,SeasonTotals!F$2:F$9)),AND(G1509&gt;0.885,F1509&gt;=50,D1509&lt;3)),1,0)</f>
        <v>0</v>
      </c>
      <c r="J1509" s="4">
        <f t="shared" si="94"/>
        <v>1</v>
      </c>
      <c r="K1509" s="5">
        <f t="shared" si="95"/>
        <v>0</v>
      </c>
    </row>
    <row r="1510" spans="1:11" x14ac:dyDescent="0.25">
      <c r="A1510" t="s">
        <v>10</v>
      </c>
      <c r="B1510" t="s">
        <v>64</v>
      </c>
      <c r="C1510">
        <v>1</v>
      </c>
      <c r="D1510">
        <v>2</v>
      </c>
      <c r="E1510">
        <v>20</v>
      </c>
      <c r="F1510">
        <v>60</v>
      </c>
      <c r="G1510" s="1">
        <f t="shared" si="92"/>
        <v>0.90909090909090906</v>
      </c>
      <c r="H1510" s="4">
        <f t="shared" si="93"/>
        <v>1</v>
      </c>
      <c r="I1510" s="5">
        <f>IF(OR(AND(F1510&gt;=50,G1510&gt;SUMIF(SeasonTotals!A$2:A$9,A1510,SeasonTotals!F$2:F$9)),AND(G1510&gt;0.885,F1510&gt;=50,D1510&lt;3)),1,0)</f>
        <v>1</v>
      </c>
      <c r="J1510" s="4">
        <f t="shared" si="94"/>
        <v>0</v>
      </c>
      <c r="K1510" s="5">
        <f t="shared" si="95"/>
        <v>0</v>
      </c>
    </row>
    <row r="1511" spans="1:11" x14ac:dyDescent="0.25">
      <c r="A1511" t="s">
        <v>10</v>
      </c>
      <c r="B1511" t="s">
        <v>64</v>
      </c>
      <c r="C1511">
        <v>1</v>
      </c>
      <c r="D1511">
        <v>1</v>
      </c>
      <c r="E1511">
        <v>27</v>
      </c>
      <c r="F1511">
        <v>60</v>
      </c>
      <c r="G1511" s="1">
        <f t="shared" si="92"/>
        <v>0.9642857142857143</v>
      </c>
      <c r="H1511" s="4">
        <f t="shared" si="93"/>
        <v>1</v>
      </c>
      <c r="I1511" s="5">
        <f>IF(OR(AND(F1511&gt;=50,G1511&gt;SUMIF(SeasonTotals!A$2:A$9,A1511,SeasonTotals!F$2:F$9)),AND(G1511&gt;0.885,F1511&gt;=50,D1511&lt;3)),1,0)</f>
        <v>1</v>
      </c>
      <c r="J1511" s="4">
        <f t="shared" si="94"/>
        <v>0</v>
      </c>
      <c r="K1511" s="5">
        <f t="shared" si="95"/>
        <v>0</v>
      </c>
    </row>
    <row r="1512" spans="1:11" x14ac:dyDescent="0.25">
      <c r="A1512" t="s">
        <v>10</v>
      </c>
      <c r="B1512" t="s">
        <v>64</v>
      </c>
      <c r="C1512">
        <v>1</v>
      </c>
      <c r="D1512">
        <v>4</v>
      </c>
      <c r="E1512">
        <v>25</v>
      </c>
      <c r="F1512">
        <v>59</v>
      </c>
      <c r="G1512" s="1">
        <f t="shared" si="92"/>
        <v>0.86206896551724133</v>
      </c>
      <c r="H1512" s="4">
        <f t="shared" si="93"/>
        <v>0</v>
      </c>
      <c r="I1512" s="5">
        <f>IF(OR(AND(F1512&gt;=50,G1512&gt;SUMIF(SeasonTotals!A$2:A$9,A1512,SeasonTotals!F$2:F$9)),AND(G1512&gt;0.885,F1512&gt;=50,D1512&lt;3)),1,0)</f>
        <v>0</v>
      </c>
      <c r="J1512" s="4">
        <f t="shared" si="94"/>
        <v>0</v>
      </c>
      <c r="K1512" s="5">
        <f t="shared" si="95"/>
        <v>0</v>
      </c>
    </row>
    <row r="1513" spans="1:11" x14ac:dyDescent="0.25">
      <c r="A1513" t="s">
        <v>10</v>
      </c>
      <c r="B1513" t="s">
        <v>64</v>
      </c>
      <c r="C1513">
        <v>1</v>
      </c>
      <c r="D1513">
        <v>3</v>
      </c>
      <c r="E1513">
        <v>25</v>
      </c>
      <c r="F1513">
        <v>58</v>
      </c>
      <c r="G1513" s="1">
        <f t="shared" si="92"/>
        <v>0.8928571428571429</v>
      </c>
      <c r="H1513" s="4">
        <f t="shared" si="93"/>
        <v>0</v>
      </c>
      <c r="I1513" s="5">
        <f>IF(OR(AND(F1513&gt;=50,G1513&gt;SUMIF(SeasonTotals!A$2:A$9,A1513,SeasonTotals!F$2:F$9)),AND(G1513&gt;0.885,F1513&gt;=50,D1513&lt;3)),1,0)</f>
        <v>0</v>
      </c>
      <c r="J1513" s="4">
        <f t="shared" si="94"/>
        <v>0</v>
      </c>
      <c r="K1513" s="5">
        <f t="shared" si="95"/>
        <v>0</v>
      </c>
    </row>
    <row r="1514" spans="1:11" x14ac:dyDescent="0.25">
      <c r="A1514" t="s">
        <v>10</v>
      </c>
      <c r="B1514" t="s">
        <v>64</v>
      </c>
      <c r="C1514">
        <v>1</v>
      </c>
      <c r="D1514">
        <v>2</v>
      </c>
      <c r="E1514">
        <v>14</v>
      </c>
      <c r="F1514">
        <v>59</v>
      </c>
      <c r="G1514" s="1">
        <f t="shared" si="92"/>
        <v>0.875</v>
      </c>
      <c r="H1514" s="4">
        <f t="shared" si="93"/>
        <v>0</v>
      </c>
      <c r="I1514" s="5">
        <f>IF(OR(AND(F1514&gt;=50,G1514&gt;SUMIF(SeasonTotals!A$2:A$9,A1514,SeasonTotals!F$2:F$9)),AND(G1514&gt;0.885,F1514&gt;=50,D1514&lt;3)),1,0)</f>
        <v>0</v>
      </c>
      <c r="J1514" s="4">
        <f t="shared" si="94"/>
        <v>0</v>
      </c>
      <c r="K1514" s="5">
        <f t="shared" si="95"/>
        <v>0</v>
      </c>
    </row>
    <row r="1515" spans="1:11" x14ac:dyDescent="0.25">
      <c r="A1515" t="s">
        <v>10</v>
      </c>
      <c r="B1515" t="s">
        <v>64</v>
      </c>
      <c r="C1515">
        <v>1</v>
      </c>
      <c r="D1515">
        <v>2</v>
      </c>
      <c r="E1515">
        <v>25</v>
      </c>
      <c r="F1515">
        <v>58</v>
      </c>
      <c r="G1515" s="1">
        <f t="shared" si="92"/>
        <v>0.92592592592592593</v>
      </c>
      <c r="H1515" s="4">
        <f t="shared" si="93"/>
        <v>1</v>
      </c>
      <c r="I1515" s="5">
        <f>IF(OR(AND(F1515&gt;=50,G1515&gt;SUMIF(SeasonTotals!A$2:A$9,A1515,SeasonTotals!F$2:F$9)),AND(G1515&gt;0.885,F1515&gt;=50,D1515&lt;3)),1,0)</f>
        <v>1</v>
      </c>
      <c r="J1515" s="4">
        <f t="shared" si="94"/>
        <v>0</v>
      </c>
      <c r="K1515" s="5">
        <f t="shared" si="95"/>
        <v>0</v>
      </c>
    </row>
    <row r="1516" spans="1:11" x14ac:dyDescent="0.25">
      <c r="A1516" t="s">
        <v>10</v>
      </c>
      <c r="B1516" t="s">
        <v>64</v>
      </c>
      <c r="C1516">
        <v>1</v>
      </c>
      <c r="D1516">
        <v>0</v>
      </c>
      <c r="E1516">
        <v>19</v>
      </c>
      <c r="F1516">
        <v>59</v>
      </c>
      <c r="G1516" s="1">
        <f t="shared" si="92"/>
        <v>1</v>
      </c>
      <c r="H1516" s="4">
        <f t="shared" si="93"/>
        <v>1</v>
      </c>
      <c r="I1516" s="5">
        <f>IF(OR(AND(F1516&gt;=50,G1516&gt;SUMIF(SeasonTotals!A$2:A$9,A1516,SeasonTotals!F$2:F$9)),AND(G1516&gt;0.885,F1516&gt;=50,D1516&lt;3)),1,0)</f>
        <v>1</v>
      </c>
      <c r="J1516" s="4">
        <f t="shared" si="94"/>
        <v>0</v>
      </c>
      <c r="K1516" s="5">
        <f t="shared" si="95"/>
        <v>0</v>
      </c>
    </row>
    <row r="1517" spans="1:11" x14ac:dyDescent="0.25">
      <c r="A1517" t="s">
        <v>10</v>
      </c>
      <c r="B1517" t="s">
        <v>64</v>
      </c>
      <c r="C1517">
        <v>1</v>
      </c>
      <c r="D1517">
        <v>4</v>
      </c>
      <c r="E1517">
        <v>26</v>
      </c>
      <c r="F1517">
        <v>59</v>
      </c>
      <c r="G1517" s="1">
        <f t="shared" si="92"/>
        <v>0.8666666666666667</v>
      </c>
      <c r="H1517" s="4">
        <f t="shared" si="93"/>
        <v>0</v>
      </c>
      <c r="I1517" s="5">
        <f>IF(OR(AND(F1517&gt;=50,G1517&gt;SUMIF(SeasonTotals!A$2:A$9,A1517,SeasonTotals!F$2:F$9)),AND(G1517&gt;0.885,F1517&gt;=50,D1517&lt;3)),1,0)</f>
        <v>0</v>
      </c>
      <c r="J1517" s="4">
        <f t="shared" si="94"/>
        <v>0</v>
      </c>
      <c r="K1517" s="5">
        <f t="shared" si="95"/>
        <v>0</v>
      </c>
    </row>
    <row r="1518" spans="1:11" x14ac:dyDescent="0.25">
      <c r="A1518" t="s">
        <v>10</v>
      </c>
      <c r="B1518" t="s">
        <v>64</v>
      </c>
      <c r="C1518">
        <v>1</v>
      </c>
      <c r="D1518">
        <v>2</v>
      </c>
      <c r="E1518">
        <v>15</v>
      </c>
      <c r="F1518">
        <v>59</v>
      </c>
      <c r="G1518" s="1">
        <f t="shared" si="92"/>
        <v>0.88235294117647056</v>
      </c>
      <c r="H1518" s="4">
        <f t="shared" si="93"/>
        <v>0</v>
      </c>
      <c r="I1518" s="5">
        <f>IF(OR(AND(F1518&gt;=50,G1518&gt;SUMIF(SeasonTotals!A$2:A$9,A1518,SeasonTotals!F$2:F$9)),AND(G1518&gt;0.885,F1518&gt;=50,D1518&lt;3)),1,0)</f>
        <v>0</v>
      </c>
      <c r="J1518" s="4">
        <f t="shared" si="94"/>
        <v>0</v>
      </c>
      <c r="K1518" s="5">
        <f t="shared" si="95"/>
        <v>0</v>
      </c>
    </row>
    <row r="1519" spans="1:11" x14ac:dyDescent="0.25">
      <c r="A1519" t="s">
        <v>10</v>
      </c>
      <c r="B1519" t="s">
        <v>64</v>
      </c>
      <c r="C1519">
        <v>1</v>
      </c>
      <c r="D1519">
        <v>4</v>
      </c>
      <c r="E1519">
        <v>26</v>
      </c>
      <c r="F1519">
        <v>59</v>
      </c>
      <c r="G1519" s="1">
        <f t="shared" si="92"/>
        <v>0.8666666666666667</v>
      </c>
      <c r="H1519" s="4">
        <f t="shared" si="93"/>
        <v>0</v>
      </c>
      <c r="I1519" s="5">
        <f>IF(OR(AND(F1519&gt;=50,G1519&gt;SUMIF(SeasonTotals!A$2:A$9,A1519,SeasonTotals!F$2:F$9)),AND(G1519&gt;0.885,F1519&gt;=50,D1519&lt;3)),1,0)</f>
        <v>0</v>
      </c>
      <c r="J1519" s="4">
        <f t="shared" si="94"/>
        <v>0</v>
      </c>
      <c r="K1519" s="5">
        <f t="shared" si="95"/>
        <v>0</v>
      </c>
    </row>
    <row r="1520" spans="1:11" x14ac:dyDescent="0.25">
      <c r="A1520" t="s">
        <v>10</v>
      </c>
      <c r="B1520" t="s">
        <v>64</v>
      </c>
      <c r="C1520">
        <v>1</v>
      </c>
      <c r="D1520">
        <v>3</v>
      </c>
      <c r="E1520">
        <v>24</v>
      </c>
      <c r="F1520">
        <v>63</v>
      </c>
      <c r="G1520" s="1">
        <f t="shared" si="92"/>
        <v>0.88888888888888884</v>
      </c>
      <c r="H1520" s="4">
        <f t="shared" si="93"/>
        <v>0</v>
      </c>
      <c r="I1520" s="5">
        <f>IF(OR(AND(F1520&gt;=50,G1520&gt;SUMIF(SeasonTotals!A$2:A$9,A1520,SeasonTotals!F$2:F$9)),AND(G1520&gt;0.885,F1520&gt;=50,D1520&lt;3)),1,0)</f>
        <v>0</v>
      </c>
      <c r="J1520" s="4">
        <f t="shared" si="94"/>
        <v>0</v>
      </c>
      <c r="K1520" s="5">
        <f t="shared" si="95"/>
        <v>0</v>
      </c>
    </row>
    <row r="1521" spans="1:11" x14ac:dyDescent="0.25">
      <c r="A1521" t="s">
        <v>10</v>
      </c>
      <c r="B1521" t="s">
        <v>64</v>
      </c>
      <c r="C1521">
        <v>1</v>
      </c>
      <c r="D1521">
        <v>2</v>
      </c>
      <c r="E1521">
        <v>12</v>
      </c>
      <c r="F1521">
        <v>60</v>
      </c>
      <c r="G1521" s="1">
        <f t="shared" si="92"/>
        <v>0.8571428571428571</v>
      </c>
      <c r="H1521" s="4">
        <f t="shared" si="93"/>
        <v>0</v>
      </c>
      <c r="I1521" s="5">
        <f>IF(OR(AND(F1521&gt;=50,G1521&gt;SUMIF(SeasonTotals!A$2:A$9,A1521,SeasonTotals!F$2:F$9)),AND(G1521&gt;0.885,F1521&gt;=50,D1521&lt;3)),1,0)</f>
        <v>0</v>
      </c>
      <c r="J1521" s="4">
        <f t="shared" si="94"/>
        <v>0</v>
      </c>
      <c r="K1521" s="5">
        <f t="shared" si="95"/>
        <v>0</v>
      </c>
    </row>
    <row r="1522" spans="1:11" x14ac:dyDescent="0.25">
      <c r="A1522" t="s">
        <v>10</v>
      </c>
      <c r="B1522" t="s">
        <v>64</v>
      </c>
      <c r="C1522">
        <v>1</v>
      </c>
      <c r="D1522">
        <v>2</v>
      </c>
      <c r="E1522">
        <v>30</v>
      </c>
      <c r="F1522">
        <v>65</v>
      </c>
      <c r="G1522" s="1">
        <f t="shared" si="92"/>
        <v>0.9375</v>
      </c>
      <c r="H1522" s="4">
        <f t="shared" si="93"/>
        <v>1</v>
      </c>
      <c r="I1522" s="5">
        <f>IF(OR(AND(F1522&gt;=50,G1522&gt;SUMIF(SeasonTotals!A$2:A$9,A1522,SeasonTotals!F$2:F$9)),AND(G1522&gt;0.885,F1522&gt;=50,D1522&lt;3)),1,0)</f>
        <v>1</v>
      </c>
      <c r="J1522" s="4">
        <f t="shared" si="94"/>
        <v>0</v>
      </c>
      <c r="K1522" s="5">
        <f t="shared" si="95"/>
        <v>0</v>
      </c>
    </row>
    <row r="1523" spans="1:11" x14ac:dyDescent="0.25">
      <c r="A1523" t="s">
        <v>10</v>
      </c>
      <c r="B1523" t="s">
        <v>64</v>
      </c>
      <c r="C1523">
        <v>1</v>
      </c>
      <c r="D1523">
        <v>3</v>
      </c>
      <c r="E1523">
        <v>17</v>
      </c>
      <c r="F1523">
        <v>59</v>
      </c>
      <c r="G1523" s="1">
        <f t="shared" si="92"/>
        <v>0.85</v>
      </c>
      <c r="H1523" s="4">
        <f t="shared" si="93"/>
        <v>0</v>
      </c>
      <c r="I1523" s="5">
        <f>IF(OR(AND(F1523&gt;=50,G1523&gt;SUMIF(SeasonTotals!A$2:A$9,A1523,SeasonTotals!F$2:F$9)),AND(G1523&gt;0.885,F1523&gt;=50,D1523&lt;3)),1,0)</f>
        <v>0</v>
      </c>
      <c r="J1523" s="4">
        <f t="shared" si="94"/>
        <v>0</v>
      </c>
      <c r="K1523" s="5">
        <f t="shared" si="95"/>
        <v>0</v>
      </c>
    </row>
    <row r="1524" spans="1:11" x14ac:dyDescent="0.25">
      <c r="A1524" t="s">
        <v>10</v>
      </c>
      <c r="B1524" t="s">
        <v>64</v>
      </c>
      <c r="C1524">
        <v>1</v>
      </c>
      <c r="D1524">
        <v>2</v>
      </c>
      <c r="E1524">
        <v>32</v>
      </c>
      <c r="F1524">
        <v>59</v>
      </c>
      <c r="G1524" s="1">
        <f t="shared" si="92"/>
        <v>0.94117647058823528</v>
      </c>
      <c r="H1524" s="4">
        <f t="shared" si="93"/>
        <v>1</v>
      </c>
      <c r="I1524" s="5">
        <f>IF(OR(AND(F1524&gt;=50,G1524&gt;SUMIF(SeasonTotals!A$2:A$9,A1524,SeasonTotals!F$2:F$9)),AND(G1524&gt;0.885,F1524&gt;=50,D1524&lt;3)),1,0)</f>
        <v>1</v>
      </c>
      <c r="J1524" s="4">
        <f t="shared" si="94"/>
        <v>0</v>
      </c>
      <c r="K1524" s="5">
        <f t="shared" si="95"/>
        <v>0</v>
      </c>
    </row>
    <row r="1525" spans="1:11" x14ac:dyDescent="0.25">
      <c r="A1525" t="s">
        <v>10</v>
      </c>
      <c r="B1525" t="s">
        <v>65</v>
      </c>
      <c r="C1525">
        <v>1</v>
      </c>
      <c r="D1525">
        <v>3</v>
      </c>
      <c r="E1525">
        <v>22</v>
      </c>
      <c r="F1525">
        <v>60</v>
      </c>
      <c r="G1525" s="1">
        <f t="shared" si="92"/>
        <v>0.88</v>
      </c>
      <c r="H1525" s="4">
        <f t="shared" si="93"/>
        <v>0</v>
      </c>
      <c r="I1525" s="5">
        <f>IF(OR(AND(F1525&gt;=50,G1525&gt;SUMIF(SeasonTotals!A$2:A$9,A1525,SeasonTotals!F$2:F$9)),AND(G1525&gt;0.885,F1525&gt;=50,D1525&lt;3)),1,0)</f>
        <v>0</v>
      </c>
      <c r="J1525" s="4">
        <f t="shared" si="94"/>
        <v>0</v>
      </c>
      <c r="K1525" s="5">
        <f t="shared" si="95"/>
        <v>0</v>
      </c>
    </row>
    <row r="1526" spans="1:11" x14ac:dyDescent="0.25">
      <c r="A1526" t="s">
        <v>10</v>
      </c>
      <c r="B1526" t="s">
        <v>65</v>
      </c>
      <c r="C1526">
        <v>1</v>
      </c>
      <c r="D1526">
        <v>3</v>
      </c>
      <c r="E1526">
        <v>8</v>
      </c>
      <c r="F1526">
        <v>23</v>
      </c>
      <c r="G1526" s="1">
        <f t="shared" si="92"/>
        <v>0.72727272727272729</v>
      </c>
      <c r="H1526" s="4">
        <f t="shared" si="93"/>
        <v>0</v>
      </c>
      <c r="I1526" s="5">
        <f>IF(OR(AND(F1526&gt;=50,G1526&gt;SUMIF(SeasonTotals!A$2:A$9,A1526,SeasonTotals!F$2:F$9)),AND(G1526&gt;0.885,F1526&gt;=50,D1526&lt;3)),1,0)</f>
        <v>0</v>
      </c>
      <c r="J1526" s="4">
        <f t="shared" si="94"/>
        <v>1</v>
      </c>
      <c r="K1526" s="5">
        <f t="shared" si="95"/>
        <v>1</v>
      </c>
    </row>
    <row r="1527" spans="1:11" x14ac:dyDescent="0.25">
      <c r="A1527" t="s">
        <v>10</v>
      </c>
      <c r="B1527" t="s">
        <v>65</v>
      </c>
      <c r="C1527">
        <v>1</v>
      </c>
      <c r="D1527">
        <v>2</v>
      </c>
      <c r="E1527">
        <v>30</v>
      </c>
      <c r="F1527">
        <v>64</v>
      </c>
      <c r="G1527" s="1">
        <f t="shared" si="92"/>
        <v>0.9375</v>
      </c>
      <c r="H1527" s="4">
        <f t="shared" si="93"/>
        <v>1</v>
      </c>
      <c r="I1527" s="5">
        <f>IF(OR(AND(F1527&gt;=50,G1527&gt;SUMIF(SeasonTotals!A$2:A$9,A1527,SeasonTotals!F$2:F$9)),AND(G1527&gt;0.885,F1527&gt;=50,D1527&lt;3)),1,0)</f>
        <v>1</v>
      </c>
      <c r="J1527" s="4">
        <f t="shared" si="94"/>
        <v>0</v>
      </c>
      <c r="K1527" s="5">
        <f t="shared" si="95"/>
        <v>0</v>
      </c>
    </row>
    <row r="1528" spans="1:11" x14ac:dyDescent="0.25">
      <c r="A1528" t="s">
        <v>10</v>
      </c>
      <c r="B1528" t="s">
        <v>65</v>
      </c>
      <c r="C1528">
        <v>1</v>
      </c>
      <c r="D1528">
        <v>3</v>
      </c>
      <c r="E1528">
        <v>19</v>
      </c>
      <c r="F1528">
        <v>59</v>
      </c>
      <c r="G1528" s="1">
        <f t="shared" si="92"/>
        <v>0.86363636363636365</v>
      </c>
      <c r="H1528" s="4">
        <f t="shared" si="93"/>
        <v>0</v>
      </c>
      <c r="I1528" s="5">
        <f>IF(OR(AND(F1528&gt;=50,G1528&gt;SUMIF(SeasonTotals!A$2:A$9,A1528,SeasonTotals!F$2:F$9)),AND(G1528&gt;0.885,F1528&gt;=50,D1528&lt;3)),1,0)</f>
        <v>0</v>
      </c>
      <c r="J1528" s="4">
        <f t="shared" si="94"/>
        <v>0</v>
      </c>
      <c r="K1528" s="5">
        <f t="shared" si="95"/>
        <v>0</v>
      </c>
    </row>
    <row r="1529" spans="1:11" x14ac:dyDescent="0.25">
      <c r="A1529" t="s">
        <v>10</v>
      </c>
      <c r="B1529" t="s">
        <v>65</v>
      </c>
      <c r="C1529">
        <v>1</v>
      </c>
      <c r="D1529">
        <v>2</v>
      </c>
      <c r="E1529">
        <v>37</v>
      </c>
      <c r="F1529">
        <v>60</v>
      </c>
      <c r="G1529" s="1">
        <f t="shared" si="92"/>
        <v>0.94871794871794868</v>
      </c>
      <c r="H1529" s="4">
        <f t="shared" si="93"/>
        <v>1</v>
      </c>
      <c r="I1529" s="5">
        <f>IF(OR(AND(F1529&gt;=50,G1529&gt;SUMIF(SeasonTotals!A$2:A$9,A1529,SeasonTotals!F$2:F$9)),AND(G1529&gt;0.885,F1529&gt;=50,D1529&lt;3)),1,0)</f>
        <v>1</v>
      </c>
      <c r="J1529" s="4">
        <f t="shared" si="94"/>
        <v>0</v>
      </c>
      <c r="K1529" s="5">
        <f t="shared" si="95"/>
        <v>0</v>
      </c>
    </row>
    <row r="1530" spans="1:11" x14ac:dyDescent="0.25">
      <c r="A1530" t="s">
        <v>10</v>
      </c>
      <c r="B1530" t="s">
        <v>65</v>
      </c>
      <c r="C1530">
        <v>1</v>
      </c>
      <c r="D1530">
        <v>0</v>
      </c>
      <c r="E1530">
        <v>29</v>
      </c>
      <c r="F1530">
        <v>64</v>
      </c>
      <c r="G1530" s="1">
        <f t="shared" si="92"/>
        <v>1</v>
      </c>
      <c r="H1530" s="4">
        <f t="shared" si="93"/>
        <v>1</v>
      </c>
      <c r="I1530" s="5">
        <f>IF(OR(AND(F1530&gt;=50,G1530&gt;SUMIF(SeasonTotals!A$2:A$9,A1530,SeasonTotals!F$2:F$9)),AND(G1530&gt;0.885,F1530&gt;=50,D1530&lt;3)),1,0)</f>
        <v>1</v>
      </c>
      <c r="J1530" s="4">
        <f t="shared" si="94"/>
        <v>0</v>
      </c>
      <c r="K1530" s="5">
        <f t="shared" si="95"/>
        <v>0</v>
      </c>
    </row>
    <row r="1531" spans="1:11" x14ac:dyDescent="0.25">
      <c r="A1531" t="s">
        <v>10</v>
      </c>
      <c r="B1531" t="s">
        <v>65</v>
      </c>
      <c r="C1531">
        <v>1</v>
      </c>
      <c r="D1531">
        <v>3</v>
      </c>
      <c r="E1531">
        <v>24</v>
      </c>
      <c r="F1531">
        <v>58</v>
      </c>
      <c r="G1531" s="1">
        <f t="shared" si="92"/>
        <v>0.88888888888888884</v>
      </c>
      <c r="H1531" s="4">
        <f t="shared" si="93"/>
        <v>0</v>
      </c>
      <c r="I1531" s="5">
        <f>IF(OR(AND(F1531&gt;=50,G1531&gt;SUMIF(SeasonTotals!A$2:A$9,A1531,SeasonTotals!F$2:F$9)),AND(G1531&gt;0.885,F1531&gt;=50,D1531&lt;3)),1,0)</f>
        <v>0</v>
      </c>
      <c r="J1531" s="4">
        <f t="shared" si="94"/>
        <v>0</v>
      </c>
      <c r="K1531" s="5">
        <f t="shared" si="95"/>
        <v>0</v>
      </c>
    </row>
    <row r="1532" spans="1:11" x14ac:dyDescent="0.25">
      <c r="A1532" t="s">
        <v>10</v>
      </c>
      <c r="B1532" t="s">
        <v>65</v>
      </c>
      <c r="C1532">
        <v>1</v>
      </c>
      <c r="D1532">
        <v>4</v>
      </c>
      <c r="E1532">
        <v>20</v>
      </c>
      <c r="F1532">
        <v>65</v>
      </c>
      <c r="G1532" s="1">
        <f t="shared" si="92"/>
        <v>0.83333333333333337</v>
      </c>
      <c r="H1532" s="4">
        <f t="shared" si="93"/>
        <v>0</v>
      </c>
      <c r="I1532" s="5">
        <f>IF(OR(AND(F1532&gt;=50,G1532&gt;SUMIF(SeasonTotals!A$2:A$9,A1532,SeasonTotals!F$2:F$9)),AND(G1532&gt;0.885,F1532&gt;=50,D1532&lt;3)),1,0)</f>
        <v>0</v>
      </c>
      <c r="J1532" s="4">
        <f t="shared" si="94"/>
        <v>1</v>
      </c>
      <c r="K1532" s="5">
        <f t="shared" si="95"/>
        <v>0</v>
      </c>
    </row>
    <row r="1533" spans="1:11" x14ac:dyDescent="0.25">
      <c r="A1533" t="s">
        <v>10</v>
      </c>
      <c r="B1533" t="s">
        <v>65</v>
      </c>
      <c r="C1533">
        <v>1</v>
      </c>
      <c r="D1533">
        <v>3</v>
      </c>
      <c r="E1533">
        <v>28</v>
      </c>
      <c r="F1533">
        <v>59</v>
      </c>
      <c r="G1533" s="1">
        <f t="shared" si="92"/>
        <v>0.90322580645161288</v>
      </c>
      <c r="H1533" s="4">
        <f t="shared" si="93"/>
        <v>0</v>
      </c>
      <c r="I1533" s="5">
        <f>IF(OR(AND(F1533&gt;=50,G1533&gt;SUMIF(SeasonTotals!A$2:A$9,A1533,SeasonTotals!F$2:F$9)),AND(G1533&gt;0.885,F1533&gt;=50,D1533&lt;3)),1,0)</f>
        <v>0</v>
      </c>
      <c r="J1533" s="4">
        <f t="shared" si="94"/>
        <v>0</v>
      </c>
      <c r="K1533" s="5">
        <f t="shared" si="95"/>
        <v>0</v>
      </c>
    </row>
    <row r="1534" spans="1:11" x14ac:dyDescent="0.25">
      <c r="A1534" t="s">
        <v>10</v>
      </c>
      <c r="B1534" t="s">
        <v>65</v>
      </c>
      <c r="C1534">
        <v>1</v>
      </c>
      <c r="D1534">
        <v>0</v>
      </c>
      <c r="E1534">
        <v>25</v>
      </c>
      <c r="F1534">
        <v>60</v>
      </c>
      <c r="G1534" s="1">
        <f t="shared" si="92"/>
        <v>1</v>
      </c>
      <c r="H1534" s="4">
        <f t="shared" si="93"/>
        <v>1</v>
      </c>
      <c r="I1534" s="5">
        <f>IF(OR(AND(F1534&gt;=50,G1534&gt;SUMIF(SeasonTotals!A$2:A$9,A1534,SeasonTotals!F$2:F$9)),AND(G1534&gt;0.885,F1534&gt;=50,D1534&lt;3)),1,0)</f>
        <v>1</v>
      </c>
      <c r="J1534" s="4">
        <f t="shared" si="94"/>
        <v>0</v>
      </c>
      <c r="K1534" s="5">
        <f t="shared" si="95"/>
        <v>0</v>
      </c>
    </row>
    <row r="1535" spans="1:11" x14ac:dyDescent="0.25">
      <c r="A1535" t="s">
        <v>10</v>
      </c>
      <c r="B1535" t="s">
        <v>65</v>
      </c>
      <c r="C1535">
        <v>1</v>
      </c>
      <c r="D1535">
        <v>3</v>
      </c>
      <c r="E1535">
        <v>31</v>
      </c>
      <c r="F1535">
        <v>64</v>
      </c>
      <c r="G1535" s="1">
        <f t="shared" si="92"/>
        <v>0.91176470588235292</v>
      </c>
      <c r="H1535" s="4">
        <f t="shared" si="93"/>
        <v>0</v>
      </c>
      <c r="I1535" s="5">
        <f>IF(OR(AND(F1535&gt;=50,G1535&gt;SUMIF(SeasonTotals!A$2:A$9,A1535,SeasonTotals!F$2:F$9)),AND(G1535&gt;0.885,F1535&gt;=50,D1535&lt;3)),1,0)</f>
        <v>1</v>
      </c>
      <c r="J1535" s="4">
        <f t="shared" si="94"/>
        <v>0</v>
      </c>
      <c r="K1535" s="5">
        <f t="shared" si="95"/>
        <v>0</v>
      </c>
    </row>
    <row r="1536" spans="1:11" x14ac:dyDescent="0.25">
      <c r="A1536" t="s">
        <v>10</v>
      </c>
      <c r="B1536" t="s">
        <v>65</v>
      </c>
      <c r="C1536">
        <v>1</v>
      </c>
      <c r="D1536">
        <v>4</v>
      </c>
      <c r="E1536">
        <v>27</v>
      </c>
      <c r="F1536">
        <v>57</v>
      </c>
      <c r="G1536" s="1">
        <f t="shared" si="92"/>
        <v>0.87096774193548387</v>
      </c>
      <c r="H1536" s="4">
        <f t="shared" si="93"/>
        <v>0</v>
      </c>
      <c r="I1536" s="5">
        <f>IF(OR(AND(F1536&gt;=50,G1536&gt;SUMIF(SeasonTotals!A$2:A$9,A1536,SeasonTotals!F$2:F$9)),AND(G1536&gt;0.885,F1536&gt;=50,D1536&lt;3)),1,0)</f>
        <v>0</v>
      </c>
      <c r="J1536" s="4">
        <f t="shared" si="94"/>
        <v>0</v>
      </c>
      <c r="K1536" s="5">
        <f t="shared" si="95"/>
        <v>0</v>
      </c>
    </row>
    <row r="1537" spans="1:11" x14ac:dyDescent="0.25">
      <c r="A1537" t="s">
        <v>10</v>
      </c>
      <c r="B1537" t="s">
        <v>65</v>
      </c>
      <c r="C1537">
        <v>1</v>
      </c>
      <c r="D1537">
        <v>4</v>
      </c>
      <c r="E1537">
        <v>20</v>
      </c>
      <c r="F1537">
        <v>65</v>
      </c>
      <c r="G1537" s="1">
        <f t="shared" si="92"/>
        <v>0.83333333333333337</v>
      </c>
      <c r="H1537" s="4">
        <f t="shared" si="93"/>
        <v>0</v>
      </c>
      <c r="I1537" s="5">
        <f>IF(OR(AND(F1537&gt;=50,G1537&gt;SUMIF(SeasonTotals!A$2:A$9,A1537,SeasonTotals!F$2:F$9)),AND(G1537&gt;0.885,F1537&gt;=50,D1537&lt;3)),1,0)</f>
        <v>0</v>
      </c>
      <c r="J1537" s="4">
        <f t="shared" si="94"/>
        <v>1</v>
      </c>
      <c r="K1537" s="5">
        <f t="shared" si="95"/>
        <v>0</v>
      </c>
    </row>
    <row r="1538" spans="1:11" x14ac:dyDescent="0.25">
      <c r="A1538" t="s">
        <v>10</v>
      </c>
      <c r="B1538" t="s">
        <v>65</v>
      </c>
      <c r="C1538">
        <v>1</v>
      </c>
      <c r="D1538">
        <v>1</v>
      </c>
      <c r="E1538">
        <v>29</v>
      </c>
      <c r="F1538">
        <v>64</v>
      </c>
      <c r="G1538" s="1">
        <f t="shared" ref="G1538:G1601" si="96">E1538/MAX(1,SUM(D1538:E1538))</f>
        <v>0.96666666666666667</v>
      </c>
      <c r="H1538" s="4">
        <f t="shared" ref="H1538:H1601" si="97">IF(AND(F1538&gt;=50,OR(G1538&gt;0.913,AND(G1538&gt;0.885,D1538&lt;3))),1,0)</f>
        <v>1</v>
      </c>
      <c r="I1538" s="5">
        <f>IF(OR(AND(F1538&gt;=50,G1538&gt;SUMIF(SeasonTotals!A$2:A$9,A1538,SeasonTotals!F$2:F$9)),AND(G1538&gt;0.885,F1538&gt;=50,D1538&lt;3)),1,0)</f>
        <v>1</v>
      </c>
      <c r="J1538" s="4">
        <f t="shared" ref="J1538:J1601" si="98">IF(G1538&lt;0.85,1,0)</f>
        <v>0</v>
      </c>
      <c r="K1538" s="5">
        <f t="shared" ref="K1538:K1601" si="99">IF(F1538&lt;55,1,0)</f>
        <v>0</v>
      </c>
    </row>
    <row r="1539" spans="1:11" x14ac:dyDescent="0.25">
      <c r="A1539" t="s">
        <v>10</v>
      </c>
      <c r="B1539" t="s">
        <v>65</v>
      </c>
      <c r="C1539">
        <v>1</v>
      </c>
      <c r="D1539">
        <v>2</v>
      </c>
      <c r="E1539">
        <v>30</v>
      </c>
      <c r="F1539">
        <v>59</v>
      </c>
      <c r="G1539" s="1">
        <f t="shared" si="96"/>
        <v>0.9375</v>
      </c>
      <c r="H1539" s="4">
        <f t="shared" si="97"/>
        <v>1</v>
      </c>
      <c r="I1539" s="5">
        <f>IF(OR(AND(F1539&gt;=50,G1539&gt;SUMIF(SeasonTotals!A$2:A$9,A1539,SeasonTotals!F$2:F$9)),AND(G1539&gt;0.885,F1539&gt;=50,D1539&lt;3)),1,0)</f>
        <v>1</v>
      </c>
      <c r="J1539" s="4">
        <f t="shared" si="98"/>
        <v>0</v>
      </c>
      <c r="K1539" s="5">
        <f t="shared" si="99"/>
        <v>0</v>
      </c>
    </row>
    <row r="1540" spans="1:11" x14ac:dyDescent="0.25">
      <c r="A1540" t="s">
        <v>10</v>
      </c>
      <c r="B1540" t="s">
        <v>65</v>
      </c>
      <c r="C1540">
        <v>1</v>
      </c>
      <c r="D1540">
        <v>3</v>
      </c>
      <c r="E1540">
        <v>31</v>
      </c>
      <c r="F1540">
        <v>57</v>
      </c>
      <c r="G1540" s="1">
        <f t="shared" si="96"/>
        <v>0.91176470588235292</v>
      </c>
      <c r="H1540" s="4">
        <f t="shared" si="97"/>
        <v>0</v>
      </c>
      <c r="I1540" s="5">
        <f>IF(OR(AND(F1540&gt;=50,G1540&gt;SUMIF(SeasonTotals!A$2:A$9,A1540,SeasonTotals!F$2:F$9)),AND(G1540&gt;0.885,F1540&gt;=50,D1540&lt;3)),1,0)</f>
        <v>1</v>
      </c>
      <c r="J1540" s="4">
        <f t="shared" si="98"/>
        <v>0</v>
      </c>
      <c r="K1540" s="5">
        <f t="shared" si="99"/>
        <v>0</v>
      </c>
    </row>
    <row r="1541" spans="1:11" x14ac:dyDescent="0.25">
      <c r="A1541" t="s">
        <v>10</v>
      </c>
      <c r="B1541" t="s">
        <v>65</v>
      </c>
      <c r="C1541">
        <v>1</v>
      </c>
      <c r="D1541">
        <v>2</v>
      </c>
      <c r="E1541">
        <v>21</v>
      </c>
      <c r="F1541">
        <v>59</v>
      </c>
      <c r="G1541" s="1">
        <f t="shared" si="96"/>
        <v>0.91304347826086951</v>
      </c>
      <c r="H1541" s="4">
        <f t="shared" si="97"/>
        <v>1</v>
      </c>
      <c r="I1541" s="5">
        <f>IF(OR(AND(F1541&gt;=50,G1541&gt;SUMIF(SeasonTotals!A$2:A$9,A1541,SeasonTotals!F$2:F$9)),AND(G1541&gt;0.885,F1541&gt;=50,D1541&lt;3)),1,0)</f>
        <v>1</v>
      </c>
      <c r="J1541" s="4">
        <f t="shared" si="98"/>
        <v>0</v>
      </c>
      <c r="K1541" s="5">
        <f t="shared" si="99"/>
        <v>0</v>
      </c>
    </row>
    <row r="1542" spans="1:11" x14ac:dyDescent="0.25">
      <c r="A1542" t="s">
        <v>10</v>
      </c>
      <c r="B1542" t="s">
        <v>65</v>
      </c>
      <c r="C1542">
        <v>1</v>
      </c>
      <c r="D1542">
        <v>2</v>
      </c>
      <c r="E1542">
        <v>31</v>
      </c>
      <c r="F1542">
        <v>64</v>
      </c>
      <c r="G1542" s="1">
        <f t="shared" si="96"/>
        <v>0.93939393939393945</v>
      </c>
      <c r="H1542" s="4">
        <f t="shared" si="97"/>
        <v>1</v>
      </c>
      <c r="I1542" s="5">
        <f>IF(OR(AND(F1542&gt;=50,G1542&gt;SUMIF(SeasonTotals!A$2:A$9,A1542,SeasonTotals!F$2:F$9)),AND(G1542&gt;0.885,F1542&gt;=50,D1542&lt;3)),1,0)</f>
        <v>1</v>
      </c>
      <c r="J1542" s="4">
        <f t="shared" si="98"/>
        <v>0</v>
      </c>
      <c r="K1542" s="5">
        <f t="shared" si="99"/>
        <v>0</v>
      </c>
    </row>
    <row r="1543" spans="1:11" x14ac:dyDescent="0.25">
      <c r="A1543" t="s">
        <v>10</v>
      </c>
      <c r="B1543" t="s">
        <v>65</v>
      </c>
      <c r="C1543">
        <v>1</v>
      </c>
      <c r="D1543">
        <v>5</v>
      </c>
      <c r="E1543">
        <v>25</v>
      </c>
      <c r="F1543">
        <v>60</v>
      </c>
      <c r="G1543" s="1">
        <f t="shared" si="96"/>
        <v>0.83333333333333337</v>
      </c>
      <c r="H1543" s="4">
        <f t="shared" si="97"/>
        <v>0</v>
      </c>
      <c r="I1543" s="5">
        <f>IF(OR(AND(F1543&gt;=50,G1543&gt;SUMIF(SeasonTotals!A$2:A$9,A1543,SeasonTotals!F$2:F$9)),AND(G1543&gt;0.885,F1543&gt;=50,D1543&lt;3)),1,0)</f>
        <v>0</v>
      </c>
      <c r="J1543" s="4">
        <f t="shared" si="98"/>
        <v>1</v>
      </c>
      <c r="K1543" s="5">
        <f t="shared" si="99"/>
        <v>0</v>
      </c>
    </row>
    <row r="1544" spans="1:11" x14ac:dyDescent="0.25">
      <c r="A1544" t="s">
        <v>10</v>
      </c>
      <c r="B1544" t="s">
        <v>65</v>
      </c>
      <c r="C1544">
        <v>1</v>
      </c>
      <c r="D1544">
        <v>2</v>
      </c>
      <c r="E1544">
        <v>29</v>
      </c>
      <c r="F1544">
        <v>63</v>
      </c>
      <c r="G1544" s="1">
        <f t="shared" si="96"/>
        <v>0.93548387096774188</v>
      </c>
      <c r="H1544" s="4">
        <f t="shared" si="97"/>
        <v>1</v>
      </c>
      <c r="I1544" s="5">
        <f>IF(OR(AND(F1544&gt;=50,G1544&gt;SUMIF(SeasonTotals!A$2:A$9,A1544,SeasonTotals!F$2:F$9)),AND(G1544&gt;0.885,F1544&gt;=50,D1544&lt;3)),1,0)</f>
        <v>1</v>
      </c>
      <c r="J1544" s="4">
        <f t="shared" si="98"/>
        <v>0</v>
      </c>
      <c r="K1544" s="5">
        <f t="shared" si="99"/>
        <v>0</v>
      </c>
    </row>
    <row r="1545" spans="1:11" x14ac:dyDescent="0.25">
      <c r="A1545" t="s">
        <v>10</v>
      </c>
      <c r="B1545" t="s">
        <v>65</v>
      </c>
      <c r="C1545">
        <v>1</v>
      </c>
      <c r="D1545">
        <v>0</v>
      </c>
      <c r="E1545">
        <v>35</v>
      </c>
      <c r="F1545">
        <v>60</v>
      </c>
      <c r="G1545" s="1">
        <f t="shared" si="96"/>
        <v>1</v>
      </c>
      <c r="H1545" s="4">
        <f t="shared" si="97"/>
        <v>1</v>
      </c>
      <c r="I1545" s="5">
        <f>IF(OR(AND(F1545&gt;=50,G1545&gt;SUMIF(SeasonTotals!A$2:A$9,A1545,SeasonTotals!F$2:F$9)),AND(G1545&gt;0.885,F1545&gt;=50,D1545&lt;3)),1,0)</f>
        <v>1</v>
      </c>
      <c r="J1545" s="4">
        <f t="shared" si="98"/>
        <v>0</v>
      </c>
      <c r="K1545" s="5">
        <f t="shared" si="99"/>
        <v>0</v>
      </c>
    </row>
    <row r="1546" spans="1:11" x14ac:dyDescent="0.25">
      <c r="A1546" t="s">
        <v>10</v>
      </c>
      <c r="B1546" t="s">
        <v>65</v>
      </c>
      <c r="C1546">
        <v>1</v>
      </c>
      <c r="D1546">
        <v>2</v>
      </c>
      <c r="E1546">
        <v>29</v>
      </c>
      <c r="F1546">
        <v>60</v>
      </c>
      <c r="G1546" s="1">
        <f t="shared" si="96"/>
        <v>0.93548387096774188</v>
      </c>
      <c r="H1546" s="4">
        <f t="shared" si="97"/>
        <v>1</v>
      </c>
      <c r="I1546" s="5">
        <f>IF(OR(AND(F1546&gt;=50,G1546&gt;SUMIF(SeasonTotals!A$2:A$9,A1546,SeasonTotals!F$2:F$9)),AND(G1546&gt;0.885,F1546&gt;=50,D1546&lt;3)),1,0)</f>
        <v>1</v>
      </c>
      <c r="J1546" s="4">
        <f t="shared" si="98"/>
        <v>0</v>
      </c>
      <c r="K1546" s="5">
        <f t="shared" si="99"/>
        <v>0</v>
      </c>
    </row>
    <row r="1547" spans="1:11" x14ac:dyDescent="0.25">
      <c r="A1547" t="s">
        <v>10</v>
      </c>
      <c r="B1547" t="s">
        <v>65</v>
      </c>
      <c r="C1547">
        <v>1</v>
      </c>
      <c r="D1547">
        <v>1</v>
      </c>
      <c r="E1547">
        <v>27</v>
      </c>
      <c r="F1547">
        <v>59</v>
      </c>
      <c r="G1547" s="1">
        <f t="shared" si="96"/>
        <v>0.9642857142857143</v>
      </c>
      <c r="H1547" s="4">
        <f t="shared" si="97"/>
        <v>1</v>
      </c>
      <c r="I1547" s="5">
        <f>IF(OR(AND(F1547&gt;=50,G1547&gt;SUMIF(SeasonTotals!A$2:A$9,A1547,SeasonTotals!F$2:F$9)),AND(G1547&gt;0.885,F1547&gt;=50,D1547&lt;3)),1,0)</f>
        <v>1</v>
      </c>
      <c r="J1547" s="4">
        <f t="shared" si="98"/>
        <v>0</v>
      </c>
      <c r="K1547" s="5">
        <f t="shared" si="99"/>
        <v>0</v>
      </c>
    </row>
    <row r="1548" spans="1:11" x14ac:dyDescent="0.25">
      <c r="A1548" t="s">
        <v>10</v>
      </c>
      <c r="B1548" t="s">
        <v>65</v>
      </c>
      <c r="C1548">
        <v>1</v>
      </c>
      <c r="D1548">
        <v>3</v>
      </c>
      <c r="E1548">
        <v>33</v>
      </c>
      <c r="F1548">
        <v>59</v>
      </c>
      <c r="G1548" s="1">
        <f t="shared" si="96"/>
        <v>0.91666666666666663</v>
      </c>
      <c r="H1548" s="4">
        <f t="shared" si="97"/>
        <v>1</v>
      </c>
      <c r="I1548" s="5">
        <f>IF(OR(AND(F1548&gt;=50,G1548&gt;SUMIF(SeasonTotals!A$2:A$9,A1548,SeasonTotals!F$2:F$9)),AND(G1548&gt;0.885,F1548&gt;=50,D1548&lt;3)),1,0)</f>
        <v>1</v>
      </c>
      <c r="J1548" s="4">
        <f t="shared" si="98"/>
        <v>0</v>
      </c>
      <c r="K1548" s="5">
        <f t="shared" si="99"/>
        <v>0</v>
      </c>
    </row>
    <row r="1549" spans="1:11" x14ac:dyDescent="0.25">
      <c r="A1549" t="s">
        <v>10</v>
      </c>
      <c r="B1549" t="s">
        <v>65</v>
      </c>
      <c r="C1549">
        <v>1</v>
      </c>
      <c r="D1549">
        <v>6</v>
      </c>
      <c r="E1549">
        <v>27</v>
      </c>
      <c r="F1549">
        <v>53</v>
      </c>
      <c r="G1549" s="1">
        <f t="shared" si="96"/>
        <v>0.81818181818181823</v>
      </c>
      <c r="H1549" s="4">
        <f t="shared" si="97"/>
        <v>0</v>
      </c>
      <c r="I1549" s="5">
        <f>IF(OR(AND(F1549&gt;=50,G1549&gt;SUMIF(SeasonTotals!A$2:A$9,A1549,SeasonTotals!F$2:F$9)),AND(G1549&gt;0.885,F1549&gt;=50,D1549&lt;3)),1,0)</f>
        <v>0</v>
      </c>
      <c r="J1549" s="4">
        <f t="shared" si="98"/>
        <v>1</v>
      </c>
      <c r="K1549" s="5">
        <f t="shared" si="99"/>
        <v>1</v>
      </c>
    </row>
    <row r="1550" spans="1:11" x14ac:dyDescent="0.25">
      <c r="A1550" t="s">
        <v>10</v>
      </c>
      <c r="B1550" t="s">
        <v>65</v>
      </c>
      <c r="C1550">
        <v>1</v>
      </c>
      <c r="D1550">
        <v>3</v>
      </c>
      <c r="E1550">
        <v>32</v>
      </c>
      <c r="F1550">
        <v>63</v>
      </c>
      <c r="G1550" s="1">
        <f t="shared" si="96"/>
        <v>0.91428571428571426</v>
      </c>
      <c r="H1550" s="4">
        <f t="shared" si="97"/>
        <v>1</v>
      </c>
      <c r="I1550" s="5">
        <f>IF(OR(AND(F1550&gt;=50,G1550&gt;SUMIF(SeasonTotals!A$2:A$9,A1550,SeasonTotals!F$2:F$9)),AND(G1550&gt;0.885,F1550&gt;=50,D1550&lt;3)),1,0)</f>
        <v>1</v>
      </c>
      <c r="J1550" s="4">
        <f t="shared" si="98"/>
        <v>0</v>
      </c>
      <c r="K1550" s="5">
        <f t="shared" si="99"/>
        <v>0</v>
      </c>
    </row>
    <row r="1551" spans="1:11" x14ac:dyDescent="0.25">
      <c r="A1551" t="s">
        <v>10</v>
      </c>
      <c r="B1551" t="s">
        <v>65</v>
      </c>
      <c r="C1551">
        <v>1</v>
      </c>
      <c r="D1551">
        <v>2</v>
      </c>
      <c r="E1551">
        <v>36</v>
      </c>
      <c r="F1551">
        <v>58</v>
      </c>
      <c r="G1551" s="1">
        <f t="shared" si="96"/>
        <v>0.94736842105263153</v>
      </c>
      <c r="H1551" s="4">
        <f t="shared" si="97"/>
        <v>1</v>
      </c>
      <c r="I1551" s="5">
        <f>IF(OR(AND(F1551&gt;=50,G1551&gt;SUMIF(SeasonTotals!A$2:A$9,A1551,SeasonTotals!F$2:F$9)),AND(G1551&gt;0.885,F1551&gt;=50,D1551&lt;3)),1,0)</f>
        <v>1</v>
      </c>
      <c r="J1551" s="4">
        <f t="shared" si="98"/>
        <v>0</v>
      </c>
      <c r="K1551" s="5">
        <f t="shared" si="99"/>
        <v>0</v>
      </c>
    </row>
    <row r="1552" spans="1:11" x14ac:dyDescent="0.25">
      <c r="A1552" t="s">
        <v>10</v>
      </c>
      <c r="B1552" t="s">
        <v>65</v>
      </c>
      <c r="C1552">
        <v>1</v>
      </c>
      <c r="D1552">
        <v>0</v>
      </c>
      <c r="E1552">
        <v>24</v>
      </c>
      <c r="F1552">
        <v>60</v>
      </c>
      <c r="G1552" s="1">
        <f t="shared" si="96"/>
        <v>1</v>
      </c>
      <c r="H1552" s="4">
        <f t="shared" si="97"/>
        <v>1</v>
      </c>
      <c r="I1552" s="5">
        <f>IF(OR(AND(F1552&gt;=50,G1552&gt;SUMIF(SeasonTotals!A$2:A$9,A1552,SeasonTotals!F$2:F$9)),AND(G1552&gt;0.885,F1552&gt;=50,D1552&lt;3)),1,0)</f>
        <v>1</v>
      </c>
      <c r="J1552" s="4">
        <f t="shared" si="98"/>
        <v>0</v>
      </c>
      <c r="K1552" s="5">
        <f t="shared" si="99"/>
        <v>0</v>
      </c>
    </row>
    <row r="1553" spans="1:11" x14ac:dyDescent="0.25">
      <c r="A1553" t="s">
        <v>10</v>
      </c>
      <c r="B1553" t="s">
        <v>65</v>
      </c>
      <c r="C1553">
        <v>1</v>
      </c>
      <c r="D1553">
        <v>1</v>
      </c>
      <c r="E1553">
        <v>40</v>
      </c>
      <c r="F1553">
        <v>60</v>
      </c>
      <c r="G1553" s="1">
        <f t="shared" si="96"/>
        <v>0.97560975609756095</v>
      </c>
      <c r="H1553" s="4">
        <f t="shared" si="97"/>
        <v>1</v>
      </c>
      <c r="I1553" s="5">
        <f>IF(OR(AND(F1553&gt;=50,G1553&gt;SUMIF(SeasonTotals!A$2:A$9,A1553,SeasonTotals!F$2:F$9)),AND(G1553&gt;0.885,F1553&gt;=50,D1553&lt;3)),1,0)</f>
        <v>1</v>
      </c>
      <c r="J1553" s="4">
        <f t="shared" si="98"/>
        <v>0</v>
      </c>
      <c r="K1553" s="5">
        <f t="shared" si="99"/>
        <v>0</v>
      </c>
    </row>
    <row r="1554" spans="1:11" x14ac:dyDescent="0.25">
      <c r="A1554" t="s">
        <v>10</v>
      </c>
      <c r="B1554" t="s">
        <v>65</v>
      </c>
      <c r="C1554">
        <v>1</v>
      </c>
      <c r="D1554">
        <v>3</v>
      </c>
      <c r="E1554">
        <v>26</v>
      </c>
      <c r="F1554">
        <v>58</v>
      </c>
      <c r="G1554" s="1">
        <f t="shared" si="96"/>
        <v>0.89655172413793105</v>
      </c>
      <c r="H1554" s="4">
        <f t="shared" si="97"/>
        <v>0</v>
      </c>
      <c r="I1554" s="5">
        <f>IF(OR(AND(F1554&gt;=50,G1554&gt;SUMIF(SeasonTotals!A$2:A$9,A1554,SeasonTotals!F$2:F$9)),AND(G1554&gt;0.885,F1554&gt;=50,D1554&lt;3)),1,0)</f>
        <v>0</v>
      </c>
      <c r="J1554" s="4">
        <f t="shared" si="98"/>
        <v>0</v>
      </c>
      <c r="K1554" s="5">
        <f t="shared" si="99"/>
        <v>0</v>
      </c>
    </row>
    <row r="1555" spans="1:11" x14ac:dyDescent="0.25">
      <c r="A1555" t="s">
        <v>10</v>
      </c>
      <c r="B1555" t="s">
        <v>65</v>
      </c>
      <c r="C1555">
        <v>1</v>
      </c>
      <c r="D1555">
        <v>2</v>
      </c>
      <c r="E1555">
        <v>38</v>
      </c>
      <c r="F1555">
        <v>60</v>
      </c>
      <c r="G1555" s="1">
        <f t="shared" si="96"/>
        <v>0.95</v>
      </c>
      <c r="H1555" s="4">
        <f t="shared" si="97"/>
        <v>1</v>
      </c>
      <c r="I1555" s="5">
        <f>IF(OR(AND(F1555&gt;=50,G1555&gt;SUMIF(SeasonTotals!A$2:A$9,A1555,SeasonTotals!F$2:F$9)),AND(G1555&gt;0.885,F1555&gt;=50,D1555&lt;3)),1,0)</f>
        <v>1</v>
      </c>
      <c r="J1555" s="4">
        <f t="shared" si="98"/>
        <v>0</v>
      </c>
      <c r="K1555" s="5">
        <f t="shared" si="99"/>
        <v>0</v>
      </c>
    </row>
    <row r="1556" spans="1:11" x14ac:dyDescent="0.25">
      <c r="A1556" t="s">
        <v>10</v>
      </c>
      <c r="B1556" t="s">
        <v>65</v>
      </c>
      <c r="C1556">
        <v>1</v>
      </c>
      <c r="D1556">
        <v>2</v>
      </c>
      <c r="E1556">
        <v>28</v>
      </c>
      <c r="F1556">
        <v>60</v>
      </c>
      <c r="G1556" s="1">
        <f t="shared" si="96"/>
        <v>0.93333333333333335</v>
      </c>
      <c r="H1556" s="4">
        <f t="shared" si="97"/>
        <v>1</v>
      </c>
      <c r="I1556" s="5">
        <f>IF(OR(AND(F1556&gt;=50,G1556&gt;SUMIF(SeasonTotals!A$2:A$9,A1556,SeasonTotals!F$2:F$9)),AND(G1556&gt;0.885,F1556&gt;=50,D1556&lt;3)),1,0)</f>
        <v>1</v>
      </c>
      <c r="J1556" s="4">
        <f t="shared" si="98"/>
        <v>0</v>
      </c>
      <c r="K1556" s="5">
        <f t="shared" si="99"/>
        <v>0</v>
      </c>
    </row>
    <row r="1557" spans="1:11" x14ac:dyDescent="0.25">
      <c r="A1557" t="s">
        <v>10</v>
      </c>
      <c r="B1557" t="s">
        <v>65</v>
      </c>
      <c r="C1557">
        <v>1</v>
      </c>
      <c r="D1557">
        <v>3</v>
      </c>
      <c r="E1557">
        <v>22</v>
      </c>
      <c r="F1557">
        <v>58</v>
      </c>
      <c r="G1557" s="1">
        <f t="shared" si="96"/>
        <v>0.88</v>
      </c>
      <c r="H1557" s="4">
        <f t="shared" si="97"/>
        <v>0</v>
      </c>
      <c r="I1557" s="5">
        <f>IF(OR(AND(F1557&gt;=50,G1557&gt;SUMIF(SeasonTotals!A$2:A$9,A1557,SeasonTotals!F$2:F$9)),AND(G1557&gt;0.885,F1557&gt;=50,D1557&lt;3)),1,0)</f>
        <v>0</v>
      </c>
      <c r="J1557" s="4">
        <f t="shared" si="98"/>
        <v>0</v>
      </c>
      <c r="K1557" s="5">
        <f t="shared" si="99"/>
        <v>0</v>
      </c>
    </row>
    <row r="1558" spans="1:11" x14ac:dyDescent="0.25">
      <c r="A1558" t="s">
        <v>10</v>
      </c>
      <c r="B1558" t="s">
        <v>65</v>
      </c>
      <c r="C1558">
        <v>1</v>
      </c>
      <c r="D1558">
        <v>5</v>
      </c>
      <c r="E1558">
        <v>23</v>
      </c>
      <c r="F1558">
        <v>59</v>
      </c>
      <c r="G1558" s="1">
        <f t="shared" si="96"/>
        <v>0.8214285714285714</v>
      </c>
      <c r="H1558" s="4">
        <f t="shared" si="97"/>
        <v>0</v>
      </c>
      <c r="I1558" s="5">
        <f>IF(OR(AND(F1558&gt;=50,G1558&gt;SUMIF(SeasonTotals!A$2:A$9,A1558,SeasonTotals!F$2:F$9)),AND(G1558&gt;0.885,F1558&gt;=50,D1558&lt;3)),1,0)</f>
        <v>0</v>
      </c>
      <c r="J1558" s="4">
        <f t="shared" si="98"/>
        <v>1</v>
      </c>
      <c r="K1558" s="5">
        <f t="shared" si="99"/>
        <v>0</v>
      </c>
    </row>
    <row r="1559" spans="1:11" x14ac:dyDescent="0.25">
      <c r="A1559" t="s">
        <v>10</v>
      </c>
      <c r="B1559" t="s">
        <v>65</v>
      </c>
      <c r="C1559">
        <v>1</v>
      </c>
      <c r="D1559">
        <v>3</v>
      </c>
      <c r="E1559">
        <v>25</v>
      </c>
      <c r="F1559">
        <v>40</v>
      </c>
      <c r="G1559" s="1">
        <f t="shared" si="96"/>
        <v>0.8928571428571429</v>
      </c>
      <c r="H1559" s="4">
        <f t="shared" si="97"/>
        <v>0</v>
      </c>
      <c r="I1559" s="5">
        <f>IF(OR(AND(F1559&gt;=50,G1559&gt;SUMIF(SeasonTotals!A$2:A$9,A1559,SeasonTotals!F$2:F$9)),AND(G1559&gt;0.885,F1559&gt;=50,D1559&lt;3)),1,0)</f>
        <v>0</v>
      </c>
      <c r="J1559" s="4">
        <f t="shared" si="98"/>
        <v>0</v>
      </c>
      <c r="K1559" s="5">
        <f t="shared" si="99"/>
        <v>1</v>
      </c>
    </row>
    <row r="1560" spans="1:11" x14ac:dyDescent="0.25">
      <c r="A1560" t="s">
        <v>10</v>
      </c>
      <c r="B1560" t="s">
        <v>65</v>
      </c>
      <c r="C1560">
        <v>1</v>
      </c>
      <c r="D1560">
        <v>2</v>
      </c>
      <c r="E1560">
        <v>27</v>
      </c>
      <c r="F1560">
        <v>60</v>
      </c>
      <c r="G1560" s="1">
        <f t="shared" si="96"/>
        <v>0.93103448275862066</v>
      </c>
      <c r="H1560" s="4">
        <f t="shared" si="97"/>
        <v>1</v>
      </c>
      <c r="I1560" s="5">
        <f>IF(OR(AND(F1560&gt;=50,G1560&gt;SUMIF(SeasonTotals!A$2:A$9,A1560,SeasonTotals!F$2:F$9)),AND(G1560&gt;0.885,F1560&gt;=50,D1560&lt;3)),1,0)</f>
        <v>1</v>
      </c>
      <c r="J1560" s="4">
        <f t="shared" si="98"/>
        <v>0</v>
      </c>
      <c r="K1560" s="5">
        <f t="shared" si="99"/>
        <v>0</v>
      </c>
    </row>
    <row r="1561" spans="1:11" x14ac:dyDescent="0.25">
      <c r="A1561" t="s">
        <v>10</v>
      </c>
      <c r="B1561" t="s">
        <v>65</v>
      </c>
      <c r="C1561">
        <v>1</v>
      </c>
      <c r="D1561">
        <v>3</v>
      </c>
      <c r="E1561">
        <v>40</v>
      </c>
      <c r="F1561">
        <v>63</v>
      </c>
      <c r="G1561" s="1">
        <f t="shared" si="96"/>
        <v>0.93023255813953487</v>
      </c>
      <c r="H1561" s="4">
        <f t="shared" si="97"/>
        <v>1</v>
      </c>
      <c r="I1561" s="5">
        <f>IF(OR(AND(F1561&gt;=50,G1561&gt;SUMIF(SeasonTotals!A$2:A$9,A1561,SeasonTotals!F$2:F$9)),AND(G1561&gt;0.885,F1561&gt;=50,D1561&lt;3)),1,0)</f>
        <v>1</v>
      </c>
      <c r="J1561" s="4">
        <f t="shared" si="98"/>
        <v>0</v>
      </c>
      <c r="K1561" s="5">
        <f t="shared" si="99"/>
        <v>0</v>
      </c>
    </row>
    <row r="1562" spans="1:11" x14ac:dyDescent="0.25">
      <c r="A1562" t="s">
        <v>10</v>
      </c>
      <c r="B1562" t="s">
        <v>65</v>
      </c>
      <c r="C1562">
        <v>1</v>
      </c>
      <c r="D1562">
        <v>4</v>
      </c>
      <c r="E1562">
        <v>22</v>
      </c>
      <c r="F1562">
        <v>60</v>
      </c>
      <c r="G1562" s="1">
        <f t="shared" si="96"/>
        <v>0.84615384615384615</v>
      </c>
      <c r="H1562" s="4">
        <f t="shared" si="97"/>
        <v>0</v>
      </c>
      <c r="I1562" s="5">
        <f>IF(OR(AND(F1562&gt;=50,G1562&gt;SUMIF(SeasonTotals!A$2:A$9,A1562,SeasonTotals!F$2:F$9)),AND(G1562&gt;0.885,F1562&gt;=50,D1562&lt;3)),1,0)</f>
        <v>0</v>
      </c>
      <c r="J1562" s="4">
        <f t="shared" si="98"/>
        <v>1</v>
      </c>
      <c r="K1562" s="5">
        <f t="shared" si="99"/>
        <v>0</v>
      </c>
    </row>
    <row r="1563" spans="1:11" x14ac:dyDescent="0.25">
      <c r="A1563" t="s">
        <v>10</v>
      </c>
      <c r="B1563" t="s">
        <v>65</v>
      </c>
      <c r="C1563">
        <v>1</v>
      </c>
      <c r="D1563">
        <v>3</v>
      </c>
      <c r="E1563">
        <v>35</v>
      </c>
      <c r="F1563">
        <v>65</v>
      </c>
      <c r="G1563" s="1">
        <f t="shared" si="96"/>
        <v>0.92105263157894735</v>
      </c>
      <c r="H1563" s="4">
        <f t="shared" si="97"/>
        <v>1</v>
      </c>
      <c r="I1563" s="5">
        <f>IF(OR(AND(F1563&gt;=50,G1563&gt;SUMIF(SeasonTotals!A$2:A$9,A1563,SeasonTotals!F$2:F$9)),AND(G1563&gt;0.885,F1563&gt;=50,D1563&lt;3)),1,0)</f>
        <v>1</v>
      </c>
      <c r="J1563" s="4">
        <f t="shared" si="98"/>
        <v>0</v>
      </c>
      <c r="K1563" s="5">
        <f t="shared" si="99"/>
        <v>0</v>
      </c>
    </row>
    <row r="1564" spans="1:11" x14ac:dyDescent="0.25">
      <c r="A1564" t="s">
        <v>10</v>
      </c>
      <c r="B1564" t="s">
        <v>65</v>
      </c>
      <c r="C1564">
        <v>1</v>
      </c>
      <c r="D1564">
        <v>3</v>
      </c>
      <c r="E1564">
        <v>9</v>
      </c>
      <c r="F1564">
        <v>20</v>
      </c>
      <c r="G1564" s="1">
        <f t="shared" si="96"/>
        <v>0.75</v>
      </c>
      <c r="H1564" s="4">
        <f t="shared" si="97"/>
        <v>0</v>
      </c>
      <c r="I1564" s="5">
        <f>IF(OR(AND(F1564&gt;=50,G1564&gt;SUMIF(SeasonTotals!A$2:A$9,A1564,SeasonTotals!F$2:F$9)),AND(G1564&gt;0.885,F1564&gt;=50,D1564&lt;3)),1,0)</f>
        <v>0</v>
      </c>
      <c r="J1564" s="4">
        <f t="shared" si="98"/>
        <v>1</v>
      </c>
      <c r="K1564" s="5">
        <f t="shared" si="99"/>
        <v>1</v>
      </c>
    </row>
    <row r="1565" spans="1:11" x14ac:dyDescent="0.25">
      <c r="A1565" t="s">
        <v>10</v>
      </c>
      <c r="B1565" t="s">
        <v>65</v>
      </c>
      <c r="C1565">
        <v>1</v>
      </c>
      <c r="D1565">
        <v>1</v>
      </c>
      <c r="E1565">
        <v>30</v>
      </c>
      <c r="F1565">
        <v>62</v>
      </c>
      <c r="G1565" s="1">
        <f t="shared" si="96"/>
        <v>0.967741935483871</v>
      </c>
      <c r="H1565" s="4">
        <f t="shared" si="97"/>
        <v>1</v>
      </c>
      <c r="I1565" s="5">
        <f>IF(OR(AND(F1565&gt;=50,G1565&gt;SUMIF(SeasonTotals!A$2:A$9,A1565,SeasonTotals!F$2:F$9)),AND(G1565&gt;0.885,F1565&gt;=50,D1565&lt;3)),1,0)</f>
        <v>1</v>
      </c>
      <c r="J1565" s="4">
        <f t="shared" si="98"/>
        <v>0</v>
      </c>
      <c r="K1565" s="5">
        <f t="shared" si="99"/>
        <v>0</v>
      </c>
    </row>
    <row r="1566" spans="1:11" x14ac:dyDescent="0.25">
      <c r="A1566" t="s">
        <v>10</v>
      </c>
      <c r="B1566" t="s">
        <v>65</v>
      </c>
      <c r="C1566">
        <v>1</v>
      </c>
      <c r="D1566">
        <v>5</v>
      </c>
      <c r="E1566">
        <v>33</v>
      </c>
      <c r="F1566">
        <v>62</v>
      </c>
      <c r="G1566" s="1">
        <f t="shared" si="96"/>
        <v>0.86842105263157898</v>
      </c>
      <c r="H1566" s="4">
        <f t="shared" si="97"/>
        <v>0</v>
      </c>
      <c r="I1566" s="5">
        <f>IF(OR(AND(F1566&gt;=50,G1566&gt;SUMIF(SeasonTotals!A$2:A$9,A1566,SeasonTotals!F$2:F$9)),AND(G1566&gt;0.885,F1566&gt;=50,D1566&lt;3)),1,0)</f>
        <v>0</v>
      </c>
      <c r="J1566" s="4">
        <f t="shared" si="98"/>
        <v>0</v>
      </c>
      <c r="K1566" s="5">
        <f t="shared" si="99"/>
        <v>0</v>
      </c>
    </row>
    <row r="1567" spans="1:11" x14ac:dyDescent="0.25">
      <c r="A1567" t="s">
        <v>10</v>
      </c>
      <c r="B1567" t="s">
        <v>65</v>
      </c>
      <c r="C1567">
        <v>1</v>
      </c>
      <c r="D1567">
        <v>3</v>
      </c>
      <c r="E1567">
        <v>28</v>
      </c>
      <c r="F1567">
        <v>64</v>
      </c>
      <c r="G1567" s="1">
        <f t="shared" si="96"/>
        <v>0.90322580645161288</v>
      </c>
      <c r="H1567" s="4">
        <f t="shared" si="97"/>
        <v>0</v>
      </c>
      <c r="I1567" s="5">
        <f>IF(OR(AND(F1567&gt;=50,G1567&gt;SUMIF(SeasonTotals!A$2:A$9,A1567,SeasonTotals!F$2:F$9)),AND(G1567&gt;0.885,F1567&gt;=50,D1567&lt;3)),1,0)</f>
        <v>0</v>
      </c>
      <c r="J1567" s="4">
        <f t="shared" si="98"/>
        <v>0</v>
      </c>
      <c r="K1567" s="5">
        <f t="shared" si="99"/>
        <v>0</v>
      </c>
    </row>
    <row r="1568" spans="1:11" x14ac:dyDescent="0.25">
      <c r="A1568" t="s">
        <v>10</v>
      </c>
      <c r="B1568" t="s">
        <v>65</v>
      </c>
      <c r="C1568">
        <v>1</v>
      </c>
      <c r="D1568">
        <v>3</v>
      </c>
      <c r="E1568">
        <v>11</v>
      </c>
      <c r="F1568">
        <v>25</v>
      </c>
      <c r="G1568" s="1">
        <f t="shared" si="96"/>
        <v>0.7857142857142857</v>
      </c>
      <c r="H1568" s="4">
        <f t="shared" si="97"/>
        <v>0</v>
      </c>
      <c r="I1568" s="5">
        <f>IF(OR(AND(F1568&gt;=50,G1568&gt;SUMIF(SeasonTotals!A$2:A$9,A1568,SeasonTotals!F$2:F$9)),AND(G1568&gt;0.885,F1568&gt;=50,D1568&lt;3)),1,0)</f>
        <v>0</v>
      </c>
      <c r="J1568" s="4">
        <f t="shared" si="98"/>
        <v>1</v>
      </c>
      <c r="K1568" s="5">
        <f t="shared" si="99"/>
        <v>1</v>
      </c>
    </row>
    <row r="1569" spans="1:11" x14ac:dyDescent="0.25">
      <c r="A1569" t="s">
        <v>10</v>
      </c>
      <c r="B1569" t="s">
        <v>66</v>
      </c>
      <c r="C1569">
        <v>1</v>
      </c>
      <c r="D1569">
        <v>3</v>
      </c>
      <c r="E1569">
        <v>23</v>
      </c>
      <c r="F1569">
        <v>59</v>
      </c>
      <c r="G1569" s="1">
        <f t="shared" si="96"/>
        <v>0.88461538461538458</v>
      </c>
      <c r="H1569" s="4">
        <f t="shared" si="97"/>
        <v>0</v>
      </c>
      <c r="I1569" s="5">
        <f>IF(OR(AND(F1569&gt;=50,G1569&gt;SUMIF(SeasonTotals!A$2:A$9,A1569,SeasonTotals!F$2:F$9)),AND(G1569&gt;0.885,F1569&gt;=50,D1569&lt;3)),1,0)</f>
        <v>0</v>
      </c>
      <c r="J1569" s="4">
        <f t="shared" si="98"/>
        <v>0</v>
      </c>
      <c r="K1569" s="5">
        <f t="shared" si="99"/>
        <v>0</v>
      </c>
    </row>
    <row r="1570" spans="1:11" x14ac:dyDescent="0.25">
      <c r="A1570" t="s">
        <v>10</v>
      </c>
      <c r="B1570" t="s">
        <v>66</v>
      </c>
      <c r="C1570">
        <v>1</v>
      </c>
      <c r="D1570">
        <v>1</v>
      </c>
      <c r="E1570">
        <v>18</v>
      </c>
      <c r="F1570">
        <v>58</v>
      </c>
      <c r="G1570" s="1">
        <f t="shared" si="96"/>
        <v>0.94736842105263153</v>
      </c>
      <c r="H1570" s="4">
        <f t="shared" si="97"/>
        <v>1</v>
      </c>
      <c r="I1570" s="5">
        <f>IF(OR(AND(F1570&gt;=50,G1570&gt;SUMIF(SeasonTotals!A$2:A$9,A1570,SeasonTotals!F$2:F$9)),AND(G1570&gt;0.885,F1570&gt;=50,D1570&lt;3)),1,0)</f>
        <v>1</v>
      </c>
      <c r="J1570" s="4">
        <f t="shared" si="98"/>
        <v>0</v>
      </c>
      <c r="K1570" s="5">
        <f t="shared" si="99"/>
        <v>0</v>
      </c>
    </row>
    <row r="1571" spans="1:11" x14ac:dyDescent="0.25">
      <c r="A1571" t="s">
        <v>10</v>
      </c>
      <c r="B1571" t="s">
        <v>66</v>
      </c>
      <c r="C1571">
        <v>1</v>
      </c>
      <c r="D1571">
        <v>3</v>
      </c>
      <c r="E1571">
        <v>20</v>
      </c>
      <c r="F1571">
        <v>40</v>
      </c>
      <c r="G1571" s="1">
        <f t="shared" si="96"/>
        <v>0.86956521739130432</v>
      </c>
      <c r="H1571" s="4">
        <f t="shared" si="97"/>
        <v>0</v>
      </c>
      <c r="I1571" s="5">
        <f>IF(OR(AND(F1571&gt;=50,G1571&gt;SUMIF(SeasonTotals!A$2:A$9,A1571,SeasonTotals!F$2:F$9)),AND(G1571&gt;0.885,F1571&gt;=50,D1571&lt;3)),1,0)</f>
        <v>0</v>
      </c>
      <c r="J1571" s="4">
        <f t="shared" si="98"/>
        <v>0</v>
      </c>
      <c r="K1571" s="5">
        <f t="shared" si="99"/>
        <v>1</v>
      </c>
    </row>
    <row r="1572" spans="1:11" x14ac:dyDescent="0.25">
      <c r="A1572" t="s">
        <v>10</v>
      </c>
      <c r="B1572" t="s">
        <v>67</v>
      </c>
      <c r="C1572">
        <v>1</v>
      </c>
      <c r="D1572">
        <v>3</v>
      </c>
      <c r="E1572">
        <v>23</v>
      </c>
      <c r="F1572">
        <v>59</v>
      </c>
      <c r="G1572" s="1">
        <f t="shared" si="96"/>
        <v>0.88461538461538458</v>
      </c>
      <c r="H1572" s="4">
        <f t="shared" si="97"/>
        <v>0</v>
      </c>
      <c r="I1572" s="5">
        <f>IF(OR(AND(F1572&gt;=50,G1572&gt;SUMIF(SeasonTotals!A$2:A$9,A1572,SeasonTotals!F$2:F$9)),AND(G1572&gt;0.885,F1572&gt;=50,D1572&lt;3)),1,0)</f>
        <v>0</v>
      </c>
      <c r="J1572" s="4">
        <f t="shared" si="98"/>
        <v>0</v>
      </c>
      <c r="K1572" s="5">
        <f t="shared" si="99"/>
        <v>0</v>
      </c>
    </row>
    <row r="1573" spans="1:11" x14ac:dyDescent="0.25">
      <c r="A1573" t="s">
        <v>10</v>
      </c>
      <c r="B1573" t="s">
        <v>67</v>
      </c>
      <c r="C1573">
        <v>1</v>
      </c>
      <c r="D1573">
        <v>4</v>
      </c>
      <c r="E1573">
        <v>27</v>
      </c>
      <c r="F1573">
        <v>65</v>
      </c>
      <c r="G1573" s="1">
        <f t="shared" si="96"/>
        <v>0.87096774193548387</v>
      </c>
      <c r="H1573" s="4">
        <f t="shared" si="97"/>
        <v>0</v>
      </c>
      <c r="I1573" s="5">
        <f>IF(OR(AND(F1573&gt;=50,G1573&gt;SUMIF(SeasonTotals!A$2:A$9,A1573,SeasonTotals!F$2:F$9)),AND(G1573&gt;0.885,F1573&gt;=50,D1573&lt;3)),1,0)</f>
        <v>0</v>
      </c>
      <c r="J1573" s="4">
        <f t="shared" si="98"/>
        <v>0</v>
      </c>
      <c r="K1573" s="5">
        <f t="shared" si="99"/>
        <v>0</v>
      </c>
    </row>
    <row r="1574" spans="1:11" x14ac:dyDescent="0.25">
      <c r="A1574" t="s">
        <v>10</v>
      </c>
      <c r="B1574" t="s">
        <v>67</v>
      </c>
      <c r="C1574">
        <v>1</v>
      </c>
      <c r="D1574">
        <v>4</v>
      </c>
      <c r="E1574">
        <v>24</v>
      </c>
      <c r="F1574">
        <v>58</v>
      </c>
      <c r="G1574" s="1">
        <f t="shared" si="96"/>
        <v>0.8571428571428571</v>
      </c>
      <c r="H1574" s="4">
        <f t="shared" si="97"/>
        <v>0</v>
      </c>
      <c r="I1574" s="5">
        <f>IF(OR(AND(F1574&gt;=50,G1574&gt;SUMIF(SeasonTotals!A$2:A$9,A1574,SeasonTotals!F$2:F$9)),AND(G1574&gt;0.885,F1574&gt;=50,D1574&lt;3)),1,0)</f>
        <v>0</v>
      </c>
      <c r="J1574" s="4">
        <f t="shared" si="98"/>
        <v>0</v>
      </c>
      <c r="K1574" s="5">
        <f t="shared" si="99"/>
        <v>0</v>
      </c>
    </row>
    <row r="1575" spans="1:11" x14ac:dyDescent="0.25">
      <c r="A1575" t="s">
        <v>10</v>
      </c>
      <c r="B1575" t="s">
        <v>67</v>
      </c>
      <c r="C1575">
        <v>1</v>
      </c>
      <c r="D1575">
        <v>2</v>
      </c>
      <c r="E1575">
        <v>24</v>
      </c>
      <c r="F1575">
        <v>63</v>
      </c>
      <c r="G1575" s="1">
        <f t="shared" si="96"/>
        <v>0.92307692307692313</v>
      </c>
      <c r="H1575" s="4">
        <f t="shared" si="97"/>
        <v>1</v>
      </c>
      <c r="I1575" s="5">
        <f>IF(OR(AND(F1575&gt;=50,G1575&gt;SUMIF(SeasonTotals!A$2:A$9,A1575,SeasonTotals!F$2:F$9)),AND(G1575&gt;0.885,F1575&gt;=50,D1575&lt;3)),1,0)</f>
        <v>1</v>
      </c>
      <c r="J1575" s="4">
        <f t="shared" si="98"/>
        <v>0</v>
      </c>
      <c r="K1575" s="5">
        <f t="shared" si="99"/>
        <v>0</v>
      </c>
    </row>
    <row r="1576" spans="1:11" x14ac:dyDescent="0.25">
      <c r="A1576" t="s">
        <v>10</v>
      </c>
      <c r="B1576" t="s">
        <v>67</v>
      </c>
      <c r="C1576">
        <v>1</v>
      </c>
      <c r="D1576">
        <v>4</v>
      </c>
      <c r="E1576">
        <v>21</v>
      </c>
      <c r="F1576">
        <v>59</v>
      </c>
      <c r="G1576" s="1">
        <f t="shared" si="96"/>
        <v>0.84</v>
      </c>
      <c r="H1576" s="4">
        <f t="shared" si="97"/>
        <v>0</v>
      </c>
      <c r="I1576" s="5">
        <f>IF(OR(AND(F1576&gt;=50,G1576&gt;SUMIF(SeasonTotals!A$2:A$9,A1576,SeasonTotals!F$2:F$9)),AND(G1576&gt;0.885,F1576&gt;=50,D1576&lt;3)),1,0)</f>
        <v>0</v>
      </c>
      <c r="J1576" s="4">
        <f t="shared" si="98"/>
        <v>1</v>
      </c>
      <c r="K1576" s="5">
        <f t="shared" si="99"/>
        <v>0</v>
      </c>
    </row>
    <row r="1577" spans="1:11" x14ac:dyDescent="0.25">
      <c r="A1577" t="s">
        <v>10</v>
      </c>
      <c r="B1577" t="s">
        <v>67</v>
      </c>
      <c r="C1577">
        <v>1</v>
      </c>
      <c r="D1577">
        <v>4</v>
      </c>
      <c r="E1577">
        <v>31</v>
      </c>
      <c r="F1577">
        <v>65</v>
      </c>
      <c r="G1577" s="1">
        <f t="shared" si="96"/>
        <v>0.88571428571428568</v>
      </c>
      <c r="H1577" s="4">
        <f t="shared" si="97"/>
        <v>0</v>
      </c>
      <c r="I1577" s="5">
        <f>IF(OR(AND(F1577&gt;=50,G1577&gt;SUMIF(SeasonTotals!A$2:A$9,A1577,SeasonTotals!F$2:F$9)),AND(G1577&gt;0.885,F1577&gt;=50,D1577&lt;3)),1,0)</f>
        <v>0</v>
      </c>
      <c r="J1577" s="4">
        <f t="shared" si="98"/>
        <v>0</v>
      </c>
      <c r="K1577" s="5">
        <f t="shared" si="99"/>
        <v>0</v>
      </c>
    </row>
    <row r="1578" spans="1:11" x14ac:dyDescent="0.25">
      <c r="A1578" t="s">
        <v>10</v>
      </c>
      <c r="B1578" t="s">
        <v>67</v>
      </c>
      <c r="C1578">
        <v>1</v>
      </c>
      <c r="D1578">
        <v>3</v>
      </c>
      <c r="E1578">
        <v>31</v>
      </c>
      <c r="F1578">
        <v>60</v>
      </c>
      <c r="G1578" s="1">
        <f t="shared" si="96"/>
        <v>0.91176470588235292</v>
      </c>
      <c r="H1578" s="4">
        <f t="shared" si="97"/>
        <v>0</v>
      </c>
      <c r="I1578" s="5">
        <f>IF(OR(AND(F1578&gt;=50,G1578&gt;SUMIF(SeasonTotals!A$2:A$9,A1578,SeasonTotals!F$2:F$9)),AND(G1578&gt;0.885,F1578&gt;=50,D1578&lt;3)),1,0)</f>
        <v>1</v>
      </c>
      <c r="J1578" s="4">
        <f t="shared" si="98"/>
        <v>0</v>
      </c>
      <c r="K1578" s="5">
        <f t="shared" si="99"/>
        <v>0</v>
      </c>
    </row>
    <row r="1579" spans="1:11" x14ac:dyDescent="0.25">
      <c r="A1579" t="s">
        <v>10</v>
      </c>
      <c r="B1579" t="s">
        <v>67</v>
      </c>
      <c r="C1579">
        <v>1</v>
      </c>
      <c r="D1579">
        <v>1</v>
      </c>
      <c r="E1579">
        <v>17</v>
      </c>
      <c r="F1579">
        <v>60</v>
      </c>
      <c r="G1579" s="1">
        <f t="shared" si="96"/>
        <v>0.94444444444444442</v>
      </c>
      <c r="H1579" s="4">
        <f t="shared" si="97"/>
        <v>1</v>
      </c>
      <c r="I1579" s="5">
        <f>IF(OR(AND(F1579&gt;=50,G1579&gt;SUMIF(SeasonTotals!A$2:A$9,A1579,SeasonTotals!F$2:F$9)),AND(G1579&gt;0.885,F1579&gt;=50,D1579&lt;3)),1,0)</f>
        <v>1</v>
      </c>
      <c r="J1579" s="4">
        <f t="shared" si="98"/>
        <v>0</v>
      </c>
      <c r="K1579" s="5">
        <f t="shared" si="99"/>
        <v>0</v>
      </c>
    </row>
    <row r="1580" spans="1:11" x14ac:dyDescent="0.25">
      <c r="A1580" t="s">
        <v>10</v>
      </c>
      <c r="B1580" t="s">
        <v>67</v>
      </c>
      <c r="C1580">
        <v>1</v>
      </c>
      <c r="D1580">
        <v>3</v>
      </c>
      <c r="E1580">
        <v>15</v>
      </c>
      <c r="F1580">
        <v>36</v>
      </c>
      <c r="G1580" s="1">
        <f t="shared" si="96"/>
        <v>0.83333333333333337</v>
      </c>
      <c r="H1580" s="4">
        <f t="shared" si="97"/>
        <v>0</v>
      </c>
      <c r="I1580" s="5">
        <f>IF(OR(AND(F1580&gt;=50,G1580&gt;SUMIF(SeasonTotals!A$2:A$9,A1580,SeasonTotals!F$2:F$9)),AND(G1580&gt;0.885,F1580&gt;=50,D1580&lt;3)),1,0)</f>
        <v>0</v>
      </c>
      <c r="J1580" s="4">
        <f t="shared" si="98"/>
        <v>1</v>
      </c>
      <c r="K1580" s="5">
        <f t="shared" si="99"/>
        <v>1</v>
      </c>
    </row>
    <row r="1581" spans="1:11" x14ac:dyDescent="0.25">
      <c r="A1581" t="s">
        <v>10</v>
      </c>
      <c r="B1581" t="s">
        <v>67</v>
      </c>
      <c r="C1581">
        <v>1</v>
      </c>
      <c r="D1581">
        <v>3</v>
      </c>
      <c r="E1581">
        <v>16</v>
      </c>
      <c r="F1581">
        <v>60</v>
      </c>
      <c r="G1581" s="1">
        <f t="shared" si="96"/>
        <v>0.84210526315789469</v>
      </c>
      <c r="H1581" s="4">
        <f t="shared" si="97"/>
        <v>0</v>
      </c>
      <c r="I1581" s="5">
        <f>IF(OR(AND(F1581&gt;=50,G1581&gt;SUMIF(SeasonTotals!A$2:A$9,A1581,SeasonTotals!F$2:F$9)),AND(G1581&gt;0.885,F1581&gt;=50,D1581&lt;3)),1,0)</f>
        <v>0</v>
      </c>
      <c r="J1581" s="4">
        <f t="shared" si="98"/>
        <v>1</v>
      </c>
      <c r="K1581" s="5">
        <f t="shared" si="99"/>
        <v>0</v>
      </c>
    </row>
    <row r="1582" spans="1:11" x14ac:dyDescent="0.25">
      <c r="A1582" t="s">
        <v>10</v>
      </c>
      <c r="B1582" t="s">
        <v>67</v>
      </c>
      <c r="C1582">
        <v>1</v>
      </c>
      <c r="D1582">
        <v>3</v>
      </c>
      <c r="E1582">
        <v>19</v>
      </c>
      <c r="F1582">
        <v>60</v>
      </c>
      <c r="G1582" s="1">
        <f t="shared" si="96"/>
        <v>0.86363636363636365</v>
      </c>
      <c r="H1582" s="4">
        <f t="shared" si="97"/>
        <v>0</v>
      </c>
      <c r="I1582" s="5">
        <f>IF(OR(AND(F1582&gt;=50,G1582&gt;SUMIF(SeasonTotals!A$2:A$9,A1582,SeasonTotals!F$2:F$9)),AND(G1582&gt;0.885,F1582&gt;=50,D1582&lt;3)),1,0)</f>
        <v>0</v>
      </c>
      <c r="J1582" s="4">
        <f t="shared" si="98"/>
        <v>0</v>
      </c>
      <c r="K1582" s="5">
        <f t="shared" si="99"/>
        <v>0</v>
      </c>
    </row>
    <row r="1583" spans="1:11" x14ac:dyDescent="0.25">
      <c r="A1583" t="s">
        <v>10</v>
      </c>
      <c r="B1583" t="s">
        <v>67</v>
      </c>
      <c r="C1583">
        <v>1</v>
      </c>
      <c r="D1583">
        <v>1</v>
      </c>
      <c r="E1583">
        <v>39</v>
      </c>
      <c r="F1583">
        <v>59</v>
      </c>
      <c r="G1583" s="1">
        <f t="shared" si="96"/>
        <v>0.97499999999999998</v>
      </c>
      <c r="H1583" s="4">
        <f t="shared" si="97"/>
        <v>1</v>
      </c>
      <c r="I1583" s="5">
        <f>IF(OR(AND(F1583&gt;=50,G1583&gt;SUMIF(SeasonTotals!A$2:A$9,A1583,SeasonTotals!F$2:F$9)),AND(G1583&gt;0.885,F1583&gt;=50,D1583&lt;3)),1,0)</f>
        <v>1</v>
      </c>
      <c r="J1583" s="4">
        <f t="shared" si="98"/>
        <v>0</v>
      </c>
      <c r="K1583" s="5">
        <f t="shared" si="99"/>
        <v>0</v>
      </c>
    </row>
    <row r="1584" spans="1:11" x14ac:dyDescent="0.25">
      <c r="A1584" t="s">
        <v>10</v>
      </c>
      <c r="B1584" t="s">
        <v>67</v>
      </c>
      <c r="C1584">
        <v>1</v>
      </c>
      <c r="D1584">
        <v>4</v>
      </c>
      <c r="E1584">
        <v>22</v>
      </c>
      <c r="F1584">
        <v>59</v>
      </c>
      <c r="G1584" s="1">
        <f t="shared" si="96"/>
        <v>0.84615384615384615</v>
      </c>
      <c r="H1584" s="4">
        <f t="shared" si="97"/>
        <v>0</v>
      </c>
      <c r="I1584" s="5">
        <f>IF(OR(AND(F1584&gt;=50,G1584&gt;SUMIF(SeasonTotals!A$2:A$9,A1584,SeasonTotals!F$2:F$9)),AND(G1584&gt;0.885,F1584&gt;=50,D1584&lt;3)),1,0)</f>
        <v>0</v>
      </c>
      <c r="J1584" s="4">
        <f t="shared" si="98"/>
        <v>1</v>
      </c>
      <c r="K1584" s="5">
        <f t="shared" si="99"/>
        <v>0</v>
      </c>
    </row>
    <row r="1585" spans="1:11" x14ac:dyDescent="0.25">
      <c r="A1585" t="s">
        <v>10</v>
      </c>
      <c r="B1585" t="s">
        <v>67</v>
      </c>
      <c r="C1585">
        <v>1</v>
      </c>
      <c r="D1585">
        <v>3</v>
      </c>
      <c r="E1585">
        <v>13</v>
      </c>
      <c r="F1585">
        <v>59</v>
      </c>
      <c r="G1585" s="1">
        <f t="shared" si="96"/>
        <v>0.8125</v>
      </c>
      <c r="H1585" s="4">
        <f t="shared" si="97"/>
        <v>0</v>
      </c>
      <c r="I1585" s="5">
        <f>IF(OR(AND(F1585&gt;=50,G1585&gt;SUMIF(SeasonTotals!A$2:A$9,A1585,SeasonTotals!F$2:F$9)),AND(G1585&gt;0.885,F1585&gt;=50,D1585&lt;3)),1,0)</f>
        <v>0</v>
      </c>
      <c r="J1585" s="4">
        <f t="shared" si="98"/>
        <v>1</v>
      </c>
      <c r="K1585" s="5">
        <f t="shared" si="99"/>
        <v>0</v>
      </c>
    </row>
    <row r="1586" spans="1:11" x14ac:dyDescent="0.25">
      <c r="A1586" t="s">
        <v>10</v>
      </c>
      <c r="B1586" t="s">
        <v>67</v>
      </c>
      <c r="C1586">
        <v>1</v>
      </c>
      <c r="D1586">
        <v>4</v>
      </c>
      <c r="E1586">
        <v>30</v>
      </c>
      <c r="F1586">
        <v>51</v>
      </c>
      <c r="G1586" s="1">
        <f t="shared" si="96"/>
        <v>0.88235294117647056</v>
      </c>
      <c r="H1586" s="4">
        <f t="shared" si="97"/>
        <v>0</v>
      </c>
      <c r="I1586" s="5">
        <f>IF(OR(AND(F1586&gt;=50,G1586&gt;SUMIF(SeasonTotals!A$2:A$9,A1586,SeasonTotals!F$2:F$9)),AND(G1586&gt;0.885,F1586&gt;=50,D1586&lt;3)),1,0)</f>
        <v>0</v>
      </c>
      <c r="J1586" s="4">
        <f t="shared" si="98"/>
        <v>0</v>
      </c>
      <c r="K1586" s="5">
        <f t="shared" si="99"/>
        <v>1</v>
      </c>
    </row>
    <row r="1587" spans="1:11" x14ac:dyDescent="0.25">
      <c r="A1587" t="s">
        <v>10</v>
      </c>
      <c r="B1587" t="s">
        <v>67</v>
      </c>
      <c r="C1587">
        <v>1</v>
      </c>
      <c r="D1587">
        <v>3</v>
      </c>
      <c r="E1587">
        <v>21</v>
      </c>
      <c r="F1587">
        <v>59</v>
      </c>
      <c r="G1587" s="1">
        <f t="shared" si="96"/>
        <v>0.875</v>
      </c>
      <c r="H1587" s="4">
        <f t="shared" si="97"/>
        <v>0</v>
      </c>
      <c r="I1587" s="5">
        <f>IF(OR(AND(F1587&gt;=50,G1587&gt;SUMIF(SeasonTotals!A$2:A$9,A1587,SeasonTotals!F$2:F$9)),AND(G1587&gt;0.885,F1587&gt;=50,D1587&lt;3)),1,0)</f>
        <v>0</v>
      </c>
      <c r="J1587" s="4">
        <f t="shared" si="98"/>
        <v>0</v>
      </c>
      <c r="K1587" s="5">
        <f t="shared" si="99"/>
        <v>0</v>
      </c>
    </row>
    <row r="1588" spans="1:11" x14ac:dyDescent="0.25">
      <c r="A1588" t="s">
        <v>10</v>
      </c>
      <c r="B1588" t="s">
        <v>67</v>
      </c>
      <c r="C1588">
        <v>1</v>
      </c>
      <c r="D1588">
        <v>4</v>
      </c>
      <c r="E1588">
        <v>31</v>
      </c>
      <c r="F1588">
        <v>60</v>
      </c>
      <c r="G1588" s="1">
        <f t="shared" si="96"/>
        <v>0.88571428571428568</v>
      </c>
      <c r="H1588" s="4">
        <f t="shared" si="97"/>
        <v>0</v>
      </c>
      <c r="I1588" s="5">
        <f>IF(OR(AND(F1588&gt;=50,G1588&gt;SUMIF(SeasonTotals!A$2:A$9,A1588,SeasonTotals!F$2:F$9)),AND(G1588&gt;0.885,F1588&gt;=50,D1588&lt;3)),1,0)</f>
        <v>0</v>
      </c>
      <c r="J1588" s="4">
        <f t="shared" si="98"/>
        <v>0</v>
      </c>
      <c r="K1588" s="5">
        <f t="shared" si="99"/>
        <v>0</v>
      </c>
    </row>
    <row r="1589" spans="1:11" x14ac:dyDescent="0.25">
      <c r="A1589" t="s">
        <v>10</v>
      </c>
      <c r="B1589" t="s">
        <v>67</v>
      </c>
      <c r="C1589">
        <v>1</v>
      </c>
      <c r="D1589">
        <v>2</v>
      </c>
      <c r="E1589">
        <v>26</v>
      </c>
      <c r="F1589">
        <v>60</v>
      </c>
      <c r="G1589" s="1">
        <f t="shared" si="96"/>
        <v>0.9285714285714286</v>
      </c>
      <c r="H1589" s="4">
        <f t="shared" si="97"/>
        <v>1</v>
      </c>
      <c r="I1589" s="5">
        <f>IF(OR(AND(F1589&gt;=50,G1589&gt;SUMIF(SeasonTotals!A$2:A$9,A1589,SeasonTotals!F$2:F$9)),AND(G1589&gt;0.885,F1589&gt;=50,D1589&lt;3)),1,0)</f>
        <v>1</v>
      </c>
      <c r="J1589" s="4">
        <f t="shared" si="98"/>
        <v>0</v>
      </c>
      <c r="K1589" s="5">
        <f t="shared" si="99"/>
        <v>0</v>
      </c>
    </row>
    <row r="1590" spans="1:11" x14ac:dyDescent="0.25">
      <c r="A1590" t="s">
        <v>10</v>
      </c>
      <c r="B1590" t="s">
        <v>67</v>
      </c>
      <c r="C1590">
        <v>1</v>
      </c>
      <c r="D1590">
        <v>1</v>
      </c>
      <c r="E1590">
        <v>15</v>
      </c>
      <c r="F1590">
        <v>60</v>
      </c>
      <c r="G1590" s="1">
        <f t="shared" si="96"/>
        <v>0.9375</v>
      </c>
      <c r="H1590" s="4">
        <f t="shared" si="97"/>
        <v>1</v>
      </c>
      <c r="I1590" s="5">
        <f>IF(OR(AND(F1590&gt;=50,G1590&gt;SUMIF(SeasonTotals!A$2:A$9,A1590,SeasonTotals!F$2:F$9)),AND(G1590&gt;0.885,F1590&gt;=50,D1590&lt;3)),1,0)</f>
        <v>1</v>
      </c>
      <c r="J1590" s="4">
        <f t="shared" si="98"/>
        <v>0</v>
      </c>
      <c r="K1590" s="5">
        <f t="shared" si="99"/>
        <v>0</v>
      </c>
    </row>
    <row r="1591" spans="1:11" x14ac:dyDescent="0.25">
      <c r="A1591" t="s">
        <v>10</v>
      </c>
      <c r="B1591" t="s">
        <v>67</v>
      </c>
      <c r="C1591">
        <v>1</v>
      </c>
      <c r="D1591">
        <v>4</v>
      </c>
      <c r="E1591">
        <v>17</v>
      </c>
      <c r="F1591">
        <v>60</v>
      </c>
      <c r="G1591" s="1">
        <f t="shared" si="96"/>
        <v>0.80952380952380953</v>
      </c>
      <c r="H1591" s="4">
        <f t="shared" si="97"/>
        <v>0</v>
      </c>
      <c r="I1591" s="5">
        <f>IF(OR(AND(F1591&gt;=50,G1591&gt;SUMIF(SeasonTotals!A$2:A$9,A1591,SeasonTotals!F$2:F$9)),AND(G1591&gt;0.885,F1591&gt;=50,D1591&lt;3)),1,0)</f>
        <v>0</v>
      </c>
      <c r="J1591" s="4">
        <f t="shared" si="98"/>
        <v>1</v>
      </c>
      <c r="K1591" s="5">
        <f t="shared" si="99"/>
        <v>0</v>
      </c>
    </row>
    <row r="1592" spans="1:11" x14ac:dyDescent="0.25">
      <c r="A1592" t="s">
        <v>10</v>
      </c>
      <c r="B1592" t="s">
        <v>67</v>
      </c>
      <c r="C1592">
        <v>1</v>
      </c>
      <c r="D1592">
        <v>1</v>
      </c>
      <c r="E1592">
        <v>20</v>
      </c>
      <c r="F1592">
        <v>60</v>
      </c>
      <c r="G1592" s="1">
        <f t="shared" si="96"/>
        <v>0.95238095238095233</v>
      </c>
      <c r="H1592" s="4">
        <f t="shared" si="97"/>
        <v>1</v>
      </c>
      <c r="I1592" s="5">
        <f>IF(OR(AND(F1592&gt;=50,G1592&gt;SUMIF(SeasonTotals!A$2:A$9,A1592,SeasonTotals!F$2:F$9)),AND(G1592&gt;0.885,F1592&gt;=50,D1592&lt;3)),1,0)</f>
        <v>1</v>
      </c>
      <c r="J1592" s="4">
        <f t="shared" si="98"/>
        <v>0</v>
      </c>
      <c r="K1592" s="5">
        <f t="shared" si="99"/>
        <v>0</v>
      </c>
    </row>
    <row r="1593" spans="1:11" x14ac:dyDescent="0.25">
      <c r="A1593" t="s">
        <v>10</v>
      </c>
      <c r="B1593" t="s">
        <v>67</v>
      </c>
      <c r="C1593">
        <v>1</v>
      </c>
      <c r="D1593">
        <v>2</v>
      </c>
      <c r="E1593">
        <v>12</v>
      </c>
      <c r="F1593">
        <v>58</v>
      </c>
      <c r="G1593" s="1">
        <f t="shared" si="96"/>
        <v>0.8571428571428571</v>
      </c>
      <c r="H1593" s="4">
        <f t="shared" si="97"/>
        <v>0</v>
      </c>
      <c r="I1593" s="5">
        <f>IF(OR(AND(F1593&gt;=50,G1593&gt;SUMIF(SeasonTotals!A$2:A$9,A1593,SeasonTotals!F$2:F$9)),AND(G1593&gt;0.885,F1593&gt;=50,D1593&lt;3)),1,0)</f>
        <v>0</v>
      </c>
      <c r="J1593" s="4">
        <f t="shared" si="98"/>
        <v>0</v>
      </c>
      <c r="K1593" s="5">
        <f t="shared" si="99"/>
        <v>0</v>
      </c>
    </row>
    <row r="1594" spans="1:11" x14ac:dyDescent="0.25">
      <c r="A1594" t="s">
        <v>10</v>
      </c>
      <c r="B1594" t="s">
        <v>67</v>
      </c>
      <c r="C1594">
        <v>1</v>
      </c>
      <c r="D1594">
        <v>2</v>
      </c>
      <c r="E1594">
        <v>21</v>
      </c>
      <c r="F1594">
        <v>59</v>
      </c>
      <c r="G1594" s="1">
        <f t="shared" si="96"/>
        <v>0.91304347826086951</v>
      </c>
      <c r="H1594" s="4">
        <f t="shared" si="97"/>
        <v>1</v>
      </c>
      <c r="I1594" s="5">
        <f>IF(OR(AND(F1594&gt;=50,G1594&gt;SUMIF(SeasonTotals!A$2:A$9,A1594,SeasonTotals!F$2:F$9)),AND(G1594&gt;0.885,F1594&gt;=50,D1594&lt;3)),1,0)</f>
        <v>1</v>
      </c>
      <c r="J1594" s="4">
        <f t="shared" si="98"/>
        <v>0</v>
      </c>
      <c r="K1594" s="5">
        <f t="shared" si="99"/>
        <v>0</v>
      </c>
    </row>
    <row r="1595" spans="1:11" x14ac:dyDescent="0.25">
      <c r="A1595" t="s">
        <v>10</v>
      </c>
      <c r="B1595" t="s">
        <v>67</v>
      </c>
      <c r="C1595">
        <v>1</v>
      </c>
      <c r="D1595">
        <v>3</v>
      </c>
      <c r="E1595">
        <v>12</v>
      </c>
      <c r="F1595">
        <v>24</v>
      </c>
      <c r="G1595" s="1">
        <f t="shared" si="96"/>
        <v>0.8</v>
      </c>
      <c r="H1595" s="4">
        <f t="shared" si="97"/>
        <v>0</v>
      </c>
      <c r="I1595" s="5">
        <f>IF(OR(AND(F1595&gt;=50,G1595&gt;SUMIF(SeasonTotals!A$2:A$9,A1595,SeasonTotals!F$2:F$9)),AND(G1595&gt;0.885,F1595&gt;=50,D1595&lt;3)),1,0)</f>
        <v>0</v>
      </c>
      <c r="J1595" s="4">
        <f t="shared" si="98"/>
        <v>1</v>
      </c>
      <c r="K1595" s="5">
        <f t="shared" si="99"/>
        <v>1</v>
      </c>
    </row>
    <row r="1596" spans="1:11" x14ac:dyDescent="0.25">
      <c r="A1596" t="s">
        <v>10</v>
      </c>
      <c r="B1596" t="s">
        <v>67</v>
      </c>
      <c r="C1596">
        <v>1</v>
      </c>
      <c r="D1596">
        <v>3</v>
      </c>
      <c r="E1596">
        <v>22</v>
      </c>
      <c r="F1596">
        <v>59</v>
      </c>
      <c r="G1596" s="1">
        <f t="shared" si="96"/>
        <v>0.88</v>
      </c>
      <c r="H1596" s="4">
        <f t="shared" si="97"/>
        <v>0</v>
      </c>
      <c r="I1596" s="5">
        <f>IF(OR(AND(F1596&gt;=50,G1596&gt;SUMIF(SeasonTotals!A$2:A$9,A1596,SeasonTotals!F$2:F$9)),AND(G1596&gt;0.885,F1596&gt;=50,D1596&lt;3)),1,0)</f>
        <v>0</v>
      </c>
      <c r="J1596" s="4">
        <f t="shared" si="98"/>
        <v>0</v>
      </c>
      <c r="K1596" s="5">
        <f t="shared" si="99"/>
        <v>0</v>
      </c>
    </row>
    <row r="1597" spans="1:11" x14ac:dyDescent="0.25">
      <c r="A1597" t="s">
        <v>10</v>
      </c>
      <c r="B1597" t="s">
        <v>67</v>
      </c>
      <c r="C1597">
        <v>1</v>
      </c>
      <c r="D1597">
        <v>4</v>
      </c>
      <c r="E1597">
        <v>22</v>
      </c>
      <c r="F1597">
        <v>62</v>
      </c>
      <c r="G1597" s="1">
        <f t="shared" si="96"/>
        <v>0.84615384615384615</v>
      </c>
      <c r="H1597" s="4">
        <f t="shared" si="97"/>
        <v>0</v>
      </c>
      <c r="I1597" s="5">
        <f>IF(OR(AND(F1597&gt;=50,G1597&gt;SUMIF(SeasonTotals!A$2:A$9,A1597,SeasonTotals!F$2:F$9)),AND(G1597&gt;0.885,F1597&gt;=50,D1597&lt;3)),1,0)</f>
        <v>0</v>
      </c>
      <c r="J1597" s="4">
        <f t="shared" si="98"/>
        <v>1</v>
      </c>
      <c r="K1597" s="5">
        <f t="shared" si="99"/>
        <v>0</v>
      </c>
    </row>
    <row r="1598" spans="1:11" x14ac:dyDescent="0.25">
      <c r="A1598" t="s">
        <v>10</v>
      </c>
      <c r="B1598" t="s">
        <v>67</v>
      </c>
      <c r="C1598">
        <v>1</v>
      </c>
      <c r="D1598">
        <v>1</v>
      </c>
      <c r="E1598">
        <v>21</v>
      </c>
      <c r="F1598">
        <v>60</v>
      </c>
      <c r="G1598" s="1">
        <f t="shared" si="96"/>
        <v>0.95454545454545459</v>
      </c>
      <c r="H1598" s="4">
        <f t="shared" si="97"/>
        <v>1</v>
      </c>
      <c r="I1598" s="5">
        <f>IF(OR(AND(F1598&gt;=50,G1598&gt;SUMIF(SeasonTotals!A$2:A$9,A1598,SeasonTotals!F$2:F$9)),AND(G1598&gt;0.885,F1598&gt;=50,D1598&lt;3)),1,0)</f>
        <v>1</v>
      </c>
      <c r="J1598" s="4">
        <f t="shared" si="98"/>
        <v>0</v>
      </c>
      <c r="K1598" s="5">
        <f t="shared" si="99"/>
        <v>0</v>
      </c>
    </row>
    <row r="1599" spans="1:11" x14ac:dyDescent="0.25">
      <c r="A1599" t="s">
        <v>10</v>
      </c>
      <c r="B1599" t="s">
        <v>67</v>
      </c>
      <c r="C1599">
        <v>1</v>
      </c>
      <c r="D1599">
        <v>2</v>
      </c>
      <c r="E1599">
        <v>33</v>
      </c>
      <c r="F1599">
        <v>65</v>
      </c>
      <c r="G1599" s="1">
        <f t="shared" si="96"/>
        <v>0.94285714285714284</v>
      </c>
      <c r="H1599" s="4">
        <f t="shared" si="97"/>
        <v>1</v>
      </c>
      <c r="I1599" s="5">
        <f>IF(OR(AND(F1599&gt;=50,G1599&gt;SUMIF(SeasonTotals!A$2:A$9,A1599,SeasonTotals!F$2:F$9)),AND(G1599&gt;0.885,F1599&gt;=50,D1599&lt;3)),1,0)</f>
        <v>1</v>
      </c>
      <c r="J1599" s="4">
        <f t="shared" si="98"/>
        <v>0</v>
      </c>
      <c r="K1599" s="5">
        <f t="shared" si="99"/>
        <v>0</v>
      </c>
    </row>
    <row r="1600" spans="1:11" x14ac:dyDescent="0.25">
      <c r="A1600" t="s">
        <v>10</v>
      </c>
      <c r="B1600" t="s">
        <v>67</v>
      </c>
      <c r="C1600">
        <v>1</v>
      </c>
      <c r="D1600">
        <v>2</v>
      </c>
      <c r="E1600">
        <v>35</v>
      </c>
      <c r="F1600">
        <v>60</v>
      </c>
      <c r="G1600" s="1">
        <f t="shared" si="96"/>
        <v>0.94594594594594594</v>
      </c>
      <c r="H1600" s="4">
        <f t="shared" si="97"/>
        <v>1</v>
      </c>
      <c r="I1600" s="5">
        <f>IF(OR(AND(F1600&gt;=50,G1600&gt;SUMIF(SeasonTotals!A$2:A$9,A1600,SeasonTotals!F$2:F$9)),AND(G1600&gt;0.885,F1600&gt;=50,D1600&lt;3)),1,0)</f>
        <v>1</v>
      </c>
      <c r="J1600" s="4">
        <f t="shared" si="98"/>
        <v>0</v>
      </c>
      <c r="K1600" s="5">
        <f t="shared" si="99"/>
        <v>0</v>
      </c>
    </row>
    <row r="1601" spans="1:11" x14ac:dyDescent="0.25">
      <c r="A1601" t="s">
        <v>10</v>
      </c>
      <c r="B1601" t="s">
        <v>67</v>
      </c>
      <c r="C1601">
        <v>1</v>
      </c>
      <c r="D1601">
        <v>1</v>
      </c>
      <c r="E1601">
        <v>32</v>
      </c>
      <c r="F1601">
        <v>64</v>
      </c>
      <c r="G1601" s="1">
        <f t="shared" si="96"/>
        <v>0.96969696969696972</v>
      </c>
      <c r="H1601" s="4">
        <f t="shared" si="97"/>
        <v>1</v>
      </c>
      <c r="I1601" s="5">
        <f>IF(OR(AND(F1601&gt;=50,G1601&gt;SUMIF(SeasonTotals!A$2:A$9,A1601,SeasonTotals!F$2:F$9)),AND(G1601&gt;0.885,F1601&gt;=50,D1601&lt;3)),1,0)</f>
        <v>1</v>
      </c>
      <c r="J1601" s="4">
        <f t="shared" si="98"/>
        <v>0</v>
      </c>
      <c r="K1601" s="5">
        <f t="shared" si="99"/>
        <v>0</v>
      </c>
    </row>
    <row r="1602" spans="1:11" x14ac:dyDescent="0.25">
      <c r="A1602" t="s">
        <v>10</v>
      </c>
      <c r="B1602" t="s">
        <v>67</v>
      </c>
      <c r="C1602">
        <v>1</v>
      </c>
      <c r="D1602">
        <v>6</v>
      </c>
      <c r="E1602">
        <v>25</v>
      </c>
      <c r="F1602">
        <v>60</v>
      </c>
      <c r="G1602" s="1">
        <f t="shared" ref="G1602:G1665" si="100">E1602/MAX(1,SUM(D1602:E1602))</f>
        <v>0.80645161290322576</v>
      </c>
      <c r="H1602" s="4">
        <f t="shared" ref="H1602:H1665" si="101">IF(AND(F1602&gt;=50,OR(G1602&gt;0.913,AND(G1602&gt;0.885,D1602&lt;3))),1,0)</f>
        <v>0</v>
      </c>
      <c r="I1602" s="5">
        <f>IF(OR(AND(F1602&gt;=50,G1602&gt;SUMIF(SeasonTotals!A$2:A$9,A1602,SeasonTotals!F$2:F$9)),AND(G1602&gt;0.885,F1602&gt;=50,D1602&lt;3)),1,0)</f>
        <v>0</v>
      </c>
      <c r="J1602" s="4">
        <f t="shared" ref="J1602:J1665" si="102">IF(G1602&lt;0.85,1,0)</f>
        <v>1</v>
      </c>
      <c r="K1602" s="5">
        <f t="shared" ref="K1602:K1665" si="103">IF(F1602&lt;55,1,0)</f>
        <v>0</v>
      </c>
    </row>
    <row r="1603" spans="1:11" x14ac:dyDescent="0.25">
      <c r="A1603" t="s">
        <v>10</v>
      </c>
      <c r="B1603" t="s">
        <v>67</v>
      </c>
      <c r="C1603">
        <v>1</v>
      </c>
      <c r="D1603">
        <v>3</v>
      </c>
      <c r="E1603">
        <v>33</v>
      </c>
      <c r="F1603">
        <v>60</v>
      </c>
      <c r="G1603" s="1">
        <f t="shared" si="100"/>
        <v>0.91666666666666663</v>
      </c>
      <c r="H1603" s="4">
        <f t="shared" si="101"/>
        <v>1</v>
      </c>
      <c r="I1603" s="5">
        <f>IF(OR(AND(F1603&gt;=50,G1603&gt;SUMIF(SeasonTotals!A$2:A$9,A1603,SeasonTotals!F$2:F$9)),AND(G1603&gt;0.885,F1603&gt;=50,D1603&lt;3)),1,0)</f>
        <v>1</v>
      </c>
      <c r="J1603" s="4">
        <f t="shared" si="102"/>
        <v>0</v>
      </c>
      <c r="K1603" s="5">
        <f t="shared" si="103"/>
        <v>0</v>
      </c>
    </row>
    <row r="1604" spans="1:11" x14ac:dyDescent="0.25">
      <c r="A1604" t="s">
        <v>10</v>
      </c>
      <c r="B1604" t="s">
        <v>67</v>
      </c>
      <c r="C1604">
        <v>1</v>
      </c>
      <c r="D1604">
        <v>3</v>
      </c>
      <c r="E1604">
        <v>14</v>
      </c>
      <c r="F1604">
        <v>60</v>
      </c>
      <c r="G1604" s="1">
        <f t="shared" si="100"/>
        <v>0.82352941176470584</v>
      </c>
      <c r="H1604" s="4">
        <f t="shared" si="101"/>
        <v>0</v>
      </c>
      <c r="I1604" s="5">
        <f>IF(OR(AND(F1604&gt;=50,G1604&gt;SUMIF(SeasonTotals!A$2:A$9,A1604,SeasonTotals!F$2:F$9)),AND(G1604&gt;0.885,F1604&gt;=50,D1604&lt;3)),1,0)</f>
        <v>0</v>
      </c>
      <c r="J1604" s="4">
        <f t="shared" si="102"/>
        <v>1</v>
      </c>
      <c r="K1604" s="5">
        <f t="shared" si="103"/>
        <v>0</v>
      </c>
    </row>
    <row r="1605" spans="1:11" x14ac:dyDescent="0.25">
      <c r="A1605" t="s">
        <v>10</v>
      </c>
      <c r="B1605" t="s">
        <v>67</v>
      </c>
      <c r="C1605">
        <v>1</v>
      </c>
      <c r="D1605">
        <v>1</v>
      </c>
      <c r="E1605">
        <v>36</v>
      </c>
      <c r="F1605">
        <v>60</v>
      </c>
      <c r="G1605" s="1">
        <f t="shared" si="100"/>
        <v>0.97297297297297303</v>
      </c>
      <c r="H1605" s="4">
        <f t="shared" si="101"/>
        <v>1</v>
      </c>
      <c r="I1605" s="5">
        <f>IF(OR(AND(F1605&gt;=50,G1605&gt;SUMIF(SeasonTotals!A$2:A$9,A1605,SeasonTotals!F$2:F$9)),AND(G1605&gt;0.885,F1605&gt;=50,D1605&lt;3)),1,0)</f>
        <v>1</v>
      </c>
      <c r="J1605" s="4">
        <f t="shared" si="102"/>
        <v>0</v>
      </c>
      <c r="K1605" s="5">
        <f t="shared" si="103"/>
        <v>0</v>
      </c>
    </row>
    <row r="1606" spans="1:11" x14ac:dyDescent="0.25">
      <c r="A1606" t="s">
        <v>10</v>
      </c>
      <c r="B1606" t="s">
        <v>67</v>
      </c>
      <c r="C1606">
        <v>1</v>
      </c>
      <c r="D1606">
        <v>3</v>
      </c>
      <c r="E1606">
        <v>20</v>
      </c>
      <c r="F1606">
        <v>61</v>
      </c>
      <c r="G1606" s="1">
        <f t="shared" si="100"/>
        <v>0.86956521739130432</v>
      </c>
      <c r="H1606" s="4">
        <f t="shared" si="101"/>
        <v>0</v>
      </c>
      <c r="I1606" s="5">
        <f>IF(OR(AND(F1606&gt;=50,G1606&gt;SUMIF(SeasonTotals!A$2:A$9,A1606,SeasonTotals!F$2:F$9)),AND(G1606&gt;0.885,F1606&gt;=50,D1606&lt;3)),1,0)</f>
        <v>0</v>
      </c>
      <c r="J1606" s="4">
        <f t="shared" si="102"/>
        <v>0</v>
      </c>
      <c r="K1606" s="5">
        <f t="shared" si="103"/>
        <v>0</v>
      </c>
    </row>
    <row r="1607" spans="1:11" x14ac:dyDescent="0.25">
      <c r="A1607" t="s">
        <v>10</v>
      </c>
      <c r="B1607" t="s">
        <v>67</v>
      </c>
      <c r="C1607">
        <v>1</v>
      </c>
      <c r="D1607">
        <v>1</v>
      </c>
      <c r="E1607">
        <v>21</v>
      </c>
      <c r="F1607">
        <v>60</v>
      </c>
      <c r="G1607" s="1">
        <f t="shared" si="100"/>
        <v>0.95454545454545459</v>
      </c>
      <c r="H1607" s="4">
        <f t="shared" si="101"/>
        <v>1</v>
      </c>
      <c r="I1607" s="5">
        <f>IF(OR(AND(F1607&gt;=50,G1607&gt;SUMIF(SeasonTotals!A$2:A$9,A1607,SeasonTotals!F$2:F$9)),AND(G1607&gt;0.885,F1607&gt;=50,D1607&lt;3)),1,0)</f>
        <v>1</v>
      </c>
      <c r="J1607" s="4">
        <f t="shared" si="102"/>
        <v>0</v>
      </c>
      <c r="K1607" s="5">
        <f t="shared" si="103"/>
        <v>0</v>
      </c>
    </row>
    <row r="1608" spans="1:11" x14ac:dyDescent="0.25">
      <c r="A1608" t="s">
        <v>10</v>
      </c>
      <c r="B1608" t="s">
        <v>67</v>
      </c>
      <c r="C1608">
        <v>1</v>
      </c>
      <c r="D1608">
        <v>5</v>
      </c>
      <c r="E1608">
        <v>15</v>
      </c>
      <c r="F1608">
        <v>47</v>
      </c>
      <c r="G1608" s="1">
        <f t="shared" si="100"/>
        <v>0.75</v>
      </c>
      <c r="H1608" s="4">
        <f t="shared" si="101"/>
        <v>0</v>
      </c>
      <c r="I1608" s="5">
        <f>IF(OR(AND(F1608&gt;=50,G1608&gt;SUMIF(SeasonTotals!A$2:A$9,A1608,SeasonTotals!F$2:F$9)),AND(G1608&gt;0.885,F1608&gt;=50,D1608&lt;3)),1,0)</f>
        <v>0</v>
      </c>
      <c r="J1608" s="4">
        <f t="shared" si="102"/>
        <v>1</v>
      </c>
      <c r="K1608" s="5">
        <f t="shared" si="103"/>
        <v>1</v>
      </c>
    </row>
    <row r="1609" spans="1:11" x14ac:dyDescent="0.25">
      <c r="A1609" t="s">
        <v>10</v>
      </c>
      <c r="B1609" t="s">
        <v>67</v>
      </c>
      <c r="C1609">
        <v>1</v>
      </c>
      <c r="D1609">
        <v>3</v>
      </c>
      <c r="E1609">
        <v>29</v>
      </c>
      <c r="F1609">
        <v>60</v>
      </c>
      <c r="G1609" s="1">
        <f t="shared" si="100"/>
        <v>0.90625</v>
      </c>
      <c r="H1609" s="4">
        <f t="shared" si="101"/>
        <v>0</v>
      </c>
      <c r="I1609" s="5">
        <f>IF(OR(AND(F1609&gt;=50,G1609&gt;SUMIF(SeasonTotals!A$2:A$9,A1609,SeasonTotals!F$2:F$9)),AND(G1609&gt;0.885,F1609&gt;=50,D1609&lt;3)),1,0)</f>
        <v>0</v>
      </c>
      <c r="J1609" s="4">
        <f t="shared" si="102"/>
        <v>0</v>
      </c>
      <c r="K1609" s="5">
        <f t="shared" si="103"/>
        <v>0</v>
      </c>
    </row>
    <row r="1610" spans="1:11" x14ac:dyDescent="0.25">
      <c r="A1610" t="s">
        <v>10</v>
      </c>
      <c r="B1610" t="s">
        <v>67</v>
      </c>
      <c r="C1610">
        <v>1</v>
      </c>
      <c r="D1610">
        <v>1</v>
      </c>
      <c r="E1610">
        <v>24</v>
      </c>
      <c r="F1610">
        <v>60</v>
      </c>
      <c r="G1610" s="1">
        <f t="shared" si="100"/>
        <v>0.96</v>
      </c>
      <c r="H1610" s="4">
        <f t="shared" si="101"/>
        <v>1</v>
      </c>
      <c r="I1610" s="5">
        <f>IF(OR(AND(F1610&gt;=50,G1610&gt;SUMIF(SeasonTotals!A$2:A$9,A1610,SeasonTotals!F$2:F$9)),AND(G1610&gt;0.885,F1610&gt;=50,D1610&lt;3)),1,0)</f>
        <v>1</v>
      </c>
      <c r="J1610" s="4">
        <f t="shared" si="102"/>
        <v>0</v>
      </c>
      <c r="K1610" s="5">
        <f t="shared" si="103"/>
        <v>0</v>
      </c>
    </row>
    <row r="1611" spans="1:11" x14ac:dyDescent="0.25">
      <c r="A1611" t="s">
        <v>10</v>
      </c>
      <c r="B1611" t="s">
        <v>67</v>
      </c>
      <c r="C1611">
        <v>1</v>
      </c>
      <c r="D1611">
        <v>3</v>
      </c>
      <c r="E1611">
        <v>29</v>
      </c>
      <c r="F1611">
        <v>59</v>
      </c>
      <c r="G1611" s="1">
        <f t="shared" si="100"/>
        <v>0.90625</v>
      </c>
      <c r="H1611" s="4">
        <f t="shared" si="101"/>
        <v>0</v>
      </c>
      <c r="I1611" s="5">
        <f>IF(OR(AND(F1611&gt;=50,G1611&gt;SUMIF(SeasonTotals!A$2:A$9,A1611,SeasonTotals!F$2:F$9)),AND(G1611&gt;0.885,F1611&gt;=50,D1611&lt;3)),1,0)</f>
        <v>0</v>
      </c>
      <c r="J1611" s="4">
        <f t="shared" si="102"/>
        <v>0</v>
      </c>
      <c r="K1611" s="5">
        <f t="shared" si="103"/>
        <v>0</v>
      </c>
    </row>
    <row r="1612" spans="1:11" x14ac:dyDescent="0.25">
      <c r="A1612" t="s">
        <v>10</v>
      </c>
      <c r="B1612" t="s">
        <v>67</v>
      </c>
      <c r="C1612">
        <v>1</v>
      </c>
      <c r="D1612">
        <v>2</v>
      </c>
      <c r="E1612">
        <v>34</v>
      </c>
      <c r="F1612">
        <v>63</v>
      </c>
      <c r="G1612" s="1">
        <f t="shared" si="100"/>
        <v>0.94444444444444442</v>
      </c>
      <c r="H1612" s="4">
        <f t="shared" si="101"/>
        <v>1</v>
      </c>
      <c r="I1612" s="5">
        <f>IF(OR(AND(F1612&gt;=50,G1612&gt;SUMIF(SeasonTotals!A$2:A$9,A1612,SeasonTotals!F$2:F$9)),AND(G1612&gt;0.885,F1612&gt;=50,D1612&lt;3)),1,0)</f>
        <v>1</v>
      </c>
      <c r="J1612" s="4">
        <f t="shared" si="102"/>
        <v>0</v>
      </c>
      <c r="K1612" s="5">
        <f t="shared" si="103"/>
        <v>0</v>
      </c>
    </row>
    <row r="1613" spans="1:11" x14ac:dyDescent="0.25">
      <c r="A1613" t="s">
        <v>10</v>
      </c>
      <c r="B1613" t="s">
        <v>67</v>
      </c>
      <c r="C1613">
        <v>1</v>
      </c>
      <c r="D1613">
        <v>4</v>
      </c>
      <c r="E1613">
        <v>30</v>
      </c>
      <c r="F1613">
        <v>60</v>
      </c>
      <c r="G1613" s="1">
        <f t="shared" si="100"/>
        <v>0.88235294117647056</v>
      </c>
      <c r="H1613" s="4">
        <f t="shared" si="101"/>
        <v>0</v>
      </c>
      <c r="I1613" s="5">
        <f>IF(OR(AND(F1613&gt;=50,G1613&gt;SUMIF(SeasonTotals!A$2:A$9,A1613,SeasonTotals!F$2:F$9)),AND(G1613&gt;0.885,F1613&gt;=50,D1613&lt;3)),1,0)</f>
        <v>0</v>
      </c>
      <c r="J1613" s="4">
        <f t="shared" si="102"/>
        <v>0</v>
      </c>
      <c r="K1613" s="5">
        <f t="shared" si="103"/>
        <v>0</v>
      </c>
    </row>
    <row r="1614" spans="1:11" x14ac:dyDescent="0.25">
      <c r="A1614" t="s">
        <v>10</v>
      </c>
      <c r="B1614" t="s">
        <v>67</v>
      </c>
      <c r="C1614">
        <v>1</v>
      </c>
      <c r="D1614">
        <v>3</v>
      </c>
      <c r="E1614">
        <v>28</v>
      </c>
      <c r="F1614">
        <v>60</v>
      </c>
      <c r="G1614" s="1">
        <f t="shared" si="100"/>
        <v>0.90322580645161288</v>
      </c>
      <c r="H1614" s="4">
        <f t="shared" si="101"/>
        <v>0</v>
      </c>
      <c r="I1614" s="5">
        <f>IF(OR(AND(F1614&gt;=50,G1614&gt;SUMIF(SeasonTotals!A$2:A$9,A1614,SeasonTotals!F$2:F$9)),AND(G1614&gt;0.885,F1614&gt;=50,D1614&lt;3)),1,0)</f>
        <v>0</v>
      </c>
      <c r="J1614" s="4">
        <f t="shared" si="102"/>
        <v>0</v>
      </c>
      <c r="K1614" s="5">
        <f t="shared" si="103"/>
        <v>0</v>
      </c>
    </row>
    <row r="1615" spans="1:11" x14ac:dyDescent="0.25">
      <c r="A1615" t="s">
        <v>10</v>
      </c>
      <c r="B1615" t="s">
        <v>67</v>
      </c>
      <c r="C1615">
        <v>1</v>
      </c>
      <c r="D1615">
        <v>4</v>
      </c>
      <c r="E1615">
        <v>21</v>
      </c>
      <c r="F1615">
        <v>64</v>
      </c>
      <c r="G1615" s="1">
        <f t="shared" si="100"/>
        <v>0.84</v>
      </c>
      <c r="H1615" s="4">
        <f t="shared" si="101"/>
        <v>0</v>
      </c>
      <c r="I1615" s="5">
        <f>IF(OR(AND(F1615&gt;=50,G1615&gt;SUMIF(SeasonTotals!A$2:A$9,A1615,SeasonTotals!F$2:F$9)),AND(G1615&gt;0.885,F1615&gt;=50,D1615&lt;3)),1,0)</f>
        <v>0</v>
      </c>
      <c r="J1615" s="4">
        <f t="shared" si="102"/>
        <v>1</v>
      </c>
      <c r="K1615" s="5">
        <f t="shared" si="103"/>
        <v>0</v>
      </c>
    </row>
    <row r="1616" spans="1:11" x14ac:dyDescent="0.25">
      <c r="A1616" t="s">
        <v>10</v>
      </c>
      <c r="B1616" t="s">
        <v>67</v>
      </c>
      <c r="C1616">
        <v>1</v>
      </c>
      <c r="D1616">
        <v>2</v>
      </c>
      <c r="E1616">
        <v>29</v>
      </c>
      <c r="F1616">
        <v>59</v>
      </c>
      <c r="G1616" s="1">
        <f t="shared" si="100"/>
        <v>0.93548387096774188</v>
      </c>
      <c r="H1616" s="4">
        <f t="shared" si="101"/>
        <v>1</v>
      </c>
      <c r="I1616" s="5">
        <f>IF(OR(AND(F1616&gt;=50,G1616&gt;SUMIF(SeasonTotals!A$2:A$9,A1616,SeasonTotals!F$2:F$9)),AND(G1616&gt;0.885,F1616&gt;=50,D1616&lt;3)),1,0)</f>
        <v>1</v>
      </c>
      <c r="J1616" s="4">
        <f t="shared" si="102"/>
        <v>0</v>
      </c>
      <c r="K1616" s="5">
        <f t="shared" si="103"/>
        <v>0</v>
      </c>
    </row>
    <row r="1617" spans="1:11" x14ac:dyDescent="0.25">
      <c r="A1617" t="s">
        <v>10</v>
      </c>
      <c r="B1617" t="s">
        <v>67</v>
      </c>
      <c r="C1617">
        <v>1</v>
      </c>
      <c r="D1617">
        <v>3</v>
      </c>
      <c r="E1617">
        <v>23</v>
      </c>
      <c r="F1617">
        <v>41</v>
      </c>
      <c r="G1617" s="1">
        <f t="shared" si="100"/>
        <v>0.88461538461538458</v>
      </c>
      <c r="H1617" s="4">
        <f t="shared" si="101"/>
        <v>0</v>
      </c>
      <c r="I1617" s="5">
        <f>IF(OR(AND(F1617&gt;=50,G1617&gt;SUMIF(SeasonTotals!A$2:A$9,A1617,SeasonTotals!F$2:F$9)),AND(G1617&gt;0.885,F1617&gt;=50,D1617&lt;3)),1,0)</f>
        <v>0</v>
      </c>
      <c r="J1617" s="4">
        <f t="shared" si="102"/>
        <v>0</v>
      </c>
      <c r="K1617" s="5">
        <f t="shared" si="103"/>
        <v>1</v>
      </c>
    </row>
    <row r="1618" spans="1:11" x14ac:dyDescent="0.25">
      <c r="A1618" t="s">
        <v>10</v>
      </c>
      <c r="B1618" t="s">
        <v>67</v>
      </c>
      <c r="C1618">
        <v>1</v>
      </c>
      <c r="D1618">
        <v>2</v>
      </c>
      <c r="E1618">
        <v>29</v>
      </c>
      <c r="F1618">
        <v>65</v>
      </c>
      <c r="G1618" s="1">
        <f t="shared" si="100"/>
        <v>0.93548387096774188</v>
      </c>
      <c r="H1618" s="4">
        <f t="shared" si="101"/>
        <v>1</v>
      </c>
      <c r="I1618" s="5">
        <f>IF(OR(AND(F1618&gt;=50,G1618&gt;SUMIF(SeasonTotals!A$2:A$9,A1618,SeasonTotals!F$2:F$9)),AND(G1618&gt;0.885,F1618&gt;=50,D1618&lt;3)),1,0)</f>
        <v>1</v>
      </c>
      <c r="J1618" s="4">
        <f t="shared" si="102"/>
        <v>0</v>
      </c>
      <c r="K1618" s="5">
        <f t="shared" si="103"/>
        <v>0</v>
      </c>
    </row>
    <row r="1619" spans="1:11" x14ac:dyDescent="0.25">
      <c r="A1619" t="s">
        <v>10</v>
      </c>
      <c r="B1619" t="s">
        <v>67</v>
      </c>
      <c r="C1619">
        <v>1</v>
      </c>
      <c r="D1619">
        <v>1</v>
      </c>
      <c r="E1619">
        <v>37</v>
      </c>
      <c r="F1619">
        <v>60</v>
      </c>
      <c r="G1619" s="1">
        <f t="shared" si="100"/>
        <v>0.97368421052631582</v>
      </c>
      <c r="H1619" s="4">
        <f t="shared" si="101"/>
        <v>1</v>
      </c>
      <c r="I1619" s="5">
        <f>IF(OR(AND(F1619&gt;=50,G1619&gt;SUMIF(SeasonTotals!A$2:A$9,A1619,SeasonTotals!F$2:F$9)),AND(G1619&gt;0.885,F1619&gt;=50,D1619&lt;3)),1,0)</f>
        <v>1</v>
      </c>
      <c r="J1619" s="4">
        <f t="shared" si="102"/>
        <v>0</v>
      </c>
      <c r="K1619" s="5">
        <f t="shared" si="103"/>
        <v>0</v>
      </c>
    </row>
    <row r="1620" spans="1:11" x14ac:dyDescent="0.25">
      <c r="A1620" t="s">
        <v>10</v>
      </c>
      <c r="B1620" t="s">
        <v>67</v>
      </c>
      <c r="C1620">
        <v>1</v>
      </c>
      <c r="D1620">
        <v>1</v>
      </c>
      <c r="E1620">
        <v>23</v>
      </c>
      <c r="F1620">
        <v>59</v>
      </c>
      <c r="G1620" s="1">
        <f t="shared" si="100"/>
        <v>0.95833333333333337</v>
      </c>
      <c r="H1620" s="4">
        <f t="shared" si="101"/>
        <v>1</v>
      </c>
      <c r="I1620" s="5">
        <f>IF(OR(AND(F1620&gt;=50,G1620&gt;SUMIF(SeasonTotals!A$2:A$9,A1620,SeasonTotals!F$2:F$9)),AND(G1620&gt;0.885,F1620&gt;=50,D1620&lt;3)),1,0)</f>
        <v>1</v>
      </c>
      <c r="J1620" s="4">
        <f t="shared" si="102"/>
        <v>0</v>
      </c>
      <c r="K1620" s="5">
        <f t="shared" si="103"/>
        <v>0</v>
      </c>
    </row>
    <row r="1621" spans="1:11" x14ac:dyDescent="0.25">
      <c r="A1621" t="s">
        <v>10</v>
      </c>
      <c r="B1621" t="s">
        <v>67</v>
      </c>
      <c r="C1621">
        <v>1</v>
      </c>
      <c r="D1621">
        <v>4</v>
      </c>
      <c r="E1621">
        <v>27</v>
      </c>
      <c r="F1621">
        <v>60</v>
      </c>
      <c r="G1621" s="1">
        <f t="shared" si="100"/>
        <v>0.87096774193548387</v>
      </c>
      <c r="H1621" s="4">
        <f t="shared" si="101"/>
        <v>0</v>
      </c>
      <c r="I1621" s="5">
        <f>IF(OR(AND(F1621&gt;=50,G1621&gt;SUMIF(SeasonTotals!A$2:A$9,A1621,SeasonTotals!F$2:F$9)),AND(G1621&gt;0.885,F1621&gt;=50,D1621&lt;3)),1,0)</f>
        <v>0</v>
      </c>
      <c r="J1621" s="4">
        <f t="shared" si="102"/>
        <v>0</v>
      </c>
      <c r="K1621" s="5">
        <f t="shared" si="103"/>
        <v>0</v>
      </c>
    </row>
    <row r="1622" spans="1:11" x14ac:dyDescent="0.25">
      <c r="A1622" t="s">
        <v>10</v>
      </c>
      <c r="B1622" t="s">
        <v>67</v>
      </c>
      <c r="C1622">
        <v>1</v>
      </c>
      <c r="D1622">
        <v>2</v>
      </c>
      <c r="E1622">
        <v>22</v>
      </c>
      <c r="F1622">
        <v>59</v>
      </c>
      <c r="G1622" s="1">
        <f t="shared" si="100"/>
        <v>0.91666666666666663</v>
      </c>
      <c r="H1622" s="4">
        <f t="shared" si="101"/>
        <v>1</v>
      </c>
      <c r="I1622" s="5">
        <f>IF(OR(AND(F1622&gt;=50,G1622&gt;SUMIF(SeasonTotals!A$2:A$9,A1622,SeasonTotals!F$2:F$9)),AND(G1622&gt;0.885,F1622&gt;=50,D1622&lt;3)),1,0)</f>
        <v>1</v>
      </c>
      <c r="J1622" s="4">
        <f t="shared" si="102"/>
        <v>0</v>
      </c>
      <c r="K1622" s="5">
        <f t="shared" si="103"/>
        <v>0</v>
      </c>
    </row>
    <row r="1623" spans="1:11" x14ac:dyDescent="0.25">
      <c r="A1623" t="s">
        <v>10</v>
      </c>
      <c r="B1623" t="s">
        <v>67</v>
      </c>
      <c r="C1623">
        <v>1</v>
      </c>
      <c r="D1623">
        <v>3</v>
      </c>
      <c r="E1623">
        <v>20</v>
      </c>
      <c r="F1623">
        <v>64</v>
      </c>
      <c r="G1623" s="1">
        <f t="shared" si="100"/>
        <v>0.86956521739130432</v>
      </c>
      <c r="H1623" s="4">
        <f t="shared" si="101"/>
        <v>0</v>
      </c>
      <c r="I1623" s="5">
        <f>IF(OR(AND(F1623&gt;=50,G1623&gt;SUMIF(SeasonTotals!A$2:A$9,A1623,SeasonTotals!F$2:F$9)),AND(G1623&gt;0.885,F1623&gt;=50,D1623&lt;3)),1,0)</f>
        <v>0</v>
      </c>
      <c r="J1623" s="4">
        <f t="shared" si="102"/>
        <v>0</v>
      </c>
      <c r="K1623" s="5">
        <f t="shared" si="103"/>
        <v>0</v>
      </c>
    </row>
    <row r="1624" spans="1:11" x14ac:dyDescent="0.25">
      <c r="A1624" t="s">
        <v>10</v>
      </c>
      <c r="B1624" t="s">
        <v>67</v>
      </c>
      <c r="C1624">
        <v>1</v>
      </c>
      <c r="D1624">
        <v>2</v>
      </c>
      <c r="E1624">
        <v>25</v>
      </c>
      <c r="F1624">
        <v>59</v>
      </c>
      <c r="G1624" s="1">
        <f t="shared" si="100"/>
        <v>0.92592592592592593</v>
      </c>
      <c r="H1624" s="4">
        <f t="shared" si="101"/>
        <v>1</v>
      </c>
      <c r="I1624" s="5">
        <f>IF(OR(AND(F1624&gt;=50,G1624&gt;SUMIF(SeasonTotals!A$2:A$9,A1624,SeasonTotals!F$2:F$9)),AND(G1624&gt;0.885,F1624&gt;=50,D1624&lt;3)),1,0)</f>
        <v>1</v>
      </c>
      <c r="J1624" s="4">
        <f t="shared" si="102"/>
        <v>0</v>
      </c>
      <c r="K1624" s="5">
        <f t="shared" si="103"/>
        <v>0</v>
      </c>
    </row>
    <row r="1625" spans="1:11" x14ac:dyDescent="0.25">
      <c r="A1625" t="s">
        <v>10</v>
      </c>
      <c r="B1625" t="s">
        <v>67</v>
      </c>
      <c r="C1625">
        <v>1</v>
      </c>
      <c r="D1625">
        <v>1</v>
      </c>
      <c r="E1625">
        <v>14</v>
      </c>
      <c r="F1625">
        <v>60</v>
      </c>
      <c r="G1625" s="1">
        <f t="shared" si="100"/>
        <v>0.93333333333333335</v>
      </c>
      <c r="H1625" s="4">
        <f t="shared" si="101"/>
        <v>1</v>
      </c>
      <c r="I1625" s="5">
        <f>IF(OR(AND(F1625&gt;=50,G1625&gt;SUMIF(SeasonTotals!A$2:A$9,A1625,SeasonTotals!F$2:F$9)),AND(G1625&gt;0.885,F1625&gt;=50,D1625&lt;3)),1,0)</f>
        <v>1</v>
      </c>
      <c r="J1625" s="4">
        <f t="shared" si="102"/>
        <v>0</v>
      </c>
      <c r="K1625" s="5">
        <f t="shared" si="103"/>
        <v>0</v>
      </c>
    </row>
    <row r="1626" spans="1:11" x14ac:dyDescent="0.25">
      <c r="A1626" t="s">
        <v>10</v>
      </c>
      <c r="B1626" t="s">
        <v>67</v>
      </c>
      <c r="C1626">
        <v>1</v>
      </c>
      <c r="D1626">
        <v>3</v>
      </c>
      <c r="E1626">
        <v>40</v>
      </c>
      <c r="F1626">
        <v>64</v>
      </c>
      <c r="G1626" s="1">
        <f t="shared" si="100"/>
        <v>0.93023255813953487</v>
      </c>
      <c r="H1626" s="4">
        <f t="shared" si="101"/>
        <v>1</v>
      </c>
      <c r="I1626" s="5">
        <f>IF(OR(AND(F1626&gt;=50,G1626&gt;SUMIF(SeasonTotals!A$2:A$9,A1626,SeasonTotals!F$2:F$9)),AND(G1626&gt;0.885,F1626&gt;=50,D1626&lt;3)),1,0)</f>
        <v>1</v>
      </c>
      <c r="J1626" s="4">
        <f t="shared" si="102"/>
        <v>0</v>
      </c>
      <c r="K1626" s="5">
        <f t="shared" si="103"/>
        <v>0</v>
      </c>
    </row>
    <row r="1627" spans="1:11" x14ac:dyDescent="0.25">
      <c r="A1627" t="s">
        <v>10</v>
      </c>
      <c r="B1627" t="s">
        <v>67</v>
      </c>
      <c r="C1627">
        <v>1</v>
      </c>
      <c r="D1627">
        <v>6</v>
      </c>
      <c r="E1627">
        <v>19</v>
      </c>
      <c r="F1627">
        <v>60</v>
      </c>
      <c r="G1627" s="1">
        <f t="shared" si="100"/>
        <v>0.76</v>
      </c>
      <c r="H1627" s="4">
        <f t="shared" si="101"/>
        <v>0</v>
      </c>
      <c r="I1627" s="5">
        <f>IF(OR(AND(F1627&gt;=50,G1627&gt;SUMIF(SeasonTotals!A$2:A$9,A1627,SeasonTotals!F$2:F$9)),AND(G1627&gt;0.885,F1627&gt;=50,D1627&lt;3)),1,0)</f>
        <v>0</v>
      </c>
      <c r="J1627" s="4">
        <f t="shared" si="102"/>
        <v>1</v>
      </c>
      <c r="K1627" s="5">
        <f t="shared" si="103"/>
        <v>0</v>
      </c>
    </row>
    <row r="1628" spans="1:11" x14ac:dyDescent="0.25">
      <c r="A1628" t="s">
        <v>10</v>
      </c>
      <c r="B1628" t="s">
        <v>67</v>
      </c>
      <c r="C1628">
        <v>1</v>
      </c>
      <c r="D1628">
        <v>4</v>
      </c>
      <c r="E1628">
        <v>22</v>
      </c>
      <c r="F1628">
        <v>40</v>
      </c>
      <c r="G1628" s="1">
        <f t="shared" si="100"/>
        <v>0.84615384615384615</v>
      </c>
      <c r="H1628" s="4">
        <f t="shared" si="101"/>
        <v>0</v>
      </c>
      <c r="I1628" s="5">
        <f>IF(OR(AND(F1628&gt;=50,G1628&gt;SUMIF(SeasonTotals!A$2:A$9,A1628,SeasonTotals!F$2:F$9)),AND(G1628&gt;0.885,F1628&gt;=50,D1628&lt;3)),1,0)</f>
        <v>0</v>
      </c>
      <c r="J1628" s="4">
        <f t="shared" si="102"/>
        <v>1</v>
      </c>
      <c r="K1628" s="5">
        <f t="shared" si="103"/>
        <v>1</v>
      </c>
    </row>
    <row r="1629" spans="1:11" x14ac:dyDescent="0.25">
      <c r="A1629" t="s">
        <v>10</v>
      </c>
      <c r="B1629" t="s">
        <v>67</v>
      </c>
      <c r="C1629">
        <v>1</v>
      </c>
      <c r="D1629">
        <v>1</v>
      </c>
      <c r="E1629">
        <v>24</v>
      </c>
      <c r="F1629">
        <v>59</v>
      </c>
      <c r="G1629" s="1">
        <f t="shared" si="100"/>
        <v>0.96</v>
      </c>
      <c r="H1629" s="4">
        <f t="shared" si="101"/>
        <v>1</v>
      </c>
      <c r="I1629" s="5">
        <f>IF(OR(AND(F1629&gt;=50,G1629&gt;SUMIF(SeasonTotals!A$2:A$9,A1629,SeasonTotals!F$2:F$9)),AND(G1629&gt;0.885,F1629&gt;=50,D1629&lt;3)),1,0)</f>
        <v>1</v>
      </c>
      <c r="J1629" s="4">
        <f t="shared" si="102"/>
        <v>0</v>
      </c>
      <c r="K1629" s="5">
        <f t="shared" si="103"/>
        <v>0</v>
      </c>
    </row>
    <row r="1630" spans="1:11" x14ac:dyDescent="0.25">
      <c r="A1630" t="s">
        <v>10</v>
      </c>
      <c r="B1630" t="s">
        <v>67</v>
      </c>
      <c r="C1630">
        <v>1</v>
      </c>
      <c r="D1630">
        <v>0</v>
      </c>
      <c r="E1630">
        <v>38</v>
      </c>
      <c r="F1630">
        <v>60</v>
      </c>
      <c r="G1630" s="1">
        <f t="shared" si="100"/>
        <v>1</v>
      </c>
      <c r="H1630" s="4">
        <f t="shared" si="101"/>
        <v>1</v>
      </c>
      <c r="I1630" s="5">
        <f>IF(OR(AND(F1630&gt;=50,G1630&gt;SUMIF(SeasonTotals!A$2:A$9,A1630,SeasonTotals!F$2:F$9)),AND(G1630&gt;0.885,F1630&gt;=50,D1630&lt;3)),1,0)</f>
        <v>1</v>
      </c>
      <c r="J1630" s="4">
        <f t="shared" si="102"/>
        <v>0</v>
      </c>
      <c r="K1630" s="5">
        <f t="shared" si="103"/>
        <v>0</v>
      </c>
    </row>
    <row r="1631" spans="1:11" x14ac:dyDescent="0.25">
      <c r="A1631" t="s">
        <v>10</v>
      </c>
      <c r="B1631" t="s">
        <v>67</v>
      </c>
      <c r="C1631">
        <v>1</v>
      </c>
      <c r="D1631">
        <v>1</v>
      </c>
      <c r="E1631">
        <v>38</v>
      </c>
      <c r="F1631">
        <v>60</v>
      </c>
      <c r="G1631" s="1">
        <f t="shared" si="100"/>
        <v>0.97435897435897434</v>
      </c>
      <c r="H1631" s="4">
        <f t="shared" si="101"/>
        <v>1</v>
      </c>
      <c r="I1631" s="5">
        <f>IF(OR(AND(F1631&gt;=50,G1631&gt;SUMIF(SeasonTotals!A$2:A$9,A1631,SeasonTotals!F$2:F$9)),AND(G1631&gt;0.885,F1631&gt;=50,D1631&lt;3)),1,0)</f>
        <v>1</v>
      </c>
      <c r="J1631" s="4">
        <f t="shared" si="102"/>
        <v>0</v>
      </c>
      <c r="K1631" s="5">
        <f t="shared" si="103"/>
        <v>0</v>
      </c>
    </row>
    <row r="1632" spans="1:11" x14ac:dyDescent="0.25">
      <c r="A1632" t="s">
        <v>10</v>
      </c>
      <c r="B1632" t="s">
        <v>67</v>
      </c>
      <c r="C1632">
        <v>1</v>
      </c>
      <c r="D1632">
        <v>3</v>
      </c>
      <c r="E1632">
        <v>31</v>
      </c>
      <c r="F1632">
        <v>63</v>
      </c>
      <c r="G1632" s="1">
        <f t="shared" si="100"/>
        <v>0.91176470588235292</v>
      </c>
      <c r="H1632" s="4">
        <f t="shared" si="101"/>
        <v>0</v>
      </c>
      <c r="I1632" s="5">
        <f>IF(OR(AND(F1632&gt;=50,G1632&gt;SUMIF(SeasonTotals!A$2:A$9,A1632,SeasonTotals!F$2:F$9)),AND(G1632&gt;0.885,F1632&gt;=50,D1632&lt;3)),1,0)</f>
        <v>1</v>
      </c>
      <c r="J1632" s="4">
        <f t="shared" si="102"/>
        <v>0</v>
      </c>
      <c r="K1632" s="5">
        <f t="shared" si="103"/>
        <v>0</v>
      </c>
    </row>
    <row r="1633" spans="1:11" x14ac:dyDescent="0.25">
      <c r="A1633" t="s">
        <v>10</v>
      </c>
      <c r="B1633" t="s">
        <v>67</v>
      </c>
      <c r="C1633">
        <v>1</v>
      </c>
      <c r="D1633">
        <v>2</v>
      </c>
      <c r="E1633">
        <v>9</v>
      </c>
      <c r="F1633">
        <v>20</v>
      </c>
      <c r="G1633" s="1">
        <f t="shared" si="100"/>
        <v>0.81818181818181823</v>
      </c>
      <c r="H1633" s="4">
        <f t="shared" si="101"/>
        <v>0</v>
      </c>
      <c r="I1633" s="5">
        <f>IF(OR(AND(F1633&gt;=50,G1633&gt;SUMIF(SeasonTotals!A$2:A$9,A1633,SeasonTotals!F$2:F$9)),AND(G1633&gt;0.885,F1633&gt;=50,D1633&lt;3)),1,0)</f>
        <v>0</v>
      </c>
      <c r="J1633" s="4">
        <f t="shared" si="102"/>
        <v>1</v>
      </c>
      <c r="K1633" s="5">
        <f t="shared" si="103"/>
        <v>1</v>
      </c>
    </row>
    <row r="1634" spans="1:11" x14ac:dyDescent="0.25">
      <c r="A1634" t="s">
        <v>10</v>
      </c>
      <c r="B1634" t="s">
        <v>67</v>
      </c>
      <c r="C1634">
        <v>1</v>
      </c>
      <c r="D1634">
        <v>0</v>
      </c>
      <c r="E1634">
        <v>39</v>
      </c>
      <c r="F1634">
        <v>60</v>
      </c>
      <c r="G1634" s="1">
        <f t="shared" si="100"/>
        <v>1</v>
      </c>
      <c r="H1634" s="4">
        <f t="shared" si="101"/>
        <v>1</v>
      </c>
      <c r="I1634" s="5">
        <f>IF(OR(AND(F1634&gt;=50,G1634&gt;SUMIF(SeasonTotals!A$2:A$9,A1634,SeasonTotals!F$2:F$9)),AND(G1634&gt;0.885,F1634&gt;=50,D1634&lt;3)),1,0)</f>
        <v>1</v>
      </c>
      <c r="J1634" s="4">
        <f t="shared" si="102"/>
        <v>0</v>
      </c>
      <c r="K1634" s="5">
        <f t="shared" si="103"/>
        <v>0</v>
      </c>
    </row>
    <row r="1635" spans="1:11" x14ac:dyDescent="0.25">
      <c r="A1635" t="s">
        <v>10</v>
      </c>
      <c r="B1635" t="s">
        <v>67</v>
      </c>
      <c r="C1635">
        <v>1</v>
      </c>
      <c r="D1635">
        <v>2</v>
      </c>
      <c r="E1635">
        <v>34</v>
      </c>
      <c r="F1635">
        <v>61</v>
      </c>
      <c r="G1635" s="1">
        <f t="shared" si="100"/>
        <v>0.94444444444444442</v>
      </c>
      <c r="H1635" s="4">
        <f t="shared" si="101"/>
        <v>1</v>
      </c>
      <c r="I1635" s="5">
        <f>IF(OR(AND(F1635&gt;=50,G1635&gt;SUMIF(SeasonTotals!A$2:A$9,A1635,SeasonTotals!F$2:F$9)),AND(G1635&gt;0.885,F1635&gt;=50,D1635&lt;3)),1,0)</f>
        <v>1</v>
      </c>
      <c r="J1635" s="4">
        <f t="shared" si="102"/>
        <v>0</v>
      </c>
      <c r="K1635" s="5">
        <f t="shared" si="103"/>
        <v>0</v>
      </c>
    </row>
    <row r="1636" spans="1:11" x14ac:dyDescent="0.25">
      <c r="A1636" t="s">
        <v>10</v>
      </c>
      <c r="B1636" t="s">
        <v>67</v>
      </c>
      <c r="C1636">
        <v>1</v>
      </c>
      <c r="D1636">
        <v>3</v>
      </c>
      <c r="E1636">
        <v>29</v>
      </c>
      <c r="F1636">
        <v>60</v>
      </c>
      <c r="G1636" s="1">
        <f t="shared" si="100"/>
        <v>0.90625</v>
      </c>
      <c r="H1636" s="4">
        <f t="shared" si="101"/>
        <v>0</v>
      </c>
      <c r="I1636" s="5">
        <f>IF(OR(AND(F1636&gt;=50,G1636&gt;SUMIF(SeasonTotals!A$2:A$9,A1636,SeasonTotals!F$2:F$9)),AND(G1636&gt;0.885,F1636&gt;=50,D1636&lt;3)),1,0)</f>
        <v>0</v>
      </c>
      <c r="J1636" s="4">
        <f t="shared" si="102"/>
        <v>0</v>
      </c>
      <c r="K1636" s="5">
        <f t="shared" si="103"/>
        <v>0</v>
      </c>
    </row>
    <row r="1637" spans="1:11" x14ac:dyDescent="0.25">
      <c r="A1637" t="s">
        <v>10</v>
      </c>
      <c r="B1637" t="s">
        <v>67</v>
      </c>
      <c r="C1637">
        <v>1</v>
      </c>
      <c r="D1637">
        <v>3</v>
      </c>
      <c r="E1637">
        <v>31</v>
      </c>
      <c r="F1637">
        <v>59</v>
      </c>
      <c r="G1637" s="1">
        <f t="shared" si="100"/>
        <v>0.91176470588235292</v>
      </c>
      <c r="H1637" s="4">
        <f t="shared" si="101"/>
        <v>0</v>
      </c>
      <c r="I1637" s="5">
        <f>IF(OR(AND(F1637&gt;=50,G1637&gt;SUMIF(SeasonTotals!A$2:A$9,A1637,SeasonTotals!F$2:F$9)),AND(G1637&gt;0.885,F1637&gt;=50,D1637&lt;3)),1,0)</f>
        <v>1</v>
      </c>
      <c r="J1637" s="4">
        <f t="shared" si="102"/>
        <v>0</v>
      </c>
      <c r="K1637" s="5">
        <f t="shared" si="103"/>
        <v>0</v>
      </c>
    </row>
    <row r="1638" spans="1:11" x14ac:dyDescent="0.25">
      <c r="A1638" t="s">
        <v>10</v>
      </c>
      <c r="B1638" t="s">
        <v>67</v>
      </c>
      <c r="C1638">
        <v>1</v>
      </c>
      <c r="D1638">
        <v>2</v>
      </c>
      <c r="E1638">
        <v>34</v>
      </c>
      <c r="F1638">
        <v>60</v>
      </c>
      <c r="G1638" s="1">
        <f t="shared" si="100"/>
        <v>0.94444444444444442</v>
      </c>
      <c r="H1638" s="4">
        <f t="shared" si="101"/>
        <v>1</v>
      </c>
      <c r="I1638" s="5">
        <f>IF(OR(AND(F1638&gt;=50,G1638&gt;SUMIF(SeasonTotals!A$2:A$9,A1638,SeasonTotals!F$2:F$9)),AND(G1638&gt;0.885,F1638&gt;=50,D1638&lt;3)),1,0)</f>
        <v>1</v>
      </c>
      <c r="J1638" s="4">
        <f t="shared" si="102"/>
        <v>0</v>
      </c>
      <c r="K1638" s="5">
        <f t="shared" si="103"/>
        <v>0</v>
      </c>
    </row>
    <row r="1639" spans="1:11" x14ac:dyDescent="0.25">
      <c r="A1639" t="s">
        <v>10</v>
      </c>
      <c r="B1639" t="s">
        <v>67</v>
      </c>
      <c r="C1639">
        <v>1</v>
      </c>
      <c r="D1639">
        <v>3</v>
      </c>
      <c r="E1639">
        <v>35</v>
      </c>
      <c r="F1639">
        <v>60</v>
      </c>
      <c r="G1639" s="1">
        <f t="shared" si="100"/>
        <v>0.92105263157894735</v>
      </c>
      <c r="H1639" s="4">
        <f t="shared" si="101"/>
        <v>1</v>
      </c>
      <c r="I1639" s="5">
        <f>IF(OR(AND(F1639&gt;=50,G1639&gt;SUMIF(SeasonTotals!A$2:A$9,A1639,SeasonTotals!F$2:F$9)),AND(G1639&gt;0.885,F1639&gt;=50,D1639&lt;3)),1,0)</f>
        <v>1</v>
      </c>
      <c r="J1639" s="4">
        <f t="shared" si="102"/>
        <v>0</v>
      </c>
      <c r="K1639" s="5">
        <f t="shared" si="103"/>
        <v>0</v>
      </c>
    </row>
    <row r="1640" spans="1:11" x14ac:dyDescent="0.25">
      <c r="A1640" t="s">
        <v>10</v>
      </c>
      <c r="B1640" t="s">
        <v>67</v>
      </c>
      <c r="C1640">
        <v>1</v>
      </c>
      <c r="D1640">
        <v>1</v>
      </c>
      <c r="E1640">
        <v>15</v>
      </c>
      <c r="F1640">
        <v>60</v>
      </c>
      <c r="G1640" s="1">
        <f t="shared" si="100"/>
        <v>0.9375</v>
      </c>
      <c r="H1640" s="4">
        <f t="shared" si="101"/>
        <v>1</v>
      </c>
      <c r="I1640" s="5">
        <f>IF(OR(AND(F1640&gt;=50,G1640&gt;SUMIF(SeasonTotals!A$2:A$9,A1640,SeasonTotals!F$2:F$9)),AND(G1640&gt;0.885,F1640&gt;=50,D1640&lt;3)),1,0)</f>
        <v>1</v>
      </c>
      <c r="J1640" s="4">
        <f t="shared" si="102"/>
        <v>0</v>
      </c>
      <c r="K1640" s="5">
        <f t="shared" si="103"/>
        <v>0</v>
      </c>
    </row>
    <row r="1641" spans="1:11" x14ac:dyDescent="0.25">
      <c r="A1641" t="s">
        <v>10</v>
      </c>
      <c r="B1641" t="s">
        <v>67</v>
      </c>
      <c r="C1641">
        <v>1</v>
      </c>
      <c r="D1641">
        <v>4</v>
      </c>
      <c r="E1641">
        <v>29</v>
      </c>
      <c r="F1641">
        <v>60</v>
      </c>
      <c r="G1641" s="1">
        <f t="shared" si="100"/>
        <v>0.87878787878787878</v>
      </c>
      <c r="H1641" s="4">
        <f t="shared" si="101"/>
        <v>0</v>
      </c>
      <c r="I1641" s="5">
        <f>IF(OR(AND(F1641&gt;=50,G1641&gt;SUMIF(SeasonTotals!A$2:A$9,A1641,SeasonTotals!F$2:F$9)),AND(G1641&gt;0.885,F1641&gt;=50,D1641&lt;3)),1,0)</f>
        <v>0</v>
      </c>
      <c r="J1641" s="4">
        <f t="shared" si="102"/>
        <v>0</v>
      </c>
      <c r="K1641" s="5">
        <f t="shared" si="103"/>
        <v>0</v>
      </c>
    </row>
    <row r="1642" spans="1:11" x14ac:dyDescent="0.25">
      <c r="A1642" t="s">
        <v>10</v>
      </c>
      <c r="B1642" t="s">
        <v>67</v>
      </c>
      <c r="C1642">
        <v>1</v>
      </c>
      <c r="D1642">
        <v>2</v>
      </c>
      <c r="E1642">
        <v>21</v>
      </c>
      <c r="F1642">
        <v>51</v>
      </c>
      <c r="G1642" s="1">
        <f t="shared" si="100"/>
        <v>0.91304347826086951</v>
      </c>
      <c r="H1642" s="4">
        <f t="shared" si="101"/>
        <v>1</v>
      </c>
      <c r="I1642" s="5">
        <f>IF(OR(AND(F1642&gt;=50,G1642&gt;SUMIF(SeasonTotals!A$2:A$9,A1642,SeasonTotals!F$2:F$9)),AND(G1642&gt;0.885,F1642&gt;=50,D1642&lt;3)),1,0)</f>
        <v>1</v>
      </c>
      <c r="J1642" s="4">
        <f t="shared" si="102"/>
        <v>0</v>
      </c>
      <c r="K1642" s="5">
        <f t="shared" si="103"/>
        <v>1</v>
      </c>
    </row>
    <row r="1643" spans="1:11" x14ac:dyDescent="0.25">
      <c r="A1643" t="s">
        <v>10</v>
      </c>
      <c r="B1643" t="s">
        <v>67</v>
      </c>
      <c r="C1643">
        <v>1</v>
      </c>
      <c r="D1643">
        <v>2</v>
      </c>
      <c r="E1643">
        <v>32</v>
      </c>
      <c r="F1643">
        <v>60</v>
      </c>
      <c r="G1643" s="1">
        <f t="shared" si="100"/>
        <v>0.94117647058823528</v>
      </c>
      <c r="H1643" s="4">
        <f t="shared" si="101"/>
        <v>1</v>
      </c>
      <c r="I1643" s="5">
        <f>IF(OR(AND(F1643&gt;=50,G1643&gt;SUMIF(SeasonTotals!A$2:A$9,A1643,SeasonTotals!F$2:F$9)),AND(G1643&gt;0.885,F1643&gt;=50,D1643&lt;3)),1,0)</f>
        <v>1</v>
      </c>
      <c r="J1643" s="4">
        <f t="shared" si="102"/>
        <v>0</v>
      </c>
      <c r="K1643" s="5">
        <f t="shared" si="103"/>
        <v>0</v>
      </c>
    </row>
    <row r="1644" spans="1:11" x14ac:dyDescent="0.25">
      <c r="A1644" t="s">
        <v>10</v>
      </c>
      <c r="B1644" t="s">
        <v>67</v>
      </c>
      <c r="C1644">
        <v>1</v>
      </c>
      <c r="D1644">
        <v>2</v>
      </c>
      <c r="E1644">
        <v>19</v>
      </c>
      <c r="F1644">
        <v>59</v>
      </c>
      <c r="G1644" s="1">
        <f t="shared" si="100"/>
        <v>0.90476190476190477</v>
      </c>
      <c r="H1644" s="4">
        <f t="shared" si="101"/>
        <v>1</v>
      </c>
      <c r="I1644" s="5">
        <f>IF(OR(AND(F1644&gt;=50,G1644&gt;SUMIF(SeasonTotals!A$2:A$9,A1644,SeasonTotals!F$2:F$9)),AND(G1644&gt;0.885,F1644&gt;=50,D1644&lt;3)),1,0)</f>
        <v>1</v>
      </c>
      <c r="J1644" s="4">
        <f t="shared" si="102"/>
        <v>0</v>
      </c>
      <c r="K1644" s="5">
        <f t="shared" si="103"/>
        <v>0</v>
      </c>
    </row>
    <row r="1645" spans="1:11" x14ac:dyDescent="0.25">
      <c r="A1645" t="s">
        <v>10</v>
      </c>
      <c r="B1645" t="s">
        <v>67</v>
      </c>
      <c r="C1645">
        <v>1</v>
      </c>
      <c r="D1645">
        <v>4</v>
      </c>
      <c r="E1645">
        <v>9</v>
      </c>
      <c r="F1645">
        <v>26</v>
      </c>
      <c r="G1645" s="1">
        <f t="shared" si="100"/>
        <v>0.69230769230769229</v>
      </c>
      <c r="H1645" s="4">
        <f t="shared" si="101"/>
        <v>0</v>
      </c>
      <c r="I1645" s="5">
        <f>IF(OR(AND(F1645&gt;=50,G1645&gt;SUMIF(SeasonTotals!A$2:A$9,A1645,SeasonTotals!F$2:F$9)),AND(G1645&gt;0.885,F1645&gt;=50,D1645&lt;3)),1,0)</f>
        <v>0</v>
      </c>
      <c r="J1645" s="4">
        <f t="shared" si="102"/>
        <v>1</v>
      </c>
      <c r="K1645" s="5">
        <f t="shared" si="103"/>
        <v>1</v>
      </c>
    </row>
    <row r="1646" spans="1:11" x14ac:dyDescent="0.25">
      <c r="A1646" t="s">
        <v>10</v>
      </c>
      <c r="B1646" t="s">
        <v>67</v>
      </c>
      <c r="C1646">
        <v>1</v>
      </c>
      <c r="D1646">
        <v>2</v>
      </c>
      <c r="E1646">
        <v>28</v>
      </c>
      <c r="F1646">
        <v>59</v>
      </c>
      <c r="G1646" s="1">
        <f t="shared" si="100"/>
        <v>0.93333333333333335</v>
      </c>
      <c r="H1646" s="4">
        <f t="shared" si="101"/>
        <v>1</v>
      </c>
      <c r="I1646" s="5">
        <f>IF(OR(AND(F1646&gt;=50,G1646&gt;SUMIF(SeasonTotals!A$2:A$9,A1646,SeasonTotals!F$2:F$9)),AND(G1646&gt;0.885,F1646&gt;=50,D1646&lt;3)),1,0)</f>
        <v>1</v>
      </c>
      <c r="J1646" s="4">
        <f t="shared" si="102"/>
        <v>0</v>
      </c>
      <c r="K1646" s="5">
        <f t="shared" si="103"/>
        <v>0</v>
      </c>
    </row>
    <row r="1647" spans="1:11" x14ac:dyDescent="0.25">
      <c r="A1647" t="s">
        <v>10</v>
      </c>
      <c r="B1647" t="s">
        <v>67</v>
      </c>
      <c r="C1647">
        <v>1</v>
      </c>
      <c r="D1647">
        <v>3</v>
      </c>
      <c r="E1647">
        <v>23</v>
      </c>
      <c r="F1647">
        <v>59</v>
      </c>
      <c r="G1647" s="1">
        <f t="shared" si="100"/>
        <v>0.88461538461538458</v>
      </c>
      <c r="H1647" s="4">
        <f t="shared" si="101"/>
        <v>0</v>
      </c>
      <c r="I1647" s="5">
        <f>IF(OR(AND(F1647&gt;=50,G1647&gt;SUMIF(SeasonTotals!A$2:A$9,A1647,SeasonTotals!F$2:F$9)),AND(G1647&gt;0.885,F1647&gt;=50,D1647&lt;3)),1,0)</f>
        <v>0</v>
      </c>
      <c r="J1647" s="4">
        <f t="shared" si="102"/>
        <v>0</v>
      </c>
      <c r="K1647" s="5">
        <f t="shared" si="103"/>
        <v>0</v>
      </c>
    </row>
    <row r="1648" spans="1:11" x14ac:dyDescent="0.25">
      <c r="A1648" t="s">
        <v>10</v>
      </c>
      <c r="B1648" t="s">
        <v>68</v>
      </c>
      <c r="C1648">
        <v>1</v>
      </c>
      <c r="D1648">
        <v>2</v>
      </c>
      <c r="E1648">
        <v>22</v>
      </c>
      <c r="F1648">
        <v>59</v>
      </c>
      <c r="G1648" s="1">
        <f t="shared" si="100"/>
        <v>0.91666666666666663</v>
      </c>
      <c r="H1648" s="4">
        <f t="shared" si="101"/>
        <v>1</v>
      </c>
      <c r="I1648" s="5">
        <f>IF(OR(AND(F1648&gt;=50,G1648&gt;SUMIF(SeasonTotals!A$2:A$9,A1648,SeasonTotals!F$2:F$9)),AND(G1648&gt;0.885,F1648&gt;=50,D1648&lt;3)),1,0)</f>
        <v>1</v>
      </c>
      <c r="J1648" s="4">
        <f t="shared" si="102"/>
        <v>0</v>
      </c>
      <c r="K1648" s="5">
        <f t="shared" si="103"/>
        <v>0</v>
      </c>
    </row>
    <row r="1649" spans="1:11" x14ac:dyDescent="0.25">
      <c r="A1649" t="s">
        <v>10</v>
      </c>
      <c r="B1649" t="s">
        <v>68</v>
      </c>
      <c r="C1649">
        <v>1</v>
      </c>
      <c r="D1649">
        <v>3</v>
      </c>
      <c r="E1649">
        <v>21</v>
      </c>
      <c r="F1649">
        <v>59</v>
      </c>
      <c r="G1649" s="1">
        <f t="shared" si="100"/>
        <v>0.875</v>
      </c>
      <c r="H1649" s="4">
        <f t="shared" si="101"/>
        <v>0</v>
      </c>
      <c r="I1649" s="5">
        <f>IF(OR(AND(F1649&gt;=50,G1649&gt;SUMIF(SeasonTotals!A$2:A$9,A1649,SeasonTotals!F$2:F$9)),AND(G1649&gt;0.885,F1649&gt;=50,D1649&lt;3)),1,0)</f>
        <v>0</v>
      </c>
      <c r="J1649" s="4">
        <f t="shared" si="102"/>
        <v>0</v>
      </c>
      <c r="K1649" s="5">
        <f t="shared" si="103"/>
        <v>0</v>
      </c>
    </row>
    <row r="1650" spans="1:11" x14ac:dyDescent="0.25">
      <c r="A1650" t="s">
        <v>10</v>
      </c>
      <c r="B1650" t="s">
        <v>68</v>
      </c>
      <c r="C1650">
        <v>1</v>
      </c>
      <c r="D1650">
        <v>5</v>
      </c>
      <c r="E1650">
        <v>37</v>
      </c>
      <c r="F1650">
        <v>60</v>
      </c>
      <c r="G1650" s="1">
        <f t="shared" si="100"/>
        <v>0.88095238095238093</v>
      </c>
      <c r="H1650" s="4">
        <f t="shared" si="101"/>
        <v>0</v>
      </c>
      <c r="I1650" s="5">
        <f>IF(OR(AND(F1650&gt;=50,G1650&gt;SUMIF(SeasonTotals!A$2:A$9,A1650,SeasonTotals!F$2:F$9)),AND(G1650&gt;0.885,F1650&gt;=50,D1650&lt;3)),1,0)</f>
        <v>0</v>
      </c>
      <c r="J1650" s="4">
        <f t="shared" si="102"/>
        <v>0</v>
      </c>
      <c r="K1650" s="5">
        <f t="shared" si="103"/>
        <v>0</v>
      </c>
    </row>
    <row r="1651" spans="1:11" x14ac:dyDescent="0.25">
      <c r="A1651" t="s">
        <v>10</v>
      </c>
      <c r="B1651" t="s">
        <v>68</v>
      </c>
      <c r="C1651">
        <v>1</v>
      </c>
      <c r="D1651">
        <v>1</v>
      </c>
      <c r="E1651">
        <v>24</v>
      </c>
      <c r="F1651">
        <v>60</v>
      </c>
      <c r="G1651" s="1">
        <f t="shared" si="100"/>
        <v>0.96</v>
      </c>
      <c r="H1651" s="4">
        <f t="shared" si="101"/>
        <v>1</v>
      </c>
      <c r="I1651" s="5">
        <f>IF(OR(AND(F1651&gt;=50,G1651&gt;SUMIF(SeasonTotals!A$2:A$9,A1651,SeasonTotals!F$2:F$9)),AND(G1651&gt;0.885,F1651&gt;=50,D1651&lt;3)),1,0)</f>
        <v>1</v>
      </c>
      <c r="J1651" s="4">
        <f t="shared" si="102"/>
        <v>0</v>
      </c>
      <c r="K1651" s="5">
        <f t="shared" si="103"/>
        <v>0</v>
      </c>
    </row>
    <row r="1652" spans="1:11" x14ac:dyDescent="0.25">
      <c r="A1652" t="s">
        <v>10</v>
      </c>
      <c r="B1652" t="s">
        <v>68</v>
      </c>
      <c r="C1652">
        <v>1</v>
      </c>
      <c r="D1652">
        <v>0</v>
      </c>
      <c r="E1652">
        <v>35</v>
      </c>
      <c r="F1652">
        <v>60</v>
      </c>
      <c r="G1652" s="1">
        <f t="shared" si="100"/>
        <v>1</v>
      </c>
      <c r="H1652" s="4">
        <f t="shared" si="101"/>
        <v>1</v>
      </c>
      <c r="I1652" s="5">
        <f>IF(OR(AND(F1652&gt;=50,G1652&gt;SUMIF(SeasonTotals!A$2:A$9,A1652,SeasonTotals!F$2:F$9)),AND(G1652&gt;0.885,F1652&gt;=50,D1652&lt;3)),1,0)</f>
        <v>1</v>
      </c>
      <c r="J1652" s="4">
        <f t="shared" si="102"/>
        <v>0</v>
      </c>
      <c r="K1652" s="5">
        <f t="shared" si="103"/>
        <v>0</v>
      </c>
    </row>
    <row r="1653" spans="1:11" x14ac:dyDescent="0.25">
      <c r="A1653" t="s">
        <v>10</v>
      </c>
      <c r="B1653" t="s">
        <v>68</v>
      </c>
      <c r="C1653">
        <v>1</v>
      </c>
      <c r="D1653">
        <v>2</v>
      </c>
      <c r="E1653">
        <v>24</v>
      </c>
      <c r="F1653">
        <v>60</v>
      </c>
      <c r="G1653" s="1">
        <f t="shared" si="100"/>
        <v>0.92307692307692313</v>
      </c>
      <c r="H1653" s="4">
        <f t="shared" si="101"/>
        <v>1</v>
      </c>
      <c r="I1653" s="5">
        <f>IF(OR(AND(F1653&gt;=50,G1653&gt;SUMIF(SeasonTotals!A$2:A$9,A1653,SeasonTotals!F$2:F$9)),AND(G1653&gt;0.885,F1653&gt;=50,D1653&lt;3)),1,0)</f>
        <v>1</v>
      </c>
      <c r="J1653" s="4">
        <f t="shared" si="102"/>
        <v>0</v>
      </c>
      <c r="K1653" s="5">
        <f t="shared" si="103"/>
        <v>0</v>
      </c>
    </row>
    <row r="1654" spans="1:11" x14ac:dyDescent="0.25">
      <c r="A1654" t="s">
        <v>10</v>
      </c>
      <c r="B1654" t="s">
        <v>68</v>
      </c>
      <c r="C1654">
        <v>1</v>
      </c>
      <c r="D1654">
        <v>5</v>
      </c>
      <c r="E1654">
        <v>23</v>
      </c>
      <c r="F1654">
        <v>60</v>
      </c>
      <c r="G1654" s="1">
        <f t="shared" si="100"/>
        <v>0.8214285714285714</v>
      </c>
      <c r="H1654" s="4">
        <f t="shared" si="101"/>
        <v>0</v>
      </c>
      <c r="I1654" s="5">
        <f>IF(OR(AND(F1654&gt;=50,G1654&gt;SUMIF(SeasonTotals!A$2:A$9,A1654,SeasonTotals!F$2:F$9)),AND(G1654&gt;0.885,F1654&gt;=50,D1654&lt;3)),1,0)</f>
        <v>0</v>
      </c>
      <c r="J1654" s="4">
        <f t="shared" si="102"/>
        <v>1</v>
      </c>
      <c r="K1654" s="5">
        <f t="shared" si="103"/>
        <v>0</v>
      </c>
    </row>
    <row r="1655" spans="1:11" x14ac:dyDescent="0.25">
      <c r="A1655" t="s">
        <v>10</v>
      </c>
      <c r="B1655" t="s">
        <v>68</v>
      </c>
      <c r="C1655">
        <v>1</v>
      </c>
      <c r="D1655">
        <v>1</v>
      </c>
      <c r="E1655">
        <v>30</v>
      </c>
      <c r="F1655">
        <v>60</v>
      </c>
      <c r="G1655" s="1">
        <f t="shared" si="100"/>
        <v>0.967741935483871</v>
      </c>
      <c r="H1655" s="4">
        <f t="shared" si="101"/>
        <v>1</v>
      </c>
      <c r="I1655" s="5">
        <f>IF(OR(AND(F1655&gt;=50,G1655&gt;SUMIF(SeasonTotals!A$2:A$9,A1655,SeasonTotals!F$2:F$9)),AND(G1655&gt;0.885,F1655&gt;=50,D1655&lt;3)),1,0)</f>
        <v>1</v>
      </c>
      <c r="J1655" s="4">
        <f t="shared" si="102"/>
        <v>0</v>
      </c>
      <c r="K1655" s="5">
        <f t="shared" si="103"/>
        <v>0</v>
      </c>
    </row>
    <row r="1656" spans="1:11" x14ac:dyDescent="0.25">
      <c r="A1656" t="s">
        <v>10</v>
      </c>
      <c r="B1656" t="s">
        <v>68</v>
      </c>
      <c r="C1656">
        <v>1</v>
      </c>
      <c r="D1656">
        <v>2</v>
      </c>
      <c r="E1656">
        <v>25</v>
      </c>
      <c r="F1656">
        <v>60</v>
      </c>
      <c r="G1656" s="1">
        <f t="shared" si="100"/>
        <v>0.92592592592592593</v>
      </c>
      <c r="H1656" s="4">
        <f t="shared" si="101"/>
        <v>1</v>
      </c>
      <c r="I1656" s="5">
        <f>IF(OR(AND(F1656&gt;=50,G1656&gt;SUMIF(SeasonTotals!A$2:A$9,A1656,SeasonTotals!F$2:F$9)),AND(G1656&gt;0.885,F1656&gt;=50,D1656&lt;3)),1,0)</f>
        <v>1</v>
      </c>
      <c r="J1656" s="4">
        <f t="shared" si="102"/>
        <v>0</v>
      </c>
      <c r="K1656" s="5">
        <f t="shared" si="103"/>
        <v>0</v>
      </c>
    </row>
    <row r="1657" spans="1:11" x14ac:dyDescent="0.25">
      <c r="A1657" t="s">
        <v>10</v>
      </c>
      <c r="B1657" t="s">
        <v>68</v>
      </c>
      <c r="C1657">
        <v>1</v>
      </c>
      <c r="D1657">
        <v>4</v>
      </c>
      <c r="E1657">
        <v>28</v>
      </c>
      <c r="F1657">
        <v>59</v>
      </c>
      <c r="G1657" s="1">
        <f t="shared" si="100"/>
        <v>0.875</v>
      </c>
      <c r="H1657" s="4">
        <f t="shared" si="101"/>
        <v>0</v>
      </c>
      <c r="I1657" s="5">
        <f>IF(OR(AND(F1657&gt;=50,G1657&gt;SUMIF(SeasonTotals!A$2:A$9,A1657,SeasonTotals!F$2:F$9)),AND(G1657&gt;0.885,F1657&gt;=50,D1657&lt;3)),1,0)</f>
        <v>0</v>
      </c>
      <c r="J1657" s="4">
        <f t="shared" si="102"/>
        <v>0</v>
      </c>
      <c r="K1657" s="5">
        <f t="shared" si="103"/>
        <v>0</v>
      </c>
    </row>
    <row r="1658" spans="1:11" x14ac:dyDescent="0.25">
      <c r="A1658" t="s">
        <v>10</v>
      </c>
      <c r="B1658" t="s">
        <v>68</v>
      </c>
      <c r="C1658">
        <v>1</v>
      </c>
      <c r="D1658">
        <v>3</v>
      </c>
      <c r="E1658">
        <v>33</v>
      </c>
      <c r="F1658">
        <v>63</v>
      </c>
      <c r="G1658" s="1">
        <f t="shared" si="100"/>
        <v>0.91666666666666663</v>
      </c>
      <c r="H1658" s="4">
        <f t="shared" si="101"/>
        <v>1</v>
      </c>
      <c r="I1658" s="5">
        <f>IF(OR(AND(F1658&gt;=50,G1658&gt;SUMIF(SeasonTotals!A$2:A$9,A1658,SeasonTotals!F$2:F$9)),AND(G1658&gt;0.885,F1658&gt;=50,D1658&lt;3)),1,0)</f>
        <v>1</v>
      </c>
      <c r="J1658" s="4">
        <f t="shared" si="102"/>
        <v>0</v>
      </c>
      <c r="K1658" s="5">
        <f t="shared" si="103"/>
        <v>0</v>
      </c>
    </row>
    <row r="1659" spans="1:11" x14ac:dyDescent="0.25">
      <c r="A1659" t="s">
        <v>10</v>
      </c>
      <c r="B1659" t="s">
        <v>68</v>
      </c>
      <c r="C1659">
        <v>1</v>
      </c>
      <c r="D1659">
        <v>0</v>
      </c>
      <c r="E1659">
        <v>34</v>
      </c>
      <c r="F1659">
        <v>60</v>
      </c>
      <c r="G1659" s="1">
        <f t="shared" si="100"/>
        <v>1</v>
      </c>
      <c r="H1659" s="4">
        <f t="shared" si="101"/>
        <v>1</v>
      </c>
      <c r="I1659" s="5">
        <f>IF(OR(AND(F1659&gt;=50,G1659&gt;SUMIF(SeasonTotals!A$2:A$9,A1659,SeasonTotals!F$2:F$9)),AND(G1659&gt;0.885,F1659&gt;=50,D1659&lt;3)),1,0)</f>
        <v>1</v>
      </c>
      <c r="J1659" s="4">
        <f t="shared" si="102"/>
        <v>0</v>
      </c>
      <c r="K1659" s="5">
        <f t="shared" si="103"/>
        <v>0</v>
      </c>
    </row>
    <row r="1660" spans="1:11" x14ac:dyDescent="0.25">
      <c r="A1660" t="s">
        <v>10</v>
      </c>
      <c r="B1660" t="s">
        <v>68</v>
      </c>
      <c r="C1660">
        <v>1</v>
      </c>
      <c r="D1660">
        <v>2</v>
      </c>
      <c r="E1660">
        <v>27</v>
      </c>
      <c r="F1660">
        <v>63</v>
      </c>
      <c r="G1660" s="1">
        <f t="shared" si="100"/>
        <v>0.93103448275862066</v>
      </c>
      <c r="H1660" s="4">
        <f t="shared" si="101"/>
        <v>1</v>
      </c>
      <c r="I1660" s="5">
        <f>IF(OR(AND(F1660&gt;=50,G1660&gt;SUMIF(SeasonTotals!A$2:A$9,A1660,SeasonTotals!F$2:F$9)),AND(G1660&gt;0.885,F1660&gt;=50,D1660&lt;3)),1,0)</f>
        <v>1</v>
      </c>
      <c r="J1660" s="4">
        <f t="shared" si="102"/>
        <v>0</v>
      </c>
      <c r="K1660" s="5">
        <f t="shared" si="103"/>
        <v>0</v>
      </c>
    </row>
    <row r="1661" spans="1:11" x14ac:dyDescent="0.25">
      <c r="A1661" t="s">
        <v>10</v>
      </c>
      <c r="B1661" t="s">
        <v>68</v>
      </c>
      <c r="C1661">
        <v>1</v>
      </c>
      <c r="D1661">
        <v>4</v>
      </c>
      <c r="E1661">
        <v>16</v>
      </c>
      <c r="F1661">
        <v>58</v>
      </c>
      <c r="G1661" s="1">
        <f t="shared" si="100"/>
        <v>0.8</v>
      </c>
      <c r="H1661" s="4">
        <f t="shared" si="101"/>
        <v>0</v>
      </c>
      <c r="I1661" s="5">
        <f>IF(OR(AND(F1661&gt;=50,G1661&gt;SUMIF(SeasonTotals!A$2:A$9,A1661,SeasonTotals!F$2:F$9)),AND(G1661&gt;0.885,F1661&gt;=50,D1661&lt;3)),1,0)</f>
        <v>0</v>
      </c>
      <c r="J1661" s="4">
        <f t="shared" si="102"/>
        <v>1</v>
      </c>
      <c r="K1661" s="5">
        <f t="shared" si="103"/>
        <v>0</v>
      </c>
    </row>
    <row r="1662" spans="1:11" x14ac:dyDescent="0.25">
      <c r="A1662" t="s">
        <v>10</v>
      </c>
      <c r="B1662" t="s">
        <v>68</v>
      </c>
      <c r="C1662">
        <v>1</v>
      </c>
      <c r="D1662">
        <v>5</v>
      </c>
      <c r="E1662">
        <v>31</v>
      </c>
      <c r="F1662">
        <v>63</v>
      </c>
      <c r="G1662" s="1">
        <f t="shared" si="100"/>
        <v>0.86111111111111116</v>
      </c>
      <c r="H1662" s="4">
        <f t="shared" si="101"/>
        <v>0</v>
      </c>
      <c r="I1662" s="5">
        <f>IF(OR(AND(F1662&gt;=50,G1662&gt;SUMIF(SeasonTotals!A$2:A$9,A1662,SeasonTotals!F$2:F$9)),AND(G1662&gt;0.885,F1662&gt;=50,D1662&lt;3)),1,0)</f>
        <v>0</v>
      </c>
      <c r="J1662" s="4">
        <f t="shared" si="102"/>
        <v>0</v>
      </c>
      <c r="K1662" s="5">
        <f t="shared" si="103"/>
        <v>0</v>
      </c>
    </row>
    <row r="1663" spans="1:11" x14ac:dyDescent="0.25">
      <c r="A1663" t="s">
        <v>10</v>
      </c>
      <c r="B1663" t="s">
        <v>68</v>
      </c>
      <c r="C1663">
        <v>1</v>
      </c>
      <c r="D1663">
        <v>4</v>
      </c>
      <c r="E1663">
        <v>29</v>
      </c>
      <c r="F1663">
        <v>60</v>
      </c>
      <c r="G1663" s="1">
        <f t="shared" si="100"/>
        <v>0.87878787878787878</v>
      </c>
      <c r="H1663" s="4">
        <f t="shared" si="101"/>
        <v>0</v>
      </c>
      <c r="I1663" s="5">
        <f>IF(OR(AND(F1663&gt;=50,G1663&gt;SUMIF(SeasonTotals!A$2:A$9,A1663,SeasonTotals!F$2:F$9)),AND(G1663&gt;0.885,F1663&gt;=50,D1663&lt;3)),1,0)</f>
        <v>0</v>
      </c>
      <c r="J1663" s="4">
        <f t="shared" si="102"/>
        <v>0</v>
      </c>
      <c r="K1663" s="5">
        <f t="shared" si="103"/>
        <v>0</v>
      </c>
    </row>
    <row r="1664" spans="1:11" x14ac:dyDescent="0.25">
      <c r="A1664" t="s">
        <v>10</v>
      </c>
      <c r="B1664" t="s">
        <v>68</v>
      </c>
      <c r="C1664">
        <v>1</v>
      </c>
      <c r="D1664">
        <v>2</v>
      </c>
      <c r="E1664">
        <v>30</v>
      </c>
      <c r="F1664">
        <v>60</v>
      </c>
      <c r="G1664" s="1">
        <f t="shared" si="100"/>
        <v>0.9375</v>
      </c>
      <c r="H1664" s="4">
        <f t="shared" si="101"/>
        <v>1</v>
      </c>
      <c r="I1664" s="5">
        <f>IF(OR(AND(F1664&gt;=50,G1664&gt;SUMIF(SeasonTotals!A$2:A$9,A1664,SeasonTotals!F$2:F$9)),AND(G1664&gt;0.885,F1664&gt;=50,D1664&lt;3)),1,0)</f>
        <v>1</v>
      </c>
      <c r="J1664" s="4">
        <f t="shared" si="102"/>
        <v>0</v>
      </c>
      <c r="K1664" s="5">
        <f t="shared" si="103"/>
        <v>0</v>
      </c>
    </row>
    <row r="1665" spans="1:11" x14ac:dyDescent="0.25">
      <c r="A1665" t="s">
        <v>10</v>
      </c>
      <c r="B1665" t="s">
        <v>69</v>
      </c>
      <c r="C1665">
        <v>1</v>
      </c>
      <c r="D1665">
        <v>4</v>
      </c>
      <c r="E1665">
        <v>17</v>
      </c>
      <c r="F1665">
        <v>59</v>
      </c>
      <c r="G1665" s="1">
        <f t="shared" si="100"/>
        <v>0.80952380952380953</v>
      </c>
      <c r="H1665" s="4">
        <f t="shared" si="101"/>
        <v>0</v>
      </c>
      <c r="I1665" s="5">
        <f>IF(OR(AND(F1665&gt;=50,G1665&gt;SUMIF(SeasonTotals!A$2:A$9,A1665,SeasonTotals!F$2:F$9)),AND(G1665&gt;0.885,F1665&gt;=50,D1665&lt;3)),1,0)</f>
        <v>0</v>
      </c>
      <c r="J1665" s="4">
        <f t="shared" si="102"/>
        <v>1</v>
      </c>
      <c r="K1665" s="5">
        <f t="shared" si="103"/>
        <v>0</v>
      </c>
    </row>
    <row r="1666" spans="1:11" x14ac:dyDescent="0.25">
      <c r="A1666" t="s">
        <v>10</v>
      </c>
      <c r="B1666" t="s">
        <v>69</v>
      </c>
      <c r="C1666">
        <v>1</v>
      </c>
      <c r="D1666">
        <v>2</v>
      </c>
      <c r="E1666">
        <v>33</v>
      </c>
      <c r="F1666">
        <v>65</v>
      </c>
      <c r="G1666" s="1">
        <f t="shared" ref="G1666:G1729" si="104">E1666/MAX(1,SUM(D1666:E1666))</f>
        <v>0.94285714285714284</v>
      </c>
      <c r="H1666" s="4">
        <f t="shared" ref="H1666:H1729" si="105">IF(AND(F1666&gt;=50,OR(G1666&gt;0.913,AND(G1666&gt;0.885,D1666&lt;3))),1,0)</f>
        <v>1</v>
      </c>
      <c r="I1666" s="5">
        <f>IF(OR(AND(F1666&gt;=50,G1666&gt;SUMIF(SeasonTotals!A$2:A$9,A1666,SeasonTotals!F$2:F$9)),AND(G1666&gt;0.885,F1666&gt;=50,D1666&lt;3)),1,0)</f>
        <v>1</v>
      </c>
      <c r="J1666" s="4">
        <f t="shared" ref="J1666:J1729" si="106">IF(G1666&lt;0.85,1,0)</f>
        <v>0</v>
      </c>
      <c r="K1666" s="5">
        <f t="shared" ref="K1666:K1729" si="107">IF(F1666&lt;55,1,0)</f>
        <v>0</v>
      </c>
    </row>
    <row r="1667" spans="1:11" x14ac:dyDescent="0.25">
      <c r="A1667" t="s">
        <v>10</v>
      </c>
      <c r="B1667" t="s">
        <v>69</v>
      </c>
      <c r="C1667">
        <v>1</v>
      </c>
      <c r="D1667">
        <v>3</v>
      </c>
      <c r="E1667">
        <v>28</v>
      </c>
      <c r="F1667">
        <v>60</v>
      </c>
      <c r="G1667" s="1">
        <f t="shared" si="104"/>
        <v>0.90322580645161288</v>
      </c>
      <c r="H1667" s="4">
        <f t="shared" si="105"/>
        <v>0</v>
      </c>
      <c r="I1667" s="5">
        <f>IF(OR(AND(F1667&gt;=50,G1667&gt;SUMIF(SeasonTotals!A$2:A$9,A1667,SeasonTotals!F$2:F$9)),AND(G1667&gt;0.885,F1667&gt;=50,D1667&lt;3)),1,0)</f>
        <v>0</v>
      </c>
      <c r="J1667" s="4">
        <f t="shared" si="106"/>
        <v>0</v>
      </c>
      <c r="K1667" s="5">
        <f t="shared" si="107"/>
        <v>0</v>
      </c>
    </row>
    <row r="1668" spans="1:11" x14ac:dyDescent="0.25">
      <c r="A1668" t="s">
        <v>10</v>
      </c>
      <c r="B1668" t="s">
        <v>69</v>
      </c>
      <c r="C1668">
        <v>1</v>
      </c>
      <c r="D1668">
        <v>2</v>
      </c>
      <c r="E1668">
        <v>7</v>
      </c>
      <c r="F1668">
        <v>14</v>
      </c>
      <c r="G1668" s="1">
        <f t="shared" si="104"/>
        <v>0.77777777777777779</v>
      </c>
      <c r="H1668" s="4">
        <f t="shared" si="105"/>
        <v>0</v>
      </c>
      <c r="I1668" s="5">
        <f>IF(OR(AND(F1668&gt;=50,G1668&gt;SUMIF(SeasonTotals!A$2:A$9,A1668,SeasonTotals!F$2:F$9)),AND(G1668&gt;0.885,F1668&gt;=50,D1668&lt;3)),1,0)</f>
        <v>0</v>
      </c>
      <c r="J1668" s="4">
        <f t="shared" si="106"/>
        <v>1</v>
      </c>
      <c r="K1668" s="5">
        <f t="shared" si="107"/>
        <v>1</v>
      </c>
    </row>
    <row r="1669" spans="1:11" x14ac:dyDescent="0.25">
      <c r="A1669" t="s">
        <v>10</v>
      </c>
      <c r="B1669" t="s">
        <v>69</v>
      </c>
      <c r="C1669">
        <v>1</v>
      </c>
      <c r="D1669">
        <v>1</v>
      </c>
      <c r="E1669">
        <v>17</v>
      </c>
      <c r="F1669">
        <v>60</v>
      </c>
      <c r="G1669" s="1">
        <f t="shared" si="104"/>
        <v>0.94444444444444442</v>
      </c>
      <c r="H1669" s="4">
        <f t="shared" si="105"/>
        <v>1</v>
      </c>
      <c r="I1669" s="5">
        <f>IF(OR(AND(F1669&gt;=50,G1669&gt;SUMIF(SeasonTotals!A$2:A$9,A1669,SeasonTotals!F$2:F$9)),AND(G1669&gt;0.885,F1669&gt;=50,D1669&lt;3)),1,0)</f>
        <v>1</v>
      </c>
      <c r="J1669" s="4">
        <f t="shared" si="106"/>
        <v>0</v>
      </c>
      <c r="K1669" s="5">
        <f t="shared" si="107"/>
        <v>0</v>
      </c>
    </row>
    <row r="1670" spans="1:11" x14ac:dyDescent="0.25">
      <c r="A1670" t="s">
        <v>10</v>
      </c>
      <c r="B1670" t="s">
        <v>69</v>
      </c>
      <c r="C1670">
        <v>1</v>
      </c>
      <c r="D1670">
        <v>0</v>
      </c>
      <c r="E1670">
        <v>22</v>
      </c>
      <c r="F1670">
        <v>60</v>
      </c>
      <c r="G1670" s="1">
        <f t="shared" si="104"/>
        <v>1</v>
      </c>
      <c r="H1670" s="4">
        <f t="shared" si="105"/>
        <v>1</v>
      </c>
      <c r="I1670" s="5">
        <f>IF(OR(AND(F1670&gt;=50,G1670&gt;SUMIF(SeasonTotals!A$2:A$9,A1670,SeasonTotals!F$2:F$9)),AND(G1670&gt;0.885,F1670&gt;=50,D1670&lt;3)),1,0)</f>
        <v>1</v>
      </c>
      <c r="J1670" s="4">
        <f t="shared" si="106"/>
        <v>0</v>
      </c>
      <c r="K1670" s="5">
        <f t="shared" si="107"/>
        <v>0</v>
      </c>
    </row>
    <row r="1671" spans="1:11" x14ac:dyDescent="0.25">
      <c r="A1671" t="s">
        <v>10</v>
      </c>
      <c r="B1671" t="s">
        <v>69</v>
      </c>
      <c r="C1671">
        <v>1</v>
      </c>
      <c r="D1671">
        <v>1</v>
      </c>
      <c r="E1671">
        <v>17</v>
      </c>
      <c r="F1671">
        <v>59</v>
      </c>
      <c r="G1671" s="1">
        <f t="shared" si="104"/>
        <v>0.94444444444444442</v>
      </c>
      <c r="H1671" s="4">
        <f t="shared" si="105"/>
        <v>1</v>
      </c>
      <c r="I1671" s="5">
        <f>IF(OR(AND(F1671&gt;=50,G1671&gt;SUMIF(SeasonTotals!A$2:A$9,A1671,SeasonTotals!F$2:F$9)),AND(G1671&gt;0.885,F1671&gt;=50,D1671&lt;3)),1,0)</f>
        <v>1</v>
      </c>
      <c r="J1671" s="4">
        <f t="shared" si="106"/>
        <v>0</v>
      </c>
      <c r="K1671" s="5">
        <f t="shared" si="107"/>
        <v>0</v>
      </c>
    </row>
    <row r="1672" spans="1:11" x14ac:dyDescent="0.25">
      <c r="A1672" t="s">
        <v>10</v>
      </c>
      <c r="B1672" t="s">
        <v>69</v>
      </c>
      <c r="C1672">
        <v>1</v>
      </c>
      <c r="D1672">
        <v>2</v>
      </c>
      <c r="E1672">
        <v>39</v>
      </c>
      <c r="F1672">
        <v>60</v>
      </c>
      <c r="G1672" s="1">
        <f t="shared" si="104"/>
        <v>0.95121951219512191</v>
      </c>
      <c r="H1672" s="4">
        <f t="shared" si="105"/>
        <v>1</v>
      </c>
      <c r="I1672" s="5">
        <f>IF(OR(AND(F1672&gt;=50,G1672&gt;SUMIF(SeasonTotals!A$2:A$9,A1672,SeasonTotals!F$2:F$9)),AND(G1672&gt;0.885,F1672&gt;=50,D1672&lt;3)),1,0)</f>
        <v>1</v>
      </c>
      <c r="J1672" s="4">
        <f t="shared" si="106"/>
        <v>0</v>
      </c>
      <c r="K1672" s="5">
        <f t="shared" si="107"/>
        <v>0</v>
      </c>
    </row>
    <row r="1673" spans="1:11" x14ac:dyDescent="0.25">
      <c r="A1673" t="s">
        <v>10</v>
      </c>
      <c r="B1673" t="s">
        <v>69</v>
      </c>
      <c r="C1673">
        <v>1</v>
      </c>
      <c r="D1673">
        <v>4</v>
      </c>
      <c r="E1673">
        <v>24</v>
      </c>
      <c r="F1673">
        <v>60</v>
      </c>
      <c r="G1673" s="1">
        <f t="shared" si="104"/>
        <v>0.8571428571428571</v>
      </c>
      <c r="H1673" s="4">
        <f t="shared" si="105"/>
        <v>0</v>
      </c>
      <c r="I1673" s="5">
        <f>IF(OR(AND(F1673&gt;=50,G1673&gt;SUMIF(SeasonTotals!A$2:A$9,A1673,SeasonTotals!F$2:F$9)),AND(G1673&gt;0.885,F1673&gt;=50,D1673&lt;3)),1,0)</f>
        <v>0</v>
      </c>
      <c r="J1673" s="4">
        <f t="shared" si="106"/>
        <v>0</v>
      </c>
      <c r="K1673" s="5">
        <f t="shared" si="107"/>
        <v>0</v>
      </c>
    </row>
    <row r="1674" spans="1:11" x14ac:dyDescent="0.25">
      <c r="A1674" t="s">
        <v>10</v>
      </c>
      <c r="B1674" t="s">
        <v>69</v>
      </c>
      <c r="C1674">
        <v>1</v>
      </c>
      <c r="D1674">
        <v>3</v>
      </c>
      <c r="E1674">
        <v>16</v>
      </c>
      <c r="F1674">
        <v>57</v>
      </c>
      <c r="G1674" s="1">
        <f t="shared" si="104"/>
        <v>0.84210526315789469</v>
      </c>
      <c r="H1674" s="4">
        <f t="shared" si="105"/>
        <v>0</v>
      </c>
      <c r="I1674" s="5">
        <f>IF(OR(AND(F1674&gt;=50,G1674&gt;SUMIF(SeasonTotals!A$2:A$9,A1674,SeasonTotals!F$2:F$9)),AND(G1674&gt;0.885,F1674&gt;=50,D1674&lt;3)),1,0)</f>
        <v>0</v>
      </c>
      <c r="J1674" s="4">
        <f t="shared" si="106"/>
        <v>1</v>
      </c>
      <c r="K1674" s="5">
        <f t="shared" si="107"/>
        <v>0</v>
      </c>
    </row>
    <row r="1675" spans="1:11" x14ac:dyDescent="0.25">
      <c r="A1675" t="s">
        <v>10</v>
      </c>
      <c r="B1675" t="s">
        <v>69</v>
      </c>
      <c r="C1675">
        <v>1</v>
      </c>
      <c r="D1675">
        <v>2</v>
      </c>
      <c r="E1675">
        <v>22</v>
      </c>
      <c r="F1675">
        <v>60</v>
      </c>
      <c r="G1675" s="1">
        <f t="shared" si="104"/>
        <v>0.91666666666666663</v>
      </c>
      <c r="H1675" s="4">
        <f t="shared" si="105"/>
        <v>1</v>
      </c>
      <c r="I1675" s="5">
        <f>IF(OR(AND(F1675&gt;=50,G1675&gt;SUMIF(SeasonTotals!A$2:A$9,A1675,SeasonTotals!F$2:F$9)),AND(G1675&gt;0.885,F1675&gt;=50,D1675&lt;3)),1,0)</f>
        <v>1</v>
      </c>
      <c r="J1675" s="4">
        <f t="shared" si="106"/>
        <v>0</v>
      </c>
      <c r="K1675" s="5">
        <f t="shared" si="107"/>
        <v>0</v>
      </c>
    </row>
    <row r="1676" spans="1:11" x14ac:dyDescent="0.25">
      <c r="A1676" t="s">
        <v>10</v>
      </c>
      <c r="B1676" t="s">
        <v>69</v>
      </c>
      <c r="C1676">
        <v>1</v>
      </c>
      <c r="D1676">
        <v>4</v>
      </c>
      <c r="E1676">
        <v>27</v>
      </c>
      <c r="F1676">
        <v>65</v>
      </c>
      <c r="G1676" s="1">
        <f t="shared" si="104"/>
        <v>0.87096774193548387</v>
      </c>
      <c r="H1676" s="4">
        <f t="shared" si="105"/>
        <v>0</v>
      </c>
      <c r="I1676" s="5">
        <f>IF(OR(AND(F1676&gt;=50,G1676&gt;SUMIF(SeasonTotals!A$2:A$9,A1676,SeasonTotals!F$2:F$9)),AND(G1676&gt;0.885,F1676&gt;=50,D1676&lt;3)),1,0)</f>
        <v>0</v>
      </c>
      <c r="J1676" s="4">
        <f t="shared" si="106"/>
        <v>0</v>
      </c>
      <c r="K1676" s="5">
        <f t="shared" si="107"/>
        <v>0</v>
      </c>
    </row>
    <row r="1677" spans="1:11" x14ac:dyDescent="0.25">
      <c r="A1677" t="s">
        <v>10</v>
      </c>
      <c r="B1677" t="s">
        <v>69</v>
      </c>
      <c r="C1677">
        <v>1</v>
      </c>
      <c r="D1677">
        <v>2</v>
      </c>
      <c r="E1677">
        <v>20</v>
      </c>
      <c r="F1677">
        <v>58</v>
      </c>
      <c r="G1677" s="1">
        <f t="shared" si="104"/>
        <v>0.90909090909090906</v>
      </c>
      <c r="H1677" s="4">
        <f t="shared" si="105"/>
        <v>1</v>
      </c>
      <c r="I1677" s="5">
        <f>IF(OR(AND(F1677&gt;=50,G1677&gt;SUMIF(SeasonTotals!A$2:A$9,A1677,SeasonTotals!F$2:F$9)),AND(G1677&gt;0.885,F1677&gt;=50,D1677&lt;3)),1,0)</f>
        <v>1</v>
      </c>
      <c r="J1677" s="4">
        <f t="shared" si="106"/>
        <v>0</v>
      </c>
      <c r="K1677" s="5">
        <f t="shared" si="107"/>
        <v>0</v>
      </c>
    </row>
    <row r="1678" spans="1:11" x14ac:dyDescent="0.25">
      <c r="A1678" t="s">
        <v>10</v>
      </c>
      <c r="B1678" t="s">
        <v>69</v>
      </c>
      <c r="C1678">
        <v>1</v>
      </c>
      <c r="D1678">
        <v>4</v>
      </c>
      <c r="E1678">
        <v>22</v>
      </c>
      <c r="F1678">
        <v>57</v>
      </c>
      <c r="G1678" s="1">
        <f t="shared" si="104"/>
        <v>0.84615384615384615</v>
      </c>
      <c r="H1678" s="4">
        <f t="shared" si="105"/>
        <v>0</v>
      </c>
      <c r="I1678" s="5">
        <f>IF(OR(AND(F1678&gt;=50,G1678&gt;SUMIF(SeasonTotals!A$2:A$9,A1678,SeasonTotals!F$2:F$9)),AND(G1678&gt;0.885,F1678&gt;=50,D1678&lt;3)),1,0)</f>
        <v>0</v>
      </c>
      <c r="J1678" s="4">
        <f t="shared" si="106"/>
        <v>1</v>
      </c>
      <c r="K1678" s="5">
        <f t="shared" si="107"/>
        <v>0</v>
      </c>
    </row>
    <row r="1679" spans="1:11" x14ac:dyDescent="0.25">
      <c r="A1679" t="s">
        <v>10</v>
      </c>
      <c r="B1679" t="s">
        <v>69</v>
      </c>
      <c r="C1679">
        <v>1</v>
      </c>
      <c r="D1679">
        <v>1</v>
      </c>
      <c r="E1679">
        <v>29</v>
      </c>
      <c r="F1679">
        <v>59</v>
      </c>
      <c r="G1679" s="1">
        <f t="shared" si="104"/>
        <v>0.96666666666666667</v>
      </c>
      <c r="H1679" s="4">
        <f t="shared" si="105"/>
        <v>1</v>
      </c>
      <c r="I1679" s="5">
        <f>IF(OR(AND(F1679&gt;=50,G1679&gt;SUMIF(SeasonTotals!A$2:A$9,A1679,SeasonTotals!F$2:F$9)),AND(G1679&gt;0.885,F1679&gt;=50,D1679&lt;3)),1,0)</f>
        <v>1</v>
      </c>
      <c r="J1679" s="4">
        <f t="shared" si="106"/>
        <v>0</v>
      </c>
      <c r="K1679" s="5">
        <f t="shared" si="107"/>
        <v>0</v>
      </c>
    </row>
    <row r="1680" spans="1:11" x14ac:dyDescent="0.25">
      <c r="A1680" t="s">
        <v>10</v>
      </c>
      <c r="B1680" t="s">
        <v>69</v>
      </c>
      <c r="C1680">
        <v>1</v>
      </c>
      <c r="D1680">
        <v>3</v>
      </c>
      <c r="E1680">
        <v>26</v>
      </c>
      <c r="F1680">
        <v>58</v>
      </c>
      <c r="G1680" s="1">
        <f t="shared" si="104"/>
        <v>0.89655172413793105</v>
      </c>
      <c r="H1680" s="4">
        <f t="shared" si="105"/>
        <v>0</v>
      </c>
      <c r="I1680" s="5">
        <f>IF(OR(AND(F1680&gt;=50,G1680&gt;SUMIF(SeasonTotals!A$2:A$9,A1680,SeasonTotals!F$2:F$9)),AND(G1680&gt;0.885,F1680&gt;=50,D1680&lt;3)),1,0)</f>
        <v>0</v>
      </c>
      <c r="J1680" s="4">
        <f t="shared" si="106"/>
        <v>0</v>
      </c>
      <c r="K1680" s="5">
        <f t="shared" si="107"/>
        <v>0</v>
      </c>
    </row>
    <row r="1681" spans="1:11" x14ac:dyDescent="0.25">
      <c r="A1681" t="s">
        <v>10</v>
      </c>
      <c r="B1681" t="s">
        <v>69</v>
      </c>
      <c r="C1681">
        <v>1</v>
      </c>
      <c r="D1681">
        <v>0</v>
      </c>
      <c r="E1681">
        <v>25</v>
      </c>
      <c r="F1681">
        <v>60</v>
      </c>
      <c r="G1681" s="1">
        <f t="shared" si="104"/>
        <v>1</v>
      </c>
      <c r="H1681" s="4">
        <f t="shared" si="105"/>
        <v>1</v>
      </c>
      <c r="I1681" s="5">
        <f>IF(OR(AND(F1681&gt;=50,G1681&gt;SUMIF(SeasonTotals!A$2:A$9,A1681,SeasonTotals!F$2:F$9)),AND(G1681&gt;0.885,F1681&gt;=50,D1681&lt;3)),1,0)</f>
        <v>1</v>
      </c>
      <c r="J1681" s="4">
        <f t="shared" si="106"/>
        <v>0</v>
      </c>
      <c r="K1681" s="5">
        <f t="shared" si="107"/>
        <v>0</v>
      </c>
    </row>
    <row r="1682" spans="1:11" x14ac:dyDescent="0.25">
      <c r="A1682" t="s">
        <v>10</v>
      </c>
      <c r="B1682" t="s">
        <v>69</v>
      </c>
      <c r="C1682">
        <v>1</v>
      </c>
      <c r="D1682">
        <v>2</v>
      </c>
      <c r="E1682">
        <v>27</v>
      </c>
      <c r="F1682">
        <v>60</v>
      </c>
      <c r="G1682" s="1">
        <f t="shared" si="104"/>
        <v>0.93103448275862066</v>
      </c>
      <c r="H1682" s="4">
        <f t="shared" si="105"/>
        <v>1</v>
      </c>
      <c r="I1682" s="5">
        <f>IF(OR(AND(F1682&gt;=50,G1682&gt;SUMIF(SeasonTotals!A$2:A$9,A1682,SeasonTotals!F$2:F$9)),AND(G1682&gt;0.885,F1682&gt;=50,D1682&lt;3)),1,0)</f>
        <v>1</v>
      </c>
      <c r="J1682" s="4">
        <f t="shared" si="106"/>
        <v>0</v>
      </c>
      <c r="K1682" s="5">
        <f t="shared" si="107"/>
        <v>0</v>
      </c>
    </row>
    <row r="1683" spans="1:11" x14ac:dyDescent="0.25">
      <c r="A1683" t="s">
        <v>10</v>
      </c>
      <c r="B1683" t="s">
        <v>69</v>
      </c>
      <c r="C1683">
        <v>1</v>
      </c>
      <c r="D1683">
        <v>3</v>
      </c>
      <c r="E1683">
        <v>24</v>
      </c>
      <c r="F1683">
        <v>59</v>
      </c>
      <c r="G1683" s="1">
        <f t="shared" si="104"/>
        <v>0.88888888888888884</v>
      </c>
      <c r="H1683" s="4">
        <f t="shared" si="105"/>
        <v>0</v>
      </c>
      <c r="I1683" s="5">
        <f>IF(OR(AND(F1683&gt;=50,G1683&gt;SUMIF(SeasonTotals!A$2:A$9,A1683,SeasonTotals!F$2:F$9)),AND(G1683&gt;0.885,F1683&gt;=50,D1683&lt;3)),1,0)</f>
        <v>0</v>
      </c>
      <c r="J1683" s="4">
        <f t="shared" si="106"/>
        <v>0</v>
      </c>
      <c r="K1683" s="5">
        <f t="shared" si="107"/>
        <v>0</v>
      </c>
    </row>
    <row r="1684" spans="1:11" x14ac:dyDescent="0.25">
      <c r="A1684" t="s">
        <v>10</v>
      </c>
      <c r="B1684" t="s">
        <v>69</v>
      </c>
      <c r="C1684">
        <v>1</v>
      </c>
      <c r="D1684">
        <v>3</v>
      </c>
      <c r="E1684">
        <v>24</v>
      </c>
      <c r="F1684">
        <v>58</v>
      </c>
      <c r="G1684" s="1">
        <f t="shared" si="104"/>
        <v>0.88888888888888884</v>
      </c>
      <c r="H1684" s="4">
        <f t="shared" si="105"/>
        <v>0</v>
      </c>
      <c r="I1684" s="5">
        <f>IF(OR(AND(F1684&gt;=50,G1684&gt;SUMIF(SeasonTotals!A$2:A$9,A1684,SeasonTotals!F$2:F$9)),AND(G1684&gt;0.885,F1684&gt;=50,D1684&lt;3)),1,0)</f>
        <v>0</v>
      </c>
      <c r="J1684" s="4">
        <f t="shared" si="106"/>
        <v>0</v>
      </c>
      <c r="K1684" s="5">
        <f t="shared" si="107"/>
        <v>0</v>
      </c>
    </row>
    <row r="1685" spans="1:11" x14ac:dyDescent="0.25">
      <c r="A1685" t="s">
        <v>10</v>
      </c>
      <c r="B1685" t="s">
        <v>69</v>
      </c>
      <c r="C1685">
        <v>1</v>
      </c>
      <c r="D1685">
        <v>2</v>
      </c>
      <c r="E1685">
        <v>23</v>
      </c>
      <c r="F1685">
        <v>62</v>
      </c>
      <c r="G1685" s="1">
        <f t="shared" si="104"/>
        <v>0.92</v>
      </c>
      <c r="H1685" s="4">
        <f t="shared" si="105"/>
        <v>1</v>
      </c>
      <c r="I1685" s="5">
        <f>IF(OR(AND(F1685&gt;=50,G1685&gt;SUMIF(SeasonTotals!A$2:A$9,A1685,SeasonTotals!F$2:F$9)),AND(G1685&gt;0.885,F1685&gt;=50,D1685&lt;3)),1,0)</f>
        <v>1</v>
      </c>
      <c r="J1685" s="4">
        <f t="shared" si="106"/>
        <v>0</v>
      </c>
      <c r="K1685" s="5">
        <f t="shared" si="107"/>
        <v>0</v>
      </c>
    </row>
    <row r="1686" spans="1:11" x14ac:dyDescent="0.25">
      <c r="A1686" t="s">
        <v>10</v>
      </c>
      <c r="B1686" t="s">
        <v>69</v>
      </c>
      <c r="C1686">
        <v>1</v>
      </c>
      <c r="D1686">
        <v>5</v>
      </c>
      <c r="E1686">
        <v>28</v>
      </c>
      <c r="F1686">
        <v>60</v>
      </c>
      <c r="G1686" s="1">
        <f t="shared" si="104"/>
        <v>0.84848484848484851</v>
      </c>
      <c r="H1686" s="4">
        <f t="shared" si="105"/>
        <v>0</v>
      </c>
      <c r="I1686" s="5">
        <f>IF(OR(AND(F1686&gt;=50,G1686&gt;SUMIF(SeasonTotals!A$2:A$9,A1686,SeasonTotals!F$2:F$9)),AND(G1686&gt;0.885,F1686&gt;=50,D1686&lt;3)),1,0)</f>
        <v>0</v>
      </c>
      <c r="J1686" s="4">
        <f t="shared" si="106"/>
        <v>1</v>
      </c>
      <c r="K1686" s="5">
        <f t="shared" si="107"/>
        <v>0</v>
      </c>
    </row>
    <row r="1687" spans="1:11" x14ac:dyDescent="0.25">
      <c r="A1687" t="s">
        <v>10</v>
      </c>
      <c r="B1687" t="s">
        <v>69</v>
      </c>
      <c r="C1687">
        <v>1</v>
      </c>
      <c r="D1687">
        <v>1</v>
      </c>
      <c r="E1687">
        <v>21</v>
      </c>
      <c r="F1687">
        <v>59</v>
      </c>
      <c r="G1687" s="1">
        <f t="shared" si="104"/>
        <v>0.95454545454545459</v>
      </c>
      <c r="H1687" s="4">
        <f t="shared" si="105"/>
        <v>1</v>
      </c>
      <c r="I1687" s="5">
        <f>IF(OR(AND(F1687&gt;=50,G1687&gt;SUMIF(SeasonTotals!A$2:A$9,A1687,SeasonTotals!F$2:F$9)),AND(G1687&gt;0.885,F1687&gt;=50,D1687&lt;3)),1,0)</f>
        <v>1</v>
      </c>
      <c r="J1687" s="4">
        <f t="shared" si="106"/>
        <v>0</v>
      </c>
      <c r="K1687" s="5">
        <f t="shared" si="107"/>
        <v>0</v>
      </c>
    </row>
    <row r="1688" spans="1:11" x14ac:dyDescent="0.25">
      <c r="A1688" t="s">
        <v>10</v>
      </c>
      <c r="B1688" t="s">
        <v>69</v>
      </c>
      <c r="C1688">
        <v>1</v>
      </c>
      <c r="D1688">
        <v>3</v>
      </c>
      <c r="E1688">
        <v>22</v>
      </c>
      <c r="F1688">
        <v>58</v>
      </c>
      <c r="G1688" s="1">
        <f t="shared" si="104"/>
        <v>0.88</v>
      </c>
      <c r="H1688" s="4">
        <f t="shared" si="105"/>
        <v>0</v>
      </c>
      <c r="I1688" s="5">
        <f>IF(OR(AND(F1688&gt;=50,G1688&gt;SUMIF(SeasonTotals!A$2:A$9,A1688,SeasonTotals!F$2:F$9)),AND(G1688&gt;0.885,F1688&gt;=50,D1688&lt;3)),1,0)</f>
        <v>0</v>
      </c>
      <c r="J1688" s="4">
        <f t="shared" si="106"/>
        <v>0</v>
      </c>
      <c r="K1688" s="5">
        <f t="shared" si="107"/>
        <v>0</v>
      </c>
    </row>
    <row r="1689" spans="1:11" x14ac:dyDescent="0.25">
      <c r="A1689" t="s">
        <v>10</v>
      </c>
      <c r="B1689" t="s">
        <v>69</v>
      </c>
      <c r="C1689">
        <v>1</v>
      </c>
      <c r="D1689">
        <v>4</v>
      </c>
      <c r="E1689">
        <v>20</v>
      </c>
      <c r="F1689">
        <v>59</v>
      </c>
      <c r="G1689" s="1">
        <f t="shared" si="104"/>
        <v>0.83333333333333337</v>
      </c>
      <c r="H1689" s="4">
        <f t="shared" si="105"/>
        <v>0</v>
      </c>
      <c r="I1689" s="5">
        <f>IF(OR(AND(F1689&gt;=50,G1689&gt;SUMIF(SeasonTotals!A$2:A$9,A1689,SeasonTotals!F$2:F$9)),AND(G1689&gt;0.885,F1689&gt;=50,D1689&lt;3)),1,0)</f>
        <v>0</v>
      </c>
      <c r="J1689" s="4">
        <f t="shared" si="106"/>
        <v>1</v>
      </c>
      <c r="K1689" s="5">
        <f t="shared" si="107"/>
        <v>0</v>
      </c>
    </row>
    <row r="1690" spans="1:11" x14ac:dyDescent="0.25">
      <c r="A1690" t="s">
        <v>10</v>
      </c>
      <c r="B1690" t="s">
        <v>69</v>
      </c>
      <c r="C1690">
        <v>1</v>
      </c>
      <c r="D1690">
        <v>1</v>
      </c>
      <c r="E1690">
        <v>35</v>
      </c>
      <c r="F1690">
        <v>60</v>
      </c>
      <c r="G1690" s="1">
        <f t="shared" si="104"/>
        <v>0.97222222222222221</v>
      </c>
      <c r="H1690" s="4">
        <f t="shared" si="105"/>
        <v>1</v>
      </c>
      <c r="I1690" s="5">
        <f>IF(OR(AND(F1690&gt;=50,G1690&gt;SUMIF(SeasonTotals!A$2:A$9,A1690,SeasonTotals!F$2:F$9)),AND(G1690&gt;0.885,F1690&gt;=50,D1690&lt;3)),1,0)</f>
        <v>1</v>
      </c>
      <c r="J1690" s="4">
        <f t="shared" si="106"/>
        <v>0</v>
      </c>
      <c r="K1690" s="5">
        <f t="shared" si="107"/>
        <v>0</v>
      </c>
    </row>
    <row r="1691" spans="1:11" x14ac:dyDescent="0.25">
      <c r="A1691" t="s">
        <v>10</v>
      </c>
      <c r="B1691" t="s">
        <v>69</v>
      </c>
      <c r="C1691">
        <v>1</v>
      </c>
      <c r="D1691">
        <v>0</v>
      </c>
      <c r="E1691">
        <v>20</v>
      </c>
      <c r="F1691">
        <v>60</v>
      </c>
      <c r="G1691" s="1">
        <f t="shared" si="104"/>
        <v>1</v>
      </c>
      <c r="H1691" s="4">
        <f t="shared" si="105"/>
        <v>1</v>
      </c>
      <c r="I1691" s="5">
        <f>IF(OR(AND(F1691&gt;=50,G1691&gt;SUMIF(SeasonTotals!A$2:A$9,A1691,SeasonTotals!F$2:F$9)),AND(G1691&gt;0.885,F1691&gt;=50,D1691&lt;3)),1,0)</f>
        <v>1</v>
      </c>
      <c r="J1691" s="4">
        <f t="shared" si="106"/>
        <v>0</v>
      </c>
      <c r="K1691" s="5">
        <f t="shared" si="107"/>
        <v>0</v>
      </c>
    </row>
    <row r="1692" spans="1:11" x14ac:dyDescent="0.25">
      <c r="A1692" t="s">
        <v>10</v>
      </c>
      <c r="B1692" t="s">
        <v>69</v>
      </c>
      <c r="C1692">
        <v>1</v>
      </c>
      <c r="D1692">
        <v>4</v>
      </c>
      <c r="E1692">
        <v>19</v>
      </c>
      <c r="F1692">
        <v>59</v>
      </c>
      <c r="G1692" s="1">
        <f t="shared" si="104"/>
        <v>0.82608695652173914</v>
      </c>
      <c r="H1692" s="4">
        <f t="shared" si="105"/>
        <v>0</v>
      </c>
      <c r="I1692" s="5">
        <f>IF(OR(AND(F1692&gt;=50,G1692&gt;SUMIF(SeasonTotals!A$2:A$9,A1692,SeasonTotals!F$2:F$9)),AND(G1692&gt;0.885,F1692&gt;=50,D1692&lt;3)),1,0)</f>
        <v>0</v>
      </c>
      <c r="J1692" s="4">
        <f t="shared" si="106"/>
        <v>1</v>
      </c>
      <c r="K1692" s="5">
        <f t="shared" si="107"/>
        <v>0</v>
      </c>
    </row>
    <row r="1693" spans="1:11" x14ac:dyDescent="0.25">
      <c r="A1693" t="s">
        <v>10</v>
      </c>
      <c r="B1693" t="s">
        <v>69</v>
      </c>
      <c r="C1693">
        <v>1</v>
      </c>
      <c r="D1693">
        <v>3</v>
      </c>
      <c r="E1693">
        <v>22</v>
      </c>
      <c r="F1693">
        <v>59</v>
      </c>
      <c r="G1693" s="1">
        <f t="shared" si="104"/>
        <v>0.88</v>
      </c>
      <c r="H1693" s="4">
        <f t="shared" si="105"/>
        <v>0</v>
      </c>
      <c r="I1693" s="5">
        <f>IF(OR(AND(F1693&gt;=50,G1693&gt;SUMIF(SeasonTotals!A$2:A$9,A1693,SeasonTotals!F$2:F$9)),AND(G1693&gt;0.885,F1693&gt;=50,D1693&lt;3)),1,0)</f>
        <v>0</v>
      </c>
      <c r="J1693" s="4">
        <f t="shared" si="106"/>
        <v>0</v>
      </c>
      <c r="K1693" s="5">
        <f t="shared" si="107"/>
        <v>0</v>
      </c>
    </row>
    <row r="1694" spans="1:11" x14ac:dyDescent="0.25">
      <c r="A1694" t="s">
        <v>10</v>
      </c>
      <c r="B1694" t="s">
        <v>69</v>
      </c>
      <c r="C1694">
        <v>1</v>
      </c>
      <c r="D1694">
        <v>1</v>
      </c>
      <c r="E1694">
        <v>22</v>
      </c>
      <c r="F1694">
        <v>59</v>
      </c>
      <c r="G1694" s="1">
        <f t="shared" si="104"/>
        <v>0.95652173913043481</v>
      </c>
      <c r="H1694" s="4">
        <f t="shared" si="105"/>
        <v>1</v>
      </c>
      <c r="I1694" s="5">
        <f>IF(OR(AND(F1694&gt;=50,G1694&gt;SUMIF(SeasonTotals!A$2:A$9,A1694,SeasonTotals!F$2:F$9)),AND(G1694&gt;0.885,F1694&gt;=50,D1694&lt;3)),1,0)</f>
        <v>1</v>
      </c>
      <c r="J1694" s="4">
        <f t="shared" si="106"/>
        <v>0</v>
      </c>
      <c r="K1694" s="5">
        <f t="shared" si="107"/>
        <v>0</v>
      </c>
    </row>
    <row r="1695" spans="1:11" x14ac:dyDescent="0.25">
      <c r="A1695" t="s">
        <v>10</v>
      </c>
      <c r="B1695" t="s">
        <v>69</v>
      </c>
      <c r="C1695">
        <v>1</v>
      </c>
      <c r="D1695">
        <v>6</v>
      </c>
      <c r="E1695">
        <v>26</v>
      </c>
      <c r="F1695">
        <v>60</v>
      </c>
      <c r="G1695" s="1">
        <f t="shared" si="104"/>
        <v>0.8125</v>
      </c>
      <c r="H1695" s="4">
        <f t="shared" si="105"/>
        <v>0</v>
      </c>
      <c r="I1695" s="5">
        <f>IF(OR(AND(F1695&gt;=50,G1695&gt;SUMIF(SeasonTotals!A$2:A$9,A1695,SeasonTotals!F$2:F$9)),AND(G1695&gt;0.885,F1695&gt;=50,D1695&lt;3)),1,0)</f>
        <v>0</v>
      </c>
      <c r="J1695" s="4">
        <f t="shared" si="106"/>
        <v>1</v>
      </c>
      <c r="K1695" s="5">
        <f t="shared" si="107"/>
        <v>0</v>
      </c>
    </row>
    <row r="1696" spans="1:11" x14ac:dyDescent="0.25">
      <c r="A1696" t="s">
        <v>10</v>
      </c>
      <c r="B1696" t="s">
        <v>69</v>
      </c>
      <c r="C1696">
        <v>1</v>
      </c>
      <c r="D1696">
        <v>3</v>
      </c>
      <c r="E1696">
        <v>20</v>
      </c>
      <c r="F1696">
        <v>59</v>
      </c>
      <c r="G1696" s="1">
        <f t="shared" si="104"/>
        <v>0.86956521739130432</v>
      </c>
      <c r="H1696" s="4">
        <f t="shared" si="105"/>
        <v>0</v>
      </c>
      <c r="I1696" s="5">
        <f>IF(OR(AND(F1696&gt;=50,G1696&gt;SUMIF(SeasonTotals!A$2:A$9,A1696,SeasonTotals!F$2:F$9)),AND(G1696&gt;0.885,F1696&gt;=50,D1696&lt;3)),1,0)</f>
        <v>0</v>
      </c>
      <c r="J1696" s="4">
        <f t="shared" si="106"/>
        <v>0</v>
      </c>
      <c r="K1696" s="5">
        <f t="shared" si="107"/>
        <v>0</v>
      </c>
    </row>
    <row r="1697" spans="1:11" x14ac:dyDescent="0.25">
      <c r="A1697" t="s">
        <v>10</v>
      </c>
      <c r="B1697" t="s">
        <v>70</v>
      </c>
      <c r="C1697">
        <v>1</v>
      </c>
      <c r="D1697">
        <v>0</v>
      </c>
      <c r="E1697">
        <v>27</v>
      </c>
      <c r="F1697">
        <v>60</v>
      </c>
      <c r="G1697" s="1">
        <f t="shared" si="104"/>
        <v>1</v>
      </c>
      <c r="H1697" s="4">
        <f t="shared" si="105"/>
        <v>1</v>
      </c>
      <c r="I1697" s="5">
        <f>IF(OR(AND(F1697&gt;=50,G1697&gt;SUMIF(SeasonTotals!A$2:A$9,A1697,SeasonTotals!F$2:F$9)),AND(G1697&gt;0.885,F1697&gt;=50,D1697&lt;3)),1,0)</f>
        <v>1</v>
      </c>
      <c r="J1697" s="4">
        <f t="shared" si="106"/>
        <v>0</v>
      </c>
      <c r="K1697" s="5">
        <f t="shared" si="107"/>
        <v>0</v>
      </c>
    </row>
    <row r="1698" spans="1:11" x14ac:dyDescent="0.25">
      <c r="A1698" t="s">
        <v>10</v>
      </c>
      <c r="B1698" t="s">
        <v>70</v>
      </c>
      <c r="C1698">
        <v>1</v>
      </c>
      <c r="D1698">
        <v>2</v>
      </c>
      <c r="E1698">
        <v>19</v>
      </c>
      <c r="F1698">
        <v>60</v>
      </c>
      <c r="G1698" s="1">
        <f t="shared" si="104"/>
        <v>0.90476190476190477</v>
      </c>
      <c r="H1698" s="4">
        <f t="shared" si="105"/>
        <v>1</v>
      </c>
      <c r="I1698" s="5">
        <f>IF(OR(AND(F1698&gt;=50,G1698&gt;SUMIF(SeasonTotals!A$2:A$9,A1698,SeasonTotals!F$2:F$9)),AND(G1698&gt;0.885,F1698&gt;=50,D1698&lt;3)),1,0)</f>
        <v>1</v>
      </c>
      <c r="J1698" s="4">
        <f t="shared" si="106"/>
        <v>0</v>
      </c>
      <c r="K1698" s="5">
        <f t="shared" si="107"/>
        <v>0</v>
      </c>
    </row>
    <row r="1699" spans="1:11" x14ac:dyDescent="0.25">
      <c r="A1699" t="s">
        <v>10</v>
      </c>
      <c r="B1699" t="s">
        <v>70</v>
      </c>
      <c r="C1699">
        <v>1</v>
      </c>
      <c r="D1699">
        <v>0</v>
      </c>
      <c r="E1699">
        <v>21</v>
      </c>
      <c r="F1699">
        <v>60</v>
      </c>
      <c r="G1699" s="1">
        <f t="shared" si="104"/>
        <v>1</v>
      </c>
      <c r="H1699" s="4">
        <f t="shared" si="105"/>
        <v>1</v>
      </c>
      <c r="I1699" s="5">
        <f>IF(OR(AND(F1699&gt;=50,G1699&gt;SUMIF(SeasonTotals!A$2:A$9,A1699,SeasonTotals!F$2:F$9)),AND(G1699&gt;0.885,F1699&gt;=50,D1699&lt;3)),1,0)</f>
        <v>1</v>
      </c>
      <c r="J1699" s="4">
        <f t="shared" si="106"/>
        <v>0</v>
      </c>
      <c r="K1699" s="5">
        <f t="shared" si="107"/>
        <v>0</v>
      </c>
    </row>
    <row r="1700" spans="1:11" x14ac:dyDescent="0.25">
      <c r="A1700" t="s">
        <v>10</v>
      </c>
      <c r="B1700" t="s">
        <v>70</v>
      </c>
      <c r="C1700">
        <v>1</v>
      </c>
      <c r="D1700">
        <v>2</v>
      </c>
      <c r="E1700">
        <v>27</v>
      </c>
      <c r="F1700">
        <v>60</v>
      </c>
      <c r="G1700" s="1">
        <f t="shared" si="104"/>
        <v>0.93103448275862066</v>
      </c>
      <c r="H1700" s="4">
        <f t="shared" si="105"/>
        <v>1</v>
      </c>
      <c r="I1700" s="5">
        <f>IF(OR(AND(F1700&gt;=50,G1700&gt;SUMIF(SeasonTotals!A$2:A$9,A1700,SeasonTotals!F$2:F$9)),AND(G1700&gt;0.885,F1700&gt;=50,D1700&lt;3)),1,0)</f>
        <v>1</v>
      </c>
      <c r="J1700" s="4">
        <f t="shared" si="106"/>
        <v>0</v>
      </c>
      <c r="K1700" s="5">
        <f t="shared" si="107"/>
        <v>0</v>
      </c>
    </row>
    <row r="1701" spans="1:11" x14ac:dyDescent="0.25">
      <c r="A1701" t="s">
        <v>10</v>
      </c>
      <c r="B1701" t="s">
        <v>70</v>
      </c>
      <c r="C1701">
        <v>1</v>
      </c>
      <c r="D1701">
        <v>3</v>
      </c>
      <c r="E1701">
        <v>26</v>
      </c>
      <c r="F1701">
        <v>65</v>
      </c>
      <c r="G1701" s="1">
        <f t="shared" si="104"/>
        <v>0.89655172413793105</v>
      </c>
      <c r="H1701" s="4">
        <f t="shared" si="105"/>
        <v>0</v>
      </c>
      <c r="I1701" s="5">
        <f>IF(OR(AND(F1701&gt;=50,G1701&gt;SUMIF(SeasonTotals!A$2:A$9,A1701,SeasonTotals!F$2:F$9)),AND(G1701&gt;0.885,F1701&gt;=50,D1701&lt;3)),1,0)</f>
        <v>0</v>
      </c>
      <c r="J1701" s="4">
        <f t="shared" si="106"/>
        <v>0</v>
      </c>
      <c r="K1701" s="5">
        <f t="shared" si="107"/>
        <v>0</v>
      </c>
    </row>
    <row r="1702" spans="1:11" x14ac:dyDescent="0.25">
      <c r="A1702" t="s">
        <v>10</v>
      </c>
      <c r="B1702" t="s">
        <v>70</v>
      </c>
      <c r="C1702">
        <v>1</v>
      </c>
      <c r="D1702">
        <v>2</v>
      </c>
      <c r="E1702">
        <v>29</v>
      </c>
      <c r="F1702">
        <v>60</v>
      </c>
      <c r="G1702" s="1">
        <f t="shared" si="104"/>
        <v>0.93548387096774188</v>
      </c>
      <c r="H1702" s="4">
        <f t="shared" si="105"/>
        <v>1</v>
      </c>
      <c r="I1702" s="5">
        <f>IF(OR(AND(F1702&gt;=50,G1702&gt;SUMIF(SeasonTotals!A$2:A$9,A1702,SeasonTotals!F$2:F$9)),AND(G1702&gt;0.885,F1702&gt;=50,D1702&lt;3)),1,0)</f>
        <v>1</v>
      </c>
      <c r="J1702" s="4">
        <f t="shared" si="106"/>
        <v>0</v>
      </c>
      <c r="K1702" s="5">
        <f t="shared" si="107"/>
        <v>0</v>
      </c>
    </row>
    <row r="1703" spans="1:11" x14ac:dyDescent="0.25">
      <c r="A1703" t="s">
        <v>10</v>
      </c>
      <c r="B1703" t="s">
        <v>70</v>
      </c>
      <c r="C1703">
        <v>1</v>
      </c>
      <c r="D1703">
        <v>5</v>
      </c>
      <c r="E1703">
        <v>19</v>
      </c>
      <c r="F1703">
        <v>60</v>
      </c>
      <c r="G1703" s="1">
        <f t="shared" si="104"/>
        <v>0.79166666666666663</v>
      </c>
      <c r="H1703" s="4">
        <f t="shared" si="105"/>
        <v>0</v>
      </c>
      <c r="I1703" s="5">
        <f>IF(OR(AND(F1703&gt;=50,G1703&gt;SUMIF(SeasonTotals!A$2:A$9,A1703,SeasonTotals!F$2:F$9)),AND(G1703&gt;0.885,F1703&gt;=50,D1703&lt;3)),1,0)</f>
        <v>0</v>
      </c>
      <c r="J1703" s="4">
        <f t="shared" si="106"/>
        <v>1</v>
      </c>
      <c r="K1703" s="5">
        <f t="shared" si="107"/>
        <v>0</v>
      </c>
    </row>
    <row r="1704" spans="1:11" x14ac:dyDescent="0.25">
      <c r="A1704" t="s">
        <v>10</v>
      </c>
      <c r="B1704" t="s">
        <v>70</v>
      </c>
      <c r="C1704">
        <v>1</v>
      </c>
      <c r="D1704">
        <v>1</v>
      </c>
      <c r="E1704">
        <v>23</v>
      </c>
      <c r="F1704">
        <v>60</v>
      </c>
      <c r="G1704" s="1">
        <f t="shared" si="104"/>
        <v>0.95833333333333337</v>
      </c>
      <c r="H1704" s="4">
        <f t="shared" si="105"/>
        <v>1</v>
      </c>
      <c r="I1704" s="5">
        <f>IF(OR(AND(F1704&gt;=50,G1704&gt;SUMIF(SeasonTotals!A$2:A$9,A1704,SeasonTotals!F$2:F$9)),AND(G1704&gt;0.885,F1704&gt;=50,D1704&lt;3)),1,0)</f>
        <v>1</v>
      </c>
      <c r="J1704" s="4">
        <f t="shared" si="106"/>
        <v>0</v>
      </c>
      <c r="K1704" s="5">
        <f t="shared" si="107"/>
        <v>0</v>
      </c>
    </row>
    <row r="1705" spans="1:11" x14ac:dyDescent="0.25">
      <c r="A1705" t="s">
        <v>10</v>
      </c>
      <c r="B1705" t="s">
        <v>70</v>
      </c>
      <c r="C1705">
        <v>1</v>
      </c>
      <c r="D1705">
        <v>2</v>
      </c>
      <c r="E1705">
        <v>22</v>
      </c>
      <c r="F1705">
        <v>59</v>
      </c>
      <c r="G1705" s="1">
        <f t="shared" si="104"/>
        <v>0.91666666666666663</v>
      </c>
      <c r="H1705" s="4">
        <f t="shared" si="105"/>
        <v>1</v>
      </c>
      <c r="I1705" s="5">
        <f>IF(OR(AND(F1705&gt;=50,G1705&gt;SUMIF(SeasonTotals!A$2:A$9,A1705,SeasonTotals!F$2:F$9)),AND(G1705&gt;0.885,F1705&gt;=50,D1705&lt;3)),1,0)</f>
        <v>1</v>
      </c>
      <c r="J1705" s="4">
        <f t="shared" si="106"/>
        <v>0</v>
      </c>
      <c r="K1705" s="5">
        <f t="shared" si="107"/>
        <v>0</v>
      </c>
    </row>
    <row r="1706" spans="1:11" x14ac:dyDescent="0.25">
      <c r="A1706" t="s">
        <v>10</v>
      </c>
      <c r="B1706" t="s">
        <v>70</v>
      </c>
      <c r="C1706">
        <v>1</v>
      </c>
      <c r="D1706">
        <v>3</v>
      </c>
      <c r="E1706">
        <v>22</v>
      </c>
      <c r="F1706">
        <v>59</v>
      </c>
      <c r="G1706" s="1">
        <f t="shared" si="104"/>
        <v>0.88</v>
      </c>
      <c r="H1706" s="4">
        <f t="shared" si="105"/>
        <v>0</v>
      </c>
      <c r="I1706" s="5">
        <f>IF(OR(AND(F1706&gt;=50,G1706&gt;SUMIF(SeasonTotals!A$2:A$9,A1706,SeasonTotals!F$2:F$9)),AND(G1706&gt;0.885,F1706&gt;=50,D1706&lt;3)),1,0)</f>
        <v>0</v>
      </c>
      <c r="J1706" s="4">
        <f t="shared" si="106"/>
        <v>0</v>
      </c>
      <c r="K1706" s="5">
        <f t="shared" si="107"/>
        <v>0</v>
      </c>
    </row>
    <row r="1707" spans="1:11" x14ac:dyDescent="0.25">
      <c r="A1707" t="s">
        <v>10</v>
      </c>
      <c r="B1707" t="s">
        <v>70</v>
      </c>
      <c r="C1707">
        <v>1</v>
      </c>
      <c r="D1707">
        <v>3</v>
      </c>
      <c r="E1707">
        <v>25</v>
      </c>
      <c r="F1707">
        <v>60</v>
      </c>
      <c r="G1707" s="1">
        <f t="shared" si="104"/>
        <v>0.8928571428571429</v>
      </c>
      <c r="H1707" s="4">
        <f t="shared" si="105"/>
        <v>0</v>
      </c>
      <c r="I1707" s="5">
        <f>IF(OR(AND(F1707&gt;=50,G1707&gt;SUMIF(SeasonTotals!A$2:A$9,A1707,SeasonTotals!F$2:F$9)),AND(G1707&gt;0.885,F1707&gt;=50,D1707&lt;3)),1,0)</f>
        <v>0</v>
      </c>
      <c r="J1707" s="4">
        <f t="shared" si="106"/>
        <v>0</v>
      </c>
      <c r="K1707" s="5">
        <f t="shared" si="107"/>
        <v>0</v>
      </c>
    </row>
    <row r="1708" spans="1:11" x14ac:dyDescent="0.25">
      <c r="A1708" t="s">
        <v>10</v>
      </c>
      <c r="B1708" t="s">
        <v>70</v>
      </c>
      <c r="C1708">
        <v>1</v>
      </c>
      <c r="D1708">
        <v>2</v>
      </c>
      <c r="E1708">
        <v>24</v>
      </c>
      <c r="F1708">
        <v>39</v>
      </c>
      <c r="G1708" s="1">
        <f t="shared" si="104"/>
        <v>0.92307692307692313</v>
      </c>
      <c r="H1708" s="4">
        <f t="shared" si="105"/>
        <v>0</v>
      </c>
      <c r="I1708" s="5">
        <f>IF(OR(AND(F1708&gt;=50,G1708&gt;SUMIF(SeasonTotals!A$2:A$9,A1708,SeasonTotals!F$2:F$9)),AND(G1708&gt;0.885,F1708&gt;=50,D1708&lt;3)),1,0)</f>
        <v>0</v>
      </c>
      <c r="J1708" s="4">
        <f t="shared" si="106"/>
        <v>0</v>
      </c>
      <c r="K1708" s="5">
        <f t="shared" si="107"/>
        <v>1</v>
      </c>
    </row>
    <row r="1709" spans="1:11" x14ac:dyDescent="0.25">
      <c r="A1709" t="s">
        <v>10</v>
      </c>
      <c r="B1709" t="s">
        <v>70</v>
      </c>
      <c r="C1709">
        <v>1</v>
      </c>
      <c r="D1709">
        <v>4</v>
      </c>
      <c r="E1709">
        <v>25</v>
      </c>
      <c r="F1709">
        <v>59</v>
      </c>
      <c r="G1709" s="1">
        <f t="shared" si="104"/>
        <v>0.86206896551724133</v>
      </c>
      <c r="H1709" s="4">
        <f t="shared" si="105"/>
        <v>0</v>
      </c>
      <c r="I1709" s="5">
        <f>IF(OR(AND(F1709&gt;=50,G1709&gt;SUMIF(SeasonTotals!A$2:A$9,A1709,SeasonTotals!F$2:F$9)),AND(G1709&gt;0.885,F1709&gt;=50,D1709&lt;3)),1,0)</f>
        <v>0</v>
      </c>
      <c r="J1709" s="4">
        <f t="shared" si="106"/>
        <v>0</v>
      </c>
      <c r="K1709" s="5">
        <f t="shared" si="107"/>
        <v>0</v>
      </c>
    </row>
    <row r="1710" spans="1:11" x14ac:dyDescent="0.25">
      <c r="A1710" t="s">
        <v>10</v>
      </c>
      <c r="B1710" t="s">
        <v>70</v>
      </c>
      <c r="C1710">
        <v>1</v>
      </c>
      <c r="D1710">
        <v>3</v>
      </c>
      <c r="E1710">
        <v>40</v>
      </c>
      <c r="F1710">
        <v>60</v>
      </c>
      <c r="G1710" s="1">
        <f t="shared" si="104"/>
        <v>0.93023255813953487</v>
      </c>
      <c r="H1710" s="4">
        <f t="shared" si="105"/>
        <v>1</v>
      </c>
      <c r="I1710" s="5">
        <f>IF(OR(AND(F1710&gt;=50,G1710&gt;SUMIF(SeasonTotals!A$2:A$9,A1710,SeasonTotals!F$2:F$9)),AND(G1710&gt;0.885,F1710&gt;=50,D1710&lt;3)),1,0)</f>
        <v>1</v>
      </c>
      <c r="J1710" s="4">
        <f t="shared" si="106"/>
        <v>0</v>
      </c>
      <c r="K1710" s="5">
        <f t="shared" si="107"/>
        <v>0</v>
      </c>
    </row>
    <row r="1711" spans="1:11" x14ac:dyDescent="0.25">
      <c r="A1711" t="s">
        <v>10</v>
      </c>
      <c r="B1711" t="s">
        <v>70</v>
      </c>
      <c r="C1711">
        <v>1</v>
      </c>
      <c r="D1711">
        <v>1</v>
      </c>
      <c r="E1711">
        <v>21</v>
      </c>
      <c r="F1711">
        <v>60</v>
      </c>
      <c r="G1711" s="1">
        <f t="shared" si="104"/>
        <v>0.95454545454545459</v>
      </c>
      <c r="H1711" s="4">
        <f t="shared" si="105"/>
        <v>1</v>
      </c>
      <c r="I1711" s="5">
        <f>IF(OR(AND(F1711&gt;=50,G1711&gt;SUMIF(SeasonTotals!A$2:A$9,A1711,SeasonTotals!F$2:F$9)),AND(G1711&gt;0.885,F1711&gt;=50,D1711&lt;3)),1,0)</f>
        <v>1</v>
      </c>
      <c r="J1711" s="4">
        <f t="shared" si="106"/>
        <v>0</v>
      </c>
      <c r="K1711" s="5">
        <f t="shared" si="107"/>
        <v>0</v>
      </c>
    </row>
    <row r="1712" spans="1:11" x14ac:dyDescent="0.25">
      <c r="A1712" t="s">
        <v>10</v>
      </c>
      <c r="B1712" t="s">
        <v>70</v>
      </c>
      <c r="C1712">
        <v>1</v>
      </c>
      <c r="D1712">
        <v>2</v>
      </c>
      <c r="E1712">
        <v>22</v>
      </c>
      <c r="F1712">
        <v>61</v>
      </c>
      <c r="G1712" s="1">
        <f t="shared" si="104"/>
        <v>0.91666666666666663</v>
      </c>
      <c r="H1712" s="4">
        <f t="shared" si="105"/>
        <v>1</v>
      </c>
      <c r="I1712" s="5">
        <f>IF(OR(AND(F1712&gt;=50,G1712&gt;SUMIF(SeasonTotals!A$2:A$9,A1712,SeasonTotals!F$2:F$9)),AND(G1712&gt;0.885,F1712&gt;=50,D1712&lt;3)),1,0)</f>
        <v>1</v>
      </c>
      <c r="J1712" s="4">
        <f t="shared" si="106"/>
        <v>0</v>
      </c>
      <c r="K1712" s="5">
        <f t="shared" si="107"/>
        <v>0</v>
      </c>
    </row>
    <row r="1713" spans="1:11" x14ac:dyDescent="0.25">
      <c r="A1713" t="s">
        <v>10</v>
      </c>
      <c r="B1713" t="s">
        <v>70</v>
      </c>
      <c r="C1713">
        <v>1</v>
      </c>
      <c r="D1713">
        <v>1</v>
      </c>
      <c r="E1713">
        <v>19</v>
      </c>
      <c r="F1713">
        <v>60</v>
      </c>
      <c r="G1713" s="1">
        <f t="shared" si="104"/>
        <v>0.95</v>
      </c>
      <c r="H1713" s="4">
        <f t="shared" si="105"/>
        <v>1</v>
      </c>
      <c r="I1713" s="5">
        <f>IF(OR(AND(F1713&gt;=50,G1713&gt;SUMIF(SeasonTotals!A$2:A$9,A1713,SeasonTotals!F$2:F$9)),AND(G1713&gt;0.885,F1713&gt;=50,D1713&lt;3)),1,0)</f>
        <v>1</v>
      </c>
      <c r="J1713" s="4">
        <f t="shared" si="106"/>
        <v>0</v>
      </c>
      <c r="K1713" s="5">
        <f t="shared" si="107"/>
        <v>0</v>
      </c>
    </row>
    <row r="1714" spans="1:11" x14ac:dyDescent="0.25">
      <c r="A1714" t="s">
        <v>10</v>
      </c>
      <c r="B1714" t="s">
        <v>70</v>
      </c>
      <c r="C1714">
        <v>1</v>
      </c>
      <c r="D1714">
        <v>3</v>
      </c>
      <c r="E1714">
        <v>22</v>
      </c>
      <c r="F1714">
        <v>60</v>
      </c>
      <c r="G1714" s="1">
        <f t="shared" si="104"/>
        <v>0.88</v>
      </c>
      <c r="H1714" s="4">
        <f t="shared" si="105"/>
        <v>0</v>
      </c>
      <c r="I1714" s="5">
        <f>IF(OR(AND(F1714&gt;=50,G1714&gt;SUMIF(SeasonTotals!A$2:A$9,A1714,SeasonTotals!F$2:F$9)),AND(G1714&gt;0.885,F1714&gt;=50,D1714&lt;3)),1,0)</f>
        <v>0</v>
      </c>
      <c r="J1714" s="4">
        <f t="shared" si="106"/>
        <v>0</v>
      </c>
      <c r="K1714" s="5">
        <f t="shared" si="107"/>
        <v>0</v>
      </c>
    </row>
    <row r="1715" spans="1:11" x14ac:dyDescent="0.25">
      <c r="A1715" t="s">
        <v>10</v>
      </c>
      <c r="B1715" t="s">
        <v>70</v>
      </c>
      <c r="C1715">
        <v>1</v>
      </c>
      <c r="D1715">
        <v>1</v>
      </c>
      <c r="E1715">
        <v>31</v>
      </c>
      <c r="F1715">
        <v>59</v>
      </c>
      <c r="G1715" s="1">
        <f t="shared" si="104"/>
        <v>0.96875</v>
      </c>
      <c r="H1715" s="4">
        <f t="shared" si="105"/>
        <v>1</v>
      </c>
      <c r="I1715" s="5">
        <f>IF(OR(AND(F1715&gt;=50,G1715&gt;SUMIF(SeasonTotals!A$2:A$9,A1715,SeasonTotals!F$2:F$9)),AND(G1715&gt;0.885,F1715&gt;=50,D1715&lt;3)),1,0)</f>
        <v>1</v>
      </c>
      <c r="J1715" s="4">
        <f t="shared" si="106"/>
        <v>0</v>
      </c>
      <c r="K1715" s="5">
        <f t="shared" si="107"/>
        <v>0</v>
      </c>
    </row>
    <row r="1716" spans="1:11" x14ac:dyDescent="0.25">
      <c r="A1716" t="s">
        <v>10</v>
      </c>
      <c r="B1716" t="s">
        <v>70</v>
      </c>
      <c r="C1716">
        <v>1</v>
      </c>
      <c r="D1716">
        <v>4</v>
      </c>
      <c r="E1716">
        <v>26</v>
      </c>
      <c r="F1716">
        <v>60</v>
      </c>
      <c r="G1716" s="1">
        <f t="shared" si="104"/>
        <v>0.8666666666666667</v>
      </c>
      <c r="H1716" s="4">
        <f t="shared" si="105"/>
        <v>0</v>
      </c>
      <c r="I1716" s="5">
        <f>IF(OR(AND(F1716&gt;=50,G1716&gt;SUMIF(SeasonTotals!A$2:A$9,A1716,SeasonTotals!F$2:F$9)),AND(G1716&gt;0.885,F1716&gt;=50,D1716&lt;3)),1,0)</f>
        <v>0</v>
      </c>
      <c r="J1716" s="4">
        <f t="shared" si="106"/>
        <v>0</v>
      </c>
      <c r="K1716" s="5">
        <f t="shared" si="107"/>
        <v>0</v>
      </c>
    </row>
    <row r="1717" spans="1:11" x14ac:dyDescent="0.25">
      <c r="A1717" t="s">
        <v>10</v>
      </c>
      <c r="B1717" t="s">
        <v>70</v>
      </c>
      <c r="C1717">
        <v>1</v>
      </c>
      <c r="D1717">
        <v>4</v>
      </c>
      <c r="E1717">
        <v>47</v>
      </c>
      <c r="F1717">
        <v>60</v>
      </c>
      <c r="G1717" s="1">
        <f t="shared" si="104"/>
        <v>0.92156862745098034</v>
      </c>
      <c r="H1717" s="4">
        <f t="shared" si="105"/>
        <v>1</v>
      </c>
      <c r="I1717" s="5">
        <f>IF(OR(AND(F1717&gt;=50,G1717&gt;SUMIF(SeasonTotals!A$2:A$9,A1717,SeasonTotals!F$2:F$9)),AND(G1717&gt;0.885,F1717&gt;=50,D1717&lt;3)),1,0)</f>
        <v>1</v>
      </c>
      <c r="J1717" s="4">
        <f t="shared" si="106"/>
        <v>0</v>
      </c>
      <c r="K1717" s="5">
        <f t="shared" si="107"/>
        <v>0</v>
      </c>
    </row>
    <row r="1718" spans="1:11" x14ac:dyDescent="0.25">
      <c r="A1718" t="s">
        <v>10</v>
      </c>
      <c r="B1718" t="s">
        <v>70</v>
      </c>
      <c r="C1718">
        <v>1</v>
      </c>
      <c r="D1718">
        <v>2</v>
      </c>
      <c r="E1718">
        <v>46</v>
      </c>
      <c r="F1718">
        <v>59</v>
      </c>
      <c r="G1718" s="1">
        <f t="shared" si="104"/>
        <v>0.95833333333333337</v>
      </c>
      <c r="H1718" s="4">
        <f t="shared" si="105"/>
        <v>1</v>
      </c>
      <c r="I1718" s="5">
        <f>IF(OR(AND(F1718&gt;=50,G1718&gt;SUMIF(SeasonTotals!A$2:A$9,A1718,SeasonTotals!F$2:F$9)),AND(G1718&gt;0.885,F1718&gt;=50,D1718&lt;3)),1,0)</f>
        <v>1</v>
      </c>
      <c r="J1718" s="4">
        <f t="shared" si="106"/>
        <v>0</v>
      </c>
      <c r="K1718" s="5">
        <f t="shared" si="107"/>
        <v>0</v>
      </c>
    </row>
    <row r="1719" spans="1:11" x14ac:dyDescent="0.25">
      <c r="A1719" t="s">
        <v>10</v>
      </c>
      <c r="B1719" t="s">
        <v>70</v>
      </c>
      <c r="C1719">
        <v>1</v>
      </c>
      <c r="D1719">
        <v>4</v>
      </c>
      <c r="E1719">
        <v>23</v>
      </c>
      <c r="F1719">
        <v>61</v>
      </c>
      <c r="G1719" s="1">
        <f t="shared" si="104"/>
        <v>0.85185185185185186</v>
      </c>
      <c r="H1719" s="4">
        <f t="shared" si="105"/>
        <v>0</v>
      </c>
      <c r="I1719" s="5">
        <f>IF(OR(AND(F1719&gt;=50,G1719&gt;SUMIF(SeasonTotals!A$2:A$9,A1719,SeasonTotals!F$2:F$9)),AND(G1719&gt;0.885,F1719&gt;=50,D1719&lt;3)),1,0)</f>
        <v>0</v>
      </c>
      <c r="J1719" s="4">
        <f t="shared" si="106"/>
        <v>0</v>
      </c>
      <c r="K1719" s="5">
        <f t="shared" si="107"/>
        <v>0</v>
      </c>
    </row>
    <row r="1720" spans="1:11" x14ac:dyDescent="0.25">
      <c r="A1720" t="s">
        <v>10</v>
      </c>
      <c r="B1720" t="s">
        <v>70</v>
      </c>
      <c r="C1720">
        <v>1</v>
      </c>
      <c r="D1720">
        <v>3</v>
      </c>
      <c r="E1720">
        <v>22</v>
      </c>
      <c r="F1720">
        <v>59</v>
      </c>
      <c r="G1720" s="1">
        <f t="shared" si="104"/>
        <v>0.88</v>
      </c>
      <c r="H1720" s="4">
        <f t="shared" si="105"/>
        <v>0</v>
      </c>
      <c r="I1720" s="5">
        <f>IF(OR(AND(F1720&gt;=50,G1720&gt;SUMIF(SeasonTotals!A$2:A$9,A1720,SeasonTotals!F$2:F$9)),AND(G1720&gt;0.885,F1720&gt;=50,D1720&lt;3)),1,0)</f>
        <v>0</v>
      </c>
      <c r="J1720" s="4">
        <f t="shared" si="106"/>
        <v>0</v>
      </c>
      <c r="K1720" s="5">
        <f t="shared" si="107"/>
        <v>0</v>
      </c>
    </row>
    <row r="1721" spans="1:11" x14ac:dyDescent="0.25">
      <c r="A1721" t="s">
        <v>10</v>
      </c>
      <c r="B1721" t="s">
        <v>70</v>
      </c>
      <c r="C1721">
        <v>1</v>
      </c>
      <c r="D1721">
        <v>3</v>
      </c>
      <c r="E1721">
        <v>25</v>
      </c>
      <c r="F1721">
        <v>60</v>
      </c>
      <c r="G1721" s="1">
        <f t="shared" si="104"/>
        <v>0.8928571428571429</v>
      </c>
      <c r="H1721" s="4">
        <f t="shared" si="105"/>
        <v>0</v>
      </c>
      <c r="I1721" s="5">
        <f>IF(OR(AND(F1721&gt;=50,G1721&gt;SUMIF(SeasonTotals!A$2:A$9,A1721,SeasonTotals!F$2:F$9)),AND(G1721&gt;0.885,F1721&gt;=50,D1721&lt;3)),1,0)</f>
        <v>0</v>
      </c>
      <c r="J1721" s="4">
        <f t="shared" si="106"/>
        <v>0</v>
      </c>
      <c r="K1721" s="5">
        <f t="shared" si="107"/>
        <v>0</v>
      </c>
    </row>
    <row r="1722" spans="1:11" x14ac:dyDescent="0.25">
      <c r="A1722" t="s">
        <v>10</v>
      </c>
      <c r="B1722" t="s">
        <v>70</v>
      </c>
      <c r="C1722">
        <v>1</v>
      </c>
      <c r="D1722">
        <v>3</v>
      </c>
      <c r="E1722">
        <v>27</v>
      </c>
      <c r="F1722">
        <v>59</v>
      </c>
      <c r="G1722" s="1">
        <f t="shared" si="104"/>
        <v>0.9</v>
      </c>
      <c r="H1722" s="4">
        <f t="shared" si="105"/>
        <v>0</v>
      </c>
      <c r="I1722" s="5">
        <f>IF(OR(AND(F1722&gt;=50,G1722&gt;SUMIF(SeasonTotals!A$2:A$9,A1722,SeasonTotals!F$2:F$9)),AND(G1722&gt;0.885,F1722&gt;=50,D1722&lt;3)),1,0)</f>
        <v>0</v>
      </c>
      <c r="J1722" s="4">
        <f t="shared" si="106"/>
        <v>0</v>
      </c>
      <c r="K1722" s="5">
        <f t="shared" si="107"/>
        <v>0</v>
      </c>
    </row>
    <row r="1723" spans="1:11" x14ac:dyDescent="0.25">
      <c r="A1723" t="s">
        <v>10</v>
      </c>
      <c r="B1723" t="s">
        <v>70</v>
      </c>
      <c r="C1723">
        <v>1</v>
      </c>
      <c r="D1723">
        <v>4</v>
      </c>
      <c r="E1723">
        <v>15</v>
      </c>
      <c r="F1723">
        <v>29</v>
      </c>
      <c r="G1723" s="1">
        <f t="shared" si="104"/>
        <v>0.78947368421052633</v>
      </c>
      <c r="H1723" s="4">
        <f t="shared" si="105"/>
        <v>0</v>
      </c>
      <c r="I1723" s="5">
        <f>IF(OR(AND(F1723&gt;=50,G1723&gt;SUMIF(SeasonTotals!A$2:A$9,A1723,SeasonTotals!F$2:F$9)),AND(G1723&gt;0.885,F1723&gt;=50,D1723&lt;3)),1,0)</f>
        <v>0</v>
      </c>
      <c r="J1723" s="4">
        <f t="shared" si="106"/>
        <v>1</v>
      </c>
      <c r="K1723" s="5">
        <f t="shared" si="107"/>
        <v>1</v>
      </c>
    </row>
    <row r="1724" spans="1:11" x14ac:dyDescent="0.25">
      <c r="A1724" t="s">
        <v>10</v>
      </c>
      <c r="B1724" t="s">
        <v>70</v>
      </c>
      <c r="C1724">
        <v>1</v>
      </c>
      <c r="D1724">
        <v>2</v>
      </c>
      <c r="E1724">
        <v>29</v>
      </c>
      <c r="F1724">
        <v>65</v>
      </c>
      <c r="G1724" s="1">
        <f t="shared" si="104"/>
        <v>0.93548387096774188</v>
      </c>
      <c r="H1724" s="4">
        <f t="shared" si="105"/>
        <v>1</v>
      </c>
      <c r="I1724" s="5">
        <f>IF(OR(AND(F1724&gt;=50,G1724&gt;SUMIF(SeasonTotals!A$2:A$9,A1724,SeasonTotals!F$2:F$9)),AND(G1724&gt;0.885,F1724&gt;=50,D1724&lt;3)),1,0)</f>
        <v>1</v>
      </c>
      <c r="J1724" s="4">
        <f t="shared" si="106"/>
        <v>0</v>
      </c>
      <c r="K1724" s="5">
        <f t="shared" si="107"/>
        <v>0</v>
      </c>
    </row>
    <row r="1725" spans="1:11" x14ac:dyDescent="0.25">
      <c r="A1725" t="s">
        <v>10</v>
      </c>
      <c r="B1725" t="s">
        <v>70</v>
      </c>
      <c r="C1725">
        <v>1</v>
      </c>
      <c r="D1725">
        <v>2</v>
      </c>
      <c r="E1725">
        <v>38</v>
      </c>
      <c r="F1725">
        <v>59</v>
      </c>
      <c r="G1725" s="1">
        <f t="shared" si="104"/>
        <v>0.95</v>
      </c>
      <c r="H1725" s="4">
        <f t="shared" si="105"/>
        <v>1</v>
      </c>
      <c r="I1725" s="5">
        <f>IF(OR(AND(F1725&gt;=50,G1725&gt;SUMIF(SeasonTotals!A$2:A$9,A1725,SeasonTotals!F$2:F$9)),AND(G1725&gt;0.885,F1725&gt;=50,D1725&lt;3)),1,0)</f>
        <v>1</v>
      </c>
      <c r="J1725" s="4">
        <f t="shared" si="106"/>
        <v>0</v>
      </c>
      <c r="K1725" s="5">
        <f t="shared" si="107"/>
        <v>0</v>
      </c>
    </row>
    <row r="1726" spans="1:11" x14ac:dyDescent="0.25">
      <c r="A1726" t="s">
        <v>10</v>
      </c>
      <c r="B1726" t="s">
        <v>70</v>
      </c>
      <c r="C1726">
        <v>1</v>
      </c>
      <c r="D1726">
        <v>2</v>
      </c>
      <c r="E1726">
        <v>28</v>
      </c>
      <c r="F1726">
        <v>60</v>
      </c>
      <c r="G1726" s="1">
        <f t="shared" si="104"/>
        <v>0.93333333333333335</v>
      </c>
      <c r="H1726" s="4">
        <f t="shared" si="105"/>
        <v>1</v>
      </c>
      <c r="I1726" s="5">
        <f>IF(OR(AND(F1726&gt;=50,G1726&gt;SUMIF(SeasonTotals!A$2:A$9,A1726,SeasonTotals!F$2:F$9)),AND(G1726&gt;0.885,F1726&gt;=50,D1726&lt;3)),1,0)</f>
        <v>1</v>
      </c>
      <c r="J1726" s="4">
        <f t="shared" si="106"/>
        <v>0</v>
      </c>
      <c r="K1726" s="5">
        <f t="shared" si="107"/>
        <v>0</v>
      </c>
    </row>
    <row r="1727" spans="1:11" x14ac:dyDescent="0.25">
      <c r="A1727" t="s">
        <v>10</v>
      </c>
      <c r="B1727" t="s">
        <v>70</v>
      </c>
      <c r="C1727">
        <v>1</v>
      </c>
      <c r="D1727">
        <v>1</v>
      </c>
      <c r="E1727">
        <v>20</v>
      </c>
      <c r="F1727">
        <v>59</v>
      </c>
      <c r="G1727" s="1">
        <f t="shared" si="104"/>
        <v>0.95238095238095233</v>
      </c>
      <c r="H1727" s="4">
        <f t="shared" si="105"/>
        <v>1</v>
      </c>
      <c r="I1727" s="5">
        <f>IF(OR(AND(F1727&gt;=50,G1727&gt;SUMIF(SeasonTotals!A$2:A$9,A1727,SeasonTotals!F$2:F$9)),AND(G1727&gt;0.885,F1727&gt;=50,D1727&lt;3)),1,0)</f>
        <v>1</v>
      </c>
      <c r="J1727" s="4">
        <f t="shared" si="106"/>
        <v>0</v>
      </c>
      <c r="K1727" s="5">
        <f t="shared" si="107"/>
        <v>0</v>
      </c>
    </row>
    <row r="1728" spans="1:11" x14ac:dyDescent="0.25">
      <c r="A1728" t="s">
        <v>10</v>
      </c>
      <c r="B1728" t="s">
        <v>70</v>
      </c>
      <c r="C1728">
        <v>1</v>
      </c>
      <c r="D1728">
        <v>1</v>
      </c>
      <c r="E1728">
        <v>33</v>
      </c>
      <c r="F1728">
        <v>60</v>
      </c>
      <c r="G1728" s="1">
        <f t="shared" si="104"/>
        <v>0.97058823529411764</v>
      </c>
      <c r="H1728" s="4">
        <f t="shared" si="105"/>
        <v>1</v>
      </c>
      <c r="I1728" s="5">
        <f>IF(OR(AND(F1728&gt;=50,G1728&gt;SUMIF(SeasonTotals!A$2:A$9,A1728,SeasonTotals!F$2:F$9)),AND(G1728&gt;0.885,F1728&gt;=50,D1728&lt;3)),1,0)</f>
        <v>1</v>
      </c>
      <c r="J1728" s="4">
        <f t="shared" si="106"/>
        <v>0</v>
      </c>
      <c r="K1728" s="5">
        <f t="shared" si="107"/>
        <v>0</v>
      </c>
    </row>
    <row r="1729" spans="1:11" x14ac:dyDescent="0.25">
      <c r="A1729" t="s">
        <v>10</v>
      </c>
      <c r="B1729" t="s">
        <v>70</v>
      </c>
      <c r="C1729">
        <v>1</v>
      </c>
      <c r="D1729">
        <v>3</v>
      </c>
      <c r="E1729">
        <v>35</v>
      </c>
      <c r="F1729">
        <v>61</v>
      </c>
      <c r="G1729" s="1">
        <f t="shared" si="104"/>
        <v>0.92105263157894735</v>
      </c>
      <c r="H1729" s="4">
        <f t="shared" si="105"/>
        <v>1</v>
      </c>
      <c r="I1729" s="5">
        <f>IF(OR(AND(F1729&gt;=50,G1729&gt;SUMIF(SeasonTotals!A$2:A$9,A1729,SeasonTotals!F$2:F$9)),AND(G1729&gt;0.885,F1729&gt;=50,D1729&lt;3)),1,0)</f>
        <v>1</v>
      </c>
      <c r="J1729" s="4">
        <f t="shared" si="106"/>
        <v>0</v>
      </c>
      <c r="K1729" s="5">
        <f t="shared" si="107"/>
        <v>0</v>
      </c>
    </row>
    <row r="1730" spans="1:11" x14ac:dyDescent="0.25">
      <c r="A1730" t="s">
        <v>10</v>
      </c>
      <c r="B1730" t="s">
        <v>70</v>
      </c>
      <c r="C1730">
        <v>1</v>
      </c>
      <c r="D1730">
        <v>1</v>
      </c>
      <c r="E1730">
        <v>25</v>
      </c>
      <c r="F1730">
        <v>58</v>
      </c>
      <c r="G1730" s="1">
        <f t="shared" ref="G1730:G1793" si="108">E1730/MAX(1,SUM(D1730:E1730))</f>
        <v>0.96153846153846156</v>
      </c>
      <c r="H1730" s="4">
        <f t="shared" ref="H1730:H1793" si="109">IF(AND(F1730&gt;=50,OR(G1730&gt;0.913,AND(G1730&gt;0.885,D1730&lt;3))),1,0)</f>
        <v>1</v>
      </c>
      <c r="I1730" s="5">
        <f>IF(OR(AND(F1730&gt;=50,G1730&gt;SUMIF(SeasonTotals!A$2:A$9,A1730,SeasonTotals!F$2:F$9)),AND(G1730&gt;0.885,F1730&gt;=50,D1730&lt;3)),1,0)</f>
        <v>1</v>
      </c>
      <c r="J1730" s="4">
        <f t="shared" ref="J1730:J1793" si="110">IF(G1730&lt;0.85,1,0)</f>
        <v>0</v>
      </c>
      <c r="K1730" s="5">
        <f t="shared" ref="K1730:K1793" si="111">IF(F1730&lt;55,1,0)</f>
        <v>0</v>
      </c>
    </row>
    <row r="1731" spans="1:11" x14ac:dyDescent="0.25">
      <c r="A1731" t="s">
        <v>10</v>
      </c>
      <c r="B1731" t="s">
        <v>70</v>
      </c>
      <c r="C1731">
        <v>1</v>
      </c>
      <c r="D1731">
        <v>3</v>
      </c>
      <c r="E1731">
        <v>26</v>
      </c>
      <c r="F1731">
        <v>63</v>
      </c>
      <c r="G1731" s="1">
        <f t="shared" si="108"/>
        <v>0.89655172413793105</v>
      </c>
      <c r="H1731" s="4">
        <f t="shared" si="109"/>
        <v>0</v>
      </c>
      <c r="I1731" s="5">
        <f>IF(OR(AND(F1731&gt;=50,G1731&gt;SUMIF(SeasonTotals!A$2:A$9,A1731,SeasonTotals!F$2:F$9)),AND(G1731&gt;0.885,F1731&gt;=50,D1731&lt;3)),1,0)</f>
        <v>0</v>
      </c>
      <c r="J1731" s="4">
        <f t="shared" si="110"/>
        <v>0</v>
      </c>
      <c r="K1731" s="5">
        <f t="shared" si="111"/>
        <v>0</v>
      </c>
    </row>
    <row r="1732" spans="1:11" x14ac:dyDescent="0.25">
      <c r="A1732" t="s">
        <v>10</v>
      </c>
      <c r="B1732" t="s">
        <v>70</v>
      </c>
      <c r="C1732">
        <v>1</v>
      </c>
      <c r="D1732">
        <v>2</v>
      </c>
      <c r="E1732">
        <v>9</v>
      </c>
      <c r="F1732">
        <v>40</v>
      </c>
      <c r="G1732" s="1">
        <f t="shared" si="108"/>
        <v>0.81818181818181823</v>
      </c>
      <c r="H1732" s="4">
        <f t="shared" si="109"/>
        <v>0</v>
      </c>
      <c r="I1732" s="5">
        <f>IF(OR(AND(F1732&gt;=50,G1732&gt;SUMIF(SeasonTotals!A$2:A$9,A1732,SeasonTotals!F$2:F$9)),AND(G1732&gt;0.885,F1732&gt;=50,D1732&lt;3)),1,0)</f>
        <v>0</v>
      </c>
      <c r="J1732" s="4">
        <f t="shared" si="110"/>
        <v>1</v>
      </c>
      <c r="K1732" s="5">
        <f t="shared" si="111"/>
        <v>1</v>
      </c>
    </row>
    <row r="1733" spans="1:11" x14ac:dyDescent="0.25">
      <c r="A1733" t="s">
        <v>10</v>
      </c>
      <c r="B1733" t="s">
        <v>70</v>
      </c>
      <c r="C1733">
        <v>1</v>
      </c>
      <c r="D1733">
        <v>4</v>
      </c>
      <c r="E1733">
        <v>24</v>
      </c>
      <c r="F1733">
        <v>64</v>
      </c>
      <c r="G1733" s="1">
        <f t="shared" si="108"/>
        <v>0.8571428571428571</v>
      </c>
      <c r="H1733" s="4">
        <f t="shared" si="109"/>
        <v>0</v>
      </c>
      <c r="I1733" s="5">
        <f>IF(OR(AND(F1733&gt;=50,G1733&gt;SUMIF(SeasonTotals!A$2:A$9,A1733,SeasonTotals!F$2:F$9)),AND(G1733&gt;0.885,F1733&gt;=50,D1733&lt;3)),1,0)</f>
        <v>0</v>
      </c>
      <c r="J1733" s="4">
        <f t="shared" si="110"/>
        <v>0</v>
      </c>
      <c r="K1733" s="5">
        <f t="shared" si="111"/>
        <v>0</v>
      </c>
    </row>
    <row r="1734" spans="1:11" x14ac:dyDescent="0.25">
      <c r="A1734" t="s">
        <v>10</v>
      </c>
      <c r="B1734" t="s">
        <v>70</v>
      </c>
      <c r="C1734">
        <v>1</v>
      </c>
      <c r="D1734">
        <v>4</v>
      </c>
      <c r="E1734">
        <v>24</v>
      </c>
      <c r="F1734">
        <v>63</v>
      </c>
      <c r="G1734" s="1">
        <f t="shared" si="108"/>
        <v>0.8571428571428571</v>
      </c>
      <c r="H1734" s="4">
        <f t="shared" si="109"/>
        <v>0</v>
      </c>
      <c r="I1734" s="5">
        <f>IF(OR(AND(F1734&gt;=50,G1734&gt;SUMIF(SeasonTotals!A$2:A$9,A1734,SeasonTotals!F$2:F$9)),AND(G1734&gt;0.885,F1734&gt;=50,D1734&lt;3)),1,0)</f>
        <v>0</v>
      </c>
      <c r="J1734" s="4">
        <f t="shared" si="110"/>
        <v>0</v>
      </c>
      <c r="K1734" s="5">
        <f t="shared" si="111"/>
        <v>0</v>
      </c>
    </row>
    <row r="1735" spans="1:11" x14ac:dyDescent="0.25">
      <c r="A1735" t="s">
        <v>10</v>
      </c>
      <c r="B1735" t="s">
        <v>70</v>
      </c>
      <c r="C1735">
        <v>1</v>
      </c>
      <c r="D1735">
        <v>3</v>
      </c>
      <c r="E1735">
        <v>34</v>
      </c>
      <c r="F1735">
        <v>63</v>
      </c>
      <c r="G1735" s="1">
        <f t="shared" si="108"/>
        <v>0.91891891891891897</v>
      </c>
      <c r="H1735" s="4">
        <f t="shared" si="109"/>
        <v>1</v>
      </c>
      <c r="I1735" s="5">
        <f>IF(OR(AND(F1735&gt;=50,G1735&gt;SUMIF(SeasonTotals!A$2:A$9,A1735,SeasonTotals!F$2:F$9)),AND(G1735&gt;0.885,F1735&gt;=50,D1735&lt;3)),1,0)</f>
        <v>1</v>
      </c>
      <c r="J1735" s="4">
        <f t="shared" si="110"/>
        <v>0</v>
      </c>
      <c r="K1735" s="5">
        <f t="shared" si="111"/>
        <v>0</v>
      </c>
    </row>
    <row r="1736" spans="1:11" x14ac:dyDescent="0.25">
      <c r="A1736" t="s">
        <v>10</v>
      </c>
      <c r="B1736" t="s">
        <v>70</v>
      </c>
      <c r="C1736">
        <v>1</v>
      </c>
      <c r="D1736">
        <v>2</v>
      </c>
      <c r="E1736">
        <v>14</v>
      </c>
      <c r="F1736">
        <v>57</v>
      </c>
      <c r="G1736" s="1">
        <f t="shared" si="108"/>
        <v>0.875</v>
      </c>
      <c r="H1736" s="4">
        <f t="shared" si="109"/>
        <v>0</v>
      </c>
      <c r="I1736" s="5">
        <f>IF(OR(AND(F1736&gt;=50,G1736&gt;SUMIF(SeasonTotals!A$2:A$9,A1736,SeasonTotals!F$2:F$9)),AND(G1736&gt;0.885,F1736&gt;=50,D1736&lt;3)),1,0)</f>
        <v>0</v>
      </c>
      <c r="J1736" s="4">
        <f t="shared" si="110"/>
        <v>0</v>
      </c>
      <c r="K1736" s="5">
        <f t="shared" si="111"/>
        <v>0</v>
      </c>
    </row>
    <row r="1737" spans="1:11" x14ac:dyDescent="0.25">
      <c r="A1737" t="s">
        <v>10</v>
      </c>
      <c r="B1737" t="s">
        <v>70</v>
      </c>
      <c r="C1737">
        <v>1</v>
      </c>
      <c r="D1737">
        <v>4</v>
      </c>
      <c r="E1737">
        <v>22</v>
      </c>
      <c r="F1737">
        <v>60</v>
      </c>
      <c r="G1737" s="1">
        <f t="shared" si="108"/>
        <v>0.84615384615384615</v>
      </c>
      <c r="H1737" s="4">
        <f t="shared" si="109"/>
        <v>0</v>
      </c>
      <c r="I1737" s="5">
        <f>IF(OR(AND(F1737&gt;=50,G1737&gt;SUMIF(SeasonTotals!A$2:A$9,A1737,SeasonTotals!F$2:F$9)),AND(G1737&gt;0.885,F1737&gt;=50,D1737&lt;3)),1,0)</f>
        <v>0</v>
      </c>
      <c r="J1737" s="4">
        <f t="shared" si="110"/>
        <v>1</v>
      </c>
      <c r="K1737" s="5">
        <f t="shared" si="111"/>
        <v>0</v>
      </c>
    </row>
    <row r="1738" spans="1:11" x14ac:dyDescent="0.25">
      <c r="A1738" t="s">
        <v>10</v>
      </c>
      <c r="B1738" t="s">
        <v>70</v>
      </c>
      <c r="C1738">
        <v>1</v>
      </c>
      <c r="D1738">
        <v>2</v>
      </c>
      <c r="E1738">
        <v>31</v>
      </c>
      <c r="F1738">
        <v>60</v>
      </c>
      <c r="G1738" s="1">
        <f t="shared" si="108"/>
        <v>0.93939393939393945</v>
      </c>
      <c r="H1738" s="4">
        <f t="shared" si="109"/>
        <v>1</v>
      </c>
      <c r="I1738" s="5">
        <f>IF(OR(AND(F1738&gt;=50,G1738&gt;SUMIF(SeasonTotals!A$2:A$9,A1738,SeasonTotals!F$2:F$9)),AND(G1738&gt;0.885,F1738&gt;=50,D1738&lt;3)),1,0)</f>
        <v>1</v>
      </c>
      <c r="J1738" s="4">
        <f t="shared" si="110"/>
        <v>0</v>
      </c>
      <c r="K1738" s="5">
        <f t="shared" si="111"/>
        <v>0</v>
      </c>
    </row>
    <row r="1739" spans="1:11" x14ac:dyDescent="0.25">
      <c r="A1739" t="s">
        <v>10</v>
      </c>
      <c r="B1739" t="s">
        <v>70</v>
      </c>
      <c r="C1739">
        <v>1</v>
      </c>
      <c r="D1739">
        <v>2</v>
      </c>
      <c r="E1739">
        <v>32</v>
      </c>
      <c r="F1739">
        <v>60</v>
      </c>
      <c r="G1739" s="1">
        <f t="shared" si="108"/>
        <v>0.94117647058823528</v>
      </c>
      <c r="H1739" s="4">
        <f t="shared" si="109"/>
        <v>1</v>
      </c>
      <c r="I1739" s="5">
        <f>IF(OR(AND(F1739&gt;=50,G1739&gt;SUMIF(SeasonTotals!A$2:A$9,A1739,SeasonTotals!F$2:F$9)),AND(G1739&gt;0.885,F1739&gt;=50,D1739&lt;3)),1,0)</f>
        <v>1</v>
      </c>
      <c r="J1739" s="4">
        <f t="shared" si="110"/>
        <v>0</v>
      </c>
      <c r="K1739" s="5">
        <f t="shared" si="111"/>
        <v>0</v>
      </c>
    </row>
    <row r="1740" spans="1:11" x14ac:dyDescent="0.25">
      <c r="A1740" t="s">
        <v>10</v>
      </c>
      <c r="B1740" t="s">
        <v>70</v>
      </c>
      <c r="C1740">
        <v>1</v>
      </c>
      <c r="D1740">
        <v>1</v>
      </c>
      <c r="E1740">
        <v>27</v>
      </c>
      <c r="F1740">
        <v>63</v>
      </c>
      <c r="G1740" s="1">
        <f t="shared" si="108"/>
        <v>0.9642857142857143</v>
      </c>
      <c r="H1740" s="4">
        <f t="shared" si="109"/>
        <v>1</v>
      </c>
      <c r="I1740" s="5">
        <f>IF(OR(AND(F1740&gt;=50,G1740&gt;SUMIF(SeasonTotals!A$2:A$9,A1740,SeasonTotals!F$2:F$9)),AND(G1740&gt;0.885,F1740&gt;=50,D1740&lt;3)),1,0)</f>
        <v>1</v>
      </c>
      <c r="J1740" s="4">
        <f t="shared" si="110"/>
        <v>0</v>
      </c>
      <c r="K1740" s="5">
        <f t="shared" si="111"/>
        <v>0</v>
      </c>
    </row>
    <row r="1741" spans="1:11" x14ac:dyDescent="0.25">
      <c r="A1741" t="s">
        <v>10</v>
      </c>
      <c r="B1741" t="s">
        <v>70</v>
      </c>
      <c r="C1741">
        <v>1</v>
      </c>
      <c r="D1741">
        <v>3</v>
      </c>
      <c r="E1741">
        <v>30</v>
      </c>
      <c r="F1741">
        <v>58</v>
      </c>
      <c r="G1741" s="1">
        <f t="shared" si="108"/>
        <v>0.90909090909090906</v>
      </c>
      <c r="H1741" s="4">
        <f t="shared" si="109"/>
        <v>0</v>
      </c>
      <c r="I1741" s="5">
        <f>IF(OR(AND(F1741&gt;=50,G1741&gt;SUMIF(SeasonTotals!A$2:A$9,A1741,SeasonTotals!F$2:F$9)),AND(G1741&gt;0.885,F1741&gt;=50,D1741&lt;3)),1,0)</f>
        <v>0</v>
      </c>
      <c r="J1741" s="4">
        <f t="shared" si="110"/>
        <v>0</v>
      </c>
      <c r="K1741" s="5">
        <f t="shared" si="111"/>
        <v>0</v>
      </c>
    </row>
    <row r="1742" spans="1:11" x14ac:dyDescent="0.25">
      <c r="A1742" t="s">
        <v>10</v>
      </c>
      <c r="B1742" t="s">
        <v>70</v>
      </c>
      <c r="C1742">
        <v>1</v>
      </c>
      <c r="D1742">
        <v>2</v>
      </c>
      <c r="E1742">
        <v>24</v>
      </c>
      <c r="F1742">
        <v>65</v>
      </c>
      <c r="G1742" s="1">
        <f t="shared" si="108"/>
        <v>0.92307692307692313</v>
      </c>
      <c r="H1742" s="4">
        <f t="shared" si="109"/>
        <v>1</v>
      </c>
      <c r="I1742" s="5">
        <f>IF(OR(AND(F1742&gt;=50,G1742&gt;SUMIF(SeasonTotals!A$2:A$9,A1742,SeasonTotals!F$2:F$9)),AND(G1742&gt;0.885,F1742&gt;=50,D1742&lt;3)),1,0)</f>
        <v>1</v>
      </c>
      <c r="J1742" s="4">
        <f t="shared" si="110"/>
        <v>0</v>
      </c>
      <c r="K1742" s="5">
        <f t="shared" si="111"/>
        <v>0</v>
      </c>
    </row>
    <row r="1743" spans="1:11" x14ac:dyDescent="0.25">
      <c r="A1743" t="s">
        <v>10</v>
      </c>
      <c r="B1743" t="s">
        <v>70</v>
      </c>
      <c r="C1743">
        <v>1</v>
      </c>
      <c r="D1743">
        <v>2</v>
      </c>
      <c r="E1743">
        <v>24</v>
      </c>
      <c r="F1743">
        <v>64</v>
      </c>
      <c r="G1743" s="1">
        <f t="shared" si="108"/>
        <v>0.92307692307692313</v>
      </c>
      <c r="H1743" s="4">
        <f t="shared" si="109"/>
        <v>1</v>
      </c>
      <c r="I1743" s="5">
        <f>IF(OR(AND(F1743&gt;=50,G1743&gt;SUMIF(SeasonTotals!A$2:A$9,A1743,SeasonTotals!F$2:F$9)),AND(G1743&gt;0.885,F1743&gt;=50,D1743&lt;3)),1,0)</f>
        <v>1</v>
      </c>
      <c r="J1743" s="4">
        <f t="shared" si="110"/>
        <v>0</v>
      </c>
      <c r="K1743" s="5">
        <f t="shared" si="111"/>
        <v>0</v>
      </c>
    </row>
    <row r="1744" spans="1:11" x14ac:dyDescent="0.25">
      <c r="A1744" t="s">
        <v>10</v>
      </c>
      <c r="B1744" t="s">
        <v>70</v>
      </c>
      <c r="C1744">
        <v>1</v>
      </c>
      <c r="D1744">
        <v>3</v>
      </c>
      <c r="E1744">
        <v>27</v>
      </c>
      <c r="F1744">
        <v>65</v>
      </c>
      <c r="G1744" s="1">
        <f t="shared" si="108"/>
        <v>0.9</v>
      </c>
      <c r="H1744" s="4">
        <f t="shared" si="109"/>
        <v>0</v>
      </c>
      <c r="I1744" s="5">
        <f>IF(OR(AND(F1744&gt;=50,G1744&gt;SUMIF(SeasonTotals!A$2:A$9,A1744,SeasonTotals!F$2:F$9)),AND(G1744&gt;0.885,F1744&gt;=50,D1744&lt;3)),1,0)</f>
        <v>0</v>
      </c>
      <c r="J1744" s="4">
        <f t="shared" si="110"/>
        <v>0</v>
      </c>
      <c r="K1744" s="5">
        <f t="shared" si="111"/>
        <v>0</v>
      </c>
    </row>
    <row r="1745" spans="1:11" x14ac:dyDescent="0.25">
      <c r="A1745" t="s">
        <v>10</v>
      </c>
      <c r="B1745" t="s">
        <v>70</v>
      </c>
      <c r="C1745">
        <v>1</v>
      </c>
      <c r="D1745">
        <v>0</v>
      </c>
      <c r="E1745">
        <v>24</v>
      </c>
      <c r="F1745">
        <v>59</v>
      </c>
      <c r="G1745" s="1">
        <f t="shared" si="108"/>
        <v>1</v>
      </c>
      <c r="H1745" s="4">
        <f t="shared" si="109"/>
        <v>1</v>
      </c>
      <c r="I1745" s="5">
        <f>IF(OR(AND(F1745&gt;=50,G1745&gt;SUMIF(SeasonTotals!A$2:A$9,A1745,SeasonTotals!F$2:F$9)),AND(G1745&gt;0.885,F1745&gt;=50,D1745&lt;3)),1,0)</f>
        <v>1</v>
      </c>
      <c r="J1745" s="4">
        <f t="shared" si="110"/>
        <v>0</v>
      </c>
      <c r="K1745" s="5">
        <f t="shared" si="111"/>
        <v>0</v>
      </c>
    </row>
    <row r="1746" spans="1:11" x14ac:dyDescent="0.25">
      <c r="A1746" t="s">
        <v>10</v>
      </c>
      <c r="B1746" t="s">
        <v>70</v>
      </c>
      <c r="C1746">
        <v>1</v>
      </c>
      <c r="D1746">
        <v>1</v>
      </c>
      <c r="E1746">
        <v>29</v>
      </c>
      <c r="F1746">
        <v>60</v>
      </c>
      <c r="G1746" s="1">
        <f t="shared" si="108"/>
        <v>0.96666666666666667</v>
      </c>
      <c r="H1746" s="4">
        <f t="shared" si="109"/>
        <v>1</v>
      </c>
      <c r="I1746" s="5">
        <f>IF(OR(AND(F1746&gt;=50,G1746&gt;SUMIF(SeasonTotals!A$2:A$9,A1746,SeasonTotals!F$2:F$9)),AND(G1746&gt;0.885,F1746&gt;=50,D1746&lt;3)),1,0)</f>
        <v>1</v>
      </c>
      <c r="J1746" s="4">
        <f t="shared" si="110"/>
        <v>0</v>
      </c>
      <c r="K1746" s="5">
        <f t="shared" si="111"/>
        <v>0</v>
      </c>
    </row>
    <row r="1747" spans="1:11" x14ac:dyDescent="0.25">
      <c r="A1747" t="s">
        <v>10</v>
      </c>
      <c r="B1747" t="s">
        <v>70</v>
      </c>
      <c r="C1747">
        <v>1</v>
      </c>
      <c r="D1747">
        <v>3</v>
      </c>
      <c r="E1747">
        <v>30</v>
      </c>
      <c r="F1747">
        <v>64</v>
      </c>
      <c r="G1747" s="1">
        <f t="shared" si="108"/>
        <v>0.90909090909090906</v>
      </c>
      <c r="H1747" s="4">
        <f t="shared" si="109"/>
        <v>0</v>
      </c>
      <c r="I1747" s="5">
        <f>IF(OR(AND(F1747&gt;=50,G1747&gt;SUMIF(SeasonTotals!A$2:A$9,A1747,SeasonTotals!F$2:F$9)),AND(G1747&gt;0.885,F1747&gt;=50,D1747&lt;3)),1,0)</f>
        <v>0</v>
      </c>
      <c r="J1747" s="4">
        <f t="shared" si="110"/>
        <v>0</v>
      </c>
      <c r="K1747" s="5">
        <f t="shared" si="111"/>
        <v>0</v>
      </c>
    </row>
    <row r="1748" spans="1:11" x14ac:dyDescent="0.25">
      <c r="A1748" t="s">
        <v>10</v>
      </c>
      <c r="B1748" t="s">
        <v>70</v>
      </c>
      <c r="C1748">
        <v>1</v>
      </c>
      <c r="D1748">
        <v>1</v>
      </c>
      <c r="E1748">
        <v>30</v>
      </c>
      <c r="F1748">
        <v>60</v>
      </c>
      <c r="G1748" s="1">
        <f t="shared" si="108"/>
        <v>0.967741935483871</v>
      </c>
      <c r="H1748" s="4">
        <f t="shared" si="109"/>
        <v>1</v>
      </c>
      <c r="I1748" s="5">
        <f>IF(OR(AND(F1748&gt;=50,G1748&gt;SUMIF(SeasonTotals!A$2:A$9,A1748,SeasonTotals!F$2:F$9)),AND(G1748&gt;0.885,F1748&gt;=50,D1748&lt;3)),1,0)</f>
        <v>1</v>
      </c>
      <c r="J1748" s="4">
        <f t="shared" si="110"/>
        <v>0</v>
      </c>
      <c r="K1748" s="5">
        <f t="shared" si="111"/>
        <v>0</v>
      </c>
    </row>
    <row r="1749" spans="1:11" x14ac:dyDescent="0.25">
      <c r="A1749" t="s">
        <v>10</v>
      </c>
      <c r="B1749" t="s">
        <v>70</v>
      </c>
      <c r="C1749">
        <v>1</v>
      </c>
      <c r="D1749">
        <v>3</v>
      </c>
      <c r="E1749">
        <v>7</v>
      </c>
      <c r="F1749">
        <v>24</v>
      </c>
      <c r="G1749" s="1">
        <f t="shared" si="108"/>
        <v>0.7</v>
      </c>
      <c r="H1749" s="4">
        <f t="shared" si="109"/>
        <v>0</v>
      </c>
      <c r="I1749" s="5">
        <f>IF(OR(AND(F1749&gt;=50,G1749&gt;SUMIF(SeasonTotals!A$2:A$9,A1749,SeasonTotals!F$2:F$9)),AND(G1749&gt;0.885,F1749&gt;=50,D1749&lt;3)),1,0)</f>
        <v>0</v>
      </c>
      <c r="J1749" s="4">
        <f t="shared" si="110"/>
        <v>1</v>
      </c>
      <c r="K1749" s="5">
        <f t="shared" si="111"/>
        <v>1</v>
      </c>
    </row>
    <row r="1750" spans="1:11" x14ac:dyDescent="0.25">
      <c r="A1750" t="s">
        <v>10</v>
      </c>
      <c r="B1750" t="s">
        <v>70</v>
      </c>
      <c r="C1750">
        <v>1</v>
      </c>
      <c r="D1750">
        <v>1</v>
      </c>
      <c r="E1750">
        <v>32</v>
      </c>
      <c r="F1750">
        <v>60</v>
      </c>
      <c r="G1750" s="1">
        <f t="shared" si="108"/>
        <v>0.96969696969696972</v>
      </c>
      <c r="H1750" s="4">
        <f t="shared" si="109"/>
        <v>1</v>
      </c>
      <c r="I1750" s="5">
        <f>IF(OR(AND(F1750&gt;=50,G1750&gt;SUMIF(SeasonTotals!A$2:A$9,A1750,SeasonTotals!F$2:F$9)),AND(G1750&gt;0.885,F1750&gt;=50,D1750&lt;3)),1,0)</f>
        <v>1</v>
      </c>
      <c r="J1750" s="4">
        <f t="shared" si="110"/>
        <v>0</v>
      </c>
      <c r="K1750" s="5">
        <f t="shared" si="111"/>
        <v>0</v>
      </c>
    </row>
    <row r="1751" spans="1:11" x14ac:dyDescent="0.25">
      <c r="A1751" t="s">
        <v>10</v>
      </c>
      <c r="B1751" t="s">
        <v>70</v>
      </c>
      <c r="C1751">
        <v>1</v>
      </c>
      <c r="D1751">
        <v>0</v>
      </c>
      <c r="E1751">
        <v>28</v>
      </c>
      <c r="F1751">
        <v>60</v>
      </c>
      <c r="G1751" s="1">
        <f t="shared" si="108"/>
        <v>1</v>
      </c>
      <c r="H1751" s="4">
        <f t="shared" si="109"/>
        <v>1</v>
      </c>
      <c r="I1751" s="5">
        <f>IF(OR(AND(F1751&gt;=50,G1751&gt;SUMIF(SeasonTotals!A$2:A$9,A1751,SeasonTotals!F$2:F$9)),AND(G1751&gt;0.885,F1751&gt;=50,D1751&lt;3)),1,0)</f>
        <v>1</v>
      </c>
      <c r="J1751" s="4">
        <f t="shared" si="110"/>
        <v>0</v>
      </c>
      <c r="K1751" s="5">
        <f t="shared" si="111"/>
        <v>0</v>
      </c>
    </row>
    <row r="1752" spans="1:11" x14ac:dyDescent="0.25">
      <c r="A1752" t="s">
        <v>10</v>
      </c>
      <c r="B1752" t="s">
        <v>70</v>
      </c>
      <c r="C1752">
        <v>1</v>
      </c>
      <c r="D1752">
        <v>2</v>
      </c>
      <c r="E1752">
        <v>24</v>
      </c>
      <c r="F1752">
        <v>63</v>
      </c>
      <c r="G1752" s="1">
        <f t="shared" si="108"/>
        <v>0.92307692307692313</v>
      </c>
      <c r="H1752" s="4">
        <f t="shared" si="109"/>
        <v>1</v>
      </c>
      <c r="I1752" s="5">
        <f>IF(OR(AND(F1752&gt;=50,G1752&gt;SUMIF(SeasonTotals!A$2:A$9,A1752,SeasonTotals!F$2:F$9)),AND(G1752&gt;0.885,F1752&gt;=50,D1752&lt;3)),1,0)</f>
        <v>1</v>
      </c>
      <c r="J1752" s="4">
        <f t="shared" si="110"/>
        <v>0</v>
      </c>
      <c r="K1752" s="5">
        <f t="shared" si="111"/>
        <v>0</v>
      </c>
    </row>
    <row r="1753" spans="1:11" x14ac:dyDescent="0.25">
      <c r="A1753" t="s">
        <v>10</v>
      </c>
      <c r="B1753" t="s">
        <v>70</v>
      </c>
      <c r="C1753">
        <v>1</v>
      </c>
      <c r="D1753">
        <v>1</v>
      </c>
      <c r="E1753">
        <v>26</v>
      </c>
      <c r="F1753">
        <v>60</v>
      </c>
      <c r="G1753" s="1">
        <f t="shared" si="108"/>
        <v>0.96296296296296291</v>
      </c>
      <c r="H1753" s="4">
        <f t="shared" si="109"/>
        <v>1</v>
      </c>
      <c r="I1753" s="5">
        <f>IF(OR(AND(F1753&gt;=50,G1753&gt;SUMIF(SeasonTotals!A$2:A$9,A1753,SeasonTotals!F$2:F$9)),AND(G1753&gt;0.885,F1753&gt;=50,D1753&lt;3)),1,0)</f>
        <v>1</v>
      </c>
      <c r="J1753" s="4">
        <f t="shared" si="110"/>
        <v>0</v>
      </c>
      <c r="K1753" s="5">
        <f t="shared" si="111"/>
        <v>0</v>
      </c>
    </row>
    <row r="1754" spans="1:11" x14ac:dyDescent="0.25">
      <c r="A1754" t="s">
        <v>10</v>
      </c>
      <c r="B1754" t="s">
        <v>71</v>
      </c>
      <c r="C1754">
        <v>1</v>
      </c>
      <c r="D1754">
        <v>1</v>
      </c>
      <c r="E1754">
        <v>23</v>
      </c>
      <c r="F1754">
        <v>59</v>
      </c>
      <c r="G1754" s="1">
        <f t="shared" si="108"/>
        <v>0.95833333333333337</v>
      </c>
      <c r="H1754" s="4">
        <f t="shared" si="109"/>
        <v>1</v>
      </c>
      <c r="I1754" s="5">
        <f>IF(OR(AND(F1754&gt;=50,G1754&gt;SUMIF(SeasonTotals!A$2:A$9,A1754,SeasonTotals!F$2:F$9)),AND(G1754&gt;0.885,F1754&gt;=50,D1754&lt;3)),1,0)</f>
        <v>1</v>
      </c>
      <c r="J1754" s="4">
        <f t="shared" si="110"/>
        <v>0</v>
      </c>
      <c r="K1754" s="5">
        <f t="shared" si="111"/>
        <v>0</v>
      </c>
    </row>
    <row r="1755" spans="1:11" x14ac:dyDescent="0.25">
      <c r="A1755" t="s">
        <v>10</v>
      </c>
      <c r="B1755" t="s">
        <v>71</v>
      </c>
      <c r="C1755">
        <v>1</v>
      </c>
      <c r="D1755">
        <v>3</v>
      </c>
      <c r="E1755">
        <v>23</v>
      </c>
      <c r="F1755">
        <v>65</v>
      </c>
      <c r="G1755" s="1">
        <f t="shared" si="108"/>
        <v>0.88461538461538458</v>
      </c>
      <c r="H1755" s="4">
        <f t="shared" si="109"/>
        <v>0</v>
      </c>
      <c r="I1755" s="5">
        <f>IF(OR(AND(F1755&gt;=50,G1755&gt;SUMIF(SeasonTotals!A$2:A$9,A1755,SeasonTotals!F$2:F$9)),AND(G1755&gt;0.885,F1755&gt;=50,D1755&lt;3)),1,0)</f>
        <v>0</v>
      </c>
      <c r="J1755" s="4">
        <f t="shared" si="110"/>
        <v>0</v>
      </c>
      <c r="K1755" s="5">
        <f t="shared" si="111"/>
        <v>0</v>
      </c>
    </row>
    <row r="1756" spans="1:11" x14ac:dyDescent="0.25">
      <c r="A1756" t="s">
        <v>10</v>
      </c>
      <c r="B1756" t="s">
        <v>71</v>
      </c>
      <c r="C1756">
        <v>1</v>
      </c>
      <c r="D1756">
        <v>2</v>
      </c>
      <c r="E1756">
        <v>30</v>
      </c>
      <c r="F1756">
        <v>58</v>
      </c>
      <c r="G1756" s="1">
        <f t="shared" si="108"/>
        <v>0.9375</v>
      </c>
      <c r="H1756" s="4">
        <f t="shared" si="109"/>
        <v>1</v>
      </c>
      <c r="I1756" s="5">
        <f>IF(OR(AND(F1756&gt;=50,G1756&gt;SUMIF(SeasonTotals!A$2:A$9,A1756,SeasonTotals!F$2:F$9)),AND(G1756&gt;0.885,F1756&gt;=50,D1756&lt;3)),1,0)</f>
        <v>1</v>
      </c>
      <c r="J1756" s="4">
        <f t="shared" si="110"/>
        <v>0</v>
      </c>
      <c r="K1756" s="5">
        <f t="shared" si="111"/>
        <v>0</v>
      </c>
    </row>
    <row r="1757" spans="1:11" x14ac:dyDescent="0.25">
      <c r="A1757" t="s">
        <v>10</v>
      </c>
      <c r="B1757" t="s">
        <v>71</v>
      </c>
      <c r="C1757">
        <v>1</v>
      </c>
      <c r="D1757">
        <v>2</v>
      </c>
      <c r="E1757">
        <v>34</v>
      </c>
      <c r="F1757">
        <v>60</v>
      </c>
      <c r="G1757" s="1">
        <f t="shared" si="108"/>
        <v>0.94444444444444442</v>
      </c>
      <c r="H1757" s="4">
        <f t="shared" si="109"/>
        <v>1</v>
      </c>
      <c r="I1757" s="5">
        <f>IF(OR(AND(F1757&gt;=50,G1757&gt;SUMIF(SeasonTotals!A$2:A$9,A1757,SeasonTotals!F$2:F$9)),AND(G1757&gt;0.885,F1757&gt;=50,D1757&lt;3)),1,0)</f>
        <v>1</v>
      </c>
      <c r="J1757" s="4">
        <f t="shared" si="110"/>
        <v>0</v>
      </c>
      <c r="K1757" s="5">
        <f t="shared" si="111"/>
        <v>0</v>
      </c>
    </row>
    <row r="1758" spans="1:11" x14ac:dyDescent="0.25">
      <c r="A1758" t="s">
        <v>10</v>
      </c>
      <c r="B1758" t="s">
        <v>71</v>
      </c>
      <c r="C1758">
        <v>1</v>
      </c>
      <c r="D1758">
        <v>3</v>
      </c>
      <c r="E1758">
        <v>23</v>
      </c>
      <c r="F1758">
        <v>59</v>
      </c>
      <c r="G1758" s="1">
        <f t="shared" si="108"/>
        <v>0.88461538461538458</v>
      </c>
      <c r="H1758" s="4">
        <f t="shared" si="109"/>
        <v>0</v>
      </c>
      <c r="I1758" s="5">
        <f>IF(OR(AND(F1758&gt;=50,G1758&gt;SUMIF(SeasonTotals!A$2:A$9,A1758,SeasonTotals!F$2:F$9)),AND(G1758&gt;0.885,F1758&gt;=50,D1758&lt;3)),1,0)</f>
        <v>0</v>
      </c>
      <c r="J1758" s="4">
        <f t="shared" si="110"/>
        <v>0</v>
      </c>
      <c r="K1758" s="5">
        <f t="shared" si="111"/>
        <v>0</v>
      </c>
    </row>
    <row r="1759" spans="1:11" x14ac:dyDescent="0.25">
      <c r="A1759" t="s">
        <v>10</v>
      </c>
      <c r="B1759" t="s">
        <v>71</v>
      </c>
      <c r="C1759">
        <v>1</v>
      </c>
      <c r="D1759">
        <v>3</v>
      </c>
      <c r="E1759">
        <v>37</v>
      </c>
      <c r="F1759">
        <v>60</v>
      </c>
      <c r="G1759" s="1">
        <f t="shared" si="108"/>
        <v>0.92500000000000004</v>
      </c>
      <c r="H1759" s="4">
        <f t="shared" si="109"/>
        <v>1</v>
      </c>
      <c r="I1759" s="5">
        <f>IF(OR(AND(F1759&gt;=50,G1759&gt;SUMIF(SeasonTotals!A$2:A$9,A1759,SeasonTotals!F$2:F$9)),AND(G1759&gt;0.885,F1759&gt;=50,D1759&lt;3)),1,0)</f>
        <v>1</v>
      </c>
      <c r="J1759" s="4">
        <f t="shared" si="110"/>
        <v>0</v>
      </c>
      <c r="K1759" s="5">
        <f t="shared" si="111"/>
        <v>0</v>
      </c>
    </row>
    <row r="1760" spans="1:11" x14ac:dyDescent="0.25">
      <c r="A1760" t="s">
        <v>10</v>
      </c>
      <c r="B1760" t="s">
        <v>71</v>
      </c>
      <c r="C1760">
        <v>1</v>
      </c>
      <c r="D1760">
        <v>6</v>
      </c>
      <c r="E1760">
        <v>19</v>
      </c>
      <c r="F1760">
        <v>59</v>
      </c>
      <c r="G1760" s="1">
        <f t="shared" si="108"/>
        <v>0.76</v>
      </c>
      <c r="H1760" s="4">
        <f t="shared" si="109"/>
        <v>0</v>
      </c>
      <c r="I1760" s="5">
        <f>IF(OR(AND(F1760&gt;=50,G1760&gt;SUMIF(SeasonTotals!A$2:A$9,A1760,SeasonTotals!F$2:F$9)),AND(G1760&gt;0.885,F1760&gt;=50,D1760&lt;3)),1,0)</f>
        <v>0</v>
      </c>
      <c r="J1760" s="4">
        <f t="shared" si="110"/>
        <v>1</v>
      </c>
      <c r="K1760" s="5">
        <f t="shared" si="111"/>
        <v>0</v>
      </c>
    </row>
    <row r="1761" spans="1:11" x14ac:dyDescent="0.25">
      <c r="A1761" t="s">
        <v>10</v>
      </c>
      <c r="B1761" t="s">
        <v>71</v>
      </c>
      <c r="C1761">
        <v>1</v>
      </c>
      <c r="D1761">
        <v>3</v>
      </c>
      <c r="E1761">
        <v>15</v>
      </c>
      <c r="F1761">
        <v>57</v>
      </c>
      <c r="G1761" s="1">
        <f t="shared" si="108"/>
        <v>0.83333333333333337</v>
      </c>
      <c r="H1761" s="4">
        <f t="shared" si="109"/>
        <v>0</v>
      </c>
      <c r="I1761" s="5">
        <f>IF(OR(AND(F1761&gt;=50,G1761&gt;SUMIF(SeasonTotals!A$2:A$9,A1761,SeasonTotals!F$2:F$9)),AND(G1761&gt;0.885,F1761&gt;=50,D1761&lt;3)),1,0)</f>
        <v>0</v>
      </c>
      <c r="J1761" s="4">
        <f t="shared" si="110"/>
        <v>1</v>
      </c>
      <c r="K1761" s="5">
        <f t="shared" si="111"/>
        <v>0</v>
      </c>
    </row>
    <row r="1762" spans="1:11" x14ac:dyDescent="0.25">
      <c r="A1762" t="s">
        <v>10</v>
      </c>
      <c r="B1762" t="s">
        <v>71</v>
      </c>
      <c r="C1762">
        <v>1</v>
      </c>
      <c r="D1762">
        <v>4</v>
      </c>
      <c r="E1762">
        <v>19</v>
      </c>
      <c r="F1762">
        <v>60</v>
      </c>
      <c r="G1762" s="1">
        <f t="shared" si="108"/>
        <v>0.82608695652173914</v>
      </c>
      <c r="H1762" s="4">
        <f t="shared" si="109"/>
        <v>0</v>
      </c>
      <c r="I1762" s="5">
        <f>IF(OR(AND(F1762&gt;=50,G1762&gt;SUMIF(SeasonTotals!A$2:A$9,A1762,SeasonTotals!F$2:F$9)),AND(G1762&gt;0.885,F1762&gt;=50,D1762&lt;3)),1,0)</f>
        <v>0</v>
      </c>
      <c r="J1762" s="4">
        <f t="shared" si="110"/>
        <v>1</v>
      </c>
      <c r="K1762" s="5">
        <f t="shared" si="111"/>
        <v>0</v>
      </c>
    </row>
    <row r="1763" spans="1:11" x14ac:dyDescent="0.25">
      <c r="A1763" t="s">
        <v>10</v>
      </c>
      <c r="B1763" t="s">
        <v>71</v>
      </c>
      <c r="C1763">
        <v>1</v>
      </c>
      <c r="D1763">
        <v>2</v>
      </c>
      <c r="E1763">
        <v>20</v>
      </c>
      <c r="F1763">
        <v>60</v>
      </c>
      <c r="G1763" s="1">
        <f t="shared" si="108"/>
        <v>0.90909090909090906</v>
      </c>
      <c r="H1763" s="4">
        <f t="shared" si="109"/>
        <v>1</v>
      </c>
      <c r="I1763" s="5">
        <f>IF(OR(AND(F1763&gt;=50,G1763&gt;SUMIF(SeasonTotals!A$2:A$9,A1763,SeasonTotals!F$2:F$9)),AND(G1763&gt;0.885,F1763&gt;=50,D1763&lt;3)),1,0)</f>
        <v>1</v>
      </c>
      <c r="J1763" s="4">
        <f t="shared" si="110"/>
        <v>0</v>
      </c>
      <c r="K1763" s="5">
        <f t="shared" si="111"/>
        <v>0</v>
      </c>
    </row>
    <row r="1764" spans="1:11" x14ac:dyDescent="0.25">
      <c r="A1764" t="s">
        <v>10</v>
      </c>
      <c r="B1764" t="s">
        <v>71</v>
      </c>
      <c r="C1764">
        <v>1</v>
      </c>
      <c r="D1764">
        <v>3</v>
      </c>
      <c r="E1764">
        <v>3</v>
      </c>
      <c r="F1764">
        <v>20</v>
      </c>
      <c r="G1764" s="1">
        <f t="shared" si="108"/>
        <v>0.5</v>
      </c>
      <c r="H1764" s="4">
        <f t="shared" si="109"/>
        <v>0</v>
      </c>
      <c r="I1764" s="5">
        <f>IF(OR(AND(F1764&gt;=50,G1764&gt;SUMIF(SeasonTotals!A$2:A$9,A1764,SeasonTotals!F$2:F$9)),AND(G1764&gt;0.885,F1764&gt;=50,D1764&lt;3)),1,0)</f>
        <v>0</v>
      </c>
      <c r="J1764" s="4">
        <f t="shared" si="110"/>
        <v>1</v>
      </c>
      <c r="K1764" s="5">
        <f t="shared" si="111"/>
        <v>1</v>
      </c>
    </row>
    <row r="1765" spans="1:11" x14ac:dyDescent="0.25">
      <c r="A1765" t="s">
        <v>10</v>
      </c>
      <c r="B1765" t="s">
        <v>71</v>
      </c>
      <c r="C1765">
        <v>1</v>
      </c>
      <c r="D1765">
        <v>2</v>
      </c>
      <c r="E1765">
        <v>30</v>
      </c>
      <c r="F1765">
        <v>60</v>
      </c>
      <c r="G1765" s="1">
        <f t="shared" si="108"/>
        <v>0.9375</v>
      </c>
      <c r="H1765" s="4">
        <f t="shared" si="109"/>
        <v>1</v>
      </c>
      <c r="I1765" s="5">
        <f>IF(OR(AND(F1765&gt;=50,G1765&gt;SUMIF(SeasonTotals!A$2:A$9,A1765,SeasonTotals!F$2:F$9)),AND(G1765&gt;0.885,F1765&gt;=50,D1765&lt;3)),1,0)</f>
        <v>1</v>
      </c>
      <c r="J1765" s="4">
        <f t="shared" si="110"/>
        <v>0</v>
      </c>
      <c r="K1765" s="5">
        <f t="shared" si="111"/>
        <v>0</v>
      </c>
    </row>
    <row r="1766" spans="1:11" x14ac:dyDescent="0.25">
      <c r="A1766" t="s">
        <v>10</v>
      </c>
      <c r="B1766" t="s">
        <v>71</v>
      </c>
      <c r="C1766">
        <v>1</v>
      </c>
      <c r="D1766">
        <v>5</v>
      </c>
      <c r="E1766">
        <v>32</v>
      </c>
      <c r="F1766">
        <v>60</v>
      </c>
      <c r="G1766" s="1">
        <f t="shared" si="108"/>
        <v>0.86486486486486491</v>
      </c>
      <c r="H1766" s="4">
        <f t="shared" si="109"/>
        <v>0</v>
      </c>
      <c r="I1766" s="5">
        <f>IF(OR(AND(F1766&gt;=50,G1766&gt;SUMIF(SeasonTotals!A$2:A$9,A1766,SeasonTotals!F$2:F$9)),AND(G1766&gt;0.885,F1766&gt;=50,D1766&lt;3)),1,0)</f>
        <v>0</v>
      </c>
      <c r="J1766" s="4">
        <f t="shared" si="110"/>
        <v>0</v>
      </c>
      <c r="K1766" s="5">
        <f t="shared" si="111"/>
        <v>0</v>
      </c>
    </row>
    <row r="1767" spans="1:11" x14ac:dyDescent="0.25">
      <c r="A1767" t="s">
        <v>10</v>
      </c>
      <c r="B1767" t="s">
        <v>71</v>
      </c>
      <c r="C1767">
        <v>1</v>
      </c>
      <c r="D1767">
        <v>3</v>
      </c>
      <c r="E1767">
        <v>39</v>
      </c>
      <c r="F1767">
        <v>60</v>
      </c>
      <c r="G1767" s="1">
        <f t="shared" si="108"/>
        <v>0.9285714285714286</v>
      </c>
      <c r="H1767" s="4">
        <f t="shared" si="109"/>
        <v>1</v>
      </c>
      <c r="I1767" s="5">
        <f>IF(OR(AND(F1767&gt;=50,G1767&gt;SUMIF(SeasonTotals!A$2:A$9,A1767,SeasonTotals!F$2:F$9)),AND(G1767&gt;0.885,F1767&gt;=50,D1767&lt;3)),1,0)</f>
        <v>1</v>
      </c>
      <c r="J1767" s="4">
        <f t="shared" si="110"/>
        <v>0</v>
      </c>
      <c r="K1767" s="5">
        <f t="shared" si="111"/>
        <v>0</v>
      </c>
    </row>
    <row r="1768" spans="1:11" x14ac:dyDescent="0.25">
      <c r="A1768" t="s">
        <v>10</v>
      </c>
      <c r="B1768" t="s">
        <v>71</v>
      </c>
      <c r="C1768">
        <v>1</v>
      </c>
      <c r="D1768">
        <v>1</v>
      </c>
      <c r="E1768">
        <v>30</v>
      </c>
      <c r="F1768">
        <v>60</v>
      </c>
      <c r="G1768" s="1">
        <f t="shared" si="108"/>
        <v>0.967741935483871</v>
      </c>
      <c r="H1768" s="4">
        <f t="shared" si="109"/>
        <v>1</v>
      </c>
      <c r="I1768" s="5">
        <f>IF(OR(AND(F1768&gt;=50,G1768&gt;SUMIF(SeasonTotals!A$2:A$9,A1768,SeasonTotals!F$2:F$9)),AND(G1768&gt;0.885,F1768&gt;=50,D1768&lt;3)),1,0)</f>
        <v>1</v>
      </c>
      <c r="J1768" s="4">
        <f t="shared" si="110"/>
        <v>0</v>
      </c>
      <c r="K1768" s="5">
        <f t="shared" si="111"/>
        <v>0</v>
      </c>
    </row>
    <row r="1769" spans="1:11" x14ac:dyDescent="0.25">
      <c r="A1769" t="s">
        <v>10</v>
      </c>
      <c r="B1769" t="s">
        <v>71</v>
      </c>
      <c r="C1769">
        <v>1</v>
      </c>
      <c r="D1769">
        <v>2</v>
      </c>
      <c r="E1769">
        <v>29</v>
      </c>
      <c r="F1769">
        <v>65</v>
      </c>
      <c r="G1769" s="1">
        <f t="shared" si="108"/>
        <v>0.93548387096774188</v>
      </c>
      <c r="H1769" s="4">
        <f t="shared" si="109"/>
        <v>1</v>
      </c>
      <c r="I1769" s="5">
        <f>IF(OR(AND(F1769&gt;=50,G1769&gt;SUMIF(SeasonTotals!A$2:A$9,A1769,SeasonTotals!F$2:F$9)),AND(G1769&gt;0.885,F1769&gt;=50,D1769&lt;3)),1,0)</f>
        <v>1</v>
      </c>
      <c r="J1769" s="4">
        <f t="shared" si="110"/>
        <v>0</v>
      </c>
      <c r="K1769" s="5">
        <f t="shared" si="111"/>
        <v>0</v>
      </c>
    </row>
    <row r="1770" spans="1:11" x14ac:dyDescent="0.25">
      <c r="A1770" t="s">
        <v>10</v>
      </c>
      <c r="B1770" t="s">
        <v>71</v>
      </c>
      <c r="C1770">
        <v>1</v>
      </c>
      <c r="D1770">
        <v>1</v>
      </c>
      <c r="E1770">
        <v>21</v>
      </c>
      <c r="F1770">
        <v>60</v>
      </c>
      <c r="G1770" s="1">
        <f t="shared" si="108"/>
        <v>0.95454545454545459</v>
      </c>
      <c r="H1770" s="4">
        <f t="shared" si="109"/>
        <v>1</v>
      </c>
      <c r="I1770" s="5">
        <f>IF(OR(AND(F1770&gt;=50,G1770&gt;SUMIF(SeasonTotals!A$2:A$9,A1770,SeasonTotals!F$2:F$9)),AND(G1770&gt;0.885,F1770&gt;=50,D1770&lt;3)),1,0)</f>
        <v>1</v>
      </c>
      <c r="J1770" s="4">
        <f t="shared" si="110"/>
        <v>0</v>
      </c>
      <c r="K1770" s="5">
        <f t="shared" si="111"/>
        <v>0</v>
      </c>
    </row>
    <row r="1771" spans="1:11" x14ac:dyDescent="0.25">
      <c r="A1771" t="s">
        <v>10</v>
      </c>
      <c r="B1771" t="s">
        <v>71</v>
      </c>
      <c r="C1771">
        <v>1</v>
      </c>
      <c r="D1771">
        <v>1</v>
      </c>
      <c r="E1771">
        <v>28</v>
      </c>
      <c r="F1771">
        <v>60</v>
      </c>
      <c r="G1771" s="1">
        <f t="shared" si="108"/>
        <v>0.96551724137931039</v>
      </c>
      <c r="H1771" s="4">
        <f t="shared" si="109"/>
        <v>1</v>
      </c>
      <c r="I1771" s="5">
        <f>IF(OR(AND(F1771&gt;=50,G1771&gt;SUMIF(SeasonTotals!A$2:A$9,A1771,SeasonTotals!F$2:F$9)),AND(G1771&gt;0.885,F1771&gt;=50,D1771&lt;3)),1,0)</f>
        <v>1</v>
      </c>
      <c r="J1771" s="4">
        <f t="shared" si="110"/>
        <v>0</v>
      </c>
      <c r="K1771" s="5">
        <f t="shared" si="111"/>
        <v>0</v>
      </c>
    </row>
    <row r="1772" spans="1:11" x14ac:dyDescent="0.25">
      <c r="A1772" t="s">
        <v>10</v>
      </c>
      <c r="B1772" t="s">
        <v>71</v>
      </c>
      <c r="C1772">
        <v>1</v>
      </c>
      <c r="D1772">
        <v>3</v>
      </c>
      <c r="E1772">
        <v>18</v>
      </c>
      <c r="F1772">
        <v>58</v>
      </c>
      <c r="G1772" s="1">
        <f t="shared" si="108"/>
        <v>0.8571428571428571</v>
      </c>
      <c r="H1772" s="4">
        <f t="shared" si="109"/>
        <v>0</v>
      </c>
      <c r="I1772" s="5">
        <f>IF(OR(AND(F1772&gt;=50,G1772&gt;SUMIF(SeasonTotals!A$2:A$9,A1772,SeasonTotals!F$2:F$9)),AND(G1772&gt;0.885,F1772&gt;=50,D1772&lt;3)),1,0)</f>
        <v>0</v>
      </c>
      <c r="J1772" s="4">
        <f t="shared" si="110"/>
        <v>0</v>
      </c>
      <c r="K1772" s="5">
        <f t="shared" si="111"/>
        <v>0</v>
      </c>
    </row>
    <row r="1773" spans="1:11" x14ac:dyDescent="0.25">
      <c r="A1773" t="s">
        <v>10</v>
      </c>
      <c r="B1773" t="s">
        <v>71</v>
      </c>
      <c r="C1773">
        <v>1</v>
      </c>
      <c r="D1773">
        <v>4</v>
      </c>
      <c r="E1773">
        <v>17</v>
      </c>
      <c r="F1773">
        <v>58</v>
      </c>
      <c r="G1773" s="1">
        <f t="shared" si="108"/>
        <v>0.80952380952380953</v>
      </c>
      <c r="H1773" s="4">
        <f t="shared" si="109"/>
        <v>0</v>
      </c>
      <c r="I1773" s="5">
        <f>IF(OR(AND(F1773&gt;=50,G1773&gt;SUMIF(SeasonTotals!A$2:A$9,A1773,SeasonTotals!F$2:F$9)),AND(G1773&gt;0.885,F1773&gt;=50,D1773&lt;3)),1,0)</f>
        <v>0</v>
      </c>
      <c r="J1773" s="4">
        <f t="shared" si="110"/>
        <v>1</v>
      </c>
      <c r="K1773" s="5">
        <f t="shared" si="111"/>
        <v>0</v>
      </c>
    </row>
    <row r="1774" spans="1:11" x14ac:dyDescent="0.25">
      <c r="A1774" t="s">
        <v>10</v>
      </c>
      <c r="B1774" t="s">
        <v>71</v>
      </c>
      <c r="C1774">
        <v>1</v>
      </c>
      <c r="D1774">
        <v>3</v>
      </c>
      <c r="E1774">
        <v>26</v>
      </c>
      <c r="F1774">
        <v>59</v>
      </c>
      <c r="G1774" s="1">
        <f t="shared" si="108"/>
        <v>0.89655172413793105</v>
      </c>
      <c r="H1774" s="4">
        <f t="shared" si="109"/>
        <v>0</v>
      </c>
      <c r="I1774" s="5">
        <f>IF(OR(AND(F1774&gt;=50,G1774&gt;SUMIF(SeasonTotals!A$2:A$9,A1774,SeasonTotals!F$2:F$9)),AND(G1774&gt;0.885,F1774&gt;=50,D1774&lt;3)),1,0)</f>
        <v>0</v>
      </c>
      <c r="J1774" s="4">
        <f t="shared" si="110"/>
        <v>0</v>
      </c>
      <c r="K1774" s="5">
        <f t="shared" si="111"/>
        <v>0</v>
      </c>
    </row>
    <row r="1775" spans="1:11" x14ac:dyDescent="0.25">
      <c r="A1775" t="s">
        <v>10</v>
      </c>
      <c r="B1775" t="s">
        <v>71</v>
      </c>
      <c r="C1775">
        <v>1</v>
      </c>
      <c r="D1775">
        <v>3</v>
      </c>
      <c r="E1775">
        <v>25</v>
      </c>
      <c r="F1775">
        <v>60</v>
      </c>
      <c r="G1775" s="1">
        <f t="shared" si="108"/>
        <v>0.8928571428571429</v>
      </c>
      <c r="H1775" s="4">
        <f t="shared" si="109"/>
        <v>0</v>
      </c>
      <c r="I1775" s="5">
        <f>IF(OR(AND(F1775&gt;=50,G1775&gt;SUMIF(SeasonTotals!A$2:A$9,A1775,SeasonTotals!F$2:F$9)),AND(G1775&gt;0.885,F1775&gt;=50,D1775&lt;3)),1,0)</f>
        <v>0</v>
      </c>
      <c r="J1775" s="4">
        <f t="shared" si="110"/>
        <v>0</v>
      </c>
      <c r="K1775" s="5">
        <f t="shared" si="111"/>
        <v>0</v>
      </c>
    </row>
    <row r="1776" spans="1:11" x14ac:dyDescent="0.25">
      <c r="A1776" t="s">
        <v>10</v>
      </c>
      <c r="B1776" t="s">
        <v>71</v>
      </c>
      <c r="C1776">
        <v>1</v>
      </c>
      <c r="D1776">
        <v>2</v>
      </c>
      <c r="E1776">
        <v>20</v>
      </c>
      <c r="F1776">
        <v>58</v>
      </c>
      <c r="G1776" s="1">
        <f t="shared" si="108"/>
        <v>0.90909090909090906</v>
      </c>
      <c r="H1776" s="4">
        <f t="shared" si="109"/>
        <v>1</v>
      </c>
      <c r="I1776" s="5">
        <f>IF(OR(AND(F1776&gt;=50,G1776&gt;SUMIF(SeasonTotals!A$2:A$9,A1776,SeasonTotals!F$2:F$9)),AND(G1776&gt;0.885,F1776&gt;=50,D1776&lt;3)),1,0)</f>
        <v>1</v>
      </c>
      <c r="J1776" s="4">
        <f t="shared" si="110"/>
        <v>0</v>
      </c>
      <c r="K1776" s="5">
        <f t="shared" si="111"/>
        <v>0</v>
      </c>
    </row>
    <row r="1777" spans="1:11" x14ac:dyDescent="0.25">
      <c r="A1777" t="s">
        <v>10</v>
      </c>
      <c r="B1777" t="s">
        <v>71</v>
      </c>
      <c r="C1777">
        <v>1</v>
      </c>
      <c r="D1777">
        <v>2</v>
      </c>
      <c r="E1777">
        <v>19</v>
      </c>
      <c r="F1777">
        <v>60</v>
      </c>
      <c r="G1777" s="1">
        <f t="shared" si="108"/>
        <v>0.90476190476190477</v>
      </c>
      <c r="H1777" s="4">
        <f t="shared" si="109"/>
        <v>1</v>
      </c>
      <c r="I1777" s="5">
        <f>IF(OR(AND(F1777&gt;=50,G1777&gt;SUMIF(SeasonTotals!A$2:A$9,A1777,SeasonTotals!F$2:F$9)),AND(G1777&gt;0.885,F1777&gt;=50,D1777&lt;3)),1,0)</f>
        <v>1</v>
      </c>
      <c r="J1777" s="4">
        <f t="shared" si="110"/>
        <v>0</v>
      </c>
      <c r="K1777" s="5">
        <f t="shared" si="111"/>
        <v>0</v>
      </c>
    </row>
    <row r="1778" spans="1:11" x14ac:dyDescent="0.25">
      <c r="A1778" t="s">
        <v>10</v>
      </c>
      <c r="B1778" t="s">
        <v>71</v>
      </c>
      <c r="C1778">
        <v>1</v>
      </c>
      <c r="D1778">
        <v>3</v>
      </c>
      <c r="E1778">
        <v>26</v>
      </c>
      <c r="F1778">
        <v>62</v>
      </c>
      <c r="G1778" s="1">
        <f t="shared" si="108"/>
        <v>0.89655172413793105</v>
      </c>
      <c r="H1778" s="4">
        <f t="shared" si="109"/>
        <v>0</v>
      </c>
      <c r="I1778" s="5">
        <f>IF(OR(AND(F1778&gt;=50,G1778&gt;SUMIF(SeasonTotals!A$2:A$9,A1778,SeasonTotals!F$2:F$9)),AND(G1778&gt;0.885,F1778&gt;=50,D1778&lt;3)),1,0)</f>
        <v>0</v>
      </c>
      <c r="J1778" s="4">
        <f t="shared" si="110"/>
        <v>0</v>
      </c>
      <c r="K1778" s="5">
        <f t="shared" si="111"/>
        <v>0</v>
      </c>
    </row>
    <row r="1779" spans="1:11" x14ac:dyDescent="0.25">
      <c r="A1779" t="s">
        <v>10</v>
      </c>
      <c r="B1779" t="s">
        <v>71</v>
      </c>
      <c r="C1779">
        <v>1</v>
      </c>
      <c r="D1779">
        <v>2</v>
      </c>
      <c r="E1779">
        <v>25</v>
      </c>
      <c r="F1779">
        <v>60</v>
      </c>
      <c r="G1779" s="1">
        <f t="shared" si="108"/>
        <v>0.92592592592592593</v>
      </c>
      <c r="H1779" s="4">
        <f t="shared" si="109"/>
        <v>1</v>
      </c>
      <c r="I1779" s="5">
        <f>IF(OR(AND(F1779&gt;=50,G1779&gt;SUMIF(SeasonTotals!A$2:A$9,A1779,SeasonTotals!F$2:F$9)),AND(G1779&gt;0.885,F1779&gt;=50,D1779&lt;3)),1,0)</f>
        <v>1</v>
      </c>
      <c r="J1779" s="4">
        <f t="shared" si="110"/>
        <v>0</v>
      </c>
      <c r="K1779" s="5">
        <f t="shared" si="111"/>
        <v>0</v>
      </c>
    </row>
    <row r="1780" spans="1:11" x14ac:dyDescent="0.25">
      <c r="A1780" t="s">
        <v>10</v>
      </c>
      <c r="B1780" t="s">
        <v>71</v>
      </c>
      <c r="C1780">
        <v>1</v>
      </c>
      <c r="D1780">
        <v>2</v>
      </c>
      <c r="E1780">
        <v>30</v>
      </c>
      <c r="F1780">
        <v>60</v>
      </c>
      <c r="G1780" s="1">
        <f t="shared" si="108"/>
        <v>0.9375</v>
      </c>
      <c r="H1780" s="4">
        <f t="shared" si="109"/>
        <v>1</v>
      </c>
      <c r="I1780" s="5">
        <f>IF(OR(AND(F1780&gt;=50,G1780&gt;SUMIF(SeasonTotals!A$2:A$9,A1780,SeasonTotals!F$2:F$9)),AND(G1780&gt;0.885,F1780&gt;=50,D1780&lt;3)),1,0)</f>
        <v>1</v>
      </c>
      <c r="J1780" s="4">
        <f t="shared" si="110"/>
        <v>0</v>
      </c>
      <c r="K1780" s="5">
        <f t="shared" si="111"/>
        <v>0</v>
      </c>
    </row>
    <row r="1781" spans="1:11" x14ac:dyDescent="0.25">
      <c r="A1781" t="s">
        <v>10</v>
      </c>
      <c r="B1781" t="s">
        <v>71</v>
      </c>
      <c r="C1781">
        <v>1</v>
      </c>
      <c r="D1781">
        <v>3</v>
      </c>
      <c r="E1781">
        <v>33</v>
      </c>
      <c r="F1781">
        <v>64</v>
      </c>
      <c r="G1781" s="1">
        <f t="shared" si="108"/>
        <v>0.91666666666666663</v>
      </c>
      <c r="H1781" s="4">
        <f t="shared" si="109"/>
        <v>1</v>
      </c>
      <c r="I1781" s="5">
        <f>IF(OR(AND(F1781&gt;=50,G1781&gt;SUMIF(SeasonTotals!A$2:A$9,A1781,SeasonTotals!F$2:F$9)),AND(G1781&gt;0.885,F1781&gt;=50,D1781&lt;3)),1,0)</f>
        <v>1</v>
      </c>
      <c r="J1781" s="4">
        <f t="shared" si="110"/>
        <v>0</v>
      </c>
      <c r="K1781" s="5">
        <f t="shared" si="111"/>
        <v>0</v>
      </c>
    </row>
    <row r="1782" spans="1:11" x14ac:dyDescent="0.25">
      <c r="A1782" t="s">
        <v>10</v>
      </c>
      <c r="B1782" t="s">
        <v>71</v>
      </c>
      <c r="C1782">
        <v>1</v>
      </c>
      <c r="D1782">
        <v>4</v>
      </c>
      <c r="E1782">
        <v>5</v>
      </c>
      <c r="F1782">
        <v>15</v>
      </c>
      <c r="G1782" s="1">
        <f t="shared" si="108"/>
        <v>0.55555555555555558</v>
      </c>
      <c r="H1782" s="4">
        <f t="shared" si="109"/>
        <v>0</v>
      </c>
      <c r="I1782" s="5">
        <f>IF(OR(AND(F1782&gt;=50,G1782&gt;SUMIF(SeasonTotals!A$2:A$9,A1782,SeasonTotals!F$2:F$9)),AND(G1782&gt;0.885,F1782&gt;=50,D1782&lt;3)),1,0)</f>
        <v>0</v>
      </c>
      <c r="J1782" s="4">
        <f t="shared" si="110"/>
        <v>1</v>
      </c>
      <c r="K1782" s="5">
        <f t="shared" si="111"/>
        <v>1</v>
      </c>
    </row>
    <row r="1783" spans="1:11" x14ac:dyDescent="0.25">
      <c r="A1783" t="s">
        <v>10</v>
      </c>
      <c r="B1783" t="s">
        <v>71</v>
      </c>
      <c r="C1783">
        <v>1</v>
      </c>
      <c r="D1783">
        <v>3</v>
      </c>
      <c r="E1783">
        <v>19</v>
      </c>
      <c r="F1783">
        <v>58</v>
      </c>
      <c r="G1783" s="1">
        <f t="shared" si="108"/>
        <v>0.86363636363636365</v>
      </c>
      <c r="H1783" s="4">
        <f t="shared" si="109"/>
        <v>0</v>
      </c>
      <c r="I1783" s="5">
        <f>IF(OR(AND(F1783&gt;=50,G1783&gt;SUMIF(SeasonTotals!A$2:A$9,A1783,SeasonTotals!F$2:F$9)),AND(G1783&gt;0.885,F1783&gt;=50,D1783&lt;3)),1,0)</f>
        <v>0</v>
      </c>
      <c r="J1783" s="4">
        <f t="shared" si="110"/>
        <v>0</v>
      </c>
      <c r="K1783" s="5">
        <f t="shared" si="111"/>
        <v>0</v>
      </c>
    </row>
    <row r="1784" spans="1:11" x14ac:dyDescent="0.25">
      <c r="A1784" t="s">
        <v>10</v>
      </c>
      <c r="B1784" t="s">
        <v>71</v>
      </c>
      <c r="C1784">
        <v>1</v>
      </c>
      <c r="D1784">
        <v>2</v>
      </c>
      <c r="E1784">
        <v>30</v>
      </c>
      <c r="F1784">
        <v>59</v>
      </c>
      <c r="G1784" s="1">
        <f t="shared" si="108"/>
        <v>0.9375</v>
      </c>
      <c r="H1784" s="4">
        <f t="shared" si="109"/>
        <v>1</v>
      </c>
      <c r="I1784" s="5">
        <f>IF(OR(AND(F1784&gt;=50,G1784&gt;SUMIF(SeasonTotals!A$2:A$9,A1784,SeasonTotals!F$2:F$9)),AND(G1784&gt;0.885,F1784&gt;=50,D1784&lt;3)),1,0)</f>
        <v>1</v>
      </c>
      <c r="J1784" s="4">
        <f t="shared" si="110"/>
        <v>0</v>
      </c>
      <c r="K1784" s="5">
        <f t="shared" si="111"/>
        <v>0</v>
      </c>
    </row>
    <row r="1785" spans="1:11" x14ac:dyDescent="0.25">
      <c r="A1785" t="s">
        <v>10</v>
      </c>
      <c r="B1785" t="s">
        <v>71</v>
      </c>
      <c r="C1785">
        <v>1</v>
      </c>
      <c r="D1785">
        <v>3</v>
      </c>
      <c r="E1785">
        <v>25</v>
      </c>
      <c r="F1785">
        <v>58</v>
      </c>
      <c r="G1785" s="1">
        <f t="shared" si="108"/>
        <v>0.8928571428571429</v>
      </c>
      <c r="H1785" s="4">
        <f t="shared" si="109"/>
        <v>0</v>
      </c>
      <c r="I1785" s="5">
        <f>IF(OR(AND(F1785&gt;=50,G1785&gt;SUMIF(SeasonTotals!A$2:A$9,A1785,SeasonTotals!F$2:F$9)),AND(G1785&gt;0.885,F1785&gt;=50,D1785&lt;3)),1,0)</f>
        <v>0</v>
      </c>
      <c r="J1785" s="4">
        <f t="shared" si="110"/>
        <v>0</v>
      </c>
      <c r="K1785" s="5">
        <f t="shared" si="111"/>
        <v>0</v>
      </c>
    </row>
    <row r="1786" spans="1:11" x14ac:dyDescent="0.25">
      <c r="A1786" t="s">
        <v>10</v>
      </c>
      <c r="B1786" t="s">
        <v>71</v>
      </c>
      <c r="C1786">
        <v>1</v>
      </c>
      <c r="D1786">
        <v>2</v>
      </c>
      <c r="E1786">
        <v>27</v>
      </c>
      <c r="F1786">
        <v>59</v>
      </c>
      <c r="G1786" s="1">
        <f t="shared" si="108"/>
        <v>0.93103448275862066</v>
      </c>
      <c r="H1786" s="4">
        <f t="shared" si="109"/>
        <v>1</v>
      </c>
      <c r="I1786" s="5">
        <f>IF(OR(AND(F1786&gt;=50,G1786&gt;SUMIF(SeasonTotals!A$2:A$9,A1786,SeasonTotals!F$2:F$9)),AND(G1786&gt;0.885,F1786&gt;=50,D1786&lt;3)),1,0)</f>
        <v>1</v>
      </c>
      <c r="J1786" s="4">
        <f t="shared" si="110"/>
        <v>0</v>
      </c>
      <c r="K1786" s="5">
        <f t="shared" si="111"/>
        <v>0</v>
      </c>
    </row>
    <row r="1787" spans="1:11" x14ac:dyDescent="0.25">
      <c r="A1787" t="s">
        <v>10</v>
      </c>
      <c r="B1787" t="s">
        <v>71</v>
      </c>
      <c r="C1787">
        <v>1</v>
      </c>
      <c r="D1787">
        <v>4</v>
      </c>
      <c r="E1787">
        <v>11</v>
      </c>
      <c r="F1787">
        <v>59</v>
      </c>
      <c r="G1787" s="1">
        <f t="shared" si="108"/>
        <v>0.73333333333333328</v>
      </c>
      <c r="H1787" s="4">
        <f t="shared" si="109"/>
        <v>0</v>
      </c>
      <c r="I1787" s="5">
        <f>IF(OR(AND(F1787&gt;=50,G1787&gt;SUMIF(SeasonTotals!A$2:A$9,A1787,SeasonTotals!F$2:F$9)),AND(G1787&gt;0.885,F1787&gt;=50,D1787&lt;3)),1,0)</f>
        <v>0</v>
      </c>
      <c r="J1787" s="4">
        <f t="shared" si="110"/>
        <v>1</v>
      </c>
      <c r="K1787" s="5">
        <f t="shared" si="111"/>
        <v>0</v>
      </c>
    </row>
    <row r="1788" spans="1:11" x14ac:dyDescent="0.25">
      <c r="A1788" t="s">
        <v>10</v>
      </c>
      <c r="B1788" t="s">
        <v>71</v>
      </c>
      <c r="C1788">
        <v>1</v>
      </c>
      <c r="D1788">
        <v>1</v>
      </c>
      <c r="E1788">
        <v>26</v>
      </c>
      <c r="F1788">
        <v>58</v>
      </c>
      <c r="G1788" s="1">
        <f t="shared" si="108"/>
        <v>0.96296296296296291</v>
      </c>
      <c r="H1788" s="4">
        <f t="shared" si="109"/>
        <v>1</v>
      </c>
      <c r="I1788" s="5">
        <f>IF(OR(AND(F1788&gt;=50,G1788&gt;SUMIF(SeasonTotals!A$2:A$9,A1788,SeasonTotals!F$2:F$9)),AND(G1788&gt;0.885,F1788&gt;=50,D1788&lt;3)),1,0)</f>
        <v>1</v>
      </c>
      <c r="J1788" s="4">
        <f t="shared" si="110"/>
        <v>0</v>
      </c>
      <c r="K1788" s="5">
        <f t="shared" si="111"/>
        <v>0</v>
      </c>
    </row>
    <row r="1789" spans="1:11" x14ac:dyDescent="0.25">
      <c r="A1789" t="s">
        <v>10</v>
      </c>
      <c r="B1789" t="s">
        <v>71</v>
      </c>
      <c r="C1789">
        <v>1</v>
      </c>
      <c r="D1789">
        <v>6</v>
      </c>
      <c r="E1789">
        <v>24</v>
      </c>
      <c r="F1789">
        <v>60</v>
      </c>
      <c r="G1789" s="1">
        <f t="shared" si="108"/>
        <v>0.8</v>
      </c>
      <c r="H1789" s="4">
        <f t="shared" si="109"/>
        <v>0</v>
      </c>
      <c r="I1789" s="5">
        <f>IF(OR(AND(F1789&gt;=50,G1789&gt;SUMIF(SeasonTotals!A$2:A$9,A1789,SeasonTotals!F$2:F$9)),AND(G1789&gt;0.885,F1789&gt;=50,D1789&lt;3)),1,0)</f>
        <v>0</v>
      </c>
      <c r="J1789" s="4">
        <f t="shared" si="110"/>
        <v>1</v>
      </c>
      <c r="K1789" s="5">
        <f t="shared" si="111"/>
        <v>0</v>
      </c>
    </row>
    <row r="1790" spans="1:11" x14ac:dyDescent="0.25">
      <c r="A1790" t="s">
        <v>10</v>
      </c>
      <c r="B1790" t="s">
        <v>71</v>
      </c>
      <c r="C1790">
        <v>1</v>
      </c>
      <c r="D1790">
        <v>2</v>
      </c>
      <c r="E1790">
        <v>38</v>
      </c>
      <c r="F1790">
        <v>65</v>
      </c>
      <c r="G1790" s="1">
        <f t="shared" si="108"/>
        <v>0.95</v>
      </c>
      <c r="H1790" s="4">
        <f t="shared" si="109"/>
        <v>1</v>
      </c>
      <c r="I1790" s="5">
        <f>IF(OR(AND(F1790&gt;=50,G1790&gt;SUMIF(SeasonTotals!A$2:A$9,A1790,SeasonTotals!F$2:F$9)),AND(G1790&gt;0.885,F1790&gt;=50,D1790&lt;3)),1,0)</f>
        <v>1</v>
      </c>
      <c r="J1790" s="4">
        <f t="shared" si="110"/>
        <v>0</v>
      </c>
      <c r="K1790" s="5">
        <f t="shared" si="111"/>
        <v>0</v>
      </c>
    </row>
    <row r="1791" spans="1:11" x14ac:dyDescent="0.25">
      <c r="A1791" t="s">
        <v>10</v>
      </c>
      <c r="B1791" t="s">
        <v>71</v>
      </c>
      <c r="C1791">
        <v>1</v>
      </c>
      <c r="D1791">
        <v>1</v>
      </c>
      <c r="E1791">
        <v>26</v>
      </c>
      <c r="F1791">
        <v>60</v>
      </c>
      <c r="G1791" s="1">
        <f t="shared" si="108"/>
        <v>0.96296296296296291</v>
      </c>
      <c r="H1791" s="4">
        <f t="shared" si="109"/>
        <v>1</v>
      </c>
      <c r="I1791" s="5">
        <f>IF(OR(AND(F1791&gt;=50,G1791&gt;SUMIF(SeasonTotals!A$2:A$9,A1791,SeasonTotals!F$2:F$9)),AND(G1791&gt;0.885,F1791&gt;=50,D1791&lt;3)),1,0)</f>
        <v>1</v>
      </c>
      <c r="J1791" s="4">
        <f t="shared" si="110"/>
        <v>0</v>
      </c>
      <c r="K1791" s="5">
        <f t="shared" si="111"/>
        <v>0</v>
      </c>
    </row>
    <row r="1792" spans="1:11" x14ac:dyDescent="0.25">
      <c r="A1792" t="s">
        <v>10</v>
      </c>
      <c r="B1792" t="s">
        <v>71</v>
      </c>
      <c r="C1792">
        <v>1</v>
      </c>
      <c r="D1792">
        <v>2</v>
      </c>
      <c r="E1792">
        <v>32</v>
      </c>
      <c r="F1792">
        <v>65</v>
      </c>
      <c r="G1792" s="1">
        <f t="shared" si="108"/>
        <v>0.94117647058823528</v>
      </c>
      <c r="H1792" s="4">
        <f t="shared" si="109"/>
        <v>1</v>
      </c>
      <c r="I1792" s="5">
        <f>IF(OR(AND(F1792&gt;=50,G1792&gt;SUMIF(SeasonTotals!A$2:A$9,A1792,SeasonTotals!F$2:F$9)),AND(G1792&gt;0.885,F1792&gt;=50,D1792&lt;3)),1,0)</f>
        <v>1</v>
      </c>
      <c r="J1792" s="4">
        <f t="shared" si="110"/>
        <v>0</v>
      </c>
      <c r="K1792" s="5">
        <f t="shared" si="111"/>
        <v>0</v>
      </c>
    </row>
    <row r="1793" spans="1:11" x14ac:dyDescent="0.25">
      <c r="A1793" t="s">
        <v>10</v>
      </c>
      <c r="B1793" t="s">
        <v>71</v>
      </c>
      <c r="C1793">
        <v>1</v>
      </c>
      <c r="D1793">
        <v>2</v>
      </c>
      <c r="E1793">
        <v>24</v>
      </c>
      <c r="F1793">
        <v>58</v>
      </c>
      <c r="G1793" s="1">
        <f t="shared" si="108"/>
        <v>0.92307692307692313</v>
      </c>
      <c r="H1793" s="4">
        <f t="shared" si="109"/>
        <v>1</v>
      </c>
      <c r="I1793" s="5">
        <f>IF(OR(AND(F1793&gt;=50,G1793&gt;SUMIF(SeasonTotals!A$2:A$9,A1793,SeasonTotals!F$2:F$9)),AND(G1793&gt;0.885,F1793&gt;=50,D1793&lt;3)),1,0)</f>
        <v>1</v>
      </c>
      <c r="J1793" s="4">
        <f t="shared" si="110"/>
        <v>0</v>
      </c>
      <c r="K1793" s="5">
        <f t="shared" si="111"/>
        <v>0</v>
      </c>
    </row>
    <row r="1794" spans="1:11" x14ac:dyDescent="0.25">
      <c r="A1794" t="s">
        <v>10</v>
      </c>
      <c r="B1794" t="s">
        <v>71</v>
      </c>
      <c r="C1794">
        <v>1</v>
      </c>
      <c r="D1794">
        <v>0</v>
      </c>
      <c r="E1794">
        <v>38</v>
      </c>
      <c r="F1794">
        <v>60</v>
      </c>
      <c r="G1794" s="1">
        <f t="shared" ref="G1794:G1857" si="112">E1794/MAX(1,SUM(D1794:E1794))</f>
        <v>1</v>
      </c>
      <c r="H1794" s="4">
        <f t="shared" ref="H1794:H1857" si="113">IF(AND(F1794&gt;=50,OR(G1794&gt;0.913,AND(G1794&gt;0.885,D1794&lt;3))),1,0)</f>
        <v>1</v>
      </c>
      <c r="I1794" s="5">
        <f>IF(OR(AND(F1794&gt;=50,G1794&gt;SUMIF(SeasonTotals!A$2:A$9,A1794,SeasonTotals!F$2:F$9)),AND(G1794&gt;0.885,F1794&gt;=50,D1794&lt;3)),1,0)</f>
        <v>1</v>
      </c>
      <c r="J1794" s="4">
        <f t="shared" ref="J1794:J1857" si="114">IF(G1794&lt;0.85,1,0)</f>
        <v>0</v>
      </c>
      <c r="K1794" s="5">
        <f t="shared" ref="K1794:K1857" si="115">IF(F1794&lt;55,1,0)</f>
        <v>0</v>
      </c>
    </row>
    <row r="1795" spans="1:11" x14ac:dyDescent="0.25">
      <c r="A1795" t="s">
        <v>10</v>
      </c>
      <c r="B1795" t="s">
        <v>71</v>
      </c>
      <c r="C1795">
        <v>1</v>
      </c>
      <c r="D1795">
        <v>0</v>
      </c>
      <c r="E1795">
        <v>25</v>
      </c>
      <c r="F1795">
        <v>59</v>
      </c>
      <c r="G1795" s="1">
        <f t="shared" si="112"/>
        <v>1</v>
      </c>
      <c r="H1795" s="4">
        <f t="shared" si="113"/>
        <v>1</v>
      </c>
      <c r="I1795" s="5">
        <f>IF(OR(AND(F1795&gt;=50,G1795&gt;SUMIF(SeasonTotals!A$2:A$9,A1795,SeasonTotals!F$2:F$9)),AND(G1795&gt;0.885,F1795&gt;=50,D1795&lt;3)),1,0)</f>
        <v>1</v>
      </c>
      <c r="J1795" s="4">
        <f t="shared" si="114"/>
        <v>0</v>
      </c>
      <c r="K1795" s="5">
        <f t="shared" si="115"/>
        <v>0</v>
      </c>
    </row>
    <row r="1796" spans="1:11" x14ac:dyDescent="0.25">
      <c r="A1796" t="s">
        <v>10</v>
      </c>
      <c r="B1796" t="s">
        <v>71</v>
      </c>
      <c r="C1796">
        <v>1</v>
      </c>
      <c r="D1796">
        <v>1</v>
      </c>
      <c r="E1796">
        <v>33</v>
      </c>
      <c r="F1796">
        <v>65</v>
      </c>
      <c r="G1796" s="1">
        <f t="shared" si="112"/>
        <v>0.97058823529411764</v>
      </c>
      <c r="H1796" s="4">
        <f t="shared" si="113"/>
        <v>1</v>
      </c>
      <c r="I1796" s="5">
        <f>IF(OR(AND(F1796&gt;=50,G1796&gt;SUMIF(SeasonTotals!A$2:A$9,A1796,SeasonTotals!F$2:F$9)),AND(G1796&gt;0.885,F1796&gt;=50,D1796&lt;3)),1,0)</f>
        <v>1</v>
      </c>
      <c r="J1796" s="4">
        <f t="shared" si="114"/>
        <v>0</v>
      </c>
      <c r="K1796" s="5">
        <f t="shared" si="115"/>
        <v>0</v>
      </c>
    </row>
    <row r="1797" spans="1:11" x14ac:dyDescent="0.25">
      <c r="A1797" t="s">
        <v>10</v>
      </c>
      <c r="B1797" t="s">
        <v>71</v>
      </c>
      <c r="C1797">
        <v>1</v>
      </c>
      <c r="D1797">
        <v>3</v>
      </c>
      <c r="E1797">
        <v>26</v>
      </c>
      <c r="F1797">
        <v>61</v>
      </c>
      <c r="G1797" s="1">
        <f t="shared" si="112"/>
        <v>0.89655172413793105</v>
      </c>
      <c r="H1797" s="4">
        <f t="shared" si="113"/>
        <v>0</v>
      </c>
      <c r="I1797" s="5">
        <f>IF(OR(AND(F1797&gt;=50,G1797&gt;SUMIF(SeasonTotals!A$2:A$9,A1797,SeasonTotals!F$2:F$9)),AND(G1797&gt;0.885,F1797&gt;=50,D1797&lt;3)),1,0)</f>
        <v>0</v>
      </c>
      <c r="J1797" s="4">
        <f t="shared" si="114"/>
        <v>0</v>
      </c>
      <c r="K1797" s="5">
        <f t="shared" si="115"/>
        <v>0</v>
      </c>
    </row>
    <row r="1798" spans="1:11" x14ac:dyDescent="0.25">
      <c r="A1798" t="s">
        <v>10</v>
      </c>
      <c r="B1798" t="s">
        <v>71</v>
      </c>
      <c r="C1798">
        <v>1</v>
      </c>
      <c r="D1798">
        <v>4</v>
      </c>
      <c r="E1798">
        <v>32</v>
      </c>
      <c r="F1798">
        <v>60</v>
      </c>
      <c r="G1798" s="1">
        <f t="shared" si="112"/>
        <v>0.88888888888888884</v>
      </c>
      <c r="H1798" s="4">
        <f t="shared" si="113"/>
        <v>0</v>
      </c>
      <c r="I1798" s="5">
        <f>IF(OR(AND(F1798&gt;=50,G1798&gt;SUMIF(SeasonTotals!A$2:A$9,A1798,SeasonTotals!F$2:F$9)),AND(G1798&gt;0.885,F1798&gt;=50,D1798&lt;3)),1,0)</f>
        <v>0</v>
      </c>
      <c r="J1798" s="4">
        <f t="shared" si="114"/>
        <v>0</v>
      </c>
      <c r="K1798" s="5">
        <f t="shared" si="115"/>
        <v>0</v>
      </c>
    </row>
    <row r="1799" spans="1:11" x14ac:dyDescent="0.25">
      <c r="A1799" t="s">
        <v>10</v>
      </c>
      <c r="B1799" t="s">
        <v>71</v>
      </c>
      <c r="C1799">
        <v>1</v>
      </c>
      <c r="D1799">
        <v>3</v>
      </c>
      <c r="E1799">
        <v>31</v>
      </c>
      <c r="F1799">
        <v>60</v>
      </c>
      <c r="G1799" s="1">
        <f t="shared" si="112"/>
        <v>0.91176470588235292</v>
      </c>
      <c r="H1799" s="4">
        <f t="shared" si="113"/>
        <v>0</v>
      </c>
      <c r="I1799" s="5">
        <f>IF(OR(AND(F1799&gt;=50,G1799&gt;SUMIF(SeasonTotals!A$2:A$9,A1799,SeasonTotals!F$2:F$9)),AND(G1799&gt;0.885,F1799&gt;=50,D1799&lt;3)),1,0)</f>
        <v>1</v>
      </c>
      <c r="J1799" s="4">
        <f t="shared" si="114"/>
        <v>0</v>
      </c>
      <c r="K1799" s="5">
        <f t="shared" si="115"/>
        <v>0</v>
      </c>
    </row>
    <row r="1800" spans="1:11" x14ac:dyDescent="0.25">
      <c r="A1800" t="s">
        <v>10</v>
      </c>
      <c r="B1800" t="s">
        <v>71</v>
      </c>
      <c r="C1800">
        <v>1</v>
      </c>
      <c r="D1800">
        <v>4</v>
      </c>
      <c r="E1800">
        <v>31</v>
      </c>
      <c r="F1800">
        <v>65</v>
      </c>
      <c r="G1800" s="1">
        <f t="shared" si="112"/>
        <v>0.88571428571428568</v>
      </c>
      <c r="H1800" s="4">
        <f t="shared" si="113"/>
        <v>0</v>
      </c>
      <c r="I1800" s="5">
        <f>IF(OR(AND(F1800&gt;=50,G1800&gt;SUMIF(SeasonTotals!A$2:A$9,A1800,SeasonTotals!F$2:F$9)),AND(G1800&gt;0.885,F1800&gt;=50,D1800&lt;3)),1,0)</f>
        <v>0</v>
      </c>
      <c r="J1800" s="4">
        <f t="shared" si="114"/>
        <v>0</v>
      </c>
      <c r="K1800" s="5">
        <f t="shared" si="115"/>
        <v>0</v>
      </c>
    </row>
    <row r="1801" spans="1:11" x14ac:dyDescent="0.25">
      <c r="A1801" t="s">
        <v>10</v>
      </c>
      <c r="B1801" t="s">
        <v>71</v>
      </c>
      <c r="C1801">
        <v>1</v>
      </c>
      <c r="D1801">
        <v>2</v>
      </c>
      <c r="E1801">
        <v>26</v>
      </c>
      <c r="F1801">
        <v>60</v>
      </c>
      <c r="G1801" s="1">
        <f t="shared" si="112"/>
        <v>0.9285714285714286</v>
      </c>
      <c r="H1801" s="4">
        <f t="shared" si="113"/>
        <v>1</v>
      </c>
      <c r="I1801" s="5">
        <f>IF(OR(AND(F1801&gt;=50,G1801&gt;SUMIF(SeasonTotals!A$2:A$9,A1801,SeasonTotals!F$2:F$9)),AND(G1801&gt;0.885,F1801&gt;=50,D1801&lt;3)),1,0)</f>
        <v>1</v>
      </c>
      <c r="J1801" s="4">
        <f t="shared" si="114"/>
        <v>0</v>
      </c>
      <c r="K1801" s="5">
        <f t="shared" si="115"/>
        <v>0</v>
      </c>
    </row>
    <row r="1802" spans="1:11" x14ac:dyDescent="0.25">
      <c r="A1802" t="s">
        <v>10</v>
      </c>
      <c r="B1802" t="s">
        <v>71</v>
      </c>
      <c r="C1802">
        <v>1</v>
      </c>
      <c r="D1802">
        <v>4</v>
      </c>
      <c r="E1802">
        <v>34</v>
      </c>
      <c r="F1802">
        <v>60</v>
      </c>
      <c r="G1802" s="1">
        <f t="shared" si="112"/>
        <v>0.89473684210526316</v>
      </c>
      <c r="H1802" s="4">
        <f t="shared" si="113"/>
        <v>0</v>
      </c>
      <c r="I1802" s="5">
        <f>IF(OR(AND(F1802&gt;=50,G1802&gt;SUMIF(SeasonTotals!A$2:A$9,A1802,SeasonTotals!F$2:F$9)),AND(G1802&gt;0.885,F1802&gt;=50,D1802&lt;3)),1,0)</f>
        <v>0</v>
      </c>
      <c r="J1802" s="4">
        <f t="shared" si="114"/>
        <v>0</v>
      </c>
      <c r="K1802" s="5">
        <f t="shared" si="115"/>
        <v>0</v>
      </c>
    </row>
    <row r="1803" spans="1:11" x14ac:dyDescent="0.25">
      <c r="A1803" t="s">
        <v>10</v>
      </c>
      <c r="B1803" t="s">
        <v>72</v>
      </c>
      <c r="C1803">
        <v>1</v>
      </c>
      <c r="D1803">
        <v>0</v>
      </c>
      <c r="E1803">
        <v>23</v>
      </c>
      <c r="F1803">
        <v>60</v>
      </c>
      <c r="G1803" s="1">
        <f t="shared" si="112"/>
        <v>1</v>
      </c>
      <c r="H1803" s="4">
        <f t="shared" si="113"/>
        <v>1</v>
      </c>
      <c r="I1803" s="5">
        <f>IF(OR(AND(F1803&gt;=50,G1803&gt;SUMIF(SeasonTotals!A$2:A$9,A1803,SeasonTotals!F$2:F$9)),AND(G1803&gt;0.885,F1803&gt;=50,D1803&lt;3)),1,0)</f>
        <v>1</v>
      </c>
      <c r="J1803" s="4">
        <f t="shared" si="114"/>
        <v>0</v>
      </c>
      <c r="K1803" s="5">
        <f t="shared" si="115"/>
        <v>0</v>
      </c>
    </row>
    <row r="1804" spans="1:11" x14ac:dyDescent="0.25">
      <c r="A1804" t="s">
        <v>10</v>
      </c>
      <c r="B1804" t="s">
        <v>72</v>
      </c>
      <c r="C1804">
        <v>1</v>
      </c>
      <c r="D1804">
        <v>1</v>
      </c>
      <c r="E1804">
        <v>30</v>
      </c>
      <c r="F1804">
        <v>60</v>
      </c>
      <c r="G1804" s="1">
        <f t="shared" si="112"/>
        <v>0.967741935483871</v>
      </c>
      <c r="H1804" s="4">
        <f t="shared" si="113"/>
        <v>1</v>
      </c>
      <c r="I1804" s="5">
        <f>IF(OR(AND(F1804&gt;=50,G1804&gt;SUMIF(SeasonTotals!A$2:A$9,A1804,SeasonTotals!F$2:F$9)),AND(G1804&gt;0.885,F1804&gt;=50,D1804&lt;3)),1,0)</f>
        <v>1</v>
      </c>
      <c r="J1804" s="4">
        <f t="shared" si="114"/>
        <v>0</v>
      </c>
      <c r="K1804" s="5">
        <f t="shared" si="115"/>
        <v>0</v>
      </c>
    </row>
    <row r="1805" spans="1:11" x14ac:dyDescent="0.25">
      <c r="A1805" t="s">
        <v>10</v>
      </c>
      <c r="B1805" t="s">
        <v>72</v>
      </c>
      <c r="C1805">
        <v>1</v>
      </c>
      <c r="D1805">
        <v>3</v>
      </c>
      <c r="E1805">
        <v>38</v>
      </c>
      <c r="F1805">
        <v>57</v>
      </c>
      <c r="G1805" s="1">
        <f t="shared" si="112"/>
        <v>0.92682926829268297</v>
      </c>
      <c r="H1805" s="4">
        <f t="shared" si="113"/>
        <v>1</v>
      </c>
      <c r="I1805" s="5">
        <f>IF(OR(AND(F1805&gt;=50,G1805&gt;SUMIF(SeasonTotals!A$2:A$9,A1805,SeasonTotals!F$2:F$9)),AND(G1805&gt;0.885,F1805&gt;=50,D1805&lt;3)),1,0)</f>
        <v>1</v>
      </c>
      <c r="J1805" s="4">
        <f t="shared" si="114"/>
        <v>0</v>
      </c>
      <c r="K1805" s="5">
        <f t="shared" si="115"/>
        <v>0</v>
      </c>
    </row>
    <row r="1806" spans="1:11" x14ac:dyDescent="0.25">
      <c r="A1806" t="s">
        <v>10</v>
      </c>
      <c r="B1806" t="s">
        <v>72</v>
      </c>
      <c r="C1806">
        <v>1</v>
      </c>
      <c r="D1806">
        <v>5</v>
      </c>
      <c r="E1806">
        <v>16</v>
      </c>
      <c r="F1806">
        <v>60</v>
      </c>
      <c r="G1806" s="1">
        <f t="shared" si="112"/>
        <v>0.76190476190476186</v>
      </c>
      <c r="H1806" s="4">
        <f t="shared" si="113"/>
        <v>0</v>
      </c>
      <c r="I1806" s="5">
        <f>IF(OR(AND(F1806&gt;=50,G1806&gt;SUMIF(SeasonTotals!A$2:A$9,A1806,SeasonTotals!F$2:F$9)),AND(G1806&gt;0.885,F1806&gt;=50,D1806&lt;3)),1,0)</f>
        <v>0</v>
      </c>
      <c r="J1806" s="4">
        <f t="shared" si="114"/>
        <v>1</v>
      </c>
      <c r="K1806" s="5">
        <f t="shared" si="115"/>
        <v>0</v>
      </c>
    </row>
    <row r="1807" spans="1:11" x14ac:dyDescent="0.25">
      <c r="A1807" t="s">
        <v>10</v>
      </c>
      <c r="B1807" t="s">
        <v>72</v>
      </c>
      <c r="C1807">
        <v>1</v>
      </c>
      <c r="D1807">
        <v>3</v>
      </c>
      <c r="E1807">
        <v>26</v>
      </c>
      <c r="F1807">
        <v>60</v>
      </c>
      <c r="G1807" s="1">
        <f t="shared" si="112"/>
        <v>0.89655172413793105</v>
      </c>
      <c r="H1807" s="4">
        <f t="shared" si="113"/>
        <v>0</v>
      </c>
      <c r="I1807" s="5">
        <f>IF(OR(AND(F1807&gt;=50,G1807&gt;SUMIF(SeasonTotals!A$2:A$9,A1807,SeasonTotals!F$2:F$9)),AND(G1807&gt;0.885,F1807&gt;=50,D1807&lt;3)),1,0)</f>
        <v>0</v>
      </c>
      <c r="J1807" s="4">
        <f t="shared" si="114"/>
        <v>0</v>
      </c>
      <c r="K1807" s="5">
        <f t="shared" si="115"/>
        <v>0</v>
      </c>
    </row>
    <row r="1808" spans="1:11" x14ac:dyDescent="0.25">
      <c r="A1808" t="s">
        <v>10</v>
      </c>
      <c r="B1808" t="s">
        <v>72</v>
      </c>
      <c r="C1808">
        <v>1</v>
      </c>
      <c r="D1808">
        <v>3</v>
      </c>
      <c r="E1808">
        <v>23</v>
      </c>
      <c r="F1808">
        <v>58</v>
      </c>
      <c r="G1808" s="1">
        <f t="shared" si="112"/>
        <v>0.88461538461538458</v>
      </c>
      <c r="H1808" s="4">
        <f t="shared" si="113"/>
        <v>0</v>
      </c>
      <c r="I1808" s="5">
        <f>IF(OR(AND(F1808&gt;=50,G1808&gt;SUMIF(SeasonTotals!A$2:A$9,A1808,SeasonTotals!F$2:F$9)),AND(G1808&gt;0.885,F1808&gt;=50,D1808&lt;3)),1,0)</f>
        <v>0</v>
      </c>
      <c r="J1808" s="4">
        <f t="shared" si="114"/>
        <v>0</v>
      </c>
      <c r="K1808" s="5">
        <f t="shared" si="115"/>
        <v>0</v>
      </c>
    </row>
    <row r="1809" spans="1:11" x14ac:dyDescent="0.25">
      <c r="A1809" t="s">
        <v>10</v>
      </c>
      <c r="B1809" t="s">
        <v>72</v>
      </c>
      <c r="C1809">
        <v>1</v>
      </c>
      <c r="D1809">
        <v>1</v>
      </c>
      <c r="E1809">
        <v>32</v>
      </c>
      <c r="F1809">
        <v>60</v>
      </c>
      <c r="G1809" s="1">
        <f t="shared" si="112"/>
        <v>0.96969696969696972</v>
      </c>
      <c r="H1809" s="4">
        <f t="shared" si="113"/>
        <v>1</v>
      </c>
      <c r="I1809" s="5">
        <f>IF(OR(AND(F1809&gt;=50,G1809&gt;SUMIF(SeasonTotals!A$2:A$9,A1809,SeasonTotals!F$2:F$9)),AND(G1809&gt;0.885,F1809&gt;=50,D1809&lt;3)),1,0)</f>
        <v>1</v>
      </c>
      <c r="J1809" s="4">
        <f t="shared" si="114"/>
        <v>0</v>
      </c>
      <c r="K1809" s="5">
        <f t="shared" si="115"/>
        <v>0</v>
      </c>
    </row>
    <row r="1810" spans="1:11" x14ac:dyDescent="0.25">
      <c r="A1810" t="s">
        <v>10</v>
      </c>
      <c r="B1810" t="s">
        <v>72</v>
      </c>
      <c r="C1810">
        <v>1</v>
      </c>
      <c r="D1810">
        <v>2</v>
      </c>
      <c r="E1810">
        <v>26</v>
      </c>
      <c r="F1810">
        <v>59</v>
      </c>
      <c r="G1810" s="1">
        <f t="shared" si="112"/>
        <v>0.9285714285714286</v>
      </c>
      <c r="H1810" s="4">
        <f t="shared" si="113"/>
        <v>1</v>
      </c>
      <c r="I1810" s="5">
        <f>IF(OR(AND(F1810&gt;=50,G1810&gt;SUMIF(SeasonTotals!A$2:A$9,A1810,SeasonTotals!F$2:F$9)),AND(G1810&gt;0.885,F1810&gt;=50,D1810&lt;3)),1,0)</f>
        <v>1</v>
      </c>
      <c r="J1810" s="4">
        <f t="shared" si="114"/>
        <v>0</v>
      </c>
      <c r="K1810" s="5">
        <f t="shared" si="115"/>
        <v>0</v>
      </c>
    </row>
    <row r="1811" spans="1:11" x14ac:dyDescent="0.25">
      <c r="A1811" t="s">
        <v>10</v>
      </c>
      <c r="B1811" t="s">
        <v>72</v>
      </c>
      <c r="C1811">
        <v>1</v>
      </c>
      <c r="D1811">
        <v>3</v>
      </c>
      <c r="E1811">
        <v>26</v>
      </c>
      <c r="F1811">
        <v>59</v>
      </c>
      <c r="G1811" s="1">
        <f t="shared" si="112"/>
        <v>0.89655172413793105</v>
      </c>
      <c r="H1811" s="4">
        <f t="shared" si="113"/>
        <v>0</v>
      </c>
      <c r="I1811" s="5">
        <f>IF(OR(AND(F1811&gt;=50,G1811&gt;SUMIF(SeasonTotals!A$2:A$9,A1811,SeasonTotals!F$2:F$9)),AND(G1811&gt;0.885,F1811&gt;=50,D1811&lt;3)),1,0)</f>
        <v>0</v>
      </c>
      <c r="J1811" s="4">
        <f t="shared" si="114"/>
        <v>0</v>
      </c>
      <c r="K1811" s="5">
        <f t="shared" si="115"/>
        <v>0</v>
      </c>
    </row>
    <row r="1812" spans="1:11" x14ac:dyDescent="0.25">
      <c r="A1812" t="s">
        <v>10</v>
      </c>
      <c r="B1812" t="s">
        <v>72</v>
      </c>
      <c r="C1812">
        <v>1</v>
      </c>
      <c r="D1812">
        <v>5</v>
      </c>
      <c r="E1812">
        <v>19</v>
      </c>
      <c r="F1812">
        <v>42</v>
      </c>
      <c r="G1812" s="1">
        <f t="shared" si="112"/>
        <v>0.79166666666666663</v>
      </c>
      <c r="H1812" s="4">
        <f t="shared" si="113"/>
        <v>0</v>
      </c>
      <c r="I1812" s="5">
        <f>IF(OR(AND(F1812&gt;=50,G1812&gt;SUMIF(SeasonTotals!A$2:A$9,A1812,SeasonTotals!F$2:F$9)),AND(G1812&gt;0.885,F1812&gt;=50,D1812&lt;3)),1,0)</f>
        <v>0</v>
      </c>
      <c r="J1812" s="4">
        <f t="shared" si="114"/>
        <v>1</v>
      </c>
      <c r="K1812" s="5">
        <f t="shared" si="115"/>
        <v>1</v>
      </c>
    </row>
    <row r="1813" spans="1:11" x14ac:dyDescent="0.25">
      <c r="A1813" t="s">
        <v>10</v>
      </c>
      <c r="B1813" t="s">
        <v>72</v>
      </c>
      <c r="C1813">
        <v>1</v>
      </c>
      <c r="D1813">
        <v>1</v>
      </c>
      <c r="E1813">
        <v>27</v>
      </c>
      <c r="F1813">
        <v>60</v>
      </c>
      <c r="G1813" s="1">
        <f t="shared" si="112"/>
        <v>0.9642857142857143</v>
      </c>
      <c r="H1813" s="4">
        <f t="shared" si="113"/>
        <v>1</v>
      </c>
      <c r="I1813" s="5">
        <f>IF(OR(AND(F1813&gt;=50,G1813&gt;SUMIF(SeasonTotals!A$2:A$9,A1813,SeasonTotals!F$2:F$9)),AND(G1813&gt;0.885,F1813&gt;=50,D1813&lt;3)),1,0)</f>
        <v>1</v>
      </c>
      <c r="J1813" s="4">
        <f t="shared" si="114"/>
        <v>0</v>
      </c>
      <c r="K1813" s="5">
        <f t="shared" si="115"/>
        <v>0</v>
      </c>
    </row>
    <row r="1814" spans="1:11" x14ac:dyDescent="0.25">
      <c r="A1814" t="s">
        <v>10</v>
      </c>
      <c r="B1814" t="s">
        <v>72</v>
      </c>
      <c r="C1814">
        <v>1</v>
      </c>
      <c r="D1814">
        <v>4</v>
      </c>
      <c r="E1814">
        <v>29</v>
      </c>
      <c r="F1814">
        <v>58</v>
      </c>
      <c r="G1814" s="1">
        <f t="shared" si="112"/>
        <v>0.87878787878787878</v>
      </c>
      <c r="H1814" s="4">
        <f t="shared" si="113"/>
        <v>0</v>
      </c>
      <c r="I1814" s="5">
        <f>IF(OR(AND(F1814&gt;=50,G1814&gt;SUMIF(SeasonTotals!A$2:A$9,A1814,SeasonTotals!F$2:F$9)),AND(G1814&gt;0.885,F1814&gt;=50,D1814&lt;3)),1,0)</f>
        <v>0</v>
      </c>
      <c r="J1814" s="4">
        <f t="shared" si="114"/>
        <v>0</v>
      </c>
      <c r="K1814" s="5">
        <f t="shared" si="115"/>
        <v>0</v>
      </c>
    </row>
    <row r="1815" spans="1:11" x14ac:dyDescent="0.25">
      <c r="A1815" t="s">
        <v>10</v>
      </c>
      <c r="B1815" t="s">
        <v>72</v>
      </c>
      <c r="C1815">
        <v>1</v>
      </c>
      <c r="D1815">
        <v>2</v>
      </c>
      <c r="E1815">
        <v>23</v>
      </c>
      <c r="F1815">
        <v>58</v>
      </c>
      <c r="G1815" s="1">
        <f t="shared" si="112"/>
        <v>0.92</v>
      </c>
      <c r="H1815" s="4">
        <f t="shared" si="113"/>
        <v>1</v>
      </c>
      <c r="I1815" s="5">
        <f>IF(OR(AND(F1815&gt;=50,G1815&gt;SUMIF(SeasonTotals!A$2:A$9,A1815,SeasonTotals!F$2:F$9)),AND(G1815&gt;0.885,F1815&gt;=50,D1815&lt;3)),1,0)</f>
        <v>1</v>
      </c>
      <c r="J1815" s="4">
        <f t="shared" si="114"/>
        <v>0</v>
      </c>
      <c r="K1815" s="5">
        <f t="shared" si="115"/>
        <v>0</v>
      </c>
    </row>
    <row r="1816" spans="1:11" x14ac:dyDescent="0.25">
      <c r="A1816" t="s">
        <v>10</v>
      </c>
      <c r="B1816" t="s">
        <v>72</v>
      </c>
      <c r="C1816">
        <v>1</v>
      </c>
      <c r="D1816">
        <v>4</v>
      </c>
      <c r="E1816">
        <v>22</v>
      </c>
      <c r="F1816">
        <v>58</v>
      </c>
      <c r="G1816" s="1">
        <f t="shared" si="112"/>
        <v>0.84615384615384615</v>
      </c>
      <c r="H1816" s="4">
        <f t="shared" si="113"/>
        <v>0</v>
      </c>
      <c r="I1816" s="5">
        <f>IF(OR(AND(F1816&gt;=50,G1816&gt;SUMIF(SeasonTotals!A$2:A$9,A1816,SeasonTotals!F$2:F$9)),AND(G1816&gt;0.885,F1816&gt;=50,D1816&lt;3)),1,0)</f>
        <v>0</v>
      </c>
      <c r="J1816" s="4">
        <f t="shared" si="114"/>
        <v>1</v>
      </c>
      <c r="K1816" s="5">
        <f t="shared" si="115"/>
        <v>0</v>
      </c>
    </row>
    <row r="1817" spans="1:11" x14ac:dyDescent="0.25">
      <c r="A1817" t="s">
        <v>10</v>
      </c>
      <c r="B1817" t="s">
        <v>72</v>
      </c>
      <c r="C1817">
        <v>1</v>
      </c>
      <c r="D1817">
        <v>5</v>
      </c>
      <c r="E1817">
        <v>20</v>
      </c>
      <c r="F1817">
        <v>60</v>
      </c>
      <c r="G1817" s="1">
        <f t="shared" si="112"/>
        <v>0.8</v>
      </c>
      <c r="H1817" s="4">
        <f t="shared" si="113"/>
        <v>0</v>
      </c>
      <c r="I1817" s="5">
        <f>IF(OR(AND(F1817&gt;=50,G1817&gt;SUMIF(SeasonTotals!A$2:A$9,A1817,SeasonTotals!F$2:F$9)),AND(G1817&gt;0.885,F1817&gt;=50,D1817&lt;3)),1,0)</f>
        <v>0</v>
      </c>
      <c r="J1817" s="4">
        <f t="shared" si="114"/>
        <v>1</v>
      </c>
      <c r="K1817" s="5">
        <f t="shared" si="115"/>
        <v>0</v>
      </c>
    </row>
    <row r="1818" spans="1:11" x14ac:dyDescent="0.25">
      <c r="A1818" t="s">
        <v>10</v>
      </c>
      <c r="B1818" t="s">
        <v>72</v>
      </c>
      <c r="C1818">
        <v>1</v>
      </c>
      <c r="D1818">
        <v>3</v>
      </c>
      <c r="E1818">
        <v>22</v>
      </c>
      <c r="F1818">
        <v>62</v>
      </c>
      <c r="G1818" s="1">
        <f t="shared" si="112"/>
        <v>0.88</v>
      </c>
      <c r="H1818" s="4">
        <f t="shared" si="113"/>
        <v>0</v>
      </c>
      <c r="I1818" s="5">
        <f>IF(OR(AND(F1818&gt;=50,G1818&gt;SUMIF(SeasonTotals!A$2:A$9,A1818,SeasonTotals!F$2:F$9)),AND(G1818&gt;0.885,F1818&gt;=50,D1818&lt;3)),1,0)</f>
        <v>0</v>
      </c>
      <c r="J1818" s="4">
        <f t="shared" si="114"/>
        <v>0</v>
      </c>
      <c r="K1818" s="5">
        <f t="shared" si="115"/>
        <v>0</v>
      </c>
    </row>
    <row r="1819" spans="1:11" x14ac:dyDescent="0.25">
      <c r="A1819" t="s">
        <v>10</v>
      </c>
      <c r="B1819" t="s">
        <v>72</v>
      </c>
      <c r="C1819">
        <v>1</v>
      </c>
      <c r="D1819">
        <v>2</v>
      </c>
      <c r="E1819">
        <v>35</v>
      </c>
      <c r="F1819">
        <v>60</v>
      </c>
      <c r="G1819" s="1">
        <f t="shared" si="112"/>
        <v>0.94594594594594594</v>
      </c>
      <c r="H1819" s="4">
        <f t="shared" si="113"/>
        <v>1</v>
      </c>
      <c r="I1819" s="5">
        <f>IF(OR(AND(F1819&gt;=50,G1819&gt;SUMIF(SeasonTotals!A$2:A$9,A1819,SeasonTotals!F$2:F$9)),AND(G1819&gt;0.885,F1819&gt;=50,D1819&lt;3)),1,0)</f>
        <v>1</v>
      </c>
      <c r="J1819" s="4">
        <f t="shared" si="114"/>
        <v>0</v>
      </c>
      <c r="K1819" s="5">
        <f t="shared" si="115"/>
        <v>0</v>
      </c>
    </row>
    <row r="1820" spans="1:11" x14ac:dyDescent="0.25">
      <c r="A1820" t="s">
        <v>10</v>
      </c>
      <c r="B1820" t="s">
        <v>72</v>
      </c>
      <c r="C1820">
        <v>1</v>
      </c>
      <c r="D1820">
        <v>3</v>
      </c>
      <c r="E1820">
        <v>25</v>
      </c>
      <c r="F1820">
        <v>58</v>
      </c>
      <c r="G1820" s="1">
        <f t="shared" si="112"/>
        <v>0.8928571428571429</v>
      </c>
      <c r="H1820" s="4">
        <f t="shared" si="113"/>
        <v>0</v>
      </c>
      <c r="I1820" s="5">
        <f>IF(OR(AND(F1820&gt;=50,G1820&gt;SUMIF(SeasonTotals!A$2:A$9,A1820,SeasonTotals!F$2:F$9)),AND(G1820&gt;0.885,F1820&gt;=50,D1820&lt;3)),1,0)</f>
        <v>0</v>
      </c>
      <c r="J1820" s="4">
        <f t="shared" si="114"/>
        <v>0</v>
      </c>
      <c r="K1820" s="5">
        <f t="shared" si="115"/>
        <v>0</v>
      </c>
    </row>
    <row r="1821" spans="1:11" x14ac:dyDescent="0.25">
      <c r="A1821" t="s">
        <v>10</v>
      </c>
      <c r="B1821" t="s">
        <v>72</v>
      </c>
      <c r="C1821">
        <v>1</v>
      </c>
      <c r="D1821">
        <v>1</v>
      </c>
      <c r="E1821">
        <v>28</v>
      </c>
      <c r="F1821">
        <v>64</v>
      </c>
      <c r="G1821" s="1">
        <f t="shared" si="112"/>
        <v>0.96551724137931039</v>
      </c>
      <c r="H1821" s="4">
        <f t="shared" si="113"/>
        <v>1</v>
      </c>
      <c r="I1821" s="5">
        <f>IF(OR(AND(F1821&gt;=50,G1821&gt;SUMIF(SeasonTotals!A$2:A$9,A1821,SeasonTotals!F$2:F$9)),AND(G1821&gt;0.885,F1821&gt;=50,D1821&lt;3)),1,0)</f>
        <v>1</v>
      </c>
      <c r="J1821" s="4">
        <f t="shared" si="114"/>
        <v>0</v>
      </c>
      <c r="K1821" s="5">
        <f t="shared" si="115"/>
        <v>0</v>
      </c>
    </row>
    <row r="1822" spans="1:11" x14ac:dyDescent="0.25">
      <c r="A1822" t="s">
        <v>10</v>
      </c>
      <c r="B1822" t="s">
        <v>72</v>
      </c>
      <c r="C1822">
        <v>1</v>
      </c>
      <c r="D1822">
        <v>4</v>
      </c>
      <c r="E1822">
        <v>15</v>
      </c>
      <c r="F1822">
        <v>57</v>
      </c>
      <c r="G1822" s="1">
        <f t="shared" si="112"/>
        <v>0.78947368421052633</v>
      </c>
      <c r="H1822" s="4">
        <f t="shared" si="113"/>
        <v>0</v>
      </c>
      <c r="I1822" s="5">
        <f>IF(OR(AND(F1822&gt;=50,G1822&gt;SUMIF(SeasonTotals!A$2:A$9,A1822,SeasonTotals!F$2:F$9)),AND(G1822&gt;0.885,F1822&gt;=50,D1822&lt;3)),1,0)</f>
        <v>0</v>
      </c>
      <c r="J1822" s="4">
        <f t="shared" si="114"/>
        <v>1</v>
      </c>
      <c r="K1822" s="5">
        <f t="shared" si="115"/>
        <v>0</v>
      </c>
    </row>
    <row r="1823" spans="1:11" x14ac:dyDescent="0.25">
      <c r="A1823" t="s">
        <v>10</v>
      </c>
      <c r="B1823" t="s">
        <v>72</v>
      </c>
      <c r="C1823">
        <v>1</v>
      </c>
      <c r="D1823">
        <v>3</v>
      </c>
      <c r="E1823">
        <v>19</v>
      </c>
      <c r="F1823">
        <v>58</v>
      </c>
      <c r="G1823" s="1">
        <f t="shared" si="112"/>
        <v>0.86363636363636365</v>
      </c>
      <c r="H1823" s="4">
        <f t="shared" si="113"/>
        <v>0</v>
      </c>
      <c r="I1823" s="5">
        <f>IF(OR(AND(F1823&gt;=50,G1823&gt;SUMIF(SeasonTotals!A$2:A$9,A1823,SeasonTotals!F$2:F$9)),AND(G1823&gt;0.885,F1823&gt;=50,D1823&lt;3)),1,0)</f>
        <v>0</v>
      </c>
      <c r="J1823" s="4">
        <f t="shared" si="114"/>
        <v>0</v>
      </c>
      <c r="K1823" s="5">
        <f t="shared" si="115"/>
        <v>0</v>
      </c>
    </row>
    <row r="1824" spans="1:11" x14ac:dyDescent="0.25">
      <c r="A1824" t="s">
        <v>10</v>
      </c>
      <c r="B1824" t="s">
        <v>72</v>
      </c>
      <c r="C1824">
        <v>1</v>
      </c>
      <c r="D1824">
        <v>3</v>
      </c>
      <c r="E1824">
        <v>23</v>
      </c>
      <c r="F1824">
        <v>60</v>
      </c>
      <c r="G1824" s="1">
        <f t="shared" si="112"/>
        <v>0.88461538461538458</v>
      </c>
      <c r="H1824" s="4">
        <f t="shared" si="113"/>
        <v>0</v>
      </c>
      <c r="I1824" s="5">
        <f>IF(OR(AND(F1824&gt;=50,G1824&gt;SUMIF(SeasonTotals!A$2:A$9,A1824,SeasonTotals!F$2:F$9)),AND(G1824&gt;0.885,F1824&gt;=50,D1824&lt;3)),1,0)</f>
        <v>0</v>
      </c>
      <c r="J1824" s="4">
        <f t="shared" si="114"/>
        <v>0</v>
      </c>
      <c r="K1824" s="5">
        <f t="shared" si="115"/>
        <v>0</v>
      </c>
    </row>
    <row r="1825" spans="1:11" x14ac:dyDescent="0.25">
      <c r="A1825" t="s">
        <v>10</v>
      </c>
      <c r="B1825" t="s">
        <v>72</v>
      </c>
      <c r="C1825">
        <v>1</v>
      </c>
      <c r="D1825">
        <v>2</v>
      </c>
      <c r="E1825">
        <v>20</v>
      </c>
      <c r="F1825">
        <v>60</v>
      </c>
      <c r="G1825" s="1">
        <f t="shared" si="112"/>
        <v>0.90909090909090906</v>
      </c>
      <c r="H1825" s="4">
        <f t="shared" si="113"/>
        <v>1</v>
      </c>
      <c r="I1825" s="5">
        <f>IF(OR(AND(F1825&gt;=50,G1825&gt;SUMIF(SeasonTotals!A$2:A$9,A1825,SeasonTotals!F$2:F$9)),AND(G1825&gt;0.885,F1825&gt;=50,D1825&lt;3)),1,0)</f>
        <v>1</v>
      </c>
      <c r="J1825" s="4">
        <f t="shared" si="114"/>
        <v>0</v>
      </c>
      <c r="K1825" s="5">
        <f t="shared" si="115"/>
        <v>0</v>
      </c>
    </row>
    <row r="1826" spans="1:11" x14ac:dyDescent="0.25">
      <c r="A1826" t="s">
        <v>10</v>
      </c>
      <c r="B1826" t="s">
        <v>72</v>
      </c>
      <c r="C1826">
        <v>1</v>
      </c>
      <c r="D1826">
        <v>4</v>
      </c>
      <c r="E1826">
        <v>19</v>
      </c>
      <c r="F1826">
        <v>64</v>
      </c>
      <c r="G1826" s="1">
        <f t="shared" si="112"/>
        <v>0.82608695652173914</v>
      </c>
      <c r="H1826" s="4">
        <f t="shared" si="113"/>
        <v>0</v>
      </c>
      <c r="I1826" s="5">
        <f>IF(OR(AND(F1826&gt;=50,G1826&gt;SUMIF(SeasonTotals!A$2:A$9,A1826,SeasonTotals!F$2:F$9)),AND(G1826&gt;0.885,F1826&gt;=50,D1826&lt;3)),1,0)</f>
        <v>0</v>
      </c>
      <c r="J1826" s="4">
        <f t="shared" si="114"/>
        <v>1</v>
      </c>
      <c r="K1826" s="5">
        <f t="shared" si="115"/>
        <v>0</v>
      </c>
    </row>
    <row r="1827" spans="1:11" x14ac:dyDescent="0.25">
      <c r="A1827" t="s">
        <v>10</v>
      </c>
      <c r="B1827" t="s">
        <v>72</v>
      </c>
      <c r="C1827">
        <v>1</v>
      </c>
      <c r="D1827">
        <v>4</v>
      </c>
      <c r="E1827">
        <v>25</v>
      </c>
      <c r="F1827">
        <v>59</v>
      </c>
      <c r="G1827" s="1">
        <f t="shared" si="112"/>
        <v>0.86206896551724133</v>
      </c>
      <c r="H1827" s="4">
        <f t="shared" si="113"/>
        <v>0</v>
      </c>
      <c r="I1827" s="5">
        <f>IF(OR(AND(F1827&gt;=50,G1827&gt;SUMIF(SeasonTotals!A$2:A$9,A1827,SeasonTotals!F$2:F$9)),AND(G1827&gt;0.885,F1827&gt;=50,D1827&lt;3)),1,0)</f>
        <v>0</v>
      </c>
      <c r="J1827" s="4">
        <f t="shared" si="114"/>
        <v>0</v>
      </c>
      <c r="K1827" s="5">
        <f t="shared" si="115"/>
        <v>0</v>
      </c>
    </row>
    <row r="1828" spans="1:11" x14ac:dyDescent="0.25">
      <c r="A1828" t="s">
        <v>10</v>
      </c>
      <c r="B1828" t="s">
        <v>72</v>
      </c>
      <c r="C1828">
        <v>1</v>
      </c>
      <c r="D1828">
        <v>3</v>
      </c>
      <c r="E1828">
        <v>27</v>
      </c>
      <c r="F1828">
        <v>64</v>
      </c>
      <c r="G1828" s="1">
        <f t="shared" si="112"/>
        <v>0.9</v>
      </c>
      <c r="H1828" s="4">
        <f t="shared" si="113"/>
        <v>0</v>
      </c>
      <c r="I1828" s="5">
        <f>IF(OR(AND(F1828&gt;=50,G1828&gt;SUMIF(SeasonTotals!A$2:A$9,A1828,SeasonTotals!F$2:F$9)),AND(G1828&gt;0.885,F1828&gt;=50,D1828&lt;3)),1,0)</f>
        <v>0</v>
      </c>
      <c r="J1828" s="4">
        <f t="shared" si="114"/>
        <v>0</v>
      </c>
      <c r="K1828" s="5">
        <f t="shared" si="115"/>
        <v>0</v>
      </c>
    </row>
    <row r="1829" spans="1:11" x14ac:dyDescent="0.25">
      <c r="A1829" t="s">
        <v>10</v>
      </c>
      <c r="B1829" t="s">
        <v>72</v>
      </c>
      <c r="C1829">
        <v>1</v>
      </c>
      <c r="D1829">
        <v>5</v>
      </c>
      <c r="E1829">
        <v>16</v>
      </c>
      <c r="F1829">
        <v>60</v>
      </c>
      <c r="G1829" s="1">
        <f t="shared" si="112"/>
        <v>0.76190476190476186</v>
      </c>
      <c r="H1829" s="4">
        <f t="shared" si="113"/>
        <v>0</v>
      </c>
      <c r="I1829" s="5">
        <f>IF(OR(AND(F1829&gt;=50,G1829&gt;SUMIF(SeasonTotals!A$2:A$9,A1829,SeasonTotals!F$2:F$9)),AND(G1829&gt;0.885,F1829&gt;=50,D1829&lt;3)),1,0)</f>
        <v>0</v>
      </c>
      <c r="J1829" s="4">
        <f t="shared" si="114"/>
        <v>1</v>
      </c>
      <c r="K1829" s="5">
        <f t="shared" si="115"/>
        <v>0</v>
      </c>
    </row>
    <row r="1830" spans="1:11" x14ac:dyDescent="0.25">
      <c r="A1830" t="s">
        <v>10</v>
      </c>
      <c r="B1830" t="s">
        <v>72</v>
      </c>
      <c r="C1830">
        <v>1</v>
      </c>
      <c r="D1830">
        <v>3</v>
      </c>
      <c r="E1830">
        <v>28</v>
      </c>
      <c r="F1830">
        <v>63</v>
      </c>
      <c r="G1830" s="1">
        <f t="shared" si="112"/>
        <v>0.90322580645161288</v>
      </c>
      <c r="H1830" s="4">
        <f t="shared" si="113"/>
        <v>0</v>
      </c>
      <c r="I1830" s="5">
        <f>IF(OR(AND(F1830&gt;=50,G1830&gt;SUMIF(SeasonTotals!A$2:A$9,A1830,SeasonTotals!F$2:F$9)),AND(G1830&gt;0.885,F1830&gt;=50,D1830&lt;3)),1,0)</f>
        <v>0</v>
      </c>
      <c r="J1830" s="4">
        <f t="shared" si="114"/>
        <v>0</v>
      </c>
      <c r="K1830" s="5">
        <f t="shared" si="115"/>
        <v>0</v>
      </c>
    </row>
    <row r="1831" spans="1:11" x14ac:dyDescent="0.25">
      <c r="A1831" t="s">
        <v>10</v>
      </c>
      <c r="B1831" t="s">
        <v>72</v>
      </c>
      <c r="C1831">
        <v>1</v>
      </c>
      <c r="D1831">
        <v>2</v>
      </c>
      <c r="E1831">
        <v>18</v>
      </c>
      <c r="F1831">
        <v>60</v>
      </c>
      <c r="G1831" s="1">
        <f t="shared" si="112"/>
        <v>0.9</v>
      </c>
      <c r="H1831" s="4">
        <f t="shared" si="113"/>
        <v>1</v>
      </c>
      <c r="I1831" s="5">
        <f>IF(OR(AND(F1831&gt;=50,G1831&gt;SUMIF(SeasonTotals!A$2:A$9,A1831,SeasonTotals!F$2:F$9)),AND(G1831&gt;0.885,F1831&gt;=50,D1831&lt;3)),1,0)</f>
        <v>1</v>
      </c>
      <c r="J1831" s="4">
        <f t="shared" si="114"/>
        <v>0</v>
      </c>
      <c r="K1831" s="5">
        <f t="shared" si="115"/>
        <v>0</v>
      </c>
    </row>
    <row r="1832" spans="1:11" x14ac:dyDescent="0.25">
      <c r="A1832" t="s">
        <v>10</v>
      </c>
      <c r="B1832" t="s">
        <v>72</v>
      </c>
      <c r="C1832">
        <v>1</v>
      </c>
      <c r="D1832">
        <v>6</v>
      </c>
      <c r="E1832">
        <v>16</v>
      </c>
      <c r="F1832">
        <v>60</v>
      </c>
      <c r="G1832" s="1">
        <f t="shared" si="112"/>
        <v>0.72727272727272729</v>
      </c>
      <c r="H1832" s="4">
        <f t="shared" si="113"/>
        <v>0</v>
      </c>
      <c r="I1832" s="5">
        <f>IF(OR(AND(F1832&gt;=50,G1832&gt;SUMIF(SeasonTotals!A$2:A$9,A1832,SeasonTotals!F$2:F$9)),AND(G1832&gt;0.885,F1832&gt;=50,D1832&lt;3)),1,0)</f>
        <v>0</v>
      </c>
      <c r="J1832" s="4">
        <f t="shared" si="114"/>
        <v>1</v>
      </c>
      <c r="K1832" s="5">
        <f t="shared" si="115"/>
        <v>0</v>
      </c>
    </row>
    <row r="1833" spans="1:11" x14ac:dyDescent="0.25">
      <c r="A1833" t="s">
        <v>10</v>
      </c>
      <c r="B1833" t="s">
        <v>72</v>
      </c>
      <c r="C1833">
        <v>1</v>
      </c>
      <c r="D1833">
        <v>3</v>
      </c>
      <c r="E1833">
        <v>31</v>
      </c>
      <c r="F1833">
        <v>60</v>
      </c>
      <c r="G1833" s="1">
        <f t="shared" si="112"/>
        <v>0.91176470588235292</v>
      </c>
      <c r="H1833" s="4">
        <f t="shared" si="113"/>
        <v>0</v>
      </c>
      <c r="I1833" s="5">
        <f>IF(OR(AND(F1833&gt;=50,G1833&gt;SUMIF(SeasonTotals!A$2:A$9,A1833,SeasonTotals!F$2:F$9)),AND(G1833&gt;0.885,F1833&gt;=50,D1833&lt;3)),1,0)</f>
        <v>1</v>
      </c>
      <c r="J1833" s="4">
        <f t="shared" si="114"/>
        <v>0</v>
      </c>
      <c r="K1833" s="5">
        <f t="shared" si="115"/>
        <v>0</v>
      </c>
    </row>
    <row r="1834" spans="1:11" x14ac:dyDescent="0.25">
      <c r="A1834" t="s">
        <v>10</v>
      </c>
      <c r="B1834" t="s">
        <v>72</v>
      </c>
      <c r="C1834">
        <v>1</v>
      </c>
      <c r="D1834">
        <v>2</v>
      </c>
      <c r="E1834">
        <v>28</v>
      </c>
      <c r="F1834">
        <v>58</v>
      </c>
      <c r="G1834" s="1">
        <f t="shared" si="112"/>
        <v>0.93333333333333335</v>
      </c>
      <c r="H1834" s="4">
        <f t="shared" si="113"/>
        <v>1</v>
      </c>
      <c r="I1834" s="5">
        <f>IF(OR(AND(F1834&gt;=50,G1834&gt;SUMIF(SeasonTotals!A$2:A$9,A1834,SeasonTotals!F$2:F$9)),AND(G1834&gt;0.885,F1834&gt;=50,D1834&lt;3)),1,0)</f>
        <v>1</v>
      </c>
      <c r="J1834" s="4">
        <f t="shared" si="114"/>
        <v>0</v>
      </c>
      <c r="K1834" s="5">
        <f t="shared" si="115"/>
        <v>0</v>
      </c>
    </row>
    <row r="1835" spans="1:11" x14ac:dyDescent="0.25">
      <c r="A1835" t="s">
        <v>10</v>
      </c>
      <c r="B1835" t="s">
        <v>72</v>
      </c>
      <c r="C1835">
        <v>1</v>
      </c>
      <c r="D1835">
        <v>4</v>
      </c>
      <c r="E1835">
        <v>23</v>
      </c>
      <c r="F1835">
        <v>61</v>
      </c>
      <c r="G1835" s="1">
        <f t="shared" si="112"/>
        <v>0.85185185185185186</v>
      </c>
      <c r="H1835" s="4">
        <f t="shared" si="113"/>
        <v>0</v>
      </c>
      <c r="I1835" s="5">
        <f>IF(OR(AND(F1835&gt;=50,G1835&gt;SUMIF(SeasonTotals!A$2:A$9,A1835,SeasonTotals!F$2:F$9)),AND(G1835&gt;0.885,F1835&gt;=50,D1835&lt;3)),1,0)</f>
        <v>0</v>
      </c>
      <c r="J1835" s="4">
        <f t="shared" si="114"/>
        <v>0</v>
      </c>
      <c r="K1835" s="5">
        <f t="shared" si="115"/>
        <v>0</v>
      </c>
    </row>
    <row r="1836" spans="1:11" x14ac:dyDescent="0.25">
      <c r="A1836" t="s">
        <v>10</v>
      </c>
      <c r="B1836" t="s">
        <v>72</v>
      </c>
      <c r="C1836">
        <v>1</v>
      </c>
      <c r="D1836">
        <v>1</v>
      </c>
      <c r="E1836">
        <v>18</v>
      </c>
      <c r="F1836">
        <v>60</v>
      </c>
      <c r="G1836" s="1">
        <f t="shared" si="112"/>
        <v>0.94736842105263153</v>
      </c>
      <c r="H1836" s="4">
        <f t="shared" si="113"/>
        <v>1</v>
      </c>
      <c r="I1836" s="5">
        <f>IF(OR(AND(F1836&gt;=50,G1836&gt;SUMIF(SeasonTotals!A$2:A$9,A1836,SeasonTotals!F$2:F$9)),AND(G1836&gt;0.885,F1836&gt;=50,D1836&lt;3)),1,0)</f>
        <v>1</v>
      </c>
      <c r="J1836" s="4">
        <f t="shared" si="114"/>
        <v>0</v>
      </c>
      <c r="K1836" s="5">
        <f t="shared" si="115"/>
        <v>0</v>
      </c>
    </row>
    <row r="1837" spans="1:11" x14ac:dyDescent="0.25">
      <c r="A1837" t="s">
        <v>10</v>
      </c>
      <c r="B1837" t="s">
        <v>72</v>
      </c>
      <c r="C1837">
        <v>1</v>
      </c>
      <c r="D1837">
        <v>4</v>
      </c>
      <c r="E1837">
        <v>12</v>
      </c>
      <c r="F1837">
        <v>26</v>
      </c>
      <c r="G1837" s="1">
        <f t="shared" si="112"/>
        <v>0.75</v>
      </c>
      <c r="H1837" s="4">
        <f t="shared" si="113"/>
        <v>0</v>
      </c>
      <c r="I1837" s="5">
        <f>IF(OR(AND(F1837&gt;=50,G1837&gt;SUMIF(SeasonTotals!A$2:A$9,A1837,SeasonTotals!F$2:F$9)),AND(G1837&gt;0.885,F1837&gt;=50,D1837&lt;3)),1,0)</f>
        <v>0</v>
      </c>
      <c r="J1837" s="4">
        <f t="shared" si="114"/>
        <v>1</v>
      </c>
      <c r="K1837" s="5">
        <f t="shared" si="115"/>
        <v>1</v>
      </c>
    </row>
    <row r="1838" spans="1:11" x14ac:dyDescent="0.25">
      <c r="A1838" t="s">
        <v>10</v>
      </c>
      <c r="B1838" t="s">
        <v>72</v>
      </c>
      <c r="C1838">
        <v>1</v>
      </c>
      <c r="D1838">
        <v>4</v>
      </c>
      <c r="E1838">
        <v>29</v>
      </c>
      <c r="F1838">
        <v>65</v>
      </c>
      <c r="G1838" s="1">
        <f t="shared" si="112"/>
        <v>0.87878787878787878</v>
      </c>
      <c r="H1838" s="4">
        <f t="shared" si="113"/>
        <v>0</v>
      </c>
      <c r="I1838" s="5">
        <f>IF(OR(AND(F1838&gt;=50,G1838&gt;SUMIF(SeasonTotals!A$2:A$9,A1838,SeasonTotals!F$2:F$9)),AND(G1838&gt;0.885,F1838&gt;=50,D1838&lt;3)),1,0)</f>
        <v>0</v>
      </c>
      <c r="J1838" s="4">
        <f t="shared" si="114"/>
        <v>0</v>
      </c>
      <c r="K1838" s="5">
        <f t="shared" si="115"/>
        <v>0</v>
      </c>
    </row>
    <row r="1839" spans="1:11" x14ac:dyDescent="0.25">
      <c r="A1839" t="s">
        <v>10</v>
      </c>
      <c r="B1839" t="s">
        <v>72</v>
      </c>
      <c r="C1839">
        <v>1</v>
      </c>
      <c r="D1839">
        <v>5</v>
      </c>
      <c r="E1839">
        <v>10</v>
      </c>
      <c r="F1839">
        <v>64</v>
      </c>
      <c r="G1839" s="1">
        <f t="shared" si="112"/>
        <v>0.66666666666666663</v>
      </c>
      <c r="H1839" s="4">
        <f t="shared" si="113"/>
        <v>0</v>
      </c>
      <c r="I1839" s="5">
        <f>IF(OR(AND(F1839&gt;=50,G1839&gt;SUMIF(SeasonTotals!A$2:A$9,A1839,SeasonTotals!F$2:F$9)),AND(G1839&gt;0.885,F1839&gt;=50,D1839&lt;3)),1,0)</f>
        <v>0</v>
      </c>
      <c r="J1839" s="4">
        <f t="shared" si="114"/>
        <v>1</v>
      </c>
      <c r="K1839" s="5">
        <f t="shared" si="115"/>
        <v>0</v>
      </c>
    </row>
    <row r="1840" spans="1:11" x14ac:dyDescent="0.25">
      <c r="A1840" t="s">
        <v>10</v>
      </c>
      <c r="B1840" t="s">
        <v>72</v>
      </c>
      <c r="C1840">
        <v>1</v>
      </c>
      <c r="D1840">
        <v>3</v>
      </c>
      <c r="E1840">
        <v>21</v>
      </c>
      <c r="F1840">
        <v>60</v>
      </c>
      <c r="G1840" s="1">
        <f t="shared" si="112"/>
        <v>0.875</v>
      </c>
      <c r="H1840" s="4">
        <f t="shared" si="113"/>
        <v>0</v>
      </c>
      <c r="I1840" s="5">
        <f>IF(OR(AND(F1840&gt;=50,G1840&gt;SUMIF(SeasonTotals!A$2:A$9,A1840,SeasonTotals!F$2:F$9)),AND(G1840&gt;0.885,F1840&gt;=50,D1840&lt;3)),1,0)</f>
        <v>0</v>
      </c>
      <c r="J1840" s="4">
        <f t="shared" si="114"/>
        <v>0</v>
      </c>
      <c r="K1840" s="5">
        <f t="shared" si="115"/>
        <v>0</v>
      </c>
    </row>
    <row r="1841" spans="1:11" x14ac:dyDescent="0.25">
      <c r="A1841" t="s">
        <v>10</v>
      </c>
      <c r="B1841" t="s">
        <v>72</v>
      </c>
      <c r="C1841">
        <v>1</v>
      </c>
      <c r="D1841">
        <v>4</v>
      </c>
      <c r="E1841">
        <v>17</v>
      </c>
      <c r="F1841">
        <v>64</v>
      </c>
      <c r="G1841" s="1">
        <f t="shared" si="112"/>
        <v>0.80952380952380953</v>
      </c>
      <c r="H1841" s="4">
        <f t="shared" si="113"/>
        <v>0</v>
      </c>
      <c r="I1841" s="5">
        <f>IF(OR(AND(F1841&gt;=50,G1841&gt;SUMIF(SeasonTotals!A$2:A$9,A1841,SeasonTotals!F$2:F$9)),AND(G1841&gt;0.885,F1841&gt;=50,D1841&lt;3)),1,0)</f>
        <v>0</v>
      </c>
      <c r="J1841" s="4">
        <f t="shared" si="114"/>
        <v>1</v>
      </c>
      <c r="K1841" s="5">
        <f t="shared" si="115"/>
        <v>0</v>
      </c>
    </row>
    <row r="1842" spans="1:11" x14ac:dyDescent="0.25">
      <c r="A1842" t="s">
        <v>10</v>
      </c>
      <c r="B1842" t="s">
        <v>72</v>
      </c>
      <c r="C1842">
        <v>1</v>
      </c>
      <c r="D1842">
        <v>1</v>
      </c>
      <c r="E1842">
        <v>11</v>
      </c>
      <c r="F1842">
        <v>59</v>
      </c>
      <c r="G1842" s="1">
        <f t="shared" si="112"/>
        <v>0.91666666666666663</v>
      </c>
      <c r="H1842" s="4">
        <f t="shared" si="113"/>
        <v>1</v>
      </c>
      <c r="I1842" s="5">
        <f>IF(OR(AND(F1842&gt;=50,G1842&gt;SUMIF(SeasonTotals!A$2:A$9,A1842,SeasonTotals!F$2:F$9)),AND(G1842&gt;0.885,F1842&gt;=50,D1842&lt;3)),1,0)</f>
        <v>1</v>
      </c>
      <c r="J1842" s="4">
        <f t="shared" si="114"/>
        <v>0</v>
      </c>
      <c r="K1842" s="5">
        <f t="shared" si="115"/>
        <v>0</v>
      </c>
    </row>
    <row r="1843" spans="1:11" x14ac:dyDescent="0.25">
      <c r="A1843" t="s">
        <v>10</v>
      </c>
      <c r="B1843" t="s">
        <v>72</v>
      </c>
      <c r="C1843">
        <v>1</v>
      </c>
      <c r="D1843">
        <v>3</v>
      </c>
      <c r="E1843">
        <v>31</v>
      </c>
      <c r="F1843">
        <v>60</v>
      </c>
      <c r="G1843" s="1">
        <f t="shared" si="112"/>
        <v>0.91176470588235292</v>
      </c>
      <c r="H1843" s="4">
        <f t="shared" si="113"/>
        <v>0</v>
      </c>
      <c r="I1843" s="5">
        <f>IF(OR(AND(F1843&gt;=50,G1843&gt;SUMIF(SeasonTotals!A$2:A$9,A1843,SeasonTotals!F$2:F$9)),AND(G1843&gt;0.885,F1843&gt;=50,D1843&lt;3)),1,0)</f>
        <v>1</v>
      </c>
      <c r="J1843" s="4">
        <f t="shared" si="114"/>
        <v>0</v>
      </c>
      <c r="K1843" s="5">
        <f t="shared" si="115"/>
        <v>0</v>
      </c>
    </row>
    <row r="1844" spans="1:11" x14ac:dyDescent="0.25">
      <c r="A1844" t="s">
        <v>10</v>
      </c>
      <c r="B1844" t="s">
        <v>72</v>
      </c>
      <c r="C1844">
        <v>1</v>
      </c>
      <c r="D1844">
        <v>2</v>
      </c>
      <c r="E1844">
        <v>31</v>
      </c>
      <c r="F1844">
        <v>60</v>
      </c>
      <c r="G1844" s="1">
        <f t="shared" si="112"/>
        <v>0.93939393939393945</v>
      </c>
      <c r="H1844" s="4">
        <f t="shared" si="113"/>
        <v>1</v>
      </c>
      <c r="I1844" s="5">
        <f>IF(OR(AND(F1844&gt;=50,G1844&gt;SUMIF(SeasonTotals!A$2:A$9,A1844,SeasonTotals!F$2:F$9)),AND(G1844&gt;0.885,F1844&gt;=50,D1844&lt;3)),1,0)</f>
        <v>1</v>
      </c>
      <c r="J1844" s="4">
        <f t="shared" si="114"/>
        <v>0</v>
      </c>
      <c r="K1844" s="5">
        <f t="shared" si="115"/>
        <v>0</v>
      </c>
    </row>
    <row r="1845" spans="1:11" x14ac:dyDescent="0.25">
      <c r="A1845" t="s">
        <v>10</v>
      </c>
      <c r="B1845" t="s">
        <v>72</v>
      </c>
      <c r="C1845">
        <v>1</v>
      </c>
      <c r="D1845">
        <v>2</v>
      </c>
      <c r="E1845">
        <v>26</v>
      </c>
      <c r="F1845">
        <v>65</v>
      </c>
      <c r="G1845" s="1">
        <f t="shared" si="112"/>
        <v>0.9285714285714286</v>
      </c>
      <c r="H1845" s="4">
        <f t="shared" si="113"/>
        <v>1</v>
      </c>
      <c r="I1845" s="5">
        <f>IF(OR(AND(F1845&gt;=50,G1845&gt;SUMIF(SeasonTotals!A$2:A$9,A1845,SeasonTotals!F$2:F$9)),AND(G1845&gt;0.885,F1845&gt;=50,D1845&lt;3)),1,0)</f>
        <v>1</v>
      </c>
      <c r="J1845" s="4">
        <f t="shared" si="114"/>
        <v>0</v>
      </c>
      <c r="K1845" s="5">
        <f t="shared" si="115"/>
        <v>0</v>
      </c>
    </row>
    <row r="1846" spans="1:11" x14ac:dyDescent="0.25">
      <c r="A1846" t="s">
        <v>10</v>
      </c>
      <c r="B1846" t="s">
        <v>72</v>
      </c>
      <c r="C1846">
        <v>1</v>
      </c>
      <c r="D1846">
        <v>2</v>
      </c>
      <c r="E1846">
        <v>39</v>
      </c>
      <c r="F1846">
        <v>60</v>
      </c>
      <c r="G1846" s="1">
        <f t="shared" si="112"/>
        <v>0.95121951219512191</v>
      </c>
      <c r="H1846" s="4">
        <f t="shared" si="113"/>
        <v>1</v>
      </c>
      <c r="I1846" s="5">
        <f>IF(OR(AND(F1846&gt;=50,G1846&gt;SUMIF(SeasonTotals!A$2:A$9,A1846,SeasonTotals!F$2:F$9)),AND(G1846&gt;0.885,F1846&gt;=50,D1846&lt;3)),1,0)</f>
        <v>1</v>
      </c>
      <c r="J1846" s="4">
        <f t="shared" si="114"/>
        <v>0</v>
      </c>
      <c r="K1846" s="5">
        <f t="shared" si="115"/>
        <v>0</v>
      </c>
    </row>
    <row r="1847" spans="1:11" x14ac:dyDescent="0.25">
      <c r="A1847" t="s">
        <v>10</v>
      </c>
      <c r="B1847" t="s">
        <v>72</v>
      </c>
      <c r="C1847">
        <v>1</v>
      </c>
      <c r="D1847">
        <v>2</v>
      </c>
      <c r="E1847">
        <v>17</v>
      </c>
      <c r="F1847">
        <v>65</v>
      </c>
      <c r="G1847" s="1">
        <f t="shared" si="112"/>
        <v>0.89473684210526316</v>
      </c>
      <c r="H1847" s="4">
        <f t="shared" si="113"/>
        <v>1</v>
      </c>
      <c r="I1847" s="5">
        <f>IF(OR(AND(F1847&gt;=50,G1847&gt;SUMIF(SeasonTotals!A$2:A$9,A1847,SeasonTotals!F$2:F$9)),AND(G1847&gt;0.885,F1847&gt;=50,D1847&lt;3)),1,0)</f>
        <v>1</v>
      </c>
      <c r="J1847" s="4">
        <f t="shared" si="114"/>
        <v>0</v>
      </c>
      <c r="K1847" s="5">
        <f t="shared" si="115"/>
        <v>0</v>
      </c>
    </row>
    <row r="1848" spans="1:11" x14ac:dyDescent="0.25">
      <c r="A1848" t="s">
        <v>10</v>
      </c>
      <c r="B1848" t="s">
        <v>72</v>
      </c>
      <c r="C1848">
        <v>1</v>
      </c>
      <c r="D1848">
        <v>6</v>
      </c>
      <c r="E1848">
        <v>36</v>
      </c>
      <c r="F1848">
        <v>60</v>
      </c>
      <c r="G1848" s="1">
        <f t="shared" si="112"/>
        <v>0.8571428571428571</v>
      </c>
      <c r="H1848" s="4">
        <f t="shared" si="113"/>
        <v>0</v>
      </c>
      <c r="I1848" s="5">
        <f>IF(OR(AND(F1848&gt;=50,G1848&gt;SUMIF(SeasonTotals!A$2:A$9,A1848,SeasonTotals!F$2:F$9)),AND(G1848&gt;0.885,F1848&gt;=50,D1848&lt;3)),1,0)</f>
        <v>0</v>
      </c>
      <c r="J1848" s="4">
        <f t="shared" si="114"/>
        <v>0</v>
      </c>
      <c r="K1848" s="5">
        <f t="shared" si="115"/>
        <v>0</v>
      </c>
    </row>
    <row r="1849" spans="1:11" x14ac:dyDescent="0.25">
      <c r="A1849" t="s">
        <v>10</v>
      </c>
      <c r="B1849" t="s">
        <v>72</v>
      </c>
      <c r="C1849">
        <v>1</v>
      </c>
      <c r="D1849">
        <v>1</v>
      </c>
      <c r="E1849">
        <v>34</v>
      </c>
      <c r="F1849">
        <v>60</v>
      </c>
      <c r="G1849" s="1">
        <f t="shared" si="112"/>
        <v>0.97142857142857142</v>
      </c>
      <c r="H1849" s="4">
        <f t="shared" si="113"/>
        <v>1</v>
      </c>
      <c r="I1849" s="5">
        <f>IF(OR(AND(F1849&gt;=50,G1849&gt;SUMIF(SeasonTotals!A$2:A$9,A1849,SeasonTotals!F$2:F$9)),AND(G1849&gt;0.885,F1849&gt;=50,D1849&lt;3)),1,0)</f>
        <v>1</v>
      </c>
      <c r="J1849" s="4">
        <f t="shared" si="114"/>
        <v>0</v>
      </c>
      <c r="K1849" s="5">
        <f t="shared" si="115"/>
        <v>0</v>
      </c>
    </row>
    <row r="1850" spans="1:11" x14ac:dyDescent="0.25">
      <c r="A1850" t="s">
        <v>10</v>
      </c>
      <c r="B1850" t="s">
        <v>72</v>
      </c>
      <c r="C1850">
        <v>1</v>
      </c>
      <c r="D1850">
        <v>3</v>
      </c>
      <c r="E1850">
        <v>22</v>
      </c>
      <c r="F1850">
        <v>58</v>
      </c>
      <c r="G1850" s="1">
        <f t="shared" si="112"/>
        <v>0.88</v>
      </c>
      <c r="H1850" s="4">
        <f t="shared" si="113"/>
        <v>0</v>
      </c>
      <c r="I1850" s="5">
        <f>IF(OR(AND(F1850&gt;=50,G1850&gt;SUMIF(SeasonTotals!A$2:A$9,A1850,SeasonTotals!F$2:F$9)),AND(G1850&gt;0.885,F1850&gt;=50,D1850&lt;3)),1,0)</f>
        <v>0</v>
      </c>
      <c r="J1850" s="4">
        <f t="shared" si="114"/>
        <v>0</v>
      </c>
      <c r="K1850" s="5">
        <f t="shared" si="115"/>
        <v>0</v>
      </c>
    </row>
    <row r="1851" spans="1:11" x14ac:dyDescent="0.25">
      <c r="A1851" t="s">
        <v>10</v>
      </c>
      <c r="B1851" t="s">
        <v>72</v>
      </c>
      <c r="C1851">
        <v>1</v>
      </c>
      <c r="D1851">
        <v>1</v>
      </c>
      <c r="E1851">
        <v>25</v>
      </c>
      <c r="F1851">
        <v>60</v>
      </c>
      <c r="G1851" s="1">
        <f t="shared" si="112"/>
        <v>0.96153846153846156</v>
      </c>
      <c r="H1851" s="4">
        <f t="shared" si="113"/>
        <v>1</v>
      </c>
      <c r="I1851" s="5">
        <f>IF(OR(AND(F1851&gt;=50,G1851&gt;SUMIF(SeasonTotals!A$2:A$9,A1851,SeasonTotals!F$2:F$9)),AND(G1851&gt;0.885,F1851&gt;=50,D1851&lt;3)),1,0)</f>
        <v>1</v>
      </c>
      <c r="J1851" s="4">
        <f t="shared" si="114"/>
        <v>0</v>
      </c>
      <c r="K1851" s="5">
        <f t="shared" si="115"/>
        <v>0</v>
      </c>
    </row>
    <row r="1852" spans="1:11" x14ac:dyDescent="0.25">
      <c r="A1852" t="s">
        <v>10</v>
      </c>
      <c r="B1852" t="s">
        <v>72</v>
      </c>
      <c r="C1852">
        <v>1</v>
      </c>
      <c r="D1852">
        <v>2</v>
      </c>
      <c r="E1852">
        <v>24</v>
      </c>
      <c r="F1852">
        <v>60</v>
      </c>
      <c r="G1852" s="1">
        <f t="shared" si="112"/>
        <v>0.92307692307692313</v>
      </c>
      <c r="H1852" s="4">
        <f t="shared" si="113"/>
        <v>1</v>
      </c>
      <c r="I1852" s="5">
        <f>IF(OR(AND(F1852&gt;=50,G1852&gt;SUMIF(SeasonTotals!A$2:A$9,A1852,SeasonTotals!F$2:F$9)),AND(G1852&gt;0.885,F1852&gt;=50,D1852&lt;3)),1,0)</f>
        <v>1</v>
      </c>
      <c r="J1852" s="4">
        <f t="shared" si="114"/>
        <v>0</v>
      </c>
      <c r="K1852" s="5">
        <f t="shared" si="115"/>
        <v>0</v>
      </c>
    </row>
    <row r="1853" spans="1:11" x14ac:dyDescent="0.25">
      <c r="A1853" t="s">
        <v>10</v>
      </c>
      <c r="B1853" t="s">
        <v>72</v>
      </c>
      <c r="C1853">
        <v>1</v>
      </c>
      <c r="D1853">
        <v>1</v>
      </c>
      <c r="E1853">
        <v>11</v>
      </c>
      <c r="F1853">
        <v>60</v>
      </c>
      <c r="G1853" s="1">
        <f t="shared" si="112"/>
        <v>0.91666666666666663</v>
      </c>
      <c r="H1853" s="4">
        <f t="shared" si="113"/>
        <v>1</v>
      </c>
      <c r="I1853" s="5">
        <f>IF(OR(AND(F1853&gt;=50,G1853&gt;SUMIF(SeasonTotals!A$2:A$9,A1853,SeasonTotals!F$2:F$9)),AND(G1853&gt;0.885,F1853&gt;=50,D1853&lt;3)),1,0)</f>
        <v>1</v>
      </c>
      <c r="J1853" s="4">
        <f t="shared" si="114"/>
        <v>0</v>
      </c>
      <c r="K1853" s="5">
        <f t="shared" si="115"/>
        <v>0</v>
      </c>
    </row>
    <row r="1854" spans="1:11" x14ac:dyDescent="0.25">
      <c r="A1854" t="s">
        <v>10</v>
      </c>
      <c r="B1854" t="s">
        <v>72</v>
      </c>
      <c r="C1854">
        <v>1</v>
      </c>
      <c r="D1854">
        <v>5</v>
      </c>
      <c r="E1854">
        <v>37</v>
      </c>
      <c r="F1854">
        <v>60</v>
      </c>
      <c r="G1854" s="1">
        <f t="shared" si="112"/>
        <v>0.88095238095238093</v>
      </c>
      <c r="H1854" s="4">
        <f t="shared" si="113"/>
        <v>0</v>
      </c>
      <c r="I1854" s="5">
        <f>IF(OR(AND(F1854&gt;=50,G1854&gt;SUMIF(SeasonTotals!A$2:A$9,A1854,SeasonTotals!F$2:F$9)),AND(G1854&gt;0.885,F1854&gt;=50,D1854&lt;3)),1,0)</f>
        <v>0</v>
      </c>
      <c r="J1854" s="4">
        <f t="shared" si="114"/>
        <v>0</v>
      </c>
      <c r="K1854" s="5">
        <f t="shared" si="115"/>
        <v>0</v>
      </c>
    </row>
    <row r="1855" spans="1:11" x14ac:dyDescent="0.25">
      <c r="A1855" t="s">
        <v>10</v>
      </c>
      <c r="B1855" t="s">
        <v>73</v>
      </c>
      <c r="C1855">
        <v>1</v>
      </c>
      <c r="D1855">
        <v>4</v>
      </c>
      <c r="E1855">
        <v>30</v>
      </c>
      <c r="F1855">
        <v>60</v>
      </c>
      <c r="G1855" s="1">
        <f t="shared" si="112"/>
        <v>0.88235294117647056</v>
      </c>
      <c r="H1855" s="4">
        <f t="shared" si="113"/>
        <v>0</v>
      </c>
      <c r="I1855" s="5">
        <f>IF(OR(AND(F1855&gt;=50,G1855&gt;SUMIF(SeasonTotals!A$2:A$9,A1855,SeasonTotals!F$2:F$9)),AND(G1855&gt;0.885,F1855&gt;=50,D1855&lt;3)),1,0)</f>
        <v>0</v>
      </c>
      <c r="J1855" s="4">
        <f t="shared" si="114"/>
        <v>0</v>
      </c>
      <c r="K1855" s="5">
        <f t="shared" si="115"/>
        <v>0</v>
      </c>
    </row>
    <row r="1856" spans="1:11" x14ac:dyDescent="0.25">
      <c r="A1856" t="s">
        <v>10</v>
      </c>
      <c r="B1856" t="s">
        <v>73</v>
      </c>
      <c r="C1856">
        <v>1</v>
      </c>
      <c r="D1856">
        <v>1</v>
      </c>
      <c r="E1856">
        <v>31</v>
      </c>
      <c r="F1856">
        <v>62</v>
      </c>
      <c r="G1856" s="1">
        <f t="shared" si="112"/>
        <v>0.96875</v>
      </c>
      <c r="H1856" s="4">
        <f t="shared" si="113"/>
        <v>1</v>
      </c>
      <c r="I1856" s="5">
        <f>IF(OR(AND(F1856&gt;=50,G1856&gt;SUMIF(SeasonTotals!A$2:A$9,A1856,SeasonTotals!F$2:F$9)),AND(G1856&gt;0.885,F1856&gt;=50,D1856&lt;3)),1,0)</f>
        <v>1</v>
      </c>
      <c r="J1856" s="4">
        <f t="shared" si="114"/>
        <v>0</v>
      </c>
      <c r="K1856" s="5">
        <f t="shared" si="115"/>
        <v>0</v>
      </c>
    </row>
    <row r="1857" spans="1:11" x14ac:dyDescent="0.25">
      <c r="A1857" t="s">
        <v>10</v>
      </c>
      <c r="B1857" t="s">
        <v>73</v>
      </c>
      <c r="C1857">
        <v>1</v>
      </c>
      <c r="D1857">
        <v>1</v>
      </c>
      <c r="E1857">
        <v>36</v>
      </c>
      <c r="F1857">
        <v>58</v>
      </c>
      <c r="G1857" s="1">
        <f t="shared" si="112"/>
        <v>0.97297297297297303</v>
      </c>
      <c r="H1857" s="4">
        <f t="shared" si="113"/>
        <v>1</v>
      </c>
      <c r="I1857" s="5">
        <f>IF(OR(AND(F1857&gt;=50,G1857&gt;SUMIF(SeasonTotals!A$2:A$9,A1857,SeasonTotals!F$2:F$9)),AND(G1857&gt;0.885,F1857&gt;=50,D1857&lt;3)),1,0)</f>
        <v>1</v>
      </c>
      <c r="J1857" s="4">
        <f t="shared" si="114"/>
        <v>0</v>
      </c>
      <c r="K1857" s="5">
        <f t="shared" si="115"/>
        <v>0</v>
      </c>
    </row>
    <row r="1858" spans="1:11" x14ac:dyDescent="0.25">
      <c r="A1858" t="s">
        <v>10</v>
      </c>
      <c r="B1858" t="s">
        <v>73</v>
      </c>
      <c r="C1858">
        <v>1</v>
      </c>
      <c r="D1858">
        <v>5</v>
      </c>
      <c r="E1858">
        <v>34</v>
      </c>
      <c r="F1858">
        <v>58</v>
      </c>
      <c r="G1858" s="1">
        <f t="shared" ref="G1858:G1921" si="116">E1858/MAX(1,SUM(D1858:E1858))</f>
        <v>0.87179487179487181</v>
      </c>
      <c r="H1858" s="4">
        <f t="shared" ref="H1858:H1921" si="117">IF(AND(F1858&gt;=50,OR(G1858&gt;0.913,AND(G1858&gt;0.885,D1858&lt;3))),1,0)</f>
        <v>0</v>
      </c>
      <c r="I1858" s="5">
        <f>IF(OR(AND(F1858&gt;=50,G1858&gt;SUMIF(SeasonTotals!A$2:A$9,A1858,SeasonTotals!F$2:F$9)),AND(G1858&gt;0.885,F1858&gt;=50,D1858&lt;3)),1,0)</f>
        <v>0</v>
      </c>
      <c r="J1858" s="4">
        <f t="shared" ref="J1858:J1921" si="118">IF(G1858&lt;0.85,1,0)</f>
        <v>0</v>
      </c>
      <c r="K1858" s="5">
        <f t="shared" ref="K1858:K1921" si="119">IF(F1858&lt;55,1,0)</f>
        <v>0</v>
      </c>
    </row>
    <row r="1859" spans="1:11" x14ac:dyDescent="0.25">
      <c r="A1859" t="s">
        <v>10</v>
      </c>
      <c r="B1859" t="s">
        <v>73</v>
      </c>
      <c r="C1859">
        <v>1</v>
      </c>
      <c r="D1859">
        <v>5</v>
      </c>
      <c r="E1859">
        <v>29</v>
      </c>
      <c r="F1859">
        <v>60</v>
      </c>
      <c r="G1859" s="1">
        <f t="shared" si="116"/>
        <v>0.8529411764705882</v>
      </c>
      <c r="H1859" s="4">
        <f t="shared" si="117"/>
        <v>0</v>
      </c>
      <c r="I1859" s="5">
        <f>IF(OR(AND(F1859&gt;=50,G1859&gt;SUMIF(SeasonTotals!A$2:A$9,A1859,SeasonTotals!F$2:F$9)),AND(G1859&gt;0.885,F1859&gt;=50,D1859&lt;3)),1,0)</f>
        <v>0</v>
      </c>
      <c r="J1859" s="4">
        <f t="shared" si="118"/>
        <v>0</v>
      </c>
      <c r="K1859" s="5">
        <f t="shared" si="119"/>
        <v>0</v>
      </c>
    </row>
    <row r="1860" spans="1:11" x14ac:dyDescent="0.25">
      <c r="A1860" t="s">
        <v>10</v>
      </c>
      <c r="B1860" t="s">
        <v>74</v>
      </c>
      <c r="C1860">
        <v>1</v>
      </c>
      <c r="D1860">
        <v>0</v>
      </c>
      <c r="E1860">
        <v>28</v>
      </c>
      <c r="F1860">
        <v>59</v>
      </c>
      <c r="G1860" s="1">
        <f t="shared" si="116"/>
        <v>1</v>
      </c>
      <c r="H1860" s="4">
        <f t="shared" si="117"/>
        <v>1</v>
      </c>
      <c r="I1860" s="5">
        <f>IF(OR(AND(F1860&gt;=50,G1860&gt;SUMIF(SeasonTotals!A$2:A$9,A1860,SeasonTotals!F$2:F$9)),AND(G1860&gt;0.885,F1860&gt;=50,D1860&lt;3)),1,0)</f>
        <v>1</v>
      </c>
      <c r="J1860" s="4">
        <f t="shared" si="118"/>
        <v>0</v>
      </c>
      <c r="K1860" s="5">
        <f t="shared" si="119"/>
        <v>0</v>
      </c>
    </row>
    <row r="1861" spans="1:11" x14ac:dyDescent="0.25">
      <c r="A1861" t="s">
        <v>10</v>
      </c>
      <c r="B1861" t="s">
        <v>74</v>
      </c>
      <c r="C1861">
        <v>1</v>
      </c>
      <c r="D1861">
        <v>0</v>
      </c>
      <c r="E1861">
        <v>32</v>
      </c>
      <c r="F1861">
        <v>60</v>
      </c>
      <c r="G1861" s="1">
        <f t="shared" si="116"/>
        <v>1</v>
      </c>
      <c r="H1861" s="4">
        <f t="shared" si="117"/>
        <v>1</v>
      </c>
      <c r="I1861" s="5">
        <f>IF(OR(AND(F1861&gt;=50,G1861&gt;SUMIF(SeasonTotals!A$2:A$9,A1861,SeasonTotals!F$2:F$9)),AND(G1861&gt;0.885,F1861&gt;=50,D1861&lt;3)),1,0)</f>
        <v>1</v>
      </c>
      <c r="J1861" s="4">
        <f t="shared" si="118"/>
        <v>0</v>
      </c>
      <c r="K1861" s="5">
        <f t="shared" si="119"/>
        <v>0</v>
      </c>
    </row>
    <row r="1862" spans="1:11" x14ac:dyDescent="0.25">
      <c r="A1862" t="s">
        <v>10</v>
      </c>
      <c r="B1862" t="s">
        <v>74</v>
      </c>
      <c r="C1862">
        <v>1</v>
      </c>
      <c r="D1862">
        <v>5</v>
      </c>
      <c r="E1862">
        <v>21</v>
      </c>
      <c r="F1862">
        <v>59</v>
      </c>
      <c r="G1862" s="1">
        <f t="shared" si="116"/>
        <v>0.80769230769230771</v>
      </c>
      <c r="H1862" s="4">
        <f t="shared" si="117"/>
        <v>0</v>
      </c>
      <c r="I1862" s="5">
        <f>IF(OR(AND(F1862&gt;=50,G1862&gt;SUMIF(SeasonTotals!A$2:A$9,A1862,SeasonTotals!F$2:F$9)),AND(G1862&gt;0.885,F1862&gt;=50,D1862&lt;3)),1,0)</f>
        <v>0</v>
      </c>
      <c r="J1862" s="4">
        <f t="shared" si="118"/>
        <v>1</v>
      </c>
      <c r="K1862" s="5">
        <f t="shared" si="119"/>
        <v>0</v>
      </c>
    </row>
    <row r="1863" spans="1:11" x14ac:dyDescent="0.25">
      <c r="A1863" t="s">
        <v>10</v>
      </c>
      <c r="B1863" t="s">
        <v>74</v>
      </c>
      <c r="C1863">
        <v>1</v>
      </c>
      <c r="D1863">
        <v>0</v>
      </c>
      <c r="E1863">
        <v>21</v>
      </c>
      <c r="F1863">
        <v>58</v>
      </c>
      <c r="G1863" s="1">
        <f t="shared" si="116"/>
        <v>1</v>
      </c>
      <c r="H1863" s="4">
        <f t="shared" si="117"/>
        <v>1</v>
      </c>
      <c r="I1863" s="5">
        <f>IF(OR(AND(F1863&gt;=50,G1863&gt;SUMIF(SeasonTotals!A$2:A$9,A1863,SeasonTotals!F$2:F$9)),AND(G1863&gt;0.885,F1863&gt;=50,D1863&lt;3)),1,0)</f>
        <v>1</v>
      </c>
      <c r="J1863" s="4">
        <f t="shared" si="118"/>
        <v>0</v>
      </c>
      <c r="K1863" s="5">
        <f t="shared" si="119"/>
        <v>0</v>
      </c>
    </row>
    <row r="1864" spans="1:11" x14ac:dyDescent="0.25">
      <c r="A1864" t="s">
        <v>10</v>
      </c>
      <c r="B1864" t="s">
        <v>74</v>
      </c>
      <c r="C1864">
        <v>1</v>
      </c>
      <c r="D1864">
        <v>3</v>
      </c>
      <c r="E1864">
        <v>15</v>
      </c>
      <c r="F1864">
        <v>58</v>
      </c>
      <c r="G1864" s="1">
        <f t="shared" si="116"/>
        <v>0.83333333333333337</v>
      </c>
      <c r="H1864" s="4">
        <f t="shared" si="117"/>
        <v>0</v>
      </c>
      <c r="I1864" s="5">
        <f>IF(OR(AND(F1864&gt;=50,G1864&gt;SUMIF(SeasonTotals!A$2:A$9,A1864,SeasonTotals!F$2:F$9)),AND(G1864&gt;0.885,F1864&gt;=50,D1864&lt;3)),1,0)</f>
        <v>0</v>
      </c>
      <c r="J1864" s="4">
        <f t="shared" si="118"/>
        <v>1</v>
      </c>
      <c r="K1864" s="5">
        <f t="shared" si="119"/>
        <v>0</v>
      </c>
    </row>
    <row r="1865" spans="1:11" x14ac:dyDescent="0.25">
      <c r="A1865" t="s">
        <v>10</v>
      </c>
      <c r="B1865" t="s">
        <v>74</v>
      </c>
      <c r="C1865">
        <v>1</v>
      </c>
      <c r="D1865">
        <v>0</v>
      </c>
      <c r="E1865">
        <v>36</v>
      </c>
      <c r="F1865">
        <v>59</v>
      </c>
      <c r="G1865" s="1">
        <f t="shared" si="116"/>
        <v>1</v>
      </c>
      <c r="H1865" s="4">
        <f t="shared" si="117"/>
        <v>1</v>
      </c>
      <c r="I1865" s="5">
        <f>IF(OR(AND(F1865&gt;=50,G1865&gt;SUMIF(SeasonTotals!A$2:A$9,A1865,SeasonTotals!F$2:F$9)),AND(G1865&gt;0.885,F1865&gt;=50,D1865&lt;3)),1,0)</f>
        <v>1</v>
      </c>
      <c r="J1865" s="4">
        <f t="shared" si="118"/>
        <v>0</v>
      </c>
      <c r="K1865" s="5">
        <f t="shared" si="119"/>
        <v>0</v>
      </c>
    </row>
    <row r="1866" spans="1:11" x14ac:dyDescent="0.25">
      <c r="A1866" t="s">
        <v>10</v>
      </c>
      <c r="B1866" t="s">
        <v>74</v>
      </c>
      <c r="C1866">
        <v>1</v>
      </c>
      <c r="D1866">
        <v>1</v>
      </c>
      <c r="E1866">
        <v>16</v>
      </c>
      <c r="F1866">
        <v>60</v>
      </c>
      <c r="G1866" s="1">
        <f t="shared" si="116"/>
        <v>0.94117647058823528</v>
      </c>
      <c r="H1866" s="4">
        <f t="shared" si="117"/>
        <v>1</v>
      </c>
      <c r="I1866" s="5">
        <f>IF(OR(AND(F1866&gt;=50,G1866&gt;SUMIF(SeasonTotals!A$2:A$9,A1866,SeasonTotals!F$2:F$9)),AND(G1866&gt;0.885,F1866&gt;=50,D1866&lt;3)),1,0)</f>
        <v>1</v>
      </c>
      <c r="J1866" s="4">
        <f t="shared" si="118"/>
        <v>0</v>
      </c>
      <c r="K1866" s="5">
        <f t="shared" si="119"/>
        <v>0</v>
      </c>
    </row>
    <row r="1867" spans="1:11" x14ac:dyDescent="0.25">
      <c r="A1867" t="s">
        <v>10</v>
      </c>
      <c r="B1867" t="s">
        <v>74</v>
      </c>
      <c r="C1867">
        <v>1</v>
      </c>
      <c r="D1867">
        <v>1</v>
      </c>
      <c r="E1867">
        <v>33</v>
      </c>
      <c r="F1867">
        <v>60</v>
      </c>
      <c r="G1867" s="1">
        <f t="shared" si="116"/>
        <v>0.97058823529411764</v>
      </c>
      <c r="H1867" s="4">
        <f t="shared" si="117"/>
        <v>1</v>
      </c>
      <c r="I1867" s="5">
        <f>IF(OR(AND(F1867&gt;=50,G1867&gt;SUMIF(SeasonTotals!A$2:A$9,A1867,SeasonTotals!F$2:F$9)),AND(G1867&gt;0.885,F1867&gt;=50,D1867&lt;3)),1,0)</f>
        <v>1</v>
      </c>
      <c r="J1867" s="4">
        <f t="shared" si="118"/>
        <v>0</v>
      </c>
      <c r="K1867" s="5">
        <f t="shared" si="119"/>
        <v>0</v>
      </c>
    </row>
    <row r="1868" spans="1:11" x14ac:dyDescent="0.25">
      <c r="A1868" t="s">
        <v>10</v>
      </c>
      <c r="B1868" t="s">
        <v>74</v>
      </c>
      <c r="C1868">
        <v>1</v>
      </c>
      <c r="D1868">
        <v>0</v>
      </c>
      <c r="E1868">
        <v>21</v>
      </c>
      <c r="F1868">
        <v>59</v>
      </c>
      <c r="G1868" s="1">
        <f t="shared" si="116"/>
        <v>1</v>
      </c>
      <c r="H1868" s="4">
        <f t="shared" si="117"/>
        <v>1</v>
      </c>
      <c r="I1868" s="5">
        <f>IF(OR(AND(F1868&gt;=50,G1868&gt;SUMIF(SeasonTotals!A$2:A$9,A1868,SeasonTotals!F$2:F$9)),AND(G1868&gt;0.885,F1868&gt;=50,D1868&lt;3)),1,0)</f>
        <v>1</v>
      </c>
      <c r="J1868" s="4">
        <f t="shared" si="118"/>
        <v>0</v>
      </c>
      <c r="K1868" s="5">
        <f t="shared" si="119"/>
        <v>0</v>
      </c>
    </row>
    <row r="1869" spans="1:11" x14ac:dyDescent="0.25">
      <c r="A1869" t="s">
        <v>10</v>
      </c>
      <c r="B1869" t="s">
        <v>74</v>
      </c>
      <c r="C1869">
        <v>1</v>
      </c>
      <c r="D1869">
        <v>4</v>
      </c>
      <c r="E1869">
        <v>32</v>
      </c>
      <c r="F1869">
        <v>60</v>
      </c>
      <c r="G1869" s="1">
        <f t="shared" si="116"/>
        <v>0.88888888888888884</v>
      </c>
      <c r="H1869" s="4">
        <f t="shared" si="117"/>
        <v>0</v>
      </c>
      <c r="I1869" s="5">
        <f>IF(OR(AND(F1869&gt;=50,G1869&gt;SUMIF(SeasonTotals!A$2:A$9,A1869,SeasonTotals!F$2:F$9)),AND(G1869&gt;0.885,F1869&gt;=50,D1869&lt;3)),1,0)</f>
        <v>0</v>
      </c>
      <c r="J1869" s="4">
        <f t="shared" si="118"/>
        <v>0</v>
      </c>
      <c r="K1869" s="5">
        <f t="shared" si="119"/>
        <v>0</v>
      </c>
    </row>
    <row r="1870" spans="1:11" x14ac:dyDescent="0.25">
      <c r="A1870" t="s">
        <v>10</v>
      </c>
      <c r="B1870" t="s">
        <v>74</v>
      </c>
      <c r="C1870">
        <v>1</v>
      </c>
      <c r="D1870">
        <v>3</v>
      </c>
      <c r="E1870">
        <v>27</v>
      </c>
      <c r="F1870">
        <v>59</v>
      </c>
      <c r="G1870" s="1">
        <f t="shared" si="116"/>
        <v>0.9</v>
      </c>
      <c r="H1870" s="4">
        <f t="shared" si="117"/>
        <v>0</v>
      </c>
      <c r="I1870" s="5">
        <f>IF(OR(AND(F1870&gt;=50,G1870&gt;SUMIF(SeasonTotals!A$2:A$9,A1870,SeasonTotals!F$2:F$9)),AND(G1870&gt;0.885,F1870&gt;=50,D1870&lt;3)),1,0)</f>
        <v>0</v>
      </c>
      <c r="J1870" s="4">
        <f t="shared" si="118"/>
        <v>0</v>
      </c>
      <c r="K1870" s="5">
        <f t="shared" si="119"/>
        <v>0</v>
      </c>
    </row>
    <row r="1871" spans="1:11" x14ac:dyDescent="0.25">
      <c r="A1871" t="s">
        <v>10</v>
      </c>
      <c r="B1871" t="s">
        <v>74</v>
      </c>
      <c r="C1871">
        <v>1</v>
      </c>
      <c r="D1871">
        <v>2</v>
      </c>
      <c r="E1871">
        <v>16</v>
      </c>
      <c r="F1871">
        <v>60</v>
      </c>
      <c r="G1871" s="1">
        <f t="shared" si="116"/>
        <v>0.88888888888888884</v>
      </c>
      <c r="H1871" s="4">
        <f t="shared" si="117"/>
        <v>1</v>
      </c>
      <c r="I1871" s="5">
        <f>IF(OR(AND(F1871&gt;=50,G1871&gt;SUMIF(SeasonTotals!A$2:A$9,A1871,SeasonTotals!F$2:F$9)),AND(G1871&gt;0.885,F1871&gt;=50,D1871&lt;3)),1,0)</f>
        <v>1</v>
      </c>
      <c r="J1871" s="4">
        <f t="shared" si="118"/>
        <v>0</v>
      </c>
      <c r="K1871" s="5">
        <f t="shared" si="119"/>
        <v>0</v>
      </c>
    </row>
    <row r="1872" spans="1:11" x14ac:dyDescent="0.25">
      <c r="A1872" t="s">
        <v>10</v>
      </c>
      <c r="B1872" t="s">
        <v>74</v>
      </c>
      <c r="C1872">
        <v>1</v>
      </c>
      <c r="D1872">
        <v>4</v>
      </c>
      <c r="E1872">
        <v>31</v>
      </c>
      <c r="F1872">
        <v>61</v>
      </c>
      <c r="G1872" s="1">
        <f t="shared" si="116"/>
        <v>0.88571428571428568</v>
      </c>
      <c r="H1872" s="4">
        <f t="shared" si="117"/>
        <v>0</v>
      </c>
      <c r="I1872" s="5">
        <f>IF(OR(AND(F1872&gt;=50,G1872&gt;SUMIF(SeasonTotals!A$2:A$9,A1872,SeasonTotals!F$2:F$9)),AND(G1872&gt;0.885,F1872&gt;=50,D1872&lt;3)),1,0)</f>
        <v>0</v>
      </c>
      <c r="J1872" s="4">
        <f t="shared" si="118"/>
        <v>0</v>
      </c>
      <c r="K1872" s="5">
        <f t="shared" si="119"/>
        <v>0</v>
      </c>
    </row>
    <row r="1873" spans="1:11" x14ac:dyDescent="0.25">
      <c r="A1873" t="s">
        <v>10</v>
      </c>
      <c r="B1873" t="s">
        <v>74</v>
      </c>
      <c r="C1873">
        <v>1</v>
      </c>
      <c r="D1873">
        <v>5</v>
      </c>
      <c r="E1873">
        <v>24</v>
      </c>
      <c r="F1873">
        <v>59</v>
      </c>
      <c r="G1873" s="1">
        <f t="shared" si="116"/>
        <v>0.82758620689655171</v>
      </c>
      <c r="H1873" s="4">
        <f t="shared" si="117"/>
        <v>0</v>
      </c>
      <c r="I1873" s="5">
        <f>IF(OR(AND(F1873&gt;=50,G1873&gt;SUMIF(SeasonTotals!A$2:A$9,A1873,SeasonTotals!F$2:F$9)),AND(G1873&gt;0.885,F1873&gt;=50,D1873&lt;3)),1,0)</f>
        <v>0</v>
      </c>
      <c r="J1873" s="4">
        <f t="shared" si="118"/>
        <v>1</v>
      </c>
      <c r="K1873" s="5">
        <f t="shared" si="119"/>
        <v>0</v>
      </c>
    </row>
    <row r="1874" spans="1:11" x14ac:dyDescent="0.25">
      <c r="A1874" t="s">
        <v>10</v>
      </c>
      <c r="B1874" t="s">
        <v>74</v>
      </c>
      <c r="C1874">
        <v>1</v>
      </c>
      <c r="D1874">
        <v>0</v>
      </c>
      <c r="E1874">
        <v>32</v>
      </c>
      <c r="F1874">
        <v>60</v>
      </c>
      <c r="G1874" s="1">
        <f t="shared" si="116"/>
        <v>1</v>
      </c>
      <c r="H1874" s="4">
        <f t="shared" si="117"/>
        <v>1</v>
      </c>
      <c r="I1874" s="5">
        <f>IF(OR(AND(F1874&gt;=50,G1874&gt;SUMIF(SeasonTotals!A$2:A$9,A1874,SeasonTotals!F$2:F$9)),AND(G1874&gt;0.885,F1874&gt;=50,D1874&lt;3)),1,0)</f>
        <v>1</v>
      </c>
      <c r="J1874" s="4">
        <f t="shared" si="118"/>
        <v>0</v>
      </c>
      <c r="K1874" s="5">
        <f t="shared" si="119"/>
        <v>0</v>
      </c>
    </row>
    <row r="1875" spans="1:11" x14ac:dyDescent="0.25">
      <c r="A1875" t="s">
        <v>10</v>
      </c>
      <c r="B1875" t="s">
        <v>74</v>
      </c>
      <c r="C1875">
        <v>1</v>
      </c>
      <c r="D1875">
        <v>2</v>
      </c>
      <c r="E1875">
        <v>23</v>
      </c>
      <c r="F1875">
        <v>64</v>
      </c>
      <c r="G1875" s="1">
        <f t="shared" si="116"/>
        <v>0.92</v>
      </c>
      <c r="H1875" s="4">
        <f t="shared" si="117"/>
        <v>1</v>
      </c>
      <c r="I1875" s="5">
        <f>IF(OR(AND(F1875&gt;=50,G1875&gt;SUMIF(SeasonTotals!A$2:A$9,A1875,SeasonTotals!F$2:F$9)),AND(G1875&gt;0.885,F1875&gt;=50,D1875&lt;3)),1,0)</f>
        <v>1</v>
      </c>
      <c r="J1875" s="4">
        <f t="shared" si="118"/>
        <v>0</v>
      </c>
      <c r="K1875" s="5">
        <f t="shared" si="119"/>
        <v>0</v>
      </c>
    </row>
    <row r="1876" spans="1:11" x14ac:dyDescent="0.25">
      <c r="A1876" t="s">
        <v>10</v>
      </c>
      <c r="B1876" t="s">
        <v>74</v>
      </c>
      <c r="C1876">
        <v>1</v>
      </c>
      <c r="D1876">
        <v>1</v>
      </c>
      <c r="E1876">
        <v>9</v>
      </c>
      <c r="F1876">
        <v>25</v>
      </c>
      <c r="G1876" s="1">
        <f t="shared" si="116"/>
        <v>0.9</v>
      </c>
      <c r="H1876" s="4">
        <f t="shared" si="117"/>
        <v>0</v>
      </c>
      <c r="I1876" s="5">
        <f>IF(OR(AND(F1876&gt;=50,G1876&gt;SUMIF(SeasonTotals!A$2:A$9,A1876,SeasonTotals!F$2:F$9)),AND(G1876&gt;0.885,F1876&gt;=50,D1876&lt;3)),1,0)</f>
        <v>0</v>
      </c>
      <c r="J1876" s="4">
        <f t="shared" si="118"/>
        <v>0</v>
      </c>
      <c r="K1876" s="5">
        <f t="shared" si="119"/>
        <v>1</v>
      </c>
    </row>
    <row r="1877" spans="1:11" x14ac:dyDescent="0.25">
      <c r="A1877" t="s">
        <v>10</v>
      </c>
      <c r="B1877" t="s">
        <v>74</v>
      </c>
      <c r="C1877">
        <v>1</v>
      </c>
      <c r="D1877">
        <v>1</v>
      </c>
      <c r="E1877">
        <v>33</v>
      </c>
      <c r="F1877">
        <v>64</v>
      </c>
      <c r="G1877" s="1">
        <f t="shared" si="116"/>
        <v>0.97058823529411764</v>
      </c>
      <c r="H1877" s="4">
        <f t="shared" si="117"/>
        <v>1</v>
      </c>
      <c r="I1877" s="5">
        <f>IF(OR(AND(F1877&gt;=50,G1877&gt;SUMIF(SeasonTotals!A$2:A$9,A1877,SeasonTotals!F$2:F$9)),AND(G1877&gt;0.885,F1877&gt;=50,D1877&lt;3)),1,0)</f>
        <v>1</v>
      </c>
      <c r="J1877" s="4">
        <f t="shared" si="118"/>
        <v>0</v>
      </c>
      <c r="K1877" s="5">
        <f t="shared" si="119"/>
        <v>0</v>
      </c>
    </row>
    <row r="1878" spans="1:11" x14ac:dyDescent="0.25">
      <c r="A1878" t="s">
        <v>10</v>
      </c>
      <c r="B1878" t="s">
        <v>74</v>
      </c>
      <c r="C1878">
        <v>1</v>
      </c>
      <c r="D1878">
        <v>3</v>
      </c>
      <c r="E1878">
        <v>22</v>
      </c>
      <c r="F1878">
        <v>40</v>
      </c>
      <c r="G1878" s="1">
        <f t="shared" si="116"/>
        <v>0.88</v>
      </c>
      <c r="H1878" s="4">
        <f t="shared" si="117"/>
        <v>0</v>
      </c>
      <c r="I1878" s="5">
        <f>IF(OR(AND(F1878&gt;=50,G1878&gt;SUMIF(SeasonTotals!A$2:A$9,A1878,SeasonTotals!F$2:F$9)),AND(G1878&gt;0.885,F1878&gt;=50,D1878&lt;3)),1,0)</f>
        <v>0</v>
      </c>
      <c r="J1878" s="4">
        <f t="shared" si="118"/>
        <v>0</v>
      </c>
      <c r="K1878" s="5">
        <f t="shared" si="119"/>
        <v>1</v>
      </c>
    </row>
    <row r="1879" spans="1:11" x14ac:dyDescent="0.25">
      <c r="A1879" t="s">
        <v>10</v>
      </c>
      <c r="B1879" t="s">
        <v>74</v>
      </c>
      <c r="C1879">
        <v>1</v>
      </c>
      <c r="D1879">
        <v>2</v>
      </c>
      <c r="E1879">
        <v>24</v>
      </c>
      <c r="F1879">
        <v>59</v>
      </c>
      <c r="G1879" s="1">
        <f t="shared" si="116"/>
        <v>0.92307692307692313</v>
      </c>
      <c r="H1879" s="4">
        <f t="shared" si="117"/>
        <v>1</v>
      </c>
      <c r="I1879" s="5">
        <f>IF(OR(AND(F1879&gt;=50,G1879&gt;SUMIF(SeasonTotals!A$2:A$9,A1879,SeasonTotals!F$2:F$9)),AND(G1879&gt;0.885,F1879&gt;=50,D1879&lt;3)),1,0)</f>
        <v>1</v>
      </c>
      <c r="J1879" s="4">
        <f t="shared" si="118"/>
        <v>0</v>
      </c>
      <c r="K1879" s="5">
        <f t="shared" si="119"/>
        <v>0</v>
      </c>
    </row>
    <row r="1880" spans="1:11" x14ac:dyDescent="0.25">
      <c r="A1880" t="s">
        <v>10</v>
      </c>
      <c r="B1880" t="s">
        <v>74</v>
      </c>
      <c r="C1880">
        <v>1</v>
      </c>
      <c r="D1880">
        <v>4</v>
      </c>
      <c r="E1880">
        <v>24</v>
      </c>
      <c r="F1880">
        <v>63</v>
      </c>
      <c r="G1880" s="1">
        <f t="shared" si="116"/>
        <v>0.8571428571428571</v>
      </c>
      <c r="H1880" s="4">
        <f t="shared" si="117"/>
        <v>0</v>
      </c>
      <c r="I1880" s="5">
        <f>IF(OR(AND(F1880&gt;=50,G1880&gt;SUMIF(SeasonTotals!A$2:A$9,A1880,SeasonTotals!F$2:F$9)),AND(G1880&gt;0.885,F1880&gt;=50,D1880&lt;3)),1,0)</f>
        <v>0</v>
      </c>
      <c r="J1880" s="4">
        <f t="shared" si="118"/>
        <v>0</v>
      </c>
      <c r="K1880" s="5">
        <f t="shared" si="119"/>
        <v>0</v>
      </c>
    </row>
    <row r="1881" spans="1:11" x14ac:dyDescent="0.25">
      <c r="A1881" t="s">
        <v>10</v>
      </c>
      <c r="B1881" t="s">
        <v>74</v>
      </c>
      <c r="C1881">
        <v>1</v>
      </c>
      <c r="D1881">
        <v>3</v>
      </c>
      <c r="E1881">
        <v>20</v>
      </c>
      <c r="F1881">
        <v>60</v>
      </c>
      <c r="G1881" s="1">
        <f t="shared" si="116"/>
        <v>0.86956521739130432</v>
      </c>
      <c r="H1881" s="4">
        <f t="shared" si="117"/>
        <v>0</v>
      </c>
      <c r="I1881" s="5">
        <f>IF(OR(AND(F1881&gt;=50,G1881&gt;SUMIF(SeasonTotals!A$2:A$9,A1881,SeasonTotals!F$2:F$9)),AND(G1881&gt;0.885,F1881&gt;=50,D1881&lt;3)),1,0)</f>
        <v>0</v>
      </c>
      <c r="J1881" s="4">
        <f t="shared" si="118"/>
        <v>0</v>
      </c>
      <c r="K1881" s="5">
        <f t="shared" si="119"/>
        <v>0</v>
      </c>
    </row>
    <row r="1882" spans="1:11" x14ac:dyDescent="0.25">
      <c r="A1882" t="s">
        <v>10</v>
      </c>
      <c r="B1882" t="s">
        <v>74</v>
      </c>
      <c r="C1882">
        <v>1</v>
      </c>
      <c r="D1882">
        <v>0</v>
      </c>
      <c r="E1882">
        <v>21</v>
      </c>
      <c r="F1882">
        <v>59</v>
      </c>
      <c r="G1882" s="1">
        <f t="shared" si="116"/>
        <v>1</v>
      </c>
      <c r="H1882" s="4">
        <f t="shared" si="117"/>
        <v>1</v>
      </c>
      <c r="I1882" s="5">
        <f>IF(OR(AND(F1882&gt;=50,G1882&gt;SUMIF(SeasonTotals!A$2:A$9,A1882,SeasonTotals!F$2:F$9)),AND(G1882&gt;0.885,F1882&gt;=50,D1882&lt;3)),1,0)</f>
        <v>1</v>
      </c>
      <c r="J1882" s="4">
        <f t="shared" si="118"/>
        <v>0</v>
      </c>
      <c r="K1882" s="5">
        <f t="shared" si="119"/>
        <v>0</v>
      </c>
    </row>
    <row r="1883" spans="1:11" x14ac:dyDescent="0.25">
      <c r="A1883" t="s">
        <v>10</v>
      </c>
      <c r="B1883" t="s">
        <v>74</v>
      </c>
      <c r="C1883">
        <v>1</v>
      </c>
      <c r="D1883">
        <v>1</v>
      </c>
      <c r="E1883">
        <v>23</v>
      </c>
      <c r="F1883">
        <v>60</v>
      </c>
      <c r="G1883" s="1">
        <f t="shared" si="116"/>
        <v>0.95833333333333337</v>
      </c>
      <c r="H1883" s="4">
        <f t="shared" si="117"/>
        <v>1</v>
      </c>
      <c r="I1883" s="5">
        <f>IF(OR(AND(F1883&gt;=50,G1883&gt;SUMIF(SeasonTotals!A$2:A$9,A1883,SeasonTotals!F$2:F$9)),AND(G1883&gt;0.885,F1883&gt;=50,D1883&lt;3)),1,0)</f>
        <v>1</v>
      </c>
      <c r="J1883" s="4">
        <f t="shared" si="118"/>
        <v>0</v>
      </c>
      <c r="K1883" s="5">
        <f t="shared" si="119"/>
        <v>0</v>
      </c>
    </row>
    <row r="1884" spans="1:11" x14ac:dyDescent="0.25">
      <c r="A1884" t="s">
        <v>10</v>
      </c>
      <c r="B1884" t="s">
        <v>74</v>
      </c>
      <c r="C1884">
        <v>1</v>
      </c>
      <c r="D1884">
        <v>2</v>
      </c>
      <c r="E1884">
        <v>26</v>
      </c>
      <c r="F1884">
        <v>60</v>
      </c>
      <c r="G1884" s="1">
        <f t="shared" si="116"/>
        <v>0.9285714285714286</v>
      </c>
      <c r="H1884" s="4">
        <f t="shared" si="117"/>
        <v>1</v>
      </c>
      <c r="I1884" s="5">
        <f>IF(OR(AND(F1884&gt;=50,G1884&gt;SUMIF(SeasonTotals!A$2:A$9,A1884,SeasonTotals!F$2:F$9)),AND(G1884&gt;0.885,F1884&gt;=50,D1884&lt;3)),1,0)</f>
        <v>1</v>
      </c>
      <c r="J1884" s="4">
        <f t="shared" si="118"/>
        <v>0</v>
      </c>
      <c r="K1884" s="5">
        <f t="shared" si="119"/>
        <v>0</v>
      </c>
    </row>
    <row r="1885" spans="1:11" x14ac:dyDescent="0.25">
      <c r="A1885" t="s">
        <v>10</v>
      </c>
      <c r="B1885" t="s">
        <v>74</v>
      </c>
      <c r="C1885">
        <v>1</v>
      </c>
      <c r="D1885">
        <v>2</v>
      </c>
      <c r="E1885">
        <v>32</v>
      </c>
      <c r="F1885">
        <v>59</v>
      </c>
      <c r="G1885" s="1">
        <f t="shared" si="116"/>
        <v>0.94117647058823528</v>
      </c>
      <c r="H1885" s="4">
        <f t="shared" si="117"/>
        <v>1</v>
      </c>
      <c r="I1885" s="5">
        <f>IF(OR(AND(F1885&gt;=50,G1885&gt;SUMIF(SeasonTotals!A$2:A$9,A1885,SeasonTotals!F$2:F$9)),AND(G1885&gt;0.885,F1885&gt;=50,D1885&lt;3)),1,0)</f>
        <v>1</v>
      </c>
      <c r="J1885" s="4">
        <f t="shared" si="118"/>
        <v>0</v>
      </c>
      <c r="K1885" s="5">
        <f t="shared" si="119"/>
        <v>0</v>
      </c>
    </row>
    <row r="1886" spans="1:11" x14ac:dyDescent="0.25">
      <c r="A1886" t="s">
        <v>10</v>
      </c>
      <c r="B1886" t="s">
        <v>74</v>
      </c>
      <c r="C1886">
        <v>1</v>
      </c>
      <c r="D1886">
        <v>2</v>
      </c>
      <c r="E1886">
        <v>13</v>
      </c>
      <c r="F1886">
        <v>40</v>
      </c>
      <c r="G1886" s="1">
        <f t="shared" si="116"/>
        <v>0.8666666666666667</v>
      </c>
      <c r="H1886" s="4">
        <f t="shared" si="117"/>
        <v>0</v>
      </c>
      <c r="I1886" s="5">
        <f>IF(OR(AND(F1886&gt;=50,G1886&gt;SUMIF(SeasonTotals!A$2:A$9,A1886,SeasonTotals!F$2:F$9)),AND(G1886&gt;0.885,F1886&gt;=50,D1886&lt;3)),1,0)</f>
        <v>0</v>
      </c>
      <c r="J1886" s="4">
        <f t="shared" si="118"/>
        <v>0</v>
      </c>
      <c r="K1886" s="5">
        <f t="shared" si="119"/>
        <v>1</v>
      </c>
    </row>
    <row r="1887" spans="1:11" x14ac:dyDescent="0.25">
      <c r="A1887" t="s">
        <v>10</v>
      </c>
      <c r="B1887" t="s">
        <v>74</v>
      </c>
      <c r="C1887">
        <v>1</v>
      </c>
      <c r="D1887">
        <v>4</v>
      </c>
      <c r="E1887">
        <v>26</v>
      </c>
      <c r="F1887">
        <v>60</v>
      </c>
      <c r="G1887" s="1">
        <f t="shared" si="116"/>
        <v>0.8666666666666667</v>
      </c>
      <c r="H1887" s="4">
        <f t="shared" si="117"/>
        <v>0</v>
      </c>
      <c r="I1887" s="5">
        <f>IF(OR(AND(F1887&gt;=50,G1887&gt;SUMIF(SeasonTotals!A$2:A$9,A1887,SeasonTotals!F$2:F$9)),AND(G1887&gt;0.885,F1887&gt;=50,D1887&lt;3)),1,0)</f>
        <v>0</v>
      </c>
      <c r="J1887" s="4">
        <f t="shared" si="118"/>
        <v>0</v>
      </c>
      <c r="K1887" s="5">
        <f t="shared" si="119"/>
        <v>0</v>
      </c>
    </row>
    <row r="1888" spans="1:11" x14ac:dyDescent="0.25">
      <c r="A1888" t="s">
        <v>10</v>
      </c>
      <c r="B1888" t="s">
        <v>74</v>
      </c>
      <c r="C1888">
        <v>1</v>
      </c>
      <c r="D1888">
        <v>1</v>
      </c>
      <c r="E1888">
        <v>26</v>
      </c>
      <c r="F1888">
        <v>63</v>
      </c>
      <c r="G1888" s="1">
        <f t="shared" si="116"/>
        <v>0.96296296296296291</v>
      </c>
      <c r="H1888" s="4">
        <f t="shared" si="117"/>
        <v>1</v>
      </c>
      <c r="I1888" s="5">
        <f>IF(OR(AND(F1888&gt;=50,G1888&gt;SUMIF(SeasonTotals!A$2:A$9,A1888,SeasonTotals!F$2:F$9)),AND(G1888&gt;0.885,F1888&gt;=50,D1888&lt;3)),1,0)</f>
        <v>1</v>
      </c>
      <c r="J1888" s="4">
        <f t="shared" si="118"/>
        <v>0</v>
      </c>
      <c r="K1888" s="5">
        <f t="shared" si="119"/>
        <v>0</v>
      </c>
    </row>
    <row r="1889" spans="1:11" x14ac:dyDescent="0.25">
      <c r="A1889" t="s">
        <v>10</v>
      </c>
      <c r="B1889" t="s">
        <v>74</v>
      </c>
      <c r="C1889">
        <v>1</v>
      </c>
      <c r="D1889">
        <v>2</v>
      </c>
      <c r="E1889">
        <v>25</v>
      </c>
      <c r="F1889">
        <v>59</v>
      </c>
      <c r="G1889" s="1">
        <f t="shared" si="116"/>
        <v>0.92592592592592593</v>
      </c>
      <c r="H1889" s="4">
        <f t="shared" si="117"/>
        <v>1</v>
      </c>
      <c r="I1889" s="5">
        <f>IF(OR(AND(F1889&gt;=50,G1889&gt;SUMIF(SeasonTotals!A$2:A$9,A1889,SeasonTotals!F$2:F$9)),AND(G1889&gt;0.885,F1889&gt;=50,D1889&lt;3)),1,0)</f>
        <v>1</v>
      </c>
      <c r="J1889" s="4">
        <f t="shared" si="118"/>
        <v>0</v>
      </c>
      <c r="K1889" s="5">
        <f t="shared" si="119"/>
        <v>0</v>
      </c>
    </row>
    <row r="1890" spans="1:11" x14ac:dyDescent="0.25">
      <c r="A1890" t="s">
        <v>10</v>
      </c>
      <c r="B1890" t="s">
        <v>74</v>
      </c>
      <c r="C1890">
        <v>1</v>
      </c>
      <c r="D1890">
        <v>3</v>
      </c>
      <c r="E1890">
        <v>32</v>
      </c>
      <c r="F1890">
        <v>59</v>
      </c>
      <c r="G1890" s="1">
        <f t="shared" si="116"/>
        <v>0.91428571428571426</v>
      </c>
      <c r="H1890" s="4">
        <f t="shared" si="117"/>
        <v>1</v>
      </c>
      <c r="I1890" s="5">
        <f>IF(OR(AND(F1890&gt;=50,G1890&gt;SUMIF(SeasonTotals!A$2:A$9,A1890,SeasonTotals!F$2:F$9)),AND(G1890&gt;0.885,F1890&gt;=50,D1890&lt;3)),1,0)</f>
        <v>1</v>
      </c>
      <c r="J1890" s="4">
        <f t="shared" si="118"/>
        <v>0</v>
      </c>
      <c r="K1890" s="5">
        <f t="shared" si="119"/>
        <v>0</v>
      </c>
    </row>
    <row r="1891" spans="1:11" x14ac:dyDescent="0.25">
      <c r="A1891" t="s">
        <v>10</v>
      </c>
      <c r="B1891" t="s">
        <v>74</v>
      </c>
      <c r="C1891">
        <v>1</v>
      </c>
      <c r="D1891">
        <v>3</v>
      </c>
      <c r="E1891">
        <v>24</v>
      </c>
      <c r="F1891">
        <v>59</v>
      </c>
      <c r="G1891" s="1">
        <f t="shared" si="116"/>
        <v>0.88888888888888884</v>
      </c>
      <c r="H1891" s="4">
        <f t="shared" si="117"/>
        <v>0</v>
      </c>
      <c r="I1891" s="5">
        <f>IF(OR(AND(F1891&gt;=50,G1891&gt;SUMIF(SeasonTotals!A$2:A$9,A1891,SeasonTotals!F$2:F$9)),AND(G1891&gt;0.885,F1891&gt;=50,D1891&lt;3)),1,0)</f>
        <v>0</v>
      </c>
      <c r="J1891" s="4">
        <f t="shared" si="118"/>
        <v>0</v>
      </c>
      <c r="K1891" s="5">
        <f t="shared" si="119"/>
        <v>0</v>
      </c>
    </row>
    <row r="1892" spans="1:11" x14ac:dyDescent="0.25">
      <c r="A1892" t="s">
        <v>10</v>
      </c>
      <c r="B1892" t="s">
        <v>74</v>
      </c>
      <c r="C1892">
        <v>1</v>
      </c>
      <c r="D1892">
        <v>2</v>
      </c>
      <c r="E1892">
        <v>31</v>
      </c>
      <c r="F1892">
        <v>60</v>
      </c>
      <c r="G1892" s="1">
        <f t="shared" si="116"/>
        <v>0.93939393939393945</v>
      </c>
      <c r="H1892" s="4">
        <f t="shared" si="117"/>
        <v>1</v>
      </c>
      <c r="I1892" s="5">
        <f>IF(OR(AND(F1892&gt;=50,G1892&gt;SUMIF(SeasonTotals!A$2:A$9,A1892,SeasonTotals!F$2:F$9)),AND(G1892&gt;0.885,F1892&gt;=50,D1892&lt;3)),1,0)</f>
        <v>1</v>
      </c>
      <c r="J1892" s="4">
        <f t="shared" si="118"/>
        <v>0</v>
      </c>
      <c r="K1892" s="5">
        <f t="shared" si="119"/>
        <v>0</v>
      </c>
    </row>
    <row r="1893" spans="1:11" x14ac:dyDescent="0.25">
      <c r="A1893" t="s">
        <v>10</v>
      </c>
      <c r="B1893" t="s">
        <v>74</v>
      </c>
      <c r="C1893">
        <v>1</v>
      </c>
      <c r="D1893">
        <v>0</v>
      </c>
      <c r="E1893">
        <v>30</v>
      </c>
      <c r="F1893">
        <v>60</v>
      </c>
      <c r="G1893" s="1">
        <f t="shared" si="116"/>
        <v>1</v>
      </c>
      <c r="H1893" s="4">
        <f t="shared" si="117"/>
        <v>1</v>
      </c>
      <c r="I1893" s="5">
        <f>IF(OR(AND(F1893&gt;=50,G1893&gt;SUMIF(SeasonTotals!A$2:A$9,A1893,SeasonTotals!F$2:F$9)),AND(G1893&gt;0.885,F1893&gt;=50,D1893&lt;3)),1,0)</f>
        <v>1</v>
      </c>
      <c r="J1893" s="4">
        <f t="shared" si="118"/>
        <v>0</v>
      </c>
      <c r="K1893" s="5">
        <f t="shared" si="119"/>
        <v>0</v>
      </c>
    </row>
    <row r="1894" spans="1:11" x14ac:dyDescent="0.25">
      <c r="A1894" t="s">
        <v>10</v>
      </c>
      <c r="B1894" t="s">
        <v>74</v>
      </c>
      <c r="C1894">
        <v>1</v>
      </c>
      <c r="D1894">
        <v>3</v>
      </c>
      <c r="E1894">
        <v>24</v>
      </c>
      <c r="F1894">
        <v>59</v>
      </c>
      <c r="G1894" s="1">
        <f t="shared" si="116"/>
        <v>0.88888888888888884</v>
      </c>
      <c r="H1894" s="4">
        <f t="shared" si="117"/>
        <v>0</v>
      </c>
      <c r="I1894" s="5">
        <f>IF(OR(AND(F1894&gt;=50,G1894&gt;SUMIF(SeasonTotals!A$2:A$9,A1894,SeasonTotals!F$2:F$9)),AND(G1894&gt;0.885,F1894&gt;=50,D1894&lt;3)),1,0)</f>
        <v>0</v>
      </c>
      <c r="J1894" s="4">
        <f t="shared" si="118"/>
        <v>0</v>
      </c>
      <c r="K1894" s="5">
        <f t="shared" si="119"/>
        <v>0</v>
      </c>
    </row>
    <row r="1895" spans="1:11" x14ac:dyDescent="0.25">
      <c r="A1895" t="s">
        <v>10</v>
      </c>
      <c r="B1895" t="s">
        <v>74</v>
      </c>
      <c r="C1895">
        <v>1</v>
      </c>
      <c r="D1895">
        <v>4</v>
      </c>
      <c r="E1895">
        <v>19</v>
      </c>
      <c r="F1895">
        <v>40</v>
      </c>
      <c r="G1895" s="1">
        <f t="shared" si="116"/>
        <v>0.82608695652173914</v>
      </c>
      <c r="H1895" s="4">
        <f t="shared" si="117"/>
        <v>0</v>
      </c>
      <c r="I1895" s="5">
        <f>IF(OR(AND(F1895&gt;=50,G1895&gt;SUMIF(SeasonTotals!A$2:A$9,A1895,SeasonTotals!F$2:F$9)),AND(G1895&gt;0.885,F1895&gt;=50,D1895&lt;3)),1,0)</f>
        <v>0</v>
      </c>
      <c r="J1895" s="4">
        <f t="shared" si="118"/>
        <v>1</v>
      </c>
      <c r="K1895" s="5">
        <f t="shared" si="119"/>
        <v>1</v>
      </c>
    </row>
    <row r="1896" spans="1:11" x14ac:dyDescent="0.25">
      <c r="A1896" t="s">
        <v>10</v>
      </c>
      <c r="B1896" t="s">
        <v>74</v>
      </c>
      <c r="C1896">
        <v>1</v>
      </c>
      <c r="D1896">
        <v>1</v>
      </c>
      <c r="E1896">
        <v>23</v>
      </c>
      <c r="F1896">
        <v>35</v>
      </c>
      <c r="G1896" s="1">
        <f t="shared" si="116"/>
        <v>0.95833333333333337</v>
      </c>
      <c r="H1896" s="4">
        <f t="shared" si="117"/>
        <v>0</v>
      </c>
      <c r="I1896" s="5">
        <f>IF(OR(AND(F1896&gt;=50,G1896&gt;SUMIF(SeasonTotals!A$2:A$9,A1896,SeasonTotals!F$2:F$9)),AND(G1896&gt;0.885,F1896&gt;=50,D1896&lt;3)),1,0)</f>
        <v>0</v>
      </c>
      <c r="J1896" s="4">
        <f t="shared" si="118"/>
        <v>0</v>
      </c>
      <c r="K1896" s="5">
        <f t="shared" si="119"/>
        <v>1</v>
      </c>
    </row>
    <row r="1897" spans="1:11" x14ac:dyDescent="0.25">
      <c r="A1897" t="s">
        <v>10</v>
      </c>
      <c r="B1897" t="s">
        <v>74</v>
      </c>
      <c r="C1897">
        <v>1</v>
      </c>
      <c r="D1897">
        <v>2</v>
      </c>
      <c r="E1897">
        <v>32</v>
      </c>
      <c r="F1897">
        <v>64</v>
      </c>
      <c r="G1897" s="1">
        <f t="shared" si="116"/>
        <v>0.94117647058823528</v>
      </c>
      <c r="H1897" s="4">
        <f t="shared" si="117"/>
        <v>1</v>
      </c>
      <c r="I1897" s="5">
        <f>IF(OR(AND(F1897&gt;=50,G1897&gt;SUMIF(SeasonTotals!A$2:A$9,A1897,SeasonTotals!F$2:F$9)),AND(G1897&gt;0.885,F1897&gt;=50,D1897&lt;3)),1,0)</f>
        <v>1</v>
      </c>
      <c r="J1897" s="4">
        <f t="shared" si="118"/>
        <v>0</v>
      </c>
      <c r="K1897" s="5">
        <f t="shared" si="119"/>
        <v>0</v>
      </c>
    </row>
    <row r="1898" spans="1:11" x14ac:dyDescent="0.25">
      <c r="A1898" t="s">
        <v>10</v>
      </c>
      <c r="B1898" t="s">
        <v>74</v>
      </c>
      <c r="C1898">
        <v>1</v>
      </c>
      <c r="D1898">
        <v>1</v>
      </c>
      <c r="E1898">
        <v>20</v>
      </c>
      <c r="F1898">
        <v>60</v>
      </c>
      <c r="G1898" s="1">
        <f t="shared" si="116"/>
        <v>0.95238095238095233</v>
      </c>
      <c r="H1898" s="4">
        <f t="shared" si="117"/>
        <v>1</v>
      </c>
      <c r="I1898" s="5">
        <f>IF(OR(AND(F1898&gt;=50,G1898&gt;SUMIF(SeasonTotals!A$2:A$9,A1898,SeasonTotals!F$2:F$9)),AND(G1898&gt;0.885,F1898&gt;=50,D1898&lt;3)),1,0)</f>
        <v>1</v>
      </c>
      <c r="J1898" s="4">
        <f t="shared" si="118"/>
        <v>0</v>
      </c>
      <c r="K1898" s="5">
        <f t="shared" si="119"/>
        <v>0</v>
      </c>
    </row>
    <row r="1899" spans="1:11" x14ac:dyDescent="0.25">
      <c r="A1899" t="s">
        <v>10</v>
      </c>
      <c r="B1899" t="s">
        <v>74</v>
      </c>
      <c r="C1899">
        <v>1</v>
      </c>
      <c r="D1899">
        <v>5</v>
      </c>
      <c r="E1899">
        <v>23</v>
      </c>
      <c r="F1899">
        <v>60</v>
      </c>
      <c r="G1899" s="1">
        <f t="shared" si="116"/>
        <v>0.8214285714285714</v>
      </c>
      <c r="H1899" s="4">
        <f t="shared" si="117"/>
        <v>0</v>
      </c>
      <c r="I1899" s="5">
        <f>IF(OR(AND(F1899&gt;=50,G1899&gt;SUMIF(SeasonTotals!A$2:A$9,A1899,SeasonTotals!F$2:F$9)),AND(G1899&gt;0.885,F1899&gt;=50,D1899&lt;3)),1,0)</f>
        <v>0</v>
      </c>
      <c r="J1899" s="4">
        <f t="shared" si="118"/>
        <v>1</v>
      </c>
      <c r="K1899" s="5">
        <f t="shared" si="119"/>
        <v>0</v>
      </c>
    </row>
    <row r="1900" spans="1:11" x14ac:dyDescent="0.25">
      <c r="A1900" t="s">
        <v>10</v>
      </c>
      <c r="B1900" t="s">
        <v>74</v>
      </c>
      <c r="C1900">
        <v>1</v>
      </c>
      <c r="D1900">
        <v>3</v>
      </c>
      <c r="E1900">
        <v>22</v>
      </c>
      <c r="F1900">
        <v>59</v>
      </c>
      <c r="G1900" s="1">
        <f t="shared" si="116"/>
        <v>0.88</v>
      </c>
      <c r="H1900" s="4">
        <f t="shared" si="117"/>
        <v>0</v>
      </c>
      <c r="I1900" s="5">
        <f>IF(OR(AND(F1900&gt;=50,G1900&gt;SUMIF(SeasonTotals!A$2:A$9,A1900,SeasonTotals!F$2:F$9)),AND(G1900&gt;0.885,F1900&gt;=50,D1900&lt;3)),1,0)</f>
        <v>0</v>
      </c>
      <c r="J1900" s="4">
        <f t="shared" si="118"/>
        <v>0</v>
      </c>
      <c r="K1900" s="5">
        <f t="shared" si="119"/>
        <v>0</v>
      </c>
    </row>
    <row r="1901" spans="1:11" x14ac:dyDescent="0.25">
      <c r="A1901" t="s">
        <v>10</v>
      </c>
      <c r="B1901" t="s">
        <v>74</v>
      </c>
      <c r="C1901">
        <v>1</v>
      </c>
      <c r="D1901">
        <v>2</v>
      </c>
      <c r="E1901">
        <v>27</v>
      </c>
      <c r="F1901">
        <v>65</v>
      </c>
      <c r="G1901" s="1">
        <f t="shared" si="116"/>
        <v>0.93103448275862066</v>
      </c>
      <c r="H1901" s="4">
        <f t="shared" si="117"/>
        <v>1</v>
      </c>
      <c r="I1901" s="5">
        <f>IF(OR(AND(F1901&gt;=50,G1901&gt;SUMIF(SeasonTotals!A$2:A$9,A1901,SeasonTotals!F$2:F$9)),AND(G1901&gt;0.885,F1901&gt;=50,D1901&lt;3)),1,0)</f>
        <v>1</v>
      </c>
      <c r="J1901" s="4">
        <f t="shared" si="118"/>
        <v>0</v>
      </c>
      <c r="K1901" s="5">
        <f t="shared" si="119"/>
        <v>0</v>
      </c>
    </row>
    <row r="1902" spans="1:11" x14ac:dyDescent="0.25">
      <c r="A1902" t="s">
        <v>10</v>
      </c>
      <c r="B1902" t="s">
        <v>74</v>
      </c>
      <c r="C1902">
        <v>1</v>
      </c>
      <c r="D1902">
        <v>0</v>
      </c>
      <c r="E1902">
        <v>31</v>
      </c>
      <c r="F1902">
        <v>58</v>
      </c>
      <c r="G1902" s="1">
        <f t="shared" si="116"/>
        <v>1</v>
      </c>
      <c r="H1902" s="4">
        <f t="shared" si="117"/>
        <v>1</v>
      </c>
      <c r="I1902" s="5">
        <f>IF(OR(AND(F1902&gt;=50,G1902&gt;SUMIF(SeasonTotals!A$2:A$9,A1902,SeasonTotals!F$2:F$9)),AND(G1902&gt;0.885,F1902&gt;=50,D1902&lt;3)),1,0)</f>
        <v>1</v>
      </c>
      <c r="J1902" s="4">
        <f t="shared" si="118"/>
        <v>0</v>
      </c>
      <c r="K1902" s="5">
        <f t="shared" si="119"/>
        <v>0</v>
      </c>
    </row>
    <row r="1903" spans="1:11" x14ac:dyDescent="0.25">
      <c r="A1903" t="s">
        <v>10</v>
      </c>
      <c r="B1903" t="s">
        <v>74</v>
      </c>
      <c r="C1903">
        <v>1</v>
      </c>
      <c r="D1903">
        <v>4</v>
      </c>
      <c r="E1903">
        <v>28</v>
      </c>
      <c r="F1903">
        <v>60</v>
      </c>
      <c r="G1903" s="1">
        <f t="shared" si="116"/>
        <v>0.875</v>
      </c>
      <c r="H1903" s="4">
        <f t="shared" si="117"/>
        <v>0</v>
      </c>
      <c r="I1903" s="5">
        <f>IF(OR(AND(F1903&gt;=50,G1903&gt;SUMIF(SeasonTotals!A$2:A$9,A1903,SeasonTotals!F$2:F$9)),AND(G1903&gt;0.885,F1903&gt;=50,D1903&lt;3)),1,0)</f>
        <v>0</v>
      </c>
      <c r="J1903" s="4">
        <f t="shared" si="118"/>
        <v>0</v>
      </c>
      <c r="K1903" s="5">
        <f t="shared" si="119"/>
        <v>0</v>
      </c>
    </row>
    <row r="1904" spans="1:11" x14ac:dyDescent="0.25">
      <c r="A1904" t="s">
        <v>10</v>
      </c>
      <c r="B1904" t="s">
        <v>74</v>
      </c>
      <c r="C1904">
        <v>1</v>
      </c>
      <c r="D1904">
        <v>2</v>
      </c>
      <c r="E1904">
        <v>21</v>
      </c>
      <c r="F1904">
        <v>61</v>
      </c>
      <c r="G1904" s="1">
        <f t="shared" si="116"/>
        <v>0.91304347826086951</v>
      </c>
      <c r="H1904" s="4">
        <f t="shared" si="117"/>
        <v>1</v>
      </c>
      <c r="I1904" s="5">
        <f>IF(OR(AND(F1904&gt;=50,G1904&gt;SUMIF(SeasonTotals!A$2:A$9,A1904,SeasonTotals!F$2:F$9)),AND(G1904&gt;0.885,F1904&gt;=50,D1904&lt;3)),1,0)</f>
        <v>1</v>
      </c>
      <c r="J1904" s="4">
        <f t="shared" si="118"/>
        <v>0</v>
      </c>
      <c r="K1904" s="5">
        <f t="shared" si="119"/>
        <v>0</v>
      </c>
    </row>
    <row r="1905" spans="1:11" x14ac:dyDescent="0.25">
      <c r="A1905" t="s">
        <v>10</v>
      </c>
      <c r="B1905" t="s">
        <v>74</v>
      </c>
      <c r="C1905">
        <v>1</v>
      </c>
      <c r="D1905">
        <v>3</v>
      </c>
      <c r="E1905">
        <v>26</v>
      </c>
      <c r="F1905">
        <v>65</v>
      </c>
      <c r="G1905" s="1">
        <f t="shared" si="116"/>
        <v>0.89655172413793105</v>
      </c>
      <c r="H1905" s="4">
        <f t="shared" si="117"/>
        <v>0</v>
      </c>
      <c r="I1905" s="5">
        <f>IF(OR(AND(F1905&gt;=50,G1905&gt;SUMIF(SeasonTotals!A$2:A$9,A1905,SeasonTotals!F$2:F$9)),AND(G1905&gt;0.885,F1905&gt;=50,D1905&lt;3)),1,0)</f>
        <v>0</v>
      </c>
      <c r="J1905" s="4">
        <f t="shared" si="118"/>
        <v>0</v>
      </c>
      <c r="K1905" s="5">
        <f t="shared" si="119"/>
        <v>0</v>
      </c>
    </row>
    <row r="1906" spans="1:11" x14ac:dyDescent="0.25">
      <c r="A1906" t="s">
        <v>10</v>
      </c>
      <c r="B1906" t="s">
        <v>74</v>
      </c>
      <c r="C1906">
        <v>1</v>
      </c>
      <c r="D1906">
        <v>1</v>
      </c>
      <c r="E1906">
        <v>18</v>
      </c>
      <c r="F1906">
        <v>58</v>
      </c>
      <c r="G1906" s="1">
        <f t="shared" si="116"/>
        <v>0.94736842105263153</v>
      </c>
      <c r="H1906" s="4">
        <f t="shared" si="117"/>
        <v>1</v>
      </c>
      <c r="I1906" s="5">
        <f>IF(OR(AND(F1906&gt;=50,G1906&gt;SUMIF(SeasonTotals!A$2:A$9,A1906,SeasonTotals!F$2:F$9)),AND(G1906&gt;0.885,F1906&gt;=50,D1906&lt;3)),1,0)</f>
        <v>1</v>
      </c>
      <c r="J1906" s="4">
        <f t="shared" si="118"/>
        <v>0</v>
      </c>
      <c r="K1906" s="5">
        <f t="shared" si="119"/>
        <v>0</v>
      </c>
    </row>
    <row r="1907" spans="1:11" x14ac:dyDescent="0.25">
      <c r="A1907" t="s">
        <v>10</v>
      </c>
      <c r="B1907" t="s">
        <v>74</v>
      </c>
      <c r="C1907">
        <v>1</v>
      </c>
      <c r="D1907">
        <v>2</v>
      </c>
      <c r="E1907">
        <v>15</v>
      </c>
      <c r="F1907">
        <v>60</v>
      </c>
      <c r="G1907" s="1">
        <f t="shared" si="116"/>
        <v>0.88235294117647056</v>
      </c>
      <c r="H1907" s="4">
        <f t="shared" si="117"/>
        <v>0</v>
      </c>
      <c r="I1907" s="5">
        <f>IF(OR(AND(F1907&gt;=50,G1907&gt;SUMIF(SeasonTotals!A$2:A$9,A1907,SeasonTotals!F$2:F$9)),AND(G1907&gt;0.885,F1907&gt;=50,D1907&lt;3)),1,0)</f>
        <v>0</v>
      </c>
      <c r="J1907" s="4">
        <f t="shared" si="118"/>
        <v>0</v>
      </c>
      <c r="K1907" s="5">
        <f t="shared" si="119"/>
        <v>0</v>
      </c>
    </row>
    <row r="1908" spans="1:11" x14ac:dyDescent="0.25">
      <c r="A1908" t="s">
        <v>10</v>
      </c>
      <c r="B1908" t="s">
        <v>74</v>
      </c>
      <c r="C1908">
        <v>1</v>
      </c>
      <c r="D1908">
        <v>3</v>
      </c>
      <c r="E1908">
        <v>24</v>
      </c>
      <c r="F1908">
        <v>59</v>
      </c>
      <c r="G1908" s="1">
        <f t="shared" si="116"/>
        <v>0.88888888888888884</v>
      </c>
      <c r="H1908" s="4">
        <f t="shared" si="117"/>
        <v>0</v>
      </c>
      <c r="I1908" s="5">
        <f>IF(OR(AND(F1908&gt;=50,G1908&gt;SUMIF(SeasonTotals!A$2:A$9,A1908,SeasonTotals!F$2:F$9)),AND(G1908&gt;0.885,F1908&gt;=50,D1908&lt;3)),1,0)</f>
        <v>0</v>
      </c>
      <c r="J1908" s="4">
        <f t="shared" si="118"/>
        <v>0</v>
      </c>
      <c r="K1908" s="5">
        <f t="shared" si="119"/>
        <v>0</v>
      </c>
    </row>
    <row r="1909" spans="1:11" x14ac:dyDescent="0.25">
      <c r="A1909" t="s">
        <v>10</v>
      </c>
      <c r="B1909" t="s">
        <v>74</v>
      </c>
      <c r="C1909">
        <v>1</v>
      </c>
      <c r="D1909">
        <v>3</v>
      </c>
      <c r="E1909">
        <v>3</v>
      </c>
      <c r="F1909">
        <v>13</v>
      </c>
      <c r="G1909" s="1">
        <f t="shared" si="116"/>
        <v>0.5</v>
      </c>
      <c r="H1909" s="4">
        <f t="shared" si="117"/>
        <v>0</v>
      </c>
      <c r="I1909" s="5">
        <f>IF(OR(AND(F1909&gt;=50,G1909&gt;SUMIF(SeasonTotals!A$2:A$9,A1909,SeasonTotals!F$2:F$9)),AND(G1909&gt;0.885,F1909&gt;=50,D1909&lt;3)),1,0)</f>
        <v>0</v>
      </c>
      <c r="J1909" s="4">
        <f t="shared" si="118"/>
        <v>1</v>
      </c>
      <c r="K1909" s="5">
        <f t="shared" si="119"/>
        <v>1</v>
      </c>
    </row>
    <row r="1910" spans="1:11" x14ac:dyDescent="0.25">
      <c r="A1910" t="s">
        <v>10</v>
      </c>
      <c r="B1910" t="s">
        <v>74</v>
      </c>
      <c r="C1910">
        <v>1</v>
      </c>
      <c r="D1910">
        <v>3</v>
      </c>
      <c r="E1910">
        <v>36</v>
      </c>
      <c r="F1910">
        <v>60</v>
      </c>
      <c r="G1910" s="1">
        <f t="shared" si="116"/>
        <v>0.92307692307692313</v>
      </c>
      <c r="H1910" s="4">
        <f t="shared" si="117"/>
        <v>1</v>
      </c>
      <c r="I1910" s="5">
        <f>IF(OR(AND(F1910&gt;=50,G1910&gt;SUMIF(SeasonTotals!A$2:A$9,A1910,SeasonTotals!F$2:F$9)),AND(G1910&gt;0.885,F1910&gt;=50,D1910&lt;3)),1,0)</f>
        <v>1</v>
      </c>
      <c r="J1910" s="4">
        <f t="shared" si="118"/>
        <v>0</v>
      </c>
      <c r="K1910" s="5">
        <f t="shared" si="119"/>
        <v>0</v>
      </c>
    </row>
    <row r="1911" spans="1:11" x14ac:dyDescent="0.25">
      <c r="A1911" t="s">
        <v>10</v>
      </c>
      <c r="B1911" t="s">
        <v>74</v>
      </c>
      <c r="C1911">
        <v>1</v>
      </c>
      <c r="D1911">
        <v>3</v>
      </c>
      <c r="E1911">
        <v>22</v>
      </c>
      <c r="F1911">
        <v>60</v>
      </c>
      <c r="G1911" s="1">
        <f t="shared" si="116"/>
        <v>0.88</v>
      </c>
      <c r="H1911" s="4">
        <f t="shared" si="117"/>
        <v>0</v>
      </c>
      <c r="I1911" s="5">
        <f>IF(OR(AND(F1911&gt;=50,G1911&gt;SUMIF(SeasonTotals!A$2:A$9,A1911,SeasonTotals!F$2:F$9)),AND(G1911&gt;0.885,F1911&gt;=50,D1911&lt;3)),1,0)</f>
        <v>0</v>
      </c>
      <c r="J1911" s="4">
        <f t="shared" si="118"/>
        <v>0</v>
      </c>
      <c r="K1911" s="5">
        <f t="shared" si="119"/>
        <v>0</v>
      </c>
    </row>
    <row r="1912" spans="1:11" x14ac:dyDescent="0.25">
      <c r="A1912" t="s">
        <v>10</v>
      </c>
      <c r="B1912" t="s">
        <v>75</v>
      </c>
      <c r="C1912">
        <v>1</v>
      </c>
      <c r="D1912">
        <v>1</v>
      </c>
      <c r="E1912">
        <v>17</v>
      </c>
      <c r="F1912">
        <v>59</v>
      </c>
      <c r="G1912" s="1">
        <f t="shared" si="116"/>
        <v>0.94444444444444442</v>
      </c>
      <c r="H1912" s="4">
        <f t="shared" si="117"/>
        <v>1</v>
      </c>
      <c r="I1912" s="5">
        <f>IF(OR(AND(F1912&gt;=50,G1912&gt;SUMIF(SeasonTotals!A$2:A$9,A1912,SeasonTotals!F$2:F$9)),AND(G1912&gt;0.885,F1912&gt;=50,D1912&lt;3)),1,0)</f>
        <v>1</v>
      </c>
      <c r="J1912" s="4">
        <f t="shared" si="118"/>
        <v>0</v>
      </c>
      <c r="K1912" s="5">
        <f t="shared" si="119"/>
        <v>0</v>
      </c>
    </row>
    <row r="1913" spans="1:11" x14ac:dyDescent="0.25">
      <c r="A1913" t="s">
        <v>10</v>
      </c>
      <c r="B1913" t="s">
        <v>75</v>
      </c>
      <c r="C1913">
        <v>1</v>
      </c>
      <c r="D1913">
        <v>4</v>
      </c>
      <c r="E1913">
        <v>28</v>
      </c>
      <c r="F1913">
        <v>60</v>
      </c>
      <c r="G1913" s="1">
        <f t="shared" si="116"/>
        <v>0.875</v>
      </c>
      <c r="H1913" s="4">
        <f t="shared" si="117"/>
        <v>0</v>
      </c>
      <c r="I1913" s="5">
        <f>IF(OR(AND(F1913&gt;=50,G1913&gt;SUMIF(SeasonTotals!A$2:A$9,A1913,SeasonTotals!F$2:F$9)),AND(G1913&gt;0.885,F1913&gt;=50,D1913&lt;3)),1,0)</f>
        <v>0</v>
      </c>
      <c r="J1913" s="4">
        <f t="shared" si="118"/>
        <v>0</v>
      </c>
      <c r="K1913" s="5">
        <f t="shared" si="119"/>
        <v>0</v>
      </c>
    </row>
    <row r="1914" spans="1:11" x14ac:dyDescent="0.25">
      <c r="A1914" t="s">
        <v>10</v>
      </c>
      <c r="B1914" t="s">
        <v>75</v>
      </c>
      <c r="C1914">
        <v>1</v>
      </c>
      <c r="D1914">
        <v>3</v>
      </c>
      <c r="E1914">
        <v>19</v>
      </c>
      <c r="F1914">
        <v>55</v>
      </c>
      <c r="G1914" s="1">
        <f t="shared" si="116"/>
        <v>0.86363636363636365</v>
      </c>
      <c r="H1914" s="4">
        <f t="shared" si="117"/>
        <v>0</v>
      </c>
      <c r="I1914" s="5">
        <f>IF(OR(AND(F1914&gt;=50,G1914&gt;SUMIF(SeasonTotals!A$2:A$9,A1914,SeasonTotals!F$2:F$9)),AND(G1914&gt;0.885,F1914&gt;=50,D1914&lt;3)),1,0)</f>
        <v>0</v>
      </c>
      <c r="J1914" s="4">
        <f t="shared" si="118"/>
        <v>0</v>
      </c>
      <c r="K1914" s="5">
        <f t="shared" si="119"/>
        <v>0</v>
      </c>
    </row>
    <row r="1915" spans="1:11" x14ac:dyDescent="0.25">
      <c r="A1915" t="s">
        <v>10</v>
      </c>
      <c r="B1915" t="s">
        <v>75</v>
      </c>
      <c r="C1915">
        <v>1</v>
      </c>
      <c r="D1915">
        <v>2</v>
      </c>
      <c r="E1915">
        <v>24</v>
      </c>
      <c r="F1915">
        <v>60</v>
      </c>
      <c r="G1915" s="1">
        <f t="shared" si="116"/>
        <v>0.92307692307692313</v>
      </c>
      <c r="H1915" s="4">
        <f t="shared" si="117"/>
        <v>1</v>
      </c>
      <c r="I1915" s="5">
        <f>IF(OR(AND(F1915&gt;=50,G1915&gt;SUMIF(SeasonTotals!A$2:A$9,A1915,SeasonTotals!F$2:F$9)),AND(G1915&gt;0.885,F1915&gt;=50,D1915&lt;3)),1,0)</f>
        <v>1</v>
      </c>
      <c r="J1915" s="4">
        <f t="shared" si="118"/>
        <v>0</v>
      </c>
      <c r="K1915" s="5">
        <f t="shared" si="119"/>
        <v>0</v>
      </c>
    </row>
    <row r="1916" spans="1:11" x14ac:dyDescent="0.25">
      <c r="A1916" t="s">
        <v>10</v>
      </c>
      <c r="B1916" t="s">
        <v>75</v>
      </c>
      <c r="C1916">
        <v>1</v>
      </c>
      <c r="D1916">
        <v>2</v>
      </c>
      <c r="E1916">
        <v>23</v>
      </c>
      <c r="F1916">
        <v>59</v>
      </c>
      <c r="G1916" s="1">
        <f t="shared" si="116"/>
        <v>0.92</v>
      </c>
      <c r="H1916" s="4">
        <f t="shared" si="117"/>
        <v>1</v>
      </c>
      <c r="I1916" s="5">
        <f>IF(OR(AND(F1916&gt;=50,G1916&gt;SUMIF(SeasonTotals!A$2:A$9,A1916,SeasonTotals!F$2:F$9)),AND(G1916&gt;0.885,F1916&gt;=50,D1916&lt;3)),1,0)</f>
        <v>1</v>
      </c>
      <c r="J1916" s="4">
        <f t="shared" si="118"/>
        <v>0</v>
      </c>
      <c r="K1916" s="5">
        <f t="shared" si="119"/>
        <v>0</v>
      </c>
    </row>
    <row r="1917" spans="1:11" x14ac:dyDescent="0.25">
      <c r="A1917" t="s">
        <v>10</v>
      </c>
      <c r="B1917" t="s">
        <v>75</v>
      </c>
      <c r="C1917">
        <v>1</v>
      </c>
      <c r="D1917">
        <v>4</v>
      </c>
      <c r="E1917">
        <v>17</v>
      </c>
      <c r="F1917">
        <v>57</v>
      </c>
      <c r="G1917" s="1">
        <f t="shared" si="116"/>
        <v>0.80952380952380953</v>
      </c>
      <c r="H1917" s="4">
        <f t="shared" si="117"/>
        <v>0</v>
      </c>
      <c r="I1917" s="5">
        <f>IF(OR(AND(F1917&gt;=50,G1917&gt;SUMIF(SeasonTotals!A$2:A$9,A1917,SeasonTotals!F$2:F$9)),AND(G1917&gt;0.885,F1917&gt;=50,D1917&lt;3)),1,0)</f>
        <v>0</v>
      </c>
      <c r="J1917" s="4">
        <f t="shared" si="118"/>
        <v>1</v>
      </c>
      <c r="K1917" s="5">
        <f t="shared" si="119"/>
        <v>0</v>
      </c>
    </row>
    <row r="1918" spans="1:11" x14ac:dyDescent="0.25">
      <c r="A1918" t="s">
        <v>10</v>
      </c>
      <c r="B1918" t="s">
        <v>75</v>
      </c>
      <c r="C1918">
        <v>1</v>
      </c>
      <c r="D1918">
        <v>1</v>
      </c>
      <c r="E1918">
        <v>27</v>
      </c>
      <c r="F1918">
        <v>59</v>
      </c>
      <c r="G1918" s="1">
        <f t="shared" si="116"/>
        <v>0.9642857142857143</v>
      </c>
      <c r="H1918" s="4">
        <f t="shared" si="117"/>
        <v>1</v>
      </c>
      <c r="I1918" s="5">
        <f>IF(OR(AND(F1918&gt;=50,G1918&gt;SUMIF(SeasonTotals!A$2:A$9,A1918,SeasonTotals!F$2:F$9)),AND(G1918&gt;0.885,F1918&gt;=50,D1918&lt;3)),1,0)</f>
        <v>1</v>
      </c>
      <c r="J1918" s="4">
        <f t="shared" si="118"/>
        <v>0</v>
      </c>
      <c r="K1918" s="5">
        <f t="shared" si="119"/>
        <v>0</v>
      </c>
    </row>
    <row r="1919" spans="1:11" x14ac:dyDescent="0.25">
      <c r="A1919" t="s">
        <v>10</v>
      </c>
      <c r="B1919" t="s">
        <v>75</v>
      </c>
      <c r="C1919">
        <v>1</v>
      </c>
      <c r="D1919">
        <v>3</v>
      </c>
      <c r="E1919">
        <v>23</v>
      </c>
      <c r="F1919">
        <v>57</v>
      </c>
      <c r="G1919" s="1">
        <f t="shared" si="116"/>
        <v>0.88461538461538458</v>
      </c>
      <c r="H1919" s="4">
        <f t="shared" si="117"/>
        <v>0</v>
      </c>
      <c r="I1919" s="5">
        <f>IF(OR(AND(F1919&gt;=50,G1919&gt;SUMIF(SeasonTotals!A$2:A$9,A1919,SeasonTotals!F$2:F$9)),AND(G1919&gt;0.885,F1919&gt;=50,D1919&lt;3)),1,0)</f>
        <v>0</v>
      </c>
      <c r="J1919" s="4">
        <f t="shared" si="118"/>
        <v>0</v>
      </c>
      <c r="K1919" s="5">
        <f t="shared" si="119"/>
        <v>0</v>
      </c>
    </row>
    <row r="1920" spans="1:11" x14ac:dyDescent="0.25">
      <c r="A1920" t="s">
        <v>10</v>
      </c>
      <c r="B1920" t="s">
        <v>75</v>
      </c>
      <c r="C1920">
        <v>1</v>
      </c>
      <c r="D1920">
        <v>3</v>
      </c>
      <c r="E1920">
        <v>21</v>
      </c>
      <c r="F1920">
        <v>59</v>
      </c>
      <c r="G1920" s="1">
        <f t="shared" si="116"/>
        <v>0.875</v>
      </c>
      <c r="H1920" s="4">
        <f t="shared" si="117"/>
        <v>0</v>
      </c>
      <c r="I1920" s="5">
        <f>IF(OR(AND(F1920&gt;=50,G1920&gt;SUMIF(SeasonTotals!A$2:A$9,A1920,SeasonTotals!F$2:F$9)),AND(G1920&gt;0.885,F1920&gt;=50,D1920&lt;3)),1,0)</f>
        <v>0</v>
      </c>
      <c r="J1920" s="4">
        <f t="shared" si="118"/>
        <v>0</v>
      </c>
      <c r="K1920" s="5">
        <f t="shared" si="119"/>
        <v>0</v>
      </c>
    </row>
    <row r="1921" spans="1:11" x14ac:dyDescent="0.25">
      <c r="A1921" t="s">
        <v>10</v>
      </c>
      <c r="B1921" t="s">
        <v>75</v>
      </c>
      <c r="C1921">
        <v>1</v>
      </c>
      <c r="D1921">
        <v>4</v>
      </c>
      <c r="E1921">
        <v>34</v>
      </c>
      <c r="F1921">
        <v>63</v>
      </c>
      <c r="G1921" s="1">
        <f t="shared" si="116"/>
        <v>0.89473684210526316</v>
      </c>
      <c r="H1921" s="4">
        <f t="shared" si="117"/>
        <v>0</v>
      </c>
      <c r="I1921" s="5">
        <f>IF(OR(AND(F1921&gt;=50,G1921&gt;SUMIF(SeasonTotals!A$2:A$9,A1921,SeasonTotals!F$2:F$9)),AND(G1921&gt;0.885,F1921&gt;=50,D1921&lt;3)),1,0)</f>
        <v>0</v>
      </c>
      <c r="J1921" s="4">
        <f t="shared" si="118"/>
        <v>0</v>
      </c>
      <c r="K1921" s="5">
        <f t="shared" si="119"/>
        <v>0</v>
      </c>
    </row>
    <row r="1922" spans="1:11" x14ac:dyDescent="0.25">
      <c r="A1922" t="s">
        <v>10</v>
      </c>
      <c r="B1922" t="s">
        <v>75</v>
      </c>
      <c r="C1922">
        <v>1</v>
      </c>
      <c r="D1922">
        <v>2</v>
      </c>
      <c r="E1922">
        <v>35</v>
      </c>
      <c r="F1922">
        <v>65</v>
      </c>
      <c r="G1922" s="1">
        <f t="shared" ref="G1922:G1985" si="120">E1922/MAX(1,SUM(D1922:E1922))</f>
        <v>0.94594594594594594</v>
      </c>
      <c r="H1922" s="4">
        <f t="shared" ref="H1922:H1985" si="121">IF(AND(F1922&gt;=50,OR(G1922&gt;0.913,AND(G1922&gt;0.885,D1922&lt;3))),1,0)</f>
        <v>1</v>
      </c>
      <c r="I1922" s="5">
        <f>IF(OR(AND(F1922&gt;=50,G1922&gt;SUMIF(SeasonTotals!A$2:A$9,A1922,SeasonTotals!F$2:F$9)),AND(G1922&gt;0.885,F1922&gt;=50,D1922&lt;3)),1,0)</f>
        <v>1</v>
      </c>
      <c r="J1922" s="4">
        <f t="shared" ref="J1922:J1985" si="122">IF(G1922&lt;0.85,1,0)</f>
        <v>0</v>
      </c>
      <c r="K1922" s="5">
        <f t="shared" ref="K1922:K1985" si="123">IF(F1922&lt;55,1,0)</f>
        <v>0</v>
      </c>
    </row>
    <row r="1923" spans="1:11" x14ac:dyDescent="0.25">
      <c r="A1923" t="s">
        <v>10</v>
      </c>
      <c r="B1923" t="s">
        <v>75</v>
      </c>
      <c r="C1923">
        <v>1</v>
      </c>
      <c r="D1923">
        <v>1</v>
      </c>
      <c r="E1923">
        <v>32</v>
      </c>
      <c r="F1923">
        <v>60</v>
      </c>
      <c r="G1923" s="1">
        <f t="shared" si="120"/>
        <v>0.96969696969696972</v>
      </c>
      <c r="H1923" s="4">
        <f t="shared" si="121"/>
        <v>1</v>
      </c>
      <c r="I1923" s="5">
        <f>IF(OR(AND(F1923&gt;=50,G1923&gt;SUMIF(SeasonTotals!A$2:A$9,A1923,SeasonTotals!F$2:F$9)),AND(G1923&gt;0.885,F1923&gt;=50,D1923&lt;3)),1,0)</f>
        <v>1</v>
      </c>
      <c r="J1923" s="4">
        <f t="shared" si="122"/>
        <v>0</v>
      </c>
      <c r="K1923" s="5">
        <f t="shared" si="123"/>
        <v>0</v>
      </c>
    </row>
    <row r="1924" spans="1:11" x14ac:dyDescent="0.25">
      <c r="A1924" t="s">
        <v>10</v>
      </c>
      <c r="B1924" t="s">
        <v>75</v>
      </c>
      <c r="C1924">
        <v>1</v>
      </c>
      <c r="D1924">
        <v>1</v>
      </c>
      <c r="E1924">
        <v>22</v>
      </c>
      <c r="F1924">
        <v>65</v>
      </c>
      <c r="G1924" s="1">
        <f t="shared" si="120"/>
        <v>0.95652173913043481</v>
      </c>
      <c r="H1924" s="4">
        <f t="shared" si="121"/>
        <v>1</v>
      </c>
      <c r="I1924" s="5">
        <f>IF(OR(AND(F1924&gt;=50,G1924&gt;SUMIF(SeasonTotals!A$2:A$9,A1924,SeasonTotals!F$2:F$9)),AND(G1924&gt;0.885,F1924&gt;=50,D1924&lt;3)),1,0)</f>
        <v>1</v>
      </c>
      <c r="J1924" s="4">
        <f t="shared" si="122"/>
        <v>0</v>
      </c>
      <c r="K1924" s="5">
        <f t="shared" si="123"/>
        <v>0</v>
      </c>
    </row>
    <row r="1925" spans="1:11" x14ac:dyDescent="0.25">
      <c r="A1925" t="s">
        <v>10</v>
      </c>
      <c r="B1925" t="s">
        <v>75</v>
      </c>
      <c r="C1925">
        <v>1</v>
      </c>
      <c r="D1925">
        <v>1</v>
      </c>
      <c r="E1925">
        <v>38</v>
      </c>
      <c r="F1925">
        <v>64</v>
      </c>
      <c r="G1925" s="1">
        <f t="shared" si="120"/>
        <v>0.97435897435897434</v>
      </c>
      <c r="H1925" s="4">
        <f t="shared" si="121"/>
        <v>1</v>
      </c>
      <c r="I1925" s="5">
        <f>IF(OR(AND(F1925&gt;=50,G1925&gt;SUMIF(SeasonTotals!A$2:A$9,A1925,SeasonTotals!F$2:F$9)),AND(G1925&gt;0.885,F1925&gt;=50,D1925&lt;3)),1,0)</f>
        <v>1</v>
      </c>
      <c r="J1925" s="4">
        <f t="shared" si="122"/>
        <v>0</v>
      </c>
      <c r="K1925" s="5">
        <f t="shared" si="123"/>
        <v>0</v>
      </c>
    </row>
    <row r="1926" spans="1:11" x14ac:dyDescent="0.25">
      <c r="A1926" t="s">
        <v>10</v>
      </c>
      <c r="B1926" t="s">
        <v>75</v>
      </c>
      <c r="C1926">
        <v>1</v>
      </c>
      <c r="D1926">
        <v>3</v>
      </c>
      <c r="E1926">
        <v>20</v>
      </c>
      <c r="F1926">
        <v>59</v>
      </c>
      <c r="G1926" s="1">
        <f t="shared" si="120"/>
        <v>0.86956521739130432</v>
      </c>
      <c r="H1926" s="4">
        <f t="shared" si="121"/>
        <v>0</v>
      </c>
      <c r="I1926" s="5">
        <f>IF(OR(AND(F1926&gt;=50,G1926&gt;SUMIF(SeasonTotals!A$2:A$9,A1926,SeasonTotals!F$2:F$9)),AND(G1926&gt;0.885,F1926&gt;=50,D1926&lt;3)),1,0)</f>
        <v>0</v>
      </c>
      <c r="J1926" s="4">
        <f t="shared" si="122"/>
        <v>0</v>
      </c>
      <c r="K1926" s="5">
        <f t="shared" si="123"/>
        <v>0</v>
      </c>
    </row>
    <row r="1927" spans="1:11" x14ac:dyDescent="0.25">
      <c r="A1927" t="s">
        <v>10</v>
      </c>
      <c r="B1927" t="s">
        <v>75</v>
      </c>
      <c r="C1927">
        <v>1</v>
      </c>
      <c r="D1927">
        <v>4</v>
      </c>
      <c r="E1927">
        <v>23</v>
      </c>
      <c r="F1927">
        <v>58</v>
      </c>
      <c r="G1927" s="1">
        <f t="shared" si="120"/>
        <v>0.85185185185185186</v>
      </c>
      <c r="H1927" s="4">
        <f t="shared" si="121"/>
        <v>0</v>
      </c>
      <c r="I1927" s="5">
        <f>IF(OR(AND(F1927&gt;=50,G1927&gt;SUMIF(SeasonTotals!A$2:A$9,A1927,SeasonTotals!F$2:F$9)),AND(G1927&gt;0.885,F1927&gt;=50,D1927&lt;3)),1,0)</f>
        <v>0</v>
      </c>
      <c r="J1927" s="4">
        <f t="shared" si="122"/>
        <v>0</v>
      </c>
      <c r="K1927" s="5">
        <f t="shared" si="123"/>
        <v>0</v>
      </c>
    </row>
    <row r="1928" spans="1:11" x14ac:dyDescent="0.25">
      <c r="A1928" t="s">
        <v>10</v>
      </c>
      <c r="B1928" t="s">
        <v>75</v>
      </c>
      <c r="C1928">
        <v>1</v>
      </c>
      <c r="D1928">
        <v>1</v>
      </c>
      <c r="E1928">
        <v>24</v>
      </c>
      <c r="F1928">
        <v>60</v>
      </c>
      <c r="G1928" s="1">
        <f t="shared" si="120"/>
        <v>0.96</v>
      </c>
      <c r="H1928" s="4">
        <f t="shared" si="121"/>
        <v>1</v>
      </c>
      <c r="I1928" s="5">
        <f>IF(OR(AND(F1928&gt;=50,G1928&gt;SUMIF(SeasonTotals!A$2:A$9,A1928,SeasonTotals!F$2:F$9)),AND(G1928&gt;0.885,F1928&gt;=50,D1928&lt;3)),1,0)</f>
        <v>1</v>
      </c>
      <c r="J1928" s="4">
        <f t="shared" si="122"/>
        <v>0</v>
      </c>
      <c r="K1928" s="5">
        <f t="shared" si="123"/>
        <v>0</v>
      </c>
    </row>
    <row r="1929" spans="1:11" x14ac:dyDescent="0.25">
      <c r="A1929" t="s">
        <v>10</v>
      </c>
      <c r="B1929" t="s">
        <v>75</v>
      </c>
      <c r="C1929">
        <v>1</v>
      </c>
      <c r="D1929">
        <v>1</v>
      </c>
      <c r="E1929">
        <v>21</v>
      </c>
      <c r="F1929">
        <v>60</v>
      </c>
      <c r="G1929" s="1">
        <f t="shared" si="120"/>
        <v>0.95454545454545459</v>
      </c>
      <c r="H1929" s="4">
        <f t="shared" si="121"/>
        <v>1</v>
      </c>
      <c r="I1929" s="5">
        <f>IF(OR(AND(F1929&gt;=50,G1929&gt;SUMIF(SeasonTotals!A$2:A$9,A1929,SeasonTotals!F$2:F$9)),AND(G1929&gt;0.885,F1929&gt;=50,D1929&lt;3)),1,0)</f>
        <v>1</v>
      </c>
      <c r="J1929" s="4">
        <f t="shared" si="122"/>
        <v>0</v>
      </c>
      <c r="K1929" s="5">
        <f t="shared" si="123"/>
        <v>0</v>
      </c>
    </row>
    <row r="1930" spans="1:11" x14ac:dyDescent="0.25">
      <c r="A1930" t="s">
        <v>10</v>
      </c>
      <c r="B1930" t="s">
        <v>75</v>
      </c>
      <c r="C1930">
        <v>1</v>
      </c>
      <c r="D1930">
        <v>4</v>
      </c>
      <c r="E1930">
        <v>32</v>
      </c>
      <c r="F1930">
        <v>58</v>
      </c>
      <c r="G1930" s="1">
        <f t="shared" si="120"/>
        <v>0.88888888888888884</v>
      </c>
      <c r="H1930" s="4">
        <f t="shared" si="121"/>
        <v>0</v>
      </c>
      <c r="I1930" s="5">
        <f>IF(OR(AND(F1930&gt;=50,G1930&gt;SUMIF(SeasonTotals!A$2:A$9,A1930,SeasonTotals!F$2:F$9)),AND(G1930&gt;0.885,F1930&gt;=50,D1930&lt;3)),1,0)</f>
        <v>0</v>
      </c>
      <c r="J1930" s="4">
        <f t="shared" si="122"/>
        <v>0</v>
      </c>
      <c r="K1930" s="5">
        <f t="shared" si="123"/>
        <v>0</v>
      </c>
    </row>
    <row r="1931" spans="1:11" x14ac:dyDescent="0.25">
      <c r="A1931" t="s">
        <v>10</v>
      </c>
      <c r="B1931" t="s">
        <v>75</v>
      </c>
      <c r="C1931">
        <v>1</v>
      </c>
      <c r="D1931">
        <v>5</v>
      </c>
      <c r="E1931">
        <v>34</v>
      </c>
      <c r="F1931">
        <v>61</v>
      </c>
      <c r="G1931" s="1">
        <f t="shared" si="120"/>
        <v>0.87179487179487181</v>
      </c>
      <c r="H1931" s="4">
        <f t="shared" si="121"/>
        <v>0</v>
      </c>
      <c r="I1931" s="5">
        <f>IF(OR(AND(F1931&gt;=50,G1931&gt;SUMIF(SeasonTotals!A$2:A$9,A1931,SeasonTotals!F$2:F$9)),AND(G1931&gt;0.885,F1931&gt;=50,D1931&lt;3)),1,0)</f>
        <v>0</v>
      </c>
      <c r="J1931" s="4">
        <f t="shared" si="122"/>
        <v>0</v>
      </c>
      <c r="K1931" s="5">
        <f t="shared" si="123"/>
        <v>0</v>
      </c>
    </row>
    <row r="1932" spans="1:11" x14ac:dyDescent="0.25">
      <c r="A1932" t="s">
        <v>10</v>
      </c>
      <c r="B1932" t="s">
        <v>75</v>
      </c>
      <c r="C1932">
        <v>1</v>
      </c>
      <c r="D1932">
        <v>5</v>
      </c>
      <c r="E1932">
        <v>20</v>
      </c>
      <c r="F1932">
        <v>49</v>
      </c>
      <c r="G1932" s="1">
        <f t="shared" si="120"/>
        <v>0.8</v>
      </c>
      <c r="H1932" s="4">
        <f t="shared" si="121"/>
        <v>0</v>
      </c>
      <c r="I1932" s="5">
        <f>IF(OR(AND(F1932&gt;=50,G1932&gt;SUMIF(SeasonTotals!A$2:A$9,A1932,SeasonTotals!F$2:F$9)),AND(G1932&gt;0.885,F1932&gt;=50,D1932&lt;3)),1,0)</f>
        <v>0</v>
      </c>
      <c r="J1932" s="4">
        <f t="shared" si="122"/>
        <v>1</v>
      </c>
      <c r="K1932" s="5">
        <f t="shared" si="123"/>
        <v>1</v>
      </c>
    </row>
    <row r="1933" spans="1:11" x14ac:dyDescent="0.25">
      <c r="A1933" t="s">
        <v>10</v>
      </c>
      <c r="B1933" t="s">
        <v>75</v>
      </c>
      <c r="C1933">
        <v>1</v>
      </c>
      <c r="D1933">
        <v>0</v>
      </c>
      <c r="E1933">
        <v>32</v>
      </c>
      <c r="F1933">
        <v>60</v>
      </c>
      <c r="G1933" s="1">
        <f t="shared" si="120"/>
        <v>1</v>
      </c>
      <c r="H1933" s="4">
        <f t="shared" si="121"/>
        <v>1</v>
      </c>
      <c r="I1933" s="5">
        <f>IF(OR(AND(F1933&gt;=50,G1933&gt;SUMIF(SeasonTotals!A$2:A$9,A1933,SeasonTotals!F$2:F$9)),AND(G1933&gt;0.885,F1933&gt;=50,D1933&lt;3)),1,0)</f>
        <v>1</v>
      </c>
      <c r="J1933" s="4">
        <f t="shared" si="122"/>
        <v>0</v>
      </c>
      <c r="K1933" s="5">
        <f t="shared" si="123"/>
        <v>0</v>
      </c>
    </row>
    <row r="1934" spans="1:11" x14ac:dyDescent="0.25">
      <c r="A1934" t="s">
        <v>10</v>
      </c>
      <c r="B1934" t="s">
        <v>75</v>
      </c>
      <c r="C1934">
        <v>1</v>
      </c>
      <c r="D1934">
        <v>5</v>
      </c>
      <c r="E1934">
        <v>8</v>
      </c>
      <c r="F1934">
        <v>27</v>
      </c>
      <c r="G1934" s="1">
        <f t="shared" si="120"/>
        <v>0.61538461538461542</v>
      </c>
      <c r="H1934" s="4">
        <f t="shared" si="121"/>
        <v>0</v>
      </c>
      <c r="I1934" s="5">
        <f>IF(OR(AND(F1934&gt;=50,G1934&gt;SUMIF(SeasonTotals!A$2:A$9,A1934,SeasonTotals!F$2:F$9)),AND(G1934&gt;0.885,F1934&gt;=50,D1934&lt;3)),1,0)</f>
        <v>0</v>
      </c>
      <c r="J1934" s="4">
        <f t="shared" si="122"/>
        <v>1</v>
      </c>
      <c r="K1934" s="5">
        <f t="shared" si="123"/>
        <v>1</v>
      </c>
    </row>
    <row r="1935" spans="1:11" x14ac:dyDescent="0.25">
      <c r="A1935" t="s">
        <v>10</v>
      </c>
      <c r="B1935" t="s">
        <v>75</v>
      </c>
      <c r="C1935">
        <v>1</v>
      </c>
      <c r="D1935">
        <v>1</v>
      </c>
      <c r="E1935">
        <v>9</v>
      </c>
      <c r="F1935">
        <v>60</v>
      </c>
      <c r="G1935" s="1">
        <f t="shared" si="120"/>
        <v>0.9</v>
      </c>
      <c r="H1935" s="4">
        <f t="shared" si="121"/>
        <v>1</v>
      </c>
      <c r="I1935" s="5">
        <f>IF(OR(AND(F1935&gt;=50,G1935&gt;SUMIF(SeasonTotals!A$2:A$9,A1935,SeasonTotals!F$2:F$9)),AND(G1935&gt;0.885,F1935&gt;=50,D1935&lt;3)),1,0)</f>
        <v>1</v>
      </c>
      <c r="J1935" s="4">
        <f t="shared" si="122"/>
        <v>0</v>
      </c>
      <c r="K1935" s="5">
        <f t="shared" si="123"/>
        <v>0</v>
      </c>
    </row>
    <row r="1936" spans="1:11" x14ac:dyDescent="0.25">
      <c r="A1936" t="s">
        <v>10</v>
      </c>
      <c r="B1936" t="s">
        <v>75</v>
      </c>
      <c r="C1936">
        <v>1</v>
      </c>
      <c r="D1936">
        <v>2</v>
      </c>
      <c r="E1936">
        <v>28</v>
      </c>
      <c r="F1936">
        <v>59</v>
      </c>
      <c r="G1936" s="1">
        <f t="shared" si="120"/>
        <v>0.93333333333333335</v>
      </c>
      <c r="H1936" s="4">
        <f t="shared" si="121"/>
        <v>1</v>
      </c>
      <c r="I1936" s="5">
        <f>IF(OR(AND(F1936&gt;=50,G1936&gt;SUMIF(SeasonTotals!A$2:A$9,A1936,SeasonTotals!F$2:F$9)),AND(G1936&gt;0.885,F1936&gt;=50,D1936&lt;3)),1,0)</f>
        <v>1</v>
      </c>
      <c r="J1936" s="4">
        <f t="shared" si="122"/>
        <v>0</v>
      </c>
      <c r="K1936" s="5">
        <f t="shared" si="123"/>
        <v>0</v>
      </c>
    </row>
    <row r="1937" spans="1:11" x14ac:dyDescent="0.25">
      <c r="A1937" t="s">
        <v>10</v>
      </c>
      <c r="B1937" t="s">
        <v>75</v>
      </c>
      <c r="C1937">
        <v>1</v>
      </c>
      <c r="D1937">
        <v>3</v>
      </c>
      <c r="E1937">
        <v>20</v>
      </c>
      <c r="F1937">
        <v>59</v>
      </c>
      <c r="G1937" s="1">
        <f t="shared" si="120"/>
        <v>0.86956521739130432</v>
      </c>
      <c r="H1937" s="4">
        <f t="shared" si="121"/>
        <v>0</v>
      </c>
      <c r="I1937" s="5">
        <f>IF(OR(AND(F1937&gt;=50,G1937&gt;SUMIF(SeasonTotals!A$2:A$9,A1937,SeasonTotals!F$2:F$9)),AND(G1937&gt;0.885,F1937&gt;=50,D1937&lt;3)),1,0)</f>
        <v>0</v>
      </c>
      <c r="J1937" s="4">
        <f t="shared" si="122"/>
        <v>0</v>
      </c>
      <c r="K1937" s="5">
        <f t="shared" si="123"/>
        <v>0</v>
      </c>
    </row>
    <row r="1938" spans="1:11" x14ac:dyDescent="0.25">
      <c r="A1938" t="s">
        <v>10</v>
      </c>
      <c r="B1938" t="s">
        <v>75</v>
      </c>
      <c r="C1938">
        <v>1</v>
      </c>
      <c r="D1938">
        <v>6</v>
      </c>
      <c r="E1938">
        <v>19</v>
      </c>
      <c r="F1938">
        <v>63</v>
      </c>
      <c r="G1938" s="1">
        <f t="shared" si="120"/>
        <v>0.76</v>
      </c>
      <c r="H1938" s="4">
        <f t="shared" si="121"/>
        <v>0</v>
      </c>
      <c r="I1938" s="5">
        <f>IF(OR(AND(F1938&gt;=50,G1938&gt;SUMIF(SeasonTotals!A$2:A$9,A1938,SeasonTotals!F$2:F$9)),AND(G1938&gt;0.885,F1938&gt;=50,D1938&lt;3)),1,0)</f>
        <v>0</v>
      </c>
      <c r="J1938" s="4">
        <f t="shared" si="122"/>
        <v>1</v>
      </c>
      <c r="K1938" s="5">
        <f t="shared" si="123"/>
        <v>0</v>
      </c>
    </row>
    <row r="1939" spans="1:11" x14ac:dyDescent="0.25">
      <c r="A1939" t="s">
        <v>10</v>
      </c>
      <c r="B1939" t="s">
        <v>75</v>
      </c>
      <c r="C1939">
        <v>1</v>
      </c>
      <c r="D1939">
        <v>3</v>
      </c>
      <c r="E1939">
        <v>29</v>
      </c>
      <c r="F1939">
        <v>60</v>
      </c>
      <c r="G1939" s="1">
        <f t="shared" si="120"/>
        <v>0.90625</v>
      </c>
      <c r="H1939" s="4">
        <f t="shared" si="121"/>
        <v>0</v>
      </c>
      <c r="I1939" s="5">
        <f>IF(OR(AND(F1939&gt;=50,G1939&gt;SUMIF(SeasonTotals!A$2:A$9,A1939,SeasonTotals!F$2:F$9)),AND(G1939&gt;0.885,F1939&gt;=50,D1939&lt;3)),1,0)</f>
        <v>0</v>
      </c>
      <c r="J1939" s="4">
        <f t="shared" si="122"/>
        <v>0</v>
      </c>
      <c r="K1939" s="5">
        <f t="shared" si="123"/>
        <v>0</v>
      </c>
    </row>
    <row r="1940" spans="1:11" x14ac:dyDescent="0.25">
      <c r="A1940" t="s">
        <v>10</v>
      </c>
      <c r="B1940" t="s">
        <v>75</v>
      </c>
      <c r="C1940">
        <v>1</v>
      </c>
      <c r="D1940">
        <v>4</v>
      </c>
      <c r="E1940">
        <v>18</v>
      </c>
      <c r="F1940">
        <v>40</v>
      </c>
      <c r="G1940" s="1">
        <f t="shared" si="120"/>
        <v>0.81818181818181823</v>
      </c>
      <c r="H1940" s="4">
        <f t="shared" si="121"/>
        <v>0</v>
      </c>
      <c r="I1940" s="5">
        <f>IF(OR(AND(F1940&gt;=50,G1940&gt;SUMIF(SeasonTotals!A$2:A$9,A1940,SeasonTotals!F$2:F$9)),AND(G1940&gt;0.885,F1940&gt;=50,D1940&lt;3)),1,0)</f>
        <v>0</v>
      </c>
      <c r="J1940" s="4">
        <f t="shared" si="122"/>
        <v>1</v>
      </c>
      <c r="K1940" s="5">
        <f t="shared" si="123"/>
        <v>1</v>
      </c>
    </row>
    <row r="1941" spans="1:11" x14ac:dyDescent="0.25">
      <c r="A1941" t="s">
        <v>10</v>
      </c>
      <c r="B1941" t="s">
        <v>75</v>
      </c>
      <c r="C1941">
        <v>1</v>
      </c>
      <c r="D1941">
        <v>1</v>
      </c>
      <c r="E1941">
        <v>29</v>
      </c>
      <c r="F1941">
        <v>60</v>
      </c>
      <c r="G1941" s="1">
        <f t="shared" si="120"/>
        <v>0.96666666666666667</v>
      </c>
      <c r="H1941" s="4">
        <f t="shared" si="121"/>
        <v>1</v>
      </c>
      <c r="I1941" s="5">
        <f>IF(OR(AND(F1941&gt;=50,G1941&gt;SUMIF(SeasonTotals!A$2:A$9,A1941,SeasonTotals!F$2:F$9)),AND(G1941&gt;0.885,F1941&gt;=50,D1941&lt;3)),1,0)</f>
        <v>1</v>
      </c>
      <c r="J1941" s="4">
        <f t="shared" si="122"/>
        <v>0</v>
      </c>
      <c r="K1941" s="5">
        <f t="shared" si="123"/>
        <v>0</v>
      </c>
    </row>
    <row r="1942" spans="1:11" x14ac:dyDescent="0.25">
      <c r="A1942" t="s">
        <v>10</v>
      </c>
      <c r="B1942" t="s">
        <v>76</v>
      </c>
      <c r="C1942">
        <v>1</v>
      </c>
      <c r="D1942">
        <v>3</v>
      </c>
      <c r="E1942">
        <v>31</v>
      </c>
      <c r="F1942">
        <v>60</v>
      </c>
      <c r="G1942" s="1">
        <f t="shared" si="120"/>
        <v>0.91176470588235292</v>
      </c>
      <c r="H1942" s="4">
        <f t="shared" si="121"/>
        <v>0</v>
      </c>
      <c r="I1942" s="5">
        <f>IF(OR(AND(F1942&gt;=50,G1942&gt;SUMIF(SeasonTotals!A$2:A$9,A1942,SeasonTotals!F$2:F$9)),AND(G1942&gt;0.885,F1942&gt;=50,D1942&lt;3)),1,0)</f>
        <v>1</v>
      </c>
      <c r="J1942" s="4">
        <f t="shared" si="122"/>
        <v>0</v>
      </c>
      <c r="K1942" s="5">
        <f t="shared" si="123"/>
        <v>0</v>
      </c>
    </row>
    <row r="1943" spans="1:11" x14ac:dyDescent="0.25">
      <c r="A1943" t="s">
        <v>10</v>
      </c>
      <c r="B1943" t="s">
        <v>76</v>
      </c>
      <c r="C1943">
        <v>1</v>
      </c>
      <c r="D1943">
        <v>4</v>
      </c>
      <c r="E1943">
        <v>18</v>
      </c>
      <c r="F1943">
        <v>44</v>
      </c>
      <c r="G1943" s="1">
        <f t="shared" si="120"/>
        <v>0.81818181818181823</v>
      </c>
      <c r="H1943" s="4">
        <f t="shared" si="121"/>
        <v>0</v>
      </c>
      <c r="I1943" s="5">
        <f>IF(OR(AND(F1943&gt;=50,G1943&gt;SUMIF(SeasonTotals!A$2:A$9,A1943,SeasonTotals!F$2:F$9)),AND(G1943&gt;0.885,F1943&gt;=50,D1943&lt;3)),1,0)</f>
        <v>0</v>
      </c>
      <c r="J1943" s="4">
        <f t="shared" si="122"/>
        <v>1</v>
      </c>
      <c r="K1943" s="5">
        <f t="shared" si="123"/>
        <v>1</v>
      </c>
    </row>
    <row r="1944" spans="1:11" x14ac:dyDescent="0.25">
      <c r="A1944" t="s">
        <v>10</v>
      </c>
      <c r="B1944" t="s">
        <v>76</v>
      </c>
      <c r="C1944">
        <v>1</v>
      </c>
      <c r="D1944">
        <v>2</v>
      </c>
      <c r="E1944">
        <v>24</v>
      </c>
      <c r="F1944">
        <v>60</v>
      </c>
      <c r="G1944" s="1">
        <f t="shared" si="120"/>
        <v>0.92307692307692313</v>
      </c>
      <c r="H1944" s="4">
        <f t="shared" si="121"/>
        <v>1</v>
      </c>
      <c r="I1944" s="5">
        <f>IF(OR(AND(F1944&gt;=50,G1944&gt;SUMIF(SeasonTotals!A$2:A$9,A1944,SeasonTotals!F$2:F$9)),AND(G1944&gt;0.885,F1944&gt;=50,D1944&lt;3)),1,0)</f>
        <v>1</v>
      </c>
      <c r="J1944" s="4">
        <f t="shared" si="122"/>
        <v>0</v>
      </c>
      <c r="K1944" s="5">
        <f t="shared" si="123"/>
        <v>0</v>
      </c>
    </row>
    <row r="1945" spans="1:11" x14ac:dyDescent="0.25">
      <c r="A1945" t="s">
        <v>10</v>
      </c>
      <c r="B1945" t="s">
        <v>76</v>
      </c>
      <c r="C1945">
        <v>1</v>
      </c>
      <c r="D1945">
        <v>1</v>
      </c>
      <c r="E1945">
        <v>24</v>
      </c>
      <c r="F1945">
        <v>60</v>
      </c>
      <c r="G1945" s="1">
        <f t="shared" si="120"/>
        <v>0.96</v>
      </c>
      <c r="H1945" s="4">
        <f t="shared" si="121"/>
        <v>1</v>
      </c>
      <c r="I1945" s="5">
        <f>IF(OR(AND(F1945&gt;=50,G1945&gt;SUMIF(SeasonTotals!A$2:A$9,A1945,SeasonTotals!F$2:F$9)),AND(G1945&gt;0.885,F1945&gt;=50,D1945&lt;3)),1,0)</f>
        <v>1</v>
      </c>
      <c r="J1945" s="4">
        <f t="shared" si="122"/>
        <v>0</v>
      </c>
      <c r="K1945" s="5">
        <f t="shared" si="123"/>
        <v>0</v>
      </c>
    </row>
    <row r="1946" spans="1:11" x14ac:dyDescent="0.25">
      <c r="A1946" t="s">
        <v>10</v>
      </c>
      <c r="B1946" t="s">
        <v>76</v>
      </c>
      <c r="C1946">
        <v>1</v>
      </c>
      <c r="D1946">
        <v>4</v>
      </c>
      <c r="E1946">
        <v>8</v>
      </c>
      <c r="F1946">
        <v>23</v>
      </c>
      <c r="G1946" s="1">
        <f t="shared" si="120"/>
        <v>0.66666666666666663</v>
      </c>
      <c r="H1946" s="4">
        <f t="shared" si="121"/>
        <v>0</v>
      </c>
      <c r="I1946" s="5">
        <f>IF(OR(AND(F1946&gt;=50,G1946&gt;SUMIF(SeasonTotals!A$2:A$9,A1946,SeasonTotals!F$2:F$9)),AND(G1946&gt;0.885,F1946&gt;=50,D1946&lt;3)),1,0)</f>
        <v>0</v>
      </c>
      <c r="J1946" s="4">
        <f t="shared" si="122"/>
        <v>1</v>
      </c>
      <c r="K1946" s="5">
        <f t="shared" si="123"/>
        <v>1</v>
      </c>
    </row>
    <row r="1947" spans="1:11" x14ac:dyDescent="0.25">
      <c r="A1947" t="s">
        <v>10</v>
      </c>
      <c r="B1947" t="s">
        <v>76</v>
      </c>
      <c r="C1947">
        <v>1</v>
      </c>
      <c r="D1947">
        <v>3</v>
      </c>
      <c r="E1947">
        <v>29</v>
      </c>
      <c r="F1947">
        <v>59</v>
      </c>
      <c r="G1947" s="1">
        <f t="shared" si="120"/>
        <v>0.90625</v>
      </c>
      <c r="H1947" s="4">
        <f t="shared" si="121"/>
        <v>0</v>
      </c>
      <c r="I1947" s="5">
        <f>IF(OR(AND(F1947&gt;=50,G1947&gt;SUMIF(SeasonTotals!A$2:A$9,A1947,SeasonTotals!F$2:F$9)),AND(G1947&gt;0.885,F1947&gt;=50,D1947&lt;3)),1,0)</f>
        <v>0</v>
      </c>
      <c r="J1947" s="4">
        <f t="shared" si="122"/>
        <v>0</v>
      </c>
      <c r="K1947" s="5">
        <f t="shared" si="123"/>
        <v>0</v>
      </c>
    </row>
    <row r="1948" spans="1:11" x14ac:dyDescent="0.25">
      <c r="A1948" t="s">
        <v>10</v>
      </c>
      <c r="B1948" t="s">
        <v>76</v>
      </c>
      <c r="C1948">
        <v>1</v>
      </c>
      <c r="D1948">
        <v>2</v>
      </c>
      <c r="E1948">
        <v>25</v>
      </c>
      <c r="F1948">
        <v>60</v>
      </c>
      <c r="G1948" s="1">
        <f t="shared" si="120"/>
        <v>0.92592592592592593</v>
      </c>
      <c r="H1948" s="4">
        <f t="shared" si="121"/>
        <v>1</v>
      </c>
      <c r="I1948" s="5">
        <f>IF(OR(AND(F1948&gt;=50,G1948&gt;SUMIF(SeasonTotals!A$2:A$9,A1948,SeasonTotals!F$2:F$9)),AND(G1948&gt;0.885,F1948&gt;=50,D1948&lt;3)),1,0)</f>
        <v>1</v>
      </c>
      <c r="J1948" s="4">
        <f t="shared" si="122"/>
        <v>0</v>
      </c>
      <c r="K1948" s="5">
        <f t="shared" si="123"/>
        <v>0</v>
      </c>
    </row>
    <row r="1949" spans="1:11" x14ac:dyDescent="0.25">
      <c r="A1949" t="s">
        <v>10</v>
      </c>
      <c r="B1949" t="s">
        <v>76</v>
      </c>
      <c r="C1949">
        <v>1</v>
      </c>
      <c r="D1949">
        <v>1</v>
      </c>
      <c r="E1949">
        <v>21</v>
      </c>
      <c r="F1949">
        <v>60</v>
      </c>
      <c r="G1949" s="1">
        <f t="shared" si="120"/>
        <v>0.95454545454545459</v>
      </c>
      <c r="H1949" s="4">
        <f t="shared" si="121"/>
        <v>1</v>
      </c>
      <c r="I1949" s="5">
        <f>IF(OR(AND(F1949&gt;=50,G1949&gt;SUMIF(SeasonTotals!A$2:A$9,A1949,SeasonTotals!F$2:F$9)),AND(G1949&gt;0.885,F1949&gt;=50,D1949&lt;3)),1,0)</f>
        <v>1</v>
      </c>
      <c r="J1949" s="4">
        <f t="shared" si="122"/>
        <v>0</v>
      </c>
      <c r="K1949" s="5">
        <f t="shared" si="123"/>
        <v>0</v>
      </c>
    </row>
    <row r="1950" spans="1:11" x14ac:dyDescent="0.25">
      <c r="A1950" t="s">
        <v>10</v>
      </c>
      <c r="B1950" t="s">
        <v>76</v>
      </c>
      <c r="C1950">
        <v>1</v>
      </c>
      <c r="D1950">
        <v>4</v>
      </c>
      <c r="E1950">
        <v>18</v>
      </c>
      <c r="F1950">
        <v>58</v>
      </c>
      <c r="G1950" s="1">
        <f t="shared" si="120"/>
        <v>0.81818181818181823</v>
      </c>
      <c r="H1950" s="4">
        <f t="shared" si="121"/>
        <v>0</v>
      </c>
      <c r="I1950" s="5">
        <f>IF(OR(AND(F1950&gt;=50,G1950&gt;SUMIF(SeasonTotals!A$2:A$9,A1950,SeasonTotals!F$2:F$9)),AND(G1950&gt;0.885,F1950&gt;=50,D1950&lt;3)),1,0)</f>
        <v>0</v>
      </c>
      <c r="J1950" s="4">
        <f t="shared" si="122"/>
        <v>1</v>
      </c>
      <c r="K1950" s="5">
        <f t="shared" si="123"/>
        <v>0</v>
      </c>
    </row>
    <row r="1951" spans="1:11" x14ac:dyDescent="0.25">
      <c r="A1951" t="s">
        <v>10</v>
      </c>
      <c r="B1951" t="s">
        <v>76</v>
      </c>
      <c r="C1951">
        <v>1</v>
      </c>
      <c r="D1951">
        <v>3</v>
      </c>
      <c r="E1951">
        <v>30</v>
      </c>
      <c r="F1951">
        <v>65</v>
      </c>
      <c r="G1951" s="1">
        <f t="shared" si="120"/>
        <v>0.90909090909090906</v>
      </c>
      <c r="H1951" s="4">
        <f t="shared" si="121"/>
        <v>0</v>
      </c>
      <c r="I1951" s="5">
        <f>IF(OR(AND(F1951&gt;=50,G1951&gt;SUMIF(SeasonTotals!A$2:A$9,A1951,SeasonTotals!F$2:F$9)),AND(G1951&gt;0.885,F1951&gt;=50,D1951&lt;3)),1,0)</f>
        <v>0</v>
      </c>
      <c r="J1951" s="4">
        <f t="shared" si="122"/>
        <v>0</v>
      </c>
      <c r="K1951" s="5">
        <f t="shared" si="123"/>
        <v>0</v>
      </c>
    </row>
    <row r="1952" spans="1:11" x14ac:dyDescent="0.25">
      <c r="A1952" t="s">
        <v>10</v>
      </c>
      <c r="B1952" t="s">
        <v>76</v>
      </c>
      <c r="C1952">
        <v>1</v>
      </c>
      <c r="D1952">
        <v>2</v>
      </c>
      <c r="E1952">
        <v>25</v>
      </c>
      <c r="F1952">
        <v>59</v>
      </c>
      <c r="G1952" s="1">
        <f t="shared" si="120"/>
        <v>0.92592592592592593</v>
      </c>
      <c r="H1952" s="4">
        <f t="shared" si="121"/>
        <v>1</v>
      </c>
      <c r="I1952" s="5">
        <f>IF(OR(AND(F1952&gt;=50,G1952&gt;SUMIF(SeasonTotals!A$2:A$9,A1952,SeasonTotals!F$2:F$9)),AND(G1952&gt;0.885,F1952&gt;=50,D1952&lt;3)),1,0)</f>
        <v>1</v>
      </c>
      <c r="J1952" s="4">
        <f t="shared" si="122"/>
        <v>0</v>
      </c>
      <c r="K1952" s="5">
        <f t="shared" si="123"/>
        <v>0</v>
      </c>
    </row>
    <row r="1953" spans="1:11" x14ac:dyDescent="0.25">
      <c r="A1953" t="s">
        <v>10</v>
      </c>
      <c r="B1953" t="s">
        <v>76</v>
      </c>
      <c r="C1953">
        <v>1</v>
      </c>
      <c r="D1953">
        <v>4</v>
      </c>
      <c r="E1953">
        <v>22</v>
      </c>
      <c r="F1953">
        <v>60</v>
      </c>
      <c r="G1953" s="1">
        <f t="shared" si="120"/>
        <v>0.84615384615384615</v>
      </c>
      <c r="H1953" s="4">
        <f t="shared" si="121"/>
        <v>0</v>
      </c>
      <c r="I1953" s="5">
        <f>IF(OR(AND(F1953&gt;=50,G1953&gt;SUMIF(SeasonTotals!A$2:A$9,A1953,SeasonTotals!F$2:F$9)),AND(G1953&gt;0.885,F1953&gt;=50,D1953&lt;3)),1,0)</f>
        <v>0</v>
      </c>
      <c r="J1953" s="4">
        <f t="shared" si="122"/>
        <v>1</v>
      </c>
      <c r="K1953" s="5">
        <f t="shared" si="123"/>
        <v>0</v>
      </c>
    </row>
    <row r="1954" spans="1:11" x14ac:dyDescent="0.25">
      <c r="A1954" t="s">
        <v>10</v>
      </c>
      <c r="B1954" t="s">
        <v>76</v>
      </c>
      <c r="C1954">
        <v>1</v>
      </c>
      <c r="D1954">
        <v>2</v>
      </c>
      <c r="E1954">
        <v>14</v>
      </c>
      <c r="F1954">
        <v>60</v>
      </c>
      <c r="G1954" s="1">
        <f t="shared" si="120"/>
        <v>0.875</v>
      </c>
      <c r="H1954" s="4">
        <f t="shared" si="121"/>
        <v>0</v>
      </c>
      <c r="I1954" s="5">
        <f>IF(OR(AND(F1954&gt;=50,G1954&gt;SUMIF(SeasonTotals!A$2:A$9,A1954,SeasonTotals!F$2:F$9)),AND(G1954&gt;0.885,F1954&gt;=50,D1954&lt;3)),1,0)</f>
        <v>0</v>
      </c>
      <c r="J1954" s="4">
        <f t="shared" si="122"/>
        <v>0</v>
      </c>
      <c r="K1954" s="5">
        <f t="shared" si="123"/>
        <v>0</v>
      </c>
    </row>
    <row r="1955" spans="1:11" x14ac:dyDescent="0.25">
      <c r="A1955" t="s">
        <v>10</v>
      </c>
      <c r="B1955" t="s">
        <v>76</v>
      </c>
      <c r="C1955">
        <v>1</v>
      </c>
      <c r="D1955">
        <v>2</v>
      </c>
      <c r="E1955">
        <v>11</v>
      </c>
      <c r="F1955">
        <v>60</v>
      </c>
      <c r="G1955" s="1">
        <f t="shared" si="120"/>
        <v>0.84615384615384615</v>
      </c>
      <c r="H1955" s="4">
        <f t="shared" si="121"/>
        <v>0</v>
      </c>
      <c r="I1955" s="5">
        <f>IF(OR(AND(F1955&gt;=50,G1955&gt;SUMIF(SeasonTotals!A$2:A$9,A1955,SeasonTotals!F$2:F$9)),AND(G1955&gt;0.885,F1955&gt;=50,D1955&lt;3)),1,0)</f>
        <v>0</v>
      </c>
      <c r="J1955" s="4">
        <f t="shared" si="122"/>
        <v>1</v>
      </c>
      <c r="K1955" s="5">
        <f t="shared" si="123"/>
        <v>0</v>
      </c>
    </row>
    <row r="1956" spans="1:11" x14ac:dyDescent="0.25">
      <c r="A1956" t="s">
        <v>10</v>
      </c>
      <c r="B1956" t="s">
        <v>76</v>
      </c>
      <c r="C1956">
        <v>1</v>
      </c>
      <c r="D1956">
        <v>3</v>
      </c>
      <c r="E1956">
        <v>26</v>
      </c>
      <c r="F1956">
        <v>58</v>
      </c>
      <c r="G1956" s="1">
        <f t="shared" si="120"/>
        <v>0.89655172413793105</v>
      </c>
      <c r="H1956" s="4">
        <f t="shared" si="121"/>
        <v>0</v>
      </c>
      <c r="I1956" s="5">
        <f>IF(OR(AND(F1956&gt;=50,G1956&gt;SUMIF(SeasonTotals!A$2:A$9,A1956,SeasonTotals!F$2:F$9)),AND(G1956&gt;0.885,F1956&gt;=50,D1956&lt;3)),1,0)</f>
        <v>0</v>
      </c>
      <c r="J1956" s="4">
        <f t="shared" si="122"/>
        <v>0</v>
      </c>
      <c r="K1956" s="5">
        <f t="shared" si="123"/>
        <v>0</v>
      </c>
    </row>
    <row r="1957" spans="1:11" x14ac:dyDescent="0.25">
      <c r="A1957" t="s">
        <v>10</v>
      </c>
      <c r="B1957" t="s">
        <v>76</v>
      </c>
      <c r="C1957">
        <v>1</v>
      </c>
      <c r="D1957">
        <v>5</v>
      </c>
      <c r="E1957">
        <v>26</v>
      </c>
      <c r="F1957">
        <v>58</v>
      </c>
      <c r="G1957" s="1">
        <f t="shared" si="120"/>
        <v>0.83870967741935487</v>
      </c>
      <c r="H1957" s="4">
        <f t="shared" si="121"/>
        <v>0</v>
      </c>
      <c r="I1957" s="5">
        <f>IF(OR(AND(F1957&gt;=50,G1957&gt;SUMIF(SeasonTotals!A$2:A$9,A1957,SeasonTotals!F$2:F$9)),AND(G1957&gt;0.885,F1957&gt;=50,D1957&lt;3)),1,0)</f>
        <v>0</v>
      </c>
      <c r="J1957" s="4">
        <f t="shared" si="122"/>
        <v>1</v>
      </c>
      <c r="K1957" s="5">
        <f t="shared" si="123"/>
        <v>0</v>
      </c>
    </row>
    <row r="1958" spans="1:11" x14ac:dyDescent="0.25">
      <c r="A1958" t="s">
        <v>10</v>
      </c>
      <c r="B1958" t="s">
        <v>76</v>
      </c>
      <c r="C1958">
        <v>1</v>
      </c>
      <c r="D1958">
        <v>1</v>
      </c>
      <c r="E1958">
        <v>30</v>
      </c>
      <c r="F1958">
        <v>60</v>
      </c>
      <c r="G1958" s="1">
        <f t="shared" si="120"/>
        <v>0.967741935483871</v>
      </c>
      <c r="H1958" s="4">
        <f t="shared" si="121"/>
        <v>1</v>
      </c>
      <c r="I1958" s="5">
        <f>IF(OR(AND(F1958&gt;=50,G1958&gt;SUMIF(SeasonTotals!A$2:A$9,A1958,SeasonTotals!F$2:F$9)),AND(G1958&gt;0.885,F1958&gt;=50,D1958&lt;3)),1,0)</f>
        <v>1</v>
      </c>
      <c r="J1958" s="4">
        <f t="shared" si="122"/>
        <v>0</v>
      </c>
      <c r="K1958" s="5">
        <f t="shared" si="123"/>
        <v>0</v>
      </c>
    </row>
    <row r="1959" spans="1:11" x14ac:dyDescent="0.25">
      <c r="A1959" t="s">
        <v>10</v>
      </c>
      <c r="B1959" t="s">
        <v>76</v>
      </c>
      <c r="C1959">
        <v>1</v>
      </c>
      <c r="D1959">
        <v>1</v>
      </c>
      <c r="E1959">
        <v>31</v>
      </c>
      <c r="F1959">
        <v>60</v>
      </c>
      <c r="G1959" s="1">
        <f t="shared" si="120"/>
        <v>0.96875</v>
      </c>
      <c r="H1959" s="4">
        <f t="shared" si="121"/>
        <v>1</v>
      </c>
      <c r="I1959" s="5">
        <f>IF(OR(AND(F1959&gt;=50,G1959&gt;SUMIF(SeasonTotals!A$2:A$9,A1959,SeasonTotals!F$2:F$9)),AND(G1959&gt;0.885,F1959&gt;=50,D1959&lt;3)),1,0)</f>
        <v>1</v>
      </c>
      <c r="J1959" s="4">
        <f t="shared" si="122"/>
        <v>0</v>
      </c>
      <c r="K1959" s="5">
        <f t="shared" si="123"/>
        <v>0</v>
      </c>
    </row>
    <row r="1960" spans="1:11" x14ac:dyDescent="0.25">
      <c r="A1960" t="s">
        <v>10</v>
      </c>
      <c r="B1960" t="s">
        <v>76</v>
      </c>
      <c r="C1960">
        <v>1</v>
      </c>
      <c r="D1960">
        <v>2</v>
      </c>
      <c r="E1960">
        <v>19</v>
      </c>
      <c r="F1960">
        <v>60</v>
      </c>
      <c r="G1960" s="1">
        <f t="shared" si="120"/>
        <v>0.90476190476190477</v>
      </c>
      <c r="H1960" s="4">
        <f t="shared" si="121"/>
        <v>1</v>
      </c>
      <c r="I1960" s="5">
        <f>IF(OR(AND(F1960&gt;=50,G1960&gt;SUMIF(SeasonTotals!A$2:A$9,A1960,SeasonTotals!F$2:F$9)),AND(G1960&gt;0.885,F1960&gt;=50,D1960&lt;3)),1,0)</f>
        <v>1</v>
      </c>
      <c r="J1960" s="4">
        <f t="shared" si="122"/>
        <v>0</v>
      </c>
      <c r="K1960" s="5">
        <f t="shared" si="123"/>
        <v>0</v>
      </c>
    </row>
    <row r="1961" spans="1:11" x14ac:dyDescent="0.25">
      <c r="A1961" t="s">
        <v>10</v>
      </c>
      <c r="B1961" t="s">
        <v>76</v>
      </c>
      <c r="C1961">
        <v>1</v>
      </c>
      <c r="D1961">
        <v>2</v>
      </c>
      <c r="E1961">
        <v>36</v>
      </c>
      <c r="F1961">
        <v>64</v>
      </c>
      <c r="G1961" s="1">
        <f t="shared" si="120"/>
        <v>0.94736842105263153</v>
      </c>
      <c r="H1961" s="4">
        <f t="shared" si="121"/>
        <v>1</v>
      </c>
      <c r="I1961" s="5">
        <f>IF(OR(AND(F1961&gt;=50,G1961&gt;SUMIF(SeasonTotals!A$2:A$9,A1961,SeasonTotals!F$2:F$9)),AND(G1961&gt;0.885,F1961&gt;=50,D1961&lt;3)),1,0)</f>
        <v>1</v>
      </c>
      <c r="J1961" s="4">
        <f t="shared" si="122"/>
        <v>0</v>
      </c>
      <c r="K1961" s="5">
        <f t="shared" si="123"/>
        <v>0</v>
      </c>
    </row>
    <row r="1962" spans="1:11" x14ac:dyDescent="0.25">
      <c r="A1962" t="s">
        <v>10</v>
      </c>
      <c r="B1962" t="s">
        <v>76</v>
      </c>
      <c r="C1962">
        <v>1</v>
      </c>
      <c r="D1962">
        <v>3</v>
      </c>
      <c r="E1962">
        <v>20</v>
      </c>
      <c r="F1962">
        <v>61</v>
      </c>
      <c r="G1962" s="1">
        <f t="shared" si="120"/>
        <v>0.86956521739130432</v>
      </c>
      <c r="H1962" s="4">
        <f t="shared" si="121"/>
        <v>0</v>
      </c>
      <c r="I1962" s="5">
        <f>IF(OR(AND(F1962&gt;=50,G1962&gt;SUMIF(SeasonTotals!A$2:A$9,A1962,SeasonTotals!F$2:F$9)),AND(G1962&gt;0.885,F1962&gt;=50,D1962&lt;3)),1,0)</f>
        <v>0</v>
      </c>
      <c r="J1962" s="4">
        <f t="shared" si="122"/>
        <v>0</v>
      </c>
      <c r="K1962" s="5">
        <f t="shared" si="123"/>
        <v>0</v>
      </c>
    </row>
    <row r="1963" spans="1:11" x14ac:dyDescent="0.25">
      <c r="A1963" t="s">
        <v>10</v>
      </c>
      <c r="B1963" t="s">
        <v>76</v>
      </c>
      <c r="C1963">
        <v>1</v>
      </c>
      <c r="D1963">
        <v>1</v>
      </c>
      <c r="E1963">
        <v>21</v>
      </c>
      <c r="F1963">
        <v>59</v>
      </c>
      <c r="G1963" s="1">
        <f t="shared" si="120"/>
        <v>0.95454545454545459</v>
      </c>
      <c r="H1963" s="4">
        <f t="shared" si="121"/>
        <v>1</v>
      </c>
      <c r="I1963" s="5">
        <f>IF(OR(AND(F1963&gt;=50,G1963&gt;SUMIF(SeasonTotals!A$2:A$9,A1963,SeasonTotals!F$2:F$9)),AND(G1963&gt;0.885,F1963&gt;=50,D1963&lt;3)),1,0)</f>
        <v>1</v>
      </c>
      <c r="J1963" s="4">
        <f t="shared" si="122"/>
        <v>0</v>
      </c>
      <c r="K1963" s="5">
        <f t="shared" si="123"/>
        <v>0</v>
      </c>
    </row>
    <row r="1964" spans="1:11" x14ac:dyDescent="0.25">
      <c r="A1964" t="s">
        <v>10</v>
      </c>
      <c r="B1964" t="s">
        <v>76</v>
      </c>
      <c r="C1964">
        <v>1</v>
      </c>
      <c r="D1964">
        <v>3</v>
      </c>
      <c r="E1964">
        <v>25</v>
      </c>
      <c r="F1964">
        <v>58</v>
      </c>
      <c r="G1964" s="1">
        <f t="shared" si="120"/>
        <v>0.8928571428571429</v>
      </c>
      <c r="H1964" s="4">
        <f t="shared" si="121"/>
        <v>0</v>
      </c>
      <c r="I1964" s="5">
        <f>IF(OR(AND(F1964&gt;=50,G1964&gt;SUMIF(SeasonTotals!A$2:A$9,A1964,SeasonTotals!F$2:F$9)),AND(G1964&gt;0.885,F1964&gt;=50,D1964&lt;3)),1,0)</f>
        <v>0</v>
      </c>
      <c r="J1964" s="4">
        <f t="shared" si="122"/>
        <v>0</v>
      </c>
      <c r="K1964" s="5">
        <f t="shared" si="123"/>
        <v>0</v>
      </c>
    </row>
    <row r="1965" spans="1:11" x14ac:dyDescent="0.25">
      <c r="A1965" t="s">
        <v>10</v>
      </c>
      <c r="B1965" t="s">
        <v>76</v>
      </c>
      <c r="C1965">
        <v>1</v>
      </c>
      <c r="D1965">
        <v>3</v>
      </c>
      <c r="E1965">
        <v>23</v>
      </c>
      <c r="F1965">
        <v>64</v>
      </c>
      <c r="G1965" s="1">
        <f t="shared" si="120"/>
        <v>0.88461538461538458</v>
      </c>
      <c r="H1965" s="4">
        <f t="shared" si="121"/>
        <v>0</v>
      </c>
      <c r="I1965" s="5">
        <f>IF(OR(AND(F1965&gt;=50,G1965&gt;SUMIF(SeasonTotals!A$2:A$9,A1965,SeasonTotals!F$2:F$9)),AND(G1965&gt;0.885,F1965&gt;=50,D1965&lt;3)),1,0)</f>
        <v>0</v>
      </c>
      <c r="J1965" s="4">
        <f t="shared" si="122"/>
        <v>0</v>
      </c>
      <c r="K1965" s="5">
        <f t="shared" si="123"/>
        <v>0</v>
      </c>
    </row>
    <row r="1966" spans="1:11" x14ac:dyDescent="0.25">
      <c r="A1966" t="s">
        <v>10</v>
      </c>
      <c r="B1966" t="s">
        <v>76</v>
      </c>
      <c r="C1966">
        <v>1</v>
      </c>
      <c r="D1966">
        <v>3</v>
      </c>
      <c r="E1966">
        <v>26</v>
      </c>
      <c r="F1966">
        <v>58</v>
      </c>
      <c r="G1966" s="1">
        <f t="shared" si="120"/>
        <v>0.89655172413793105</v>
      </c>
      <c r="H1966" s="4">
        <f t="shared" si="121"/>
        <v>0</v>
      </c>
      <c r="I1966" s="5">
        <f>IF(OR(AND(F1966&gt;=50,G1966&gt;SUMIF(SeasonTotals!A$2:A$9,A1966,SeasonTotals!F$2:F$9)),AND(G1966&gt;0.885,F1966&gt;=50,D1966&lt;3)),1,0)</f>
        <v>0</v>
      </c>
      <c r="J1966" s="4">
        <f t="shared" si="122"/>
        <v>0</v>
      </c>
      <c r="K1966" s="5">
        <f t="shared" si="123"/>
        <v>0</v>
      </c>
    </row>
    <row r="1967" spans="1:11" x14ac:dyDescent="0.25">
      <c r="A1967" t="s">
        <v>10</v>
      </c>
      <c r="B1967" t="s">
        <v>76</v>
      </c>
      <c r="C1967">
        <v>1</v>
      </c>
      <c r="D1967">
        <v>1</v>
      </c>
      <c r="E1967">
        <v>34</v>
      </c>
      <c r="F1967">
        <v>58</v>
      </c>
      <c r="G1967" s="1">
        <f t="shared" si="120"/>
        <v>0.97142857142857142</v>
      </c>
      <c r="H1967" s="4">
        <f t="shared" si="121"/>
        <v>1</v>
      </c>
      <c r="I1967" s="5">
        <f>IF(OR(AND(F1967&gt;=50,G1967&gt;SUMIF(SeasonTotals!A$2:A$9,A1967,SeasonTotals!F$2:F$9)),AND(G1967&gt;0.885,F1967&gt;=50,D1967&lt;3)),1,0)</f>
        <v>1</v>
      </c>
      <c r="J1967" s="4">
        <f t="shared" si="122"/>
        <v>0</v>
      </c>
      <c r="K1967" s="5">
        <f t="shared" si="123"/>
        <v>0</v>
      </c>
    </row>
    <row r="1968" spans="1:11" x14ac:dyDescent="0.25">
      <c r="A1968" t="s">
        <v>10</v>
      </c>
      <c r="B1968" t="s">
        <v>76</v>
      </c>
      <c r="C1968">
        <v>1</v>
      </c>
      <c r="D1968">
        <v>4</v>
      </c>
      <c r="E1968">
        <v>28</v>
      </c>
      <c r="F1968">
        <v>60</v>
      </c>
      <c r="G1968" s="1">
        <f t="shared" si="120"/>
        <v>0.875</v>
      </c>
      <c r="H1968" s="4">
        <f t="shared" si="121"/>
        <v>0</v>
      </c>
      <c r="I1968" s="5">
        <f>IF(OR(AND(F1968&gt;=50,G1968&gt;SUMIF(SeasonTotals!A$2:A$9,A1968,SeasonTotals!F$2:F$9)),AND(G1968&gt;0.885,F1968&gt;=50,D1968&lt;3)),1,0)</f>
        <v>0</v>
      </c>
      <c r="J1968" s="4">
        <f t="shared" si="122"/>
        <v>0</v>
      </c>
      <c r="K1968" s="5">
        <f t="shared" si="123"/>
        <v>0</v>
      </c>
    </row>
    <row r="1969" spans="1:11" x14ac:dyDescent="0.25">
      <c r="A1969" t="s">
        <v>10</v>
      </c>
      <c r="B1969" t="s">
        <v>76</v>
      </c>
      <c r="C1969">
        <v>1</v>
      </c>
      <c r="D1969">
        <v>4</v>
      </c>
      <c r="E1969">
        <v>29</v>
      </c>
      <c r="F1969">
        <v>63</v>
      </c>
      <c r="G1969" s="1">
        <f t="shared" si="120"/>
        <v>0.87878787878787878</v>
      </c>
      <c r="H1969" s="4">
        <f t="shared" si="121"/>
        <v>0</v>
      </c>
      <c r="I1969" s="5">
        <f>IF(OR(AND(F1969&gt;=50,G1969&gt;SUMIF(SeasonTotals!A$2:A$9,A1969,SeasonTotals!F$2:F$9)),AND(G1969&gt;0.885,F1969&gt;=50,D1969&lt;3)),1,0)</f>
        <v>0</v>
      </c>
      <c r="J1969" s="4">
        <f t="shared" si="122"/>
        <v>0</v>
      </c>
      <c r="K1969" s="5">
        <f t="shared" si="123"/>
        <v>0</v>
      </c>
    </row>
    <row r="1970" spans="1:11" x14ac:dyDescent="0.25">
      <c r="A1970" t="s">
        <v>10</v>
      </c>
      <c r="B1970" t="s">
        <v>76</v>
      </c>
      <c r="C1970">
        <v>1</v>
      </c>
      <c r="D1970">
        <v>2</v>
      </c>
      <c r="E1970">
        <v>20</v>
      </c>
      <c r="F1970">
        <v>64</v>
      </c>
      <c r="G1970" s="1">
        <f t="shared" si="120"/>
        <v>0.90909090909090906</v>
      </c>
      <c r="H1970" s="4">
        <f t="shared" si="121"/>
        <v>1</v>
      </c>
      <c r="I1970" s="5">
        <f>IF(OR(AND(F1970&gt;=50,G1970&gt;SUMIF(SeasonTotals!A$2:A$9,A1970,SeasonTotals!F$2:F$9)),AND(G1970&gt;0.885,F1970&gt;=50,D1970&lt;3)),1,0)</f>
        <v>1</v>
      </c>
      <c r="J1970" s="4">
        <f t="shared" si="122"/>
        <v>0</v>
      </c>
      <c r="K1970" s="5">
        <f t="shared" si="123"/>
        <v>0</v>
      </c>
    </row>
    <row r="1971" spans="1:11" x14ac:dyDescent="0.25">
      <c r="A1971" t="s">
        <v>10</v>
      </c>
      <c r="B1971" t="s">
        <v>76</v>
      </c>
      <c r="C1971">
        <v>1</v>
      </c>
      <c r="D1971">
        <v>1</v>
      </c>
      <c r="E1971">
        <v>23</v>
      </c>
      <c r="F1971">
        <v>59</v>
      </c>
      <c r="G1971" s="1">
        <f t="shared" si="120"/>
        <v>0.95833333333333337</v>
      </c>
      <c r="H1971" s="4">
        <f t="shared" si="121"/>
        <v>1</v>
      </c>
      <c r="I1971" s="5">
        <f>IF(OR(AND(F1971&gt;=50,G1971&gt;SUMIF(SeasonTotals!A$2:A$9,A1971,SeasonTotals!F$2:F$9)),AND(G1971&gt;0.885,F1971&gt;=50,D1971&lt;3)),1,0)</f>
        <v>1</v>
      </c>
      <c r="J1971" s="4">
        <f t="shared" si="122"/>
        <v>0</v>
      </c>
      <c r="K1971" s="5">
        <f t="shared" si="123"/>
        <v>0</v>
      </c>
    </row>
    <row r="1972" spans="1:11" x14ac:dyDescent="0.25">
      <c r="A1972" t="s">
        <v>10</v>
      </c>
      <c r="B1972" t="s">
        <v>77</v>
      </c>
      <c r="C1972">
        <v>1</v>
      </c>
      <c r="D1972">
        <v>1</v>
      </c>
      <c r="E1972">
        <v>31</v>
      </c>
      <c r="F1972">
        <v>60</v>
      </c>
      <c r="G1972" s="1">
        <f t="shared" si="120"/>
        <v>0.96875</v>
      </c>
      <c r="H1972" s="4">
        <f t="shared" si="121"/>
        <v>1</v>
      </c>
      <c r="I1972" s="5">
        <f>IF(OR(AND(F1972&gt;=50,G1972&gt;SUMIF(SeasonTotals!A$2:A$9,A1972,SeasonTotals!F$2:F$9)),AND(G1972&gt;0.885,F1972&gt;=50,D1972&lt;3)),1,0)</f>
        <v>1</v>
      </c>
      <c r="J1972" s="4">
        <f t="shared" si="122"/>
        <v>0</v>
      </c>
      <c r="K1972" s="5">
        <f t="shared" si="123"/>
        <v>0</v>
      </c>
    </row>
    <row r="1973" spans="1:11" x14ac:dyDescent="0.25">
      <c r="A1973" t="s">
        <v>10</v>
      </c>
      <c r="B1973" t="s">
        <v>77</v>
      </c>
      <c r="C1973">
        <v>1</v>
      </c>
      <c r="D1973">
        <v>4</v>
      </c>
      <c r="E1973">
        <v>15</v>
      </c>
      <c r="F1973">
        <v>60</v>
      </c>
      <c r="G1973" s="1">
        <f t="shared" si="120"/>
        <v>0.78947368421052633</v>
      </c>
      <c r="H1973" s="4">
        <f t="shared" si="121"/>
        <v>0</v>
      </c>
      <c r="I1973" s="5">
        <f>IF(OR(AND(F1973&gt;=50,G1973&gt;SUMIF(SeasonTotals!A$2:A$9,A1973,SeasonTotals!F$2:F$9)),AND(G1973&gt;0.885,F1973&gt;=50,D1973&lt;3)),1,0)</f>
        <v>0</v>
      </c>
      <c r="J1973" s="4">
        <f t="shared" si="122"/>
        <v>1</v>
      </c>
      <c r="K1973" s="5">
        <f t="shared" si="123"/>
        <v>0</v>
      </c>
    </row>
    <row r="1974" spans="1:11" x14ac:dyDescent="0.25">
      <c r="A1974" t="s">
        <v>10</v>
      </c>
      <c r="B1974" t="s">
        <v>77</v>
      </c>
      <c r="C1974">
        <v>1</v>
      </c>
      <c r="D1974">
        <v>4</v>
      </c>
      <c r="E1974">
        <v>31</v>
      </c>
      <c r="F1974">
        <v>60</v>
      </c>
      <c r="G1974" s="1">
        <f t="shared" si="120"/>
        <v>0.88571428571428568</v>
      </c>
      <c r="H1974" s="4">
        <f t="shared" si="121"/>
        <v>0</v>
      </c>
      <c r="I1974" s="5">
        <f>IF(OR(AND(F1974&gt;=50,G1974&gt;SUMIF(SeasonTotals!A$2:A$9,A1974,SeasonTotals!F$2:F$9)),AND(G1974&gt;0.885,F1974&gt;=50,D1974&lt;3)),1,0)</f>
        <v>0</v>
      </c>
      <c r="J1974" s="4">
        <f t="shared" si="122"/>
        <v>0</v>
      </c>
      <c r="K1974" s="5">
        <f t="shared" si="123"/>
        <v>0</v>
      </c>
    </row>
    <row r="1975" spans="1:11" x14ac:dyDescent="0.25">
      <c r="A1975" t="s">
        <v>10</v>
      </c>
      <c r="B1975" t="s">
        <v>77</v>
      </c>
      <c r="C1975">
        <v>1</v>
      </c>
      <c r="D1975">
        <v>4</v>
      </c>
      <c r="E1975">
        <v>27</v>
      </c>
      <c r="F1975">
        <v>57</v>
      </c>
      <c r="G1975" s="1">
        <f t="shared" si="120"/>
        <v>0.87096774193548387</v>
      </c>
      <c r="H1975" s="4">
        <f t="shared" si="121"/>
        <v>0</v>
      </c>
      <c r="I1975" s="5">
        <f>IF(OR(AND(F1975&gt;=50,G1975&gt;SUMIF(SeasonTotals!A$2:A$9,A1975,SeasonTotals!F$2:F$9)),AND(G1975&gt;0.885,F1975&gt;=50,D1975&lt;3)),1,0)</f>
        <v>0</v>
      </c>
      <c r="J1975" s="4">
        <f t="shared" si="122"/>
        <v>0</v>
      </c>
      <c r="K1975" s="5">
        <f t="shared" si="123"/>
        <v>0</v>
      </c>
    </row>
    <row r="1976" spans="1:11" x14ac:dyDescent="0.25">
      <c r="A1976" t="s">
        <v>10</v>
      </c>
      <c r="B1976" t="s">
        <v>77</v>
      </c>
      <c r="C1976">
        <v>1</v>
      </c>
      <c r="D1976">
        <v>2</v>
      </c>
      <c r="E1976">
        <v>20</v>
      </c>
      <c r="F1976">
        <v>64</v>
      </c>
      <c r="G1976" s="1">
        <f t="shared" si="120"/>
        <v>0.90909090909090906</v>
      </c>
      <c r="H1976" s="4">
        <f t="shared" si="121"/>
        <v>1</v>
      </c>
      <c r="I1976" s="5">
        <f>IF(OR(AND(F1976&gt;=50,G1976&gt;SUMIF(SeasonTotals!A$2:A$9,A1976,SeasonTotals!F$2:F$9)),AND(G1976&gt;0.885,F1976&gt;=50,D1976&lt;3)),1,0)</f>
        <v>1</v>
      </c>
      <c r="J1976" s="4">
        <f t="shared" si="122"/>
        <v>0</v>
      </c>
      <c r="K1976" s="5">
        <f t="shared" si="123"/>
        <v>0</v>
      </c>
    </row>
    <row r="1977" spans="1:11" x14ac:dyDescent="0.25">
      <c r="A1977" t="s">
        <v>10</v>
      </c>
      <c r="B1977" t="s">
        <v>77</v>
      </c>
      <c r="C1977">
        <v>1</v>
      </c>
      <c r="D1977">
        <v>3</v>
      </c>
      <c r="E1977">
        <v>25</v>
      </c>
      <c r="F1977">
        <v>64</v>
      </c>
      <c r="G1977" s="1">
        <f t="shared" si="120"/>
        <v>0.8928571428571429</v>
      </c>
      <c r="H1977" s="4">
        <f t="shared" si="121"/>
        <v>0</v>
      </c>
      <c r="I1977" s="5">
        <f>IF(OR(AND(F1977&gt;=50,G1977&gt;SUMIF(SeasonTotals!A$2:A$9,A1977,SeasonTotals!F$2:F$9)),AND(G1977&gt;0.885,F1977&gt;=50,D1977&lt;3)),1,0)</f>
        <v>0</v>
      </c>
      <c r="J1977" s="4">
        <f t="shared" si="122"/>
        <v>0</v>
      </c>
      <c r="K1977" s="5">
        <f t="shared" si="123"/>
        <v>0</v>
      </c>
    </row>
    <row r="1978" spans="1:11" x14ac:dyDescent="0.25">
      <c r="A1978" t="s">
        <v>10</v>
      </c>
      <c r="B1978" t="s">
        <v>77</v>
      </c>
      <c r="C1978">
        <v>1</v>
      </c>
      <c r="D1978">
        <v>4</v>
      </c>
      <c r="E1978">
        <v>21</v>
      </c>
      <c r="F1978">
        <v>60</v>
      </c>
      <c r="G1978" s="1">
        <f t="shared" si="120"/>
        <v>0.84</v>
      </c>
      <c r="H1978" s="4">
        <f t="shared" si="121"/>
        <v>0</v>
      </c>
      <c r="I1978" s="5">
        <f>IF(OR(AND(F1978&gt;=50,G1978&gt;SUMIF(SeasonTotals!A$2:A$9,A1978,SeasonTotals!F$2:F$9)),AND(G1978&gt;0.885,F1978&gt;=50,D1978&lt;3)),1,0)</f>
        <v>0</v>
      </c>
      <c r="J1978" s="4">
        <f t="shared" si="122"/>
        <v>1</v>
      </c>
      <c r="K1978" s="5">
        <f t="shared" si="123"/>
        <v>0</v>
      </c>
    </row>
    <row r="1979" spans="1:11" x14ac:dyDescent="0.25">
      <c r="A1979" t="s">
        <v>10</v>
      </c>
      <c r="B1979" t="s">
        <v>77</v>
      </c>
      <c r="C1979">
        <v>1</v>
      </c>
      <c r="D1979">
        <v>2</v>
      </c>
      <c r="E1979">
        <v>23</v>
      </c>
      <c r="F1979">
        <v>60</v>
      </c>
      <c r="G1979" s="1">
        <f t="shared" si="120"/>
        <v>0.92</v>
      </c>
      <c r="H1979" s="4">
        <f t="shared" si="121"/>
        <v>1</v>
      </c>
      <c r="I1979" s="5">
        <f>IF(OR(AND(F1979&gt;=50,G1979&gt;SUMIF(SeasonTotals!A$2:A$9,A1979,SeasonTotals!F$2:F$9)),AND(G1979&gt;0.885,F1979&gt;=50,D1979&lt;3)),1,0)</f>
        <v>1</v>
      </c>
      <c r="J1979" s="4">
        <f t="shared" si="122"/>
        <v>0</v>
      </c>
      <c r="K1979" s="5">
        <f t="shared" si="123"/>
        <v>0</v>
      </c>
    </row>
    <row r="1980" spans="1:11" x14ac:dyDescent="0.25">
      <c r="A1980" t="s">
        <v>10</v>
      </c>
      <c r="B1980" t="s">
        <v>77</v>
      </c>
      <c r="C1980">
        <v>1</v>
      </c>
      <c r="D1980">
        <v>0</v>
      </c>
      <c r="E1980">
        <v>1</v>
      </c>
      <c r="F1980">
        <v>5</v>
      </c>
      <c r="G1980" s="1">
        <f t="shared" si="120"/>
        <v>1</v>
      </c>
      <c r="H1980" s="4">
        <f t="shared" si="121"/>
        <v>0</v>
      </c>
      <c r="I1980" s="5">
        <f>IF(OR(AND(F1980&gt;=50,G1980&gt;SUMIF(SeasonTotals!A$2:A$9,A1980,SeasonTotals!F$2:F$9)),AND(G1980&gt;0.885,F1980&gt;=50,D1980&lt;3)),1,0)</f>
        <v>0</v>
      </c>
      <c r="J1980" s="4">
        <f t="shared" si="122"/>
        <v>0</v>
      </c>
      <c r="K1980" s="5">
        <f t="shared" si="123"/>
        <v>1</v>
      </c>
    </row>
    <row r="1981" spans="1:11" x14ac:dyDescent="0.25">
      <c r="A1981" t="s">
        <v>10</v>
      </c>
      <c r="B1981" t="s">
        <v>77</v>
      </c>
      <c r="C1981">
        <v>1</v>
      </c>
      <c r="D1981">
        <v>4</v>
      </c>
      <c r="E1981">
        <v>25</v>
      </c>
      <c r="F1981">
        <v>61</v>
      </c>
      <c r="G1981" s="1">
        <f t="shared" si="120"/>
        <v>0.86206896551724133</v>
      </c>
      <c r="H1981" s="4">
        <f t="shared" si="121"/>
        <v>0</v>
      </c>
      <c r="I1981" s="5">
        <f>IF(OR(AND(F1981&gt;=50,G1981&gt;SUMIF(SeasonTotals!A$2:A$9,A1981,SeasonTotals!F$2:F$9)),AND(G1981&gt;0.885,F1981&gt;=50,D1981&lt;3)),1,0)</f>
        <v>0</v>
      </c>
      <c r="J1981" s="4">
        <f t="shared" si="122"/>
        <v>0</v>
      </c>
      <c r="K1981" s="5">
        <f t="shared" si="123"/>
        <v>0</v>
      </c>
    </row>
    <row r="1982" spans="1:11" x14ac:dyDescent="0.25">
      <c r="A1982" t="s">
        <v>10</v>
      </c>
      <c r="B1982" t="s">
        <v>77</v>
      </c>
      <c r="C1982">
        <v>1</v>
      </c>
      <c r="D1982">
        <v>3</v>
      </c>
      <c r="E1982">
        <v>36</v>
      </c>
      <c r="F1982">
        <v>60</v>
      </c>
      <c r="G1982" s="1">
        <f t="shared" si="120"/>
        <v>0.92307692307692313</v>
      </c>
      <c r="H1982" s="4">
        <f t="shared" si="121"/>
        <v>1</v>
      </c>
      <c r="I1982" s="5">
        <f>IF(OR(AND(F1982&gt;=50,G1982&gt;SUMIF(SeasonTotals!A$2:A$9,A1982,SeasonTotals!F$2:F$9)),AND(G1982&gt;0.885,F1982&gt;=50,D1982&lt;3)),1,0)</f>
        <v>1</v>
      </c>
      <c r="J1982" s="4">
        <f t="shared" si="122"/>
        <v>0</v>
      </c>
      <c r="K1982" s="5">
        <f t="shared" si="123"/>
        <v>0</v>
      </c>
    </row>
    <row r="1983" spans="1:11" x14ac:dyDescent="0.25">
      <c r="A1983" t="s">
        <v>10</v>
      </c>
      <c r="B1983" t="s">
        <v>77</v>
      </c>
      <c r="C1983">
        <v>1</v>
      </c>
      <c r="D1983">
        <v>3</v>
      </c>
      <c r="E1983">
        <v>16</v>
      </c>
      <c r="F1983">
        <v>63</v>
      </c>
      <c r="G1983" s="1">
        <f t="shared" si="120"/>
        <v>0.84210526315789469</v>
      </c>
      <c r="H1983" s="4">
        <f t="shared" si="121"/>
        <v>0</v>
      </c>
      <c r="I1983" s="5">
        <f>IF(OR(AND(F1983&gt;=50,G1983&gt;SUMIF(SeasonTotals!A$2:A$9,A1983,SeasonTotals!F$2:F$9)),AND(G1983&gt;0.885,F1983&gt;=50,D1983&lt;3)),1,0)</f>
        <v>0</v>
      </c>
      <c r="J1983" s="4">
        <f t="shared" si="122"/>
        <v>1</v>
      </c>
      <c r="K1983" s="5">
        <f t="shared" si="123"/>
        <v>0</v>
      </c>
    </row>
    <row r="1984" spans="1:11" x14ac:dyDescent="0.25">
      <c r="A1984" t="s">
        <v>10</v>
      </c>
      <c r="B1984" t="s">
        <v>77</v>
      </c>
      <c r="C1984">
        <v>1</v>
      </c>
      <c r="D1984">
        <v>2</v>
      </c>
      <c r="E1984">
        <v>27</v>
      </c>
      <c r="F1984">
        <v>58</v>
      </c>
      <c r="G1984" s="1">
        <f t="shared" si="120"/>
        <v>0.93103448275862066</v>
      </c>
      <c r="H1984" s="4">
        <f t="shared" si="121"/>
        <v>1</v>
      </c>
      <c r="I1984" s="5">
        <f>IF(OR(AND(F1984&gt;=50,G1984&gt;SUMIF(SeasonTotals!A$2:A$9,A1984,SeasonTotals!F$2:F$9)),AND(G1984&gt;0.885,F1984&gt;=50,D1984&lt;3)),1,0)</f>
        <v>1</v>
      </c>
      <c r="J1984" s="4">
        <f t="shared" si="122"/>
        <v>0</v>
      </c>
      <c r="K1984" s="5">
        <f t="shared" si="123"/>
        <v>0</v>
      </c>
    </row>
    <row r="1985" spans="1:11" x14ac:dyDescent="0.25">
      <c r="A1985" t="s">
        <v>10</v>
      </c>
      <c r="B1985" t="s">
        <v>77</v>
      </c>
      <c r="C1985">
        <v>1</v>
      </c>
      <c r="D1985">
        <v>4</v>
      </c>
      <c r="E1985">
        <v>23</v>
      </c>
      <c r="F1985">
        <v>60</v>
      </c>
      <c r="G1985" s="1">
        <f t="shared" si="120"/>
        <v>0.85185185185185186</v>
      </c>
      <c r="H1985" s="4">
        <f t="shared" si="121"/>
        <v>0</v>
      </c>
      <c r="I1985" s="5">
        <f>IF(OR(AND(F1985&gt;=50,G1985&gt;SUMIF(SeasonTotals!A$2:A$9,A1985,SeasonTotals!F$2:F$9)),AND(G1985&gt;0.885,F1985&gt;=50,D1985&lt;3)),1,0)</f>
        <v>0</v>
      </c>
      <c r="J1985" s="4">
        <f t="shared" si="122"/>
        <v>0</v>
      </c>
      <c r="K1985" s="5">
        <f t="shared" si="123"/>
        <v>0</v>
      </c>
    </row>
    <row r="1986" spans="1:11" x14ac:dyDescent="0.25">
      <c r="A1986" t="s">
        <v>10</v>
      </c>
      <c r="B1986" t="s">
        <v>77</v>
      </c>
      <c r="C1986">
        <v>1</v>
      </c>
      <c r="D1986">
        <v>1</v>
      </c>
      <c r="E1986">
        <v>24</v>
      </c>
      <c r="F1986">
        <v>58</v>
      </c>
      <c r="G1986" s="1">
        <f t="shared" ref="G1986:G2049" si="124">E1986/MAX(1,SUM(D1986:E1986))</f>
        <v>0.96</v>
      </c>
      <c r="H1986" s="4">
        <f t="shared" ref="H1986:H2049" si="125">IF(AND(F1986&gt;=50,OR(G1986&gt;0.913,AND(G1986&gt;0.885,D1986&lt;3))),1,0)</f>
        <v>1</v>
      </c>
      <c r="I1986" s="5">
        <f>IF(OR(AND(F1986&gt;=50,G1986&gt;SUMIF(SeasonTotals!A$2:A$9,A1986,SeasonTotals!F$2:F$9)),AND(G1986&gt;0.885,F1986&gt;=50,D1986&lt;3)),1,0)</f>
        <v>1</v>
      </c>
      <c r="J1986" s="4">
        <f t="shared" ref="J1986:J2049" si="126">IF(G1986&lt;0.85,1,0)</f>
        <v>0</v>
      </c>
      <c r="K1986" s="5">
        <f t="shared" ref="K1986:K2049" si="127">IF(F1986&lt;55,1,0)</f>
        <v>0</v>
      </c>
    </row>
    <row r="1987" spans="1:11" x14ac:dyDescent="0.25">
      <c r="A1987" t="s">
        <v>10</v>
      </c>
      <c r="B1987" t="s">
        <v>77</v>
      </c>
      <c r="C1987">
        <v>1</v>
      </c>
      <c r="D1987">
        <v>5</v>
      </c>
      <c r="E1987">
        <v>35</v>
      </c>
      <c r="F1987">
        <v>58</v>
      </c>
      <c r="G1987" s="1">
        <f t="shared" si="124"/>
        <v>0.875</v>
      </c>
      <c r="H1987" s="4">
        <f t="shared" si="125"/>
        <v>0</v>
      </c>
      <c r="I1987" s="5">
        <f>IF(OR(AND(F1987&gt;=50,G1987&gt;SUMIF(SeasonTotals!A$2:A$9,A1987,SeasonTotals!F$2:F$9)),AND(G1987&gt;0.885,F1987&gt;=50,D1987&lt;3)),1,0)</f>
        <v>0</v>
      </c>
      <c r="J1987" s="4">
        <f t="shared" si="126"/>
        <v>0</v>
      </c>
      <c r="K1987" s="5">
        <f t="shared" si="127"/>
        <v>0</v>
      </c>
    </row>
    <row r="1988" spans="1:11" x14ac:dyDescent="0.25">
      <c r="A1988" t="s">
        <v>10</v>
      </c>
      <c r="B1988" t="s">
        <v>77</v>
      </c>
      <c r="C1988">
        <v>1</v>
      </c>
      <c r="D1988">
        <v>4</v>
      </c>
      <c r="E1988">
        <v>22</v>
      </c>
      <c r="F1988">
        <v>60</v>
      </c>
      <c r="G1988" s="1">
        <f t="shared" si="124"/>
        <v>0.84615384615384615</v>
      </c>
      <c r="H1988" s="4">
        <f t="shared" si="125"/>
        <v>0</v>
      </c>
      <c r="I1988" s="5">
        <f>IF(OR(AND(F1988&gt;=50,G1988&gt;SUMIF(SeasonTotals!A$2:A$9,A1988,SeasonTotals!F$2:F$9)),AND(G1988&gt;0.885,F1988&gt;=50,D1988&lt;3)),1,0)</f>
        <v>0</v>
      </c>
      <c r="J1988" s="4">
        <f t="shared" si="126"/>
        <v>1</v>
      </c>
      <c r="K1988" s="5">
        <f t="shared" si="127"/>
        <v>0</v>
      </c>
    </row>
    <row r="1989" spans="1:11" x14ac:dyDescent="0.25">
      <c r="A1989" t="s">
        <v>10</v>
      </c>
      <c r="B1989" t="s">
        <v>77</v>
      </c>
      <c r="C1989">
        <v>1</v>
      </c>
      <c r="D1989">
        <v>4</v>
      </c>
      <c r="E1989">
        <v>29</v>
      </c>
      <c r="F1989">
        <v>60</v>
      </c>
      <c r="G1989" s="1">
        <f t="shared" si="124"/>
        <v>0.87878787878787878</v>
      </c>
      <c r="H1989" s="4">
        <f t="shared" si="125"/>
        <v>0</v>
      </c>
      <c r="I1989" s="5">
        <f>IF(OR(AND(F1989&gt;=50,G1989&gt;SUMIF(SeasonTotals!A$2:A$9,A1989,SeasonTotals!F$2:F$9)),AND(G1989&gt;0.885,F1989&gt;=50,D1989&lt;3)),1,0)</f>
        <v>0</v>
      </c>
      <c r="J1989" s="4">
        <f t="shared" si="126"/>
        <v>0</v>
      </c>
      <c r="K1989" s="5">
        <f t="shared" si="127"/>
        <v>0</v>
      </c>
    </row>
    <row r="1990" spans="1:11" x14ac:dyDescent="0.25">
      <c r="A1990" t="s">
        <v>10</v>
      </c>
      <c r="B1990" t="s">
        <v>77</v>
      </c>
      <c r="C1990">
        <v>1</v>
      </c>
      <c r="D1990">
        <v>1</v>
      </c>
      <c r="E1990">
        <v>33</v>
      </c>
      <c r="F1990">
        <v>60</v>
      </c>
      <c r="G1990" s="1">
        <f t="shared" si="124"/>
        <v>0.97058823529411764</v>
      </c>
      <c r="H1990" s="4">
        <f t="shared" si="125"/>
        <v>1</v>
      </c>
      <c r="I1990" s="5">
        <f>IF(OR(AND(F1990&gt;=50,G1990&gt;SUMIF(SeasonTotals!A$2:A$9,A1990,SeasonTotals!F$2:F$9)),AND(G1990&gt;0.885,F1990&gt;=50,D1990&lt;3)),1,0)</f>
        <v>1</v>
      </c>
      <c r="J1990" s="4">
        <f t="shared" si="126"/>
        <v>0</v>
      </c>
      <c r="K1990" s="5">
        <f t="shared" si="127"/>
        <v>0</v>
      </c>
    </row>
    <row r="1991" spans="1:11" x14ac:dyDescent="0.25">
      <c r="A1991" t="s">
        <v>10</v>
      </c>
      <c r="B1991" t="s">
        <v>77</v>
      </c>
      <c r="C1991">
        <v>1</v>
      </c>
      <c r="D1991">
        <v>5</v>
      </c>
      <c r="E1991">
        <v>34</v>
      </c>
      <c r="F1991">
        <v>60</v>
      </c>
      <c r="G1991" s="1">
        <f t="shared" si="124"/>
        <v>0.87179487179487181</v>
      </c>
      <c r="H1991" s="4">
        <f t="shared" si="125"/>
        <v>0</v>
      </c>
      <c r="I1991" s="5">
        <f>IF(OR(AND(F1991&gt;=50,G1991&gt;SUMIF(SeasonTotals!A$2:A$9,A1991,SeasonTotals!F$2:F$9)),AND(G1991&gt;0.885,F1991&gt;=50,D1991&lt;3)),1,0)</f>
        <v>0</v>
      </c>
      <c r="J1991" s="4">
        <f t="shared" si="126"/>
        <v>0</v>
      </c>
      <c r="K1991" s="5">
        <f t="shared" si="127"/>
        <v>0</v>
      </c>
    </row>
    <row r="1992" spans="1:11" x14ac:dyDescent="0.25">
      <c r="A1992" t="s">
        <v>10</v>
      </c>
      <c r="B1992" t="s">
        <v>77</v>
      </c>
      <c r="C1992">
        <v>1</v>
      </c>
      <c r="D1992">
        <v>3</v>
      </c>
      <c r="E1992">
        <v>26</v>
      </c>
      <c r="F1992">
        <v>59</v>
      </c>
      <c r="G1992" s="1">
        <f t="shared" si="124"/>
        <v>0.89655172413793105</v>
      </c>
      <c r="H1992" s="4">
        <f t="shared" si="125"/>
        <v>0</v>
      </c>
      <c r="I1992" s="5">
        <f>IF(OR(AND(F1992&gt;=50,G1992&gt;SUMIF(SeasonTotals!A$2:A$9,A1992,SeasonTotals!F$2:F$9)),AND(G1992&gt;0.885,F1992&gt;=50,D1992&lt;3)),1,0)</f>
        <v>0</v>
      </c>
      <c r="J1992" s="4">
        <f t="shared" si="126"/>
        <v>0</v>
      </c>
      <c r="K1992" s="5">
        <f t="shared" si="127"/>
        <v>0</v>
      </c>
    </row>
    <row r="1993" spans="1:11" x14ac:dyDescent="0.25">
      <c r="A1993" t="s">
        <v>10</v>
      </c>
      <c r="B1993" t="s">
        <v>77</v>
      </c>
      <c r="C1993">
        <v>1</v>
      </c>
      <c r="D1993">
        <v>2</v>
      </c>
      <c r="E1993">
        <v>23</v>
      </c>
      <c r="F1993">
        <v>64</v>
      </c>
      <c r="G1993" s="1">
        <f t="shared" si="124"/>
        <v>0.92</v>
      </c>
      <c r="H1993" s="4">
        <f t="shared" si="125"/>
        <v>1</v>
      </c>
      <c r="I1993" s="5">
        <f>IF(OR(AND(F1993&gt;=50,G1993&gt;SUMIF(SeasonTotals!A$2:A$9,A1993,SeasonTotals!F$2:F$9)),AND(G1993&gt;0.885,F1993&gt;=50,D1993&lt;3)),1,0)</f>
        <v>1</v>
      </c>
      <c r="J1993" s="4">
        <f t="shared" si="126"/>
        <v>0</v>
      </c>
      <c r="K1993" s="5">
        <f t="shared" si="127"/>
        <v>0</v>
      </c>
    </row>
    <row r="1994" spans="1:11" x14ac:dyDescent="0.25">
      <c r="A1994" t="s">
        <v>10</v>
      </c>
      <c r="B1994" t="s">
        <v>77</v>
      </c>
      <c r="C1994">
        <v>1</v>
      </c>
      <c r="D1994">
        <v>2</v>
      </c>
      <c r="E1994">
        <v>22</v>
      </c>
      <c r="F1994">
        <v>65</v>
      </c>
      <c r="G1994" s="1">
        <f t="shared" si="124"/>
        <v>0.91666666666666663</v>
      </c>
      <c r="H1994" s="4">
        <f t="shared" si="125"/>
        <v>1</v>
      </c>
      <c r="I1994" s="5">
        <f>IF(OR(AND(F1994&gt;=50,G1994&gt;SUMIF(SeasonTotals!A$2:A$9,A1994,SeasonTotals!F$2:F$9)),AND(G1994&gt;0.885,F1994&gt;=50,D1994&lt;3)),1,0)</f>
        <v>1</v>
      </c>
      <c r="J1994" s="4">
        <f t="shared" si="126"/>
        <v>0</v>
      </c>
      <c r="K1994" s="5">
        <f t="shared" si="127"/>
        <v>0</v>
      </c>
    </row>
    <row r="1995" spans="1:11" x14ac:dyDescent="0.25">
      <c r="A1995" t="s">
        <v>10</v>
      </c>
      <c r="B1995" t="s">
        <v>77</v>
      </c>
      <c r="C1995">
        <v>1</v>
      </c>
      <c r="D1995">
        <v>3</v>
      </c>
      <c r="E1995">
        <v>32</v>
      </c>
      <c r="F1995">
        <v>65</v>
      </c>
      <c r="G1995" s="1">
        <f t="shared" si="124"/>
        <v>0.91428571428571426</v>
      </c>
      <c r="H1995" s="4">
        <f t="shared" si="125"/>
        <v>1</v>
      </c>
      <c r="I1995" s="5">
        <f>IF(OR(AND(F1995&gt;=50,G1995&gt;SUMIF(SeasonTotals!A$2:A$9,A1995,SeasonTotals!F$2:F$9)),AND(G1995&gt;0.885,F1995&gt;=50,D1995&lt;3)),1,0)</f>
        <v>1</v>
      </c>
      <c r="J1995" s="4">
        <f t="shared" si="126"/>
        <v>0</v>
      </c>
      <c r="K1995" s="5">
        <f t="shared" si="127"/>
        <v>0</v>
      </c>
    </row>
    <row r="1996" spans="1:11" x14ac:dyDescent="0.25">
      <c r="A1996" t="s">
        <v>10</v>
      </c>
      <c r="B1996" t="s">
        <v>77</v>
      </c>
      <c r="C1996">
        <v>1</v>
      </c>
      <c r="D1996">
        <v>5</v>
      </c>
      <c r="E1996">
        <v>16</v>
      </c>
      <c r="F1996">
        <v>40</v>
      </c>
      <c r="G1996" s="1">
        <f t="shared" si="124"/>
        <v>0.76190476190476186</v>
      </c>
      <c r="H1996" s="4">
        <f t="shared" si="125"/>
        <v>0</v>
      </c>
      <c r="I1996" s="5">
        <f>IF(OR(AND(F1996&gt;=50,G1996&gt;SUMIF(SeasonTotals!A$2:A$9,A1996,SeasonTotals!F$2:F$9)),AND(G1996&gt;0.885,F1996&gt;=50,D1996&lt;3)),1,0)</f>
        <v>0</v>
      </c>
      <c r="J1996" s="4">
        <f t="shared" si="126"/>
        <v>1</v>
      </c>
      <c r="K1996" s="5">
        <f t="shared" si="127"/>
        <v>1</v>
      </c>
    </row>
    <row r="1997" spans="1:11" x14ac:dyDescent="0.25">
      <c r="A1997" t="s">
        <v>10</v>
      </c>
      <c r="B1997" t="s">
        <v>77</v>
      </c>
      <c r="C1997">
        <v>1</v>
      </c>
      <c r="D1997">
        <v>3</v>
      </c>
      <c r="E1997">
        <v>35</v>
      </c>
      <c r="F1997">
        <v>60</v>
      </c>
      <c r="G1997" s="1">
        <f t="shared" si="124"/>
        <v>0.92105263157894735</v>
      </c>
      <c r="H1997" s="4">
        <f t="shared" si="125"/>
        <v>1</v>
      </c>
      <c r="I1997" s="5">
        <f>IF(OR(AND(F1997&gt;=50,G1997&gt;SUMIF(SeasonTotals!A$2:A$9,A1997,SeasonTotals!F$2:F$9)),AND(G1997&gt;0.885,F1997&gt;=50,D1997&lt;3)),1,0)</f>
        <v>1</v>
      </c>
      <c r="J1997" s="4">
        <f t="shared" si="126"/>
        <v>0</v>
      </c>
      <c r="K1997" s="5">
        <f t="shared" si="127"/>
        <v>0</v>
      </c>
    </row>
    <row r="1998" spans="1:11" x14ac:dyDescent="0.25">
      <c r="A1998" t="s">
        <v>10</v>
      </c>
      <c r="B1998" t="s">
        <v>78</v>
      </c>
      <c r="C1998">
        <v>1</v>
      </c>
      <c r="D1998">
        <v>4</v>
      </c>
      <c r="E1998">
        <v>22</v>
      </c>
      <c r="F1998">
        <v>60</v>
      </c>
      <c r="G1998" s="1">
        <f t="shared" si="124"/>
        <v>0.84615384615384615</v>
      </c>
      <c r="H1998" s="4">
        <f t="shared" si="125"/>
        <v>0</v>
      </c>
      <c r="I1998" s="5">
        <f>IF(OR(AND(F1998&gt;=50,G1998&gt;SUMIF(SeasonTotals!A$2:A$9,A1998,SeasonTotals!F$2:F$9)),AND(G1998&gt;0.885,F1998&gt;=50,D1998&lt;3)),1,0)</f>
        <v>0</v>
      </c>
      <c r="J1998" s="4">
        <f t="shared" si="126"/>
        <v>1</v>
      </c>
      <c r="K1998" s="5">
        <f t="shared" si="127"/>
        <v>0</v>
      </c>
    </row>
    <row r="1999" spans="1:11" x14ac:dyDescent="0.25">
      <c r="A1999" t="s">
        <v>10</v>
      </c>
      <c r="B1999" t="s">
        <v>78</v>
      </c>
      <c r="C1999">
        <v>1</v>
      </c>
      <c r="D1999">
        <v>2</v>
      </c>
      <c r="E1999">
        <v>30</v>
      </c>
      <c r="F1999">
        <v>60</v>
      </c>
      <c r="G1999" s="1">
        <f t="shared" si="124"/>
        <v>0.9375</v>
      </c>
      <c r="H1999" s="4">
        <f t="shared" si="125"/>
        <v>1</v>
      </c>
      <c r="I1999" s="5">
        <f>IF(OR(AND(F1999&gt;=50,G1999&gt;SUMIF(SeasonTotals!A$2:A$9,A1999,SeasonTotals!F$2:F$9)),AND(G1999&gt;0.885,F1999&gt;=50,D1999&lt;3)),1,0)</f>
        <v>1</v>
      </c>
      <c r="J1999" s="4">
        <f t="shared" si="126"/>
        <v>0</v>
      </c>
      <c r="K1999" s="5">
        <f t="shared" si="127"/>
        <v>0</v>
      </c>
    </row>
    <row r="2000" spans="1:11" x14ac:dyDescent="0.25">
      <c r="A2000" t="s">
        <v>10</v>
      </c>
      <c r="B2000" t="s">
        <v>78</v>
      </c>
      <c r="C2000">
        <v>1</v>
      </c>
      <c r="D2000">
        <v>2</v>
      </c>
      <c r="E2000">
        <v>10</v>
      </c>
      <c r="F2000">
        <v>59</v>
      </c>
      <c r="G2000" s="1">
        <f t="shared" si="124"/>
        <v>0.83333333333333337</v>
      </c>
      <c r="H2000" s="4">
        <f t="shared" si="125"/>
        <v>0</v>
      </c>
      <c r="I2000" s="5">
        <f>IF(OR(AND(F2000&gt;=50,G2000&gt;SUMIF(SeasonTotals!A$2:A$9,A2000,SeasonTotals!F$2:F$9)),AND(G2000&gt;0.885,F2000&gt;=50,D2000&lt;3)),1,0)</f>
        <v>0</v>
      </c>
      <c r="J2000" s="4">
        <f t="shared" si="126"/>
        <v>1</v>
      </c>
      <c r="K2000" s="5">
        <f t="shared" si="127"/>
        <v>0</v>
      </c>
    </row>
    <row r="2001" spans="1:11" x14ac:dyDescent="0.25">
      <c r="A2001" t="s">
        <v>10</v>
      </c>
      <c r="B2001" t="s">
        <v>78</v>
      </c>
      <c r="C2001">
        <v>1</v>
      </c>
      <c r="D2001">
        <v>1</v>
      </c>
      <c r="E2001">
        <v>36</v>
      </c>
      <c r="F2001">
        <v>60</v>
      </c>
      <c r="G2001" s="1">
        <f t="shared" si="124"/>
        <v>0.97297297297297303</v>
      </c>
      <c r="H2001" s="4">
        <f t="shared" si="125"/>
        <v>1</v>
      </c>
      <c r="I2001" s="5">
        <f>IF(OR(AND(F2001&gt;=50,G2001&gt;SUMIF(SeasonTotals!A$2:A$9,A2001,SeasonTotals!F$2:F$9)),AND(G2001&gt;0.885,F2001&gt;=50,D2001&lt;3)),1,0)</f>
        <v>1</v>
      </c>
      <c r="J2001" s="4">
        <f t="shared" si="126"/>
        <v>0</v>
      </c>
      <c r="K2001" s="5">
        <f t="shared" si="127"/>
        <v>0</v>
      </c>
    </row>
    <row r="2002" spans="1:11" x14ac:dyDescent="0.25">
      <c r="A2002" t="s">
        <v>10</v>
      </c>
      <c r="B2002" t="s">
        <v>78</v>
      </c>
      <c r="C2002">
        <v>1</v>
      </c>
      <c r="D2002">
        <v>2</v>
      </c>
      <c r="E2002">
        <v>20</v>
      </c>
      <c r="F2002">
        <v>58</v>
      </c>
      <c r="G2002" s="1">
        <f t="shared" si="124"/>
        <v>0.90909090909090906</v>
      </c>
      <c r="H2002" s="4">
        <f t="shared" si="125"/>
        <v>1</v>
      </c>
      <c r="I2002" s="5">
        <f>IF(OR(AND(F2002&gt;=50,G2002&gt;SUMIF(SeasonTotals!A$2:A$9,A2002,SeasonTotals!F$2:F$9)),AND(G2002&gt;0.885,F2002&gt;=50,D2002&lt;3)),1,0)</f>
        <v>1</v>
      </c>
      <c r="J2002" s="4">
        <f t="shared" si="126"/>
        <v>0</v>
      </c>
      <c r="K2002" s="5">
        <f t="shared" si="127"/>
        <v>0</v>
      </c>
    </row>
    <row r="2003" spans="1:11" x14ac:dyDescent="0.25">
      <c r="A2003" t="s">
        <v>10</v>
      </c>
      <c r="B2003" t="s">
        <v>78</v>
      </c>
      <c r="C2003">
        <v>1</v>
      </c>
      <c r="D2003">
        <v>2</v>
      </c>
      <c r="E2003">
        <v>27</v>
      </c>
      <c r="F2003">
        <v>60</v>
      </c>
      <c r="G2003" s="1">
        <f t="shared" si="124"/>
        <v>0.93103448275862066</v>
      </c>
      <c r="H2003" s="4">
        <f t="shared" si="125"/>
        <v>1</v>
      </c>
      <c r="I2003" s="5">
        <f>IF(OR(AND(F2003&gt;=50,G2003&gt;SUMIF(SeasonTotals!A$2:A$9,A2003,SeasonTotals!F$2:F$9)),AND(G2003&gt;0.885,F2003&gt;=50,D2003&lt;3)),1,0)</f>
        <v>1</v>
      </c>
      <c r="J2003" s="4">
        <f t="shared" si="126"/>
        <v>0</v>
      </c>
      <c r="K2003" s="5">
        <f t="shared" si="127"/>
        <v>0</v>
      </c>
    </row>
    <row r="2004" spans="1:11" x14ac:dyDescent="0.25">
      <c r="A2004" t="s">
        <v>10</v>
      </c>
      <c r="B2004" t="s">
        <v>78</v>
      </c>
      <c r="C2004">
        <v>1</v>
      </c>
      <c r="D2004">
        <v>3</v>
      </c>
      <c r="E2004">
        <v>25</v>
      </c>
      <c r="F2004">
        <v>65</v>
      </c>
      <c r="G2004" s="1">
        <f t="shared" si="124"/>
        <v>0.8928571428571429</v>
      </c>
      <c r="H2004" s="4">
        <f t="shared" si="125"/>
        <v>0</v>
      </c>
      <c r="I2004" s="5">
        <f>IF(OR(AND(F2004&gt;=50,G2004&gt;SUMIF(SeasonTotals!A$2:A$9,A2004,SeasonTotals!F$2:F$9)),AND(G2004&gt;0.885,F2004&gt;=50,D2004&lt;3)),1,0)</f>
        <v>0</v>
      </c>
      <c r="J2004" s="4">
        <f t="shared" si="126"/>
        <v>0</v>
      </c>
      <c r="K2004" s="5">
        <f t="shared" si="127"/>
        <v>0</v>
      </c>
    </row>
    <row r="2005" spans="1:11" x14ac:dyDescent="0.25">
      <c r="A2005" t="s">
        <v>10</v>
      </c>
      <c r="B2005" t="s">
        <v>78</v>
      </c>
      <c r="C2005">
        <v>1</v>
      </c>
      <c r="D2005">
        <v>6</v>
      </c>
      <c r="E2005">
        <v>8</v>
      </c>
      <c r="F2005">
        <v>28</v>
      </c>
      <c r="G2005" s="1">
        <f t="shared" si="124"/>
        <v>0.5714285714285714</v>
      </c>
      <c r="H2005" s="4">
        <f t="shared" si="125"/>
        <v>0</v>
      </c>
      <c r="I2005" s="5">
        <f>IF(OR(AND(F2005&gt;=50,G2005&gt;SUMIF(SeasonTotals!A$2:A$9,A2005,SeasonTotals!F$2:F$9)),AND(G2005&gt;0.885,F2005&gt;=50,D2005&lt;3)),1,0)</f>
        <v>0</v>
      </c>
      <c r="J2005" s="4">
        <f t="shared" si="126"/>
        <v>1</v>
      </c>
      <c r="K2005" s="5">
        <f t="shared" si="127"/>
        <v>1</v>
      </c>
    </row>
    <row r="2006" spans="1:11" x14ac:dyDescent="0.25">
      <c r="A2006" t="s">
        <v>10</v>
      </c>
      <c r="B2006" t="s">
        <v>78</v>
      </c>
      <c r="C2006">
        <v>1</v>
      </c>
      <c r="D2006">
        <v>0</v>
      </c>
      <c r="E2006">
        <v>28</v>
      </c>
      <c r="F2006">
        <v>60</v>
      </c>
      <c r="G2006" s="1">
        <f t="shared" si="124"/>
        <v>1</v>
      </c>
      <c r="H2006" s="4">
        <f t="shared" si="125"/>
        <v>1</v>
      </c>
      <c r="I2006" s="5">
        <f>IF(OR(AND(F2006&gt;=50,G2006&gt;SUMIF(SeasonTotals!A$2:A$9,A2006,SeasonTotals!F$2:F$9)),AND(G2006&gt;0.885,F2006&gt;=50,D2006&lt;3)),1,0)</f>
        <v>1</v>
      </c>
      <c r="J2006" s="4">
        <f t="shared" si="126"/>
        <v>0</v>
      </c>
      <c r="K2006" s="5">
        <f t="shared" si="127"/>
        <v>0</v>
      </c>
    </row>
    <row r="2007" spans="1:11" x14ac:dyDescent="0.25">
      <c r="A2007" t="s">
        <v>10</v>
      </c>
      <c r="B2007" t="s">
        <v>78</v>
      </c>
      <c r="C2007">
        <v>1</v>
      </c>
      <c r="D2007">
        <v>2</v>
      </c>
      <c r="E2007">
        <v>16</v>
      </c>
      <c r="F2007">
        <v>34</v>
      </c>
      <c r="G2007" s="1">
        <f t="shared" si="124"/>
        <v>0.88888888888888884</v>
      </c>
      <c r="H2007" s="4">
        <f t="shared" si="125"/>
        <v>0</v>
      </c>
      <c r="I2007" s="5">
        <f>IF(OR(AND(F2007&gt;=50,G2007&gt;SUMIF(SeasonTotals!A$2:A$9,A2007,SeasonTotals!F$2:F$9)),AND(G2007&gt;0.885,F2007&gt;=50,D2007&lt;3)),1,0)</f>
        <v>0</v>
      </c>
      <c r="J2007" s="4">
        <f t="shared" si="126"/>
        <v>0</v>
      </c>
      <c r="K2007" s="5">
        <f t="shared" si="127"/>
        <v>1</v>
      </c>
    </row>
    <row r="2008" spans="1:11" x14ac:dyDescent="0.25">
      <c r="A2008" t="s">
        <v>10</v>
      </c>
      <c r="B2008" t="s">
        <v>78</v>
      </c>
      <c r="C2008">
        <v>1</v>
      </c>
      <c r="D2008">
        <v>2</v>
      </c>
      <c r="E2008">
        <v>28</v>
      </c>
      <c r="F2008">
        <v>60</v>
      </c>
      <c r="G2008" s="1">
        <f t="shared" si="124"/>
        <v>0.93333333333333335</v>
      </c>
      <c r="H2008" s="4">
        <f t="shared" si="125"/>
        <v>1</v>
      </c>
      <c r="I2008" s="5">
        <f>IF(OR(AND(F2008&gt;=50,G2008&gt;SUMIF(SeasonTotals!A$2:A$9,A2008,SeasonTotals!F$2:F$9)),AND(G2008&gt;0.885,F2008&gt;=50,D2008&lt;3)),1,0)</f>
        <v>1</v>
      </c>
      <c r="J2008" s="4">
        <f t="shared" si="126"/>
        <v>0</v>
      </c>
      <c r="K2008" s="5">
        <f t="shared" si="127"/>
        <v>0</v>
      </c>
    </row>
    <row r="2009" spans="1:11" x14ac:dyDescent="0.25">
      <c r="A2009" t="s">
        <v>10</v>
      </c>
      <c r="B2009" t="s">
        <v>78</v>
      </c>
      <c r="C2009">
        <v>1</v>
      </c>
      <c r="D2009">
        <v>1</v>
      </c>
      <c r="E2009">
        <v>20</v>
      </c>
      <c r="F2009">
        <v>59</v>
      </c>
      <c r="G2009" s="1">
        <f t="shared" si="124"/>
        <v>0.95238095238095233</v>
      </c>
      <c r="H2009" s="4">
        <f t="shared" si="125"/>
        <v>1</v>
      </c>
      <c r="I2009" s="5">
        <f>IF(OR(AND(F2009&gt;=50,G2009&gt;SUMIF(SeasonTotals!A$2:A$9,A2009,SeasonTotals!F$2:F$9)),AND(G2009&gt;0.885,F2009&gt;=50,D2009&lt;3)),1,0)</f>
        <v>1</v>
      </c>
      <c r="J2009" s="4">
        <f t="shared" si="126"/>
        <v>0</v>
      </c>
      <c r="K2009" s="5">
        <f t="shared" si="127"/>
        <v>0</v>
      </c>
    </row>
    <row r="2010" spans="1:11" x14ac:dyDescent="0.25">
      <c r="A2010" t="s">
        <v>10</v>
      </c>
      <c r="B2010" t="s">
        <v>78</v>
      </c>
      <c r="C2010">
        <v>1</v>
      </c>
      <c r="D2010">
        <v>3</v>
      </c>
      <c r="E2010">
        <v>14</v>
      </c>
      <c r="F2010">
        <v>58</v>
      </c>
      <c r="G2010" s="1">
        <f t="shared" si="124"/>
        <v>0.82352941176470584</v>
      </c>
      <c r="H2010" s="4">
        <f t="shared" si="125"/>
        <v>0</v>
      </c>
      <c r="I2010" s="5">
        <f>IF(OR(AND(F2010&gt;=50,G2010&gt;SUMIF(SeasonTotals!A$2:A$9,A2010,SeasonTotals!F$2:F$9)),AND(G2010&gt;0.885,F2010&gt;=50,D2010&lt;3)),1,0)</f>
        <v>0</v>
      </c>
      <c r="J2010" s="4">
        <f t="shared" si="126"/>
        <v>1</v>
      </c>
      <c r="K2010" s="5">
        <f t="shared" si="127"/>
        <v>0</v>
      </c>
    </row>
    <row r="2011" spans="1:11" x14ac:dyDescent="0.25">
      <c r="A2011" t="s">
        <v>10</v>
      </c>
      <c r="B2011" t="s">
        <v>78</v>
      </c>
      <c r="C2011">
        <v>1</v>
      </c>
      <c r="D2011">
        <v>3</v>
      </c>
      <c r="E2011">
        <v>24</v>
      </c>
      <c r="F2011">
        <v>57</v>
      </c>
      <c r="G2011" s="1">
        <f t="shared" si="124"/>
        <v>0.88888888888888884</v>
      </c>
      <c r="H2011" s="4">
        <f t="shared" si="125"/>
        <v>0</v>
      </c>
      <c r="I2011" s="5">
        <f>IF(OR(AND(F2011&gt;=50,G2011&gt;SUMIF(SeasonTotals!A$2:A$9,A2011,SeasonTotals!F$2:F$9)),AND(G2011&gt;0.885,F2011&gt;=50,D2011&lt;3)),1,0)</f>
        <v>0</v>
      </c>
      <c r="J2011" s="4">
        <f t="shared" si="126"/>
        <v>0</v>
      </c>
      <c r="K2011" s="5">
        <f t="shared" si="127"/>
        <v>0</v>
      </c>
    </row>
    <row r="2012" spans="1:11" x14ac:dyDescent="0.25">
      <c r="A2012" t="s">
        <v>10</v>
      </c>
      <c r="B2012" t="s">
        <v>78</v>
      </c>
      <c r="C2012">
        <v>1</v>
      </c>
      <c r="D2012">
        <v>0</v>
      </c>
      <c r="E2012">
        <v>26</v>
      </c>
      <c r="F2012">
        <v>60</v>
      </c>
      <c r="G2012" s="1">
        <f t="shared" si="124"/>
        <v>1</v>
      </c>
      <c r="H2012" s="4">
        <f t="shared" si="125"/>
        <v>1</v>
      </c>
      <c r="I2012" s="5">
        <f>IF(OR(AND(F2012&gt;=50,G2012&gt;SUMIF(SeasonTotals!A$2:A$9,A2012,SeasonTotals!F$2:F$9)),AND(G2012&gt;0.885,F2012&gt;=50,D2012&lt;3)),1,0)</f>
        <v>1</v>
      </c>
      <c r="J2012" s="4">
        <f t="shared" si="126"/>
        <v>0</v>
      </c>
      <c r="K2012" s="5">
        <f t="shared" si="127"/>
        <v>0</v>
      </c>
    </row>
    <row r="2013" spans="1:11" x14ac:dyDescent="0.25">
      <c r="A2013" t="s">
        <v>10</v>
      </c>
      <c r="B2013" t="s">
        <v>78</v>
      </c>
      <c r="C2013">
        <v>1</v>
      </c>
      <c r="D2013">
        <v>1</v>
      </c>
      <c r="E2013">
        <v>18</v>
      </c>
      <c r="F2013">
        <v>60</v>
      </c>
      <c r="G2013" s="1">
        <f t="shared" si="124"/>
        <v>0.94736842105263153</v>
      </c>
      <c r="H2013" s="4">
        <f t="shared" si="125"/>
        <v>1</v>
      </c>
      <c r="I2013" s="5">
        <f>IF(OR(AND(F2013&gt;=50,G2013&gt;SUMIF(SeasonTotals!A$2:A$9,A2013,SeasonTotals!F$2:F$9)),AND(G2013&gt;0.885,F2013&gt;=50,D2013&lt;3)),1,0)</f>
        <v>1</v>
      </c>
      <c r="J2013" s="4">
        <f t="shared" si="126"/>
        <v>0</v>
      </c>
      <c r="K2013" s="5">
        <f t="shared" si="127"/>
        <v>0</v>
      </c>
    </row>
    <row r="2014" spans="1:11" x14ac:dyDescent="0.25">
      <c r="A2014" t="s">
        <v>10</v>
      </c>
      <c r="B2014" t="s">
        <v>78</v>
      </c>
      <c r="C2014">
        <v>1</v>
      </c>
      <c r="D2014">
        <v>4</v>
      </c>
      <c r="E2014">
        <v>29</v>
      </c>
      <c r="F2014">
        <v>60</v>
      </c>
      <c r="G2014" s="1">
        <f t="shared" si="124"/>
        <v>0.87878787878787878</v>
      </c>
      <c r="H2014" s="4">
        <f t="shared" si="125"/>
        <v>0</v>
      </c>
      <c r="I2014" s="5">
        <f>IF(OR(AND(F2014&gt;=50,G2014&gt;SUMIF(SeasonTotals!A$2:A$9,A2014,SeasonTotals!F$2:F$9)),AND(G2014&gt;0.885,F2014&gt;=50,D2014&lt;3)),1,0)</f>
        <v>0</v>
      </c>
      <c r="J2014" s="4">
        <f t="shared" si="126"/>
        <v>0</v>
      </c>
      <c r="K2014" s="5">
        <f t="shared" si="127"/>
        <v>0</v>
      </c>
    </row>
    <row r="2015" spans="1:11" x14ac:dyDescent="0.25">
      <c r="A2015" t="s">
        <v>10</v>
      </c>
      <c r="B2015" t="s">
        <v>78</v>
      </c>
      <c r="C2015">
        <v>1</v>
      </c>
      <c r="D2015">
        <v>2</v>
      </c>
      <c r="E2015">
        <v>23</v>
      </c>
      <c r="F2015">
        <v>59</v>
      </c>
      <c r="G2015" s="1">
        <f t="shared" si="124"/>
        <v>0.92</v>
      </c>
      <c r="H2015" s="4">
        <f t="shared" si="125"/>
        <v>1</v>
      </c>
      <c r="I2015" s="5">
        <f>IF(OR(AND(F2015&gt;=50,G2015&gt;SUMIF(SeasonTotals!A$2:A$9,A2015,SeasonTotals!F$2:F$9)),AND(G2015&gt;0.885,F2015&gt;=50,D2015&lt;3)),1,0)</f>
        <v>1</v>
      </c>
      <c r="J2015" s="4">
        <f t="shared" si="126"/>
        <v>0</v>
      </c>
      <c r="K2015" s="5">
        <f t="shared" si="127"/>
        <v>0</v>
      </c>
    </row>
    <row r="2016" spans="1:11" x14ac:dyDescent="0.25">
      <c r="A2016" t="s">
        <v>10</v>
      </c>
      <c r="B2016" t="s">
        <v>78</v>
      </c>
      <c r="C2016">
        <v>1</v>
      </c>
      <c r="D2016">
        <v>1</v>
      </c>
      <c r="E2016">
        <v>20</v>
      </c>
      <c r="F2016">
        <v>60</v>
      </c>
      <c r="G2016" s="1">
        <f t="shared" si="124"/>
        <v>0.95238095238095233</v>
      </c>
      <c r="H2016" s="4">
        <f t="shared" si="125"/>
        <v>1</v>
      </c>
      <c r="I2016" s="5">
        <f>IF(OR(AND(F2016&gt;=50,G2016&gt;SUMIF(SeasonTotals!A$2:A$9,A2016,SeasonTotals!F$2:F$9)),AND(G2016&gt;0.885,F2016&gt;=50,D2016&lt;3)),1,0)</f>
        <v>1</v>
      </c>
      <c r="J2016" s="4">
        <f t="shared" si="126"/>
        <v>0</v>
      </c>
      <c r="K2016" s="5">
        <f t="shared" si="127"/>
        <v>0</v>
      </c>
    </row>
    <row r="2017" spans="1:11" x14ac:dyDescent="0.25">
      <c r="A2017" t="s">
        <v>10</v>
      </c>
      <c r="B2017" t="s">
        <v>78</v>
      </c>
      <c r="C2017">
        <v>1</v>
      </c>
      <c r="D2017">
        <v>3</v>
      </c>
      <c r="E2017">
        <v>28</v>
      </c>
      <c r="F2017">
        <v>60</v>
      </c>
      <c r="G2017" s="1">
        <f t="shared" si="124"/>
        <v>0.90322580645161288</v>
      </c>
      <c r="H2017" s="4">
        <f t="shared" si="125"/>
        <v>0</v>
      </c>
      <c r="I2017" s="5">
        <f>IF(OR(AND(F2017&gt;=50,G2017&gt;SUMIF(SeasonTotals!A$2:A$9,A2017,SeasonTotals!F$2:F$9)),AND(G2017&gt;0.885,F2017&gt;=50,D2017&lt;3)),1,0)</f>
        <v>0</v>
      </c>
      <c r="J2017" s="4">
        <f t="shared" si="126"/>
        <v>0</v>
      </c>
      <c r="K2017" s="5">
        <f t="shared" si="127"/>
        <v>0</v>
      </c>
    </row>
    <row r="2018" spans="1:11" x14ac:dyDescent="0.25">
      <c r="A2018" t="s">
        <v>10</v>
      </c>
      <c r="B2018" t="s">
        <v>78</v>
      </c>
      <c r="C2018">
        <v>1</v>
      </c>
      <c r="D2018">
        <v>2</v>
      </c>
      <c r="E2018">
        <v>35</v>
      </c>
      <c r="F2018">
        <v>64</v>
      </c>
      <c r="G2018" s="1">
        <f t="shared" si="124"/>
        <v>0.94594594594594594</v>
      </c>
      <c r="H2018" s="4">
        <f t="shared" si="125"/>
        <v>1</v>
      </c>
      <c r="I2018" s="5">
        <f>IF(OR(AND(F2018&gt;=50,G2018&gt;SUMIF(SeasonTotals!A$2:A$9,A2018,SeasonTotals!F$2:F$9)),AND(G2018&gt;0.885,F2018&gt;=50,D2018&lt;3)),1,0)</f>
        <v>1</v>
      </c>
      <c r="J2018" s="4">
        <f t="shared" si="126"/>
        <v>0</v>
      </c>
      <c r="K2018" s="5">
        <f t="shared" si="127"/>
        <v>0</v>
      </c>
    </row>
    <row r="2019" spans="1:11" x14ac:dyDescent="0.25">
      <c r="A2019" t="s">
        <v>10</v>
      </c>
      <c r="B2019" t="s">
        <v>78</v>
      </c>
      <c r="C2019">
        <v>1</v>
      </c>
      <c r="D2019">
        <v>4</v>
      </c>
      <c r="E2019">
        <v>27</v>
      </c>
      <c r="F2019">
        <v>59</v>
      </c>
      <c r="G2019" s="1">
        <f t="shared" si="124"/>
        <v>0.87096774193548387</v>
      </c>
      <c r="H2019" s="4">
        <f t="shared" si="125"/>
        <v>0</v>
      </c>
      <c r="I2019" s="5">
        <f>IF(OR(AND(F2019&gt;=50,G2019&gt;SUMIF(SeasonTotals!A$2:A$9,A2019,SeasonTotals!F$2:F$9)),AND(G2019&gt;0.885,F2019&gt;=50,D2019&lt;3)),1,0)</f>
        <v>0</v>
      </c>
      <c r="J2019" s="4">
        <f t="shared" si="126"/>
        <v>0</v>
      </c>
      <c r="K2019" s="5">
        <f t="shared" si="127"/>
        <v>0</v>
      </c>
    </row>
    <row r="2020" spans="1:11" x14ac:dyDescent="0.25">
      <c r="A2020" t="s">
        <v>10</v>
      </c>
      <c r="B2020" t="s">
        <v>78</v>
      </c>
      <c r="C2020">
        <v>1</v>
      </c>
      <c r="D2020">
        <v>3</v>
      </c>
      <c r="E2020">
        <v>19</v>
      </c>
      <c r="F2020">
        <v>58</v>
      </c>
      <c r="G2020" s="1">
        <f t="shared" si="124"/>
        <v>0.86363636363636365</v>
      </c>
      <c r="H2020" s="4">
        <f t="shared" si="125"/>
        <v>0</v>
      </c>
      <c r="I2020" s="5">
        <f>IF(OR(AND(F2020&gt;=50,G2020&gt;SUMIF(SeasonTotals!A$2:A$9,A2020,SeasonTotals!F$2:F$9)),AND(G2020&gt;0.885,F2020&gt;=50,D2020&lt;3)),1,0)</f>
        <v>0</v>
      </c>
      <c r="J2020" s="4">
        <f t="shared" si="126"/>
        <v>0</v>
      </c>
      <c r="K2020" s="5">
        <f t="shared" si="127"/>
        <v>0</v>
      </c>
    </row>
    <row r="2021" spans="1:11" x14ac:dyDescent="0.25">
      <c r="A2021" t="s">
        <v>10</v>
      </c>
      <c r="B2021" t="s">
        <v>78</v>
      </c>
      <c r="C2021">
        <v>1</v>
      </c>
      <c r="D2021">
        <v>3</v>
      </c>
      <c r="E2021">
        <v>21</v>
      </c>
      <c r="F2021">
        <v>64</v>
      </c>
      <c r="G2021" s="1">
        <f t="shared" si="124"/>
        <v>0.875</v>
      </c>
      <c r="H2021" s="4">
        <f t="shared" si="125"/>
        <v>0</v>
      </c>
      <c r="I2021" s="5">
        <f>IF(OR(AND(F2021&gt;=50,G2021&gt;SUMIF(SeasonTotals!A$2:A$9,A2021,SeasonTotals!F$2:F$9)),AND(G2021&gt;0.885,F2021&gt;=50,D2021&lt;3)),1,0)</f>
        <v>0</v>
      </c>
      <c r="J2021" s="4">
        <f t="shared" si="126"/>
        <v>0</v>
      </c>
      <c r="K2021" s="5">
        <f t="shared" si="127"/>
        <v>0</v>
      </c>
    </row>
    <row r="2022" spans="1:11" x14ac:dyDescent="0.25">
      <c r="A2022" t="s">
        <v>10</v>
      </c>
      <c r="B2022" t="s">
        <v>78</v>
      </c>
      <c r="C2022">
        <v>1</v>
      </c>
      <c r="D2022">
        <v>2</v>
      </c>
      <c r="E2022">
        <v>38</v>
      </c>
      <c r="F2022">
        <v>59</v>
      </c>
      <c r="G2022" s="1">
        <f t="shared" si="124"/>
        <v>0.95</v>
      </c>
      <c r="H2022" s="4">
        <f t="shared" si="125"/>
        <v>1</v>
      </c>
      <c r="I2022" s="5">
        <f>IF(OR(AND(F2022&gt;=50,G2022&gt;SUMIF(SeasonTotals!A$2:A$9,A2022,SeasonTotals!F$2:F$9)),AND(G2022&gt;0.885,F2022&gt;=50,D2022&lt;3)),1,0)</f>
        <v>1</v>
      </c>
      <c r="J2022" s="4">
        <f t="shared" si="126"/>
        <v>0</v>
      </c>
      <c r="K2022" s="5">
        <f t="shared" si="127"/>
        <v>0</v>
      </c>
    </row>
    <row r="2023" spans="1:11" x14ac:dyDescent="0.25">
      <c r="A2023" t="s">
        <v>10</v>
      </c>
      <c r="B2023" t="s">
        <v>78</v>
      </c>
      <c r="C2023">
        <v>1</v>
      </c>
      <c r="D2023">
        <v>2</v>
      </c>
      <c r="E2023">
        <v>32</v>
      </c>
      <c r="F2023">
        <v>65</v>
      </c>
      <c r="G2023" s="1">
        <f t="shared" si="124"/>
        <v>0.94117647058823528</v>
      </c>
      <c r="H2023" s="4">
        <f t="shared" si="125"/>
        <v>1</v>
      </c>
      <c r="I2023" s="5">
        <f>IF(OR(AND(F2023&gt;=50,G2023&gt;SUMIF(SeasonTotals!A$2:A$9,A2023,SeasonTotals!F$2:F$9)),AND(G2023&gt;0.885,F2023&gt;=50,D2023&lt;3)),1,0)</f>
        <v>1</v>
      </c>
      <c r="J2023" s="4">
        <f t="shared" si="126"/>
        <v>0</v>
      </c>
      <c r="K2023" s="5">
        <f t="shared" si="127"/>
        <v>0</v>
      </c>
    </row>
    <row r="2024" spans="1:11" x14ac:dyDescent="0.25">
      <c r="A2024" t="s">
        <v>10</v>
      </c>
      <c r="B2024" t="s">
        <v>78</v>
      </c>
      <c r="C2024">
        <v>1</v>
      </c>
      <c r="D2024">
        <v>5</v>
      </c>
      <c r="E2024">
        <v>36</v>
      </c>
      <c r="F2024">
        <v>58</v>
      </c>
      <c r="G2024" s="1">
        <f t="shared" si="124"/>
        <v>0.87804878048780488</v>
      </c>
      <c r="H2024" s="4">
        <f t="shared" si="125"/>
        <v>0</v>
      </c>
      <c r="I2024" s="5">
        <f>IF(OR(AND(F2024&gt;=50,G2024&gt;SUMIF(SeasonTotals!A$2:A$9,A2024,SeasonTotals!F$2:F$9)),AND(G2024&gt;0.885,F2024&gt;=50,D2024&lt;3)),1,0)</f>
        <v>0</v>
      </c>
      <c r="J2024" s="4">
        <f t="shared" si="126"/>
        <v>0</v>
      </c>
      <c r="K2024" s="5">
        <f t="shared" si="127"/>
        <v>0</v>
      </c>
    </row>
    <row r="2025" spans="1:11" x14ac:dyDescent="0.25">
      <c r="A2025" t="s">
        <v>10</v>
      </c>
      <c r="B2025" t="s">
        <v>78</v>
      </c>
      <c r="C2025">
        <v>1</v>
      </c>
      <c r="D2025">
        <v>2</v>
      </c>
      <c r="E2025">
        <v>34</v>
      </c>
      <c r="F2025">
        <v>60</v>
      </c>
      <c r="G2025" s="1">
        <f t="shared" si="124"/>
        <v>0.94444444444444442</v>
      </c>
      <c r="H2025" s="4">
        <f t="shared" si="125"/>
        <v>1</v>
      </c>
      <c r="I2025" s="5">
        <f>IF(OR(AND(F2025&gt;=50,G2025&gt;SUMIF(SeasonTotals!A$2:A$9,A2025,SeasonTotals!F$2:F$9)),AND(G2025&gt;0.885,F2025&gt;=50,D2025&lt;3)),1,0)</f>
        <v>1</v>
      </c>
      <c r="J2025" s="4">
        <f t="shared" si="126"/>
        <v>0</v>
      </c>
      <c r="K2025" s="5">
        <f t="shared" si="127"/>
        <v>0</v>
      </c>
    </row>
    <row r="2026" spans="1:11" x14ac:dyDescent="0.25">
      <c r="A2026" t="s">
        <v>10</v>
      </c>
      <c r="B2026" t="s">
        <v>78</v>
      </c>
      <c r="C2026">
        <v>1</v>
      </c>
      <c r="D2026">
        <v>3</v>
      </c>
      <c r="E2026">
        <v>37</v>
      </c>
      <c r="F2026">
        <v>60</v>
      </c>
      <c r="G2026" s="1">
        <f t="shared" si="124"/>
        <v>0.92500000000000004</v>
      </c>
      <c r="H2026" s="4">
        <f t="shared" si="125"/>
        <v>1</v>
      </c>
      <c r="I2026" s="5">
        <f>IF(OR(AND(F2026&gt;=50,G2026&gt;SUMIF(SeasonTotals!A$2:A$9,A2026,SeasonTotals!F$2:F$9)),AND(G2026&gt;0.885,F2026&gt;=50,D2026&lt;3)),1,0)</f>
        <v>1</v>
      </c>
      <c r="J2026" s="4">
        <f t="shared" si="126"/>
        <v>0</v>
      </c>
      <c r="K2026" s="5">
        <f t="shared" si="127"/>
        <v>0</v>
      </c>
    </row>
    <row r="2027" spans="1:11" x14ac:dyDescent="0.25">
      <c r="A2027" t="s">
        <v>10</v>
      </c>
      <c r="B2027" t="s">
        <v>78</v>
      </c>
      <c r="C2027">
        <v>1</v>
      </c>
      <c r="D2027">
        <v>2</v>
      </c>
      <c r="E2027">
        <v>15</v>
      </c>
      <c r="F2027">
        <v>58</v>
      </c>
      <c r="G2027" s="1">
        <f t="shared" si="124"/>
        <v>0.88235294117647056</v>
      </c>
      <c r="H2027" s="4">
        <f t="shared" si="125"/>
        <v>0</v>
      </c>
      <c r="I2027" s="5">
        <f>IF(OR(AND(F2027&gt;=50,G2027&gt;SUMIF(SeasonTotals!A$2:A$9,A2027,SeasonTotals!F$2:F$9)),AND(G2027&gt;0.885,F2027&gt;=50,D2027&lt;3)),1,0)</f>
        <v>0</v>
      </c>
      <c r="J2027" s="4">
        <f t="shared" si="126"/>
        <v>0</v>
      </c>
      <c r="K2027" s="5">
        <f t="shared" si="127"/>
        <v>0</v>
      </c>
    </row>
    <row r="2028" spans="1:11" x14ac:dyDescent="0.25">
      <c r="A2028" t="s">
        <v>10</v>
      </c>
      <c r="B2028" t="s">
        <v>78</v>
      </c>
      <c r="C2028">
        <v>1</v>
      </c>
      <c r="D2028">
        <v>2</v>
      </c>
      <c r="E2028">
        <v>24</v>
      </c>
      <c r="F2028">
        <v>60</v>
      </c>
      <c r="G2028" s="1">
        <f t="shared" si="124"/>
        <v>0.92307692307692313</v>
      </c>
      <c r="H2028" s="4">
        <f t="shared" si="125"/>
        <v>1</v>
      </c>
      <c r="I2028" s="5">
        <f>IF(OR(AND(F2028&gt;=50,G2028&gt;SUMIF(SeasonTotals!A$2:A$9,A2028,SeasonTotals!F$2:F$9)),AND(G2028&gt;0.885,F2028&gt;=50,D2028&lt;3)),1,0)</f>
        <v>1</v>
      </c>
      <c r="J2028" s="4">
        <f t="shared" si="126"/>
        <v>0</v>
      </c>
      <c r="K2028" s="5">
        <f t="shared" si="127"/>
        <v>0</v>
      </c>
    </row>
    <row r="2029" spans="1:11" x14ac:dyDescent="0.25">
      <c r="A2029" t="s">
        <v>10</v>
      </c>
      <c r="B2029" t="s">
        <v>78</v>
      </c>
      <c r="C2029">
        <v>1</v>
      </c>
      <c r="D2029">
        <v>2</v>
      </c>
      <c r="E2029">
        <v>14</v>
      </c>
      <c r="F2029">
        <v>64</v>
      </c>
      <c r="G2029" s="1">
        <f t="shared" si="124"/>
        <v>0.875</v>
      </c>
      <c r="H2029" s="4">
        <f t="shared" si="125"/>
        <v>0</v>
      </c>
      <c r="I2029" s="5">
        <f>IF(OR(AND(F2029&gt;=50,G2029&gt;SUMIF(SeasonTotals!A$2:A$9,A2029,SeasonTotals!F$2:F$9)),AND(G2029&gt;0.885,F2029&gt;=50,D2029&lt;3)),1,0)</f>
        <v>0</v>
      </c>
      <c r="J2029" s="4">
        <f t="shared" si="126"/>
        <v>0</v>
      </c>
      <c r="K2029" s="5">
        <f t="shared" si="127"/>
        <v>0</v>
      </c>
    </row>
    <row r="2030" spans="1:11" x14ac:dyDescent="0.25">
      <c r="A2030" t="s">
        <v>10</v>
      </c>
      <c r="B2030" t="s">
        <v>78</v>
      </c>
      <c r="C2030">
        <v>1</v>
      </c>
      <c r="D2030">
        <v>2</v>
      </c>
      <c r="E2030">
        <v>7</v>
      </c>
      <c r="F2030">
        <v>20</v>
      </c>
      <c r="G2030" s="1">
        <f t="shared" si="124"/>
        <v>0.77777777777777779</v>
      </c>
      <c r="H2030" s="4">
        <f t="shared" si="125"/>
        <v>0</v>
      </c>
      <c r="I2030" s="5">
        <f>IF(OR(AND(F2030&gt;=50,G2030&gt;SUMIF(SeasonTotals!A$2:A$9,A2030,SeasonTotals!F$2:F$9)),AND(G2030&gt;0.885,F2030&gt;=50,D2030&lt;3)),1,0)</f>
        <v>0</v>
      </c>
      <c r="J2030" s="4">
        <f t="shared" si="126"/>
        <v>1</v>
      </c>
      <c r="K2030" s="5">
        <f t="shared" si="127"/>
        <v>1</v>
      </c>
    </row>
    <row r="2031" spans="1:11" x14ac:dyDescent="0.25">
      <c r="A2031" t="s">
        <v>10</v>
      </c>
      <c r="B2031" t="s">
        <v>78</v>
      </c>
      <c r="C2031">
        <v>1</v>
      </c>
      <c r="D2031">
        <v>4</v>
      </c>
      <c r="E2031">
        <v>28</v>
      </c>
      <c r="F2031">
        <v>62</v>
      </c>
      <c r="G2031" s="1">
        <f t="shared" si="124"/>
        <v>0.875</v>
      </c>
      <c r="H2031" s="4">
        <f t="shared" si="125"/>
        <v>0</v>
      </c>
      <c r="I2031" s="5">
        <f>IF(OR(AND(F2031&gt;=50,G2031&gt;SUMIF(SeasonTotals!A$2:A$9,A2031,SeasonTotals!F$2:F$9)),AND(G2031&gt;0.885,F2031&gt;=50,D2031&lt;3)),1,0)</f>
        <v>0</v>
      </c>
      <c r="J2031" s="4">
        <f t="shared" si="126"/>
        <v>0</v>
      </c>
      <c r="K2031" s="5">
        <f t="shared" si="127"/>
        <v>0</v>
      </c>
    </row>
    <row r="2032" spans="1:11" x14ac:dyDescent="0.25">
      <c r="A2032" t="s">
        <v>10</v>
      </c>
      <c r="B2032" t="s">
        <v>78</v>
      </c>
      <c r="C2032">
        <v>1</v>
      </c>
      <c r="D2032">
        <v>2</v>
      </c>
      <c r="E2032">
        <v>37</v>
      </c>
      <c r="F2032">
        <v>62</v>
      </c>
      <c r="G2032" s="1">
        <f t="shared" si="124"/>
        <v>0.94871794871794868</v>
      </c>
      <c r="H2032" s="4">
        <f t="shared" si="125"/>
        <v>1</v>
      </c>
      <c r="I2032" s="5">
        <f>IF(OR(AND(F2032&gt;=50,G2032&gt;SUMIF(SeasonTotals!A$2:A$9,A2032,SeasonTotals!F$2:F$9)),AND(G2032&gt;0.885,F2032&gt;=50,D2032&lt;3)),1,0)</f>
        <v>1</v>
      </c>
      <c r="J2032" s="4">
        <f t="shared" si="126"/>
        <v>0</v>
      </c>
      <c r="K2032" s="5">
        <f t="shared" si="127"/>
        <v>0</v>
      </c>
    </row>
    <row r="2033" spans="1:11" x14ac:dyDescent="0.25">
      <c r="A2033" t="s">
        <v>10</v>
      </c>
      <c r="B2033" t="s">
        <v>78</v>
      </c>
      <c r="C2033">
        <v>1</v>
      </c>
      <c r="D2033">
        <v>4</v>
      </c>
      <c r="E2033">
        <v>29</v>
      </c>
      <c r="F2033">
        <v>60</v>
      </c>
      <c r="G2033" s="1">
        <f t="shared" si="124"/>
        <v>0.87878787878787878</v>
      </c>
      <c r="H2033" s="4">
        <f t="shared" si="125"/>
        <v>0</v>
      </c>
      <c r="I2033" s="5">
        <f>IF(OR(AND(F2033&gt;=50,G2033&gt;SUMIF(SeasonTotals!A$2:A$9,A2033,SeasonTotals!F$2:F$9)),AND(G2033&gt;0.885,F2033&gt;=50,D2033&lt;3)),1,0)</f>
        <v>0</v>
      </c>
      <c r="J2033" s="4">
        <f t="shared" si="126"/>
        <v>0</v>
      </c>
      <c r="K2033" s="5">
        <f t="shared" si="127"/>
        <v>0</v>
      </c>
    </row>
    <row r="2034" spans="1:11" x14ac:dyDescent="0.25">
      <c r="A2034" t="s">
        <v>10</v>
      </c>
      <c r="B2034" t="s">
        <v>78</v>
      </c>
      <c r="C2034">
        <v>1</v>
      </c>
      <c r="D2034">
        <v>2</v>
      </c>
      <c r="E2034">
        <v>43</v>
      </c>
      <c r="F2034">
        <v>65</v>
      </c>
      <c r="G2034" s="1">
        <f t="shared" si="124"/>
        <v>0.9555555555555556</v>
      </c>
      <c r="H2034" s="4">
        <f t="shared" si="125"/>
        <v>1</v>
      </c>
      <c r="I2034" s="5">
        <f>IF(OR(AND(F2034&gt;=50,G2034&gt;SUMIF(SeasonTotals!A$2:A$9,A2034,SeasonTotals!F$2:F$9)),AND(G2034&gt;0.885,F2034&gt;=50,D2034&lt;3)),1,0)</f>
        <v>1</v>
      </c>
      <c r="J2034" s="4">
        <f t="shared" si="126"/>
        <v>0</v>
      </c>
      <c r="K2034" s="5">
        <f t="shared" si="127"/>
        <v>0</v>
      </c>
    </row>
    <row r="2035" spans="1:11" x14ac:dyDescent="0.25">
      <c r="A2035" t="s">
        <v>10</v>
      </c>
      <c r="B2035" t="s">
        <v>78</v>
      </c>
      <c r="C2035">
        <v>1</v>
      </c>
      <c r="D2035">
        <v>4</v>
      </c>
      <c r="E2035">
        <v>38</v>
      </c>
      <c r="F2035">
        <v>65</v>
      </c>
      <c r="G2035" s="1">
        <f t="shared" si="124"/>
        <v>0.90476190476190477</v>
      </c>
      <c r="H2035" s="4">
        <f t="shared" si="125"/>
        <v>0</v>
      </c>
      <c r="I2035" s="5">
        <f>IF(OR(AND(F2035&gt;=50,G2035&gt;SUMIF(SeasonTotals!A$2:A$9,A2035,SeasonTotals!F$2:F$9)),AND(G2035&gt;0.885,F2035&gt;=50,D2035&lt;3)),1,0)</f>
        <v>0</v>
      </c>
      <c r="J2035" s="4">
        <f t="shared" si="126"/>
        <v>0</v>
      </c>
      <c r="K2035" s="5">
        <f t="shared" si="127"/>
        <v>0</v>
      </c>
    </row>
    <row r="2036" spans="1:11" x14ac:dyDescent="0.25">
      <c r="A2036" t="s">
        <v>10</v>
      </c>
      <c r="B2036" t="s">
        <v>78</v>
      </c>
      <c r="C2036">
        <v>1</v>
      </c>
      <c r="D2036">
        <v>1</v>
      </c>
      <c r="E2036">
        <v>31</v>
      </c>
      <c r="F2036">
        <v>60</v>
      </c>
      <c r="G2036" s="1">
        <f t="shared" si="124"/>
        <v>0.96875</v>
      </c>
      <c r="H2036" s="4">
        <f t="shared" si="125"/>
        <v>1</v>
      </c>
      <c r="I2036" s="5">
        <f>IF(OR(AND(F2036&gt;=50,G2036&gt;SUMIF(SeasonTotals!A$2:A$9,A2036,SeasonTotals!F$2:F$9)),AND(G2036&gt;0.885,F2036&gt;=50,D2036&lt;3)),1,0)</f>
        <v>1</v>
      </c>
      <c r="J2036" s="4">
        <f t="shared" si="126"/>
        <v>0</v>
      </c>
      <c r="K2036" s="5">
        <f t="shared" si="127"/>
        <v>0</v>
      </c>
    </row>
    <row r="2037" spans="1:11" x14ac:dyDescent="0.25">
      <c r="A2037" t="s">
        <v>10</v>
      </c>
      <c r="B2037" t="s">
        <v>78</v>
      </c>
      <c r="C2037">
        <v>1</v>
      </c>
      <c r="D2037">
        <v>2</v>
      </c>
      <c r="E2037">
        <v>19</v>
      </c>
      <c r="F2037">
        <v>59</v>
      </c>
      <c r="G2037" s="1">
        <f t="shared" si="124"/>
        <v>0.90476190476190477</v>
      </c>
      <c r="H2037" s="4">
        <f t="shared" si="125"/>
        <v>1</v>
      </c>
      <c r="I2037" s="5">
        <f>IF(OR(AND(F2037&gt;=50,G2037&gt;SUMIF(SeasonTotals!A$2:A$9,A2037,SeasonTotals!F$2:F$9)),AND(G2037&gt;0.885,F2037&gt;=50,D2037&lt;3)),1,0)</f>
        <v>1</v>
      </c>
      <c r="J2037" s="4">
        <f t="shared" si="126"/>
        <v>0</v>
      </c>
      <c r="K2037" s="5">
        <f t="shared" si="127"/>
        <v>0</v>
      </c>
    </row>
    <row r="2038" spans="1:11" x14ac:dyDescent="0.25">
      <c r="A2038" t="s">
        <v>10</v>
      </c>
      <c r="B2038" t="s">
        <v>78</v>
      </c>
      <c r="C2038">
        <v>1</v>
      </c>
      <c r="D2038">
        <v>1</v>
      </c>
      <c r="E2038">
        <v>37</v>
      </c>
      <c r="F2038">
        <v>60</v>
      </c>
      <c r="G2038" s="1">
        <f t="shared" si="124"/>
        <v>0.97368421052631582</v>
      </c>
      <c r="H2038" s="4">
        <f t="shared" si="125"/>
        <v>1</v>
      </c>
      <c r="I2038" s="5">
        <f>IF(OR(AND(F2038&gt;=50,G2038&gt;SUMIF(SeasonTotals!A$2:A$9,A2038,SeasonTotals!F$2:F$9)),AND(G2038&gt;0.885,F2038&gt;=50,D2038&lt;3)),1,0)</f>
        <v>1</v>
      </c>
      <c r="J2038" s="4">
        <f t="shared" si="126"/>
        <v>0</v>
      </c>
      <c r="K2038" s="5">
        <f t="shared" si="127"/>
        <v>0</v>
      </c>
    </row>
    <row r="2039" spans="1:11" x14ac:dyDescent="0.25">
      <c r="A2039" t="s">
        <v>10</v>
      </c>
      <c r="B2039" t="s">
        <v>78</v>
      </c>
      <c r="C2039">
        <v>1</v>
      </c>
      <c r="D2039">
        <v>5</v>
      </c>
      <c r="E2039">
        <v>27</v>
      </c>
      <c r="F2039">
        <v>60</v>
      </c>
      <c r="G2039" s="1">
        <f t="shared" si="124"/>
        <v>0.84375</v>
      </c>
      <c r="H2039" s="4">
        <f t="shared" si="125"/>
        <v>0</v>
      </c>
      <c r="I2039" s="5">
        <f>IF(OR(AND(F2039&gt;=50,G2039&gt;SUMIF(SeasonTotals!A$2:A$9,A2039,SeasonTotals!F$2:F$9)),AND(G2039&gt;0.885,F2039&gt;=50,D2039&lt;3)),1,0)</f>
        <v>0</v>
      </c>
      <c r="J2039" s="4">
        <f t="shared" si="126"/>
        <v>1</v>
      </c>
      <c r="K2039" s="5">
        <f t="shared" si="127"/>
        <v>0</v>
      </c>
    </row>
    <row r="2040" spans="1:11" x14ac:dyDescent="0.25">
      <c r="A2040" t="s">
        <v>10</v>
      </c>
      <c r="B2040" t="s">
        <v>78</v>
      </c>
      <c r="C2040">
        <v>1</v>
      </c>
      <c r="D2040">
        <v>3</v>
      </c>
      <c r="E2040">
        <v>26</v>
      </c>
      <c r="F2040">
        <v>61</v>
      </c>
      <c r="G2040" s="1">
        <f t="shared" si="124"/>
        <v>0.89655172413793105</v>
      </c>
      <c r="H2040" s="4">
        <f t="shared" si="125"/>
        <v>0</v>
      </c>
      <c r="I2040" s="5">
        <f>IF(OR(AND(F2040&gt;=50,G2040&gt;SUMIF(SeasonTotals!A$2:A$9,A2040,SeasonTotals!F$2:F$9)),AND(G2040&gt;0.885,F2040&gt;=50,D2040&lt;3)),1,0)</f>
        <v>0</v>
      </c>
      <c r="J2040" s="4">
        <f t="shared" si="126"/>
        <v>0</v>
      </c>
      <c r="K2040" s="5">
        <f t="shared" si="127"/>
        <v>0</v>
      </c>
    </row>
    <row r="2041" spans="1:11" x14ac:dyDescent="0.25">
      <c r="A2041" t="s">
        <v>10</v>
      </c>
      <c r="B2041" t="s">
        <v>78</v>
      </c>
      <c r="C2041">
        <v>1</v>
      </c>
      <c r="D2041">
        <v>4</v>
      </c>
      <c r="E2041">
        <v>26</v>
      </c>
      <c r="F2041">
        <v>60</v>
      </c>
      <c r="G2041" s="1">
        <f t="shared" si="124"/>
        <v>0.8666666666666667</v>
      </c>
      <c r="H2041" s="4">
        <f t="shared" si="125"/>
        <v>0</v>
      </c>
      <c r="I2041" s="5">
        <f>IF(OR(AND(F2041&gt;=50,G2041&gt;SUMIF(SeasonTotals!A$2:A$9,A2041,SeasonTotals!F$2:F$9)),AND(G2041&gt;0.885,F2041&gt;=50,D2041&lt;3)),1,0)</f>
        <v>0</v>
      </c>
      <c r="J2041" s="4">
        <f t="shared" si="126"/>
        <v>0</v>
      </c>
      <c r="K2041" s="5">
        <f t="shared" si="127"/>
        <v>0</v>
      </c>
    </row>
    <row r="2042" spans="1:11" x14ac:dyDescent="0.25">
      <c r="A2042" t="s">
        <v>10</v>
      </c>
      <c r="B2042" t="s">
        <v>78</v>
      </c>
      <c r="C2042">
        <v>1</v>
      </c>
      <c r="D2042">
        <v>4</v>
      </c>
      <c r="E2042">
        <v>21</v>
      </c>
      <c r="F2042">
        <v>59</v>
      </c>
      <c r="G2042" s="1">
        <f t="shared" si="124"/>
        <v>0.84</v>
      </c>
      <c r="H2042" s="4">
        <f t="shared" si="125"/>
        <v>0</v>
      </c>
      <c r="I2042" s="5">
        <f>IF(OR(AND(F2042&gt;=50,G2042&gt;SUMIF(SeasonTotals!A$2:A$9,A2042,SeasonTotals!F$2:F$9)),AND(G2042&gt;0.885,F2042&gt;=50,D2042&lt;3)),1,0)</f>
        <v>0</v>
      </c>
      <c r="J2042" s="4">
        <f t="shared" si="126"/>
        <v>1</v>
      </c>
      <c r="K2042" s="5">
        <f t="shared" si="127"/>
        <v>0</v>
      </c>
    </row>
    <row r="2043" spans="1:11" x14ac:dyDescent="0.25">
      <c r="A2043" t="s">
        <v>10</v>
      </c>
      <c r="B2043" t="s">
        <v>78</v>
      </c>
      <c r="C2043">
        <v>1</v>
      </c>
      <c r="D2043">
        <v>4</v>
      </c>
      <c r="E2043">
        <v>28</v>
      </c>
      <c r="F2043">
        <v>60</v>
      </c>
      <c r="G2043" s="1">
        <f t="shared" si="124"/>
        <v>0.875</v>
      </c>
      <c r="H2043" s="4">
        <f t="shared" si="125"/>
        <v>0</v>
      </c>
      <c r="I2043" s="5">
        <f>IF(OR(AND(F2043&gt;=50,G2043&gt;SUMIF(SeasonTotals!A$2:A$9,A2043,SeasonTotals!F$2:F$9)),AND(G2043&gt;0.885,F2043&gt;=50,D2043&lt;3)),1,0)</f>
        <v>0</v>
      </c>
      <c r="J2043" s="4">
        <f t="shared" si="126"/>
        <v>0</v>
      </c>
      <c r="K2043" s="5">
        <f t="shared" si="127"/>
        <v>0</v>
      </c>
    </row>
    <row r="2044" spans="1:11" x14ac:dyDescent="0.25">
      <c r="A2044" t="s">
        <v>10</v>
      </c>
      <c r="B2044" t="s">
        <v>78</v>
      </c>
      <c r="C2044">
        <v>1</v>
      </c>
      <c r="D2044">
        <v>3</v>
      </c>
      <c r="E2044">
        <v>23</v>
      </c>
      <c r="F2044">
        <v>60</v>
      </c>
      <c r="G2044" s="1">
        <f t="shared" si="124"/>
        <v>0.88461538461538458</v>
      </c>
      <c r="H2044" s="4">
        <f t="shared" si="125"/>
        <v>0</v>
      </c>
      <c r="I2044" s="5">
        <f>IF(OR(AND(F2044&gt;=50,G2044&gt;SUMIF(SeasonTotals!A$2:A$9,A2044,SeasonTotals!F$2:F$9)),AND(G2044&gt;0.885,F2044&gt;=50,D2044&lt;3)),1,0)</f>
        <v>0</v>
      </c>
      <c r="J2044" s="4">
        <f t="shared" si="126"/>
        <v>0</v>
      </c>
      <c r="K2044" s="5">
        <f t="shared" si="127"/>
        <v>0</v>
      </c>
    </row>
    <row r="2045" spans="1:11" x14ac:dyDescent="0.25">
      <c r="A2045" t="s">
        <v>10</v>
      </c>
      <c r="B2045" t="s">
        <v>78</v>
      </c>
      <c r="C2045">
        <v>1</v>
      </c>
      <c r="D2045">
        <v>4</v>
      </c>
      <c r="E2045">
        <v>23</v>
      </c>
      <c r="F2045">
        <v>59</v>
      </c>
      <c r="G2045" s="1">
        <f t="shared" si="124"/>
        <v>0.85185185185185186</v>
      </c>
      <c r="H2045" s="4">
        <f t="shared" si="125"/>
        <v>0</v>
      </c>
      <c r="I2045" s="5">
        <f>IF(OR(AND(F2045&gt;=50,G2045&gt;SUMIF(SeasonTotals!A$2:A$9,A2045,SeasonTotals!F$2:F$9)),AND(G2045&gt;0.885,F2045&gt;=50,D2045&lt;3)),1,0)</f>
        <v>0</v>
      </c>
      <c r="J2045" s="4">
        <f t="shared" si="126"/>
        <v>0</v>
      </c>
      <c r="K2045" s="5">
        <f t="shared" si="127"/>
        <v>0</v>
      </c>
    </row>
    <row r="2046" spans="1:11" x14ac:dyDescent="0.25">
      <c r="A2046" t="s">
        <v>10</v>
      </c>
      <c r="B2046" t="s">
        <v>78</v>
      </c>
      <c r="C2046">
        <v>1</v>
      </c>
      <c r="D2046">
        <v>4</v>
      </c>
      <c r="E2046">
        <v>14</v>
      </c>
      <c r="F2046">
        <v>63</v>
      </c>
      <c r="G2046" s="1">
        <f t="shared" si="124"/>
        <v>0.77777777777777779</v>
      </c>
      <c r="H2046" s="4">
        <f t="shared" si="125"/>
        <v>0</v>
      </c>
      <c r="I2046" s="5">
        <f>IF(OR(AND(F2046&gt;=50,G2046&gt;SUMIF(SeasonTotals!A$2:A$9,A2046,SeasonTotals!F$2:F$9)),AND(G2046&gt;0.885,F2046&gt;=50,D2046&lt;3)),1,0)</f>
        <v>0</v>
      </c>
      <c r="J2046" s="4">
        <f t="shared" si="126"/>
        <v>1</v>
      </c>
      <c r="K2046" s="5">
        <f t="shared" si="127"/>
        <v>0</v>
      </c>
    </row>
    <row r="2047" spans="1:11" x14ac:dyDescent="0.25">
      <c r="A2047" t="s">
        <v>10</v>
      </c>
      <c r="B2047" t="s">
        <v>78</v>
      </c>
      <c r="C2047">
        <v>1</v>
      </c>
      <c r="D2047">
        <v>3</v>
      </c>
      <c r="E2047">
        <v>26</v>
      </c>
      <c r="F2047">
        <v>60</v>
      </c>
      <c r="G2047" s="1">
        <f t="shared" si="124"/>
        <v>0.89655172413793105</v>
      </c>
      <c r="H2047" s="4">
        <f t="shared" si="125"/>
        <v>0</v>
      </c>
      <c r="I2047" s="5">
        <f>IF(OR(AND(F2047&gt;=50,G2047&gt;SUMIF(SeasonTotals!A$2:A$9,A2047,SeasonTotals!F$2:F$9)),AND(G2047&gt;0.885,F2047&gt;=50,D2047&lt;3)),1,0)</f>
        <v>0</v>
      </c>
      <c r="J2047" s="4">
        <f t="shared" si="126"/>
        <v>0</v>
      </c>
      <c r="K2047" s="5">
        <f t="shared" si="127"/>
        <v>0</v>
      </c>
    </row>
    <row r="2048" spans="1:11" x14ac:dyDescent="0.25">
      <c r="A2048" t="s">
        <v>10</v>
      </c>
      <c r="B2048" t="s">
        <v>78</v>
      </c>
      <c r="C2048">
        <v>1</v>
      </c>
      <c r="D2048">
        <v>4</v>
      </c>
      <c r="E2048">
        <v>27</v>
      </c>
      <c r="F2048">
        <v>59</v>
      </c>
      <c r="G2048" s="1">
        <f t="shared" si="124"/>
        <v>0.87096774193548387</v>
      </c>
      <c r="H2048" s="4">
        <f t="shared" si="125"/>
        <v>0</v>
      </c>
      <c r="I2048" s="5">
        <f>IF(OR(AND(F2048&gt;=50,G2048&gt;SUMIF(SeasonTotals!A$2:A$9,A2048,SeasonTotals!F$2:F$9)),AND(G2048&gt;0.885,F2048&gt;=50,D2048&lt;3)),1,0)</f>
        <v>0</v>
      </c>
      <c r="J2048" s="4">
        <f t="shared" si="126"/>
        <v>0</v>
      </c>
      <c r="K2048" s="5">
        <f t="shared" si="127"/>
        <v>0</v>
      </c>
    </row>
    <row r="2049" spans="1:11" x14ac:dyDescent="0.25">
      <c r="A2049" t="s">
        <v>10</v>
      </c>
      <c r="B2049" t="s">
        <v>78</v>
      </c>
      <c r="C2049">
        <v>1</v>
      </c>
      <c r="D2049">
        <v>1</v>
      </c>
      <c r="E2049">
        <v>9</v>
      </c>
      <c r="F2049">
        <v>59</v>
      </c>
      <c r="G2049" s="1">
        <f t="shared" si="124"/>
        <v>0.9</v>
      </c>
      <c r="H2049" s="4">
        <f t="shared" si="125"/>
        <v>1</v>
      </c>
      <c r="I2049" s="5">
        <f>IF(OR(AND(F2049&gt;=50,G2049&gt;SUMIF(SeasonTotals!A$2:A$9,A2049,SeasonTotals!F$2:F$9)),AND(G2049&gt;0.885,F2049&gt;=50,D2049&lt;3)),1,0)</f>
        <v>1</v>
      </c>
      <c r="J2049" s="4">
        <f t="shared" si="126"/>
        <v>0</v>
      </c>
      <c r="K2049" s="5">
        <f t="shared" si="127"/>
        <v>0</v>
      </c>
    </row>
    <row r="2050" spans="1:11" x14ac:dyDescent="0.25">
      <c r="A2050" t="s">
        <v>10</v>
      </c>
      <c r="B2050" t="s">
        <v>78</v>
      </c>
      <c r="C2050">
        <v>1</v>
      </c>
      <c r="D2050">
        <v>2</v>
      </c>
      <c r="E2050">
        <v>28</v>
      </c>
      <c r="F2050">
        <v>60</v>
      </c>
      <c r="G2050" s="1">
        <f t="shared" ref="G2050:G2113" si="128">E2050/MAX(1,SUM(D2050:E2050))</f>
        <v>0.93333333333333335</v>
      </c>
      <c r="H2050" s="4">
        <f t="shared" ref="H2050:H2113" si="129">IF(AND(F2050&gt;=50,OR(G2050&gt;0.913,AND(G2050&gt;0.885,D2050&lt;3))),1,0)</f>
        <v>1</v>
      </c>
      <c r="I2050" s="5">
        <f>IF(OR(AND(F2050&gt;=50,G2050&gt;SUMIF(SeasonTotals!A$2:A$9,A2050,SeasonTotals!F$2:F$9)),AND(G2050&gt;0.885,F2050&gt;=50,D2050&lt;3)),1,0)</f>
        <v>1</v>
      </c>
      <c r="J2050" s="4">
        <f t="shared" ref="J2050:J2113" si="130">IF(G2050&lt;0.85,1,0)</f>
        <v>0</v>
      </c>
      <c r="K2050" s="5">
        <f t="shared" ref="K2050:K2113" si="131">IF(F2050&lt;55,1,0)</f>
        <v>0</v>
      </c>
    </row>
    <row r="2051" spans="1:11" x14ac:dyDescent="0.25">
      <c r="A2051" t="s">
        <v>10</v>
      </c>
      <c r="B2051" t="s">
        <v>78</v>
      </c>
      <c r="C2051">
        <v>1</v>
      </c>
      <c r="D2051">
        <v>2</v>
      </c>
      <c r="E2051">
        <v>28</v>
      </c>
      <c r="F2051">
        <v>65</v>
      </c>
      <c r="G2051" s="1">
        <f t="shared" si="128"/>
        <v>0.93333333333333335</v>
      </c>
      <c r="H2051" s="4">
        <f t="shared" si="129"/>
        <v>1</v>
      </c>
      <c r="I2051" s="5">
        <f>IF(OR(AND(F2051&gt;=50,G2051&gt;SUMIF(SeasonTotals!A$2:A$9,A2051,SeasonTotals!F$2:F$9)),AND(G2051&gt;0.885,F2051&gt;=50,D2051&lt;3)),1,0)</f>
        <v>1</v>
      </c>
      <c r="J2051" s="4">
        <f t="shared" si="130"/>
        <v>0</v>
      </c>
      <c r="K2051" s="5">
        <f t="shared" si="131"/>
        <v>0</v>
      </c>
    </row>
    <row r="2052" spans="1:11" x14ac:dyDescent="0.25">
      <c r="A2052" t="s">
        <v>10</v>
      </c>
      <c r="B2052" t="s">
        <v>78</v>
      </c>
      <c r="C2052">
        <v>1</v>
      </c>
      <c r="D2052">
        <v>0</v>
      </c>
      <c r="E2052">
        <v>32</v>
      </c>
      <c r="F2052">
        <v>60</v>
      </c>
      <c r="G2052" s="1">
        <f t="shared" si="128"/>
        <v>1</v>
      </c>
      <c r="H2052" s="4">
        <f t="shared" si="129"/>
        <v>1</v>
      </c>
      <c r="I2052" s="5">
        <f>IF(OR(AND(F2052&gt;=50,G2052&gt;SUMIF(SeasonTotals!A$2:A$9,A2052,SeasonTotals!F$2:F$9)),AND(G2052&gt;0.885,F2052&gt;=50,D2052&lt;3)),1,0)</f>
        <v>1</v>
      </c>
      <c r="J2052" s="4">
        <f t="shared" si="130"/>
        <v>0</v>
      </c>
      <c r="K2052" s="5">
        <f t="shared" si="131"/>
        <v>0</v>
      </c>
    </row>
    <row r="2053" spans="1:11" x14ac:dyDescent="0.25">
      <c r="A2053" t="s">
        <v>10</v>
      </c>
      <c r="B2053" t="s">
        <v>78</v>
      </c>
      <c r="C2053">
        <v>1</v>
      </c>
      <c r="D2053">
        <v>4</v>
      </c>
      <c r="E2053">
        <v>38</v>
      </c>
      <c r="F2053">
        <v>58</v>
      </c>
      <c r="G2053" s="1">
        <f t="shared" si="128"/>
        <v>0.90476190476190477</v>
      </c>
      <c r="H2053" s="4">
        <f t="shared" si="129"/>
        <v>0</v>
      </c>
      <c r="I2053" s="5">
        <f>IF(OR(AND(F2053&gt;=50,G2053&gt;SUMIF(SeasonTotals!A$2:A$9,A2053,SeasonTotals!F$2:F$9)),AND(G2053&gt;0.885,F2053&gt;=50,D2053&lt;3)),1,0)</f>
        <v>0</v>
      </c>
      <c r="J2053" s="4">
        <f t="shared" si="130"/>
        <v>0</v>
      </c>
      <c r="K2053" s="5">
        <f t="shared" si="131"/>
        <v>0</v>
      </c>
    </row>
    <row r="2054" spans="1:11" x14ac:dyDescent="0.25">
      <c r="A2054" t="s">
        <v>10</v>
      </c>
      <c r="B2054" t="s">
        <v>78</v>
      </c>
      <c r="C2054">
        <v>1</v>
      </c>
      <c r="D2054">
        <v>4</v>
      </c>
      <c r="E2054">
        <v>17</v>
      </c>
      <c r="F2054">
        <v>60</v>
      </c>
      <c r="G2054" s="1">
        <f t="shared" si="128"/>
        <v>0.80952380952380953</v>
      </c>
      <c r="H2054" s="4">
        <f t="shared" si="129"/>
        <v>0</v>
      </c>
      <c r="I2054" s="5">
        <f>IF(OR(AND(F2054&gt;=50,G2054&gt;SUMIF(SeasonTotals!A$2:A$9,A2054,SeasonTotals!F$2:F$9)),AND(G2054&gt;0.885,F2054&gt;=50,D2054&lt;3)),1,0)</f>
        <v>0</v>
      </c>
      <c r="J2054" s="4">
        <f t="shared" si="130"/>
        <v>1</v>
      </c>
      <c r="K2054" s="5">
        <f t="shared" si="131"/>
        <v>0</v>
      </c>
    </row>
    <row r="2055" spans="1:11" x14ac:dyDescent="0.25">
      <c r="A2055" t="s">
        <v>10</v>
      </c>
      <c r="B2055" t="s">
        <v>78</v>
      </c>
      <c r="C2055">
        <v>1</v>
      </c>
      <c r="D2055">
        <v>4</v>
      </c>
      <c r="E2055">
        <v>19</v>
      </c>
      <c r="F2055">
        <v>60</v>
      </c>
      <c r="G2055" s="1">
        <f t="shared" si="128"/>
        <v>0.82608695652173914</v>
      </c>
      <c r="H2055" s="4">
        <f t="shared" si="129"/>
        <v>0</v>
      </c>
      <c r="I2055" s="5">
        <f>IF(OR(AND(F2055&gt;=50,G2055&gt;SUMIF(SeasonTotals!A$2:A$9,A2055,SeasonTotals!F$2:F$9)),AND(G2055&gt;0.885,F2055&gt;=50,D2055&lt;3)),1,0)</f>
        <v>0</v>
      </c>
      <c r="J2055" s="4">
        <f t="shared" si="130"/>
        <v>1</v>
      </c>
      <c r="K2055" s="5">
        <f t="shared" si="131"/>
        <v>0</v>
      </c>
    </row>
    <row r="2056" spans="1:11" x14ac:dyDescent="0.25">
      <c r="A2056" t="s">
        <v>10</v>
      </c>
      <c r="B2056" t="s">
        <v>78</v>
      </c>
      <c r="C2056">
        <v>1</v>
      </c>
      <c r="D2056">
        <v>3</v>
      </c>
      <c r="E2056">
        <v>27</v>
      </c>
      <c r="F2056">
        <v>59</v>
      </c>
      <c r="G2056" s="1">
        <f t="shared" si="128"/>
        <v>0.9</v>
      </c>
      <c r="H2056" s="4">
        <f t="shared" si="129"/>
        <v>0</v>
      </c>
      <c r="I2056" s="5">
        <f>IF(OR(AND(F2056&gt;=50,G2056&gt;SUMIF(SeasonTotals!A$2:A$9,A2056,SeasonTotals!F$2:F$9)),AND(G2056&gt;0.885,F2056&gt;=50,D2056&lt;3)),1,0)</f>
        <v>0</v>
      </c>
      <c r="J2056" s="4">
        <f t="shared" si="130"/>
        <v>0</v>
      </c>
      <c r="K2056" s="5">
        <f t="shared" si="131"/>
        <v>0</v>
      </c>
    </row>
    <row r="2057" spans="1:11" x14ac:dyDescent="0.25">
      <c r="A2057" t="s">
        <v>10</v>
      </c>
      <c r="B2057" t="s">
        <v>78</v>
      </c>
      <c r="C2057">
        <v>1</v>
      </c>
      <c r="D2057">
        <v>4</v>
      </c>
      <c r="E2057">
        <v>23</v>
      </c>
      <c r="F2057">
        <v>60</v>
      </c>
      <c r="G2057" s="1">
        <f t="shared" si="128"/>
        <v>0.85185185185185186</v>
      </c>
      <c r="H2057" s="4">
        <f t="shared" si="129"/>
        <v>0</v>
      </c>
      <c r="I2057" s="5">
        <f>IF(OR(AND(F2057&gt;=50,G2057&gt;SUMIF(SeasonTotals!A$2:A$9,A2057,SeasonTotals!F$2:F$9)),AND(G2057&gt;0.885,F2057&gt;=50,D2057&lt;3)),1,0)</f>
        <v>0</v>
      </c>
      <c r="J2057" s="4">
        <f t="shared" si="130"/>
        <v>0</v>
      </c>
      <c r="K2057" s="5">
        <f t="shared" si="131"/>
        <v>0</v>
      </c>
    </row>
    <row r="2058" spans="1:11" x14ac:dyDescent="0.25">
      <c r="A2058" t="s">
        <v>10</v>
      </c>
      <c r="B2058" t="s">
        <v>78</v>
      </c>
      <c r="C2058">
        <v>1</v>
      </c>
      <c r="D2058">
        <v>8</v>
      </c>
      <c r="E2058">
        <v>36</v>
      </c>
      <c r="F2058">
        <v>60</v>
      </c>
      <c r="G2058" s="1">
        <f t="shared" si="128"/>
        <v>0.81818181818181823</v>
      </c>
      <c r="H2058" s="4">
        <f t="shared" si="129"/>
        <v>0</v>
      </c>
      <c r="I2058" s="5">
        <f>IF(OR(AND(F2058&gt;=50,G2058&gt;SUMIF(SeasonTotals!A$2:A$9,A2058,SeasonTotals!F$2:F$9)),AND(G2058&gt;0.885,F2058&gt;=50,D2058&lt;3)),1,0)</f>
        <v>0</v>
      </c>
      <c r="J2058" s="4">
        <f t="shared" si="130"/>
        <v>1</v>
      </c>
      <c r="K2058" s="5">
        <f t="shared" si="131"/>
        <v>0</v>
      </c>
    </row>
    <row r="2059" spans="1:11" x14ac:dyDescent="0.25">
      <c r="A2059" t="s">
        <v>10</v>
      </c>
      <c r="B2059" t="s">
        <v>78</v>
      </c>
      <c r="C2059">
        <v>1</v>
      </c>
      <c r="D2059">
        <v>3</v>
      </c>
      <c r="E2059">
        <v>28</v>
      </c>
      <c r="F2059">
        <v>59</v>
      </c>
      <c r="G2059" s="1">
        <f t="shared" si="128"/>
        <v>0.90322580645161288</v>
      </c>
      <c r="H2059" s="4">
        <f t="shared" si="129"/>
        <v>0</v>
      </c>
      <c r="I2059" s="5">
        <f>IF(OR(AND(F2059&gt;=50,G2059&gt;SUMIF(SeasonTotals!A$2:A$9,A2059,SeasonTotals!F$2:F$9)),AND(G2059&gt;0.885,F2059&gt;=50,D2059&lt;3)),1,0)</f>
        <v>0</v>
      </c>
      <c r="J2059" s="4">
        <f t="shared" si="130"/>
        <v>0</v>
      </c>
      <c r="K2059" s="5">
        <f t="shared" si="131"/>
        <v>0</v>
      </c>
    </row>
    <row r="2060" spans="1:11" x14ac:dyDescent="0.25">
      <c r="A2060" t="s">
        <v>10</v>
      </c>
      <c r="B2060" t="s">
        <v>78</v>
      </c>
      <c r="C2060">
        <v>1</v>
      </c>
      <c r="D2060">
        <v>3</v>
      </c>
      <c r="E2060">
        <v>26</v>
      </c>
      <c r="F2060">
        <v>60</v>
      </c>
      <c r="G2060" s="1">
        <f t="shared" si="128"/>
        <v>0.89655172413793105</v>
      </c>
      <c r="H2060" s="4">
        <f t="shared" si="129"/>
        <v>0</v>
      </c>
      <c r="I2060" s="5">
        <f>IF(OR(AND(F2060&gt;=50,G2060&gt;SUMIF(SeasonTotals!A$2:A$9,A2060,SeasonTotals!F$2:F$9)),AND(G2060&gt;0.885,F2060&gt;=50,D2060&lt;3)),1,0)</f>
        <v>0</v>
      </c>
      <c r="J2060" s="4">
        <f t="shared" si="130"/>
        <v>0</v>
      </c>
      <c r="K2060" s="5">
        <f t="shared" si="131"/>
        <v>0</v>
      </c>
    </row>
    <row r="2061" spans="1:11" x14ac:dyDescent="0.25">
      <c r="A2061" t="s">
        <v>10</v>
      </c>
      <c r="B2061" t="s">
        <v>79</v>
      </c>
      <c r="C2061">
        <v>1</v>
      </c>
      <c r="D2061">
        <v>3</v>
      </c>
      <c r="E2061">
        <v>28</v>
      </c>
      <c r="F2061">
        <v>58</v>
      </c>
      <c r="G2061" s="1">
        <f t="shared" si="128"/>
        <v>0.90322580645161288</v>
      </c>
      <c r="H2061" s="4">
        <f t="shared" si="129"/>
        <v>0</v>
      </c>
      <c r="I2061" s="5">
        <f>IF(OR(AND(F2061&gt;=50,G2061&gt;SUMIF(SeasonTotals!A$2:A$9,A2061,SeasonTotals!F$2:F$9)),AND(G2061&gt;0.885,F2061&gt;=50,D2061&lt;3)),1,0)</f>
        <v>0</v>
      </c>
      <c r="J2061" s="4">
        <f t="shared" si="130"/>
        <v>0</v>
      </c>
      <c r="K2061" s="5">
        <f t="shared" si="131"/>
        <v>0</v>
      </c>
    </row>
    <row r="2062" spans="1:11" x14ac:dyDescent="0.25">
      <c r="A2062" t="s">
        <v>10</v>
      </c>
      <c r="B2062" t="s">
        <v>79</v>
      </c>
      <c r="C2062">
        <v>1</v>
      </c>
      <c r="D2062">
        <v>3</v>
      </c>
      <c r="E2062">
        <v>26</v>
      </c>
      <c r="F2062">
        <v>64</v>
      </c>
      <c r="G2062" s="1">
        <f t="shared" si="128"/>
        <v>0.89655172413793105</v>
      </c>
      <c r="H2062" s="4">
        <f t="shared" si="129"/>
        <v>0</v>
      </c>
      <c r="I2062" s="5">
        <f>IF(OR(AND(F2062&gt;=50,G2062&gt;SUMIF(SeasonTotals!A$2:A$9,A2062,SeasonTotals!F$2:F$9)),AND(G2062&gt;0.885,F2062&gt;=50,D2062&lt;3)),1,0)</f>
        <v>0</v>
      </c>
      <c r="J2062" s="4">
        <f t="shared" si="130"/>
        <v>0</v>
      </c>
      <c r="K2062" s="5">
        <f t="shared" si="131"/>
        <v>0</v>
      </c>
    </row>
    <row r="2063" spans="1:11" x14ac:dyDescent="0.25">
      <c r="A2063" t="s">
        <v>10</v>
      </c>
      <c r="B2063" t="s">
        <v>79</v>
      </c>
      <c r="C2063">
        <v>1</v>
      </c>
      <c r="D2063">
        <v>4</v>
      </c>
      <c r="E2063">
        <v>9</v>
      </c>
      <c r="F2063">
        <v>20</v>
      </c>
      <c r="G2063" s="1">
        <f t="shared" si="128"/>
        <v>0.69230769230769229</v>
      </c>
      <c r="H2063" s="4">
        <f t="shared" si="129"/>
        <v>0</v>
      </c>
      <c r="I2063" s="5">
        <f>IF(OR(AND(F2063&gt;=50,G2063&gt;SUMIF(SeasonTotals!A$2:A$9,A2063,SeasonTotals!F$2:F$9)),AND(G2063&gt;0.885,F2063&gt;=50,D2063&lt;3)),1,0)</f>
        <v>0</v>
      </c>
      <c r="J2063" s="4">
        <f t="shared" si="130"/>
        <v>1</v>
      </c>
      <c r="K2063" s="5">
        <f t="shared" si="131"/>
        <v>1</v>
      </c>
    </row>
    <row r="2064" spans="1:11" x14ac:dyDescent="0.25">
      <c r="A2064" t="s">
        <v>10</v>
      </c>
      <c r="B2064" t="s">
        <v>79</v>
      </c>
      <c r="C2064">
        <v>1</v>
      </c>
      <c r="D2064">
        <v>2</v>
      </c>
      <c r="E2064">
        <v>28</v>
      </c>
      <c r="F2064">
        <v>60</v>
      </c>
      <c r="G2064" s="1">
        <f t="shared" si="128"/>
        <v>0.93333333333333335</v>
      </c>
      <c r="H2064" s="4">
        <f t="shared" si="129"/>
        <v>1</v>
      </c>
      <c r="I2064" s="5">
        <f>IF(OR(AND(F2064&gt;=50,G2064&gt;SUMIF(SeasonTotals!A$2:A$9,A2064,SeasonTotals!F$2:F$9)),AND(G2064&gt;0.885,F2064&gt;=50,D2064&lt;3)),1,0)</f>
        <v>1</v>
      </c>
      <c r="J2064" s="4">
        <f t="shared" si="130"/>
        <v>0</v>
      </c>
      <c r="K2064" s="5">
        <f t="shared" si="131"/>
        <v>0</v>
      </c>
    </row>
    <row r="2065" spans="1:11" x14ac:dyDescent="0.25">
      <c r="A2065" t="s">
        <v>10</v>
      </c>
      <c r="B2065" t="s">
        <v>79</v>
      </c>
      <c r="C2065">
        <v>1</v>
      </c>
      <c r="D2065">
        <v>1</v>
      </c>
      <c r="E2065">
        <v>27</v>
      </c>
      <c r="F2065">
        <v>60</v>
      </c>
      <c r="G2065" s="1">
        <f t="shared" si="128"/>
        <v>0.9642857142857143</v>
      </c>
      <c r="H2065" s="4">
        <f t="shared" si="129"/>
        <v>1</v>
      </c>
      <c r="I2065" s="5">
        <f>IF(OR(AND(F2065&gt;=50,G2065&gt;SUMIF(SeasonTotals!A$2:A$9,A2065,SeasonTotals!F$2:F$9)),AND(G2065&gt;0.885,F2065&gt;=50,D2065&lt;3)),1,0)</f>
        <v>1</v>
      </c>
      <c r="J2065" s="4">
        <f t="shared" si="130"/>
        <v>0</v>
      </c>
      <c r="K2065" s="5">
        <f t="shared" si="131"/>
        <v>0</v>
      </c>
    </row>
    <row r="2066" spans="1:11" x14ac:dyDescent="0.25">
      <c r="A2066" t="s">
        <v>10</v>
      </c>
      <c r="B2066" t="s">
        <v>79</v>
      </c>
      <c r="C2066">
        <v>1</v>
      </c>
      <c r="D2066">
        <v>4</v>
      </c>
      <c r="E2066">
        <v>30</v>
      </c>
      <c r="F2066">
        <v>60</v>
      </c>
      <c r="G2066" s="1">
        <f t="shared" si="128"/>
        <v>0.88235294117647056</v>
      </c>
      <c r="H2066" s="4">
        <f t="shared" si="129"/>
        <v>0</v>
      </c>
      <c r="I2066" s="5">
        <f>IF(OR(AND(F2066&gt;=50,G2066&gt;SUMIF(SeasonTotals!A$2:A$9,A2066,SeasonTotals!F$2:F$9)),AND(G2066&gt;0.885,F2066&gt;=50,D2066&lt;3)),1,0)</f>
        <v>0</v>
      </c>
      <c r="J2066" s="4">
        <f t="shared" si="130"/>
        <v>0</v>
      </c>
      <c r="K2066" s="5">
        <f t="shared" si="131"/>
        <v>0</v>
      </c>
    </row>
    <row r="2067" spans="1:11" x14ac:dyDescent="0.25">
      <c r="A2067" t="s">
        <v>10</v>
      </c>
      <c r="B2067" t="s">
        <v>79</v>
      </c>
      <c r="C2067">
        <v>1</v>
      </c>
      <c r="D2067">
        <v>3</v>
      </c>
      <c r="E2067">
        <v>13</v>
      </c>
      <c r="F2067">
        <v>57</v>
      </c>
      <c r="G2067" s="1">
        <f t="shared" si="128"/>
        <v>0.8125</v>
      </c>
      <c r="H2067" s="4">
        <f t="shared" si="129"/>
        <v>0</v>
      </c>
      <c r="I2067" s="5">
        <f>IF(OR(AND(F2067&gt;=50,G2067&gt;SUMIF(SeasonTotals!A$2:A$9,A2067,SeasonTotals!F$2:F$9)),AND(G2067&gt;0.885,F2067&gt;=50,D2067&lt;3)),1,0)</f>
        <v>0</v>
      </c>
      <c r="J2067" s="4">
        <f t="shared" si="130"/>
        <v>1</v>
      </c>
      <c r="K2067" s="5">
        <f t="shared" si="131"/>
        <v>0</v>
      </c>
    </row>
    <row r="2068" spans="1:11" x14ac:dyDescent="0.25">
      <c r="A2068" t="s">
        <v>10</v>
      </c>
      <c r="B2068" t="s">
        <v>79</v>
      </c>
      <c r="C2068">
        <v>1</v>
      </c>
      <c r="D2068">
        <v>2</v>
      </c>
      <c r="E2068">
        <v>28</v>
      </c>
      <c r="F2068">
        <v>60</v>
      </c>
      <c r="G2068" s="1">
        <f t="shared" si="128"/>
        <v>0.93333333333333335</v>
      </c>
      <c r="H2068" s="4">
        <f t="shared" si="129"/>
        <v>1</v>
      </c>
      <c r="I2068" s="5">
        <f>IF(OR(AND(F2068&gt;=50,G2068&gt;SUMIF(SeasonTotals!A$2:A$9,A2068,SeasonTotals!F$2:F$9)),AND(G2068&gt;0.885,F2068&gt;=50,D2068&lt;3)),1,0)</f>
        <v>1</v>
      </c>
      <c r="J2068" s="4">
        <f t="shared" si="130"/>
        <v>0</v>
      </c>
      <c r="K2068" s="5">
        <f t="shared" si="131"/>
        <v>0</v>
      </c>
    </row>
    <row r="2069" spans="1:11" x14ac:dyDescent="0.25">
      <c r="A2069" t="s">
        <v>10</v>
      </c>
      <c r="B2069" t="s">
        <v>79</v>
      </c>
      <c r="C2069">
        <v>1</v>
      </c>
      <c r="D2069">
        <v>3</v>
      </c>
      <c r="E2069">
        <v>36</v>
      </c>
      <c r="F2069">
        <v>57</v>
      </c>
      <c r="G2069" s="1">
        <f t="shared" si="128"/>
        <v>0.92307692307692313</v>
      </c>
      <c r="H2069" s="4">
        <f t="shared" si="129"/>
        <v>1</v>
      </c>
      <c r="I2069" s="5">
        <f>IF(OR(AND(F2069&gt;=50,G2069&gt;SUMIF(SeasonTotals!A$2:A$9,A2069,SeasonTotals!F$2:F$9)),AND(G2069&gt;0.885,F2069&gt;=50,D2069&lt;3)),1,0)</f>
        <v>1</v>
      </c>
      <c r="J2069" s="4">
        <f t="shared" si="130"/>
        <v>0</v>
      </c>
      <c r="K2069" s="5">
        <f t="shared" si="131"/>
        <v>0</v>
      </c>
    </row>
    <row r="2070" spans="1:11" x14ac:dyDescent="0.25">
      <c r="A2070" t="s">
        <v>10</v>
      </c>
      <c r="B2070" t="s">
        <v>79</v>
      </c>
      <c r="C2070">
        <v>1</v>
      </c>
      <c r="D2070">
        <v>2</v>
      </c>
      <c r="E2070">
        <v>26</v>
      </c>
      <c r="F2070">
        <v>60</v>
      </c>
      <c r="G2070" s="1">
        <f t="shared" si="128"/>
        <v>0.9285714285714286</v>
      </c>
      <c r="H2070" s="4">
        <f t="shared" si="129"/>
        <v>1</v>
      </c>
      <c r="I2070" s="5">
        <f>IF(OR(AND(F2070&gt;=50,G2070&gt;SUMIF(SeasonTotals!A$2:A$9,A2070,SeasonTotals!F$2:F$9)),AND(G2070&gt;0.885,F2070&gt;=50,D2070&lt;3)),1,0)</f>
        <v>1</v>
      </c>
      <c r="J2070" s="4">
        <f t="shared" si="130"/>
        <v>0</v>
      </c>
      <c r="K2070" s="5">
        <f t="shared" si="131"/>
        <v>0</v>
      </c>
    </row>
    <row r="2071" spans="1:11" x14ac:dyDescent="0.25">
      <c r="A2071" t="s">
        <v>10</v>
      </c>
      <c r="B2071" t="s">
        <v>79</v>
      </c>
      <c r="C2071">
        <v>1</v>
      </c>
      <c r="D2071">
        <v>3</v>
      </c>
      <c r="E2071">
        <v>29</v>
      </c>
      <c r="F2071">
        <v>58</v>
      </c>
      <c r="G2071" s="1">
        <f t="shared" si="128"/>
        <v>0.90625</v>
      </c>
      <c r="H2071" s="4">
        <f t="shared" si="129"/>
        <v>0</v>
      </c>
      <c r="I2071" s="5">
        <f>IF(OR(AND(F2071&gt;=50,G2071&gt;SUMIF(SeasonTotals!A$2:A$9,A2071,SeasonTotals!F$2:F$9)),AND(G2071&gt;0.885,F2071&gt;=50,D2071&lt;3)),1,0)</f>
        <v>0</v>
      </c>
      <c r="J2071" s="4">
        <f t="shared" si="130"/>
        <v>0</v>
      </c>
      <c r="K2071" s="5">
        <f t="shared" si="131"/>
        <v>0</v>
      </c>
    </row>
    <row r="2072" spans="1:11" x14ac:dyDescent="0.25">
      <c r="A2072" t="s">
        <v>10</v>
      </c>
      <c r="B2072" t="s">
        <v>79</v>
      </c>
      <c r="C2072">
        <v>1</v>
      </c>
      <c r="D2072">
        <v>3</v>
      </c>
      <c r="E2072">
        <v>12</v>
      </c>
      <c r="F2072">
        <v>60</v>
      </c>
      <c r="G2072" s="1">
        <f t="shared" si="128"/>
        <v>0.8</v>
      </c>
      <c r="H2072" s="4">
        <f t="shared" si="129"/>
        <v>0</v>
      </c>
      <c r="I2072" s="5">
        <f>IF(OR(AND(F2072&gt;=50,G2072&gt;SUMIF(SeasonTotals!A$2:A$9,A2072,SeasonTotals!F$2:F$9)),AND(G2072&gt;0.885,F2072&gt;=50,D2072&lt;3)),1,0)</f>
        <v>0</v>
      </c>
      <c r="J2072" s="4">
        <f t="shared" si="130"/>
        <v>1</v>
      </c>
      <c r="K2072" s="5">
        <f t="shared" si="131"/>
        <v>0</v>
      </c>
    </row>
    <row r="2073" spans="1:11" x14ac:dyDescent="0.25">
      <c r="A2073" t="s">
        <v>10</v>
      </c>
      <c r="B2073" t="s">
        <v>79</v>
      </c>
      <c r="C2073">
        <v>1</v>
      </c>
      <c r="D2073">
        <v>3</v>
      </c>
      <c r="E2073">
        <v>29</v>
      </c>
      <c r="F2073">
        <v>60</v>
      </c>
      <c r="G2073" s="1">
        <f t="shared" si="128"/>
        <v>0.90625</v>
      </c>
      <c r="H2073" s="4">
        <f t="shared" si="129"/>
        <v>0</v>
      </c>
      <c r="I2073" s="5">
        <f>IF(OR(AND(F2073&gt;=50,G2073&gt;SUMIF(SeasonTotals!A$2:A$9,A2073,SeasonTotals!F$2:F$9)),AND(G2073&gt;0.885,F2073&gt;=50,D2073&lt;3)),1,0)</f>
        <v>0</v>
      </c>
      <c r="J2073" s="4">
        <f t="shared" si="130"/>
        <v>0</v>
      </c>
      <c r="K2073" s="5">
        <f t="shared" si="131"/>
        <v>0</v>
      </c>
    </row>
    <row r="2074" spans="1:11" x14ac:dyDescent="0.25">
      <c r="A2074" t="s">
        <v>10</v>
      </c>
      <c r="B2074" t="s">
        <v>79</v>
      </c>
      <c r="C2074">
        <v>1</v>
      </c>
      <c r="D2074">
        <v>2</v>
      </c>
      <c r="E2074">
        <v>36</v>
      </c>
      <c r="F2074">
        <v>60</v>
      </c>
      <c r="G2074" s="1">
        <f t="shared" si="128"/>
        <v>0.94736842105263153</v>
      </c>
      <c r="H2074" s="4">
        <f t="shared" si="129"/>
        <v>1</v>
      </c>
      <c r="I2074" s="5">
        <f>IF(OR(AND(F2074&gt;=50,G2074&gt;SUMIF(SeasonTotals!A$2:A$9,A2074,SeasonTotals!F$2:F$9)),AND(G2074&gt;0.885,F2074&gt;=50,D2074&lt;3)),1,0)</f>
        <v>1</v>
      </c>
      <c r="J2074" s="4">
        <f t="shared" si="130"/>
        <v>0</v>
      </c>
      <c r="K2074" s="5">
        <f t="shared" si="131"/>
        <v>0</v>
      </c>
    </row>
    <row r="2075" spans="1:11" x14ac:dyDescent="0.25">
      <c r="A2075" t="s">
        <v>10</v>
      </c>
      <c r="B2075" t="s">
        <v>79</v>
      </c>
      <c r="C2075">
        <v>1</v>
      </c>
      <c r="D2075">
        <v>1</v>
      </c>
      <c r="E2075">
        <v>24</v>
      </c>
      <c r="F2075">
        <v>61</v>
      </c>
      <c r="G2075" s="1">
        <f t="shared" si="128"/>
        <v>0.96</v>
      </c>
      <c r="H2075" s="4">
        <f t="shared" si="129"/>
        <v>1</v>
      </c>
      <c r="I2075" s="5">
        <f>IF(OR(AND(F2075&gt;=50,G2075&gt;SUMIF(SeasonTotals!A$2:A$9,A2075,SeasonTotals!F$2:F$9)),AND(G2075&gt;0.885,F2075&gt;=50,D2075&lt;3)),1,0)</f>
        <v>1</v>
      </c>
      <c r="J2075" s="4">
        <f t="shared" si="130"/>
        <v>0</v>
      </c>
      <c r="K2075" s="5">
        <f t="shared" si="131"/>
        <v>0</v>
      </c>
    </row>
    <row r="2076" spans="1:11" x14ac:dyDescent="0.25">
      <c r="A2076" t="s">
        <v>10</v>
      </c>
      <c r="B2076" t="s">
        <v>79</v>
      </c>
      <c r="C2076">
        <v>1</v>
      </c>
      <c r="D2076">
        <v>0</v>
      </c>
      <c r="E2076">
        <v>19</v>
      </c>
      <c r="F2076">
        <v>65</v>
      </c>
      <c r="G2076" s="1">
        <f t="shared" si="128"/>
        <v>1</v>
      </c>
      <c r="H2076" s="4">
        <f t="shared" si="129"/>
        <v>1</v>
      </c>
      <c r="I2076" s="5">
        <f>IF(OR(AND(F2076&gt;=50,G2076&gt;SUMIF(SeasonTotals!A$2:A$9,A2076,SeasonTotals!F$2:F$9)),AND(G2076&gt;0.885,F2076&gt;=50,D2076&lt;3)),1,0)</f>
        <v>1</v>
      </c>
      <c r="J2076" s="4">
        <f t="shared" si="130"/>
        <v>0</v>
      </c>
      <c r="K2076" s="5">
        <f t="shared" si="131"/>
        <v>0</v>
      </c>
    </row>
    <row r="2077" spans="1:11" x14ac:dyDescent="0.25">
      <c r="A2077" t="s">
        <v>10</v>
      </c>
      <c r="B2077" t="s">
        <v>79</v>
      </c>
      <c r="C2077">
        <v>1</v>
      </c>
      <c r="D2077">
        <v>2</v>
      </c>
      <c r="E2077">
        <v>20</v>
      </c>
      <c r="F2077">
        <v>60</v>
      </c>
      <c r="G2077" s="1">
        <f t="shared" si="128"/>
        <v>0.90909090909090906</v>
      </c>
      <c r="H2077" s="4">
        <f t="shared" si="129"/>
        <v>1</v>
      </c>
      <c r="I2077" s="5">
        <f>IF(OR(AND(F2077&gt;=50,G2077&gt;SUMIF(SeasonTotals!A$2:A$9,A2077,SeasonTotals!F$2:F$9)),AND(G2077&gt;0.885,F2077&gt;=50,D2077&lt;3)),1,0)</f>
        <v>1</v>
      </c>
      <c r="J2077" s="4">
        <f t="shared" si="130"/>
        <v>0</v>
      </c>
      <c r="K2077" s="5">
        <f t="shared" si="131"/>
        <v>0</v>
      </c>
    </row>
    <row r="2078" spans="1:11" x14ac:dyDescent="0.25">
      <c r="A2078" t="s">
        <v>10</v>
      </c>
      <c r="B2078" t="s">
        <v>79</v>
      </c>
      <c r="C2078">
        <v>1</v>
      </c>
      <c r="D2078">
        <v>1</v>
      </c>
      <c r="E2078">
        <v>29</v>
      </c>
      <c r="F2078">
        <v>60</v>
      </c>
      <c r="G2078" s="1">
        <f t="shared" si="128"/>
        <v>0.96666666666666667</v>
      </c>
      <c r="H2078" s="4">
        <f t="shared" si="129"/>
        <v>1</v>
      </c>
      <c r="I2078" s="5">
        <f>IF(OR(AND(F2078&gt;=50,G2078&gt;SUMIF(SeasonTotals!A$2:A$9,A2078,SeasonTotals!F$2:F$9)),AND(G2078&gt;0.885,F2078&gt;=50,D2078&lt;3)),1,0)</f>
        <v>1</v>
      </c>
      <c r="J2078" s="4">
        <f t="shared" si="130"/>
        <v>0</v>
      </c>
      <c r="K2078" s="5">
        <f t="shared" si="131"/>
        <v>0</v>
      </c>
    </row>
    <row r="2079" spans="1:11" x14ac:dyDescent="0.25">
      <c r="A2079" t="s">
        <v>10</v>
      </c>
      <c r="B2079" t="s">
        <v>79</v>
      </c>
      <c r="C2079">
        <v>1</v>
      </c>
      <c r="D2079">
        <v>4</v>
      </c>
      <c r="E2079">
        <v>25</v>
      </c>
      <c r="F2079">
        <v>65</v>
      </c>
      <c r="G2079" s="1">
        <f t="shared" si="128"/>
        <v>0.86206896551724133</v>
      </c>
      <c r="H2079" s="4">
        <f t="shared" si="129"/>
        <v>0</v>
      </c>
      <c r="I2079" s="5">
        <f>IF(OR(AND(F2079&gt;=50,G2079&gt;SUMIF(SeasonTotals!A$2:A$9,A2079,SeasonTotals!F$2:F$9)),AND(G2079&gt;0.885,F2079&gt;=50,D2079&lt;3)),1,0)</f>
        <v>0</v>
      </c>
      <c r="J2079" s="4">
        <f t="shared" si="130"/>
        <v>0</v>
      </c>
      <c r="K2079" s="5">
        <f t="shared" si="131"/>
        <v>0</v>
      </c>
    </row>
    <row r="2080" spans="1:11" x14ac:dyDescent="0.25">
      <c r="A2080" t="s">
        <v>10</v>
      </c>
      <c r="B2080" t="s">
        <v>79</v>
      </c>
      <c r="C2080">
        <v>1</v>
      </c>
      <c r="D2080">
        <v>3</v>
      </c>
      <c r="E2080">
        <v>26</v>
      </c>
      <c r="F2080">
        <v>58</v>
      </c>
      <c r="G2080" s="1">
        <f t="shared" si="128"/>
        <v>0.89655172413793105</v>
      </c>
      <c r="H2080" s="4">
        <f t="shared" si="129"/>
        <v>0</v>
      </c>
      <c r="I2080" s="5">
        <f>IF(OR(AND(F2080&gt;=50,G2080&gt;SUMIF(SeasonTotals!A$2:A$9,A2080,SeasonTotals!F$2:F$9)),AND(G2080&gt;0.885,F2080&gt;=50,D2080&lt;3)),1,0)</f>
        <v>0</v>
      </c>
      <c r="J2080" s="4">
        <f t="shared" si="130"/>
        <v>0</v>
      </c>
      <c r="K2080" s="5">
        <f t="shared" si="131"/>
        <v>0</v>
      </c>
    </row>
    <row r="2081" spans="1:11" x14ac:dyDescent="0.25">
      <c r="A2081" t="s">
        <v>10</v>
      </c>
      <c r="B2081" t="s">
        <v>79</v>
      </c>
      <c r="C2081">
        <v>1</v>
      </c>
      <c r="D2081">
        <v>0</v>
      </c>
      <c r="E2081">
        <v>27</v>
      </c>
      <c r="F2081">
        <v>59</v>
      </c>
      <c r="G2081" s="1">
        <f t="shared" si="128"/>
        <v>1</v>
      </c>
      <c r="H2081" s="4">
        <f t="shared" si="129"/>
        <v>1</v>
      </c>
      <c r="I2081" s="5">
        <f>IF(OR(AND(F2081&gt;=50,G2081&gt;SUMIF(SeasonTotals!A$2:A$9,A2081,SeasonTotals!F$2:F$9)),AND(G2081&gt;0.885,F2081&gt;=50,D2081&lt;3)),1,0)</f>
        <v>1</v>
      </c>
      <c r="J2081" s="4">
        <f t="shared" si="130"/>
        <v>0</v>
      </c>
      <c r="K2081" s="5">
        <f t="shared" si="131"/>
        <v>0</v>
      </c>
    </row>
    <row r="2082" spans="1:11" x14ac:dyDescent="0.25">
      <c r="A2082" t="s">
        <v>10</v>
      </c>
      <c r="B2082" t="s">
        <v>79</v>
      </c>
      <c r="C2082">
        <v>1</v>
      </c>
      <c r="D2082">
        <v>0</v>
      </c>
      <c r="E2082">
        <v>26</v>
      </c>
      <c r="F2082">
        <v>60</v>
      </c>
      <c r="G2082" s="1">
        <f t="shared" si="128"/>
        <v>1</v>
      </c>
      <c r="H2082" s="4">
        <f t="shared" si="129"/>
        <v>1</v>
      </c>
      <c r="I2082" s="5">
        <f>IF(OR(AND(F2082&gt;=50,G2082&gt;SUMIF(SeasonTotals!A$2:A$9,A2082,SeasonTotals!F$2:F$9)),AND(G2082&gt;0.885,F2082&gt;=50,D2082&lt;3)),1,0)</f>
        <v>1</v>
      </c>
      <c r="J2082" s="4">
        <f t="shared" si="130"/>
        <v>0</v>
      </c>
      <c r="K2082" s="5">
        <f t="shared" si="131"/>
        <v>0</v>
      </c>
    </row>
    <row r="2083" spans="1:11" x14ac:dyDescent="0.25">
      <c r="A2083" t="s">
        <v>10</v>
      </c>
      <c r="B2083" t="s">
        <v>79</v>
      </c>
      <c r="C2083">
        <v>1</v>
      </c>
      <c r="D2083">
        <v>0</v>
      </c>
      <c r="E2083">
        <v>26</v>
      </c>
      <c r="F2083">
        <v>59</v>
      </c>
      <c r="G2083" s="1">
        <f t="shared" si="128"/>
        <v>1</v>
      </c>
      <c r="H2083" s="4">
        <f t="shared" si="129"/>
        <v>1</v>
      </c>
      <c r="I2083" s="5">
        <f>IF(OR(AND(F2083&gt;=50,G2083&gt;SUMIF(SeasonTotals!A$2:A$9,A2083,SeasonTotals!F$2:F$9)),AND(G2083&gt;0.885,F2083&gt;=50,D2083&lt;3)),1,0)</f>
        <v>1</v>
      </c>
      <c r="J2083" s="4">
        <f t="shared" si="130"/>
        <v>0</v>
      </c>
      <c r="K2083" s="5">
        <f t="shared" si="131"/>
        <v>0</v>
      </c>
    </row>
    <row r="2084" spans="1:11" x14ac:dyDescent="0.25">
      <c r="A2084" t="s">
        <v>10</v>
      </c>
      <c r="B2084" t="s">
        <v>79</v>
      </c>
      <c r="C2084">
        <v>1</v>
      </c>
      <c r="D2084">
        <v>2</v>
      </c>
      <c r="E2084">
        <v>28</v>
      </c>
      <c r="F2084">
        <v>59</v>
      </c>
      <c r="G2084" s="1">
        <f t="shared" si="128"/>
        <v>0.93333333333333335</v>
      </c>
      <c r="H2084" s="4">
        <f t="shared" si="129"/>
        <v>1</v>
      </c>
      <c r="I2084" s="5">
        <f>IF(OR(AND(F2084&gt;=50,G2084&gt;SUMIF(SeasonTotals!A$2:A$9,A2084,SeasonTotals!F$2:F$9)),AND(G2084&gt;0.885,F2084&gt;=50,D2084&lt;3)),1,0)</f>
        <v>1</v>
      </c>
      <c r="J2084" s="4">
        <f t="shared" si="130"/>
        <v>0</v>
      </c>
      <c r="K2084" s="5">
        <f t="shared" si="131"/>
        <v>0</v>
      </c>
    </row>
    <row r="2085" spans="1:11" x14ac:dyDescent="0.25">
      <c r="A2085" t="s">
        <v>10</v>
      </c>
      <c r="B2085" t="s">
        <v>79</v>
      </c>
      <c r="C2085">
        <v>1</v>
      </c>
      <c r="D2085">
        <v>2</v>
      </c>
      <c r="E2085">
        <v>25</v>
      </c>
      <c r="F2085">
        <v>59</v>
      </c>
      <c r="G2085" s="1">
        <f t="shared" si="128"/>
        <v>0.92592592592592593</v>
      </c>
      <c r="H2085" s="4">
        <f t="shared" si="129"/>
        <v>1</v>
      </c>
      <c r="I2085" s="5">
        <f>IF(OR(AND(F2085&gt;=50,G2085&gt;SUMIF(SeasonTotals!A$2:A$9,A2085,SeasonTotals!F$2:F$9)),AND(G2085&gt;0.885,F2085&gt;=50,D2085&lt;3)),1,0)</f>
        <v>1</v>
      </c>
      <c r="J2085" s="4">
        <f t="shared" si="130"/>
        <v>0</v>
      </c>
      <c r="K2085" s="5">
        <f t="shared" si="131"/>
        <v>0</v>
      </c>
    </row>
    <row r="2086" spans="1:11" x14ac:dyDescent="0.25">
      <c r="A2086" t="s">
        <v>10</v>
      </c>
      <c r="B2086" t="s">
        <v>79</v>
      </c>
      <c r="C2086">
        <v>1</v>
      </c>
      <c r="D2086">
        <v>1</v>
      </c>
      <c r="E2086">
        <v>32</v>
      </c>
      <c r="F2086">
        <v>65</v>
      </c>
      <c r="G2086" s="1">
        <f t="shared" si="128"/>
        <v>0.96969696969696972</v>
      </c>
      <c r="H2086" s="4">
        <f t="shared" si="129"/>
        <v>1</v>
      </c>
      <c r="I2086" s="5">
        <f>IF(OR(AND(F2086&gt;=50,G2086&gt;SUMIF(SeasonTotals!A$2:A$9,A2086,SeasonTotals!F$2:F$9)),AND(G2086&gt;0.885,F2086&gt;=50,D2086&lt;3)),1,0)</f>
        <v>1</v>
      </c>
      <c r="J2086" s="4">
        <f t="shared" si="130"/>
        <v>0</v>
      </c>
      <c r="K2086" s="5">
        <f t="shared" si="131"/>
        <v>0</v>
      </c>
    </row>
    <row r="2087" spans="1:11" x14ac:dyDescent="0.25">
      <c r="A2087" t="s">
        <v>10</v>
      </c>
      <c r="B2087" t="s">
        <v>79</v>
      </c>
      <c r="C2087">
        <v>1</v>
      </c>
      <c r="D2087">
        <v>0</v>
      </c>
      <c r="E2087">
        <v>32</v>
      </c>
      <c r="F2087">
        <v>60</v>
      </c>
      <c r="G2087" s="1">
        <f t="shared" si="128"/>
        <v>1</v>
      </c>
      <c r="H2087" s="4">
        <f t="shared" si="129"/>
        <v>1</v>
      </c>
      <c r="I2087" s="5">
        <f>IF(OR(AND(F2087&gt;=50,G2087&gt;SUMIF(SeasonTotals!A$2:A$9,A2087,SeasonTotals!F$2:F$9)),AND(G2087&gt;0.885,F2087&gt;=50,D2087&lt;3)),1,0)</f>
        <v>1</v>
      </c>
      <c r="J2087" s="4">
        <f t="shared" si="130"/>
        <v>0</v>
      </c>
      <c r="K2087" s="5">
        <f t="shared" si="131"/>
        <v>0</v>
      </c>
    </row>
    <row r="2088" spans="1:11" x14ac:dyDescent="0.25">
      <c r="A2088" t="s">
        <v>10</v>
      </c>
      <c r="B2088" t="s">
        <v>79</v>
      </c>
      <c r="C2088">
        <v>1</v>
      </c>
      <c r="D2088">
        <v>2</v>
      </c>
      <c r="E2088">
        <v>33</v>
      </c>
      <c r="F2088">
        <v>60</v>
      </c>
      <c r="G2088" s="1">
        <f t="shared" si="128"/>
        <v>0.94285714285714284</v>
      </c>
      <c r="H2088" s="4">
        <f t="shared" si="129"/>
        <v>1</v>
      </c>
      <c r="I2088" s="5">
        <f>IF(OR(AND(F2088&gt;=50,G2088&gt;SUMIF(SeasonTotals!A$2:A$9,A2088,SeasonTotals!F$2:F$9)),AND(G2088&gt;0.885,F2088&gt;=50,D2088&lt;3)),1,0)</f>
        <v>1</v>
      </c>
      <c r="J2088" s="4">
        <f t="shared" si="130"/>
        <v>0</v>
      </c>
      <c r="K2088" s="5">
        <f t="shared" si="131"/>
        <v>0</v>
      </c>
    </row>
    <row r="2089" spans="1:11" x14ac:dyDescent="0.25">
      <c r="A2089" t="s">
        <v>10</v>
      </c>
      <c r="B2089" t="s">
        <v>79</v>
      </c>
      <c r="C2089">
        <v>1</v>
      </c>
      <c r="D2089">
        <v>1</v>
      </c>
      <c r="E2089">
        <v>27</v>
      </c>
      <c r="F2089">
        <v>65</v>
      </c>
      <c r="G2089" s="1">
        <f t="shared" si="128"/>
        <v>0.9642857142857143</v>
      </c>
      <c r="H2089" s="4">
        <f t="shared" si="129"/>
        <v>1</v>
      </c>
      <c r="I2089" s="5">
        <f>IF(OR(AND(F2089&gt;=50,G2089&gt;SUMIF(SeasonTotals!A$2:A$9,A2089,SeasonTotals!F$2:F$9)),AND(G2089&gt;0.885,F2089&gt;=50,D2089&lt;3)),1,0)</f>
        <v>1</v>
      </c>
      <c r="J2089" s="4">
        <f t="shared" si="130"/>
        <v>0</v>
      </c>
      <c r="K2089" s="5">
        <f t="shared" si="131"/>
        <v>0</v>
      </c>
    </row>
    <row r="2090" spans="1:11" x14ac:dyDescent="0.25">
      <c r="A2090" t="s">
        <v>10</v>
      </c>
      <c r="B2090" t="s">
        <v>79</v>
      </c>
      <c r="C2090">
        <v>1</v>
      </c>
      <c r="D2090">
        <v>3</v>
      </c>
      <c r="E2090">
        <v>29</v>
      </c>
      <c r="F2090">
        <v>59</v>
      </c>
      <c r="G2090" s="1">
        <f t="shared" si="128"/>
        <v>0.90625</v>
      </c>
      <c r="H2090" s="4">
        <f t="shared" si="129"/>
        <v>0</v>
      </c>
      <c r="I2090" s="5">
        <f>IF(OR(AND(F2090&gt;=50,G2090&gt;SUMIF(SeasonTotals!A$2:A$9,A2090,SeasonTotals!F$2:F$9)),AND(G2090&gt;0.885,F2090&gt;=50,D2090&lt;3)),1,0)</f>
        <v>0</v>
      </c>
      <c r="J2090" s="4">
        <f t="shared" si="130"/>
        <v>0</v>
      </c>
      <c r="K2090" s="5">
        <f t="shared" si="131"/>
        <v>0</v>
      </c>
    </row>
    <row r="2091" spans="1:11" x14ac:dyDescent="0.25">
      <c r="A2091" t="s">
        <v>10</v>
      </c>
      <c r="B2091" t="s">
        <v>79</v>
      </c>
      <c r="C2091">
        <v>1</v>
      </c>
      <c r="D2091">
        <v>3</v>
      </c>
      <c r="E2091">
        <v>29</v>
      </c>
      <c r="F2091">
        <v>60</v>
      </c>
      <c r="G2091" s="1">
        <f t="shared" si="128"/>
        <v>0.90625</v>
      </c>
      <c r="H2091" s="4">
        <f t="shared" si="129"/>
        <v>0</v>
      </c>
      <c r="I2091" s="5">
        <f>IF(OR(AND(F2091&gt;=50,G2091&gt;SUMIF(SeasonTotals!A$2:A$9,A2091,SeasonTotals!F$2:F$9)),AND(G2091&gt;0.885,F2091&gt;=50,D2091&lt;3)),1,0)</f>
        <v>0</v>
      </c>
      <c r="J2091" s="4">
        <f t="shared" si="130"/>
        <v>0</v>
      </c>
      <c r="K2091" s="5">
        <f t="shared" si="131"/>
        <v>0</v>
      </c>
    </row>
    <row r="2092" spans="1:11" x14ac:dyDescent="0.25">
      <c r="A2092" t="s">
        <v>10</v>
      </c>
      <c r="B2092" t="s">
        <v>79</v>
      </c>
      <c r="C2092">
        <v>1</v>
      </c>
      <c r="D2092">
        <v>1</v>
      </c>
      <c r="E2092">
        <v>21</v>
      </c>
      <c r="F2092">
        <v>60</v>
      </c>
      <c r="G2092" s="1">
        <f t="shared" si="128"/>
        <v>0.95454545454545459</v>
      </c>
      <c r="H2092" s="4">
        <f t="shared" si="129"/>
        <v>1</v>
      </c>
      <c r="I2092" s="5">
        <f>IF(OR(AND(F2092&gt;=50,G2092&gt;SUMIF(SeasonTotals!A$2:A$9,A2092,SeasonTotals!F$2:F$9)),AND(G2092&gt;0.885,F2092&gt;=50,D2092&lt;3)),1,0)</f>
        <v>1</v>
      </c>
      <c r="J2092" s="4">
        <f t="shared" si="130"/>
        <v>0</v>
      </c>
      <c r="K2092" s="5">
        <f t="shared" si="131"/>
        <v>0</v>
      </c>
    </row>
    <row r="2093" spans="1:11" x14ac:dyDescent="0.25">
      <c r="A2093" t="s">
        <v>10</v>
      </c>
      <c r="B2093" t="s">
        <v>79</v>
      </c>
      <c r="C2093">
        <v>1</v>
      </c>
      <c r="D2093">
        <v>2</v>
      </c>
      <c r="E2093">
        <v>18</v>
      </c>
      <c r="F2093">
        <v>58</v>
      </c>
      <c r="G2093" s="1">
        <f t="shared" si="128"/>
        <v>0.9</v>
      </c>
      <c r="H2093" s="4">
        <f t="shared" si="129"/>
        <v>1</v>
      </c>
      <c r="I2093" s="5">
        <f>IF(OR(AND(F2093&gt;=50,G2093&gt;SUMIF(SeasonTotals!A$2:A$9,A2093,SeasonTotals!F$2:F$9)),AND(G2093&gt;0.885,F2093&gt;=50,D2093&lt;3)),1,0)</f>
        <v>1</v>
      </c>
      <c r="J2093" s="4">
        <f t="shared" si="130"/>
        <v>0</v>
      </c>
      <c r="K2093" s="5">
        <f t="shared" si="131"/>
        <v>0</v>
      </c>
    </row>
    <row r="2094" spans="1:11" x14ac:dyDescent="0.25">
      <c r="A2094" t="s">
        <v>10</v>
      </c>
      <c r="B2094" t="s">
        <v>79</v>
      </c>
      <c r="C2094">
        <v>1</v>
      </c>
      <c r="D2094">
        <v>0</v>
      </c>
      <c r="E2094">
        <v>28</v>
      </c>
      <c r="F2094">
        <v>60</v>
      </c>
      <c r="G2094" s="1">
        <f t="shared" si="128"/>
        <v>1</v>
      </c>
      <c r="H2094" s="4">
        <f t="shared" si="129"/>
        <v>1</v>
      </c>
      <c r="I2094" s="5">
        <f>IF(OR(AND(F2094&gt;=50,G2094&gt;SUMIF(SeasonTotals!A$2:A$9,A2094,SeasonTotals!F$2:F$9)),AND(G2094&gt;0.885,F2094&gt;=50,D2094&lt;3)),1,0)</f>
        <v>1</v>
      </c>
      <c r="J2094" s="4">
        <f t="shared" si="130"/>
        <v>0</v>
      </c>
      <c r="K2094" s="5">
        <f t="shared" si="131"/>
        <v>0</v>
      </c>
    </row>
    <row r="2095" spans="1:11" x14ac:dyDescent="0.25">
      <c r="A2095" t="s">
        <v>10</v>
      </c>
      <c r="B2095" t="s">
        <v>79</v>
      </c>
      <c r="C2095">
        <v>1</v>
      </c>
      <c r="D2095">
        <v>2</v>
      </c>
      <c r="E2095">
        <v>26</v>
      </c>
      <c r="F2095">
        <v>64</v>
      </c>
      <c r="G2095" s="1">
        <f t="shared" si="128"/>
        <v>0.9285714285714286</v>
      </c>
      <c r="H2095" s="4">
        <f t="shared" si="129"/>
        <v>1</v>
      </c>
      <c r="I2095" s="5">
        <f>IF(OR(AND(F2095&gt;=50,G2095&gt;SUMIF(SeasonTotals!A$2:A$9,A2095,SeasonTotals!F$2:F$9)),AND(G2095&gt;0.885,F2095&gt;=50,D2095&lt;3)),1,0)</f>
        <v>1</v>
      </c>
      <c r="J2095" s="4">
        <f t="shared" si="130"/>
        <v>0</v>
      </c>
      <c r="K2095" s="5">
        <f t="shared" si="131"/>
        <v>0</v>
      </c>
    </row>
    <row r="2096" spans="1:11" x14ac:dyDescent="0.25">
      <c r="A2096" t="s">
        <v>10</v>
      </c>
      <c r="B2096" t="s">
        <v>79</v>
      </c>
      <c r="C2096">
        <v>1</v>
      </c>
      <c r="D2096">
        <v>3</v>
      </c>
      <c r="E2096">
        <v>28</v>
      </c>
      <c r="F2096">
        <v>60</v>
      </c>
      <c r="G2096" s="1">
        <f t="shared" si="128"/>
        <v>0.90322580645161288</v>
      </c>
      <c r="H2096" s="4">
        <f t="shared" si="129"/>
        <v>0</v>
      </c>
      <c r="I2096" s="5">
        <f>IF(OR(AND(F2096&gt;=50,G2096&gt;SUMIF(SeasonTotals!A$2:A$9,A2096,SeasonTotals!F$2:F$9)),AND(G2096&gt;0.885,F2096&gt;=50,D2096&lt;3)),1,0)</f>
        <v>0</v>
      </c>
      <c r="J2096" s="4">
        <f t="shared" si="130"/>
        <v>0</v>
      </c>
      <c r="K2096" s="5">
        <f t="shared" si="131"/>
        <v>0</v>
      </c>
    </row>
    <row r="2097" spans="1:11" x14ac:dyDescent="0.25">
      <c r="A2097" t="s">
        <v>10</v>
      </c>
      <c r="B2097" t="s">
        <v>79</v>
      </c>
      <c r="C2097">
        <v>1</v>
      </c>
      <c r="D2097">
        <v>3</v>
      </c>
      <c r="E2097">
        <v>19</v>
      </c>
      <c r="F2097">
        <v>65</v>
      </c>
      <c r="G2097" s="1">
        <f t="shared" si="128"/>
        <v>0.86363636363636365</v>
      </c>
      <c r="H2097" s="4">
        <f t="shared" si="129"/>
        <v>0</v>
      </c>
      <c r="I2097" s="5">
        <f>IF(OR(AND(F2097&gt;=50,G2097&gt;SUMIF(SeasonTotals!A$2:A$9,A2097,SeasonTotals!F$2:F$9)),AND(G2097&gt;0.885,F2097&gt;=50,D2097&lt;3)),1,0)</f>
        <v>0</v>
      </c>
      <c r="J2097" s="4">
        <f t="shared" si="130"/>
        <v>0</v>
      </c>
      <c r="K2097" s="5">
        <f t="shared" si="131"/>
        <v>0</v>
      </c>
    </row>
    <row r="2098" spans="1:11" x14ac:dyDescent="0.25">
      <c r="A2098" t="s">
        <v>10</v>
      </c>
      <c r="B2098" t="s">
        <v>79</v>
      </c>
      <c r="C2098">
        <v>1</v>
      </c>
      <c r="D2098">
        <v>3</v>
      </c>
      <c r="E2098">
        <v>18</v>
      </c>
      <c r="F2098">
        <v>57</v>
      </c>
      <c r="G2098" s="1">
        <f t="shared" si="128"/>
        <v>0.8571428571428571</v>
      </c>
      <c r="H2098" s="4">
        <f t="shared" si="129"/>
        <v>0</v>
      </c>
      <c r="I2098" s="5">
        <f>IF(OR(AND(F2098&gt;=50,G2098&gt;SUMIF(SeasonTotals!A$2:A$9,A2098,SeasonTotals!F$2:F$9)),AND(G2098&gt;0.885,F2098&gt;=50,D2098&lt;3)),1,0)</f>
        <v>0</v>
      </c>
      <c r="J2098" s="4">
        <f t="shared" si="130"/>
        <v>0</v>
      </c>
      <c r="K2098" s="5">
        <f t="shared" si="131"/>
        <v>0</v>
      </c>
    </row>
    <row r="2099" spans="1:11" x14ac:dyDescent="0.25">
      <c r="A2099" t="s">
        <v>10</v>
      </c>
      <c r="B2099" t="s">
        <v>79</v>
      </c>
      <c r="C2099">
        <v>1</v>
      </c>
      <c r="D2099">
        <v>2</v>
      </c>
      <c r="E2099">
        <v>47</v>
      </c>
      <c r="F2099">
        <v>65</v>
      </c>
      <c r="G2099" s="1">
        <f t="shared" si="128"/>
        <v>0.95918367346938771</v>
      </c>
      <c r="H2099" s="4">
        <f t="shared" si="129"/>
        <v>1</v>
      </c>
      <c r="I2099" s="5">
        <f>IF(OR(AND(F2099&gt;=50,G2099&gt;SUMIF(SeasonTotals!A$2:A$9,A2099,SeasonTotals!F$2:F$9)),AND(G2099&gt;0.885,F2099&gt;=50,D2099&lt;3)),1,0)</f>
        <v>1</v>
      </c>
      <c r="J2099" s="4">
        <f t="shared" si="130"/>
        <v>0</v>
      </c>
      <c r="K2099" s="5">
        <f t="shared" si="131"/>
        <v>0</v>
      </c>
    </row>
    <row r="2100" spans="1:11" x14ac:dyDescent="0.25">
      <c r="A2100" t="s">
        <v>10</v>
      </c>
      <c r="B2100" t="s">
        <v>79</v>
      </c>
      <c r="C2100">
        <v>1</v>
      </c>
      <c r="D2100">
        <v>4</v>
      </c>
      <c r="E2100">
        <v>20</v>
      </c>
      <c r="F2100">
        <v>58</v>
      </c>
      <c r="G2100" s="1">
        <f t="shared" si="128"/>
        <v>0.83333333333333337</v>
      </c>
      <c r="H2100" s="4">
        <f t="shared" si="129"/>
        <v>0</v>
      </c>
      <c r="I2100" s="5">
        <f>IF(OR(AND(F2100&gt;=50,G2100&gt;SUMIF(SeasonTotals!A$2:A$9,A2100,SeasonTotals!F$2:F$9)),AND(G2100&gt;0.885,F2100&gt;=50,D2100&lt;3)),1,0)</f>
        <v>0</v>
      </c>
      <c r="J2100" s="4">
        <f t="shared" si="130"/>
        <v>1</v>
      </c>
      <c r="K2100" s="5">
        <f t="shared" si="131"/>
        <v>0</v>
      </c>
    </row>
    <row r="2101" spans="1:11" x14ac:dyDescent="0.25">
      <c r="A2101" t="s">
        <v>10</v>
      </c>
      <c r="B2101" t="s">
        <v>79</v>
      </c>
      <c r="C2101">
        <v>1</v>
      </c>
      <c r="D2101">
        <v>3</v>
      </c>
      <c r="E2101">
        <v>22</v>
      </c>
      <c r="F2101">
        <v>57</v>
      </c>
      <c r="G2101" s="1">
        <f t="shared" si="128"/>
        <v>0.88</v>
      </c>
      <c r="H2101" s="4">
        <f t="shared" si="129"/>
        <v>0</v>
      </c>
      <c r="I2101" s="5">
        <f>IF(OR(AND(F2101&gt;=50,G2101&gt;SUMIF(SeasonTotals!A$2:A$9,A2101,SeasonTotals!F$2:F$9)),AND(G2101&gt;0.885,F2101&gt;=50,D2101&lt;3)),1,0)</f>
        <v>0</v>
      </c>
      <c r="J2101" s="4">
        <f t="shared" si="130"/>
        <v>0</v>
      </c>
      <c r="K2101" s="5">
        <f t="shared" si="131"/>
        <v>0</v>
      </c>
    </row>
    <row r="2102" spans="1:11" x14ac:dyDescent="0.25">
      <c r="A2102" t="s">
        <v>10</v>
      </c>
      <c r="B2102" t="s">
        <v>79</v>
      </c>
      <c r="C2102">
        <v>1</v>
      </c>
      <c r="D2102">
        <v>2</v>
      </c>
      <c r="E2102">
        <v>26</v>
      </c>
      <c r="F2102">
        <v>64</v>
      </c>
      <c r="G2102" s="1">
        <f t="shared" si="128"/>
        <v>0.9285714285714286</v>
      </c>
      <c r="H2102" s="4">
        <f t="shared" si="129"/>
        <v>1</v>
      </c>
      <c r="I2102" s="5">
        <f>IF(OR(AND(F2102&gt;=50,G2102&gt;SUMIF(SeasonTotals!A$2:A$9,A2102,SeasonTotals!F$2:F$9)),AND(G2102&gt;0.885,F2102&gt;=50,D2102&lt;3)),1,0)</f>
        <v>1</v>
      </c>
      <c r="J2102" s="4">
        <f t="shared" si="130"/>
        <v>0</v>
      </c>
      <c r="K2102" s="5">
        <f t="shared" si="131"/>
        <v>0</v>
      </c>
    </row>
    <row r="2103" spans="1:11" x14ac:dyDescent="0.25">
      <c r="A2103" t="s">
        <v>10</v>
      </c>
      <c r="B2103" t="s">
        <v>79</v>
      </c>
      <c r="C2103">
        <v>1</v>
      </c>
      <c r="D2103">
        <v>4</v>
      </c>
      <c r="E2103">
        <v>23</v>
      </c>
      <c r="F2103">
        <v>60</v>
      </c>
      <c r="G2103" s="1">
        <f t="shared" si="128"/>
        <v>0.85185185185185186</v>
      </c>
      <c r="H2103" s="4">
        <f t="shared" si="129"/>
        <v>0</v>
      </c>
      <c r="I2103" s="5">
        <f>IF(OR(AND(F2103&gt;=50,G2103&gt;SUMIF(SeasonTotals!A$2:A$9,A2103,SeasonTotals!F$2:F$9)),AND(G2103&gt;0.885,F2103&gt;=50,D2103&lt;3)),1,0)</f>
        <v>0</v>
      </c>
      <c r="J2103" s="4">
        <f t="shared" si="130"/>
        <v>0</v>
      </c>
      <c r="K2103" s="5">
        <f t="shared" si="131"/>
        <v>0</v>
      </c>
    </row>
    <row r="2104" spans="1:11" x14ac:dyDescent="0.25">
      <c r="A2104" t="s">
        <v>10</v>
      </c>
      <c r="B2104" t="s">
        <v>79</v>
      </c>
      <c r="C2104">
        <v>1</v>
      </c>
      <c r="D2104">
        <v>3</v>
      </c>
      <c r="E2104">
        <v>40</v>
      </c>
      <c r="F2104">
        <v>64</v>
      </c>
      <c r="G2104" s="1">
        <f t="shared" si="128"/>
        <v>0.93023255813953487</v>
      </c>
      <c r="H2104" s="4">
        <f t="shared" si="129"/>
        <v>1</v>
      </c>
      <c r="I2104" s="5">
        <f>IF(OR(AND(F2104&gt;=50,G2104&gt;SUMIF(SeasonTotals!A$2:A$9,A2104,SeasonTotals!F$2:F$9)),AND(G2104&gt;0.885,F2104&gt;=50,D2104&lt;3)),1,0)</f>
        <v>1</v>
      </c>
      <c r="J2104" s="4">
        <f t="shared" si="130"/>
        <v>0</v>
      </c>
      <c r="K2104" s="5">
        <f t="shared" si="131"/>
        <v>0</v>
      </c>
    </row>
    <row r="2105" spans="1:11" x14ac:dyDescent="0.25">
      <c r="A2105" t="s">
        <v>10</v>
      </c>
      <c r="B2105" t="s">
        <v>79</v>
      </c>
      <c r="C2105">
        <v>1</v>
      </c>
      <c r="D2105">
        <v>2</v>
      </c>
      <c r="E2105">
        <v>32</v>
      </c>
      <c r="F2105">
        <v>64</v>
      </c>
      <c r="G2105" s="1">
        <f t="shared" si="128"/>
        <v>0.94117647058823528</v>
      </c>
      <c r="H2105" s="4">
        <f t="shared" si="129"/>
        <v>1</v>
      </c>
      <c r="I2105" s="5">
        <f>IF(OR(AND(F2105&gt;=50,G2105&gt;SUMIF(SeasonTotals!A$2:A$9,A2105,SeasonTotals!F$2:F$9)),AND(G2105&gt;0.885,F2105&gt;=50,D2105&lt;3)),1,0)</f>
        <v>1</v>
      </c>
      <c r="J2105" s="4">
        <f t="shared" si="130"/>
        <v>0</v>
      </c>
      <c r="K2105" s="5">
        <f t="shared" si="131"/>
        <v>0</v>
      </c>
    </row>
    <row r="2106" spans="1:11" x14ac:dyDescent="0.25">
      <c r="A2106" t="s">
        <v>10</v>
      </c>
      <c r="B2106" t="s">
        <v>79</v>
      </c>
      <c r="C2106">
        <v>1</v>
      </c>
      <c r="D2106">
        <v>1</v>
      </c>
      <c r="E2106">
        <v>27</v>
      </c>
      <c r="F2106">
        <v>60</v>
      </c>
      <c r="G2106" s="1">
        <f t="shared" si="128"/>
        <v>0.9642857142857143</v>
      </c>
      <c r="H2106" s="4">
        <f t="shared" si="129"/>
        <v>1</v>
      </c>
      <c r="I2106" s="5">
        <f>IF(OR(AND(F2106&gt;=50,G2106&gt;SUMIF(SeasonTotals!A$2:A$9,A2106,SeasonTotals!F$2:F$9)),AND(G2106&gt;0.885,F2106&gt;=50,D2106&lt;3)),1,0)</f>
        <v>1</v>
      </c>
      <c r="J2106" s="4">
        <f t="shared" si="130"/>
        <v>0</v>
      </c>
      <c r="K2106" s="5">
        <f t="shared" si="131"/>
        <v>0</v>
      </c>
    </row>
    <row r="2107" spans="1:11" x14ac:dyDescent="0.25">
      <c r="A2107" t="s">
        <v>10</v>
      </c>
      <c r="B2107" t="s">
        <v>79</v>
      </c>
      <c r="C2107">
        <v>1</v>
      </c>
      <c r="D2107">
        <v>5</v>
      </c>
      <c r="E2107">
        <v>17</v>
      </c>
      <c r="F2107">
        <v>40</v>
      </c>
      <c r="G2107" s="1">
        <f t="shared" si="128"/>
        <v>0.77272727272727271</v>
      </c>
      <c r="H2107" s="4">
        <f t="shared" si="129"/>
        <v>0</v>
      </c>
      <c r="I2107" s="5">
        <f>IF(OR(AND(F2107&gt;=50,G2107&gt;SUMIF(SeasonTotals!A$2:A$9,A2107,SeasonTotals!F$2:F$9)),AND(G2107&gt;0.885,F2107&gt;=50,D2107&lt;3)),1,0)</f>
        <v>0</v>
      </c>
      <c r="J2107" s="4">
        <f t="shared" si="130"/>
        <v>1</v>
      </c>
      <c r="K2107" s="5">
        <f t="shared" si="131"/>
        <v>1</v>
      </c>
    </row>
    <row r="2108" spans="1:11" x14ac:dyDescent="0.25">
      <c r="A2108" t="s">
        <v>10</v>
      </c>
      <c r="B2108" t="s">
        <v>79</v>
      </c>
      <c r="C2108">
        <v>1</v>
      </c>
      <c r="D2108">
        <v>2</v>
      </c>
      <c r="E2108">
        <v>16</v>
      </c>
      <c r="F2108">
        <v>64</v>
      </c>
      <c r="G2108" s="1">
        <f t="shared" si="128"/>
        <v>0.88888888888888884</v>
      </c>
      <c r="H2108" s="4">
        <f t="shared" si="129"/>
        <v>1</v>
      </c>
      <c r="I2108" s="5">
        <f>IF(OR(AND(F2108&gt;=50,G2108&gt;SUMIF(SeasonTotals!A$2:A$9,A2108,SeasonTotals!F$2:F$9)),AND(G2108&gt;0.885,F2108&gt;=50,D2108&lt;3)),1,0)</f>
        <v>1</v>
      </c>
      <c r="J2108" s="4">
        <f t="shared" si="130"/>
        <v>0</v>
      </c>
      <c r="K2108" s="5">
        <f t="shared" si="131"/>
        <v>0</v>
      </c>
    </row>
    <row r="2109" spans="1:11" x14ac:dyDescent="0.25">
      <c r="A2109" t="s">
        <v>10</v>
      </c>
      <c r="B2109" t="s">
        <v>79</v>
      </c>
      <c r="C2109">
        <v>1</v>
      </c>
      <c r="D2109">
        <v>4</v>
      </c>
      <c r="E2109">
        <v>22</v>
      </c>
      <c r="F2109">
        <v>64</v>
      </c>
      <c r="G2109" s="1">
        <f t="shared" si="128"/>
        <v>0.84615384615384615</v>
      </c>
      <c r="H2109" s="4">
        <f t="shared" si="129"/>
        <v>0</v>
      </c>
      <c r="I2109" s="5">
        <f>IF(OR(AND(F2109&gt;=50,G2109&gt;SUMIF(SeasonTotals!A$2:A$9,A2109,SeasonTotals!F$2:F$9)),AND(G2109&gt;0.885,F2109&gt;=50,D2109&lt;3)),1,0)</f>
        <v>0</v>
      </c>
      <c r="J2109" s="4">
        <f t="shared" si="130"/>
        <v>1</v>
      </c>
      <c r="K2109" s="5">
        <f t="shared" si="131"/>
        <v>0</v>
      </c>
    </row>
    <row r="2110" spans="1:11" x14ac:dyDescent="0.25">
      <c r="A2110" t="s">
        <v>10</v>
      </c>
      <c r="B2110" t="s">
        <v>79</v>
      </c>
      <c r="C2110">
        <v>1</v>
      </c>
      <c r="D2110">
        <v>2</v>
      </c>
      <c r="E2110">
        <v>24</v>
      </c>
      <c r="F2110">
        <v>60</v>
      </c>
      <c r="G2110" s="1">
        <f t="shared" si="128"/>
        <v>0.92307692307692313</v>
      </c>
      <c r="H2110" s="4">
        <f t="shared" si="129"/>
        <v>1</v>
      </c>
      <c r="I2110" s="5">
        <f>IF(OR(AND(F2110&gt;=50,G2110&gt;SUMIF(SeasonTotals!A$2:A$9,A2110,SeasonTotals!F$2:F$9)),AND(G2110&gt;0.885,F2110&gt;=50,D2110&lt;3)),1,0)</f>
        <v>1</v>
      </c>
      <c r="J2110" s="4">
        <f t="shared" si="130"/>
        <v>0</v>
      </c>
      <c r="K2110" s="5">
        <f t="shared" si="131"/>
        <v>0</v>
      </c>
    </row>
    <row r="2111" spans="1:11" x14ac:dyDescent="0.25">
      <c r="A2111" t="s">
        <v>10</v>
      </c>
      <c r="B2111" t="s">
        <v>79</v>
      </c>
      <c r="C2111">
        <v>1</v>
      </c>
      <c r="D2111">
        <v>2</v>
      </c>
      <c r="E2111">
        <v>20</v>
      </c>
      <c r="F2111">
        <v>63</v>
      </c>
      <c r="G2111" s="1">
        <f t="shared" si="128"/>
        <v>0.90909090909090906</v>
      </c>
      <c r="H2111" s="4">
        <f t="shared" si="129"/>
        <v>1</v>
      </c>
      <c r="I2111" s="5">
        <f>IF(OR(AND(F2111&gt;=50,G2111&gt;SUMIF(SeasonTotals!A$2:A$9,A2111,SeasonTotals!F$2:F$9)),AND(G2111&gt;0.885,F2111&gt;=50,D2111&lt;3)),1,0)</f>
        <v>1</v>
      </c>
      <c r="J2111" s="4">
        <f t="shared" si="130"/>
        <v>0</v>
      </c>
      <c r="K2111" s="5">
        <f t="shared" si="131"/>
        <v>0</v>
      </c>
    </row>
    <row r="2112" spans="1:11" x14ac:dyDescent="0.25">
      <c r="A2112" t="s">
        <v>10</v>
      </c>
      <c r="B2112" t="s">
        <v>79</v>
      </c>
      <c r="C2112">
        <v>1</v>
      </c>
      <c r="D2112">
        <v>2</v>
      </c>
      <c r="E2112">
        <v>49</v>
      </c>
      <c r="F2112">
        <v>65</v>
      </c>
      <c r="G2112" s="1">
        <f t="shared" si="128"/>
        <v>0.96078431372549022</v>
      </c>
      <c r="H2112" s="4">
        <f t="shared" si="129"/>
        <v>1</v>
      </c>
      <c r="I2112" s="5">
        <f>IF(OR(AND(F2112&gt;=50,G2112&gt;SUMIF(SeasonTotals!A$2:A$9,A2112,SeasonTotals!F$2:F$9)),AND(G2112&gt;0.885,F2112&gt;=50,D2112&lt;3)),1,0)</f>
        <v>1</v>
      </c>
      <c r="J2112" s="4">
        <f t="shared" si="130"/>
        <v>0</v>
      </c>
      <c r="K2112" s="5">
        <f t="shared" si="131"/>
        <v>0</v>
      </c>
    </row>
    <row r="2113" spans="1:11" x14ac:dyDescent="0.25">
      <c r="A2113" t="s">
        <v>10</v>
      </c>
      <c r="B2113" t="s">
        <v>79</v>
      </c>
      <c r="C2113">
        <v>1</v>
      </c>
      <c r="D2113">
        <v>1</v>
      </c>
      <c r="E2113">
        <v>28</v>
      </c>
      <c r="F2113">
        <v>60</v>
      </c>
      <c r="G2113" s="1">
        <f t="shared" si="128"/>
        <v>0.96551724137931039</v>
      </c>
      <c r="H2113" s="4">
        <f t="shared" si="129"/>
        <v>1</v>
      </c>
      <c r="I2113" s="5">
        <f>IF(OR(AND(F2113&gt;=50,G2113&gt;SUMIF(SeasonTotals!A$2:A$9,A2113,SeasonTotals!F$2:F$9)),AND(G2113&gt;0.885,F2113&gt;=50,D2113&lt;3)),1,0)</f>
        <v>1</v>
      </c>
      <c r="J2113" s="4">
        <f t="shared" si="130"/>
        <v>0</v>
      </c>
      <c r="K2113" s="5">
        <f t="shared" si="131"/>
        <v>0</v>
      </c>
    </row>
    <row r="2114" spans="1:11" x14ac:dyDescent="0.25">
      <c r="A2114" t="s">
        <v>10</v>
      </c>
      <c r="B2114" t="s">
        <v>79</v>
      </c>
      <c r="C2114">
        <v>1</v>
      </c>
      <c r="D2114">
        <v>2</v>
      </c>
      <c r="E2114">
        <v>24</v>
      </c>
      <c r="F2114">
        <v>63</v>
      </c>
      <c r="G2114" s="1">
        <f t="shared" ref="G2114:G2177" si="132">E2114/MAX(1,SUM(D2114:E2114))</f>
        <v>0.92307692307692313</v>
      </c>
      <c r="H2114" s="4">
        <f t="shared" ref="H2114:H2177" si="133">IF(AND(F2114&gt;=50,OR(G2114&gt;0.913,AND(G2114&gt;0.885,D2114&lt;3))),1,0)</f>
        <v>1</v>
      </c>
      <c r="I2114" s="5">
        <f>IF(OR(AND(F2114&gt;=50,G2114&gt;SUMIF(SeasonTotals!A$2:A$9,A2114,SeasonTotals!F$2:F$9)),AND(G2114&gt;0.885,F2114&gt;=50,D2114&lt;3)),1,0)</f>
        <v>1</v>
      </c>
      <c r="J2114" s="4">
        <f t="shared" ref="J2114:J2177" si="134">IF(G2114&lt;0.85,1,0)</f>
        <v>0</v>
      </c>
      <c r="K2114" s="5">
        <f t="shared" ref="K2114:K2177" si="135">IF(F2114&lt;55,1,0)</f>
        <v>0</v>
      </c>
    </row>
    <row r="2115" spans="1:11" x14ac:dyDescent="0.25">
      <c r="A2115" t="s">
        <v>10</v>
      </c>
      <c r="B2115" t="s">
        <v>79</v>
      </c>
      <c r="C2115">
        <v>1</v>
      </c>
      <c r="D2115">
        <v>3</v>
      </c>
      <c r="E2115">
        <v>30</v>
      </c>
      <c r="F2115">
        <v>60</v>
      </c>
      <c r="G2115" s="1">
        <f t="shared" si="132"/>
        <v>0.90909090909090906</v>
      </c>
      <c r="H2115" s="4">
        <f t="shared" si="133"/>
        <v>0</v>
      </c>
      <c r="I2115" s="5">
        <f>IF(OR(AND(F2115&gt;=50,G2115&gt;SUMIF(SeasonTotals!A$2:A$9,A2115,SeasonTotals!F$2:F$9)),AND(G2115&gt;0.885,F2115&gt;=50,D2115&lt;3)),1,0)</f>
        <v>0</v>
      </c>
      <c r="J2115" s="4">
        <f t="shared" si="134"/>
        <v>0</v>
      </c>
      <c r="K2115" s="5">
        <f t="shared" si="135"/>
        <v>0</v>
      </c>
    </row>
    <row r="2116" spans="1:11" x14ac:dyDescent="0.25">
      <c r="A2116" t="s">
        <v>10</v>
      </c>
      <c r="B2116" t="s">
        <v>79</v>
      </c>
      <c r="C2116">
        <v>1</v>
      </c>
      <c r="D2116">
        <v>4</v>
      </c>
      <c r="E2116">
        <v>22</v>
      </c>
      <c r="F2116">
        <v>50</v>
      </c>
      <c r="G2116" s="1">
        <f t="shared" si="132"/>
        <v>0.84615384615384615</v>
      </c>
      <c r="H2116" s="4">
        <f t="shared" si="133"/>
        <v>0</v>
      </c>
      <c r="I2116" s="5">
        <f>IF(OR(AND(F2116&gt;=50,G2116&gt;SUMIF(SeasonTotals!A$2:A$9,A2116,SeasonTotals!F$2:F$9)),AND(G2116&gt;0.885,F2116&gt;=50,D2116&lt;3)),1,0)</f>
        <v>0</v>
      </c>
      <c r="J2116" s="4">
        <f t="shared" si="134"/>
        <v>1</v>
      </c>
      <c r="K2116" s="5">
        <f t="shared" si="135"/>
        <v>1</v>
      </c>
    </row>
    <row r="2117" spans="1:11" x14ac:dyDescent="0.25">
      <c r="A2117" t="s">
        <v>10</v>
      </c>
      <c r="B2117" t="s">
        <v>79</v>
      </c>
      <c r="C2117">
        <v>1</v>
      </c>
      <c r="D2117">
        <v>2</v>
      </c>
      <c r="E2117">
        <v>29</v>
      </c>
      <c r="F2117">
        <v>58</v>
      </c>
      <c r="G2117" s="1">
        <f t="shared" si="132"/>
        <v>0.93548387096774188</v>
      </c>
      <c r="H2117" s="4">
        <f t="shared" si="133"/>
        <v>1</v>
      </c>
      <c r="I2117" s="5">
        <f>IF(OR(AND(F2117&gt;=50,G2117&gt;SUMIF(SeasonTotals!A$2:A$9,A2117,SeasonTotals!F$2:F$9)),AND(G2117&gt;0.885,F2117&gt;=50,D2117&lt;3)),1,0)</f>
        <v>1</v>
      </c>
      <c r="J2117" s="4">
        <f t="shared" si="134"/>
        <v>0</v>
      </c>
      <c r="K2117" s="5">
        <f t="shared" si="135"/>
        <v>0</v>
      </c>
    </row>
    <row r="2118" spans="1:11" x14ac:dyDescent="0.25">
      <c r="A2118" t="s">
        <v>10</v>
      </c>
      <c r="B2118" t="s">
        <v>79</v>
      </c>
      <c r="C2118">
        <v>1</v>
      </c>
      <c r="D2118">
        <v>2</v>
      </c>
      <c r="E2118">
        <v>21</v>
      </c>
      <c r="F2118">
        <v>59</v>
      </c>
      <c r="G2118" s="1">
        <f t="shared" si="132"/>
        <v>0.91304347826086951</v>
      </c>
      <c r="H2118" s="4">
        <f t="shared" si="133"/>
        <v>1</v>
      </c>
      <c r="I2118" s="5">
        <f>IF(OR(AND(F2118&gt;=50,G2118&gt;SUMIF(SeasonTotals!A$2:A$9,A2118,SeasonTotals!F$2:F$9)),AND(G2118&gt;0.885,F2118&gt;=50,D2118&lt;3)),1,0)</f>
        <v>1</v>
      </c>
      <c r="J2118" s="4">
        <f t="shared" si="134"/>
        <v>0</v>
      </c>
      <c r="K2118" s="5">
        <f t="shared" si="135"/>
        <v>0</v>
      </c>
    </row>
    <row r="2119" spans="1:11" x14ac:dyDescent="0.25">
      <c r="A2119" t="s">
        <v>10</v>
      </c>
      <c r="B2119" t="s">
        <v>79</v>
      </c>
      <c r="C2119">
        <v>1</v>
      </c>
      <c r="D2119">
        <v>2</v>
      </c>
      <c r="E2119">
        <v>23</v>
      </c>
      <c r="F2119">
        <v>59</v>
      </c>
      <c r="G2119" s="1">
        <f t="shared" si="132"/>
        <v>0.92</v>
      </c>
      <c r="H2119" s="4">
        <f t="shared" si="133"/>
        <v>1</v>
      </c>
      <c r="I2119" s="5">
        <f>IF(OR(AND(F2119&gt;=50,G2119&gt;SUMIF(SeasonTotals!A$2:A$9,A2119,SeasonTotals!F$2:F$9)),AND(G2119&gt;0.885,F2119&gt;=50,D2119&lt;3)),1,0)</f>
        <v>1</v>
      </c>
      <c r="J2119" s="4">
        <f t="shared" si="134"/>
        <v>0</v>
      </c>
      <c r="K2119" s="5">
        <f t="shared" si="135"/>
        <v>0</v>
      </c>
    </row>
    <row r="2120" spans="1:11" x14ac:dyDescent="0.25">
      <c r="A2120" t="s">
        <v>10</v>
      </c>
      <c r="B2120" t="s">
        <v>79</v>
      </c>
      <c r="C2120">
        <v>1</v>
      </c>
      <c r="D2120">
        <v>1</v>
      </c>
      <c r="E2120">
        <v>17</v>
      </c>
      <c r="F2120">
        <v>60</v>
      </c>
      <c r="G2120" s="1">
        <f t="shared" si="132"/>
        <v>0.94444444444444442</v>
      </c>
      <c r="H2120" s="4">
        <f t="shared" si="133"/>
        <v>1</v>
      </c>
      <c r="I2120" s="5">
        <f>IF(OR(AND(F2120&gt;=50,G2120&gt;SUMIF(SeasonTotals!A$2:A$9,A2120,SeasonTotals!F$2:F$9)),AND(G2120&gt;0.885,F2120&gt;=50,D2120&lt;3)),1,0)</f>
        <v>1</v>
      </c>
      <c r="J2120" s="4">
        <f t="shared" si="134"/>
        <v>0</v>
      </c>
      <c r="K2120" s="5">
        <f t="shared" si="135"/>
        <v>0</v>
      </c>
    </row>
    <row r="2121" spans="1:11" x14ac:dyDescent="0.25">
      <c r="A2121" t="s">
        <v>10</v>
      </c>
      <c r="B2121" t="s">
        <v>79</v>
      </c>
      <c r="C2121">
        <v>1</v>
      </c>
      <c r="D2121">
        <v>4</v>
      </c>
      <c r="E2121">
        <v>15</v>
      </c>
      <c r="F2121">
        <v>24</v>
      </c>
      <c r="G2121" s="1">
        <f t="shared" si="132"/>
        <v>0.78947368421052633</v>
      </c>
      <c r="H2121" s="4">
        <f t="shared" si="133"/>
        <v>0</v>
      </c>
      <c r="I2121" s="5">
        <f>IF(OR(AND(F2121&gt;=50,G2121&gt;SUMIF(SeasonTotals!A$2:A$9,A2121,SeasonTotals!F$2:F$9)),AND(G2121&gt;0.885,F2121&gt;=50,D2121&lt;3)),1,0)</f>
        <v>0</v>
      </c>
      <c r="J2121" s="4">
        <f t="shared" si="134"/>
        <v>1</v>
      </c>
      <c r="K2121" s="5">
        <f t="shared" si="135"/>
        <v>1</v>
      </c>
    </row>
    <row r="2122" spans="1:11" x14ac:dyDescent="0.25">
      <c r="A2122" t="s">
        <v>10</v>
      </c>
      <c r="B2122" t="s">
        <v>79</v>
      </c>
      <c r="C2122">
        <v>1</v>
      </c>
      <c r="D2122">
        <v>2</v>
      </c>
      <c r="E2122">
        <v>43</v>
      </c>
      <c r="F2122">
        <v>60</v>
      </c>
      <c r="G2122" s="1">
        <f t="shared" si="132"/>
        <v>0.9555555555555556</v>
      </c>
      <c r="H2122" s="4">
        <f t="shared" si="133"/>
        <v>1</v>
      </c>
      <c r="I2122" s="5">
        <f>IF(OR(AND(F2122&gt;=50,G2122&gt;SUMIF(SeasonTotals!A$2:A$9,A2122,SeasonTotals!F$2:F$9)),AND(G2122&gt;0.885,F2122&gt;=50,D2122&lt;3)),1,0)</f>
        <v>1</v>
      </c>
      <c r="J2122" s="4">
        <f t="shared" si="134"/>
        <v>0</v>
      </c>
      <c r="K2122" s="5">
        <f t="shared" si="135"/>
        <v>0</v>
      </c>
    </row>
    <row r="2123" spans="1:11" x14ac:dyDescent="0.25">
      <c r="A2123" t="s">
        <v>10</v>
      </c>
      <c r="B2123" t="s">
        <v>79</v>
      </c>
      <c r="C2123">
        <v>1</v>
      </c>
      <c r="D2123">
        <v>3</v>
      </c>
      <c r="E2123">
        <v>35</v>
      </c>
      <c r="F2123">
        <v>60</v>
      </c>
      <c r="G2123" s="1">
        <f t="shared" si="132"/>
        <v>0.92105263157894735</v>
      </c>
      <c r="H2123" s="4">
        <f t="shared" si="133"/>
        <v>1</v>
      </c>
      <c r="I2123" s="5">
        <f>IF(OR(AND(F2123&gt;=50,G2123&gt;SUMIF(SeasonTotals!A$2:A$9,A2123,SeasonTotals!F$2:F$9)),AND(G2123&gt;0.885,F2123&gt;=50,D2123&lt;3)),1,0)</f>
        <v>1</v>
      </c>
      <c r="J2123" s="4">
        <f t="shared" si="134"/>
        <v>0</v>
      </c>
      <c r="K2123" s="5">
        <f t="shared" si="135"/>
        <v>0</v>
      </c>
    </row>
    <row r="2124" spans="1:11" x14ac:dyDescent="0.25">
      <c r="A2124" t="s">
        <v>10</v>
      </c>
      <c r="B2124" t="s">
        <v>79</v>
      </c>
      <c r="C2124">
        <v>1</v>
      </c>
      <c r="D2124">
        <v>1</v>
      </c>
      <c r="E2124">
        <v>25</v>
      </c>
      <c r="F2124">
        <v>60</v>
      </c>
      <c r="G2124" s="1">
        <f t="shared" si="132"/>
        <v>0.96153846153846156</v>
      </c>
      <c r="H2124" s="4">
        <f t="shared" si="133"/>
        <v>1</v>
      </c>
      <c r="I2124" s="5">
        <f>IF(OR(AND(F2124&gt;=50,G2124&gt;SUMIF(SeasonTotals!A$2:A$9,A2124,SeasonTotals!F$2:F$9)),AND(G2124&gt;0.885,F2124&gt;=50,D2124&lt;3)),1,0)</f>
        <v>1</v>
      </c>
      <c r="J2124" s="4">
        <f t="shared" si="134"/>
        <v>0</v>
      </c>
      <c r="K2124" s="5">
        <f t="shared" si="135"/>
        <v>0</v>
      </c>
    </row>
    <row r="2125" spans="1:11" x14ac:dyDescent="0.25">
      <c r="A2125" t="s">
        <v>10</v>
      </c>
      <c r="B2125" t="s">
        <v>79</v>
      </c>
      <c r="C2125">
        <v>1</v>
      </c>
      <c r="D2125">
        <v>1</v>
      </c>
      <c r="E2125">
        <v>33</v>
      </c>
      <c r="F2125">
        <v>60</v>
      </c>
      <c r="G2125" s="1">
        <f t="shared" si="132"/>
        <v>0.97058823529411764</v>
      </c>
      <c r="H2125" s="4">
        <f t="shared" si="133"/>
        <v>1</v>
      </c>
      <c r="I2125" s="5">
        <f>IF(OR(AND(F2125&gt;=50,G2125&gt;SUMIF(SeasonTotals!A$2:A$9,A2125,SeasonTotals!F$2:F$9)),AND(G2125&gt;0.885,F2125&gt;=50,D2125&lt;3)),1,0)</f>
        <v>1</v>
      </c>
      <c r="J2125" s="4">
        <f t="shared" si="134"/>
        <v>0</v>
      </c>
      <c r="K2125" s="5">
        <f t="shared" si="135"/>
        <v>0</v>
      </c>
    </row>
    <row r="2126" spans="1:11" x14ac:dyDescent="0.25">
      <c r="A2126" t="s">
        <v>10</v>
      </c>
      <c r="B2126" t="s">
        <v>79</v>
      </c>
      <c r="C2126">
        <v>1</v>
      </c>
      <c r="D2126">
        <v>2</v>
      </c>
      <c r="E2126">
        <v>19</v>
      </c>
      <c r="F2126">
        <v>58</v>
      </c>
      <c r="G2126" s="1">
        <f t="shared" si="132"/>
        <v>0.90476190476190477</v>
      </c>
      <c r="H2126" s="4">
        <f t="shared" si="133"/>
        <v>1</v>
      </c>
      <c r="I2126" s="5">
        <f>IF(OR(AND(F2126&gt;=50,G2126&gt;SUMIF(SeasonTotals!A$2:A$9,A2126,SeasonTotals!F$2:F$9)),AND(G2126&gt;0.885,F2126&gt;=50,D2126&lt;3)),1,0)</f>
        <v>1</v>
      </c>
      <c r="J2126" s="4">
        <f t="shared" si="134"/>
        <v>0</v>
      </c>
      <c r="K2126" s="5">
        <f t="shared" si="135"/>
        <v>0</v>
      </c>
    </row>
    <row r="2127" spans="1:11" x14ac:dyDescent="0.25">
      <c r="A2127" t="s">
        <v>10</v>
      </c>
      <c r="B2127" t="s">
        <v>79</v>
      </c>
      <c r="C2127">
        <v>1</v>
      </c>
      <c r="D2127">
        <v>3</v>
      </c>
      <c r="E2127">
        <v>37</v>
      </c>
      <c r="F2127">
        <v>58</v>
      </c>
      <c r="G2127" s="1">
        <f t="shared" si="132"/>
        <v>0.92500000000000004</v>
      </c>
      <c r="H2127" s="4">
        <f t="shared" si="133"/>
        <v>1</v>
      </c>
      <c r="I2127" s="5">
        <f>IF(OR(AND(F2127&gt;=50,G2127&gt;SUMIF(SeasonTotals!A$2:A$9,A2127,SeasonTotals!F$2:F$9)),AND(G2127&gt;0.885,F2127&gt;=50,D2127&lt;3)),1,0)</f>
        <v>1</v>
      </c>
      <c r="J2127" s="4">
        <f t="shared" si="134"/>
        <v>0</v>
      </c>
      <c r="K2127" s="5">
        <f t="shared" si="135"/>
        <v>0</v>
      </c>
    </row>
    <row r="2128" spans="1:11" x14ac:dyDescent="0.25">
      <c r="A2128" t="s">
        <v>10</v>
      </c>
      <c r="B2128" t="s">
        <v>79</v>
      </c>
      <c r="C2128">
        <v>1</v>
      </c>
      <c r="D2128">
        <v>5</v>
      </c>
      <c r="E2128">
        <v>18</v>
      </c>
      <c r="F2128">
        <v>32</v>
      </c>
      <c r="G2128" s="1">
        <f t="shared" si="132"/>
        <v>0.78260869565217395</v>
      </c>
      <c r="H2128" s="4">
        <f t="shared" si="133"/>
        <v>0</v>
      </c>
      <c r="I2128" s="5">
        <f>IF(OR(AND(F2128&gt;=50,G2128&gt;SUMIF(SeasonTotals!A$2:A$9,A2128,SeasonTotals!F$2:F$9)),AND(G2128&gt;0.885,F2128&gt;=50,D2128&lt;3)),1,0)</f>
        <v>0</v>
      </c>
      <c r="J2128" s="4">
        <f t="shared" si="134"/>
        <v>1</v>
      </c>
      <c r="K2128" s="5">
        <f t="shared" si="135"/>
        <v>1</v>
      </c>
    </row>
    <row r="2129" spans="1:11" x14ac:dyDescent="0.25">
      <c r="A2129" t="s">
        <v>10</v>
      </c>
      <c r="B2129" t="s">
        <v>79</v>
      </c>
      <c r="C2129">
        <v>1</v>
      </c>
      <c r="D2129">
        <v>4</v>
      </c>
      <c r="E2129">
        <v>17</v>
      </c>
      <c r="F2129">
        <v>33</v>
      </c>
      <c r="G2129" s="1">
        <f t="shared" si="132"/>
        <v>0.80952380952380953</v>
      </c>
      <c r="H2129" s="4">
        <f t="shared" si="133"/>
        <v>0</v>
      </c>
      <c r="I2129" s="5">
        <f>IF(OR(AND(F2129&gt;=50,G2129&gt;SUMIF(SeasonTotals!A$2:A$9,A2129,SeasonTotals!F$2:F$9)),AND(G2129&gt;0.885,F2129&gt;=50,D2129&lt;3)),1,0)</f>
        <v>0</v>
      </c>
      <c r="J2129" s="4">
        <f t="shared" si="134"/>
        <v>1</v>
      </c>
      <c r="K2129" s="5">
        <f t="shared" si="135"/>
        <v>1</v>
      </c>
    </row>
    <row r="2130" spans="1:11" x14ac:dyDescent="0.25">
      <c r="A2130" t="s">
        <v>10</v>
      </c>
      <c r="B2130" t="s">
        <v>79</v>
      </c>
      <c r="C2130">
        <v>1</v>
      </c>
      <c r="D2130">
        <v>2</v>
      </c>
      <c r="E2130">
        <v>27</v>
      </c>
      <c r="F2130">
        <v>60</v>
      </c>
      <c r="G2130" s="1">
        <f t="shared" si="132"/>
        <v>0.93103448275862066</v>
      </c>
      <c r="H2130" s="4">
        <f t="shared" si="133"/>
        <v>1</v>
      </c>
      <c r="I2130" s="5">
        <f>IF(OR(AND(F2130&gt;=50,G2130&gt;SUMIF(SeasonTotals!A$2:A$9,A2130,SeasonTotals!F$2:F$9)),AND(G2130&gt;0.885,F2130&gt;=50,D2130&lt;3)),1,0)</f>
        <v>1</v>
      </c>
      <c r="J2130" s="4">
        <f t="shared" si="134"/>
        <v>0</v>
      </c>
      <c r="K2130" s="5">
        <f t="shared" si="135"/>
        <v>0</v>
      </c>
    </row>
    <row r="2131" spans="1:11" x14ac:dyDescent="0.25">
      <c r="A2131" t="s">
        <v>10</v>
      </c>
      <c r="B2131" t="s">
        <v>79</v>
      </c>
      <c r="C2131">
        <v>1</v>
      </c>
      <c r="D2131">
        <v>4</v>
      </c>
      <c r="E2131">
        <v>16</v>
      </c>
      <c r="F2131">
        <v>58</v>
      </c>
      <c r="G2131" s="1">
        <f t="shared" si="132"/>
        <v>0.8</v>
      </c>
      <c r="H2131" s="4">
        <f t="shared" si="133"/>
        <v>0</v>
      </c>
      <c r="I2131" s="5">
        <f>IF(OR(AND(F2131&gt;=50,G2131&gt;SUMIF(SeasonTotals!A$2:A$9,A2131,SeasonTotals!F$2:F$9)),AND(G2131&gt;0.885,F2131&gt;=50,D2131&lt;3)),1,0)</f>
        <v>0</v>
      </c>
      <c r="J2131" s="4">
        <f t="shared" si="134"/>
        <v>1</v>
      </c>
      <c r="K2131" s="5">
        <f t="shared" si="135"/>
        <v>0</v>
      </c>
    </row>
    <row r="2132" spans="1:11" x14ac:dyDescent="0.25">
      <c r="A2132" t="s">
        <v>10</v>
      </c>
      <c r="B2132" t="s">
        <v>79</v>
      </c>
      <c r="C2132">
        <v>1</v>
      </c>
      <c r="D2132">
        <v>2</v>
      </c>
      <c r="E2132">
        <v>19</v>
      </c>
      <c r="F2132">
        <v>59</v>
      </c>
      <c r="G2132" s="1">
        <f t="shared" si="132"/>
        <v>0.90476190476190477</v>
      </c>
      <c r="H2132" s="4">
        <f t="shared" si="133"/>
        <v>1</v>
      </c>
      <c r="I2132" s="5">
        <f>IF(OR(AND(F2132&gt;=50,G2132&gt;SUMIF(SeasonTotals!A$2:A$9,A2132,SeasonTotals!F$2:F$9)),AND(G2132&gt;0.885,F2132&gt;=50,D2132&lt;3)),1,0)</f>
        <v>1</v>
      </c>
      <c r="J2132" s="4">
        <f t="shared" si="134"/>
        <v>0</v>
      </c>
      <c r="K2132" s="5">
        <f t="shared" si="135"/>
        <v>0</v>
      </c>
    </row>
    <row r="2133" spans="1:11" x14ac:dyDescent="0.25">
      <c r="A2133" t="s">
        <v>10</v>
      </c>
      <c r="B2133" t="s">
        <v>79</v>
      </c>
      <c r="C2133">
        <v>1</v>
      </c>
      <c r="D2133">
        <v>3</v>
      </c>
      <c r="E2133">
        <v>6</v>
      </c>
      <c r="F2133">
        <v>19</v>
      </c>
      <c r="G2133" s="1">
        <f t="shared" si="132"/>
        <v>0.66666666666666663</v>
      </c>
      <c r="H2133" s="4">
        <f t="shared" si="133"/>
        <v>0</v>
      </c>
      <c r="I2133" s="5">
        <f>IF(OR(AND(F2133&gt;=50,G2133&gt;SUMIF(SeasonTotals!A$2:A$9,A2133,SeasonTotals!F$2:F$9)),AND(G2133&gt;0.885,F2133&gt;=50,D2133&lt;3)),1,0)</f>
        <v>0</v>
      </c>
      <c r="J2133" s="4">
        <f t="shared" si="134"/>
        <v>1</v>
      </c>
      <c r="K2133" s="5">
        <f t="shared" si="135"/>
        <v>1</v>
      </c>
    </row>
    <row r="2134" spans="1:11" x14ac:dyDescent="0.25">
      <c r="A2134" t="s">
        <v>10</v>
      </c>
      <c r="B2134" t="s">
        <v>80</v>
      </c>
      <c r="C2134">
        <v>1</v>
      </c>
      <c r="D2134">
        <v>6</v>
      </c>
      <c r="E2134">
        <v>28</v>
      </c>
      <c r="F2134">
        <v>58</v>
      </c>
      <c r="G2134" s="1">
        <f t="shared" si="132"/>
        <v>0.82352941176470584</v>
      </c>
      <c r="H2134" s="4">
        <f t="shared" si="133"/>
        <v>0</v>
      </c>
      <c r="I2134" s="5">
        <f>IF(OR(AND(F2134&gt;=50,G2134&gt;SUMIF(SeasonTotals!A$2:A$9,A2134,SeasonTotals!F$2:F$9)),AND(G2134&gt;0.885,F2134&gt;=50,D2134&lt;3)),1,0)</f>
        <v>0</v>
      </c>
      <c r="J2134" s="4">
        <f t="shared" si="134"/>
        <v>1</v>
      </c>
      <c r="K2134" s="5">
        <f t="shared" si="135"/>
        <v>0</v>
      </c>
    </row>
    <row r="2135" spans="1:11" x14ac:dyDescent="0.25">
      <c r="A2135" t="s">
        <v>10</v>
      </c>
      <c r="B2135" t="s">
        <v>80</v>
      </c>
      <c r="C2135">
        <v>1</v>
      </c>
      <c r="D2135">
        <v>3</v>
      </c>
      <c r="E2135">
        <v>21</v>
      </c>
      <c r="F2135">
        <v>59</v>
      </c>
      <c r="G2135" s="1">
        <f t="shared" si="132"/>
        <v>0.875</v>
      </c>
      <c r="H2135" s="4">
        <f t="shared" si="133"/>
        <v>0</v>
      </c>
      <c r="I2135" s="5">
        <f>IF(OR(AND(F2135&gt;=50,G2135&gt;SUMIF(SeasonTotals!A$2:A$9,A2135,SeasonTotals!F$2:F$9)),AND(G2135&gt;0.885,F2135&gt;=50,D2135&lt;3)),1,0)</f>
        <v>0</v>
      </c>
      <c r="J2135" s="4">
        <f t="shared" si="134"/>
        <v>0</v>
      </c>
      <c r="K2135" s="5">
        <f t="shared" si="135"/>
        <v>0</v>
      </c>
    </row>
    <row r="2136" spans="1:11" x14ac:dyDescent="0.25">
      <c r="A2136" t="s">
        <v>10</v>
      </c>
      <c r="B2136" t="s">
        <v>80</v>
      </c>
      <c r="C2136">
        <v>1</v>
      </c>
      <c r="D2136">
        <v>0</v>
      </c>
      <c r="E2136">
        <v>20</v>
      </c>
      <c r="F2136">
        <v>60</v>
      </c>
      <c r="G2136" s="1">
        <f t="shared" si="132"/>
        <v>1</v>
      </c>
      <c r="H2136" s="4">
        <f t="shared" si="133"/>
        <v>1</v>
      </c>
      <c r="I2136" s="5">
        <f>IF(OR(AND(F2136&gt;=50,G2136&gt;SUMIF(SeasonTotals!A$2:A$9,A2136,SeasonTotals!F$2:F$9)),AND(G2136&gt;0.885,F2136&gt;=50,D2136&lt;3)),1,0)</f>
        <v>1</v>
      </c>
      <c r="J2136" s="4">
        <f t="shared" si="134"/>
        <v>0</v>
      </c>
      <c r="K2136" s="5">
        <f t="shared" si="135"/>
        <v>0</v>
      </c>
    </row>
    <row r="2137" spans="1:11" x14ac:dyDescent="0.25">
      <c r="A2137" t="s">
        <v>10</v>
      </c>
      <c r="B2137" t="s">
        <v>80</v>
      </c>
      <c r="C2137">
        <v>1</v>
      </c>
      <c r="D2137">
        <v>3</v>
      </c>
      <c r="E2137">
        <v>23</v>
      </c>
      <c r="F2137">
        <v>59</v>
      </c>
      <c r="G2137" s="1">
        <f t="shared" si="132"/>
        <v>0.88461538461538458</v>
      </c>
      <c r="H2137" s="4">
        <f t="shared" si="133"/>
        <v>0</v>
      </c>
      <c r="I2137" s="5">
        <f>IF(OR(AND(F2137&gt;=50,G2137&gt;SUMIF(SeasonTotals!A$2:A$9,A2137,SeasonTotals!F$2:F$9)),AND(G2137&gt;0.885,F2137&gt;=50,D2137&lt;3)),1,0)</f>
        <v>0</v>
      </c>
      <c r="J2137" s="4">
        <f t="shared" si="134"/>
        <v>0</v>
      </c>
      <c r="K2137" s="5">
        <f t="shared" si="135"/>
        <v>0</v>
      </c>
    </row>
    <row r="2138" spans="1:11" x14ac:dyDescent="0.25">
      <c r="A2138" t="s">
        <v>10</v>
      </c>
      <c r="B2138" t="s">
        <v>80</v>
      </c>
      <c r="C2138">
        <v>1</v>
      </c>
      <c r="D2138">
        <v>2</v>
      </c>
      <c r="E2138">
        <v>26</v>
      </c>
      <c r="F2138">
        <v>59</v>
      </c>
      <c r="G2138" s="1">
        <f t="shared" si="132"/>
        <v>0.9285714285714286</v>
      </c>
      <c r="H2138" s="4">
        <f t="shared" si="133"/>
        <v>1</v>
      </c>
      <c r="I2138" s="5">
        <f>IF(OR(AND(F2138&gt;=50,G2138&gt;SUMIF(SeasonTotals!A$2:A$9,A2138,SeasonTotals!F$2:F$9)),AND(G2138&gt;0.885,F2138&gt;=50,D2138&lt;3)),1,0)</f>
        <v>1</v>
      </c>
      <c r="J2138" s="4">
        <f t="shared" si="134"/>
        <v>0</v>
      </c>
      <c r="K2138" s="5">
        <f t="shared" si="135"/>
        <v>0</v>
      </c>
    </row>
    <row r="2139" spans="1:11" x14ac:dyDescent="0.25">
      <c r="A2139" t="s">
        <v>10</v>
      </c>
      <c r="B2139" t="s">
        <v>80</v>
      </c>
      <c r="C2139">
        <v>1</v>
      </c>
      <c r="D2139">
        <v>3</v>
      </c>
      <c r="E2139">
        <v>23</v>
      </c>
      <c r="F2139">
        <v>59</v>
      </c>
      <c r="G2139" s="1">
        <f t="shared" si="132"/>
        <v>0.88461538461538458</v>
      </c>
      <c r="H2139" s="4">
        <f t="shared" si="133"/>
        <v>0</v>
      </c>
      <c r="I2139" s="5">
        <f>IF(OR(AND(F2139&gt;=50,G2139&gt;SUMIF(SeasonTotals!A$2:A$9,A2139,SeasonTotals!F$2:F$9)),AND(G2139&gt;0.885,F2139&gt;=50,D2139&lt;3)),1,0)</f>
        <v>0</v>
      </c>
      <c r="J2139" s="4">
        <f t="shared" si="134"/>
        <v>0</v>
      </c>
      <c r="K2139" s="5">
        <f t="shared" si="135"/>
        <v>0</v>
      </c>
    </row>
    <row r="2140" spans="1:11" x14ac:dyDescent="0.25">
      <c r="A2140" t="s">
        <v>10</v>
      </c>
      <c r="B2140" t="s">
        <v>80</v>
      </c>
      <c r="C2140">
        <v>1</v>
      </c>
      <c r="D2140">
        <v>6</v>
      </c>
      <c r="E2140">
        <v>37</v>
      </c>
      <c r="F2140">
        <v>60</v>
      </c>
      <c r="G2140" s="1">
        <f t="shared" si="132"/>
        <v>0.86046511627906974</v>
      </c>
      <c r="H2140" s="4">
        <f t="shared" si="133"/>
        <v>0</v>
      </c>
      <c r="I2140" s="5">
        <f>IF(OR(AND(F2140&gt;=50,G2140&gt;SUMIF(SeasonTotals!A$2:A$9,A2140,SeasonTotals!F$2:F$9)),AND(G2140&gt;0.885,F2140&gt;=50,D2140&lt;3)),1,0)</f>
        <v>0</v>
      </c>
      <c r="J2140" s="4">
        <f t="shared" si="134"/>
        <v>0</v>
      </c>
      <c r="K2140" s="5">
        <f t="shared" si="135"/>
        <v>0</v>
      </c>
    </row>
    <row r="2141" spans="1:11" x14ac:dyDescent="0.25">
      <c r="A2141" t="s">
        <v>10</v>
      </c>
      <c r="B2141" t="s">
        <v>80</v>
      </c>
      <c r="C2141">
        <v>1</v>
      </c>
      <c r="D2141">
        <v>2</v>
      </c>
      <c r="E2141">
        <v>33</v>
      </c>
      <c r="F2141">
        <v>60</v>
      </c>
      <c r="G2141" s="1">
        <f t="shared" si="132"/>
        <v>0.94285714285714284</v>
      </c>
      <c r="H2141" s="4">
        <f t="shared" si="133"/>
        <v>1</v>
      </c>
      <c r="I2141" s="5">
        <f>IF(OR(AND(F2141&gt;=50,G2141&gt;SUMIF(SeasonTotals!A$2:A$9,A2141,SeasonTotals!F$2:F$9)),AND(G2141&gt;0.885,F2141&gt;=50,D2141&lt;3)),1,0)</f>
        <v>1</v>
      </c>
      <c r="J2141" s="4">
        <f t="shared" si="134"/>
        <v>0</v>
      </c>
      <c r="K2141" s="5">
        <f t="shared" si="135"/>
        <v>0</v>
      </c>
    </row>
    <row r="2142" spans="1:11" x14ac:dyDescent="0.25">
      <c r="A2142" t="s">
        <v>10</v>
      </c>
      <c r="B2142" t="s">
        <v>80</v>
      </c>
      <c r="C2142">
        <v>1</v>
      </c>
      <c r="D2142">
        <v>3</v>
      </c>
      <c r="E2142">
        <v>31</v>
      </c>
      <c r="F2142">
        <v>64</v>
      </c>
      <c r="G2142" s="1">
        <f t="shared" si="132"/>
        <v>0.91176470588235292</v>
      </c>
      <c r="H2142" s="4">
        <f t="shared" si="133"/>
        <v>0</v>
      </c>
      <c r="I2142" s="5">
        <f>IF(OR(AND(F2142&gt;=50,G2142&gt;SUMIF(SeasonTotals!A$2:A$9,A2142,SeasonTotals!F$2:F$9)),AND(G2142&gt;0.885,F2142&gt;=50,D2142&lt;3)),1,0)</f>
        <v>1</v>
      </c>
      <c r="J2142" s="4">
        <f t="shared" si="134"/>
        <v>0</v>
      </c>
      <c r="K2142" s="5">
        <f t="shared" si="135"/>
        <v>0</v>
      </c>
    </row>
    <row r="2143" spans="1:11" x14ac:dyDescent="0.25">
      <c r="A2143" t="s">
        <v>10</v>
      </c>
      <c r="B2143" t="s">
        <v>80</v>
      </c>
      <c r="C2143">
        <v>1</v>
      </c>
      <c r="D2143">
        <v>4</v>
      </c>
      <c r="E2143">
        <v>20</v>
      </c>
      <c r="F2143">
        <v>64</v>
      </c>
      <c r="G2143" s="1">
        <f t="shared" si="132"/>
        <v>0.83333333333333337</v>
      </c>
      <c r="H2143" s="4">
        <f t="shared" si="133"/>
        <v>0</v>
      </c>
      <c r="I2143" s="5">
        <f>IF(OR(AND(F2143&gt;=50,G2143&gt;SUMIF(SeasonTotals!A$2:A$9,A2143,SeasonTotals!F$2:F$9)),AND(G2143&gt;0.885,F2143&gt;=50,D2143&lt;3)),1,0)</f>
        <v>0</v>
      </c>
      <c r="J2143" s="4">
        <f t="shared" si="134"/>
        <v>1</v>
      </c>
      <c r="K2143" s="5">
        <f t="shared" si="135"/>
        <v>0</v>
      </c>
    </row>
    <row r="2144" spans="1:11" x14ac:dyDescent="0.25">
      <c r="A2144" t="s">
        <v>10</v>
      </c>
      <c r="B2144" t="s">
        <v>80</v>
      </c>
      <c r="C2144">
        <v>1</v>
      </c>
      <c r="D2144">
        <v>1</v>
      </c>
      <c r="E2144">
        <v>17</v>
      </c>
      <c r="F2144">
        <v>59</v>
      </c>
      <c r="G2144" s="1">
        <f t="shared" si="132"/>
        <v>0.94444444444444442</v>
      </c>
      <c r="H2144" s="4">
        <f t="shared" si="133"/>
        <v>1</v>
      </c>
      <c r="I2144" s="5">
        <f>IF(OR(AND(F2144&gt;=50,G2144&gt;SUMIF(SeasonTotals!A$2:A$9,A2144,SeasonTotals!F$2:F$9)),AND(G2144&gt;0.885,F2144&gt;=50,D2144&lt;3)),1,0)</f>
        <v>1</v>
      </c>
      <c r="J2144" s="4">
        <f t="shared" si="134"/>
        <v>0</v>
      </c>
      <c r="K2144" s="5">
        <f t="shared" si="135"/>
        <v>0</v>
      </c>
    </row>
    <row r="2145" spans="1:11" x14ac:dyDescent="0.25">
      <c r="A2145" t="s">
        <v>10</v>
      </c>
      <c r="B2145" t="s">
        <v>80</v>
      </c>
      <c r="C2145">
        <v>1</v>
      </c>
      <c r="D2145">
        <v>1</v>
      </c>
      <c r="E2145">
        <v>25</v>
      </c>
      <c r="F2145">
        <v>62</v>
      </c>
      <c r="G2145" s="1">
        <f t="shared" si="132"/>
        <v>0.96153846153846156</v>
      </c>
      <c r="H2145" s="4">
        <f t="shared" si="133"/>
        <v>1</v>
      </c>
      <c r="I2145" s="5">
        <f>IF(OR(AND(F2145&gt;=50,G2145&gt;SUMIF(SeasonTotals!A$2:A$9,A2145,SeasonTotals!F$2:F$9)),AND(G2145&gt;0.885,F2145&gt;=50,D2145&lt;3)),1,0)</f>
        <v>1</v>
      </c>
      <c r="J2145" s="4">
        <f t="shared" si="134"/>
        <v>0</v>
      </c>
      <c r="K2145" s="5">
        <f t="shared" si="135"/>
        <v>0</v>
      </c>
    </row>
    <row r="2146" spans="1:11" x14ac:dyDescent="0.25">
      <c r="A2146" t="s">
        <v>10</v>
      </c>
      <c r="B2146" t="s">
        <v>80</v>
      </c>
      <c r="C2146">
        <v>1</v>
      </c>
      <c r="D2146">
        <v>3</v>
      </c>
      <c r="E2146">
        <v>20</v>
      </c>
      <c r="F2146">
        <v>59</v>
      </c>
      <c r="G2146" s="1">
        <f t="shared" si="132"/>
        <v>0.86956521739130432</v>
      </c>
      <c r="H2146" s="4">
        <f t="shared" si="133"/>
        <v>0</v>
      </c>
      <c r="I2146" s="5">
        <f>IF(OR(AND(F2146&gt;=50,G2146&gt;SUMIF(SeasonTotals!A$2:A$9,A2146,SeasonTotals!F$2:F$9)),AND(G2146&gt;0.885,F2146&gt;=50,D2146&lt;3)),1,0)</f>
        <v>0</v>
      </c>
      <c r="J2146" s="4">
        <f t="shared" si="134"/>
        <v>0</v>
      </c>
      <c r="K2146" s="5">
        <f t="shared" si="135"/>
        <v>0</v>
      </c>
    </row>
    <row r="2147" spans="1:11" x14ac:dyDescent="0.25">
      <c r="A2147" t="s">
        <v>10</v>
      </c>
      <c r="B2147" t="s">
        <v>80</v>
      </c>
      <c r="C2147">
        <v>1</v>
      </c>
      <c r="D2147">
        <v>2</v>
      </c>
      <c r="E2147">
        <v>20</v>
      </c>
      <c r="F2147">
        <v>59</v>
      </c>
      <c r="G2147" s="1">
        <f t="shared" si="132"/>
        <v>0.90909090909090906</v>
      </c>
      <c r="H2147" s="4">
        <f t="shared" si="133"/>
        <v>1</v>
      </c>
      <c r="I2147" s="5">
        <f>IF(OR(AND(F2147&gt;=50,G2147&gt;SUMIF(SeasonTotals!A$2:A$9,A2147,SeasonTotals!F$2:F$9)),AND(G2147&gt;0.885,F2147&gt;=50,D2147&lt;3)),1,0)</f>
        <v>1</v>
      </c>
      <c r="J2147" s="4">
        <f t="shared" si="134"/>
        <v>0</v>
      </c>
      <c r="K2147" s="5">
        <f t="shared" si="135"/>
        <v>0</v>
      </c>
    </row>
    <row r="2148" spans="1:11" x14ac:dyDescent="0.25">
      <c r="A2148" t="s">
        <v>10</v>
      </c>
      <c r="B2148" t="s">
        <v>80</v>
      </c>
      <c r="C2148">
        <v>1</v>
      </c>
      <c r="D2148">
        <v>3</v>
      </c>
      <c r="E2148">
        <v>31</v>
      </c>
      <c r="F2148">
        <v>58</v>
      </c>
      <c r="G2148" s="1">
        <f t="shared" si="132"/>
        <v>0.91176470588235292</v>
      </c>
      <c r="H2148" s="4">
        <f t="shared" si="133"/>
        <v>0</v>
      </c>
      <c r="I2148" s="5">
        <f>IF(OR(AND(F2148&gt;=50,G2148&gt;SUMIF(SeasonTotals!A$2:A$9,A2148,SeasonTotals!F$2:F$9)),AND(G2148&gt;0.885,F2148&gt;=50,D2148&lt;3)),1,0)</f>
        <v>1</v>
      </c>
      <c r="J2148" s="4">
        <f t="shared" si="134"/>
        <v>0</v>
      </c>
      <c r="K2148" s="5">
        <f t="shared" si="135"/>
        <v>0</v>
      </c>
    </row>
    <row r="2149" spans="1:11" x14ac:dyDescent="0.25">
      <c r="A2149" t="s">
        <v>10</v>
      </c>
      <c r="B2149" t="s">
        <v>80</v>
      </c>
      <c r="C2149">
        <v>1</v>
      </c>
      <c r="D2149">
        <v>1</v>
      </c>
      <c r="E2149">
        <v>36</v>
      </c>
      <c r="F2149">
        <v>60</v>
      </c>
      <c r="G2149" s="1">
        <f t="shared" si="132"/>
        <v>0.97297297297297303</v>
      </c>
      <c r="H2149" s="4">
        <f t="shared" si="133"/>
        <v>1</v>
      </c>
      <c r="I2149" s="5">
        <f>IF(OR(AND(F2149&gt;=50,G2149&gt;SUMIF(SeasonTotals!A$2:A$9,A2149,SeasonTotals!F$2:F$9)),AND(G2149&gt;0.885,F2149&gt;=50,D2149&lt;3)),1,0)</f>
        <v>1</v>
      </c>
      <c r="J2149" s="4">
        <f t="shared" si="134"/>
        <v>0</v>
      </c>
      <c r="K2149" s="5">
        <f t="shared" si="135"/>
        <v>0</v>
      </c>
    </row>
    <row r="2150" spans="1:11" x14ac:dyDescent="0.25">
      <c r="A2150" t="s">
        <v>10</v>
      </c>
      <c r="B2150" t="s">
        <v>80</v>
      </c>
      <c r="C2150">
        <v>1</v>
      </c>
      <c r="D2150">
        <v>2</v>
      </c>
      <c r="E2150">
        <v>27</v>
      </c>
      <c r="F2150">
        <v>60</v>
      </c>
      <c r="G2150" s="1">
        <f t="shared" si="132"/>
        <v>0.93103448275862066</v>
      </c>
      <c r="H2150" s="4">
        <f t="shared" si="133"/>
        <v>1</v>
      </c>
      <c r="I2150" s="5">
        <f>IF(OR(AND(F2150&gt;=50,G2150&gt;SUMIF(SeasonTotals!A$2:A$9,A2150,SeasonTotals!F$2:F$9)),AND(G2150&gt;0.885,F2150&gt;=50,D2150&lt;3)),1,0)</f>
        <v>1</v>
      </c>
      <c r="J2150" s="4">
        <f t="shared" si="134"/>
        <v>0</v>
      </c>
      <c r="K2150" s="5">
        <f t="shared" si="135"/>
        <v>0</v>
      </c>
    </row>
    <row r="2151" spans="1:11" x14ac:dyDescent="0.25">
      <c r="A2151" t="s">
        <v>10</v>
      </c>
      <c r="B2151" t="s">
        <v>80</v>
      </c>
      <c r="C2151">
        <v>1</v>
      </c>
      <c r="D2151">
        <v>2</v>
      </c>
      <c r="E2151">
        <v>30</v>
      </c>
      <c r="F2151">
        <v>59</v>
      </c>
      <c r="G2151" s="1">
        <f t="shared" si="132"/>
        <v>0.9375</v>
      </c>
      <c r="H2151" s="4">
        <f t="shared" si="133"/>
        <v>1</v>
      </c>
      <c r="I2151" s="5">
        <f>IF(OR(AND(F2151&gt;=50,G2151&gt;SUMIF(SeasonTotals!A$2:A$9,A2151,SeasonTotals!F$2:F$9)),AND(G2151&gt;0.885,F2151&gt;=50,D2151&lt;3)),1,0)</f>
        <v>1</v>
      </c>
      <c r="J2151" s="4">
        <f t="shared" si="134"/>
        <v>0</v>
      </c>
      <c r="K2151" s="5">
        <f t="shared" si="135"/>
        <v>0</v>
      </c>
    </row>
    <row r="2152" spans="1:11" x14ac:dyDescent="0.25">
      <c r="A2152" t="s">
        <v>10</v>
      </c>
      <c r="B2152" t="s">
        <v>80</v>
      </c>
      <c r="C2152">
        <v>1</v>
      </c>
      <c r="D2152">
        <v>1</v>
      </c>
      <c r="E2152">
        <v>30</v>
      </c>
      <c r="F2152">
        <v>60</v>
      </c>
      <c r="G2152" s="1">
        <f t="shared" si="132"/>
        <v>0.967741935483871</v>
      </c>
      <c r="H2152" s="4">
        <f t="shared" si="133"/>
        <v>1</v>
      </c>
      <c r="I2152" s="5">
        <f>IF(OR(AND(F2152&gt;=50,G2152&gt;SUMIF(SeasonTotals!A$2:A$9,A2152,SeasonTotals!F$2:F$9)),AND(G2152&gt;0.885,F2152&gt;=50,D2152&lt;3)),1,0)</f>
        <v>1</v>
      </c>
      <c r="J2152" s="4">
        <f t="shared" si="134"/>
        <v>0</v>
      </c>
      <c r="K2152" s="5">
        <f t="shared" si="135"/>
        <v>0</v>
      </c>
    </row>
    <row r="2153" spans="1:11" x14ac:dyDescent="0.25">
      <c r="A2153" t="s">
        <v>10</v>
      </c>
      <c r="B2153" t="s">
        <v>80</v>
      </c>
      <c r="C2153">
        <v>1</v>
      </c>
      <c r="D2153">
        <v>4</v>
      </c>
      <c r="E2153">
        <v>28</v>
      </c>
      <c r="F2153">
        <v>59</v>
      </c>
      <c r="G2153" s="1">
        <f t="shared" si="132"/>
        <v>0.875</v>
      </c>
      <c r="H2153" s="4">
        <f t="shared" si="133"/>
        <v>0</v>
      </c>
      <c r="I2153" s="5">
        <f>IF(OR(AND(F2153&gt;=50,G2153&gt;SUMIF(SeasonTotals!A$2:A$9,A2153,SeasonTotals!F$2:F$9)),AND(G2153&gt;0.885,F2153&gt;=50,D2153&lt;3)),1,0)</f>
        <v>0</v>
      </c>
      <c r="J2153" s="4">
        <f t="shared" si="134"/>
        <v>0</v>
      </c>
      <c r="K2153" s="5">
        <f t="shared" si="135"/>
        <v>0</v>
      </c>
    </row>
    <row r="2154" spans="1:11" x14ac:dyDescent="0.25">
      <c r="A2154" t="s">
        <v>10</v>
      </c>
      <c r="B2154" t="s">
        <v>80</v>
      </c>
      <c r="C2154">
        <v>1</v>
      </c>
      <c r="D2154">
        <v>1</v>
      </c>
      <c r="E2154">
        <v>20</v>
      </c>
      <c r="F2154">
        <v>60</v>
      </c>
      <c r="G2154" s="1">
        <f t="shared" si="132"/>
        <v>0.95238095238095233</v>
      </c>
      <c r="H2154" s="4">
        <f t="shared" si="133"/>
        <v>1</v>
      </c>
      <c r="I2154" s="5">
        <f>IF(OR(AND(F2154&gt;=50,G2154&gt;SUMIF(SeasonTotals!A$2:A$9,A2154,SeasonTotals!F$2:F$9)),AND(G2154&gt;0.885,F2154&gt;=50,D2154&lt;3)),1,0)</f>
        <v>1</v>
      </c>
      <c r="J2154" s="4">
        <f t="shared" si="134"/>
        <v>0</v>
      </c>
      <c r="K2154" s="5">
        <f t="shared" si="135"/>
        <v>0</v>
      </c>
    </row>
    <row r="2155" spans="1:11" x14ac:dyDescent="0.25">
      <c r="A2155" t="s">
        <v>10</v>
      </c>
      <c r="B2155" t="s">
        <v>80</v>
      </c>
      <c r="C2155">
        <v>1</v>
      </c>
      <c r="D2155">
        <v>4</v>
      </c>
      <c r="E2155">
        <v>29</v>
      </c>
      <c r="F2155">
        <v>60</v>
      </c>
      <c r="G2155" s="1">
        <f t="shared" si="132"/>
        <v>0.87878787878787878</v>
      </c>
      <c r="H2155" s="4">
        <f t="shared" si="133"/>
        <v>0</v>
      </c>
      <c r="I2155" s="5">
        <f>IF(OR(AND(F2155&gt;=50,G2155&gt;SUMIF(SeasonTotals!A$2:A$9,A2155,SeasonTotals!F$2:F$9)),AND(G2155&gt;0.885,F2155&gt;=50,D2155&lt;3)),1,0)</f>
        <v>0</v>
      </c>
      <c r="J2155" s="4">
        <f t="shared" si="134"/>
        <v>0</v>
      </c>
      <c r="K2155" s="5">
        <f t="shared" si="135"/>
        <v>0</v>
      </c>
    </row>
    <row r="2156" spans="1:11" x14ac:dyDescent="0.25">
      <c r="A2156" t="s">
        <v>10</v>
      </c>
      <c r="B2156" t="s">
        <v>80</v>
      </c>
      <c r="C2156">
        <v>1</v>
      </c>
      <c r="D2156">
        <v>1</v>
      </c>
      <c r="E2156">
        <v>21</v>
      </c>
      <c r="F2156">
        <v>60</v>
      </c>
      <c r="G2156" s="1">
        <f t="shared" si="132"/>
        <v>0.95454545454545459</v>
      </c>
      <c r="H2156" s="4">
        <f t="shared" si="133"/>
        <v>1</v>
      </c>
      <c r="I2156" s="5">
        <f>IF(OR(AND(F2156&gt;=50,G2156&gt;SUMIF(SeasonTotals!A$2:A$9,A2156,SeasonTotals!F$2:F$9)),AND(G2156&gt;0.885,F2156&gt;=50,D2156&lt;3)),1,0)</f>
        <v>1</v>
      </c>
      <c r="J2156" s="4">
        <f t="shared" si="134"/>
        <v>0</v>
      </c>
      <c r="K2156" s="5">
        <f t="shared" si="135"/>
        <v>0</v>
      </c>
    </row>
    <row r="2157" spans="1:11" x14ac:dyDescent="0.25">
      <c r="A2157" t="s">
        <v>10</v>
      </c>
      <c r="B2157" t="s">
        <v>80</v>
      </c>
      <c r="C2157">
        <v>1</v>
      </c>
      <c r="D2157">
        <v>4</v>
      </c>
      <c r="E2157">
        <v>17</v>
      </c>
      <c r="F2157">
        <v>60</v>
      </c>
      <c r="G2157" s="1">
        <f t="shared" si="132"/>
        <v>0.80952380952380953</v>
      </c>
      <c r="H2157" s="4">
        <f t="shared" si="133"/>
        <v>0</v>
      </c>
      <c r="I2157" s="5">
        <f>IF(OR(AND(F2157&gt;=50,G2157&gt;SUMIF(SeasonTotals!A$2:A$9,A2157,SeasonTotals!F$2:F$9)),AND(G2157&gt;0.885,F2157&gt;=50,D2157&lt;3)),1,0)</f>
        <v>0</v>
      </c>
      <c r="J2157" s="4">
        <f t="shared" si="134"/>
        <v>1</v>
      </c>
      <c r="K2157" s="5">
        <f t="shared" si="135"/>
        <v>0</v>
      </c>
    </row>
    <row r="2158" spans="1:11" x14ac:dyDescent="0.25">
      <c r="A2158" t="s">
        <v>10</v>
      </c>
      <c r="B2158" t="s">
        <v>80</v>
      </c>
      <c r="C2158">
        <v>1</v>
      </c>
      <c r="D2158">
        <v>3</v>
      </c>
      <c r="E2158">
        <v>28</v>
      </c>
      <c r="F2158">
        <v>58</v>
      </c>
      <c r="G2158" s="1">
        <f t="shared" si="132"/>
        <v>0.90322580645161288</v>
      </c>
      <c r="H2158" s="4">
        <f t="shared" si="133"/>
        <v>0</v>
      </c>
      <c r="I2158" s="5">
        <f>IF(OR(AND(F2158&gt;=50,G2158&gt;SUMIF(SeasonTotals!A$2:A$9,A2158,SeasonTotals!F$2:F$9)),AND(G2158&gt;0.885,F2158&gt;=50,D2158&lt;3)),1,0)</f>
        <v>0</v>
      </c>
      <c r="J2158" s="4">
        <f t="shared" si="134"/>
        <v>0</v>
      </c>
      <c r="K2158" s="5">
        <f t="shared" si="135"/>
        <v>0</v>
      </c>
    </row>
    <row r="2159" spans="1:11" x14ac:dyDescent="0.25">
      <c r="A2159" t="s">
        <v>10</v>
      </c>
      <c r="B2159" t="s">
        <v>80</v>
      </c>
      <c r="C2159">
        <v>1</v>
      </c>
      <c r="D2159">
        <v>3</v>
      </c>
      <c r="E2159">
        <v>20</v>
      </c>
      <c r="F2159">
        <v>60</v>
      </c>
      <c r="G2159" s="1">
        <f t="shared" si="132"/>
        <v>0.86956521739130432</v>
      </c>
      <c r="H2159" s="4">
        <f t="shared" si="133"/>
        <v>0</v>
      </c>
      <c r="I2159" s="5">
        <f>IF(OR(AND(F2159&gt;=50,G2159&gt;SUMIF(SeasonTotals!A$2:A$9,A2159,SeasonTotals!F$2:F$9)),AND(G2159&gt;0.885,F2159&gt;=50,D2159&lt;3)),1,0)</f>
        <v>0</v>
      </c>
      <c r="J2159" s="4">
        <f t="shared" si="134"/>
        <v>0</v>
      </c>
      <c r="K2159" s="5">
        <f t="shared" si="135"/>
        <v>0</v>
      </c>
    </row>
    <row r="2160" spans="1:11" x14ac:dyDescent="0.25">
      <c r="A2160" t="s">
        <v>10</v>
      </c>
      <c r="B2160" t="s">
        <v>80</v>
      </c>
      <c r="C2160">
        <v>1</v>
      </c>
      <c r="D2160">
        <v>1</v>
      </c>
      <c r="E2160">
        <v>26</v>
      </c>
      <c r="F2160">
        <v>60</v>
      </c>
      <c r="G2160" s="1">
        <f t="shared" si="132"/>
        <v>0.96296296296296291</v>
      </c>
      <c r="H2160" s="4">
        <f t="shared" si="133"/>
        <v>1</v>
      </c>
      <c r="I2160" s="5">
        <f>IF(OR(AND(F2160&gt;=50,G2160&gt;SUMIF(SeasonTotals!A$2:A$9,A2160,SeasonTotals!F$2:F$9)),AND(G2160&gt;0.885,F2160&gt;=50,D2160&lt;3)),1,0)</f>
        <v>1</v>
      </c>
      <c r="J2160" s="4">
        <f t="shared" si="134"/>
        <v>0</v>
      </c>
      <c r="K2160" s="5">
        <f t="shared" si="135"/>
        <v>0</v>
      </c>
    </row>
    <row r="2161" spans="1:11" x14ac:dyDescent="0.25">
      <c r="A2161" t="s">
        <v>10</v>
      </c>
      <c r="B2161" t="s">
        <v>80</v>
      </c>
      <c r="C2161">
        <v>1</v>
      </c>
      <c r="D2161">
        <v>1</v>
      </c>
      <c r="E2161">
        <v>41</v>
      </c>
      <c r="F2161">
        <v>60</v>
      </c>
      <c r="G2161" s="1">
        <f t="shared" si="132"/>
        <v>0.97619047619047616</v>
      </c>
      <c r="H2161" s="4">
        <f t="shared" si="133"/>
        <v>1</v>
      </c>
      <c r="I2161" s="5">
        <f>IF(OR(AND(F2161&gt;=50,G2161&gt;SUMIF(SeasonTotals!A$2:A$9,A2161,SeasonTotals!F$2:F$9)),AND(G2161&gt;0.885,F2161&gt;=50,D2161&lt;3)),1,0)</f>
        <v>1</v>
      </c>
      <c r="J2161" s="4">
        <f t="shared" si="134"/>
        <v>0</v>
      </c>
      <c r="K2161" s="5">
        <f t="shared" si="135"/>
        <v>0</v>
      </c>
    </row>
    <row r="2162" spans="1:11" x14ac:dyDescent="0.25">
      <c r="A2162" t="s">
        <v>10</v>
      </c>
      <c r="B2162" t="s">
        <v>80</v>
      </c>
      <c r="C2162">
        <v>1</v>
      </c>
      <c r="D2162">
        <v>2</v>
      </c>
      <c r="E2162">
        <v>20</v>
      </c>
      <c r="F2162">
        <v>60</v>
      </c>
      <c r="G2162" s="1">
        <f t="shared" si="132"/>
        <v>0.90909090909090906</v>
      </c>
      <c r="H2162" s="4">
        <f t="shared" si="133"/>
        <v>1</v>
      </c>
      <c r="I2162" s="5">
        <f>IF(OR(AND(F2162&gt;=50,G2162&gt;SUMIF(SeasonTotals!A$2:A$9,A2162,SeasonTotals!F$2:F$9)),AND(G2162&gt;0.885,F2162&gt;=50,D2162&lt;3)),1,0)</f>
        <v>1</v>
      </c>
      <c r="J2162" s="4">
        <f t="shared" si="134"/>
        <v>0</v>
      </c>
      <c r="K2162" s="5">
        <f t="shared" si="135"/>
        <v>0</v>
      </c>
    </row>
    <row r="2163" spans="1:11" x14ac:dyDescent="0.25">
      <c r="A2163" t="s">
        <v>10</v>
      </c>
      <c r="B2163" t="s">
        <v>80</v>
      </c>
      <c r="C2163">
        <v>1</v>
      </c>
      <c r="D2163">
        <v>5</v>
      </c>
      <c r="E2163">
        <v>31</v>
      </c>
      <c r="F2163">
        <v>64</v>
      </c>
      <c r="G2163" s="1">
        <f t="shared" si="132"/>
        <v>0.86111111111111116</v>
      </c>
      <c r="H2163" s="4">
        <f t="shared" si="133"/>
        <v>0</v>
      </c>
      <c r="I2163" s="5">
        <f>IF(OR(AND(F2163&gt;=50,G2163&gt;SUMIF(SeasonTotals!A$2:A$9,A2163,SeasonTotals!F$2:F$9)),AND(G2163&gt;0.885,F2163&gt;=50,D2163&lt;3)),1,0)</f>
        <v>0</v>
      </c>
      <c r="J2163" s="4">
        <f t="shared" si="134"/>
        <v>0</v>
      </c>
      <c r="K2163" s="5">
        <f t="shared" si="135"/>
        <v>0</v>
      </c>
    </row>
    <row r="2164" spans="1:11" x14ac:dyDescent="0.25">
      <c r="A2164" t="s">
        <v>10</v>
      </c>
      <c r="B2164" t="s">
        <v>80</v>
      </c>
      <c r="C2164">
        <v>1</v>
      </c>
      <c r="D2164">
        <v>4</v>
      </c>
      <c r="E2164">
        <v>19</v>
      </c>
      <c r="F2164">
        <v>56</v>
      </c>
      <c r="G2164" s="1">
        <f t="shared" si="132"/>
        <v>0.82608695652173914</v>
      </c>
      <c r="H2164" s="4">
        <f t="shared" si="133"/>
        <v>0</v>
      </c>
      <c r="I2164" s="5">
        <f>IF(OR(AND(F2164&gt;=50,G2164&gt;SUMIF(SeasonTotals!A$2:A$9,A2164,SeasonTotals!F$2:F$9)),AND(G2164&gt;0.885,F2164&gt;=50,D2164&lt;3)),1,0)</f>
        <v>0</v>
      </c>
      <c r="J2164" s="4">
        <f t="shared" si="134"/>
        <v>1</v>
      </c>
      <c r="K2164" s="5">
        <f t="shared" si="135"/>
        <v>0</v>
      </c>
    </row>
    <row r="2165" spans="1:11" x14ac:dyDescent="0.25">
      <c r="A2165" t="s">
        <v>10</v>
      </c>
      <c r="B2165" t="s">
        <v>80</v>
      </c>
      <c r="C2165">
        <v>1</v>
      </c>
      <c r="D2165">
        <v>1</v>
      </c>
      <c r="E2165">
        <v>34</v>
      </c>
      <c r="F2165">
        <v>64</v>
      </c>
      <c r="G2165" s="1">
        <f t="shared" si="132"/>
        <v>0.97142857142857142</v>
      </c>
      <c r="H2165" s="4">
        <f t="shared" si="133"/>
        <v>1</v>
      </c>
      <c r="I2165" s="5">
        <f>IF(OR(AND(F2165&gt;=50,G2165&gt;SUMIF(SeasonTotals!A$2:A$9,A2165,SeasonTotals!F$2:F$9)),AND(G2165&gt;0.885,F2165&gt;=50,D2165&lt;3)),1,0)</f>
        <v>1</v>
      </c>
      <c r="J2165" s="4">
        <f t="shared" si="134"/>
        <v>0</v>
      </c>
      <c r="K2165" s="5">
        <f t="shared" si="135"/>
        <v>0</v>
      </c>
    </row>
    <row r="2166" spans="1:11" x14ac:dyDescent="0.25">
      <c r="A2166" t="s">
        <v>10</v>
      </c>
      <c r="B2166" t="s">
        <v>80</v>
      </c>
      <c r="C2166">
        <v>1</v>
      </c>
      <c r="D2166">
        <v>1</v>
      </c>
      <c r="E2166">
        <v>23</v>
      </c>
      <c r="F2166">
        <v>59</v>
      </c>
      <c r="G2166" s="1">
        <f t="shared" si="132"/>
        <v>0.95833333333333337</v>
      </c>
      <c r="H2166" s="4">
        <f t="shared" si="133"/>
        <v>1</v>
      </c>
      <c r="I2166" s="5">
        <f>IF(OR(AND(F2166&gt;=50,G2166&gt;SUMIF(SeasonTotals!A$2:A$9,A2166,SeasonTotals!F$2:F$9)),AND(G2166&gt;0.885,F2166&gt;=50,D2166&lt;3)),1,0)</f>
        <v>1</v>
      </c>
      <c r="J2166" s="4">
        <f t="shared" si="134"/>
        <v>0</v>
      </c>
      <c r="K2166" s="5">
        <f t="shared" si="135"/>
        <v>0</v>
      </c>
    </row>
    <row r="2167" spans="1:11" x14ac:dyDescent="0.25">
      <c r="A2167" t="s">
        <v>10</v>
      </c>
      <c r="B2167" t="s">
        <v>80</v>
      </c>
      <c r="C2167">
        <v>1</v>
      </c>
      <c r="D2167">
        <v>1</v>
      </c>
      <c r="E2167">
        <v>24</v>
      </c>
      <c r="F2167">
        <v>64</v>
      </c>
      <c r="G2167" s="1">
        <f t="shared" si="132"/>
        <v>0.96</v>
      </c>
      <c r="H2167" s="4">
        <f t="shared" si="133"/>
        <v>1</v>
      </c>
      <c r="I2167" s="5">
        <f>IF(OR(AND(F2167&gt;=50,G2167&gt;SUMIF(SeasonTotals!A$2:A$9,A2167,SeasonTotals!F$2:F$9)),AND(G2167&gt;0.885,F2167&gt;=50,D2167&lt;3)),1,0)</f>
        <v>1</v>
      </c>
      <c r="J2167" s="4">
        <f t="shared" si="134"/>
        <v>0</v>
      </c>
      <c r="K2167" s="5">
        <f t="shared" si="135"/>
        <v>0</v>
      </c>
    </row>
    <row r="2168" spans="1:11" x14ac:dyDescent="0.25">
      <c r="A2168" t="s">
        <v>10</v>
      </c>
      <c r="B2168" t="s">
        <v>80</v>
      </c>
      <c r="C2168">
        <v>1</v>
      </c>
      <c r="D2168">
        <v>3</v>
      </c>
      <c r="E2168">
        <v>13</v>
      </c>
      <c r="F2168">
        <v>31</v>
      </c>
      <c r="G2168" s="1">
        <f t="shared" si="132"/>
        <v>0.8125</v>
      </c>
      <c r="H2168" s="4">
        <f t="shared" si="133"/>
        <v>0</v>
      </c>
      <c r="I2168" s="5">
        <f>IF(OR(AND(F2168&gt;=50,G2168&gt;SUMIF(SeasonTotals!A$2:A$9,A2168,SeasonTotals!F$2:F$9)),AND(G2168&gt;0.885,F2168&gt;=50,D2168&lt;3)),1,0)</f>
        <v>0</v>
      </c>
      <c r="J2168" s="4">
        <f t="shared" si="134"/>
        <v>1</v>
      </c>
      <c r="K2168" s="5">
        <f t="shared" si="135"/>
        <v>1</v>
      </c>
    </row>
    <row r="2169" spans="1:11" x14ac:dyDescent="0.25">
      <c r="A2169" t="s">
        <v>10</v>
      </c>
      <c r="B2169" t="s">
        <v>80</v>
      </c>
      <c r="C2169">
        <v>1</v>
      </c>
      <c r="D2169">
        <v>4</v>
      </c>
      <c r="E2169">
        <v>25</v>
      </c>
      <c r="F2169">
        <v>57</v>
      </c>
      <c r="G2169" s="1">
        <f t="shared" si="132"/>
        <v>0.86206896551724133</v>
      </c>
      <c r="H2169" s="4">
        <f t="shared" si="133"/>
        <v>0</v>
      </c>
      <c r="I2169" s="5">
        <f>IF(OR(AND(F2169&gt;=50,G2169&gt;SUMIF(SeasonTotals!A$2:A$9,A2169,SeasonTotals!F$2:F$9)),AND(G2169&gt;0.885,F2169&gt;=50,D2169&lt;3)),1,0)</f>
        <v>0</v>
      </c>
      <c r="J2169" s="4">
        <f t="shared" si="134"/>
        <v>0</v>
      </c>
      <c r="K2169" s="5">
        <f t="shared" si="135"/>
        <v>0</v>
      </c>
    </row>
    <row r="2170" spans="1:11" x14ac:dyDescent="0.25">
      <c r="A2170" t="s">
        <v>10</v>
      </c>
      <c r="B2170" t="s">
        <v>80</v>
      </c>
      <c r="C2170">
        <v>1</v>
      </c>
      <c r="D2170">
        <v>1</v>
      </c>
      <c r="E2170">
        <v>28</v>
      </c>
      <c r="F2170">
        <v>64</v>
      </c>
      <c r="G2170" s="1">
        <f t="shared" si="132"/>
        <v>0.96551724137931039</v>
      </c>
      <c r="H2170" s="4">
        <f t="shared" si="133"/>
        <v>1</v>
      </c>
      <c r="I2170" s="5">
        <f>IF(OR(AND(F2170&gt;=50,G2170&gt;SUMIF(SeasonTotals!A$2:A$9,A2170,SeasonTotals!F$2:F$9)),AND(G2170&gt;0.885,F2170&gt;=50,D2170&lt;3)),1,0)</f>
        <v>1</v>
      </c>
      <c r="J2170" s="4">
        <f t="shared" si="134"/>
        <v>0</v>
      </c>
      <c r="K2170" s="5">
        <f t="shared" si="135"/>
        <v>0</v>
      </c>
    </row>
    <row r="2171" spans="1:11" x14ac:dyDescent="0.25">
      <c r="A2171" t="s">
        <v>10</v>
      </c>
      <c r="B2171" t="s">
        <v>80</v>
      </c>
      <c r="C2171">
        <v>1</v>
      </c>
      <c r="D2171">
        <v>2</v>
      </c>
      <c r="E2171">
        <v>23</v>
      </c>
      <c r="F2171">
        <v>65</v>
      </c>
      <c r="G2171" s="1">
        <f t="shared" si="132"/>
        <v>0.92</v>
      </c>
      <c r="H2171" s="4">
        <f t="shared" si="133"/>
        <v>1</v>
      </c>
      <c r="I2171" s="5">
        <f>IF(OR(AND(F2171&gt;=50,G2171&gt;SUMIF(SeasonTotals!A$2:A$9,A2171,SeasonTotals!F$2:F$9)),AND(G2171&gt;0.885,F2171&gt;=50,D2171&lt;3)),1,0)</f>
        <v>1</v>
      </c>
      <c r="J2171" s="4">
        <f t="shared" si="134"/>
        <v>0</v>
      </c>
      <c r="K2171" s="5">
        <f t="shared" si="135"/>
        <v>0</v>
      </c>
    </row>
    <row r="2172" spans="1:11" x14ac:dyDescent="0.25">
      <c r="A2172" t="s">
        <v>10</v>
      </c>
      <c r="B2172" t="s">
        <v>80</v>
      </c>
      <c r="C2172">
        <v>1</v>
      </c>
      <c r="D2172">
        <v>2</v>
      </c>
      <c r="E2172">
        <v>33</v>
      </c>
      <c r="F2172">
        <v>57</v>
      </c>
      <c r="G2172" s="1">
        <f t="shared" si="132"/>
        <v>0.94285714285714284</v>
      </c>
      <c r="H2172" s="4">
        <f t="shared" si="133"/>
        <v>1</v>
      </c>
      <c r="I2172" s="5">
        <f>IF(OR(AND(F2172&gt;=50,G2172&gt;SUMIF(SeasonTotals!A$2:A$9,A2172,SeasonTotals!F$2:F$9)),AND(G2172&gt;0.885,F2172&gt;=50,D2172&lt;3)),1,0)</f>
        <v>1</v>
      </c>
      <c r="J2172" s="4">
        <f t="shared" si="134"/>
        <v>0</v>
      </c>
      <c r="K2172" s="5">
        <f t="shared" si="135"/>
        <v>0</v>
      </c>
    </row>
    <row r="2173" spans="1:11" x14ac:dyDescent="0.25">
      <c r="A2173" t="s">
        <v>10</v>
      </c>
      <c r="B2173" t="s">
        <v>80</v>
      </c>
      <c r="C2173">
        <v>1</v>
      </c>
      <c r="D2173">
        <v>1</v>
      </c>
      <c r="E2173">
        <v>23</v>
      </c>
      <c r="F2173">
        <v>60</v>
      </c>
      <c r="G2173" s="1">
        <f t="shared" si="132"/>
        <v>0.95833333333333337</v>
      </c>
      <c r="H2173" s="4">
        <f t="shared" si="133"/>
        <v>1</v>
      </c>
      <c r="I2173" s="5">
        <f>IF(OR(AND(F2173&gt;=50,G2173&gt;SUMIF(SeasonTotals!A$2:A$9,A2173,SeasonTotals!F$2:F$9)),AND(G2173&gt;0.885,F2173&gt;=50,D2173&lt;3)),1,0)</f>
        <v>1</v>
      </c>
      <c r="J2173" s="4">
        <f t="shared" si="134"/>
        <v>0</v>
      </c>
      <c r="K2173" s="5">
        <f t="shared" si="135"/>
        <v>0</v>
      </c>
    </row>
    <row r="2174" spans="1:11" x14ac:dyDescent="0.25">
      <c r="A2174" t="s">
        <v>10</v>
      </c>
      <c r="B2174" t="s">
        <v>80</v>
      </c>
      <c r="C2174">
        <v>1</v>
      </c>
      <c r="D2174">
        <v>4</v>
      </c>
      <c r="E2174">
        <v>19</v>
      </c>
      <c r="F2174">
        <v>58</v>
      </c>
      <c r="G2174" s="1">
        <f t="shared" si="132"/>
        <v>0.82608695652173914</v>
      </c>
      <c r="H2174" s="4">
        <f t="shared" si="133"/>
        <v>0</v>
      </c>
      <c r="I2174" s="5">
        <f>IF(OR(AND(F2174&gt;=50,G2174&gt;SUMIF(SeasonTotals!A$2:A$9,A2174,SeasonTotals!F$2:F$9)),AND(G2174&gt;0.885,F2174&gt;=50,D2174&lt;3)),1,0)</f>
        <v>0</v>
      </c>
      <c r="J2174" s="4">
        <f t="shared" si="134"/>
        <v>1</v>
      </c>
      <c r="K2174" s="5">
        <f t="shared" si="135"/>
        <v>0</v>
      </c>
    </row>
    <row r="2175" spans="1:11" x14ac:dyDescent="0.25">
      <c r="A2175" t="s">
        <v>10</v>
      </c>
      <c r="B2175" t="s">
        <v>80</v>
      </c>
      <c r="C2175">
        <v>1</v>
      </c>
      <c r="D2175">
        <v>1</v>
      </c>
      <c r="E2175">
        <v>25</v>
      </c>
      <c r="F2175">
        <v>60</v>
      </c>
      <c r="G2175" s="1">
        <f t="shared" si="132"/>
        <v>0.96153846153846156</v>
      </c>
      <c r="H2175" s="4">
        <f t="shared" si="133"/>
        <v>1</v>
      </c>
      <c r="I2175" s="5">
        <f>IF(OR(AND(F2175&gt;=50,G2175&gt;SUMIF(SeasonTotals!A$2:A$9,A2175,SeasonTotals!F$2:F$9)),AND(G2175&gt;0.885,F2175&gt;=50,D2175&lt;3)),1,0)</f>
        <v>1</v>
      </c>
      <c r="J2175" s="4">
        <f t="shared" si="134"/>
        <v>0</v>
      </c>
      <c r="K2175" s="5">
        <f t="shared" si="135"/>
        <v>0</v>
      </c>
    </row>
    <row r="2176" spans="1:11" x14ac:dyDescent="0.25">
      <c r="A2176" t="s">
        <v>10</v>
      </c>
      <c r="B2176" t="s">
        <v>80</v>
      </c>
      <c r="C2176">
        <v>1</v>
      </c>
      <c r="D2176">
        <v>2</v>
      </c>
      <c r="E2176">
        <v>23</v>
      </c>
      <c r="F2176">
        <v>59</v>
      </c>
      <c r="G2176" s="1">
        <f t="shared" si="132"/>
        <v>0.92</v>
      </c>
      <c r="H2176" s="4">
        <f t="shared" si="133"/>
        <v>1</v>
      </c>
      <c r="I2176" s="5">
        <f>IF(OR(AND(F2176&gt;=50,G2176&gt;SUMIF(SeasonTotals!A$2:A$9,A2176,SeasonTotals!F$2:F$9)),AND(G2176&gt;0.885,F2176&gt;=50,D2176&lt;3)),1,0)</f>
        <v>1</v>
      </c>
      <c r="J2176" s="4">
        <f t="shared" si="134"/>
        <v>0</v>
      </c>
      <c r="K2176" s="5">
        <f t="shared" si="135"/>
        <v>0</v>
      </c>
    </row>
    <row r="2177" spans="1:11" x14ac:dyDescent="0.25">
      <c r="A2177" t="s">
        <v>10</v>
      </c>
      <c r="B2177" t="s">
        <v>80</v>
      </c>
      <c r="C2177">
        <v>1</v>
      </c>
      <c r="D2177">
        <v>0</v>
      </c>
      <c r="E2177">
        <v>32</v>
      </c>
      <c r="F2177">
        <v>60</v>
      </c>
      <c r="G2177" s="1">
        <f t="shared" si="132"/>
        <v>1</v>
      </c>
      <c r="H2177" s="4">
        <f t="shared" si="133"/>
        <v>1</v>
      </c>
      <c r="I2177" s="5">
        <f>IF(OR(AND(F2177&gt;=50,G2177&gt;SUMIF(SeasonTotals!A$2:A$9,A2177,SeasonTotals!F$2:F$9)),AND(G2177&gt;0.885,F2177&gt;=50,D2177&lt;3)),1,0)</f>
        <v>1</v>
      </c>
      <c r="J2177" s="4">
        <f t="shared" si="134"/>
        <v>0</v>
      </c>
      <c r="K2177" s="5">
        <f t="shared" si="135"/>
        <v>0</v>
      </c>
    </row>
    <row r="2178" spans="1:11" x14ac:dyDescent="0.25">
      <c r="A2178" t="s">
        <v>10</v>
      </c>
      <c r="B2178" t="s">
        <v>80</v>
      </c>
      <c r="C2178">
        <v>1</v>
      </c>
      <c r="D2178">
        <v>2</v>
      </c>
      <c r="E2178">
        <v>18</v>
      </c>
      <c r="F2178">
        <v>40</v>
      </c>
      <c r="G2178" s="1">
        <f t="shared" ref="G2178:G2241" si="136">E2178/MAX(1,SUM(D2178:E2178))</f>
        <v>0.9</v>
      </c>
      <c r="H2178" s="4">
        <f t="shared" ref="H2178:H2241" si="137">IF(AND(F2178&gt;=50,OR(G2178&gt;0.913,AND(G2178&gt;0.885,D2178&lt;3))),1,0)</f>
        <v>0</v>
      </c>
      <c r="I2178" s="5">
        <f>IF(OR(AND(F2178&gt;=50,G2178&gt;SUMIF(SeasonTotals!A$2:A$9,A2178,SeasonTotals!F$2:F$9)),AND(G2178&gt;0.885,F2178&gt;=50,D2178&lt;3)),1,0)</f>
        <v>0</v>
      </c>
      <c r="J2178" s="4">
        <f t="shared" ref="J2178:J2241" si="138">IF(G2178&lt;0.85,1,0)</f>
        <v>0</v>
      </c>
      <c r="K2178" s="5">
        <f t="shared" ref="K2178:K2241" si="139">IF(F2178&lt;55,1,0)</f>
        <v>1</v>
      </c>
    </row>
    <row r="2179" spans="1:11" x14ac:dyDescent="0.25">
      <c r="A2179" t="s">
        <v>10</v>
      </c>
      <c r="B2179" t="s">
        <v>80</v>
      </c>
      <c r="C2179">
        <v>1</v>
      </c>
      <c r="D2179">
        <v>2</v>
      </c>
      <c r="E2179">
        <v>30</v>
      </c>
      <c r="F2179">
        <v>60</v>
      </c>
      <c r="G2179" s="1">
        <f t="shared" si="136"/>
        <v>0.9375</v>
      </c>
      <c r="H2179" s="4">
        <f t="shared" si="137"/>
        <v>1</v>
      </c>
      <c r="I2179" s="5">
        <f>IF(OR(AND(F2179&gt;=50,G2179&gt;SUMIF(SeasonTotals!A$2:A$9,A2179,SeasonTotals!F$2:F$9)),AND(G2179&gt;0.885,F2179&gt;=50,D2179&lt;3)),1,0)</f>
        <v>1</v>
      </c>
      <c r="J2179" s="4">
        <f t="shared" si="138"/>
        <v>0</v>
      </c>
      <c r="K2179" s="5">
        <f t="shared" si="139"/>
        <v>0</v>
      </c>
    </row>
    <row r="2180" spans="1:11" x14ac:dyDescent="0.25">
      <c r="A2180" t="s">
        <v>10</v>
      </c>
      <c r="B2180" t="s">
        <v>80</v>
      </c>
      <c r="C2180">
        <v>1</v>
      </c>
      <c r="D2180">
        <v>2</v>
      </c>
      <c r="E2180">
        <v>24</v>
      </c>
      <c r="F2180">
        <v>65</v>
      </c>
      <c r="G2180" s="1">
        <f t="shared" si="136"/>
        <v>0.92307692307692313</v>
      </c>
      <c r="H2180" s="4">
        <f t="shared" si="137"/>
        <v>1</v>
      </c>
      <c r="I2180" s="5">
        <f>IF(OR(AND(F2180&gt;=50,G2180&gt;SUMIF(SeasonTotals!A$2:A$9,A2180,SeasonTotals!F$2:F$9)),AND(G2180&gt;0.885,F2180&gt;=50,D2180&lt;3)),1,0)</f>
        <v>1</v>
      </c>
      <c r="J2180" s="4">
        <f t="shared" si="138"/>
        <v>0</v>
      </c>
      <c r="K2180" s="5">
        <f t="shared" si="139"/>
        <v>0</v>
      </c>
    </row>
    <row r="2181" spans="1:11" x14ac:dyDescent="0.25">
      <c r="A2181" t="s">
        <v>10</v>
      </c>
      <c r="B2181" t="s">
        <v>80</v>
      </c>
      <c r="C2181">
        <v>1</v>
      </c>
      <c r="D2181">
        <v>2</v>
      </c>
      <c r="E2181">
        <v>35</v>
      </c>
      <c r="F2181">
        <v>64</v>
      </c>
      <c r="G2181" s="1">
        <f t="shared" si="136"/>
        <v>0.94594594594594594</v>
      </c>
      <c r="H2181" s="4">
        <f t="shared" si="137"/>
        <v>1</v>
      </c>
      <c r="I2181" s="5">
        <f>IF(OR(AND(F2181&gt;=50,G2181&gt;SUMIF(SeasonTotals!A$2:A$9,A2181,SeasonTotals!F$2:F$9)),AND(G2181&gt;0.885,F2181&gt;=50,D2181&lt;3)),1,0)</f>
        <v>1</v>
      </c>
      <c r="J2181" s="4">
        <f t="shared" si="138"/>
        <v>0</v>
      </c>
      <c r="K2181" s="5">
        <f t="shared" si="139"/>
        <v>0</v>
      </c>
    </row>
    <row r="2182" spans="1:11" x14ac:dyDescent="0.25">
      <c r="A2182" t="s">
        <v>10</v>
      </c>
      <c r="B2182" t="s">
        <v>80</v>
      </c>
      <c r="C2182">
        <v>1</v>
      </c>
      <c r="D2182">
        <v>3</v>
      </c>
      <c r="E2182">
        <v>22</v>
      </c>
      <c r="F2182">
        <v>60</v>
      </c>
      <c r="G2182" s="1">
        <f t="shared" si="136"/>
        <v>0.88</v>
      </c>
      <c r="H2182" s="4">
        <f t="shared" si="137"/>
        <v>0</v>
      </c>
      <c r="I2182" s="5">
        <f>IF(OR(AND(F2182&gt;=50,G2182&gt;SUMIF(SeasonTotals!A$2:A$9,A2182,SeasonTotals!F$2:F$9)),AND(G2182&gt;0.885,F2182&gt;=50,D2182&lt;3)),1,0)</f>
        <v>0</v>
      </c>
      <c r="J2182" s="4">
        <f t="shared" si="138"/>
        <v>0</v>
      </c>
      <c r="K2182" s="5">
        <f t="shared" si="139"/>
        <v>0</v>
      </c>
    </row>
    <row r="2183" spans="1:11" x14ac:dyDescent="0.25">
      <c r="A2183" t="s">
        <v>10</v>
      </c>
      <c r="B2183" t="s">
        <v>80</v>
      </c>
      <c r="C2183">
        <v>1</v>
      </c>
      <c r="D2183">
        <v>1</v>
      </c>
      <c r="E2183">
        <v>25</v>
      </c>
      <c r="F2183">
        <v>60</v>
      </c>
      <c r="G2183" s="1">
        <f t="shared" si="136"/>
        <v>0.96153846153846156</v>
      </c>
      <c r="H2183" s="4">
        <f t="shared" si="137"/>
        <v>1</v>
      </c>
      <c r="I2183" s="5">
        <f>IF(OR(AND(F2183&gt;=50,G2183&gt;SUMIF(SeasonTotals!A$2:A$9,A2183,SeasonTotals!F$2:F$9)),AND(G2183&gt;0.885,F2183&gt;=50,D2183&lt;3)),1,0)</f>
        <v>1</v>
      </c>
      <c r="J2183" s="4">
        <f t="shared" si="138"/>
        <v>0</v>
      </c>
      <c r="K2183" s="5">
        <f t="shared" si="139"/>
        <v>0</v>
      </c>
    </row>
    <row r="2184" spans="1:11" x14ac:dyDescent="0.25">
      <c r="A2184" t="s">
        <v>10</v>
      </c>
      <c r="B2184" t="s">
        <v>80</v>
      </c>
      <c r="C2184">
        <v>1</v>
      </c>
      <c r="D2184">
        <v>0</v>
      </c>
      <c r="E2184">
        <v>35</v>
      </c>
      <c r="F2184">
        <v>59</v>
      </c>
      <c r="G2184" s="1">
        <f t="shared" si="136"/>
        <v>1</v>
      </c>
      <c r="H2184" s="4">
        <f t="shared" si="137"/>
        <v>1</v>
      </c>
      <c r="I2184" s="5">
        <f>IF(OR(AND(F2184&gt;=50,G2184&gt;SUMIF(SeasonTotals!A$2:A$9,A2184,SeasonTotals!F$2:F$9)),AND(G2184&gt;0.885,F2184&gt;=50,D2184&lt;3)),1,0)</f>
        <v>1</v>
      </c>
      <c r="J2184" s="4">
        <f t="shared" si="138"/>
        <v>0</v>
      </c>
      <c r="K2184" s="5">
        <f t="shared" si="139"/>
        <v>0</v>
      </c>
    </row>
    <row r="2185" spans="1:11" x14ac:dyDescent="0.25">
      <c r="A2185" t="s">
        <v>10</v>
      </c>
      <c r="B2185" t="s">
        <v>80</v>
      </c>
      <c r="C2185">
        <v>1</v>
      </c>
      <c r="D2185">
        <v>4</v>
      </c>
      <c r="E2185">
        <v>7</v>
      </c>
      <c r="F2185">
        <v>12</v>
      </c>
      <c r="G2185" s="1">
        <f t="shared" si="136"/>
        <v>0.63636363636363635</v>
      </c>
      <c r="H2185" s="4">
        <f t="shared" si="137"/>
        <v>0</v>
      </c>
      <c r="I2185" s="5">
        <f>IF(OR(AND(F2185&gt;=50,G2185&gt;SUMIF(SeasonTotals!A$2:A$9,A2185,SeasonTotals!F$2:F$9)),AND(G2185&gt;0.885,F2185&gt;=50,D2185&lt;3)),1,0)</f>
        <v>0</v>
      </c>
      <c r="J2185" s="4">
        <f t="shared" si="138"/>
        <v>1</v>
      </c>
      <c r="K2185" s="5">
        <f t="shared" si="139"/>
        <v>1</v>
      </c>
    </row>
    <row r="2186" spans="1:11" x14ac:dyDescent="0.25">
      <c r="A2186" t="s">
        <v>10</v>
      </c>
      <c r="B2186" t="s">
        <v>80</v>
      </c>
      <c r="C2186">
        <v>1</v>
      </c>
      <c r="D2186">
        <v>3</v>
      </c>
      <c r="E2186">
        <v>21</v>
      </c>
      <c r="F2186">
        <v>59</v>
      </c>
      <c r="G2186" s="1">
        <f t="shared" si="136"/>
        <v>0.875</v>
      </c>
      <c r="H2186" s="4">
        <f t="shared" si="137"/>
        <v>0</v>
      </c>
      <c r="I2186" s="5">
        <f>IF(OR(AND(F2186&gt;=50,G2186&gt;SUMIF(SeasonTotals!A$2:A$9,A2186,SeasonTotals!F$2:F$9)),AND(G2186&gt;0.885,F2186&gt;=50,D2186&lt;3)),1,0)</f>
        <v>0</v>
      </c>
      <c r="J2186" s="4">
        <f t="shared" si="138"/>
        <v>0</v>
      </c>
      <c r="K2186" s="5">
        <f t="shared" si="139"/>
        <v>0</v>
      </c>
    </row>
    <row r="2187" spans="1:11" x14ac:dyDescent="0.25">
      <c r="A2187" t="s">
        <v>10</v>
      </c>
      <c r="B2187" t="s">
        <v>80</v>
      </c>
      <c r="C2187">
        <v>1</v>
      </c>
      <c r="D2187">
        <v>3</v>
      </c>
      <c r="E2187">
        <v>22</v>
      </c>
      <c r="F2187">
        <v>61</v>
      </c>
      <c r="G2187" s="1">
        <f t="shared" si="136"/>
        <v>0.88</v>
      </c>
      <c r="H2187" s="4">
        <f t="shared" si="137"/>
        <v>0</v>
      </c>
      <c r="I2187" s="5">
        <f>IF(OR(AND(F2187&gt;=50,G2187&gt;SUMIF(SeasonTotals!A$2:A$9,A2187,SeasonTotals!F$2:F$9)),AND(G2187&gt;0.885,F2187&gt;=50,D2187&lt;3)),1,0)</f>
        <v>0</v>
      </c>
      <c r="J2187" s="4">
        <f t="shared" si="138"/>
        <v>0</v>
      </c>
      <c r="K2187" s="5">
        <f t="shared" si="139"/>
        <v>0</v>
      </c>
    </row>
    <row r="2188" spans="1:11" x14ac:dyDescent="0.25">
      <c r="A2188" t="s">
        <v>10</v>
      </c>
      <c r="B2188" t="s">
        <v>80</v>
      </c>
      <c r="C2188">
        <v>1</v>
      </c>
      <c r="D2188">
        <v>1</v>
      </c>
      <c r="E2188">
        <v>34</v>
      </c>
      <c r="F2188">
        <v>60</v>
      </c>
      <c r="G2188" s="1">
        <f t="shared" si="136"/>
        <v>0.97142857142857142</v>
      </c>
      <c r="H2188" s="4">
        <f t="shared" si="137"/>
        <v>1</v>
      </c>
      <c r="I2188" s="5">
        <f>IF(OR(AND(F2188&gt;=50,G2188&gt;SUMIF(SeasonTotals!A$2:A$9,A2188,SeasonTotals!F$2:F$9)),AND(G2188&gt;0.885,F2188&gt;=50,D2188&lt;3)),1,0)</f>
        <v>1</v>
      </c>
      <c r="J2188" s="4">
        <f t="shared" si="138"/>
        <v>0</v>
      </c>
      <c r="K2188" s="5">
        <f t="shared" si="139"/>
        <v>0</v>
      </c>
    </row>
    <row r="2189" spans="1:11" x14ac:dyDescent="0.25">
      <c r="A2189" t="s">
        <v>10</v>
      </c>
      <c r="B2189" t="s">
        <v>80</v>
      </c>
      <c r="C2189">
        <v>1</v>
      </c>
      <c r="D2189">
        <v>4</v>
      </c>
      <c r="E2189">
        <v>31</v>
      </c>
      <c r="F2189">
        <v>58</v>
      </c>
      <c r="G2189" s="1">
        <f t="shared" si="136"/>
        <v>0.88571428571428568</v>
      </c>
      <c r="H2189" s="4">
        <f t="shared" si="137"/>
        <v>0</v>
      </c>
      <c r="I2189" s="5">
        <f>IF(OR(AND(F2189&gt;=50,G2189&gt;SUMIF(SeasonTotals!A$2:A$9,A2189,SeasonTotals!F$2:F$9)),AND(G2189&gt;0.885,F2189&gt;=50,D2189&lt;3)),1,0)</f>
        <v>0</v>
      </c>
      <c r="J2189" s="4">
        <f t="shared" si="138"/>
        <v>0</v>
      </c>
      <c r="K2189" s="5">
        <f t="shared" si="139"/>
        <v>0</v>
      </c>
    </row>
    <row r="2190" spans="1:11" x14ac:dyDescent="0.25">
      <c r="A2190" t="s">
        <v>10</v>
      </c>
      <c r="B2190" t="s">
        <v>80</v>
      </c>
      <c r="C2190">
        <v>1</v>
      </c>
      <c r="D2190">
        <v>3</v>
      </c>
      <c r="E2190">
        <v>32</v>
      </c>
      <c r="F2190">
        <v>65</v>
      </c>
      <c r="G2190" s="1">
        <f t="shared" si="136"/>
        <v>0.91428571428571426</v>
      </c>
      <c r="H2190" s="4">
        <f t="shared" si="137"/>
        <v>1</v>
      </c>
      <c r="I2190" s="5">
        <f>IF(OR(AND(F2190&gt;=50,G2190&gt;SUMIF(SeasonTotals!A$2:A$9,A2190,SeasonTotals!F$2:F$9)),AND(G2190&gt;0.885,F2190&gt;=50,D2190&lt;3)),1,0)</f>
        <v>1</v>
      </c>
      <c r="J2190" s="4">
        <f t="shared" si="138"/>
        <v>0</v>
      </c>
      <c r="K2190" s="5">
        <f t="shared" si="139"/>
        <v>0</v>
      </c>
    </row>
    <row r="2191" spans="1:11" x14ac:dyDescent="0.25">
      <c r="A2191" t="s">
        <v>10</v>
      </c>
      <c r="B2191" t="s">
        <v>80</v>
      </c>
      <c r="C2191">
        <v>1</v>
      </c>
      <c r="D2191">
        <v>2</v>
      </c>
      <c r="E2191">
        <v>24</v>
      </c>
      <c r="F2191">
        <v>52</v>
      </c>
      <c r="G2191" s="1">
        <f t="shared" si="136"/>
        <v>0.92307692307692313</v>
      </c>
      <c r="H2191" s="4">
        <f t="shared" si="137"/>
        <v>1</v>
      </c>
      <c r="I2191" s="5">
        <f>IF(OR(AND(F2191&gt;=50,G2191&gt;SUMIF(SeasonTotals!A$2:A$9,A2191,SeasonTotals!F$2:F$9)),AND(G2191&gt;0.885,F2191&gt;=50,D2191&lt;3)),1,0)</f>
        <v>1</v>
      </c>
      <c r="J2191" s="4">
        <f t="shared" si="138"/>
        <v>0</v>
      </c>
      <c r="K2191" s="5">
        <f t="shared" si="139"/>
        <v>1</v>
      </c>
    </row>
    <row r="2192" spans="1:11" x14ac:dyDescent="0.25">
      <c r="A2192" t="s">
        <v>10</v>
      </c>
      <c r="B2192" t="s">
        <v>80</v>
      </c>
      <c r="C2192">
        <v>1</v>
      </c>
      <c r="D2192">
        <v>6</v>
      </c>
      <c r="E2192">
        <v>27</v>
      </c>
      <c r="F2192">
        <v>60</v>
      </c>
      <c r="G2192" s="1">
        <f t="shared" si="136"/>
        <v>0.81818181818181823</v>
      </c>
      <c r="H2192" s="4">
        <f t="shared" si="137"/>
        <v>0</v>
      </c>
      <c r="I2192" s="5">
        <f>IF(OR(AND(F2192&gt;=50,G2192&gt;SUMIF(SeasonTotals!A$2:A$9,A2192,SeasonTotals!F$2:F$9)),AND(G2192&gt;0.885,F2192&gt;=50,D2192&lt;3)),1,0)</f>
        <v>0</v>
      </c>
      <c r="J2192" s="4">
        <f t="shared" si="138"/>
        <v>1</v>
      </c>
      <c r="K2192" s="5">
        <f t="shared" si="139"/>
        <v>0</v>
      </c>
    </row>
    <row r="2193" spans="1:11" x14ac:dyDescent="0.25">
      <c r="A2193" t="s">
        <v>10</v>
      </c>
      <c r="B2193" t="s">
        <v>80</v>
      </c>
      <c r="C2193">
        <v>1</v>
      </c>
      <c r="D2193">
        <v>4</v>
      </c>
      <c r="E2193">
        <v>35</v>
      </c>
      <c r="F2193">
        <v>58</v>
      </c>
      <c r="G2193" s="1">
        <f t="shared" si="136"/>
        <v>0.89743589743589747</v>
      </c>
      <c r="H2193" s="4">
        <f t="shared" si="137"/>
        <v>0</v>
      </c>
      <c r="I2193" s="5">
        <f>IF(OR(AND(F2193&gt;=50,G2193&gt;SUMIF(SeasonTotals!A$2:A$9,A2193,SeasonTotals!F$2:F$9)),AND(G2193&gt;0.885,F2193&gt;=50,D2193&lt;3)),1,0)</f>
        <v>0</v>
      </c>
      <c r="J2193" s="4">
        <f t="shared" si="138"/>
        <v>0</v>
      </c>
      <c r="K2193" s="5">
        <f t="shared" si="139"/>
        <v>0</v>
      </c>
    </row>
    <row r="2194" spans="1:11" x14ac:dyDescent="0.25">
      <c r="A2194" t="s">
        <v>10</v>
      </c>
      <c r="B2194" t="s">
        <v>80</v>
      </c>
      <c r="C2194">
        <v>1</v>
      </c>
      <c r="D2194">
        <v>2</v>
      </c>
      <c r="E2194">
        <v>19</v>
      </c>
      <c r="F2194">
        <v>60</v>
      </c>
      <c r="G2194" s="1">
        <f t="shared" si="136"/>
        <v>0.90476190476190477</v>
      </c>
      <c r="H2194" s="4">
        <f t="shared" si="137"/>
        <v>1</v>
      </c>
      <c r="I2194" s="5">
        <f>IF(OR(AND(F2194&gt;=50,G2194&gt;SUMIF(SeasonTotals!A$2:A$9,A2194,SeasonTotals!F$2:F$9)),AND(G2194&gt;0.885,F2194&gt;=50,D2194&lt;3)),1,0)</f>
        <v>1</v>
      </c>
      <c r="J2194" s="4">
        <f t="shared" si="138"/>
        <v>0</v>
      </c>
      <c r="K2194" s="5">
        <f t="shared" si="139"/>
        <v>0</v>
      </c>
    </row>
    <row r="2195" spans="1:11" x14ac:dyDescent="0.25">
      <c r="A2195" t="s">
        <v>10</v>
      </c>
      <c r="B2195" t="s">
        <v>80</v>
      </c>
      <c r="C2195">
        <v>1</v>
      </c>
      <c r="D2195">
        <v>3</v>
      </c>
      <c r="E2195">
        <v>20</v>
      </c>
      <c r="F2195">
        <v>58</v>
      </c>
      <c r="G2195" s="1">
        <f t="shared" si="136"/>
        <v>0.86956521739130432</v>
      </c>
      <c r="H2195" s="4">
        <f t="shared" si="137"/>
        <v>0</v>
      </c>
      <c r="I2195" s="5">
        <f>IF(OR(AND(F2195&gt;=50,G2195&gt;SUMIF(SeasonTotals!A$2:A$9,A2195,SeasonTotals!F$2:F$9)),AND(G2195&gt;0.885,F2195&gt;=50,D2195&lt;3)),1,0)</f>
        <v>0</v>
      </c>
      <c r="J2195" s="4">
        <f t="shared" si="138"/>
        <v>0</v>
      </c>
      <c r="K2195" s="5">
        <f t="shared" si="139"/>
        <v>0</v>
      </c>
    </row>
    <row r="2196" spans="1:11" x14ac:dyDescent="0.25">
      <c r="A2196" t="s">
        <v>10</v>
      </c>
      <c r="B2196" t="s">
        <v>80</v>
      </c>
      <c r="C2196">
        <v>1</v>
      </c>
      <c r="D2196">
        <v>4</v>
      </c>
      <c r="E2196">
        <v>31</v>
      </c>
      <c r="F2196">
        <v>63</v>
      </c>
      <c r="G2196" s="1">
        <f t="shared" si="136"/>
        <v>0.88571428571428568</v>
      </c>
      <c r="H2196" s="4">
        <f t="shared" si="137"/>
        <v>0</v>
      </c>
      <c r="I2196" s="5">
        <f>IF(OR(AND(F2196&gt;=50,G2196&gt;SUMIF(SeasonTotals!A$2:A$9,A2196,SeasonTotals!F$2:F$9)),AND(G2196&gt;0.885,F2196&gt;=50,D2196&lt;3)),1,0)</f>
        <v>0</v>
      </c>
      <c r="J2196" s="4">
        <f t="shared" si="138"/>
        <v>0</v>
      </c>
      <c r="K2196" s="5">
        <f t="shared" si="139"/>
        <v>0</v>
      </c>
    </row>
    <row r="2197" spans="1:11" x14ac:dyDescent="0.25">
      <c r="A2197" t="s">
        <v>10</v>
      </c>
      <c r="B2197" t="s">
        <v>80</v>
      </c>
      <c r="C2197">
        <v>1</v>
      </c>
      <c r="D2197">
        <v>2</v>
      </c>
      <c r="E2197">
        <v>24</v>
      </c>
      <c r="F2197">
        <v>65</v>
      </c>
      <c r="G2197" s="1">
        <f t="shared" si="136"/>
        <v>0.92307692307692313</v>
      </c>
      <c r="H2197" s="4">
        <f t="shared" si="137"/>
        <v>1</v>
      </c>
      <c r="I2197" s="5">
        <f>IF(OR(AND(F2197&gt;=50,G2197&gt;SUMIF(SeasonTotals!A$2:A$9,A2197,SeasonTotals!F$2:F$9)),AND(G2197&gt;0.885,F2197&gt;=50,D2197&lt;3)),1,0)</f>
        <v>1</v>
      </c>
      <c r="J2197" s="4">
        <f t="shared" si="138"/>
        <v>0</v>
      </c>
      <c r="K2197" s="5">
        <f t="shared" si="139"/>
        <v>0</v>
      </c>
    </row>
    <row r="2198" spans="1:11" x14ac:dyDescent="0.25">
      <c r="A2198" t="s">
        <v>10</v>
      </c>
      <c r="B2198" t="s">
        <v>80</v>
      </c>
      <c r="C2198">
        <v>1</v>
      </c>
      <c r="D2198">
        <v>6</v>
      </c>
      <c r="E2198">
        <v>26</v>
      </c>
      <c r="F2198">
        <v>49</v>
      </c>
      <c r="G2198" s="1">
        <f t="shared" si="136"/>
        <v>0.8125</v>
      </c>
      <c r="H2198" s="4">
        <f t="shared" si="137"/>
        <v>0</v>
      </c>
      <c r="I2198" s="5">
        <f>IF(OR(AND(F2198&gt;=50,G2198&gt;SUMIF(SeasonTotals!A$2:A$9,A2198,SeasonTotals!F$2:F$9)),AND(G2198&gt;0.885,F2198&gt;=50,D2198&lt;3)),1,0)</f>
        <v>0</v>
      </c>
      <c r="J2198" s="4">
        <f t="shared" si="138"/>
        <v>1</v>
      </c>
      <c r="K2198" s="5">
        <f t="shared" si="139"/>
        <v>1</v>
      </c>
    </row>
    <row r="2199" spans="1:11" x14ac:dyDescent="0.25">
      <c r="A2199" t="s">
        <v>10</v>
      </c>
      <c r="B2199" t="s">
        <v>80</v>
      </c>
      <c r="C2199">
        <v>1</v>
      </c>
      <c r="D2199">
        <v>1</v>
      </c>
      <c r="E2199">
        <v>27</v>
      </c>
      <c r="F2199">
        <v>60</v>
      </c>
      <c r="G2199" s="1">
        <f t="shared" si="136"/>
        <v>0.9642857142857143</v>
      </c>
      <c r="H2199" s="4">
        <f t="shared" si="137"/>
        <v>1</v>
      </c>
      <c r="I2199" s="5">
        <f>IF(OR(AND(F2199&gt;=50,G2199&gt;SUMIF(SeasonTotals!A$2:A$9,A2199,SeasonTotals!F$2:F$9)),AND(G2199&gt;0.885,F2199&gt;=50,D2199&lt;3)),1,0)</f>
        <v>1</v>
      </c>
      <c r="J2199" s="4">
        <f t="shared" si="138"/>
        <v>0</v>
      </c>
      <c r="K2199" s="5">
        <f t="shared" si="139"/>
        <v>0</v>
      </c>
    </row>
    <row r="2200" spans="1:11" x14ac:dyDescent="0.25">
      <c r="A2200" t="s">
        <v>10</v>
      </c>
      <c r="B2200" t="s">
        <v>80</v>
      </c>
      <c r="C2200">
        <v>1</v>
      </c>
      <c r="D2200">
        <v>2</v>
      </c>
      <c r="E2200">
        <v>30</v>
      </c>
      <c r="F2200">
        <v>60</v>
      </c>
      <c r="G2200" s="1">
        <f t="shared" si="136"/>
        <v>0.9375</v>
      </c>
      <c r="H2200" s="4">
        <f t="shared" si="137"/>
        <v>1</v>
      </c>
      <c r="I2200" s="5">
        <f>IF(OR(AND(F2200&gt;=50,G2200&gt;SUMIF(SeasonTotals!A$2:A$9,A2200,SeasonTotals!F$2:F$9)),AND(G2200&gt;0.885,F2200&gt;=50,D2200&lt;3)),1,0)</f>
        <v>1</v>
      </c>
      <c r="J2200" s="4">
        <f t="shared" si="138"/>
        <v>0</v>
      </c>
      <c r="K2200" s="5">
        <f t="shared" si="139"/>
        <v>0</v>
      </c>
    </row>
    <row r="2201" spans="1:11" x14ac:dyDescent="0.25">
      <c r="A2201" t="s">
        <v>10</v>
      </c>
      <c r="B2201" t="s">
        <v>80</v>
      </c>
      <c r="C2201">
        <v>1</v>
      </c>
      <c r="D2201">
        <v>4</v>
      </c>
      <c r="E2201">
        <v>15</v>
      </c>
      <c r="F2201">
        <v>60</v>
      </c>
      <c r="G2201" s="1">
        <f t="shared" si="136"/>
        <v>0.78947368421052633</v>
      </c>
      <c r="H2201" s="4">
        <f t="shared" si="137"/>
        <v>0</v>
      </c>
      <c r="I2201" s="5">
        <f>IF(OR(AND(F2201&gt;=50,G2201&gt;SUMIF(SeasonTotals!A$2:A$9,A2201,SeasonTotals!F$2:F$9)),AND(G2201&gt;0.885,F2201&gt;=50,D2201&lt;3)),1,0)</f>
        <v>0</v>
      </c>
      <c r="J2201" s="4">
        <f t="shared" si="138"/>
        <v>1</v>
      </c>
      <c r="K2201" s="5">
        <f t="shared" si="139"/>
        <v>0</v>
      </c>
    </row>
    <row r="2202" spans="1:11" x14ac:dyDescent="0.25">
      <c r="A2202" t="s">
        <v>10</v>
      </c>
      <c r="B2202" t="s">
        <v>80</v>
      </c>
      <c r="C2202">
        <v>1</v>
      </c>
      <c r="D2202">
        <v>4</v>
      </c>
      <c r="E2202">
        <v>20</v>
      </c>
      <c r="F2202">
        <v>59</v>
      </c>
      <c r="G2202" s="1">
        <f t="shared" si="136"/>
        <v>0.83333333333333337</v>
      </c>
      <c r="H2202" s="4">
        <f t="shared" si="137"/>
        <v>0</v>
      </c>
      <c r="I2202" s="5">
        <f>IF(OR(AND(F2202&gt;=50,G2202&gt;SUMIF(SeasonTotals!A$2:A$9,A2202,SeasonTotals!F$2:F$9)),AND(G2202&gt;0.885,F2202&gt;=50,D2202&lt;3)),1,0)</f>
        <v>0</v>
      </c>
      <c r="J2202" s="4">
        <f t="shared" si="138"/>
        <v>1</v>
      </c>
      <c r="K2202" s="5">
        <f t="shared" si="139"/>
        <v>0</v>
      </c>
    </row>
    <row r="2203" spans="1:11" x14ac:dyDescent="0.25">
      <c r="A2203" t="s">
        <v>10</v>
      </c>
      <c r="B2203" t="s">
        <v>80</v>
      </c>
      <c r="C2203">
        <v>1</v>
      </c>
      <c r="D2203">
        <v>5</v>
      </c>
      <c r="E2203">
        <v>25</v>
      </c>
      <c r="F2203">
        <v>59</v>
      </c>
      <c r="G2203" s="1">
        <f t="shared" si="136"/>
        <v>0.83333333333333337</v>
      </c>
      <c r="H2203" s="4">
        <f t="shared" si="137"/>
        <v>0</v>
      </c>
      <c r="I2203" s="5">
        <f>IF(OR(AND(F2203&gt;=50,G2203&gt;SUMIF(SeasonTotals!A$2:A$9,A2203,SeasonTotals!F$2:F$9)),AND(G2203&gt;0.885,F2203&gt;=50,D2203&lt;3)),1,0)</f>
        <v>0</v>
      </c>
      <c r="J2203" s="4">
        <f t="shared" si="138"/>
        <v>1</v>
      </c>
      <c r="K2203" s="5">
        <f t="shared" si="139"/>
        <v>0</v>
      </c>
    </row>
    <row r="2204" spans="1:11" x14ac:dyDescent="0.25">
      <c r="A2204" t="s">
        <v>10</v>
      </c>
      <c r="B2204" t="s">
        <v>80</v>
      </c>
      <c r="C2204">
        <v>1</v>
      </c>
      <c r="D2204">
        <v>3</v>
      </c>
      <c r="E2204">
        <v>25</v>
      </c>
      <c r="F2204">
        <v>64</v>
      </c>
      <c r="G2204" s="1">
        <f t="shared" si="136"/>
        <v>0.8928571428571429</v>
      </c>
      <c r="H2204" s="4">
        <f t="shared" si="137"/>
        <v>0</v>
      </c>
      <c r="I2204" s="5">
        <f>IF(OR(AND(F2204&gt;=50,G2204&gt;SUMIF(SeasonTotals!A$2:A$9,A2204,SeasonTotals!F$2:F$9)),AND(G2204&gt;0.885,F2204&gt;=50,D2204&lt;3)),1,0)</f>
        <v>0</v>
      </c>
      <c r="J2204" s="4">
        <f t="shared" si="138"/>
        <v>0</v>
      </c>
      <c r="K2204" s="5">
        <f t="shared" si="139"/>
        <v>0</v>
      </c>
    </row>
    <row r="2205" spans="1:11" x14ac:dyDescent="0.25">
      <c r="A2205" t="s">
        <v>10</v>
      </c>
      <c r="B2205" t="s">
        <v>80</v>
      </c>
      <c r="C2205">
        <v>1</v>
      </c>
      <c r="D2205">
        <v>4</v>
      </c>
      <c r="E2205">
        <v>25</v>
      </c>
      <c r="F2205">
        <v>64</v>
      </c>
      <c r="G2205" s="1">
        <f t="shared" si="136"/>
        <v>0.86206896551724133</v>
      </c>
      <c r="H2205" s="4">
        <f t="shared" si="137"/>
        <v>0</v>
      </c>
      <c r="I2205" s="5">
        <f>IF(OR(AND(F2205&gt;=50,G2205&gt;SUMIF(SeasonTotals!A$2:A$9,A2205,SeasonTotals!F$2:F$9)),AND(G2205&gt;0.885,F2205&gt;=50,D2205&lt;3)),1,0)</f>
        <v>0</v>
      </c>
      <c r="J2205" s="4">
        <f t="shared" si="138"/>
        <v>0</v>
      </c>
      <c r="K2205" s="5">
        <f t="shared" si="139"/>
        <v>0</v>
      </c>
    </row>
    <row r="2206" spans="1:11" x14ac:dyDescent="0.25">
      <c r="A2206" t="s">
        <v>10</v>
      </c>
      <c r="B2206" t="s">
        <v>80</v>
      </c>
      <c r="C2206">
        <v>1</v>
      </c>
      <c r="D2206">
        <v>1</v>
      </c>
      <c r="E2206">
        <v>6</v>
      </c>
      <c r="F2206">
        <v>29</v>
      </c>
      <c r="G2206" s="1">
        <f t="shared" si="136"/>
        <v>0.8571428571428571</v>
      </c>
      <c r="H2206" s="4">
        <f t="shared" si="137"/>
        <v>0</v>
      </c>
      <c r="I2206" s="5">
        <f>IF(OR(AND(F2206&gt;=50,G2206&gt;SUMIF(SeasonTotals!A$2:A$9,A2206,SeasonTotals!F$2:F$9)),AND(G2206&gt;0.885,F2206&gt;=50,D2206&lt;3)),1,0)</f>
        <v>0</v>
      </c>
      <c r="J2206" s="4">
        <f t="shared" si="138"/>
        <v>0</v>
      </c>
      <c r="K2206" s="5">
        <f t="shared" si="139"/>
        <v>1</v>
      </c>
    </row>
    <row r="2207" spans="1:11" x14ac:dyDescent="0.25">
      <c r="A2207" t="s">
        <v>10</v>
      </c>
      <c r="B2207" t="s">
        <v>80</v>
      </c>
      <c r="C2207">
        <v>1</v>
      </c>
      <c r="D2207">
        <v>3</v>
      </c>
      <c r="E2207">
        <v>19</v>
      </c>
      <c r="F2207">
        <v>65</v>
      </c>
      <c r="G2207" s="1">
        <f t="shared" si="136"/>
        <v>0.86363636363636365</v>
      </c>
      <c r="H2207" s="4">
        <f t="shared" si="137"/>
        <v>0</v>
      </c>
      <c r="I2207" s="5">
        <f>IF(OR(AND(F2207&gt;=50,G2207&gt;SUMIF(SeasonTotals!A$2:A$9,A2207,SeasonTotals!F$2:F$9)),AND(G2207&gt;0.885,F2207&gt;=50,D2207&lt;3)),1,0)</f>
        <v>0</v>
      </c>
      <c r="J2207" s="4">
        <f t="shared" si="138"/>
        <v>0</v>
      </c>
      <c r="K2207" s="5">
        <f t="shared" si="139"/>
        <v>0</v>
      </c>
    </row>
    <row r="2208" spans="1:11" x14ac:dyDescent="0.25">
      <c r="A2208" t="s">
        <v>10</v>
      </c>
      <c r="B2208" t="s">
        <v>80</v>
      </c>
      <c r="C2208">
        <v>1</v>
      </c>
      <c r="D2208">
        <v>3</v>
      </c>
      <c r="E2208">
        <v>22</v>
      </c>
      <c r="F2208">
        <v>57</v>
      </c>
      <c r="G2208" s="1">
        <f t="shared" si="136"/>
        <v>0.88</v>
      </c>
      <c r="H2208" s="4">
        <f t="shared" si="137"/>
        <v>0</v>
      </c>
      <c r="I2208" s="5">
        <f>IF(OR(AND(F2208&gt;=50,G2208&gt;SUMIF(SeasonTotals!A$2:A$9,A2208,SeasonTotals!F$2:F$9)),AND(G2208&gt;0.885,F2208&gt;=50,D2208&lt;3)),1,0)</f>
        <v>0</v>
      </c>
      <c r="J2208" s="4">
        <f t="shared" si="138"/>
        <v>0</v>
      </c>
      <c r="K2208" s="5">
        <f t="shared" si="139"/>
        <v>0</v>
      </c>
    </row>
    <row r="2209" spans="1:11" x14ac:dyDescent="0.25">
      <c r="A2209" t="s">
        <v>10</v>
      </c>
      <c r="B2209" t="s">
        <v>81</v>
      </c>
      <c r="C2209">
        <v>1</v>
      </c>
      <c r="D2209">
        <v>3</v>
      </c>
      <c r="E2209">
        <v>30</v>
      </c>
      <c r="F2209">
        <v>65</v>
      </c>
      <c r="G2209" s="1">
        <f t="shared" si="136"/>
        <v>0.90909090909090906</v>
      </c>
      <c r="H2209" s="4">
        <f t="shared" si="137"/>
        <v>0</v>
      </c>
      <c r="I2209" s="5">
        <f>IF(OR(AND(F2209&gt;=50,G2209&gt;SUMIF(SeasonTotals!A$2:A$9,A2209,SeasonTotals!F$2:F$9)),AND(G2209&gt;0.885,F2209&gt;=50,D2209&lt;3)),1,0)</f>
        <v>0</v>
      </c>
      <c r="J2209" s="4">
        <f t="shared" si="138"/>
        <v>0</v>
      </c>
      <c r="K2209" s="5">
        <f t="shared" si="139"/>
        <v>0</v>
      </c>
    </row>
    <row r="2210" spans="1:11" x14ac:dyDescent="0.25">
      <c r="A2210" t="s">
        <v>10</v>
      </c>
      <c r="B2210" t="s">
        <v>81</v>
      </c>
      <c r="C2210">
        <v>1</v>
      </c>
      <c r="D2210">
        <v>6</v>
      </c>
      <c r="E2210">
        <v>18</v>
      </c>
      <c r="F2210">
        <v>59</v>
      </c>
      <c r="G2210" s="1">
        <f t="shared" si="136"/>
        <v>0.75</v>
      </c>
      <c r="H2210" s="4">
        <f t="shared" si="137"/>
        <v>0</v>
      </c>
      <c r="I2210" s="5">
        <f>IF(OR(AND(F2210&gt;=50,G2210&gt;SUMIF(SeasonTotals!A$2:A$9,A2210,SeasonTotals!F$2:F$9)),AND(G2210&gt;0.885,F2210&gt;=50,D2210&lt;3)),1,0)</f>
        <v>0</v>
      </c>
      <c r="J2210" s="4">
        <f t="shared" si="138"/>
        <v>1</v>
      </c>
      <c r="K2210" s="5">
        <f t="shared" si="139"/>
        <v>0</v>
      </c>
    </row>
    <row r="2211" spans="1:11" x14ac:dyDescent="0.25">
      <c r="A2211" t="s">
        <v>10</v>
      </c>
      <c r="B2211" t="s">
        <v>82</v>
      </c>
      <c r="C2211">
        <v>1</v>
      </c>
      <c r="D2211">
        <v>2</v>
      </c>
      <c r="E2211">
        <v>32</v>
      </c>
      <c r="F2211">
        <v>64</v>
      </c>
      <c r="G2211" s="1">
        <f t="shared" si="136"/>
        <v>0.94117647058823528</v>
      </c>
      <c r="H2211" s="4">
        <f t="shared" si="137"/>
        <v>1</v>
      </c>
      <c r="I2211" s="5">
        <f>IF(OR(AND(F2211&gt;=50,G2211&gt;SUMIF(SeasonTotals!A$2:A$9,A2211,SeasonTotals!F$2:F$9)),AND(G2211&gt;0.885,F2211&gt;=50,D2211&lt;3)),1,0)</f>
        <v>1</v>
      </c>
      <c r="J2211" s="4">
        <f t="shared" si="138"/>
        <v>0</v>
      </c>
      <c r="K2211" s="5">
        <f t="shared" si="139"/>
        <v>0</v>
      </c>
    </row>
    <row r="2212" spans="1:11" x14ac:dyDescent="0.25">
      <c r="A2212" t="s">
        <v>10</v>
      </c>
      <c r="B2212" t="s">
        <v>82</v>
      </c>
      <c r="C2212">
        <v>1</v>
      </c>
      <c r="D2212">
        <v>2</v>
      </c>
      <c r="E2212">
        <v>33</v>
      </c>
      <c r="F2212">
        <v>64</v>
      </c>
      <c r="G2212" s="1">
        <f t="shared" si="136"/>
        <v>0.94285714285714284</v>
      </c>
      <c r="H2212" s="4">
        <f t="shared" si="137"/>
        <v>1</v>
      </c>
      <c r="I2212" s="5">
        <f>IF(OR(AND(F2212&gt;=50,G2212&gt;SUMIF(SeasonTotals!A$2:A$9,A2212,SeasonTotals!F$2:F$9)),AND(G2212&gt;0.885,F2212&gt;=50,D2212&lt;3)),1,0)</f>
        <v>1</v>
      </c>
      <c r="J2212" s="4">
        <f t="shared" si="138"/>
        <v>0</v>
      </c>
      <c r="K2212" s="5">
        <f t="shared" si="139"/>
        <v>0</v>
      </c>
    </row>
    <row r="2213" spans="1:11" x14ac:dyDescent="0.25">
      <c r="A2213" t="s">
        <v>10</v>
      </c>
      <c r="B2213" t="s">
        <v>82</v>
      </c>
      <c r="C2213">
        <v>1</v>
      </c>
      <c r="D2213">
        <v>3</v>
      </c>
      <c r="E2213">
        <v>18</v>
      </c>
      <c r="F2213">
        <v>59</v>
      </c>
      <c r="G2213" s="1">
        <f t="shared" si="136"/>
        <v>0.8571428571428571</v>
      </c>
      <c r="H2213" s="4">
        <f t="shared" si="137"/>
        <v>0</v>
      </c>
      <c r="I2213" s="5">
        <f>IF(OR(AND(F2213&gt;=50,G2213&gt;SUMIF(SeasonTotals!A$2:A$9,A2213,SeasonTotals!F$2:F$9)),AND(G2213&gt;0.885,F2213&gt;=50,D2213&lt;3)),1,0)</f>
        <v>0</v>
      </c>
      <c r="J2213" s="4">
        <f t="shared" si="138"/>
        <v>0</v>
      </c>
      <c r="K2213" s="5">
        <f t="shared" si="139"/>
        <v>0</v>
      </c>
    </row>
    <row r="2214" spans="1:11" x14ac:dyDescent="0.25">
      <c r="A2214" t="s">
        <v>10</v>
      </c>
      <c r="B2214" t="s">
        <v>82</v>
      </c>
      <c r="C2214">
        <v>1</v>
      </c>
      <c r="D2214">
        <v>5</v>
      </c>
      <c r="E2214">
        <v>21</v>
      </c>
      <c r="F2214">
        <v>60</v>
      </c>
      <c r="G2214" s="1">
        <f t="shared" si="136"/>
        <v>0.80769230769230771</v>
      </c>
      <c r="H2214" s="4">
        <f t="shared" si="137"/>
        <v>0</v>
      </c>
      <c r="I2214" s="5">
        <f>IF(OR(AND(F2214&gt;=50,G2214&gt;SUMIF(SeasonTotals!A$2:A$9,A2214,SeasonTotals!F$2:F$9)),AND(G2214&gt;0.885,F2214&gt;=50,D2214&lt;3)),1,0)</f>
        <v>0</v>
      </c>
      <c r="J2214" s="4">
        <f t="shared" si="138"/>
        <v>1</v>
      </c>
      <c r="K2214" s="5">
        <f t="shared" si="139"/>
        <v>0</v>
      </c>
    </row>
    <row r="2215" spans="1:11" x14ac:dyDescent="0.25">
      <c r="A2215" t="s">
        <v>10</v>
      </c>
      <c r="B2215" t="s">
        <v>82</v>
      </c>
      <c r="C2215">
        <v>1</v>
      </c>
      <c r="D2215">
        <v>1</v>
      </c>
      <c r="E2215">
        <v>27</v>
      </c>
      <c r="F2215">
        <v>60</v>
      </c>
      <c r="G2215" s="1">
        <f t="shared" si="136"/>
        <v>0.9642857142857143</v>
      </c>
      <c r="H2215" s="4">
        <f t="shared" si="137"/>
        <v>1</v>
      </c>
      <c r="I2215" s="5">
        <f>IF(OR(AND(F2215&gt;=50,G2215&gt;SUMIF(SeasonTotals!A$2:A$9,A2215,SeasonTotals!F$2:F$9)),AND(G2215&gt;0.885,F2215&gt;=50,D2215&lt;3)),1,0)</f>
        <v>1</v>
      </c>
      <c r="J2215" s="4">
        <f t="shared" si="138"/>
        <v>0</v>
      </c>
      <c r="K2215" s="5">
        <f t="shared" si="139"/>
        <v>0</v>
      </c>
    </row>
    <row r="2216" spans="1:11" x14ac:dyDescent="0.25">
      <c r="A2216" t="s">
        <v>10</v>
      </c>
      <c r="B2216" t="s">
        <v>82</v>
      </c>
      <c r="C2216">
        <v>1</v>
      </c>
      <c r="D2216">
        <v>3</v>
      </c>
      <c r="E2216">
        <v>16</v>
      </c>
      <c r="F2216">
        <v>60</v>
      </c>
      <c r="G2216" s="1">
        <f t="shared" si="136"/>
        <v>0.84210526315789469</v>
      </c>
      <c r="H2216" s="4">
        <f t="shared" si="137"/>
        <v>0</v>
      </c>
      <c r="I2216" s="5">
        <f>IF(OR(AND(F2216&gt;=50,G2216&gt;SUMIF(SeasonTotals!A$2:A$9,A2216,SeasonTotals!F$2:F$9)),AND(G2216&gt;0.885,F2216&gt;=50,D2216&lt;3)),1,0)</f>
        <v>0</v>
      </c>
      <c r="J2216" s="4">
        <f t="shared" si="138"/>
        <v>1</v>
      </c>
      <c r="K2216" s="5">
        <f t="shared" si="139"/>
        <v>0</v>
      </c>
    </row>
    <row r="2217" spans="1:11" x14ac:dyDescent="0.25">
      <c r="A2217" t="s">
        <v>10</v>
      </c>
      <c r="B2217" t="s">
        <v>82</v>
      </c>
      <c r="C2217">
        <v>1</v>
      </c>
      <c r="D2217">
        <v>0</v>
      </c>
      <c r="E2217">
        <v>20</v>
      </c>
      <c r="F2217">
        <v>60</v>
      </c>
      <c r="G2217" s="1">
        <f t="shared" si="136"/>
        <v>1</v>
      </c>
      <c r="H2217" s="4">
        <f t="shared" si="137"/>
        <v>1</v>
      </c>
      <c r="I2217" s="5">
        <f>IF(OR(AND(F2217&gt;=50,G2217&gt;SUMIF(SeasonTotals!A$2:A$9,A2217,SeasonTotals!F$2:F$9)),AND(G2217&gt;0.885,F2217&gt;=50,D2217&lt;3)),1,0)</f>
        <v>1</v>
      </c>
      <c r="J2217" s="4">
        <f t="shared" si="138"/>
        <v>0</v>
      </c>
      <c r="K2217" s="5">
        <f t="shared" si="139"/>
        <v>0</v>
      </c>
    </row>
    <row r="2218" spans="1:11" x14ac:dyDescent="0.25">
      <c r="A2218" t="s">
        <v>10</v>
      </c>
      <c r="B2218" t="s">
        <v>82</v>
      </c>
      <c r="C2218">
        <v>1</v>
      </c>
      <c r="D2218">
        <v>0</v>
      </c>
      <c r="E2218">
        <v>31</v>
      </c>
      <c r="F2218">
        <v>60</v>
      </c>
      <c r="G2218" s="1">
        <f t="shared" si="136"/>
        <v>1</v>
      </c>
      <c r="H2218" s="4">
        <f t="shared" si="137"/>
        <v>1</v>
      </c>
      <c r="I2218" s="5">
        <f>IF(OR(AND(F2218&gt;=50,G2218&gt;SUMIF(SeasonTotals!A$2:A$9,A2218,SeasonTotals!F$2:F$9)),AND(G2218&gt;0.885,F2218&gt;=50,D2218&lt;3)),1,0)</f>
        <v>1</v>
      </c>
      <c r="J2218" s="4">
        <f t="shared" si="138"/>
        <v>0</v>
      </c>
      <c r="K2218" s="5">
        <f t="shared" si="139"/>
        <v>0</v>
      </c>
    </row>
    <row r="2219" spans="1:11" x14ac:dyDescent="0.25">
      <c r="A2219" t="s">
        <v>10</v>
      </c>
      <c r="B2219" t="s">
        <v>82</v>
      </c>
      <c r="C2219">
        <v>1</v>
      </c>
      <c r="D2219">
        <v>3</v>
      </c>
      <c r="E2219">
        <v>21</v>
      </c>
      <c r="F2219">
        <v>59</v>
      </c>
      <c r="G2219" s="1">
        <f t="shared" si="136"/>
        <v>0.875</v>
      </c>
      <c r="H2219" s="4">
        <f t="shared" si="137"/>
        <v>0</v>
      </c>
      <c r="I2219" s="5">
        <f>IF(OR(AND(F2219&gt;=50,G2219&gt;SUMIF(SeasonTotals!A$2:A$9,A2219,SeasonTotals!F$2:F$9)),AND(G2219&gt;0.885,F2219&gt;=50,D2219&lt;3)),1,0)</f>
        <v>0</v>
      </c>
      <c r="J2219" s="4">
        <f t="shared" si="138"/>
        <v>0</v>
      </c>
      <c r="K2219" s="5">
        <f t="shared" si="139"/>
        <v>0</v>
      </c>
    </row>
    <row r="2220" spans="1:11" x14ac:dyDescent="0.25">
      <c r="A2220" t="s">
        <v>10</v>
      </c>
      <c r="B2220" t="s">
        <v>82</v>
      </c>
      <c r="C2220">
        <v>1</v>
      </c>
      <c r="D2220">
        <v>3</v>
      </c>
      <c r="E2220">
        <v>27</v>
      </c>
      <c r="F2220">
        <v>65</v>
      </c>
      <c r="G2220" s="1">
        <f t="shared" si="136"/>
        <v>0.9</v>
      </c>
      <c r="H2220" s="4">
        <f t="shared" si="137"/>
        <v>0</v>
      </c>
      <c r="I2220" s="5">
        <f>IF(OR(AND(F2220&gt;=50,G2220&gt;SUMIF(SeasonTotals!A$2:A$9,A2220,SeasonTotals!F$2:F$9)),AND(G2220&gt;0.885,F2220&gt;=50,D2220&lt;3)),1,0)</f>
        <v>0</v>
      </c>
      <c r="J2220" s="4">
        <f t="shared" si="138"/>
        <v>0</v>
      </c>
      <c r="K2220" s="5">
        <f t="shared" si="139"/>
        <v>0</v>
      </c>
    </row>
    <row r="2221" spans="1:11" x14ac:dyDescent="0.25">
      <c r="A2221" t="s">
        <v>10</v>
      </c>
      <c r="B2221" t="s">
        <v>83</v>
      </c>
      <c r="C2221">
        <v>1</v>
      </c>
      <c r="D2221">
        <v>4</v>
      </c>
      <c r="E2221">
        <v>25</v>
      </c>
      <c r="F2221">
        <v>61</v>
      </c>
      <c r="G2221" s="1">
        <f t="shared" si="136"/>
        <v>0.86206896551724133</v>
      </c>
      <c r="H2221" s="4">
        <f t="shared" si="137"/>
        <v>0</v>
      </c>
      <c r="I2221" s="5">
        <f>IF(OR(AND(F2221&gt;=50,G2221&gt;SUMIF(SeasonTotals!A$2:A$9,A2221,SeasonTotals!F$2:F$9)),AND(G2221&gt;0.885,F2221&gt;=50,D2221&lt;3)),1,0)</f>
        <v>0</v>
      </c>
      <c r="J2221" s="4">
        <f t="shared" si="138"/>
        <v>0</v>
      </c>
      <c r="K2221" s="5">
        <f t="shared" si="139"/>
        <v>0</v>
      </c>
    </row>
    <row r="2222" spans="1:11" x14ac:dyDescent="0.25">
      <c r="A2222" t="s">
        <v>10</v>
      </c>
      <c r="B2222" t="s">
        <v>83</v>
      </c>
      <c r="C2222">
        <v>1</v>
      </c>
      <c r="D2222">
        <v>3</v>
      </c>
      <c r="E2222">
        <v>17</v>
      </c>
      <c r="F2222">
        <v>58</v>
      </c>
      <c r="G2222" s="1">
        <f t="shared" si="136"/>
        <v>0.85</v>
      </c>
      <c r="H2222" s="4">
        <f t="shared" si="137"/>
        <v>0</v>
      </c>
      <c r="I2222" s="5">
        <f>IF(OR(AND(F2222&gt;=50,G2222&gt;SUMIF(SeasonTotals!A$2:A$9,A2222,SeasonTotals!F$2:F$9)),AND(G2222&gt;0.885,F2222&gt;=50,D2222&lt;3)),1,0)</f>
        <v>0</v>
      </c>
      <c r="J2222" s="4">
        <f t="shared" si="138"/>
        <v>0</v>
      </c>
      <c r="K2222" s="5">
        <f t="shared" si="139"/>
        <v>0</v>
      </c>
    </row>
    <row r="2223" spans="1:11" x14ac:dyDescent="0.25">
      <c r="A2223" t="s">
        <v>10</v>
      </c>
      <c r="B2223" t="s">
        <v>84</v>
      </c>
      <c r="C2223">
        <v>1</v>
      </c>
      <c r="D2223">
        <v>1</v>
      </c>
      <c r="E2223">
        <v>36</v>
      </c>
      <c r="F2223">
        <v>60</v>
      </c>
      <c r="G2223" s="1">
        <f t="shared" si="136"/>
        <v>0.97297297297297303</v>
      </c>
      <c r="H2223" s="4">
        <f t="shared" si="137"/>
        <v>1</v>
      </c>
      <c r="I2223" s="5">
        <f>IF(OR(AND(F2223&gt;=50,G2223&gt;SUMIF(SeasonTotals!A$2:A$9,A2223,SeasonTotals!F$2:F$9)),AND(G2223&gt;0.885,F2223&gt;=50,D2223&lt;3)),1,0)</f>
        <v>1</v>
      </c>
      <c r="J2223" s="4">
        <f t="shared" si="138"/>
        <v>0</v>
      </c>
      <c r="K2223" s="5">
        <f t="shared" si="139"/>
        <v>0</v>
      </c>
    </row>
    <row r="2224" spans="1:11" x14ac:dyDescent="0.25">
      <c r="A2224" t="s">
        <v>10</v>
      </c>
      <c r="B2224" t="s">
        <v>84</v>
      </c>
      <c r="C2224">
        <v>1</v>
      </c>
      <c r="D2224">
        <v>2</v>
      </c>
      <c r="E2224">
        <v>28</v>
      </c>
      <c r="F2224">
        <v>58</v>
      </c>
      <c r="G2224" s="1">
        <f t="shared" si="136"/>
        <v>0.93333333333333335</v>
      </c>
      <c r="H2224" s="4">
        <f t="shared" si="137"/>
        <v>1</v>
      </c>
      <c r="I2224" s="5">
        <f>IF(OR(AND(F2224&gt;=50,G2224&gt;SUMIF(SeasonTotals!A$2:A$9,A2224,SeasonTotals!F$2:F$9)),AND(G2224&gt;0.885,F2224&gt;=50,D2224&lt;3)),1,0)</f>
        <v>1</v>
      </c>
      <c r="J2224" s="4">
        <f t="shared" si="138"/>
        <v>0</v>
      </c>
      <c r="K2224" s="5">
        <f t="shared" si="139"/>
        <v>0</v>
      </c>
    </row>
    <row r="2225" spans="1:11" x14ac:dyDescent="0.25">
      <c r="A2225" t="s">
        <v>10</v>
      </c>
      <c r="B2225" t="s">
        <v>84</v>
      </c>
      <c r="C2225">
        <v>1</v>
      </c>
      <c r="D2225">
        <v>1</v>
      </c>
      <c r="E2225">
        <v>26</v>
      </c>
      <c r="F2225">
        <v>60</v>
      </c>
      <c r="G2225" s="1">
        <f t="shared" si="136"/>
        <v>0.96296296296296291</v>
      </c>
      <c r="H2225" s="4">
        <f t="shared" si="137"/>
        <v>1</v>
      </c>
      <c r="I2225" s="5">
        <f>IF(OR(AND(F2225&gt;=50,G2225&gt;SUMIF(SeasonTotals!A$2:A$9,A2225,SeasonTotals!F$2:F$9)),AND(G2225&gt;0.885,F2225&gt;=50,D2225&lt;3)),1,0)</f>
        <v>1</v>
      </c>
      <c r="J2225" s="4">
        <f t="shared" si="138"/>
        <v>0</v>
      </c>
      <c r="K2225" s="5">
        <f t="shared" si="139"/>
        <v>0</v>
      </c>
    </row>
    <row r="2226" spans="1:11" x14ac:dyDescent="0.25">
      <c r="A2226" t="s">
        <v>10</v>
      </c>
      <c r="B2226" t="s">
        <v>84</v>
      </c>
      <c r="C2226">
        <v>1</v>
      </c>
      <c r="D2226">
        <v>1</v>
      </c>
      <c r="E2226">
        <v>35</v>
      </c>
      <c r="F2226">
        <v>60</v>
      </c>
      <c r="G2226" s="1">
        <f t="shared" si="136"/>
        <v>0.97222222222222221</v>
      </c>
      <c r="H2226" s="4">
        <f t="shared" si="137"/>
        <v>1</v>
      </c>
      <c r="I2226" s="5">
        <f>IF(OR(AND(F2226&gt;=50,G2226&gt;SUMIF(SeasonTotals!A$2:A$9,A2226,SeasonTotals!F$2:F$9)),AND(G2226&gt;0.885,F2226&gt;=50,D2226&lt;3)),1,0)</f>
        <v>1</v>
      </c>
      <c r="J2226" s="4">
        <f t="shared" si="138"/>
        <v>0</v>
      </c>
      <c r="K2226" s="5">
        <f t="shared" si="139"/>
        <v>0</v>
      </c>
    </row>
    <row r="2227" spans="1:11" x14ac:dyDescent="0.25">
      <c r="A2227" t="s">
        <v>10</v>
      </c>
      <c r="B2227" t="s">
        <v>84</v>
      </c>
      <c r="C2227">
        <v>1</v>
      </c>
      <c r="D2227">
        <v>1</v>
      </c>
      <c r="E2227">
        <v>26</v>
      </c>
      <c r="F2227">
        <v>60</v>
      </c>
      <c r="G2227" s="1">
        <f t="shared" si="136"/>
        <v>0.96296296296296291</v>
      </c>
      <c r="H2227" s="4">
        <f t="shared" si="137"/>
        <v>1</v>
      </c>
      <c r="I2227" s="5">
        <f>IF(OR(AND(F2227&gt;=50,G2227&gt;SUMIF(SeasonTotals!A$2:A$9,A2227,SeasonTotals!F$2:F$9)),AND(G2227&gt;0.885,F2227&gt;=50,D2227&lt;3)),1,0)</f>
        <v>1</v>
      </c>
      <c r="J2227" s="4">
        <f t="shared" si="138"/>
        <v>0</v>
      </c>
      <c r="K2227" s="5">
        <f t="shared" si="139"/>
        <v>0</v>
      </c>
    </row>
    <row r="2228" spans="1:11" x14ac:dyDescent="0.25">
      <c r="A2228" t="s">
        <v>10</v>
      </c>
      <c r="B2228" t="s">
        <v>84</v>
      </c>
      <c r="C2228">
        <v>1</v>
      </c>
      <c r="D2228">
        <v>2</v>
      </c>
      <c r="E2228">
        <v>26</v>
      </c>
      <c r="F2228">
        <v>57</v>
      </c>
      <c r="G2228" s="1">
        <f t="shared" si="136"/>
        <v>0.9285714285714286</v>
      </c>
      <c r="H2228" s="4">
        <f t="shared" si="137"/>
        <v>1</v>
      </c>
      <c r="I2228" s="5">
        <f>IF(OR(AND(F2228&gt;=50,G2228&gt;SUMIF(SeasonTotals!A$2:A$9,A2228,SeasonTotals!F$2:F$9)),AND(G2228&gt;0.885,F2228&gt;=50,D2228&lt;3)),1,0)</f>
        <v>1</v>
      </c>
      <c r="J2228" s="4">
        <f t="shared" si="138"/>
        <v>0</v>
      </c>
      <c r="K2228" s="5">
        <f t="shared" si="139"/>
        <v>0</v>
      </c>
    </row>
    <row r="2229" spans="1:11" x14ac:dyDescent="0.25">
      <c r="A2229" t="s">
        <v>10</v>
      </c>
      <c r="B2229" t="s">
        <v>84</v>
      </c>
      <c r="C2229">
        <v>1</v>
      </c>
      <c r="D2229">
        <v>3</v>
      </c>
      <c r="E2229">
        <v>27</v>
      </c>
      <c r="F2229">
        <v>64</v>
      </c>
      <c r="G2229" s="1">
        <f t="shared" si="136"/>
        <v>0.9</v>
      </c>
      <c r="H2229" s="4">
        <f t="shared" si="137"/>
        <v>0</v>
      </c>
      <c r="I2229" s="5">
        <f>IF(OR(AND(F2229&gt;=50,G2229&gt;SUMIF(SeasonTotals!A$2:A$9,A2229,SeasonTotals!F$2:F$9)),AND(G2229&gt;0.885,F2229&gt;=50,D2229&lt;3)),1,0)</f>
        <v>0</v>
      </c>
      <c r="J2229" s="4">
        <f t="shared" si="138"/>
        <v>0</v>
      </c>
      <c r="K2229" s="5">
        <f t="shared" si="139"/>
        <v>0</v>
      </c>
    </row>
    <row r="2230" spans="1:11" x14ac:dyDescent="0.25">
      <c r="A2230" t="s">
        <v>10</v>
      </c>
      <c r="B2230" t="s">
        <v>84</v>
      </c>
      <c r="C2230">
        <v>1</v>
      </c>
      <c r="D2230">
        <v>3</v>
      </c>
      <c r="E2230">
        <v>42</v>
      </c>
      <c r="F2230">
        <v>59</v>
      </c>
      <c r="G2230" s="1">
        <f t="shared" si="136"/>
        <v>0.93333333333333335</v>
      </c>
      <c r="H2230" s="4">
        <f t="shared" si="137"/>
        <v>1</v>
      </c>
      <c r="I2230" s="5">
        <f>IF(OR(AND(F2230&gt;=50,G2230&gt;SUMIF(SeasonTotals!A$2:A$9,A2230,SeasonTotals!F$2:F$9)),AND(G2230&gt;0.885,F2230&gt;=50,D2230&lt;3)),1,0)</f>
        <v>1</v>
      </c>
      <c r="J2230" s="4">
        <f t="shared" si="138"/>
        <v>0</v>
      </c>
      <c r="K2230" s="5">
        <f t="shared" si="139"/>
        <v>0</v>
      </c>
    </row>
    <row r="2231" spans="1:11" x14ac:dyDescent="0.25">
      <c r="A2231" t="s">
        <v>10</v>
      </c>
      <c r="B2231" t="s">
        <v>84</v>
      </c>
      <c r="C2231">
        <v>1</v>
      </c>
      <c r="D2231">
        <v>1</v>
      </c>
      <c r="E2231">
        <v>35</v>
      </c>
      <c r="F2231">
        <v>65</v>
      </c>
      <c r="G2231" s="1">
        <f t="shared" si="136"/>
        <v>0.97222222222222221</v>
      </c>
      <c r="H2231" s="4">
        <f t="shared" si="137"/>
        <v>1</v>
      </c>
      <c r="I2231" s="5">
        <f>IF(OR(AND(F2231&gt;=50,G2231&gt;SUMIF(SeasonTotals!A$2:A$9,A2231,SeasonTotals!F$2:F$9)),AND(G2231&gt;0.885,F2231&gt;=50,D2231&lt;3)),1,0)</f>
        <v>1</v>
      </c>
      <c r="J2231" s="4">
        <f t="shared" si="138"/>
        <v>0</v>
      </c>
      <c r="K2231" s="5">
        <f t="shared" si="139"/>
        <v>0</v>
      </c>
    </row>
    <row r="2232" spans="1:11" x14ac:dyDescent="0.25">
      <c r="A2232" t="s">
        <v>10</v>
      </c>
      <c r="B2232" t="s">
        <v>84</v>
      </c>
      <c r="C2232">
        <v>1</v>
      </c>
      <c r="D2232">
        <v>2</v>
      </c>
      <c r="E2232">
        <v>27</v>
      </c>
      <c r="F2232">
        <v>62</v>
      </c>
      <c r="G2232" s="1">
        <f t="shared" si="136"/>
        <v>0.93103448275862066</v>
      </c>
      <c r="H2232" s="4">
        <f t="shared" si="137"/>
        <v>1</v>
      </c>
      <c r="I2232" s="5">
        <f>IF(OR(AND(F2232&gt;=50,G2232&gt;SUMIF(SeasonTotals!A$2:A$9,A2232,SeasonTotals!F$2:F$9)),AND(G2232&gt;0.885,F2232&gt;=50,D2232&lt;3)),1,0)</f>
        <v>1</v>
      </c>
      <c r="J2232" s="4">
        <f t="shared" si="138"/>
        <v>0</v>
      </c>
      <c r="K2232" s="5">
        <f t="shared" si="139"/>
        <v>0</v>
      </c>
    </row>
    <row r="2233" spans="1:11" x14ac:dyDescent="0.25">
      <c r="A2233" t="s">
        <v>10</v>
      </c>
      <c r="B2233" t="s">
        <v>84</v>
      </c>
      <c r="C2233">
        <v>1</v>
      </c>
      <c r="D2233">
        <v>2</v>
      </c>
      <c r="E2233">
        <v>30</v>
      </c>
      <c r="F2233">
        <v>59</v>
      </c>
      <c r="G2233" s="1">
        <f t="shared" si="136"/>
        <v>0.9375</v>
      </c>
      <c r="H2233" s="4">
        <f t="shared" si="137"/>
        <v>1</v>
      </c>
      <c r="I2233" s="5">
        <f>IF(OR(AND(F2233&gt;=50,G2233&gt;SUMIF(SeasonTotals!A$2:A$9,A2233,SeasonTotals!F$2:F$9)),AND(G2233&gt;0.885,F2233&gt;=50,D2233&lt;3)),1,0)</f>
        <v>1</v>
      </c>
      <c r="J2233" s="4">
        <f t="shared" si="138"/>
        <v>0</v>
      </c>
      <c r="K2233" s="5">
        <f t="shared" si="139"/>
        <v>0</v>
      </c>
    </row>
    <row r="2234" spans="1:11" x14ac:dyDescent="0.25">
      <c r="A2234" t="s">
        <v>10</v>
      </c>
      <c r="B2234" t="s">
        <v>84</v>
      </c>
      <c r="C2234">
        <v>1</v>
      </c>
      <c r="D2234">
        <v>1</v>
      </c>
      <c r="E2234">
        <v>45</v>
      </c>
      <c r="F2234">
        <v>60</v>
      </c>
      <c r="G2234" s="1">
        <f t="shared" si="136"/>
        <v>0.97826086956521741</v>
      </c>
      <c r="H2234" s="4">
        <f t="shared" si="137"/>
        <v>1</v>
      </c>
      <c r="I2234" s="5">
        <f>IF(OR(AND(F2234&gt;=50,G2234&gt;SUMIF(SeasonTotals!A$2:A$9,A2234,SeasonTotals!F$2:F$9)),AND(G2234&gt;0.885,F2234&gt;=50,D2234&lt;3)),1,0)</f>
        <v>1</v>
      </c>
      <c r="J2234" s="4">
        <f t="shared" si="138"/>
        <v>0</v>
      </c>
      <c r="K2234" s="5">
        <f t="shared" si="139"/>
        <v>0</v>
      </c>
    </row>
    <row r="2235" spans="1:11" x14ac:dyDescent="0.25">
      <c r="A2235" t="s">
        <v>10</v>
      </c>
      <c r="B2235" t="s">
        <v>84</v>
      </c>
      <c r="C2235">
        <v>1</v>
      </c>
      <c r="D2235">
        <v>2</v>
      </c>
      <c r="E2235">
        <v>34</v>
      </c>
      <c r="F2235">
        <v>60</v>
      </c>
      <c r="G2235" s="1">
        <f t="shared" si="136"/>
        <v>0.94444444444444442</v>
      </c>
      <c r="H2235" s="4">
        <f t="shared" si="137"/>
        <v>1</v>
      </c>
      <c r="I2235" s="5">
        <f>IF(OR(AND(F2235&gt;=50,G2235&gt;SUMIF(SeasonTotals!A$2:A$9,A2235,SeasonTotals!F$2:F$9)),AND(G2235&gt;0.885,F2235&gt;=50,D2235&lt;3)),1,0)</f>
        <v>1</v>
      </c>
      <c r="J2235" s="4">
        <f t="shared" si="138"/>
        <v>0</v>
      </c>
      <c r="K2235" s="5">
        <f t="shared" si="139"/>
        <v>0</v>
      </c>
    </row>
    <row r="2236" spans="1:11" x14ac:dyDescent="0.25">
      <c r="A2236" t="s">
        <v>10</v>
      </c>
      <c r="B2236" t="s">
        <v>84</v>
      </c>
      <c r="C2236">
        <v>1</v>
      </c>
      <c r="D2236">
        <v>7</v>
      </c>
      <c r="E2236">
        <v>45</v>
      </c>
      <c r="F2236">
        <v>60</v>
      </c>
      <c r="G2236" s="1">
        <f t="shared" si="136"/>
        <v>0.86538461538461542</v>
      </c>
      <c r="H2236" s="4">
        <f t="shared" si="137"/>
        <v>0</v>
      </c>
      <c r="I2236" s="5">
        <f>IF(OR(AND(F2236&gt;=50,G2236&gt;SUMIF(SeasonTotals!A$2:A$9,A2236,SeasonTotals!F$2:F$9)),AND(G2236&gt;0.885,F2236&gt;=50,D2236&lt;3)),1,0)</f>
        <v>0</v>
      </c>
      <c r="J2236" s="4">
        <f t="shared" si="138"/>
        <v>0</v>
      </c>
      <c r="K2236" s="5">
        <f t="shared" si="139"/>
        <v>0</v>
      </c>
    </row>
    <row r="2237" spans="1:11" x14ac:dyDescent="0.25">
      <c r="A2237" t="s">
        <v>10</v>
      </c>
      <c r="B2237" t="s">
        <v>84</v>
      </c>
      <c r="C2237">
        <v>1</v>
      </c>
      <c r="D2237">
        <v>1</v>
      </c>
      <c r="E2237">
        <v>25</v>
      </c>
      <c r="F2237">
        <v>59</v>
      </c>
      <c r="G2237" s="1">
        <f t="shared" si="136"/>
        <v>0.96153846153846156</v>
      </c>
      <c r="H2237" s="4">
        <f t="shared" si="137"/>
        <v>1</v>
      </c>
      <c r="I2237" s="5">
        <f>IF(OR(AND(F2237&gt;=50,G2237&gt;SUMIF(SeasonTotals!A$2:A$9,A2237,SeasonTotals!F$2:F$9)),AND(G2237&gt;0.885,F2237&gt;=50,D2237&lt;3)),1,0)</f>
        <v>1</v>
      </c>
      <c r="J2237" s="4">
        <f t="shared" si="138"/>
        <v>0</v>
      </c>
      <c r="K2237" s="5">
        <f t="shared" si="139"/>
        <v>0</v>
      </c>
    </row>
    <row r="2238" spans="1:11" x14ac:dyDescent="0.25">
      <c r="A2238" t="s">
        <v>10</v>
      </c>
      <c r="B2238" t="s">
        <v>84</v>
      </c>
      <c r="C2238">
        <v>1</v>
      </c>
      <c r="D2238">
        <v>2</v>
      </c>
      <c r="E2238">
        <v>27</v>
      </c>
      <c r="F2238">
        <v>58</v>
      </c>
      <c r="G2238" s="1">
        <f t="shared" si="136"/>
        <v>0.93103448275862066</v>
      </c>
      <c r="H2238" s="4">
        <f t="shared" si="137"/>
        <v>1</v>
      </c>
      <c r="I2238" s="5">
        <f>IF(OR(AND(F2238&gt;=50,G2238&gt;SUMIF(SeasonTotals!A$2:A$9,A2238,SeasonTotals!F$2:F$9)),AND(G2238&gt;0.885,F2238&gt;=50,D2238&lt;3)),1,0)</f>
        <v>1</v>
      </c>
      <c r="J2238" s="4">
        <f t="shared" si="138"/>
        <v>0</v>
      </c>
      <c r="K2238" s="5">
        <f t="shared" si="139"/>
        <v>0</v>
      </c>
    </row>
    <row r="2239" spans="1:11" x14ac:dyDescent="0.25">
      <c r="A2239" t="s">
        <v>10</v>
      </c>
      <c r="B2239" t="s">
        <v>84</v>
      </c>
      <c r="C2239">
        <v>1</v>
      </c>
      <c r="D2239">
        <v>3</v>
      </c>
      <c r="E2239">
        <v>32</v>
      </c>
      <c r="F2239">
        <v>60</v>
      </c>
      <c r="G2239" s="1">
        <f t="shared" si="136"/>
        <v>0.91428571428571426</v>
      </c>
      <c r="H2239" s="4">
        <f t="shared" si="137"/>
        <v>1</v>
      </c>
      <c r="I2239" s="5">
        <f>IF(OR(AND(F2239&gt;=50,G2239&gt;SUMIF(SeasonTotals!A$2:A$9,A2239,SeasonTotals!F$2:F$9)),AND(G2239&gt;0.885,F2239&gt;=50,D2239&lt;3)),1,0)</f>
        <v>1</v>
      </c>
      <c r="J2239" s="4">
        <f t="shared" si="138"/>
        <v>0</v>
      </c>
      <c r="K2239" s="5">
        <f t="shared" si="139"/>
        <v>0</v>
      </c>
    </row>
    <row r="2240" spans="1:11" x14ac:dyDescent="0.25">
      <c r="A2240" t="s">
        <v>10</v>
      </c>
      <c r="B2240" t="s">
        <v>84</v>
      </c>
      <c r="C2240">
        <v>1</v>
      </c>
      <c r="D2240">
        <v>4</v>
      </c>
      <c r="E2240">
        <v>24</v>
      </c>
      <c r="F2240">
        <v>60</v>
      </c>
      <c r="G2240" s="1">
        <f t="shared" si="136"/>
        <v>0.8571428571428571</v>
      </c>
      <c r="H2240" s="4">
        <f t="shared" si="137"/>
        <v>0</v>
      </c>
      <c r="I2240" s="5">
        <f>IF(OR(AND(F2240&gt;=50,G2240&gt;SUMIF(SeasonTotals!A$2:A$9,A2240,SeasonTotals!F$2:F$9)),AND(G2240&gt;0.885,F2240&gt;=50,D2240&lt;3)),1,0)</f>
        <v>0</v>
      </c>
      <c r="J2240" s="4">
        <f t="shared" si="138"/>
        <v>0</v>
      </c>
      <c r="K2240" s="5">
        <f t="shared" si="139"/>
        <v>0</v>
      </c>
    </row>
    <row r="2241" spans="1:11" x14ac:dyDescent="0.25">
      <c r="A2241" t="s">
        <v>10</v>
      </c>
      <c r="B2241" t="s">
        <v>84</v>
      </c>
      <c r="C2241">
        <v>1</v>
      </c>
      <c r="D2241">
        <v>1</v>
      </c>
      <c r="E2241">
        <v>33</v>
      </c>
      <c r="F2241">
        <v>59</v>
      </c>
      <c r="G2241" s="1">
        <f t="shared" si="136"/>
        <v>0.97058823529411764</v>
      </c>
      <c r="H2241" s="4">
        <f t="shared" si="137"/>
        <v>1</v>
      </c>
      <c r="I2241" s="5">
        <f>IF(OR(AND(F2241&gt;=50,G2241&gt;SUMIF(SeasonTotals!A$2:A$9,A2241,SeasonTotals!F$2:F$9)),AND(G2241&gt;0.885,F2241&gt;=50,D2241&lt;3)),1,0)</f>
        <v>1</v>
      </c>
      <c r="J2241" s="4">
        <f t="shared" si="138"/>
        <v>0</v>
      </c>
      <c r="K2241" s="5">
        <f t="shared" si="139"/>
        <v>0</v>
      </c>
    </row>
    <row r="2242" spans="1:11" x14ac:dyDescent="0.25">
      <c r="A2242" t="s">
        <v>10</v>
      </c>
      <c r="B2242" t="s">
        <v>84</v>
      </c>
      <c r="C2242">
        <v>1</v>
      </c>
      <c r="D2242">
        <v>3</v>
      </c>
      <c r="E2242">
        <v>28</v>
      </c>
      <c r="F2242">
        <v>59</v>
      </c>
      <c r="G2242" s="1">
        <f t="shared" ref="G2242:G2305" si="140">E2242/MAX(1,SUM(D2242:E2242))</f>
        <v>0.90322580645161288</v>
      </c>
      <c r="H2242" s="4">
        <f t="shared" ref="H2242:H2305" si="141">IF(AND(F2242&gt;=50,OR(G2242&gt;0.913,AND(G2242&gt;0.885,D2242&lt;3))),1,0)</f>
        <v>0</v>
      </c>
      <c r="I2242" s="5">
        <f>IF(OR(AND(F2242&gt;=50,G2242&gt;SUMIF(SeasonTotals!A$2:A$9,A2242,SeasonTotals!F$2:F$9)),AND(G2242&gt;0.885,F2242&gt;=50,D2242&lt;3)),1,0)</f>
        <v>0</v>
      </c>
      <c r="J2242" s="4">
        <f t="shared" ref="J2242:J2305" si="142">IF(G2242&lt;0.85,1,0)</f>
        <v>0</v>
      </c>
      <c r="K2242" s="5">
        <f t="shared" ref="K2242:K2305" si="143">IF(F2242&lt;55,1,0)</f>
        <v>0</v>
      </c>
    </row>
    <row r="2243" spans="1:11" x14ac:dyDescent="0.25">
      <c r="A2243" t="s">
        <v>10</v>
      </c>
      <c r="B2243" t="s">
        <v>84</v>
      </c>
      <c r="C2243">
        <v>1</v>
      </c>
      <c r="D2243">
        <v>4</v>
      </c>
      <c r="E2243">
        <v>25</v>
      </c>
      <c r="F2243">
        <v>65</v>
      </c>
      <c r="G2243" s="1">
        <f t="shared" si="140"/>
        <v>0.86206896551724133</v>
      </c>
      <c r="H2243" s="4">
        <f t="shared" si="141"/>
        <v>0</v>
      </c>
      <c r="I2243" s="5">
        <f>IF(OR(AND(F2243&gt;=50,G2243&gt;SUMIF(SeasonTotals!A$2:A$9,A2243,SeasonTotals!F$2:F$9)),AND(G2243&gt;0.885,F2243&gt;=50,D2243&lt;3)),1,0)</f>
        <v>0</v>
      </c>
      <c r="J2243" s="4">
        <f t="shared" si="142"/>
        <v>0</v>
      </c>
      <c r="K2243" s="5">
        <f t="shared" si="143"/>
        <v>0</v>
      </c>
    </row>
    <row r="2244" spans="1:11" x14ac:dyDescent="0.25">
      <c r="A2244" t="s">
        <v>10</v>
      </c>
      <c r="B2244" t="s">
        <v>84</v>
      </c>
      <c r="C2244">
        <v>1</v>
      </c>
      <c r="D2244">
        <v>3</v>
      </c>
      <c r="E2244">
        <v>25</v>
      </c>
      <c r="F2244">
        <v>58</v>
      </c>
      <c r="G2244" s="1">
        <f t="shared" si="140"/>
        <v>0.8928571428571429</v>
      </c>
      <c r="H2244" s="4">
        <f t="shared" si="141"/>
        <v>0</v>
      </c>
      <c r="I2244" s="5">
        <f>IF(OR(AND(F2244&gt;=50,G2244&gt;SUMIF(SeasonTotals!A$2:A$9,A2244,SeasonTotals!F$2:F$9)),AND(G2244&gt;0.885,F2244&gt;=50,D2244&lt;3)),1,0)</f>
        <v>0</v>
      </c>
      <c r="J2244" s="4">
        <f t="shared" si="142"/>
        <v>0</v>
      </c>
      <c r="K2244" s="5">
        <f t="shared" si="143"/>
        <v>0</v>
      </c>
    </row>
    <row r="2245" spans="1:11" x14ac:dyDescent="0.25">
      <c r="A2245" t="s">
        <v>10</v>
      </c>
      <c r="B2245" t="s">
        <v>84</v>
      </c>
      <c r="C2245">
        <v>1</v>
      </c>
      <c r="D2245">
        <v>4</v>
      </c>
      <c r="E2245">
        <v>33</v>
      </c>
      <c r="F2245">
        <v>60</v>
      </c>
      <c r="G2245" s="1">
        <f t="shared" si="140"/>
        <v>0.89189189189189189</v>
      </c>
      <c r="H2245" s="4">
        <f t="shared" si="141"/>
        <v>0</v>
      </c>
      <c r="I2245" s="5">
        <f>IF(OR(AND(F2245&gt;=50,G2245&gt;SUMIF(SeasonTotals!A$2:A$9,A2245,SeasonTotals!F$2:F$9)),AND(G2245&gt;0.885,F2245&gt;=50,D2245&lt;3)),1,0)</f>
        <v>0</v>
      </c>
      <c r="J2245" s="4">
        <f t="shared" si="142"/>
        <v>0</v>
      </c>
      <c r="K2245" s="5">
        <f t="shared" si="143"/>
        <v>0</v>
      </c>
    </row>
    <row r="2246" spans="1:11" x14ac:dyDescent="0.25">
      <c r="A2246" t="s">
        <v>10</v>
      </c>
      <c r="B2246" t="s">
        <v>84</v>
      </c>
      <c r="C2246">
        <v>1</v>
      </c>
      <c r="D2246">
        <v>2</v>
      </c>
      <c r="E2246">
        <v>28</v>
      </c>
      <c r="F2246">
        <v>59</v>
      </c>
      <c r="G2246" s="1">
        <f t="shared" si="140"/>
        <v>0.93333333333333335</v>
      </c>
      <c r="H2246" s="4">
        <f t="shared" si="141"/>
        <v>1</v>
      </c>
      <c r="I2246" s="5">
        <f>IF(OR(AND(F2246&gt;=50,G2246&gt;SUMIF(SeasonTotals!A$2:A$9,A2246,SeasonTotals!F$2:F$9)),AND(G2246&gt;0.885,F2246&gt;=50,D2246&lt;3)),1,0)</f>
        <v>1</v>
      </c>
      <c r="J2246" s="4">
        <f t="shared" si="142"/>
        <v>0</v>
      </c>
      <c r="K2246" s="5">
        <f t="shared" si="143"/>
        <v>0</v>
      </c>
    </row>
    <row r="2247" spans="1:11" x14ac:dyDescent="0.25">
      <c r="A2247" t="s">
        <v>10</v>
      </c>
      <c r="B2247" t="s">
        <v>84</v>
      </c>
      <c r="C2247">
        <v>1</v>
      </c>
      <c r="D2247">
        <v>0</v>
      </c>
      <c r="E2247">
        <v>31</v>
      </c>
      <c r="F2247">
        <v>60</v>
      </c>
      <c r="G2247" s="1">
        <f t="shared" si="140"/>
        <v>1</v>
      </c>
      <c r="H2247" s="4">
        <f t="shared" si="141"/>
        <v>1</v>
      </c>
      <c r="I2247" s="5">
        <f>IF(OR(AND(F2247&gt;=50,G2247&gt;SUMIF(SeasonTotals!A$2:A$9,A2247,SeasonTotals!F$2:F$9)),AND(G2247&gt;0.885,F2247&gt;=50,D2247&lt;3)),1,0)</f>
        <v>1</v>
      </c>
      <c r="J2247" s="4">
        <f t="shared" si="142"/>
        <v>0</v>
      </c>
      <c r="K2247" s="5">
        <f t="shared" si="143"/>
        <v>0</v>
      </c>
    </row>
    <row r="2248" spans="1:11" x14ac:dyDescent="0.25">
      <c r="A2248" t="s">
        <v>10</v>
      </c>
      <c r="B2248" t="s">
        <v>84</v>
      </c>
      <c r="C2248">
        <v>1</v>
      </c>
      <c r="D2248">
        <v>3</v>
      </c>
      <c r="E2248">
        <v>42</v>
      </c>
      <c r="F2248">
        <v>60</v>
      </c>
      <c r="G2248" s="1">
        <f t="shared" si="140"/>
        <v>0.93333333333333335</v>
      </c>
      <c r="H2248" s="4">
        <f t="shared" si="141"/>
        <v>1</v>
      </c>
      <c r="I2248" s="5">
        <f>IF(OR(AND(F2248&gt;=50,G2248&gt;SUMIF(SeasonTotals!A$2:A$9,A2248,SeasonTotals!F$2:F$9)),AND(G2248&gt;0.885,F2248&gt;=50,D2248&lt;3)),1,0)</f>
        <v>1</v>
      </c>
      <c r="J2248" s="4">
        <f t="shared" si="142"/>
        <v>0</v>
      </c>
      <c r="K2248" s="5">
        <f t="shared" si="143"/>
        <v>0</v>
      </c>
    </row>
    <row r="2249" spans="1:11" x14ac:dyDescent="0.25">
      <c r="A2249" t="s">
        <v>10</v>
      </c>
      <c r="B2249" t="s">
        <v>84</v>
      </c>
      <c r="C2249">
        <v>1</v>
      </c>
      <c r="D2249">
        <v>1</v>
      </c>
      <c r="E2249">
        <v>27</v>
      </c>
      <c r="F2249">
        <v>58</v>
      </c>
      <c r="G2249" s="1">
        <f t="shared" si="140"/>
        <v>0.9642857142857143</v>
      </c>
      <c r="H2249" s="4">
        <f t="shared" si="141"/>
        <v>1</v>
      </c>
      <c r="I2249" s="5">
        <f>IF(OR(AND(F2249&gt;=50,G2249&gt;SUMIF(SeasonTotals!A$2:A$9,A2249,SeasonTotals!F$2:F$9)),AND(G2249&gt;0.885,F2249&gt;=50,D2249&lt;3)),1,0)</f>
        <v>1</v>
      </c>
      <c r="J2249" s="4">
        <f t="shared" si="142"/>
        <v>0</v>
      </c>
      <c r="K2249" s="5">
        <f t="shared" si="143"/>
        <v>0</v>
      </c>
    </row>
    <row r="2250" spans="1:11" x14ac:dyDescent="0.25">
      <c r="A2250" t="s">
        <v>10</v>
      </c>
      <c r="B2250" t="s">
        <v>84</v>
      </c>
      <c r="C2250">
        <v>1</v>
      </c>
      <c r="D2250">
        <v>5</v>
      </c>
      <c r="E2250">
        <v>28</v>
      </c>
      <c r="F2250">
        <v>60</v>
      </c>
      <c r="G2250" s="1">
        <f t="shared" si="140"/>
        <v>0.84848484848484851</v>
      </c>
      <c r="H2250" s="4">
        <f t="shared" si="141"/>
        <v>0</v>
      </c>
      <c r="I2250" s="5">
        <f>IF(OR(AND(F2250&gt;=50,G2250&gt;SUMIF(SeasonTotals!A$2:A$9,A2250,SeasonTotals!F$2:F$9)),AND(G2250&gt;0.885,F2250&gt;=50,D2250&lt;3)),1,0)</f>
        <v>0</v>
      </c>
      <c r="J2250" s="4">
        <f t="shared" si="142"/>
        <v>1</v>
      </c>
      <c r="K2250" s="5">
        <f t="shared" si="143"/>
        <v>0</v>
      </c>
    </row>
    <row r="2251" spans="1:11" x14ac:dyDescent="0.25">
      <c r="A2251" t="s">
        <v>10</v>
      </c>
      <c r="B2251" t="s">
        <v>84</v>
      </c>
      <c r="C2251">
        <v>1</v>
      </c>
      <c r="D2251">
        <v>3</v>
      </c>
      <c r="E2251">
        <v>25</v>
      </c>
      <c r="F2251">
        <v>65</v>
      </c>
      <c r="G2251" s="1">
        <f t="shared" si="140"/>
        <v>0.8928571428571429</v>
      </c>
      <c r="H2251" s="4">
        <f t="shared" si="141"/>
        <v>0</v>
      </c>
      <c r="I2251" s="5">
        <f>IF(OR(AND(F2251&gt;=50,G2251&gt;SUMIF(SeasonTotals!A$2:A$9,A2251,SeasonTotals!F$2:F$9)),AND(G2251&gt;0.885,F2251&gt;=50,D2251&lt;3)),1,0)</f>
        <v>0</v>
      </c>
      <c r="J2251" s="4">
        <f t="shared" si="142"/>
        <v>0</v>
      </c>
      <c r="K2251" s="5">
        <f t="shared" si="143"/>
        <v>0</v>
      </c>
    </row>
    <row r="2252" spans="1:11" x14ac:dyDescent="0.25">
      <c r="A2252" t="s">
        <v>10</v>
      </c>
      <c r="B2252" t="s">
        <v>84</v>
      </c>
      <c r="C2252">
        <v>1</v>
      </c>
      <c r="D2252">
        <v>1</v>
      </c>
      <c r="E2252">
        <v>30</v>
      </c>
      <c r="F2252">
        <v>60</v>
      </c>
      <c r="G2252" s="1">
        <f t="shared" si="140"/>
        <v>0.967741935483871</v>
      </c>
      <c r="H2252" s="4">
        <f t="shared" si="141"/>
        <v>1</v>
      </c>
      <c r="I2252" s="5">
        <f>IF(OR(AND(F2252&gt;=50,G2252&gt;SUMIF(SeasonTotals!A$2:A$9,A2252,SeasonTotals!F$2:F$9)),AND(G2252&gt;0.885,F2252&gt;=50,D2252&lt;3)),1,0)</f>
        <v>1</v>
      </c>
      <c r="J2252" s="4">
        <f t="shared" si="142"/>
        <v>0</v>
      </c>
      <c r="K2252" s="5">
        <f t="shared" si="143"/>
        <v>0</v>
      </c>
    </row>
    <row r="2253" spans="1:11" x14ac:dyDescent="0.25">
      <c r="A2253" t="s">
        <v>10</v>
      </c>
      <c r="B2253" t="s">
        <v>84</v>
      </c>
      <c r="C2253">
        <v>1</v>
      </c>
      <c r="D2253">
        <v>1</v>
      </c>
      <c r="E2253">
        <v>28</v>
      </c>
      <c r="F2253">
        <v>60</v>
      </c>
      <c r="G2253" s="1">
        <f t="shared" si="140"/>
        <v>0.96551724137931039</v>
      </c>
      <c r="H2253" s="4">
        <f t="shared" si="141"/>
        <v>1</v>
      </c>
      <c r="I2253" s="5">
        <f>IF(OR(AND(F2253&gt;=50,G2253&gt;SUMIF(SeasonTotals!A$2:A$9,A2253,SeasonTotals!F$2:F$9)),AND(G2253&gt;0.885,F2253&gt;=50,D2253&lt;3)),1,0)</f>
        <v>1</v>
      </c>
      <c r="J2253" s="4">
        <f t="shared" si="142"/>
        <v>0</v>
      </c>
      <c r="K2253" s="5">
        <f t="shared" si="143"/>
        <v>0</v>
      </c>
    </row>
    <row r="2254" spans="1:11" x14ac:dyDescent="0.25">
      <c r="A2254" t="s">
        <v>10</v>
      </c>
      <c r="B2254" t="s">
        <v>84</v>
      </c>
      <c r="C2254">
        <v>1</v>
      </c>
      <c r="D2254">
        <v>1</v>
      </c>
      <c r="E2254">
        <v>37</v>
      </c>
      <c r="F2254">
        <v>60</v>
      </c>
      <c r="G2254" s="1">
        <f t="shared" si="140"/>
        <v>0.97368421052631582</v>
      </c>
      <c r="H2254" s="4">
        <f t="shared" si="141"/>
        <v>1</v>
      </c>
      <c r="I2254" s="5">
        <f>IF(OR(AND(F2254&gt;=50,G2254&gt;SUMIF(SeasonTotals!A$2:A$9,A2254,SeasonTotals!F$2:F$9)),AND(G2254&gt;0.885,F2254&gt;=50,D2254&lt;3)),1,0)</f>
        <v>1</v>
      </c>
      <c r="J2254" s="4">
        <f t="shared" si="142"/>
        <v>0</v>
      </c>
      <c r="K2254" s="5">
        <f t="shared" si="143"/>
        <v>0</v>
      </c>
    </row>
    <row r="2255" spans="1:11" x14ac:dyDescent="0.25">
      <c r="A2255" t="s">
        <v>10</v>
      </c>
      <c r="B2255" t="s">
        <v>84</v>
      </c>
      <c r="C2255">
        <v>1</v>
      </c>
      <c r="D2255">
        <v>1</v>
      </c>
      <c r="E2255">
        <v>30</v>
      </c>
      <c r="F2255">
        <v>59</v>
      </c>
      <c r="G2255" s="1">
        <f t="shared" si="140"/>
        <v>0.967741935483871</v>
      </c>
      <c r="H2255" s="4">
        <f t="shared" si="141"/>
        <v>1</v>
      </c>
      <c r="I2255" s="5">
        <f>IF(OR(AND(F2255&gt;=50,G2255&gt;SUMIF(SeasonTotals!A$2:A$9,A2255,SeasonTotals!F$2:F$9)),AND(G2255&gt;0.885,F2255&gt;=50,D2255&lt;3)),1,0)</f>
        <v>1</v>
      </c>
      <c r="J2255" s="4">
        <f t="shared" si="142"/>
        <v>0</v>
      </c>
      <c r="K2255" s="5">
        <f t="shared" si="143"/>
        <v>0</v>
      </c>
    </row>
    <row r="2256" spans="1:11" x14ac:dyDescent="0.25">
      <c r="A2256" t="s">
        <v>10</v>
      </c>
      <c r="B2256" t="s">
        <v>84</v>
      </c>
      <c r="C2256">
        <v>1</v>
      </c>
      <c r="D2256">
        <v>3</v>
      </c>
      <c r="E2256">
        <v>29</v>
      </c>
      <c r="F2256">
        <v>60</v>
      </c>
      <c r="G2256" s="1">
        <f t="shared" si="140"/>
        <v>0.90625</v>
      </c>
      <c r="H2256" s="4">
        <f t="shared" si="141"/>
        <v>0</v>
      </c>
      <c r="I2256" s="5">
        <f>IF(OR(AND(F2256&gt;=50,G2256&gt;SUMIF(SeasonTotals!A$2:A$9,A2256,SeasonTotals!F$2:F$9)),AND(G2256&gt;0.885,F2256&gt;=50,D2256&lt;3)),1,0)</f>
        <v>0</v>
      </c>
      <c r="J2256" s="4">
        <f t="shared" si="142"/>
        <v>0</v>
      </c>
      <c r="K2256" s="5">
        <f t="shared" si="143"/>
        <v>0</v>
      </c>
    </row>
    <row r="2257" spans="1:11" x14ac:dyDescent="0.25">
      <c r="A2257" t="s">
        <v>10</v>
      </c>
      <c r="B2257" t="s">
        <v>84</v>
      </c>
      <c r="C2257">
        <v>1</v>
      </c>
      <c r="D2257">
        <v>4</v>
      </c>
      <c r="E2257">
        <v>24</v>
      </c>
      <c r="F2257">
        <v>60</v>
      </c>
      <c r="G2257" s="1">
        <f t="shared" si="140"/>
        <v>0.8571428571428571</v>
      </c>
      <c r="H2257" s="4">
        <f t="shared" si="141"/>
        <v>0</v>
      </c>
      <c r="I2257" s="5">
        <f>IF(OR(AND(F2257&gt;=50,G2257&gt;SUMIF(SeasonTotals!A$2:A$9,A2257,SeasonTotals!F$2:F$9)),AND(G2257&gt;0.885,F2257&gt;=50,D2257&lt;3)),1,0)</f>
        <v>0</v>
      </c>
      <c r="J2257" s="4">
        <f t="shared" si="142"/>
        <v>0</v>
      </c>
      <c r="K2257" s="5">
        <f t="shared" si="143"/>
        <v>0</v>
      </c>
    </row>
    <row r="2258" spans="1:11" x14ac:dyDescent="0.25">
      <c r="A2258" t="s">
        <v>10</v>
      </c>
      <c r="B2258" t="s">
        <v>84</v>
      </c>
      <c r="C2258">
        <v>1</v>
      </c>
      <c r="D2258">
        <v>6</v>
      </c>
      <c r="E2258">
        <v>21</v>
      </c>
      <c r="F2258">
        <v>60</v>
      </c>
      <c r="G2258" s="1">
        <f t="shared" si="140"/>
        <v>0.77777777777777779</v>
      </c>
      <c r="H2258" s="4">
        <f t="shared" si="141"/>
        <v>0</v>
      </c>
      <c r="I2258" s="5">
        <f>IF(OR(AND(F2258&gt;=50,G2258&gt;SUMIF(SeasonTotals!A$2:A$9,A2258,SeasonTotals!F$2:F$9)),AND(G2258&gt;0.885,F2258&gt;=50,D2258&lt;3)),1,0)</f>
        <v>0</v>
      </c>
      <c r="J2258" s="4">
        <f t="shared" si="142"/>
        <v>1</v>
      </c>
      <c r="K2258" s="5">
        <f t="shared" si="143"/>
        <v>0</v>
      </c>
    </row>
    <row r="2259" spans="1:11" x14ac:dyDescent="0.25">
      <c r="A2259" t="s">
        <v>10</v>
      </c>
      <c r="B2259" t="s">
        <v>84</v>
      </c>
      <c r="C2259">
        <v>1</v>
      </c>
      <c r="D2259">
        <v>1</v>
      </c>
      <c r="E2259">
        <v>20</v>
      </c>
      <c r="F2259">
        <v>60</v>
      </c>
      <c r="G2259" s="1">
        <f t="shared" si="140"/>
        <v>0.95238095238095233</v>
      </c>
      <c r="H2259" s="4">
        <f t="shared" si="141"/>
        <v>1</v>
      </c>
      <c r="I2259" s="5">
        <f>IF(OR(AND(F2259&gt;=50,G2259&gt;SUMIF(SeasonTotals!A$2:A$9,A2259,SeasonTotals!F$2:F$9)),AND(G2259&gt;0.885,F2259&gt;=50,D2259&lt;3)),1,0)</f>
        <v>1</v>
      </c>
      <c r="J2259" s="4">
        <f t="shared" si="142"/>
        <v>0</v>
      </c>
      <c r="K2259" s="5">
        <f t="shared" si="143"/>
        <v>0</v>
      </c>
    </row>
    <row r="2260" spans="1:11" x14ac:dyDescent="0.25">
      <c r="A2260" t="s">
        <v>10</v>
      </c>
      <c r="B2260" t="s">
        <v>84</v>
      </c>
      <c r="C2260">
        <v>1</v>
      </c>
      <c r="D2260">
        <v>4</v>
      </c>
      <c r="E2260">
        <v>32</v>
      </c>
      <c r="F2260">
        <v>63</v>
      </c>
      <c r="G2260" s="1">
        <f t="shared" si="140"/>
        <v>0.88888888888888884</v>
      </c>
      <c r="H2260" s="4">
        <f t="shared" si="141"/>
        <v>0</v>
      </c>
      <c r="I2260" s="5">
        <f>IF(OR(AND(F2260&gt;=50,G2260&gt;SUMIF(SeasonTotals!A$2:A$9,A2260,SeasonTotals!F$2:F$9)),AND(G2260&gt;0.885,F2260&gt;=50,D2260&lt;3)),1,0)</f>
        <v>0</v>
      </c>
      <c r="J2260" s="4">
        <f t="shared" si="142"/>
        <v>0</v>
      </c>
      <c r="K2260" s="5">
        <f t="shared" si="143"/>
        <v>0</v>
      </c>
    </row>
    <row r="2261" spans="1:11" x14ac:dyDescent="0.25">
      <c r="A2261" t="s">
        <v>10</v>
      </c>
      <c r="B2261" t="s">
        <v>84</v>
      </c>
      <c r="C2261">
        <v>1</v>
      </c>
      <c r="D2261">
        <v>2</v>
      </c>
      <c r="E2261">
        <v>45</v>
      </c>
      <c r="F2261">
        <v>65</v>
      </c>
      <c r="G2261" s="1">
        <f t="shared" si="140"/>
        <v>0.95744680851063835</v>
      </c>
      <c r="H2261" s="4">
        <f t="shared" si="141"/>
        <v>1</v>
      </c>
      <c r="I2261" s="5">
        <f>IF(OR(AND(F2261&gt;=50,G2261&gt;SUMIF(SeasonTotals!A$2:A$9,A2261,SeasonTotals!F$2:F$9)),AND(G2261&gt;0.885,F2261&gt;=50,D2261&lt;3)),1,0)</f>
        <v>1</v>
      </c>
      <c r="J2261" s="4">
        <f t="shared" si="142"/>
        <v>0</v>
      </c>
      <c r="K2261" s="5">
        <f t="shared" si="143"/>
        <v>0</v>
      </c>
    </row>
    <row r="2262" spans="1:11" x14ac:dyDescent="0.25">
      <c r="A2262" t="s">
        <v>10</v>
      </c>
      <c r="B2262" t="s">
        <v>84</v>
      </c>
      <c r="C2262">
        <v>1</v>
      </c>
      <c r="D2262">
        <v>4</v>
      </c>
      <c r="E2262">
        <v>8</v>
      </c>
      <c r="F2262">
        <v>40</v>
      </c>
      <c r="G2262" s="1">
        <f t="shared" si="140"/>
        <v>0.66666666666666663</v>
      </c>
      <c r="H2262" s="4">
        <f t="shared" si="141"/>
        <v>0</v>
      </c>
      <c r="I2262" s="5">
        <f>IF(OR(AND(F2262&gt;=50,G2262&gt;SUMIF(SeasonTotals!A$2:A$9,A2262,SeasonTotals!F$2:F$9)),AND(G2262&gt;0.885,F2262&gt;=50,D2262&lt;3)),1,0)</f>
        <v>0</v>
      </c>
      <c r="J2262" s="4">
        <f t="shared" si="142"/>
        <v>1</v>
      </c>
      <c r="K2262" s="5">
        <f t="shared" si="143"/>
        <v>1</v>
      </c>
    </row>
    <row r="2263" spans="1:11" x14ac:dyDescent="0.25">
      <c r="A2263" t="s">
        <v>10</v>
      </c>
      <c r="B2263" t="s">
        <v>84</v>
      </c>
      <c r="C2263">
        <v>1</v>
      </c>
      <c r="D2263">
        <v>0</v>
      </c>
      <c r="E2263">
        <v>22</v>
      </c>
      <c r="F2263">
        <v>60</v>
      </c>
      <c r="G2263" s="1">
        <f t="shared" si="140"/>
        <v>1</v>
      </c>
      <c r="H2263" s="4">
        <f t="shared" si="141"/>
        <v>1</v>
      </c>
      <c r="I2263" s="5">
        <f>IF(OR(AND(F2263&gt;=50,G2263&gt;SUMIF(SeasonTotals!A$2:A$9,A2263,SeasonTotals!F$2:F$9)),AND(G2263&gt;0.885,F2263&gt;=50,D2263&lt;3)),1,0)</f>
        <v>1</v>
      </c>
      <c r="J2263" s="4">
        <f t="shared" si="142"/>
        <v>0</v>
      </c>
      <c r="K2263" s="5">
        <f t="shared" si="143"/>
        <v>0</v>
      </c>
    </row>
    <row r="2264" spans="1:11" x14ac:dyDescent="0.25">
      <c r="A2264" t="s">
        <v>10</v>
      </c>
      <c r="B2264" t="s">
        <v>84</v>
      </c>
      <c r="C2264">
        <v>1</v>
      </c>
      <c r="D2264">
        <v>1</v>
      </c>
      <c r="E2264">
        <v>27</v>
      </c>
      <c r="F2264">
        <v>60</v>
      </c>
      <c r="G2264" s="1">
        <f t="shared" si="140"/>
        <v>0.9642857142857143</v>
      </c>
      <c r="H2264" s="4">
        <f t="shared" si="141"/>
        <v>1</v>
      </c>
      <c r="I2264" s="5">
        <f>IF(OR(AND(F2264&gt;=50,G2264&gt;SUMIF(SeasonTotals!A$2:A$9,A2264,SeasonTotals!F$2:F$9)),AND(G2264&gt;0.885,F2264&gt;=50,D2264&lt;3)),1,0)</f>
        <v>1</v>
      </c>
      <c r="J2264" s="4">
        <f t="shared" si="142"/>
        <v>0</v>
      </c>
      <c r="K2264" s="5">
        <f t="shared" si="143"/>
        <v>0</v>
      </c>
    </row>
    <row r="2265" spans="1:11" x14ac:dyDescent="0.25">
      <c r="A2265" t="s">
        <v>10</v>
      </c>
      <c r="B2265" t="s">
        <v>84</v>
      </c>
      <c r="C2265">
        <v>1</v>
      </c>
      <c r="D2265">
        <v>2</v>
      </c>
      <c r="E2265">
        <v>26</v>
      </c>
      <c r="F2265">
        <v>65</v>
      </c>
      <c r="G2265" s="1">
        <f t="shared" si="140"/>
        <v>0.9285714285714286</v>
      </c>
      <c r="H2265" s="4">
        <f t="shared" si="141"/>
        <v>1</v>
      </c>
      <c r="I2265" s="5">
        <f>IF(OR(AND(F2265&gt;=50,G2265&gt;SUMIF(SeasonTotals!A$2:A$9,A2265,SeasonTotals!F$2:F$9)),AND(G2265&gt;0.885,F2265&gt;=50,D2265&lt;3)),1,0)</f>
        <v>1</v>
      </c>
      <c r="J2265" s="4">
        <f t="shared" si="142"/>
        <v>0</v>
      </c>
      <c r="K2265" s="5">
        <f t="shared" si="143"/>
        <v>0</v>
      </c>
    </row>
    <row r="2266" spans="1:11" x14ac:dyDescent="0.25">
      <c r="A2266" t="s">
        <v>10</v>
      </c>
      <c r="B2266" t="s">
        <v>84</v>
      </c>
      <c r="C2266">
        <v>1</v>
      </c>
      <c r="D2266">
        <v>7</v>
      </c>
      <c r="E2266">
        <v>17</v>
      </c>
      <c r="F2266">
        <v>37</v>
      </c>
      <c r="G2266" s="1">
        <f t="shared" si="140"/>
        <v>0.70833333333333337</v>
      </c>
      <c r="H2266" s="4">
        <f t="shared" si="141"/>
        <v>0</v>
      </c>
      <c r="I2266" s="5">
        <f>IF(OR(AND(F2266&gt;=50,G2266&gt;SUMIF(SeasonTotals!A$2:A$9,A2266,SeasonTotals!F$2:F$9)),AND(G2266&gt;0.885,F2266&gt;=50,D2266&lt;3)),1,0)</f>
        <v>0</v>
      </c>
      <c r="J2266" s="4">
        <f t="shared" si="142"/>
        <v>1</v>
      </c>
      <c r="K2266" s="5">
        <f t="shared" si="143"/>
        <v>1</v>
      </c>
    </row>
    <row r="2267" spans="1:11" x14ac:dyDescent="0.25">
      <c r="A2267" t="s">
        <v>10</v>
      </c>
      <c r="B2267" t="s">
        <v>84</v>
      </c>
      <c r="C2267">
        <v>1</v>
      </c>
      <c r="D2267">
        <v>5</v>
      </c>
      <c r="E2267">
        <v>18</v>
      </c>
      <c r="F2267">
        <v>32</v>
      </c>
      <c r="G2267" s="1">
        <f t="shared" si="140"/>
        <v>0.78260869565217395</v>
      </c>
      <c r="H2267" s="4">
        <f t="shared" si="141"/>
        <v>0</v>
      </c>
      <c r="I2267" s="5">
        <f>IF(OR(AND(F2267&gt;=50,G2267&gt;SUMIF(SeasonTotals!A$2:A$9,A2267,SeasonTotals!F$2:F$9)),AND(G2267&gt;0.885,F2267&gt;=50,D2267&lt;3)),1,0)</f>
        <v>0</v>
      </c>
      <c r="J2267" s="4">
        <f t="shared" si="142"/>
        <v>1</v>
      </c>
      <c r="K2267" s="5">
        <f t="shared" si="143"/>
        <v>1</v>
      </c>
    </row>
    <row r="2268" spans="1:11" x14ac:dyDescent="0.25">
      <c r="A2268" t="s">
        <v>10</v>
      </c>
      <c r="B2268" t="s">
        <v>84</v>
      </c>
      <c r="C2268">
        <v>1</v>
      </c>
      <c r="D2268">
        <v>2</v>
      </c>
      <c r="E2268">
        <v>23</v>
      </c>
      <c r="F2268">
        <v>59</v>
      </c>
      <c r="G2268" s="1">
        <f t="shared" si="140"/>
        <v>0.92</v>
      </c>
      <c r="H2268" s="4">
        <f t="shared" si="141"/>
        <v>1</v>
      </c>
      <c r="I2268" s="5">
        <f>IF(OR(AND(F2268&gt;=50,G2268&gt;SUMIF(SeasonTotals!A$2:A$9,A2268,SeasonTotals!F$2:F$9)),AND(G2268&gt;0.885,F2268&gt;=50,D2268&lt;3)),1,0)</f>
        <v>1</v>
      </c>
      <c r="J2268" s="4">
        <f t="shared" si="142"/>
        <v>0</v>
      </c>
      <c r="K2268" s="5">
        <f t="shared" si="143"/>
        <v>0</v>
      </c>
    </row>
    <row r="2269" spans="1:11" x14ac:dyDescent="0.25">
      <c r="A2269" t="s">
        <v>10</v>
      </c>
      <c r="B2269" t="s">
        <v>84</v>
      </c>
      <c r="C2269">
        <v>1</v>
      </c>
      <c r="D2269">
        <v>2</v>
      </c>
      <c r="E2269">
        <v>24</v>
      </c>
      <c r="F2269">
        <v>61</v>
      </c>
      <c r="G2269" s="1">
        <f t="shared" si="140"/>
        <v>0.92307692307692313</v>
      </c>
      <c r="H2269" s="4">
        <f t="shared" si="141"/>
        <v>1</v>
      </c>
      <c r="I2269" s="5">
        <f>IF(OR(AND(F2269&gt;=50,G2269&gt;SUMIF(SeasonTotals!A$2:A$9,A2269,SeasonTotals!F$2:F$9)),AND(G2269&gt;0.885,F2269&gt;=50,D2269&lt;3)),1,0)</f>
        <v>1</v>
      </c>
      <c r="J2269" s="4">
        <f t="shared" si="142"/>
        <v>0</v>
      </c>
      <c r="K2269" s="5">
        <f t="shared" si="143"/>
        <v>0</v>
      </c>
    </row>
    <row r="2270" spans="1:11" x14ac:dyDescent="0.25">
      <c r="A2270" t="s">
        <v>10</v>
      </c>
      <c r="B2270" t="s">
        <v>84</v>
      </c>
      <c r="C2270">
        <v>1</v>
      </c>
      <c r="D2270">
        <v>4</v>
      </c>
      <c r="E2270">
        <v>26</v>
      </c>
      <c r="F2270">
        <v>59</v>
      </c>
      <c r="G2270" s="1">
        <f t="shared" si="140"/>
        <v>0.8666666666666667</v>
      </c>
      <c r="H2270" s="4">
        <f t="shared" si="141"/>
        <v>0</v>
      </c>
      <c r="I2270" s="5">
        <f>IF(OR(AND(F2270&gt;=50,G2270&gt;SUMIF(SeasonTotals!A$2:A$9,A2270,SeasonTotals!F$2:F$9)),AND(G2270&gt;0.885,F2270&gt;=50,D2270&lt;3)),1,0)</f>
        <v>0</v>
      </c>
      <c r="J2270" s="4">
        <f t="shared" si="142"/>
        <v>0</v>
      </c>
      <c r="K2270" s="5">
        <f t="shared" si="143"/>
        <v>0</v>
      </c>
    </row>
    <row r="2271" spans="1:11" x14ac:dyDescent="0.25">
      <c r="A2271" t="s">
        <v>10</v>
      </c>
      <c r="B2271" t="s">
        <v>84</v>
      </c>
      <c r="C2271">
        <v>1</v>
      </c>
      <c r="D2271">
        <v>2</v>
      </c>
      <c r="E2271">
        <v>29</v>
      </c>
      <c r="F2271">
        <v>65</v>
      </c>
      <c r="G2271" s="1">
        <f t="shared" si="140"/>
        <v>0.93548387096774188</v>
      </c>
      <c r="H2271" s="4">
        <f t="shared" si="141"/>
        <v>1</v>
      </c>
      <c r="I2271" s="5">
        <f>IF(OR(AND(F2271&gt;=50,G2271&gt;SUMIF(SeasonTotals!A$2:A$9,A2271,SeasonTotals!F$2:F$9)),AND(G2271&gt;0.885,F2271&gt;=50,D2271&lt;3)),1,0)</f>
        <v>1</v>
      </c>
      <c r="J2271" s="4">
        <f t="shared" si="142"/>
        <v>0</v>
      </c>
      <c r="K2271" s="5">
        <f t="shared" si="143"/>
        <v>0</v>
      </c>
    </row>
    <row r="2272" spans="1:11" x14ac:dyDescent="0.25">
      <c r="A2272" t="s">
        <v>10</v>
      </c>
      <c r="B2272" t="s">
        <v>84</v>
      </c>
      <c r="C2272">
        <v>1</v>
      </c>
      <c r="D2272">
        <v>2</v>
      </c>
      <c r="E2272">
        <v>28</v>
      </c>
      <c r="F2272">
        <v>60</v>
      </c>
      <c r="G2272" s="1">
        <f t="shared" si="140"/>
        <v>0.93333333333333335</v>
      </c>
      <c r="H2272" s="4">
        <f t="shared" si="141"/>
        <v>1</v>
      </c>
      <c r="I2272" s="5">
        <f>IF(OR(AND(F2272&gt;=50,G2272&gt;SUMIF(SeasonTotals!A$2:A$9,A2272,SeasonTotals!F$2:F$9)),AND(G2272&gt;0.885,F2272&gt;=50,D2272&lt;3)),1,0)</f>
        <v>1</v>
      </c>
      <c r="J2272" s="4">
        <f t="shared" si="142"/>
        <v>0</v>
      </c>
      <c r="K2272" s="5">
        <f t="shared" si="143"/>
        <v>0</v>
      </c>
    </row>
    <row r="2273" spans="1:11" x14ac:dyDescent="0.25">
      <c r="A2273" t="s">
        <v>10</v>
      </c>
      <c r="B2273" t="s">
        <v>84</v>
      </c>
      <c r="C2273">
        <v>1</v>
      </c>
      <c r="D2273">
        <v>2</v>
      </c>
      <c r="E2273">
        <v>30</v>
      </c>
      <c r="F2273">
        <v>60</v>
      </c>
      <c r="G2273" s="1">
        <f t="shared" si="140"/>
        <v>0.9375</v>
      </c>
      <c r="H2273" s="4">
        <f t="shared" si="141"/>
        <v>1</v>
      </c>
      <c r="I2273" s="5">
        <f>IF(OR(AND(F2273&gt;=50,G2273&gt;SUMIF(SeasonTotals!A$2:A$9,A2273,SeasonTotals!F$2:F$9)),AND(G2273&gt;0.885,F2273&gt;=50,D2273&lt;3)),1,0)</f>
        <v>1</v>
      </c>
      <c r="J2273" s="4">
        <f t="shared" si="142"/>
        <v>0</v>
      </c>
      <c r="K2273" s="5">
        <f t="shared" si="143"/>
        <v>0</v>
      </c>
    </row>
    <row r="2274" spans="1:11" x14ac:dyDescent="0.25">
      <c r="A2274" t="s">
        <v>10</v>
      </c>
      <c r="B2274" t="s">
        <v>84</v>
      </c>
      <c r="C2274">
        <v>1</v>
      </c>
      <c r="D2274">
        <v>0</v>
      </c>
      <c r="E2274">
        <v>34</v>
      </c>
      <c r="F2274">
        <v>60</v>
      </c>
      <c r="G2274" s="1">
        <f t="shared" si="140"/>
        <v>1</v>
      </c>
      <c r="H2274" s="4">
        <f t="shared" si="141"/>
        <v>1</v>
      </c>
      <c r="I2274" s="5">
        <f>IF(OR(AND(F2274&gt;=50,G2274&gt;SUMIF(SeasonTotals!A$2:A$9,A2274,SeasonTotals!F$2:F$9)),AND(G2274&gt;0.885,F2274&gt;=50,D2274&lt;3)),1,0)</f>
        <v>1</v>
      </c>
      <c r="J2274" s="4">
        <f t="shared" si="142"/>
        <v>0</v>
      </c>
      <c r="K2274" s="5">
        <f t="shared" si="143"/>
        <v>0</v>
      </c>
    </row>
    <row r="2275" spans="1:11" x14ac:dyDescent="0.25">
      <c r="A2275" t="s">
        <v>10</v>
      </c>
      <c r="B2275" t="s">
        <v>84</v>
      </c>
      <c r="C2275">
        <v>1</v>
      </c>
      <c r="D2275">
        <v>2</v>
      </c>
      <c r="E2275">
        <v>23</v>
      </c>
      <c r="F2275">
        <v>65</v>
      </c>
      <c r="G2275" s="1">
        <f t="shared" si="140"/>
        <v>0.92</v>
      </c>
      <c r="H2275" s="4">
        <f t="shared" si="141"/>
        <v>1</v>
      </c>
      <c r="I2275" s="5">
        <f>IF(OR(AND(F2275&gt;=50,G2275&gt;SUMIF(SeasonTotals!A$2:A$9,A2275,SeasonTotals!F$2:F$9)),AND(G2275&gt;0.885,F2275&gt;=50,D2275&lt;3)),1,0)</f>
        <v>1</v>
      </c>
      <c r="J2275" s="4">
        <f t="shared" si="142"/>
        <v>0</v>
      </c>
      <c r="K2275" s="5">
        <f t="shared" si="143"/>
        <v>0</v>
      </c>
    </row>
    <row r="2276" spans="1:11" x14ac:dyDescent="0.25">
      <c r="A2276" t="s">
        <v>10</v>
      </c>
      <c r="B2276" t="s">
        <v>84</v>
      </c>
      <c r="C2276">
        <v>1</v>
      </c>
      <c r="D2276">
        <v>1</v>
      </c>
      <c r="E2276">
        <v>17</v>
      </c>
      <c r="F2276">
        <v>60</v>
      </c>
      <c r="G2276" s="1">
        <f t="shared" si="140"/>
        <v>0.94444444444444442</v>
      </c>
      <c r="H2276" s="4">
        <f t="shared" si="141"/>
        <v>1</v>
      </c>
      <c r="I2276" s="5">
        <f>IF(OR(AND(F2276&gt;=50,G2276&gt;SUMIF(SeasonTotals!A$2:A$9,A2276,SeasonTotals!F$2:F$9)),AND(G2276&gt;0.885,F2276&gt;=50,D2276&lt;3)),1,0)</f>
        <v>1</v>
      </c>
      <c r="J2276" s="4">
        <f t="shared" si="142"/>
        <v>0</v>
      </c>
      <c r="K2276" s="5">
        <f t="shared" si="143"/>
        <v>0</v>
      </c>
    </row>
    <row r="2277" spans="1:11" x14ac:dyDescent="0.25">
      <c r="A2277" t="s">
        <v>10</v>
      </c>
      <c r="B2277" t="s">
        <v>84</v>
      </c>
      <c r="C2277">
        <v>1</v>
      </c>
      <c r="D2277">
        <v>2</v>
      </c>
      <c r="E2277">
        <v>25</v>
      </c>
      <c r="F2277">
        <v>59</v>
      </c>
      <c r="G2277" s="1">
        <f t="shared" si="140"/>
        <v>0.92592592592592593</v>
      </c>
      <c r="H2277" s="4">
        <f t="shared" si="141"/>
        <v>1</v>
      </c>
      <c r="I2277" s="5">
        <f>IF(OR(AND(F2277&gt;=50,G2277&gt;SUMIF(SeasonTotals!A$2:A$9,A2277,SeasonTotals!F$2:F$9)),AND(G2277&gt;0.885,F2277&gt;=50,D2277&lt;3)),1,0)</f>
        <v>1</v>
      </c>
      <c r="J2277" s="4">
        <f t="shared" si="142"/>
        <v>0</v>
      </c>
      <c r="K2277" s="5">
        <f t="shared" si="143"/>
        <v>0</v>
      </c>
    </row>
    <row r="2278" spans="1:11" x14ac:dyDescent="0.25">
      <c r="A2278" t="s">
        <v>10</v>
      </c>
      <c r="B2278" t="s">
        <v>85</v>
      </c>
      <c r="C2278">
        <v>1</v>
      </c>
      <c r="D2278">
        <v>2</v>
      </c>
      <c r="E2278">
        <v>38</v>
      </c>
      <c r="F2278">
        <v>60</v>
      </c>
      <c r="G2278" s="1">
        <f t="shared" si="140"/>
        <v>0.95</v>
      </c>
      <c r="H2278" s="4">
        <f t="shared" si="141"/>
        <v>1</v>
      </c>
      <c r="I2278" s="5">
        <f>IF(OR(AND(F2278&gt;=50,G2278&gt;SUMIF(SeasonTotals!A$2:A$9,A2278,SeasonTotals!F$2:F$9)),AND(G2278&gt;0.885,F2278&gt;=50,D2278&lt;3)),1,0)</f>
        <v>1</v>
      </c>
      <c r="J2278" s="4">
        <f t="shared" si="142"/>
        <v>0</v>
      </c>
      <c r="K2278" s="5">
        <f t="shared" si="143"/>
        <v>0</v>
      </c>
    </row>
    <row r="2279" spans="1:11" x14ac:dyDescent="0.25">
      <c r="A2279" t="s">
        <v>10</v>
      </c>
      <c r="B2279" t="s">
        <v>86</v>
      </c>
      <c r="C2279">
        <v>1</v>
      </c>
      <c r="D2279">
        <v>5</v>
      </c>
      <c r="E2279">
        <v>20</v>
      </c>
      <c r="F2279">
        <v>60</v>
      </c>
      <c r="G2279" s="1">
        <f t="shared" si="140"/>
        <v>0.8</v>
      </c>
      <c r="H2279" s="4">
        <f t="shared" si="141"/>
        <v>0</v>
      </c>
      <c r="I2279" s="5">
        <f>IF(OR(AND(F2279&gt;=50,G2279&gt;SUMIF(SeasonTotals!A$2:A$9,A2279,SeasonTotals!F$2:F$9)),AND(G2279&gt;0.885,F2279&gt;=50,D2279&lt;3)),1,0)</f>
        <v>0</v>
      </c>
      <c r="J2279" s="4">
        <f t="shared" si="142"/>
        <v>1</v>
      </c>
      <c r="K2279" s="5">
        <f t="shared" si="143"/>
        <v>0</v>
      </c>
    </row>
    <row r="2280" spans="1:11" x14ac:dyDescent="0.25">
      <c r="A2280" t="s">
        <v>10</v>
      </c>
      <c r="B2280" t="s">
        <v>86</v>
      </c>
      <c r="C2280">
        <v>1</v>
      </c>
      <c r="D2280">
        <v>4</v>
      </c>
      <c r="E2280">
        <v>20</v>
      </c>
      <c r="F2280">
        <v>58</v>
      </c>
      <c r="G2280" s="1">
        <f t="shared" si="140"/>
        <v>0.83333333333333337</v>
      </c>
      <c r="H2280" s="4">
        <f t="shared" si="141"/>
        <v>0</v>
      </c>
      <c r="I2280" s="5">
        <f>IF(OR(AND(F2280&gt;=50,G2280&gt;SUMIF(SeasonTotals!A$2:A$9,A2280,SeasonTotals!F$2:F$9)),AND(G2280&gt;0.885,F2280&gt;=50,D2280&lt;3)),1,0)</f>
        <v>0</v>
      </c>
      <c r="J2280" s="4">
        <f t="shared" si="142"/>
        <v>1</v>
      </c>
      <c r="K2280" s="5">
        <f t="shared" si="143"/>
        <v>0</v>
      </c>
    </row>
    <row r="2281" spans="1:11" x14ac:dyDescent="0.25">
      <c r="A2281" t="s">
        <v>10</v>
      </c>
      <c r="B2281" t="s">
        <v>86</v>
      </c>
      <c r="C2281">
        <v>1</v>
      </c>
      <c r="D2281">
        <v>0</v>
      </c>
      <c r="E2281">
        <v>29</v>
      </c>
      <c r="F2281">
        <v>60</v>
      </c>
      <c r="G2281" s="1">
        <f t="shared" si="140"/>
        <v>1</v>
      </c>
      <c r="H2281" s="4">
        <f t="shared" si="141"/>
        <v>1</v>
      </c>
      <c r="I2281" s="5">
        <f>IF(OR(AND(F2281&gt;=50,G2281&gt;SUMIF(SeasonTotals!A$2:A$9,A2281,SeasonTotals!F$2:F$9)),AND(G2281&gt;0.885,F2281&gt;=50,D2281&lt;3)),1,0)</f>
        <v>1</v>
      </c>
      <c r="J2281" s="4">
        <f t="shared" si="142"/>
        <v>0</v>
      </c>
      <c r="K2281" s="5">
        <f t="shared" si="143"/>
        <v>0</v>
      </c>
    </row>
    <row r="2282" spans="1:11" x14ac:dyDescent="0.25">
      <c r="A2282" t="s">
        <v>10</v>
      </c>
      <c r="B2282" t="s">
        <v>86</v>
      </c>
      <c r="C2282">
        <v>1</v>
      </c>
      <c r="D2282">
        <v>4</v>
      </c>
      <c r="E2282">
        <v>40</v>
      </c>
      <c r="F2282">
        <v>60</v>
      </c>
      <c r="G2282" s="1">
        <f t="shared" si="140"/>
        <v>0.90909090909090906</v>
      </c>
      <c r="H2282" s="4">
        <f t="shared" si="141"/>
        <v>0</v>
      </c>
      <c r="I2282" s="5">
        <f>IF(OR(AND(F2282&gt;=50,G2282&gt;SUMIF(SeasonTotals!A$2:A$9,A2282,SeasonTotals!F$2:F$9)),AND(G2282&gt;0.885,F2282&gt;=50,D2282&lt;3)),1,0)</f>
        <v>0</v>
      </c>
      <c r="J2282" s="4">
        <f t="shared" si="142"/>
        <v>0</v>
      </c>
      <c r="K2282" s="5">
        <f t="shared" si="143"/>
        <v>0</v>
      </c>
    </row>
    <row r="2283" spans="1:11" x14ac:dyDescent="0.25">
      <c r="A2283" t="s">
        <v>10</v>
      </c>
      <c r="B2283" t="s">
        <v>86</v>
      </c>
      <c r="C2283">
        <v>1</v>
      </c>
      <c r="D2283">
        <v>1</v>
      </c>
      <c r="E2283">
        <v>36</v>
      </c>
      <c r="F2283">
        <v>64</v>
      </c>
      <c r="G2283" s="1">
        <f t="shared" si="140"/>
        <v>0.97297297297297303</v>
      </c>
      <c r="H2283" s="4">
        <f t="shared" si="141"/>
        <v>1</v>
      </c>
      <c r="I2283" s="5">
        <f>IF(OR(AND(F2283&gt;=50,G2283&gt;SUMIF(SeasonTotals!A$2:A$9,A2283,SeasonTotals!F$2:F$9)),AND(G2283&gt;0.885,F2283&gt;=50,D2283&lt;3)),1,0)</f>
        <v>1</v>
      </c>
      <c r="J2283" s="4">
        <f t="shared" si="142"/>
        <v>0</v>
      </c>
      <c r="K2283" s="5">
        <f t="shared" si="143"/>
        <v>0</v>
      </c>
    </row>
    <row r="2284" spans="1:11" x14ac:dyDescent="0.25">
      <c r="A2284" t="s">
        <v>10</v>
      </c>
      <c r="B2284" t="s">
        <v>86</v>
      </c>
      <c r="C2284">
        <v>1</v>
      </c>
      <c r="D2284">
        <v>4</v>
      </c>
      <c r="E2284">
        <v>43</v>
      </c>
      <c r="F2284">
        <v>60</v>
      </c>
      <c r="G2284" s="1">
        <f t="shared" si="140"/>
        <v>0.91489361702127658</v>
      </c>
      <c r="H2284" s="4">
        <f t="shared" si="141"/>
        <v>1</v>
      </c>
      <c r="I2284" s="5">
        <f>IF(OR(AND(F2284&gt;=50,G2284&gt;SUMIF(SeasonTotals!A$2:A$9,A2284,SeasonTotals!F$2:F$9)),AND(G2284&gt;0.885,F2284&gt;=50,D2284&lt;3)),1,0)</f>
        <v>1</v>
      </c>
      <c r="J2284" s="4">
        <f t="shared" si="142"/>
        <v>0</v>
      </c>
      <c r="K2284" s="5">
        <f t="shared" si="143"/>
        <v>0</v>
      </c>
    </row>
    <row r="2285" spans="1:11" x14ac:dyDescent="0.25">
      <c r="A2285" t="s">
        <v>10</v>
      </c>
      <c r="B2285" t="s">
        <v>86</v>
      </c>
      <c r="C2285">
        <v>1</v>
      </c>
      <c r="D2285">
        <v>3</v>
      </c>
      <c r="E2285">
        <v>20</v>
      </c>
      <c r="F2285">
        <v>60</v>
      </c>
      <c r="G2285" s="1">
        <f t="shared" si="140"/>
        <v>0.86956521739130432</v>
      </c>
      <c r="H2285" s="4">
        <f t="shared" si="141"/>
        <v>0</v>
      </c>
      <c r="I2285" s="5">
        <f>IF(OR(AND(F2285&gt;=50,G2285&gt;SUMIF(SeasonTotals!A$2:A$9,A2285,SeasonTotals!F$2:F$9)),AND(G2285&gt;0.885,F2285&gt;=50,D2285&lt;3)),1,0)</f>
        <v>0</v>
      </c>
      <c r="J2285" s="4">
        <f t="shared" si="142"/>
        <v>0</v>
      </c>
      <c r="K2285" s="5">
        <f t="shared" si="143"/>
        <v>0</v>
      </c>
    </row>
    <row r="2286" spans="1:11" x14ac:dyDescent="0.25">
      <c r="A2286" t="s">
        <v>10</v>
      </c>
      <c r="B2286" t="s">
        <v>86</v>
      </c>
      <c r="C2286">
        <v>1</v>
      </c>
      <c r="D2286">
        <v>4</v>
      </c>
      <c r="E2286">
        <v>29</v>
      </c>
      <c r="F2286">
        <v>59</v>
      </c>
      <c r="G2286" s="1">
        <f t="shared" si="140"/>
        <v>0.87878787878787878</v>
      </c>
      <c r="H2286" s="4">
        <f t="shared" si="141"/>
        <v>0</v>
      </c>
      <c r="I2286" s="5">
        <f>IF(OR(AND(F2286&gt;=50,G2286&gt;SUMIF(SeasonTotals!A$2:A$9,A2286,SeasonTotals!F$2:F$9)),AND(G2286&gt;0.885,F2286&gt;=50,D2286&lt;3)),1,0)</f>
        <v>0</v>
      </c>
      <c r="J2286" s="4">
        <f t="shared" si="142"/>
        <v>0</v>
      </c>
      <c r="K2286" s="5">
        <f t="shared" si="143"/>
        <v>0</v>
      </c>
    </row>
    <row r="2287" spans="1:11" x14ac:dyDescent="0.25">
      <c r="A2287" t="s">
        <v>10</v>
      </c>
      <c r="B2287" t="s">
        <v>86</v>
      </c>
      <c r="C2287">
        <v>1</v>
      </c>
      <c r="D2287">
        <v>4</v>
      </c>
      <c r="E2287">
        <v>29</v>
      </c>
      <c r="F2287">
        <v>59</v>
      </c>
      <c r="G2287" s="1">
        <f t="shared" si="140"/>
        <v>0.87878787878787878</v>
      </c>
      <c r="H2287" s="4">
        <f t="shared" si="141"/>
        <v>0</v>
      </c>
      <c r="I2287" s="5">
        <f>IF(OR(AND(F2287&gt;=50,G2287&gt;SUMIF(SeasonTotals!A$2:A$9,A2287,SeasonTotals!F$2:F$9)),AND(G2287&gt;0.885,F2287&gt;=50,D2287&lt;3)),1,0)</f>
        <v>0</v>
      </c>
      <c r="J2287" s="4">
        <f t="shared" si="142"/>
        <v>0</v>
      </c>
      <c r="K2287" s="5">
        <f t="shared" si="143"/>
        <v>0</v>
      </c>
    </row>
    <row r="2288" spans="1:11" x14ac:dyDescent="0.25">
      <c r="A2288" t="s">
        <v>10</v>
      </c>
      <c r="B2288" t="s">
        <v>86</v>
      </c>
      <c r="C2288">
        <v>1</v>
      </c>
      <c r="D2288">
        <v>2</v>
      </c>
      <c r="E2288">
        <v>28</v>
      </c>
      <c r="F2288">
        <v>60</v>
      </c>
      <c r="G2288" s="1">
        <f t="shared" si="140"/>
        <v>0.93333333333333335</v>
      </c>
      <c r="H2288" s="4">
        <f t="shared" si="141"/>
        <v>1</v>
      </c>
      <c r="I2288" s="5">
        <f>IF(OR(AND(F2288&gt;=50,G2288&gt;SUMIF(SeasonTotals!A$2:A$9,A2288,SeasonTotals!F$2:F$9)),AND(G2288&gt;0.885,F2288&gt;=50,D2288&lt;3)),1,0)</f>
        <v>1</v>
      </c>
      <c r="J2288" s="4">
        <f t="shared" si="142"/>
        <v>0</v>
      </c>
      <c r="K2288" s="5">
        <f t="shared" si="143"/>
        <v>0</v>
      </c>
    </row>
    <row r="2289" spans="1:11" x14ac:dyDescent="0.25">
      <c r="A2289" t="s">
        <v>10</v>
      </c>
      <c r="B2289" t="s">
        <v>86</v>
      </c>
      <c r="C2289">
        <v>1</v>
      </c>
      <c r="D2289">
        <v>2</v>
      </c>
      <c r="E2289">
        <v>26</v>
      </c>
      <c r="F2289">
        <v>60</v>
      </c>
      <c r="G2289" s="1">
        <f t="shared" si="140"/>
        <v>0.9285714285714286</v>
      </c>
      <c r="H2289" s="4">
        <f t="shared" si="141"/>
        <v>1</v>
      </c>
      <c r="I2289" s="5">
        <f>IF(OR(AND(F2289&gt;=50,G2289&gt;SUMIF(SeasonTotals!A$2:A$9,A2289,SeasonTotals!F$2:F$9)),AND(G2289&gt;0.885,F2289&gt;=50,D2289&lt;3)),1,0)</f>
        <v>1</v>
      </c>
      <c r="J2289" s="4">
        <f t="shared" si="142"/>
        <v>0</v>
      </c>
      <c r="K2289" s="5">
        <f t="shared" si="143"/>
        <v>0</v>
      </c>
    </row>
    <row r="2290" spans="1:11" x14ac:dyDescent="0.25">
      <c r="A2290" t="s">
        <v>10</v>
      </c>
      <c r="B2290" t="s">
        <v>86</v>
      </c>
      <c r="C2290">
        <v>1</v>
      </c>
      <c r="D2290">
        <v>4</v>
      </c>
      <c r="E2290">
        <v>36</v>
      </c>
      <c r="F2290">
        <v>59</v>
      </c>
      <c r="G2290" s="1">
        <f t="shared" si="140"/>
        <v>0.9</v>
      </c>
      <c r="H2290" s="4">
        <f t="shared" si="141"/>
        <v>0</v>
      </c>
      <c r="I2290" s="5">
        <f>IF(OR(AND(F2290&gt;=50,G2290&gt;SUMIF(SeasonTotals!A$2:A$9,A2290,SeasonTotals!F$2:F$9)),AND(G2290&gt;0.885,F2290&gt;=50,D2290&lt;3)),1,0)</f>
        <v>0</v>
      </c>
      <c r="J2290" s="4">
        <f t="shared" si="142"/>
        <v>0</v>
      </c>
      <c r="K2290" s="5">
        <f t="shared" si="143"/>
        <v>0</v>
      </c>
    </row>
    <row r="2291" spans="1:11" x14ac:dyDescent="0.25">
      <c r="A2291" t="s">
        <v>10</v>
      </c>
      <c r="B2291" t="s">
        <v>86</v>
      </c>
      <c r="C2291">
        <v>1</v>
      </c>
      <c r="D2291">
        <v>3</v>
      </c>
      <c r="E2291">
        <v>24</v>
      </c>
      <c r="F2291">
        <v>60</v>
      </c>
      <c r="G2291" s="1">
        <f t="shared" si="140"/>
        <v>0.88888888888888884</v>
      </c>
      <c r="H2291" s="4">
        <f t="shared" si="141"/>
        <v>0</v>
      </c>
      <c r="I2291" s="5">
        <f>IF(OR(AND(F2291&gt;=50,G2291&gt;SUMIF(SeasonTotals!A$2:A$9,A2291,SeasonTotals!F$2:F$9)),AND(G2291&gt;0.885,F2291&gt;=50,D2291&lt;3)),1,0)</f>
        <v>0</v>
      </c>
      <c r="J2291" s="4">
        <f t="shared" si="142"/>
        <v>0</v>
      </c>
      <c r="K2291" s="5">
        <f t="shared" si="143"/>
        <v>0</v>
      </c>
    </row>
    <row r="2292" spans="1:11" x14ac:dyDescent="0.25">
      <c r="A2292" t="s">
        <v>10</v>
      </c>
      <c r="B2292" t="s">
        <v>86</v>
      </c>
      <c r="C2292">
        <v>1</v>
      </c>
      <c r="D2292">
        <v>2</v>
      </c>
      <c r="E2292">
        <v>31</v>
      </c>
      <c r="F2292">
        <v>60</v>
      </c>
      <c r="G2292" s="1">
        <f t="shared" si="140"/>
        <v>0.93939393939393945</v>
      </c>
      <c r="H2292" s="4">
        <f t="shared" si="141"/>
        <v>1</v>
      </c>
      <c r="I2292" s="5">
        <f>IF(OR(AND(F2292&gt;=50,G2292&gt;SUMIF(SeasonTotals!A$2:A$9,A2292,SeasonTotals!F$2:F$9)),AND(G2292&gt;0.885,F2292&gt;=50,D2292&lt;3)),1,0)</f>
        <v>1</v>
      </c>
      <c r="J2292" s="4">
        <f t="shared" si="142"/>
        <v>0</v>
      </c>
      <c r="K2292" s="5">
        <f t="shared" si="143"/>
        <v>0</v>
      </c>
    </row>
    <row r="2293" spans="1:11" x14ac:dyDescent="0.25">
      <c r="A2293" t="s">
        <v>10</v>
      </c>
      <c r="B2293" t="s">
        <v>86</v>
      </c>
      <c r="C2293">
        <v>1</v>
      </c>
      <c r="D2293">
        <v>4</v>
      </c>
      <c r="E2293">
        <v>23</v>
      </c>
      <c r="F2293">
        <v>60</v>
      </c>
      <c r="G2293" s="1">
        <f t="shared" si="140"/>
        <v>0.85185185185185186</v>
      </c>
      <c r="H2293" s="4">
        <f t="shared" si="141"/>
        <v>0</v>
      </c>
      <c r="I2293" s="5">
        <f>IF(OR(AND(F2293&gt;=50,G2293&gt;SUMIF(SeasonTotals!A$2:A$9,A2293,SeasonTotals!F$2:F$9)),AND(G2293&gt;0.885,F2293&gt;=50,D2293&lt;3)),1,0)</f>
        <v>0</v>
      </c>
      <c r="J2293" s="4">
        <f t="shared" si="142"/>
        <v>0</v>
      </c>
      <c r="K2293" s="5">
        <f t="shared" si="143"/>
        <v>0</v>
      </c>
    </row>
    <row r="2294" spans="1:11" x14ac:dyDescent="0.25">
      <c r="A2294" t="s">
        <v>10</v>
      </c>
      <c r="B2294" t="s">
        <v>86</v>
      </c>
      <c r="C2294">
        <v>1</v>
      </c>
      <c r="D2294">
        <v>4</v>
      </c>
      <c r="E2294">
        <v>32</v>
      </c>
      <c r="F2294">
        <v>59</v>
      </c>
      <c r="G2294" s="1">
        <f t="shared" si="140"/>
        <v>0.88888888888888884</v>
      </c>
      <c r="H2294" s="4">
        <f t="shared" si="141"/>
        <v>0</v>
      </c>
      <c r="I2294" s="5">
        <f>IF(OR(AND(F2294&gt;=50,G2294&gt;SUMIF(SeasonTotals!A$2:A$9,A2294,SeasonTotals!F$2:F$9)),AND(G2294&gt;0.885,F2294&gt;=50,D2294&lt;3)),1,0)</f>
        <v>0</v>
      </c>
      <c r="J2294" s="4">
        <f t="shared" si="142"/>
        <v>0</v>
      </c>
      <c r="K2294" s="5">
        <f t="shared" si="143"/>
        <v>0</v>
      </c>
    </row>
    <row r="2295" spans="1:11" x14ac:dyDescent="0.25">
      <c r="A2295" t="s">
        <v>10</v>
      </c>
      <c r="B2295" t="s">
        <v>86</v>
      </c>
      <c r="C2295">
        <v>1</v>
      </c>
      <c r="D2295">
        <v>1</v>
      </c>
      <c r="E2295">
        <v>26</v>
      </c>
      <c r="F2295">
        <v>60</v>
      </c>
      <c r="G2295" s="1">
        <f t="shared" si="140"/>
        <v>0.96296296296296291</v>
      </c>
      <c r="H2295" s="4">
        <f t="shared" si="141"/>
        <v>1</v>
      </c>
      <c r="I2295" s="5">
        <f>IF(OR(AND(F2295&gt;=50,G2295&gt;SUMIF(SeasonTotals!A$2:A$9,A2295,SeasonTotals!F$2:F$9)),AND(G2295&gt;0.885,F2295&gt;=50,D2295&lt;3)),1,0)</f>
        <v>1</v>
      </c>
      <c r="J2295" s="4">
        <f t="shared" si="142"/>
        <v>0</v>
      </c>
      <c r="K2295" s="5">
        <f t="shared" si="143"/>
        <v>0</v>
      </c>
    </row>
    <row r="2296" spans="1:11" x14ac:dyDescent="0.25">
      <c r="A2296" t="s">
        <v>10</v>
      </c>
      <c r="B2296" t="s">
        <v>86</v>
      </c>
      <c r="C2296">
        <v>1</v>
      </c>
      <c r="D2296">
        <v>2</v>
      </c>
      <c r="E2296">
        <v>31</v>
      </c>
      <c r="F2296">
        <v>59</v>
      </c>
      <c r="G2296" s="1">
        <f t="shared" si="140"/>
        <v>0.93939393939393945</v>
      </c>
      <c r="H2296" s="4">
        <f t="shared" si="141"/>
        <v>1</v>
      </c>
      <c r="I2296" s="5">
        <f>IF(OR(AND(F2296&gt;=50,G2296&gt;SUMIF(SeasonTotals!A$2:A$9,A2296,SeasonTotals!F$2:F$9)),AND(G2296&gt;0.885,F2296&gt;=50,D2296&lt;3)),1,0)</f>
        <v>1</v>
      </c>
      <c r="J2296" s="4">
        <f t="shared" si="142"/>
        <v>0</v>
      </c>
      <c r="K2296" s="5">
        <f t="shared" si="143"/>
        <v>0</v>
      </c>
    </row>
    <row r="2297" spans="1:11" x14ac:dyDescent="0.25">
      <c r="A2297" t="s">
        <v>10</v>
      </c>
      <c r="B2297" t="s">
        <v>86</v>
      </c>
      <c r="C2297">
        <v>1</v>
      </c>
      <c r="D2297">
        <v>3</v>
      </c>
      <c r="E2297">
        <v>27</v>
      </c>
      <c r="F2297">
        <v>60</v>
      </c>
      <c r="G2297" s="1">
        <f t="shared" si="140"/>
        <v>0.9</v>
      </c>
      <c r="H2297" s="4">
        <f t="shared" si="141"/>
        <v>0</v>
      </c>
      <c r="I2297" s="5">
        <f>IF(OR(AND(F2297&gt;=50,G2297&gt;SUMIF(SeasonTotals!A$2:A$9,A2297,SeasonTotals!F$2:F$9)),AND(G2297&gt;0.885,F2297&gt;=50,D2297&lt;3)),1,0)</f>
        <v>0</v>
      </c>
      <c r="J2297" s="4">
        <f t="shared" si="142"/>
        <v>0</v>
      </c>
      <c r="K2297" s="5">
        <f t="shared" si="143"/>
        <v>0</v>
      </c>
    </row>
    <row r="2298" spans="1:11" x14ac:dyDescent="0.25">
      <c r="A2298" t="s">
        <v>10</v>
      </c>
      <c r="B2298" t="s">
        <v>86</v>
      </c>
      <c r="C2298">
        <v>1</v>
      </c>
      <c r="D2298">
        <v>2</v>
      </c>
      <c r="E2298">
        <v>34</v>
      </c>
      <c r="F2298">
        <v>60</v>
      </c>
      <c r="G2298" s="1">
        <f t="shared" si="140"/>
        <v>0.94444444444444442</v>
      </c>
      <c r="H2298" s="4">
        <f t="shared" si="141"/>
        <v>1</v>
      </c>
      <c r="I2298" s="5">
        <f>IF(OR(AND(F2298&gt;=50,G2298&gt;SUMIF(SeasonTotals!A$2:A$9,A2298,SeasonTotals!F$2:F$9)),AND(G2298&gt;0.885,F2298&gt;=50,D2298&lt;3)),1,0)</f>
        <v>1</v>
      </c>
      <c r="J2298" s="4">
        <f t="shared" si="142"/>
        <v>0</v>
      </c>
      <c r="K2298" s="5">
        <f t="shared" si="143"/>
        <v>0</v>
      </c>
    </row>
    <row r="2299" spans="1:11" x14ac:dyDescent="0.25">
      <c r="A2299" t="s">
        <v>10</v>
      </c>
      <c r="B2299" t="s">
        <v>86</v>
      </c>
      <c r="C2299">
        <v>1</v>
      </c>
      <c r="D2299">
        <v>2</v>
      </c>
      <c r="E2299">
        <v>28</v>
      </c>
      <c r="F2299">
        <v>64</v>
      </c>
      <c r="G2299" s="1">
        <f t="shared" si="140"/>
        <v>0.93333333333333335</v>
      </c>
      <c r="H2299" s="4">
        <f t="shared" si="141"/>
        <v>1</v>
      </c>
      <c r="I2299" s="5">
        <f>IF(OR(AND(F2299&gt;=50,G2299&gt;SUMIF(SeasonTotals!A$2:A$9,A2299,SeasonTotals!F$2:F$9)),AND(G2299&gt;0.885,F2299&gt;=50,D2299&lt;3)),1,0)</f>
        <v>1</v>
      </c>
      <c r="J2299" s="4">
        <f t="shared" si="142"/>
        <v>0</v>
      </c>
      <c r="K2299" s="5">
        <f t="shared" si="143"/>
        <v>0</v>
      </c>
    </row>
    <row r="2300" spans="1:11" x14ac:dyDescent="0.25">
      <c r="A2300" t="s">
        <v>10</v>
      </c>
      <c r="B2300" t="s">
        <v>86</v>
      </c>
      <c r="C2300">
        <v>1</v>
      </c>
      <c r="D2300">
        <v>1</v>
      </c>
      <c r="E2300">
        <v>32</v>
      </c>
      <c r="F2300">
        <v>64</v>
      </c>
      <c r="G2300" s="1">
        <f t="shared" si="140"/>
        <v>0.96969696969696972</v>
      </c>
      <c r="H2300" s="4">
        <f t="shared" si="141"/>
        <v>1</v>
      </c>
      <c r="I2300" s="5">
        <f>IF(OR(AND(F2300&gt;=50,G2300&gt;SUMIF(SeasonTotals!A$2:A$9,A2300,SeasonTotals!F$2:F$9)),AND(G2300&gt;0.885,F2300&gt;=50,D2300&lt;3)),1,0)</f>
        <v>1</v>
      </c>
      <c r="J2300" s="4">
        <f t="shared" si="142"/>
        <v>0</v>
      </c>
      <c r="K2300" s="5">
        <f t="shared" si="143"/>
        <v>0</v>
      </c>
    </row>
    <row r="2301" spans="1:11" x14ac:dyDescent="0.25">
      <c r="A2301" t="s">
        <v>10</v>
      </c>
      <c r="B2301" t="s">
        <v>86</v>
      </c>
      <c r="C2301">
        <v>1</v>
      </c>
      <c r="D2301">
        <v>2</v>
      </c>
      <c r="E2301">
        <v>41</v>
      </c>
      <c r="F2301">
        <v>59</v>
      </c>
      <c r="G2301" s="1">
        <f t="shared" si="140"/>
        <v>0.95348837209302328</v>
      </c>
      <c r="H2301" s="4">
        <f t="shared" si="141"/>
        <v>1</v>
      </c>
      <c r="I2301" s="5">
        <f>IF(OR(AND(F2301&gt;=50,G2301&gt;SUMIF(SeasonTotals!A$2:A$9,A2301,SeasonTotals!F$2:F$9)),AND(G2301&gt;0.885,F2301&gt;=50,D2301&lt;3)),1,0)</f>
        <v>1</v>
      </c>
      <c r="J2301" s="4">
        <f t="shared" si="142"/>
        <v>0</v>
      </c>
      <c r="K2301" s="5">
        <f t="shared" si="143"/>
        <v>0</v>
      </c>
    </row>
    <row r="2302" spans="1:11" x14ac:dyDescent="0.25">
      <c r="A2302" t="s">
        <v>10</v>
      </c>
      <c r="B2302" t="s">
        <v>86</v>
      </c>
      <c r="C2302">
        <v>1</v>
      </c>
      <c r="D2302">
        <v>2</v>
      </c>
      <c r="E2302">
        <v>3</v>
      </c>
      <c r="F2302">
        <v>7</v>
      </c>
      <c r="G2302" s="1">
        <f t="shared" si="140"/>
        <v>0.6</v>
      </c>
      <c r="H2302" s="4">
        <f t="shared" si="141"/>
        <v>0</v>
      </c>
      <c r="I2302" s="5">
        <f>IF(OR(AND(F2302&gt;=50,G2302&gt;SUMIF(SeasonTotals!A$2:A$9,A2302,SeasonTotals!F$2:F$9)),AND(G2302&gt;0.885,F2302&gt;=50,D2302&lt;3)),1,0)</f>
        <v>0</v>
      </c>
      <c r="J2302" s="4">
        <f t="shared" si="142"/>
        <v>1</v>
      </c>
      <c r="K2302" s="5">
        <f t="shared" si="143"/>
        <v>1</v>
      </c>
    </row>
    <row r="2303" spans="1:11" x14ac:dyDescent="0.25">
      <c r="A2303" t="s">
        <v>10</v>
      </c>
      <c r="B2303" t="s">
        <v>86</v>
      </c>
      <c r="C2303">
        <v>1</v>
      </c>
      <c r="D2303">
        <v>0</v>
      </c>
      <c r="E2303">
        <v>25</v>
      </c>
      <c r="F2303">
        <v>60</v>
      </c>
      <c r="G2303" s="1">
        <f t="shared" si="140"/>
        <v>1</v>
      </c>
      <c r="H2303" s="4">
        <f t="shared" si="141"/>
        <v>1</v>
      </c>
      <c r="I2303" s="5">
        <f>IF(OR(AND(F2303&gt;=50,G2303&gt;SUMIF(SeasonTotals!A$2:A$9,A2303,SeasonTotals!F$2:F$9)),AND(G2303&gt;0.885,F2303&gt;=50,D2303&lt;3)),1,0)</f>
        <v>1</v>
      </c>
      <c r="J2303" s="4">
        <f t="shared" si="142"/>
        <v>0</v>
      </c>
      <c r="K2303" s="5">
        <f t="shared" si="143"/>
        <v>0</v>
      </c>
    </row>
    <row r="2304" spans="1:11" x14ac:dyDescent="0.25">
      <c r="A2304" t="s">
        <v>10</v>
      </c>
      <c r="B2304" t="s">
        <v>86</v>
      </c>
      <c r="C2304">
        <v>1</v>
      </c>
      <c r="D2304">
        <v>1</v>
      </c>
      <c r="E2304">
        <v>34</v>
      </c>
      <c r="F2304">
        <v>65</v>
      </c>
      <c r="G2304" s="1">
        <f t="shared" si="140"/>
        <v>0.97142857142857142</v>
      </c>
      <c r="H2304" s="4">
        <f t="shared" si="141"/>
        <v>1</v>
      </c>
      <c r="I2304" s="5">
        <f>IF(OR(AND(F2304&gt;=50,G2304&gt;SUMIF(SeasonTotals!A$2:A$9,A2304,SeasonTotals!F$2:F$9)),AND(G2304&gt;0.885,F2304&gt;=50,D2304&lt;3)),1,0)</f>
        <v>1</v>
      </c>
      <c r="J2304" s="4">
        <f t="shared" si="142"/>
        <v>0</v>
      </c>
      <c r="K2304" s="5">
        <f t="shared" si="143"/>
        <v>0</v>
      </c>
    </row>
    <row r="2305" spans="1:11" x14ac:dyDescent="0.25">
      <c r="A2305" t="s">
        <v>10</v>
      </c>
      <c r="B2305" t="s">
        <v>86</v>
      </c>
      <c r="C2305">
        <v>1</v>
      </c>
      <c r="D2305">
        <v>0</v>
      </c>
      <c r="E2305">
        <v>33</v>
      </c>
      <c r="F2305">
        <v>60</v>
      </c>
      <c r="G2305" s="1">
        <f t="shared" si="140"/>
        <v>1</v>
      </c>
      <c r="H2305" s="4">
        <f t="shared" si="141"/>
        <v>1</v>
      </c>
      <c r="I2305" s="5">
        <f>IF(OR(AND(F2305&gt;=50,G2305&gt;SUMIF(SeasonTotals!A$2:A$9,A2305,SeasonTotals!F$2:F$9)),AND(G2305&gt;0.885,F2305&gt;=50,D2305&lt;3)),1,0)</f>
        <v>1</v>
      </c>
      <c r="J2305" s="4">
        <f t="shared" si="142"/>
        <v>0</v>
      </c>
      <c r="K2305" s="5">
        <f t="shared" si="143"/>
        <v>0</v>
      </c>
    </row>
    <row r="2306" spans="1:11" x14ac:dyDescent="0.25">
      <c r="A2306" t="s">
        <v>10</v>
      </c>
      <c r="B2306" t="s">
        <v>86</v>
      </c>
      <c r="C2306">
        <v>1</v>
      </c>
      <c r="D2306">
        <v>5</v>
      </c>
      <c r="E2306">
        <v>41</v>
      </c>
      <c r="F2306">
        <v>60</v>
      </c>
      <c r="G2306" s="1">
        <f t="shared" ref="G2306:G2369" si="144">E2306/MAX(1,SUM(D2306:E2306))</f>
        <v>0.89130434782608692</v>
      </c>
      <c r="H2306" s="4">
        <f t="shared" ref="H2306:H2369" si="145">IF(AND(F2306&gt;=50,OR(G2306&gt;0.913,AND(G2306&gt;0.885,D2306&lt;3))),1,0)</f>
        <v>0</v>
      </c>
      <c r="I2306" s="5">
        <f>IF(OR(AND(F2306&gt;=50,G2306&gt;SUMIF(SeasonTotals!A$2:A$9,A2306,SeasonTotals!F$2:F$9)),AND(G2306&gt;0.885,F2306&gt;=50,D2306&lt;3)),1,0)</f>
        <v>0</v>
      </c>
      <c r="J2306" s="4">
        <f t="shared" ref="J2306:J2369" si="146">IF(G2306&lt;0.85,1,0)</f>
        <v>0</v>
      </c>
      <c r="K2306" s="5">
        <f t="shared" ref="K2306:K2369" si="147">IF(F2306&lt;55,1,0)</f>
        <v>0</v>
      </c>
    </row>
    <row r="2307" spans="1:11" x14ac:dyDescent="0.25">
      <c r="A2307" t="s">
        <v>10</v>
      </c>
      <c r="B2307" t="s">
        <v>86</v>
      </c>
      <c r="C2307">
        <v>1</v>
      </c>
      <c r="D2307">
        <v>1</v>
      </c>
      <c r="E2307">
        <v>44</v>
      </c>
      <c r="F2307">
        <v>60</v>
      </c>
      <c r="G2307" s="1">
        <f t="shared" si="144"/>
        <v>0.97777777777777775</v>
      </c>
      <c r="H2307" s="4">
        <f t="shared" si="145"/>
        <v>1</v>
      </c>
      <c r="I2307" s="5">
        <f>IF(OR(AND(F2307&gt;=50,G2307&gt;SUMIF(SeasonTotals!A$2:A$9,A2307,SeasonTotals!F$2:F$9)),AND(G2307&gt;0.885,F2307&gt;=50,D2307&lt;3)),1,0)</f>
        <v>1</v>
      </c>
      <c r="J2307" s="4">
        <f t="shared" si="146"/>
        <v>0</v>
      </c>
      <c r="K2307" s="5">
        <f t="shared" si="147"/>
        <v>0</v>
      </c>
    </row>
    <row r="2308" spans="1:11" x14ac:dyDescent="0.25">
      <c r="A2308" t="s">
        <v>10</v>
      </c>
      <c r="B2308" t="s">
        <v>86</v>
      </c>
      <c r="C2308">
        <v>1</v>
      </c>
      <c r="D2308">
        <v>2</v>
      </c>
      <c r="E2308">
        <v>23</v>
      </c>
      <c r="F2308">
        <v>60</v>
      </c>
      <c r="G2308" s="1">
        <f t="shared" si="144"/>
        <v>0.92</v>
      </c>
      <c r="H2308" s="4">
        <f t="shared" si="145"/>
        <v>1</v>
      </c>
      <c r="I2308" s="5">
        <f>IF(OR(AND(F2308&gt;=50,G2308&gt;SUMIF(SeasonTotals!A$2:A$9,A2308,SeasonTotals!F$2:F$9)),AND(G2308&gt;0.885,F2308&gt;=50,D2308&lt;3)),1,0)</f>
        <v>1</v>
      </c>
      <c r="J2308" s="4">
        <f t="shared" si="146"/>
        <v>0</v>
      </c>
      <c r="K2308" s="5">
        <f t="shared" si="147"/>
        <v>0</v>
      </c>
    </row>
    <row r="2309" spans="1:11" x14ac:dyDescent="0.25">
      <c r="A2309" t="s">
        <v>10</v>
      </c>
      <c r="B2309" t="s">
        <v>86</v>
      </c>
      <c r="C2309">
        <v>1</v>
      </c>
      <c r="D2309">
        <v>4</v>
      </c>
      <c r="E2309">
        <v>29</v>
      </c>
      <c r="F2309">
        <v>60</v>
      </c>
      <c r="G2309" s="1">
        <f t="shared" si="144"/>
        <v>0.87878787878787878</v>
      </c>
      <c r="H2309" s="4">
        <f t="shared" si="145"/>
        <v>0</v>
      </c>
      <c r="I2309" s="5">
        <f>IF(OR(AND(F2309&gt;=50,G2309&gt;SUMIF(SeasonTotals!A$2:A$9,A2309,SeasonTotals!F$2:F$9)),AND(G2309&gt;0.885,F2309&gt;=50,D2309&lt;3)),1,0)</f>
        <v>0</v>
      </c>
      <c r="J2309" s="4">
        <f t="shared" si="146"/>
        <v>0</v>
      </c>
      <c r="K2309" s="5">
        <f t="shared" si="147"/>
        <v>0</v>
      </c>
    </row>
    <row r="2310" spans="1:11" x14ac:dyDescent="0.25">
      <c r="A2310" t="s">
        <v>10</v>
      </c>
      <c r="B2310" t="s">
        <v>86</v>
      </c>
      <c r="C2310">
        <v>1</v>
      </c>
      <c r="D2310">
        <v>2</v>
      </c>
      <c r="E2310">
        <v>29</v>
      </c>
      <c r="F2310">
        <v>61</v>
      </c>
      <c r="G2310" s="1">
        <f t="shared" si="144"/>
        <v>0.93548387096774188</v>
      </c>
      <c r="H2310" s="4">
        <f t="shared" si="145"/>
        <v>1</v>
      </c>
      <c r="I2310" s="5">
        <f>IF(OR(AND(F2310&gt;=50,G2310&gt;SUMIF(SeasonTotals!A$2:A$9,A2310,SeasonTotals!F$2:F$9)),AND(G2310&gt;0.885,F2310&gt;=50,D2310&lt;3)),1,0)</f>
        <v>1</v>
      </c>
      <c r="J2310" s="4">
        <f t="shared" si="146"/>
        <v>0</v>
      </c>
      <c r="K2310" s="5">
        <f t="shared" si="147"/>
        <v>0</v>
      </c>
    </row>
    <row r="2311" spans="1:11" x14ac:dyDescent="0.25">
      <c r="A2311" t="s">
        <v>10</v>
      </c>
      <c r="B2311" t="s">
        <v>86</v>
      </c>
      <c r="C2311">
        <v>1</v>
      </c>
      <c r="D2311">
        <v>3</v>
      </c>
      <c r="E2311">
        <v>38</v>
      </c>
      <c r="F2311">
        <v>60</v>
      </c>
      <c r="G2311" s="1">
        <f t="shared" si="144"/>
        <v>0.92682926829268297</v>
      </c>
      <c r="H2311" s="4">
        <f t="shared" si="145"/>
        <v>1</v>
      </c>
      <c r="I2311" s="5">
        <f>IF(OR(AND(F2311&gt;=50,G2311&gt;SUMIF(SeasonTotals!A$2:A$9,A2311,SeasonTotals!F$2:F$9)),AND(G2311&gt;0.885,F2311&gt;=50,D2311&lt;3)),1,0)</f>
        <v>1</v>
      </c>
      <c r="J2311" s="4">
        <f t="shared" si="146"/>
        <v>0</v>
      </c>
      <c r="K2311" s="5">
        <f t="shared" si="147"/>
        <v>0</v>
      </c>
    </row>
    <row r="2312" spans="1:11" x14ac:dyDescent="0.25">
      <c r="A2312" t="s">
        <v>10</v>
      </c>
      <c r="B2312" t="s">
        <v>86</v>
      </c>
      <c r="C2312">
        <v>1</v>
      </c>
      <c r="D2312">
        <v>4</v>
      </c>
      <c r="E2312">
        <v>5</v>
      </c>
      <c r="F2312">
        <v>24</v>
      </c>
      <c r="G2312" s="1">
        <f t="shared" si="144"/>
        <v>0.55555555555555558</v>
      </c>
      <c r="H2312" s="4">
        <f t="shared" si="145"/>
        <v>0</v>
      </c>
      <c r="I2312" s="5">
        <f>IF(OR(AND(F2312&gt;=50,G2312&gt;SUMIF(SeasonTotals!A$2:A$9,A2312,SeasonTotals!F$2:F$9)),AND(G2312&gt;0.885,F2312&gt;=50,D2312&lt;3)),1,0)</f>
        <v>0</v>
      </c>
      <c r="J2312" s="4">
        <f t="shared" si="146"/>
        <v>1</v>
      </c>
      <c r="K2312" s="5">
        <f t="shared" si="147"/>
        <v>1</v>
      </c>
    </row>
    <row r="2313" spans="1:11" x14ac:dyDescent="0.25">
      <c r="A2313" t="s">
        <v>10</v>
      </c>
      <c r="B2313" t="s">
        <v>86</v>
      </c>
      <c r="C2313">
        <v>1</v>
      </c>
      <c r="D2313">
        <v>1</v>
      </c>
      <c r="E2313">
        <v>19</v>
      </c>
      <c r="F2313">
        <v>58</v>
      </c>
      <c r="G2313" s="1">
        <f t="shared" si="144"/>
        <v>0.95</v>
      </c>
      <c r="H2313" s="4">
        <f t="shared" si="145"/>
        <v>1</v>
      </c>
      <c r="I2313" s="5">
        <f>IF(OR(AND(F2313&gt;=50,G2313&gt;SUMIF(SeasonTotals!A$2:A$9,A2313,SeasonTotals!F$2:F$9)),AND(G2313&gt;0.885,F2313&gt;=50,D2313&lt;3)),1,0)</f>
        <v>1</v>
      </c>
      <c r="J2313" s="4">
        <f t="shared" si="146"/>
        <v>0</v>
      </c>
      <c r="K2313" s="5">
        <f t="shared" si="147"/>
        <v>0</v>
      </c>
    </row>
    <row r="2314" spans="1:11" x14ac:dyDescent="0.25">
      <c r="A2314" t="s">
        <v>10</v>
      </c>
      <c r="B2314" t="s">
        <v>86</v>
      </c>
      <c r="C2314">
        <v>1</v>
      </c>
      <c r="D2314">
        <v>3</v>
      </c>
      <c r="E2314">
        <v>24</v>
      </c>
      <c r="F2314">
        <v>59</v>
      </c>
      <c r="G2314" s="1">
        <f t="shared" si="144"/>
        <v>0.88888888888888884</v>
      </c>
      <c r="H2314" s="4">
        <f t="shared" si="145"/>
        <v>0</v>
      </c>
      <c r="I2314" s="5">
        <f>IF(OR(AND(F2314&gt;=50,G2314&gt;SUMIF(SeasonTotals!A$2:A$9,A2314,SeasonTotals!F$2:F$9)),AND(G2314&gt;0.885,F2314&gt;=50,D2314&lt;3)),1,0)</f>
        <v>0</v>
      </c>
      <c r="J2314" s="4">
        <f t="shared" si="146"/>
        <v>0</v>
      </c>
      <c r="K2314" s="5">
        <f t="shared" si="147"/>
        <v>0</v>
      </c>
    </row>
    <row r="2315" spans="1:11" x14ac:dyDescent="0.25">
      <c r="A2315" t="s">
        <v>10</v>
      </c>
      <c r="B2315" t="s">
        <v>86</v>
      </c>
      <c r="C2315">
        <v>1</v>
      </c>
      <c r="D2315">
        <v>3</v>
      </c>
      <c r="E2315">
        <v>28</v>
      </c>
      <c r="F2315">
        <v>60</v>
      </c>
      <c r="G2315" s="1">
        <f t="shared" si="144"/>
        <v>0.90322580645161288</v>
      </c>
      <c r="H2315" s="4">
        <f t="shared" si="145"/>
        <v>0</v>
      </c>
      <c r="I2315" s="5">
        <f>IF(OR(AND(F2315&gt;=50,G2315&gt;SUMIF(SeasonTotals!A$2:A$9,A2315,SeasonTotals!F$2:F$9)),AND(G2315&gt;0.885,F2315&gt;=50,D2315&lt;3)),1,0)</f>
        <v>0</v>
      </c>
      <c r="J2315" s="4">
        <f t="shared" si="146"/>
        <v>0</v>
      </c>
      <c r="K2315" s="5">
        <f t="shared" si="147"/>
        <v>0</v>
      </c>
    </row>
    <row r="2316" spans="1:11" x14ac:dyDescent="0.25">
      <c r="A2316" t="s">
        <v>10</v>
      </c>
      <c r="B2316" t="s">
        <v>86</v>
      </c>
      <c r="C2316">
        <v>1</v>
      </c>
      <c r="D2316">
        <v>3</v>
      </c>
      <c r="E2316">
        <v>20</v>
      </c>
      <c r="F2316">
        <v>33</v>
      </c>
      <c r="G2316" s="1">
        <f t="shared" si="144"/>
        <v>0.86956521739130432</v>
      </c>
      <c r="H2316" s="4">
        <f t="shared" si="145"/>
        <v>0</v>
      </c>
      <c r="I2316" s="5">
        <f>IF(OR(AND(F2316&gt;=50,G2316&gt;SUMIF(SeasonTotals!A$2:A$9,A2316,SeasonTotals!F$2:F$9)),AND(G2316&gt;0.885,F2316&gt;=50,D2316&lt;3)),1,0)</f>
        <v>0</v>
      </c>
      <c r="J2316" s="4">
        <f t="shared" si="146"/>
        <v>0</v>
      </c>
      <c r="K2316" s="5">
        <f t="shared" si="147"/>
        <v>1</v>
      </c>
    </row>
    <row r="2317" spans="1:11" x14ac:dyDescent="0.25">
      <c r="A2317" t="s">
        <v>10</v>
      </c>
      <c r="B2317" t="s">
        <v>86</v>
      </c>
      <c r="C2317">
        <v>1</v>
      </c>
      <c r="D2317">
        <v>2</v>
      </c>
      <c r="E2317">
        <v>26</v>
      </c>
      <c r="F2317">
        <v>64</v>
      </c>
      <c r="G2317" s="1">
        <f t="shared" si="144"/>
        <v>0.9285714285714286</v>
      </c>
      <c r="H2317" s="4">
        <f t="shared" si="145"/>
        <v>1</v>
      </c>
      <c r="I2317" s="5">
        <f>IF(OR(AND(F2317&gt;=50,G2317&gt;SUMIF(SeasonTotals!A$2:A$9,A2317,SeasonTotals!F$2:F$9)),AND(G2317&gt;0.885,F2317&gt;=50,D2317&lt;3)),1,0)</f>
        <v>1</v>
      </c>
      <c r="J2317" s="4">
        <f t="shared" si="146"/>
        <v>0</v>
      </c>
      <c r="K2317" s="5">
        <f t="shared" si="147"/>
        <v>0</v>
      </c>
    </row>
    <row r="2318" spans="1:11" x14ac:dyDescent="0.25">
      <c r="A2318" t="s">
        <v>10</v>
      </c>
      <c r="B2318" t="s">
        <v>86</v>
      </c>
      <c r="C2318">
        <v>1</v>
      </c>
      <c r="D2318">
        <v>4</v>
      </c>
      <c r="E2318">
        <v>20</v>
      </c>
      <c r="F2318">
        <v>59</v>
      </c>
      <c r="G2318" s="1">
        <f t="shared" si="144"/>
        <v>0.83333333333333337</v>
      </c>
      <c r="H2318" s="4">
        <f t="shared" si="145"/>
        <v>0</v>
      </c>
      <c r="I2318" s="5">
        <f>IF(OR(AND(F2318&gt;=50,G2318&gt;SUMIF(SeasonTotals!A$2:A$9,A2318,SeasonTotals!F$2:F$9)),AND(G2318&gt;0.885,F2318&gt;=50,D2318&lt;3)),1,0)</f>
        <v>0</v>
      </c>
      <c r="J2318" s="4">
        <f t="shared" si="146"/>
        <v>1</v>
      </c>
      <c r="K2318" s="5">
        <f t="shared" si="147"/>
        <v>0</v>
      </c>
    </row>
    <row r="2319" spans="1:11" x14ac:dyDescent="0.25">
      <c r="A2319" t="s">
        <v>10</v>
      </c>
      <c r="B2319" t="s">
        <v>86</v>
      </c>
      <c r="C2319">
        <v>1</v>
      </c>
      <c r="D2319">
        <v>3</v>
      </c>
      <c r="E2319">
        <v>37</v>
      </c>
      <c r="F2319">
        <v>65</v>
      </c>
      <c r="G2319" s="1">
        <f t="shared" si="144"/>
        <v>0.92500000000000004</v>
      </c>
      <c r="H2319" s="4">
        <f t="shared" si="145"/>
        <v>1</v>
      </c>
      <c r="I2319" s="5">
        <f>IF(OR(AND(F2319&gt;=50,G2319&gt;SUMIF(SeasonTotals!A$2:A$9,A2319,SeasonTotals!F$2:F$9)),AND(G2319&gt;0.885,F2319&gt;=50,D2319&lt;3)),1,0)</f>
        <v>1</v>
      </c>
      <c r="J2319" s="4">
        <f t="shared" si="146"/>
        <v>0</v>
      </c>
      <c r="K2319" s="5">
        <f t="shared" si="147"/>
        <v>0</v>
      </c>
    </row>
    <row r="2320" spans="1:11" x14ac:dyDescent="0.25">
      <c r="A2320" t="s">
        <v>10</v>
      </c>
      <c r="B2320" t="s">
        <v>86</v>
      </c>
      <c r="C2320">
        <v>1</v>
      </c>
      <c r="D2320">
        <v>4</v>
      </c>
      <c r="E2320">
        <v>27</v>
      </c>
      <c r="F2320">
        <v>60</v>
      </c>
      <c r="G2320" s="1">
        <f t="shared" si="144"/>
        <v>0.87096774193548387</v>
      </c>
      <c r="H2320" s="4">
        <f t="shared" si="145"/>
        <v>0</v>
      </c>
      <c r="I2320" s="5">
        <f>IF(OR(AND(F2320&gt;=50,G2320&gt;SUMIF(SeasonTotals!A$2:A$9,A2320,SeasonTotals!F$2:F$9)),AND(G2320&gt;0.885,F2320&gt;=50,D2320&lt;3)),1,0)</f>
        <v>0</v>
      </c>
      <c r="J2320" s="4">
        <f t="shared" si="146"/>
        <v>0</v>
      </c>
      <c r="K2320" s="5">
        <f t="shared" si="147"/>
        <v>0</v>
      </c>
    </row>
    <row r="2321" spans="1:11" x14ac:dyDescent="0.25">
      <c r="A2321" t="s">
        <v>10</v>
      </c>
      <c r="B2321" t="s">
        <v>86</v>
      </c>
      <c r="C2321">
        <v>1</v>
      </c>
      <c r="D2321">
        <v>5</v>
      </c>
      <c r="E2321">
        <v>30</v>
      </c>
      <c r="F2321">
        <v>60</v>
      </c>
      <c r="G2321" s="1">
        <f t="shared" si="144"/>
        <v>0.8571428571428571</v>
      </c>
      <c r="H2321" s="4">
        <f t="shared" si="145"/>
        <v>0</v>
      </c>
      <c r="I2321" s="5">
        <f>IF(OR(AND(F2321&gt;=50,G2321&gt;SUMIF(SeasonTotals!A$2:A$9,A2321,SeasonTotals!F$2:F$9)),AND(G2321&gt;0.885,F2321&gt;=50,D2321&lt;3)),1,0)</f>
        <v>0</v>
      </c>
      <c r="J2321" s="4">
        <f t="shared" si="146"/>
        <v>0</v>
      </c>
      <c r="K2321" s="5">
        <f t="shared" si="147"/>
        <v>0</v>
      </c>
    </row>
    <row r="2322" spans="1:11" x14ac:dyDescent="0.25">
      <c r="A2322" t="s">
        <v>10</v>
      </c>
      <c r="B2322" t="s">
        <v>86</v>
      </c>
      <c r="C2322">
        <v>1</v>
      </c>
      <c r="D2322">
        <v>3</v>
      </c>
      <c r="E2322">
        <v>43</v>
      </c>
      <c r="F2322">
        <v>60</v>
      </c>
      <c r="G2322" s="1">
        <f t="shared" si="144"/>
        <v>0.93478260869565222</v>
      </c>
      <c r="H2322" s="4">
        <f t="shared" si="145"/>
        <v>1</v>
      </c>
      <c r="I2322" s="5">
        <f>IF(OR(AND(F2322&gt;=50,G2322&gt;SUMIF(SeasonTotals!A$2:A$9,A2322,SeasonTotals!F$2:F$9)),AND(G2322&gt;0.885,F2322&gt;=50,D2322&lt;3)),1,0)</f>
        <v>1</v>
      </c>
      <c r="J2322" s="4">
        <f t="shared" si="146"/>
        <v>0</v>
      </c>
      <c r="K2322" s="5">
        <f t="shared" si="147"/>
        <v>0</v>
      </c>
    </row>
    <row r="2323" spans="1:11" x14ac:dyDescent="0.25">
      <c r="A2323" t="s">
        <v>10</v>
      </c>
      <c r="B2323" t="s">
        <v>86</v>
      </c>
      <c r="C2323">
        <v>1</v>
      </c>
      <c r="D2323">
        <v>3</v>
      </c>
      <c r="E2323">
        <v>37</v>
      </c>
      <c r="F2323">
        <v>65</v>
      </c>
      <c r="G2323" s="1">
        <f t="shared" si="144"/>
        <v>0.92500000000000004</v>
      </c>
      <c r="H2323" s="4">
        <f t="shared" si="145"/>
        <v>1</v>
      </c>
      <c r="I2323" s="5">
        <f>IF(OR(AND(F2323&gt;=50,G2323&gt;SUMIF(SeasonTotals!A$2:A$9,A2323,SeasonTotals!F$2:F$9)),AND(G2323&gt;0.885,F2323&gt;=50,D2323&lt;3)),1,0)</f>
        <v>1</v>
      </c>
      <c r="J2323" s="4">
        <f t="shared" si="146"/>
        <v>0</v>
      </c>
      <c r="K2323" s="5">
        <f t="shared" si="147"/>
        <v>0</v>
      </c>
    </row>
    <row r="2324" spans="1:11" x14ac:dyDescent="0.25">
      <c r="A2324" t="s">
        <v>10</v>
      </c>
      <c r="B2324" t="s">
        <v>86</v>
      </c>
      <c r="C2324">
        <v>1</v>
      </c>
      <c r="D2324">
        <v>1</v>
      </c>
      <c r="E2324">
        <v>40</v>
      </c>
      <c r="F2324">
        <v>59</v>
      </c>
      <c r="G2324" s="1">
        <f t="shared" si="144"/>
        <v>0.97560975609756095</v>
      </c>
      <c r="H2324" s="4">
        <f t="shared" si="145"/>
        <v>1</v>
      </c>
      <c r="I2324" s="5">
        <f>IF(OR(AND(F2324&gt;=50,G2324&gt;SUMIF(SeasonTotals!A$2:A$9,A2324,SeasonTotals!F$2:F$9)),AND(G2324&gt;0.885,F2324&gt;=50,D2324&lt;3)),1,0)</f>
        <v>1</v>
      </c>
      <c r="J2324" s="4">
        <f t="shared" si="146"/>
        <v>0</v>
      </c>
      <c r="K2324" s="5">
        <f t="shared" si="147"/>
        <v>0</v>
      </c>
    </row>
    <row r="2325" spans="1:11" x14ac:dyDescent="0.25">
      <c r="A2325" t="s">
        <v>10</v>
      </c>
      <c r="B2325" t="s">
        <v>86</v>
      </c>
      <c r="C2325">
        <v>1</v>
      </c>
      <c r="D2325">
        <v>3</v>
      </c>
      <c r="E2325">
        <v>29</v>
      </c>
      <c r="F2325">
        <v>64</v>
      </c>
      <c r="G2325" s="1">
        <f t="shared" si="144"/>
        <v>0.90625</v>
      </c>
      <c r="H2325" s="4">
        <f t="shared" si="145"/>
        <v>0</v>
      </c>
      <c r="I2325" s="5">
        <f>IF(OR(AND(F2325&gt;=50,G2325&gt;SUMIF(SeasonTotals!A$2:A$9,A2325,SeasonTotals!F$2:F$9)),AND(G2325&gt;0.885,F2325&gt;=50,D2325&lt;3)),1,0)</f>
        <v>0</v>
      </c>
      <c r="J2325" s="4">
        <f t="shared" si="146"/>
        <v>0</v>
      </c>
      <c r="K2325" s="5">
        <f t="shared" si="147"/>
        <v>0</v>
      </c>
    </row>
    <row r="2326" spans="1:11" x14ac:dyDescent="0.25">
      <c r="A2326" t="s">
        <v>10</v>
      </c>
      <c r="B2326" t="s">
        <v>86</v>
      </c>
      <c r="C2326">
        <v>1</v>
      </c>
      <c r="D2326">
        <v>2</v>
      </c>
      <c r="E2326">
        <v>44</v>
      </c>
      <c r="F2326">
        <v>60</v>
      </c>
      <c r="G2326" s="1">
        <f t="shared" si="144"/>
        <v>0.95652173913043481</v>
      </c>
      <c r="H2326" s="4">
        <f t="shared" si="145"/>
        <v>1</v>
      </c>
      <c r="I2326" s="5">
        <f>IF(OR(AND(F2326&gt;=50,G2326&gt;SUMIF(SeasonTotals!A$2:A$9,A2326,SeasonTotals!F$2:F$9)),AND(G2326&gt;0.885,F2326&gt;=50,D2326&lt;3)),1,0)</f>
        <v>1</v>
      </c>
      <c r="J2326" s="4">
        <f t="shared" si="146"/>
        <v>0</v>
      </c>
      <c r="K2326" s="5">
        <f t="shared" si="147"/>
        <v>0</v>
      </c>
    </row>
    <row r="2327" spans="1:11" x14ac:dyDescent="0.25">
      <c r="A2327" t="s">
        <v>10</v>
      </c>
      <c r="B2327" t="s">
        <v>86</v>
      </c>
      <c r="C2327">
        <v>1</v>
      </c>
      <c r="D2327">
        <v>0</v>
      </c>
      <c r="E2327">
        <v>24</v>
      </c>
      <c r="F2327">
        <v>60</v>
      </c>
      <c r="G2327" s="1">
        <f t="shared" si="144"/>
        <v>1</v>
      </c>
      <c r="H2327" s="4">
        <f t="shared" si="145"/>
        <v>1</v>
      </c>
      <c r="I2327" s="5">
        <f>IF(OR(AND(F2327&gt;=50,G2327&gt;SUMIF(SeasonTotals!A$2:A$9,A2327,SeasonTotals!F$2:F$9)),AND(G2327&gt;0.885,F2327&gt;=50,D2327&lt;3)),1,0)</f>
        <v>1</v>
      </c>
      <c r="J2327" s="4">
        <f t="shared" si="146"/>
        <v>0</v>
      </c>
      <c r="K2327" s="5">
        <f t="shared" si="147"/>
        <v>0</v>
      </c>
    </row>
    <row r="2328" spans="1:11" x14ac:dyDescent="0.25">
      <c r="A2328" t="s">
        <v>10</v>
      </c>
      <c r="B2328" t="s">
        <v>86</v>
      </c>
      <c r="C2328">
        <v>1</v>
      </c>
      <c r="D2328">
        <v>5</v>
      </c>
      <c r="E2328">
        <v>29</v>
      </c>
      <c r="F2328">
        <v>59</v>
      </c>
      <c r="G2328" s="1">
        <f t="shared" si="144"/>
        <v>0.8529411764705882</v>
      </c>
      <c r="H2328" s="4">
        <f t="shared" si="145"/>
        <v>0</v>
      </c>
      <c r="I2328" s="5">
        <f>IF(OR(AND(F2328&gt;=50,G2328&gt;SUMIF(SeasonTotals!A$2:A$9,A2328,SeasonTotals!F$2:F$9)),AND(G2328&gt;0.885,F2328&gt;=50,D2328&lt;3)),1,0)</f>
        <v>0</v>
      </c>
      <c r="J2328" s="4">
        <f t="shared" si="146"/>
        <v>0</v>
      </c>
      <c r="K2328" s="5">
        <f t="shared" si="147"/>
        <v>0</v>
      </c>
    </row>
    <row r="2329" spans="1:11" x14ac:dyDescent="0.25">
      <c r="A2329" t="s">
        <v>10</v>
      </c>
      <c r="B2329" t="s">
        <v>86</v>
      </c>
      <c r="C2329">
        <v>1</v>
      </c>
      <c r="D2329">
        <v>3</v>
      </c>
      <c r="E2329">
        <v>38</v>
      </c>
      <c r="F2329">
        <v>60</v>
      </c>
      <c r="G2329" s="1">
        <f t="shared" si="144"/>
        <v>0.92682926829268297</v>
      </c>
      <c r="H2329" s="4">
        <f t="shared" si="145"/>
        <v>1</v>
      </c>
      <c r="I2329" s="5">
        <f>IF(OR(AND(F2329&gt;=50,G2329&gt;SUMIF(SeasonTotals!A$2:A$9,A2329,SeasonTotals!F$2:F$9)),AND(G2329&gt;0.885,F2329&gt;=50,D2329&lt;3)),1,0)</f>
        <v>1</v>
      </c>
      <c r="J2329" s="4">
        <f t="shared" si="146"/>
        <v>0</v>
      </c>
      <c r="K2329" s="5">
        <f t="shared" si="147"/>
        <v>0</v>
      </c>
    </row>
    <row r="2330" spans="1:11" x14ac:dyDescent="0.25">
      <c r="A2330" t="s">
        <v>10</v>
      </c>
      <c r="B2330" t="s">
        <v>86</v>
      </c>
      <c r="C2330">
        <v>1</v>
      </c>
      <c r="D2330">
        <v>2</v>
      </c>
      <c r="E2330">
        <v>35</v>
      </c>
      <c r="F2330">
        <v>61</v>
      </c>
      <c r="G2330" s="1">
        <f t="shared" si="144"/>
        <v>0.94594594594594594</v>
      </c>
      <c r="H2330" s="4">
        <f t="shared" si="145"/>
        <v>1</v>
      </c>
      <c r="I2330" s="5">
        <f>IF(OR(AND(F2330&gt;=50,G2330&gt;SUMIF(SeasonTotals!A$2:A$9,A2330,SeasonTotals!F$2:F$9)),AND(G2330&gt;0.885,F2330&gt;=50,D2330&lt;3)),1,0)</f>
        <v>1</v>
      </c>
      <c r="J2330" s="4">
        <f t="shared" si="146"/>
        <v>0</v>
      </c>
      <c r="K2330" s="5">
        <f t="shared" si="147"/>
        <v>0</v>
      </c>
    </row>
    <row r="2331" spans="1:11" x14ac:dyDescent="0.25">
      <c r="A2331" t="s">
        <v>10</v>
      </c>
      <c r="B2331" t="s">
        <v>86</v>
      </c>
      <c r="C2331">
        <v>1</v>
      </c>
      <c r="D2331">
        <v>2</v>
      </c>
      <c r="E2331">
        <v>30</v>
      </c>
      <c r="F2331">
        <v>60</v>
      </c>
      <c r="G2331" s="1">
        <f t="shared" si="144"/>
        <v>0.9375</v>
      </c>
      <c r="H2331" s="4">
        <f t="shared" si="145"/>
        <v>1</v>
      </c>
      <c r="I2331" s="5">
        <f>IF(OR(AND(F2331&gt;=50,G2331&gt;SUMIF(SeasonTotals!A$2:A$9,A2331,SeasonTotals!F$2:F$9)),AND(G2331&gt;0.885,F2331&gt;=50,D2331&lt;3)),1,0)</f>
        <v>1</v>
      </c>
      <c r="J2331" s="4">
        <f t="shared" si="146"/>
        <v>0</v>
      </c>
      <c r="K2331" s="5">
        <f t="shared" si="147"/>
        <v>0</v>
      </c>
    </row>
    <row r="2332" spans="1:11" x14ac:dyDescent="0.25">
      <c r="A2332" t="s">
        <v>10</v>
      </c>
      <c r="B2332" t="s">
        <v>86</v>
      </c>
      <c r="C2332">
        <v>1</v>
      </c>
      <c r="D2332">
        <v>5</v>
      </c>
      <c r="E2332">
        <v>27</v>
      </c>
      <c r="F2332">
        <v>59</v>
      </c>
      <c r="G2332" s="1">
        <f t="shared" si="144"/>
        <v>0.84375</v>
      </c>
      <c r="H2332" s="4">
        <f t="shared" si="145"/>
        <v>0</v>
      </c>
      <c r="I2332" s="5">
        <f>IF(OR(AND(F2332&gt;=50,G2332&gt;SUMIF(SeasonTotals!A$2:A$9,A2332,SeasonTotals!F$2:F$9)),AND(G2332&gt;0.885,F2332&gt;=50,D2332&lt;3)),1,0)</f>
        <v>0</v>
      </c>
      <c r="J2332" s="4">
        <f t="shared" si="146"/>
        <v>1</v>
      </c>
      <c r="K2332" s="5">
        <f t="shared" si="147"/>
        <v>0</v>
      </c>
    </row>
    <row r="2333" spans="1:11" x14ac:dyDescent="0.25">
      <c r="A2333" t="s">
        <v>10</v>
      </c>
      <c r="B2333" t="s">
        <v>86</v>
      </c>
      <c r="C2333">
        <v>1</v>
      </c>
      <c r="D2333">
        <v>3</v>
      </c>
      <c r="E2333">
        <v>29</v>
      </c>
      <c r="F2333">
        <v>59</v>
      </c>
      <c r="G2333" s="1">
        <f t="shared" si="144"/>
        <v>0.90625</v>
      </c>
      <c r="H2333" s="4">
        <f t="shared" si="145"/>
        <v>0</v>
      </c>
      <c r="I2333" s="5">
        <f>IF(OR(AND(F2333&gt;=50,G2333&gt;SUMIF(SeasonTotals!A$2:A$9,A2333,SeasonTotals!F$2:F$9)),AND(G2333&gt;0.885,F2333&gt;=50,D2333&lt;3)),1,0)</f>
        <v>0</v>
      </c>
      <c r="J2333" s="4">
        <f t="shared" si="146"/>
        <v>0</v>
      </c>
      <c r="K2333" s="5">
        <f t="shared" si="147"/>
        <v>0</v>
      </c>
    </row>
    <row r="2334" spans="1:11" x14ac:dyDescent="0.25">
      <c r="A2334" t="s">
        <v>10</v>
      </c>
      <c r="B2334" t="s">
        <v>86</v>
      </c>
      <c r="C2334">
        <v>1</v>
      </c>
      <c r="D2334">
        <v>4</v>
      </c>
      <c r="E2334">
        <v>44</v>
      </c>
      <c r="F2334">
        <v>65</v>
      </c>
      <c r="G2334" s="1">
        <f t="shared" si="144"/>
        <v>0.91666666666666663</v>
      </c>
      <c r="H2334" s="4">
        <f t="shared" si="145"/>
        <v>1</v>
      </c>
      <c r="I2334" s="5">
        <f>IF(OR(AND(F2334&gt;=50,G2334&gt;SUMIF(SeasonTotals!A$2:A$9,A2334,SeasonTotals!F$2:F$9)),AND(G2334&gt;0.885,F2334&gt;=50,D2334&lt;3)),1,0)</f>
        <v>1</v>
      </c>
      <c r="J2334" s="4">
        <f t="shared" si="146"/>
        <v>0</v>
      </c>
      <c r="K2334" s="5">
        <f t="shared" si="147"/>
        <v>0</v>
      </c>
    </row>
    <row r="2335" spans="1:11" x14ac:dyDescent="0.25">
      <c r="A2335" t="s">
        <v>10</v>
      </c>
      <c r="B2335" t="s">
        <v>86</v>
      </c>
      <c r="C2335">
        <v>1</v>
      </c>
      <c r="D2335">
        <v>5</v>
      </c>
      <c r="E2335">
        <v>24</v>
      </c>
      <c r="F2335">
        <v>60</v>
      </c>
      <c r="G2335" s="1">
        <f t="shared" si="144"/>
        <v>0.82758620689655171</v>
      </c>
      <c r="H2335" s="4">
        <f t="shared" si="145"/>
        <v>0</v>
      </c>
      <c r="I2335" s="5">
        <f>IF(OR(AND(F2335&gt;=50,G2335&gt;SUMIF(SeasonTotals!A$2:A$9,A2335,SeasonTotals!F$2:F$9)),AND(G2335&gt;0.885,F2335&gt;=50,D2335&lt;3)),1,0)</f>
        <v>0</v>
      </c>
      <c r="J2335" s="4">
        <f t="shared" si="146"/>
        <v>1</v>
      </c>
      <c r="K2335" s="5">
        <f t="shared" si="147"/>
        <v>0</v>
      </c>
    </row>
    <row r="2336" spans="1:11" x14ac:dyDescent="0.25">
      <c r="A2336" t="s">
        <v>10</v>
      </c>
      <c r="B2336" t="s">
        <v>86</v>
      </c>
      <c r="C2336">
        <v>1</v>
      </c>
      <c r="D2336">
        <v>3</v>
      </c>
      <c r="E2336">
        <v>34</v>
      </c>
      <c r="F2336">
        <v>65</v>
      </c>
      <c r="G2336" s="1">
        <f t="shared" si="144"/>
        <v>0.91891891891891897</v>
      </c>
      <c r="H2336" s="4">
        <f t="shared" si="145"/>
        <v>1</v>
      </c>
      <c r="I2336" s="5">
        <f>IF(OR(AND(F2336&gt;=50,G2336&gt;SUMIF(SeasonTotals!A$2:A$9,A2336,SeasonTotals!F$2:F$9)),AND(G2336&gt;0.885,F2336&gt;=50,D2336&lt;3)),1,0)</f>
        <v>1</v>
      </c>
      <c r="J2336" s="4">
        <f t="shared" si="146"/>
        <v>0</v>
      </c>
      <c r="K2336" s="5">
        <f t="shared" si="147"/>
        <v>0</v>
      </c>
    </row>
    <row r="2337" spans="1:11" x14ac:dyDescent="0.25">
      <c r="A2337" t="s">
        <v>10</v>
      </c>
      <c r="B2337" t="s">
        <v>86</v>
      </c>
      <c r="C2337">
        <v>1</v>
      </c>
      <c r="D2337">
        <v>3</v>
      </c>
      <c r="E2337">
        <v>22</v>
      </c>
      <c r="F2337">
        <v>58</v>
      </c>
      <c r="G2337" s="1">
        <f t="shared" si="144"/>
        <v>0.88</v>
      </c>
      <c r="H2337" s="4">
        <f t="shared" si="145"/>
        <v>0</v>
      </c>
      <c r="I2337" s="5">
        <f>IF(OR(AND(F2337&gt;=50,G2337&gt;SUMIF(SeasonTotals!A$2:A$9,A2337,SeasonTotals!F$2:F$9)),AND(G2337&gt;0.885,F2337&gt;=50,D2337&lt;3)),1,0)</f>
        <v>0</v>
      </c>
      <c r="J2337" s="4">
        <f t="shared" si="146"/>
        <v>0</v>
      </c>
      <c r="K2337" s="5">
        <f t="shared" si="147"/>
        <v>0</v>
      </c>
    </row>
    <row r="2338" spans="1:11" x14ac:dyDescent="0.25">
      <c r="A2338" t="s">
        <v>10</v>
      </c>
      <c r="B2338" t="s">
        <v>86</v>
      </c>
      <c r="C2338">
        <v>1</v>
      </c>
      <c r="D2338">
        <v>2</v>
      </c>
      <c r="E2338">
        <v>25</v>
      </c>
      <c r="F2338">
        <v>65</v>
      </c>
      <c r="G2338" s="1">
        <f t="shared" si="144"/>
        <v>0.92592592592592593</v>
      </c>
      <c r="H2338" s="4">
        <f t="shared" si="145"/>
        <v>1</v>
      </c>
      <c r="I2338" s="5">
        <f>IF(OR(AND(F2338&gt;=50,G2338&gt;SUMIF(SeasonTotals!A$2:A$9,A2338,SeasonTotals!F$2:F$9)),AND(G2338&gt;0.885,F2338&gt;=50,D2338&lt;3)),1,0)</f>
        <v>1</v>
      </c>
      <c r="J2338" s="4">
        <f t="shared" si="146"/>
        <v>0</v>
      </c>
      <c r="K2338" s="5">
        <f t="shared" si="147"/>
        <v>0</v>
      </c>
    </row>
    <row r="2339" spans="1:11" x14ac:dyDescent="0.25">
      <c r="A2339" t="s">
        <v>10</v>
      </c>
      <c r="B2339" t="s">
        <v>86</v>
      </c>
      <c r="C2339">
        <v>1</v>
      </c>
      <c r="D2339">
        <v>2</v>
      </c>
      <c r="E2339">
        <v>27</v>
      </c>
      <c r="F2339">
        <v>60</v>
      </c>
      <c r="G2339" s="1">
        <f t="shared" si="144"/>
        <v>0.93103448275862066</v>
      </c>
      <c r="H2339" s="4">
        <f t="shared" si="145"/>
        <v>1</v>
      </c>
      <c r="I2339" s="5">
        <f>IF(OR(AND(F2339&gt;=50,G2339&gt;SUMIF(SeasonTotals!A$2:A$9,A2339,SeasonTotals!F$2:F$9)),AND(G2339&gt;0.885,F2339&gt;=50,D2339&lt;3)),1,0)</f>
        <v>1</v>
      </c>
      <c r="J2339" s="4">
        <f t="shared" si="146"/>
        <v>0</v>
      </c>
      <c r="K2339" s="5">
        <f t="shared" si="147"/>
        <v>0</v>
      </c>
    </row>
    <row r="2340" spans="1:11" x14ac:dyDescent="0.25">
      <c r="A2340" t="s">
        <v>10</v>
      </c>
      <c r="B2340" t="s">
        <v>86</v>
      </c>
      <c r="C2340">
        <v>1</v>
      </c>
      <c r="D2340">
        <v>2</v>
      </c>
      <c r="E2340">
        <v>32</v>
      </c>
      <c r="F2340">
        <v>60</v>
      </c>
      <c r="G2340" s="1">
        <f t="shared" si="144"/>
        <v>0.94117647058823528</v>
      </c>
      <c r="H2340" s="4">
        <f t="shared" si="145"/>
        <v>1</v>
      </c>
      <c r="I2340" s="5">
        <f>IF(OR(AND(F2340&gt;=50,G2340&gt;SUMIF(SeasonTotals!A$2:A$9,A2340,SeasonTotals!F$2:F$9)),AND(G2340&gt;0.885,F2340&gt;=50,D2340&lt;3)),1,0)</f>
        <v>1</v>
      </c>
      <c r="J2340" s="4">
        <f t="shared" si="146"/>
        <v>0</v>
      </c>
      <c r="K2340" s="5">
        <f t="shared" si="147"/>
        <v>0</v>
      </c>
    </row>
    <row r="2341" spans="1:11" x14ac:dyDescent="0.25">
      <c r="A2341" t="s">
        <v>10</v>
      </c>
      <c r="B2341" t="s">
        <v>86</v>
      </c>
      <c r="C2341">
        <v>1</v>
      </c>
      <c r="D2341">
        <v>1</v>
      </c>
      <c r="E2341">
        <v>29</v>
      </c>
      <c r="F2341">
        <v>59</v>
      </c>
      <c r="G2341" s="1">
        <f t="shared" si="144"/>
        <v>0.96666666666666667</v>
      </c>
      <c r="H2341" s="4">
        <f t="shared" si="145"/>
        <v>1</v>
      </c>
      <c r="I2341" s="5">
        <f>IF(OR(AND(F2341&gt;=50,G2341&gt;SUMIF(SeasonTotals!A$2:A$9,A2341,SeasonTotals!F$2:F$9)),AND(G2341&gt;0.885,F2341&gt;=50,D2341&lt;3)),1,0)</f>
        <v>1</v>
      </c>
      <c r="J2341" s="4">
        <f t="shared" si="146"/>
        <v>0</v>
      </c>
      <c r="K2341" s="5">
        <f t="shared" si="147"/>
        <v>0</v>
      </c>
    </row>
    <row r="2342" spans="1:11" x14ac:dyDescent="0.25">
      <c r="A2342" t="s">
        <v>10</v>
      </c>
      <c r="B2342" t="s">
        <v>86</v>
      </c>
      <c r="C2342">
        <v>1</v>
      </c>
      <c r="D2342">
        <v>1</v>
      </c>
      <c r="E2342">
        <v>41</v>
      </c>
      <c r="F2342">
        <v>64</v>
      </c>
      <c r="G2342" s="1">
        <f t="shared" si="144"/>
        <v>0.97619047619047616</v>
      </c>
      <c r="H2342" s="4">
        <f t="shared" si="145"/>
        <v>1</v>
      </c>
      <c r="I2342" s="5">
        <f>IF(OR(AND(F2342&gt;=50,G2342&gt;SUMIF(SeasonTotals!A$2:A$9,A2342,SeasonTotals!F$2:F$9)),AND(G2342&gt;0.885,F2342&gt;=50,D2342&lt;3)),1,0)</f>
        <v>1</v>
      </c>
      <c r="J2342" s="4">
        <f t="shared" si="146"/>
        <v>0</v>
      </c>
      <c r="K2342" s="5">
        <f t="shared" si="147"/>
        <v>0</v>
      </c>
    </row>
    <row r="2343" spans="1:11" x14ac:dyDescent="0.25">
      <c r="A2343" t="s">
        <v>10</v>
      </c>
      <c r="B2343" t="s">
        <v>86</v>
      </c>
      <c r="C2343">
        <v>1</v>
      </c>
      <c r="D2343">
        <v>2</v>
      </c>
      <c r="E2343">
        <v>35</v>
      </c>
      <c r="F2343">
        <v>60</v>
      </c>
      <c r="G2343" s="1">
        <f t="shared" si="144"/>
        <v>0.94594594594594594</v>
      </c>
      <c r="H2343" s="4">
        <f t="shared" si="145"/>
        <v>1</v>
      </c>
      <c r="I2343" s="5">
        <f>IF(OR(AND(F2343&gt;=50,G2343&gt;SUMIF(SeasonTotals!A$2:A$9,A2343,SeasonTotals!F$2:F$9)),AND(G2343&gt;0.885,F2343&gt;=50,D2343&lt;3)),1,0)</f>
        <v>1</v>
      </c>
      <c r="J2343" s="4">
        <f t="shared" si="146"/>
        <v>0</v>
      </c>
      <c r="K2343" s="5">
        <f t="shared" si="147"/>
        <v>0</v>
      </c>
    </row>
    <row r="2344" spans="1:11" x14ac:dyDescent="0.25">
      <c r="A2344" t="s">
        <v>10</v>
      </c>
      <c r="B2344" t="s">
        <v>86</v>
      </c>
      <c r="C2344">
        <v>1</v>
      </c>
      <c r="D2344">
        <v>2</v>
      </c>
      <c r="E2344">
        <v>23</v>
      </c>
      <c r="F2344">
        <v>59</v>
      </c>
      <c r="G2344" s="1">
        <f t="shared" si="144"/>
        <v>0.92</v>
      </c>
      <c r="H2344" s="4">
        <f t="shared" si="145"/>
        <v>1</v>
      </c>
      <c r="I2344" s="5">
        <f>IF(OR(AND(F2344&gt;=50,G2344&gt;SUMIF(SeasonTotals!A$2:A$9,A2344,SeasonTotals!F$2:F$9)),AND(G2344&gt;0.885,F2344&gt;=50,D2344&lt;3)),1,0)</f>
        <v>1</v>
      </c>
      <c r="J2344" s="4">
        <f t="shared" si="146"/>
        <v>0</v>
      </c>
      <c r="K2344" s="5">
        <f t="shared" si="147"/>
        <v>0</v>
      </c>
    </row>
    <row r="2345" spans="1:11" x14ac:dyDescent="0.25">
      <c r="A2345" t="s">
        <v>10</v>
      </c>
      <c r="B2345" t="s">
        <v>86</v>
      </c>
      <c r="C2345">
        <v>1</v>
      </c>
      <c r="D2345">
        <v>2</v>
      </c>
      <c r="E2345">
        <v>25</v>
      </c>
      <c r="F2345">
        <v>59</v>
      </c>
      <c r="G2345" s="1">
        <f t="shared" si="144"/>
        <v>0.92592592592592593</v>
      </c>
      <c r="H2345" s="4">
        <f t="shared" si="145"/>
        <v>1</v>
      </c>
      <c r="I2345" s="5">
        <f>IF(OR(AND(F2345&gt;=50,G2345&gt;SUMIF(SeasonTotals!A$2:A$9,A2345,SeasonTotals!F$2:F$9)),AND(G2345&gt;0.885,F2345&gt;=50,D2345&lt;3)),1,0)</f>
        <v>1</v>
      </c>
      <c r="J2345" s="4">
        <f t="shared" si="146"/>
        <v>0</v>
      </c>
      <c r="K2345" s="5">
        <f t="shared" si="147"/>
        <v>0</v>
      </c>
    </row>
    <row r="2346" spans="1:11" x14ac:dyDescent="0.25">
      <c r="A2346" t="s">
        <v>10</v>
      </c>
      <c r="B2346" t="s">
        <v>86</v>
      </c>
      <c r="C2346">
        <v>1</v>
      </c>
      <c r="D2346">
        <v>3</v>
      </c>
      <c r="E2346">
        <v>30</v>
      </c>
      <c r="F2346">
        <v>60</v>
      </c>
      <c r="G2346" s="1">
        <f t="shared" si="144"/>
        <v>0.90909090909090906</v>
      </c>
      <c r="H2346" s="4">
        <f t="shared" si="145"/>
        <v>0</v>
      </c>
      <c r="I2346" s="5">
        <f>IF(OR(AND(F2346&gt;=50,G2346&gt;SUMIF(SeasonTotals!A$2:A$9,A2346,SeasonTotals!F$2:F$9)),AND(G2346&gt;0.885,F2346&gt;=50,D2346&lt;3)),1,0)</f>
        <v>0</v>
      </c>
      <c r="J2346" s="4">
        <f t="shared" si="146"/>
        <v>0</v>
      </c>
      <c r="K2346" s="5">
        <f t="shared" si="147"/>
        <v>0</v>
      </c>
    </row>
    <row r="2347" spans="1:11" x14ac:dyDescent="0.25">
      <c r="A2347" t="s">
        <v>10</v>
      </c>
      <c r="B2347" t="s">
        <v>86</v>
      </c>
      <c r="C2347">
        <v>1</v>
      </c>
      <c r="D2347">
        <v>1</v>
      </c>
      <c r="E2347">
        <v>17</v>
      </c>
      <c r="F2347">
        <v>20</v>
      </c>
      <c r="G2347" s="1">
        <f t="shared" si="144"/>
        <v>0.94444444444444442</v>
      </c>
      <c r="H2347" s="4">
        <f t="shared" si="145"/>
        <v>0</v>
      </c>
      <c r="I2347" s="5">
        <f>IF(OR(AND(F2347&gt;=50,G2347&gt;SUMIF(SeasonTotals!A$2:A$9,A2347,SeasonTotals!F$2:F$9)),AND(G2347&gt;0.885,F2347&gt;=50,D2347&lt;3)),1,0)</f>
        <v>0</v>
      </c>
      <c r="J2347" s="4">
        <f t="shared" si="146"/>
        <v>0</v>
      </c>
      <c r="K2347" s="5">
        <f t="shared" si="147"/>
        <v>1</v>
      </c>
    </row>
    <row r="2348" spans="1:11" x14ac:dyDescent="0.25">
      <c r="A2348" t="s">
        <v>10</v>
      </c>
      <c r="B2348" t="s">
        <v>87</v>
      </c>
      <c r="C2348">
        <v>1</v>
      </c>
      <c r="D2348">
        <v>2</v>
      </c>
      <c r="E2348">
        <v>30</v>
      </c>
      <c r="F2348">
        <v>60</v>
      </c>
      <c r="G2348" s="1">
        <f t="shared" si="144"/>
        <v>0.9375</v>
      </c>
      <c r="H2348" s="4">
        <f t="shared" si="145"/>
        <v>1</v>
      </c>
      <c r="I2348" s="5">
        <f>IF(OR(AND(F2348&gt;=50,G2348&gt;SUMIF(SeasonTotals!A$2:A$9,A2348,SeasonTotals!F$2:F$9)),AND(G2348&gt;0.885,F2348&gt;=50,D2348&lt;3)),1,0)</f>
        <v>1</v>
      </c>
      <c r="J2348" s="4">
        <f t="shared" si="146"/>
        <v>0</v>
      </c>
      <c r="K2348" s="5">
        <f t="shared" si="147"/>
        <v>0</v>
      </c>
    </row>
    <row r="2349" spans="1:11" x14ac:dyDescent="0.25">
      <c r="A2349" t="s">
        <v>10</v>
      </c>
      <c r="B2349" t="s">
        <v>87</v>
      </c>
      <c r="C2349">
        <v>1</v>
      </c>
      <c r="D2349">
        <v>3</v>
      </c>
      <c r="E2349">
        <v>20</v>
      </c>
      <c r="F2349">
        <v>60</v>
      </c>
      <c r="G2349" s="1">
        <f t="shared" si="144"/>
        <v>0.86956521739130432</v>
      </c>
      <c r="H2349" s="4">
        <f t="shared" si="145"/>
        <v>0</v>
      </c>
      <c r="I2349" s="5">
        <f>IF(OR(AND(F2349&gt;=50,G2349&gt;SUMIF(SeasonTotals!A$2:A$9,A2349,SeasonTotals!F$2:F$9)),AND(G2349&gt;0.885,F2349&gt;=50,D2349&lt;3)),1,0)</f>
        <v>0</v>
      </c>
      <c r="J2349" s="4">
        <f t="shared" si="146"/>
        <v>0</v>
      </c>
      <c r="K2349" s="5">
        <f t="shared" si="147"/>
        <v>0</v>
      </c>
    </row>
    <row r="2350" spans="1:11" x14ac:dyDescent="0.25">
      <c r="A2350" t="s">
        <v>10</v>
      </c>
      <c r="B2350" t="s">
        <v>87</v>
      </c>
      <c r="C2350">
        <v>1</v>
      </c>
      <c r="D2350">
        <v>4</v>
      </c>
      <c r="E2350">
        <v>26</v>
      </c>
      <c r="F2350">
        <v>60</v>
      </c>
      <c r="G2350" s="1">
        <f t="shared" si="144"/>
        <v>0.8666666666666667</v>
      </c>
      <c r="H2350" s="4">
        <f t="shared" si="145"/>
        <v>0</v>
      </c>
      <c r="I2350" s="5">
        <f>IF(OR(AND(F2350&gt;=50,G2350&gt;SUMIF(SeasonTotals!A$2:A$9,A2350,SeasonTotals!F$2:F$9)),AND(G2350&gt;0.885,F2350&gt;=50,D2350&lt;3)),1,0)</f>
        <v>0</v>
      </c>
      <c r="J2350" s="4">
        <f t="shared" si="146"/>
        <v>0</v>
      </c>
      <c r="K2350" s="5">
        <f t="shared" si="147"/>
        <v>0</v>
      </c>
    </row>
    <row r="2351" spans="1:11" x14ac:dyDescent="0.25">
      <c r="A2351" t="s">
        <v>10</v>
      </c>
      <c r="B2351" t="s">
        <v>88</v>
      </c>
      <c r="C2351">
        <v>1</v>
      </c>
      <c r="D2351">
        <v>4</v>
      </c>
      <c r="E2351">
        <v>37</v>
      </c>
      <c r="F2351">
        <v>65</v>
      </c>
      <c r="G2351" s="1">
        <f t="shared" si="144"/>
        <v>0.90243902439024393</v>
      </c>
      <c r="H2351" s="4">
        <f t="shared" si="145"/>
        <v>0</v>
      </c>
      <c r="I2351" s="5">
        <f>IF(OR(AND(F2351&gt;=50,G2351&gt;SUMIF(SeasonTotals!A$2:A$9,A2351,SeasonTotals!F$2:F$9)),AND(G2351&gt;0.885,F2351&gt;=50,D2351&lt;3)),1,0)</f>
        <v>0</v>
      </c>
      <c r="J2351" s="4">
        <f t="shared" si="146"/>
        <v>0</v>
      </c>
      <c r="K2351" s="5">
        <f t="shared" si="147"/>
        <v>0</v>
      </c>
    </row>
    <row r="2352" spans="1:11" x14ac:dyDescent="0.25">
      <c r="A2352" t="s">
        <v>10</v>
      </c>
      <c r="B2352" t="s">
        <v>88</v>
      </c>
      <c r="C2352">
        <v>1</v>
      </c>
      <c r="D2352">
        <v>2</v>
      </c>
      <c r="E2352">
        <v>28</v>
      </c>
      <c r="F2352">
        <v>60</v>
      </c>
      <c r="G2352" s="1">
        <f t="shared" si="144"/>
        <v>0.93333333333333335</v>
      </c>
      <c r="H2352" s="4">
        <f t="shared" si="145"/>
        <v>1</v>
      </c>
      <c r="I2352" s="5">
        <f>IF(OR(AND(F2352&gt;=50,G2352&gt;SUMIF(SeasonTotals!A$2:A$9,A2352,SeasonTotals!F$2:F$9)),AND(G2352&gt;0.885,F2352&gt;=50,D2352&lt;3)),1,0)</f>
        <v>1</v>
      </c>
      <c r="J2352" s="4">
        <f t="shared" si="146"/>
        <v>0</v>
      </c>
      <c r="K2352" s="5">
        <f t="shared" si="147"/>
        <v>0</v>
      </c>
    </row>
    <row r="2353" spans="1:11" x14ac:dyDescent="0.25">
      <c r="A2353" t="s">
        <v>10</v>
      </c>
      <c r="B2353" t="s">
        <v>88</v>
      </c>
      <c r="C2353">
        <v>1</v>
      </c>
      <c r="D2353">
        <v>3</v>
      </c>
      <c r="E2353">
        <v>22</v>
      </c>
      <c r="F2353">
        <v>62</v>
      </c>
      <c r="G2353" s="1">
        <f t="shared" si="144"/>
        <v>0.88</v>
      </c>
      <c r="H2353" s="4">
        <f t="shared" si="145"/>
        <v>0</v>
      </c>
      <c r="I2353" s="5">
        <f>IF(OR(AND(F2353&gt;=50,G2353&gt;SUMIF(SeasonTotals!A$2:A$9,A2353,SeasonTotals!F$2:F$9)),AND(G2353&gt;0.885,F2353&gt;=50,D2353&lt;3)),1,0)</f>
        <v>0</v>
      </c>
      <c r="J2353" s="4">
        <f t="shared" si="146"/>
        <v>0</v>
      </c>
      <c r="K2353" s="5">
        <f t="shared" si="147"/>
        <v>0</v>
      </c>
    </row>
    <row r="2354" spans="1:11" x14ac:dyDescent="0.25">
      <c r="A2354" t="s">
        <v>10</v>
      </c>
      <c r="B2354" t="s">
        <v>88</v>
      </c>
      <c r="C2354">
        <v>1</v>
      </c>
      <c r="D2354">
        <v>0</v>
      </c>
      <c r="E2354">
        <v>26</v>
      </c>
      <c r="F2354">
        <v>60</v>
      </c>
      <c r="G2354" s="1">
        <f t="shared" si="144"/>
        <v>1</v>
      </c>
      <c r="H2354" s="4">
        <f t="shared" si="145"/>
        <v>1</v>
      </c>
      <c r="I2354" s="5">
        <f>IF(OR(AND(F2354&gt;=50,G2354&gt;SUMIF(SeasonTotals!A$2:A$9,A2354,SeasonTotals!F$2:F$9)),AND(G2354&gt;0.885,F2354&gt;=50,D2354&lt;3)),1,0)</f>
        <v>1</v>
      </c>
      <c r="J2354" s="4">
        <f t="shared" si="146"/>
        <v>0</v>
      </c>
      <c r="K2354" s="5">
        <f t="shared" si="147"/>
        <v>0</v>
      </c>
    </row>
    <row r="2355" spans="1:11" x14ac:dyDescent="0.25">
      <c r="A2355" t="s">
        <v>10</v>
      </c>
      <c r="B2355" t="s">
        <v>88</v>
      </c>
      <c r="C2355">
        <v>1</v>
      </c>
      <c r="D2355">
        <v>1</v>
      </c>
      <c r="E2355">
        <v>36</v>
      </c>
      <c r="F2355">
        <v>64</v>
      </c>
      <c r="G2355" s="1">
        <f t="shared" si="144"/>
        <v>0.97297297297297303</v>
      </c>
      <c r="H2355" s="4">
        <f t="shared" si="145"/>
        <v>1</v>
      </c>
      <c r="I2355" s="5">
        <f>IF(OR(AND(F2355&gt;=50,G2355&gt;SUMIF(SeasonTotals!A$2:A$9,A2355,SeasonTotals!F$2:F$9)),AND(G2355&gt;0.885,F2355&gt;=50,D2355&lt;3)),1,0)</f>
        <v>1</v>
      </c>
      <c r="J2355" s="4">
        <f t="shared" si="146"/>
        <v>0</v>
      </c>
      <c r="K2355" s="5">
        <f t="shared" si="147"/>
        <v>0</v>
      </c>
    </row>
    <row r="2356" spans="1:11" x14ac:dyDescent="0.25">
      <c r="A2356" t="s">
        <v>10</v>
      </c>
      <c r="B2356" t="s">
        <v>88</v>
      </c>
      <c r="C2356">
        <v>1</v>
      </c>
      <c r="D2356">
        <v>2</v>
      </c>
      <c r="E2356">
        <v>33</v>
      </c>
      <c r="F2356">
        <v>60</v>
      </c>
      <c r="G2356" s="1">
        <f t="shared" si="144"/>
        <v>0.94285714285714284</v>
      </c>
      <c r="H2356" s="4">
        <f t="shared" si="145"/>
        <v>1</v>
      </c>
      <c r="I2356" s="5">
        <f>IF(OR(AND(F2356&gt;=50,G2356&gt;SUMIF(SeasonTotals!A$2:A$9,A2356,SeasonTotals!F$2:F$9)),AND(G2356&gt;0.885,F2356&gt;=50,D2356&lt;3)),1,0)</f>
        <v>1</v>
      </c>
      <c r="J2356" s="4">
        <f t="shared" si="146"/>
        <v>0</v>
      </c>
      <c r="K2356" s="5">
        <f t="shared" si="147"/>
        <v>0</v>
      </c>
    </row>
    <row r="2357" spans="1:11" x14ac:dyDescent="0.25">
      <c r="A2357" t="s">
        <v>10</v>
      </c>
      <c r="B2357" t="s">
        <v>88</v>
      </c>
      <c r="C2357">
        <v>1</v>
      </c>
      <c r="D2357">
        <v>0</v>
      </c>
      <c r="E2357">
        <v>35</v>
      </c>
      <c r="F2357">
        <v>59</v>
      </c>
      <c r="G2357" s="1">
        <f t="shared" si="144"/>
        <v>1</v>
      </c>
      <c r="H2357" s="4">
        <f t="shared" si="145"/>
        <v>1</v>
      </c>
      <c r="I2357" s="5">
        <f>IF(OR(AND(F2357&gt;=50,G2357&gt;SUMIF(SeasonTotals!A$2:A$9,A2357,SeasonTotals!F$2:F$9)),AND(G2357&gt;0.885,F2357&gt;=50,D2357&lt;3)),1,0)</f>
        <v>1</v>
      </c>
      <c r="J2357" s="4">
        <f t="shared" si="146"/>
        <v>0</v>
      </c>
      <c r="K2357" s="5">
        <f t="shared" si="147"/>
        <v>0</v>
      </c>
    </row>
    <row r="2358" spans="1:11" x14ac:dyDescent="0.25">
      <c r="A2358" t="s">
        <v>10</v>
      </c>
      <c r="B2358" t="s">
        <v>88</v>
      </c>
      <c r="C2358">
        <v>1</v>
      </c>
      <c r="D2358">
        <v>1</v>
      </c>
      <c r="E2358">
        <v>27</v>
      </c>
      <c r="F2358">
        <v>59</v>
      </c>
      <c r="G2358" s="1">
        <f t="shared" si="144"/>
        <v>0.9642857142857143</v>
      </c>
      <c r="H2358" s="4">
        <f t="shared" si="145"/>
        <v>1</v>
      </c>
      <c r="I2358" s="5">
        <f>IF(OR(AND(F2358&gt;=50,G2358&gt;SUMIF(SeasonTotals!A$2:A$9,A2358,SeasonTotals!F$2:F$9)),AND(G2358&gt;0.885,F2358&gt;=50,D2358&lt;3)),1,0)</f>
        <v>1</v>
      </c>
      <c r="J2358" s="4">
        <f t="shared" si="146"/>
        <v>0</v>
      </c>
      <c r="K2358" s="5">
        <f t="shared" si="147"/>
        <v>0</v>
      </c>
    </row>
    <row r="2359" spans="1:11" x14ac:dyDescent="0.25">
      <c r="A2359" t="s">
        <v>10</v>
      </c>
      <c r="B2359" t="s">
        <v>88</v>
      </c>
      <c r="C2359">
        <v>1</v>
      </c>
      <c r="D2359">
        <v>1</v>
      </c>
      <c r="E2359">
        <v>35</v>
      </c>
      <c r="F2359">
        <v>60</v>
      </c>
      <c r="G2359" s="1">
        <f t="shared" si="144"/>
        <v>0.97222222222222221</v>
      </c>
      <c r="H2359" s="4">
        <f t="shared" si="145"/>
        <v>1</v>
      </c>
      <c r="I2359" s="5">
        <f>IF(OR(AND(F2359&gt;=50,G2359&gt;SUMIF(SeasonTotals!A$2:A$9,A2359,SeasonTotals!F$2:F$9)),AND(G2359&gt;0.885,F2359&gt;=50,D2359&lt;3)),1,0)</f>
        <v>1</v>
      </c>
      <c r="J2359" s="4">
        <f t="shared" si="146"/>
        <v>0</v>
      </c>
      <c r="K2359" s="5">
        <f t="shared" si="147"/>
        <v>0</v>
      </c>
    </row>
    <row r="2360" spans="1:11" x14ac:dyDescent="0.25">
      <c r="A2360" t="s">
        <v>10</v>
      </c>
      <c r="B2360" t="s">
        <v>88</v>
      </c>
      <c r="C2360">
        <v>1</v>
      </c>
      <c r="D2360">
        <v>2</v>
      </c>
      <c r="E2360">
        <v>36</v>
      </c>
      <c r="F2360">
        <v>64</v>
      </c>
      <c r="G2360" s="1">
        <f t="shared" si="144"/>
        <v>0.94736842105263153</v>
      </c>
      <c r="H2360" s="4">
        <f t="shared" si="145"/>
        <v>1</v>
      </c>
      <c r="I2360" s="5">
        <f>IF(OR(AND(F2360&gt;=50,G2360&gt;SUMIF(SeasonTotals!A$2:A$9,A2360,SeasonTotals!F$2:F$9)),AND(G2360&gt;0.885,F2360&gt;=50,D2360&lt;3)),1,0)</f>
        <v>1</v>
      </c>
      <c r="J2360" s="4">
        <f t="shared" si="146"/>
        <v>0</v>
      </c>
      <c r="K2360" s="5">
        <f t="shared" si="147"/>
        <v>0</v>
      </c>
    </row>
    <row r="2361" spans="1:11" x14ac:dyDescent="0.25">
      <c r="A2361" t="s">
        <v>10</v>
      </c>
      <c r="B2361" t="s">
        <v>88</v>
      </c>
      <c r="C2361">
        <v>1</v>
      </c>
      <c r="D2361">
        <v>1</v>
      </c>
      <c r="E2361">
        <v>43</v>
      </c>
      <c r="F2361">
        <v>59</v>
      </c>
      <c r="G2361" s="1">
        <f t="shared" si="144"/>
        <v>0.97727272727272729</v>
      </c>
      <c r="H2361" s="4">
        <f t="shared" si="145"/>
        <v>1</v>
      </c>
      <c r="I2361" s="5">
        <f>IF(OR(AND(F2361&gt;=50,G2361&gt;SUMIF(SeasonTotals!A$2:A$9,A2361,SeasonTotals!F$2:F$9)),AND(G2361&gt;0.885,F2361&gt;=50,D2361&lt;3)),1,0)</f>
        <v>1</v>
      </c>
      <c r="J2361" s="4">
        <f t="shared" si="146"/>
        <v>0</v>
      </c>
      <c r="K2361" s="5">
        <f t="shared" si="147"/>
        <v>0</v>
      </c>
    </row>
    <row r="2362" spans="1:11" x14ac:dyDescent="0.25">
      <c r="A2362" t="s">
        <v>10</v>
      </c>
      <c r="B2362" t="s">
        <v>88</v>
      </c>
      <c r="C2362">
        <v>1</v>
      </c>
      <c r="D2362">
        <v>3</v>
      </c>
      <c r="E2362">
        <v>31</v>
      </c>
      <c r="F2362">
        <v>60</v>
      </c>
      <c r="G2362" s="1">
        <f t="shared" si="144"/>
        <v>0.91176470588235292</v>
      </c>
      <c r="H2362" s="4">
        <f t="shared" si="145"/>
        <v>0</v>
      </c>
      <c r="I2362" s="5">
        <f>IF(OR(AND(F2362&gt;=50,G2362&gt;SUMIF(SeasonTotals!A$2:A$9,A2362,SeasonTotals!F$2:F$9)),AND(G2362&gt;0.885,F2362&gt;=50,D2362&lt;3)),1,0)</f>
        <v>1</v>
      </c>
      <c r="J2362" s="4">
        <f t="shared" si="146"/>
        <v>0</v>
      </c>
      <c r="K2362" s="5">
        <f t="shared" si="147"/>
        <v>0</v>
      </c>
    </row>
    <row r="2363" spans="1:11" x14ac:dyDescent="0.25">
      <c r="A2363" t="s">
        <v>10</v>
      </c>
      <c r="B2363" t="s">
        <v>88</v>
      </c>
      <c r="C2363">
        <v>1</v>
      </c>
      <c r="D2363">
        <v>4</v>
      </c>
      <c r="E2363">
        <v>29</v>
      </c>
      <c r="F2363">
        <v>59</v>
      </c>
      <c r="G2363" s="1">
        <f t="shared" si="144"/>
        <v>0.87878787878787878</v>
      </c>
      <c r="H2363" s="4">
        <f t="shared" si="145"/>
        <v>0</v>
      </c>
      <c r="I2363" s="5">
        <f>IF(OR(AND(F2363&gt;=50,G2363&gt;SUMIF(SeasonTotals!A$2:A$9,A2363,SeasonTotals!F$2:F$9)),AND(G2363&gt;0.885,F2363&gt;=50,D2363&lt;3)),1,0)</f>
        <v>0</v>
      </c>
      <c r="J2363" s="4">
        <f t="shared" si="146"/>
        <v>0</v>
      </c>
      <c r="K2363" s="5">
        <f t="shared" si="147"/>
        <v>0</v>
      </c>
    </row>
    <row r="2364" spans="1:11" x14ac:dyDescent="0.25">
      <c r="A2364" t="s">
        <v>10</v>
      </c>
      <c r="B2364" t="s">
        <v>88</v>
      </c>
      <c r="C2364">
        <v>1</v>
      </c>
      <c r="D2364">
        <v>2</v>
      </c>
      <c r="E2364">
        <v>23</v>
      </c>
      <c r="F2364">
        <v>60</v>
      </c>
      <c r="G2364" s="1">
        <f t="shared" si="144"/>
        <v>0.92</v>
      </c>
      <c r="H2364" s="4">
        <f t="shared" si="145"/>
        <v>1</v>
      </c>
      <c r="I2364" s="5">
        <f>IF(OR(AND(F2364&gt;=50,G2364&gt;SUMIF(SeasonTotals!A$2:A$9,A2364,SeasonTotals!F$2:F$9)),AND(G2364&gt;0.885,F2364&gt;=50,D2364&lt;3)),1,0)</f>
        <v>1</v>
      </c>
      <c r="J2364" s="4">
        <f t="shared" si="146"/>
        <v>0</v>
      </c>
      <c r="K2364" s="5">
        <f t="shared" si="147"/>
        <v>0</v>
      </c>
    </row>
    <row r="2365" spans="1:11" x14ac:dyDescent="0.25">
      <c r="A2365" t="s">
        <v>10</v>
      </c>
      <c r="B2365" t="s">
        <v>88</v>
      </c>
      <c r="C2365">
        <v>1</v>
      </c>
      <c r="D2365">
        <v>4</v>
      </c>
      <c r="E2365">
        <v>16</v>
      </c>
      <c r="F2365">
        <v>44</v>
      </c>
      <c r="G2365" s="1">
        <f t="shared" si="144"/>
        <v>0.8</v>
      </c>
      <c r="H2365" s="4">
        <f t="shared" si="145"/>
        <v>0</v>
      </c>
      <c r="I2365" s="5">
        <f>IF(OR(AND(F2365&gt;=50,G2365&gt;SUMIF(SeasonTotals!A$2:A$9,A2365,SeasonTotals!F$2:F$9)),AND(G2365&gt;0.885,F2365&gt;=50,D2365&lt;3)),1,0)</f>
        <v>0</v>
      </c>
      <c r="J2365" s="4">
        <f t="shared" si="146"/>
        <v>1</v>
      </c>
      <c r="K2365" s="5">
        <f t="shared" si="147"/>
        <v>1</v>
      </c>
    </row>
    <row r="2366" spans="1:11" x14ac:dyDescent="0.25">
      <c r="A2366" t="s">
        <v>10</v>
      </c>
      <c r="B2366" t="s">
        <v>88</v>
      </c>
      <c r="C2366">
        <v>1</v>
      </c>
      <c r="D2366">
        <v>1</v>
      </c>
      <c r="E2366">
        <v>27</v>
      </c>
      <c r="F2366">
        <v>60</v>
      </c>
      <c r="G2366" s="1">
        <f t="shared" si="144"/>
        <v>0.9642857142857143</v>
      </c>
      <c r="H2366" s="4">
        <f t="shared" si="145"/>
        <v>1</v>
      </c>
      <c r="I2366" s="5">
        <f>IF(OR(AND(F2366&gt;=50,G2366&gt;SUMIF(SeasonTotals!A$2:A$9,A2366,SeasonTotals!F$2:F$9)),AND(G2366&gt;0.885,F2366&gt;=50,D2366&lt;3)),1,0)</f>
        <v>1</v>
      </c>
      <c r="J2366" s="4">
        <f t="shared" si="146"/>
        <v>0</v>
      </c>
      <c r="K2366" s="5">
        <f t="shared" si="147"/>
        <v>0</v>
      </c>
    </row>
    <row r="2367" spans="1:11" x14ac:dyDescent="0.25">
      <c r="A2367" t="s">
        <v>10</v>
      </c>
      <c r="B2367" t="s">
        <v>88</v>
      </c>
      <c r="C2367">
        <v>1</v>
      </c>
      <c r="D2367">
        <v>4</v>
      </c>
      <c r="E2367">
        <v>21</v>
      </c>
      <c r="F2367">
        <v>59</v>
      </c>
      <c r="G2367" s="1">
        <f t="shared" si="144"/>
        <v>0.84</v>
      </c>
      <c r="H2367" s="4">
        <f t="shared" si="145"/>
        <v>0</v>
      </c>
      <c r="I2367" s="5">
        <f>IF(OR(AND(F2367&gt;=50,G2367&gt;SUMIF(SeasonTotals!A$2:A$9,A2367,SeasonTotals!F$2:F$9)),AND(G2367&gt;0.885,F2367&gt;=50,D2367&lt;3)),1,0)</f>
        <v>0</v>
      </c>
      <c r="J2367" s="4">
        <f t="shared" si="146"/>
        <v>1</v>
      </c>
      <c r="K2367" s="5">
        <f t="shared" si="147"/>
        <v>0</v>
      </c>
    </row>
    <row r="2368" spans="1:11" x14ac:dyDescent="0.25">
      <c r="A2368" t="s">
        <v>10</v>
      </c>
      <c r="B2368" t="s">
        <v>88</v>
      </c>
      <c r="C2368">
        <v>1</v>
      </c>
      <c r="D2368">
        <v>3</v>
      </c>
      <c r="E2368">
        <v>29</v>
      </c>
      <c r="F2368">
        <v>60</v>
      </c>
      <c r="G2368" s="1">
        <f t="shared" si="144"/>
        <v>0.90625</v>
      </c>
      <c r="H2368" s="4">
        <f t="shared" si="145"/>
        <v>0</v>
      </c>
      <c r="I2368" s="5">
        <f>IF(OR(AND(F2368&gt;=50,G2368&gt;SUMIF(SeasonTotals!A$2:A$9,A2368,SeasonTotals!F$2:F$9)),AND(G2368&gt;0.885,F2368&gt;=50,D2368&lt;3)),1,0)</f>
        <v>0</v>
      </c>
      <c r="J2368" s="4">
        <f t="shared" si="146"/>
        <v>0</v>
      </c>
      <c r="K2368" s="5">
        <f t="shared" si="147"/>
        <v>0</v>
      </c>
    </row>
    <row r="2369" spans="1:11" x14ac:dyDescent="0.25">
      <c r="A2369" t="s">
        <v>10</v>
      </c>
      <c r="B2369" t="s">
        <v>88</v>
      </c>
      <c r="C2369">
        <v>1</v>
      </c>
      <c r="D2369">
        <v>3</v>
      </c>
      <c r="E2369">
        <v>27</v>
      </c>
      <c r="F2369">
        <v>60</v>
      </c>
      <c r="G2369" s="1">
        <f t="shared" si="144"/>
        <v>0.9</v>
      </c>
      <c r="H2369" s="4">
        <f t="shared" si="145"/>
        <v>0</v>
      </c>
      <c r="I2369" s="5">
        <f>IF(OR(AND(F2369&gt;=50,G2369&gt;SUMIF(SeasonTotals!A$2:A$9,A2369,SeasonTotals!F$2:F$9)),AND(G2369&gt;0.885,F2369&gt;=50,D2369&lt;3)),1,0)</f>
        <v>0</v>
      </c>
      <c r="J2369" s="4">
        <f t="shared" si="146"/>
        <v>0</v>
      </c>
      <c r="K2369" s="5">
        <f t="shared" si="147"/>
        <v>0</v>
      </c>
    </row>
    <row r="2370" spans="1:11" x14ac:dyDescent="0.25">
      <c r="A2370" t="s">
        <v>10</v>
      </c>
      <c r="B2370" t="s">
        <v>88</v>
      </c>
      <c r="C2370">
        <v>1</v>
      </c>
      <c r="D2370">
        <v>2</v>
      </c>
      <c r="E2370">
        <v>31</v>
      </c>
      <c r="F2370">
        <v>59</v>
      </c>
      <c r="G2370" s="1">
        <f t="shared" ref="G2370:G2433" si="148">E2370/MAX(1,SUM(D2370:E2370))</f>
        <v>0.93939393939393945</v>
      </c>
      <c r="H2370" s="4">
        <f t="shared" ref="H2370:H2433" si="149">IF(AND(F2370&gt;=50,OR(G2370&gt;0.913,AND(G2370&gt;0.885,D2370&lt;3))),1,0)</f>
        <v>1</v>
      </c>
      <c r="I2370" s="5">
        <f>IF(OR(AND(F2370&gt;=50,G2370&gt;SUMIF(SeasonTotals!A$2:A$9,A2370,SeasonTotals!F$2:F$9)),AND(G2370&gt;0.885,F2370&gt;=50,D2370&lt;3)),1,0)</f>
        <v>1</v>
      </c>
      <c r="J2370" s="4">
        <f t="shared" ref="J2370:J2433" si="150">IF(G2370&lt;0.85,1,0)</f>
        <v>0</v>
      </c>
      <c r="K2370" s="5">
        <f t="shared" ref="K2370:K2433" si="151">IF(F2370&lt;55,1,0)</f>
        <v>0</v>
      </c>
    </row>
    <row r="2371" spans="1:11" x14ac:dyDescent="0.25">
      <c r="A2371" t="s">
        <v>10</v>
      </c>
      <c r="B2371" t="s">
        <v>88</v>
      </c>
      <c r="C2371">
        <v>1</v>
      </c>
      <c r="D2371">
        <v>1</v>
      </c>
      <c r="E2371">
        <v>36</v>
      </c>
      <c r="F2371">
        <v>60</v>
      </c>
      <c r="G2371" s="1">
        <f t="shared" si="148"/>
        <v>0.97297297297297303</v>
      </c>
      <c r="H2371" s="4">
        <f t="shared" si="149"/>
        <v>1</v>
      </c>
      <c r="I2371" s="5">
        <f>IF(OR(AND(F2371&gt;=50,G2371&gt;SUMIF(SeasonTotals!A$2:A$9,A2371,SeasonTotals!F$2:F$9)),AND(G2371&gt;0.885,F2371&gt;=50,D2371&lt;3)),1,0)</f>
        <v>1</v>
      </c>
      <c r="J2371" s="4">
        <f t="shared" si="150"/>
        <v>0</v>
      </c>
      <c r="K2371" s="5">
        <f t="shared" si="151"/>
        <v>0</v>
      </c>
    </row>
    <row r="2372" spans="1:11" x14ac:dyDescent="0.25">
      <c r="A2372" t="s">
        <v>10</v>
      </c>
      <c r="B2372" t="s">
        <v>88</v>
      </c>
      <c r="C2372">
        <v>1</v>
      </c>
      <c r="D2372">
        <v>2</v>
      </c>
      <c r="E2372">
        <v>27</v>
      </c>
      <c r="F2372">
        <v>60</v>
      </c>
      <c r="G2372" s="1">
        <f t="shared" si="148"/>
        <v>0.93103448275862066</v>
      </c>
      <c r="H2372" s="4">
        <f t="shared" si="149"/>
        <v>1</v>
      </c>
      <c r="I2372" s="5">
        <f>IF(OR(AND(F2372&gt;=50,G2372&gt;SUMIF(SeasonTotals!A$2:A$9,A2372,SeasonTotals!F$2:F$9)),AND(G2372&gt;0.885,F2372&gt;=50,D2372&lt;3)),1,0)</f>
        <v>1</v>
      </c>
      <c r="J2372" s="4">
        <f t="shared" si="150"/>
        <v>0</v>
      </c>
      <c r="K2372" s="5">
        <f t="shared" si="151"/>
        <v>0</v>
      </c>
    </row>
    <row r="2373" spans="1:11" x14ac:dyDescent="0.25">
      <c r="A2373" t="s">
        <v>10</v>
      </c>
      <c r="B2373" t="s">
        <v>88</v>
      </c>
      <c r="C2373">
        <v>1</v>
      </c>
      <c r="D2373">
        <v>4</v>
      </c>
      <c r="E2373">
        <v>24</v>
      </c>
      <c r="F2373">
        <v>64</v>
      </c>
      <c r="G2373" s="1">
        <f t="shared" si="148"/>
        <v>0.8571428571428571</v>
      </c>
      <c r="H2373" s="4">
        <f t="shared" si="149"/>
        <v>0</v>
      </c>
      <c r="I2373" s="5">
        <f>IF(OR(AND(F2373&gt;=50,G2373&gt;SUMIF(SeasonTotals!A$2:A$9,A2373,SeasonTotals!F$2:F$9)),AND(G2373&gt;0.885,F2373&gt;=50,D2373&lt;3)),1,0)</f>
        <v>0</v>
      </c>
      <c r="J2373" s="4">
        <f t="shared" si="150"/>
        <v>0</v>
      </c>
      <c r="K2373" s="5">
        <f t="shared" si="151"/>
        <v>0</v>
      </c>
    </row>
    <row r="2374" spans="1:11" x14ac:dyDescent="0.25">
      <c r="A2374" t="s">
        <v>10</v>
      </c>
      <c r="B2374" t="s">
        <v>88</v>
      </c>
      <c r="C2374">
        <v>1</v>
      </c>
      <c r="D2374">
        <v>1</v>
      </c>
      <c r="E2374">
        <v>36</v>
      </c>
      <c r="F2374">
        <v>64</v>
      </c>
      <c r="G2374" s="1">
        <f t="shared" si="148"/>
        <v>0.97297297297297303</v>
      </c>
      <c r="H2374" s="4">
        <f t="shared" si="149"/>
        <v>1</v>
      </c>
      <c r="I2374" s="5">
        <f>IF(OR(AND(F2374&gt;=50,G2374&gt;SUMIF(SeasonTotals!A$2:A$9,A2374,SeasonTotals!F$2:F$9)),AND(G2374&gt;0.885,F2374&gt;=50,D2374&lt;3)),1,0)</f>
        <v>1</v>
      </c>
      <c r="J2374" s="4">
        <f t="shared" si="150"/>
        <v>0</v>
      </c>
      <c r="K2374" s="5">
        <f t="shared" si="151"/>
        <v>0</v>
      </c>
    </row>
    <row r="2375" spans="1:11" x14ac:dyDescent="0.25">
      <c r="A2375" t="s">
        <v>10</v>
      </c>
      <c r="B2375" t="s">
        <v>88</v>
      </c>
      <c r="C2375">
        <v>1</v>
      </c>
      <c r="D2375">
        <v>2</v>
      </c>
      <c r="E2375">
        <v>50</v>
      </c>
      <c r="F2375">
        <v>59</v>
      </c>
      <c r="G2375" s="1">
        <f t="shared" si="148"/>
        <v>0.96153846153846156</v>
      </c>
      <c r="H2375" s="4">
        <f t="shared" si="149"/>
        <v>1</v>
      </c>
      <c r="I2375" s="5">
        <f>IF(OR(AND(F2375&gt;=50,G2375&gt;SUMIF(SeasonTotals!A$2:A$9,A2375,SeasonTotals!F$2:F$9)),AND(G2375&gt;0.885,F2375&gt;=50,D2375&lt;3)),1,0)</f>
        <v>1</v>
      </c>
      <c r="J2375" s="4">
        <f t="shared" si="150"/>
        <v>0</v>
      </c>
      <c r="K2375" s="5">
        <f t="shared" si="151"/>
        <v>0</v>
      </c>
    </row>
    <row r="2376" spans="1:11" x14ac:dyDescent="0.25">
      <c r="A2376" t="s">
        <v>10</v>
      </c>
      <c r="B2376" t="s">
        <v>88</v>
      </c>
      <c r="C2376">
        <v>1</v>
      </c>
      <c r="D2376">
        <v>3</v>
      </c>
      <c r="E2376">
        <v>10</v>
      </c>
      <c r="F2376">
        <v>22</v>
      </c>
      <c r="G2376" s="1">
        <f t="shared" si="148"/>
        <v>0.76923076923076927</v>
      </c>
      <c r="H2376" s="4">
        <f t="shared" si="149"/>
        <v>0</v>
      </c>
      <c r="I2376" s="5">
        <f>IF(OR(AND(F2376&gt;=50,G2376&gt;SUMIF(SeasonTotals!A$2:A$9,A2376,SeasonTotals!F$2:F$9)),AND(G2376&gt;0.885,F2376&gt;=50,D2376&lt;3)),1,0)</f>
        <v>0</v>
      </c>
      <c r="J2376" s="4">
        <f t="shared" si="150"/>
        <v>1</v>
      </c>
      <c r="K2376" s="5">
        <f t="shared" si="151"/>
        <v>1</v>
      </c>
    </row>
    <row r="2377" spans="1:11" x14ac:dyDescent="0.25">
      <c r="A2377" t="s">
        <v>10</v>
      </c>
      <c r="B2377" t="s">
        <v>88</v>
      </c>
      <c r="C2377">
        <v>1</v>
      </c>
      <c r="D2377">
        <v>5</v>
      </c>
      <c r="E2377">
        <v>25</v>
      </c>
      <c r="F2377">
        <v>59</v>
      </c>
      <c r="G2377" s="1">
        <f t="shared" si="148"/>
        <v>0.83333333333333337</v>
      </c>
      <c r="H2377" s="4">
        <f t="shared" si="149"/>
        <v>0</v>
      </c>
      <c r="I2377" s="5">
        <f>IF(OR(AND(F2377&gt;=50,G2377&gt;SUMIF(SeasonTotals!A$2:A$9,A2377,SeasonTotals!F$2:F$9)),AND(G2377&gt;0.885,F2377&gt;=50,D2377&lt;3)),1,0)</f>
        <v>0</v>
      </c>
      <c r="J2377" s="4">
        <f t="shared" si="150"/>
        <v>1</v>
      </c>
      <c r="K2377" s="5">
        <f t="shared" si="151"/>
        <v>0</v>
      </c>
    </row>
    <row r="2378" spans="1:11" x14ac:dyDescent="0.25">
      <c r="A2378" t="s">
        <v>10</v>
      </c>
      <c r="B2378" t="s">
        <v>88</v>
      </c>
      <c r="C2378">
        <v>1</v>
      </c>
      <c r="D2378">
        <v>3</v>
      </c>
      <c r="E2378">
        <v>29</v>
      </c>
      <c r="F2378">
        <v>60</v>
      </c>
      <c r="G2378" s="1">
        <f t="shared" si="148"/>
        <v>0.90625</v>
      </c>
      <c r="H2378" s="4">
        <f t="shared" si="149"/>
        <v>0</v>
      </c>
      <c r="I2378" s="5">
        <f>IF(OR(AND(F2378&gt;=50,G2378&gt;SUMIF(SeasonTotals!A$2:A$9,A2378,SeasonTotals!F$2:F$9)),AND(G2378&gt;0.885,F2378&gt;=50,D2378&lt;3)),1,0)</f>
        <v>0</v>
      </c>
      <c r="J2378" s="4">
        <f t="shared" si="150"/>
        <v>0</v>
      </c>
      <c r="K2378" s="5">
        <f t="shared" si="151"/>
        <v>0</v>
      </c>
    </row>
    <row r="2379" spans="1:11" x14ac:dyDescent="0.25">
      <c r="A2379" t="s">
        <v>10</v>
      </c>
      <c r="B2379" t="s">
        <v>88</v>
      </c>
      <c r="C2379">
        <v>1</v>
      </c>
      <c r="D2379">
        <v>5</v>
      </c>
      <c r="E2379">
        <v>25</v>
      </c>
      <c r="F2379">
        <v>60</v>
      </c>
      <c r="G2379" s="1">
        <f t="shared" si="148"/>
        <v>0.83333333333333337</v>
      </c>
      <c r="H2379" s="4">
        <f t="shared" si="149"/>
        <v>0</v>
      </c>
      <c r="I2379" s="5">
        <f>IF(OR(AND(F2379&gt;=50,G2379&gt;SUMIF(SeasonTotals!A$2:A$9,A2379,SeasonTotals!F$2:F$9)),AND(G2379&gt;0.885,F2379&gt;=50,D2379&lt;3)),1,0)</f>
        <v>0</v>
      </c>
      <c r="J2379" s="4">
        <f t="shared" si="150"/>
        <v>1</v>
      </c>
      <c r="K2379" s="5">
        <f t="shared" si="151"/>
        <v>0</v>
      </c>
    </row>
    <row r="2380" spans="1:11" x14ac:dyDescent="0.25">
      <c r="A2380" t="s">
        <v>10</v>
      </c>
      <c r="B2380" t="s">
        <v>88</v>
      </c>
      <c r="C2380">
        <v>1</v>
      </c>
      <c r="D2380">
        <v>4</v>
      </c>
      <c r="E2380">
        <v>32</v>
      </c>
      <c r="F2380">
        <v>60</v>
      </c>
      <c r="G2380" s="1">
        <f t="shared" si="148"/>
        <v>0.88888888888888884</v>
      </c>
      <c r="H2380" s="4">
        <f t="shared" si="149"/>
        <v>0</v>
      </c>
      <c r="I2380" s="5">
        <f>IF(OR(AND(F2380&gt;=50,G2380&gt;SUMIF(SeasonTotals!A$2:A$9,A2380,SeasonTotals!F$2:F$9)),AND(G2380&gt;0.885,F2380&gt;=50,D2380&lt;3)),1,0)</f>
        <v>0</v>
      </c>
      <c r="J2380" s="4">
        <f t="shared" si="150"/>
        <v>0</v>
      </c>
      <c r="K2380" s="5">
        <f t="shared" si="151"/>
        <v>0</v>
      </c>
    </row>
    <row r="2381" spans="1:11" x14ac:dyDescent="0.25">
      <c r="A2381" t="s">
        <v>10</v>
      </c>
      <c r="B2381" t="s">
        <v>89</v>
      </c>
      <c r="C2381">
        <v>1</v>
      </c>
      <c r="D2381">
        <v>3</v>
      </c>
      <c r="E2381">
        <v>26</v>
      </c>
      <c r="F2381">
        <v>58</v>
      </c>
      <c r="G2381" s="1">
        <f t="shared" si="148"/>
        <v>0.89655172413793105</v>
      </c>
      <c r="H2381" s="4">
        <f t="shared" si="149"/>
        <v>0</v>
      </c>
      <c r="I2381" s="5">
        <f>IF(OR(AND(F2381&gt;=50,G2381&gt;SUMIF(SeasonTotals!A$2:A$9,A2381,SeasonTotals!F$2:F$9)),AND(G2381&gt;0.885,F2381&gt;=50,D2381&lt;3)),1,0)</f>
        <v>0</v>
      </c>
      <c r="J2381" s="4">
        <f t="shared" si="150"/>
        <v>0</v>
      </c>
      <c r="K2381" s="5">
        <f t="shared" si="151"/>
        <v>0</v>
      </c>
    </row>
    <row r="2382" spans="1:11" x14ac:dyDescent="0.25">
      <c r="A2382" t="s">
        <v>10</v>
      </c>
      <c r="B2382" t="s">
        <v>89</v>
      </c>
      <c r="C2382">
        <v>1</v>
      </c>
      <c r="D2382">
        <v>3</v>
      </c>
      <c r="E2382">
        <v>25</v>
      </c>
      <c r="F2382">
        <v>63</v>
      </c>
      <c r="G2382" s="1">
        <f t="shared" si="148"/>
        <v>0.8928571428571429</v>
      </c>
      <c r="H2382" s="4">
        <f t="shared" si="149"/>
        <v>0</v>
      </c>
      <c r="I2382" s="5">
        <f>IF(OR(AND(F2382&gt;=50,G2382&gt;SUMIF(SeasonTotals!A$2:A$9,A2382,SeasonTotals!F$2:F$9)),AND(G2382&gt;0.885,F2382&gt;=50,D2382&lt;3)),1,0)</f>
        <v>0</v>
      </c>
      <c r="J2382" s="4">
        <f t="shared" si="150"/>
        <v>0</v>
      </c>
      <c r="K2382" s="5">
        <f t="shared" si="151"/>
        <v>0</v>
      </c>
    </row>
    <row r="2383" spans="1:11" x14ac:dyDescent="0.25">
      <c r="A2383" t="s">
        <v>10</v>
      </c>
      <c r="B2383" t="s">
        <v>89</v>
      </c>
      <c r="C2383">
        <v>1</v>
      </c>
      <c r="D2383">
        <v>7</v>
      </c>
      <c r="E2383">
        <v>32</v>
      </c>
      <c r="F2383">
        <v>60</v>
      </c>
      <c r="G2383" s="1">
        <f t="shared" si="148"/>
        <v>0.82051282051282048</v>
      </c>
      <c r="H2383" s="4">
        <f t="shared" si="149"/>
        <v>0</v>
      </c>
      <c r="I2383" s="5">
        <f>IF(OR(AND(F2383&gt;=50,G2383&gt;SUMIF(SeasonTotals!A$2:A$9,A2383,SeasonTotals!F$2:F$9)),AND(G2383&gt;0.885,F2383&gt;=50,D2383&lt;3)),1,0)</f>
        <v>0</v>
      </c>
      <c r="J2383" s="4">
        <f t="shared" si="150"/>
        <v>1</v>
      </c>
      <c r="K2383" s="5">
        <f t="shared" si="151"/>
        <v>0</v>
      </c>
    </row>
    <row r="2384" spans="1:11" x14ac:dyDescent="0.25">
      <c r="A2384" t="s">
        <v>10</v>
      </c>
      <c r="B2384" t="s">
        <v>89</v>
      </c>
      <c r="C2384">
        <v>1</v>
      </c>
      <c r="D2384">
        <v>5</v>
      </c>
      <c r="E2384">
        <v>46</v>
      </c>
      <c r="F2384">
        <v>59</v>
      </c>
      <c r="G2384" s="1">
        <f t="shared" si="148"/>
        <v>0.90196078431372551</v>
      </c>
      <c r="H2384" s="4">
        <f t="shared" si="149"/>
        <v>0</v>
      </c>
      <c r="I2384" s="5">
        <f>IF(OR(AND(F2384&gt;=50,G2384&gt;SUMIF(SeasonTotals!A$2:A$9,A2384,SeasonTotals!F$2:F$9)),AND(G2384&gt;0.885,F2384&gt;=50,D2384&lt;3)),1,0)</f>
        <v>0</v>
      </c>
      <c r="J2384" s="4">
        <f t="shared" si="150"/>
        <v>0</v>
      </c>
      <c r="K2384" s="5">
        <f t="shared" si="151"/>
        <v>0</v>
      </c>
    </row>
    <row r="2385" spans="1:11" x14ac:dyDescent="0.25">
      <c r="A2385" t="s">
        <v>10</v>
      </c>
      <c r="B2385" t="s">
        <v>89</v>
      </c>
      <c r="C2385">
        <v>1</v>
      </c>
      <c r="D2385">
        <v>2</v>
      </c>
      <c r="E2385">
        <v>26</v>
      </c>
      <c r="F2385">
        <v>60</v>
      </c>
      <c r="G2385" s="1">
        <f t="shared" si="148"/>
        <v>0.9285714285714286</v>
      </c>
      <c r="H2385" s="4">
        <f t="shared" si="149"/>
        <v>1</v>
      </c>
      <c r="I2385" s="5">
        <f>IF(OR(AND(F2385&gt;=50,G2385&gt;SUMIF(SeasonTotals!A$2:A$9,A2385,SeasonTotals!F$2:F$9)),AND(G2385&gt;0.885,F2385&gt;=50,D2385&lt;3)),1,0)</f>
        <v>1</v>
      </c>
      <c r="J2385" s="4">
        <f t="shared" si="150"/>
        <v>0</v>
      </c>
      <c r="K2385" s="5">
        <f t="shared" si="151"/>
        <v>0</v>
      </c>
    </row>
    <row r="2386" spans="1:11" x14ac:dyDescent="0.25">
      <c r="A2386" t="s">
        <v>10</v>
      </c>
      <c r="B2386" t="s">
        <v>89</v>
      </c>
      <c r="C2386">
        <v>1</v>
      </c>
      <c r="D2386">
        <v>4</v>
      </c>
      <c r="E2386">
        <v>32</v>
      </c>
      <c r="F2386">
        <v>63</v>
      </c>
      <c r="G2386" s="1">
        <f t="shared" si="148"/>
        <v>0.88888888888888884</v>
      </c>
      <c r="H2386" s="4">
        <f t="shared" si="149"/>
        <v>0</v>
      </c>
      <c r="I2386" s="5">
        <f>IF(OR(AND(F2386&gt;=50,G2386&gt;SUMIF(SeasonTotals!A$2:A$9,A2386,SeasonTotals!F$2:F$9)),AND(G2386&gt;0.885,F2386&gt;=50,D2386&lt;3)),1,0)</f>
        <v>0</v>
      </c>
      <c r="J2386" s="4">
        <f t="shared" si="150"/>
        <v>0</v>
      </c>
      <c r="K2386" s="5">
        <f t="shared" si="151"/>
        <v>0</v>
      </c>
    </row>
    <row r="2387" spans="1:11" x14ac:dyDescent="0.25">
      <c r="A2387" t="s">
        <v>10</v>
      </c>
      <c r="B2387" t="s">
        <v>89</v>
      </c>
      <c r="C2387">
        <v>1</v>
      </c>
      <c r="D2387">
        <v>2</v>
      </c>
      <c r="E2387">
        <v>23</v>
      </c>
      <c r="F2387">
        <v>60</v>
      </c>
      <c r="G2387" s="1">
        <f t="shared" si="148"/>
        <v>0.92</v>
      </c>
      <c r="H2387" s="4">
        <f t="shared" si="149"/>
        <v>1</v>
      </c>
      <c r="I2387" s="5">
        <f>IF(OR(AND(F2387&gt;=50,G2387&gt;SUMIF(SeasonTotals!A$2:A$9,A2387,SeasonTotals!F$2:F$9)),AND(G2387&gt;0.885,F2387&gt;=50,D2387&lt;3)),1,0)</f>
        <v>1</v>
      </c>
      <c r="J2387" s="4">
        <f t="shared" si="150"/>
        <v>0</v>
      </c>
      <c r="K2387" s="5">
        <f t="shared" si="151"/>
        <v>0</v>
      </c>
    </row>
    <row r="2388" spans="1:11" x14ac:dyDescent="0.25">
      <c r="A2388" t="s">
        <v>10</v>
      </c>
      <c r="B2388" t="s">
        <v>89</v>
      </c>
      <c r="C2388">
        <v>1</v>
      </c>
      <c r="D2388">
        <v>1</v>
      </c>
      <c r="E2388">
        <v>32</v>
      </c>
      <c r="F2388">
        <v>59</v>
      </c>
      <c r="G2388" s="1">
        <f t="shared" si="148"/>
        <v>0.96969696969696972</v>
      </c>
      <c r="H2388" s="4">
        <f t="shared" si="149"/>
        <v>1</v>
      </c>
      <c r="I2388" s="5">
        <f>IF(OR(AND(F2388&gt;=50,G2388&gt;SUMIF(SeasonTotals!A$2:A$9,A2388,SeasonTotals!F$2:F$9)),AND(G2388&gt;0.885,F2388&gt;=50,D2388&lt;3)),1,0)</f>
        <v>1</v>
      </c>
      <c r="J2388" s="4">
        <f t="shared" si="150"/>
        <v>0</v>
      </c>
      <c r="K2388" s="5">
        <f t="shared" si="151"/>
        <v>0</v>
      </c>
    </row>
    <row r="2389" spans="1:11" x14ac:dyDescent="0.25">
      <c r="A2389" t="s">
        <v>10</v>
      </c>
      <c r="B2389" t="s">
        <v>89</v>
      </c>
      <c r="C2389">
        <v>1</v>
      </c>
      <c r="D2389">
        <v>4</v>
      </c>
      <c r="E2389">
        <v>9</v>
      </c>
      <c r="F2389">
        <v>14</v>
      </c>
      <c r="G2389" s="1">
        <f t="shared" si="148"/>
        <v>0.69230769230769229</v>
      </c>
      <c r="H2389" s="4">
        <f t="shared" si="149"/>
        <v>0</v>
      </c>
      <c r="I2389" s="5">
        <f>IF(OR(AND(F2389&gt;=50,G2389&gt;SUMIF(SeasonTotals!A$2:A$9,A2389,SeasonTotals!F$2:F$9)),AND(G2389&gt;0.885,F2389&gt;=50,D2389&lt;3)),1,0)</f>
        <v>0</v>
      </c>
      <c r="J2389" s="4">
        <f t="shared" si="150"/>
        <v>1</v>
      </c>
      <c r="K2389" s="5">
        <f t="shared" si="151"/>
        <v>1</v>
      </c>
    </row>
    <row r="2390" spans="1:11" x14ac:dyDescent="0.25">
      <c r="A2390" t="s">
        <v>10</v>
      </c>
      <c r="B2390" t="s">
        <v>89</v>
      </c>
      <c r="C2390">
        <v>1</v>
      </c>
      <c r="D2390">
        <v>3</v>
      </c>
      <c r="E2390">
        <v>18</v>
      </c>
      <c r="F2390">
        <v>58</v>
      </c>
      <c r="G2390" s="1">
        <f t="shared" si="148"/>
        <v>0.8571428571428571</v>
      </c>
      <c r="H2390" s="4">
        <f t="shared" si="149"/>
        <v>0</v>
      </c>
      <c r="I2390" s="5">
        <f>IF(OR(AND(F2390&gt;=50,G2390&gt;SUMIF(SeasonTotals!A$2:A$9,A2390,SeasonTotals!F$2:F$9)),AND(G2390&gt;0.885,F2390&gt;=50,D2390&lt;3)),1,0)</f>
        <v>0</v>
      </c>
      <c r="J2390" s="4">
        <f t="shared" si="150"/>
        <v>0</v>
      </c>
      <c r="K2390" s="5">
        <f t="shared" si="151"/>
        <v>0</v>
      </c>
    </row>
    <row r="2391" spans="1:11" x14ac:dyDescent="0.25">
      <c r="A2391" t="s">
        <v>10</v>
      </c>
      <c r="B2391" t="s">
        <v>89</v>
      </c>
      <c r="C2391">
        <v>1</v>
      </c>
      <c r="D2391">
        <v>2</v>
      </c>
      <c r="E2391">
        <v>32</v>
      </c>
      <c r="F2391">
        <v>59</v>
      </c>
      <c r="G2391" s="1">
        <f t="shared" si="148"/>
        <v>0.94117647058823528</v>
      </c>
      <c r="H2391" s="4">
        <f t="shared" si="149"/>
        <v>1</v>
      </c>
      <c r="I2391" s="5">
        <f>IF(OR(AND(F2391&gt;=50,G2391&gt;SUMIF(SeasonTotals!A$2:A$9,A2391,SeasonTotals!F$2:F$9)),AND(G2391&gt;0.885,F2391&gt;=50,D2391&lt;3)),1,0)</f>
        <v>1</v>
      </c>
      <c r="J2391" s="4">
        <f t="shared" si="150"/>
        <v>0</v>
      </c>
      <c r="K2391" s="5">
        <f t="shared" si="151"/>
        <v>0</v>
      </c>
    </row>
    <row r="2392" spans="1:11" x14ac:dyDescent="0.25">
      <c r="A2392" t="s">
        <v>10</v>
      </c>
      <c r="B2392" t="s">
        <v>89</v>
      </c>
      <c r="C2392">
        <v>1</v>
      </c>
      <c r="D2392">
        <v>4</v>
      </c>
      <c r="E2392">
        <v>9</v>
      </c>
      <c r="F2392">
        <v>28</v>
      </c>
      <c r="G2392" s="1">
        <f t="shared" si="148"/>
        <v>0.69230769230769229</v>
      </c>
      <c r="H2392" s="4">
        <f t="shared" si="149"/>
        <v>0</v>
      </c>
      <c r="I2392" s="5">
        <f>IF(OR(AND(F2392&gt;=50,G2392&gt;SUMIF(SeasonTotals!A$2:A$9,A2392,SeasonTotals!F$2:F$9)),AND(G2392&gt;0.885,F2392&gt;=50,D2392&lt;3)),1,0)</f>
        <v>0</v>
      </c>
      <c r="J2392" s="4">
        <f t="shared" si="150"/>
        <v>1</v>
      </c>
      <c r="K2392" s="5">
        <f t="shared" si="151"/>
        <v>1</v>
      </c>
    </row>
    <row r="2393" spans="1:11" x14ac:dyDescent="0.25">
      <c r="A2393" t="s">
        <v>10</v>
      </c>
      <c r="B2393" t="s">
        <v>89</v>
      </c>
      <c r="C2393">
        <v>1</v>
      </c>
      <c r="D2393">
        <v>2</v>
      </c>
      <c r="E2393">
        <v>25</v>
      </c>
      <c r="F2393">
        <v>65</v>
      </c>
      <c r="G2393" s="1">
        <f t="shared" si="148"/>
        <v>0.92592592592592593</v>
      </c>
      <c r="H2393" s="4">
        <f t="shared" si="149"/>
        <v>1</v>
      </c>
      <c r="I2393" s="5">
        <f>IF(OR(AND(F2393&gt;=50,G2393&gt;SUMIF(SeasonTotals!A$2:A$9,A2393,SeasonTotals!F$2:F$9)),AND(G2393&gt;0.885,F2393&gt;=50,D2393&lt;3)),1,0)</f>
        <v>1</v>
      </c>
      <c r="J2393" s="4">
        <f t="shared" si="150"/>
        <v>0</v>
      </c>
      <c r="K2393" s="5">
        <f t="shared" si="151"/>
        <v>0</v>
      </c>
    </row>
    <row r="2394" spans="1:11" x14ac:dyDescent="0.25">
      <c r="A2394" t="s">
        <v>10</v>
      </c>
      <c r="B2394" t="s">
        <v>89</v>
      </c>
      <c r="C2394">
        <v>1</v>
      </c>
      <c r="D2394">
        <v>0</v>
      </c>
      <c r="E2394">
        <v>24</v>
      </c>
      <c r="F2394">
        <v>60</v>
      </c>
      <c r="G2394" s="1">
        <f t="shared" si="148"/>
        <v>1</v>
      </c>
      <c r="H2394" s="4">
        <f t="shared" si="149"/>
        <v>1</v>
      </c>
      <c r="I2394" s="5">
        <f>IF(OR(AND(F2394&gt;=50,G2394&gt;SUMIF(SeasonTotals!A$2:A$9,A2394,SeasonTotals!F$2:F$9)),AND(G2394&gt;0.885,F2394&gt;=50,D2394&lt;3)),1,0)</f>
        <v>1</v>
      </c>
      <c r="J2394" s="4">
        <f t="shared" si="150"/>
        <v>0</v>
      </c>
      <c r="K2394" s="5">
        <f t="shared" si="151"/>
        <v>0</v>
      </c>
    </row>
    <row r="2395" spans="1:11" x14ac:dyDescent="0.25">
      <c r="A2395" t="s">
        <v>10</v>
      </c>
      <c r="B2395" t="s">
        <v>89</v>
      </c>
      <c r="C2395">
        <v>1</v>
      </c>
      <c r="D2395">
        <v>3</v>
      </c>
      <c r="E2395">
        <v>21</v>
      </c>
      <c r="F2395">
        <v>59</v>
      </c>
      <c r="G2395" s="1">
        <f t="shared" si="148"/>
        <v>0.875</v>
      </c>
      <c r="H2395" s="4">
        <f t="shared" si="149"/>
        <v>0</v>
      </c>
      <c r="I2395" s="5">
        <f>IF(OR(AND(F2395&gt;=50,G2395&gt;SUMIF(SeasonTotals!A$2:A$9,A2395,SeasonTotals!F$2:F$9)),AND(G2395&gt;0.885,F2395&gt;=50,D2395&lt;3)),1,0)</f>
        <v>0</v>
      </c>
      <c r="J2395" s="4">
        <f t="shared" si="150"/>
        <v>0</v>
      </c>
      <c r="K2395" s="5">
        <f t="shared" si="151"/>
        <v>0</v>
      </c>
    </row>
    <row r="2396" spans="1:11" x14ac:dyDescent="0.25">
      <c r="A2396" t="s">
        <v>10</v>
      </c>
      <c r="B2396" t="s">
        <v>89</v>
      </c>
      <c r="C2396">
        <v>1</v>
      </c>
      <c r="D2396">
        <v>2</v>
      </c>
      <c r="E2396">
        <v>21</v>
      </c>
      <c r="F2396">
        <v>59</v>
      </c>
      <c r="G2396" s="1">
        <f t="shared" si="148"/>
        <v>0.91304347826086951</v>
      </c>
      <c r="H2396" s="4">
        <f t="shared" si="149"/>
        <v>1</v>
      </c>
      <c r="I2396" s="5">
        <f>IF(OR(AND(F2396&gt;=50,G2396&gt;SUMIF(SeasonTotals!A$2:A$9,A2396,SeasonTotals!F$2:F$9)),AND(G2396&gt;0.885,F2396&gt;=50,D2396&lt;3)),1,0)</f>
        <v>1</v>
      </c>
      <c r="J2396" s="4">
        <f t="shared" si="150"/>
        <v>0</v>
      </c>
      <c r="K2396" s="5">
        <f t="shared" si="151"/>
        <v>0</v>
      </c>
    </row>
    <row r="2397" spans="1:11" x14ac:dyDescent="0.25">
      <c r="A2397" t="s">
        <v>10</v>
      </c>
      <c r="B2397" t="s">
        <v>89</v>
      </c>
      <c r="C2397">
        <v>1</v>
      </c>
      <c r="D2397">
        <v>3</v>
      </c>
      <c r="E2397">
        <v>27</v>
      </c>
      <c r="F2397">
        <v>63</v>
      </c>
      <c r="G2397" s="1">
        <f t="shared" si="148"/>
        <v>0.9</v>
      </c>
      <c r="H2397" s="4">
        <f t="shared" si="149"/>
        <v>0</v>
      </c>
      <c r="I2397" s="5">
        <f>IF(OR(AND(F2397&gt;=50,G2397&gt;SUMIF(SeasonTotals!A$2:A$9,A2397,SeasonTotals!F$2:F$9)),AND(G2397&gt;0.885,F2397&gt;=50,D2397&lt;3)),1,0)</f>
        <v>0</v>
      </c>
      <c r="J2397" s="4">
        <f t="shared" si="150"/>
        <v>0</v>
      </c>
      <c r="K2397" s="5">
        <f t="shared" si="151"/>
        <v>0</v>
      </c>
    </row>
    <row r="2398" spans="1:11" x14ac:dyDescent="0.25">
      <c r="A2398" t="s">
        <v>10</v>
      </c>
      <c r="B2398" t="s">
        <v>89</v>
      </c>
      <c r="C2398">
        <v>1</v>
      </c>
      <c r="D2398">
        <v>2</v>
      </c>
      <c r="E2398">
        <v>18</v>
      </c>
      <c r="F2398">
        <v>60</v>
      </c>
      <c r="G2398" s="1">
        <f t="shared" si="148"/>
        <v>0.9</v>
      </c>
      <c r="H2398" s="4">
        <f t="shared" si="149"/>
        <v>1</v>
      </c>
      <c r="I2398" s="5">
        <f>IF(OR(AND(F2398&gt;=50,G2398&gt;SUMIF(SeasonTotals!A$2:A$9,A2398,SeasonTotals!F$2:F$9)),AND(G2398&gt;0.885,F2398&gt;=50,D2398&lt;3)),1,0)</f>
        <v>1</v>
      </c>
      <c r="J2398" s="4">
        <f t="shared" si="150"/>
        <v>0</v>
      </c>
      <c r="K2398" s="5">
        <f t="shared" si="151"/>
        <v>0</v>
      </c>
    </row>
    <row r="2399" spans="1:11" x14ac:dyDescent="0.25">
      <c r="A2399" t="s">
        <v>10</v>
      </c>
      <c r="B2399" t="s">
        <v>89</v>
      </c>
      <c r="C2399">
        <v>1</v>
      </c>
      <c r="D2399">
        <v>2</v>
      </c>
      <c r="E2399">
        <v>30</v>
      </c>
      <c r="F2399">
        <v>60</v>
      </c>
      <c r="G2399" s="1">
        <f t="shared" si="148"/>
        <v>0.9375</v>
      </c>
      <c r="H2399" s="4">
        <f t="shared" si="149"/>
        <v>1</v>
      </c>
      <c r="I2399" s="5">
        <f>IF(OR(AND(F2399&gt;=50,G2399&gt;SUMIF(SeasonTotals!A$2:A$9,A2399,SeasonTotals!F$2:F$9)),AND(G2399&gt;0.885,F2399&gt;=50,D2399&lt;3)),1,0)</f>
        <v>1</v>
      </c>
      <c r="J2399" s="4">
        <f t="shared" si="150"/>
        <v>0</v>
      </c>
      <c r="K2399" s="5">
        <f t="shared" si="151"/>
        <v>0</v>
      </c>
    </row>
    <row r="2400" spans="1:11" x14ac:dyDescent="0.25">
      <c r="A2400" t="s">
        <v>10</v>
      </c>
      <c r="B2400" t="s">
        <v>89</v>
      </c>
      <c r="C2400">
        <v>1</v>
      </c>
      <c r="D2400">
        <v>1</v>
      </c>
      <c r="E2400">
        <v>34</v>
      </c>
      <c r="F2400">
        <v>60</v>
      </c>
      <c r="G2400" s="1">
        <f t="shared" si="148"/>
        <v>0.97142857142857142</v>
      </c>
      <c r="H2400" s="4">
        <f t="shared" si="149"/>
        <v>1</v>
      </c>
      <c r="I2400" s="5">
        <f>IF(OR(AND(F2400&gt;=50,G2400&gt;SUMIF(SeasonTotals!A$2:A$9,A2400,SeasonTotals!F$2:F$9)),AND(G2400&gt;0.885,F2400&gt;=50,D2400&lt;3)),1,0)</f>
        <v>1</v>
      </c>
      <c r="J2400" s="4">
        <f t="shared" si="150"/>
        <v>0</v>
      </c>
      <c r="K2400" s="5">
        <f t="shared" si="151"/>
        <v>0</v>
      </c>
    </row>
    <row r="2401" spans="1:11" x14ac:dyDescent="0.25">
      <c r="A2401" t="s">
        <v>10</v>
      </c>
      <c r="B2401" t="s">
        <v>89</v>
      </c>
      <c r="C2401">
        <v>1</v>
      </c>
      <c r="D2401">
        <v>2</v>
      </c>
      <c r="E2401">
        <v>23</v>
      </c>
      <c r="F2401">
        <v>60</v>
      </c>
      <c r="G2401" s="1">
        <f t="shared" si="148"/>
        <v>0.92</v>
      </c>
      <c r="H2401" s="4">
        <f t="shared" si="149"/>
        <v>1</v>
      </c>
      <c r="I2401" s="5">
        <f>IF(OR(AND(F2401&gt;=50,G2401&gt;SUMIF(SeasonTotals!A$2:A$9,A2401,SeasonTotals!F$2:F$9)),AND(G2401&gt;0.885,F2401&gt;=50,D2401&lt;3)),1,0)</f>
        <v>1</v>
      </c>
      <c r="J2401" s="4">
        <f t="shared" si="150"/>
        <v>0</v>
      </c>
      <c r="K2401" s="5">
        <f t="shared" si="151"/>
        <v>0</v>
      </c>
    </row>
    <row r="2402" spans="1:11" x14ac:dyDescent="0.25">
      <c r="A2402" t="s">
        <v>10</v>
      </c>
      <c r="B2402" t="s">
        <v>89</v>
      </c>
      <c r="C2402">
        <v>1</v>
      </c>
      <c r="D2402">
        <v>2</v>
      </c>
      <c r="E2402">
        <v>18</v>
      </c>
      <c r="F2402">
        <v>58</v>
      </c>
      <c r="G2402" s="1">
        <f t="shared" si="148"/>
        <v>0.9</v>
      </c>
      <c r="H2402" s="4">
        <f t="shared" si="149"/>
        <v>1</v>
      </c>
      <c r="I2402" s="5">
        <f>IF(OR(AND(F2402&gt;=50,G2402&gt;SUMIF(SeasonTotals!A$2:A$9,A2402,SeasonTotals!F$2:F$9)),AND(G2402&gt;0.885,F2402&gt;=50,D2402&lt;3)),1,0)</f>
        <v>1</v>
      </c>
      <c r="J2402" s="4">
        <f t="shared" si="150"/>
        <v>0</v>
      </c>
      <c r="K2402" s="5">
        <f t="shared" si="151"/>
        <v>0</v>
      </c>
    </row>
    <row r="2403" spans="1:11" x14ac:dyDescent="0.25">
      <c r="A2403" t="s">
        <v>10</v>
      </c>
      <c r="B2403" t="s">
        <v>89</v>
      </c>
      <c r="C2403">
        <v>1</v>
      </c>
      <c r="D2403">
        <v>1</v>
      </c>
      <c r="E2403">
        <v>26</v>
      </c>
      <c r="F2403">
        <v>60</v>
      </c>
      <c r="G2403" s="1">
        <f t="shared" si="148"/>
        <v>0.96296296296296291</v>
      </c>
      <c r="H2403" s="4">
        <f t="shared" si="149"/>
        <v>1</v>
      </c>
      <c r="I2403" s="5">
        <f>IF(OR(AND(F2403&gt;=50,G2403&gt;SUMIF(SeasonTotals!A$2:A$9,A2403,SeasonTotals!F$2:F$9)),AND(G2403&gt;0.885,F2403&gt;=50,D2403&lt;3)),1,0)</f>
        <v>1</v>
      </c>
      <c r="J2403" s="4">
        <f t="shared" si="150"/>
        <v>0</v>
      </c>
      <c r="K2403" s="5">
        <f t="shared" si="151"/>
        <v>0</v>
      </c>
    </row>
    <row r="2404" spans="1:11" x14ac:dyDescent="0.25">
      <c r="A2404" t="s">
        <v>10</v>
      </c>
      <c r="B2404" t="s">
        <v>89</v>
      </c>
      <c r="C2404">
        <v>1</v>
      </c>
      <c r="D2404">
        <v>0</v>
      </c>
      <c r="E2404">
        <v>24</v>
      </c>
      <c r="F2404">
        <v>60</v>
      </c>
      <c r="G2404" s="1">
        <f t="shared" si="148"/>
        <v>1</v>
      </c>
      <c r="H2404" s="4">
        <f t="shared" si="149"/>
        <v>1</v>
      </c>
      <c r="I2404" s="5">
        <f>IF(OR(AND(F2404&gt;=50,G2404&gt;SUMIF(SeasonTotals!A$2:A$9,A2404,SeasonTotals!F$2:F$9)),AND(G2404&gt;0.885,F2404&gt;=50,D2404&lt;3)),1,0)</f>
        <v>1</v>
      </c>
      <c r="J2404" s="4">
        <f t="shared" si="150"/>
        <v>0</v>
      </c>
      <c r="K2404" s="5">
        <f t="shared" si="151"/>
        <v>0</v>
      </c>
    </row>
    <row r="2405" spans="1:11" x14ac:dyDescent="0.25">
      <c r="A2405" t="s">
        <v>10</v>
      </c>
      <c r="B2405" t="s">
        <v>89</v>
      </c>
      <c r="C2405">
        <v>1</v>
      </c>
      <c r="D2405">
        <v>4</v>
      </c>
      <c r="E2405">
        <v>21</v>
      </c>
      <c r="F2405">
        <v>60</v>
      </c>
      <c r="G2405" s="1">
        <f t="shared" si="148"/>
        <v>0.84</v>
      </c>
      <c r="H2405" s="4">
        <f t="shared" si="149"/>
        <v>0</v>
      </c>
      <c r="I2405" s="5">
        <f>IF(OR(AND(F2405&gt;=50,G2405&gt;SUMIF(SeasonTotals!A$2:A$9,A2405,SeasonTotals!F$2:F$9)),AND(G2405&gt;0.885,F2405&gt;=50,D2405&lt;3)),1,0)</f>
        <v>0</v>
      </c>
      <c r="J2405" s="4">
        <f t="shared" si="150"/>
        <v>1</v>
      </c>
      <c r="K2405" s="5">
        <f t="shared" si="151"/>
        <v>0</v>
      </c>
    </row>
    <row r="2406" spans="1:11" x14ac:dyDescent="0.25">
      <c r="A2406" t="s">
        <v>10</v>
      </c>
      <c r="B2406" t="s">
        <v>89</v>
      </c>
      <c r="C2406">
        <v>1</v>
      </c>
      <c r="D2406">
        <v>3</v>
      </c>
      <c r="E2406">
        <v>35</v>
      </c>
      <c r="F2406">
        <v>64</v>
      </c>
      <c r="G2406" s="1">
        <f t="shared" si="148"/>
        <v>0.92105263157894735</v>
      </c>
      <c r="H2406" s="4">
        <f t="shared" si="149"/>
        <v>1</v>
      </c>
      <c r="I2406" s="5">
        <f>IF(OR(AND(F2406&gt;=50,G2406&gt;SUMIF(SeasonTotals!A$2:A$9,A2406,SeasonTotals!F$2:F$9)),AND(G2406&gt;0.885,F2406&gt;=50,D2406&lt;3)),1,0)</f>
        <v>1</v>
      </c>
      <c r="J2406" s="4">
        <f t="shared" si="150"/>
        <v>0</v>
      </c>
      <c r="K2406" s="5">
        <f t="shared" si="151"/>
        <v>0</v>
      </c>
    </row>
    <row r="2407" spans="1:11" x14ac:dyDescent="0.25">
      <c r="A2407" t="s">
        <v>10</v>
      </c>
      <c r="B2407" t="s">
        <v>89</v>
      </c>
      <c r="C2407">
        <v>1</v>
      </c>
      <c r="D2407">
        <v>2</v>
      </c>
      <c r="E2407">
        <v>19</v>
      </c>
      <c r="F2407">
        <v>59</v>
      </c>
      <c r="G2407" s="1">
        <f t="shared" si="148"/>
        <v>0.90476190476190477</v>
      </c>
      <c r="H2407" s="4">
        <f t="shared" si="149"/>
        <v>1</v>
      </c>
      <c r="I2407" s="5">
        <f>IF(OR(AND(F2407&gt;=50,G2407&gt;SUMIF(SeasonTotals!A$2:A$9,A2407,SeasonTotals!F$2:F$9)),AND(G2407&gt;0.885,F2407&gt;=50,D2407&lt;3)),1,0)</f>
        <v>1</v>
      </c>
      <c r="J2407" s="4">
        <f t="shared" si="150"/>
        <v>0</v>
      </c>
      <c r="K2407" s="5">
        <f t="shared" si="151"/>
        <v>0</v>
      </c>
    </row>
    <row r="2408" spans="1:11" x14ac:dyDescent="0.25">
      <c r="A2408" t="s">
        <v>10</v>
      </c>
      <c r="B2408" t="s">
        <v>89</v>
      </c>
      <c r="C2408">
        <v>1</v>
      </c>
      <c r="D2408">
        <v>1</v>
      </c>
      <c r="E2408">
        <v>29</v>
      </c>
      <c r="F2408">
        <v>60</v>
      </c>
      <c r="G2408" s="1">
        <f t="shared" si="148"/>
        <v>0.96666666666666667</v>
      </c>
      <c r="H2408" s="4">
        <f t="shared" si="149"/>
        <v>1</v>
      </c>
      <c r="I2408" s="5">
        <f>IF(OR(AND(F2408&gt;=50,G2408&gt;SUMIF(SeasonTotals!A$2:A$9,A2408,SeasonTotals!F$2:F$9)),AND(G2408&gt;0.885,F2408&gt;=50,D2408&lt;3)),1,0)</f>
        <v>1</v>
      </c>
      <c r="J2408" s="4">
        <f t="shared" si="150"/>
        <v>0</v>
      </c>
      <c r="K2408" s="5">
        <f t="shared" si="151"/>
        <v>0</v>
      </c>
    </row>
    <row r="2409" spans="1:11" x14ac:dyDescent="0.25">
      <c r="A2409" t="s">
        <v>10</v>
      </c>
      <c r="B2409" t="s">
        <v>89</v>
      </c>
      <c r="C2409">
        <v>1</v>
      </c>
      <c r="D2409">
        <v>5</v>
      </c>
      <c r="E2409">
        <v>19</v>
      </c>
      <c r="F2409">
        <v>60</v>
      </c>
      <c r="G2409" s="1">
        <f t="shared" si="148"/>
        <v>0.79166666666666663</v>
      </c>
      <c r="H2409" s="4">
        <f t="shared" si="149"/>
        <v>0</v>
      </c>
      <c r="I2409" s="5">
        <f>IF(OR(AND(F2409&gt;=50,G2409&gt;SUMIF(SeasonTotals!A$2:A$9,A2409,SeasonTotals!F$2:F$9)),AND(G2409&gt;0.885,F2409&gt;=50,D2409&lt;3)),1,0)</f>
        <v>0</v>
      </c>
      <c r="J2409" s="4">
        <f t="shared" si="150"/>
        <v>1</v>
      </c>
      <c r="K2409" s="5">
        <f t="shared" si="151"/>
        <v>0</v>
      </c>
    </row>
    <row r="2410" spans="1:11" x14ac:dyDescent="0.25">
      <c r="A2410" t="s">
        <v>10</v>
      </c>
      <c r="B2410" t="s">
        <v>89</v>
      </c>
      <c r="C2410">
        <v>1</v>
      </c>
      <c r="D2410">
        <v>3</v>
      </c>
      <c r="E2410">
        <v>32</v>
      </c>
      <c r="F2410">
        <v>59</v>
      </c>
      <c r="G2410" s="1">
        <f t="shared" si="148"/>
        <v>0.91428571428571426</v>
      </c>
      <c r="H2410" s="4">
        <f t="shared" si="149"/>
        <v>1</v>
      </c>
      <c r="I2410" s="5">
        <f>IF(OR(AND(F2410&gt;=50,G2410&gt;SUMIF(SeasonTotals!A$2:A$9,A2410,SeasonTotals!F$2:F$9)),AND(G2410&gt;0.885,F2410&gt;=50,D2410&lt;3)),1,0)</f>
        <v>1</v>
      </c>
      <c r="J2410" s="4">
        <f t="shared" si="150"/>
        <v>0</v>
      </c>
      <c r="K2410" s="5">
        <f t="shared" si="151"/>
        <v>0</v>
      </c>
    </row>
    <row r="2411" spans="1:11" x14ac:dyDescent="0.25">
      <c r="A2411" t="s">
        <v>10</v>
      </c>
      <c r="B2411" t="s">
        <v>89</v>
      </c>
      <c r="C2411">
        <v>1</v>
      </c>
      <c r="D2411">
        <v>4</v>
      </c>
      <c r="E2411">
        <v>21</v>
      </c>
      <c r="F2411">
        <v>59</v>
      </c>
      <c r="G2411" s="1">
        <f t="shared" si="148"/>
        <v>0.84</v>
      </c>
      <c r="H2411" s="4">
        <f t="shared" si="149"/>
        <v>0</v>
      </c>
      <c r="I2411" s="5">
        <f>IF(OR(AND(F2411&gt;=50,G2411&gt;SUMIF(SeasonTotals!A$2:A$9,A2411,SeasonTotals!F$2:F$9)),AND(G2411&gt;0.885,F2411&gt;=50,D2411&lt;3)),1,0)</f>
        <v>0</v>
      </c>
      <c r="J2411" s="4">
        <f t="shared" si="150"/>
        <v>1</v>
      </c>
      <c r="K2411" s="5">
        <f t="shared" si="151"/>
        <v>0</v>
      </c>
    </row>
    <row r="2412" spans="1:11" x14ac:dyDescent="0.25">
      <c r="A2412" t="s">
        <v>10</v>
      </c>
      <c r="B2412" t="s">
        <v>89</v>
      </c>
      <c r="C2412">
        <v>1</v>
      </c>
      <c r="D2412">
        <v>2</v>
      </c>
      <c r="E2412">
        <v>29</v>
      </c>
      <c r="F2412">
        <v>65</v>
      </c>
      <c r="G2412" s="1">
        <f t="shared" si="148"/>
        <v>0.93548387096774188</v>
      </c>
      <c r="H2412" s="4">
        <f t="shared" si="149"/>
        <v>1</v>
      </c>
      <c r="I2412" s="5">
        <f>IF(OR(AND(F2412&gt;=50,G2412&gt;SUMIF(SeasonTotals!A$2:A$9,A2412,SeasonTotals!F$2:F$9)),AND(G2412&gt;0.885,F2412&gt;=50,D2412&lt;3)),1,0)</f>
        <v>1</v>
      </c>
      <c r="J2412" s="4">
        <f t="shared" si="150"/>
        <v>0</v>
      </c>
      <c r="K2412" s="5">
        <f t="shared" si="151"/>
        <v>0</v>
      </c>
    </row>
    <row r="2413" spans="1:11" x14ac:dyDescent="0.25">
      <c r="A2413" t="s">
        <v>10</v>
      </c>
      <c r="B2413" t="s">
        <v>89</v>
      </c>
      <c r="C2413">
        <v>1</v>
      </c>
      <c r="D2413">
        <v>2</v>
      </c>
      <c r="E2413">
        <v>26</v>
      </c>
      <c r="F2413">
        <v>60</v>
      </c>
      <c r="G2413" s="1">
        <f t="shared" si="148"/>
        <v>0.9285714285714286</v>
      </c>
      <c r="H2413" s="4">
        <f t="shared" si="149"/>
        <v>1</v>
      </c>
      <c r="I2413" s="5">
        <f>IF(OR(AND(F2413&gt;=50,G2413&gt;SUMIF(SeasonTotals!A$2:A$9,A2413,SeasonTotals!F$2:F$9)),AND(G2413&gt;0.885,F2413&gt;=50,D2413&lt;3)),1,0)</f>
        <v>1</v>
      </c>
      <c r="J2413" s="4">
        <f t="shared" si="150"/>
        <v>0</v>
      </c>
      <c r="K2413" s="5">
        <f t="shared" si="151"/>
        <v>0</v>
      </c>
    </row>
    <row r="2414" spans="1:11" x14ac:dyDescent="0.25">
      <c r="A2414" t="s">
        <v>10</v>
      </c>
      <c r="B2414" t="s">
        <v>89</v>
      </c>
      <c r="C2414">
        <v>1</v>
      </c>
      <c r="D2414">
        <v>2</v>
      </c>
      <c r="E2414">
        <v>30</v>
      </c>
      <c r="F2414">
        <v>60</v>
      </c>
      <c r="G2414" s="1">
        <f t="shared" si="148"/>
        <v>0.9375</v>
      </c>
      <c r="H2414" s="4">
        <f t="shared" si="149"/>
        <v>1</v>
      </c>
      <c r="I2414" s="5">
        <f>IF(OR(AND(F2414&gt;=50,G2414&gt;SUMIF(SeasonTotals!A$2:A$9,A2414,SeasonTotals!F$2:F$9)),AND(G2414&gt;0.885,F2414&gt;=50,D2414&lt;3)),1,0)</f>
        <v>1</v>
      </c>
      <c r="J2414" s="4">
        <f t="shared" si="150"/>
        <v>0</v>
      </c>
      <c r="K2414" s="5">
        <f t="shared" si="151"/>
        <v>0</v>
      </c>
    </row>
    <row r="2415" spans="1:11" x14ac:dyDescent="0.25">
      <c r="A2415" t="s">
        <v>10</v>
      </c>
      <c r="B2415" t="s">
        <v>89</v>
      </c>
      <c r="C2415">
        <v>1</v>
      </c>
      <c r="D2415">
        <v>2</v>
      </c>
      <c r="E2415">
        <v>18</v>
      </c>
      <c r="F2415">
        <v>58</v>
      </c>
      <c r="G2415" s="1">
        <f t="shared" si="148"/>
        <v>0.9</v>
      </c>
      <c r="H2415" s="4">
        <f t="shared" si="149"/>
        <v>1</v>
      </c>
      <c r="I2415" s="5">
        <f>IF(OR(AND(F2415&gt;=50,G2415&gt;SUMIF(SeasonTotals!A$2:A$9,A2415,SeasonTotals!F$2:F$9)),AND(G2415&gt;0.885,F2415&gt;=50,D2415&lt;3)),1,0)</f>
        <v>1</v>
      </c>
      <c r="J2415" s="4">
        <f t="shared" si="150"/>
        <v>0</v>
      </c>
      <c r="K2415" s="5">
        <f t="shared" si="151"/>
        <v>0</v>
      </c>
    </row>
    <row r="2416" spans="1:11" x14ac:dyDescent="0.25">
      <c r="A2416" t="s">
        <v>10</v>
      </c>
      <c r="B2416" t="s">
        <v>89</v>
      </c>
      <c r="C2416">
        <v>1</v>
      </c>
      <c r="D2416">
        <v>3</v>
      </c>
      <c r="E2416">
        <v>16</v>
      </c>
      <c r="F2416">
        <v>58</v>
      </c>
      <c r="G2416" s="1">
        <f t="shared" si="148"/>
        <v>0.84210526315789469</v>
      </c>
      <c r="H2416" s="4">
        <f t="shared" si="149"/>
        <v>0</v>
      </c>
      <c r="I2416" s="5">
        <f>IF(OR(AND(F2416&gt;=50,G2416&gt;SUMIF(SeasonTotals!A$2:A$9,A2416,SeasonTotals!F$2:F$9)),AND(G2416&gt;0.885,F2416&gt;=50,D2416&lt;3)),1,0)</f>
        <v>0</v>
      </c>
      <c r="J2416" s="4">
        <f t="shared" si="150"/>
        <v>1</v>
      </c>
      <c r="K2416" s="5">
        <f t="shared" si="151"/>
        <v>0</v>
      </c>
    </row>
    <row r="2417" spans="1:11" x14ac:dyDescent="0.25">
      <c r="A2417" t="s">
        <v>10</v>
      </c>
      <c r="B2417" t="s">
        <v>89</v>
      </c>
      <c r="C2417">
        <v>1</v>
      </c>
      <c r="D2417">
        <v>3</v>
      </c>
      <c r="E2417">
        <v>35</v>
      </c>
      <c r="F2417">
        <v>62</v>
      </c>
      <c r="G2417" s="1">
        <f t="shared" si="148"/>
        <v>0.92105263157894735</v>
      </c>
      <c r="H2417" s="4">
        <f t="shared" si="149"/>
        <v>1</v>
      </c>
      <c r="I2417" s="5">
        <f>IF(OR(AND(F2417&gt;=50,G2417&gt;SUMIF(SeasonTotals!A$2:A$9,A2417,SeasonTotals!F$2:F$9)),AND(G2417&gt;0.885,F2417&gt;=50,D2417&lt;3)),1,0)</f>
        <v>1</v>
      </c>
      <c r="J2417" s="4">
        <f t="shared" si="150"/>
        <v>0</v>
      </c>
      <c r="K2417" s="5">
        <f t="shared" si="151"/>
        <v>0</v>
      </c>
    </row>
    <row r="2418" spans="1:11" x14ac:dyDescent="0.25">
      <c r="A2418" t="s">
        <v>10</v>
      </c>
      <c r="B2418" t="s">
        <v>89</v>
      </c>
      <c r="C2418">
        <v>1</v>
      </c>
      <c r="D2418">
        <v>2</v>
      </c>
      <c r="E2418">
        <v>19</v>
      </c>
      <c r="F2418">
        <v>60</v>
      </c>
      <c r="G2418" s="1">
        <f t="shared" si="148"/>
        <v>0.90476190476190477</v>
      </c>
      <c r="H2418" s="4">
        <f t="shared" si="149"/>
        <v>1</v>
      </c>
      <c r="I2418" s="5">
        <f>IF(OR(AND(F2418&gt;=50,G2418&gt;SUMIF(SeasonTotals!A$2:A$9,A2418,SeasonTotals!F$2:F$9)),AND(G2418&gt;0.885,F2418&gt;=50,D2418&lt;3)),1,0)</f>
        <v>1</v>
      </c>
      <c r="J2418" s="4">
        <f t="shared" si="150"/>
        <v>0</v>
      </c>
      <c r="K2418" s="5">
        <f t="shared" si="151"/>
        <v>0</v>
      </c>
    </row>
    <row r="2419" spans="1:11" x14ac:dyDescent="0.25">
      <c r="A2419" t="s">
        <v>10</v>
      </c>
      <c r="B2419" t="s">
        <v>89</v>
      </c>
      <c r="C2419">
        <v>1</v>
      </c>
      <c r="D2419">
        <v>4</v>
      </c>
      <c r="E2419">
        <v>11</v>
      </c>
      <c r="F2419">
        <v>28</v>
      </c>
      <c r="G2419" s="1">
        <f t="shared" si="148"/>
        <v>0.73333333333333328</v>
      </c>
      <c r="H2419" s="4">
        <f t="shared" si="149"/>
        <v>0</v>
      </c>
      <c r="I2419" s="5">
        <f>IF(OR(AND(F2419&gt;=50,G2419&gt;SUMIF(SeasonTotals!A$2:A$9,A2419,SeasonTotals!F$2:F$9)),AND(G2419&gt;0.885,F2419&gt;=50,D2419&lt;3)),1,0)</f>
        <v>0</v>
      </c>
      <c r="J2419" s="4">
        <f t="shared" si="150"/>
        <v>1</v>
      </c>
      <c r="K2419" s="5">
        <f t="shared" si="151"/>
        <v>1</v>
      </c>
    </row>
    <row r="2420" spans="1:11" x14ac:dyDescent="0.25">
      <c r="A2420" t="s">
        <v>10</v>
      </c>
      <c r="B2420" t="s">
        <v>89</v>
      </c>
      <c r="C2420">
        <v>1</v>
      </c>
      <c r="D2420">
        <v>2</v>
      </c>
      <c r="E2420">
        <v>34</v>
      </c>
      <c r="F2420">
        <v>60</v>
      </c>
      <c r="G2420" s="1">
        <f t="shared" si="148"/>
        <v>0.94444444444444442</v>
      </c>
      <c r="H2420" s="4">
        <f t="shared" si="149"/>
        <v>1</v>
      </c>
      <c r="I2420" s="5">
        <f>IF(OR(AND(F2420&gt;=50,G2420&gt;SUMIF(SeasonTotals!A$2:A$9,A2420,SeasonTotals!F$2:F$9)),AND(G2420&gt;0.885,F2420&gt;=50,D2420&lt;3)),1,0)</f>
        <v>1</v>
      </c>
      <c r="J2420" s="4">
        <f t="shared" si="150"/>
        <v>0</v>
      </c>
      <c r="K2420" s="5">
        <f t="shared" si="151"/>
        <v>0</v>
      </c>
    </row>
    <row r="2421" spans="1:11" x14ac:dyDescent="0.25">
      <c r="A2421" t="s">
        <v>10</v>
      </c>
      <c r="B2421" t="s">
        <v>89</v>
      </c>
      <c r="C2421">
        <v>1</v>
      </c>
      <c r="D2421">
        <v>2</v>
      </c>
      <c r="E2421">
        <v>32</v>
      </c>
      <c r="F2421">
        <v>61</v>
      </c>
      <c r="G2421" s="1">
        <f t="shared" si="148"/>
        <v>0.94117647058823528</v>
      </c>
      <c r="H2421" s="4">
        <f t="shared" si="149"/>
        <v>1</v>
      </c>
      <c r="I2421" s="5">
        <f>IF(OR(AND(F2421&gt;=50,G2421&gt;SUMIF(SeasonTotals!A$2:A$9,A2421,SeasonTotals!F$2:F$9)),AND(G2421&gt;0.885,F2421&gt;=50,D2421&lt;3)),1,0)</f>
        <v>1</v>
      </c>
      <c r="J2421" s="4">
        <f t="shared" si="150"/>
        <v>0</v>
      </c>
      <c r="K2421" s="5">
        <f t="shared" si="151"/>
        <v>0</v>
      </c>
    </row>
    <row r="2422" spans="1:11" x14ac:dyDescent="0.25">
      <c r="A2422" t="s">
        <v>10</v>
      </c>
      <c r="B2422" t="s">
        <v>89</v>
      </c>
      <c r="C2422">
        <v>1</v>
      </c>
      <c r="D2422">
        <v>1</v>
      </c>
      <c r="E2422">
        <v>19</v>
      </c>
      <c r="F2422">
        <v>59</v>
      </c>
      <c r="G2422" s="1">
        <f t="shared" si="148"/>
        <v>0.95</v>
      </c>
      <c r="H2422" s="4">
        <f t="shared" si="149"/>
        <v>1</v>
      </c>
      <c r="I2422" s="5">
        <f>IF(OR(AND(F2422&gt;=50,G2422&gt;SUMIF(SeasonTotals!A$2:A$9,A2422,SeasonTotals!F$2:F$9)),AND(G2422&gt;0.885,F2422&gt;=50,D2422&lt;3)),1,0)</f>
        <v>1</v>
      </c>
      <c r="J2422" s="4">
        <f t="shared" si="150"/>
        <v>0</v>
      </c>
      <c r="K2422" s="5">
        <f t="shared" si="151"/>
        <v>0</v>
      </c>
    </row>
    <row r="2423" spans="1:11" x14ac:dyDescent="0.25">
      <c r="A2423" t="s">
        <v>10</v>
      </c>
      <c r="B2423" t="s">
        <v>89</v>
      </c>
      <c r="C2423">
        <v>1</v>
      </c>
      <c r="D2423">
        <v>4</v>
      </c>
      <c r="E2423">
        <v>24</v>
      </c>
      <c r="F2423">
        <v>58</v>
      </c>
      <c r="G2423" s="1">
        <f t="shared" si="148"/>
        <v>0.8571428571428571</v>
      </c>
      <c r="H2423" s="4">
        <f t="shared" si="149"/>
        <v>0</v>
      </c>
      <c r="I2423" s="5">
        <f>IF(OR(AND(F2423&gt;=50,G2423&gt;SUMIF(SeasonTotals!A$2:A$9,A2423,SeasonTotals!F$2:F$9)),AND(G2423&gt;0.885,F2423&gt;=50,D2423&lt;3)),1,0)</f>
        <v>0</v>
      </c>
      <c r="J2423" s="4">
        <f t="shared" si="150"/>
        <v>0</v>
      </c>
      <c r="K2423" s="5">
        <f t="shared" si="151"/>
        <v>0</v>
      </c>
    </row>
    <row r="2424" spans="1:11" x14ac:dyDescent="0.25">
      <c r="A2424" t="s">
        <v>10</v>
      </c>
      <c r="B2424" t="s">
        <v>89</v>
      </c>
      <c r="C2424">
        <v>1</v>
      </c>
      <c r="D2424">
        <v>3</v>
      </c>
      <c r="E2424">
        <v>24</v>
      </c>
      <c r="F2424">
        <v>64</v>
      </c>
      <c r="G2424" s="1">
        <f t="shared" si="148"/>
        <v>0.88888888888888884</v>
      </c>
      <c r="H2424" s="4">
        <f t="shared" si="149"/>
        <v>0</v>
      </c>
      <c r="I2424" s="5">
        <f>IF(OR(AND(F2424&gt;=50,G2424&gt;SUMIF(SeasonTotals!A$2:A$9,A2424,SeasonTotals!F$2:F$9)),AND(G2424&gt;0.885,F2424&gt;=50,D2424&lt;3)),1,0)</f>
        <v>0</v>
      </c>
      <c r="J2424" s="4">
        <f t="shared" si="150"/>
        <v>0</v>
      </c>
      <c r="K2424" s="5">
        <f t="shared" si="151"/>
        <v>0</v>
      </c>
    </row>
    <row r="2425" spans="1:11" x14ac:dyDescent="0.25">
      <c r="A2425" t="s">
        <v>10</v>
      </c>
      <c r="B2425" t="s">
        <v>89</v>
      </c>
      <c r="C2425">
        <v>1</v>
      </c>
      <c r="D2425">
        <v>1</v>
      </c>
      <c r="E2425">
        <v>26</v>
      </c>
      <c r="F2425">
        <v>60</v>
      </c>
      <c r="G2425" s="1">
        <f t="shared" si="148"/>
        <v>0.96296296296296291</v>
      </c>
      <c r="H2425" s="4">
        <f t="shared" si="149"/>
        <v>1</v>
      </c>
      <c r="I2425" s="5">
        <f>IF(OR(AND(F2425&gt;=50,G2425&gt;SUMIF(SeasonTotals!A$2:A$9,A2425,SeasonTotals!F$2:F$9)),AND(G2425&gt;0.885,F2425&gt;=50,D2425&lt;3)),1,0)</f>
        <v>1</v>
      </c>
      <c r="J2425" s="4">
        <f t="shared" si="150"/>
        <v>0</v>
      </c>
      <c r="K2425" s="5">
        <f t="shared" si="151"/>
        <v>0</v>
      </c>
    </row>
    <row r="2426" spans="1:11" x14ac:dyDescent="0.25">
      <c r="A2426" t="s">
        <v>10</v>
      </c>
      <c r="B2426" t="s">
        <v>89</v>
      </c>
      <c r="C2426">
        <v>1</v>
      </c>
      <c r="D2426">
        <v>4</v>
      </c>
      <c r="E2426">
        <v>18</v>
      </c>
      <c r="F2426">
        <v>58</v>
      </c>
      <c r="G2426" s="1">
        <f t="shared" si="148"/>
        <v>0.81818181818181823</v>
      </c>
      <c r="H2426" s="4">
        <f t="shared" si="149"/>
        <v>0</v>
      </c>
      <c r="I2426" s="5">
        <f>IF(OR(AND(F2426&gt;=50,G2426&gt;SUMIF(SeasonTotals!A$2:A$9,A2426,SeasonTotals!F$2:F$9)),AND(G2426&gt;0.885,F2426&gt;=50,D2426&lt;3)),1,0)</f>
        <v>0</v>
      </c>
      <c r="J2426" s="4">
        <f t="shared" si="150"/>
        <v>1</v>
      </c>
      <c r="K2426" s="5">
        <f t="shared" si="151"/>
        <v>0</v>
      </c>
    </row>
    <row r="2427" spans="1:11" x14ac:dyDescent="0.25">
      <c r="A2427" t="s">
        <v>10</v>
      </c>
      <c r="B2427" t="s">
        <v>89</v>
      </c>
      <c r="C2427">
        <v>1</v>
      </c>
      <c r="D2427">
        <v>1</v>
      </c>
      <c r="E2427">
        <v>24</v>
      </c>
      <c r="F2427">
        <v>60</v>
      </c>
      <c r="G2427" s="1">
        <f t="shared" si="148"/>
        <v>0.96</v>
      </c>
      <c r="H2427" s="4">
        <f t="shared" si="149"/>
        <v>1</v>
      </c>
      <c r="I2427" s="5">
        <f>IF(OR(AND(F2427&gt;=50,G2427&gt;SUMIF(SeasonTotals!A$2:A$9,A2427,SeasonTotals!F$2:F$9)),AND(G2427&gt;0.885,F2427&gt;=50,D2427&lt;3)),1,0)</f>
        <v>1</v>
      </c>
      <c r="J2427" s="4">
        <f t="shared" si="150"/>
        <v>0</v>
      </c>
      <c r="K2427" s="5">
        <f t="shared" si="151"/>
        <v>0</v>
      </c>
    </row>
    <row r="2428" spans="1:11" x14ac:dyDescent="0.25">
      <c r="A2428" t="s">
        <v>10</v>
      </c>
      <c r="B2428" t="s">
        <v>89</v>
      </c>
      <c r="C2428">
        <v>1</v>
      </c>
      <c r="D2428">
        <v>0</v>
      </c>
      <c r="E2428">
        <v>31</v>
      </c>
      <c r="F2428">
        <v>60</v>
      </c>
      <c r="G2428" s="1">
        <f t="shared" si="148"/>
        <v>1</v>
      </c>
      <c r="H2428" s="4">
        <f t="shared" si="149"/>
        <v>1</v>
      </c>
      <c r="I2428" s="5">
        <f>IF(OR(AND(F2428&gt;=50,G2428&gt;SUMIF(SeasonTotals!A$2:A$9,A2428,SeasonTotals!F$2:F$9)),AND(G2428&gt;0.885,F2428&gt;=50,D2428&lt;3)),1,0)</f>
        <v>1</v>
      </c>
      <c r="J2428" s="4">
        <f t="shared" si="150"/>
        <v>0</v>
      </c>
      <c r="K2428" s="5">
        <f t="shared" si="151"/>
        <v>0</v>
      </c>
    </row>
    <row r="2429" spans="1:11" x14ac:dyDescent="0.25">
      <c r="A2429" t="s">
        <v>10</v>
      </c>
      <c r="B2429" t="s">
        <v>89</v>
      </c>
      <c r="C2429">
        <v>1</v>
      </c>
      <c r="D2429">
        <v>3</v>
      </c>
      <c r="E2429">
        <v>37</v>
      </c>
      <c r="F2429">
        <v>64</v>
      </c>
      <c r="G2429" s="1">
        <f t="shared" si="148"/>
        <v>0.92500000000000004</v>
      </c>
      <c r="H2429" s="4">
        <f t="shared" si="149"/>
        <v>1</v>
      </c>
      <c r="I2429" s="5">
        <f>IF(OR(AND(F2429&gt;=50,G2429&gt;SUMIF(SeasonTotals!A$2:A$9,A2429,SeasonTotals!F$2:F$9)),AND(G2429&gt;0.885,F2429&gt;=50,D2429&lt;3)),1,0)</f>
        <v>1</v>
      </c>
      <c r="J2429" s="4">
        <f t="shared" si="150"/>
        <v>0</v>
      </c>
      <c r="K2429" s="5">
        <f t="shared" si="151"/>
        <v>0</v>
      </c>
    </row>
    <row r="2430" spans="1:11" x14ac:dyDescent="0.25">
      <c r="A2430" t="s">
        <v>10</v>
      </c>
      <c r="B2430" t="s">
        <v>89</v>
      </c>
      <c r="C2430">
        <v>1</v>
      </c>
      <c r="D2430">
        <v>3</v>
      </c>
      <c r="E2430">
        <v>24</v>
      </c>
      <c r="F2430">
        <v>62</v>
      </c>
      <c r="G2430" s="1">
        <f t="shared" si="148"/>
        <v>0.88888888888888884</v>
      </c>
      <c r="H2430" s="4">
        <f t="shared" si="149"/>
        <v>0</v>
      </c>
      <c r="I2430" s="5">
        <f>IF(OR(AND(F2430&gt;=50,G2430&gt;SUMIF(SeasonTotals!A$2:A$9,A2430,SeasonTotals!F$2:F$9)),AND(G2430&gt;0.885,F2430&gt;=50,D2430&lt;3)),1,0)</f>
        <v>0</v>
      </c>
      <c r="J2430" s="4">
        <f t="shared" si="150"/>
        <v>0</v>
      </c>
      <c r="K2430" s="5">
        <f t="shared" si="151"/>
        <v>0</v>
      </c>
    </row>
    <row r="2431" spans="1:11" x14ac:dyDescent="0.25">
      <c r="A2431" t="s">
        <v>10</v>
      </c>
      <c r="B2431" t="s">
        <v>89</v>
      </c>
      <c r="C2431">
        <v>1</v>
      </c>
      <c r="D2431">
        <v>2</v>
      </c>
      <c r="E2431">
        <v>26</v>
      </c>
      <c r="F2431">
        <v>60</v>
      </c>
      <c r="G2431" s="1">
        <f t="shared" si="148"/>
        <v>0.9285714285714286</v>
      </c>
      <c r="H2431" s="4">
        <f t="shared" si="149"/>
        <v>1</v>
      </c>
      <c r="I2431" s="5">
        <f>IF(OR(AND(F2431&gt;=50,G2431&gt;SUMIF(SeasonTotals!A$2:A$9,A2431,SeasonTotals!F$2:F$9)),AND(G2431&gt;0.885,F2431&gt;=50,D2431&lt;3)),1,0)</f>
        <v>1</v>
      </c>
      <c r="J2431" s="4">
        <f t="shared" si="150"/>
        <v>0</v>
      </c>
      <c r="K2431" s="5">
        <f t="shared" si="151"/>
        <v>0</v>
      </c>
    </row>
    <row r="2432" spans="1:11" x14ac:dyDescent="0.25">
      <c r="A2432" t="s">
        <v>10</v>
      </c>
      <c r="B2432" t="s">
        <v>89</v>
      </c>
      <c r="C2432">
        <v>1</v>
      </c>
      <c r="D2432">
        <v>4</v>
      </c>
      <c r="E2432">
        <v>21</v>
      </c>
      <c r="F2432">
        <v>58</v>
      </c>
      <c r="G2432" s="1">
        <f t="shared" si="148"/>
        <v>0.84</v>
      </c>
      <c r="H2432" s="4">
        <f t="shared" si="149"/>
        <v>0</v>
      </c>
      <c r="I2432" s="5">
        <f>IF(OR(AND(F2432&gt;=50,G2432&gt;SUMIF(SeasonTotals!A$2:A$9,A2432,SeasonTotals!F$2:F$9)),AND(G2432&gt;0.885,F2432&gt;=50,D2432&lt;3)),1,0)</f>
        <v>0</v>
      </c>
      <c r="J2432" s="4">
        <f t="shared" si="150"/>
        <v>1</v>
      </c>
      <c r="K2432" s="5">
        <f t="shared" si="151"/>
        <v>0</v>
      </c>
    </row>
    <row r="2433" spans="1:11" x14ac:dyDescent="0.25">
      <c r="A2433" t="s">
        <v>10</v>
      </c>
      <c r="B2433" t="s">
        <v>89</v>
      </c>
      <c r="C2433">
        <v>1</v>
      </c>
      <c r="D2433">
        <v>2</v>
      </c>
      <c r="E2433">
        <v>27</v>
      </c>
      <c r="F2433">
        <v>60</v>
      </c>
      <c r="G2433" s="1">
        <f t="shared" si="148"/>
        <v>0.93103448275862066</v>
      </c>
      <c r="H2433" s="4">
        <f t="shared" si="149"/>
        <v>1</v>
      </c>
      <c r="I2433" s="5">
        <f>IF(OR(AND(F2433&gt;=50,G2433&gt;SUMIF(SeasonTotals!A$2:A$9,A2433,SeasonTotals!F$2:F$9)),AND(G2433&gt;0.885,F2433&gt;=50,D2433&lt;3)),1,0)</f>
        <v>1</v>
      </c>
      <c r="J2433" s="4">
        <f t="shared" si="150"/>
        <v>0</v>
      </c>
      <c r="K2433" s="5">
        <f t="shared" si="151"/>
        <v>0</v>
      </c>
    </row>
    <row r="2434" spans="1:11" x14ac:dyDescent="0.25">
      <c r="A2434" t="s">
        <v>10</v>
      </c>
      <c r="B2434" t="s">
        <v>89</v>
      </c>
      <c r="C2434">
        <v>1</v>
      </c>
      <c r="D2434">
        <v>2</v>
      </c>
      <c r="E2434">
        <v>29</v>
      </c>
      <c r="F2434">
        <v>58</v>
      </c>
      <c r="G2434" s="1">
        <f t="shared" ref="G2434:G2497" si="152">E2434/MAX(1,SUM(D2434:E2434))</f>
        <v>0.93548387096774188</v>
      </c>
      <c r="H2434" s="4">
        <f t="shared" ref="H2434:H2497" si="153">IF(AND(F2434&gt;=50,OR(G2434&gt;0.913,AND(G2434&gt;0.885,D2434&lt;3))),1,0)</f>
        <v>1</v>
      </c>
      <c r="I2434" s="5">
        <f>IF(OR(AND(F2434&gt;=50,G2434&gt;SUMIF(SeasonTotals!A$2:A$9,A2434,SeasonTotals!F$2:F$9)),AND(G2434&gt;0.885,F2434&gt;=50,D2434&lt;3)),1,0)</f>
        <v>1</v>
      </c>
      <c r="J2434" s="4">
        <f t="shared" ref="J2434:J2497" si="154">IF(G2434&lt;0.85,1,0)</f>
        <v>0</v>
      </c>
      <c r="K2434" s="5">
        <f t="shared" ref="K2434:K2497" si="155">IF(F2434&lt;55,1,0)</f>
        <v>0</v>
      </c>
    </row>
    <row r="2435" spans="1:11" x14ac:dyDescent="0.25">
      <c r="A2435" t="s">
        <v>10</v>
      </c>
      <c r="B2435" t="s">
        <v>89</v>
      </c>
      <c r="C2435">
        <v>1</v>
      </c>
      <c r="D2435">
        <v>3</v>
      </c>
      <c r="E2435">
        <v>22</v>
      </c>
      <c r="F2435">
        <v>62</v>
      </c>
      <c r="G2435" s="1">
        <f t="shared" si="152"/>
        <v>0.88</v>
      </c>
      <c r="H2435" s="4">
        <f t="shared" si="153"/>
        <v>0</v>
      </c>
      <c r="I2435" s="5">
        <f>IF(OR(AND(F2435&gt;=50,G2435&gt;SUMIF(SeasonTotals!A$2:A$9,A2435,SeasonTotals!F$2:F$9)),AND(G2435&gt;0.885,F2435&gt;=50,D2435&lt;3)),1,0)</f>
        <v>0</v>
      </c>
      <c r="J2435" s="4">
        <f t="shared" si="154"/>
        <v>0</v>
      </c>
      <c r="K2435" s="5">
        <f t="shared" si="155"/>
        <v>0</v>
      </c>
    </row>
    <row r="2436" spans="1:11" x14ac:dyDescent="0.25">
      <c r="A2436" t="s">
        <v>10</v>
      </c>
      <c r="B2436" t="s">
        <v>89</v>
      </c>
      <c r="C2436">
        <v>1</v>
      </c>
      <c r="D2436">
        <v>2</v>
      </c>
      <c r="E2436">
        <v>18</v>
      </c>
      <c r="F2436">
        <v>59</v>
      </c>
      <c r="G2436" s="1">
        <f t="shared" si="152"/>
        <v>0.9</v>
      </c>
      <c r="H2436" s="4">
        <f t="shared" si="153"/>
        <v>1</v>
      </c>
      <c r="I2436" s="5">
        <f>IF(OR(AND(F2436&gt;=50,G2436&gt;SUMIF(SeasonTotals!A$2:A$9,A2436,SeasonTotals!F$2:F$9)),AND(G2436&gt;0.885,F2436&gt;=50,D2436&lt;3)),1,0)</f>
        <v>1</v>
      </c>
      <c r="J2436" s="4">
        <f t="shared" si="154"/>
        <v>0</v>
      </c>
      <c r="K2436" s="5">
        <f t="shared" si="155"/>
        <v>0</v>
      </c>
    </row>
    <row r="2437" spans="1:11" x14ac:dyDescent="0.25">
      <c r="A2437" t="s">
        <v>10</v>
      </c>
      <c r="B2437" t="s">
        <v>89</v>
      </c>
      <c r="C2437">
        <v>1</v>
      </c>
      <c r="D2437">
        <v>5</v>
      </c>
      <c r="E2437">
        <v>14</v>
      </c>
      <c r="F2437">
        <v>58</v>
      </c>
      <c r="G2437" s="1">
        <f t="shared" si="152"/>
        <v>0.73684210526315785</v>
      </c>
      <c r="H2437" s="4">
        <f t="shared" si="153"/>
        <v>0</v>
      </c>
      <c r="I2437" s="5">
        <f>IF(OR(AND(F2437&gt;=50,G2437&gt;SUMIF(SeasonTotals!A$2:A$9,A2437,SeasonTotals!F$2:F$9)),AND(G2437&gt;0.885,F2437&gt;=50,D2437&lt;3)),1,0)</f>
        <v>0</v>
      </c>
      <c r="J2437" s="4">
        <f t="shared" si="154"/>
        <v>1</v>
      </c>
      <c r="K2437" s="5">
        <f t="shared" si="155"/>
        <v>0</v>
      </c>
    </row>
    <row r="2438" spans="1:11" x14ac:dyDescent="0.25">
      <c r="A2438" t="s">
        <v>10</v>
      </c>
      <c r="B2438" t="s">
        <v>89</v>
      </c>
      <c r="C2438">
        <v>1</v>
      </c>
      <c r="D2438">
        <v>1</v>
      </c>
      <c r="E2438">
        <v>27</v>
      </c>
      <c r="F2438">
        <v>60</v>
      </c>
      <c r="G2438" s="1">
        <f t="shared" si="152"/>
        <v>0.9642857142857143</v>
      </c>
      <c r="H2438" s="4">
        <f t="shared" si="153"/>
        <v>1</v>
      </c>
      <c r="I2438" s="5">
        <f>IF(OR(AND(F2438&gt;=50,G2438&gt;SUMIF(SeasonTotals!A$2:A$9,A2438,SeasonTotals!F$2:F$9)),AND(G2438&gt;0.885,F2438&gt;=50,D2438&lt;3)),1,0)</f>
        <v>1</v>
      </c>
      <c r="J2438" s="4">
        <f t="shared" si="154"/>
        <v>0</v>
      </c>
      <c r="K2438" s="5">
        <f t="shared" si="155"/>
        <v>0</v>
      </c>
    </row>
    <row r="2439" spans="1:11" x14ac:dyDescent="0.25">
      <c r="A2439" t="s">
        <v>10</v>
      </c>
      <c r="B2439" t="s">
        <v>89</v>
      </c>
      <c r="C2439">
        <v>1</v>
      </c>
      <c r="D2439">
        <v>1</v>
      </c>
      <c r="E2439">
        <v>35</v>
      </c>
      <c r="F2439">
        <v>60</v>
      </c>
      <c r="G2439" s="1">
        <f t="shared" si="152"/>
        <v>0.97222222222222221</v>
      </c>
      <c r="H2439" s="4">
        <f t="shared" si="153"/>
        <v>1</v>
      </c>
      <c r="I2439" s="5">
        <f>IF(OR(AND(F2439&gt;=50,G2439&gt;SUMIF(SeasonTotals!A$2:A$9,A2439,SeasonTotals!F$2:F$9)),AND(G2439&gt;0.885,F2439&gt;=50,D2439&lt;3)),1,0)</f>
        <v>1</v>
      </c>
      <c r="J2439" s="4">
        <f t="shared" si="154"/>
        <v>0</v>
      </c>
      <c r="K2439" s="5">
        <f t="shared" si="155"/>
        <v>0</v>
      </c>
    </row>
    <row r="2440" spans="1:11" x14ac:dyDescent="0.25">
      <c r="A2440" t="s">
        <v>10</v>
      </c>
      <c r="B2440" t="s">
        <v>89</v>
      </c>
      <c r="C2440">
        <v>1</v>
      </c>
      <c r="D2440">
        <v>4</v>
      </c>
      <c r="E2440">
        <v>32</v>
      </c>
      <c r="F2440">
        <v>60</v>
      </c>
      <c r="G2440" s="1">
        <f t="shared" si="152"/>
        <v>0.88888888888888884</v>
      </c>
      <c r="H2440" s="4">
        <f t="shared" si="153"/>
        <v>0</v>
      </c>
      <c r="I2440" s="5">
        <f>IF(OR(AND(F2440&gt;=50,G2440&gt;SUMIF(SeasonTotals!A$2:A$9,A2440,SeasonTotals!F$2:F$9)),AND(G2440&gt;0.885,F2440&gt;=50,D2440&lt;3)),1,0)</f>
        <v>0</v>
      </c>
      <c r="J2440" s="4">
        <f t="shared" si="154"/>
        <v>0</v>
      </c>
      <c r="K2440" s="5">
        <f t="shared" si="155"/>
        <v>0</v>
      </c>
    </row>
    <row r="2441" spans="1:11" x14ac:dyDescent="0.25">
      <c r="A2441" t="s">
        <v>10</v>
      </c>
      <c r="B2441" t="s">
        <v>89</v>
      </c>
      <c r="C2441">
        <v>1</v>
      </c>
      <c r="D2441">
        <v>5</v>
      </c>
      <c r="E2441">
        <v>24</v>
      </c>
      <c r="F2441">
        <v>56</v>
      </c>
      <c r="G2441" s="1">
        <f t="shared" si="152"/>
        <v>0.82758620689655171</v>
      </c>
      <c r="H2441" s="4">
        <f t="shared" si="153"/>
        <v>0</v>
      </c>
      <c r="I2441" s="5">
        <f>IF(OR(AND(F2441&gt;=50,G2441&gt;SUMIF(SeasonTotals!A$2:A$9,A2441,SeasonTotals!F$2:F$9)),AND(G2441&gt;0.885,F2441&gt;=50,D2441&lt;3)),1,0)</f>
        <v>0</v>
      </c>
      <c r="J2441" s="4">
        <f t="shared" si="154"/>
        <v>1</v>
      </c>
      <c r="K2441" s="5">
        <f t="shared" si="155"/>
        <v>0</v>
      </c>
    </row>
    <row r="2442" spans="1:11" x14ac:dyDescent="0.25">
      <c r="A2442" t="s">
        <v>10</v>
      </c>
      <c r="B2442" t="s">
        <v>89</v>
      </c>
      <c r="C2442">
        <v>1</v>
      </c>
      <c r="D2442">
        <v>4</v>
      </c>
      <c r="E2442">
        <v>30</v>
      </c>
      <c r="F2442">
        <v>58</v>
      </c>
      <c r="G2442" s="1">
        <f t="shared" si="152"/>
        <v>0.88235294117647056</v>
      </c>
      <c r="H2442" s="4">
        <f t="shared" si="153"/>
        <v>0</v>
      </c>
      <c r="I2442" s="5">
        <f>IF(OR(AND(F2442&gt;=50,G2442&gt;SUMIF(SeasonTotals!A$2:A$9,A2442,SeasonTotals!F$2:F$9)),AND(G2442&gt;0.885,F2442&gt;=50,D2442&lt;3)),1,0)</f>
        <v>0</v>
      </c>
      <c r="J2442" s="4">
        <f t="shared" si="154"/>
        <v>0</v>
      </c>
      <c r="K2442" s="5">
        <f t="shared" si="155"/>
        <v>0</v>
      </c>
    </row>
    <row r="2443" spans="1:11" x14ac:dyDescent="0.25">
      <c r="A2443" t="s">
        <v>10</v>
      </c>
      <c r="B2443" t="s">
        <v>89</v>
      </c>
      <c r="C2443">
        <v>1</v>
      </c>
      <c r="D2443">
        <v>2</v>
      </c>
      <c r="E2443">
        <v>22</v>
      </c>
      <c r="F2443">
        <v>60</v>
      </c>
      <c r="G2443" s="1">
        <f t="shared" si="152"/>
        <v>0.91666666666666663</v>
      </c>
      <c r="H2443" s="4">
        <f t="shared" si="153"/>
        <v>1</v>
      </c>
      <c r="I2443" s="5">
        <f>IF(OR(AND(F2443&gt;=50,G2443&gt;SUMIF(SeasonTotals!A$2:A$9,A2443,SeasonTotals!F$2:F$9)),AND(G2443&gt;0.885,F2443&gt;=50,D2443&lt;3)),1,0)</f>
        <v>1</v>
      </c>
      <c r="J2443" s="4">
        <f t="shared" si="154"/>
        <v>0</v>
      </c>
      <c r="K2443" s="5">
        <f t="shared" si="155"/>
        <v>0</v>
      </c>
    </row>
    <row r="2444" spans="1:11" x14ac:dyDescent="0.25">
      <c r="A2444" t="s">
        <v>10</v>
      </c>
      <c r="B2444" t="s">
        <v>89</v>
      </c>
      <c r="C2444">
        <v>1</v>
      </c>
      <c r="D2444">
        <v>8</v>
      </c>
      <c r="E2444">
        <v>29</v>
      </c>
      <c r="F2444">
        <v>60</v>
      </c>
      <c r="G2444" s="1">
        <f t="shared" si="152"/>
        <v>0.78378378378378377</v>
      </c>
      <c r="H2444" s="4">
        <f t="shared" si="153"/>
        <v>0</v>
      </c>
      <c r="I2444" s="5">
        <f>IF(OR(AND(F2444&gt;=50,G2444&gt;SUMIF(SeasonTotals!A$2:A$9,A2444,SeasonTotals!F$2:F$9)),AND(G2444&gt;0.885,F2444&gt;=50,D2444&lt;3)),1,0)</f>
        <v>0</v>
      </c>
      <c r="J2444" s="4">
        <f t="shared" si="154"/>
        <v>1</v>
      </c>
      <c r="K2444" s="5">
        <f t="shared" si="155"/>
        <v>0</v>
      </c>
    </row>
    <row r="2445" spans="1:11" x14ac:dyDescent="0.25">
      <c r="A2445" t="s">
        <v>10</v>
      </c>
      <c r="B2445" t="s">
        <v>90</v>
      </c>
      <c r="C2445">
        <v>1</v>
      </c>
      <c r="D2445">
        <v>8</v>
      </c>
      <c r="E2445">
        <v>34</v>
      </c>
      <c r="F2445">
        <v>60</v>
      </c>
      <c r="G2445" s="1">
        <f t="shared" si="152"/>
        <v>0.80952380952380953</v>
      </c>
      <c r="H2445" s="4">
        <f t="shared" si="153"/>
        <v>0</v>
      </c>
      <c r="I2445" s="5">
        <f>IF(OR(AND(F2445&gt;=50,G2445&gt;SUMIF(SeasonTotals!A$2:A$9,A2445,SeasonTotals!F$2:F$9)),AND(G2445&gt;0.885,F2445&gt;=50,D2445&lt;3)),1,0)</f>
        <v>0</v>
      </c>
      <c r="J2445" s="4">
        <f t="shared" si="154"/>
        <v>1</v>
      </c>
      <c r="K2445" s="5">
        <f t="shared" si="155"/>
        <v>0</v>
      </c>
    </row>
    <row r="2446" spans="1:11" x14ac:dyDescent="0.25">
      <c r="A2446" t="s">
        <v>10</v>
      </c>
      <c r="B2446" t="s">
        <v>90</v>
      </c>
      <c r="C2446">
        <v>1</v>
      </c>
      <c r="D2446">
        <v>4</v>
      </c>
      <c r="E2446">
        <v>26</v>
      </c>
      <c r="F2446">
        <v>60</v>
      </c>
      <c r="G2446" s="1">
        <f t="shared" si="152"/>
        <v>0.8666666666666667</v>
      </c>
      <c r="H2446" s="4">
        <f t="shared" si="153"/>
        <v>0</v>
      </c>
      <c r="I2446" s="5">
        <f>IF(OR(AND(F2446&gt;=50,G2446&gt;SUMIF(SeasonTotals!A$2:A$9,A2446,SeasonTotals!F$2:F$9)),AND(G2446&gt;0.885,F2446&gt;=50,D2446&lt;3)),1,0)</f>
        <v>0</v>
      </c>
      <c r="J2446" s="4">
        <f t="shared" si="154"/>
        <v>0</v>
      </c>
      <c r="K2446" s="5">
        <f t="shared" si="155"/>
        <v>0</v>
      </c>
    </row>
    <row r="2447" spans="1:11" x14ac:dyDescent="0.25">
      <c r="A2447" t="s">
        <v>10</v>
      </c>
      <c r="B2447" t="s">
        <v>90</v>
      </c>
      <c r="C2447">
        <v>1</v>
      </c>
      <c r="D2447">
        <v>5</v>
      </c>
      <c r="E2447">
        <v>32</v>
      </c>
      <c r="F2447">
        <v>60</v>
      </c>
      <c r="G2447" s="1">
        <f t="shared" si="152"/>
        <v>0.86486486486486491</v>
      </c>
      <c r="H2447" s="4">
        <f t="shared" si="153"/>
        <v>0</v>
      </c>
      <c r="I2447" s="5">
        <f>IF(OR(AND(F2447&gt;=50,G2447&gt;SUMIF(SeasonTotals!A$2:A$9,A2447,SeasonTotals!F$2:F$9)),AND(G2447&gt;0.885,F2447&gt;=50,D2447&lt;3)),1,0)</f>
        <v>0</v>
      </c>
      <c r="J2447" s="4">
        <f t="shared" si="154"/>
        <v>0</v>
      </c>
      <c r="K2447" s="5">
        <f t="shared" si="155"/>
        <v>0</v>
      </c>
    </row>
    <row r="2448" spans="1:11" x14ac:dyDescent="0.25">
      <c r="A2448" t="s">
        <v>10</v>
      </c>
      <c r="B2448" t="s">
        <v>90</v>
      </c>
      <c r="C2448">
        <v>1</v>
      </c>
      <c r="D2448">
        <v>2</v>
      </c>
      <c r="E2448">
        <v>27</v>
      </c>
      <c r="F2448">
        <v>60</v>
      </c>
      <c r="G2448" s="1">
        <f t="shared" si="152"/>
        <v>0.93103448275862066</v>
      </c>
      <c r="H2448" s="4">
        <f t="shared" si="153"/>
        <v>1</v>
      </c>
      <c r="I2448" s="5">
        <f>IF(OR(AND(F2448&gt;=50,G2448&gt;SUMIF(SeasonTotals!A$2:A$9,A2448,SeasonTotals!F$2:F$9)),AND(G2448&gt;0.885,F2448&gt;=50,D2448&lt;3)),1,0)</f>
        <v>1</v>
      </c>
      <c r="J2448" s="4">
        <f t="shared" si="154"/>
        <v>0</v>
      </c>
      <c r="K2448" s="5">
        <f t="shared" si="155"/>
        <v>0</v>
      </c>
    </row>
    <row r="2449" spans="1:11" x14ac:dyDescent="0.25">
      <c r="A2449" t="s">
        <v>10</v>
      </c>
      <c r="B2449" t="s">
        <v>90</v>
      </c>
      <c r="C2449">
        <v>1</v>
      </c>
      <c r="D2449">
        <v>1</v>
      </c>
      <c r="E2449">
        <v>28</v>
      </c>
      <c r="F2449">
        <v>60</v>
      </c>
      <c r="G2449" s="1">
        <f t="shared" si="152"/>
        <v>0.96551724137931039</v>
      </c>
      <c r="H2449" s="4">
        <f t="shared" si="153"/>
        <v>1</v>
      </c>
      <c r="I2449" s="5">
        <f>IF(OR(AND(F2449&gt;=50,G2449&gt;SUMIF(SeasonTotals!A$2:A$9,A2449,SeasonTotals!F$2:F$9)),AND(G2449&gt;0.885,F2449&gt;=50,D2449&lt;3)),1,0)</f>
        <v>1</v>
      </c>
      <c r="J2449" s="4">
        <f t="shared" si="154"/>
        <v>0</v>
      </c>
      <c r="K2449" s="5">
        <f t="shared" si="155"/>
        <v>0</v>
      </c>
    </row>
    <row r="2450" spans="1:11" x14ac:dyDescent="0.25">
      <c r="A2450" t="s">
        <v>10</v>
      </c>
      <c r="B2450" t="s">
        <v>90</v>
      </c>
      <c r="C2450">
        <v>1</v>
      </c>
      <c r="D2450">
        <v>3</v>
      </c>
      <c r="E2450">
        <v>44</v>
      </c>
      <c r="F2450">
        <v>60</v>
      </c>
      <c r="G2450" s="1">
        <f t="shared" si="152"/>
        <v>0.93617021276595747</v>
      </c>
      <c r="H2450" s="4">
        <f t="shared" si="153"/>
        <v>1</v>
      </c>
      <c r="I2450" s="5">
        <f>IF(OR(AND(F2450&gt;=50,G2450&gt;SUMIF(SeasonTotals!A$2:A$9,A2450,SeasonTotals!F$2:F$9)),AND(G2450&gt;0.885,F2450&gt;=50,D2450&lt;3)),1,0)</f>
        <v>1</v>
      </c>
      <c r="J2450" s="4">
        <f t="shared" si="154"/>
        <v>0</v>
      </c>
      <c r="K2450" s="5">
        <f t="shared" si="155"/>
        <v>0</v>
      </c>
    </row>
    <row r="2451" spans="1:11" x14ac:dyDescent="0.25">
      <c r="A2451" t="s">
        <v>10</v>
      </c>
      <c r="B2451" t="s">
        <v>90</v>
      </c>
      <c r="C2451">
        <v>1</v>
      </c>
      <c r="D2451">
        <v>2</v>
      </c>
      <c r="E2451">
        <v>24</v>
      </c>
      <c r="F2451">
        <v>59</v>
      </c>
      <c r="G2451" s="1">
        <f t="shared" si="152"/>
        <v>0.92307692307692313</v>
      </c>
      <c r="H2451" s="4">
        <f t="shared" si="153"/>
        <v>1</v>
      </c>
      <c r="I2451" s="5">
        <f>IF(OR(AND(F2451&gt;=50,G2451&gt;SUMIF(SeasonTotals!A$2:A$9,A2451,SeasonTotals!F$2:F$9)),AND(G2451&gt;0.885,F2451&gt;=50,D2451&lt;3)),1,0)</f>
        <v>1</v>
      </c>
      <c r="J2451" s="4">
        <f t="shared" si="154"/>
        <v>0</v>
      </c>
      <c r="K2451" s="5">
        <f t="shared" si="155"/>
        <v>0</v>
      </c>
    </row>
    <row r="2452" spans="1:11" x14ac:dyDescent="0.25">
      <c r="A2452" t="s">
        <v>10</v>
      </c>
      <c r="B2452" t="s">
        <v>90</v>
      </c>
      <c r="C2452">
        <v>1</v>
      </c>
      <c r="D2452">
        <v>1</v>
      </c>
      <c r="E2452">
        <v>29</v>
      </c>
      <c r="F2452">
        <v>58</v>
      </c>
      <c r="G2452" s="1">
        <f t="shared" si="152"/>
        <v>0.96666666666666667</v>
      </c>
      <c r="H2452" s="4">
        <f t="shared" si="153"/>
        <v>1</v>
      </c>
      <c r="I2452" s="5">
        <f>IF(OR(AND(F2452&gt;=50,G2452&gt;SUMIF(SeasonTotals!A$2:A$9,A2452,SeasonTotals!F$2:F$9)),AND(G2452&gt;0.885,F2452&gt;=50,D2452&lt;3)),1,0)</f>
        <v>1</v>
      </c>
      <c r="J2452" s="4">
        <f t="shared" si="154"/>
        <v>0</v>
      </c>
      <c r="K2452" s="5">
        <f t="shared" si="155"/>
        <v>0</v>
      </c>
    </row>
    <row r="2453" spans="1:11" x14ac:dyDescent="0.25">
      <c r="A2453" t="s">
        <v>10</v>
      </c>
      <c r="B2453" t="s">
        <v>90</v>
      </c>
      <c r="C2453">
        <v>1</v>
      </c>
      <c r="D2453">
        <v>3</v>
      </c>
      <c r="E2453">
        <v>27</v>
      </c>
      <c r="F2453">
        <v>65</v>
      </c>
      <c r="G2453" s="1">
        <f t="shared" si="152"/>
        <v>0.9</v>
      </c>
      <c r="H2453" s="4">
        <f t="shared" si="153"/>
        <v>0</v>
      </c>
      <c r="I2453" s="5">
        <f>IF(OR(AND(F2453&gt;=50,G2453&gt;SUMIF(SeasonTotals!A$2:A$9,A2453,SeasonTotals!F$2:F$9)),AND(G2453&gt;0.885,F2453&gt;=50,D2453&lt;3)),1,0)</f>
        <v>0</v>
      </c>
      <c r="J2453" s="4">
        <f t="shared" si="154"/>
        <v>0</v>
      </c>
      <c r="K2453" s="5">
        <f t="shared" si="155"/>
        <v>0</v>
      </c>
    </row>
    <row r="2454" spans="1:11" x14ac:dyDescent="0.25">
      <c r="A2454" t="s">
        <v>10</v>
      </c>
      <c r="B2454" t="s">
        <v>90</v>
      </c>
      <c r="C2454">
        <v>1</v>
      </c>
      <c r="D2454">
        <v>3</v>
      </c>
      <c r="E2454">
        <v>24</v>
      </c>
      <c r="F2454">
        <v>59</v>
      </c>
      <c r="G2454" s="1">
        <f t="shared" si="152"/>
        <v>0.88888888888888884</v>
      </c>
      <c r="H2454" s="4">
        <f t="shared" si="153"/>
        <v>0</v>
      </c>
      <c r="I2454" s="5">
        <f>IF(OR(AND(F2454&gt;=50,G2454&gt;SUMIF(SeasonTotals!A$2:A$9,A2454,SeasonTotals!F$2:F$9)),AND(G2454&gt;0.885,F2454&gt;=50,D2454&lt;3)),1,0)</f>
        <v>0</v>
      </c>
      <c r="J2454" s="4">
        <f t="shared" si="154"/>
        <v>0</v>
      </c>
      <c r="K2454" s="5">
        <f t="shared" si="155"/>
        <v>0</v>
      </c>
    </row>
    <row r="2455" spans="1:11" x14ac:dyDescent="0.25">
      <c r="A2455" t="s">
        <v>10</v>
      </c>
      <c r="B2455" t="s">
        <v>90</v>
      </c>
      <c r="C2455">
        <v>1</v>
      </c>
      <c r="D2455">
        <v>2</v>
      </c>
      <c r="E2455">
        <v>23</v>
      </c>
      <c r="F2455">
        <v>59</v>
      </c>
      <c r="G2455" s="1">
        <f t="shared" si="152"/>
        <v>0.92</v>
      </c>
      <c r="H2455" s="4">
        <f t="shared" si="153"/>
        <v>1</v>
      </c>
      <c r="I2455" s="5">
        <f>IF(OR(AND(F2455&gt;=50,G2455&gt;SUMIF(SeasonTotals!A$2:A$9,A2455,SeasonTotals!F$2:F$9)),AND(G2455&gt;0.885,F2455&gt;=50,D2455&lt;3)),1,0)</f>
        <v>1</v>
      </c>
      <c r="J2455" s="4">
        <f t="shared" si="154"/>
        <v>0</v>
      </c>
      <c r="K2455" s="5">
        <f t="shared" si="155"/>
        <v>0</v>
      </c>
    </row>
    <row r="2456" spans="1:11" x14ac:dyDescent="0.25">
      <c r="A2456" t="s">
        <v>10</v>
      </c>
      <c r="B2456" t="s">
        <v>90</v>
      </c>
      <c r="C2456">
        <v>1</v>
      </c>
      <c r="D2456">
        <v>1</v>
      </c>
      <c r="E2456">
        <v>34</v>
      </c>
      <c r="F2456">
        <v>60</v>
      </c>
      <c r="G2456" s="1">
        <f t="shared" si="152"/>
        <v>0.97142857142857142</v>
      </c>
      <c r="H2456" s="4">
        <f t="shared" si="153"/>
        <v>1</v>
      </c>
      <c r="I2456" s="5">
        <f>IF(OR(AND(F2456&gt;=50,G2456&gt;SUMIF(SeasonTotals!A$2:A$9,A2456,SeasonTotals!F$2:F$9)),AND(G2456&gt;0.885,F2456&gt;=50,D2456&lt;3)),1,0)</f>
        <v>1</v>
      </c>
      <c r="J2456" s="4">
        <f t="shared" si="154"/>
        <v>0</v>
      </c>
      <c r="K2456" s="5">
        <f t="shared" si="155"/>
        <v>0</v>
      </c>
    </row>
    <row r="2457" spans="1:11" x14ac:dyDescent="0.25">
      <c r="A2457" t="s">
        <v>10</v>
      </c>
      <c r="B2457" t="s">
        <v>90</v>
      </c>
      <c r="C2457">
        <v>1</v>
      </c>
      <c r="D2457">
        <v>1</v>
      </c>
      <c r="E2457">
        <v>28</v>
      </c>
      <c r="F2457">
        <v>60</v>
      </c>
      <c r="G2457" s="1">
        <f t="shared" si="152"/>
        <v>0.96551724137931039</v>
      </c>
      <c r="H2457" s="4">
        <f t="shared" si="153"/>
        <v>1</v>
      </c>
      <c r="I2457" s="5">
        <f>IF(OR(AND(F2457&gt;=50,G2457&gt;SUMIF(SeasonTotals!A$2:A$9,A2457,SeasonTotals!F$2:F$9)),AND(G2457&gt;0.885,F2457&gt;=50,D2457&lt;3)),1,0)</f>
        <v>1</v>
      </c>
      <c r="J2457" s="4">
        <f t="shared" si="154"/>
        <v>0</v>
      </c>
      <c r="K2457" s="5">
        <f t="shared" si="155"/>
        <v>0</v>
      </c>
    </row>
    <row r="2458" spans="1:11" x14ac:dyDescent="0.25">
      <c r="A2458" t="s">
        <v>10</v>
      </c>
      <c r="B2458" t="s">
        <v>90</v>
      </c>
      <c r="C2458">
        <v>1</v>
      </c>
      <c r="D2458">
        <v>3</v>
      </c>
      <c r="E2458">
        <v>26</v>
      </c>
      <c r="F2458">
        <v>59</v>
      </c>
      <c r="G2458" s="1">
        <f t="shared" si="152"/>
        <v>0.89655172413793105</v>
      </c>
      <c r="H2458" s="4">
        <f t="shared" si="153"/>
        <v>0</v>
      </c>
      <c r="I2458" s="5">
        <f>IF(OR(AND(F2458&gt;=50,G2458&gt;SUMIF(SeasonTotals!A$2:A$9,A2458,SeasonTotals!F$2:F$9)),AND(G2458&gt;0.885,F2458&gt;=50,D2458&lt;3)),1,0)</f>
        <v>0</v>
      </c>
      <c r="J2458" s="4">
        <f t="shared" si="154"/>
        <v>0</v>
      </c>
      <c r="K2458" s="5">
        <f t="shared" si="155"/>
        <v>0</v>
      </c>
    </row>
    <row r="2459" spans="1:11" x14ac:dyDescent="0.25">
      <c r="A2459" t="s">
        <v>10</v>
      </c>
      <c r="B2459" t="s">
        <v>90</v>
      </c>
      <c r="C2459">
        <v>1</v>
      </c>
      <c r="D2459">
        <v>3</v>
      </c>
      <c r="E2459">
        <v>51</v>
      </c>
      <c r="F2459">
        <v>65</v>
      </c>
      <c r="G2459" s="1">
        <f t="shared" si="152"/>
        <v>0.94444444444444442</v>
      </c>
      <c r="H2459" s="4">
        <f t="shared" si="153"/>
        <v>1</v>
      </c>
      <c r="I2459" s="5">
        <f>IF(OR(AND(F2459&gt;=50,G2459&gt;SUMIF(SeasonTotals!A$2:A$9,A2459,SeasonTotals!F$2:F$9)),AND(G2459&gt;0.885,F2459&gt;=50,D2459&lt;3)),1,0)</f>
        <v>1</v>
      </c>
      <c r="J2459" s="4">
        <f t="shared" si="154"/>
        <v>0</v>
      </c>
      <c r="K2459" s="5">
        <f t="shared" si="155"/>
        <v>0</v>
      </c>
    </row>
    <row r="2460" spans="1:11" x14ac:dyDescent="0.25">
      <c r="A2460" t="s">
        <v>10</v>
      </c>
      <c r="B2460" t="s">
        <v>90</v>
      </c>
      <c r="C2460">
        <v>1</v>
      </c>
      <c r="D2460">
        <v>3</v>
      </c>
      <c r="E2460">
        <v>32</v>
      </c>
      <c r="F2460">
        <v>59</v>
      </c>
      <c r="G2460" s="1">
        <f t="shared" si="152"/>
        <v>0.91428571428571426</v>
      </c>
      <c r="H2460" s="4">
        <f t="shared" si="153"/>
        <v>1</v>
      </c>
      <c r="I2460" s="5">
        <f>IF(OR(AND(F2460&gt;=50,G2460&gt;SUMIF(SeasonTotals!A$2:A$9,A2460,SeasonTotals!F$2:F$9)),AND(G2460&gt;0.885,F2460&gt;=50,D2460&lt;3)),1,0)</f>
        <v>1</v>
      </c>
      <c r="J2460" s="4">
        <f t="shared" si="154"/>
        <v>0</v>
      </c>
      <c r="K2460" s="5">
        <f t="shared" si="155"/>
        <v>0</v>
      </c>
    </row>
    <row r="2461" spans="1:11" x14ac:dyDescent="0.25">
      <c r="A2461" t="s">
        <v>10</v>
      </c>
      <c r="B2461" t="s">
        <v>90</v>
      </c>
      <c r="C2461">
        <v>1</v>
      </c>
      <c r="D2461">
        <v>3</v>
      </c>
      <c r="E2461">
        <v>48</v>
      </c>
      <c r="F2461">
        <v>65</v>
      </c>
      <c r="G2461" s="1">
        <f t="shared" si="152"/>
        <v>0.94117647058823528</v>
      </c>
      <c r="H2461" s="4">
        <f t="shared" si="153"/>
        <v>1</v>
      </c>
      <c r="I2461" s="5">
        <f>IF(OR(AND(F2461&gt;=50,G2461&gt;SUMIF(SeasonTotals!A$2:A$9,A2461,SeasonTotals!F$2:F$9)),AND(G2461&gt;0.885,F2461&gt;=50,D2461&lt;3)),1,0)</f>
        <v>1</v>
      </c>
      <c r="J2461" s="4">
        <f t="shared" si="154"/>
        <v>0</v>
      </c>
      <c r="K2461" s="5">
        <f t="shared" si="155"/>
        <v>0</v>
      </c>
    </row>
    <row r="2462" spans="1:11" x14ac:dyDescent="0.25">
      <c r="A2462" t="s">
        <v>91</v>
      </c>
      <c r="B2462" t="s">
        <v>92</v>
      </c>
      <c r="C2462">
        <v>1</v>
      </c>
      <c r="D2462">
        <v>0</v>
      </c>
      <c r="E2462">
        <v>23</v>
      </c>
      <c r="F2462">
        <v>59</v>
      </c>
      <c r="G2462" s="1">
        <f t="shared" si="152"/>
        <v>1</v>
      </c>
      <c r="H2462" s="4">
        <f t="shared" si="153"/>
        <v>1</v>
      </c>
      <c r="I2462" s="5">
        <f>IF(OR(AND(F2462&gt;=50,G2462&gt;SUMIF(SeasonTotals!A$2:A$9,A2462,SeasonTotals!F$2:F$9)),AND(G2462&gt;0.885,F2462&gt;=50,D2462&lt;3)),1,0)</f>
        <v>1</v>
      </c>
      <c r="J2462" s="4">
        <f t="shared" si="154"/>
        <v>0</v>
      </c>
      <c r="K2462" s="5">
        <f t="shared" si="155"/>
        <v>0</v>
      </c>
    </row>
    <row r="2463" spans="1:11" x14ac:dyDescent="0.25">
      <c r="A2463" t="s">
        <v>91</v>
      </c>
      <c r="B2463" t="s">
        <v>92</v>
      </c>
      <c r="C2463">
        <v>1</v>
      </c>
      <c r="D2463">
        <v>1</v>
      </c>
      <c r="E2463">
        <v>20</v>
      </c>
      <c r="F2463">
        <v>60</v>
      </c>
      <c r="G2463" s="1">
        <f t="shared" si="152"/>
        <v>0.95238095238095233</v>
      </c>
      <c r="H2463" s="4">
        <f t="shared" si="153"/>
        <v>1</v>
      </c>
      <c r="I2463" s="5">
        <f>IF(OR(AND(F2463&gt;=50,G2463&gt;SUMIF(SeasonTotals!A$2:A$9,A2463,SeasonTotals!F$2:F$9)),AND(G2463&gt;0.885,F2463&gt;=50,D2463&lt;3)),1,0)</f>
        <v>1</v>
      </c>
      <c r="J2463" s="4">
        <f t="shared" si="154"/>
        <v>0</v>
      </c>
      <c r="K2463" s="5">
        <f t="shared" si="155"/>
        <v>0</v>
      </c>
    </row>
    <row r="2464" spans="1:11" x14ac:dyDescent="0.25">
      <c r="A2464" t="s">
        <v>91</v>
      </c>
      <c r="B2464" t="s">
        <v>92</v>
      </c>
      <c r="C2464">
        <v>1</v>
      </c>
      <c r="D2464">
        <v>6</v>
      </c>
      <c r="E2464">
        <v>26</v>
      </c>
      <c r="F2464">
        <v>60</v>
      </c>
      <c r="G2464" s="1">
        <f t="shared" si="152"/>
        <v>0.8125</v>
      </c>
      <c r="H2464" s="4">
        <f t="shared" si="153"/>
        <v>0</v>
      </c>
      <c r="I2464" s="5">
        <f>IF(OR(AND(F2464&gt;=50,G2464&gt;SUMIF(SeasonTotals!A$2:A$9,A2464,SeasonTotals!F$2:F$9)),AND(G2464&gt;0.885,F2464&gt;=50,D2464&lt;3)),1,0)</f>
        <v>0</v>
      </c>
      <c r="J2464" s="4">
        <f t="shared" si="154"/>
        <v>1</v>
      </c>
      <c r="K2464" s="5">
        <f t="shared" si="155"/>
        <v>0</v>
      </c>
    </row>
    <row r="2465" spans="1:11" x14ac:dyDescent="0.25">
      <c r="A2465" t="s">
        <v>91</v>
      </c>
      <c r="B2465" t="s">
        <v>92</v>
      </c>
      <c r="C2465">
        <v>1</v>
      </c>
      <c r="D2465">
        <v>1</v>
      </c>
      <c r="E2465">
        <v>40</v>
      </c>
      <c r="F2465">
        <v>60</v>
      </c>
      <c r="G2465" s="1">
        <f t="shared" si="152"/>
        <v>0.97560975609756095</v>
      </c>
      <c r="H2465" s="4">
        <f t="shared" si="153"/>
        <v>1</v>
      </c>
      <c r="I2465" s="5">
        <f>IF(OR(AND(F2465&gt;=50,G2465&gt;SUMIF(SeasonTotals!A$2:A$9,A2465,SeasonTotals!F$2:F$9)),AND(G2465&gt;0.885,F2465&gt;=50,D2465&lt;3)),1,0)</f>
        <v>1</v>
      </c>
      <c r="J2465" s="4">
        <f t="shared" si="154"/>
        <v>0</v>
      </c>
      <c r="K2465" s="5">
        <f t="shared" si="155"/>
        <v>0</v>
      </c>
    </row>
    <row r="2466" spans="1:11" x14ac:dyDescent="0.25">
      <c r="A2466" t="s">
        <v>91</v>
      </c>
      <c r="B2466" t="s">
        <v>11</v>
      </c>
      <c r="C2466">
        <v>1</v>
      </c>
      <c r="D2466">
        <v>1</v>
      </c>
      <c r="E2466">
        <v>30</v>
      </c>
      <c r="F2466">
        <v>59</v>
      </c>
      <c r="G2466" s="1">
        <f t="shared" si="152"/>
        <v>0.967741935483871</v>
      </c>
      <c r="H2466" s="4">
        <f t="shared" si="153"/>
        <v>1</v>
      </c>
      <c r="I2466" s="5">
        <f>IF(OR(AND(F2466&gt;=50,G2466&gt;SUMIF(SeasonTotals!A$2:A$9,A2466,SeasonTotals!F$2:F$9)),AND(G2466&gt;0.885,F2466&gt;=50,D2466&lt;3)),1,0)</f>
        <v>1</v>
      </c>
      <c r="J2466" s="4">
        <f t="shared" si="154"/>
        <v>0</v>
      </c>
      <c r="K2466" s="5">
        <f t="shared" si="155"/>
        <v>0</v>
      </c>
    </row>
    <row r="2467" spans="1:11" x14ac:dyDescent="0.25">
      <c r="A2467" t="s">
        <v>91</v>
      </c>
      <c r="B2467" t="s">
        <v>11</v>
      </c>
      <c r="C2467">
        <v>1</v>
      </c>
      <c r="D2467">
        <v>4</v>
      </c>
      <c r="E2467">
        <v>28</v>
      </c>
      <c r="F2467">
        <v>58</v>
      </c>
      <c r="G2467" s="1">
        <f t="shared" si="152"/>
        <v>0.875</v>
      </c>
      <c r="H2467" s="4">
        <f t="shared" si="153"/>
        <v>0</v>
      </c>
      <c r="I2467" s="5">
        <f>IF(OR(AND(F2467&gt;=50,G2467&gt;SUMIF(SeasonTotals!A$2:A$9,A2467,SeasonTotals!F$2:F$9)),AND(G2467&gt;0.885,F2467&gt;=50,D2467&lt;3)),1,0)</f>
        <v>0</v>
      </c>
      <c r="J2467" s="4">
        <f t="shared" si="154"/>
        <v>0</v>
      </c>
      <c r="K2467" s="5">
        <f t="shared" si="155"/>
        <v>0</v>
      </c>
    </row>
    <row r="2468" spans="1:11" x14ac:dyDescent="0.25">
      <c r="A2468" t="s">
        <v>91</v>
      </c>
      <c r="B2468" t="s">
        <v>11</v>
      </c>
      <c r="C2468">
        <v>1</v>
      </c>
      <c r="D2468">
        <v>3</v>
      </c>
      <c r="E2468">
        <v>35</v>
      </c>
      <c r="F2468">
        <v>60</v>
      </c>
      <c r="G2468" s="1">
        <f t="shared" si="152"/>
        <v>0.92105263157894735</v>
      </c>
      <c r="H2468" s="4">
        <f t="shared" si="153"/>
        <v>1</v>
      </c>
      <c r="I2468" s="5">
        <f>IF(OR(AND(F2468&gt;=50,G2468&gt;SUMIF(SeasonTotals!A$2:A$9,A2468,SeasonTotals!F$2:F$9)),AND(G2468&gt;0.885,F2468&gt;=50,D2468&lt;3)),1,0)</f>
        <v>1</v>
      </c>
      <c r="J2468" s="4">
        <f t="shared" si="154"/>
        <v>0</v>
      </c>
      <c r="K2468" s="5">
        <f t="shared" si="155"/>
        <v>0</v>
      </c>
    </row>
    <row r="2469" spans="1:11" x14ac:dyDescent="0.25">
      <c r="A2469" t="s">
        <v>91</v>
      </c>
      <c r="B2469" t="s">
        <v>11</v>
      </c>
      <c r="C2469">
        <v>1</v>
      </c>
      <c r="D2469">
        <v>2</v>
      </c>
      <c r="E2469">
        <v>25</v>
      </c>
      <c r="F2469">
        <v>60</v>
      </c>
      <c r="G2469" s="1">
        <f t="shared" si="152"/>
        <v>0.92592592592592593</v>
      </c>
      <c r="H2469" s="4">
        <f t="shared" si="153"/>
        <v>1</v>
      </c>
      <c r="I2469" s="5">
        <f>IF(OR(AND(F2469&gt;=50,G2469&gt;SUMIF(SeasonTotals!A$2:A$9,A2469,SeasonTotals!F$2:F$9)),AND(G2469&gt;0.885,F2469&gt;=50,D2469&lt;3)),1,0)</f>
        <v>1</v>
      </c>
      <c r="J2469" s="4">
        <f t="shared" si="154"/>
        <v>0</v>
      </c>
      <c r="K2469" s="5">
        <f t="shared" si="155"/>
        <v>0</v>
      </c>
    </row>
    <row r="2470" spans="1:11" x14ac:dyDescent="0.25">
      <c r="A2470" t="s">
        <v>91</v>
      </c>
      <c r="B2470" t="s">
        <v>11</v>
      </c>
      <c r="C2470">
        <v>1</v>
      </c>
      <c r="D2470">
        <v>1</v>
      </c>
      <c r="E2470">
        <v>25</v>
      </c>
      <c r="F2470">
        <v>60</v>
      </c>
      <c r="G2470" s="1">
        <f t="shared" si="152"/>
        <v>0.96153846153846156</v>
      </c>
      <c r="H2470" s="4">
        <f t="shared" si="153"/>
        <v>1</v>
      </c>
      <c r="I2470" s="5">
        <f>IF(OR(AND(F2470&gt;=50,G2470&gt;SUMIF(SeasonTotals!A$2:A$9,A2470,SeasonTotals!F$2:F$9)),AND(G2470&gt;0.885,F2470&gt;=50,D2470&lt;3)),1,0)</f>
        <v>1</v>
      </c>
      <c r="J2470" s="4">
        <f t="shared" si="154"/>
        <v>0</v>
      </c>
      <c r="K2470" s="5">
        <f t="shared" si="155"/>
        <v>0</v>
      </c>
    </row>
    <row r="2471" spans="1:11" x14ac:dyDescent="0.25">
      <c r="A2471" t="s">
        <v>91</v>
      </c>
      <c r="B2471" t="s">
        <v>11</v>
      </c>
      <c r="C2471">
        <v>1</v>
      </c>
      <c r="D2471">
        <v>2</v>
      </c>
      <c r="E2471">
        <v>32</v>
      </c>
      <c r="F2471">
        <v>65</v>
      </c>
      <c r="G2471" s="1">
        <f t="shared" si="152"/>
        <v>0.94117647058823528</v>
      </c>
      <c r="H2471" s="4">
        <f t="shared" si="153"/>
        <v>1</v>
      </c>
      <c r="I2471" s="5">
        <f>IF(OR(AND(F2471&gt;=50,G2471&gt;SUMIF(SeasonTotals!A$2:A$9,A2471,SeasonTotals!F$2:F$9)),AND(G2471&gt;0.885,F2471&gt;=50,D2471&lt;3)),1,0)</f>
        <v>1</v>
      </c>
      <c r="J2471" s="4">
        <f t="shared" si="154"/>
        <v>0</v>
      </c>
      <c r="K2471" s="5">
        <f t="shared" si="155"/>
        <v>0</v>
      </c>
    </row>
    <row r="2472" spans="1:11" x14ac:dyDescent="0.25">
      <c r="A2472" t="s">
        <v>91</v>
      </c>
      <c r="B2472" t="s">
        <v>11</v>
      </c>
      <c r="C2472">
        <v>1</v>
      </c>
      <c r="D2472">
        <v>1</v>
      </c>
      <c r="E2472">
        <v>26</v>
      </c>
      <c r="F2472">
        <v>64</v>
      </c>
      <c r="G2472" s="1">
        <f t="shared" si="152"/>
        <v>0.96296296296296291</v>
      </c>
      <c r="H2472" s="4">
        <f t="shared" si="153"/>
        <v>1</v>
      </c>
      <c r="I2472" s="5">
        <f>IF(OR(AND(F2472&gt;=50,G2472&gt;SUMIF(SeasonTotals!A$2:A$9,A2472,SeasonTotals!F$2:F$9)),AND(G2472&gt;0.885,F2472&gt;=50,D2472&lt;3)),1,0)</f>
        <v>1</v>
      </c>
      <c r="J2472" s="4">
        <f t="shared" si="154"/>
        <v>0</v>
      </c>
      <c r="K2472" s="5">
        <f t="shared" si="155"/>
        <v>0</v>
      </c>
    </row>
    <row r="2473" spans="1:11" x14ac:dyDescent="0.25">
      <c r="A2473" t="s">
        <v>91</v>
      </c>
      <c r="B2473" t="s">
        <v>11</v>
      </c>
      <c r="C2473">
        <v>1</v>
      </c>
      <c r="D2473">
        <v>1</v>
      </c>
      <c r="E2473">
        <v>17</v>
      </c>
      <c r="F2473">
        <v>60</v>
      </c>
      <c r="G2473" s="1">
        <f t="shared" si="152"/>
        <v>0.94444444444444442</v>
      </c>
      <c r="H2473" s="4">
        <f t="shared" si="153"/>
        <v>1</v>
      </c>
      <c r="I2473" s="5">
        <f>IF(OR(AND(F2473&gt;=50,G2473&gt;SUMIF(SeasonTotals!A$2:A$9,A2473,SeasonTotals!F$2:F$9)),AND(G2473&gt;0.885,F2473&gt;=50,D2473&lt;3)),1,0)</f>
        <v>1</v>
      </c>
      <c r="J2473" s="4">
        <f t="shared" si="154"/>
        <v>0</v>
      </c>
      <c r="K2473" s="5">
        <f t="shared" si="155"/>
        <v>0</v>
      </c>
    </row>
    <row r="2474" spans="1:11" x14ac:dyDescent="0.25">
      <c r="A2474" t="s">
        <v>91</v>
      </c>
      <c r="B2474" t="s">
        <v>11</v>
      </c>
      <c r="C2474">
        <v>1</v>
      </c>
      <c r="D2474">
        <v>4</v>
      </c>
      <c r="E2474">
        <v>27</v>
      </c>
      <c r="F2474">
        <v>60</v>
      </c>
      <c r="G2474" s="1">
        <f t="shared" si="152"/>
        <v>0.87096774193548387</v>
      </c>
      <c r="H2474" s="4">
        <f t="shared" si="153"/>
        <v>0</v>
      </c>
      <c r="I2474" s="5">
        <f>IF(OR(AND(F2474&gt;=50,G2474&gt;SUMIF(SeasonTotals!A$2:A$9,A2474,SeasonTotals!F$2:F$9)),AND(G2474&gt;0.885,F2474&gt;=50,D2474&lt;3)),1,0)</f>
        <v>0</v>
      </c>
      <c r="J2474" s="4">
        <f t="shared" si="154"/>
        <v>0</v>
      </c>
      <c r="K2474" s="5">
        <f t="shared" si="155"/>
        <v>0</v>
      </c>
    </row>
    <row r="2475" spans="1:11" x14ac:dyDescent="0.25">
      <c r="A2475" t="s">
        <v>91</v>
      </c>
      <c r="B2475" t="s">
        <v>11</v>
      </c>
      <c r="C2475">
        <v>1</v>
      </c>
      <c r="D2475">
        <v>3</v>
      </c>
      <c r="E2475">
        <v>28</v>
      </c>
      <c r="F2475">
        <v>58</v>
      </c>
      <c r="G2475" s="1">
        <f t="shared" si="152"/>
        <v>0.90322580645161288</v>
      </c>
      <c r="H2475" s="4">
        <f t="shared" si="153"/>
        <v>0</v>
      </c>
      <c r="I2475" s="5">
        <f>IF(OR(AND(F2475&gt;=50,G2475&gt;SUMIF(SeasonTotals!A$2:A$9,A2475,SeasonTotals!F$2:F$9)),AND(G2475&gt;0.885,F2475&gt;=50,D2475&lt;3)),1,0)</f>
        <v>0</v>
      </c>
      <c r="J2475" s="4">
        <f t="shared" si="154"/>
        <v>0</v>
      </c>
      <c r="K2475" s="5">
        <f t="shared" si="155"/>
        <v>0</v>
      </c>
    </row>
    <row r="2476" spans="1:11" x14ac:dyDescent="0.25">
      <c r="A2476" t="s">
        <v>91</v>
      </c>
      <c r="B2476" t="s">
        <v>11</v>
      </c>
      <c r="C2476">
        <v>1</v>
      </c>
      <c r="D2476">
        <v>3</v>
      </c>
      <c r="E2476">
        <v>28</v>
      </c>
      <c r="F2476">
        <v>57</v>
      </c>
      <c r="G2476" s="1">
        <f t="shared" si="152"/>
        <v>0.90322580645161288</v>
      </c>
      <c r="H2476" s="4">
        <f t="shared" si="153"/>
        <v>0</v>
      </c>
      <c r="I2476" s="5">
        <f>IF(OR(AND(F2476&gt;=50,G2476&gt;SUMIF(SeasonTotals!A$2:A$9,A2476,SeasonTotals!F$2:F$9)),AND(G2476&gt;0.885,F2476&gt;=50,D2476&lt;3)),1,0)</f>
        <v>0</v>
      </c>
      <c r="J2476" s="4">
        <f t="shared" si="154"/>
        <v>0</v>
      </c>
      <c r="K2476" s="5">
        <f t="shared" si="155"/>
        <v>0</v>
      </c>
    </row>
    <row r="2477" spans="1:11" x14ac:dyDescent="0.25">
      <c r="A2477" t="s">
        <v>91</v>
      </c>
      <c r="B2477" t="s">
        <v>11</v>
      </c>
      <c r="C2477">
        <v>1</v>
      </c>
      <c r="D2477">
        <v>1</v>
      </c>
      <c r="E2477">
        <v>26</v>
      </c>
      <c r="F2477">
        <v>65</v>
      </c>
      <c r="G2477" s="1">
        <f t="shared" si="152"/>
        <v>0.96296296296296291</v>
      </c>
      <c r="H2477" s="4">
        <f t="shared" si="153"/>
        <v>1</v>
      </c>
      <c r="I2477" s="5">
        <f>IF(OR(AND(F2477&gt;=50,G2477&gt;SUMIF(SeasonTotals!A$2:A$9,A2477,SeasonTotals!F$2:F$9)),AND(G2477&gt;0.885,F2477&gt;=50,D2477&lt;3)),1,0)</f>
        <v>1</v>
      </c>
      <c r="J2477" s="4">
        <f t="shared" si="154"/>
        <v>0</v>
      </c>
      <c r="K2477" s="5">
        <f t="shared" si="155"/>
        <v>0</v>
      </c>
    </row>
    <row r="2478" spans="1:11" x14ac:dyDescent="0.25">
      <c r="A2478" t="s">
        <v>91</v>
      </c>
      <c r="B2478" t="s">
        <v>11</v>
      </c>
      <c r="C2478">
        <v>1</v>
      </c>
      <c r="D2478">
        <v>2</v>
      </c>
      <c r="E2478">
        <v>19</v>
      </c>
      <c r="F2478">
        <v>65</v>
      </c>
      <c r="G2478" s="1">
        <f t="shared" si="152"/>
        <v>0.90476190476190477</v>
      </c>
      <c r="H2478" s="4">
        <f t="shared" si="153"/>
        <v>1</v>
      </c>
      <c r="I2478" s="5">
        <f>IF(OR(AND(F2478&gt;=50,G2478&gt;SUMIF(SeasonTotals!A$2:A$9,A2478,SeasonTotals!F$2:F$9)),AND(G2478&gt;0.885,F2478&gt;=50,D2478&lt;3)),1,0)</f>
        <v>1</v>
      </c>
      <c r="J2478" s="4">
        <f t="shared" si="154"/>
        <v>0</v>
      </c>
      <c r="K2478" s="5">
        <f t="shared" si="155"/>
        <v>0</v>
      </c>
    </row>
    <row r="2479" spans="1:11" x14ac:dyDescent="0.25">
      <c r="A2479" t="s">
        <v>91</v>
      </c>
      <c r="B2479" t="s">
        <v>11</v>
      </c>
      <c r="C2479">
        <v>1</v>
      </c>
      <c r="D2479">
        <v>1</v>
      </c>
      <c r="E2479">
        <v>18</v>
      </c>
      <c r="F2479">
        <v>60</v>
      </c>
      <c r="G2479" s="1">
        <f t="shared" si="152"/>
        <v>0.94736842105263153</v>
      </c>
      <c r="H2479" s="4">
        <f t="shared" si="153"/>
        <v>1</v>
      </c>
      <c r="I2479" s="5">
        <f>IF(OR(AND(F2479&gt;=50,G2479&gt;SUMIF(SeasonTotals!A$2:A$9,A2479,SeasonTotals!F$2:F$9)),AND(G2479&gt;0.885,F2479&gt;=50,D2479&lt;3)),1,0)</f>
        <v>1</v>
      </c>
      <c r="J2479" s="4">
        <f t="shared" si="154"/>
        <v>0</v>
      </c>
      <c r="K2479" s="5">
        <f t="shared" si="155"/>
        <v>0</v>
      </c>
    </row>
    <row r="2480" spans="1:11" x14ac:dyDescent="0.25">
      <c r="A2480" t="s">
        <v>91</v>
      </c>
      <c r="B2480" t="s">
        <v>11</v>
      </c>
      <c r="C2480">
        <v>1</v>
      </c>
      <c r="D2480">
        <v>1</v>
      </c>
      <c r="E2480">
        <v>25</v>
      </c>
      <c r="F2480">
        <v>65</v>
      </c>
      <c r="G2480" s="1">
        <f t="shared" si="152"/>
        <v>0.96153846153846156</v>
      </c>
      <c r="H2480" s="4">
        <f t="shared" si="153"/>
        <v>1</v>
      </c>
      <c r="I2480" s="5">
        <f>IF(OR(AND(F2480&gt;=50,G2480&gt;SUMIF(SeasonTotals!A$2:A$9,A2480,SeasonTotals!F$2:F$9)),AND(G2480&gt;0.885,F2480&gt;=50,D2480&lt;3)),1,0)</f>
        <v>1</v>
      </c>
      <c r="J2480" s="4">
        <f t="shared" si="154"/>
        <v>0</v>
      </c>
      <c r="K2480" s="5">
        <f t="shared" si="155"/>
        <v>0</v>
      </c>
    </row>
    <row r="2481" spans="1:11" x14ac:dyDescent="0.25">
      <c r="A2481" t="s">
        <v>91</v>
      </c>
      <c r="B2481" t="s">
        <v>11</v>
      </c>
      <c r="C2481">
        <v>1</v>
      </c>
      <c r="D2481">
        <v>3</v>
      </c>
      <c r="E2481">
        <v>21</v>
      </c>
      <c r="F2481">
        <v>59</v>
      </c>
      <c r="G2481" s="1">
        <f t="shared" si="152"/>
        <v>0.875</v>
      </c>
      <c r="H2481" s="4">
        <f t="shared" si="153"/>
        <v>0</v>
      </c>
      <c r="I2481" s="5">
        <f>IF(OR(AND(F2481&gt;=50,G2481&gt;SUMIF(SeasonTotals!A$2:A$9,A2481,SeasonTotals!F$2:F$9)),AND(G2481&gt;0.885,F2481&gt;=50,D2481&lt;3)),1,0)</f>
        <v>0</v>
      </c>
      <c r="J2481" s="4">
        <f t="shared" si="154"/>
        <v>0</v>
      </c>
      <c r="K2481" s="5">
        <f t="shared" si="155"/>
        <v>0</v>
      </c>
    </row>
    <row r="2482" spans="1:11" x14ac:dyDescent="0.25">
      <c r="A2482" t="s">
        <v>91</v>
      </c>
      <c r="B2482" t="s">
        <v>11</v>
      </c>
      <c r="C2482">
        <v>1</v>
      </c>
      <c r="D2482">
        <v>1</v>
      </c>
      <c r="E2482">
        <v>22</v>
      </c>
      <c r="F2482">
        <v>59</v>
      </c>
      <c r="G2482" s="1">
        <f t="shared" si="152"/>
        <v>0.95652173913043481</v>
      </c>
      <c r="H2482" s="4">
        <f t="shared" si="153"/>
        <v>1</v>
      </c>
      <c r="I2482" s="5">
        <f>IF(OR(AND(F2482&gt;=50,G2482&gt;SUMIF(SeasonTotals!A$2:A$9,A2482,SeasonTotals!F$2:F$9)),AND(G2482&gt;0.885,F2482&gt;=50,D2482&lt;3)),1,0)</f>
        <v>1</v>
      </c>
      <c r="J2482" s="4">
        <f t="shared" si="154"/>
        <v>0</v>
      </c>
      <c r="K2482" s="5">
        <f t="shared" si="155"/>
        <v>0</v>
      </c>
    </row>
    <row r="2483" spans="1:11" x14ac:dyDescent="0.25">
      <c r="A2483" t="s">
        <v>91</v>
      </c>
      <c r="B2483" t="s">
        <v>11</v>
      </c>
      <c r="C2483">
        <v>1</v>
      </c>
      <c r="D2483">
        <v>2</v>
      </c>
      <c r="E2483">
        <v>17</v>
      </c>
      <c r="F2483">
        <v>60</v>
      </c>
      <c r="G2483" s="1">
        <f t="shared" si="152"/>
        <v>0.89473684210526316</v>
      </c>
      <c r="H2483" s="4">
        <f t="shared" si="153"/>
        <v>1</v>
      </c>
      <c r="I2483" s="5">
        <f>IF(OR(AND(F2483&gt;=50,G2483&gt;SUMIF(SeasonTotals!A$2:A$9,A2483,SeasonTotals!F$2:F$9)),AND(G2483&gt;0.885,F2483&gt;=50,D2483&lt;3)),1,0)</f>
        <v>1</v>
      </c>
      <c r="J2483" s="4">
        <f t="shared" si="154"/>
        <v>0</v>
      </c>
      <c r="K2483" s="5">
        <f t="shared" si="155"/>
        <v>0</v>
      </c>
    </row>
    <row r="2484" spans="1:11" x14ac:dyDescent="0.25">
      <c r="A2484" t="s">
        <v>91</v>
      </c>
      <c r="B2484" t="s">
        <v>11</v>
      </c>
      <c r="C2484">
        <v>1</v>
      </c>
      <c r="D2484">
        <v>4</v>
      </c>
      <c r="E2484">
        <v>36</v>
      </c>
      <c r="F2484">
        <v>64</v>
      </c>
      <c r="G2484" s="1">
        <f t="shared" si="152"/>
        <v>0.9</v>
      </c>
      <c r="H2484" s="4">
        <f t="shared" si="153"/>
        <v>0</v>
      </c>
      <c r="I2484" s="5">
        <f>IF(OR(AND(F2484&gt;=50,G2484&gt;SUMIF(SeasonTotals!A$2:A$9,A2484,SeasonTotals!F$2:F$9)),AND(G2484&gt;0.885,F2484&gt;=50,D2484&lt;3)),1,0)</f>
        <v>0</v>
      </c>
      <c r="J2484" s="4">
        <f t="shared" si="154"/>
        <v>0</v>
      </c>
      <c r="K2484" s="5">
        <f t="shared" si="155"/>
        <v>0</v>
      </c>
    </row>
    <row r="2485" spans="1:11" x14ac:dyDescent="0.25">
      <c r="A2485" t="s">
        <v>91</v>
      </c>
      <c r="B2485" t="s">
        <v>11</v>
      </c>
      <c r="C2485">
        <v>1</v>
      </c>
      <c r="D2485">
        <v>5</v>
      </c>
      <c r="E2485">
        <v>29</v>
      </c>
      <c r="F2485">
        <v>60</v>
      </c>
      <c r="G2485" s="1">
        <f t="shared" si="152"/>
        <v>0.8529411764705882</v>
      </c>
      <c r="H2485" s="4">
        <f t="shared" si="153"/>
        <v>0</v>
      </c>
      <c r="I2485" s="5">
        <f>IF(OR(AND(F2485&gt;=50,G2485&gt;SUMIF(SeasonTotals!A$2:A$9,A2485,SeasonTotals!F$2:F$9)),AND(G2485&gt;0.885,F2485&gt;=50,D2485&lt;3)),1,0)</f>
        <v>0</v>
      </c>
      <c r="J2485" s="4">
        <f t="shared" si="154"/>
        <v>0</v>
      </c>
      <c r="K2485" s="5">
        <f t="shared" si="155"/>
        <v>0</v>
      </c>
    </row>
    <row r="2486" spans="1:11" x14ac:dyDescent="0.25">
      <c r="A2486" t="s">
        <v>91</v>
      </c>
      <c r="B2486" t="s">
        <v>11</v>
      </c>
      <c r="C2486">
        <v>1</v>
      </c>
      <c r="D2486">
        <v>5</v>
      </c>
      <c r="E2486">
        <v>21</v>
      </c>
      <c r="F2486">
        <v>60</v>
      </c>
      <c r="G2486" s="1">
        <f t="shared" si="152"/>
        <v>0.80769230769230771</v>
      </c>
      <c r="H2486" s="4">
        <f t="shared" si="153"/>
        <v>0</v>
      </c>
      <c r="I2486" s="5">
        <f>IF(OR(AND(F2486&gt;=50,G2486&gt;SUMIF(SeasonTotals!A$2:A$9,A2486,SeasonTotals!F$2:F$9)),AND(G2486&gt;0.885,F2486&gt;=50,D2486&lt;3)),1,0)</f>
        <v>0</v>
      </c>
      <c r="J2486" s="4">
        <f t="shared" si="154"/>
        <v>1</v>
      </c>
      <c r="K2486" s="5">
        <f t="shared" si="155"/>
        <v>0</v>
      </c>
    </row>
    <row r="2487" spans="1:11" x14ac:dyDescent="0.25">
      <c r="A2487" t="s">
        <v>91</v>
      </c>
      <c r="B2487" t="s">
        <v>11</v>
      </c>
      <c r="C2487">
        <v>1</v>
      </c>
      <c r="D2487">
        <v>5</v>
      </c>
      <c r="E2487">
        <v>26</v>
      </c>
      <c r="F2487">
        <v>59</v>
      </c>
      <c r="G2487" s="1">
        <f t="shared" si="152"/>
        <v>0.83870967741935487</v>
      </c>
      <c r="H2487" s="4">
        <f t="shared" si="153"/>
        <v>0</v>
      </c>
      <c r="I2487" s="5">
        <f>IF(OR(AND(F2487&gt;=50,G2487&gt;SUMIF(SeasonTotals!A$2:A$9,A2487,SeasonTotals!F$2:F$9)),AND(G2487&gt;0.885,F2487&gt;=50,D2487&lt;3)),1,0)</f>
        <v>0</v>
      </c>
      <c r="J2487" s="4">
        <f t="shared" si="154"/>
        <v>1</v>
      </c>
      <c r="K2487" s="5">
        <f t="shared" si="155"/>
        <v>0</v>
      </c>
    </row>
    <row r="2488" spans="1:11" x14ac:dyDescent="0.25">
      <c r="A2488" t="s">
        <v>91</v>
      </c>
      <c r="B2488" t="s">
        <v>11</v>
      </c>
      <c r="C2488">
        <v>1</v>
      </c>
      <c r="D2488">
        <v>5</v>
      </c>
      <c r="E2488">
        <v>36</v>
      </c>
      <c r="F2488">
        <v>60</v>
      </c>
      <c r="G2488" s="1">
        <f t="shared" si="152"/>
        <v>0.87804878048780488</v>
      </c>
      <c r="H2488" s="4">
        <f t="shared" si="153"/>
        <v>0</v>
      </c>
      <c r="I2488" s="5">
        <f>IF(OR(AND(F2488&gt;=50,G2488&gt;SUMIF(SeasonTotals!A$2:A$9,A2488,SeasonTotals!F$2:F$9)),AND(G2488&gt;0.885,F2488&gt;=50,D2488&lt;3)),1,0)</f>
        <v>0</v>
      </c>
      <c r="J2488" s="4">
        <f t="shared" si="154"/>
        <v>0</v>
      </c>
      <c r="K2488" s="5">
        <f t="shared" si="155"/>
        <v>0</v>
      </c>
    </row>
    <row r="2489" spans="1:11" x14ac:dyDescent="0.25">
      <c r="A2489" t="s">
        <v>91</v>
      </c>
      <c r="B2489" t="s">
        <v>11</v>
      </c>
      <c r="C2489">
        <v>1</v>
      </c>
      <c r="D2489">
        <v>4</v>
      </c>
      <c r="E2489">
        <v>31</v>
      </c>
      <c r="F2489">
        <v>62</v>
      </c>
      <c r="G2489" s="1">
        <f t="shared" si="152"/>
        <v>0.88571428571428568</v>
      </c>
      <c r="H2489" s="4">
        <f t="shared" si="153"/>
        <v>0</v>
      </c>
      <c r="I2489" s="5">
        <f>IF(OR(AND(F2489&gt;=50,G2489&gt;SUMIF(SeasonTotals!A$2:A$9,A2489,SeasonTotals!F$2:F$9)),AND(G2489&gt;0.885,F2489&gt;=50,D2489&lt;3)),1,0)</f>
        <v>0</v>
      </c>
      <c r="J2489" s="4">
        <f t="shared" si="154"/>
        <v>0</v>
      </c>
      <c r="K2489" s="5">
        <f t="shared" si="155"/>
        <v>0</v>
      </c>
    </row>
    <row r="2490" spans="1:11" x14ac:dyDescent="0.25">
      <c r="A2490" t="s">
        <v>91</v>
      </c>
      <c r="B2490" t="s">
        <v>11</v>
      </c>
      <c r="C2490">
        <v>1</v>
      </c>
      <c r="D2490">
        <v>3</v>
      </c>
      <c r="E2490">
        <v>22</v>
      </c>
      <c r="F2490">
        <v>59</v>
      </c>
      <c r="G2490" s="1">
        <f t="shared" si="152"/>
        <v>0.88</v>
      </c>
      <c r="H2490" s="4">
        <f t="shared" si="153"/>
        <v>0</v>
      </c>
      <c r="I2490" s="5">
        <f>IF(OR(AND(F2490&gt;=50,G2490&gt;SUMIF(SeasonTotals!A$2:A$9,A2490,SeasonTotals!F$2:F$9)),AND(G2490&gt;0.885,F2490&gt;=50,D2490&lt;3)),1,0)</f>
        <v>0</v>
      </c>
      <c r="J2490" s="4">
        <f t="shared" si="154"/>
        <v>0</v>
      </c>
      <c r="K2490" s="5">
        <f t="shared" si="155"/>
        <v>0</v>
      </c>
    </row>
    <row r="2491" spans="1:11" x14ac:dyDescent="0.25">
      <c r="A2491" t="s">
        <v>91</v>
      </c>
      <c r="B2491" t="s">
        <v>11</v>
      </c>
      <c r="C2491">
        <v>1</v>
      </c>
      <c r="D2491">
        <v>1</v>
      </c>
      <c r="E2491">
        <v>25</v>
      </c>
      <c r="F2491">
        <v>58</v>
      </c>
      <c r="G2491" s="1">
        <f t="shared" si="152"/>
        <v>0.96153846153846156</v>
      </c>
      <c r="H2491" s="4">
        <f t="shared" si="153"/>
        <v>1</v>
      </c>
      <c r="I2491" s="5">
        <f>IF(OR(AND(F2491&gt;=50,G2491&gt;SUMIF(SeasonTotals!A$2:A$9,A2491,SeasonTotals!F$2:F$9)),AND(G2491&gt;0.885,F2491&gt;=50,D2491&lt;3)),1,0)</f>
        <v>1</v>
      </c>
      <c r="J2491" s="4">
        <f t="shared" si="154"/>
        <v>0</v>
      </c>
      <c r="K2491" s="5">
        <f t="shared" si="155"/>
        <v>0</v>
      </c>
    </row>
    <row r="2492" spans="1:11" x14ac:dyDescent="0.25">
      <c r="A2492" t="s">
        <v>91</v>
      </c>
      <c r="B2492" t="s">
        <v>11</v>
      </c>
      <c r="C2492">
        <v>1</v>
      </c>
      <c r="D2492">
        <v>0</v>
      </c>
      <c r="E2492">
        <v>24</v>
      </c>
      <c r="F2492">
        <v>60</v>
      </c>
      <c r="G2492" s="1">
        <f t="shared" si="152"/>
        <v>1</v>
      </c>
      <c r="H2492" s="4">
        <f t="shared" si="153"/>
        <v>1</v>
      </c>
      <c r="I2492" s="5">
        <f>IF(OR(AND(F2492&gt;=50,G2492&gt;SUMIF(SeasonTotals!A$2:A$9,A2492,SeasonTotals!F$2:F$9)),AND(G2492&gt;0.885,F2492&gt;=50,D2492&lt;3)),1,0)</f>
        <v>1</v>
      </c>
      <c r="J2492" s="4">
        <f t="shared" si="154"/>
        <v>0</v>
      </c>
      <c r="K2492" s="5">
        <f t="shared" si="155"/>
        <v>0</v>
      </c>
    </row>
    <row r="2493" spans="1:11" x14ac:dyDescent="0.25">
      <c r="A2493" t="s">
        <v>91</v>
      </c>
      <c r="B2493" t="s">
        <v>11</v>
      </c>
      <c r="C2493">
        <v>1</v>
      </c>
      <c r="D2493">
        <v>3</v>
      </c>
      <c r="E2493">
        <v>24</v>
      </c>
      <c r="F2493">
        <v>61</v>
      </c>
      <c r="G2493" s="1">
        <f t="shared" si="152"/>
        <v>0.88888888888888884</v>
      </c>
      <c r="H2493" s="4">
        <f t="shared" si="153"/>
        <v>0</v>
      </c>
      <c r="I2493" s="5">
        <f>IF(OR(AND(F2493&gt;=50,G2493&gt;SUMIF(SeasonTotals!A$2:A$9,A2493,SeasonTotals!F$2:F$9)),AND(G2493&gt;0.885,F2493&gt;=50,D2493&lt;3)),1,0)</f>
        <v>0</v>
      </c>
      <c r="J2493" s="4">
        <f t="shared" si="154"/>
        <v>0</v>
      </c>
      <c r="K2493" s="5">
        <f t="shared" si="155"/>
        <v>0</v>
      </c>
    </row>
    <row r="2494" spans="1:11" x14ac:dyDescent="0.25">
      <c r="A2494" t="s">
        <v>91</v>
      </c>
      <c r="B2494" t="s">
        <v>11</v>
      </c>
      <c r="C2494">
        <v>1</v>
      </c>
      <c r="D2494">
        <v>2</v>
      </c>
      <c r="E2494">
        <v>41</v>
      </c>
      <c r="F2494">
        <v>60</v>
      </c>
      <c r="G2494" s="1">
        <f t="shared" si="152"/>
        <v>0.95348837209302328</v>
      </c>
      <c r="H2494" s="4">
        <f t="shared" si="153"/>
        <v>1</v>
      </c>
      <c r="I2494" s="5">
        <f>IF(OR(AND(F2494&gt;=50,G2494&gt;SUMIF(SeasonTotals!A$2:A$9,A2494,SeasonTotals!F$2:F$9)),AND(G2494&gt;0.885,F2494&gt;=50,D2494&lt;3)),1,0)</f>
        <v>1</v>
      </c>
      <c r="J2494" s="4">
        <f t="shared" si="154"/>
        <v>0</v>
      </c>
      <c r="K2494" s="5">
        <f t="shared" si="155"/>
        <v>0</v>
      </c>
    </row>
    <row r="2495" spans="1:11" x14ac:dyDescent="0.25">
      <c r="A2495" t="s">
        <v>91</v>
      </c>
      <c r="B2495" t="s">
        <v>11</v>
      </c>
      <c r="C2495">
        <v>1</v>
      </c>
      <c r="D2495">
        <v>2</v>
      </c>
      <c r="E2495">
        <v>22</v>
      </c>
      <c r="F2495">
        <v>58</v>
      </c>
      <c r="G2495" s="1">
        <f t="shared" si="152"/>
        <v>0.91666666666666663</v>
      </c>
      <c r="H2495" s="4">
        <f t="shared" si="153"/>
        <v>1</v>
      </c>
      <c r="I2495" s="5">
        <f>IF(OR(AND(F2495&gt;=50,G2495&gt;SUMIF(SeasonTotals!A$2:A$9,A2495,SeasonTotals!F$2:F$9)),AND(G2495&gt;0.885,F2495&gt;=50,D2495&lt;3)),1,0)</f>
        <v>1</v>
      </c>
      <c r="J2495" s="4">
        <f t="shared" si="154"/>
        <v>0</v>
      </c>
      <c r="K2495" s="5">
        <f t="shared" si="155"/>
        <v>0</v>
      </c>
    </row>
    <row r="2496" spans="1:11" x14ac:dyDescent="0.25">
      <c r="A2496" t="s">
        <v>91</v>
      </c>
      <c r="B2496" t="s">
        <v>11</v>
      </c>
      <c r="C2496">
        <v>1</v>
      </c>
      <c r="D2496">
        <v>4</v>
      </c>
      <c r="E2496">
        <v>11</v>
      </c>
      <c r="F2496">
        <v>40</v>
      </c>
      <c r="G2496" s="1">
        <f t="shared" si="152"/>
        <v>0.73333333333333328</v>
      </c>
      <c r="H2496" s="4">
        <f t="shared" si="153"/>
        <v>0</v>
      </c>
      <c r="I2496" s="5">
        <f>IF(OR(AND(F2496&gt;=50,G2496&gt;SUMIF(SeasonTotals!A$2:A$9,A2496,SeasonTotals!F$2:F$9)),AND(G2496&gt;0.885,F2496&gt;=50,D2496&lt;3)),1,0)</f>
        <v>0</v>
      </c>
      <c r="J2496" s="4">
        <f t="shared" si="154"/>
        <v>1</v>
      </c>
      <c r="K2496" s="5">
        <f t="shared" si="155"/>
        <v>1</v>
      </c>
    </row>
    <row r="2497" spans="1:11" x14ac:dyDescent="0.25">
      <c r="A2497" t="s">
        <v>91</v>
      </c>
      <c r="B2497" t="s">
        <v>11</v>
      </c>
      <c r="C2497">
        <v>1</v>
      </c>
      <c r="D2497">
        <v>4</v>
      </c>
      <c r="E2497">
        <v>17</v>
      </c>
      <c r="F2497">
        <v>60</v>
      </c>
      <c r="G2497" s="1">
        <f t="shared" si="152"/>
        <v>0.80952380952380953</v>
      </c>
      <c r="H2497" s="4">
        <f t="shared" si="153"/>
        <v>0</v>
      </c>
      <c r="I2497" s="5">
        <f>IF(OR(AND(F2497&gt;=50,G2497&gt;SUMIF(SeasonTotals!A$2:A$9,A2497,SeasonTotals!F$2:F$9)),AND(G2497&gt;0.885,F2497&gt;=50,D2497&lt;3)),1,0)</f>
        <v>0</v>
      </c>
      <c r="J2497" s="4">
        <f t="shared" si="154"/>
        <v>1</v>
      </c>
      <c r="K2497" s="5">
        <f t="shared" si="155"/>
        <v>0</v>
      </c>
    </row>
    <row r="2498" spans="1:11" x14ac:dyDescent="0.25">
      <c r="A2498" t="s">
        <v>91</v>
      </c>
      <c r="B2498" t="s">
        <v>11</v>
      </c>
      <c r="C2498">
        <v>1</v>
      </c>
      <c r="D2498">
        <v>1</v>
      </c>
      <c r="E2498">
        <v>28</v>
      </c>
      <c r="F2498">
        <v>60</v>
      </c>
      <c r="G2498" s="1">
        <f t="shared" ref="G2498:G2561" si="156">E2498/MAX(1,SUM(D2498:E2498))</f>
        <v>0.96551724137931039</v>
      </c>
      <c r="H2498" s="4">
        <f t="shared" ref="H2498:H2561" si="157">IF(AND(F2498&gt;=50,OR(G2498&gt;0.913,AND(G2498&gt;0.885,D2498&lt;3))),1,0)</f>
        <v>1</v>
      </c>
      <c r="I2498" s="5">
        <f>IF(OR(AND(F2498&gt;=50,G2498&gt;SUMIF(SeasonTotals!A$2:A$9,A2498,SeasonTotals!F$2:F$9)),AND(G2498&gt;0.885,F2498&gt;=50,D2498&lt;3)),1,0)</f>
        <v>1</v>
      </c>
      <c r="J2498" s="4">
        <f t="shared" ref="J2498:J2561" si="158">IF(G2498&lt;0.85,1,0)</f>
        <v>0</v>
      </c>
      <c r="K2498" s="5">
        <f t="shared" ref="K2498:K2561" si="159">IF(F2498&lt;55,1,0)</f>
        <v>0</v>
      </c>
    </row>
    <row r="2499" spans="1:11" x14ac:dyDescent="0.25">
      <c r="A2499" t="s">
        <v>91</v>
      </c>
      <c r="B2499" t="s">
        <v>11</v>
      </c>
      <c r="C2499">
        <v>1</v>
      </c>
      <c r="D2499">
        <v>2</v>
      </c>
      <c r="E2499">
        <v>31</v>
      </c>
      <c r="F2499">
        <v>58</v>
      </c>
      <c r="G2499" s="1">
        <f t="shared" si="156"/>
        <v>0.93939393939393945</v>
      </c>
      <c r="H2499" s="4">
        <f t="shared" si="157"/>
        <v>1</v>
      </c>
      <c r="I2499" s="5">
        <f>IF(OR(AND(F2499&gt;=50,G2499&gt;SUMIF(SeasonTotals!A$2:A$9,A2499,SeasonTotals!F$2:F$9)),AND(G2499&gt;0.885,F2499&gt;=50,D2499&lt;3)),1,0)</f>
        <v>1</v>
      </c>
      <c r="J2499" s="4">
        <f t="shared" si="158"/>
        <v>0</v>
      </c>
      <c r="K2499" s="5">
        <f t="shared" si="159"/>
        <v>0</v>
      </c>
    </row>
    <row r="2500" spans="1:11" x14ac:dyDescent="0.25">
      <c r="A2500" t="s">
        <v>91</v>
      </c>
      <c r="B2500" t="s">
        <v>11</v>
      </c>
      <c r="C2500">
        <v>1</v>
      </c>
      <c r="D2500">
        <v>3</v>
      </c>
      <c r="E2500">
        <v>31</v>
      </c>
      <c r="F2500">
        <v>65</v>
      </c>
      <c r="G2500" s="1">
        <f t="shared" si="156"/>
        <v>0.91176470588235292</v>
      </c>
      <c r="H2500" s="4">
        <f t="shared" si="157"/>
        <v>0</v>
      </c>
      <c r="I2500" s="5">
        <f>IF(OR(AND(F2500&gt;=50,G2500&gt;SUMIF(SeasonTotals!A$2:A$9,A2500,SeasonTotals!F$2:F$9)),AND(G2500&gt;0.885,F2500&gt;=50,D2500&lt;3)),1,0)</f>
        <v>1</v>
      </c>
      <c r="J2500" s="4">
        <f t="shared" si="158"/>
        <v>0</v>
      </c>
      <c r="K2500" s="5">
        <f t="shared" si="159"/>
        <v>0</v>
      </c>
    </row>
    <row r="2501" spans="1:11" x14ac:dyDescent="0.25">
      <c r="A2501" t="s">
        <v>91</v>
      </c>
      <c r="B2501" t="s">
        <v>11</v>
      </c>
      <c r="C2501">
        <v>1</v>
      </c>
      <c r="D2501">
        <v>2</v>
      </c>
      <c r="E2501">
        <v>20</v>
      </c>
      <c r="F2501">
        <v>60</v>
      </c>
      <c r="G2501" s="1">
        <f t="shared" si="156"/>
        <v>0.90909090909090906</v>
      </c>
      <c r="H2501" s="4">
        <f t="shared" si="157"/>
        <v>1</v>
      </c>
      <c r="I2501" s="5">
        <f>IF(OR(AND(F2501&gt;=50,G2501&gt;SUMIF(SeasonTotals!A$2:A$9,A2501,SeasonTotals!F$2:F$9)),AND(G2501&gt;0.885,F2501&gt;=50,D2501&lt;3)),1,0)</f>
        <v>1</v>
      </c>
      <c r="J2501" s="4">
        <f t="shared" si="158"/>
        <v>0</v>
      </c>
      <c r="K2501" s="5">
        <f t="shared" si="159"/>
        <v>0</v>
      </c>
    </row>
    <row r="2502" spans="1:11" x14ac:dyDescent="0.25">
      <c r="A2502" t="s">
        <v>91</v>
      </c>
      <c r="B2502" t="s">
        <v>11</v>
      </c>
      <c r="C2502">
        <v>1</v>
      </c>
      <c r="D2502">
        <v>2</v>
      </c>
      <c r="E2502">
        <v>31</v>
      </c>
      <c r="F2502">
        <v>59</v>
      </c>
      <c r="G2502" s="1">
        <f t="shared" si="156"/>
        <v>0.93939393939393945</v>
      </c>
      <c r="H2502" s="4">
        <f t="shared" si="157"/>
        <v>1</v>
      </c>
      <c r="I2502" s="5">
        <f>IF(OR(AND(F2502&gt;=50,G2502&gt;SUMIF(SeasonTotals!A$2:A$9,A2502,SeasonTotals!F$2:F$9)),AND(G2502&gt;0.885,F2502&gt;=50,D2502&lt;3)),1,0)</f>
        <v>1</v>
      </c>
      <c r="J2502" s="4">
        <f t="shared" si="158"/>
        <v>0</v>
      </c>
      <c r="K2502" s="5">
        <f t="shared" si="159"/>
        <v>0</v>
      </c>
    </row>
    <row r="2503" spans="1:11" x14ac:dyDescent="0.25">
      <c r="A2503" t="s">
        <v>91</v>
      </c>
      <c r="B2503" t="s">
        <v>11</v>
      </c>
      <c r="C2503">
        <v>1</v>
      </c>
      <c r="D2503">
        <v>2</v>
      </c>
      <c r="E2503">
        <v>30</v>
      </c>
      <c r="F2503">
        <v>64</v>
      </c>
      <c r="G2503" s="1">
        <f t="shared" si="156"/>
        <v>0.9375</v>
      </c>
      <c r="H2503" s="4">
        <f t="shared" si="157"/>
        <v>1</v>
      </c>
      <c r="I2503" s="5">
        <f>IF(OR(AND(F2503&gt;=50,G2503&gt;SUMIF(SeasonTotals!A$2:A$9,A2503,SeasonTotals!F$2:F$9)),AND(G2503&gt;0.885,F2503&gt;=50,D2503&lt;3)),1,0)</f>
        <v>1</v>
      </c>
      <c r="J2503" s="4">
        <f t="shared" si="158"/>
        <v>0</v>
      </c>
      <c r="K2503" s="5">
        <f t="shared" si="159"/>
        <v>0</v>
      </c>
    </row>
    <row r="2504" spans="1:11" x14ac:dyDescent="0.25">
      <c r="A2504" t="s">
        <v>91</v>
      </c>
      <c r="B2504" t="s">
        <v>12</v>
      </c>
      <c r="C2504">
        <v>1</v>
      </c>
      <c r="D2504">
        <v>2</v>
      </c>
      <c r="E2504">
        <v>16</v>
      </c>
      <c r="F2504">
        <v>59</v>
      </c>
      <c r="G2504" s="1">
        <f t="shared" si="156"/>
        <v>0.88888888888888884</v>
      </c>
      <c r="H2504" s="4">
        <f t="shared" si="157"/>
        <v>1</v>
      </c>
      <c r="I2504" s="5">
        <f>IF(OR(AND(F2504&gt;=50,G2504&gt;SUMIF(SeasonTotals!A$2:A$9,A2504,SeasonTotals!F$2:F$9)),AND(G2504&gt;0.885,F2504&gt;=50,D2504&lt;3)),1,0)</f>
        <v>1</v>
      </c>
      <c r="J2504" s="4">
        <f t="shared" si="158"/>
        <v>0</v>
      </c>
      <c r="K2504" s="5">
        <f t="shared" si="159"/>
        <v>0</v>
      </c>
    </row>
    <row r="2505" spans="1:11" x14ac:dyDescent="0.25">
      <c r="A2505" t="s">
        <v>91</v>
      </c>
      <c r="B2505" t="s">
        <v>12</v>
      </c>
      <c r="C2505">
        <v>1</v>
      </c>
      <c r="D2505">
        <v>4</v>
      </c>
      <c r="E2505">
        <v>26</v>
      </c>
      <c r="F2505">
        <v>60</v>
      </c>
      <c r="G2505" s="1">
        <f t="shared" si="156"/>
        <v>0.8666666666666667</v>
      </c>
      <c r="H2505" s="4">
        <f t="shared" si="157"/>
        <v>0</v>
      </c>
      <c r="I2505" s="5">
        <f>IF(OR(AND(F2505&gt;=50,G2505&gt;SUMIF(SeasonTotals!A$2:A$9,A2505,SeasonTotals!F$2:F$9)),AND(G2505&gt;0.885,F2505&gt;=50,D2505&lt;3)),1,0)</f>
        <v>0</v>
      </c>
      <c r="J2505" s="4">
        <f t="shared" si="158"/>
        <v>0</v>
      </c>
      <c r="K2505" s="5">
        <f t="shared" si="159"/>
        <v>0</v>
      </c>
    </row>
    <row r="2506" spans="1:11" x14ac:dyDescent="0.25">
      <c r="A2506" t="s">
        <v>91</v>
      </c>
      <c r="B2506" t="s">
        <v>12</v>
      </c>
      <c r="C2506">
        <v>1</v>
      </c>
      <c r="D2506">
        <v>4</v>
      </c>
      <c r="E2506">
        <v>10</v>
      </c>
      <c r="F2506">
        <v>40</v>
      </c>
      <c r="G2506" s="1">
        <f t="shared" si="156"/>
        <v>0.7142857142857143</v>
      </c>
      <c r="H2506" s="4">
        <f t="shared" si="157"/>
        <v>0</v>
      </c>
      <c r="I2506" s="5">
        <f>IF(OR(AND(F2506&gt;=50,G2506&gt;SUMIF(SeasonTotals!A$2:A$9,A2506,SeasonTotals!F$2:F$9)),AND(G2506&gt;0.885,F2506&gt;=50,D2506&lt;3)),1,0)</f>
        <v>0</v>
      </c>
      <c r="J2506" s="4">
        <f t="shared" si="158"/>
        <v>1</v>
      </c>
      <c r="K2506" s="5">
        <f t="shared" si="159"/>
        <v>1</v>
      </c>
    </row>
    <row r="2507" spans="1:11" x14ac:dyDescent="0.25">
      <c r="A2507" t="s">
        <v>91</v>
      </c>
      <c r="B2507" t="s">
        <v>12</v>
      </c>
      <c r="C2507">
        <v>1</v>
      </c>
      <c r="D2507">
        <v>3</v>
      </c>
      <c r="E2507">
        <v>17</v>
      </c>
      <c r="F2507">
        <v>60</v>
      </c>
      <c r="G2507" s="1">
        <f t="shared" si="156"/>
        <v>0.85</v>
      </c>
      <c r="H2507" s="4">
        <f t="shared" si="157"/>
        <v>0</v>
      </c>
      <c r="I2507" s="5">
        <f>IF(OR(AND(F2507&gt;=50,G2507&gt;SUMIF(SeasonTotals!A$2:A$9,A2507,SeasonTotals!F$2:F$9)),AND(G2507&gt;0.885,F2507&gt;=50,D2507&lt;3)),1,0)</f>
        <v>0</v>
      </c>
      <c r="J2507" s="4">
        <f t="shared" si="158"/>
        <v>0</v>
      </c>
      <c r="K2507" s="5">
        <f t="shared" si="159"/>
        <v>0</v>
      </c>
    </row>
    <row r="2508" spans="1:11" x14ac:dyDescent="0.25">
      <c r="A2508" t="s">
        <v>91</v>
      </c>
      <c r="B2508" t="s">
        <v>12</v>
      </c>
      <c r="C2508">
        <v>1</v>
      </c>
      <c r="D2508">
        <v>2</v>
      </c>
      <c r="E2508">
        <v>34</v>
      </c>
      <c r="F2508">
        <v>60</v>
      </c>
      <c r="G2508" s="1">
        <f t="shared" si="156"/>
        <v>0.94444444444444442</v>
      </c>
      <c r="H2508" s="4">
        <f t="shared" si="157"/>
        <v>1</v>
      </c>
      <c r="I2508" s="5">
        <f>IF(OR(AND(F2508&gt;=50,G2508&gt;SUMIF(SeasonTotals!A$2:A$9,A2508,SeasonTotals!F$2:F$9)),AND(G2508&gt;0.885,F2508&gt;=50,D2508&lt;3)),1,0)</f>
        <v>1</v>
      </c>
      <c r="J2508" s="4">
        <f t="shared" si="158"/>
        <v>0</v>
      </c>
      <c r="K2508" s="5">
        <f t="shared" si="159"/>
        <v>0</v>
      </c>
    </row>
    <row r="2509" spans="1:11" x14ac:dyDescent="0.25">
      <c r="A2509" t="s">
        <v>91</v>
      </c>
      <c r="B2509" t="s">
        <v>12</v>
      </c>
      <c r="C2509">
        <v>1</v>
      </c>
      <c r="D2509">
        <v>1</v>
      </c>
      <c r="E2509">
        <v>37</v>
      </c>
      <c r="F2509">
        <v>65</v>
      </c>
      <c r="G2509" s="1">
        <f t="shared" si="156"/>
        <v>0.97368421052631582</v>
      </c>
      <c r="H2509" s="4">
        <f t="shared" si="157"/>
        <v>1</v>
      </c>
      <c r="I2509" s="5">
        <f>IF(OR(AND(F2509&gt;=50,G2509&gt;SUMIF(SeasonTotals!A$2:A$9,A2509,SeasonTotals!F$2:F$9)),AND(G2509&gt;0.885,F2509&gt;=50,D2509&lt;3)),1,0)</f>
        <v>1</v>
      </c>
      <c r="J2509" s="4">
        <f t="shared" si="158"/>
        <v>0</v>
      </c>
      <c r="K2509" s="5">
        <f t="shared" si="159"/>
        <v>0</v>
      </c>
    </row>
    <row r="2510" spans="1:11" x14ac:dyDescent="0.25">
      <c r="A2510" t="s">
        <v>91</v>
      </c>
      <c r="B2510" t="s">
        <v>12</v>
      </c>
      <c r="C2510">
        <v>1</v>
      </c>
      <c r="D2510">
        <v>4</v>
      </c>
      <c r="E2510">
        <v>19</v>
      </c>
      <c r="F2510">
        <v>62</v>
      </c>
      <c r="G2510" s="1">
        <f t="shared" si="156"/>
        <v>0.82608695652173914</v>
      </c>
      <c r="H2510" s="4">
        <f t="shared" si="157"/>
        <v>0</v>
      </c>
      <c r="I2510" s="5">
        <f>IF(OR(AND(F2510&gt;=50,G2510&gt;SUMIF(SeasonTotals!A$2:A$9,A2510,SeasonTotals!F$2:F$9)),AND(G2510&gt;0.885,F2510&gt;=50,D2510&lt;3)),1,0)</f>
        <v>0</v>
      </c>
      <c r="J2510" s="4">
        <f t="shared" si="158"/>
        <v>1</v>
      </c>
      <c r="K2510" s="5">
        <f t="shared" si="159"/>
        <v>0</v>
      </c>
    </row>
    <row r="2511" spans="1:11" x14ac:dyDescent="0.25">
      <c r="A2511" t="s">
        <v>91</v>
      </c>
      <c r="B2511" t="s">
        <v>12</v>
      </c>
      <c r="C2511">
        <v>1</v>
      </c>
      <c r="D2511">
        <v>1</v>
      </c>
      <c r="E2511">
        <v>22</v>
      </c>
      <c r="F2511">
        <v>60</v>
      </c>
      <c r="G2511" s="1">
        <f t="shared" si="156"/>
        <v>0.95652173913043481</v>
      </c>
      <c r="H2511" s="4">
        <f t="shared" si="157"/>
        <v>1</v>
      </c>
      <c r="I2511" s="5">
        <f>IF(OR(AND(F2511&gt;=50,G2511&gt;SUMIF(SeasonTotals!A$2:A$9,A2511,SeasonTotals!F$2:F$9)),AND(G2511&gt;0.885,F2511&gt;=50,D2511&lt;3)),1,0)</f>
        <v>1</v>
      </c>
      <c r="J2511" s="4">
        <f t="shared" si="158"/>
        <v>0</v>
      </c>
      <c r="K2511" s="5">
        <f t="shared" si="159"/>
        <v>0</v>
      </c>
    </row>
    <row r="2512" spans="1:11" x14ac:dyDescent="0.25">
      <c r="A2512" t="s">
        <v>91</v>
      </c>
      <c r="B2512" t="s">
        <v>12</v>
      </c>
      <c r="C2512">
        <v>1</v>
      </c>
      <c r="D2512">
        <v>1</v>
      </c>
      <c r="E2512">
        <v>43</v>
      </c>
      <c r="F2512">
        <v>60</v>
      </c>
      <c r="G2512" s="1">
        <f t="shared" si="156"/>
        <v>0.97727272727272729</v>
      </c>
      <c r="H2512" s="4">
        <f t="shared" si="157"/>
        <v>1</v>
      </c>
      <c r="I2512" s="5">
        <f>IF(OR(AND(F2512&gt;=50,G2512&gt;SUMIF(SeasonTotals!A$2:A$9,A2512,SeasonTotals!F$2:F$9)),AND(G2512&gt;0.885,F2512&gt;=50,D2512&lt;3)),1,0)</f>
        <v>1</v>
      </c>
      <c r="J2512" s="4">
        <f t="shared" si="158"/>
        <v>0</v>
      </c>
      <c r="K2512" s="5">
        <f t="shared" si="159"/>
        <v>0</v>
      </c>
    </row>
    <row r="2513" spans="1:11" x14ac:dyDescent="0.25">
      <c r="A2513" t="s">
        <v>91</v>
      </c>
      <c r="B2513" t="s">
        <v>12</v>
      </c>
      <c r="C2513">
        <v>1</v>
      </c>
      <c r="D2513">
        <v>3</v>
      </c>
      <c r="E2513">
        <v>21</v>
      </c>
      <c r="F2513">
        <v>60</v>
      </c>
      <c r="G2513" s="1">
        <f t="shared" si="156"/>
        <v>0.875</v>
      </c>
      <c r="H2513" s="4">
        <f t="shared" si="157"/>
        <v>0</v>
      </c>
      <c r="I2513" s="5">
        <f>IF(OR(AND(F2513&gt;=50,G2513&gt;SUMIF(SeasonTotals!A$2:A$9,A2513,SeasonTotals!F$2:F$9)),AND(G2513&gt;0.885,F2513&gt;=50,D2513&lt;3)),1,0)</f>
        <v>0</v>
      </c>
      <c r="J2513" s="4">
        <f t="shared" si="158"/>
        <v>0</v>
      </c>
      <c r="K2513" s="5">
        <f t="shared" si="159"/>
        <v>0</v>
      </c>
    </row>
    <row r="2514" spans="1:11" x14ac:dyDescent="0.25">
      <c r="A2514" t="s">
        <v>91</v>
      </c>
      <c r="B2514" t="s">
        <v>12</v>
      </c>
      <c r="C2514">
        <v>1</v>
      </c>
      <c r="D2514">
        <v>4</v>
      </c>
      <c r="E2514">
        <v>23</v>
      </c>
      <c r="F2514">
        <v>57</v>
      </c>
      <c r="G2514" s="1">
        <f t="shared" si="156"/>
        <v>0.85185185185185186</v>
      </c>
      <c r="H2514" s="4">
        <f t="shared" si="157"/>
        <v>0</v>
      </c>
      <c r="I2514" s="5">
        <f>IF(OR(AND(F2514&gt;=50,G2514&gt;SUMIF(SeasonTotals!A$2:A$9,A2514,SeasonTotals!F$2:F$9)),AND(G2514&gt;0.885,F2514&gt;=50,D2514&lt;3)),1,0)</f>
        <v>0</v>
      </c>
      <c r="J2514" s="4">
        <f t="shared" si="158"/>
        <v>0</v>
      </c>
      <c r="K2514" s="5">
        <f t="shared" si="159"/>
        <v>0</v>
      </c>
    </row>
    <row r="2515" spans="1:11" x14ac:dyDescent="0.25">
      <c r="A2515" t="s">
        <v>91</v>
      </c>
      <c r="B2515" t="s">
        <v>12</v>
      </c>
      <c r="C2515">
        <v>1</v>
      </c>
      <c r="D2515">
        <v>3</v>
      </c>
      <c r="E2515">
        <v>34</v>
      </c>
      <c r="F2515">
        <v>58</v>
      </c>
      <c r="G2515" s="1">
        <f t="shared" si="156"/>
        <v>0.91891891891891897</v>
      </c>
      <c r="H2515" s="4">
        <f t="shared" si="157"/>
        <v>1</v>
      </c>
      <c r="I2515" s="5">
        <f>IF(OR(AND(F2515&gt;=50,G2515&gt;SUMIF(SeasonTotals!A$2:A$9,A2515,SeasonTotals!F$2:F$9)),AND(G2515&gt;0.885,F2515&gt;=50,D2515&lt;3)),1,0)</f>
        <v>1</v>
      </c>
      <c r="J2515" s="4">
        <f t="shared" si="158"/>
        <v>0</v>
      </c>
      <c r="K2515" s="5">
        <f t="shared" si="159"/>
        <v>0</v>
      </c>
    </row>
    <row r="2516" spans="1:11" x14ac:dyDescent="0.25">
      <c r="A2516" t="s">
        <v>91</v>
      </c>
      <c r="B2516" t="s">
        <v>12</v>
      </c>
      <c r="C2516">
        <v>1</v>
      </c>
      <c r="D2516">
        <v>2</v>
      </c>
      <c r="E2516">
        <v>35</v>
      </c>
      <c r="F2516">
        <v>59</v>
      </c>
      <c r="G2516" s="1">
        <f t="shared" si="156"/>
        <v>0.94594594594594594</v>
      </c>
      <c r="H2516" s="4">
        <f t="shared" si="157"/>
        <v>1</v>
      </c>
      <c r="I2516" s="5">
        <f>IF(OR(AND(F2516&gt;=50,G2516&gt;SUMIF(SeasonTotals!A$2:A$9,A2516,SeasonTotals!F$2:F$9)),AND(G2516&gt;0.885,F2516&gt;=50,D2516&lt;3)),1,0)</f>
        <v>1</v>
      </c>
      <c r="J2516" s="4">
        <f t="shared" si="158"/>
        <v>0</v>
      </c>
      <c r="K2516" s="5">
        <f t="shared" si="159"/>
        <v>0</v>
      </c>
    </row>
    <row r="2517" spans="1:11" x14ac:dyDescent="0.25">
      <c r="A2517" t="s">
        <v>91</v>
      </c>
      <c r="B2517" t="s">
        <v>12</v>
      </c>
      <c r="C2517">
        <v>1</v>
      </c>
      <c r="D2517">
        <v>7</v>
      </c>
      <c r="E2517">
        <v>23</v>
      </c>
      <c r="F2517">
        <v>60</v>
      </c>
      <c r="G2517" s="1">
        <f t="shared" si="156"/>
        <v>0.76666666666666672</v>
      </c>
      <c r="H2517" s="4">
        <f t="shared" si="157"/>
        <v>0</v>
      </c>
      <c r="I2517" s="5">
        <f>IF(OR(AND(F2517&gt;=50,G2517&gt;SUMIF(SeasonTotals!A$2:A$9,A2517,SeasonTotals!F$2:F$9)),AND(G2517&gt;0.885,F2517&gt;=50,D2517&lt;3)),1,0)</f>
        <v>0</v>
      </c>
      <c r="J2517" s="4">
        <f t="shared" si="158"/>
        <v>1</v>
      </c>
      <c r="K2517" s="5">
        <f t="shared" si="159"/>
        <v>0</v>
      </c>
    </row>
    <row r="2518" spans="1:11" x14ac:dyDescent="0.25">
      <c r="A2518" t="s">
        <v>91</v>
      </c>
      <c r="B2518" t="s">
        <v>12</v>
      </c>
      <c r="C2518">
        <v>1</v>
      </c>
      <c r="D2518">
        <v>3</v>
      </c>
      <c r="E2518">
        <v>23</v>
      </c>
      <c r="F2518">
        <v>59</v>
      </c>
      <c r="G2518" s="1">
        <f t="shared" si="156"/>
        <v>0.88461538461538458</v>
      </c>
      <c r="H2518" s="4">
        <f t="shared" si="157"/>
        <v>0</v>
      </c>
      <c r="I2518" s="5">
        <f>IF(OR(AND(F2518&gt;=50,G2518&gt;SUMIF(SeasonTotals!A$2:A$9,A2518,SeasonTotals!F$2:F$9)),AND(G2518&gt;0.885,F2518&gt;=50,D2518&lt;3)),1,0)</f>
        <v>0</v>
      </c>
      <c r="J2518" s="4">
        <f t="shared" si="158"/>
        <v>0</v>
      </c>
      <c r="K2518" s="5">
        <f t="shared" si="159"/>
        <v>0</v>
      </c>
    </row>
    <row r="2519" spans="1:11" x14ac:dyDescent="0.25">
      <c r="A2519" t="s">
        <v>91</v>
      </c>
      <c r="B2519" t="s">
        <v>12</v>
      </c>
      <c r="C2519">
        <v>1</v>
      </c>
      <c r="D2519">
        <v>5</v>
      </c>
      <c r="E2519">
        <v>40</v>
      </c>
      <c r="F2519">
        <v>64</v>
      </c>
      <c r="G2519" s="1">
        <f t="shared" si="156"/>
        <v>0.88888888888888884</v>
      </c>
      <c r="H2519" s="4">
        <f t="shared" si="157"/>
        <v>0</v>
      </c>
      <c r="I2519" s="5">
        <f>IF(OR(AND(F2519&gt;=50,G2519&gt;SUMIF(SeasonTotals!A$2:A$9,A2519,SeasonTotals!F$2:F$9)),AND(G2519&gt;0.885,F2519&gt;=50,D2519&lt;3)),1,0)</f>
        <v>0</v>
      </c>
      <c r="J2519" s="4">
        <f t="shared" si="158"/>
        <v>0</v>
      </c>
      <c r="K2519" s="5">
        <f t="shared" si="159"/>
        <v>0</v>
      </c>
    </row>
    <row r="2520" spans="1:11" x14ac:dyDescent="0.25">
      <c r="A2520" t="s">
        <v>91</v>
      </c>
      <c r="B2520" t="s">
        <v>12</v>
      </c>
      <c r="C2520">
        <v>1</v>
      </c>
      <c r="D2520">
        <v>2</v>
      </c>
      <c r="E2520">
        <v>20</v>
      </c>
      <c r="F2520">
        <v>61</v>
      </c>
      <c r="G2520" s="1">
        <f t="shared" si="156"/>
        <v>0.90909090909090906</v>
      </c>
      <c r="H2520" s="4">
        <f t="shared" si="157"/>
        <v>1</v>
      </c>
      <c r="I2520" s="5">
        <f>IF(OR(AND(F2520&gt;=50,G2520&gt;SUMIF(SeasonTotals!A$2:A$9,A2520,SeasonTotals!F$2:F$9)),AND(G2520&gt;0.885,F2520&gt;=50,D2520&lt;3)),1,0)</f>
        <v>1</v>
      </c>
      <c r="J2520" s="4">
        <f t="shared" si="158"/>
        <v>0</v>
      </c>
      <c r="K2520" s="5">
        <f t="shared" si="159"/>
        <v>0</v>
      </c>
    </row>
    <row r="2521" spans="1:11" x14ac:dyDescent="0.25">
      <c r="A2521" t="s">
        <v>91</v>
      </c>
      <c r="B2521" t="s">
        <v>12</v>
      </c>
      <c r="C2521">
        <v>1</v>
      </c>
      <c r="D2521">
        <v>1</v>
      </c>
      <c r="E2521">
        <v>28</v>
      </c>
      <c r="F2521">
        <v>60</v>
      </c>
      <c r="G2521" s="1">
        <f t="shared" si="156"/>
        <v>0.96551724137931039</v>
      </c>
      <c r="H2521" s="4">
        <f t="shared" si="157"/>
        <v>1</v>
      </c>
      <c r="I2521" s="5">
        <f>IF(OR(AND(F2521&gt;=50,G2521&gt;SUMIF(SeasonTotals!A$2:A$9,A2521,SeasonTotals!F$2:F$9)),AND(G2521&gt;0.885,F2521&gt;=50,D2521&lt;3)),1,0)</f>
        <v>1</v>
      </c>
      <c r="J2521" s="4">
        <f t="shared" si="158"/>
        <v>0</v>
      </c>
      <c r="K2521" s="5">
        <f t="shared" si="159"/>
        <v>0</v>
      </c>
    </row>
    <row r="2522" spans="1:11" x14ac:dyDescent="0.25">
      <c r="A2522" t="s">
        <v>91</v>
      </c>
      <c r="B2522" t="s">
        <v>12</v>
      </c>
      <c r="C2522">
        <v>1</v>
      </c>
      <c r="D2522">
        <v>4</v>
      </c>
      <c r="E2522">
        <v>34</v>
      </c>
      <c r="F2522">
        <v>58</v>
      </c>
      <c r="G2522" s="1">
        <f t="shared" si="156"/>
        <v>0.89473684210526316</v>
      </c>
      <c r="H2522" s="4">
        <f t="shared" si="157"/>
        <v>0</v>
      </c>
      <c r="I2522" s="5">
        <f>IF(OR(AND(F2522&gt;=50,G2522&gt;SUMIF(SeasonTotals!A$2:A$9,A2522,SeasonTotals!F$2:F$9)),AND(G2522&gt;0.885,F2522&gt;=50,D2522&lt;3)),1,0)</f>
        <v>0</v>
      </c>
      <c r="J2522" s="4">
        <f t="shared" si="158"/>
        <v>0</v>
      </c>
      <c r="K2522" s="5">
        <f t="shared" si="159"/>
        <v>0</v>
      </c>
    </row>
    <row r="2523" spans="1:11" x14ac:dyDescent="0.25">
      <c r="A2523" t="s">
        <v>91</v>
      </c>
      <c r="B2523" t="s">
        <v>12</v>
      </c>
      <c r="C2523">
        <v>1</v>
      </c>
      <c r="D2523">
        <v>4</v>
      </c>
      <c r="E2523">
        <v>28</v>
      </c>
      <c r="F2523">
        <v>60</v>
      </c>
      <c r="G2523" s="1">
        <f t="shared" si="156"/>
        <v>0.875</v>
      </c>
      <c r="H2523" s="4">
        <f t="shared" si="157"/>
        <v>0</v>
      </c>
      <c r="I2523" s="5">
        <f>IF(OR(AND(F2523&gt;=50,G2523&gt;SUMIF(SeasonTotals!A$2:A$9,A2523,SeasonTotals!F$2:F$9)),AND(G2523&gt;0.885,F2523&gt;=50,D2523&lt;3)),1,0)</f>
        <v>0</v>
      </c>
      <c r="J2523" s="4">
        <f t="shared" si="158"/>
        <v>0</v>
      </c>
      <c r="K2523" s="5">
        <f t="shared" si="159"/>
        <v>0</v>
      </c>
    </row>
    <row r="2524" spans="1:11" x14ac:dyDescent="0.25">
      <c r="A2524" t="s">
        <v>91</v>
      </c>
      <c r="B2524" t="s">
        <v>12</v>
      </c>
      <c r="C2524">
        <v>1</v>
      </c>
      <c r="D2524">
        <v>4</v>
      </c>
      <c r="E2524">
        <v>27</v>
      </c>
      <c r="F2524">
        <v>58</v>
      </c>
      <c r="G2524" s="1">
        <f t="shared" si="156"/>
        <v>0.87096774193548387</v>
      </c>
      <c r="H2524" s="4">
        <f t="shared" si="157"/>
        <v>0</v>
      </c>
      <c r="I2524" s="5">
        <f>IF(OR(AND(F2524&gt;=50,G2524&gt;SUMIF(SeasonTotals!A$2:A$9,A2524,SeasonTotals!F$2:F$9)),AND(G2524&gt;0.885,F2524&gt;=50,D2524&lt;3)),1,0)</f>
        <v>0</v>
      </c>
      <c r="J2524" s="4">
        <f t="shared" si="158"/>
        <v>0</v>
      </c>
      <c r="K2524" s="5">
        <f t="shared" si="159"/>
        <v>0</v>
      </c>
    </row>
    <row r="2525" spans="1:11" x14ac:dyDescent="0.25">
      <c r="A2525" t="s">
        <v>91</v>
      </c>
      <c r="B2525" t="s">
        <v>12</v>
      </c>
      <c r="C2525">
        <v>1</v>
      </c>
      <c r="D2525">
        <v>3</v>
      </c>
      <c r="E2525">
        <v>27</v>
      </c>
      <c r="F2525">
        <v>58</v>
      </c>
      <c r="G2525" s="1">
        <f t="shared" si="156"/>
        <v>0.9</v>
      </c>
      <c r="H2525" s="4">
        <f t="shared" si="157"/>
        <v>0</v>
      </c>
      <c r="I2525" s="5">
        <f>IF(OR(AND(F2525&gt;=50,G2525&gt;SUMIF(SeasonTotals!A$2:A$9,A2525,SeasonTotals!F$2:F$9)),AND(G2525&gt;0.885,F2525&gt;=50,D2525&lt;3)),1,0)</f>
        <v>0</v>
      </c>
      <c r="J2525" s="4">
        <f t="shared" si="158"/>
        <v>0</v>
      </c>
      <c r="K2525" s="5">
        <f t="shared" si="159"/>
        <v>0</v>
      </c>
    </row>
    <row r="2526" spans="1:11" x14ac:dyDescent="0.25">
      <c r="A2526" t="s">
        <v>91</v>
      </c>
      <c r="B2526" t="s">
        <v>12</v>
      </c>
      <c r="C2526">
        <v>1</v>
      </c>
      <c r="D2526">
        <v>4</v>
      </c>
      <c r="E2526">
        <v>19</v>
      </c>
      <c r="F2526">
        <v>59</v>
      </c>
      <c r="G2526" s="1">
        <f t="shared" si="156"/>
        <v>0.82608695652173914</v>
      </c>
      <c r="H2526" s="4">
        <f t="shared" si="157"/>
        <v>0</v>
      </c>
      <c r="I2526" s="5">
        <f>IF(OR(AND(F2526&gt;=50,G2526&gt;SUMIF(SeasonTotals!A$2:A$9,A2526,SeasonTotals!F$2:F$9)),AND(G2526&gt;0.885,F2526&gt;=50,D2526&lt;3)),1,0)</f>
        <v>0</v>
      </c>
      <c r="J2526" s="4">
        <f t="shared" si="158"/>
        <v>1</v>
      </c>
      <c r="K2526" s="5">
        <f t="shared" si="159"/>
        <v>0</v>
      </c>
    </row>
    <row r="2527" spans="1:11" x14ac:dyDescent="0.25">
      <c r="A2527" t="s">
        <v>91</v>
      </c>
      <c r="B2527" t="s">
        <v>12</v>
      </c>
      <c r="C2527">
        <v>1</v>
      </c>
      <c r="D2527">
        <v>2</v>
      </c>
      <c r="E2527">
        <v>25</v>
      </c>
      <c r="F2527">
        <v>59</v>
      </c>
      <c r="G2527" s="1">
        <f t="shared" si="156"/>
        <v>0.92592592592592593</v>
      </c>
      <c r="H2527" s="4">
        <f t="shared" si="157"/>
        <v>1</v>
      </c>
      <c r="I2527" s="5">
        <f>IF(OR(AND(F2527&gt;=50,G2527&gt;SUMIF(SeasonTotals!A$2:A$9,A2527,SeasonTotals!F$2:F$9)),AND(G2527&gt;0.885,F2527&gt;=50,D2527&lt;3)),1,0)</f>
        <v>1</v>
      </c>
      <c r="J2527" s="4">
        <f t="shared" si="158"/>
        <v>0</v>
      </c>
      <c r="K2527" s="5">
        <f t="shared" si="159"/>
        <v>0</v>
      </c>
    </row>
    <row r="2528" spans="1:11" x14ac:dyDescent="0.25">
      <c r="A2528" t="s">
        <v>91</v>
      </c>
      <c r="B2528" t="s">
        <v>12</v>
      </c>
      <c r="C2528">
        <v>1</v>
      </c>
      <c r="D2528">
        <v>4</v>
      </c>
      <c r="E2528">
        <v>30</v>
      </c>
      <c r="F2528">
        <v>60</v>
      </c>
      <c r="G2528" s="1">
        <f t="shared" si="156"/>
        <v>0.88235294117647056</v>
      </c>
      <c r="H2528" s="4">
        <f t="shared" si="157"/>
        <v>0</v>
      </c>
      <c r="I2528" s="5">
        <f>IF(OR(AND(F2528&gt;=50,G2528&gt;SUMIF(SeasonTotals!A$2:A$9,A2528,SeasonTotals!F$2:F$9)),AND(G2528&gt;0.885,F2528&gt;=50,D2528&lt;3)),1,0)</f>
        <v>0</v>
      </c>
      <c r="J2528" s="4">
        <f t="shared" si="158"/>
        <v>0</v>
      </c>
      <c r="K2528" s="5">
        <f t="shared" si="159"/>
        <v>0</v>
      </c>
    </row>
    <row r="2529" spans="1:11" x14ac:dyDescent="0.25">
      <c r="A2529" t="s">
        <v>91</v>
      </c>
      <c r="B2529" t="s">
        <v>12</v>
      </c>
      <c r="C2529">
        <v>1</v>
      </c>
      <c r="D2529">
        <v>2</v>
      </c>
      <c r="E2529">
        <v>32</v>
      </c>
      <c r="F2529">
        <v>59</v>
      </c>
      <c r="G2529" s="1">
        <f t="shared" si="156"/>
        <v>0.94117647058823528</v>
      </c>
      <c r="H2529" s="4">
        <f t="shared" si="157"/>
        <v>1</v>
      </c>
      <c r="I2529" s="5">
        <f>IF(OR(AND(F2529&gt;=50,G2529&gt;SUMIF(SeasonTotals!A$2:A$9,A2529,SeasonTotals!F$2:F$9)),AND(G2529&gt;0.885,F2529&gt;=50,D2529&lt;3)),1,0)</f>
        <v>1</v>
      </c>
      <c r="J2529" s="4">
        <f t="shared" si="158"/>
        <v>0</v>
      </c>
      <c r="K2529" s="5">
        <f t="shared" si="159"/>
        <v>0</v>
      </c>
    </row>
    <row r="2530" spans="1:11" x14ac:dyDescent="0.25">
      <c r="A2530" t="s">
        <v>91</v>
      </c>
      <c r="B2530" t="s">
        <v>12</v>
      </c>
      <c r="C2530">
        <v>1</v>
      </c>
      <c r="D2530">
        <v>1</v>
      </c>
      <c r="E2530">
        <v>16</v>
      </c>
      <c r="F2530">
        <v>58</v>
      </c>
      <c r="G2530" s="1">
        <f t="shared" si="156"/>
        <v>0.94117647058823528</v>
      </c>
      <c r="H2530" s="4">
        <f t="shared" si="157"/>
        <v>1</v>
      </c>
      <c r="I2530" s="5">
        <f>IF(OR(AND(F2530&gt;=50,G2530&gt;SUMIF(SeasonTotals!A$2:A$9,A2530,SeasonTotals!F$2:F$9)),AND(G2530&gt;0.885,F2530&gt;=50,D2530&lt;3)),1,0)</f>
        <v>1</v>
      </c>
      <c r="J2530" s="4">
        <f t="shared" si="158"/>
        <v>0</v>
      </c>
      <c r="K2530" s="5">
        <f t="shared" si="159"/>
        <v>0</v>
      </c>
    </row>
    <row r="2531" spans="1:11" x14ac:dyDescent="0.25">
      <c r="A2531" t="s">
        <v>91</v>
      </c>
      <c r="B2531" t="s">
        <v>13</v>
      </c>
      <c r="C2531">
        <v>1</v>
      </c>
      <c r="D2531">
        <v>3</v>
      </c>
      <c r="E2531">
        <v>25</v>
      </c>
      <c r="F2531">
        <v>65</v>
      </c>
      <c r="G2531" s="1">
        <f t="shared" si="156"/>
        <v>0.8928571428571429</v>
      </c>
      <c r="H2531" s="4">
        <f t="shared" si="157"/>
        <v>0</v>
      </c>
      <c r="I2531" s="5">
        <f>IF(OR(AND(F2531&gt;=50,G2531&gt;SUMIF(SeasonTotals!A$2:A$9,A2531,SeasonTotals!F$2:F$9)),AND(G2531&gt;0.885,F2531&gt;=50,D2531&lt;3)),1,0)</f>
        <v>0</v>
      </c>
      <c r="J2531" s="4">
        <f t="shared" si="158"/>
        <v>0</v>
      </c>
      <c r="K2531" s="5">
        <f t="shared" si="159"/>
        <v>0</v>
      </c>
    </row>
    <row r="2532" spans="1:11" x14ac:dyDescent="0.25">
      <c r="A2532" t="s">
        <v>91</v>
      </c>
      <c r="B2532" t="s">
        <v>13</v>
      </c>
      <c r="C2532">
        <v>1</v>
      </c>
      <c r="D2532">
        <v>5</v>
      </c>
      <c r="E2532">
        <v>40</v>
      </c>
      <c r="F2532">
        <v>61</v>
      </c>
      <c r="G2532" s="1">
        <f t="shared" si="156"/>
        <v>0.88888888888888884</v>
      </c>
      <c r="H2532" s="4">
        <f t="shared" si="157"/>
        <v>0</v>
      </c>
      <c r="I2532" s="5">
        <f>IF(OR(AND(F2532&gt;=50,G2532&gt;SUMIF(SeasonTotals!A$2:A$9,A2532,SeasonTotals!F$2:F$9)),AND(G2532&gt;0.885,F2532&gt;=50,D2532&lt;3)),1,0)</f>
        <v>0</v>
      </c>
      <c r="J2532" s="4">
        <f t="shared" si="158"/>
        <v>0</v>
      </c>
      <c r="K2532" s="5">
        <f t="shared" si="159"/>
        <v>0</v>
      </c>
    </row>
    <row r="2533" spans="1:11" x14ac:dyDescent="0.25">
      <c r="A2533" t="s">
        <v>91</v>
      </c>
      <c r="B2533" t="s">
        <v>13</v>
      </c>
      <c r="C2533">
        <v>1</v>
      </c>
      <c r="D2533">
        <v>4</v>
      </c>
      <c r="E2533">
        <v>11</v>
      </c>
      <c r="F2533">
        <v>20</v>
      </c>
      <c r="G2533" s="1">
        <f t="shared" si="156"/>
        <v>0.73333333333333328</v>
      </c>
      <c r="H2533" s="4">
        <f t="shared" si="157"/>
        <v>0</v>
      </c>
      <c r="I2533" s="5">
        <f>IF(OR(AND(F2533&gt;=50,G2533&gt;SUMIF(SeasonTotals!A$2:A$9,A2533,SeasonTotals!F$2:F$9)),AND(G2533&gt;0.885,F2533&gt;=50,D2533&lt;3)),1,0)</f>
        <v>0</v>
      </c>
      <c r="J2533" s="4">
        <f t="shared" si="158"/>
        <v>1</v>
      </c>
      <c r="K2533" s="5">
        <f t="shared" si="159"/>
        <v>1</v>
      </c>
    </row>
    <row r="2534" spans="1:11" x14ac:dyDescent="0.25">
      <c r="A2534" t="s">
        <v>91</v>
      </c>
      <c r="B2534" t="s">
        <v>13</v>
      </c>
      <c r="C2534">
        <v>1</v>
      </c>
      <c r="D2534">
        <v>0</v>
      </c>
      <c r="E2534">
        <v>24</v>
      </c>
      <c r="F2534">
        <v>60</v>
      </c>
      <c r="G2534" s="1">
        <f t="shared" si="156"/>
        <v>1</v>
      </c>
      <c r="H2534" s="4">
        <f t="shared" si="157"/>
        <v>1</v>
      </c>
      <c r="I2534" s="5">
        <f>IF(OR(AND(F2534&gt;=50,G2534&gt;SUMIF(SeasonTotals!A$2:A$9,A2534,SeasonTotals!F$2:F$9)),AND(G2534&gt;0.885,F2534&gt;=50,D2534&lt;3)),1,0)</f>
        <v>1</v>
      </c>
      <c r="J2534" s="4">
        <f t="shared" si="158"/>
        <v>0</v>
      </c>
      <c r="K2534" s="5">
        <f t="shared" si="159"/>
        <v>0</v>
      </c>
    </row>
    <row r="2535" spans="1:11" x14ac:dyDescent="0.25">
      <c r="A2535" t="s">
        <v>91</v>
      </c>
      <c r="B2535" t="s">
        <v>13</v>
      </c>
      <c r="C2535">
        <v>1</v>
      </c>
      <c r="D2535">
        <v>3</v>
      </c>
      <c r="E2535">
        <v>21</v>
      </c>
      <c r="F2535">
        <v>59</v>
      </c>
      <c r="G2535" s="1">
        <f t="shared" si="156"/>
        <v>0.875</v>
      </c>
      <c r="H2535" s="4">
        <f t="shared" si="157"/>
        <v>0</v>
      </c>
      <c r="I2535" s="5">
        <f>IF(OR(AND(F2535&gt;=50,G2535&gt;SUMIF(SeasonTotals!A$2:A$9,A2535,SeasonTotals!F$2:F$9)),AND(G2535&gt;0.885,F2535&gt;=50,D2535&lt;3)),1,0)</f>
        <v>0</v>
      </c>
      <c r="J2535" s="4">
        <f t="shared" si="158"/>
        <v>0</v>
      </c>
      <c r="K2535" s="5">
        <f t="shared" si="159"/>
        <v>0</v>
      </c>
    </row>
    <row r="2536" spans="1:11" x14ac:dyDescent="0.25">
      <c r="A2536" t="s">
        <v>91</v>
      </c>
      <c r="B2536" t="s">
        <v>13</v>
      </c>
      <c r="C2536">
        <v>1</v>
      </c>
      <c r="D2536">
        <v>3</v>
      </c>
      <c r="E2536">
        <v>29</v>
      </c>
      <c r="F2536">
        <v>60</v>
      </c>
      <c r="G2536" s="1">
        <f t="shared" si="156"/>
        <v>0.90625</v>
      </c>
      <c r="H2536" s="4">
        <f t="shared" si="157"/>
        <v>0</v>
      </c>
      <c r="I2536" s="5">
        <f>IF(OR(AND(F2536&gt;=50,G2536&gt;SUMIF(SeasonTotals!A$2:A$9,A2536,SeasonTotals!F$2:F$9)),AND(G2536&gt;0.885,F2536&gt;=50,D2536&lt;3)),1,0)</f>
        <v>0</v>
      </c>
      <c r="J2536" s="4">
        <f t="shared" si="158"/>
        <v>0</v>
      </c>
      <c r="K2536" s="5">
        <f t="shared" si="159"/>
        <v>0</v>
      </c>
    </row>
    <row r="2537" spans="1:11" x14ac:dyDescent="0.25">
      <c r="A2537" t="s">
        <v>91</v>
      </c>
      <c r="B2537" t="s">
        <v>13</v>
      </c>
      <c r="C2537">
        <v>1</v>
      </c>
      <c r="D2537">
        <v>1</v>
      </c>
      <c r="E2537">
        <v>27</v>
      </c>
      <c r="F2537">
        <v>60</v>
      </c>
      <c r="G2537" s="1">
        <f t="shared" si="156"/>
        <v>0.9642857142857143</v>
      </c>
      <c r="H2537" s="4">
        <f t="shared" si="157"/>
        <v>1</v>
      </c>
      <c r="I2537" s="5">
        <f>IF(OR(AND(F2537&gt;=50,G2537&gt;SUMIF(SeasonTotals!A$2:A$9,A2537,SeasonTotals!F$2:F$9)),AND(G2537&gt;0.885,F2537&gt;=50,D2537&lt;3)),1,0)</f>
        <v>1</v>
      </c>
      <c r="J2537" s="4">
        <f t="shared" si="158"/>
        <v>0</v>
      </c>
      <c r="K2537" s="5">
        <f t="shared" si="159"/>
        <v>0</v>
      </c>
    </row>
    <row r="2538" spans="1:11" x14ac:dyDescent="0.25">
      <c r="A2538" t="s">
        <v>91</v>
      </c>
      <c r="B2538" t="s">
        <v>13</v>
      </c>
      <c r="C2538">
        <v>1</v>
      </c>
      <c r="D2538">
        <v>1</v>
      </c>
      <c r="E2538">
        <v>35</v>
      </c>
      <c r="F2538">
        <v>64</v>
      </c>
      <c r="G2538" s="1">
        <f t="shared" si="156"/>
        <v>0.97222222222222221</v>
      </c>
      <c r="H2538" s="4">
        <f t="shared" si="157"/>
        <v>1</v>
      </c>
      <c r="I2538" s="5">
        <f>IF(OR(AND(F2538&gt;=50,G2538&gt;SUMIF(SeasonTotals!A$2:A$9,A2538,SeasonTotals!F$2:F$9)),AND(G2538&gt;0.885,F2538&gt;=50,D2538&lt;3)),1,0)</f>
        <v>1</v>
      </c>
      <c r="J2538" s="4">
        <f t="shared" si="158"/>
        <v>0</v>
      </c>
      <c r="K2538" s="5">
        <f t="shared" si="159"/>
        <v>0</v>
      </c>
    </row>
    <row r="2539" spans="1:11" x14ac:dyDescent="0.25">
      <c r="A2539" t="s">
        <v>91</v>
      </c>
      <c r="B2539" t="s">
        <v>13</v>
      </c>
      <c r="C2539">
        <v>1</v>
      </c>
      <c r="D2539">
        <v>5</v>
      </c>
      <c r="E2539">
        <v>26</v>
      </c>
      <c r="F2539">
        <v>65</v>
      </c>
      <c r="G2539" s="1">
        <f t="shared" si="156"/>
        <v>0.83870967741935487</v>
      </c>
      <c r="H2539" s="4">
        <f t="shared" si="157"/>
        <v>0</v>
      </c>
      <c r="I2539" s="5">
        <f>IF(OR(AND(F2539&gt;=50,G2539&gt;SUMIF(SeasonTotals!A$2:A$9,A2539,SeasonTotals!F$2:F$9)),AND(G2539&gt;0.885,F2539&gt;=50,D2539&lt;3)),1,0)</f>
        <v>0</v>
      </c>
      <c r="J2539" s="4">
        <f t="shared" si="158"/>
        <v>1</v>
      </c>
      <c r="K2539" s="5">
        <f t="shared" si="159"/>
        <v>0</v>
      </c>
    </row>
    <row r="2540" spans="1:11" x14ac:dyDescent="0.25">
      <c r="A2540" t="s">
        <v>91</v>
      </c>
      <c r="B2540" t="s">
        <v>13</v>
      </c>
      <c r="C2540">
        <v>1</v>
      </c>
      <c r="D2540">
        <v>2</v>
      </c>
      <c r="E2540">
        <v>29</v>
      </c>
      <c r="F2540">
        <v>60</v>
      </c>
      <c r="G2540" s="1">
        <f t="shared" si="156"/>
        <v>0.93548387096774188</v>
      </c>
      <c r="H2540" s="4">
        <f t="shared" si="157"/>
        <v>1</v>
      </c>
      <c r="I2540" s="5">
        <f>IF(OR(AND(F2540&gt;=50,G2540&gt;SUMIF(SeasonTotals!A$2:A$9,A2540,SeasonTotals!F$2:F$9)),AND(G2540&gt;0.885,F2540&gt;=50,D2540&lt;3)),1,0)</f>
        <v>1</v>
      </c>
      <c r="J2540" s="4">
        <f t="shared" si="158"/>
        <v>0</v>
      </c>
      <c r="K2540" s="5">
        <f t="shared" si="159"/>
        <v>0</v>
      </c>
    </row>
    <row r="2541" spans="1:11" x14ac:dyDescent="0.25">
      <c r="A2541" t="s">
        <v>91</v>
      </c>
      <c r="B2541" t="s">
        <v>13</v>
      </c>
      <c r="C2541">
        <v>1</v>
      </c>
      <c r="D2541">
        <v>5</v>
      </c>
      <c r="E2541">
        <v>26</v>
      </c>
      <c r="F2541">
        <v>59</v>
      </c>
      <c r="G2541" s="1">
        <f t="shared" si="156"/>
        <v>0.83870967741935487</v>
      </c>
      <c r="H2541" s="4">
        <f t="shared" si="157"/>
        <v>0</v>
      </c>
      <c r="I2541" s="5">
        <f>IF(OR(AND(F2541&gt;=50,G2541&gt;SUMIF(SeasonTotals!A$2:A$9,A2541,SeasonTotals!F$2:F$9)),AND(G2541&gt;0.885,F2541&gt;=50,D2541&lt;3)),1,0)</f>
        <v>0</v>
      </c>
      <c r="J2541" s="4">
        <f t="shared" si="158"/>
        <v>1</v>
      </c>
      <c r="K2541" s="5">
        <f t="shared" si="159"/>
        <v>0</v>
      </c>
    </row>
    <row r="2542" spans="1:11" x14ac:dyDescent="0.25">
      <c r="A2542" t="s">
        <v>91</v>
      </c>
      <c r="B2542" t="s">
        <v>13</v>
      </c>
      <c r="C2542">
        <v>1</v>
      </c>
      <c r="D2542">
        <v>1</v>
      </c>
      <c r="E2542">
        <v>47</v>
      </c>
      <c r="F2542">
        <v>60</v>
      </c>
      <c r="G2542" s="1">
        <f t="shared" si="156"/>
        <v>0.97916666666666663</v>
      </c>
      <c r="H2542" s="4">
        <f t="shared" si="157"/>
        <v>1</v>
      </c>
      <c r="I2542" s="5">
        <f>IF(OR(AND(F2542&gt;=50,G2542&gt;SUMIF(SeasonTotals!A$2:A$9,A2542,SeasonTotals!F$2:F$9)),AND(G2542&gt;0.885,F2542&gt;=50,D2542&lt;3)),1,0)</f>
        <v>1</v>
      </c>
      <c r="J2542" s="4">
        <f t="shared" si="158"/>
        <v>0</v>
      </c>
      <c r="K2542" s="5">
        <f t="shared" si="159"/>
        <v>0</v>
      </c>
    </row>
    <row r="2543" spans="1:11" x14ac:dyDescent="0.25">
      <c r="A2543" t="s">
        <v>91</v>
      </c>
      <c r="B2543" t="s">
        <v>13</v>
      </c>
      <c r="C2543">
        <v>1</v>
      </c>
      <c r="D2543">
        <v>2</v>
      </c>
      <c r="E2543">
        <v>24</v>
      </c>
      <c r="F2543">
        <v>65</v>
      </c>
      <c r="G2543" s="1">
        <f t="shared" si="156"/>
        <v>0.92307692307692313</v>
      </c>
      <c r="H2543" s="4">
        <f t="shared" si="157"/>
        <v>1</v>
      </c>
      <c r="I2543" s="5">
        <f>IF(OR(AND(F2543&gt;=50,G2543&gt;SUMIF(SeasonTotals!A$2:A$9,A2543,SeasonTotals!F$2:F$9)),AND(G2543&gt;0.885,F2543&gt;=50,D2543&lt;3)),1,0)</f>
        <v>1</v>
      </c>
      <c r="J2543" s="4">
        <f t="shared" si="158"/>
        <v>0</v>
      </c>
      <c r="K2543" s="5">
        <f t="shared" si="159"/>
        <v>0</v>
      </c>
    </row>
    <row r="2544" spans="1:11" x14ac:dyDescent="0.25">
      <c r="A2544" t="s">
        <v>91</v>
      </c>
      <c r="B2544" t="s">
        <v>13</v>
      </c>
      <c r="C2544">
        <v>1</v>
      </c>
      <c r="D2544">
        <v>4</v>
      </c>
      <c r="E2544">
        <v>17</v>
      </c>
      <c r="F2544">
        <v>60</v>
      </c>
      <c r="G2544" s="1">
        <f t="shared" si="156"/>
        <v>0.80952380952380953</v>
      </c>
      <c r="H2544" s="4">
        <f t="shared" si="157"/>
        <v>0</v>
      </c>
      <c r="I2544" s="5">
        <f>IF(OR(AND(F2544&gt;=50,G2544&gt;SUMIF(SeasonTotals!A$2:A$9,A2544,SeasonTotals!F$2:F$9)),AND(G2544&gt;0.885,F2544&gt;=50,D2544&lt;3)),1,0)</f>
        <v>0</v>
      </c>
      <c r="J2544" s="4">
        <f t="shared" si="158"/>
        <v>1</v>
      </c>
      <c r="K2544" s="5">
        <f t="shared" si="159"/>
        <v>0</v>
      </c>
    </row>
    <row r="2545" spans="1:11" x14ac:dyDescent="0.25">
      <c r="A2545" t="s">
        <v>91</v>
      </c>
      <c r="B2545" t="s">
        <v>13</v>
      </c>
      <c r="C2545">
        <v>1</v>
      </c>
      <c r="D2545">
        <v>3</v>
      </c>
      <c r="E2545">
        <v>30</v>
      </c>
      <c r="F2545">
        <v>60</v>
      </c>
      <c r="G2545" s="1">
        <f t="shared" si="156"/>
        <v>0.90909090909090906</v>
      </c>
      <c r="H2545" s="4">
        <f t="shared" si="157"/>
        <v>0</v>
      </c>
      <c r="I2545" s="5">
        <f>IF(OR(AND(F2545&gt;=50,G2545&gt;SUMIF(SeasonTotals!A$2:A$9,A2545,SeasonTotals!F$2:F$9)),AND(G2545&gt;0.885,F2545&gt;=50,D2545&lt;3)),1,0)</f>
        <v>1</v>
      </c>
      <c r="J2545" s="4">
        <f t="shared" si="158"/>
        <v>0</v>
      </c>
      <c r="K2545" s="5">
        <f t="shared" si="159"/>
        <v>0</v>
      </c>
    </row>
    <row r="2546" spans="1:11" x14ac:dyDescent="0.25">
      <c r="A2546" t="s">
        <v>91</v>
      </c>
      <c r="B2546" t="s">
        <v>13</v>
      </c>
      <c r="C2546">
        <v>1</v>
      </c>
      <c r="D2546">
        <v>1</v>
      </c>
      <c r="E2546">
        <v>30</v>
      </c>
      <c r="F2546">
        <v>65</v>
      </c>
      <c r="G2546" s="1">
        <f t="shared" si="156"/>
        <v>0.967741935483871</v>
      </c>
      <c r="H2546" s="4">
        <f t="shared" si="157"/>
        <v>1</v>
      </c>
      <c r="I2546" s="5">
        <f>IF(OR(AND(F2546&gt;=50,G2546&gt;SUMIF(SeasonTotals!A$2:A$9,A2546,SeasonTotals!F$2:F$9)),AND(G2546&gt;0.885,F2546&gt;=50,D2546&lt;3)),1,0)</f>
        <v>1</v>
      </c>
      <c r="J2546" s="4">
        <f t="shared" si="158"/>
        <v>0</v>
      </c>
      <c r="K2546" s="5">
        <f t="shared" si="159"/>
        <v>0</v>
      </c>
    </row>
    <row r="2547" spans="1:11" x14ac:dyDescent="0.25">
      <c r="A2547" t="s">
        <v>91</v>
      </c>
      <c r="B2547" t="s">
        <v>13</v>
      </c>
      <c r="C2547">
        <v>1</v>
      </c>
      <c r="D2547">
        <v>2</v>
      </c>
      <c r="E2547">
        <v>32</v>
      </c>
      <c r="F2547">
        <v>65</v>
      </c>
      <c r="G2547" s="1">
        <f t="shared" si="156"/>
        <v>0.94117647058823528</v>
      </c>
      <c r="H2547" s="4">
        <f t="shared" si="157"/>
        <v>1</v>
      </c>
      <c r="I2547" s="5">
        <f>IF(OR(AND(F2547&gt;=50,G2547&gt;SUMIF(SeasonTotals!A$2:A$9,A2547,SeasonTotals!F$2:F$9)),AND(G2547&gt;0.885,F2547&gt;=50,D2547&lt;3)),1,0)</f>
        <v>1</v>
      </c>
      <c r="J2547" s="4">
        <f t="shared" si="158"/>
        <v>0</v>
      </c>
      <c r="K2547" s="5">
        <f t="shared" si="159"/>
        <v>0</v>
      </c>
    </row>
    <row r="2548" spans="1:11" x14ac:dyDescent="0.25">
      <c r="A2548" t="s">
        <v>91</v>
      </c>
      <c r="B2548" t="s">
        <v>13</v>
      </c>
      <c r="C2548">
        <v>1</v>
      </c>
      <c r="D2548">
        <v>3</v>
      </c>
      <c r="E2548">
        <v>28</v>
      </c>
      <c r="F2548">
        <v>60</v>
      </c>
      <c r="G2548" s="1">
        <f t="shared" si="156"/>
        <v>0.90322580645161288</v>
      </c>
      <c r="H2548" s="4">
        <f t="shared" si="157"/>
        <v>0</v>
      </c>
      <c r="I2548" s="5">
        <f>IF(OR(AND(F2548&gt;=50,G2548&gt;SUMIF(SeasonTotals!A$2:A$9,A2548,SeasonTotals!F$2:F$9)),AND(G2548&gt;0.885,F2548&gt;=50,D2548&lt;3)),1,0)</f>
        <v>0</v>
      </c>
      <c r="J2548" s="4">
        <f t="shared" si="158"/>
        <v>0</v>
      </c>
      <c r="K2548" s="5">
        <f t="shared" si="159"/>
        <v>0</v>
      </c>
    </row>
    <row r="2549" spans="1:11" x14ac:dyDescent="0.25">
      <c r="A2549" t="s">
        <v>91</v>
      </c>
      <c r="B2549" t="s">
        <v>13</v>
      </c>
      <c r="C2549">
        <v>1</v>
      </c>
      <c r="D2549">
        <v>1</v>
      </c>
      <c r="E2549">
        <v>41</v>
      </c>
      <c r="F2549">
        <v>60</v>
      </c>
      <c r="G2549" s="1">
        <f t="shared" si="156"/>
        <v>0.97619047619047616</v>
      </c>
      <c r="H2549" s="4">
        <f t="shared" si="157"/>
        <v>1</v>
      </c>
      <c r="I2549" s="5">
        <f>IF(OR(AND(F2549&gt;=50,G2549&gt;SUMIF(SeasonTotals!A$2:A$9,A2549,SeasonTotals!F$2:F$9)),AND(G2549&gt;0.885,F2549&gt;=50,D2549&lt;3)),1,0)</f>
        <v>1</v>
      </c>
      <c r="J2549" s="4">
        <f t="shared" si="158"/>
        <v>0</v>
      </c>
      <c r="K2549" s="5">
        <f t="shared" si="159"/>
        <v>0</v>
      </c>
    </row>
    <row r="2550" spans="1:11" x14ac:dyDescent="0.25">
      <c r="A2550" t="s">
        <v>91</v>
      </c>
      <c r="B2550" t="s">
        <v>13</v>
      </c>
      <c r="C2550">
        <v>1</v>
      </c>
      <c r="D2550">
        <v>4</v>
      </c>
      <c r="E2550">
        <v>31</v>
      </c>
      <c r="F2550">
        <v>59</v>
      </c>
      <c r="G2550" s="1">
        <f t="shared" si="156"/>
        <v>0.88571428571428568</v>
      </c>
      <c r="H2550" s="4">
        <f t="shared" si="157"/>
        <v>0</v>
      </c>
      <c r="I2550" s="5">
        <f>IF(OR(AND(F2550&gt;=50,G2550&gt;SUMIF(SeasonTotals!A$2:A$9,A2550,SeasonTotals!F$2:F$9)),AND(G2550&gt;0.885,F2550&gt;=50,D2550&lt;3)),1,0)</f>
        <v>0</v>
      </c>
      <c r="J2550" s="4">
        <f t="shared" si="158"/>
        <v>0</v>
      </c>
      <c r="K2550" s="5">
        <f t="shared" si="159"/>
        <v>0</v>
      </c>
    </row>
    <row r="2551" spans="1:11" x14ac:dyDescent="0.25">
      <c r="A2551" t="s">
        <v>91</v>
      </c>
      <c r="B2551" t="s">
        <v>13</v>
      </c>
      <c r="C2551">
        <v>1</v>
      </c>
      <c r="D2551">
        <v>2</v>
      </c>
      <c r="E2551">
        <v>29</v>
      </c>
      <c r="F2551">
        <v>60</v>
      </c>
      <c r="G2551" s="1">
        <f t="shared" si="156"/>
        <v>0.93548387096774188</v>
      </c>
      <c r="H2551" s="4">
        <f t="shared" si="157"/>
        <v>1</v>
      </c>
      <c r="I2551" s="5">
        <f>IF(OR(AND(F2551&gt;=50,G2551&gt;SUMIF(SeasonTotals!A$2:A$9,A2551,SeasonTotals!F$2:F$9)),AND(G2551&gt;0.885,F2551&gt;=50,D2551&lt;3)),1,0)</f>
        <v>1</v>
      </c>
      <c r="J2551" s="4">
        <f t="shared" si="158"/>
        <v>0</v>
      </c>
      <c r="K2551" s="5">
        <f t="shared" si="159"/>
        <v>0</v>
      </c>
    </row>
    <row r="2552" spans="1:11" x14ac:dyDescent="0.25">
      <c r="A2552" t="s">
        <v>91</v>
      </c>
      <c r="B2552" t="s">
        <v>13</v>
      </c>
      <c r="C2552">
        <v>1</v>
      </c>
      <c r="D2552">
        <v>5</v>
      </c>
      <c r="E2552">
        <v>18</v>
      </c>
      <c r="F2552">
        <v>60</v>
      </c>
      <c r="G2552" s="1">
        <f t="shared" si="156"/>
        <v>0.78260869565217395</v>
      </c>
      <c r="H2552" s="4">
        <f t="shared" si="157"/>
        <v>0</v>
      </c>
      <c r="I2552" s="5">
        <f>IF(OR(AND(F2552&gt;=50,G2552&gt;SUMIF(SeasonTotals!A$2:A$9,A2552,SeasonTotals!F$2:F$9)),AND(G2552&gt;0.885,F2552&gt;=50,D2552&lt;3)),1,0)</f>
        <v>0</v>
      </c>
      <c r="J2552" s="4">
        <f t="shared" si="158"/>
        <v>1</v>
      </c>
      <c r="K2552" s="5">
        <f t="shared" si="159"/>
        <v>0</v>
      </c>
    </row>
    <row r="2553" spans="1:11" x14ac:dyDescent="0.25">
      <c r="A2553" t="s">
        <v>91</v>
      </c>
      <c r="B2553" t="s">
        <v>13</v>
      </c>
      <c r="C2553">
        <v>1</v>
      </c>
      <c r="D2553">
        <v>2</v>
      </c>
      <c r="E2553">
        <v>33</v>
      </c>
      <c r="F2553">
        <v>60</v>
      </c>
      <c r="G2553" s="1">
        <f t="shared" si="156"/>
        <v>0.94285714285714284</v>
      </c>
      <c r="H2553" s="4">
        <f t="shared" si="157"/>
        <v>1</v>
      </c>
      <c r="I2553" s="5">
        <f>IF(OR(AND(F2553&gt;=50,G2553&gt;SUMIF(SeasonTotals!A$2:A$9,A2553,SeasonTotals!F$2:F$9)),AND(G2553&gt;0.885,F2553&gt;=50,D2553&lt;3)),1,0)</f>
        <v>1</v>
      </c>
      <c r="J2553" s="4">
        <f t="shared" si="158"/>
        <v>0</v>
      </c>
      <c r="K2553" s="5">
        <f t="shared" si="159"/>
        <v>0</v>
      </c>
    </row>
    <row r="2554" spans="1:11" x14ac:dyDescent="0.25">
      <c r="A2554" t="s">
        <v>91</v>
      </c>
      <c r="B2554" t="s">
        <v>13</v>
      </c>
      <c r="C2554">
        <v>1</v>
      </c>
      <c r="D2554">
        <v>4</v>
      </c>
      <c r="E2554">
        <v>32</v>
      </c>
      <c r="F2554">
        <v>63</v>
      </c>
      <c r="G2554" s="1">
        <f t="shared" si="156"/>
        <v>0.88888888888888884</v>
      </c>
      <c r="H2554" s="4">
        <f t="shared" si="157"/>
        <v>0</v>
      </c>
      <c r="I2554" s="5">
        <f>IF(OR(AND(F2554&gt;=50,G2554&gt;SUMIF(SeasonTotals!A$2:A$9,A2554,SeasonTotals!F$2:F$9)),AND(G2554&gt;0.885,F2554&gt;=50,D2554&lt;3)),1,0)</f>
        <v>0</v>
      </c>
      <c r="J2554" s="4">
        <f t="shared" si="158"/>
        <v>0</v>
      </c>
      <c r="K2554" s="5">
        <f t="shared" si="159"/>
        <v>0</v>
      </c>
    </row>
    <row r="2555" spans="1:11" x14ac:dyDescent="0.25">
      <c r="A2555" t="s">
        <v>91</v>
      </c>
      <c r="B2555" t="s">
        <v>13</v>
      </c>
      <c r="C2555">
        <v>1</v>
      </c>
      <c r="D2555">
        <v>2</v>
      </c>
      <c r="E2555">
        <v>22</v>
      </c>
      <c r="F2555">
        <v>60</v>
      </c>
      <c r="G2555" s="1">
        <f t="shared" si="156"/>
        <v>0.91666666666666663</v>
      </c>
      <c r="H2555" s="4">
        <f t="shared" si="157"/>
        <v>1</v>
      </c>
      <c r="I2555" s="5">
        <f>IF(OR(AND(F2555&gt;=50,G2555&gt;SUMIF(SeasonTotals!A$2:A$9,A2555,SeasonTotals!F$2:F$9)),AND(G2555&gt;0.885,F2555&gt;=50,D2555&lt;3)),1,0)</f>
        <v>1</v>
      </c>
      <c r="J2555" s="4">
        <f t="shared" si="158"/>
        <v>0</v>
      </c>
      <c r="K2555" s="5">
        <f t="shared" si="159"/>
        <v>0</v>
      </c>
    </row>
    <row r="2556" spans="1:11" x14ac:dyDescent="0.25">
      <c r="A2556" t="s">
        <v>91</v>
      </c>
      <c r="B2556" t="s">
        <v>13</v>
      </c>
      <c r="C2556">
        <v>1</v>
      </c>
      <c r="D2556">
        <v>4</v>
      </c>
      <c r="E2556">
        <v>15</v>
      </c>
      <c r="F2556">
        <v>20</v>
      </c>
      <c r="G2556" s="1">
        <f t="shared" si="156"/>
        <v>0.78947368421052633</v>
      </c>
      <c r="H2556" s="4">
        <f t="shared" si="157"/>
        <v>0</v>
      </c>
      <c r="I2556" s="5">
        <f>IF(OR(AND(F2556&gt;=50,G2556&gt;SUMIF(SeasonTotals!A$2:A$9,A2556,SeasonTotals!F$2:F$9)),AND(G2556&gt;0.885,F2556&gt;=50,D2556&lt;3)),1,0)</f>
        <v>0</v>
      </c>
      <c r="J2556" s="4">
        <f t="shared" si="158"/>
        <v>1</v>
      </c>
      <c r="K2556" s="5">
        <f t="shared" si="159"/>
        <v>1</v>
      </c>
    </row>
    <row r="2557" spans="1:11" x14ac:dyDescent="0.25">
      <c r="A2557" t="s">
        <v>91</v>
      </c>
      <c r="B2557" t="s">
        <v>13</v>
      </c>
      <c r="C2557">
        <v>1</v>
      </c>
      <c r="D2557">
        <v>4</v>
      </c>
      <c r="E2557">
        <v>35</v>
      </c>
      <c r="F2557">
        <v>59</v>
      </c>
      <c r="G2557" s="1">
        <f t="shared" si="156"/>
        <v>0.89743589743589747</v>
      </c>
      <c r="H2557" s="4">
        <f t="shared" si="157"/>
        <v>0</v>
      </c>
      <c r="I2557" s="5">
        <f>IF(OR(AND(F2557&gt;=50,G2557&gt;SUMIF(SeasonTotals!A$2:A$9,A2557,SeasonTotals!F$2:F$9)),AND(G2557&gt;0.885,F2557&gt;=50,D2557&lt;3)),1,0)</f>
        <v>0</v>
      </c>
      <c r="J2557" s="4">
        <f t="shared" si="158"/>
        <v>0</v>
      </c>
      <c r="K2557" s="5">
        <f t="shared" si="159"/>
        <v>0</v>
      </c>
    </row>
    <row r="2558" spans="1:11" x14ac:dyDescent="0.25">
      <c r="A2558" t="s">
        <v>91</v>
      </c>
      <c r="B2558" t="s">
        <v>13</v>
      </c>
      <c r="C2558">
        <v>1</v>
      </c>
      <c r="D2558">
        <v>4</v>
      </c>
      <c r="E2558">
        <v>27</v>
      </c>
      <c r="F2558">
        <v>58</v>
      </c>
      <c r="G2558" s="1">
        <f t="shared" si="156"/>
        <v>0.87096774193548387</v>
      </c>
      <c r="H2558" s="4">
        <f t="shared" si="157"/>
        <v>0</v>
      </c>
      <c r="I2558" s="5">
        <f>IF(OR(AND(F2558&gt;=50,G2558&gt;SUMIF(SeasonTotals!A$2:A$9,A2558,SeasonTotals!F$2:F$9)),AND(G2558&gt;0.885,F2558&gt;=50,D2558&lt;3)),1,0)</f>
        <v>0</v>
      </c>
      <c r="J2558" s="4">
        <f t="shared" si="158"/>
        <v>0</v>
      </c>
      <c r="K2558" s="5">
        <f t="shared" si="159"/>
        <v>0</v>
      </c>
    </row>
    <row r="2559" spans="1:11" x14ac:dyDescent="0.25">
      <c r="A2559" t="s">
        <v>91</v>
      </c>
      <c r="B2559" t="s">
        <v>13</v>
      </c>
      <c r="C2559">
        <v>1</v>
      </c>
      <c r="D2559">
        <v>3</v>
      </c>
      <c r="E2559">
        <v>35</v>
      </c>
      <c r="F2559">
        <v>65</v>
      </c>
      <c r="G2559" s="1">
        <f t="shared" si="156"/>
        <v>0.92105263157894735</v>
      </c>
      <c r="H2559" s="4">
        <f t="shared" si="157"/>
        <v>1</v>
      </c>
      <c r="I2559" s="5">
        <f>IF(OR(AND(F2559&gt;=50,G2559&gt;SUMIF(SeasonTotals!A$2:A$9,A2559,SeasonTotals!F$2:F$9)),AND(G2559&gt;0.885,F2559&gt;=50,D2559&lt;3)),1,0)</f>
        <v>1</v>
      </c>
      <c r="J2559" s="4">
        <f t="shared" si="158"/>
        <v>0</v>
      </c>
      <c r="K2559" s="5">
        <f t="shared" si="159"/>
        <v>0</v>
      </c>
    </row>
    <row r="2560" spans="1:11" x14ac:dyDescent="0.25">
      <c r="A2560" t="s">
        <v>91</v>
      </c>
      <c r="B2560" t="s">
        <v>93</v>
      </c>
      <c r="C2560">
        <v>1</v>
      </c>
      <c r="D2560">
        <v>2</v>
      </c>
      <c r="E2560">
        <v>22</v>
      </c>
      <c r="F2560">
        <v>60</v>
      </c>
      <c r="G2560" s="1">
        <f t="shared" si="156"/>
        <v>0.91666666666666663</v>
      </c>
      <c r="H2560" s="4">
        <f t="shared" si="157"/>
        <v>1</v>
      </c>
      <c r="I2560" s="5">
        <f>IF(OR(AND(F2560&gt;=50,G2560&gt;SUMIF(SeasonTotals!A$2:A$9,A2560,SeasonTotals!F$2:F$9)),AND(G2560&gt;0.885,F2560&gt;=50,D2560&lt;3)),1,0)</f>
        <v>1</v>
      </c>
      <c r="J2560" s="4">
        <f t="shared" si="158"/>
        <v>0</v>
      </c>
      <c r="K2560" s="5">
        <f t="shared" si="159"/>
        <v>0</v>
      </c>
    </row>
    <row r="2561" spans="1:11" x14ac:dyDescent="0.25">
      <c r="A2561" t="s">
        <v>91</v>
      </c>
      <c r="B2561" t="s">
        <v>93</v>
      </c>
      <c r="C2561">
        <v>1</v>
      </c>
      <c r="D2561">
        <v>5</v>
      </c>
      <c r="E2561">
        <v>24</v>
      </c>
      <c r="F2561">
        <v>60</v>
      </c>
      <c r="G2561" s="1">
        <f t="shared" si="156"/>
        <v>0.82758620689655171</v>
      </c>
      <c r="H2561" s="4">
        <f t="shared" si="157"/>
        <v>0</v>
      </c>
      <c r="I2561" s="5">
        <f>IF(OR(AND(F2561&gt;=50,G2561&gt;SUMIF(SeasonTotals!A$2:A$9,A2561,SeasonTotals!F$2:F$9)),AND(G2561&gt;0.885,F2561&gt;=50,D2561&lt;3)),1,0)</f>
        <v>0</v>
      </c>
      <c r="J2561" s="4">
        <f t="shared" si="158"/>
        <v>1</v>
      </c>
      <c r="K2561" s="5">
        <f t="shared" si="159"/>
        <v>0</v>
      </c>
    </row>
    <row r="2562" spans="1:11" x14ac:dyDescent="0.25">
      <c r="A2562" t="s">
        <v>91</v>
      </c>
      <c r="B2562" t="s">
        <v>94</v>
      </c>
      <c r="C2562">
        <v>1</v>
      </c>
      <c r="D2562">
        <v>0</v>
      </c>
      <c r="E2562">
        <v>12</v>
      </c>
      <c r="F2562">
        <v>45</v>
      </c>
      <c r="G2562" s="1">
        <f t="shared" ref="G2562:G2625" si="160">E2562/MAX(1,SUM(D2562:E2562))</f>
        <v>1</v>
      </c>
      <c r="H2562" s="4">
        <f t="shared" ref="H2562:H2625" si="161">IF(AND(F2562&gt;=50,OR(G2562&gt;0.913,AND(G2562&gt;0.885,D2562&lt;3))),1,0)</f>
        <v>0</v>
      </c>
      <c r="I2562" s="5">
        <f>IF(OR(AND(F2562&gt;=50,G2562&gt;SUMIF(SeasonTotals!A$2:A$9,A2562,SeasonTotals!F$2:F$9)),AND(G2562&gt;0.885,F2562&gt;=50,D2562&lt;3)),1,0)</f>
        <v>0</v>
      </c>
      <c r="J2562" s="4">
        <f t="shared" ref="J2562:J2625" si="162">IF(G2562&lt;0.85,1,0)</f>
        <v>0</v>
      </c>
      <c r="K2562" s="5">
        <f t="shared" ref="K2562:K2625" si="163">IF(F2562&lt;55,1,0)</f>
        <v>1</v>
      </c>
    </row>
    <row r="2563" spans="1:11" x14ac:dyDescent="0.25">
      <c r="A2563" t="s">
        <v>91</v>
      </c>
      <c r="B2563" t="s">
        <v>94</v>
      </c>
      <c r="C2563">
        <v>1</v>
      </c>
      <c r="D2563">
        <v>4</v>
      </c>
      <c r="E2563">
        <v>39</v>
      </c>
      <c r="F2563">
        <v>65</v>
      </c>
      <c r="G2563" s="1">
        <f t="shared" si="160"/>
        <v>0.90697674418604646</v>
      </c>
      <c r="H2563" s="4">
        <f t="shared" si="161"/>
        <v>0</v>
      </c>
      <c r="I2563" s="5">
        <f>IF(OR(AND(F2563&gt;=50,G2563&gt;SUMIF(SeasonTotals!A$2:A$9,A2563,SeasonTotals!F$2:F$9)),AND(G2563&gt;0.885,F2563&gt;=50,D2563&lt;3)),1,0)</f>
        <v>0</v>
      </c>
      <c r="J2563" s="4">
        <f t="shared" si="162"/>
        <v>0</v>
      </c>
      <c r="K2563" s="5">
        <f t="shared" si="163"/>
        <v>0</v>
      </c>
    </row>
    <row r="2564" spans="1:11" x14ac:dyDescent="0.25">
      <c r="A2564" t="s">
        <v>91</v>
      </c>
      <c r="B2564" t="s">
        <v>94</v>
      </c>
      <c r="C2564">
        <v>1</v>
      </c>
      <c r="D2564">
        <v>4</v>
      </c>
      <c r="E2564">
        <v>25</v>
      </c>
      <c r="F2564">
        <v>57</v>
      </c>
      <c r="G2564" s="1">
        <f t="shared" si="160"/>
        <v>0.86206896551724133</v>
      </c>
      <c r="H2564" s="4">
        <f t="shared" si="161"/>
        <v>0</v>
      </c>
      <c r="I2564" s="5">
        <f>IF(OR(AND(F2564&gt;=50,G2564&gt;SUMIF(SeasonTotals!A$2:A$9,A2564,SeasonTotals!F$2:F$9)),AND(G2564&gt;0.885,F2564&gt;=50,D2564&lt;3)),1,0)</f>
        <v>0</v>
      </c>
      <c r="J2564" s="4">
        <f t="shared" si="162"/>
        <v>0</v>
      </c>
      <c r="K2564" s="5">
        <f t="shared" si="163"/>
        <v>0</v>
      </c>
    </row>
    <row r="2565" spans="1:11" x14ac:dyDescent="0.25">
      <c r="A2565" t="s">
        <v>91</v>
      </c>
      <c r="B2565" t="s">
        <v>14</v>
      </c>
      <c r="C2565">
        <v>1</v>
      </c>
      <c r="D2565">
        <v>1</v>
      </c>
      <c r="E2565">
        <v>9</v>
      </c>
      <c r="F2565">
        <v>60</v>
      </c>
      <c r="G2565" s="1">
        <f t="shared" si="160"/>
        <v>0.9</v>
      </c>
      <c r="H2565" s="4">
        <f t="shared" si="161"/>
        <v>1</v>
      </c>
      <c r="I2565" s="5">
        <f>IF(OR(AND(F2565&gt;=50,G2565&gt;SUMIF(SeasonTotals!A$2:A$9,A2565,SeasonTotals!F$2:F$9)),AND(G2565&gt;0.885,F2565&gt;=50,D2565&lt;3)),1,0)</f>
        <v>1</v>
      </c>
      <c r="J2565" s="4">
        <f t="shared" si="162"/>
        <v>0</v>
      </c>
      <c r="K2565" s="5">
        <f t="shared" si="163"/>
        <v>0</v>
      </c>
    </row>
    <row r="2566" spans="1:11" x14ac:dyDescent="0.25">
      <c r="A2566" t="s">
        <v>91</v>
      </c>
      <c r="B2566" t="s">
        <v>14</v>
      </c>
      <c r="C2566">
        <v>1</v>
      </c>
      <c r="D2566">
        <v>3</v>
      </c>
      <c r="E2566">
        <v>34</v>
      </c>
      <c r="F2566">
        <v>64</v>
      </c>
      <c r="G2566" s="1">
        <f t="shared" si="160"/>
        <v>0.91891891891891897</v>
      </c>
      <c r="H2566" s="4">
        <f t="shared" si="161"/>
        <v>1</v>
      </c>
      <c r="I2566" s="5">
        <f>IF(OR(AND(F2566&gt;=50,G2566&gt;SUMIF(SeasonTotals!A$2:A$9,A2566,SeasonTotals!F$2:F$9)),AND(G2566&gt;0.885,F2566&gt;=50,D2566&lt;3)),1,0)</f>
        <v>1</v>
      </c>
      <c r="J2566" s="4">
        <f t="shared" si="162"/>
        <v>0</v>
      </c>
      <c r="K2566" s="5">
        <f t="shared" si="163"/>
        <v>0</v>
      </c>
    </row>
    <row r="2567" spans="1:11" x14ac:dyDescent="0.25">
      <c r="A2567" t="s">
        <v>91</v>
      </c>
      <c r="B2567" t="s">
        <v>14</v>
      </c>
      <c r="C2567">
        <v>1</v>
      </c>
      <c r="D2567">
        <v>2</v>
      </c>
      <c r="E2567">
        <v>42</v>
      </c>
      <c r="F2567">
        <v>64</v>
      </c>
      <c r="G2567" s="1">
        <f t="shared" si="160"/>
        <v>0.95454545454545459</v>
      </c>
      <c r="H2567" s="4">
        <f t="shared" si="161"/>
        <v>1</v>
      </c>
      <c r="I2567" s="5">
        <f>IF(OR(AND(F2567&gt;=50,G2567&gt;SUMIF(SeasonTotals!A$2:A$9,A2567,SeasonTotals!F$2:F$9)),AND(G2567&gt;0.885,F2567&gt;=50,D2567&lt;3)),1,0)</f>
        <v>1</v>
      </c>
      <c r="J2567" s="4">
        <f t="shared" si="162"/>
        <v>0</v>
      </c>
      <c r="K2567" s="5">
        <f t="shared" si="163"/>
        <v>0</v>
      </c>
    </row>
    <row r="2568" spans="1:11" x14ac:dyDescent="0.25">
      <c r="A2568" t="s">
        <v>91</v>
      </c>
      <c r="B2568" t="s">
        <v>14</v>
      </c>
      <c r="C2568">
        <v>1</v>
      </c>
      <c r="D2568">
        <v>2</v>
      </c>
      <c r="E2568">
        <v>32</v>
      </c>
      <c r="F2568">
        <v>60</v>
      </c>
      <c r="G2568" s="1">
        <f t="shared" si="160"/>
        <v>0.94117647058823528</v>
      </c>
      <c r="H2568" s="4">
        <f t="shared" si="161"/>
        <v>1</v>
      </c>
      <c r="I2568" s="5">
        <f>IF(OR(AND(F2568&gt;=50,G2568&gt;SUMIF(SeasonTotals!A$2:A$9,A2568,SeasonTotals!F$2:F$9)),AND(G2568&gt;0.885,F2568&gt;=50,D2568&lt;3)),1,0)</f>
        <v>1</v>
      </c>
      <c r="J2568" s="4">
        <f t="shared" si="162"/>
        <v>0</v>
      </c>
      <c r="K2568" s="5">
        <f t="shared" si="163"/>
        <v>0</v>
      </c>
    </row>
    <row r="2569" spans="1:11" x14ac:dyDescent="0.25">
      <c r="A2569" t="s">
        <v>91</v>
      </c>
      <c r="B2569" t="s">
        <v>14</v>
      </c>
      <c r="C2569">
        <v>1</v>
      </c>
      <c r="D2569">
        <v>1</v>
      </c>
      <c r="E2569">
        <v>28</v>
      </c>
      <c r="F2569">
        <v>60</v>
      </c>
      <c r="G2569" s="1">
        <f t="shared" si="160"/>
        <v>0.96551724137931039</v>
      </c>
      <c r="H2569" s="4">
        <f t="shared" si="161"/>
        <v>1</v>
      </c>
      <c r="I2569" s="5">
        <f>IF(OR(AND(F2569&gt;=50,G2569&gt;SUMIF(SeasonTotals!A$2:A$9,A2569,SeasonTotals!F$2:F$9)),AND(G2569&gt;0.885,F2569&gt;=50,D2569&lt;3)),1,0)</f>
        <v>1</v>
      </c>
      <c r="J2569" s="4">
        <f t="shared" si="162"/>
        <v>0</v>
      </c>
      <c r="K2569" s="5">
        <f t="shared" si="163"/>
        <v>0</v>
      </c>
    </row>
    <row r="2570" spans="1:11" x14ac:dyDescent="0.25">
      <c r="A2570" t="s">
        <v>91</v>
      </c>
      <c r="B2570" t="s">
        <v>14</v>
      </c>
      <c r="C2570">
        <v>1</v>
      </c>
      <c r="D2570">
        <v>2</v>
      </c>
      <c r="E2570">
        <v>34</v>
      </c>
      <c r="F2570">
        <v>60</v>
      </c>
      <c r="G2570" s="1">
        <f t="shared" si="160"/>
        <v>0.94444444444444442</v>
      </c>
      <c r="H2570" s="4">
        <f t="shared" si="161"/>
        <v>1</v>
      </c>
      <c r="I2570" s="5">
        <f>IF(OR(AND(F2570&gt;=50,G2570&gt;SUMIF(SeasonTotals!A$2:A$9,A2570,SeasonTotals!F$2:F$9)),AND(G2570&gt;0.885,F2570&gt;=50,D2570&lt;3)),1,0)</f>
        <v>1</v>
      </c>
      <c r="J2570" s="4">
        <f t="shared" si="162"/>
        <v>0</v>
      </c>
      <c r="K2570" s="5">
        <f t="shared" si="163"/>
        <v>0</v>
      </c>
    </row>
    <row r="2571" spans="1:11" x14ac:dyDescent="0.25">
      <c r="A2571" t="s">
        <v>91</v>
      </c>
      <c r="B2571" t="s">
        <v>14</v>
      </c>
      <c r="C2571">
        <v>1</v>
      </c>
      <c r="D2571">
        <v>1</v>
      </c>
      <c r="E2571">
        <v>13</v>
      </c>
      <c r="F2571">
        <v>20</v>
      </c>
      <c r="G2571" s="1">
        <f t="shared" si="160"/>
        <v>0.9285714285714286</v>
      </c>
      <c r="H2571" s="4">
        <f t="shared" si="161"/>
        <v>0</v>
      </c>
      <c r="I2571" s="5">
        <f>IF(OR(AND(F2571&gt;=50,G2571&gt;SUMIF(SeasonTotals!A$2:A$9,A2571,SeasonTotals!F$2:F$9)),AND(G2571&gt;0.885,F2571&gt;=50,D2571&lt;3)),1,0)</f>
        <v>0</v>
      </c>
      <c r="J2571" s="4">
        <f t="shared" si="162"/>
        <v>0</v>
      </c>
      <c r="K2571" s="5">
        <f t="shared" si="163"/>
        <v>1</v>
      </c>
    </row>
    <row r="2572" spans="1:11" x14ac:dyDescent="0.25">
      <c r="A2572" t="s">
        <v>91</v>
      </c>
      <c r="B2572" t="s">
        <v>14</v>
      </c>
      <c r="C2572">
        <v>1</v>
      </c>
      <c r="D2572">
        <v>3</v>
      </c>
      <c r="E2572">
        <v>28</v>
      </c>
      <c r="F2572">
        <v>58</v>
      </c>
      <c r="G2572" s="1">
        <f t="shared" si="160"/>
        <v>0.90322580645161288</v>
      </c>
      <c r="H2572" s="4">
        <f t="shared" si="161"/>
        <v>0</v>
      </c>
      <c r="I2572" s="5">
        <f>IF(OR(AND(F2572&gt;=50,G2572&gt;SUMIF(SeasonTotals!A$2:A$9,A2572,SeasonTotals!F$2:F$9)),AND(G2572&gt;0.885,F2572&gt;=50,D2572&lt;3)),1,0)</f>
        <v>0</v>
      </c>
      <c r="J2572" s="4">
        <f t="shared" si="162"/>
        <v>0</v>
      </c>
      <c r="K2572" s="5">
        <f t="shared" si="163"/>
        <v>0</v>
      </c>
    </row>
    <row r="2573" spans="1:11" x14ac:dyDescent="0.25">
      <c r="A2573" t="s">
        <v>91</v>
      </c>
      <c r="B2573" t="s">
        <v>14</v>
      </c>
      <c r="C2573">
        <v>1</v>
      </c>
      <c r="D2573">
        <v>7</v>
      </c>
      <c r="E2573">
        <v>21</v>
      </c>
      <c r="F2573">
        <v>60</v>
      </c>
      <c r="G2573" s="1">
        <f t="shared" si="160"/>
        <v>0.75</v>
      </c>
      <c r="H2573" s="4">
        <f t="shared" si="161"/>
        <v>0</v>
      </c>
      <c r="I2573" s="5">
        <f>IF(OR(AND(F2573&gt;=50,G2573&gt;SUMIF(SeasonTotals!A$2:A$9,A2573,SeasonTotals!F$2:F$9)),AND(G2573&gt;0.885,F2573&gt;=50,D2573&lt;3)),1,0)</f>
        <v>0</v>
      </c>
      <c r="J2573" s="4">
        <f t="shared" si="162"/>
        <v>1</v>
      </c>
      <c r="K2573" s="5">
        <f t="shared" si="163"/>
        <v>0</v>
      </c>
    </row>
    <row r="2574" spans="1:11" x14ac:dyDescent="0.25">
      <c r="A2574" t="s">
        <v>91</v>
      </c>
      <c r="B2574" t="s">
        <v>14</v>
      </c>
      <c r="C2574">
        <v>1</v>
      </c>
      <c r="D2574">
        <v>3</v>
      </c>
      <c r="E2574">
        <v>28</v>
      </c>
      <c r="F2574">
        <v>60</v>
      </c>
      <c r="G2574" s="1">
        <f t="shared" si="160"/>
        <v>0.90322580645161288</v>
      </c>
      <c r="H2574" s="4">
        <f t="shared" si="161"/>
        <v>0</v>
      </c>
      <c r="I2574" s="5">
        <f>IF(OR(AND(F2574&gt;=50,G2574&gt;SUMIF(SeasonTotals!A$2:A$9,A2574,SeasonTotals!F$2:F$9)),AND(G2574&gt;0.885,F2574&gt;=50,D2574&lt;3)),1,0)</f>
        <v>0</v>
      </c>
      <c r="J2574" s="4">
        <f t="shared" si="162"/>
        <v>0</v>
      </c>
      <c r="K2574" s="5">
        <f t="shared" si="163"/>
        <v>0</v>
      </c>
    </row>
    <row r="2575" spans="1:11" x14ac:dyDescent="0.25">
      <c r="A2575" t="s">
        <v>91</v>
      </c>
      <c r="B2575" t="s">
        <v>14</v>
      </c>
      <c r="C2575">
        <v>1</v>
      </c>
      <c r="D2575">
        <v>2</v>
      </c>
      <c r="E2575">
        <v>27</v>
      </c>
      <c r="F2575">
        <v>60</v>
      </c>
      <c r="G2575" s="1">
        <f t="shared" si="160"/>
        <v>0.93103448275862066</v>
      </c>
      <c r="H2575" s="4">
        <f t="shared" si="161"/>
        <v>1</v>
      </c>
      <c r="I2575" s="5">
        <f>IF(OR(AND(F2575&gt;=50,G2575&gt;SUMIF(SeasonTotals!A$2:A$9,A2575,SeasonTotals!F$2:F$9)),AND(G2575&gt;0.885,F2575&gt;=50,D2575&lt;3)),1,0)</f>
        <v>1</v>
      </c>
      <c r="J2575" s="4">
        <f t="shared" si="162"/>
        <v>0</v>
      </c>
      <c r="K2575" s="5">
        <f t="shared" si="163"/>
        <v>0</v>
      </c>
    </row>
    <row r="2576" spans="1:11" x14ac:dyDescent="0.25">
      <c r="A2576" t="s">
        <v>91</v>
      </c>
      <c r="B2576" t="s">
        <v>14</v>
      </c>
      <c r="C2576">
        <v>1</v>
      </c>
      <c r="D2576">
        <v>1</v>
      </c>
      <c r="E2576">
        <v>19</v>
      </c>
      <c r="F2576">
        <v>60</v>
      </c>
      <c r="G2576" s="1">
        <f t="shared" si="160"/>
        <v>0.95</v>
      </c>
      <c r="H2576" s="4">
        <f t="shared" si="161"/>
        <v>1</v>
      </c>
      <c r="I2576" s="5">
        <f>IF(OR(AND(F2576&gt;=50,G2576&gt;SUMIF(SeasonTotals!A$2:A$9,A2576,SeasonTotals!F$2:F$9)),AND(G2576&gt;0.885,F2576&gt;=50,D2576&lt;3)),1,0)</f>
        <v>1</v>
      </c>
      <c r="J2576" s="4">
        <f t="shared" si="162"/>
        <v>0</v>
      </c>
      <c r="K2576" s="5">
        <f t="shared" si="163"/>
        <v>0</v>
      </c>
    </row>
    <row r="2577" spans="1:11" x14ac:dyDescent="0.25">
      <c r="A2577" t="s">
        <v>91</v>
      </c>
      <c r="B2577" t="s">
        <v>14</v>
      </c>
      <c r="C2577">
        <v>1</v>
      </c>
      <c r="D2577">
        <v>1</v>
      </c>
      <c r="E2577">
        <v>33</v>
      </c>
      <c r="F2577">
        <v>60</v>
      </c>
      <c r="G2577" s="1">
        <f t="shared" si="160"/>
        <v>0.97058823529411764</v>
      </c>
      <c r="H2577" s="4">
        <f t="shared" si="161"/>
        <v>1</v>
      </c>
      <c r="I2577" s="5">
        <f>IF(OR(AND(F2577&gt;=50,G2577&gt;SUMIF(SeasonTotals!A$2:A$9,A2577,SeasonTotals!F$2:F$9)),AND(G2577&gt;0.885,F2577&gt;=50,D2577&lt;3)),1,0)</f>
        <v>1</v>
      </c>
      <c r="J2577" s="4">
        <f t="shared" si="162"/>
        <v>0</v>
      </c>
      <c r="K2577" s="5">
        <f t="shared" si="163"/>
        <v>0</v>
      </c>
    </row>
    <row r="2578" spans="1:11" x14ac:dyDescent="0.25">
      <c r="A2578" t="s">
        <v>91</v>
      </c>
      <c r="B2578" t="s">
        <v>14</v>
      </c>
      <c r="C2578">
        <v>1</v>
      </c>
      <c r="D2578">
        <v>1</v>
      </c>
      <c r="E2578">
        <v>32</v>
      </c>
      <c r="F2578">
        <v>60</v>
      </c>
      <c r="G2578" s="1">
        <f t="shared" si="160"/>
        <v>0.96969696969696972</v>
      </c>
      <c r="H2578" s="4">
        <f t="shared" si="161"/>
        <v>1</v>
      </c>
      <c r="I2578" s="5">
        <f>IF(OR(AND(F2578&gt;=50,G2578&gt;SUMIF(SeasonTotals!A$2:A$9,A2578,SeasonTotals!F$2:F$9)),AND(G2578&gt;0.885,F2578&gt;=50,D2578&lt;3)),1,0)</f>
        <v>1</v>
      </c>
      <c r="J2578" s="4">
        <f t="shared" si="162"/>
        <v>0</v>
      </c>
      <c r="K2578" s="5">
        <f t="shared" si="163"/>
        <v>0</v>
      </c>
    </row>
    <row r="2579" spans="1:11" x14ac:dyDescent="0.25">
      <c r="A2579" t="s">
        <v>91</v>
      </c>
      <c r="B2579" t="s">
        <v>14</v>
      </c>
      <c r="C2579">
        <v>1</v>
      </c>
      <c r="D2579">
        <v>4</v>
      </c>
      <c r="E2579">
        <v>35</v>
      </c>
      <c r="F2579">
        <v>65</v>
      </c>
      <c r="G2579" s="1">
        <f t="shared" si="160"/>
        <v>0.89743589743589747</v>
      </c>
      <c r="H2579" s="4">
        <f t="shared" si="161"/>
        <v>0</v>
      </c>
      <c r="I2579" s="5">
        <f>IF(OR(AND(F2579&gt;=50,G2579&gt;SUMIF(SeasonTotals!A$2:A$9,A2579,SeasonTotals!F$2:F$9)),AND(G2579&gt;0.885,F2579&gt;=50,D2579&lt;3)),1,0)</f>
        <v>0</v>
      </c>
      <c r="J2579" s="4">
        <f t="shared" si="162"/>
        <v>0</v>
      </c>
      <c r="K2579" s="5">
        <f t="shared" si="163"/>
        <v>0</v>
      </c>
    </row>
    <row r="2580" spans="1:11" x14ac:dyDescent="0.25">
      <c r="A2580" t="s">
        <v>91</v>
      </c>
      <c r="B2580" t="s">
        <v>14</v>
      </c>
      <c r="C2580">
        <v>1</v>
      </c>
      <c r="D2580">
        <v>3</v>
      </c>
      <c r="E2580">
        <v>10</v>
      </c>
      <c r="F2580">
        <v>40</v>
      </c>
      <c r="G2580" s="1">
        <f t="shared" si="160"/>
        <v>0.76923076923076927</v>
      </c>
      <c r="H2580" s="4">
        <f t="shared" si="161"/>
        <v>0</v>
      </c>
      <c r="I2580" s="5">
        <f>IF(OR(AND(F2580&gt;=50,G2580&gt;SUMIF(SeasonTotals!A$2:A$9,A2580,SeasonTotals!F$2:F$9)),AND(G2580&gt;0.885,F2580&gt;=50,D2580&lt;3)),1,0)</f>
        <v>0</v>
      </c>
      <c r="J2580" s="4">
        <f t="shared" si="162"/>
        <v>1</v>
      </c>
      <c r="K2580" s="5">
        <f t="shared" si="163"/>
        <v>1</v>
      </c>
    </row>
    <row r="2581" spans="1:11" x14ac:dyDescent="0.25">
      <c r="A2581" t="s">
        <v>91</v>
      </c>
      <c r="B2581" t="s">
        <v>14</v>
      </c>
      <c r="C2581">
        <v>1</v>
      </c>
      <c r="D2581">
        <v>4</v>
      </c>
      <c r="E2581">
        <v>23</v>
      </c>
      <c r="F2581">
        <v>60</v>
      </c>
      <c r="G2581" s="1">
        <f t="shared" si="160"/>
        <v>0.85185185185185186</v>
      </c>
      <c r="H2581" s="4">
        <f t="shared" si="161"/>
        <v>0</v>
      </c>
      <c r="I2581" s="5">
        <f>IF(OR(AND(F2581&gt;=50,G2581&gt;SUMIF(SeasonTotals!A$2:A$9,A2581,SeasonTotals!F$2:F$9)),AND(G2581&gt;0.885,F2581&gt;=50,D2581&lt;3)),1,0)</f>
        <v>0</v>
      </c>
      <c r="J2581" s="4">
        <f t="shared" si="162"/>
        <v>0</v>
      </c>
      <c r="K2581" s="5">
        <f t="shared" si="163"/>
        <v>0</v>
      </c>
    </row>
    <row r="2582" spans="1:11" x14ac:dyDescent="0.25">
      <c r="A2582" t="s">
        <v>91</v>
      </c>
      <c r="B2582" t="s">
        <v>14</v>
      </c>
      <c r="C2582">
        <v>1</v>
      </c>
      <c r="D2582">
        <v>5</v>
      </c>
      <c r="E2582">
        <v>30</v>
      </c>
      <c r="F2582">
        <v>60</v>
      </c>
      <c r="G2582" s="1">
        <f t="shared" si="160"/>
        <v>0.8571428571428571</v>
      </c>
      <c r="H2582" s="4">
        <f t="shared" si="161"/>
        <v>0</v>
      </c>
      <c r="I2582" s="5">
        <f>IF(OR(AND(F2582&gt;=50,G2582&gt;SUMIF(SeasonTotals!A$2:A$9,A2582,SeasonTotals!F$2:F$9)),AND(G2582&gt;0.885,F2582&gt;=50,D2582&lt;3)),1,0)</f>
        <v>0</v>
      </c>
      <c r="J2582" s="4">
        <f t="shared" si="162"/>
        <v>0</v>
      </c>
      <c r="K2582" s="5">
        <f t="shared" si="163"/>
        <v>0</v>
      </c>
    </row>
    <row r="2583" spans="1:11" x14ac:dyDescent="0.25">
      <c r="A2583" t="s">
        <v>91</v>
      </c>
      <c r="B2583" t="s">
        <v>14</v>
      </c>
      <c r="C2583">
        <v>1</v>
      </c>
      <c r="D2583">
        <v>4</v>
      </c>
      <c r="E2583">
        <v>34</v>
      </c>
      <c r="F2583">
        <v>60</v>
      </c>
      <c r="G2583" s="1">
        <f t="shared" si="160"/>
        <v>0.89473684210526316</v>
      </c>
      <c r="H2583" s="4">
        <f t="shared" si="161"/>
        <v>0</v>
      </c>
      <c r="I2583" s="5">
        <f>IF(OR(AND(F2583&gt;=50,G2583&gt;SUMIF(SeasonTotals!A$2:A$9,A2583,SeasonTotals!F$2:F$9)),AND(G2583&gt;0.885,F2583&gt;=50,D2583&lt;3)),1,0)</f>
        <v>0</v>
      </c>
      <c r="J2583" s="4">
        <f t="shared" si="162"/>
        <v>0</v>
      </c>
      <c r="K2583" s="5">
        <f t="shared" si="163"/>
        <v>0</v>
      </c>
    </row>
    <row r="2584" spans="1:11" x14ac:dyDescent="0.25">
      <c r="A2584" t="s">
        <v>91</v>
      </c>
      <c r="B2584" t="s">
        <v>15</v>
      </c>
      <c r="C2584">
        <v>1</v>
      </c>
      <c r="D2584">
        <v>0</v>
      </c>
      <c r="E2584">
        <v>21</v>
      </c>
      <c r="F2584">
        <v>60</v>
      </c>
      <c r="G2584" s="1">
        <f t="shared" si="160"/>
        <v>1</v>
      </c>
      <c r="H2584" s="4">
        <f t="shared" si="161"/>
        <v>1</v>
      </c>
      <c r="I2584" s="5">
        <f>IF(OR(AND(F2584&gt;=50,G2584&gt;SUMIF(SeasonTotals!A$2:A$9,A2584,SeasonTotals!F$2:F$9)),AND(G2584&gt;0.885,F2584&gt;=50,D2584&lt;3)),1,0)</f>
        <v>1</v>
      </c>
      <c r="J2584" s="4">
        <f t="shared" si="162"/>
        <v>0</v>
      </c>
      <c r="K2584" s="5">
        <f t="shared" si="163"/>
        <v>0</v>
      </c>
    </row>
    <row r="2585" spans="1:11" x14ac:dyDescent="0.25">
      <c r="A2585" t="s">
        <v>91</v>
      </c>
      <c r="B2585" t="s">
        <v>15</v>
      </c>
      <c r="C2585">
        <v>1</v>
      </c>
      <c r="D2585">
        <v>0</v>
      </c>
      <c r="E2585">
        <v>22</v>
      </c>
      <c r="F2585">
        <v>59</v>
      </c>
      <c r="G2585" s="1">
        <f t="shared" si="160"/>
        <v>1</v>
      </c>
      <c r="H2585" s="4">
        <f t="shared" si="161"/>
        <v>1</v>
      </c>
      <c r="I2585" s="5">
        <f>IF(OR(AND(F2585&gt;=50,G2585&gt;SUMIF(SeasonTotals!A$2:A$9,A2585,SeasonTotals!F$2:F$9)),AND(G2585&gt;0.885,F2585&gt;=50,D2585&lt;3)),1,0)</f>
        <v>1</v>
      </c>
      <c r="J2585" s="4">
        <f t="shared" si="162"/>
        <v>0</v>
      </c>
      <c r="K2585" s="5">
        <f t="shared" si="163"/>
        <v>0</v>
      </c>
    </row>
    <row r="2586" spans="1:11" x14ac:dyDescent="0.25">
      <c r="A2586" t="s">
        <v>91</v>
      </c>
      <c r="B2586" t="s">
        <v>15</v>
      </c>
      <c r="C2586">
        <v>1</v>
      </c>
      <c r="D2586">
        <v>1</v>
      </c>
      <c r="E2586">
        <v>23</v>
      </c>
      <c r="F2586">
        <v>60</v>
      </c>
      <c r="G2586" s="1">
        <f t="shared" si="160"/>
        <v>0.95833333333333337</v>
      </c>
      <c r="H2586" s="4">
        <f t="shared" si="161"/>
        <v>1</v>
      </c>
      <c r="I2586" s="5">
        <f>IF(OR(AND(F2586&gt;=50,G2586&gt;SUMIF(SeasonTotals!A$2:A$9,A2586,SeasonTotals!F$2:F$9)),AND(G2586&gt;0.885,F2586&gt;=50,D2586&lt;3)),1,0)</f>
        <v>1</v>
      </c>
      <c r="J2586" s="4">
        <f t="shared" si="162"/>
        <v>0</v>
      </c>
      <c r="K2586" s="5">
        <f t="shared" si="163"/>
        <v>0</v>
      </c>
    </row>
    <row r="2587" spans="1:11" x14ac:dyDescent="0.25">
      <c r="A2587" t="s">
        <v>91</v>
      </c>
      <c r="B2587" t="s">
        <v>15</v>
      </c>
      <c r="C2587">
        <v>1</v>
      </c>
      <c r="D2587">
        <v>3</v>
      </c>
      <c r="E2587">
        <v>26</v>
      </c>
      <c r="F2587">
        <v>60</v>
      </c>
      <c r="G2587" s="1">
        <f t="shared" si="160"/>
        <v>0.89655172413793105</v>
      </c>
      <c r="H2587" s="4">
        <f t="shared" si="161"/>
        <v>0</v>
      </c>
      <c r="I2587" s="5">
        <f>IF(OR(AND(F2587&gt;=50,G2587&gt;SUMIF(SeasonTotals!A$2:A$9,A2587,SeasonTotals!F$2:F$9)),AND(G2587&gt;0.885,F2587&gt;=50,D2587&lt;3)),1,0)</f>
        <v>0</v>
      </c>
      <c r="J2587" s="4">
        <f t="shared" si="162"/>
        <v>0</v>
      </c>
      <c r="K2587" s="5">
        <f t="shared" si="163"/>
        <v>0</v>
      </c>
    </row>
    <row r="2588" spans="1:11" x14ac:dyDescent="0.25">
      <c r="A2588" t="s">
        <v>91</v>
      </c>
      <c r="B2588" t="s">
        <v>15</v>
      </c>
      <c r="C2588">
        <v>1</v>
      </c>
      <c r="D2588">
        <v>4</v>
      </c>
      <c r="E2588">
        <v>25</v>
      </c>
      <c r="F2588">
        <v>62</v>
      </c>
      <c r="G2588" s="1">
        <f t="shared" si="160"/>
        <v>0.86206896551724133</v>
      </c>
      <c r="H2588" s="4">
        <f t="shared" si="161"/>
        <v>0</v>
      </c>
      <c r="I2588" s="5">
        <f>IF(OR(AND(F2588&gt;=50,G2588&gt;SUMIF(SeasonTotals!A$2:A$9,A2588,SeasonTotals!F$2:F$9)),AND(G2588&gt;0.885,F2588&gt;=50,D2588&lt;3)),1,0)</f>
        <v>0</v>
      </c>
      <c r="J2588" s="4">
        <f t="shared" si="162"/>
        <v>0</v>
      </c>
      <c r="K2588" s="5">
        <f t="shared" si="163"/>
        <v>0</v>
      </c>
    </row>
    <row r="2589" spans="1:11" x14ac:dyDescent="0.25">
      <c r="A2589" t="s">
        <v>91</v>
      </c>
      <c r="B2589" t="s">
        <v>15</v>
      </c>
      <c r="C2589">
        <v>1</v>
      </c>
      <c r="D2589">
        <v>1</v>
      </c>
      <c r="E2589">
        <v>23</v>
      </c>
      <c r="F2589">
        <v>60</v>
      </c>
      <c r="G2589" s="1">
        <f t="shared" si="160"/>
        <v>0.95833333333333337</v>
      </c>
      <c r="H2589" s="4">
        <f t="shared" si="161"/>
        <v>1</v>
      </c>
      <c r="I2589" s="5">
        <f>IF(OR(AND(F2589&gt;=50,G2589&gt;SUMIF(SeasonTotals!A$2:A$9,A2589,SeasonTotals!F$2:F$9)),AND(G2589&gt;0.885,F2589&gt;=50,D2589&lt;3)),1,0)</f>
        <v>1</v>
      </c>
      <c r="J2589" s="4">
        <f t="shared" si="162"/>
        <v>0</v>
      </c>
      <c r="K2589" s="5">
        <f t="shared" si="163"/>
        <v>0</v>
      </c>
    </row>
    <row r="2590" spans="1:11" x14ac:dyDescent="0.25">
      <c r="A2590" t="s">
        <v>91</v>
      </c>
      <c r="B2590" t="s">
        <v>15</v>
      </c>
      <c r="C2590">
        <v>1</v>
      </c>
      <c r="D2590">
        <v>5</v>
      </c>
      <c r="E2590">
        <v>28</v>
      </c>
      <c r="F2590">
        <v>60</v>
      </c>
      <c r="G2590" s="1">
        <f t="shared" si="160"/>
        <v>0.84848484848484851</v>
      </c>
      <c r="H2590" s="4">
        <f t="shared" si="161"/>
        <v>0</v>
      </c>
      <c r="I2590" s="5">
        <f>IF(OR(AND(F2590&gt;=50,G2590&gt;SUMIF(SeasonTotals!A$2:A$9,A2590,SeasonTotals!F$2:F$9)),AND(G2590&gt;0.885,F2590&gt;=50,D2590&lt;3)),1,0)</f>
        <v>0</v>
      </c>
      <c r="J2590" s="4">
        <f t="shared" si="162"/>
        <v>1</v>
      </c>
      <c r="K2590" s="5">
        <f t="shared" si="163"/>
        <v>0</v>
      </c>
    </row>
    <row r="2591" spans="1:11" x14ac:dyDescent="0.25">
      <c r="A2591" t="s">
        <v>91</v>
      </c>
      <c r="B2591" t="s">
        <v>15</v>
      </c>
      <c r="C2591">
        <v>1</v>
      </c>
      <c r="D2591">
        <v>1</v>
      </c>
      <c r="E2591">
        <v>32</v>
      </c>
      <c r="F2591">
        <v>59</v>
      </c>
      <c r="G2591" s="1">
        <f t="shared" si="160"/>
        <v>0.96969696969696972</v>
      </c>
      <c r="H2591" s="4">
        <f t="shared" si="161"/>
        <v>1</v>
      </c>
      <c r="I2591" s="5">
        <f>IF(OR(AND(F2591&gt;=50,G2591&gt;SUMIF(SeasonTotals!A$2:A$9,A2591,SeasonTotals!F$2:F$9)),AND(G2591&gt;0.885,F2591&gt;=50,D2591&lt;3)),1,0)</f>
        <v>1</v>
      </c>
      <c r="J2591" s="4">
        <f t="shared" si="162"/>
        <v>0</v>
      </c>
      <c r="K2591" s="5">
        <f t="shared" si="163"/>
        <v>0</v>
      </c>
    </row>
    <row r="2592" spans="1:11" x14ac:dyDescent="0.25">
      <c r="A2592" t="s">
        <v>91</v>
      </c>
      <c r="B2592" t="s">
        <v>15</v>
      </c>
      <c r="C2592">
        <v>1</v>
      </c>
      <c r="D2592">
        <v>2</v>
      </c>
      <c r="E2592">
        <v>19</v>
      </c>
      <c r="F2592">
        <v>60</v>
      </c>
      <c r="G2592" s="1">
        <f t="shared" si="160"/>
        <v>0.90476190476190477</v>
      </c>
      <c r="H2592" s="4">
        <f t="shared" si="161"/>
        <v>1</v>
      </c>
      <c r="I2592" s="5">
        <f>IF(OR(AND(F2592&gt;=50,G2592&gt;SUMIF(SeasonTotals!A$2:A$9,A2592,SeasonTotals!F$2:F$9)),AND(G2592&gt;0.885,F2592&gt;=50,D2592&lt;3)),1,0)</f>
        <v>1</v>
      </c>
      <c r="J2592" s="4">
        <f t="shared" si="162"/>
        <v>0</v>
      </c>
      <c r="K2592" s="5">
        <f t="shared" si="163"/>
        <v>0</v>
      </c>
    </row>
    <row r="2593" spans="1:11" x14ac:dyDescent="0.25">
      <c r="A2593" t="s">
        <v>91</v>
      </c>
      <c r="B2593" t="s">
        <v>15</v>
      </c>
      <c r="C2593">
        <v>1</v>
      </c>
      <c r="D2593">
        <v>2</v>
      </c>
      <c r="E2593">
        <v>26</v>
      </c>
      <c r="F2593">
        <v>64</v>
      </c>
      <c r="G2593" s="1">
        <f t="shared" si="160"/>
        <v>0.9285714285714286</v>
      </c>
      <c r="H2593" s="4">
        <f t="shared" si="161"/>
        <v>1</v>
      </c>
      <c r="I2593" s="5">
        <f>IF(OR(AND(F2593&gt;=50,G2593&gt;SUMIF(SeasonTotals!A$2:A$9,A2593,SeasonTotals!F$2:F$9)),AND(G2593&gt;0.885,F2593&gt;=50,D2593&lt;3)),1,0)</f>
        <v>1</v>
      </c>
      <c r="J2593" s="4">
        <f t="shared" si="162"/>
        <v>0</v>
      </c>
      <c r="K2593" s="5">
        <f t="shared" si="163"/>
        <v>0</v>
      </c>
    </row>
    <row r="2594" spans="1:11" x14ac:dyDescent="0.25">
      <c r="A2594" t="s">
        <v>91</v>
      </c>
      <c r="B2594" t="s">
        <v>15</v>
      </c>
      <c r="C2594">
        <v>1</v>
      </c>
      <c r="D2594">
        <v>2</v>
      </c>
      <c r="E2594">
        <v>24</v>
      </c>
      <c r="F2594">
        <v>60</v>
      </c>
      <c r="G2594" s="1">
        <f t="shared" si="160"/>
        <v>0.92307692307692313</v>
      </c>
      <c r="H2594" s="4">
        <f t="shared" si="161"/>
        <v>1</v>
      </c>
      <c r="I2594" s="5">
        <f>IF(OR(AND(F2594&gt;=50,G2594&gt;SUMIF(SeasonTotals!A$2:A$9,A2594,SeasonTotals!F$2:F$9)),AND(G2594&gt;0.885,F2594&gt;=50,D2594&lt;3)),1,0)</f>
        <v>1</v>
      </c>
      <c r="J2594" s="4">
        <f t="shared" si="162"/>
        <v>0</v>
      </c>
      <c r="K2594" s="5">
        <f t="shared" si="163"/>
        <v>0</v>
      </c>
    </row>
    <row r="2595" spans="1:11" x14ac:dyDescent="0.25">
      <c r="A2595" t="s">
        <v>91</v>
      </c>
      <c r="B2595" t="s">
        <v>15</v>
      </c>
      <c r="C2595">
        <v>1</v>
      </c>
      <c r="D2595">
        <v>1</v>
      </c>
      <c r="E2595">
        <v>35</v>
      </c>
      <c r="F2595">
        <v>65</v>
      </c>
      <c r="G2595" s="1">
        <f t="shared" si="160"/>
        <v>0.97222222222222221</v>
      </c>
      <c r="H2595" s="4">
        <f t="shared" si="161"/>
        <v>1</v>
      </c>
      <c r="I2595" s="5">
        <f>IF(OR(AND(F2595&gt;=50,G2595&gt;SUMIF(SeasonTotals!A$2:A$9,A2595,SeasonTotals!F$2:F$9)),AND(G2595&gt;0.885,F2595&gt;=50,D2595&lt;3)),1,0)</f>
        <v>1</v>
      </c>
      <c r="J2595" s="4">
        <f t="shared" si="162"/>
        <v>0</v>
      </c>
      <c r="K2595" s="5">
        <f t="shared" si="163"/>
        <v>0</v>
      </c>
    </row>
    <row r="2596" spans="1:11" x14ac:dyDescent="0.25">
      <c r="A2596" t="s">
        <v>91</v>
      </c>
      <c r="B2596" t="s">
        <v>15</v>
      </c>
      <c r="C2596">
        <v>1</v>
      </c>
      <c r="D2596">
        <v>1</v>
      </c>
      <c r="E2596">
        <v>23</v>
      </c>
      <c r="F2596">
        <v>60</v>
      </c>
      <c r="G2596" s="1">
        <f t="shared" si="160"/>
        <v>0.95833333333333337</v>
      </c>
      <c r="H2596" s="4">
        <f t="shared" si="161"/>
        <v>1</v>
      </c>
      <c r="I2596" s="5">
        <f>IF(OR(AND(F2596&gt;=50,G2596&gt;SUMIF(SeasonTotals!A$2:A$9,A2596,SeasonTotals!F$2:F$9)),AND(G2596&gt;0.885,F2596&gt;=50,D2596&lt;3)),1,0)</f>
        <v>1</v>
      </c>
      <c r="J2596" s="4">
        <f t="shared" si="162"/>
        <v>0</v>
      </c>
      <c r="K2596" s="5">
        <f t="shared" si="163"/>
        <v>0</v>
      </c>
    </row>
    <row r="2597" spans="1:11" x14ac:dyDescent="0.25">
      <c r="A2597" t="s">
        <v>91</v>
      </c>
      <c r="B2597" t="s">
        <v>15</v>
      </c>
      <c r="C2597">
        <v>1</v>
      </c>
      <c r="D2597">
        <v>3</v>
      </c>
      <c r="E2597">
        <v>18</v>
      </c>
      <c r="F2597">
        <v>58</v>
      </c>
      <c r="G2597" s="1">
        <f t="shared" si="160"/>
        <v>0.8571428571428571</v>
      </c>
      <c r="H2597" s="4">
        <f t="shared" si="161"/>
        <v>0</v>
      </c>
      <c r="I2597" s="5">
        <f>IF(OR(AND(F2597&gt;=50,G2597&gt;SUMIF(SeasonTotals!A$2:A$9,A2597,SeasonTotals!F$2:F$9)),AND(G2597&gt;0.885,F2597&gt;=50,D2597&lt;3)),1,0)</f>
        <v>0</v>
      </c>
      <c r="J2597" s="4">
        <f t="shared" si="162"/>
        <v>0</v>
      </c>
      <c r="K2597" s="5">
        <f t="shared" si="163"/>
        <v>0</v>
      </c>
    </row>
    <row r="2598" spans="1:11" x14ac:dyDescent="0.25">
      <c r="A2598" t="s">
        <v>91</v>
      </c>
      <c r="B2598" t="s">
        <v>15</v>
      </c>
      <c r="C2598">
        <v>1</v>
      </c>
      <c r="D2598">
        <v>4</v>
      </c>
      <c r="E2598">
        <v>27</v>
      </c>
      <c r="F2598">
        <v>60</v>
      </c>
      <c r="G2598" s="1">
        <f t="shared" si="160"/>
        <v>0.87096774193548387</v>
      </c>
      <c r="H2598" s="4">
        <f t="shared" si="161"/>
        <v>0</v>
      </c>
      <c r="I2598" s="5">
        <f>IF(OR(AND(F2598&gt;=50,G2598&gt;SUMIF(SeasonTotals!A$2:A$9,A2598,SeasonTotals!F$2:F$9)),AND(G2598&gt;0.885,F2598&gt;=50,D2598&lt;3)),1,0)</f>
        <v>0</v>
      </c>
      <c r="J2598" s="4">
        <f t="shared" si="162"/>
        <v>0</v>
      </c>
      <c r="K2598" s="5">
        <f t="shared" si="163"/>
        <v>0</v>
      </c>
    </row>
    <row r="2599" spans="1:11" x14ac:dyDescent="0.25">
      <c r="A2599" t="s">
        <v>91</v>
      </c>
      <c r="B2599" t="s">
        <v>15</v>
      </c>
      <c r="C2599">
        <v>1</v>
      </c>
      <c r="D2599">
        <v>4</v>
      </c>
      <c r="E2599">
        <v>32</v>
      </c>
      <c r="F2599">
        <v>65</v>
      </c>
      <c r="G2599" s="1">
        <f t="shared" si="160"/>
        <v>0.88888888888888884</v>
      </c>
      <c r="H2599" s="4">
        <f t="shared" si="161"/>
        <v>0</v>
      </c>
      <c r="I2599" s="5">
        <f>IF(OR(AND(F2599&gt;=50,G2599&gt;SUMIF(SeasonTotals!A$2:A$9,A2599,SeasonTotals!F$2:F$9)),AND(G2599&gt;0.885,F2599&gt;=50,D2599&lt;3)),1,0)</f>
        <v>0</v>
      </c>
      <c r="J2599" s="4">
        <f t="shared" si="162"/>
        <v>0</v>
      </c>
      <c r="K2599" s="5">
        <f t="shared" si="163"/>
        <v>0</v>
      </c>
    </row>
    <row r="2600" spans="1:11" x14ac:dyDescent="0.25">
      <c r="A2600" t="s">
        <v>91</v>
      </c>
      <c r="B2600" t="s">
        <v>15</v>
      </c>
      <c r="C2600">
        <v>1</v>
      </c>
      <c r="D2600">
        <v>3</v>
      </c>
      <c r="E2600">
        <v>26</v>
      </c>
      <c r="F2600">
        <v>58</v>
      </c>
      <c r="G2600" s="1">
        <f t="shared" si="160"/>
        <v>0.89655172413793105</v>
      </c>
      <c r="H2600" s="4">
        <f t="shared" si="161"/>
        <v>0</v>
      </c>
      <c r="I2600" s="5">
        <f>IF(OR(AND(F2600&gt;=50,G2600&gt;SUMIF(SeasonTotals!A$2:A$9,A2600,SeasonTotals!F$2:F$9)),AND(G2600&gt;0.885,F2600&gt;=50,D2600&lt;3)),1,0)</f>
        <v>0</v>
      </c>
      <c r="J2600" s="4">
        <f t="shared" si="162"/>
        <v>0</v>
      </c>
      <c r="K2600" s="5">
        <f t="shared" si="163"/>
        <v>0</v>
      </c>
    </row>
    <row r="2601" spans="1:11" x14ac:dyDescent="0.25">
      <c r="A2601" t="s">
        <v>91</v>
      </c>
      <c r="B2601" t="s">
        <v>15</v>
      </c>
      <c r="C2601">
        <v>1</v>
      </c>
      <c r="D2601">
        <v>4</v>
      </c>
      <c r="E2601">
        <v>25</v>
      </c>
      <c r="F2601">
        <v>64</v>
      </c>
      <c r="G2601" s="1">
        <f t="shared" si="160"/>
        <v>0.86206896551724133</v>
      </c>
      <c r="H2601" s="4">
        <f t="shared" si="161"/>
        <v>0</v>
      </c>
      <c r="I2601" s="5">
        <f>IF(OR(AND(F2601&gt;=50,G2601&gt;SUMIF(SeasonTotals!A$2:A$9,A2601,SeasonTotals!F$2:F$9)),AND(G2601&gt;0.885,F2601&gt;=50,D2601&lt;3)),1,0)</f>
        <v>0</v>
      </c>
      <c r="J2601" s="4">
        <f t="shared" si="162"/>
        <v>0</v>
      </c>
      <c r="K2601" s="5">
        <f t="shared" si="163"/>
        <v>0</v>
      </c>
    </row>
    <row r="2602" spans="1:11" x14ac:dyDescent="0.25">
      <c r="A2602" t="s">
        <v>91</v>
      </c>
      <c r="B2602" t="s">
        <v>15</v>
      </c>
      <c r="C2602">
        <v>1</v>
      </c>
      <c r="D2602">
        <v>2</v>
      </c>
      <c r="E2602">
        <v>23</v>
      </c>
      <c r="F2602">
        <v>56</v>
      </c>
      <c r="G2602" s="1">
        <f t="shared" si="160"/>
        <v>0.92</v>
      </c>
      <c r="H2602" s="4">
        <f t="shared" si="161"/>
        <v>1</v>
      </c>
      <c r="I2602" s="5">
        <f>IF(OR(AND(F2602&gt;=50,G2602&gt;SUMIF(SeasonTotals!A$2:A$9,A2602,SeasonTotals!F$2:F$9)),AND(G2602&gt;0.885,F2602&gt;=50,D2602&lt;3)),1,0)</f>
        <v>1</v>
      </c>
      <c r="J2602" s="4">
        <f t="shared" si="162"/>
        <v>0</v>
      </c>
      <c r="K2602" s="5">
        <f t="shared" si="163"/>
        <v>0</v>
      </c>
    </row>
    <row r="2603" spans="1:11" x14ac:dyDescent="0.25">
      <c r="A2603" t="s">
        <v>91</v>
      </c>
      <c r="B2603" t="s">
        <v>15</v>
      </c>
      <c r="C2603">
        <v>1</v>
      </c>
      <c r="D2603">
        <v>2</v>
      </c>
      <c r="E2603">
        <v>19</v>
      </c>
      <c r="F2603">
        <v>60</v>
      </c>
      <c r="G2603" s="1">
        <f t="shared" si="160"/>
        <v>0.90476190476190477</v>
      </c>
      <c r="H2603" s="4">
        <f t="shared" si="161"/>
        <v>1</v>
      </c>
      <c r="I2603" s="5">
        <f>IF(OR(AND(F2603&gt;=50,G2603&gt;SUMIF(SeasonTotals!A$2:A$9,A2603,SeasonTotals!F$2:F$9)),AND(G2603&gt;0.885,F2603&gt;=50,D2603&lt;3)),1,0)</f>
        <v>1</v>
      </c>
      <c r="J2603" s="4">
        <f t="shared" si="162"/>
        <v>0</v>
      </c>
      <c r="K2603" s="5">
        <f t="shared" si="163"/>
        <v>0</v>
      </c>
    </row>
    <row r="2604" spans="1:11" x14ac:dyDescent="0.25">
      <c r="A2604" t="s">
        <v>91</v>
      </c>
      <c r="B2604" t="s">
        <v>16</v>
      </c>
      <c r="C2604">
        <v>1</v>
      </c>
      <c r="D2604">
        <v>2</v>
      </c>
      <c r="E2604">
        <v>25</v>
      </c>
      <c r="F2604">
        <v>58</v>
      </c>
      <c r="G2604" s="1">
        <f t="shared" si="160"/>
        <v>0.92592592592592593</v>
      </c>
      <c r="H2604" s="4">
        <f t="shared" si="161"/>
        <v>1</v>
      </c>
      <c r="I2604" s="5">
        <f>IF(OR(AND(F2604&gt;=50,G2604&gt;SUMIF(SeasonTotals!A$2:A$9,A2604,SeasonTotals!F$2:F$9)),AND(G2604&gt;0.885,F2604&gt;=50,D2604&lt;3)),1,0)</f>
        <v>1</v>
      </c>
      <c r="J2604" s="4">
        <f t="shared" si="162"/>
        <v>0</v>
      </c>
      <c r="K2604" s="5">
        <f t="shared" si="163"/>
        <v>0</v>
      </c>
    </row>
    <row r="2605" spans="1:11" x14ac:dyDescent="0.25">
      <c r="A2605" t="s">
        <v>91</v>
      </c>
      <c r="B2605" t="s">
        <v>16</v>
      </c>
      <c r="C2605">
        <v>1</v>
      </c>
      <c r="D2605">
        <v>1</v>
      </c>
      <c r="E2605">
        <v>23</v>
      </c>
      <c r="F2605">
        <v>59</v>
      </c>
      <c r="G2605" s="1">
        <f t="shared" si="160"/>
        <v>0.95833333333333337</v>
      </c>
      <c r="H2605" s="4">
        <f t="shared" si="161"/>
        <v>1</v>
      </c>
      <c r="I2605" s="5">
        <f>IF(OR(AND(F2605&gt;=50,G2605&gt;SUMIF(SeasonTotals!A$2:A$9,A2605,SeasonTotals!F$2:F$9)),AND(G2605&gt;0.885,F2605&gt;=50,D2605&lt;3)),1,0)</f>
        <v>1</v>
      </c>
      <c r="J2605" s="4">
        <f t="shared" si="162"/>
        <v>0</v>
      </c>
      <c r="K2605" s="5">
        <f t="shared" si="163"/>
        <v>0</v>
      </c>
    </row>
    <row r="2606" spans="1:11" x14ac:dyDescent="0.25">
      <c r="A2606" t="s">
        <v>91</v>
      </c>
      <c r="B2606" t="s">
        <v>16</v>
      </c>
      <c r="C2606">
        <v>1</v>
      </c>
      <c r="D2606">
        <v>2</v>
      </c>
      <c r="E2606">
        <v>29</v>
      </c>
      <c r="F2606">
        <v>60</v>
      </c>
      <c r="G2606" s="1">
        <f t="shared" si="160"/>
        <v>0.93548387096774188</v>
      </c>
      <c r="H2606" s="4">
        <f t="shared" si="161"/>
        <v>1</v>
      </c>
      <c r="I2606" s="5">
        <f>IF(OR(AND(F2606&gt;=50,G2606&gt;SUMIF(SeasonTotals!A$2:A$9,A2606,SeasonTotals!F$2:F$9)),AND(G2606&gt;0.885,F2606&gt;=50,D2606&lt;3)),1,0)</f>
        <v>1</v>
      </c>
      <c r="J2606" s="4">
        <f t="shared" si="162"/>
        <v>0</v>
      </c>
      <c r="K2606" s="5">
        <f t="shared" si="163"/>
        <v>0</v>
      </c>
    </row>
    <row r="2607" spans="1:11" x14ac:dyDescent="0.25">
      <c r="A2607" t="s">
        <v>91</v>
      </c>
      <c r="B2607" t="s">
        <v>16</v>
      </c>
      <c r="C2607">
        <v>1</v>
      </c>
      <c r="D2607">
        <v>4</v>
      </c>
      <c r="E2607">
        <v>28</v>
      </c>
      <c r="F2607">
        <v>65</v>
      </c>
      <c r="G2607" s="1">
        <f t="shared" si="160"/>
        <v>0.875</v>
      </c>
      <c r="H2607" s="4">
        <f t="shared" si="161"/>
        <v>0</v>
      </c>
      <c r="I2607" s="5">
        <f>IF(OR(AND(F2607&gt;=50,G2607&gt;SUMIF(SeasonTotals!A$2:A$9,A2607,SeasonTotals!F$2:F$9)),AND(G2607&gt;0.885,F2607&gt;=50,D2607&lt;3)),1,0)</f>
        <v>0</v>
      </c>
      <c r="J2607" s="4">
        <f t="shared" si="162"/>
        <v>0</v>
      </c>
      <c r="K2607" s="5">
        <f t="shared" si="163"/>
        <v>0</v>
      </c>
    </row>
    <row r="2608" spans="1:11" x14ac:dyDescent="0.25">
      <c r="A2608" t="s">
        <v>91</v>
      </c>
      <c r="B2608" t="s">
        <v>16</v>
      </c>
      <c r="C2608">
        <v>1</v>
      </c>
      <c r="D2608">
        <v>2</v>
      </c>
      <c r="E2608">
        <v>29</v>
      </c>
      <c r="F2608">
        <v>60</v>
      </c>
      <c r="G2608" s="1">
        <f t="shared" si="160"/>
        <v>0.93548387096774188</v>
      </c>
      <c r="H2608" s="4">
        <f t="shared" si="161"/>
        <v>1</v>
      </c>
      <c r="I2608" s="5">
        <f>IF(OR(AND(F2608&gt;=50,G2608&gt;SUMIF(SeasonTotals!A$2:A$9,A2608,SeasonTotals!F$2:F$9)),AND(G2608&gt;0.885,F2608&gt;=50,D2608&lt;3)),1,0)</f>
        <v>1</v>
      </c>
      <c r="J2608" s="4">
        <f t="shared" si="162"/>
        <v>0</v>
      </c>
      <c r="K2608" s="5">
        <f t="shared" si="163"/>
        <v>0</v>
      </c>
    </row>
    <row r="2609" spans="1:11" x14ac:dyDescent="0.25">
      <c r="A2609" t="s">
        <v>91</v>
      </c>
      <c r="B2609" t="s">
        <v>16</v>
      </c>
      <c r="C2609">
        <v>1</v>
      </c>
      <c r="D2609">
        <v>4</v>
      </c>
      <c r="E2609">
        <v>23</v>
      </c>
      <c r="F2609">
        <v>60</v>
      </c>
      <c r="G2609" s="1">
        <f t="shared" si="160"/>
        <v>0.85185185185185186</v>
      </c>
      <c r="H2609" s="4">
        <f t="shared" si="161"/>
        <v>0</v>
      </c>
      <c r="I2609" s="5">
        <f>IF(OR(AND(F2609&gt;=50,G2609&gt;SUMIF(SeasonTotals!A$2:A$9,A2609,SeasonTotals!F$2:F$9)),AND(G2609&gt;0.885,F2609&gt;=50,D2609&lt;3)),1,0)</f>
        <v>0</v>
      </c>
      <c r="J2609" s="4">
        <f t="shared" si="162"/>
        <v>0</v>
      </c>
      <c r="K2609" s="5">
        <f t="shared" si="163"/>
        <v>0</v>
      </c>
    </row>
    <row r="2610" spans="1:11" x14ac:dyDescent="0.25">
      <c r="A2610" t="s">
        <v>91</v>
      </c>
      <c r="B2610" t="s">
        <v>16</v>
      </c>
      <c r="C2610">
        <v>1</v>
      </c>
      <c r="D2610">
        <v>1</v>
      </c>
      <c r="E2610">
        <v>22</v>
      </c>
      <c r="F2610">
        <v>60</v>
      </c>
      <c r="G2610" s="1">
        <f t="shared" si="160"/>
        <v>0.95652173913043481</v>
      </c>
      <c r="H2610" s="4">
        <f t="shared" si="161"/>
        <v>1</v>
      </c>
      <c r="I2610" s="5">
        <f>IF(OR(AND(F2610&gt;=50,G2610&gt;SUMIF(SeasonTotals!A$2:A$9,A2610,SeasonTotals!F$2:F$9)),AND(G2610&gt;0.885,F2610&gt;=50,D2610&lt;3)),1,0)</f>
        <v>1</v>
      </c>
      <c r="J2610" s="4">
        <f t="shared" si="162"/>
        <v>0</v>
      </c>
      <c r="K2610" s="5">
        <f t="shared" si="163"/>
        <v>0</v>
      </c>
    </row>
    <row r="2611" spans="1:11" x14ac:dyDescent="0.25">
      <c r="A2611" t="s">
        <v>91</v>
      </c>
      <c r="B2611" t="s">
        <v>16</v>
      </c>
      <c r="C2611">
        <v>1</v>
      </c>
      <c r="D2611">
        <v>4</v>
      </c>
      <c r="E2611">
        <v>12</v>
      </c>
      <c r="F2611">
        <v>22</v>
      </c>
      <c r="G2611" s="1">
        <f t="shared" si="160"/>
        <v>0.75</v>
      </c>
      <c r="H2611" s="4">
        <f t="shared" si="161"/>
        <v>0</v>
      </c>
      <c r="I2611" s="5">
        <f>IF(OR(AND(F2611&gt;=50,G2611&gt;SUMIF(SeasonTotals!A$2:A$9,A2611,SeasonTotals!F$2:F$9)),AND(G2611&gt;0.885,F2611&gt;=50,D2611&lt;3)),1,0)</f>
        <v>0</v>
      </c>
      <c r="J2611" s="4">
        <f t="shared" si="162"/>
        <v>1</v>
      </c>
      <c r="K2611" s="5">
        <f t="shared" si="163"/>
        <v>1</v>
      </c>
    </row>
    <row r="2612" spans="1:11" x14ac:dyDescent="0.25">
      <c r="A2612" t="s">
        <v>91</v>
      </c>
      <c r="B2612" t="s">
        <v>16</v>
      </c>
      <c r="C2612">
        <v>1</v>
      </c>
      <c r="D2612">
        <v>1</v>
      </c>
      <c r="E2612">
        <v>25</v>
      </c>
      <c r="F2612">
        <v>59</v>
      </c>
      <c r="G2612" s="1">
        <f t="shared" si="160"/>
        <v>0.96153846153846156</v>
      </c>
      <c r="H2612" s="4">
        <f t="shared" si="161"/>
        <v>1</v>
      </c>
      <c r="I2612" s="5">
        <f>IF(OR(AND(F2612&gt;=50,G2612&gt;SUMIF(SeasonTotals!A$2:A$9,A2612,SeasonTotals!F$2:F$9)),AND(G2612&gt;0.885,F2612&gt;=50,D2612&lt;3)),1,0)</f>
        <v>1</v>
      </c>
      <c r="J2612" s="4">
        <f t="shared" si="162"/>
        <v>0</v>
      </c>
      <c r="K2612" s="5">
        <f t="shared" si="163"/>
        <v>0</v>
      </c>
    </row>
    <row r="2613" spans="1:11" x14ac:dyDescent="0.25">
      <c r="A2613" t="s">
        <v>91</v>
      </c>
      <c r="B2613" t="s">
        <v>16</v>
      </c>
      <c r="C2613">
        <v>1</v>
      </c>
      <c r="D2613">
        <v>3</v>
      </c>
      <c r="E2613">
        <v>27</v>
      </c>
      <c r="F2613">
        <v>65</v>
      </c>
      <c r="G2613" s="1">
        <f t="shared" si="160"/>
        <v>0.9</v>
      </c>
      <c r="H2613" s="4">
        <f t="shared" si="161"/>
        <v>0</v>
      </c>
      <c r="I2613" s="5">
        <f>IF(OR(AND(F2613&gt;=50,G2613&gt;SUMIF(SeasonTotals!A$2:A$9,A2613,SeasonTotals!F$2:F$9)),AND(G2613&gt;0.885,F2613&gt;=50,D2613&lt;3)),1,0)</f>
        <v>0</v>
      </c>
      <c r="J2613" s="4">
        <f t="shared" si="162"/>
        <v>0</v>
      </c>
      <c r="K2613" s="5">
        <f t="shared" si="163"/>
        <v>0</v>
      </c>
    </row>
    <row r="2614" spans="1:11" x14ac:dyDescent="0.25">
      <c r="A2614" t="s">
        <v>91</v>
      </c>
      <c r="B2614" t="s">
        <v>16</v>
      </c>
      <c r="C2614">
        <v>1</v>
      </c>
      <c r="D2614">
        <v>2</v>
      </c>
      <c r="E2614">
        <v>28</v>
      </c>
      <c r="F2614">
        <v>64</v>
      </c>
      <c r="G2614" s="1">
        <f t="shared" si="160"/>
        <v>0.93333333333333335</v>
      </c>
      <c r="H2614" s="4">
        <f t="shared" si="161"/>
        <v>1</v>
      </c>
      <c r="I2614" s="5">
        <f>IF(OR(AND(F2614&gt;=50,G2614&gt;SUMIF(SeasonTotals!A$2:A$9,A2614,SeasonTotals!F$2:F$9)),AND(G2614&gt;0.885,F2614&gt;=50,D2614&lt;3)),1,0)</f>
        <v>1</v>
      </c>
      <c r="J2614" s="4">
        <f t="shared" si="162"/>
        <v>0</v>
      </c>
      <c r="K2614" s="5">
        <f t="shared" si="163"/>
        <v>0</v>
      </c>
    </row>
    <row r="2615" spans="1:11" x14ac:dyDescent="0.25">
      <c r="A2615" t="s">
        <v>91</v>
      </c>
      <c r="B2615" t="s">
        <v>16</v>
      </c>
      <c r="C2615">
        <v>1</v>
      </c>
      <c r="D2615">
        <v>1</v>
      </c>
      <c r="E2615">
        <v>31</v>
      </c>
      <c r="F2615">
        <v>60</v>
      </c>
      <c r="G2615" s="1">
        <f t="shared" si="160"/>
        <v>0.96875</v>
      </c>
      <c r="H2615" s="4">
        <f t="shared" si="161"/>
        <v>1</v>
      </c>
      <c r="I2615" s="5">
        <f>IF(OR(AND(F2615&gt;=50,G2615&gt;SUMIF(SeasonTotals!A$2:A$9,A2615,SeasonTotals!F$2:F$9)),AND(G2615&gt;0.885,F2615&gt;=50,D2615&lt;3)),1,0)</f>
        <v>1</v>
      </c>
      <c r="J2615" s="4">
        <f t="shared" si="162"/>
        <v>0</v>
      </c>
      <c r="K2615" s="5">
        <f t="shared" si="163"/>
        <v>0</v>
      </c>
    </row>
    <row r="2616" spans="1:11" x14ac:dyDescent="0.25">
      <c r="A2616" t="s">
        <v>91</v>
      </c>
      <c r="B2616" t="s">
        <v>16</v>
      </c>
      <c r="C2616">
        <v>1</v>
      </c>
      <c r="D2616">
        <v>2</v>
      </c>
      <c r="E2616">
        <v>34</v>
      </c>
      <c r="F2616">
        <v>60</v>
      </c>
      <c r="G2616" s="1">
        <f t="shared" si="160"/>
        <v>0.94444444444444442</v>
      </c>
      <c r="H2616" s="4">
        <f t="shared" si="161"/>
        <v>1</v>
      </c>
      <c r="I2616" s="5">
        <f>IF(OR(AND(F2616&gt;=50,G2616&gt;SUMIF(SeasonTotals!A$2:A$9,A2616,SeasonTotals!F$2:F$9)),AND(G2616&gt;0.885,F2616&gt;=50,D2616&lt;3)),1,0)</f>
        <v>1</v>
      </c>
      <c r="J2616" s="4">
        <f t="shared" si="162"/>
        <v>0</v>
      </c>
      <c r="K2616" s="5">
        <f t="shared" si="163"/>
        <v>0</v>
      </c>
    </row>
    <row r="2617" spans="1:11" x14ac:dyDescent="0.25">
      <c r="A2617" t="s">
        <v>91</v>
      </c>
      <c r="B2617" t="s">
        <v>16</v>
      </c>
      <c r="C2617">
        <v>1</v>
      </c>
      <c r="D2617">
        <v>3</v>
      </c>
      <c r="E2617">
        <v>9</v>
      </c>
      <c r="F2617">
        <v>13</v>
      </c>
      <c r="G2617" s="1">
        <f t="shared" si="160"/>
        <v>0.75</v>
      </c>
      <c r="H2617" s="4">
        <f t="shared" si="161"/>
        <v>0</v>
      </c>
      <c r="I2617" s="5">
        <f>IF(OR(AND(F2617&gt;=50,G2617&gt;SUMIF(SeasonTotals!A$2:A$9,A2617,SeasonTotals!F$2:F$9)),AND(G2617&gt;0.885,F2617&gt;=50,D2617&lt;3)),1,0)</f>
        <v>0</v>
      </c>
      <c r="J2617" s="4">
        <f t="shared" si="162"/>
        <v>1</v>
      </c>
      <c r="K2617" s="5">
        <f t="shared" si="163"/>
        <v>1</v>
      </c>
    </row>
    <row r="2618" spans="1:11" x14ac:dyDescent="0.25">
      <c r="A2618" t="s">
        <v>91</v>
      </c>
      <c r="B2618" t="s">
        <v>16</v>
      </c>
      <c r="C2618">
        <v>1</v>
      </c>
      <c r="D2618">
        <v>4</v>
      </c>
      <c r="E2618">
        <v>19</v>
      </c>
      <c r="F2618">
        <v>57</v>
      </c>
      <c r="G2618" s="1">
        <f t="shared" si="160"/>
        <v>0.82608695652173914</v>
      </c>
      <c r="H2618" s="4">
        <f t="shared" si="161"/>
        <v>0</v>
      </c>
      <c r="I2618" s="5">
        <f>IF(OR(AND(F2618&gt;=50,G2618&gt;SUMIF(SeasonTotals!A$2:A$9,A2618,SeasonTotals!F$2:F$9)),AND(G2618&gt;0.885,F2618&gt;=50,D2618&lt;3)),1,0)</f>
        <v>0</v>
      </c>
      <c r="J2618" s="4">
        <f t="shared" si="162"/>
        <v>1</v>
      </c>
      <c r="K2618" s="5">
        <f t="shared" si="163"/>
        <v>0</v>
      </c>
    </row>
    <row r="2619" spans="1:11" x14ac:dyDescent="0.25">
      <c r="A2619" t="s">
        <v>91</v>
      </c>
      <c r="B2619" t="s">
        <v>16</v>
      </c>
      <c r="C2619">
        <v>1</v>
      </c>
      <c r="D2619">
        <v>3</v>
      </c>
      <c r="E2619">
        <v>14</v>
      </c>
      <c r="F2619">
        <v>23</v>
      </c>
      <c r="G2619" s="1">
        <f t="shared" si="160"/>
        <v>0.82352941176470584</v>
      </c>
      <c r="H2619" s="4">
        <f t="shared" si="161"/>
        <v>0</v>
      </c>
      <c r="I2619" s="5">
        <f>IF(OR(AND(F2619&gt;=50,G2619&gt;SUMIF(SeasonTotals!A$2:A$9,A2619,SeasonTotals!F$2:F$9)),AND(G2619&gt;0.885,F2619&gt;=50,D2619&lt;3)),1,0)</f>
        <v>0</v>
      </c>
      <c r="J2619" s="4">
        <f t="shared" si="162"/>
        <v>1</v>
      </c>
      <c r="K2619" s="5">
        <f t="shared" si="163"/>
        <v>1</v>
      </c>
    </row>
    <row r="2620" spans="1:11" x14ac:dyDescent="0.25">
      <c r="A2620" t="s">
        <v>91</v>
      </c>
      <c r="B2620" t="s">
        <v>16</v>
      </c>
      <c r="C2620">
        <v>1</v>
      </c>
      <c r="D2620">
        <v>4</v>
      </c>
      <c r="E2620">
        <v>34</v>
      </c>
      <c r="F2620">
        <v>61</v>
      </c>
      <c r="G2620" s="1">
        <f t="shared" si="160"/>
        <v>0.89473684210526316</v>
      </c>
      <c r="H2620" s="4">
        <f t="shared" si="161"/>
        <v>0</v>
      </c>
      <c r="I2620" s="5">
        <f>IF(OR(AND(F2620&gt;=50,G2620&gt;SUMIF(SeasonTotals!A$2:A$9,A2620,SeasonTotals!F$2:F$9)),AND(G2620&gt;0.885,F2620&gt;=50,D2620&lt;3)),1,0)</f>
        <v>0</v>
      </c>
      <c r="J2620" s="4">
        <f t="shared" si="162"/>
        <v>0</v>
      </c>
      <c r="K2620" s="5">
        <f t="shared" si="163"/>
        <v>0</v>
      </c>
    </row>
    <row r="2621" spans="1:11" x14ac:dyDescent="0.25">
      <c r="A2621" t="s">
        <v>91</v>
      </c>
      <c r="B2621" t="s">
        <v>16</v>
      </c>
      <c r="C2621">
        <v>1</v>
      </c>
      <c r="D2621">
        <v>2</v>
      </c>
      <c r="E2621">
        <v>24</v>
      </c>
      <c r="F2621">
        <v>60</v>
      </c>
      <c r="G2621" s="1">
        <f t="shared" si="160"/>
        <v>0.92307692307692313</v>
      </c>
      <c r="H2621" s="4">
        <f t="shared" si="161"/>
        <v>1</v>
      </c>
      <c r="I2621" s="5">
        <f>IF(OR(AND(F2621&gt;=50,G2621&gt;SUMIF(SeasonTotals!A$2:A$9,A2621,SeasonTotals!F$2:F$9)),AND(G2621&gt;0.885,F2621&gt;=50,D2621&lt;3)),1,0)</f>
        <v>1</v>
      </c>
      <c r="J2621" s="4">
        <f t="shared" si="162"/>
        <v>0</v>
      </c>
      <c r="K2621" s="5">
        <f t="shared" si="163"/>
        <v>0</v>
      </c>
    </row>
    <row r="2622" spans="1:11" x14ac:dyDescent="0.25">
      <c r="A2622" t="s">
        <v>91</v>
      </c>
      <c r="B2622" t="s">
        <v>16</v>
      </c>
      <c r="C2622">
        <v>1</v>
      </c>
      <c r="D2622">
        <v>3</v>
      </c>
      <c r="E2622">
        <v>27</v>
      </c>
      <c r="F2622">
        <v>60</v>
      </c>
      <c r="G2622" s="1">
        <f t="shared" si="160"/>
        <v>0.9</v>
      </c>
      <c r="H2622" s="4">
        <f t="shared" si="161"/>
        <v>0</v>
      </c>
      <c r="I2622" s="5">
        <f>IF(OR(AND(F2622&gt;=50,G2622&gt;SUMIF(SeasonTotals!A$2:A$9,A2622,SeasonTotals!F$2:F$9)),AND(G2622&gt;0.885,F2622&gt;=50,D2622&lt;3)),1,0)</f>
        <v>0</v>
      </c>
      <c r="J2622" s="4">
        <f t="shared" si="162"/>
        <v>0</v>
      </c>
      <c r="K2622" s="5">
        <f t="shared" si="163"/>
        <v>0</v>
      </c>
    </row>
    <row r="2623" spans="1:11" x14ac:dyDescent="0.25">
      <c r="A2623" t="s">
        <v>91</v>
      </c>
      <c r="B2623" t="s">
        <v>16</v>
      </c>
      <c r="C2623">
        <v>1</v>
      </c>
      <c r="D2623">
        <v>1</v>
      </c>
      <c r="E2623">
        <v>25</v>
      </c>
      <c r="F2623">
        <v>60</v>
      </c>
      <c r="G2623" s="1">
        <f t="shared" si="160"/>
        <v>0.96153846153846156</v>
      </c>
      <c r="H2623" s="4">
        <f t="shared" si="161"/>
        <v>1</v>
      </c>
      <c r="I2623" s="5">
        <f>IF(OR(AND(F2623&gt;=50,G2623&gt;SUMIF(SeasonTotals!A$2:A$9,A2623,SeasonTotals!F$2:F$9)),AND(G2623&gt;0.885,F2623&gt;=50,D2623&lt;3)),1,0)</f>
        <v>1</v>
      </c>
      <c r="J2623" s="4">
        <f t="shared" si="162"/>
        <v>0</v>
      </c>
      <c r="K2623" s="5">
        <f t="shared" si="163"/>
        <v>0</v>
      </c>
    </row>
    <row r="2624" spans="1:11" x14ac:dyDescent="0.25">
      <c r="A2624" t="s">
        <v>91</v>
      </c>
      <c r="B2624" t="s">
        <v>16</v>
      </c>
      <c r="C2624">
        <v>1</v>
      </c>
      <c r="D2624">
        <v>2</v>
      </c>
      <c r="E2624">
        <v>22</v>
      </c>
      <c r="F2624">
        <v>63</v>
      </c>
      <c r="G2624" s="1">
        <f t="shared" si="160"/>
        <v>0.91666666666666663</v>
      </c>
      <c r="H2624" s="4">
        <f t="shared" si="161"/>
        <v>1</v>
      </c>
      <c r="I2624" s="5">
        <f>IF(OR(AND(F2624&gt;=50,G2624&gt;SUMIF(SeasonTotals!A$2:A$9,A2624,SeasonTotals!F$2:F$9)),AND(G2624&gt;0.885,F2624&gt;=50,D2624&lt;3)),1,0)</f>
        <v>1</v>
      </c>
      <c r="J2624" s="4">
        <f t="shared" si="162"/>
        <v>0</v>
      </c>
      <c r="K2624" s="5">
        <f t="shared" si="163"/>
        <v>0</v>
      </c>
    </row>
    <row r="2625" spans="1:11" x14ac:dyDescent="0.25">
      <c r="A2625" t="s">
        <v>91</v>
      </c>
      <c r="B2625" t="s">
        <v>16</v>
      </c>
      <c r="C2625">
        <v>1</v>
      </c>
      <c r="D2625">
        <v>3</v>
      </c>
      <c r="E2625">
        <v>27</v>
      </c>
      <c r="F2625">
        <v>65</v>
      </c>
      <c r="G2625" s="1">
        <f t="shared" si="160"/>
        <v>0.9</v>
      </c>
      <c r="H2625" s="4">
        <f t="shared" si="161"/>
        <v>0</v>
      </c>
      <c r="I2625" s="5">
        <f>IF(OR(AND(F2625&gt;=50,G2625&gt;SUMIF(SeasonTotals!A$2:A$9,A2625,SeasonTotals!F$2:F$9)),AND(G2625&gt;0.885,F2625&gt;=50,D2625&lt;3)),1,0)</f>
        <v>0</v>
      </c>
      <c r="J2625" s="4">
        <f t="shared" si="162"/>
        <v>0</v>
      </c>
      <c r="K2625" s="5">
        <f t="shared" si="163"/>
        <v>0</v>
      </c>
    </row>
    <row r="2626" spans="1:11" x14ac:dyDescent="0.25">
      <c r="A2626" t="s">
        <v>91</v>
      </c>
      <c r="B2626" t="s">
        <v>16</v>
      </c>
      <c r="C2626">
        <v>1</v>
      </c>
      <c r="D2626">
        <v>2</v>
      </c>
      <c r="E2626">
        <v>11</v>
      </c>
      <c r="F2626">
        <v>60</v>
      </c>
      <c r="G2626" s="1">
        <f t="shared" ref="G2626:G2689" si="164">E2626/MAX(1,SUM(D2626:E2626))</f>
        <v>0.84615384615384615</v>
      </c>
      <c r="H2626" s="4">
        <f t="shared" ref="H2626:H2689" si="165">IF(AND(F2626&gt;=50,OR(G2626&gt;0.913,AND(G2626&gt;0.885,D2626&lt;3))),1,0)</f>
        <v>0</v>
      </c>
      <c r="I2626" s="5">
        <f>IF(OR(AND(F2626&gt;=50,G2626&gt;SUMIF(SeasonTotals!A$2:A$9,A2626,SeasonTotals!F$2:F$9)),AND(G2626&gt;0.885,F2626&gt;=50,D2626&lt;3)),1,0)</f>
        <v>0</v>
      </c>
      <c r="J2626" s="4">
        <f t="shared" ref="J2626:J2689" si="166">IF(G2626&lt;0.85,1,0)</f>
        <v>1</v>
      </c>
      <c r="K2626" s="5">
        <f t="shared" ref="K2626:K2689" si="167">IF(F2626&lt;55,1,0)</f>
        <v>0</v>
      </c>
    </row>
    <row r="2627" spans="1:11" x14ac:dyDescent="0.25">
      <c r="A2627" t="s">
        <v>91</v>
      </c>
      <c r="B2627" t="s">
        <v>16</v>
      </c>
      <c r="C2627">
        <v>1</v>
      </c>
      <c r="D2627">
        <v>4</v>
      </c>
      <c r="E2627">
        <v>28</v>
      </c>
      <c r="F2627">
        <v>60</v>
      </c>
      <c r="G2627" s="1">
        <f t="shared" si="164"/>
        <v>0.875</v>
      </c>
      <c r="H2627" s="4">
        <f t="shared" si="165"/>
        <v>0</v>
      </c>
      <c r="I2627" s="5">
        <f>IF(OR(AND(F2627&gt;=50,G2627&gt;SUMIF(SeasonTotals!A$2:A$9,A2627,SeasonTotals!F$2:F$9)),AND(G2627&gt;0.885,F2627&gt;=50,D2627&lt;3)),1,0)</f>
        <v>0</v>
      </c>
      <c r="J2627" s="4">
        <f t="shared" si="166"/>
        <v>0</v>
      </c>
      <c r="K2627" s="5">
        <f t="shared" si="167"/>
        <v>0</v>
      </c>
    </row>
    <row r="2628" spans="1:11" x14ac:dyDescent="0.25">
      <c r="A2628" t="s">
        <v>91</v>
      </c>
      <c r="B2628" t="s">
        <v>16</v>
      </c>
      <c r="C2628">
        <v>1</v>
      </c>
      <c r="D2628">
        <v>2</v>
      </c>
      <c r="E2628">
        <v>20</v>
      </c>
      <c r="F2628">
        <v>60</v>
      </c>
      <c r="G2628" s="1">
        <f t="shared" si="164"/>
        <v>0.90909090909090906</v>
      </c>
      <c r="H2628" s="4">
        <f t="shared" si="165"/>
        <v>1</v>
      </c>
      <c r="I2628" s="5">
        <f>IF(OR(AND(F2628&gt;=50,G2628&gt;SUMIF(SeasonTotals!A$2:A$9,A2628,SeasonTotals!F$2:F$9)),AND(G2628&gt;0.885,F2628&gt;=50,D2628&lt;3)),1,0)</f>
        <v>1</v>
      </c>
      <c r="J2628" s="4">
        <f t="shared" si="166"/>
        <v>0</v>
      </c>
      <c r="K2628" s="5">
        <f t="shared" si="167"/>
        <v>0</v>
      </c>
    </row>
    <row r="2629" spans="1:11" x14ac:dyDescent="0.25">
      <c r="A2629" t="s">
        <v>91</v>
      </c>
      <c r="B2629" t="s">
        <v>16</v>
      </c>
      <c r="C2629">
        <v>1</v>
      </c>
      <c r="D2629">
        <v>2</v>
      </c>
      <c r="E2629">
        <v>28</v>
      </c>
      <c r="F2629">
        <v>58</v>
      </c>
      <c r="G2629" s="1">
        <f t="shared" si="164"/>
        <v>0.93333333333333335</v>
      </c>
      <c r="H2629" s="4">
        <f t="shared" si="165"/>
        <v>1</v>
      </c>
      <c r="I2629" s="5">
        <f>IF(OR(AND(F2629&gt;=50,G2629&gt;SUMIF(SeasonTotals!A$2:A$9,A2629,SeasonTotals!F$2:F$9)),AND(G2629&gt;0.885,F2629&gt;=50,D2629&lt;3)),1,0)</f>
        <v>1</v>
      </c>
      <c r="J2629" s="4">
        <f t="shared" si="166"/>
        <v>0</v>
      </c>
      <c r="K2629" s="5">
        <f t="shared" si="167"/>
        <v>0</v>
      </c>
    </row>
    <row r="2630" spans="1:11" x14ac:dyDescent="0.25">
      <c r="A2630" t="s">
        <v>91</v>
      </c>
      <c r="B2630" t="s">
        <v>16</v>
      </c>
      <c r="C2630">
        <v>1</v>
      </c>
      <c r="D2630">
        <v>4</v>
      </c>
      <c r="E2630">
        <v>17</v>
      </c>
      <c r="F2630">
        <v>34</v>
      </c>
      <c r="G2630" s="1">
        <f t="shared" si="164"/>
        <v>0.80952380952380953</v>
      </c>
      <c r="H2630" s="4">
        <f t="shared" si="165"/>
        <v>0</v>
      </c>
      <c r="I2630" s="5">
        <f>IF(OR(AND(F2630&gt;=50,G2630&gt;SUMIF(SeasonTotals!A$2:A$9,A2630,SeasonTotals!F$2:F$9)),AND(G2630&gt;0.885,F2630&gt;=50,D2630&lt;3)),1,0)</f>
        <v>0</v>
      </c>
      <c r="J2630" s="4">
        <f t="shared" si="166"/>
        <v>1</v>
      </c>
      <c r="K2630" s="5">
        <f t="shared" si="167"/>
        <v>1</v>
      </c>
    </row>
    <row r="2631" spans="1:11" x14ac:dyDescent="0.25">
      <c r="A2631" t="s">
        <v>91</v>
      </c>
      <c r="B2631" t="s">
        <v>16</v>
      </c>
      <c r="C2631">
        <v>1</v>
      </c>
      <c r="D2631">
        <v>0</v>
      </c>
      <c r="E2631">
        <v>20</v>
      </c>
      <c r="F2631">
        <v>60</v>
      </c>
      <c r="G2631" s="1">
        <f t="shared" si="164"/>
        <v>1</v>
      </c>
      <c r="H2631" s="4">
        <f t="shared" si="165"/>
        <v>1</v>
      </c>
      <c r="I2631" s="5">
        <f>IF(OR(AND(F2631&gt;=50,G2631&gt;SUMIF(SeasonTotals!A$2:A$9,A2631,SeasonTotals!F$2:F$9)),AND(G2631&gt;0.885,F2631&gt;=50,D2631&lt;3)),1,0)</f>
        <v>1</v>
      </c>
      <c r="J2631" s="4">
        <f t="shared" si="166"/>
        <v>0</v>
      </c>
      <c r="K2631" s="5">
        <f t="shared" si="167"/>
        <v>0</v>
      </c>
    </row>
    <row r="2632" spans="1:11" x14ac:dyDescent="0.25">
      <c r="A2632" t="s">
        <v>91</v>
      </c>
      <c r="B2632" t="s">
        <v>16</v>
      </c>
      <c r="C2632">
        <v>1</v>
      </c>
      <c r="D2632">
        <v>4</v>
      </c>
      <c r="E2632">
        <v>17</v>
      </c>
      <c r="F2632">
        <v>42</v>
      </c>
      <c r="G2632" s="1">
        <f t="shared" si="164"/>
        <v>0.80952380952380953</v>
      </c>
      <c r="H2632" s="4">
        <f t="shared" si="165"/>
        <v>0</v>
      </c>
      <c r="I2632" s="5">
        <f>IF(OR(AND(F2632&gt;=50,G2632&gt;SUMIF(SeasonTotals!A$2:A$9,A2632,SeasonTotals!F$2:F$9)),AND(G2632&gt;0.885,F2632&gt;=50,D2632&lt;3)),1,0)</f>
        <v>0</v>
      </c>
      <c r="J2632" s="4">
        <f t="shared" si="166"/>
        <v>1</v>
      </c>
      <c r="K2632" s="5">
        <f t="shared" si="167"/>
        <v>1</v>
      </c>
    </row>
    <row r="2633" spans="1:11" x14ac:dyDescent="0.25">
      <c r="A2633" t="s">
        <v>91</v>
      </c>
      <c r="B2633" t="s">
        <v>16</v>
      </c>
      <c r="C2633">
        <v>1</v>
      </c>
      <c r="D2633">
        <v>4</v>
      </c>
      <c r="E2633">
        <v>25</v>
      </c>
      <c r="F2633">
        <v>59</v>
      </c>
      <c r="G2633" s="1">
        <f t="shared" si="164"/>
        <v>0.86206896551724133</v>
      </c>
      <c r="H2633" s="4">
        <f t="shared" si="165"/>
        <v>0</v>
      </c>
      <c r="I2633" s="5">
        <f>IF(OR(AND(F2633&gt;=50,G2633&gt;SUMIF(SeasonTotals!A$2:A$9,A2633,SeasonTotals!F$2:F$9)),AND(G2633&gt;0.885,F2633&gt;=50,D2633&lt;3)),1,0)</f>
        <v>0</v>
      </c>
      <c r="J2633" s="4">
        <f t="shared" si="166"/>
        <v>0</v>
      </c>
      <c r="K2633" s="5">
        <f t="shared" si="167"/>
        <v>0</v>
      </c>
    </row>
    <row r="2634" spans="1:11" x14ac:dyDescent="0.25">
      <c r="A2634" t="s">
        <v>91</v>
      </c>
      <c r="B2634" t="s">
        <v>17</v>
      </c>
      <c r="C2634">
        <v>1</v>
      </c>
      <c r="D2634">
        <v>4</v>
      </c>
      <c r="E2634">
        <v>29</v>
      </c>
      <c r="F2634">
        <v>59</v>
      </c>
      <c r="G2634" s="1">
        <f t="shared" si="164"/>
        <v>0.87878787878787878</v>
      </c>
      <c r="H2634" s="4">
        <f t="shared" si="165"/>
        <v>0</v>
      </c>
      <c r="I2634" s="5">
        <f>IF(OR(AND(F2634&gt;=50,G2634&gt;SUMIF(SeasonTotals!A$2:A$9,A2634,SeasonTotals!F$2:F$9)),AND(G2634&gt;0.885,F2634&gt;=50,D2634&lt;3)),1,0)</f>
        <v>0</v>
      </c>
      <c r="J2634" s="4">
        <f t="shared" si="166"/>
        <v>0</v>
      </c>
      <c r="K2634" s="5">
        <f t="shared" si="167"/>
        <v>0</v>
      </c>
    </row>
    <row r="2635" spans="1:11" x14ac:dyDescent="0.25">
      <c r="A2635" t="s">
        <v>91</v>
      </c>
      <c r="B2635" t="s">
        <v>17</v>
      </c>
      <c r="C2635">
        <v>1</v>
      </c>
      <c r="D2635">
        <v>2</v>
      </c>
      <c r="E2635">
        <v>33</v>
      </c>
      <c r="F2635">
        <v>57</v>
      </c>
      <c r="G2635" s="1">
        <f t="shared" si="164"/>
        <v>0.94285714285714284</v>
      </c>
      <c r="H2635" s="4">
        <f t="shared" si="165"/>
        <v>1</v>
      </c>
      <c r="I2635" s="5">
        <f>IF(OR(AND(F2635&gt;=50,G2635&gt;SUMIF(SeasonTotals!A$2:A$9,A2635,SeasonTotals!F$2:F$9)),AND(G2635&gt;0.885,F2635&gt;=50,D2635&lt;3)),1,0)</f>
        <v>1</v>
      </c>
      <c r="J2635" s="4">
        <f t="shared" si="166"/>
        <v>0</v>
      </c>
      <c r="K2635" s="5">
        <f t="shared" si="167"/>
        <v>0</v>
      </c>
    </row>
    <row r="2636" spans="1:11" x14ac:dyDescent="0.25">
      <c r="A2636" t="s">
        <v>91</v>
      </c>
      <c r="B2636" t="s">
        <v>17</v>
      </c>
      <c r="C2636">
        <v>1</v>
      </c>
      <c r="D2636">
        <v>4</v>
      </c>
      <c r="E2636">
        <v>20</v>
      </c>
      <c r="F2636">
        <v>63</v>
      </c>
      <c r="G2636" s="1">
        <f t="shared" si="164"/>
        <v>0.83333333333333337</v>
      </c>
      <c r="H2636" s="4">
        <f t="shared" si="165"/>
        <v>0</v>
      </c>
      <c r="I2636" s="5">
        <f>IF(OR(AND(F2636&gt;=50,G2636&gt;SUMIF(SeasonTotals!A$2:A$9,A2636,SeasonTotals!F$2:F$9)),AND(G2636&gt;0.885,F2636&gt;=50,D2636&lt;3)),1,0)</f>
        <v>0</v>
      </c>
      <c r="J2636" s="4">
        <f t="shared" si="166"/>
        <v>1</v>
      </c>
      <c r="K2636" s="5">
        <f t="shared" si="167"/>
        <v>0</v>
      </c>
    </row>
    <row r="2637" spans="1:11" x14ac:dyDescent="0.25">
      <c r="A2637" t="s">
        <v>91</v>
      </c>
      <c r="B2637" t="s">
        <v>17</v>
      </c>
      <c r="C2637">
        <v>1</v>
      </c>
      <c r="D2637">
        <v>3</v>
      </c>
      <c r="E2637">
        <v>57</v>
      </c>
      <c r="F2637">
        <v>60</v>
      </c>
      <c r="G2637" s="1">
        <f t="shared" si="164"/>
        <v>0.95</v>
      </c>
      <c r="H2637" s="4">
        <f t="shared" si="165"/>
        <v>1</v>
      </c>
      <c r="I2637" s="5">
        <f>IF(OR(AND(F2637&gt;=50,G2637&gt;SUMIF(SeasonTotals!A$2:A$9,A2637,SeasonTotals!F$2:F$9)),AND(G2637&gt;0.885,F2637&gt;=50,D2637&lt;3)),1,0)</f>
        <v>1</v>
      </c>
      <c r="J2637" s="4">
        <f t="shared" si="166"/>
        <v>0</v>
      </c>
      <c r="K2637" s="5">
        <f t="shared" si="167"/>
        <v>0</v>
      </c>
    </row>
    <row r="2638" spans="1:11" x14ac:dyDescent="0.25">
      <c r="A2638" t="s">
        <v>91</v>
      </c>
      <c r="B2638" t="s">
        <v>17</v>
      </c>
      <c r="C2638">
        <v>1</v>
      </c>
      <c r="D2638">
        <v>2</v>
      </c>
      <c r="E2638">
        <v>23</v>
      </c>
      <c r="F2638">
        <v>65</v>
      </c>
      <c r="G2638" s="1">
        <f t="shared" si="164"/>
        <v>0.92</v>
      </c>
      <c r="H2638" s="4">
        <f t="shared" si="165"/>
        <v>1</v>
      </c>
      <c r="I2638" s="5">
        <f>IF(OR(AND(F2638&gt;=50,G2638&gt;SUMIF(SeasonTotals!A$2:A$9,A2638,SeasonTotals!F$2:F$9)),AND(G2638&gt;0.885,F2638&gt;=50,D2638&lt;3)),1,0)</f>
        <v>1</v>
      </c>
      <c r="J2638" s="4">
        <f t="shared" si="166"/>
        <v>0</v>
      </c>
      <c r="K2638" s="5">
        <f t="shared" si="167"/>
        <v>0</v>
      </c>
    </row>
    <row r="2639" spans="1:11" x14ac:dyDescent="0.25">
      <c r="A2639" t="s">
        <v>91</v>
      </c>
      <c r="B2639" t="s">
        <v>17</v>
      </c>
      <c r="C2639">
        <v>1</v>
      </c>
      <c r="D2639">
        <v>0</v>
      </c>
      <c r="E2639">
        <v>19</v>
      </c>
      <c r="F2639">
        <v>60</v>
      </c>
      <c r="G2639" s="1">
        <f t="shared" si="164"/>
        <v>1</v>
      </c>
      <c r="H2639" s="4">
        <f t="shared" si="165"/>
        <v>1</v>
      </c>
      <c r="I2639" s="5">
        <f>IF(OR(AND(F2639&gt;=50,G2639&gt;SUMIF(SeasonTotals!A$2:A$9,A2639,SeasonTotals!F$2:F$9)),AND(G2639&gt;0.885,F2639&gt;=50,D2639&lt;3)),1,0)</f>
        <v>1</v>
      </c>
      <c r="J2639" s="4">
        <f t="shared" si="166"/>
        <v>0</v>
      </c>
      <c r="K2639" s="5">
        <f t="shared" si="167"/>
        <v>0</v>
      </c>
    </row>
    <row r="2640" spans="1:11" x14ac:dyDescent="0.25">
      <c r="A2640" t="s">
        <v>91</v>
      </c>
      <c r="B2640" t="s">
        <v>17</v>
      </c>
      <c r="C2640">
        <v>1</v>
      </c>
      <c r="D2640">
        <v>2</v>
      </c>
      <c r="E2640">
        <v>29</v>
      </c>
      <c r="F2640">
        <v>59</v>
      </c>
      <c r="G2640" s="1">
        <f t="shared" si="164"/>
        <v>0.93548387096774188</v>
      </c>
      <c r="H2640" s="4">
        <f t="shared" si="165"/>
        <v>1</v>
      </c>
      <c r="I2640" s="5">
        <f>IF(OR(AND(F2640&gt;=50,G2640&gt;SUMIF(SeasonTotals!A$2:A$9,A2640,SeasonTotals!F$2:F$9)),AND(G2640&gt;0.885,F2640&gt;=50,D2640&lt;3)),1,0)</f>
        <v>1</v>
      </c>
      <c r="J2640" s="4">
        <f t="shared" si="166"/>
        <v>0</v>
      </c>
      <c r="K2640" s="5">
        <f t="shared" si="167"/>
        <v>0</v>
      </c>
    </row>
    <row r="2641" spans="1:11" x14ac:dyDescent="0.25">
      <c r="A2641" t="s">
        <v>91</v>
      </c>
      <c r="B2641" t="s">
        <v>17</v>
      </c>
      <c r="C2641">
        <v>1</v>
      </c>
      <c r="D2641">
        <v>4</v>
      </c>
      <c r="E2641">
        <v>38</v>
      </c>
      <c r="F2641">
        <v>61</v>
      </c>
      <c r="G2641" s="1">
        <f t="shared" si="164"/>
        <v>0.90476190476190477</v>
      </c>
      <c r="H2641" s="4">
        <f t="shared" si="165"/>
        <v>0</v>
      </c>
      <c r="I2641" s="5">
        <f>IF(OR(AND(F2641&gt;=50,G2641&gt;SUMIF(SeasonTotals!A$2:A$9,A2641,SeasonTotals!F$2:F$9)),AND(G2641&gt;0.885,F2641&gt;=50,D2641&lt;3)),1,0)</f>
        <v>0</v>
      </c>
      <c r="J2641" s="4">
        <f t="shared" si="166"/>
        <v>0</v>
      </c>
      <c r="K2641" s="5">
        <f t="shared" si="167"/>
        <v>0</v>
      </c>
    </row>
    <row r="2642" spans="1:11" x14ac:dyDescent="0.25">
      <c r="A2642" t="s">
        <v>91</v>
      </c>
      <c r="B2642" t="s">
        <v>17</v>
      </c>
      <c r="C2642">
        <v>1</v>
      </c>
      <c r="D2642">
        <v>3</v>
      </c>
      <c r="E2642">
        <v>30</v>
      </c>
      <c r="F2642">
        <v>60</v>
      </c>
      <c r="G2642" s="1">
        <f t="shared" si="164"/>
        <v>0.90909090909090906</v>
      </c>
      <c r="H2642" s="4">
        <f t="shared" si="165"/>
        <v>0</v>
      </c>
      <c r="I2642" s="5">
        <f>IF(OR(AND(F2642&gt;=50,G2642&gt;SUMIF(SeasonTotals!A$2:A$9,A2642,SeasonTotals!F$2:F$9)),AND(G2642&gt;0.885,F2642&gt;=50,D2642&lt;3)),1,0)</f>
        <v>1</v>
      </c>
      <c r="J2642" s="4">
        <f t="shared" si="166"/>
        <v>0</v>
      </c>
      <c r="K2642" s="5">
        <f t="shared" si="167"/>
        <v>0</v>
      </c>
    </row>
    <row r="2643" spans="1:11" x14ac:dyDescent="0.25">
      <c r="A2643" t="s">
        <v>91</v>
      </c>
      <c r="B2643" t="s">
        <v>17</v>
      </c>
      <c r="C2643">
        <v>1</v>
      </c>
      <c r="D2643">
        <v>5</v>
      </c>
      <c r="E2643">
        <v>17</v>
      </c>
      <c r="F2643">
        <v>60</v>
      </c>
      <c r="G2643" s="1">
        <f t="shared" si="164"/>
        <v>0.77272727272727271</v>
      </c>
      <c r="H2643" s="4">
        <f t="shared" si="165"/>
        <v>0</v>
      </c>
      <c r="I2643" s="5">
        <f>IF(OR(AND(F2643&gt;=50,G2643&gt;SUMIF(SeasonTotals!A$2:A$9,A2643,SeasonTotals!F$2:F$9)),AND(G2643&gt;0.885,F2643&gt;=50,D2643&lt;3)),1,0)</f>
        <v>0</v>
      </c>
      <c r="J2643" s="4">
        <f t="shared" si="166"/>
        <v>1</v>
      </c>
      <c r="K2643" s="5">
        <f t="shared" si="167"/>
        <v>0</v>
      </c>
    </row>
    <row r="2644" spans="1:11" x14ac:dyDescent="0.25">
      <c r="A2644" t="s">
        <v>91</v>
      </c>
      <c r="B2644" t="s">
        <v>17</v>
      </c>
      <c r="C2644">
        <v>1</v>
      </c>
      <c r="D2644">
        <v>3</v>
      </c>
      <c r="E2644">
        <v>22</v>
      </c>
      <c r="F2644">
        <v>57</v>
      </c>
      <c r="G2644" s="1">
        <f t="shared" si="164"/>
        <v>0.88</v>
      </c>
      <c r="H2644" s="4">
        <f t="shared" si="165"/>
        <v>0</v>
      </c>
      <c r="I2644" s="5">
        <f>IF(OR(AND(F2644&gt;=50,G2644&gt;SUMIF(SeasonTotals!A$2:A$9,A2644,SeasonTotals!F$2:F$9)),AND(G2644&gt;0.885,F2644&gt;=50,D2644&lt;3)),1,0)</f>
        <v>0</v>
      </c>
      <c r="J2644" s="4">
        <f t="shared" si="166"/>
        <v>0</v>
      </c>
      <c r="K2644" s="5">
        <f t="shared" si="167"/>
        <v>0</v>
      </c>
    </row>
    <row r="2645" spans="1:11" x14ac:dyDescent="0.25">
      <c r="A2645" t="s">
        <v>91</v>
      </c>
      <c r="B2645" t="s">
        <v>17</v>
      </c>
      <c r="C2645">
        <v>1</v>
      </c>
      <c r="D2645">
        <v>2</v>
      </c>
      <c r="E2645">
        <v>26</v>
      </c>
      <c r="F2645">
        <v>65</v>
      </c>
      <c r="G2645" s="1">
        <f t="shared" si="164"/>
        <v>0.9285714285714286</v>
      </c>
      <c r="H2645" s="4">
        <f t="shared" si="165"/>
        <v>1</v>
      </c>
      <c r="I2645" s="5">
        <f>IF(OR(AND(F2645&gt;=50,G2645&gt;SUMIF(SeasonTotals!A$2:A$9,A2645,SeasonTotals!F$2:F$9)),AND(G2645&gt;0.885,F2645&gt;=50,D2645&lt;3)),1,0)</f>
        <v>1</v>
      </c>
      <c r="J2645" s="4">
        <f t="shared" si="166"/>
        <v>0</v>
      </c>
      <c r="K2645" s="5">
        <f t="shared" si="167"/>
        <v>0</v>
      </c>
    </row>
    <row r="2646" spans="1:11" x14ac:dyDescent="0.25">
      <c r="A2646" t="s">
        <v>91</v>
      </c>
      <c r="B2646" t="s">
        <v>17</v>
      </c>
      <c r="C2646">
        <v>1</v>
      </c>
      <c r="D2646">
        <v>1</v>
      </c>
      <c r="E2646">
        <v>28</v>
      </c>
      <c r="F2646">
        <v>59</v>
      </c>
      <c r="G2646" s="1">
        <f t="shared" si="164"/>
        <v>0.96551724137931039</v>
      </c>
      <c r="H2646" s="4">
        <f t="shared" si="165"/>
        <v>1</v>
      </c>
      <c r="I2646" s="5">
        <f>IF(OR(AND(F2646&gt;=50,G2646&gt;SUMIF(SeasonTotals!A$2:A$9,A2646,SeasonTotals!F$2:F$9)),AND(G2646&gt;0.885,F2646&gt;=50,D2646&lt;3)),1,0)</f>
        <v>1</v>
      </c>
      <c r="J2646" s="4">
        <f t="shared" si="166"/>
        <v>0</v>
      </c>
      <c r="K2646" s="5">
        <f t="shared" si="167"/>
        <v>0</v>
      </c>
    </row>
    <row r="2647" spans="1:11" x14ac:dyDescent="0.25">
      <c r="A2647" t="s">
        <v>91</v>
      </c>
      <c r="B2647" t="s">
        <v>17</v>
      </c>
      <c r="C2647">
        <v>1</v>
      </c>
      <c r="D2647">
        <v>2</v>
      </c>
      <c r="E2647">
        <v>26</v>
      </c>
      <c r="F2647">
        <v>60</v>
      </c>
      <c r="G2647" s="1">
        <f t="shared" si="164"/>
        <v>0.9285714285714286</v>
      </c>
      <c r="H2647" s="4">
        <f t="shared" si="165"/>
        <v>1</v>
      </c>
      <c r="I2647" s="5">
        <f>IF(OR(AND(F2647&gt;=50,G2647&gt;SUMIF(SeasonTotals!A$2:A$9,A2647,SeasonTotals!F$2:F$9)),AND(G2647&gt;0.885,F2647&gt;=50,D2647&lt;3)),1,0)</f>
        <v>1</v>
      </c>
      <c r="J2647" s="4">
        <f t="shared" si="166"/>
        <v>0</v>
      </c>
      <c r="K2647" s="5">
        <f t="shared" si="167"/>
        <v>0</v>
      </c>
    </row>
    <row r="2648" spans="1:11" x14ac:dyDescent="0.25">
      <c r="A2648" t="s">
        <v>91</v>
      </c>
      <c r="B2648" t="s">
        <v>17</v>
      </c>
      <c r="C2648">
        <v>1</v>
      </c>
      <c r="D2648">
        <v>5</v>
      </c>
      <c r="E2648">
        <v>25</v>
      </c>
      <c r="F2648">
        <v>60</v>
      </c>
      <c r="G2648" s="1">
        <f t="shared" si="164"/>
        <v>0.83333333333333337</v>
      </c>
      <c r="H2648" s="4">
        <f t="shared" si="165"/>
        <v>0</v>
      </c>
      <c r="I2648" s="5">
        <f>IF(OR(AND(F2648&gt;=50,G2648&gt;SUMIF(SeasonTotals!A$2:A$9,A2648,SeasonTotals!F$2:F$9)),AND(G2648&gt;0.885,F2648&gt;=50,D2648&lt;3)),1,0)</f>
        <v>0</v>
      </c>
      <c r="J2648" s="4">
        <f t="shared" si="166"/>
        <v>1</v>
      </c>
      <c r="K2648" s="5">
        <f t="shared" si="167"/>
        <v>0</v>
      </c>
    </row>
    <row r="2649" spans="1:11" x14ac:dyDescent="0.25">
      <c r="A2649" t="s">
        <v>91</v>
      </c>
      <c r="B2649" t="s">
        <v>17</v>
      </c>
      <c r="C2649">
        <v>1</v>
      </c>
      <c r="D2649">
        <v>2</v>
      </c>
      <c r="E2649">
        <v>24</v>
      </c>
      <c r="F2649">
        <v>58</v>
      </c>
      <c r="G2649" s="1">
        <f t="shared" si="164"/>
        <v>0.92307692307692313</v>
      </c>
      <c r="H2649" s="4">
        <f t="shared" si="165"/>
        <v>1</v>
      </c>
      <c r="I2649" s="5">
        <f>IF(OR(AND(F2649&gt;=50,G2649&gt;SUMIF(SeasonTotals!A$2:A$9,A2649,SeasonTotals!F$2:F$9)),AND(G2649&gt;0.885,F2649&gt;=50,D2649&lt;3)),1,0)</f>
        <v>1</v>
      </c>
      <c r="J2649" s="4">
        <f t="shared" si="166"/>
        <v>0</v>
      </c>
      <c r="K2649" s="5">
        <f t="shared" si="167"/>
        <v>0</v>
      </c>
    </row>
    <row r="2650" spans="1:11" x14ac:dyDescent="0.25">
      <c r="A2650" t="s">
        <v>91</v>
      </c>
      <c r="B2650" t="s">
        <v>17</v>
      </c>
      <c r="C2650">
        <v>1</v>
      </c>
      <c r="D2650">
        <v>2</v>
      </c>
      <c r="E2650">
        <v>24</v>
      </c>
      <c r="F2650">
        <v>64</v>
      </c>
      <c r="G2650" s="1">
        <f t="shared" si="164"/>
        <v>0.92307692307692313</v>
      </c>
      <c r="H2650" s="4">
        <f t="shared" si="165"/>
        <v>1</v>
      </c>
      <c r="I2650" s="5">
        <f>IF(OR(AND(F2650&gt;=50,G2650&gt;SUMIF(SeasonTotals!A$2:A$9,A2650,SeasonTotals!F$2:F$9)),AND(G2650&gt;0.885,F2650&gt;=50,D2650&lt;3)),1,0)</f>
        <v>1</v>
      </c>
      <c r="J2650" s="4">
        <f t="shared" si="166"/>
        <v>0</v>
      </c>
      <c r="K2650" s="5">
        <f t="shared" si="167"/>
        <v>0</v>
      </c>
    </row>
    <row r="2651" spans="1:11" x14ac:dyDescent="0.25">
      <c r="A2651" t="s">
        <v>91</v>
      </c>
      <c r="B2651" t="s">
        <v>17</v>
      </c>
      <c r="C2651">
        <v>1</v>
      </c>
      <c r="D2651">
        <v>1</v>
      </c>
      <c r="E2651">
        <v>12</v>
      </c>
      <c r="F2651">
        <v>20</v>
      </c>
      <c r="G2651" s="1">
        <f t="shared" si="164"/>
        <v>0.92307692307692313</v>
      </c>
      <c r="H2651" s="4">
        <f t="shared" si="165"/>
        <v>0</v>
      </c>
      <c r="I2651" s="5">
        <f>IF(OR(AND(F2651&gt;=50,G2651&gt;SUMIF(SeasonTotals!A$2:A$9,A2651,SeasonTotals!F$2:F$9)),AND(G2651&gt;0.885,F2651&gt;=50,D2651&lt;3)),1,0)</f>
        <v>0</v>
      </c>
      <c r="J2651" s="4">
        <f t="shared" si="166"/>
        <v>0</v>
      </c>
      <c r="K2651" s="5">
        <f t="shared" si="167"/>
        <v>1</v>
      </c>
    </row>
    <row r="2652" spans="1:11" x14ac:dyDescent="0.25">
      <c r="A2652" t="s">
        <v>91</v>
      </c>
      <c r="B2652" t="s">
        <v>17</v>
      </c>
      <c r="C2652">
        <v>1</v>
      </c>
      <c r="D2652">
        <v>2</v>
      </c>
      <c r="E2652">
        <v>27</v>
      </c>
      <c r="F2652">
        <v>64</v>
      </c>
      <c r="G2652" s="1">
        <f t="shared" si="164"/>
        <v>0.93103448275862066</v>
      </c>
      <c r="H2652" s="4">
        <f t="shared" si="165"/>
        <v>1</v>
      </c>
      <c r="I2652" s="5">
        <f>IF(OR(AND(F2652&gt;=50,G2652&gt;SUMIF(SeasonTotals!A$2:A$9,A2652,SeasonTotals!F$2:F$9)),AND(G2652&gt;0.885,F2652&gt;=50,D2652&lt;3)),1,0)</f>
        <v>1</v>
      </c>
      <c r="J2652" s="4">
        <f t="shared" si="166"/>
        <v>0</v>
      </c>
      <c r="K2652" s="5">
        <f t="shared" si="167"/>
        <v>0</v>
      </c>
    </row>
    <row r="2653" spans="1:11" x14ac:dyDescent="0.25">
      <c r="A2653" t="s">
        <v>91</v>
      </c>
      <c r="B2653" t="s">
        <v>17</v>
      </c>
      <c r="C2653">
        <v>1</v>
      </c>
      <c r="D2653">
        <v>2</v>
      </c>
      <c r="E2653">
        <v>22</v>
      </c>
      <c r="F2653">
        <v>59</v>
      </c>
      <c r="G2653" s="1">
        <f t="shared" si="164"/>
        <v>0.91666666666666663</v>
      </c>
      <c r="H2653" s="4">
        <f t="shared" si="165"/>
        <v>1</v>
      </c>
      <c r="I2653" s="5">
        <f>IF(OR(AND(F2653&gt;=50,G2653&gt;SUMIF(SeasonTotals!A$2:A$9,A2653,SeasonTotals!F$2:F$9)),AND(G2653&gt;0.885,F2653&gt;=50,D2653&lt;3)),1,0)</f>
        <v>1</v>
      </c>
      <c r="J2653" s="4">
        <f t="shared" si="166"/>
        <v>0</v>
      </c>
      <c r="K2653" s="5">
        <f t="shared" si="167"/>
        <v>0</v>
      </c>
    </row>
    <row r="2654" spans="1:11" x14ac:dyDescent="0.25">
      <c r="A2654" t="s">
        <v>91</v>
      </c>
      <c r="B2654" t="s">
        <v>17</v>
      </c>
      <c r="C2654">
        <v>1</v>
      </c>
      <c r="D2654">
        <v>1</v>
      </c>
      <c r="E2654">
        <v>19</v>
      </c>
      <c r="F2654">
        <v>64</v>
      </c>
      <c r="G2654" s="1">
        <f t="shared" si="164"/>
        <v>0.95</v>
      </c>
      <c r="H2654" s="4">
        <f t="shared" si="165"/>
        <v>1</v>
      </c>
      <c r="I2654" s="5">
        <f>IF(OR(AND(F2654&gt;=50,G2654&gt;SUMIF(SeasonTotals!A$2:A$9,A2654,SeasonTotals!F$2:F$9)),AND(G2654&gt;0.885,F2654&gt;=50,D2654&lt;3)),1,0)</f>
        <v>1</v>
      </c>
      <c r="J2654" s="4">
        <f t="shared" si="166"/>
        <v>0</v>
      </c>
      <c r="K2654" s="5">
        <f t="shared" si="167"/>
        <v>0</v>
      </c>
    </row>
    <row r="2655" spans="1:11" x14ac:dyDescent="0.25">
      <c r="A2655" t="s">
        <v>91</v>
      </c>
      <c r="B2655" t="s">
        <v>17</v>
      </c>
      <c r="C2655">
        <v>1</v>
      </c>
      <c r="D2655">
        <v>3</v>
      </c>
      <c r="E2655">
        <v>32</v>
      </c>
      <c r="F2655">
        <v>59</v>
      </c>
      <c r="G2655" s="1">
        <f t="shared" si="164"/>
        <v>0.91428571428571426</v>
      </c>
      <c r="H2655" s="4">
        <f t="shared" si="165"/>
        <v>1</v>
      </c>
      <c r="I2655" s="5">
        <f>IF(OR(AND(F2655&gt;=50,G2655&gt;SUMIF(SeasonTotals!A$2:A$9,A2655,SeasonTotals!F$2:F$9)),AND(G2655&gt;0.885,F2655&gt;=50,D2655&lt;3)),1,0)</f>
        <v>1</v>
      </c>
      <c r="J2655" s="4">
        <f t="shared" si="166"/>
        <v>0</v>
      </c>
      <c r="K2655" s="5">
        <f t="shared" si="167"/>
        <v>0</v>
      </c>
    </row>
    <row r="2656" spans="1:11" x14ac:dyDescent="0.25">
      <c r="A2656" t="s">
        <v>91</v>
      </c>
      <c r="B2656" t="s">
        <v>17</v>
      </c>
      <c r="C2656">
        <v>1</v>
      </c>
      <c r="D2656">
        <v>2</v>
      </c>
      <c r="E2656">
        <v>26</v>
      </c>
      <c r="F2656">
        <v>62</v>
      </c>
      <c r="G2656" s="1">
        <f t="shared" si="164"/>
        <v>0.9285714285714286</v>
      </c>
      <c r="H2656" s="4">
        <f t="shared" si="165"/>
        <v>1</v>
      </c>
      <c r="I2656" s="5">
        <f>IF(OR(AND(F2656&gt;=50,G2656&gt;SUMIF(SeasonTotals!A$2:A$9,A2656,SeasonTotals!F$2:F$9)),AND(G2656&gt;0.885,F2656&gt;=50,D2656&lt;3)),1,0)</f>
        <v>1</v>
      </c>
      <c r="J2656" s="4">
        <f t="shared" si="166"/>
        <v>0</v>
      </c>
      <c r="K2656" s="5">
        <f t="shared" si="167"/>
        <v>0</v>
      </c>
    </row>
    <row r="2657" spans="1:11" x14ac:dyDescent="0.25">
      <c r="A2657" t="s">
        <v>91</v>
      </c>
      <c r="B2657" t="s">
        <v>17</v>
      </c>
      <c r="C2657">
        <v>1</v>
      </c>
      <c r="D2657">
        <v>4</v>
      </c>
      <c r="E2657">
        <v>27</v>
      </c>
      <c r="F2657">
        <v>60</v>
      </c>
      <c r="G2657" s="1">
        <f t="shared" si="164"/>
        <v>0.87096774193548387</v>
      </c>
      <c r="H2657" s="4">
        <f t="shared" si="165"/>
        <v>0</v>
      </c>
      <c r="I2657" s="5">
        <f>IF(OR(AND(F2657&gt;=50,G2657&gt;SUMIF(SeasonTotals!A$2:A$9,A2657,SeasonTotals!F$2:F$9)),AND(G2657&gt;0.885,F2657&gt;=50,D2657&lt;3)),1,0)</f>
        <v>0</v>
      </c>
      <c r="J2657" s="4">
        <f t="shared" si="166"/>
        <v>0</v>
      </c>
      <c r="K2657" s="5">
        <f t="shared" si="167"/>
        <v>0</v>
      </c>
    </row>
    <row r="2658" spans="1:11" x14ac:dyDescent="0.25">
      <c r="A2658" t="s">
        <v>91</v>
      </c>
      <c r="B2658" t="s">
        <v>17</v>
      </c>
      <c r="C2658">
        <v>1</v>
      </c>
      <c r="D2658">
        <v>3</v>
      </c>
      <c r="E2658">
        <v>18</v>
      </c>
      <c r="F2658">
        <v>58</v>
      </c>
      <c r="G2658" s="1">
        <f t="shared" si="164"/>
        <v>0.8571428571428571</v>
      </c>
      <c r="H2658" s="4">
        <f t="shared" si="165"/>
        <v>0</v>
      </c>
      <c r="I2658" s="5">
        <f>IF(OR(AND(F2658&gt;=50,G2658&gt;SUMIF(SeasonTotals!A$2:A$9,A2658,SeasonTotals!F$2:F$9)),AND(G2658&gt;0.885,F2658&gt;=50,D2658&lt;3)),1,0)</f>
        <v>0</v>
      </c>
      <c r="J2658" s="4">
        <f t="shared" si="166"/>
        <v>0</v>
      </c>
      <c r="K2658" s="5">
        <f t="shared" si="167"/>
        <v>0</v>
      </c>
    </row>
    <row r="2659" spans="1:11" x14ac:dyDescent="0.25">
      <c r="A2659" t="s">
        <v>91</v>
      </c>
      <c r="B2659" t="s">
        <v>17</v>
      </c>
      <c r="C2659">
        <v>1</v>
      </c>
      <c r="D2659">
        <v>1</v>
      </c>
      <c r="E2659">
        <v>20</v>
      </c>
      <c r="F2659">
        <v>60</v>
      </c>
      <c r="G2659" s="1">
        <f t="shared" si="164"/>
        <v>0.95238095238095233</v>
      </c>
      <c r="H2659" s="4">
        <f t="shared" si="165"/>
        <v>1</v>
      </c>
      <c r="I2659" s="5">
        <f>IF(OR(AND(F2659&gt;=50,G2659&gt;SUMIF(SeasonTotals!A$2:A$9,A2659,SeasonTotals!F$2:F$9)),AND(G2659&gt;0.885,F2659&gt;=50,D2659&lt;3)),1,0)</f>
        <v>1</v>
      </c>
      <c r="J2659" s="4">
        <f t="shared" si="166"/>
        <v>0</v>
      </c>
      <c r="K2659" s="5">
        <f t="shared" si="167"/>
        <v>0</v>
      </c>
    </row>
    <row r="2660" spans="1:11" x14ac:dyDescent="0.25">
      <c r="A2660" t="s">
        <v>91</v>
      </c>
      <c r="B2660" t="s">
        <v>17</v>
      </c>
      <c r="C2660">
        <v>1</v>
      </c>
      <c r="D2660">
        <v>1</v>
      </c>
      <c r="E2660">
        <v>30</v>
      </c>
      <c r="F2660">
        <v>60</v>
      </c>
      <c r="G2660" s="1">
        <f t="shared" si="164"/>
        <v>0.967741935483871</v>
      </c>
      <c r="H2660" s="4">
        <f t="shared" si="165"/>
        <v>1</v>
      </c>
      <c r="I2660" s="5">
        <f>IF(OR(AND(F2660&gt;=50,G2660&gt;SUMIF(SeasonTotals!A$2:A$9,A2660,SeasonTotals!F$2:F$9)),AND(G2660&gt;0.885,F2660&gt;=50,D2660&lt;3)),1,0)</f>
        <v>1</v>
      </c>
      <c r="J2660" s="4">
        <f t="shared" si="166"/>
        <v>0</v>
      </c>
      <c r="K2660" s="5">
        <f t="shared" si="167"/>
        <v>0</v>
      </c>
    </row>
    <row r="2661" spans="1:11" x14ac:dyDescent="0.25">
      <c r="A2661" t="s">
        <v>91</v>
      </c>
      <c r="B2661" t="s">
        <v>17</v>
      </c>
      <c r="C2661">
        <v>1</v>
      </c>
      <c r="D2661">
        <v>2</v>
      </c>
      <c r="E2661">
        <v>17</v>
      </c>
      <c r="F2661">
        <v>60</v>
      </c>
      <c r="G2661" s="1">
        <f t="shared" si="164"/>
        <v>0.89473684210526316</v>
      </c>
      <c r="H2661" s="4">
        <f t="shared" si="165"/>
        <v>1</v>
      </c>
      <c r="I2661" s="5">
        <f>IF(OR(AND(F2661&gt;=50,G2661&gt;SUMIF(SeasonTotals!A$2:A$9,A2661,SeasonTotals!F$2:F$9)),AND(G2661&gt;0.885,F2661&gt;=50,D2661&lt;3)),1,0)</f>
        <v>1</v>
      </c>
      <c r="J2661" s="4">
        <f t="shared" si="166"/>
        <v>0</v>
      </c>
      <c r="K2661" s="5">
        <f t="shared" si="167"/>
        <v>0</v>
      </c>
    </row>
    <row r="2662" spans="1:11" x14ac:dyDescent="0.25">
      <c r="A2662" t="s">
        <v>91</v>
      </c>
      <c r="B2662" t="s">
        <v>17</v>
      </c>
      <c r="C2662">
        <v>1</v>
      </c>
      <c r="D2662">
        <v>2</v>
      </c>
      <c r="E2662">
        <v>26</v>
      </c>
      <c r="F2662">
        <v>60</v>
      </c>
      <c r="G2662" s="1">
        <f t="shared" si="164"/>
        <v>0.9285714285714286</v>
      </c>
      <c r="H2662" s="4">
        <f t="shared" si="165"/>
        <v>1</v>
      </c>
      <c r="I2662" s="5">
        <f>IF(OR(AND(F2662&gt;=50,G2662&gt;SUMIF(SeasonTotals!A$2:A$9,A2662,SeasonTotals!F$2:F$9)),AND(G2662&gt;0.885,F2662&gt;=50,D2662&lt;3)),1,0)</f>
        <v>1</v>
      </c>
      <c r="J2662" s="4">
        <f t="shared" si="166"/>
        <v>0</v>
      </c>
      <c r="K2662" s="5">
        <f t="shared" si="167"/>
        <v>0</v>
      </c>
    </row>
    <row r="2663" spans="1:11" x14ac:dyDescent="0.25">
      <c r="A2663" t="s">
        <v>91</v>
      </c>
      <c r="B2663" t="s">
        <v>17</v>
      </c>
      <c r="C2663">
        <v>1</v>
      </c>
      <c r="D2663">
        <v>3</v>
      </c>
      <c r="E2663">
        <v>27</v>
      </c>
      <c r="F2663">
        <v>59</v>
      </c>
      <c r="G2663" s="1">
        <f t="shared" si="164"/>
        <v>0.9</v>
      </c>
      <c r="H2663" s="4">
        <f t="shared" si="165"/>
        <v>0</v>
      </c>
      <c r="I2663" s="5">
        <f>IF(OR(AND(F2663&gt;=50,G2663&gt;SUMIF(SeasonTotals!A$2:A$9,A2663,SeasonTotals!F$2:F$9)),AND(G2663&gt;0.885,F2663&gt;=50,D2663&lt;3)),1,0)</f>
        <v>0</v>
      </c>
      <c r="J2663" s="4">
        <f t="shared" si="166"/>
        <v>0</v>
      </c>
      <c r="K2663" s="5">
        <f t="shared" si="167"/>
        <v>0</v>
      </c>
    </row>
    <row r="2664" spans="1:11" x14ac:dyDescent="0.25">
      <c r="A2664" t="s">
        <v>91</v>
      </c>
      <c r="B2664" t="s">
        <v>17</v>
      </c>
      <c r="C2664">
        <v>1</v>
      </c>
      <c r="D2664">
        <v>3</v>
      </c>
      <c r="E2664">
        <v>9</v>
      </c>
      <c r="F2664">
        <v>23</v>
      </c>
      <c r="G2664" s="1">
        <f t="shared" si="164"/>
        <v>0.75</v>
      </c>
      <c r="H2664" s="4">
        <f t="shared" si="165"/>
        <v>0</v>
      </c>
      <c r="I2664" s="5">
        <f>IF(OR(AND(F2664&gt;=50,G2664&gt;SUMIF(SeasonTotals!A$2:A$9,A2664,SeasonTotals!F$2:F$9)),AND(G2664&gt;0.885,F2664&gt;=50,D2664&lt;3)),1,0)</f>
        <v>0</v>
      </c>
      <c r="J2664" s="4">
        <f t="shared" si="166"/>
        <v>1</v>
      </c>
      <c r="K2664" s="5">
        <f t="shared" si="167"/>
        <v>1</v>
      </c>
    </row>
    <row r="2665" spans="1:11" x14ac:dyDescent="0.25">
      <c r="A2665" t="s">
        <v>91</v>
      </c>
      <c r="B2665" t="s">
        <v>17</v>
      </c>
      <c r="C2665">
        <v>1</v>
      </c>
      <c r="D2665">
        <v>5</v>
      </c>
      <c r="E2665">
        <v>35</v>
      </c>
      <c r="F2665">
        <v>60</v>
      </c>
      <c r="G2665" s="1">
        <f t="shared" si="164"/>
        <v>0.875</v>
      </c>
      <c r="H2665" s="4">
        <f t="shared" si="165"/>
        <v>0</v>
      </c>
      <c r="I2665" s="5">
        <f>IF(OR(AND(F2665&gt;=50,G2665&gt;SUMIF(SeasonTotals!A$2:A$9,A2665,SeasonTotals!F$2:F$9)),AND(G2665&gt;0.885,F2665&gt;=50,D2665&lt;3)),1,0)</f>
        <v>0</v>
      </c>
      <c r="J2665" s="4">
        <f t="shared" si="166"/>
        <v>0</v>
      </c>
      <c r="K2665" s="5">
        <f t="shared" si="167"/>
        <v>0</v>
      </c>
    </row>
    <row r="2666" spans="1:11" x14ac:dyDescent="0.25">
      <c r="A2666" t="s">
        <v>91</v>
      </c>
      <c r="B2666" t="s">
        <v>17</v>
      </c>
      <c r="C2666">
        <v>1</v>
      </c>
      <c r="D2666">
        <v>5</v>
      </c>
      <c r="E2666">
        <v>18</v>
      </c>
      <c r="F2666">
        <v>58</v>
      </c>
      <c r="G2666" s="1">
        <f t="shared" si="164"/>
        <v>0.78260869565217395</v>
      </c>
      <c r="H2666" s="4">
        <f t="shared" si="165"/>
        <v>0</v>
      </c>
      <c r="I2666" s="5">
        <f>IF(OR(AND(F2666&gt;=50,G2666&gt;SUMIF(SeasonTotals!A$2:A$9,A2666,SeasonTotals!F$2:F$9)),AND(G2666&gt;0.885,F2666&gt;=50,D2666&lt;3)),1,0)</f>
        <v>0</v>
      </c>
      <c r="J2666" s="4">
        <f t="shared" si="166"/>
        <v>1</v>
      </c>
      <c r="K2666" s="5">
        <f t="shared" si="167"/>
        <v>0</v>
      </c>
    </row>
    <row r="2667" spans="1:11" x14ac:dyDescent="0.25">
      <c r="A2667" t="s">
        <v>91</v>
      </c>
      <c r="B2667" t="s">
        <v>17</v>
      </c>
      <c r="C2667">
        <v>1</v>
      </c>
      <c r="D2667">
        <v>3</v>
      </c>
      <c r="E2667">
        <v>23</v>
      </c>
      <c r="F2667">
        <v>56</v>
      </c>
      <c r="G2667" s="1">
        <f t="shared" si="164"/>
        <v>0.88461538461538458</v>
      </c>
      <c r="H2667" s="4">
        <f t="shared" si="165"/>
        <v>0</v>
      </c>
      <c r="I2667" s="5">
        <f>IF(OR(AND(F2667&gt;=50,G2667&gt;SUMIF(SeasonTotals!A$2:A$9,A2667,SeasonTotals!F$2:F$9)),AND(G2667&gt;0.885,F2667&gt;=50,D2667&lt;3)),1,0)</f>
        <v>0</v>
      </c>
      <c r="J2667" s="4">
        <f t="shared" si="166"/>
        <v>0</v>
      </c>
      <c r="K2667" s="5">
        <f t="shared" si="167"/>
        <v>0</v>
      </c>
    </row>
    <row r="2668" spans="1:11" x14ac:dyDescent="0.25">
      <c r="A2668" t="s">
        <v>91</v>
      </c>
      <c r="B2668" t="s">
        <v>17</v>
      </c>
      <c r="C2668">
        <v>1</v>
      </c>
      <c r="D2668">
        <v>0</v>
      </c>
      <c r="E2668">
        <v>35</v>
      </c>
      <c r="F2668">
        <v>60</v>
      </c>
      <c r="G2668" s="1">
        <f t="shared" si="164"/>
        <v>1</v>
      </c>
      <c r="H2668" s="4">
        <f t="shared" si="165"/>
        <v>1</v>
      </c>
      <c r="I2668" s="5">
        <f>IF(OR(AND(F2668&gt;=50,G2668&gt;SUMIF(SeasonTotals!A$2:A$9,A2668,SeasonTotals!F$2:F$9)),AND(G2668&gt;0.885,F2668&gt;=50,D2668&lt;3)),1,0)</f>
        <v>1</v>
      </c>
      <c r="J2668" s="4">
        <f t="shared" si="166"/>
        <v>0</v>
      </c>
      <c r="K2668" s="5">
        <f t="shared" si="167"/>
        <v>0</v>
      </c>
    </row>
    <row r="2669" spans="1:11" x14ac:dyDescent="0.25">
      <c r="A2669" t="s">
        <v>91</v>
      </c>
      <c r="B2669" t="s">
        <v>17</v>
      </c>
      <c r="C2669">
        <v>1</v>
      </c>
      <c r="D2669">
        <v>1</v>
      </c>
      <c r="E2669">
        <v>32</v>
      </c>
      <c r="F2669">
        <v>60</v>
      </c>
      <c r="G2669" s="1">
        <f t="shared" si="164"/>
        <v>0.96969696969696972</v>
      </c>
      <c r="H2669" s="4">
        <f t="shared" si="165"/>
        <v>1</v>
      </c>
      <c r="I2669" s="5">
        <f>IF(OR(AND(F2669&gt;=50,G2669&gt;SUMIF(SeasonTotals!A$2:A$9,A2669,SeasonTotals!F$2:F$9)),AND(G2669&gt;0.885,F2669&gt;=50,D2669&lt;3)),1,0)</f>
        <v>1</v>
      </c>
      <c r="J2669" s="4">
        <f t="shared" si="166"/>
        <v>0</v>
      </c>
      <c r="K2669" s="5">
        <f t="shared" si="167"/>
        <v>0</v>
      </c>
    </row>
    <row r="2670" spans="1:11" x14ac:dyDescent="0.25">
      <c r="A2670" t="s">
        <v>91</v>
      </c>
      <c r="B2670" t="s">
        <v>17</v>
      </c>
      <c r="C2670">
        <v>1</v>
      </c>
      <c r="D2670">
        <v>3</v>
      </c>
      <c r="E2670">
        <v>28</v>
      </c>
      <c r="F2670">
        <v>59</v>
      </c>
      <c r="G2670" s="1">
        <f t="shared" si="164"/>
        <v>0.90322580645161288</v>
      </c>
      <c r="H2670" s="4">
        <f t="shared" si="165"/>
        <v>0</v>
      </c>
      <c r="I2670" s="5">
        <f>IF(OR(AND(F2670&gt;=50,G2670&gt;SUMIF(SeasonTotals!A$2:A$9,A2670,SeasonTotals!F$2:F$9)),AND(G2670&gt;0.885,F2670&gt;=50,D2670&lt;3)),1,0)</f>
        <v>0</v>
      </c>
      <c r="J2670" s="4">
        <f t="shared" si="166"/>
        <v>0</v>
      </c>
      <c r="K2670" s="5">
        <f t="shared" si="167"/>
        <v>0</v>
      </c>
    </row>
    <row r="2671" spans="1:11" x14ac:dyDescent="0.25">
      <c r="A2671" t="s">
        <v>91</v>
      </c>
      <c r="B2671" t="s">
        <v>17</v>
      </c>
      <c r="C2671">
        <v>1</v>
      </c>
      <c r="D2671">
        <v>2</v>
      </c>
      <c r="E2671">
        <v>27</v>
      </c>
      <c r="F2671">
        <v>60</v>
      </c>
      <c r="G2671" s="1">
        <f t="shared" si="164"/>
        <v>0.93103448275862066</v>
      </c>
      <c r="H2671" s="4">
        <f t="shared" si="165"/>
        <v>1</v>
      </c>
      <c r="I2671" s="5">
        <f>IF(OR(AND(F2671&gt;=50,G2671&gt;SUMIF(SeasonTotals!A$2:A$9,A2671,SeasonTotals!F$2:F$9)),AND(G2671&gt;0.885,F2671&gt;=50,D2671&lt;3)),1,0)</f>
        <v>1</v>
      </c>
      <c r="J2671" s="4">
        <f t="shared" si="166"/>
        <v>0</v>
      </c>
      <c r="K2671" s="5">
        <f t="shared" si="167"/>
        <v>0</v>
      </c>
    </row>
    <row r="2672" spans="1:11" x14ac:dyDescent="0.25">
      <c r="A2672" t="s">
        <v>91</v>
      </c>
      <c r="B2672" t="s">
        <v>17</v>
      </c>
      <c r="C2672">
        <v>1</v>
      </c>
      <c r="D2672">
        <v>0</v>
      </c>
      <c r="E2672">
        <v>19</v>
      </c>
      <c r="F2672">
        <v>60</v>
      </c>
      <c r="G2672" s="1">
        <f t="shared" si="164"/>
        <v>1</v>
      </c>
      <c r="H2672" s="4">
        <f t="shared" si="165"/>
        <v>1</v>
      </c>
      <c r="I2672" s="5">
        <f>IF(OR(AND(F2672&gt;=50,G2672&gt;SUMIF(SeasonTotals!A$2:A$9,A2672,SeasonTotals!F$2:F$9)),AND(G2672&gt;0.885,F2672&gt;=50,D2672&lt;3)),1,0)</f>
        <v>1</v>
      </c>
      <c r="J2672" s="4">
        <f t="shared" si="166"/>
        <v>0</v>
      </c>
      <c r="K2672" s="5">
        <f t="shared" si="167"/>
        <v>0</v>
      </c>
    </row>
    <row r="2673" spans="1:11" x14ac:dyDescent="0.25">
      <c r="A2673" t="s">
        <v>91</v>
      </c>
      <c r="B2673" t="s">
        <v>17</v>
      </c>
      <c r="C2673">
        <v>1</v>
      </c>
      <c r="D2673">
        <v>4</v>
      </c>
      <c r="E2673">
        <v>20</v>
      </c>
      <c r="F2673">
        <v>59</v>
      </c>
      <c r="G2673" s="1">
        <f t="shared" si="164"/>
        <v>0.83333333333333337</v>
      </c>
      <c r="H2673" s="4">
        <f t="shared" si="165"/>
        <v>0</v>
      </c>
      <c r="I2673" s="5">
        <f>IF(OR(AND(F2673&gt;=50,G2673&gt;SUMIF(SeasonTotals!A$2:A$9,A2673,SeasonTotals!F$2:F$9)),AND(G2673&gt;0.885,F2673&gt;=50,D2673&lt;3)),1,0)</f>
        <v>0</v>
      </c>
      <c r="J2673" s="4">
        <f t="shared" si="166"/>
        <v>1</v>
      </c>
      <c r="K2673" s="5">
        <f t="shared" si="167"/>
        <v>0</v>
      </c>
    </row>
    <row r="2674" spans="1:11" x14ac:dyDescent="0.25">
      <c r="A2674" t="s">
        <v>91</v>
      </c>
      <c r="B2674" t="s">
        <v>17</v>
      </c>
      <c r="C2674">
        <v>1</v>
      </c>
      <c r="D2674">
        <v>2</v>
      </c>
      <c r="E2674">
        <v>30</v>
      </c>
      <c r="F2674">
        <v>59</v>
      </c>
      <c r="G2674" s="1">
        <f t="shared" si="164"/>
        <v>0.9375</v>
      </c>
      <c r="H2674" s="4">
        <f t="shared" si="165"/>
        <v>1</v>
      </c>
      <c r="I2674" s="5">
        <f>IF(OR(AND(F2674&gt;=50,G2674&gt;SUMIF(SeasonTotals!A$2:A$9,A2674,SeasonTotals!F$2:F$9)),AND(G2674&gt;0.885,F2674&gt;=50,D2674&lt;3)),1,0)</f>
        <v>1</v>
      </c>
      <c r="J2674" s="4">
        <f t="shared" si="166"/>
        <v>0</v>
      </c>
      <c r="K2674" s="5">
        <f t="shared" si="167"/>
        <v>0</v>
      </c>
    </row>
    <row r="2675" spans="1:11" x14ac:dyDescent="0.25">
      <c r="A2675" t="s">
        <v>91</v>
      </c>
      <c r="B2675" t="s">
        <v>17</v>
      </c>
      <c r="C2675">
        <v>1</v>
      </c>
      <c r="D2675">
        <v>4</v>
      </c>
      <c r="E2675">
        <v>9</v>
      </c>
      <c r="F2675">
        <v>30</v>
      </c>
      <c r="G2675" s="1">
        <f t="shared" si="164"/>
        <v>0.69230769230769229</v>
      </c>
      <c r="H2675" s="4">
        <f t="shared" si="165"/>
        <v>0</v>
      </c>
      <c r="I2675" s="5">
        <f>IF(OR(AND(F2675&gt;=50,G2675&gt;SUMIF(SeasonTotals!A$2:A$9,A2675,SeasonTotals!F$2:F$9)),AND(G2675&gt;0.885,F2675&gt;=50,D2675&lt;3)),1,0)</f>
        <v>0</v>
      </c>
      <c r="J2675" s="4">
        <f t="shared" si="166"/>
        <v>1</v>
      </c>
      <c r="K2675" s="5">
        <f t="shared" si="167"/>
        <v>1</v>
      </c>
    </row>
    <row r="2676" spans="1:11" x14ac:dyDescent="0.25">
      <c r="A2676" t="s">
        <v>91</v>
      </c>
      <c r="B2676" t="s">
        <v>17</v>
      </c>
      <c r="C2676">
        <v>1</v>
      </c>
      <c r="D2676">
        <v>4</v>
      </c>
      <c r="E2676">
        <v>15</v>
      </c>
      <c r="F2676">
        <v>60</v>
      </c>
      <c r="G2676" s="1">
        <f t="shared" si="164"/>
        <v>0.78947368421052633</v>
      </c>
      <c r="H2676" s="4">
        <f t="shared" si="165"/>
        <v>0</v>
      </c>
      <c r="I2676" s="5">
        <f>IF(OR(AND(F2676&gt;=50,G2676&gt;SUMIF(SeasonTotals!A$2:A$9,A2676,SeasonTotals!F$2:F$9)),AND(G2676&gt;0.885,F2676&gt;=50,D2676&lt;3)),1,0)</f>
        <v>0</v>
      </c>
      <c r="J2676" s="4">
        <f t="shared" si="166"/>
        <v>1</v>
      </c>
      <c r="K2676" s="5">
        <f t="shared" si="167"/>
        <v>0</v>
      </c>
    </row>
    <row r="2677" spans="1:11" x14ac:dyDescent="0.25">
      <c r="A2677" t="s">
        <v>91</v>
      </c>
      <c r="B2677" t="s">
        <v>17</v>
      </c>
      <c r="C2677">
        <v>1</v>
      </c>
      <c r="D2677">
        <v>0</v>
      </c>
      <c r="E2677">
        <v>36</v>
      </c>
      <c r="F2677">
        <v>59</v>
      </c>
      <c r="G2677" s="1">
        <f t="shared" si="164"/>
        <v>1</v>
      </c>
      <c r="H2677" s="4">
        <f t="shared" si="165"/>
        <v>1</v>
      </c>
      <c r="I2677" s="5">
        <f>IF(OR(AND(F2677&gt;=50,G2677&gt;SUMIF(SeasonTotals!A$2:A$9,A2677,SeasonTotals!F$2:F$9)),AND(G2677&gt;0.885,F2677&gt;=50,D2677&lt;3)),1,0)</f>
        <v>1</v>
      </c>
      <c r="J2677" s="4">
        <f t="shared" si="166"/>
        <v>0</v>
      </c>
      <c r="K2677" s="5">
        <f t="shared" si="167"/>
        <v>0</v>
      </c>
    </row>
    <row r="2678" spans="1:11" x14ac:dyDescent="0.25">
      <c r="A2678" t="s">
        <v>91</v>
      </c>
      <c r="B2678" t="s">
        <v>17</v>
      </c>
      <c r="C2678">
        <v>1</v>
      </c>
      <c r="D2678">
        <v>4</v>
      </c>
      <c r="E2678">
        <v>29</v>
      </c>
      <c r="F2678">
        <v>59</v>
      </c>
      <c r="G2678" s="1">
        <f t="shared" si="164"/>
        <v>0.87878787878787878</v>
      </c>
      <c r="H2678" s="4">
        <f t="shared" si="165"/>
        <v>0</v>
      </c>
      <c r="I2678" s="5">
        <f>IF(OR(AND(F2678&gt;=50,G2678&gt;SUMIF(SeasonTotals!A$2:A$9,A2678,SeasonTotals!F$2:F$9)),AND(G2678&gt;0.885,F2678&gt;=50,D2678&lt;3)),1,0)</f>
        <v>0</v>
      </c>
      <c r="J2678" s="4">
        <f t="shared" si="166"/>
        <v>0</v>
      </c>
      <c r="K2678" s="5">
        <f t="shared" si="167"/>
        <v>0</v>
      </c>
    </row>
    <row r="2679" spans="1:11" x14ac:dyDescent="0.25">
      <c r="A2679" t="s">
        <v>91</v>
      </c>
      <c r="B2679" t="s">
        <v>17</v>
      </c>
      <c r="C2679">
        <v>1</v>
      </c>
      <c r="D2679">
        <v>2</v>
      </c>
      <c r="E2679">
        <v>22</v>
      </c>
      <c r="F2679">
        <v>60</v>
      </c>
      <c r="G2679" s="1">
        <f t="shared" si="164"/>
        <v>0.91666666666666663</v>
      </c>
      <c r="H2679" s="4">
        <f t="shared" si="165"/>
        <v>1</v>
      </c>
      <c r="I2679" s="5">
        <f>IF(OR(AND(F2679&gt;=50,G2679&gt;SUMIF(SeasonTotals!A$2:A$9,A2679,SeasonTotals!F$2:F$9)),AND(G2679&gt;0.885,F2679&gt;=50,D2679&lt;3)),1,0)</f>
        <v>1</v>
      </c>
      <c r="J2679" s="4">
        <f t="shared" si="166"/>
        <v>0</v>
      </c>
      <c r="K2679" s="5">
        <f t="shared" si="167"/>
        <v>0</v>
      </c>
    </row>
    <row r="2680" spans="1:11" x14ac:dyDescent="0.25">
      <c r="A2680" t="s">
        <v>91</v>
      </c>
      <c r="B2680" t="s">
        <v>17</v>
      </c>
      <c r="C2680">
        <v>1</v>
      </c>
      <c r="D2680">
        <v>1</v>
      </c>
      <c r="E2680">
        <v>12</v>
      </c>
      <c r="F2680">
        <v>59</v>
      </c>
      <c r="G2680" s="1">
        <f t="shared" si="164"/>
        <v>0.92307692307692313</v>
      </c>
      <c r="H2680" s="4">
        <f t="shared" si="165"/>
        <v>1</v>
      </c>
      <c r="I2680" s="5">
        <f>IF(OR(AND(F2680&gt;=50,G2680&gt;SUMIF(SeasonTotals!A$2:A$9,A2680,SeasonTotals!F$2:F$9)),AND(G2680&gt;0.885,F2680&gt;=50,D2680&lt;3)),1,0)</f>
        <v>1</v>
      </c>
      <c r="J2680" s="4">
        <f t="shared" si="166"/>
        <v>0</v>
      </c>
      <c r="K2680" s="5">
        <f t="shared" si="167"/>
        <v>0</v>
      </c>
    </row>
    <row r="2681" spans="1:11" x14ac:dyDescent="0.25">
      <c r="A2681" t="s">
        <v>91</v>
      </c>
      <c r="B2681" t="s">
        <v>17</v>
      </c>
      <c r="C2681">
        <v>1</v>
      </c>
      <c r="D2681">
        <v>2</v>
      </c>
      <c r="E2681">
        <v>17</v>
      </c>
      <c r="F2681">
        <v>59</v>
      </c>
      <c r="G2681" s="1">
        <f t="shared" si="164"/>
        <v>0.89473684210526316</v>
      </c>
      <c r="H2681" s="4">
        <f t="shared" si="165"/>
        <v>1</v>
      </c>
      <c r="I2681" s="5">
        <f>IF(OR(AND(F2681&gt;=50,G2681&gt;SUMIF(SeasonTotals!A$2:A$9,A2681,SeasonTotals!F$2:F$9)),AND(G2681&gt;0.885,F2681&gt;=50,D2681&lt;3)),1,0)</f>
        <v>1</v>
      </c>
      <c r="J2681" s="4">
        <f t="shared" si="166"/>
        <v>0</v>
      </c>
      <c r="K2681" s="5">
        <f t="shared" si="167"/>
        <v>0</v>
      </c>
    </row>
    <row r="2682" spans="1:11" x14ac:dyDescent="0.25">
      <c r="A2682" t="s">
        <v>91</v>
      </c>
      <c r="B2682" t="s">
        <v>17</v>
      </c>
      <c r="C2682">
        <v>1</v>
      </c>
      <c r="D2682">
        <v>3</v>
      </c>
      <c r="E2682">
        <v>6</v>
      </c>
      <c r="F2682">
        <v>20</v>
      </c>
      <c r="G2682" s="1">
        <f t="shared" si="164"/>
        <v>0.66666666666666663</v>
      </c>
      <c r="H2682" s="4">
        <f t="shared" si="165"/>
        <v>0</v>
      </c>
      <c r="I2682" s="5">
        <f>IF(OR(AND(F2682&gt;=50,G2682&gt;SUMIF(SeasonTotals!A$2:A$9,A2682,SeasonTotals!F$2:F$9)),AND(G2682&gt;0.885,F2682&gt;=50,D2682&lt;3)),1,0)</f>
        <v>0</v>
      </c>
      <c r="J2682" s="4">
        <f t="shared" si="166"/>
        <v>1</v>
      </c>
      <c r="K2682" s="5">
        <f t="shared" si="167"/>
        <v>1</v>
      </c>
    </row>
    <row r="2683" spans="1:11" x14ac:dyDescent="0.25">
      <c r="A2683" t="s">
        <v>91</v>
      </c>
      <c r="B2683" t="s">
        <v>17</v>
      </c>
      <c r="C2683">
        <v>1</v>
      </c>
      <c r="D2683">
        <v>1</v>
      </c>
      <c r="E2683">
        <v>36</v>
      </c>
      <c r="F2683">
        <v>64</v>
      </c>
      <c r="G2683" s="1">
        <f t="shared" si="164"/>
        <v>0.97297297297297303</v>
      </c>
      <c r="H2683" s="4">
        <f t="shared" si="165"/>
        <v>1</v>
      </c>
      <c r="I2683" s="5">
        <f>IF(OR(AND(F2683&gt;=50,G2683&gt;SUMIF(SeasonTotals!A$2:A$9,A2683,SeasonTotals!F$2:F$9)),AND(G2683&gt;0.885,F2683&gt;=50,D2683&lt;3)),1,0)</f>
        <v>1</v>
      </c>
      <c r="J2683" s="4">
        <f t="shared" si="166"/>
        <v>0</v>
      </c>
      <c r="K2683" s="5">
        <f t="shared" si="167"/>
        <v>0</v>
      </c>
    </row>
    <row r="2684" spans="1:11" x14ac:dyDescent="0.25">
      <c r="A2684" t="s">
        <v>91</v>
      </c>
      <c r="B2684" t="s">
        <v>17</v>
      </c>
      <c r="C2684">
        <v>1</v>
      </c>
      <c r="D2684">
        <v>4</v>
      </c>
      <c r="E2684">
        <v>27</v>
      </c>
      <c r="F2684">
        <v>59</v>
      </c>
      <c r="G2684" s="1">
        <f t="shared" si="164"/>
        <v>0.87096774193548387</v>
      </c>
      <c r="H2684" s="4">
        <f t="shared" si="165"/>
        <v>0</v>
      </c>
      <c r="I2684" s="5">
        <f>IF(OR(AND(F2684&gt;=50,G2684&gt;SUMIF(SeasonTotals!A$2:A$9,A2684,SeasonTotals!F$2:F$9)),AND(G2684&gt;0.885,F2684&gt;=50,D2684&lt;3)),1,0)</f>
        <v>0</v>
      </c>
      <c r="J2684" s="4">
        <f t="shared" si="166"/>
        <v>0</v>
      </c>
      <c r="K2684" s="5">
        <f t="shared" si="167"/>
        <v>0</v>
      </c>
    </row>
    <row r="2685" spans="1:11" x14ac:dyDescent="0.25">
      <c r="A2685" t="s">
        <v>91</v>
      </c>
      <c r="B2685" t="s">
        <v>17</v>
      </c>
      <c r="C2685">
        <v>1</v>
      </c>
      <c r="D2685">
        <v>2</v>
      </c>
      <c r="E2685">
        <v>39</v>
      </c>
      <c r="F2685">
        <v>60</v>
      </c>
      <c r="G2685" s="1">
        <f t="shared" si="164"/>
        <v>0.95121951219512191</v>
      </c>
      <c r="H2685" s="4">
        <f t="shared" si="165"/>
        <v>1</v>
      </c>
      <c r="I2685" s="5">
        <f>IF(OR(AND(F2685&gt;=50,G2685&gt;SUMIF(SeasonTotals!A$2:A$9,A2685,SeasonTotals!F$2:F$9)),AND(G2685&gt;0.885,F2685&gt;=50,D2685&lt;3)),1,0)</f>
        <v>1</v>
      </c>
      <c r="J2685" s="4">
        <f t="shared" si="166"/>
        <v>0</v>
      </c>
      <c r="K2685" s="5">
        <f t="shared" si="167"/>
        <v>0</v>
      </c>
    </row>
    <row r="2686" spans="1:11" x14ac:dyDescent="0.25">
      <c r="A2686" t="s">
        <v>91</v>
      </c>
      <c r="B2686" t="s">
        <v>17</v>
      </c>
      <c r="C2686">
        <v>1</v>
      </c>
      <c r="D2686">
        <v>1</v>
      </c>
      <c r="E2686">
        <v>21</v>
      </c>
      <c r="F2686">
        <v>60</v>
      </c>
      <c r="G2686" s="1">
        <f t="shared" si="164"/>
        <v>0.95454545454545459</v>
      </c>
      <c r="H2686" s="4">
        <f t="shared" si="165"/>
        <v>1</v>
      </c>
      <c r="I2686" s="5">
        <f>IF(OR(AND(F2686&gt;=50,G2686&gt;SUMIF(SeasonTotals!A$2:A$9,A2686,SeasonTotals!F$2:F$9)),AND(G2686&gt;0.885,F2686&gt;=50,D2686&lt;3)),1,0)</f>
        <v>1</v>
      </c>
      <c r="J2686" s="4">
        <f t="shared" si="166"/>
        <v>0</v>
      </c>
      <c r="K2686" s="5">
        <f t="shared" si="167"/>
        <v>0</v>
      </c>
    </row>
    <row r="2687" spans="1:11" x14ac:dyDescent="0.25">
      <c r="A2687" t="s">
        <v>91</v>
      </c>
      <c r="B2687" t="s">
        <v>17</v>
      </c>
      <c r="C2687">
        <v>1</v>
      </c>
      <c r="D2687">
        <v>3</v>
      </c>
      <c r="E2687">
        <v>22</v>
      </c>
      <c r="F2687">
        <v>59</v>
      </c>
      <c r="G2687" s="1">
        <f t="shared" si="164"/>
        <v>0.88</v>
      </c>
      <c r="H2687" s="4">
        <f t="shared" si="165"/>
        <v>0</v>
      </c>
      <c r="I2687" s="5">
        <f>IF(OR(AND(F2687&gt;=50,G2687&gt;SUMIF(SeasonTotals!A$2:A$9,A2687,SeasonTotals!F$2:F$9)),AND(G2687&gt;0.885,F2687&gt;=50,D2687&lt;3)),1,0)</f>
        <v>0</v>
      </c>
      <c r="J2687" s="4">
        <f t="shared" si="166"/>
        <v>0</v>
      </c>
      <c r="K2687" s="5">
        <f t="shared" si="167"/>
        <v>0</v>
      </c>
    </row>
    <row r="2688" spans="1:11" x14ac:dyDescent="0.25">
      <c r="A2688" t="s">
        <v>91</v>
      </c>
      <c r="B2688" t="s">
        <v>17</v>
      </c>
      <c r="C2688">
        <v>1</v>
      </c>
      <c r="D2688">
        <v>0</v>
      </c>
      <c r="E2688">
        <v>28</v>
      </c>
      <c r="F2688">
        <v>60</v>
      </c>
      <c r="G2688" s="1">
        <f t="shared" si="164"/>
        <v>1</v>
      </c>
      <c r="H2688" s="4">
        <f t="shared" si="165"/>
        <v>1</v>
      </c>
      <c r="I2688" s="5">
        <f>IF(OR(AND(F2688&gt;=50,G2688&gt;SUMIF(SeasonTotals!A$2:A$9,A2688,SeasonTotals!F$2:F$9)),AND(G2688&gt;0.885,F2688&gt;=50,D2688&lt;3)),1,0)</f>
        <v>1</v>
      </c>
      <c r="J2688" s="4">
        <f t="shared" si="166"/>
        <v>0</v>
      </c>
      <c r="K2688" s="5">
        <f t="shared" si="167"/>
        <v>0</v>
      </c>
    </row>
    <row r="2689" spans="1:11" x14ac:dyDescent="0.25">
      <c r="A2689" t="s">
        <v>91</v>
      </c>
      <c r="B2689" t="s">
        <v>17</v>
      </c>
      <c r="C2689">
        <v>1</v>
      </c>
      <c r="D2689">
        <v>2</v>
      </c>
      <c r="E2689">
        <v>39</v>
      </c>
      <c r="F2689">
        <v>64</v>
      </c>
      <c r="G2689" s="1">
        <f t="shared" si="164"/>
        <v>0.95121951219512191</v>
      </c>
      <c r="H2689" s="4">
        <f t="shared" si="165"/>
        <v>1</v>
      </c>
      <c r="I2689" s="5">
        <f>IF(OR(AND(F2689&gt;=50,G2689&gt;SUMIF(SeasonTotals!A$2:A$9,A2689,SeasonTotals!F$2:F$9)),AND(G2689&gt;0.885,F2689&gt;=50,D2689&lt;3)),1,0)</f>
        <v>1</v>
      </c>
      <c r="J2689" s="4">
        <f t="shared" si="166"/>
        <v>0</v>
      </c>
      <c r="K2689" s="5">
        <f t="shared" si="167"/>
        <v>0</v>
      </c>
    </row>
    <row r="2690" spans="1:11" x14ac:dyDescent="0.25">
      <c r="A2690" t="s">
        <v>91</v>
      </c>
      <c r="B2690" t="s">
        <v>17</v>
      </c>
      <c r="C2690">
        <v>1</v>
      </c>
      <c r="D2690">
        <v>3</v>
      </c>
      <c r="E2690">
        <v>28</v>
      </c>
      <c r="F2690">
        <v>59</v>
      </c>
      <c r="G2690" s="1">
        <f t="shared" ref="G2690:G2753" si="168">E2690/MAX(1,SUM(D2690:E2690))</f>
        <v>0.90322580645161288</v>
      </c>
      <c r="H2690" s="4">
        <f t="shared" ref="H2690:H2753" si="169">IF(AND(F2690&gt;=50,OR(G2690&gt;0.913,AND(G2690&gt;0.885,D2690&lt;3))),1,0)</f>
        <v>0</v>
      </c>
      <c r="I2690" s="5">
        <f>IF(OR(AND(F2690&gt;=50,G2690&gt;SUMIF(SeasonTotals!A$2:A$9,A2690,SeasonTotals!F$2:F$9)),AND(G2690&gt;0.885,F2690&gt;=50,D2690&lt;3)),1,0)</f>
        <v>0</v>
      </c>
      <c r="J2690" s="4">
        <f t="shared" ref="J2690:J2753" si="170">IF(G2690&lt;0.85,1,0)</f>
        <v>0</v>
      </c>
      <c r="K2690" s="5">
        <f t="shared" ref="K2690:K2753" si="171">IF(F2690&lt;55,1,0)</f>
        <v>0</v>
      </c>
    </row>
    <row r="2691" spans="1:11" x14ac:dyDescent="0.25">
      <c r="A2691" t="s">
        <v>91</v>
      </c>
      <c r="B2691" t="s">
        <v>17</v>
      </c>
      <c r="C2691">
        <v>1</v>
      </c>
      <c r="D2691">
        <v>4</v>
      </c>
      <c r="E2691">
        <v>27</v>
      </c>
      <c r="F2691">
        <v>64</v>
      </c>
      <c r="G2691" s="1">
        <f t="shared" si="168"/>
        <v>0.87096774193548387</v>
      </c>
      <c r="H2691" s="4">
        <f t="shared" si="169"/>
        <v>0</v>
      </c>
      <c r="I2691" s="5">
        <f>IF(OR(AND(F2691&gt;=50,G2691&gt;SUMIF(SeasonTotals!A$2:A$9,A2691,SeasonTotals!F$2:F$9)),AND(G2691&gt;0.885,F2691&gt;=50,D2691&lt;3)),1,0)</f>
        <v>0</v>
      </c>
      <c r="J2691" s="4">
        <f t="shared" si="170"/>
        <v>0</v>
      </c>
      <c r="K2691" s="5">
        <f t="shared" si="171"/>
        <v>0</v>
      </c>
    </row>
    <row r="2692" spans="1:11" x14ac:dyDescent="0.25">
      <c r="A2692" t="s">
        <v>91</v>
      </c>
      <c r="B2692" t="s">
        <v>17</v>
      </c>
      <c r="C2692">
        <v>1</v>
      </c>
      <c r="D2692">
        <v>2</v>
      </c>
      <c r="E2692">
        <v>41</v>
      </c>
      <c r="F2692">
        <v>60</v>
      </c>
      <c r="G2692" s="1">
        <f t="shared" si="168"/>
        <v>0.95348837209302328</v>
      </c>
      <c r="H2692" s="4">
        <f t="shared" si="169"/>
        <v>1</v>
      </c>
      <c r="I2692" s="5">
        <f>IF(OR(AND(F2692&gt;=50,G2692&gt;SUMIF(SeasonTotals!A$2:A$9,A2692,SeasonTotals!F$2:F$9)),AND(G2692&gt;0.885,F2692&gt;=50,D2692&lt;3)),1,0)</f>
        <v>1</v>
      </c>
      <c r="J2692" s="4">
        <f t="shared" si="170"/>
        <v>0</v>
      </c>
      <c r="K2692" s="5">
        <f t="shared" si="171"/>
        <v>0</v>
      </c>
    </row>
    <row r="2693" spans="1:11" x14ac:dyDescent="0.25">
      <c r="A2693" t="s">
        <v>91</v>
      </c>
      <c r="B2693" t="s">
        <v>17</v>
      </c>
      <c r="C2693">
        <v>1</v>
      </c>
      <c r="D2693">
        <v>4</v>
      </c>
      <c r="E2693">
        <v>28</v>
      </c>
      <c r="F2693">
        <v>60</v>
      </c>
      <c r="G2693" s="1">
        <f t="shared" si="168"/>
        <v>0.875</v>
      </c>
      <c r="H2693" s="4">
        <f t="shared" si="169"/>
        <v>0</v>
      </c>
      <c r="I2693" s="5">
        <f>IF(OR(AND(F2693&gt;=50,G2693&gt;SUMIF(SeasonTotals!A$2:A$9,A2693,SeasonTotals!F$2:F$9)),AND(G2693&gt;0.885,F2693&gt;=50,D2693&lt;3)),1,0)</f>
        <v>0</v>
      </c>
      <c r="J2693" s="4">
        <f t="shared" si="170"/>
        <v>0</v>
      </c>
      <c r="K2693" s="5">
        <f t="shared" si="171"/>
        <v>0</v>
      </c>
    </row>
    <row r="2694" spans="1:11" x14ac:dyDescent="0.25">
      <c r="A2694" t="s">
        <v>91</v>
      </c>
      <c r="B2694" t="s">
        <v>17</v>
      </c>
      <c r="C2694">
        <v>1</v>
      </c>
      <c r="D2694">
        <v>1</v>
      </c>
      <c r="E2694">
        <v>31</v>
      </c>
      <c r="F2694">
        <v>60</v>
      </c>
      <c r="G2694" s="1">
        <f t="shared" si="168"/>
        <v>0.96875</v>
      </c>
      <c r="H2694" s="4">
        <f t="shared" si="169"/>
        <v>1</v>
      </c>
      <c r="I2694" s="5">
        <f>IF(OR(AND(F2694&gt;=50,G2694&gt;SUMIF(SeasonTotals!A$2:A$9,A2694,SeasonTotals!F$2:F$9)),AND(G2694&gt;0.885,F2694&gt;=50,D2694&lt;3)),1,0)</f>
        <v>1</v>
      </c>
      <c r="J2694" s="4">
        <f t="shared" si="170"/>
        <v>0</v>
      </c>
      <c r="K2694" s="5">
        <f t="shared" si="171"/>
        <v>0</v>
      </c>
    </row>
    <row r="2695" spans="1:11" x14ac:dyDescent="0.25">
      <c r="A2695" t="s">
        <v>91</v>
      </c>
      <c r="B2695" t="s">
        <v>17</v>
      </c>
      <c r="C2695">
        <v>1</v>
      </c>
      <c r="D2695">
        <v>2</v>
      </c>
      <c r="E2695">
        <v>37</v>
      </c>
      <c r="F2695">
        <v>62</v>
      </c>
      <c r="G2695" s="1">
        <f t="shared" si="168"/>
        <v>0.94871794871794868</v>
      </c>
      <c r="H2695" s="4">
        <f t="shared" si="169"/>
        <v>1</v>
      </c>
      <c r="I2695" s="5">
        <f>IF(OR(AND(F2695&gt;=50,G2695&gt;SUMIF(SeasonTotals!A$2:A$9,A2695,SeasonTotals!F$2:F$9)),AND(G2695&gt;0.885,F2695&gt;=50,D2695&lt;3)),1,0)</f>
        <v>1</v>
      </c>
      <c r="J2695" s="4">
        <f t="shared" si="170"/>
        <v>0</v>
      </c>
      <c r="K2695" s="5">
        <f t="shared" si="171"/>
        <v>0</v>
      </c>
    </row>
    <row r="2696" spans="1:11" x14ac:dyDescent="0.25">
      <c r="A2696" t="s">
        <v>91</v>
      </c>
      <c r="B2696" t="s">
        <v>17</v>
      </c>
      <c r="C2696">
        <v>1</v>
      </c>
      <c r="D2696">
        <v>1</v>
      </c>
      <c r="E2696">
        <v>21</v>
      </c>
      <c r="F2696">
        <v>60</v>
      </c>
      <c r="G2696" s="1">
        <f t="shared" si="168"/>
        <v>0.95454545454545459</v>
      </c>
      <c r="H2696" s="4">
        <f t="shared" si="169"/>
        <v>1</v>
      </c>
      <c r="I2696" s="5">
        <f>IF(OR(AND(F2696&gt;=50,G2696&gt;SUMIF(SeasonTotals!A$2:A$9,A2696,SeasonTotals!F$2:F$9)),AND(G2696&gt;0.885,F2696&gt;=50,D2696&lt;3)),1,0)</f>
        <v>1</v>
      </c>
      <c r="J2696" s="4">
        <f t="shared" si="170"/>
        <v>0</v>
      </c>
      <c r="K2696" s="5">
        <f t="shared" si="171"/>
        <v>0</v>
      </c>
    </row>
    <row r="2697" spans="1:11" x14ac:dyDescent="0.25">
      <c r="A2697" t="s">
        <v>91</v>
      </c>
      <c r="B2697" t="s">
        <v>17</v>
      </c>
      <c r="C2697">
        <v>1</v>
      </c>
      <c r="D2697">
        <v>1</v>
      </c>
      <c r="E2697">
        <v>31</v>
      </c>
      <c r="F2697">
        <v>60</v>
      </c>
      <c r="G2697" s="1">
        <f t="shared" si="168"/>
        <v>0.96875</v>
      </c>
      <c r="H2697" s="4">
        <f t="shared" si="169"/>
        <v>1</v>
      </c>
      <c r="I2697" s="5">
        <f>IF(OR(AND(F2697&gt;=50,G2697&gt;SUMIF(SeasonTotals!A$2:A$9,A2697,SeasonTotals!F$2:F$9)),AND(G2697&gt;0.885,F2697&gt;=50,D2697&lt;3)),1,0)</f>
        <v>1</v>
      </c>
      <c r="J2697" s="4">
        <f t="shared" si="170"/>
        <v>0</v>
      </c>
      <c r="K2697" s="5">
        <f t="shared" si="171"/>
        <v>0</v>
      </c>
    </row>
    <row r="2698" spans="1:11" x14ac:dyDescent="0.25">
      <c r="A2698" t="s">
        <v>91</v>
      </c>
      <c r="B2698" t="s">
        <v>17</v>
      </c>
      <c r="C2698">
        <v>1</v>
      </c>
      <c r="D2698">
        <v>2</v>
      </c>
      <c r="E2698">
        <v>36</v>
      </c>
      <c r="F2698">
        <v>60</v>
      </c>
      <c r="G2698" s="1">
        <f t="shared" si="168"/>
        <v>0.94736842105263153</v>
      </c>
      <c r="H2698" s="4">
        <f t="shared" si="169"/>
        <v>1</v>
      </c>
      <c r="I2698" s="5">
        <f>IF(OR(AND(F2698&gt;=50,G2698&gt;SUMIF(SeasonTotals!A$2:A$9,A2698,SeasonTotals!F$2:F$9)),AND(G2698&gt;0.885,F2698&gt;=50,D2698&lt;3)),1,0)</f>
        <v>1</v>
      </c>
      <c r="J2698" s="4">
        <f t="shared" si="170"/>
        <v>0</v>
      </c>
      <c r="K2698" s="5">
        <f t="shared" si="171"/>
        <v>0</v>
      </c>
    </row>
    <row r="2699" spans="1:11" x14ac:dyDescent="0.25">
      <c r="A2699" t="s">
        <v>91</v>
      </c>
      <c r="B2699" t="s">
        <v>17</v>
      </c>
      <c r="C2699">
        <v>1</v>
      </c>
      <c r="D2699">
        <v>2</v>
      </c>
      <c r="E2699">
        <v>33</v>
      </c>
      <c r="F2699">
        <v>61</v>
      </c>
      <c r="G2699" s="1">
        <f t="shared" si="168"/>
        <v>0.94285714285714284</v>
      </c>
      <c r="H2699" s="4">
        <f t="shared" si="169"/>
        <v>1</v>
      </c>
      <c r="I2699" s="5">
        <f>IF(OR(AND(F2699&gt;=50,G2699&gt;SUMIF(SeasonTotals!A$2:A$9,A2699,SeasonTotals!F$2:F$9)),AND(G2699&gt;0.885,F2699&gt;=50,D2699&lt;3)),1,0)</f>
        <v>1</v>
      </c>
      <c r="J2699" s="4">
        <f t="shared" si="170"/>
        <v>0</v>
      </c>
      <c r="K2699" s="5">
        <f t="shared" si="171"/>
        <v>0</v>
      </c>
    </row>
    <row r="2700" spans="1:11" x14ac:dyDescent="0.25">
      <c r="A2700" t="s">
        <v>91</v>
      </c>
      <c r="B2700" t="s">
        <v>17</v>
      </c>
      <c r="C2700">
        <v>1</v>
      </c>
      <c r="D2700">
        <v>0</v>
      </c>
      <c r="E2700">
        <v>12</v>
      </c>
      <c r="F2700">
        <v>60</v>
      </c>
      <c r="G2700" s="1">
        <f t="shared" si="168"/>
        <v>1</v>
      </c>
      <c r="H2700" s="4">
        <f t="shared" si="169"/>
        <v>1</v>
      </c>
      <c r="I2700" s="5">
        <f>IF(OR(AND(F2700&gt;=50,G2700&gt;SUMIF(SeasonTotals!A$2:A$9,A2700,SeasonTotals!F$2:F$9)),AND(G2700&gt;0.885,F2700&gt;=50,D2700&lt;3)),1,0)</f>
        <v>1</v>
      </c>
      <c r="J2700" s="4">
        <f t="shared" si="170"/>
        <v>0</v>
      </c>
      <c r="K2700" s="5">
        <f t="shared" si="171"/>
        <v>0</v>
      </c>
    </row>
    <row r="2701" spans="1:11" x14ac:dyDescent="0.25">
      <c r="A2701" t="s">
        <v>91</v>
      </c>
      <c r="B2701" t="s">
        <v>17</v>
      </c>
      <c r="C2701">
        <v>1</v>
      </c>
      <c r="D2701">
        <v>4</v>
      </c>
      <c r="E2701">
        <v>9</v>
      </c>
      <c r="F2701">
        <v>30</v>
      </c>
      <c r="G2701" s="1">
        <f t="shared" si="168"/>
        <v>0.69230769230769229</v>
      </c>
      <c r="H2701" s="4">
        <f t="shared" si="169"/>
        <v>0</v>
      </c>
      <c r="I2701" s="5">
        <f>IF(OR(AND(F2701&gt;=50,G2701&gt;SUMIF(SeasonTotals!A$2:A$9,A2701,SeasonTotals!F$2:F$9)),AND(G2701&gt;0.885,F2701&gt;=50,D2701&lt;3)),1,0)</f>
        <v>0</v>
      </c>
      <c r="J2701" s="4">
        <f t="shared" si="170"/>
        <v>1</v>
      </c>
      <c r="K2701" s="5">
        <f t="shared" si="171"/>
        <v>1</v>
      </c>
    </row>
    <row r="2702" spans="1:11" x14ac:dyDescent="0.25">
      <c r="A2702" t="s">
        <v>91</v>
      </c>
      <c r="B2702" t="s">
        <v>18</v>
      </c>
      <c r="C2702">
        <v>1</v>
      </c>
      <c r="D2702">
        <v>1</v>
      </c>
      <c r="E2702">
        <v>35</v>
      </c>
      <c r="F2702">
        <v>65</v>
      </c>
      <c r="G2702" s="1">
        <f t="shared" si="168"/>
        <v>0.97222222222222221</v>
      </c>
      <c r="H2702" s="4">
        <f t="shared" si="169"/>
        <v>1</v>
      </c>
      <c r="I2702" s="5">
        <f>IF(OR(AND(F2702&gt;=50,G2702&gt;SUMIF(SeasonTotals!A$2:A$9,A2702,SeasonTotals!F$2:F$9)),AND(G2702&gt;0.885,F2702&gt;=50,D2702&lt;3)),1,0)</f>
        <v>1</v>
      </c>
      <c r="J2702" s="4">
        <f t="shared" si="170"/>
        <v>0</v>
      </c>
      <c r="K2702" s="5">
        <f t="shared" si="171"/>
        <v>0</v>
      </c>
    </row>
    <row r="2703" spans="1:11" x14ac:dyDescent="0.25">
      <c r="A2703" t="s">
        <v>91</v>
      </c>
      <c r="B2703" t="s">
        <v>18</v>
      </c>
      <c r="C2703">
        <v>1</v>
      </c>
      <c r="D2703">
        <v>3</v>
      </c>
      <c r="E2703">
        <v>29</v>
      </c>
      <c r="F2703">
        <v>60</v>
      </c>
      <c r="G2703" s="1">
        <f t="shared" si="168"/>
        <v>0.90625</v>
      </c>
      <c r="H2703" s="4">
        <f t="shared" si="169"/>
        <v>0</v>
      </c>
      <c r="I2703" s="5">
        <f>IF(OR(AND(F2703&gt;=50,G2703&gt;SUMIF(SeasonTotals!A$2:A$9,A2703,SeasonTotals!F$2:F$9)),AND(G2703&gt;0.885,F2703&gt;=50,D2703&lt;3)),1,0)</f>
        <v>0</v>
      </c>
      <c r="J2703" s="4">
        <f t="shared" si="170"/>
        <v>0</v>
      </c>
      <c r="K2703" s="5">
        <f t="shared" si="171"/>
        <v>0</v>
      </c>
    </row>
    <row r="2704" spans="1:11" x14ac:dyDescent="0.25">
      <c r="A2704" t="s">
        <v>91</v>
      </c>
      <c r="B2704" t="s">
        <v>18</v>
      </c>
      <c r="C2704">
        <v>1</v>
      </c>
      <c r="D2704">
        <v>3</v>
      </c>
      <c r="E2704">
        <v>31</v>
      </c>
      <c r="F2704">
        <v>65</v>
      </c>
      <c r="G2704" s="1">
        <f t="shared" si="168"/>
        <v>0.91176470588235292</v>
      </c>
      <c r="H2704" s="4">
        <f t="shared" si="169"/>
        <v>0</v>
      </c>
      <c r="I2704" s="5">
        <f>IF(OR(AND(F2704&gt;=50,G2704&gt;SUMIF(SeasonTotals!A$2:A$9,A2704,SeasonTotals!F$2:F$9)),AND(G2704&gt;0.885,F2704&gt;=50,D2704&lt;3)),1,0)</f>
        <v>1</v>
      </c>
      <c r="J2704" s="4">
        <f t="shared" si="170"/>
        <v>0</v>
      </c>
      <c r="K2704" s="5">
        <f t="shared" si="171"/>
        <v>0</v>
      </c>
    </row>
    <row r="2705" spans="1:11" x14ac:dyDescent="0.25">
      <c r="A2705" t="s">
        <v>91</v>
      </c>
      <c r="B2705" t="s">
        <v>18</v>
      </c>
      <c r="C2705">
        <v>1</v>
      </c>
      <c r="D2705">
        <v>1</v>
      </c>
      <c r="E2705">
        <v>28</v>
      </c>
      <c r="F2705">
        <v>60</v>
      </c>
      <c r="G2705" s="1">
        <f t="shared" si="168"/>
        <v>0.96551724137931039</v>
      </c>
      <c r="H2705" s="4">
        <f t="shared" si="169"/>
        <v>1</v>
      </c>
      <c r="I2705" s="5">
        <f>IF(OR(AND(F2705&gt;=50,G2705&gt;SUMIF(SeasonTotals!A$2:A$9,A2705,SeasonTotals!F$2:F$9)),AND(G2705&gt;0.885,F2705&gt;=50,D2705&lt;3)),1,0)</f>
        <v>1</v>
      </c>
      <c r="J2705" s="4">
        <f t="shared" si="170"/>
        <v>0</v>
      </c>
      <c r="K2705" s="5">
        <f t="shared" si="171"/>
        <v>0</v>
      </c>
    </row>
    <row r="2706" spans="1:11" x14ac:dyDescent="0.25">
      <c r="A2706" t="s">
        <v>91</v>
      </c>
      <c r="B2706" t="s">
        <v>18</v>
      </c>
      <c r="C2706">
        <v>1</v>
      </c>
      <c r="D2706">
        <v>2</v>
      </c>
      <c r="E2706">
        <v>31</v>
      </c>
      <c r="F2706">
        <v>65</v>
      </c>
      <c r="G2706" s="1">
        <f t="shared" si="168"/>
        <v>0.93939393939393945</v>
      </c>
      <c r="H2706" s="4">
        <f t="shared" si="169"/>
        <v>1</v>
      </c>
      <c r="I2706" s="5">
        <f>IF(OR(AND(F2706&gt;=50,G2706&gt;SUMIF(SeasonTotals!A$2:A$9,A2706,SeasonTotals!F$2:F$9)),AND(G2706&gt;0.885,F2706&gt;=50,D2706&lt;3)),1,0)</f>
        <v>1</v>
      </c>
      <c r="J2706" s="4">
        <f t="shared" si="170"/>
        <v>0</v>
      </c>
      <c r="K2706" s="5">
        <f t="shared" si="171"/>
        <v>0</v>
      </c>
    </row>
    <row r="2707" spans="1:11" x14ac:dyDescent="0.25">
      <c r="A2707" t="s">
        <v>91</v>
      </c>
      <c r="B2707" t="s">
        <v>18</v>
      </c>
      <c r="C2707">
        <v>1</v>
      </c>
      <c r="D2707">
        <v>1</v>
      </c>
      <c r="E2707">
        <v>28</v>
      </c>
      <c r="F2707">
        <v>60</v>
      </c>
      <c r="G2707" s="1">
        <f t="shared" si="168"/>
        <v>0.96551724137931039</v>
      </c>
      <c r="H2707" s="4">
        <f t="shared" si="169"/>
        <v>1</v>
      </c>
      <c r="I2707" s="5">
        <f>IF(OR(AND(F2707&gt;=50,G2707&gt;SUMIF(SeasonTotals!A$2:A$9,A2707,SeasonTotals!F$2:F$9)),AND(G2707&gt;0.885,F2707&gt;=50,D2707&lt;3)),1,0)</f>
        <v>1</v>
      </c>
      <c r="J2707" s="4">
        <f t="shared" si="170"/>
        <v>0</v>
      </c>
      <c r="K2707" s="5">
        <f t="shared" si="171"/>
        <v>0</v>
      </c>
    </row>
    <row r="2708" spans="1:11" x14ac:dyDescent="0.25">
      <c r="A2708" t="s">
        <v>91</v>
      </c>
      <c r="B2708" t="s">
        <v>18</v>
      </c>
      <c r="C2708">
        <v>1</v>
      </c>
      <c r="D2708">
        <v>4</v>
      </c>
      <c r="E2708">
        <v>27</v>
      </c>
      <c r="F2708">
        <v>60</v>
      </c>
      <c r="G2708" s="1">
        <f t="shared" si="168"/>
        <v>0.87096774193548387</v>
      </c>
      <c r="H2708" s="4">
        <f t="shared" si="169"/>
        <v>0</v>
      </c>
      <c r="I2708" s="5">
        <f>IF(OR(AND(F2708&gt;=50,G2708&gt;SUMIF(SeasonTotals!A$2:A$9,A2708,SeasonTotals!F$2:F$9)),AND(G2708&gt;0.885,F2708&gt;=50,D2708&lt;3)),1,0)</f>
        <v>0</v>
      </c>
      <c r="J2708" s="4">
        <f t="shared" si="170"/>
        <v>0</v>
      </c>
      <c r="K2708" s="5">
        <f t="shared" si="171"/>
        <v>0</v>
      </c>
    </row>
    <row r="2709" spans="1:11" x14ac:dyDescent="0.25">
      <c r="A2709" t="s">
        <v>91</v>
      </c>
      <c r="B2709" t="s">
        <v>18</v>
      </c>
      <c r="C2709">
        <v>1</v>
      </c>
      <c r="D2709">
        <v>6</v>
      </c>
      <c r="E2709">
        <v>35</v>
      </c>
      <c r="F2709">
        <v>60</v>
      </c>
      <c r="G2709" s="1">
        <f t="shared" si="168"/>
        <v>0.85365853658536583</v>
      </c>
      <c r="H2709" s="4">
        <f t="shared" si="169"/>
        <v>0</v>
      </c>
      <c r="I2709" s="5">
        <f>IF(OR(AND(F2709&gt;=50,G2709&gt;SUMIF(SeasonTotals!A$2:A$9,A2709,SeasonTotals!F$2:F$9)),AND(G2709&gt;0.885,F2709&gt;=50,D2709&lt;3)),1,0)</f>
        <v>0</v>
      </c>
      <c r="J2709" s="4">
        <f t="shared" si="170"/>
        <v>0</v>
      </c>
      <c r="K2709" s="5">
        <f t="shared" si="171"/>
        <v>0</v>
      </c>
    </row>
    <row r="2710" spans="1:11" x14ac:dyDescent="0.25">
      <c r="A2710" t="s">
        <v>91</v>
      </c>
      <c r="B2710" t="s">
        <v>18</v>
      </c>
      <c r="C2710">
        <v>1</v>
      </c>
      <c r="D2710">
        <v>0</v>
      </c>
      <c r="E2710">
        <v>28</v>
      </c>
      <c r="F2710">
        <v>60</v>
      </c>
      <c r="G2710" s="1">
        <f t="shared" si="168"/>
        <v>1</v>
      </c>
      <c r="H2710" s="4">
        <f t="shared" si="169"/>
        <v>1</v>
      </c>
      <c r="I2710" s="5">
        <f>IF(OR(AND(F2710&gt;=50,G2710&gt;SUMIF(SeasonTotals!A$2:A$9,A2710,SeasonTotals!F$2:F$9)),AND(G2710&gt;0.885,F2710&gt;=50,D2710&lt;3)),1,0)</f>
        <v>1</v>
      </c>
      <c r="J2710" s="4">
        <f t="shared" si="170"/>
        <v>0</v>
      </c>
      <c r="K2710" s="5">
        <f t="shared" si="171"/>
        <v>0</v>
      </c>
    </row>
    <row r="2711" spans="1:11" x14ac:dyDescent="0.25">
      <c r="A2711" t="s">
        <v>91</v>
      </c>
      <c r="B2711" t="s">
        <v>18</v>
      </c>
      <c r="C2711">
        <v>1</v>
      </c>
      <c r="D2711">
        <v>6</v>
      </c>
      <c r="E2711">
        <v>25</v>
      </c>
      <c r="F2711">
        <v>60</v>
      </c>
      <c r="G2711" s="1">
        <f t="shared" si="168"/>
        <v>0.80645161290322576</v>
      </c>
      <c r="H2711" s="4">
        <f t="shared" si="169"/>
        <v>0</v>
      </c>
      <c r="I2711" s="5">
        <f>IF(OR(AND(F2711&gt;=50,G2711&gt;SUMIF(SeasonTotals!A$2:A$9,A2711,SeasonTotals!F$2:F$9)),AND(G2711&gt;0.885,F2711&gt;=50,D2711&lt;3)),1,0)</f>
        <v>0</v>
      </c>
      <c r="J2711" s="4">
        <f t="shared" si="170"/>
        <v>1</v>
      </c>
      <c r="K2711" s="5">
        <f t="shared" si="171"/>
        <v>0</v>
      </c>
    </row>
    <row r="2712" spans="1:11" x14ac:dyDescent="0.25">
      <c r="A2712" t="s">
        <v>91</v>
      </c>
      <c r="B2712" t="s">
        <v>18</v>
      </c>
      <c r="C2712">
        <v>1</v>
      </c>
      <c r="D2712">
        <v>2</v>
      </c>
      <c r="E2712">
        <v>24</v>
      </c>
      <c r="F2712">
        <v>65</v>
      </c>
      <c r="G2712" s="1">
        <f t="shared" si="168"/>
        <v>0.92307692307692313</v>
      </c>
      <c r="H2712" s="4">
        <f t="shared" si="169"/>
        <v>1</v>
      </c>
      <c r="I2712" s="5">
        <f>IF(OR(AND(F2712&gt;=50,G2712&gt;SUMIF(SeasonTotals!A$2:A$9,A2712,SeasonTotals!F$2:F$9)),AND(G2712&gt;0.885,F2712&gt;=50,D2712&lt;3)),1,0)</f>
        <v>1</v>
      </c>
      <c r="J2712" s="4">
        <f t="shared" si="170"/>
        <v>0</v>
      </c>
      <c r="K2712" s="5">
        <f t="shared" si="171"/>
        <v>0</v>
      </c>
    </row>
    <row r="2713" spans="1:11" x14ac:dyDescent="0.25">
      <c r="A2713" t="s">
        <v>91</v>
      </c>
      <c r="B2713" t="s">
        <v>18</v>
      </c>
      <c r="C2713">
        <v>1</v>
      </c>
      <c r="D2713">
        <v>2</v>
      </c>
      <c r="E2713">
        <v>46</v>
      </c>
      <c r="F2713">
        <v>59</v>
      </c>
      <c r="G2713" s="1">
        <f t="shared" si="168"/>
        <v>0.95833333333333337</v>
      </c>
      <c r="H2713" s="4">
        <f t="shared" si="169"/>
        <v>1</v>
      </c>
      <c r="I2713" s="5">
        <f>IF(OR(AND(F2713&gt;=50,G2713&gt;SUMIF(SeasonTotals!A$2:A$9,A2713,SeasonTotals!F$2:F$9)),AND(G2713&gt;0.885,F2713&gt;=50,D2713&lt;3)),1,0)</f>
        <v>1</v>
      </c>
      <c r="J2713" s="4">
        <f t="shared" si="170"/>
        <v>0</v>
      </c>
      <c r="K2713" s="5">
        <f t="shared" si="171"/>
        <v>0</v>
      </c>
    </row>
    <row r="2714" spans="1:11" x14ac:dyDescent="0.25">
      <c r="A2714" t="s">
        <v>91</v>
      </c>
      <c r="B2714" t="s">
        <v>18</v>
      </c>
      <c r="C2714">
        <v>1</v>
      </c>
      <c r="D2714">
        <v>2</v>
      </c>
      <c r="E2714">
        <v>23</v>
      </c>
      <c r="F2714">
        <v>65</v>
      </c>
      <c r="G2714" s="1">
        <f t="shared" si="168"/>
        <v>0.92</v>
      </c>
      <c r="H2714" s="4">
        <f t="shared" si="169"/>
        <v>1</v>
      </c>
      <c r="I2714" s="5">
        <f>IF(OR(AND(F2714&gt;=50,G2714&gt;SUMIF(SeasonTotals!A$2:A$9,A2714,SeasonTotals!F$2:F$9)),AND(G2714&gt;0.885,F2714&gt;=50,D2714&lt;3)),1,0)</f>
        <v>1</v>
      </c>
      <c r="J2714" s="4">
        <f t="shared" si="170"/>
        <v>0</v>
      </c>
      <c r="K2714" s="5">
        <f t="shared" si="171"/>
        <v>0</v>
      </c>
    </row>
    <row r="2715" spans="1:11" x14ac:dyDescent="0.25">
      <c r="A2715" t="s">
        <v>91</v>
      </c>
      <c r="B2715" t="s">
        <v>18</v>
      </c>
      <c r="C2715">
        <v>1</v>
      </c>
      <c r="D2715">
        <v>2</v>
      </c>
      <c r="E2715">
        <v>25</v>
      </c>
      <c r="F2715">
        <v>65</v>
      </c>
      <c r="G2715" s="1">
        <f t="shared" si="168"/>
        <v>0.92592592592592593</v>
      </c>
      <c r="H2715" s="4">
        <f t="shared" si="169"/>
        <v>1</v>
      </c>
      <c r="I2715" s="5">
        <f>IF(OR(AND(F2715&gt;=50,G2715&gt;SUMIF(SeasonTotals!A$2:A$9,A2715,SeasonTotals!F$2:F$9)),AND(G2715&gt;0.885,F2715&gt;=50,D2715&lt;3)),1,0)</f>
        <v>1</v>
      </c>
      <c r="J2715" s="4">
        <f t="shared" si="170"/>
        <v>0</v>
      </c>
      <c r="K2715" s="5">
        <f t="shared" si="171"/>
        <v>0</v>
      </c>
    </row>
    <row r="2716" spans="1:11" x14ac:dyDescent="0.25">
      <c r="A2716" t="s">
        <v>91</v>
      </c>
      <c r="B2716" t="s">
        <v>18</v>
      </c>
      <c r="C2716">
        <v>1</v>
      </c>
      <c r="D2716">
        <v>2</v>
      </c>
      <c r="E2716">
        <v>22</v>
      </c>
      <c r="F2716">
        <v>64</v>
      </c>
      <c r="G2716" s="1">
        <f t="shared" si="168"/>
        <v>0.91666666666666663</v>
      </c>
      <c r="H2716" s="4">
        <f t="shared" si="169"/>
        <v>1</v>
      </c>
      <c r="I2716" s="5">
        <f>IF(OR(AND(F2716&gt;=50,G2716&gt;SUMIF(SeasonTotals!A$2:A$9,A2716,SeasonTotals!F$2:F$9)),AND(G2716&gt;0.885,F2716&gt;=50,D2716&lt;3)),1,0)</f>
        <v>1</v>
      </c>
      <c r="J2716" s="4">
        <f t="shared" si="170"/>
        <v>0</v>
      </c>
      <c r="K2716" s="5">
        <f t="shared" si="171"/>
        <v>0</v>
      </c>
    </row>
    <row r="2717" spans="1:11" x14ac:dyDescent="0.25">
      <c r="A2717" t="s">
        <v>91</v>
      </c>
      <c r="B2717" t="s">
        <v>18</v>
      </c>
      <c r="C2717">
        <v>1</v>
      </c>
      <c r="D2717">
        <v>1</v>
      </c>
      <c r="E2717">
        <v>32</v>
      </c>
      <c r="F2717">
        <v>60</v>
      </c>
      <c r="G2717" s="1">
        <f t="shared" si="168"/>
        <v>0.96969696969696972</v>
      </c>
      <c r="H2717" s="4">
        <f t="shared" si="169"/>
        <v>1</v>
      </c>
      <c r="I2717" s="5">
        <f>IF(OR(AND(F2717&gt;=50,G2717&gt;SUMIF(SeasonTotals!A$2:A$9,A2717,SeasonTotals!F$2:F$9)),AND(G2717&gt;0.885,F2717&gt;=50,D2717&lt;3)),1,0)</f>
        <v>1</v>
      </c>
      <c r="J2717" s="4">
        <f t="shared" si="170"/>
        <v>0</v>
      </c>
      <c r="K2717" s="5">
        <f t="shared" si="171"/>
        <v>0</v>
      </c>
    </row>
    <row r="2718" spans="1:11" x14ac:dyDescent="0.25">
      <c r="A2718" t="s">
        <v>91</v>
      </c>
      <c r="B2718" t="s">
        <v>18</v>
      </c>
      <c r="C2718">
        <v>1</v>
      </c>
      <c r="D2718">
        <v>2</v>
      </c>
      <c r="E2718">
        <v>26</v>
      </c>
      <c r="F2718">
        <v>59</v>
      </c>
      <c r="G2718" s="1">
        <f t="shared" si="168"/>
        <v>0.9285714285714286</v>
      </c>
      <c r="H2718" s="4">
        <f t="shared" si="169"/>
        <v>1</v>
      </c>
      <c r="I2718" s="5">
        <f>IF(OR(AND(F2718&gt;=50,G2718&gt;SUMIF(SeasonTotals!A$2:A$9,A2718,SeasonTotals!F$2:F$9)),AND(G2718&gt;0.885,F2718&gt;=50,D2718&lt;3)),1,0)</f>
        <v>1</v>
      </c>
      <c r="J2718" s="4">
        <f t="shared" si="170"/>
        <v>0</v>
      </c>
      <c r="K2718" s="5">
        <f t="shared" si="171"/>
        <v>0</v>
      </c>
    </row>
    <row r="2719" spans="1:11" x14ac:dyDescent="0.25">
      <c r="A2719" t="s">
        <v>91</v>
      </c>
      <c r="B2719" t="s">
        <v>18</v>
      </c>
      <c r="C2719">
        <v>1</v>
      </c>
      <c r="D2719">
        <v>4</v>
      </c>
      <c r="E2719">
        <v>22</v>
      </c>
      <c r="F2719">
        <v>60</v>
      </c>
      <c r="G2719" s="1">
        <f t="shared" si="168"/>
        <v>0.84615384615384615</v>
      </c>
      <c r="H2719" s="4">
        <f t="shared" si="169"/>
        <v>0</v>
      </c>
      <c r="I2719" s="5">
        <f>IF(OR(AND(F2719&gt;=50,G2719&gt;SUMIF(SeasonTotals!A$2:A$9,A2719,SeasonTotals!F$2:F$9)),AND(G2719&gt;0.885,F2719&gt;=50,D2719&lt;3)),1,0)</f>
        <v>0</v>
      </c>
      <c r="J2719" s="4">
        <f t="shared" si="170"/>
        <v>1</v>
      </c>
      <c r="K2719" s="5">
        <f t="shared" si="171"/>
        <v>0</v>
      </c>
    </row>
    <row r="2720" spans="1:11" x14ac:dyDescent="0.25">
      <c r="A2720" t="s">
        <v>91</v>
      </c>
      <c r="B2720" t="s">
        <v>18</v>
      </c>
      <c r="C2720">
        <v>1</v>
      </c>
      <c r="D2720">
        <v>2</v>
      </c>
      <c r="E2720">
        <v>18</v>
      </c>
      <c r="F2720">
        <v>59</v>
      </c>
      <c r="G2720" s="1">
        <f t="shared" si="168"/>
        <v>0.9</v>
      </c>
      <c r="H2720" s="4">
        <f t="shared" si="169"/>
        <v>1</v>
      </c>
      <c r="I2720" s="5">
        <f>IF(OR(AND(F2720&gt;=50,G2720&gt;SUMIF(SeasonTotals!A$2:A$9,A2720,SeasonTotals!F$2:F$9)),AND(G2720&gt;0.885,F2720&gt;=50,D2720&lt;3)),1,0)</f>
        <v>1</v>
      </c>
      <c r="J2720" s="4">
        <f t="shared" si="170"/>
        <v>0</v>
      </c>
      <c r="K2720" s="5">
        <f t="shared" si="171"/>
        <v>0</v>
      </c>
    </row>
    <row r="2721" spans="1:11" x14ac:dyDescent="0.25">
      <c r="A2721" t="s">
        <v>91</v>
      </c>
      <c r="B2721" t="s">
        <v>18</v>
      </c>
      <c r="C2721">
        <v>1</v>
      </c>
      <c r="D2721">
        <v>2</v>
      </c>
      <c r="E2721">
        <v>29</v>
      </c>
      <c r="F2721">
        <v>60</v>
      </c>
      <c r="G2721" s="1">
        <f t="shared" si="168"/>
        <v>0.93548387096774188</v>
      </c>
      <c r="H2721" s="4">
        <f t="shared" si="169"/>
        <v>1</v>
      </c>
      <c r="I2721" s="5">
        <f>IF(OR(AND(F2721&gt;=50,G2721&gt;SUMIF(SeasonTotals!A$2:A$9,A2721,SeasonTotals!F$2:F$9)),AND(G2721&gt;0.885,F2721&gt;=50,D2721&lt;3)),1,0)</f>
        <v>1</v>
      </c>
      <c r="J2721" s="4">
        <f t="shared" si="170"/>
        <v>0</v>
      </c>
      <c r="K2721" s="5">
        <f t="shared" si="171"/>
        <v>0</v>
      </c>
    </row>
    <row r="2722" spans="1:11" x14ac:dyDescent="0.25">
      <c r="A2722" t="s">
        <v>91</v>
      </c>
      <c r="B2722" t="s">
        <v>18</v>
      </c>
      <c r="C2722">
        <v>1</v>
      </c>
      <c r="D2722">
        <v>3</v>
      </c>
      <c r="E2722">
        <v>24</v>
      </c>
      <c r="F2722">
        <v>62</v>
      </c>
      <c r="G2722" s="1">
        <f t="shared" si="168"/>
        <v>0.88888888888888884</v>
      </c>
      <c r="H2722" s="4">
        <f t="shared" si="169"/>
        <v>0</v>
      </c>
      <c r="I2722" s="5">
        <f>IF(OR(AND(F2722&gt;=50,G2722&gt;SUMIF(SeasonTotals!A$2:A$9,A2722,SeasonTotals!F$2:F$9)),AND(G2722&gt;0.885,F2722&gt;=50,D2722&lt;3)),1,0)</f>
        <v>0</v>
      </c>
      <c r="J2722" s="4">
        <f t="shared" si="170"/>
        <v>0</v>
      </c>
      <c r="K2722" s="5">
        <f t="shared" si="171"/>
        <v>0</v>
      </c>
    </row>
    <row r="2723" spans="1:11" x14ac:dyDescent="0.25">
      <c r="A2723" t="s">
        <v>91</v>
      </c>
      <c r="B2723" t="s">
        <v>18</v>
      </c>
      <c r="C2723">
        <v>1</v>
      </c>
      <c r="D2723">
        <v>2</v>
      </c>
      <c r="E2723">
        <v>32</v>
      </c>
      <c r="F2723">
        <v>60</v>
      </c>
      <c r="G2723" s="1">
        <f t="shared" si="168"/>
        <v>0.94117647058823528</v>
      </c>
      <c r="H2723" s="4">
        <f t="shared" si="169"/>
        <v>1</v>
      </c>
      <c r="I2723" s="5">
        <f>IF(OR(AND(F2723&gt;=50,G2723&gt;SUMIF(SeasonTotals!A$2:A$9,A2723,SeasonTotals!F$2:F$9)),AND(G2723&gt;0.885,F2723&gt;=50,D2723&lt;3)),1,0)</f>
        <v>1</v>
      </c>
      <c r="J2723" s="4">
        <f t="shared" si="170"/>
        <v>0</v>
      </c>
      <c r="K2723" s="5">
        <f t="shared" si="171"/>
        <v>0</v>
      </c>
    </row>
    <row r="2724" spans="1:11" x14ac:dyDescent="0.25">
      <c r="A2724" t="s">
        <v>91</v>
      </c>
      <c r="B2724" t="s">
        <v>18</v>
      </c>
      <c r="C2724">
        <v>1</v>
      </c>
      <c r="D2724">
        <v>2</v>
      </c>
      <c r="E2724">
        <v>26</v>
      </c>
      <c r="F2724">
        <v>60</v>
      </c>
      <c r="G2724" s="1">
        <f t="shared" si="168"/>
        <v>0.9285714285714286</v>
      </c>
      <c r="H2724" s="4">
        <f t="shared" si="169"/>
        <v>1</v>
      </c>
      <c r="I2724" s="5">
        <f>IF(OR(AND(F2724&gt;=50,G2724&gt;SUMIF(SeasonTotals!A$2:A$9,A2724,SeasonTotals!F$2:F$9)),AND(G2724&gt;0.885,F2724&gt;=50,D2724&lt;3)),1,0)</f>
        <v>1</v>
      </c>
      <c r="J2724" s="4">
        <f t="shared" si="170"/>
        <v>0</v>
      </c>
      <c r="K2724" s="5">
        <f t="shared" si="171"/>
        <v>0</v>
      </c>
    </row>
    <row r="2725" spans="1:11" x14ac:dyDescent="0.25">
      <c r="A2725" t="s">
        <v>91</v>
      </c>
      <c r="B2725" t="s">
        <v>18</v>
      </c>
      <c r="C2725">
        <v>1</v>
      </c>
      <c r="D2725">
        <v>1</v>
      </c>
      <c r="E2725">
        <v>21</v>
      </c>
      <c r="F2725">
        <v>65</v>
      </c>
      <c r="G2725" s="1">
        <f t="shared" si="168"/>
        <v>0.95454545454545459</v>
      </c>
      <c r="H2725" s="4">
        <f t="shared" si="169"/>
        <v>1</v>
      </c>
      <c r="I2725" s="5">
        <f>IF(OR(AND(F2725&gt;=50,G2725&gt;SUMIF(SeasonTotals!A$2:A$9,A2725,SeasonTotals!F$2:F$9)),AND(G2725&gt;0.885,F2725&gt;=50,D2725&lt;3)),1,0)</f>
        <v>1</v>
      </c>
      <c r="J2725" s="4">
        <f t="shared" si="170"/>
        <v>0</v>
      </c>
      <c r="K2725" s="5">
        <f t="shared" si="171"/>
        <v>0</v>
      </c>
    </row>
    <row r="2726" spans="1:11" x14ac:dyDescent="0.25">
      <c r="A2726" t="s">
        <v>91</v>
      </c>
      <c r="B2726" t="s">
        <v>18</v>
      </c>
      <c r="C2726">
        <v>1</v>
      </c>
      <c r="D2726">
        <v>4</v>
      </c>
      <c r="E2726">
        <v>29</v>
      </c>
      <c r="F2726">
        <v>60</v>
      </c>
      <c r="G2726" s="1">
        <f t="shared" si="168"/>
        <v>0.87878787878787878</v>
      </c>
      <c r="H2726" s="4">
        <f t="shared" si="169"/>
        <v>0</v>
      </c>
      <c r="I2726" s="5">
        <f>IF(OR(AND(F2726&gt;=50,G2726&gt;SUMIF(SeasonTotals!A$2:A$9,A2726,SeasonTotals!F$2:F$9)),AND(G2726&gt;0.885,F2726&gt;=50,D2726&lt;3)),1,0)</f>
        <v>0</v>
      </c>
      <c r="J2726" s="4">
        <f t="shared" si="170"/>
        <v>0</v>
      </c>
      <c r="K2726" s="5">
        <f t="shared" si="171"/>
        <v>0</v>
      </c>
    </row>
    <row r="2727" spans="1:11" x14ac:dyDescent="0.25">
      <c r="A2727" t="s">
        <v>91</v>
      </c>
      <c r="B2727" t="s">
        <v>18</v>
      </c>
      <c r="C2727">
        <v>1</v>
      </c>
      <c r="D2727">
        <v>5</v>
      </c>
      <c r="E2727">
        <v>19</v>
      </c>
      <c r="F2727">
        <v>60</v>
      </c>
      <c r="G2727" s="1">
        <f t="shared" si="168"/>
        <v>0.79166666666666663</v>
      </c>
      <c r="H2727" s="4">
        <f t="shared" si="169"/>
        <v>0</v>
      </c>
      <c r="I2727" s="5">
        <f>IF(OR(AND(F2727&gt;=50,G2727&gt;SUMIF(SeasonTotals!A$2:A$9,A2727,SeasonTotals!F$2:F$9)),AND(G2727&gt;0.885,F2727&gt;=50,D2727&lt;3)),1,0)</f>
        <v>0</v>
      </c>
      <c r="J2727" s="4">
        <f t="shared" si="170"/>
        <v>1</v>
      </c>
      <c r="K2727" s="5">
        <f t="shared" si="171"/>
        <v>0</v>
      </c>
    </row>
    <row r="2728" spans="1:11" x14ac:dyDescent="0.25">
      <c r="A2728" t="s">
        <v>91</v>
      </c>
      <c r="B2728" t="s">
        <v>18</v>
      </c>
      <c r="C2728">
        <v>1</v>
      </c>
      <c r="D2728">
        <v>5</v>
      </c>
      <c r="E2728">
        <v>31</v>
      </c>
      <c r="F2728">
        <v>60</v>
      </c>
      <c r="G2728" s="1">
        <f t="shared" si="168"/>
        <v>0.86111111111111116</v>
      </c>
      <c r="H2728" s="4">
        <f t="shared" si="169"/>
        <v>0</v>
      </c>
      <c r="I2728" s="5">
        <f>IF(OR(AND(F2728&gt;=50,G2728&gt;SUMIF(SeasonTotals!A$2:A$9,A2728,SeasonTotals!F$2:F$9)),AND(G2728&gt;0.885,F2728&gt;=50,D2728&lt;3)),1,0)</f>
        <v>0</v>
      </c>
      <c r="J2728" s="4">
        <f t="shared" si="170"/>
        <v>0</v>
      </c>
      <c r="K2728" s="5">
        <f t="shared" si="171"/>
        <v>0</v>
      </c>
    </row>
    <row r="2729" spans="1:11" x14ac:dyDescent="0.25">
      <c r="A2729" t="s">
        <v>91</v>
      </c>
      <c r="B2729" t="s">
        <v>18</v>
      </c>
      <c r="C2729">
        <v>1</v>
      </c>
      <c r="D2729">
        <v>3</v>
      </c>
      <c r="E2729">
        <v>29</v>
      </c>
      <c r="F2729">
        <v>60</v>
      </c>
      <c r="G2729" s="1">
        <f t="shared" si="168"/>
        <v>0.90625</v>
      </c>
      <c r="H2729" s="4">
        <f t="shared" si="169"/>
        <v>0</v>
      </c>
      <c r="I2729" s="5">
        <f>IF(OR(AND(F2729&gt;=50,G2729&gt;SUMIF(SeasonTotals!A$2:A$9,A2729,SeasonTotals!F$2:F$9)),AND(G2729&gt;0.885,F2729&gt;=50,D2729&lt;3)),1,0)</f>
        <v>0</v>
      </c>
      <c r="J2729" s="4">
        <f t="shared" si="170"/>
        <v>0</v>
      </c>
      <c r="K2729" s="5">
        <f t="shared" si="171"/>
        <v>0</v>
      </c>
    </row>
    <row r="2730" spans="1:11" x14ac:dyDescent="0.25">
      <c r="A2730" t="s">
        <v>91</v>
      </c>
      <c r="B2730" t="s">
        <v>18</v>
      </c>
      <c r="C2730">
        <v>1</v>
      </c>
      <c r="D2730">
        <v>2</v>
      </c>
      <c r="E2730">
        <v>20</v>
      </c>
      <c r="F2730">
        <v>59</v>
      </c>
      <c r="G2730" s="1">
        <f t="shared" si="168"/>
        <v>0.90909090909090906</v>
      </c>
      <c r="H2730" s="4">
        <f t="shared" si="169"/>
        <v>1</v>
      </c>
      <c r="I2730" s="5">
        <f>IF(OR(AND(F2730&gt;=50,G2730&gt;SUMIF(SeasonTotals!A$2:A$9,A2730,SeasonTotals!F$2:F$9)),AND(G2730&gt;0.885,F2730&gt;=50,D2730&lt;3)),1,0)</f>
        <v>1</v>
      </c>
      <c r="J2730" s="4">
        <f t="shared" si="170"/>
        <v>0</v>
      </c>
      <c r="K2730" s="5">
        <f t="shared" si="171"/>
        <v>0</v>
      </c>
    </row>
    <row r="2731" spans="1:11" x14ac:dyDescent="0.25">
      <c r="A2731" t="s">
        <v>91</v>
      </c>
      <c r="B2731" t="s">
        <v>18</v>
      </c>
      <c r="C2731">
        <v>1</v>
      </c>
      <c r="D2731">
        <v>2</v>
      </c>
      <c r="E2731">
        <v>23</v>
      </c>
      <c r="F2731">
        <v>60</v>
      </c>
      <c r="G2731" s="1">
        <f t="shared" si="168"/>
        <v>0.92</v>
      </c>
      <c r="H2731" s="4">
        <f t="shared" si="169"/>
        <v>1</v>
      </c>
      <c r="I2731" s="5">
        <f>IF(OR(AND(F2731&gt;=50,G2731&gt;SUMIF(SeasonTotals!A$2:A$9,A2731,SeasonTotals!F$2:F$9)),AND(G2731&gt;0.885,F2731&gt;=50,D2731&lt;3)),1,0)</f>
        <v>1</v>
      </c>
      <c r="J2731" s="4">
        <f t="shared" si="170"/>
        <v>0</v>
      </c>
      <c r="K2731" s="5">
        <f t="shared" si="171"/>
        <v>0</v>
      </c>
    </row>
    <row r="2732" spans="1:11" x14ac:dyDescent="0.25">
      <c r="A2732" t="s">
        <v>91</v>
      </c>
      <c r="B2732" t="s">
        <v>18</v>
      </c>
      <c r="C2732">
        <v>1</v>
      </c>
      <c r="D2732">
        <v>3</v>
      </c>
      <c r="E2732">
        <v>19</v>
      </c>
      <c r="F2732">
        <v>59</v>
      </c>
      <c r="G2732" s="1">
        <f t="shared" si="168"/>
        <v>0.86363636363636365</v>
      </c>
      <c r="H2732" s="4">
        <f t="shared" si="169"/>
        <v>0</v>
      </c>
      <c r="I2732" s="5">
        <f>IF(OR(AND(F2732&gt;=50,G2732&gt;SUMIF(SeasonTotals!A$2:A$9,A2732,SeasonTotals!F$2:F$9)),AND(G2732&gt;0.885,F2732&gt;=50,D2732&lt;3)),1,0)</f>
        <v>0</v>
      </c>
      <c r="J2732" s="4">
        <f t="shared" si="170"/>
        <v>0</v>
      </c>
      <c r="K2732" s="5">
        <f t="shared" si="171"/>
        <v>0</v>
      </c>
    </row>
    <row r="2733" spans="1:11" x14ac:dyDescent="0.25">
      <c r="A2733" t="s">
        <v>91</v>
      </c>
      <c r="B2733" t="s">
        <v>18</v>
      </c>
      <c r="C2733">
        <v>1</v>
      </c>
      <c r="D2733">
        <v>5</v>
      </c>
      <c r="E2733">
        <v>36</v>
      </c>
      <c r="F2733">
        <v>60</v>
      </c>
      <c r="G2733" s="1">
        <f t="shared" si="168"/>
        <v>0.87804878048780488</v>
      </c>
      <c r="H2733" s="4">
        <f t="shared" si="169"/>
        <v>0</v>
      </c>
      <c r="I2733" s="5">
        <f>IF(OR(AND(F2733&gt;=50,G2733&gt;SUMIF(SeasonTotals!A$2:A$9,A2733,SeasonTotals!F$2:F$9)),AND(G2733&gt;0.885,F2733&gt;=50,D2733&lt;3)),1,0)</f>
        <v>0</v>
      </c>
      <c r="J2733" s="4">
        <f t="shared" si="170"/>
        <v>0</v>
      </c>
      <c r="K2733" s="5">
        <f t="shared" si="171"/>
        <v>0</v>
      </c>
    </row>
    <row r="2734" spans="1:11" x14ac:dyDescent="0.25">
      <c r="A2734" t="s">
        <v>91</v>
      </c>
      <c r="B2734" t="s">
        <v>18</v>
      </c>
      <c r="C2734">
        <v>1</v>
      </c>
      <c r="D2734">
        <v>7</v>
      </c>
      <c r="E2734">
        <v>20</v>
      </c>
      <c r="F2734">
        <v>60</v>
      </c>
      <c r="G2734" s="1">
        <f t="shared" si="168"/>
        <v>0.7407407407407407</v>
      </c>
      <c r="H2734" s="4">
        <f t="shared" si="169"/>
        <v>0</v>
      </c>
      <c r="I2734" s="5">
        <f>IF(OR(AND(F2734&gt;=50,G2734&gt;SUMIF(SeasonTotals!A$2:A$9,A2734,SeasonTotals!F$2:F$9)),AND(G2734&gt;0.885,F2734&gt;=50,D2734&lt;3)),1,0)</f>
        <v>0</v>
      </c>
      <c r="J2734" s="4">
        <f t="shared" si="170"/>
        <v>1</v>
      </c>
      <c r="K2734" s="5">
        <f t="shared" si="171"/>
        <v>0</v>
      </c>
    </row>
    <row r="2735" spans="1:11" x14ac:dyDescent="0.25">
      <c r="A2735" t="s">
        <v>91</v>
      </c>
      <c r="B2735" t="s">
        <v>18</v>
      </c>
      <c r="C2735">
        <v>1</v>
      </c>
      <c r="D2735">
        <v>3</v>
      </c>
      <c r="E2735">
        <v>32</v>
      </c>
      <c r="F2735">
        <v>64</v>
      </c>
      <c r="G2735" s="1">
        <f t="shared" si="168"/>
        <v>0.91428571428571426</v>
      </c>
      <c r="H2735" s="4">
        <f t="shared" si="169"/>
        <v>1</v>
      </c>
      <c r="I2735" s="5">
        <f>IF(OR(AND(F2735&gt;=50,G2735&gt;SUMIF(SeasonTotals!A$2:A$9,A2735,SeasonTotals!F$2:F$9)),AND(G2735&gt;0.885,F2735&gt;=50,D2735&lt;3)),1,0)</f>
        <v>1</v>
      </c>
      <c r="J2735" s="4">
        <f t="shared" si="170"/>
        <v>0</v>
      </c>
      <c r="K2735" s="5">
        <f t="shared" si="171"/>
        <v>0</v>
      </c>
    </row>
    <row r="2736" spans="1:11" x14ac:dyDescent="0.25">
      <c r="A2736" t="s">
        <v>91</v>
      </c>
      <c r="B2736" t="s">
        <v>18</v>
      </c>
      <c r="C2736">
        <v>1</v>
      </c>
      <c r="D2736">
        <v>5</v>
      </c>
      <c r="E2736">
        <v>23</v>
      </c>
      <c r="F2736">
        <v>58</v>
      </c>
      <c r="G2736" s="1">
        <f t="shared" si="168"/>
        <v>0.8214285714285714</v>
      </c>
      <c r="H2736" s="4">
        <f t="shared" si="169"/>
        <v>0</v>
      </c>
      <c r="I2736" s="5">
        <f>IF(OR(AND(F2736&gt;=50,G2736&gt;SUMIF(SeasonTotals!A$2:A$9,A2736,SeasonTotals!F$2:F$9)),AND(G2736&gt;0.885,F2736&gt;=50,D2736&lt;3)),1,0)</f>
        <v>0</v>
      </c>
      <c r="J2736" s="4">
        <f t="shared" si="170"/>
        <v>1</v>
      </c>
      <c r="K2736" s="5">
        <f t="shared" si="171"/>
        <v>0</v>
      </c>
    </row>
    <row r="2737" spans="1:11" x14ac:dyDescent="0.25">
      <c r="A2737" t="s">
        <v>91</v>
      </c>
      <c r="B2737" t="s">
        <v>18</v>
      </c>
      <c r="C2737">
        <v>1</v>
      </c>
      <c r="D2737">
        <v>5</v>
      </c>
      <c r="E2737">
        <v>22</v>
      </c>
      <c r="F2737">
        <v>60</v>
      </c>
      <c r="G2737" s="1">
        <f t="shared" si="168"/>
        <v>0.81481481481481477</v>
      </c>
      <c r="H2737" s="4">
        <f t="shared" si="169"/>
        <v>0</v>
      </c>
      <c r="I2737" s="5">
        <f>IF(OR(AND(F2737&gt;=50,G2737&gt;SUMIF(SeasonTotals!A$2:A$9,A2737,SeasonTotals!F$2:F$9)),AND(G2737&gt;0.885,F2737&gt;=50,D2737&lt;3)),1,0)</f>
        <v>0</v>
      </c>
      <c r="J2737" s="4">
        <f t="shared" si="170"/>
        <v>1</v>
      </c>
      <c r="K2737" s="5">
        <f t="shared" si="171"/>
        <v>0</v>
      </c>
    </row>
    <row r="2738" spans="1:11" x14ac:dyDescent="0.25">
      <c r="A2738" t="s">
        <v>91</v>
      </c>
      <c r="B2738" t="s">
        <v>18</v>
      </c>
      <c r="C2738">
        <v>1</v>
      </c>
      <c r="D2738">
        <v>1</v>
      </c>
      <c r="E2738">
        <v>26</v>
      </c>
      <c r="F2738">
        <v>59</v>
      </c>
      <c r="G2738" s="1">
        <f t="shared" si="168"/>
        <v>0.96296296296296291</v>
      </c>
      <c r="H2738" s="4">
        <f t="shared" si="169"/>
        <v>1</v>
      </c>
      <c r="I2738" s="5">
        <f>IF(OR(AND(F2738&gt;=50,G2738&gt;SUMIF(SeasonTotals!A$2:A$9,A2738,SeasonTotals!F$2:F$9)),AND(G2738&gt;0.885,F2738&gt;=50,D2738&lt;3)),1,0)</f>
        <v>1</v>
      </c>
      <c r="J2738" s="4">
        <f t="shared" si="170"/>
        <v>0</v>
      </c>
      <c r="K2738" s="5">
        <f t="shared" si="171"/>
        <v>0</v>
      </c>
    </row>
    <row r="2739" spans="1:11" x14ac:dyDescent="0.25">
      <c r="A2739" t="s">
        <v>91</v>
      </c>
      <c r="B2739" t="s">
        <v>18</v>
      </c>
      <c r="C2739">
        <v>1</v>
      </c>
      <c r="D2739">
        <v>1</v>
      </c>
      <c r="E2739">
        <v>30</v>
      </c>
      <c r="F2739">
        <v>60</v>
      </c>
      <c r="G2739" s="1">
        <f t="shared" si="168"/>
        <v>0.967741935483871</v>
      </c>
      <c r="H2739" s="4">
        <f t="shared" si="169"/>
        <v>1</v>
      </c>
      <c r="I2739" s="5">
        <f>IF(OR(AND(F2739&gt;=50,G2739&gt;SUMIF(SeasonTotals!A$2:A$9,A2739,SeasonTotals!F$2:F$9)),AND(G2739&gt;0.885,F2739&gt;=50,D2739&lt;3)),1,0)</f>
        <v>1</v>
      </c>
      <c r="J2739" s="4">
        <f t="shared" si="170"/>
        <v>0</v>
      </c>
      <c r="K2739" s="5">
        <f t="shared" si="171"/>
        <v>0</v>
      </c>
    </row>
    <row r="2740" spans="1:11" x14ac:dyDescent="0.25">
      <c r="A2740" t="s">
        <v>91</v>
      </c>
      <c r="B2740" t="s">
        <v>18</v>
      </c>
      <c r="C2740">
        <v>1</v>
      </c>
      <c r="D2740">
        <v>3</v>
      </c>
      <c r="E2740">
        <v>29</v>
      </c>
      <c r="F2740">
        <v>61</v>
      </c>
      <c r="G2740" s="1">
        <f t="shared" si="168"/>
        <v>0.90625</v>
      </c>
      <c r="H2740" s="4">
        <f t="shared" si="169"/>
        <v>0</v>
      </c>
      <c r="I2740" s="5">
        <f>IF(OR(AND(F2740&gt;=50,G2740&gt;SUMIF(SeasonTotals!A$2:A$9,A2740,SeasonTotals!F$2:F$9)),AND(G2740&gt;0.885,F2740&gt;=50,D2740&lt;3)),1,0)</f>
        <v>0</v>
      </c>
      <c r="J2740" s="4">
        <f t="shared" si="170"/>
        <v>0</v>
      </c>
      <c r="K2740" s="5">
        <f t="shared" si="171"/>
        <v>0</v>
      </c>
    </row>
    <row r="2741" spans="1:11" x14ac:dyDescent="0.25">
      <c r="A2741" t="s">
        <v>91</v>
      </c>
      <c r="B2741" t="s">
        <v>18</v>
      </c>
      <c r="C2741">
        <v>1</v>
      </c>
      <c r="D2741">
        <v>3</v>
      </c>
      <c r="E2741">
        <v>36</v>
      </c>
      <c r="F2741">
        <v>59</v>
      </c>
      <c r="G2741" s="1">
        <f t="shared" si="168"/>
        <v>0.92307692307692313</v>
      </c>
      <c r="H2741" s="4">
        <f t="shared" si="169"/>
        <v>1</v>
      </c>
      <c r="I2741" s="5">
        <f>IF(OR(AND(F2741&gt;=50,G2741&gt;SUMIF(SeasonTotals!A$2:A$9,A2741,SeasonTotals!F$2:F$9)),AND(G2741&gt;0.885,F2741&gt;=50,D2741&lt;3)),1,0)</f>
        <v>1</v>
      </c>
      <c r="J2741" s="4">
        <f t="shared" si="170"/>
        <v>0</v>
      </c>
      <c r="K2741" s="5">
        <f t="shared" si="171"/>
        <v>0</v>
      </c>
    </row>
    <row r="2742" spans="1:11" x14ac:dyDescent="0.25">
      <c r="A2742" t="s">
        <v>91</v>
      </c>
      <c r="B2742" t="s">
        <v>18</v>
      </c>
      <c r="C2742">
        <v>1</v>
      </c>
      <c r="D2742">
        <v>3</v>
      </c>
      <c r="E2742">
        <v>39</v>
      </c>
      <c r="F2742">
        <v>65</v>
      </c>
      <c r="G2742" s="1">
        <f t="shared" si="168"/>
        <v>0.9285714285714286</v>
      </c>
      <c r="H2742" s="4">
        <f t="shared" si="169"/>
        <v>1</v>
      </c>
      <c r="I2742" s="5">
        <f>IF(OR(AND(F2742&gt;=50,G2742&gt;SUMIF(SeasonTotals!A$2:A$9,A2742,SeasonTotals!F$2:F$9)),AND(G2742&gt;0.885,F2742&gt;=50,D2742&lt;3)),1,0)</f>
        <v>1</v>
      </c>
      <c r="J2742" s="4">
        <f t="shared" si="170"/>
        <v>0</v>
      </c>
      <c r="K2742" s="5">
        <f t="shared" si="171"/>
        <v>0</v>
      </c>
    </row>
    <row r="2743" spans="1:11" x14ac:dyDescent="0.25">
      <c r="A2743" t="s">
        <v>91</v>
      </c>
      <c r="B2743" t="s">
        <v>18</v>
      </c>
      <c r="C2743">
        <v>1</v>
      </c>
      <c r="D2743">
        <v>4</v>
      </c>
      <c r="E2743">
        <v>11</v>
      </c>
      <c r="F2743">
        <v>22</v>
      </c>
      <c r="G2743" s="1">
        <f t="shared" si="168"/>
        <v>0.73333333333333328</v>
      </c>
      <c r="H2743" s="4">
        <f t="shared" si="169"/>
        <v>0</v>
      </c>
      <c r="I2743" s="5">
        <f>IF(OR(AND(F2743&gt;=50,G2743&gt;SUMIF(SeasonTotals!A$2:A$9,A2743,SeasonTotals!F$2:F$9)),AND(G2743&gt;0.885,F2743&gt;=50,D2743&lt;3)),1,0)</f>
        <v>0</v>
      </c>
      <c r="J2743" s="4">
        <f t="shared" si="170"/>
        <v>1</v>
      </c>
      <c r="K2743" s="5">
        <f t="shared" si="171"/>
        <v>1</v>
      </c>
    </row>
    <row r="2744" spans="1:11" x14ac:dyDescent="0.25">
      <c r="A2744" t="s">
        <v>91</v>
      </c>
      <c r="B2744" t="s">
        <v>18</v>
      </c>
      <c r="C2744">
        <v>1</v>
      </c>
      <c r="D2744">
        <v>3</v>
      </c>
      <c r="E2744">
        <v>22</v>
      </c>
      <c r="F2744">
        <v>60</v>
      </c>
      <c r="G2744" s="1">
        <f t="shared" si="168"/>
        <v>0.88</v>
      </c>
      <c r="H2744" s="4">
        <f t="shared" si="169"/>
        <v>0</v>
      </c>
      <c r="I2744" s="5">
        <f>IF(OR(AND(F2744&gt;=50,G2744&gt;SUMIF(SeasonTotals!A$2:A$9,A2744,SeasonTotals!F$2:F$9)),AND(G2744&gt;0.885,F2744&gt;=50,D2744&lt;3)),1,0)</f>
        <v>0</v>
      </c>
      <c r="J2744" s="4">
        <f t="shared" si="170"/>
        <v>0</v>
      </c>
      <c r="K2744" s="5">
        <f t="shared" si="171"/>
        <v>0</v>
      </c>
    </row>
    <row r="2745" spans="1:11" x14ac:dyDescent="0.25">
      <c r="A2745" t="s">
        <v>91</v>
      </c>
      <c r="B2745" t="s">
        <v>18</v>
      </c>
      <c r="C2745">
        <v>1</v>
      </c>
      <c r="D2745">
        <v>2</v>
      </c>
      <c r="E2745">
        <v>17</v>
      </c>
      <c r="F2745">
        <v>61</v>
      </c>
      <c r="G2745" s="1">
        <f t="shared" si="168"/>
        <v>0.89473684210526316</v>
      </c>
      <c r="H2745" s="4">
        <f t="shared" si="169"/>
        <v>1</v>
      </c>
      <c r="I2745" s="5">
        <f>IF(OR(AND(F2745&gt;=50,G2745&gt;SUMIF(SeasonTotals!A$2:A$9,A2745,SeasonTotals!F$2:F$9)),AND(G2745&gt;0.885,F2745&gt;=50,D2745&lt;3)),1,0)</f>
        <v>1</v>
      </c>
      <c r="J2745" s="4">
        <f t="shared" si="170"/>
        <v>0</v>
      </c>
      <c r="K2745" s="5">
        <f t="shared" si="171"/>
        <v>0</v>
      </c>
    </row>
    <row r="2746" spans="1:11" x14ac:dyDescent="0.25">
      <c r="A2746" t="s">
        <v>91</v>
      </c>
      <c r="B2746" t="s">
        <v>18</v>
      </c>
      <c r="C2746">
        <v>1</v>
      </c>
      <c r="D2746">
        <v>3</v>
      </c>
      <c r="E2746">
        <v>34</v>
      </c>
      <c r="F2746">
        <v>64</v>
      </c>
      <c r="G2746" s="1">
        <f t="shared" si="168"/>
        <v>0.91891891891891897</v>
      </c>
      <c r="H2746" s="4">
        <f t="shared" si="169"/>
        <v>1</v>
      </c>
      <c r="I2746" s="5">
        <f>IF(OR(AND(F2746&gt;=50,G2746&gt;SUMIF(SeasonTotals!A$2:A$9,A2746,SeasonTotals!F$2:F$9)),AND(G2746&gt;0.885,F2746&gt;=50,D2746&lt;3)),1,0)</f>
        <v>1</v>
      </c>
      <c r="J2746" s="4">
        <f t="shared" si="170"/>
        <v>0</v>
      </c>
      <c r="K2746" s="5">
        <f t="shared" si="171"/>
        <v>0</v>
      </c>
    </row>
    <row r="2747" spans="1:11" x14ac:dyDescent="0.25">
      <c r="A2747" t="s">
        <v>91</v>
      </c>
      <c r="B2747" t="s">
        <v>18</v>
      </c>
      <c r="C2747">
        <v>1</v>
      </c>
      <c r="D2747">
        <v>1</v>
      </c>
      <c r="E2747">
        <v>28</v>
      </c>
      <c r="F2747">
        <v>60</v>
      </c>
      <c r="G2747" s="1">
        <f t="shared" si="168"/>
        <v>0.96551724137931039</v>
      </c>
      <c r="H2747" s="4">
        <f t="shared" si="169"/>
        <v>1</v>
      </c>
      <c r="I2747" s="5">
        <f>IF(OR(AND(F2747&gt;=50,G2747&gt;SUMIF(SeasonTotals!A$2:A$9,A2747,SeasonTotals!F$2:F$9)),AND(G2747&gt;0.885,F2747&gt;=50,D2747&lt;3)),1,0)</f>
        <v>1</v>
      </c>
      <c r="J2747" s="4">
        <f t="shared" si="170"/>
        <v>0</v>
      </c>
      <c r="K2747" s="5">
        <f t="shared" si="171"/>
        <v>0</v>
      </c>
    </row>
    <row r="2748" spans="1:11" x14ac:dyDescent="0.25">
      <c r="A2748" t="s">
        <v>91</v>
      </c>
      <c r="B2748" t="s">
        <v>18</v>
      </c>
      <c r="C2748">
        <v>1</v>
      </c>
      <c r="D2748">
        <v>3</v>
      </c>
      <c r="E2748">
        <v>41</v>
      </c>
      <c r="F2748">
        <v>58</v>
      </c>
      <c r="G2748" s="1">
        <f t="shared" si="168"/>
        <v>0.93181818181818177</v>
      </c>
      <c r="H2748" s="4">
        <f t="shared" si="169"/>
        <v>1</v>
      </c>
      <c r="I2748" s="5">
        <f>IF(OR(AND(F2748&gt;=50,G2748&gt;SUMIF(SeasonTotals!A$2:A$9,A2748,SeasonTotals!F$2:F$9)),AND(G2748&gt;0.885,F2748&gt;=50,D2748&lt;3)),1,0)</f>
        <v>1</v>
      </c>
      <c r="J2748" s="4">
        <f t="shared" si="170"/>
        <v>0</v>
      </c>
      <c r="K2748" s="5">
        <f t="shared" si="171"/>
        <v>0</v>
      </c>
    </row>
    <row r="2749" spans="1:11" x14ac:dyDescent="0.25">
      <c r="A2749" t="s">
        <v>91</v>
      </c>
      <c r="B2749" t="s">
        <v>18</v>
      </c>
      <c r="C2749">
        <v>1</v>
      </c>
      <c r="D2749">
        <v>5</v>
      </c>
      <c r="E2749">
        <v>28</v>
      </c>
      <c r="F2749">
        <v>62</v>
      </c>
      <c r="G2749" s="1">
        <f t="shared" si="168"/>
        <v>0.84848484848484851</v>
      </c>
      <c r="H2749" s="4">
        <f t="shared" si="169"/>
        <v>0</v>
      </c>
      <c r="I2749" s="5">
        <f>IF(OR(AND(F2749&gt;=50,G2749&gt;SUMIF(SeasonTotals!A$2:A$9,A2749,SeasonTotals!F$2:F$9)),AND(G2749&gt;0.885,F2749&gt;=50,D2749&lt;3)),1,0)</f>
        <v>0</v>
      </c>
      <c r="J2749" s="4">
        <f t="shared" si="170"/>
        <v>1</v>
      </c>
      <c r="K2749" s="5">
        <f t="shared" si="171"/>
        <v>0</v>
      </c>
    </row>
    <row r="2750" spans="1:11" x14ac:dyDescent="0.25">
      <c r="A2750" t="s">
        <v>91</v>
      </c>
      <c r="B2750" t="s">
        <v>18</v>
      </c>
      <c r="C2750">
        <v>1</v>
      </c>
      <c r="D2750">
        <v>3</v>
      </c>
      <c r="E2750">
        <v>38</v>
      </c>
      <c r="F2750">
        <v>60</v>
      </c>
      <c r="G2750" s="1">
        <f t="shared" si="168"/>
        <v>0.92682926829268297</v>
      </c>
      <c r="H2750" s="4">
        <f t="shared" si="169"/>
        <v>1</v>
      </c>
      <c r="I2750" s="5">
        <f>IF(OR(AND(F2750&gt;=50,G2750&gt;SUMIF(SeasonTotals!A$2:A$9,A2750,SeasonTotals!F$2:F$9)),AND(G2750&gt;0.885,F2750&gt;=50,D2750&lt;3)),1,0)</f>
        <v>1</v>
      </c>
      <c r="J2750" s="4">
        <f t="shared" si="170"/>
        <v>0</v>
      </c>
      <c r="K2750" s="5">
        <f t="shared" si="171"/>
        <v>0</v>
      </c>
    </row>
    <row r="2751" spans="1:11" x14ac:dyDescent="0.25">
      <c r="A2751" t="s">
        <v>91</v>
      </c>
      <c r="B2751" t="s">
        <v>19</v>
      </c>
      <c r="C2751">
        <v>1</v>
      </c>
      <c r="D2751">
        <v>4</v>
      </c>
      <c r="E2751">
        <v>29</v>
      </c>
      <c r="F2751">
        <v>59</v>
      </c>
      <c r="G2751" s="1">
        <f t="shared" si="168"/>
        <v>0.87878787878787878</v>
      </c>
      <c r="H2751" s="4">
        <f t="shared" si="169"/>
        <v>0</v>
      </c>
      <c r="I2751" s="5">
        <f>IF(OR(AND(F2751&gt;=50,G2751&gt;SUMIF(SeasonTotals!A$2:A$9,A2751,SeasonTotals!F$2:F$9)),AND(G2751&gt;0.885,F2751&gt;=50,D2751&lt;3)),1,0)</f>
        <v>0</v>
      </c>
      <c r="J2751" s="4">
        <f t="shared" si="170"/>
        <v>0</v>
      </c>
      <c r="K2751" s="5">
        <f t="shared" si="171"/>
        <v>0</v>
      </c>
    </row>
    <row r="2752" spans="1:11" x14ac:dyDescent="0.25">
      <c r="A2752" t="s">
        <v>91</v>
      </c>
      <c r="B2752" t="s">
        <v>19</v>
      </c>
      <c r="C2752">
        <v>1</v>
      </c>
      <c r="D2752">
        <v>1</v>
      </c>
      <c r="E2752">
        <v>28</v>
      </c>
      <c r="F2752">
        <v>58</v>
      </c>
      <c r="G2752" s="1">
        <f t="shared" si="168"/>
        <v>0.96551724137931039</v>
      </c>
      <c r="H2752" s="4">
        <f t="shared" si="169"/>
        <v>1</v>
      </c>
      <c r="I2752" s="5">
        <f>IF(OR(AND(F2752&gt;=50,G2752&gt;SUMIF(SeasonTotals!A$2:A$9,A2752,SeasonTotals!F$2:F$9)),AND(G2752&gt;0.885,F2752&gt;=50,D2752&lt;3)),1,0)</f>
        <v>1</v>
      </c>
      <c r="J2752" s="4">
        <f t="shared" si="170"/>
        <v>0</v>
      </c>
      <c r="K2752" s="5">
        <f t="shared" si="171"/>
        <v>0</v>
      </c>
    </row>
    <row r="2753" spans="1:11" x14ac:dyDescent="0.25">
      <c r="A2753" t="s">
        <v>91</v>
      </c>
      <c r="B2753" t="s">
        <v>19</v>
      </c>
      <c r="C2753">
        <v>1</v>
      </c>
      <c r="D2753">
        <v>5</v>
      </c>
      <c r="E2753">
        <v>22</v>
      </c>
      <c r="F2753">
        <v>58</v>
      </c>
      <c r="G2753" s="1">
        <f t="shared" si="168"/>
        <v>0.81481481481481477</v>
      </c>
      <c r="H2753" s="4">
        <f t="shared" si="169"/>
        <v>0</v>
      </c>
      <c r="I2753" s="5">
        <f>IF(OR(AND(F2753&gt;=50,G2753&gt;SUMIF(SeasonTotals!A$2:A$9,A2753,SeasonTotals!F$2:F$9)),AND(G2753&gt;0.885,F2753&gt;=50,D2753&lt;3)),1,0)</f>
        <v>0</v>
      </c>
      <c r="J2753" s="4">
        <f t="shared" si="170"/>
        <v>1</v>
      </c>
      <c r="K2753" s="5">
        <f t="shared" si="171"/>
        <v>0</v>
      </c>
    </row>
    <row r="2754" spans="1:11" x14ac:dyDescent="0.25">
      <c r="A2754" t="s">
        <v>91</v>
      </c>
      <c r="B2754" t="s">
        <v>19</v>
      </c>
      <c r="C2754">
        <v>1</v>
      </c>
      <c r="D2754">
        <v>4</v>
      </c>
      <c r="E2754">
        <v>22</v>
      </c>
      <c r="F2754">
        <v>56</v>
      </c>
      <c r="G2754" s="1">
        <f t="shared" ref="G2754:G2817" si="172">E2754/MAX(1,SUM(D2754:E2754))</f>
        <v>0.84615384615384615</v>
      </c>
      <c r="H2754" s="4">
        <f t="shared" ref="H2754:H2817" si="173">IF(AND(F2754&gt;=50,OR(G2754&gt;0.913,AND(G2754&gt;0.885,D2754&lt;3))),1,0)</f>
        <v>0</v>
      </c>
      <c r="I2754" s="5">
        <f>IF(OR(AND(F2754&gt;=50,G2754&gt;SUMIF(SeasonTotals!A$2:A$9,A2754,SeasonTotals!F$2:F$9)),AND(G2754&gt;0.885,F2754&gt;=50,D2754&lt;3)),1,0)</f>
        <v>0</v>
      </c>
      <c r="J2754" s="4">
        <f t="shared" ref="J2754:J2817" si="174">IF(G2754&lt;0.85,1,0)</f>
        <v>1</v>
      </c>
      <c r="K2754" s="5">
        <f t="shared" ref="K2754:K2817" si="175">IF(F2754&lt;55,1,0)</f>
        <v>0</v>
      </c>
    </row>
    <row r="2755" spans="1:11" x14ac:dyDescent="0.25">
      <c r="A2755" t="s">
        <v>91</v>
      </c>
      <c r="B2755" t="s">
        <v>19</v>
      </c>
      <c r="C2755">
        <v>1</v>
      </c>
      <c r="D2755">
        <v>1</v>
      </c>
      <c r="E2755">
        <v>31</v>
      </c>
      <c r="F2755">
        <v>60</v>
      </c>
      <c r="G2755" s="1">
        <f t="shared" si="172"/>
        <v>0.96875</v>
      </c>
      <c r="H2755" s="4">
        <f t="shared" si="173"/>
        <v>1</v>
      </c>
      <c r="I2755" s="5">
        <f>IF(OR(AND(F2755&gt;=50,G2755&gt;SUMIF(SeasonTotals!A$2:A$9,A2755,SeasonTotals!F$2:F$9)),AND(G2755&gt;0.885,F2755&gt;=50,D2755&lt;3)),1,0)</f>
        <v>1</v>
      </c>
      <c r="J2755" s="4">
        <f t="shared" si="174"/>
        <v>0</v>
      </c>
      <c r="K2755" s="5">
        <f t="shared" si="175"/>
        <v>0</v>
      </c>
    </row>
    <row r="2756" spans="1:11" x14ac:dyDescent="0.25">
      <c r="A2756" t="s">
        <v>91</v>
      </c>
      <c r="B2756" t="s">
        <v>19</v>
      </c>
      <c r="C2756">
        <v>1</v>
      </c>
      <c r="D2756">
        <v>0</v>
      </c>
      <c r="E2756">
        <v>47</v>
      </c>
      <c r="F2756">
        <v>64</v>
      </c>
      <c r="G2756" s="1">
        <f t="shared" si="172"/>
        <v>1</v>
      </c>
      <c r="H2756" s="4">
        <f t="shared" si="173"/>
        <v>1</v>
      </c>
      <c r="I2756" s="5">
        <f>IF(OR(AND(F2756&gt;=50,G2756&gt;SUMIF(SeasonTotals!A$2:A$9,A2756,SeasonTotals!F$2:F$9)),AND(G2756&gt;0.885,F2756&gt;=50,D2756&lt;3)),1,0)</f>
        <v>1</v>
      </c>
      <c r="J2756" s="4">
        <f t="shared" si="174"/>
        <v>0</v>
      </c>
      <c r="K2756" s="5">
        <f t="shared" si="175"/>
        <v>0</v>
      </c>
    </row>
    <row r="2757" spans="1:11" x14ac:dyDescent="0.25">
      <c r="A2757" t="s">
        <v>91</v>
      </c>
      <c r="B2757" t="s">
        <v>19</v>
      </c>
      <c r="C2757">
        <v>1</v>
      </c>
      <c r="D2757">
        <v>2</v>
      </c>
      <c r="E2757">
        <v>28</v>
      </c>
      <c r="F2757">
        <v>59</v>
      </c>
      <c r="G2757" s="1">
        <f t="shared" si="172"/>
        <v>0.93333333333333335</v>
      </c>
      <c r="H2757" s="4">
        <f t="shared" si="173"/>
        <v>1</v>
      </c>
      <c r="I2757" s="5">
        <f>IF(OR(AND(F2757&gt;=50,G2757&gt;SUMIF(SeasonTotals!A$2:A$9,A2757,SeasonTotals!F$2:F$9)),AND(G2757&gt;0.885,F2757&gt;=50,D2757&lt;3)),1,0)</f>
        <v>1</v>
      </c>
      <c r="J2757" s="4">
        <f t="shared" si="174"/>
        <v>0</v>
      </c>
      <c r="K2757" s="5">
        <f t="shared" si="175"/>
        <v>0</v>
      </c>
    </row>
    <row r="2758" spans="1:11" x14ac:dyDescent="0.25">
      <c r="A2758" t="s">
        <v>91</v>
      </c>
      <c r="B2758" t="s">
        <v>19</v>
      </c>
      <c r="C2758">
        <v>1</v>
      </c>
      <c r="D2758">
        <v>3</v>
      </c>
      <c r="E2758">
        <v>34</v>
      </c>
      <c r="F2758">
        <v>57</v>
      </c>
      <c r="G2758" s="1">
        <f t="shared" si="172"/>
        <v>0.91891891891891897</v>
      </c>
      <c r="H2758" s="4">
        <f t="shared" si="173"/>
        <v>1</v>
      </c>
      <c r="I2758" s="5">
        <f>IF(OR(AND(F2758&gt;=50,G2758&gt;SUMIF(SeasonTotals!A$2:A$9,A2758,SeasonTotals!F$2:F$9)),AND(G2758&gt;0.885,F2758&gt;=50,D2758&lt;3)),1,0)</f>
        <v>1</v>
      </c>
      <c r="J2758" s="4">
        <f t="shared" si="174"/>
        <v>0</v>
      </c>
      <c r="K2758" s="5">
        <f t="shared" si="175"/>
        <v>0</v>
      </c>
    </row>
    <row r="2759" spans="1:11" x14ac:dyDescent="0.25">
      <c r="A2759" t="s">
        <v>91</v>
      </c>
      <c r="B2759" t="s">
        <v>19</v>
      </c>
      <c r="C2759">
        <v>1</v>
      </c>
      <c r="D2759">
        <v>4</v>
      </c>
      <c r="E2759">
        <v>26</v>
      </c>
      <c r="F2759">
        <v>62</v>
      </c>
      <c r="G2759" s="1">
        <f t="shared" si="172"/>
        <v>0.8666666666666667</v>
      </c>
      <c r="H2759" s="4">
        <f t="shared" si="173"/>
        <v>0</v>
      </c>
      <c r="I2759" s="5">
        <f>IF(OR(AND(F2759&gt;=50,G2759&gt;SUMIF(SeasonTotals!A$2:A$9,A2759,SeasonTotals!F$2:F$9)),AND(G2759&gt;0.885,F2759&gt;=50,D2759&lt;3)),1,0)</f>
        <v>0</v>
      </c>
      <c r="J2759" s="4">
        <f t="shared" si="174"/>
        <v>0</v>
      </c>
      <c r="K2759" s="5">
        <f t="shared" si="175"/>
        <v>0</v>
      </c>
    </row>
    <row r="2760" spans="1:11" x14ac:dyDescent="0.25">
      <c r="A2760" t="s">
        <v>91</v>
      </c>
      <c r="B2760" t="s">
        <v>19</v>
      </c>
      <c r="C2760">
        <v>1</v>
      </c>
      <c r="D2760">
        <v>4</v>
      </c>
      <c r="E2760">
        <v>20</v>
      </c>
      <c r="F2760">
        <v>40</v>
      </c>
      <c r="G2760" s="1">
        <f t="shared" si="172"/>
        <v>0.83333333333333337</v>
      </c>
      <c r="H2760" s="4">
        <f t="shared" si="173"/>
        <v>0</v>
      </c>
      <c r="I2760" s="5">
        <f>IF(OR(AND(F2760&gt;=50,G2760&gt;SUMIF(SeasonTotals!A$2:A$9,A2760,SeasonTotals!F$2:F$9)),AND(G2760&gt;0.885,F2760&gt;=50,D2760&lt;3)),1,0)</f>
        <v>0</v>
      </c>
      <c r="J2760" s="4">
        <f t="shared" si="174"/>
        <v>1</v>
      </c>
      <c r="K2760" s="5">
        <f t="shared" si="175"/>
        <v>1</v>
      </c>
    </row>
    <row r="2761" spans="1:11" x14ac:dyDescent="0.25">
      <c r="A2761" t="s">
        <v>91</v>
      </c>
      <c r="B2761" t="s">
        <v>19</v>
      </c>
      <c r="C2761">
        <v>1</v>
      </c>
      <c r="D2761">
        <v>5</v>
      </c>
      <c r="E2761">
        <v>33</v>
      </c>
      <c r="F2761">
        <v>59</v>
      </c>
      <c r="G2761" s="1">
        <f t="shared" si="172"/>
        <v>0.86842105263157898</v>
      </c>
      <c r="H2761" s="4">
        <f t="shared" si="173"/>
        <v>0</v>
      </c>
      <c r="I2761" s="5">
        <f>IF(OR(AND(F2761&gt;=50,G2761&gt;SUMIF(SeasonTotals!A$2:A$9,A2761,SeasonTotals!F$2:F$9)),AND(G2761&gt;0.885,F2761&gt;=50,D2761&lt;3)),1,0)</f>
        <v>0</v>
      </c>
      <c r="J2761" s="4">
        <f t="shared" si="174"/>
        <v>0</v>
      </c>
      <c r="K2761" s="5">
        <f t="shared" si="175"/>
        <v>0</v>
      </c>
    </row>
    <row r="2762" spans="1:11" x14ac:dyDescent="0.25">
      <c r="A2762" t="s">
        <v>91</v>
      </c>
      <c r="B2762" t="s">
        <v>19</v>
      </c>
      <c r="C2762">
        <v>1</v>
      </c>
      <c r="D2762">
        <v>6</v>
      </c>
      <c r="E2762">
        <v>25</v>
      </c>
      <c r="F2762">
        <v>60</v>
      </c>
      <c r="G2762" s="1">
        <f t="shared" si="172"/>
        <v>0.80645161290322576</v>
      </c>
      <c r="H2762" s="4">
        <f t="shared" si="173"/>
        <v>0</v>
      </c>
      <c r="I2762" s="5">
        <f>IF(OR(AND(F2762&gt;=50,G2762&gt;SUMIF(SeasonTotals!A$2:A$9,A2762,SeasonTotals!F$2:F$9)),AND(G2762&gt;0.885,F2762&gt;=50,D2762&lt;3)),1,0)</f>
        <v>0</v>
      </c>
      <c r="J2762" s="4">
        <f t="shared" si="174"/>
        <v>1</v>
      </c>
      <c r="K2762" s="5">
        <f t="shared" si="175"/>
        <v>0</v>
      </c>
    </row>
    <row r="2763" spans="1:11" x14ac:dyDescent="0.25">
      <c r="A2763" t="s">
        <v>91</v>
      </c>
      <c r="B2763" t="s">
        <v>19</v>
      </c>
      <c r="C2763">
        <v>1</v>
      </c>
      <c r="D2763">
        <v>4</v>
      </c>
      <c r="E2763">
        <v>25</v>
      </c>
      <c r="F2763">
        <v>58</v>
      </c>
      <c r="G2763" s="1">
        <f t="shared" si="172"/>
        <v>0.86206896551724133</v>
      </c>
      <c r="H2763" s="4">
        <f t="shared" si="173"/>
        <v>0</v>
      </c>
      <c r="I2763" s="5">
        <f>IF(OR(AND(F2763&gt;=50,G2763&gt;SUMIF(SeasonTotals!A$2:A$9,A2763,SeasonTotals!F$2:F$9)),AND(G2763&gt;0.885,F2763&gt;=50,D2763&lt;3)),1,0)</f>
        <v>0</v>
      </c>
      <c r="J2763" s="4">
        <f t="shared" si="174"/>
        <v>0</v>
      </c>
      <c r="K2763" s="5">
        <f t="shared" si="175"/>
        <v>0</v>
      </c>
    </row>
    <row r="2764" spans="1:11" x14ac:dyDescent="0.25">
      <c r="A2764" t="s">
        <v>91</v>
      </c>
      <c r="B2764" t="s">
        <v>19</v>
      </c>
      <c r="C2764">
        <v>1</v>
      </c>
      <c r="D2764">
        <v>2</v>
      </c>
      <c r="E2764">
        <v>26</v>
      </c>
      <c r="F2764">
        <v>59</v>
      </c>
      <c r="G2764" s="1">
        <f t="shared" si="172"/>
        <v>0.9285714285714286</v>
      </c>
      <c r="H2764" s="4">
        <f t="shared" si="173"/>
        <v>1</v>
      </c>
      <c r="I2764" s="5">
        <f>IF(OR(AND(F2764&gt;=50,G2764&gt;SUMIF(SeasonTotals!A$2:A$9,A2764,SeasonTotals!F$2:F$9)),AND(G2764&gt;0.885,F2764&gt;=50,D2764&lt;3)),1,0)</f>
        <v>1</v>
      </c>
      <c r="J2764" s="4">
        <f t="shared" si="174"/>
        <v>0</v>
      </c>
      <c r="K2764" s="5">
        <f t="shared" si="175"/>
        <v>0</v>
      </c>
    </row>
    <row r="2765" spans="1:11" x14ac:dyDescent="0.25">
      <c r="A2765" t="s">
        <v>91</v>
      </c>
      <c r="B2765" t="s">
        <v>19</v>
      </c>
      <c r="C2765">
        <v>1</v>
      </c>
      <c r="D2765">
        <v>3</v>
      </c>
      <c r="E2765">
        <v>31</v>
      </c>
      <c r="F2765">
        <v>59</v>
      </c>
      <c r="G2765" s="1">
        <f t="shared" si="172"/>
        <v>0.91176470588235292</v>
      </c>
      <c r="H2765" s="4">
        <f t="shared" si="173"/>
        <v>0</v>
      </c>
      <c r="I2765" s="5">
        <f>IF(OR(AND(F2765&gt;=50,G2765&gt;SUMIF(SeasonTotals!A$2:A$9,A2765,SeasonTotals!F$2:F$9)),AND(G2765&gt;0.885,F2765&gt;=50,D2765&lt;3)),1,0)</f>
        <v>1</v>
      </c>
      <c r="J2765" s="4">
        <f t="shared" si="174"/>
        <v>0</v>
      </c>
      <c r="K2765" s="5">
        <f t="shared" si="175"/>
        <v>0</v>
      </c>
    </row>
    <row r="2766" spans="1:11" x14ac:dyDescent="0.25">
      <c r="A2766" t="s">
        <v>91</v>
      </c>
      <c r="B2766" t="s">
        <v>19</v>
      </c>
      <c r="C2766">
        <v>1</v>
      </c>
      <c r="D2766">
        <v>0</v>
      </c>
      <c r="E2766">
        <v>21</v>
      </c>
      <c r="F2766">
        <v>60</v>
      </c>
      <c r="G2766" s="1">
        <f t="shared" si="172"/>
        <v>1</v>
      </c>
      <c r="H2766" s="4">
        <f t="shared" si="173"/>
        <v>1</v>
      </c>
      <c r="I2766" s="5">
        <f>IF(OR(AND(F2766&gt;=50,G2766&gt;SUMIF(SeasonTotals!A$2:A$9,A2766,SeasonTotals!F$2:F$9)),AND(G2766&gt;0.885,F2766&gt;=50,D2766&lt;3)),1,0)</f>
        <v>1</v>
      </c>
      <c r="J2766" s="4">
        <f t="shared" si="174"/>
        <v>0</v>
      </c>
      <c r="K2766" s="5">
        <f t="shared" si="175"/>
        <v>0</v>
      </c>
    </row>
    <row r="2767" spans="1:11" x14ac:dyDescent="0.25">
      <c r="A2767" t="s">
        <v>91</v>
      </c>
      <c r="B2767" t="s">
        <v>19</v>
      </c>
      <c r="C2767">
        <v>1</v>
      </c>
      <c r="D2767">
        <v>2</v>
      </c>
      <c r="E2767">
        <v>27</v>
      </c>
      <c r="F2767">
        <v>59</v>
      </c>
      <c r="G2767" s="1">
        <f t="shared" si="172"/>
        <v>0.93103448275862066</v>
      </c>
      <c r="H2767" s="4">
        <f t="shared" si="173"/>
        <v>1</v>
      </c>
      <c r="I2767" s="5">
        <f>IF(OR(AND(F2767&gt;=50,G2767&gt;SUMIF(SeasonTotals!A$2:A$9,A2767,SeasonTotals!F$2:F$9)),AND(G2767&gt;0.885,F2767&gt;=50,D2767&lt;3)),1,0)</f>
        <v>1</v>
      </c>
      <c r="J2767" s="4">
        <f t="shared" si="174"/>
        <v>0</v>
      </c>
      <c r="K2767" s="5">
        <f t="shared" si="175"/>
        <v>0</v>
      </c>
    </row>
    <row r="2768" spans="1:11" x14ac:dyDescent="0.25">
      <c r="A2768" t="s">
        <v>91</v>
      </c>
      <c r="B2768" t="s">
        <v>19</v>
      </c>
      <c r="C2768">
        <v>1</v>
      </c>
      <c r="D2768">
        <v>0</v>
      </c>
      <c r="E2768">
        <v>36</v>
      </c>
      <c r="F2768">
        <v>60</v>
      </c>
      <c r="G2768" s="1">
        <f t="shared" si="172"/>
        <v>1</v>
      </c>
      <c r="H2768" s="4">
        <f t="shared" si="173"/>
        <v>1</v>
      </c>
      <c r="I2768" s="5">
        <f>IF(OR(AND(F2768&gt;=50,G2768&gt;SUMIF(SeasonTotals!A$2:A$9,A2768,SeasonTotals!F$2:F$9)),AND(G2768&gt;0.885,F2768&gt;=50,D2768&lt;3)),1,0)</f>
        <v>1</v>
      </c>
      <c r="J2768" s="4">
        <f t="shared" si="174"/>
        <v>0</v>
      </c>
      <c r="K2768" s="5">
        <f t="shared" si="175"/>
        <v>0</v>
      </c>
    </row>
    <row r="2769" spans="1:11" x14ac:dyDescent="0.25">
      <c r="A2769" t="s">
        <v>91</v>
      </c>
      <c r="B2769" t="s">
        <v>19</v>
      </c>
      <c r="C2769">
        <v>1</v>
      </c>
      <c r="D2769">
        <v>2</v>
      </c>
      <c r="E2769">
        <v>33</v>
      </c>
      <c r="F2769">
        <v>60</v>
      </c>
      <c r="G2769" s="1">
        <f t="shared" si="172"/>
        <v>0.94285714285714284</v>
      </c>
      <c r="H2769" s="4">
        <f t="shared" si="173"/>
        <v>1</v>
      </c>
      <c r="I2769" s="5">
        <f>IF(OR(AND(F2769&gt;=50,G2769&gt;SUMIF(SeasonTotals!A$2:A$9,A2769,SeasonTotals!F$2:F$9)),AND(G2769&gt;0.885,F2769&gt;=50,D2769&lt;3)),1,0)</f>
        <v>1</v>
      </c>
      <c r="J2769" s="4">
        <f t="shared" si="174"/>
        <v>0</v>
      </c>
      <c r="K2769" s="5">
        <f t="shared" si="175"/>
        <v>0</v>
      </c>
    </row>
    <row r="2770" spans="1:11" x14ac:dyDescent="0.25">
      <c r="A2770" t="s">
        <v>91</v>
      </c>
      <c r="B2770" t="s">
        <v>19</v>
      </c>
      <c r="C2770">
        <v>1</v>
      </c>
      <c r="D2770">
        <v>1</v>
      </c>
      <c r="E2770">
        <v>22</v>
      </c>
      <c r="F2770">
        <v>65</v>
      </c>
      <c r="G2770" s="1">
        <f t="shared" si="172"/>
        <v>0.95652173913043481</v>
      </c>
      <c r="H2770" s="4">
        <f t="shared" si="173"/>
        <v>1</v>
      </c>
      <c r="I2770" s="5">
        <f>IF(OR(AND(F2770&gt;=50,G2770&gt;SUMIF(SeasonTotals!A$2:A$9,A2770,SeasonTotals!F$2:F$9)),AND(G2770&gt;0.885,F2770&gt;=50,D2770&lt;3)),1,0)</f>
        <v>1</v>
      </c>
      <c r="J2770" s="4">
        <f t="shared" si="174"/>
        <v>0</v>
      </c>
      <c r="K2770" s="5">
        <f t="shared" si="175"/>
        <v>0</v>
      </c>
    </row>
    <row r="2771" spans="1:11" x14ac:dyDescent="0.25">
      <c r="A2771" t="s">
        <v>91</v>
      </c>
      <c r="B2771" t="s">
        <v>19</v>
      </c>
      <c r="C2771">
        <v>1</v>
      </c>
      <c r="D2771">
        <v>1</v>
      </c>
      <c r="E2771">
        <v>23</v>
      </c>
      <c r="F2771">
        <v>60</v>
      </c>
      <c r="G2771" s="1">
        <f t="shared" si="172"/>
        <v>0.95833333333333337</v>
      </c>
      <c r="H2771" s="4">
        <f t="shared" si="173"/>
        <v>1</v>
      </c>
      <c r="I2771" s="5">
        <f>IF(OR(AND(F2771&gt;=50,G2771&gt;SUMIF(SeasonTotals!A$2:A$9,A2771,SeasonTotals!F$2:F$9)),AND(G2771&gt;0.885,F2771&gt;=50,D2771&lt;3)),1,0)</f>
        <v>1</v>
      </c>
      <c r="J2771" s="4">
        <f t="shared" si="174"/>
        <v>0</v>
      </c>
      <c r="K2771" s="5">
        <f t="shared" si="175"/>
        <v>0</v>
      </c>
    </row>
    <row r="2772" spans="1:11" x14ac:dyDescent="0.25">
      <c r="A2772" t="s">
        <v>91</v>
      </c>
      <c r="B2772" t="s">
        <v>19</v>
      </c>
      <c r="C2772">
        <v>1</v>
      </c>
      <c r="D2772">
        <v>5</v>
      </c>
      <c r="E2772">
        <v>24</v>
      </c>
      <c r="F2772">
        <v>58</v>
      </c>
      <c r="G2772" s="1">
        <f t="shared" si="172"/>
        <v>0.82758620689655171</v>
      </c>
      <c r="H2772" s="4">
        <f t="shared" si="173"/>
        <v>0</v>
      </c>
      <c r="I2772" s="5">
        <f>IF(OR(AND(F2772&gt;=50,G2772&gt;SUMIF(SeasonTotals!A$2:A$9,A2772,SeasonTotals!F$2:F$9)),AND(G2772&gt;0.885,F2772&gt;=50,D2772&lt;3)),1,0)</f>
        <v>0</v>
      </c>
      <c r="J2772" s="4">
        <f t="shared" si="174"/>
        <v>1</v>
      </c>
      <c r="K2772" s="5">
        <f t="shared" si="175"/>
        <v>0</v>
      </c>
    </row>
    <row r="2773" spans="1:11" x14ac:dyDescent="0.25">
      <c r="A2773" t="s">
        <v>91</v>
      </c>
      <c r="B2773" t="s">
        <v>19</v>
      </c>
      <c r="C2773">
        <v>1</v>
      </c>
      <c r="D2773">
        <v>3</v>
      </c>
      <c r="E2773">
        <v>31</v>
      </c>
      <c r="F2773">
        <v>65</v>
      </c>
      <c r="G2773" s="1">
        <f t="shared" si="172"/>
        <v>0.91176470588235292</v>
      </c>
      <c r="H2773" s="4">
        <f t="shared" si="173"/>
        <v>0</v>
      </c>
      <c r="I2773" s="5">
        <f>IF(OR(AND(F2773&gt;=50,G2773&gt;SUMIF(SeasonTotals!A$2:A$9,A2773,SeasonTotals!F$2:F$9)),AND(G2773&gt;0.885,F2773&gt;=50,D2773&lt;3)),1,0)</f>
        <v>1</v>
      </c>
      <c r="J2773" s="4">
        <f t="shared" si="174"/>
        <v>0</v>
      </c>
      <c r="K2773" s="5">
        <f t="shared" si="175"/>
        <v>0</v>
      </c>
    </row>
    <row r="2774" spans="1:11" x14ac:dyDescent="0.25">
      <c r="A2774" t="s">
        <v>91</v>
      </c>
      <c r="B2774" t="s">
        <v>19</v>
      </c>
      <c r="C2774">
        <v>1</v>
      </c>
      <c r="D2774">
        <v>0</v>
      </c>
      <c r="E2774">
        <v>22</v>
      </c>
      <c r="F2774">
        <v>60</v>
      </c>
      <c r="G2774" s="1">
        <f t="shared" si="172"/>
        <v>1</v>
      </c>
      <c r="H2774" s="4">
        <f t="shared" si="173"/>
        <v>1</v>
      </c>
      <c r="I2774" s="5">
        <f>IF(OR(AND(F2774&gt;=50,G2774&gt;SUMIF(SeasonTotals!A$2:A$9,A2774,SeasonTotals!F$2:F$9)),AND(G2774&gt;0.885,F2774&gt;=50,D2774&lt;3)),1,0)</f>
        <v>1</v>
      </c>
      <c r="J2774" s="4">
        <f t="shared" si="174"/>
        <v>0</v>
      </c>
      <c r="K2774" s="5">
        <f t="shared" si="175"/>
        <v>0</v>
      </c>
    </row>
    <row r="2775" spans="1:11" x14ac:dyDescent="0.25">
      <c r="A2775" t="s">
        <v>91</v>
      </c>
      <c r="B2775" t="s">
        <v>19</v>
      </c>
      <c r="C2775">
        <v>1</v>
      </c>
      <c r="D2775">
        <v>1</v>
      </c>
      <c r="E2775">
        <v>19</v>
      </c>
      <c r="F2775">
        <v>60</v>
      </c>
      <c r="G2775" s="1">
        <f t="shared" si="172"/>
        <v>0.95</v>
      </c>
      <c r="H2775" s="4">
        <f t="shared" si="173"/>
        <v>1</v>
      </c>
      <c r="I2775" s="5">
        <f>IF(OR(AND(F2775&gt;=50,G2775&gt;SUMIF(SeasonTotals!A$2:A$9,A2775,SeasonTotals!F$2:F$9)),AND(G2775&gt;0.885,F2775&gt;=50,D2775&lt;3)),1,0)</f>
        <v>1</v>
      </c>
      <c r="J2775" s="4">
        <f t="shared" si="174"/>
        <v>0</v>
      </c>
      <c r="K2775" s="5">
        <f t="shared" si="175"/>
        <v>0</v>
      </c>
    </row>
    <row r="2776" spans="1:11" x14ac:dyDescent="0.25">
      <c r="A2776" t="s">
        <v>91</v>
      </c>
      <c r="B2776" t="s">
        <v>19</v>
      </c>
      <c r="C2776">
        <v>1</v>
      </c>
      <c r="D2776">
        <v>4</v>
      </c>
      <c r="E2776">
        <v>14</v>
      </c>
      <c r="F2776">
        <v>40</v>
      </c>
      <c r="G2776" s="1">
        <f t="shared" si="172"/>
        <v>0.77777777777777779</v>
      </c>
      <c r="H2776" s="4">
        <f t="shared" si="173"/>
        <v>0</v>
      </c>
      <c r="I2776" s="5">
        <f>IF(OR(AND(F2776&gt;=50,G2776&gt;SUMIF(SeasonTotals!A$2:A$9,A2776,SeasonTotals!F$2:F$9)),AND(G2776&gt;0.885,F2776&gt;=50,D2776&lt;3)),1,0)</f>
        <v>0</v>
      </c>
      <c r="J2776" s="4">
        <f t="shared" si="174"/>
        <v>1</v>
      </c>
      <c r="K2776" s="5">
        <f t="shared" si="175"/>
        <v>1</v>
      </c>
    </row>
    <row r="2777" spans="1:11" x14ac:dyDescent="0.25">
      <c r="A2777" t="s">
        <v>91</v>
      </c>
      <c r="B2777" t="s">
        <v>19</v>
      </c>
      <c r="C2777">
        <v>1</v>
      </c>
      <c r="D2777">
        <v>1</v>
      </c>
      <c r="E2777">
        <v>28</v>
      </c>
      <c r="F2777">
        <v>63</v>
      </c>
      <c r="G2777" s="1">
        <f t="shared" si="172"/>
        <v>0.96551724137931039</v>
      </c>
      <c r="H2777" s="4">
        <f t="shared" si="173"/>
        <v>1</v>
      </c>
      <c r="I2777" s="5">
        <f>IF(OR(AND(F2777&gt;=50,G2777&gt;SUMIF(SeasonTotals!A$2:A$9,A2777,SeasonTotals!F$2:F$9)),AND(G2777&gt;0.885,F2777&gt;=50,D2777&lt;3)),1,0)</f>
        <v>1</v>
      </c>
      <c r="J2777" s="4">
        <f t="shared" si="174"/>
        <v>0</v>
      </c>
      <c r="K2777" s="5">
        <f t="shared" si="175"/>
        <v>0</v>
      </c>
    </row>
    <row r="2778" spans="1:11" x14ac:dyDescent="0.25">
      <c r="A2778" t="s">
        <v>91</v>
      </c>
      <c r="B2778" t="s">
        <v>19</v>
      </c>
      <c r="C2778">
        <v>1</v>
      </c>
      <c r="D2778">
        <v>1</v>
      </c>
      <c r="E2778">
        <v>21</v>
      </c>
      <c r="F2778">
        <v>62</v>
      </c>
      <c r="G2778" s="1">
        <f t="shared" si="172"/>
        <v>0.95454545454545459</v>
      </c>
      <c r="H2778" s="4">
        <f t="shared" si="173"/>
        <v>1</v>
      </c>
      <c r="I2778" s="5">
        <f>IF(OR(AND(F2778&gt;=50,G2778&gt;SUMIF(SeasonTotals!A$2:A$9,A2778,SeasonTotals!F$2:F$9)),AND(G2778&gt;0.885,F2778&gt;=50,D2778&lt;3)),1,0)</f>
        <v>1</v>
      </c>
      <c r="J2778" s="4">
        <f t="shared" si="174"/>
        <v>0</v>
      </c>
      <c r="K2778" s="5">
        <f t="shared" si="175"/>
        <v>0</v>
      </c>
    </row>
    <row r="2779" spans="1:11" x14ac:dyDescent="0.25">
      <c r="A2779" t="s">
        <v>91</v>
      </c>
      <c r="B2779" t="s">
        <v>19</v>
      </c>
      <c r="C2779">
        <v>1</v>
      </c>
      <c r="D2779">
        <v>1</v>
      </c>
      <c r="E2779">
        <v>24</v>
      </c>
      <c r="F2779">
        <v>60</v>
      </c>
      <c r="G2779" s="1">
        <f t="shared" si="172"/>
        <v>0.96</v>
      </c>
      <c r="H2779" s="4">
        <f t="shared" si="173"/>
        <v>1</v>
      </c>
      <c r="I2779" s="5">
        <f>IF(OR(AND(F2779&gt;=50,G2779&gt;SUMIF(SeasonTotals!A$2:A$9,A2779,SeasonTotals!F$2:F$9)),AND(G2779&gt;0.885,F2779&gt;=50,D2779&lt;3)),1,0)</f>
        <v>1</v>
      </c>
      <c r="J2779" s="4">
        <f t="shared" si="174"/>
        <v>0</v>
      </c>
      <c r="K2779" s="5">
        <f t="shared" si="175"/>
        <v>0</v>
      </c>
    </row>
    <row r="2780" spans="1:11" x14ac:dyDescent="0.25">
      <c r="A2780" t="s">
        <v>91</v>
      </c>
      <c r="B2780" t="s">
        <v>19</v>
      </c>
      <c r="C2780">
        <v>1</v>
      </c>
      <c r="D2780">
        <v>1</v>
      </c>
      <c r="E2780">
        <v>41</v>
      </c>
      <c r="F2780">
        <v>60</v>
      </c>
      <c r="G2780" s="1">
        <f t="shared" si="172"/>
        <v>0.97619047619047616</v>
      </c>
      <c r="H2780" s="4">
        <f t="shared" si="173"/>
        <v>1</v>
      </c>
      <c r="I2780" s="5">
        <f>IF(OR(AND(F2780&gt;=50,G2780&gt;SUMIF(SeasonTotals!A$2:A$9,A2780,SeasonTotals!F$2:F$9)),AND(G2780&gt;0.885,F2780&gt;=50,D2780&lt;3)),1,0)</f>
        <v>1</v>
      </c>
      <c r="J2780" s="4">
        <f t="shared" si="174"/>
        <v>0</v>
      </c>
      <c r="K2780" s="5">
        <f t="shared" si="175"/>
        <v>0</v>
      </c>
    </row>
    <row r="2781" spans="1:11" x14ac:dyDescent="0.25">
      <c r="A2781" t="s">
        <v>91</v>
      </c>
      <c r="B2781" t="s">
        <v>19</v>
      </c>
      <c r="C2781">
        <v>1</v>
      </c>
      <c r="D2781">
        <v>1</v>
      </c>
      <c r="E2781">
        <v>26</v>
      </c>
      <c r="F2781">
        <v>59</v>
      </c>
      <c r="G2781" s="1">
        <f t="shared" si="172"/>
        <v>0.96296296296296291</v>
      </c>
      <c r="H2781" s="4">
        <f t="shared" si="173"/>
        <v>1</v>
      </c>
      <c r="I2781" s="5">
        <f>IF(OR(AND(F2781&gt;=50,G2781&gt;SUMIF(SeasonTotals!A$2:A$9,A2781,SeasonTotals!F$2:F$9)),AND(G2781&gt;0.885,F2781&gt;=50,D2781&lt;3)),1,0)</f>
        <v>1</v>
      </c>
      <c r="J2781" s="4">
        <f t="shared" si="174"/>
        <v>0</v>
      </c>
      <c r="K2781" s="5">
        <f t="shared" si="175"/>
        <v>0</v>
      </c>
    </row>
    <row r="2782" spans="1:11" x14ac:dyDescent="0.25">
      <c r="A2782" t="s">
        <v>91</v>
      </c>
      <c r="B2782" t="s">
        <v>19</v>
      </c>
      <c r="C2782">
        <v>1</v>
      </c>
      <c r="D2782">
        <v>5</v>
      </c>
      <c r="E2782">
        <v>31</v>
      </c>
      <c r="F2782">
        <v>60</v>
      </c>
      <c r="G2782" s="1">
        <f t="shared" si="172"/>
        <v>0.86111111111111116</v>
      </c>
      <c r="H2782" s="4">
        <f t="shared" si="173"/>
        <v>0</v>
      </c>
      <c r="I2782" s="5">
        <f>IF(OR(AND(F2782&gt;=50,G2782&gt;SUMIF(SeasonTotals!A$2:A$9,A2782,SeasonTotals!F$2:F$9)),AND(G2782&gt;0.885,F2782&gt;=50,D2782&lt;3)),1,0)</f>
        <v>0</v>
      </c>
      <c r="J2782" s="4">
        <f t="shared" si="174"/>
        <v>0</v>
      </c>
      <c r="K2782" s="5">
        <f t="shared" si="175"/>
        <v>0</v>
      </c>
    </row>
    <row r="2783" spans="1:11" x14ac:dyDescent="0.25">
      <c r="A2783" t="s">
        <v>91</v>
      </c>
      <c r="B2783" t="s">
        <v>19</v>
      </c>
      <c r="C2783">
        <v>1</v>
      </c>
      <c r="D2783">
        <v>3</v>
      </c>
      <c r="E2783">
        <v>20</v>
      </c>
      <c r="F2783">
        <v>60</v>
      </c>
      <c r="G2783" s="1">
        <f t="shared" si="172"/>
        <v>0.86956521739130432</v>
      </c>
      <c r="H2783" s="4">
        <f t="shared" si="173"/>
        <v>0</v>
      </c>
      <c r="I2783" s="5">
        <f>IF(OR(AND(F2783&gt;=50,G2783&gt;SUMIF(SeasonTotals!A$2:A$9,A2783,SeasonTotals!F$2:F$9)),AND(G2783&gt;0.885,F2783&gt;=50,D2783&lt;3)),1,0)</f>
        <v>0</v>
      </c>
      <c r="J2783" s="4">
        <f t="shared" si="174"/>
        <v>0</v>
      </c>
      <c r="K2783" s="5">
        <f t="shared" si="175"/>
        <v>0</v>
      </c>
    </row>
    <row r="2784" spans="1:11" x14ac:dyDescent="0.25">
      <c r="A2784" t="s">
        <v>91</v>
      </c>
      <c r="B2784" t="s">
        <v>19</v>
      </c>
      <c r="C2784">
        <v>1</v>
      </c>
      <c r="D2784">
        <v>5</v>
      </c>
      <c r="E2784">
        <v>30</v>
      </c>
      <c r="F2784">
        <v>57</v>
      </c>
      <c r="G2784" s="1">
        <f t="shared" si="172"/>
        <v>0.8571428571428571</v>
      </c>
      <c r="H2784" s="4">
        <f t="shared" si="173"/>
        <v>0</v>
      </c>
      <c r="I2784" s="5">
        <f>IF(OR(AND(F2784&gt;=50,G2784&gt;SUMIF(SeasonTotals!A$2:A$9,A2784,SeasonTotals!F$2:F$9)),AND(G2784&gt;0.885,F2784&gt;=50,D2784&lt;3)),1,0)</f>
        <v>0</v>
      </c>
      <c r="J2784" s="4">
        <f t="shared" si="174"/>
        <v>0</v>
      </c>
      <c r="K2784" s="5">
        <f t="shared" si="175"/>
        <v>0</v>
      </c>
    </row>
    <row r="2785" spans="1:11" x14ac:dyDescent="0.25">
      <c r="A2785" t="s">
        <v>91</v>
      </c>
      <c r="B2785" t="s">
        <v>19</v>
      </c>
      <c r="C2785">
        <v>1</v>
      </c>
      <c r="D2785">
        <v>2</v>
      </c>
      <c r="E2785">
        <v>20</v>
      </c>
      <c r="F2785">
        <v>60</v>
      </c>
      <c r="G2785" s="1">
        <f t="shared" si="172"/>
        <v>0.90909090909090906</v>
      </c>
      <c r="H2785" s="4">
        <f t="shared" si="173"/>
        <v>1</v>
      </c>
      <c r="I2785" s="5">
        <f>IF(OR(AND(F2785&gt;=50,G2785&gt;SUMIF(SeasonTotals!A$2:A$9,A2785,SeasonTotals!F$2:F$9)),AND(G2785&gt;0.885,F2785&gt;=50,D2785&lt;3)),1,0)</f>
        <v>1</v>
      </c>
      <c r="J2785" s="4">
        <f t="shared" si="174"/>
        <v>0</v>
      </c>
      <c r="K2785" s="5">
        <f t="shared" si="175"/>
        <v>0</v>
      </c>
    </row>
    <row r="2786" spans="1:11" x14ac:dyDescent="0.25">
      <c r="A2786" t="s">
        <v>91</v>
      </c>
      <c r="B2786" t="s">
        <v>19</v>
      </c>
      <c r="C2786">
        <v>1</v>
      </c>
      <c r="D2786">
        <v>1</v>
      </c>
      <c r="E2786">
        <v>24</v>
      </c>
      <c r="F2786">
        <v>60</v>
      </c>
      <c r="G2786" s="1">
        <f t="shared" si="172"/>
        <v>0.96</v>
      </c>
      <c r="H2786" s="4">
        <f t="shared" si="173"/>
        <v>1</v>
      </c>
      <c r="I2786" s="5">
        <f>IF(OR(AND(F2786&gt;=50,G2786&gt;SUMIF(SeasonTotals!A$2:A$9,A2786,SeasonTotals!F$2:F$9)),AND(G2786&gt;0.885,F2786&gt;=50,D2786&lt;3)),1,0)</f>
        <v>1</v>
      </c>
      <c r="J2786" s="4">
        <f t="shared" si="174"/>
        <v>0</v>
      </c>
      <c r="K2786" s="5">
        <f t="shared" si="175"/>
        <v>0</v>
      </c>
    </row>
    <row r="2787" spans="1:11" x14ac:dyDescent="0.25">
      <c r="A2787" t="s">
        <v>91</v>
      </c>
      <c r="B2787" t="s">
        <v>19</v>
      </c>
      <c r="C2787">
        <v>1</v>
      </c>
      <c r="D2787">
        <v>4</v>
      </c>
      <c r="E2787">
        <v>19</v>
      </c>
      <c r="F2787">
        <v>41</v>
      </c>
      <c r="G2787" s="1">
        <f t="shared" si="172"/>
        <v>0.82608695652173914</v>
      </c>
      <c r="H2787" s="4">
        <f t="shared" si="173"/>
        <v>0</v>
      </c>
      <c r="I2787" s="5">
        <f>IF(OR(AND(F2787&gt;=50,G2787&gt;SUMIF(SeasonTotals!A$2:A$9,A2787,SeasonTotals!F$2:F$9)),AND(G2787&gt;0.885,F2787&gt;=50,D2787&lt;3)),1,0)</f>
        <v>0</v>
      </c>
      <c r="J2787" s="4">
        <f t="shared" si="174"/>
        <v>1</v>
      </c>
      <c r="K2787" s="5">
        <f t="shared" si="175"/>
        <v>1</v>
      </c>
    </row>
    <row r="2788" spans="1:11" x14ac:dyDescent="0.25">
      <c r="A2788" t="s">
        <v>91</v>
      </c>
      <c r="B2788" t="s">
        <v>19</v>
      </c>
      <c r="C2788">
        <v>1</v>
      </c>
      <c r="D2788">
        <v>3</v>
      </c>
      <c r="E2788">
        <v>19</v>
      </c>
      <c r="F2788">
        <v>60</v>
      </c>
      <c r="G2788" s="1">
        <f t="shared" si="172"/>
        <v>0.86363636363636365</v>
      </c>
      <c r="H2788" s="4">
        <f t="shared" si="173"/>
        <v>0</v>
      </c>
      <c r="I2788" s="5">
        <f>IF(OR(AND(F2788&gt;=50,G2788&gt;SUMIF(SeasonTotals!A$2:A$9,A2788,SeasonTotals!F$2:F$9)),AND(G2788&gt;0.885,F2788&gt;=50,D2788&lt;3)),1,0)</f>
        <v>0</v>
      </c>
      <c r="J2788" s="4">
        <f t="shared" si="174"/>
        <v>0</v>
      </c>
      <c r="K2788" s="5">
        <f t="shared" si="175"/>
        <v>0</v>
      </c>
    </row>
    <row r="2789" spans="1:11" x14ac:dyDescent="0.25">
      <c r="A2789" t="s">
        <v>91</v>
      </c>
      <c r="B2789" t="s">
        <v>19</v>
      </c>
      <c r="C2789">
        <v>1</v>
      </c>
      <c r="D2789">
        <v>1</v>
      </c>
      <c r="E2789">
        <v>33</v>
      </c>
      <c r="F2789">
        <v>63</v>
      </c>
      <c r="G2789" s="1">
        <f t="shared" si="172"/>
        <v>0.97058823529411764</v>
      </c>
      <c r="H2789" s="4">
        <f t="shared" si="173"/>
        <v>1</v>
      </c>
      <c r="I2789" s="5">
        <f>IF(OR(AND(F2789&gt;=50,G2789&gt;SUMIF(SeasonTotals!A$2:A$9,A2789,SeasonTotals!F$2:F$9)),AND(G2789&gt;0.885,F2789&gt;=50,D2789&lt;3)),1,0)</f>
        <v>1</v>
      </c>
      <c r="J2789" s="4">
        <f t="shared" si="174"/>
        <v>0</v>
      </c>
      <c r="K2789" s="5">
        <f t="shared" si="175"/>
        <v>0</v>
      </c>
    </row>
    <row r="2790" spans="1:11" x14ac:dyDescent="0.25">
      <c r="A2790" t="s">
        <v>91</v>
      </c>
      <c r="B2790" t="s">
        <v>19</v>
      </c>
      <c r="C2790">
        <v>1</v>
      </c>
      <c r="D2790">
        <v>3</v>
      </c>
      <c r="E2790">
        <v>18</v>
      </c>
      <c r="F2790">
        <v>56</v>
      </c>
      <c r="G2790" s="1">
        <f t="shared" si="172"/>
        <v>0.8571428571428571</v>
      </c>
      <c r="H2790" s="4">
        <f t="shared" si="173"/>
        <v>0</v>
      </c>
      <c r="I2790" s="5">
        <f>IF(OR(AND(F2790&gt;=50,G2790&gt;SUMIF(SeasonTotals!A$2:A$9,A2790,SeasonTotals!F$2:F$9)),AND(G2790&gt;0.885,F2790&gt;=50,D2790&lt;3)),1,0)</f>
        <v>0</v>
      </c>
      <c r="J2790" s="4">
        <f t="shared" si="174"/>
        <v>0</v>
      </c>
      <c r="K2790" s="5">
        <f t="shared" si="175"/>
        <v>0</v>
      </c>
    </row>
    <row r="2791" spans="1:11" x14ac:dyDescent="0.25">
      <c r="A2791" t="s">
        <v>91</v>
      </c>
      <c r="B2791" t="s">
        <v>19</v>
      </c>
      <c r="C2791">
        <v>1</v>
      </c>
      <c r="D2791">
        <v>2</v>
      </c>
      <c r="E2791">
        <v>33</v>
      </c>
      <c r="F2791">
        <v>60</v>
      </c>
      <c r="G2791" s="1">
        <f t="shared" si="172"/>
        <v>0.94285714285714284</v>
      </c>
      <c r="H2791" s="4">
        <f t="shared" si="173"/>
        <v>1</v>
      </c>
      <c r="I2791" s="5">
        <f>IF(OR(AND(F2791&gt;=50,G2791&gt;SUMIF(SeasonTotals!A$2:A$9,A2791,SeasonTotals!F$2:F$9)),AND(G2791&gt;0.885,F2791&gt;=50,D2791&lt;3)),1,0)</f>
        <v>1</v>
      </c>
      <c r="J2791" s="4">
        <f t="shared" si="174"/>
        <v>0</v>
      </c>
      <c r="K2791" s="5">
        <f t="shared" si="175"/>
        <v>0</v>
      </c>
    </row>
    <row r="2792" spans="1:11" x14ac:dyDescent="0.25">
      <c r="A2792" t="s">
        <v>91</v>
      </c>
      <c r="B2792" t="s">
        <v>19</v>
      </c>
      <c r="C2792">
        <v>1</v>
      </c>
      <c r="D2792">
        <v>0</v>
      </c>
      <c r="E2792">
        <v>22</v>
      </c>
      <c r="F2792">
        <v>59</v>
      </c>
      <c r="G2792" s="1">
        <f t="shared" si="172"/>
        <v>1</v>
      </c>
      <c r="H2792" s="4">
        <f t="shared" si="173"/>
        <v>1</v>
      </c>
      <c r="I2792" s="5">
        <f>IF(OR(AND(F2792&gt;=50,G2792&gt;SUMIF(SeasonTotals!A$2:A$9,A2792,SeasonTotals!F$2:F$9)),AND(G2792&gt;0.885,F2792&gt;=50,D2792&lt;3)),1,0)</f>
        <v>1</v>
      </c>
      <c r="J2792" s="4">
        <f t="shared" si="174"/>
        <v>0</v>
      </c>
      <c r="K2792" s="5">
        <f t="shared" si="175"/>
        <v>0</v>
      </c>
    </row>
    <row r="2793" spans="1:11" x14ac:dyDescent="0.25">
      <c r="A2793" t="s">
        <v>91</v>
      </c>
      <c r="B2793" t="s">
        <v>19</v>
      </c>
      <c r="C2793">
        <v>1</v>
      </c>
      <c r="D2793">
        <v>2</v>
      </c>
      <c r="E2793">
        <v>21</v>
      </c>
      <c r="F2793">
        <v>58</v>
      </c>
      <c r="G2793" s="1">
        <f t="shared" si="172"/>
        <v>0.91304347826086951</v>
      </c>
      <c r="H2793" s="4">
        <f t="shared" si="173"/>
        <v>1</v>
      </c>
      <c r="I2793" s="5">
        <f>IF(OR(AND(F2793&gt;=50,G2793&gt;SUMIF(SeasonTotals!A$2:A$9,A2793,SeasonTotals!F$2:F$9)),AND(G2793&gt;0.885,F2793&gt;=50,D2793&lt;3)),1,0)</f>
        <v>1</v>
      </c>
      <c r="J2793" s="4">
        <f t="shared" si="174"/>
        <v>0</v>
      </c>
      <c r="K2793" s="5">
        <f t="shared" si="175"/>
        <v>0</v>
      </c>
    </row>
    <row r="2794" spans="1:11" x14ac:dyDescent="0.25">
      <c r="A2794" t="s">
        <v>91</v>
      </c>
      <c r="B2794" t="s">
        <v>19</v>
      </c>
      <c r="C2794">
        <v>1</v>
      </c>
      <c r="D2794">
        <v>3</v>
      </c>
      <c r="E2794">
        <v>24</v>
      </c>
      <c r="F2794">
        <v>65</v>
      </c>
      <c r="G2794" s="1">
        <f t="shared" si="172"/>
        <v>0.88888888888888884</v>
      </c>
      <c r="H2794" s="4">
        <f t="shared" si="173"/>
        <v>0</v>
      </c>
      <c r="I2794" s="5">
        <f>IF(OR(AND(F2794&gt;=50,G2794&gt;SUMIF(SeasonTotals!A$2:A$9,A2794,SeasonTotals!F$2:F$9)),AND(G2794&gt;0.885,F2794&gt;=50,D2794&lt;3)),1,0)</f>
        <v>0</v>
      </c>
      <c r="J2794" s="4">
        <f t="shared" si="174"/>
        <v>0</v>
      </c>
      <c r="K2794" s="5">
        <f t="shared" si="175"/>
        <v>0</v>
      </c>
    </row>
    <row r="2795" spans="1:11" x14ac:dyDescent="0.25">
      <c r="A2795" t="s">
        <v>91</v>
      </c>
      <c r="B2795" t="s">
        <v>19</v>
      </c>
      <c r="C2795">
        <v>1</v>
      </c>
      <c r="D2795">
        <v>2</v>
      </c>
      <c r="E2795">
        <v>26</v>
      </c>
      <c r="F2795">
        <v>60</v>
      </c>
      <c r="G2795" s="1">
        <f t="shared" si="172"/>
        <v>0.9285714285714286</v>
      </c>
      <c r="H2795" s="4">
        <f t="shared" si="173"/>
        <v>1</v>
      </c>
      <c r="I2795" s="5">
        <f>IF(OR(AND(F2795&gt;=50,G2795&gt;SUMIF(SeasonTotals!A$2:A$9,A2795,SeasonTotals!F$2:F$9)),AND(G2795&gt;0.885,F2795&gt;=50,D2795&lt;3)),1,0)</f>
        <v>1</v>
      </c>
      <c r="J2795" s="4">
        <f t="shared" si="174"/>
        <v>0</v>
      </c>
      <c r="K2795" s="5">
        <f t="shared" si="175"/>
        <v>0</v>
      </c>
    </row>
    <row r="2796" spans="1:11" x14ac:dyDescent="0.25">
      <c r="A2796" t="s">
        <v>91</v>
      </c>
      <c r="B2796" t="s">
        <v>19</v>
      </c>
      <c r="C2796">
        <v>1</v>
      </c>
      <c r="D2796">
        <v>3</v>
      </c>
      <c r="E2796">
        <v>27</v>
      </c>
      <c r="F2796">
        <v>60</v>
      </c>
      <c r="G2796" s="1">
        <f t="shared" si="172"/>
        <v>0.9</v>
      </c>
      <c r="H2796" s="4">
        <f t="shared" si="173"/>
        <v>0</v>
      </c>
      <c r="I2796" s="5">
        <f>IF(OR(AND(F2796&gt;=50,G2796&gt;SUMIF(SeasonTotals!A$2:A$9,A2796,SeasonTotals!F$2:F$9)),AND(G2796&gt;0.885,F2796&gt;=50,D2796&lt;3)),1,0)</f>
        <v>0</v>
      </c>
      <c r="J2796" s="4">
        <f t="shared" si="174"/>
        <v>0</v>
      </c>
      <c r="K2796" s="5">
        <f t="shared" si="175"/>
        <v>0</v>
      </c>
    </row>
    <row r="2797" spans="1:11" x14ac:dyDescent="0.25">
      <c r="A2797" t="s">
        <v>91</v>
      </c>
      <c r="B2797" t="s">
        <v>19</v>
      </c>
      <c r="C2797">
        <v>1</v>
      </c>
      <c r="D2797">
        <v>4</v>
      </c>
      <c r="E2797">
        <v>34</v>
      </c>
      <c r="F2797">
        <v>60</v>
      </c>
      <c r="G2797" s="1">
        <f t="shared" si="172"/>
        <v>0.89473684210526316</v>
      </c>
      <c r="H2797" s="4">
        <f t="shared" si="173"/>
        <v>0</v>
      </c>
      <c r="I2797" s="5">
        <f>IF(OR(AND(F2797&gt;=50,G2797&gt;SUMIF(SeasonTotals!A$2:A$9,A2797,SeasonTotals!F$2:F$9)),AND(G2797&gt;0.885,F2797&gt;=50,D2797&lt;3)),1,0)</f>
        <v>0</v>
      </c>
      <c r="J2797" s="4">
        <f t="shared" si="174"/>
        <v>0</v>
      </c>
      <c r="K2797" s="5">
        <f t="shared" si="175"/>
        <v>0</v>
      </c>
    </row>
    <row r="2798" spans="1:11" x14ac:dyDescent="0.25">
      <c r="A2798" t="s">
        <v>91</v>
      </c>
      <c r="B2798" t="s">
        <v>19</v>
      </c>
      <c r="C2798">
        <v>1</v>
      </c>
      <c r="D2798">
        <v>5</v>
      </c>
      <c r="E2798">
        <v>19</v>
      </c>
      <c r="F2798">
        <v>60</v>
      </c>
      <c r="G2798" s="1">
        <f t="shared" si="172"/>
        <v>0.79166666666666663</v>
      </c>
      <c r="H2798" s="4">
        <f t="shared" si="173"/>
        <v>0</v>
      </c>
      <c r="I2798" s="5">
        <f>IF(OR(AND(F2798&gt;=50,G2798&gt;SUMIF(SeasonTotals!A$2:A$9,A2798,SeasonTotals!F$2:F$9)),AND(G2798&gt;0.885,F2798&gt;=50,D2798&lt;3)),1,0)</f>
        <v>0</v>
      </c>
      <c r="J2798" s="4">
        <f t="shared" si="174"/>
        <v>1</v>
      </c>
      <c r="K2798" s="5">
        <f t="shared" si="175"/>
        <v>0</v>
      </c>
    </row>
    <row r="2799" spans="1:11" x14ac:dyDescent="0.25">
      <c r="A2799" t="s">
        <v>91</v>
      </c>
      <c r="B2799" t="s">
        <v>19</v>
      </c>
      <c r="C2799">
        <v>1</v>
      </c>
      <c r="D2799">
        <v>1</v>
      </c>
      <c r="E2799">
        <v>28</v>
      </c>
      <c r="F2799">
        <v>60</v>
      </c>
      <c r="G2799" s="1">
        <f t="shared" si="172"/>
        <v>0.96551724137931039</v>
      </c>
      <c r="H2799" s="4">
        <f t="shared" si="173"/>
        <v>1</v>
      </c>
      <c r="I2799" s="5">
        <f>IF(OR(AND(F2799&gt;=50,G2799&gt;SUMIF(SeasonTotals!A$2:A$9,A2799,SeasonTotals!F$2:F$9)),AND(G2799&gt;0.885,F2799&gt;=50,D2799&lt;3)),1,0)</f>
        <v>1</v>
      </c>
      <c r="J2799" s="4">
        <f t="shared" si="174"/>
        <v>0</v>
      </c>
      <c r="K2799" s="5">
        <f t="shared" si="175"/>
        <v>0</v>
      </c>
    </row>
    <row r="2800" spans="1:11" x14ac:dyDescent="0.25">
      <c r="A2800" t="s">
        <v>91</v>
      </c>
      <c r="B2800" t="s">
        <v>19</v>
      </c>
      <c r="C2800">
        <v>1</v>
      </c>
      <c r="D2800">
        <v>1</v>
      </c>
      <c r="E2800">
        <v>16</v>
      </c>
      <c r="F2800">
        <v>60</v>
      </c>
      <c r="G2800" s="1">
        <f t="shared" si="172"/>
        <v>0.94117647058823528</v>
      </c>
      <c r="H2800" s="4">
        <f t="shared" si="173"/>
        <v>1</v>
      </c>
      <c r="I2800" s="5">
        <f>IF(OR(AND(F2800&gt;=50,G2800&gt;SUMIF(SeasonTotals!A$2:A$9,A2800,SeasonTotals!F$2:F$9)),AND(G2800&gt;0.885,F2800&gt;=50,D2800&lt;3)),1,0)</f>
        <v>1</v>
      </c>
      <c r="J2800" s="4">
        <f t="shared" si="174"/>
        <v>0</v>
      </c>
      <c r="K2800" s="5">
        <f t="shared" si="175"/>
        <v>0</v>
      </c>
    </row>
    <row r="2801" spans="1:11" x14ac:dyDescent="0.25">
      <c r="A2801" t="s">
        <v>91</v>
      </c>
      <c r="B2801" t="s">
        <v>19</v>
      </c>
      <c r="C2801">
        <v>1</v>
      </c>
      <c r="D2801">
        <v>0</v>
      </c>
      <c r="E2801">
        <v>28</v>
      </c>
      <c r="F2801">
        <v>60</v>
      </c>
      <c r="G2801" s="1">
        <f t="shared" si="172"/>
        <v>1</v>
      </c>
      <c r="H2801" s="4">
        <f t="shared" si="173"/>
        <v>1</v>
      </c>
      <c r="I2801" s="5">
        <f>IF(OR(AND(F2801&gt;=50,G2801&gt;SUMIF(SeasonTotals!A$2:A$9,A2801,SeasonTotals!F$2:F$9)),AND(G2801&gt;0.885,F2801&gt;=50,D2801&lt;3)),1,0)</f>
        <v>1</v>
      </c>
      <c r="J2801" s="4">
        <f t="shared" si="174"/>
        <v>0</v>
      </c>
      <c r="K2801" s="5">
        <f t="shared" si="175"/>
        <v>0</v>
      </c>
    </row>
    <row r="2802" spans="1:11" x14ac:dyDescent="0.25">
      <c r="A2802" t="s">
        <v>91</v>
      </c>
      <c r="B2802" t="s">
        <v>20</v>
      </c>
      <c r="C2802">
        <v>1</v>
      </c>
      <c r="D2802">
        <v>3</v>
      </c>
      <c r="E2802">
        <v>26</v>
      </c>
      <c r="F2802">
        <v>59</v>
      </c>
      <c r="G2802" s="1">
        <f t="shared" si="172"/>
        <v>0.89655172413793105</v>
      </c>
      <c r="H2802" s="4">
        <f t="shared" si="173"/>
        <v>0</v>
      </c>
      <c r="I2802" s="5">
        <f>IF(OR(AND(F2802&gt;=50,G2802&gt;SUMIF(SeasonTotals!A$2:A$9,A2802,SeasonTotals!F$2:F$9)),AND(G2802&gt;0.885,F2802&gt;=50,D2802&lt;3)),1,0)</f>
        <v>0</v>
      </c>
      <c r="J2802" s="4">
        <f t="shared" si="174"/>
        <v>0</v>
      </c>
      <c r="K2802" s="5">
        <f t="shared" si="175"/>
        <v>0</v>
      </c>
    </row>
    <row r="2803" spans="1:11" x14ac:dyDescent="0.25">
      <c r="A2803" t="s">
        <v>91</v>
      </c>
      <c r="B2803" t="s">
        <v>20</v>
      </c>
      <c r="C2803">
        <v>1</v>
      </c>
      <c r="D2803">
        <v>2</v>
      </c>
      <c r="E2803">
        <v>20</v>
      </c>
      <c r="F2803">
        <v>60</v>
      </c>
      <c r="G2803" s="1">
        <f t="shared" si="172"/>
        <v>0.90909090909090906</v>
      </c>
      <c r="H2803" s="4">
        <f t="shared" si="173"/>
        <v>1</v>
      </c>
      <c r="I2803" s="5">
        <f>IF(OR(AND(F2803&gt;=50,G2803&gt;SUMIF(SeasonTotals!A$2:A$9,A2803,SeasonTotals!F$2:F$9)),AND(G2803&gt;0.885,F2803&gt;=50,D2803&lt;3)),1,0)</f>
        <v>1</v>
      </c>
      <c r="J2803" s="4">
        <f t="shared" si="174"/>
        <v>0</v>
      </c>
      <c r="K2803" s="5">
        <f t="shared" si="175"/>
        <v>0</v>
      </c>
    </row>
    <row r="2804" spans="1:11" x14ac:dyDescent="0.25">
      <c r="A2804" t="s">
        <v>91</v>
      </c>
      <c r="B2804" t="s">
        <v>20</v>
      </c>
      <c r="C2804">
        <v>1</v>
      </c>
      <c r="D2804">
        <v>4</v>
      </c>
      <c r="E2804">
        <v>25</v>
      </c>
      <c r="F2804">
        <v>60</v>
      </c>
      <c r="G2804" s="1">
        <f t="shared" si="172"/>
        <v>0.86206896551724133</v>
      </c>
      <c r="H2804" s="4">
        <f t="shared" si="173"/>
        <v>0</v>
      </c>
      <c r="I2804" s="5">
        <f>IF(OR(AND(F2804&gt;=50,G2804&gt;SUMIF(SeasonTotals!A$2:A$9,A2804,SeasonTotals!F$2:F$9)),AND(G2804&gt;0.885,F2804&gt;=50,D2804&lt;3)),1,0)</f>
        <v>0</v>
      </c>
      <c r="J2804" s="4">
        <f t="shared" si="174"/>
        <v>0</v>
      </c>
      <c r="K2804" s="5">
        <f t="shared" si="175"/>
        <v>0</v>
      </c>
    </row>
    <row r="2805" spans="1:11" x14ac:dyDescent="0.25">
      <c r="A2805" t="s">
        <v>91</v>
      </c>
      <c r="B2805" t="s">
        <v>20</v>
      </c>
      <c r="C2805">
        <v>1</v>
      </c>
      <c r="D2805">
        <v>4</v>
      </c>
      <c r="E2805">
        <v>28</v>
      </c>
      <c r="F2805">
        <v>60</v>
      </c>
      <c r="G2805" s="1">
        <f t="shared" si="172"/>
        <v>0.875</v>
      </c>
      <c r="H2805" s="4">
        <f t="shared" si="173"/>
        <v>0</v>
      </c>
      <c r="I2805" s="5">
        <f>IF(OR(AND(F2805&gt;=50,G2805&gt;SUMIF(SeasonTotals!A$2:A$9,A2805,SeasonTotals!F$2:F$9)),AND(G2805&gt;0.885,F2805&gt;=50,D2805&lt;3)),1,0)</f>
        <v>0</v>
      </c>
      <c r="J2805" s="4">
        <f t="shared" si="174"/>
        <v>0</v>
      </c>
      <c r="K2805" s="5">
        <f t="shared" si="175"/>
        <v>0</v>
      </c>
    </row>
    <row r="2806" spans="1:11" x14ac:dyDescent="0.25">
      <c r="A2806" t="s">
        <v>91</v>
      </c>
      <c r="B2806" t="s">
        <v>20</v>
      </c>
      <c r="C2806">
        <v>1</v>
      </c>
      <c r="D2806">
        <v>3</v>
      </c>
      <c r="E2806">
        <v>30</v>
      </c>
      <c r="F2806">
        <v>60</v>
      </c>
      <c r="G2806" s="1">
        <f t="shared" si="172"/>
        <v>0.90909090909090906</v>
      </c>
      <c r="H2806" s="4">
        <f t="shared" si="173"/>
        <v>0</v>
      </c>
      <c r="I2806" s="5">
        <f>IF(OR(AND(F2806&gt;=50,G2806&gt;SUMIF(SeasonTotals!A$2:A$9,A2806,SeasonTotals!F$2:F$9)),AND(G2806&gt;0.885,F2806&gt;=50,D2806&lt;3)),1,0)</f>
        <v>1</v>
      </c>
      <c r="J2806" s="4">
        <f t="shared" si="174"/>
        <v>0</v>
      </c>
      <c r="K2806" s="5">
        <f t="shared" si="175"/>
        <v>0</v>
      </c>
    </row>
    <row r="2807" spans="1:11" x14ac:dyDescent="0.25">
      <c r="A2807" t="s">
        <v>91</v>
      </c>
      <c r="B2807" t="s">
        <v>20</v>
      </c>
      <c r="C2807">
        <v>1</v>
      </c>
      <c r="D2807">
        <v>3</v>
      </c>
      <c r="E2807">
        <v>16</v>
      </c>
      <c r="F2807">
        <v>64</v>
      </c>
      <c r="G2807" s="1">
        <f t="shared" si="172"/>
        <v>0.84210526315789469</v>
      </c>
      <c r="H2807" s="4">
        <f t="shared" si="173"/>
        <v>0</v>
      </c>
      <c r="I2807" s="5">
        <f>IF(OR(AND(F2807&gt;=50,G2807&gt;SUMIF(SeasonTotals!A$2:A$9,A2807,SeasonTotals!F$2:F$9)),AND(G2807&gt;0.885,F2807&gt;=50,D2807&lt;3)),1,0)</f>
        <v>0</v>
      </c>
      <c r="J2807" s="4">
        <f t="shared" si="174"/>
        <v>1</v>
      </c>
      <c r="K2807" s="5">
        <f t="shared" si="175"/>
        <v>0</v>
      </c>
    </row>
    <row r="2808" spans="1:11" x14ac:dyDescent="0.25">
      <c r="A2808" t="s">
        <v>91</v>
      </c>
      <c r="B2808" t="s">
        <v>20</v>
      </c>
      <c r="C2808">
        <v>1</v>
      </c>
      <c r="D2808">
        <v>5</v>
      </c>
      <c r="E2808">
        <v>29</v>
      </c>
      <c r="F2808">
        <v>62</v>
      </c>
      <c r="G2808" s="1">
        <f t="shared" si="172"/>
        <v>0.8529411764705882</v>
      </c>
      <c r="H2808" s="4">
        <f t="shared" si="173"/>
        <v>0</v>
      </c>
      <c r="I2808" s="5">
        <f>IF(OR(AND(F2808&gt;=50,G2808&gt;SUMIF(SeasonTotals!A$2:A$9,A2808,SeasonTotals!F$2:F$9)),AND(G2808&gt;0.885,F2808&gt;=50,D2808&lt;3)),1,0)</f>
        <v>0</v>
      </c>
      <c r="J2808" s="4">
        <f t="shared" si="174"/>
        <v>0</v>
      </c>
      <c r="K2808" s="5">
        <f t="shared" si="175"/>
        <v>0</v>
      </c>
    </row>
    <row r="2809" spans="1:11" x14ac:dyDescent="0.25">
      <c r="A2809" t="s">
        <v>91</v>
      </c>
      <c r="B2809" t="s">
        <v>20</v>
      </c>
      <c r="C2809">
        <v>1</v>
      </c>
      <c r="D2809">
        <v>2</v>
      </c>
      <c r="E2809">
        <v>25</v>
      </c>
      <c r="F2809">
        <v>60</v>
      </c>
      <c r="G2809" s="1">
        <f t="shared" si="172"/>
        <v>0.92592592592592593</v>
      </c>
      <c r="H2809" s="4">
        <f t="shared" si="173"/>
        <v>1</v>
      </c>
      <c r="I2809" s="5">
        <f>IF(OR(AND(F2809&gt;=50,G2809&gt;SUMIF(SeasonTotals!A$2:A$9,A2809,SeasonTotals!F$2:F$9)),AND(G2809&gt;0.885,F2809&gt;=50,D2809&lt;3)),1,0)</f>
        <v>1</v>
      </c>
      <c r="J2809" s="4">
        <f t="shared" si="174"/>
        <v>0</v>
      </c>
      <c r="K2809" s="5">
        <f t="shared" si="175"/>
        <v>0</v>
      </c>
    </row>
    <row r="2810" spans="1:11" x14ac:dyDescent="0.25">
      <c r="A2810" t="s">
        <v>91</v>
      </c>
      <c r="B2810" t="s">
        <v>20</v>
      </c>
      <c r="C2810">
        <v>1</v>
      </c>
      <c r="D2810">
        <v>7</v>
      </c>
      <c r="E2810">
        <v>27</v>
      </c>
      <c r="F2810">
        <v>64</v>
      </c>
      <c r="G2810" s="1">
        <f t="shared" si="172"/>
        <v>0.79411764705882348</v>
      </c>
      <c r="H2810" s="4">
        <f t="shared" si="173"/>
        <v>0</v>
      </c>
      <c r="I2810" s="5">
        <f>IF(OR(AND(F2810&gt;=50,G2810&gt;SUMIF(SeasonTotals!A$2:A$9,A2810,SeasonTotals!F$2:F$9)),AND(G2810&gt;0.885,F2810&gt;=50,D2810&lt;3)),1,0)</f>
        <v>0</v>
      </c>
      <c r="J2810" s="4">
        <f t="shared" si="174"/>
        <v>1</v>
      </c>
      <c r="K2810" s="5">
        <f t="shared" si="175"/>
        <v>0</v>
      </c>
    </row>
    <row r="2811" spans="1:11" x14ac:dyDescent="0.25">
      <c r="A2811" t="s">
        <v>91</v>
      </c>
      <c r="B2811" t="s">
        <v>20</v>
      </c>
      <c r="C2811">
        <v>1</v>
      </c>
      <c r="D2811">
        <v>3</v>
      </c>
      <c r="E2811">
        <v>15</v>
      </c>
      <c r="F2811">
        <v>60</v>
      </c>
      <c r="G2811" s="1">
        <f t="shared" si="172"/>
        <v>0.83333333333333337</v>
      </c>
      <c r="H2811" s="4">
        <f t="shared" si="173"/>
        <v>0</v>
      </c>
      <c r="I2811" s="5">
        <f>IF(OR(AND(F2811&gt;=50,G2811&gt;SUMIF(SeasonTotals!A$2:A$9,A2811,SeasonTotals!F$2:F$9)),AND(G2811&gt;0.885,F2811&gt;=50,D2811&lt;3)),1,0)</f>
        <v>0</v>
      </c>
      <c r="J2811" s="4">
        <f t="shared" si="174"/>
        <v>1</v>
      </c>
      <c r="K2811" s="5">
        <f t="shared" si="175"/>
        <v>0</v>
      </c>
    </row>
    <row r="2812" spans="1:11" x14ac:dyDescent="0.25">
      <c r="A2812" t="s">
        <v>91</v>
      </c>
      <c r="B2812" t="s">
        <v>20</v>
      </c>
      <c r="C2812">
        <v>1</v>
      </c>
      <c r="D2812">
        <v>3</v>
      </c>
      <c r="E2812">
        <v>31</v>
      </c>
      <c r="F2812">
        <v>60</v>
      </c>
      <c r="G2812" s="1">
        <f t="shared" si="172"/>
        <v>0.91176470588235292</v>
      </c>
      <c r="H2812" s="4">
        <f t="shared" si="173"/>
        <v>0</v>
      </c>
      <c r="I2812" s="5">
        <f>IF(OR(AND(F2812&gt;=50,G2812&gt;SUMIF(SeasonTotals!A$2:A$9,A2812,SeasonTotals!F$2:F$9)),AND(G2812&gt;0.885,F2812&gt;=50,D2812&lt;3)),1,0)</f>
        <v>1</v>
      </c>
      <c r="J2812" s="4">
        <f t="shared" si="174"/>
        <v>0</v>
      </c>
      <c r="K2812" s="5">
        <f t="shared" si="175"/>
        <v>0</v>
      </c>
    </row>
    <row r="2813" spans="1:11" x14ac:dyDescent="0.25">
      <c r="A2813" t="s">
        <v>91</v>
      </c>
      <c r="B2813" t="s">
        <v>20</v>
      </c>
      <c r="C2813">
        <v>1</v>
      </c>
      <c r="D2813">
        <v>3</v>
      </c>
      <c r="E2813">
        <v>21</v>
      </c>
      <c r="F2813">
        <v>63</v>
      </c>
      <c r="G2813" s="1">
        <f t="shared" si="172"/>
        <v>0.875</v>
      </c>
      <c r="H2813" s="4">
        <f t="shared" si="173"/>
        <v>0</v>
      </c>
      <c r="I2813" s="5">
        <f>IF(OR(AND(F2813&gt;=50,G2813&gt;SUMIF(SeasonTotals!A$2:A$9,A2813,SeasonTotals!F$2:F$9)),AND(G2813&gt;0.885,F2813&gt;=50,D2813&lt;3)),1,0)</f>
        <v>0</v>
      </c>
      <c r="J2813" s="4">
        <f t="shared" si="174"/>
        <v>0</v>
      </c>
      <c r="K2813" s="5">
        <f t="shared" si="175"/>
        <v>0</v>
      </c>
    </row>
    <row r="2814" spans="1:11" x14ac:dyDescent="0.25">
      <c r="A2814" t="s">
        <v>91</v>
      </c>
      <c r="B2814" t="s">
        <v>20</v>
      </c>
      <c r="C2814">
        <v>1</v>
      </c>
      <c r="D2814">
        <v>3</v>
      </c>
      <c r="E2814">
        <v>13</v>
      </c>
      <c r="F2814">
        <v>60</v>
      </c>
      <c r="G2814" s="1">
        <f t="shared" si="172"/>
        <v>0.8125</v>
      </c>
      <c r="H2814" s="4">
        <f t="shared" si="173"/>
        <v>0</v>
      </c>
      <c r="I2814" s="5">
        <f>IF(OR(AND(F2814&gt;=50,G2814&gt;SUMIF(SeasonTotals!A$2:A$9,A2814,SeasonTotals!F$2:F$9)),AND(G2814&gt;0.885,F2814&gt;=50,D2814&lt;3)),1,0)</f>
        <v>0</v>
      </c>
      <c r="J2814" s="4">
        <f t="shared" si="174"/>
        <v>1</v>
      </c>
      <c r="K2814" s="5">
        <f t="shared" si="175"/>
        <v>0</v>
      </c>
    </row>
    <row r="2815" spans="1:11" x14ac:dyDescent="0.25">
      <c r="A2815" t="s">
        <v>91</v>
      </c>
      <c r="B2815" t="s">
        <v>20</v>
      </c>
      <c r="C2815">
        <v>1</v>
      </c>
      <c r="D2815">
        <v>1</v>
      </c>
      <c r="E2815">
        <v>15</v>
      </c>
      <c r="F2815">
        <v>60</v>
      </c>
      <c r="G2815" s="1">
        <f t="shared" si="172"/>
        <v>0.9375</v>
      </c>
      <c r="H2815" s="4">
        <f t="shared" si="173"/>
        <v>1</v>
      </c>
      <c r="I2815" s="5">
        <f>IF(OR(AND(F2815&gt;=50,G2815&gt;SUMIF(SeasonTotals!A$2:A$9,A2815,SeasonTotals!F$2:F$9)),AND(G2815&gt;0.885,F2815&gt;=50,D2815&lt;3)),1,0)</f>
        <v>1</v>
      </c>
      <c r="J2815" s="4">
        <f t="shared" si="174"/>
        <v>0</v>
      </c>
      <c r="K2815" s="5">
        <f t="shared" si="175"/>
        <v>0</v>
      </c>
    </row>
    <row r="2816" spans="1:11" x14ac:dyDescent="0.25">
      <c r="A2816" t="s">
        <v>91</v>
      </c>
      <c r="B2816" t="s">
        <v>20</v>
      </c>
      <c r="C2816">
        <v>1</v>
      </c>
      <c r="D2816">
        <v>5</v>
      </c>
      <c r="E2816">
        <v>20</v>
      </c>
      <c r="F2816">
        <v>60</v>
      </c>
      <c r="G2816" s="1">
        <f t="shared" si="172"/>
        <v>0.8</v>
      </c>
      <c r="H2816" s="4">
        <f t="shared" si="173"/>
        <v>0</v>
      </c>
      <c r="I2816" s="5">
        <f>IF(OR(AND(F2816&gt;=50,G2816&gt;SUMIF(SeasonTotals!A$2:A$9,A2816,SeasonTotals!F$2:F$9)),AND(G2816&gt;0.885,F2816&gt;=50,D2816&lt;3)),1,0)</f>
        <v>0</v>
      </c>
      <c r="J2816" s="4">
        <f t="shared" si="174"/>
        <v>1</v>
      </c>
      <c r="K2816" s="5">
        <f t="shared" si="175"/>
        <v>0</v>
      </c>
    </row>
    <row r="2817" spans="1:11" x14ac:dyDescent="0.25">
      <c r="A2817" t="s">
        <v>91</v>
      </c>
      <c r="B2817" t="s">
        <v>20</v>
      </c>
      <c r="C2817">
        <v>1</v>
      </c>
      <c r="D2817">
        <v>4</v>
      </c>
      <c r="E2817">
        <v>24</v>
      </c>
      <c r="F2817">
        <v>64</v>
      </c>
      <c r="G2817" s="1">
        <f t="shared" si="172"/>
        <v>0.8571428571428571</v>
      </c>
      <c r="H2817" s="4">
        <f t="shared" si="173"/>
        <v>0</v>
      </c>
      <c r="I2817" s="5">
        <f>IF(OR(AND(F2817&gt;=50,G2817&gt;SUMIF(SeasonTotals!A$2:A$9,A2817,SeasonTotals!F$2:F$9)),AND(G2817&gt;0.885,F2817&gt;=50,D2817&lt;3)),1,0)</f>
        <v>0</v>
      </c>
      <c r="J2817" s="4">
        <f t="shared" si="174"/>
        <v>0</v>
      </c>
      <c r="K2817" s="5">
        <f t="shared" si="175"/>
        <v>0</v>
      </c>
    </row>
    <row r="2818" spans="1:11" x14ac:dyDescent="0.25">
      <c r="A2818" t="s">
        <v>91</v>
      </c>
      <c r="B2818" t="s">
        <v>20</v>
      </c>
      <c r="C2818">
        <v>1</v>
      </c>
      <c r="D2818">
        <v>3</v>
      </c>
      <c r="E2818">
        <v>24</v>
      </c>
      <c r="F2818">
        <v>58</v>
      </c>
      <c r="G2818" s="1">
        <f t="shared" ref="G2818:G2881" si="176">E2818/MAX(1,SUM(D2818:E2818))</f>
        <v>0.88888888888888884</v>
      </c>
      <c r="H2818" s="4">
        <f t="shared" ref="H2818:H2881" si="177">IF(AND(F2818&gt;=50,OR(G2818&gt;0.913,AND(G2818&gt;0.885,D2818&lt;3))),1,0)</f>
        <v>0</v>
      </c>
      <c r="I2818" s="5">
        <f>IF(OR(AND(F2818&gt;=50,G2818&gt;SUMIF(SeasonTotals!A$2:A$9,A2818,SeasonTotals!F$2:F$9)),AND(G2818&gt;0.885,F2818&gt;=50,D2818&lt;3)),1,0)</f>
        <v>0</v>
      </c>
      <c r="J2818" s="4">
        <f t="shared" ref="J2818:J2881" si="178">IF(G2818&lt;0.85,1,0)</f>
        <v>0</v>
      </c>
      <c r="K2818" s="5">
        <f t="shared" ref="K2818:K2881" si="179">IF(F2818&lt;55,1,0)</f>
        <v>0</v>
      </c>
    </row>
    <row r="2819" spans="1:11" x14ac:dyDescent="0.25">
      <c r="A2819" t="s">
        <v>91</v>
      </c>
      <c r="B2819" t="s">
        <v>20</v>
      </c>
      <c r="C2819">
        <v>1</v>
      </c>
      <c r="D2819">
        <v>2</v>
      </c>
      <c r="E2819">
        <v>33</v>
      </c>
      <c r="F2819">
        <v>64</v>
      </c>
      <c r="G2819" s="1">
        <f t="shared" si="176"/>
        <v>0.94285714285714284</v>
      </c>
      <c r="H2819" s="4">
        <f t="shared" si="177"/>
        <v>1</v>
      </c>
      <c r="I2819" s="5">
        <f>IF(OR(AND(F2819&gt;=50,G2819&gt;SUMIF(SeasonTotals!A$2:A$9,A2819,SeasonTotals!F$2:F$9)),AND(G2819&gt;0.885,F2819&gt;=50,D2819&lt;3)),1,0)</f>
        <v>1</v>
      </c>
      <c r="J2819" s="4">
        <f t="shared" si="178"/>
        <v>0</v>
      </c>
      <c r="K2819" s="5">
        <f t="shared" si="179"/>
        <v>0</v>
      </c>
    </row>
    <row r="2820" spans="1:11" x14ac:dyDescent="0.25">
      <c r="A2820" t="s">
        <v>91</v>
      </c>
      <c r="B2820" t="s">
        <v>20</v>
      </c>
      <c r="C2820">
        <v>1</v>
      </c>
      <c r="D2820">
        <v>1</v>
      </c>
      <c r="E2820">
        <v>22</v>
      </c>
      <c r="F2820">
        <v>59</v>
      </c>
      <c r="G2820" s="1">
        <f t="shared" si="176"/>
        <v>0.95652173913043481</v>
      </c>
      <c r="H2820" s="4">
        <f t="shared" si="177"/>
        <v>1</v>
      </c>
      <c r="I2820" s="5">
        <f>IF(OR(AND(F2820&gt;=50,G2820&gt;SUMIF(SeasonTotals!A$2:A$9,A2820,SeasonTotals!F$2:F$9)),AND(G2820&gt;0.885,F2820&gt;=50,D2820&lt;3)),1,0)</f>
        <v>1</v>
      </c>
      <c r="J2820" s="4">
        <f t="shared" si="178"/>
        <v>0</v>
      </c>
      <c r="K2820" s="5">
        <f t="shared" si="179"/>
        <v>0</v>
      </c>
    </row>
    <row r="2821" spans="1:11" x14ac:dyDescent="0.25">
      <c r="A2821" t="s">
        <v>91</v>
      </c>
      <c r="B2821" t="s">
        <v>20</v>
      </c>
      <c r="C2821">
        <v>1</v>
      </c>
      <c r="D2821">
        <v>5</v>
      </c>
      <c r="E2821">
        <v>44</v>
      </c>
      <c r="F2821">
        <v>62</v>
      </c>
      <c r="G2821" s="1">
        <f t="shared" si="176"/>
        <v>0.89795918367346939</v>
      </c>
      <c r="H2821" s="4">
        <f t="shared" si="177"/>
        <v>0</v>
      </c>
      <c r="I2821" s="5">
        <f>IF(OR(AND(F2821&gt;=50,G2821&gt;SUMIF(SeasonTotals!A$2:A$9,A2821,SeasonTotals!F$2:F$9)),AND(G2821&gt;0.885,F2821&gt;=50,D2821&lt;3)),1,0)</f>
        <v>0</v>
      </c>
      <c r="J2821" s="4">
        <f t="shared" si="178"/>
        <v>0</v>
      </c>
      <c r="K2821" s="5">
        <f t="shared" si="179"/>
        <v>0</v>
      </c>
    </row>
    <row r="2822" spans="1:11" x14ac:dyDescent="0.25">
      <c r="A2822" t="s">
        <v>91</v>
      </c>
      <c r="B2822" t="s">
        <v>20</v>
      </c>
      <c r="C2822">
        <v>1</v>
      </c>
      <c r="D2822">
        <v>3</v>
      </c>
      <c r="E2822">
        <v>25</v>
      </c>
      <c r="F2822">
        <v>60</v>
      </c>
      <c r="G2822" s="1">
        <f t="shared" si="176"/>
        <v>0.8928571428571429</v>
      </c>
      <c r="H2822" s="4">
        <f t="shared" si="177"/>
        <v>0</v>
      </c>
      <c r="I2822" s="5">
        <f>IF(OR(AND(F2822&gt;=50,G2822&gt;SUMIF(SeasonTotals!A$2:A$9,A2822,SeasonTotals!F$2:F$9)),AND(G2822&gt;0.885,F2822&gt;=50,D2822&lt;3)),1,0)</f>
        <v>0</v>
      </c>
      <c r="J2822" s="4">
        <f t="shared" si="178"/>
        <v>0</v>
      </c>
      <c r="K2822" s="5">
        <f t="shared" si="179"/>
        <v>0</v>
      </c>
    </row>
    <row r="2823" spans="1:11" x14ac:dyDescent="0.25">
      <c r="A2823" t="s">
        <v>91</v>
      </c>
      <c r="B2823" t="s">
        <v>20</v>
      </c>
      <c r="C2823">
        <v>1</v>
      </c>
      <c r="D2823">
        <v>6</v>
      </c>
      <c r="E2823">
        <v>35</v>
      </c>
      <c r="F2823">
        <v>58</v>
      </c>
      <c r="G2823" s="1">
        <f t="shared" si="176"/>
        <v>0.85365853658536583</v>
      </c>
      <c r="H2823" s="4">
        <f t="shared" si="177"/>
        <v>0</v>
      </c>
      <c r="I2823" s="5">
        <f>IF(OR(AND(F2823&gt;=50,G2823&gt;SUMIF(SeasonTotals!A$2:A$9,A2823,SeasonTotals!F$2:F$9)),AND(G2823&gt;0.885,F2823&gt;=50,D2823&lt;3)),1,0)</f>
        <v>0</v>
      </c>
      <c r="J2823" s="4">
        <f t="shared" si="178"/>
        <v>0</v>
      </c>
      <c r="K2823" s="5">
        <f t="shared" si="179"/>
        <v>0</v>
      </c>
    </row>
    <row r="2824" spans="1:11" x14ac:dyDescent="0.25">
      <c r="A2824" t="s">
        <v>91</v>
      </c>
      <c r="B2824" t="s">
        <v>20</v>
      </c>
      <c r="C2824">
        <v>1</v>
      </c>
      <c r="D2824">
        <v>3</v>
      </c>
      <c r="E2824">
        <v>20</v>
      </c>
      <c r="F2824">
        <v>62</v>
      </c>
      <c r="G2824" s="1">
        <f t="shared" si="176"/>
        <v>0.86956521739130432</v>
      </c>
      <c r="H2824" s="4">
        <f t="shared" si="177"/>
        <v>0</v>
      </c>
      <c r="I2824" s="5">
        <f>IF(OR(AND(F2824&gt;=50,G2824&gt;SUMIF(SeasonTotals!A$2:A$9,A2824,SeasonTotals!F$2:F$9)),AND(G2824&gt;0.885,F2824&gt;=50,D2824&lt;3)),1,0)</f>
        <v>0</v>
      </c>
      <c r="J2824" s="4">
        <f t="shared" si="178"/>
        <v>0</v>
      </c>
      <c r="K2824" s="5">
        <f t="shared" si="179"/>
        <v>0</v>
      </c>
    </row>
    <row r="2825" spans="1:11" x14ac:dyDescent="0.25">
      <c r="A2825" t="s">
        <v>91</v>
      </c>
      <c r="B2825" t="s">
        <v>20</v>
      </c>
      <c r="C2825">
        <v>1</v>
      </c>
      <c r="D2825">
        <v>3</v>
      </c>
      <c r="E2825">
        <v>9</v>
      </c>
      <c r="F2825">
        <v>20</v>
      </c>
      <c r="G2825" s="1">
        <f t="shared" si="176"/>
        <v>0.75</v>
      </c>
      <c r="H2825" s="4">
        <f t="shared" si="177"/>
        <v>0</v>
      </c>
      <c r="I2825" s="5">
        <f>IF(OR(AND(F2825&gt;=50,G2825&gt;SUMIF(SeasonTotals!A$2:A$9,A2825,SeasonTotals!F$2:F$9)),AND(G2825&gt;0.885,F2825&gt;=50,D2825&lt;3)),1,0)</f>
        <v>0</v>
      </c>
      <c r="J2825" s="4">
        <f t="shared" si="178"/>
        <v>1</v>
      </c>
      <c r="K2825" s="5">
        <f t="shared" si="179"/>
        <v>1</v>
      </c>
    </row>
    <row r="2826" spans="1:11" x14ac:dyDescent="0.25">
      <c r="A2826" t="s">
        <v>91</v>
      </c>
      <c r="B2826" t="s">
        <v>20</v>
      </c>
      <c r="C2826">
        <v>1</v>
      </c>
      <c r="D2826">
        <v>3</v>
      </c>
      <c r="E2826">
        <v>30</v>
      </c>
      <c r="F2826">
        <v>65</v>
      </c>
      <c r="G2826" s="1">
        <f t="shared" si="176"/>
        <v>0.90909090909090906</v>
      </c>
      <c r="H2826" s="4">
        <f t="shared" si="177"/>
        <v>0</v>
      </c>
      <c r="I2826" s="5">
        <f>IF(OR(AND(F2826&gt;=50,G2826&gt;SUMIF(SeasonTotals!A$2:A$9,A2826,SeasonTotals!F$2:F$9)),AND(G2826&gt;0.885,F2826&gt;=50,D2826&lt;3)),1,0)</f>
        <v>1</v>
      </c>
      <c r="J2826" s="4">
        <f t="shared" si="178"/>
        <v>0</v>
      </c>
      <c r="K2826" s="5">
        <f t="shared" si="179"/>
        <v>0</v>
      </c>
    </row>
    <row r="2827" spans="1:11" x14ac:dyDescent="0.25">
      <c r="A2827" t="s">
        <v>91</v>
      </c>
      <c r="B2827" t="s">
        <v>20</v>
      </c>
      <c r="C2827">
        <v>1</v>
      </c>
      <c r="D2827">
        <v>4</v>
      </c>
      <c r="E2827">
        <v>23</v>
      </c>
      <c r="F2827">
        <v>59</v>
      </c>
      <c r="G2827" s="1">
        <f t="shared" si="176"/>
        <v>0.85185185185185186</v>
      </c>
      <c r="H2827" s="4">
        <f t="shared" si="177"/>
        <v>0</v>
      </c>
      <c r="I2827" s="5">
        <f>IF(OR(AND(F2827&gt;=50,G2827&gt;SUMIF(SeasonTotals!A$2:A$9,A2827,SeasonTotals!F$2:F$9)),AND(G2827&gt;0.885,F2827&gt;=50,D2827&lt;3)),1,0)</f>
        <v>0</v>
      </c>
      <c r="J2827" s="4">
        <f t="shared" si="178"/>
        <v>0</v>
      </c>
      <c r="K2827" s="5">
        <f t="shared" si="179"/>
        <v>0</v>
      </c>
    </row>
    <row r="2828" spans="1:11" x14ac:dyDescent="0.25">
      <c r="A2828" t="s">
        <v>91</v>
      </c>
      <c r="B2828" t="s">
        <v>20</v>
      </c>
      <c r="C2828">
        <v>1</v>
      </c>
      <c r="D2828">
        <v>2</v>
      </c>
      <c r="E2828">
        <v>21</v>
      </c>
      <c r="F2828">
        <v>60</v>
      </c>
      <c r="G2828" s="1">
        <f t="shared" si="176"/>
        <v>0.91304347826086951</v>
      </c>
      <c r="H2828" s="4">
        <f t="shared" si="177"/>
        <v>1</v>
      </c>
      <c r="I2828" s="5">
        <f>IF(OR(AND(F2828&gt;=50,G2828&gt;SUMIF(SeasonTotals!A$2:A$9,A2828,SeasonTotals!F$2:F$9)),AND(G2828&gt;0.885,F2828&gt;=50,D2828&lt;3)),1,0)</f>
        <v>1</v>
      </c>
      <c r="J2828" s="4">
        <f t="shared" si="178"/>
        <v>0</v>
      </c>
      <c r="K2828" s="5">
        <f t="shared" si="179"/>
        <v>0</v>
      </c>
    </row>
    <row r="2829" spans="1:11" x14ac:dyDescent="0.25">
      <c r="A2829" t="s">
        <v>91</v>
      </c>
      <c r="B2829" t="s">
        <v>20</v>
      </c>
      <c r="C2829">
        <v>1</v>
      </c>
      <c r="D2829">
        <v>3</v>
      </c>
      <c r="E2829">
        <v>22</v>
      </c>
      <c r="F2829">
        <v>58</v>
      </c>
      <c r="G2829" s="1">
        <f t="shared" si="176"/>
        <v>0.88</v>
      </c>
      <c r="H2829" s="4">
        <f t="shared" si="177"/>
        <v>0</v>
      </c>
      <c r="I2829" s="5">
        <f>IF(OR(AND(F2829&gt;=50,G2829&gt;SUMIF(SeasonTotals!A$2:A$9,A2829,SeasonTotals!F$2:F$9)),AND(G2829&gt;0.885,F2829&gt;=50,D2829&lt;3)),1,0)</f>
        <v>0</v>
      </c>
      <c r="J2829" s="4">
        <f t="shared" si="178"/>
        <v>0</v>
      </c>
      <c r="K2829" s="5">
        <f t="shared" si="179"/>
        <v>0</v>
      </c>
    </row>
    <row r="2830" spans="1:11" x14ac:dyDescent="0.25">
      <c r="A2830" t="s">
        <v>91</v>
      </c>
      <c r="B2830" t="s">
        <v>20</v>
      </c>
      <c r="C2830">
        <v>1</v>
      </c>
      <c r="D2830">
        <v>5</v>
      </c>
      <c r="E2830">
        <v>23</v>
      </c>
      <c r="F2830">
        <v>64</v>
      </c>
      <c r="G2830" s="1">
        <f t="shared" si="176"/>
        <v>0.8214285714285714</v>
      </c>
      <c r="H2830" s="4">
        <f t="shared" si="177"/>
        <v>0</v>
      </c>
      <c r="I2830" s="5">
        <f>IF(OR(AND(F2830&gt;=50,G2830&gt;SUMIF(SeasonTotals!A$2:A$9,A2830,SeasonTotals!F$2:F$9)),AND(G2830&gt;0.885,F2830&gt;=50,D2830&lt;3)),1,0)</f>
        <v>0</v>
      </c>
      <c r="J2830" s="4">
        <f t="shared" si="178"/>
        <v>1</v>
      </c>
      <c r="K2830" s="5">
        <f t="shared" si="179"/>
        <v>0</v>
      </c>
    </row>
    <row r="2831" spans="1:11" x14ac:dyDescent="0.25">
      <c r="A2831" t="s">
        <v>91</v>
      </c>
      <c r="B2831" t="s">
        <v>20</v>
      </c>
      <c r="C2831">
        <v>1</v>
      </c>
      <c r="D2831">
        <v>1</v>
      </c>
      <c r="E2831">
        <v>30</v>
      </c>
      <c r="F2831">
        <v>60</v>
      </c>
      <c r="G2831" s="1">
        <f t="shared" si="176"/>
        <v>0.967741935483871</v>
      </c>
      <c r="H2831" s="4">
        <f t="shared" si="177"/>
        <v>1</v>
      </c>
      <c r="I2831" s="5">
        <f>IF(OR(AND(F2831&gt;=50,G2831&gt;SUMIF(SeasonTotals!A$2:A$9,A2831,SeasonTotals!F$2:F$9)),AND(G2831&gt;0.885,F2831&gt;=50,D2831&lt;3)),1,0)</f>
        <v>1</v>
      </c>
      <c r="J2831" s="4">
        <f t="shared" si="178"/>
        <v>0</v>
      </c>
      <c r="K2831" s="5">
        <f t="shared" si="179"/>
        <v>0</v>
      </c>
    </row>
    <row r="2832" spans="1:11" x14ac:dyDescent="0.25">
      <c r="A2832" t="s">
        <v>91</v>
      </c>
      <c r="B2832" t="s">
        <v>20</v>
      </c>
      <c r="C2832">
        <v>1</v>
      </c>
      <c r="D2832">
        <v>0</v>
      </c>
      <c r="E2832">
        <v>22</v>
      </c>
      <c r="F2832">
        <v>59</v>
      </c>
      <c r="G2832" s="1">
        <f t="shared" si="176"/>
        <v>1</v>
      </c>
      <c r="H2832" s="4">
        <f t="shared" si="177"/>
        <v>1</v>
      </c>
      <c r="I2832" s="5">
        <f>IF(OR(AND(F2832&gt;=50,G2832&gt;SUMIF(SeasonTotals!A$2:A$9,A2832,SeasonTotals!F$2:F$9)),AND(G2832&gt;0.885,F2832&gt;=50,D2832&lt;3)),1,0)</f>
        <v>1</v>
      </c>
      <c r="J2832" s="4">
        <f t="shared" si="178"/>
        <v>0</v>
      </c>
      <c r="K2832" s="5">
        <f t="shared" si="179"/>
        <v>0</v>
      </c>
    </row>
    <row r="2833" spans="1:11" x14ac:dyDescent="0.25">
      <c r="A2833" t="s">
        <v>91</v>
      </c>
      <c r="B2833" t="s">
        <v>20</v>
      </c>
      <c r="C2833">
        <v>1</v>
      </c>
      <c r="D2833">
        <v>7</v>
      </c>
      <c r="E2833">
        <v>16</v>
      </c>
      <c r="F2833">
        <v>43</v>
      </c>
      <c r="G2833" s="1">
        <f t="shared" si="176"/>
        <v>0.69565217391304346</v>
      </c>
      <c r="H2833" s="4">
        <f t="shared" si="177"/>
        <v>0</v>
      </c>
      <c r="I2833" s="5">
        <f>IF(OR(AND(F2833&gt;=50,G2833&gt;SUMIF(SeasonTotals!A$2:A$9,A2833,SeasonTotals!F$2:F$9)),AND(G2833&gt;0.885,F2833&gt;=50,D2833&lt;3)),1,0)</f>
        <v>0</v>
      </c>
      <c r="J2833" s="4">
        <f t="shared" si="178"/>
        <v>1</v>
      </c>
      <c r="K2833" s="5">
        <f t="shared" si="179"/>
        <v>1</v>
      </c>
    </row>
    <row r="2834" spans="1:11" x14ac:dyDescent="0.25">
      <c r="A2834" t="s">
        <v>91</v>
      </c>
      <c r="B2834" t="s">
        <v>20</v>
      </c>
      <c r="C2834">
        <v>1</v>
      </c>
      <c r="D2834">
        <v>2</v>
      </c>
      <c r="E2834">
        <v>30</v>
      </c>
      <c r="F2834">
        <v>60</v>
      </c>
      <c r="G2834" s="1">
        <f t="shared" si="176"/>
        <v>0.9375</v>
      </c>
      <c r="H2834" s="4">
        <f t="shared" si="177"/>
        <v>1</v>
      </c>
      <c r="I2834" s="5">
        <f>IF(OR(AND(F2834&gt;=50,G2834&gt;SUMIF(SeasonTotals!A$2:A$9,A2834,SeasonTotals!F$2:F$9)),AND(G2834&gt;0.885,F2834&gt;=50,D2834&lt;3)),1,0)</f>
        <v>1</v>
      </c>
      <c r="J2834" s="4">
        <f t="shared" si="178"/>
        <v>0</v>
      </c>
      <c r="K2834" s="5">
        <f t="shared" si="179"/>
        <v>0</v>
      </c>
    </row>
    <row r="2835" spans="1:11" x14ac:dyDescent="0.25">
      <c r="A2835" t="s">
        <v>91</v>
      </c>
      <c r="B2835" t="s">
        <v>20</v>
      </c>
      <c r="C2835">
        <v>1</v>
      </c>
      <c r="D2835">
        <v>0</v>
      </c>
      <c r="E2835">
        <v>23</v>
      </c>
      <c r="F2835">
        <v>60</v>
      </c>
      <c r="G2835" s="1">
        <f t="shared" si="176"/>
        <v>1</v>
      </c>
      <c r="H2835" s="4">
        <f t="shared" si="177"/>
        <v>1</v>
      </c>
      <c r="I2835" s="5">
        <f>IF(OR(AND(F2835&gt;=50,G2835&gt;SUMIF(SeasonTotals!A$2:A$9,A2835,SeasonTotals!F$2:F$9)),AND(G2835&gt;0.885,F2835&gt;=50,D2835&lt;3)),1,0)</f>
        <v>1</v>
      </c>
      <c r="J2835" s="4">
        <f t="shared" si="178"/>
        <v>0</v>
      </c>
      <c r="K2835" s="5">
        <f t="shared" si="179"/>
        <v>0</v>
      </c>
    </row>
    <row r="2836" spans="1:11" x14ac:dyDescent="0.25">
      <c r="A2836" t="s">
        <v>91</v>
      </c>
      <c r="B2836" t="s">
        <v>20</v>
      </c>
      <c r="C2836">
        <v>1</v>
      </c>
      <c r="D2836">
        <v>2</v>
      </c>
      <c r="E2836">
        <v>24</v>
      </c>
      <c r="F2836">
        <v>60</v>
      </c>
      <c r="G2836" s="1">
        <f t="shared" si="176"/>
        <v>0.92307692307692313</v>
      </c>
      <c r="H2836" s="4">
        <f t="shared" si="177"/>
        <v>1</v>
      </c>
      <c r="I2836" s="5">
        <f>IF(OR(AND(F2836&gt;=50,G2836&gt;SUMIF(SeasonTotals!A$2:A$9,A2836,SeasonTotals!F$2:F$9)),AND(G2836&gt;0.885,F2836&gt;=50,D2836&lt;3)),1,0)</f>
        <v>1</v>
      </c>
      <c r="J2836" s="4">
        <f t="shared" si="178"/>
        <v>0</v>
      </c>
      <c r="K2836" s="5">
        <f t="shared" si="179"/>
        <v>0</v>
      </c>
    </row>
    <row r="2837" spans="1:11" x14ac:dyDescent="0.25">
      <c r="A2837" t="s">
        <v>91</v>
      </c>
      <c r="B2837" t="s">
        <v>20</v>
      </c>
      <c r="C2837">
        <v>1</v>
      </c>
      <c r="D2837">
        <v>3</v>
      </c>
      <c r="E2837">
        <v>31</v>
      </c>
      <c r="F2837">
        <v>59</v>
      </c>
      <c r="G2837" s="1">
        <f t="shared" si="176"/>
        <v>0.91176470588235292</v>
      </c>
      <c r="H2837" s="4">
        <f t="shared" si="177"/>
        <v>0</v>
      </c>
      <c r="I2837" s="5">
        <f>IF(OR(AND(F2837&gt;=50,G2837&gt;SUMIF(SeasonTotals!A$2:A$9,A2837,SeasonTotals!F$2:F$9)),AND(G2837&gt;0.885,F2837&gt;=50,D2837&lt;3)),1,0)</f>
        <v>1</v>
      </c>
      <c r="J2837" s="4">
        <f t="shared" si="178"/>
        <v>0</v>
      </c>
      <c r="K2837" s="5">
        <f t="shared" si="179"/>
        <v>0</v>
      </c>
    </row>
    <row r="2838" spans="1:11" x14ac:dyDescent="0.25">
      <c r="A2838" t="s">
        <v>91</v>
      </c>
      <c r="B2838" t="s">
        <v>20</v>
      </c>
      <c r="C2838">
        <v>1</v>
      </c>
      <c r="D2838">
        <v>3</v>
      </c>
      <c r="E2838">
        <v>11</v>
      </c>
      <c r="F2838">
        <v>26</v>
      </c>
      <c r="G2838" s="1">
        <f t="shared" si="176"/>
        <v>0.7857142857142857</v>
      </c>
      <c r="H2838" s="4">
        <f t="shared" si="177"/>
        <v>0</v>
      </c>
      <c r="I2838" s="5">
        <f>IF(OR(AND(F2838&gt;=50,G2838&gt;SUMIF(SeasonTotals!A$2:A$9,A2838,SeasonTotals!F$2:F$9)),AND(G2838&gt;0.885,F2838&gt;=50,D2838&lt;3)),1,0)</f>
        <v>0</v>
      </c>
      <c r="J2838" s="4">
        <f t="shared" si="178"/>
        <v>1</v>
      </c>
      <c r="K2838" s="5">
        <f t="shared" si="179"/>
        <v>1</v>
      </c>
    </row>
    <row r="2839" spans="1:11" x14ac:dyDescent="0.25">
      <c r="A2839" t="s">
        <v>91</v>
      </c>
      <c r="B2839" t="s">
        <v>20</v>
      </c>
      <c r="C2839">
        <v>1</v>
      </c>
      <c r="D2839">
        <v>2</v>
      </c>
      <c r="E2839">
        <v>28</v>
      </c>
      <c r="F2839">
        <v>58</v>
      </c>
      <c r="G2839" s="1">
        <f t="shared" si="176"/>
        <v>0.93333333333333335</v>
      </c>
      <c r="H2839" s="4">
        <f t="shared" si="177"/>
        <v>1</v>
      </c>
      <c r="I2839" s="5">
        <f>IF(OR(AND(F2839&gt;=50,G2839&gt;SUMIF(SeasonTotals!A$2:A$9,A2839,SeasonTotals!F$2:F$9)),AND(G2839&gt;0.885,F2839&gt;=50,D2839&lt;3)),1,0)</f>
        <v>1</v>
      </c>
      <c r="J2839" s="4">
        <f t="shared" si="178"/>
        <v>0</v>
      </c>
      <c r="K2839" s="5">
        <f t="shared" si="179"/>
        <v>0</v>
      </c>
    </row>
    <row r="2840" spans="1:11" x14ac:dyDescent="0.25">
      <c r="A2840" t="s">
        <v>91</v>
      </c>
      <c r="B2840" t="s">
        <v>20</v>
      </c>
      <c r="C2840">
        <v>1</v>
      </c>
      <c r="D2840">
        <v>4</v>
      </c>
      <c r="E2840">
        <v>22</v>
      </c>
      <c r="F2840">
        <v>58</v>
      </c>
      <c r="G2840" s="1">
        <f t="shared" si="176"/>
        <v>0.84615384615384615</v>
      </c>
      <c r="H2840" s="4">
        <f t="shared" si="177"/>
        <v>0</v>
      </c>
      <c r="I2840" s="5">
        <f>IF(OR(AND(F2840&gt;=50,G2840&gt;SUMIF(SeasonTotals!A$2:A$9,A2840,SeasonTotals!F$2:F$9)),AND(G2840&gt;0.885,F2840&gt;=50,D2840&lt;3)),1,0)</f>
        <v>0</v>
      </c>
      <c r="J2840" s="4">
        <f t="shared" si="178"/>
        <v>1</v>
      </c>
      <c r="K2840" s="5">
        <f t="shared" si="179"/>
        <v>0</v>
      </c>
    </row>
    <row r="2841" spans="1:11" x14ac:dyDescent="0.25">
      <c r="A2841" t="s">
        <v>91</v>
      </c>
      <c r="B2841" t="s">
        <v>20</v>
      </c>
      <c r="C2841">
        <v>1</v>
      </c>
      <c r="D2841">
        <v>2</v>
      </c>
      <c r="E2841">
        <v>21</v>
      </c>
      <c r="F2841">
        <v>59</v>
      </c>
      <c r="G2841" s="1">
        <f t="shared" si="176"/>
        <v>0.91304347826086951</v>
      </c>
      <c r="H2841" s="4">
        <f t="shared" si="177"/>
        <v>1</v>
      </c>
      <c r="I2841" s="5">
        <f>IF(OR(AND(F2841&gt;=50,G2841&gt;SUMIF(SeasonTotals!A$2:A$9,A2841,SeasonTotals!F$2:F$9)),AND(G2841&gt;0.885,F2841&gt;=50,D2841&lt;3)),1,0)</f>
        <v>1</v>
      </c>
      <c r="J2841" s="4">
        <f t="shared" si="178"/>
        <v>0</v>
      </c>
      <c r="K2841" s="5">
        <f t="shared" si="179"/>
        <v>0</v>
      </c>
    </row>
    <row r="2842" spans="1:11" x14ac:dyDescent="0.25">
      <c r="A2842" t="s">
        <v>91</v>
      </c>
      <c r="B2842" t="s">
        <v>20</v>
      </c>
      <c r="C2842">
        <v>1</v>
      </c>
      <c r="D2842">
        <v>1</v>
      </c>
      <c r="E2842">
        <v>32</v>
      </c>
      <c r="F2842">
        <v>59</v>
      </c>
      <c r="G2842" s="1">
        <f t="shared" si="176"/>
        <v>0.96969696969696972</v>
      </c>
      <c r="H2842" s="4">
        <f t="shared" si="177"/>
        <v>1</v>
      </c>
      <c r="I2842" s="5">
        <f>IF(OR(AND(F2842&gt;=50,G2842&gt;SUMIF(SeasonTotals!A$2:A$9,A2842,SeasonTotals!F$2:F$9)),AND(G2842&gt;0.885,F2842&gt;=50,D2842&lt;3)),1,0)</f>
        <v>1</v>
      </c>
      <c r="J2842" s="4">
        <f t="shared" si="178"/>
        <v>0</v>
      </c>
      <c r="K2842" s="5">
        <f t="shared" si="179"/>
        <v>0</v>
      </c>
    </row>
    <row r="2843" spans="1:11" x14ac:dyDescent="0.25">
      <c r="A2843" t="s">
        <v>91</v>
      </c>
      <c r="B2843" t="s">
        <v>20</v>
      </c>
      <c r="C2843">
        <v>1</v>
      </c>
      <c r="D2843">
        <v>3</v>
      </c>
      <c r="E2843">
        <v>22</v>
      </c>
      <c r="F2843">
        <v>65</v>
      </c>
      <c r="G2843" s="1">
        <f t="shared" si="176"/>
        <v>0.88</v>
      </c>
      <c r="H2843" s="4">
        <f t="shared" si="177"/>
        <v>0</v>
      </c>
      <c r="I2843" s="5">
        <f>IF(OR(AND(F2843&gt;=50,G2843&gt;SUMIF(SeasonTotals!A$2:A$9,A2843,SeasonTotals!F$2:F$9)),AND(G2843&gt;0.885,F2843&gt;=50,D2843&lt;3)),1,0)</f>
        <v>0</v>
      </c>
      <c r="J2843" s="4">
        <f t="shared" si="178"/>
        <v>0</v>
      </c>
      <c r="K2843" s="5">
        <f t="shared" si="179"/>
        <v>0</v>
      </c>
    </row>
    <row r="2844" spans="1:11" x14ac:dyDescent="0.25">
      <c r="A2844" t="s">
        <v>91</v>
      </c>
      <c r="B2844" t="s">
        <v>20</v>
      </c>
      <c r="C2844">
        <v>1</v>
      </c>
      <c r="D2844">
        <v>3</v>
      </c>
      <c r="E2844">
        <v>20</v>
      </c>
      <c r="F2844">
        <v>60</v>
      </c>
      <c r="G2844" s="1">
        <f t="shared" si="176"/>
        <v>0.86956521739130432</v>
      </c>
      <c r="H2844" s="4">
        <f t="shared" si="177"/>
        <v>0</v>
      </c>
      <c r="I2844" s="5">
        <f>IF(OR(AND(F2844&gt;=50,G2844&gt;SUMIF(SeasonTotals!A$2:A$9,A2844,SeasonTotals!F$2:F$9)),AND(G2844&gt;0.885,F2844&gt;=50,D2844&lt;3)),1,0)</f>
        <v>0</v>
      </c>
      <c r="J2844" s="4">
        <f t="shared" si="178"/>
        <v>0</v>
      </c>
      <c r="K2844" s="5">
        <f t="shared" si="179"/>
        <v>0</v>
      </c>
    </row>
    <row r="2845" spans="1:11" x14ac:dyDescent="0.25">
      <c r="A2845" t="s">
        <v>91</v>
      </c>
      <c r="B2845" t="s">
        <v>95</v>
      </c>
      <c r="C2845">
        <v>1</v>
      </c>
      <c r="D2845">
        <v>3</v>
      </c>
      <c r="E2845">
        <v>28</v>
      </c>
      <c r="F2845">
        <v>60</v>
      </c>
      <c r="G2845" s="1">
        <f t="shared" si="176"/>
        <v>0.90322580645161288</v>
      </c>
      <c r="H2845" s="4">
        <f t="shared" si="177"/>
        <v>0</v>
      </c>
      <c r="I2845" s="5">
        <f>IF(OR(AND(F2845&gt;=50,G2845&gt;SUMIF(SeasonTotals!A$2:A$9,A2845,SeasonTotals!F$2:F$9)),AND(G2845&gt;0.885,F2845&gt;=50,D2845&lt;3)),1,0)</f>
        <v>0</v>
      </c>
      <c r="J2845" s="4">
        <f t="shared" si="178"/>
        <v>0</v>
      </c>
      <c r="K2845" s="5">
        <f t="shared" si="179"/>
        <v>0</v>
      </c>
    </row>
    <row r="2846" spans="1:11" x14ac:dyDescent="0.25">
      <c r="A2846" t="s">
        <v>91</v>
      </c>
      <c r="B2846" t="s">
        <v>95</v>
      </c>
      <c r="C2846">
        <v>1</v>
      </c>
      <c r="D2846">
        <v>1</v>
      </c>
      <c r="E2846">
        <v>16</v>
      </c>
      <c r="F2846">
        <v>60</v>
      </c>
      <c r="G2846" s="1">
        <f t="shared" si="176"/>
        <v>0.94117647058823528</v>
      </c>
      <c r="H2846" s="4">
        <f t="shared" si="177"/>
        <v>1</v>
      </c>
      <c r="I2846" s="5">
        <f>IF(OR(AND(F2846&gt;=50,G2846&gt;SUMIF(SeasonTotals!A$2:A$9,A2846,SeasonTotals!F$2:F$9)),AND(G2846&gt;0.885,F2846&gt;=50,D2846&lt;3)),1,0)</f>
        <v>1</v>
      </c>
      <c r="J2846" s="4">
        <f t="shared" si="178"/>
        <v>0</v>
      </c>
      <c r="K2846" s="5">
        <f t="shared" si="179"/>
        <v>0</v>
      </c>
    </row>
    <row r="2847" spans="1:11" x14ac:dyDescent="0.25">
      <c r="A2847" t="s">
        <v>91</v>
      </c>
      <c r="B2847" t="s">
        <v>95</v>
      </c>
      <c r="C2847">
        <v>1</v>
      </c>
      <c r="D2847">
        <v>4</v>
      </c>
      <c r="E2847">
        <v>31</v>
      </c>
      <c r="F2847">
        <v>65</v>
      </c>
      <c r="G2847" s="1">
        <f t="shared" si="176"/>
        <v>0.88571428571428568</v>
      </c>
      <c r="H2847" s="4">
        <f t="shared" si="177"/>
        <v>0</v>
      </c>
      <c r="I2847" s="5">
        <f>IF(OR(AND(F2847&gt;=50,G2847&gt;SUMIF(SeasonTotals!A$2:A$9,A2847,SeasonTotals!F$2:F$9)),AND(G2847&gt;0.885,F2847&gt;=50,D2847&lt;3)),1,0)</f>
        <v>0</v>
      </c>
      <c r="J2847" s="4">
        <f t="shared" si="178"/>
        <v>0</v>
      </c>
      <c r="K2847" s="5">
        <f t="shared" si="179"/>
        <v>0</v>
      </c>
    </row>
    <row r="2848" spans="1:11" x14ac:dyDescent="0.25">
      <c r="A2848" t="s">
        <v>91</v>
      </c>
      <c r="B2848" t="s">
        <v>95</v>
      </c>
      <c r="C2848">
        <v>1</v>
      </c>
      <c r="D2848">
        <v>3</v>
      </c>
      <c r="E2848">
        <v>18</v>
      </c>
      <c r="F2848">
        <v>60</v>
      </c>
      <c r="G2848" s="1">
        <f t="shared" si="176"/>
        <v>0.8571428571428571</v>
      </c>
      <c r="H2848" s="4">
        <f t="shared" si="177"/>
        <v>0</v>
      </c>
      <c r="I2848" s="5">
        <f>IF(OR(AND(F2848&gt;=50,G2848&gt;SUMIF(SeasonTotals!A$2:A$9,A2848,SeasonTotals!F$2:F$9)),AND(G2848&gt;0.885,F2848&gt;=50,D2848&lt;3)),1,0)</f>
        <v>0</v>
      </c>
      <c r="J2848" s="4">
        <f t="shared" si="178"/>
        <v>0</v>
      </c>
      <c r="K2848" s="5">
        <f t="shared" si="179"/>
        <v>0</v>
      </c>
    </row>
    <row r="2849" spans="1:11" x14ac:dyDescent="0.25">
      <c r="A2849" t="s">
        <v>91</v>
      </c>
      <c r="B2849" t="s">
        <v>95</v>
      </c>
      <c r="C2849">
        <v>1</v>
      </c>
      <c r="D2849">
        <v>5</v>
      </c>
      <c r="E2849">
        <v>10</v>
      </c>
      <c r="F2849">
        <v>21</v>
      </c>
      <c r="G2849" s="1">
        <f t="shared" si="176"/>
        <v>0.66666666666666663</v>
      </c>
      <c r="H2849" s="4">
        <f t="shared" si="177"/>
        <v>0</v>
      </c>
      <c r="I2849" s="5">
        <f>IF(OR(AND(F2849&gt;=50,G2849&gt;SUMIF(SeasonTotals!A$2:A$9,A2849,SeasonTotals!F$2:F$9)),AND(G2849&gt;0.885,F2849&gt;=50,D2849&lt;3)),1,0)</f>
        <v>0</v>
      </c>
      <c r="J2849" s="4">
        <f t="shared" si="178"/>
        <v>1</v>
      </c>
      <c r="K2849" s="5">
        <f t="shared" si="179"/>
        <v>1</v>
      </c>
    </row>
    <row r="2850" spans="1:11" x14ac:dyDescent="0.25">
      <c r="A2850" t="s">
        <v>91</v>
      </c>
      <c r="B2850" t="s">
        <v>22</v>
      </c>
      <c r="C2850">
        <v>1</v>
      </c>
      <c r="D2850">
        <v>1</v>
      </c>
      <c r="E2850">
        <v>41</v>
      </c>
      <c r="F2850">
        <v>60</v>
      </c>
      <c r="G2850" s="1">
        <f t="shared" si="176"/>
        <v>0.97619047619047616</v>
      </c>
      <c r="H2850" s="4">
        <f t="shared" si="177"/>
        <v>1</v>
      </c>
      <c r="I2850" s="5">
        <f>IF(OR(AND(F2850&gt;=50,G2850&gt;SUMIF(SeasonTotals!A$2:A$9,A2850,SeasonTotals!F$2:F$9)),AND(G2850&gt;0.885,F2850&gt;=50,D2850&lt;3)),1,0)</f>
        <v>1</v>
      </c>
      <c r="J2850" s="4">
        <f t="shared" si="178"/>
        <v>0</v>
      </c>
      <c r="K2850" s="5">
        <f t="shared" si="179"/>
        <v>0</v>
      </c>
    </row>
    <row r="2851" spans="1:11" x14ac:dyDescent="0.25">
      <c r="A2851" t="s">
        <v>91</v>
      </c>
      <c r="B2851" t="s">
        <v>22</v>
      </c>
      <c r="C2851">
        <v>1</v>
      </c>
      <c r="D2851">
        <v>4</v>
      </c>
      <c r="E2851">
        <v>27</v>
      </c>
      <c r="F2851">
        <v>60</v>
      </c>
      <c r="G2851" s="1">
        <f t="shared" si="176"/>
        <v>0.87096774193548387</v>
      </c>
      <c r="H2851" s="4">
        <f t="shared" si="177"/>
        <v>0</v>
      </c>
      <c r="I2851" s="5">
        <f>IF(OR(AND(F2851&gt;=50,G2851&gt;SUMIF(SeasonTotals!A$2:A$9,A2851,SeasonTotals!F$2:F$9)),AND(G2851&gt;0.885,F2851&gt;=50,D2851&lt;3)),1,0)</f>
        <v>0</v>
      </c>
      <c r="J2851" s="4">
        <f t="shared" si="178"/>
        <v>0</v>
      </c>
      <c r="K2851" s="5">
        <f t="shared" si="179"/>
        <v>0</v>
      </c>
    </row>
    <row r="2852" spans="1:11" x14ac:dyDescent="0.25">
      <c r="A2852" t="s">
        <v>91</v>
      </c>
      <c r="B2852" t="s">
        <v>22</v>
      </c>
      <c r="C2852">
        <v>1</v>
      </c>
      <c r="D2852">
        <v>2</v>
      </c>
      <c r="E2852">
        <v>30</v>
      </c>
      <c r="F2852">
        <v>65</v>
      </c>
      <c r="G2852" s="1">
        <f t="shared" si="176"/>
        <v>0.9375</v>
      </c>
      <c r="H2852" s="4">
        <f t="shared" si="177"/>
        <v>1</v>
      </c>
      <c r="I2852" s="5">
        <f>IF(OR(AND(F2852&gt;=50,G2852&gt;SUMIF(SeasonTotals!A$2:A$9,A2852,SeasonTotals!F$2:F$9)),AND(G2852&gt;0.885,F2852&gt;=50,D2852&lt;3)),1,0)</f>
        <v>1</v>
      </c>
      <c r="J2852" s="4">
        <f t="shared" si="178"/>
        <v>0</v>
      </c>
      <c r="K2852" s="5">
        <f t="shared" si="179"/>
        <v>0</v>
      </c>
    </row>
    <row r="2853" spans="1:11" x14ac:dyDescent="0.25">
      <c r="A2853" t="s">
        <v>91</v>
      </c>
      <c r="B2853" t="s">
        <v>22</v>
      </c>
      <c r="C2853">
        <v>1</v>
      </c>
      <c r="D2853">
        <v>1</v>
      </c>
      <c r="E2853">
        <v>44</v>
      </c>
      <c r="F2853">
        <v>60</v>
      </c>
      <c r="G2853" s="1">
        <f t="shared" si="176"/>
        <v>0.97777777777777775</v>
      </c>
      <c r="H2853" s="4">
        <f t="shared" si="177"/>
        <v>1</v>
      </c>
      <c r="I2853" s="5">
        <f>IF(OR(AND(F2853&gt;=50,G2853&gt;SUMIF(SeasonTotals!A$2:A$9,A2853,SeasonTotals!F$2:F$9)),AND(G2853&gt;0.885,F2853&gt;=50,D2853&lt;3)),1,0)</f>
        <v>1</v>
      </c>
      <c r="J2853" s="4">
        <f t="shared" si="178"/>
        <v>0</v>
      </c>
      <c r="K2853" s="5">
        <f t="shared" si="179"/>
        <v>0</v>
      </c>
    </row>
    <row r="2854" spans="1:11" x14ac:dyDescent="0.25">
      <c r="A2854" t="s">
        <v>91</v>
      </c>
      <c r="B2854" t="s">
        <v>22</v>
      </c>
      <c r="C2854">
        <v>1</v>
      </c>
      <c r="D2854">
        <v>0</v>
      </c>
      <c r="E2854">
        <v>24</v>
      </c>
      <c r="F2854">
        <v>60</v>
      </c>
      <c r="G2854" s="1">
        <f t="shared" si="176"/>
        <v>1</v>
      </c>
      <c r="H2854" s="4">
        <f t="shared" si="177"/>
        <v>1</v>
      </c>
      <c r="I2854" s="5">
        <f>IF(OR(AND(F2854&gt;=50,G2854&gt;SUMIF(SeasonTotals!A$2:A$9,A2854,SeasonTotals!F$2:F$9)),AND(G2854&gt;0.885,F2854&gt;=50,D2854&lt;3)),1,0)</f>
        <v>1</v>
      </c>
      <c r="J2854" s="4">
        <f t="shared" si="178"/>
        <v>0</v>
      </c>
      <c r="K2854" s="5">
        <f t="shared" si="179"/>
        <v>0</v>
      </c>
    </row>
    <row r="2855" spans="1:11" x14ac:dyDescent="0.25">
      <c r="A2855" t="s">
        <v>91</v>
      </c>
      <c r="B2855" t="s">
        <v>22</v>
      </c>
      <c r="C2855">
        <v>1</v>
      </c>
      <c r="D2855">
        <v>2</v>
      </c>
      <c r="E2855">
        <v>11</v>
      </c>
      <c r="F2855">
        <v>22</v>
      </c>
      <c r="G2855" s="1">
        <f t="shared" si="176"/>
        <v>0.84615384615384615</v>
      </c>
      <c r="H2855" s="4">
        <f t="shared" si="177"/>
        <v>0</v>
      </c>
      <c r="I2855" s="5">
        <f>IF(OR(AND(F2855&gt;=50,G2855&gt;SUMIF(SeasonTotals!A$2:A$9,A2855,SeasonTotals!F$2:F$9)),AND(G2855&gt;0.885,F2855&gt;=50,D2855&lt;3)),1,0)</f>
        <v>0</v>
      </c>
      <c r="J2855" s="4">
        <f t="shared" si="178"/>
        <v>1</v>
      </c>
      <c r="K2855" s="5">
        <f t="shared" si="179"/>
        <v>1</v>
      </c>
    </row>
    <row r="2856" spans="1:11" x14ac:dyDescent="0.25">
      <c r="A2856" t="s">
        <v>91</v>
      </c>
      <c r="B2856" t="s">
        <v>22</v>
      </c>
      <c r="C2856">
        <v>1</v>
      </c>
      <c r="D2856">
        <v>3</v>
      </c>
      <c r="E2856">
        <v>43</v>
      </c>
      <c r="F2856">
        <v>65</v>
      </c>
      <c r="G2856" s="1">
        <f t="shared" si="176"/>
        <v>0.93478260869565222</v>
      </c>
      <c r="H2856" s="4">
        <f t="shared" si="177"/>
        <v>1</v>
      </c>
      <c r="I2856" s="5">
        <f>IF(OR(AND(F2856&gt;=50,G2856&gt;SUMIF(SeasonTotals!A$2:A$9,A2856,SeasonTotals!F$2:F$9)),AND(G2856&gt;0.885,F2856&gt;=50,D2856&lt;3)),1,0)</f>
        <v>1</v>
      </c>
      <c r="J2856" s="4">
        <f t="shared" si="178"/>
        <v>0</v>
      </c>
      <c r="K2856" s="5">
        <f t="shared" si="179"/>
        <v>0</v>
      </c>
    </row>
    <row r="2857" spans="1:11" x14ac:dyDescent="0.25">
      <c r="A2857" t="s">
        <v>91</v>
      </c>
      <c r="B2857" t="s">
        <v>22</v>
      </c>
      <c r="C2857">
        <v>1</v>
      </c>
      <c r="D2857">
        <v>0</v>
      </c>
      <c r="E2857">
        <v>37</v>
      </c>
      <c r="F2857">
        <v>60</v>
      </c>
      <c r="G2857" s="1">
        <f t="shared" si="176"/>
        <v>1</v>
      </c>
      <c r="H2857" s="4">
        <f t="shared" si="177"/>
        <v>1</v>
      </c>
      <c r="I2857" s="5">
        <f>IF(OR(AND(F2857&gt;=50,G2857&gt;SUMIF(SeasonTotals!A$2:A$9,A2857,SeasonTotals!F$2:F$9)),AND(G2857&gt;0.885,F2857&gt;=50,D2857&lt;3)),1,0)</f>
        <v>1</v>
      </c>
      <c r="J2857" s="4">
        <f t="shared" si="178"/>
        <v>0</v>
      </c>
      <c r="K2857" s="5">
        <f t="shared" si="179"/>
        <v>0</v>
      </c>
    </row>
    <row r="2858" spans="1:11" x14ac:dyDescent="0.25">
      <c r="A2858" t="s">
        <v>91</v>
      </c>
      <c r="B2858" t="s">
        <v>22</v>
      </c>
      <c r="C2858">
        <v>1</v>
      </c>
      <c r="D2858">
        <v>3</v>
      </c>
      <c r="E2858">
        <v>23</v>
      </c>
      <c r="F2858">
        <v>59</v>
      </c>
      <c r="G2858" s="1">
        <f t="shared" si="176"/>
        <v>0.88461538461538458</v>
      </c>
      <c r="H2858" s="4">
        <f t="shared" si="177"/>
        <v>0</v>
      </c>
      <c r="I2858" s="5">
        <f>IF(OR(AND(F2858&gt;=50,G2858&gt;SUMIF(SeasonTotals!A$2:A$9,A2858,SeasonTotals!F$2:F$9)),AND(G2858&gt;0.885,F2858&gt;=50,D2858&lt;3)),1,0)</f>
        <v>0</v>
      </c>
      <c r="J2858" s="4">
        <f t="shared" si="178"/>
        <v>0</v>
      </c>
      <c r="K2858" s="5">
        <f t="shared" si="179"/>
        <v>0</v>
      </c>
    </row>
    <row r="2859" spans="1:11" x14ac:dyDescent="0.25">
      <c r="A2859" t="s">
        <v>91</v>
      </c>
      <c r="B2859" t="s">
        <v>22</v>
      </c>
      <c r="C2859">
        <v>1</v>
      </c>
      <c r="D2859">
        <v>1</v>
      </c>
      <c r="E2859">
        <v>45</v>
      </c>
      <c r="F2859">
        <v>60</v>
      </c>
      <c r="G2859" s="1">
        <f t="shared" si="176"/>
        <v>0.97826086956521741</v>
      </c>
      <c r="H2859" s="4">
        <f t="shared" si="177"/>
        <v>1</v>
      </c>
      <c r="I2859" s="5">
        <f>IF(OR(AND(F2859&gt;=50,G2859&gt;SUMIF(SeasonTotals!A$2:A$9,A2859,SeasonTotals!F$2:F$9)),AND(G2859&gt;0.885,F2859&gt;=50,D2859&lt;3)),1,0)</f>
        <v>1</v>
      </c>
      <c r="J2859" s="4">
        <f t="shared" si="178"/>
        <v>0</v>
      </c>
      <c r="K2859" s="5">
        <f t="shared" si="179"/>
        <v>0</v>
      </c>
    </row>
    <row r="2860" spans="1:11" x14ac:dyDescent="0.25">
      <c r="A2860" t="s">
        <v>91</v>
      </c>
      <c r="B2860" t="s">
        <v>22</v>
      </c>
      <c r="C2860">
        <v>1</v>
      </c>
      <c r="D2860">
        <v>3</v>
      </c>
      <c r="E2860">
        <v>24</v>
      </c>
      <c r="F2860">
        <v>47</v>
      </c>
      <c r="G2860" s="1">
        <f t="shared" si="176"/>
        <v>0.88888888888888884</v>
      </c>
      <c r="H2860" s="4">
        <f t="shared" si="177"/>
        <v>0</v>
      </c>
      <c r="I2860" s="5">
        <f>IF(OR(AND(F2860&gt;=50,G2860&gt;SUMIF(SeasonTotals!A$2:A$9,A2860,SeasonTotals!F$2:F$9)),AND(G2860&gt;0.885,F2860&gt;=50,D2860&lt;3)),1,0)</f>
        <v>0</v>
      </c>
      <c r="J2860" s="4">
        <f t="shared" si="178"/>
        <v>0</v>
      </c>
      <c r="K2860" s="5">
        <f t="shared" si="179"/>
        <v>1</v>
      </c>
    </row>
    <row r="2861" spans="1:11" x14ac:dyDescent="0.25">
      <c r="A2861" t="s">
        <v>91</v>
      </c>
      <c r="B2861" t="s">
        <v>22</v>
      </c>
      <c r="C2861">
        <v>1</v>
      </c>
      <c r="D2861">
        <v>3</v>
      </c>
      <c r="E2861">
        <v>35</v>
      </c>
      <c r="F2861">
        <v>65</v>
      </c>
      <c r="G2861" s="1">
        <f t="shared" si="176"/>
        <v>0.92105263157894735</v>
      </c>
      <c r="H2861" s="4">
        <f t="shared" si="177"/>
        <v>1</v>
      </c>
      <c r="I2861" s="5">
        <f>IF(OR(AND(F2861&gt;=50,G2861&gt;SUMIF(SeasonTotals!A$2:A$9,A2861,SeasonTotals!F$2:F$9)),AND(G2861&gt;0.885,F2861&gt;=50,D2861&lt;3)),1,0)</f>
        <v>1</v>
      </c>
      <c r="J2861" s="4">
        <f t="shared" si="178"/>
        <v>0</v>
      </c>
      <c r="K2861" s="5">
        <f t="shared" si="179"/>
        <v>0</v>
      </c>
    </row>
    <row r="2862" spans="1:11" x14ac:dyDescent="0.25">
      <c r="A2862" t="s">
        <v>91</v>
      </c>
      <c r="B2862" t="s">
        <v>22</v>
      </c>
      <c r="C2862">
        <v>1</v>
      </c>
      <c r="D2862">
        <v>0</v>
      </c>
      <c r="E2862">
        <v>41</v>
      </c>
      <c r="F2862">
        <v>60</v>
      </c>
      <c r="G2862" s="1">
        <f t="shared" si="176"/>
        <v>1</v>
      </c>
      <c r="H2862" s="4">
        <f t="shared" si="177"/>
        <v>1</v>
      </c>
      <c r="I2862" s="5">
        <f>IF(OR(AND(F2862&gt;=50,G2862&gt;SUMIF(SeasonTotals!A$2:A$9,A2862,SeasonTotals!F$2:F$9)),AND(G2862&gt;0.885,F2862&gt;=50,D2862&lt;3)),1,0)</f>
        <v>1</v>
      </c>
      <c r="J2862" s="4">
        <f t="shared" si="178"/>
        <v>0</v>
      </c>
      <c r="K2862" s="5">
        <f t="shared" si="179"/>
        <v>0</v>
      </c>
    </row>
    <row r="2863" spans="1:11" x14ac:dyDescent="0.25">
      <c r="A2863" t="s">
        <v>91</v>
      </c>
      <c r="B2863" t="s">
        <v>22</v>
      </c>
      <c r="C2863">
        <v>1</v>
      </c>
      <c r="D2863">
        <v>5</v>
      </c>
      <c r="E2863">
        <v>25</v>
      </c>
      <c r="F2863">
        <v>57</v>
      </c>
      <c r="G2863" s="1">
        <f t="shared" si="176"/>
        <v>0.83333333333333337</v>
      </c>
      <c r="H2863" s="4">
        <f t="shared" si="177"/>
        <v>0</v>
      </c>
      <c r="I2863" s="5">
        <f>IF(OR(AND(F2863&gt;=50,G2863&gt;SUMIF(SeasonTotals!A$2:A$9,A2863,SeasonTotals!F$2:F$9)),AND(G2863&gt;0.885,F2863&gt;=50,D2863&lt;3)),1,0)</f>
        <v>0</v>
      </c>
      <c r="J2863" s="4">
        <f t="shared" si="178"/>
        <v>1</v>
      </c>
      <c r="K2863" s="5">
        <f t="shared" si="179"/>
        <v>0</v>
      </c>
    </row>
    <row r="2864" spans="1:11" x14ac:dyDescent="0.25">
      <c r="A2864" t="s">
        <v>91</v>
      </c>
      <c r="B2864" t="s">
        <v>22</v>
      </c>
      <c r="C2864">
        <v>1</v>
      </c>
      <c r="D2864">
        <v>4</v>
      </c>
      <c r="E2864">
        <v>16</v>
      </c>
      <c r="F2864">
        <v>43</v>
      </c>
      <c r="G2864" s="1">
        <f t="shared" si="176"/>
        <v>0.8</v>
      </c>
      <c r="H2864" s="4">
        <f t="shared" si="177"/>
        <v>0</v>
      </c>
      <c r="I2864" s="5">
        <f>IF(OR(AND(F2864&gt;=50,G2864&gt;SUMIF(SeasonTotals!A$2:A$9,A2864,SeasonTotals!F$2:F$9)),AND(G2864&gt;0.885,F2864&gt;=50,D2864&lt;3)),1,0)</f>
        <v>0</v>
      </c>
      <c r="J2864" s="4">
        <f t="shared" si="178"/>
        <v>1</v>
      </c>
      <c r="K2864" s="5">
        <f t="shared" si="179"/>
        <v>1</v>
      </c>
    </row>
    <row r="2865" spans="1:11" x14ac:dyDescent="0.25">
      <c r="A2865" t="s">
        <v>91</v>
      </c>
      <c r="B2865" t="s">
        <v>22</v>
      </c>
      <c r="C2865">
        <v>1</v>
      </c>
      <c r="D2865">
        <v>1</v>
      </c>
      <c r="E2865">
        <v>29</v>
      </c>
      <c r="F2865">
        <v>60</v>
      </c>
      <c r="G2865" s="1">
        <f t="shared" si="176"/>
        <v>0.96666666666666667</v>
      </c>
      <c r="H2865" s="4">
        <f t="shared" si="177"/>
        <v>1</v>
      </c>
      <c r="I2865" s="5">
        <f>IF(OR(AND(F2865&gt;=50,G2865&gt;SUMIF(SeasonTotals!A$2:A$9,A2865,SeasonTotals!F$2:F$9)),AND(G2865&gt;0.885,F2865&gt;=50,D2865&lt;3)),1,0)</f>
        <v>1</v>
      </c>
      <c r="J2865" s="4">
        <f t="shared" si="178"/>
        <v>0</v>
      </c>
      <c r="K2865" s="5">
        <f t="shared" si="179"/>
        <v>0</v>
      </c>
    </row>
    <row r="2866" spans="1:11" x14ac:dyDescent="0.25">
      <c r="A2866" t="s">
        <v>91</v>
      </c>
      <c r="B2866" t="s">
        <v>22</v>
      </c>
      <c r="C2866">
        <v>1</v>
      </c>
      <c r="D2866">
        <v>5</v>
      </c>
      <c r="E2866">
        <v>40</v>
      </c>
      <c r="F2866">
        <v>64</v>
      </c>
      <c r="G2866" s="1">
        <f t="shared" si="176"/>
        <v>0.88888888888888884</v>
      </c>
      <c r="H2866" s="4">
        <f t="shared" si="177"/>
        <v>0</v>
      </c>
      <c r="I2866" s="5">
        <f>IF(OR(AND(F2866&gt;=50,G2866&gt;SUMIF(SeasonTotals!A$2:A$9,A2866,SeasonTotals!F$2:F$9)),AND(G2866&gt;0.885,F2866&gt;=50,D2866&lt;3)),1,0)</f>
        <v>0</v>
      </c>
      <c r="J2866" s="4">
        <f t="shared" si="178"/>
        <v>0</v>
      </c>
      <c r="K2866" s="5">
        <f t="shared" si="179"/>
        <v>0</v>
      </c>
    </row>
    <row r="2867" spans="1:11" x14ac:dyDescent="0.25">
      <c r="A2867" t="s">
        <v>91</v>
      </c>
      <c r="B2867" t="s">
        <v>22</v>
      </c>
      <c r="C2867">
        <v>1</v>
      </c>
      <c r="D2867">
        <v>3</v>
      </c>
      <c r="E2867">
        <v>8</v>
      </c>
      <c r="F2867">
        <v>20</v>
      </c>
      <c r="G2867" s="1">
        <f t="shared" si="176"/>
        <v>0.72727272727272729</v>
      </c>
      <c r="H2867" s="4">
        <f t="shared" si="177"/>
        <v>0</v>
      </c>
      <c r="I2867" s="5">
        <f>IF(OR(AND(F2867&gt;=50,G2867&gt;SUMIF(SeasonTotals!A$2:A$9,A2867,SeasonTotals!F$2:F$9)),AND(G2867&gt;0.885,F2867&gt;=50,D2867&lt;3)),1,0)</f>
        <v>0</v>
      </c>
      <c r="J2867" s="4">
        <f t="shared" si="178"/>
        <v>1</v>
      </c>
      <c r="K2867" s="5">
        <f t="shared" si="179"/>
        <v>1</v>
      </c>
    </row>
    <row r="2868" spans="1:11" x14ac:dyDescent="0.25">
      <c r="A2868" t="s">
        <v>91</v>
      </c>
      <c r="B2868" t="s">
        <v>22</v>
      </c>
      <c r="C2868">
        <v>1</v>
      </c>
      <c r="D2868">
        <v>3</v>
      </c>
      <c r="E2868">
        <v>31</v>
      </c>
      <c r="F2868">
        <v>62</v>
      </c>
      <c r="G2868" s="1">
        <f t="shared" si="176"/>
        <v>0.91176470588235292</v>
      </c>
      <c r="H2868" s="4">
        <f t="shared" si="177"/>
        <v>0</v>
      </c>
      <c r="I2868" s="5">
        <f>IF(OR(AND(F2868&gt;=50,G2868&gt;SUMIF(SeasonTotals!A$2:A$9,A2868,SeasonTotals!F$2:F$9)),AND(G2868&gt;0.885,F2868&gt;=50,D2868&lt;3)),1,0)</f>
        <v>1</v>
      </c>
      <c r="J2868" s="4">
        <f t="shared" si="178"/>
        <v>0</v>
      </c>
      <c r="K2868" s="5">
        <f t="shared" si="179"/>
        <v>0</v>
      </c>
    </row>
    <row r="2869" spans="1:11" x14ac:dyDescent="0.25">
      <c r="A2869" t="s">
        <v>91</v>
      </c>
      <c r="B2869" t="s">
        <v>22</v>
      </c>
      <c r="C2869">
        <v>1</v>
      </c>
      <c r="D2869">
        <v>6</v>
      </c>
      <c r="E2869">
        <v>33</v>
      </c>
      <c r="F2869">
        <v>60</v>
      </c>
      <c r="G2869" s="1">
        <f t="shared" si="176"/>
        <v>0.84615384615384615</v>
      </c>
      <c r="H2869" s="4">
        <f t="shared" si="177"/>
        <v>0</v>
      </c>
      <c r="I2869" s="5">
        <f>IF(OR(AND(F2869&gt;=50,G2869&gt;SUMIF(SeasonTotals!A$2:A$9,A2869,SeasonTotals!F$2:F$9)),AND(G2869&gt;0.885,F2869&gt;=50,D2869&lt;3)),1,0)</f>
        <v>0</v>
      </c>
      <c r="J2869" s="4">
        <f t="shared" si="178"/>
        <v>1</v>
      </c>
      <c r="K2869" s="5">
        <f t="shared" si="179"/>
        <v>0</v>
      </c>
    </row>
    <row r="2870" spans="1:11" x14ac:dyDescent="0.25">
      <c r="A2870" t="s">
        <v>91</v>
      </c>
      <c r="B2870" t="s">
        <v>22</v>
      </c>
      <c r="C2870">
        <v>1</v>
      </c>
      <c r="D2870">
        <v>1</v>
      </c>
      <c r="E2870">
        <v>40</v>
      </c>
      <c r="F2870">
        <v>60</v>
      </c>
      <c r="G2870" s="1">
        <f t="shared" si="176"/>
        <v>0.97560975609756095</v>
      </c>
      <c r="H2870" s="4">
        <f t="shared" si="177"/>
        <v>1</v>
      </c>
      <c r="I2870" s="5">
        <f>IF(OR(AND(F2870&gt;=50,G2870&gt;SUMIF(SeasonTotals!A$2:A$9,A2870,SeasonTotals!F$2:F$9)),AND(G2870&gt;0.885,F2870&gt;=50,D2870&lt;3)),1,0)</f>
        <v>1</v>
      </c>
      <c r="J2870" s="4">
        <f t="shared" si="178"/>
        <v>0</v>
      </c>
      <c r="K2870" s="5">
        <f t="shared" si="179"/>
        <v>0</v>
      </c>
    </row>
    <row r="2871" spans="1:11" x14ac:dyDescent="0.25">
      <c r="A2871" t="s">
        <v>91</v>
      </c>
      <c r="B2871" t="s">
        <v>22</v>
      </c>
      <c r="C2871">
        <v>1</v>
      </c>
      <c r="D2871">
        <v>7</v>
      </c>
      <c r="E2871">
        <v>39</v>
      </c>
      <c r="F2871">
        <v>59</v>
      </c>
      <c r="G2871" s="1">
        <f t="shared" si="176"/>
        <v>0.84782608695652173</v>
      </c>
      <c r="H2871" s="4">
        <f t="shared" si="177"/>
        <v>0</v>
      </c>
      <c r="I2871" s="5">
        <f>IF(OR(AND(F2871&gt;=50,G2871&gt;SUMIF(SeasonTotals!A$2:A$9,A2871,SeasonTotals!F$2:F$9)),AND(G2871&gt;0.885,F2871&gt;=50,D2871&lt;3)),1,0)</f>
        <v>0</v>
      </c>
      <c r="J2871" s="4">
        <f t="shared" si="178"/>
        <v>1</v>
      </c>
      <c r="K2871" s="5">
        <f t="shared" si="179"/>
        <v>0</v>
      </c>
    </row>
    <row r="2872" spans="1:11" x14ac:dyDescent="0.25">
      <c r="A2872" t="s">
        <v>91</v>
      </c>
      <c r="B2872" t="s">
        <v>22</v>
      </c>
      <c r="C2872">
        <v>1</v>
      </c>
      <c r="D2872">
        <v>2</v>
      </c>
      <c r="E2872">
        <v>32</v>
      </c>
      <c r="F2872">
        <v>59</v>
      </c>
      <c r="G2872" s="1">
        <f t="shared" si="176"/>
        <v>0.94117647058823528</v>
      </c>
      <c r="H2872" s="4">
        <f t="shared" si="177"/>
        <v>1</v>
      </c>
      <c r="I2872" s="5">
        <f>IF(OR(AND(F2872&gt;=50,G2872&gt;SUMIF(SeasonTotals!A$2:A$9,A2872,SeasonTotals!F$2:F$9)),AND(G2872&gt;0.885,F2872&gt;=50,D2872&lt;3)),1,0)</f>
        <v>1</v>
      </c>
      <c r="J2872" s="4">
        <f t="shared" si="178"/>
        <v>0</v>
      </c>
      <c r="K2872" s="5">
        <f t="shared" si="179"/>
        <v>0</v>
      </c>
    </row>
    <row r="2873" spans="1:11" x14ac:dyDescent="0.25">
      <c r="A2873" t="s">
        <v>91</v>
      </c>
      <c r="B2873" t="s">
        <v>22</v>
      </c>
      <c r="C2873">
        <v>1</v>
      </c>
      <c r="D2873">
        <v>2</v>
      </c>
      <c r="E2873">
        <v>40</v>
      </c>
      <c r="F2873">
        <v>60</v>
      </c>
      <c r="G2873" s="1">
        <f t="shared" si="176"/>
        <v>0.95238095238095233</v>
      </c>
      <c r="H2873" s="4">
        <f t="shared" si="177"/>
        <v>1</v>
      </c>
      <c r="I2873" s="5">
        <f>IF(OR(AND(F2873&gt;=50,G2873&gt;SUMIF(SeasonTotals!A$2:A$9,A2873,SeasonTotals!F$2:F$9)),AND(G2873&gt;0.885,F2873&gt;=50,D2873&lt;3)),1,0)</f>
        <v>1</v>
      </c>
      <c r="J2873" s="4">
        <f t="shared" si="178"/>
        <v>0</v>
      </c>
      <c r="K2873" s="5">
        <f t="shared" si="179"/>
        <v>0</v>
      </c>
    </row>
    <row r="2874" spans="1:11" x14ac:dyDescent="0.25">
      <c r="A2874" t="s">
        <v>91</v>
      </c>
      <c r="B2874" t="s">
        <v>22</v>
      </c>
      <c r="C2874">
        <v>1</v>
      </c>
      <c r="D2874">
        <v>3</v>
      </c>
      <c r="E2874">
        <v>32</v>
      </c>
      <c r="F2874">
        <v>60</v>
      </c>
      <c r="G2874" s="1">
        <f t="shared" si="176"/>
        <v>0.91428571428571426</v>
      </c>
      <c r="H2874" s="4">
        <f t="shared" si="177"/>
        <v>1</v>
      </c>
      <c r="I2874" s="5">
        <f>IF(OR(AND(F2874&gt;=50,G2874&gt;SUMIF(SeasonTotals!A$2:A$9,A2874,SeasonTotals!F$2:F$9)),AND(G2874&gt;0.885,F2874&gt;=50,D2874&lt;3)),1,0)</f>
        <v>1</v>
      </c>
      <c r="J2874" s="4">
        <f t="shared" si="178"/>
        <v>0</v>
      </c>
      <c r="K2874" s="5">
        <f t="shared" si="179"/>
        <v>0</v>
      </c>
    </row>
    <row r="2875" spans="1:11" x14ac:dyDescent="0.25">
      <c r="A2875" t="s">
        <v>91</v>
      </c>
      <c r="B2875" t="s">
        <v>22</v>
      </c>
      <c r="C2875">
        <v>1</v>
      </c>
      <c r="D2875">
        <v>2</v>
      </c>
      <c r="E2875">
        <v>30</v>
      </c>
      <c r="F2875">
        <v>60</v>
      </c>
      <c r="G2875" s="1">
        <f t="shared" si="176"/>
        <v>0.9375</v>
      </c>
      <c r="H2875" s="4">
        <f t="shared" si="177"/>
        <v>1</v>
      </c>
      <c r="I2875" s="5">
        <f>IF(OR(AND(F2875&gt;=50,G2875&gt;SUMIF(SeasonTotals!A$2:A$9,A2875,SeasonTotals!F$2:F$9)),AND(G2875&gt;0.885,F2875&gt;=50,D2875&lt;3)),1,0)</f>
        <v>1</v>
      </c>
      <c r="J2875" s="4">
        <f t="shared" si="178"/>
        <v>0</v>
      </c>
      <c r="K2875" s="5">
        <f t="shared" si="179"/>
        <v>0</v>
      </c>
    </row>
    <row r="2876" spans="1:11" x14ac:dyDescent="0.25">
      <c r="A2876" t="s">
        <v>91</v>
      </c>
      <c r="B2876" t="s">
        <v>22</v>
      </c>
      <c r="C2876">
        <v>1</v>
      </c>
      <c r="D2876">
        <v>3</v>
      </c>
      <c r="E2876">
        <v>29</v>
      </c>
      <c r="F2876">
        <v>59</v>
      </c>
      <c r="G2876" s="1">
        <f t="shared" si="176"/>
        <v>0.90625</v>
      </c>
      <c r="H2876" s="4">
        <f t="shared" si="177"/>
        <v>0</v>
      </c>
      <c r="I2876" s="5">
        <f>IF(OR(AND(F2876&gt;=50,G2876&gt;SUMIF(SeasonTotals!A$2:A$9,A2876,SeasonTotals!F$2:F$9)),AND(G2876&gt;0.885,F2876&gt;=50,D2876&lt;3)),1,0)</f>
        <v>0</v>
      </c>
      <c r="J2876" s="4">
        <f t="shared" si="178"/>
        <v>0</v>
      </c>
      <c r="K2876" s="5">
        <f t="shared" si="179"/>
        <v>0</v>
      </c>
    </row>
    <row r="2877" spans="1:11" x14ac:dyDescent="0.25">
      <c r="A2877" t="s">
        <v>91</v>
      </c>
      <c r="B2877" t="s">
        <v>23</v>
      </c>
      <c r="C2877">
        <v>1</v>
      </c>
      <c r="D2877">
        <v>4</v>
      </c>
      <c r="E2877">
        <v>25</v>
      </c>
      <c r="F2877">
        <v>59</v>
      </c>
      <c r="G2877" s="1">
        <f t="shared" si="176"/>
        <v>0.86206896551724133</v>
      </c>
      <c r="H2877" s="4">
        <f t="shared" si="177"/>
        <v>0</v>
      </c>
      <c r="I2877" s="5">
        <f>IF(OR(AND(F2877&gt;=50,G2877&gt;SUMIF(SeasonTotals!A$2:A$9,A2877,SeasonTotals!F$2:F$9)),AND(G2877&gt;0.885,F2877&gt;=50,D2877&lt;3)),1,0)</f>
        <v>0</v>
      </c>
      <c r="J2877" s="4">
        <f t="shared" si="178"/>
        <v>0</v>
      </c>
      <c r="K2877" s="5">
        <f t="shared" si="179"/>
        <v>0</v>
      </c>
    </row>
    <row r="2878" spans="1:11" x14ac:dyDescent="0.25">
      <c r="A2878" t="s">
        <v>91</v>
      </c>
      <c r="B2878" t="s">
        <v>23</v>
      </c>
      <c r="C2878">
        <v>1</v>
      </c>
      <c r="D2878">
        <v>2</v>
      </c>
      <c r="E2878">
        <v>25</v>
      </c>
      <c r="F2878">
        <v>64</v>
      </c>
      <c r="G2878" s="1">
        <f t="shared" si="176"/>
        <v>0.92592592592592593</v>
      </c>
      <c r="H2878" s="4">
        <f t="shared" si="177"/>
        <v>1</v>
      </c>
      <c r="I2878" s="5">
        <f>IF(OR(AND(F2878&gt;=50,G2878&gt;SUMIF(SeasonTotals!A$2:A$9,A2878,SeasonTotals!F$2:F$9)),AND(G2878&gt;0.885,F2878&gt;=50,D2878&lt;3)),1,0)</f>
        <v>1</v>
      </c>
      <c r="J2878" s="4">
        <f t="shared" si="178"/>
        <v>0</v>
      </c>
      <c r="K2878" s="5">
        <f t="shared" si="179"/>
        <v>0</v>
      </c>
    </row>
    <row r="2879" spans="1:11" x14ac:dyDescent="0.25">
      <c r="A2879" t="s">
        <v>91</v>
      </c>
      <c r="B2879" t="s">
        <v>23</v>
      </c>
      <c r="C2879">
        <v>1</v>
      </c>
      <c r="D2879">
        <v>2</v>
      </c>
      <c r="E2879">
        <v>23</v>
      </c>
      <c r="F2879">
        <v>59</v>
      </c>
      <c r="G2879" s="1">
        <f t="shared" si="176"/>
        <v>0.92</v>
      </c>
      <c r="H2879" s="4">
        <f t="shared" si="177"/>
        <v>1</v>
      </c>
      <c r="I2879" s="5">
        <f>IF(OR(AND(F2879&gt;=50,G2879&gt;SUMIF(SeasonTotals!A$2:A$9,A2879,SeasonTotals!F$2:F$9)),AND(G2879&gt;0.885,F2879&gt;=50,D2879&lt;3)),1,0)</f>
        <v>1</v>
      </c>
      <c r="J2879" s="4">
        <f t="shared" si="178"/>
        <v>0</v>
      </c>
      <c r="K2879" s="5">
        <f t="shared" si="179"/>
        <v>0</v>
      </c>
    </row>
    <row r="2880" spans="1:11" x14ac:dyDescent="0.25">
      <c r="A2880" t="s">
        <v>91</v>
      </c>
      <c r="B2880" t="s">
        <v>23</v>
      </c>
      <c r="C2880">
        <v>1</v>
      </c>
      <c r="D2880">
        <v>3</v>
      </c>
      <c r="E2880">
        <v>15</v>
      </c>
      <c r="F2880">
        <v>59</v>
      </c>
      <c r="G2880" s="1">
        <f t="shared" si="176"/>
        <v>0.83333333333333337</v>
      </c>
      <c r="H2880" s="4">
        <f t="shared" si="177"/>
        <v>0</v>
      </c>
      <c r="I2880" s="5">
        <f>IF(OR(AND(F2880&gt;=50,G2880&gt;SUMIF(SeasonTotals!A$2:A$9,A2880,SeasonTotals!F$2:F$9)),AND(G2880&gt;0.885,F2880&gt;=50,D2880&lt;3)),1,0)</f>
        <v>0</v>
      </c>
      <c r="J2880" s="4">
        <f t="shared" si="178"/>
        <v>1</v>
      </c>
      <c r="K2880" s="5">
        <f t="shared" si="179"/>
        <v>0</v>
      </c>
    </row>
    <row r="2881" spans="1:11" x14ac:dyDescent="0.25">
      <c r="A2881" t="s">
        <v>91</v>
      </c>
      <c r="B2881" t="s">
        <v>23</v>
      </c>
      <c r="C2881">
        <v>1</v>
      </c>
      <c r="D2881">
        <v>3</v>
      </c>
      <c r="E2881">
        <v>48</v>
      </c>
      <c r="F2881">
        <v>64</v>
      </c>
      <c r="G2881" s="1">
        <f t="shared" si="176"/>
        <v>0.94117647058823528</v>
      </c>
      <c r="H2881" s="4">
        <f t="shared" si="177"/>
        <v>1</v>
      </c>
      <c r="I2881" s="5">
        <f>IF(OR(AND(F2881&gt;=50,G2881&gt;SUMIF(SeasonTotals!A$2:A$9,A2881,SeasonTotals!F$2:F$9)),AND(G2881&gt;0.885,F2881&gt;=50,D2881&lt;3)),1,0)</f>
        <v>1</v>
      </c>
      <c r="J2881" s="4">
        <f t="shared" si="178"/>
        <v>0</v>
      </c>
      <c r="K2881" s="5">
        <f t="shared" si="179"/>
        <v>0</v>
      </c>
    </row>
    <row r="2882" spans="1:11" x14ac:dyDescent="0.25">
      <c r="A2882" t="s">
        <v>91</v>
      </c>
      <c r="B2882" t="s">
        <v>23</v>
      </c>
      <c r="C2882">
        <v>1</v>
      </c>
      <c r="D2882">
        <v>1</v>
      </c>
      <c r="E2882">
        <v>22</v>
      </c>
      <c r="F2882">
        <v>60</v>
      </c>
      <c r="G2882" s="1">
        <f t="shared" ref="G2882:G2945" si="180">E2882/MAX(1,SUM(D2882:E2882))</f>
        <v>0.95652173913043481</v>
      </c>
      <c r="H2882" s="4">
        <f t="shared" ref="H2882:H2945" si="181">IF(AND(F2882&gt;=50,OR(G2882&gt;0.913,AND(G2882&gt;0.885,D2882&lt;3))),1,0)</f>
        <v>1</v>
      </c>
      <c r="I2882" s="5">
        <f>IF(OR(AND(F2882&gt;=50,G2882&gt;SUMIF(SeasonTotals!A$2:A$9,A2882,SeasonTotals!F$2:F$9)),AND(G2882&gt;0.885,F2882&gt;=50,D2882&lt;3)),1,0)</f>
        <v>1</v>
      </c>
      <c r="J2882" s="4">
        <f t="shared" ref="J2882:J2945" si="182">IF(G2882&lt;0.85,1,0)</f>
        <v>0</v>
      </c>
      <c r="K2882" s="5">
        <f t="shared" ref="K2882:K2945" si="183">IF(F2882&lt;55,1,0)</f>
        <v>0</v>
      </c>
    </row>
    <row r="2883" spans="1:11" x14ac:dyDescent="0.25">
      <c r="A2883" t="s">
        <v>91</v>
      </c>
      <c r="B2883" t="s">
        <v>23</v>
      </c>
      <c r="C2883">
        <v>1</v>
      </c>
      <c r="D2883">
        <v>6</v>
      </c>
      <c r="E2883">
        <v>25</v>
      </c>
      <c r="F2883">
        <v>59</v>
      </c>
      <c r="G2883" s="1">
        <f t="shared" si="180"/>
        <v>0.80645161290322576</v>
      </c>
      <c r="H2883" s="4">
        <f t="shared" si="181"/>
        <v>0</v>
      </c>
      <c r="I2883" s="5">
        <f>IF(OR(AND(F2883&gt;=50,G2883&gt;SUMIF(SeasonTotals!A$2:A$9,A2883,SeasonTotals!F$2:F$9)),AND(G2883&gt;0.885,F2883&gt;=50,D2883&lt;3)),1,0)</f>
        <v>0</v>
      </c>
      <c r="J2883" s="4">
        <f t="shared" si="182"/>
        <v>1</v>
      </c>
      <c r="K2883" s="5">
        <f t="shared" si="183"/>
        <v>0</v>
      </c>
    </row>
    <row r="2884" spans="1:11" x14ac:dyDescent="0.25">
      <c r="A2884" t="s">
        <v>91</v>
      </c>
      <c r="B2884" t="s">
        <v>23</v>
      </c>
      <c r="C2884">
        <v>1</v>
      </c>
      <c r="D2884">
        <v>1</v>
      </c>
      <c r="E2884">
        <v>20</v>
      </c>
      <c r="F2884">
        <v>58</v>
      </c>
      <c r="G2884" s="1">
        <f t="shared" si="180"/>
        <v>0.95238095238095233</v>
      </c>
      <c r="H2884" s="4">
        <f t="shared" si="181"/>
        <v>1</v>
      </c>
      <c r="I2884" s="5">
        <f>IF(OR(AND(F2884&gt;=50,G2884&gt;SUMIF(SeasonTotals!A$2:A$9,A2884,SeasonTotals!F$2:F$9)),AND(G2884&gt;0.885,F2884&gt;=50,D2884&lt;3)),1,0)</f>
        <v>1</v>
      </c>
      <c r="J2884" s="4">
        <f t="shared" si="182"/>
        <v>0</v>
      </c>
      <c r="K2884" s="5">
        <f t="shared" si="183"/>
        <v>0</v>
      </c>
    </row>
    <row r="2885" spans="1:11" x14ac:dyDescent="0.25">
      <c r="A2885" t="s">
        <v>91</v>
      </c>
      <c r="B2885" t="s">
        <v>23</v>
      </c>
      <c r="C2885">
        <v>1</v>
      </c>
      <c r="D2885">
        <v>4</v>
      </c>
      <c r="E2885">
        <v>23</v>
      </c>
      <c r="F2885">
        <v>60</v>
      </c>
      <c r="G2885" s="1">
        <f t="shared" si="180"/>
        <v>0.85185185185185186</v>
      </c>
      <c r="H2885" s="4">
        <f t="shared" si="181"/>
        <v>0</v>
      </c>
      <c r="I2885" s="5">
        <f>IF(OR(AND(F2885&gt;=50,G2885&gt;SUMIF(SeasonTotals!A$2:A$9,A2885,SeasonTotals!F$2:F$9)),AND(G2885&gt;0.885,F2885&gt;=50,D2885&lt;3)),1,0)</f>
        <v>0</v>
      </c>
      <c r="J2885" s="4">
        <f t="shared" si="182"/>
        <v>0</v>
      </c>
      <c r="K2885" s="5">
        <f t="shared" si="183"/>
        <v>0</v>
      </c>
    </row>
    <row r="2886" spans="1:11" x14ac:dyDescent="0.25">
      <c r="A2886" t="s">
        <v>91</v>
      </c>
      <c r="B2886" t="s">
        <v>23</v>
      </c>
      <c r="C2886">
        <v>1</v>
      </c>
      <c r="D2886">
        <v>2</v>
      </c>
      <c r="E2886">
        <v>30</v>
      </c>
      <c r="F2886">
        <v>60</v>
      </c>
      <c r="G2886" s="1">
        <f t="shared" si="180"/>
        <v>0.9375</v>
      </c>
      <c r="H2886" s="4">
        <f t="shared" si="181"/>
        <v>1</v>
      </c>
      <c r="I2886" s="5">
        <f>IF(OR(AND(F2886&gt;=50,G2886&gt;SUMIF(SeasonTotals!A$2:A$9,A2886,SeasonTotals!F$2:F$9)),AND(G2886&gt;0.885,F2886&gt;=50,D2886&lt;3)),1,0)</f>
        <v>1</v>
      </c>
      <c r="J2886" s="4">
        <f t="shared" si="182"/>
        <v>0</v>
      </c>
      <c r="K2886" s="5">
        <f t="shared" si="183"/>
        <v>0</v>
      </c>
    </row>
    <row r="2887" spans="1:11" x14ac:dyDescent="0.25">
      <c r="A2887" t="s">
        <v>91</v>
      </c>
      <c r="B2887" t="s">
        <v>23</v>
      </c>
      <c r="C2887">
        <v>1</v>
      </c>
      <c r="D2887">
        <v>4</v>
      </c>
      <c r="E2887">
        <v>26</v>
      </c>
      <c r="F2887">
        <v>65</v>
      </c>
      <c r="G2887" s="1">
        <f t="shared" si="180"/>
        <v>0.8666666666666667</v>
      </c>
      <c r="H2887" s="4">
        <f t="shared" si="181"/>
        <v>0</v>
      </c>
      <c r="I2887" s="5">
        <f>IF(OR(AND(F2887&gt;=50,G2887&gt;SUMIF(SeasonTotals!A$2:A$9,A2887,SeasonTotals!F$2:F$9)),AND(G2887&gt;0.885,F2887&gt;=50,D2887&lt;3)),1,0)</f>
        <v>0</v>
      </c>
      <c r="J2887" s="4">
        <f t="shared" si="182"/>
        <v>0</v>
      </c>
      <c r="K2887" s="5">
        <f t="shared" si="183"/>
        <v>0</v>
      </c>
    </row>
    <row r="2888" spans="1:11" x14ac:dyDescent="0.25">
      <c r="A2888" t="s">
        <v>91</v>
      </c>
      <c r="B2888" t="s">
        <v>23</v>
      </c>
      <c r="C2888">
        <v>1</v>
      </c>
      <c r="D2888">
        <v>1</v>
      </c>
      <c r="E2888">
        <v>20</v>
      </c>
      <c r="F2888">
        <v>59</v>
      </c>
      <c r="G2888" s="1">
        <f t="shared" si="180"/>
        <v>0.95238095238095233</v>
      </c>
      <c r="H2888" s="4">
        <f t="shared" si="181"/>
        <v>1</v>
      </c>
      <c r="I2888" s="5">
        <f>IF(OR(AND(F2888&gt;=50,G2888&gt;SUMIF(SeasonTotals!A$2:A$9,A2888,SeasonTotals!F$2:F$9)),AND(G2888&gt;0.885,F2888&gt;=50,D2888&lt;3)),1,0)</f>
        <v>1</v>
      </c>
      <c r="J2888" s="4">
        <f t="shared" si="182"/>
        <v>0</v>
      </c>
      <c r="K2888" s="5">
        <f t="shared" si="183"/>
        <v>0</v>
      </c>
    </row>
    <row r="2889" spans="1:11" x14ac:dyDescent="0.25">
      <c r="A2889" t="s">
        <v>91</v>
      </c>
      <c r="B2889" t="s">
        <v>23</v>
      </c>
      <c r="C2889">
        <v>1</v>
      </c>
      <c r="D2889">
        <v>0</v>
      </c>
      <c r="E2889">
        <v>23</v>
      </c>
      <c r="F2889">
        <v>59</v>
      </c>
      <c r="G2889" s="1">
        <f t="shared" si="180"/>
        <v>1</v>
      </c>
      <c r="H2889" s="4">
        <f t="shared" si="181"/>
        <v>1</v>
      </c>
      <c r="I2889" s="5">
        <f>IF(OR(AND(F2889&gt;=50,G2889&gt;SUMIF(SeasonTotals!A$2:A$9,A2889,SeasonTotals!F$2:F$9)),AND(G2889&gt;0.885,F2889&gt;=50,D2889&lt;3)),1,0)</f>
        <v>1</v>
      </c>
      <c r="J2889" s="4">
        <f t="shared" si="182"/>
        <v>0</v>
      </c>
      <c r="K2889" s="5">
        <f t="shared" si="183"/>
        <v>0</v>
      </c>
    </row>
    <row r="2890" spans="1:11" x14ac:dyDescent="0.25">
      <c r="A2890" t="s">
        <v>91</v>
      </c>
      <c r="B2890" t="s">
        <v>23</v>
      </c>
      <c r="C2890">
        <v>1</v>
      </c>
      <c r="D2890">
        <v>1</v>
      </c>
      <c r="E2890">
        <v>31</v>
      </c>
      <c r="F2890">
        <v>60</v>
      </c>
      <c r="G2890" s="1">
        <f t="shared" si="180"/>
        <v>0.96875</v>
      </c>
      <c r="H2890" s="4">
        <f t="shared" si="181"/>
        <v>1</v>
      </c>
      <c r="I2890" s="5">
        <f>IF(OR(AND(F2890&gt;=50,G2890&gt;SUMIF(SeasonTotals!A$2:A$9,A2890,SeasonTotals!F$2:F$9)),AND(G2890&gt;0.885,F2890&gt;=50,D2890&lt;3)),1,0)</f>
        <v>1</v>
      </c>
      <c r="J2890" s="4">
        <f t="shared" si="182"/>
        <v>0</v>
      </c>
      <c r="K2890" s="5">
        <f t="shared" si="183"/>
        <v>0</v>
      </c>
    </row>
    <row r="2891" spans="1:11" x14ac:dyDescent="0.25">
      <c r="A2891" t="s">
        <v>91</v>
      </c>
      <c r="B2891" t="s">
        <v>23</v>
      </c>
      <c r="C2891">
        <v>1</v>
      </c>
      <c r="D2891">
        <v>1</v>
      </c>
      <c r="E2891">
        <v>30</v>
      </c>
      <c r="F2891">
        <v>60</v>
      </c>
      <c r="G2891" s="1">
        <f t="shared" si="180"/>
        <v>0.967741935483871</v>
      </c>
      <c r="H2891" s="4">
        <f t="shared" si="181"/>
        <v>1</v>
      </c>
      <c r="I2891" s="5">
        <f>IF(OR(AND(F2891&gt;=50,G2891&gt;SUMIF(SeasonTotals!A$2:A$9,A2891,SeasonTotals!F$2:F$9)),AND(G2891&gt;0.885,F2891&gt;=50,D2891&lt;3)),1,0)</f>
        <v>1</v>
      </c>
      <c r="J2891" s="4">
        <f t="shared" si="182"/>
        <v>0</v>
      </c>
      <c r="K2891" s="5">
        <f t="shared" si="183"/>
        <v>0</v>
      </c>
    </row>
    <row r="2892" spans="1:11" x14ac:dyDescent="0.25">
      <c r="A2892" t="s">
        <v>91</v>
      </c>
      <c r="B2892" t="s">
        <v>23</v>
      </c>
      <c r="C2892">
        <v>1</v>
      </c>
      <c r="D2892">
        <v>1</v>
      </c>
      <c r="E2892">
        <v>18</v>
      </c>
      <c r="F2892">
        <v>60</v>
      </c>
      <c r="G2892" s="1">
        <f t="shared" si="180"/>
        <v>0.94736842105263153</v>
      </c>
      <c r="H2892" s="4">
        <f t="shared" si="181"/>
        <v>1</v>
      </c>
      <c r="I2892" s="5">
        <f>IF(OR(AND(F2892&gt;=50,G2892&gt;SUMIF(SeasonTotals!A$2:A$9,A2892,SeasonTotals!F$2:F$9)),AND(G2892&gt;0.885,F2892&gt;=50,D2892&lt;3)),1,0)</f>
        <v>1</v>
      </c>
      <c r="J2892" s="4">
        <f t="shared" si="182"/>
        <v>0</v>
      </c>
      <c r="K2892" s="5">
        <f t="shared" si="183"/>
        <v>0</v>
      </c>
    </row>
    <row r="2893" spans="1:11" x14ac:dyDescent="0.25">
      <c r="A2893" t="s">
        <v>91</v>
      </c>
      <c r="B2893" t="s">
        <v>23</v>
      </c>
      <c r="C2893">
        <v>1</v>
      </c>
      <c r="D2893">
        <v>6</v>
      </c>
      <c r="E2893">
        <v>24</v>
      </c>
      <c r="F2893">
        <v>43</v>
      </c>
      <c r="G2893" s="1">
        <f t="shared" si="180"/>
        <v>0.8</v>
      </c>
      <c r="H2893" s="4">
        <f t="shared" si="181"/>
        <v>0</v>
      </c>
      <c r="I2893" s="5">
        <f>IF(OR(AND(F2893&gt;=50,G2893&gt;SUMIF(SeasonTotals!A$2:A$9,A2893,SeasonTotals!F$2:F$9)),AND(G2893&gt;0.885,F2893&gt;=50,D2893&lt;3)),1,0)</f>
        <v>0</v>
      </c>
      <c r="J2893" s="4">
        <f t="shared" si="182"/>
        <v>1</v>
      </c>
      <c r="K2893" s="5">
        <f t="shared" si="183"/>
        <v>1</v>
      </c>
    </row>
    <row r="2894" spans="1:11" x14ac:dyDescent="0.25">
      <c r="A2894" t="s">
        <v>91</v>
      </c>
      <c r="B2894" t="s">
        <v>23</v>
      </c>
      <c r="C2894">
        <v>1</v>
      </c>
      <c r="D2894">
        <v>0</v>
      </c>
      <c r="E2894">
        <v>22</v>
      </c>
      <c r="F2894">
        <v>59</v>
      </c>
      <c r="G2894" s="1">
        <f t="shared" si="180"/>
        <v>1</v>
      </c>
      <c r="H2894" s="4">
        <f t="shared" si="181"/>
        <v>1</v>
      </c>
      <c r="I2894" s="5">
        <f>IF(OR(AND(F2894&gt;=50,G2894&gt;SUMIF(SeasonTotals!A$2:A$9,A2894,SeasonTotals!F$2:F$9)),AND(G2894&gt;0.885,F2894&gt;=50,D2894&lt;3)),1,0)</f>
        <v>1</v>
      </c>
      <c r="J2894" s="4">
        <f t="shared" si="182"/>
        <v>0</v>
      </c>
      <c r="K2894" s="5">
        <f t="shared" si="183"/>
        <v>0</v>
      </c>
    </row>
    <row r="2895" spans="1:11" x14ac:dyDescent="0.25">
      <c r="A2895" t="s">
        <v>91</v>
      </c>
      <c r="B2895" t="s">
        <v>23</v>
      </c>
      <c r="C2895">
        <v>1</v>
      </c>
      <c r="D2895">
        <v>3</v>
      </c>
      <c r="E2895">
        <v>34</v>
      </c>
      <c r="F2895">
        <v>58</v>
      </c>
      <c r="G2895" s="1">
        <f t="shared" si="180"/>
        <v>0.91891891891891897</v>
      </c>
      <c r="H2895" s="4">
        <f t="shared" si="181"/>
        <v>1</v>
      </c>
      <c r="I2895" s="5">
        <f>IF(OR(AND(F2895&gt;=50,G2895&gt;SUMIF(SeasonTotals!A$2:A$9,A2895,SeasonTotals!F$2:F$9)),AND(G2895&gt;0.885,F2895&gt;=50,D2895&lt;3)),1,0)</f>
        <v>1</v>
      </c>
      <c r="J2895" s="4">
        <f t="shared" si="182"/>
        <v>0</v>
      </c>
      <c r="K2895" s="5">
        <f t="shared" si="183"/>
        <v>0</v>
      </c>
    </row>
    <row r="2896" spans="1:11" x14ac:dyDescent="0.25">
      <c r="A2896" t="s">
        <v>91</v>
      </c>
      <c r="B2896" t="s">
        <v>23</v>
      </c>
      <c r="C2896">
        <v>1</v>
      </c>
      <c r="D2896">
        <v>1</v>
      </c>
      <c r="E2896">
        <v>22</v>
      </c>
      <c r="F2896">
        <v>60</v>
      </c>
      <c r="G2896" s="1">
        <f t="shared" si="180"/>
        <v>0.95652173913043481</v>
      </c>
      <c r="H2896" s="4">
        <f t="shared" si="181"/>
        <v>1</v>
      </c>
      <c r="I2896" s="5">
        <f>IF(OR(AND(F2896&gt;=50,G2896&gt;SUMIF(SeasonTotals!A$2:A$9,A2896,SeasonTotals!F$2:F$9)),AND(G2896&gt;0.885,F2896&gt;=50,D2896&lt;3)),1,0)</f>
        <v>1</v>
      </c>
      <c r="J2896" s="4">
        <f t="shared" si="182"/>
        <v>0</v>
      </c>
      <c r="K2896" s="5">
        <f t="shared" si="183"/>
        <v>0</v>
      </c>
    </row>
    <row r="2897" spans="1:11" x14ac:dyDescent="0.25">
      <c r="A2897" t="s">
        <v>91</v>
      </c>
      <c r="B2897" t="s">
        <v>23</v>
      </c>
      <c r="C2897">
        <v>1</v>
      </c>
      <c r="D2897">
        <v>1</v>
      </c>
      <c r="E2897">
        <v>27</v>
      </c>
      <c r="F2897">
        <v>61</v>
      </c>
      <c r="G2897" s="1">
        <f t="shared" si="180"/>
        <v>0.9642857142857143</v>
      </c>
      <c r="H2897" s="4">
        <f t="shared" si="181"/>
        <v>1</v>
      </c>
      <c r="I2897" s="5">
        <f>IF(OR(AND(F2897&gt;=50,G2897&gt;SUMIF(SeasonTotals!A$2:A$9,A2897,SeasonTotals!F$2:F$9)),AND(G2897&gt;0.885,F2897&gt;=50,D2897&lt;3)),1,0)</f>
        <v>1</v>
      </c>
      <c r="J2897" s="4">
        <f t="shared" si="182"/>
        <v>0</v>
      </c>
      <c r="K2897" s="5">
        <f t="shared" si="183"/>
        <v>0</v>
      </c>
    </row>
    <row r="2898" spans="1:11" x14ac:dyDescent="0.25">
      <c r="A2898" t="s">
        <v>91</v>
      </c>
      <c r="B2898" t="s">
        <v>23</v>
      </c>
      <c r="C2898">
        <v>1</v>
      </c>
      <c r="D2898">
        <v>2</v>
      </c>
      <c r="E2898">
        <v>27</v>
      </c>
      <c r="F2898">
        <v>57</v>
      </c>
      <c r="G2898" s="1">
        <f t="shared" si="180"/>
        <v>0.93103448275862066</v>
      </c>
      <c r="H2898" s="4">
        <f t="shared" si="181"/>
        <v>1</v>
      </c>
      <c r="I2898" s="5">
        <f>IF(OR(AND(F2898&gt;=50,G2898&gt;SUMIF(SeasonTotals!A$2:A$9,A2898,SeasonTotals!F$2:F$9)),AND(G2898&gt;0.885,F2898&gt;=50,D2898&lt;3)),1,0)</f>
        <v>1</v>
      </c>
      <c r="J2898" s="4">
        <f t="shared" si="182"/>
        <v>0</v>
      </c>
      <c r="K2898" s="5">
        <f t="shared" si="183"/>
        <v>0</v>
      </c>
    </row>
    <row r="2899" spans="1:11" x14ac:dyDescent="0.25">
      <c r="A2899" t="s">
        <v>91</v>
      </c>
      <c r="B2899" t="s">
        <v>23</v>
      </c>
      <c r="C2899">
        <v>1</v>
      </c>
      <c r="D2899">
        <v>4</v>
      </c>
      <c r="E2899">
        <v>21</v>
      </c>
      <c r="F2899">
        <v>58</v>
      </c>
      <c r="G2899" s="1">
        <f t="shared" si="180"/>
        <v>0.84</v>
      </c>
      <c r="H2899" s="4">
        <f t="shared" si="181"/>
        <v>0</v>
      </c>
      <c r="I2899" s="5">
        <f>IF(OR(AND(F2899&gt;=50,G2899&gt;SUMIF(SeasonTotals!A$2:A$9,A2899,SeasonTotals!F$2:F$9)),AND(G2899&gt;0.885,F2899&gt;=50,D2899&lt;3)),1,0)</f>
        <v>0</v>
      </c>
      <c r="J2899" s="4">
        <f t="shared" si="182"/>
        <v>1</v>
      </c>
      <c r="K2899" s="5">
        <f t="shared" si="183"/>
        <v>0</v>
      </c>
    </row>
    <row r="2900" spans="1:11" x14ac:dyDescent="0.25">
      <c r="A2900" t="s">
        <v>91</v>
      </c>
      <c r="B2900" t="s">
        <v>23</v>
      </c>
      <c r="C2900">
        <v>1</v>
      </c>
      <c r="D2900">
        <v>1</v>
      </c>
      <c r="E2900">
        <v>20</v>
      </c>
      <c r="F2900">
        <v>60</v>
      </c>
      <c r="G2900" s="1">
        <f t="shared" si="180"/>
        <v>0.95238095238095233</v>
      </c>
      <c r="H2900" s="4">
        <f t="shared" si="181"/>
        <v>1</v>
      </c>
      <c r="I2900" s="5">
        <f>IF(OR(AND(F2900&gt;=50,G2900&gt;SUMIF(SeasonTotals!A$2:A$9,A2900,SeasonTotals!F$2:F$9)),AND(G2900&gt;0.885,F2900&gt;=50,D2900&lt;3)),1,0)</f>
        <v>1</v>
      </c>
      <c r="J2900" s="4">
        <f t="shared" si="182"/>
        <v>0</v>
      </c>
      <c r="K2900" s="5">
        <f t="shared" si="183"/>
        <v>0</v>
      </c>
    </row>
    <row r="2901" spans="1:11" x14ac:dyDescent="0.25">
      <c r="A2901" t="s">
        <v>91</v>
      </c>
      <c r="B2901" t="s">
        <v>23</v>
      </c>
      <c r="C2901">
        <v>1</v>
      </c>
      <c r="D2901">
        <v>3</v>
      </c>
      <c r="E2901">
        <v>6</v>
      </c>
      <c r="F2901">
        <v>20</v>
      </c>
      <c r="G2901" s="1">
        <f t="shared" si="180"/>
        <v>0.66666666666666663</v>
      </c>
      <c r="H2901" s="4">
        <f t="shared" si="181"/>
        <v>0</v>
      </c>
      <c r="I2901" s="5">
        <f>IF(OR(AND(F2901&gt;=50,G2901&gt;SUMIF(SeasonTotals!A$2:A$9,A2901,SeasonTotals!F$2:F$9)),AND(G2901&gt;0.885,F2901&gt;=50,D2901&lt;3)),1,0)</f>
        <v>0</v>
      </c>
      <c r="J2901" s="4">
        <f t="shared" si="182"/>
        <v>1</v>
      </c>
      <c r="K2901" s="5">
        <f t="shared" si="183"/>
        <v>1</v>
      </c>
    </row>
    <row r="2902" spans="1:11" x14ac:dyDescent="0.25">
      <c r="A2902" t="s">
        <v>91</v>
      </c>
      <c r="B2902" t="s">
        <v>23</v>
      </c>
      <c r="C2902">
        <v>1</v>
      </c>
      <c r="D2902">
        <v>1</v>
      </c>
      <c r="E2902">
        <v>22</v>
      </c>
      <c r="F2902">
        <v>57</v>
      </c>
      <c r="G2902" s="1">
        <f t="shared" si="180"/>
        <v>0.95652173913043481</v>
      </c>
      <c r="H2902" s="4">
        <f t="shared" si="181"/>
        <v>1</v>
      </c>
      <c r="I2902" s="5">
        <f>IF(OR(AND(F2902&gt;=50,G2902&gt;SUMIF(SeasonTotals!A$2:A$9,A2902,SeasonTotals!F$2:F$9)),AND(G2902&gt;0.885,F2902&gt;=50,D2902&lt;3)),1,0)</f>
        <v>1</v>
      </c>
      <c r="J2902" s="4">
        <f t="shared" si="182"/>
        <v>0</v>
      </c>
      <c r="K2902" s="5">
        <f t="shared" si="183"/>
        <v>0</v>
      </c>
    </row>
    <row r="2903" spans="1:11" x14ac:dyDescent="0.25">
      <c r="A2903" t="s">
        <v>91</v>
      </c>
      <c r="B2903" t="s">
        <v>23</v>
      </c>
      <c r="C2903">
        <v>1</v>
      </c>
      <c r="D2903">
        <v>2</v>
      </c>
      <c r="E2903">
        <v>16</v>
      </c>
      <c r="F2903">
        <v>60</v>
      </c>
      <c r="G2903" s="1">
        <f t="shared" si="180"/>
        <v>0.88888888888888884</v>
      </c>
      <c r="H2903" s="4">
        <f t="shared" si="181"/>
        <v>1</v>
      </c>
      <c r="I2903" s="5">
        <f>IF(OR(AND(F2903&gt;=50,G2903&gt;SUMIF(SeasonTotals!A$2:A$9,A2903,SeasonTotals!F$2:F$9)),AND(G2903&gt;0.885,F2903&gt;=50,D2903&lt;3)),1,0)</f>
        <v>1</v>
      </c>
      <c r="J2903" s="4">
        <f t="shared" si="182"/>
        <v>0</v>
      </c>
      <c r="K2903" s="5">
        <f t="shared" si="183"/>
        <v>0</v>
      </c>
    </row>
    <row r="2904" spans="1:11" x14ac:dyDescent="0.25">
      <c r="A2904" t="s">
        <v>91</v>
      </c>
      <c r="B2904" t="s">
        <v>23</v>
      </c>
      <c r="C2904">
        <v>1</v>
      </c>
      <c r="D2904">
        <v>3</v>
      </c>
      <c r="E2904">
        <v>20</v>
      </c>
      <c r="F2904">
        <v>60</v>
      </c>
      <c r="G2904" s="1">
        <f t="shared" si="180"/>
        <v>0.86956521739130432</v>
      </c>
      <c r="H2904" s="4">
        <f t="shared" si="181"/>
        <v>0</v>
      </c>
      <c r="I2904" s="5">
        <f>IF(OR(AND(F2904&gt;=50,G2904&gt;SUMIF(SeasonTotals!A$2:A$9,A2904,SeasonTotals!F$2:F$9)),AND(G2904&gt;0.885,F2904&gt;=50,D2904&lt;3)),1,0)</f>
        <v>0</v>
      </c>
      <c r="J2904" s="4">
        <f t="shared" si="182"/>
        <v>0</v>
      </c>
      <c r="K2904" s="5">
        <f t="shared" si="183"/>
        <v>0</v>
      </c>
    </row>
    <row r="2905" spans="1:11" x14ac:dyDescent="0.25">
      <c r="A2905" t="s">
        <v>91</v>
      </c>
      <c r="B2905" t="s">
        <v>23</v>
      </c>
      <c r="C2905">
        <v>1</v>
      </c>
      <c r="D2905">
        <v>0</v>
      </c>
      <c r="E2905">
        <v>31</v>
      </c>
      <c r="F2905">
        <v>60</v>
      </c>
      <c r="G2905" s="1">
        <f t="shared" si="180"/>
        <v>1</v>
      </c>
      <c r="H2905" s="4">
        <f t="shared" si="181"/>
        <v>1</v>
      </c>
      <c r="I2905" s="5">
        <f>IF(OR(AND(F2905&gt;=50,G2905&gt;SUMIF(SeasonTotals!A$2:A$9,A2905,SeasonTotals!F$2:F$9)),AND(G2905&gt;0.885,F2905&gt;=50,D2905&lt;3)),1,0)</f>
        <v>1</v>
      </c>
      <c r="J2905" s="4">
        <f t="shared" si="182"/>
        <v>0</v>
      </c>
      <c r="K2905" s="5">
        <f t="shared" si="183"/>
        <v>0</v>
      </c>
    </row>
    <row r="2906" spans="1:11" x14ac:dyDescent="0.25">
      <c r="A2906" t="s">
        <v>91</v>
      </c>
      <c r="B2906" t="s">
        <v>23</v>
      </c>
      <c r="C2906">
        <v>1</v>
      </c>
      <c r="D2906">
        <v>1</v>
      </c>
      <c r="E2906">
        <v>30</v>
      </c>
      <c r="F2906">
        <v>60</v>
      </c>
      <c r="G2906" s="1">
        <f t="shared" si="180"/>
        <v>0.967741935483871</v>
      </c>
      <c r="H2906" s="4">
        <f t="shared" si="181"/>
        <v>1</v>
      </c>
      <c r="I2906" s="5">
        <f>IF(OR(AND(F2906&gt;=50,G2906&gt;SUMIF(SeasonTotals!A$2:A$9,A2906,SeasonTotals!F$2:F$9)),AND(G2906&gt;0.885,F2906&gt;=50,D2906&lt;3)),1,0)</f>
        <v>1</v>
      </c>
      <c r="J2906" s="4">
        <f t="shared" si="182"/>
        <v>0</v>
      </c>
      <c r="K2906" s="5">
        <f t="shared" si="183"/>
        <v>0</v>
      </c>
    </row>
    <row r="2907" spans="1:11" x14ac:dyDescent="0.25">
      <c r="A2907" t="s">
        <v>91</v>
      </c>
      <c r="B2907" t="s">
        <v>23</v>
      </c>
      <c r="C2907">
        <v>1</v>
      </c>
      <c r="D2907">
        <v>2</v>
      </c>
      <c r="E2907">
        <v>22</v>
      </c>
      <c r="F2907">
        <v>58</v>
      </c>
      <c r="G2907" s="1">
        <f t="shared" si="180"/>
        <v>0.91666666666666663</v>
      </c>
      <c r="H2907" s="4">
        <f t="shared" si="181"/>
        <v>1</v>
      </c>
      <c r="I2907" s="5">
        <f>IF(OR(AND(F2907&gt;=50,G2907&gt;SUMIF(SeasonTotals!A$2:A$9,A2907,SeasonTotals!F$2:F$9)),AND(G2907&gt;0.885,F2907&gt;=50,D2907&lt;3)),1,0)</f>
        <v>1</v>
      </c>
      <c r="J2907" s="4">
        <f t="shared" si="182"/>
        <v>0</v>
      </c>
      <c r="K2907" s="5">
        <f t="shared" si="183"/>
        <v>0</v>
      </c>
    </row>
    <row r="2908" spans="1:11" x14ac:dyDescent="0.25">
      <c r="A2908" t="s">
        <v>91</v>
      </c>
      <c r="B2908" t="s">
        <v>23</v>
      </c>
      <c r="C2908">
        <v>1</v>
      </c>
      <c r="D2908">
        <v>5</v>
      </c>
      <c r="E2908">
        <v>24</v>
      </c>
      <c r="F2908">
        <v>57</v>
      </c>
      <c r="G2908" s="1">
        <f t="shared" si="180"/>
        <v>0.82758620689655171</v>
      </c>
      <c r="H2908" s="4">
        <f t="shared" si="181"/>
        <v>0</v>
      </c>
      <c r="I2908" s="5">
        <f>IF(OR(AND(F2908&gt;=50,G2908&gt;SUMIF(SeasonTotals!A$2:A$9,A2908,SeasonTotals!F$2:F$9)),AND(G2908&gt;0.885,F2908&gt;=50,D2908&lt;3)),1,0)</f>
        <v>0</v>
      </c>
      <c r="J2908" s="4">
        <f t="shared" si="182"/>
        <v>1</v>
      </c>
      <c r="K2908" s="5">
        <f t="shared" si="183"/>
        <v>0</v>
      </c>
    </row>
    <row r="2909" spans="1:11" x14ac:dyDescent="0.25">
      <c r="A2909" t="s">
        <v>91</v>
      </c>
      <c r="B2909" t="s">
        <v>23</v>
      </c>
      <c r="C2909">
        <v>1</v>
      </c>
      <c r="D2909">
        <v>4</v>
      </c>
      <c r="E2909">
        <v>18</v>
      </c>
      <c r="F2909">
        <v>40</v>
      </c>
      <c r="G2909" s="1">
        <f t="shared" si="180"/>
        <v>0.81818181818181823</v>
      </c>
      <c r="H2909" s="4">
        <f t="shared" si="181"/>
        <v>0</v>
      </c>
      <c r="I2909" s="5">
        <f>IF(OR(AND(F2909&gt;=50,G2909&gt;SUMIF(SeasonTotals!A$2:A$9,A2909,SeasonTotals!F$2:F$9)),AND(G2909&gt;0.885,F2909&gt;=50,D2909&lt;3)),1,0)</f>
        <v>0</v>
      </c>
      <c r="J2909" s="4">
        <f t="shared" si="182"/>
        <v>1</v>
      </c>
      <c r="K2909" s="5">
        <f t="shared" si="183"/>
        <v>1</v>
      </c>
    </row>
    <row r="2910" spans="1:11" x14ac:dyDescent="0.25">
      <c r="A2910" t="s">
        <v>91</v>
      </c>
      <c r="B2910" t="s">
        <v>23</v>
      </c>
      <c r="C2910">
        <v>1</v>
      </c>
      <c r="D2910">
        <v>2</v>
      </c>
      <c r="E2910">
        <v>26</v>
      </c>
      <c r="F2910">
        <v>62</v>
      </c>
      <c r="G2910" s="1">
        <f t="shared" si="180"/>
        <v>0.9285714285714286</v>
      </c>
      <c r="H2910" s="4">
        <f t="shared" si="181"/>
        <v>1</v>
      </c>
      <c r="I2910" s="5">
        <f>IF(OR(AND(F2910&gt;=50,G2910&gt;SUMIF(SeasonTotals!A$2:A$9,A2910,SeasonTotals!F$2:F$9)),AND(G2910&gt;0.885,F2910&gt;=50,D2910&lt;3)),1,0)</f>
        <v>1</v>
      </c>
      <c r="J2910" s="4">
        <f t="shared" si="182"/>
        <v>0</v>
      </c>
      <c r="K2910" s="5">
        <f t="shared" si="183"/>
        <v>0</v>
      </c>
    </row>
    <row r="2911" spans="1:11" x14ac:dyDescent="0.25">
      <c r="A2911" t="s">
        <v>91</v>
      </c>
      <c r="B2911" t="s">
        <v>23</v>
      </c>
      <c r="C2911">
        <v>1</v>
      </c>
      <c r="D2911">
        <v>4</v>
      </c>
      <c r="E2911">
        <v>34</v>
      </c>
      <c r="F2911">
        <v>59</v>
      </c>
      <c r="G2911" s="1">
        <f t="shared" si="180"/>
        <v>0.89473684210526316</v>
      </c>
      <c r="H2911" s="4">
        <f t="shared" si="181"/>
        <v>0</v>
      </c>
      <c r="I2911" s="5">
        <f>IF(OR(AND(F2911&gt;=50,G2911&gt;SUMIF(SeasonTotals!A$2:A$9,A2911,SeasonTotals!F$2:F$9)),AND(G2911&gt;0.885,F2911&gt;=50,D2911&lt;3)),1,0)</f>
        <v>0</v>
      </c>
      <c r="J2911" s="4">
        <f t="shared" si="182"/>
        <v>0</v>
      </c>
      <c r="K2911" s="5">
        <f t="shared" si="183"/>
        <v>0</v>
      </c>
    </row>
    <row r="2912" spans="1:11" x14ac:dyDescent="0.25">
      <c r="A2912" t="s">
        <v>91</v>
      </c>
      <c r="B2912" t="s">
        <v>23</v>
      </c>
      <c r="C2912">
        <v>1</v>
      </c>
      <c r="D2912">
        <v>2</v>
      </c>
      <c r="E2912">
        <v>29</v>
      </c>
      <c r="F2912">
        <v>65</v>
      </c>
      <c r="G2912" s="1">
        <f t="shared" si="180"/>
        <v>0.93548387096774188</v>
      </c>
      <c r="H2912" s="4">
        <f t="shared" si="181"/>
        <v>1</v>
      </c>
      <c r="I2912" s="5">
        <f>IF(OR(AND(F2912&gt;=50,G2912&gt;SUMIF(SeasonTotals!A$2:A$9,A2912,SeasonTotals!F$2:F$9)),AND(G2912&gt;0.885,F2912&gt;=50,D2912&lt;3)),1,0)</f>
        <v>1</v>
      </c>
      <c r="J2912" s="4">
        <f t="shared" si="182"/>
        <v>0</v>
      </c>
      <c r="K2912" s="5">
        <f t="shared" si="183"/>
        <v>0</v>
      </c>
    </row>
    <row r="2913" spans="1:11" x14ac:dyDescent="0.25">
      <c r="A2913" t="s">
        <v>91</v>
      </c>
      <c r="B2913" t="s">
        <v>23</v>
      </c>
      <c r="C2913">
        <v>1</v>
      </c>
      <c r="D2913">
        <v>4</v>
      </c>
      <c r="E2913">
        <v>17</v>
      </c>
      <c r="F2913">
        <v>58</v>
      </c>
      <c r="G2913" s="1">
        <f t="shared" si="180"/>
        <v>0.80952380952380953</v>
      </c>
      <c r="H2913" s="4">
        <f t="shared" si="181"/>
        <v>0</v>
      </c>
      <c r="I2913" s="5">
        <f>IF(OR(AND(F2913&gt;=50,G2913&gt;SUMIF(SeasonTotals!A$2:A$9,A2913,SeasonTotals!F$2:F$9)),AND(G2913&gt;0.885,F2913&gt;=50,D2913&lt;3)),1,0)</f>
        <v>0</v>
      </c>
      <c r="J2913" s="4">
        <f t="shared" si="182"/>
        <v>1</v>
      </c>
      <c r="K2913" s="5">
        <f t="shared" si="183"/>
        <v>0</v>
      </c>
    </row>
    <row r="2914" spans="1:11" x14ac:dyDescent="0.25">
      <c r="A2914" t="s">
        <v>91</v>
      </c>
      <c r="B2914" t="s">
        <v>23</v>
      </c>
      <c r="C2914">
        <v>1</v>
      </c>
      <c r="D2914">
        <v>4</v>
      </c>
      <c r="E2914">
        <v>24</v>
      </c>
      <c r="F2914">
        <v>62</v>
      </c>
      <c r="G2914" s="1">
        <f t="shared" si="180"/>
        <v>0.8571428571428571</v>
      </c>
      <c r="H2914" s="4">
        <f t="shared" si="181"/>
        <v>0</v>
      </c>
      <c r="I2914" s="5">
        <f>IF(OR(AND(F2914&gt;=50,G2914&gt;SUMIF(SeasonTotals!A$2:A$9,A2914,SeasonTotals!F$2:F$9)),AND(G2914&gt;0.885,F2914&gt;=50,D2914&lt;3)),1,0)</f>
        <v>0</v>
      </c>
      <c r="J2914" s="4">
        <f t="shared" si="182"/>
        <v>0</v>
      </c>
      <c r="K2914" s="5">
        <f t="shared" si="183"/>
        <v>0</v>
      </c>
    </row>
    <row r="2915" spans="1:11" x14ac:dyDescent="0.25">
      <c r="A2915" t="s">
        <v>91</v>
      </c>
      <c r="B2915" t="s">
        <v>23</v>
      </c>
      <c r="C2915">
        <v>1</v>
      </c>
      <c r="D2915">
        <v>4</v>
      </c>
      <c r="E2915">
        <v>29</v>
      </c>
      <c r="F2915">
        <v>60</v>
      </c>
      <c r="G2915" s="1">
        <f t="shared" si="180"/>
        <v>0.87878787878787878</v>
      </c>
      <c r="H2915" s="4">
        <f t="shared" si="181"/>
        <v>0</v>
      </c>
      <c r="I2915" s="5">
        <f>IF(OR(AND(F2915&gt;=50,G2915&gt;SUMIF(SeasonTotals!A$2:A$9,A2915,SeasonTotals!F$2:F$9)),AND(G2915&gt;0.885,F2915&gt;=50,D2915&lt;3)),1,0)</f>
        <v>0</v>
      </c>
      <c r="J2915" s="4">
        <f t="shared" si="182"/>
        <v>0</v>
      </c>
      <c r="K2915" s="5">
        <f t="shared" si="183"/>
        <v>0</v>
      </c>
    </row>
    <row r="2916" spans="1:11" x14ac:dyDescent="0.25">
      <c r="A2916" t="s">
        <v>91</v>
      </c>
      <c r="B2916" t="s">
        <v>23</v>
      </c>
      <c r="C2916">
        <v>1</v>
      </c>
      <c r="D2916">
        <v>2</v>
      </c>
      <c r="E2916">
        <v>21</v>
      </c>
      <c r="F2916">
        <v>60</v>
      </c>
      <c r="G2916" s="1">
        <f t="shared" si="180"/>
        <v>0.91304347826086951</v>
      </c>
      <c r="H2916" s="4">
        <f t="shared" si="181"/>
        <v>1</v>
      </c>
      <c r="I2916" s="5">
        <f>IF(OR(AND(F2916&gt;=50,G2916&gt;SUMIF(SeasonTotals!A$2:A$9,A2916,SeasonTotals!F$2:F$9)),AND(G2916&gt;0.885,F2916&gt;=50,D2916&lt;3)),1,0)</f>
        <v>1</v>
      </c>
      <c r="J2916" s="4">
        <f t="shared" si="182"/>
        <v>0</v>
      </c>
      <c r="K2916" s="5">
        <f t="shared" si="183"/>
        <v>0</v>
      </c>
    </row>
    <row r="2917" spans="1:11" x14ac:dyDescent="0.25">
      <c r="A2917" t="s">
        <v>91</v>
      </c>
      <c r="B2917" t="s">
        <v>24</v>
      </c>
      <c r="C2917">
        <v>1</v>
      </c>
      <c r="D2917">
        <v>4</v>
      </c>
      <c r="E2917">
        <v>21</v>
      </c>
      <c r="F2917">
        <v>60</v>
      </c>
      <c r="G2917" s="1">
        <f t="shared" si="180"/>
        <v>0.84</v>
      </c>
      <c r="H2917" s="4">
        <f t="shared" si="181"/>
        <v>0</v>
      </c>
      <c r="I2917" s="5">
        <f>IF(OR(AND(F2917&gt;=50,G2917&gt;SUMIF(SeasonTotals!A$2:A$9,A2917,SeasonTotals!F$2:F$9)),AND(G2917&gt;0.885,F2917&gt;=50,D2917&lt;3)),1,0)</f>
        <v>0</v>
      </c>
      <c r="J2917" s="4">
        <f t="shared" si="182"/>
        <v>1</v>
      </c>
      <c r="K2917" s="5">
        <f t="shared" si="183"/>
        <v>0</v>
      </c>
    </row>
    <row r="2918" spans="1:11" x14ac:dyDescent="0.25">
      <c r="A2918" t="s">
        <v>91</v>
      </c>
      <c r="B2918" t="s">
        <v>24</v>
      </c>
      <c r="C2918">
        <v>1</v>
      </c>
      <c r="D2918">
        <v>5</v>
      </c>
      <c r="E2918">
        <v>24</v>
      </c>
      <c r="F2918">
        <v>58</v>
      </c>
      <c r="G2918" s="1">
        <f t="shared" si="180"/>
        <v>0.82758620689655171</v>
      </c>
      <c r="H2918" s="4">
        <f t="shared" si="181"/>
        <v>0</v>
      </c>
      <c r="I2918" s="5">
        <f>IF(OR(AND(F2918&gt;=50,G2918&gt;SUMIF(SeasonTotals!A$2:A$9,A2918,SeasonTotals!F$2:F$9)),AND(G2918&gt;0.885,F2918&gt;=50,D2918&lt;3)),1,0)</f>
        <v>0</v>
      </c>
      <c r="J2918" s="4">
        <f t="shared" si="182"/>
        <v>1</v>
      </c>
      <c r="K2918" s="5">
        <f t="shared" si="183"/>
        <v>0</v>
      </c>
    </row>
    <row r="2919" spans="1:11" x14ac:dyDescent="0.25">
      <c r="A2919" t="s">
        <v>91</v>
      </c>
      <c r="B2919" t="s">
        <v>24</v>
      </c>
      <c r="C2919">
        <v>1</v>
      </c>
      <c r="D2919">
        <v>6</v>
      </c>
      <c r="E2919">
        <v>24</v>
      </c>
      <c r="F2919">
        <v>60</v>
      </c>
      <c r="G2919" s="1">
        <f t="shared" si="180"/>
        <v>0.8</v>
      </c>
      <c r="H2919" s="4">
        <f t="shared" si="181"/>
        <v>0</v>
      </c>
      <c r="I2919" s="5">
        <f>IF(OR(AND(F2919&gt;=50,G2919&gt;SUMIF(SeasonTotals!A$2:A$9,A2919,SeasonTotals!F$2:F$9)),AND(G2919&gt;0.885,F2919&gt;=50,D2919&lt;3)),1,0)</f>
        <v>0</v>
      </c>
      <c r="J2919" s="4">
        <f t="shared" si="182"/>
        <v>1</v>
      </c>
      <c r="K2919" s="5">
        <f t="shared" si="183"/>
        <v>0</v>
      </c>
    </row>
    <row r="2920" spans="1:11" x14ac:dyDescent="0.25">
      <c r="A2920" t="s">
        <v>91</v>
      </c>
      <c r="B2920" t="s">
        <v>24</v>
      </c>
      <c r="C2920">
        <v>1</v>
      </c>
      <c r="D2920">
        <v>3</v>
      </c>
      <c r="E2920">
        <v>29</v>
      </c>
      <c r="F2920">
        <v>61</v>
      </c>
      <c r="G2920" s="1">
        <f t="shared" si="180"/>
        <v>0.90625</v>
      </c>
      <c r="H2920" s="4">
        <f t="shared" si="181"/>
        <v>0</v>
      </c>
      <c r="I2920" s="5">
        <f>IF(OR(AND(F2920&gt;=50,G2920&gt;SUMIF(SeasonTotals!A$2:A$9,A2920,SeasonTotals!F$2:F$9)),AND(G2920&gt;0.885,F2920&gt;=50,D2920&lt;3)),1,0)</f>
        <v>0</v>
      </c>
      <c r="J2920" s="4">
        <f t="shared" si="182"/>
        <v>0</v>
      </c>
      <c r="K2920" s="5">
        <f t="shared" si="183"/>
        <v>0</v>
      </c>
    </row>
    <row r="2921" spans="1:11" x14ac:dyDescent="0.25">
      <c r="A2921" t="s">
        <v>91</v>
      </c>
      <c r="B2921" t="s">
        <v>24</v>
      </c>
      <c r="C2921">
        <v>1</v>
      </c>
      <c r="D2921">
        <v>4</v>
      </c>
      <c r="E2921">
        <v>16</v>
      </c>
      <c r="F2921">
        <v>60</v>
      </c>
      <c r="G2921" s="1">
        <f t="shared" si="180"/>
        <v>0.8</v>
      </c>
      <c r="H2921" s="4">
        <f t="shared" si="181"/>
        <v>0</v>
      </c>
      <c r="I2921" s="5">
        <f>IF(OR(AND(F2921&gt;=50,G2921&gt;SUMIF(SeasonTotals!A$2:A$9,A2921,SeasonTotals!F$2:F$9)),AND(G2921&gt;0.885,F2921&gt;=50,D2921&lt;3)),1,0)</f>
        <v>0</v>
      </c>
      <c r="J2921" s="4">
        <f t="shared" si="182"/>
        <v>1</v>
      </c>
      <c r="K2921" s="5">
        <f t="shared" si="183"/>
        <v>0</v>
      </c>
    </row>
    <row r="2922" spans="1:11" x14ac:dyDescent="0.25">
      <c r="A2922" t="s">
        <v>91</v>
      </c>
      <c r="B2922" t="s">
        <v>24</v>
      </c>
      <c r="C2922">
        <v>1</v>
      </c>
      <c r="D2922">
        <v>3</v>
      </c>
      <c r="E2922">
        <v>29</v>
      </c>
      <c r="F2922">
        <v>61</v>
      </c>
      <c r="G2922" s="1">
        <f t="shared" si="180"/>
        <v>0.90625</v>
      </c>
      <c r="H2922" s="4">
        <f t="shared" si="181"/>
        <v>0</v>
      </c>
      <c r="I2922" s="5">
        <f>IF(OR(AND(F2922&gt;=50,G2922&gt;SUMIF(SeasonTotals!A$2:A$9,A2922,SeasonTotals!F$2:F$9)),AND(G2922&gt;0.885,F2922&gt;=50,D2922&lt;3)),1,0)</f>
        <v>0</v>
      </c>
      <c r="J2922" s="4">
        <f t="shared" si="182"/>
        <v>0</v>
      </c>
      <c r="K2922" s="5">
        <f t="shared" si="183"/>
        <v>0</v>
      </c>
    </row>
    <row r="2923" spans="1:11" x14ac:dyDescent="0.25">
      <c r="A2923" t="s">
        <v>91</v>
      </c>
      <c r="B2923" t="s">
        <v>24</v>
      </c>
      <c r="C2923">
        <v>1</v>
      </c>
      <c r="D2923">
        <v>2</v>
      </c>
      <c r="E2923">
        <v>24</v>
      </c>
      <c r="F2923">
        <v>58</v>
      </c>
      <c r="G2923" s="1">
        <f t="shared" si="180"/>
        <v>0.92307692307692313</v>
      </c>
      <c r="H2923" s="4">
        <f t="shared" si="181"/>
        <v>1</v>
      </c>
      <c r="I2923" s="5">
        <f>IF(OR(AND(F2923&gt;=50,G2923&gt;SUMIF(SeasonTotals!A$2:A$9,A2923,SeasonTotals!F$2:F$9)),AND(G2923&gt;0.885,F2923&gt;=50,D2923&lt;3)),1,0)</f>
        <v>1</v>
      </c>
      <c r="J2923" s="4">
        <f t="shared" si="182"/>
        <v>0</v>
      </c>
      <c r="K2923" s="5">
        <f t="shared" si="183"/>
        <v>0</v>
      </c>
    </row>
    <row r="2924" spans="1:11" x14ac:dyDescent="0.25">
      <c r="A2924" t="s">
        <v>91</v>
      </c>
      <c r="B2924" t="s">
        <v>24</v>
      </c>
      <c r="C2924">
        <v>1</v>
      </c>
      <c r="D2924">
        <v>3</v>
      </c>
      <c r="E2924">
        <v>19</v>
      </c>
      <c r="F2924">
        <v>64</v>
      </c>
      <c r="G2924" s="1">
        <f t="shared" si="180"/>
        <v>0.86363636363636365</v>
      </c>
      <c r="H2924" s="4">
        <f t="shared" si="181"/>
        <v>0</v>
      </c>
      <c r="I2924" s="5">
        <f>IF(OR(AND(F2924&gt;=50,G2924&gt;SUMIF(SeasonTotals!A$2:A$9,A2924,SeasonTotals!F$2:F$9)),AND(G2924&gt;0.885,F2924&gt;=50,D2924&lt;3)),1,0)</f>
        <v>0</v>
      </c>
      <c r="J2924" s="4">
        <f t="shared" si="182"/>
        <v>0</v>
      </c>
      <c r="K2924" s="5">
        <f t="shared" si="183"/>
        <v>0</v>
      </c>
    </row>
    <row r="2925" spans="1:11" x14ac:dyDescent="0.25">
      <c r="A2925" t="s">
        <v>91</v>
      </c>
      <c r="B2925" t="s">
        <v>24</v>
      </c>
      <c r="C2925">
        <v>1</v>
      </c>
      <c r="D2925">
        <v>4</v>
      </c>
      <c r="E2925">
        <v>5</v>
      </c>
      <c r="F2925">
        <v>24</v>
      </c>
      <c r="G2925" s="1">
        <f t="shared" si="180"/>
        <v>0.55555555555555558</v>
      </c>
      <c r="H2925" s="4">
        <f t="shared" si="181"/>
        <v>0</v>
      </c>
      <c r="I2925" s="5">
        <f>IF(OR(AND(F2925&gt;=50,G2925&gt;SUMIF(SeasonTotals!A$2:A$9,A2925,SeasonTotals!F$2:F$9)),AND(G2925&gt;0.885,F2925&gt;=50,D2925&lt;3)),1,0)</f>
        <v>0</v>
      </c>
      <c r="J2925" s="4">
        <f t="shared" si="182"/>
        <v>1</v>
      </c>
      <c r="K2925" s="5">
        <f t="shared" si="183"/>
        <v>1</v>
      </c>
    </row>
    <row r="2926" spans="1:11" x14ac:dyDescent="0.25">
      <c r="A2926" t="s">
        <v>91</v>
      </c>
      <c r="B2926" t="s">
        <v>24</v>
      </c>
      <c r="C2926">
        <v>1</v>
      </c>
      <c r="D2926">
        <v>2</v>
      </c>
      <c r="E2926">
        <v>32</v>
      </c>
      <c r="F2926">
        <v>60</v>
      </c>
      <c r="G2926" s="1">
        <f t="shared" si="180"/>
        <v>0.94117647058823528</v>
      </c>
      <c r="H2926" s="4">
        <f t="shared" si="181"/>
        <v>1</v>
      </c>
      <c r="I2926" s="5">
        <f>IF(OR(AND(F2926&gt;=50,G2926&gt;SUMIF(SeasonTotals!A$2:A$9,A2926,SeasonTotals!F$2:F$9)),AND(G2926&gt;0.885,F2926&gt;=50,D2926&lt;3)),1,0)</f>
        <v>1</v>
      </c>
      <c r="J2926" s="4">
        <f t="shared" si="182"/>
        <v>0</v>
      </c>
      <c r="K2926" s="5">
        <f t="shared" si="183"/>
        <v>0</v>
      </c>
    </row>
    <row r="2927" spans="1:11" x14ac:dyDescent="0.25">
      <c r="A2927" t="s">
        <v>91</v>
      </c>
      <c r="B2927" t="s">
        <v>24</v>
      </c>
      <c r="C2927">
        <v>1</v>
      </c>
      <c r="D2927">
        <v>3</v>
      </c>
      <c r="E2927">
        <v>26</v>
      </c>
      <c r="F2927">
        <v>58</v>
      </c>
      <c r="G2927" s="1">
        <f t="shared" si="180"/>
        <v>0.89655172413793105</v>
      </c>
      <c r="H2927" s="4">
        <f t="shared" si="181"/>
        <v>0</v>
      </c>
      <c r="I2927" s="5">
        <f>IF(OR(AND(F2927&gt;=50,G2927&gt;SUMIF(SeasonTotals!A$2:A$9,A2927,SeasonTotals!F$2:F$9)),AND(G2927&gt;0.885,F2927&gt;=50,D2927&lt;3)),1,0)</f>
        <v>0</v>
      </c>
      <c r="J2927" s="4">
        <f t="shared" si="182"/>
        <v>0</v>
      </c>
      <c r="K2927" s="5">
        <f t="shared" si="183"/>
        <v>0</v>
      </c>
    </row>
    <row r="2928" spans="1:11" x14ac:dyDescent="0.25">
      <c r="A2928" t="s">
        <v>91</v>
      </c>
      <c r="B2928" t="s">
        <v>25</v>
      </c>
      <c r="C2928">
        <v>1</v>
      </c>
      <c r="D2928">
        <v>3</v>
      </c>
      <c r="E2928">
        <v>25</v>
      </c>
      <c r="F2928">
        <v>60</v>
      </c>
      <c r="G2928" s="1">
        <f t="shared" si="180"/>
        <v>0.8928571428571429</v>
      </c>
      <c r="H2928" s="4">
        <f t="shared" si="181"/>
        <v>0</v>
      </c>
      <c r="I2928" s="5">
        <f>IF(OR(AND(F2928&gt;=50,G2928&gt;SUMIF(SeasonTotals!A$2:A$9,A2928,SeasonTotals!F$2:F$9)),AND(G2928&gt;0.885,F2928&gt;=50,D2928&lt;3)),1,0)</f>
        <v>0</v>
      </c>
      <c r="J2928" s="4">
        <f t="shared" si="182"/>
        <v>0</v>
      </c>
      <c r="K2928" s="5">
        <f t="shared" si="183"/>
        <v>0</v>
      </c>
    </row>
    <row r="2929" spans="1:11" x14ac:dyDescent="0.25">
      <c r="A2929" t="s">
        <v>91</v>
      </c>
      <c r="B2929" t="s">
        <v>25</v>
      </c>
      <c r="C2929">
        <v>1</v>
      </c>
      <c r="D2929">
        <v>6</v>
      </c>
      <c r="E2929">
        <v>33</v>
      </c>
      <c r="F2929">
        <v>59</v>
      </c>
      <c r="G2929" s="1">
        <f t="shared" si="180"/>
        <v>0.84615384615384615</v>
      </c>
      <c r="H2929" s="4">
        <f t="shared" si="181"/>
        <v>0</v>
      </c>
      <c r="I2929" s="5">
        <f>IF(OR(AND(F2929&gt;=50,G2929&gt;SUMIF(SeasonTotals!A$2:A$9,A2929,SeasonTotals!F$2:F$9)),AND(G2929&gt;0.885,F2929&gt;=50,D2929&lt;3)),1,0)</f>
        <v>0</v>
      </c>
      <c r="J2929" s="4">
        <f t="shared" si="182"/>
        <v>1</v>
      </c>
      <c r="K2929" s="5">
        <f t="shared" si="183"/>
        <v>0</v>
      </c>
    </row>
    <row r="2930" spans="1:11" x14ac:dyDescent="0.25">
      <c r="A2930" t="s">
        <v>91</v>
      </c>
      <c r="B2930" t="s">
        <v>25</v>
      </c>
      <c r="C2930">
        <v>1</v>
      </c>
      <c r="D2930">
        <v>2</v>
      </c>
      <c r="E2930">
        <v>23</v>
      </c>
      <c r="F2930">
        <v>58</v>
      </c>
      <c r="G2930" s="1">
        <f t="shared" si="180"/>
        <v>0.92</v>
      </c>
      <c r="H2930" s="4">
        <f t="shared" si="181"/>
        <v>1</v>
      </c>
      <c r="I2930" s="5">
        <f>IF(OR(AND(F2930&gt;=50,G2930&gt;SUMIF(SeasonTotals!A$2:A$9,A2930,SeasonTotals!F$2:F$9)),AND(G2930&gt;0.885,F2930&gt;=50,D2930&lt;3)),1,0)</f>
        <v>1</v>
      </c>
      <c r="J2930" s="4">
        <f t="shared" si="182"/>
        <v>0</v>
      </c>
      <c r="K2930" s="5">
        <f t="shared" si="183"/>
        <v>0</v>
      </c>
    </row>
    <row r="2931" spans="1:11" x14ac:dyDescent="0.25">
      <c r="A2931" t="s">
        <v>91</v>
      </c>
      <c r="B2931" t="s">
        <v>25</v>
      </c>
      <c r="C2931">
        <v>1</v>
      </c>
      <c r="D2931">
        <v>6</v>
      </c>
      <c r="E2931">
        <v>28</v>
      </c>
      <c r="F2931">
        <v>60</v>
      </c>
      <c r="G2931" s="1">
        <f t="shared" si="180"/>
        <v>0.82352941176470584</v>
      </c>
      <c r="H2931" s="4">
        <f t="shared" si="181"/>
        <v>0</v>
      </c>
      <c r="I2931" s="5">
        <f>IF(OR(AND(F2931&gt;=50,G2931&gt;SUMIF(SeasonTotals!A$2:A$9,A2931,SeasonTotals!F$2:F$9)),AND(G2931&gt;0.885,F2931&gt;=50,D2931&lt;3)),1,0)</f>
        <v>0</v>
      </c>
      <c r="J2931" s="4">
        <f t="shared" si="182"/>
        <v>1</v>
      </c>
      <c r="K2931" s="5">
        <f t="shared" si="183"/>
        <v>0</v>
      </c>
    </row>
    <row r="2932" spans="1:11" x14ac:dyDescent="0.25">
      <c r="A2932" t="s">
        <v>91</v>
      </c>
      <c r="B2932" t="s">
        <v>25</v>
      </c>
      <c r="C2932">
        <v>1</v>
      </c>
      <c r="D2932">
        <v>1</v>
      </c>
      <c r="E2932">
        <v>35</v>
      </c>
      <c r="F2932">
        <v>60</v>
      </c>
      <c r="G2932" s="1">
        <f t="shared" si="180"/>
        <v>0.97222222222222221</v>
      </c>
      <c r="H2932" s="4">
        <f t="shared" si="181"/>
        <v>1</v>
      </c>
      <c r="I2932" s="5">
        <f>IF(OR(AND(F2932&gt;=50,G2932&gt;SUMIF(SeasonTotals!A$2:A$9,A2932,SeasonTotals!F$2:F$9)),AND(G2932&gt;0.885,F2932&gt;=50,D2932&lt;3)),1,0)</f>
        <v>1</v>
      </c>
      <c r="J2932" s="4">
        <f t="shared" si="182"/>
        <v>0</v>
      </c>
      <c r="K2932" s="5">
        <f t="shared" si="183"/>
        <v>0</v>
      </c>
    </row>
    <row r="2933" spans="1:11" x14ac:dyDescent="0.25">
      <c r="A2933" t="s">
        <v>91</v>
      </c>
      <c r="B2933" t="s">
        <v>26</v>
      </c>
      <c r="C2933">
        <v>1</v>
      </c>
      <c r="D2933">
        <v>5</v>
      </c>
      <c r="E2933">
        <v>26</v>
      </c>
      <c r="F2933">
        <v>60</v>
      </c>
      <c r="G2933" s="1">
        <f t="shared" si="180"/>
        <v>0.83870967741935487</v>
      </c>
      <c r="H2933" s="4">
        <f t="shared" si="181"/>
        <v>0</v>
      </c>
      <c r="I2933" s="5">
        <f>IF(OR(AND(F2933&gt;=50,G2933&gt;SUMIF(SeasonTotals!A$2:A$9,A2933,SeasonTotals!F$2:F$9)),AND(G2933&gt;0.885,F2933&gt;=50,D2933&lt;3)),1,0)</f>
        <v>0</v>
      </c>
      <c r="J2933" s="4">
        <f t="shared" si="182"/>
        <v>1</v>
      </c>
      <c r="K2933" s="5">
        <f t="shared" si="183"/>
        <v>0</v>
      </c>
    </row>
    <row r="2934" spans="1:11" x14ac:dyDescent="0.25">
      <c r="A2934" t="s">
        <v>91</v>
      </c>
      <c r="B2934" t="s">
        <v>26</v>
      </c>
      <c r="C2934">
        <v>1</v>
      </c>
      <c r="D2934">
        <v>2</v>
      </c>
      <c r="E2934">
        <v>28</v>
      </c>
      <c r="F2934">
        <v>60</v>
      </c>
      <c r="G2934" s="1">
        <f t="shared" si="180"/>
        <v>0.93333333333333335</v>
      </c>
      <c r="H2934" s="4">
        <f t="shared" si="181"/>
        <v>1</v>
      </c>
      <c r="I2934" s="5">
        <f>IF(OR(AND(F2934&gt;=50,G2934&gt;SUMIF(SeasonTotals!A$2:A$9,A2934,SeasonTotals!F$2:F$9)),AND(G2934&gt;0.885,F2934&gt;=50,D2934&lt;3)),1,0)</f>
        <v>1</v>
      </c>
      <c r="J2934" s="4">
        <f t="shared" si="182"/>
        <v>0</v>
      </c>
      <c r="K2934" s="5">
        <f t="shared" si="183"/>
        <v>0</v>
      </c>
    </row>
    <row r="2935" spans="1:11" x14ac:dyDescent="0.25">
      <c r="A2935" t="s">
        <v>91</v>
      </c>
      <c r="B2935" t="s">
        <v>26</v>
      </c>
      <c r="C2935">
        <v>1</v>
      </c>
      <c r="D2935">
        <v>2</v>
      </c>
      <c r="E2935">
        <v>32</v>
      </c>
      <c r="F2935">
        <v>62</v>
      </c>
      <c r="G2935" s="1">
        <f t="shared" si="180"/>
        <v>0.94117647058823528</v>
      </c>
      <c r="H2935" s="4">
        <f t="shared" si="181"/>
        <v>1</v>
      </c>
      <c r="I2935" s="5">
        <f>IF(OR(AND(F2935&gt;=50,G2935&gt;SUMIF(SeasonTotals!A$2:A$9,A2935,SeasonTotals!F$2:F$9)),AND(G2935&gt;0.885,F2935&gt;=50,D2935&lt;3)),1,0)</f>
        <v>1</v>
      </c>
      <c r="J2935" s="4">
        <f t="shared" si="182"/>
        <v>0</v>
      </c>
      <c r="K2935" s="5">
        <f t="shared" si="183"/>
        <v>0</v>
      </c>
    </row>
    <row r="2936" spans="1:11" x14ac:dyDescent="0.25">
      <c r="A2936" t="s">
        <v>91</v>
      </c>
      <c r="B2936" t="s">
        <v>26</v>
      </c>
      <c r="C2936">
        <v>1</v>
      </c>
      <c r="D2936">
        <v>4</v>
      </c>
      <c r="E2936">
        <v>29</v>
      </c>
      <c r="F2936">
        <v>58</v>
      </c>
      <c r="G2936" s="1">
        <f t="shared" si="180"/>
        <v>0.87878787878787878</v>
      </c>
      <c r="H2936" s="4">
        <f t="shared" si="181"/>
        <v>0</v>
      </c>
      <c r="I2936" s="5">
        <f>IF(OR(AND(F2936&gt;=50,G2936&gt;SUMIF(SeasonTotals!A$2:A$9,A2936,SeasonTotals!F$2:F$9)),AND(G2936&gt;0.885,F2936&gt;=50,D2936&lt;3)),1,0)</f>
        <v>0</v>
      </c>
      <c r="J2936" s="4">
        <f t="shared" si="182"/>
        <v>0</v>
      </c>
      <c r="K2936" s="5">
        <f t="shared" si="183"/>
        <v>0</v>
      </c>
    </row>
    <row r="2937" spans="1:11" x14ac:dyDescent="0.25">
      <c r="A2937" t="s">
        <v>91</v>
      </c>
      <c r="B2937" t="s">
        <v>26</v>
      </c>
      <c r="C2937">
        <v>1</v>
      </c>
      <c r="D2937">
        <v>0</v>
      </c>
      <c r="E2937">
        <v>11</v>
      </c>
      <c r="F2937">
        <v>19</v>
      </c>
      <c r="G2937" s="1">
        <f t="shared" si="180"/>
        <v>1</v>
      </c>
      <c r="H2937" s="4">
        <f t="shared" si="181"/>
        <v>0</v>
      </c>
      <c r="I2937" s="5">
        <f>IF(OR(AND(F2937&gt;=50,G2937&gt;SUMIF(SeasonTotals!A$2:A$9,A2937,SeasonTotals!F$2:F$9)),AND(G2937&gt;0.885,F2937&gt;=50,D2937&lt;3)),1,0)</f>
        <v>0</v>
      </c>
      <c r="J2937" s="4">
        <f t="shared" si="182"/>
        <v>0</v>
      </c>
      <c r="K2937" s="5">
        <f t="shared" si="183"/>
        <v>1</v>
      </c>
    </row>
    <row r="2938" spans="1:11" x14ac:dyDescent="0.25">
      <c r="A2938" t="s">
        <v>91</v>
      </c>
      <c r="B2938" t="s">
        <v>26</v>
      </c>
      <c r="C2938">
        <v>1</v>
      </c>
      <c r="D2938">
        <v>6</v>
      </c>
      <c r="E2938">
        <v>27</v>
      </c>
      <c r="F2938">
        <v>46</v>
      </c>
      <c r="G2938" s="1">
        <f t="shared" si="180"/>
        <v>0.81818181818181823</v>
      </c>
      <c r="H2938" s="4">
        <f t="shared" si="181"/>
        <v>0</v>
      </c>
      <c r="I2938" s="5">
        <f>IF(OR(AND(F2938&gt;=50,G2938&gt;SUMIF(SeasonTotals!A$2:A$9,A2938,SeasonTotals!F$2:F$9)),AND(G2938&gt;0.885,F2938&gt;=50,D2938&lt;3)),1,0)</f>
        <v>0</v>
      </c>
      <c r="J2938" s="4">
        <f t="shared" si="182"/>
        <v>1</v>
      </c>
      <c r="K2938" s="5">
        <f t="shared" si="183"/>
        <v>1</v>
      </c>
    </row>
    <row r="2939" spans="1:11" x14ac:dyDescent="0.25">
      <c r="A2939" t="s">
        <v>91</v>
      </c>
      <c r="B2939" t="s">
        <v>26</v>
      </c>
      <c r="C2939">
        <v>1</v>
      </c>
      <c r="D2939">
        <v>1</v>
      </c>
      <c r="E2939">
        <v>20</v>
      </c>
      <c r="F2939">
        <v>60</v>
      </c>
      <c r="G2939" s="1">
        <f t="shared" si="180"/>
        <v>0.95238095238095233</v>
      </c>
      <c r="H2939" s="4">
        <f t="shared" si="181"/>
        <v>1</v>
      </c>
      <c r="I2939" s="5">
        <f>IF(OR(AND(F2939&gt;=50,G2939&gt;SUMIF(SeasonTotals!A$2:A$9,A2939,SeasonTotals!F$2:F$9)),AND(G2939&gt;0.885,F2939&gt;=50,D2939&lt;3)),1,0)</f>
        <v>1</v>
      </c>
      <c r="J2939" s="4">
        <f t="shared" si="182"/>
        <v>0</v>
      </c>
      <c r="K2939" s="5">
        <f t="shared" si="183"/>
        <v>0</v>
      </c>
    </row>
    <row r="2940" spans="1:11" x14ac:dyDescent="0.25">
      <c r="A2940" t="s">
        <v>91</v>
      </c>
      <c r="B2940" t="s">
        <v>26</v>
      </c>
      <c r="C2940">
        <v>1</v>
      </c>
      <c r="D2940">
        <v>3</v>
      </c>
      <c r="E2940">
        <v>26</v>
      </c>
      <c r="F2940">
        <v>60</v>
      </c>
      <c r="G2940" s="1">
        <f t="shared" si="180"/>
        <v>0.89655172413793105</v>
      </c>
      <c r="H2940" s="4">
        <f t="shared" si="181"/>
        <v>0</v>
      </c>
      <c r="I2940" s="5">
        <f>IF(OR(AND(F2940&gt;=50,G2940&gt;SUMIF(SeasonTotals!A$2:A$9,A2940,SeasonTotals!F$2:F$9)),AND(G2940&gt;0.885,F2940&gt;=50,D2940&lt;3)),1,0)</f>
        <v>0</v>
      </c>
      <c r="J2940" s="4">
        <f t="shared" si="182"/>
        <v>0</v>
      </c>
      <c r="K2940" s="5">
        <f t="shared" si="183"/>
        <v>0</v>
      </c>
    </row>
    <row r="2941" spans="1:11" x14ac:dyDescent="0.25">
      <c r="A2941" t="s">
        <v>91</v>
      </c>
      <c r="B2941" t="s">
        <v>26</v>
      </c>
      <c r="C2941">
        <v>1</v>
      </c>
      <c r="D2941">
        <v>2</v>
      </c>
      <c r="E2941">
        <v>22</v>
      </c>
      <c r="F2941">
        <v>59</v>
      </c>
      <c r="G2941" s="1">
        <f t="shared" si="180"/>
        <v>0.91666666666666663</v>
      </c>
      <c r="H2941" s="4">
        <f t="shared" si="181"/>
        <v>1</v>
      </c>
      <c r="I2941" s="5">
        <f>IF(OR(AND(F2941&gt;=50,G2941&gt;SUMIF(SeasonTotals!A$2:A$9,A2941,SeasonTotals!F$2:F$9)),AND(G2941&gt;0.885,F2941&gt;=50,D2941&lt;3)),1,0)</f>
        <v>1</v>
      </c>
      <c r="J2941" s="4">
        <f t="shared" si="182"/>
        <v>0</v>
      </c>
      <c r="K2941" s="5">
        <f t="shared" si="183"/>
        <v>0</v>
      </c>
    </row>
    <row r="2942" spans="1:11" x14ac:dyDescent="0.25">
      <c r="A2942" t="s">
        <v>91</v>
      </c>
      <c r="B2942" t="s">
        <v>26</v>
      </c>
      <c r="C2942">
        <v>1</v>
      </c>
      <c r="D2942">
        <v>2</v>
      </c>
      <c r="E2942">
        <v>31</v>
      </c>
      <c r="F2942">
        <v>59</v>
      </c>
      <c r="G2942" s="1">
        <f t="shared" si="180"/>
        <v>0.93939393939393945</v>
      </c>
      <c r="H2942" s="4">
        <f t="shared" si="181"/>
        <v>1</v>
      </c>
      <c r="I2942" s="5">
        <f>IF(OR(AND(F2942&gt;=50,G2942&gt;SUMIF(SeasonTotals!A$2:A$9,A2942,SeasonTotals!F$2:F$9)),AND(G2942&gt;0.885,F2942&gt;=50,D2942&lt;3)),1,0)</f>
        <v>1</v>
      </c>
      <c r="J2942" s="4">
        <f t="shared" si="182"/>
        <v>0</v>
      </c>
      <c r="K2942" s="5">
        <f t="shared" si="183"/>
        <v>0</v>
      </c>
    </row>
    <row r="2943" spans="1:11" x14ac:dyDescent="0.25">
      <c r="A2943" t="s">
        <v>91</v>
      </c>
      <c r="B2943" t="s">
        <v>26</v>
      </c>
      <c r="C2943">
        <v>1</v>
      </c>
      <c r="D2943">
        <v>3</v>
      </c>
      <c r="E2943">
        <v>24</v>
      </c>
      <c r="F2943">
        <v>60</v>
      </c>
      <c r="G2943" s="1">
        <f t="shared" si="180"/>
        <v>0.88888888888888884</v>
      </c>
      <c r="H2943" s="4">
        <f t="shared" si="181"/>
        <v>0</v>
      </c>
      <c r="I2943" s="5">
        <f>IF(OR(AND(F2943&gt;=50,G2943&gt;SUMIF(SeasonTotals!A$2:A$9,A2943,SeasonTotals!F$2:F$9)),AND(G2943&gt;0.885,F2943&gt;=50,D2943&lt;3)),1,0)</f>
        <v>0</v>
      </c>
      <c r="J2943" s="4">
        <f t="shared" si="182"/>
        <v>0</v>
      </c>
      <c r="K2943" s="5">
        <f t="shared" si="183"/>
        <v>0</v>
      </c>
    </row>
    <row r="2944" spans="1:11" x14ac:dyDescent="0.25">
      <c r="A2944" t="s">
        <v>91</v>
      </c>
      <c r="B2944" t="s">
        <v>26</v>
      </c>
      <c r="C2944">
        <v>1</v>
      </c>
      <c r="D2944">
        <v>3</v>
      </c>
      <c r="E2944">
        <v>20</v>
      </c>
      <c r="F2944">
        <v>58</v>
      </c>
      <c r="G2944" s="1">
        <f t="shared" si="180"/>
        <v>0.86956521739130432</v>
      </c>
      <c r="H2944" s="4">
        <f t="shared" si="181"/>
        <v>0</v>
      </c>
      <c r="I2944" s="5">
        <f>IF(OR(AND(F2944&gt;=50,G2944&gt;SUMIF(SeasonTotals!A$2:A$9,A2944,SeasonTotals!F$2:F$9)),AND(G2944&gt;0.885,F2944&gt;=50,D2944&lt;3)),1,0)</f>
        <v>0</v>
      </c>
      <c r="J2944" s="4">
        <f t="shared" si="182"/>
        <v>0</v>
      </c>
      <c r="K2944" s="5">
        <f t="shared" si="183"/>
        <v>0</v>
      </c>
    </row>
    <row r="2945" spans="1:11" x14ac:dyDescent="0.25">
      <c r="A2945" t="s">
        <v>91</v>
      </c>
      <c r="B2945" t="s">
        <v>26</v>
      </c>
      <c r="C2945">
        <v>1</v>
      </c>
      <c r="D2945">
        <v>0</v>
      </c>
      <c r="E2945">
        <v>18</v>
      </c>
      <c r="F2945">
        <v>60</v>
      </c>
      <c r="G2945" s="1">
        <f t="shared" si="180"/>
        <v>1</v>
      </c>
      <c r="H2945" s="4">
        <f t="shared" si="181"/>
        <v>1</v>
      </c>
      <c r="I2945" s="5">
        <f>IF(OR(AND(F2945&gt;=50,G2945&gt;SUMIF(SeasonTotals!A$2:A$9,A2945,SeasonTotals!F$2:F$9)),AND(G2945&gt;0.885,F2945&gt;=50,D2945&lt;3)),1,0)</f>
        <v>1</v>
      </c>
      <c r="J2945" s="4">
        <f t="shared" si="182"/>
        <v>0</v>
      </c>
      <c r="K2945" s="5">
        <f t="shared" si="183"/>
        <v>0</v>
      </c>
    </row>
    <row r="2946" spans="1:11" x14ac:dyDescent="0.25">
      <c r="A2946" t="s">
        <v>91</v>
      </c>
      <c r="B2946" t="s">
        <v>26</v>
      </c>
      <c r="C2946">
        <v>1</v>
      </c>
      <c r="D2946">
        <v>2</v>
      </c>
      <c r="E2946">
        <v>7</v>
      </c>
      <c r="F2946">
        <v>20</v>
      </c>
      <c r="G2946" s="1">
        <f t="shared" ref="G2946:G3009" si="184">E2946/MAX(1,SUM(D2946:E2946))</f>
        <v>0.77777777777777779</v>
      </c>
      <c r="H2946" s="4">
        <f t="shared" ref="H2946:H3009" si="185">IF(AND(F2946&gt;=50,OR(G2946&gt;0.913,AND(G2946&gt;0.885,D2946&lt;3))),1,0)</f>
        <v>0</v>
      </c>
      <c r="I2946" s="5">
        <f>IF(OR(AND(F2946&gt;=50,G2946&gt;SUMIF(SeasonTotals!A$2:A$9,A2946,SeasonTotals!F$2:F$9)),AND(G2946&gt;0.885,F2946&gt;=50,D2946&lt;3)),1,0)</f>
        <v>0</v>
      </c>
      <c r="J2946" s="4">
        <f t="shared" ref="J2946:J3009" si="186">IF(G2946&lt;0.85,1,0)</f>
        <v>1</v>
      </c>
      <c r="K2946" s="5">
        <f t="shared" ref="K2946:K3009" si="187">IF(F2946&lt;55,1,0)</f>
        <v>1</v>
      </c>
    </row>
    <row r="2947" spans="1:11" x14ac:dyDescent="0.25">
      <c r="A2947" t="s">
        <v>91</v>
      </c>
      <c r="B2947" t="s">
        <v>26</v>
      </c>
      <c r="C2947">
        <v>1</v>
      </c>
      <c r="D2947">
        <v>4</v>
      </c>
      <c r="E2947">
        <v>23</v>
      </c>
      <c r="F2947">
        <v>59</v>
      </c>
      <c r="G2947" s="1">
        <f t="shared" si="184"/>
        <v>0.85185185185185186</v>
      </c>
      <c r="H2947" s="4">
        <f t="shared" si="185"/>
        <v>0</v>
      </c>
      <c r="I2947" s="5">
        <f>IF(OR(AND(F2947&gt;=50,G2947&gt;SUMIF(SeasonTotals!A$2:A$9,A2947,SeasonTotals!F$2:F$9)),AND(G2947&gt;0.885,F2947&gt;=50,D2947&lt;3)),1,0)</f>
        <v>0</v>
      </c>
      <c r="J2947" s="4">
        <f t="shared" si="186"/>
        <v>0</v>
      </c>
      <c r="K2947" s="5">
        <f t="shared" si="187"/>
        <v>0</v>
      </c>
    </row>
    <row r="2948" spans="1:11" x14ac:dyDescent="0.25">
      <c r="A2948" t="s">
        <v>91</v>
      </c>
      <c r="B2948" t="s">
        <v>28</v>
      </c>
      <c r="C2948">
        <v>1</v>
      </c>
      <c r="D2948">
        <v>5</v>
      </c>
      <c r="E2948">
        <v>17</v>
      </c>
      <c r="F2948">
        <v>60</v>
      </c>
      <c r="G2948" s="1">
        <f t="shared" si="184"/>
        <v>0.77272727272727271</v>
      </c>
      <c r="H2948" s="4">
        <f t="shared" si="185"/>
        <v>0</v>
      </c>
      <c r="I2948" s="5">
        <f>IF(OR(AND(F2948&gt;=50,G2948&gt;SUMIF(SeasonTotals!A$2:A$9,A2948,SeasonTotals!F$2:F$9)),AND(G2948&gt;0.885,F2948&gt;=50,D2948&lt;3)),1,0)</f>
        <v>0</v>
      </c>
      <c r="J2948" s="4">
        <f t="shared" si="186"/>
        <v>1</v>
      </c>
      <c r="K2948" s="5">
        <f t="shared" si="187"/>
        <v>0</v>
      </c>
    </row>
    <row r="2949" spans="1:11" x14ac:dyDescent="0.25">
      <c r="A2949" t="s">
        <v>91</v>
      </c>
      <c r="B2949" t="s">
        <v>28</v>
      </c>
      <c r="C2949">
        <v>1</v>
      </c>
      <c r="D2949">
        <v>1</v>
      </c>
      <c r="E2949">
        <v>19</v>
      </c>
      <c r="F2949">
        <v>59</v>
      </c>
      <c r="G2949" s="1">
        <f t="shared" si="184"/>
        <v>0.95</v>
      </c>
      <c r="H2949" s="4">
        <f t="shared" si="185"/>
        <v>1</v>
      </c>
      <c r="I2949" s="5">
        <f>IF(OR(AND(F2949&gt;=50,G2949&gt;SUMIF(SeasonTotals!A$2:A$9,A2949,SeasonTotals!F$2:F$9)),AND(G2949&gt;0.885,F2949&gt;=50,D2949&lt;3)),1,0)</f>
        <v>1</v>
      </c>
      <c r="J2949" s="4">
        <f t="shared" si="186"/>
        <v>0</v>
      </c>
      <c r="K2949" s="5">
        <f t="shared" si="187"/>
        <v>0</v>
      </c>
    </row>
    <row r="2950" spans="1:11" x14ac:dyDescent="0.25">
      <c r="A2950" t="s">
        <v>91</v>
      </c>
      <c r="B2950" t="s">
        <v>28</v>
      </c>
      <c r="C2950">
        <v>1</v>
      </c>
      <c r="D2950">
        <v>2</v>
      </c>
      <c r="E2950">
        <v>23</v>
      </c>
      <c r="F2950">
        <v>65</v>
      </c>
      <c r="G2950" s="1">
        <f t="shared" si="184"/>
        <v>0.92</v>
      </c>
      <c r="H2950" s="4">
        <f t="shared" si="185"/>
        <v>1</v>
      </c>
      <c r="I2950" s="5">
        <f>IF(OR(AND(F2950&gt;=50,G2950&gt;SUMIF(SeasonTotals!A$2:A$9,A2950,SeasonTotals!F$2:F$9)),AND(G2950&gt;0.885,F2950&gt;=50,D2950&lt;3)),1,0)</f>
        <v>1</v>
      </c>
      <c r="J2950" s="4">
        <f t="shared" si="186"/>
        <v>0</v>
      </c>
      <c r="K2950" s="5">
        <f t="shared" si="187"/>
        <v>0</v>
      </c>
    </row>
    <row r="2951" spans="1:11" x14ac:dyDescent="0.25">
      <c r="A2951" t="s">
        <v>91</v>
      </c>
      <c r="B2951" t="s">
        <v>28</v>
      </c>
      <c r="C2951">
        <v>1</v>
      </c>
      <c r="D2951">
        <v>5</v>
      </c>
      <c r="E2951">
        <v>22</v>
      </c>
      <c r="F2951">
        <v>59</v>
      </c>
      <c r="G2951" s="1">
        <f t="shared" si="184"/>
        <v>0.81481481481481477</v>
      </c>
      <c r="H2951" s="4">
        <f t="shared" si="185"/>
        <v>0</v>
      </c>
      <c r="I2951" s="5">
        <f>IF(OR(AND(F2951&gt;=50,G2951&gt;SUMIF(SeasonTotals!A$2:A$9,A2951,SeasonTotals!F$2:F$9)),AND(G2951&gt;0.885,F2951&gt;=50,D2951&lt;3)),1,0)</f>
        <v>0</v>
      </c>
      <c r="J2951" s="4">
        <f t="shared" si="186"/>
        <v>1</v>
      </c>
      <c r="K2951" s="5">
        <f t="shared" si="187"/>
        <v>0</v>
      </c>
    </row>
    <row r="2952" spans="1:11" x14ac:dyDescent="0.25">
      <c r="A2952" t="s">
        <v>91</v>
      </c>
      <c r="B2952" t="s">
        <v>28</v>
      </c>
      <c r="C2952">
        <v>1</v>
      </c>
      <c r="D2952">
        <v>3</v>
      </c>
      <c r="E2952">
        <v>23</v>
      </c>
      <c r="F2952">
        <v>60</v>
      </c>
      <c r="G2952" s="1">
        <f t="shared" si="184"/>
        <v>0.88461538461538458</v>
      </c>
      <c r="H2952" s="4">
        <f t="shared" si="185"/>
        <v>0</v>
      </c>
      <c r="I2952" s="5">
        <f>IF(OR(AND(F2952&gt;=50,G2952&gt;SUMIF(SeasonTotals!A$2:A$9,A2952,SeasonTotals!F$2:F$9)),AND(G2952&gt;0.885,F2952&gt;=50,D2952&lt;3)),1,0)</f>
        <v>0</v>
      </c>
      <c r="J2952" s="4">
        <f t="shared" si="186"/>
        <v>0</v>
      </c>
      <c r="K2952" s="5">
        <f t="shared" si="187"/>
        <v>0</v>
      </c>
    </row>
    <row r="2953" spans="1:11" x14ac:dyDescent="0.25">
      <c r="A2953" t="s">
        <v>91</v>
      </c>
      <c r="B2953" t="s">
        <v>28</v>
      </c>
      <c r="C2953">
        <v>1</v>
      </c>
      <c r="D2953">
        <v>4</v>
      </c>
      <c r="E2953">
        <v>22</v>
      </c>
      <c r="F2953">
        <v>58</v>
      </c>
      <c r="G2953" s="1">
        <f t="shared" si="184"/>
        <v>0.84615384615384615</v>
      </c>
      <c r="H2953" s="4">
        <f t="shared" si="185"/>
        <v>0</v>
      </c>
      <c r="I2953" s="5">
        <f>IF(OR(AND(F2953&gt;=50,G2953&gt;SUMIF(SeasonTotals!A$2:A$9,A2953,SeasonTotals!F$2:F$9)),AND(G2953&gt;0.885,F2953&gt;=50,D2953&lt;3)),1,0)</f>
        <v>0</v>
      </c>
      <c r="J2953" s="4">
        <f t="shared" si="186"/>
        <v>1</v>
      </c>
      <c r="K2953" s="5">
        <f t="shared" si="187"/>
        <v>0</v>
      </c>
    </row>
    <row r="2954" spans="1:11" x14ac:dyDescent="0.25">
      <c r="A2954" t="s">
        <v>91</v>
      </c>
      <c r="B2954" t="s">
        <v>28</v>
      </c>
      <c r="C2954">
        <v>1</v>
      </c>
      <c r="D2954">
        <v>4</v>
      </c>
      <c r="E2954">
        <v>26</v>
      </c>
      <c r="F2954">
        <v>60</v>
      </c>
      <c r="G2954" s="1">
        <f t="shared" si="184"/>
        <v>0.8666666666666667</v>
      </c>
      <c r="H2954" s="4">
        <f t="shared" si="185"/>
        <v>0</v>
      </c>
      <c r="I2954" s="5">
        <f>IF(OR(AND(F2954&gt;=50,G2954&gt;SUMIF(SeasonTotals!A$2:A$9,A2954,SeasonTotals!F$2:F$9)),AND(G2954&gt;0.885,F2954&gt;=50,D2954&lt;3)),1,0)</f>
        <v>0</v>
      </c>
      <c r="J2954" s="4">
        <f t="shared" si="186"/>
        <v>0</v>
      </c>
      <c r="K2954" s="5">
        <f t="shared" si="187"/>
        <v>0</v>
      </c>
    </row>
    <row r="2955" spans="1:11" x14ac:dyDescent="0.25">
      <c r="A2955" t="s">
        <v>91</v>
      </c>
      <c r="B2955" t="s">
        <v>28</v>
      </c>
      <c r="C2955">
        <v>1</v>
      </c>
      <c r="D2955">
        <v>3</v>
      </c>
      <c r="E2955">
        <v>29</v>
      </c>
      <c r="F2955">
        <v>64</v>
      </c>
      <c r="G2955" s="1">
        <f t="shared" si="184"/>
        <v>0.90625</v>
      </c>
      <c r="H2955" s="4">
        <f t="shared" si="185"/>
        <v>0</v>
      </c>
      <c r="I2955" s="5">
        <f>IF(OR(AND(F2955&gt;=50,G2955&gt;SUMIF(SeasonTotals!A$2:A$9,A2955,SeasonTotals!F$2:F$9)),AND(G2955&gt;0.885,F2955&gt;=50,D2955&lt;3)),1,0)</f>
        <v>0</v>
      </c>
      <c r="J2955" s="4">
        <f t="shared" si="186"/>
        <v>0</v>
      </c>
      <c r="K2955" s="5">
        <f t="shared" si="187"/>
        <v>0</v>
      </c>
    </row>
    <row r="2956" spans="1:11" x14ac:dyDescent="0.25">
      <c r="A2956" t="s">
        <v>91</v>
      </c>
      <c r="B2956" t="s">
        <v>28</v>
      </c>
      <c r="C2956">
        <v>1</v>
      </c>
      <c r="D2956">
        <v>4</v>
      </c>
      <c r="E2956">
        <v>35</v>
      </c>
      <c r="F2956">
        <v>60</v>
      </c>
      <c r="G2956" s="1">
        <f t="shared" si="184"/>
        <v>0.89743589743589747</v>
      </c>
      <c r="H2956" s="4">
        <f t="shared" si="185"/>
        <v>0</v>
      </c>
      <c r="I2956" s="5">
        <f>IF(OR(AND(F2956&gt;=50,G2956&gt;SUMIF(SeasonTotals!A$2:A$9,A2956,SeasonTotals!F$2:F$9)),AND(G2956&gt;0.885,F2956&gt;=50,D2956&lt;3)),1,0)</f>
        <v>0</v>
      </c>
      <c r="J2956" s="4">
        <f t="shared" si="186"/>
        <v>0</v>
      </c>
      <c r="K2956" s="5">
        <f t="shared" si="187"/>
        <v>0</v>
      </c>
    </row>
    <row r="2957" spans="1:11" x14ac:dyDescent="0.25">
      <c r="A2957" t="s">
        <v>91</v>
      </c>
      <c r="B2957" t="s">
        <v>28</v>
      </c>
      <c r="C2957">
        <v>1</v>
      </c>
      <c r="D2957">
        <v>1</v>
      </c>
      <c r="E2957">
        <v>19</v>
      </c>
      <c r="F2957">
        <v>58</v>
      </c>
      <c r="G2957" s="1">
        <f t="shared" si="184"/>
        <v>0.95</v>
      </c>
      <c r="H2957" s="4">
        <f t="shared" si="185"/>
        <v>1</v>
      </c>
      <c r="I2957" s="5">
        <f>IF(OR(AND(F2957&gt;=50,G2957&gt;SUMIF(SeasonTotals!A$2:A$9,A2957,SeasonTotals!F$2:F$9)),AND(G2957&gt;0.885,F2957&gt;=50,D2957&lt;3)),1,0)</f>
        <v>1</v>
      </c>
      <c r="J2957" s="4">
        <f t="shared" si="186"/>
        <v>0</v>
      </c>
      <c r="K2957" s="5">
        <f t="shared" si="187"/>
        <v>0</v>
      </c>
    </row>
    <row r="2958" spans="1:11" x14ac:dyDescent="0.25">
      <c r="A2958" t="s">
        <v>91</v>
      </c>
      <c r="B2958" t="s">
        <v>28</v>
      </c>
      <c r="C2958">
        <v>1</v>
      </c>
      <c r="D2958">
        <v>3</v>
      </c>
      <c r="E2958">
        <v>54</v>
      </c>
      <c r="F2958">
        <v>62</v>
      </c>
      <c r="G2958" s="1">
        <f t="shared" si="184"/>
        <v>0.94736842105263153</v>
      </c>
      <c r="H2958" s="4">
        <f t="shared" si="185"/>
        <v>1</v>
      </c>
      <c r="I2958" s="5">
        <f>IF(OR(AND(F2958&gt;=50,G2958&gt;SUMIF(SeasonTotals!A$2:A$9,A2958,SeasonTotals!F$2:F$9)),AND(G2958&gt;0.885,F2958&gt;=50,D2958&lt;3)),1,0)</f>
        <v>1</v>
      </c>
      <c r="J2958" s="4">
        <f t="shared" si="186"/>
        <v>0</v>
      </c>
      <c r="K2958" s="5">
        <f t="shared" si="187"/>
        <v>0</v>
      </c>
    </row>
    <row r="2959" spans="1:11" x14ac:dyDescent="0.25">
      <c r="A2959" t="s">
        <v>91</v>
      </c>
      <c r="B2959" t="s">
        <v>28</v>
      </c>
      <c r="C2959">
        <v>1</v>
      </c>
      <c r="D2959">
        <v>3</v>
      </c>
      <c r="E2959">
        <v>32</v>
      </c>
      <c r="F2959">
        <v>62</v>
      </c>
      <c r="G2959" s="1">
        <f t="shared" si="184"/>
        <v>0.91428571428571426</v>
      </c>
      <c r="H2959" s="4">
        <f t="shared" si="185"/>
        <v>1</v>
      </c>
      <c r="I2959" s="5">
        <f>IF(OR(AND(F2959&gt;=50,G2959&gt;SUMIF(SeasonTotals!A$2:A$9,A2959,SeasonTotals!F$2:F$9)),AND(G2959&gt;0.885,F2959&gt;=50,D2959&lt;3)),1,0)</f>
        <v>1</v>
      </c>
      <c r="J2959" s="4">
        <f t="shared" si="186"/>
        <v>0</v>
      </c>
      <c r="K2959" s="5">
        <f t="shared" si="187"/>
        <v>0</v>
      </c>
    </row>
    <row r="2960" spans="1:11" x14ac:dyDescent="0.25">
      <c r="A2960" t="s">
        <v>91</v>
      </c>
      <c r="B2960" t="s">
        <v>28</v>
      </c>
      <c r="C2960">
        <v>1</v>
      </c>
      <c r="D2960">
        <v>1</v>
      </c>
      <c r="E2960">
        <v>33</v>
      </c>
      <c r="F2960">
        <v>59</v>
      </c>
      <c r="G2960" s="1">
        <f t="shared" si="184"/>
        <v>0.97058823529411764</v>
      </c>
      <c r="H2960" s="4">
        <f t="shared" si="185"/>
        <v>1</v>
      </c>
      <c r="I2960" s="5">
        <f>IF(OR(AND(F2960&gt;=50,G2960&gt;SUMIF(SeasonTotals!A$2:A$9,A2960,SeasonTotals!F$2:F$9)),AND(G2960&gt;0.885,F2960&gt;=50,D2960&lt;3)),1,0)</f>
        <v>1</v>
      </c>
      <c r="J2960" s="4">
        <f t="shared" si="186"/>
        <v>0</v>
      </c>
      <c r="K2960" s="5">
        <f t="shared" si="187"/>
        <v>0</v>
      </c>
    </row>
    <row r="2961" spans="1:11" x14ac:dyDescent="0.25">
      <c r="A2961" t="s">
        <v>91</v>
      </c>
      <c r="B2961" t="s">
        <v>28</v>
      </c>
      <c r="C2961">
        <v>1</v>
      </c>
      <c r="D2961">
        <v>4</v>
      </c>
      <c r="E2961">
        <v>28</v>
      </c>
      <c r="F2961">
        <v>60</v>
      </c>
      <c r="G2961" s="1">
        <f t="shared" si="184"/>
        <v>0.875</v>
      </c>
      <c r="H2961" s="4">
        <f t="shared" si="185"/>
        <v>0</v>
      </c>
      <c r="I2961" s="5">
        <f>IF(OR(AND(F2961&gt;=50,G2961&gt;SUMIF(SeasonTotals!A$2:A$9,A2961,SeasonTotals!F$2:F$9)),AND(G2961&gt;0.885,F2961&gt;=50,D2961&lt;3)),1,0)</f>
        <v>0</v>
      </c>
      <c r="J2961" s="4">
        <f t="shared" si="186"/>
        <v>0</v>
      </c>
      <c r="K2961" s="5">
        <f t="shared" si="187"/>
        <v>0</v>
      </c>
    </row>
    <row r="2962" spans="1:11" x14ac:dyDescent="0.25">
      <c r="A2962" t="s">
        <v>91</v>
      </c>
      <c r="B2962" t="s">
        <v>28</v>
      </c>
      <c r="C2962">
        <v>1</v>
      </c>
      <c r="D2962">
        <v>4</v>
      </c>
      <c r="E2962">
        <v>20</v>
      </c>
      <c r="F2962">
        <v>59</v>
      </c>
      <c r="G2962" s="1">
        <f t="shared" si="184"/>
        <v>0.83333333333333337</v>
      </c>
      <c r="H2962" s="4">
        <f t="shared" si="185"/>
        <v>0</v>
      </c>
      <c r="I2962" s="5">
        <f>IF(OR(AND(F2962&gt;=50,G2962&gt;SUMIF(SeasonTotals!A$2:A$9,A2962,SeasonTotals!F$2:F$9)),AND(G2962&gt;0.885,F2962&gt;=50,D2962&lt;3)),1,0)</f>
        <v>0</v>
      </c>
      <c r="J2962" s="4">
        <f t="shared" si="186"/>
        <v>1</v>
      </c>
      <c r="K2962" s="5">
        <f t="shared" si="187"/>
        <v>0</v>
      </c>
    </row>
    <row r="2963" spans="1:11" x14ac:dyDescent="0.25">
      <c r="A2963" t="s">
        <v>91</v>
      </c>
      <c r="B2963" t="s">
        <v>28</v>
      </c>
      <c r="C2963">
        <v>1</v>
      </c>
      <c r="D2963">
        <v>2</v>
      </c>
      <c r="E2963">
        <v>24</v>
      </c>
      <c r="F2963">
        <v>59</v>
      </c>
      <c r="G2963" s="1">
        <f t="shared" si="184"/>
        <v>0.92307692307692313</v>
      </c>
      <c r="H2963" s="4">
        <f t="shared" si="185"/>
        <v>1</v>
      </c>
      <c r="I2963" s="5">
        <f>IF(OR(AND(F2963&gt;=50,G2963&gt;SUMIF(SeasonTotals!A$2:A$9,A2963,SeasonTotals!F$2:F$9)),AND(G2963&gt;0.885,F2963&gt;=50,D2963&lt;3)),1,0)</f>
        <v>1</v>
      </c>
      <c r="J2963" s="4">
        <f t="shared" si="186"/>
        <v>0</v>
      </c>
      <c r="K2963" s="5">
        <f t="shared" si="187"/>
        <v>0</v>
      </c>
    </row>
    <row r="2964" spans="1:11" x14ac:dyDescent="0.25">
      <c r="A2964" t="s">
        <v>91</v>
      </c>
      <c r="B2964" t="s">
        <v>28</v>
      </c>
      <c r="C2964">
        <v>1</v>
      </c>
      <c r="D2964">
        <v>0</v>
      </c>
      <c r="E2964">
        <v>17</v>
      </c>
      <c r="F2964">
        <v>65</v>
      </c>
      <c r="G2964" s="1">
        <f t="shared" si="184"/>
        <v>1</v>
      </c>
      <c r="H2964" s="4">
        <f t="shared" si="185"/>
        <v>1</v>
      </c>
      <c r="I2964" s="5">
        <f>IF(OR(AND(F2964&gt;=50,G2964&gt;SUMIF(SeasonTotals!A$2:A$9,A2964,SeasonTotals!F$2:F$9)),AND(G2964&gt;0.885,F2964&gt;=50,D2964&lt;3)),1,0)</f>
        <v>1</v>
      </c>
      <c r="J2964" s="4">
        <f t="shared" si="186"/>
        <v>0</v>
      </c>
      <c r="K2964" s="5">
        <f t="shared" si="187"/>
        <v>0</v>
      </c>
    </row>
    <row r="2965" spans="1:11" x14ac:dyDescent="0.25">
      <c r="A2965" t="s">
        <v>91</v>
      </c>
      <c r="B2965" t="s">
        <v>28</v>
      </c>
      <c r="C2965">
        <v>1</v>
      </c>
      <c r="D2965">
        <v>6</v>
      </c>
      <c r="E2965">
        <v>23</v>
      </c>
      <c r="F2965">
        <v>60</v>
      </c>
      <c r="G2965" s="1">
        <f t="shared" si="184"/>
        <v>0.7931034482758621</v>
      </c>
      <c r="H2965" s="4">
        <f t="shared" si="185"/>
        <v>0</v>
      </c>
      <c r="I2965" s="5">
        <f>IF(OR(AND(F2965&gt;=50,G2965&gt;SUMIF(SeasonTotals!A$2:A$9,A2965,SeasonTotals!F$2:F$9)),AND(G2965&gt;0.885,F2965&gt;=50,D2965&lt;3)),1,0)</f>
        <v>0</v>
      </c>
      <c r="J2965" s="4">
        <f t="shared" si="186"/>
        <v>1</v>
      </c>
      <c r="K2965" s="5">
        <f t="shared" si="187"/>
        <v>0</v>
      </c>
    </row>
    <row r="2966" spans="1:11" x14ac:dyDescent="0.25">
      <c r="A2966" t="s">
        <v>91</v>
      </c>
      <c r="B2966" t="s">
        <v>28</v>
      </c>
      <c r="C2966">
        <v>1</v>
      </c>
      <c r="D2966">
        <v>2</v>
      </c>
      <c r="E2966">
        <v>25</v>
      </c>
      <c r="F2966">
        <v>59</v>
      </c>
      <c r="G2966" s="1">
        <f t="shared" si="184"/>
        <v>0.92592592592592593</v>
      </c>
      <c r="H2966" s="4">
        <f t="shared" si="185"/>
        <v>1</v>
      </c>
      <c r="I2966" s="5">
        <f>IF(OR(AND(F2966&gt;=50,G2966&gt;SUMIF(SeasonTotals!A$2:A$9,A2966,SeasonTotals!F$2:F$9)),AND(G2966&gt;0.885,F2966&gt;=50,D2966&lt;3)),1,0)</f>
        <v>1</v>
      </c>
      <c r="J2966" s="4">
        <f t="shared" si="186"/>
        <v>0</v>
      </c>
      <c r="K2966" s="5">
        <f t="shared" si="187"/>
        <v>0</v>
      </c>
    </row>
    <row r="2967" spans="1:11" x14ac:dyDescent="0.25">
      <c r="A2967" t="s">
        <v>91</v>
      </c>
      <c r="B2967" t="s">
        <v>28</v>
      </c>
      <c r="C2967">
        <v>1</v>
      </c>
      <c r="D2967">
        <v>1</v>
      </c>
      <c r="E2967">
        <v>35</v>
      </c>
      <c r="F2967">
        <v>64</v>
      </c>
      <c r="G2967" s="1">
        <f t="shared" si="184"/>
        <v>0.97222222222222221</v>
      </c>
      <c r="H2967" s="4">
        <f t="shared" si="185"/>
        <v>1</v>
      </c>
      <c r="I2967" s="5">
        <f>IF(OR(AND(F2967&gt;=50,G2967&gt;SUMIF(SeasonTotals!A$2:A$9,A2967,SeasonTotals!F$2:F$9)),AND(G2967&gt;0.885,F2967&gt;=50,D2967&lt;3)),1,0)</f>
        <v>1</v>
      </c>
      <c r="J2967" s="4">
        <f t="shared" si="186"/>
        <v>0</v>
      </c>
      <c r="K2967" s="5">
        <f t="shared" si="187"/>
        <v>0</v>
      </c>
    </row>
    <row r="2968" spans="1:11" x14ac:dyDescent="0.25">
      <c r="A2968" t="s">
        <v>91</v>
      </c>
      <c r="B2968" t="s">
        <v>28</v>
      </c>
      <c r="C2968">
        <v>1</v>
      </c>
      <c r="D2968">
        <v>0</v>
      </c>
      <c r="E2968">
        <v>27</v>
      </c>
      <c r="F2968">
        <v>60</v>
      </c>
      <c r="G2968" s="1">
        <f t="shared" si="184"/>
        <v>1</v>
      </c>
      <c r="H2968" s="4">
        <f t="shared" si="185"/>
        <v>1</v>
      </c>
      <c r="I2968" s="5">
        <f>IF(OR(AND(F2968&gt;=50,G2968&gt;SUMIF(SeasonTotals!A$2:A$9,A2968,SeasonTotals!F$2:F$9)),AND(G2968&gt;0.885,F2968&gt;=50,D2968&lt;3)),1,0)</f>
        <v>1</v>
      </c>
      <c r="J2968" s="4">
        <f t="shared" si="186"/>
        <v>0</v>
      </c>
      <c r="K2968" s="5">
        <f t="shared" si="187"/>
        <v>0</v>
      </c>
    </row>
    <row r="2969" spans="1:11" x14ac:dyDescent="0.25">
      <c r="A2969" t="s">
        <v>91</v>
      </c>
      <c r="B2969" t="s">
        <v>28</v>
      </c>
      <c r="C2969">
        <v>1</v>
      </c>
      <c r="D2969">
        <v>2</v>
      </c>
      <c r="E2969">
        <v>25</v>
      </c>
      <c r="F2969">
        <v>58</v>
      </c>
      <c r="G2969" s="1">
        <f t="shared" si="184"/>
        <v>0.92592592592592593</v>
      </c>
      <c r="H2969" s="4">
        <f t="shared" si="185"/>
        <v>1</v>
      </c>
      <c r="I2969" s="5">
        <f>IF(OR(AND(F2969&gt;=50,G2969&gt;SUMIF(SeasonTotals!A$2:A$9,A2969,SeasonTotals!F$2:F$9)),AND(G2969&gt;0.885,F2969&gt;=50,D2969&lt;3)),1,0)</f>
        <v>1</v>
      </c>
      <c r="J2969" s="4">
        <f t="shared" si="186"/>
        <v>0</v>
      </c>
      <c r="K2969" s="5">
        <f t="shared" si="187"/>
        <v>0</v>
      </c>
    </row>
    <row r="2970" spans="1:11" x14ac:dyDescent="0.25">
      <c r="A2970" t="s">
        <v>91</v>
      </c>
      <c r="B2970" t="s">
        <v>28</v>
      </c>
      <c r="C2970">
        <v>1</v>
      </c>
      <c r="D2970">
        <v>2</v>
      </c>
      <c r="E2970">
        <v>38</v>
      </c>
      <c r="F2970">
        <v>59</v>
      </c>
      <c r="G2970" s="1">
        <f t="shared" si="184"/>
        <v>0.95</v>
      </c>
      <c r="H2970" s="4">
        <f t="shared" si="185"/>
        <v>1</v>
      </c>
      <c r="I2970" s="5">
        <f>IF(OR(AND(F2970&gt;=50,G2970&gt;SUMIF(SeasonTotals!A$2:A$9,A2970,SeasonTotals!F$2:F$9)),AND(G2970&gt;0.885,F2970&gt;=50,D2970&lt;3)),1,0)</f>
        <v>1</v>
      </c>
      <c r="J2970" s="4">
        <f t="shared" si="186"/>
        <v>0</v>
      </c>
      <c r="K2970" s="5">
        <f t="shared" si="187"/>
        <v>0</v>
      </c>
    </row>
    <row r="2971" spans="1:11" x14ac:dyDescent="0.25">
      <c r="A2971" t="s">
        <v>91</v>
      </c>
      <c r="B2971" t="s">
        <v>28</v>
      </c>
      <c r="C2971">
        <v>1</v>
      </c>
      <c r="D2971">
        <v>4</v>
      </c>
      <c r="E2971">
        <v>13</v>
      </c>
      <c r="F2971">
        <v>32</v>
      </c>
      <c r="G2971" s="1">
        <f t="shared" si="184"/>
        <v>0.76470588235294112</v>
      </c>
      <c r="H2971" s="4">
        <f t="shared" si="185"/>
        <v>0</v>
      </c>
      <c r="I2971" s="5">
        <f>IF(OR(AND(F2971&gt;=50,G2971&gt;SUMIF(SeasonTotals!A$2:A$9,A2971,SeasonTotals!F$2:F$9)),AND(G2971&gt;0.885,F2971&gt;=50,D2971&lt;3)),1,0)</f>
        <v>0</v>
      </c>
      <c r="J2971" s="4">
        <f t="shared" si="186"/>
        <v>1</v>
      </c>
      <c r="K2971" s="5">
        <f t="shared" si="187"/>
        <v>1</v>
      </c>
    </row>
    <row r="2972" spans="1:11" x14ac:dyDescent="0.25">
      <c r="A2972" t="s">
        <v>91</v>
      </c>
      <c r="B2972" t="s">
        <v>28</v>
      </c>
      <c r="C2972">
        <v>1</v>
      </c>
      <c r="D2972">
        <v>3</v>
      </c>
      <c r="E2972">
        <v>23</v>
      </c>
      <c r="F2972">
        <v>59</v>
      </c>
      <c r="G2972" s="1">
        <f t="shared" si="184"/>
        <v>0.88461538461538458</v>
      </c>
      <c r="H2972" s="4">
        <f t="shared" si="185"/>
        <v>0</v>
      </c>
      <c r="I2972" s="5">
        <f>IF(OR(AND(F2972&gt;=50,G2972&gt;SUMIF(SeasonTotals!A$2:A$9,A2972,SeasonTotals!F$2:F$9)),AND(G2972&gt;0.885,F2972&gt;=50,D2972&lt;3)),1,0)</f>
        <v>0</v>
      </c>
      <c r="J2972" s="4">
        <f t="shared" si="186"/>
        <v>0</v>
      </c>
      <c r="K2972" s="5">
        <f t="shared" si="187"/>
        <v>0</v>
      </c>
    </row>
    <row r="2973" spans="1:11" x14ac:dyDescent="0.25">
      <c r="A2973" t="s">
        <v>91</v>
      </c>
      <c r="B2973" t="s">
        <v>28</v>
      </c>
      <c r="C2973">
        <v>1</v>
      </c>
      <c r="D2973">
        <v>2</v>
      </c>
      <c r="E2973">
        <v>5</v>
      </c>
      <c r="F2973">
        <v>23</v>
      </c>
      <c r="G2973" s="1">
        <f t="shared" si="184"/>
        <v>0.7142857142857143</v>
      </c>
      <c r="H2973" s="4">
        <f t="shared" si="185"/>
        <v>0</v>
      </c>
      <c r="I2973" s="5">
        <f>IF(OR(AND(F2973&gt;=50,G2973&gt;SUMIF(SeasonTotals!A$2:A$9,A2973,SeasonTotals!F$2:F$9)),AND(G2973&gt;0.885,F2973&gt;=50,D2973&lt;3)),1,0)</f>
        <v>0</v>
      </c>
      <c r="J2973" s="4">
        <f t="shared" si="186"/>
        <v>1</v>
      </c>
      <c r="K2973" s="5">
        <f t="shared" si="187"/>
        <v>1</v>
      </c>
    </row>
    <row r="2974" spans="1:11" x14ac:dyDescent="0.25">
      <c r="A2974" t="s">
        <v>91</v>
      </c>
      <c r="B2974" t="s">
        <v>28</v>
      </c>
      <c r="C2974">
        <v>1</v>
      </c>
      <c r="D2974">
        <v>2</v>
      </c>
      <c r="E2974">
        <v>30</v>
      </c>
      <c r="F2974">
        <v>58</v>
      </c>
      <c r="G2974" s="1">
        <f t="shared" si="184"/>
        <v>0.9375</v>
      </c>
      <c r="H2974" s="4">
        <f t="shared" si="185"/>
        <v>1</v>
      </c>
      <c r="I2974" s="5">
        <f>IF(OR(AND(F2974&gt;=50,G2974&gt;SUMIF(SeasonTotals!A$2:A$9,A2974,SeasonTotals!F$2:F$9)),AND(G2974&gt;0.885,F2974&gt;=50,D2974&lt;3)),1,0)</f>
        <v>1</v>
      </c>
      <c r="J2974" s="4">
        <f t="shared" si="186"/>
        <v>0</v>
      </c>
      <c r="K2974" s="5">
        <f t="shared" si="187"/>
        <v>0</v>
      </c>
    </row>
    <row r="2975" spans="1:11" x14ac:dyDescent="0.25">
      <c r="A2975" t="s">
        <v>91</v>
      </c>
      <c r="B2975" t="s">
        <v>28</v>
      </c>
      <c r="C2975">
        <v>1</v>
      </c>
      <c r="D2975">
        <v>3</v>
      </c>
      <c r="E2975">
        <v>1</v>
      </c>
      <c r="F2975">
        <v>11</v>
      </c>
      <c r="G2975" s="1">
        <f t="shared" si="184"/>
        <v>0.25</v>
      </c>
      <c r="H2975" s="4">
        <f t="shared" si="185"/>
        <v>0</v>
      </c>
      <c r="I2975" s="5">
        <f>IF(OR(AND(F2975&gt;=50,G2975&gt;SUMIF(SeasonTotals!A$2:A$9,A2975,SeasonTotals!F$2:F$9)),AND(G2975&gt;0.885,F2975&gt;=50,D2975&lt;3)),1,0)</f>
        <v>0</v>
      </c>
      <c r="J2975" s="4">
        <f t="shared" si="186"/>
        <v>1</v>
      </c>
      <c r="K2975" s="5">
        <f t="shared" si="187"/>
        <v>1</v>
      </c>
    </row>
    <row r="2976" spans="1:11" x14ac:dyDescent="0.25">
      <c r="A2976" t="s">
        <v>91</v>
      </c>
      <c r="B2976" t="s">
        <v>28</v>
      </c>
      <c r="C2976">
        <v>1</v>
      </c>
      <c r="D2976">
        <v>0</v>
      </c>
      <c r="E2976">
        <v>22</v>
      </c>
      <c r="F2976">
        <v>60</v>
      </c>
      <c r="G2976" s="1">
        <f t="shared" si="184"/>
        <v>1</v>
      </c>
      <c r="H2976" s="4">
        <f t="shared" si="185"/>
        <v>1</v>
      </c>
      <c r="I2976" s="5">
        <f>IF(OR(AND(F2976&gt;=50,G2976&gt;SUMIF(SeasonTotals!A$2:A$9,A2976,SeasonTotals!F$2:F$9)),AND(G2976&gt;0.885,F2976&gt;=50,D2976&lt;3)),1,0)</f>
        <v>1</v>
      </c>
      <c r="J2976" s="4">
        <f t="shared" si="186"/>
        <v>0</v>
      </c>
      <c r="K2976" s="5">
        <f t="shared" si="187"/>
        <v>0</v>
      </c>
    </row>
    <row r="2977" spans="1:11" x14ac:dyDescent="0.25">
      <c r="A2977" t="s">
        <v>91</v>
      </c>
      <c r="B2977" t="s">
        <v>28</v>
      </c>
      <c r="C2977">
        <v>1</v>
      </c>
      <c r="D2977">
        <v>3</v>
      </c>
      <c r="E2977">
        <v>18</v>
      </c>
      <c r="F2977">
        <v>59</v>
      </c>
      <c r="G2977" s="1">
        <f t="shared" si="184"/>
        <v>0.8571428571428571</v>
      </c>
      <c r="H2977" s="4">
        <f t="shared" si="185"/>
        <v>0</v>
      </c>
      <c r="I2977" s="5">
        <f>IF(OR(AND(F2977&gt;=50,G2977&gt;SUMIF(SeasonTotals!A$2:A$9,A2977,SeasonTotals!F$2:F$9)),AND(G2977&gt;0.885,F2977&gt;=50,D2977&lt;3)),1,0)</f>
        <v>0</v>
      </c>
      <c r="J2977" s="4">
        <f t="shared" si="186"/>
        <v>0</v>
      </c>
      <c r="K2977" s="5">
        <f t="shared" si="187"/>
        <v>0</v>
      </c>
    </row>
    <row r="2978" spans="1:11" x14ac:dyDescent="0.25">
      <c r="A2978" t="s">
        <v>91</v>
      </c>
      <c r="B2978" t="s">
        <v>28</v>
      </c>
      <c r="C2978">
        <v>1</v>
      </c>
      <c r="D2978">
        <v>6</v>
      </c>
      <c r="E2978">
        <v>35</v>
      </c>
      <c r="F2978">
        <v>60</v>
      </c>
      <c r="G2978" s="1">
        <f t="shared" si="184"/>
        <v>0.85365853658536583</v>
      </c>
      <c r="H2978" s="4">
        <f t="shared" si="185"/>
        <v>0</v>
      </c>
      <c r="I2978" s="5">
        <f>IF(OR(AND(F2978&gt;=50,G2978&gt;SUMIF(SeasonTotals!A$2:A$9,A2978,SeasonTotals!F$2:F$9)),AND(G2978&gt;0.885,F2978&gt;=50,D2978&lt;3)),1,0)</f>
        <v>0</v>
      </c>
      <c r="J2978" s="4">
        <f t="shared" si="186"/>
        <v>0</v>
      </c>
      <c r="K2978" s="5">
        <f t="shared" si="187"/>
        <v>0</v>
      </c>
    </row>
    <row r="2979" spans="1:11" x14ac:dyDescent="0.25">
      <c r="A2979" t="s">
        <v>91</v>
      </c>
      <c r="B2979" t="s">
        <v>28</v>
      </c>
      <c r="C2979">
        <v>1</v>
      </c>
      <c r="D2979">
        <v>2</v>
      </c>
      <c r="E2979">
        <v>42</v>
      </c>
      <c r="F2979">
        <v>62</v>
      </c>
      <c r="G2979" s="1">
        <f t="shared" si="184"/>
        <v>0.95454545454545459</v>
      </c>
      <c r="H2979" s="4">
        <f t="shared" si="185"/>
        <v>1</v>
      </c>
      <c r="I2979" s="5">
        <f>IF(OR(AND(F2979&gt;=50,G2979&gt;SUMIF(SeasonTotals!A$2:A$9,A2979,SeasonTotals!F$2:F$9)),AND(G2979&gt;0.885,F2979&gt;=50,D2979&lt;3)),1,0)</f>
        <v>1</v>
      </c>
      <c r="J2979" s="4">
        <f t="shared" si="186"/>
        <v>0</v>
      </c>
      <c r="K2979" s="5">
        <f t="shared" si="187"/>
        <v>0</v>
      </c>
    </row>
    <row r="2980" spans="1:11" x14ac:dyDescent="0.25">
      <c r="A2980" t="s">
        <v>91</v>
      </c>
      <c r="B2980" t="s">
        <v>28</v>
      </c>
      <c r="C2980">
        <v>1</v>
      </c>
      <c r="D2980">
        <v>4</v>
      </c>
      <c r="E2980">
        <v>28</v>
      </c>
      <c r="F2980">
        <v>57</v>
      </c>
      <c r="G2980" s="1">
        <f t="shared" si="184"/>
        <v>0.875</v>
      </c>
      <c r="H2980" s="4">
        <f t="shared" si="185"/>
        <v>0</v>
      </c>
      <c r="I2980" s="5">
        <f>IF(OR(AND(F2980&gt;=50,G2980&gt;SUMIF(SeasonTotals!A$2:A$9,A2980,SeasonTotals!F$2:F$9)),AND(G2980&gt;0.885,F2980&gt;=50,D2980&lt;3)),1,0)</f>
        <v>0</v>
      </c>
      <c r="J2980" s="4">
        <f t="shared" si="186"/>
        <v>0</v>
      </c>
      <c r="K2980" s="5">
        <f t="shared" si="187"/>
        <v>0</v>
      </c>
    </row>
    <row r="2981" spans="1:11" x14ac:dyDescent="0.25">
      <c r="A2981" t="s">
        <v>91</v>
      </c>
      <c r="B2981" t="s">
        <v>96</v>
      </c>
      <c r="C2981">
        <v>1</v>
      </c>
      <c r="D2981">
        <v>2</v>
      </c>
      <c r="E2981">
        <v>28</v>
      </c>
      <c r="F2981">
        <v>62</v>
      </c>
      <c r="G2981" s="1">
        <f t="shared" si="184"/>
        <v>0.93333333333333335</v>
      </c>
      <c r="H2981" s="4">
        <f t="shared" si="185"/>
        <v>1</v>
      </c>
      <c r="I2981" s="5">
        <f>IF(OR(AND(F2981&gt;=50,G2981&gt;SUMIF(SeasonTotals!A$2:A$9,A2981,SeasonTotals!F$2:F$9)),AND(G2981&gt;0.885,F2981&gt;=50,D2981&lt;3)),1,0)</f>
        <v>1</v>
      </c>
      <c r="J2981" s="4">
        <f t="shared" si="186"/>
        <v>0</v>
      </c>
      <c r="K2981" s="5">
        <f t="shared" si="187"/>
        <v>0</v>
      </c>
    </row>
    <row r="2982" spans="1:11" x14ac:dyDescent="0.25">
      <c r="A2982" t="s">
        <v>91</v>
      </c>
      <c r="B2982" t="s">
        <v>96</v>
      </c>
      <c r="C2982">
        <v>1</v>
      </c>
      <c r="D2982">
        <v>0</v>
      </c>
      <c r="E2982">
        <v>31</v>
      </c>
      <c r="F2982">
        <v>59</v>
      </c>
      <c r="G2982" s="1">
        <f t="shared" si="184"/>
        <v>1</v>
      </c>
      <c r="H2982" s="4">
        <f t="shared" si="185"/>
        <v>1</v>
      </c>
      <c r="I2982" s="5">
        <f>IF(OR(AND(F2982&gt;=50,G2982&gt;SUMIF(SeasonTotals!A$2:A$9,A2982,SeasonTotals!F$2:F$9)),AND(G2982&gt;0.885,F2982&gt;=50,D2982&lt;3)),1,0)</f>
        <v>1</v>
      </c>
      <c r="J2982" s="4">
        <f t="shared" si="186"/>
        <v>0</v>
      </c>
      <c r="K2982" s="5">
        <f t="shared" si="187"/>
        <v>0</v>
      </c>
    </row>
    <row r="2983" spans="1:11" x14ac:dyDescent="0.25">
      <c r="A2983" t="s">
        <v>91</v>
      </c>
      <c r="B2983" t="s">
        <v>29</v>
      </c>
      <c r="C2983">
        <v>1</v>
      </c>
      <c r="D2983">
        <v>1</v>
      </c>
      <c r="E2983">
        <v>35</v>
      </c>
      <c r="F2983">
        <v>65</v>
      </c>
      <c r="G2983" s="1">
        <f t="shared" si="184"/>
        <v>0.97222222222222221</v>
      </c>
      <c r="H2983" s="4">
        <f t="shared" si="185"/>
        <v>1</v>
      </c>
      <c r="I2983" s="5">
        <f>IF(OR(AND(F2983&gt;=50,G2983&gt;SUMIF(SeasonTotals!A$2:A$9,A2983,SeasonTotals!F$2:F$9)),AND(G2983&gt;0.885,F2983&gt;=50,D2983&lt;3)),1,0)</f>
        <v>1</v>
      </c>
      <c r="J2983" s="4">
        <f t="shared" si="186"/>
        <v>0</v>
      </c>
      <c r="K2983" s="5">
        <f t="shared" si="187"/>
        <v>0</v>
      </c>
    </row>
    <row r="2984" spans="1:11" x14ac:dyDescent="0.25">
      <c r="A2984" t="s">
        <v>91</v>
      </c>
      <c r="B2984" t="s">
        <v>29</v>
      </c>
      <c r="C2984">
        <v>1</v>
      </c>
      <c r="D2984">
        <v>2</v>
      </c>
      <c r="E2984">
        <v>32</v>
      </c>
      <c r="F2984">
        <v>58</v>
      </c>
      <c r="G2984" s="1">
        <f t="shared" si="184"/>
        <v>0.94117647058823528</v>
      </c>
      <c r="H2984" s="4">
        <f t="shared" si="185"/>
        <v>1</v>
      </c>
      <c r="I2984" s="5">
        <f>IF(OR(AND(F2984&gt;=50,G2984&gt;SUMIF(SeasonTotals!A$2:A$9,A2984,SeasonTotals!F$2:F$9)),AND(G2984&gt;0.885,F2984&gt;=50,D2984&lt;3)),1,0)</f>
        <v>1</v>
      </c>
      <c r="J2984" s="4">
        <f t="shared" si="186"/>
        <v>0</v>
      </c>
      <c r="K2984" s="5">
        <f t="shared" si="187"/>
        <v>0</v>
      </c>
    </row>
    <row r="2985" spans="1:11" x14ac:dyDescent="0.25">
      <c r="A2985" t="s">
        <v>91</v>
      </c>
      <c r="B2985" t="s">
        <v>29</v>
      </c>
      <c r="C2985">
        <v>1</v>
      </c>
      <c r="D2985">
        <v>3</v>
      </c>
      <c r="E2985">
        <v>19</v>
      </c>
      <c r="F2985">
        <v>65</v>
      </c>
      <c r="G2985" s="1">
        <f t="shared" si="184"/>
        <v>0.86363636363636365</v>
      </c>
      <c r="H2985" s="4">
        <f t="shared" si="185"/>
        <v>0</v>
      </c>
      <c r="I2985" s="5">
        <f>IF(OR(AND(F2985&gt;=50,G2985&gt;SUMIF(SeasonTotals!A$2:A$9,A2985,SeasonTotals!F$2:F$9)),AND(G2985&gt;0.885,F2985&gt;=50,D2985&lt;3)),1,0)</f>
        <v>0</v>
      </c>
      <c r="J2985" s="4">
        <f t="shared" si="186"/>
        <v>0</v>
      </c>
      <c r="K2985" s="5">
        <f t="shared" si="187"/>
        <v>0</v>
      </c>
    </row>
    <row r="2986" spans="1:11" x14ac:dyDescent="0.25">
      <c r="A2986" t="s">
        <v>91</v>
      </c>
      <c r="B2986" t="s">
        <v>29</v>
      </c>
      <c r="C2986">
        <v>1</v>
      </c>
      <c r="D2986">
        <v>1</v>
      </c>
      <c r="E2986">
        <v>24</v>
      </c>
      <c r="F2986">
        <v>64</v>
      </c>
      <c r="G2986" s="1">
        <f t="shared" si="184"/>
        <v>0.96</v>
      </c>
      <c r="H2986" s="4">
        <f t="shared" si="185"/>
        <v>1</v>
      </c>
      <c r="I2986" s="5">
        <f>IF(OR(AND(F2986&gt;=50,G2986&gt;SUMIF(SeasonTotals!A$2:A$9,A2986,SeasonTotals!F$2:F$9)),AND(G2986&gt;0.885,F2986&gt;=50,D2986&lt;3)),1,0)</f>
        <v>1</v>
      </c>
      <c r="J2986" s="4">
        <f t="shared" si="186"/>
        <v>0</v>
      </c>
      <c r="K2986" s="5">
        <f t="shared" si="187"/>
        <v>0</v>
      </c>
    </row>
    <row r="2987" spans="1:11" x14ac:dyDescent="0.25">
      <c r="A2987" t="s">
        <v>91</v>
      </c>
      <c r="B2987" t="s">
        <v>29</v>
      </c>
      <c r="C2987">
        <v>1</v>
      </c>
      <c r="D2987">
        <v>2</v>
      </c>
      <c r="E2987">
        <v>21</v>
      </c>
      <c r="F2987">
        <v>60</v>
      </c>
      <c r="G2987" s="1">
        <f t="shared" si="184"/>
        <v>0.91304347826086951</v>
      </c>
      <c r="H2987" s="4">
        <f t="shared" si="185"/>
        <v>1</v>
      </c>
      <c r="I2987" s="5">
        <f>IF(OR(AND(F2987&gt;=50,G2987&gt;SUMIF(SeasonTotals!A$2:A$9,A2987,SeasonTotals!F$2:F$9)),AND(G2987&gt;0.885,F2987&gt;=50,D2987&lt;3)),1,0)</f>
        <v>1</v>
      </c>
      <c r="J2987" s="4">
        <f t="shared" si="186"/>
        <v>0</v>
      </c>
      <c r="K2987" s="5">
        <f t="shared" si="187"/>
        <v>0</v>
      </c>
    </row>
    <row r="2988" spans="1:11" x14ac:dyDescent="0.25">
      <c r="A2988" t="s">
        <v>91</v>
      </c>
      <c r="B2988" t="s">
        <v>29</v>
      </c>
      <c r="C2988">
        <v>1</v>
      </c>
      <c r="D2988">
        <v>2</v>
      </c>
      <c r="E2988">
        <v>16</v>
      </c>
      <c r="F2988">
        <v>59</v>
      </c>
      <c r="G2988" s="1">
        <f t="shared" si="184"/>
        <v>0.88888888888888884</v>
      </c>
      <c r="H2988" s="4">
        <f t="shared" si="185"/>
        <v>1</v>
      </c>
      <c r="I2988" s="5">
        <f>IF(OR(AND(F2988&gt;=50,G2988&gt;SUMIF(SeasonTotals!A$2:A$9,A2988,SeasonTotals!F$2:F$9)),AND(G2988&gt;0.885,F2988&gt;=50,D2988&lt;3)),1,0)</f>
        <v>1</v>
      </c>
      <c r="J2988" s="4">
        <f t="shared" si="186"/>
        <v>0</v>
      </c>
      <c r="K2988" s="5">
        <f t="shared" si="187"/>
        <v>0</v>
      </c>
    </row>
    <row r="2989" spans="1:11" x14ac:dyDescent="0.25">
      <c r="A2989" t="s">
        <v>91</v>
      </c>
      <c r="B2989" t="s">
        <v>29</v>
      </c>
      <c r="C2989">
        <v>1</v>
      </c>
      <c r="D2989">
        <v>3</v>
      </c>
      <c r="E2989">
        <v>11</v>
      </c>
      <c r="F2989">
        <v>29</v>
      </c>
      <c r="G2989" s="1">
        <f t="shared" si="184"/>
        <v>0.7857142857142857</v>
      </c>
      <c r="H2989" s="4">
        <f t="shared" si="185"/>
        <v>0</v>
      </c>
      <c r="I2989" s="5">
        <f>IF(OR(AND(F2989&gt;=50,G2989&gt;SUMIF(SeasonTotals!A$2:A$9,A2989,SeasonTotals!F$2:F$9)),AND(G2989&gt;0.885,F2989&gt;=50,D2989&lt;3)),1,0)</f>
        <v>0</v>
      </c>
      <c r="J2989" s="4">
        <f t="shared" si="186"/>
        <v>1</v>
      </c>
      <c r="K2989" s="5">
        <f t="shared" si="187"/>
        <v>1</v>
      </c>
    </row>
    <row r="2990" spans="1:11" x14ac:dyDescent="0.25">
      <c r="A2990" t="s">
        <v>91</v>
      </c>
      <c r="B2990" t="s">
        <v>29</v>
      </c>
      <c r="C2990">
        <v>1</v>
      </c>
      <c r="D2990">
        <v>1</v>
      </c>
      <c r="E2990">
        <v>29</v>
      </c>
      <c r="F2990">
        <v>60</v>
      </c>
      <c r="G2990" s="1">
        <f t="shared" si="184"/>
        <v>0.96666666666666667</v>
      </c>
      <c r="H2990" s="4">
        <f t="shared" si="185"/>
        <v>1</v>
      </c>
      <c r="I2990" s="5">
        <f>IF(OR(AND(F2990&gt;=50,G2990&gt;SUMIF(SeasonTotals!A$2:A$9,A2990,SeasonTotals!F$2:F$9)),AND(G2990&gt;0.885,F2990&gt;=50,D2990&lt;3)),1,0)</f>
        <v>1</v>
      </c>
      <c r="J2990" s="4">
        <f t="shared" si="186"/>
        <v>0</v>
      </c>
      <c r="K2990" s="5">
        <f t="shared" si="187"/>
        <v>0</v>
      </c>
    </row>
    <row r="2991" spans="1:11" x14ac:dyDescent="0.25">
      <c r="A2991" t="s">
        <v>91</v>
      </c>
      <c r="B2991" t="s">
        <v>29</v>
      </c>
      <c r="C2991">
        <v>1</v>
      </c>
      <c r="D2991">
        <v>2</v>
      </c>
      <c r="E2991">
        <v>25</v>
      </c>
      <c r="F2991">
        <v>65</v>
      </c>
      <c r="G2991" s="1">
        <f t="shared" si="184"/>
        <v>0.92592592592592593</v>
      </c>
      <c r="H2991" s="4">
        <f t="shared" si="185"/>
        <v>1</v>
      </c>
      <c r="I2991" s="5">
        <f>IF(OR(AND(F2991&gt;=50,G2991&gt;SUMIF(SeasonTotals!A$2:A$9,A2991,SeasonTotals!F$2:F$9)),AND(G2991&gt;0.885,F2991&gt;=50,D2991&lt;3)),1,0)</f>
        <v>1</v>
      </c>
      <c r="J2991" s="4">
        <f t="shared" si="186"/>
        <v>0</v>
      </c>
      <c r="K2991" s="5">
        <f t="shared" si="187"/>
        <v>0</v>
      </c>
    </row>
    <row r="2992" spans="1:11" x14ac:dyDescent="0.25">
      <c r="A2992" t="s">
        <v>91</v>
      </c>
      <c r="B2992" t="s">
        <v>29</v>
      </c>
      <c r="C2992">
        <v>1</v>
      </c>
      <c r="D2992">
        <v>2</v>
      </c>
      <c r="E2992">
        <v>34</v>
      </c>
      <c r="F2992">
        <v>60</v>
      </c>
      <c r="G2992" s="1">
        <f t="shared" si="184"/>
        <v>0.94444444444444442</v>
      </c>
      <c r="H2992" s="4">
        <f t="shared" si="185"/>
        <v>1</v>
      </c>
      <c r="I2992" s="5">
        <f>IF(OR(AND(F2992&gt;=50,G2992&gt;SUMIF(SeasonTotals!A$2:A$9,A2992,SeasonTotals!F$2:F$9)),AND(G2992&gt;0.885,F2992&gt;=50,D2992&lt;3)),1,0)</f>
        <v>1</v>
      </c>
      <c r="J2992" s="4">
        <f t="shared" si="186"/>
        <v>0</v>
      </c>
      <c r="K2992" s="5">
        <f t="shared" si="187"/>
        <v>0</v>
      </c>
    </row>
    <row r="2993" spans="1:11" x14ac:dyDescent="0.25">
      <c r="A2993" t="s">
        <v>91</v>
      </c>
      <c r="B2993" t="s">
        <v>29</v>
      </c>
      <c r="C2993">
        <v>1</v>
      </c>
      <c r="D2993">
        <v>3</v>
      </c>
      <c r="E2993">
        <v>28</v>
      </c>
      <c r="F2993">
        <v>59</v>
      </c>
      <c r="G2993" s="1">
        <f t="shared" si="184"/>
        <v>0.90322580645161288</v>
      </c>
      <c r="H2993" s="4">
        <f t="shared" si="185"/>
        <v>0</v>
      </c>
      <c r="I2993" s="5">
        <f>IF(OR(AND(F2993&gt;=50,G2993&gt;SUMIF(SeasonTotals!A$2:A$9,A2993,SeasonTotals!F$2:F$9)),AND(G2993&gt;0.885,F2993&gt;=50,D2993&lt;3)),1,0)</f>
        <v>0</v>
      </c>
      <c r="J2993" s="4">
        <f t="shared" si="186"/>
        <v>0</v>
      </c>
      <c r="K2993" s="5">
        <f t="shared" si="187"/>
        <v>0</v>
      </c>
    </row>
    <row r="2994" spans="1:11" x14ac:dyDescent="0.25">
      <c r="A2994" t="s">
        <v>91</v>
      </c>
      <c r="B2994" t="s">
        <v>29</v>
      </c>
      <c r="C2994">
        <v>1</v>
      </c>
      <c r="D2994">
        <v>4</v>
      </c>
      <c r="E2994">
        <v>25</v>
      </c>
      <c r="F2994">
        <v>57</v>
      </c>
      <c r="G2994" s="1">
        <f t="shared" si="184"/>
        <v>0.86206896551724133</v>
      </c>
      <c r="H2994" s="4">
        <f t="shared" si="185"/>
        <v>0</v>
      </c>
      <c r="I2994" s="5">
        <f>IF(OR(AND(F2994&gt;=50,G2994&gt;SUMIF(SeasonTotals!A$2:A$9,A2994,SeasonTotals!F$2:F$9)),AND(G2994&gt;0.885,F2994&gt;=50,D2994&lt;3)),1,0)</f>
        <v>0</v>
      </c>
      <c r="J2994" s="4">
        <f t="shared" si="186"/>
        <v>0</v>
      </c>
      <c r="K2994" s="5">
        <f t="shared" si="187"/>
        <v>0</v>
      </c>
    </row>
    <row r="2995" spans="1:11" x14ac:dyDescent="0.25">
      <c r="A2995" t="s">
        <v>91</v>
      </c>
      <c r="B2995" t="s">
        <v>29</v>
      </c>
      <c r="C2995">
        <v>1</v>
      </c>
      <c r="D2995">
        <v>3</v>
      </c>
      <c r="E2995">
        <v>28</v>
      </c>
      <c r="F2995">
        <v>59</v>
      </c>
      <c r="G2995" s="1">
        <f t="shared" si="184"/>
        <v>0.90322580645161288</v>
      </c>
      <c r="H2995" s="4">
        <f t="shared" si="185"/>
        <v>0</v>
      </c>
      <c r="I2995" s="5">
        <f>IF(OR(AND(F2995&gt;=50,G2995&gt;SUMIF(SeasonTotals!A$2:A$9,A2995,SeasonTotals!F$2:F$9)),AND(G2995&gt;0.885,F2995&gt;=50,D2995&lt;3)),1,0)</f>
        <v>0</v>
      </c>
      <c r="J2995" s="4">
        <f t="shared" si="186"/>
        <v>0</v>
      </c>
      <c r="K2995" s="5">
        <f t="shared" si="187"/>
        <v>0</v>
      </c>
    </row>
    <row r="2996" spans="1:11" x14ac:dyDescent="0.25">
      <c r="A2996" t="s">
        <v>91</v>
      </c>
      <c r="B2996" t="s">
        <v>29</v>
      </c>
      <c r="C2996">
        <v>1</v>
      </c>
      <c r="D2996">
        <v>6</v>
      </c>
      <c r="E2996">
        <v>21</v>
      </c>
      <c r="F2996">
        <v>60</v>
      </c>
      <c r="G2996" s="1">
        <f t="shared" si="184"/>
        <v>0.77777777777777779</v>
      </c>
      <c r="H2996" s="4">
        <f t="shared" si="185"/>
        <v>0</v>
      </c>
      <c r="I2996" s="5">
        <f>IF(OR(AND(F2996&gt;=50,G2996&gt;SUMIF(SeasonTotals!A$2:A$9,A2996,SeasonTotals!F$2:F$9)),AND(G2996&gt;0.885,F2996&gt;=50,D2996&lt;3)),1,0)</f>
        <v>0</v>
      </c>
      <c r="J2996" s="4">
        <f t="shared" si="186"/>
        <v>1</v>
      </c>
      <c r="K2996" s="5">
        <f t="shared" si="187"/>
        <v>0</v>
      </c>
    </row>
    <row r="2997" spans="1:11" x14ac:dyDescent="0.25">
      <c r="A2997" t="s">
        <v>91</v>
      </c>
      <c r="B2997" t="s">
        <v>29</v>
      </c>
      <c r="C2997">
        <v>1</v>
      </c>
      <c r="D2997">
        <v>3</v>
      </c>
      <c r="E2997">
        <v>22</v>
      </c>
      <c r="F2997">
        <v>58</v>
      </c>
      <c r="G2997" s="1">
        <f t="shared" si="184"/>
        <v>0.88</v>
      </c>
      <c r="H2997" s="4">
        <f t="shared" si="185"/>
        <v>0</v>
      </c>
      <c r="I2997" s="5">
        <f>IF(OR(AND(F2997&gt;=50,G2997&gt;SUMIF(SeasonTotals!A$2:A$9,A2997,SeasonTotals!F$2:F$9)),AND(G2997&gt;0.885,F2997&gt;=50,D2997&lt;3)),1,0)</f>
        <v>0</v>
      </c>
      <c r="J2997" s="4">
        <f t="shared" si="186"/>
        <v>0</v>
      </c>
      <c r="K2997" s="5">
        <f t="shared" si="187"/>
        <v>0</v>
      </c>
    </row>
    <row r="2998" spans="1:11" x14ac:dyDescent="0.25">
      <c r="A2998" t="s">
        <v>91</v>
      </c>
      <c r="B2998" t="s">
        <v>29</v>
      </c>
      <c r="C2998">
        <v>1</v>
      </c>
      <c r="D2998">
        <v>4</v>
      </c>
      <c r="E2998">
        <v>21</v>
      </c>
      <c r="F2998">
        <v>40</v>
      </c>
      <c r="G2998" s="1">
        <f t="shared" si="184"/>
        <v>0.84</v>
      </c>
      <c r="H2998" s="4">
        <f t="shared" si="185"/>
        <v>0</v>
      </c>
      <c r="I2998" s="5">
        <f>IF(OR(AND(F2998&gt;=50,G2998&gt;SUMIF(SeasonTotals!A$2:A$9,A2998,SeasonTotals!F$2:F$9)),AND(G2998&gt;0.885,F2998&gt;=50,D2998&lt;3)),1,0)</f>
        <v>0</v>
      </c>
      <c r="J2998" s="4">
        <f t="shared" si="186"/>
        <v>1</v>
      </c>
      <c r="K2998" s="5">
        <f t="shared" si="187"/>
        <v>1</v>
      </c>
    </row>
    <row r="2999" spans="1:11" x14ac:dyDescent="0.25">
      <c r="A2999" t="s">
        <v>91</v>
      </c>
      <c r="B2999" t="s">
        <v>32</v>
      </c>
      <c r="C2999">
        <v>1</v>
      </c>
      <c r="D2999">
        <v>3</v>
      </c>
      <c r="E2999">
        <v>27</v>
      </c>
      <c r="F2999">
        <v>60</v>
      </c>
      <c r="G2999" s="1">
        <f t="shared" si="184"/>
        <v>0.9</v>
      </c>
      <c r="H2999" s="4">
        <f t="shared" si="185"/>
        <v>0</v>
      </c>
      <c r="I2999" s="5">
        <f>IF(OR(AND(F2999&gt;=50,G2999&gt;SUMIF(SeasonTotals!A$2:A$9,A2999,SeasonTotals!F$2:F$9)),AND(G2999&gt;0.885,F2999&gt;=50,D2999&lt;3)),1,0)</f>
        <v>0</v>
      </c>
      <c r="J2999" s="4">
        <f t="shared" si="186"/>
        <v>0</v>
      </c>
      <c r="K2999" s="5">
        <f t="shared" si="187"/>
        <v>0</v>
      </c>
    </row>
    <row r="3000" spans="1:11" x14ac:dyDescent="0.25">
      <c r="A3000" t="s">
        <v>91</v>
      </c>
      <c r="B3000" t="s">
        <v>32</v>
      </c>
      <c r="C3000">
        <v>1</v>
      </c>
      <c r="D3000">
        <v>1</v>
      </c>
      <c r="E3000">
        <v>35</v>
      </c>
      <c r="F3000">
        <v>63</v>
      </c>
      <c r="G3000" s="1">
        <f t="shared" si="184"/>
        <v>0.97222222222222221</v>
      </c>
      <c r="H3000" s="4">
        <f t="shared" si="185"/>
        <v>1</v>
      </c>
      <c r="I3000" s="5">
        <f>IF(OR(AND(F3000&gt;=50,G3000&gt;SUMIF(SeasonTotals!A$2:A$9,A3000,SeasonTotals!F$2:F$9)),AND(G3000&gt;0.885,F3000&gt;=50,D3000&lt;3)),1,0)</f>
        <v>1</v>
      </c>
      <c r="J3000" s="4">
        <f t="shared" si="186"/>
        <v>0</v>
      </c>
      <c r="K3000" s="5">
        <f t="shared" si="187"/>
        <v>0</v>
      </c>
    </row>
    <row r="3001" spans="1:11" x14ac:dyDescent="0.25">
      <c r="A3001" t="s">
        <v>91</v>
      </c>
      <c r="B3001" t="s">
        <v>32</v>
      </c>
      <c r="C3001">
        <v>1</v>
      </c>
      <c r="D3001">
        <v>1</v>
      </c>
      <c r="E3001">
        <v>33</v>
      </c>
      <c r="F3001">
        <v>60</v>
      </c>
      <c r="G3001" s="1">
        <f t="shared" si="184"/>
        <v>0.97058823529411764</v>
      </c>
      <c r="H3001" s="4">
        <f t="shared" si="185"/>
        <v>1</v>
      </c>
      <c r="I3001" s="5">
        <f>IF(OR(AND(F3001&gt;=50,G3001&gt;SUMIF(SeasonTotals!A$2:A$9,A3001,SeasonTotals!F$2:F$9)),AND(G3001&gt;0.885,F3001&gt;=50,D3001&lt;3)),1,0)</f>
        <v>1</v>
      </c>
      <c r="J3001" s="4">
        <f t="shared" si="186"/>
        <v>0</v>
      </c>
      <c r="K3001" s="5">
        <f t="shared" si="187"/>
        <v>0</v>
      </c>
    </row>
    <row r="3002" spans="1:11" x14ac:dyDescent="0.25">
      <c r="A3002" t="s">
        <v>91</v>
      </c>
      <c r="B3002" t="s">
        <v>32</v>
      </c>
      <c r="C3002">
        <v>1</v>
      </c>
      <c r="D3002">
        <v>4</v>
      </c>
      <c r="E3002">
        <v>22</v>
      </c>
      <c r="F3002">
        <v>59</v>
      </c>
      <c r="G3002" s="1">
        <f t="shared" si="184"/>
        <v>0.84615384615384615</v>
      </c>
      <c r="H3002" s="4">
        <f t="shared" si="185"/>
        <v>0</v>
      </c>
      <c r="I3002" s="5">
        <f>IF(OR(AND(F3002&gt;=50,G3002&gt;SUMIF(SeasonTotals!A$2:A$9,A3002,SeasonTotals!F$2:F$9)),AND(G3002&gt;0.885,F3002&gt;=50,D3002&lt;3)),1,0)</f>
        <v>0</v>
      </c>
      <c r="J3002" s="4">
        <f t="shared" si="186"/>
        <v>1</v>
      </c>
      <c r="K3002" s="5">
        <f t="shared" si="187"/>
        <v>0</v>
      </c>
    </row>
    <row r="3003" spans="1:11" x14ac:dyDescent="0.25">
      <c r="A3003" t="s">
        <v>91</v>
      </c>
      <c r="B3003" t="s">
        <v>32</v>
      </c>
      <c r="C3003">
        <v>1</v>
      </c>
      <c r="D3003">
        <v>5</v>
      </c>
      <c r="E3003">
        <v>33</v>
      </c>
      <c r="F3003">
        <v>59</v>
      </c>
      <c r="G3003" s="1">
        <f t="shared" si="184"/>
        <v>0.86842105263157898</v>
      </c>
      <c r="H3003" s="4">
        <f t="shared" si="185"/>
        <v>0</v>
      </c>
      <c r="I3003" s="5">
        <f>IF(OR(AND(F3003&gt;=50,G3003&gt;SUMIF(SeasonTotals!A$2:A$9,A3003,SeasonTotals!F$2:F$9)),AND(G3003&gt;0.885,F3003&gt;=50,D3003&lt;3)),1,0)</f>
        <v>0</v>
      </c>
      <c r="J3003" s="4">
        <f t="shared" si="186"/>
        <v>0</v>
      </c>
      <c r="K3003" s="5">
        <f t="shared" si="187"/>
        <v>0</v>
      </c>
    </row>
    <row r="3004" spans="1:11" x14ac:dyDescent="0.25">
      <c r="A3004" t="s">
        <v>91</v>
      </c>
      <c r="B3004" t="s">
        <v>32</v>
      </c>
      <c r="C3004">
        <v>1</v>
      </c>
      <c r="D3004">
        <v>2</v>
      </c>
      <c r="E3004">
        <v>30</v>
      </c>
      <c r="F3004">
        <v>63</v>
      </c>
      <c r="G3004" s="1">
        <f t="shared" si="184"/>
        <v>0.9375</v>
      </c>
      <c r="H3004" s="4">
        <f t="shared" si="185"/>
        <v>1</v>
      </c>
      <c r="I3004" s="5">
        <f>IF(OR(AND(F3004&gt;=50,G3004&gt;SUMIF(SeasonTotals!A$2:A$9,A3004,SeasonTotals!F$2:F$9)),AND(G3004&gt;0.885,F3004&gt;=50,D3004&lt;3)),1,0)</f>
        <v>1</v>
      </c>
      <c r="J3004" s="4">
        <f t="shared" si="186"/>
        <v>0</v>
      </c>
      <c r="K3004" s="5">
        <f t="shared" si="187"/>
        <v>0</v>
      </c>
    </row>
    <row r="3005" spans="1:11" x14ac:dyDescent="0.25">
      <c r="A3005" t="s">
        <v>91</v>
      </c>
      <c r="B3005" t="s">
        <v>32</v>
      </c>
      <c r="C3005">
        <v>1</v>
      </c>
      <c r="D3005">
        <v>4</v>
      </c>
      <c r="E3005">
        <v>37</v>
      </c>
      <c r="F3005">
        <v>59</v>
      </c>
      <c r="G3005" s="1">
        <f t="shared" si="184"/>
        <v>0.90243902439024393</v>
      </c>
      <c r="H3005" s="4">
        <f t="shared" si="185"/>
        <v>0</v>
      </c>
      <c r="I3005" s="5">
        <f>IF(OR(AND(F3005&gt;=50,G3005&gt;SUMIF(SeasonTotals!A$2:A$9,A3005,SeasonTotals!F$2:F$9)),AND(G3005&gt;0.885,F3005&gt;=50,D3005&lt;3)),1,0)</f>
        <v>0</v>
      </c>
      <c r="J3005" s="4">
        <f t="shared" si="186"/>
        <v>0</v>
      </c>
      <c r="K3005" s="5">
        <f t="shared" si="187"/>
        <v>0</v>
      </c>
    </row>
    <row r="3006" spans="1:11" x14ac:dyDescent="0.25">
      <c r="A3006" t="s">
        <v>91</v>
      </c>
      <c r="B3006" t="s">
        <v>32</v>
      </c>
      <c r="C3006">
        <v>1</v>
      </c>
      <c r="D3006">
        <v>2</v>
      </c>
      <c r="E3006">
        <v>37</v>
      </c>
      <c r="F3006">
        <v>60</v>
      </c>
      <c r="G3006" s="1">
        <f t="shared" si="184"/>
        <v>0.94871794871794868</v>
      </c>
      <c r="H3006" s="4">
        <f t="shared" si="185"/>
        <v>1</v>
      </c>
      <c r="I3006" s="5">
        <f>IF(OR(AND(F3006&gt;=50,G3006&gt;SUMIF(SeasonTotals!A$2:A$9,A3006,SeasonTotals!F$2:F$9)),AND(G3006&gt;0.885,F3006&gt;=50,D3006&lt;3)),1,0)</f>
        <v>1</v>
      </c>
      <c r="J3006" s="4">
        <f t="shared" si="186"/>
        <v>0</v>
      </c>
      <c r="K3006" s="5">
        <f t="shared" si="187"/>
        <v>0</v>
      </c>
    </row>
    <row r="3007" spans="1:11" x14ac:dyDescent="0.25">
      <c r="A3007" t="s">
        <v>91</v>
      </c>
      <c r="B3007" t="s">
        <v>32</v>
      </c>
      <c r="C3007">
        <v>1</v>
      </c>
      <c r="D3007">
        <v>3</v>
      </c>
      <c r="E3007">
        <v>7</v>
      </c>
      <c r="F3007">
        <v>10</v>
      </c>
      <c r="G3007" s="1">
        <f t="shared" si="184"/>
        <v>0.7</v>
      </c>
      <c r="H3007" s="4">
        <f t="shared" si="185"/>
        <v>0</v>
      </c>
      <c r="I3007" s="5">
        <f>IF(OR(AND(F3007&gt;=50,G3007&gt;SUMIF(SeasonTotals!A$2:A$9,A3007,SeasonTotals!F$2:F$9)),AND(G3007&gt;0.885,F3007&gt;=50,D3007&lt;3)),1,0)</f>
        <v>0</v>
      </c>
      <c r="J3007" s="4">
        <f t="shared" si="186"/>
        <v>1</v>
      </c>
      <c r="K3007" s="5">
        <f t="shared" si="187"/>
        <v>1</v>
      </c>
    </row>
    <row r="3008" spans="1:11" x14ac:dyDescent="0.25">
      <c r="A3008" t="s">
        <v>91</v>
      </c>
      <c r="B3008" t="s">
        <v>32</v>
      </c>
      <c r="C3008">
        <v>1</v>
      </c>
      <c r="D3008">
        <v>2</v>
      </c>
      <c r="E3008">
        <v>27</v>
      </c>
      <c r="F3008">
        <v>59</v>
      </c>
      <c r="G3008" s="1">
        <f t="shared" si="184"/>
        <v>0.93103448275862066</v>
      </c>
      <c r="H3008" s="4">
        <f t="shared" si="185"/>
        <v>1</v>
      </c>
      <c r="I3008" s="5">
        <f>IF(OR(AND(F3008&gt;=50,G3008&gt;SUMIF(SeasonTotals!A$2:A$9,A3008,SeasonTotals!F$2:F$9)),AND(G3008&gt;0.885,F3008&gt;=50,D3008&lt;3)),1,0)</f>
        <v>1</v>
      </c>
      <c r="J3008" s="4">
        <f t="shared" si="186"/>
        <v>0</v>
      </c>
      <c r="K3008" s="5">
        <f t="shared" si="187"/>
        <v>0</v>
      </c>
    </row>
    <row r="3009" spans="1:11" x14ac:dyDescent="0.25">
      <c r="A3009" t="s">
        <v>91</v>
      </c>
      <c r="B3009" t="s">
        <v>32</v>
      </c>
      <c r="C3009">
        <v>1</v>
      </c>
      <c r="D3009">
        <v>2</v>
      </c>
      <c r="E3009">
        <v>27</v>
      </c>
      <c r="F3009">
        <v>60</v>
      </c>
      <c r="G3009" s="1">
        <f t="shared" si="184"/>
        <v>0.93103448275862066</v>
      </c>
      <c r="H3009" s="4">
        <f t="shared" si="185"/>
        <v>1</v>
      </c>
      <c r="I3009" s="5">
        <f>IF(OR(AND(F3009&gt;=50,G3009&gt;SUMIF(SeasonTotals!A$2:A$9,A3009,SeasonTotals!F$2:F$9)),AND(G3009&gt;0.885,F3009&gt;=50,D3009&lt;3)),1,0)</f>
        <v>1</v>
      </c>
      <c r="J3009" s="4">
        <f t="shared" si="186"/>
        <v>0</v>
      </c>
      <c r="K3009" s="5">
        <f t="shared" si="187"/>
        <v>0</v>
      </c>
    </row>
    <row r="3010" spans="1:11" x14ac:dyDescent="0.25">
      <c r="A3010" t="s">
        <v>91</v>
      </c>
      <c r="B3010" t="s">
        <v>32</v>
      </c>
      <c r="C3010">
        <v>1</v>
      </c>
      <c r="D3010">
        <v>2</v>
      </c>
      <c r="E3010">
        <v>41</v>
      </c>
      <c r="F3010">
        <v>62</v>
      </c>
      <c r="G3010" s="1">
        <f t="shared" ref="G3010:G3073" si="188">E3010/MAX(1,SUM(D3010:E3010))</f>
        <v>0.95348837209302328</v>
      </c>
      <c r="H3010" s="4">
        <f t="shared" ref="H3010:H3073" si="189">IF(AND(F3010&gt;=50,OR(G3010&gt;0.913,AND(G3010&gt;0.885,D3010&lt;3))),1,0)</f>
        <v>1</v>
      </c>
      <c r="I3010" s="5">
        <f>IF(OR(AND(F3010&gt;=50,G3010&gt;SUMIF(SeasonTotals!A$2:A$9,A3010,SeasonTotals!F$2:F$9)),AND(G3010&gt;0.885,F3010&gt;=50,D3010&lt;3)),1,0)</f>
        <v>1</v>
      </c>
      <c r="J3010" s="4">
        <f t="shared" ref="J3010:J3073" si="190">IF(G3010&lt;0.85,1,0)</f>
        <v>0</v>
      </c>
      <c r="K3010" s="5">
        <f t="shared" ref="K3010:K3073" si="191">IF(F3010&lt;55,1,0)</f>
        <v>0</v>
      </c>
    </row>
    <row r="3011" spans="1:11" x14ac:dyDescent="0.25">
      <c r="A3011" t="s">
        <v>91</v>
      </c>
      <c r="B3011" t="s">
        <v>32</v>
      </c>
      <c r="C3011">
        <v>1</v>
      </c>
      <c r="D3011">
        <v>0</v>
      </c>
      <c r="E3011">
        <v>23</v>
      </c>
      <c r="F3011">
        <v>59</v>
      </c>
      <c r="G3011" s="1">
        <f t="shared" si="188"/>
        <v>1</v>
      </c>
      <c r="H3011" s="4">
        <f t="shared" si="189"/>
        <v>1</v>
      </c>
      <c r="I3011" s="5">
        <f>IF(OR(AND(F3011&gt;=50,G3011&gt;SUMIF(SeasonTotals!A$2:A$9,A3011,SeasonTotals!F$2:F$9)),AND(G3011&gt;0.885,F3011&gt;=50,D3011&lt;3)),1,0)</f>
        <v>1</v>
      </c>
      <c r="J3011" s="4">
        <f t="shared" si="190"/>
        <v>0</v>
      </c>
      <c r="K3011" s="5">
        <f t="shared" si="191"/>
        <v>0</v>
      </c>
    </row>
    <row r="3012" spans="1:11" x14ac:dyDescent="0.25">
      <c r="A3012" t="s">
        <v>91</v>
      </c>
      <c r="B3012" t="s">
        <v>32</v>
      </c>
      <c r="C3012">
        <v>1</v>
      </c>
      <c r="D3012">
        <v>3</v>
      </c>
      <c r="E3012">
        <v>24</v>
      </c>
      <c r="F3012">
        <v>58</v>
      </c>
      <c r="G3012" s="1">
        <f t="shared" si="188"/>
        <v>0.88888888888888884</v>
      </c>
      <c r="H3012" s="4">
        <f t="shared" si="189"/>
        <v>0</v>
      </c>
      <c r="I3012" s="5">
        <f>IF(OR(AND(F3012&gt;=50,G3012&gt;SUMIF(SeasonTotals!A$2:A$9,A3012,SeasonTotals!F$2:F$9)),AND(G3012&gt;0.885,F3012&gt;=50,D3012&lt;3)),1,0)</f>
        <v>0</v>
      </c>
      <c r="J3012" s="4">
        <f t="shared" si="190"/>
        <v>0</v>
      </c>
      <c r="K3012" s="5">
        <f t="shared" si="191"/>
        <v>0</v>
      </c>
    </row>
    <row r="3013" spans="1:11" x14ac:dyDescent="0.25">
      <c r="A3013" t="s">
        <v>91</v>
      </c>
      <c r="B3013" t="s">
        <v>32</v>
      </c>
      <c r="C3013">
        <v>1</v>
      </c>
      <c r="D3013">
        <v>2</v>
      </c>
      <c r="E3013">
        <v>34</v>
      </c>
      <c r="F3013">
        <v>64</v>
      </c>
      <c r="G3013" s="1">
        <f t="shared" si="188"/>
        <v>0.94444444444444442</v>
      </c>
      <c r="H3013" s="4">
        <f t="shared" si="189"/>
        <v>1</v>
      </c>
      <c r="I3013" s="5">
        <f>IF(OR(AND(F3013&gt;=50,G3013&gt;SUMIF(SeasonTotals!A$2:A$9,A3013,SeasonTotals!F$2:F$9)),AND(G3013&gt;0.885,F3013&gt;=50,D3013&lt;3)),1,0)</f>
        <v>1</v>
      </c>
      <c r="J3013" s="4">
        <f t="shared" si="190"/>
        <v>0</v>
      </c>
      <c r="K3013" s="5">
        <f t="shared" si="191"/>
        <v>0</v>
      </c>
    </row>
    <row r="3014" spans="1:11" x14ac:dyDescent="0.25">
      <c r="A3014" t="s">
        <v>91</v>
      </c>
      <c r="B3014" t="s">
        <v>32</v>
      </c>
      <c r="C3014">
        <v>1</v>
      </c>
      <c r="D3014">
        <v>2</v>
      </c>
      <c r="E3014">
        <v>27</v>
      </c>
      <c r="F3014">
        <v>59</v>
      </c>
      <c r="G3014" s="1">
        <f t="shared" si="188"/>
        <v>0.93103448275862066</v>
      </c>
      <c r="H3014" s="4">
        <f t="shared" si="189"/>
        <v>1</v>
      </c>
      <c r="I3014" s="5">
        <f>IF(OR(AND(F3014&gt;=50,G3014&gt;SUMIF(SeasonTotals!A$2:A$9,A3014,SeasonTotals!F$2:F$9)),AND(G3014&gt;0.885,F3014&gt;=50,D3014&lt;3)),1,0)</f>
        <v>1</v>
      </c>
      <c r="J3014" s="4">
        <f t="shared" si="190"/>
        <v>0</v>
      </c>
      <c r="K3014" s="5">
        <f t="shared" si="191"/>
        <v>0</v>
      </c>
    </row>
    <row r="3015" spans="1:11" x14ac:dyDescent="0.25">
      <c r="A3015" t="s">
        <v>91</v>
      </c>
      <c r="B3015" t="s">
        <v>32</v>
      </c>
      <c r="C3015">
        <v>1</v>
      </c>
      <c r="D3015">
        <v>2</v>
      </c>
      <c r="E3015">
        <v>26</v>
      </c>
      <c r="F3015">
        <v>59</v>
      </c>
      <c r="G3015" s="1">
        <f t="shared" si="188"/>
        <v>0.9285714285714286</v>
      </c>
      <c r="H3015" s="4">
        <f t="shared" si="189"/>
        <v>1</v>
      </c>
      <c r="I3015" s="5">
        <f>IF(OR(AND(F3015&gt;=50,G3015&gt;SUMIF(SeasonTotals!A$2:A$9,A3015,SeasonTotals!F$2:F$9)),AND(G3015&gt;0.885,F3015&gt;=50,D3015&lt;3)),1,0)</f>
        <v>1</v>
      </c>
      <c r="J3015" s="4">
        <f t="shared" si="190"/>
        <v>0</v>
      </c>
      <c r="K3015" s="5">
        <f t="shared" si="191"/>
        <v>0</v>
      </c>
    </row>
    <row r="3016" spans="1:11" x14ac:dyDescent="0.25">
      <c r="A3016" t="s">
        <v>91</v>
      </c>
      <c r="B3016" t="s">
        <v>32</v>
      </c>
      <c r="C3016">
        <v>1</v>
      </c>
      <c r="D3016">
        <v>2</v>
      </c>
      <c r="E3016">
        <v>28</v>
      </c>
      <c r="F3016">
        <v>60</v>
      </c>
      <c r="G3016" s="1">
        <f t="shared" si="188"/>
        <v>0.93333333333333335</v>
      </c>
      <c r="H3016" s="4">
        <f t="shared" si="189"/>
        <v>1</v>
      </c>
      <c r="I3016" s="5">
        <f>IF(OR(AND(F3016&gt;=50,G3016&gt;SUMIF(SeasonTotals!A$2:A$9,A3016,SeasonTotals!F$2:F$9)),AND(G3016&gt;0.885,F3016&gt;=50,D3016&lt;3)),1,0)</f>
        <v>1</v>
      </c>
      <c r="J3016" s="4">
        <f t="shared" si="190"/>
        <v>0</v>
      </c>
      <c r="K3016" s="5">
        <f t="shared" si="191"/>
        <v>0</v>
      </c>
    </row>
    <row r="3017" spans="1:11" x14ac:dyDescent="0.25">
      <c r="A3017" t="s">
        <v>91</v>
      </c>
      <c r="B3017" t="s">
        <v>32</v>
      </c>
      <c r="C3017">
        <v>1</v>
      </c>
      <c r="D3017">
        <v>5</v>
      </c>
      <c r="E3017">
        <v>31</v>
      </c>
      <c r="F3017">
        <v>59</v>
      </c>
      <c r="G3017" s="1">
        <f t="shared" si="188"/>
        <v>0.86111111111111116</v>
      </c>
      <c r="H3017" s="4">
        <f t="shared" si="189"/>
        <v>0</v>
      </c>
      <c r="I3017" s="5">
        <f>IF(OR(AND(F3017&gt;=50,G3017&gt;SUMIF(SeasonTotals!A$2:A$9,A3017,SeasonTotals!F$2:F$9)),AND(G3017&gt;0.885,F3017&gt;=50,D3017&lt;3)),1,0)</f>
        <v>0</v>
      </c>
      <c r="J3017" s="4">
        <f t="shared" si="190"/>
        <v>0</v>
      </c>
      <c r="K3017" s="5">
        <f t="shared" si="191"/>
        <v>0</v>
      </c>
    </row>
    <row r="3018" spans="1:11" x14ac:dyDescent="0.25">
      <c r="A3018" t="s">
        <v>91</v>
      </c>
      <c r="B3018" t="s">
        <v>32</v>
      </c>
      <c r="C3018">
        <v>1</v>
      </c>
      <c r="D3018">
        <v>1</v>
      </c>
      <c r="E3018">
        <v>38</v>
      </c>
      <c r="F3018">
        <v>59</v>
      </c>
      <c r="G3018" s="1">
        <f t="shared" si="188"/>
        <v>0.97435897435897434</v>
      </c>
      <c r="H3018" s="4">
        <f t="shared" si="189"/>
        <v>1</v>
      </c>
      <c r="I3018" s="5">
        <f>IF(OR(AND(F3018&gt;=50,G3018&gt;SUMIF(SeasonTotals!A$2:A$9,A3018,SeasonTotals!F$2:F$9)),AND(G3018&gt;0.885,F3018&gt;=50,D3018&lt;3)),1,0)</f>
        <v>1</v>
      </c>
      <c r="J3018" s="4">
        <f t="shared" si="190"/>
        <v>0</v>
      </c>
      <c r="K3018" s="5">
        <f t="shared" si="191"/>
        <v>0</v>
      </c>
    </row>
    <row r="3019" spans="1:11" x14ac:dyDescent="0.25">
      <c r="A3019" t="s">
        <v>91</v>
      </c>
      <c r="B3019" t="s">
        <v>32</v>
      </c>
      <c r="C3019">
        <v>1</v>
      </c>
      <c r="D3019">
        <v>2</v>
      </c>
      <c r="E3019">
        <v>25</v>
      </c>
      <c r="F3019">
        <v>60</v>
      </c>
      <c r="G3019" s="1">
        <f t="shared" si="188"/>
        <v>0.92592592592592593</v>
      </c>
      <c r="H3019" s="4">
        <f t="shared" si="189"/>
        <v>1</v>
      </c>
      <c r="I3019" s="5">
        <f>IF(OR(AND(F3019&gt;=50,G3019&gt;SUMIF(SeasonTotals!A$2:A$9,A3019,SeasonTotals!F$2:F$9)),AND(G3019&gt;0.885,F3019&gt;=50,D3019&lt;3)),1,0)</f>
        <v>1</v>
      </c>
      <c r="J3019" s="4">
        <f t="shared" si="190"/>
        <v>0</v>
      </c>
      <c r="K3019" s="5">
        <f t="shared" si="191"/>
        <v>0</v>
      </c>
    </row>
    <row r="3020" spans="1:11" x14ac:dyDescent="0.25">
      <c r="A3020" t="s">
        <v>91</v>
      </c>
      <c r="B3020" t="s">
        <v>32</v>
      </c>
      <c r="C3020">
        <v>1</v>
      </c>
      <c r="D3020">
        <v>3</v>
      </c>
      <c r="E3020">
        <v>18</v>
      </c>
      <c r="F3020">
        <v>59</v>
      </c>
      <c r="G3020" s="1">
        <f t="shared" si="188"/>
        <v>0.8571428571428571</v>
      </c>
      <c r="H3020" s="4">
        <f t="shared" si="189"/>
        <v>0</v>
      </c>
      <c r="I3020" s="5">
        <f>IF(OR(AND(F3020&gt;=50,G3020&gt;SUMIF(SeasonTotals!A$2:A$9,A3020,SeasonTotals!F$2:F$9)),AND(G3020&gt;0.885,F3020&gt;=50,D3020&lt;3)),1,0)</f>
        <v>0</v>
      </c>
      <c r="J3020" s="4">
        <f t="shared" si="190"/>
        <v>0</v>
      </c>
      <c r="K3020" s="5">
        <f t="shared" si="191"/>
        <v>0</v>
      </c>
    </row>
    <row r="3021" spans="1:11" x14ac:dyDescent="0.25">
      <c r="A3021" t="s">
        <v>91</v>
      </c>
      <c r="B3021" t="s">
        <v>32</v>
      </c>
      <c r="C3021">
        <v>1</v>
      </c>
      <c r="D3021">
        <v>3</v>
      </c>
      <c r="E3021">
        <v>7</v>
      </c>
      <c r="F3021">
        <v>20</v>
      </c>
      <c r="G3021" s="1">
        <f t="shared" si="188"/>
        <v>0.7</v>
      </c>
      <c r="H3021" s="4">
        <f t="shared" si="189"/>
        <v>0</v>
      </c>
      <c r="I3021" s="5">
        <f>IF(OR(AND(F3021&gt;=50,G3021&gt;SUMIF(SeasonTotals!A$2:A$9,A3021,SeasonTotals!F$2:F$9)),AND(G3021&gt;0.885,F3021&gt;=50,D3021&lt;3)),1,0)</f>
        <v>0</v>
      </c>
      <c r="J3021" s="4">
        <f t="shared" si="190"/>
        <v>1</v>
      </c>
      <c r="K3021" s="5">
        <f t="shared" si="191"/>
        <v>1</v>
      </c>
    </row>
    <row r="3022" spans="1:11" x14ac:dyDescent="0.25">
      <c r="A3022" t="s">
        <v>91</v>
      </c>
      <c r="B3022" t="s">
        <v>32</v>
      </c>
      <c r="C3022">
        <v>1</v>
      </c>
      <c r="D3022">
        <v>1</v>
      </c>
      <c r="E3022">
        <v>21</v>
      </c>
      <c r="F3022">
        <v>60</v>
      </c>
      <c r="G3022" s="1">
        <f t="shared" si="188"/>
        <v>0.95454545454545459</v>
      </c>
      <c r="H3022" s="4">
        <f t="shared" si="189"/>
        <v>1</v>
      </c>
      <c r="I3022" s="5">
        <f>IF(OR(AND(F3022&gt;=50,G3022&gt;SUMIF(SeasonTotals!A$2:A$9,A3022,SeasonTotals!F$2:F$9)),AND(G3022&gt;0.885,F3022&gt;=50,D3022&lt;3)),1,0)</f>
        <v>1</v>
      </c>
      <c r="J3022" s="4">
        <f t="shared" si="190"/>
        <v>0</v>
      </c>
      <c r="K3022" s="5">
        <f t="shared" si="191"/>
        <v>0</v>
      </c>
    </row>
    <row r="3023" spans="1:11" x14ac:dyDescent="0.25">
      <c r="A3023" t="s">
        <v>91</v>
      </c>
      <c r="B3023" t="s">
        <v>32</v>
      </c>
      <c r="C3023">
        <v>1</v>
      </c>
      <c r="D3023">
        <v>2</v>
      </c>
      <c r="E3023">
        <v>34</v>
      </c>
      <c r="F3023">
        <v>60</v>
      </c>
      <c r="G3023" s="1">
        <f t="shared" si="188"/>
        <v>0.94444444444444442</v>
      </c>
      <c r="H3023" s="4">
        <f t="shared" si="189"/>
        <v>1</v>
      </c>
      <c r="I3023" s="5">
        <f>IF(OR(AND(F3023&gt;=50,G3023&gt;SUMIF(SeasonTotals!A$2:A$9,A3023,SeasonTotals!F$2:F$9)),AND(G3023&gt;0.885,F3023&gt;=50,D3023&lt;3)),1,0)</f>
        <v>1</v>
      </c>
      <c r="J3023" s="4">
        <f t="shared" si="190"/>
        <v>0</v>
      </c>
      <c r="K3023" s="5">
        <f t="shared" si="191"/>
        <v>0</v>
      </c>
    </row>
    <row r="3024" spans="1:11" x14ac:dyDescent="0.25">
      <c r="A3024" t="s">
        <v>91</v>
      </c>
      <c r="B3024" t="s">
        <v>32</v>
      </c>
      <c r="C3024">
        <v>1</v>
      </c>
      <c r="D3024">
        <v>5</v>
      </c>
      <c r="E3024">
        <v>19</v>
      </c>
      <c r="F3024">
        <v>59</v>
      </c>
      <c r="G3024" s="1">
        <f t="shared" si="188"/>
        <v>0.79166666666666663</v>
      </c>
      <c r="H3024" s="4">
        <f t="shared" si="189"/>
        <v>0</v>
      </c>
      <c r="I3024" s="5">
        <f>IF(OR(AND(F3024&gt;=50,G3024&gt;SUMIF(SeasonTotals!A$2:A$9,A3024,SeasonTotals!F$2:F$9)),AND(G3024&gt;0.885,F3024&gt;=50,D3024&lt;3)),1,0)</f>
        <v>0</v>
      </c>
      <c r="J3024" s="4">
        <f t="shared" si="190"/>
        <v>1</v>
      </c>
      <c r="K3024" s="5">
        <f t="shared" si="191"/>
        <v>0</v>
      </c>
    </row>
    <row r="3025" spans="1:11" x14ac:dyDescent="0.25">
      <c r="A3025" t="s">
        <v>91</v>
      </c>
      <c r="B3025" t="s">
        <v>32</v>
      </c>
      <c r="C3025">
        <v>1</v>
      </c>
      <c r="D3025">
        <v>3</v>
      </c>
      <c r="E3025">
        <v>25</v>
      </c>
      <c r="F3025">
        <v>60</v>
      </c>
      <c r="G3025" s="1">
        <f t="shared" si="188"/>
        <v>0.8928571428571429</v>
      </c>
      <c r="H3025" s="4">
        <f t="shared" si="189"/>
        <v>0</v>
      </c>
      <c r="I3025" s="5">
        <f>IF(OR(AND(F3025&gt;=50,G3025&gt;SUMIF(SeasonTotals!A$2:A$9,A3025,SeasonTotals!F$2:F$9)),AND(G3025&gt;0.885,F3025&gt;=50,D3025&lt;3)),1,0)</f>
        <v>0</v>
      </c>
      <c r="J3025" s="4">
        <f t="shared" si="190"/>
        <v>0</v>
      </c>
      <c r="K3025" s="5">
        <f t="shared" si="191"/>
        <v>0</v>
      </c>
    </row>
    <row r="3026" spans="1:11" x14ac:dyDescent="0.25">
      <c r="A3026" t="s">
        <v>91</v>
      </c>
      <c r="B3026" t="s">
        <v>32</v>
      </c>
      <c r="C3026">
        <v>1</v>
      </c>
      <c r="D3026">
        <v>3</v>
      </c>
      <c r="E3026">
        <v>20</v>
      </c>
      <c r="F3026">
        <v>60</v>
      </c>
      <c r="G3026" s="1">
        <f t="shared" si="188"/>
        <v>0.86956521739130432</v>
      </c>
      <c r="H3026" s="4">
        <f t="shared" si="189"/>
        <v>0</v>
      </c>
      <c r="I3026" s="5">
        <f>IF(OR(AND(F3026&gt;=50,G3026&gt;SUMIF(SeasonTotals!A$2:A$9,A3026,SeasonTotals!F$2:F$9)),AND(G3026&gt;0.885,F3026&gt;=50,D3026&lt;3)),1,0)</f>
        <v>0</v>
      </c>
      <c r="J3026" s="4">
        <f t="shared" si="190"/>
        <v>0</v>
      </c>
      <c r="K3026" s="5">
        <f t="shared" si="191"/>
        <v>0</v>
      </c>
    </row>
    <row r="3027" spans="1:11" x14ac:dyDescent="0.25">
      <c r="A3027" t="s">
        <v>91</v>
      </c>
      <c r="B3027" t="s">
        <v>32</v>
      </c>
      <c r="C3027">
        <v>1</v>
      </c>
      <c r="D3027">
        <v>3</v>
      </c>
      <c r="E3027">
        <v>5</v>
      </c>
      <c r="F3027">
        <v>10</v>
      </c>
      <c r="G3027" s="1">
        <f t="shared" si="188"/>
        <v>0.625</v>
      </c>
      <c r="H3027" s="4">
        <f t="shared" si="189"/>
        <v>0</v>
      </c>
      <c r="I3027" s="5">
        <f>IF(OR(AND(F3027&gt;=50,G3027&gt;SUMIF(SeasonTotals!A$2:A$9,A3027,SeasonTotals!F$2:F$9)),AND(G3027&gt;0.885,F3027&gt;=50,D3027&lt;3)),1,0)</f>
        <v>0</v>
      </c>
      <c r="J3027" s="4">
        <f t="shared" si="190"/>
        <v>1</v>
      </c>
      <c r="K3027" s="5">
        <f t="shared" si="191"/>
        <v>1</v>
      </c>
    </row>
    <row r="3028" spans="1:11" x14ac:dyDescent="0.25">
      <c r="A3028" t="s">
        <v>91</v>
      </c>
      <c r="B3028" t="s">
        <v>32</v>
      </c>
      <c r="C3028">
        <v>1</v>
      </c>
      <c r="D3028">
        <v>1</v>
      </c>
      <c r="E3028">
        <v>29</v>
      </c>
      <c r="F3028">
        <v>60</v>
      </c>
      <c r="G3028" s="1">
        <f t="shared" si="188"/>
        <v>0.96666666666666667</v>
      </c>
      <c r="H3028" s="4">
        <f t="shared" si="189"/>
        <v>1</v>
      </c>
      <c r="I3028" s="5">
        <f>IF(OR(AND(F3028&gt;=50,G3028&gt;SUMIF(SeasonTotals!A$2:A$9,A3028,SeasonTotals!F$2:F$9)),AND(G3028&gt;0.885,F3028&gt;=50,D3028&lt;3)),1,0)</f>
        <v>1</v>
      </c>
      <c r="J3028" s="4">
        <f t="shared" si="190"/>
        <v>0</v>
      </c>
      <c r="K3028" s="5">
        <f t="shared" si="191"/>
        <v>0</v>
      </c>
    </row>
    <row r="3029" spans="1:11" x14ac:dyDescent="0.25">
      <c r="A3029" t="s">
        <v>91</v>
      </c>
      <c r="B3029" t="s">
        <v>32</v>
      </c>
      <c r="C3029">
        <v>1</v>
      </c>
      <c r="D3029">
        <v>2</v>
      </c>
      <c r="E3029">
        <v>27</v>
      </c>
      <c r="F3029">
        <v>58</v>
      </c>
      <c r="G3029" s="1">
        <f t="shared" si="188"/>
        <v>0.93103448275862066</v>
      </c>
      <c r="H3029" s="4">
        <f t="shared" si="189"/>
        <v>1</v>
      </c>
      <c r="I3029" s="5">
        <f>IF(OR(AND(F3029&gt;=50,G3029&gt;SUMIF(SeasonTotals!A$2:A$9,A3029,SeasonTotals!F$2:F$9)),AND(G3029&gt;0.885,F3029&gt;=50,D3029&lt;3)),1,0)</f>
        <v>1</v>
      </c>
      <c r="J3029" s="4">
        <f t="shared" si="190"/>
        <v>0</v>
      </c>
      <c r="K3029" s="5">
        <f t="shared" si="191"/>
        <v>0</v>
      </c>
    </row>
    <row r="3030" spans="1:11" x14ac:dyDescent="0.25">
      <c r="A3030" t="s">
        <v>91</v>
      </c>
      <c r="B3030" t="s">
        <v>32</v>
      </c>
      <c r="C3030">
        <v>1</v>
      </c>
      <c r="D3030">
        <v>3</v>
      </c>
      <c r="E3030">
        <v>38</v>
      </c>
      <c r="F3030">
        <v>57</v>
      </c>
      <c r="G3030" s="1">
        <f t="shared" si="188"/>
        <v>0.92682926829268297</v>
      </c>
      <c r="H3030" s="4">
        <f t="shared" si="189"/>
        <v>1</v>
      </c>
      <c r="I3030" s="5">
        <f>IF(OR(AND(F3030&gt;=50,G3030&gt;SUMIF(SeasonTotals!A$2:A$9,A3030,SeasonTotals!F$2:F$9)),AND(G3030&gt;0.885,F3030&gt;=50,D3030&lt;3)),1,0)</f>
        <v>1</v>
      </c>
      <c r="J3030" s="4">
        <f t="shared" si="190"/>
        <v>0</v>
      </c>
      <c r="K3030" s="5">
        <f t="shared" si="191"/>
        <v>0</v>
      </c>
    </row>
    <row r="3031" spans="1:11" x14ac:dyDescent="0.25">
      <c r="A3031" t="s">
        <v>91</v>
      </c>
      <c r="B3031" t="s">
        <v>32</v>
      </c>
      <c r="C3031">
        <v>1</v>
      </c>
      <c r="D3031">
        <v>1</v>
      </c>
      <c r="E3031">
        <v>33</v>
      </c>
      <c r="F3031">
        <v>65</v>
      </c>
      <c r="G3031" s="1">
        <f t="shared" si="188"/>
        <v>0.97058823529411764</v>
      </c>
      <c r="H3031" s="4">
        <f t="shared" si="189"/>
        <v>1</v>
      </c>
      <c r="I3031" s="5">
        <f>IF(OR(AND(F3031&gt;=50,G3031&gt;SUMIF(SeasonTotals!A$2:A$9,A3031,SeasonTotals!F$2:F$9)),AND(G3031&gt;0.885,F3031&gt;=50,D3031&lt;3)),1,0)</f>
        <v>1</v>
      </c>
      <c r="J3031" s="4">
        <f t="shared" si="190"/>
        <v>0</v>
      </c>
      <c r="K3031" s="5">
        <f t="shared" si="191"/>
        <v>0</v>
      </c>
    </row>
    <row r="3032" spans="1:11" x14ac:dyDescent="0.25">
      <c r="A3032" t="s">
        <v>91</v>
      </c>
      <c r="B3032" t="s">
        <v>32</v>
      </c>
      <c r="C3032">
        <v>1</v>
      </c>
      <c r="D3032">
        <v>5</v>
      </c>
      <c r="E3032">
        <v>11</v>
      </c>
      <c r="F3032">
        <v>20</v>
      </c>
      <c r="G3032" s="1">
        <f t="shared" si="188"/>
        <v>0.6875</v>
      </c>
      <c r="H3032" s="4">
        <f t="shared" si="189"/>
        <v>0</v>
      </c>
      <c r="I3032" s="5">
        <f>IF(OR(AND(F3032&gt;=50,G3032&gt;SUMIF(SeasonTotals!A$2:A$9,A3032,SeasonTotals!F$2:F$9)),AND(G3032&gt;0.885,F3032&gt;=50,D3032&lt;3)),1,0)</f>
        <v>0</v>
      </c>
      <c r="J3032" s="4">
        <f t="shared" si="190"/>
        <v>1</v>
      </c>
      <c r="K3032" s="5">
        <f t="shared" si="191"/>
        <v>1</v>
      </c>
    </row>
    <row r="3033" spans="1:11" x14ac:dyDescent="0.25">
      <c r="A3033" t="s">
        <v>91</v>
      </c>
      <c r="B3033" t="s">
        <v>32</v>
      </c>
      <c r="C3033">
        <v>1</v>
      </c>
      <c r="D3033">
        <v>2</v>
      </c>
      <c r="E3033">
        <v>37</v>
      </c>
      <c r="F3033">
        <v>64</v>
      </c>
      <c r="G3033" s="1">
        <f t="shared" si="188"/>
        <v>0.94871794871794868</v>
      </c>
      <c r="H3033" s="4">
        <f t="shared" si="189"/>
        <v>1</v>
      </c>
      <c r="I3033" s="5">
        <f>IF(OR(AND(F3033&gt;=50,G3033&gt;SUMIF(SeasonTotals!A$2:A$9,A3033,SeasonTotals!F$2:F$9)),AND(G3033&gt;0.885,F3033&gt;=50,D3033&lt;3)),1,0)</f>
        <v>1</v>
      </c>
      <c r="J3033" s="4">
        <f t="shared" si="190"/>
        <v>0</v>
      </c>
      <c r="K3033" s="5">
        <f t="shared" si="191"/>
        <v>0</v>
      </c>
    </row>
    <row r="3034" spans="1:11" x14ac:dyDescent="0.25">
      <c r="A3034" t="s">
        <v>91</v>
      </c>
      <c r="B3034" t="s">
        <v>32</v>
      </c>
      <c r="C3034">
        <v>1</v>
      </c>
      <c r="D3034">
        <v>2</v>
      </c>
      <c r="E3034">
        <v>36</v>
      </c>
      <c r="F3034">
        <v>60</v>
      </c>
      <c r="G3034" s="1">
        <f t="shared" si="188"/>
        <v>0.94736842105263153</v>
      </c>
      <c r="H3034" s="4">
        <f t="shared" si="189"/>
        <v>1</v>
      </c>
      <c r="I3034" s="5">
        <f>IF(OR(AND(F3034&gt;=50,G3034&gt;SUMIF(SeasonTotals!A$2:A$9,A3034,SeasonTotals!F$2:F$9)),AND(G3034&gt;0.885,F3034&gt;=50,D3034&lt;3)),1,0)</f>
        <v>1</v>
      </c>
      <c r="J3034" s="4">
        <f t="shared" si="190"/>
        <v>0</v>
      </c>
      <c r="K3034" s="5">
        <f t="shared" si="191"/>
        <v>0</v>
      </c>
    </row>
    <row r="3035" spans="1:11" x14ac:dyDescent="0.25">
      <c r="A3035" t="s">
        <v>91</v>
      </c>
      <c r="B3035" t="s">
        <v>32</v>
      </c>
      <c r="C3035">
        <v>1</v>
      </c>
      <c r="D3035">
        <v>2</v>
      </c>
      <c r="E3035">
        <v>39</v>
      </c>
      <c r="F3035">
        <v>65</v>
      </c>
      <c r="G3035" s="1">
        <f t="shared" si="188"/>
        <v>0.95121951219512191</v>
      </c>
      <c r="H3035" s="4">
        <f t="shared" si="189"/>
        <v>1</v>
      </c>
      <c r="I3035" s="5">
        <f>IF(OR(AND(F3035&gt;=50,G3035&gt;SUMIF(SeasonTotals!A$2:A$9,A3035,SeasonTotals!F$2:F$9)),AND(G3035&gt;0.885,F3035&gt;=50,D3035&lt;3)),1,0)</f>
        <v>1</v>
      </c>
      <c r="J3035" s="4">
        <f t="shared" si="190"/>
        <v>0</v>
      </c>
      <c r="K3035" s="5">
        <f t="shared" si="191"/>
        <v>0</v>
      </c>
    </row>
    <row r="3036" spans="1:11" x14ac:dyDescent="0.25">
      <c r="A3036" t="s">
        <v>91</v>
      </c>
      <c r="B3036" t="s">
        <v>32</v>
      </c>
      <c r="C3036">
        <v>1</v>
      </c>
      <c r="D3036">
        <v>1</v>
      </c>
      <c r="E3036">
        <v>28</v>
      </c>
      <c r="F3036">
        <v>60</v>
      </c>
      <c r="G3036" s="1">
        <f t="shared" si="188"/>
        <v>0.96551724137931039</v>
      </c>
      <c r="H3036" s="4">
        <f t="shared" si="189"/>
        <v>1</v>
      </c>
      <c r="I3036" s="5">
        <f>IF(OR(AND(F3036&gt;=50,G3036&gt;SUMIF(SeasonTotals!A$2:A$9,A3036,SeasonTotals!F$2:F$9)),AND(G3036&gt;0.885,F3036&gt;=50,D3036&lt;3)),1,0)</f>
        <v>1</v>
      </c>
      <c r="J3036" s="4">
        <f t="shared" si="190"/>
        <v>0</v>
      </c>
      <c r="K3036" s="5">
        <f t="shared" si="191"/>
        <v>0</v>
      </c>
    </row>
    <row r="3037" spans="1:11" x14ac:dyDescent="0.25">
      <c r="A3037" t="s">
        <v>91</v>
      </c>
      <c r="B3037" t="s">
        <v>32</v>
      </c>
      <c r="C3037">
        <v>1</v>
      </c>
      <c r="D3037">
        <v>4</v>
      </c>
      <c r="E3037">
        <v>27</v>
      </c>
      <c r="F3037">
        <v>58</v>
      </c>
      <c r="G3037" s="1">
        <f t="shared" si="188"/>
        <v>0.87096774193548387</v>
      </c>
      <c r="H3037" s="4">
        <f t="shared" si="189"/>
        <v>0</v>
      </c>
      <c r="I3037" s="5">
        <f>IF(OR(AND(F3037&gt;=50,G3037&gt;SUMIF(SeasonTotals!A$2:A$9,A3037,SeasonTotals!F$2:F$9)),AND(G3037&gt;0.885,F3037&gt;=50,D3037&lt;3)),1,0)</f>
        <v>0</v>
      </c>
      <c r="J3037" s="4">
        <f t="shared" si="190"/>
        <v>0</v>
      </c>
      <c r="K3037" s="5">
        <f t="shared" si="191"/>
        <v>0</v>
      </c>
    </row>
    <row r="3038" spans="1:11" x14ac:dyDescent="0.25">
      <c r="A3038" t="s">
        <v>91</v>
      </c>
      <c r="B3038" t="s">
        <v>32</v>
      </c>
      <c r="C3038">
        <v>1</v>
      </c>
      <c r="D3038">
        <v>4</v>
      </c>
      <c r="E3038">
        <v>21</v>
      </c>
      <c r="F3038">
        <v>58</v>
      </c>
      <c r="G3038" s="1">
        <f t="shared" si="188"/>
        <v>0.84</v>
      </c>
      <c r="H3038" s="4">
        <f t="shared" si="189"/>
        <v>0</v>
      </c>
      <c r="I3038" s="5">
        <f>IF(OR(AND(F3038&gt;=50,G3038&gt;SUMIF(SeasonTotals!A$2:A$9,A3038,SeasonTotals!F$2:F$9)),AND(G3038&gt;0.885,F3038&gt;=50,D3038&lt;3)),1,0)</f>
        <v>0</v>
      </c>
      <c r="J3038" s="4">
        <f t="shared" si="190"/>
        <v>1</v>
      </c>
      <c r="K3038" s="5">
        <f t="shared" si="191"/>
        <v>0</v>
      </c>
    </row>
    <row r="3039" spans="1:11" x14ac:dyDescent="0.25">
      <c r="A3039" t="s">
        <v>91</v>
      </c>
      <c r="B3039" t="s">
        <v>32</v>
      </c>
      <c r="C3039">
        <v>1</v>
      </c>
      <c r="D3039">
        <v>2</v>
      </c>
      <c r="E3039">
        <v>29</v>
      </c>
      <c r="F3039">
        <v>65</v>
      </c>
      <c r="G3039" s="1">
        <f t="shared" si="188"/>
        <v>0.93548387096774188</v>
      </c>
      <c r="H3039" s="4">
        <f t="shared" si="189"/>
        <v>1</v>
      </c>
      <c r="I3039" s="5">
        <f>IF(OR(AND(F3039&gt;=50,G3039&gt;SUMIF(SeasonTotals!A$2:A$9,A3039,SeasonTotals!F$2:F$9)),AND(G3039&gt;0.885,F3039&gt;=50,D3039&lt;3)),1,0)</f>
        <v>1</v>
      </c>
      <c r="J3039" s="4">
        <f t="shared" si="190"/>
        <v>0</v>
      </c>
      <c r="K3039" s="5">
        <f t="shared" si="191"/>
        <v>0</v>
      </c>
    </row>
    <row r="3040" spans="1:11" x14ac:dyDescent="0.25">
      <c r="A3040" t="s">
        <v>91</v>
      </c>
      <c r="B3040" t="s">
        <v>32</v>
      </c>
      <c r="C3040">
        <v>1</v>
      </c>
      <c r="D3040">
        <v>3</v>
      </c>
      <c r="E3040">
        <v>26</v>
      </c>
      <c r="F3040">
        <v>60</v>
      </c>
      <c r="G3040" s="1">
        <f t="shared" si="188"/>
        <v>0.89655172413793105</v>
      </c>
      <c r="H3040" s="4">
        <f t="shared" si="189"/>
        <v>0</v>
      </c>
      <c r="I3040" s="5">
        <f>IF(OR(AND(F3040&gt;=50,G3040&gt;SUMIF(SeasonTotals!A$2:A$9,A3040,SeasonTotals!F$2:F$9)),AND(G3040&gt;0.885,F3040&gt;=50,D3040&lt;3)),1,0)</f>
        <v>0</v>
      </c>
      <c r="J3040" s="4">
        <f t="shared" si="190"/>
        <v>0</v>
      </c>
      <c r="K3040" s="5">
        <f t="shared" si="191"/>
        <v>0</v>
      </c>
    </row>
    <row r="3041" spans="1:11" x14ac:dyDescent="0.25">
      <c r="A3041" t="s">
        <v>91</v>
      </c>
      <c r="B3041" t="s">
        <v>32</v>
      </c>
      <c r="C3041">
        <v>1</v>
      </c>
      <c r="D3041">
        <v>1</v>
      </c>
      <c r="E3041">
        <v>31</v>
      </c>
      <c r="F3041">
        <v>59</v>
      </c>
      <c r="G3041" s="1">
        <f t="shared" si="188"/>
        <v>0.96875</v>
      </c>
      <c r="H3041" s="4">
        <f t="shared" si="189"/>
        <v>1</v>
      </c>
      <c r="I3041" s="5">
        <f>IF(OR(AND(F3041&gt;=50,G3041&gt;SUMIF(SeasonTotals!A$2:A$9,A3041,SeasonTotals!F$2:F$9)),AND(G3041&gt;0.885,F3041&gt;=50,D3041&lt;3)),1,0)</f>
        <v>1</v>
      </c>
      <c r="J3041" s="4">
        <f t="shared" si="190"/>
        <v>0</v>
      </c>
      <c r="K3041" s="5">
        <f t="shared" si="191"/>
        <v>0</v>
      </c>
    </row>
    <row r="3042" spans="1:11" x14ac:dyDescent="0.25">
      <c r="A3042" t="s">
        <v>91</v>
      </c>
      <c r="B3042" t="s">
        <v>32</v>
      </c>
      <c r="C3042">
        <v>1</v>
      </c>
      <c r="D3042">
        <v>2</v>
      </c>
      <c r="E3042">
        <v>43</v>
      </c>
      <c r="F3042">
        <v>60</v>
      </c>
      <c r="G3042" s="1">
        <f t="shared" si="188"/>
        <v>0.9555555555555556</v>
      </c>
      <c r="H3042" s="4">
        <f t="shared" si="189"/>
        <v>1</v>
      </c>
      <c r="I3042" s="5">
        <f>IF(OR(AND(F3042&gt;=50,G3042&gt;SUMIF(SeasonTotals!A$2:A$9,A3042,SeasonTotals!F$2:F$9)),AND(G3042&gt;0.885,F3042&gt;=50,D3042&lt;3)),1,0)</f>
        <v>1</v>
      </c>
      <c r="J3042" s="4">
        <f t="shared" si="190"/>
        <v>0</v>
      </c>
      <c r="K3042" s="5">
        <f t="shared" si="191"/>
        <v>0</v>
      </c>
    </row>
    <row r="3043" spans="1:11" x14ac:dyDescent="0.25">
      <c r="A3043" t="s">
        <v>91</v>
      </c>
      <c r="B3043" t="s">
        <v>32</v>
      </c>
      <c r="C3043">
        <v>1</v>
      </c>
      <c r="D3043">
        <v>6</v>
      </c>
      <c r="E3043">
        <v>37</v>
      </c>
      <c r="F3043">
        <v>62</v>
      </c>
      <c r="G3043" s="1">
        <f t="shared" si="188"/>
        <v>0.86046511627906974</v>
      </c>
      <c r="H3043" s="4">
        <f t="shared" si="189"/>
        <v>0</v>
      </c>
      <c r="I3043" s="5">
        <f>IF(OR(AND(F3043&gt;=50,G3043&gt;SUMIF(SeasonTotals!A$2:A$9,A3043,SeasonTotals!F$2:F$9)),AND(G3043&gt;0.885,F3043&gt;=50,D3043&lt;3)),1,0)</f>
        <v>0</v>
      </c>
      <c r="J3043" s="4">
        <f t="shared" si="190"/>
        <v>0</v>
      </c>
      <c r="K3043" s="5">
        <f t="shared" si="191"/>
        <v>0</v>
      </c>
    </row>
    <row r="3044" spans="1:11" x14ac:dyDescent="0.25">
      <c r="A3044" t="s">
        <v>91</v>
      </c>
      <c r="B3044" t="s">
        <v>32</v>
      </c>
      <c r="C3044">
        <v>1</v>
      </c>
      <c r="D3044">
        <v>4</v>
      </c>
      <c r="E3044">
        <v>28</v>
      </c>
      <c r="F3044">
        <v>60</v>
      </c>
      <c r="G3044" s="1">
        <f t="shared" si="188"/>
        <v>0.875</v>
      </c>
      <c r="H3044" s="4">
        <f t="shared" si="189"/>
        <v>0</v>
      </c>
      <c r="I3044" s="5">
        <f>IF(OR(AND(F3044&gt;=50,G3044&gt;SUMIF(SeasonTotals!A$2:A$9,A3044,SeasonTotals!F$2:F$9)),AND(G3044&gt;0.885,F3044&gt;=50,D3044&lt;3)),1,0)</f>
        <v>0</v>
      </c>
      <c r="J3044" s="4">
        <f t="shared" si="190"/>
        <v>0</v>
      </c>
      <c r="K3044" s="5">
        <f t="shared" si="191"/>
        <v>0</v>
      </c>
    </row>
    <row r="3045" spans="1:11" x14ac:dyDescent="0.25">
      <c r="A3045" t="s">
        <v>91</v>
      </c>
      <c r="B3045" t="s">
        <v>32</v>
      </c>
      <c r="C3045">
        <v>1</v>
      </c>
      <c r="D3045">
        <v>1</v>
      </c>
      <c r="E3045">
        <v>39</v>
      </c>
      <c r="F3045">
        <v>60</v>
      </c>
      <c r="G3045" s="1">
        <f t="shared" si="188"/>
        <v>0.97499999999999998</v>
      </c>
      <c r="H3045" s="4">
        <f t="shared" si="189"/>
        <v>1</v>
      </c>
      <c r="I3045" s="5">
        <f>IF(OR(AND(F3045&gt;=50,G3045&gt;SUMIF(SeasonTotals!A$2:A$9,A3045,SeasonTotals!F$2:F$9)),AND(G3045&gt;0.885,F3045&gt;=50,D3045&lt;3)),1,0)</f>
        <v>1</v>
      </c>
      <c r="J3045" s="4">
        <f t="shared" si="190"/>
        <v>0</v>
      </c>
      <c r="K3045" s="5">
        <f t="shared" si="191"/>
        <v>0</v>
      </c>
    </row>
    <row r="3046" spans="1:11" x14ac:dyDescent="0.25">
      <c r="A3046" t="s">
        <v>91</v>
      </c>
      <c r="B3046" t="s">
        <v>32</v>
      </c>
      <c r="C3046">
        <v>1</v>
      </c>
      <c r="D3046">
        <v>4</v>
      </c>
      <c r="E3046">
        <v>22</v>
      </c>
      <c r="F3046">
        <v>62</v>
      </c>
      <c r="G3046" s="1">
        <f t="shared" si="188"/>
        <v>0.84615384615384615</v>
      </c>
      <c r="H3046" s="4">
        <f t="shared" si="189"/>
        <v>0</v>
      </c>
      <c r="I3046" s="5">
        <f>IF(OR(AND(F3046&gt;=50,G3046&gt;SUMIF(SeasonTotals!A$2:A$9,A3046,SeasonTotals!F$2:F$9)),AND(G3046&gt;0.885,F3046&gt;=50,D3046&lt;3)),1,0)</f>
        <v>0</v>
      </c>
      <c r="J3046" s="4">
        <f t="shared" si="190"/>
        <v>1</v>
      </c>
      <c r="K3046" s="5">
        <f t="shared" si="191"/>
        <v>0</v>
      </c>
    </row>
    <row r="3047" spans="1:11" x14ac:dyDescent="0.25">
      <c r="A3047" t="s">
        <v>91</v>
      </c>
      <c r="B3047" t="s">
        <v>32</v>
      </c>
      <c r="C3047">
        <v>1</v>
      </c>
      <c r="D3047">
        <v>4</v>
      </c>
      <c r="E3047">
        <v>29</v>
      </c>
      <c r="F3047">
        <v>64</v>
      </c>
      <c r="G3047" s="1">
        <f t="shared" si="188"/>
        <v>0.87878787878787878</v>
      </c>
      <c r="H3047" s="4">
        <f t="shared" si="189"/>
        <v>0</v>
      </c>
      <c r="I3047" s="5">
        <f>IF(OR(AND(F3047&gt;=50,G3047&gt;SUMIF(SeasonTotals!A$2:A$9,A3047,SeasonTotals!F$2:F$9)),AND(G3047&gt;0.885,F3047&gt;=50,D3047&lt;3)),1,0)</f>
        <v>0</v>
      </c>
      <c r="J3047" s="4">
        <f t="shared" si="190"/>
        <v>0</v>
      </c>
      <c r="K3047" s="5">
        <f t="shared" si="191"/>
        <v>0</v>
      </c>
    </row>
    <row r="3048" spans="1:11" x14ac:dyDescent="0.25">
      <c r="A3048" t="s">
        <v>91</v>
      </c>
      <c r="B3048" t="s">
        <v>32</v>
      </c>
      <c r="C3048">
        <v>1</v>
      </c>
      <c r="D3048">
        <v>3</v>
      </c>
      <c r="E3048">
        <v>27</v>
      </c>
      <c r="F3048">
        <v>61</v>
      </c>
      <c r="G3048" s="1">
        <f t="shared" si="188"/>
        <v>0.9</v>
      </c>
      <c r="H3048" s="4">
        <f t="shared" si="189"/>
        <v>0</v>
      </c>
      <c r="I3048" s="5">
        <f>IF(OR(AND(F3048&gt;=50,G3048&gt;SUMIF(SeasonTotals!A$2:A$9,A3048,SeasonTotals!F$2:F$9)),AND(G3048&gt;0.885,F3048&gt;=50,D3048&lt;3)),1,0)</f>
        <v>0</v>
      </c>
      <c r="J3048" s="4">
        <f t="shared" si="190"/>
        <v>0</v>
      </c>
      <c r="K3048" s="5">
        <f t="shared" si="191"/>
        <v>0</v>
      </c>
    </row>
    <row r="3049" spans="1:11" x14ac:dyDescent="0.25">
      <c r="A3049" t="s">
        <v>91</v>
      </c>
      <c r="B3049" t="s">
        <v>32</v>
      </c>
      <c r="C3049">
        <v>1</v>
      </c>
      <c r="D3049">
        <v>1</v>
      </c>
      <c r="E3049">
        <v>31</v>
      </c>
      <c r="F3049">
        <v>64</v>
      </c>
      <c r="G3049" s="1">
        <f t="shared" si="188"/>
        <v>0.96875</v>
      </c>
      <c r="H3049" s="4">
        <f t="shared" si="189"/>
        <v>1</v>
      </c>
      <c r="I3049" s="5">
        <f>IF(OR(AND(F3049&gt;=50,G3049&gt;SUMIF(SeasonTotals!A$2:A$9,A3049,SeasonTotals!F$2:F$9)),AND(G3049&gt;0.885,F3049&gt;=50,D3049&lt;3)),1,0)</f>
        <v>1</v>
      </c>
      <c r="J3049" s="4">
        <f t="shared" si="190"/>
        <v>0</v>
      </c>
      <c r="K3049" s="5">
        <f t="shared" si="191"/>
        <v>0</v>
      </c>
    </row>
    <row r="3050" spans="1:11" x14ac:dyDescent="0.25">
      <c r="A3050" t="s">
        <v>91</v>
      </c>
      <c r="B3050" t="s">
        <v>32</v>
      </c>
      <c r="C3050">
        <v>1</v>
      </c>
      <c r="D3050">
        <v>1</v>
      </c>
      <c r="E3050">
        <v>26</v>
      </c>
      <c r="F3050">
        <v>60</v>
      </c>
      <c r="G3050" s="1">
        <f t="shared" si="188"/>
        <v>0.96296296296296291</v>
      </c>
      <c r="H3050" s="4">
        <f t="shared" si="189"/>
        <v>1</v>
      </c>
      <c r="I3050" s="5">
        <f>IF(OR(AND(F3050&gt;=50,G3050&gt;SUMIF(SeasonTotals!A$2:A$9,A3050,SeasonTotals!F$2:F$9)),AND(G3050&gt;0.885,F3050&gt;=50,D3050&lt;3)),1,0)</f>
        <v>1</v>
      </c>
      <c r="J3050" s="4">
        <f t="shared" si="190"/>
        <v>0</v>
      </c>
      <c r="K3050" s="5">
        <f t="shared" si="191"/>
        <v>0</v>
      </c>
    </row>
    <row r="3051" spans="1:11" x14ac:dyDescent="0.25">
      <c r="A3051" t="s">
        <v>91</v>
      </c>
      <c r="B3051" t="s">
        <v>32</v>
      </c>
      <c r="C3051">
        <v>1</v>
      </c>
      <c r="D3051">
        <v>4</v>
      </c>
      <c r="E3051">
        <v>39</v>
      </c>
      <c r="F3051">
        <v>65</v>
      </c>
      <c r="G3051" s="1">
        <f t="shared" si="188"/>
        <v>0.90697674418604646</v>
      </c>
      <c r="H3051" s="4">
        <f t="shared" si="189"/>
        <v>0</v>
      </c>
      <c r="I3051" s="5">
        <f>IF(OR(AND(F3051&gt;=50,G3051&gt;SUMIF(SeasonTotals!A$2:A$9,A3051,SeasonTotals!F$2:F$9)),AND(G3051&gt;0.885,F3051&gt;=50,D3051&lt;3)),1,0)</f>
        <v>0</v>
      </c>
      <c r="J3051" s="4">
        <f t="shared" si="190"/>
        <v>0</v>
      </c>
      <c r="K3051" s="5">
        <f t="shared" si="191"/>
        <v>0</v>
      </c>
    </row>
    <row r="3052" spans="1:11" x14ac:dyDescent="0.25">
      <c r="A3052" t="s">
        <v>91</v>
      </c>
      <c r="B3052" t="s">
        <v>32</v>
      </c>
      <c r="C3052">
        <v>1</v>
      </c>
      <c r="D3052">
        <v>3</v>
      </c>
      <c r="E3052">
        <v>33</v>
      </c>
      <c r="F3052">
        <v>58</v>
      </c>
      <c r="G3052" s="1">
        <f t="shared" si="188"/>
        <v>0.91666666666666663</v>
      </c>
      <c r="H3052" s="4">
        <f t="shared" si="189"/>
        <v>1</v>
      </c>
      <c r="I3052" s="5">
        <f>IF(OR(AND(F3052&gt;=50,G3052&gt;SUMIF(SeasonTotals!A$2:A$9,A3052,SeasonTotals!F$2:F$9)),AND(G3052&gt;0.885,F3052&gt;=50,D3052&lt;3)),1,0)</f>
        <v>1</v>
      </c>
      <c r="J3052" s="4">
        <f t="shared" si="190"/>
        <v>0</v>
      </c>
      <c r="K3052" s="5">
        <f t="shared" si="191"/>
        <v>0</v>
      </c>
    </row>
    <row r="3053" spans="1:11" x14ac:dyDescent="0.25">
      <c r="A3053" t="s">
        <v>91</v>
      </c>
      <c r="B3053" t="s">
        <v>32</v>
      </c>
      <c r="C3053">
        <v>1</v>
      </c>
      <c r="D3053">
        <v>3</v>
      </c>
      <c r="E3053">
        <v>41</v>
      </c>
      <c r="F3053">
        <v>59</v>
      </c>
      <c r="G3053" s="1">
        <f t="shared" si="188"/>
        <v>0.93181818181818177</v>
      </c>
      <c r="H3053" s="4">
        <f t="shared" si="189"/>
        <v>1</v>
      </c>
      <c r="I3053" s="5">
        <f>IF(OR(AND(F3053&gt;=50,G3053&gt;SUMIF(SeasonTotals!A$2:A$9,A3053,SeasonTotals!F$2:F$9)),AND(G3053&gt;0.885,F3053&gt;=50,D3053&lt;3)),1,0)</f>
        <v>1</v>
      </c>
      <c r="J3053" s="4">
        <f t="shared" si="190"/>
        <v>0</v>
      </c>
      <c r="K3053" s="5">
        <f t="shared" si="191"/>
        <v>0</v>
      </c>
    </row>
    <row r="3054" spans="1:11" x14ac:dyDescent="0.25">
      <c r="A3054" t="s">
        <v>91</v>
      </c>
      <c r="B3054" t="s">
        <v>32</v>
      </c>
      <c r="C3054">
        <v>1</v>
      </c>
      <c r="D3054">
        <v>3</v>
      </c>
      <c r="E3054">
        <v>20</v>
      </c>
      <c r="F3054">
        <v>58</v>
      </c>
      <c r="G3054" s="1">
        <f t="shared" si="188"/>
        <v>0.86956521739130432</v>
      </c>
      <c r="H3054" s="4">
        <f t="shared" si="189"/>
        <v>0</v>
      </c>
      <c r="I3054" s="5">
        <f>IF(OR(AND(F3054&gt;=50,G3054&gt;SUMIF(SeasonTotals!A$2:A$9,A3054,SeasonTotals!F$2:F$9)),AND(G3054&gt;0.885,F3054&gt;=50,D3054&lt;3)),1,0)</f>
        <v>0</v>
      </c>
      <c r="J3054" s="4">
        <f t="shared" si="190"/>
        <v>0</v>
      </c>
      <c r="K3054" s="5">
        <f t="shared" si="191"/>
        <v>0</v>
      </c>
    </row>
    <row r="3055" spans="1:11" x14ac:dyDescent="0.25">
      <c r="A3055" t="s">
        <v>91</v>
      </c>
      <c r="B3055" t="s">
        <v>32</v>
      </c>
      <c r="C3055">
        <v>1</v>
      </c>
      <c r="D3055">
        <v>3</v>
      </c>
      <c r="E3055">
        <v>51</v>
      </c>
      <c r="F3055">
        <v>60</v>
      </c>
      <c r="G3055" s="1">
        <f t="shared" si="188"/>
        <v>0.94444444444444442</v>
      </c>
      <c r="H3055" s="4">
        <f t="shared" si="189"/>
        <v>1</v>
      </c>
      <c r="I3055" s="5">
        <f>IF(OR(AND(F3055&gt;=50,G3055&gt;SUMIF(SeasonTotals!A$2:A$9,A3055,SeasonTotals!F$2:F$9)),AND(G3055&gt;0.885,F3055&gt;=50,D3055&lt;3)),1,0)</f>
        <v>1</v>
      </c>
      <c r="J3055" s="4">
        <f t="shared" si="190"/>
        <v>0</v>
      </c>
      <c r="K3055" s="5">
        <f t="shared" si="191"/>
        <v>0</v>
      </c>
    </row>
    <row r="3056" spans="1:11" x14ac:dyDescent="0.25">
      <c r="A3056" t="s">
        <v>91</v>
      </c>
      <c r="B3056" t="s">
        <v>32</v>
      </c>
      <c r="C3056">
        <v>1</v>
      </c>
      <c r="D3056">
        <v>3</v>
      </c>
      <c r="E3056">
        <v>18</v>
      </c>
      <c r="F3056">
        <v>58</v>
      </c>
      <c r="G3056" s="1">
        <f t="shared" si="188"/>
        <v>0.8571428571428571</v>
      </c>
      <c r="H3056" s="4">
        <f t="shared" si="189"/>
        <v>0</v>
      </c>
      <c r="I3056" s="5">
        <f>IF(OR(AND(F3056&gt;=50,G3056&gt;SUMIF(SeasonTotals!A$2:A$9,A3056,SeasonTotals!F$2:F$9)),AND(G3056&gt;0.885,F3056&gt;=50,D3056&lt;3)),1,0)</f>
        <v>0</v>
      </c>
      <c r="J3056" s="4">
        <f t="shared" si="190"/>
        <v>0</v>
      </c>
      <c r="K3056" s="5">
        <f t="shared" si="191"/>
        <v>0</v>
      </c>
    </row>
    <row r="3057" spans="1:11" x14ac:dyDescent="0.25">
      <c r="A3057" t="s">
        <v>91</v>
      </c>
      <c r="B3057" t="s">
        <v>32</v>
      </c>
      <c r="C3057">
        <v>1</v>
      </c>
      <c r="D3057">
        <v>4</v>
      </c>
      <c r="E3057">
        <v>20</v>
      </c>
      <c r="F3057">
        <v>58</v>
      </c>
      <c r="G3057" s="1">
        <f t="shared" si="188"/>
        <v>0.83333333333333337</v>
      </c>
      <c r="H3057" s="4">
        <f t="shared" si="189"/>
        <v>0</v>
      </c>
      <c r="I3057" s="5">
        <f>IF(OR(AND(F3057&gt;=50,G3057&gt;SUMIF(SeasonTotals!A$2:A$9,A3057,SeasonTotals!F$2:F$9)),AND(G3057&gt;0.885,F3057&gt;=50,D3057&lt;3)),1,0)</f>
        <v>0</v>
      </c>
      <c r="J3057" s="4">
        <f t="shared" si="190"/>
        <v>1</v>
      </c>
      <c r="K3057" s="5">
        <f t="shared" si="191"/>
        <v>0</v>
      </c>
    </row>
    <row r="3058" spans="1:11" x14ac:dyDescent="0.25">
      <c r="A3058" t="s">
        <v>91</v>
      </c>
      <c r="B3058" t="s">
        <v>32</v>
      </c>
      <c r="C3058">
        <v>1</v>
      </c>
      <c r="D3058">
        <v>2</v>
      </c>
      <c r="E3058">
        <v>20</v>
      </c>
      <c r="F3058">
        <v>58</v>
      </c>
      <c r="G3058" s="1">
        <f t="shared" si="188"/>
        <v>0.90909090909090906</v>
      </c>
      <c r="H3058" s="4">
        <f t="shared" si="189"/>
        <v>1</v>
      </c>
      <c r="I3058" s="5">
        <f>IF(OR(AND(F3058&gt;=50,G3058&gt;SUMIF(SeasonTotals!A$2:A$9,A3058,SeasonTotals!F$2:F$9)),AND(G3058&gt;0.885,F3058&gt;=50,D3058&lt;3)),1,0)</f>
        <v>1</v>
      </c>
      <c r="J3058" s="4">
        <f t="shared" si="190"/>
        <v>0</v>
      </c>
      <c r="K3058" s="5">
        <f t="shared" si="191"/>
        <v>0</v>
      </c>
    </row>
    <row r="3059" spans="1:11" x14ac:dyDescent="0.25">
      <c r="A3059" t="s">
        <v>91</v>
      </c>
      <c r="B3059" t="s">
        <v>32</v>
      </c>
      <c r="C3059">
        <v>1</v>
      </c>
      <c r="D3059">
        <v>3</v>
      </c>
      <c r="E3059">
        <v>43</v>
      </c>
      <c r="F3059">
        <v>59</v>
      </c>
      <c r="G3059" s="1">
        <f t="shared" si="188"/>
        <v>0.93478260869565222</v>
      </c>
      <c r="H3059" s="4">
        <f t="shared" si="189"/>
        <v>1</v>
      </c>
      <c r="I3059" s="5">
        <f>IF(OR(AND(F3059&gt;=50,G3059&gt;SUMIF(SeasonTotals!A$2:A$9,A3059,SeasonTotals!F$2:F$9)),AND(G3059&gt;0.885,F3059&gt;=50,D3059&lt;3)),1,0)</f>
        <v>1</v>
      </c>
      <c r="J3059" s="4">
        <f t="shared" si="190"/>
        <v>0</v>
      </c>
      <c r="K3059" s="5">
        <f t="shared" si="191"/>
        <v>0</v>
      </c>
    </row>
    <row r="3060" spans="1:11" x14ac:dyDescent="0.25">
      <c r="A3060" t="s">
        <v>91</v>
      </c>
      <c r="B3060" t="s">
        <v>32</v>
      </c>
      <c r="C3060">
        <v>1</v>
      </c>
      <c r="D3060">
        <v>2</v>
      </c>
      <c r="E3060">
        <v>27</v>
      </c>
      <c r="F3060">
        <v>59</v>
      </c>
      <c r="G3060" s="1">
        <f t="shared" si="188"/>
        <v>0.93103448275862066</v>
      </c>
      <c r="H3060" s="4">
        <f t="shared" si="189"/>
        <v>1</v>
      </c>
      <c r="I3060" s="5">
        <f>IF(OR(AND(F3060&gt;=50,G3060&gt;SUMIF(SeasonTotals!A$2:A$9,A3060,SeasonTotals!F$2:F$9)),AND(G3060&gt;0.885,F3060&gt;=50,D3060&lt;3)),1,0)</f>
        <v>1</v>
      </c>
      <c r="J3060" s="4">
        <f t="shared" si="190"/>
        <v>0</v>
      </c>
      <c r="K3060" s="5">
        <f t="shared" si="191"/>
        <v>0</v>
      </c>
    </row>
    <row r="3061" spans="1:11" x14ac:dyDescent="0.25">
      <c r="A3061" t="s">
        <v>91</v>
      </c>
      <c r="B3061" t="s">
        <v>33</v>
      </c>
      <c r="C3061">
        <v>1</v>
      </c>
      <c r="D3061">
        <v>1</v>
      </c>
      <c r="E3061">
        <v>26</v>
      </c>
      <c r="F3061">
        <v>61</v>
      </c>
      <c r="G3061" s="1">
        <f t="shared" si="188"/>
        <v>0.96296296296296291</v>
      </c>
      <c r="H3061" s="4">
        <f t="shared" si="189"/>
        <v>1</v>
      </c>
      <c r="I3061" s="5">
        <f>IF(OR(AND(F3061&gt;=50,G3061&gt;SUMIF(SeasonTotals!A$2:A$9,A3061,SeasonTotals!F$2:F$9)),AND(G3061&gt;0.885,F3061&gt;=50,D3061&lt;3)),1,0)</f>
        <v>1</v>
      </c>
      <c r="J3061" s="4">
        <f t="shared" si="190"/>
        <v>0</v>
      </c>
      <c r="K3061" s="5">
        <f t="shared" si="191"/>
        <v>0</v>
      </c>
    </row>
    <row r="3062" spans="1:11" x14ac:dyDescent="0.25">
      <c r="A3062" t="s">
        <v>91</v>
      </c>
      <c r="B3062" t="s">
        <v>33</v>
      </c>
      <c r="C3062">
        <v>1</v>
      </c>
      <c r="D3062">
        <v>2</v>
      </c>
      <c r="E3062">
        <v>13</v>
      </c>
      <c r="F3062">
        <v>60</v>
      </c>
      <c r="G3062" s="1">
        <f t="shared" si="188"/>
        <v>0.8666666666666667</v>
      </c>
      <c r="H3062" s="4">
        <f t="shared" si="189"/>
        <v>0</v>
      </c>
      <c r="I3062" s="5">
        <f>IF(OR(AND(F3062&gt;=50,G3062&gt;SUMIF(SeasonTotals!A$2:A$9,A3062,SeasonTotals!F$2:F$9)),AND(G3062&gt;0.885,F3062&gt;=50,D3062&lt;3)),1,0)</f>
        <v>0</v>
      </c>
      <c r="J3062" s="4">
        <f t="shared" si="190"/>
        <v>0</v>
      </c>
      <c r="K3062" s="5">
        <f t="shared" si="191"/>
        <v>0</v>
      </c>
    </row>
    <row r="3063" spans="1:11" x14ac:dyDescent="0.25">
      <c r="A3063" t="s">
        <v>91</v>
      </c>
      <c r="B3063" t="s">
        <v>33</v>
      </c>
      <c r="C3063">
        <v>1</v>
      </c>
      <c r="D3063">
        <v>3</v>
      </c>
      <c r="E3063">
        <v>24</v>
      </c>
      <c r="F3063">
        <v>60</v>
      </c>
      <c r="G3063" s="1">
        <f t="shared" si="188"/>
        <v>0.88888888888888884</v>
      </c>
      <c r="H3063" s="4">
        <f t="shared" si="189"/>
        <v>0</v>
      </c>
      <c r="I3063" s="5">
        <f>IF(OR(AND(F3063&gt;=50,G3063&gt;SUMIF(SeasonTotals!A$2:A$9,A3063,SeasonTotals!F$2:F$9)),AND(G3063&gt;0.885,F3063&gt;=50,D3063&lt;3)),1,0)</f>
        <v>0</v>
      </c>
      <c r="J3063" s="4">
        <f t="shared" si="190"/>
        <v>0</v>
      </c>
      <c r="K3063" s="5">
        <f t="shared" si="191"/>
        <v>0</v>
      </c>
    </row>
    <row r="3064" spans="1:11" x14ac:dyDescent="0.25">
      <c r="A3064" t="s">
        <v>91</v>
      </c>
      <c r="B3064" t="s">
        <v>33</v>
      </c>
      <c r="C3064">
        <v>1</v>
      </c>
      <c r="D3064">
        <v>2</v>
      </c>
      <c r="E3064">
        <v>19</v>
      </c>
      <c r="F3064">
        <v>64</v>
      </c>
      <c r="G3064" s="1">
        <f t="shared" si="188"/>
        <v>0.90476190476190477</v>
      </c>
      <c r="H3064" s="4">
        <f t="shared" si="189"/>
        <v>1</v>
      </c>
      <c r="I3064" s="5">
        <f>IF(OR(AND(F3064&gt;=50,G3064&gt;SUMIF(SeasonTotals!A$2:A$9,A3064,SeasonTotals!F$2:F$9)),AND(G3064&gt;0.885,F3064&gt;=50,D3064&lt;3)),1,0)</f>
        <v>1</v>
      </c>
      <c r="J3064" s="4">
        <f t="shared" si="190"/>
        <v>0</v>
      </c>
      <c r="K3064" s="5">
        <f t="shared" si="191"/>
        <v>0</v>
      </c>
    </row>
    <row r="3065" spans="1:11" x14ac:dyDescent="0.25">
      <c r="A3065" t="s">
        <v>91</v>
      </c>
      <c r="B3065" t="s">
        <v>33</v>
      </c>
      <c r="C3065">
        <v>1</v>
      </c>
      <c r="D3065">
        <v>2</v>
      </c>
      <c r="E3065">
        <v>24</v>
      </c>
      <c r="F3065">
        <v>60</v>
      </c>
      <c r="G3065" s="1">
        <f t="shared" si="188"/>
        <v>0.92307692307692313</v>
      </c>
      <c r="H3065" s="4">
        <f t="shared" si="189"/>
        <v>1</v>
      </c>
      <c r="I3065" s="5">
        <f>IF(OR(AND(F3065&gt;=50,G3065&gt;SUMIF(SeasonTotals!A$2:A$9,A3065,SeasonTotals!F$2:F$9)),AND(G3065&gt;0.885,F3065&gt;=50,D3065&lt;3)),1,0)</f>
        <v>1</v>
      </c>
      <c r="J3065" s="4">
        <f t="shared" si="190"/>
        <v>0</v>
      </c>
      <c r="K3065" s="5">
        <f t="shared" si="191"/>
        <v>0</v>
      </c>
    </row>
    <row r="3066" spans="1:11" x14ac:dyDescent="0.25">
      <c r="A3066" t="s">
        <v>91</v>
      </c>
      <c r="B3066" t="s">
        <v>33</v>
      </c>
      <c r="C3066">
        <v>1</v>
      </c>
      <c r="D3066">
        <v>2</v>
      </c>
      <c r="E3066">
        <v>19</v>
      </c>
      <c r="F3066">
        <v>59</v>
      </c>
      <c r="G3066" s="1">
        <f t="shared" si="188"/>
        <v>0.90476190476190477</v>
      </c>
      <c r="H3066" s="4">
        <f t="shared" si="189"/>
        <v>1</v>
      </c>
      <c r="I3066" s="5">
        <f>IF(OR(AND(F3066&gt;=50,G3066&gt;SUMIF(SeasonTotals!A$2:A$9,A3066,SeasonTotals!F$2:F$9)),AND(G3066&gt;0.885,F3066&gt;=50,D3066&lt;3)),1,0)</f>
        <v>1</v>
      </c>
      <c r="J3066" s="4">
        <f t="shared" si="190"/>
        <v>0</v>
      </c>
      <c r="K3066" s="5">
        <f t="shared" si="191"/>
        <v>0</v>
      </c>
    </row>
    <row r="3067" spans="1:11" x14ac:dyDescent="0.25">
      <c r="A3067" t="s">
        <v>91</v>
      </c>
      <c r="B3067" t="s">
        <v>33</v>
      </c>
      <c r="C3067">
        <v>1</v>
      </c>
      <c r="D3067">
        <v>2</v>
      </c>
      <c r="E3067">
        <v>24</v>
      </c>
      <c r="F3067">
        <v>60</v>
      </c>
      <c r="G3067" s="1">
        <f t="shared" si="188"/>
        <v>0.92307692307692313</v>
      </c>
      <c r="H3067" s="4">
        <f t="shared" si="189"/>
        <v>1</v>
      </c>
      <c r="I3067" s="5">
        <f>IF(OR(AND(F3067&gt;=50,G3067&gt;SUMIF(SeasonTotals!A$2:A$9,A3067,SeasonTotals!F$2:F$9)),AND(G3067&gt;0.885,F3067&gt;=50,D3067&lt;3)),1,0)</f>
        <v>1</v>
      </c>
      <c r="J3067" s="4">
        <f t="shared" si="190"/>
        <v>0</v>
      </c>
      <c r="K3067" s="5">
        <f t="shared" si="191"/>
        <v>0</v>
      </c>
    </row>
    <row r="3068" spans="1:11" x14ac:dyDescent="0.25">
      <c r="A3068" t="s">
        <v>91</v>
      </c>
      <c r="B3068" t="s">
        <v>33</v>
      </c>
      <c r="C3068">
        <v>1</v>
      </c>
      <c r="D3068">
        <v>2</v>
      </c>
      <c r="E3068">
        <v>19</v>
      </c>
      <c r="F3068">
        <v>60</v>
      </c>
      <c r="G3068" s="1">
        <f t="shared" si="188"/>
        <v>0.90476190476190477</v>
      </c>
      <c r="H3068" s="4">
        <f t="shared" si="189"/>
        <v>1</v>
      </c>
      <c r="I3068" s="5">
        <f>IF(OR(AND(F3068&gt;=50,G3068&gt;SUMIF(SeasonTotals!A$2:A$9,A3068,SeasonTotals!F$2:F$9)),AND(G3068&gt;0.885,F3068&gt;=50,D3068&lt;3)),1,0)</f>
        <v>1</v>
      </c>
      <c r="J3068" s="4">
        <f t="shared" si="190"/>
        <v>0</v>
      </c>
      <c r="K3068" s="5">
        <f t="shared" si="191"/>
        <v>0</v>
      </c>
    </row>
    <row r="3069" spans="1:11" x14ac:dyDescent="0.25">
      <c r="A3069" t="s">
        <v>91</v>
      </c>
      <c r="B3069" t="s">
        <v>33</v>
      </c>
      <c r="C3069">
        <v>1</v>
      </c>
      <c r="D3069">
        <v>3</v>
      </c>
      <c r="E3069">
        <v>26</v>
      </c>
      <c r="F3069">
        <v>65</v>
      </c>
      <c r="G3069" s="1">
        <f t="shared" si="188"/>
        <v>0.89655172413793105</v>
      </c>
      <c r="H3069" s="4">
        <f t="shared" si="189"/>
        <v>0</v>
      </c>
      <c r="I3069" s="5">
        <f>IF(OR(AND(F3069&gt;=50,G3069&gt;SUMIF(SeasonTotals!A$2:A$9,A3069,SeasonTotals!F$2:F$9)),AND(G3069&gt;0.885,F3069&gt;=50,D3069&lt;3)),1,0)</f>
        <v>0</v>
      </c>
      <c r="J3069" s="4">
        <f t="shared" si="190"/>
        <v>0</v>
      </c>
      <c r="K3069" s="5">
        <f t="shared" si="191"/>
        <v>0</v>
      </c>
    </row>
    <row r="3070" spans="1:11" x14ac:dyDescent="0.25">
      <c r="A3070" t="s">
        <v>91</v>
      </c>
      <c r="B3070" t="s">
        <v>33</v>
      </c>
      <c r="C3070">
        <v>1</v>
      </c>
      <c r="D3070">
        <v>4</v>
      </c>
      <c r="E3070">
        <v>14</v>
      </c>
      <c r="F3070">
        <v>30</v>
      </c>
      <c r="G3070" s="1">
        <f t="shared" si="188"/>
        <v>0.77777777777777779</v>
      </c>
      <c r="H3070" s="4">
        <f t="shared" si="189"/>
        <v>0</v>
      </c>
      <c r="I3070" s="5">
        <f>IF(OR(AND(F3070&gt;=50,G3070&gt;SUMIF(SeasonTotals!A$2:A$9,A3070,SeasonTotals!F$2:F$9)),AND(G3070&gt;0.885,F3070&gt;=50,D3070&lt;3)),1,0)</f>
        <v>0</v>
      </c>
      <c r="J3070" s="4">
        <f t="shared" si="190"/>
        <v>1</v>
      </c>
      <c r="K3070" s="5">
        <f t="shared" si="191"/>
        <v>1</v>
      </c>
    </row>
    <row r="3071" spans="1:11" x14ac:dyDescent="0.25">
      <c r="A3071" t="s">
        <v>91</v>
      </c>
      <c r="B3071" t="s">
        <v>33</v>
      </c>
      <c r="C3071">
        <v>1</v>
      </c>
      <c r="D3071">
        <v>2</v>
      </c>
      <c r="E3071">
        <v>22</v>
      </c>
      <c r="F3071">
        <v>60</v>
      </c>
      <c r="G3071" s="1">
        <f t="shared" si="188"/>
        <v>0.91666666666666663</v>
      </c>
      <c r="H3071" s="4">
        <f t="shared" si="189"/>
        <v>1</v>
      </c>
      <c r="I3071" s="5">
        <f>IF(OR(AND(F3071&gt;=50,G3071&gt;SUMIF(SeasonTotals!A$2:A$9,A3071,SeasonTotals!F$2:F$9)),AND(G3071&gt;0.885,F3071&gt;=50,D3071&lt;3)),1,0)</f>
        <v>1</v>
      </c>
      <c r="J3071" s="4">
        <f t="shared" si="190"/>
        <v>0</v>
      </c>
      <c r="K3071" s="5">
        <f t="shared" si="191"/>
        <v>0</v>
      </c>
    </row>
    <row r="3072" spans="1:11" x14ac:dyDescent="0.25">
      <c r="A3072" t="s">
        <v>91</v>
      </c>
      <c r="B3072" t="s">
        <v>33</v>
      </c>
      <c r="C3072">
        <v>1</v>
      </c>
      <c r="D3072">
        <v>3</v>
      </c>
      <c r="E3072">
        <v>22</v>
      </c>
      <c r="F3072">
        <v>59</v>
      </c>
      <c r="G3072" s="1">
        <f t="shared" si="188"/>
        <v>0.88</v>
      </c>
      <c r="H3072" s="4">
        <f t="shared" si="189"/>
        <v>0</v>
      </c>
      <c r="I3072" s="5">
        <f>IF(OR(AND(F3072&gt;=50,G3072&gt;SUMIF(SeasonTotals!A$2:A$9,A3072,SeasonTotals!F$2:F$9)),AND(G3072&gt;0.885,F3072&gt;=50,D3072&lt;3)),1,0)</f>
        <v>0</v>
      </c>
      <c r="J3072" s="4">
        <f t="shared" si="190"/>
        <v>0</v>
      </c>
      <c r="K3072" s="5">
        <f t="shared" si="191"/>
        <v>0</v>
      </c>
    </row>
    <row r="3073" spans="1:11" x14ac:dyDescent="0.25">
      <c r="A3073" t="s">
        <v>91</v>
      </c>
      <c r="B3073" t="s">
        <v>33</v>
      </c>
      <c r="C3073">
        <v>1</v>
      </c>
      <c r="D3073">
        <v>3</v>
      </c>
      <c r="E3073">
        <v>10</v>
      </c>
      <c r="F3073">
        <v>20</v>
      </c>
      <c r="G3073" s="1">
        <f t="shared" si="188"/>
        <v>0.76923076923076927</v>
      </c>
      <c r="H3073" s="4">
        <f t="shared" si="189"/>
        <v>0</v>
      </c>
      <c r="I3073" s="5">
        <f>IF(OR(AND(F3073&gt;=50,G3073&gt;SUMIF(SeasonTotals!A$2:A$9,A3073,SeasonTotals!F$2:F$9)),AND(G3073&gt;0.885,F3073&gt;=50,D3073&lt;3)),1,0)</f>
        <v>0</v>
      </c>
      <c r="J3073" s="4">
        <f t="shared" si="190"/>
        <v>1</v>
      </c>
      <c r="K3073" s="5">
        <f t="shared" si="191"/>
        <v>1</v>
      </c>
    </row>
    <row r="3074" spans="1:11" x14ac:dyDescent="0.25">
      <c r="A3074" t="s">
        <v>91</v>
      </c>
      <c r="B3074" t="s">
        <v>33</v>
      </c>
      <c r="C3074">
        <v>1</v>
      </c>
      <c r="D3074">
        <v>2</v>
      </c>
      <c r="E3074">
        <v>26</v>
      </c>
      <c r="F3074">
        <v>60</v>
      </c>
      <c r="G3074" s="1">
        <f t="shared" ref="G3074:G3137" si="192">E3074/MAX(1,SUM(D3074:E3074))</f>
        <v>0.9285714285714286</v>
      </c>
      <c r="H3074" s="4">
        <f t="shared" ref="H3074:H3137" si="193">IF(AND(F3074&gt;=50,OR(G3074&gt;0.913,AND(G3074&gt;0.885,D3074&lt;3))),1,0)</f>
        <v>1</v>
      </c>
      <c r="I3074" s="5">
        <f>IF(OR(AND(F3074&gt;=50,G3074&gt;SUMIF(SeasonTotals!A$2:A$9,A3074,SeasonTotals!F$2:F$9)),AND(G3074&gt;0.885,F3074&gt;=50,D3074&lt;3)),1,0)</f>
        <v>1</v>
      </c>
      <c r="J3074" s="4">
        <f t="shared" ref="J3074:J3137" si="194">IF(G3074&lt;0.85,1,0)</f>
        <v>0</v>
      </c>
      <c r="K3074" s="5">
        <f t="shared" ref="K3074:K3137" si="195">IF(F3074&lt;55,1,0)</f>
        <v>0</v>
      </c>
    </row>
    <row r="3075" spans="1:11" x14ac:dyDescent="0.25">
      <c r="A3075" t="s">
        <v>91</v>
      </c>
      <c r="B3075" t="s">
        <v>33</v>
      </c>
      <c r="C3075">
        <v>1</v>
      </c>
      <c r="D3075">
        <v>1</v>
      </c>
      <c r="E3075">
        <v>33</v>
      </c>
      <c r="F3075">
        <v>60</v>
      </c>
      <c r="G3075" s="1">
        <f t="shared" si="192"/>
        <v>0.97058823529411764</v>
      </c>
      <c r="H3075" s="4">
        <f t="shared" si="193"/>
        <v>1</v>
      </c>
      <c r="I3075" s="5">
        <f>IF(OR(AND(F3075&gt;=50,G3075&gt;SUMIF(SeasonTotals!A$2:A$9,A3075,SeasonTotals!F$2:F$9)),AND(G3075&gt;0.885,F3075&gt;=50,D3075&lt;3)),1,0)</f>
        <v>1</v>
      </c>
      <c r="J3075" s="4">
        <f t="shared" si="194"/>
        <v>0</v>
      </c>
      <c r="K3075" s="5">
        <f t="shared" si="195"/>
        <v>0</v>
      </c>
    </row>
    <row r="3076" spans="1:11" x14ac:dyDescent="0.25">
      <c r="A3076" t="s">
        <v>91</v>
      </c>
      <c r="B3076" t="s">
        <v>33</v>
      </c>
      <c r="C3076">
        <v>1</v>
      </c>
      <c r="D3076">
        <v>1</v>
      </c>
      <c r="E3076">
        <v>10</v>
      </c>
      <c r="F3076">
        <v>26</v>
      </c>
      <c r="G3076" s="1">
        <f t="shared" si="192"/>
        <v>0.90909090909090906</v>
      </c>
      <c r="H3076" s="4">
        <f t="shared" si="193"/>
        <v>0</v>
      </c>
      <c r="I3076" s="5">
        <f>IF(OR(AND(F3076&gt;=50,G3076&gt;SUMIF(SeasonTotals!A$2:A$9,A3076,SeasonTotals!F$2:F$9)),AND(G3076&gt;0.885,F3076&gt;=50,D3076&lt;3)),1,0)</f>
        <v>0</v>
      </c>
      <c r="J3076" s="4">
        <f t="shared" si="194"/>
        <v>0</v>
      </c>
      <c r="K3076" s="5">
        <f t="shared" si="195"/>
        <v>1</v>
      </c>
    </row>
    <row r="3077" spans="1:11" x14ac:dyDescent="0.25">
      <c r="A3077" t="s">
        <v>91</v>
      </c>
      <c r="B3077" t="s">
        <v>33</v>
      </c>
      <c r="C3077">
        <v>1</v>
      </c>
      <c r="D3077">
        <v>2</v>
      </c>
      <c r="E3077">
        <v>23</v>
      </c>
      <c r="F3077">
        <v>59</v>
      </c>
      <c r="G3077" s="1">
        <f t="shared" si="192"/>
        <v>0.92</v>
      </c>
      <c r="H3077" s="4">
        <f t="shared" si="193"/>
        <v>1</v>
      </c>
      <c r="I3077" s="5">
        <f>IF(OR(AND(F3077&gt;=50,G3077&gt;SUMIF(SeasonTotals!A$2:A$9,A3077,SeasonTotals!F$2:F$9)),AND(G3077&gt;0.885,F3077&gt;=50,D3077&lt;3)),1,0)</f>
        <v>1</v>
      </c>
      <c r="J3077" s="4">
        <f t="shared" si="194"/>
        <v>0</v>
      </c>
      <c r="K3077" s="5">
        <f t="shared" si="195"/>
        <v>0</v>
      </c>
    </row>
    <row r="3078" spans="1:11" x14ac:dyDescent="0.25">
      <c r="A3078" t="s">
        <v>91</v>
      </c>
      <c r="B3078" t="s">
        <v>33</v>
      </c>
      <c r="C3078">
        <v>1</v>
      </c>
      <c r="D3078">
        <v>3</v>
      </c>
      <c r="E3078">
        <v>4</v>
      </c>
      <c r="F3078">
        <v>26</v>
      </c>
      <c r="G3078" s="1">
        <f t="shared" si="192"/>
        <v>0.5714285714285714</v>
      </c>
      <c r="H3078" s="4">
        <f t="shared" si="193"/>
        <v>0</v>
      </c>
      <c r="I3078" s="5">
        <f>IF(OR(AND(F3078&gt;=50,G3078&gt;SUMIF(SeasonTotals!A$2:A$9,A3078,SeasonTotals!F$2:F$9)),AND(G3078&gt;0.885,F3078&gt;=50,D3078&lt;3)),1,0)</f>
        <v>0</v>
      </c>
      <c r="J3078" s="4">
        <f t="shared" si="194"/>
        <v>1</v>
      </c>
      <c r="K3078" s="5">
        <f t="shared" si="195"/>
        <v>1</v>
      </c>
    </row>
    <row r="3079" spans="1:11" x14ac:dyDescent="0.25">
      <c r="A3079" t="s">
        <v>91</v>
      </c>
      <c r="B3079" t="s">
        <v>33</v>
      </c>
      <c r="C3079">
        <v>1</v>
      </c>
      <c r="D3079">
        <v>2</v>
      </c>
      <c r="E3079">
        <v>32</v>
      </c>
      <c r="F3079">
        <v>64</v>
      </c>
      <c r="G3079" s="1">
        <f t="shared" si="192"/>
        <v>0.94117647058823528</v>
      </c>
      <c r="H3079" s="4">
        <f t="shared" si="193"/>
        <v>1</v>
      </c>
      <c r="I3079" s="5">
        <f>IF(OR(AND(F3079&gt;=50,G3079&gt;SUMIF(SeasonTotals!A$2:A$9,A3079,SeasonTotals!F$2:F$9)),AND(G3079&gt;0.885,F3079&gt;=50,D3079&lt;3)),1,0)</f>
        <v>1</v>
      </c>
      <c r="J3079" s="4">
        <f t="shared" si="194"/>
        <v>0</v>
      </c>
      <c r="K3079" s="5">
        <f t="shared" si="195"/>
        <v>0</v>
      </c>
    </row>
    <row r="3080" spans="1:11" x14ac:dyDescent="0.25">
      <c r="A3080" t="s">
        <v>91</v>
      </c>
      <c r="B3080" t="s">
        <v>33</v>
      </c>
      <c r="C3080">
        <v>1</v>
      </c>
      <c r="D3080">
        <v>4</v>
      </c>
      <c r="E3080">
        <v>36</v>
      </c>
      <c r="F3080">
        <v>58</v>
      </c>
      <c r="G3080" s="1">
        <f t="shared" si="192"/>
        <v>0.9</v>
      </c>
      <c r="H3080" s="4">
        <f t="shared" si="193"/>
        <v>0</v>
      </c>
      <c r="I3080" s="5">
        <f>IF(OR(AND(F3080&gt;=50,G3080&gt;SUMIF(SeasonTotals!A$2:A$9,A3080,SeasonTotals!F$2:F$9)),AND(G3080&gt;0.885,F3080&gt;=50,D3080&lt;3)),1,0)</f>
        <v>0</v>
      </c>
      <c r="J3080" s="4">
        <f t="shared" si="194"/>
        <v>0</v>
      </c>
      <c r="K3080" s="5">
        <f t="shared" si="195"/>
        <v>0</v>
      </c>
    </row>
    <row r="3081" spans="1:11" x14ac:dyDescent="0.25">
      <c r="A3081" t="s">
        <v>91</v>
      </c>
      <c r="B3081" t="s">
        <v>33</v>
      </c>
      <c r="C3081">
        <v>1</v>
      </c>
      <c r="D3081">
        <v>1</v>
      </c>
      <c r="E3081">
        <v>18</v>
      </c>
      <c r="F3081">
        <v>59</v>
      </c>
      <c r="G3081" s="1">
        <f t="shared" si="192"/>
        <v>0.94736842105263153</v>
      </c>
      <c r="H3081" s="4">
        <f t="shared" si="193"/>
        <v>1</v>
      </c>
      <c r="I3081" s="5">
        <f>IF(OR(AND(F3081&gt;=50,G3081&gt;SUMIF(SeasonTotals!A$2:A$9,A3081,SeasonTotals!F$2:F$9)),AND(G3081&gt;0.885,F3081&gt;=50,D3081&lt;3)),1,0)</f>
        <v>1</v>
      </c>
      <c r="J3081" s="4">
        <f t="shared" si="194"/>
        <v>0</v>
      </c>
      <c r="K3081" s="5">
        <f t="shared" si="195"/>
        <v>0</v>
      </c>
    </row>
    <row r="3082" spans="1:11" x14ac:dyDescent="0.25">
      <c r="A3082" t="s">
        <v>91</v>
      </c>
      <c r="B3082" t="s">
        <v>33</v>
      </c>
      <c r="C3082">
        <v>1</v>
      </c>
      <c r="D3082">
        <v>4</v>
      </c>
      <c r="E3082">
        <v>15</v>
      </c>
      <c r="F3082">
        <v>40</v>
      </c>
      <c r="G3082" s="1">
        <f t="shared" si="192"/>
        <v>0.78947368421052633</v>
      </c>
      <c r="H3082" s="4">
        <f t="shared" si="193"/>
        <v>0</v>
      </c>
      <c r="I3082" s="5">
        <f>IF(OR(AND(F3082&gt;=50,G3082&gt;SUMIF(SeasonTotals!A$2:A$9,A3082,SeasonTotals!F$2:F$9)),AND(G3082&gt;0.885,F3082&gt;=50,D3082&lt;3)),1,0)</f>
        <v>0</v>
      </c>
      <c r="J3082" s="4">
        <f t="shared" si="194"/>
        <v>1</v>
      </c>
      <c r="K3082" s="5">
        <f t="shared" si="195"/>
        <v>1</v>
      </c>
    </row>
    <row r="3083" spans="1:11" x14ac:dyDescent="0.25">
      <c r="A3083" t="s">
        <v>91</v>
      </c>
      <c r="B3083" t="s">
        <v>33</v>
      </c>
      <c r="C3083">
        <v>1</v>
      </c>
      <c r="D3083">
        <v>1</v>
      </c>
      <c r="E3083">
        <v>38</v>
      </c>
      <c r="F3083">
        <v>64</v>
      </c>
      <c r="G3083" s="1">
        <f t="shared" si="192"/>
        <v>0.97435897435897434</v>
      </c>
      <c r="H3083" s="4">
        <f t="shared" si="193"/>
        <v>1</v>
      </c>
      <c r="I3083" s="5">
        <f>IF(OR(AND(F3083&gt;=50,G3083&gt;SUMIF(SeasonTotals!A$2:A$9,A3083,SeasonTotals!F$2:F$9)),AND(G3083&gt;0.885,F3083&gt;=50,D3083&lt;3)),1,0)</f>
        <v>1</v>
      </c>
      <c r="J3083" s="4">
        <f t="shared" si="194"/>
        <v>0</v>
      </c>
      <c r="K3083" s="5">
        <f t="shared" si="195"/>
        <v>0</v>
      </c>
    </row>
    <row r="3084" spans="1:11" x14ac:dyDescent="0.25">
      <c r="A3084" t="s">
        <v>91</v>
      </c>
      <c r="B3084" t="s">
        <v>33</v>
      </c>
      <c r="C3084">
        <v>1</v>
      </c>
      <c r="D3084">
        <v>4</v>
      </c>
      <c r="E3084">
        <v>26</v>
      </c>
      <c r="F3084">
        <v>58</v>
      </c>
      <c r="G3084" s="1">
        <f t="shared" si="192"/>
        <v>0.8666666666666667</v>
      </c>
      <c r="H3084" s="4">
        <f t="shared" si="193"/>
        <v>0</v>
      </c>
      <c r="I3084" s="5">
        <f>IF(OR(AND(F3084&gt;=50,G3084&gt;SUMIF(SeasonTotals!A$2:A$9,A3084,SeasonTotals!F$2:F$9)),AND(G3084&gt;0.885,F3084&gt;=50,D3084&lt;3)),1,0)</f>
        <v>0</v>
      </c>
      <c r="J3084" s="4">
        <f t="shared" si="194"/>
        <v>0</v>
      </c>
      <c r="K3084" s="5">
        <f t="shared" si="195"/>
        <v>0</v>
      </c>
    </row>
    <row r="3085" spans="1:11" x14ac:dyDescent="0.25">
      <c r="A3085" t="s">
        <v>91</v>
      </c>
      <c r="B3085" t="s">
        <v>33</v>
      </c>
      <c r="C3085">
        <v>1</v>
      </c>
      <c r="D3085">
        <v>4</v>
      </c>
      <c r="E3085">
        <v>34</v>
      </c>
      <c r="F3085">
        <v>60</v>
      </c>
      <c r="G3085" s="1">
        <f t="shared" si="192"/>
        <v>0.89473684210526316</v>
      </c>
      <c r="H3085" s="4">
        <f t="shared" si="193"/>
        <v>0</v>
      </c>
      <c r="I3085" s="5">
        <f>IF(OR(AND(F3085&gt;=50,G3085&gt;SUMIF(SeasonTotals!A$2:A$9,A3085,SeasonTotals!F$2:F$9)),AND(G3085&gt;0.885,F3085&gt;=50,D3085&lt;3)),1,0)</f>
        <v>0</v>
      </c>
      <c r="J3085" s="4">
        <f t="shared" si="194"/>
        <v>0</v>
      </c>
      <c r="K3085" s="5">
        <f t="shared" si="195"/>
        <v>0</v>
      </c>
    </row>
    <row r="3086" spans="1:11" x14ac:dyDescent="0.25">
      <c r="A3086" t="s">
        <v>91</v>
      </c>
      <c r="B3086" t="s">
        <v>34</v>
      </c>
      <c r="C3086">
        <v>1</v>
      </c>
      <c r="D3086">
        <v>1</v>
      </c>
      <c r="E3086">
        <v>28</v>
      </c>
      <c r="F3086">
        <v>60</v>
      </c>
      <c r="G3086" s="1">
        <f t="shared" si="192"/>
        <v>0.96551724137931039</v>
      </c>
      <c r="H3086" s="4">
        <f t="shared" si="193"/>
        <v>1</v>
      </c>
      <c r="I3086" s="5">
        <f>IF(OR(AND(F3086&gt;=50,G3086&gt;SUMIF(SeasonTotals!A$2:A$9,A3086,SeasonTotals!F$2:F$9)),AND(G3086&gt;0.885,F3086&gt;=50,D3086&lt;3)),1,0)</f>
        <v>1</v>
      </c>
      <c r="J3086" s="4">
        <f t="shared" si="194"/>
        <v>0</v>
      </c>
      <c r="K3086" s="5">
        <f t="shared" si="195"/>
        <v>0</v>
      </c>
    </row>
    <row r="3087" spans="1:11" x14ac:dyDescent="0.25">
      <c r="A3087" t="s">
        <v>91</v>
      </c>
      <c r="B3087" t="s">
        <v>34</v>
      </c>
      <c r="C3087">
        <v>1</v>
      </c>
      <c r="D3087">
        <v>1</v>
      </c>
      <c r="E3087">
        <v>12</v>
      </c>
      <c r="F3087">
        <v>60</v>
      </c>
      <c r="G3087" s="1">
        <f t="shared" si="192"/>
        <v>0.92307692307692313</v>
      </c>
      <c r="H3087" s="4">
        <f t="shared" si="193"/>
        <v>1</v>
      </c>
      <c r="I3087" s="5">
        <f>IF(OR(AND(F3087&gt;=50,G3087&gt;SUMIF(SeasonTotals!A$2:A$9,A3087,SeasonTotals!F$2:F$9)),AND(G3087&gt;0.885,F3087&gt;=50,D3087&lt;3)),1,0)</f>
        <v>1</v>
      </c>
      <c r="J3087" s="4">
        <f t="shared" si="194"/>
        <v>0</v>
      </c>
      <c r="K3087" s="5">
        <f t="shared" si="195"/>
        <v>0</v>
      </c>
    </row>
    <row r="3088" spans="1:11" x14ac:dyDescent="0.25">
      <c r="A3088" t="s">
        <v>91</v>
      </c>
      <c r="B3088" t="s">
        <v>34</v>
      </c>
      <c r="C3088">
        <v>1</v>
      </c>
      <c r="D3088">
        <v>2</v>
      </c>
      <c r="E3088">
        <v>31</v>
      </c>
      <c r="F3088">
        <v>60</v>
      </c>
      <c r="G3088" s="1">
        <f t="shared" si="192"/>
        <v>0.93939393939393945</v>
      </c>
      <c r="H3088" s="4">
        <f t="shared" si="193"/>
        <v>1</v>
      </c>
      <c r="I3088" s="5">
        <f>IF(OR(AND(F3088&gt;=50,G3088&gt;SUMIF(SeasonTotals!A$2:A$9,A3088,SeasonTotals!F$2:F$9)),AND(G3088&gt;0.885,F3088&gt;=50,D3088&lt;3)),1,0)</f>
        <v>1</v>
      </c>
      <c r="J3088" s="4">
        <f t="shared" si="194"/>
        <v>0</v>
      </c>
      <c r="K3088" s="5">
        <f t="shared" si="195"/>
        <v>0</v>
      </c>
    </row>
    <row r="3089" spans="1:11" x14ac:dyDescent="0.25">
      <c r="A3089" t="s">
        <v>91</v>
      </c>
      <c r="B3089" t="s">
        <v>34</v>
      </c>
      <c r="C3089">
        <v>1</v>
      </c>
      <c r="D3089">
        <v>4</v>
      </c>
      <c r="E3089">
        <v>16</v>
      </c>
      <c r="F3089">
        <v>60</v>
      </c>
      <c r="G3089" s="1">
        <f t="shared" si="192"/>
        <v>0.8</v>
      </c>
      <c r="H3089" s="4">
        <f t="shared" si="193"/>
        <v>0</v>
      </c>
      <c r="I3089" s="5">
        <f>IF(OR(AND(F3089&gt;=50,G3089&gt;SUMIF(SeasonTotals!A$2:A$9,A3089,SeasonTotals!F$2:F$9)),AND(G3089&gt;0.885,F3089&gt;=50,D3089&lt;3)),1,0)</f>
        <v>0</v>
      </c>
      <c r="J3089" s="4">
        <f t="shared" si="194"/>
        <v>1</v>
      </c>
      <c r="K3089" s="5">
        <f t="shared" si="195"/>
        <v>0</v>
      </c>
    </row>
    <row r="3090" spans="1:11" x14ac:dyDescent="0.25">
      <c r="A3090" t="s">
        <v>91</v>
      </c>
      <c r="B3090" t="s">
        <v>34</v>
      </c>
      <c r="C3090">
        <v>1</v>
      </c>
      <c r="D3090">
        <v>4</v>
      </c>
      <c r="E3090">
        <v>13</v>
      </c>
      <c r="F3090">
        <v>61</v>
      </c>
      <c r="G3090" s="1">
        <f t="shared" si="192"/>
        <v>0.76470588235294112</v>
      </c>
      <c r="H3090" s="4">
        <f t="shared" si="193"/>
        <v>0</v>
      </c>
      <c r="I3090" s="5">
        <f>IF(OR(AND(F3090&gt;=50,G3090&gt;SUMIF(SeasonTotals!A$2:A$9,A3090,SeasonTotals!F$2:F$9)),AND(G3090&gt;0.885,F3090&gt;=50,D3090&lt;3)),1,0)</f>
        <v>0</v>
      </c>
      <c r="J3090" s="4">
        <f t="shared" si="194"/>
        <v>1</v>
      </c>
      <c r="K3090" s="5">
        <f t="shared" si="195"/>
        <v>0</v>
      </c>
    </row>
    <row r="3091" spans="1:11" x14ac:dyDescent="0.25">
      <c r="A3091" t="s">
        <v>91</v>
      </c>
      <c r="B3091" t="s">
        <v>34</v>
      </c>
      <c r="C3091">
        <v>1</v>
      </c>
      <c r="D3091">
        <v>6</v>
      </c>
      <c r="E3091">
        <v>23</v>
      </c>
      <c r="F3091">
        <v>65</v>
      </c>
      <c r="G3091" s="1">
        <f t="shared" si="192"/>
        <v>0.7931034482758621</v>
      </c>
      <c r="H3091" s="4">
        <f t="shared" si="193"/>
        <v>0</v>
      </c>
      <c r="I3091" s="5">
        <f>IF(OR(AND(F3091&gt;=50,G3091&gt;SUMIF(SeasonTotals!A$2:A$9,A3091,SeasonTotals!F$2:F$9)),AND(G3091&gt;0.885,F3091&gt;=50,D3091&lt;3)),1,0)</f>
        <v>0</v>
      </c>
      <c r="J3091" s="4">
        <f t="shared" si="194"/>
        <v>1</v>
      </c>
      <c r="K3091" s="5">
        <f t="shared" si="195"/>
        <v>0</v>
      </c>
    </row>
    <row r="3092" spans="1:11" x14ac:dyDescent="0.25">
      <c r="A3092" t="s">
        <v>91</v>
      </c>
      <c r="B3092" t="s">
        <v>34</v>
      </c>
      <c r="C3092">
        <v>1</v>
      </c>
      <c r="D3092">
        <v>4</v>
      </c>
      <c r="E3092">
        <v>31</v>
      </c>
      <c r="F3092">
        <v>59</v>
      </c>
      <c r="G3092" s="1">
        <f t="shared" si="192"/>
        <v>0.88571428571428568</v>
      </c>
      <c r="H3092" s="4">
        <f t="shared" si="193"/>
        <v>0</v>
      </c>
      <c r="I3092" s="5">
        <f>IF(OR(AND(F3092&gt;=50,G3092&gt;SUMIF(SeasonTotals!A$2:A$9,A3092,SeasonTotals!F$2:F$9)),AND(G3092&gt;0.885,F3092&gt;=50,D3092&lt;3)),1,0)</f>
        <v>0</v>
      </c>
      <c r="J3092" s="4">
        <f t="shared" si="194"/>
        <v>0</v>
      </c>
      <c r="K3092" s="5">
        <f t="shared" si="195"/>
        <v>0</v>
      </c>
    </row>
    <row r="3093" spans="1:11" x14ac:dyDescent="0.25">
      <c r="A3093" t="s">
        <v>91</v>
      </c>
      <c r="B3093" t="s">
        <v>34</v>
      </c>
      <c r="C3093">
        <v>1</v>
      </c>
      <c r="D3093">
        <v>1</v>
      </c>
      <c r="E3093">
        <v>10</v>
      </c>
      <c r="F3093">
        <v>60</v>
      </c>
      <c r="G3093" s="1">
        <f t="shared" si="192"/>
        <v>0.90909090909090906</v>
      </c>
      <c r="H3093" s="4">
        <f t="shared" si="193"/>
        <v>1</v>
      </c>
      <c r="I3093" s="5">
        <f>IF(OR(AND(F3093&gt;=50,G3093&gt;SUMIF(SeasonTotals!A$2:A$9,A3093,SeasonTotals!F$2:F$9)),AND(G3093&gt;0.885,F3093&gt;=50,D3093&lt;3)),1,0)</f>
        <v>1</v>
      </c>
      <c r="J3093" s="4">
        <f t="shared" si="194"/>
        <v>0</v>
      </c>
      <c r="K3093" s="5">
        <f t="shared" si="195"/>
        <v>0</v>
      </c>
    </row>
    <row r="3094" spans="1:11" x14ac:dyDescent="0.25">
      <c r="A3094" t="s">
        <v>91</v>
      </c>
      <c r="B3094" t="s">
        <v>34</v>
      </c>
      <c r="C3094">
        <v>1</v>
      </c>
      <c r="D3094">
        <v>2</v>
      </c>
      <c r="E3094">
        <v>25</v>
      </c>
      <c r="F3094">
        <v>60</v>
      </c>
      <c r="G3094" s="1">
        <f t="shared" si="192"/>
        <v>0.92592592592592593</v>
      </c>
      <c r="H3094" s="4">
        <f t="shared" si="193"/>
        <v>1</v>
      </c>
      <c r="I3094" s="5">
        <f>IF(OR(AND(F3094&gt;=50,G3094&gt;SUMIF(SeasonTotals!A$2:A$9,A3094,SeasonTotals!F$2:F$9)),AND(G3094&gt;0.885,F3094&gt;=50,D3094&lt;3)),1,0)</f>
        <v>1</v>
      </c>
      <c r="J3094" s="4">
        <f t="shared" si="194"/>
        <v>0</v>
      </c>
      <c r="K3094" s="5">
        <f t="shared" si="195"/>
        <v>0</v>
      </c>
    </row>
    <row r="3095" spans="1:11" x14ac:dyDescent="0.25">
      <c r="A3095" t="s">
        <v>91</v>
      </c>
      <c r="B3095" t="s">
        <v>34</v>
      </c>
      <c r="C3095">
        <v>1</v>
      </c>
      <c r="D3095">
        <v>3</v>
      </c>
      <c r="E3095">
        <v>33</v>
      </c>
      <c r="F3095">
        <v>60</v>
      </c>
      <c r="G3095" s="1">
        <f t="shared" si="192"/>
        <v>0.91666666666666663</v>
      </c>
      <c r="H3095" s="4">
        <f t="shared" si="193"/>
        <v>1</v>
      </c>
      <c r="I3095" s="5">
        <f>IF(OR(AND(F3095&gt;=50,G3095&gt;SUMIF(SeasonTotals!A$2:A$9,A3095,SeasonTotals!F$2:F$9)),AND(G3095&gt;0.885,F3095&gt;=50,D3095&lt;3)),1,0)</f>
        <v>1</v>
      </c>
      <c r="J3095" s="4">
        <f t="shared" si="194"/>
        <v>0</v>
      </c>
      <c r="K3095" s="5">
        <f t="shared" si="195"/>
        <v>0</v>
      </c>
    </row>
    <row r="3096" spans="1:11" x14ac:dyDescent="0.25">
      <c r="A3096" t="s">
        <v>91</v>
      </c>
      <c r="B3096" t="s">
        <v>34</v>
      </c>
      <c r="C3096">
        <v>1</v>
      </c>
      <c r="D3096">
        <v>1</v>
      </c>
      <c r="E3096">
        <v>23</v>
      </c>
      <c r="F3096">
        <v>59</v>
      </c>
      <c r="G3096" s="1">
        <f t="shared" si="192"/>
        <v>0.95833333333333337</v>
      </c>
      <c r="H3096" s="4">
        <f t="shared" si="193"/>
        <v>1</v>
      </c>
      <c r="I3096" s="5">
        <f>IF(OR(AND(F3096&gt;=50,G3096&gt;SUMIF(SeasonTotals!A$2:A$9,A3096,SeasonTotals!F$2:F$9)),AND(G3096&gt;0.885,F3096&gt;=50,D3096&lt;3)),1,0)</f>
        <v>1</v>
      </c>
      <c r="J3096" s="4">
        <f t="shared" si="194"/>
        <v>0</v>
      </c>
      <c r="K3096" s="5">
        <f t="shared" si="195"/>
        <v>0</v>
      </c>
    </row>
    <row r="3097" spans="1:11" x14ac:dyDescent="0.25">
      <c r="A3097" t="s">
        <v>91</v>
      </c>
      <c r="B3097" t="s">
        <v>34</v>
      </c>
      <c r="C3097">
        <v>1</v>
      </c>
      <c r="D3097">
        <v>4</v>
      </c>
      <c r="E3097">
        <v>25</v>
      </c>
      <c r="F3097">
        <v>64</v>
      </c>
      <c r="G3097" s="1">
        <f t="shared" si="192"/>
        <v>0.86206896551724133</v>
      </c>
      <c r="H3097" s="4">
        <f t="shared" si="193"/>
        <v>0</v>
      </c>
      <c r="I3097" s="5">
        <f>IF(OR(AND(F3097&gt;=50,G3097&gt;SUMIF(SeasonTotals!A$2:A$9,A3097,SeasonTotals!F$2:F$9)),AND(G3097&gt;0.885,F3097&gt;=50,D3097&lt;3)),1,0)</f>
        <v>0</v>
      </c>
      <c r="J3097" s="4">
        <f t="shared" si="194"/>
        <v>0</v>
      </c>
      <c r="K3097" s="5">
        <f t="shared" si="195"/>
        <v>0</v>
      </c>
    </row>
    <row r="3098" spans="1:11" x14ac:dyDescent="0.25">
      <c r="A3098" t="s">
        <v>91</v>
      </c>
      <c r="B3098" t="s">
        <v>34</v>
      </c>
      <c r="C3098">
        <v>1</v>
      </c>
      <c r="D3098">
        <v>2</v>
      </c>
      <c r="E3098">
        <v>24</v>
      </c>
      <c r="F3098">
        <v>61</v>
      </c>
      <c r="G3098" s="1">
        <f t="shared" si="192"/>
        <v>0.92307692307692313</v>
      </c>
      <c r="H3098" s="4">
        <f t="shared" si="193"/>
        <v>1</v>
      </c>
      <c r="I3098" s="5">
        <f>IF(OR(AND(F3098&gt;=50,G3098&gt;SUMIF(SeasonTotals!A$2:A$9,A3098,SeasonTotals!F$2:F$9)),AND(G3098&gt;0.885,F3098&gt;=50,D3098&lt;3)),1,0)</f>
        <v>1</v>
      </c>
      <c r="J3098" s="4">
        <f t="shared" si="194"/>
        <v>0</v>
      </c>
      <c r="K3098" s="5">
        <f t="shared" si="195"/>
        <v>0</v>
      </c>
    </row>
    <row r="3099" spans="1:11" x14ac:dyDescent="0.25">
      <c r="A3099" t="s">
        <v>91</v>
      </c>
      <c r="B3099" t="s">
        <v>34</v>
      </c>
      <c r="C3099">
        <v>1</v>
      </c>
      <c r="D3099">
        <v>2</v>
      </c>
      <c r="E3099">
        <v>25</v>
      </c>
      <c r="F3099">
        <v>60</v>
      </c>
      <c r="G3099" s="1">
        <f t="shared" si="192"/>
        <v>0.92592592592592593</v>
      </c>
      <c r="H3099" s="4">
        <f t="shared" si="193"/>
        <v>1</v>
      </c>
      <c r="I3099" s="5">
        <f>IF(OR(AND(F3099&gt;=50,G3099&gt;SUMIF(SeasonTotals!A$2:A$9,A3099,SeasonTotals!F$2:F$9)),AND(G3099&gt;0.885,F3099&gt;=50,D3099&lt;3)),1,0)</f>
        <v>1</v>
      </c>
      <c r="J3099" s="4">
        <f t="shared" si="194"/>
        <v>0</v>
      </c>
      <c r="K3099" s="5">
        <f t="shared" si="195"/>
        <v>0</v>
      </c>
    </row>
    <row r="3100" spans="1:11" x14ac:dyDescent="0.25">
      <c r="A3100" t="s">
        <v>91</v>
      </c>
      <c r="B3100" t="s">
        <v>34</v>
      </c>
      <c r="C3100">
        <v>1</v>
      </c>
      <c r="D3100">
        <v>2</v>
      </c>
      <c r="E3100">
        <v>18</v>
      </c>
      <c r="F3100">
        <v>60</v>
      </c>
      <c r="G3100" s="1">
        <f t="shared" si="192"/>
        <v>0.9</v>
      </c>
      <c r="H3100" s="4">
        <f t="shared" si="193"/>
        <v>1</v>
      </c>
      <c r="I3100" s="5">
        <f>IF(OR(AND(F3100&gt;=50,G3100&gt;SUMIF(SeasonTotals!A$2:A$9,A3100,SeasonTotals!F$2:F$9)),AND(G3100&gt;0.885,F3100&gt;=50,D3100&lt;3)),1,0)</f>
        <v>1</v>
      </c>
      <c r="J3100" s="4">
        <f t="shared" si="194"/>
        <v>0</v>
      </c>
      <c r="K3100" s="5">
        <f t="shared" si="195"/>
        <v>0</v>
      </c>
    </row>
    <row r="3101" spans="1:11" x14ac:dyDescent="0.25">
      <c r="A3101" t="s">
        <v>91</v>
      </c>
      <c r="B3101" t="s">
        <v>34</v>
      </c>
      <c r="C3101">
        <v>1</v>
      </c>
      <c r="D3101">
        <v>2</v>
      </c>
      <c r="E3101">
        <v>29</v>
      </c>
      <c r="F3101">
        <v>59</v>
      </c>
      <c r="G3101" s="1">
        <f t="shared" si="192"/>
        <v>0.93548387096774188</v>
      </c>
      <c r="H3101" s="4">
        <f t="shared" si="193"/>
        <v>1</v>
      </c>
      <c r="I3101" s="5">
        <f>IF(OR(AND(F3101&gt;=50,G3101&gt;SUMIF(SeasonTotals!A$2:A$9,A3101,SeasonTotals!F$2:F$9)),AND(G3101&gt;0.885,F3101&gt;=50,D3101&lt;3)),1,0)</f>
        <v>1</v>
      </c>
      <c r="J3101" s="4">
        <f t="shared" si="194"/>
        <v>0</v>
      </c>
      <c r="K3101" s="5">
        <f t="shared" si="195"/>
        <v>0</v>
      </c>
    </row>
    <row r="3102" spans="1:11" x14ac:dyDescent="0.25">
      <c r="A3102" t="s">
        <v>91</v>
      </c>
      <c r="B3102" t="s">
        <v>34</v>
      </c>
      <c r="C3102">
        <v>1</v>
      </c>
      <c r="D3102">
        <v>2</v>
      </c>
      <c r="E3102">
        <v>29</v>
      </c>
      <c r="F3102">
        <v>59</v>
      </c>
      <c r="G3102" s="1">
        <f t="shared" si="192"/>
        <v>0.93548387096774188</v>
      </c>
      <c r="H3102" s="4">
        <f t="shared" si="193"/>
        <v>1</v>
      </c>
      <c r="I3102" s="5">
        <f>IF(OR(AND(F3102&gt;=50,G3102&gt;SUMIF(SeasonTotals!A$2:A$9,A3102,SeasonTotals!F$2:F$9)),AND(G3102&gt;0.885,F3102&gt;=50,D3102&lt;3)),1,0)</f>
        <v>1</v>
      </c>
      <c r="J3102" s="4">
        <f t="shared" si="194"/>
        <v>0</v>
      </c>
      <c r="K3102" s="5">
        <f t="shared" si="195"/>
        <v>0</v>
      </c>
    </row>
    <row r="3103" spans="1:11" x14ac:dyDescent="0.25">
      <c r="A3103" t="s">
        <v>91</v>
      </c>
      <c r="B3103" t="s">
        <v>34</v>
      </c>
      <c r="C3103">
        <v>1</v>
      </c>
      <c r="D3103">
        <v>3</v>
      </c>
      <c r="E3103">
        <v>14</v>
      </c>
      <c r="F3103">
        <v>63</v>
      </c>
      <c r="G3103" s="1">
        <f t="shared" si="192"/>
        <v>0.82352941176470584</v>
      </c>
      <c r="H3103" s="4">
        <f t="shared" si="193"/>
        <v>0</v>
      </c>
      <c r="I3103" s="5">
        <f>IF(OR(AND(F3103&gt;=50,G3103&gt;SUMIF(SeasonTotals!A$2:A$9,A3103,SeasonTotals!F$2:F$9)),AND(G3103&gt;0.885,F3103&gt;=50,D3103&lt;3)),1,0)</f>
        <v>0</v>
      </c>
      <c r="J3103" s="4">
        <f t="shared" si="194"/>
        <v>1</v>
      </c>
      <c r="K3103" s="5">
        <f t="shared" si="195"/>
        <v>0</v>
      </c>
    </row>
    <row r="3104" spans="1:11" x14ac:dyDescent="0.25">
      <c r="A3104" t="s">
        <v>91</v>
      </c>
      <c r="B3104" t="s">
        <v>34</v>
      </c>
      <c r="C3104">
        <v>1</v>
      </c>
      <c r="D3104">
        <v>0</v>
      </c>
      <c r="E3104">
        <v>31</v>
      </c>
      <c r="F3104">
        <v>60</v>
      </c>
      <c r="G3104" s="1">
        <f t="shared" si="192"/>
        <v>1</v>
      </c>
      <c r="H3104" s="4">
        <f t="shared" si="193"/>
        <v>1</v>
      </c>
      <c r="I3104" s="5">
        <f>IF(OR(AND(F3104&gt;=50,G3104&gt;SUMIF(SeasonTotals!A$2:A$9,A3104,SeasonTotals!F$2:F$9)),AND(G3104&gt;0.885,F3104&gt;=50,D3104&lt;3)),1,0)</f>
        <v>1</v>
      </c>
      <c r="J3104" s="4">
        <f t="shared" si="194"/>
        <v>0</v>
      </c>
      <c r="K3104" s="5">
        <f t="shared" si="195"/>
        <v>0</v>
      </c>
    </row>
    <row r="3105" spans="1:11" x14ac:dyDescent="0.25">
      <c r="A3105" t="s">
        <v>91</v>
      </c>
      <c r="B3105" t="s">
        <v>34</v>
      </c>
      <c r="C3105">
        <v>1</v>
      </c>
      <c r="D3105">
        <v>4</v>
      </c>
      <c r="E3105">
        <v>29</v>
      </c>
      <c r="F3105">
        <v>60</v>
      </c>
      <c r="G3105" s="1">
        <f t="shared" si="192"/>
        <v>0.87878787878787878</v>
      </c>
      <c r="H3105" s="4">
        <f t="shared" si="193"/>
        <v>0</v>
      </c>
      <c r="I3105" s="5">
        <f>IF(OR(AND(F3105&gt;=50,G3105&gt;SUMIF(SeasonTotals!A$2:A$9,A3105,SeasonTotals!F$2:F$9)),AND(G3105&gt;0.885,F3105&gt;=50,D3105&lt;3)),1,0)</f>
        <v>0</v>
      </c>
      <c r="J3105" s="4">
        <f t="shared" si="194"/>
        <v>0</v>
      </c>
      <c r="K3105" s="5">
        <f t="shared" si="195"/>
        <v>0</v>
      </c>
    </row>
    <row r="3106" spans="1:11" x14ac:dyDescent="0.25">
      <c r="A3106" t="s">
        <v>91</v>
      </c>
      <c r="B3106" t="s">
        <v>34</v>
      </c>
      <c r="C3106">
        <v>1</v>
      </c>
      <c r="D3106">
        <v>2</v>
      </c>
      <c r="E3106">
        <v>30</v>
      </c>
      <c r="F3106">
        <v>62</v>
      </c>
      <c r="G3106" s="1">
        <f t="shared" si="192"/>
        <v>0.9375</v>
      </c>
      <c r="H3106" s="4">
        <f t="shared" si="193"/>
        <v>1</v>
      </c>
      <c r="I3106" s="5">
        <f>IF(OR(AND(F3106&gt;=50,G3106&gt;SUMIF(SeasonTotals!A$2:A$9,A3106,SeasonTotals!F$2:F$9)),AND(G3106&gt;0.885,F3106&gt;=50,D3106&lt;3)),1,0)</f>
        <v>1</v>
      </c>
      <c r="J3106" s="4">
        <f t="shared" si="194"/>
        <v>0</v>
      </c>
      <c r="K3106" s="5">
        <f t="shared" si="195"/>
        <v>0</v>
      </c>
    </row>
    <row r="3107" spans="1:11" x14ac:dyDescent="0.25">
      <c r="A3107" t="s">
        <v>91</v>
      </c>
      <c r="B3107" t="s">
        <v>34</v>
      </c>
      <c r="C3107">
        <v>1</v>
      </c>
      <c r="D3107">
        <v>6</v>
      </c>
      <c r="E3107">
        <v>22</v>
      </c>
      <c r="F3107">
        <v>60</v>
      </c>
      <c r="G3107" s="1">
        <f t="shared" si="192"/>
        <v>0.7857142857142857</v>
      </c>
      <c r="H3107" s="4">
        <f t="shared" si="193"/>
        <v>0</v>
      </c>
      <c r="I3107" s="5">
        <f>IF(OR(AND(F3107&gt;=50,G3107&gt;SUMIF(SeasonTotals!A$2:A$9,A3107,SeasonTotals!F$2:F$9)),AND(G3107&gt;0.885,F3107&gt;=50,D3107&lt;3)),1,0)</f>
        <v>0</v>
      </c>
      <c r="J3107" s="4">
        <f t="shared" si="194"/>
        <v>1</v>
      </c>
      <c r="K3107" s="5">
        <f t="shared" si="195"/>
        <v>0</v>
      </c>
    </row>
    <row r="3108" spans="1:11" x14ac:dyDescent="0.25">
      <c r="A3108" t="s">
        <v>91</v>
      </c>
      <c r="B3108" t="s">
        <v>34</v>
      </c>
      <c r="C3108">
        <v>1</v>
      </c>
      <c r="D3108">
        <v>2</v>
      </c>
      <c r="E3108">
        <v>32</v>
      </c>
      <c r="F3108">
        <v>60</v>
      </c>
      <c r="G3108" s="1">
        <f t="shared" si="192"/>
        <v>0.94117647058823528</v>
      </c>
      <c r="H3108" s="4">
        <f t="shared" si="193"/>
        <v>1</v>
      </c>
      <c r="I3108" s="5">
        <f>IF(OR(AND(F3108&gt;=50,G3108&gt;SUMIF(SeasonTotals!A$2:A$9,A3108,SeasonTotals!F$2:F$9)),AND(G3108&gt;0.885,F3108&gt;=50,D3108&lt;3)),1,0)</f>
        <v>1</v>
      </c>
      <c r="J3108" s="4">
        <f t="shared" si="194"/>
        <v>0</v>
      </c>
      <c r="K3108" s="5">
        <f t="shared" si="195"/>
        <v>0</v>
      </c>
    </row>
    <row r="3109" spans="1:11" x14ac:dyDescent="0.25">
      <c r="A3109" t="s">
        <v>91</v>
      </c>
      <c r="B3109" t="s">
        <v>34</v>
      </c>
      <c r="C3109">
        <v>1</v>
      </c>
      <c r="D3109">
        <v>0</v>
      </c>
      <c r="E3109">
        <v>33</v>
      </c>
      <c r="F3109">
        <v>60</v>
      </c>
      <c r="G3109" s="1">
        <f t="shared" si="192"/>
        <v>1</v>
      </c>
      <c r="H3109" s="4">
        <f t="shared" si="193"/>
        <v>1</v>
      </c>
      <c r="I3109" s="5">
        <f>IF(OR(AND(F3109&gt;=50,G3109&gt;SUMIF(SeasonTotals!A$2:A$9,A3109,SeasonTotals!F$2:F$9)),AND(G3109&gt;0.885,F3109&gt;=50,D3109&lt;3)),1,0)</f>
        <v>1</v>
      </c>
      <c r="J3109" s="4">
        <f t="shared" si="194"/>
        <v>0</v>
      </c>
      <c r="K3109" s="5">
        <f t="shared" si="195"/>
        <v>0</v>
      </c>
    </row>
    <row r="3110" spans="1:11" x14ac:dyDescent="0.25">
      <c r="A3110" t="s">
        <v>91</v>
      </c>
      <c r="B3110" t="s">
        <v>34</v>
      </c>
      <c r="C3110">
        <v>1</v>
      </c>
      <c r="D3110">
        <v>2</v>
      </c>
      <c r="E3110">
        <v>26</v>
      </c>
      <c r="F3110">
        <v>65</v>
      </c>
      <c r="G3110" s="1">
        <f t="shared" si="192"/>
        <v>0.9285714285714286</v>
      </c>
      <c r="H3110" s="4">
        <f t="shared" si="193"/>
        <v>1</v>
      </c>
      <c r="I3110" s="5">
        <f>IF(OR(AND(F3110&gt;=50,G3110&gt;SUMIF(SeasonTotals!A$2:A$9,A3110,SeasonTotals!F$2:F$9)),AND(G3110&gt;0.885,F3110&gt;=50,D3110&lt;3)),1,0)</f>
        <v>1</v>
      </c>
      <c r="J3110" s="4">
        <f t="shared" si="194"/>
        <v>0</v>
      </c>
      <c r="K3110" s="5">
        <f t="shared" si="195"/>
        <v>0</v>
      </c>
    </row>
    <row r="3111" spans="1:11" x14ac:dyDescent="0.25">
      <c r="A3111" t="s">
        <v>91</v>
      </c>
      <c r="B3111" t="s">
        <v>34</v>
      </c>
      <c r="C3111">
        <v>1</v>
      </c>
      <c r="D3111">
        <v>1</v>
      </c>
      <c r="E3111">
        <v>28</v>
      </c>
      <c r="F3111">
        <v>60</v>
      </c>
      <c r="G3111" s="1">
        <f t="shared" si="192"/>
        <v>0.96551724137931039</v>
      </c>
      <c r="H3111" s="4">
        <f t="shared" si="193"/>
        <v>1</v>
      </c>
      <c r="I3111" s="5">
        <f>IF(OR(AND(F3111&gt;=50,G3111&gt;SUMIF(SeasonTotals!A$2:A$9,A3111,SeasonTotals!F$2:F$9)),AND(G3111&gt;0.885,F3111&gt;=50,D3111&lt;3)),1,0)</f>
        <v>1</v>
      </c>
      <c r="J3111" s="4">
        <f t="shared" si="194"/>
        <v>0</v>
      </c>
      <c r="K3111" s="5">
        <f t="shared" si="195"/>
        <v>0</v>
      </c>
    </row>
    <row r="3112" spans="1:11" x14ac:dyDescent="0.25">
      <c r="A3112" t="s">
        <v>91</v>
      </c>
      <c r="B3112" t="s">
        <v>34</v>
      </c>
      <c r="C3112">
        <v>1</v>
      </c>
      <c r="D3112">
        <v>3</v>
      </c>
      <c r="E3112">
        <v>29</v>
      </c>
      <c r="F3112">
        <v>60</v>
      </c>
      <c r="G3112" s="1">
        <f t="shared" si="192"/>
        <v>0.90625</v>
      </c>
      <c r="H3112" s="4">
        <f t="shared" si="193"/>
        <v>0</v>
      </c>
      <c r="I3112" s="5">
        <f>IF(OR(AND(F3112&gt;=50,G3112&gt;SUMIF(SeasonTotals!A$2:A$9,A3112,SeasonTotals!F$2:F$9)),AND(G3112&gt;0.885,F3112&gt;=50,D3112&lt;3)),1,0)</f>
        <v>0</v>
      </c>
      <c r="J3112" s="4">
        <f t="shared" si="194"/>
        <v>0</v>
      </c>
      <c r="K3112" s="5">
        <f t="shared" si="195"/>
        <v>0</v>
      </c>
    </row>
    <row r="3113" spans="1:11" x14ac:dyDescent="0.25">
      <c r="A3113" t="s">
        <v>91</v>
      </c>
      <c r="B3113" t="s">
        <v>34</v>
      </c>
      <c r="C3113">
        <v>1</v>
      </c>
      <c r="D3113">
        <v>3</v>
      </c>
      <c r="E3113">
        <v>21</v>
      </c>
      <c r="F3113">
        <v>60</v>
      </c>
      <c r="G3113" s="1">
        <f t="shared" si="192"/>
        <v>0.875</v>
      </c>
      <c r="H3113" s="4">
        <f t="shared" si="193"/>
        <v>0</v>
      </c>
      <c r="I3113" s="5">
        <f>IF(OR(AND(F3113&gt;=50,G3113&gt;SUMIF(SeasonTotals!A$2:A$9,A3113,SeasonTotals!F$2:F$9)),AND(G3113&gt;0.885,F3113&gt;=50,D3113&lt;3)),1,0)</f>
        <v>0</v>
      </c>
      <c r="J3113" s="4">
        <f t="shared" si="194"/>
        <v>0</v>
      </c>
      <c r="K3113" s="5">
        <f t="shared" si="195"/>
        <v>0</v>
      </c>
    </row>
    <row r="3114" spans="1:11" x14ac:dyDescent="0.25">
      <c r="A3114" t="s">
        <v>91</v>
      </c>
      <c r="B3114" t="s">
        <v>34</v>
      </c>
      <c r="C3114">
        <v>1</v>
      </c>
      <c r="D3114">
        <v>4</v>
      </c>
      <c r="E3114">
        <v>14</v>
      </c>
      <c r="F3114">
        <v>21</v>
      </c>
      <c r="G3114" s="1">
        <f t="shared" si="192"/>
        <v>0.77777777777777779</v>
      </c>
      <c r="H3114" s="4">
        <f t="shared" si="193"/>
        <v>0</v>
      </c>
      <c r="I3114" s="5">
        <f>IF(OR(AND(F3114&gt;=50,G3114&gt;SUMIF(SeasonTotals!A$2:A$9,A3114,SeasonTotals!F$2:F$9)),AND(G3114&gt;0.885,F3114&gt;=50,D3114&lt;3)),1,0)</f>
        <v>0</v>
      </c>
      <c r="J3114" s="4">
        <f t="shared" si="194"/>
        <v>1</v>
      </c>
      <c r="K3114" s="5">
        <f t="shared" si="195"/>
        <v>1</v>
      </c>
    </row>
    <row r="3115" spans="1:11" x14ac:dyDescent="0.25">
      <c r="A3115" t="s">
        <v>91</v>
      </c>
      <c r="B3115" t="s">
        <v>34</v>
      </c>
      <c r="C3115">
        <v>1</v>
      </c>
      <c r="D3115">
        <v>1</v>
      </c>
      <c r="E3115">
        <v>25</v>
      </c>
      <c r="F3115">
        <v>60</v>
      </c>
      <c r="G3115" s="1">
        <f t="shared" si="192"/>
        <v>0.96153846153846156</v>
      </c>
      <c r="H3115" s="4">
        <f t="shared" si="193"/>
        <v>1</v>
      </c>
      <c r="I3115" s="5">
        <f>IF(OR(AND(F3115&gt;=50,G3115&gt;SUMIF(SeasonTotals!A$2:A$9,A3115,SeasonTotals!F$2:F$9)),AND(G3115&gt;0.885,F3115&gt;=50,D3115&lt;3)),1,0)</f>
        <v>1</v>
      </c>
      <c r="J3115" s="4">
        <f t="shared" si="194"/>
        <v>0</v>
      </c>
      <c r="K3115" s="5">
        <f t="shared" si="195"/>
        <v>0</v>
      </c>
    </row>
    <row r="3116" spans="1:11" x14ac:dyDescent="0.25">
      <c r="A3116" t="s">
        <v>91</v>
      </c>
      <c r="B3116" t="s">
        <v>34</v>
      </c>
      <c r="C3116">
        <v>1</v>
      </c>
      <c r="D3116">
        <v>1</v>
      </c>
      <c r="E3116">
        <v>24</v>
      </c>
      <c r="F3116">
        <v>60</v>
      </c>
      <c r="G3116" s="1">
        <f t="shared" si="192"/>
        <v>0.96</v>
      </c>
      <c r="H3116" s="4">
        <f t="shared" si="193"/>
        <v>1</v>
      </c>
      <c r="I3116" s="5">
        <f>IF(OR(AND(F3116&gt;=50,G3116&gt;SUMIF(SeasonTotals!A$2:A$9,A3116,SeasonTotals!F$2:F$9)),AND(G3116&gt;0.885,F3116&gt;=50,D3116&lt;3)),1,0)</f>
        <v>1</v>
      </c>
      <c r="J3116" s="4">
        <f t="shared" si="194"/>
        <v>0</v>
      </c>
      <c r="K3116" s="5">
        <f t="shared" si="195"/>
        <v>0</v>
      </c>
    </row>
    <row r="3117" spans="1:11" x14ac:dyDescent="0.25">
      <c r="A3117" t="s">
        <v>91</v>
      </c>
      <c r="B3117" t="s">
        <v>34</v>
      </c>
      <c r="C3117">
        <v>1</v>
      </c>
      <c r="D3117">
        <v>3</v>
      </c>
      <c r="E3117">
        <v>28</v>
      </c>
      <c r="F3117">
        <v>58</v>
      </c>
      <c r="G3117" s="1">
        <f t="shared" si="192"/>
        <v>0.90322580645161288</v>
      </c>
      <c r="H3117" s="4">
        <f t="shared" si="193"/>
        <v>0</v>
      </c>
      <c r="I3117" s="5">
        <f>IF(OR(AND(F3117&gt;=50,G3117&gt;SUMIF(SeasonTotals!A$2:A$9,A3117,SeasonTotals!F$2:F$9)),AND(G3117&gt;0.885,F3117&gt;=50,D3117&lt;3)),1,0)</f>
        <v>0</v>
      </c>
      <c r="J3117" s="4">
        <f t="shared" si="194"/>
        <v>0</v>
      </c>
      <c r="K3117" s="5">
        <f t="shared" si="195"/>
        <v>0</v>
      </c>
    </row>
    <row r="3118" spans="1:11" x14ac:dyDescent="0.25">
      <c r="A3118" t="s">
        <v>91</v>
      </c>
      <c r="B3118" t="s">
        <v>34</v>
      </c>
      <c r="C3118">
        <v>1</v>
      </c>
      <c r="D3118">
        <v>5</v>
      </c>
      <c r="E3118">
        <v>29</v>
      </c>
      <c r="F3118">
        <v>60</v>
      </c>
      <c r="G3118" s="1">
        <f t="shared" si="192"/>
        <v>0.8529411764705882</v>
      </c>
      <c r="H3118" s="4">
        <f t="shared" si="193"/>
        <v>0</v>
      </c>
      <c r="I3118" s="5">
        <f>IF(OR(AND(F3118&gt;=50,G3118&gt;SUMIF(SeasonTotals!A$2:A$9,A3118,SeasonTotals!F$2:F$9)),AND(G3118&gt;0.885,F3118&gt;=50,D3118&lt;3)),1,0)</f>
        <v>0</v>
      </c>
      <c r="J3118" s="4">
        <f t="shared" si="194"/>
        <v>0</v>
      </c>
      <c r="K3118" s="5">
        <f t="shared" si="195"/>
        <v>0</v>
      </c>
    </row>
    <row r="3119" spans="1:11" x14ac:dyDescent="0.25">
      <c r="A3119" t="s">
        <v>91</v>
      </c>
      <c r="B3119" t="s">
        <v>34</v>
      </c>
      <c r="C3119">
        <v>1</v>
      </c>
      <c r="D3119">
        <v>1</v>
      </c>
      <c r="E3119">
        <v>13</v>
      </c>
      <c r="F3119">
        <v>63</v>
      </c>
      <c r="G3119" s="1">
        <f t="shared" si="192"/>
        <v>0.9285714285714286</v>
      </c>
      <c r="H3119" s="4">
        <f t="shared" si="193"/>
        <v>1</v>
      </c>
      <c r="I3119" s="5">
        <f>IF(OR(AND(F3119&gt;=50,G3119&gt;SUMIF(SeasonTotals!A$2:A$9,A3119,SeasonTotals!F$2:F$9)),AND(G3119&gt;0.885,F3119&gt;=50,D3119&lt;3)),1,0)</f>
        <v>1</v>
      </c>
      <c r="J3119" s="4">
        <f t="shared" si="194"/>
        <v>0</v>
      </c>
      <c r="K3119" s="5">
        <f t="shared" si="195"/>
        <v>0</v>
      </c>
    </row>
    <row r="3120" spans="1:11" x14ac:dyDescent="0.25">
      <c r="A3120" t="s">
        <v>91</v>
      </c>
      <c r="B3120" t="s">
        <v>34</v>
      </c>
      <c r="C3120">
        <v>1</v>
      </c>
      <c r="D3120">
        <v>0</v>
      </c>
      <c r="E3120">
        <v>31</v>
      </c>
      <c r="F3120">
        <v>60</v>
      </c>
      <c r="G3120" s="1">
        <f t="shared" si="192"/>
        <v>1</v>
      </c>
      <c r="H3120" s="4">
        <f t="shared" si="193"/>
        <v>1</v>
      </c>
      <c r="I3120" s="5">
        <f>IF(OR(AND(F3120&gt;=50,G3120&gt;SUMIF(SeasonTotals!A$2:A$9,A3120,SeasonTotals!F$2:F$9)),AND(G3120&gt;0.885,F3120&gt;=50,D3120&lt;3)),1,0)</f>
        <v>1</v>
      </c>
      <c r="J3120" s="4">
        <f t="shared" si="194"/>
        <v>0</v>
      </c>
      <c r="K3120" s="5">
        <f t="shared" si="195"/>
        <v>0</v>
      </c>
    </row>
    <row r="3121" spans="1:11" x14ac:dyDescent="0.25">
      <c r="A3121" t="s">
        <v>91</v>
      </c>
      <c r="B3121" t="s">
        <v>34</v>
      </c>
      <c r="C3121">
        <v>1</v>
      </c>
      <c r="D3121">
        <v>0</v>
      </c>
      <c r="E3121">
        <v>24</v>
      </c>
      <c r="F3121">
        <v>60</v>
      </c>
      <c r="G3121" s="1">
        <f t="shared" si="192"/>
        <v>1</v>
      </c>
      <c r="H3121" s="4">
        <f t="shared" si="193"/>
        <v>1</v>
      </c>
      <c r="I3121" s="5">
        <f>IF(OR(AND(F3121&gt;=50,G3121&gt;SUMIF(SeasonTotals!A$2:A$9,A3121,SeasonTotals!F$2:F$9)),AND(G3121&gt;0.885,F3121&gt;=50,D3121&lt;3)),1,0)</f>
        <v>1</v>
      </c>
      <c r="J3121" s="4">
        <f t="shared" si="194"/>
        <v>0</v>
      </c>
      <c r="K3121" s="5">
        <f t="shared" si="195"/>
        <v>0</v>
      </c>
    </row>
    <row r="3122" spans="1:11" x14ac:dyDescent="0.25">
      <c r="A3122" t="s">
        <v>91</v>
      </c>
      <c r="B3122" t="s">
        <v>34</v>
      </c>
      <c r="C3122">
        <v>1</v>
      </c>
      <c r="D3122">
        <v>4</v>
      </c>
      <c r="E3122">
        <v>25</v>
      </c>
      <c r="F3122">
        <v>58</v>
      </c>
      <c r="G3122" s="1">
        <f t="shared" si="192"/>
        <v>0.86206896551724133</v>
      </c>
      <c r="H3122" s="4">
        <f t="shared" si="193"/>
        <v>0</v>
      </c>
      <c r="I3122" s="5">
        <f>IF(OR(AND(F3122&gt;=50,G3122&gt;SUMIF(SeasonTotals!A$2:A$9,A3122,SeasonTotals!F$2:F$9)),AND(G3122&gt;0.885,F3122&gt;=50,D3122&lt;3)),1,0)</f>
        <v>0</v>
      </c>
      <c r="J3122" s="4">
        <f t="shared" si="194"/>
        <v>0</v>
      </c>
      <c r="K3122" s="5">
        <f t="shared" si="195"/>
        <v>0</v>
      </c>
    </row>
    <row r="3123" spans="1:11" x14ac:dyDescent="0.25">
      <c r="A3123" t="s">
        <v>91</v>
      </c>
      <c r="B3123" t="s">
        <v>34</v>
      </c>
      <c r="C3123">
        <v>1</v>
      </c>
      <c r="D3123">
        <v>3</v>
      </c>
      <c r="E3123">
        <v>26</v>
      </c>
      <c r="F3123">
        <v>65</v>
      </c>
      <c r="G3123" s="1">
        <f t="shared" si="192"/>
        <v>0.89655172413793105</v>
      </c>
      <c r="H3123" s="4">
        <f t="shared" si="193"/>
        <v>0</v>
      </c>
      <c r="I3123" s="5">
        <f>IF(OR(AND(F3123&gt;=50,G3123&gt;SUMIF(SeasonTotals!A$2:A$9,A3123,SeasonTotals!F$2:F$9)),AND(G3123&gt;0.885,F3123&gt;=50,D3123&lt;3)),1,0)</f>
        <v>0</v>
      </c>
      <c r="J3123" s="4">
        <f t="shared" si="194"/>
        <v>0</v>
      </c>
      <c r="K3123" s="5">
        <f t="shared" si="195"/>
        <v>0</v>
      </c>
    </row>
    <row r="3124" spans="1:11" x14ac:dyDescent="0.25">
      <c r="A3124" t="s">
        <v>91</v>
      </c>
      <c r="B3124" t="s">
        <v>34</v>
      </c>
      <c r="C3124">
        <v>1</v>
      </c>
      <c r="D3124">
        <v>3</v>
      </c>
      <c r="E3124">
        <v>17</v>
      </c>
      <c r="F3124">
        <v>62</v>
      </c>
      <c r="G3124" s="1">
        <f t="shared" si="192"/>
        <v>0.85</v>
      </c>
      <c r="H3124" s="4">
        <f t="shared" si="193"/>
        <v>0</v>
      </c>
      <c r="I3124" s="5">
        <f>IF(OR(AND(F3124&gt;=50,G3124&gt;SUMIF(SeasonTotals!A$2:A$9,A3124,SeasonTotals!F$2:F$9)),AND(G3124&gt;0.885,F3124&gt;=50,D3124&lt;3)),1,0)</f>
        <v>0</v>
      </c>
      <c r="J3124" s="4">
        <f t="shared" si="194"/>
        <v>0</v>
      </c>
      <c r="K3124" s="5">
        <f t="shared" si="195"/>
        <v>0</v>
      </c>
    </row>
    <row r="3125" spans="1:11" x14ac:dyDescent="0.25">
      <c r="A3125" t="s">
        <v>91</v>
      </c>
      <c r="B3125" t="s">
        <v>34</v>
      </c>
      <c r="C3125">
        <v>1</v>
      </c>
      <c r="D3125">
        <v>2</v>
      </c>
      <c r="E3125">
        <v>28</v>
      </c>
      <c r="F3125">
        <v>60</v>
      </c>
      <c r="G3125" s="1">
        <f t="shared" si="192"/>
        <v>0.93333333333333335</v>
      </c>
      <c r="H3125" s="4">
        <f t="shared" si="193"/>
        <v>1</v>
      </c>
      <c r="I3125" s="5">
        <f>IF(OR(AND(F3125&gt;=50,G3125&gt;SUMIF(SeasonTotals!A$2:A$9,A3125,SeasonTotals!F$2:F$9)),AND(G3125&gt;0.885,F3125&gt;=50,D3125&lt;3)),1,0)</f>
        <v>1</v>
      </c>
      <c r="J3125" s="4">
        <f t="shared" si="194"/>
        <v>0</v>
      </c>
      <c r="K3125" s="5">
        <f t="shared" si="195"/>
        <v>0</v>
      </c>
    </row>
    <row r="3126" spans="1:11" x14ac:dyDescent="0.25">
      <c r="A3126" t="s">
        <v>91</v>
      </c>
      <c r="B3126" t="s">
        <v>34</v>
      </c>
      <c r="C3126">
        <v>1</v>
      </c>
      <c r="D3126">
        <v>5</v>
      </c>
      <c r="E3126">
        <v>30</v>
      </c>
      <c r="F3126">
        <v>63</v>
      </c>
      <c r="G3126" s="1">
        <f t="shared" si="192"/>
        <v>0.8571428571428571</v>
      </c>
      <c r="H3126" s="4">
        <f t="shared" si="193"/>
        <v>0</v>
      </c>
      <c r="I3126" s="5">
        <f>IF(OR(AND(F3126&gt;=50,G3126&gt;SUMIF(SeasonTotals!A$2:A$9,A3126,SeasonTotals!F$2:F$9)),AND(G3126&gt;0.885,F3126&gt;=50,D3126&lt;3)),1,0)</f>
        <v>0</v>
      </c>
      <c r="J3126" s="4">
        <f t="shared" si="194"/>
        <v>0</v>
      </c>
      <c r="K3126" s="5">
        <f t="shared" si="195"/>
        <v>0</v>
      </c>
    </row>
    <row r="3127" spans="1:11" x14ac:dyDescent="0.25">
      <c r="A3127" t="s">
        <v>91</v>
      </c>
      <c r="B3127" t="s">
        <v>34</v>
      </c>
      <c r="C3127">
        <v>1</v>
      </c>
      <c r="D3127">
        <v>6</v>
      </c>
      <c r="E3127">
        <v>23</v>
      </c>
      <c r="F3127">
        <v>59</v>
      </c>
      <c r="G3127" s="1">
        <f t="shared" si="192"/>
        <v>0.7931034482758621</v>
      </c>
      <c r="H3127" s="4">
        <f t="shared" si="193"/>
        <v>0</v>
      </c>
      <c r="I3127" s="5">
        <f>IF(OR(AND(F3127&gt;=50,G3127&gt;SUMIF(SeasonTotals!A$2:A$9,A3127,SeasonTotals!F$2:F$9)),AND(G3127&gt;0.885,F3127&gt;=50,D3127&lt;3)),1,0)</f>
        <v>0</v>
      </c>
      <c r="J3127" s="4">
        <f t="shared" si="194"/>
        <v>1</v>
      </c>
      <c r="K3127" s="5">
        <f t="shared" si="195"/>
        <v>0</v>
      </c>
    </row>
    <row r="3128" spans="1:11" x14ac:dyDescent="0.25">
      <c r="A3128" t="s">
        <v>91</v>
      </c>
      <c r="B3128" t="s">
        <v>34</v>
      </c>
      <c r="C3128">
        <v>1</v>
      </c>
      <c r="D3128">
        <v>2</v>
      </c>
      <c r="E3128">
        <v>24</v>
      </c>
      <c r="F3128">
        <v>60</v>
      </c>
      <c r="G3128" s="1">
        <f t="shared" si="192"/>
        <v>0.92307692307692313</v>
      </c>
      <c r="H3128" s="4">
        <f t="shared" si="193"/>
        <v>1</v>
      </c>
      <c r="I3128" s="5">
        <f>IF(OR(AND(F3128&gt;=50,G3128&gt;SUMIF(SeasonTotals!A$2:A$9,A3128,SeasonTotals!F$2:F$9)),AND(G3128&gt;0.885,F3128&gt;=50,D3128&lt;3)),1,0)</f>
        <v>1</v>
      </c>
      <c r="J3128" s="4">
        <f t="shared" si="194"/>
        <v>0</v>
      </c>
      <c r="K3128" s="5">
        <f t="shared" si="195"/>
        <v>0</v>
      </c>
    </row>
    <row r="3129" spans="1:11" x14ac:dyDescent="0.25">
      <c r="A3129" t="s">
        <v>91</v>
      </c>
      <c r="B3129" t="s">
        <v>34</v>
      </c>
      <c r="C3129">
        <v>1</v>
      </c>
      <c r="D3129">
        <v>2</v>
      </c>
      <c r="E3129">
        <v>30</v>
      </c>
      <c r="F3129">
        <v>60</v>
      </c>
      <c r="G3129" s="1">
        <f t="shared" si="192"/>
        <v>0.9375</v>
      </c>
      <c r="H3129" s="4">
        <f t="shared" si="193"/>
        <v>1</v>
      </c>
      <c r="I3129" s="5">
        <f>IF(OR(AND(F3129&gt;=50,G3129&gt;SUMIF(SeasonTotals!A$2:A$9,A3129,SeasonTotals!F$2:F$9)),AND(G3129&gt;0.885,F3129&gt;=50,D3129&lt;3)),1,0)</f>
        <v>1</v>
      </c>
      <c r="J3129" s="4">
        <f t="shared" si="194"/>
        <v>0</v>
      </c>
      <c r="K3129" s="5">
        <f t="shared" si="195"/>
        <v>0</v>
      </c>
    </row>
    <row r="3130" spans="1:11" x14ac:dyDescent="0.25">
      <c r="A3130" t="s">
        <v>91</v>
      </c>
      <c r="B3130" t="s">
        <v>34</v>
      </c>
      <c r="C3130">
        <v>1</v>
      </c>
      <c r="D3130">
        <v>1</v>
      </c>
      <c r="E3130">
        <v>22</v>
      </c>
      <c r="F3130">
        <v>60</v>
      </c>
      <c r="G3130" s="1">
        <f t="shared" si="192"/>
        <v>0.95652173913043481</v>
      </c>
      <c r="H3130" s="4">
        <f t="shared" si="193"/>
        <v>1</v>
      </c>
      <c r="I3130" s="5">
        <f>IF(OR(AND(F3130&gt;=50,G3130&gt;SUMIF(SeasonTotals!A$2:A$9,A3130,SeasonTotals!F$2:F$9)),AND(G3130&gt;0.885,F3130&gt;=50,D3130&lt;3)),1,0)</f>
        <v>1</v>
      </c>
      <c r="J3130" s="4">
        <f t="shared" si="194"/>
        <v>0</v>
      </c>
      <c r="K3130" s="5">
        <f t="shared" si="195"/>
        <v>0</v>
      </c>
    </row>
    <row r="3131" spans="1:11" x14ac:dyDescent="0.25">
      <c r="A3131" t="s">
        <v>91</v>
      </c>
      <c r="B3131" t="s">
        <v>34</v>
      </c>
      <c r="C3131">
        <v>1</v>
      </c>
      <c r="D3131">
        <v>0</v>
      </c>
      <c r="E3131">
        <v>29</v>
      </c>
      <c r="F3131">
        <v>60</v>
      </c>
      <c r="G3131" s="1">
        <f t="shared" si="192"/>
        <v>1</v>
      </c>
      <c r="H3131" s="4">
        <f t="shared" si="193"/>
        <v>1</v>
      </c>
      <c r="I3131" s="5">
        <f>IF(OR(AND(F3131&gt;=50,G3131&gt;SUMIF(SeasonTotals!A$2:A$9,A3131,SeasonTotals!F$2:F$9)),AND(G3131&gt;0.885,F3131&gt;=50,D3131&lt;3)),1,0)</f>
        <v>1</v>
      </c>
      <c r="J3131" s="4">
        <f t="shared" si="194"/>
        <v>0</v>
      </c>
      <c r="K3131" s="5">
        <f t="shared" si="195"/>
        <v>0</v>
      </c>
    </row>
    <row r="3132" spans="1:11" x14ac:dyDescent="0.25">
      <c r="A3132" t="s">
        <v>91</v>
      </c>
      <c r="B3132" t="s">
        <v>34</v>
      </c>
      <c r="C3132">
        <v>1</v>
      </c>
      <c r="D3132">
        <v>4</v>
      </c>
      <c r="E3132">
        <v>29</v>
      </c>
      <c r="F3132">
        <v>59</v>
      </c>
      <c r="G3132" s="1">
        <f t="shared" si="192"/>
        <v>0.87878787878787878</v>
      </c>
      <c r="H3132" s="4">
        <f t="shared" si="193"/>
        <v>0</v>
      </c>
      <c r="I3132" s="5">
        <f>IF(OR(AND(F3132&gt;=50,G3132&gt;SUMIF(SeasonTotals!A$2:A$9,A3132,SeasonTotals!F$2:F$9)),AND(G3132&gt;0.885,F3132&gt;=50,D3132&lt;3)),1,0)</f>
        <v>0</v>
      </c>
      <c r="J3132" s="4">
        <f t="shared" si="194"/>
        <v>0</v>
      </c>
      <c r="K3132" s="5">
        <f t="shared" si="195"/>
        <v>0</v>
      </c>
    </row>
    <row r="3133" spans="1:11" x14ac:dyDescent="0.25">
      <c r="A3133" t="s">
        <v>91</v>
      </c>
      <c r="B3133" t="s">
        <v>34</v>
      </c>
      <c r="C3133">
        <v>1</v>
      </c>
      <c r="D3133">
        <v>1</v>
      </c>
      <c r="E3133">
        <v>23</v>
      </c>
      <c r="F3133">
        <v>65</v>
      </c>
      <c r="G3133" s="1">
        <f t="shared" si="192"/>
        <v>0.95833333333333337</v>
      </c>
      <c r="H3133" s="4">
        <f t="shared" si="193"/>
        <v>1</v>
      </c>
      <c r="I3133" s="5">
        <f>IF(OR(AND(F3133&gt;=50,G3133&gt;SUMIF(SeasonTotals!A$2:A$9,A3133,SeasonTotals!F$2:F$9)),AND(G3133&gt;0.885,F3133&gt;=50,D3133&lt;3)),1,0)</f>
        <v>1</v>
      </c>
      <c r="J3133" s="4">
        <f t="shared" si="194"/>
        <v>0</v>
      </c>
      <c r="K3133" s="5">
        <f t="shared" si="195"/>
        <v>0</v>
      </c>
    </row>
    <row r="3134" spans="1:11" x14ac:dyDescent="0.25">
      <c r="A3134" t="s">
        <v>91</v>
      </c>
      <c r="B3134" t="s">
        <v>34</v>
      </c>
      <c r="C3134">
        <v>1</v>
      </c>
      <c r="D3134">
        <v>0</v>
      </c>
      <c r="E3134">
        <v>34</v>
      </c>
      <c r="F3134">
        <v>60</v>
      </c>
      <c r="G3134" s="1">
        <f t="shared" si="192"/>
        <v>1</v>
      </c>
      <c r="H3134" s="4">
        <f t="shared" si="193"/>
        <v>1</v>
      </c>
      <c r="I3134" s="5">
        <f>IF(OR(AND(F3134&gt;=50,G3134&gt;SUMIF(SeasonTotals!A$2:A$9,A3134,SeasonTotals!F$2:F$9)),AND(G3134&gt;0.885,F3134&gt;=50,D3134&lt;3)),1,0)</f>
        <v>1</v>
      </c>
      <c r="J3134" s="4">
        <f t="shared" si="194"/>
        <v>0</v>
      </c>
      <c r="K3134" s="5">
        <f t="shared" si="195"/>
        <v>0</v>
      </c>
    </row>
    <row r="3135" spans="1:11" x14ac:dyDescent="0.25">
      <c r="A3135" t="s">
        <v>91</v>
      </c>
      <c r="B3135" t="s">
        <v>34</v>
      </c>
      <c r="C3135">
        <v>1</v>
      </c>
      <c r="D3135">
        <v>3</v>
      </c>
      <c r="E3135">
        <v>6</v>
      </c>
      <c r="F3135">
        <v>20</v>
      </c>
      <c r="G3135" s="1">
        <f t="shared" si="192"/>
        <v>0.66666666666666663</v>
      </c>
      <c r="H3135" s="4">
        <f t="shared" si="193"/>
        <v>0</v>
      </c>
      <c r="I3135" s="5">
        <f>IF(OR(AND(F3135&gt;=50,G3135&gt;SUMIF(SeasonTotals!A$2:A$9,A3135,SeasonTotals!F$2:F$9)),AND(G3135&gt;0.885,F3135&gt;=50,D3135&lt;3)),1,0)</f>
        <v>0</v>
      </c>
      <c r="J3135" s="4">
        <f t="shared" si="194"/>
        <v>1</v>
      </c>
      <c r="K3135" s="5">
        <f t="shared" si="195"/>
        <v>1</v>
      </c>
    </row>
    <row r="3136" spans="1:11" x14ac:dyDescent="0.25">
      <c r="A3136" t="s">
        <v>91</v>
      </c>
      <c r="B3136" t="s">
        <v>34</v>
      </c>
      <c r="C3136">
        <v>1</v>
      </c>
      <c r="D3136">
        <v>2</v>
      </c>
      <c r="E3136">
        <v>24</v>
      </c>
      <c r="F3136">
        <v>63</v>
      </c>
      <c r="G3136" s="1">
        <f t="shared" si="192"/>
        <v>0.92307692307692313</v>
      </c>
      <c r="H3136" s="4">
        <f t="shared" si="193"/>
        <v>1</v>
      </c>
      <c r="I3136" s="5">
        <f>IF(OR(AND(F3136&gt;=50,G3136&gt;SUMIF(SeasonTotals!A$2:A$9,A3136,SeasonTotals!F$2:F$9)),AND(G3136&gt;0.885,F3136&gt;=50,D3136&lt;3)),1,0)</f>
        <v>1</v>
      </c>
      <c r="J3136" s="4">
        <f t="shared" si="194"/>
        <v>0</v>
      </c>
      <c r="K3136" s="5">
        <f t="shared" si="195"/>
        <v>0</v>
      </c>
    </row>
    <row r="3137" spans="1:11" x14ac:dyDescent="0.25">
      <c r="A3137" t="s">
        <v>91</v>
      </c>
      <c r="B3137" t="s">
        <v>34</v>
      </c>
      <c r="C3137">
        <v>1</v>
      </c>
      <c r="D3137">
        <v>2</v>
      </c>
      <c r="E3137">
        <v>23</v>
      </c>
      <c r="F3137">
        <v>60</v>
      </c>
      <c r="G3137" s="1">
        <f t="shared" si="192"/>
        <v>0.92</v>
      </c>
      <c r="H3137" s="4">
        <f t="shared" si="193"/>
        <v>1</v>
      </c>
      <c r="I3137" s="5">
        <f>IF(OR(AND(F3137&gt;=50,G3137&gt;SUMIF(SeasonTotals!A$2:A$9,A3137,SeasonTotals!F$2:F$9)),AND(G3137&gt;0.885,F3137&gt;=50,D3137&lt;3)),1,0)</f>
        <v>1</v>
      </c>
      <c r="J3137" s="4">
        <f t="shared" si="194"/>
        <v>0</v>
      </c>
      <c r="K3137" s="5">
        <f t="shared" si="195"/>
        <v>0</v>
      </c>
    </row>
    <row r="3138" spans="1:11" x14ac:dyDescent="0.25">
      <c r="A3138" t="s">
        <v>91</v>
      </c>
      <c r="B3138" t="s">
        <v>34</v>
      </c>
      <c r="C3138">
        <v>1</v>
      </c>
      <c r="D3138">
        <v>1</v>
      </c>
      <c r="E3138">
        <v>31</v>
      </c>
      <c r="F3138">
        <v>60</v>
      </c>
      <c r="G3138" s="1">
        <f t="shared" ref="G3138:G3201" si="196">E3138/MAX(1,SUM(D3138:E3138))</f>
        <v>0.96875</v>
      </c>
      <c r="H3138" s="4">
        <f t="shared" ref="H3138:H3201" si="197">IF(AND(F3138&gt;=50,OR(G3138&gt;0.913,AND(G3138&gt;0.885,D3138&lt;3))),1,0)</f>
        <v>1</v>
      </c>
      <c r="I3138" s="5">
        <f>IF(OR(AND(F3138&gt;=50,G3138&gt;SUMIF(SeasonTotals!A$2:A$9,A3138,SeasonTotals!F$2:F$9)),AND(G3138&gt;0.885,F3138&gt;=50,D3138&lt;3)),1,0)</f>
        <v>1</v>
      </c>
      <c r="J3138" s="4">
        <f t="shared" ref="J3138:J3201" si="198">IF(G3138&lt;0.85,1,0)</f>
        <v>0</v>
      </c>
      <c r="K3138" s="5">
        <f t="shared" ref="K3138:K3201" si="199">IF(F3138&lt;55,1,0)</f>
        <v>0</v>
      </c>
    </row>
    <row r="3139" spans="1:11" x14ac:dyDescent="0.25">
      <c r="A3139" t="s">
        <v>91</v>
      </c>
      <c r="B3139" t="s">
        <v>34</v>
      </c>
      <c r="C3139">
        <v>1</v>
      </c>
      <c r="D3139">
        <v>5</v>
      </c>
      <c r="E3139">
        <v>27</v>
      </c>
      <c r="F3139">
        <v>65</v>
      </c>
      <c r="G3139" s="1">
        <f t="shared" si="196"/>
        <v>0.84375</v>
      </c>
      <c r="H3139" s="4">
        <f t="shared" si="197"/>
        <v>0</v>
      </c>
      <c r="I3139" s="5">
        <f>IF(OR(AND(F3139&gt;=50,G3139&gt;SUMIF(SeasonTotals!A$2:A$9,A3139,SeasonTotals!F$2:F$9)),AND(G3139&gt;0.885,F3139&gt;=50,D3139&lt;3)),1,0)</f>
        <v>0</v>
      </c>
      <c r="J3139" s="4">
        <f t="shared" si="198"/>
        <v>1</v>
      </c>
      <c r="K3139" s="5">
        <f t="shared" si="199"/>
        <v>0</v>
      </c>
    </row>
    <row r="3140" spans="1:11" x14ac:dyDescent="0.25">
      <c r="A3140" t="s">
        <v>91</v>
      </c>
      <c r="B3140" t="s">
        <v>34</v>
      </c>
      <c r="C3140">
        <v>1</v>
      </c>
      <c r="D3140">
        <v>3</v>
      </c>
      <c r="E3140">
        <v>30</v>
      </c>
      <c r="F3140">
        <v>59</v>
      </c>
      <c r="G3140" s="1">
        <f t="shared" si="196"/>
        <v>0.90909090909090906</v>
      </c>
      <c r="H3140" s="4">
        <f t="shared" si="197"/>
        <v>0</v>
      </c>
      <c r="I3140" s="5">
        <f>IF(OR(AND(F3140&gt;=50,G3140&gt;SUMIF(SeasonTotals!A$2:A$9,A3140,SeasonTotals!F$2:F$9)),AND(G3140&gt;0.885,F3140&gt;=50,D3140&lt;3)),1,0)</f>
        <v>1</v>
      </c>
      <c r="J3140" s="4">
        <f t="shared" si="198"/>
        <v>0</v>
      </c>
      <c r="K3140" s="5">
        <f t="shared" si="199"/>
        <v>0</v>
      </c>
    </row>
    <row r="3141" spans="1:11" x14ac:dyDescent="0.25">
      <c r="A3141" t="s">
        <v>91</v>
      </c>
      <c r="B3141" t="s">
        <v>34</v>
      </c>
      <c r="C3141">
        <v>1</v>
      </c>
      <c r="D3141">
        <v>2</v>
      </c>
      <c r="E3141">
        <v>25</v>
      </c>
      <c r="F3141">
        <v>60</v>
      </c>
      <c r="G3141" s="1">
        <f t="shared" si="196"/>
        <v>0.92592592592592593</v>
      </c>
      <c r="H3141" s="4">
        <f t="shared" si="197"/>
        <v>1</v>
      </c>
      <c r="I3141" s="5">
        <f>IF(OR(AND(F3141&gt;=50,G3141&gt;SUMIF(SeasonTotals!A$2:A$9,A3141,SeasonTotals!F$2:F$9)),AND(G3141&gt;0.885,F3141&gt;=50,D3141&lt;3)),1,0)</f>
        <v>1</v>
      </c>
      <c r="J3141" s="4">
        <f t="shared" si="198"/>
        <v>0</v>
      </c>
      <c r="K3141" s="5">
        <f t="shared" si="199"/>
        <v>0</v>
      </c>
    </row>
    <row r="3142" spans="1:11" x14ac:dyDescent="0.25">
      <c r="A3142" t="s">
        <v>91</v>
      </c>
      <c r="B3142" t="s">
        <v>34</v>
      </c>
      <c r="C3142">
        <v>1</v>
      </c>
      <c r="D3142">
        <v>1</v>
      </c>
      <c r="E3142">
        <v>28</v>
      </c>
      <c r="F3142">
        <v>60</v>
      </c>
      <c r="G3142" s="1">
        <f t="shared" si="196"/>
        <v>0.96551724137931039</v>
      </c>
      <c r="H3142" s="4">
        <f t="shared" si="197"/>
        <v>1</v>
      </c>
      <c r="I3142" s="5">
        <f>IF(OR(AND(F3142&gt;=50,G3142&gt;SUMIF(SeasonTotals!A$2:A$9,A3142,SeasonTotals!F$2:F$9)),AND(G3142&gt;0.885,F3142&gt;=50,D3142&lt;3)),1,0)</f>
        <v>1</v>
      </c>
      <c r="J3142" s="4">
        <f t="shared" si="198"/>
        <v>0</v>
      </c>
      <c r="K3142" s="5">
        <f t="shared" si="199"/>
        <v>0</v>
      </c>
    </row>
    <row r="3143" spans="1:11" x14ac:dyDescent="0.25">
      <c r="A3143" t="s">
        <v>91</v>
      </c>
      <c r="B3143" t="s">
        <v>34</v>
      </c>
      <c r="C3143">
        <v>1</v>
      </c>
      <c r="D3143">
        <v>1</v>
      </c>
      <c r="E3143">
        <v>25</v>
      </c>
      <c r="F3143">
        <v>59</v>
      </c>
      <c r="G3143" s="1">
        <f t="shared" si="196"/>
        <v>0.96153846153846156</v>
      </c>
      <c r="H3143" s="4">
        <f t="shared" si="197"/>
        <v>1</v>
      </c>
      <c r="I3143" s="5">
        <f>IF(OR(AND(F3143&gt;=50,G3143&gt;SUMIF(SeasonTotals!A$2:A$9,A3143,SeasonTotals!F$2:F$9)),AND(G3143&gt;0.885,F3143&gt;=50,D3143&lt;3)),1,0)</f>
        <v>1</v>
      </c>
      <c r="J3143" s="4">
        <f t="shared" si="198"/>
        <v>0</v>
      </c>
      <c r="K3143" s="5">
        <f t="shared" si="199"/>
        <v>0</v>
      </c>
    </row>
    <row r="3144" spans="1:11" x14ac:dyDescent="0.25">
      <c r="A3144" t="s">
        <v>91</v>
      </c>
      <c r="B3144" t="s">
        <v>34</v>
      </c>
      <c r="C3144">
        <v>1</v>
      </c>
      <c r="D3144">
        <v>5</v>
      </c>
      <c r="E3144">
        <v>23</v>
      </c>
      <c r="F3144">
        <v>60</v>
      </c>
      <c r="G3144" s="1">
        <f t="shared" si="196"/>
        <v>0.8214285714285714</v>
      </c>
      <c r="H3144" s="4">
        <f t="shared" si="197"/>
        <v>0</v>
      </c>
      <c r="I3144" s="5">
        <f>IF(OR(AND(F3144&gt;=50,G3144&gt;SUMIF(SeasonTotals!A$2:A$9,A3144,SeasonTotals!F$2:F$9)),AND(G3144&gt;0.885,F3144&gt;=50,D3144&lt;3)),1,0)</f>
        <v>0</v>
      </c>
      <c r="J3144" s="4">
        <f t="shared" si="198"/>
        <v>1</v>
      </c>
      <c r="K3144" s="5">
        <f t="shared" si="199"/>
        <v>0</v>
      </c>
    </row>
    <row r="3145" spans="1:11" x14ac:dyDescent="0.25">
      <c r="A3145" t="s">
        <v>91</v>
      </c>
      <c r="B3145" t="s">
        <v>34</v>
      </c>
      <c r="C3145">
        <v>1</v>
      </c>
      <c r="D3145">
        <v>0</v>
      </c>
      <c r="E3145">
        <v>20</v>
      </c>
      <c r="F3145">
        <v>65</v>
      </c>
      <c r="G3145" s="1">
        <f t="shared" si="196"/>
        <v>1</v>
      </c>
      <c r="H3145" s="4">
        <f t="shared" si="197"/>
        <v>1</v>
      </c>
      <c r="I3145" s="5">
        <f>IF(OR(AND(F3145&gt;=50,G3145&gt;SUMIF(SeasonTotals!A$2:A$9,A3145,SeasonTotals!F$2:F$9)),AND(G3145&gt;0.885,F3145&gt;=50,D3145&lt;3)),1,0)</f>
        <v>1</v>
      </c>
      <c r="J3145" s="4">
        <f t="shared" si="198"/>
        <v>0</v>
      </c>
      <c r="K3145" s="5">
        <f t="shared" si="199"/>
        <v>0</v>
      </c>
    </row>
    <row r="3146" spans="1:11" x14ac:dyDescent="0.25">
      <c r="A3146" t="s">
        <v>91</v>
      </c>
      <c r="B3146" t="s">
        <v>34</v>
      </c>
      <c r="C3146">
        <v>1</v>
      </c>
      <c r="D3146">
        <v>4</v>
      </c>
      <c r="E3146">
        <v>13</v>
      </c>
      <c r="F3146">
        <v>60</v>
      </c>
      <c r="G3146" s="1">
        <f t="shared" si="196"/>
        <v>0.76470588235294112</v>
      </c>
      <c r="H3146" s="4">
        <f t="shared" si="197"/>
        <v>0</v>
      </c>
      <c r="I3146" s="5">
        <f>IF(OR(AND(F3146&gt;=50,G3146&gt;SUMIF(SeasonTotals!A$2:A$9,A3146,SeasonTotals!F$2:F$9)),AND(G3146&gt;0.885,F3146&gt;=50,D3146&lt;3)),1,0)</f>
        <v>0</v>
      </c>
      <c r="J3146" s="4">
        <f t="shared" si="198"/>
        <v>1</v>
      </c>
      <c r="K3146" s="5">
        <f t="shared" si="199"/>
        <v>0</v>
      </c>
    </row>
    <row r="3147" spans="1:11" x14ac:dyDescent="0.25">
      <c r="A3147" t="s">
        <v>91</v>
      </c>
      <c r="B3147" t="s">
        <v>34</v>
      </c>
      <c r="C3147">
        <v>1</v>
      </c>
      <c r="D3147">
        <v>4</v>
      </c>
      <c r="E3147">
        <v>20</v>
      </c>
      <c r="F3147">
        <v>58</v>
      </c>
      <c r="G3147" s="1">
        <f t="shared" si="196"/>
        <v>0.83333333333333337</v>
      </c>
      <c r="H3147" s="4">
        <f t="shared" si="197"/>
        <v>0</v>
      </c>
      <c r="I3147" s="5">
        <f>IF(OR(AND(F3147&gt;=50,G3147&gt;SUMIF(SeasonTotals!A$2:A$9,A3147,SeasonTotals!F$2:F$9)),AND(G3147&gt;0.885,F3147&gt;=50,D3147&lt;3)),1,0)</f>
        <v>0</v>
      </c>
      <c r="J3147" s="4">
        <f t="shared" si="198"/>
        <v>1</v>
      </c>
      <c r="K3147" s="5">
        <f t="shared" si="199"/>
        <v>0</v>
      </c>
    </row>
    <row r="3148" spans="1:11" x14ac:dyDescent="0.25">
      <c r="A3148" t="s">
        <v>91</v>
      </c>
      <c r="B3148" t="s">
        <v>35</v>
      </c>
      <c r="C3148">
        <v>1</v>
      </c>
      <c r="D3148">
        <v>4</v>
      </c>
      <c r="E3148">
        <v>7</v>
      </c>
      <c r="F3148">
        <v>25</v>
      </c>
      <c r="G3148" s="1">
        <f t="shared" si="196"/>
        <v>0.63636363636363635</v>
      </c>
      <c r="H3148" s="4">
        <f t="shared" si="197"/>
        <v>0</v>
      </c>
      <c r="I3148" s="5">
        <f>IF(OR(AND(F3148&gt;=50,G3148&gt;SUMIF(SeasonTotals!A$2:A$9,A3148,SeasonTotals!F$2:F$9)),AND(G3148&gt;0.885,F3148&gt;=50,D3148&lt;3)),1,0)</f>
        <v>0</v>
      </c>
      <c r="J3148" s="4">
        <f t="shared" si="198"/>
        <v>1</v>
      </c>
      <c r="K3148" s="5">
        <f t="shared" si="199"/>
        <v>1</v>
      </c>
    </row>
    <row r="3149" spans="1:11" x14ac:dyDescent="0.25">
      <c r="A3149" t="s">
        <v>91</v>
      </c>
      <c r="B3149" t="s">
        <v>35</v>
      </c>
      <c r="C3149">
        <v>1</v>
      </c>
      <c r="D3149">
        <v>3</v>
      </c>
      <c r="E3149">
        <v>21</v>
      </c>
      <c r="F3149">
        <v>58</v>
      </c>
      <c r="G3149" s="1">
        <f t="shared" si="196"/>
        <v>0.875</v>
      </c>
      <c r="H3149" s="4">
        <f t="shared" si="197"/>
        <v>0</v>
      </c>
      <c r="I3149" s="5">
        <f>IF(OR(AND(F3149&gt;=50,G3149&gt;SUMIF(SeasonTotals!A$2:A$9,A3149,SeasonTotals!F$2:F$9)),AND(G3149&gt;0.885,F3149&gt;=50,D3149&lt;3)),1,0)</f>
        <v>0</v>
      </c>
      <c r="J3149" s="4">
        <f t="shared" si="198"/>
        <v>0</v>
      </c>
      <c r="K3149" s="5">
        <f t="shared" si="199"/>
        <v>0</v>
      </c>
    </row>
    <row r="3150" spans="1:11" x14ac:dyDescent="0.25">
      <c r="A3150" t="s">
        <v>91</v>
      </c>
      <c r="B3150" t="s">
        <v>35</v>
      </c>
      <c r="C3150">
        <v>1</v>
      </c>
      <c r="D3150">
        <v>2</v>
      </c>
      <c r="E3150">
        <v>30</v>
      </c>
      <c r="F3150">
        <v>60</v>
      </c>
      <c r="G3150" s="1">
        <f t="shared" si="196"/>
        <v>0.9375</v>
      </c>
      <c r="H3150" s="4">
        <f t="shared" si="197"/>
        <v>1</v>
      </c>
      <c r="I3150" s="5">
        <f>IF(OR(AND(F3150&gt;=50,G3150&gt;SUMIF(SeasonTotals!A$2:A$9,A3150,SeasonTotals!F$2:F$9)),AND(G3150&gt;0.885,F3150&gt;=50,D3150&lt;3)),1,0)</f>
        <v>1</v>
      </c>
      <c r="J3150" s="4">
        <f t="shared" si="198"/>
        <v>0</v>
      </c>
      <c r="K3150" s="5">
        <f t="shared" si="199"/>
        <v>0</v>
      </c>
    </row>
    <row r="3151" spans="1:11" x14ac:dyDescent="0.25">
      <c r="A3151" t="s">
        <v>91</v>
      </c>
      <c r="B3151" t="s">
        <v>35</v>
      </c>
      <c r="C3151">
        <v>1</v>
      </c>
      <c r="D3151">
        <v>3</v>
      </c>
      <c r="E3151">
        <v>21</v>
      </c>
      <c r="F3151">
        <v>64</v>
      </c>
      <c r="G3151" s="1">
        <f t="shared" si="196"/>
        <v>0.875</v>
      </c>
      <c r="H3151" s="4">
        <f t="shared" si="197"/>
        <v>0</v>
      </c>
      <c r="I3151" s="5">
        <f>IF(OR(AND(F3151&gt;=50,G3151&gt;SUMIF(SeasonTotals!A$2:A$9,A3151,SeasonTotals!F$2:F$9)),AND(G3151&gt;0.885,F3151&gt;=50,D3151&lt;3)),1,0)</f>
        <v>0</v>
      </c>
      <c r="J3151" s="4">
        <f t="shared" si="198"/>
        <v>0</v>
      </c>
      <c r="K3151" s="5">
        <f t="shared" si="199"/>
        <v>0</v>
      </c>
    </row>
    <row r="3152" spans="1:11" x14ac:dyDescent="0.25">
      <c r="A3152" t="s">
        <v>91</v>
      </c>
      <c r="B3152" t="s">
        <v>35</v>
      </c>
      <c r="C3152">
        <v>1</v>
      </c>
      <c r="D3152">
        <v>4</v>
      </c>
      <c r="E3152">
        <v>25</v>
      </c>
      <c r="F3152">
        <v>63</v>
      </c>
      <c r="G3152" s="1">
        <f t="shared" si="196"/>
        <v>0.86206896551724133</v>
      </c>
      <c r="H3152" s="4">
        <f t="shared" si="197"/>
        <v>0</v>
      </c>
      <c r="I3152" s="5">
        <f>IF(OR(AND(F3152&gt;=50,G3152&gt;SUMIF(SeasonTotals!A$2:A$9,A3152,SeasonTotals!F$2:F$9)),AND(G3152&gt;0.885,F3152&gt;=50,D3152&lt;3)),1,0)</f>
        <v>0</v>
      </c>
      <c r="J3152" s="4">
        <f t="shared" si="198"/>
        <v>0</v>
      </c>
      <c r="K3152" s="5">
        <f t="shared" si="199"/>
        <v>0</v>
      </c>
    </row>
    <row r="3153" spans="1:11" x14ac:dyDescent="0.25">
      <c r="A3153" t="s">
        <v>91</v>
      </c>
      <c r="B3153" t="s">
        <v>37</v>
      </c>
      <c r="C3153">
        <v>1</v>
      </c>
      <c r="D3153">
        <v>1</v>
      </c>
      <c r="E3153">
        <v>20</v>
      </c>
      <c r="F3153">
        <v>60</v>
      </c>
      <c r="G3153" s="1">
        <f t="shared" si="196"/>
        <v>0.95238095238095233</v>
      </c>
      <c r="H3153" s="4">
        <f t="shared" si="197"/>
        <v>1</v>
      </c>
      <c r="I3153" s="5">
        <f>IF(OR(AND(F3153&gt;=50,G3153&gt;SUMIF(SeasonTotals!A$2:A$9,A3153,SeasonTotals!F$2:F$9)),AND(G3153&gt;0.885,F3153&gt;=50,D3153&lt;3)),1,0)</f>
        <v>1</v>
      </c>
      <c r="J3153" s="4">
        <f t="shared" si="198"/>
        <v>0</v>
      </c>
      <c r="K3153" s="5">
        <f t="shared" si="199"/>
        <v>0</v>
      </c>
    </row>
    <row r="3154" spans="1:11" x14ac:dyDescent="0.25">
      <c r="A3154" t="s">
        <v>91</v>
      </c>
      <c r="B3154" t="s">
        <v>37</v>
      </c>
      <c r="C3154">
        <v>1</v>
      </c>
      <c r="D3154">
        <v>1</v>
      </c>
      <c r="E3154">
        <v>18</v>
      </c>
      <c r="F3154">
        <v>60</v>
      </c>
      <c r="G3154" s="1">
        <f t="shared" si="196"/>
        <v>0.94736842105263153</v>
      </c>
      <c r="H3154" s="4">
        <f t="shared" si="197"/>
        <v>1</v>
      </c>
      <c r="I3154" s="5">
        <f>IF(OR(AND(F3154&gt;=50,G3154&gt;SUMIF(SeasonTotals!A$2:A$9,A3154,SeasonTotals!F$2:F$9)),AND(G3154&gt;0.885,F3154&gt;=50,D3154&lt;3)),1,0)</f>
        <v>1</v>
      </c>
      <c r="J3154" s="4">
        <f t="shared" si="198"/>
        <v>0</v>
      </c>
      <c r="K3154" s="5">
        <f t="shared" si="199"/>
        <v>0</v>
      </c>
    </row>
    <row r="3155" spans="1:11" x14ac:dyDescent="0.25">
      <c r="A3155" t="s">
        <v>91</v>
      </c>
      <c r="B3155" t="s">
        <v>37</v>
      </c>
      <c r="C3155">
        <v>1</v>
      </c>
      <c r="D3155">
        <v>2</v>
      </c>
      <c r="E3155">
        <v>30</v>
      </c>
      <c r="F3155">
        <v>60</v>
      </c>
      <c r="G3155" s="1">
        <f t="shared" si="196"/>
        <v>0.9375</v>
      </c>
      <c r="H3155" s="4">
        <f t="shared" si="197"/>
        <v>1</v>
      </c>
      <c r="I3155" s="5">
        <f>IF(OR(AND(F3155&gt;=50,G3155&gt;SUMIF(SeasonTotals!A$2:A$9,A3155,SeasonTotals!F$2:F$9)),AND(G3155&gt;0.885,F3155&gt;=50,D3155&lt;3)),1,0)</f>
        <v>1</v>
      </c>
      <c r="J3155" s="4">
        <f t="shared" si="198"/>
        <v>0</v>
      </c>
      <c r="K3155" s="5">
        <f t="shared" si="199"/>
        <v>0</v>
      </c>
    </row>
    <row r="3156" spans="1:11" x14ac:dyDescent="0.25">
      <c r="A3156" t="s">
        <v>91</v>
      </c>
      <c r="B3156" t="s">
        <v>37</v>
      </c>
      <c r="C3156">
        <v>1</v>
      </c>
      <c r="D3156">
        <v>1</v>
      </c>
      <c r="E3156">
        <v>26</v>
      </c>
      <c r="F3156">
        <v>60</v>
      </c>
      <c r="G3156" s="1">
        <f t="shared" si="196"/>
        <v>0.96296296296296291</v>
      </c>
      <c r="H3156" s="4">
        <f t="shared" si="197"/>
        <v>1</v>
      </c>
      <c r="I3156" s="5">
        <f>IF(OR(AND(F3156&gt;=50,G3156&gt;SUMIF(SeasonTotals!A$2:A$9,A3156,SeasonTotals!F$2:F$9)),AND(G3156&gt;0.885,F3156&gt;=50,D3156&lt;3)),1,0)</f>
        <v>1</v>
      </c>
      <c r="J3156" s="4">
        <f t="shared" si="198"/>
        <v>0</v>
      </c>
      <c r="K3156" s="5">
        <f t="shared" si="199"/>
        <v>0</v>
      </c>
    </row>
    <row r="3157" spans="1:11" x14ac:dyDescent="0.25">
      <c r="A3157" t="s">
        <v>91</v>
      </c>
      <c r="B3157" t="s">
        <v>37</v>
      </c>
      <c r="C3157">
        <v>1</v>
      </c>
      <c r="D3157">
        <v>3</v>
      </c>
      <c r="E3157">
        <v>16</v>
      </c>
      <c r="F3157">
        <v>58</v>
      </c>
      <c r="G3157" s="1">
        <f t="shared" si="196"/>
        <v>0.84210526315789469</v>
      </c>
      <c r="H3157" s="4">
        <f t="shared" si="197"/>
        <v>0</v>
      </c>
      <c r="I3157" s="5">
        <f>IF(OR(AND(F3157&gt;=50,G3157&gt;SUMIF(SeasonTotals!A$2:A$9,A3157,SeasonTotals!F$2:F$9)),AND(G3157&gt;0.885,F3157&gt;=50,D3157&lt;3)),1,0)</f>
        <v>0</v>
      </c>
      <c r="J3157" s="4">
        <f t="shared" si="198"/>
        <v>1</v>
      </c>
      <c r="K3157" s="5">
        <f t="shared" si="199"/>
        <v>0</v>
      </c>
    </row>
    <row r="3158" spans="1:11" x14ac:dyDescent="0.25">
      <c r="A3158" t="s">
        <v>91</v>
      </c>
      <c r="B3158" t="s">
        <v>37</v>
      </c>
      <c r="C3158">
        <v>1</v>
      </c>
      <c r="D3158">
        <v>5</v>
      </c>
      <c r="E3158">
        <v>40</v>
      </c>
      <c r="F3158">
        <v>60</v>
      </c>
      <c r="G3158" s="1">
        <f t="shared" si="196"/>
        <v>0.88888888888888884</v>
      </c>
      <c r="H3158" s="4">
        <f t="shared" si="197"/>
        <v>0</v>
      </c>
      <c r="I3158" s="5">
        <f>IF(OR(AND(F3158&gt;=50,G3158&gt;SUMIF(SeasonTotals!A$2:A$9,A3158,SeasonTotals!F$2:F$9)),AND(G3158&gt;0.885,F3158&gt;=50,D3158&lt;3)),1,0)</f>
        <v>0</v>
      </c>
      <c r="J3158" s="4">
        <f t="shared" si="198"/>
        <v>0</v>
      </c>
      <c r="K3158" s="5">
        <f t="shared" si="199"/>
        <v>0</v>
      </c>
    </row>
    <row r="3159" spans="1:11" x14ac:dyDescent="0.25">
      <c r="A3159" t="s">
        <v>91</v>
      </c>
      <c r="B3159" t="s">
        <v>37</v>
      </c>
      <c r="C3159">
        <v>1</v>
      </c>
      <c r="D3159">
        <v>2</v>
      </c>
      <c r="E3159">
        <v>25</v>
      </c>
      <c r="F3159">
        <v>58</v>
      </c>
      <c r="G3159" s="1">
        <f t="shared" si="196"/>
        <v>0.92592592592592593</v>
      </c>
      <c r="H3159" s="4">
        <f t="shared" si="197"/>
        <v>1</v>
      </c>
      <c r="I3159" s="5">
        <f>IF(OR(AND(F3159&gt;=50,G3159&gt;SUMIF(SeasonTotals!A$2:A$9,A3159,SeasonTotals!F$2:F$9)),AND(G3159&gt;0.885,F3159&gt;=50,D3159&lt;3)),1,0)</f>
        <v>1</v>
      </c>
      <c r="J3159" s="4">
        <f t="shared" si="198"/>
        <v>0</v>
      </c>
      <c r="K3159" s="5">
        <f t="shared" si="199"/>
        <v>0</v>
      </c>
    </row>
    <row r="3160" spans="1:11" x14ac:dyDescent="0.25">
      <c r="A3160" t="s">
        <v>91</v>
      </c>
      <c r="B3160" t="s">
        <v>37</v>
      </c>
      <c r="C3160">
        <v>1</v>
      </c>
      <c r="D3160">
        <v>1</v>
      </c>
      <c r="E3160">
        <v>25</v>
      </c>
      <c r="F3160">
        <v>60</v>
      </c>
      <c r="G3160" s="1">
        <f t="shared" si="196"/>
        <v>0.96153846153846156</v>
      </c>
      <c r="H3160" s="4">
        <f t="shared" si="197"/>
        <v>1</v>
      </c>
      <c r="I3160" s="5">
        <f>IF(OR(AND(F3160&gt;=50,G3160&gt;SUMIF(SeasonTotals!A$2:A$9,A3160,SeasonTotals!F$2:F$9)),AND(G3160&gt;0.885,F3160&gt;=50,D3160&lt;3)),1,0)</f>
        <v>1</v>
      </c>
      <c r="J3160" s="4">
        <f t="shared" si="198"/>
        <v>0</v>
      </c>
      <c r="K3160" s="5">
        <f t="shared" si="199"/>
        <v>0</v>
      </c>
    </row>
    <row r="3161" spans="1:11" x14ac:dyDescent="0.25">
      <c r="A3161" t="s">
        <v>91</v>
      </c>
      <c r="B3161" t="s">
        <v>37</v>
      </c>
      <c r="C3161">
        <v>1</v>
      </c>
      <c r="D3161">
        <v>2</v>
      </c>
      <c r="E3161">
        <v>27</v>
      </c>
      <c r="F3161">
        <v>64</v>
      </c>
      <c r="G3161" s="1">
        <f t="shared" si="196"/>
        <v>0.93103448275862066</v>
      </c>
      <c r="H3161" s="4">
        <f t="shared" si="197"/>
        <v>1</v>
      </c>
      <c r="I3161" s="5">
        <f>IF(OR(AND(F3161&gt;=50,G3161&gt;SUMIF(SeasonTotals!A$2:A$9,A3161,SeasonTotals!F$2:F$9)),AND(G3161&gt;0.885,F3161&gt;=50,D3161&lt;3)),1,0)</f>
        <v>1</v>
      </c>
      <c r="J3161" s="4">
        <f t="shared" si="198"/>
        <v>0</v>
      </c>
      <c r="K3161" s="5">
        <f t="shared" si="199"/>
        <v>0</v>
      </c>
    </row>
    <row r="3162" spans="1:11" x14ac:dyDescent="0.25">
      <c r="A3162" t="s">
        <v>91</v>
      </c>
      <c r="B3162" t="s">
        <v>37</v>
      </c>
      <c r="C3162">
        <v>1</v>
      </c>
      <c r="D3162">
        <v>2</v>
      </c>
      <c r="E3162">
        <v>28</v>
      </c>
      <c r="F3162">
        <v>59</v>
      </c>
      <c r="G3162" s="1">
        <f t="shared" si="196"/>
        <v>0.93333333333333335</v>
      </c>
      <c r="H3162" s="4">
        <f t="shared" si="197"/>
        <v>1</v>
      </c>
      <c r="I3162" s="5">
        <f>IF(OR(AND(F3162&gt;=50,G3162&gt;SUMIF(SeasonTotals!A$2:A$9,A3162,SeasonTotals!F$2:F$9)),AND(G3162&gt;0.885,F3162&gt;=50,D3162&lt;3)),1,0)</f>
        <v>1</v>
      </c>
      <c r="J3162" s="4">
        <f t="shared" si="198"/>
        <v>0</v>
      </c>
      <c r="K3162" s="5">
        <f t="shared" si="199"/>
        <v>0</v>
      </c>
    </row>
    <row r="3163" spans="1:11" x14ac:dyDescent="0.25">
      <c r="A3163" t="s">
        <v>91</v>
      </c>
      <c r="B3163" t="s">
        <v>37</v>
      </c>
      <c r="C3163">
        <v>1</v>
      </c>
      <c r="D3163">
        <v>2</v>
      </c>
      <c r="E3163">
        <v>27</v>
      </c>
      <c r="F3163">
        <v>60</v>
      </c>
      <c r="G3163" s="1">
        <f t="shared" si="196"/>
        <v>0.93103448275862066</v>
      </c>
      <c r="H3163" s="4">
        <f t="shared" si="197"/>
        <v>1</v>
      </c>
      <c r="I3163" s="5">
        <f>IF(OR(AND(F3163&gt;=50,G3163&gt;SUMIF(SeasonTotals!A$2:A$9,A3163,SeasonTotals!F$2:F$9)),AND(G3163&gt;0.885,F3163&gt;=50,D3163&lt;3)),1,0)</f>
        <v>1</v>
      </c>
      <c r="J3163" s="4">
        <f t="shared" si="198"/>
        <v>0</v>
      </c>
      <c r="K3163" s="5">
        <f t="shared" si="199"/>
        <v>0</v>
      </c>
    </row>
    <row r="3164" spans="1:11" x14ac:dyDescent="0.25">
      <c r="A3164" t="s">
        <v>91</v>
      </c>
      <c r="B3164" t="s">
        <v>37</v>
      </c>
      <c r="C3164">
        <v>1</v>
      </c>
      <c r="D3164">
        <v>2</v>
      </c>
      <c r="E3164">
        <v>17</v>
      </c>
      <c r="F3164">
        <v>58</v>
      </c>
      <c r="G3164" s="1">
        <f t="shared" si="196"/>
        <v>0.89473684210526316</v>
      </c>
      <c r="H3164" s="4">
        <f t="shared" si="197"/>
        <v>1</v>
      </c>
      <c r="I3164" s="5">
        <f>IF(OR(AND(F3164&gt;=50,G3164&gt;SUMIF(SeasonTotals!A$2:A$9,A3164,SeasonTotals!F$2:F$9)),AND(G3164&gt;0.885,F3164&gt;=50,D3164&lt;3)),1,0)</f>
        <v>1</v>
      </c>
      <c r="J3164" s="4">
        <f t="shared" si="198"/>
        <v>0</v>
      </c>
      <c r="K3164" s="5">
        <f t="shared" si="199"/>
        <v>0</v>
      </c>
    </row>
    <row r="3165" spans="1:11" x14ac:dyDescent="0.25">
      <c r="A3165" t="s">
        <v>91</v>
      </c>
      <c r="B3165" t="s">
        <v>37</v>
      </c>
      <c r="C3165">
        <v>1</v>
      </c>
      <c r="D3165">
        <v>2</v>
      </c>
      <c r="E3165">
        <v>36</v>
      </c>
      <c r="F3165">
        <v>59</v>
      </c>
      <c r="G3165" s="1">
        <f t="shared" si="196"/>
        <v>0.94736842105263153</v>
      </c>
      <c r="H3165" s="4">
        <f t="shared" si="197"/>
        <v>1</v>
      </c>
      <c r="I3165" s="5">
        <f>IF(OR(AND(F3165&gt;=50,G3165&gt;SUMIF(SeasonTotals!A$2:A$9,A3165,SeasonTotals!F$2:F$9)),AND(G3165&gt;0.885,F3165&gt;=50,D3165&lt;3)),1,0)</f>
        <v>1</v>
      </c>
      <c r="J3165" s="4">
        <f t="shared" si="198"/>
        <v>0</v>
      </c>
      <c r="K3165" s="5">
        <f t="shared" si="199"/>
        <v>0</v>
      </c>
    </row>
    <row r="3166" spans="1:11" x14ac:dyDescent="0.25">
      <c r="A3166" t="s">
        <v>91</v>
      </c>
      <c r="B3166" t="s">
        <v>37</v>
      </c>
      <c r="C3166">
        <v>1</v>
      </c>
      <c r="D3166">
        <v>2</v>
      </c>
      <c r="E3166">
        <v>25</v>
      </c>
      <c r="F3166">
        <v>58</v>
      </c>
      <c r="G3166" s="1">
        <f t="shared" si="196"/>
        <v>0.92592592592592593</v>
      </c>
      <c r="H3166" s="4">
        <f t="shared" si="197"/>
        <v>1</v>
      </c>
      <c r="I3166" s="5">
        <f>IF(OR(AND(F3166&gt;=50,G3166&gt;SUMIF(SeasonTotals!A$2:A$9,A3166,SeasonTotals!F$2:F$9)),AND(G3166&gt;0.885,F3166&gt;=50,D3166&lt;3)),1,0)</f>
        <v>1</v>
      </c>
      <c r="J3166" s="4">
        <f t="shared" si="198"/>
        <v>0</v>
      </c>
      <c r="K3166" s="5">
        <f t="shared" si="199"/>
        <v>0</v>
      </c>
    </row>
    <row r="3167" spans="1:11" x14ac:dyDescent="0.25">
      <c r="A3167" t="s">
        <v>91</v>
      </c>
      <c r="B3167" t="s">
        <v>37</v>
      </c>
      <c r="C3167">
        <v>1</v>
      </c>
      <c r="D3167">
        <v>2</v>
      </c>
      <c r="E3167">
        <v>29</v>
      </c>
      <c r="F3167">
        <v>64</v>
      </c>
      <c r="G3167" s="1">
        <f t="shared" si="196"/>
        <v>0.93548387096774188</v>
      </c>
      <c r="H3167" s="4">
        <f t="shared" si="197"/>
        <v>1</v>
      </c>
      <c r="I3167" s="5">
        <f>IF(OR(AND(F3167&gt;=50,G3167&gt;SUMIF(SeasonTotals!A$2:A$9,A3167,SeasonTotals!F$2:F$9)),AND(G3167&gt;0.885,F3167&gt;=50,D3167&lt;3)),1,0)</f>
        <v>1</v>
      </c>
      <c r="J3167" s="4">
        <f t="shared" si="198"/>
        <v>0</v>
      </c>
      <c r="K3167" s="5">
        <f t="shared" si="199"/>
        <v>0</v>
      </c>
    </row>
    <row r="3168" spans="1:11" x14ac:dyDescent="0.25">
      <c r="A3168" t="s">
        <v>91</v>
      </c>
      <c r="B3168" t="s">
        <v>37</v>
      </c>
      <c r="C3168">
        <v>1</v>
      </c>
      <c r="D3168">
        <v>2</v>
      </c>
      <c r="E3168">
        <v>30</v>
      </c>
      <c r="F3168">
        <v>58</v>
      </c>
      <c r="G3168" s="1">
        <f t="shared" si="196"/>
        <v>0.9375</v>
      </c>
      <c r="H3168" s="4">
        <f t="shared" si="197"/>
        <v>1</v>
      </c>
      <c r="I3168" s="5">
        <f>IF(OR(AND(F3168&gt;=50,G3168&gt;SUMIF(SeasonTotals!A$2:A$9,A3168,SeasonTotals!F$2:F$9)),AND(G3168&gt;0.885,F3168&gt;=50,D3168&lt;3)),1,0)</f>
        <v>1</v>
      </c>
      <c r="J3168" s="4">
        <f t="shared" si="198"/>
        <v>0</v>
      </c>
      <c r="K3168" s="5">
        <f t="shared" si="199"/>
        <v>0</v>
      </c>
    </row>
    <row r="3169" spans="1:11" x14ac:dyDescent="0.25">
      <c r="A3169" t="s">
        <v>91</v>
      </c>
      <c r="B3169" t="s">
        <v>37</v>
      </c>
      <c r="C3169">
        <v>1</v>
      </c>
      <c r="D3169">
        <v>2</v>
      </c>
      <c r="E3169">
        <v>23</v>
      </c>
      <c r="F3169">
        <v>63</v>
      </c>
      <c r="G3169" s="1">
        <f t="shared" si="196"/>
        <v>0.92</v>
      </c>
      <c r="H3169" s="4">
        <f t="shared" si="197"/>
        <v>1</v>
      </c>
      <c r="I3169" s="5">
        <f>IF(OR(AND(F3169&gt;=50,G3169&gt;SUMIF(SeasonTotals!A$2:A$9,A3169,SeasonTotals!F$2:F$9)),AND(G3169&gt;0.885,F3169&gt;=50,D3169&lt;3)),1,0)</f>
        <v>1</v>
      </c>
      <c r="J3169" s="4">
        <f t="shared" si="198"/>
        <v>0</v>
      </c>
      <c r="K3169" s="5">
        <f t="shared" si="199"/>
        <v>0</v>
      </c>
    </row>
    <row r="3170" spans="1:11" x14ac:dyDescent="0.25">
      <c r="A3170" t="s">
        <v>91</v>
      </c>
      <c r="B3170" t="s">
        <v>37</v>
      </c>
      <c r="C3170">
        <v>1</v>
      </c>
      <c r="D3170">
        <v>1</v>
      </c>
      <c r="E3170">
        <v>27</v>
      </c>
      <c r="F3170">
        <v>65</v>
      </c>
      <c r="G3170" s="1">
        <f t="shared" si="196"/>
        <v>0.9642857142857143</v>
      </c>
      <c r="H3170" s="4">
        <f t="shared" si="197"/>
        <v>1</v>
      </c>
      <c r="I3170" s="5">
        <f>IF(OR(AND(F3170&gt;=50,G3170&gt;SUMIF(SeasonTotals!A$2:A$9,A3170,SeasonTotals!F$2:F$9)),AND(G3170&gt;0.885,F3170&gt;=50,D3170&lt;3)),1,0)</f>
        <v>1</v>
      </c>
      <c r="J3170" s="4">
        <f t="shared" si="198"/>
        <v>0</v>
      </c>
      <c r="K3170" s="5">
        <f t="shared" si="199"/>
        <v>0</v>
      </c>
    </row>
    <row r="3171" spans="1:11" x14ac:dyDescent="0.25">
      <c r="A3171" t="s">
        <v>91</v>
      </c>
      <c r="B3171" t="s">
        <v>37</v>
      </c>
      <c r="C3171">
        <v>1</v>
      </c>
      <c r="D3171">
        <v>5</v>
      </c>
      <c r="E3171">
        <v>12</v>
      </c>
      <c r="F3171">
        <v>25</v>
      </c>
      <c r="G3171" s="1">
        <f t="shared" si="196"/>
        <v>0.70588235294117652</v>
      </c>
      <c r="H3171" s="4">
        <f t="shared" si="197"/>
        <v>0</v>
      </c>
      <c r="I3171" s="5">
        <f>IF(OR(AND(F3171&gt;=50,G3171&gt;SUMIF(SeasonTotals!A$2:A$9,A3171,SeasonTotals!F$2:F$9)),AND(G3171&gt;0.885,F3171&gt;=50,D3171&lt;3)),1,0)</f>
        <v>0</v>
      </c>
      <c r="J3171" s="4">
        <f t="shared" si="198"/>
        <v>1</v>
      </c>
      <c r="K3171" s="5">
        <f t="shared" si="199"/>
        <v>1</v>
      </c>
    </row>
    <row r="3172" spans="1:11" x14ac:dyDescent="0.25">
      <c r="A3172" t="s">
        <v>91</v>
      </c>
      <c r="B3172" t="s">
        <v>37</v>
      </c>
      <c r="C3172">
        <v>1</v>
      </c>
      <c r="D3172">
        <v>1</v>
      </c>
      <c r="E3172">
        <v>35</v>
      </c>
      <c r="F3172">
        <v>60</v>
      </c>
      <c r="G3172" s="1">
        <f t="shared" si="196"/>
        <v>0.97222222222222221</v>
      </c>
      <c r="H3172" s="4">
        <f t="shared" si="197"/>
        <v>1</v>
      </c>
      <c r="I3172" s="5">
        <f>IF(OR(AND(F3172&gt;=50,G3172&gt;SUMIF(SeasonTotals!A$2:A$9,A3172,SeasonTotals!F$2:F$9)),AND(G3172&gt;0.885,F3172&gt;=50,D3172&lt;3)),1,0)</f>
        <v>1</v>
      </c>
      <c r="J3172" s="4">
        <f t="shared" si="198"/>
        <v>0</v>
      </c>
      <c r="K3172" s="5">
        <f t="shared" si="199"/>
        <v>0</v>
      </c>
    </row>
    <row r="3173" spans="1:11" x14ac:dyDescent="0.25">
      <c r="A3173" t="s">
        <v>91</v>
      </c>
      <c r="B3173" t="s">
        <v>37</v>
      </c>
      <c r="C3173">
        <v>1</v>
      </c>
      <c r="D3173">
        <v>2</v>
      </c>
      <c r="E3173">
        <v>27</v>
      </c>
      <c r="F3173">
        <v>64</v>
      </c>
      <c r="G3173" s="1">
        <f t="shared" si="196"/>
        <v>0.93103448275862066</v>
      </c>
      <c r="H3173" s="4">
        <f t="shared" si="197"/>
        <v>1</v>
      </c>
      <c r="I3173" s="5">
        <f>IF(OR(AND(F3173&gt;=50,G3173&gt;SUMIF(SeasonTotals!A$2:A$9,A3173,SeasonTotals!F$2:F$9)),AND(G3173&gt;0.885,F3173&gt;=50,D3173&lt;3)),1,0)</f>
        <v>1</v>
      </c>
      <c r="J3173" s="4">
        <f t="shared" si="198"/>
        <v>0</v>
      </c>
      <c r="K3173" s="5">
        <f t="shared" si="199"/>
        <v>0</v>
      </c>
    </row>
    <row r="3174" spans="1:11" x14ac:dyDescent="0.25">
      <c r="A3174" t="s">
        <v>91</v>
      </c>
      <c r="B3174" t="s">
        <v>37</v>
      </c>
      <c r="C3174">
        <v>1</v>
      </c>
      <c r="D3174">
        <v>3</v>
      </c>
      <c r="E3174">
        <v>38</v>
      </c>
      <c r="F3174">
        <v>65</v>
      </c>
      <c r="G3174" s="1">
        <f t="shared" si="196"/>
        <v>0.92682926829268297</v>
      </c>
      <c r="H3174" s="4">
        <f t="shared" si="197"/>
        <v>1</v>
      </c>
      <c r="I3174" s="5">
        <f>IF(OR(AND(F3174&gt;=50,G3174&gt;SUMIF(SeasonTotals!A$2:A$9,A3174,SeasonTotals!F$2:F$9)),AND(G3174&gt;0.885,F3174&gt;=50,D3174&lt;3)),1,0)</f>
        <v>1</v>
      </c>
      <c r="J3174" s="4">
        <f t="shared" si="198"/>
        <v>0</v>
      </c>
      <c r="K3174" s="5">
        <f t="shared" si="199"/>
        <v>0</v>
      </c>
    </row>
    <row r="3175" spans="1:11" x14ac:dyDescent="0.25">
      <c r="A3175" t="s">
        <v>91</v>
      </c>
      <c r="B3175" t="s">
        <v>37</v>
      </c>
      <c r="C3175">
        <v>1</v>
      </c>
      <c r="D3175">
        <v>3</v>
      </c>
      <c r="E3175">
        <v>20</v>
      </c>
      <c r="F3175">
        <v>36</v>
      </c>
      <c r="G3175" s="1">
        <f t="shared" si="196"/>
        <v>0.86956521739130432</v>
      </c>
      <c r="H3175" s="4">
        <f t="shared" si="197"/>
        <v>0</v>
      </c>
      <c r="I3175" s="5">
        <f>IF(OR(AND(F3175&gt;=50,G3175&gt;SUMIF(SeasonTotals!A$2:A$9,A3175,SeasonTotals!F$2:F$9)),AND(G3175&gt;0.885,F3175&gt;=50,D3175&lt;3)),1,0)</f>
        <v>0</v>
      </c>
      <c r="J3175" s="4">
        <f t="shared" si="198"/>
        <v>0</v>
      </c>
      <c r="K3175" s="5">
        <f t="shared" si="199"/>
        <v>1</v>
      </c>
    </row>
    <row r="3176" spans="1:11" x14ac:dyDescent="0.25">
      <c r="A3176" t="s">
        <v>91</v>
      </c>
      <c r="B3176" t="s">
        <v>37</v>
      </c>
      <c r="C3176">
        <v>1</v>
      </c>
      <c r="D3176">
        <v>2</v>
      </c>
      <c r="E3176">
        <v>29</v>
      </c>
      <c r="F3176">
        <v>65</v>
      </c>
      <c r="G3176" s="1">
        <f t="shared" si="196"/>
        <v>0.93548387096774188</v>
      </c>
      <c r="H3176" s="4">
        <f t="shared" si="197"/>
        <v>1</v>
      </c>
      <c r="I3176" s="5">
        <f>IF(OR(AND(F3176&gt;=50,G3176&gt;SUMIF(SeasonTotals!A$2:A$9,A3176,SeasonTotals!F$2:F$9)),AND(G3176&gt;0.885,F3176&gt;=50,D3176&lt;3)),1,0)</f>
        <v>1</v>
      </c>
      <c r="J3176" s="4">
        <f t="shared" si="198"/>
        <v>0</v>
      </c>
      <c r="K3176" s="5">
        <f t="shared" si="199"/>
        <v>0</v>
      </c>
    </row>
    <row r="3177" spans="1:11" x14ac:dyDescent="0.25">
      <c r="A3177" t="s">
        <v>91</v>
      </c>
      <c r="B3177" t="s">
        <v>37</v>
      </c>
      <c r="C3177">
        <v>1</v>
      </c>
      <c r="D3177">
        <v>6</v>
      </c>
      <c r="E3177">
        <v>33</v>
      </c>
      <c r="F3177">
        <v>59</v>
      </c>
      <c r="G3177" s="1">
        <f t="shared" si="196"/>
        <v>0.84615384615384615</v>
      </c>
      <c r="H3177" s="4">
        <f t="shared" si="197"/>
        <v>0</v>
      </c>
      <c r="I3177" s="5">
        <f>IF(OR(AND(F3177&gt;=50,G3177&gt;SUMIF(SeasonTotals!A$2:A$9,A3177,SeasonTotals!F$2:F$9)),AND(G3177&gt;0.885,F3177&gt;=50,D3177&lt;3)),1,0)</f>
        <v>0</v>
      </c>
      <c r="J3177" s="4">
        <f t="shared" si="198"/>
        <v>1</v>
      </c>
      <c r="K3177" s="5">
        <f t="shared" si="199"/>
        <v>0</v>
      </c>
    </row>
    <row r="3178" spans="1:11" x14ac:dyDescent="0.25">
      <c r="A3178" t="s">
        <v>91</v>
      </c>
      <c r="B3178" t="s">
        <v>37</v>
      </c>
      <c r="C3178">
        <v>1</v>
      </c>
      <c r="D3178">
        <v>3</v>
      </c>
      <c r="E3178">
        <v>17</v>
      </c>
      <c r="F3178">
        <v>60</v>
      </c>
      <c r="G3178" s="1">
        <f t="shared" si="196"/>
        <v>0.85</v>
      </c>
      <c r="H3178" s="4">
        <f t="shared" si="197"/>
        <v>0</v>
      </c>
      <c r="I3178" s="5">
        <f>IF(OR(AND(F3178&gt;=50,G3178&gt;SUMIF(SeasonTotals!A$2:A$9,A3178,SeasonTotals!F$2:F$9)),AND(G3178&gt;0.885,F3178&gt;=50,D3178&lt;3)),1,0)</f>
        <v>0</v>
      </c>
      <c r="J3178" s="4">
        <f t="shared" si="198"/>
        <v>0</v>
      </c>
      <c r="K3178" s="5">
        <f t="shared" si="199"/>
        <v>0</v>
      </c>
    </row>
    <row r="3179" spans="1:11" x14ac:dyDescent="0.25">
      <c r="A3179" t="s">
        <v>91</v>
      </c>
      <c r="B3179" t="s">
        <v>37</v>
      </c>
      <c r="C3179">
        <v>1</v>
      </c>
      <c r="D3179">
        <v>8</v>
      </c>
      <c r="E3179">
        <v>26</v>
      </c>
      <c r="F3179">
        <v>60</v>
      </c>
      <c r="G3179" s="1">
        <f t="shared" si="196"/>
        <v>0.76470588235294112</v>
      </c>
      <c r="H3179" s="4">
        <f t="shared" si="197"/>
        <v>0</v>
      </c>
      <c r="I3179" s="5">
        <f>IF(OR(AND(F3179&gt;=50,G3179&gt;SUMIF(SeasonTotals!A$2:A$9,A3179,SeasonTotals!F$2:F$9)),AND(G3179&gt;0.885,F3179&gt;=50,D3179&lt;3)),1,0)</f>
        <v>0</v>
      </c>
      <c r="J3179" s="4">
        <f t="shared" si="198"/>
        <v>1</v>
      </c>
      <c r="K3179" s="5">
        <f t="shared" si="199"/>
        <v>0</v>
      </c>
    </row>
    <row r="3180" spans="1:11" x14ac:dyDescent="0.25">
      <c r="A3180" t="s">
        <v>91</v>
      </c>
      <c r="B3180" t="s">
        <v>37</v>
      </c>
      <c r="C3180">
        <v>1</v>
      </c>
      <c r="D3180">
        <v>2</v>
      </c>
      <c r="E3180">
        <v>29</v>
      </c>
      <c r="F3180">
        <v>65</v>
      </c>
      <c r="G3180" s="1">
        <f t="shared" si="196"/>
        <v>0.93548387096774188</v>
      </c>
      <c r="H3180" s="4">
        <f t="shared" si="197"/>
        <v>1</v>
      </c>
      <c r="I3180" s="5">
        <f>IF(OR(AND(F3180&gt;=50,G3180&gt;SUMIF(SeasonTotals!A$2:A$9,A3180,SeasonTotals!F$2:F$9)),AND(G3180&gt;0.885,F3180&gt;=50,D3180&lt;3)),1,0)</f>
        <v>1</v>
      </c>
      <c r="J3180" s="4">
        <f t="shared" si="198"/>
        <v>0</v>
      </c>
      <c r="K3180" s="5">
        <f t="shared" si="199"/>
        <v>0</v>
      </c>
    </row>
    <row r="3181" spans="1:11" x14ac:dyDescent="0.25">
      <c r="A3181" t="s">
        <v>91</v>
      </c>
      <c r="B3181" t="s">
        <v>37</v>
      </c>
      <c r="C3181">
        <v>1</v>
      </c>
      <c r="D3181">
        <v>1</v>
      </c>
      <c r="E3181">
        <v>19</v>
      </c>
      <c r="F3181">
        <v>60</v>
      </c>
      <c r="G3181" s="1">
        <f t="shared" si="196"/>
        <v>0.95</v>
      </c>
      <c r="H3181" s="4">
        <f t="shared" si="197"/>
        <v>1</v>
      </c>
      <c r="I3181" s="5">
        <f>IF(OR(AND(F3181&gt;=50,G3181&gt;SUMIF(SeasonTotals!A$2:A$9,A3181,SeasonTotals!F$2:F$9)),AND(G3181&gt;0.885,F3181&gt;=50,D3181&lt;3)),1,0)</f>
        <v>1</v>
      </c>
      <c r="J3181" s="4">
        <f t="shared" si="198"/>
        <v>0</v>
      </c>
      <c r="K3181" s="5">
        <f t="shared" si="199"/>
        <v>0</v>
      </c>
    </row>
    <row r="3182" spans="1:11" x14ac:dyDescent="0.25">
      <c r="A3182" t="s">
        <v>91</v>
      </c>
      <c r="B3182" t="s">
        <v>37</v>
      </c>
      <c r="C3182">
        <v>1</v>
      </c>
      <c r="D3182">
        <v>3</v>
      </c>
      <c r="E3182">
        <v>27</v>
      </c>
      <c r="F3182">
        <v>59</v>
      </c>
      <c r="G3182" s="1">
        <f t="shared" si="196"/>
        <v>0.9</v>
      </c>
      <c r="H3182" s="4">
        <f t="shared" si="197"/>
        <v>0</v>
      </c>
      <c r="I3182" s="5">
        <f>IF(OR(AND(F3182&gt;=50,G3182&gt;SUMIF(SeasonTotals!A$2:A$9,A3182,SeasonTotals!F$2:F$9)),AND(G3182&gt;0.885,F3182&gt;=50,D3182&lt;3)),1,0)</f>
        <v>0</v>
      </c>
      <c r="J3182" s="4">
        <f t="shared" si="198"/>
        <v>0</v>
      </c>
      <c r="K3182" s="5">
        <f t="shared" si="199"/>
        <v>0</v>
      </c>
    </row>
    <row r="3183" spans="1:11" x14ac:dyDescent="0.25">
      <c r="A3183" t="s">
        <v>91</v>
      </c>
      <c r="B3183" t="s">
        <v>37</v>
      </c>
      <c r="C3183">
        <v>1</v>
      </c>
      <c r="D3183">
        <v>5</v>
      </c>
      <c r="E3183">
        <v>31</v>
      </c>
      <c r="F3183">
        <v>61</v>
      </c>
      <c r="G3183" s="1">
        <f t="shared" si="196"/>
        <v>0.86111111111111116</v>
      </c>
      <c r="H3183" s="4">
        <f t="shared" si="197"/>
        <v>0</v>
      </c>
      <c r="I3183" s="5">
        <f>IF(OR(AND(F3183&gt;=50,G3183&gt;SUMIF(SeasonTotals!A$2:A$9,A3183,SeasonTotals!F$2:F$9)),AND(G3183&gt;0.885,F3183&gt;=50,D3183&lt;3)),1,0)</f>
        <v>0</v>
      </c>
      <c r="J3183" s="4">
        <f t="shared" si="198"/>
        <v>0</v>
      </c>
      <c r="K3183" s="5">
        <f t="shared" si="199"/>
        <v>0</v>
      </c>
    </row>
    <row r="3184" spans="1:11" x14ac:dyDescent="0.25">
      <c r="A3184" t="s">
        <v>91</v>
      </c>
      <c r="B3184" t="s">
        <v>37</v>
      </c>
      <c r="C3184">
        <v>1</v>
      </c>
      <c r="D3184">
        <v>4</v>
      </c>
      <c r="E3184">
        <v>31</v>
      </c>
      <c r="F3184">
        <v>60</v>
      </c>
      <c r="G3184" s="1">
        <f t="shared" si="196"/>
        <v>0.88571428571428568</v>
      </c>
      <c r="H3184" s="4">
        <f t="shared" si="197"/>
        <v>0</v>
      </c>
      <c r="I3184" s="5">
        <f>IF(OR(AND(F3184&gt;=50,G3184&gt;SUMIF(SeasonTotals!A$2:A$9,A3184,SeasonTotals!F$2:F$9)),AND(G3184&gt;0.885,F3184&gt;=50,D3184&lt;3)),1,0)</f>
        <v>0</v>
      </c>
      <c r="J3184" s="4">
        <f t="shared" si="198"/>
        <v>0</v>
      </c>
      <c r="K3184" s="5">
        <f t="shared" si="199"/>
        <v>0</v>
      </c>
    </row>
    <row r="3185" spans="1:11" x14ac:dyDescent="0.25">
      <c r="A3185" t="s">
        <v>91</v>
      </c>
      <c r="B3185" t="s">
        <v>37</v>
      </c>
      <c r="C3185">
        <v>1</v>
      </c>
      <c r="D3185">
        <v>4</v>
      </c>
      <c r="E3185">
        <v>20</v>
      </c>
      <c r="F3185">
        <v>58</v>
      </c>
      <c r="G3185" s="1">
        <f t="shared" si="196"/>
        <v>0.83333333333333337</v>
      </c>
      <c r="H3185" s="4">
        <f t="shared" si="197"/>
        <v>0</v>
      </c>
      <c r="I3185" s="5">
        <f>IF(OR(AND(F3185&gt;=50,G3185&gt;SUMIF(SeasonTotals!A$2:A$9,A3185,SeasonTotals!F$2:F$9)),AND(G3185&gt;0.885,F3185&gt;=50,D3185&lt;3)),1,0)</f>
        <v>0</v>
      </c>
      <c r="J3185" s="4">
        <f t="shared" si="198"/>
        <v>1</v>
      </c>
      <c r="K3185" s="5">
        <f t="shared" si="199"/>
        <v>0</v>
      </c>
    </row>
    <row r="3186" spans="1:11" x14ac:dyDescent="0.25">
      <c r="A3186" t="s">
        <v>91</v>
      </c>
      <c r="B3186" t="s">
        <v>37</v>
      </c>
      <c r="C3186">
        <v>1</v>
      </c>
      <c r="D3186">
        <v>0</v>
      </c>
      <c r="E3186">
        <v>27</v>
      </c>
      <c r="F3186">
        <v>60</v>
      </c>
      <c r="G3186" s="1">
        <f t="shared" si="196"/>
        <v>1</v>
      </c>
      <c r="H3186" s="4">
        <f t="shared" si="197"/>
        <v>1</v>
      </c>
      <c r="I3186" s="5">
        <f>IF(OR(AND(F3186&gt;=50,G3186&gt;SUMIF(SeasonTotals!A$2:A$9,A3186,SeasonTotals!F$2:F$9)),AND(G3186&gt;0.885,F3186&gt;=50,D3186&lt;3)),1,0)</f>
        <v>1</v>
      </c>
      <c r="J3186" s="4">
        <f t="shared" si="198"/>
        <v>0</v>
      </c>
      <c r="K3186" s="5">
        <f t="shared" si="199"/>
        <v>0</v>
      </c>
    </row>
    <row r="3187" spans="1:11" x14ac:dyDescent="0.25">
      <c r="A3187" t="s">
        <v>91</v>
      </c>
      <c r="B3187" t="s">
        <v>37</v>
      </c>
      <c r="C3187">
        <v>1</v>
      </c>
      <c r="D3187">
        <v>5</v>
      </c>
      <c r="E3187">
        <v>19</v>
      </c>
      <c r="F3187">
        <v>58</v>
      </c>
      <c r="G3187" s="1">
        <f t="shared" si="196"/>
        <v>0.79166666666666663</v>
      </c>
      <c r="H3187" s="4">
        <f t="shared" si="197"/>
        <v>0</v>
      </c>
      <c r="I3187" s="5">
        <f>IF(OR(AND(F3187&gt;=50,G3187&gt;SUMIF(SeasonTotals!A$2:A$9,A3187,SeasonTotals!F$2:F$9)),AND(G3187&gt;0.885,F3187&gt;=50,D3187&lt;3)),1,0)</f>
        <v>0</v>
      </c>
      <c r="J3187" s="4">
        <f t="shared" si="198"/>
        <v>1</v>
      </c>
      <c r="K3187" s="5">
        <f t="shared" si="199"/>
        <v>0</v>
      </c>
    </row>
    <row r="3188" spans="1:11" x14ac:dyDescent="0.25">
      <c r="A3188" t="s">
        <v>91</v>
      </c>
      <c r="B3188" t="s">
        <v>37</v>
      </c>
      <c r="C3188">
        <v>1</v>
      </c>
      <c r="D3188">
        <v>0</v>
      </c>
      <c r="E3188">
        <v>33</v>
      </c>
      <c r="F3188">
        <v>60</v>
      </c>
      <c r="G3188" s="1">
        <f t="shared" si="196"/>
        <v>1</v>
      </c>
      <c r="H3188" s="4">
        <f t="shared" si="197"/>
        <v>1</v>
      </c>
      <c r="I3188" s="5">
        <f>IF(OR(AND(F3188&gt;=50,G3188&gt;SUMIF(SeasonTotals!A$2:A$9,A3188,SeasonTotals!F$2:F$9)),AND(G3188&gt;0.885,F3188&gt;=50,D3188&lt;3)),1,0)</f>
        <v>1</v>
      </c>
      <c r="J3188" s="4">
        <f t="shared" si="198"/>
        <v>0</v>
      </c>
      <c r="K3188" s="5">
        <f t="shared" si="199"/>
        <v>0</v>
      </c>
    </row>
    <row r="3189" spans="1:11" x14ac:dyDescent="0.25">
      <c r="A3189" t="s">
        <v>91</v>
      </c>
      <c r="B3189" t="s">
        <v>37</v>
      </c>
      <c r="C3189">
        <v>1</v>
      </c>
      <c r="D3189">
        <v>1</v>
      </c>
      <c r="E3189">
        <v>33</v>
      </c>
      <c r="F3189">
        <v>60</v>
      </c>
      <c r="G3189" s="1">
        <f t="shared" si="196"/>
        <v>0.97058823529411764</v>
      </c>
      <c r="H3189" s="4">
        <f t="shared" si="197"/>
        <v>1</v>
      </c>
      <c r="I3189" s="5">
        <f>IF(OR(AND(F3189&gt;=50,G3189&gt;SUMIF(SeasonTotals!A$2:A$9,A3189,SeasonTotals!F$2:F$9)),AND(G3189&gt;0.885,F3189&gt;=50,D3189&lt;3)),1,0)</f>
        <v>1</v>
      </c>
      <c r="J3189" s="4">
        <f t="shared" si="198"/>
        <v>0</v>
      </c>
      <c r="K3189" s="5">
        <f t="shared" si="199"/>
        <v>0</v>
      </c>
    </row>
    <row r="3190" spans="1:11" x14ac:dyDescent="0.25">
      <c r="A3190" t="s">
        <v>91</v>
      </c>
      <c r="B3190" t="s">
        <v>37</v>
      </c>
      <c r="C3190">
        <v>1</v>
      </c>
      <c r="D3190">
        <v>2</v>
      </c>
      <c r="E3190">
        <v>32</v>
      </c>
      <c r="F3190">
        <v>62</v>
      </c>
      <c r="G3190" s="1">
        <f t="shared" si="196"/>
        <v>0.94117647058823528</v>
      </c>
      <c r="H3190" s="4">
        <f t="shared" si="197"/>
        <v>1</v>
      </c>
      <c r="I3190" s="5">
        <f>IF(OR(AND(F3190&gt;=50,G3190&gt;SUMIF(SeasonTotals!A$2:A$9,A3190,SeasonTotals!F$2:F$9)),AND(G3190&gt;0.885,F3190&gt;=50,D3190&lt;3)),1,0)</f>
        <v>1</v>
      </c>
      <c r="J3190" s="4">
        <f t="shared" si="198"/>
        <v>0</v>
      </c>
      <c r="K3190" s="5">
        <f t="shared" si="199"/>
        <v>0</v>
      </c>
    </row>
    <row r="3191" spans="1:11" x14ac:dyDescent="0.25">
      <c r="A3191" t="s">
        <v>91</v>
      </c>
      <c r="B3191" t="s">
        <v>37</v>
      </c>
      <c r="C3191">
        <v>1</v>
      </c>
      <c r="D3191">
        <v>3</v>
      </c>
      <c r="E3191">
        <v>20</v>
      </c>
      <c r="F3191">
        <v>60</v>
      </c>
      <c r="G3191" s="1">
        <f t="shared" si="196"/>
        <v>0.86956521739130432</v>
      </c>
      <c r="H3191" s="4">
        <f t="shared" si="197"/>
        <v>0</v>
      </c>
      <c r="I3191" s="5">
        <f>IF(OR(AND(F3191&gt;=50,G3191&gt;SUMIF(SeasonTotals!A$2:A$9,A3191,SeasonTotals!F$2:F$9)),AND(G3191&gt;0.885,F3191&gt;=50,D3191&lt;3)),1,0)</f>
        <v>0</v>
      </c>
      <c r="J3191" s="4">
        <f t="shared" si="198"/>
        <v>0</v>
      </c>
      <c r="K3191" s="5">
        <f t="shared" si="199"/>
        <v>0</v>
      </c>
    </row>
    <row r="3192" spans="1:11" x14ac:dyDescent="0.25">
      <c r="A3192" t="s">
        <v>91</v>
      </c>
      <c r="B3192" t="s">
        <v>37</v>
      </c>
      <c r="C3192">
        <v>1</v>
      </c>
      <c r="D3192">
        <v>2</v>
      </c>
      <c r="E3192">
        <v>32</v>
      </c>
      <c r="F3192">
        <v>60</v>
      </c>
      <c r="G3192" s="1">
        <f t="shared" si="196"/>
        <v>0.94117647058823528</v>
      </c>
      <c r="H3192" s="4">
        <f t="shared" si="197"/>
        <v>1</v>
      </c>
      <c r="I3192" s="5">
        <f>IF(OR(AND(F3192&gt;=50,G3192&gt;SUMIF(SeasonTotals!A$2:A$9,A3192,SeasonTotals!F$2:F$9)),AND(G3192&gt;0.885,F3192&gt;=50,D3192&lt;3)),1,0)</f>
        <v>1</v>
      </c>
      <c r="J3192" s="4">
        <f t="shared" si="198"/>
        <v>0</v>
      </c>
      <c r="K3192" s="5">
        <f t="shared" si="199"/>
        <v>0</v>
      </c>
    </row>
    <row r="3193" spans="1:11" x14ac:dyDescent="0.25">
      <c r="A3193" t="s">
        <v>91</v>
      </c>
      <c r="B3193" t="s">
        <v>37</v>
      </c>
      <c r="C3193">
        <v>1</v>
      </c>
      <c r="D3193">
        <v>6</v>
      </c>
      <c r="E3193">
        <v>27</v>
      </c>
      <c r="F3193">
        <v>60</v>
      </c>
      <c r="G3193" s="1">
        <f t="shared" si="196"/>
        <v>0.81818181818181823</v>
      </c>
      <c r="H3193" s="4">
        <f t="shared" si="197"/>
        <v>0</v>
      </c>
      <c r="I3193" s="5">
        <f>IF(OR(AND(F3193&gt;=50,G3193&gt;SUMIF(SeasonTotals!A$2:A$9,A3193,SeasonTotals!F$2:F$9)),AND(G3193&gt;0.885,F3193&gt;=50,D3193&lt;3)),1,0)</f>
        <v>0</v>
      </c>
      <c r="J3193" s="4">
        <f t="shared" si="198"/>
        <v>1</v>
      </c>
      <c r="K3193" s="5">
        <f t="shared" si="199"/>
        <v>0</v>
      </c>
    </row>
    <row r="3194" spans="1:11" x14ac:dyDescent="0.25">
      <c r="A3194" t="s">
        <v>91</v>
      </c>
      <c r="B3194" t="s">
        <v>37</v>
      </c>
      <c r="C3194">
        <v>1</v>
      </c>
      <c r="D3194">
        <v>1</v>
      </c>
      <c r="E3194">
        <v>26</v>
      </c>
      <c r="F3194">
        <v>59</v>
      </c>
      <c r="G3194" s="1">
        <f t="shared" si="196"/>
        <v>0.96296296296296291</v>
      </c>
      <c r="H3194" s="4">
        <f t="shared" si="197"/>
        <v>1</v>
      </c>
      <c r="I3194" s="5">
        <f>IF(OR(AND(F3194&gt;=50,G3194&gt;SUMIF(SeasonTotals!A$2:A$9,A3194,SeasonTotals!F$2:F$9)),AND(G3194&gt;0.885,F3194&gt;=50,D3194&lt;3)),1,0)</f>
        <v>1</v>
      </c>
      <c r="J3194" s="4">
        <f t="shared" si="198"/>
        <v>0</v>
      </c>
      <c r="K3194" s="5">
        <f t="shared" si="199"/>
        <v>0</v>
      </c>
    </row>
    <row r="3195" spans="1:11" x14ac:dyDescent="0.25">
      <c r="A3195" t="s">
        <v>91</v>
      </c>
      <c r="B3195" t="s">
        <v>37</v>
      </c>
      <c r="C3195">
        <v>1</v>
      </c>
      <c r="D3195">
        <v>1</v>
      </c>
      <c r="E3195">
        <v>21</v>
      </c>
      <c r="F3195">
        <v>64</v>
      </c>
      <c r="G3195" s="1">
        <f t="shared" si="196"/>
        <v>0.95454545454545459</v>
      </c>
      <c r="H3195" s="4">
        <f t="shared" si="197"/>
        <v>1</v>
      </c>
      <c r="I3195" s="5">
        <f>IF(OR(AND(F3195&gt;=50,G3195&gt;SUMIF(SeasonTotals!A$2:A$9,A3195,SeasonTotals!F$2:F$9)),AND(G3195&gt;0.885,F3195&gt;=50,D3195&lt;3)),1,0)</f>
        <v>1</v>
      </c>
      <c r="J3195" s="4">
        <f t="shared" si="198"/>
        <v>0</v>
      </c>
      <c r="K3195" s="5">
        <f t="shared" si="199"/>
        <v>0</v>
      </c>
    </row>
    <row r="3196" spans="1:11" x14ac:dyDescent="0.25">
      <c r="A3196" t="s">
        <v>91</v>
      </c>
      <c r="B3196" t="s">
        <v>37</v>
      </c>
      <c r="C3196">
        <v>1</v>
      </c>
      <c r="D3196">
        <v>2</v>
      </c>
      <c r="E3196">
        <v>28</v>
      </c>
      <c r="F3196">
        <v>58</v>
      </c>
      <c r="G3196" s="1">
        <f t="shared" si="196"/>
        <v>0.93333333333333335</v>
      </c>
      <c r="H3196" s="4">
        <f t="shared" si="197"/>
        <v>1</v>
      </c>
      <c r="I3196" s="5">
        <f>IF(OR(AND(F3196&gt;=50,G3196&gt;SUMIF(SeasonTotals!A$2:A$9,A3196,SeasonTotals!F$2:F$9)),AND(G3196&gt;0.885,F3196&gt;=50,D3196&lt;3)),1,0)</f>
        <v>1</v>
      </c>
      <c r="J3196" s="4">
        <f t="shared" si="198"/>
        <v>0</v>
      </c>
      <c r="K3196" s="5">
        <f t="shared" si="199"/>
        <v>0</v>
      </c>
    </row>
    <row r="3197" spans="1:11" x14ac:dyDescent="0.25">
      <c r="A3197" t="s">
        <v>91</v>
      </c>
      <c r="B3197" t="s">
        <v>37</v>
      </c>
      <c r="C3197">
        <v>1</v>
      </c>
      <c r="D3197">
        <v>4</v>
      </c>
      <c r="E3197">
        <v>26</v>
      </c>
      <c r="F3197">
        <v>64</v>
      </c>
      <c r="G3197" s="1">
        <f t="shared" si="196"/>
        <v>0.8666666666666667</v>
      </c>
      <c r="H3197" s="4">
        <f t="shared" si="197"/>
        <v>0</v>
      </c>
      <c r="I3197" s="5">
        <f>IF(OR(AND(F3197&gt;=50,G3197&gt;SUMIF(SeasonTotals!A$2:A$9,A3197,SeasonTotals!F$2:F$9)),AND(G3197&gt;0.885,F3197&gt;=50,D3197&lt;3)),1,0)</f>
        <v>0</v>
      </c>
      <c r="J3197" s="4">
        <f t="shared" si="198"/>
        <v>0</v>
      </c>
      <c r="K3197" s="5">
        <f t="shared" si="199"/>
        <v>0</v>
      </c>
    </row>
    <row r="3198" spans="1:11" x14ac:dyDescent="0.25">
      <c r="A3198" t="s">
        <v>91</v>
      </c>
      <c r="B3198" t="s">
        <v>37</v>
      </c>
      <c r="C3198">
        <v>1</v>
      </c>
      <c r="D3198">
        <v>1</v>
      </c>
      <c r="E3198">
        <v>42</v>
      </c>
      <c r="F3198">
        <v>65</v>
      </c>
      <c r="G3198" s="1">
        <f t="shared" si="196"/>
        <v>0.97674418604651159</v>
      </c>
      <c r="H3198" s="4">
        <f t="shared" si="197"/>
        <v>1</v>
      </c>
      <c r="I3198" s="5">
        <f>IF(OR(AND(F3198&gt;=50,G3198&gt;SUMIF(SeasonTotals!A$2:A$9,A3198,SeasonTotals!F$2:F$9)),AND(G3198&gt;0.885,F3198&gt;=50,D3198&lt;3)),1,0)</f>
        <v>1</v>
      </c>
      <c r="J3198" s="4">
        <f t="shared" si="198"/>
        <v>0</v>
      </c>
      <c r="K3198" s="5">
        <f t="shared" si="199"/>
        <v>0</v>
      </c>
    </row>
    <row r="3199" spans="1:11" x14ac:dyDescent="0.25">
      <c r="A3199" t="s">
        <v>91</v>
      </c>
      <c r="B3199" t="s">
        <v>37</v>
      </c>
      <c r="C3199">
        <v>1</v>
      </c>
      <c r="D3199">
        <v>4</v>
      </c>
      <c r="E3199">
        <v>10</v>
      </c>
      <c r="F3199">
        <v>28</v>
      </c>
      <c r="G3199" s="1">
        <f t="shared" si="196"/>
        <v>0.7142857142857143</v>
      </c>
      <c r="H3199" s="4">
        <f t="shared" si="197"/>
        <v>0</v>
      </c>
      <c r="I3199" s="5">
        <f>IF(OR(AND(F3199&gt;=50,G3199&gt;SUMIF(SeasonTotals!A$2:A$9,A3199,SeasonTotals!F$2:F$9)),AND(G3199&gt;0.885,F3199&gt;=50,D3199&lt;3)),1,0)</f>
        <v>0</v>
      </c>
      <c r="J3199" s="4">
        <f t="shared" si="198"/>
        <v>1</v>
      </c>
      <c r="K3199" s="5">
        <f t="shared" si="199"/>
        <v>1</v>
      </c>
    </row>
    <row r="3200" spans="1:11" x14ac:dyDescent="0.25">
      <c r="A3200" t="s">
        <v>91</v>
      </c>
      <c r="B3200" t="s">
        <v>37</v>
      </c>
      <c r="C3200">
        <v>1</v>
      </c>
      <c r="D3200">
        <v>2</v>
      </c>
      <c r="E3200">
        <v>31</v>
      </c>
      <c r="F3200">
        <v>58</v>
      </c>
      <c r="G3200" s="1">
        <f t="shared" si="196"/>
        <v>0.93939393939393945</v>
      </c>
      <c r="H3200" s="4">
        <f t="shared" si="197"/>
        <v>1</v>
      </c>
      <c r="I3200" s="5">
        <f>IF(OR(AND(F3200&gt;=50,G3200&gt;SUMIF(SeasonTotals!A$2:A$9,A3200,SeasonTotals!F$2:F$9)),AND(G3200&gt;0.885,F3200&gt;=50,D3200&lt;3)),1,0)</f>
        <v>1</v>
      </c>
      <c r="J3200" s="4">
        <f t="shared" si="198"/>
        <v>0</v>
      </c>
      <c r="K3200" s="5">
        <f t="shared" si="199"/>
        <v>0</v>
      </c>
    </row>
    <row r="3201" spans="1:11" x14ac:dyDescent="0.25">
      <c r="A3201" t="s">
        <v>91</v>
      </c>
      <c r="B3201" t="s">
        <v>37</v>
      </c>
      <c r="C3201">
        <v>1</v>
      </c>
      <c r="D3201">
        <v>1</v>
      </c>
      <c r="E3201">
        <v>25</v>
      </c>
      <c r="F3201">
        <v>60</v>
      </c>
      <c r="G3201" s="1">
        <f t="shared" si="196"/>
        <v>0.96153846153846156</v>
      </c>
      <c r="H3201" s="4">
        <f t="shared" si="197"/>
        <v>1</v>
      </c>
      <c r="I3201" s="5">
        <f>IF(OR(AND(F3201&gt;=50,G3201&gt;SUMIF(SeasonTotals!A$2:A$9,A3201,SeasonTotals!F$2:F$9)),AND(G3201&gt;0.885,F3201&gt;=50,D3201&lt;3)),1,0)</f>
        <v>1</v>
      </c>
      <c r="J3201" s="4">
        <f t="shared" si="198"/>
        <v>0</v>
      </c>
      <c r="K3201" s="5">
        <f t="shared" si="199"/>
        <v>0</v>
      </c>
    </row>
    <row r="3202" spans="1:11" x14ac:dyDescent="0.25">
      <c r="A3202" t="s">
        <v>91</v>
      </c>
      <c r="B3202" t="s">
        <v>37</v>
      </c>
      <c r="C3202">
        <v>1</v>
      </c>
      <c r="D3202">
        <v>4</v>
      </c>
      <c r="E3202">
        <v>29</v>
      </c>
      <c r="F3202">
        <v>59</v>
      </c>
      <c r="G3202" s="1">
        <f t="shared" ref="G3202:G3265" si="200">E3202/MAX(1,SUM(D3202:E3202))</f>
        <v>0.87878787878787878</v>
      </c>
      <c r="H3202" s="4">
        <f t="shared" ref="H3202:H3265" si="201">IF(AND(F3202&gt;=50,OR(G3202&gt;0.913,AND(G3202&gt;0.885,D3202&lt;3))),1,0)</f>
        <v>0</v>
      </c>
      <c r="I3202" s="5">
        <f>IF(OR(AND(F3202&gt;=50,G3202&gt;SUMIF(SeasonTotals!A$2:A$9,A3202,SeasonTotals!F$2:F$9)),AND(G3202&gt;0.885,F3202&gt;=50,D3202&lt;3)),1,0)</f>
        <v>0</v>
      </c>
      <c r="J3202" s="4">
        <f t="shared" ref="J3202:J3265" si="202">IF(G3202&lt;0.85,1,0)</f>
        <v>0</v>
      </c>
      <c r="K3202" s="5">
        <f t="shared" ref="K3202:K3265" si="203">IF(F3202&lt;55,1,0)</f>
        <v>0</v>
      </c>
    </row>
    <row r="3203" spans="1:11" x14ac:dyDescent="0.25">
      <c r="A3203" t="s">
        <v>91</v>
      </c>
      <c r="B3203" t="s">
        <v>37</v>
      </c>
      <c r="C3203">
        <v>1</v>
      </c>
      <c r="D3203">
        <v>3</v>
      </c>
      <c r="E3203">
        <v>23</v>
      </c>
      <c r="F3203">
        <v>61</v>
      </c>
      <c r="G3203" s="1">
        <f t="shared" si="200"/>
        <v>0.88461538461538458</v>
      </c>
      <c r="H3203" s="4">
        <f t="shared" si="201"/>
        <v>0</v>
      </c>
      <c r="I3203" s="5">
        <f>IF(OR(AND(F3203&gt;=50,G3203&gt;SUMIF(SeasonTotals!A$2:A$9,A3203,SeasonTotals!F$2:F$9)),AND(G3203&gt;0.885,F3203&gt;=50,D3203&lt;3)),1,0)</f>
        <v>0</v>
      </c>
      <c r="J3203" s="4">
        <f t="shared" si="202"/>
        <v>0</v>
      </c>
      <c r="K3203" s="5">
        <f t="shared" si="203"/>
        <v>0</v>
      </c>
    </row>
    <row r="3204" spans="1:11" x14ac:dyDescent="0.25">
      <c r="A3204" t="s">
        <v>91</v>
      </c>
      <c r="B3204" t="s">
        <v>37</v>
      </c>
      <c r="C3204">
        <v>1</v>
      </c>
      <c r="D3204">
        <v>1</v>
      </c>
      <c r="E3204">
        <v>23</v>
      </c>
      <c r="F3204">
        <v>65</v>
      </c>
      <c r="G3204" s="1">
        <f t="shared" si="200"/>
        <v>0.95833333333333337</v>
      </c>
      <c r="H3204" s="4">
        <f t="shared" si="201"/>
        <v>1</v>
      </c>
      <c r="I3204" s="5">
        <f>IF(OR(AND(F3204&gt;=50,G3204&gt;SUMIF(SeasonTotals!A$2:A$9,A3204,SeasonTotals!F$2:F$9)),AND(G3204&gt;0.885,F3204&gt;=50,D3204&lt;3)),1,0)</f>
        <v>1</v>
      </c>
      <c r="J3204" s="4">
        <f t="shared" si="202"/>
        <v>0</v>
      </c>
      <c r="K3204" s="5">
        <f t="shared" si="203"/>
        <v>0</v>
      </c>
    </row>
    <row r="3205" spans="1:11" x14ac:dyDescent="0.25">
      <c r="A3205" t="s">
        <v>91</v>
      </c>
      <c r="B3205" t="s">
        <v>37</v>
      </c>
      <c r="C3205">
        <v>1</v>
      </c>
      <c r="D3205">
        <v>2</v>
      </c>
      <c r="E3205">
        <v>20</v>
      </c>
      <c r="F3205">
        <v>59</v>
      </c>
      <c r="G3205" s="1">
        <f t="shared" si="200"/>
        <v>0.90909090909090906</v>
      </c>
      <c r="H3205" s="4">
        <f t="shared" si="201"/>
        <v>1</v>
      </c>
      <c r="I3205" s="5">
        <f>IF(OR(AND(F3205&gt;=50,G3205&gt;SUMIF(SeasonTotals!A$2:A$9,A3205,SeasonTotals!F$2:F$9)),AND(G3205&gt;0.885,F3205&gt;=50,D3205&lt;3)),1,0)</f>
        <v>1</v>
      </c>
      <c r="J3205" s="4">
        <f t="shared" si="202"/>
        <v>0</v>
      </c>
      <c r="K3205" s="5">
        <f t="shared" si="203"/>
        <v>0</v>
      </c>
    </row>
    <row r="3206" spans="1:11" x14ac:dyDescent="0.25">
      <c r="A3206" t="s">
        <v>91</v>
      </c>
      <c r="B3206" t="s">
        <v>37</v>
      </c>
      <c r="C3206">
        <v>1</v>
      </c>
      <c r="D3206">
        <v>1</v>
      </c>
      <c r="E3206">
        <v>23</v>
      </c>
      <c r="F3206">
        <v>60</v>
      </c>
      <c r="G3206" s="1">
        <f t="shared" si="200"/>
        <v>0.95833333333333337</v>
      </c>
      <c r="H3206" s="4">
        <f t="shared" si="201"/>
        <v>1</v>
      </c>
      <c r="I3206" s="5">
        <f>IF(OR(AND(F3206&gt;=50,G3206&gt;SUMIF(SeasonTotals!A$2:A$9,A3206,SeasonTotals!F$2:F$9)),AND(G3206&gt;0.885,F3206&gt;=50,D3206&lt;3)),1,0)</f>
        <v>1</v>
      </c>
      <c r="J3206" s="4">
        <f t="shared" si="202"/>
        <v>0</v>
      </c>
      <c r="K3206" s="5">
        <f t="shared" si="203"/>
        <v>0</v>
      </c>
    </row>
    <row r="3207" spans="1:11" x14ac:dyDescent="0.25">
      <c r="A3207" t="s">
        <v>91</v>
      </c>
      <c r="B3207" t="s">
        <v>37</v>
      </c>
      <c r="C3207">
        <v>1</v>
      </c>
      <c r="D3207">
        <v>2</v>
      </c>
      <c r="E3207">
        <v>28</v>
      </c>
      <c r="F3207">
        <v>59</v>
      </c>
      <c r="G3207" s="1">
        <f t="shared" si="200"/>
        <v>0.93333333333333335</v>
      </c>
      <c r="H3207" s="4">
        <f t="shared" si="201"/>
        <v>1</v>
      </c>
      <c r="I3207" s="5">
        <f>IF(OR(AND(F3207&gt;=50,G3207&gt;SUMIF(SeasonTotals!A$2:A$9,A3207,SeasonTotals!F$2:F$9)),AND(G3207&gt;0.885,F3207&gt;=50,D3207&lt;3)),1,0)</f>
        <v>1</v>
      </c>
      <c r="J3207" s="4">
        <f t="shared" si="202"/>
        <v>0</v>
      </c>
      <c r="K3207" s="5">
        <f t="shared" si="203"/>
        <v>0</v>
      </c>
    </row>
    <row r="3208" spans="1:11" x14ac:dyDescent="0.25">
      <c r="A3208" t="s">
        <v>91</v>
      </c>
      <c r="B3208" t="s">
        <v>37</v>
      </c>
      <c r="C3208">
        <v>1</v>
      </c>
      <c r="D3208">
        <v>3</v>
      </c>
      <c r="E3208">
        <v>36</v>
      </c>
      <c r="F3208">
        <v>60</v>
      </c>
      <c r="G3208" s="1">
        <f t="shared" si="200"/>
        <v>0.92307692307692313</v>
      </c>
      <c r="H3208" s="4">
        <f t="shared" si="201"/>
        <v>1</v>
      </c>
      <c r="I3208" s="5">
        <f>IF(OR(AND(F3208&gt;=50,G3208&gt;SUMIF(SeasonTotals!A$2:A$9,A3208,SeasonTotals!F$2:F$9)),AND(G3208&gt;0.885,F3208&gt;=50,D3208&lt;3)),1,0)</f>
        <v>1</v>
      </c>
      <c r="J3208" s="4">
        <f t="shared" si="202"/>
        <v>0</v>
      </c>
      <c r="K3208" s="5">
        <f t="shared" si="203"/>
        <v>0</v>
      </c>
    </row>
    <row r="3209" spans="1:11" x14ac:dyDescent="0.25">
      <c r="A3209" t="s">
        <v>91</v>
      </c>
      <c r="B3209" t="s">
        <v>37</v>
      </c>
      <c r="C3209">
        <v>1</v>
      </c>
      <c r="D3209">
        <v>2</v>
      </c>
      <c r="E3209">
        <v>19</v>
      </c>
      <c r="F3209">
        <v>60</v>
      </c>
      <c r="G3209" s="1">
        <f t="shared" si="200"/>
        <v>0.90476190476190477</v>
      </c>
      <c r="H3209" s="4">
        <f t="shared" si="201"/>
        <v>1</v>
      </c>
      <c r="I3209" s="5">
        <f>IF(OR(AND(F3209&gt;=50,G3209&gt;SUMIF(SeasonTotals!A$2:A$9,A3209,SeasonTotals!F$2:F$9)),AND(G3209&gt;0.885,F3209&gt;=50,D3209&lt;3)),1,0)</f>
        <v>1</v>
      </c>
      <c r="J3209" s="4">
        <f t="shared" si="202"/>
        <v>0</v>
      </c>
      <c r="K3209" s="5">
        <f t="shared" si="203"/>
        <v>0</v>
      </c>
    </row>
    <row r="3210" spans="1:11" x14ac:dyDescent="0.25">
      <c r="A3210" t="s">
        <v>91</v>
      </c>
      <c r="B3210" t="s">
        <v>37</v>
      </c>
      <c r="C3210">
        <v>1</v>
      </c>
      <c r="D3210">
        <v>4</v>
      </c>
      <c r="E3210">
        <v>25</v>
      </c>
      <c r="F3210">
        <v>58</v>
      </c>
      <c r="G3210" s="1">
        <f t="shared" si="200"/>
        <v>0.86206896551724133</v>
      </c>
      <c r="H3210" s="4">
        <f t="shared" si="201"/>
        <v>0</v>
      </c>
      <c r="I3210" s="5">
        <f>IF(OR(AND(F3210&gt;=50,G3210&gt;SUMIF(SeasonTotals!A$2:A$9,A3210,SeasonTotals!F$2:F$9)),AND(G3210&gt;0.885,F3210&gt;=50,D3210&lt;3)),1,0)</f>
        <v>0</v>
      </c>
      <c r="J3210" s="4">
        <f t="shared" si="202"/>
        <v>0</v>
      </c>
      <c r="K3210" s="5">
        <f t="shared" si="203"/>
        <v>0</v>
      </c>
    </row>
    <row r="3211" spans="1:11" x14ac:dyDescent="0.25">
      <c r="A3211" t="s">
        <v>91</v>
      </c>
      <c r="B3211" t="s">
        <v>37</v>
      </c>
      <c r="C3211">
        <v>1</v>
      </c>
      <c r="D3211">
        <v>1</v>
      </c>
      <c r="E3211">
        <v>24</v>
      </c>
      <c r="F3211">
        <v>58</v>
      </c>
      <c r="G3211" s="1">
        <f t="shared" si="200"/>
        <v>0.96</v>
      </c>
      <c r="H3211" s="4">
        <f t="shared" si="201"/>
        <v>1</v>
      </c>
      <c r="I3211" s="5">
        <f>IF(OR(AND(F3211&gt;=50,G3211&gt;SUMIF(SeasonTotals!A$2:A$9,A3211,SeasonTotals!F$2:F$9)),AND(G3211&gt;0.885,F3211&gt;=50,D3211&lt;3)),1,0)</f>
        <v>1</v>
      </c>
      <c r="J3211" s="4">
        <f t="shared" si="202"/>
        <v>0</v>
      </c>
      <c r="K3211" s="5">
        <f t="shared" si="203"/>
        <v>0</v>
      </c>
    </row>
    <row r="3212" spans="1:11" x14ac:dyDescent="0.25">
      <c r="A3212" t="s">
        <v>91</v>
      </c>
      <c r="B3212" t="s">
        <v>37</v>
      </c>
      <c r="C3212">
        <v>1</v>
      </c>
      <c r="D3212">
        <v>3</v>
      </c>
      <c r="E3212">
        <v>26</v>
      </c>
      <c r="F3212">
        <v>65</v>
      </c>
      <c r="G3212" s="1">
        <f t="shared" si="200"/>
        <v>0.89655172413793105</v>
      </c>
      <c r="H3212" s="4">
        <f t="shared" si="201"/>
        <v>0</v>
      </c>
      <c r="I3212" s="5">
        <f>IF(OR(AND(F3212&gt;=50,G3212&gt;SUMIF(SeasonTotals!A$2:A$9,A3212,SeasonTotals!F$2:F$9)),AND(G3212&gt;0.885,F3212&gt;=50,D3212&lt;3)),1,0)</f>
        <v>0</v>
      </c>
      <c r="J3212" s="4">
        <f t="shared" si="202"/>
        <v>0</v>
      </c>
      <c r="K3212" s="5">
        <f t="shared" si="203"/>
        <v>0</v>
      </c>
    </row>
    <row r="3213" spans="1:11" x14ac:dyDescent="0.25">
      <c r="A3213" t="s">
        <v>91</v>
      </c>
      <c r="B3213" t="s">
        <v>37</v>
      </c>
      <c r="C3213">
        <v>1</v>
      </c>
      <c r="D3213">
        <v>3</v>
      </c>
      <c r="E3213">
        <v>37</v>
      </c>
      <c r="F3213">
        <v>60</v>
      </c>
      <c r="G3213" s="1">
        <f t="shared" si="200"/>
        <v>0.92500000000000004</v>
      </c>
      <c r="H3213" s="4">
        <f t="shared" si="201"/>
        <v>1</v>
      </c>
      <c r="I3213" s="5">
        <f>IF(OR(AND(F3213&gt;=50,G3213&gt;SUMIF(SeasonTotals!A$2:A$9,A3213,SeasonTotals!F$2:F$9)),AND(G3213&gt;0.885,F3213&gt;=50,D3213&lt;3)),1,0)</f>
        <v>1</v>
      </c>
      <c r="J3213" s="4">
        <f t="shared" si="202"/>
        <v>0</v>
      </c>
      <c r="K3213" s="5">
        <f t="shared" si="203"/>
        <v>0</v>
      </c>
    </row>
    <row r="3214" spans="1:11" x14ac:dyDescent="0.25">
      <c r="A3214" t="s">
        <v>91</v>
      </c>
      <c r="B3214" t="s">
        <v>37</v>
      </c>
      <c r="C3214">
        <v>1</v>
      </c>
      <c r="D3214">
        <v>2</v>
      </c>
      <c r="E3214">
        <v>20</v>
      </c>
      <c r="F3214">
        <v>58</v>
      </c>
      <c r="G3214" s="1">
        <f t="shared" si="200"/>
        <v>0.90909090909090906</v>
      </c>
      <c r="H3214" s="4">
        <f t="shared" si="201"/>
        <v>1</v>
      </c>
      <c r="I3214" s="5">
        <f>IF(OR(AND(F3214&gt;=50,G3214&gt;SUMIF(SeasonTotals!A$2:A$9,A3214,SeasonTotals!F$2:F$9)),AND(G3214&gt;0.885,F3214&gt;=50,D3214&lt;3)),1,0)</f>
        <v>1</v>
      </c>
      <c r="J3214" s="4">
        <f t="shared" si="202"/>
        <v>0</v>
      </c>
      <c r="K3214" s="5">
        <f t="shared" si="203"/>
        <v>0</v>
      </c>
    </row>
    <row r="3215" spans="1:11" x14ac:dyDescent="0.25">
      <c r="A3215" t="s">
        <v>91</v>
      </c>
      <c r="B3215" t="s">
        <v>37</v>
      </c>
      <c r="C3215">
        <v>1</v>
      </c>
      <c r="D3215">
        <v>1</v>
      </c>
      <c r="E3215">
        <v>18</v>
      </c>
      <c r="F3215">
        <v>60</v>
      </c>
      <c r="G3215" s="1">
        <f t="shared" si="200"/>
        <v>0.94736842105263153</v>
      </c>
      <c r="H3215" s="4">
        <f t="shared" si="201"/>
        <v>1</v>
      </c>
      <c r="I3215" s="5">
        <f>IF(OR(AND(F3215&gt;=50,G3215&gt;SUMIF(SeasonTotals!A$2:A$9,A3215,SeasonTotals!F$2:F$9)),AND(G3215&gt;0.885,F3215&gt;=50,D3215&lt;3)),1,0)</f>
        <v>1</v>
      </c>
      <c r="J3215" s="4">
        <f t="shared" si="202"/>
        <v>0</v>
      </c>
      <c r="K3215" s="5">
        <f t="shared" si="203"/>
        <v>0</v>
      </c>
    </row>
    <row r="3216" spans="1:11" x14ac:dyDescent="0.25">
      <c r="A3216" t="s">
        <v>91</v>
      </c>
      <c r="B3216" t="s">
        <v>37</v>
      </c>
      <c r="C3216">
        <v>1</v>
      </c>
      <c r="D3216">
        <v>4</v>
      </c>
      <c r="E3216">
        <v>24</v>
      </c>
      <c r="F3216">
        <v>58</v>
      </c>
      <c r="G3216" s="1">
        <f t="shared" si="200"/>
        <v>0.8571428571428571</v>
      </c>
      <c r="H3216" s="4">
        <f t="shared" si="201"/>
        <v>0</v>
      </c>
      <c r="I3216" s="5">
        <f>IF(OR(AND(F3216&gt;=50,G3216&gt;SUMIF(SeasonTotals!A$2:A$9,A3216,SeasonTotals!F$2:F$9)),AND(G3216&gt;0.885,F3216&gt;=50,D3216&lt;3)),1,0)</f>
        <v>0</v>
      </c>
      <c r="J3216" s="4">
        <f t="shared" si="202"/>
        <v>0</v>
      </c>
      <c r="K3216" s="5">
        <f t="shared" si="203"/>
        <v>0</v>
      </c>
    </row>
    <row r="3217" spans="1:11" x14ac:dyDescent="0.25">
      <c r="A3217" t="s">
        <v>91</v>
      </c>
      <c r="B3217" t="s">
        <v>37</v>
      </c>
      <c r="C3217">
        <v>1</v>
      </c>
      <c r="D3217">
        <v>0</v>
      </c>
      <c r="E3217">
        <v>38</v>
      </c>
      <c r="F3217">
        <v>60</v>
      </c>
      <c r="G3217" s="1">
        <f t="shared" si="200"/>
        <v>1</v>
      </c>
      <c r="H3217" s="4">
        <f t="shared" si="201"/>
        <v>1</v>
      </c>
      <c r="I3217" s="5">
        <f>IF(OR(AND(F3217&gt;=50,G3217&gt;SUMIF(SeasonTotals!A$2:A$9,A3217,SeasonTotals!F$2:F$9)),AND(G3217&gt;0.885,F3217&gt;=50,D3217&lt;3)),1,0)</f>
        <v>1</v>
      </c>
      <c r="J3217" s="4">
        <f t="shared" si="202"/>
        <v>0</v>
      </c>
      <c r="K3217" s="5">
        <f t="shared" si="203"/>
        <v>0</v>
      </c>
    </row>
    <row r="3218" spans="1:11" x14ac:dyDescent="0.25">
      <c r="A3218" t="s">
        <v>91</v>
      </c>
      <c r="B3218" t="s">
        <v>37</v>
      </c>
      <c r="C3218">
        <v>1</v>
      </c>
      <c r="D3218">
        <v>4</v>
      </c>
      <c r="E3218">
        <v>19</v>
      </c>
      <c r="F3218">
        <v>57</v>
      </c>
      <c r="G3218" s="1">
        <f t="shared" si="200"/>
        <v>0.82608695652173914</v>
      </c>
      <c r="H3218" s="4">
        <f t="shared" si="201"/>
        <v>0</v>
      </c>
      <c r="I3218" s="5">
        <f>IF(OR(AND(F3218&gt;=50,G3218&gt;SUMIF(SeasonTotals!A$2:A$9,A3218,SeasonTotals!F$2:F$9)),AND(G3218&gt;0.885,F3218&gt;=50,D3218&lt;3)),1,0)</f>
        <v>0</v>
      </c>
      <c r="J3218" s="4">
        <f t="shared" si="202"/>
        <v>1</v>
      </c>
      <c r="K3218" s="5">
        <f t="shared" si="203"/>
        <v>0</v>
      </c>
    </row>
    <row r="3219" spans="1:11" x14ac:dyDescent="0.25">
      <c r="A3219" t="s">
        <v>91</v>
      </c>
      <c r="B3219" t="s">
        <v>37</v>
      </c>
      <c r="C3219">
        <v>1</v>
      </c>
      <c r="D3219">
        <v>1</v>
      </c>
      <c r="E3219">
        <v>23</v>
      </c>
      <c r="F3219">
        <v>59</v>
      </c>
      <c r="G3219" s="1">
        <f t="shared" si="200"/>
        <v>0.95833333333333337</v>
      </c>
      <c r="H3219" s="4">
        <f t="shared" si="201"/>
        <v>1</v>
      </c>
      <c r="I3219" s="5">
        <f>IF(OR(AND(F3219&gt;=50,G3219&gt;SUMIF(SeasonTotals!A$2:A$9,A3219,SeasonTotals!F$2:F$9)),AND(G3219&gt;0.885,F3219&gt;=50,D3219&lt;3)),1,0)</f>
        <v>1</v>
      </c>
      <c r="J3219" s="4">
        <f t="shared" si="202"/>
        <v>0</v>
      </c>
      <c r="K3219" s="5">
        <f t="shared" si="203"/>
        <v>0</v>
      </c>
    </row>
    <row r="3220" spans="1:11" x14ac:dyDescent="0.25">
      <c r="A3220" t="s">
        <v>91</v>
      </c>
      <c r="B3220" t="s">
        <v>37</v>
      </c>
      <c r="C3220">
        <v>1</v>
      </c>
      <c r="D3220">
        <v>1</v>
      </c>
      <c r="E3220">
        <v>24</v>
      </c>
      <c r="F3220">
        <v>59</v>
      </c>
      <c r="G3220" s="1">
        <f t="shared" si="200"/>
        <v>0.96</v>
      </c>
      <c r="H3220" s="4">
        <f t="shared" si="201"/>
        <v>1</v>
      </c>
      <c r="I3220" s="5">
        <f>IF(OR(AND(F3220&gt;=50,G3220&gt;SUMIF(SeasonTotals!A$2:A$9,A3220,SeasonTotals!F$2:F$9)),AND(G3220&gt;0.885,F3220&gt;=50,D3220&lt;3)),1,0)</f>
        <v>1</v>
      </c>
      <c r="J3220" s="4">
        <f t="shared" si="202"/>
        <v>0</v>
      </c>
      <c r="K3220" s="5">
        <f t="shared" si="203"/>
        <v>0</v>
      </c>
    </row>
    <row r="3221" spans="1:11" x14ac:dyDescent="0.25">
      <c r="A3221" t="s">
        <v>91</v>
      </c>
      <c r="B3221" t="s">
        <v>37</v>
      </c>
      <c r="C3221">
        <v>1</v>
      </c>
      <c r="D3221">
        <v>1</v>
      </c>
      <c r="E3221">
        <v>37</v>
      </c>
      <c r="F3221">
        <v>60</v>
      </c>
      <c r="G3221" s="1">
        <f t="shared" si="200"/>
        <v>0.97368421052631582</v>
      </c>
      <c r="H3221" s="4">
        <f t="shared" si="201"/>
        <v>1</v>
      </c>
      <c r="I3221" s="5">
        <f>IF(OR(AND(F3221&gt;=50,G3221&gt;SUMIF(SeasonTotals!A$2:A$9,A3221,SeasonTotals!F$2:F$9)),AND(G3221&gt;0.885,F3221&gt;=50,D3221&lt;3)),1,0)</f>
        <v>1</v>
      </c>
      <c r="J3221" s="4">
        <f t="shared" si="202"/>
        <v>0</v>
      </c>
      <c r="K3221" s="5">
        <f t="shared" si="203"/>
        <v>0</v>
      </c>
    </row>
    <row r="3222" spans="1:11" x14ac:dyDescent="0.25">
      <c r="A3222" t="s">
        <v>91</v>
      </c>
      <c r="B3222" t="s">
        <v>37</v>
      </c>
      <c r="C3222">
        <v>1</v>
      </c>
      <c r="D3222">
        <v>3</v>
      </c>
      <c r="E3222">
        <v>28</v>
      </c>
      <c r="F3222">
        <v>60</v>
      </c>
      <c r="G3222" s="1">
        <f t="shared" si="200"/>
        <v>0.90322580645161288</v>
      </c>
      <c r="H3222" s="4">
        <f t="shared" si="201"/>
        <v>0</v>
      </c>
      <c r="I3222" s="5">
        <f>IF(OR(AND(F3222&gt;=50,G3222&gt;SUMIF(SeasonTotals!A$2:A$9,A3222,SeasonTotals!F$2:F$9)),AND(G3222&gt;0.885,F3222&gt;=50,D3222&lt;3)),1,0)</f>
        <v>0</v>
      </c>
      <c r="J3222" s="4">
        <f t="shared" si="202"/>
        <v>0</v>
      </c>
      <c r="K3222" s="5">
        <f t="shared" si="203"/>
        <v>0</v>
      </c>
    </row>
    <row r="3223" spans="1:11" x14ac:dyDescent="0.25">
      <c r="A3223" t="s">
        <v>91</v>
      </c>
      <c r="B3223" t="s">
        <v>38</v>
      </c>
      <c r="C3223">
        <v>1</v>
      </c>
      <c r="D3223">
        <v>1</v>
      </c>
      <c r="E3223">
        <v>28</v>
      </c>
      <c r="F3223">
        <v>60</v>
      </c>
      <c r="G3223" s="1">
        <f t="shared" si="200"/>
        <v>0.96551724137931039</v>
      </c>
      <c r="H3223" s="4">
        <f t="shared" si="201"/>
        <v>1</v>
      </c>
      <c r="I3223" s="5">
        <f>IF(OR(AND(F3223&gt;=50,G3223&gt;SUMIF(SeasonTotals!A$2:A$9,A3223,SeasonTotals!F$2:F$9)),AND(G3223&gt;0.885,F3223&gt;=50,D3223&lt;3)),1,0)</f>
        <v>1</v>
      </c>
      <c r="J3223" s="4">
        <f t="shared" si="202"/>
        <v>0</v>
      </c>
      <c r="K3223" s="5">
        <f t="shared" si="203"/>
        <v>0</v>
      </c>
    </row>
    <row r="3224" spans="1:11" x14ac:dyDescent="0.25">
      <c r="A3224" t="s">
        <v>91</v>
      </c>
      <c r="B3224" t="s">
        <v>38</v>
      </c>
      <c r="C3224">
        <v>1</v>
      </c>
      <c r="D3224">
        <v>2</v>
      </c>
      <c r="E3224">
        <v>33</v>
      </c>
      <c r="F3224">
        <v>60</v>
      </c>
      <c r="G3224" s="1">
        <f t="shared" si="200"/>
        <v>0.94285714285714284</v>
      </c>
      <c r="H3224" s="4">
        <f t="shared" si="201"/>
        <v>1</v>
      </c>
      <c r="I3224" s="5">
        <f>IF(OR(AND(F3224&gt;=50,G3224&gt;SUMIF(SeasonTotals!A$2:A$9,A3224,SeasonTotals!F$2:F$9)),AND(G3224&gt;0.885,F3224&gt;=50,D3224&lt;3)),1,0)</f>
        <v>1</v>
      </c>
      <c r="J3224" s="4">
        <f t="shared" si="202"/>
        <v>0</v>
      </c>
      <c r="K3224" s="5">
        <f t="shared" si="203"/>
        <v>0</v>
      </c>
    </row>
    <row r="3225" spans="1:11" x14ac:dyDescent="0.25">
      <c r="A3225" t="s">
        <v>91</v>
      </c>
      <c r="B3225" t="s">
        <v>38</v>
      </c>
      <c r="C3225">
        <v>1</v>
      </c>
      <c r="D3225">
        <v>4</v>
      </c>
      <c r="E3225">
        <v>26</v>
      </c>
      <c r="F3225">
        <v>59</v>
      </c>
      <c r="G3225" s="1">
        <f t="shared" si="200"/>
        <v>0.8666666666666667</v>
      </c>
      <c r="H3225" s="4">
        <f t="shared" si="201"/>
        <v>0</v>
      </c>
      <c r="I3225" s="5">
        <f>IF(OR(AND(F3225&gt;=50,G3225&gt;SUMIF(SeasonTotals!A$2:A$9,A3225,SeasonTotals!F$2:F$9)),AND(G3225&gt;0.885,F3225&gt;=50,D3225&lt;3)),1,0)</f>
        <v>0</v>
      </c>
      <c r="J3225" s="4">
        <f t="shared" si="202"/>
        <v>0</v>
      </c>
      <c r="K3225" s="5">
        <f t="shared" si="203"/>
        <v>0</v>
      </c>
    </row>
    <row r="3226" spans="1:11" x14ac:dyDescent="0.25">
      <c r="A3226" t="s">
        <v>91</v>
      </c>
      <c r="B3226" t="s">
        <v>38</v>
      </c>
      <c r="C3226">
        <v>1</v>
      </c>
      <c r="D3226">
        <v>6</v>
      </c>
      <c r="E3226">
        <v>20</v>
      </c>
      <c r="F3226">
        <v>60</v>
      </c>
      <c r="G3226" s="1">
        <f t="shared" si="200"/>
        <v>0.76923076923076927</v>
      </c>
      <c r="H3226" s="4">
        <f t="shared" si="201"/>
        <v>0</v>
      </c>
      <c r="I3226" s="5">
        <f>IF(OR(AND(F3226&gt;=50,G3226&gt;SUMIF(SeasonTotals!A$2:A$9,A3226,SeasonTotals!F$2:F$9)),AND(G3226&gt;0.885,F3226&gt;=50,D3226&lt;3)),1,0)</f>
        <v>0</v>
      </c>
      <c r="J3226" s="4">
        <f t="shared" si="202"/>
        <v>1</v>
      </c>
      <c r="K3226" s="5">
        <f t="shared" si="203"/>
        <v>0</v>
      </c>
    </row>
    <row r="3227" spans="1:11" x14ac:dyDescent="0.25">
      <c r="A3227" t="s">
        <v>91</v>
      </c>
      <c r="B3227" t="s">
        <v>38</v>
      </c>
      <c r="C3227">
        <v>1</v>
      </c>
      <c r="D3227">
        <v>4</v>
      </c>
      <c r="E3227">
        <v>29</v>
      </c>
      <c r="F3227">
        <v>59</v>
      </c>
      <c r="G3227" s="1">
        <f t="shared" si="200"/>
        <v>0.87878787878787878</v>
      </c>
      <c r="H3227" s="4">
        <f t="shared" si="201"/>
        <v>0</v>
      </c>
      <c r="I3227" s="5">
        <f>IF(OR(AND(F3227&gt;=50,G3227&gt;SUMIF(SeasonTotals!A$2:A$9,A3227,SeasonTotals!F$2:F$9)),AND(G3227&gt;0.885,F3227&gt;=50,D3227&lt;3)),1,0)</f>
        <v>0</v>
      </c>
      <c r="J3227" s="4">
        <f t="shared" si="202"/>
        <v>0</v>
      </c>
      <c r="K3227" s="5">
        <f t="shared" si="203"/>
        <v>0</v>
      </c>
    </row>
    <row r="3228" spans="1:11" x14ac:dyDescent="0.25">
      <c r="A3228" t="s">
        <v>91</v>
      </c>
      <c r="B3228" t="s">
        <v>38</v>
      </c>
      <c r="C3228">
        <v>1</v>
      </c>
      <c r="D3228">
        <v>1</v>
      </c>
      <c r="E3228">
        <v>27</v>
      </c>
      <c r="F3228">
        <v>59</v>
      </c>
      <c r="G3228" s="1">
        <f t="shared" si="200"/>
        <v>0.9642857142857143</v>
      </c>
      <c r="H3228" s="4">
        <f t="shared" si="201"/>
        <v>1</v>
      </c>
      <c r="I3228" s="5">
        <f>IF(OR(AND(F3228&gt;=50,G3228&gt;SUMIF(SeasonTotals!A$2:A$9,A3228,SeasonTotals!F$2:F$9)),AND(G3228&gt;0.885,F3228&gt;=50,D3228&lt;3)),1,0)</f>
        <v>1</v>
      </c>
      <c r="J3228" s="4">
        <f t="shared" si="202"/>
        <v>0</v>
      </c>
      <c r="K3228" s="5">
        <f t="shared" si="203"/>
        <v>0</v>
      </c>
    </row>
    <row r="3229" spans="1:11" x14ac:dyDescent="0.25">
      <c r="A3229" t="s">
        <v>91</v>
      </c>
      <c r="B3229" t="s">
        <v>38</v>
      </c>
      <c r="C3229">
        <v>1</v>
      </c>
      <c r="D3229">
        <v>3</v>
      </c>
      <c r="E3229">
        <v>30</v>
      </c>
      <c r="F3229">
        <v>59</v>
      </c>
      <c r="G3229" s="1">
        <f t="shared" si="200"/>
        <v>0.90909090909090906</v>
      </c>
      <c r="H3229" s="4">
        <f t="shared" si="201"/>
        <v>0</v>
      </c>
      <c r="I3229" s="5">
        <f>IF(OR(AND(F3229&gt;=50,G3229&gt;SUMIF(SeasonTotals!A$2:A$9,A3229,SeasonTotals!F$2:F$9)),AND(G3229&gt;0.885,F3229&gt;=50,D3229&lt;3)),1,0)</f>
        <v>1</v>
      </c>
      <c r="J3229" s="4">
        <f t="shared" si="202"/>
        <v>0</v>
      </c>
      <c r="K3229" s="5">
        <f t="shared" si="203"/>
        <v>0</v>
      </c>
    </row>
    <row r="3230" spans="1:11" x14ac:dyDescent="0.25">
      <c r="A3230" t="s">
        <v>91</v>
      </c>
      <c r="B3230" t="s">
        <v>38</v>
      </c>
      <c r="C3230">
        <v>1</v>
      </c>
      <c r="D3230">
        <v>2</v>
      </c>
      <c r="E3230">
        <v>27</v>
      </c>
      <c r="F3230">
        <v>60</v>
      </c>
      <c r="G3230" s="1">
        <f t="shared" si="200"/>
        <v>0.93103448275862066</v>
      </c>
      <c r="H3230" s="4">
        <f t="shared" si="201"/>
        <v>1</v>
      </c>
      <c r="I3230" s="5">
        <f>IF(OR(AND(F3230&gt;=50,G3230&gt;SUMIF(SeasonTotals!A$2:A$9,A3230,SeasonTotals!F$2:F$9)),AND(G3230&gt;0.885,F3230&gt;=50,D3230&lt;3)),1,0)</f>
        <v>1</v>
      </c>
      <c r="J3230" s="4">
        <f t="shared" si="202"/>
        <v>0</v>
      </c>
      <c r="K3230" s="5">
        <f t="shared" si="203"/>
        <v>0</v>
      </c>
    </row>
    <row r="3231" spans="1:11" x14ac:dyDescent="0.25">
      <c r="A3231" t="s">
        <v>91</v>
      </c>
      <c r="B3231" t="s">
        <v>38</v>
      </c>
      <c r="C3231">
        <v>1</v>
      </c>
      <c r="D3231">
        <v>1</v>
      </c>
      <c r="E3231">
        <v>31</v>
      </c>
      <c r="F3231">
        <v>59</v>
      </c>
      <c r="G3231" s="1">
        <f t="shared" si="200"/>
        <v>0.96875</v>
      </c>
      <c r="H3231" s="4">
        <f t="shared" si="201"/>
        <v>1</v>
      </c>
      <c r="I3231" s="5">
        <f>IF(OR(AND(F3231&gt;=50,G3231&gt;SUMIF(SeasonTotals!A$2:A$9,A3231,SeasonTotals!F$2:F$9)),AND(G3231&gt;0.885,F3231&gt;=50,D3231&lt;3)),1,0)</f>
        <v>1</v>
      </c>
      <c r="J3231" s="4">
        <f t="shared" si="202"/>
        <v>0</v>
      </c>
      <c r="K3231" s="5">
        <f t="shared" si="203"/>
        <v>0</v>
      </c>
    </row>
    <row r="3232" spans="1:11" x14ac:dyDescent="0.25">
      <c r="A3232" t="s">
        <v>91</v>
      </c>
      <c r="B3232" t="s">
        <v>38</v>
      </c>
      <c r="C3232">
        <v>1</v>
      </c>
      <c r="D3232">
        <v>1</v>
      </c>
      <c r="E3232">
        <v>26</v>
      </c>
      <c r="F3232">
        <v>60</v>
      </c>
      <c r="G3232" s="1">
        <f t="shared" si="200"/>
        <v>0.96296296296296291</v>
      </c>
      <c r="H3232" s="4">
        <f t="shared" si="201"/>
        <v>1</v>
      </c>
      <c r="I3232" s="5">
        <f>IF(OR(AND(F3232&gt;=50,G3232&gt;SUMIF(SeasonTotals!A$2:A$9,A3232,SeasonTotals!F$2:F$9)),AND(G3232&gt;0.885,F3232&gt;=50,D3232&lt;3)),1,0)</f>
        <v>1</v>
      </c>
      <c r="J3232" s="4">
        <f t="shared" si="202"/>
        <v>0</v>
      </c>
      <c r="K3232" s="5">
        <f t="shared" si="203"/>
        <v>0</v>
      </c>
    </row>
    <row r="3233" spans="1:11" x14ac:dyDescent="0.25">
      <c r="A3233" t="s">
        <v>91</v>
      </c>
      <c r="B3233" t="s">
        <v>38</v>
      </c>
      <c r="C3233">
        <v>1</v>
      </c>
      <c r="D3233">
        <v>2</v>
      </c>
      <c r="E3233">
        <v>30</v>
      </c>
      <c r="F3233">
        <v>60</v>
      </c>
      <c r="G3233" s="1">
        <f t="shared" si="200"/>
        <v>0.9375</v>
      </c>
      <c r="H3233" s="4">
        <f t="shared" si="201"/>
        <v>1</v>
      </c>
      <c r="I3233" s="5">
        <f>IF(OR(AND(F3233&gt;=50,G3233&gt;SUMIF(SeasonTotals!A$2:A$9,A3233,SeasonTotals!F$2:F$9)),AND(G3233&gt;0.885,F3233&gt;=50,D3233&lt;3)),1,0)</f>
        <v>1</v>
      </c>
      <c r="J3233" s="4">
        <f t="shared" si="202"/>
        <v>0</v>
      </c>
      <c r="K3233" s="5">
        <f t="shared" si="203"/>
        <v>0</v>
      </c>
    </row>
    <row r="3234" spans="1:11" x14ac:dyDescent="0.25">
      <c r="A3234" t="s">
        <v>91</v>
      </c>
      <c r="B3234" t="s">
        <v>38</v>
      </c>
      <c r="C3234">
        <v>1</v>
      </c>
      <c r="D3234">
        <v>2</v>
      </c>
      <c r="E3234">
        <v>31</v>
      </c>
      <c r="F3234">
        <v>60</v>
      </c>
      <c r="G3234" s="1">
        <f t="shared" si="200"/>
        <v>0.93939393939393945</v>
      </c>
      <c r="H3234" s="4">
        <f t="shared" si="201"/>
        <v>1</v>
      </c>
      <c r="I3234" s="5">
        <f>IF(OR(AND(F3234&gt;=50,G3234&gt;SUMIF(SeasonTotals!A$2:A$9,A3234,SeasonTotals!F$2:F$9)),AND(G3234&gt;0.885,F3234&gt;=50,D3234&lt;3)),1,0)</f>
        <v>1</v>
      </c>
      <c r="J3234" s="4">
        <f t="shared" si="202"/>
        <v>0</v>
      </c>
      <c r="K3234" s="5">
        <f t="shared" si="203"/>
        <v>0</v>
      </c>
    </row>
    <row r="3235" spans="1:11" x14ac:dyDescent="0.25">
      <c r="A3235" t="s">
        <v>91</v>
      </c>
      <c r="B3235" t="s">
        <v>38</v>
      </c>
      <c r="C3235">
        <v>1</v>
      </c>
      <c r="D3235">
        <v>4</v>
      </c>
      <c r="E3235">
        <v>28</v>
      </c>
      <c r="F3235">
        <v>59</v>
      </c>
      <c r="G3235" s="1">
        <f t="shared" si="200"/>
        <v>0.875</v>
      </c>
      <c r="H3235" s="4">
        <f t="shared" si="201"/>
        <v>0</v>
      </c>
      <c r="I3235" s="5">
        <f>IF(OR(AND(F3235&gt;=50,G3235&gt;SUMIF(SeasonTotals!A$2:A$9,A3235,SeasonTotals!F$2:F$9)),AND(G3235&gt;0.885,F3235&gt;=50,D3235&lt;3)),1,0)</f>
        <v>0</v>
      </c>
      <c r="J3235" s="4">
        <f t="shared" si="202"/>
        <v>0</v>
      </c>
      <c r="K3235" s="5">
        <f t="shared" si="203"/>
        <v>0</v>
      </c>
    </row>
    <row r="3236" spans="1:11" x14ac:dyDescent="0.25">
      <c r="A3236" t="s">
        <v>91</v>
      </c>
      <c r="B3236" t="s">
        <v>38</v>
      </c>
      <c r="C3236">
        <v>1</v>
      </c>
      <c r="D3236">
        <v>3</v>
      </c>
      <c r="E3236">
        <v>16</v>
      </c>
      <c r="F3236">
        <v>59</v>
      </c>
      <c r="G3236" s="1">
        <f t="shared" si="200"/>
        <v>0.84210526315789469</v>
      </c>
      <c r="H3236" s="4">
        <f t="shared" si="201"/>
        <v>0</v>
      </c>
      <c r="I3236" s="5">
        <f>IF(OR(AND(F3236&gt;=50,G3236&gt;SUMIF(SeasonTotals!A$2:A$9,A3236,SeasonTotals!F$2:F$9)),AND(G3236&gt;0.885,F3236&gt;=50,D3236&lt;3)),1,0)</f>
        <v>0</v>
      </c>
      <c r="J3236" s="4">
        <f t="shared" si="202"/>
        <v>1</v>
      </c>
      <c r="K3236" s="5">
        <f t="shared" si="203"/>
        <v>0</v>
      </c>
    </row>
    <row r="3237" spans="1:11" x14ac:dyDescent="0.25">
      <c r="A3237" t="s">
        <v>91</v>
      </c>
      <c r="B3237" t="s">
        <v>38</v>
      </c>
      <c r="C3237">
        <v>1</v>
      </c>
      <c r="D3237">
        <v>2</v>
      </c>
      <c r="E3237">
        <v>38</v>
      </c>
      <c r="F3237">
        <v>64</v>
      </c>
      <c r="G3237" s="1">
        <f t="shared" si="200"/>
        <v>0.95</v>
      </c>
      <c r="H3237" s="4">
        <f t="shared" si="201"/>
        <v>1</v>
      </c>
      <c r="I3237" s="5">
        <f>IF(OR(AND(F3237&gt;=50,G3237&gt;SUMIF(SeasonTotals!A$2:A$9,A3237,SeasonTotals!F$2:F$9)),AND(G3237&gt;0.885,F3237&gt;=50,D3237&lt;3)),1,0)</f>
        <v>1</v>
      </c>
      <c r="J3237" s="4">
        <f t="shared" si="202"/>
        <v>0</v>
      </c>
      <c r="K3237" s="5">
        <f t="shared" si="203"/>
        <v>0</v>
      </c>
    </row>
    <row r="3238" spans="1:11" x14ac:dyDescent="0.25">
      <c r="A3238" t="s">
        <v>91</v>
      </c>
      <c r="B3238" t="s">
        <v>38</v>
      </c>
      <c r="C3238">
        <v>1</v>
      </c>
      <c r="D3238">
        <v>4</v>
      </c>
      <c r="E3238">
        <v>28</v>
      </c>
      <c r="F3238">
        <v>59</v>
      </c>
      <c r="G3238" s="1">
        <f t="shared" si="200"/>
        <v>0.875</v>
      </c>
      <c r="H3238" s="4">
        <f t="shared" si="201"/>
        <v>0</v>
      </c>
      <c r="I3238" s="5">
        <f>IF(OR(AND(F3238&gt;=50,G3238&gt;SUMIF(SeasonTotals!A$2:A$9,A3238,SeasonTotals!F$2:F$9)),AND(G3238&gt;0.885,F3238&gt;=50,D3238&lt;3)),1,0)</f>
        <v>0</v>
      </c>
      <c r="J3238" s="4">
        <f t="shared" si="202"/>
        <v>0</v>
      </c>
      <c r="K3238" s="5">
        <f t="shared" si="203"/>
        <v>0</v>
      </c>
    </row>
    <row r="3239" spans="1:11" x14ac:dyDescent="0.25">
      <c r="A3239" t="s">
        <v>91</v>
      </c>
      <c r="B3239" t="s">
        <v>38</v>
      </c>
      <c r="C3239">
        <v>1</v>
      </c>
      <c r="D3239">
        <v>3</v>
      </c>
      <c r="E3239">
        <v>32</v>
      </c>
      <c r="F3239">
        <v>59</v>
      </c>
      <c r="G3239" s="1">
        <f t="shared" si="200"/>
        <v>0.91428571428571426</v>
      </c>
      <c r="H3239" s="4">
        <f t="shared" si="201"/>
        <v>1</v>
      </c>
      <c r="I3239" s="5">
        <f>IF(OR(AND(F3239&gt;=50,G3239&gt;SUMIF(SeasonTotals!A$2:A$9,A3239,SeasonTotals!F$2:F$9)),AND(G3239&gt;0.885,F3239&gt;=50,D3239&lt;3)),1,0)</f>
        <v>1</v>
      </c>
      <c r="J3239" s="4">
        <f t="shared" si="202"/>
        <v>0</v>
      </c>
      <c r="K3239" s="5">
        <f t="shared" si="203"/>
        <v>0</v>
      </c>
    </row>
    <row r="3240" spans="1:11" x14ac:dyDescent="0.25">
      <c r="A3240" t="s">
        <v>91</v>
      </c>
      <c r="B3240" t="s">
        <v>38</v>
      </c>
      <c r="C3240">
        <v>1</v>
      </c>
      <c r="D3240">
        <v>2</v>
      </c>
      <c r="E3240">
        <v>0</v>
      </c>
      <c r="F3240">
        <v>5</v>
      </c>
      <c r="G3240" s="1">
        <f t="shared" si="200"/>
        <v>0</v>
      </c>
      <c r="H3240" s="4">
        <f t="shared" si="201"/>
        <v>0</v>
      </c>
      <c r="I3240" s="5">
        <f>IF(OR(AND(F3240&gt;=50,G3240&gt;SUMIF(SeasonTotals!A$2:A$9,A3240,SeasonTotals!F$2:F$9)),AND(G3240&gt;0.885,F3240&gt;=50,D3240&lt;3)),1,0)</f>
        <v>0</v>
      </c>
      <c r="J3240" s="4">
        <f t="shared" si="202"/>
        <v>1</v>
      </c>
      <c r="K3240" s="5">
        <f t="shared" si="203"/>
        <v>1</v>
      </c>
    </row>
    <row r="3241" spans="1:11" x14ac:dyDescent="0.25">
      <c r="A3241" t="s">
        <v>91</v>
      </c>
      <c r="B3241" t="s">
        <v>38</v>
      </c>
      <c r="C3241">
        <v>1</v>
      </c>
      <c r="D3241">
        <v>4</v>
      </c>
      <c r="E3241">
        <v>26</v>
      </c>
      <c r="F3241">
        <v>60</v>
      </c>
      <c r="G3241" s="1">
        <f t="shared" si="200"/>
        <v>0.8666666666666667</v>
      </c>
      <c r="H3241" s="4">
        <f t="shared" si="201"/>
        <v>0</v>
      </c>
      <c r="I3241" s="5">
        <f>IF(OR(AND(F3241&gt;=50,G3241&gt;SUMIF(SeasonTotals!A$2:A$9,A3241,SeasonTotals!F$2:F$9)),AND(G3241&gt;0.885,F3241&gt;=50,D3241&lt;3)),1,0)</f>
        <v>0</v>
      </c>
      <c r="J3241" s="4">
        <f t="shared" si="202"/>
        <v>0</v>
      </c>
      <c r="K3241" s="5">
        <f t="shared" si="203"/>
        <v>0</v>
      </c>
    </row>
    <row r="3242" spans="1:11" x14ac:dyDescent="0.25">
      <c r="A3242" t="s">
        <v>91</v>
      </c>
      <c r="B3242" t="s">
        <v>38</v>
      </c>
      <c r="C3242">
        <v>1</v>
      </c>
      <c r="D3242">
        <v>7</v>
      </c>
      <c r="E3242">
        <v>21</v>
      </c>
      <c r="F3242">
        <v>60</v>
      </c>
      <c r="G3242" s="1">
        <f t="shared" si="200"/>
        <v>0.75</v>
      </c>
      <c r="H3242" s="4">
        <f t="shared" si="201"/>
        <v>0</v>
      </c>
      <c r="I3242" s="5">
        <f>IF(OR(AND(F3242&gt;=50,G3242&gt;SUMIF(SeasonTotals!A$2:A$9,A3242,SeasonTotals!F$2:F$9)),AND(G3242&gt;0.885,F3242&gt;=50,D3242&lt;3)),1,0)</f>
        <v>0</v>
      </c>
      <c r="J3242" s="4">
        <f t="shared" si="202"/>
        <v>1</v>
      </c>
      <c r="K3242" s="5">
        <f t="shared" si="203"/>
        <v>0</v>
      </c>
    </row>
    <row r="3243" spans="1:11" x14ac:dyDescent="0.25">
      <c r="A3243" t="s">
        <v>91</v>
      </c>
      <c r="B3243" t="s">
        <v>38</v>
      </c>
      <c r="C3243">
        <v>1</v>
      </c>
      <c r="D3243">
        <v>3</v>
      </c>
      <c r="E3243">
        <v>29</v>
      </c>
      <c r="F3243">
        <v>59</v>
      </c>
      <c r="G3243" s="1">
        <f t="shared" si="200"/>
        <v>0.90625</v>
      </c>
      <c r="H3243" s="4">
        <f t="shared" si="201"/>
        <v>0</v>
      </c>
      <c r="I3243" s="5">
        <f>IF(OR(AND(F3243&gt;=50,G3243&gt;SUMIF(SeasonTotals!A$2:A$9,A3243,SeasonTotals!F$2:F$9)),AND(G3243&gt;0.885,F3243&gt;=50,D3243&lt;3)),1,0)</f>
        <v>0</v>
      </c>
      <c r="J3243" s="4">
        <f t="shared" si="202"/>
        <v>0</v>
      </c>
      <c r="K3243" s="5">
        <f t="shared" si="203"/>
        <v>0</v>
      </c>
    </row>
    <row r="3244" spans="1:11" x14ac:dyDescent="0.25">
      <c r="A3244" t="s">
        <v>91</v>
      </c>
      <c r="B3244" t="s">
        <v>38</v>
      </c>
      <c r="C3244">
        <v>1</v>
      </c>
      <c r="D3244">
        <v>1</v>
      </c>
      <c r="E3244">
        <v>30</v>
      </c>
      <c r="F3244">
        <v>60</v>
      </c>
      <c r="G3244" s="1">
        <f t="shared" si="200"/>
        <v>0.967741935483871</v>
      </c>
      <c r="H3244" s="4">
        <f t="shared" si="201"/>
        <v>1</v>
      </c>
      <c r="I3244" s="5">
        <f>IF(OR(AND(F3244&gt;=50,G3244&gt;SUMIF(SeasonTotals!A$2:A$9,A3244,SeasonTotals!F$2:F$9)),AND(G3244&gt;0.885,F3244&gt;=50,D3244&lt;3)),1,0)</f>
        <v>1</v>
      </c>
      <c r="J3244" s="4">
        <f t="shared" si="202"/>
        <v>0</v>
      </c>
      <c r="K3244" s="5">
        <f t="shared" si="203"/>
        <v>0</v>
      </c>
    </row>
    <row r="3245" spans="1:11" x14ac:dyDescent="0.25">
      <c r="A3245" t="s">
        <v>91</v>
      </c>
      <c r="B3245" t="s">
        <v>38</v>
      </c>
      <c r="C3245">
        <v>1</v>
      </c>
      <c r="D3245">
        <v>4</v>
      </c>
      <c r="E3245">
        <v>34</v>
      </c>
      <c r="F3245">
        <v>64</v>
      </c>
      <c r="G3245" s="1">
        <f t="shared" si="200"/>
        <v>0.89473684210526316</v>
      </c>
      <c r="H3245" s="4">
        <f t="shared" si="201"/>
        <v>0</v>
      </c>
      <c r="I3245" s="5">
        <f>IF(OR(AND(F3245&gt;=50,G3245&gt;SUMIF(SeasonTotals!A$2:A$9,A3245,SeasonTotals!F$2:F$9)),AND(G3245&gt;0.885,F3245&gt;=50,D3245&lt;3)),1,0)</f>
        <v>0</v>
      </c>
      <c r="J3245" s="4">
        <f t="shared" si="202"/>
        <v>0</v>
      </c>
      <c r="K3245" s="5">
        <f t="shared" si="203"/>
        <v>0</v>
      </c>
    </row>
    <row r="3246" spans="1:11" x14ac:dyDescent="0.25">
      <c r="A3246" t="s">
        <v>91</v>
      </c>
      <c r="B3246" t="s">
        <v>38</v>
      </c>
      <c r="C3246">
        <v>1</v>
      </c>
      <c r="D3246">
        <v>2</v>
      </c>
      <c r="E3246">
        <v>28</v>
      </c>
      <c r="F3246">
        <v>64</v>
      </c>
      <c r="G3246" s="1">
        <f t="shared" si="200"/>
        <v>0.93333333333333335</v>
      </c>
      <c r="H3246" s="4">
        <f t="shared" si="201"/>
        <v>1</v>
      </c>
      <c r="I3246" s="5">
        <f>IF(OR(AND(F3246&gt;=50,G3246&gt;SUMIF(SeasonTotals!A$2:A$9,A3246,SeasonTotals!F$2:F$9)),AND(G3246&gt;0.885,F3246&gt;=50,D3246&lt;3)),1,0)</f>
        <v>1</v>
      </c>
      <c r="J3246" s="4">
        <f t="shared" si="202"/>
        <v>0</v>
      </c>
      <c r="K3246" s="5">
        <f t="shared" si="203"/>
        <v>0</v>
      </c>
    </row>
    <row r="3247" spans="1:11" x14ac:dyDescent="0.25">
      <c r="A3247" t="s">
        <v>91</v>
      </c>
      <c r="B3247" t="s">
        <v>38</v>
      </c>
      <c r="C3247">
        <v>1</v>
      </c>
      <c r="D3247">
        <v>1</v>
      </c>
      <c r="E3247">
        <v>30</v>
      </c>
      <c r="F3247">
        <v>60</v>
      </c>
      <c r="G3247" s="1">
        <f t="shared" si="200"/>
        <v>0.967741935483871</v>
      </c>
      <c r="H3247" s="4">
        <f t="shared" si="201"/>
        <v>1</v>
      </c>
      <c r="I3247" s="5">
        <f>IF(OR(AND(F3247&gt;=50,G3247&gt;SUMIF(SeasonTotals!A$2:A$9,A3247,SeasonTotals!F$2:F$9)),AND(G3247&gt;0.885,F3247&gt;=50,D3247&lt;3)),1,0)</f>
        <v>1</v>
      </c>
      <c r="J3247" s="4">
        <f t="shared" si="202"/>
        <v>0</v>
      </c>
      <c r="K3247" s="5">
        <f t="shared" si="203"/>
        <v>0</v>
      </c>
    </row>
    <row r="3248" spans="1:11" x14ac:dyDescent="0.25">
      <c r="A3248" t="s">
        <v>91</v>
      </c>
      <c r="B3248" t="s">
        <v>38</v>
      </c>
      <c r="C3248">
        <v>1</v>
      </c>
      <c r="D3248">
        <v>0</v>
      </c>
      <c r="E3248">
        <v>33</v>
      </c>
      <c r="F3248">
        <v>60</v>
      </c>
      <c r="G3248" s="1">
        <f t="shared" si="200"/>
        <v>1</v>
      </c>
      <c r="H3248" s="4">
        <f t="shared" si="201"/>
        <v>1</v>
      </c>
      <c r="I3248" s="5">
        <f>IF(OR(AND(F3248&gt;=50,G3248&gt;SUMIF(SeasonTotals!A$2:A$9,A3248,SeasonTotals!F$2:F$9)),AND(G3248&gt;0.885,F3248&gt;=50,D3248&lt;3)),1,0)</f>
        <v>1</v>
      </c>
      <c r="J3248" s="4">
        <f t="shared" si="202"/>
        <v>0</v>
      </c>
      <c r="K3248" s="5">
        <f t="shared" si="203"/>
        <v>0</v>
      </c>
    </row>
    <row r="3249" spans="1:11" x14ac:dyDescent="0.25">
      <c r="A3249" t="s">
        <v>91</v>
      </c>
      <c r="B3249" t="s">
        <v>38</v>
      </c>
      <c r="C3249">
        <v>1</v>
      </c>
      <c r="D3249">
        <v>5</v>
      </c>
      <c r="E3249">
        <v>43</v>
      </c>
      <c r="F3249">
        <v>61</v>
      </c>
      <c r="G3249" s="1">
        <f t="shared" si="200"/>
        <v>0.89583333333333337</v>
      </c>
      <c r="H3249" s="4">
        <f t="shared" si="201"/>
        <v>0</v>
      </c>
      <c r="I3249" s="5">
        <f>IF(OR(AND(F3249&gt;=50,G3249&gt;SUMIF(SeasonTotals!A$2:A$9,A3249,SeasonTotals!F$2:F$9)),AND(G3249&gt;0.885,F3249&gt;=50,D3249&lt;3)),1,0)</f>
        <v>0</v>
      </c>
      <c r="J3249" s="4">
        <f t="shared" si="202"/>
        <v>0</v>
      </c>
      <c r="K3249" s="5">
        <f t="shared" si="203"/>
        <v>0</v>
      </c>
    </row>
    <row r="3250" spans="1:11" x14ac:dyDescent="0.25">
      <c r="A3250" t="s">
        <v>91</v>
      </c>
      <c r="B3250" t="s">
        <v>38</v>
      </c>
      <c r="C3250">
        <v>1</v>
      </c>
      <c r="D3250">
        <v>1</v>
      </c>
      <c r="E3250">
        <v>24</v>
      </c>
      <c r="F3250">
        <v>60</v>
      </c>
      <c r="G3250" s="1">
        <f t="shared" si="200"/>
        <v>0.96</v>
      </c>
      <c r="H3250" s="4">
        <f t="shared" si="201"/>
        <v>1</v>
      </c>
      <c r="I3250" s="5">
        <f>IF(OR(AND(F3250&gt;=50,G3250&gt;SUMIF(SeasonTotals!A$2:A$9,A3250,SeasonTotals!F$2:F$9)),AND(G3250&gt;0.885,F3250&gt;=50,D3250&lt;3)),1,0)</f>
        <v>1</v>
      </c>
      <c r="J3250" s="4">
        <f t="shared" si="202"/>
        <v>0</v>
      </c>
      <c r="K3250" s="5">
        <f t="shared" si="203"/>
        <v>0</v>
      </c>
    </row>
    <row r="3251" spans="1:11" x14ac:dyDescent="0.25">
      <c r="A3251" t="s">
        <v>91</v>
      </c>
      <c r="B3251" t="s">
        <v>38</v>
      </c>
      <c r="C3251">
        <v>1</v>
      </c>
      <c r="D3251">
        <v>4</v>
      </c>
      <c r="E3251">
        <v>26</v>
      </c>
      <c r="F3251">
        <v>60</v>
      </c>
      <c r="G3251" s="1">
        <f t="shared" si="200"/>
        <v>0.8666666666666667</v>
      </c>
      <c r="H3251" s="4">
        <f t="shared" si="201"/>
        <v>0</v>
      </c>
      <c r="I3251" s="5">
        <f>IF(OR(AND(F3251&gt;=50,G3251&gt;SUMIF(SeasonTotals!A$2:A$9,A3251,SeasonTotals!F$2:F$9)),AND(G3251&gt;0.885,F3251&gt;=50,D3251&lt;3)),1,0)</f>
        <v>0</v>
      </c>
      <c r="J3251" s="4">
        <f t="shared" si="202"/>
        <v>0</v>
      </c>
      <c r="K3251" s="5">
        <f t="shared" si="203"/>
        <v>0</v>
      </c>
    </row>
    <row r="3252" spans="1:11" x14ac:dyDescent="0.25">
      <c r="A3252" t="s">
        <v>91</v>
      </c>
      <c r="B3252" t="s">
        <v>38</v>
      </c>
      <c r="C3252">
        <v>1</v>
      </c>
      <c r="D3252">
        <v>2</v>
      </c>
      <c r="E3252">
        <v>32</v>
      </c>
      <c r="F3252">
        <v>58</v>
      </c>
      <c r="G3252" s="1">
        <f t="shared" si="200"/>
        <v>0.94117647058823528</v>
      </c>
      <c r="H3252" s="4">
        <f t="shared" si="201"/>
        <v>1</v>
      </c>
      <c r="I3252" s="5">
        <f>IF(OR(AND(F3252&gt;=50,G3252&gt;SUMIF(SeasonTotals!A$2:A$9,A3252,SeasonTotals!F$2:F$9)),AND(G3252&gt;0.885,F3252&gt;=50,D3252&lt;3)),1,0)</f>
        <v>1</v>
      </c>
      <c r="J3252" s="4">
        <f t="shared" si="202"/>
        <v>0</v>
      </c>
      <c r="K3252" s="5">
        <f t="shared" si="203"/>
        <v>0</v>
      </c>
    </row>
    <row r="3253" spans="1:11" x14ac:dyDescent="0.25">
      <c r="A3253" t="s">
        <v>91</v>
      </c>
      <c r="B3253" t="s">
        <v>38</v>
      </c>
      <c r="C3253">
        <v>1</v>
      </c>
      <c r="D3253">
        <v>2</v>
      </c>
      <c r="E3253">
        <v>22</v>
      </c>
      <c r="F3253">
        <v>60</v>
      </c>
      <c r="G3253" s="1">
        <f t="shared" si="200"/>
        <v>0.91666666666666663</v>
      </c>
      <c r="H3253" s="4">
        <f t="shared" si="201"/>
        <v>1</v>
      </c>
      <c r="I3253" s="5">
        <f>IF(OR(AND(F3253&gt;=50,G3253&gt;SUMIF(SeasonTotals!A$2:A$9,A3253,SeasonTotals!F$2:F$9)),AND(G3253&gt;0.885,F3253&gt;=50,D3253&lt;3)),1,0)</f>
        <v>1</v>
      </c>
      <c r="J3253" s="4">
        <f t="shared" si="202"/>
        <v>0</v>
      </c>
      <c r="K3253" s="5">
        <f t="shared" si="203"/>
        <v>0</v>
      </c>
    </row>
    <row r="3254" spans="1:11" x14ac:dyDescent="0.25">
      <c r="A3254" t="s">
        <v>91</v>
      </c>
      <c r="B3254" t="s">
        <v>38</v>
      </c>
      <c r="C3254">
        <v>1</v>
      </c>
      <c r="D3254">
        <v>0</v>
      </c>
      <c r="E3254">
        <v>38</v>
      </c>
      <c r="F3254">
        <v>65</v>
      </c>
      <c r="G3254" s="1">
        <f t="shared" si="200"/>
        <v>1</v>
      </c>
      <c r="H3254" s="4">
        <f t="shared" si="201"/>
        <v>1</v>
      </c>
      <c r="I3254" s="5">
        <f>IF(OR(AND(F3254&gt;=50,G3254&gt;SUMIF(SeasonTotals!A$2:A$9,A3254,SeasonTotals!F$2:F$9)),AND(G3254&gt;0.885,F3254&gt;=50,D3254&lt;3)),1,0)</f>
        <v>1</v>
      </c>
      <c r="J3254" s="4">
        <f t="shared" si="202"/>
        <v>0</v>
      </c>
      <c r="K3254" s="5">
        <f t="shared" si="203"/>
        <v>0</v>
      </c>
    </row>
    <row r="3255" spans="1:11" x14ac:dyDescent="0.25">
      <c r="A3255" t="s">
        <v>91</v>
      </c>
      <c r="B3255" t="s">
        <v>38</v>
      </c>
      <c r="C3255">
        <v>1</v>
      </c>
      <c r="D3255">
        <v>6</v>
      </c>
      <c r="E3255">
        <v>28</v>
      </c>
      <c r="F3255">
        <v>60</v>
      </c>
      <c r="G3255" s="1">
        <f t="shared" si="200"/>
        <v>0.82352941176470584</v>
      </c>
      <c r="H3255" s="4">
        <f t="shared" si="201"/>
        <v>0</v>
      </c>
      <c r="I3255" s="5">
        <f>IF(OR(AND(F3255&gt;=50,G3255&gt;SUMIF(SeasonTotals!A$2:A$9,A3255,SeasonTotals!F$2:F$9)),AND(G3255&gt;0.885,F3255&gt;=50,D3255&lt;3)),1,0)</f>
        <v>0</v>
      </c>
      <c r="J3255" s="4">
        <f t="shared" si="202"/>
        <v>1</v>
      </c>
      <c r="K3255" s="5">
        <f t="shared" si="203"/>
        <v>0</v>
      </c>
    </row>
    <row r="3256" spans="1:11" x14ac:dyDescent="0.25">
      <c r="A3256" t="s">
        <v>91</v>
      </c>
      <c r="B3256" t="s">
        <v>38</v>
      </c>
      <c r="C3256">
        <v>1</v>
      </c>
      <c r="D3256">
        <v>1</v>
      </c>
      <c r="E3256">
        <v>31</v>
      </c>
      <c r="F3256">
        <v>60</v>
      </c>
      <c r="G3256" s="1">
        <f t="shared" si="200"/>
        <v>0.96875</v>
      </c>
      <c r="H3256" s="4">
        <f t="shared" si="201"/>
        <v>1</v>
      </c>
      <c r="I3256" s="5">
        <f>IF(OR(AND(F3256&gt;=50,G3256&gt;SUMIF(SeasonTotals!A$2:A$9,A3256,SeasonTotals!F$2:F$9)),AND(G3256&gt;0.885,F3256&gt;=50,D3256&lt;3)),1,0)</f>
        <v>1</v>
      </c>
      <c r="J3256" s="4">
        <f t="shared" si="202"/>
        <v>0</v>
      </c>
      <c r="K3256" s="5">
        <f t="shared" si="203"/>
        <v>0</v>
      </c>
    </row>
    <row r="3257" spans="1:11" x14ac:dyDescent="0.25">
      <c r="A3257" t="s">
        <v>91</v>
      </c>
      <c r="B3257" t="s">
        <v>38</v>
      </c>
      <c r="C3257">
        <v>1</v>
      </c>
      <c r="D3257">
        <v>3</v>
      </c>
      <c r="E3257">
        <v>29</v>
      </c>
      <c r="F3257">
        <v>59</v>
      </c>
      <c r="G3257" s="1">
        <f t="shared" si="200"/>
        <v>0.90625</v>
      </c>
      <c r="H3257" s="4">
        <f t="shared" si="201"/>
        <v>0</v>
      </c>
      <c r="I3257" s="5">
        <f>IF(OR(AND(F3257&gt;=50,G3257&gt;SUMIF(SeasonTotals!A$2:A$9,A3257,SeasonTotals!F$2:F$9)),AND(G3257&gt;0.885,F3257&gt;=50,D3257&lt;3)),1,0)</f>
        <v>0</v>
      </c>
      <c r="J3257" s="4">
        <f t="shared" si="202"/>
        <v>0</v>
      </c>
      <c r="K3257" s="5">
        <f t="shared" si="203"/>
        <v>0</v>
      </c>
    </row>
    <row r="3258" spans="1:11" x14ac:dyDescent="0.25">
      <c r="A3258" t="s">
        <v>91</v>
      </c>
      <c r="B3258" t="s">
        <v>38</v>
      </c>
      <c r="C3258">
        <v>1</v>
      </c>
      <c r="D3258">
        <v>5</v>
      </c>
      <c r="E3258">
        <v>23</v>
      </c>
      <c r="F3258">
        <v>58</v>
      </c>
      <c r="G3258" s="1">
        <f t="shared" si="200"/>
        <v>0.8214285714285714</v>
      </c>
      <c r="H3258" s="4">
        <f t="shared" si="201"/>
        <v>0</v>
      </c>
      <c r="I3258" s="5">
        <f>IF(OR(AND(F3258&gt;=50,G3258&gt;SUMIF(SeasonTotals!A$2:A$9,A3258,SeasonTotals!F$2:F$9)),AND(G3258&gt;0.885,F3258&gt;=50,D3258&lt;3)),1,0)</f>
        <v>0</v>
      </c>
      <c r="J3258" s="4">
        <f t="shared" si="202"/>
        <v>1</v>
      </c>
      <c r="K3258" s="5">
        <f t="shared" si="203"/>
        <v>0</v>
      </c>
    </row>
    <row r="3259" spans="1:11" x14ac:dyDescent="0.25">
      <c r="A3259" t="s">
        <v>91</v>
      </c>
      <c r="B3259" t="s">
        <v>38</v>
      </c>
      <c r="C3259">
        <v>1</v>
      </c>
      <c r="D3259">
        <v>3</v>
      </c>
      <c r="E3259">
        <v>34</v>
      </c>
      <c r="F3259">
        <v>60</v>
      </c>
      <c r="G3259" s="1">
        <f t="shared" si="200"/>
        <v>0.91891891891891897</v>
      </c>
      <c r="H3259" s="4">
        <f t="shared" si="201"/>
        <v>1</v>
      </c>
      <c r="I3259" s="5">
        <f>IF(OR(AND(F3259&gt;=50,G3259&gt;SUMIF(SeasonTotals!A$2:A$9,A3259,SeasonTotals!F$2:F$9)),AND(G3259&gt;0.885,F3259&gt;=50,D3259&lt;3)),1,0)</f>
        <v>1</v>
      </c>
      <c r="J3259" s="4">
        <f t="shared" si="202"/>
        <v>0</v>
      </c>
      <c r="K3259" s="5">
        <f t="shared" si="203"/>
        <v>0</v>
      </c>
    </row>
    <row r="3260" spans="1:11" x14ac:dyDescent="0.25">
      <c r="A3260" t="s">
        <v>91</v>
      </c>
      <c r="B3260" t="s">
        <v>38</v>
      </c>
      <c r="C3260">
        <v>1</v>
      </c>
      <c r="D3260">
        <v>7</v>
      </c>
      <c r="E3260">
        <v>30</v>
      </c>
      <c r="F3260">
        <v>60</v>
      </c>
      <c r="G3260" s="1">
        <f t="shared" si="200"/>
        <v>0.81081081081081086</v>
      </c>
      <c r="H3260" s="4">
        <f t="shared" si="201"/>
        <v>0</v>
      </c>
      <c r="I3260" s="5">
        <f>IF(OR(AND(F3260&gt;=50,G3260&gt;SUMIF(SeasonTotals!A$2:A$9,A3260,SeasonTotals!F$2:F$9)),AND(G3260&gt;0.885,F3260&gt;=50,D3260&lt;3)),1,0)</f>
        <v>0</v>
      </c>
      <c r="J3260" s="4">
        <f t="shared" si="202"/>
        <v>1</v>
      </c>
      <c r="K3260" s="5">
        <f t="shared" si="203"/>
        <v>0</v>
      </c>
    </row>
    <row r="3261" spans="1:11" x14ac:dyDescent="0.25">
      <c r="A3261" t="s">
        <v>91</v>
      </c>
      <c r="B3261" t="s">
        <v>38</v>
      </c>
      <c r="C3261">
        <v>1</v>
      </c>
      <c r="D3261">
        <v>1</v>
      </c>
      <c r="E3261">
        <v>27</v>
      </c>
      <c r="F3261">
        <v>58</v>
      </c>
      <c r="G3261" s="1">
        <f t="shared" si="200"/>
        <v>0.9642857142857143</v>
      </c>
      <c r="H3261" s="4">
        <f t="shared" si="201"/>
        <v>1</v>
      </c>
      <c r="I3261" s="5">
        <f>IF(OR(AND(F3261&gt;=50,G3261&gt;SUMIF(SeasonTotals!A$2:A$9,A3261,SeasonTotals!F$2:F$9)),AND(G3261&gt;0.885,F3261&gt;=50,D3261&lt;3)),1,0)</f>
        <v>1</v>
      </c>
      <c r="J3261" s="4">
        <f t="shared" si="202"/>
        <v>0</v>
      </c>
      <c r="K3261" s="5">
        <f t="shared" si="203"/>
        <v>0</v>
      </c>
    </row>
    <row r="3262" spans="1:11" x14ac:dyDescent="0.25">
      <c r="A3262" t="s">
        <v>91</v>
      </c>
      <c r="B3262" t="s">
        <v>38</v>
      </c>
      <c r="C3262">
        <v>1</v>
      </c>
      <c r="D3262">
        <v>2</v>
      </c>
      <c r="E3262">
        <v>19</v>
      </c>
      <c r="F3262">
        <v>58</v>
      </c>
      <c r="G3262" s="1">
        <f t="shared" si="200"/>
        <v>0.90476190476190477</v>
      </c>
      <c r="H3262" s="4">
        <f t="shared" si="201"/>
        <v>1</v>
      </c>
      <c r="I3262" s="5">
        <f>IF(OR(AND(F3262&gt;=50,G3262&gt;SUMIF(SeasonTotals!A$2:A$9,A3262,SeasonTotals!F$2:F$9)),AND(G3262&gt;0.885,F3262&gt;=50,D3262&lt;3)),1,0)</f>
        <v>1</v>
      </c>
      <c r="J3262" s="4">
        <f t="shared" si="202"/>
        <v>0</v>
      </c>
      <c r="K3262" s="5">
        <f t="shared" si="203"/>
        <v>0</v>
      </c>
    </row>
    <row r="3263" spans="1:11" x14ac:dyDescent="0.25">
      <c r="A3263" t="s">
        <v>91</v>
      </c>
      <c r="B3263" t="s">
        <v>38</v>
      </c>
      <c r="C3263">
        <v>1</v>
      </c>
      <c r="D3263">
        <v>2</v>
      </c>
      <c r="E3263">
        <v>22</v>
      </c>
      <c r="F3263">
        <v>58</v>
      </c>
      <c r="G3263" s="1">
        <f t="shared" si="200"/>
        <v>0.91666666666666663</v>
      </c>
      <c r="H3263" s="4">
        <f t="shared" si="201"/>
        <v>1</v>
      </c>
      <c r="I3263" s="5">
        <f>IF(OR(AND(F3263&gt;=50,G3263&gt;SUMIF(SeasonTotals!A$2:A$9,A3263,SeasonTotals!F$2:F$9)),AND(G3263&gt;0.885,F3263&gt;=50,D3263&lt;3)),1,0)</f>
        <v>1</v>
      </c>
      <c r="J3263" s="4">
        <f t="shared" si="202"/>
        <v>0</v>
      </c>
      <c r="K3263" s="5">
        <f t="shared" si="203"/>
        <v>0</v>
      </c>
    </row>
    <row r="3264" spans="1:11" x14ac:dyDescent="0.25">
      <c r="A3264" t="s">
        <v>91</v>
      </c>
      <c r="B3264" t="s">
        <v>38</v>
      </c>
      <c r="C3264">
        <v>1</v>
      </c>
      <c r="D3264">
        <v>5</v>
      </c>
      <c r="E3264">
        <v>28</v>
      </c>
      <c r="F3264">
        <v>60</v>
      </c>
      <c r="G3264" s="1">
        <f t="shared" si="200"/>
        <v>0.84848484848484851</v>
      </c>
      <c r="H3264" s="4">
        <f t="shared" si="201"/>
        <v>0</v>
      </c>
      <c r="I3264" s="5">
        <f>IF(OR(AND(F3264&gt;=50,G3264&gt;SUMIF(SeasonTotals!A$2:A$9,A3264,SeasonTotals!F$2:F$9)),AND(G3264&gt;0.885,F3264&gt;=50,D3264&lt;3)),1,0)</f>
        <v>0</v>
      </c>
      <c r="J3264" s="4">
        <f t="shared" si="202"/>
        <v>1</v>
      </c>
      <c r="K3264" s="5">
        <f t="shared" si="203"/>
        <v>0</v>
      </c>
    </row>
    <row r="3265" spans="1:11" x14ac:dyDescent="0.25">
      <c r="A3265" t="s">
        <v>91</v>
      </c>
      <c r="B3265" t="s">
        <v>38</v>
      </c>
      <c r="C3265">
        <v>1</v>
      </c>
      <c r="D3265">
        <v>4</v>
      </c>
      <c r="E3265">
        <v>24</v>
      </c>
      <c r="F3265">
        <v>40</v>
      </c>
      <c r="G3265" s="1">
        <f t="shared" si="200"/>
        <v>0.8571428571428571</v>
      </c>
      <c r="H3265" s="4">
        <f t="shared" si="201"/>
        <v>0</v>
      </c>
      <c r="I3265" s="5">
        <f>IF(OR(AND(F3265&gt;=50,G3265&gt;SUMIF(SeasonTotals!A$2:A$9,A3265,SeasonTotals!F$2:F$9)),AND(G3265&gt;0.885,F3265&gt;=50,D3265&lt;3)),1,0)</f>
        <v>0</v>
      </c>
      <c r="J3265" s="4">
        <f t="shared" si="202"/>
        <v>0</v>
      </c>
      <c r="K3265" s="5">
        <f t="shared" si="203"/>
        <v>1</v>
      </c>
    </row>
    <row r="3266" spans="1:11" x14ac:dyDescent="0.25">
      <c r="A3266" t="s">
        <v>91</v>
      </c>
      <c r="B3266" t="s">
        <v>38</v>
      </c>
      <c r="C3266">
        <v>1</v>
      </c>
      <c r="D3266">
        <v>0</v>
      </c>
      <c r="E3266">
        <v>33</v>
      </c>
      <c r="F3266">
        <v>60</v>
      </c>
      <c r="G3266" s="1">
        <f t="shared" ref="G3266:G3329" si="204">E3266/MAX(1,SUM(D3266:E3266))</f>
        <v>1</v>
      </c>
      <c r="H3266" s="4">
        <f t="shared" ref="H3266:H3329" si="205">IF(AND(F3266&gt;=50,OR(G3266&gt;0.913,AND(G3266&gt;0.885,D3266&lt;3))),1,0)</f>
        <v>1</v>
      </c>
      <c r="I3266" s="5">
        <f>IF(OR(AND(F3266&gt;=50,G3266&gt;SUMIF(SeasonTotals!A$2:A$9,A3266,SeasonTotals!F$2:F$9)),AND(G3266&gt;0.885,F3266&gt;=50,D3266&lt;3)),1,0)</f>
        <v>1</v>
      </c>
      <c r="J3266" s="4">
        <f t="shared" ref="J3266:J3329" si="206">IF(G3266&lt;0.85,1,0)</f>
        <v>0</v>
      </c>
      <c r="K3266" s="5">
        <f t="shared" ref="K3266:K3329" si="207">IF(F3266&lt;55,1,0)</f>
        <v>0</v>
      </c>
    </row>
    <row r="3267" spans="1:11" x14ac:dyDescent="0.25">
      <c r="A3267" t="s">
        <v>91</v>
      </c>
      <c r="B3267" t="s">
        <v>38</v>
      </c>
      <c r="C3267">
        <v>1</v>
      </c>
      <c r="D3267">
        <v>4</v>
      </c>
      <c r="E3267">
        <v>28</v>
      </c>
      <c r="F3267">
        <v>59</v>
      </c>
      <c r="G3267" s="1">
        <f t="shared" si="204"/>
        <v>0.875</v>
      </c>
      <c r="H3267" s="4">
        <f t="shared" si="205"/>
        <v>0</v>
      </c>
      <c r="I3267" s="5">
        <f>IF(OR(AND(F3267&gt;=50,G3267&gt;SUMIF(SeasonTotals!A$2:A$9,A3267,SeasonTotals!F$2:F$9)),AND(G3267&gt;0.885,F3267&gt;=50,D3267&lt;3)),1,0)</f>
        <v>0</v>
      </c>
      <c r="J3267" s="4">
        <f t="shared" si="206"/>
        <v>0</v>
      </c>
      <c r="K3267" s="5">
        <f t="shared" si="207"/>
        <v>0</v>
      </c>
    </row>
    <row r="3268" spans="1:11" x14ac:dyDescent="0.25">
      <c r="A3268" t="s">
        <v>91</v>
      </c>
      <c r="B3268" t="s">
        <v>38</v>
      </c>
      <c r="C3268">
        <v>1</v>
      </c>
      <c r="D3268">
        <v>7</v>
      </c>
      <c r="E3268">
        <v>38</v>
      </c>
      <c r="F3268">
        <v>58</v>
      </c>
      <c r="G3268" s="1">
        <f t="shared" si="204"/>
        <v>0.84444444444444444</v>
      </c>
      <c r="H3268" s="4">
        <f t="shared" si="205"/>
        <v>0</v>
      </c>
      <c r="I3268" s="5">
        <f>IF(OR(AND(F3268&gt;=50,G3268&gt;SUMIF(SeasonTotals!A$2:A$9,A3268,SeasonTotals!F$2:F$9)),AND(G3268&gt;0.885,F3268&gt;=50,D3268&lt;3)),1,0)</f>
        <v>0</v>
      </c>
      <c r="J3268" s="4">
        <f t="shared" si="206"/>
        <v>1</v>
      </c>
      <c r="K3268" s="5">
        <f t="shared" si="207"/>
        <v>0</v>
      </c>
    </row>
    <row r="3269" spans="1:11" x14ac:dyDescent="0.25">
      <c r="A3269" t="s">
        <v>91</v>
      </c>
      <c r="B3269" t="s">
        <v>38</v>
      </c>
      <c r="C3269">
        <v>1</v>
      </c>
      <c r="D3269">
        <v>3</v>
      </c>
      <c r="E3269">
        <v>30</v>
      </c>
      <c r="F3269">
        <v>60</v>
      </c>
      <c r="G3269" s="1">
        <f t="shared" si="204"/>
        <v>0.90909090909090906</v>
      </c>
      <c r="H3269" s="4">
        <f t="shared" si="205"/>
        <v>0</v>
      </c>
      <c r="I3269" s="5">
        <f>IF(OR(AND(F3269&gt;=50,G3269&gt;SUMIF(SeasonTotals!A$2:A$9,A3269,SeasonTotals!F$2:F$9)),AND(G3269&gt;0.885,F3269&gt;=50,D3269&lt;3)),1,0)</f>
        <v>1</v>
      </c>
      <c r="J3269" s="4">
        <f t="shared" si="206"/>
        <v>0</v>
      </c>
      <c r="K3269" s="5">
        <f t="shared" si="207"/>
        <v>0</v>
      </c>
    </row>
    <row r="3270" spans="1:11" x14ac:dyDescent="0.25">
      <c r="A3270" t="s">
        <v>91</v>
      </c>
      <c r="B3270" t="s">
        <v>38</v>
      </c>
      <c r="C3270">
        <v>1</v>
      </c>
      <c r="D3270">
        <v>2</v>
      </c>
      <c r="E3270">
        <v>22</v>
      </c>
      <c r="F3270">
        <v>59</v>
      </c>
      <c r="G3270" s="1">
        <f t="shared" si="204"/>
        <v>0.91666666666666663</v>
      </c>
      <c r="H3270" s="4">
        <f t="shared" si="205"/>
        <v>1</v>
      </c>
      <c r="I3270" s="5">
        <f>IF(OR(AND(F3270&gt;=50,G3270&gt;SUMIF(SeasonTotals!A$2:A$9,A3270,SeasonTotals!F$2:F$9)),AND(G3270&gt;0.885,F3270&gt;=50,D3270&lt;3)),1,0)</f>
        <v>1</v>
      </c>
      <c r="J3270" s="4">
        <f t="shared" si="206"/>
        <v>0</v>
      </c>
      <c r="K3270" s="5">
        <f t="shared" si="207"/>
        <v>0</v>
      </c>
    </row>
    <row r="3271" spans="1:11" x14ac:dyDescent="0.25">
      <c r="A3271" t="s">
        <v>91</v>
      </c>
      <c r="B3271" t="s">
        <v>38</v>
      </c>
      <c r="C3271">
        <v>1</v>
      </c>
      <c r="D3271">
        <v>4</v>
      </c>
      <c r="E3271">
        <v>43</v>
      </c>
      <c r="F3271">
        <v>60</v>
      </c>
      <c r="G3271" s="1">
        <f t="shared" si="204"/>
        <v>0.91489361702127658</v>
      </c>
      <c r="H3271" s="4">
        <f t="shared" si="205"/>
        <v>1</v>
      </c>
      <c r="I3271" s="5">
        <f>IF(OR(AND(F3271&gt;=50,G3271&gt;SUMIF(SeasonTotals!A$2:A$9,A3271,SeasonTotals!F$2:F$9)),AND(G3271&gt;0.885,F3271&gt;=50,D3271&lt;3)),1,0)</f>
        <v>1</v>
      </c>
      <c r="J3271" s="4">
        <f t="shared" si="206"/>
        <v>0</v>
      </c>
      <c r="K3271" s="5">
        <f t="shared" si="207"/>
        <v>0</v>
      </c>
    </row>
    <row r="3272" spans="1:11" x14ac:dyDescent="0.25">
      <c r="A3272" t="s">
        <v>91</v>
      </c>
      <c r="B3272" t="s">
        <v>38</v>
      </c>
      <c r="C3272">
        <v>1</v>
      </c>
      <c r="D3272">
        <v>3</v>
      </c>
      <c r="E3272">
        <v>27</v>
      </c>
      <c r="F3272">
        <v>59</v>
      </c>
      <c r="G3272" s="1">
        <f t="shared" si="204"/>
        <v>0.9</v>
      </c>
      <c r="H3272" s="4">
        <f t="shared" si="205"/>
        <v>0</v>
      </c>
      <c r="I3272" s="5">
        <f>IF(OR(AND(F3272&gt;=50,G3272&gt;SUMIF(SeasonTotals!A$2:A$9,A3272,SeasonTotals!F$2:F$9)),AND(G3272&gt;0.885,F3272&gt;=50,D3272&lt;3)),1,0)</f>
        <v>0</v>
      </c>
      <c r="J3272" s="4">
        <f t="shared" si="206"/>
        <v>0</v>
      </c>
      <c r="K3272" s="5">
        <f t="shared" si="207"/>
        <v>0</v>
      </c>
    </row>
    <row r="3273" spans="1:11" x14ac:dyDescent="0.25">
      <c r="A3273" t="s">
        <v>91</v>
      </c>
      <c r="B3273" t="s">
        <v>38</v>
      </c>
      <c r="C3273">
        <v>1</v>
      </c>
      <c r="D3273">
        <v>1</v>
      </c>
      <c r="E3273">
        <v>25</v>
      </c>
      <c r="F3273">
        <v>60</v>
      </c>
      <c r="G3273" s="1">
        <f t="shared" si="204"/>
        <v>0.96153846153846156</v>
      </c>
      <c r="H3273" s="4">
        <f t="shared" si="205"/>
        <v>1</v>
      </c>
      <c r="I3273" s="5">
        <f>IF(OR(AND(F3273&gt;=50,G3273&gt;SUMIF(SeasonTotals!A$2:A$9,A3273,SeasonTotals!F$2:F$9)),AND(G3273&gt;0.885,F3273&gt;=50,D3273&lt;3)),1,0)</f>
        <v>1</v>
      </c>
      <c r="J3273" s="4">
        <f t="shared" si="206"/>
        <v>0</v>
      </c>
      <c r="K3273" s="5">
        <f t="shared" si="207"/>
        <v>0</v>
      </c>
    </row>
    <row r="3274" spans="1:11" x14ac:dyDescent="0.25">
      <c r="A3274" t="s">
        <v>91</v>
      </c>
      <c r="B3274" t="s">
        <v>38</v>
      </c>
      <c r="C3274">
        <v>1</v>
      </c>
      <c r="D3274">
        <v>5</v>
      </c>
      <c r="E3274">
        <v>26</v>
      </c>
      <c r="F3274">
        <v>60</v>
      </c>
      <c r="G3274" s="1">
        <f t="shared" si="204"/>
        <v>0.83870967741935487</v>
      </c>
      <c r="H3274" s="4">
        <f t="shared" si="205"/>
        <v>0</v>
      </c>
      <c r="I3274" s="5">
        <f>IF(OR(AND(F3274&gt;=50,G3274&gt;SUMIF(SeasonTotals!A$2:A$9,A3274,SeasonTotals!F$2:F$9)),AND(G3274&gt;0.885,F3274&gt;=50,D3274&lt;3)),1,0)</f>
        <v>0</v>
      </c>
      <c r="J3274" s="4">
        <f t="shared" si="206"/>
        <v>1</v>
      </c>
      <c r="K3274" s="5">
        <f t="shared" si="207"/>
        <v>0</v>
      </c>
    </row>
    <row r="3275" spans="1:11" x14ac:dyDescent="0.25">
      <c r="A3275" t="s">
        <v>91</v>
      </c>
      <c r="B3275" t="s">
        <v>38</v>
      </c>
      <c r="C3275">
        <v>1</v>
      </c>
      <c r="D3275">
        <v>3</v>
      </c>
      <c r="E3275">
        <v>40</v>
      </c>
      <c r="F3275">
        <v>63</v>
      </c>
      <c r="G3275" s="1">
        <f t="shared" si="204"/>
        <v>0.93023255813953487</v>
      </c>
      <c r="H3275" s="4">
        <f t="shared" si="205"/>
        <v>1</v>
      </c>
      <c r="I3275" s="5">
        <f>IF(OR(AND(F3275&gt;=50,G3275&gt;SUMIF(SeasonTotals!A$2:A$9,A3275,SeasonTotals!F$2:F$9)),AND(G3275&gt;0.885,F3275&gt;=50,D3275&lt;3)),1,0)</f>
        <v>1</v>
      </c>
      <c r="J3275" s="4">
        <f t="shared" si="206"/>
        <v>0</v>
      </c>
      <c r="K3275" s="5">
        <f t="shared" si="207"/>
        <v>0</v>
      </c>
    </row>
    <row r="3276" spans="1:11" x14ac:dyDescent="0.25">
      <c r="A3276" t="s">
        <v>91</v>
      </c>
      <c r="B3276" t="s">
        <v>38</v>
      </c>
      <c r="C3276">
        <v>1</v>
      </c>
      <c r="D3276">
        <v>1</v>
      </c>
      <c r="E3276">
        <v>31</v>
      </c>
      <c r="F3276">
        <v>59</v>
      </c>
      <c r="G3276" s="1">
        <f t="shared" si="204"/>
        <v>0.96875</v>
      </c>
      <c r="H3276" s="4">
        <f t="shared" si="205"/>
        <v>1</v>
      </c>
      <c r="I3276" s="5">
        <f>IF(OR(AND(F3276&gt;=50,G3276&gt;SUMIF(SeasonTotals!A$2:A$9,A3276,SeasonTotals!F$2:F$9)),AND(G3276&gt;0.885,F3276&gt;=50,D3276&lt;3)),1,0)</f>
        <v>1</v>
      </c>
      <c r="J3276" s="4">
        <f t="shared" si="206"/>
        <v>0</v>
      </c>
      <c r="K3276" s="5">
        <f t="shared" si="207"/>
        <v>0</v>
      </c>
    </row>
    <row r="3277" spans="1:11" x14ac:dyDescent="0.25">
      <c r="A3277" t="s">
        <v>91</v>
      </c>
      <c r="B3277" t="s">
        <v>38</v>
      </c>
      <c r="C3277">
        <v>1</v>
      </c>
      <c r="D3277">
        <v>3</v>
      </c>
      <c r="E3277">
        <v>33</v>
      </c>
      <c r="F3277">
        <v>59</v>
      </c>
      <c r="G3277" s="1">
        <f t="shared" si="204"/>
        <v>0.91666666666666663</v>
      </c>
      <c r="H3277" s="4">
        <f t="shared" si="205"/>
        <v>1</v>
      </c>
      <c r="I3277" s="5">
        <f>IF(OR(AND(F3277&gt;=50,G3277&gt;SUMIF(SeasonTotals!A$2:A$9,A3277,SeasonTotals!F$2:F$9)),AND(G3277&gt;0.885,F3277&gt;=50,D3277&lt;3)),1,0)</f>
        <v>1</v>
      </c>
      <c r="J3277" s="4">
        <f t="shared" si="206"/>
        <v>0</v>
      </c>
      <c r="K3277" s="5">
        <f t="shared" si="207"/>
        <v>0</v>
      </c>
    </row>
    <row r="3278" spans="1:11" x14ac:dyDescent="0.25">
      <c r="A3278" t="s">
        <v>91</v>
      </c>
      <c r="B3278" t="s">
        <v>38</v>
      </c>
      <c r="C3278">
        <v>1</v>
      </c>
      <c r="D3278">
        <v>2</v>
      </c>
      <c r="E3278">
        <v>25</v>
      </c>
      <c r="F3278">
        <v>65</v>
      </c>
      <c r="G3278" s="1">
        <f t="shared" si="204"/>
        <v>0.92592592592592593</v>
      </c>
      <c r="H3278" s="4">
        <f t="shared" si="205"/>
        <v>1</v>
      </c>
      <c r="I3278" s="5">
        <f>IF(OR(AND(F3278&gt;=50,G3278&gt;SUMIF(SeasonTotals!A$2:A$9,A3278,SeasonTotals!F$2:F$9)),AND(G3278&gt;0.885,F3278&gt;=50,D3278&lt;3)),1,0)</f>
        <v>1</v>
      </c>
      <c r="J3278" s="4">
        <f t="shared" si="206"/>
        <v>0</v>
      </c>
      <c r="K3278" s="5">
        <f t="shared" si="207"/>
        <v>0</v>
      </c>
    </row>
    <row r="3279" spans="1:11" x14ac:dyDescent="0.25">
      <c r="A3279" t="s">
        <v>91</v>
      </c>
      <c r="B3279" t="s">
        <v>38</v>
      </c>
      <c r="C3279">
        <v>1</v>
      </c>
      <c r="D3279">
        <v>6</v>
      </c>
      <c r="E3279">
        <v>24</v>
      </c>
      <c r="F3279">
        <v>60</v>
      </c>
      <c r="G3279" s="1">
        <f t="shared" si="204"/>
        <v>0.8</v>
      </c>
      <c r="H3279" s="4">
        <f t="shared" si="205"/>
        <v>0</v>
      </c>
      <c r="I3279" s="5">
        <f>IF(OR(AND(F3279&gt;=50,G3279&gt;SUMIF(SeasonTotals!A$2:A$9,A3279,SeasonTotals!F$2:F$9)),AND(G3279&gt;0.885,F3279&gt;=50,D3279&lt;3)),1,0)</f>
        <v>0</v>
      </c>
      <c r="J3279" s="4">
        <f t="shared" si="206"/>
        <v>1</v>
      </c>
      <c r="K3279" s="5">
        <f t="shared" si="207"/>
        <v>0</v>
      </c>
    </row>
    <row r="3280" spans="1:11" x14ac:dyDescent="0.25">
      <c r="A3280" t="s">
        <v>91</v>
      </c>
      <c r="B3280" t="s">
        <v>38</v>
      </c>
      <c r="C3280">
        <v>1</v>
      </c>
      <c r="D3280">
        <v>2</v>
      </c>
      <c r="E3280">
        <v>26</v>
      </c>
      <c r="F3280">
        <v>60</v>
      </c>
      <c r="G3280" s="1">
        <f t="shared" si="204"/>
        <v>0.9285714285714286</v>
      </c>
      <c r="H3280" s="4">
        <f t="shared" si="205"/>
        <v>1</v>
      </c>
      <c r="I3280" s="5">
        <f>IF(OR(AND(F3280&gt;=50,G3280&gt;SUMIF(SeasonTotals!A$2:A$9,A3280,SeasonTotals!F$2:F$9)),AND(G3280&gt;0.885,F3280&gt;=50,D3280&lt;3)),1,0)</f>
        <v>1</v>
      </c>
      <c r="J3280" s="4">
        <f t="shared" si="206"/>
        <v>0</v>
      </c>
      <c r="K3280" s="5">
        <f t="shared" si="207"/>
        <v>0</v>
      </c>
    </row>
    <row r="3281" spans="1:11" x14ac:dyDescent="0.25">
      <c r="A3281" t="s">
        <v>91</v>
      </c>
      <c r="B3281" t="s">
        <v>38</v>
      </c>
      <c r="C3281">
        <v>1</v>
      </c>
      <c r="D3281">
        <v>3</v>
      </c>
      <c r="E3281">
        <v>29</v>
      </c>
      <c r="F3281">
        <v>59</v>
      </c>
      <c r="G3281" s="1">
        <f t="shared" si="204"/>
        <v>0.90625</v>
      </c>
      <c r="H3281" s="4">
        <f t="shared" si="205"/>
        <v>0</v>
      </c>
      <c r="I3281" s="5">
        <f>IF(OR(AND(F3281&gt;=50,G3281&gt;SUMIF(SeasonTotals!A$2:A$9,A3281,SeasonTotals!F$2:F$9)),AND(G3281&gt;0.885,F3281&gt;=50,D3281&lt;3)),1,0)</f>
        <v>0</v>
      </c>
      <c r="J3281" s="4">
        <f t="shared" si="206"/>
        <v>0</v>
      </c>
      <c r="K3281" s="5">
        <f t="shared" si="207"/>
        <v>0</v>
      </c>
    </row>
    <row r="3282" spans="1:11" x14ac:dyDescent="0.25">
      <c r="A3282" t="s">
        <v>91</v>
      </c>
      <c r="B3282" t="s">
        <v>38</v>
      </c>
      <c r="C3282">
        <v>1</v>
      </c>
      <c r="D3282">
        <v>5</v>
      </c>
      <c r="E3282">
        <v>18</v>
      </c>
      <c r="F3282">
        <v>60</v>
      </c>
      <c r="G3282" s="1">
        <f t="shared" si="204"/>
        <v>0.78260869565217395</v>
      </c>
      <c r="H3282" s="4">
        <f t="shared" si="205"/>
        <v>0</v>
      </c>
      <c r="I3282" s="5">
        <f>IF(OR(AND(F3282&gt;=50,G3282&gt;SUMIF(SeasonTotals!A$2:A$9,A3282,SeasonTotals!F$2:F$9)),AND(G3282&gt;0.885,F3282&gt;=50,D3282&lt;3)),1,0)</f>
        <v>0</v>
      </c>
      <c r="J3282" s="4">
        <f t="shared" si="206"/>
        <v>1</v>
      </c>
      <c r="K3282" s="5">
        <f t="shared" si="207"/>
        <v>0</v>
      </c>
    </row>
    <row r="3283" spans="1:11" x14ac:dyDescent="0.25">
      <c r="A3283" t="s">
        <v>91</v>
      </c>
      <c r="B3283" t="s">
        <v>38</v>
      </c>
      <c r="C3283">
        <v>1</v>
      </c>
      <c r="D3283">
        <v>4</v>
      </c>
      <c r="E3283">
        <v>17</v>
      </c>
      <c r="F3283">
        <v>40</v>
      </c>
      <c r="G3283" s="1">
        <f t="shared" si="204"/>
        <v>0.80952380952380953</v>
      </c>
      <c r="H3283" s="4">
        <f t="shared" si="205"/>
        <v>0</v>
      </c>
      <c r="I3283" s="5">
        <f>IF(OR(AND(F3283&gt;=50,G3283&gt;SUMIF(SeasonTotals!A$2:A$9,A3283,SeasonTotals!F$2:F$9)),AND(G3283&gt;0.885,F3283&gt;=50,D3283&lt;3)),1,0)</f>
        <v>0</v>
      </c>
      <c r="J3283" s="4">
        <f t="shared" si="206"/>
        <v>1</v>
      </c>
      <c r="K3283" s="5">
        <f t="shared" si="207"/>
        <v>1</v>
      </c>
    </row>
    <row r="3284" spans="1:11" x14ac:dyDescent="0.25">
      <c r="A3284" t="s">
        <v>91</v>
      </c>
      <c r="B3284" t="s">
        <v>38</v>
      </c>
      <c r="C3284">
        <v>1</v>
      </c>
      <c r="D3284">
        <v>4</v>
      </c>
      <c r="E3284">
        <v>31</v>
      </c>
      <c r="F3284">
        <v>65</v>
      </c>
      <c r="G3284" s="1">
        <f t="shared" si="204"/>
        <v>0.88571428571428568</v>
      </c>
      <c r="H3284" s="4">
        <f t="shared" si="205"/>
        <v>0</v>
      </c>
      <c r="I3284" s="5">
        <f>IF(OR(AND(F3284&gt;=50,G3284&gt;SUMIF(SeasonTotals!A$2:A$9,A3284,SeasonTotals!F$2:F$9)),AND(G3284&gt;0.885,F3284&gt;=50,D3284&lt;3)),1,0)</f>
        <v>0</v>
      </c>
      <c r="J3284" s="4">
        <f t="shared" si="206"/>
        <v>0</v>
      </c>
      <c r="K3284" s="5">
        <f t="shared" si="207"/>
        <v>0</v>
      </c>
    </row>
    <row r="3285" spans="1:11" x14ac:dyDescent="0.25">
      <c r="A3285" t="s">
        <v>91</v>
      </c>
      <c r="B3285" t="s">
        <v>40</v>
      </c>
      <c r="C3285">
        <v>1</v>
      </c>
      <c r="D3285">
        <v>1</v>
      </c>
      <c r="E3285">
        <v>24</v>
      </c>
      <c r="F3285">
        <v>59</v>
      </c>
      <c r="G3285" s="1">
        <f t="shared" si="204"/>
        <v>0.96</v>
      </c>
      <c r="H3285" s="4">
        <f t="shared" si="205"/>
        <v>1</v>
      </c>
      <c r="I3285" s="5">
        <f>IF(OR(AND(F3285&gt;=50,G3285&gt;SUMIF(SeasonTotals!A$2:A$9,A3285,SeasonTotals!F$2:F$9)),AND(G3285&gt;0.885,F3285&gt;=50,D3285&lt;3)),1,0)</f>
        <v>1</v>
      </c>
      <c r="J3285" s="4">
        <f t="shared" si="206"/>
        <v>0</v>
      </c>
      <c r="K3285" s="5">
        <f t="shared" si="207"/>
        <v>0</v>
      </c>
    </row>
    <row r="3286" spans="1:11" x14ac:dyDescent="0.25">
      <c r="A3286" t="s">
        <v>91</v>
      </c>
      <c r="B3286" t="s">
        <v>40</v>
      </c>
      <c r="C3286">
        <v>1</v>
      </c>
      <c r="D3286">
        <v>1</v>
      </c>
      <c r="E3286">
        <v>35</v>
      </c>
      <c r="F3286">
        <v>59</v>
      </c>
      <c r="G3286" s="1">
        <f t="shared" si="204"/>
        <v>0.97222222222222221</v>
      </c>
      <c r="H3286" s="4">
        <f t="shared" si="205"/>
        <v>1</v>
      </c>
      <c r="I3286" s="5">
        <f>IF(OR(AND(F3286&gt;=50,G3286&gt;SUMIF(SeasonTotals!A$2:A$9,A3286,SeasonTotals!F$2:F$9)),AND(G3286&gt;0.885,F3286&gt;=50,D3286&lt;3)),1,0)</f>
        <v>1</v>
      </c>
      <c r="J3286" s="4">
        <f t="shared" si="206"/>
        <v>0</v>
      </c>
      <c r="K3286" s="5">
        <f t="shared" si="207"/>
        <v>0</v>
      </c>
    </row>
    <row r="3287" spans="1:11" x14ac:dyDescent="0.25">
      <c r="A3287" t="s">
        <v>91</v>
      </c>
      <c r="B3287" t="s">
        <v>40</v>
      </c>
      <c r="C3287">
        <v>1</v>
      </c>
      <c r="D3287">
        <v>4</v>
      </c>
      <c r="E3287">
        <v>8</v>
      </c>
      <c r="F3287">
        <v>24</v>
      </c>
      <c r="G3287" s="1">
        <f t="shared" si="204"/>
        <v>0.66666666666666663</v>
      </c>
      <c r="H3287" s="4">
        <f t="shared" si="205"/>
        <v>0</v>
      </c>
      <c r="I3287" s="5">
        <f>IF(OR(AND(F3287&gt;=50,G3287&gt;SUMIF(SeasonTotals!A$2:A$9,A3287,SeasonTotals!F$2:F$9)),AND(G3287&gt;0.885,F3287&gt;=50,D3287&lt;3)),1,0)</f>
        <v>0</v>
      </c>
      <c r="J3287" s="4">
        <f t="shared" si="206"/>
        <v>1</v>
      </c>
      <c r="K3287" s="5">
        <f t="shared" si="207"/>
        <v>1</v>
      </c>
    </row>
    <row r="3288" spans="1:11" x14ac:dyDescent="0.25">
      <c r="A3288" t="s">
        <v>91</v>
      </c>
      <c r="B3288" t="s">
        <v>40</v>
      </c>
      <c r="C3288">
        <v>1</v>
      </c>
      <c r="D3288">
        <v>3</v>
      </c>
      <c r="E3288">
        <v>25</v>
      </c>
      <c r="F3288">
        <v>63</v>
      </c>
      <c r="G3288" s="1">
        <f t="shared" si="204"/>
        <v>0.8928571428571429</v>
      </c>
      <c r="H3288" s="4">
        <f t="shared" si="205"/>
        <v>0</v>
      </c>
      <c r="I3288" s="5">
        <f>IF(OR(AND(F3288&gt;=50,G3288&gt;SUMIF(SeasonTotals!A$2:A$9,A3288,SeasonTotals!F$2:F$9)),AND(G3288&gt;0.885,F3288&gt;=50,D3288&lt;3)),1,0)</f>
        <v>0</v>
      </c>
      <c r="J3288" s="4">
        <f t="shared" si="206"/>
        <v>0</v>
      </c>
      <c r="K3288" s="5">
        <f t="shared" si="207"/>
        <v>0</v>
      </c>
    </row>
    <row r="3289" spans="1:11" x14ac:dyDescent="0.25">
      <c r="A3289" t="s">
        <v>91</v>
      </c>
      <c r="B3289" t="s">
        <v>40</v>
      </c>
      <c r="C3289">
        <v>1</v>
      </c>
      <c r="D3289">
        <v>2</v>
      </c>
      <c r="E3289">
        <v>29</v>
      </c>
      <c r="F3289">
        <v>59</v>
      </c>
      <c r="G3289" s="1">
        <f t="shared" si="204"/>
        <v>0.93548387096774188</v>
      </c>
      <c r="H3289" s="4">
        <f t="shared" si="205"/>
        <v>1</v>
      </c>
      <c r="I3289" s="5">
        <f>IF(OR(AND(F3289&gt;=50,G3289&gt;SUMIF(SeasonTotals!A$2:A$9,A3289,SeasonTotals!F$2:F$9)),AND(G3289&gt;0.885,F3289&gt;=50,D3289&lt;3)),1,0)</f>
        <v>1</v>
      </c>
      <c r="J3289" s="4">
        <f t="shared" si="206"/>
        <v>0</v>
      </c>
      <c r="K3289" s="5">
        <f t="shared" si="207"/>
        <v>0</v>
      </c>
    </row>
    <row r="3290" spans="1:11" x14ac:dyDescent="0.25">
      <c r="A3290" t="s">
        <v>91</v>
      </c>
      <c r="B3290" t="s">
        <v>40</v>
      </c>
      <c r="C3290">
        <v>1</v>
      </c>
      <c r="D3290">
        <v>3</v>
      </c>
      <c r="E3290">
        <v>27</v>
      </c>
      <c r="F3290">
        <v>60</v>
      </c>
      <c r="G3290" s="1">
        <f t="shared" si="204"/>
        <v>0.9</v>
      </c>
      <c r="H3290" s="4">
        <f t="shared" si="205"/>
        <v>0</v>
      </c>
      <c r="I3290" s="5">
        <f>IF(OR(AND(F3290&gt;=50,G3290&gt;SUMIF(SeasonTotals!A$2:A$9,A3290,SeasonTotals!F$2:F$9)),AND(G3290&gt;0.885,F3290&gt;=50,D3290&lt;3)),1,0)</f>
        <v>0</v>
      </c>
      <c r="J3290" s="4">
        <f t="shared" si="206"/>
        <v>0</v>
      </c>
      <c r="K3290" s="5">
        <f t="shared" si="207"/>
        <v>0</v>
      </c>
    </row>
    <row r="3291" spans="1:11" x14ac:dyDescent="0.25">
      <c r="A3291" t="s">
        <v>91</v>
      </c>
      <c r="B3291" t="s">
        <v>40</v>
      </c>
      <c r="C3291">
        <v>1</v>
      </c>
      <c r="D3291">
        <v>1</v>
      </c>
      <c r="E3291">
        <v>32</v>
      </c>
      <c r="F3291">
        <v>59</v>
      </c>
      <c r="G3291" s="1">
        <f t="shared" si="204"/>
        <v>0.96969696969696972</v>
      </c>
      <c r="H3291" s="4">
        <f t="shared" si="205"/>
        <v>1</v>
      </c>
      <c r="I3291" s="5">
        <f>IF(OR(AND(F3291&gt;=50,G3291&gt;SUMIF(SeasonTotals!A$2:A$9,A3291,SeasonTotals!F$2:F$9)),AND(G3291&gt;0.885,F3291&gt;=50,D3291&lt;3)),1,0)</f>
        <v>1</v>
      </c>
      <c r="J3291" s="4">
        <f t="shared" si="206"/>
        <v>0</v>
      </c>
      <c r="K3291" s="5">
        <f t="shared" si="207"/>
        <v>0</v>
      </c>
    </row>
    <row r="3292" spans="1:11" x14ac:dyDescent="0.25">
      <c r="A3292" t="s">
        <v>91</v>
      </c>
      <c r="B3292" t="s">
        <v>40</v>
      </c>
      <c r="C3292">
        <v>1</v>
      </c>
      <c r="D3292">
        <v>3</v>
      </c>
      <c r="E3292">
        <v>19</v>
      </c>
      <c r="F3292">
        <v>58</v>
      </c>
      <c r="G3292" s="1">
        <f t="shared" si="204"/>
        <v>0.86363636363636365</v>
      </c>
      <c r="H3292" s="4">
        <f t="shared" si="205"/>
        <v>0</v>
      </c>
      <c r="I3292" s="5">
        <f>IF(OR(AND(F3292&gt;=50,G3292&gt;SUMIF(SeasonTotals!A$2:A$9,A3292,SeasonTotals!F$2:F$9)),AND(G3292&gt;0.885,F3292&gt;=50,D3292&lt;3)),1,0)</f>
        <v>0</v>
      </c>
      <c r="J3292" s="4">
        <f t="shared" si="206"/>
        <v>0</v>
      </c>
      <c r="K3292" s="5">
        <f t="shared" si="207"/>
        <v>0</v>
      </c>
    </row>
    <row r="3293" spans="1:11" x14ac:dyDescent="0.25">
      <c r="A3293" t="s">
        <v>91</v>
      </c>
      <c r="B3293" t="s">
        <v>40</v>
      </c>
      <c r="C3293">
        <v>1</v>
      </c>
      <c r="D3293">
        <v>2</v>
      </c>
      <c r="E3293">
        <v>24</v>
      </c>
      <c r="F3293">
        <v>60</v>
      </c>
      <c r="G3293" s="1">
        <f t="shared" si="204"/>
        <v>0.92307692307692313</v>
      </c>
      <c r="H3293" s="4">
        <f t="shared" si="205"/>
        <v>1</v>
      </c>
      <c r="I3293" s="5">
        <f>IF(OR(AND(F3293&gt;=50,G3293&gt;SUMIF(SeasonTotals!A$2:A$9,A3293,SeasonTotals!F$2:F$9)),AND(G3293&gt;0.885,F3293&gt;=50,D3293&lt;3)),1,0)</f>
        <v>1</v>
      </c>
      <c r="J3293" s="4">
        <f t="shared" si="206"/>
        <v>0</v>
      </c>
      <c r="K3293" s="5">
        <f t="shared" si="207"/>
        <v>0</v>
      </c>
    </row>
    <row r="3294" spans="1:11" x14ac:dyDescent="0.25">
      <c r="A3294" t="s">
        <v>91</v>
      </c>
      <c r="B3294" t="s">
        <v>40</v>
      </c>
      <c r="C3294">
        <v>1</v>
      </c>
      <c r="D3294">
        <v>3</v>
      </c>
      <c r="E3294">
        <v>24</v>
      </c>
      <c r="F3294">
        <v>59</v>
      </c>
      <c r="G3294" s="1">
        <f t="shared" si="204"/>
        <v>0.88888888888888884</v>
      </c>
      <c r="H3294" s="4">
        <f t="shared" si="205"/>
        <v>0</v>
      </c>
      <c r="I3294" s="5">
        <f>IF(OR(AND(F3294&gt;=50,G3294&gt;SUMIF(SeasonTotals!A$2:A$9,A3294,SeasonTotals!F$2:F$9)),AND(G3294&gt;0.885,F3294&gt;=50,D3294&lt;3)),1,0)</f>
        <v>0</v>
      </c>
      <c r="J3294" s="4">
        <f t="shared" si="206"/>
        <v>0</v>
      </c>
      <c r="K3294" s="5">
        <f t="shared" si="207"/>
        <v>0</v>
      </c>
    </row>
    <row r="3295" spans="1:11" x14ac:dyDescent="0.25">
      <c r="A3295" t="s">
        <v>91</v>
      </c>
      <c r="B3295" t="s">
        <v>40</v>
      </c>
      <c r="C3295">
        <v>1</v>
      </c>
      <c r="D3295">
        <v>2</v>
      </c>
      <c r="E3295">
        <v>29</v>
      </c>
      <c r="F3295">
        <v>60</v>
      </c>
      <c r="G3295" s="1">
        <f t="shared" si="204"/>
        <v>0.93548387096774188</v>
      </c>
      <c r="H3295" s="4">
        <f t="shared" si="205"/>
        <v>1</v>
      </c>
      <c r="I3295" s="5">
        <f>IF(OR(AND(F3295&gt;=50,G3295&gt;SUMIF(SeasonTotals!A$2:A$9,A3295,SeasonTotals!F$2:F$9)),AND(G3295&gt;0.885,F3295&gt;=50,D3295&lt;3)),1,0)</f>
        <v>1</v>
      </c>
      <c r="J3295" s="4">
        <f t="shared" si="206"/>
        <v>0</v>
      </c>
      <c r="K3295" s="5">
        <f t="shared" si="207"/>
        <v>0</v>
      </c>
    </row>
    <row r="3296" spans="1:11" x14ac:dyDescent="0.25">
      <c r="A3296" t="s">
        <v>91</v>
      </c>
      <c r="B3296" t="s">
        <v>40</v>
      </c>
      <c r="C3296">
        <v>1</v>
      </c>
      <c r="D3296">
        <v>3</v>
      </c>
      <c r="E3296">
        <v>31</v>
      </c>
      <c r="F3296">
        <v>65</v>
      </c>
      <c r="G3296" s="1">
        <f t="shared" si="204"/>
        <v>0.91176470588235292</v>
      </c>
      <c r="H3296" s="4">
        <f t="shared" si="205"/>
        <v>0</v>
      </c>
      <c r="I3296" s="5">
        <f>IF(OR(AND(F3296&gt;=50,G3296&gt;SUMIF(SeasonTotals!A$2:A$9,A3296,SeasonTotals!F$2:F$9)),AND(G3296&gt;0.885,F3296&gt;=50,D3296&lt;3)),1,0)</f>
        <v>1</v>
      </c>
      <c r="J3296" s="4">
        <f t="shared" si="206"/>
        <v>0</v>
      </c>
      <c r="K3296" s="5">
        <f t="shared" si="207"/>
        <v>0</v>
      </c>
    </row>
    <row r="3297" spans="1:11" x14ac:dyDescent="0.25">
      <c r="A3297" t="s">
        <v>91</v>
      </c>
      <c r="B3297" t="s">
        <v>40</v>
      </c>
      <c r="C3297">
        <v>1</v>
      </c>
      <c r="D3297">
        <v>3</v>
      </c>
      <c r="E3297">
        <v>19</v>
      </c>
      <c r="F3297">
        <v>40</v>
      </c>
      <c r="G3297" s="1">
        <f t="shared" si="204"/>
        <v>0.86363636363636365</v>
      </c>
      <c r="H3297" s="4">
        <f t="shared" si="205"/>
        <v>0</v>
      </c>
      <c r="I3297" s="5">
        <f>IF(OR(AND(F3297&gt;=50,G3297&gt;SUMIF(SeasonTotals!A$2:A$9,A3297,SeasonTotals!F$2:F$9)),AND(G3297&gt;0.885,F3297&gt;=50,D3297&lt;3)),1,0)</f>
        <v>0</v>
      </c>
      <c r="J3297" s="4">
        <f t="shared" si="206"/>
        <v>0</v>
      </c>
      <c r="K3297" s="5">
        <f t="shared" si="207"/>
        <v>1</v>
      </c>
    </row>
    <row r="3298" spans="1:11" x14ac:dyDescent="0.25">
      <c r="A3298" t="s">
        <v>91</v>
      </c>
      <c r="B3298" t="s">
        <v>40</v>
      </c>
      <c r="C3298">
        <v>1</v>
      </c>
      <c r="D3298">
        <v>5</v>
      </c>
      <c r="E3298">
        <v>30</v>
      </c>
      <c r="F3298">
        <v>65</v>
      </c>
      <c r="G3298" s="1">
        <f t="shared" si="204"/>
        <v>0.8571428571428571</v>
      </c>
      <c r="H3298" s="4">
        <f t="shared" si="205"/>
        <v>0</v>
      </c>
      <c r="I3298" s="5">
        <f>IF(OR(AND(F3298&gt;=50,G3298&gt;SUMIF(SeasonTotals!A$2:A$9,A3298,SeasonTotals!F$2:F$9)),AND(G3298&gt;0.885,F3298&gt;=50,D3298&lt;3)),1,0)</f>
        <v>0</v>
      </c>
      <c r="J3298" s="4">
        <f t="shared" si="206"/>
        <v>0</v>
      </c>
      <c r="K3298" s="5">
        <f t="shared" si="207"/>
        <v>0</v>
      </c>
    </row>
    <row r="3299" spans="1:11" x14ac:dyDescent="0.25">
      <c r="A3299" t="s">
        <v>91</v>
      </c>
      <c r="B3299" t="s">
        <v>40</v>
      </c>
      <c r="C3299">
        <v>1</v>
      </c>
      <c r="D3299">
        <v>3</v>
      </c>
      <c r="E3299">
        <v>36</v>
      </c>
      <c r="F3299">
        <v>60</v>
      </c>
      <c r="G3299" s="1">
        <f t="shared" si="204"/>
        <v>0.92307692307692313</v>
      </c>
      <c r="H3299" s="4">
        <f t="shared" si="205"/>
        <v>1</v>
      </c>
      <c r="I3299" s="5">
        <f>IF(OR(AND(F3299&gt;=50,G3299&gt;SUMIF(SeasonTotals!A$2:A$9,A3299,SeasonTotals!F$2:F$9)),AND(G3299&gt;0.885,F3299&gt;=50,D3299&lt;3)),1,0)</f>
        <v>1</v>
      </c>
      <c r="J3299" s="4">
        <f t="shared" si="206"/>
        <v>0</v>
      </c>
      <c r="K3299" s="5">
        <f t="shared" si="207"/>
        <v>0</v>
      </c>
    </row>
    <row r="3300" spans="1:11" x14ac:dyDescent="0.25">
      <c r="A3300" t="s">
        <v>91</v>
      </c>
      <c r="B3300" t="s">
        <v>40</v>
      </c>
      <c r="C3300">
        <v>1</v>
      </c>
      <c r="D3300">
        <v>2</v>
      </c>
      <c r="E3300">
        <v>30</v>
      </c>
      <c r="F3300">
        <v>60</v>
      </c>
      <c r="G3300" s="1">
        <f t="shared" si="204"/>
        <v>0.9375</v>
      </c>
      <c r="H3300" s="4">
        <f t="shared" si="205"/>
        <v>1</v>
      </c>
      <c r="I3300" s="5">
        <f>IF(OR(AND(F3300&gt;=50,G3300&gt;SUMIF(SeasonTotals!A$2:A$9,A3300,SeasonTotals!F$2:F$9)),AND(G3300&gt;0.885,F3300&gt;=50,D3300&lt;3)),1,0)</f>
        <v>1</v>
      </c>
      <c r="J3300" s="4">
        <f t="shared" si="206"/>
        <v>0</v>
      </c>
      <c r="K3300" s="5">
        <f t="shared" si="207"/>
        <v>0</v>
      </c>
    </row>
    <row r="3301" spans="1:11" x14ac:dyDescent="0.25">
      <c r="A3301" t="s">
        <v>91</v>
      </c>
      <c r="B3301" t="s">
        <v>40</v>
      </c>
      <c r="C3301">
        <v>1</v>
      </c>
      <c r="D3301">
        <v>4</v>
      </c>
      <c r="E3301">
        <v>31</v>
      </c>
      <c r="F3301">
        <v>60</v>
      </c>
      <c r="G3301" s="1">
        <f t="shared" si="204"/>
        <v>0.88571428571428568</v>
      </c>
      <c r="H3301" s="4">
        <f t="shared" si="205"/>
        <v>0</v>
      </c>
      <c r="I3301" s="5">
        <f>IF(OR(AND(F3301&gt;=50,G3301&gt;SUMIF(SeasonTotals!A$2:A$9,A3301,SeasonTotals!F$2:F$9)),AND(G3301&gt;0.885,F3301&gt;=50,D3301&lt;3)),1,0)</f>
        <v>0</v>
      </c>
      <c r="J3301" s="4">
        <f t="shared" si="206"/>
        <v>0</v>
      </c>
      <c r="K3301" s="5">
        <f t="shared" si="207"/>
        <v>0</v>
      </c>
    </row>
    <row r="3302" spans="1:11" x14ac:dyDescent="0.25">
      <c r="A3302" t="s">
        <v>91</v>
      </c>
      <c r="B3302" t="s">
        <v>40</v>
      </c>
      <c r="C3302">
        <v>1</v>
      </c>
      <c r="D3302">
        <v>3</v>
      </c>
      <c r="E3302">
        <v>26</v>
      </c>
      <c r="F3302">
        <v>59</v>
      </c>
      <c r="G3302" s="1">
        <f t="shared" si="204"/>
        <v>0.89655172413793105</v>
      </c>
      <c r="H3302" s="4">
        <f t="shared" si="205"/>
        <v>0</v>
      </c>
      <c r="I3302" s="5">
        <f>IF(OR(AND(F3302&gt;=50,G3302&gt;SUMIF(SeasonTotals!A$2:A$9,A3302,SeasonTotals!F$2:F$9)),AND(G3302&gt;0.885,F3302&gt;=50,D3302&lt;3)),1,0)</f>
        <v>0</v>
      </c>
      <c r="J3302" s="4">
        <f t="shared" si="206"/>
        <v>0</v>
      </c>
      <c r="K3302" s="5">
        <f t="shared" si="207"/>
        <v>0</v>
      </c>
    </row>
    <row r="3303" spans="1:11" x14ac:dyDescent="0.25">
      <c r="A3303" t="s">
        <v>91</v>
      </c>
      <c r="B3303" t="s">
        <v>40</v>
      </c>
      <c r="C3303">
        <v>1</v>
      </c>
      <c r="D3303">
        <v>2</v>
      </c>
      <c r="E3303">
        <v>23</v>
      </c>
      <c r="F3303">
        <v>60</v>
      </c>
      <c r="G3303" s="1">
        <f t="shared" si="204"/>
        <v>0.92</v>
      </c>
      <c r="H3303" s="4">
        <f t="shared" si="205"/>
        <v>1</v>
      </c>
      <c r="I3303" s="5">
        <f>IF(OR(AND(F3303&gt;=50,G3303&gt;SUMIF(SeasonTotals!A$2:A$9,A3303,SeasonTotals!F$2:F$9)),AND(G3303&gt;0.885,F3303&gt;=50,D3303&lt;3)),1,0)</f>
        <v>1</v>
      </c>
      <c r="J3303" s="4">
        <f t="shared" si="206"/>
        <v>0</v>
      </c>
      <c r="K3303" s="5">
        <f t="shared" si="207"/>
        <v>0</v>
      </c>
    </row>
    <row r="3304" spans="1:11" x14ac:dyDescent="0.25">
      <c r="A3304" t="s">
        <v>91</v>
      </c>
      <c r="B3304" t="s">
        <v>40</v>
      </c>
      <c r="C3304">
        <v>1</v>
      </c>
      <c r="D3304">
        <v>4</v>
      </c>
      <c r="E3304">
        <v>23</v>
      </c>
      <c r="F3304">
        <v>65</v>
      </c>
      <c r="G3304" s="1">
        <f t="shared" si="204"/>
        <v>0.85185185185185186</v>
      </c>
      <c r="H3304" s="4">
        <f t="shared" si="205"/>
        <v>0</v>
      </c>
      <c r="I3304" s="5">
        <f>IF(OR(AND(F3304&gt;=50,G3304&gt;SUMIF(SeasonTotals!A$2:A$9,A3304,SeasonTotals!F$2:F$9)),AND(G3304&gt;0.885,F3304&gt;=50,D3304&lt;3)),1,0)</f>
        <v>0</v>
      </c>
      <c r="J3304" s="4">
        <f t="shared" si="206"/>
        <v>0</v>
      </c>
      <c r="K3304" s="5">
        <f t="shared" si="207"/>
        <v>0</v>
      </c>
    </row>
    <row r="3305" spans="1:11" x14ac:dyDescent="0.25">
      <c r="A3305" t="s">
        <v>91</v>
      </c>
      <c r="B3305" t="s">
        <v>40</v>
      </c>
      <c r="C3305">
        <v>1</v>
      </c>
      <c r="D3305">
        <v>3</v>
      </c>
      <c r="E3305">
        <v>11</v>
      </c>
      <c r="F3305">
        <v>24</v>
      </c>
      <c r="G3305" s="1">
        <f t="shared" si="204"/>
        <v>0.7857142857142857</v>
      </c>
      <c r="H3305" s="4">
        <f t="shared" si="205"/>
        <v>0</v>
      </c>
      <c r="I3305" s="5">
        <f>IF(OR(AND(F3305&gt;=50,G3305&gt;SUMIF(SeasonTotals!A$2:A$9,A3305,SeasonTotals!F$2:F$9)),AND(G3305&gt;0.885,F3305&gt;=50,D3305&lt;3)),1,0)</f>
        <v>0</v>
      </c>
      <c r="J3305" s="4">
        <f t="shared" si="206"/>
        <v>1</v>
      </c>
      <c r="K3305" s="5">
        <f t="shared" si="207"/>
        <v>1</v>
      </c>
    </row>
    <row r="3306" spans="1:11" x14ac:dyDescent="0.25">
      <c r="A3306" t="s">
        <v>91</v>
      </c>
      <c r="B3306" t="s">
        <v>40</v>
      </c>
      <c r="C3306">
        <v>1</v>
      </c>
      <c r="D3306">
        <v>6</v>
      </c>
      <c r="E3306">
        <v>35</v>
      </c>
      <c r="F3306">
        <v>60</v>
      </c>
      <c r="G3306" s="1">
        <f t="shared" si="204"/>
        <v>0.85365853658536583</v>
      </c>
      <c r="H3306" s="4">
        <f t="shared" si="205"/>
        <v>0</v>
      </c>
      <c r="I3306" s="5">
        <f>IF(OR(AND(F3306&gt;=50,G3306&gt;SUMIF(SeasonTotals!A$2:A$9,A3306,SeasonTotals!F$2:F$9)),AND(G3306&gt;0.885,F3306&gt;=50,D3306&lt;3)),1,0)</f>
        <v>0</v>
      </c>
      <c r="J3306" s="4">
        <f t="shared" si="206"/>
        <v>0</v>
      </c>
      <c r="K3306" s="5">
        <f t="shared" si="207"/>
        <v>0</v>
      </c>
    </row>
    <row r="3307" spans="1:11" x14ac:dyDescent="0.25">
      <c r="A3307" t="s">
        <v>91</v>
      </c>
      <c r="B3307" t="s">
        <v>40</v>
      </c>
      <c r="C3307">
        <v>1</v>
      </c>
      <c r="D3307">
        <v>2</v>
      </c>
      <c r="E3307">
        <v>46</v>
      </c>
      <c r="F3307">
        <v>60</v>
      </c>
      <c r="G3307" s="1">
        <f t="shared" si="204"/>
        <v>0.95833333333333337</v>
      </c>
      <c r="H3307" s="4">
        <f t="shared" si="205"/>
        <v>1</v>
      </c>
      <c r="I3307" s="5">
        <f>IF(OR(AND(F3307&gt;=50,G3307&gt;SUMIF(SeasonTotals!A$2:A$9,A3307,SeasonTotals!F$2:F$9)),AND(G3307&gt;0.885,F3307&gt;=50,D3307&lt;3)),1,0)</f>
        <v>1</v>
      </c>
      <c r="J3307" s="4">
        <f t="shared" si="206"/>
        <v>0</v>
      </c>
      <c r="K3307" s="5">
        <f t="shared" si="207"/>
        <v>0</v>
      </c>
    </row>
    <row r="3308" spans="1:11" x14ac:dyDescent="0.25">
      <c r="A3308" t="s">
        <v>91</v>
      </c>
      <c r="B3308" t="s">
        <v>40</v>
      </c>
      <c r="C3308">
        <v>1</v>
      </c>
      <c r="D3308">
        <v>4</v>
      </c>
      <c r="E3308">
        <v>29</v>
      </c>
      <c r="F3308">
        <v>51</v>
      </c>
      <c r="G3308" s="1">
        <f t="shared" si="204"/>
        <v>0.87878787878787878</v>
      </c>
      <c r="H3308" s="4">
        <f t="shared" si="205"/>
        <v>0</v>
      </c>
      <c r="I3308" s="5">
        <f>IF(OR(AND(F3308&gt;=50,G3308&gt;SUMIF(SeasonTotals!A$2:A$9,A3308,SeasonTotals!F$2:F$9)),AND(G3308&gt;0.885,F3308&gt;=50,D3308&lt;3)),1,0)</f>
        <v>0</v>
      </c>
      <c r="J3308" s="4">
        <f t="shared" si="206"/>
        <v>0</v>
      </c>
      <c r="K3308" s="5">
        <f t="shared" si="207"/>
        <v>1</v>
      </c>
    </row>
    <row r="3309" spans="1:11" x14ac:dyDescent="0.25">
      <c r="A3309" t="s">
        <v>91</v>
      </c>
      <c r="B3309" t="s">
        <v>40</v>
      </c>
      <c r="C3309">
        <v>1</v>
      </c>
      <c r="D3309">
        <v>3</v>
      </c>
      <c r="E3309">
        <v>44</v>
      </c>
      <c r="F3309">
        <v>60</v>
      </c>
      <c r="G3309" s="1">
        <f t="shared" si="204"/>
        <v>0.93617021276595747</v>
      </c>
      <c r="H3309" s="4">
        <f t="shared" si="205"/>
        <v>1</v>
      </c>
      <c r="I3309" s="5">
        <f>IF(OR(AND(F3309&gt;=50,G3309&gt;SUMIF(SeasonTotals!A$2:A$9,A3309,SeasonTotals!F$2:F$9)),AND(G3309&gt;0.885,F3309&gt;=50,D3309&lt;3)),1,0)</f>
        <v>1</v>
      </c>
      <c r="J3309" s="4">
        <f t="shared" si="206"/>
        <v>0</v>
      </c>
      <c r="K3309" s="5">
        <f t="shared" si="207"/>
        <v>0</v>
      </c>
    </row>
    <row r="3310" spans="1:11" x14ac:dyDescent="0.25">
      <c r="A3310" t="s">
        <v>91</v>
      </c>
      <c r="B3310" t="s">
        <v>40</v>
      </c>
      <c r="C3310">
        <v>1</v>
      </c>
      <c r="D3310">
        <v>0</v>
      </c>
      <c r="E3310">
        <v>34</v>
      </c>
      <c r="F3310">
        <v>60</v>
      </c>
      <c r="G3310" s="1">
        <f t="shared" si="204"/>
        <v>1</v>
      </c>
      <c r="H3310" s="4">
        <f t="shared" si="205"/>
        <v>1</v>
      </c>
      <c r="I3310" s="5">
        <f>IF(OR(AND(F3310&gt;=50,G3310&gt;SUMIF(SeasonTotals!A$2:A$9,A3310,SeasonTotals!F$2:F$9)),AND(G3310&gt;0.885,F3310&gt;=50,D3310&lt;3)),1,0)</f>
        <v>1</v>
      </c>
      <c r="J3310" s="4">
        <f t="shared" si="206"/>
        <v>0</v>
      </c>
      <c r="K3310" s="5">
        <f t="shared" si="207"/>
        <v>0</v>
      </c>
    </row>
    <row r="3311" spans="1:11" x14ac:dyDescent="0.25">
      <c r="A3311" t="s">
        <v>91</v>
      </c>
      <c r="B3311" t="s">
        <v>40</v>
      </c>
      <c r="C3311">
        <v>1</v>
      </c>
      <c r="D3311">
        <v>3</v>
      </c>
      <c r="E3311">
        <v>35</v>
      </c>
      <c r="F3311">
        <v>63</v>
      </c>
      <c r="G3311" s="1">
        <f t="shared" si="204"/>
        <v>0.92105263157894735</v>
      </c>
      <c r="H3311" s="4">
        <f t="shared" si="205"/>
        <v>1</v>
      </c>
      <c r="I3311" s="5">
        <f>IF(OR(AND(F3311&gt;=50,G3311&gt;SUMIF(SeasonTotals!A$2:A$9,A3311,SeasonTotals!F$2:F$9)),AND(G3311&gt;0.885,F3311&gt;=50,D3311&lt;3)),1,0)</f>
        <v>1</v>
      </c>
      <c r="J3311" s="4">
        <f t="shared" si="206"/>
        <v>0</v>
      </c>
      <c r="K3311" s="5">
        <f t="shared" si="207"/>
        <v>0</v>
      </c>
    </row>
    <row r="3312" spans="1:11" x14ac:dyDescent="0.25">
      <c r="A3312" t="s">
        <v>91</v>
      </c>
      <c r="B3312" t="s">
        <v>40</v>
      </c>
      <c r="C3312">
        <v>1</v>
      </c>
      <c r="D3312">
        <v>2</v>
      </c>
      <c r="E3312">
        <v>46</v>
      </c>
      <c r="F3312">
        <v>60</v>
      </c>
      <c r="G3312" s="1">
        <f t="shared" si="204"/>
        <v>0.95833333333333337</v>
      </c>
      <c r="H3312" s="4">
        <f t="shared" si="205"/>
        <v>1</v>
      </c>
      <c r="I3312" s="5">
        <f>IF(OR(AND(F3312&gt;=50,G3312&gt;SUMIF(SeasonTotals!A$2:A$9,A3312,SeasonTotals!F$2:F$9)),AND(G3312&gt;0.885,F3312&gt;=50,D3312&lt;3)),1,0)</f>
        <v>1</v>
      </c>
      <c r="J3312" s="4">
        <f t="shared" si="206"/>
        <v>0</v>
      </c>
      <c r="K3312" s="5">
        <f t="shared" si="207"/>
        <v>0</v>
      </c>
    </row>
    <row r="3313" spans="1:11" x14ac:dyDescent="0.25">
      <c r="A3313" t="s">
        <v>91</v>
      </c>
      <c r="B3313" t="s">
        <v>40</v>
      </c>
      <c r="C3313">
        <v>1</v>
      </c>
      <c r="D3313">
        <v>3</v>
      </c>
      <c r="E3313">
        <v>45</v>
      </c>
      <c r="F3313">
        <v>60</v>
      </c>
      <c r="G3313" s="1">
        <f t="shared" si="204"/>
        <v>0.9375</v>
      </c>
      <c r="H3313" s="4">
        <f t="shared" si="205"/>
        <v>1</v>
      </c>
      <c r="I3313" s="5">
        <f>IF(OR(AND(F3313&gt;=50,G3313&gt;SUMIF(SeasonTotals!A$2:A$9,A3313,SeasonTotals!F$2:F$9)),AND(G3313&gt;0.885,F3313&gt;=50,D3313&lt;3)),1,0)</f>
        <v>1</v>
      </c>
      <c r="J3313" s="4">
        <f t="shared" si="206"/>
        <v>0</v>
      </c>
      <c r="K3313" s="5">
        <f t="shared" si="207"/>
        <v>0</v>
      </c>
    </row>
    <row r="3314" spans="1:11" x14ac:dyDescent="0.25">
      <c r="A3314" t="s">
        <v>91</v>
      </c>
      <c r="B3314" t="s">
        <v>40</v>
      </c>
      <c r="C3314">
        <v>1</v>
      </c>
      <c r="D3314">
        <v>5</v>
      </c>
      <c r="E3314">
        <v>32</v>
      </c>
      <c r="F3314">
        <v>60</v>
      </c>
      <c r="G3314" s="1">
        <f t="shared" si="204"/>
        <v>0.86486486486486491</v>
      </c>
      <c r="H3314" s="4">
        <f t="shared" si="205"/>
        <v>0</v>
      </c>
      <c r="I3314" s="5">
        <f>IF(OR(AND(F3314&gt;=50,G3314&gt;SUMIF(SeasonTotals!A$2:A$9,A3314,SeasonTotals!F$2:F$9)),AND(G3314&gt;0.885,F3314&gt;=50,D3314&lt;3)),1,0)</f>
        <v>0</v>
      </c>
      <c r="J3314" s="4">
        <f t="shared" si="206"/>
        <v>0</v>
      </c>
      <c r="K3314" s="5">
        <f t="shared" si="207"/>
        <v>0</v>
      </c>
    </row>
    <row r="3315" spans="1:11" x14ac:dyDescent="0.25">
      <c r="A3315" t="s">
        <v>91</v>
      </c>
      <c r="B3315" t="s">
        <v>40</v>
      </c>
      <c r="C3315">
        <v>1</v>
      </c>
      <c r="D3315">
        <v>1</v>
      </c>
      <c r="E3315">
        <v>26</v>
      </c>
      <c r="F3315">
        <v>60</v>
      </c>
      <c r="G3315" s="1">
        <f t="shared" si="204"/>
        <v>0.96296296296296291</v>
      </c>
      <c r="H3315" s="4">
        <f t="shared" si="205"/>
        <v>1</v>
      </c>
      <c r="I3315" s="5">
        <f>IF(OR(AND(F3315&gt;=50,G3315&gt;SUMIF(SeasonTotals!A$2:A$9,A3315,SeasonTotals!F$2:F$9)),AND(G3315&gt;0.885,F3315&gt;=50,D3315&lt;3)),1,0)</f>
        <v>1</v>
      </c>
      <c r="J3315" s="4">
        <f t="shared" si="206"/>
        <v>0</v>
      </c>
      <c r="K3315" s="5">
        <f t="shared" si="207"/>
        <v>0</v>
      </c>
    </row>
    <row r="3316" spans="1:11" x14ac:dyDescent="0.25">
      <c r="A3316" t="s">
        <v>91</v>
      </c>
      <c r="B3316" t="s">
        <v>40</v>
      </c>
      <c r="C3316">
        <v>1</v>
      </c>
      <c r="D3316">
        <v>2</v>
      </c>
      <c r="E3316">
        <v>34</v>
      </c>
      <c r="F3316">
        <v>60</v>
      </c>
      <c r="G3316" s="1">
        <f t="shared" si="204"/>
        <v>0.94444444444444442</v>
      </c>
      <c r="H3316" s="4">
        <f t="shared" si="205"/>
        <v>1</v>
      </c>
      <c r="I3316" s="5">
        <f>IF(OR(AND(F3316&gt;=50,G3316&gt;SUMIF(SeasonTotals!A$2:A$9,A3316,SeasonTotals!F$2:F$9)),AND(G3316&gt;0.885,F3316&gt;=50,D3316&lt;3)),1,0)</f>
        <v>1</v>
      </c>
      <c r="J3316" s="4">
        <f t="shared" si="206"/>
        <v>0</v>
      </c>
      <c r="K3316" s="5">
        <f t="shared" si="207"/>
        <v>0</v>
      </c>
    </row>
    <row r="3317" spans="1:11" x14ac:dyDescent="0.25">
      <c r="A3317" t="s">
        <v>91</v>
      </c>
      <c r="B3317" t="s">
        <v>40</v>
      </c>
      <c r="C3317">
        <v>1</v>
      </c>
      <c r="D3317">
        <v>3</v>
      </c>
      <c r="E3317">
        <v>20</v>
      </c>
      <c r="F3317">
        <v>58</v>
      </c>
      <c r="G3317" s="1">
        <f t="shared" si="204"/>
        <v>0.86956521739130432</v>
      </c>
      <c r="H3317" s="4">
        <f t="shared" si="205"/>
        <v>0</v>
      </c>
      <c r="I3317" s="5">
        <f>IF(OR(AND(F3317&gt;=50,G3317&gt;SUMIF(SeasonTotals!A$2:A$9,A3317,SeasonTotals!F$2:F$9)),AND(G3317&gt;0.885,F3317&gt;=50,D3317&lt;3)),1,0)</f>
        <v>0</v>
      </c>
      <c r="J3317" s="4">
        <f t="shared" si="206"/>
        <v>0</v>
      </c>
      <c r="K3317" s="5">
        <f t="shared" si="207"/>
        <v>0</v>
      </c>
    </row>
    <row r="3318" spans="1:11" x14ac:dyDescent="0.25">
      <c r="A3318" t="s">
        <v>91</v>
      </c>
      <c r="B3318" t="s">
        <v>41</v>
      </c>
      <c r="C3318">
        <v>1</v>
      </c>
      <c r="D3318">
        <v>3</v>
      </c>
      <c r="E3318">
        <v>38</v>
      </c>
      <c r="F3318">
        <v>60</v>
      </c>
      <c r="G3318" s="1">
        <f t="shared" si="204"/>
        <v>0.92682926829268297</v>
      </c>
      <c r="H3318" s="4">
        <f t="shared" si="205"/>
        <v>1</v>
      </c>
      <c r="I3318" s="5">
        <f>IF(OR(AND(F3318&gt;=50,G3318&gt;SUMIF(SeasonTotals!A$2:A$9,A3318,SeasonTotals!F$2:F$9)),AND(G3318&gt;0.885,F3318&gt;=50,D3318&lt;3)),1,0)</f>
        <v>1</v>
      </c>
      <c r="J3318" s="4">
        <f t="shared" si="206"/>
        <v>0</v>
      </c>
      <c r="K3318" s="5">
        <f t="shared" si="207"/>
        <v>0</v>
      </c>
    </row>
    <row r="3319" spans="1:11" x14ac:dyDescent="0.25">
      <c r="A3319" t="s">
        <v>91</v>
      </c>
      <c r="B3319" t="s">
        <v>41</v>
      </c>
      <c r="C3319">
        <v>1</v>
      </c>
      <c r="D3319">
        <v>1</v>
      </c>
      <c r="E3319">
        <v>18</v>
      </c>
      <c r="F3319">
        <v>59</v>
      </c>
      <c r="G3319" s="1">
        <f t="shared" si="204"/>
        <v>0.94736842105263153</v>
      </c>
      <c r="H3319" s="4">
        <f t="shared" si="205"/>
        <v>1</v>
      </c>
      <c r="I3319" s="5">
        <f>IF(OR(AND(F3319&gt;=50,G3319&gt;SUMIF(SeasonTotals!A$2:A$9,A3319,SeasonTotals!F$2:F$9)),AND(G3319&gt;0.885,F3319&gt;=50,D3319&lt;3)),1,0)</f>
        <v>1</v>
      </c>
      <c r="J3319" s="4">
        <f t="shared" si="206"/>
        <v>0</v>
      </c>
      <c r="K3319" s="5">
        <f t="shared" si="207"/>
        <v>0</v>
      </c>
    </row>
    <row r="3320" spans="1:11" x14ac:dyDescent="0.25">
      <c r="A3320" t="s">
        <v>91</v>
      </c>
      <c r="B3320" t="s">
        <v>41</v>
      </c>
      <c r="C3320">
        <v>1</v>
      </c>
      <c r="D3320">
        <v>3</v>
      </c>
      <c r="E3320">
        <v>23</v>
      </c>
      <c r="F3320">
        <v>58</v>
      </c>
      <c r="G3320" s="1">
        <f t="shared" si="204"/>
        <v>0.88461538461538458</v>
      </c>
      <c r="H3320" s="4">
        <f t="shared" si="205"/>
        <v>0</v>
      </c>
      <c r="I3320" s="5">
        <f>IF(OR(AND(F3320&gt;=50,G3320&gt;SUMIF(SeasonTotals!A$2:A$9,A3320,SeasonTotals!F$2:F$9)),AND(G3320&gt;0.885,F3320&gt;=50,D3320&lt;3)),1,0)</f>
        <v>0</v>
      </c>
      <c r="J3320" s="4">
        <f t="shared" si="206"/>
        <v>0</v>
      </c>
      <c r="K3320" s="5">
        <f t="shared" si="207"/>
        <v>0</v>
      </c>
    </row>
    <row r="3321" spans="1:11" x14ac:dyDescent="0.25">
      <c r="A3321" t="s">
        <v>91</v>
      </c>
      <c r="B3321" t="s">
        <v>41</v>
      </c>
      <c r="C3321">
        <v>1</v>
      </c>
      <c r="D3321">
        <v>3</v>
      </c>
      <c r="E3321">
        <v>23</v>
      </c>
      <c r="F3321">
        <v>63</v>
      </c>
      <c r="G3321" s="1">
        <f t="shared" si="204"/>
        <v>0.88461538461538458</v>
      </c>
      <c r="H3321" s="4">
        <f t="shared" si="205"/>
        <v>0</v>
      </c>
      <c r="I3321" s="5">
        <f>IF(OR(AND(F3321&gt;=50,G3321&gt;SUMIF(SeasonTotals!A$2:A$9,A3321,SeasonTotals!F$2:F$9)),AND(G3321&gt;0.885,F3321&gt;=50,D3321&lt;3)),1,0)</f>
        <v>0</v>
      </c>
      <c r="J3321" s="4">
        <f t="shared" si="206"/>
        <v>0</v>
      </c>
      <c r="K3321" s="5">
        <f t="shared" si="207"/>
        <v>0</v>
      </c>
    </row>
    <row r="3322" spans="1:11" x14ac:dyDescent="0.25">
      <c r="A3322" t="s">
        <v>91</v>
      </c>
      <c r="B3322" t="s">
        <v>41</v>
      </c>
      <c r="C3322">
        <v>1</v>
      </c>
      <c r="D3322">
        <v>4</v>
      </c>
      <c r="E3322">
        <v>10</v>
      </c>
      <c r="F3322">
        <v>39</v>
      </c>
      <c r="G3322" s="1">
        <f t="shared" si="204"/>
        <v>0.7142857142857143</v>
      </c>
      <c r="H3322" s="4">
        <f t="shared" si="205"/>
        <v>0</v>
      </c>
      <c r="I3322" s="5">
        <f>IF(OR(AND(F3322&gt;=50,G3322&gt;SUMIF(SeasonTotals!A$2:A$9,A3322,SeasonTotals!F$2:F$9)),AND(G3322&gt;0.885,F3322&gt;=50,D3322&lt;3)),1,0)</f>
        <v>0</v>
      </c>
      <c r="J3322" s="4">
        <f t="shared" si="206"/>
        <v>1</v>
      </c>
      <c r="K3322" s="5">
        <f t="shared" si="207"/>
        <v>1</v>
      </c>
    </row>
    <row r="3323" spans="1:11" x14ac:dyDescent="0.25">
      <c r="A3323" t="s">
        <v>91</v>
      </c>
      <c r="B3323" t="s">
        <v>41</v>
      </c>
      <c r="C3323">
        <v>1</v>
      </c>
      <c r="D3323">
        <v>0</v>
      </c>
      <c r="E3323">
        <v>15</v>
      </c>
      <c r="F3323">
        <v>60</v>
      </c>
      <c r="G3323" s="1">
        <f t="shared" si="204"/>
        <v>1</v>
      </c>
      <c r="H3323" s="4">
        <f t="shared" si="205"/>
        <v>1</v>
      </c>
      <c r="I3323" s="5">
        <f>IF(OR(AND(F3323&gt;=50,G3323&gt;SUMIF(SeasonTotals!A$2:A$9,A3323,SeasonTotals!F$2:F$9)),AND(G3323&gt;0.885,F3323&gt;=50,D3323&lt;3)),1,0)</f>
        <v>1</v>
      </c>
      <c r="J3323" s="4">
        <f t="shared" si="206"/>
        <v>0</v>
      </c>
      <c r="K3323" s="5">
        <f t="shared" si="207"/>
        <v>0</v>
      </c>
    </row>
    <row r="3324" spans="1:11" x14ac:dyDescent="0.25">
      <c r="A3324" t="s">
        <v>91</v>
      </c>
      <c r="B3324" t="s">
        <v>41</v>
      </c>
      <c r="C3324">
        <v>1</v>
      </c>
      <c r="D3324">
        <v>3</v>
      </c>
      <c r="E3324">
        <v>12</v>
      </c>
      <c r="F3324">
        <v>13</v>
      </c>
      <c r="G3324" s="1">
        <f t="shared" si="204"/>
        <v>0.8</v>
      </c>
      <c r="H3324" s="4">
        <f t="shared" si="205"/>
        <v>0</v>
      </c>
      <c r="I3324" s="5">
        <f>IF(OR(AND(F3324&gt;=50,G3324&gt;SUMIF(SeasonTotals!A$2:A$9,A3324,SeasonTotals!F$2:F$9)),AND(G3324&gt;0.885,F3324&gt;=50,D3324&lt;3)),1,0)</f>
        <v>0</v>
      </c>
      <c r="J3324" s="4">
        <f t="shared" si="206"/>
        <v>1</v>
      </c>
      <c r="K3324" s="5">
        <f t="shared" si="207"/>
        <v>1</v>
      </c>
    </row>
    <row r="3325" spans="1:11" x14ac:dyDescent="0.25">
      <c r="A3325" t="s">
        <v>91</v>
      </c>
      <c r="B3325" t="s">
        <v>41</v>
      </c>
      <c r="C3325">
        <v>1</v>
      </c>
      <c r="D3325">
        <v>3</v>
      </c>
      <c r="E3325">
        <v>34</v>
      </c>
      <c r="F3325">
        <v>65</v>
      </c>
      <c r="G3325" s="1">
        <f t="shared" si="204"/>
        <v>0.91891891891891897</v>
      </c>
      <c r="H3325" s="4">
        <f t="shared" si="205"/>
        <v>1</v>
      </c>
      <c r="I3325" s="5">
        <f>IF(OR(AND(F3325&gt;=50,G3325&gt;SUMIF(SeasonTotals!A$2:A$9,A3325,SeasonTotals!F$2:F$9)),AND(G3325&gt;0.885,F3325&gt;=50,D3325&lt;3)),1,0)</f>
        <v>1</v>
      </c>
      <c r="J3325" s="4">
        <f t="shared" si="206"/>
        <v>0</v>
      </c>
      <c r="K3325" s="5">
        <f t="shared" si="207"/>
        <v>0</v>
      </c>
    </row>
    <row r="3326" spans="1:11" x14ac:dyDescent="0.25">
      <c r="A3326" t="s">
        <v>91</v>
      </c>
      <c r="B3326" t="s">
        <v>41</v>
      </c>
      <c r="C3326">
        <v>1</v>
      </c>
      <c r="D3326">
        <v>4</v>
      </c>
      <c r="E3326">
        <v>14</v>
      </c>
      <c r="F3326">
        <v>60</v>
      </c>
      <c r="G3326" s="1">
        <f t="shared" si="204"/>
        <v>0.77777777777777779</v>
      </c>
      <c r="H3326" s="4">
        <f t="shared" si="205"/>
        <v>0</v>
      </c>
      <c r="I3326" s="5">
        <f>IF(OR(AND(F3326&gt;=50,G3326&gt;SUMIF(SeasonTotals!A$2:A$9,A3326,SeasonTotals!F$2:F$9)),AND(G3326&gt;0.885,F3326&gt;=50,D3326&lt;3)),1,0)</f>
        <v>0</v>
      </c>
      <c r="J3326" s="4">
        <f t="shared" si="206"/>
        <v>1</v>
      </c>
      <c r="K3326" s="5">
        <f t="shared" si="207"/>
        <v>0</v>
      </c>
    </row>
    <row r="3327" spans="1:11" x14ac:dyDescent="0.25">
      <c r="A3327" t="s">
        <v>91</v>
      </c>
      <c r="B3327" t="s">
        <v>41</v>
      </c>
      <c r="C3327">
        <v>1</v>
      </c>
      <c r="D3327">
        <v>3</v>
      </c>
      <c r="E3327">
        <v>18</v>
      </c>
      <c r="F3327">
        <v>58</v>
      </c>
      <c r="G3327" s="1">
        <f t="shared" si="204"/>
        <v>0.8571428571428571</v>
      </c>
      <c r="H3327" s="4">
        <f t="shared" si="205"/>
        <v>0</v>
      </c>
      <c r="I3327" s="5">
        <f>IF(OR(AND(F3327&gt;=50,G3327&gt;SUMIF(SeasonTotals!A$2:A$9,A3327,SeasonTotals!F$2:F$9)),AND(G3327&gt;0.885,F3327&gt;=50,D3327&lt;3)),1,0)</f>
        <v>0</v>
      </c>
      <c r="J3327" s="4">
        <f t="shared" si="206"/>
        <v>0</v>
      </c>
      <c r="K3327" s="5">
        <f t="shared" si="207"/>
        <v>0</v>
      </c>
    </row>
    <row r="3328" spans="1:11" x14ac:dyDescent="0.25">
      <c r="A3328" t="s">
        <v>91</v>
      </c>
      <c r="B3328" t="s">
        <v>41</v>
      </c>
      <c r="C3328">
        <v>1</v>
      </c>
      <c r="D3328">
        <v>1</v>
      </c>
      <c r="E3328">
        <v>22</v>
      </c>
      <c r="F3328">
        <v>60</v>
      </c>
      <c r="G3328" s="1">
        <f t="shared" si="204"/>
        <v>0.95652173913043481</v>
      </c>
      <c r="H3328" s="4">
        <f t="shared" si="205"/>
        <v>1</v>
      </c>
      <c r="I3328" s="5">
        <f>IF(OR(AND(F3328&gt;=50,G3328&gt;SUMIF(SeasonTotals!A$2:A$9,A3328,SeasonTotals!F$2:F$9)),AND(G3328&gt;0.885,F3328&gt;=50,D3328&lt;3)),1,0)</f>
        <v>1</v>
      </c>
      <c r="J3328" s="4">
        <f t="shared" si="206"/>
        <v>0</v>
      </c>
      <c r="K3328" s="5">
        <f t="shared" si="207"/>
        <v>0</v>
      </c>
    </row>
    <row r="3329" spans="1:11" x14ac:dyDescent="0.25">
      <c r="A3329" t="s">
        <v>91</v>
      </c>
      <c r="B3329" t="s">
        <v>41</v>
      </c>
      <c r="C3329">
        <v>1</v>
      </c>
      <c r="D3329">
        <v>2</v>
      </c>
      <c r="E3329">
        <v>27</v>
      </c>
      <c r="F3329">
        <v>59</v>
      </c>
      <c r="G3329" s="1">
        <f t="shared" si="204"/>
        <v>0.93103448275862066</v>
      </c>
      <c r="H3329" s="4">
        <f t="shared" si="205"/>
        <v>1</v>
      </c>
      <c r="I3329" s="5">
        <f>IF(OR(AND(F3329&gt;=50,G3329&gt;SUMIF(SeasonTotals!A$2:A$9,A3329,SeasonTotals!F$2:F$9)),AND(G3329&gt;0.885,F3329&gt;=50,D3329&lt;3)),1,0)</f>
        <v>1</v>
      </c>
      <c r="J3329" s="4">
        <f t="shared" si="206"/>
        <v>0</v>
      </c>
      <c r="K3329" s="5">
        <f t="shared" si="207"/>
        <v>0</v>
      </c>
    </row>
    <row r="3330" spans="1:11" x14ac:dyDescent="0.25">
      <c r="A3330" t="s">
        <v>91</v>
      </c>
      <c r="B3330" t="s">
        <v>41</v>
      </c>
      <c r="C3330">
        <v>1</v>
      </c>
      <c r="D3330">
        <v>0</v>
      </c>
      <c r="E3330">
        <v>23</v>
      </c>
      <c r="F3330">
        <v>60</v>
      </c>
      <c r="G3330" s="1">
        <f t="shared" ref="G3330:G3393" si="208">E3330/MAX(1,SUM(D3330:E3330))</f>
        <v>1</v>
      </c>
      <c r="H3330" s="4">
        <f t="shared" ref="H3330:H3393" si="209">IF(AND(F3330&gt;=50,OR(G3330&gt;0.913,AND(G3330&gt;0.885,D3330&lt;3))),1,0)</f>
        <v>1</v>
      </c>
      <c r="I3330" s="5">
        <f>IF(OR(AND(F3330&gt;=50,G3330&gt;SUMIF(SeasonTotals!A$2:A$9,A3330,SeasonTotals!F$2:F$9)),AND(G3330&gt;0.885,F3330&gt;=50,D3330&lt;3)),1,0)</f>
        <v>1</v>
      </c>
      <c r="J3330" s="4">
        <f t="shared" ref="J3330:J3393" si="210">IF(G3330&lt;0.85,1,0)</f>
        <v>0</v>
      </c>
      <c r="K3330" s="5">
        <f t="shared" ref="K3330:K3393" si="211">IF(F3330&lt;55,1,0)</f>
        <v>0</v>
      </c>
    </row>
    <row r="3331" spans="1:11" x14ac:dyDescent="0.25">
      <c r="A3331" t="s">
        <v>91</v>
      </c>
      <c r="B3331" t="s">
        <v>41</v>
      </c>
      <c r="C3331">
        <v>1</v>
      </c>
      <c r="D3331">
        <v>6</v>
      </c>
      <c r="E3331">
        <v>20</v>
      </c>
      <c r="F3331">
        <v>59</v>
      </c>
      <c r="G3331" s="1">
        <f t="shared" si="208"/>
        <v>0.76923076923076927</v>
      </c>
      <c r="H3331" s="4">
        <f t="shared" si="209"/>
        <v>0</v>
      </c>
      <c r="I3331" s="5">
        <f>IF(OR(AND(F3331&gt;=50,G3331&gt;SUMIF(SeasonTotals!A$2:A$9,A3331,SeasonTotals!F$2:F$9)),AND(G3331&gt;0.885,F3331&gt;=50,D3331&lt;3)),1,0)</f>
        <v>0</v>
      </c>
      <c r="J3331" s="4">
        <f t="shared" si="210"/>
        <v>1</v>
      </c>
      <c r="K3331" s="5">
        <f t="shared" si="211"/>
        <v>0</v>
      </c>
    </row>
    <row r="3332" spans="1:11" x14ac:dyDescent="0.25">
      <c r="A3332" t="s">
        <v>91</v>
      </c>
      <c r="B3332" t="s">
        <v>41</v>
      </c>
      <c r="C3332">
        <v>1</v>
      </c>
      <c r="D3332">
        <v>3</v>
      </c>
      <c r="E3332">
        <v>27</v>
      </c>
      <c r="F3332">
        <v>63</v>
      </c>
      <c r="G3332" s="1">
        <f t="shared" si="208"/>
        <v>0.9</v>
      </c>
      <c r="H3332" s="4">
        <f t="shared" si="209"/>
        <v>0</v>
      </c>
      <c r="I3332" s="5">
        <f>IF(OR(AND(F3332&gt;=50,G3332&gt;SUMIF(SeasonTotals!A$2:A$9,A3332,SeasonTotals!F$2:F$9)),AND(G3332&gt;0.885,F3332&gt;=50,D3332&lt;3)),1,0)</f>
        <v>0</v>
      </c>
      <c r="J3332" s="4">
        <f t="shared" si="210"/>
        <v>0</v>
      </c>
      <c r="K3332" s="5">
        <f t="shared" si="211"/>
        <v>0</v>
      </c>
    </row>
    <row r="3333" spans="1:11" x14ac:dyDescent="0.25">
      <c r="A3333" t="s">
        <v>91</v>
      </c>
      <c r="B3333" t="s">
        <v>41</v>
      </c>
      <c r="C3333">
        <v>1</v>
      </c>
      <c r="D3333">
        <v>4</v>
      </c>
      <c r="E3333">
        <v>11</v>
      </c>
      <c r="F3333">
        <v>43</v>
      </c>
      <c r="G3333" s="1">
        <f t="shared" si="208"/>
        <v>0.73333333333333328</v>
      </c>
      <c r="H3333" s="4">
        <f t="shared" si="209"/>
        <v>0</v>
      </c>
      <c r="I3333" s="5">
        <f>IF(OR(AND(F3333&gt;=50,G3333&gt;SUMIF(SeasonTotals!A$2:A$9,A3333,SeasonTotals!F$2:F$9)),AND(G3333&gt;0.885,F3333&gt;=50,D3333&lt;3)),1,0)</f>
        <v>0</v>
      </c>
      <c r="J3333" s="4">
        <f t="shared" si="210"/>
        <v>1</v>
      </c>
      <c r="K3333" s="5">
        <f t="shared" si="211"/>
        <v>1</v>
      </c>
    </row>
    <row r="3334" spans="1:11" x14ac:dyDescent="0.25">
      <c r="A3334" t="s">
        <v>91</v>
      </c>
      <c r="B3334" t="s">
        <v>41</v>
      </c>
      <c r="C3334">
        <v>1</v>
      </c>
      <c r="D3334">
        <v>1</v>
      </c>
      <c r="E3334">
        <v>31</v>
      </c>
      <c r="F3334">
        <v>60</v>
      </c>
      <c r="G3334" s="1">
        <f t="shared" si="208"/>
        <v>0.96875</v>
      </c>
      <c r="H3334" s="4">
        <f t="shared" si="209"/>
        <v>1</v>
      </c>
      <c r="I3334" s="5">
        <f>IF(OR(AND(F3334&gt;=50,G3334&gt;SUMIF(SeasonTotals!A$2:A$9,A3334,SeasonTotals!F$2:F$9)),AND(G3334&gt;0.885,F3334&gt;=50,D3334&lt;3)),1,0)</f>
        <v>1</v>
      </c>
      <c r="J3334" s="4">
        <f t="shared" si="210"/>
        <v>0</v>
      </c>
      <c r="K3334" s="5">
        <f t="shared" si="211"/>
        <v>0</v>
      </c>
    </row>
    <row r="3335" spans="1:11" x14ac:dyDescent="0.25">
      <c r="A3335" t="s">
        <v>91</v>
      </c>
      <c r="B3335" t="s">
        <v>41</v>
      </c>
      <c r="C3335">
        <v>1</v>
      </c>
      <c r="D3335">
        <v>3</v>
      </c>
      <c r="E3335">
        <v>34</v>
      </c>
      <c r="F3335">
        <v>64</v>
      </c>
      <c r="G3335" s="1">
        <f t="shared" si="208"/>
        <v>0.91891891891891897</v>
      </c>
      <c r="H3335" s="4">
        <f t="shared" si="209"/>
        <v>1</v>
      </c>
      <c r="I3335" s="5">
        <f>IF(OR(AND(F3335&gt;=50,G3335&gt;SUMIF(SeasonTotals!A$2:A$9,A3335,SeasonTotals!F$2:F$9)),AND(G3335&gt;0.885,F3335&gt;=50,D3335&lt;3)),1,0)</f>
        <v>1</v>
      </c>
      <c r="J3335" s="4">
        <f t="shared" si="210"/>
        <v>0</v>
      </c>
      <c r="K3335" s="5">
        <f t="shared" si="211"/>
        <v>0</v>
      </c>
    </row>
    <row r="3336" spans="1:11" x14ac:dyDescent="0.25">
      <c r="A3336" t="s">
        <v>91</v>
      </c>
      <c r="B3336" t="s">
        <v>41</v>
      </c>
      <c r="C3336">
        <v>1</v>
      </c>
      <c r="D3336">
        <v>2</v>
      </c>
      <c r="E3336">
        <v>34</v>
      </c>
      <c r="F3336">
        <v>65</v>
      </c>
      <c r="G3336" s="1">
        <f t="shared" si="208"/>
        <v>0.94444444444444442</v>
      </c>
      <c r="H3336" s="4">
        <f t="shared" si="209"/>
        <v>1</v>
      </c>
      <c r="I3336" s="5">
        <f>IF(OR(AND(F3336&gt;=50,G3336&gt;SUMIF(SeasonTotals!A$2:A$9,A3336,SeasonTotals!F$2:F$9)),AND(G3336&gt;0.885,F3336&gt;=50,D3336&lt;3)),1,0)</f>
        <v>1</v>
      </c>
      <c r="J3336" s="4">
        <f t="shared" si="210"/>
        <v>0</v>
      </c>
      <c r="K3336" s="5">
        <f t="shared" si="211"/>
        <v>0</v>
      </c>
    </row>
    <row r="3337" spans="1:11" x14ac:dyDescent="0.25">
      <c r="A3337" t="s">
        <v>91</v>
      </c>
      <c r="B3337" t="s">
        <v>41</v>
      </c>
      <c r="C3337">
        <v>1</v>
      </c>
      <c r="D3337">
        <v>2</v>
      </c>
      <c r="E3337">
        <v>23</v>
      </c>
      <c r="F3337">
        <v>59</v>
      </c>
      <c r="G3337" s="1">
        <f t="shared" si="208"/>
        <v>0.92</v>
      </c>
      <c r="H3337" s="4">
        <f t="shared" si="209"/>
        <v>1</v>
      </c>
      <c r="I3337" s="5">
        <f>IF(OR(AND(F3337&gt;=50,G3337&gt;SUMIF(SeasonTotals!A$2:A$9,A3337,SeasonTotals!F$2:F$9)),AND(G3337&gt;0.885,F3337&gt;=50,D3337&lt;3)),1,0)</f>
        <v>1</v>
      </c>
      <c r="J3337" s="4">
        <f t="shared" si="210"/>
        <v>0</v>
      </c>
      <c r="K3337" s="5">
        <f t="shared" si="211"/>
        <v>0</v>
      </c>
    </row>
    <row r="3338" spans="1:11" x14ac:dyDescent="0.25">
      <c r="A3338" t="s">
        <v>91</v>
      </c>
      <c r="B3338" t="s">
        <v>41</v>
      </c>
      <c r="C3338">
        <v>1</v>
      </c>
      <c r="D3338">
        <v>6</v>
      </c>
      <c r="E3338">
        <v>30</v>
      </c>
      <c r="F3338">
        <v>60</v>
      </c>
      <c r="G3338" s="1">
        <f t="shared" si="208"/>
        <v>0.83333333333333337</v>
      </c>
      <c r="H3338" s="4">
        <f t="shared" si="209"/>
        <v>0</v>
      </c>
      <c r="I3338" s="5">
        <f>IF(OR(AND(F3338&gt;=50,G3338&gt;SUMIF(SeasonTotals!A$2:A$9,A3338,SeasonTotals!F$2:F$9)),AND(G3338&gt;0.885,F3338&gt;=50,D3338&lt;3)),1,0)</f>
        <v>0</v>
      </c>
      <c r="J3338" s="4">
        <f t="shared" si="210"/>
        <v>1</v>
      </c>
      <c r="K3338" s="5">
        <f t="shared" si="211"/>
        <v>0</v>
      </c>
    </row>
    <row r="3339" spans="1:11" x14ac:dyDescent="0.25">
      <c r="A3339" t="s">
        <v>91</v>
      </c>
      <c r="B3339" t="s">
        <v>41</v>
      </c>
      <c r="C3339">
        <v>1</v>
      </c>
      <c r="D3339">
        <v>2</v>
      </c>
      <c r="E3339">
        <v>4</v>
      </c>
      <c r="F3339">
        <v>3</v>
      </c>
      <c r="G3339" s="1">
        <f t="shared" si="208"/>
        <v>0.66666666666666663</v>
      </c>
      <c r="H3339" s="4">
        <f t="shared" si="209"/>
        <v>0</v>
      </c>
      <c r="I3339" s="5">
        <f>IF(OR(AND(F3339&gt;=50,G3339&gt;SUMIF(SeasonTotals!A$2:A$9,A3339,SeasonTotals!F$2:F$9)),AND(G3339&gt;0.885,F3339&gt;=50,D3339&lt;3)),1,0)</f>
        <v>0</v>
      </c>
      <c r="J3339" s="4">
        <f t="shared" si="210"/>
        <v>1</v>
      </c>
      <c r="K3339" s="5">
        <f t="shared" si="211"/>
        <v>1</v>
      </c>
    </row>
    <row r="3340" spans="1:11" x14ac:dyDescent="0.25">
      <c r="A3340" t="s">
        <v>91</v>
      </c>
      <c r="B3340" t="s">
        <v>41</v>
      </c>
      <c r="C3340">
        <v>1</v>
      </c>
      <c r="D3340">
        <v>2</v>
      </c>
      <c r="E3340">
        <v>28</v>
      </c>
      <c r="F3340">
        <v>58</v>
      </c>
      <c r="G3340" s="1">
        <f t="shared" si="208"/>
        <v>0.93333333333333335</v>
      </c>
      <c r="H3340" s="4">
        <f t="shared" si="209"/>
        <v>1</v>
      </c>
      <c r="I3340" s="5">
        <f>IF(OR(AND(F3340&gt;=50,G3340&gt;SUMIF(SeasonTotals!A$2:A$9,A3340,SeasonTotals!F$2:F$9)),AND(G3340&gt;0.885,F3340&gt;=50,D3340&lt;3)),1,0)</f>
        <v>1</v>
      </c>
      <c r="J3340" s="4">
        <f t="shared" si="210"/>
        <v>0</v>
      </c>
      <c r="K3340" s="5">
        <f t="shared" si="211"/>
        <v>0</v>
      </c>
    </row>
    <row r="3341" spans="1:11" x14ac:dyDescent="0.25">
      <c r="A3341" t="s">
        <v>91</v>
      </c>
      <c r="B3341" t="s">
        <v>41</v>
      </c>
      <c r="C3341">
        <v>1</v>
      </c>
      <c r="D3341">
        <v>1</v>
      </c>
      <c r="E3341">
        <v>22</v>
      </c>
      <c r="F3341">
        <v>59</v>
      </c>
      <c r="G3341" s="1">
        <f t="shared" si="208"/>
        <v>0.95652173913043481</v>
      </c>
      <c r="H3341" s="4">
        <f t="shared" si="209"/>
        <v>1</v>
      </c>
      <c r="I3341" s="5">
        <f>IF(OR(AND(F3341&gt;=50,G3341&gt;SUMIF(SeasonTotals!A$2:A$9,A3341,SeasonTotals!F$2:F$9)),AND(G3341&gt;0.885,F3341&gt;=50,D3341&lt;3)),1,0)</f>
        <v>1</v>
      </c>
      <c r="J3341" s="4">
        <f t="shared" si="210"/>
        <v>0</v>
      </c>
      <c r="K3341" s="5">
        <f t="shared" si="211"/>
        <v>0</v>
      </c>
    </row>
    <row r="3342" spans="1:11" x14ac:dyDescent="0.25">
      <c r="A3342" t="s">
        <v>91</v>
      </c>
      <c r="B3342" t="s">
        <v>42</v>
      </c>
      <c r="C3342">
        <v>1</v>
      </c>
      <c r="D3342">
        <v>4</v>
      </c>
      <c r="E3342">
        <v>37</v>
      </c>
      <c r="F3342">
        <v>59</v>
      </c>
      <c r="G3342" s="1">
        <f t="shared" si="208"/>
        <v>0.90243902439024393</v>
      </c>
      <c r="H3342" s="4">
        <f t="shared" si="209"/>
        <v>0</v>
      </c>
      <c r="I3342" s="5">
        <f>IF(OR(AND(F3342&gt;=50,G3342&gt;SUMIF(SeasonTotals!A$2:A$9,A3342,SeasonTotals!F$2:F$9)),AND(G3342&gt;0.885,F3342&gt;=50,D3342&lt;3)),1,0)</f>
        <v>0</v>
      </c>
      <c r="J3342" s="4">
        <f t="shared" si="210"/>
        <v>0</v>
      </c>
      <c r="K3342" s="5">
        <f t="shared" si="211"/>
        <v>0</v>
      </c>
    </row>
    <row r="3343" spans="1:11" x14ac:dyDescent="0.25">
      <c r="A3343" t="s">
        <v>91</v>
      </c>
      <c r="B3343" t="s">
        <v>42</v>
      </c>
      <c r="C3343">
        <v>1</v>
      </c>
      <c r="D3343">
        <v>4</v>
      </c>
      <c r="E3343">
        <v>20</v>
      </c>
      <c r="F3343">
        <v>58</v>
      </c>
      <c r="G3343" s="1">
        <f t="shared" si="208"/>
        <v>0.83333333333333337</v>
      </c>
      <c r="H3343" s="4">
        <f t="shared" si="209"/>
        <v>0</v>
      </c>
      <c r="I3343" s="5">
        <f>IF(OR(AND(F3343&gt;=50,G3343&gt;SUMIF(SeasonTotals!A$2:A$9,A3343,SeasonTotals!F$2:F$9)),AND(G3343&gt;0.885,F3343&gt;=50,D3343&lt;3)),1,0)</f>
        <v>0</v>
      </c>
      <c r="J3343" s="4">
        <f t="shared" si="210"/>
        <v>1</v>
      </c>
      <c r="K3343" s="5">
        <f t="shared" si="211"/>
        <v>0</v>
      </c>
    </row>
    <row r="3344" spans="1:11" x14ac:dyDescent="0.25">
      <c r="A3344" t="s">
        <v>91</v>
      </c>
      <c r="B3344" t="s">
        <v>42</v>
      </c>
      <c r="C3344">
        <v>1</v>
      </c>
      <c r="D3344">
        <v>5</v>
      </c>
      <c r="E3344">
        <v>17</v>
      </c>
      <c r="F3344">
        <v>59</v>
      </c>
      <c r="G3344" s="1">
        <f t="shared" si="208"/>
        <v>0.77272727272727271</v>
      </c>
      <c r="H3344" s="4">
        <f t="shared" si="209"/>
        <v>0</v>
      </c>
      <c r="I3344" s="5">
        <f>IF(OR(AND(F3344&gt;=50,G3344&gt;SUMIF(SeasonTotals!A$2:A$9,A3344,SeasonTotals!F$2:F$9)),AND(G3344&gt;0.885,F3344&gt;=50,D3344&lt;3)),1,0)</f>
        <v>0</v>
      </c>
      <c r="J3344" s="4">
        <f t="shared" si="210"/>
        <v>1</v>
      </c>
      <c r="K3344" s="5">
        <f t="shared" si="211"/>
        <v>0</v>
      </c>
    </row>
    <row r="3345" spans="1:11" x14ac:dyDescent="0.25">
      <c r="A3345" t="s">
        <v>91</v>
      </c>
      <c r="B3345" t="s">
        <v>42</v>
      </c>
      <c r="C3345">
        <v>1</v>
      </c>
      <c r="D3345">
        <v>0</v>
      </c>
      <c r="E3345">
        <v>38</v>
      </c>
      <c r="F3345">
        <v>60</v>
      </c>
      <c r="G3345" s="1">
        <f t="shared" si="208"/>
        <v>1</v>
      </c>
      <c r="H3345" s="4">
        <f t="shared" si="209"/>
        <v>1</v>
      </c>
      <c r="I3345" s="5">
        <f>IF(OR(AND(F3345&gt;=50,G3345&gt;SUMIF(SeasonTotals!A$2:A$9,A3345,SeasonTotals!F$2:F$9)),AND(G3345&gt;0.885,F3345&gt;=50,D3345&lt;3)),1,0)</f>
        <v>1</v>
      </c>
      <c r="J3345" s="4">
        <f t="shared" si="210"/>
        <v>0</v>
      </c>
      <c r="K3345" s="5">
        <f t="shared" si="211"/>
        <v>0</v>
      </c>
    </row>
    <row r="3346" spans="1:11" x14ac:dyDescent="0.25">
      <c r="A3346" t="s">
        <v>91</v>
      </c>
      <c r="B3346" t="s">
        <v>42</v>
      </c>
      <c r="C3346">
        <v>1</v>
      </c>
      <c r="D3346">
        <v>2</v>
      </c>
      <c r="E3346">
        <v>21</v>
      </c>
      <c r="F3346">
        <v>59</v>
      </c>
      <c r="G3346" s="1">
        <f t="shared" si="208"/>
        <v>0.91304347826086951</v>
      </c>
      <c r="H3346" s="4">
        <f t="shared" si="209"/>
        <v>1</v>
      </c>
      <c r="I3346" s="5">
        <f>IF(OR(AND(F3346&gt;=50,G3346&gt;SUMIF(SeasonTotals!A$2:A$9,A3346,SeasonTotals!F$2:F$9)),AND(G3346&gt;0.885,F3346&gt;=50,D3346&lt;3)),1,0)</f>
        <v>1</v>
      </c>
      <c r="J3346" s="4">
        <f t="shared" si="210"/>
        <v>0</v>
      </c>
      <c r="K3346" s="5">
        <f t="shared" si="211"/>
        <v>0</v>
      </c>
    </row>
    <row r="3347" spans="1:11" x14ac:dyDescent="0.25">
      <c r="A3347" t="s">
        <v>91</v>
      </c>
      <c r="B3347" t="s">
        <v>42</v>
      </c>
      <c r="C3347">
        <v>1</v>
      </c>
      <c r="D3347">
        <v>2</v>
      </c>
      <c r="E3347">
        <v>36</v>
      </c>
      <c r="F3347">
        <v>65</v>
      </c>
      <c r="G3347" s="1">
        <f t="shared" si="208"/>
        <v>0.94736842105263153</v>
      </c>
      <c r="H3347" s="4">
        <f t="shared" si="209"/>
        <v>1</v>
      </c>
      <c r="I3347" s="5">
        <f>IF(OR(AND(F3347&gt;=50,G3347&gt;SUMIF(SeasonTotals!A$2:A$9,A3347,SeasonTotals!F$2:F$9)),AND(G3347&gt;0.885,F3347&gt;=50,D3347&lt;3)),1,0)</f>
        <v>1</v>
      </c>
      <c r="J3347" s="4">
        <f t="shared" si="210"/>
        <v>0</v>
      </c>
      <c r="K3347" s="5">
        <f t="shared" si="211"/>
        <v>0</v>
      </c>
    </row>
    <row r="3348" spans="1:11" x14ac:dyDescent="0.25">
      <c r="A3348" t="s">
        <v>91</v>
      </c>
      <c r="B3348" t="s">
        <v>42</v>
      </c>
      <c r="C3348">
        <v>1</v>
      </c>
      <c r="D3348">
        <v>4</v>
      </c>
      <c r="E3348">
        <v>47</v>
      </c>
      <c r="F3348">
        <v>59</v>
      </c>
      <c r="G3348" s="1">
        <f t="shared" si="208"/>
        <v>0.92156862745098034</v>
      </c>
      <c r="H3348" s="4">
        <f t="shared" si="209"/>
        <v>1</v>
      </c>
      <c r="I3348" s="5">
        <f>IF(OR(AND(F3348&gt;=50,G3348&gt;SUMIF(SeasonTotals!A$2:A$9,A3348,SeasonTotals!F$2:F$9)),AND(G3348&gt;0.885,F3348&gt;=50,D3348&lt;3)),1,0)</f>
        <v>1</v>
      </c>
      <c r="J3348" s="4">
        <f t="shared" si="210"/>
        <v>0</v>
      </c>
      <c r="K3348" s="5">
        <f t="shared" si="211"/>
        <v>0</v>
      </c>
    </row>
    <row r="3349" spans="1:11" x14ac:dyDescent="0.25">
      <c r="A3349" t="s">
        <v>91</v>
      </c>
      <c r="B3349" t="s">
        <v>42</v>
      </c>
      <c r="C3349">
        <v>1</v>
      </c>
      <c r="D3349">
        <v>2</v>
      </c>
      <c r="E3349">
        <v>30</v>
      </c>
      <c r="F3349">
        <v>59</v>
      </c>
      <c r="G3349" s="1">
        <f t="shared" si="208"/>
        <v>0.9375</v>
      </c>
      <c r="H3349" s="4">
        <f t="shared" si="209"/>
        <v>1</v>
      </c>
      <c r="I3349" s="5">
        <f>IF(OR(AND(F3349&gt;=50,G3349&gt;SUMIF(SeasonTotals!A$2:A$9,A3349,SeasonTotals!F$2:F$9)),AND(G3349&gt;0.885,F3349&gt;=50,D3349&lt;3)),1,0)</f>
        <v>1</v>
      </c>
      <c r="J3349" s="4">
        <f t="shared" si="210"/>
        <v>0</v>
      </c>
      <c r="K3349" s="5">
        <f t="shared" si="211"/>
        <v>0</v>
      </c>
    </row>
    <row r="3350" spans="1:11" x14ac:dyDescent="0.25">
      <c r="A3350" t="s">
        <v>91</v>
      </c>
      <c r="B3350" t="s">
        <v>42</v>
      </c>
      <c r="C3350">
        <v>1</v>
      </c>
      <c r="D3350">
        <v>4</v>
      </c>
      <c r="E3350">
        <v>34</v>
      </c>
      <c r="F3350">
        <v>62</v>
      </c>
      <c r="G3350" s="1">
        <f t="shared" si="208"/>
        <v>0.89473684210526316</v>
      </c>
      <c r="H3350" s="4">
        <f t="shared" si="209"/>
        <v>0</v>
      </c>
      <c r="I3350" s="5">
        <f>IF(OR(AND(F3350&gt;=50,G3350&gt;SUMIF(SeasonTotals!A$2:A$9,A3350,SeasonTotals!F$2:F$9)),AND(G3350&gt;0.885,F3350&gt;=50,D3350&lt;3)),1,0)</f>
        <v>0</v>
      </c>
      <c r="J3350" s="4">
        <f t="shared" si="210"/>
        <v>0</v>
      </c>
      <c r="K3350" s="5">
        <f t="shared" si="211"/>
        <v>0</v>
      </c>
    </row>
    <row r="3351" spans="1:11" x14ac:dyDescent="0.25">
      <c r="A3351" t="s">
        <v>91</v>
      </c>
      <c r="B3351" t="s">
        <v>42</v>
      </c>
      <c r="C3351">
        <v>1</v>
      </c>
      <c r="D3351">
        <v>4</v>
      </c>
      <c r="E3351">
        <v>9</v>
      </c>
      <c r="F3351">
        <v>35</v>
      </c>
      <c r="G3351" s="1">
        <f t="shared" si="208"/>
        <v>0.69230769230769229</v>
      </c>
      <c r="H3351" s="4">
        <f t="shared" si="209"/>
        <v>0</v>
      </c>
      <c r="I3351" s="5">
        <f>IF(OR(AND(F3351&gt;=50,G3351&gt;SUMIF(SeasonTotals!A$2:A$9,A3351,SeasonTotals!F$2:F$9)),AND(G3351&gt;0.885,F3351&gt;=50,D3351&lt;3)),1,0)</f>
        <v>0</v>
      </c>
      <c r="J3351" s="4">
        <f t="shared" si="210"/>
        <v>1</v>
      </c>
      <c r="K3351" s="5">
        <f t="shared" si="211"/>
        <v>1</v>
      </c>
    </row>
    <row r="3352" spans="1:11" x14ac:dyDescent="0.25">
      <c r="A3352" t="s">
        <v>91</v>
      </c>
      <c r="B3352" t="s">
        <v>42</v>
      </c>
      <c r="C3352">
        <v>1</v>
      </c>
      <c r="D3352">
        <v>2</v>
      </c>
      <c r="E3352">
        <v>34</v>
      </c>
      <c r="F3352">
        <v>60</v>
      </c>
      <c r="G3352" s="1">
        <f t="shared" si="208"/>
        <v>0.94444444444444442</v>
      </c>
      <c r="H3352" s="4">
        <f t="shared" si="209"/>
        <v>1</v>
      </c>
      <c r="I3352" s="5">
        <f>IF(OR(AND(F3352&gt;=50,G3352&gt;SUMIF(SeasonTotals!A$2:A$9,A3352,SeasonTotals!F$2:F$9)),AND(G3352&gt;0.885,F3352&gt;=50,D3352&lt;3)),1,0)</f>
        <v>1</v>
      </c>
      <c r="J3352" s="4">
        <f t="shared" si="210"/>
        <v>0</v>
      </c>
      <c r="K3352" s="5">
        <f t="shared" si="211"/>
        <v>0</v>
      </c>
    </row>
    <row r="3353" spans="1:11" x14ac:dyDescent="0.25">
      <c r="A3353" t="s">
        <v>91</v>
      </c>
      <c r="B3353" t="s">
        <v>42</v>
      </c>
      <c r="C3353">
        <v>1</v>
      </c>
      <c r="D3353">
        <v>0</v>
      </c>
      <c r="E3353">
        <v>35</v>
      </c>
      <c r="F3353">
        <v>61</v>
      </c>
      <c r="G3353" s="1">
        <f t="shared" si="208"/>
        <v>1</v>
      </c>
      <c r="H3353" s="4">
        <f t="shared" si="209"/>
        <v>1</v>
      </c>
      <c r="I3353" s="5">
        <f>IF(OR(AND(F3353&gt;=50,G3353&gt;SUMIF(SeasonTotals!A$2:A$9,A3353,SeasonTotals!F$2:F$9)),AND(G3353&gt;0.885,F3353&gt;=50,D3353&lt;3)),1,0)</f>
        <v>1</v>
      </c>
      <c r="J3353" s="4">
        <f t="shared" si="210"/>
        <v>0</v>
      </c>
      <c r="K3353" s="5">
        <f t="shared" si="211"/>
        <v>0</v>
      </c>
    </row>
    <row r="3354" spans="1:11" x14ac:dyDescent="0.25">
      <c r="A3354" t="s">
        <v>91</v>
      </c>
      <c r="B3354" t="s">
        <v>42</v>
      </c>
      <c r="C3354">
        <v>1</v>
      </c>
      <c r="D3354">
        <v>4</v>
      </c>
      <c r="E3354">
        <v>9</v>
      </c>
      <c r="F3354">
        <v>26</v>
      </c>
      <c r="G3354" s="1">
        <f t="shared" si="208"/>
        <v>0.69230769230769229</v>
      </c>
      <c r="H3354" s="4">
        <f t="shared" si="209"/>
        <v>0</v>
      </c>
      <c r="I3354" s="5">
        <f>IF(OR(AND(F3354&gt;=50,G3354&gt;SUMIF(SeasonTotals!A$2:A$9,A3354,SeasonTotals!F$2:F$9)),AND(G3354&gt;0.885,F3354&gt;=50,D3354&lt;3)),1,0)</f>
        <v>0</v>
      </c>
      <c r="J3354" s="4">
        <f t="shared" si="210"/>
        <v>1</v>
      </c>
      <c r="K3354" s="5">
        <f t="shared" si="211"/>
        <v>1</v>
      </c>
    </row>
    <row r="3355" spans="1:11" x14ac:dyDescent="0.25">
      <c r="A3355" t="s">
        <v>91</v>
      </c>
      <c r="B3355" t="s">
        <v>42</v>
      </c>
      <c r="C3355">
        <v>1</v>
      </c>
      <c r="D3355">
        <v>3</v>
      </c>
      <c r="E3355">
        <v>23</v>
      </c>
      <c r="F3355">
        <v>58</v>
      </c>
      <c r="G3355" s="1">
        <f t="shared" si="208"/>
        <v>0.88461538461538458</v>
      </c>
      <c r="H3355" s="4">
        <f t="shared" si="209"/>
        <v>0</v>
      </c>
      <c r="I3355" s="5">
        <f>IF(OR(AND(F3355&gt;=50,G3355&gt;SUMIF(SeasonTotals!A$2:A$9,A3355,SeasonTotals!F$2:F$9)),AND(G3355&gt;0.885,F3355&gt;=50,D3355&lt;3)),1,0)</f>
        <v>0</v>
      </c>
      <c r="J3355" s="4">
        <f t="shared" si="210"/>
        <v>0</v>
      </c>
      <c r="K3355" s="5">
        <f t="shared" si="211"/>
        <v>0</v>
      </c>
    </row>
    <row r="3356" spans="1:11" x14ac:dyDescent="0.25">
      <c r="A3356" t="s">
        <v>91</v>
      </c>
      <c r="B3356" t="s">
        <v>42</v>
      </c>
      <c r="C3356">
        <v>1</v>
      </c>
      <c r="D3356">
        <v>4</v>
      </c>
      <c r="E3356">
        <v>31</v>
      </c>
      <c r="F3356">
        <v>62</v>
      </c>
      <c r="G3356" s="1">
        <f t="shared" si="208"/>
        <v>0.88571428571428568</v>
      </c>
      <c r="H3356" s="4">
        <f t="shared" si="209"/>
        <v>0</v>
      </c>
      <c r="I3356" s="5">
        <f>IF(OR(AND(F3356&gt;=50,G3356&gt;SUMIF(SeasonTotals!A$2:A$9,A3356,SeasonTotals!F$2:F$9)),AND(G3356&gt;0.885,F3356&gt;=50,D3356&lt;3)),1,0)</f>
        <v>0</v>
      </c>
      <c r="J3356" s="4">
        <f t="shared" si="210"/>
        <v>0</v>
      </c>
      <c r="K3356" s="5">
        <f t="shared" si="211"/>
        <v>0</v>
      </c>
    </row>
    <row r="3357" spans="1:11" x14ac:dyDescent="0.25">
      <c r="A3357" t="s">
        <v>91</v>
      </c>
      <c r="B3357" t="s">
        <v>42</v>
      </c>
      <c r="C3357">
        <v>1</v>
      </c>
      <c r="D3357">
        <v>3</v>
      </c>
      <c r="E3357">
        <v>25</v>
      </c>
      <c r="F3357">
        <v>60</v>
      </c>
      <c r="G3357" s="1">
        <f t="shared" si="208"/>
        <v>0.8928571428571429</v>
      </c>
      <c r="H3357" s="4">
        <f t="shared" si="209"/>
        <v>0</v>
      </c>
      <c r="I3357" s="5">
        <f>IF(OR(AND(F3357&gt;=50,G3357&gt;SUMIF(SeasonTotals!A$2:A$9,A3357,SeasonTotals!F$2:F$9)),AND(G3357&gt;0.885,F3357&gt;=50,D3357&lt;3)),1,0)</f>
        <v>0</v>
      </c>
      <c r="J3357" s="4">
        <f t="shared" si="210"/>
        <v>0</v>
      </c>
      <c r="K3357" s="5">
        <f t="shared" si="211"/>
        <v>0</v>
      </c>
    </row>
    <row r="3358" spans="1:11" x14ac:dyDescent="0.25">
      <c r="A3358" t="s">
        <v>91</v>
      </c>
      <c r="B3358" t="s">
        <v>42</v>
      </c>
      <c r="C3358">
        <v>1</v>
      </c>
      <c r="D3358">
        <v>1</v>
      </c>
      <c r="E3358">
        <v>29</v>
      </c>
      <c r="F3358">
        <v>60</v>
      </c>
      <c r="G3358" s="1">
        <f t="shared" si="208"/>
        <v>0.96666666666666667</v>
      </c>
      <c r="H3358" s="4">
        <f t="shared" si="209"/>
        <v>1</v>
      </c>
      <c r="I3358" s="5">
        <f>IF(OR(AND(F3358&gt;=50,G3358&gt;SUMIF(SeasonTotals!A$2:A$9,A3358,SeasonTotals!F$2:F$9)),AND(G3358&gt;0.885,F3358&gt;=50,D3358&lt;3)),1,0)</f>
        <v>1</v>
      </c>
      <c r="J3358" s="4">
        <f t="shared" si="210"/>
        <v>0</v>
      </c>
      <c r="K3358" s="5">
        <f t="shared" si="211"/>
        <v>0</v>
      </c>
    </row>
    <row r="3359" spans="1:11" x14ac:dyDescent="0.25">
      <c r="A3359" t="s">
        <v>91</v>
      </c>
      <c r="B3359" t="s">
        <v>42</v>
      </c>
      <c r="C3359">
        <v>1</v>
      </c>
      <c r="D3359">
        <v>1</v>
      </c>
      <c r="E3359">
        <v>37</v>
      </c>
      <c r="F3359">
        <v>40</v>
      </c>
      <c r="G3359" s="1">
        <f t="shared" si="208"/>
        <v>0.97368421052631582</v>
      </c>
      <c r="H3359" s="4">
        <f t="shared" si="209"/>
        <v>0</v>
      </c>
      <c r="I3359" s="5">
        <f>IF(OR(AND(F3359&gt;=50,G3359&gt;SUMIF(SeasonTotals!A$2:A$9,A3359,SeasonTotals!F$2:F$9)),AND(G3359&gt;0.885,F3359&gt;=50,D3359&lt;3)),1,0)</f>
        <v>0</v>
      </c>
      <c r="J3359" s="4">
        <f t="shared" si="210"/>
        <v>0</v>
      </c>
      <c r="K3359" s="5">
        <f t="shared" si="211"/>
        <v>1</v>
      </c>
    </row>
    <row r="3360" spans="1:11" x14ac:dyDescent="0.25">
      <c r="A3360" t="s">
        <v>91</v>
      </c>
      <c r="B3360" t="s">
        <v>42</v>
      </c>
      <c r="C3360">
        <v>1</v>
      </c>
      <c r="D3360">
        <v>3</v>
      </c>
      <c r="E3360">
        <v>29</v>
      </c>
      <c r="F3360">
        <v>60</v>
      </c>
      <c r="G3360" s="1">
        <f t="shared" si="208"/>
        <v>0.90625</v>
      </c>
      <c r="H3360" s="4">
        <f t="shared" si="209"/>
        <v>0</v>
      </c>
      <c r="I3360" s="5">
        <f>IF(OR(AND(F3360&gt;=50,G3360&gt;SUMIF(SeasonTotals!A$2:A$9,A3360,SeasonTotals!F$2:F$9)),AND(G3360&gt;0.885,F3360&gt;=50,D3360&lt;3)),1,0)</f>
        <v>0</v>
      </c>
      <c r="J3360" s="4">
        <f t="shared" si="210"/>
        <v>0</v>
      </c>
      <c r="K3360" s="5">
        <f t="shared" si="211"/>
        <v>0</v>
      </c>
    </row>
    <row r="3361" spans="1:11" x14ac:dyDescent="0.25">
      <c r="A3361" t="s">
        <v>91</v>
      </c>
      <c r="B3361" t="s">
        <v>42</v>
      </c>
      <c r="C3361">
        <v>1</v>
      </c>
      <c r="D3361">
        <v>2</v>
      </c>
      <c r="E3361">
        <v>26</v>
      </c>
      <c r="F3361">
        <v>59</v>
      </c>
      <c r="G3361" s="1">
        <f t="shared" si="208"/>
        <v>0.9285714285714286</v>
      </c>
      <c r="H3361" s="4">
        <f t="shared" si="209"/>
        <v>1</v>
      </c>
      <c r="I3361" s="5">
        <f>IF(OR(AND(F3361&gt;=50,G3361&gt;SUMIF(SeasonTotals!A$2:A$9,A3361,SeasonTotals!F$2:F$9)),AND(G3361&gt;0.885,F3361&gt;=50,D3361&lt;3)),1,0)</f>
        <v>1</v>
      </c>
      <c r="J3361" s="4">
        <f t="shared" si="210"/>
        <v>0</v>
      </c>
      <c r="K3361" s="5">
        <f t="shared" si="211"/>
        <v>0</v>
      </c>
    </row>
    <row r="3362" spans="1:11" x14ac:dyDescent="0.25">
      <c r="A3362" t="s">
        <v>91</v>
      </c>
      <c r="B3362" t="s">
        <v>42</v>
      </c>
      <c r="C3362">
        <v>1</v>
      </c>
      <c r="D3362">
        <v>2</v>
      </c>
      <c r="E3362">
        <v>26</v>
      </c>
      <c r="F3362">
        <v>60</v>
      </c>
      <c r="G3362" s="1">
        <f t="shared" si="208"/>
        <v>0.9285714285714286</v>
      </c>
      <c r="H3362" s="4">
        <f t="shared" si="209"/>
        <v>1</v>
      </c>
      <c r="I3362" s="5">
        <f>IF(OR(AND(F3362&gt;=50,G3362&gt;SUMIF(SeasonTotals!A$2:A$9,A3362,SeasonTotals!F$2:F$9)),AND(G3362&gt;0.885,F3362&gt;=50,D3362&lt;3)),1,0)</f>
        <v>1</v>
      </c>
      <c r="J3362" s="4">
        <f t="shared" si="210"/>
        <v>0</v>
      </c>
      <c r="K3362" s="5">
        <f t="shared" si="211"/>
        <v>0</v>
      </c>
    </row>
    <row r="3363" spans="1:11" x14ac:dyDescent="0.25">
      <c r="A3363" t="s">
        <v>91</v>
      </c>
      <c r="B3363" t="s">
        <v>42</v>
      </c>
      <c r="C3363">
        <v>1</v>
      </c>
      <c r="D3363">
        <v>4</v>
      </c>
      <c r="E3363">
        <v>28</v>
      </c>
      <c r="F3363">
        <v>58</v>
      </c>
      <c r="G3363" s="1">
        <f t="shared" si="208"/>
        <v>0.875</v>
      </c>
      <c r="H3363" s="4">
        <f t="shared" si="209"/>
        <v>0</v>
      </c>
      <c r="I3363" s="5">
        <f>IF(OR(AND(F3363&gt;=50,G3363&gt;SUMIF(SeasonTotals!A$2:A$9,A3363,SeasonTotals!F$2:F$9)),AND(G3363&gt;0.885,F3363&gt;=50,D3363&lt;3)),1,0)</f>
        <v>0</v>
      </c>
      <c r="J3363" s="4">
        <f t="shared" si="210"/>
        <v>0</v>
      </c>
      <c r="K3363" s="5">
        <f t="shared" si="211"/>
        <v>0</v>
      </c>
    </row>
    <row r="3364" spans="1:11" x14ac:dyDescent="0.25">
      <c r="A3364" t="s">
        <v>91</v>
      </c>
      <c r="B3364" t="s">
        <v>42</v>
      </c>
      <c r="C3364">
        <v>1</v>
      </c>
      <c r="D3364">
        <v>4</v>
      </c>
      <c r="E3364">
        <v>34</v>
      </c>
      <c r="F3364">
        <v>64</v>
      </c>
      <c r="G3364" s="1">
        <f t="shared" si="208"/>
        <v>0.89473684210526316</v>
      </c>
      <c r="H3364" s="4">
        <f t="shared" si="209"/>
        <v>0</v>
      </c>
      <c r="I3364" s="5">
        <f>IF(OR(AND(F3364&gt;=50,G3364&gt;SUMIF(SeasonTotals!A$2:A$9,A3364,SeasonTotals!F$2:F$9)),AND(G3364&gt;0.885,F3364&gt;=50,D3364&lt;3)),1,0)</f>
        <v>0</v>
      </c>
      <c r="J3364" s="4">
        <f t="shared" si="210"/>
        <v>0</v>
      </c>
      <c r="K3364" s="5">
        <f t="shared" si="211"/>
        <v>0</v>
      </c>
    </row>
    <row r="3365" spans="1:11" x14ac:dyDescent="0.25">
      <c r="A3365" t="s">
        <v>91</v>
      </c>
      <c r="B3365" t="s">
        <v>42</v>
      </c>
      <c r="C3365">
        <v>1</v>
      </c>
      <c r="D3365">
        <v>2</v>
      </c>
      <c r="E3365">
        <v>27</v>
      </c>
      <c r="F3365">
        <v>57</v>
      </c>
      <c r="G3365" s="1">
        <f t="shared" si="208"/>
        <v>0.93103448275862066</v>
      </c>
      <c r="H3365" s="4">
        <f t="shared" si="209"/>
        <v>1</v>
      </c>
      <c r="I3365" s="5">
        <f>IF(OR(AND(F3365&gt;=50,G3365&gt;SUMIF(SeasonTotals!A$2:A$9,A3365,SeasonTotals!F$2:F$9)),AND(G3365&gt;0.885,F3365&gt;=50,D3365&lt;3)),1,0)</f>
        <v>1</v>
      </c>
      <c r="J3365" s="4">
        <f t="shared" si="210"/>
        <v>0</v>
      </c>
      <c r="K3365" s="5">
        <f t="shared" si="211"/>
        <v>0</v>
      </c>
    </row>
    <row r="3366" spans="1:11" x14ac:dyDescent="0.25">
      <c r="A3366" t="s">
        <v>91</v>
      </c>
      <c r="B3366" t="s">
        <v>42</v>
      </c>
      <c r="C3366">
        <v>1</v>
      </c>
      <c r="D3366">
        <v>4</v>
      </c>
      <c r="E3366">
        <v>28</v>
      </c>
      <c r="F3366">
        <v>65</v>
      </c>
      <c r="G3366" s="1">
        <f t="shared" si="208"/>
        <v>0.875</v>
      </c>
      <c r="H3366" s="4">
        <f t="shared" si="209"/>
        <v>0</v>
      </c>
      <c r="I3366" s="5">
        <f>IF(OR(AND(F3366&gt;=50,G3366&gt;SUMIF(SeasonTotals!A$2:A$9,A3366,SeasonTotals!F$2:F$9)),AND(G3366&gt;0.885,F3366&gt;=50,D3366&lt;3)),1,0)</f>
        <v>0</v>
      </c>
      <c r="J3366" s="4">
        <f t="shared" si="210"/>
        <v>0</v>
      </c>
      <c r="K3366" s="5">
        <f t="shared" si="211"/>
        <v>0</v>
      </c>
    </row>
    <row r="3367" spans="1:11" x14ac:dyDescent="0.25">
      <c r="A3367" t="s">
        <v>91</v>
      </c>
      <c r="B3367" t="s">
        <v>42</v>
      </c>
      <c r="C3367">
        <v>1</v>
      </c>
      <c r="D3367">
        <v>2</v>
      </c>
      <c r="E3367">
        <v>8</v>
      </c>
      <c r="F3367">
        <v>21</v>
      </c>
      <c r="G3367" s="1">
        <f t="shared" si="208"/>
        <v>0.8</v>
      </c>
      <c r="H3367" s="4">
        <f t="shared" si="209"/>
        <v>0</v>
      </c>
      <c r="I3367" s="5">
        <f>IF(OR(AND(F3367&gt;=50,G3367&gt;SUMIF(SeasonTotals!A$2:A$9,A3367,SeasonTotals!F$2:F$9)),AND(G3367&gt;0.885,F3367&gt;=50,D3367&lt;3)),1,0)</f>
        <v>0</v>
      </c>
      <c r="J3367" s="4">
        <f t="shared" si="210"/>
        <v>1</v>
      </c>
      <c r="K3367" s="5">
        <f t="shared" si="211"/>
        <v>1</v>
      </c>
    </row>
    <row r="3368" spans="1:11" x14ac:dyDescent="0.25">
      <c r="A3368" t="s">
        <v>91</v>
      </c>
      <c r="B3368" t="s">
        <v>42</v>
      </c>
      <c r="C3368">
        <v>1</v>
      </c>
      <c r="D3368">
        <v>3</v>
      </c>
      <c r="E3368">
        <v>18</v>
      </c>
      <c r="F3368">
        <v>60</v>
      </c>
      <c r="G3368" s="1">
        <f t="shared" si="208"/>
        <v>0.8571428571428571</v>
      </c>
      <c r="H3368" s="4">
        <f t="shared" si="209"/>
        <v>0</v>
      </c>
      <c r="I3368" s="5">
        <f>IF(OR(AND(F3368&gt;=50,G3368&gt;SUMIF(SeasonTotals!A$2:A$9,A3368,SeasonTotals!F$2:F$9)),AND(G3368&gt;0.885,F3368&gt;=50,D3368&lt;3)),1,0)</f>
        <v>0</v>
      </c>
      <c r="J3368" s="4">
        <f t="shared" si="210"/>
        <v>0</v>
      </c>
      <c r="K3368" s="5">
        <f t="shared" si="211"/>
        <v>0</v>
      </c>
    </row>
    <row r="3369" spans="1:11" x14ac:dyDescent="0.25">
      <c r="A3369" t="s">
        <v>91</v>
      </c>
      <c r="B3369" t="s">
        <v>42</v>
      </c>
      <c r="C3369">
        <v>1</v>
      </c>
      <c r="D3369">
        <v>4</v>
      </c>
      <c r="E3369">
        <v>29</v>
      </c>
      <c r="F3369">
        <v>59</v>
      </c>
      <c r="G3369" s="1">
        <f t="shared" si="208"/>
        <v>0.87878787878787878</v>
      </c>
      <c r="H3369" s="4">
        <f t="shared" si="209"/>
        <v>0</v>
      </c>
      <c r="I3369" s="5">
        <f>IF(OR(AND(F3369&gt;=50,G3369&gt;SUMIF(SeasonTotals!A$2:A$9,A3369,SeasonTotals!F$2:F$9)),AND(G3369&gt;0.885,F3369&gt;=50,D3369&lt;3)),1,0)</f>
        <v>0</v>
      </c>
      <c r="J3369" s="4">
        <f t="shared" si="210"/>
        <v>0</v>
      </c>
      <c r="K3369" s="5">
        <f t="shared" si="211"/>
        <v>0</v>
      </c>
    </row>
    <row r="3370" spans="1:11" x14ac:dyDescent="0.25">
      <c r="A3370" t="s">
        <v>91</v>
      </c>
      <c r="B3370" t="s">
        <v>42</v>
      </c>
      <c r="C3370">
        <v>1</v>
      </c>
      <c r="D3370">
        <v>3</v>
      </c>
      <c r="E3370">
        <v>21</v>
      </c>
      <c r="F3370">
        <v>57</v>
      </c>
      <c r="G3370" s="1">
        <f t="shared" si="208"/>
        <v>0.875</v>
      </c>
      <c r="H3370" s="4">
        <f t="shared" si="209"/>
        <v>0</v>
      </c>
      <c r="I3370" s="5">
        <f>IF(OR(AND(F3370&gt;=50,G3370&gt;SUMIF(SeasonTotals!A$2:A$9,A3370,SeasonTotals!F$2:F$9)),AND(G3370&gt;0.885,F3370&gt;=50,D3370&lt;3)),1,0)</f>
        <v>0</v>
      </c>
      <c r="J3370" s="4">
        <f t="shared" si="210"/>
        <v>0</v>
      </c>
      <c r="K3370" s="5">
        <f t="shared" si="211"/>
        <v>0</v>
      </c>
    </row>
    <row r="3371" spans="1:11" x14ac:dyDescent="0.25">
      <c r="A3371" t="s">
        <v>91</v>
      </c>
      <c r="B3371" t="s">
        <v>42</v>
      </c>
      <c r="C3371">
        <v>1</v>
      </c>
      <c r="D3371">
        <v>2</v>
      </c>
      <c r="E3371">
        <v>5</v>
      </c>
      <c r="F3371">
        <v>15</v>
      </c>
      <c r="G3371" s="1">
        <f t="shared" si="208"/>
        <v>0.7142857142857143</v>
      </c>
      <c r="H3371" s="4">
        <f t="shared" si="209"/>
        <v>0</v>
      </c>
      <c r="I3371" s="5">
        <f>IF(OR(AND(F3371&gt;=50,G3371&gt;SUMIF(SeasonTotals!A$2:A$9,A3371,SeasonTotals!F$2:F$9)),AND(G3371&gt;0.885,F3371&gt;=50,D3371&lt;3)),1,0)</f>
        <v>0</v>
      </c>
      <c r="J3371" s="4">
        <f t="shared" si="210"/>
        <v>1</v>
      </c>
      <c r="K3371" s="5">
        <f t="shared" si="211"/>
        <v>1</v>
      </c>
    </row>
    <row r="3372" spans="1:11" x14ac:dyDescent="0.25">
      <c r="A3372" t="s">
        <v>91</v>
      </c>
      <c r="B3372" t="s">
        <v>42</v>
      </c>
      <c r="C3372">
        <v>1</v>
      </c>
      <c r="D3372">
        <v>3</v>
      </c>
      <c r="E3372">
        <v>30</v>
      </c>
      <c r="F3372">
        <v>58</v>
      </c>
      <c r="G3372" s="1">
        <f t="shared" si="208"/>
        <v>0.90909090909090906</v>
      </c>
      <c r="H3372" s="4">
        <f t="shared" si="209"/>
        <v>0</v>
      </c>
      <c r="I3372" s="5">
        <f>IF(OR(AND(F3372&gt;=50,G3372&gt;SUMIF(SeasonTotals!A$2:A$9,A3372,SeasonTotals!F$2:F$9)),AND(G3372&gt;0.885,F3372&gt;=50,D3372&lt;3)),1,0)</f>
        <v>1</v>
      </c>
      <c r="J3372" s="4">
        <f t="shared" si="210"/>
        <v>0</v>
      </c>
      <c r="K3372" s="5">
        <f t="shared" si="211"/>
        <v>0</v>
      </c>
    </row>
    <row r="3373" spans="1:11" x14ac:dyDescent="0.25">
      <c r="A3373" t="s">
        <v>91</v>
      </c>
      <c r="B3373" t="s">
        <v>42</v>
      </c>
      <c r="C3373">
        <v>1</v>
      </c>
      <c r="D3373">
        <v>1</v>
      </c>
      <c r="E3373">
        <v>26</v>
      </c>
      <c r="F3373">
        <v>60</v>
      </c>
      <c r="G3373" s="1">
        <f t="shared" si="208"/>
        <v>0.96296296296296291</v>
      </c>
      <c r="H3373" s="4">
        <f t="shared" si="209"/>
        <v>1</v>
      </c>
      <c r="I3373" s="5">
        <f>IF(OR(AND(F3373&gt;=50,G3373&gt;SUMIF(SeasonTotals!A$2:A$9,A3373,SeasonTotals!F$2:F$9)),AND(G3373&gt;0.885,F3373&gt;=50,D3373&lt;3)),1,0)</f>
        <v>1</v>
      </c>
      <c r="J3373" s="4">
        <f t="shared" si="210"/>
        <v>0</v>
      </c>
      <c r="K3373" s="5">
        <f t="shared" si="211"/>
        <v>0</v>
      </c>
    </row>
    <row r="3374" spans="1:11" x14ac:dyDescent="0.25">
      <c r="A3374" t="s">
        <v>91</v>
      </c>
      <c r="B3374" t="s">
        <v>42</v>
      </c>
      <c r="C3374">
        <v>1</v>
      </c>
      <c r="D3374">
        <v>2</v>
      </c>
      <c r="E3374">
        <v>21</v>
      </c>
      <c r="F3374">
        <v>61</v>
      </c>
      <c r="G3374" s="1">
        <f t="shared" si="208"/>
        <v>0.91304347826086951</v>
      </c>
      <c r="H3374" s="4">
        <f t="shared" si="209"/>
        <v>1</v>
      </c>
      <c r="I3374" s="5">
        <f>IF(OR(AND(F3374&gt;=50,G3374&gt;SUMIF(SeasonTotals!A$2:A$9,A3374,SeasonTotals!F$2:F$9)),AND(G3374&gt;0.885,F3374&gt;=50,D3374&lt;3)),1,0)</f>
        <v>1</v>
      </c>
      <c r="J3374" s="4">
        <f t="shared" si="210"/>
        <v>0</v>
      </c>
      <c r="K3374" s="5">
        <f t="shared" si="211"/>
        <v>0</v>
      </c>
    </row>
    <row r="3375" spans="1:11" x14ac:dyDescent="0.25">
      <c r="A3375" t="s">
        <v>91</v>
      </c>
      <c r="B3375" t="s">
        <v>42</v>
      </c>
      <c r="C3375">
        <v>1</v>
      </c>
      <c r="D3375">
        <v>5</v>
      </c>
      <c r="E3375">
        <v>20</v>
      </c>
      <c r="F3375">
        <v>28</v>
      </c>
      <c r="G3375" s="1">
        <f t="shared" si="208"/>
        <v>0.8</v>
      </c>
      <c r="H3375" s="4">
        <f t="shared" si="209"/>
        <v>0</v>
      </c>
      <c r="I3375" s="5">
        <f>IF(OR(AND(F3375&gt;=50,G3375&gt;SUMIF(SeasonTotals!A$2:A$9,A3375,SeasonTotals!F$2:F$9)),AND(G3375&gt;0.885,F3375&gt;=50,D3375&lt;3)),1,0)</f>
        <v>0</v>
      </c>
      <c r="J3375" s="4">
        <f t="shared" si="210"/>
        <v>1</v>
      </c>
      <c r="K3375" s="5">
        <f t="shared" si="211"/>
        <v>1</v>
      </c>
    </row>
    <row r="3376" spans="1:11" x14ac:dyDescent="0.25">
      <c r="A3376" t="s">
        <v>91</v>
      </c>
      <c r="B3376" t="s">
        <v>42</v>
      </c>
      <c r="C3376">
        <v>1</v>
      </c>
      <c r="D3376">
        <v>5</v>
      </c>
      <c r="E3376">
        <v>29</v>
      </c>
      <c r="F3376">
        <v>59</v>
      </c>
      <c r="G3376" s="1">
        <f t="shared" si="208"/>
        <v>0.8529411764705882</v>
      </c>
      <c r="H3376" s="4">
        <f t="shared" si="209"/>
        <v>0</v>
      </c>
      <c r="I3376" s="5">
        <f>IF(OR(AND(F3376&gt;=50,G3376&gt;SUMIF(SeasonTotals!A$2:A$9,A3376,SeasonTotals!F$2:F$9)),AND(G3376&gt;0.885,F3376&gt;=50,D3376&lt;3)),1,0)</f>
        <v>0</v>
      </c>
      <c r="J3376" s="4">
        <f t="shared" si="210"/>
        <v>0</v>
      </c>
      <c r="K3376" s="5">
        <f t="shared" si="211"/>
        <v>0</v>
      </c>
    </row>
    <row r="3377" spans="1:11" x14ac:dyDescent="0.25">
      <c r="A3377" t="s">
        <v>91</v>
      </c>
      <c r="B3377" t="s">
        <v>42</v>
      </c>
      <c r="C3377">
        <v>1</v>
      </c>
      <c r="D3377">
        <v>2</v>
      </c>
      <c r="E3377">
        <v>26</v>
      </c>
      <c r="F3377">
        <v>60</v>
      </c>
      <c r="G3377" s="1">
        <f t="shared" si="208"/>
        <v>0.9285714285714286</v>
      </c>
      <c r="H3377" s="4">
        <f t="shared" si="209"/>
        <v>1</v>
      </c>
      <c r="I3377" s="5">
        <f>IF(OR(AND(F3377&gt;=50,G3377&gt;SUMIF(SeasonTotals!A$2:A$9,A3377,SeasonTotals!F$2:F$9)),AND(G3377&gt;0.885,F3377&gt;=50,D3377&lt;3)),1,0)</f>
        <v>1</v>
      </c>
      <c r="J3377" s="4">
        <f t="shared" si="210"/>
        <v>0</v>
      </c>
      <c r="K3377" s="5">
        <f t="shared" si="211"/>
        <v>0</v>
      </c>
    </row>
    <row r="3378" spans="1:11" x14ac:dyDescent="0.25">
      <c r="A3378" t="s">
        <v>91</v>
      </c>
      <c r="B3378" t="s">
        <v>42</v>
      </c>
      <c r="C3378">
        <v>1</v>
      </c>
      <c r="D3378">
        <v>2</v>
      </c>
      <c r="E3378">
        <v>34</v>
      </c>
      <c r="F3378">
        <v>60</v>
      </c>
      <c r="G3378" s="1">
        <f t="shared" si="208"/>
        <v>0.94444444444444442</v>
      </c>
      <c r="H3378" s="4">
        <f t="shared" si="209"/>
        <v>1</v>
      </c>
      <c r="I3378" s="5">
        <f>IF(OR(AND(F3378&gt;=50,G3378&gt;SUMIF(SeasonTotals!A$2:A$9,A3378,SeasonTotals!F$2:F$9)),AND(G3378&gt;0.885,F3378&gt;=50,D3378&lt;3)),1,0)</f>
        <v>1</v>
      </c>
      <c r="J3378" s="4">
        <f t="shared" si="210"/>
        <v>0</v>
      </c>
      <c r="K3378" s="5">
        <f t="shared" si="211"/>
        <v>0</v>
      </c>
    </row>
    <row r="3379" spans="1:11" x14ac:dyDescent="0.25">
      <c r="A3379" t="s">
        <v>91</v>
      </c>
      <c r="B3379" t="s">
        <v>42</v>
      </c>
      <c r="C3379">
        <v>1</v>
      </c>
      <c r="D3379">
        <v>3</v>
      </c>
      <c r="E3379">
        <v>5</v>
      </c>
      <c r="F3379">
        <v>24</v>
      </c>
      <c r="G3379" s="1">
        <f t="shared" si="208"/>
        <v>0.625</v>
      </c>
      <c r="H3379" s="4">
        <f t="shared" si="209"/>
        <v>0</v>
      </c>
      <c r="I3379" s="5">
        <f>IF(OR(AND(F3379&gt;=50,G3379&gt;SUMIF(SeasonTotals!A$2:A$9,A3379,SeasonTotals!F$2:F$9)),AND(G3379&gt;0.885,F3379&gt;=50,D3379&lt;3)),1,0)</f>
        <v>0</v>
      </c>
      <c r="J3379" s="4">
        <f t="shared" si="210"/>
        <v>1</v>
      </c>
      <c r="K3379" s="5">
        <f t="shared" si="211"/>
        <v>1</v>
      </c>
    </row>
    <row r="3380" spans="1:11" x14ac:dyDescent="0.25">
      <c r="A3380" t="s">
        <v>91</v>
      </c>
      <c r="B3380" t="s">
        <v>42</v>
      </c>
      <c r="C3380">
        <v>1</v>
      </c>
      <c r="D3380">
        <v>3</v>
      </c>
      <c r="E3380">
        <v>30</v>
      </c>
      <c r="F3380">
        <v>60</v>
      </c>
      <c r="G3380" s="1">
        <f t="shared" si="208"/>
        <v>0.90909090909090906</v>
      </c>
      <c r="H3380" s="4">
        <f t="shared" si="209"/>
        <v>0</v>
      </c>
      <c r="I3380" s="5">
        <f>IF(OR(AND(F3380&gt;=50,G3380&gt;SUMIF(SeasonTotals!A$2:A$9,A3380,SeasonTotals!F$2:F$9)),AND(G3380&gt;0.885,F3380&gt;=50,D3380&lt;3)),1,0)</f>
        <v>1</v>
      </c>
      <c r="J3380" s="4">
        <f t="shared" si="210"/>
        <v>0</v>
      </c>
      <c r="K3380" s="5">
        <f t="shared" si="211"/>
        <v>0</v>
      </c>
    </row>
    <row r="3381" spans="1:11" x14ac:dyDescent="0.25">
      <c r="A3381" t="s">
        <v>91</v>
      </c>
      <c r="B3381" t="s">
        <v>42</v>
      </c>
      <c r="C3381">
        <v>1</v>
      </c>
      <c r="D3381">
        <v>3</v>
      </c>
      <c r="E3381">
        <v>34</v>
      </c>
      <c r="F3381">
        <v>61</v>
      </c>
      <c r="G3381" s="1">
        <f t="shared" si="208"/>
        <v>0.91891891891891897</v>
      </c>
      <c r="H3381" s="4">
        <f t="shared" si="209"/>
        <v>1</v>
      </c>
      <c r="I3381" s="5">
        <f>IF(OR(AND(F3381&gt;=50,G3381&gt;SUMIF(SeasonTotals!A$2:A$9,A3381,SeasonTotals!F$2:F$9)),AND(G3381&gt;0.885,F3381&gt;=50,D3381&lt;3)),1,0)</f>
        <v>1</v>
      </c>
      <c r="J3381" s="4">
        <f t="shared" si="210"/>
        <v>0</v>
      </c>
      <c r="K3381" s="5">
        <f t="shared" si="211"/>
        <v>0</v>
      </c>
    </row>
    <row r="3382" spans="1:11" x14ac:dyDescent="0.25">
      <c r="A3382" t="s">
        <v>91</v>
      </c>
      <c r="B3382" t="s">
        <v>42</v>
      </c>
      <c r="C3382">
        <v>1</v>
      </c>
      <c r="D3382">
        <v>3</v>
      </c>
      <c r="E3382">
        <v>13</v>
      </c>
      <c r="F3382">
        <v>58</v>
      </c>
      <c r="G3382" s="1">
        <f t="shared" si="208"/>
        <v>0.8125</v>
      </c>
      <c r="H3382" s="4">
        <f t="shared" si="209"/>
        <v>0</v>
      </c>
      <c r="I3382" s="5">
        <f>IF(OR(AND(F3382&gt;=50,G3382&gt;SUMIF(SeasonTotals!A$2:A$9,A3382,SeasonTotals!F$2:F$9)),AND(G3382&gt;0.885,F3382&gt;=50,D3382&lt;3)),1,0)</f>
        <v>0</v>
      </c>
      <c r="J3382" s="4">
        <f t="shared" si="210"/>
        <v>1</v>
      </c>
      <c r="K3382" s="5">
        <f t="shared" si="211"/>
        <v>0</v>
      </c>
    </row>
    <row r="3383" spans="1:11" x14ac:dyDescent="0.25">
      <c r="A3383" t="s">
        <v>91</v>
      </c>
      <c r="B3383" t="s">
        <v>42</v>
      </c>
      <c r="C3383">
        <v>1</v>
      </c>
      <c r="D3383">
        <v>3</v>
      </c>
      <c r="E3383">
        <v>21</v>
      </c>
      <c r="F3383">
        <v>60</v>
      </c>
      <c r="G3383" s="1">
        <f t="shared" si="208"/>
        <v>0.875</v>
      </c>
      <c r="H3383" s="4">
        <f t="shared" si="209"/>
        <v>0</v>
      </c>
      <c r="I3383" s="5">
        <f>IF(OR(AND(F3383&gt;=50,G3383&gt;SUMIF(SeasonTotals!A$2:A$9,A3383,SeasonTotals!F$2:F$9)),AND(G3383&gt;0.885,F3383&gt;=50,D3383&lt;3)),1,0)</f>
        <v>0</v>
      </c>
      <c r="J3383" s="4">
        <f t="shared" si="210"/>
        <v>0</v>
      </c>
      <c r="K3383" s="5">
        <f t="shared" si="211"/>
        <v>0</v>
      </c>
    </row>
    <row r="3384" spans="1:11" x14ac:dyDescent="0.25">
      <c r="A3384" t="s">
        <v>91</v>
      </c>
      <c r="B3384" t="s">
        <v>42</v>
      </c>
      <c r="C3384">
        <v>1</v>
      </c>
      <c r="D3384">
        <v>1</v>
      </c>
      <c r="E3384">
        <v>31</v>
      </c>
      <c r="F3384">
        <v>65</v>
      </c>
      <c r="G3384" s="1">
        <f t="shared" si="208"/>
        <v>0.96875</v>
      </c>
      <c r="H3384" s="4">
        <f t="shared" si="209"/>
        <v>1</v>
      </c>
      <c r="I3384" s="5">
        <f>IF(OR(AND(F3384&gt;=50,G3384&gt;SUMIF(SeasonTotals!A$2:A$9,A3384,SeasonTotals!F$2:F$9)),AND(G3384&gt;0.885,F3384&gt;=50,D3384&lt;3)),1,0)</f>
        <v>1</v>
      </c>
      <c r="J3384" s="4">
        <f t="shared" si="210"/>
        <v>0</v>
      </c>
      <c r="K3384" s="5">
        <f t="shared" si="211"/>
        <v>0</v>
      </c>
    </row>
    <row r="3385" spans="1:11" x14ac:dyDescent="0.25">
      <c r="A3385" t="s">
        <v>91</v>
      </c>
      <c r="B3385" t="s">
        <v>42</v>
      </c>
      <c r="C3385">
        <v>1</v>
      </c>
      <c r="D3385">
        <v>4</v>
      </c>
      <c r="E3385">
        <v>3</v>
      </c>
      <c r="F3385">
        <v>22</v>
      </c>
      <c r="G3385" s="1">
        <f t="shared" si="208"/>
        <v>0.42857142857142855</v>
      </c>
      <c r="H3385" s="4">
        <f t="shared" si="209"/>
        <v>0</v>
      </c>
      <c r="I3385" s="5">
        <f>IF(OR(AND(F3385&gt;=50,G3385&gt;SUMIF(SeasonTotals!A$2:A$9,A3385,SeasonTotals!F$2:F$9)),AND(G3385&gt;0.885,F3385&gt;=50,D3385&lt;3)),1,0)</f>
        <v>0</v>
      </c>
      <c r="J3385" s="4">
        <f t="shared" si="210"/>
        <v>1</v>
      </c>
      <c r="K3385" s="5">
        <f t="shared" si="211"/>
        <v>1</v>
      </c>
    </row>
    <row r="3386" spans="1:11" x14ac:dyDescent="0.25">
      <c r="A3386" t="s">
        <v>91</v>
      </c>
      <c r="B3386" t="s">
        <v>97</v>
      </c>
      <c r="C3386">
        <v>1</v>
      </c>
      <c r="D3386">
        <v>3</v>
      </c>
      <c r="E3386">
        <v>26</v>
      </c>
      <c r="F3386">
        <v>59</v>
      </c>
      <c r="G3386" s="1">
        <f t="shared" si="208"/>
        <v>0.89655172413793105</v>
      </c>
      <c r="H3386" s="4">
        <f t="shared" si="209"/>
        <v>0</v>
      </c>
      <c r="I3386" s="5">
        <f>IF(OR(AND(F3386&gt;=50,G3386&gt;SUMIF(SeasonTotals!A$2:A$9,A3386,SeasonTotals!F$2:F$9)),AND(G3386&gt;0.885,F3386&gt;=50,D3386&lt;3)),1,0)</f>
        <v>0</v>
      </c>
      <c r="J3386" s="4">
        <f t="shared" si="210"/>
        <v>0</v>
      </c>
      <c r="K3386" s="5">
        <f t="shared" si="211"/>
        <v>0</v>
      </c>
    </row>
    <row r="3387" spans="1:11" x14ac:dyDescent="0.25">
      <c r="A3387" t="s">
        <v>91</v>
      </c>
      <c r="B3387" t="s">
        <v>97</v>
      </c>
      <c r="C3387">
        <v>1</v>
      </c>
      <c r="D3387">
        <v>1</v>
      </c>
      <c r="E3387">
        <v>37</v>
      </c>
      <c r="F3387">
        <v>60</v>
      </c>
      <c r="G3387" s="1">
        <f t="shared" si="208"/>
        <v>0.97368421052631582</v>
      </c>
      <c r="H3387" s="4">
        <f t="shared" si="209"/>
        <v>1</v>
      </c>
      <c r="I3387" s="5">
        <f>IF(OR(AND(F3387&gt;=50,G3387&gt;SUMIF(SeasonTotals!A$2:A$9,A3387,SeasonTotals!F$2:F$9)),AND(G3387&gt;0.885,F3387&gt;=50,D3387&lt;3)),1,0)</f>
        <v>1</v>
      </c>
      <c r="J3387" s="4">
        <f t="shared" si="210"/>
        <v>0</v>
      </c>
      <c r="K3387" s="5">
        <f t="shared" si="211"/>
        <v>0</v>
      </c>
    </row>
    <row r="3388" spans="1:11" x14ac:dyDescent="0.25">
      <c r="A3388" t="s">
        <v>91</v>
      </c>
      <c r="B3388" t="s">
        <v>97</v>
      </c>
      <c r="C3388">
        <v>1</v>
      </c>
      <c r="D3388">
        <v>2</v>
      </c>
      <c r="E3388">
        <v>40</v>
      </c>
      <c r="F3388">
        <v>65</v>
      </c>
      <c r="G3388" s="1">
        <f t="shared" si="208"/>
        <v>0.95238095238095233</v>
      </c>
      <c r="H3388" s="4">
        <f t="shared" si="209"/>
        <v>1</v>
      </c>
      <c r="I3388" s="5">
        <f>IF(OR(AND(F3388&gt;=50,G3388&gt;SUMIF(SeasonTotals!A$2:A$9,A3388,SeasonTotals!F$2:F$9)),AND(G3388&gt;0.885,F3388&gt;=50,D3388&lt;3)),1,0)</f>
        <v>1</v>
      </c>
      <c r="J3388" s="4">
        <f t="shared" si="210"/>
        <v>0</v>
      </c>
      <c r="K3388" s="5">
        <f t="shared" si="211"/>
        <v>0</v>
      </c>
    </row>
    <row r="3389" spans="1:11" x14ac:dyDescent="0.25">
      <c r="A3389" t="s">
        <v>91</v>
      </c>
      <c r="B3389" t="s">
        <v>97</v>
      </c>
      <c r="C3389">
        <v>1</v>
      </c>
      <c r="D3389">
        <v>5</v>
      </c>
      <c r="E3389">
        <v>23</v>
      </c>
      <c r="F3389">
        <v>59</v>
      </c>
      <c r="G3389" s="1">
        <f t="shared" si="208"/>
        <v>0.8214285714285714</v>
      </c>
      <c r="H3389" s="4">
        <f t="shared" si="209"/>
        <v>0</v>
      </c>
      <c r="I3389" s="5">
        <f>IF(OR(AND(F3389&gt;=50,G3389&gt;SUMIF(SeasonTotals!A$2:A$9,A3389,SeasonTotals!F$2:F$9)),AND(G3389&gt;0.885,F3389&gt;=50,D3389&lt;3)),1,0)</f>
        <v>0</v>
      </c>
      <c r="J3389" s="4">
        <f t="shared" si="210"/>
        <v>1</v>
      </c>
      <c r="K3389" s="5">
        <f t="shared" si="211"/>
        <v>0</v>
      </c>
    </row>
    <row r="3390" spans="1:11" x14ac:dyDescent="0.25">
      <c r="A3390" t="s">
        <v>91</v>
      </c>
      <c r="B3390" t="s">
        <v>97</v>
      </c>
      <c r="C3390">
        <v>1</v>
      </c>
      <c r="D3390">
        <v>4</v>
      </c>
      <c r="E3390">
        <v>22</v>
      </c>
      <c r="F3390">
        <v>59</v>
      </c>
      <c r="G3390" s="1">
        <f t="shared" si="208"/>
        <v>0.84615384615384615</v>
      </c>
      <c r="H3390" s="4">
        <f t="shared" si="209"/>
        <v>0</v>
      </c>
      <c r="I3390" s="5">
        <f>IF(OR(AND(F3390&gt;=50,G3390&gt;SUMIF(SeasonTotals!A$2:A$9,A3390,SeasonTotals!F$2:F$9)),AND(G3390&gt;0.885,F3390&gt;=50,D3390&lt;3)),1,0)</f>
        <v>0</v>
      </c>
      <c r="J3390" s="4">
        <f t="shared" si="210"/>
        <v>1</v>
      </c>
      <c r="K3390" s="5">
        <f t="shared" si="211"/>
        <v>0</v>
      </c>
    </row>
    <row r="3391" spans="1:11" x14ac:dyDescent="0.25">
      <c r="A3391" t="s">
        <v>91</v>
      </c>
      <c r="B3391" t="s">
        <v>97</v>
      </c>
      <c r="C3391">
        <v>1</v>
      </c>
      <c r="D3391">
        <v>1</v>
      </c>
      <c r="E3391">
        <v>31</v>
      </c>
      <c r="F3391">
        <v>60</v>
      </c>
      <c r="G3391" s="1">
        <f t="shared" si="208"/>
        <v>0.96875</v>
      </c>
      <c r="H3391" s="4">
        <f t="shared" si="209"/>
        <v>1</v>
      </c>
      <c r="I3391" s="5">
        <f>IF(OR(AND(F3391&gt;=50,G3391&gt;SUMIF(SeasonTotals!A$2:A$9,A3391,SeasonTotals!F$2:F$9)),AND(G3391&gt;0.885,F3391&gt;=50,D3391&lt;3)),1,0)</f>
        <v>1</v>
      </c>
      <c r="J3391" s="4">
        <f t="shared" si="210"/>
        <v>0</v>
      </c>
      <c r="K3391" s="5">
        <f t="shared" si="211"/>
        <v>0</v>
      </c>
    </row>
    <row r="3392" spans="1:11" x14ac:dyDescent="0.25">
      <c r="A3392" t="s">
        <v>91</v>
      </c>
      <c r="B3392" t="s">
        <v>97</v>
      </c>
      <c r="C3392">
        <v>1</v>
      </c>
      <c r="D3392">
        <v>4</v>
      </c>
      <c r="E3392">
        <v>41</v>
      </c>
      <c r="F3392">
        <v>60</v>
      </c>
      <c r="G3392" s="1">
        <f t="shared" si="208"/>
        <v>0.91111111111111109</v>
      </c>
      <c r="H3392" s="4">
        <f t="shared" si="209"/>
        <v>0</v>
      </c>
      <c r="I3392" s="5">
        <f>IF(OR(AND(F3392&gt;=50,G3392&gt;SUMIF(SeasonTotals!A$2:A$9,A3392,SeasonTotals!F$2:F$9)),AND(G3392&gt;0.885,F3392&gt;=50,D3392&lt;3)),1,0)</f>
        <v>1</v>
      </c>
      <c r="J3392" s="4">
        <f t="shared" si="210"/>
        <v>0</v>
      </c>
      <c r="K3392" s="5">
        <f t="shared" si="211"/>
        <v>0</v>
      </c>
    </row>
    <row r="3393" spans="1:11" x14ac:dyDescent="0.25">
      <c r="A3393" t="s">
        <v>91</v>
      </c>
      <c r="B3393" t="s">
        <v>43</v>
      </c>
      <c r="C3393">
        <v>1</v>
      </c>
      <c r="D3393">
        <v>4</v>
      </c>
      <c r="E3393">
        <v>24</v>
      </c>
      <c r="F3393">
        <v>58</v>
      </c>
      <c r="G3393" s="1">
        <f t="shared" si="208"/>
        <v>0.8571428571428571</v>
      </c>
      <c r="H3393" s="4">
        <f t="shared" si="209"/>
        <v>0</v>
      </c>
      <c r="I3393" s="5">
        <f>IF(OR(AND(F3393&gt;=50,G3393&gt;SUMIF(SeasonTotals!A$2:A$9,A3393,SeasonTotals!F$2:F$9)),AND(G3393&gt;0.885,F3393&gt;=50,D3393&lt;3)),1,0)</f>
        <v>0</v>
      </c>
      <c r="J3393" s="4">
        <f t="shared" si="210"/>
        <v>0</v>
      </c>
      <c r="K3393" s="5">
        <f t="shared" si="211"/>
        <v>0</v>
      </c>
    </row>
    <row r="3394" spans="1:11" x14ac:dyDescent="0.25">
      <c r="A3394" t="s">
        <v>91</v>
      </c>
      <c r="B3394" t="s">
        <v>45</v>
      </c>
      <c r="C3394">
        <v>1</v>
      </c>
      <c r="D3394">
        <v>2</v>
      </c>
      <c r="E3394">
        <v>27</v>
      </c>
      <c r="F3394">
        <v>59</v>
      </c>
      <c r="G3394" s="1">
        <f t="shared" ref="G3394:G3457" si="212">E3394/MAX(1,SUM(D3394:E3394))</f>
        <v>0.93103448275862066</v>
      </c>
      <c r="H3394" s="4">
        <f t="shared" ref="H3394:H3457" si="213">IF(AND(F3394&gt;=50,OR(G3394&gt;0.913,AND(G3394&gt;0.885,D3394&lt;3))),1,0)</f>
        <v>1</v>
      </c>
      <c r="I3394" s="5">
        <f>IF(OR(AND(F3394&gt;=50,G3394&gt;SUMIF(SeasonTotals!A$2:A$9,A3394,SeasonTotals!F$2:F$9)),AND(G3394&gt;0.885,F3394&gt;=50,D3394&lt;3)),1,0)</f>
        <v>1</v>
      </c>
      <c r="J3394" s="4">
        <f t="shared" ref="J3394:J3457" si="214">IF(G3394&lt;0.85,1,0)</f>
        <v>0</v>
      </c>
      <c r="K3394" s="5">
        <f t="shared" ref="K3394:K3457" si="215">IF(F3394&lt;55,1,0)</f>
        <v>0</v>
      </c>
    </row>
    <row r="3395" spans="1:11" x14ac:dyDescent="0.25">
      <c r="A3395" t="s">
        <v>91</v>
      </c>
      <c r="B3395" t="s">
        <v>45</v>
      </c>
      <c r="C3395">
        <v>1</v>
      </c>
      <c r="D3395">
        <v>2</v>
      </c>
      <c r="E3395">
        <v>24</v>
      </c>
      <c r="F3395">
        <v>60</v>
      </c>
      <c r="G3395" s="1">
        <f t="shared" si="212"/>
        <v>0.92307692307692313</v>
      </c>
      <c r="H3395" s="4">
        <f t="shared" si="213"/>
        <v>1</v>
      </c>
      <c r="I3395" s="5">
        <f>IF(OR(AND(F3395&gt;=50,G3395&gt;SUMIF(SeasonTotals!A$2:A$9,A3395,SeasonTotals!F$2:F$9)),AND(G3395&gt;0.885,F3395&gt;=50,D3395&lt;3)),1,0)</f>
        <v>1</v>
      </c>
      <c r="J3395" s="4">
        <f t="shared" si="214"/>
        <v>0</v>
      </c>
      <c r="K3395" s="5">
        <f t="shared" si="215"/>
        <v>0</v>
      </c>
    </row>
    <row r="3396" spans="1:11" x14ac:dyDescent="0.25">
      <c r="A3396" t="s">
        <v>91</v>
      </c>
      <c r="B3396" t="s">
        <v>45</v>
      </c>
      <c r="C3396">
        <v>1</v>
      </c>
      <c r="D3396">
        <v>7</v>
      </c>
      <c r="E3396">
        <v>28</v>
      </c>
      <c r="F3396">
        <v>60</v>
      </c>
      <c r="G3396" s="1">
        <f t="shared" si="212"/>
        <v>0.8</v>
      </c>
      <c r="H3396" s="4">
        <f t="shared" si="213"/>
        <v>0</v>
      </c>
      <c r="I3396" s="5">
        <f>IF(OR(AND(F3396&gt;=50,G3396&gt;SUMIF(SeasonTotals!A$2:A$9,A3396,SeasonTotals!F$2:F$9)),AND(G3396&gt;0.885,F3396&gt;=50,D3396&lt;3)),1,0)</f>
        <v>0</v>
      </c>
      <c r="J3396" s="4">
        <f t="shared" si="214"/>
        <v>1</v>
      </c>
      <c r="K3396" s="5">
        <f t="shared" si="215"/>
        <v>0</v>
      </c>
    </row>
    <row r="3397" spans="1:11" x14ac:dyDescent="0.25">
      <c r="A3397" t="s">
        <v>91</v>
      </c>
      <c r="B3397" t="s">
        <v>45</v>
      </c>
      <c r="C3397">
        <v>1</v>
      </c>
      <c r="D3397">
        <v>3</v>
      </c>
      <c r="E3397">
        <v>33</v>
      </c>
      <c r="F3397">
        <v>61</v>
      </c>
      <c r="G3397" s="1">
        <f t="shared" si="212"/>
        <v>0.91666666666666663</v>
      </c>
      <c r="H3397" s="4">
        <f t="shared" si="213"/>
        <v>1</v>
      </c>
      <c r="I3397" s="5">
        <f>IF(OR(AND(F3397&gt;=50,G3397&gt;SUMIF(SeasonTotals!A$2:A$9,A3397,SeasonTotals!F$2:F$9)),AND(G3397&gt;0.885,F3397&gt;=50,D3397&lt;3)),1,0)</f>
        <v>1</v>
      </c>
      <c r="J3397" s="4">
        <f t="shared" si="214"/>
        <v>0</v>
      </c>
      <c r="K3397" s="5">
        <f t="shared" si="215"/>
        <v>0</v>
      </c>
    </row>
    <row r="3398" spans="1:11" x14ac:dyDescent="0.25">
      <c r="A3398" t="s">
        <v>91</v>
      </c>
      <c r="B3398" t="s">
        <v>45</v>
      </c>
      <c r="C3398">
        <v>1</v>
      </c>
      <c r="D3398">
        <v>4</v>
      </c>
      <c r="E3398">
        <v>35</v>
      </c>
      <c r="F3398">
        <v>59</v>
      </c>
      <c r="G3398" s="1">
        <f t="shared" si="212"/>
        <v>0.89743589743589747</v>
      </c>
      <c r="H3398" s="4">
        <f t="shared" si="213"/>
        <v>0</v>
      </c>
      <c r="I3398" s="5">
        <f>IF(OR(AND(F3398&gt;=50,G3398&gt;SUMIF(SeasonTotals!A$2:A$9,A3398,SeasonTotals!F$2:F$9)),AND(G3398&gt;0.885,F3398&gt;=50,D3398&lt;3)),1,0)</f>
        <v>0</v>
      </c>
      <c r="J3398" s="4">
        <f t="shared" si="214"/>
        <v>0</v>
      </c>
      <c r="K3398" s="5">
        <f t="shared" si="215"/>
        <v>0</v>
      </c>
    </row>
    <row r="3399" spans="1:11" x14ac:dyDescent="0.25">
      <c r="A3399" t="s">
        <v>91</v>
      </c>
      <c r="B3399" t="s">
        <v>45</v>
      </c>
      <c r="C3399">
        <v>1</v>
      </c>
      <c r="D3399">
        <v>3</v>
      </c>
      <c r="E3399">
        <v>25</v>
      </c>
      <c r="F3399">
        <v>65</v>
      </c>
      <c r="G3399" s="1">
        <f t="shared" si="212"/>
        <v>0.8928571428571429</v>
      </c>
      <c r="H3399" s="4">
        <f t="shared" si="213"/>
        <v>0</v>
      </c>
      <c r="I3399" s="5">
        <f>IF(OR(AND(F3399&gt;=50,G3399&gt;SUMIF(SeasonTotals!A$2:A$9,A3399,SeasonTotals!F$2:F$9)),AND(G3399&gt;0.885,F3399&gt;=50,D3399&lt;3)),1,0)</f>
        <v>0</v>
      </c>
      <c r="J3399" s="4">
        <f t="shared" si="214"/>
        <v>0</v>
      </c>
      <c r="K3399" s="5">
        <f t="shared" si="215"/>
        <v>0</v>
      </c>
    </row>
    <row r="3400" spans="1:11" x14ac:dyDescent="0.25">
      <c r="A3400" t="s">
        <v>91</v>
      </c>
      <c r="B3400" t="s">
        <v>45</v>
      </c>
      <c r="C3400">
        <v>1</v>
      </c>
      <c r="D3400">
        <v>3</v>
      </c>
      <c r="E3400">
        <v>31</v>
      </c>
      <c r="F3400">
        <v>62</v>
      </c>
      <c r="G3400" s="1">
        <f t="shared" si="212"/>
        <v>0.91176470588235292</v>
      </c>
      <c r="H3400" s="4">
        <f t="shared" si="213"/>
        <v>0</v>
      </c>
      <c r="I3400" s="5">
        <f>IF(OR(AND(F3400&gt;=50,G3400&gt;SUMIF(SeasonTotals!A$2:A$9,A3400,SeasonTotals!F$2:F$9)),AND(G3400&gt;0.885,F3400&gt;=50,D3400&lt;3)),1,0)</f>
        <v>1</v>
      </c>
      <c r="J3400" s="4">
        <f t="shared" si="214"/>
        <v>0</v>
      </c>
      <c r="K3400" s="5">
        <f t="shared" si="215"/>
        <v>0</v>
      </c>
    </row>
    <row r="3401" spans="1:11" x14ac:dyDescent="0.25">
      <c r="A3401" t="s">
        <v>91</v>
      </c>
      <c r="B3401" t="s">
        <v>45</v>
      </c>
      <c r="C3401">
        <v>1</v>
      </c>
      <c r="D3401">
        <v>1</v>
      </c>
      <c r="E3401">
        <v>35</v>
      </c>
      <c r="F3401">
        <v>60</v>
      </c>
      <c r="G3401" s="1">
        <f t="shared" si="212"/>
        <v>0.97222222222222221</v>
      </c>
      <c r="H3401" s="4">
        <f t="shared" si="213"/>
        <v>1</v>
      </c>
      <c r="I3401" s="5">
        <f>IF(OR(AND(F3401&gt;=50,G3401&gt;SUMIF(SeasonTotals!A$2:A$9,A3401,SeasonTotals!F$2:F$9)),AND(G3401&gt;0.885,F3401&gt;=50,D3401&lt;3)),1,0)</f>
        <v>1</v>
      </c>
      <c r="J3401" s="4">
        <f t="shared" si="214"/>
        <v>0</v>
      </c>
      <c r="K3401" s="5">
        <f t="shared" si="215"/>
        <v>0</v>
      </c>
    </row>
    <row r="3402" spans="1:11" x14ac:dyDescent="0.25">
      <c r="A3402" t="s">
        <v>91</v>
      </c>
      <c r="B3402" t="s">
        <v>45</v>
      </c>
      <c r="C3402">
        <v>1</v>
      </c>
      <c r="D3402">
        <v>4</v>
      </c>
      <c r="E3402">
        <v>23</v>
      </c>
      <c r="F3402">
        <v>59</v>
      </c>
      <c r="G3402" s="1">
        <f t="shared" si="212"/>
        <v>0.85185185185185186</v>
      </c>
      <c r="H3402" s="4">
        <f t="shared" si="213"/>
        <v>0</v>
      </c>
      <c r="I3402" s="5">
        <f>IF(OR(AND(F3402&gt;=50,G3402&gt;SUMIF(SeasonTotals!A$2:A$9,A3402,SeasonTotals!F$2:F$9)),AND(G3402&gt;0.885,F3402&gt;=50,D3402&lt;3)),1,0)</f>
        <v>0</v>
      </c>
      <c r="J3402" s="4">
        <f t="shared" si="214"/>
        <v>0</v>
      </c>
      <c r="K3402" s="5">
        <f t="shared" si="215"/>
        <v>0</v>
      </c>
    </row>
    <row r="3403" spans="1:11" x14ac:dyDescent="0.25">
      <c r="A3403" t="s">
        <v>91</v>
      </c>
      <c r="B3403" t="s">
        <v>45</v>
      </c>
      <c r="C3403">
        <v>1</v>
      </c>
      <c r="D3403">
        <v>3</v>
      </c>
      <c r="E3403">
        <v>29</v>
      </c>
      <c r="F3403">
        <v>65</v>
      </c>
      <c r="G3403" s="1">
        <f t="shared" si="212"/>
        <v>0.90625</v>
      </c>
      <c r="H3403" s="4">
        <f t="shared" si="213"/>
        <v>0</v>
      </c>
      <c r="I3403" s="5">
        <f>IF(OR(AND(F3403&gt;=50,G3403&gt;SUMIF(SeasonTotals!A$2:A$9,A3403,SeasonTotals!F$2:F$9)),AND(G3403&gt;0.885,F3403&gt;=50,D3403&lt;3)),1,0)</f>
        <v>0</v>
      </c>
      <c r="J3403" s="4">
        <f t="shared" si="214"/>
        <v>0</v>
      </c>
      <c r="K3403" s="5">
        <f t="shared" si="215"/>
        <v>0</v>
      </c>
    </row>
    <row r="3404" spans="1:11" x14ac:dyDescent="0.25">
      <c r="A3404" t="s">
        <v>91</v>
      </c>
      <c r="B3404" t="s">
        <v>45</v>
      </c>
      <c r="C3404">
        <v>1</v>
      </c>
      <c r="D3404">
        <v>2</v>
      </c>
      <c r="E3404">
        <v>29</v>
      </c>
      <c r="F3404">
        <v>60</v>
      </c>
      <c r="G3404" s="1">
        <f t="shared" si="212"/>
        <v>0.93548387096774188</v>
      </c>
      <c r="H3404" s="4">
        <f t="shared" si="213"/>
        <v>1</v>
      </c>
      <c r="I3404" s="5">
        <f>IF(OR(AND(F3404&gt;=50,G3404&gt;SUMIF(SeasonTotals!A$2:A$9,A3404,SeasonTotals!F$2:F$9)),AND(G3404&gt;0.885,F3404&gt;=50,D3404&lt;3)),1,0)</f>
        <v>1</v>
      </c>
      <c r="J3404" s="4">
        <f t="shared" si="214"/>
        <v>0</v>
      </c>
      <c r="K3404" s="5">
        <f t="shared" si="215"/>
        <v>0</v>
      </c>
    </row>
    <row r="3405" spans="1:11" x14ac:dyDescent="0.25">
      <c r="A3405" t="s">
        <v>91</v>
      </c>
      <c r="B3405" t="s">
        <v>45</v>
      </c>
      <c r="C3405">
        <v>1</v>
      </c>
      <c r="D3405">
        <v>1</v>
      </c>
      <c r="E3405">
        <v>29</v>
      </c>
      <c r="F3405">
        <v>60</v>
      </c>
      <c r="G3405" s="1">
        <f t="shared" si="212"/>
        <v>0.96666666666666667</v>
      </c>
      <c r="H3405" s="4">
        <f t="shared" si="213"/>
        <v>1</v>
      </c>
      <c r="I3405" s="5">
        <f>IF(OR(AND(F3405&gt;=50,G3405&gt;SUMIF(SeasonTotals!A$2:A$9,A3405,SeasonTotals!F$2:F$9)),AND(G3405&gt;0.885,F3405&gt;=50,D3405&lt;3)),1,0)</f>
        <v>1</v>
      </c>
      <c r="J3405" s="4">
        <f t="shared" si="214"/>
        <v>0</v>
      </c>
      <c r="K3405" s="5">
        <f t="shared" si="215"/>
        <v>0</v>
      </c>
    </row>
    <row r="3406" spans="1:11" x14ac:dyDescent="0.25">
      <c r="A3406" t="s">
        <v>91</v>
      </c>
      <c r="B3406" t="s">
        <v>45</v>
      </c>
      <c r="C3406">
        <v>1</v>
      </c>
      <c r="D3406">
        <v>2</v>
      </c>
      <c r="E3406">
        <v>38</v>
      </c>
      <c r="F3406">
        <v>60</v>
      </c>
      <c r="G3406" s="1">
        <f t="shared" si="212"/>
        <v>0.95</v>
      </c>
      <c r="H3406" s="4">
        <f t="shared" si="213"/>
        <v>1</v>
      </c>
      <c r="I3406" s="5">
        <f>IF(OR(AND(F3406&gt;=50,G3406&gt;SUMIF(SeasonTotals!A$2:A$9,A3406,SeasonTotals!F$2:F$9)),AND(G3406&gt;0.885,F3406&gt;=50,D3406&lt;3)),1,0)</f>
        <v>1</v>
      </c>
      <c r="J3406" s="4">
        <f t="shared" si="214"/>
        <v>0</v>
      </c>
      <c r="K3406" s="5">
        <f t="shared" si="215"/>
        <v>0</v>
      </c>
    </row>
    <row r="3407" spans="1:11" x14ac:dyDescent="0.25">
      <c r="A3407" t="s">
        <v>91</v>
      </c>
      <c r="B3407" t="s">
        <v>45</v>
      </c>
      <c r="C3407">
        <v>1</v>
      </c>
      <c r="D3407">
        <v>1</v>
      </c>
      <c r="E3407">
        <v>31</v>
      </c>
      <c r="F3407">
        <v>65</v>
      </c>
      <c r="G3407" s="1">
        <f t="shared" si="212"/>
        <v>0.96875</v>
      </c>
      <c r="H3407" s="4">
        <f t="shared" si="213"/>
        <v>1</v>
      </c>
      <c r="I3407" s="5">
        <f>IF(OR(AND(F3407&gt;=50,G3407&gt;SUMIF(SeasonTotals!A$2:A$9,A3407,SeasonTotals!F$2:F$9)),AND(G3407&gt;0.885,F3407&gt;=50,D3407&lt;3)),1,0)</f>
        <v>1</v>
      </c>
      <c r="J3407" s="4">
        <f t="shared" si="214"/>
        <v>0</v>
      </c>
      <c r="K3407" s="5">
        <f t="shared" si="215"/>
        <v>0</v>
      </c>
    </row>
    <row r="3408" spans="1:11" x14ac:dyDescent="0.25">
      <c r="A3408" t="s">
        <v>91</v>
      </c>
      <c r="B3408" t="s">
        <v>45</v>
      </c>
      <c r="C3408">
        <v>1</v>
      </c>
      <c r="D3408">
        <v>5</v>
      </c>
      <c r="E3408">
        <v>28</v>
      </c>
      <c r="F3408">
        <v>60</v>
      </c>
      <c r="G3408" s="1">
        <f t="shared" si="212"/>
        <v>0.84848484848484851</v>
      </c>
      <c r="H3408" s="4">
        <f t="shared" si="213"/>
        <v>0</v>
      </c>
      <c r="I3408" s="5">
        <f>IF(OR(AND(F3408&gt;=50,G3408&gt;SUMIF(SeasonTotals!A$2:A$9,A3408,SeasonTotals!F$2:F$9)),AND(G3408&gt;0.885,F3408&gt;=50,D3408&lt;3)),1,0)</f>
        <v>0</v>
      </c>
      <c r="J3408" s="4">
        <f t="shared" si="214"/>
        <v>1</v>
      </c>
      <c r="K3408" s="5">
        <f t="shared" si="215"/>
        <v>0</v>
      </c>
    </row>
    <row r="3409" spans="1:11" x14ac:dyDescent="0.25">
      <c r="A3409" t="s">
        <v>91</v>
      </c>
      <c r="B3409" t="s">
        <v>45</v>
      </c>
      <c r="C3409">
        <v>1</v>
      </c>
      <c r="D3409">
        <v>2</v>
      </c>
      <c r="E3409">
        <v>35</v>
      </c>
      <c r="F3409">
        <v>59</v>
      </c>
      <c r="G3409" s="1">
        <f t="shared" si="212"/>
        <v>0.94594594594594594</v>
      </c>
      <c r="H3409" s="4">
        <f t="shared" si="213"/>
        <v>1</v>
      </c>
      <c r="I3409" s="5">
        <f>IF(OR(AND(F3409&gt;=50,G3409&gt;SUMIF(SeasonTotals!A$2:A$9,A3409,SeasonTotals!F$2:F$9)),AND(G3409&gt;0.885,F3409&gt;=50,D3409&lt;3)),1,0)</f>
        <v>1</v>
      </c>
      <c r="J3409" s="4">
        <f t="shared" si="214"/>
        <v>0</v>
      </c>
      <c r="K3409" s="5">
        <f t="shared" si="215"/>
        <v>0</v>
      </c>
    </row>
    <row r="3410" spans="1:11" x14ac:dyDescent="0.25">
      <c r="A3410" t="s">
        <v>91</v>
      </c>
      <c r="B3410" t="s">
        <v>45</v>
      </c>
      <c r="C3410">
        <v>1</v>
      </c>
      <c r="D3410">
        <v>3</v>
      </c>
      <c r="E3410">
        <v>23</v>
      </c>
      <c r="F3410">
        <v>65</v>
      </c>
      <c r="G3410" s="1">
        <f t="shared" si="212"/>
        <v>0.88461538461538458</v>
      </c>
      <c r="H3410" s="4">
        <f t="shared" si="213"/>
        <v>0</v>
      </c>
      <c r="I3410" s="5">
        <f>IF(OR(AND(F3410&gt;=50,G3410&gt;SUMIF(SeasonTotals!A$2:A$9,A3410,SeasonTotals!F$2:F$9)),AND(G3410&gt;0.885,F3410&gt;=50,D3410&lt;3)),1,0)</f>
        <v>0</v>
      </c>
      <c r="J3410" s="4">
        <f t="shared" si="214"/>
        <v>0</v>
      </c>
      <c r="K3410" s="5">
        <f t="shared" si="215"/>
        <v>0</v>
      </c>
    </row>
    <row r="3411" spans="1:11" x14ac:dyDescent="0.25">
      <c r="A3411" t="s">
        <v>91</v>
      </c>
      <c r="B3411" t="s">
        <v>45</v>
      </c>
      <c r="C3411">
        <v>1</v>
      </c>
      <c r="D3411">
        <v>4</v>
      </c>
      <c r="E3411">
        <v>25</v>
      </c>
      <c r="F3411">
        <v>59</v>
      </c>
      <c r="G3411" s="1">
        <f t="shared" si="212"/>
        <v>0.86206896551724133</v>
      </c>
      <c r="H3411" s="4">
        <f t="shared" si="213"/>
        <v>0</v>
      </c>
      <c r="I3411" s="5">
        <f>IF(OR(AND(F3411&gt;=50,G3411&gt;SUMIF(SeasonTotals!A$2:A$9,A3411,SeasonTotals!F$2:F$9)),AND(G3411&gt;0.885,F3411&gt;=50,D3411&lt;3)),1,0)</f>
        <v>0</v>
      </c>
      <c r="J3411" s="4">
        <f t="shared" si="214"/>
        <v>0</v>
      </c>
      <c r="K3411" s="5">
        <f t="shared" si="215"/>
        <v>0</v>
      </c>
    </row>
    <row r="3412" spans="1:11" x14ac:dyDescent="0.25">
      <c r="A3412" t="s">
        <v>91</v>
      </c>
      <c r="B3412" t="s">
        <v>45</v>
      </c>
      <c r="C3412">
        <v>1</v>
      </c>
      <c r="D3412">
        <v>4</v>
      </c>
      <c r="E3412">
        <v>27</v>
      </c>
      <c r="F3412">
        <v>47</v>
      </c>
      <c r="G3412" s="1">
        <f t="shared" si="212"/>
        <v>0.87096774193548387</v>
      </c>
      <c r="H3412" s="4">
        <f t="shared" si="213"/>
        <v>0</v>
      </c>
      <c r="I3412" s="5">
        <f>IF(OR(AND(F3412&gt;=50,G3412&gt;SUMIF(SeasonTotals!A$2:A$9,A3412,SeasonTotals!F$2:F$9)),AND(G3412&gt;0.885,F3412&gt;=50,D3412&lt;3)),1,0)</f>
        <v>0</v>
      </c>
      <c r="J3412" s="4">
        <f t="shared" si="214"/>
        <v>0</v>
      </c>
      <c r="K3412" s="5">
        <f t="shared" si="215"/>
        <v>1</v>
      </c>
    </row>
    <row r="3413" spans="1:11" x14ac:dyDescent="0.25">
      <c r="A3413" t="s">
        <v>91</v>
      </c>
      <c r="B3413" t="s">
        <v>45</v>
      </c>
      <c r="C3413">
        <v>1</v>
      </c>
      <c r="D3413">
        <v>2</v>
      </c>
      <c r="E3413">
        <v>19</v>
      </c>
      <c r="F3413">
        <v>60</v>
      </c>
      <c r="G3413" s="1">
        <f t="shared" si="212"/>
        <v>0.90476190476190477</v>
      </c>
      <c r="H3413" s="4">
        <f t="shared" si="213"/>
        <v>1</v>
      </c>
      <c r="I3413" s="5">
        <f>IF(OR(AND(F3413&gt;=50,G3413&gt;SUMIF(SeasonTotals!A$2:A$9,A3413,SeasonTotals!F$2:F$9)),AND(G3413&gt;0.885,F3413&gt;=50,D3413&lt;3)),1,0)</f>
        <v>1</v>
      </c>
      <c r="J3413" s="4">
        <f t="shared" si="214"/>
        <v>0</v>
      </c>
      <c r="K3413" s="5">
        <f t="shared" si="215"/>
        <v>0</v>
      </c>
    </row>
    <row r="3414" spans="1:11" x14ac:dyDescent="0.25">
      <c r="A3414" t="s">
        <v>91</v>
      </c>
      <c r="B3414" t="s">
        <v>45</v>
      </c>
      <c r="C3414">
        <v>1</v>
      </c>
      <c r="D3414">
        <v>4</v>
      </c>
      <c r="E3414">
        <v>42</v>
      </c>
      <c r="F3414">
        <v>59</v>
      </c>
      <c r="G3414" s="1">
        <f t="shared" si="212"/>
        <v>0.91304347826086951</v>
      </c>
      <c r="H3414" s="4">
        <f t="shared" si="213"/>
        <v>1</v>
      </c>
      <c r="I3414" s="5">
        <f>IF(OR(AND(F3414&gt;=50,G3414&gt;SUMIF(SeasonTotals!A$2:A$9,A3414,SeasonTotals!F$2:F$9)),AND(G3414&gt;0.885,F3414&gt;=50,D3414&lt;3)),1,0)</f>
        <v>1</v>
      </c>
      <c r="J3414" s="4">
        <f t="shared" si="214"/>
        <v>0</v>
      </c>
      <c r="K3414" s="5">
        <f t="shared" si="215"/>
        <v>0</v>
      </c>
    </row>
    <row r="3415" spans="1:11" x14ac:dyDescent="0.25">
      <c r="A3415" t="s">
        <v>91</v>
      </c>
      <c r="B3415" t="s">
        <v>45</v>
      </c>
      <c r="C3415">
        <v>1</v>
      </c>
      <c r="D3415">
        <v>5</v>
      </c>
      <c r="E3415">
        <v>12</v>
      </c>
      <c r="F3415">
        <v>60</v>
      </c>
      <c r="G3415" s="1">
        <f t="shared" si="212"/>
        <v>0.70588235294117652</v>
      </c>
      <c r="H3415" s="4">
        <f t="shared" si="213"/>
        <v>0</v>
      </c>
      <c r="I3415" s="5">
        <f>IF(OR(AND(F3415&gt;=50,G3415&gt;SUMIF(SeasonTotals!A$2:A$9,A3415,SeasonTotals!F$2:F$9)),AND(G3415&gt;0.885,F3415&gt;=50,D3415&lt;3)),1,0)</f>
        <v>0</v>
      </c>
      <c r="J3415" s="4">
        <f t="shared" si="214"/>
        <v>1</v>
      </c>
      <c r="K3415" s="5">
        <f t="shared" si="215"/>
        <v>0</v>
      </c>
    </row>
    <row r="3416" spans="1:11" x14ac:dyDescent="0.25">
      <c r="A3416" t="s">
        <v>91</v>
      </c>
      <c r="B3416" t="s">
        <v>45</v>
      </c>
      <c r="C3416">
        <v>1</v>
      </c>
      <c r="D3416">
        <v>4</v>
      </c>
      <c r="E3416">
        <v>33</v>
      </c>
      <c r="F3416">
        <v>59</v>
      </c>
      <c r="G3416" s="1">
        <f t="shared" si="212"/>
        <v>0.89189189189189189</v>
      </c>
      <c r="H3416" s="4">
        <f t="shared" si="213"/>
        <v>0</v>
      </c>
      <c r="I3416" s="5">
        <f>IF(OR(AND(F3416&gt;=50,G3416&gt;SUMIF(SeasonTotals!A$2:A$9,A3416,SeasonTotals!F$2:F$9)),AND(G3416&gt;0.885,F3416&gt;=50,D3416&lt;3)),1,0)</f>
        <v>0</v>
      </c>
      <c r="J3416" s="4">
        <f t="shared" si="214"/>
        <v>0</v>
      </c>
      <c r="K3416" s="5">
        <f t="shared" si="215"/>
        <v>0</v>
      </c>
    </row>
    <row r="3417" spans="1:11" x14ac:dyDescent="0.25">
      <c r="A3417" t="s">
        <v>91</v>
      </c>
      <c r="B3417" t="s">
        <v>45</v>
      </c>
      <c r="C3417">
        <v>1</v>
      </c>
      <c r="D3417">
        <v>4</v>
      </c>
      <c r="E3417">
        <v>15</v>
      </c>
      <c r="F3417">
        <v>20</v>
      </c>
      <c r="G3417" s="1">
        <f t="shared" si="212"/>
        <v>0.78947368421052633</v>
      </c>
      <c r="H3417" s="4">
        <f t="shared" si="213"/>
        <v>0</v>
      </c>
      <c r="I3417" s="5">
        <f>IF(OR(AND(F3417&gt;=50,G3417&gt;SUMIF(SeasonTotals!A$2:A$9,A3417,SeasonTotals!F$2:F$9)),AND(G3417&gt;0.885,F3417&gt;=50,D3417&lt;3)),1,0)</f>
        <v>0</v>
      </c>
      <c r="J3417" s="4">
        <f t="shared" si="214"/>
        <v>1</v>
      </c>
      <c r="K3417" s="5">
        <f t="shared" si="215"/>
        <v>1</v>
      </c>
    </row>
    <row r="3418" spans="1:11" x14ac:dyDescent="0.25">
      <c r="A3418" t="s">
        <v>91</v>
      </c>
      <c r="B3418" t="s">
        <v>45</v>
      </c>
      <c r="C3418">
        <v>1</v>
      </c>
      <c r="D3418">
        <v>3</v>
      </c>
      <c r="E3418">
        <v>32</v>
      </c>
      <c r="F3418">
        <v>59</v>
      </c>
      <c r="G3418" s="1">
        <f t="shared" si="212"/>
        <v>0.91428571428571426</v>
      </c>
      <c r="H3418" s="4">
        <f t="shared" si="213"/>
        <v>1</v>
      </c>
      <c r="I3418" s="5">
        <f>IF(OR(AND(F3418&gt;=50,G3418&gt;SUMIF(SeasonTotals!A$2:A$9,A3418,SeasonTotals!F$2:F$9)),AND(G3418&gt;0.885,F3418&gt;=50,D3418&lt;3)),1,0)</f>
        <v>1</v>
      </c>
      <c r="J3418" s="4">
        <f t="shared" si="214"/>
        <v>0</v>
      </c>
      <c r="K3418" s="5">
        <f t="shared" si="215"/>
        <v>0</v>
      </c>
    </row>
    <row r="3419" spans="1:11" x14ac:dyDescent="0.25">
      <c r="A3419" t="s">
        <v>91</v>
      </c>
      <c r="B3419" t="s">
        <v>45</v>
      </c>
      <c r="C3419">
        <v>1</v>
      </c>
      <c r="D3419">
        <v>5</v>
      </c>
      <c r="E3419">
        <v>35</v>
      </c>
      <c r="F3419">
        <v>65</v>
      </c>
      <c r="G3419" s="1">
        <f t="shared" si="212"/>
        <v>0.875</v>
      </c>
      <c r="H3419" s="4">
        <f t="shared" si="213"/>
        <v>0</v>
      </c>
      <c r="I3419" s="5">
        <f>IF(OR(AND(F3419&gt;=50,G3419&gt;SUMIF(SeasonTotals!A$2:A$9,A3419,SeasonTotals!F$2:F$9)),AND(G3419&gt;0.885,F3419&gt;=50,D3419&lt;3)),1,0)</f>
        <v>0</v>
      </c>
      <c r="J3419" s="4">
        <f t="shared" si="214"/>
        <v>0</v>
      </c>
      <c r="K3419" s="5">
        <f t="shared" si="215"/>
        <v>0</v>
      </c>
    </row>
    <row r="3420" spans="1:11" x14ac:dyDescent="0.25">
      <c r="A3420" t="s">
        <v>91</v>
      </c>
      <c r="B3420" t="s">
        <v>45</v>
      </c>
      <c r="C3420">
        <v>1</v>
      </c>
      <c r="D3420">
        <v>4</v>
      </c>
      <c r="E3420">
        <v>35</v>
      </c>
      <c r="F3420">
        <v>60</v>
      </c>
      <c r="G3420" s="1">
        <f t="shared" si="212"/>
        <v>0.89743589743589747</v>
      </c>
      <c r="H3420" s="4">
        <f t="shared" si="213"/>
        <v>0</v>
      </c>
      <c r="I3420" s="5">
        <f>IF(OR(AND(F3420&gt;=50,G3420&gt;SUMIF(SeasonTotals!A$2:A$9,A3420,SeasonTotals!F$2:F$9)),AND(G3420&gt;0.885,F3420&gt;=50,D3420&lt;3)),1,0)</f>
        <v>0</v>
      </c>
      <c r="J3420" s="4">
        <f t="shared" si="214"/>
        <v>0</v>
      </c>
      <c r="K3420" s="5">
        <f t="shared" si="215"/>
        <v>0</v>
      </c>
    </row>
    <row r="3421" spans="1:11" x14ac:dyDescent="0.25">
      <c r="A3421" t="s">
        <v>91</v>
      </c>
      <c r="B3421" t="s">
        <v>45</v>
      </c>
      <c r="C3421">
        <v>1</v>
      </c>
      <c r="D3421">
        <v>1</v>
      </c>
      <c r="E3421">
        <v>27</v>
      </c>
      <c r="F3421">
        <v>58</v>
      </c>
      <c r="G3421" s="1">
        <f t="shared" si="212"/>
        <v>0.9642857142857143</v>
      </c>
      <c r="H3421" s="4">
        <f t="shared" si="213"/>
        <v>1</v>
      </c>
      <c r="I3421" s="5">
        <f>IF(OR(AND(F3421&gt;=50,G3421&gt;SUMIF(SeasonTotals!A$2:A$9,A3421,SeasonTotals!F$2:F$9)),AND(G3421&gt;0.885,F3421&gt;=50,D3421&lt;3)),1,0)</f>
        <v>1</v>
      </c>
      <c r="J3421" s="4">
        <f t="shared" si="214"/>
        <v>0</v>
      </c>
      <c r="K3421" s="5">
        <f t="shared" si="215"/>
        <v>0</v>
      </c>
    </row>
    <row r="3422" spans="1:11" x14ac:dyDescent="0.25">
      <c r="A3422" t="s">
        <v>91</v>
      </c>
      <c r="B3422" t="s">
        <v>45</v>
      </c>
      <c r="C3422">
        <v>1</v>
      </c>
      <c r="D3422">
        <v>3</v>
      </c>
      <c r="E3422">
        <v>23</v>
      </c>
      <c r="F3422">
        <v>59</v>
      </c>
      <c r="G3422" s="1">
        <f t="shared" si="212"/>
        <v>0.88461538461538458</v>
      </c>
      <c r="H3422" s="4">
        <f t="shared" si="213"/>
        <v>0</v>
      </c>
      <c r="I3422" s="5">
        <f>IF(OR(AND(F3422&gt;=50,G3422&gt;SUMIF(SeasonTotals!A$2:A$9,A3422,SeasonTotals!F$2:F$9)),AND(G3422&gt;0.885,F3422&gt;=50,D3422&lt;3)),1,0)</f>
        <v>0</v>
      </c>
      <c r="J3422" s="4">
        <f t="shared" si="214"/>
        <v>0</v>
      </c>
      <c r="K3422" s="5">
        <f t="shared" si="215"/>
        <v>0</v>
      </c>
    </row>
    <row r="3423" spans="1:11" x14ac:dyDescent="0.25">
      <c r="A3423" t="s">
        <v>91</v>
      </c>
      <c r="B3423" t="s">
        <v>45</v>
      </c>
      <c r="C3423">
        <v>1</v>
      </c>
      <c r="D3423">
        <v>3</v>
      </c>
      <c r="E3423">
        <v>34</v>
      </c>
      <c r="F3423">
        <v>63</v>
      </c>
      <c r="G3423" s="1">
        <f t="shared" si="212"/>
        <v>0.91891891891891897</v>
      </c>
      <c r="H3423" s="4">
        <f t="shared" si="213"/>
        <v>1</v>
      </c>
      <c r="I3423" s="5">
        <f>IF(OR(AND(F3423&gt;=50,G3423&gt;SUMIF(SeasonTotals!A$2:A$9,A3423,SeasonTotals!F$2:F$9)),AND(G3423&gt;0.885,F3423&gt;=50,D3423&lt;3)),1,0)</f>
        <v>1</v>
      </c>
      <c r="J3423" s="4">
        <f t="shared" si="214"/>
        <v>0</v>
      </c>
      <c r="K3423" s="5">
        <f t="shared" si="215"/>
        <v>0</v>
      </c>
    </row>
    <row r="3424" spans="1:11" x14ac:dyDescent="0.25">
      <c r="A3424" t="s">
        <v>91</v>
      </c>
      <c r="B3424" t="s">
        <v>45</v>
      </c>
      <c r="C3424">
        <v>1</v>
      </c>
      <c r="D3424">
        <v>5</v>
      </c>
      <c r="E3424">
        <v>32</v>
      </c>
      <c r="F3424">
        <v>59</v>
      </c>
      <c r="G3424" s="1">
        <f t="shared" si="212"/>
        <v>0.86486486486486491</v>
      </c>
      <c r="H3424" s="4">
        <f t="shared" si="213"/>
        <v>0</v>
      </c>
      <c r="I3424" s="5">
        <f>IF(OR(AND(F3424&gt;=50,G3424&gt;SUMIF(SeasonTotals!A$2:A$9,A3424,SeasonTotals!F$2:F$9)),AND(G3424&gt;0.885,F3424&gt;=50,D3424&lt;3)),1,0)</f>
        <v>0</v>
      </c>
      <c r="J3424" s="4">
        <f t="shared" si="214"/>
        <v>0</v>
      </c>
      <c r="K3424" s="5">
        <f t="shared" si="215"/>
        <v>0</v>
      </c>
    </row>
    <row r="3425" spans="1:11" x14ac:dyDescent="0.25">
      <c r="A3425" t="s">
        <v>91</v>
      </c>
      <c r="B3425" t="s">
        <v>45</v>
      </c>
      <c r="C3425">
        <v>1</v>
      </c>
      <c r="D3425">
        <v>2</v>
      </c>
      <c r="E3425">
        <v>27</v>
      </c>
      <c r="F3425">
        <v>60</v>
      </c>
      <c r="G3425" s="1">
        <f t="shared" si="212"/>
        <v>0.93103448275862066</v>
      </c>
      <c r="H3425" s="4">
        <f t="shared" si="213"/>
        <v>1</v>
      </c>
      <c r="I3425" s="5">
        <f>IF(OR(AND(F3425&gt;=50,G3425&gt;SUMIF(SeasonTotals!A$2:A$9,A3425,SeasonTotals!F$2:F$9)),AND(G3425&gt;0.885,F3425&gt;=50,D3425&lt;3)),1,0)</f>
        <v>1</v>
      </c>
      <c r="J3425" s="4">
        <f t="shared" si="214"/>
        <v>0</v>
      </c>
      <c r="K3425" s="5">
        <f t="shared" si="215"/>
        <v>0</v>
      </c>
    </row>
    <row r="3426" spans="1:11" x14ac:dyDescent="0.25">
      <c r="A3426" t="s">
        <v>91</v>
      </c>
      <c r="B3426" t="s">
        <v>45</v>
      </c>
      <c r="C3426">
        <v>1</v>
      </c>
      <c r="D3426">
        <v>4</v>
      </c>
      <c r="E3426">
        <v>42</v>
      </c>
      <c r="F3426">
        <v>59</v>
      </c>
      <c r="G3426" s="1">
        <f t="shared" si="212"/>
        <v>0.91304347826086951</v>
      </c>
      <c r="H3426" s="4">
        <f t="shared" si="213"/>
        <v>1</v>
      </c>
      <c r="I3426" s="5">
        <f>IF(OR(AND(F3426&gt;=50,G3426&gt;SUMIF(SeasonTotals!A$2:A$9,A3426,SeasonTotals!F$2:F$9)),AND(G3426&gt;0.885,F3426&gt;=50,D3426&lt;3)),1,0)</f>
        <v>1</v>
      </c>
      <c r="J3426" s="4">
        <f t="shared" si="214"/>
        <v>0</v>
      </c>
      <c r="K3426" s="5">
        <f t="shared" si="215"/>
        <v>0</v>
      </c>
    </row>
    <row r="3427" spans="1:11" x14ac:dyDescent="0.25">
      <c r="A3427" t="s">
        <v>91</v>
      </c>
      <c r="B3427" t="s">
        <v>45</v>
      </c>
      <c r="C3427">
        <v>1</v>
      </c>
      <c r="D3427">
        <v>3</v>
      </c>
      <c r="E3427">
        <v>23</v>
      </c>
      <c r="F3427">
        <v>59</v>
      </c>
      <c r="G3427" s="1">
        <f t="shared" si="212"/>
        <v>0.88461538461538458</v>
      </c>
      <c r="H3427" s="4">
        <f t="shared" si="213"/>
        <v>0</v>
      </c>
      <c r="I3427" s="5">
        <f>IF(OR(AND(F3427&gt;=50,G3427&gt;SUMIF(SeasonTotals!A$2:A$9,A3427,SeasonTotals!F$2:F$9)),AND(G3427&gt;0.885,F3427&gt;=50,D3427&lt;3)),1,0)</f>
        <v>0</v>
      </c>
      <c r="J3427" s="4">
        <f t="shared" si="214"/>
        <v>0</v>
      </c>
      <c r="K3427" s="5">
        <f t="shared" si="215"/>
        <v>0</v>
      </c>
    </row>
    <row r="3428" spans="1:11" x14ac:dyDescent="0.25">
      <c r="A3428" t="s">
        <v>91</v>
      </c>
      <c r="B3428" t="s">
        <v>45</v>
      </c>
      <c r="C3428">
        <v>1</v>
      </c>
      <c r="D3428">
        <v>5</v>
      </c>
      <c r="E3428">
        <v>36</v>
      </c>
      <c r="F3428">
        <v>60</v>
      </c>
      <c r="G3428" s="1">
        <f t="shared" si="212"/>
        <v>0.87804878048780488</v>
      </c>
      <c r="H3428" s="4">
        <f t="shared" si="213"/>
        <v>0</v>
      </c>
      <c r="I3428" s="5">
        <f>IF(OR(AND(F3428&gt;=50,G3428&gt;SUMIF(SeasonTotals!A$2:A$9,A3428,SeasonTotals!F$2:F$9)),AND(G3428&gt;0.885,F3428&gt;=50,D3428&lt;3)),1,0)</f>
        <v>0</v>
      </c>
      <c r="J3428" s="4">
        <f t="shared" si="214"/>
        <v>0</v>
      </c>
      <c r="K3428" s="5">
        <f t="shared" si="215"/>
        <v>0</v>
      </c>
    </row>
    <row r="3429" spans="1:11" x14ac:dyDescent="0.25">
      <c r="A3429" t="s">
        <v>91</v>
      </c>
      <c r="B3429" t="s">
        <v>45</v>
      </c>
      <c r="C3429">
        <v>1</v>
      </c>
      <c r="D3429">
        <v>0</v>
      </c>
      <c r="E3429">
        <v>3</v>
      </c>
      <c r="F3429">
        <v>5</v>
      </c>
      <c r="G3429" s="1">
        <f t="shared" si="212"/>
        <v>1</v>
      </c>
      <c r="H3429" s="4">
        <f t="shared" si="213"/>
        <v>0</v>
      </c>
      <c r="I3429" s="5">
        <f>IF(OR(AND(F3429&gt;=50,G3429&gt;SUMIF(SeasonTotals!A$2:A$9,A3429,SeasonTotals!F$2:F$9)),AND(G3429&gt;0.885,F3429&gt;=50,D3429&lt;3)),1,0)</f>
        <v>0</v>
      </c>
      <c r="J3429" s="4">
        <f t="shared" si="214"/>
        <v>0</v>
      </c>
      <c r="K3429" s="5">
        <f t="shared" si="215"/>
        <v>1</v>
      </c>
    </row>
    <row r="3430" spans="1:11" x14ac:dyDescent="0.25">
      <c r="A3430" t="s">
        <v>91</v>
      </c>
      <c r="B3430" t="s">
        <v>45</v>
      </c>
      <c r="C3430">
        <v>1</v>
      </c>
      <c r="D3430">
        <v>3</v>
      </c>
      <c r="E3430">
        <v>26</v>
      </c>
      <c r="F3430">
        <v>58</v>
      </c>
      <c r="G3430" s="1">
        <f t="shared" si="212"/>
        <v>0.89655172413793105</v>
      </c>
      <c r="H3430" s="4">
        <f t="shared" si="213"/>
        <v>0</v>
      </c>
      <c r="I3430" s="5">
        <f>IF(OR(AND(F3430&gt;=50,G3430&gt;SUMIF(SeasonTotals!A$2:A$9,A3430,SeasonTotals!F$2:F$9)),AND(G3430&gt;0.885,F3430&gt;=50,D3430&lt;3)),1,0)</f>
        <v>0</v>
      </c>
      <c r="J3430" s="4">
        <f t="shared" si="214"/>
        <v>0</v>
      </c>
      <c r="K3430" s="5">
        <f t="shared" si="215"/>
        <v>0</v>
      </c>
    </row>
    <row r="3431" spans="1:11" x14ac:dyDescent="0.25">
      <c r="A3431" t="s">
        <v>91</v>
      </c>
      <c r="B3431" t="s">
        <v>45</v>
      </c>
      <c r="C3431">
        <v>1</v>
      </c>
      <c r="D3431">
        <v>3</v>
      </c>
      <c r="E3431">
        <v>46</v>
      </c>
      <c r="F3431">
        <v>59</v>
      </c>
      <c r="G3431" s="1">
        <f t="shared" si="212"/>
        <v>0.93877551020408168</v>
      </c>
      <c r="H3431" s="4">
        <f t="shared" si="213"/>
        <v>1</v>
      </c>
      <c r="I3431" s="5">
        <f>IF(OR(AND(F3431&gt;=50,G3431&gt;SUMIF(SeasonTotals!A$2:A$9,A3431,SeasonTotals!F$2:F$9)),AND(G3431&gt;0.885,F3431&gt;=50,D3431&lt;3)),1,0)</f>
        <v>1</v>
      </c>
      <c r="J3431" s="4">
        <f t="shared" si="214"/>
        <v>0</v>
      </c>
      <c r="K3431" s="5">
        <f t="shared" si="215"/>
        <v>0</v>
      </c>
    </row>
    <row r="3432" spans="1:11" x14ac:dyDescent="0.25">
      <c r="A3432" t="s">
        <v>91</v>
      </c>
      <c r="B3432" t="s">
        <v>45</v>
      </c>
      <c r="C3432">
        <v>1</v>
      </c>
      <c r="D3432">
        <v>2</v>
      </c>
      <c r="E3432">
        <v>35</v>
      </c>
      <c r="F3432">
        <v>65</v>
      </c>
      <c r="G3432" s="1">
        <f t="shared" si="212"/>
        <v>0.94594594594594594</v>
      </c>
      <c r="H3432" s="4">
        <f t="shared" si="213"/>
        <v>1</v>
      </c>
      <c r="I3432" s="5">
        <f>IF(OR(AND(F3432&gt;=50,G3432&gt;SUMIF(SeasonTotals!A$2:A$9,A3432,SeasonTotals!F$2:F$9)),AND(G3432&gt;0.885,F3432&gt;=50,D3432&lt;3)),1,0)</f>
        <v>1</v>
      </c>
      <c r="J3432" s="4">
        <f t="shared" si="214"/>
        <v>0</v>
      </c>
      <c r="K3432" s="5">
        <f t="shared" si="215"/>
        <v>0</v>
      </c>
    </row>
    <row r="3433" spans="1:11" x14ac:dyDescent="0.25">
      <c r="A3433" t="s">
        <v>91</v>
      </c>
      <c r="B3433" t="s">
        <v>45</v>
      </c>
      <c r="C3433">
        <v>1</v>
      </c>
      <c r="D3433">
        <v>6</v>
      </c>
      <c r="E3433">
        <v>24</v>
      </c>
      <c r="F3433">
        <v>60</v>
      </c>
      <c r="G3433" s="1">
        <f t="shared" si="212"/>
        <v>0.8</v>
      </c>
      <c r="H3433" s="4">
        <f t="shared" si="213"/>
        <v>0</v>
      </c>
      <c r="I3433" s="5">
        <f>IF(OR(AND(F3433&gt;=50,G3433&gt;SUMIF(SeasonTotals!A$2:A$9,A3433,SeasonTotals!F$2:F$9)),AND(G3433&gt;0.885,F3433&gt;=50,D3433&lt;3)),1,0)</f>
        <v>0</v>
      </c>
      <c r="J3433" s="4">
        <f t="shared" si="214"/>
        <v>1</v>
      </c>
      <c r="K3433" s="5">
        <f t="shared" si="215"/>
        <v>0</v>
      </c>
    </row>
    <row r="3434" spans="1:11" x14ac:dyDescent="0.25">
      <c r="A3434" t="s">
        <v>91</v>
      </c>
      <c r="B3434" t="s">
        <v>45</v>
      </c>
      <c r="C3434">
        <v>1</v>
      </c>
      <c r="D3434">
        <v>4</v>
      </c>
      <c r="E3434">
        <v>29</v>
      </c>
      <c r="F3434">
        <v>65</v>
      </c>
      <c r="G3434" s="1">
        <f t="shared" si="212"/>
        <v>0.87878787878787878</v>
      </c>
      <c r="H3434" s="4">
        <f t="shared" si="213"/>
        <v>0</v>
      </c>
      <c r="I3434" s="5">
        <f>IF(OR(AND(F3434&gt;=50,G3434&gt;SUMIF(SeasonTotals!A$2:A$9,A3434,SeasonTotals!F$2:F$9)),AND(G3434&gt;0.885,F3434&gt;=50,D3434&lt;3)),1,0)</f>
        <v>0</v>
      </c>
      <c r="J3434" s="4">
        <f t="shared" si="214"/>
        <v>0</v>
      </c>
      <c r="K3434" s="5">
        <f t="shared" si="215"/>
        <v>0</v>
      </c>
    </row>
    <row r="3435" spans="1:11" x14ac:dyDescent="0.25">
      <c r="A3435" t="s">
        <v>91</v>
      </c>
      <c r="B3435" t="s">
        <v>45</v>
      </c>
      <c r="C3435">
        <v>1</v>
      </c>
      <c r="D3435">
        <v>3</v>
      </c>
      <c r="E3435">
        <v>35</v>
      </c>
      <c r="F3435">
        <v>60</v>
      </c>
      <c r="G3435" s="1">
        <f t="shared" si="212"/>
        <v>0.92105263157894735</v>
      </c>
      <c r="H3435" s="4">
        <f t="shared" si="213"/>
        <v>1</v>
      </c>
      <c r="I3435" s="5">
        <f>IF(OR(AND(F3435&gt;=50,G3435&gt;SUMIF(SeasonTotals!A$2:A$9,A3435,SeasonTotals!F$2:F$9)),AND(G3435&gt;0.885,F3435&gt;=50,D3435&lt;3)),1,0)</f>
        <v>1</v>
      </c>
      <c r="J3435" s="4">
        <f t="shared" si="214"/>
        <v>0</v>
      </c>
      <c r="K3435" s="5">
        <f t="shared" si="215"/>
        <v>0</v>
      </c>
    </row>
    <row r="3436" spans="1:11" x14ac:dyDescent="0.25">
      <c r="A3436" t="s">
        <v>91</v>
      </c>
      <c r="B3436" t="s">
        <v>45</v>
      </c>
      <c r="C3436">
        <v>1</v>
      </c>
      <c r="D3436">
        <v>3</v>
      </c>
      <c r="E3436">
        <v>25</v>
      </c>
      <c r="F3436">
        <v>60</v>
      </c>
      <c r="G3436" s="1">
        <f t="shared" si="212"/>
        <v>0.8928571428571429</v>
      </c>
      <c r="H3436" s="4">
        <f t="shared" si="213"/>
        <v>0</v>
      </c>
      <c r="I3436" s="5">
        <f>IF(OR(AND(F3436&gt;=50,G3436&gt;SUMIF(SeasonTotals!A$2:A$9,A3436,SeasonTotals!F$2:F$9)),AND(G3436&gt;0.885,F3436&gt;=50,D3436&lt;3)),1,0)</f>
        <v>0</v>
      </c>
      <c r="J3436" s="4">
        <f t="shared" si="214"/>
        <v>0</v>
      </c>
      <c r="K3436" s="5">
        <f t="shared" si="215"/>
        <v>0</v>
      </c>
    </row>
    <row r="3437" spans="1:11" x14ac:dyDescent="0.25">
      <c r="A3437" t="s">
        <v>91</v>
      </c>
      <c r="B3437" t="s">
        <v>45</v>
      </c>
      <c r="C3437">
        <v>1</v>
      </c>
      <c r="D3437">
        <v>0</v>
      </c>
      <c r="E3437">
        <v>42</v>
      </c>
      <c r="F3437">
        <v>60</v>
      </c>
      <c r="G3437" s="1">
        <f t="shared" si="212"/>
        <v>1</v>
      </c>
      <c r="H3437" s="4">
        <f t="shared" si="213"/>
        <v>1</v>
      </c>
      <c r="I3437" s="5">
        <f>IF(OR(AND(F3437&gt;=50,G3437&gt;SUMIF(SeasonTotals!A$2:A$9,A3437,SeasonTotals!F$2:F$9)),AND(G3437&gt;0.885,F3437&gt;=50,D3437&lt;3)),1,0)</f>
        <v>1</v>
      </c>
      <c r="J3437" s="4">
        <f t="shared" si="214"/>
        <v>0</v>
      </c>
      <c r="K3437" s="5">
        <f t="shared" si="215"/>
        <v>0</v>
      </c>
    </row>
    <row r="3438" spans="1:11" x14ac:dyDescent="0.25">
      <c r="A3438" t="s">
        <v>91</v>
      </c>
      <c r="B3438" t="s">
        <v>45</v>
      </c>
      <c r="C3438">
        <v>1</v>
      </c>
      <c r="D3438">
        <v>4</v>
      </c>
      <c r="E3438">
        <v>38</v>
      </c>
      <c r="F3438">
        <v>60</v>
      </c>
      <c r="G3438" s="1">
        <f t="shared" si="212"/>
        <v>0.90476190476190477</v>
      </c>
      <c r="H3438" s="4">
        <f t="shared" si="213"/>
        <v>0</v>
      </c>
      <c r="I3438" s="5">
        <f>IF(OR(AND(F3438&gt;=50,G3438&gt;SUMIF(SeasonTotals!A$2:A$9,A3438,SeasonTotals!F$2:F$9)),AND(G3438&gt;0.885,F3438&gt;=50,D3438&lt;3)),1,0)</f>
        <v>0</v>
      </c>
      <c r="J3438" s="4">
        <f t="shared" si="214"/>
        <v>0</v>
      </c>
      <c r="K3438" s="5">
        <f t="shared" si="215"/>
        <v>0</v>
      </c>
    </row>
    <row r="3439" spans="1:11" x14ac:dyDescent="0.25">
      <c r="A3439" t="s">
        <v>91</v>
      </c>
      <c r="B3439" t="s">
        <v>45</v>
      </c>
      <c r="C3439">
        <v>1</v>
      </c>
      <c r="D3439">
        <v>6</v>
      </c>
      <c r="E3439">
        <v>31</v>
      </c>
      <c r="F3439">
        <v>60</v>
      </c>
      <c r="G3439" s="1">
        <f t="shared" si="212"/>
        <v>0.83783783783783783</v>
      </c>
      <c r="H3439" s="4">
        <f t="shared" si="213"/>
        <v>0</v>
      </c>
      <c r="I3439" s="5">
        <f>IF(OR(AND(F3439&gt;=50,G3439&gt;SUMIF(SeasonTotals!A$2:A$9,A3439,SeasonTotals!F$2:F$9)),AND(G3439&gt;0.885,F3439&gt;=50,D3439&lt;3)),1,0)</f>
        <v>0</v>
      </c>
      <c r="J3439" s="4">
        <f t="shared" si="214"/>
        <v>1</v>
      </c>
      <c r="K3439" s="5">
        <f t="shared" si="215"/>
        <v>0</v>
      </c>
    </row>
    <row r="3440" spans="1:11" x14ac:dyDescent="0.25">
      <c r="A3440" t="s">
        <v>91</v>
      </c>
      <c r="B3440" t="s">
        <v>46</v>
      </c>
      <c r="C3440">
        <v>1</v>
      </c>
      <c r="D3440">
        <v>5</v>
      </c>
      <c r="E3440">
        <v>28</v>
      </c>
      <c r="F3440">
        <v>59</v>
      </c>
      <c r="G3440" s="1">
        <f t="shared" si="212"/>
        <v>0.84848484848484851</v>
      </c>
      <c r="H3440" s="4">
        <f t="shared" si="213"/>
        <v>0</v>
      </c>
      <c r="I3440" s="5">
        <f>IF(OR(AND(F3440&gt;=50,G3440&gt;SUMIF(SeasonTotals!A$2:A$9,A3440,SeasonTotals!F$2:F$9)),AND(G3440&gt;0.885,F3440&gt;=50,D3440&lt;3)),1,0)</f>
        <v>0</v>
      </c>
      <c r="J3440" s="4">
        <f t="shared" si="214"/>
        <v>1</v>
      </c>
      <c r="K3440" s="5">
        <f t="shared" si="215"/>
        <v>0</v>
      </c>
    </row>
    <row r="3441" spans="1:11" x14ac:dyDescent="0.25">
      <c r="A3441" t="s">
        <v>91</v>
      </c>
      <c r="B3441" t="s">
        <v>46</v>
      </c>
      <c r="C3441">
        <v>1</v>
      </c>
      <c r="D3441">
        <v>6</v>
      </c>
      <c r="E3441">
        <v>20</v>
      </c>
      <c r="F3441">
        <v>40</v>
      </c>
      <c r="G3441" s="1">
        <f t="shared" si="212"/>
        <v>0.76923076923076927</v>
      </c>
      <c r="H3441" s="4">
        <f t="shared" si="213"/>
        <v>0</v>
      </c>
      <c r="I3441" s="5">
        <f>IF(OR(AND(F3441&gt;=50,G3441&gt;SUMIF(SeasonTotals!A$2:A$9,A3441,SeasonTotals!F$2:F$9)),AND(G3441&gt;0.885,F3441&gt;=50,D3441&lt;3)),1,0)</f>
        <v>0</v>
      </c>
      <c r="J3441" s="4">
        <f t="shared" si="214"/>
        <v>1</v>
      </c>
      <c r="K3441" s="5">
        <f t="shared" si="215"/>
        <v>1</v>
      </c>
    </row>
    <row r="3442" spans="1:11" x14ac:dyDescent="0.25">
      <c r="A3442" t="s">
        <v>91</v>
      </c>
      <c r="B3442" t="s">
        <v>46</v>
      </c>
      <c r="C3442">
        <v>1</v>
      </c>
      <c r="D3442">
        <v>4</v>
      </c>
      <c r="E3442">
        <v>28</v>
      </c>
      <c r="F3442">
        <v>61</v>
      </c>
      <c r="G3442" s="1">
        <f t="shared" si="212"/>
        <v>0.875</v>
      </c>
      <c r="H3442" s="4">
        <f t="shared" si="213"/>
        <v>0</v>
      </c>
      <c r="I3442" s="5">
        <f>IF(OR(AND(F3442&gt;=50,G3442&gt;SUMIF(SeasonTotals!A$2:A$9,A3442,SeasonTotals!F$2:F$9)),AND(G3442&gt;0.885,F3442&gt;=50,D3442&lt;3)),1,0)</f>
        <v>0</v>
      </c>
      <c r="J3442" s="4">
        <f t="shared" si="214"/>
        <v>0</v>
      </c>
      <c r="K3442" s="5">
        <f t="shared" si="215"/>
        <v>0</v>
      </c>
    </row>
    <row r="3443" spans="1:11" x14ac:dyDescent="0.25">
      <c r="A3443" t="s">
        <v>91</v>
      </c>
      <c r="B3443" t="s">
        <v>46</v>
      </c>
      <c r="C3443">
        <v>1</v>
      </c>
      <c r="D3443">
        <v>2</v>
      </c>
      <c r="E3443">
        <v>35</v>
      </c>
      <c r="F3443">
        <v>60</v>
      </c>
      <c r="G3443" s="1">
        <f t="shared" si="212"/>
        <v>0.94594594594594594</v>
      </c>
      <c r="H3443" s="4">
        <f t="shared" si="213"/>
        <v>1</v>
      </c>
      <c r="I3443" s="5">
        <f>IF(OR(AND(F3443&gt;=50,G3443&gt;SUMIF(SeasonTotals!A$2:A$9,A3443,SeasonTotals!F$2:F$9)),AND(G3443&gt;0.885,F3443&gt;=50,D3443&lt;3)),1,0)</f>
        <v>1</v>
      </c>
      <c r="J3443" s="4">
        <f t="shared" si="214"/>
        <v>0</v>
      </c>
      <c r="K3443" s="5">
        <f t="shared" si="215"/>
        <v>0</v>
      </c>
    </row>
    <row r="3444" spans="1:11" x14ac:dyDescent="0.25">
      <c r="A3444" t="s">
        <v>91</v>
      </c>
      <c r="B3444" t="s">
        <v>46</v>
      </c>
      <c r="C3444">
        <v>1</v>
      </c>
      <c r="D3444">
        <v>2</v>
      </c>
      <c r="E3444">
        <v>27</v>
      </c>
      <c r="F3444">
        <v>60</v>
      </c>
      <c r="G3444" s="1">
        <f t="shared" si="212"/>
        <v>0.93103448275862066</v>
      </c>
      <c r="H3444" s="4">
        <f t="shared" si="213"/>
        <v>1</v>
      </c>
      <c r="I3444" s="5">
        <f>IF(OR(AND(F3444&gt;=50,G3444&gt;SUMIF(SeasonTotals!A$2:A$9,A3444,SeasonTotals!F$2:F$9)),AND(G3444&gt;0.885,F3444&gt;=50,D3444&lt;3)),1,0)</f>
        <v>1</v>
      </c>
      <c r="J3444" s="4">
        <f t="shared" si="214"/>
        <v>0</v>
      </c>
      <c r="K3444" s="5">
        <f t="shared" si="215"/>
        <v>0</v>
      </c>
    </row>
    <row r="3445" spans="1:11" x14ac:dyDescent="0.25">
      <c r="A3445" t="s">
        <v>91</v>
      </c>
      <c r="B3445" t="s">
        <v>46</v>
      </c>
      <c r="C3445">
        <v>1</v>
      </c>
      <c r="D3445">
        <v>4</v>
      </c>
      <c r="E3445">
        <v>28</v>
      </c>
      <c r="F3445">
        <v>59</v>
      </c>
      <c r="G3445" s="1">
        <f t="shared" si="212"/>
        <v>0.875</v>
      </c>
      <c r="H3445" s="4">
        <f t="shared" si="213"/>
        <v>0</v>
      </c>
      <c r="I3445" s="5">
        <f>IF(OR(AND(F3445&gt;=50,G3445&gt;SUMIF(SeasonTotals!A$2:A$9,A3445,SeasonTotals!F$2:F$9)),AND(G3445&gt;0.885,F3445&gt;=50,D3445&lt;3)),1,0)</f>
        <v>0</v>
      </c>
      <c r="J3445" s="4">
        <f t="shared" si="214"/>
        <v>0</v>
      </c>
      <c r="K3445" s="5">
        <f t="shared" si="215"/>
        <v>0</v>
      </c>
    </row>
    <row r="3446" spans="1:11" x14ac:dyDescent="0.25">
      <c r="A3446" t="s">
        <v>91</v>
      </c>
      <c r="B3446" t="s">
        <v>46</v>
      </c>
      <c r="C3446">
        <v>1</v>
      </c>
      <c r="D3446">
        <v>3</v>
      </c>
      <c r="E3446">
        <v>32</v>
      </c>
      <c r="F3446">
        <v>59</v>
      </c>
      <c r="G3446" s="1">
        <f t="shared" si="212"/>
        <v>0.91428571428571426</v>
      </c>
      <c r="H3446" s="4">
        <f t="shared" si="213"/>
        <v>1</v>
      </c>
      <c r="I3446" s="5">
        <f>IF(OR(AND(F3446&gt;=50,G3446&gt;SUMIF(SeasonTotals!A$2:A$9,A3446,SeasonTotals!F$2:F$9)),AND(G3446&gt;0.885,F3446&gt;=50,D3446&lt;3)),1,0)</f>
        <v>1</v>
      </c>
      <c r="J3446" s="4">
        <f t="shared" si="214"/>
        <v>0</v>
      </c>
      <c r="K3446" s="5">
        <f t="shared" si="215"/>
        <v>0</v>
      </c>
    </row>
    <row r="3447" spans="1:11" x14ac:dyDescent="0.25">
      <c r="A3447" t="s">
        <v>91</v>
      </c>
      <c r="B3447" t="s">
        <v>46</v>
      </c>
      <c r="C3447">
        <v>1</v>
      </c>
      <c r="D3447">
        <v>4</v>
      </c>
      <c r="E3447">
        <v>22</v>
      </c>
      <c r="F3447">
        <v>62</v>
      </c>
      <c r="G3447" s="1">
        <f t="shared" si="212"/>
        <v>0.84615384615384615</v>
      </c>
      <c r="H3447" s="4">
        <f t="shared" si="213"/>
        <v>0</v>
      </c>
      <c r="I3447" s="5">
        <f>IF(OR(AND(F3447&gt;=50,G3447&gt;SUMIF(SeasonTotals!A$2:A$9,A3447,SeasonTotals!F$2:F$9)),AND(G3447&gt;0.885,F3447&gt;=50,D3447&lt;3)),1,0)</f>
        <v>0</v>
      </c>
      <c r="J3447" s="4">
        <f t="shared" si="214"/>
        <v>1</v>
      </c>
      <c r="K3447" s="5">
        <f t="shared" si="215"/>
        <v>0</v>
      </c>
    </row>
    <row r="3448" spans="1:11" x14ac:dyDescent="0.25">
      <c r="A3448" t="s">
        <v>91</v>
      </c>
      <c r="B3448" t="s">
        <v>46</v>
      </c>
      <c r="C3448">
        <v>1</v>
      </c>
      <c r="D3448">
        <v>4</v>
      </c>
      <c r="E3448">
        <v>28</v>
      </c>
      <c r="F3448">
        <v>58</v>
      </c>
      <c r="G3448" s="1">
        <f t="shared" si="212"/>
        <v>0.875</v>
      </c>
      <c r="H3448" s="4">
        <f t="shared" si="213"/>
        <v>0</v>
      </c>
      <c r="I3448" s="5">
        <f>IF(OR(AND(F3448&gt;=50,G3448&gt;SUMIF(SeasonTotals!A$2:A$9,A3448,SeasonTotals!F$2:F$9)),AND(G3448&gt;0.885,F3448&gt;=50,D3448&lt;3)),1,0)</f>
        <v>0</v>
      </c>
      <c r="J3448" s="4">
        <f t="shared" si="214"/>
        <v>0</v>
      </c>
      <c r="K3448" s="5">
        <f t="shared" si="215"/>
        <v>0</v>
      </c>
    </row>
    <row r="3449" spans="1:11" x14ac:dyDescent="0.25">
      <c r="A3449" t="s">
        <v>91</v>
      </c>
      <c r="B3449" t="s">
        <v>46</v>
      </c>
      <c r="C3449">
        <v>1</v>
      </c>
      <c r="D3449">
        <v>1</v>
      </c>
      <c r="E3449">
        <v>28</v>
      </c>
      <c r="F3449">
        <v>59</v>
      </c>
      <c r="G3449" s="1">
        <f t="shared" si="212"/>
        <v>0.96551724137931039</v>
      </c>
      <c r="H3449" s="4">
        <f t="shared" si="213"/>
        <v>1</v>
      </c>
      <c r="I3449" s="5">
        <f>IF(OR(AND(F3449&gt;=50,G3449&gt;SUMIF(SeasonTotals!A$2:A$9,A3449,SeasonTotals!F$2:F$9)),AND(G3449&gt;0.885,F3449&gt;=50,D3449&lt;3)),1,0)</f>
        <v>1</v>
      </c>
      <c r="J3449" s="4">
        <f t="shared" si="214"/>
        <v>0</v>
      </c>
      <c r="K3449" s="5">
        <f t="shared" si="215"/>
        <v>0</v>
      </c>
    </row>
    <row r="3450" spans="1:11" x14ac:dyDescent="0.25">
      <c r="A3450" t="s">
        <v>91</v>
      </c>
      <c r="B3450" t="s">
        <v>46</v>
      </c>
      <c r="C3450">
        <v>1</v>
      </c>
      <c r="D3450">
        <v>3</v>
      </c>
      <c r="E3450">
        <v>30</v>
      </c>
      <c r="F3450">
        <v>60</v>
      </c>
      <c r="G3450" s="1">
        <f t="shared" si="212"/>
        <v>0.90909090909090906</v>
      </c>
      <c r="H3450" s="4">
        <f t="shared" si="213"/>
        <v>0</v>
      </c>
      <c r="I3450" s="5">
        <f>IF(OR(AND(F3450&gt;=50,G3450&gt;SUMIF(SeasonTotals!A$2:A$9,A3450,SeasonTotals!F$2:F$9)),AND(G3450&gt;0.885,F3450&gt;=50,D3450&lt;3)),1,0)</f>
        <v>1</v>
      </c>
      <c r="J3450" s="4">
        <f t="shared" si="214"/>
        <v>0</v>
      </c>
      <c r="K3450" s="5">
        <f t="shared" si="215"/>
        <v>0</v>
      </c>
    </row>
    <row r="3451" spans="1:11" x14ac:dyDescent="0.25">
      <c r="A3451" t="s">
        <v>91</v>
      </c>
      <c r="B3451" t="s">
        <v>46</v>
      </c>
      <c r="C3451">
        <v>1</v>
      </c>
      <c r="D3451">
        <v>4</v>
      </c>
      <c r="E3451">
        <v>25</v>
      </c>
      <c r="F3451">
        <v>58</v>
      </c>
      <c r="G3451" s="1">
        <f t="shared" si="212"/>
        <v>0.86206896551724133</v>
      </c>
      <c r="H3451" s="4">
        <f t="shared" si="213"/>
        <v>0</v>
      </c>
      <c r="I3451" s="5">
        <f>IF(OR(AND(F3451&gt;=50,G3451&gt;SUMIF(SeasonTotals!A$2:A$9,A3451,SeasonTotals!F$2:F$9)),AND(G3451&gt;0.885,F3451&gt;=50,D3451&lt;3)),1,0)</f>
        <v>0</v>
      </c>
      <c r="J3451" s="4">
        <f t="shared" si="214"/>
        <v>0</v>
      </c>
      <c r="K3451" s="5">
        <f t="shared" si="215"/>
        <v>0</v>
      </c>
    </row>
    <row r="3452" spans="1:11" x14ac:dyDescent="0.25">
      <c r="A3452" t="s">
        <v>91</v>
      </c>
      <c r="B3452" t="s">
        <v>46</v>
      </c>
      <c r="C3452">
        <v>1</v>
      </c>
      <c r="D3452">
        <v>2</v>
      </c>
      <c r="E3452">
        <v>23</v>
      </c>
      <c r="F3452">
        <v>60</v>
      </c>
      <c r="G3452" s="1">
        <f t="shared" si="212"/>
        <v>0.92</v>
      </c>
      <c r="H3452" s="4">
        <f t="shared" si="213"/>
        <v>1</v>
      </c>
      <c r="I3452" s="5">
        <f>IF(OR(AND(F3452&gt;=50,G3452&gt;SUMIF(SeasonTotals!A$2:A$9,A3452,SeasonTotals!F$2:F$9)),AND(G3452&gt;0.885,F3452&gt;=50,D3452&lt;3)),1,0)</f>
        <v>1</v>
      </c>
      <c r="J3452" s="4">
        <f t="shared" si="214"/>
        <v>0</v>
      </c>
      <c r="K3452" s="5">
        <f t="shared" si="215"/>
        <v>0</v>
      </c>
    </row>
    <row r="3453" spans="1:11" x14ac:dyDescent="0.25">
      <c r="A3453" t="s">
        <v>91</v>
      </c>
      <c r="B3453" t="s">
        <v>46</v>
      </c>
      <c r="C3453">
        <v>1</v>
      </c>
      <c r="D3453">
        <v>5</v>
      </c>
      <c r="E3453">
        <v>34</v>
      </c>
      <c r="F3453">
        <v>58</v>
      </c>
      <c r="G3453" s="1">
        <f t="shared" si="212"/>
        <v>0.87179487179487181</v>
      </c>
      <c r="H3453" s="4">
        <f t="shared" si="213"/>
        <v>0</v>
      </c>
      <c r="I3453" s="5">
        <f>IF(OR(AND(F3453&gt;=50,G3453&gt;SUMIF(SeasonTotals!A$2:A$9,A3453,SeasonTotals!F$2:F$9)),AND(G3453&gt;0.885,F3453&gt;=50,D3453&lt;3)),1,0)</f>
        <v>0</v>
      </c>
      <c r="J3453" s="4">
        <f t="shared" si="214"/>
        <v>0</v>
      </c>
      <c r="K3453" s="5">
        <f t="shared" si="215"/>
        <v>0</v>
      </c>
    </row>
    <row r="3454" spans="1:11" x14ac:dyDescent="0.25">
      <c r="A3454" t="s">
        <v>91</v>
      </c>
      <c r="B3454" t="s">
        <v>46</v>
      </c>
      <c r="C3454">
        <v>1</v>
      </c>
      <c r="D3454">
        <v>4</v>
      </c>
      <c r="E3454">
        <v>43</v>
      </c>
      <c r="F3454">
        <v>60</v>
      </c>
      <c r="G3454" s="1">
        <f t="shared" si="212"/>
        <v>0.91489361702127658</v>
      </c>
      <c r="H3454" s="4">
        <f t="shared" si="213"/>
        <v>1</v>
      </c>
      <c r="I3454" s="5">
        <f>IF(OR(AND(F3454&gt;=50,G3454&gt;SUMIF(SeasonTotals!A$2:A$9,A3454,SeasonTotals!F$2:F$9)),AND(G3454&gt;0.885,F3454&gt;=50,D3454&lt;3)),1,0)</f>
        <v>1</v>
      </c>
      <c r="J3454" s="4">
        <f t="shared" si="214"/>
        <v>0</v>
      </c>
      <c r="K3454" s="5">
        <f t="shared" si="215"/>
        <v>0</v>
      </c>
    </row>
    <row r="3455" spans="1:11" x14ac:dyDescent="0.25">
      <c r="A3455" t="s">
        <v>91</v>
      </c>
      <c r="B3455" t="s">
        <v>46</v>
      </c>
      <c r="C3455">
        <v>1</v>
      </c>
      <c r="D3455">
        <v>3</v>
      </c>
      <c r="E3455">
        <v>5</v>
      </c>
      <c r="F3455">
        <v>20</v>
      </c>
      <c r="G3455" s="1">
        <f t="shared" si="212"/>
        <v>0.625</v>
      </c>
      <c r="H3455" s="4">
        <f t="shared" si="213"/>
        <v>0</v>
      </c>
      <c r="I3455" s="5">
        <f>IF(OR(AND(F3455&gt;=50,G3455&gt;SUMIF(SeasonTotals!A$2:A$9,A3455,SeasonTotals!F$2:F$9)),AND(G3455&gt;0.885,F3455&gt;=50,D3455&lt;3)),1,0)</f>
        <v>0</v>
      </c>
      <c r="J3455" s="4">
        <f t="shared" si="214"/>
        <v>1</v>
      </c>
      <c r="K3455" s="5">
        <f t="shared" si="215"/>
        <v>1</v>
      </c>
    </row>
    <row r="3456" spans="1:11" x14ac:dyDescent="0.25">
      <c r="A3456" t="s">
        <v>91</v>
      </c>
      <c r="B3456" t="s">
        <v>46</v>
      </c>
      <c r="C3456">
        <v>1</v>
      </c>
      <c r="D3456">
        <v>3</v>
      </c>
      <c r="E3456">
        <v>20</v>
      </c>
      <c r="F3456">
        <v>58</v>
      </c>
      <c r="G3456" s="1">
        <f t="shared" si="212"/>
        <v>0.86956521739130432</v>
      </c>
      <c r="H3456" s="4">
        <f t="shared" si="213"/>
        <v>0</v>
      </c>
      <c r="I3456" s="5">
        <f>IF(OR(AND(F3456&gt;=50,G3456&gt;SUMIF(SeasonTotals!A$2:A$9,A3456,SeasonTotals!F$2:F$9)),AND(G3456&gt;0.885,F3456&gt;=50,D3456&lt;3)),1,0)</f>
        <v>0</v>
      </c>
      <c r="J3456" s="4">
        <f t="shared" si="214"/>
        <v>0</v>
      </c>
      <c r="K3456" s="5">
        <f t="shared" si="215"/>
        <v>0</v>
      </c>
    </row>
    <row r="3457" spans="1:11" x14ac:dyDescent="0.25">
      <c r="A3457" t="s">
        <v>91</v>
      </c>
      <c r="B3457" t="s">
        <v>46</v>
      </c>
      <c r="C3457">
        <v>1</v>
      </c>
      <c r="D3457">
        <v>6</v>
      </c>
      <c r="E3457">
        <v>39</v>
      </c>
      <c r="F3457">
        <v>65</v>
      </c>
      <c r="G3457" s="1">
        <f t="shared" si="212"/>
        <v>0.8666666666666667</v>
      </c>
      <c r="H3457" s="4">
        <f t="shared" si="213"/>
        <v>0</v>
      </c>
      <c r="I3457" s="5">
        <f>IF(OR(AND(F3457&gt;=50,G3457&gt;SUMIF(SeasonTotals!A$2:A$9,A3457,SeasonTotals!F$2:F$9)),AND(G3457&gt;0.885,F3457&gt;=50,D3457&lt;3)),1,0)</f>
        <v>0</v>
      </c>
      <c r="J3457" s="4">
        <f t="shared" si="214"/>
        <v>0</v>
      </c>
      <c r="K3457" s="5">
        <f t="shared" si="215"/>
        <v>0</v>
      </c>
    </row>
    <row r="3458" spans="1:11" x14ac:dyDescent="0.25">
      <c r="A3458" t="s">
        <v>91</v>
      </c>
      <c r="B3458" t="s">
        <v>46</v>
      </c>
      <c r="C3458">
        <v>1</v>
      </c>
      <c r="D3458">
        <v>3</v>
      </c>
      <c r="E3458">
        <v>29</v>
      </c>
      <c r="F3458">
        <v>64</v>
      </c>
      <c r="G3458" s="1">
        <f t="shared" ref="G3458:G3521" si="216">E3458/MAX(1,SUM(D3458:E3458))</f>
        <v>0.90625</v>
      </c>
      <c r="H3458" s="4">
        <f t="shared" ref="H3458:H3521" si="217">IF(AND(F3458&gt;=50,OR(G3458&gt;0.913,AND(G3458&gt;0.885,D3458&lt;3))),1,0)</f>
        <v>0</v>
      </c>
      <c r="I3458" s="5">
        <f>IF(OR(AND(F3458&gt;=50,G3458&gt;SUMIF(SeasonTotals!A$2:A$9,A3458,SeasonTotals!F$2:F$9)),AND(G3458&gt;0.885,F3458&gt;=50,D3458&lt;3)),1,0)</f>
        <v>0</v>
      </c>
      <c r="J3458" s="4">
        <f t="shared" ref="J3458:J3521" si="218">IF(G3458&lt;0.85,1,0)</f>
        <v>0</v>
      </c>
      <c r="K3458" s="5">
        <f t="shared" ref="K3458:K3521" si="219">IF(F3458&lt;55,1,0)</f>
        <v>0</v>
      </c>
    </row>
    <row r="3459" spans="1:11" x14ac:dyDescent="0.25">
      <c r="A3459" t="s">
        <v>91</v>
      </c>
      <c r="B3459" t="s">
        <v>46</v>
      </c>
      <c r="C3459">
        <v>1</v>
      </c>
      <c r="D3459">
        <v>6</v>
      </c>
      <c r="E3459">
        <v>25</v>
      </c>
      <c r="F3459">
        <v>60</v>
      </c>
      <c r="G3459" s="1">
        <f t="shared" si="216"/>
        <v>0.80645161290322576</v>
      </c>
      <c r="H3459" s="4">
        <f t="shared" si="217"/>
        <v>0</v>
      </c>
      <c r="I3459" s="5">
        <f>IF(OR(AND(F3459&gt;=50,G3459&gt;SUMIF(SeasonTotals!A$2:A$9,A3459,SeasonTotals!F$2:F$9)),AND(G3459&gt;0.885,F3459&gt;=50,D3459&lt;3)),1,0)</f>
        <v>0</v>
      </c>
      <c r="J3459" s="4">
        <f t="shared" si="218"/>
        <v>1</v>
      </c>
      <c r="K3459" s="5">
        <f t="shared" si="219"/>
        <v>0</v>
      </c>
    </row>
    <row r="3460" spans="1:11" x14ac:dyDescent="0.25">
      <c r="A3460" t="s">
        <v>91</v>
      </c>
      <c r="B3460" t="s">
        <v>46</v>
      </c>
      <c r="C3460">
        <v>1</v>
      </c>
      <c r="D3460">
        <v>3</v>
      </c>
      <c r="E3460">
        <v>26</v>
      </c>
      <c r="F3460">
        <v>65</v>
      </c>
      <c r="G3460" s="1">
        <f t="shared" si="216"/>
        <v>0.89655172413793105</v>
      </c>
      <c r="H3460" s="4">
        <f t="shared" si="217"/>
        <v>0</v>
      </c>
      <c r="I3460" s="5">
        <f>IF(OR(AND(F3460&gt;=50,G3460&gt;SUMIF(SeasonTotals!A$2:A$9,A3460,SeasonTotals!F$2:F$9)),AND(G3460&gt;0.885,F3460&gt;=50,D3460&lt;3)),1,0)</f>
        <v>0</v>
      </c>
      <c r="J3460" s="4">
        <f t="shared" si="218"/>
        <v>0</v>
      </c>
      <c r="K3460" s="5">
        <f t="shared" si="219"/>
        <v>0</v>
      </c>
    </row>
    <row r="3461" spans="1:11" x14ac:dyDescent="0.25">
      <c r="A3461" t="s">
        <v>91</v>
      </c>
      <c r="B3461" t="s">
        <v>46</v>
      </c>
      <c r="C3461">
        <v>1</v>
      </c>
      <c r="D3461">
        <v>3</v>
      </c>
      <c r="E3461">
        <v>18</v>
      </c>
      <c r="F3461">
        <v>60</v>
      </c>
      <c r="G3461" s="1">
        <f t="shared" si="216"/>
        <v>0.8571428571428571</v>
      </c>
      <c r="H3461" s="4">
        <f t="shared" si="217"/>
        <v>0</v>
      </c>
      <c r="I3461" s="5">
        <f>IF(OR(AND(F3461&gt;=50,G3461&gt;SUMIF(SeasonTotals!A$2:A$9,A3461,SeasonTotals!F$2:F$9)),AND(G3461&gt;0.885,F3461&gt;=50,D3461&lt;3)),1,0)</f>
        <v>0</v>
      </c>
      <c r="J3461" s="4">
        <f t="shared" si="218"/>
        <v>0</v>
      </c>
      <c r="K3461" s="5">
        <f t="shared" si="219"/>
        <v>0</v>
      </c>
    </row>
    <row r="3462" spans="1:11" x14ac:dyDescent="0.25">
      <c r="A3462" t="s">
        <v>91</v>
      </c>
      <c r="B3462" t="s">
        <v>46</v>
      </c>
      <c r="C3462">
        <v>1</v>
      </c>
      <c r="D3462">
        <v>2</v>
      </c>
      <c r="E3462">
        <v>30</v>
      </c>
      <c r="F3462">
        <v>64</v>
      </c>
      <c r="G3462" s="1">
        <f t="shared" si="216"/>
        <v>0.9375</v>
      </c>
      <c r="H3462" s="4">
        <f t="shared" si="217"/>
        <v>1</v>
      </c>
      <c r="I3462" s="5">
        <f>IF(OR(AND(F3462&gt;=50,G3462&gt;SUMIF(SeasonTotals!A$2:A$9,A3462,SeasonTotals!F$2:F$9)),AND(G3462&gt;0.885,F3462&gt;=50,D3462&lt;3)),1,0)</f>
        <v>1</v>
      </c>
      <c r="J3462" s="4">
        <f t="shared" si="218"/>
        <v>0</v>
      </c>
      <c r="K3462" s="5">
        <f t="shared" si="219"/>
        <v>0</v>
      </c>
    </row>
    <row r="3463" spans="1:11" x14ac:dyDescent="0.25">
      <c r="A3463" t="s">
        <v>91</v>
      </c>
      <c r="B3463" t="s">
        <v>46</v>
      </c>
      <c r="C3463">
        <v>1</v>
      </c>
      <c r="D3463">
        <v>1</v>
      </c>
      <c r="E3463">
        <v>35</v>
      </c>
      <c r="F3463">
        <v>60</v>
      </c>
      <c r="G3463" s="1">
        <f t="shared" si="216"/>
        <v>0.97222222222222221</v>
      </c>
      <c r="H3463" s="4">
        <f t="shared" si="217"/>
        <v>1</v>
      </c>
      <c r="I3463" s="5">
        <f>IF(OR(AND(F3463&gt;=50,G3463&gt;SUMIF(SeasonTotals!A$2:A$9,A3463,SeasonTotals!F$2:F$9)),AND(G3463&gt;0.885,F3463&gt;=50,D3463&lt;3)),1,0)</f>
        <v>1</v>
      </c>
      <c r="J3463" s="4">
        <f t="shared" si="218"/>
        <v>0</v>
      </c>
      <c r="K3463" s="5">
        <f t="shared" si="219"/>
        <v>0</v>
      </c>
    </row>
    <row r="3464" spans="1:11" x14ac:dyDescent="0.25">
      <c r="A3464" t="s">
        <v>91</v>
      </c>
      <c r="B3464" t="s">
        <v>46</v>
      </c>
      <c r="C3464">
        <v>1</v>
      </c>
      <c r="D3464">
        <v>5</v>
      </c>
      <c r="E3464">
        <v>27</v>
      </c>
      <c r="F3464">
        <v>58</v>
      </c>
      <c r="G3464" s="1">
        <f t="shared" si="216"/>
        <v>0.84375</v>
      </c>
      <c r="H3464" s="4">
        <f t="shared" si="217"/>
        <v>0</v>
      </c>
      <c r="I3464" s="5">
        <f>IF(OR(AND(F3464&gt;=50,G3464&gt;SUMIF(SeasonTotals!A$2:A$9,A3464,SeasonTotals!F$2:F$9)),AND(G3464&gt;0.885,F3464&gt;=50,D3464&lt;3)),1,0)</f>
        <v>0</v>
      </c>
      <c r="J3464" s="4">
        <f t="shared" si="218"/>
        <v>1</v>
      </c>
      <c r="K3464" s="5">
        <f t="shared" si="219"/>
        <v>0</v>
      </c>
    </row>
    <row r="3465" spans="1:11" x14ac:dyDescent="0.25">
      <c r="A3465" t="s">
        <v>91</v>
      </c>
      <c r="B3465" t="s">
        <v>46</v>
      </c>
      <c r="C3465">
        <v>1</v>
      </c>
      <c r="D3465">
        <v>3</v>
      </c>
      <c r="E3465">
        <v>28</v>
      </c>
      <c r="F3465">
        <v>58</v>
      </c>
      <c r="G3465" s="1">
        <f t="shared" si="216"/>
        <v>0.90322580645161288</v>
      </c>
      <c r="H3465" s="4">
        <f t="shared" si="217"/>
        <v>0</v>
      </c>
      <c r="I3465" s="5">
        <f>IF(OR(AND(F3465&gt;=50,G3465&gt;SUMIF(SeasonTotals!A$2:A$9,A3465,SeasonTotals!F$2:F$9)),AND(G3465&gt;0.885,F3465&gt;=50,D3465&lt;3)),1,0)</f>
        <v>0</v>
      </c>
      <c r="J3465" s="4">
        <f t="shared" si="218"/>
        <v>0</v>
      </c>
      <c r="K3465" s="5">
        <f t="shared" si="219"/>
        <v>0</v>
      </c>
    </row>
    <row r="3466" spans="1:11" x14ac:dyDescent="0.25">
      <c r="A3466" t="s">
        <v>91</v>
      </c>
      <c r="B3466" t="s">
        <v>98</v>
      </c>
      <c r="C3466">
        <v>1</v>
      </c>
      <c r="D3466">
        <v>4</v>
      </c>
      <c r="E3466">
        <v>28</v>
      </c>
      <c r="F3466">
        <v>59</v>
      </c>
      <c r="G3466" s="1">
        <f t="shared" si="216"/>
        <v>0.875</v>
      </c>
      <c r="H3466" s="4">
        <f t="shared" si="217"/>
        <v>0</v>
      </c>
      <c r="I3466" s="5">
        <f>IF(OR(AND(F3466&gt;=50,G3466&gt;SUMIF(SeasonTotals!A$2:A$9,A3466,SeasonTotals!F$2:F$9)),AND(G3466&gt;0.885,F3466&gt;=50,D3466&lt;3)),1,0)</f>
        <v>0</v>
      </c>
      <c r="J3466" s="4">
        <f t="shared" si="218"/>
        <v>0</v>
      </c>
      <c r="K3466" s="5">
        <f t="shared" si="219"/>
        <v>0</v>
      </c>
    </row>
    <row r="3467" spans="1:11" x14ac:dyDescent="0.25">
      <c r="A3467" t="s">
        <v>91</v>
      </c>
      <c r="B3467" t="s">
        <v>98</v>
      </c>
      <c r="C3467">
        <v>1</v>
      </c>
      <c r="D3467">
        <v>2</v>
      </c>
      <c r="E3467">
        <v>24</v>
      </c>
      <c r="F3467">
        <v>59</v>
      </c>
      <c r="G3467" s="1">
        <f t="shared" si="216"/>
        <v>0.92307692307692313</v>
      </c>
      <c r="H3467" s="4">
        <f t="shared" si="217"/>
        <v>1</v>
      </c>
      <c r="I3467" s="5">
        <f>IF(OR(AND(F3467&gt;=50,G3467&gt;SUMIF(SeasonTotals!A$2:A$9,A3467,SeasonTotals!F$2:F$9)),AND(G3467&gt;0.885,F3467&gt;=50,D3467&lt;3)),1,0)</f>
        <v>1</v>
      </c>
      <c r="J3467" s="4">
        <f t="shared" si="218"/>
        <v>0</v>
      </c>
      <c r="K3467" s="5">
        <f t="shared" si="219"/>
        <v>0</v>
      </c>
    </row>
    <row r="3468" spans="1:11" x14ac:dyDescent="0.25">
      <c r="A3468" t="s">
        <v>91</v>
      </c>
      <c r="B3468" t="s">
        <v>49</v>
      </c>
      <c r="C3468">
        <v>1</v>
      </c>
      <c r="D3468">
        <v>3</v>
      </c>
      <c r="E3468">
        <v>25</v>
      </c>
      <c r="F3468">
        <v>59</v>
      </c>
      <c r="G3468" s="1">
        <f t="shared" si="216"/>
        <v>0.8928571428571429</v>
      </c>
      <c r="H3468" s="4">
        <f t="shared" si="217"/>
        <v>0</v>
      </c>
      <c r="I3468" s="5">
        <f>IF(OR(AND(F3468&gt;=50,G3468&gt;SUMIF(SeasonTotals!A$2:A$9,A3468,SeasonTotals!F$2:F$9)),AND(G3468&gt;0.885,F3468&gt;=50,D3468&lt;3)),1,0)</f>
        <v>0</v>
      </c>
      <c r="J3468" s="4">
        <f t="shared" si="218"/>
        <v>0</v>
      </c>
      <c r="K3468" s="5">
        <f t="shared" si="219"/>
        <v>0</v>
      </c>
    </row>
    <row r="3469" spans="1:11" x14ac:dyDescent="0.25">
      <c r="A3469" t="s">
        <v>91</v>
      </c>
      <c r="B3469" t="s">
        <v>49</v>
      </c>
      <c r="C3469">
        <v>1</v>
      </c>
      <c r="D3469">
        <v>3</v>
      </c>
      <c r="E3469">
        <v>27</v>
      </c>
      <c r="F3469">
        <v>60</v>
      </c>
      <c r="G3469" s="1">
        <f t="shared" si="216"/>
        <v>0.9</v>
      </c>
      <c r="H3469" s="4">
        <f t="shared" si="217"/>
        <v>0</v>
      </c>
      <c r="I3469" s="5">
        <f>IF(OR(AND(F3469&gt;=50,G3469&gt;SUMIF(SeasonTotals!A$2:A$9,A3469,SeasonTotals!F$2:F$9)),AND(G3469&gt;0.885,F3469&gt;=50,D3469&lt;3)),1,0)</f>
        <v>0</v>
      </c>
      <c r="J3469" s="4">
        <f t="shared" si="218"/>
        <v>0</v>
      </c>
      <c r="K3469" s="5">
        <f t="shared" si="219"/>
        <v>0</v>
      </c>
    </row>
    <row r="3470" spans="1:11" x14ac:dyDescent="0.25">
      <c r="A3470" t="s">
        <v>91</v>
      </c>
      <c r="B3470" t="s">
        <v>49</v>
      </c>
      <c r="C3470">
        <v>1</v>
      </c>
      <c r="D3470">
        <v>2</v>
      </c>
      <c r="E3470">
        <v>30</v>
      </c>
      <c r="F3470">
        <v>60</v>
      </c>
      <c r="G3470" s="1">
        <f t="shared" si="216"/>
        <v>0.9375</v>
      </c>
      <c r="H3470" s="4">
        <f t="shared" si="217"/>
        <v>1</v>
      </c>
      <c r="I3470" s="5">
        <f>IF(OR(AND(F3470&gt;=50,G3470&gt;SUMIF(SeasonTotals!A$2:A$9,A3470,SeasonTotals!F$2:F$9)),AND(G3470&gt;0.885,F3470&gt;=50,D3470&lt;3)),1,0)</f>
        <v>1</v>
      </c>
      <c r="J3470" s="4">
        <f t="shared" si="218"/>
        <v>0</v>
      </c>
      <c r="K3470" s="5">
        <f t="shared" si="219"/>
        <v>0</v>
      </c>
    </row>
    <row r="3471" spans="1:11" x14ac:dyDescent="0.25">
      <c r="A3471" t="s">
        <v>91</v>
      </c>
      <c r="B3471" t="s">
        <v>49</v>
      </c>
      <c r="C3471">
        <v>1</v>
      </c>
      <c r="D3471">
        <v>0</v>
      </c>
      <c r="E3471">
        <v>29</v>
      </c>
      <c r="F3471">
        <v>60</v>
      </c>
      <c r="G3471" s="1">
        <f t="shared" si="216"/>
        <v>1</v>
      </c>
      <c r="H3471" s="4">
        <f t="shared" si="217"/>
        <v>1</v>
      </c>
      <c r="I3471" s="5">
        <f>IF(OR(AND(F3471&gt;=50,G3471&gt;SUMIF(SeasonTotals!A$2:A$9,A3471,SeasonTotals!F$2:F$9)),AND(G3471&gt;0.885,F3471&gt;=50,D3471&lt;3)),1,0)</f>
        <v>1</v>
      </c>
      <c r="J3471" s="4">
        <f t="shared" si="218"/>
        <v>0</v>
      </c>
      <c r="K3471" s="5">
        <f t="shared" si="219"/>
        <v>0</v>
      </c>
    </row>
    <row r="3472" spans="1:11" x14ac:dyDescent="0.25">
      <c r="A3472" t="s">
        <v>91</v>
      </c>
      <c r="B3472" t="s">
        <v>49</v>
      </c>
      <c r="C3472">
        <v>1</v>
      </c>
      <c r="D3472">
        <v>3</v>
      </c>
      <c r="E3472">
        <v>3</v>
      </c>
      <c r="F3472">
        <v>7</v>
      </c>
      <c r="G3472" s="1">
        <f t="shared" si="216"/>
        <v>0.5</v>
      </c>
      <c r="H3472" s="4">
        <f t="shared" si="217"/>
        <v>0</v>
      </c>
      <c r="I3472" s="5">
        <f>IF(OR(AND(F3472&gt;=50,G3472&gt;SUMIF(SeasonTotals!A$2:A$9,A3472,SeasonTotals!F$2:F$9)),AND(G3472&gt;0.885,F3472&gt;=50,D3472&lt;3)),1,0)</f>
        <v>0</v>
      </c>
      <c r="J3472" s="4">
        <f t="shared" si="218"/>
        <v>1</v>
      </c>
      <c r="K3472" s="5">
        <f t="shared" si="219"/>
        <v>1</v>
      </c>
    </row>
    <row r="3473" spans="1:11" x14ac:dyDescent="0.25">
      <c r="A3473" t="s">
        <v>91</v>
      </c>
      <c r="B3473" t="s">
        <v>49</v>
      </c>
      <c r="C3473">
        <v>1</v>
      </c>
      <c r="D3473">
        <v>1</v>
      </c>
      <c r="E3473">
        <v>31</v>
      </c>
      <c r="F3473">
        <v>65</v>
      </c>
      <c r="G3473" s="1">
        <f t="shared" si="216"/>
        <v>0.96875</v>
      </c>
      <c r="H3473" s="4">
        <f t="shared" si="217"/>
        <v>1</v>
      </c>
      <c r="I3473" s="5">
        <f>IF(OR(AND(F3473&gt;=50,G3473&gt;SUMIF(SeasonTotals!A$2:A$9,A3473,SeasonTotals!F$2:F$9)),AND(G3473&gt;0.885,F3473&gt;=50,D3473&lt;3)),1,0)</f>
        <v>1</v>
      </c>
      <c r="J3473" s="4">
        <f t="shared" si="218"/>
        <v>0</v>
      </c>
      <c r="K3473" s="5">
        <f t="shared" si="219"/>
        <v>0</v>
      </c>
    </row>
    <row r="3474" spans="1:11" x14ac:dyDescent="0.25">
      <c r="A3474" t="s">
        <v>91</v>
      </c>
      <c r="B3474" t="s">
        <v>49</v>
      </c>
      <c r="C3474">
        <v>1</v>
      </c>
      <c r="D3474">
        <v>0</v>
      </c>
      <c r="E3474">
        <v>26</v>
      </c>
      <c r="F3474">
        <v>60</v>
      </c>
      <c r="G3474" s="1">
        <f t="shared" si="216"/>
        <v>1</v>
      </c>
      <c r="H3474" s="4">
        <f t="shared" si="217"/>
        <v>1</v>
      </c>
      <c r="I3474" s="5">
        <f>IF(OR(AND(F3474&gt;=50,G3474&gt;SUMIF(SeasonTotals!A$2:A$9,A3474,SeasonTotals!F$2:F$9)),AND(G3474&gt;0.885,F3474&gt;=50,D3474&lt;3)),1,0)</f>
        <v>1</v>
      </c>
      <c r="J3474" s="4">
        <f t="shared" si="218"/>
        <v>0</v>
      </c>
      <c r="K3474" s="5">
        <f t="shared" si="219"/>
        <v>0</v>
      </c>
    </row>
    <row r="3475" spans="1:11" x14ac:dyDescent="0.25">
      <c r="A3475" t="s">
        <v>91</v>
      </c>
      <c r="B3475" t="s">
        <v>49</v>
      </c>
      <c r="C3475">
        <v>1</v>
      </c>
      <c r="D3475">
        <v>1</v>
      </c>
      <c r="E3475">
        <v>36</v>
      </c>
      <c r="F3475">
        <v>59</v>
      </c>
      <c r="G3475" s="1">
        <f t="shared" si="216"/>
        <v>0.97297297297297303</v>
      </c>
      <c r="H3475" s="4">
        <f t="shared" si="217"/>
        <v>1</v>
      </c>
      <c r="I3475" s="5">
        <f>IF(OR(AND(F3475&gt;=50,G3475&gt;SUMIF(SeasonTotals!A$2:A$9,A3475,SeasonTotals!F$2:F$9)),AND(G3475&gt;0.885,F3475&gt;=50,D3475&lt;3)),1,0)</f>
        <v>1</v>
      </c>
      <c r="J3475" s="4">
        <f t="shared" si="218"/>
        <v>0</v>
      </c>
      <c r="K3475" s="5">
        <f t="shared" si="219"/>
        <v>0</v>
      </c>
    </row>
    <row r="3476" spans="1:11" x14ac:dyDescent="0.25">
      <c r="A3476" t="s">
        <v>91</v>
      </c>
      <c r="B3476" t="s">
        <v>49</v>
      </c>
      <c r="C3476">
        <v>1</v>
      </c>
      <c r="D3476">
        <v>3</v>
      </c>
      <c r="E3476">
        <v>37</v>
      </c>
      <c r="F3476">
        <v>59</v>
      </c>
      <c r="G3476" s="1">
        <f t="shared" si="216"/>
        <v>0.92500000000000004</v>
      </c>
      <c r="H3476" s="4">
        <f t="shared" si="217"/>
        <v>1</v>
      </c>
      <c r="I3476" s="5">
        <f>IF(OR(AND(F3476&gt;=50,G3476&gt;SUMIF(SeasonTotals!A$2:A$9,A3476,SeasonTotals!F$2:F$9)),AND(G3476&gt;0.885,F3476&gt;=50,D3476&lt;3)),1,0)</f>
        <v>1</v>
      </c>
      <c r="J3476" s="4">
        <f t="shared" si="218"/>
        <v>0</v>
      </c>
      <c r="K3476" s="5">
        <f t="shared" si="219"/>
        <v>0</v>
      </c>
    </row>
    <row r="3477" spans="1:11" x14ac:dyDescent="0.25">
      <c r="A3477" t="s">
        <v>91</v>
      </c>
      <c r="B3477" t="s">
        <v>49</v>
      </c>
      <c r="C3477">
        <v>1</v>
      </c>
      <c r="D3477">
        <v>2</v>
      </c>
      <c r="E3477">
        <v>25</v>
      </c>
      <c r="F3477">
        <v>58</v>
      </c>
      <c r="G3477" s="1">
        <f t="shared" si="216"/>
        <v>0.92592592592592593</v>
      </c>
      <c r="H3477" s="4">
        <f t="shared" si="217"/>
        <v>1</v>
      </c>
      <c r="I3477" s="5">
        <f>IF(OR(AND(F3477&gt;=50,G3477&gt;SUMIF(SeasonTotals!A$2:A$9,A3477,SeasonTotals!F$2:F$9)),AND(G3477&gt;0.885,F3477&gt;=50,D3477&lt;3)),1,0)</f>
        <v>1</v>
      </c>
      <c r="J3477" s="4">
        <f t="shared" si="218"/>
        <v>0</v>
      </c>
      <c r="K3477" s="5">
        <f t="shared" si="219"/>
        <v>0</v>
      </c>
    </row>
    <row r="3478" spans="1:11" x14ac:dyDescent="0.25">
      <c r="A3478" t="s">
        <v>91</v>
      </c>
      <c r="B3478" t="s">
        <v>49</v>
      </c>
      <c r="C3478">
        <v>1</v>
      </c>
      <c r="D3478">
        <v>2</v>
      </c>
      <c r="E3478">
        <v>27</v>
      </c>
      <c r="F3478">
        <v>59</v>
      </c>
      <c r="G3478" s="1">
        <f t="shared" si="216"/>
        <v>0.93103448275862066</v>
      </c>
      <c r="H3478" s="4">
        <f t="shared" si="217"/>
        <v>1</v>
      </c>
      <c r="I3478" s="5">
        <f>IF(OR(AND(F3478&gt;=50,G3478&gt;SUMIF(SeasonTotals!A$2:A$9,A3478,SeasonTotals!F$2:F$9)),AND(G3478&gt;0.885,F3478&gt;=50,D3478&lt;3)),1,0)</f>
        <v>1</v>
      </c>
      <c r="J3478" s="4">
        <f t="shared" si="218"/>
        <v>0</v>
      </c>
      <c r="K3478" s="5">
        <f t="shared" si="219"/>
        <v>0</v>
      </c>
    </row>
    <row r="3479" spans="1:11" x14ac:dyDescent="0.25">
      <c r="A3479" t="s">
        <v>91</v>
      </c>
      <c r="B3479" t="s">
        <v>49</v>
      </c>
      <c r="C3479">
        <v>1</v>
      </c>
      <c r="D3479">
        <v>2</v>
      </c>
      <c r="E3479">
        <v>51</v>
      </c>
      <c r="F3479">
        <v>65</v>
      </c>
      <c r="G3479" s="1">
        <f t="shared" si="216"/>
        <v>0.96226415094339623</v>
      </c>
      <c r="H3479" s="4">
        <f t="shared" si="217"/>
        <v>1</v>
      </c>
      <c r="I3479" s="5">
        <f>IF(OR(AND(F3479&gt;=50,G3479&gt;SUMIF(SeasonTotals!A$2:A$9,A3479,SeasonTotals!F$2:F$9)),AND(G3479&gt;0.885,F3479&gt;=50,D3479&lt;3)),1,0)</f>
        <v>1</v>
      </c>
      <c r="J3479" s="4">
        <f t="shared" si="218"/>
        <v>0</v>
      </c>
      <c r="K3479" s="5">
        <f t="shared" si="219"/>
        <v>0</v>
      </c>
    </row>
    <row r="3480" spans="1:11" x14ac:dyDescent="0.25">
      <c r="A3480" t="s">
        <v>91</v>
      </c>
      <c r="B3480" t="s">
        <v>49</v>
      </c>
      <c r="C3480">
        <v>1</v>
      </c>
      <c r="D3480">
        <v>4</v>
      </c>
      <c r="E3480">
        <v>22</v>
      </c>
      <c r="F3480">
        <v>59</v>
      </c>
      <c r="G3480" s="1">
        <f t="shared" si="216"/>
        <v>0.84615384615384615</v>
      </c>
      <c r="H3480" s="4">
        <f t="shared" si="217"/>
        <v>0</v>
      </c>
      <c r="I3480" s="5">
        <f>IF(OR(AND(F3480&gt;=50,G3480&gt;SUMIF(SeasonTotals!A$2:A$9,A3480,SeasonTotals!F$2:F$9)),AND(G3480&gt;0.885,F3480&gt;=50,D3480&lt;3)),1,0)</f>
        <v>0</v>
      </c>
      <c r="J3480" s="4">
        <f t="shared" si="218"/>
        <v>1</v>
      </c>
      <c r="K3480" s="5">
        <f t="shared" si="219"/>
        <v>0</v>
      </c>
    </row>
    <row r="3481" spans="1:11" x14ac:dyDescent="0.25">
      <c r="A3481" t="s">
        <v>91</v>
      </c>
      <c r="B3481" t="s">
        <v>49</v>
      </c>
      <c r="C3481">
        <v>1</v>
      </c>
      <c r="D3481">
        <v>3</v>
      </c>
      <c r="E3481">
        <v>27</v>
      </c>
      <c r="F3481">
        <v>60</v>
      </c>
      <c r="G3481" s="1">
        <f t="shared" si="216"/>
        <v>0.9</v>
      </c>
      <c r="H3481" s="4">
        <f t="shared" si="217"/>
        <v>0</v>
      </c>
      <c r="I3481" s="5">
        <f>IF(OR(AND(F3481&gt;=50,G3481&gt;SUMIF(SeasonTotals!A$2:A$9,A3481,SeasonTotals!F$2:F$9)),AND(G3481&gt;0.885,F3481&gt;=50,D3481&lt;3)),1,0)</f>
        <v>0</v>
      </c>
      <c r="J3481" s="4">
        <f t="shared" si="218"/>
        <v>0</v>
      </c>
      <c r="K3481" s="5">
        <f t="shared" si="219"/>
        <v>0</v>
      </c>
    </row>
    <row r="3482" spans="1:11" x14ac:dyDescent="0.25">
      <c r="A3482" t="s">
        <v>91</v>
      </c>
      <c r="B3482" t="s">
        <v>49</v>
      </c>
      <c r="C3482">
        <v>1</v>
      </c>
      <c r="D3482">
        <v>0</v>
      </c>
      <c r="E3482">
        <v>29</v>
      </c>
      <c r="F3482">
        <v>60</v>
      </c>
      <c r="G3482" s="1">
        <f t="shared" si="216"/>
        <v>1</v>
      </c>
      <c r="H3482" s="4">
        <f t="shared" si="217"/>
        <v>1</v>
      </c>
      <c r="I3482" s="5">
        <f>IF(OR(AND(F3482&gt;=50,G3482&gt;SUMIF(SeasonTotals!A$2:A$9,A3482,SeasonTotals!F$2:F$9)),AND(G3482&gt;0.885,F3482&gt;=50,D3482&lt;3)),1,0)</f>
        <v>1</v>
      </c>
      <c r="J3482" s="4">
        <f t="shared" si="218"/>
        <v>0</v>
      </c>
      <c r="K3482" s="5">
        <f t="shared" si="219"/>
        <v>0</v>
      </c>
    </row>
    <row r="3483" spans="1:11" x14ac:dyDescent="0.25">
      <c r="A3483" t="s">
        <v>91</v>
      </c>
      <c r="B3483" t="s">
        <v>49</v>
      </c>
      <c r="C3483">
        <v>1</v>
      </c>
      <c r="D3483">
        <v>1</v>
      </c>
      <c r="E3483">
        <v>17</v>
      </c>
      <c r="F3483">
        <v>59</v>
      </c>
      <c r="G3483" s="1">
        <f t="shared" si="216"/>
        <v>0.94444444444444442</v>
      </c>
      <c r="H3483" s="4">
        <f t="shared" si="217"/>
        <v>1</v>
      </c>
      <c r="I3483" s="5">
        <f>IF(OR(AND(F3483&gt;=50,G3483&gt;SUMIF(SeasonTotals!A$2:A$9,A3483,SeasonTotals!F$2:F$9)),AND(G3483&gt;0.885,F3483&gt;=50,D3483&lt;3)),1,0)</f>
        <v>1</v>
      </c>
      <c r="J3483" s="4">
        <f t="shared" si="218"/>
        <v>0</v>
      </c>
      <c r="K3483" s="5">
        <f t="shared" si="219"/>
        <v>0</v>
      </c>
    </row>
    <row r="3484" spans="1:11" x14ac:dyDescent="0.25">
      <c r="A3484" t="s">
        <v>91</v>
      </c>
      <c r="B3484" t="s">
        <v>49</v>
      </c>
      <c r="C3484">
        <v>1</v>
      </c>
      <c r="D3484">
        <v>4</v>
      </c>
      <c r="E3484">
        <v>15</v>
      </c>
      <c r="F3484">
        <v>58</v>
      </c>
      <c r="G3484" s="1">
        <f t="shared" si="216"/>
        <v>0.78947368421052633</v>
      </c>
      <c r="H3484" s="4">
        <f t="shared" si="217"/>
        <v>0</v>
      </c>
      <c r="I3484" s="5">
        <f>IF(OR(AND(F3484&gt;=50,G3484&gt;SUMIF(SeasonTotals!A$2:A$9,A3484,SeasonTotals!F$2:F$9)),AND(G3484&gt;0.885,F3484&gt;=50,D3484&lt;3)),1,0)</f>
        <v>0</v>
      </c>
      <c r="J3484" s="4">
        <f t="shared" si="218"/>
        <v>1</v>
      </c>
      <c r="K3484" s="5">
        <f t="shared" si="219"/>
        <v>0</v>
      </c>
    </row>
    <row r="3485" spans="1:11" x14ac:dyDescent="0.25">
      <c r="A3485" t="s">
        <v>91</v>
      </c>
      <c r="B3485" t="s">
        <v>49</v>
      </c>
      <c r="C3485">
        <v>1</v>
      </c>
      <c r="D3485">
        <v>0</v>
      </c>
      <c r="E3485">
        <v>30</v>
      </c>
      <c r="F3485">
        <v>60</v>
      </c>
      <c r="G3485" s="1">
        <f t="shared" si="216"/>
        <v>1</v>
      </c>
      <c r="H3485" s="4">
        <f t="shared" si="217"/>
        <v>1</v>
      </c>
      <c r="I3485" s="5">
        <f>IF(OR(AND(F3485&gt;=50,G3485&gt;SUMIF(SeasonTotals!A$2:A$9,A3485,SeasonTotals!F$2:F$9)),AND(G3485&gt;0.885,F3485&gt;=50,D3485&lt;3)),1,0)</f>
        <v>1</v>
      </c>
      <c r="J3485" s="4">
        <f t="shared" si="218"/>
        <v>0</v>
      </c>
      <c r="K3485" s="5">
        <f t="shared" si="219"/>
        <v>0</v>
      </c>
    </row>
    <row r="3486" spans="1:11" x14ac:dyDescent="0.25">
      <c r="A3486" t="s">
        <v>91</v>
      </c>
      <c r="B3486" t="s">
        <v>49</v>
      </c>
      <c r="C3486">
        <v>1</v>
      </c>
      <c r="D3486">
        <v>3</v>
      </c>
      <c r="E3486">
        <v>26</v>
      </c>
      <c r="F3486">
        <v>59</v>
      </c>
      <c r="G3486" s="1">
        <f t="shared" si="216"/>
        <v>0.89655172413793105</v>
      </c>
      <c r="H3486" s="4">
        <f t="shared" si="217"/>
        <v>0</v>
      </c>
      <c r="I3486" s="5">
        <f>IF(OR(AND(F3486&gt;=50,G3486&gt;SUMIF(SeasonTotals!A$2:A$9,A3486,SeasonTotals!F$2:F$9)),AND(G3486&gt;0.885,F3486&gt;=50,D3486&lt;3)),1,0)</f>
        <v>0</v>
      </c>
      <c r="J3486" s="4">
        <f t="shared" si="218"/>
        <v>0</v>
      </c>
      <c r="K3486" s="5">
        <f t="shared" si="219"/>
        <v>0</v>
      </c>
    </row>
    <row r="3487" spans="1:11" x14ac:dyDescent="0.25">
      <c r="A3487" t="s">
        <v>91</v>
      </c>
      <c r="B3487" t="s">
        <v>49</v>
      </c>
      <c r="C3487">
        <v>1</v>
      </c>
      <c r="D3487">
        <v>3</v>
      </c>
      <c r="E3487">
        <v>23</v>
      </c>
      <c r="F3487">
        <v>60</v>
      </c>
      <c r="G3487" s="1">
        <f t="shared" si="216"/>
        <v>0.88461538461538458</v>
      </c>
      <c r="H3487" s="4">
        <f t="shared" si="217"/>
        <v>0</v>
      </c>
      <c r="I3487" s="5">
        <f>IF(OR(AND(F3487&gt;=50,G3487&gt;SUMIF(SeasonTotals!A$2:A$9,A3487,SeasonTotals!F$2:F$9)),AND(G3487&gt;0.885,F3487&gt;=50,D3487&lt;3)),1,0)</f>
        <v>0</v>
      </c>
      <c r="J3487" s="4">
        <f t="shared" si="218"/>
        <v>0</v>
      </c>
      <c r="K3487" s="5">
        <f t="shared" si="219"/>
        <v>0</v>
      </c>
    </row>
    <row r="3488" spans="1:11" x14ac:dyDescent="0.25">
      <c r="A3488" t="s">
        <v>91</v>
      </c>
      <c r="B3488" t="s">
        <v>49</v>
      </c>
      <c r="C3488">
        <v>1</v>
      </c>
      <c r="D3488">
        <v>3</v>
      </c>
      <c r="E3488">
        <v>24</v>
      </c>
      <c r="F3488">
        <v>58</v>
      </c>
      <c r="G3488" s="1">
        <f t="shared" si="216"/>
        <v>0.88888888888888884</v>
      </c>
      <c r="H3488" s="4">
        <f t="shared" si="217"/>
        <v>0</v>
      </c>
      <c r="I3488" s="5">
        <f>IF(OR(AND(F3488&gt;=50,G3488&gt;SUMIF(SeasonTotals!A$2:A$9,A3488,SeasonTotals!F$2:F$9)),AND(G3488&gt;0.885,F3488&gt;=50,D3488&lt;3)),1,0)</f>
        <v>0</v>
      </c>
      <c r="J3488" s="4">
        <f t="shared" si="218"/>
        <v>0</v>
      </c>
      <c r="K3488" s="5">
        <f t="shared" si="219"/>
        <v>0</v>
      </c>
    </row>
    <row r="3489" spans="1:11" x14ac:dyDescent="0.25">
      <c r="A3489" t="s">
        <v>91</v>
      </c>
      <c r="B3489" t="s">
        <v>49</v>
      </c>
      <c r="C3489">
        <v>1</v>
      </c>
      <c r="D3489">
        <v>3</v>
      </c>
      <c r="E3489">
        <v>34</v>
      </c>
      <c r="F3489">
        <v>59</v>
      </c>
      <c r="G3489" s="1">
        <f t="shared" si="216"/>
        <v>0.91891891891891897</v>
      </c>
      <c r="H3489" s="4">
        <f t="shared" si="217"/>
        <v>1</v>
      </c>
      <c r="I3489" s="5">
        <f>IF(OR(AND(F3489&gt;=50,G3489&gt;SUMIF(SeasonTotals!A$2:A$9,A3489,SeasonTotals!F$2:F$9)),AND(G3489&gt;0.885,F3489&gt;=50,D3489&lt;3)),1,0)</f>
        <v>1</v>
      </c>
      <c r="J3489" s="4">
        <f t="shared" si="218"/>
        <v>0</v>
      </c>
      <c r="K3489" s="5">
        <f t="shared" si="219"/>
        <v>0</v>
      </c>
    </row>
    <row r="3490" spans="1:11" x14ac:dyDescent="0.25">
      <c r="A3490" t="s">
        <v>91</v>
      </c>
      <c r="B3490" t="s">
        <v>49</v>
      </c>
      <c r="C3490">
        <v>1</v>
      </c>
      <c r="D3490">
        <v>2</v>
      </c>
      <c r="E3490">
        <v>21</v>
      </c>
      <c r="F3490">
        <v>60</v>
      </c>
      <c r="G3490" s="1">
        <f t="shared" si="216"/>
        <v>0.91304347826086951</v>
      </c>
      <c r="H3490" s="4">
        <f t="shared" si="217"/>
        <v>1</v>
      </c>
      <c r="I3490" s="5">
        <f>IF(OR(AND(F3490&gt;=50,G3490&gt;SUMIF(SeasonTotals!A$2:A$9,A3490,SeasonTotals!F$2:F$9)),AND(G3490&gt;0.885,F3490&gt;=50,D3490&lt;3)),1,0)</f>
        <v>1</v>
      </c>
      <c r="J3490" s="4">
        <f t="shared" si="218"/>
        <v>0</v>
      </c>
      <c r="K3490" s="5">
        <f t="shared" si="219"/>
        <v>0</v>
      </c>
    </row>
    <row r="3491" spans="1:11" x14ac:dyDescent="0.25">
      <c r="A3491" t="s">
        <v>91</v>
      </c>
      <c r="B3491" t="s">
        <v>49</v>
      </c>
      <c r="C3491">
        <v>1</v>
      </c>
      <c r="D3491">
        <v>2</v>
      </c>
      <c r="E3491">
        <v>22</v>
      </c>
      <c r="F3491">
        <v>60</v>
      </c>
      <c r="G3491" s="1">
        <f t="shared" si="216"/>
        <v>0.91666666666666663</v>
      </c>
      <c r="H3491" s="4">
        <f t="shared" si="217"/>
        <v>1</v>
      </c>
      <c r="I3491" s="5">
        <f>IF(OR(AND(F3491&gt;=50,G3491&gt;SUMIF(SeasonTotals!A$2:A$9,A3491,SeasonTotals!F$2:F$9)),AND(G3491&gt;0.885,F3491&gt;=50,D3491&lt;3)),1,0)</f>
        <v>1</v>
      </c>
      <c r="J3491" s="4">
        <f t="shared" si="218"/>
        <v>0</v>
      </c>
      <c r="K3491" s="5">
        <f t="shared" si="219"/>
        <v>0</v>
      </c>
    </row>
    <row r="3492" spans="1:11" x14ac:dyDescent="0.25">
      <c r="A3492" t="s">
        <v>91</v>
      </c>
      <c r="B3492" t="s">
        <v>49</v>
      </c>
      <c r="C3492">
        <v>1</v>
      </c>
      <c r="D3492">
        <v>4</v>
      </c>
      <c r="E3492">
        <v>22</v>
      </c>
      <c r="F3492">
        <v>59</v>
      </c>
      <c r="G3492" s="1">
        <f t="shared" si="216"/>
        <v>0.84615384615384615</v>
      </c>
      <c r="H3492" s="4">
        <f t="shared" si="217"/>
        <v>0</v>
      </c>
      <c r="I3492" s="5">
        <f>IF(OR(AND(F3492&gt;=50,G3492&gt;SUMIF(SeasonTotals!A$2:A$9,A3492,SeasonTotals!F$2:F$9)),AND(G3492&gt;0.885,F3492&gt;=50,D3492&lt;3)),1,0)</f>
        <v>0</v>
      </c>
      <c r="J3492" s="4">
        <f t="shared" si="218"/>
        <v>1</v>
      </c>
      <c r="K3492" s="5">
        <f t="shared" si="219"/>
        <v>0</v>
      </c>
    </row>
    <row r="3493" spans="1:11" x14ac:dyDescent="0.25">
      <c r="A3493" t="s">
        <v>91</v>
      </c>
      <c r="B3493" t="s">
        <v>49</v>
      </c>
      <c r="C3493">
        <v>1</v>
      </c>
      <c r="D3493">
        <v>3</v>
      </c>
      <c r="E3493">
        <v>22</v>
      </c>
      <c r="F3493">
        <v>58</v>
      </c>
      <c r="G3493" s="1">
        <f t="shared" si="216"/>
        <v>0.88</v>
      </c>
      <c r="H3493" s="4">
        <f t="shared" si="217"/>
        <v>0</v>
      </c>
      <c r="I3493" s="5">
        <f>IF(OR(AND(F3493&gt;=50,G3493&gt;SUMIF(SeasonTotals!A$2:A$9,A3493,SeasonTotals!F$2:F$9)),AND(G3493&gt;0.885,F3493&gt;=50,D3493&lt;3)),1,0)</f>
        <v>0</v>
      </c>
      <c r="J3493" s="4">
        <f t="shared" si="218"/>
        <v>0</v>
      </c>
      <c r="K3493" s="5">
        <f t="shared" si="219"/>
        <v>0</v>
      </c>
    </row>
    <row r="3494" spans="1:11" x14ac:dyDescent="0.25">
      <c r="A3494" t="s">
        <v>91</v>
      </c>
      <c r="B3494" t="s">
        <v>49</v>
      </c>
      <c r="C3494">
        <v>1</v>
      </c>
      <c r="D3494">
        <v>3</v>
      </c>
      <c r="E3494">
        <v>32</v>
      </c>
      <c r="F3494">
        <v>62</v>
      </c>
      <c r="G3494" s="1">
        <f t="shared" si="216"/>
        <v>0.91428571428571426</v>
      </c>
      <c r="H3494" s="4">
        <f t="shared" si="217"/>
        <v>1</v>
      </c>
      <c r="I3494" s="5">
        <f>IF(OR(AND(F3494&gt;=50,G3494&gt;SUMIF(SeasonTotals!A$2:A$9,A3494,SeasonTotals!F$2:F$9)),AND(G3494&gt;0.885,F3494&gt;=50,D3494&lt;3)),1,0)</f>
        <v>1</v>
      </c>
      <c r="J3494" s="4">
        <f t="shared" si="218"/>
        <v>0</v>
      </c>
      <c r="K3494" s="5">
        <f t="shared" si="219"/>
        <v>0</v>
      </c>
    </row>
    <row r="3495" spans="1:11" x14ac:dyDescent="0.25">
      <c r="A3495" t="s">
        <v>91</v>
      </c>
      <c r="B3495" t="s">
        <v>49</v>
      </c>
      <c r="C3495">
        <v>1</v>
      </c>
      <c r="D3495">
        <v>1</v>
      </c>
      <c r="E3495">
        <v>29</v>
      </c>
      <c r="F3495">
        <v>57</v>
      </c>
      <c r="G3495" s="1">
        <f t="shared" si="216"/>
        <v>0.96666666666666667</v>
      </c>
      <c r="H3495" s="4">
        <f t="shared" si="217"/>
        <v>1</v>
      </c>
      <c r="I3495" s="5">
        <f>IF(OR(AND(F3495&gt;=50,G3495&gt;SUMIF(SeasonTotals!A$2:A$9,A3495,SeasonTotals!F$2:F$9)),AND(G3495&gt;0.885,F3495&gt;=50,D3495&lt;3)),1,0)</f>
        <v>1</v>
      </c>
      <c r="J3495" s="4">
        <f t="shared" si="218"/>
        <v>0</v>
      </c>
      <c r="K3495" s="5">
        <f t="shared" si="219"/>
        <v>0</v>
      </c>
    </row>
    <row r="3496" spans="1:11" x14ac:dyDescent="0.25">
      <c r="A3496" t="s">
        <v>91</v>
      </c>
      <c r="B3496" t="s">
        <v>49</v>
      </c>
      <c r="C3496">
        <v>1</v>
      </c>
      <c r="D3496">
        <v>2</v>
      </c>
      <c r="E3496">
        <v>26</v>
      </c>
      <c r="F3496">
        <v>64</v>
      </c>
      <c r="G3496" s="1">
        <f t="shared" si="216"/>
        <v>0.9285714285714286</v>
      </c>
      <c r="H3496" s="4">
        <f t="shared" si="217"/>
        <v>1</v>
      </c>
      <c r="I3496" s="5">
        <f>IF(OR(AND(F3496&gt;=50,G3496&gt;SUMIF(SeasonTotals!A$2:A$9,A3496,SeasonTotals!F$2:F$9)),AND(G3496&gt;0.885,F3496&gt;=50,D3496&lt;3)),1,0)</f>
        <v>1</v>
      </c>
      <c r="J3496" s="4">
        <f t="shared" si="218"/>
        <v>0</v>
      </c>
      <c r="K3496" s="5">
        <f t="shared" si="219"/>
        <v>0</v>
      </c>
    </row>
    <row r="3497" spans="1:11" x14ac:dyDescent="0.25">
      <c r="A3497" t="s">
        <v>91</v>
      </c>
      <c r="B3497" t="s">
        <v>49</v>
      </c>
      <c r="C3497">
        <v>1</v>
      </c>
      <c r="D3497">
        <v>2</v>
      </c>
      <c r="E3497">
        <v>26</v>
      </c>
      <c r="F3497">
        <v>60</v>
      </c>
      <c r="G3497" s="1">
        <f t="shared" si="216"/>
        <v>0.9285714285714286</v>
      </c>
      <c r="H3497" s="4">
        <f t="shared" si="217"/>
        <v>1</v>
      </c>
      <c r="I3497" s="5">
        <f>IF(OR(AND(F3497&gt;=50,G3497&gt;SUMIF(SeasonTotals!A$2:A$9,A3497,SeasonTotals!F$2:F$9)),AND(G3497&gt;0.885,F3497&gt;=50,D3497&lt;3)),1,0)</f>
        <v>1</v>
      </c>
      <c r="J3497" s="4">
        <f t="shared" si="218"/>
        <v>0</v>
      </c>
      <c r="K3497" s="5">
        <f t="shared" si="219"/>
        <v>0</v>
      </c>
    </row>
    <row r="3498" spans="1:11" x14ac:dyDescent="0.25">
      <c r="A3498" t="s">
        <v>91</v>
      </c>
      <c r="B3498" t="s">
        <v>49</v>
      </c>
      <c r="C3498">
        <v>1</v>
      </c>
      <c r="D3498">
        <v>2</v>
      </c>
      <c r="E3498">
        <v>34</v>
      </c>
      <c r="F3498">
        <v>60</v>
      </c>
      <c r="G3498" s="1">
        <f t="shared" si="216"/>
        <v>0.94444444444444442</v>
      </c>
      <c r="H3498" s="4">
        <f t="shared" si="217"/>
        <v>1</v>
      </c>
      <c r="I3498" s="5">
        <f>IF(OR(AND(F3498&gt;=50,G3498&gt;SUMIF(SeasonTotals!A$2:A$9,A3498,SeasonTotals!F$2:F$9)),AND(G3498&gt;0.885,F3498&gt;=50,D3498&lt;3)),1,0)</f>
        <v>1</v>
      </c>
      <c r="J3498" s="4">
        <f t="shared" si="218"/>
        <v>0</v>
      </c>
      <c r="K3498" s="5">
        <f t="shared" si="219"/>
        <v>0</v>
      </c>
    </row>
    <row r="3499" spans="1:11" x14ac:dyDescent="0.25">
      <c r="A3499" t="s">
        <v>91</v>
      </c>
      <c r="B3499" t="s">
        <v>49</v>
      </c>
      <c r="C3499">
        <v>1</v>
      </c>
      <c r="D3499">
        <v>1</v>
      </c>
      <c r="E3499">
        <v>26</v>
      </c>
      <c r="F3499">
        <v>60</v>
      </c>
      <c r="G3499" s="1">
        <f t="shared" si="216"/>
        <v>0.96296296296296291</v>
      </c>
      <c r="H3499" s="4">
        <f t="shared" si="217"/>
        <v>1</v>
      </c>
      <c r="I3499" s="5">
        <f>IF(OR(AND(F3499&gt;=50,G3499&gt;SUMIF(SeasonTotals!A$2:A$9,A3499,SeasonTotals!F$2:F$9)),AND(G3499&gt;0.885,F3499&gt;=50,D3499&lt;3)),1,0)</f>
        <v>1</v>
      </c>
      <c r="J3499" s="4">
        <f t="shared" si="218"/>
        <v>0</v>
      </c>
      <c r="K3499" s="5">
        <f t="shared" si="219"/>
        <v>0</v>
      </c>
    </row>
    <row r="3500" spans="1:11" x14ac:dyDescent="0.25">
      <c r="A3500" t="s">
        <v>91</v>
      </c>
      <c r="B3500" t="s">
        <v>49</v>
      </c>
      <c r="C3500">
        <v>1</v>
      </c>
      <c r="D3500">
        <v>3</v>
      </c>
      <c r="E3500">
        <v>28</v>
      </c>
      <c r="F3500">
        <v>60</v>
      </c>
      <c r="G3500" s="1">
        <f t="shared" si="216"/>
        <v>0.90322580645161288</v>
      </c>
      <c r="H3500" s="4">
        <f t="shared" si="217"/>
        <v>0</v>
      </c>
      <c r="I3500" s="5">
        <f>IF(OR(AND(F3500&gt;=50,G3500&gt;SUMIF(SeasonTotals!A$2:A$9,A3500,SeasonTotals!F$2:F$9)),AND(G3500&gt;0.885,F3500&gt;=50,D3500&lt;3)),1,0)</f>
        <v>0</v>
      </c>
      <c r="J3500" s="4">
        <f t="shared" si="218"/>
        <v>0</v>
      </c>
      <c r="K3500" s="5">
        <f t="shared" si="219"/>
        <v>0</v>
      </c>
    </row>
    <row r="3501" spans="1:11" x14ac:dyDescent="0.25">
      <c r="A3501" t="s">
        <v>91</v>
      </c>
      <c r="B3501" t="s">
        <v>49</v>
      </c>
      <c r="C3501">
        <v>1</v>
      </c>
      <c r="D3501">
        <v>5</v>
      </c>
      <c r="E3501">
        <v>25</v>
      </c>
      <c r="F3501">
        <v>65</v>
      </c>
      <c r="G3501" s="1">
        <f t="shared" si="216"/>
        <v>0.83333333333333337</v>
      </c>
      <c r="H3501" s="4">
        <f t="shared" si="217"/>
        <v>0</v>
      </c>
      <c r="I3501" s="5">
        <f>IF(OR(AND(F3501&gt;=50,G3501&gt;SUMIF(SeasonTotals!A$2:A$9,A3501,SeasonTotals!F$2:F$9)),AND(G3501&gt;0.885,F3501&gt;=50,D3501&lt;3)),1,0)</f>
        <v>0</v>
      </c>
      <c r="J3501" s="4">
        <f t="shared" si="218"/>
        <v>1</v>
      </c>
      <c r="K3501" s="5">
        <f t="shared" si="219"/>
        <v>0</v>
      </c>
    </row>
    <row r="3502" spans="1:11" x14ac:dyDescent="0.25">
      <c r="A3502" t="s">
        <v>91</v>
      </c>
      <c r="B3502" t="s">
        <v>49</v>
      </c>
      <c r="C3502">
        <v>1</v>
      </c>
      <c r="D3502">
        <v>2</v>
      </c>
      <c r="E3502">
        <v>28</v>
      </c>
      <c r="F3502">
        <v>60</v>
      </c>
      <c r="G3502" s="1">
        <f t="shared" si="216"/>
        <v>0.93333333333333335</v>
      </c>
      <c r="H3502" s="4">
        <f t="shared" si="217"/>
        <v>1</v>
      </c>
      <c r="I3502" s="5">
        <f>IF(OR(AND(F3502&gt;=50,G3502&gt;SUMIF(SeasonTotals!A$2:A$9,A3502,SeasonTotals!F$2:F$9)),AND(G3502&gt;0.885,F3502&gt;=50,D3502&lt;3)),1,0)</f>
        <v>1</v>
      </c>
      <c r="J3502" s="4">
        <f t="shared" si="218"/>
        <v>0</v>
      </c>
      <c r="K3502" s="5">
        <f t="shared" si="219"/>
        <v>0</v>
      </c>
    </row>
    <row r="3503" spans="1:11" x14ac:dyDescent="0.25">
      <c r="A3503" t="s">
        <v>91</v>
      </c>
      <c r="B3503" t="s">
        <v>49</v>
      </c>
      <c r="C3503">
        <v>1</v>
      </c>
      <c r="D3503">
        <v>3</v>
      </c>
      <c r="E3503">
        <v>23</v>
      </c>
      <c r="F3503">
        <v>58</v>
      </c>
      <c r="G3503" s="1">
        <f t="shared" si="216"/>
        <v>0.88461538461538458</v>
      </c>
      <c r="H3503" s="4">
        <f t="shared" si="217"/>
        <v>0</v>
      </c>
      <c r="I3503" s="5">
        <f>IF(OR(AND(F3503&gt;=50,G3503&gt;SUMIF(SeasonTotals!A$2:A$9,A3503,SeasonTotals!F$2:F$9)),AND(G3503&gt;0.885,F3503&gt;=50,D3503&lt;3)),1,0)</f>
        <v>0</v>
      </c>
      <c r="J3503" s="4">
        <f t="shared" si="218"/>
        <v>0</v>
      </c>
      <c r="K3503" s="5">
        <f t="shared" si="219"/>
        <v>0</v>
      </c>
    </row>
    <row r="3504" spans="1:11" x14ac:dyDescent="0.25">
      <c r="A3504" t="s">
        <v>91</v>
      </c>
      <c r="B3504" t="s">
        <v>49</v>
      </c>
      <c r="C3504">
        <v>1</v>
      </c>
      <c r="D3504">
        <v>3</v>
      </c>
      <c r="E3504">
        <v>42</v>
      </c>
      <c r="F3504">
        <v>65</v>
      </c>
      <c r="G3504" s="1">
        <f t="shared" si="216"/>
        <v>0.93333333333333335</v>
      </c>
      <c r="H3504" s="4">
        <f t="shared" si="217"/>
        <v>1</v>
      </c>
      <c r="I3504" s="5">
        <f>IF(OR(AND(F3504&gt;=50,G3504&gt;SUMIF(SeasonTotals!A$2:A$9,A3504,SeasonTotals!F$2:F$9)),AND(G3504&gt;0.885,F3504&gt;=50,D3504&lt;3)),1,0)</f>
        <v>1</v>
      </c>
      <c r="J3504" s="4">
        <f t="shared" si="218"/>
        <v>0</v>
      </c>
      <c r="K3504" s="5">
        <f t="shared" si="219"/>
        <v>0</v>
      </c>
    </row>
    <row r="3505" spans="1:11" x14ac:dyDescent="0.25">
      <c r="A3505" t="s">
        <v>91</v>
      </c>
      <c r="B3505" t="s">
        <v>49</v>
      </c>
      <c r="C3505">
        <v>1</v>
      </c>
      <c r="D3505">
        <v>4</v>
      </c>
      <c r="E3505">
        <v>20</v>
      </c>
      <c r="F3505">
        <v>39</v>
      </c>
      <c r="G3505" s="1">
        <f t="shared" si="216"/>
        <v>0.83333333333333337</v>
      </c>
      <c r="H3505" s="4">
        <f t="shared" si="217"/>
        <v>0</v>
      </c>
      <c r="I3505" s="5">
        <f>IF(OR(AND(F3505&gt;=50,G3505&gt;SUMIF(SeasonTotals!A$2:A$9,A3505,SeasonTotals!F$2:F$9)),AND(G3505&gt;0.885,F3505&gt;=50,D3505&lt;3)),1,0)</f>
        <v>0</v>
      </c>
      <c r="J3505" s="4">
        <f t="shared" si="218"/>
        <v>1</v>
      </c>
      <c r="K3505" s="5">
        <f t="shared" si="219"/>
        <v>1</v>
      </c>
    </row>
    <row r="3506" spans="1:11" x14ac:dyDescent="0.25">
      <c r="A3506" t="s">
        <v>91</v>
      </c>
      <c r="B3506" t="s">
        <v>51</v>
      </c>
      <c r="C3506">
        <v>1</v>
      </c>
      <c r="D3506">
        <v>5</v>
      </c>
      <c r="E3506">
        <v>30</v>
      </c>
      <c r="F3506">
        <v>59</v>
      </c>
      <c r="G3506" s="1">
        <f t="shared" si="216"/>
        <v>0.8571428571428571</v>
      </c>
      <c r="H3506" s="4">
        <f t="shared" si="217"/>
        <v>0</v>
      </c>
      <c r="I3506" s="5">
        <f>IF(OR(AND(F3506&gt;=50,G3506&gt;SUMIF(SeasonTotals!A$2:A$9,A3506,SeasonTotals!F$2:F$9)),AND(G3506&gt;0.885,F3506&gt;=50,D3506&lt;3)),1,0)</f>
        <v>0</v>
      </c>
      <c r="J3506" s="4">
        <f t="shared" si="218"/>
        <v>0</v>
      </c>
      <c r="K3506" s="5">
        <f t="shared" si="219"/>
        <v>0</v>
      </c>
    </row>
    <row r="3507" spans="1:11" x14ac:dyDescent="0.25">
      <c r="A3507" t="s">
        <v>91</v>
      </c>
      <c r="B3507" t="s">
        <v>51</v>
      </c>
      <c r="C3507">
        <v>1</v>
      </c>
      <c r="D3507">
        <v>0</v>
      </c>
      <c r="E3507">
        <v>24</v>
      </c>
      <c r="F3507">
        <v>60</v>
      </c>
      <c r="G3507" s="1">
        <f t="shared" si="216"/>
        <v>1</v>
      </c>
      <c r="H3507" s="4">
        <f t="shared" si="217"/>
        <v>1</v>
      </c>
      <c r="I3507" s="5">
        <f>IF(OR(AND(F3507&gt;=50,G3507&gt;SUMIF(SeasonTotals!A$2:A$9,A3507,SeasonTotals!F$2:F$9)),AND(G3507&gt;0.885,F3507&gt;=50,D3507&lt;3)),1,0)</f>
        <v>1</v>
      </c>
      <c r="J3507" s="4">
        <f t="shared" si="218"/>
        <v>0</v>
      </c>
      <c r="K3507" s="5">
        <f t="shared" si="219"/>
        <v>0</v>
      </c>
    </row>
    <row r="3508" spans="1:11" x14ac:dyDescent="0.25">
      <c r="A3508" t="s">
        <v>91</v>
      </c>
      <c r="B3508" t="s">
        <v>51</v>
      </c>
      <c r="C3508">
        <v>1</v>
      </c>
      <c r="D3508">
        <v>2</v>
      </c>
      <c r="E3508">
        <v>24</v>
      </c>
      <c r="F3508">
        <v>59</v>
      </c>
      <c r="G3508" s="1">
        <f t="shared" si="216"/>
        <v>0.92307692307692313</v>
      </c>
      <c r="H3508" s="4">
        <f t="shared" si="217"/>
        <v>1</v>
      </c>
      <c r="I3508" s="5">
        <f>IF(OR(AND(F3508&gt;=50,G3508&gt;SUMIF(SeasonTotals!A$2:A$9,A3508,SeasonTotals!F$2:F$9)),AND(G3508&gt;0.885,F3508&gt;=50,D3508&lt;3)),1,0)</f>
        <v>1</v>
      </c>
      <c r="J3508" s="4">
        <f t="shared" si="218"/>
        <v>0</v>
      </c>
      <c r="K3508" s="5">
        <f t="shared" si="219"/>
        <v>0</v>
      </c>
    </row>
    <row r="3509" spans="1:11" x14ac:dyDescent="0.25">
      <c r="A3509" t="s">
        <v>91</v>
      </c>
      <c r="B3509" t="s">
        <v>51</v>
      </c>
      <c r="C3509">
        <v>1</v>
      </c>
      <c r="D3509">
        <v>0</v>
      </c>
      <c r="E3509">
        <v>26</v>
      </c>
      <c r="F3509">
        <v>60</v>
      </c>
      <c r="G3509" s="1">
        <f t="shared" si="216"/>
        <v>1</v>
      </c>
      <c r="H3509" s="4">
        <f t="shared" si="217"/>
        <v>1</v>
      </c>
      <c r="I3509" s="5">
        <f>IF(OR(AND(F3509&gt;=50,G3509&gt;SUMIF(SeasonTotals!A$2:A$9,A3509,SeasonTotals!F$2:F$9)),AND(G3509&gt;0.885,F3509&gt;=50,D3509&lt;3)),1,0)</f>
        <v>1</v>
      </c>
      <c r="J3509" s="4">
        <f t="shared" si="218"/>
        <v>0</v>
      </c>
      <c r="K3509" s="5">
        <f t="shared" si="219"/>
        <v>0</v>
      </c>
    </row>
    <row r="3510" spans="1:11" x14ac:dyDescent="0.25">
      <c r="A3510" t="s">
        <v>91</v>
      </c>
      <c r="B3510" t="s">
        <v>51</v>
      </c>
      <c r="C3510">
        <v>1</v>
      </c>
      <c r="D3510">
        <v>1</v>
      </c>
      <c r="E3510">
        <v>23</v>
      </c>
      <c r="F3510">
        <v>58</v>
      </c>
      <c r="G3510" s="1">
        <f t="shared" si="216"/>
        <v>0.95833333333333337</v>
      </c>
      <c r="H3510" s="4">
        <f t="shared" si="217"/>
        <v>1</v>
      </c>
      <c r="I3510" s="5">
        <f>IF(OR(AND(F3510&gt;=50,G3510&gt;SUMIF(SeasonTotals!A$2:A$9,A3510,SeasonTotals!F$2:F$9)),AND(G3510&gt;0.885,F3510&gt;=50,D3510&lt;3)),1,0)</f>
        <v>1</v>
      </c>
      <c r="J3510" s="4">
        <f t="shared" si="218"/>
        <v>0</v>
      </c>
      <c r="K3510" s="5">
        <f t="shared" si="219"/>
        <v>0</v>
      </c>
    </row>
    <row r="3511" spans="1:11" x14ac:dyDescent="0.25">
      <c r="A3511" t="s">
        <v>91</v>
      </c>
      <c r="B3511" t="s">
        <v>51</v>
      </c>
      <c r="C3511">
        <v>1</v>
      </c>
      <c r="D3511">
        <v>1</v>
      </c>
      <c r="E3511">
        <v>31</v>
      </c>
      <c r="F3511">
        <v>65</v>
      </c>
      <c r="G3511" s="1">
        <f t="shared" si="216"/>
        <v>0.96875</v>
      </c>
      <c r="H3511" s="4">
        <f t="shared" si="217"/>
        <v>1</v>
      </c>
      <c r="I3511" s="5">
        <f>IF(OR(AND(F3511&gt;=50,G3511&gt;SUMIF(SeasonTotals!A$2:A$9,A3511,SeasonTotals!F$2:F$9)),AND(G3511&gt;0.885,F3511&gt;=50,D3511&lt;3)),1,0)</f>
        <v>1</v>
      </c>
      <c r="J3511" s="4">
        <f t="shared" si="218"/>
        <v>0</v>
      </c>
      <c r="K3511" s="5">
        <f t="shared" si="219"/>
        <v>0</v>
      </c>
    </row>
    <row r="3512" spans="1:11" x14ac:dyDescent="0.25">
      <c r="A3512" t="s">
        <v>91</v>
      </c>
      <c r="B3512" t="s">
        <v>51</v>
      </c>
      <c r="C3512">
        <v>1</v>
      </c>
      <c r="D3512">
        <v>3</v>
      </c>
      <c r="E3512">
        <v>24</v>
      </c>
      <c r="F3512">
        <v>60</v>
      </c>
      <c r="G3512" s="1">
        <f t="shared" si="216"/>
        <v>0.88888888888888884</v>
      </c>
      <c r="H3512" s="4">
        <f t="shared" si="217"/>
        <v>0</v>
      </c>
      <c r="I3512" s="5">
        <f>IF(OR(AND(F3512&gt;=50,G3512&gt;SUMIF(SeasonTotals!A$2:A$9,A3512,SeasonTotals!F$2:F$9)),AND(G3512&gt;0.885,F3512&gt;=50,D3512&lt;3)),1,0)</f>
        <v>0</v>
      </c>
      <c r="J3512" s="4">
        <f t="shared" si="218"/>
        <v>0</v>
      </c>
      <c r="K3512" s="5">
        <f t="shared" si="219"/>
        <v>0</v>
      </c>
    </row>
    <row r="3513" spans="1:11" x14ac:dyDescent="0.25">
      <c r="A3513" t="s">
        <v>91</v>
      </c>
      <c r="B3513" t="s">
        <v>51</v>
      </c>
      <c r="C3513">
        <v>1</v>
      </c>
      <c r="D3513">
        <v>5</v>
      </c>
      <c r="E3513">
        <v>23</v>
      </c>
      <c r="F3513">
        <v>60</v>
      </c>
      <c r="G3513" s="1">
        <f t="shared" si="216"/>
        <v>0.8214285714285714</v>
      </c>
      <c r="H3513" s="4">
        <f t="shared" si="217"/>
        <v>0</v>
      </c>
      <c r="I3513" s="5">
        <f>IF(OR(AND(F3513&gt;=50,G3513&gt;SUMIF(SeasonTotals!A$2:A$9,A3513,SeasonTotals!F$2:F$9)),AND(G3513&gt;0.885,F3513&gt;=50,D3513&lt;3)),1,0)</f>
        <v>0</v>
      </c>
      <c r="J3513" s="4">
        <f t="shared" si="218"/>
        <v>1</v>
      </c>
      <c r="K3513" s="5">
        <f t="shared" si="219"/>
        <v>0</v>
      </c>
    </row>
    <row r="3514" spans="1:11" x14ac:dyDescent="0.25">
      <c r="A3514" t="s">
        <v>91</v>
      </c>
      <c r="B3514" t="s">
        <v>51</v>
      </c>
      <c r="C3514">
        <v>1</v>
      </c>
      <c r="D3514">
        <v>4</v>
      </c>
      <c r="E3514">
        <v>27</v>
      </c>
      <c r="F3514">
        <v>60</v>
      </c>
      <c r="G3514" s="1">
        <f t="shared" si="216"/>
        <v>0.87096774193548387</v>
      </c>
      <c r="H3514" s="4">
        <f t="shared" si="217"/>
        <v>0</v>
      </c>
      <c r="I3514" s="5">
        <f>IF(OR(AND(F3514&gt;=50,G3514&gt;SUMIF(SeasonTotals!A$2:A$9,A3514,SeasonTotals!F$2:F$9)),AND(G3514&gt;0.885,F3514&gt;=50,D3514&lt;3)),1,0)</f>
        <v>0</v>
      </c>
      <c r="J3514" s="4">
        <f t="shared" si="218"/>
        <v>0</v>
      </c>
      <c r="K3514" s="5">
        <f t="shared" si="219"/>
        <v>0</v>
      </c>
    </row>
    <row r="3515" spans="1:11" x14ac:dyDescent="0.25">
      <c r="A3515" t="s">
        <v>91</v>
      </c>
      <c r="B3515" t="s">
        <v>51</v>
      </c>
      <c r="C3515">
        <v>1</v>
      </c>
      <c r="D3515">
        <v>2</v>
      </c>
      <c r="E3515">
        <v>25</v>
      </c>
      <c r="F3515">
        <v>60</v>
      </c>
      <c r="G3515" s="1">
        <f t="shared" si="216"/>
        <v>0.92592592592592593</v>
      </c>
      <c r="H3515" s="4">
        <f t="shared" si="217"/>
        <v>1</v>
      </c>
      <c r="I3515" s="5">
        <f>IF(OR(AND(F3515&gt;=50,G3515&gt;SUMIF(SeasonTotals!A$2:A$9,A3515,SeasonTotals!F$2:F$9)),AND(G3515&gt;0.885,F3515&gt;=50,D3515&lt;3)),1,0)</f>
        <v>1</v>
      </c>
      <c r="J3515" s="4">
        <f t="shared" si="218"/>
        <v>0</v>
      </c>
      <c r="K3515" s="5">
        <f t="shared" si="219"/>
        <v>0</v>
      </c>
    </row>
    <row r="3516" spans="1:11" x14ac:dyDescent="0.25">
      <c r="A3516" t="s">
        <v>91</v>
      </c>
      <c r="B3516" t="s">
        <v>51</v>
      </c>
      <c r="C3516">
        <v>1</v>
      </c>
      <c r="D3516">
        <v>5</v>
      </c>
      <c r="E3516">
        <v>36</v>
      </c>
      <c r="F3516">
        <v>60</v>
      </c>
      <c r="G3516" s="1">
        <f t="shared" si="216"/>
        <v>0.87804878048780488</v>
      </c>
      <c r="H3516" s="4">
        <f t="shared" si="217"/>
        <v>0</v>
      </c>
      <c r="I3516" s="5">
        <f>IF(OR(AND(F3516&gt;=50,G3516&gt;SUMIF(SeasonTotals!A$2:A$9,A3516,SeasonTotals!F$2:F$9)),AND(G3516&gt;0.885,F3516&gt;=50,D3516&lt;3)),1,0)</f>
        <v>0</v>
      </c>
      <c r="J3516" s="4">
        <f t="shared" si="218"/>
        <v>0</v>
      </c>
      <c r="K3516" s="5">
        <f t="shared" si="219"/>
        <v>0</v>
      </c>
    </row>
    <row r="3517" spans="1:11" x14ac:dyDescent="0.25">
      <c r="A3517" t="s">
        <v>91</v>
      </c>
      <c r="B3517" t="s">
        <v>51</v>
      </c>
      <c r="C3517">
        <v>1</v>
      </c>
      <c r="D3517">
        <v>2</v>
      </c>
      <c r="E3517">
        <v>31</v>
      </c>
      <c r="F3517">
        <v>60</v>
      </c>
      <c r="G3517" s="1">
        <f t="shared" si="216"/>
        <v>0.93939393939393945</v>
      </c>
      <c r="H3517" s="4">
        <f t="shared" si="217"/>
        <v>1</v>
      </c>
      <c r="I3517" s="5">
        <f>IF(OR(AND(F3517&gt;=50,G3517&gt;SUMIF(SeasonTotals!A$2:A$9,A3517,SeasonTotals!F$2:F$9)),AND(G3517&gt;0.885,F3517&gt;=50,D3517&lt;3)),1,0)</f>
        <v>1</v>
      </c>
      <c r="J3517" s="4">
        <f t="shared" si="218"/>
        <v>0</v>
      </c>
      <c r="K3517" s="5">
        <f t="shared" si="219"/>
        <v>0</v>
      </c>
    </row>
    <row r="3518" spans="1:11" x14ac:dyDescent="0.25">
      <c r="A3518" t="s">
        <v>91</v>
      </c>
      <c r="B3518" t="s">
        <v>51</v>
      </c>
      <c r="C3518">
        <v>1</v>
      </c>
      <c r="D3518">
        <v>4</v>
      </c>
      <c r="E3518">
        <v>22</v>
      </c>
      <c r="F3518">
        <v>59</v>
      </c>
      <c r="G3518" s="1">
        <f t="shared" si="216"/>
        <v>0.84615384615384615</v>
      </c>
      <c r="H3518" s="4">
        <f t="shared" si="217"/>
        <v>0</v>
      </c>
      <c r="I3518" s="5">
        <f>IF(OR(AND(F3518&gt;=50,G3518&gt;SUMIF(SeasonTotals!A$2:A$9,A3518,SeasonTotals!F$2:F$9)),AND(G3518&gt;0.885,F3518&gt;=50,D3518&lt;3)),1,0)</f>
        <v>0</v>
      </c>
      <c r="J3518" s="4">
        <f t="shared" si="218"/>
        <v>1</v>
      </c>
      <c r="K3518" s="5">
        <f t="shared" si="219"/>
        <v>0</v>
      </c>
    </row>
    <row r="3519" spans="1:11" x14ac:dyDescent="0.25">
      <c r="A3519" t="s">
        <v>91</v>
      </c>
      <c r="B3519" t="s">
        <v>51</v>
      </c>
      <c r="C3519">
        <v>1</v>
      </c>
      <c r="D3519">
        <v>0</v>
      </c>
      <c r="E3519">
        <v>29</v>
      </c>
      <c r="F3519">
        <v>60</v>
      </c>
      <c r="G3519" s="1">
        <f t="shared" si="216"/>
        <v>1</v>
      </c>
      <c r="H3519" s="4">
        <f t="shared" si="217"/>
        <v>1</v>
      </c>
      <c r="I3519" s="5">
        <f>IF(OR(AND(F3519&gt;=50,G3519&gt;SUMIF(SeasonTotals!A$2:A$9,A3519,SeasonTotals!F$2:F$9)),AND(G3519&gt;0.885,F3519&gt;=50,D3519&lt;3)),1,0)</f>
        <v>1</v>
      </c>
      <c r="J3519" s="4">
        <f t="shared" si="218"/>
        <v>0</v>
      </c>
      <c r="K3519" s="5">
        <f t="shared" si="219"/>
        <v>0</v>
      </c>
    </row>
    <row r="3520" spans="1:11" x14ac:dyDescent="0.25">
      <c r="A3520" t="s">
        <v>91</v>
      </c>
      <c r="B3520" t="s">
        <v>51</v>
      </c>
      <c r="C3520">
        <v>1</v>
      </c>
      <c r="D3520">
        <v>4</v>
      </c>
      <c r="E3520">
        <v>41</v>
      </c>
      <c r="F3520">
        <v>59</v>
      </c>
      <c r="G3520" s="1">
        <f t="shared" si="216"/>
        <v>0.91111111111111109</v>
      </c>
      <c r="H3520" s="4">
        <f t="shared" si="217"/>
        <v>0</v>
      </c>
      <c r="I3520" s="5">
        <f>IF(OR(AND(F3520&gt;=50,G3520&gt;SUMIF(SeasonTotals!A$2:A$9,A3520,SeasonTotals!F$2:F$9)),AND(G3520&gt;0.885,F3520&gt;=50,D3520&lt;3)),1,0)</f>
        <v>1</v>
      </c>
      <c r="J3520" s="4">
        <f t="shared" si="218"/>
        <v>0</v>
      </c>
      <c r="K3520" s="5">
        <f t="shared" si="219"/>
        <v>0</v>
      </c>
    </row>
    <row r="3521" spans="1:11" x14ac:dyDescent="0.25">
      <c r="A3521" t="s">
        <v>91</v>
      </c>
      <c r="B3521" t="s">
        <v>51</v>
      </c>
      <c r="C3521">
        <v>1</v>
      </c>
      <c r="D3521">
        <v>1</v>
      </c>
      <c r="E3521">
        <v>25</v>
      </c>
      <c r="F3521">
        <v>59</v>
      </c>
      <c r="G3521" s="1">
        <f t="shared" si="216"/>
        <v>0.96153846153846156</v>
      </c>
      <c r="H3521" s="4">
        <f t="shared" si="217"/>
        <v>1</v>
      </c>
      <c r="I3521" s="5">
        <f>IF(OR(AND(F3521&gt;=50,G3521&gt;SUMIF(SeasonTotals!A$2:A$9,A3521,SeasonTotals!F$2:F$9)),AND(G3521&gt;0.885,F3521&gt;=50,D3521&lt;3)),1,0)</f>
        <v>1</v>
      </c>
      <c r="J3521" s="4">
        <f t="shared" si="218"/>
        <v>0</v>
      </c>
      <c r="K3521" s="5">
        <f t="shared" si="219"/>
        <v>0</v>
      </c>
    </row>
    <row r="3522" spans="1:11" x14ac:dyDescent="0.25">
      <c r="A3522" t="s">
        <v>91</v>
      </c>
      <c r="B3522" t="s">
        <v>51</v>
      </c>
      <c r="C3522">
        <v>1</v>
      </c>
      <c r="D3522">
        <v>3</v>
      </c>
      <c r="E3522">
        <v>22</v>
      </c>
      <c r="F3522">
        <v>65</v>
      </c>
      <c r="G3522" s="1">
        <f t="shared" ref="G3522:G3585" si="220">E3522/MAX(1,SUM(D3522:E3522))</f>
        <v>0.88</v>
      </c>
      <c r="H3522" s="4">
        <f t="shared" ref="H3522:H3585" si="221">IF(AND(F3522&gt;=50,OR(G3522&gt;0.913,AND(G3522&gt;0.885,D3522&lt;3))),1,0)</f>
        <v>0</v>
      </c>
      <c r="I3522" s="5">
        <f>IF(OR(AND(F3522&gt;=50,G3522&gt;SUMIF(SeasonTotals!A$2:A$9,A3522,SeasonTotals!F$2:F$9)),AND(G3522&gt;0.885,F3522&gt;=50,D3522&lt;3)),1,0)</f>
        <v>0</v>
      </c>
      <c r="J3522" s="4">
        <f t="shared" ref="J3522:J3585" si="222">IF(G3522&lt;0.85,1,0)</f>
        <v>0</v>
      </c>
      <c r="K3522" s="5">
        <f t="shared" ref="K3522:K3585" si="223">IF(F3522&lt;55,1,0)</f>
        <v>0</v>
      </c>
    </row>
    <row r="3523" spans="1:11" x14ac:dyDescent="0.25">
      <c r="A3523" t="s">
        <v>91</v>
      </c>
      <c r="B3523" t="s">
        <v>51</v>
      </c>
      <c r="C3523">
        <v>1</v>
      </c>
      <c r="D3523">
        <v>1</v>
      </c>
      <c r="E3523">
        <v>18</v>
      </c>
      <c r="F3523">
        <v>59</v>
      </c>
      <c r="G3523" s="1">
        <f t="shared" si="220"/>
        <v>0.94736842105263153</v>
      </c>
      <c r="H3523" s="4">
        <f t="shared" si="221"/>
        <v>1</v>
      </c>
      <c r="I3523" s="5">
        <f>IF(OR(AND(F3523&gt;=50,G3523&gt;SUMIF(SeasonTotals!A$2:A$9,A3523,SeasonTotals!F$2:F$9)),AND(G3523&gt;0.885,F3523&gt;=50,D3523&lt;3)),1,0)</f>
        <v>1</v>
      </c>
      <c r="J3523" s="4">
        <f t="shared" si="222"/>
        <v>0</v>
      </c>
      <c r="K3523" s="5">
        <f t="shared" si="223"/>
        <v>0</v>
      </c>
    </row>
    <row r="3524" spans="1:11" x14ac:dyDescent="0.25">
      <c r="A3524" t="s">
        <v>91</v>
      </c>
      <c r="B3524" t="s">
        <v>51</v>
      </c>
      <c r="C3524">
        <v>1</v>
      </c>
      <c r="D3524">
        <v>2</v>
      </c>
      <c r="E3524">
        <v>19</v>
      </c>
      <c r="F3524">
        <v>63</v>
      </c>
      <c r="G3524" s="1">
        <f t="shared" si="220"/>
        <v>0.90476190476190477</v>
      </c>
      <c r="H3524" s="4">
        <f t="shared" si="221"/>
        <v>1</v>
      </c>
      <c r="I3524" s="5">
        <f>IF(OR(AND(F3524&gt;=50,G3524&gt;SUMIF(SeasonTotals!A$2:A$9,A3524,SeasonTotals!F$2:F$9)),AND(G3524&gt;0.885,F3524&gt;=50,D3524&lt;3)),1,0)</f>
        <v>1</v>
      </c>
      <c r="J3524" s="4">
        <f t="shared" si="222"/>
        <v>0</v>
      </c>
      <c r="K3524" s="5">
        <f t="shared" si="223"/>
        <v>0</v>
      </c>
    </row>
    <row r="3525" spans="1:11" x14ac:dyDescent="0.25">
      <c r="A3525" t="s">
        <v>91</v>
      </c>
      <c r="B3525" t="s">
        <v>51</v>
      </c>
      <c r="C3525">
        <v>1</v>
      </c>
      <c r="D3525">
        <v>3</v>
      </c>
      <c r="E3525">
        <v>4</v>
      </c>
      <c r="F3525">
        <v>8</v>
      </c>
      <c r="G3525" s="1">
        <f t="shared" si="220"/>
        <v>0.5714285714285714</v>
      </c>
      <c r="H3525" s="4">
        <f t="shared" si="221"/>
        <v>0</v>
      </c>
      <c r="I3525" s="5">
        <f>IF(OR(AND(F3525&gt;=50,G3525&gt;SUMIF(SeasonTotals!A$2:A$9,A3525,SeasonTotals!F$2:F$9)),AND(G3525&gt;0.885,F3525&gt;=50,D3525&lt;3)),1,0)</f>
        <v>0</v>
      </c>
      <c r="J3525" s="4">
        <f t="shared" si="222"/>
        <v>1</v>
      </c>
      <c r="K3525" s="5">
        <f t="shared" si="223"/>
        <v>1</v>
      </c>
    </row>
    <row r="3526" spans="1:11" x14ac:dyDescent="0.25">
      <c r="A3526" t="s">
        <v>91</v>
      </c>
      <c r="B3526" t="s">
        <v>51</v>
      </c>
      <c r="C3526">
        <v>1</v>
      </c>
      <c r="D3526">
        <v>3</v>
      </c>
      <c r="E3526">
        <v>28</v>
      </c>
      <c r="F3526">
        <v>60</v>
      </c>
      <c r="G3526" s="1">
        <f t="shared" si="220"/>
        <v>0.90322580645161288</v>
      </c>
      <c r="H3526" s="4">
        <f t="shared" si="221"/>
        <v>0</v>
      </c>
      <c r="I3526" s="5">
        <f>IF(OR(AND(F3526&gt;=50,G3526&gt;SUMIF(SeasonTotals!A$2:A$9,A3526,SeasonTotals!F$2:F$9)),AND(G3526&gt;0.885,F3526&gt;=50,D3526&lt;3)),1,0)</f>
        <v>0</v>
      </c>
      <c r="J3526" s="4">
        <f t="shared" si="222"/>
        <v>0</v>
      </c>
      <c r="K3526" s="5">
        <f t="shared" si="223"/>
        <v>0</v>
      </c>
    </row>
    <row r="3527" spans="1:11" x14ac:dyDescent="0.25">
      <c r="A3527" t="s">
        <v>91</v>
      </c>
      <c r="B3527" t="s">
        <v>51</v>
      </c>
      <c r="C3527">
        <v>1</v>
      </c>
      <c r="D3527">
        <v>5</v>
      </c>
      <c r="E3527">
        <v>23</v>
      </c>
      <c r="F3527">
        <v>59</v>
      </c>
      <c r="G3527" s="1">
        <f t="shared" si="220"/>
        <v>0.8214285714285714</v>
      </c>
      <c r="H3527" s="4">
        <f t="shared" si="221"/>
        <v>0</v>
      </c>
      <c r="I3527" s="5">
        <f>IF(OR(AND(F3527&gt;=50,G3527&gt;SUMIF(SeasonTotals!A$2:A$9,A3527,SeasonTotals!F$2:F$9)),AND(G3527&gt;0.885,F3527&gt;=50,D3527&lt;3)),1,0)</f>
        <v>0</v>
      </c>
      <c r="J3527" s="4">
        <f t="shared" si="222"/>
        <v>1</v>
      </c>
      <c r="K3527" s="5">
        <f t="shared" si="223"/>
        <v>0</v>
      </c>
    </row>
    <row r="3528" spans="1:11" x14ac:dyDescent="0.25">
      <c r="A3528" t="s">
        <v>91</v>
      </c>
      <c r="B3528" t="s">
        <v>51</v>
      </c>
      <c r="C3528">
        <v>1</v>
      </c>
      <c r="D3528">
        <v>1</v>
      </c>
      <c r="E3528">
        <v>23</v>
      </c>
      <c r="F3528">
        <v>65</v>
      </c>
      <c r="G3528" s="1">
        <f t="shared" si="220"/>
        <v>0.95833333333333337</v>
      </c>
      <c r="H3528" s="4">
        <f t="shared" si="221"/>
        <v>1</v>
      </c>
      <c r="I3528" s="5">
        <f>IF(OR(AND(F3528&gt;=50,G3528&gt;SUMIF(SeasonTotals!A$2:A$9,A3528,SeasonTotals!F$2:F$9)),AND(G3528&gt;0.885,F3528&gt;=50,D3528&lt;3)),1,0)</f>
        <v>1</v>
      </c>
      <c r="J3528" s="4">
        <f t="shared" si="222"/>
        <v>0</v>
      </c>
      <c r="K3528" s="5">
        <f t="shared" si="223"/>
        <v>0</v>
      </c>
    </row>
    <row r="3529" spans="1:11" x14ac:dyDescent="0.25">
      <c r="A3529" t="s">
        <v>91</v>
      </c>
      <c r="B3529" t="s">
        <v>51</v>
      </c>
      <c r="C3529">
        <v>1</v>
      </c>
      <c r="D3529">
        <v>2</v>
      </c>
      <c r="E3529">
        <v>39</v>
      </c>
      <c r="F3529">
        <v>59</v>
      </c>
      <c r="G3529" s="1">
        <f t="shared" si="220"/>
        <v>0.95121951219512191</v>
      </c>
      <c r="H3529" s="4">
        <f t="shared" si="221"/>
        <v>1</v>
      </c>
      <c r="I3529" s="5">
        <f>IF(OR(AND(F3529&gt;=50,G3529&gt;SUMIF(SeasonTotals!A$2:A$9,A3529,SeasonTotals!F$2:F$9)),AND(G3529&gt;0.885,F3529&gt;=50,D3529&lt;3)),1,0)</f>
        <v>1</v>
      </c>
      <c r="J3529" s="4">
        <f t="shared" si="222"/>
        <v>0</v>
      </c>
      <c r="K3529" s="5">
        <f t="shared" si="223"/>
        <v>0</v>
      </c>
    </row>
    <row r="3530" spans="1:11" x14ac:dyDescent="0.25">
      <c r="A3530" t="s">
        <v>91</v>
      </c>
      <c r="B3530" t="s">
        <v>51</v>
      </c>
      <c r="C3530">
        <v>1</v>
      </c>
      <c r="D3530">
        <v>4</v>
      </c>
      <c r="E3530">
        <v>34</v>
      </c>
      <c r="F3530">
        <v>60</v>
      </c>
      <c r="G3530" s="1">
        <f t="shared" si="220"/>
        <v>0.89473684210526316</v>
      </c>
      <c r="H3530" s="4">
        <f t="shared" si="221"/>
        <v>0</v>
      </c>
      <c r="I3530" s="5">
        <f>IF(OR(AND(F3530&gt;=50,G3530&gt;SUMIF(SeasonTotals!A$2:A$9,A3530,SeasonTotals!F$2:F$9)),AND(G3530&gt;0.885,F3530&gt;=50,D3530&lt;3)),1,0)</f>
        <v>0</v>
      </c>
      <c r="J3530" s="4">
        <f t="shared" si="222"/>
        <v>0</v>
      </c>
      <c r="K3530" s="5">
        <f t="shared" si="223"/>
        <v>0</v>
      </c>
    </row>
    <row r="3531" spans="1:11" x14ac:dyDescent="0.25">
      <c r="A3531" t="s">
        <v>91</v>
      </c>
      <c r="B3531" t="s">
        <v>51</v>
      </c>
      <c r="C3531">
        <v>1</v>
      </c>
      <c r="D3531">
        <v>5</v>
      </c>
      <c r="E3531">
        <v>20</v>
      </c>
      <c r="F3531">
        <v>58</v>
      </c>
      <c r="G3531" s="1">
        <f t="shared" si="220"/>
        <v>0.8</v>
      </c>
      <c r="H3531" s="4">
        <f t="shared" si="221"/>
        <v>0</v>
      </c>
      <c r="I3531" s="5">
        <f>IF(OR(AND(F3531&gt;=50,G3531&gt;SUMIF(SeasonTotals!A$2:A$9,A3531,SeasonTotals!F$2:F$9)),AND(G3531&gt;0.885,F3531&gt;=50,D3531&lt;3)),1,0)</f>
        <v>0</v>
      </c>
      <c r="J3531" s="4">
        <f t="shared" si="222"/>
        <v>1</v>
      </c>
      <c r="K3531" s="5">
        <f t="shared" si="223"/>
        <v>0</v>
      </c>
    </row>
    <row r="3532" spans="1:11" x14ac:dyDescent="0.25">
      <c r="A3532" t="s">
        <v>91</v>
      </c>
      <c r="B3532" t="s">
        <v>51</v>
      </c>
      <c r="C3532">
        <v>1</v>
      </c>
      <c r="D3532">
        <v>3</v>
      </c>
      <c r="E3532">
        <v>21</v>
      </c>
      <c r="F3532">
        <v>60</v>
      </c>
      <c r="G3532" s="1">
        <f t="shared" si="220"/>
        <v>0.875</v>
      </c>
      <c r="H3532" s="4">
        <f t="shared" si="221"/>
        <v>0</v>
      </c>
      <c r="I3532" s="5">
        <f>IF(OR(AND(F3532&gt;=50,G3532&gt;SUMIF(SeasonTotals!A$2:A$9,A3532,SeasonTotals!F$2:F$9)),AND(G3532&gt;0.885,F3532&gt;=50,D3532&lt;3)),1,0)</f>
        <v>0</v>
      </c>
      <c r="J3532" s="4">
        <f t="shared" si="222"/>
        <v>0</v>
      </c>
      <c r="K3532" s="5">
        <f t="shared" si="223"/>
        <v>0</v>
      </c>
    </row>
    <row r="3533" spans="1:11" x14ac:dyDescent="0.25">
      <c r="A3533" t="s">
        <v>91</v>
      </c>
      <c r="B3533" t="s">
        <v>51</v>
      </c>
      <c r="C3533">
        <v>1</v>
      </c>
      <c r="D3533">
        <v>2</v>
      </c>
      <c r="E3533">
        <v>20</v>
      </c>
      <c r="F3533">
        <v>60</v>
      </c>
      <c r="G3533" s="1">
        <f t="shared" si="220"/>
        <v>0.90909090909090906</v>
      </c>
      <c r="H3533" s="4">
        <f t="shared" si="221"/>
        <v>1</v>
      </c>
      <c r="I3533" s="5">
        <f>IF(OR(AND(F3533&gt;=50,G3533&gt;SUMIF(SeasonTotals!A$2:A$9,A3533,SeasonTotals!F$2:F$9)),AND(G3533&gt;0.885,F3533&gt;=50,D3533&lt;3)),1,0)</f>
        <v>1</v>
      </c>
      <c r="J3533" s="4">
        <f t="shared" si="222"/>
        <v>0</v>
      </c>
      <c r="K3533" s="5">
        <f t="shared" si="223"/>
        <v>0</v>
      </c>
    </row>
    <row r="3534" spans="1:11" x14ac:dyDescent="0.25">
      <c r="A3534" t="s">
        <v>91</v>
      </c>
      <c r="B3534" t="s">
        <v>51</v>
      </c>
      <c r="C3534">
        <v>1</v>
      </c>
      <c r="D3534">
        <v>4</v>
      </c>
      <c r="E3534">
        <v>28</v>
      </c>
      <c r="F3534">
        <v>58</v>
      </c>
      <c r="G3534" s="1">
        <f t="shared" si="220"/>
        <v>0.875</v>
      </c>
      <c r="H3534" s="4">
        <f t="shared" si="221"/>
        <v>0</v>
      </c>
      <c r="I3534" s="5">
        <f>IF(OR(AND(F3534&gt;=50,G3534&gt;SUMIF(SeasonTotals!A$2:A$9,A3534,SeasonTotals!F$2:F$9)),AND(G3534&gt;0.885,F3534&gt;=50,D3534&lt;3)),1,0)</f>
        <v>0</v>
      </c>
      <c r="J3534" s="4">
        <f t="shared" si="222"/>
        <v>0</v>
      </c>
      <c r="K3534" s="5">
        <f t="shared" si="223"/>
        <v>0</v>
      </c>
    </row>
    <row r="3535" spans="1:11" x14ac:dyDescent="0.25">
      <c r="A3535" t="s">
        <v>91</v>
      </c>
      <c r="B3535" t="s">
        <v>51</v>
      </c>
      <c r="C3535">
        <v>1</v>
      </c>
      <c r="D3535">
        <v>2</v>
      </c>
      <c r="E3535">
        <v>24</v>
      </c>
      <c r="F3535">
        <v>64</v>
      </c>
      <c r="G3535" s="1">
        <f t="shared" si="220"/>
        <v>0.92307692307692313</v>
      </c>
      <c r="H3535" s="4">
        <f t="shared" si="221"/>
        <v>1</v>
      </c>
      <c r="I3535" s="5">
        <f>IF(OR(AND(F3535&gt;=50,G3535&gt;SUMIF(SeasonTotals!A$2:A$9,A3535,SeasonTotals!F$2:F$9)),AND(G3535&gt;0.885,F3535&gt;=50,D3535&lt;3)),1,0)</f>
        <v>1</v>
      </c>
      <c r="J3535" s="4">
        <f t="shared" si="222"/>
        <v>0</v>
      </c>
      <c r="K3535" s="5">
        <f t="shared" si="223"/>
        <v>0</v>
      </c>
    </row>
    <row r="3536" spans="1:11" x14ac:dyDescent="0.25">
      <c r="A3536" t="s">
        <v>91</v>
      </c>
      <c r="B3536" t="s">
        <v>51</v>
      </c>
      <c r="C3536">
        <v>1</v>
      </c>
      <c r="D3536">
        <v>4</v>
      </c>
      <c r="E3536">
        <v>22</v>
      </c>
      <c r="F3536">
        <v>60</v>
      </c>
      <c r="G3536" s="1">
        <f t="shared" si="220"/>
        <v>0.84615384615384615</v>
      </c>
      <c r="H3536" s="4">
        <f t="shared" si="221"/>
        <v>0</v>
      </c>
      <c r="I3536" s="5">
        <f>IF(OR(AND(F3536&gt;=50,G3536&gt;SUMIF(SeasonTotals!A$2:A$9,A3536,SeasonTotals!F$2:F$9)),AND(G3536&gt;0.885,F3536&gt;=50,D3536&lt;3)),1,0)</f>
        <v>0</v>
      </c>
      <c r="J3536" s="4">
        <f t="shared" si="222"/>
        <v>1</v>
      </c>
      <c r="K3536" s="5">
        <f t="shared" si="223"/>
        <v>0</v>
      </c>
    </row>
    <row r="3537" spans="1:11" x14ac:dyDescent="0.25">
      <c r="A3537" t="s">
        <v>91</v>
      </c>
      <c r="B3537" t="s">
        <v>51</v>
      </c>
      <c r="C3537">
        <v>1</v>
      </c>
      <c r="D3537">
        <v>2</v>
      </c>
      <c r="E3537">
        <v>28</v>
      </c>
      <c r="F3537">
        <v>59</v>
      </c>
      <c r="G3537" s="1">
        <f t="shared" si="220"/>
        <v>0.93333333333333335</v>
      </c>
      <c r="H3537" s="4">
        <f t="shared" si="221"/>
        <v>1</v>
      </c>
      <c r="I3537" s="5">
        <f>IF(OR(AND(F3537&gt;=50,G3537&gt;SUMIF(SeasonTotals!A$2:A$9,A3537,SeasonTotals!F$2:F$9)),AND(G3537&gt;0.885,F3537&gt;=50,D3537&lt;3)),1,0)</f>
        <v>1</v>
      </c>
      <c r="J3537" s="4">
        <f t="shared" si="222"/>
        <v>0</v>
      </c>
      <c r="K3537" s="5">
        <f t="shared" si="223"/>
        <v>0</v>
      </c>
    </row>
    <row r="3538" spans="1:11" x14ac:dyDescent="0.25">
      <c r="A3538" t="s">
        <v>91</v>
      </c>
      <c r="B3538" t="s">
        <v>51</v>
      </c>
      <c r="C3538">
        <v>1</v>
      </c>
      <c r="D3538">
        <v>2</v>
      </c>
      <c r="E3538">
        <v>21</v>
      </c>
      <c r="F3538">
        <v>60</v>
      </c>
      <c r="G3538" s="1">
        <f t="shared" si="220"/>
        <v>0.91304347826086951</v>
      </c>
      <c r="H3538" s="4">
        <f t="shared" si="221"/>
        <v>1</v>
      </c>
      <c r="I3538" s="5">
        <f>IF(OR(AND(F3538&gt;=50,G3538&gt;SUMIF(SeasonTotals!A$2:A$9,A3538,SeasonTotals!F$2:F$9)),AND(G3538&gt;0.885,F3538&gt;=50,D3538&lt;3)),1,0)</f>
        <v>1</v>
      </c>
      <c r="J3538" s="4">
        <f t="shared" si="222"/>
        <v>0</v>
      </c>
      <c r="K3538" s="5">
        <f t="shared" si="223"/>
        <v>0</v>
      </c>
    </row>
    <row r="3539" spans="1:11" x14ac:dyDescent="0.25">
      <c r="A3539" t="s">
        <v>91</v>
      </c>
      <c r="B3539" t="s">
        <v>51</v>
      </c>
      <c r="C3539">
        <v>1</v>
      </c>
      <c r="D3539">
        <v>0</v>
      </c>
      <c r="E3539">
        <v>29</v>
      </c>
      <c r="F3539">
        <v>65</v>
      </c>
      <c r="G3539" s="1">
        <f t="shared" si="220"/>
        <v>1</v>
      </c>
      <c r="H3539" s="4">
        <f t="shared" si="221"/>
        <v>1</v>
      </c>
      <c r="I3539" s="5">
        <f>IF(OR(AND(F3539&gt;=50,G3539&gt;SUMIF(SeasonTotals!A$2:A$9,A3539,SeasonTotals!F$2:F$9)),AND(G3539&gt;0.885,F3539&gt;=50,D3539&lt;3)),1,0)</f>
        <v>1</v>
      </c>
      <c r="J3539" s="4">
        <f t="shared" si="222"/>
        <v>0</v>
      </c>
      <c r="K3539" s="5">
        <f t="shared" si="223"/>
        <v>0</v>
      </c>
    </row>
    <row r="3540" spans="1:11" x14ac:dyDescent="0.25">
      <c r="A3540" t="s">
        <v>91</v>
      </c>
      <c r="B3540" t="s">
        <v>51</v>
      </c>
      <c r="C3540">
        <v>1</v>
      </c>
      <c r="D3540">
        <v>4</v>
      </c>
      <c r="E3540">
        <v>24</v>
      </c>
      <c r="F3540">
        <v>64</v>
      </c>
      <c r="G3540" s="1">
        <f t="shared" si="220"/>
        <v>0.8571428571428571</v>
      </c>
      <c r="H3540" s="4">
        <f t="shared" si="221"/>
        <v>0</v>
      </c>
      <c r="I3540" s="5">
        <f>IF(OR(AND(F3540&gt;=50,G3540&gt;SUMIF(SeasonTotals!A$2:A$9,A3540,SeasonTotals!F$2:F$9)),AND(G3540&gt;0.885,F3540&gt;=50,D3540&lt;3)),1,0)</f>
        <v>0</v>
      </c>
      <c r="J3540" s="4">
        <f t="shared" si="222"/>
        <v>0</v>
      </c>
      <c r="K3540" s="5">
        <f t="shared" si="223"/>
        <v>0</v>
      </c>
    </row>
    <row r="3541" spans="1:11" x14ac:dyDescent="0.25">
      <c r="A3541" t="s">
        <v>91</v>
      </c>
      <c r="B3541" t="s">
        <v>51</v>
      </c>
      <c r="C3541">
        <v>1</v>
      </c>
      <c r="D3541">
        <v>3</v>
      </c>
      <c r="E3541">
        <v>32</v>
      </c>
      <c r="F3541">
        <v>59</v>
      </c>
      <c r="G3541" s="1">
        <f t="shared" si="220"/>
        <v>0.91428571428571426</v>
      </c>
      <c r="H3541" s="4">
        <f t="shared" si="221"/>
        <v>1</v>
      </c>
      <c r="I3541" s="5">
        <f>IF(OR(AND(F3541&gt;=50,G3541&gt;SUMIF(SeasonTotals!A$2:A$9,A3541,SeasonTotals!F$2:F$9)),AND(G3541&gt;0.885,F3541&gt;=50,D3541&lt;3)),1,0)</f>
        <v>1</v>
      </c>
      <c r="J3541" s="4">
        <f t="shared" si="222"/>
        <v>0</v>
      </c>
      <c r="K3541" s="5">
        <f t="shared" si="223"/>
        <v>0</v>
      </c>
    </row>
    <row r="3542" spans="1:11" x14ac:dyDescent="0.25">
      <c r="A3542" t="s">
        <v>91</v>
      </c>
      <c r="B3542" t="s">
        <v>51</v>
      </c>
      <c r="C3542">
        <v>1</v>
      </c>
      <c r="D3542">
        <v>2</v>
      </c>
      <c r="E3542">
        <v>30</v>
      </c>
      <c r="F3542">
        <v>60</v>
      </c>
      <c r="G3542" s="1">
        <f t="shared" si="220"/>
        <v>0.9375</v>
      </c>
      <c r="H3542" s="4">
        <f t="shared" si="221"/>
        <v>1</v>
      </c>
      <c r="I3542" s="5">
        <f>IF(OR(AND(F3542&gt;=50,G3542&gt;SUMIF(SeasonTotals!A$2:A$9,A3542,SeasonTotals!F$2:F$9)),AND(G3542&gt;0.885,F3542&gt;=50,D3542&lt;3)),1,0)</f>
        <v>1</v>
      </c>
      <c r="J3542" s="4">
        <f t="shared" si="222"/>
        <v>0</v>
      </c>
      <c r="K3542" s="5">
        <f t="shared" si="223"/>
        <v>0</v>
      </c>
    </row>
    <row r="3543" spans="1:11" x14ac:dyDescent="0.25">
      <c r="A3543" t="s">
        <v>91</v>
      </c>
      <c r="B3543" t="s">
        <v>51</v>
      </c>
      <c r="C3543">
        <v>1</v>
      </c>
      <c r="D3543">
        <v>1</v>
      </c>
      <c r="E3543">
        <v>29</v>
      </c>
      <c r="F3543">
        <v>60</v>
      </c>
      <c r="G3543" s="1">
        <f t="shared" si="220"/>
        <v>0.96666666666666667</v>
      </c>
      <c r="H3543" s="4">
        <f t="shared" si="221"/>
        <v>1</v>
      </c>
      <c r="I3543" s="5">
        <f>IF(OR(AND(F3543&gt;=50,G3543&gt;SUMIF(SeasonTotals!A$2:A$9,A3543,SeasonTotals!F$2:F$9)),AND(G3543&gt;0.885,F3543&gt;=50,D3543&lt;3)),1,0)</f>
        <v>1</v>
      </c>
      <c r="J3543" s="4">
        <f t="shared" si="222"/>
        <v>0</v>
      </c>
      <c r="K3543" s="5">
        <f t="shared" si="223"/>
        <v>0</v>
      </c>
    </row>
    <row r="3544" spans="1:11" x14ac:dyDescent="0.25">
      <c r="A3544" t="s">
        <v>91</v>
      </c>
      <c r="B3544" t="s">
        <v>51</v>
      </c>
      <c r="C3544">
        <v>1</v>
      </c>
      <c r="D3544">
        <v>1</v>
      </c>
      <c r="E3544">
        <v>38</v>
      </c>
      <c r="F3544">
        <v>60</v>
      </c>
      <c r="G3544" s="1">
        <f t="shared" si="220"/>
        <v>0.97435897435897434</v>
      </c>
      <c r="H3544" s="4">
        <f t="shared" si="221"/>
        <v>1</v>
      </c>
      <c r="I3544" s="5">
        <f>IF(OR(AND(F3544&gt;=50,G3544&gt;SUMIF(SeasonTotals!A$2:A$9,A3544,SeasonTotals!F$2:F$9)),AND(G3544&gt;0.885,F3544&gt;=50,D3544&lt;3)),1,0)</f>
        <v>1</v>
      </c>
      <c r="J3544" s="4">
        <f t="shared" si="222"/>
        <v>0</v>
      </c>
      <c r="K3544" s="5">
        <f t="shared" si="223"/>
        <v>0</v>
      </c>
    </row>
    <row r="3545" spans="1:11" x14ac:dyDescent="0.25">
      <c r="A3545" t="s">
        <v>91</v>
      </c>
      <c r="B3545" t="s">
        <v>51</v>
      </c>
      <c r="C3545">
        <v>1</v>
      </c>
      <c r="D3545">
        <v>1</v>
      </c>
      <c r="E3545">
        <v>27</v>
      </c>
      <c r="F3545">
        <v>58</v>
      </c>
      <c r="G3545" s="1">
        <f t="shared" si="220"/>
        <v>0.9642857142857143</v>
      </c>
      <c r="H3545" s="4">
        <f t="shared" si="221"/>
        <v>1</v>
      </c>
      <c r="I3545" s="5">
        <f>IF(OR(AND(F3545&gt;=50,G3545&gt;SUMIF(SeasonTotals!A$2:A$9,A3545,SeasonTotals!F$2:F$9)),AND(G3545&gt;0.885,F3545&gt;=50,D3545&lt;3)),1,0)</f>
        <v>1</v>
      </c>
      <c r="J3545" s="4">
        <f t="shared" si="222"/>
        <v>0</v>
      </c>
      <c r="K3545" s="5">
        <f t="shared" si="223"/>
        <v>0</v>
      </c>
    </row>
    <row r="3546" spans="1:11" x14ac:dyDescent="0.25">
      <c r="A3546" t="s">
        <v>91</v>
      </c>
      <c r="B3546" t="s">
        <v>51</v>
      </c>
      <c r="C3546">
        <v>1</v>
      </c>
      <c r="D3546">
        <v>3</v>
      </c>
      <c r="E3546">
        <v>27</v>
      </c>
      <c r="F3546">
        <v>60</v>
      </c>
      <c r="G3546" s="1">
        <f t="shared" si="220"/>
        <v>0.9</v>
      </c>
      <c r="H3546" s="4">
        <f t="shared" si="221"/>
        <v>0</v>
      </c>
      <c r="I3546" s="5">
        <f>IF(OR(AND(F3546&gt;=50,G3546&gt;SUMIF(SeasonTotals!A$2:A$9,A3546,SeasonTotals!F$2:F$9)),AND(G3546&gt;0.885,F3546&gt;=50,D3546&lt;3)),1,0)</f>
        <v>0</v>
      </c>
      <c r="J3546" s="4">
        <f t="shared" si="222"/>
        <v>0</v>
      </c>
      <c r="K3546" s="5">
        <f t="shared" si="223"/>
        <v>0</v>
      </c>
    </row>
    <row r="3547" spans="1:11" x14ac:dyDescent="0.25">
      <c r="A3547" t="s">
        <v>91</v>
      </c>
      <c r="B3547" t="s">
        <v>52</v>
      </c>
      <c r="C3547">
        <v>1</v>
      </c>
      <c r="D3547">
        <v>4</v>
      </c>
      <c r="E3547">
        <v>13</v>
      </c>
      <c r="F3547">
        <v>30</v>
      </c>
      <c r="G3547" s="1">
        <f t="shared" si="220"/>
        <v>0.76470588235294112</v>
      </c>
      <c r="H3547" s="4">
        <f t="shared" si="221"/>
        <v>0</v>
      </c>
      <c r="I3547" s="5">
        <f>IF(OR(AND(F3547&gt;=50,G3547&gt;SUMIF(SeasonTotals!A$2:A$9,A3547,SeasonTotals!F$2:F$9)),AND(G3547&gt;0.885,F3547&gt;=50,D3547&lt;3)),1,0)</f>
        <v>0</v>
      </c>
      <c r="J3547" s="4">
        <f t="shared" si="222"/>
        <v>1</v>
      </c>
      <c r="K3547" s="5">
        <f t="shared" si="223"/>
        <v>1</v>
      </c>
    </row>
    <row r="3548" spans="1:11" x14ac:dyDescent="0.25">
      <c r="A3548" t="s">
        <v>91</v>
      </c>
      <c r="B3548" t="s">
        <v>52</v>
      </c>
      <c r="C3548">
        <v>1</v>
      </c>
      <c r="D3548">
        <v>2</v>
      </c>
      <c r="E3548">
        <v>19</v>
      </c>
      <c r="F3548">
        <v>60</v>
      </c>
      <c r="G3548" s="1">
        <f t="shared" si="220"/>
        <v>0.90476190476190477</v>
      </c>
      <c r="H3548" s="4">
        <f t="shared" si="221"/>
        <v>1</v>
      </c>
      <c r="I3548" s="5">
        <f>IF(OR(AND(F3548&gt;=50,G3548&gt;SUMIF(SeasonTotals!A$2:A$9,A3548,SeasonTotals!F$2:F$9)),AND(G3548&gt;0.885,F3548&gt;=50,D3548&lt;3)),1,0)</f>
        <v>1</v>
      </c>
      <c r="J3548" s="4">
        <f t="shared" si="222"/>
        <v>0</v>
      </c>
      <c r="K3548" s="5">
        <f t="shared" si="223"/>
        <v>0</v>
      </c>
    </row>
    <row r="3549" spans="1:11" x14ac:dyDescent="0.25">
      <c r="A3549" t="s">
        <v>91</v>
      </c>
      <c r="B3549" t="s">
        <v>52</v>
      </c>
      <c r="C3549">
        <v>1</v>
      </c>
      <c r="D3549">
        <v>3</v>
      </c>
      <c r="E3549">
        <v>23</v>
      </c>
      <c r="F3549">
        <v>59</v>
      </c>
      <c r="G3549" s="1">
        <f t="shared" si="220"/>
        <v>0.88461538461538458</v>
      </c>
      <c r="H3549" s="4">
        <f t="shared" si="221"/>
        <v>0</v>
      </c>
      <c r="I3549" s="5">
        <f>IF(OR(AND(F3549&gt;=50,G3549&gt;SUMIF(SeasonTotals!A$2:A$9,A3549,SeasonTotals!F$2:F$9)),AND(G3549&gt;0.885,F3549&gt;=50,D3549&lt;3)),1,0)</f>
        <v>0</v>
      </c>
      <c r="J3549" s="4">
        <f t="shared" si="222"/>
        <v>0</v>
      </c>
      <c r="K3549" s="5">
        <f t="shared" si="223"/>
        <v>0</v>
      </c>
    </row>
    <row r="3550" spans="1:11" x14ac:dyDescent="0.25">
      <c r="A3550" t="s">
        <v>91</v>
      </c>
      <c r="B3550" t="s">
        <v>52</v>
      </c>
      <c r="C3550">
        <v>1</v>
      </c>
      <c r="D3550">
        <v>2</v>
      </c>
      <c r="E3550">
        <v>26</v>
      </c>
      <c r="F3550">
        <v>59</v>
      </c>
      <c r="G3550" s="1">
        <f t="shared" si="220"/>
        <v>0.9285714285714286</v>
      </c>
      <c r="H3550" s="4">
        <f t="shared" si="221"/>
        <v>1</v>
      </c>
      <c r="I3550" s="5">
        <f>IF(OR(AND(F3550&gt;=50,G3550&gt;SUMIF(SeasonTotals!A$2:A$9,A3550,SeasonTotals!F$2:F$9)),AND(G3550&gt;0.885,F3550&gt;=50,D3550&lt;3)),1,0)</f>
        <v>1</v>
      </c>
      <c r="J3550" s="4">
        <f t="shared" si="222"/>
        <v>0</v>
      </c>
      <c r="K3550" s="5">
        <f t="shared" si="223"/>
        <v>0</v>
      </c>
    </row>
    <row r="3551" spans="1:11" x14ac:dyDescent="0.25">
      <c r="A3551" t="s">
        <v>91</v>
      </c>
      <c r="B3551" t="s">
        <v>52</v>
      </c>
      <c r="C3551">
        <v>1</v>
      </c>
      <c r="D3551">
        <v>2</v>
      </c>
      <c r="E3551">
        <v>32</v>
      </c>
      <c r="F3551">
        <v>58</v>
      </c>
      <c r="G3551" s="1">
        <f t="shared" si="220"/>
        <v>0.94117647058823528</v>
      </c>
      <c r="H3551" s="4">
        <f t="shared" si="221"/>
        <v>1</v>
      </c>
      <c r="I3551" s="5">
        <f>IF(OR(AND(F3551&gt;=50,G3551&gt;SUMIF(SeasonTotals!A$2:A$9,A3551,SeasonTotals!F$2:F$9)),AND(G3551&gt;0.885,F3551&gt;=50,D3551&lt;3)),1,0)</f>
        <v>1</v>
      </c>
      <c r="J3551" s="4">
        <f t="shared" si="222"/>
        <v>0</v>
      </c>
      <c r="K3551" s="5">
        <f t="shared" si="223"/>
        <v>0</v>
      </c>
    </row>
    <row r="3552" spans="1:11" x14ac:dyDescent="0.25">
      <c r="A3552" t="s">
        <v>91</v>
      </c>
      <c r="B3552" t="s">
        <v>52</v>
      </c>
      <c r="C3552">
        <v>1</v>
      </c>
      <c r="D3552">
        <v>5</v>
      </c>
      <c r="E3552">
        <v>28</v>
      </c>
      <c r="F3552">
        <v>62</v>
      </c>
      <c r="G3552" s="1">
        <f t="shared" si="220"/>
        <v>0.84848484848484851</v>
      </c>
      <c r="H3552" s="4">
        <f t="shared" si="221"/>
        <v>0</v>
      </c>
      <c r="I3552" s="5">
        <f>IF(OR(AND(F3552&gt;=50,G3552&gt;SUMIF(SeasonTotals!A$2:A$9,A3552,SeasonTotals!F$2:F$9)),AND(G3552&gt;0.885,F3552&gt;=50,D3552&lt;3)),1,0)</f>
        <v>0</v>
      </c>
      <c r="J3552" s="4">
        <f t="shared" si="222"/>
        <v>1</v>
      </c>
      <c r="K3552" s="5">
        <f t="shared" si="223"/>
        <v>0</v>
      </c>
    </row>
    <row r="3553" spans="1:11" x14ac:dyDescent="0.25">
      <c r="A3553" t="s">
        <v>91</v>
      </c>
      <c r="B3553" t="s">
        <v>52</v>
      </c>
      <c r="C3553">
        <v>1</v>
      </c>
      <c r="D3553">
        <v>3</v>
      </c>
      <c r="E3553">
        <v>23</v>
      </c>
      <c r="F3553">
        <v>65</v>
      </c>
      <c r="G3553" s="1">
        <f t="shared" si="220"/>
        <v>0.88461538461538458</v>
      </c>
      <c r="H3553" s="4">
        <f t="shared" si="221"/>
        <v>0</v>
      </c>
      <c r="I3553" s="5">
        <f>IF(OR(AND(F3553&gt;=50,G3553&gt;SUMIF(SeasonTotals!A$2:A$9,A3553,SeasonTotals!F$2:F$9)),AND(G3553&gt;0.885,F3553&gt;=50,D3553&lt;3)),1,0)</f>
        <v>0</v>
      </c>
      <c r="J3553" s="4">
        <f t="shared" si="222"/>
        <v>0</v>
      </c>
      <c r="K3553" s="5">
        <f t="shared" si="223"/>
        <v>0</v>
      </c>
    </row>
    <row r="3554" spans="1:11" x14ac:dyDescent="0.25">
      <c r="A3554" t="s">
        <v>91</v>
      </c>
      <c r="B3554" t="s">
        <v>52</v>
      </c>
      <c r="C3554">
        <v>1</v>
      </c>
      <c r="D3554">
        <v>5</v>
      </c>
      <c r="E3554">
        <v>22</v>
      </c>
      <c r="F3554">
        <v>60</v>
      </c>
      <c r="G3554" s="1">
        <f t="shared" si="220"/>
        <v>0.81481481481481477</v>
      </c>
      <c r="H3554" s="4">
        <f t="shared" si="221"/>
        <v>0</v>
      </c>
      <c r="I3554" s="5">
        <f>IF(OR(AND(F3554&gt;=50,G3554&gt;SUMIF(SeasonTotals!A$2:A$9,A3554,SeasonTotals!F$2:F$9)),AND(G3554&gt;0.885,F3554&gt;=50,D3554&lt;3)),1,0)</f>
        <v>0</v>
      </c>
      <c r="J3554" s="4">
        <f t="shared" si="222"/>
        <v>1</v>
      </c>
      <c r="K3554" s="5">
        <f t="shared" si="223"/>
        <v>0</v>
      </c>
    </row>
    <row r="3555" spans="1:11" x14ac:dyDescent="0.25">
      <c r="A3555" t="s">
        <v>91</v>
      </c>
      <c r="B3555" t="s">
        <v>52</v>
      </c>
      <c r="C3555">
        <v>1</v>
      </c>
      <c r="D3555">
        <v>1</v>
      </c>
      <c r="E3555">
        <v>32</v>
      </c>
      <c r="F3555">
        <v>60</v>
      </c>
      <c r="G3555" s="1">
        <f t="shared" si="220"/>
        <v>0.96969696969696972</v>
      </c>
      <c r="H3555" s="4">
        <f t="shared" si="221"/>
        <v>1</v>
      </c>
      <c r="I3555" s="5">
        <f>IF(OR(AND(F3555&gt;=50,G3555&gt;SUMIF(SeasonTotals!A$2:A$9,A3555,SeasonTotals!F$2:F$9)),AND(G3555&gt;0.885,F3555&gt;=50,D3555&lt;3)),1,0)</f>
        <v>1</v>
      </c>
      <c r="J3555" s="4">
        <f t="shared" si="222"/>
        <v>0</v>
      </c>
      <c r="K3555" s="5">
        <f t="shared" si="223"/>
        <v>0</v>
      </c>
    </row>
    <row r="3556" spans="1:11" x14ac:dyDescent="0.25">
      <c r="A3556" t="s">
        <v>91</v>
      </c>
      <c r="B3556" t="s">
        <v>52</v>
      </c>
      <c r="C3556">
        <v>1</v>
      </c>
      <c r="D3556">
        <v>5</v>
      </c>
      <c r="E3556">
        <v>28</v>
      </c>
      <c r="F3556">
        <v>63</v>
      </c>
      <c r="G3556" s="1">
        <f t="shared" si="220"/>
        <v>0.84848484848484851</v>
      </c>
      <c r="H3556" s="4">
        <f t="shared" si="221"/>
        <v>0</v>
      </c>
      <c r="I3556" s="5">
        <f>IF(OR(AND(F3556&gt;=50,G3556&gt;SUMIF(SeasonTotals!A$2:A$9,A3556,SeasonTotals!F$2:F$9)),AND(G3556&gt;0.885,F3556&gt;=50,D3556&lt;3)),1,0)</f>
        <v>0</v>
      </c>
      <c r="J3556" s="4">
        <f t="shared" si="222"/>
        <v>1</v>
      </c>
      <c r="K3556" s="5">
        <f t="shared" si="223"/>
        <v>0</v>
      </c>
    </row>
    <row r="3557" spans="1:11" x14ac:dyDescent="0.25">
      <c r="A3557" t="s">
        <v>91</v>
      </c>
      <c r="B3557" t="s">
        <v>52</v>
      </c>
      <c r="C3557">
        <v>1</v>
      </c>
      <c r="D3557">
        <v>4</v>
      </c>
      <c r="E3557">
        <v>28</v>
      </c>
      <c r="F3557">
        <v>60</v>
      </c>
      <c r="G3557" s="1">
        <f t="shared" si="220"/>
        <v>0.875</v>
      </c>
      <c r="H3557" s="4">
        <f t="shared" si="221"/>
        <v>0</v>
      </c>
      <c r="I3557" s="5">
        <f>IF(OR(AND(F3557&gt;=50,G3557&gt;SUMIF(SeasonTotals!A$2:A$9,A3557,SeasonTotals!F$2:F$9)),AND(G3557&gt;0.885,F3557&gt;=50,D3557&lt;3)),1,0)</f>
        <v>0</v>
      </c>
      <c r="J3557" s="4">
        <f t="shared" si="222"/>
        <v>0</v>
      </c>
      <c r="K3557" s="5">
        <f t="shared" si="223"/>
        <v>0</v>
      </c>
    </row>
    <row r="3558" spans="1:11" x14ac:dyDescent="0.25">
      <c r="A3558" t="s">
        <v>91</v>
      </c>
      <c r="B3558" t="s">
        <v>52</v>
      </c>
      <c r="C3558">
        <v>1</v>
      </c>
      <c r="D3558">
        <v>4</v>
      </c>
      <c r="E3558">
        <v>29</v>
      </c>
      <c r="F3558">
        <v>58</v>
      </c>
      <c r="G3558" s="1">
        <f t="shared" si="220"/>
        <v>0.87878787878787878</v>
      </c>
      <c r="H3558" s="4">
        <f t="shared" si="221"/>
        <v>0</v>
      </c>
      <c r="I3558" s="5">
        <f>IF(OR(AND(F3558&gt;=50,G3558&gt;SUMIF(SeasonTotals!A$2:A$9,A3558,SeasonTotals!F$2:F$9)),AND(G3558&gt;0.885,F3558&gt;=50,D3558&lt;3)),1,0)</f>
        <v>0</v>
      </c>
      <c r="J3558" s="4">
        <f t="shared" si="222"/>
        <v>0</v>
      </c>
      <c r="K3558" s="5">
        <f t="shared" si="223"/>
        <v>0</v>
      </c>
    </row>
    <row r="3559" spans="1:11" x14ac:dyDescent="0.25">
      <c r="A3559" t="s">
        <v>91</v>
      </c>
      <c r="B3559" t="s">
        <v>52</v>
      </c>
      <c r="C3559">
        <v>1</v>
      </c>
      <c r="D3559">
        <v>3</v>
      </c>
      <c r="E3559">
        <v>15</v>
      </c>
      <c r="F3559">
        <v>60</v>
      </c>
      <c r="G3559" s="1">
        <f t="shared" si="220"/>
        <v>0.83333333333333337</v>
      </c>
      <c r="H3559" s="4">
        <f t="shared" si="221"/>
        <v>0</v>
      </c>
      <c r="I3559" s="5">
        <f>IF(OR(AND(F3559&gt;=50,G3559&gt;SUMIF(SeasonTotals!A$2:A$9,A3559,SeasonTotals!F$2:F$9)),AND(G3559&gt;0.885,F3559&gt;=50,D3559&lt;3)),1,0)</f>
        <v>0</v>
      </c>
      <c r="J3559" s="4">
        <f t="shared" si="222"/>
        <v>1</v>
      </c>
      <c r="K3559" s="5">
        <f t="shared" si="223"/>
        <v>0</v>
      </c>
    </row>
    <row r="3560" spans="1:11" x14ac:dyDescent="0.25">
      <c r="A3560" t="s">
        <v>91</v>
      </c>
      <c r="B3560" t="s">
        <v>52</v>
      </c>
      <c r="C3560">
        <v>1</v>
      </c>
      <c r="D3560">
        <v>0</v>
      </c>
      <c r="E3560">
        <v>28</v>
      </c>
      <c r="F3560">
        <v>60</v>
      </c>
      <c r="G3560" s="1">
        <f t="shared" si="220"/>
        <v>1</v>
      </c>
      <c r="H3560" s="4">
        <f t="shared" si="221"/>
        <v>1</v>
      </c>
      <c r="I3560" s="5">
        <f>IF(OR(AND(F3560&gt;=50,G3560&gt;SUMIF(SeasonTotals!A$2:A$9,A3560,SeasonTotals!F$2:F$9)),AND(G3560&gt;0.885,F3560&gt;=50,D3560&lt;3)),1,0)</f>
        <v>1</v>
      </c>
      <c r="J3560" s="4">
        <f t="shared" si="222"/>
        <v>0</v>
      </c>
      <c r="K3560" s="5">
        <f t="shared" si="223"/>
        <v>0</v>
      </c>
    </row>
    <row r="3561" spans="1:11" x14ac:dyDescent="0.25">
      <c r="A3561" t="s">
        <v>91</v>
      </c>
      <c r="B3561" t="s">
        <v>52</v>
      </c>
      <c r="C3561">
        <v>1</v>
      </c>
      <c r="D3561">
        <v>4</v>
      </c>
      <c r="E3561">
        <v>17</v>
      </c>
      <c r="F3561">
        <v>59</v>
      </c>
      <c r="G3561" s="1">
        <f t="shared" si="220"/>
        <v>0.80952380952380953</v>
      </c>
      <c r="H3561" s="4">
        <f t="shared" si="221"/>
        <v>0</v>
      </c>
      <c r="I3561" s="5">
        <f>IF(OR(AND(F3561&gt;=50,G3561&gt;SUMIF(SeasonTotals!A$2:A$9,A3561,SeasonTotals!F$2:F$9)),AND(G3561&gt;0.885,F3561&gt;=50,D3561&lt;3)),1,0)</f>
        <v>0</v>
      </c>
      <c r="J3561" s="4">
        <f t="shared" si="222"/>
        <v>1</v>
      </c>
      <c r="K3561" s="5">
        <f t="shared" si="223"/>
        <v>0</v>
      </c>
    </row>
    <row r="3562" spans="1:11" x14ac:dyDescent="0.25">
      <c r="A3562" t="s">
        <v>91</v>
      </c>
      <c r="B3562" t="s">
        <v>52</v>
      </c>
      <c r="C3562">
        <v>1</v>
      </c>
      <c r="D3562">
        <v>3</v>
      </c>
      <c r="E3562">
        <v>22</v>
      </c>
      <c r="F3562">
        <v>58</v>
      </c>
      <c r="G3562" s="1">
        <f t="shared" si="220"/>
        <v>0.88</v>
      </c>
      <c r="H3562" s="4">
        <f t="shared" si="221"/>
        <v>0</v>
      </c>
      <c r="I3562" s="5">
        <f>IF(OR(AND(F3562&gt;=50,G3562&gt;SUMIF(SeasonTotals!A$2:A$9,A3562,SeasonTotals!F$2:F$9)),AND(G3562&gt;0.885,F3562&gt;=50,D3562&lt;3)),1,0)</f>
        <v>0</v>
      </c>
      <c r="J3562" s="4">
        <f t="shared" si="222"/>
        <v>0</v>
      </c>
      <c r="K3562" s="5">
        <f t="shared" si="223"/>
        <v>0</v>
      </c>
    </row>
    <row r="3563" spans="1:11" x14ac:dyDescent="0.25">
      <c r="A3563" t="s">
        <v>91</v>
      </c>
      <c r="B3563" t="s">
        <v>52</v>
      </c>
      <c r="C3563">
        <v>1</v>
      </c>
      <c r="D3563">
        <v>4</v>
      </c>
      <c r="E3563">
        <v>21</v>
      </c>
      <c r="F3563">
        <v>51</v>
      </c>
      <c r="G3563" s="1">
        <f t="shared" si="220"/>
        <v>0.84</v>
      </c>
      <c r="H3563" s="4">
        <f t="shared" si="221"/>
        <v>0</v>
      </c>
      <c r="I3563" s="5">
        <f>IF(OR(AND(F3563&gt;=50,G3563&gt;SUMIF(SeasonTotals!A$2:A$9,A3563,SeasonTotals!F$2:F$9)),AND(G3563&gt;0.885,F3563&gt;=50,D3563&lt;3)),1,0)</f>
        <v>0</v>
      </c>
      <c r="J3563" s="4">
        <f t="shared" si="222"/>
        <v>1</v>
      </c>
      <c r="K3563" s="5">
        <f t="shared" si="223"/>
        <v>1</v>
      </c>
    </row>
    <row r="3564" spans="1:11" x14ac:dyDescent="0.25">
      <c r="A3564" t="s">
        <v>91</v>
      </c>
      <c r="B3564" t="s">
        <v>52</v>
      </c>
      <c r="C3564">
        <v>1</v>
      </c>
      <c r="D3564">
        <v>2</v>
      </c>
      <c r="E3564">
        <v>22</v>
      </c>
      <c r="F3564">
        <v>60</v>
      </c>
      <c r="G3564" s="1">
        <f t="shared" si="220"/>
        <v>0.91666666666666663</v>
      </c>
      <c r="H3564" s="4">
        <f t="shared" si="221"/>
        <v>1</v>
      </c>
      <c r="I3564" s="5">
        <f>IF(OR(AND(F3564&gt;=50,G3564&gt;SUMIF(SeasonTotals!A$2:A$9,A3564,SeasonTotals!F$2:F$9)),AND(G3564&gt;0.885,F3564&gt;=50,D3564&lt;3)),1,0)</f>
        <v>1</v>
      </c>
      <c r="J3564" s="4">
        <f t="shared" si="222"/>
        <v>0</v>
      </c>
      <c r="K3564" s="5">
        <f t="shared" si="223"/>
        <v>0</v>
      </c>
    </row>
    <row r="3565" spans="1:11" x14ac:dyDescent="0.25">
      <c r="A3565" t="s">
        <v>91</v>
      </c>
      <c r="B3565" t="s">
        <v>52</v>
      </c>
      <c r="C3565">
        <v>1</v>
      </c>
      <c r="D3565">
        <v>1</v>
      </c>
      <c r="E3565">
        <v>23</v>
      </c>
      <c r="F3565">
        <v>60</v>
      </c>
      <c r="G3565" s="1">
        <f t="shared" si="220"/>
        <v>0.95833333333333337</v>
      </c>
      <c r="H3565" s="4">
        <f t="shared" si="221"/>
        <v>1</v>
      </c>
      <c r="I3565" s="5">
        <f>IF(OR(AND(F3565&gt;=50,G3565&gt;SUMIF(SeasonTotals!A$2:A$9,A3565,SeasonTotals!F$2:F$9)),AND(G3565&gt;0.885,F3565&gt;=50,D3565&lt;3)),1,0)</f>
        <v>1</v>
      </c>
      <c r="J3565" s="4">
        <f t="shared" si="222"/>
        <v>0</v>
      </c>
      <c r="K3565" s="5">
        <f t="shared" si="223"/>
        <v>0</v>
      </c>
    </row>
    <row r="3566" spans="1:11" x14ac:dyDescent="0.25">
      <c r="A3566" t="s">
        <v>91</v>
      </c>
      <c r="B3566" t="s">
        <v>52</v>
      </c>
      <c r="C3566">
        <v>1</v>
      </c>
      <c r="D3566">
        <v>2</v>
      </c>
      <c r="E3566">
        <v>31</v>
      </c>
      <c r="F3566">
        <v>60</v>
      </c>
      <c r="G3566" s="1">
        <f t="shared" si="220"/>
        <v>0.93939393939393945</v>
      </c>
      <c r="H3566" s="4">
        <f t="shared" si="221"/>
        <v>1</v>
      </c>
      <c r="I3566" s="5">
        <f>IF(OR(AND(F3566&gt;=50,G3566&gt;SUMIF(SeasonTotals!A$2:A$9,A3566,SeasonTotals!F$2:F$9)),AND(G3566&gt;0.885,F3566&gt;=50,D3566&lt;3)),1,0)</f>
        <v>1</v>
      </c>
      <c r="J3566" s="4">
        <f t="shared" si="222"/>
        <v>0</v>
      </c>
      <c r="K3566" s="5">
        <f t="shared" si="223"/>
        <v>0</v>
      </c>
    </row>
    <row r="3567" spans="1:11" x14ac:dyDescent="0.25">
      <c r="A3567" t="s">
        <v>91</v>
      </c>
      <c r="B3567" t="s">
        <v>52</v>
      </c>
      <c r="C3567">
        <v>1</v>
      </c>
      <c r="D3567">
        <v>1</v>
      </c>
      <c r="E3567">
        <v>21</v>
      </c>
      <c r="F3567">
        <v>60</v>
      </c>
      <c r="G3567" s="1">
        <f t="shared" si="220"/>
        <v>0.95454545454545459</v>
      </c>
      <c r="H3567" s="4">
        <f t="shared" si="221"/>
        <v>1</v>
      </c>
      <c r="I3567" s="5">
        <f>IF(OR(AND(F3567&gt;=50,G3567&gt;SUMIF(SeasonTotals!A$2:A$9,A3567,SeasonTotals!F$2:F$9)),AND(G3567&gt;0.885,F3567&gt;=50,D3567&lt;3)),1,0)</f>
        <v>1</v>
      </c>
      <c r="J3567" s="4">
        <f t="shared" si="222"/>
        <v>0</v>
      </c>
      <c r="K3567" s="5">
        <f t="shared" si="223"/>
        <v>0</v>
      </c>
    </row>
    <row r="3568" spans="1:11" x14ac:dyDescent="0.25">
      <c r="A3568" t="s">
        <v>91</v>
      </c>
      <c r="B3568" t="s">
        <v>52</v>
      </c>
      <c r="C3568">
        <v>1</v>
      </c>
      <c r="D3568">
        <v>1</v>
      </c>
      <c r="E3568">
        <v>33</v>
      </c>
      <c r="F3568">
        <v>65</v>
      </c>
      <c r="G3568" s="1">
        <f t="shared" si="220"/>
        <v>0.97058823529411764</v>
      </c>
      <c r="H3568" s="4">
        <f t="shared" si="221"/>
        <v>1</v>
      </c>
      <c r="I3568" s="5">
        <f>IF(OR(AND(F3568&gt;=50,G3568&gt;SUMIF(SeasonTotals!A$2:A$9,A3568,SeasonTotals!F$2:F$9)),AND(G3568&gt;0.885,F3568&gt;=50,D3568&lt;3)),1,0)</f>
        <v>1</v>
      </c>
      <c r="J3568" s="4">
        <f t="shared" si="222"/>
        <v>0</v>
      </c>
      <c r="K3568" s="5">
        <f t="shared" si="223"/>
        <v>0</v>
      </c>
    </row>
    <row r="3569" spans="1:11" x14ac:dyDescent="0.25">
      <c r="A3569" t="s">
        <v>91</v>
      </c>
      <c r="B3569" t="s">
        <v>52</v>
      </c>
      <c r="C3569">
        <v>1</v>
      </c>
      <c r="D3569">
        <v>3</v>
      </c>
      <c r="E3569">
        <v>20</v>
      </c>
      <c r="F3569">
        <v>60</v>
      </c>
      <c r="G3569" s="1">
        <f t="shared" si="220"/>
        <v>0.86956521739130432</v>
      </c>
      <c r="H3569" s="4">
        <f t="shared" si="221"/>
        <v>0</v>
      </c>
      <c r="I3569" s="5">
        <f>IF(OR(AND(F3569&gt;=50,G3569&gt;SUMIF(SeasonTotals!A$2:A$9,A3569,SeasonTotals!F$2:F$9)),AND(G3569&gt;0.885,F3569&gt;=50,D3569&lt;3)),1,0)</f>
        <v>0</v>
      </c>
      <c r="J3569" s="4">
        <f t="shared" si="222"/>
        <v>0</v>
      </c>
      <c r="K3569" s="5">
        <f t="shared" si="223"/>
        <v>0</v>
      </c>
    </row>
    <row r="3570" spans="1:11" x14ac:dyDescent="0.25">
      <c r="A3570" t="s">
        <v>91</v>
      </c>
      <c r="B3570" t="s">
        <v>52</v>
      </c>
      <c r="C3570">
        <v>1</v>
      </c>
      <c r="D3570">
        <v>4</v>
      </c>
      <c r="E3570">
        <v>18</v>
      </c>
      <c r="F3570">
        <v>58</v>
      </c>
      <c r="G3570" s="1">
        <f t="shared" si="220"/>
        <v>0.81818181818181823</v>
      </c>
      <c r="H3570" s="4">
        <f t="shared" si="221"/>
        <v>0</v>
      </c>
      <c r="I3570" s="5">
        <f>IF(OR(AND(F3570&gt;=50,G3570&gt;SUMIF(SeasonTotals!A$2:A$9,A3570,SeasonTotals!F$2:F$9)),AND(G3570&gt;0.885,F3570&gt;=50,D3570&lt;3)),1,0)</f>
        <v>0</v>
      </c>
      <c r="J3570" s="4">
        <f t="shared" si="222"/>
        <v>1</v>
      </c>
      <c r="K3570" s="5">
        <f t="shared" si="223"/>
        <v>0</v>
      </c>
    </row>
    <row r="3571" spans="1:11" x14ac:dyDescent="0.25">
      <c r="A3571" t="s">
        <v>91</v>
      </c>
      <c r="B3571" t="s">
        <v>52</v>
      </c>
      <c r="C3571">
        <v>1</v>
      </c>
      <c r="D3571">
        <v>3</v>
      </c>
      <c r="E3571">
        <v>26</v>
      </c>
      <c r="F3571">
        <v>60</v>
      </c>
      <c r="G3571" s="1">
        <f t="shared" si="220"/>
        <v>0.89655172413793105</v>
      </c>
      <c r="H3571" s="4">
        <f t="shared" si="221"/>
        <v>0</v>
      </c>
      <c r="I3571" s="5">
        <f>IF(OR(AND(F3571&gt;=50,G3571&gt;SUMIF(SeasonTotals!A$2:A$9,A3571,SeasonTotals!F$2:F$9)),AND(G3571&gt;0.885,F3571&gt;=50,D3571&lt;3)),1,0)</f>
        <v>0</v>
      </c>
      <c r="J3571" s="4">
        <f t="shared" si="222"/>
        <v>0</v>
      </c>
      <c r="K3571" s="5">
        <f t="shared" si="223"/>
        <v>0</v>
      </c>
    </row>
    <row r="3572" spans="1:11" x14ac:dyDescent="0.25">
      <c r="A3572" t="s">
        <v>91</v>
      </c>
      <c r="B3572" t="s">
        <v>52</v>
      </c>
      <c r="C3572">
        <v>1</v>
      </c>
      <c r="D3572">
        <v>1</v>
      </c>
      <c r="E3572">
        <v>23</v>
      </c>
      <c r="F3572">
        <v>59</v>
      </c>
      <c r="G3572" s="1">
        <f t="shared" si="220"/>
        <v>0.95833333333333337</v>
      </c>
      <c r="H3572" s="4">
        <f t="shared" si="221"/>
        <v>1</v>
      </c>
      <c r="I3572" s="5">
        <f>IF(OR(AND(F3572&gt;=50,G3572&gt;SUMIF(SeasonTotals!A$2:A$9,A3572,SeasonTotals!F$2:F$9)),AND(G3572&gt;0.885,F3572&gt;=50,D3572&lt;3)),1,0)</f>
        <v>1</v>
      </c>
      <c r="J3572" s="4">
        <f t="shared" si="222"/>
        <v>0</v>
      </c>
      <c r="K3572" s="5">
        <f t="shared" si="223"/>
        <v>0</v>
      </c>
    </row>
    <row r="3573" spans="1:11" x14ac:dyDescent="0.25">
      <c r="A3573" t="s">
        <v>91</v>
      </c>
      <c r="B3573" t="s">
        <v>52</v>
      </c>
      <c r="C3573">
        <v>1</v>
      </c>
      <c r="D3573">
        <v>1</v>
      </c>
      <c r="E3573">
        <v>27</v>
      </c>
      <c r="F3573">
        <v>62</v>
      </c>
      <c r="G3573" s="1">
        <f t="shared" si="220"/>
        <v>0.9642857142857143</v>
      </c>
      <c r="H3573" s="4">
        <f t="shared" si="221"/>
        <v>1</v>
      </c>
      <c r="I3573" s="5">
        <f>IF(OR(AND(F3573&gt;=50,G3573&gt;SUMIF(SeasonTotals!A$2:A$9,A3573,SeasonTotals!F$2:F$9)),AND(G3573&gt;0.885,F3573&gt;=50,D3573&lt;3)),1,0)</f>
        <v>1</v>
      </c>
      <c r="J3573" s="4">
        <f t="shared" si="222"/>
        <v>0</v>
      </c>
      <c r="K3573" s="5">
        <f t="shared" si="223"/>
        <v>0</v>
      </c>
    </row>
    <row r="3574" spans="1:11" x14ac:dyDescent="0.25">
      <c r="A3574" t="s">
        <v>91</v>
      </c>
      <c r="B3574" t="s">
        <v>52</v>
      </c>
      <c r="C3574">
        <v>1</v>
      </c>
      <c r="D3574">
        <v>3</v>
      </c>
      <c r="E3574">
        <v>31</v>
      </c>
      <c r="F3574">
        <v>59</v>
      </c>
      <c r="G3574" s="1">
        <f t="shared" si="220"/>
        <v>0.91176470588235292</v>
      </c>
      <c r="H3574" s="4">
        <f t="shared" si="221"/>
        <v>0</v>
      </c>
      <c r="I3574" s="5">
        <f>IF(OR(AND(F3574&gt;=50,G3574&gt;SUMIF(SeasonTotals!A$2:A$9,A3574,SeasonTotals!F$2:F$9)),AND(G3574&gt;0.885,F3574&gt;=50,D3574&lt;3)),1,0)</f>
        <v>1</v>
      </c>
      <c r="J3574" s="4">
        <f t="shared" si="222"/>
        <v>0</v>
      </c>
      <c r="K3574" s="5">
        <f t="shared" si="223"/>
        <v>0</v>
      </c>
    </row>
    <row r="3575" spans="1:11" x14ac:dyDescent="0.25">
      <c r="A3575" t="s">
        <v>91</v>
      </c>
      <c r="B3575" t="s">
        <v>52</v>
      </c>
      <c r="C3575">
        <v>1</v>
      </c>
      <c r="D3575">
        <v>3</v>
      </c>
      <c r="E3575">
        <v>25</v>
      </c>
      <c r="F3575">
        <v>62</v>
      </c>
      <c r="G3575" s="1">
        <f t="shared" si="220"/>
        <v>0.8928571428571429</v>
      </c>
      <c r="H3575" s="4">
        <f t="shared" si="221"/>
        <v>0</v>
      </c>
      <c r="I3575" s="5">
        <f>IF(OR(AND(F3575&gt;=50,G3575&gt;SUMIF(SeasonTotals!A$2:A$9,A3575,SeasonTotals!F$2:F$9)),AND(G3575&gt;0.885,F3575&gt;=50,D3575&lt;3)),1,0)</f>
        <v>0</v>
      </c>
      <c r="J3575" s="4">
        <f t="shared" si="222"/>
        <v>0</v>
      </c>
      <c r="K3575" s="5">
        <f t="shared" si="223"/>
        <v>0</v>
      </c>
    </row>
    <row r="3576" spans="1:11" x14ac:dyDescent="0.25">
      <c r="A3576" t="s">
        <v>91</v>
      </c>
      <c r="B3576" t="s">
        <v>52</v>
      </c>
      <c r="C3576">
        <v>1</v>
      </c>
      <c r="D3576">
        <v>2</v>
      </c>
      <c r="E3576">
        <v>27</v>
      </c>
      <c r="F3576">
        <v>60</v>
      </c>
      <c r="G3576" s="1">
        <f t="shared" si="220"/>
        <v>0.93103448275862066</v>
      </c>
      <c r="H3576" s="4">
        <f t="shared" si="221"/>
        <v>1</v>
      </c>
      <c r="I3576" s="5">
        <f>IF(OR(AND(F3576&gt;=50,G3576&gt;SUMIF(SeasonTotals!A$2:A$9,A3576,SeasonTotals!F$2:F$9)),AND(G3576&gt;0.885,F3576&gt;=50,D3576&lt;3)),1,0)</f>
        <v>1</v>
      </c>
      <c r="J3576" s="4">
        <f t="shared" si="222"/>
        <v>0</v>
      </c>
      <c r="K3576" s="5">
        <f t="shared" si="223"/>
        <v>0</v>
      </c>
    </row>
    <row r="3577" spans="1:11" x14ac:dyDescent="0.25">
      <c r="A3577" t="s">
        <v>91</v>
      </c>
      <c r="B3577" t="s">
        <v>52</v>
      </c>
      <c r="C3577">
        <v>1</v>
      </c>
      <c r="D3577">
        <v>2</v>
      </c>
      <c r="E3577">
        <v>32</v>
      </c>
      <c r="F3577">
        <v>60</v>
      </c>
      <c r="G3577" s="1">
        <f t="shared" si="220"/>
        <v>0.94117647058823528</v>
      </c>
      <c r="H3577" s="4">
        <f t="shared" si="221"/>
        <v>1</v>
      </c>
      <c r="I3577" s="5">
        <f>IF(OR(AND(F3577&gt;=50,G3577&gt;SUMIF(SeasonTotals!A$2:A$9,A3577,SeasonTotals!F$2:F$9)),AND(G3577&gt;0.885,F3577&gt;=50,D3577&lt;3)),1,0)</f>
        <v>1</v>
      </c>
      <c r="J3577" s="4">
        <f t="shared" si="222"/>
        <v>0</v>
      </c>
      <c r="K3577" s="5">
        <f t="shared" si="223"/>
        <v>0</v>
      </c>
    </row>
    <row r="3578" spans="1:11" x14ac:dyDescent="0.25">
      <c r="A3578" t="s">
        <v>91</v>
      </c>
      <c r="B3578" t="s">
        <v>52</v>
      </c>
      <c r="C3578">
        <v>1</v>
      </c>
      <c r="D3578">
        <v>5</v>
      </c>
      <c r="E3578">
        <v>30</v>
      </c>
      <c r="F3578">
        <v>58</v>
      </c>
      <c r="G3578" s="1">
        <f t="shared" si="220"/>
        <v>0.8571428571428571</v>
      </c>
      <c r="H3578" s="4">
        <f t="shared" si="221"/>
        <v>0</v>
      </c>
      <c r="I3578" s="5">
        <f>IF(OR(AND(F3578&gt;=50,G3578&gt;SUMIF(SeasonTotals!A$2:A$9,A3578,SeasonTotals!F$2:F$9)),AND(G3578&gt;0.885,F3578&gt;=50,D3578&lt;3)),1,0)</f>
        <v>0</v>
      </c>
      <c r="J3578" s="4">
        <f t="shared" si="222"/>
        <v>0</v>
      </c>
      <c r="K3578" s="5">
        <f t="shared" si="223"/>
        <v>0</v>
      </c>
    </row>
    <row r="3579" spans="1:11" x14ac:dyDescent="0.25">
      <c r="A3579" t="s">
        <v>91</v>
      </c>
      <c r="B3579" t="s">
        <v>52</v>
      </c>
      <c r="C3579">
        <v>1</v>
      </c>
      <c r="D3579">
        <v>1</v>
      </c>
      <c r="E3579">
        <v>20</v>
      </c>
      <c r="F3579">
        <v>60</v>
      </c>
      <c r="G3579" s="1">
        <f t="shared" si="220"/>
        <v>0.95238095238095233</v>
      </c>
      <c r="H3579" s="4">
        <f t="shared" si="221"/>
        <v>1</v>
      </c>
      <c r="I3579" s="5">
        <f>IF(OR(AND(F3579&gt;=50,G3579&gt;SUMIF(SeasonTotals!A$2:A$9,A3579,SeasonTotals!F$2:F$9)),AND(G3579&gt;0.885,F3579&gt;=50,D3579&lt;3)),1,0)</f>
        <v>1</v>
      </c>
      <c r="J3579" s="4">
        <f t="shared" si="222"/>
        <v>0</v>
      </c>
      <c r="K3579" s="5">
        <f t="shared" si="223"/>
        <v>0</v>
      </c>
    </row>
    <row r="3580" spans="1:11" x14ac:dyDescent="0.25">
      <c r="A3580" t="s">
        <v>91</v>
      </c>
      <c r="B3580" t="s">
        <v>52</v>
      </c>
      <c r="C3580">
        <v>1</v>
      </c>
      <c r="D3580">
        <v>4</v>
      </c>
      <c r="E3580">
        <v>28</v>
      </c>
      <c r="F3580">
        <v>65</v>
      </c>
      <c r="G3580" s="1">
        <f t="shared" si="220"/>
        <v>0.875</v>
      </c>
      <c r="H3580" s="4">
        <f t="shared" si="221"/>
        <v>0</v>
      </c>
      <c r="I3580" s="5">
        <f>IF(OR(AND(F3580&gt;=50,G3580&gt;SUMIF(SeasonTotals!A$2:A$9,A3580,SeasonTotals!F$2:F$9)),AND(G3580&gt;0.885,F3580&gt;=50,D3580&lt;3)),1,0)</f>
        <v>0</v>
      </c>
      <c r="J3580" s="4">
        <f t="shared" si="222"/>
        <v>0</v>
      </c>
      <c r="K3580" s="5">
        <f t="shared" si="223"/>
        <v>0</v>
      </c>
    </row>
    <row r="3581" spans="1:11" x14ac:dyDescent="0.25">
      <c r="A3581" t="s">
        <v>91</v>
      </c>
      <c r="B3581" t="s">
        <v>52</v>
      </c>
      <c r="C3581">
        <v>1</v>
      </c>
      <c r="D3581">
        <v>2</v>
      </c>
      <c r="E3581">
        <v>29</v>
      </c>
      <c r="F3581">
        <v>60</v>
      </c>
      <c r="G3581" s="1">
        <f t="shared" si="220"/>
        <v>0.93548387096774188</v>
      </c>
      <c r="H3581" s="4">
        <f t="shared" si="221"/>
        <v>1</v>
      </c>
      <c r="I3581" s="5">
        <f>IF(OR(AND(F3581&gt;=50,G3581&gt;SUMIF(SeasonTotals!A$2:A$9,A3581,SeasonTotals!F$2:F$9)),AND(G3581&gt;0.885,F3581&gt;=50,D3581&lt;3)),1,0)</f>
        <v>1</v>
      </c>
      <c r="J3581" s="4">
        <f t="shared" si="222"/>
        <v>0</v>
      </c>
      <c r="K3581" s="5">
        <f t="shared" si="223"/>
        <v>0</v>
      </c>
    </row>
    <row r="3582" spans="1:11" x14ac:dyDescent="0.25">
      <c r="A3582" t="s">
        <v>91</v>
      </c>
      <c r="B3582" t="s">
        <v>52</v>
      </c>
      <c r="C3582">
        <v>1</v>
      </c>
      <c r="D3582">
        <v>3</v>
      </c>
      <c r="E3582">
        <v>30</v>
      </c>
      <c r="F3582">
        <v>65</v>
      </c>
      <c r="G3582" s="1">
        <f t="shared" si="220"/>
        <v>0.90909090909090906</v>
      </c>
      <c r="H3582" s="4">
        <f t="shared" si="221"/>
        <v>0</v>
      </c>
      <c r="I3582" s="5">
        <f>IF(OR(AND(F3582&gt;=50,G3582&gt;SUMIF(SeasonTotals!A$2:A$9,A3582,SeasonTotals!F$2:F$9)),AND(G3582&gt;0.885,F3582&gt;=50,D3582&lt;3)),1,0)</f>
        <v>1</v>
      </c>
      <c r="J3582" s="4">
        <f t="shared" si="222"/>
        <v>0</v>
      </c>
      <c r="K3582" s="5">
        <f t="shared" si="223"/>
        <v>0</v>
      </c>
    </row>
    <row r="3583" spans="1:11" x14ac:dyDescent="0.25">
      <c r="A3583" t="s">
        <v>91</v>
      </c>
      <c r="B3583" t="s">
        <v>52</v>
      </c>
      <c r="C3583">
        <v>1</v>
      </c>
      <c r="D3583">
        <v>4</v>
      </c>
      <c r="E3583">
        <v>21</v>
      </c>
      <c r="F3583">
        <v>60</v>
      </c>
      <c r="G3583" s="1">
        <f t="shared" si="220"/>
        <v>0.84</v>
      </c>
      <c r="H3583" s="4">
        <f t="shared" si="221"/>
        <v>0</v>
      </c>
      <c r="I3583" s="5">
        <f>IF(OR(AND(F3583&gt;=50,G3583&gt;SUMIF(SeasonTotals!A$2:A$9,A3583,SeasonTotals!F$2:F$9)),AND(G3583&gt;0.885,F3583&gt;=50,D3583&lt;3)),1,0)</f>
        <v>0</v>
      </c>
      <c r="J3583" s="4">
        <f t="shared" si="222"/>
        <v>1</v>
      </c>
      <c r="K3583" s="5">
        <f t="shared" si="223"/>
        <v>0</v>
      </c>
    </row>
    <row r="3584" spans="1:11" x14ac:dyDescent="0.25">
      <c r="A3584" t="s">
        <v>91</v>
      </c>
      <c r="B3584" t="s">
        <v>52</v>
      </c>
      <c r="C3584">
        <v>1</v>
      </c>
      <c r="D3584">
        <v>2</v>
      </c>
      <c r="E3584">
        <v>31</v>
      </c>
      <c r="F3584">
        <v>60</v>
      </c>
      <c r="G3584" s="1">
        <f t="shared" si="220"/>
        <v>0.93939393939393945</v>
      </c>
      <c r="H3584" s="4">
        <f t="shared" si="221"/>
        <v>1</v>
      </c>
      <c r="I3584" s="5">
        <f>IF(OR(AND(F3584&gt;=50,G3584&gt;SUMIF(SeasonTotals!A$2:A$9,A3584,SeasonTotals!F$2:F$9)),AND(G3584&gt;0.885,F3584&gt;=50,D3584&lt;3)),1,0)</f>
        <v>1</v>
      </c>
      <c r="J3584" s="4">
        <f t="shared" si="222"/>
        <v>0</v>
      </c>
      <c r="K3584" s="5">
        <f t="shared" si="223"/>
        <v>0</v>
      </c>
    </row>
    <row r="3585" spans="1:11" x14ac:dyDescent="0.25">
      <c r="A3585" t="s">
        <v>91</v>
      </c>
      <c r="B3585" t="s">
        <v>52</v>
      </c>
      <c r="C3585">
        <v>1</v>
      </c>
      <c r="D3585">
        <v>4</v>
      </c>
      <c r="E3585">
        <v>33</v>
      </c>
      <c r="F3585">
        <v>60</v>
      </c>
      <c r="G3585" s="1">
        <f t="shared" si="220"/>
        <v>0.89189189189189189</v>
      </c>
      <c r="H3585" s="4">
        <f t="shared" si="221"/>
        <v>0</v>
      </c>
      <c r="I3585" s="5">
        <f>IF(OR(AND(F3585&gt;=50,G3585&gt;SUMIF(SeasonTotals!A$2:A$9,A3585,SeasonTotals!F$2:F$9)),AND(G3585&gt;0.885,F3585&gt;=50,D3585&lt;3)),1,0)</f>
        <v>0</v>
      </c>
      <c r="J3585" s="4">
        <f t="shared" si="222"/>
        <v>0</v>
      </c>
      <c r="K3585" s="5">
        <f t="shared" si="223"/>
        <v>0</v>
      </c>
    </row>
    <row r="3586" spans="1:11" x14ac:dyDescent="0.25">
      <c r="A3586" t="s">
        <v>91</v>
      </c>
      <c r="B3586" t="s">
        <v>52</v>
      </c>
      <c r="C3586">
        <v>1</v>
      </c>
      <c r="D3586">
        <v>3</v>
      </c>
      <c r="E3586">
        <v>34</v>
      </c>
      <c r="F3586">
        <v>60</v>
      </c>
      <c r="G3586" s="1">
        <f t="shared" ref="G3586:G3649" si="224">E3586/MAX(1,SUM(D3586:E3586))</f>
        <v>0.91891891891891897</v>
      </c>
      <c r="H3586" s="4">
        <f t="shared" ref="H3586:H3649" si="225">IF(AND(F3586&gt;=50,OR(G3586&gt;0.913,AND(G3586&gt;0.885,D3586&lt;3))),1,0)</f>
        <v>1</v>
      </c>
      <c r="I3586" s="5">
        <f>IF(OR(AND(F3586&gt;=50,G3586&gt;SUMIF(SeasonTotals!A$2:A$9,A3586,SeasonTotals!F$2:F$9)),AND(G3586&gt;0.885,F3586&gt;=50,D3586&lt;3)),1,0)</f>
        <v>1</v>
      </c>
      <c r="J3586" s="4">
        <f t="shared" ref="J3586:J3649" si="226">IF(G3586&lt;0.85,1,0)</f>
        <v>0</v>
      </c>
      <c r="K3586" s="5">
        <f t="shared" ref="K3586:K3649" si="227">IF(F3586&lt;55,1,0)</f>
        <v>0</v>
      </c>
    </row>
    <row r="3587" spans="1:11" x14ac:dyDescent="0.25">
      <c r="A3587" t="s">
        <v>91</v>
      </c>
      <c r="B3587" t="s">
        <v>52</v>
      </c>
      <c r="C3587">
        <v>1</v>
      </c>
      <c r="D3587">
        <v>4</v>
      </c>
      <c r="E3587">
        <v>13</v>
      </c>
      <c r="F3587">
        <v>20</v>
      </c>
      <c r="G3587" s="1">
        <f t="shared" si="224"/>
        <v>0.76470588235294112</v>
      </c>
      <c r="H3587" s="4">
        <f t="shared" si="225"/>
        <v>0</v>
      </c>
      <c r="I3587" s="5">
        <f>IF(OR(AND(F3587&gt;=50,G3587&gt;SUMIF(SeasonTotals!A$2:A$9,A3587,SeasonTotals!F$2:F$9)),AND(G3587&gt;0.885,F3587&gt;=50,D3587&lt;3)),1,0)</f>
        <v>0</v>
      </c>
      <c r="J3587" s="4">
        <f t="shared" si="226"/>
        <v>1</v>
      </c>
      <c r="K3587" s="5">
        <f t="shared" si="227"/>
        <v>1</v>
      </c>
    </row>
    <row r="3588" spans="1:11" x14ac:dyDescent="0.25">
      <c r="A3588" t="s">
        <v>91</v>
      </c>
      <c r="B3588" t="s">
        <v>52</v>
      </c>
      <c r="C3588">
        <v>1</v>
      </c>
      <c r="D3588">
        <v>2</v>
      </c>
      <c r="E3588">
        <v>27</v>
      </c>
      <c r="F3588">
        <v>58</v>
      </c>
      <c r="G3588" s="1">
        <f t="shared" si="224"/>
        <v>0.93103448275862066</v>
      </c>
      <c r="H3588" s="4">
        <f t="shared" si="225"/>
        <v>1</v>
      </c>
      <c r="I3588" s="5">
        <f>IF(OR(AND(F3588&gt;=50,G3588&gt;SUMIF(SeasonTotals!A$2:A$9,A3588,SeasonTotals!F$2:F$9)),AND(G3588&gt;0.885,F3588&gt;=50,D3588&lt;3)),1,0)</f>
        <v>1</v>
      </c>
      <c r="J3588" s="4">
        <f t="shared" si="226"/>
        <v>0</v>
      </c>
      <c r="K3588" s="5">
        <f t="shared" si="227"/>
        <v>0</v>
      </c>
    </row>
    <row r="3589" spans="1:11" x14ac:dyDescent="0.25">
      <c r="A3589" t="s">
        <v>91</v>
      </c>
      <c r="B3589" t="s">
        <v>52</v>
      </c>
      <c r="C3589">
        <v>1</v>
      </c>
      <c r="D3589">
        <v>3</v>
      </c>
      <c r="E3589">
        <v>19</v>
      </c>
      <c r="F3589">
        <v>65</v>
      </c>
      <c r="G3589" s="1">
        <f t="shared" si="224"/>
        <v>0.86363636363636365</v>
      </c>
      <c r="H3589" s="4">
        <f t="shared" si="225"/>
        <v>0</v>
      </c>
      <c r="I3589" s="5">
        <f>IF(OR(AND(F3589&gt;=50,G3589&gt;SUMIF(SeasonTotals!A$2:A$9,A3589,SeasonTotals!F$2:F$9)),AND(G3589&gt;0.885,F3589&gt;=50,D3589&lt;3)),1,0)</f>
        <v>0</v>
      </c>
      <c r="J3589" s="4">
        <f t="shared" si="226"/>
        <v>0</v>
      </c>
      <c r="K3589" s="5">
        <f t="shared" si="227"/>
        <v>0</v>
      </c>
    </row>
    <row r="3590" spans="1:11" x14ac:dyDescent="0.25">
      <c r="A3590" t="s">
        <v>91</v>
      </c>
      <c r="B3590" t="s">
        <v>52</v>
      </c>
      <c r="C3590">
        <v>1</v>
      </c>
      <c r="D3590">
        <v>1</v>
      </c>
      <c r="E3590">
        <v>27</v>
      </c>
      <c r="F3590">
        <v>62</v>
      </c>
      <c r="G3590" s="1">
        <f t="shared" si="224"/>
        <v>0.9642857142857143</v>
      </c>
      <c r="H3590" s="4">
        <f t="shared" si="225"/>
        <v>1</v>
      </c>
      <c r="I3590" s="5">
        <f>IF(OR(AND(F3590&gt;=50,G3590&gt;SUMIF(SeasonTotals!A$2:A$9,A3590,SeasonTotals!F$2:F$9)),AND(G3590&gt;0.885,F3590&gt;=50,D3590&lt;3)),1,0)</f>
        <v>1</v>
      </c>
      <c r="J3590" s="4">
        <f t="shared" si="226"/>
        <v>0</v>
      </c>
      <c r="K3590" s="5">
        <f t="shared" si="227"/>
        <v>0</v>
      </c>
    </row>
    <row r="3591" spans="1:11" x14ac:dyDescent="0.25">
      <c r="A3591" t="s">
        <v>91</v>
      </c>
      <c r="B3591" t="s">
        <v>52</v>
      </c>
      <c r="C3591">
        <v>1</v>
      </c>
      <c r="D3591">
        <v>1</v>
      </c>
      <c r="E3591">
        <v>35</v>
      </c>
      <c r="F3591">
        <v>60</v>
      </c>
      <c r="G3591" s="1">
        <f t="shared" si="224"/>
        <v>0.97222222222222221</v>
      </c>
      <c r="H3591" s="4">
        <f t="shared" si="225"/>
        <v>1</v>
      </c>
      <c r="I3591" s="5">
        <f>IF(OR(AND(F3591&gt;=50,G3591&gt;SUMIF(SeasonTotals!A$2:A$9,A3591,SeasonTotals!F$2:F$9)),AND(G3591&gt;0.885,F3591&gt;=50,D3591&lt;3)),1,0)</f>
        <v>1</v>
      </c>
      <c r="J3591" s="4">
        <f t="shared" si="226"/>
        <v>0</v>
      </c>
      <c r="K3591" s="5">
        <f t="shared" si="227"/>
        <v>0</v>
      </c>
    </row>
    <row r="3592" spans="1:11" x14ac:dyDescent="0.25">
      <c r="A3592" t="s">
        <v>91</v>
      </c>
      <c r="B3592" t="s">
        <v>52</v>
      </c>
      <c r="C3592">
        <v>1</v>
      </c>
      <c r="D3592">
        <v>4</v>
      </c>
      <c r="E3592">
        <v>28</v>
      </c>
      <c r="F3592">
        <v>64</v>
      </c>
      <c r="G3592" s="1">
        <f t="shared" si="224"/>
        <v>0.875</v>
      </c>
      <c r="H3592" s="4">
        <f t="shared" si="225"/>
        <v>0</v>
      </c>
      <c r="I3592" s="5">
        <f>IF(OR(AND(F3592&gt;=50,G3592&gt;SUMIF(SeasonTotals!A$2:A$9,A3592,SeasonTotals!F$2:F$9)),AND(G3592&gt;0.885,F3592&gt;=50,D3592&lt;3)),1,0)</f>
        <v>0</v>
      </c>
      <c r="J3592" s="4">
        <f t="shared" si="226"/>
        <v>0</v>
      </c>
      <c r="K3592" s="5">
        <f t="shared" si="227"/>
        <v>0</v>
      </c>
    </row>
    <row r="3593" spans="1:11" x14ac:dyDescent="0.25">
      <c r="A3593" t="s">
        <v>91</v>
      </c>
      <c r="B3593" t="s">
        <v>52</v>
      </c>
      <c r="C3593">
        <v>1</v>
      </c>
      <c r="D3593">
        <v>4</v>
      </c>
      <c r="E3593">
        <v>15</v>
      </c>
      <c r="F3593">
        <v>33</v>
      </c>
      <c r="G3593" s="1">
        <f t="shared" si="224"/>
        <v>0.78947368421052633</v>
      </c>
      <c r="H3593" s="4">
        <f t="shared" si="225"/>
        <v>0</v>
      </c>
      <c r="I3593" s="5">
        <f>IF(OR(AND(F3593&gt;=50,G3593&gt;SUMIF(SeasonTotals!A$2:A$9,A3593,SeasonTotals!F$2:F$9)),AND(G3593&gt;0.885,F3593&gt;=50,D3593&lt;3)),1,0)</f>
        <v>0</v>
      </c>
      <c r="J3593" s="4">
        <f t="shared" si="226"/>
        <v>1</v>
      </c>
      <c r="K3593" s="5">
        <f t="shared" si="227"/>
        <v>1</v>
      </c>
    </row>
    <row r="3594" spans="1:11" x14ac:dyDescent="0.25">
      <c r="A3594" t="s">
        <v>91</v>
      </c>
      <c r="B3594" t="s">
        <v>52</v>
      </c>
      <c r="C3594">
        <v>1</v>
      </c>
      <c r="D3594">
        <v>0</v>
      </c>
      <c r="E3594">
        <v>19</v>
      </c>
      <c r="F3594">
        <v>60</v>
      </c>
      <c r="G3594" s="1">
        <f t="shared" si="224"/>
        <v>1</v>
      </c>
      <c r="H3594" s="4">
        <f t="shared" si="225"/>
        <v>1</v>
      </c>
      <c r="I3594" s="5">
        <f>IF(OR(AND(F3594&gt;=50,G3594&gt;SUMIF(SeasonTotals!A$2:A$9,A3594,SeasonTotals!F$2:F$9)),AND(G3594&gt;0.885,F3594&gt;=50,D3594&lt;3)),1,0)</f>
        <v>1</v>
      </c>
      <c r="J3594" s="4">
        <f t="shared" si="226"/>
        <v>0</v>
      </c>
      <c r="K3594" s="5">
        <f t="shared" si="227"/>
        <v>0</v>
      </c>
    </row>
    <row r="3595" spans="1:11" x14ac:dyDescent="0.25">
      <c r="A3595" t="s">
        <v>91</v>
      </c>
      <c r="B3595" t="s">
        <v>52</v>
      </c>
      <c r="C3595">
        <v>1</v>
      </c>
      <c r="D3595">
        <v>3</v>
      </c>
      <c r="E3595">
        <v>26</v>
      </c>
      <c r="F3595">
        <v>59</v>
      </c>
      <c r="G3595" s="1">
        <f t="shared" si="224"/>
        <v>0.89655172413793105</v>
      </c>
      <c r="H3595" s="4">
        <f t="shared" si="225"/>
        <v>0</v>
      </c>
      <c r="I3595" s="5">
        <f>IF(OR(AND(F3595&gt;=50,G3595&gt;SUMIF(SeasonTotals!A$2:A$9,A3595,SeasonTotals!F$2:F$9)),AND(G3595&gt;0.885,F3595&gt;=50,D3595&lt;3)),1,0)</f>
        <v>0</v>
      </c>
      <c r="J3595" s="4">
        <f t="shared" si="226"/>
        <v>0</v>
      </c>
      <c r="K3595" s="5">
        <f t="shared" si="227"/>
        <v>0</v>
      </c>
    </row>
    <row r="3596" spans="1:11" x14ac:dyDescent="0.25">
      <c r="A3596" t="s">
        <v>91</v>
      </c>
      <c r="B3596" t="s">
        <v>52</v>
      </c>
      <c r="C3596">
        <v>1</v>
      </c>
      <c r="D3596">
        <v>2</v>
      </c>
      <c r="E3596">
        <v>27</v>
      </c>
      <c r="F3596">
        <v>64</v>
      </c>
      <c r="G3596" s="1">
        <f t="shared" si="224"/>
        <v>0.93103448275862066</v>
      </c>
      <c r="H3596" s="4">
        <f t="shared" si="225"/>
        <v>1</v>
      </c>
      <c r="I3596" s="5">
        <f>IF(OR(AND(F3596&gt;=50,G3596&gt;SUMIF(SeasonTotals!A$2:A$9,A3596,SeasonTotals!F$2:F$9)),AND(G3596&gt;0.885,F3596&gt;=50,D3596&lt;3)),1,0)</f>
        <v>1</v>
      </c>
      <c r="J3596" s="4">
        <f t="shared" si="226"/>
        <v>0</v>
      </c>
      <c r="K3596" s="5">
        <f t="shared" si="227"/>
        <v>0</v>
      </c>
    </row>
    <row r="3597" spans="1:11" x14ac:dyDescent="0.25">
      <c r="A3597" t="s">
        <v>91</v>
      </c>
      <c r="B3597" t="s">
        <v>52</v>
      </c>
      <c r="C3597">
        <v>1</v>
      </c>
      <c r="D3597">
        <v>3</v>
      </c>
      <c r="E3597">
        <v>33</v>
      </c>
      <c r="F3597">
        <v>60</v>
      </c>
      <c r="G3597" s="1">
        <f t="shared" si="224"/>
        <v>0.91666666666666663</v>
      </c>
      <c r="H3597" s="4">
        <f t="shared" si="225"/>
        <v>1</v>
      </c>
      <c r="I3597" s="5">
        <f>IF(OR(AND(F3597&gt;=50,G3597&gt;SUMIF(SeasonTotals!A$2:A$9,A3597,SeasonTotals!F$2:F$9)),AND(G3597&gt;0.885,F3597&gt;=50,D3597&lt;3)),1,0)</f>
        <v>1</v>
      </c>
      <c r="J3597" s="4">
        <f t="shared" si="226"/>
        <v>0</v>
      </c>
      <c r="K3597" s="5">
        <f t="shared" si="227"/>
        <v>0</v>
      </c>
    </row>
    <row r="3598" spans="1:11" x14ac:dyDescent="0.25">
      <c r="A3598" t="s">
        <v>91</v>
      </c>
      <c r="B3598" t="s">
        <v>52</v>
      </c>
      <c r="C3598">
        <v>1</v>
      </c>
      <c r="D3598">
        <v>3</v>
      </c>
      <c r="E3598">
        <v>24</v>
      </c>
      <c r="F3598">
        <v>60</v>
      </c>
      <c r="G3598" s="1">
        <f t="shared" si="224"/>
        <v>0.88888888888888884</v>
      </c>
      <c r="H3598" s="4">
        <f t="shared" si="225"/>
        <v>0</v>
      </c>
      <c r="I3598" s="5">
        <f>IF(OR(AND(F3598&gt;=50,G3598&gt;SUMIF(SeasonTotals!A$2:A$9,A3598,SeasonTotals!F$2:F$9)),AND(G3598&gt;0.885,F3598&gt;=50,D3598&lt;3)),1,0)</f>
        <v>0</v>
      </c>
      <c r="J3598" s="4">
        <f t="shared" si="226"/>
        <v>0</v>
      </c>
      <c r="K3598" s="5">
        <f t="shared" si="227"/>
        <v>0</v>
      </c>
    </row>
    <row r="3599" spans="1:11" x14ac:dyDescent="0.25">
      <c r="A3599" t="s">
        <v>91</v>
      </c>
      <c r="B3599" t="s">
        <v>52</v>
      </c>
      <c r="C3599">
        <v>1</v>
      </c>
      <c r="D3599">
        <v>4</v>
      </c>
      <c r="E3599">
        <v>20</v>
      </c>
      <c r="F3599">
        <v>60</v>
      </c>
      <c r="G3599" s="1">
        <f t="shared" si="224"/>
        <v>0.83333333333333337</v>
      </c>
      <c r="H3599" s="4">
        <f t="shared" si="225"/>
        <v>0</v>
      </c>
      <c r="I3599" s="5">
        <f>IF(OR(AND(F3599&gt;=50,G3599&gt;SUMIF(SeasonTotals!A$2:A$9,A3599,SeasonTotals!F$2:F$9)),AND(G3599&gt;0.885,F3599&gt;=50,D3599&lt;3)),1,0)</f>
        <v>0</v>
      </c>
      <c r="J3599" s="4">
        <f t="shared" si="226"/>
        <v>1</v>
      </c>
      <c r="K3599" s="5">
        <f t="shared" si="227"/>
        <v>0</v>
      </c>
    </row>
    <row r="3600" spans="1:11" x14ac:dyDescent="0.25">
      <c r="A3600" t="s">
        <v>91</v>
      </c>
      <c r="B3600" t="s">
        <v>52</v>
      </c>
      <c r="C3600">
        <v>1</v>
      </c>
      <c r="D3600">
        <v>2</v>
      </c>
      <c r="E3600">
        <v>22</v>
      </c>
      <c r="F3600">
        <v>59</v>
      </c>
      <c r="G3600" s="1">
        <f t="shared" si="224"/>
        <v>0.91666666666666663</v>
      </c>
      <c r="H3600" s="4">
        <f t="shared" si="225"/>
        <v>1</v>
      </c>
      <c r="I3600" s="5">
        <f>IF(OR(AND(F3600&gt;=50,G3600&gt;SUMIF(SeasonTotals!A$2:A$9,A3600,SeasonTotals!F$2:F$9)),AND(G3600&gt;0.885,F3600&gt;=50,D3600&lt;3)),1,0)</f>
        <v>1</v>
      </c>
      <c r="J3600" s="4">
        <f t="shared" si="226"/>
        <v>0</v>
      </c>
      <c r="K3600" s="5">
        <f t="shared" si="227"/>
        <v>0</v>
      </c>
    </row>
    <row r="3601" spans="1:11" x14ac:dyDescent="0.25">
      <c r="A3601" t="s">
        <v>91</v>
      </c>
      <c r="B3601" t="s">
        <v>52</v>
      </c>
      <c r="C3601">
        <v>1</v>
      </c>
      <c r="D3601">
        <v>6</v>
      </c>
      <c r="E3601">
        <v>35</v>
      </c>
      <c r="F3601">
        <v>58</v>
      </c>
      <c r="G3601" s="1">
        <f t="shared" si="224"/>
        <v>0.85365853658536583</v>
      </c>
      <c r="H3601" s="4">
        <f t="shared" si="225"/>
        <v>0</v>
      </c>
      <c r="I3601" s="5">
        <f>IF(OR(AND(F3601&gt;=50,G3601&gt;SUMIF(SeasonTotals!A$2:A$9,A3601,SeasonTotals!F$2:F$9)),AND(G3601&gt;0.885,F3601&gt;=50,D3601&lt;3)),1,0)</f>
        <v>0</v>
      </c>
      <c r="J3601" s="4">
        <f t="shared" si="226"/>
        <v>0</v>
      </c>
      <c r="K3601" s="5">
        <f t="shared" si="227"/>
        <v>0</v>
      </c>
    </row>
    <row r="3602" spans="1:11" x14ac:dyDescent="0.25">
      <c r="A3602" t="s">
        <v>91</v>
      </c>
      <c r="B3602" t="s">
        <v>53</v>
      </c>
      <c r="C3602">
        <v>1</v>
      </c>
      <c r="D3602">
        <v>2</v>
      </c>
      <c r="E3602">
        <v>19</v>
      </c>
      <c r="F3602">
        <v>57</v>
      </c>
      <c r="G3602" s="1">
        <f t="shared" si="224"/>
        <v>0.90476190476190477</v>
      </c>
      <c r="H3602" s="4">
        <f t="shared" si="225"/>
        <v>1</v>
      </c>
      <c r="I3602" s="5">
        <f>IF(OR(AND(F3602&gt;=50,G3602&gt;SUMIF(SeasonTotals!A$2:A$9,A3602,SeasonTotals!F$2:F$9)),AND(G3602&gt;0.885,F3602&gt;=50,D3602&lt;3)),1,0)</f>
        <v>1</v>
      </c>
      <c r="J3602" s="4">
        <f t="shared" si="226"/>
        <v>0</v>
      </c>
      <c r="K3602" s="5">
        <f t="shared" si="227"/>
        <v>0</v>
      </c>
    </row>
    <row r="3603" spans="1:11" x14ac:dyDescent="0.25">
      <c r="A3603" t="s">
        <v>91</v>
      </c>
      <c r="B3603" t="s">
        <v>53</v>
      </c>
      <c r="C3603">
        <v>1</v>
      </c>
      <c r="D3603">
        <v>2</v>
      </c>
      <c r="E3603">
        <v>25</v>
      </c>
      <c r="F3603">
        <v>60</v>
      </c>
      <c r="G3603" s="1">
        <f t="shared" si="224"/>
        <v>0.92592592592592593</v>
      </c>
      <c r="H3603" s="4">
        <f t="shared" si="225"/>
        <v>1</v>
      </c>
      <c r="I3603" s="5">
        <f>IF(OR(AND(F3603&gt;=50,G3603&gt;SUMIF(SeasonTotals!A$2:A$9,A3603,SeasonTotals!F$2:F$9)),AND(G3603&gt;0.885,F3603&gt;=50,D3603&lt;3)),1,0)</f>
        <v>1</v>
      </c>
      <c r="J3603" s="4">
        <f t="shared" si="226"/>
        <v>0</v>
      </c>
      <c r="K3603" s="5">
        <f t="shared" si="227"/>
        <v>0</v>
      </c>
    </row>
    <row r="3604" spans="1:11" x14ac:dyDescent="0.25">
      <c r="A3604" t="s">
        <v>91</v>
      </c>
      <c r="B3604" t="s">
        <v>53</v>
      </c>
      <c r="C3604">
        <v>1</v>
      </c>
      <c r="D3604">
        <v>1</v>
      </c>
      <c r="E3604">
        <v>42</v>
      </c>
      <c r="F3604">
        <v>59</v>
      </c>
      <c r="G3604" s="1">
        <f t="shared" si="224"/>
        <v>0.97674418604651159</v>
      </c>
      <c r="H3604" s="4">
        <f t="shared" si="225"/>
        <v>1</v>
      </c>
      <c r="I3604" s="5">
        <f>IF(OR(AND(F3604&gt;=50,G3604&gt;SUMIF(SeasonTotals!A$2:A$9,A3604,SeasonTotals!F$2:F$9)),AND(G3604&gt;0.885,F3604&gt;=50,D3604&lt;3)),1,0)</f>
        <v>1</v>
      </c>
      <c r="J3604" s="4">
        <f t="shared" si="226"/>
        <v>0</v>
      </c>
      <c r="K3604" s="5">
        <f t="shared" si="227"/>
        <v>0</v>
      </c>
    </row>
    <row r="3605" spans="1:11" x14ac:dyDescent="0.25">
      <c r="A3605" t="s">
        <v>91</v>
      </c>
      <c r="B3605" t="s">
        <v>53</v>
      </c>
      <c r="C3605">
        <v>1</v>
      </c>
      <c r="D3605">
        <v>4</v>
      </c>
      <c r="E3605">
        <v>30</v>
      </c>
      <c r="F3605">
        <v>57</v>
      </c>
      <c r="G3605" s="1">
        <f t="shared" si="224"/>
        <v>0.88235294117647056</v>
      </c>
      <c r="H3605" s="4">
        <f t="shared" si="225"/>
        <v>0</v>
      </c>
      <c r="I3605" s="5">
        <f>IF(OR(AND(F3605&gt;=50,G3605&gt;SUMIF(SeasonTotals!A$2:A$9,A3605,SeasonTotals!F$2:F$9)),AND(G3605&gt;0.885,F3605&gt;=50,D3605&lt;3)),1,0)</f>
        <v>0</v>
      </c>
      <c r="J3605" s="4">
        <f t="shared" si="226"/>
        <v>0</v>
      </c>
      <c r="K3605" s="5">
        <f t="shared" si="227"/>
        <v>0</v>
      </c>
    </row>
    <row r="3606" spans="1:11" x14ac:dyDescent="0.25">
      <c r="A3606" t="s">
        <v>91</v>
      </c>
      <c r="B3606" t="s">
        <v>53</v>
      </c>
      <c r="C3606">
        <v>1</v>
      </c>
      <c r="D3606">
        <v>2</v>
      </c>
      <c r="E3606">
        <v>27</v>
      </c>
      <c r="F3606">
        <v>58</v>
      </c>
      <c r="G3606" s="1">
        <f t="shared" si="224"/>
        <v>0.93103448275862066</v>
      </c>
      <c r="H3606" s="4">
        <f t="shared" si="225"/>
        <v>1</v>
      </c>
      <c r="I3606" s="5">
        <f>IF(OR(AND(F3606&gt;=50,G3606&gt;SUMIF(SeasonTotals!A$2:A$9,A3606,SeasonTotals!F$2:F$9)),AND(G3606&gt;0.885,F3606&gt;=50,D3606&lt;3)),1,0)</f>
        <v>1</v>
      </c>
      <c r="J3606" s="4">
        <f t="shared" si="226"/>
        <v>0</v>
      </c>
      <c r="K3606" s="5">
        <f t="shared" si="227"/>
        <v>0</v>
      </c>
    </row>
    <row r="3607" spans="1:11" x14ac:dyDescent="0.25">
      <c r="A3607" t="s">
        <v>91</v>
      </c>
      <c r="B3607" t="s">
        <v>53</v>
      </c>
      <c r="C3607">
        <v>1</v>
      </c>
      <c r="D3607">
        <v>2</v>
      </c>
      <c r="E3607">
        <v>35</v>
      </c>
      <c r="F3607">
        <v>65</v>
      </c>
      <c r="G3607" s="1">
        <f t="shared" si="224"/>
        <v>0.94594594594594594</v>
      </c>
      <c r="H3607" s="4">
        <f t="shared" si="225"/>
        <v>1</v>
      </c>
      <c r="I3607" s="5">
        <f>IF(OR(AND(F3607&gt;=50,G3607&gt;SUMIF(SeasonTotals!A$2:A$9,A3607,SeasonTotals!F$2:F$9)),AND(G3607&gt;0.885,F3607&gt;=50,D3607&lt;3)),1,0)</f>
        <v>1</v>
      </c>
      <c r="J3607" s="4">
        <f t="shared" si="226"/>
        <v>0</v>
      </c>
      <c r="K3607" s="5">
        <f t="shared" si="227"/>
        <v>0</v>
      </c>
    </row>
    <row r="3608" spans="1:11" x14ac:dyDescent="0.25">
      <c r="A3608" t="s">
        <v>91</v>
      </c>
      <c r="B3608" t="s">
        <v>53</v>
      </c>
      <c r="C3608">
        <v>1</v>
      </c>
      <c r="D3608">
        <v>4</v>
      </c>
      <c r="E3608">
        <v>28</v>
      </c>
      <c r="F3608">
        <v>60</v>
      </c>
      <c r="G3608" s="1">
        <f t="shared" si="224"/>
        <v>0.875</v>
      </c>
      <c r="H3608" s="4">
        <f t="shared" si="225"/>
        <v>0</v>
      </c>
      <c r="I3608" s="5">
        <f>IF(OR(AND(F3608&gt;=50,G3608&gt;SUMIF(SeasonTotals!A$2:A$9,A3608,SeasonTotals!F$2:F$9)),AND(G3608&gt;0.885,F3608&gt;=50,D3608&lt;3)),1,0)</f>
        <v>0</v>
      </c>
      <c r="J3608" s="4">
        <f t="shared" si="226"/>
        <v>0</v>
      </c>
      <c r="K3608" s="5">
        <f t="shared" si="227"/>
        <v>0</v>
      </c>
    </row>
    <row r="3609" spans="1:11" x14ac:dyDescent="0.25">
      <c r="A3609" t="s">
        <v>91</v>
      </c>
      <c r="B3609" t="s">
        <v>53</v>
      </c>
      <c r="C3609">
        <v>1</v>
      </c>
      <c r="D3609">
        <v>4</v>
      </c>
      <c r="E3609">
        <v>39</v>
      </c>
      <c r="F3609">
        <v>60</v>
      </c>
      <c r="G3609" s="1">
        <f t="shared" si="224"/>
        <v>0.90697674418604646</v>
      </c>
      <c r="H3609" s="4">
        <f t="shared" si="225"/>
        <v>0</v>
      </c>
      <c r="I3609" s="5">
        <f>IF(OR(AND(F3609&gt;=50,G3609&gt;SUMIF(SeasonTotals!A$2:A$9,A3609,SeasonTotals!F$2:F$9)),AND(G3609&gt;0.885,F3609&gt;=50,D3609&lt;3)),1,0)</f>
        <v>0</v>
      </c>
      <c r="J3609" s="4">
        <f t="shared" si="226"/>
        <v>0</v>
      </c>
      <c r="K3609" s="5">
        <f t="shared" si="227"/>
        <v>0</v>
      </c>
    </row>
    <row r="3610" spans="1:11" x14ac:dyDescent="0.25">
      <c r="A3610" t="s">
        <v>91</v>
      </c>
      <c r="B3610" t="s">
        <v>53</v>
      </c>
      <c r="C3610">
        <v>1</v>
      </c>
      <c r="D3610">
        <v>1</v>
      </c>
      <c r="E3610">
        <v>44</v>
      </c>
      <c r="F3610">
        <v>60</v>
      </c>
      <c r="G3610" s="1">
        <f t="shared" si="224"/>
        <v>0.97777777777777775</v>
      </c>
      <c r="H3610" s="4">
        <f t="shared" si="225"/>
        <v>1</v>
      </c>
      <c r="I3610" s="5">
        <f>IF(OR(AND(F3610&gt;=50,G3610&gt;SUMIF(SeasonTotals!A$2:A$9,A3610,SeasonTotals!F$2:F$9)),AND(G3610&gt;0.885,F3610&gt;=50,D3610&lt;3)),1,0)</f>
        <v>1</v>
      </c>
      <c r="J3610" s="4">
        <f t="shared" si="226"/>
        <v>0</v>
      </c>
      <c r="K3610" s="5">
        <f t="shared" si="227"/>
        <v>0</v>
      </c>
    </row>
    <row r="3611" spans="1:11" x14ac:dyDescent="0.25">
      <c r="A3611" t="s">
        <v>91</v>
      </c>
      <c r="B3611" t="s">
        <v>53</v>
      </c>
      <c r="C3611">
        <v>1</v>
      </c>
      <c r="D3611">
        <v>3</v>
      </c>
      <c r="E3611">
        <v>27</v>
      </c>
      <c r="F3611">
        <v>59</v>
      </c>
      <c r="G3611" s="1">
        <f t="shared" si="224"/>
        <v>0.9</v>
      </c>
      <c r="H3611" s="4">
        <f t="shared" si="225"/>
        <v>0</v>
      </c>
      <c r="I3611" s="5">
        <f>IF(OR(AND(F3611&gt;=50,G3611&gt;SUMIF(SeasonTotals!A$2:A$9,A3611,SeasonTotals!F$2:F$9)),AND(G3611&gt;0.885,F3611&gt;=50,D3611&lt;3)),1,0)</f>
        <v>0</v>
      </c>
      <c r="J3611" s="4">
        <f t="shared" si="226"/>
        <v>0</v>
      </c>
      <c r="K3611" s="5">
        <f t="shared" si="227"/>
        <v>0</v>
      </c>
    </row>
    <row r="3612" spans="1:11" x14ac:dyDescent="0.25">
      <c r="A3612" t="s">
        <v>91</v>
      </c>
      <c r="B3612" t="s">
        <v>53</v>
      </c>
      <c r="C3612">
        <v>1</v>
      </c>
      <c r="D3612">
        <v>3</v>
      </c>
      <c r="E3612">
        <v>25</v>
      </c>
      <c r="F3612">
        <v>58</v>
      </c>
      <c r="G3612" s="1">
        <f t="shared" si="224"/>
        <v>0.8928571428571429</v>
      </c>
      <c r="H3612" s="4">
        <f t="shared" si="225"/>
        <v>0</v>
      </c>
      <c r="I3612" s="5">
        <f>IF(OR(AND(F3612&gt;=50,G3612&gt;SUMIF(SeasonTotals!A$2:A$9,A3612,SeasonTotals!F$2:F$9)),AND(G3612&gt;0.885,F3612&gt;=50,D3612&lt;3)),1,0)</f>
        <v>0</v>
      </c>
      <c r="J3612" s="4">
        <f t="shared" si="226"/>
        <v>0</v>
      </c>
      <c r="K3612" s="5">
        <f t="shared" si="227"/>
        <v>0</v>
      </c>
    </row>
    <row r="3613" spans="1:11" x14ac:dyDescent="0.25">
      <c r="A3613" t="s">
        <v>91</v>
      </c>
      <c r="B3613" t="s">
        <v>99</v>
      </c>
      <c r="C3613">
        <v>1</v>
      </c>
      <c r="D3613">
        <v>3</v>
      </c>
      <c r="E3613">
        <v>23</v>
      </c>
      <c r="F3613">
        <v>58</v>
      </c>
      <c r="G3613" s="1">
        <f t="shared" si="224"/>
        <v>0.88461538461538458</v>
      </c>
      <c r="H3613" s="4">
        <f t="shared" si="225"/>
        <v>0</v>
      </c>
      <c r="I3613" s="5">
        <f>IF(OR(AND(F3613&gt;=50,G3613&gt;SUMIF(SeasonTotals!A$2:A$9,A3613,SeasonTotals!F$2:F$9)),AND(G3613&gt;0.885,F3613&gt;=50,D3613&lt;3)),1,0)</f>
        <v>0</v>
      </c>
      <c r="J3613" s="4">
        <f t="shared" si="226"/>
        <v>0</v>
      </c>
      <c r="K3613" s="5">
        <f t="shared" si="227"/>
        <v>0</v>
      </c>
    </row>
    <row r="3614" spans="1:11" x14ac:dyDescent="0.25">
      <c r="A3614" t="s">
        <v>91</v>
      </c>
      <c r="B3614" t="s">
        <v>99</v>
      </c>
      <c r="C3614">
        <v>1</v>
      </c>
      <c r="D3614">
        <v>5</v>
      </c>
      <c r="E3614">
        <v>31</v>
      </c>
      <c r="F3614">
        <v>60</v>
      </c>
      <c r="G3614" s="1">
        <f t="shared" si="224"/>
        <v>0.86111111111111116</v>
      </c>
      <c r="H3614" s="4">
        <f t="shared" si="225"/>
        <v>0</v>
      </c>
      <c r="I3614" s="5">
        <f>IF(OR(AND(F3614&gt;=50,G3614&gt;SUMIF(SeasonTotals!A$2:A$9,A3614,SeasonTotals!F$2:F$9)),AND(G3614&gt;0.885,F3614&gt;=50,D3614&lt;3)),1,0)</f>
        <v>0</v>
      </c>
      <c r="J3614" s="4">
        <f t="shared" si="226"/>
        <v>0</v>
      </c>
      <c r="K3614" s="5">
        <f t="shared" si="227"/>
        <v>0</v>
      </c>
    </row>
    <row r="3615" spans="1:11" x14ac:dyDescent="0.25">
      <c r="A3615" t="s">
        <v>91</v>
      </c>
      <c r="B3615" t="s">
        <v>100</v>
      </c>
      <c r="C3615">
        <v>1</v>
      </c>
      <c r="D3615">
        <v>2</v>
      </c>
      <c r="E3615">
        <v>19</v>
      </c>
      <c r="F3615">
        <v>60</v>
      </c>
      <c r="G3615" s="1">
        <f t="shared" si="224"/>
        <v>0.90476190476190477</v>
      </c>
      <c r="H3615" s="4">
        <f t="shared" si="225"/>
        <v>1</v>
      </c>
      <c r="I3615" s="5">
        <f>IF(OR(AND(F3615&gt;=50,G3615&gt;SUMIF(SeasonTotals!A$2:A$9,A3615,SeasonTotals!F$2:F$9)),AND(G3615&gt;0.885,F3615&gt;=50,D3615&lt;3)),1,0)</f>
        <v>1</v>
      </c>
      <c r="J3615" s="4">
        <f t="shared" si="226"/>
        <v>0</v>
      </c>
      <c r="K3615" s="5">
        <f t="shared" si="227"/>
        <v>0</v>
      </c>
    </row>
    <row r="3616" spans="1:11" x14ac:dyDescent="0.25">
      <c r="A3616" t="s">
        <v>91</v>
      </c>
      <c r="B3616" t="s">
        <v>100</v>
      </c>
      <c r="C3616">
        <v>1</v>
      </c>
      <c r="D3616">
        <v>6</v>
      </c>
      <c r="E3616">
        <v>15</v>
      </c>
      <c r="F3616">
        <v>60</v>
      </c>
      <c r="G3616" s="1">
        <f t="shared" si="224"/>
        <v>0.7142857142857143</v>
      </c>
      <c r="H3616" s="4">
        <f t="shared" si="225"/>
        <v>0</v>
      </c>
      <c r="I3616" s="5">
        <f>IF(OR(AND(F3616&gt;=50,G3616&gt;SUMIF(SeasonTotals!A$2:A$9,A3616,SeasonTotals!F$2:F$9)),AND(G3616&gt;0.885,F3616&gt;=50,D3616&lt;3)),1,0)</f>
        <v>0</v>
      </c>
      <c r="J3616" s="4">
        <f t="shared" si="226"/>
        <v>1</v>
      </c>
      <c r="K3616" s="5">
        <f t="shared" si="227"/>
        <v>0</v>
      </c>
    </row>
    <row r="3617" spans="1:11" x14ac:dyDescent="0.25">
      <c r="A3617" t="s">
        <v>91</v>
      </c>
      <c r="B3617" t="s">
        <v>100</v>
      </c>
      <c r="C3617">
        <v>1</v>
      </c>
      <c r="D3617">
        <v>5</v>
      </c>
      <c r="E3617">
        <v>27</v>
      </c>
      <c r="F3617">
        <v>60</v>
      </c>
      <c r="G3617" s="1">
        <f t="shared" si="224"/>
        <v>0.84375</v>
      </c>
      <c r="H3617" s="4">
        <f t="shared" si="225"/>
        <v>0</v>
      </c>
      <c r="I3617" s="5">
        <f>IF(OR(AND(F3617&gt;=50,G3617&gt;SUMIF(SeasonTotals!A$2:A$9,A3617,SeasonTotals!F$2:F$9)),AND(G3617&gt;0.885,F3617&gt;=50,D3617&lt;3)),1,0)</f>
        <v>0</v>
      </c>
      <c r="J3617" s="4">
        <f t="shared" si="226"/>
        <v>1</v>
      </c>
      <c r="K3617" s="5">
        <f t="shared" si="227"/>
        <v>0</v>
      </c>
    </row>
    <row r="3618" spans="1:11" x14ac:dyDescent="0.25">
      <c r="A3618" t="s">
        <v>91</v>
      </c>
      <c r="B3618" t="s">
        <v>100</v>
      </c>
      <c r="C3618">
        <v>1</v>
      </c>
      <c r="D3618">
        <v>4</v>
      </c>
      <c r="E3618">
        <v>26</v>
      </c>
      <c r="F3618">
        <v>60</v>
      </c>
      <c r="G3618" s="1">
        <f t="shared" si="224"/>
        <v>0.8666666666666667</v>
      </c>
      <c r="H3618" s="4">
        <f t="shared" si="225"/>
        <v>0</v>
      </c>
      <c r="I3618" s="5">
        <f>IF(OR(AND(F3618&gt;=50,G3618&gt;SUMIF(SeasonTotals!A$2:A$9,A3618,SeasonTotals!F$2:F$9)),AND(G3618&gt;0.885,F3618&gt;=50,D3618&lt;3)),1,0)</f>
        <v>0</v>
      </c>
      <c r="J3618" s="4">
        <f t="shared" si="226"/>
        <v>0</v>
      </c>
      <c r="K3618" s="5">
        <f t="shared" si="227"/>
        <v>0</v>
      </c>
    </row>
    <row r="3619" spans="1:11" x14ac:dyDescent="0.25">
      <c r="A3619" t="s">
        <v>91</v>
      </c>
      <c r="B3619" t="s">
        <v>100</v>
      </c>
      <c r="C3619">
        <v>1</v>
      </c>
      <c r="D3619">
        <v>3</v>
      </c>
      <c r="E3619">
        <v>31</v>
      </c>
      <c r="F3619">
        <v>64</v>
      </c>
      <c r="G3619" s="1">
        <f t="shared" si="224"/>
        <v>0.91176470588235292</v>
      </c>
      <c r="H3619" s="4">
        <f t="shared" si="225"/>
        <v>0</v>
      </c>
      <c r="I3619" s="5">
        <f>IF(OR(AND(F3619&gt;=50,G3619&gt;SUMIF(SeasonTotals!A$2:A$9,A3619,SeasonTotals!F$2:F$9)),AND(G3619&gt;0.885,F3619&gt;=50,D3619&lt;3)),1,0)</f>
        <v>1</v>
      </c>
      <c r="J3619" s="4">
        <f t="shared" si="226"/>
        <v>0</v>
      </c>
      <c r="K3619" s="5">
        <f t="shared" si="227"/>
        <v>0</v>
      </c>
    </row>
    <row r="3620" spans="1:11" x14ac:dyDescent="0.25">
      <c r="A3620" t="s">
        <v>91</v>
      </c>
      <c r="B3620" t="s">
        <v>100</v>
      </c>
      <c r="C3620">
        <v>1</v>
      </c>
      <c r="D3620">
        <v>6</v>
      </c>
      <c r="E3620">
        <v>14</v>
      </c>
      <c r="F3620">
        <v>33</v>
      </c>
      <c r="G3620" s="1">
        <f t="shared" si="224"/>
        <v>0.7</v>
      </c>
      <c r="H3620" s="4">
        <f t="shared" si="225"/>
        <v>0</v>
      </c>
      <c r="I3620" s="5">
        <f>IF(OR(AND(F3620&gt;=50,G3620&gt;SUMIF(SeasonTotals!A$2:A$9,A3620,SeasonTotals!F$2:F$9)),AND(G3620&gt;0.885,F3620&gt;=50,D3620&lt;3)),1,0)</f>
        <v>0</v>
      </c>
      <c r="J3620" s="4">
        <f t="shared" si="226"/>
        <v>1</v>
      </c>
      <c r="K3620" s="5">
        <f t="shared" si="227"/>
        <v>1</v>
      </c>
    </row>
    <row r="3621" spans="1:11" x14ac:dyDescent="0.25">
      <c r="A3621" t="s">
        <v>91</v>
      </c>
      <c r="B3621" t="s">
        <v>54</v>
      </c>
      <c r="C3621">
        <v>1</v>
      </c>
      <c r="D3621">
        <v>4</v>
      </c>
      <c r="E3621">
        <v>39</v>
      </c>
      <c r="F3621">
        <v>60</v>
      </c>
      <c r="G3621" s="1">
        <f t="shared" si="224"/>
        <v>0.90697674418604646</v>
      </c>
      <c r="H3621" s="4">
        <f t="shared" si="225"/>
        <v>0</v>
      </c>
      <c r="I3621" s="5">
        <f>IF(OR(AND(F3621&gt;=50,G3621&gt;SUMIF(SeasonTotals!A$2:A$9,A3621,SeasonTotals!F$2:F$9)),AND(G3621&gt;0.885,F3621&gt;=50,D3621&lt;3)),1,0)</f>
        <v>0</v>
      </c>
      <c r="J3621" s="4">
        <f t="shared" si="226"/>
        <v>0</v>
      </c>
      <c r="K3621" s="5">
        <f t="shared" si="227"/>
        <v>0</v>
      </c>
    </row>
    <row r="3622" spans="1:11" x14ac:dyDescent="0.25">
      <c r="A3622" t="s">
        <v>91</v>
      </c>
      <c r="B3622" t="s">
        <v>54</v>
      </c>
      <c r="C3622">
        <v>1</v>
      </c>
      <c r="D3622">
        <v>3</v>
      </c>
      <c r="E3622">
        <v>35</v>
      </c>
      <c r="F3622">
        <v>60</v>
      </c>
      <c r="G3622" s="1">
        <f t="shared" si="224"/>
        <v>0.92105263157894735</v>
      </c>
      <c r="H3622" s="4">
        <f t="shared" si="225"/>
        <v>1</v>
      </c>
      <c r="I3622" s="5">
        <f>IF(OR(AND(F3622&gt;=50,G3622&gt;SUMIF(SeasonTotals!A$2:A$9,A3622,SeasonTotals!F$2:F$9)),AND(G3622&gt;0.885,F3622&gt;=50,D3622&lt;3)),1,0)</f>
        <v>1</v>
      </c>
      <c r="J3622" s="4">
        <f t="shared" si="226"/>
        <v>0</v>
      </c>
      <c r="K3622" s="5">
        <f t="shared" si="227"/>
        <v>0</v>
      </c>
    </row>
    <row r="3623" spans="1:11" x14ac:dyDescent="0.25">
      <c r="A3623" t="s">
        <v>91</v>
      </c>
      <c r="B3623" t="s">
        <v>54</v>
      </c>
      <c r="C3623">
        <v>1</v>
      </c>
      <c r="D3623">
        <v>4</v>
      </c>
      <c r="E3623">
        <v>22</v>
      </c>
      <c r="F3623">
        <v>57</v>
      </c>
      <c r="G3623" s="1">
        <f t="shared" si="224"/>
        <v>0.84615384615384615</v>
      </c>
      <c r="H3623" s="4">
        <f t="shared" si="225"/>
        <v>0</v>
      </c>
      <c r="I3623" s="5">
        <f>IF(OR(AND(F3623&gt;=50,G3623&gt;SUMIF(SeasonTotals!A$2:A$9,A3623,SeasonTotals!F$2:F$9)),AND(G3623&gt;0.885,F3623&gt;=50,D3623&lt;3)),1,0)</f>
        <v>0</v>
      </c>
      <c r="J3623" s="4">
        <f t="shared" si="226"/>
        <v>1</v>
      </c>
      <c r="K3623" s="5">
        <f t="shared" si="227"/>
        <v>0</v>
      </c>
    </row>
    <row r="3624" spans="1:11" x14ac:dyDescent="0.25">
      <c r="A3624" t="s">
        <v>91</v>
      </c>
      <c r="B3624" t="s">
        <v>54</v>
      </c>
      <c r="C3624">
        <v>1</v>
      </c>
      <c r="D3624">
        <v>1</v>
      </c>
      <c r="E3624">
        <v>34</v>
      </c>
      <c r="F3624">
        <v>58</v>
      </c>
      <c r="G3624" s="1">
        <f t="shared" si="224"/>
        <v>0.97142857142857142</v>
      </c>
      <c r="H3624" s="4">
        <f t="shared" si="225"/>
        <v>1</v>
      </c>
      <c r="I3624" s="5">
        <f>IF(OR(AND(F3624&gt;=50,G3624&gt;SUMIF(SeasonTotals!A$2:A$9,A3624,SeasonTotals!F$2:F$9)),AND(G3624&gt;0.885,F3624&gt;=50,D3624&lt;3)),1,0)</f>
        <v>1</v>
      </c>
      <c r="J3624" s="4">
        <f t="shared" si="226"/>
        <v>0</v>
      </c>
      <c r="K3624" s="5">
        <f t="shared" si="227"/>
        <v>0</v>
      </c>
    </row>
    <row r="3625" spans="1:11" x14ac:dyDescent="0.25">
      <c r="A3625" t="s">
        <v>91</v>
      </c>
      <c r="B3625" t="s">
        <v>54</v>
      </c>
      <c r="C3625">
        <v>1</v>
      </c>
      <c r="D3625">
        <v>2</v>
      </c>
      <c r="E3625">
        <v>28</v>
      </c>
      <c r="F3625">
        <v>64</v>
      </c>
      <c r="G3625" s="1">
        <f t="shared" si="224"/>
        <v>0.93333333333333335</v>
      </c>
      <c r="H3625" s="4">
        <f t="shared" si="225"/>
        <v>1</v>
      </c>
      <c r="I3625" s="5">
        <f>IF(OR(AND(F3625&gt;=50,G3625&gt;SUMIF(SeasonTotals!A$2:A$9,A3625,SeasonTotals!F$2:F$9)),AND(G3625&gt;0.885,F3625&gt;=50,D3625&lt;3)),1,0)</f>
        <v>1</v>
      </c>
      <c r="J3625" s="4">
        <f t="shared" si="226"/>
        <v>0</v>
      </c>
      <c r="K3625" s="5">
        <f t="shared" si="227"/>
        <v>0</v>
      </c>
    </row>
    <row r="3626" spans="1:11" x14ac:dyDescent="0.25">
      <c r="A3626" t="s">
        <v>91</v>
      </c>
      <c r="B3626" t="s">
        <v>54</v>
      </c>
      <c r="C3626">
        <v>1</v>
      </c>
      <c r="D3626">
        <v>3</v>
      </c>
      <c r="E3626">
        <v>35</v>
      </c>
      <c r="F3626">
        <v>60</v>
      </c>
      <c r="G3626" s="1">
        <f t="shared" si="224"/>
        <v>0.92105263157894735</v>
      </c>
      <c r="H3626" s="4">
        <f t="shared" si="225"/>
        <v>1</v>
      </c>
      <c r="I3626" s="5">
        <f>IF(OR(AND(F3626&gt;=50,G3626&gt;SUMIF(SeasonTotals!A$2:A$9,A3626,SeasonTotals!F$2:F$9)),AND(G3626&gt;0.885,F3626&gt;=50,D3626&lt;3)),1,0)</f>
        <v>1</v>
      </c>
      <c r="J3626" s="4">
        <f t="shared" si="226"/>
        <v>0</v>
      </c>
      <c r="K3626" s="5">
        <f t="shared" si="227"/>
        <v>0</v>
      </c>
    </row>
    <row r="3627" spans="1:11" x14ac:dyDescent="0.25">
      <c r="A3627" t="s">
        <v>91</v>
      </c>
      <c r="B3627" t="s">
        <v>54</v>
      </c>
      <c r="C3627">
        <v>1</v>
      </c>
      <c r="D3627">
        <v>4</v>
      </c>
      <c r="E3627">
        <v>41</v>
      </c>
      <c r="F3627">
        <v>59</v>
      </c>
      <c r="G3627" s="1">
        <f t="shared" si="224"/>
        <v>0.91111111111111109</v>
      </c>
      <c r="H3627" s="4">
        <f t="shared" si="225"/>
        <v>0</v>
      </c>
      <c r="I3627" s="5">
        <f>IF(OR(AND(F3627&gt;=50,G3627&gt;SUMIF(SeasonTotals!A$2:A$9,A3627,SeasonTotals!F$2:F$9)),AND(G3627&gt;0.885,F3627&gt;=50,D3627&lt;3)),1,0)</f>
        <v>1</v>
      </c>
      <c r="J3627" s="4">
        <f t="shared" si="226"/>
        <v>0</v>
      </c>
      <c r="K3627" s="5">
        <f t="shared" si="227"/>
        <v>0</v>
      </c>
    </row>
    <row r="3628" spans="1:11" x14ac:dyDescent="0.25">
      <c r="A3628" t="s">
        <v>91</v>
      </c>
      <c r="B3628" t="s">
        <v>54</v>
      </c>
      <c r="C3628">
        <v>1</v>
      </c>
      <c r="D3628">
        <v>7</v>
      </c>
      <c r="E3628">
        <v>24</v>
      </c>
      <c r="F3628">
        <v>60</v>
      </c>
      <c r="G3628" s="1">
        <f t="shared" si="224"/>
        <v>0.77419354838709675</v>
      </c>
      <c r="H3628" s="4">
        <f t="shared" si="225"/>
        <v>0</v>
      </c>
      <c r="I3628" s="5">
        <f>IF(OR(AND(F3628&gt;=50,G3628&gt;SUMIF(SeasonTotals!A$2:A$9,A3628,SeasonTotals!F$2:F$9)),AND(G3628&gt;0.885,F3628&gt;=50,D3628&lt;3)),1,0)</f>
        <v>0</v>
      </c>
      <c r="J3628" s="4">
        <f t="shared" si="226"/>
        <v>1</v>
      </c>
      <c r="K3628" s="5">
        <f t="shared" si="227"/>
        <v>0</v>
      </c>
    </row>
    <row r="3629" spans="1:11" x14ac:dyDescent="0.25">
      <c r="A3629" t="s">
        <v>91</v>
      </c>
      <c r="B3629" t="s">
        <v>54</v>
      </c>
      <c r="C3629">
        <v>1</v>
      </c>
      <c r="D3629">
        <v>3</v>
      </c>
      <c r="E3629">
        <v>30</v>
      </c>
      <c r="F3629">
        <v>58</v>
      </c>
      <c r="G3629" s="1">
        <f t="shared" si="224"/>
        <v>0.90909090909090906</v>
      </c>
      <c r="H3629" s="4">
        <f t="shared" si="225"/>
        <v>0</v>
      </c>
      <c r="I3629" s="5">
        <f>IF(OR(AND(F3629&gt;=50,G3629&gt;SUMIF(SeasonTotals!A$2:A$9,A3629,SeasonTotals!F$2:F$9)),AND(G3629&gt;0.885,F3629&gt;=50,D3629&lt;3)),1,0)</f>
        <v>1</v>
      </c>
      <c r="J3629" s="4">
        <f t="shared" si="226"/>
        <v>0</v>
      </c>
      <c r="K3629" s="5">
        <f t="shared" si="227"/>
        <v>0</v>
      </c>
    </row>
    <row r="3630" spans="1:11" x14ac:dyDescent="0.25">
      <c r="A3630" t="s">
        <v>91</v>
      </c>
      <c r="B3630" t="s">
        <v>54</v>
      </c>
      <c r="C3630">
        <v>1</v>
      </c>
      <c r="D3630">
        <v>3</v>
      </c>
      <c r="E3630">
        <v>36</v>
      </c>
      <c r="F3630">
        <v>60</v>
      </c>
      <c r="G3630" s="1">
        <f t="shared" si="224"/>
        <v>0.92307692307692313</v>
      </c>
      <c r="H3630" s="4">
        <f t="shared" si="225"/>
        <v>1</v>
      </c>
      <c r="I3630" s="5">
        <f>IF(OR(AND(F3630&gt;=50,G3630&gt;SUMIF(SeasonTotals!A$2:A$9,A3630,SeasonTotals!F$2:F$9)),AND(G3630&gt;0.885,F3630&gt;=50,D3630&lt;3)),1,0)</f>
        <v>1</v>
      </c>
      <c r="J3630" s="4">
        <f t="shared" si="226"/>
        <v>0</v>
      </c>
      <c r="K3630" s="5">
        <f t="shared" si="227"/>
        <v>0</v>
      </c>
    </row>
    <row r="3631" spans="1:11" x14ac:dyDescent="0.25">
      <c r="A3631" t="s">
        <v>91</v>
      </c>
      <c r="B3631" t="s">
        <v>54</v>
      </c>
      <c r="C3631">
        <v>1</v>
      </c>
      <c r="D3631">
        <v>5</v>
      </c>
      <c r="E3631">
        <v>32</v>
      </c>
      <c r="F3631">
        <v>59</v>
      </c>
      <c r="G3631" s="1">
        <f t="shared" si="224"/>
        <v>0.86486486486486491</v>
      </c>
      <c r="H3631" s="4">
        <f t="shared" si="225"/>
        <v>0</v>
      </c>
      <c r="I3631" s="5">
        <f>IF(OR(AND(F3631&gt;=50,G3631&gt;SUMIF(SeasonTotals!A$2:A$9,A3631,SeasonTotals!F$2:F$9)),AND(G3631&gt;0.885,F3631&gt;=50,D3631&lt;3)),1,0)</f>
        <v>0</v>
      </c>
      <c r="J3631" s="4">
        <f t="shared" si="226"/>
        <v>0</v>
      </c>
      <c r="K3631" s="5">
        <f t="shared" si="227"/>
        <v>0</v>
      </c>
    </row>
    <row r="3632" spans="1:11" x14ac:dyDescent="0.25">
      <c r="A3632" t="s">
        <v>91</v>
      </c>
      <c r="B3632" t="s">
        <v>54</v>
      </c>
      <c r="C3632">
        <v>1</v>
      </c>
      <c r="D3632">
        <v>2</v>
      </c>
      <c r="E3632">
        <v>26</v>
      </c>
      <c r="F3632">
        <v>58</v>
      </c>
      <c r="G3632" s="1">
        <f t="shared" si="224"/>
        <v>0.9285714285714286</v>
      </c>
      <c r="H3632" s="4">
        <f t="shared" si="225"/>
        <v>1</v>
      </c>
      <c r="I3632" s="5">
        <f>IF(OR(AND(F3632&gt;=50,G3632&gt;SUMIF(SeasonTotals!A$2:A$9,A3632,SeasonTotals!F$2:F$9)),AND(G3632&gt;0.885,F3632&gt;=50,D3632&lt;3)),1,0)</f>
        <v>1</v>
      </c>
      <c r="J3632" s="4">
        <f t="shared" si="226"/>
        <v>0</v>
      </c>
      <c r="K3632" s="5">
        <f t="shared" si="227"/>
        <v>0</v>
      </c>
    </row>
    <row r="3633" spans="1:11" x14ac:dyDescent="0.25">
      <c r="A3633" t="s">
        <v>91</v>
      </c>
      <c r="B3633" t="s">
        <v>54</v>
      </c>
      <c r="C3633">
        <v>1</v>
      </c>
      <c r="D3633">
        <v>3</v>
      </c>
      <c r="E3633">
        <v>25</v>
      </c>
      <c r="F3633">
        <v>59</v>
      </c>
      <c r="G3633" s="1">
        <f t="shared" si="224"/>
        <v>0.8928571428571429</v>
      </c>
      <c r="H3633" s="4">
        <f t="shared" si="225"/>
        <v>0</v>
      </c>
      <c r="I3633" s="5">
        <f>IF(OR(AND(F3633&gt;=50,G3633&gt;SUMIF(SeasonTotals!A$2:A$9,A3633,SeasonTotals!F$2:F$9)),AND(G3633&gt;0.885,F3633&gt;=50,D3633&lt;3)),1,0)</f>
        <v>0</v>
      </c>
      <c r="J3633" s="4">
        <f t="shared" si="226"/>
        <v>0</v>
      </c>
      <c r="K3633" s="5">
        <f t="shared" si="227"/>
        <v>0</v>
      </c>
    </row>
    <row r="3634" spans="1:11" x14ac:dyDescent="0.25">
      <c r="A3634" t="s">
        <v>91</v>
      </c>
      <c r="B3634" t="s">
        <v>54</v>
      </c>
      <c r="C3634">
        <v>1</v>
      </c>
      <c r="D3634">
        <v>3</v>
      </c>
      <c r="E3634">
        <v>35</v>
      </c>
      <c r="F3634">
        <v>65</v>
      </c>
      <c r="G3634" s="1">
        <f t="shared" si="224"/>
        <v>0.92105263157894735</v>
      </c>
      <c r="H3634" s="4">
        <f t="shared" si="225"/>
        <v>1</v>
      </c>
      <c r="I3634" s="5">
        <f>IF(OR(AND(F3634&gt;=50,G3634&gt;SUMIF(SeasonTotals!A$2:A$9,A3634,SeasonTotals!F$2:F$9)),AND(G3634&gt;0.885,F3634&gt;=50,D3634&lt;3)),1,0)</f>
        <v>1</v>
      </c>
      <c r="J3634" s="4">
        <f t="shared" si="226"/>
        <v>0</v>
      </c>
      <c r="K3634" s="5">
        <f t="shared" si="227"/>
        <v>0</v>
      </c>
    </row>
    <row r="3635" spans="1:11" x14ac:dyDescent="0.25">
      <c r="A3635" t="s">
        <v>91</v>
      </c>
      <c r="B3635" t="s">
        <v>54</v>
      </c>
      <c r="C3635">
        <v>1</v>
      </c>
      <c r="D3635">
        <v>4</v>
      </c>
      <c r="E3635">
        <v>31</v>
      </c>
      <c r="F3635">
        <v>60</v>
      </c>
      <c r="G3635" s="1">
        <f t="shared" si="224"/>
        <v>0.88571428571428568</v>
      </c>
      <c r="H3635" s="4">
        <f t="shared" si="225"/>
        <v>0</v>
      </c>
      <c r="I3635" s="5">
        <f>IF(OR(AND(F3635&gt;=50,G3635&gt;SUMIF(SeasonTotals!A$2:A$9,A3635,SeasonTotals!F$2:F$9)),AND(G3635&gt;0.885,F3635&gt;=50,D3635&lt;3)),1,0)</f>
        <v>0</v>
      </c>
      <c r="J3635" s="4">
        <f t="shared" si="226"/>
        <v>0</v>
      </c>
      <c r="K3635" s="5">
        <f t="shared" si="227"/>
        <v>0</v>
      </c>
    </row>
    <row r="3636" spans="1:11" x14ac:dyDescent="0.25">
      <c r="A3636" t="s">
        <v>91</v>
      </c>
      <c r="B3636" t="s">
        <v>54</v>
      </c>
      <c r="C3636">
        <v>1</v>
      </c>
      <c r="D3636">
        <v>3</v>
      </c>
      <c r="E3636">
        <v>26</v>
      </c>
      <c r="F3636">
        <v>59</v>
      </c>
      <c r="G3636" s="1">
        <f t="shared" si="224"/>
        <v>0.89655172413793105</v>
      </c>
      <c r="H3636" s="4">
        <f t="shared" si="225"/>
        <v>0</v>
      </c>
      <c r="I3636" s="5">
        <f>IF(OR(AND(F3636&gt;=50,G3636&gt;SUMIF(SeasonTotals!A$2:A$9,A3636,SeasonTotals!F$2:F$9)),AND(G3636&gt;0.885,F3636&gt;=50,D3636&lt;3)),1,0)</f>
        <v>0</v>
      </c>
      <c r="J3636" s="4">
        <f t="shared" si="226"/>
        <v>0</v>
      </c>
      <c r="K3636" s="5">
        <f t="shared" si="227"/>
        <v>0</v>
      </c>
    </row>
    <row r="3637" spans="1:11" x14ac:dyDescent="0.25">
      <c r="A3637" t="s">
        <v>91</v>
      </c>
      <c r="B3637" t="s">
        <v>54</v>
      </c>
      <c r="C3637">
        <v>1</v>
      </c>
      <c r="D3637">
        <v>0</v>
      </c>
      <c r="E3637">
        <v>29</v>
      </c>
      <c r="F3637">
        <v>60</v>
      </c>
      <c r="G3637" s="1">
        <f t="shared" si="224"/>
        <v>1</v>
      </c>
      <c r="H3637" s="4">
        <f t="shared" si="225"/>
        <v>1</v>
      </c>
      <c r="I3637" s="5">
        <f>IF(OR(AND(F3637&gt;=50,G3637&gt;SUMIF(SeasonTotals!A$2:A$9,A3637,SeasonTotals!F$2:F$9)),AND(G3637&gt;0.885,F3637&gt;=50,D3637&lt;3)),1,0)</f>
        <v>1</v>
      </c>
      <c r="J3637" s="4">
        <f t="shared" si="226"/>
        <v>0</v>
      </c>
      <c r="K3637" s="5">
        <f t="shared" si="227"/>
        <v>0</v>
      </c>
    </row>
    <row r="3638" spans="1:11" x14ac:dyDescent="0.25">
      <c r="A3638" t="s">
        <v>91</v>
      </c>
      <c r="B3638" t="s">
        <v>54</v>
      </c>
      <c r="C3638">
        <v>1</v>
      </c>
      <c r="D3638">
        <v>7</v>
      </c>
      <c r="E3638">
        <v>20</v>
      </c>
      <c r="F3638">
        <v>52</v>
      </c>
      <c r="G3638" s="1">
        <f t="shared" si="224"/>
        <v>0.7407407407407407</v>
      </c>
      <c r="H3638" s="4">
        <f t="shared" si="225"/>
        <v>0</v>
      </c>
      <c r="I3638" s="5">
        <f>IF(OR(AND(F3638&gt;=50,G3638&gt;SUMIF(SeasonTotals!A$2:A$9,A3638,SeasonTotals!F$2:F$9)),AND(G3638&gt;0.885,F3638&gt;=50,D3638&lt;3)),1,0)</f>
        <v>0</v>
      </c>
      <c r="J3638" s="4">
        <f t="shared" si="226"/>
        <v>1</v>
      </c>
      <c r="K3638" s="5">
        <f t="shared" si="227"/>
        <v>1</v>
      </c>
    </row>
    <row r="3639" spans="1:11" x14ac:dyDescent="0.25">
      <c r="A3639" t="s">
        <v>91</v>
      </c>
      <c r="B3639" t="s">
        <v>54</v>
      </c>
      <c r="C3639">
        <v>1</v>
      </c>
      <c r="D3639">
        <v>3</v>
      </c>
      <c r="E3639">
        <v>27</v>
      </c>
      <c r="F3639">
        <v>58</v>
      </c>
      <c r="G3639" s="1">
        <f t="shared" si="224"/>
        <v>0.9</v>
      </c>
      <c r="H3639" s="4">
        <f t="shared" si="225"/>
        <v>0</v>
      </c>
      <c r="I3639" s="5">
        <f>IF(OR(AND(F3639&gt;=50,G3639&gt;SUMIF(SeasonTotals!A$2:A$9,A3639,SeasonTotals!F$2:F$9)),AND(G3639&gt;0.885,F3639&gt;=50,D3639&lt;3)),1,0)</f>
        <v>0</v>
      </c>
      <c r="J3639" s="4">
        <f t="shared" si="226"/>
        <v>0</v>
      </c>
      <c r="K3639" s="5">
        <f t="shared" si="227"/>
        <v>0</v>
      </c>
    </row>
    <row r="3640" spans="1:11" x14ac:dyDescent="0.25">
      <c r="A3640" t="s">
        <v>91</v>
      </c>
      <c r="B3640" t="s">
        <v>54</v>
      </c>
      <c r="C3640">
        <v>1</v>
      </c>
      <c r="D3640">
        <v>2</v>
      </c>
      <c r="E3640">
        <v>31</v>
      </c>
      <c r="F3640">
        <v>60</v>
      </c>
      <c r="G3640" s="1">
        <f t="shared" si="224"/>
        <v>0.93939393939393945</v>
      </c>
      <c r="H3640" s="4">
        <f t="shared" si="225"/>
        <v>1</v>
      </c>
      <c r="I3640" s="5">
        <f>IF(OR(AND(F3640&gt;=50,G3640&gt;SUMIF(SeasonTotals!A$2:A$9,A3640,SeasonTotals!F$2:F$9)),AND(G3640&gt;0.885,F3640&gt;=50,D3640&lt;3)),1,0)</f>
        <v>1</v>
      </c>
      <c r="J3640" s="4">
        <f t="shared" si="226"/>
        <v>0</v>
      </c>
      <c r="K3640" s="5">
        <f t="shared" si="227"/>
        <v>0</v>
      </c>
    </row>
    <row r="3641" spans="1:11" x14ac:dyDescent="0.25">
      <c r="A3641" t="s">
        <v>91</v>
      </c>
      <c r="B3641" t="s">
        <v>54</v>
      </c>
      <c r="C3641">
        <v>1</v>
      </c>
      <c r="D3641">
        <v>2</v>
      </c>
      <c r="E3641">
        <v>34</v>
      </c>
      <c r="F3641">
        <v>60</v>
      </c>
      <c r="G3641" s="1">
        <f t="shared" si="224"/>
        <v>0.94444444444444442</v>
      </c>
      <c r="H3641" s="4">
        <f t="shared" si="225"/>
        <v>1</v>
      </c>
      <c r="I3641" s="5">
        <f>IF(OR(AND(F3641&gt;=50,G3641&gt;SUMIF(SeasonTotals!A$2:A$9,A3641,SeasonTotals!F$2:F$9)),AND(G3641&gt;0.885,F3641&gt;=50,D3641&lt;3)),1,0)</f>
        <v>1</v>
      </c>
      <c r="J3641" s="4">
        <f t="shared" si="226"/>
        <v>0</v>
      </c>
      <c r="K3641" s="5">
        <f t="shared" si="227"/>
        <v>0</v>
      </c>
    </row>
    <row r="3642" spans="1:11" x14ac:dyDescent="0.25">
      <c r="A3642" t="s">
        <v>91</v>
      </c>
      <c r="B3642" t="s">
        <v>54</v>
      </c>
      <c r="C3642">
        <v>1</v>
      </c>
      <c r="D3642">
        <v>4</v>
      </c>
      <c r="E3642">
        <v>28</v>
      </c>
      <c r="F3642">
        <v>58</v>
      </c>
      <c r="G3642" s="1">
        <f t="shared" si="224"/>
        <v>0.875</v>
      </c>
      <c r="H3642" s="4">
        <f t="shared" si="225"/>
        <v>0</v>
      </c>
      <c r="I3642" s="5">
        <f>IF(OR(AND(F3642&gt;=50,G3642&gt;SUMIF(SeasonTotals!A$2:A$9,A3642,SeasonTotals!F$2:F$9)),AND(G3642&gt;0.885,F3642&gt;=50,D3642&lt;3)),1,0)</f>
        <v>0</v>
      </c>
      <c r="J3642" s="4">
        <f t="shared" si="226"/>
        <v>0</v>
      </c>
      <c r="K3642" s="5">
        <f t="shared" si="227"/>
        <v>0</v>
      </c>
    </row>
    <row r="3643" spans="1:11" x14ac:dyDescent="0.25">
      <c r="A3643" t="s">
        <v>91</v>
      </c>
      <c r="B3643" t="s">
        <v>54</v>
      </c>
      <c r="C3643">
        <v>1</v>
      </c>
      <c r="D3643">
        <v>2</v>
      </c>
      <c r="E3643">
        <v>31</v>
      </c>
      <c r="F3643">
        <v>59</v>
      </c>
      <c r="G3643" s="1">
        <f t="shared" si="224"/>
        <v>0.93939393939393945</v>
      </c>
      <c r="H3643" s="4">
        <f t="shared" si="225"/>
        <v>1</v>
      </c>
      <c r="I3643" s="5">
        <f>IF(OR(AND(F3643&gt;=50,G3643&gt;SUMIF(SeasonTotals!A$2:A$9,A3643,SeasonTotals!F$2:F$9)),AND(G3643&gt;0.885,F3643&gt;=50,D3643&lt;3)),1,0)</f>
        <v>1</v>
      </c>
      <c r="J3643" s="4">
        <f t="shared" si="226"/>
        <v>0</v>
      </c>
      <c r="K3643" s="5">
        <f t="shared" si="227"/>
        <v>0</v>
      </c>
    </row>
    <row r="3644" spans="1:11" x14ac:dyDescent="0.25">
      <c r="A3644" t="s">
        <v>91</v>
      </c>
      <c r="B3644" t="s">
        <v>54</v>
      </c>
      <c r="C3644">
        <v>1</v>
      </c>
      <c r="D3644">
        <v>4</v>
      </c>
      <c r="E3644">
        <v>11</v>
      </c>
      <c r="F3644">
        <v>13</v>
      </c>
      <c r="G3644" s="1">
        <f t="shared" si="224"/>
        <v>0.73333333333333328</v>
      </c>
      <c r="H3644" s="4">
        <f t="shared" si="225"/>
        <v>0</v>
      </c>
      <c r="I3644" s="5">
        <f>IF(OR(AND(F3644&gt;=50,G3644&gt;SUMIF(SeasonTotals!A$2:A$9,A3644,SeasonTotals!F$2:F$9)),AND(G3644&gt;0.885,F3644&gt;=50,D3644&lt;3)),1,0)</f>
        <v>0</v>
      </c>
      <c r="J3644" s="4">
        <f t="shared" si="226"/>
        <v>1</v>
      </c>
      <c r="K3644" s="5">
        <f t="shared" si="227"/>
        <v>1</v>
      </c>
    </row>
    <row r="3645" spans="1:11" x14ac:dyDescent="0.25">
      <c r="A3645" t="s">
        <v>91</v>
      </c>
      <c r="B3645" t="s">
        <v>54</v>
      </c>
      <c r="C3645">
        <v>1</v>
      </c>
      <c r="D3645">
        <v>2</v>
      </c>
      <c r="E3645">
        <v>38</v>
      </c>
      <c r="F3645">
        <v>60</v>
      </c>
      <c r="G3645" s="1">
        <f t="shared" si="224"/>
        <v>0.95</v>
      </c>
      <c r="H3645" s="4">
        <f t="shared" si="225"/>
        <v>1</v>
      </c>
      <c r="I3645" s="5">
        <f>IF(OR(AND(F3645&gt;=50,G3645&gt;SUMIF(SeasonTotals!A$2:A$9,A3645,SeasonTotals!F$2:F$9)),AND(G3645&gt;0.885,F3645&gt;=50,D3645&lt;3)),1,0)</f>
        <v>1</v>
      </c>
      <c r="J3645" s="4">
        <f t="shared" si="226"/>
        <v>0</v>
      </c>
      <c r="K3645" s="5">
        <f t="shared" si="227"/>
        <v>0</v>
      </c>
    </row>
    <row r="3646" spans="1:11" x14ac:dyDescent="0.25">
      <c r="A3646" t="s">
        <v>91</v>
      </c>
      <c r="B3646" t="s">
        <v>54</v>
      </c>
      <c r="C3646">
        <v>1</v>
      </c>
      <c r="D3646">
        <v>1</v>
      </c>
      <c r="E3646">
        <v>39</v>
      </c>
      <c r="F3646">
        <v>65</v>
      </c>
      <c r="G3646" s="1">
        <f t="shared" si="224"/>
        <v>0.97499999999999998</v>
      </c>
      <c r="H3646" s="4">
        <f t="shared" si="225"/>
        <v>1</v>
      </c>
      <c r="I3646" s="5">
        <f>IF(OR(AND(F3646&gt;=50,G3646&gt;SUMIF(SeasonTotals!A$2:A$9,A3646,SeasonTotals!F$2:F$9)),AND(G3646&gt;0.885,F3646&gt;=50,D3646&lt;3)),1,0)</f>
        <v>1</v>
      </c>
      <c r="J3646" s="4">
        <f t="shared" si="226"/>
        <v>0</v>
      </c>
      <c r="K3646" s="5">
        <f t="shared" si="227"/>
        <v>0</v>
      </c>
    </row>
    <row r="3647" spans="1:11" x14ac:dyDescent="0.25">
      <c r="A3647" t="s">
        <v>91</v>
      </c>
      <c r="B3647" t="s">
        <v>54</v>
      </c>
      <c r="C3647">
        <v>1</v>
      </c>
      <c r="D3647">
        <v>5</v>
      </c>
      <c r="E3647">
        <v>19</v>
      </c>
      <c r="F3647">
        <v>28</v>
      </c>
      <c r="G3647" s="1">
        <f t="shared" si="224"/>
        <v>0.79166666666666663</v>
      </c>
      <c r="H3647" s="4">
        <f t="shared" si="225"/>
        <v>0</v>
      </c>
      <c r="I3647" s="5">
        <f>IF(OR(AND(F3647&gt;=50,G3647&gt;SUMIF(SeasonTotals!A$2:A$9,A3647,SeasonTotals!F$2:F$9)),AND(G3647&gt;0.885,F3647&gt;=50,D3647&lt;3)),1,0)</f>
        <v>0</v>
      </c>
      <c r="J3647" s="4">
        <f t="shared" si="226"/>
        <v>1</v>
      </c>
      <c r="K3647" s="5">
        <f t="shared" si="227"/>
        <v>1</v>
      </c>
    </row>
    <row r="3648" spans="1:11" x14ac:dyDescent="0.25">
      <c r="A3648" t="s">
        <v>91</v>
      </c>
      <c r="B3648" t="s">
        <v>54</v>
      </c>
      <c r="C3648">
        <v>1</v>
      </c>
      <c r="D3648">
        <v>1</v>
      </c>
      <c r="E3648">
        <v>40</v>
      </c>
      <c r="F3648">
        <v>60</v>
      </c>
      <c r="G3648" s="1">
        <f t="shared" si="224"/>
        <v>0.97560975609756095</v>
      </c>
      <c r="H3648" s="4">
        <f t="shared" si="225"/>
        <v>1</v>
      </c>
      <c r="I3648" s="5">
        <f>IF(OR(AND(F3648&gt;=50,G3648&gt;SUMIF(SeasonTotals!A$2:A$9,A3648,SeasonTotals!F$2:F$9)),AND(G3648&gt;0.885,F3648&gt;=50,D3648&lt;3)),1,0)</f>
        <v>1</v>
      </c>
      <c r="J3648" s="4">
        <f t="shared" si="226"/>
        <v>0</v>
      </c>
      <c r="K3648" s="5">
        <f t="shared" si="227"/>
        <v>0</v>
      </c>
    </row>
    <row r="3649" spans="1:11" x14ac:dyDescent="0.25">
      <c r="A3649" t="s">
        <v>91</v>
      </c>
      <c r="B3649" t="s">
        <v>54</v>
      </c>
      <c r="C3649">
        <v>1</v>
      </c>
      <c r="D3649">
        <v>2</v>
      </c>
      <c r="E3649">
        <v>25</v>
      </c>
      <c r="F3649">
        <v>59</v>
      </c>
      <c r="G3649" s="1">
        <f t="shared" si="224"/>
        <v>0.92592592592592593</v>
      </c>
      <c r="H3649" s="4">
        <f t="shared" si="225"/>
        <v>1</v>
      </c>
      <c r="I3649" s="5">
        <f>IF(OR(AND(F3649&gt;=50,G3649&gt;SUMIF(SeasonTotals!A$2:A$9,A3649,SeasonTotals!F$2:F$9)),AND(G3649&gt;0.885,F3649&gt;=50,D3649&lt;3)),1,0)</f>
        <v>1</v>
      </c>
      <c r="J3649" s="4">
        <f t="shared" si="226"/>
        <v>0</v>
      </c>
      <c r="K3649" s="5">
        <f t="shared" si="227"/>
        <v>0</v>
      </c>
    </row>
    <row r="3650" spans="1:11" x14ac:dyDescent="0.25">
      <c r="A3650" t="s">
        <v>91</v>
      </c>
      <c r="B3650" t="s">
        <v>54</v>
      </c>
      <c r="C3650">
        <v>1</v>
      </c>
      <c r="D3650">
        <v>4</v>
      </c>
      <c r="E3650">
        <v>31</v>
      </c>
      <c r="F3650">
        <v>60</v>
      </c>
      <c r="G3650" s="1">
        <f t="shared" ref="G3650:G3713" si="228">E3650/MAX(1,SUM(D3650:E3650))</f>
        <v>0.88571428571428568</v>
      </c>
      <c r="H3650" s="4">
        <f t="shared" ref="H3650:H3713" si="229">IF(AND(F3650&gt;=50,OR(G3650&gt;0.913,AND(G3650&gt;0.885,D3650&lt;3))),1,0)</f>
        <v>0</v>
      </c>
      <c r="I3650" s="5">
        <f>IF(OR(AND(F3650&gt;=50,G3650&gt;SUMIF(SeasonTotals!A$2:A$9,A3650,SeasonTotals!F$2:F$9)),AND(G3650&gt;0.885,F3650&gt;=50,D3650&lt;3)),1,0)</f>
        <v>0</v>
      </c>
      <c r="J3650" s="4">
        <f t="shared" ref="J3650:J3713" si="230">IF(G3650&lt;0.85,1,0)</f>
        <v>0</v>
      </c>
      <c r="K3650" s="5">
        <f t="shared" ref="K3650:K3713" si="231">IF(F3650&lt;55,1,0)</f>
        <v>0</v>
      </c>
    </row>
    <row r="3651" spans="1:11" x14ac:dyDescent="0.25">
      <c r="A3651" t="s">
        <v>91</v>
      </c>
      <c r="B3651" t="s">
        <v>54</v>
      </c>
      <c r="C3651">
        <v>1</v>
      </c>
      <c r="D3651">
        <v>3</v>
      </c>
      <c r="E3651">
        <v>37</v>
      </c>
      <c r="F3651">
        <v>64</v>
      </c>
      <c r="G3651" s="1">
        <f t="shared" si="228"/>
        <v>0.92500000000000004</v>
      </c>
      <c r="H3651" s="4">
        <f t="shared" si="229"/>
        <v>1</v>
      </c>
      <c r="I3651" s="5">
        <f>IF(OR(AND(F3651&gt;=50,G3651&gt;SUMIF(SeasonTotals!A$2:A$9,A3651,SeasonTotals!F$2:F$9)),AND(G3651&gt;0.885,F3651&gt;=50,D3651&lt;3)),1,0)</f>
        <v>1</v>
      </c>
      <c r="J3651" s="4">
        <f t="shared" si="230"/>
        <v>0</v>
      </c>
      <c r="K3651" s="5">
        <f t="shared" si="231"/>
        <v>0</v>
      </c>
    </row>
    <row r="3652" spans="1:11" x14ac:dyDescent="0.25">
      <c r="A3652" t="s">
        <v>91</v>
      </c>
      <c r="B3652" t="s">
        <v>54</v>
      </c>
      <c r="C3652">
        <v>1</v>
      </c>
      <c r="D3652">
        <v>3</v>
      </c>
      <c r="E3652">
        <v>28</v>
      </c>
      <c r="F3652">
        <v>57</v>
      </c>
      <c r="G3652" s="1">
        <f t="shared" si="228"/>
        <v>0.90322580645161288</v>
      </c>
      <c r="H3652" s="4">
        <f t="shared" si="229"/>
        <v>0</v>
      </c>
      <c r="I3652" s="5">
        <f>IF(OR(AND(F3652&gt;=50,G3652&gt;SUMIF(SeasonTotals!A$2:A$9,A3652,SeasonTotals!F$2:F$9)),AND(G3652&gt;0.885,F3652&gt;=50,D3652&lt;3)),1,0)</f>
        <v>0</v>
      </c>
      <c r="J3652" s="4">
        <f t="shared" si="230"/>
        <v>0</v>
      </c>
      <c r="K3652" s="5">
        <f t="shared" si="231"/>
        <v>0</v>
      </c>
    </row>
    <row r="3653" spans="1:11" x14ac:dyDescent="0.25">
      <c r="A3653" t="s">
        <v>91</v>
      </c>
      <c r="B3653" t="s">
        <v>54</v>
      </c>
      <c r="C3653">
        <v>1</v>
      </c>
      <c r="D3653">
        <v>3</v>
      </c>
      <c r="E3653">
        <v>30</v>
      </c>
      <c r="F3653">
        <v>60</v>
      </c>
      <c r="G3653" s="1">
        <f t="shared" si="228"/>
        <v>0.90909090909090906</v>
      </c>
      <c r="H3653" s="4">
        <f t="shared" si="229"/>
        <v>0</v>
      </c>
      <c r="I3653" s="5">
        <f>IF(OR(AND(F3653&gt;=50,G3653&gt;SUMIF(SeasonTotals!A$2:A$9,A3653,SeasonTotals!F$2:F$9)),AND(G3653&gt;0.885,F3653&gt;=50,D3653&lt;3)),1,0)</f>
        <v>1</v>
      </c>
      <c r="J3653" s="4">
        <f t="shared" si="230"/>
        <v>0</v>
      </c>
      <c r="K3653" s="5">
        <f t="shared" si="231"/>
        <v>0</v>
      </c>
    </row>
    <row r="3654" spans="1:11" x14ac:dyDescent="0.25">
      <c r="A3654" t="s">
        <v>91</v>
      </c>
      <c r="B3654" t="s">
        <v>54</v>
      </c>
      <c r="C3654">
        <v>1</v>
      </c>
      <c r="D3654">
        <v>4</v>
      </c>
      <c r="E3654">
        <v>36</v>
      </c>
      <c r="F3654">
        <v>57</v>
      </c>
      <c r="G3654" s="1">
        <f t="shared" si="228"/>
        <v>0.9</v>
      </c>
      <c r="H3654" s="4">
        <f t="shared" si="229"/>
        <v>0</v>
      </c>
      <c r="I3654" s="5">
        <f>IF(OR(AND(F3654&gt;=50,G3654&gt;SUMIF(SeasonTotals!A$2:A$9,A3654,SeasonTotals!F$2:F$9)),AND(G3654&gt;0.885,F3654&gt;=50,D3654&lt;3)),1,0)</f>
        <v>0</v>
      </c>
      <c r="J3654" s="4">
        <f t="shared" si="230"/>
        <v>0</v>
      </c>
      <c r="K3654" s="5">
        <f t="shared" si="231"/>
        <v>0</v>
      </c>
    </row>
    <row r="3655" spans="1:11" x14ac:dyDescent="0.25">
      <c r="A3655" t="s">
        <v>91</v>
      </c>
      <c r="B3655" t="s">
        <v>54</v>
      </c>
      <c r="C3655">
        <v>1</v>
      </c>
      <c r="D3655">
        <v>3</v>
      </c>
      <c r="E3655">
        <v>32</v>
      </c>
      <c r="F3655">
        <v>60</v>
      </c>
      <c r="G3655" s="1">
        <f t="shared" si="228"/>
        <v>0.91428571428571426</v>
      </c>
      <c r="H3655" s="4">
        <f t="shared" si="229"/>
        <v>1</v>
      </c>
      <c r="I3655" s="5">
        <f>IF(OR(AND(F3655&gt;=50,G3655&gt;SUMIF(SeasonTotals!A$2:A$9,A3655,SeasonTotals!F$2:F$9)),AND(G3655&gt;0.885,F3655&gt;=50,D3655&lt;3)),1,0)</f>
        <v>1</v>
      </c>
      <c r="J3655" s="4">
        <f t="shared" si="230"/>
        <v>0</v>
      </c>
      <c r="K3655" s="5">
        <f t="shared" si="231"/>
        <v>0</v>
      </c>
    </row>
    <row r="3656" spans="1:11" x14ac:dyDescent="0.25">
      <c r="A3656" t="s">
        <v>91</v>
      </c>
      <c r="B3656" t="s">
        <v>54</v>
      </c>
      <c r="C3656">
        <v>1</v>
      </c>
      <c r="D3656">
        <v>4</v>
      </c>
      <c r="E3656">
        <v>30</v>
      </c>
      <c r="F3656">
        <v>59</v>
      </c>
      <c r="G3656" s="1">
        <f t="shared" si="228"/>
        <v>0.88235294117647056</v>
      </c>
      <c r="H3656" s="4">
        <f t="shared" si="229"/>
        <v>0</v>
      </c>
      <c r="I3656" s="5">
        <f>IF(OR(AND(F3656&gt;=50,G3656&gt;SUMIF(SeasonTotals!A$2:A$9,A3656,SeasonTotals!F$2:F$9)),AND(G3656&gt;0.885,F3656&gt;=50,D3656&lt;3)),1,0)</f>
        <v>0</v>
      </c>
      <c r="J3656" s="4">
        <f t="shared" si="230"/>
        <v>0</v>
      </c>
      <c r="K3656" s="5">
        <f t="shared" si="231"/>
        <v>0</v>
      </c>
    </row>
    <row r="3657" spans="1:11" x14ac:dyDescent="0.25">
      <c r="A3657" t="s">
        <v>91</v>
      </c>
      <c r="B3657" t="s">
        <v>54</v>
      </c>
      <c r="C3657">
        <v>1</v>
      </c>
      <c r="D3657">
        <v>0</v>
      </c>
      <c r="E3657">
        <v>25</v>
      </c>
      <c r="F3657">
        <v>60</v>
      </c>
      <c r="G3657" s="1">
        <f t="shared" si="228"/>
        <v>1</v>
      </c>
      <c r="H3657" s="4">
        <f t="shared" si="229"/>
        <v>1</v>
      </c>
      <c r="I3657" s="5">
        <f>IF(OR(AND(F3657&gt;=50,G3657&gt;SUMIF(SeasonTotals!A$2:A$9,A3657,SeasonTotals!F$2:F$9)),AND(G3657&gt;0.885,F3657&gt;=50,D3657&lt;3)),1,0)</f>
        <v>1</v>
      </c>
      <c r="J3657" s="4">
        <f t="shared" si="230"/>
        <v>0</v>
      </c>
      <c r="K3657" s="5">
        <f t="shared" si="231"/>
        <v>0</v>
      </c>
    </row>
    <row r="3658" spans="1:11" x14ac:dyDescent="0.25">
      <c r="A3658" t="s">
        <v>91</v>
      </c>
      <c r="B3658" t="s">
        <v>54</v>
      </c>
      <c r="C3658">
        <v>1</v>
      </c>
      <c r="D3658">
        <v>2</v>
      </c>
      <c r="E3658">
        <v>27</v>
      </c>
      <c r="F3658">
        <v>60</v>
      </c>
      <c r="G3658" s="1">
        <f t="shared" si="228"/>
        <v>0.93103448275862066</v>
      </c>
      <c r="H3658" s="4">
        <f t="shared" si="229"/>
        <v>1</v>
      </c>
      <c r="I3658" s="5">
        <f>IF(OR(AND(F3658&gt;=50,G3658&gt;SUMIF(SeasonTotals!A$2:A$9,A3658,SeasonTotals!F$2:F$9)),AND(G3658&gt;0.885,F3658&gt;=50,D3658&lt;3)),1,0)</f>
        <v>1</v>
      </c>
      <c r="J3658" s="4">
        <f t="shared" si="230"/>
        <v>0</v>
      </c>
      <c r="K3658" s="5">
        <f t="shared" si="231"/>
        <v>0</v>
      </c>
    </row>
    <row r="3659" spans="1:11" x14ac:dyDescent="0.25">
      <c r="A3659" t="s">
        <v>91</v>
      </c>
      <c r="B3659" t="s">
        <v>54</v>
      </c>
      <c r="C3659">
        <v>1</v>
      </c>
      <c r="D3659">
        <v>0</v>
      </c>
      <c r="E3659">
        <v>35</v>
      </c>
      <c r="F3659">
        <v>60</v>
      </c>
      <c r="G3659" s="1">
        <f t="shared" si="228"/>
        <v>1</v>
      </c>
      <c r="H3659" s="4">
        <f t="shared" si="229"/>
        <v>1</v>
      </c>
      <c r="I3659" s="5">
        <f>IF(OR(AND(F3659&gt;=50,G3659&gt;SUMIF(SeasonTotals!A$2:A$9,A3659,SeasonTotals!F$2:F$9)),AND(G3659&gt;0.885,F3659&gt;=50,D3659&lt;3)),1,0)</f>
        <v>1</v>
      </c>
      <c r="J3659" s="4">
        <f t="shared" si="230"/>
        <v>0</v>
      </c>
      <c r="K3659" s="5">
        <f t="shared" si="231"/>
        <v>0</v>
      </c>
    </row>
    <row r="3660" spans="1:11" x14ac:dyDescent="0.25">
      <c r="A3660" t="s">
        <v>91</v>
      </c>
      <c r="B3660" t="s">
        <v>54</v>
      </c>
      <c r="C3660">
        <v>1</v>
      </c>
      <c r="D3660">
        <v>3</v>
      </c>
      <c r="E3660">
        <v>34</v>
      </c>
      <c r="F3660">
        <v>64</v>
      </c>
      <c r="G3660" s="1">
        <f t="shared" si="228"/>
        <v>0.91891891891891897</v>
      </c>
      <c r="H3660" s="4">
        <f t="shared" si="229"/>
        <v>1</v>
      </c>
      <c r="I3660" s="5">
        <f>IF(OR(AND(F3660&gt;=50,G3660&gt;SUMIF(SeasonTotals!A$2:A$9,A3660,SeasonTotals!F$2:F$9)),AND(G3660&gt;0.885,F3660&gt;=50,D3660&lt;3)),1,0)</f>
        <v>1</v>
      </c>
      <c r="J3660" s="4">
        <f t="shared" si="230"/>
        <v>0</v>
      </c>
      <c r="K3660" s="5">
        <f t="shared" si="231"/>
        <v>0</v>
      </c>
    </row>
    <row r="3661" spans="1:11" x14ac:dyDescent="0.25">
      <c r="A3661" t="s">
        <v>91</v>
      </c>
      <c r="B3661" t="s">
        <v>54</v>
      </c>
      <c r="C3661">
        <v>1</v>
      </c>
      <c r="D3661">
        <v>1</v>
      </c>
      <c r="E3661">
        <v>49</v>
      </c>
      <c r="F3661">
        <v>59</v>
      </c>
      <c r="G3661" s="1">
        <f t="shared" si="228"/>
        <v>0.98</v>
      </c>
      <c r="H3661" s="4">
        <f t="shared" si="229"/>
        <v>1</v>
      </c>
      <c r="I3661" s="5">
        <f>IF(OR(AND(F3661&gt;=50,G3661&gt;SUMIF(SeasonTotals!A$2:A$9,A3661,SeasonTotals!F$2:F$9)),AND(G3661&gt;0.885,F3661&gt;=50,D3661&lt;3)),1,0)</f>
        <v>1</v>
      </c>
      <c r="J3661" s="4">
        <f t="shared" si="230"/>
        <v>0</v>
      </c>
      <c r="K3661" s="5">
        <f t="shared" si="231"/>
        <v>0</v>
      </c>
    </row>
    <row r="3662" spans="1:11" x14ac:dyDescent="0.25">
      <c r="A3662" t="s">
        <v>91</v>
      </c>
      <c r="B3662" t="s">
        <v>54</v>
      </c>
      <c r="C3662">
        <v>1</v>
      </c>
      <c r="D3662">
        <v>6</v>
      </c>
      <c r="E3662">
        <v>32</v>
      </c>
      <c r="F3662">
        <v>60</v>
      </c>
      <c r="G3662" s="1">
        <f t="shared" si="228"/>
        <v>0.84210526315789469</v>
      </c>
      <c r="H3662" s="4">
        <f t="shared" si="229"/>
        <v>0</v>
      </c>
      <c r="I3662" s="5">
        <f>IF(OR(AND(F3662&gt;=50,G3662&gt;SUMIF(SeasonTotals!A$2:A$9,A3662,SeasonTotals!F$2:F$9)),AND(G3662&gt;0.885,F3662&gt;=50,D3662&lt;3)),1,0)</f>
        <v>0</v>
      </c>
      <c r="J3662" s="4">
        <f t="shared" si="230"/>
        <v>1</v>
      </c>
      <c r="K3662" s="5">
        <f t="shared" si="231"/>
        <v>0</v>
      </c>
    </row>
    <row r="3663" spans="1:11" x14ac:dyDescent="0.25">
      <c r="A3663" t="s">
        <v>91</v>
      </c>
      <c r="B3663" t="s">
        <v>54</v>
      </c>
      <c r="C3663">
        <v>1</v>
      </c>
      <c r="D3663">
        <v>6</v>
      </c>
      <c r="E3663">
        <v>16</v>
      </c>
      <c r="F3663">
        <v>60</v>
      </c>
      <c r="G3663" s="1">
        <f t="shared" si="228"/>
        <v>0.72727272727272729</v>
      </c>
      <c r="H3663" s="4">
        <f t="shared" si="229"/>
        <v>0</v>
      </c>
      <c r="I3663" s="5">
        <f>IF(OR(AND(F3663&gt;=50,G3663&gt;SUMIF(SeasonTotals!A$2:A$9,A3663,SeasonTotals!F$2:F$9)),AND(G3663&gt;0.885,F3663&gt;=50,D3663&lt;3)),1,0)</f>
        <v>0</v>
      </c>
      <c r="J3663" s="4">
        <f t="shared" si="230"/>
        <v>1</v>
      </c>
      <c r="K3663" s="5">
        <f t="shared" si="231"/>
        <v>0</v>
      </c>
    </row>
    <row r="3664" spans="1:11" x14ac:dyDescent="0.25">
      <c r="A3664" t="s">
        <v>91</v>
      </c>
      <c r="B3664" t="s">
        <v>54</v>
      </c>
      <c r="C3664">
        <v>1</v>
      </c>
      <c r="D3664">
        <v>1</v>
      </c>
      <c r="E3664">
        <v>9</v>
      </c>
      <c r="F3664">
        <v>20</v>
      </c>
      <c r="G3664" s="1">
        <f t="shared" si="228"/>
        <v>0.9</v>
      </c>
      <c r="H3664" s="4">
        <f t="shared" si="229"/>
        <v>0</v>
      </c>
      <c r="I3664" s="5">
        <f>IF(OR(AND(F3664&gt;=50,G3664&gt;SUMIF(SeasonTotals!A$2:A$9,A3664,SeasonTotals!F$2:F$9)),AND(G3664&gt;0.885,F3664&gt;=50,D3664&lt;3)),1,0)</f>
        <v>0</v>
      </c>
      <c r="J3664" s="4">
        <f t="shared" si="230"/>
        <v>0</v>
      </c>
      <c r="K3664" s="5">
        <f t="shared" si="231"/>
        <v>1</v>
      </c>
    </row>
    <row r="3665" spans="1:11" x14ac:dyDescent="0.25">
      <c r="A3665" t="s">
        <v>91</v>
      </c>
      <c r="B3665" t="s">
        <v>54</v>
      </c>
      <c r="C3665">
        <v>1</v>
      </c>
      <c r="D3665">
        <v>2</v>
      </c>
      <c r="E3665">
        <v>33</v>
      </c>
      <c r="F3665">
        <v>59</v>
      </c>
      <c r="G3665" s="1">
        <f t="shared" si="228"/>
        <v>0.94285714285714284</v>
      </c>
      <c r="H3665" s="4">
        <f t="shared" si="229"/>
        <v>1</v>
      </c>
      <c r="I3665" s="5">
        <f>IF(OR(AND(F3665&gt;=50,G3665&gt;SUMIF(SeasonTotals!A$2:A$9,A3665,SeasonTotals!F$2:F$9)),AND(G3665&gt;0.885,F3665&gt;=50,D3665&lt;3)),1,0)</f>
        <v>1</v>
      </c>
      <c r="J3665" s="4">
        <f t="shared" si="230"/>
        <v>0</v>
      </c>
      <c r="K3665" s="5">
        <f t="shared" si="231"/>
        <v>0</v>
      </c>
    </row>
    <row r="3666" spans="1:11" x14ac:dyDescent="0.25">
      <c r="A3666" t="s">
        <v>91</v>
      </c>
      <c r="B3666" t="s">
        <v>55</v>
      </c>
      <c r="C3666">
        <v>1</v>
      </c>
      <c r="D3666">
        <v>3</v>
      </c>
      <c r="E3666">
        <v>29</v>
      </c>
      <c r="F3666">
        <v>59</v>
      </c>
      <c r="G3666" s="1">
        <f t="shared" si="228"/>
        <v>0.90625</v>
      </c>
      <c r="H3666" s="4">
        <f t="shared" si="229"/>
        <v>0</v>
      </c>
      <c r="I3666" s="5">
        <f>IF(OR(AND(F3666&gt;=50,G3666&gt;SUMIF(SeasonTotals!A$2:A$9,A3666,SeasonTotals!F$2:F$9)),AND(G3666&gt;0.885,F3666&gt;=50,D3666&lt;3)),1,0)</f>
        <v>0</v>
      </c>
      <c r="J3666" s="4">
        <f t="shared" si="230"/>
        <v>0</v>
      </c>
      <c r="K3666" s="5">
        <f t="shared" si="231"/>
        <v>0</v>
      </c>
    </row>
    <row r="3667" spans="1:11" x14ac:dyDescent="0.25">
      <c r="A3667" t="s">
        <v>91</v>
      </c>
      <c r="B3667" t="s">
        <v>55</v>
      </c>
      <c r="C3667">
        <v>1</v>
      </c>
      <c r="D3667">
        <v>7</v>
      </c>
      <c r="E3667">
        <v>35</v>
      </c>
      <c r="F3667">
        <v>60</v>
      </c>
      <c r="G3667" s="1">
        <f t="shared" si="228"/>
        <v>0.83333333333333337</v>
      </c>
      <c r="H3667" s="4">
        <f t="shared" si="229"/>
        <v>0</v>
      </c>
      <c r="I3667" s="5">
        <f>IF(OR(AND(F3667&gt;=50,G3667&gt;SUMIF(SeasonTotals!A$2:A$9,A3667,SeasonTotals!F$2:F$9)),AND(G3667&gt;0.885,F3667&gt;=50,D3667&lt;3)),1,0)</f>
        <v>0</v>
      </c>
      <c r="J3667" s="4">
        <f t="shared" si="230"/>
        <v>1</v>
      </c>
      <c r="K3667" s="5">
        <f t="shared" si="231"/>
        <v>0</v>
      </c>
    </row>
    <row r="3668" spans="1:11" x14ac:dyDescent="0.25">
      <c r="A3668" t="s">
        <v>91</v>
      </c>
      <c r="B3668" t="s">
        <v>55</v>
      </c>
      <c r="C3668">
        <v>1</v>
      </c>
      <c r="D3668">
        <v>3</v>
      </c>
      <c r="E3668">
        <v>13</v>
      </c>
      <c r="F3668">
        <v>30</v>
      </c>
      <c r="G3668" s="1">
        <f t="shared" si="228"/>
        <v>0.8125</v>
      </c>
      <c r="H3668" s="4">
        <f t="shared" si="229"/>
        <v>0</v>
      </c>
      <c r="I3668" s="5">
        <f>IF(OR(AND(F3668&gt;=50,G3668&gt;SUMIF(SeasonTotals!A$2:A$9,A3668,SeasonTotals!F$2:F$9)),AND(G3668&gt;0.885,F3668&gt;=50,D3668&lt;3)),1,0)</f>
        <v>0</v>
      </c>
      <c r="J3668" s="4">
        <f t="shared" si="230"/>
        <v>1</v>
      </c>
      <c r="K3668" s="5">
        <f t="shared" si="231"/>
        <v>1</v>
      </c>
    </row>
    <row r="3669" spans="1:11" x14ac:dyDescent="0.25">
      <c r="A3669" t="s">
        <v>91</v>
      </c>
      <c r="B3669" t="s">
        <v>55</v>
      </c>
      <c r="C3669">
        <v>1</v>
      </c>
      <c r="D3669">
        <v>5</v>
      </c>
      <c r="E3669">
        <v>44</v>
      </c>
      <c r="F3669">
        <v>58</v>
      </c>
      <c r="G3669" s="1">
        <f t="shared" si="228"/>
        <v>0.89795918367346939</v>
      </c>
      <c r="H3669" s="4">
        <f t="shared" si="229"/>
        <v>0</v>
      </c>
      <c r="I3669" s="5">
        <f>IF(OR(AND(F3669&gt;=50,G3669&gt;SUMIF(SeasonTotals!A$2:A$9,A3669,SeasonTotals!F$2:F$9)),AND(G3669&gt;0.885,F3669&gt;=50,D3669&lt;3)),1,0)</f>
        <v>0</v>
      </c>
      <c r="J3669" s="4">
        <f t="shared" si="230"/>
        <v>0</v>
      </c>
      <c r="K3669" s="5">
        <f t="shared" si="231"/>
        <v>0</v>
      </c>
    </row>
    <row r="3670" spans="1:11" x14ac:dyDescent="0.25">
      <c r="A3670" t="s">
        <v>91</v>
      </c>
      <c r="B3670" t="s">
        <v>55</v>
      </c>
      <c r="C3670">
        <v>1</v>
      </c>
      <c r="D3670">
        <v>2</v>
      </c>
      <c r="E3670">
        <v>38</v>
      </c>
      <c r="F3670">
        <v>64</v>
      </c>
      <c r="G3670" s="1">
        <f t="shared" si="228"/>
        <v>0.95</v>
      </c>
      <c r="H3670" s="4">
        <f t="shared" si="229"/>
        <v>1</v>
      </c>
      <c r="I3670" s="5">
        <f>IF(OR(AND(F3670&gt;=50,G3670&gt;SUMIF(SeasonTotals!A$2:A$9,A3670,SeasonTotals!F$2:F$9)),AND(G3670&gt;0.885,F3670&gt;=50,D3670&lt;3)),1,0)</f>
        <v>1</v>
      </c>
      <c r="J3670" s="4">
        <f t="shared" si="230"/>
        <v>0</v>
      </c>
      <c r="K3670" s="5">
        <f t="shared" si="231"/>
        <v>0</v>
      </c>
    </row>
    <row r="3671" spans="1:11" x14ac:dyDescent="0.25">
      <c r="A3671" t="s">
        <v>91</v>
      </c>
      <c r="B3671" t="s">
        <v>55</v>
      </c>
      <c r="C3671">
        <v>1</v>
      </c>
      <c r="D3671">
        <v>3</v>
      </c>
      <c r="E3671">
        <v>40</v>
      </c>
      <c r="F3671">
        <v>60</v>
      </c>
      <c r="G3671" s="1">
        <f t="shared" si="228"/>
        <v>0.93023255813953487</v>
      </c>
      <c r="H3671" s="4">
        <f t="shared" si="229"/>
        <v>1</v>
      </c>
      <c r="I3671" s="5">
        <f>IF(OR(AND(F3671&gt;=50,G3671&gt;SUMIF(SeasonTotals!A$2:A$9,A3671,SeasonTotals!F$2:F$9)),AND(G3671&gt;0.885,F3671&gt;=50,D3671&lt;3)),1,0)</f>
        <v>1</v>
      </c>
      <c r="J3671" s="4">
        <f t="shared" si="230"/>
        <v>0</v>
      </c>
      <c r="K3671" s="5">
        <f t="shared" si="231"/>
        <v>0</v>
      </c>
    </row>
    <row r="3672" spans="1:11" x14ac:dyDescent="0.25">
      <c r="A3672" t="s">
        <v>91</v>
      </c>
      <c r="B3672" t="s">
        <v>55</v>
      </c>
      <c r="C3672">
        <v>1</v>
      </c>
      <c r="D3672">
        <v>4</v>
      </c>
      <c r="E3672">
        <v>40</v>
      </c>
      <c r="F3672">
        <v>58</v>
      </c>
      <c r="G3672" s="1">
        <f t="shared" si="228"/>
        <v>0.90909090909090906</v>
      </c>
      <c r="H3672" s="4">
        <f t="shared" si="229"/>
        <v>0</v>
      </c>
      <c r="I3672" s="5">
        <f>IF(OR(AND(F3672&gt;=50,G3672&gt;SUMIF(SeasonTotals!A$2:A$9,A3672,SeasonTotals!F$2:F$9)),AND(G3672&gt;0.885,F3672&gt;=50,D3672&lt;3)),1,0)</f>
        <v>1</v>
      </c>
      <c r="J3672" s="4">
        <f t="shared" si="230"/>
        <v>0</v>
      </c>
      <c r="K3672" s="5">
        <f t="shared" si="231"/>
        <v>0</v>
      </c>
    </row>
    <row r="3673" spans="1:11" x14ac:dyDescent="0.25">
      <c r="A3673" t="s">
        <v>91</v>
      </c>
      <c r="B3673" t="s">
        <v>55</v>
      </c>
      <c r="C3673">
        <v>1</v>
      </c>
      <c r="D3673">
        <v>2</v>
      </c>
      <c r="E3673">
        <v>23</v>
      </c>
      <c r="F3673">
        <v>59</v>
      </c>
      <c r="G3673" s="1">
        <f t="shared" si="228"/>
        <v>0.92</v>
      </c>
      <c r="H3673" s="4">
        <f t="shared" si="229"/>
        <v>1</v>
      </c>
      <c r="I3673" s="5">
        <f>IF(OR(AND(F3673&gt;=50,G3673&gt;SUMIF(SeasonTotals!A$2:A$9,A3673,SeasonTotals!F$2:F$9)),AND(G3673&gt;0.885,F3673&gt;=50,D3673&lt;3)),1,0)</f>
        <v>1</v>
      </c>
      <c r="J3673" s="4">
        <f t="shared" si="230"/>
        <v>0</v>
      </c>
      <c r="K3673" s="5">
        <f t="shared" si="231"/>
        <v>0</v>
      </c>
    </row>
    <row r="3674" spans="1:11" x14ac:dyDescent="0.25">
      <c r="A3674" t="s">
        <v>91</v>
      </c>
      <c r="B3674" t="s">
        <v>55</v>
      </c>
      <c r="C3674">
        <v>1</v>
      </c>
      <c r="D3674">
        <v>3</v>
      </c>
      <c r="E3674">
        <v>30</v>
      </c>
      <c r="F3674">
        <v>58</v>
      </c>
      <c r="G3674" s="1">
        <f t="shared" si="228"/>
        <v>0.90909090909090906</v>
      </c>
      <c r="H3674" s="4">
        <f t="shared" si="229"/>
        <v>0</v>
      </c>
      <c r="I3674" s="5">
        <f>IF(OR(AND(F3674&gt;=50,G3674&gt;SUMIF(SeasonTotals!A$2:A$9,A3674,SeasonTotals!F$2:F$9)),AND(G3674&gt;0.885,F3674&gt;=50,D3674&lt;3)),1,0)</f>
        <v>1</v>
      </c>
      <c r="J3674" s="4">
        <f t="shared" si="230"/>
        <v>0</v>
      </c>
      <c r="K3674" s="5">
        <f t="shared" si="231"/>
        <v>0</v>
      </c>
    </row>
    <row r="3675" spans="1:11" x14ac:dyDescent="0.25">
      <c r="A3675" t="s">
        <v>91</v>
      </c>
      <c r="B3675" t="s">
        <v>55</v>
      </c>
      <c r="C3675">
        <v>1</v>
      </c>
      <c r="D3675">
        <v>4</v>
      </c>
      <c r="E3675">
        <v>32</v>
      </c>
      <c r="F3675">
        <v>58</v>
      </c>
      <c r="G3675" s="1">
        <f t="shared" si="228"/>
        <v>0.88888888888888884</v>
      </c>
      <c r="H3675" s="4">
        <f t="shared" si="229"/>
        <v>0</v>
      </c>
      <c r="I3675" s="5">
        <f>IF(OR(AND(F3675&gt;=50,G3675&gt;SUMIF(SeasonTotals!A$2:A$9,A3675,SeasonTotals!F$2:F$9)),AND(G3675&gt;0.885,F3675&gt;=50,D3675&lt;3)),1,0)</f>
        <v>0</v>
      </c>
      <c r="J3675" s="4">
        <f t="shared" si="230"/>
        <v>0</v>
      </c>
      <c r="K3675" s="5">
        <f t="shared" si="231"/>
        <v>0</v>
      </c>
    </row>
    <row r="3676" spans="1:11" x14ac:dyDescent="0.25">
      <c r="A3676" t="s">
        <v>91</v>
      </c>
      <c r="B3676" t="s">
        <v>55</v>
      </c>
      <c r="C3676">
        <v>1</v>
      </c>
      <c r="D3676">
        <v>3</v>
      </c>
      <c r="E3676">
        <v>24</v>
      </c>
      <c r="F3676">
        <v>62</v>
      </c>
      <c r="G3676" s="1">
        <f t="shared" si="228"/>
        <v>0.88888888888888884</v>
      </c>
      <c r="H3676" s="4">
        <f t="shared" si="229"/>
        <v>0</v>
      </c>
      <c r="I3676" s="5">
        <f>IF(OR(AND(F3676&gt;=50,G3676&gt;SUMIF(SeasonTotals!A$2:A$9,A3676,SeasonTotals!F$2:F$9)),AND(G3676&gt;0.885,F3676&gt;=50,D3676&lt;3)),1,0)</f>
        <v>0</v>
      </c>
      <c r="J3676" s="4">
        <f t="shared" si="230"/>
        <v>0</v>
      </c>
      <c r="K3676" s="5">
        <f t="shared" si="231"/>
        <v>0</v>
      </c>
    </row>
    <row r="3677" spans="1:11" x14ac:dyDescent="0.25">
      <c r="A3677" t="s">
        <v>91</v>
      </c>
      <c r="B3677" t="s">
        <v>55</v>
      </c>
      <c r="C3677">
        <v>1</v>
      </c>
      <c r="D3677">
        <v>1</v>
      </c>
      <c r="E3677">
        <v>20</v>
      </c>
      <c r="F3677">
        <v>59</v>
      </c>
      <c r="G3677" s="1">
        <f t="shared" si="228"/>
        <v>0.95238095238095233</v>
      </c>
      <c r="H3677" s="4">
        <f t="shared" si="229"/>
        <v>1</v>
      </c>
      <c r="I3677" s="5">
        <f>IF(OR(AND(F3677&gt;=50,G3677&gt;SUMIF(SeasonTotals!A$2:A$9,A3677,SeasonTotals!F$2:F$9)),AND(G3677&gt;0.885,F3677&gt;=50,D3677&lt;3)),1,0)</f>
        <v>1</v>
      </c>
      <c r="J3677" s="4">
        <f t="shared" si="230"/>
        <v>0</v>
      </c>
      <c r="K3677" s="5">
        <f t="shared" si="231"/>
        <v>0</v>
      </c>
    </row>
    <row r="3678" spans="1:11" x14ac:dyDescent="0.25">
      <c r="A3678" t="s">
        <v>91</v>
      </c>
      <c r="B3678" t="s">
        <v>55</v>
      </c>
      <c r="C3678">
        <v>1</v>
      </c>
      <c r="D3678">
        <v>3</v>
      </c>
      <c r="E3678">
        <v>34</v>
      </c>
      <c r="F3678">
        <v>65</v>
      </c>
      <c r="G3678" s="1">
        <f t="shared" si="228"/>
        <v>0.91891891891891897</v>
      </c>
      <c r="H3678" s="4">
        <f t="shared" si="229"/>
        <v>1</v>
      </c>
      <c r="I3678" s="5">
        <f>IF(OR(AND(F3678&gt;=50,G3678&gt;SUMIF(SeasonTotals!A$2:A$9,A3678,SeasonTotals!F$2:F$9)),AND(G3678&gt;0.885,F3678&gt;=50,D3678&lt;3)),1,0)</f>
        <v>1</v>
      </c>
      <c r="J3678" s="4">
        <f t="shared" si="230"/>
        <v>0</v>
      </c>
      <c r="K3678" s="5">
        <f t="shared" si="231"/>
        <v>0</v>
      </c>
    </row>
    <row r="3679" spans="1:11" x14ac:dyDescent="0.25">
      <c r="A3679" t="s">
        <v>91</v>
      </c>
      <c r="B3679" t="s">
        <v>55</v>
      </c>
      <c r="C3679">
        <v>1</v>
      </c>
      <c r="D3679">
        <v>3</v>
      </c>
      <c r="E3679">
        <v>36</v>
      </c>
      <c r="F3679">
        <v>65</v>
      </c>
      <c r="G3679" s="1">
        <f t="shared" si="228"/>
        <v>0.92307692307692313</v>
      </c>
      <c r="H3679" s="4">
        <f t="shared" si="229"/>
        <v>1</v>
      </c>
      <c r="I3679" s="5">
        <f>IF(OR(AND(F3679&gt;=50,G3679&gt;SUMIF(SeasonTotals!A$2:A$9,A3679,SeasonTotals!F$2:F$9)),AND(G3679&gt;0.885,F3679&gt;=50,D3679&lt;3)),1,0)</f>
        <v>1</v>
      </c>
      <c r="J3679" s="4">
        <f t="shared" si="230"/>
        <v>0</v>
      </c>
      <c r="K3679" s="5">
        <f t="shared" si="231"/>
        <v>0</v>
      </c>
    </row>
    <row r="3680" spans="1:11" x14ac:dyDescent="0.25">
      <c r="A3680" t="s">
        <v>91</v>
      </c>
      <c r="B3680" t="s">
        <v>55</v>
      </c>
      <c r="C3680">
        <v>1</v>
      </c>
      <c r="D3680">
        <v>3</v>
      </c>
      <c r="E3680">
        <v>33</v>
      </c>
      <c r="F3680">
        <v>65</v>
      </c>
      <c r="G3680" s="1">
        <f t="shared" si="228"/>
        <v>0.91666666666666663</v>
      </c>
      <c r="H3680" s="4">
        <f t="shared" si="229"/>
        <v>1</v>
      </c>
      <c r="I3680" s="5">
        <f>IF(OR(AND(F3680&gt;=50,G3680&gt;SUMIF(SeasonTotals!A$2:A$9,A3680,SeasonTotals!F$2:F$9)),AND(G3680&gt;0.885,F3680&gt;=50,D3680&lt;3)),1,0)</f>
        <v>1</v>
      </c>
      <c r="J3680" s="4">
        <f t="shared" si="230"/>
        <v>0</v>
      </c>
      <c r="K3680" s="5">
        <f t="shared" si="231"/>
        <v>0</v>
      </c>
    </row>
    <row r="3681" spans="1:11" x14ac:dyDescent="0.25">
      <c r="A3681" t="s">
        <v>91</v>
      </c>
      <c r="B3681" t="s">
        <v>55</v>
      </c>
      <c r="C3681">
        <v>1</v>
      </c>
      <c r="D3681">
        <v>3</v>
      </c>
      <c r="E3681">
        <v>33</v>
      </c>
      <c r="F3681">
        <v>62</v>
      </c>
      <c r="G3681" s="1">
        <f t="shared" si="228"/>
        <v>0.91666666666666663</v>
      </c>
      <c r="H3681" s="4">
        <f t="shared" si="229"/>
        <v>1</v>
      </c>
      <c r="I3681" s="5">
        <f>IF(OR(AND(F3681&gt;=50,G3681&gt;SUMIF(SeasonTotals!A$2:A$9,A3681,SeasonTotals!F$2:F$9)),AND(G3681&gt;0.885,F3681&gt;=50,D3681&lt;3)),1,0)</f>
        <v>1</v>
      </c>
      <c r="J3681" s="4">
        <f t="shared" si="230"/>
        <v>0</v>
      </c>
      <c r="K3681" s="5">
        <f t="shared" si="231"/>
        <v>0</v>
      </c>
    </row>
    <row r="3682" spans="1:11" x14ac:dyDescent="0.25">
      <c r="A3682" t="s">
        <v>91</v>
      </c>
      <c r="B3682" t="s">
        <v>55</v>
      </c>
      <c r="C3682">
        <v>1</v>
      </c>
      <c r="D3682">
        <v>3</v>
      </c>
      <c r="E3682">
        <v>27</v>
      </c>
      <c r="F3682">
        <v>60</v>
      </c>
      <c r="G3682" s="1">
        <f t="shared" si="228"/>
        <v>0.9</v>
      </c>
      <c r="H3682" s="4">
        <f t="shared" si="229"/>
        <v>0</v>
      </c>
      <c r="I3682" s="5">
        <f>IF(OR(AND(F3682&gt;=50,G3682&gt;SUMIF(SeasonTotals!A$2:A$9,A3682,SeasonTotals!F$2:F$9)),AND(G3682&gt;0.885,F3682&gt;=50,D3682&lt;3)),1,0)</f>
        <v>0</v>
      </c>
      <c r="J3682" s="4">
        <f t="shared" si="230"/>
        <v>0</v>
      </c>
      <c r="K3682" s="5">
        <f t="shared" si="231"/>
        <v>0</v>
      </c>
    </row>
    <row r="3683" spans="1:11" x14ac:dyDescent="0.25">
      <c r="A3683" t="s">
        <v>91</v>
      </c>
      <c r="B3683" t="s">
        <v>55</v>
      </c>
      <c r="C3683">
        <v>1</v>
      </c>
      <c r="D3683">
        <v>5</v>
      </c>
      <c r="E3683">
        <v>34</v>
      </c>
      <c r="F3683">
        <v>61</v>
      </c>
      <c r="G3683" s="1">
        <f t="shared" si="228"/>
        <v>0.87179487179487181</v>
      </c>
      <c r="H3683" s="4">
        <f t="shared" si="229"/>
        <v>0</v>
      </c>
      <c r="I3683" s="5">
        <f>IF(OR(AND(F3683&gt;=50,G3683&gt;SUMIF(SeasonTotals!A$2:A$9,A3683,SeasonTotals!F$2:F$9)),AND(G3683&gt;0.885,F3683&gt;=50,D3683&lt;3)),1,0)</f>
        <v>0</v>
      </c>
      <c r="J3683" s="4">
        <f t="shared" si="230"/>
        <v>0</v>
      </c>
      <c r="K3683" s="5">
        <f t="shared" si="231"/>
        <v>0</v>
      </c>
    </row>
    <row r="3684" spans="1:11" x14ac:dyDescent="0.25">
      <c r="A3684" t="s">
        <v>91</v>
      </c>
      <c r="B3684" t="s">
        <v>55</v>
      </c>
      <c r="C3684">
        <v>1</v>
      </c>
      <c r="D3684">
        <v>5</v>
      </c>
      <c r="E3684">
        <v>25</v>
      </c>
      <c r="F3684">
        <v>58</v>
      </c>
      <c r="G3684" s="1">
        <f t="shared" si="228"/>
        <v>0.83333333333333337</v>
      </c>
      <c r="H3684" s="4">
        <f t="shared" si="229"/>
        <v>0</v>
      </c>
      <c r="I3684" s="5">
        <f>IF(OR(AND(F3684&gt;=50,G3684&gt;SUMIF(SeasonTotals!A$2:A$9,A3684,SeasonTotals!F$2:F$9)),AND(G3684&gt;0.885,F3684&gt;=50,D3684&lt;3)),1,0)</f>
        <v>0</v>
      </c>
      <c r="J3684" s="4">
        <f t="shared" si="230"/>
        <v>1</v>
      </c>
      <c r="K3684" s="5">
        <f t="shared" si="231"/>
        <v>0</v>
      </c>
    </row>
    <row r="3685" spans="1:11" x14ac:dyDescent="0.25">
      <c r="A3685" t="s">
        <v>91</v>
      </c>
      <c r="B3685" t="s">
        <v>55</v>
      </c>
      <c r="C3685">
        <v>1</v>
      </c>
      <c r="D3685">
        <v>3</v>
      </c>
      <c r="E3685">
        <v>29</v>
      </c>
      <c r="F3685">
        <v>58</v>
      </c>
      <c r="G3685" s="1">
        <f t="shared" si="228"/>
        <v>0.90625</v>
      </c>
      <c r="H3685" s="4">
        <f t="shared" si="229"/>
        <v>0</v>
      </c>
      <c r="I3685" s="5">
        <f>IF(OR(AND(F3685&gt;=50,G3685&gt;SUMIF(SeasonTotals!A$2:A$9,A3685,SeasonTotals!F$2:F$9)),AND(G3685&gt;0.885,F3685&gt;=50,D3685&lt;3)),1,0)</f>
        <v>0</v>
      </c>
      <c r="J3685" s="4">
        <f t="shared" si="230"/>
        <v>0</v>
      </c>
      <c r="K3685" s="5">
        <f t="shared" si="231"/>
        <v>0</v>
      </c>
    </row>
    <row r="3686" spans="1:11" x14ac:dyDescent="0.25">
      <c r="A3686" t="s">
        <v>91</v>
      </c>
      <c r="B3686" t="s">
        <v>56</v>
      </c>
      <c r="C3686">
        <v>1</v>
      </c>
      <c r="D3686">
        <v>2</v>
      </c>
      <c r="E3686">
        <v>28</v>
      </c>
      <c r="F3686">
        <v>57</v>
      </c>
      <c r="G3686" s="1">
        <f t="shared" si="228"/>
        <v>0.93333333333333335</v>
      </c>
      <c r="H3686" s="4">
        <f t="shared" si="229"/>
        <v>1</v>
      </c>
      <c r="I3686" s="5">
        <f>IF(OR(AND(F3686&gt;=50,G3686&gt;SUMIF(SeasonTotals!A$2:A$9,A3686,SeasonTotals!F$2:F$9)),AND(G3686&gt;0.885,F3686&gt;=50,D3686&lt;3)),1,0)</f>
        <v>1</v>
      </c>
      <c r="J3686" s="4">
        <f t="shared" si="230"/>
        <v>0</v>
      </c>
      <c r="K3686" s="5">
        <f t="shared" si="231"/>
        <v>0</v>
      </c>
    </row>
    <row r="3687" spans="1:11" x14ac:dyDescent="0.25">
      <c r="A3687" t="s">
        <v>91</v>
      </c>
      <c r="B3687" t="s">
        <v>56</v>
      </c>
      <c r="C3687">
        <v>1</v>
      </c>
      <c r="D3687">
        <v>3</v>
      </c>
      <c r="E3687">
        <v>24</v>
      </c>
      <c r="F3687">
        <v>65</v>
      </c>
      <c r="G3687" s="1">
        <f t="shared" si="228"/>
        <v>0.88888888888888884</v>
      </c>
      <c r="H3687" s="4">
        <f t="shared" si="229"/>
        <v>0</v>
      </c>
      <c r="I3687" s="5">
        <f>IF(OR(AND(F3687&gt;=50,G3687&gt;SUMIF(SeasonTotals!A$2:A$9,A3687,SeasonTotals!F$2:F$9)),AND(G3687&gt;0.885,F3687&gt;=50,D3687&lt;3)),1,0)</f>
        <v>0</v>
      </c>
      <c r="J3687" s="4">
        <f t="shared" si="230"/>
        <v>0</v>
      </c>
      <c r="K3687" s="5">
        <f t="shared" si="231"/>
        <v>0</v>
      </c>
    </row>
    <row r="3688" spans="1:11" x14ac:dyDescent="0.25">
      <c r="A3688" t="s">
        <v>91</v>
      </c>
      <c r="B3688" t="s">
        <v>56</v>
      </c>
      <c r="C3688">
        <v>1</v>
      </c>
      <c r="D3688">
        <v>4</v>
      </c>
      <c r="E3688">
        <v>21</v>
      </c>
      <c r="F3688">
        <v>40</v>
      </c>
      <c r="G3688" s="1">
        <f t="shared" si="228"/>
        <v>0.84</v>
      </c>
      <c r="H3688" s="4">
        <f t="shared" si="229"/>
        <v>0</v>
      </c>
      <c r="I3688" s="5">
        <f>IF(OR(AND(F3688&gt;=50,G3688&gt;SUMIF(SeasonTotals!A$2:A$9,A3688,SeasonTotals!F$2:F$9)),AND(G3688&gt;0.885,F3688&gt;=50,D3688&lt;3)),1,0)</f>
        <v>0</v>
      </c>
      <c r="J3688" s="4">
        <f t="shared" si="230"/>
        <v>1</v>
      </c>
      <c r="K3688" s="5">
        <f t="shared" si="231"/>
        <v>1</v>
      </c>
    </row>
    <row r="3689" spans="1:11" x14ac:dyDescent="0.25">
      <c r="A3689" t="s">
        <v>91</v>
      </c>
      <c r="B3689" t="s">
        <v>56</v>
      </c>
      <c r="C3689">
        <v>1</v>
      </c>
      <c r="D3689">
        <v>2</v>
      </c>
      <c r="E3689">
        <v>25</v>
      </c>
      <c r="F3689">
        <v>59</v>
      </c>
      <c r="G3689" s="1">
        <f t="shared" si="228"/>
        <v>0.92592592592592593</v>
      </c>
      <c r="H3689" s="4">
        <f t="shared" si="229"/>
        <v>1</v>
      </c>
      <c r="I3689" s="5">
        <f>IF(OR(AND(F3689&gt;=50,G3689&gt;SUMIF(SeasonTotals!A$2:A$9,A3689,SeasonTotals!F$2:F$9)),AND(G3689&gt;0.885,F3689&gt;=50,D3689&lt;3)),1,0)</f>
        <v>1</v>
      </c>
      <c r="J3689" s="4">
        <f t="shared" si="230"/>
        <v>0</v>
      </c>
      <c r="K3689" s="5">
        <f t="shared" si="231"/>
        <v>0</v>
      </c>
    </row>
    <row r="3690" spans="1:11" x14ac:dyDescent="0.25">
      <c r="A3690" t="s">
        <v>91</v>
      </c>
      <c r="B3690" t="s">
        <v>56</v>
      </c>
      <c r="C3690">
        <v>1</v>
      </c>
      <c r="D3690">
        <v>4</v>
      </c>
      <c r="E3690">
        <v>30</v>
      </c>
      <c r="F3690">
        <v>58</v>
      </c>
      <c r="G3690" s="1">
        <f t="shared" si="228"/>
        <v>0.88235294117647056</v>
      </c>
      <c r="H3690" s="4">
        <f t="shared" si="229"/>
        <v>0</v>
      </c>
      <c r="I3690" s="5">
        <f>IF(OR(AND(F3690&gt;=50,G3690&gt;SUMIF(SeasonTotals!A$2:A$9,A3690,SeasonTotals!F$2:F$9)),AND(G3690&gt;0.885,F3690&gt;=50,D3690&lt;3)),1,0)</f>
        <v>0</v>
      </c>
      <c r="J3690" s="4">
        <f t="shared" si="230"/>
        <v>0</v>
      </c>
      <c r="K3690" s="5">
        <f t="shared" si="231"/>
        <v>0</v>
      </c>
    </row>
    <row r="3691" spans="1:11" x14ac:dyDescent="0.25">
      <c r="A3691" t="s">
        <v>91</v>
      </c>
      <c r="B3691" t="s">
        <v>56</v>
      </c>
      <c r="C3691">
        <v>1</v>
      </c>
      <c r="D3691">
        <v>1</v>
      </c>
      <c r="E3691">
        <v>34</v>
      </c>
      <c r="F3691">
        <v>60</v>
      </c>
      <c r="G3691" s="1">
        <f t="shared" si="228"/>
        <v>0.97142857142857142</v>
      </c>
      <c r="H3691" s="4">
        <f t="shared" si="229"/>
        <v>1</v>
      </c>
      <c r="I3691" s="5">
        <f>IF(OR(AND(F3691&gt;=50,G3691&gt;SUMIF(SeasonTotals!A$2:A$9,A3691,SeasonTotals!F$2:F$9)),AND(G3691&gt;0.885,F3691&gt;=50,D3691&lt;3)),1,0)</f>
        <v>1</v>
      </c>
      <c r="J3691" s="4">
        <f t="shared" si="230"/>
        <v>0</v>
      </c>
      <c r="K3691" s="5">
        <f t="shared" si="231"/>
        <v>0</v>
      </c>
    </row>
    <row r="3692" spans="1:11" x14ac:dyDescent="0.25">
      <c r="A3692" t="s">
        <v>91</v>
      </c>
      <c r="B3692" t="s">
        <v>56</v>
      </c>
      <c r="C3692">
        <v>1</v>
      </c>
      <c r="D3692">
        <v>1</v>
      </c>
      <c r="E3692">
        <v>26</v>
      </c>
      <c r="F3692">
        <v>60</v>
      </c>
      <c r="G3692" s="1">
        <f t="shared" si="228"/>
        <v>0.96296296296296291</v>
      </c>
      <c r="H3692" s="4">
        <f t="shared" si="229"/>
        <v>1</v>
      </c>
      <c r="I3692" s="5">
        <f>IF(OR(AND(F3692&gt;=50,G3692&gt;SUMIF(SeasonTotals!A$2:A$9,A3692,SeasonTotals!F$2:F$9)),AND(G3692&gt;0.885,F3692&gt;=50,D3692&lt;3)),1,0)</f>
        <v>1</v>
      </c>
      <c r="J3692" s="4">
        <f t="shared" si="230"/>
        <v>0</v>
      </c>
      <c r="K3692" s="5">
        <f t="shared" si="231"/>
        <v>0</v>
      </c>
    </row>
    <row r="3693" spans="1:11" x14ac:dyDescent="0.25">
      <c r="A3693" t="s">
        <v>91</v>
      </c>
      <c r="B3693" t="s">
        <v>56</v>
      </c>
      <c r="C3693">
        <v>1</v>
      </c>
      <c r="D3693">
        <v>1</v>
      </c>
      <c r="E3693">
        <v>31</v>
      </c>
      <c r="F3693">
        <v>60</v>
      </c>
      <c r="G3693" s="1">
        <f t="shared" si="228"/>
        <v>0.96875</v>
      </c>
      <c r="H3693" s="4">
        <f t="shared" si="229"/>
        <v>1</v>
      </c>
      <c r="I3693" s="5">
        <f>IF(OR(AND(F3693&gt;=50,G3693&gt;SUMIF(SeasonTotals!A$2:A$9,A3693,SeasonTotals!F$2:F$9)),AND(G3693&gt;0.885,F3693&gt;=50,D3693&lt;3)),1,0)</f>
        <v>1</v>
      </c>
      <c r="J3693" s="4">
        <f t="shared" si="230"/>
        <v>0</v>
      </c>
      <c r="K3693" s="5">
        <f t="shared" si="231"/>
        <v>0</v>
      </c>
    </row>
    <row r="3694" spans="1:11" x14ac:dyDescent="0.25">
      <c r="A3694" t="s">
        <v>91</v>
      </c>
      <c r="B3694" t="s">
        <v>56</v>
      </c>
      <c r="C3694">
        <v>1</v>
      </c>
      <c r="D3694">
        <v>2</v>
      </c>
      <c r="E3694">
        <v>23</v>
      </c>
      <c r="F3694">
        <v>60</v>
      </c>
      <c r="G3694" s="1">
        <f t="shared" si="228"/>
        <v>0.92</v>
      </c>
      <c r="H3694" s="4">
        <f t="shared" si="229"/>
        <v>1</v>
      </c>
      <c r="I3694" s="5">
        <f>IF(OR(AND(F3694&gt;=50,G3694&gt;SUMIF(SeasonTotals!A$2:A$9,A3694,SeasonTotals!F$2:F$9)),AND(G3694&gt;0.885,F3694&gt;=50,D3694&lt;3)),1,0)</f>
        <v>1</v>
      </c>
      <c r="J3694" s="4">
        <f t="shared" si="230"/>
        <v>0</v>
      </c>
      <c r="K3694" s="5">
        <f t="shared" si="231"/>
        <v>0</v>
      </c>
    </row>
    <row r="3695" spans="1:11" x14ac:dyDescent="0.25">
      <c r="A3695" t="s">
        <v>91</v>
      </c>
      <c r="B3695" t="s">
        <v>56</v>
      </c>
      <c r="C3695">
        <v>1</v>
      </c>
      <c r="D3695">
        <v>2</v>
      </c>
      <c r="E3695">
        <v>39</v>
      </c>
      <c r="F3695">
        <v>64</v>
      </c>
      <c r="G3695" s="1">
        <f t="shared" si="228"/>
        <v>0.95121951219512191</v>
      </c>
      <c r="H3695" s="4">
        <f t="shared" si="229"/>
        <v>1</v>
      </c>
      <c r="I3695" s="5">
        <f>IF(OR(AND(F3695&gt;=50,G3695&gt;SUMIF(SeasonTotals!A$2:A$9,A3695,SeasonTotals!F$2:F$9)),AND(G3695&gt;0.885,F3695&gt;=50,D3695&lt;3)),1,0)</f>
        <v>1</v>
      </c>
      <c r="J3695" s="4">
        <f t="shared" si="230"/>
        <v>0</v>
      </c>
      <c r="K3695" s="5">
        <f t="shared" si="231"/>
        <v>0</v>
      </c>
    </row>
    <row r="3696" spans="1:11" x14ac:dyDescent="0.25">
      <c r="A3696" t="s">
        <v>91</v>
      </c>
      <c r="B3696" t="s">
        <v>56</v>
      </c>
      <c r="C3696">
        <v>1</v>
      </c>
      <c r="D3696">
        <v>4</v>
      </c>
      <c r="E3696">
        <v>28</v>
      </c>
      <c r="F3696">
        <v>60</v>
      </c>
      <c r="G3696" s="1">
        <f t="shared" si="228"/>
        <v>0.875</v>
      </c>
      <c r="H3696" s="4">
        <f t="shared" si="229"/>
        <v>0</v>
      </c>
      <c r="I3696" s="5">
        <f>IF(OR(AND(F3696&gt;=50,G3696&gt;SUMIF(SeasonTotals!A$2:A$9,A3696,SeasonTotals!F$2:F$9)),AND(G3696&gt;0.885,F3696&gt;=50,D3696&lt;3)),1,0)</f>
        <v>0</v>
      </c>
      <c r="J3696" s="4">
        <f t="shared" si="230"/>
        <v>0</v>
      </c>
      <c r="K3696" s="5">
        <f t="shared" si="231"/>
        <v>0</v>
      </c>
    </row>
    <row r="3697" spans="1:11" x14ac:dyDescent="0.25">
      <c r="A3697" t="s">
        <v>91</v>
      </c>
      <c r="B3697" t="s">
        <v>56</v>
      </c>
      <c r="C3697">
        <v>1</v>
      </c>
      <c r="D3697">
        <v>1</v>
      </c>
      <c r="E3697">
        <v>11</v>
      </c>
      <c r="F3697">
        <v>21</v>
      </c>
      <c r="G3697" s="1">
        <f t="shared" si="228"/>
        <v>0.91666666666666663</v>
      </c>
      <c r="H3697" s="4">
        <f t="shared" si="229"/>
        <v>0</v>
      </c>
      <c r="I3697" s="5">
        <f>IF(OR(AND(F3697&gt;=50,G3697&gt;SUMIF(SeasonTotals!A$2:A$9,A3697,SeasonTotals!F$2:F$9)),AND(G3697&gt;0.885,F3697&gt;=50,D3697&lt;3)),1,0)</f>
        <v>0</v>
      </c>
      <c r="J3697" s="4">
        <f t="shared" si="230"/>
        <v>0</v>
      </c>
      <c r="K3697" s="5">
        <f t="shared" si="231"/>
        <v>1</v>
      </c>
    </row>
    <row r="3698" spans="1:11" x14ac:dyDescent="0.25">
      <c r="A3698" t="s">
        <v>91</v>
      </c>
      <c r="B3698" t="s">
        <v>57</v>
      </c>
      <c r="C3698">
        <v>1</v>
      </c>
      <c r="D3698">
        <v>4</v>
      </c>
      <c r="E3698">
        <v>22</v>
      </c>
      <c r="F3698">
        <v>59</v>
      </c>
      <c r="G3698" s="1">
        <f t="shared" si="228"/>
        <v>0.84615384615384615</v>
      </c>
      <c r="H3698" s="4">
        <f t="shared" si="229"/>
        <v>0</v>
      </c>
      <c r="I3698" s="5">
        <f>IF(OR(AND(F3698&gt;=50,G3698&gt;SUMIF(SeasonTotals!A$2:A$9,A3698,SeasonTotals!F$2:F$9)),AND(G3698&gt;0.885,F3698&gt;=50,D3698&lt;3)),1,0)</f>
        <v>0</v>
      </c>
      <c r="J3698" s="4">
        <f t="shared" si="230"/>
        <v>1</v>
      </c>
      <c r="K3698" s="5">
        <f t="shared" si="231"/>
        <v>0</v>
      </c>
    </row>
    <row r="3699" spans="1:11" x14ac:dyDescent="0.25">
      <c r="A3699" t="s">
        <v>91</v>
      </c>
      <c r="B3699" t="s">
        <v>57</v>
      </c>
      <c r="C3699">
        <v>1</v>
      </c>
      <c r="D3699">
        <v>2</v>
      </c>
      <c r="E3699">
        <v>21</v>
      </c>
      <c r="F3699">
        <v>60</v>
      </c>
      <c r="G3699" s="1">
        <f t="shared" si="228"/>
        <v>0.91304347826086951</v>
      </c>
      <c r="H3699" s="4">
        <f t="shared" si="229"/>
        <v>1</v>
      </c>
      <c r="I3699" s="5">
        <f>IF(OR(AND(F3699&gt;=50,G3699&gt;SUMIF(SeasonTotals!A$2:A$9,A3699,SeasonTotals!F$2:F$9)),AND(G3699&gt;0.885,F3699&gt;=50,D3699&lt;3)),1,0)</f>
        <v>1</v>
      </c>
      <c r="J3699" s="4">
        <f t="shared" si="230"/>
        <v>0</v>
      </c>
      <c r="K3699" s="5">
        <f t="shared" si="231"/>
        <v>0</v>
      </c>
    </row>
    <row r="3700" spans="1:11" x14ac:dyDescent="0.25">
      <c r="A3700" t="s">
        <v>91</v>
      </c>
      <c r="B3700" t="s">
        <v>57</v>
      </c>
      <c r="C3700">
        <v>1</v>
      </c>
      <c r="D3700">
        <v>2</v>
      </c>
      <c r="E3700">
        <v>28</v>
      </c>
      <c r="F3700">
        <v>65</v>
      </c>
      <c r="G3700" s="1">
        <f t="shared" si="228"/>
        <v>0.93333333333333335</v>
      </c>
      <c r="H3700" s="4">
        <f t="shared" si="229"/>
        <v>1</v>
      </c>
      <c r="I3700" s="5">
        <f>IF(OR(AND(F3700&gt;=50,G3700&gt;SUMIF(SeasonTotals!A$2:A$9,A3700,SeasonTotals!F$2:F$9)),AND(G3700&gt;0.885,F3700&gt;=50,D3700&lt;3)),1,0)</f>
        <v>1</v>
      </c>
      <c r="J3700" s="4">
        <f t="shared" si="230"/>
        <v>0</v>
      </c>
      <c r="K3700" s="5">
        <f t="shared" si="231"/>
        <v>0</v>
      </c>
    </row>
    <row r="3701" spans="1:11" x14ac:dyDescent="0.25">
      <c r="A3701" t="s">
        <v>91</v>
      </c>
      <c r="B3701" t="s">
        <v>57</v>
      </c>
      <c r="C3701">
        <v>1</v>
      </c>
      <c r="D3701">
        <v>4</v>
      </c>
      <c r="E3701">
        <v>28</v>
      </c>
      <c r="F3701">
        <v>60</v>
      </c>
      <c r="G3701" s="1">
        <f t="shared" si="228"/>
        <v>0.875</v>
      </c>
      <c r="H3701" s="4">
        <f t="shared" si="229"/>
        <v>0</v>
      </c>
      <c r="I3701" s="5">
        <f>IF(OR(AND(F3701&gt;=50,G3701&gt;SUMIF(SeasonTotals!A$2:A$9,A3701,SeasonTotals!F$2:F$9)),AND(G3701&gt;0.885,F3701&gt;=50,D3701&lt;3)),1,0)</f>
        <v>0</v>
      </c>
      <c r="J3701" s="4">
        <f t="shared" si="230"/>
        <v>0</v>
      </c>
      <c r="K3701" s="5">
        <f t="shared" si="231"/>
        <v>0</v>
      </c>
    </row>
    <row r="3702" spans="1:11" x14ac:dyDescent="0.25">
      <c r="A3702" t="s">
        <v>91</v>
      </c>
      <c r="B3702" t="s">
        <v>57</v>
      </c>
      <c r="C3702">
        <v>1</v>
      </c>
      <c r="D3702">
        <v>1</v>
      </c>
      <c r="E3702">
        <v>32</v>
      </c>
      <c r="F3702">
        <v>60</v>
      </c>
      <c r="G3702" s="1">
        <f t="shared" si="228"/>
        <v>0.96969696969696972</v>
      </c>
      <c r="H3702" s="4">
        <f t="shared" si="229"/>
        <v>1</v>
      </c>
      <c r="I3702" s="5">
        <f>IF(OR(AND(F3702&gt;=50,G3702&gt;SUMIF(SeasonTotals!A$2:A$9,A3702,SeasonTotals!F$2:F$9)),AND(G3702&gt;0.885,F3702&gt;=50,D3702&lt;3)),1,0)</f>
        <v>1</v>
      </c>
      <c r="J3702" s="4">
        <f t="shared" si="230"/>
        <v>0</v>
      </c>
      <c r="K3702" s="5">
        <f t="shared" si="231"/>
        <v>0</v>
      </c>
    </row>
    <row r="3703" spans="1:11" x14ac:dyDescent="0.25">
      <c r="A3703" t="s">
        <v>91</v>
      </c>
      <c r="B3703" t="s">
        <v>57</v>
      </c>
      <c r="C3703">
        <v>1</v>
      </c>
      <c r="D3703">
        <v>1</v>
      </c>
      <c r="E3703">
        <v>27</v>
      </c>
      <c r="F3703">
        <v>60</v>
      </c>
      <c r="G3703" s="1">
        <f t="shared" si="228"/>
        <v>0.9642857142857143</v>
      </c>
      <c r="H3703" s="4">
        <f t="shared" si="229"/>
        <v>1</v>
      </c>
      <c r="I3703" s="5">
        <f>IF(OR(AND(F3703&gt;=50,G3703&gt;SUMIF(SeasonTotals!A$2:A$9,A3703,SeasonTotals!F$2:F$9)),AND(G3703&gt;0.885,F3703&gt;=50,D3703&lt;3)),1,0)</f>
        <v>1</v>
      </c>
      <c r="J3703" s="4">
        <f t="shared" si="230"/>
        <v>0</v>
      </c>
      <c r="K3703" s="5">
        <f t="shared" si="231"/>
        <v>0</v>
      </c>
    </row>
    <row r="3704" spans="1:11" x14ac:dyDescent="0.25">
      <c r="A3704" t="s">
        <v>91</v>
      </c>
      <c r="B3704" t="s">
        <v>57</v>
      </c>
      <c r="C3704">
        <v>1</v>
      </c>
      <c r="D3704">
        <v>4</v>
      </c>
      <c r="E3704">
        <v>25</v>
      </c>
      <c r="F3704">
        <v>60</v>
      </c>
      <c r="G3704" s="1">
        <f t="shared" si="228"/>
        <v>0.86206896551724133</v>
      </c>
      <c r="H3704" s="4">
        <f t="shared" si="229"/>
        <v>0</v>
      </c>
      <c r="I3704" s="5">
        <f>IF(OR(AND(F3704&gt;=50,G3704&gt;SUMIF(SeasonTotals!A$2:A$9,A3704,SeasonTotals!F$2:F$9)),AND(G3704&gt;0.885,F3704&gt;=50,D3704&lt;3)),1,0)</f>
        <v>0</v>
      </c>
      <c r="J3704" s="4">
        <f t="shared" si="230"/>
        <v>0</v>
      </c>
      <c r="K3704" s="5">
        <f t="shared" si="231"/>
        <v>0</v>
      </c>
    </row>
    <row r="3705" spans="1:11" x14ac:dyDescent="0.25">
      <c r="A3705" t="s">
        <v>91</v>
      </c>
      <c r="B3705" t="s">
        <v>57</v>
      </c>
      <c r="C3705">
        <v>1</v>
      </c>
      <c r="D3705">
        <v>2</v>
      </c>
      <c r="E3705">
        <v>22</v>
      </c>
      <c r="F3705">
        <v>59</v>
      </c>
      <c r="G3705" s="1">
        <f t="shared" si="228"/>
        <v>0.91666666666666663</v>
      </c>
      <c r="H3705" s="4">
        <f t="shared" si="229"/>
        <v>1</v>
      </c>
      <c r="I3705" s="5">
        <f>IF(OR(AND(F3705&gt;=50,G3705&gt;SUMIF(SeasonTotals!A$2:A$9,A3705,SeasonTotals!F$2:F$9)),AND(G3705&gt;0.885,F3705&gt;=50,D3705&lt;3)),1,0)</f>
        <v>1</v>
      </c>
      <c r="J3705" s="4">
        <f t="shared" si="230"/>
        <v>0</v>
      </c>
      <c r="K3705" s="5">
        <f t="shared" si="231"/>
        <v>0</v>
      </c>
    </row>
    <row r="3706" spans="1:11" x14ac:dyDescent="0.25">
      <c r="A3706" t="s">
        <v>91</v>
      </c>
      <c r="B3706" t="s">
        <v>57</v>
      </c>
      <c r="C3706">
        <v>1</v>
      </c>
      <c r="D3706">
        <v>1</v>
      </c>
      <c r="E3706">
        <v>29</v>
      </c>
      <c r="F3706">
        <v>60</v>
      </c>
      <c r="G3706" s="1">
        <f t="shared" si="228"/>
        <v>0.96666666666666667</v>
      </c>
      <c r="H3706" s="4">
        <f t="shared" si="229"/>
        <v>1</v>
      </c>
      <c r="I3706" s="5">
        <f>IF(OR(AND(F3706&gt;=50,G3706&gt;SUMIF(SeasonTotals!A$2:A$9,A3706,SeasonTotals!F$2:F$9)),AND(G3706&gt;0.885,F3706&gt;=50,D3706&lt;3)),1,0)</f>
        <v>1</v>
      </c>
      <c r="J3706" s="4">
        <f t="shared" si="230"/>
        <v>0</v>
      </c>
      <c r="K3706" s="5">
        <f t="shared" si="231"/>
        <v>0</v>
      </c>
    </row>
    <row r="3707" spans="1:11" x14ac:dyDescent="0.25">
      <c r="A3707" t="s">
        <v>91</v>
      </c>
      <c r="B3707" t="s">
        <v>57</v>
      </c>
      <c r="C3707">
        <v>1</v>
      </c>
      <c r="D3707">
        <v>0</v>
      </c>
      <c r="E3707">
        <v>27</v>
      </c>
      <c r="F3707">
        <v>60</v>
      </c>
      <c r="G3707" s="1">
        <f t="shared" si="228"/>
        <v>1</v>
      </c>
      <c r="H3707" s="4">
        <f t="shared" si="229"/>
        <v>1</v>
      </c>
      <c r="I3707" s="5">
        <f>IF(OR(AND(F3707&gt;=50,G3707&gt;SUMIF(SeasonTotals!A$2:A$9,A3707,SeasonTotals!F$2:F$9)),AND(G3707&gt;0.885,F3707&gt;=50,D3707&lt;3)),1,0)</f>
        <v>1</v>
      </c>
      <c r="J3707" s="4">
        <f t="shared" si="230"/>
        <v>0</v>
      </c>
      <c r="K3707" s="5">
        <f t="shared" si="231"/>
        <v>0</v>
      </c>
    </row>
    <row r="3708" spans="1:11" x14ac:dyDescent="0.25">
      <c r="A3708" t="s">
        <v>91</v>
      </c>
      <c r="B3708" t="s">
        <v>57</v>
      </c>
      <c r="C3708">
        <v>1</v>
      </c>
      <c r="D3708">
        <v>2</v>
      </c>
      <c r="E3708">
        <v>23</v>
      </c>
      <c r="F3708">
        <v>59</v>
      </c>
      <c r="G3708" s="1">
        <f t="shared" si="228"/>
        <v>0.92</v>
      </c>
      <c r="H3708" s="4">
        <f t="shared" si="229"/>
        <v>1</v>
      </c>
      <c r="I3708" s="5">
        <f>IF(OR(AND(F3708&gt;=50,G3708&gt;SUMIF(SeasonTotals!A$2:A$9,A3708,SeasonTotals!F$2:F$9)),AND(G3708&gt;0.885,F3708&gt;=50,D3708&lt;3)),1,0)</f>
        <v>1</v>
      </c>
      <c r="J3708" s="4">
        <f t="shared" si="230"/>
        <v>0</v>
      </c>
      <c r="K3708" s="5">
        <f t="shared" si="231"/>
        <v>0</v>
      </c>
    </row>
    <row r="3709" spans="1:11" x14ac:dyDescent="0.25">
      <c r="A3709" t="s">
        <v>91</v>
      </c>
      <c r="B3709" t="s">
        <v>57</v>
      </c>
      <c r="C3709">
        <v>1</v>
      </c>
      <c r="D3709">
        <v>2</v>
      </c>
      <c r="E3709">
        <v>20</v>
      </c>
      <c r="F3709">
        <v>60</v>
      </c>
      <c r="G3709" s="1">
        <f t="shared" si="228"/>
        <v>0.90909090909090906</v>
      </c>
      <c r="H3709" s="4">
        <f t="shared" si="229"/>
        <v>1</v>
      </c>
      <c r="I3709" s="5">
        <f>IF(OR(AND(F3709&gt;=50,G3709&gt;SUMIF(SeasonTotals!A$2:A$9,A3709,SeasonTotals!F$2:F$9)),AND(G3709&gt;0.885,F3709&gt;=50,D3709&lt;3)),1,0)</f>
        <v>1</v>
      </c>
      <c r="J3709" s="4">
        <f t="shared" si="230"/>
        <v>0</v>
      </c>
      <c r="K3709" s="5">
        <f t="shared" si="231"/>
        <v>0</v>
      </c>
    </row>
    <row r="3710" spans="1:11" x14ac:dyDescent="0.25">
      <c r="A3710" t="s">
        <v>91</v>
      </c>
      <c r="B3710" t="s">
        <v>57</v>
      </c>
      <c r="C3710">
        <v>1</v>
      </c>
      <c r="D3710">
        <v>2</v>
      </c>
      <c r="E3710">
        <v>32</v>
      </c>
      <c r="F3710">
        <v>60</v>
      </c>
      <c r="G3710" s="1">
        <f t="shared" si="228"/>
        <v>0.94117647058823528</v>
      </c>
      <c r="H3710" s="4">
        <f t="shared" si="229"/>
        <v>1</v>
      </c>
      <c r="I3710" s="5">
        <f>IF(OR(AND(F3710&gt;=50,G3710&gt;SUMIF(SeasonTotals!A$2:A$9,A3710,SeasonTotals!F$2:F$9)),AND(G3710&gt;0.885,F3710&gt;=50,D3710&lt;3)),1,0)</f>
        <v>1</v>
      </c>
      <c r="J3710" s="4">
        <f t="shared" si="230"/>
        <v>0</v>
      </c>
      <c r="K3710" s="5">
        <f t="shared" si="231"/>
        <v>0</v>
      </c>
    </row>
    <row r="3711" spans="1:11" x14ac:dyDescent="0.25">
      <c r="A3711" t="s">
        <v>91</v>
      </c>
      <c r="B3711" t="s">
        <v>57</v>
      </c>
      <c r="C3711">
        <v>1</v>
      </c>
      <c r="D3711">
        <v>3</v>
      </c>
      <c r="E3711">
        <v>29</v>
      </c>
      <c r="F3711">
        <v>59</v>
      </c>
      <c r="G3711" s="1">
        <f t="shared" si="228"/>
        <v>0.90625</v>
      </c>
      <c r="H3711" s="4">
        <f t="shared" si="229"/>
        <v>0</v>
      </c>
      <c r="I3711" s="5">
        <f>IF(OR(AND(F3711&gt;=50,G3711&gt;SUMIF(SeasonTotals!A$2:A$9,A3711,SeasonTotals!F$2:F$9)),AND(G3711&gt;0.885,F3711&gt;=50,D3711&lt;3)),1,0)</f>
        <v>0</v>
      </c>
      <c r="J3711" s="4">
        <f t="shared" si="230"/>
        <v>0</v>
      </c>
      <c r="K3711" s="5">
        <f t="shared" si="231"/>
        <v>0</v>
      </c>
    </row>
    <row r="3712" spans="1:11" x14ac:dyDescent="0.25">
      <c r="A3712" t="s">
        <v>91</v>
      </c>
      <c r="B3712" t="s">
        <v>57</v>
      </c>
      <c r="C3712">
        <v>1</v>
      </c>
      <c r="D3712">
        <v>1</v>
      </c>
      <c r="E3712">
        <v>32</v>
      </c>
      <c r="F3712">
        <v>59</v>
      </c>
      <c r="G3712" s="1">
        <f t="shared" si="228"/>
        <v>0.96969696969696972</v>
      </c>
      <c r="H3712" s="4">
        <f t="shared" si="229"/>
        <v>1</v>
      </c>
      <c r="I3712" s="5">
        <f>IF(OR(AND(F3712&gt;=50,G3712&gt;SUMIF(SeasonTotals!A$2:A$9,A3712,SeasonTotals!F$2:F$9)),AND(G3712&gt;0.885,F3712&gt;=50,D3712&lt;3)),1,0)</f>
        <v>1</v>
      </c>
      <c r="J3712" s="4">
        <f t="shared" si="230"/>
        <v>0</v>
      </c>
      <c r="K3712" s="5">
        <f t="shared" si="231"/>
        <v>0</v>
      </c>
    </row>
    <row r="3713" spans="1:11" x14ac:dyDescent="0.25">
      <c r="A3713" t="s">
        <v>91</v>
      </c>
      <c r="B3713" t="s">
        <v>57</v>
      </c>
      <c r="C3713">
        <v>1</v>
      </c>
      <c r="D3713">
        <v>2</v>
      </c>
      <c r="E3713">
        <v>30</v>
      </c>
      <c r="F3713">
        <v>60</v>
      </c>
      <c r="G3713" s="1">
        <f t="shared" si="228"/>
        <v>0.9375</v>
      </c>
      <c r="H3713" s="4">
        <f t="shared" si="229"/>
        <v>1</v>
      </c>
      <c r="I3713" s="5">
        <f>IF(OR(AND(F3713&gt;=50,G3713&gt;SUMIF(SeasonTotals!A$2:A$9,A3713,SeasonTotals!F$2:F$9)),AND(G3713&gt;0.885,F3713&gt;=50,D3713&lt;3)),1,0)</f>
        <v>1</v>
      </c>
      <c r="J3713" s="4">
        <f t="shared" si="230"/>
        <v>0</v>
      </c>
      <c r="K3713" s="5">
        <f t="shared" si="231"/>
        <v>0</v>
      </c>
    </row>
    <row r="3714" spans="1:11" x14ac:dyDescent="0.25">
      <c r="A3714" t="s">
        <v>91</v>
      </c>
      <c r="B3714" t="s">
        <v>57</v>
      </c>
      <c r="C3714">
        <v>1</v>
      </c>
      <c r="D3714">
        <v>1</v>
      </c>
      <c r="E3714">
        <v>23</v>
      </c>
      <c r="F3714">
        <v>58</v>
      </c>
      <c r="G3714" s="1">
        <f t="shared" ref="G3714:G3777" si="232">E3714/MAX(1,SUM(D3714:E3714))</f>
        <v>0.95833333333333337</v>
      </c>
      <c r="H3714" s="4">
        <f t="shared" ref="H3714:H3777" si="233">IF(AND(F3714&gt;=50,OR(G3714&gt;0.913,AND(G3714&gt;0.885,D3714&lt;3))),1,0)</f>
        <v>1</v>
      </c>
      <c r="I3714" s="5">
        <f>IF(OR(AND(F3714&gt;=50,G3714&gt;SUMIF(SeasonTotals!A$2:A$9,A3714,SeasonTotals!F$2:F$9)),AND(G3714&gt;0.885,F3714&gt;=50,D3714&lt;3)),1,0)</f>
        <v>1</v>
      </c>
      <c r="J3714" s="4">
        <f t="shared" ref="J3714:J3777" si="234">IF(G3714&lt;0.85,1,0)</f>
        <v>0</v>
      </c>
      <c r="K3714" s="5">
        <f t="shared" ref="K3714:K3777" si="235">IF(F3714&lt;55,1,0)</f>
        <v>0</v>
      </c>
    </row>
    <row r="3715" spans="1:11" x14ac:dyDescent="0.25">
      <c r="A3715" t="s">
        <v>91</v>
      </c>
      <c r="B3715" t="s">
        <v>57</v>
      </c>
      <c r="C3715">
        <v>1</v>
      </c>
      <c r="D3715">
        <v>4</v>
      </c>
      <c r="E3715">
        <v>26</v>
      </c>
      <c r="F3715">
        <v>60</v>
      </c>
      <c r="G3715" s="1">
        <f t="shared" si="232"/>
        <v>0.8666666666666667</v>
      </c>
      <c r="H3715" s="4">
        <f t="shared" si="233"/>
        <v>0</v>
      </c>
      <c r="I3715" s="5">
        <f>IF(OR(AND(F3715&gt;=50,G3715&gt;SUMIF(SeasonTotals!A$2:A$9,A3715,SeasonTotals!F$2:F$9)),AND(G3715&gt;0.885,F3715&gt;=50,D3715&lt;3)),1,0)</f>
        <v>0</v>
      </c>
      <c r="J3715" s="4">
        <f t="shared" si="234"/>
        <v>0</v>
      </c>
      <c r="K3715" s="5">
        <f t="shared" si="235"/>
        <v>0</v>
      </c>
    </row>
    <row r="3716" spans="1:11" x14ac:dyDescent="0.25">
      <c r="A3716" t="s">
        <v>91</v>
      </c>
      <c r="B3716" t="s">
        <v>57</v>
      </c>
      <c r="C3716">
        <v>1</v>
      </c>
      <c r="D3716">
        <v>4</v>
      </c>
      <c r="E3716">
        <v>26</v>
      </c>
      <c r="F3716">
        <v>63</v>
      </c>
      <c r="G3716" s="1">
        <f t="shared" si="232"/>
        <v>0.8666666666666667</v>
      </c>
      <c r="H3716" s="4">
        <f t="shared" si="233"/>
        <v>0</v>
      </c>
      <c r="I3716" s="5">
        <f>IF(OR(AND(F3716&gt;=50,G3716&gt;SUMIF(SeasonTotals!A$2:A$9,A3716,SeasonTotals!F$2:F$9)),AND(G3716&gt;0.885,F3716&gt;=50,D3716&lt;3)),1,0)</f>
        <v>0</v>
      </c>
      <c r="J3716" s="4">
        <f t="shared" si="234"/>
        <v>0</v>
      </c>
      <c r="K3716" s="5">
        <f t="shared" si="235"/>
        <v>0</v>
      </c>
    </row>
    <row r="3717" spans="1:11" x14ac:dyDescent="0.25">
      <c r="A3717" t="s">
        <v>91</v>
      </c>
      <c r="B3717" t="s">
        <v>57</v>
      </c>
      <c r="C3717">
        <v>1</v>
      </c>
      <c r="D3717">
        <v>2</v>
      </c>
      <c r="E3717">
        <v>29</v>
      </c>
      <c r="F3717">
        <v>64</v>
      </c>
      <c r="G3717" s="1">
        <f t="shared" si="232"/>
        <v>0.93548387096774188</v>
      </c>
      <c r="H3717" s="4">
        <f t="shared" si="233"/>
        <v>1</v>
      </c>
      <c r="I3717" s="5">
        <f>IF(OR(AND(F3717&gt;=50,G3717&gt;SUMIF(SeasonTotals!A$2:A$9,A3717,SeasonTotals!F$2:F$9)),AND(G3717&gt;0.885,F3717&gt;=50,D3717&lt;3)),1,0)</f>
        <v>1</v>
      </c>
      <c r="J3717" s="4">
        <f t="shared" si="234"/>
        <v>0</v>
      </c>
      <c r="K3717" s="5">
        <f t="shared" si="235"/>
        <v>0</v>
      </c>
    </row>
    <row r="3718" spans="1:11" x14ac:dyDescent="0.25">
      <c r="A3718" t="s">
        <v>91</v>
      </c>
      <c r="B3718" t="s">
        <v>57</v>
      </c>
      <c r="C3718">
        <v>1</v>
      </c>
      <c r="D3718">
        <v>4</v>
      </c>
      <c r="E3718">
        <v>14</v>
      </c>
      <c r="F3718">
        <v>58</v>
      </c>
      <c r="G3718" s="1">
        <f t="shared" si="232"/>
        <v>0.77777777777777779</v>
      </c>
      <c r="H3718" s="4">
        <f t="shared" si="233"/>
        <v>0</v>
      </c>
      <c r="I3718" s="5">
        <f>IF(OR(AND(F3718&gt;=50,G3718&gt;SUMIF(SeasonTotals!A$2:A$9,A3718,SeasonTotals!F$2:F$9)),AND(G3718&gt;0.885,F3718&gt;=50,D3718&lt;3)),1,0)</f>
        <v>0</v>
      </c>
      <c r="J3718" s="4">
        <f t="shared" si="234"/>
        <v>1</v>
      </c>
      <c r="K3718" s="5">
        <f t="shared" si="235"/>
        <v>0</v>
      </c>
    </row>
    <row r="3719" spans="1:11" x14ac:dyDescent="0.25">
      <c r="A3719" t="s">
        <v>91</v>
      </c>
      <c r="B3719" t="s">
        <v>57</v>
      </c>
      <c r="C3719">
        <v>1</v>
      </c>
      <c r="D3719">
        <v>4</v>
      </c>
      <c r="E3719">
        <v>22</v>
      </c>
      <c r="F3719">
        <v>59</v>
      </c>
      <c r="G3719" s="1">
        <f t="shared" si="232"/>
        <v>0.84615384615384615</v>
      </c>
      <c r="H3719" s="4">
        <f t="shared" si="233"/>
        <v>0</v>
      </c>
      <c r="I3719" s="5">
        <f>IF(OR(AND(F3719&gt;=50,G3719&gt;SUMIF(SeasonTotals!A$2:A$9,A3719,SeasonTotals!F$2:F$9)),AND(G3719&gt;0.885,F3719&gt;=50,D3719&lt;3)),1,0)</f>
        <v>0</v>
      </c>
      <c r="J3719" s="4">
        <f t="shared" si="234"/>
        <v>1</v>
      </c>
      <c r="K3719" s="5">
        <f t="shared" si="235"/>
        <v>0</v>
      </c>
    </row>
    <row r="3720" spans="1:11" x14ac:dyDescent="0.25">
      <c r="A3720" t="s">
        <v>91</v>
      </c>
      <c r="B3720" t="s">
        <v>57</v>
      </c>
      <c r="C3720">
        <v>1</v>
      </c>
      <c r="D3720">
        <v>4</v>
      </c>
      <c r="E3720">
        <v>26</v>
      </c>
      <c r="F3720">
        <v>58</v>
      </c>
      <c r="G3720" s="1">
        <f t="shared" si="232"/>
        <v>0.8666666666666667</v>
      </c>
      <c r="H3720" s="4">
        <f t="shared" si="233"/>
        <v>0</v>
      </c>
      <c r="I3720" s="5">
        <f>IF(OR(AND(F3720&gt;=50,G3720&gt;SUMIF(SeasonTotals!A$2:A$9,A3720,SeasonTotals!F$2:F$9)),AND(G3720&gt;0.885,F3720&gt;=50,D3720&lt;3)),1,0)</f>
        <v>0</v>
      </c>
      <c r="J3720" s="4">
        <f t="shared" si="234"/>
        <v>0</v>
      </c>
      <c r="K3720" s="5">
        <f t="shared" si="235"/>
        <v>0</v>
      </c>
    </row>
    <row r="3721" spans="1:11" x14ac:dyDescent="0.25">
      <c r="A3721" t="s">
        <v>91</v>
      </c>
      <c r="B3721" t="s">
        <v>57</v>
      </c>
      <c r="C3721">
        <v>1</v>
      </c>
      <c r="D3721">
        <v>5</v>
      </c>
      <c r="E3721">
        <v>33</v>
      </c>
      <c r="F3721">
        <v>60</v>
      </c>
      <c r="G3721" s="1">
        <f t="shared" si="232"/>
        <v>0.86842105263157898</v>
      </c>
      <c r="H3721" s="4">
        <f t="shared" si="233"/>
        <v>0</v>
      </c>
      <c r="I3721" s="5">
        <f>IF(OR(AND(F3721&gt;=50,G3721&gt;SUMIF(SeasonTotals!A$2:A$9,A3721,SeasonTotals!F$2:F$9)),AND(G3721&gt;0.885,F3721&gt;=50,D3721&lt;3)),1,0)</f>
        <v>0</v>
      </c>
      <c r="J3721" s="4">
        <f t="shared" si="234"/>
        <v>0</v>
      </c>
      <c r="K3721" s="5">
        <f t="shared" si="235"/>
        <v>0</v>
      </c>
    </row>
    <row r="3722" spans="1:11" x14ac:dyDescent="0.25">
      <c r="A3722" t="s">
        <v>91</v>
      </c>
      <c r="B3722" t="s">
        <v>57</v>
      </c>
      <c r="C3722">
        <v>1</v>
      </c>
      <c r="D3722">
        <v>1</v>
      </c>
      <c r="E3722">
        <v>24</v>
      </c>
      <c r="F3722">
        <v>59</v>
      </c>
      <c r="G3722" s="1">
        <f t="shared" si="232"/>
        <v>0.96</v>
      </c>
      <c r="H3722" s="4">
        <f t="shared" si="233"/>
        <v>1</v>
      </c>
      <c r="I3722" s="5">
        <f>IF(OR(AND(F3722&gt;=50,G3722&gt;SUMIF(SeasonTotals!A$2:A$9,A3722,SeasonTotals!F$2:F$9)),AND(G3722&gt;0.885,F3722&gt;=50,D3722&lt;3)),1,0)</f>
        <v>1</v>
      </c>
      <c r="J3722" s="4">
        <f t="shared" si="234"/>
        <v>0</v>
      </c>
      <c r="K3722" s="5">
        <f t="shared" si="235"/>
        <v>0</v>
      </c>
    </row>
    <row r="3723" spans="1:11" x14ac:dyDescent="0.25">
      <c r="A3723" t="s">
        <v>91</v>
      </c>
      <c r="B3723" t="s">
        <v>57</v>
      </c>
      <c r="C3723">
        <v>1</v>
      </c>
      <c r="D3723">
        <v>3</v>
      </c>
      <c r="E3723">
        <v>29</v>
      </c>
      <c r="F3723">
        <v>59</v>
      </c>
      <c r="G3723" s="1">
        <f t="shared" si="232"/>
        <v>0.90625</v>
      </c>
      <c r="H3723" s="4">
        <f t="shared" si="233"/>
        <v>0</v>
      </c>
      <c r="I3723" s="5">
        <f>IF(OR(AND(F3723&gt;=50,G3723&gt;SUMIF(SeasonTotals!A$2:A$9,A3723,SeasonTotals!F$2:F$9)),AND(G3723&gt;0.885,F3723&gt;=50,D3723&lt;3)),1,0)</f>
        <v>0</v>
      </c>
      <c r="J3723" s="4">
        <f t="shared" si="234"/>
        <v>0</v>
      </c>
      <c r="K3723" s="5">
        <f t="shared" si="235"/>
        <v>0</v>
      </c>
    </row>
    <row r="3724" spans="1:11" x14ac:dyDescent="0.25">
      <c r="A3724" t="s">
        <v>91</v>
      </c>
      <c r="B3724" t="s">
        <v>57</v>
      </c>
      <c r="C3724">
        <v>1</v>
      </c>
      <c r="D3724">
        <v>6</v>
      </c>
      <c r="E3724">
        <v>28</v>
      </c>
      <c r="F3724">
        <v>60</v>
      </c>
      <c r="G3724" s="1">
        <f t="shared" si="232"/>
        <v>0.82352941176470584</v>
      </c>
      <c r="H3724" s="4">
        <f t="shared" si="233"/>
        <v>0</v>
      </c>
      <c r="I3724" s="5">
        <f>IF(OR(AND(F3724&gt;=50,G3724&gt;SUMIF(SeasonTotals!A$2:A$9,A3724,SeasonTotals!F$2:F$9)),AND(G3724&gt;0.885,F3724&gt;=50,D3724&lt;3)),1,0)</f>
        <v>0</v>
      </c>
      <c r="J3724" s="4">
        <f t="shared" si="234"/>
        <v>1</v>
      </c>
      <c r="K3724" s="5">
        <f t="shared" si="235"/>
        <v>0</v>
      </c>
    </row>
    <row r="3725" spans="1:11" x14ac:dyDescent="0.25">
      <c r="A3725" t="s">
        <v>91</v>
      </c>
      <c r="B3725" t="s">
        <v>58</v>
      </c>
      <c r="C3725">
        <v>1</v>
      </c>
      <c r="D3725">
        <v>2</v>
      </c>
      <c r="E3725">
        <v>20</v>
      </c>
      <c r="F3725">
        <v>60</v>
      </c>
      <c r="G3725" s="1">
        <f t="shared" si="232"/>
        <v>0.90909090909090906</v>
      </c>
      <c r="H3725" s="4">
        <f t="shared" si="233"/>
        <v>1</v>
      </c>
      <c r="I3725" s="5">
        <f>IF(OR(AND(F3725&gt;=50,G3725&gt;SUMIF(SeasonTotals!A$2:A$9,A3725,SeasonTotals!F$2:F$9)),AND(G3725&gt;0.885,F3725&gt;=50,D3725&lt;3)),1,0)</f>
        <v>1</v>
      </c>
      <c r="J3725" s="4">
        <f t="shared" si="234"/>
        <v>0</v>
      </c>
      <c r="K3725" s="5">
        <f t="shared" si="235"/>
        <v>0</v>
      </c>
    </row>
    <row r="3726" spans="1:11" x14ac:dyDescent="0.25">
      <c r="A3726" t="s">
        <v>91</v>
      </c>
      <c r="B3726" t="s">
        <v>58</v>
      </c>
      <c r="C3726">
        <v>1</v>
      </c>
      <c r="D3726">
        <v>4</v>
      </c>
      <c r="E3726">
        <v>35</v>
      </c>
      <c r="F3726">
        <v>65</v>
      </c>
      <c r="G3726" s="1">
        <f t="shared" si="232"/>
        <v>0.89743589743589747</v>
      </c>
      <c r="H3726" s="4">
        <f t="shared" si="233"/>
        <v>0</v>
      </c>
      <c r="I3726" s="5">
        <f>IF(OR(AND(F3726&gt;=50,G3726&gt;SUMIF(SeasonTotals!A$2:A$9,A3726,SeasonTotals!F$2:F$9)),AND(G3726&gt;0.885,F3726&gt;=50,D3726&lt;3)),1,0)</f>
        <v>0</v>
      </c>
      <c r="J3726" s="4">
        <f t="shared" si="234"/>
        <v>0</v>
      </c>
      <c r="K3726" s="5">
        <f t="shared" si="235"/>
        <v>0</v>
      </c>
    </row>
    <row r="3727" spans="1:11" x14ac:dyDescent="0.25">
      <c r="A3727" t="s">
        <v>91</v>
      </c>
      <c r="B3727" t="s">
        <v>58</v>
      </c>
      <c r="C3727">
        <v>1</v>
      </c>
      <c r="D3727">
        <v>1</v>
      </c>
      <c r="E3727">
        <v>29</v>
      </c>
      <c r="F3727">
        <v>60</v>
      </c>
      <c r="G3727" s="1">
        <f t="shared" si="232"/>
        <v>0.96666666666666667</v>
      </c>
      <c r="H3727" s="4">
        <f t="shared" si="233"/>
        <v>1</v>
      </c>
      <c r="I3727" s="5">
        <f>IF(OR(AND(F3727&gt;=50,G3727&gt;SUMIF(SeasonTotals!A$2:A$9,A3727,SeasonTotals!F$2:F$9)),AND(G3727&gt;0.885,F3727&gt;=50,D3727&lt;3)),1,0)</f>
        <v>1</v>
      </c>
      <c r="J3727" s="4">
        <f t="shared" si="234"/>
        <v>0</v>
      </c>
      <c r="K3727" s="5">
        <f t="shared" si="235"/>
        <v>0</v>
      </c>
    </row>
    <row r="3728" spans="1:11" x14ac:dyDescent="0.25">
      <c r="A3728" t="s">
        <v>91</v>
      </c>
      <c r="B3728" t="s">
        <v>58</v>
      </c>
      <c r="C3728">
        <v>1</v>
      </c>
      <c r="D3728">
        <v>3</v>
      </c>
      <c r="E3728">
        <v>23</v>
      </c>
      <c r="F3728">
        <v>63</v>
      </c>
      <c r="G3728" s="1">
        <f t="shared" si="232"/>
        <v>0.88461538461538458</v>
      </c>
      <c r="H3728" s="4">
        <f t="shared" si="233"/>
        <v>0</v>
      </c>
      <c r="I3728" s="5">
        <f>IF(OR(AND(F3728&gt;=50,G3728&gt;SUMIF(SeasonTotals!A$2:A$9,A3728,SeasonTotals!F$2:F$9)),AND(G3728&gt;0.885,F3728&gt;=50,D3728&lt;3)),1,0)</f>
        <v>0</v>
      </c>
      <c r="J3728" s="4">
        <f t="shared" si="234"/>
        <v>0</v>
      </c>
      <c r="K3728" s="5">
        <f t="shared" si="235"/>
        <v>0</v>
      </c>
    </row>
    <row r="3729" spans="1:11" x14ac:dyDescent="0.25">
      <c r="A3729" t="s">
        <v>91</v>
      </c>
      <c r="B3729" t="s">
        <v>58</v>
      </c>
      <c r="C3729">
        <v>1</v>
      </c>
      <c r="D3729">
        <v>4</v>
      </c>
      <c r="E3729">
        <v>30</v>
      </c>
      <c r="F3729">
        <v>57</v>
      </c>
      <c r="G3729" s="1">
        <f t="shared" si="232"/>
        <v>0.88235294117647056</v>
      </c>
      <c r="H3729" s="4">
        <f t="shared" si="233"/>
        <v>0</v>
      </c>
      <c r="I3729" s="5">
        <f>IF(OR(AND(F3729&gt;=50,G3729&gt;SUMIF(SeasonTotals!A$2:A$9,A3729,SeasonTotals!F$2:F$9)),AND(G3729&gt;0.885,F3729&gt;=50,D3729&lt;3)),1,0)</f>
        <v>0</v>
      </c>
      <c r="J3729" s="4">
        <f t="shared" si="234"/>
        <v>0</v>
      </c>
      <c r="K3729" s="5">
        <f t="shared" si="235"/>
        <v>0</v>
      </c>
    </row>
    <row r="3730" spans="1:11" x14ac:dyDescent="0.25">
      <c r="A3730" t="s">
        <v>91</v>
      </c>
      <c r="B3730" t="s">
        <v>58</v>
      </c>
      <c r="C3730">
        <v>1</v>
      </c>
      <c r="D3730">
        <v>2</v>
      </c>
      <c r="E3730">
        <v>10</v>
      </c>
      <c r="F3730">
        <v>20</v>
      </c>
      <c r="G3730" s="1">
        <f t="shared" si="232"/>
        <v>0.83333333333333337</v>
      </c>
      <c r="H3730" s="4">
        <f t="shared" si="233"/>
        <v>0</v>
      </c>
      <c r="I3730" s="5">
        <f>IF(OR(AND(F3730&gt;=50,G3730&gt;SUMIF(SeasonTotals!A$2:A$9,A3730,SeasonTotals!F$2:F$9)),AND(G3730&gt;0.885,F3730&gt;=50,D3730&lt;3)),1,0)</f>
        <v>0</v>
      </c>
      <c r="J3730" s="4">
        <f t="shared" si="234"/>
        <v>1</v>
      </c>
      <c r="K3730" s="5">
        <f t="shared" si="235"/>
        <v>1</v>
      </c>
    </row>
    <row r="3731" spans="1:11" x14ac:dyDescent="0.25">
      <c r="A3731" t="s">
        <v>91</v>
      </c>
      <c r="B3731" t="s">
        <v>58</v>
      </c>
      <c r="C3731">
        <v>1</v>
      </c>
      <c r="D3731">
        <v>4</v>
      </c>
      <c r="E3731">
        <v>26</v>
      </c>
      <c r="F3731">
        <v>58</v>
      </c>
      <c r="G3731" s="1">
        <f t="shared" si="232"/>
        <v>0.8666666666666667</v>
      </c>
      <c r="H3731" s="4">
        <f t="shared" si="233"/>
        <v>0</v>
      </c>
      <c r="I3731" s="5">
        <f>IF(OR(AND(F3731&gt;=50,G3731&gt;SUMIF(SeasonTotals!A$2:A$9,A3731,SeasonTotals!F$2:F$9)),AND(G3731&gt;0.885,F3731&gt;=50,D3731&lt;3)),1,0)</f>
        <v>0</v>
      </c>
      <c r="J3731" s="4">
        <f t="shared" si="234"/>
        <v>0</v>
      </c>
      <c r="K3731" s="5">
        <f t="shared" si="235"/>
        <v>0</v>
      </c>
    </row>
    <row r="3732" spans="1:11" x14ac:dyDescent="0.25">
      <c r="A3732" t="s">
        <v>91</v>
      </c>
      <c r="B3732" t="s">
        <v>58</v>
      </c>
      <c r="C3732">
        <v>1</v>
      </c>
      <c r="D3732">
        <v>3</v>
      </c>
      <c r="E3732">
        <v>4</v>
      </c>
      <c r="F3732">
        <v>5</v>
      </c>
      <c r="G3732" s="1">
        <f t="shared" si="232"/>
        <v>0.5714285714285714</v>
      </c>
      <c r="H3732" s="4">
        <f t="shared" si="233"/>
        <v>0</v>
      </c>
      <c r="I3732" s="5">
        <f>IF(OR(AND(F3732&gt;=50,G3732&gt;SUMIF(SeasonTotals!A$2:A$9,A3732,SeasonTotals!F$2:F$9)),AND(G3732&gt;0.885,F3732&gt;=50,D3732&lt;3)),1,0)</f>
        <v>0</v>
      </c>
      <c r="J3732" s="4">
        <f t="shared" si="234"/>
        <v>1</v>
      </c>
      <c r="K3732" s="5">
        <f t="shared" si="235"/>
        <v>1</v>
      </c>
    </row>
    <row r="3733" spans="1:11" x14ac:dyDescent="0.25">
      <c r="A3733" t="s">
        <v>91</v>
      </c>
      <c r="B3733" t="s">
        <v>58</v>
      </c>
      <c r="C3733">
        <v>1</v>
      </c>
      <c r="D3733">
        <v>3</v>
      </c>
      <c r="E3733">
        <v>32</v>
      </c>
      <c r="F3733">
        <v>62</v>
      </c>
      <c r="G3733" s="1">
        <f t="shared" si="232"/>
        <v>0.91428571428571426</v>
      </c>
      <c r="H3733" s="4">
        <f t="shared" si="233"/>
        <v>1</v>
      </c>
      <c r="I3733" s="5">
        <f>IF(OR(AND(F3733&gt;=50,G3733&gt;SUMIF(SeasonTotals!A$2:A$9,A3733,SeasonTotals!F$2:F$9)),AND(G3733&gt;0.885,F3733&gt;=50,D3733&lt;3)),1,0)</f>
        <v>1</v>
      </c>
      <c r="J3733" s="4">
        <f t="shared" si="234"/>
        <v>0</v>
      </c>
      <c r="K3733" s="5">
        <f t="shared" si="235"/>
        <v>0</v>
      </c>
    </row>
    <row r="3734" spans="1:11" x14ac:dyDescent="0.25">
      <c r="A3734" t="s">
        <v>91</v>
      </c>
      <c r="B3734" t="s">
        <v>58</v>
      </c>
      <c r="C3734">
        <v>1</v>
      </c>
      <c r="D3734">
        <v>2</v>
      </c>
      <c r="E3734">
        <v>24</v>
      </c>
      <c r="F3734">
        <v>65</v>
      </c>
      <c r="G3734" s="1">
        <f t="shared" si="232"/>
        <v>0.92307692307692313</v>
      </c>
      <c r="H3734" s="4">
        <f t="shared" si="233"/>
        <v>1</v>
      </c>
      <c r="I3734" s="5">
        <f>IF(OR(AND(F3734&gt;=50,G3734&gt;SUMIF(SeasonTotals!A$2:A$9,A3734,SeasonTotals!F$2:F$9)),AND(G3734&gt;0.885,F3734&gt;=50,D3734&lt;3)),1,0)</f>
        <v>1</v>
      </c>
      <c r="J3734" s="4">
        <f t="shared" si="234"/>
        <v>0</v>
      </c>
      <c r="K3734" s="5">
        <f t="shared" si="235"/>
        <v>0</v>
      </c>
    </row>
    <row r="3735" spans="1:11" x14ac:dyDescent="0.25">
      <c r="A3735" t="s">
        <v>91</v>
      </c>
      <c r="B3735" t="s">
        <v>58</v>
      </c>
      <c r="C3735">
        <v>1</v>
      </c>
      <c r="D3735">
        <v>2</v>
      </c>
      <c r="E3735">
        <v>26</v>
      </c>
      <c r="F3735">
        <v>63</v>
      </c>
      <c r="G3735" s="1">
        <f t="shared" si="232"/>
        <v>0.9285714285714286</v>
      </c>
      <c r="H3735" s="4">
        <f t="shared" si="233"/>
        <v>1</v>
      </c>
      <c r="I3735" s="5">
        <f>IF(OR(AND(F3735&gt;=50,G3735&gt;SUMIF(SeasonTotals!A$2:A$9,A3735,SeasonTotals!F$2:F$9)),AND(G3735&gt;0.885,F3735&gt;=50,D3735&lt;3)),1,0)</f>
        <v>1</v>
      </c>
      <c r="J3735" s="4">
        <f t="shared" si="234"/>
        <v>0</v>
      </c>
      <c r="K3735" s="5">
        <f t="shared" si="235"/>
        <v>0</v>
      </c>
    </row>
    <row r="3736" spans="1:11" x14ac:dyDescent="0.25">
      <c r="A3736" t="s">
        <v>91</v>
      </c>
      <c r="B3736" t="s">
        <v>58</v>
      </c>
      <c r="C3736">
        <v>1</v>
      </c>
      <c r="D3736">
        <v>3</v>
      </c>
      <c r="E3736">
        <v>25</v>
      </c>
      <c r="F3736">
        <v>58</v>
      </c>
      <c r="G3736" s="1">
        <f t="shared" si="232"/>
        <v>0.8928571428571429</v>
      </c>
      <c r="H3736" s="4">
        <f t="shared" si="233"/>
        <v>0</v>
      </c>
      <c r="I3736" s="5">
        <f>IF(OR(AND(F3736&gt;=50,G3736&gt;SUMIF(SeasonTotals!A$2:A$9,A3736,SeasonTotals!F$2:F$9)),AND(G3736&gt;0.885,F3736&gt;=50,D3736&lt;3)),1,0)</f>
        <v>0</v>
      </c>
      <c r="J3736" s="4">
        <f t="shared" si="234"/>
        <v>0</v>
      </c>
      <c r="K3736" s="5">
        <f t="shared" si="235"/>
        <v>0</v>
      </c>
    </row>
    <row r="3737" spans="1:11" x14ac:dyDescent="0.25">
      <c r="A3737" t="s">
        <v>91</v>
      </c>
      <c r="B3737" t="s">
        <v>58</v>
      </c>
      <c r="C3737">
        <v>1</v>
      </c>
      <c r="D3737">
        <v>4</v>
      </c>
      <c r="E3737">
        <v>18</v>
      </c>
      <c r="F3737">
        <v>57</v>
      </c>
      <c r="G3737" s="1">
        <f t="shared" si="232"/>
        <v>0.81818181818181823</v>
      </c>
      <c r="H3737" s="4">
        <f t="shared" si="233"/>
        <v>0</v>
      </c>
      <c r="I3737" s="5">
        <f>IF(OR(AND(F3737&gt;=50,G3737&gt;SUMIF(SeasonTotals!A$2:A$9,A3737,SeasonTotals!F$2:F$9)),AND(G3737&gt;0.885,F3737&gt;=50,D3737&lt;3)),1,0)</f>
        <v>0</v>
      </c>
      <c r="J3737" s="4">
        <f t="shared" si="234"/>
        <v>1</v>
      </c>
      <c r="K3737" s="5">
        <f t="shared" si="235"/>
        <v>0</v>
      </c>
    </row>
    <row r="3738" spans="1:11" x14ac:dyDescent="0.25">
      <c r="A3738" t="s">
        <v>91</v>
      </c>
      <c r="B3738" t="s">
        <v>58</v>
      </c>
      <c r="C3738">
        <v>1</v>
      </c>
      <c r="D3738">
        <v>3</v>
      </c>
      <c r="E3738">
        <v>23</v>
      </c>
      <c r="F3738">
        <v>60</v>
      </c>
      <c r="G3738" s="1">
        <f t="shared" si="232"/>
        <v>0.88461538461538458</v>
      </c>
      <c r="H3738" s="4">
        <f t="shared" si="233"/>
        <v>0</v>
      </c>
      <c r="I3738" s="5">
        <f>IF(OR(AND(F3738&gt;=50,G3738&gt;SUMIF(SeasonTotals!A$2:A$9,A3738,SeasonTotals!F$2:F$9)),AND(G3738&gt;0.885,F3738&gt;=50,D3738&lt;3)),1,0)</f>
        <v>0</v>
      </c>
      <c r="J3738" s="4">
        <f t="shared" si="234"/>
        <v>0</v>
      </c>
      <c r="K3738" s="5">
        <f t="shared" si="235"/>
        <v>0</v>
      </c>
    </row>
    <row r="3739" spans="1:11" x14ac:dyDescent="0.25">
      <c r="A3739" t="s">
        <v>91</v>
      </c>
      <c r="B3739" t="s">
        <v>58</v>
      </c>
      <c r="C3739">
        <v>1</v>
      </c>
      <c r="D3739">
        <v>3</v>
      </c>
      <c r="E3739">
        <v>18</v>
      </c>
      <c r="F3739">
        <v>60</v>
      </c>
      <c r="G3739" s="1">
        <f t="shared" si="232"/>
        <v>0.8571428571428571</v>
      </c>
      <c r="H3739" s="4">
        <f t="shared" si="233"/>
        <v>0</v>
      </c>
      <c r="I3739" s="5">
        <f>IF(OR(AND(F3739&gt;=50,G3739&gt;SUMIF(SeasonTotals!A$2:A$9,A3739,SeasonTotals!F$2:F$9)),AND(G3739&gt;0.885,F3739&gt;=50,D3739&lt;3)),1,0)</f>
        <v>0</v>
      </c>
      <c r="J3739" s="4">
        <f t="shared" si="234"/>
        <v>0</v>
      </c>
      <c r="K3739" s="5">
        <f t="shared" si="235"/>
        <v>0</v>
      </c>
    </row>
    <row r="3740" spans="1:11" x14ac:dyDescent="0.25">
      <c r="A3740" t="s">
        <v>91</v>
      </c>
      <c r="B3740" t="s">
        <v>58</v>
      </c>
      <c r="C3740">
        <v>1</v>
      </c>
      <c r="D3740">
        <v>1</v>
      </c>
      <c r="E3740">
        <v>10</v>
      </c>
      <c r="F3740">
        <v>13</v>
      </c>
      <c r="G3740" s="1">
        <f t="shared" si="232"/>
        <v>0.90909090909090906</v>
      </c>
      <c r="H3740" s="4">
        <f t="shared" si="233"/>
        <v>0</v>
      </c>
      <c r="I3740" s="5">
        <f>IF(OR(AND(F3740&gt;=50,G3740&gt;SUMIF(SeasonTotals!A$2:A$9,A3740,SeasonTotals!F$2:F$9)),AND(G3740&gt;0.885,F3740&gt;=50,D3740&lt;3)),1,0)</f>
        <v>0</v>
      </c>
      <c r="J3740" s="4">
        <f t="shared" si="234"/>
        <v>0</v>
      </c>
      <c r="K3740" s="5">
        <f t="shared" si="235"/>
        <v>1</v>
      </c>
    </row>
    <row r="3741" spans="1:11" x14ac:dyDescent="0.25">
      <c r="A3741" t="s">
        <v>91</v>
      </c>
      <c r="B3741" t="s">
        <v>58</v>
      </c>
      <c r="C3741">
        <v>1</v>
      </c>
      <c r="D3741">
        <v>2</v>
      </c>
      <c r="E3741">
        <v>24</v>
      </c>
      <c r="F3741">
        <v>59</v>
      </c>
      <c r="G3741" s="1">
        <f t="shared" si="232"/>
        <v>0.92307692307692313</v>
      </c>
      <c r="H3741" s="4">
        <f t="shared" si="233"/>
        <v>1</v>
      </c>
      <c r="I3741" s="5">
        <f>IF(OR(AND(F3741&gt;=50,G3741&gt;SUMIF(SeasonTotals!A$2:A$9,A3741,SeasonTotals!F$2:F$9)),AND(G3741&gt;0.885,F3741&gt;=50,D3741&lt;3)),1,0)</f>
        <v>1</v>
      </c>
      <c r="J3741" s="4">
        <f t="shared" si="234"/>
        <v>0</v>
      </c>
      <c r="K3741" s="5">
        <f t="shared" si="235"/>
        <v>0</v>
      </c>
    </row>
    <row r="3742" spans="1:11" x14ac:dyDescent="0.25">
      <c r="A3742" t="s">
        <v>91</v>
      </c>
      <c r="B3742" t="s">
        <v>58</v>
      </c>
      <c r="C3742">
        <v>1</v>
      </c>
      <c r="D3742">
        <v>5</v>
      </c>
      <c r="E3742">
        <v>18</v>
      </c>
      <c r="F3742">
        <v>40</v>
      </c>
      <c r="G3742" s="1">
        <f t="shared" si="232"/>
        <v>0.78260869565217395</v>
      </c>
      <c r="H3742" s="4">
        <f t="shared" si="233"/>
        <v>0</v>
      </c>
      <c r="I3742" s="5">
        <f>IF(OR(AND(F3742&gt;=50,G3742&gt;SUMIF(SeasonTotals!A$2:A$9,A3742,SeasonTotals!F$2:F$9)),AND(G3742&gt;0.885,F3742&gt;=50,D3742&lt;3)),1,0)</f>
        <v>0</v>
      </c>
      <c r="J3742" s="4">
        <f t="shared" si="234"/>
        <v>1</v>
      </c>
      <c r="K3742" s="5">
        <f t="shared" si="235"/>
        <v>1</v>
      </c>
    </row>
    <row r="3743" spans="1:11" x14ac:dyDescent="0.25">
      <c r="A3743" t="s">
        <v>91</v>
      </c>
      <c r="B3743" t="s">
        <v>58</v>
      </c>
      <c r="C3743">
        <v>1</v>
      </c>
      <c r="D3743">
        <v>4</v>
      </c>
      <c r="E3743">
        <v>37</v>
      </c>
      <c r="F3743">
        <v>60</v>
      </c>
      <c r="G3743" s="1">
        <f t="shared" si="232"/>
        <v>0.90243902439024393</v>
      </c>
      <c r="H3743" s="4">
        <f t="shared" si="233"/>
        <v>0</v>
      </c>
      <c r="I3743" s="5">
        <f>IF(OR(AND(F3743&gt;=50,G3743&gt;SUMIF(SeasonTotals!A$2:A$9,A3743,SeasonTotals!F$2:F$9)),AND(G3743&gt;0.885,F3743&gt;=50,D3743&lt;3)),1,0)</f>
        <v>0</v>
      </c>
      <c r="J3743" s="4">
        <f t="shared" si="234"/>
        <v>0</v>
      </c>
      <c r="K3743" s="5">
        <f t="shared" si="235"/>
        <v>0</v>
      </c>
    </row>
    <row r="3744" spans="1:11" x14ac:dyDescent="0.25">
      <c r="A3744" t="s">
        <v>91</v>
      </c>
      <c r="B3744" t="s">
        <v>58</v>
      </c>
      <c r="C3744">
        <v>1</v>
      </c>
      <c r="D3744">
        <v>2</v>
      </c>
      <c r="E3744">
        <v>24</v>
      </c>
      <c r="F3744">
        <v>65</v>
      </c>
      <c r="G3744" s="1">
        <f t="shared" si="232"/>
        <v>0.92307692307692313</v>
      </c>
      <c r="H3744" s="4">
        <f t="shared" si="233"/>
        <v>1</v>
      </c>
      <c r="I3744" s="5">
        <f>IF(OR(AND(F3744&gt;=50,G3744&gt;SUMIF(SeasonTotals!A$2:A$9,A3744,SeasonTotals!F$2:F$9)),AND(G3744&gt;0.885,F3744&gt;=50,D3744&lt;3)),1,0)</f>
        <v>1</v>
      </c>
      <c r="J3744" s="4">
        <f t="shared" si="234"/>
        <v>0</v>
      </c>
      <c r="K3744" s="5">
        <f t="shared" si="235"/>
        <v>0</v>
      </c>
    </row>
    <row r="3745" spans="1:11" x14ac:dyDescent="0.25">
      <c r="A3745" t="s">
        <v>91</v>
      </c>
      <c r="B3745" t="s">
        <v>58</v>
      </c>
      <c r="C3745">
        <v>1</v>
      </c>
      <c r="D3745">
        <v>4</v>
      </c>
      <c r="E3745">
        <v>22</v>
      </c>
      <c r="F3745">
        <v>57</v>
      </c>
      <c r="G3745" s="1">
        <f t="shared" si="232"/>
        <v>0.84615384615384615</v>
      </c>
      <c r="H3745" s="4">
        <f t="shared" si="233"/>
        <v>0</v>
      </c>
      <c r="I3745" s="5">
        <f>IF(OR(AND(F3745&gt;=50,G3745&gt;SUMIF(SeasonTotals!A$2:A$9,A3745,SeasonTotals!F$2:F$9)),AND(G3745&gt;0.885,F3745&gt;=50,D3745&lt;3)),1,0)</f>
        <v>0</v>
      </c>
      <c r="J3745" s="4">
        <f t="shared" si="234"/>
        <v>1</v>
      </c>
      <c r="K3745" s="5">
        <f t="shared" si="235"/>
        <v>0</v>
      </c>
    </row>
    <row r="3746" spans="1:11" x14ac:dyDescent="0.25">
      <c r="A3746" t="s">
        <v>91</v>
      </c>
      <c r="B3746" t="s">
        <v>58</v>
      </c>
      <c r="C3746">
        <v>1</v>
      </c>
      <c r="D3746">
        <v>2</v>
      </c>
      <c r="E3746">
        <v>20</v>
      </c>
      <c r="F3746">
        <v>60</v>
      </c>
      <c r="G3746" s="1">
        <f t="shared" si="232"/>
        <v>0.90909090909090906</v>
      </c>
      <c r="H3746" s="4">
        <f t="shared" si="233"/>
        <v>1</v>
      </c>
      <c r="I3746" s="5">
        <f>IF(OR(AND(F3746&gt;=50,G3746&gt;SUMIF(SeasonTotals!A$2:A$9,A3746,SeasonTotals!F$2:F$9)),AND(G3746&gt;0.885,F3746&gt;=50,D3746&lt;3)),1,0)</f>
        <v>1</v>
      </c>
      <c r="J3746" s="4">
        <f t="shared" si="234"/>
        <v>0</v>
      </c>
      <c r="K3746" s="5">
        <f t="shared" si="235"/>
        <v>0</v>
      </c>
    </row>
    <row r="3747" spans="1:11" x14ac:dyDescent="0.25">
      <c r="A3747" t="s">
        <v>91</v>
      </c>
      <c r="B3747" t="s">
        <v>58</v>
      </c>
      <c r="C3747">
        <v>1</v>
      </c>
      <c r="D3747">
        <v>4</v>
      </c>
      <c r="E3747">
        <v>18</v>
      </c>
      <c r="F3747">
        <v>60</v>
      </c>
      <c r="G3747" s="1">
        <f t="shared" si="232"/>
        <v>0.81818181818181823</v>
      </c>
      <c r="H3747" s="4">
        <f t="shared" si="233"/>
        <v>0</v>
      </c>
      <c r="I3747" s="5">
        <f>IF(OR(AND(F3747&gt;=50,G3747&gt;SUMIF(SeasonTotals!A$2:A$9,A3747,SeasonTotals!F$2:F$9)),AND(G3747&gt;0.885,F3747&gt;=50,D3747&lt;3)),1,0)</f>
        <v>0</v>
      </c>
      <c r="J3747" s="4">
        <f t="shared" si="234"/>
        <v>1</v>
      </c>
      <c r="K3747" s="5">
        <f t="shared" si="235"/>
        <v>0</v>
      </c>
    </row>
    <row r="3748" spans="1:11" x14ac:dyDescent="0.25">
      <c r="A3748" t="s">
        <v>91</v>
      </c>
      <c r="B3748" t="s">
        <v>58</v>
      </c>
      <c r="C3748">
        <v>1</v>
      </c>
      <c r="D3748">
        <v>2</v>
      </c>
      <c r="E3748">
        <v>26</v>
      </c>
      <c r="F3748">
        <v>59</v>
      </c>
      <c r="G3748" s="1">
        <f t="shared" si="232"/>
        <v>0.9285714285714286</v>
      </c>
      <c r="H3748" s="4">
        <f t="shared" si="233"/>
        <v>1</v>
      </c>
      <c r="I3748" s="5">
        <f>IF(OR(AND(F3748&gt;=50,G3748&gt;SUMIF(SeasonTotals!A$2:A$9,A3748,SeasonTotals!F$2:F$9)),AND(G3748&gt;0.885,F3748&gt;=50,D3748&lt;3)),1,0)</f>
        <v>1</v>
      </c>
      <c r="J3748" s="4">
        <f t="shared" si="234"/>
        <v>0</v>
      </c>
      <c r="K3748" s="5">
        <f t="shared" si="235"/>
        <v>0</v>
      </c>
    </row>
    <row r="3749" spans="1:11" x14ac:dyDescent="0.25">
      <c r="A3749" t="s">
        <v>91</v>
      </c>
      <c r="B3749" t="s">
        <v>58</v>
      </c>
      <c r="C3749">
        <v>1</v>
      </c>
      <c r="D3749">
        <v>2</v>
      </c>
      <c r="E3749">
        <v>24</v>
      </c>
      <c r="F3749">
        <v>60</v>
      </c>
      <c r="G3749" s="1">
        <f t="shared" si="232"/>
        <v>0.92307692307692313</v>
      </c>
      <c r="H3749" s="4">
        <f t="shared" si="233"/>
        <v>1</v>
      </c>
      <c r="I3749" s="5">
        <f>IF(OR(AND(F3749&gt;=50,G3749&gt;SUMIF(SeasonTotals!A$2:A$9,A3749,SeasonTotals!F$2:F$9)),AND(G3749&gt;0.885,F3749&gt;=50,D3749&lt;3)),1,0)</f>
        <v>1</v>
      </c>
      <c r="J3749" s="4">
        <f t="shared" si="234"/>
        <v>0</v>
      </c>
      <c r="K3749" s="5">
        <f t="shared" si="235"/>
        <v>0</v>
      </c>
    </row>
    <row r="3750" spans="1:11" x14ac:dyDescent="0.25">
      <c r="A3750" t="s">
        <v>91</v>
      </c>
      <c r="B3750" t="s">
        <v>58</v>
      </c>
      <c r="C3750">
        <v>1</v>
      </c>
      <c r="D3750">
        <v>2</v>
      </c>
      <c r="E3750">
        <v>19</v>
      </c>
      <c r="F3750">
        <v>60</v>
      </c>
      <c r="G3750" s="1">
        <f t="shared" si="232"/>
        <v>0.90476190476190477</v>
      </c>
      <c r="H3750" s="4">
        <f t="shared" si="233"/>
        <v>1</v>
      </c>
      <c r="I3750" s="5">
        <f>IF(OR(AND(F3750&gt;=50,G3750&gt;SUMIF(SeasonTotals!A$2:A$9,A3750,SeasonTotals!F$2:F$9)),AND(G3750&gt;0.885,F3750&gt;=50,D3750&lt;3)),1,0)</f>
        <v>1</v>
      </c>
      <c r="J3750" s="4">
        <f t="shared" si="234"/>
        <v>0</v>
      </c>
      <c r="K3750" s="5">
        <f t="shared" si="235"/>
        <v>0</v>
      </c>
    </row>
    <row r="3751" spans="1:11" x14ac:dyDescent="0.25">
      <c r="A3751" t="s">
        <v>91</v>
      </c>
      <c r="B3751" t="s">
        <v>58</v>
      </c>
      <c r="C3751">
        <v>1</v>
      </c>
      <c r="D3751">
        <v>1</v>
      </c>
      <c r="E3751">
        <v>1</v>
      </c>
      <c r="F3751">
        <v>11</v>
      </c>
      <c r="G3751" s="1">
        <f t="shared" si="232"/>
        <v>0.5</v>
      </c>
      <c r="H3751" s="4">
        <f t="shared" si="233"/>
        <v>0</v>
      </c>
      <c r="I3751" s="5">
        <f>IF(OR(AND(F3751&gt;=50,G3751&gt;SUMIF(SeasonTotals!A$2:A$9,A3751,SeasonTotals!F$2:F$9)),AND(G3751&gt;0.885,F3751&gt;=50,D3751&lt;3)),1,0)</f>
        <v>0</v>
      </c>
      <c r="J3751" s="4">
        <f t="shared" si="234"/>
        <v>1</v>
      </c>
      <c r="K3751" s="5">
        <f t="shared" si="235"/>
        <v>1</v>
      </c>
    </row>
    <row r="3752" spans="1:11" x14ac:dyDescent="0.25">
      <c r="A3752" t="s">
        <v>91</v>
      </c>
      <c r="B3752" t="s">
        <v>58</v>
      </c>
      <c r="C3752">
        <v>1</v>
      </c>
      <c r="D3752">
        <v>3</v>
      </c>
      <c r="E3752">
        <v>5</v>
      </c>
      <c r="F3752">
        <v>31</v>
      </c>
      <c r="G3752" s="1">
        <f t="shared" si="232"/>
        <v>0.625</v>
      </c>
      <c r="H3752" s="4">
        <f t="shared" si="233"/>
        <v>0</v>
      </c>
      <c r="I3752" s="5">
        <f>IF(OR(AND(F3752&gt;=50,G3752&gt;SUMIF(SeasonTotals!A$2:A$9,A3752,SeasonTotals!F$2:F$9)),AND(G3752&gt;0.885,F3752&gt;=50,D3752&lt;3)),1,0)</f>
        <v>0</v>
      </c>
      <c r="J3752" s="4">
        <f t="shared" si="234"/>
        <v>1</v>
      </c>
      <c r="K3752" s="5">
        <f t="shared" si="235"/>
        <v>1</v>
      </c>
    </row>
    <row r="3753" spans="1:11" x14ac:dyDescent="0.25">
      <c r="A3753" t="s">
        <v>91</v>
      </c>
      <c r="B3753" t="s">
        <v>60</v>
      </c>
      <c r="C3753">
        <v>1</v>
      </c>
      <c r="D3753">
        <v>3</v>
      </c>
      <c r="E3753">
        <v>32</v>
      </c>
      <c r="F3753">
        <v>64</v>
      </c>
      <c r="G3753" s="1">
        <f t="shared" si="232"/>
        <v>0.91428571428571426</v>
      </c>
      <c r="H3753" s="4">
        <f t="shared" si="233"/>
        <v>1</v>
      </c>
      <c r="I3753" s="5">
        <f>IF(OR(AND(F3753&gt;=50,G3753&gt;SUMIF(SeasonTotals!A$2:A$9,A3753,SeasonTotals!F$2:F$9)),AND(G3753&gt;0.885,F3753&gt;=50,D3753&lt;3)),1,0)</f>
        <v>1</v>
      </c>
      <c r="J3753" s="4">
        <f t="shared" si="234"/>
        <v>0</v>
      </c>
      <c r="K3753" s="5">
        <f t="shared" si="235"/>
        <v>0</v>
      </c>
    </row>
    <row r="3754" spans="1:11" x14ac:dyDescent="0.25">
      <c r="A3754" t="s">
        <v>91</v>
      </c>
      <c r="B3754" t="s">
        <v>60</v>
      </c>
      <c r="C3754">
        <v>1</v>
      </c>
      <c r="D3754">
        <v>3</v>
      </c>
      <c r="E3754">
        <v>24</v>
      </c>
      <c r="F3754">
        <v>58</v>
      </c>
      <c r="G3754" s="1">
        <f t="shared" si="232"/>
        <v>0.88888888888888884</v>
      </c>
      <c r="H3754" s="4">
        <f t="shared" si="233"/>
        <v>0</v>
      </c>
      <c r="I3754" s="5">
        <f>IF(OR(AND(F3754&gt;=50,G3754&gt;SUMIF(SeasonTotals!A$2:A$9,A3754,SeasonTotals!F$2:F$9)),AND(G3754&gt;0.885,F3754&gt;=50,D3754&lt;3)),1,0)</f>
        <v>0</v>
      </c>
      <c r="J3754" s="4">
        <f t="shared" si="234"/>
        <v>0</v>
      </c>
      <c r="K3754" s="5">
        <f t="shared" si="235"/>
        <v>0</v>
      </c>
    </row>
    <row r="3755" spans="1:11" x14ac:dyDescent="0.25">
      <c r="A3755" t="s">
        <v>91</v>
      </c>
      <c r="B3755" t="s">
        <v>60</v>
      </c>
      <c r="C3755">
        <v>1</v>
      </c>
      <c r="D3755">
        <v>2</v>
      </c>
      <c r="E3755">
        <v>47</v>
      </c>
      <c r="F3755">
        <v>64</v>
      </c>
      <c r="G3755" s="1">
        <f t="shared" si="232"/>
        <v>0.95918367346938771</v>
      </c>
      <c r="H3755" s="4">
        <f t="shared" si="233"/>
        <v>1</v>
      </c>
      <c r="I3755" s="5">
        <f>IF(OR(AND(F3755&gt;=50,G3755&gt;SUMIF(SeasonTotals!A$2:A$9,A3755,SeasonTotals!F$2:F$9)),AND(G3755&gt;0.885,F3755&gt;=50,D3755&lt;3)),1,0)</f>
        <v>1</v>
      </c>
      <c r="J3755" s="4">
        <f t="shared" si="234"/>
        <v>0</v>
      </c>
      <c r="K3755" s="5">
        <f t="shared" si="235"/>
        <v>0</v>
      </c>
    </row>
    <row r="3756" spans="1:11" x14ac:dyDescent="0.25">
      <c r="A3756" t="s">
        <v>91</v>
      </c>
      <c r="B3756" t="s">
        <v>60</v>
      </c>
      <c r="C3756">
        <v>1</v>
      </c>
      <c r="D3756">
        <v>2</v>
      </c>
      <c r="E3756">
        <v>28</v>
      </c>
      <c r="F3756">
        <v>65</v>
      </c>
      <c r="G3756" s="1">
        <f t="shared" si="232"/>
        <v>0.93333333333333335</v>
      </c>
      <c r="H3756" s="4">
        <f t="shared" si="233"/>
        <v>1</v>
      </c>
      <c r="I3756" s="5">
        <f>IF(OR(AND(F3756&gt;=50,G3756&gt;SUMIF(SeasonTotals!A$2:A$9,A3756,SeasonTotals!F$2:F$9)),AND(G3756&gt;0.885,F3756&gt;=50,D3756&lt;3)),1,0)</f>
        <v>1</v>
      </c>
      <c r="J3756" s="4">
        <f t="shared" si="234"/>
        <v>0</v>
      </c>
      <c r="K3756" s="5">
        <f t="shared" si="235"/>
        <v>0</v>
      </c>
    </row>
    <row r="3757" spans="1:11" x14ac:dyDescent="0.25">
      <c r="A3757" t="s">
        <v>91</v>
      </c>
      <c r="B3757" t="s">
        <v>60</v>
      </c>
      <c r="C3757">
        <v>1</v>
      </c>
      <c r="D3757">
        <v>4</v>
      </c>
      <c r="E3757">
        <v>26</v>
      </c>
      <c r="F3757">
        <v>58</v>
      </c>
      <c r="G3757" s="1">
        <f t="shared" si="232"/>
        <v>0.8666666666666667</v>
      </c>
      <c r="H3757" s="4">
        <f t="shared" si="233"/>
        <v>0</v>
      </c>
      <c r="I3757" s="5">
        <f>IF(OR(AND(F3757&gt;=50,G3757&gt;SUMIF(SeasonTotals!A$2:A$9,A3757,SeasonTotals!F$2:F$9)),AND(G3757&gt;0.885,F3757&gt;=50,D3757&lt;3)),1,0)</f>
        <v>0</v>
      </c>
      <c r="J3757" s="4">
        <f t="shared" si="234"/>
        <v>0</v>
      </c>
      <c r="K3757" s="5">
        <f t="shared" si="235"/>
        <v>0</v>
      </c>
    </row>
    <row r="3758" spans="1:11" x14ac:dyDescent="0.25">
      <c r="A3758" t="s">
        <v>91</v>
      </c>
      <c r="B3758" t="s">
        <v>60</v>
      </c>
      <c r="C3758">
        <v>1</v>
      </c>
      <c r="D3758">
        <v>1</v>
      </c>
      <c r="E3758">
        <v>26</v>
      </c>
      <c r="F3758">
        <v>60</v>
      </c>
      <c r="G3758" s="1">
        <f t="shared" si="232"/>
        <v>0.96296296296296291</v>
      </c>
      <c r="H3758" s="4">
        <f t="shared" si="233"/>
        <v>1</v>
      </c>
      <c r="I3758" s="5">
        <f>IF(OR(AND(F3758&gt;=50,G3758&gt;SUMIF(SeasonTotals!A$2:A$9,A3758,SeasonTotals!F$2:F$9)),AND(G3758&gt;0.885,F3758&gt;=50,D3758&lt;3)),1,0)</f>
        <v>1</v>
      </c>
      <c r="J3758" s="4">
        <f t="shared" si="234"/>
        <v>0</v>
      </c>
      <c r="K3758" s="5">
        <f t="shared" si="235"/>
        <v>0</v>
      </c>
    </row>
    <row r="3759" spans="1:11" x14ac:dyDescent="0.25">
      <c r="A3759" t="s">
        <v>91</v>
      </c>
      <c r="B3759" t="s">
        <v>60</v>
      </c>
      <c r="C3759">
        <v>1</v>
      </c>
      <c r="D3759">
        <v>1</v>
      </c>
      <c r="E3759">
        <v>24</v>
      </c>
      <c r="F3759">
        <v>60</v>
      </c>
      <c r="G3759" s="1">
        <f t="shared" si="232"/>
        <v>0.96</v>
      </c>
      <c r="H3759" s="4">
        <f t="shared" si="233"/>
        <v>1</v>
      </c>
      <c r="I3759" s="5">
        <f>IF(OR(AND(F3759&gt;=50,G3759&gt;SUMIF(SeasonTotals!A$2:A$9,A3759,SeasonTotals!F$2:F$9)),AND(G3759&gt;0.885,F3759&gt;=50,D3759&lt;3)),1,0)</f>
        <v>1</v>
      </c>
      <c r="J3759" s="4">
        <f t="shared" si="234"/>
        <v>0</v>
      </c>
      <c r="K3759" s="5">
        <f t="shared" si="235"/>
        <v>0</v>
      </c>
    </row>
    <row r="3760" spans="1:11" x14ac:dyDescent="0.25">
      <c r="A3760" t="s">
        <v>91</v>
      </c>
      <c r="B3760" t="s">
        <v>60</v>
      </c>
      <c r="C3760">
        <v>1</v>
      </c>
      <c r="D3760">
        <v>2</v>
      </c>
      <c r="E3760">
        <v>42</v>
      </c>
      <c r="F3760">
        <v>65</v>
      </c>
      <c r="G3760" s="1">
        <f t="shared" si="232"/>
        <v>0.95454545454545459</v>
      </c>
      <c r="H3760" s="4">
        <f t="shared" si="233"/>
        <v>1</v>
      </c>
      <c r="I3760" s="5">
        <f>IF(OR(AND(F3760&gt;=50,G3760&gt;SUMIF(SeasonTotals!A$2:A$9,A3760,SeasonTotals!F$2:F$9)),AND(G3760&gt;0.885,F3760&gt;=50,D3760&lt;3)),1,0)</f>
        <v>1</v>
      </c>
      <c r="J3760" s="4">
        <f t="shared" si="234"/>
        <v>0</v>
      </c>
      <c r="K3760" s="5">
        <f t="shared" si="235"/>
        <v>0</v>
      </c>
    </row>
    <row r="3761" spans="1:11" x14ac:dyDescent="0.25">
      <c r="A3761" t="s">
        <v>91</v>
      </c>
      <c r="B3761" t="s">
        <v>60</v>
      </c>
      <c r="C3761">
        <v>1</v>
      </c>
      <c r="D3761">
        <v>3</v>
      </c>
      <c r="E3761">
        <v>26</v>
      </c>
      <c r="F3761">
        <v>59</v>
      </c>
      <c r="G3761" s="1">
        <f t="shared" si="232"/>
        <v>0.89655172413793105</v>
      </c>
      <c r="H3761" s="4">
        <f t="shared" si="233"/>
        <v>0</v>
      </c>
      <c r="I3761" s="5">
        <f>IF(OR(AND(F3761&gt;=50,G3761&gt;SUMIF(SeasonTotals!A$2:A$9,A3761,SeasonTotals!F$2:F$9)),AND(G3761&gt;0.885,F3761&gt;=50,D3761&lt;3)),1,0)</f>
        <v>0</v>
      </c>
      <c r="J3761" s="4">
        <f t="shared" si="234"/>
        <v>0</v>
      </c>
      <c r="K3761" s="5">
        <f t="shared" si="235"/>
        <v>0</v>
      </c>
    </row>
    <row r="3762" spans="1:11" x14ac:dyDescent="0.25">
      <c r="A3762" t="s">
        <v>91</v>
      </c>
      <c r="B3762" t="s">
        <v>60</v>
      </c>
      <c r="C3762">
        <v>1</v>
      </c>
      <c r="D3762">
        <v>3</v>
      </c>
      <c r="E3762">
        <v>19</v>
      </c>
      <c r="F3762">
        <v>60</v>
      </c>
      <c r="G3762" s="1">
        <f t="shared" si="232"/>
        <v>0.86363636363636365</v>
      </c>
      <c r="H3762" s="4">
        <f t="shared" si="233"/>
        <v>0</v>
      </c>
      <c r="I3762" s="5">
        <f>IF(OR(AND(F3762&gt;=50,G3762&gt;SUMIF(SeasonTotals!A$2:A$9,A3762,SeasonTotals!F$2:F$9)),AND(G3762&gt;0.885,F3762&gt;=50,D3762&lt;3)),1,0)</f>
        <v>0</v>
      </c>
      <c r="J3762" s="4">
        <f t="shared" si="234"/>
        <v>0</v>
      </c>
      <c r="K3762" s="5">
        <f t="shared" si="235"/>
        <v>0</v>
      </c>
    </row>
    <row r="3763" spans="1:11" x14ac:dyDescent="0.25">
      <c r="A3763" t="s">
        <v>91</v>
      </c>
      <c r="B3763" t="s">
        <v>60</v>
      </c>
      <c r="C3763">
        <v>1</v>
      </c>
      <c r="D3763">
        <v>4</v>
      </c>
      <c r="E3763">
        <v>27</v>
      </c>
      <c r="F3763">
        <v>59</v>
      </c>
      <c r="G3763" s="1">
        <f t="shared" si="232"/>
        <v>0.87096774193548387</v>
      </c>
      <c r="H3763" s="4">
        <f t="shared" si="233"/>
        <v>0</v>
      </c>
      <c r="I3763" s="5">
        <f>IF(OR(AND(F3763&gt;=50,G3763&gt;SUMIF(SeasonTotals!A$2:A$9,A3763,SeasonTotals!F$2:F$9)),AND(G3763&gt;0.885,F3763&gt;=50,D3763&lt;3)),1,0)</f>
        <v>0</v>
      </c>
      <c r="J3763" s="4">
        <f t="shared" si="234"/>
        <v>0</v>
      </c>
      <c r="K3763" s="5">
        <f t="shared" si="235"/>
        <v>0</v>
      </c>
    </row>
    <row r="3764" spans="1:11" x14ac:dyDescent="0.25">
      <c r="A3764" t="s">
        <v>91</v>
      </c>
      <c r="B3764" t="s">
        <v>60</v>
      </c>
      <c r="C3764">
        <v>1</v>
      </c>
      <c r="D3764">
        <v>6</v>
      </c>
      <c r="E3764">
        <v>28</v>
      </c>
      <c r="F3764">
        <v>63</v>
      </c>
      <c r="G3764" s="1">
        <f t="shared" si="232"/>
        <v>0.82352941176470584</v>
      </c>
      <c r="H3764" s="4">
        <f t="shared" si="233"/>
        <v>0</v>
      </c>
      <c r="I3764" s="5">
        <f>IF(OR(AND(F3764&gt;=50,G3764&gt;SUMIF(SeasonTotals!A$2:A$9,A3764,SeasonTotals!F$2:F$9)),AND(G3764&gt;0.885,F3764&gt;=50,D3764&lt;3)),1,0)</f>
        <v>0</v>
      </c>
      <c r="J3764" s="4">
        <f t="shared" si="234"/>
        <v>1</v>
      </c>
      <c r="K3764" s="5">
        <f t="shared" si="235"/>
        <v>0</v>
      </c>
    </row>
    <row r="3765" spans="1:11" x14ac:dyDescent="0.25">
      <c r="A3765" t="s">
        <v>91</v>
      </c>
      <c r="B3765" t="s">
        <v>60</v>
      </c>
      <c r="C3765">
        <v>1</v>
      </c>
      <c r="D3765">
        <v>4</v>
      </c>
      <c r="E3765">
        <v>20</v>
      </c>
      <c r="F3765">
        <v>40</v>
      </c>
      <c r="G3765" s="1">
        <f t="shared" si="232"/>
        <v>0.83333333333333337</v>
      </c>
      <c r="H3765" s="4">
        <f t="shared" si="233"/>
        <v>0</v>
      </c>
      <c r="I3765" s="5">
        <f>IF(OR(AND(F3765&gt;=50,G3765&gt;SUMIF(SeasonTotals!A$2:A$9,A3765,SeasonTotals!F$2:F$9)),AND(G3765&gt;0.885,F3765&gt;=50,D3765&lt;3)),1,0)</f>
        <v>0</v>
      </c>
      <c r="J3765" s="4">
        <f t="shared" si="234"/>
        <v>1</v>
      </c>
      <c r="K3765" s="5">
        <f t="shared" si="235"/>
        <v>1</v>
      </c>
    </row>
    <row r="3766" spans="1:11" x14ac:dyDescent="0.25">
      <c r="A3766" t="s">
        <v>91</v>
      </c>
      <c r="B3766" t="s">
        <v>60</v>
      </c>
      <c r="C3766">
        <v>1</v>
      </c>
      <c r="D3766">
        <v>2</v>
      </c>
      <c r="E3766">
        <v>21</v>
      </c>
      <c r="F3766">
        <v>60</v>
      </c>
      <c r="G3766" s="1">
        <f t="shared" si="232"/>
        <v>0.91304347826086951</v>
      </c>
      <c r="H3766" s="4">
        <f t="shared" si="233"/>
        <v>1</v>
      </c>
      <c r="I3766" s="5">
        <f>IF(OR(AND(F3766&gt;=50,G3766&gt;SUMIF(SeasonTotals!A$2:A$9,A3766,SeasonTotals!F$2:F$9)),AND(G3766&gt;0.885,F3766&gt;=50,D3766&lt;3)),1,0)</f>
        <v>1</v>
      </c>
      <c r="J3766" s="4">
        <f t="shared" si="234"/>
        <v>0</v>
      </c>
      <c r="K3766" s="5">
        <f t="shared" si="235"/>
        <v>0</v>
      </c>
    </row>
    <row r="3767" spans="1:11" x14ac:dyDescent="0.25">
      <c r="A3767" t="s">
        <v>91</v>
      </c>
      <c r="B3767" t="s">
        <v>60</v>
      </c>
      <c r="C3767">
        <v>1</v>
      </c>
      <c r="D3767">
        <v>3</v>
      </c>
      <c r="E3767">
        <v>28</v>
      </c>
      <c r="F3767">
        <v>60</v>
      </c>
      <c r="G3767" s="1">
        <f t="shared" si="232"/>
        <v>0.90322580645161288</v>
      </c>
      <c r="H3767" s="4">
        <f t="shared" si="233"/>
        <v>0</v>
      </c>
      <c r="I3767" s="5">
        <f>IF(OR(AND(F3767&gt;=50,G3767&gt;SUMIF(SeasonTotals!A$2:A$9,A3767,SeasonTotals!F$2:F$9)),AND(G3767&gt;0.885,F3767&gt;=50,D3767&lt;3)),1,0)</f>
        <v>0</v>
      </c>
      <c r="J3767" s="4">
        <f t="shared" si="234"/>
        <v>0</v>
      </c>
      <c r="K3767" s="5">
        <f t="shared" si="235"/>
        <v>0</v>
      </c>
    </row>
    <row r="3768" spans="1:11" x14ac:dyDescent="0.25">
      <c r="A3768" t="s">
        <v>91</v>
      </c>
      <c r="B3768" t="s">
        <v>60</v>
      </c>
      <c r="C3768">
        <v>1</v>
      </c>
      <c r="D3768">
        <v>5</v>
      </c>
      <c r="E3768">
        <v>28</v>
      </c>
      <c r="F3768">
        <v>40</v>
      </c>
      <c r="G3768" s="1">
        <f t="shared" si="232"/>
        <v>0.84848484848484851</v>
      </c>
      <c r="H3768" s="4">
        <f t="shared" si="233"/>
        <v>0</v>
      </c>
      <c r="I3768" s="5">
        <f>IF(OR(AND(F3768&gt;=50,G3768&gt;SUMIF(SeasonTotals!A$2:A$9,A3768,SeasonTotals!F$2:F$9)),AND(G3768&gt;0.885,F3768&gt;=50,D3768&lt;3)),1,0)</f>
        <v>0</v>
      </c>
      <c r="J3768" s="4">
        <f t="shared" si="234"/>
        <v>1</v>
      </c>
      <c r="K3768" s="5">
        <f t="shared" si="235"/>
        <v>1</v>
      </c>
    </row>
    <row r="3769" spans="1:11" x14ac:dyDescent="0.25">
      <c r="A3769" t="s">
        <v>91</v>
      </c>
      <c r="B3769" t="s">
        <v>60</v>
      </c>
      <c r="C3769">
        <v>1</v>
      </c>
      <c r="D3769">
        <v>3</v>
      </c>
      <c r="E3769">
        <v>32</v>
      </c>
      <c r="F3769">
        <v>60</v>
      </c>
      <c r="G3769" s="1">
        <f t="shared" si="232"/>
        <v>0.91428571428571426</v>
      </c>
      <c r="H3769" s="4">
        <f t="shared" si="233"/>
        <v>1</v>
      </c>
      <c r="I3769" s="5">
        <f>IF(OR(AND(F3769&gt;=50,G3769&gt;SUMIF(SeasonTotals!A$2:A$9,A3769,SeasonTotals!F$2:F$9)),AND(G3769&gt;0.885,F3769&gt;=50,D3769&lt;3)),1,0)</f>
        <v>1</v>
      </c>
      <c r="J3769" s="4">
        <f t="shared" si="234"/>
        <v>0</v>
      </c>
      <c r="K3769" s="5">
        <f t="shared" si="235"/>
        <v>0</v>
      </c>
    </row>
    <row r="3770" spans="1:11" x14ac:dyDescent="0.25">
      <c r="A3770" t="s">
        <v>91</v>
      </c>
      <c r="B3770" t="s">
        <v>60</v>
      </c>
      <c r="C3770">
        <v>1</v>
      </c>
      <c r="D3770">
        <v>2</v>
      </c>
      <c r="E3770">
        <v>27</v>
      </c>
      <c r="F3770">
        <v>58</v>
      </c>
      <c r="G3770" s="1">
        <f t="shared" si="232"/>
        <v>0.93103448275862066</v>
      </c>
      <c r="H3770" s="4">
        <f t="shared" si="233"/>
        <v>1</v>
      </c>
      <c r="I3770" s="5">
        <f>IF(OR(AND(F3770&gt;=50,G3770&gt;SUMIF(SeasonTotals!A$2:A$9,A3770,SeasonTotals!F$2:F$9)),AND(G3770&gt;0.885,F3770&gt;=50,D3770&lt;3)),1,0)</f>
        <v>1</v>
      </c>
      <c r="J3770" s="4">
        <f t="shared" si="234"/>
        <v>0</v>
      </c>
      <c r="K3770" s="5">
        <f t="shared" si="235"/>
        <v>0</v>
      </c>
    </row>
    <row r="3771" spans="1:11" x14ac:dyDescent="0.25">
      <c r="A3771" t="s">
        <v>91</v>
      </c>
      <c r="B3771" t="s">
        <v>60</v>
      </c>
      <c r="C3771">
        <v>1</v>
      </c>
      <c r="D3771">
        <v>0</v>
      </c>
      <c r="E3771">
        <v>37</v>
      </c>
      <c r="F3771">
        <v>60</v>
      </c>
      <c r="G3771" s="1">
        <f t="shared" si="232"/>
        <v>1</v>
      </c>
      <c r="H3771" s="4">
        <f t="shared" si="233"/>
        <v>1</v>
      </c>
      <c r="I3771" s="5">
        <f>IF(OR(AND(F3771&gt;=50,G3771&gt;SUMIF(SeasonTotals!A$2:A$9,A3771,SeasonTotals!F$2:F$9)),AND(G3771&gt;0.885,F3771&gt;=50,D3771&lt;3)),1,0)</f>
        <v>1</v>
      </c>
      <c r="J3771" s="4">
        <f t="shared" si="234"/>
        <v>0</v>
      </c>
      <c r="K3771" s="5">
        <f t="shared" si="235"/>
        <v>0</v>
      </c>
    </row>
    <row r="3772" spans="1:11" x14ac:dyDescent="0.25">
      <c r="A3772" t="s">
        <v>91</v>
      </c>
      <c r="B3772" t="s">
        <v>60</v>
      </c>
      <c r="C3772">
        <v>1</v>
      </c>
      <c r="D3772">
        <v>3</v>
      </c>
      <c r="E3772">
        <v>16</v>
      </c>
      <c r="F3772">
        <v>59</v>
      </c>
      <c r="G3772" s="1">
        <f t="shared" si="232"/>
        <v>0.84210526315789469</v>
      </c>
      <c r="H3772" s="4">
        <f t="shared" si="233"/>
        <v>0</v>
      </c>
      <c r="I3772" s="5">
        <f>IF(OR(AND(F3772&gt;=50,G3772&gt;SUMIF(SeasonTotals!A$2:A$9,A3772,SeasonTotals!F$2:F$9)),AND(G3772&gt;0.885,F3772&gt;=50,D3772&lt;3)),1,0)</f>
        <v>0</v>
      </c>
      <c r="J3772" s="4">
        <f t="shared" si="234"/>
        <v>1</v>
      </c>
      <c r="K3772" s="5">
        <f t="shared" si="235"/>
        <v>0</v>
      </c>
    </row>
    <row r="3773" spans="1:11" x14ac:dyDescent="0.25">
      <c r="A3773" t="s">
        <v>91</v>
      </c>
      <c r="B3773" t="s">
        <v>60</v>
      </c>
      <c r="C3773">
        <v>1</v>
      </c>
      <c r="D3773">
        <v>5</v>
      </c>
      <c r="E3773">
        <v>35</v>
      </c>
      <c r="F3773">
        <v>60</v>
      </c>
      <c r="G3773" s="1">
        <f t="shared" si="232"/>
        <v>0.875</v>
      </c>
      <c r="H3773" s="4">
        <f t="shared" si="233"/>
        <v>0</v>
      </c>
      <c r="I3773" s="5">
        <f>IF(OR(AND(F3773&gt;=50,G3773&gt;SUMIF(SeasonTotals!A$2:A$9,A3773,SeasonTotals!F$2:F$9)),AND(G3773&gt;0.885,F3773&gt;=50,D3773&lt;3)),1,0)</f>
        <v>0</v>
      </c>
      <c r="J3773" s="4">
        <f t="shared" si="234"/>
        <v>0</v>
      </c>
      <c r="K3773" s="5">
        <f t="shared" si="235"/>
        <v>0</v>
      </c>
    </row>
    <row r="3774" spans="1:11" x14ac:dyDescent="0.25">
      <c r="A3774" t="s">
        <v>91</v>
      </c>
      <c r="B3774" t="s">
        <v>60</v>
      </c>
      <c r="C3774">
        <v>1</v>
      </c>
      <c r="D3774">
        <v>3</v>
      </c>
      <c r="E3774">
        <v>9</v>
      </c>
      <c r="F3774">
        <v>40</v>
      </c>
      <c r="G3774" s="1">
        <f t="shared" si="232"/>
        <v>0.75</v>
      </c>
      <c r="H3774" s="4">
        <f t="shared" si="233"/>
        <v>0</v>
      </c>
      <c r="I3774" s="5">
        <f>IF(OR(AND(F3774&gt;=50,G3774&gt;SUMIF(SeasonTotals!A$2:A$9,A3774,SeasonTotals!F$2:F$9)),AND(G3774&gt;0.885,F3774&gt;=50,D3774&lt;3)),1,0)</f>
        <v>0</v>
      </c>
      <c r="J3774" s="4">
        <f t="shared" si="234"/>
        <v>1</v>
      </c>
      <c r="K3774" s="5">
        <f t="shared" si="235"/>
        <v>1</v>
      </c>
    </row>
    <row r="3775" spans="1:11" x14ac:dyDescent="0.25">
      <c r="A3775" t="s">
        <v>91</v>
      </c>
      <c r="B3775" t="s">
        <v>60</v>
      </c>
      <c r="C3775">
        <v>1</v>
      </c>
      <c r="D3775">
        <v>3</v>
      </c>
      <c r="E3775">
        <v>22</v>
      </c>
      <c r="F3775">
        <v>59</v>
      </c>
      <c r="G3775" s="1">
        <f t="shared" si="232"/>
        <v>0.88</v>
      </c>
      <c r="H3775" s="4">
        <f t="shared" si="233"/>
        <v>0</v>
      </c>
      <c r="I3775" s="5">
        <f>IF(OR(AND(F3775&gt;=50,G3775&gt;SUMIF(SeasonTotals!A$2:A$9,A3775,SeasonTotals!F$2:F$9)),AND(G3775&gt;0.885,F3775&gt;=50,D3775&lt;3)),1,0)</f>
        <v>0</v>
      </c>
      <c r="J3775" s="4">
        <f t="shared" si="234"/>
        <v>0</v>
      </c>
      <c r="K3775" s="5">
        <f t="shared" si="235"/>
        <v>0</v>
      </c>
    </row>
    <row r="3776" spans="1:11" x14ac:dyDescent="0.25">
      <c r="A3776" t="s">
        <v>91</v>
      </c>
      <c r="B3776" t="s">
        <v>60</v>
      </c>
      <c r="C3776">
        <v>1</v>
      </c>
      <c r="D3776">
        <v>1</v>
      </c>
      <c r="E3776">
        <v>27</v>
      </c>
      <c r="F3776">
        <v>60</v>
      </c>
      <c r="G3776" s="1">
        <f t="shared" si="232"/>
        <v>0.9642857142857143</v>
      </c>
      <c r="H3776" s="4">
        <f t="shared" si="233"/>
        <v>1</v>
      </c>
      <c r="I3776" s="5">
        <f>IF(OR(AND(F3776&gt;=50,G3776&gt;SUMIF(SeasonTotals!A$2:A$9,A3776,SeasonTotals!F$2:F$9)),AND(G3776&gt;0.885,F3776&gt;=50,D3776&lt;3)),1,0)</f>
        <v>1</v>
      </c>
      <c r="J3776" s="4">
        <f t="shared" si="234"/>
        <v>0</v>
      </c>
      <c r="K3776" s="5">
        <f t="shared" si="235"/>
        <v>0</v>
      </c>
    </row>
    <row r="3777" spans="1:11" x14ac:dyDescent="0.25">
      <c r="A3777" t="s">
        <v>91</v>
      </c>
      <c r="B3777" t="s">
        <v>60</v>
      </c>
      <c r="C3777">
        <v>1</v>
      </c>
      <c r="D3777">
        <v>4</v>
      </c>
      <c r="E3777">
        <v>30</v>
      </c>
      <c r="F3777">
        <v>59</v>
      </c>
      <c r="G3777" s="1">
        <f t="shared" si="232"/>
        <v>0.88235294117647056</v>
      </c>
      <c r="H3777" s="4">
        <f t="shared" si="233"/>
        <v>0</v>
      </c>
      <c r="I3777" s="5">
        <f>IF(OR(AND(F3777&gt;=50,G3777&gt;SUMIF(SeasonTotals!A$2:A$9,A3777,SeasonTotals!F$2:F$9)),AND(G3777&gt;0.885,F3777&gt;=50,D3777&lt;3)),1,0)</f>
        <v>0</v>
      </c>
      <c r="J3777" s="4">
        <f t="shared" si="234"/>
        <v>0</v>
      </c>
      <c r="K3777" s="5">
        <f t="shared" si="235"/>
        <v>0</v>
      </c>
    </row>
    <row r="3778" spans="1:11" x14ac:dyDescent="0.25">
      <c r="A3778" t="s">
        <v>91</v>
      </c>
      <c r="B3778" t="s">
        <v>60</v>
      </c>
      <c r="C3778">
        <v>1</v>
      </c>
      <c r="D3778">
        <v>2</v>
      </c>
      <c r="E3778">
        <v>27</v>
      </c>
      <c r="F3778">
        <v>60</v>
      </c>
      <c r="G3778" s="1">
        <f t="shared" ref="G3778:G3841" si="236">E3778/MAX(1,SUM(D3778:E3778))</f>
        <v>0.93103448275862066</v>
      </c>
      <c r="H3778" s="4">
        <f t="shared" ref="H3778:H3841" si="237">IF(AND(F3778&gt;=50,OR(G3778&gt;0.913,AND(G3778&gt;0.885,D3778&lt;3))),1,0)</f>
        <v>1</v>
      </c>
      <c r="I3778" s="5">
        <f>IF(OR(AND(F3778&gt;=50,G3778&gt;SUMIF(SeasonTotals!A$2:A$9,A3778,SeasonTotals!F$2:F$9)),AND(G3778&gt;0.885,F3778&gt;=50,D3778&lt;3)),1,0)</f>
        <v>1</v>
      </c>
      <c r="J3778" s="4">
        <f t="shared" ref="J3778:J3841" si="238">IF(G3778&lt;0.85,1,0)</f>
        <v>0</v>
      </c>
      <c r="K3778" s="5">
        <f t="shared" ref="K3778:K3841" si="239">IF(F3778&lt;55,1,0)</f>
        <v>0</v>
      </c>
    </row>
    <row r="3779" spans="1:11" x14ac:dyDescent="0.25">
      <c r="A3779" t="s">
        <v>91</v>
      </c>
      <c r="B3779" t="s">
        <v>60</v>
      </c>
      <c r="C3779">
        <v>1</v>
      </c>
      <c r="D3779">
        <v>5</v>
      </c>
      <c r="E3779">
        <v>36</v>
      </c>
      <c r="F3779">
        <v>59</v>
      </c>
      <c r="G3779" s="1">
        <f t="shared" si="236"/>
        <v>0.87804878048780488</v>
      </c>
      <c r="H3779" s="4">
        <f t="shared" si="237"/>
        <v>0</v>
      </c>
      <c r="I3779" s="5">
        <f>IF(OR(AND(F3779&gt;=50,G3779&gt;SUMIF(SeasonTotals!A$2:A$9,A3779,SeasonTotals!F$2:F$9)),AND(G3779&gt;0.885,F3779&gt;=50,D3779&lt;3)),1,0)</f>
        <v>0</v>
      </c>
      <c r="J3779" s="4">
        <f t="shared" si="238"/>
        <v>0</v>
      </c>
      <c r="K3779" s="5">
        <f t="shared" si="239"/>
        <v>0</v>
      </c>
    </row>
    <row r="3780" spans="1:11" x14ac:dyDescent="0.25">
      <c r="A3780" t="s">
        <v>91</v>
      </c>
      <c r="B3780" t="s">
        <v>60</v>
      </c>
      <c r="C3780">
        <v>1</v>
      </c>
      <c r="D3780">
        <v>1</v>
      </c>
      <c r="E3780">
        <v>21</v>
      </c>
      <c r="F3780">
        <v>60</v>
      </c>
      <c r="G3780" s="1">
        <f t="shared" si="236"/>
        <v>0.95454545454545459</v>
      </c>
      <c r="H3780" s="4">
        <f t="shared" si="237"/>
        <v>1</v>
      </c>
      <c r="I3780" s="5">
        <f>IF(OR(AND(F3780&gt;=50,G3780&gt;SUMIF(SeasonTotals!A$2:A$9,A3780,SeasonTotals!F$2:F$9)),AND(G3780&gt;0.885,F3780&gt;=50,D3780&lt;3)),1,0)</f>
        <v>1</v>
      </c>
      <c r="J3780" s="4">
        <f t="shared" si="238"/>
        <v>0</v>
      </c>
      <c r="K3780" s="5">
        <f t="shared" si="239"/>
        <v>0</v>
      </c>
    </row>
    <row r="3781" spans="1:11" x14ac:dyDescent="0.25">
      <c r="A3781" t="s">
        <v>91</v>
      </c>
      <c r="B3781" t="s">
        <v>60</v>
      </c>
      <c r="C3781">
        <v>1</v>
      </c>
      <c r="D3781">
        <v>0</v>
      </c>
      <c r="E3781">
        <v>33</v>
      </c>
      <c r="F3781">
        <v>60</v>
      </c>
      <c r="G3781" s="1">
        <f t="shared" si="236"/>
        <v>1</v>
      </c>
      <c r="H3781" s="4">
        <f t="shared" si="237"/>
        <v>1</v>
      </c>
      <c r="I3781" s="5">
        <f>IF(OR(AND(F3781&gt;=50,G3781&gt;SUMIF(SeasonTotals!A$2:A$9,A3781,SeasonTotals!F$2:F$9)),AND(G3781&gt;0.885,F3781&gt;=50,D3781&lt;3)),1,0)</f>
        <v>1</v>
      </c>
      <c r="J3781" s="4">
        <f t="shared" si="238"/>
        <v>0</v>
      </c>
      <c r="K3781" s="5">
        <f t="shared" si="239"/>
        <v>0</v>
      </c>
    </row>
    <row r="3782" spans="1:11" x14ac:dyDescent="0.25">
      <c r="A3782" t="s">
        <v>91</v>
      </c>
      <c r="B3782" t="s">
        <v>60</v>
      </c>
      <c r="C3782">
        <v>1</v>
      </c>
      <c r="D3782">
        <v>2</v>
      </c>
      <c r="E3782">
        <v>38</v>
      </c>
      <c r="F3782">
        <v>58</v>
      </c>
      <c r="G3782" s="1">
        <f t="shared" si="236"/>
        <v>0.95</v>
      </c>
      <c r="H3782" s="4">
        <f t="shared" si="237"/>
        <v>1</v>
      </c>
      <c r="I3782" s="5">
        <f>IF(OR(AND(F3782&gt;=50,G3782&gt;SUMIF(SeasonTotals!A$2:A$9,A3782,SeasonTotals!F$2:F$9)),AND(G3782&gt;0.885,F3782&gt;=50,D3782&lt;3)),1,0)</f>
        <v>1</v>
      </c>
      <c r="J3782" s="4">
        <f t="shared" si="238"/>
        <v>0</v>
      </c>
      <c r="K3782" s="5">
        <f t="shared" si="239"/>
        <v>0</v>
      </c>
    </row>
    <row r="3783" spans="1:11" x14ac:dyDescent="0.25">
      <c r="A3783" t="s">
        <v>91</v>
      </c>
      <c r="B3783" t="s">
        <v>60</v>
      </c>
      <c r="C3783">
        <v>1</v>
      </c>
      <c r="D3783">
        <v>2</v>
      </c>
      <c r="E3783">
        <v>32</v>
      </c>
      <c r="F3783">
        <v>60</v>
      </c>
      <c r="G3783" s="1">
        <f t="shared" si="236"/>
        <v>0.94117647058823528</v>
      </c>
      <c r="H3783" s="4">
        <f t="shared" si="237"/>
        <v>1</v>
      </c>
      <c r="I3783" s="5">
        <f>IF(OR(AND(F3783&gt;=50,G3783&gt;SUMIF(SeasonTotals!A$2:A$9,A3783,SeasonTotals!F$2:F$9)),AND(G3783&gt;0.885,F3783&gt;=50,D3783&lt;3)),1,0)</f>
        <v>1</v>
      </c>
      <c r="J3783" s="4">
        <f t="shared" si="238"/>
        <v>0</v>
      </c>
      <c r="K3783" s="5">
        <f t="shared" si="239"/>
        <v>0</v>
      </c>
    </row>
    <row r="3784" spans="1:11" x14ac:dyDescent="0.25">
      <c r="A3784" t="s">
        <v>91</v>
      </c>
      <c r="B3784" t="s">
        <v>60</v>
      </c>
      <c r="C3784">
        <v>1</v>
      </c>
      <c r="D3784">
        <v>4</v>
      </c>
      <c r="E3784">
        <v>39</v>
      </c>
      <c r="F3784">
        <v>64</v>
      </c>
      <c r="G3784" s="1">
        <f t="shared" si="236"/>
        <v>0.90697674418604646</v>
      </c>
      <c r="H3784" s="4">
        <f t="shared" si="237"/>
        <v>0</v>
      </c>
      <c r="I3784" s="5">
        <f>IF(OR(AND(F3784&gt;=50,G3784&gt;SUMIF(SeasonTotals!A$2:A$9,A3784,SeasonTotals!F$2:F$9)),AND(G3784&gt;0.885,F3784&gt;=50,D3784&lt;3)),1,0)</f>
        <v>0</v>
      </c>
      <c r="J3784" s="4">
        <f t="shared" si="238"/>
        <v>0</v>
      </c>
      <c r="K3784" s="5">
        <f t="shared" si="239"/>
        <v>0</v>
      </c>
    </row>
    <row r="3785" spans="1:11" x14ac:dyDescent="0.25">
      <c r="A3785" t="s">
        <v>91</v>
      </c>
      <c r="B3785" t="s">
        <v>60</v>
      </c>
      <c r="C3785">
        <v>1</v>
      </c>
      <c r="D3785">
        <v>4</v>
      </c>
      <c r="E3785">
        <v>31</v>
      </c>
      <c r="F3785">
        <v>58</v>
      </c>
      <c r="G3785" s="1">
        <f t="shared" si="236"/>
        <v>0.88571428571428568</v>
      </c>
      <c r="H3785" s="4">
        <f t="shared" si="237"/>
        <v>0</v>
      </c>
      <c r="I3785" s="5">
        <f>IF(OR(AND(F3785&gt;=50,G3785&gt;SUMIF(SeasonTotals!A$2:A$9,A3785,SeasonTotals!F$2:F$9)),AND(G3785&gt;0.885,F3785&gt;=50,D3785&lt;3)),1,0)</f>
        <v>0</v>
      </c>
      <c r="J3785" s="4">
        <f t="shared" si="238"/>
        <v>0</v>
      </c>
      <c r="K3785" s="5">
        <f t="shared" si="239"/>
        <v>0</v>
      </c>
    </row>
    <row r="3786" spans="1:11" x14ac:dyDescent="0.25">
      <c r="A3786" t="s">
        <v>91</v>
      </c>
      <c r="B3786" t="s">
        <v>60</v>
      </c>
      <c r="C3786">
        <v>1</v>
      </c>
      <c r="D3786">
        <v>3</v>
      </c>
      <c r="E3786">
        <v>21</v>
      </c>
      <c r="F3786">
        <v>64</v>
      </c>
      <c r="G3786" s="1">
        <f t="shared" si="236"/>
        <v>0.875</v>
      </c>
      <c r="H3786" s="4">
        <f t="shared" si="237"/>
        <v>0</v>
      </c>
      <c r="I3786" s="5">
        <f>IF(OR(AND(F3786&gt;=50,G3786&gt;SUMIF(SeasonTotals!A$2:A$9,A3786,SeasonTotals!F$2:F$9)),AND(G3786&gt;0.885,F3786&gt;=50,D3786&lt;3)),1,0)</f>
        <v>0</v>
      </c>
      <c r="J3786" s="4">
        <f t="shared" si="238"/>
        <v>0</v>
      </c>
      <c r="K3786" s="5">
        <f t="shared" si="239"/>
        <v>0</v>
      </c>
    </row>
    <row r="3787" spans="1:11" x14ac:dyDescent="0.25">
      <c r="A3787" t="s">
        <v>91</v>
      </c>
      <c r="B3787" t="s">
        <v>60</v>
      </c>
      <c r="C3787">
        <v>1</v>
      </c>
      <c r="D3787">
        <v>1</v>
      </c>
      <c r="E3787">
        <v>33</v>
      </c>
      <c r="F3787">
        <v>60</v>
      </c>
      <c r="G3787" s="1">
        <f t="shared" si="236"/>
        <v>0.97058823529411764</v>
      </c>
      <c r="H3787" s="4">
        <f t="shared" si="237"/>
        <v>1</v>
      </c>
      <c r="I3787" s="5">
        <f>IF(OR(AND(F3787&gt;=50,G3787&gt;SUMIF(SeasonTotals!A$2:A$9,A3787,SeasonTotals!F$2:F$9)),AND(G3787&gt;0.885,F3787&gt;=50,D3787&lt;3)),1,0)</f>
        <v>1</v>
      </c>
      <c r="J3787" s="4">
        <f t="shared" si="238"/>
        <v>0</v>
      </c>
      <c r="K3787" s="5">
        <f t="shared" si="239"/>
        <v>0</v>
      </c>
    </row>
    <row r="3788" spans="1:11" x14ac:dyDescent="0.25">
      <c r="A3788" t="s">
        <v>91</v>
      </c>
      <c r="B3788" t="s">
        <v>60</v>
      </c>
      <c r="C3788">
        <v>1</v>
      </c>
      <c r="D3788">
        <v>3</v>
      </c>
      <c r="E3788">
        <v>26</v>
      </c>
      <c r="F3788">
        <v>60</v>
      </c>
      <c r="G3788" s="1">
        <f t="shared" si="236"/>
        <v>0.89655172413793105</v>
      </c>
      <c r="H3788" s="4">
        <f t="shared" si="237"/>
        <v>0</v>
      </c>
      <c r="I3788" s="5">
        <f>IF(OR(AND(F3788&gt;=50,G3788&gt;SUMIF(SeasonTotals!A$2:A$9,A3788,SeasonTotals!F$2:F$9)),AND(G3788&gt;0.885,F3788&gt;=50,D3788&lt;3)),1,0)</f>
        <v>0</v>
      </c>
      <c r="J3788" s="4">
        <f t="shared" si="238"/>
        <v>0</v>
      </c>
      <c r="K3788" s="5">
        <f t="shared" si="239"/>
        <v>0</v>
      </c>
    </row>
    <row r="3789" spans="1:11" x14ac:dyDescent="0.25">
      <c r="A3789" t="s">
        <v>91</v>
      </c>
      <c r="B3789" t="s">
        <v>60</v>
      </c>
      <c r="C3789">
        <v>1</v>
      </c>
      <c r="D3789">
        <v>1</v>
      </c>
      <c r="E3789">
        <v>36</v>
      </c>
      <c r="F3789">
        <v>65</v>
      </c>
      <c r="G3789" s="1">
        <f t="shared" si="236"/>
        <v>0.97297297297297303</v>
      </c>
      <c r="H3789" s="4">
        <f t="shared" si="237"/>
        <v>1</v>
      </c>
      <c r="I3789" s="5">
        <f>IF(OR(AND(F3789&gt;=50,G3789&gt;SUMIF(SeasonTotals!A$2:A$9,A3789,SeasonTotals!F$2:F$9)),AND(G3789&gt;0.885,F3789&gt;=50,D3789&lt;3)),1,0)</f>
        <v>1</v>
      </c>
      <c r="J3789" s="4">
        <f t="shared" si="238"/>
        <v>0</v>
      </c>
      <c r="K3789" s="5">
        <f t="shared" si="239"/>
        <v>0</v>
      </c>
    </row>
    <row r="3790" spans="1:11" x14ac:dyDescent="0.25">
      <c r="A3790" t="s">
        <v>91</v>
      </c>
      <c r="B3790" t="s">
        <v>60</v>
      </c>
      <c r="C3790">
        <v>1</v>
      </c>
      <c r="D3790">
        <v>6</v>
      </c>
      <c r="E3790">
        <v>35</v>
      </c>
      <c r="F3790">
        <v>60</v>
      </c>
      <c r="G3790" s="1">
        <f t="shared" si="236"/>
        <v>0.85365853658536583</v>
      </c>
      <c r="H3790" s="4">
        <f t="shared" si="237"/>
        <v>0</v>
      </c>
      <c r="I3790" s="5">
        <f>IF(OR(AND(F3790&gt;=50,G3790&gt;SUMIF(SeasonTotals!A$2:A$9,A3790,SeasonTotals!F$2:F$9)),AND(G3790&gt;0.885,F3790&gt;=50,D3790&lt;3)),1,0)</f>
        <v>0</v>
      </c>
      <c r="J3790" s="4">
        <f t="shared" si="238"/>
        <v>0</v>
      </c>
      <c r="K3790" s="5">
        <f t="shared" si="239"/>
        <v>0</v>
      </c>
    </row>
    <row r="3791" spans="1:11" x14ac:dyDescent="0.25">
      <c r="A3791" t="s">
        <v>91</v>
      </c>
      <c r="B3791" t="s">
        <v>60</v>
      </c>
      <c r="C3791">
        <v>1</v>
      </c>
      <c r="D3791">
        <v>2</v>
      </c>
      <c r="E3791">
        <v>28</v>
      </c>
      <c r="F3791">
        <v>65</v>
      </c>
      <c r="G3791" s="1">
        <f t="shared" si="236"/>
        <v>0.93333333333333335</v>
      </c>
      <c r="H3791" s="4">
        <f t="shared" si="237"/>
        <v>1</v>
      </c>
      <c r="I3791" s="5">
        <f>IF(OR(AND(F3791&gt;=50,G3791&gt;SUMIF(SeasonTotals!A$2:A$9,A3791,SeasonTotals!F$2:F$9)),AND(G3791&gt;0.885,F3791&gt;=50,D3791&lt;3)),1,0)</f>
        <v>1</v>
      </c>
      <c r="J3791" s="4">
        <f t="shared" si="238"/>
        <v>0</v>
      </c>
      <c r="K3791" s="5">
        <f t="shared" si="239"/>
        <v>0</v>
      </c>
    </row>
    <row r="3792" spans="1:11" x14ac:dyDescent="0.25">
      <c r="A3792" t="s">
        <v>91</v>
      </c>
      <c r="B3792" t="s">
        <v>60</v>
      </c>
      <c r="C3792">
        <v>1</v>
      </c>
      <c r="D3792">
        <v>4</v>
      </c>
      <c r="E3792">
        <v>23</v>
      </c>
      <c r="F3792">
        <v>60</v>
      </c>
      <c r="G3792" s="1">
        <f t="shared" si="236"/>
        <v>0.85185185185185186</v>
      </c>
      <c r="H3792" s="4">
        <f t="shared" si="237"/>
        <v>0</v>
      </c>
      <c r="I3792" s="5">
        <f>IF(OR(AND(F3792&gt;=50,G3792&gt;SUMIF(SeasonTotals!A$2:A$9,A3792,SeasonTotals!F$2:F$9)),AND(G3792&gt;0.885,F3792&gt;=50,D3792&lt;3)),1,0)</f>
        <v>0</v>
      </c>
      <c r="J3792" s="4">
        <f t="shared" si="238"/>
        <v>0</v>
      </c>
      <c r="K3792" s="5">
        <f t="shared" si="239"/>
        <v>0</v>
      </c>
    </row>
    <row r="3793" spans="1:11" x14ac:dyDescent="0.25">
      <c r="A3793" t="s">
        <v>91</v>
      </c>
      <c r="B3793" t="s">
        <v>60</v>
      </c>
      <c r="C3793">
        <v>1</v>
      </c>
      <c r="D3793">
        <v>4</v>
      </c>
      <c r="E3793">
        <v>23</v>
      </c>
      <c r="F3793">
        <v>60</v>
      </c>
      <c r="G3793" s="1">
        <f t="shared" si="236"/>
        <v>0.85185185185185186</v>
      </c>
      <c r="H3793" s="4">
        <f t="shared" si="237"/>
        <v>0</v>
      </c>
      <c r="I3793" s="5">
        <f>IF(OR(AND(F3793&gt;=50,G3793&gt;SUMIF(SeasonTotals!A$2:A$9,A3793,SeasonTotals!F$2:F$9)),AND(G3793&gt;0.885,F3793&gt;=50,D3793&lt;3)),1,0)</f>
        <v>0</v>
      </c>
      <c r="J3793" s="4">
        <f t="shared" si="238"/>
        <v>0</v>
      </c>
      <c r="K3793" s="5">
        <f t="shared" si="239"/>
        <v>0</v>
      </c>
    </row>
    <row r="3794" spans="1:11" x14ac:dyDescent="0.25">
      <c r="A3794" t="s">
        <v>91</v>
      </c>
      <c r="B3794" t="s">
        <v>60</v>
      </c>
      <c r="C3794">
        <v>1</v>
      </c>
      <c r="D3794">
        <v>5</v>
      </c>
      <c r="E3794">
        <v>15</v>
      </c>
      <c r="F3794">
        <v>33</v>
      </c>
      <c r="G3794" s="1">
        <f t="shared" si="236"/>
        <v>0.75</v>
      </c>
      <c r="H3794" s="4">
        <f t="shared" si="237"/>
        <v>0</v>
      </c>
      <c r="I3794" s="5">
        <f>IF(OR(AND(F3794&gt;=50,G3794&gt;SUMIF(SeasonTotals!A$2:A$9,A3794,SeasonTotals!F$2:F$9)),AND(G3794&gt;0.885,F3794&gt;=50,D3794&lt;3)),1,0)</f>
        <v>0</v>
      </c>
      <c r="J3794" s="4">
        <f t="shared" si="238"/>
        <v>1</v>
      </c>
      <c r="K3794" s="5">
        <f t="shared" si="239"/>
        <v>1</v>
      </c>
    </row>
    <row r="3795" spans="1:11" x14ac:dyDescent="0.25">
      <c r="A3795" t="s">
        <v>91</v>
      </c>
      <c r="B3795" t="s">
        <v>60</v>
      </c>
      <c r="C3795">
        <v>1</v>
      </c>
      <c r="D3795">
        <v>0</v>
      </c>
      <c r="E3795">
        <v>21</v>
      </c>
      <c r="F3795">
        <v>59</v>
      </c>
      <c r="G3795" s="1">
        <f t="shared" si="236"/>
        <v>1</v>
      </c>
      <c r="H3795" s="4">
        <f t="shared" si="237"/>
        <v>1</v>
      </c>
      <c r="I3795" s="5">
        <f>IF(OR(AND(F3795&gt;=50,G3795&gt;SUMIF(SeasonTotals!A$2:A$9,A3795,SeasonTotals!F$2:F$9)),AND(G3795&gt;0.885,F3795&gt;=50,D3795&lt;3)),1,0)</f>
        <v>1</v>
      </c>
      <c r="J3795" s="4">
        <f t="shared" si="238"/>
        <v>0</v>
      </c>
      <c r="K3795" s="5">
        <f t="shared" si="239"/>
        <v>0</v>
      </c>
    </row>
    <row r="3796" spans="1:11" x14ac:dyDescent="0.25">
      <c r="A3796" t="s">
        <v>91</v>
      </c>
      <c r="B3796" t="s">
        <v>60</v>
      </c>
      <c r="C3796">
        <v>1</v>
      </c>
      <c r="D3796">
        <v>4</v>
      </c>
      <c r="E3796">
        <v>41</v>
      </c>
      <c r="F3796">
        <v>61</v>
      </c>
      <c r="G3796" s="1">
        <f t="shared" si="236"/>
        <v>0.91111111111111109</v>
      </c>
      <c r="H3796" s="4">
        <f t="shared" si="237"/>
        <v>0</v>
      </c>
      <c r="I3796" s="5">
        <f>IF(OR(AND(F3796&gt;=50,G3796&gt;SUMIF(SeasonTotals!A$2:A$9,A3796,SeasonTotals!F$2:F$9)),AND(G3796&gt;0.885,F3796&gt;=50,D3796&lt;3)),1,0)</f>
        <v>1</v>
      </c>
      <c r="J3796" s="4">
        <f t="shared" si="238"/>
        <v>0</v>
      </c>
      <c r="K3796" s="5">
        <f t="shared" si="239"/>
        <v>0</v>
      </c>
    </row>
    <row r="3797" spans="1:11" x14ac:dyDescent="0.25">
      <c r="A3797" t="s">
        <v>91</v>
      </c>
      <c r="B3797" t="s">
        <v>60</v>
      </c>
      <c r="C3797">
        <v>1</v>
      </c>
      <c r="D3797">
        <v>1</v>
      </c>
      <c r="E3797">
        <v>20</v>
      </c>
      <c r="F3797">
        <v>60</v>
      </c>
      <c r="G3797" s="1">
        <f t="shared" si="236"/>
        <v>0.95238095238095233</v>
      </c>
      <c r="H3797" s="4">
        <f t="shared" si="237"/>
        <v>1</v>
      </c>
      <c r="I3797" s="5">
        <f>IF(OR(AND(F3797&gt;=50,G3797&gt;SUMIF(SeasonTotals!A$2:A$9,A3797,SeasonTotals!F$2:F$9)),AND(G3797&gt;0.885,F3797&gt;=50,D3797&lt;3)),1,0)</f>
        <v>1</v>
      </c>
      <c r="J3797" s="4">
        <f t="shared" si="238"/>
        <v>0</v>
      </c>
      <c r="K3797" s="5">
        <f t="shared" si="239"/>
        <v>0</v>
      </c>
    </row>
    <row r="3798" spans="1:11" x14ac:dyDescent="0.25">
      <c r="A3798" t="s">
        <v>91</v>
      </c>
      <c r="B3798" t="s">
        <v>60</v>
      </c>
      <c r="C3798">
        <v>1</v>
      </c>
      <c r="D3798">
        <v>1</v>
      </c>
      <c r="E3798">
        <v>32</v>
      </c>
      <c r="F3798">
        <v>60</v>
      </c>
      <c r="G3798" s="1">
        <f t="shared" si="236"/>
        <v>0.96969696969696972</v>
      </c>
      <c r="H3798" s="4">
        <f t="shared" si="237"/>
        <v>1</v>
      </c>
      <c r="I3798" s="5">
        <f>IF(OR(AND(F3798&gt;=50,G3798&gt;SUMIF(SeasonTotals!A$2:A$9,A3798,SeasonTotals!F$2:F$9)),AND(G3798&gt;0.885,F3798&gt;=50,D3798&lt;3)),1,0)</f>
        <v>1</v>
      </c>
      <c r="J3798" s="4">
        <f t="shared" si="238"/>
        <v>0</v>
      </c>
      <c r="K3798" s="5">
        <f t="shared" si="239"/>
        <v>0</v>
      </c>
    </row>
    <row r="3799" spans="1:11" x14ac:dyDescent="0.25">
      <c r="A3799" t="s">
        <v>91</v>
      </c>
      <c r="B3799" t="s">
        <v>60</v>
      </c>
      <c r="C3799">
        <v>1</v>
      </c>
      <c r="D3799">
        <v>1</v>
      </c>
      <c r="E3799">
        <v>31</v>
      </c>
      <c r="F3799">
        <v>60</v>
      </c>
      <c r="G3799" s="1">
        <f t="shared" si="236"/>
        <v>0.96875</v>
      </c>
      <c r="H3799" s="4">
        <f t="shared" si="237"/>
        <v>1</v>
      </c>
      <c r="I3799" s="5">
        <f>IF(OR(AND(F3799&gt;=50,G3799&gt;SUMIF(SeasonTotals!A$2:A$9,A3799,SeasonTotals!F$2:F$9)),AND(G3799&gt;0.885,F3799&gt;=50,D3799&lt;3)),1,0)</f>
        <v>1</v>
      </c>
      <c r="J3799" s="4">
        <f t="shared" si="238"/>
        <v>0</v>
      </c>
      <c r="K3799" s="5">
        <f t="shared" si="239"/>
        <v>0</v>
      </c>
    </row>
    <row r="3800" spans="1:11" x14ac:dyDescent="0.25">
      <c r="A3800" t="s">
        <v>91</v>
      </c>
      <c r="B3800" t="s">
        <v>60</v>
      </c>
      <c r="C3800">
        <v>1</v>
      </c>
      <c r="D3800">
        <v>3</v>
      </c>
      <c r="E3800">
        <v>29</v>
      </c>
      <c r="F3800">
        <v>65</v>
      </c>
      <c r="G3800" s="1">
        <f t="shared" si="236"/>
        <v>0.90625</v>
      </c>
      <c r="H3800" s="4">
        <f t="shared" si="237"/>
        <v>0</v>
      </c>
      <c r="I3800" s="5">
        <f>IF(OR(AND(F3800&gt;=50,G3800&gt;SUMIF(SeasonTotals!A$2:A$9,A3800,SeasonTotals!F$2:F$9)),AND(G3800&gt;0.885,F3800&gt;=50,D3800&lt;3)),1,0)</f>
        <v>0</v>
      </c>
      <c r="J3800" s="4">
        <f t="shared" si="238"/>
        <v>0</v>
      </c>
      <c r="K3800" s="5">
        <f t="shared" si="239"/>
        <v>0</v>
      </c>
    </row>
    <row r="3801" spans="1:11" x14ac:dyDescent="0.25">
      <c r="A3801" t="s">
        <v>91</v>
      </c>
      <c r="B3801" t="s">
        <v>60</v>
      </c>
      <c r="C3801">
        <v>1</v>
      </c>
      <c r="D3801">
        <v>3</v>
      </c>
      <c r="E3801">
        <v>18</v>
      </c>
      <c r="F3801">
        <v>65</v>
      </c>
      <c r="G3801" s="1">
        <f t="shared" si="236"/>
        <v>0.8571428571428571</v>
      </c>
      <c r="H3801" s="4">
        <f t="shared" si="237"/>
        <v>0</v>
      </c>
      <c r="I3801" s="5">
        <f>IF(OR(AND(F3801&gt;=50,G3801&gt;SUMIF(SeasonTotals!A$2:A$9,A3801,SeasonTotals!F$2:F$9)),AND(G3801&gt;0.885,F3801&gt;=50,D3801&lt;3)),1,0)</f>
        <v>0</v>
      </c>
      <c r="J3801" s="4">
        <f t="shared" si="238"/>
        <v>0</v>
      </c>
      <c r="K3801" s="5">
        <f t="shared" si="239"/>
        <v>0</v>
      </c>
    </row>
    <row r="3802" spans="1:11" x14ac:dyDescent="0.25">
      <c r="A3802" t="s">
        <v>91</v>
      </c>
      <c r="B3802" t="s">
        <v>60</v>
      </c>
      <c r="C3802">
        <v>1</v>
      </c>
      <c r="D3802">
        <v>3</v>
      </c>
      <c r="E3802">
        <v>25</v>
      </c>
      <c r="F3802">
        <v>65</v>
      </c>
      <c r="G3802" s="1">
        <f t="shared" si="236"/>
        <v>0.8928571428571429</v>
      </c>
      <c r="H3802" s="4">
        <f t="shared" si="237"/>
        <v>0</v>
      </c>
      <c r="I3802" s="5">
        <f>IF(OR(AND(F3802&gt;=50,G3802&gt;SUMIF(SeasonTotals!A$2:A$9,A3802,SeasonTotals!F$2:F$9)),AND(G3802&gt;0.885,F3802&gt;=50,D3802&lt;3)),1,0)</f>
        <v>0</v>
      </c>
      <c r="J3802" s="4">
        <f t="shared" si="238"/>
        <v>0</v>
      </c>
      <c r="K3802" s="5">
        <f t="shared" si="239"/>
        <v>0</v>
      </c>
    </row>
    <row r="3803" spans="1:11" x14ac:dyDescent="0.25">
      <c r="A3803" t="s">
        <v>91</v>
      </c>
      <c r="B3803" t="s">
        <v>60</v>
      </c>
      <c r="C3803">
        <v>1</v>
      </c>
      <c r="D3803">
        <v>3</v>
      </c>
      <c r="E3803">
        <v>36</v>
      </c>
      <c r="F3803">
        <v>65</v>
      </c>
      <c r="G3803" s="1">
        <f t="shared" si="236"/>
        <v>0.92307692307692313</v>
      </c>
      <c r="H3803" s="4">
        <f t="shared" si="237"/>
        <v>1</v>
      </c>
      <c r="I3803" s="5">
        <f>IF(OR(AND(F3803&gt;=50,G3803&gt;SUMIF(SeasonTotals!A$2:A$9,A3803,SeasonTotals!F$2:F$9)),AND(G3803&gt;0.885,F3803&gt;=50,D3803&lt;3)),1,0)</f>
        <v>1</v>
      </c>
      <c r="J3803" s="4">
        <f t="shared" si="238"/>
        <v>0</v>
      </c>
      <c r="K3803" s="5">
        <f t="shared" si="239"/>
        <v>0</v>
      </c>
    </row>
    <row r="3804" spans="1:11" x14ac:dyDescent="0.25">
      <c r="A3804" t="s">
        <v>91</v>
      </c>
      <c r="B3804" t="s">
        <v>60</v>
      </c>
      <c r="C3804">
        <v>1</v>
      </c>
      <c r="D3804">
        <v>2</v>
      </c>
      <c r="E3804">
        <v>18</v>
      </c>
      <c r="F3804">
        <v>60</v>
      </c>
      <c r="G3804" s="1">
        <f t="shared" si="236"/>
        <v>0.9</v>
      </c>
      <c r="H3804" s="4">
        <f t="shared" si="237"/>
        <v>1</v>
      </c>
      <c r="I3804" s="5">
        <f>IF(OR(AND(F3804&gt;=50,G3804&gt;SUMIF(SeasonTotals!A$2:A$9,A3804,SeasonTotals!F$2:F$9)),AND(G3804&gt;0.885,F3804&gt;=50,D3804&lt;3)),1,0)</f>
        <v>1</v>
      </c>
      <c r="J3804" s="4">
        <f t="shared" si="238"/>
        <v>0</v>
      </c>
      <c r="K3804" s="5">
        <f t="shared" si="239"/>
        <v>0</v>
      </c>
    </row>
    <row r="3805" spans="1:11" x14ac:dyDescent="0.25">
      <c r="A3805" t="s">
        <v>91</v>
      </c>
      <c r="B3805" t="s">
        <v>60</v>
      </c>
      <c r="C3805">
        <v>1</v>
      </c>
      <c r="D3805">
        <v>1</v>
      </c>
      <c r="E3805">
        <v>24</v>
      </c>
      <c r="F3805">
        <v>60</v>
      </c>
      <c r="G3805" s="1">
        <f t="shared" si="236"/>
        <v>0.96</v>
      </c>
      <c r="H3805" s="4">
        <f t="shared" si="237"/>
        <v>1</v>
      </c>
      <c r="I3805" s="5">
        <f>IF(OR(AND(F3805&gt;=50,G3805&gt;SUMIF(SeasonTotals!A$2:A$9,A3805,SeasonTotals!F$2:F$9)),AND(G3805&gt;0.885,F3805&gt;=50,D3805&lt;3)),1,0)</f>
        <v>1</v>
      </c>
      <c r="J3805" s="4">
        <f t="shared" si="238"/>
        <v>0</v>
      </c>
      <c r="K3805" s="5">
        <f t="shared" si="239"/>
        <v>0</v>
      </c>
    </row>
    <row r="3806" spans="1:11" x14ac:dyDescent="0.25">
      <c r="A3806" t="s">
        <v>91</v>
      </c>
      <c r="B3806" t="s">
        <v>60</v>
      </c>
      <c r="C3806">
        <v>1</v>
      </c>
      <c r="D3806">
        <v>2</v>
      </c>
      <c r="E3806">
        <v>17</v>
      </c>
      <c r="F3806">
        <v>59</v>
      </c>
      <c r="G3806" s="1">
        <f t="shared" si="236"/>
        <v>0.89473684210526316</v>
      </c>
      <c r="H3806" s="4">
        <f t="shared" si="237"/>
        <v>1</v>
      </c>
      <c r="I3806" s="5">
        <f>IF(OR(AND(F3806&gt;=50,G3806&gt;SUMIF(SeasonTotals!A$2:A$9,A3806,SeasonTotals!F$2:F$9)),AND(G3806&gt;0.885,F3806&gt;=50,D3806&lt;3)),1,0)</f>
        <v>1</v>
      </c>
      <c r="J3806" s="4">
        <f t="shared" si="238"/>
        <v>0</v>
      </c>
      <c r="K3806" s="5">
        <f t="shared" si="239"/>
        <v>0</v>
      </c>
    </row>
    <row r="3807" spans="1:11" x14ac:dyDescent="0.25">
      <c r="A3807" t="s">
        <v>91</v>
      </c>
      <c r="B3807" t="s">
        <v>60</v>
      </c>
      <c r="C3807">
        <v>1</v>
      </c>
      <c r="D3807">
        <v>0</v>
      </c>
      <c r="E3807">
        <v>31</v>
      </c>
      <c r="F3807">
        <v>60</v>
      </c>
      <c r="G3807" s="1">
        <f t="shared" si="236"/>
        <v>1</v>
      </c>
      <c r="H3807" s="4">
        <f t="shared" si="237"/>
        <v>1</v>
      </c>
      <c r="I3807" s="5">
        <f>IF(OR(AND(F3807&gt;=50,G3807&gt;SUMIF(SeasonTotals!A$2:A$9,A3807,SeasonTotals!F$2:F$9)),AND(G3807&gt;0.885,F3807&gt;=50,D3807&lt;3)),1,0)</f>
        <v>1</v>
      </c>
      <c r="J3807" s="4">
        <f t="shared" si="238"/>
        <v>0</v>
      </c>
      <c r="K3807" s="5">
        <f t="shared" si="239"/>
        <v>0</v>
      </c>
    </row>
    <row r="3808" spans="1:11" x14ac:dyDescent="0.25">
      <c r="A3808" t="s">
        <v>91</v>
      </c>
      <c r="B3808" t="s">
        <v>60</v>
      </c>
      <c r="C3808">
        <v>1</v>
      </c>
      <c r="D3808">
        <v>3</v>
      </c>
      <c r="E3808">
        <v>26</v>
      </c>
      <c r="F3808">
        <v>60</v>
      </c>
      <c r="G3808" s="1">
        <f t="shared" si="236"/>
        <v>0.89655172413793105</v>
      </c>
      <c r="H3808" s="4">
        <f t="shared" si="237"/>
        <v>0</v>
      </c>
      <c r="I3808" s="5">
        <f>IF(OR(AND(F3808&gt;=50,G3808&gt;SUMIF(SeasonTotals!A$2:A$9,A3808,SeasonTotals!F$2:F$9)),AND(G3808&gt;0.885,F3808&gt;=50,D3808&lt;3)),1,0)</f>
        <v>0</v>
      </c>
      <c r="J3808" s="4">
        <f t="shared" si="238"/>
        <v>0</v>
      </c>
      <c r="K3808" s="5">
        <f t="shared" si="239"/>
        <v>0</v>
      </c>
    </row>
    <row r="3809" spans="1:11" x14ac:dyDescent="0.25">
      <c r="A3809" t="s">
        <v>91</v>
      </c>
      <c r="B3809" t="s">
        <v>60</v>
      </c>
      <c r="C3809">
        <v>1</v>
      </c>
      <c r="D3809">
        <v>1</v>
      </c>
      <c r="E3809">
        <v>24</v>
      </c>
      <c r="F3809">
        <v>60</v>
      </c>
      <c r="G3809" s="1">
        <f t="shared" si="236"/>
        <v>0.96</v>
      </c>
      <c r="H3809" s="4">
        <f t="shared" si="237"/>
        <v>1</v>
      </c>
      <c r="I3809" s="5">
        <f>IF(OR(AND(F3809&gt;=50,G3809&gt;SUMIF(SeasonTotals!A$2:A$9,A3809,SeasonTotals!F$2:F$9)),AND(G3809&gt;0.885,F3809&gt;=50,D3809&lt;3)),1,0)</f>
        <v>1</v>
      </c>
      <c r="J3809" s="4">
        <f t="shared" si="238"/>
        <v>0</v>
      </c>
      <c r="K3809" s="5">
        <f t="shared" si="239"/>
        <v>0</v>
      </c>
    </row>
    <row r="3810" spans="1:11" x14ac:dyDescent="0.25">
      <c r="A3810" t="s">
        <v>91</v>
      </c>
      <c r="B3810" t="s">
        <v>60</v>
      </c>
      <c r="C3810">
        <v>1</v>
      </c>
      <c r="D3810">
        <v>3</v>
      </c>
      <c r="E3810">
        <v>27</v>
      </c>
      <c r="F3810">
        <v>61</v>
      </c>
      <c r="G3810" s="1">
        <f t="shared" si="236"/>
        <v>0.9</v>
      </c>
      <c r="H3810" s="4">
        <f t="shared" si="237"/>
        <v>0</v>
      </c>
      <c r="I3810" s="5">
        <f>IF(OR(AND(F3810&gt;=50,G3810&gt;SUMIF(SeasonTotals!A$2:A$9,A3810,SeasonTotals!F$2:F$9)),AND(G3810&gt;0.885,F3810&gt;=50,D3810&lt;3)),1,0)</f>
        <v>0</v>
      </c>
      <c r="J3810" s="4">
        <f t="shared" si="238"/>
        <v>0</v>
      </c>
      <c r="K3810" s="5">
        <f t="shared" si="239"/>
        <v>0</v>
      </c>
    </row>
    <row r="3811" spans="1:11" x14ac:dyDescent="0.25">
      <c r="A3811" t="s">
        <v>91</v>
      </c>
      <c r="B3811" t="s">
        <v>60</v>
      </c>
      <c r="C3811">
        <v>1</v>
      </c>
      <c r="D3811">
        <v>4</v>
      </c>
      <c r="E3811">
        <v>22</v>
      </c>
      <c r="F3811">
        <v>57</v>
      </c>
      <c r="G3811" s="1">
        <f t="shared" si="236"/>
        <v>0.84615384615384615</v>
      </c>
      <c r="H3811" s="4">
        <f t="shared" si="237"/>
        <v>0</v>
      </c>
      <c r="I3811" s="5">
        <f>IF(OR(AND(F3811&gt;=50,G3811&gt;SUMIF(SeasonTotals!A$2:A$9,A3811,SeasonTotals!F$2:F$9)),AND(G3811&gt;0.885,F3811&gt;=50,D3811&lt;3)),1,0)</f>
        <v>0</v>
      </c>
      <c r="J3811" s="4">
        <f t="shared" si="238"/>
        <v>1</v>
      </c>
      <c r="K3811" s="5">
        <f t="shared" si="239"/>
        <v>0</v>
      </c>
    </row>
    <row r="3812" spans="1:11" x14ac:dyDescent="0.25">
      <c r="A3812" t="s">
        <v>91</v>
      </c>
      <c r="B3812" t="s">
        <v>60</v>
      </c>
      <c r="C3812">
        <v>1</v>
      </c>
      <c r="D3812">
        <v>4</v>
      </c>
      <c r="E3812">
        <v>33</v>
      </c>
      <c r="F3812">
        <v>60</v>
      </c>
      <c r="G3812" s="1">
        <f t="shared" si="236"/>
        <v>0.89189189189189189</v>
      </c>
      <c r="H3812" s="4">
        <f t="shared" si="237"/>
        <v>0</v>
      </c>
      <c r="I3812" s="5">
        <f>IF(OR(AND(F3812&gt;=50,G3812&gt;SUMIF(SeasonTotals!A$2:A$9,A3812,SeasonTotals!F$2:F$9)),AND(G3812&gt;0.885,F3812&gt;=50,D3812&lt;3)),1,0)</f>
        <v>0</v>
      </c>
      <c r="J3812" s="4">
        <f t="shared" si="238"/>
        <v>0</v>
      </c>
      <c r="K3812" s="5">
        <f t="shared" si="239"/>
        <v>0</v>
      </c>
    </row>
    <row r="3813" spans="1:11" x14ac:dyDescent="0.25">
      <c r="A3813" t="s">
        <v>91</v>
      </c>
      <c r="B3813" t="s">
        <v>60</v>
      </c>
      <c r="C3813">
        <v>1</v>
      </c>
      <c r="D3813">
        <v>1</v>
      </c>
      <c r="E3813">
        <v>29</v>
      </c>
      <c r="F3813">
        <v>60</v>
      </c>
      <c r="G3813" s="1">
        <f t="shared" si="236"/>
        <v>0.96666666666666667</v>
      </c>
      <c r="H3813" s="4">
        <f t="shared" si="237"/>
        <v>1</v>
      </c>
      <c r="I3813" s="5">
        <f>IF(OR(AND(F3813&gt;=50,G3813&gt;SUMIF(SeasonTotals!A$2:A$9,A3813,SeasonTotals!F$2:F$9)),AND(G3813&gt;0.885,F3813&gt;=50,D3813&lt;3)),1,0)</f>
        <v>1</v>
      </c>
      <c r="J3813" s="4">
        <f t="shared" si="238"/>
        <v>0</v>
      </c>
      <c r="K3813" s="5">
        <f t="shared" si="239"/>
        <v>0</v>
      </c>
    </row>
    <row r="3814" spans="1:11" x14ac:dyDescent="0.25">
      <c r="A3814" t="s">
        <v>91</v>
      </c>
      <c r="B3814" t="s">
        <v>61</v>
      </c>
      <c r="C3814">
        <v>1</v>
      </c>
      <c r="D3814">
        <v>4</v>
      </c>
      <c r="E3814">
        <v>10</v>
      </c>
      <c r="F3814">
        <v>16</v>
      </c>
      <c r="G3814" s="1">
        <f t="shared" si="236"/>
        <v>0.7142857142857143</v>
      </c>
      <c r="H3814" s="4">
        <f t="shared" si="237"/>
        <v>0</v>
      </c>
      <c r="I3814" s="5">
        <f>IF(OR(AND(F3814&gt;=50,G3814&gt;SUMIF(SeasonTotals!A$2:A$9,A3814,SeasonTotals!F$2:F$9)),AND(G3814&gt;0.885,F3814&gt;=50,D3814&lt;3)),1,0)</f>
        <v>0</v>
      </c>
      <c r="J3814" s="4">
        <f t="shared" si="238"/>
        <v>1</v>
      </c>
      <c r="K3814" s="5">
        <f t="shared" si="239"/>
        <v>1</v>
      </c>
    </row>
    <row r="3815" spans="1:11" x14ac:dyDescent="0.25">
      <c r="A3815" t="s">
        <v>91</v>
      </c>
      <c r="B3815" t="s">
        <v>61</v>
      </c>
      <c r="C3815">
        <v>1</v>
      </c>
      <c r="D3815">
        <v>4</v>
      </c>
      <c r="E3815">
        <v>22</v>
      </c>
      <c r="F3815">
        <v>59</v>
      </c>
      <c r="G3815" s="1">
        <f t="shared" si="236"/>
        <v>0.84615384615384615</v>
      </c>
      <c r="H3815" s="4">
        <f t="shared" si="237"/>
        <v>0</v>
      </c>
      <c r="I3815" s="5">
        <f>IF(OR(AND(F3815&gt;=50,G3815&gt;SUMIF(SeasonTotals!A$2:A$9,A3815,SeasonTotals!F$2:F$9)),AND(G3815&gt;0.885,F3815&gt;=50,D3815&lt;3)),1,0)</f>
        <v>0</v>
      </c>
      <c r="J3815" s="4">
        <f t="shared" si="238"/>
        <v>1</v>
      </c>
      <c r="K3815" s="5">
        <f t="shared" si="239"/>
        <v>0</v>
      </c>
    </row>
    <row r="3816" spans="1:11" x14ac:dyDescent="0.25">
      <c r="A3816" t="s">
        <v>91</v>
      </c>
      <c r="B3816" t="s">
        <v>61</v>
      </c>
      <c r="C3816">
        <v>1</v>
      </c>
      <c r="D3816">
        <v>5</v>
      </c>
      <c r="E3816">
        <v>29</v>
      </c>
      <c r="F3816">
        <v>60</v>
      </c>
      <c r="G3816" s="1">
        <f t="shared" si="236"/>
        <v>0.8529411764705882</v>
      </c>
      <c r="H3816" s="4">
        <f t="shared" si="237"/>
        <v>0</v>
      </c>
      <c r="I3816" s="5">
        <f>IF(OR(AND(F3816&gt;=50,G3816&gt;SUMIF(SeasonTotals!A$2:A$9,A3816,SeasonTotals!F$2:F$9)),AND(G3816&gt;0.885,F3816&gt;=50,D3816&lt;3)),1,0)</f>
        <v>0</v>
      </c>
      <c r="J3816" s="4">
        <f t="shared" si="238"/>
        <v>0</v>
      </c>
      <c r="K3816" s="5">
        <f t="shared" si="239"/>
        <v>0</v>
      </c>
    </row>
    <row r="3817" spans="1:11" x14ac:dyDescent="0.25">
      <c r="A3817" t="s">
        <v>91</v>
      </c>
      <c r="B3817" t="s">
        <v>61</v>
      </c>
      <c r="C3817">
        <v>1</v>
      </c>
      <c r="D3817">
        <v>3</v>
      </c>
      <c r="E3817">
        <v>23</v>
      </c>
      <c r="F3817">
        <v>60</v>
      </c>
      <c r="G3817" s="1">
        <f t="shared" si="236"/>
        <v>0.88461538461538458</v>
      </c>
      <c r="H3817" s="4">
        <f t="shared" si="237"/>
        <v>0</v>
      </c>
      <c r="I3817" s="5">
        <f>IF(OR(AND(F3817&gt;=50,G3817&gt;SUMIF(SeasonTotals!A$2:A$9,A3817,SeasonTotals!F$2:F$9)),AND(G3817&gt;0.885,F3817&gt;=50,D3817&lt;3)),1,0)</f>
        <v>0</v>
      </c>
      <c r="J3817" s="4">
        <f t="shared" si="238"/>
        <v>0</v>
      </c>
      <c r="K3817" s="5">
        <f t="shared" si="239"/>
        <v>0</v>
      </c>
    </row>
    <row r="3818" spans="1:11" x14ac:dyDescent="0.25">
      <c r="A3818" t="s">
        <v>91</v>
      </c>
      <c r="B3818" t="s">
        <v>61</v>
      </c>
      <c r="C3818">
        <v>1</v>
      </c>
      <c r="D3818">
        <v>2</v>
      </c>
      <c r="E3818">
        <v>29</v>
      </c>
      <c r="F3818">
        <v>64</v>
      </c>
      <c r="G3818" s="1">
        <f t="shared" si="236"/>
        <v>0.93548387096774188</v>
      </c>
      <c r="H3818" s="4">
        <f t="shared" si="237"/>
        <v>1</v>
      </c>
      <c r="I3818" s="5">
        <f>IF(OR(AND(F3818&gt;=50,G3818&gt;SUMIF(SeasonTotals!A$2:A$9,A3818,SeasonTotals!F$2:F$9)),AND(G3818&gt;0.885,F3818&gt;=50,D3818&lt;3)),1,0)</f>
        <v>1</v>
      </c>
      <c r="J3818" s="4">
        <f t="shared" si="238"/>
        <v>0</v>
      </c>
      <c r="K3818" s="5">
        <f t="shared" si="239"/>
        <v>0</v>
      </c>
    </row>
    <row r="3819" spans="1:11" x14ac:dyDescent="0.25">
      <c r="A3819" t="s">
        <v>91</v>
      </c>
      <c r="B3819" t="s">
        <v>61</v>
      </c>
      <c r="C3819">
        <v>1</v>
      </c>
      <c r="D3819">
        <v>2</v>
      </c>
      <c r="E3819">
        <v>34</v>
      </c>
      <c r="F3819">
        <v>65</v>
      </c>
      <c r="G3819" s="1">
        <f t="shared" si="236"/>
        <v>0.94444444444444442</v>
      </c>
      <c r="H3819" s="4">
        <f t="shared" si="237"/>
        <v>1</v>
      </c>
      <c r="I3819" s="5">
        <f>IF(OR(AND(F3819&gt;=50,G3819&gt;SUMIF(SeasonTotals!A$2:A$9,A3819,SeasonTotals!F$2:F$9)),AND(G3819&gt;0.885,F3819&gt;=50,D3819&lt;3)),1,0)</f>
        <v>1</v>
      </c>
      <c r="J3819" s="4">
        <f t="shared" si="238"/>
        <v>0</v>
      </c>
      <c r="K3819" s="5">
        <f t="shared" si="239"/>
        <v>0</v>
      </c>
    </row>
    <row r="3820" spans="1:11" x14ac:dyDescent="0.25">
      <c r="A3820" t="s">
        <v>91</v>
      </c>
      <c r="B3820" t="s">
        <v>61</v>
      </c>
      <c r="C3820">
        <v>1</v>
      </c>
      <c r="D3820">
        <v>5</v>
      </c>
      <c r="E3820">
        <v>23</v>
      </c>
      <c r="F3820">
        <v>59</v>
      </c>
      <c r="G3820" s="1">
        <f t="shared" si="236"/>
        <v>0.8214285714285714</v>
      </c>
      <c r="H3820" s="4">
        <f t="shared" si="237"/>
        <v>0</v>
      </c>
      <c r="I3820" s="5">
        <f>IF(OR(AND(F3820&gt;=50,G3820&gt;SUMIF(SeasonTotals!A$2:A$9,A3820,SeasonTotals!F$2:F$9)),AND(G3820&gt;0.885,F3820&gt;=50,D3820&lt;3)),1,0)</f>
        <v>0</v>
      </c>
      <c r="J3820" s="4">
        <f t="shared" si="238"/>
        <v>1</v>
      </c>
      <c r="K3820" s="5">
        <f t="shared" si="239"/>
        <v>0</v>
      </c>
    </row>
    <row r="3821" spans="1:11" x14ac:dyDescent="0.25">
      <c r="A3821" t="s">
        <v>91</v>
      </c>
      <c r="B3821" t="s">
        <v>61</v>
      </c>
      <c r="C3821">
        <v>1</v>
      </c>
      <c r="D3821">
        <v>2</v>
      </c>
      <c r="E3821">
        <v>20</v>
      </c>
      <c r="F3821">
        <v>59</v>
      </c>
      <c r="G3821" s="1">
        <f t="shared" si="236"/>
        <v>0.90909090909090906</v>
      </c>
      <c r="H3821" s="4">
        <f t="shared" si="237"/>
        <v>1</v>
      </c>
      <c r="I3821" s="5">
        <f>IF(OR(AND(F3821&gt;=50,G3821&gt;SUMIF(SeasonTotals!A$2:A$9,A3821,SeasonTotals!F$2:F$9)),AND(G3821&gt;0.885,F3821&gt;=50,D3821&lt;3)),1,0)</f>
        <v>1</v>
      </c>
      <c r="J3821" s="4">
        <f t="shared" si="238"/>
        <v>0</v>
      </c>
      <c r="K3821" s="5">
        <f t="shared" si="239"/>
        <v>0</v>
      </c>
    </row>
    <row r="3822" spans="1:11" x14ac:dyDescent="0.25">
      <c r="A3822" t="s">
        <v>91</v>
      </c>
      <c r="B3822" t="s">
        <v>61</v>
      </c>
      <c r="C3822">
        <v>1</v>
      </c>
      <c r="D3822">
        <v>1</v>
      </c>
      <c r="E3822">
        <v>35</v>
      </c>
      <c r="F3822">
        <v>60</v>
      </c>
      <c r="G3822" s="1">
        <f t="shared" si="236"/>
        <v>0.97222222222222221</v>
      </c>
      <c r="H3822" s="4">
        <f t="shared" si="237"/>
        <v>1</v>
      </c>
      <c r="I3822" s="5">
        <f>IF(OR(AND(F3822&gt;=50,G3822&gt;SUMIF(SeasonTotals!A$2:A$9,A3822,SeasonTotals!F$2:F$9)),AND(G3822&gt;0.885,F3822&gt;=50,D3822&lt;3)),1,0)</f>
        <v>1</v>
      </c>
      <c r="J3822" s="4">
        <f t="shared" si="238"/>
        <v>0</v>
      </c>
      <c r="K3822" s="5">
        <f t="shared" si="239"/>
        <v>0</v>
      </c>
    </row>
    <row r="3823" spans="1:11" x14ac:dyDescent="0.25">
      <c r="A3823" t="s">
        <v>91</v>
      </c>
      <c r="B3823" t="s">
        <v>61</v>
      </c>
      <c r="C3823">
        <v>1</v>
      </c>
      <c r="D3823">
        <v>4</v>
      </c>
      <c r="E3823">
        <v>27</v>
      </c>
      <c r="F3823">
        <v>65</v>
      </c>
      <c r="G3823" s="1">
        <f t="shared" si="236"/>
        <v>0.87096774193548387</v>
      </c>
      <c r="H3823" s="4">
        <f t="shared" si="237"/>
        <v>0</v>
      </c>
      <c r="I3823" s="5">
        <f>IF(OR(AND(F3823&gt;=50,G3823&gt;SUMIF(SeasonTotals!A$2:A$9,A3823,SeasonTotals!F$2:F$9)),AND(G3823&gt;0.885,F3823&gt;=50,D3823&lt;3)),1,0)</f>
        <v>0</v>
      </c>
      <c r="J3823" s="4">
        <f t="shared" si="238"/>
        <v>0</v>
      </c>
      <c r="K3823" s="5">
        <f t="shared" si="239"/>
        <v>0</v>
      </c>
    </row>
    <row r="3824" spans="1:11" x14ac:dyDescent="0.25">
      <c r="A3824" t="s">
        <v>91</v>
      </c>
      <c r="B3824" t="s">
        <v>61</v>
      </c>
      <c r="C3824">
        <v>1</v>
      </c>
      <c r="D3824">
        <v>1</v>
      </c>
      <c r="E3824">
        <v>24</v>
      </c>
      <c r="F3824">
        <v>60</v>
      </c>
      <c r="G3824" s="1">
        <f t="shared" si="236"/>
        <v>0.96</v>
      </c>
      <c r="H3824" s="4">
        <f t="shared" si="237"/>
        <v>1</v>
      </c>
      <c r="I3824" s="5">
        <f>IF(OR(AND(F3824&gt;=50,G3824&gt;SUMIF(SeasonTotals!A$2:A$9,A3824,SeasonTotals!F$2:F$9)),AND(G3824&gt;0.885,F3824&gt;=50,D3824&lt;3)),1,0)</f>
        <v>1</v>
      </c>
      <c r="J3824" s="4">
        <f t="shared" si="238"/>
        <v>0</v>
      </c>
      <c r="K3824" s="5">
        <f t="shared" si="239"/>
        <v>0</v>
      </c>
    </row>
    <row r="3825" spans="1:11" x14ac:dyDescent="0.25">
      <c r="A3825" t="s">
        <v>91</v>
      </c>
      <c r="B3825" t="s">
        <v>61</v>
      </c>
      <c r="C3825">
        <v>1</v>
      </c>
      <c r="D3825">
        <v>0</v>
      </c>
      <c r="E3825">
        <v>40</v>
      </c>
      <c r="F3825">
        <v>60</v>
      </c>
      <c r="G3825" s="1">
        <f t="shared" si="236"/>
        <v>1</v>
      </c>
      <c r="H3825" s="4">
        <f t="shared" si="237"/>
        <v>1</v>
      </c>
      <c r="I3825" s="5">
        <f>IF(OR(AND(F3825&gt;=50,G3825&gt;SUMIF(SeasonTotals!A$2:A$9,A3825,SeasonTotals!F$2:F$9)),AND(G3825&gt;0.885,F3825&gt;=50,D3825&lt;3)),1,0)</f>
        <v>1</v>
      </c>
      <c r="J3825" s="4">
        <f t="shared" si="238"/>
        <v>0</v>
      </c>
      <c r="K3825" s="5">
        <f t="shared" si="239"/>
        <v>0</v>
      </c>
    </row>
    <row r="3826" spans="1:11" x14ac:dyDescent="0.25">
      <c r="A3826" t="s">
        <v>91</v>
      </c>
      <c r="B3826" t="s">
        <v>61</v>
      </c>
      <c r="C3826">
        <v>1</v>
      </c>
      <c r="D3826">
        <v>3</v>
      </c>
      <c r="E3826">
        <v>25</v>
      </c>
      <c r="F3826">
        <v>61</v>
      </c>
      <c r="G3826" s="1">
        <f t="shared" si="236"/>
        <v>0.8928571428571429</v>
      </c>
      <c r="H3826" s="4">
        <f t="shared" si="237"/>
        <v>0</v>
      </c>
      <c r="I3826" s="5">
        <f>IF(OR(AND(F3826&gt;=50,G3826&gt;SUMIF(SeasonTotals!A$2:A$9,A3826,SeasonTotals!F$2:F$9)),AND(G3826&gt;0.885,F3826&gt;=50,D3826&lt;3)),1,0)</f>
        <v>0</v>
      </c>
      <c r="J3826" s="4">
        <f t="shared" si="238"/>
        <v>0</v>
      </c>
      <c r="K3826" s="5">
        <f t="shared" si="239"/>
        <v>0</v>
      </c>
    </row>
    <row r="3827" spans="1:11" x14ac:dyDescent="0.25">
      <c r="A3827" t="s">
        <v>91</v>
      </c>
      <c r="B3827" t="s">
        <v>61</v>
      </c>
      <c r="C3827">
        <v>1</v>
      </c>
      <c r="D3827">
        <v>3</v>
      </c>
      <c r="E3827">
        <v>22</v>
      </c>
      <c r="F3827">
        <v>60</v>
      </c>
      <c r="G3827" s="1">
        <f t="shared" si="236"/>
        <v>0.88</v>
      </c>
      <c r="H3827" s="4">
        <f t="shared" si="237"/>
        <v>0</v>
      </c>
      <c r="I3827" s="5">
        <f>IF(OR(AND(F3827&gt;=50,G3827&gt;SUMIF(SeasonTotals!A$2:A$9,A3827,SeasonTotals!F$2:F$9)),AND(G3827&gt;0.885,F3827&gt;=50,D3827&lt;3)),1,0)</f>
        <v>0</v>
      </c>
      <c r="J3827" s="4">
        <f t="shared" si="238"/>
        <v>0</v>
      </c>
      <c r="K3827" s="5">
        <f t="shared" si="239"/>
        <v>0</v>
      </c>
    </row>
    <row r="3828" spans="1:11" x14ac:dyDescent="0.25">
      <c r="A3828" t="s">
        <v>91</v>
      </c>
      <c r="B3828" t="s">
        <v>61</v>
      </c>
      <c r="C3828">
        <v>1</v>
      </c>
      <c r="D3828">
        <v>3</v>
      </c>
      <c r="E3828">
        <v>27</v>
      </c>
      <c r="F3828">
        <v>64</v>
      </c>
      <c r="G3828" s="1">
        <f t="shared" si="236"/>
        <v>0.9</v>
      </c>
      <c r="H3828" s="4">
        <f t="shared" si="237"/>
        <v>0</v>
      </c>
      <c r="I3828" s="5">
        <f>IF(OR(AND(F3828&gt;=50,G3828&gt;SUMIF(SeasonTotals!A$2:A$9,A3828,SeasonTotals!F$2:F$9)),AND(G3828&gt;0.885,F3828&gt;=50,D3828&lt;3)),1,0)</f>
        <v>0</v>
      </c>
      <c r="J3828" s="4">
        <f t="shared" si="238"/>
        <v>0</v>
      </c>
      <c r="K3828" s="5">
        <f t="shared" si="239"/>
        <v>0</v>
      </c>
    </row>
    <row r="3829" spans="1:11" x14ac:dyDescent="0.25">
      <c r="A3829" t="s">
        <v>91</v>
      </c>
      <c r="B3829" t="s">
        <v>61</v>
      </c>
      <c r="C3829">
        <v>1</v>
      </c>
      <c r="D3829">
        <v>4</v>
      </c>
      <c r="E3829">
        <v>23</v>
      </c>
      <c r="F3829">
        <v>59</v>
      </c>
      <c r="G3829" s="1">
        <f t="shared" si="236"/>
        <v>0.85185185185185186</v>
      </c>
      <c r="H3829" s="4">
        <f t="shared" si="237"/>
        <v>0</v>
      </c>
      <c r="I3829" s="5">
        <f>IF(OR(AND(F3829&gt;=50,G3829&gt;SUMIF(SeasonTotals!A$2:A$9,A3829,SeasonTotals!F$2:F$9)),AND(G3829&gt;0.885,F3829&gt;=50,D3829&lt;3)),1,0)</f>
        <v>0</v>
      </c>
      <c r="J3829" s="4">
        <f t="shared" si="238"/>
        <v>0</v>
      </c>
      <c r="K3829" s="5">
        <f t="shared" si="239"/>
        <v>0</v>
      </c>
    </row>
    <row r="3830" spans="1:11" x14ac:dyDescent="0.25">
      <c r="A3830" t="s">
        <v>91</v>
      </c>
      <c r="B3830" t="s">
        <v>61</v>
      </c>
      <c r="C3830">
        <v>1</v>
      </c>
      <c r="D3830">
        <v>3</v>
      </c>
      <c r="E3830">
        <v>35</v>
      </c>
      <c r="F3830">
        <v>62</v>
      </c>
      <c r="G3830" s="1">
        <f t="shared" si="236"/>
        <v>0.92105263157894735</v>
      </c>
      <c r="H3830" s="4">
        <f t="shared" si="237"/>
        <v>1</v>
      </c>
      <c r="I3830" s="5">
        <f>IF(OR(AND(F3830&gt;=50,G3830&gt;SUMIF(SeasonTotals!A$2:A$9,A3830,SeasonTotals!F$2:F$9)),AND(G3830&gt;0.885,F3830&gt;=50,D3830&lt;3)),1,0)</f>
        <v>1</v>
      </c>
      <c r="J3830" s="4">
        <f t="shared" si="238"/>
        <v>0</v>
      </c>
      <c r="K3830" s="5">
        <f t="shared" si="239"/>
        <v>0</v>
      </c>
    </row>
    <row r="3831" spans="1:11" x14ac:dyDescent="0.25">
      <c r="A3831" t="s">
        <v>91</v>
      </c>
      <c r="B3831" t="s">
        <v>61</v>
      </c>
      <c r="C3831">
        <v>1</v>
      </c>
      <c r="D3831">
        <v>3</v>
      </c>
      <c r="E3831">
        <v>28</v>
      </c>
      <c r="F3831">
        <v>63</v>
      </c>
      <c r="G3831" s="1">
        <f t="shared" si="236"/>
        <v>0.90322580645161288</v>
      </c>
      <c r="H3831" s="4">
        <f t="shared" si="237"/>
        <v>0</v>
      </c>
      <c r="I3831" s="5">
        <f>IF(OR(AND(F3831&gt;=50,G3831&gt;SUMIF(SeasonTotals!A$2:A$9,A3831,SeasonTotals!F$2:F$9)),AND(G3831&gt;0.885,F3831&gt;=50,D3831&lt;3)),1,0)</f>
        <v>0</v>
      </c>
      <c r="J3831" s="4">
        <f t="shared" si="238"/>
        <v>0</v>
      </c>
      <c r="K3831" s="5">
        <f t="shared" si="239"/>
        <v>0</v>
      </c>
    </row>
    <row r="3832" spans="1:11" x14ac:dyDescent="0.25">
      <c r="A3832" t="s">
        <v>91</v>
      </c>
      <c r="B3832" t="s">
        <v>61</v>
      </c>
      <c r="C3832">
        <v>1</v>
      </c>
      <c r="D3832">
        <v>3</v>
      </c>
      <c r="E3832">
        <v>24</v>
      </c>
      <c r="F3832">
        <v>60</v>
      </c>
      <c r="G3832" s="1">
        <f t="shared" si="236"/>
        <v>0.88888888888888884</v>
      </c>
      <c r="H3832" s="4">
        <f t="shared" si="237"/>
        <v>0</v>
      </c>
      <c r="I3832" s="5">
        <f>IF(OR(AND(F3832&gt;=50,G3832&gt;SUMIF(SeasonTotals!A$2:A$9,A3832,SeasonTotals!F$2:F$9)),AND(G3832&gt;0.885,F3832&gt;=50,D3832&lt;3)),1,0)</f>
        <v>0</v>
      </c>
      <c r="J3832" s="4">
        <f t="shared" si="238"/>
        <v>0</v>
      </c>
      <c r="K3832" s="5">
        <f t="shared" si="239"/>
        <v>0</v>
      </c>
    </row>
    <row r="3833" spans="1:11" x14ac:dyDescent="0.25">
      <c r="A3833" t="s">
        <v>91</v>
      </c>
      <c r="B3833" t="s">
        <v>61</v>
      </c>
      <c r="C3833">
        <v>1</v>
      </c>
      <c r="D3833">
        <v>3</v>
      </c>
      <c r="E3833">
        <v>23</v>
      </c>
      <c r="F3833">
        <v>60</v>
      </c>
      <c r="G3833" s="1">
        <f t="shared" si="236"/>
        <v>0.88461538461538458</v>
      </c>
      <c r="H3833" s="4">
        <f t="shared" si="237"/>
        <v>0</v>
      </c>
      <c r="I3833" s="5">
        <f>IF(OR(AND(F3833&gt;=50,G3833&gt;SUMIF(SeasonTotals!A$2:A$9,A3833,SeasonTotals!F$2:F$9)),AND(G3833&gt;0.885,F3833&gt;=50,D3833&lt;3)),1,0)</f>
        <v>0</v>
      </c>
      <c r="J3833" s="4">
        <f t="shared" si="238"/>
        <v>0</v>
      </c>
      <c r="K3833" s="5">
        <f t="shared" si="239"/>
        <v>0</v>
      </c>
    </row>
    <row r="3834" spans="1:11" x14ac:dyDescent="0.25">
      <c r="A3834" t="s">
        <v>91</v>
      </c>
      <c r="B3834" t="s">
        <v>61</v>
      </c>
      <c r="C3834">
        <v>1</v>
      </c>
      <c r="D3834">
        <v>5</v>
      </c>
      <c r="E3834">
        <v>33</v>
      </c>
      <c r="F3834">
        <v>60</v>
      </c>
      <c r="G3834" s="1">
        <f t="shared" si="236"/>
        <v>0.86842105263157898</v>
      </c>
      <c r="H3834" s="4">
        <f t="shared" si="237"/>
        <v>0</v>
      </c>
      <c r="I3834" s="5">
        <f>IF(OR(AND(F3834&gt;=50,G3834&gt;SUMIF(SeasonTotals!A$2:A$9,A3834,SeasonTotals!F$2:F$9)),AND(G3834&gt;0.885,F3834&gt;=50,D3834&lt;3)),1,0)</f>
        <v>0</v>
      </c>
      <c r="J3834" s="4">
        <f t="shared" si="238"/>
        <v>0</v>
      </c>
      <c r="K3834" s="5">
        <f t="shared" si="239"/>
        <v>0</v>
      </c>
    </row>
    <row r="3835" spans="1:11" x14ac:dyDescent="0.25">
      <c r="A3835" t="s">
        <v>91</v>
      </c>
      <c r="B3835" t="s">
        <v>61</v>
      </c>
      <c r="C3835">
        <v>1</v>
      </c>
      <c r="D3835">
        <v>2</v>
      </c>
      <c r="E3835">
        <v>29</v>
      </c>
      <c r="F3835">
        <v>60</v>
      </c>
      <c r="G3835" s="1">
        <f t="shared" si="236"/>
        <v>0.93548387096774188</v>
      </c>
      <c r="H3835" s="4">
        <f t="shared" si="237"/>
        <v>1</v>
      </c>
      <c r="I3835" s="5">
        <f>IF(OR(AND(F3835&gt;=50,G3835&gt;SUMIF(SeasonTotals!A$2:A$9,A3835,SeasonTotals!F$2:F$9)),AND(G3835&gt;0.885,F3835&gt;=50,D3835&lt;3)),1,0)</f>
        <v>1</v>
      </c>
      <c r="J3835" s="4">
        <f t="shared" si="238"/>
        <v>0</v>
      </c>
      <c r="K3835" s="5">
        <f t="shared" si="239"/>
        <v>0</v>
      </c>
    </row>
    <row r="3836" spans="1:11" x14ac:dyDescent="0.25">
      <c r="A3836" t="s">
        <v>91</v>
      </c>
      <c r="B3836" t="s">
        <v>61</v>
      </c>
      <c r="C3836">
        <v>1</v>
      </c>
      <c r="D3836">
        <v>4</v>
      </c>
      <c r="E3836">
        <v>23</v>
      </c>
      <c r="F3836">
        <v>65</v>
      </c>
      <c r="G3836" s="1">
        <f t="shared" si="236"/>
        <v>0.85185185185185186</v>
      </c>
      <c r="H3836" s="4">
        <f t="shared" si="237"/>
        <v>0</v>
      </c>
      <c r="I3836" s="5">
        <f>IF(OR(AND(F3836&gt;=50,G3836&gt;SUMIF(SeasonTotals!A$2:A$9,A3836,SeasonTotals!F$2:F$9)),AND(G3836&gt;0.885,F3836&gt;=50,D3836&lt;3)),1,0)</f>
        <v>0</v>
      </c>
      <c r="J3836" s="4">
        <f t="shared" si="238"/>
        <v>0</v>
      </c>
      <c r="K3836" s="5">
        <f t="shared" si="239"/>
        <v>0</v>
      </c>
    </row>
    <row r="3837" spans="1:11" x14ac:dyDescent="0.25">
      <c r="A3837" t="s">
        <v>91</v>
      </c>
      <c r="B3837" t="s">
        <v>61</v>
      </c>
      <c r="C3837">
        <v>1</v>
      </c>
      <c r="D3837">
        <v>1</v>
      </c>
      <c r="E3837">
        <v>33</v>
      </c>
      <c r="F3837">
        <v>65</v>
      </c>
      <c r="G3837" s="1">
        <f t="shared" si="236"/>
        <v>0.97058823529411764</v>
      </c>
      <c r="H3837" s="4">
        <f t="shared" si="237"/>
        <v>1</v>
      </c>
      <c r="I3837" s="5">
        <f>IF(OR(AND(F3837&gt;=50,G3837&gt;SUMIF(SeasonTotals!A$2:A$9,A3837,SeasonTotals!F$2:F$9)),AND(G3837&gt;0.885,F3837&gt;=50,D3837&lt;3)),1,0)</f>
        <v>1</v>
      </c>
      <c r="J3837" s="4">
        <f t="shared" si="238"/>
        <v>0</v>
      </c>
      <c r="K3837" s="5">
        <f t="shared" si="239"/>
        <v>0</v>
      </c>
    </row>
    <row r="3838" spans="1:11" x14ac:dyDescent="0.25">
      <c r="A3838" t="s">
        <v>91</v>
      </c>
      <c r="B3838" t="s">
        <v>61</v>
      </c>
      <c r="C3838">
        <v>1</v>
      </c>
      <c r="D3838">
        <v>1</v>
      </c>
      <c r="E3838">
        <v>27</v>
      </c>
      <c r="F3838">
        <v>60</v>
      </c>
      <c r="G3838" s="1">
        <f t="shared" si="236"/>
        <v>0.9642857142857143</v>
      </c>
      <c r="H3838" s="4">
        <f t="shared" si="237"/>
        <v>1</v>
      </c>
      <c r="I3838" s="5">
        <f>IF(OR(AND(F3838&gt;=50,G3838&gt;SUMIF(SeasonTotals!A$2:A$9,A3838,SeasonTotals!F$2:F$9)),AND(G3838&gt;0.885,F3838&gt;=50,D3838&lt;3)),1,0)</f>
        <v>1</v>
      </c>
      <c r="J3838" s="4">
        <f t="shared" si="238"/>
        <v>0</v>
      </c>
      <c r="K3838" s="5">
        <f t="shared" si="239"/>
        <v>0</v>
      </c>
    </row>
    <row r="3839" spans="1:11" x14ac:dyDescent="0.25">
      <c r="A3839" t="s">
        <v>91</v>
      </c>
      <c r="B3839" t="s">
        <v>61</v>
      </c>
      <c r="C3839">
        <v>1</v>
      </c>
      <c r="D3839">
        <v>1</v>
      </c>
      <c r="E3839">
        <v>41</v>
      </c>
      <c r="F3839">
        <v>60</v>
      </c>
      <c r="G3839" s="1">
        <f t="shared" si="236"/>
        <v>0.97619047619047616</v>
      </c>
      <c r="H3839" s="4">
        <f t="shared" si="237"/>
        <v>1</v>
      </c>
      <c r="I3839" s="5">
        <f>IF(OR(AND(F3839&gt;=50,G3839&gt;SUMIF(SeasonTotals!A$2:A$9,A3839,SeasonTotals!F$2:F$9)),AND(G3839&gt;0.885,F3839&gt;=50,D3839&lt;3)),1,0)</f>
        <v>1</v>
      </c>
      <c r="J3839" s="4">
        <f t="shared" si="238"/>
        <v>0</v>
      </c>
      <c r="K3839" s="5">
        <f t="shared" si="239"/>
        <v>0</v>
      </c>
    </row>
    <row r="3840" spans="1:11" x14ac:dyDescent="0.25">
      <c r="A3840" t="s">
        <v>91</v>
      </c>
      <c r="B3840" t="s">
        <v>61</v>
      </c>
      <c r="C3840">
        <v>1</v>
      </c>
      <c r="D3840">
        <v>4</v>
      </c>
      <c r="E3840">
        <v>22</v>
      </c>
      <c r="F3840">
        <v>59</v>
      </c>
      <c r="G3840" s="1">
        <f t="shared" si="236"/>
        <v>0.84615384615384615</v>
      </c>
      <c r="H3840" s="4">
        <f t="shared" si="237"/>
        <v>0</v>
      </c>
      <c r="I3840" s="5">
        <f>IF(OR(AND(F3840&gt;=50,G3840&gt;SUMIF(SeasonTotals!A$2:A$9,A3840,SeasonTotals!F$2:F$9)),AND(G3840&gt;0.885,F3840&gt;=50,D3840&lt;3)),1,0)</f>
        <v>0</v>
      </c>
      <c r="J3840" s="4">
        <f t="shared" si="238"/>
        <v>1</v>
      </c>
      <c r="K3840" s="5">
        <f t="shared" si="239"/>
        <v>0</v>
      </c>
    </row>
    <row r="3841" spans="1:11" x14ac:dyDescent="0.25">
      <c r="A3841" t="s">
        <v>91</v>
      </c>
      <c r="B3841" t="s">
        <v>61</v>
      </c>
      <c r="C3841">
        <v>1</v>
      </c>
      <c r="D3841">
        <v>4</v>
      </c>
      <c r="E3841">
        <v>40</v>
      </c>
      <c r="F3841">
        <v>60</v>
      </c>
      <c r="G3841" s="1">
        <f t="shared" si="236"/>
        <v>0.90909090909090906</v>
      </c>
      <c r="H3841" s="4">
        <f t="shared" si="237"/>
        <v>0</v>
      </c>
      <c r="I3841" s="5">
        <f>IF(OR(AND(F3841&gt;=50,G3841&gt;SUMIF(SeasonTotals!A$2:A$9,A3841,SeasonTotals!F$2:F$9)),AND(G3841&gt;0.885,F3841&gt;=50,D3841&lt;3)),1,0)</f>
        <v>1</v>
      </c>
      <c r="J3841" s="4">
        <f t="shared" si="238"/>
        <v>0</v>
      </c>
      <c r="K3841" s="5">
        <f t="shared" si="239"/>
        <v>0</v>
      </c>
    </row>
    <row r="3842" spans="1:11" x14ac:dyDescent="0.25">
      <c r="A3842" t="s">
        <v>91</v>
      </c>
      <c r="B3842" t="s">
        <v>61</v>
      </c>
      <c r="C3842">
        <v>1</v>
      </c>
      <c r="D3842">
        <v>3</v>
      </c>
      <c r="E3842">
        <v>24</v>
      </c>
      <c r="F3842">
        <v>57</v>
      </c>
      <c r="G3842" s="1">
        <f t="shared" ref="G3842:G3905" si="240">E3842/MAX(1,SUM(D3842:E3842))</f>
        <v>0.88888888888888884</v>
      </c>
      <c r="H3842" s="4">
        <f t="shared" ref="H3842:H3905" si="241">IF(AND(F3842&gt;=50,OR(G3842&gt;0.913,AND(G3842&gt;0.885,D3842&lt;3))),1,0)</f>
        <v>0</v>
      </c>
      <c r="I3842" s="5">
        <f>IF(OR(AND(F3842&gt;=50,G3842&gt;SUMIF(SeasonTotals!A$2:A$9,A3842,SeasonTotals!F$2:F$9)),AND(G3842&gt;0.885,F3842&gt;=50,D3842&lt;3)),1,0)</f>
        <v>0</v>
      </c>
      <c r="J3842" s="4">
        <f t="shared" ref="J3842:J3905" si="242">IF(G3842&lt;0.85,1,0)</f>
        <v>0</v>
      </c>
      <c r="K3842" s="5">
        <f t="shared" ref="K3842:K3905" si="243">IF(F3842&lt;55,1,0)</f>
        <v>0</v>
      </c>
    </row>
    <row r="3843" spans="1:11" x14ac:dyDescent="0.25">
      <c r="A3843" t="s">
        <v>91</v>
      </c>
      <c r="B3843" t="s">
        <v>61</v>
      </c>
      <c r="C3843">
        <v>1</v>
      </c>
      <c r="D3843">
        <v>3</v>
      </c>
      <c r="E3843">
        <v>30</v>
      </c>
      <c r="F3843">
        <v>59</v>
      </c>
      <c r="G3843" s="1">
        <f t="shared" si="240"/>
        <v>0.90909090909090906</v>
      </c>
      <c r="H3843" s="4">
        <f t="shared" si="241"/>
        <v>0</v>
      </c>
      <c r="I3843" s="5">
        <f>IF(OR(AND(F3843&gt;=50,G3843&gt;SUMIF(SeasonTotals!A$2:A$9,A3843,SeasonTotals!F$2:F$9)),AND(G3843&gt;0.885,F3843&gt;=50,D3843&lt;3)),1,0)</f>
        <v>1</v>
      </c>
      <c r="J3843" s="4">
        <f t="shared" si="242"/>
        <v>0</v>
      </c>
      <c r="K3843" s="5">
        <f t="shared" si="243"/>
        <v>0</v>
      </c>
    </row>
    <row r="3844" spans="1:11" x14ac:dyDescent="0.25">
      <c r="A3844" t="s">
        <v>91</v>
      </c>
      <c r="B3844" t="s">
        <v>61</v>
      </c>
      <c r="C3844">
        <v>1</v>
      </c>
      <c r="D3844">
        <v>3</v>
      </c>
      <c r="E3844">
        <v>12</v>
      </c>
      <c r="F3844">
        <v>20</v>
      </c>
      <c r="G3844" s="1">
        <f t="shared" si="240"/>
        <v>0.8</v>
      </c>
      <c r="H3844" s="4">
        <f t="shared" si="241"/>
        <v>0</v>
      </c>
      <c r="I3844" s="5">
        <f>IF(OR(AND(F3844&gt;=50,G3844&gt;SUMIF(SeasonTotals!A$2:A$9,A3844,SeasonTotals!F$2:F$9)),AND(G3844&gt;0.885,F3844&gt;=50,D3844&lt;3)),1,0)</f>
        <v>0</v>
      </c>
      <c r="J3844" s="4">
        <f t="shared" si="242"/>
        <v>1</v>
      </c>
      <c r="K3844" s="5">
        <f t="shared" si="243"/>
        <v>1</v>
      </c>
    </row>
    <row r="3845" spans="1:11" x14ac:dyDescent="0.25">
      <c r="A3845" t="s">
        <v>91</v>
      </c>
      <c r="B3845" t="s">
        <v>61</v>
      </c>
      <c r="C3845">
        <v>1</v>
      </c>
      <c r="D3845">
        <v>1</v>
      </c>
      <c r="E3845">
        <v>38</v>
      </c>
      <c r="F3845">
        <v>59</v>
      </c>
      <c r="G3845" s="1">
        <f t="shared" si="240"/>
        <v>0.97435897435897434</v>
      </c>
      <c r="H3845" s="4">
        <f t="shared" si="241"/>
        <v>1</v>
      </c>
      <c r="I3845" s="5">
        <f>IF(OR(AND(F3845&gt;=50,G3845&gt;SUMIF(SeasonTotals!A$2:A$9,A3845,SeasonTotals!F$2:F$9)),AND(G3845&gt;0.885,F3845&gt;=50,D3845&lt;3)),1,0)</f>
        <v>1</v>
      </c>
      <c r="J3845" s="4">
        <f t="shared" si="242"/>
        <v>0</v>
      </c>
      <c r="K3845" s="5">
        <f t="shared" si="243"/>
        <v>0</v>
      </c>
    </row>
    <row r="3846" spans="1:11" x14ac:dyDescent="0.25">
      <c r="A3846" t="s">
        <v>91</v>
      </c>
      <c r="B3846" t="s">
        <v>61</v>
      </c>
      <c r="C3846">
        <v>1</v>
      </c>
      <c r="D3846">
        <v>2</v>
      </c>
      <c r="E3846">
        <v>35</v>
      </c>
      <c r="F3846">
        <v>60</v>
      </c>
      <c r="G3846" s="1">
        <f t="shared" si="240"/>
        <v>0.94594594594594594</v>
      </c>
      <c r="H3846" s="4">
        <f t="shared" si="241"/>
        <v>1</v>
      </c>
      <c r="I3846" s="5">
        <f>IF(OR(AND(F3846&gt;=50,G3846&gt;SUMIF(SeasonTotals!A$2:A$9,A3846,SeasonTotals!F$2:F$9)),AND(G3846&gt;0.885,F3846&gt;=50,D3846&lt;3)),1,0)</f>
        <v>1</v>
      </c>
      <c r="J3846" s="4">
        <f t="shared" si="242"/>
        <v>0</v>
      </c>
      <c r="K3846" s="5">
        <f t="shared" si="243"/>
        <v>0</v>
      </c>
    </row>
    <row r="3847" spans="1:11" x14ac:dyDescent="0.25">
      <c r="A3847" t="s">
        <v>91</v>
      </c>
      <c r="B3847" t="s">
        <v>61</v>
      </c>
      <c r="C3847">
        <v>1</v>
      </c>
      <c r="D3847">
        <v>3</v>
      </c>
      <c r="E3847">
        <v>39</v>
      </c>
      <c r="F3847">
        <v>60</v>
      </c>
      <c r="G3847" s="1">
        <f t="shared" si="240"/>
        <v>0.9285714285714286</v>
      </c>
      <c r="H3847" s="4">
        <f t="shared" si="241"/>
        <v>1</v>
      </c>
      <c r="I3847" s="5">
        <f>IF(OR(AND(F3847&gt;=50,G3847&gt;SUMIF(SeasonTotals!A$2:A$9,A3847,SeasonTotals!F$2:F$9)),AND(G3847&gt;0.885,F3847&gt;=50,D3847&lt;3)),1,0)</f>
        <v>1</v>
      </c>
      <c r="J3847" s="4">
        <f t="shared" si="242"/>
        <v>0</v>
      </c>
      <c r="K3847" s="5">
        <f t="shared" si="243"/>
        <v>0</v>
      </c>
    </row>
    <row r="3848" spans="1:11" x14ac:dyDescent="0.25">
      <c r="A3848" t="s">
        <v>91</v>
      </c>
      <c r="B3848" t="s">
        <v>61</v>
      </c>
      <c r="C3848">
        <v>1</v>
      </c>
      <c r="D3848">
        <v>5</v>
      </c>
      <c r="E3848">
        <v>22</v>
      </c>
      <c r="F3848">
        <v>59</v>
      </c>
      <c r="G3848" s="1">
        <f t="shared" si="240"/>
        <v>0.81481481481481477</v>
      </c>
      <c r="H3848" s="4">
        <f t="shared" si="241"/>
        <v>0</v>
      </c>
      <c r="I3848" s="5">
        <f>IF(OR(AND(F3848&gt;=50,G3848&gt;SUMIF(SeasonTotals!A$2:A$9,A3848,SeasonTotals!F$2:F$9)),AND(G3848&gt;0.885,F3848&gt;=50,D3848&lt;3)),1,0)</f>
        <v>0</v>
      </c>
      <c r="J3848" s="4">
        <f t="shared" si="242"/>
        <v>1</v>
      </c>
      <c r="K3848" s="5">
        <f t="shared" si="243"/>
        <v>0</v>
      </c>
    </row>
    <row r="3849" spans="1:11" x14ac:dyDescent="0.25">
      <c r="A3849" t="s">
        <v>91</v>
      </c>
      <c r="B3849" t="s">
        <v>61</v>
      </c>
      <c r="C3849">
        <v>1</v>
      </c>
      <c r="D3849">
        <v>0</v>
      </c>
      <c r="E3849">
        <v>34</v>
      </c>
      <c r="F3849">
        <v>60</v>
      </c>
      <c r="G3849" s="1">
        <f t="shared" si="240"/>
        <v>1</v>
      </c>
      <c r="H3849" s="4">
        <f t="shared" si="241"/>
        <v>1</v>
      </c>
      <c r="I3849" s="5">
        <f>IF(OR(AND(F3849&gt;=50,G3849&gt;SUMIF(SeasonTotals!A$2:A$9,A3849,SeasonTotals!F$2:F$9)),AND(G3849&gt;0.885,F3849&gt;=50,D3849&lt;3)),1,0)</f>
        <v>1</v>
      </c>
      <c r="J3849" s="4">
        <f t="shared" si="242"/>
        <v>0</v>
      </c>
      <c r="K3849" s="5">
        <f t="shared" si="243"/>
        <v>0</v>
      </c>
    </row>
    <row r="3850" spans="1:11" x14ac:dyDescent="0.25">
      <c r="A3850" t="s">
        <v>91</v>
      </c>
      <c r="B3850" t="s">
        <v>61</v>
      </c>
      <c r="C3850">
        <v>1</v>
      </c>
      <c r="D3850">
        <v>3</v>
      </c>
      <c r="E3850">
        <v>39</v>
      </c>
      <c r="F3850">
        <v>60</v>
      </c>
      <c r="G3850" s="1">
        <f t="shared" si="240"/>
        <v>0.9285714285714286</v>
      </c>
      <c r="H3850" s="4">
        <f t="shared" si="241"/>
        <v>1</v>
      </c>
      <c r="I3850" s="5">
        <f>IF(OR(AND(F3850&gt;=50,G3850&gt;SUMIF(SeasonTotals!A$2:A$9,A3850,SeasonTotals!F$2:F$9)),AND(G3850&gt;0.885,F3850&gt;=50,D3850&lt;3)),1,0)</f>
        <v>1</v>
      </c>
      <c r="J3850" s="4">
        <f t="shared" si="242"/>
        <v>0</v>
      </c>
      <c r="K3850" s="5">
        <f t="shared" si="243"/>
        <v>0</v>
      </c>
    </row>
    <row r="3851" spans="1:11" x14ac:dyDescent="0.25">
      <c r="A3851" t="s">
        <v>91</v>
      </c>
      <c r="B3851" t="s">
        <v>61</v>
      </c>
      <c r="C3851">
        <v>1</v>
      </c>
      <c r="D3851">
        <v>1</v>
      </c>
      <c r="E3851">
        <v>31</v>
      </c>
      <c r="F3851">
        <v>59</v>
      </c>
      <c r="G3851" s="1">
        <f t="shared" si="240"/>
        <v>0.96875</v>
      </c>
      <c r="H3851" s="4">
        <f t="shared" si="241"/>
        <v>1</v>
      </c>
      <c r="I3851" s="5">
        <f>IF(OR(AND(F3851&gt;=50,G3851&gt;SUMIF(SeasonTotals!A$2:A$9,A3851,SeasonTotals!F$2:F$9)),AND(G3851&gt;0.885,F3851&gt;=50,D3851&lt;3)),1,0)</f>
        <v>1</v>
      </c>
      <c r="J3851" s="4">
        <f t="shared" si="242"/>
        <v>0</v>
      </c>
      <c r="K3851" s="5">
        <f t="shared" si="243"/>
        <v>0</v>
      </c>
    </row>
    <row r="3852" spans="1:11" x14ac:dyDescent="0.25">
      <c r="A3852" t="s">
        <v>91</v>
      </c>
      <c r="B3852" t="s">
        <v>61</v>
      </c>
      <c r="C3852">
        <v>1</v>
      </c>
      <c r="D3852">
        <v>2</v>
      </c>
      <c r="E3852">
        <v>27</v>
      </c>
      <c r="F3852">
        <v>59</v>
      </c>
      <c r="G3852" s="1">
        <f t="shared" si="240"/>
        <v>0.93103448275862066</v>
      </c>
      <c r="H3852" s="4">
        <f t="shared" si="241"/>
        <v>1</v>
      </c>
      <c r="I3852" s="5">
        <f>IF(OR(AND(F3852&gt;=50,G3852&gt;SUMIF(SeasonTotals!A$2:A$9,A3852,SeasonTotals!F$2:F$9)),AND(G3852&gt;0.885,F3852&gt;=50,D3852&lt;3)),1,0)</f>
        <v>1</v>
      </c>
      <c r="J3852" s="4">
        <f t="shared" si="242"/>
        <v>0</v>
      </c>
      <c r="K3852" s="5">
        <f t="shared" si="243"/>
        <v>0</v>
      </c>
    </row>
    <row r="3853" spans="1:11" x14ac:dyDescent="0.25">
      <c r="A3853" t="s">
        <v>91</v>
      </c>
      <c r="B3853" t="s">
        <v>61</v>
      </c>
      <c r="C3853">
        <v>1</v>
      </c>
      <c r="D3853">
        <v>2</v>
      </c>
      <c r="E3853">
        <v>28</v>
      </c>
      <c r="F3853">
        <v>59</v>
      </c>
      <c r="G3853" s="1">
        <f t="shared" si="240"/>
        <v>0.93333333333333335</v>
      </c>
      <c r="H3853" s="4">
        <f t="shared" si="241"/>
        <v>1</v>
      </c>
      <c r="I3853" s="5">
        <f>IF(OR(AND(F3853&gt;=50,G3853&gt;SUMIF(SeasonTotals!A$2:A$9,A3853,SeasonTotals!F$2:F$9)),AND(G3853&gt;0.885,F3853&gt;=50,D3853&lt;3)),1,0)</f>
        <v>1</v>
      </c>
      <c r="J3853" s="4">
        <f t="shared" si="242"/>
        <v>0</v>
      </c>
      <c r="K3853" s="5">
        <f t="shared" si="243"/>
        <v>0</v>
      </c>
    </row>
    <row r="3854" spans="1:11" x14ac:dyDescent="0.25">
      <c r="A3854" t="s">
        <v>91</v>
      </c>
      <c r="B3854" t="s">
        <v>61</v>
      </c>
      <c r="C3854">
        <v>1</v>
      </c>
      <c r="D3854">
        <v>2</v>
      </c>
      <c r="E3854">
        <v>39</v>
      </c>
      <c r="F3854">
        <v>60</v>
      </c>
      <c r="G3854" s="1">
        <f t="shared" si="240"/>
        <v>0.95121951219512191</v>
      </c>
      <c r="H3854" s="4">
        <f t="shared" si="241"/>
        <v>1</v>
      </c>
      <c r="I3854" s="5">
        <f>IF(OR(AND(F3854&gt;=50,G3854&gt;SUMIF(SeasonTotals!A$2:A$9,A3854,SeasonTotals!F$2:F$9)),AND(G3854&gt;0.885,F3854&gt;=50,D3854&lt;3)),1,0)</f>
        <v>1</v>
      </c>
      <c r="J3854" s="4">
        <f t="shared" si="242"/>
        <v>0</v>
      </c>
      <c r="K3854" s="5">
        <f t="shared" si="243"/>
        <v>0</v>
      </c>
    </row>
    <row r="3855" spans="1:11" x14ac:dyDescent="0.25">
      <c r="A3855" t="s">
        <v>91</v>
      </c>
      <c r="B3855" t="s">
        <v>61</v>
      </c>
      <c r="C3855">
        <v>1</v>
      </c>
      <c r="D3855">
        <v>3</v>
      </c>
      <c r="E3855">
        <v>45</v>
      </c>
      <c r="F3855">
        <v>58</v>
      </c>
      <c r="G3855" s="1">
        <f t="shared" si="240"/>
        <v>0.9375</v>
      </c>
      <c r="H3855" s="4">
        <f t="shared" si="241"/>
        <v>1</v>
      </c>
      <c r="I3855" s="5">
        <f>IF(OR(AND(F3855&gt;=50,G3855&gt;SUMIF(SeasonTotals!A$2:A$9,A3855,SeasonTotals!F$2:F$9)),AND(G3855&gt;0.885,F3855&gt;=50,D3855&lt;3)),1,0)</f>
        <v>1</v>
      </c>
      <c r="J3855" s="4">
        <f t="shared" si="242"/>
        <v>0</v>
      </c>
      <c r="K3855" s="5">
        <f t="shared" si="243"/>
        <v>0</v>
      </c>
    </row>
    <row r="3856" spans="1:11" x14ac:dyDescent="0.25">
      <c r="A3856" t="s">
        <v>91</v>
      </c>
      <c r="B3856" t="s">
        <v>61</v>
      </c>
      <c r="C3856">
        <v>1</v>
      </c>
      <c r="D3856">
        <v>4</v>
      </c>
      <c r="E3856">
        <v>39</v>
      </c>
      <c r="F3856">
        <v>60</v>
      </c>
      <c r="G3856" s="1">
        <f t="shared" si="240"/>
        <v>0.90697674418604646</v>
      </c>
      <c r="H3856" s="4">
        <f t="shared" si="241"/>
        <v>0</v>
      </c>
      <c r="I3856" s="5">
        <f>IF(OR(AND(F3856&gt;=50,G3856&gt;SUMIF(SeasonTotals!A$2:A$9,A3856,SeasonTotals!F$2:F$9)),AND(G3856&gt;0.885,F3856&gt;=50,D3856&lt;3)),1,0)</f>
        <v>0</v>
      </c>
      <c r="J3856" s="4">
        <f t="shared" si="242"/>
        <v>0</v>
      </c>
      <c r="K3856" s="5">
        <f t="shared" si="243"/>
        <v>0</v>
      </c>
    </row>
    <row r="3857" spans="1:11" x14ac:dyDescent="0.25">
      <c r="A3857" t="s">
        <v>91</v>
      </c>
      <c r="B3857" t="s">
        <v>61</v>
      </c>
      <c r="C3857">
        <v>1</v>
      </c>
      <c r="D3857">
        <v>1</v>
      </c>
      <c r="E3857">
        <v>27</v>
      </c>
      <c r="F3857">
        <v>60</v>
      </c>
      <c r="G3857" s="1">
        <f t="shared" si="240"/>
        <v>0.9642857142857143</v>
      </c>
      <c r="H3857" s="4">
        <f t="shared" si="241"/>
        <v>1</v>
      </c>
      <c r="I3857" s="5">
        <f>IF(OR(AND(F3857&gt;=50,G3857&gt;SUMIF(SeasonTotals!A$2:A$9,A3857,SeasonTotals!F$2:F$9)),AND(G3857&gt;0.885,F3857&gt;=50,D3857&lt;3)),1,0)</f>
        <v>1</v>
      </c>
      <c r="J3857" s="4">
        <f t="shared" si="242"/>
        <v>0</v>
      </c>
      <c r="K3857" s="5">
        <f t="shared" si="243"/>
        <v>0</v>
      </c>
    </row>
    <row r="3858" spans="1:11" x14ac:dyDescent="0.25">
      <c r="A3858" t="s">
        <v>91</v>
      </c>
      <c r="B3858" t="s">
        <v>61</v>
      </c>
      <c r="C3858">
        <v>1</v>
      </c>
      <c r="D3858">
        <v>2</v>
      </c>
      <c r="E3858">
        <v>32</v>
      </c>
      <c r="F3858">
        <v>60</v>
      </c>
      <c r="G3858" s="1">
        <f t="shared" si="240"/>
        <v>0.94117647058823528</v>
      </c>
      <c r="H3858" s="4">
        <f t="shared" si="241"/>
        <v>1</v>
      </c>
      <c r="I3858" s="5">
        <f>IF(OR(AND(F3858&gt;=50,G3858&gt;SUMIF(SeasonTotals!A$2:A$9,A3858,SeasonTotals!F$2:F$9)),AND(G3858&gt;0.885,F3858&gt;=50,D3858&lt;3)),1,0)</f>
        <v>1</v>
      </c>
      <c r="J3858" s="4">
        <f t="shared" si="242"/>
        <v>0</v>
      </c>
      <c r="K3858" s="5">
        <f t="shared" si="243"/>
        <v>0</v>
      </c>
    </row>
    <row r="3859" spans="1:11" x14ac:dyDescent="0.25">
      <c r="A3859" t="s">
        <v>91</v>
      </c>
      <c r="B3859" t="s">
        <v>61</v>
      </c>
      <c r="C3859">
        <v>1</v>
      </c>
      <c r="D3859">
        <v>3</v>
      </c>
      <c r="E3859">
        <v>24</v>
      </c>
      <c r="F3859">
        <v>58</v>
      </c>
      <c r="G3859" s="1">
        <f t="shared" si="240"/>
        <v>0.88888888888888884</v>
      </c>
      <c r="H3859" s="4">
        <f t="shared" si="241"/>
        <v>0</v>
      </c>
      <c r="I3859" s="5">
        <f>IF(OR(AND(F3859&gt;=50,G3859&gt;SUMIF(SeasonTotals!A$2:A$9,A3859,SeasonTotals!F$2:F$9)),AND(G3859&gt;0.885,F3859&gt;=50,D3859&lt;3)),1,0)</f>
        <v>0</v>
      </c>
      <c r="J3859" s="4">
        <f t="shared" si="242"/>
        <v>0</v>
      </c>
      <c r="K3859" s="5">
        <f t="shared" si="243"/>
        <v>0</v>
      </c>
    </row>
    <row r="3860" spans="1:11" x14ac:dyDescent="0.25">
      <c r="A3860" t="s">
        <v>91</v>
      </c>
      <c r="B3860" t="s">
        <v>61</v>
      </c>
      <c r="C3860">
        <v>1</v>
      </c>
      <c r="D3860">
        <v>3</v>
      </c>
      <c r="E3860">
        <v>30</v>
      </c>
      <c r="F3860">
        <v>65</v>
      </c>
      <c r="G3860" s="1">
        <f t="shared" si="240"/>
        <v>0.90909090909090906</v>
      </c>
      <c r="H3860" s="4">
        <f t="shared" si="241"/>
        <v>0</v>
      </c>
      <c r="I3860" s="5">
        <f>IF(OR(AND(F3860&gt;=50,G3860&gt;SUMIF(SeasonTotals!A$2:A$9,A3860,SeasonTotals!F$2:F$9)),AND(G3860&gt;0.885,F3860&gt;=50,D3860&lt;3)),1,0)</f>
        <v>1</v>
      </c>
      <c r="J3860" s="4">
        <f t="shared" si="242"/>
        <v>0</v>
      </c>
      <c r="K3860" s="5">
        <f t="shared" si="243"/>
        <v>0</v>
      </c>
    </row>
    <row r="3861" spans="1:11" x14ac:dyDescent="0.25">
      <c r="A3861" t="s">
        <v>91</v>
      </c>
      <c r="B3861" t="s">
        <v>61</v>
      </c>
      <c r="C3861">
        <v>1</v>
      </c>
      <c r="D3861">
        <v>3</v>
      </c>
      <c r="E3861">
        <v>25</v>
      </c>
      <c r="F3861">
        <v>33</v>
      </c>
      <c r="G3861" s="1">
        <f t="shared" si="240"/>
        <v>0.8928571428571429</v>
      </c>
      <c r="H3861" s="4">
        <f t="shared" si="241"/>
        <v>0</v>
      </c>
      <c r="I3861" s="5">
        <f>IF(OR(AND(F3861&gt;=50,G3861&gt;SUMIF(SeasonTotals!A$2:A$9,A3861,SeasonTotals!F$2:F$9)),AND(G3861&gt;0.885,F3861&gt;=50,D3861&lt;3)),1,0)</f>
        <v>0</v>
      </c>
      <c r="J3861" s="4">
        <f t="shared" si="242"/>
        <v>0</v>
      </c>
      <c r="K3861" s="5">
        <f t="shared" si="243"/>
        <v>1</v>
      </c>
    </row>
    <row r="3862" spans="1:11" x14ac:dyDescent="0.25">
      <c r="A3862" t="s">
        <v>91</v>
      </c>
      <c r="B3862" t="s">
        <v>61</v>
      </c>
      <c r="C3862">
        <v>1</v>
      </c>
      <c r="D3862">
        <v>5</v>
      </c>
      <c r="E3862">
        <v>27</v>
      </c>
      <c r="F3862">
        <v>59</v>
      </c>
      <c r="G3862" s="1">
        <f t="shared" si="240"/>
        <v>0.84375</v>
      </c>
      <c r="H3862" s="4">
        <f t="shared" si="241"/>
        <v>0</v>
      </c>
      <c r="I3862" s="5">
        <f>IF(OR(AND(F3862&gt;=50,G3862&gt;SUMIF(SeasonTotals!A$2:A$9,A3862,SeasonTotals!F$2:F$9)),AND(G3862&gt;0.885,F3862&gt;=50,D3862&lt;3)),1,0)</f>
        <v>0</v>
      </c>
      <c r="J3862" s="4">
        <f t="shared" si="242"/>
        <v>1</v>
      </c>
      <c r="K3862" s="5">
        <f t="shared" si="243"/>
        <v>0</v>
      </c>
    </row>
    <row r="3863" spans="1:11" x14ac:dyDescent="0.25">
      <c r="A3863" t="s">
        <v>91</v>
      </c>
      <c r="B3863" t="s">
        <v>61</v>
      </c>
      <c r="C3863">
        <v>1</v>
      </c>
      <c r="D3863">
        <v>1</v>
      </c>
      <c r="E3863">
        <v>29</v>
      </c>
      <c r="F3863">
        <v>60</v>
      </c>
      <c r="G3863" s="1">
        <f t="shared" si="240"/>
        <v>0.96666666666666667</v>
      </c>
      <c r="H3863" s="4">
        <f t="shared" si="241"/>
        <v>1</v>
      </c>
      <c r="I3863" s="5">
        <f>IF(OR(AND(F3863&gt;=50,G3863&gt;SUMIF(SeasonTotals!A$2:A$9,A3863,SeasonTotals!F$2:F$9)),AND(G3863&gt;0.885,F3863&gt;=50,D3863&lt;3)),1,0)</f>
        <v>1</v>
      </c>
      <c r="J3863" s="4">
        <f t="shared" si="242"/>
        <v>0</v>
      </c>
      <c r="K3863" s="5">
        <f t="shared" si="243"/>
        <v>0</v>
      </c>
    </row>
    <row r="3864" spans="1:11" x14ac:dyDescent="0.25">
      <c r="A3864" t="s">
        <v>91</v>
      </c>
      <c r="B3864" t="s">
        <v>61</v>
      </c>
      <c r="C3864">
        <v>1</v>
      </c>
      <c r="D3864">
        <v>2</v>
      </c>
      <c r="E3864">
        <v>29</v>
      </c>
      <c r="F3864">
        <v>59</v>
      </c>
      <c r="G3864" s="1">
        <f t="shared" si="240"/>
        <v>0.93548387096774188</v>
      </c>
      <c r="H3864" s="4">
        <f t="shared" si="241"/>
        <v>1</v>
      </c>
      <c r="I3864" s="5">
        <f>IF(OR(AND(F3864&gt;=50,G3864&gt;SUMIF(SeasonTotals!A$2:A$9,A3864,SeasonTotals!F$2:F$9)),AND(G3864&gt;0.885,F3864&gt;=50,D3864&lt;3)),1,0)</f>
        <v>1</v>
      </c>
      <c r="J3864" s="4">
        <f t="shared" si="242"/>
        <v>0</v>
      </c>
      <c r="K3864" s="5">
        <f t="shared" si="243"/>
        <v>0</v>
      </c>
    </row>
    <row r="3865" spans="1:11" x14ac:dyDescent="0.25">
      <c r="A3865" t="s">
        <v>91</v>
      </c>
      <c r="B3865" t="s">
        <v>61</v>
      </c>
      <c r="C3865">
        <v>1</v>
      </c>
      <c r="D3865">
        <v>2</v>
      </c>
      <c r="E3865">
        <v>30</v>
      </c>
      <c r="F3865">
        <v>59</v>
      </c>
      <c r="G3865" s="1">
        <f t="shared" si="240"/>
        <v>0.9375</v>
      </c>
      <c r="H3865" s="4">
        <f t="shared" si="241"/>
        <v>1</v>
      </c>
      <c r="I3865" s="5">
        <f>IF(OR(AND(F3865&gt;=50,G3865&gt;SUMIF(SeasonTotals!A$2:A$9,A3865,SeasonTotals!F$2:F$9)),AND(G3865&gt;0.885,F3865&gt;=50,D3865&lt;3)),1,0)</f>
        <v>1</v>
      </c>
      <c r="J3865" s="4">
        <f t="shared" si="242"/>
        <v>0</v>
      </c>
      <c r="K3865" s="5">
        <f t="shared" si="243"/>
        <v>0</v>
      </c>
    </row>
    <row r="3866" spans="1:11" x14ac:dyDescent="0.25">
      <c r="A3866" t="s">
        <v>91</v>
      </c>
      <c r="B3866" t="s">
        <v>61</v>
      </c>
      <c r="C3866">
        <v>1</v>
      </c>
      <c r="D3866">
        <v>4</v>
      </c>
      <c r="E3866">
        <v>27</v>
      </c>
      <c r="F3866">
        <v>59</v>
      </c>
      <c r="G3866" s="1">
        <f t="shared" si="240"/>
        <v>0.87096774193548387</v>
      </c>
      <c r="H3866" s="4">
        <f t="shared" si="241"/>
        <v>0</v>
      </c>
      <c r="I3866" s="5">
        <f>IF(OR(AND(F3866&gt;=50,G3866&gt;SUMIF(SeasonTotals!A$2:A$9,A3866,SeasonTotals!F$2:F$9)),AND(G3866&gt;0.885,F3866&gt;=50,D3866&lt;3)),1,0)</f>
        <v>0</v>
      </c>
      <c r="J3866" s="4">
        <f t="shared" si="242"/>
        <v>0</v>
      </c>
      <c r="K3866" s="5">
        <f t="shared" si="243"/>
        <v>0</v>
      </c>
    </row>
    <row r="3867" spans="1:11" x14ac:dyDescent="0.25">
      <c r="A3867" t="s">
        <v>91</v>
      </c>
      <c r="B3867" t="s">
        <v>62</v>
      </c>
      <c r="C3867">
        <v>1</v>
      </c>
      <c r="D3867">
        <v>1</v>
      </c>
      <c r="E3867">
        <v>25</v>
      </c>
      <c r="F3867">
        <v>60</v>
      </c>
      <c r="G3867" s="1">
        <f t="shared" si="240"/>
        <v>0.96153846153846156</v>
      </c>
      <c r="H3867" s="4">
        <f t="shared" si="241"/>
        <v>1</v>
      </c>
      <c r="I3867" s="5">
        <f>IF(OR(AND(F3867&gt;=50,G3867&gt;SUMIF(SeasonTotals!A$2:A$9,A3867,SeasonTotals!F$2:F$9)),AND(G3867&gt;0.885,F3867&gt;=50,D3867&lt;3)),1,0)</f>
        <v>1</v>
      </c>
      <c r="J3867" s="4">
        <f t="shared" si="242"/>
        <v>0</v>
      </c>
      <c r="K3867" s="5">
        <f t="shared" si="243"/>
        <v>0</v>
      </c>
    </row>
    <row r="3868" spans="1:11" x14ac:dyDescent="0.25">
      <c r="A3868" t="s">
        <v>91</v>
      </c>
      <c r="B3868" t="s">
        <v>62</v>
      </c>
      <c r="C3868">
        <v>1</v>
      </c>
      <c r="D3868">
        <v>1</v>
      </c>
      <c r="E3868">
        <v>14</v>
      </c>
      <c r="F3868">
        <v>64</v>
      </c>
      <c r="G3868" s="1">
        <f t="shared" si="240"/>
        <v>0.93333333333333335</v>
      </c>
      <c r="H3868" s="4">
        <f t="shared" si="241"/>
        <v>1</v>
      </c>
      <c r="I3868" s="5">
        <f>IF(OR(AND(F3868&gt;=50,G3868&gt;SUMIF(SeasonTotals!A$2:A$9,A3868,SeasonTotals!F$2:F$9)),AND(G3868&gt;0.885,F3868&gt;=50,D3868&lt;3)),1,0)</f>
        <v>1</v>
      </c>
      <c r="J3868" s="4">
        <f t="shared" si="242"/>
        <v>0</v>
      </c>
      <c r="K3868" s="5">
        <f t="shared" si="243"/>
        <v>0</v>
      </c>
    </row>
    <row r="3869" spans="1:11" x14ac:dyDescent="0.25">
      <c r="A3869" t="s">
        <v>91</v>
      </c>
      <c r="B3869" t="s">
        <v>62</v>
      </c>
      <c r="C3869">
        <v>1</v>
      </c>
      <c r="D3869">
        <v>3</v>
      </c>
      <c r="E3869">
        <v>20</v>
      </c>
      <c r="F3869">
        <v>58</v>
      </c>
      <c r="G3869" s="1">
        <f t="shared" si="240"/>
        <v>0.86956521739130432</v>
      </c>
      <c r="H3869" s="4">
        <f t="shared" si="241"/>
        <v>0</v>
      </c>
      <c r="I3869" s="5">
        <f>IF(OR(AND(F3869&gt;=50,G3869&gt;SUMIF(SeasonTotals!A$2:A$9,A3869,SeasonTotals!F$2:F$9)),AND(G3869&gt;0.885,F3869&gt;=50,D3869&lt;3)),1,0)</f>
        <v>0</v>
      </c>
      <c r="J3869" s="4">
        <f t="shared" si="242"/>
        <v>0</v>
      </c>
      <c r="K3869" s="5">
        <f t="shared" si="243"/>
        <v>0</v>
      </c>
    </row>
    <row r="3870" spans="1:11" x14ac:dyDescent="0.25">
      <c r="A3870" t="s">
        <v>91</v>
      </c>
      <c r="B3870" t="s">
        <v>62</v>
      </c>
      <c r="C3870">
        <v>1</v>
      </c>
      <c r="D3870">
        <v>0</v>
      </c>
      <c r="E3870">
        <v>25</v>
      </c>
      <c r="F3870">
        <v>60</v>
      </c>
      <c r="G3870" s="1">
        <f t="shared" si="240"/>
        <v>1</v>
      </c>
      <c r="H3870" s="4">
        <f t="shared" si="241"/>
        <v>1</v>
      </c>
      <c r="I3870" s="5">
        <f>IF(OR(AND(F3870&gt;=50,G3870&gt;SUMIF(SeasonTotals!A$2:A$9,A3870,SeasonTotals!F$2:F$9)),AND(G3870&gt;0.885,F3870&gt;=50,D3870&lt;3)),1,0)</f>
        <v>1</v>
      </c>
      <c r="J3870" s="4">
        <f t="shared" si="242"/>
        <v>0</v>
      </c>
      <c r="K3870" s="5">
        <f t="shared" si="243"/>
        <v>0</v>
      </c>
    </row>
    <row r="3871" spans="1:11" x14ac:dyDescent="0.25">
      <c r="A3871" t="s">
        <v>91</v>
      </c>
      <c r="B3871" t="s">
        <v>62</v>
      </c>
      <c r="C3871">
        <v>1</v>
      </c>
      <c r="D3871">
        <v>3</v>
      </c>
      <c r="E3871">
        <v>24</v>
      </c>
      <c r="F3871">
        <v>64</v>
      </c>
      <c r="G3871" s="1">
        <f t="shared" si="240"/>
        <v>0.88888888888888884</v>
      </c>
      <c r="H3871" s="4">
        <f t="shared" si="241"/>
        <v>0</v>
      </c>
      <c r="I3871" s="5">
        <f>IF(OR(AND(F3871&gt;=50,G3871&gt;SUMIF(SeasonTotals!A$2:A$9,A3871,SeasonTotals!F$2:F$9)),AND(G3871&gt;0.885,F3871&gt;=50,D3871&lt;3)),1,0)</f>
        <v>0</v>
      </c>
      <c r="J3871" s="4">
        <f t="shared" si="242"/>
        <v>0</v>
      </c>
      <c r="K3871" s="5">
        <f t="shared" si="243"/>
        <v>0</v>
      </c>
    </row>
    <row r="3872" spans="1:11" x14ac:dyDescent="0.25">
      <c r="A3872" t="s">
        <v>91</v>
      </c>
      <c r="B3872" t="s">
        <v>62</v>
      </c>
      <c r="C3872">
        <v>1</v>
      </c>
      <c r="D3872">
        <v>0</v>
      </c>
      <c r="E3872">
        <v>21</v>
      </c>
      <c r="F3872">
        <v>60</v>
      </c>
      <c r="G3872" s="1">
        <f t="shared" si="240"/>
        <v>1</v>
      </c>
      <c r="H3872" s="4">
        <f t="shared" si="241"/>
        <v>1</v>
      </c>
      <c r="I3872" s="5">
        <f>IF(OR(AND(F3872&gt;=50,G3872&gt;SUMIF(SeasonTotals!A$2:A$9,A3872,SeasonTotals!F$2:F$9)),AND(G3872&gt;0.885,F3872&gt;=50,D3872&lt;3)),1,0)</f>
        <v>1</v>
      </c>
      <c r="J3872" s="4">
        <f t="shared" si="242"/>
        <v>0</v>
      </c>
      <c r="K3872" s="5">
        <f t="shared" si="243"/>
        <v>0</v>
      </c>
    </row>
    <row r="3873" spans="1:11" x14ac:dyDescent="0.25">
      <c r="A3873" t="s">
        <v>91</v>
      </c>
      <c r="B3873" t="s">
        <v>62</v>
      </c>
      <c r="C3873">
        <v>1</v>
      </c>
      <c r="D3873">
        <v>5</v>
      </c>
      <c r="E3873">
        <v>22</v>
      </c>
      <c r="F3873">
        <v>60</v>
      </c>
      <c r="G3873" s="1">
        <f t="shared" si="240"/>
        <v>0.81481481481481477</v>
      </c>
      <c r="H3873" s="4">
        <f t="shared" si="241"/>
        <v>0</v>
      </c>
      <c r="I3873" s="5">
        <f>IF(OR(AND(F3873&gt;=50,G3873&gt;SUMIF(SeasonTotals!A$2:A$9,A3873,SeasonTotals!F$2:F$9)),AND(G3873&gt;0.885,F3873&gt;=50,D3873&lt;3)),1,0)</f>
        <v>0</v>
      </c>
      <c r="J3873" s="4">
        <f t="shared" si="242"/>
        <v>1</v>
      </c>
      <c r="K3873" s="5">
        <f t="shared" si="243"/>
        <v>0</v>
      </c>
    </row>
    <row r="3874" spans="1:11" x14ac:dyDescent="0.25">
      <c r="A3874" t="s">
        <v>91</v>
      </c>
      <c r="B3874" t="s">
        <v>62</v>
      </c>
      <c r="C3874">
        <v>1</v>
      </c>
      <c r="D3874">
        <v>3</v>
      </c>
      <c r="E3874">
        <v>30</v>
      </c>
      <c r="F3874">
        <v>64</v>
      </c>
      <c r="G3874" s="1">
        <f t="shared" si="240"/>
        <v>0.90909090909090906</v>
      </c>
      <c r="H3874" s="4">
        <f t="shared" si="241"/>
        <v>0</v>
      </c>
      <c r="I3874" s="5">
        <f>IF(OR(AND(F3874&gt;=50,G3874&gt;SUMIF(SeasonTotals!A$2:A$9,A3874,SeasonTotals!F$2:F$9)),AND(G3874&gt;0.885,F3874&gt;=50,D3874&lt;3)),1,0)</f>
        <v>1</v>
      </c>
      <c r="J3874" s="4">
        <f t="shared" si="242"/>
        <v>0</v>
      </c>
      <c r="K3874" s="5">
        <f t="shared" si="243"/>
        <v>0</v>
      </c>
    </row>
    <row r="3875" spans="1:11" x14ac:dyDescent="0.25">
      <c r="A3875" t="s">
        <v>91</v>
      </c>
      <c r="B3875" t="s">
        <v>62</v>
      </c>
      <c r="C3875">
        <v>1</v>
      </c>
      <c r="D3875">
        <v>5</v>
      </c>
      <c r="E3875">
        <v>43</v>
      </c>
      <c r="F3875">
        <v>63</v>
      </c>
      <c r="G3875" s="1">
        <f t="shared" si="240"/>
        <v>0.89583333333333337</v>
      </c>
      <c r="H3875" s="4">
        <f t="shared" si="241"/>
        <v>0</v>
      </c>
      <c r="I3875" s="5">
        <f>IF(OR(AND(F3875&gt;=50,G3875&gt;SUMIF(SeasonTotals!A$2:A$9,A3875,SeasonTotals!F$2:F$9)),AND(G3875&gt;0.885,F3875&gt;=50,D3875&lt;3)),1,0)</f>
        <v>0</v>
      </c>
      <c r="J3875" s="4">
        <f t="shared" si="242"/>
        <v>0</v>
      </c>
      <c r="K3875" s="5">
        <f t="shared" si="243"/>
        <v>0</v>
      </c>
    </row>
    <row r="3876" spans="1:11" x14ac:dyDescent="0.25">
      <c r="A3876" t="s">
        <v>91</v>
      </c>
      <c r="B3876" t="s">
        <v>62</v>
      </c>
      <c r="C3876">
        <v>1</v>
      </c>
      <c r="D3876">
        <v>0</v>
      </c>
      <c r="E3876">
        <v>5</v>
      </c>
      <c r="F3876">
        <v>27</v>
      </c>
      <c r="G3876" s="1">
        <f t="shared" si="240"/>
        <v>1</v>
      </c>
      <c r="H3876" s="4">
        <f t="shared" si="241"/>
        <v>0</v>
      </c>
      <c r="I3876" s="5">
        <f>IF(OR(AND(F3876&gt;=50,G3876&gt;SUMIF(SeasonTotals!A$2:A$9,A3876,SeasonTotals!F$2:F$9)),AND(G3876&gt;0.885,F3876&gt;=50,D3876&lt;3)),1,0)</f>
        <v>0</v>
      </c>
      <c r="J3876" s="4">
        <f t="shared" si="242"/>
        <v>0</v>
      </c>
      <c r="K3876" s="5">
        <f t="shared" si="243"/>
        <v>1</v>
      </c>
    </row>
    <row r="3877" spans="1:11" x14ac:dyDescent="0.25">
      <c r="A3877" t="s">
        <v>91</v>
      </c>
      <c r="B3877" t="s">
        <v>62</v>
      </c>
      <c r="C3877">
        <v>1</v>
      </c>
      <c r="D3877">
        <v>0</v>
      </c>
      <c r="E3877">
        <v>24</v>
      </c>
      <c r="F3877">
        <v>60</v>
      </c>
      <c r="G3877" s="1">
        <f t="shared" si="240"/>
        <v>1</v>
      </c>
      <c r="H3877" s="4">
        <f t="shared" si="241"/>
        <v>1</v>
      </c>
      <c r="I3877" s="5">
        <f>IF(OR(AND(F3877&gt;=50,G3877&gt;SUMIF(SeasonTotals!A$2:A$9,A3877,SeasonTotals!F$2:F$9)),AND(G3877&gt;0.885,F3877&gt;=50,D3877&lt;3)),1,0)</f>
        <v>1</v>
      </c>
      <c r="J3877" s="4">
        <f t="shared" si="242"/>
        <v>0</v>
      </c>
      <c r="K3877" s="5">
        <f t="shared" si="243"/>
        <v>0</v>
      </c>
    </row>
    <row r="3878" spans="1:11" x14ac:dyDescent="0.25">
      <c r="A3878" t="s">
        <v>91</v>
      </c>
      <c r="B3878" t="s">
        <v>62</v>
      </c>
      <c r="C3878">
        <v>1</v>
      </c>
      <c r="D3878">
        <v>2</v>
      </c>
      <c r="E3878">
        <v>15</v>
      </c>
      <c r="F3878">
        <v>60</v>
      </c>
      <c r="G3878" s="1">
        <f t="shared" si="240"/>
        <v>0.88235294117647056</v>
      </c>
      <c r="H3878" s="4">
        <f t="shared" si="241"/>
        <v>0</v>
      </c>
      <c r="I3878" s="5">
        <f>IF(OR(AND(F3878&gt;=50,G3878&gt;SUMIF(SeasonTotals!A$2:A$9,A3878,SeasonTotals!F$2:F$9)),AND(G3878&gt;0.885,F3878&gt;=50,D3878&lt;3)),1,0)</f>
        <v>0</v>
      </c>
      <c r="J3878" s="4">
        <f t="shared" si="242"/>
        <v>0</v>
      </c>
      <c r="K3878" s="5">
        <f t="shared" si="243"/>
        <v>0</v>
      </c>
    </row>
    <row r="3879" spans="1:11" x14ac:dyDescent="0.25">
      <c r="A3879" t="s">
        <v>91</v>
      </c>
      <c r="B3879" t="s">
        <v>62</v>
      </c>
      <c r="C3879">
        <v>1</v>
      </c>
      <c r="D3879">
        <v>0</v>
      </c>
      <c r="E3879">
        <v>27</v>
      </c>
      <c r="F3879">
        <v>59</v>
      </c>
      <c r="G3879" s="1">
        <f t="shared" si="240"/>
        <v>1</v>
      </c>
      <c r="H3879" s="4">
        <f t="shared" si="241"/>
        <v>1</v>
      </c>
      <c r="I3879" s="5">
        <f>IF(OR(AND(F3879&gt;=50,G3879&gt;SUMIF(SeasonTotals!A$2:A$9,A3879,SeasonTotals!F$2:F$9)),AND(G3879&gt;0.885,F3879&gt;=50,D3879&lt;3)),1,0)</f>
        <v>1</v>
      </c>
      <c r="J3879" s="4">
        <f t="shared" si="242"/>
        <v>0</v>
      </c>
      <c r="K3879" s="5">
        <f t="shared" si="243"/>
        <v>0</v>
      </c>
    </row>
    <row r="3880" spans="1:11" x14ac:dyDescent="0.25">
      <c r="A3880" t="s">
        <v>91</v>
      </c>
      <c r="B3880" t="s">
        <v>62</v>
      </c>
      <c r="C3880">
        <v>1</v>
      </c>
      <c r="D3880">
        <v>2</v>
      </c>
      <c r="E3880">
        <v>30</v>
      </c>
      <c r="F3880">
        <v>65</v>
      </c>
      <c r="G3880" s="1">
        <f t="shared" si="240"/>
        <v>0.9375</v>
      </c>
      <c r="H3880" s="4">
        <f t="shared" si="241"/>
        <v>1</v>
      </c>
      <c r="I3880" s="5">
        <f>IF(OR(AND(F3880&gt;=50,G3880&gt;SUMIF(SeasonTotals!A$2:A$9,A3880,SeasonTotals!F$2:F$9)),AND(G3880&gt;0.885,F3880&gt;=50,D3880&lt;3)),1,0)</f>
        <v>1</v>
      </c>
      <c r="J3880" s="4">
        <f t="shared" si="242"/>
        <v>0</v>
      </c>
      <c r="K3880" s="5">
        <f t="shared" si="243"/>
        <v>0</v>
      </c>
    </row>
    <row r="3881" spans="1:11" x14ac:dyDescent="0.25">
      <c r="A3881" t="s">
        <v>91</v>
      </c>
      <c r="B3881" t="s">
        <v>62</v>
      </c>
      <c r="C3881">
        <v>1</v>
      </c>
      <c r="D3881">
        <v>6</v>
      </c>
      <c r="E3881">
        <v>20</v>
      </c>
      <c r="F3881">
        <v>39</v>
      </c>
      <c r="G3881" s="1">
        <f t="shared" si="240"/>
        <v>0.76923076923076927</v>
      </c>
      <c r="H3881" s="4">
        <f t="shared" si="241"/>
        <v>0</v>
      </c>
      <c r="I3881" s="5">
        <f>IF(OR(AND(F3881&gt;=50,G3881&gt;SUMIF(SeasonTotals!A$2:A$9,A3881,SeasonTotals!F$2:F$9)),AND(G3881&gt;0.885,F3881&gt;=50,D3881&lt;3)),1,0)</f>
        <v>0</v>
      </c>
      <c r="J3881" s="4">
        <f t="shared" si="242"/>
        <v>1</v>
      </c>
      <c r="K3881" s="5">
        <f t="shared" si="243"/>
        <v>1</v>
      </c>
    </row>
    <row r="3882" spans="1:11" x14ac:dyDescent="0.25">
      <c r="A3882" t="s">
        <v>91</v>
      </c>
      <c r="B3882" t="s">
        <v>62</v>
      </c>
      <c r="C3882">
        <v>1</v>
      </c>
      <c r="D3882">
        <v>2</v>
      </c>
      <c r="E3882">
        <v>35</v>
      </c>
      <c r="F3882">
        <v>60</v>
      </c>
      <c r="G3882" s="1">
        <f t="shared" si="240"/>
        <v>0.94594594594594594</v>
      </c>
      <c r="H3882" s="4">
        <f t="shared" si="241"/>
        <v>1</v>
      </c>
      <c r="I3882" s="5">
        <f>IF(OR(AND(F3882&gt;=50,G3882&gt;SUMIF(SeasonTotals!A$2:A$9,A3882,SeasonTotals!F$2:F$9)),AND(G3882&gt;0.885,F3882&gt;=50,D3882&lt;3)),1,0)</f>
        <v>1</v>
      </c>
      <c r="J3882" s="4">
        <f t="shared" si="242"/>
        <v>0</v>
      </c>
      <c r="K3882" s="5">
        <f t="shared" si="243"/>
        <v>0</v>
      </c>
    </row>
    <row r="3883" spans="1:11" x14ac:dyDescent="0.25">
      <c r="A3883" t="s">
        <v>91</v>
      </c>
      <c r="B3883" t="s">
        <v>62</v>
      </c>
      <c r="C3883">
        <v>1</v>
      </c>
      <c r="D3883">
        <v>2</v>
      </c>
      <c r="E3883">
        <v>26</v>
      </c>
      <c r="F3883">
        <v>60</v>
      </c>
      <c r="G3883" s="1">
        <f t="shared" si="240"/>
        <v>0.9285714285714286</v>
      </c>
      <c r="H3883" s="4">
        <f t="shared" si="241"/>
        <v>1</v>
      </c>
      <c r="I3883" s="5">
        <f>IF(OR(AND(F3883&gt;=50,G3883&gt;SUMIF(SeasonTotals!A$2:A$9,A3883,SeasonTotals!F$2:F$9)),AND(G3883&gt;0.885,F3883&gt;=50,D3883&lt;3)),1,0)</f>
        <v>1</v>
      </c>
      <c r="J3883" s="4">
        <f t="shared" si="242"/>
        <v>0</v>
      </c>
      <c r="K3883" s="5">
        <f t="shared" si="243"/>
        <v>0</v>
      </c>
    </row>
    <row r="3884" spans="1:11" x14ac:dyDescent="0.25">
      <c r="A3884" t="s">
        <v>91</v>
      </c>
      <c r="B3884" t="s">
        <v>62</v>
      </c>
      <c r="C3884">
        <v>1</v>
      </c>
      <c r="D3884">
        <v>1</v>
      </c>
      <c r="E3884">
        <v>22</v>
      </c>
      <c r="F3884">
        <v>60</v>
      </c>
      <c r="G3884" s="1">
        <f t="shared" si="240"/>
        <v>0.95652173913043481</v>
      </c>
      <c r="H3884" s="4">
        <f t="shared" si="241"/>
        <v>1</v>
      </c>
      <c r="I3884" s="5">
        <f>IF(OR(AND(F3884&gt;=50,G3884&gt;SUMIF(SeasonTotals!A$2:A$9,A3884,SeasonTotals!F$2:F$9)),AND(G3884&gt;0.885,F3884&gt;=50,D3884&lt;3)),1,0)</f>
        <v>1</v>
      </c>
      <c r="J3884" s="4">
        <f t="shared" si="242"/>
        <v>0</v>
      </c>
      <c r="K3884" s="5">
        <f t="shared" si="243"/>
        <v>0</v>
      </c>
    </row>
    <row r="3885" spans="1:11" x14ac:dyDescent="0.25">
      <c r="A3885" t="s">
        <v>91</v>
      </c>
      <c r="B3885" t="s">
        <v>62</v>
      </c>
      <c r="C3885">
        <v>1</v>
      </c>
      <c r="D3885">
        <v>2</v>
      </c>
      <c r="E3885">
        <v>30</v>
      </c>
      <c r="F3885">
        <v>60</v>
      </c>
      <c r="G3885" s="1">
        <f t="shared" si="240"/>
        <v>0.9375</v>
      </c>
      <c r="H3885" s="4">
        <f t="shared" si="241"/>
        <v>1</v>
      </c>
      <c r="I3885" s="5">
        <f>IF(OR(AND(F3885&gt;=50,G3885&gt;SUMIF(SeasonTotals!A$2:A$9,A3885,SeasonTotals!F$2:F$9)),AND(G3885&gt;0.885,F3885&gt;=50,D3885&lt;3)),1,0)</f>
        <v>1</v>
      </c>
      <c r="J3885" s="4">
        <f t="shared" si="242"/>
        <v>0</v>
      </c>
      <c r="K3885" s="5">
        <f t="shared" si="243"/>
        <v>0</v>
      </c>
    </row>
    <row r="3886" spans="1:11" x14ac:dyDescent="0.25">
      <c r="A3886" t="s">
        <v>91</v>
      </c>
      <c r="B3886" t="s">
        <v>62</v>
      </c>
      <c r="C3886">
        <v>1</v>
      </c>
      <c r="D3886">
        <v>0</v>
      </c>
      <c r="E3886">
        <v>35</v>
      </c>
      <c r="F3886">
        <v>60</v>
      </c>
      <c r="G3886" s="1">
        <f t="shared" si="240"/>
        <v>1</v>
      </c>
      <c r="H3886" s="4">
        <f t="shared" si="241"/>
        <v>1</v>
      </c>
      <c r="I3886" s="5">
        <f>IF(OR(AND(F3886&gt;=50,G3886&gt;SUMIF(SeasonTotals!A$2:A$9,A3886,SeasonTotals!F$2:F$9)),AND(G3886&gt;0.885,F3886&gt;=50,D3886&lt;3)),1,0)</f>
        <v>1</v>
      </c>
      <c r="J3886" s="4">
        <f t="shared" si="242"/>
        <v>0</v>
      </c>
      <c r="K3886" s="5">
        <f t="shared" si="243"/>
        <v>0</v>
      </c>
    </row>
    <row r="3887" spans="1:11" x14ac:dyDescent="0.25">
      <c r="A3887" t="s">
        <v>91</v>
      </c>
      <c r="B3887" t="s">
        <v>62</v>
      </c>
      <c r="C3887">
        <v>1</v>
      </c>
      <c r="D3887">
        <v>4</v>
      </c>
      <c r="E3887">
        <v>26</v>
      </c>
      <c r="F3887">
        <v>60</v>
      </c>
      <c r="G3887" s="1">
        <f t="shared" si="240"/>
        <v>0.8666666666666667</v>
      </c>
      <c r="H3887" s="4">
        <f t="shared" si="241"/>
        <v>0</v>
      </c>
      <c r="I3887" s="5">
        <f>IF(OR(AND(F3887&gt;=50,G3887&gt;SUMIF(SeasonTotals!A$2:A$9,A3887,SeasonTotals!F$2:F$9)),AND(G3887&gt;0.885,F3887&gt;=50,D3887&lt;3)),1,0)</f>
        <v>0</v>
      </c>
      <c r="J3887" s="4">
        <f t="shared" si="242"/>
        <v>0</v>
      </c>
      <c r="K3887" s="5">
        <f t="shared" si="243"/>
        <v>0</v>
      </c>
    </row>
    <row r="3888" spans="1:11" x14ac:dyDescent="0.25">
      <c r="A3888" t="s">
        <v>91</v>
      </c>
      <c r="B3888" t="s">
        <v>62</v>
      </c>
      <c r="C3888">
        <v>1</v>
      </c>
      <c r="D3888">
        <v>4</v>
      </c>
      <c r="E3888">
        <v>21</v>
      </c>
      <c r="F3888">
        <v>60</v>
      </c>
      <c r="G3888" s="1">
        <f t="shared" si="240"/>
        <v>0.84</v>
      </c>
      <c r="H3888" s="4">
        <f t="shared" si="241"/>
        <v>0</v>
      </c>
      <c r="I3888" s="5">
        <f>IF(OR(AND(F3888&gt;=50,G3888&gt;SUMIF(SeasonTotals!A$2:A$9,A3888,SeasonTotals!F$2:F$9)),AND(G3888&gt;0.885,F3888&gt;=50,D3888&lt;3)),1,0)</f>
        <v>0</v>
      </c>
      <c r="J3888" s="4">
        <f t="shared" si="242"/>
        <v>1</v>
      </c>
      <c r="K3888" s="5">
        <f t="shared" si="243"/>
        <v>0</v>
      </c>
    </row>
    <row r="3889" spans="1:11" x14ac:dyDescent="0.25">
      <c r="A3889" t="s">
        <v>91</v>
      </c>
      <c r="B3889" t="s">
        <v>62</v>
      </c>
      <c r="C3889">
        <v>1</v>
      </c>
      <c r="D3889">
        <v>3</v>
      </c>
      <c r="E3889">
        <v>39</v>
      </c>
      <c r="F3889">
        <v>63</v>
      </c>
      <c r="G3889" s="1">
        <f t="shared" si="240"/>
        <v>0.9285714285714286</v>
      </c>
      <c r="H3889" s="4">
        <f t="shared" si="241"/>
        <v>1</v>
      </c>
      <c r="I3889" s="5">
        <f>IF(OR(AND(F3889&gt;=50,G3889&gt;SUMIF(SeasonTotals!A$2:A$9,A3889,SeasonTotals!F$2:F$9)),AND(G3889&gt;0.885,F3889&gt;=50,D3889&lt;3)),1,0)</f>
        <v>1</v>
      </c>
      <c r="J3889" s="4">
        <f t="shared" si="242"/>
        <v>0</v>
      </c>
      <c r="K3889" s="5">
        <f t="shared" si="243"/>
        <v>0</v>
      </c>
    </row>
    <row r="3890" spans="1:11" x14ac:dyDescent="0.25">
      <c r="A3890" t="s">
        <v>91</v>
      </c>
      <c r="B3890" t="s">
        <v>62</v>
      </c>
      <c r="C3890">
        <v>1</v>
      </c>
      <c r="D3890">
        <v>2</v>
      </c>
      <c r="E3890">
        <v>46</v>
      </c>
      <c r="F3890">
        <v>57</v>
      </c>
      <c r="G3890" s="1">
        <f t="shared" si="240"/>
        <v>0.95833333333333337</v>
      </c>
      <c r="H3890" s="4">
        <f t="shared" si="241"/>
        <v>1</v>
      </c>
      <c r="I3890" s="5">
        <f>IF(OR(AND(F3890&gt;=50,G3890&gt;SUMIF(SeasonTotals!A$2:A$9,A3890,SeasonTotals!F$2:F$9)),AND(G3890&gt;0.885,F3890&gt;=50,D3890&lt;3)),1,0)</f>
        <v>1</v>
      </c>
      <c r="J3890" s="4">
        <f t="shared" si="242"/>
        <v>0</v>
      </c>
      <c r="K3890" s="5">
        <f t="shared" si="243"/>
        <v>0</v>
      </c>
    </row>
    <row r="3891" spans="1:11" x14ac:dyDescent="0.25">
      <c r="A3891" t="s">
        <v>91</v>
      </c>
      <c r="B3891" t="s">
        <v>62</v>
      </c>
      <c r="C3891">
        <v>1</v>
      </c>
      <c r="D3891">
        <v>3</v>
      </c>
      <c r="E3891">
        <v>34</v>
      </c>
      <c r="F3891">
        <v>60</v>
      </c>
      <c r="G3891" s="1">
        <f t="shared" si="240"/>
        <v>0.91891891891891897</v>
      </c>
      <c r="H3891" s="4">
        <f t="shared" si="241"/>
        <v>1</v>
      </c>
      <c r="I3891" s="5">
        <f>IF(OR(AND(F3891&gt;=50,G3891&gt;SUMIF(SeasonTotals!A$2:A$9,A3891,SeasonTotals!F$2:F$9)),AND(G3891&gt;0.885,F3891&gt;=50,D3891&lt;3)),1,0)</f>
        <v>1</v>
      </c>
      <c r="J3891" s="4">
        <f t="shared" si="242"/>
        <v>0</v>
      </c>
      <c r="K3891" s="5">
        <f t="shared" si="243"/>
        <v>0</v>
      </c>
    </row>
    <row r="3892" spans="1:11" x14ac:dyDescent="0.25">
      <c r="A3892" t="s">
        <v>91</v>
      </c>
      <c r="B3892" t="s">
        <v>62</v>
      </c>
      <c r="C3892">
        <v>1</v>
      </c>
      <c r="D3892">
        <v>6</v>
      </c>
      <c r="E3892">
        <v>31</v>
      </c>
      <c r="F3892">
        <v>60</v>
      </c>
      <c r="G3892" s="1">
        <f t="shared" si="240"/>
        <v>0.83783783783783783</v>
      </c>
      <c r="H3892" s="4">
        <f t="shared" si="241"/>
        <v>0</v>
      </c>
      <c r="I3892" s="5">
        <f>IF(OR(AND(F3892&gt;=50,G3892&gt;SUMIF(SeasonTotals!A$2:A$9,A3892,SeasonTotals!F$2:F$9)),AND(G3892&gt;0.885,F3892&gt;=50,D3892&lt;3)),1,0)</f>
        <v>0</v>
      </c>
      <c r="J3892" s="4">
        <f t="shared" si="242"/>
        <v>1</v>
      </c>
      <c r="K3892" s="5">
        <f t="shared" si="243"/>
        <v>0</v>
      </c>
    </row>
    <row r="3893" spans="1:11" x14ac:dyDescent="0.25">
      <c r="A3893" t="s">
        <v>91</v>
      </c>
      <c r="B3893" t="s">
        <v>62</v>
      </c>
      <c r="C3893">
        <v>1</v>
      </c>
      <c r="D3893">
        <v>2</v>
      </c>
      <c r="E3893">
        <v>35</v>
      </c>
      <c r="F3893">
        <v>60</v>
      </c>
      <c r="G3893" s="1">
        <f t="shared" si="240"/>
        <v>0.94594594594594594</v>
      </c>
      <c r="H3893" s="4">
        <f t="shared" si="241"/>
        <v>1</v>
      </c>
      <c r="I3893" s="5">
        <f>IF(OR(AND(F3893&gt;=50,G3893&gt;SUMIF(SeasonTotals!A$2:A$9,A3893,SeasonTotals!F$2:F$9)),AND(G3893&gt;0.885,F3893&gt;=50,D3893&lt;3)),1,0)</f>
        <v>1</v>
      </c>
      <c r="J3893" s="4">
        <f t="shared" si="242"/>
        <v>0</v>
      </c>
      <c r="K3893" s="5">
        <f t="shared" si="243"/>
        <v>0</v>
      </c>
    </row>
    <row r="3894" spans="1:11" x14ac:dyDescent="0.25">
      <c r="A3894" t="s">
        <v>91</v>
      </c>
      <c r="B3894" t="s">
        <v>62</v>
      </c>
      <c r="C3894">
        <v>1</v>
      </c>
      <c r="D3894">
        <v>4</v>
      </c>
      <c r="E3894">
        <v>14</v>
      </c>
      <c r="F3894">
        <v>60</v>
      </c>
      <c r="G3894" s="1">
        <f t="shared" si="240"/>
        <v>0.77777777777777779</v>
      </c>
      <c r="H3894" s="4">
        <f t="shared" si="241"/>
        <v>0</v>
      </c>
      <c r="I3894" s="5">
        <f>IF(OR(AND(F3894&gt;=50,G3894&gt;SUMIF(SeasonTotals!A$2:A$9,A3894,SeasonTotals!F$2:F$9)),AND(G3894&gt;0.885,F3894&gt;=50,D3894&lt;3)),1,0)</f>
        <v>0</v>
      </c>
      <c r="J3894" s="4">
        <f t="shared" si="242"/>
        <v>1</v>
      </c>
      <c r="K3894" s="5">
        <f t="shared" si="243"/>
        <v>0</v>
      </c>
    </row>
    <row r="3895" spans="1:11" x14ac:dyDescent="0.25">
      <c r="A3895" t="s">
        <v>91</v>
      </c>
      <c r="B3895" t="s">
        <v>62</v>
      </c>
      <c r="C3895">
        <v>1</v>
      </c>
      <c r="D3895">
        <v>2</v>
      </c>
      <c r="E3895">
        <v>28</v>
      </c>
      <c r="F3895">
        <v>65</v>
      </c>
      <c r="G3895" s="1">
        <f t="shared" si="240"/>
        <v>0.93333333333333335</v>
      </c>
      <c r="H3895" s="4">
        <f t="shared" si="241"/>
        <v>1</v>
      </c>
      <c r="I3895" s="5">
        <f>IF(OR(AND(F3895&gt;=50,G3895&gt;SUMIF(SeasonTotals!A$2:A$9,A3895,SeasonTotals!F$2:F$9)),AND(G3895&gt;0.885,F3895&gt;=50,D3895&lt;3)),1,0)</f>
        <v>1</v>
      </c>
      <c r="J3895" s="4">
        <f t="shared" si="242"/>
        <v>0</v>
      </c>
      <c r="K3895" s="5">
        <f t="shared" si="243"/>
        <v>0</v>
      </c>
    </row>
    <row r="3896" spans="1:11" x14ac:dyDescent="0.25">
      <c r="A3896" t="s">
        <v>91</v>
      </c>
      <c r="B3896" t="s">
        <v>62</v>
      </c>
      <c r="C3896">
        <v>1</v>
      </c>
      <c r="D3896">
        <v>2</v>
      </c>
      <c r="E3896">
        <v>23</v>
      </c>
      <c r="F3896">
        <v>59</v>
      </c>
      <c r="G3896" s="1">
        <f t="shared" si="240"/>
        <v>0.92</v>
      </c>
      <c r="H3896" s="4">
        <f t="shared" si="241"/>
        <v>1</v>
      </c>
      <c r="I3896" s="5">
        <f>IF(OR(AND(F3896&gt;=50,G3896&gt;SUMIF(SeasonTotals!A$2:A$9,A3896,SeasonTotals!F$2:F$9)),AND(G3896&gt;0.885,F3896&gt;=50,D3896&lt;3)),1,0)</f>
        <v>1</v>
      </c>
      <c r="J3896" s="4">
        <f t="shared" si="242"/>
        <v>0</v>
      </c>
      <c r="K3896" s="5">
        <f t="shared" si="243"/>
        <v>0</v>
      </c>
    </row>
    <row r="3897" spans="1:11" x14ac:dyDescent="0.25">
      <c r="A3897" t="s">
        <v>91</v>
      </c>
      <c r="B3897" t="s">
        <v>63</v>
      </c>
      <c r="C3897">
        <v>1</v>
      </c>
      <c r="D3897">
        <v>4</v>
      </c>
      <c r="E3897">
        <v>26</v>
      </c>
      <c r="F3897">
        <v>65</v>
      </c>
      <c r="G3897" s="1">
        <f t="shared" si="240"/>
        <v>0.8666666666666667</v>
      </c>
      <c r="H3897" s="4">
        <f t="shared" si="241"/>
        <v>0</v>
      </c>
      <c r="I3897" s="5">
        <f>IF(OR(AND(F3897&gt;=50,G3897&gt;SUMIF(SeasonTotals!A$2:A$9,A3897,SeasonTotals!F$2:F$9)),AND(G3897&gt;0.885,F3897&gt;=50,D3897&lt;3)),1,0)</f>
        <v>0</v>
      </c>
      <c r="J3897" s="4">
        <f t="shared" si="242"/>
        <v>0</v>
      </c>
      <c r="K3897" s="5">
        <f t="shared" si="243"/>
        <v>0</v>
      </c>
    </row>
    <row r="3898" spans="1:11" x14ac:dyDescent="0.25">
      <c r="A3898" t="s">
        <v>91</v>
      </c>
      <c r="B3898" t="s">
        <v>63</v>
      </c>
      <c r="C3898">
        <v>1</v>
      </c>
      <c r="D3898">
        <v>3</v>
      </c>
      <c r="E3898">
        <v>38</v>
      </c>
      <c r="F3898">
        <v>58</v>
      </c>
      <c r="G3898" s="1">
        <f t="shared" si="240"/>
        <v>0.92682926829268297</v>
      </c>
      <c r="H3898" s="4">
        <f t="shared" si="241"/>
        <v>1</v>
      </c>
      <c r="I3898" s="5">
        <f>IF(OR(AND(F3898&gt;=50,G3898&gt;SUMIF(SeasonTotals!A$2:A$9,A3898,SeasonTotals!F$2:F$9)),AND(G3898&gt;0.885,F3898&gt;=50,D3898&lt;3)),1,0)</f>
        <v>1</v>
      </c>
      <c r="J3898" s="4">
        <f t="shared" si="242"/>
        <v>0</v>
      </c>
      <c r="K3898" s="5">
        <f t="shared" si="243"/>
        <v>0</v>
      </c>
    </row>
    <row r="3899" spans="1:11" x14ac:dyDescent="0.25">
      <c r="A3899" t="s">
        <v>91</v>
      </c>
      <c r="B3899" t="s">
        <v>63</v>
      </c>
      <c r="C3899">
        <v>1</v>
      </c>
      <c r="D3899">
        <v>3</v>
      </c>
      <c r="E3899">
        <v>34</v>
      </c>
      <c r="F3899">
        <v>60</v>
      </c>
      <c r="G3899" s="1">
        <f t="shared" si="240"/>
        <v>0.91891891891891897</v>
      </c>
      <c r="H3899" s="4">
        <f t="shared" si="241"/>
        <v>1</v>
      </c>
      <c r="I3899" s="5">
        <f>IF(OR(AND(F3899&gt;=50,G3899&gt;SUMIF(SeasonTotals!A$2:A$9,A3899,SeasonTotals!F$2:F$9)),AND(G3899&gt;0.885,F3899&gt;=50,D3899&lt;3)),1,0)</f>
        <v>1</v>
      </c>
      <c r="J3899" s="4">
        <f t="shared" si="242"/>
        <v>0</v>
      </c>
      <c r="K3899" s="5">
        <f t="shared" si="243"/>
        <v>0</v>
      </c>
    </row>
    <row r="3900" spans="1:11" x14ac:dyDescent="0.25">
      <c r="A3900" t="s">
        <v>91</v>
      </c>
      <c r="B3900" t="s">
        <v>63</v>
      </c>
      <c r="C3900">
        <v>1</v>
      </c>
      <c r="D3900">
        <v>4</v>
      </c>
      <c r="E3900">
        <v>23</v>
      </c>
      <c r="F3900">
        <v>58</v>
      </c>
      <c r="G3900" s="1">
        <f t="shared" si="240"/>
        <v>0.85185185185185186</v>
      </c>
      <c r="H3900" s="4">
        <f t="shared" si="241"/>
        <v>0</v>
      </c>
      <c r="I3900" s="5">
        <f>IF(OR(AND(F3900&gt;=50,G3900&gt;SUMIF(SeasonTotals!A$2:A$9,A3900,SeasonTotals!F$2:F$9)),AND(G3900&gt;0.885,F3900&gt;=50,D3900&lt;3)),1,0)</f>
        <v>0</v>
      </c>
      <c r="J3900" s="4">
        <f t="shared" si="242"/>
        <v>0</v>
      </c>
      <c r="K3900" s="5">
        <f t="shared" si="243"/>
        <v>0</v>
      </c>
    </row>
    <row r="3901" spans="1:11" x14ac:dyDescent="0.25">
      <c r="A3901" t="s">
        <v>91</v>
      </c>
      <c r="B3901" t="s">
        <v>63</v>
      </c>
      <c r="C3901">
        <v>1</v>
      </c>
      <c r="D3901">
        <v>3</v>
      </c>
      <c r="E3901">
        <v>18</v>
      </c>
      <c r="F3901">
        <v>58</v>
      </c>
      <c r="G3901" s="1">
        <f t="shared" si="240"/>
        <v>0.8571428571428571</v>
      </c>
      <c r="H3901" s="4">
        <f t="shared" si="241"/>
        <v>0</v>
      </c>
      <c r="I3901" s="5">
        <f>IF(OR(AND(F3901&gt;=50,G3901&gt;SUMIF(SeasonTotals!A$2:A$9,A3901,SeasonTotals!F$2:F$9)),AND(G3901&gt;0.885,F3901&gt;=50,D3901&lt;3)),1,0)</f>
        <v>0</v>
      </c>
      <c r="J3901" s="4">
        <f t="shared" si="242"/>
        <v>0</v>
      </c>
      <c r="K3901" s="5">
        <f t="shared" si="243"/>
        <v>0</v>
      </c>
    </row>
    <row r="3902" spans="1:11" x14ac:dyDescent="0.25">
      <c r="A3902" t="s">
        <v>91</v>
      </c>
      <c r="B3902" t="s">
        <v>63</v>
      </c>
      <c r="C3902">
        <v>1</v>
      </c>
      <c r="D3902">
        <v>2</v>
      </c>
      <c r="E3902">
        <v>28</v>
      </c>
      <c r="F3902">
        <v>59</v>
      </c>
      <c r="G3902" s="1">
        <f t="shared" si="240"/>
        <v>0.93333333333333335</v>
      </c>
      <c r="H3902" s="4">
        <f t="shared" si="241"/>
        <v>1</v>
      </c>
      <c r="I3902" s="5">
        <f>IF(OR(AND(F3902&gt;=50,G3902&gt;SUMIF(SeasonTotals!A$2:A$9,A3902,SeasonTotals!F$2:F$9)),AND(G3902&gt;0.885,F3902&gt;=50,D3902&lt;3)),1,0)</f>
        <v>1</v>
      </c>
      <c r="J3902" s="4">
        <f t="shared" si="242"/>
        <v>0</v>
      </c>
      <c r="K3902" s="5">
        <f t="shared" si="243"/>
        <v>0</v>
      </c>
    </row>
    <row r="3903" spans="1:11" x14ac:dyDescent="0.25">
      <c r="A3903" t="s">
        <v>91</v>
      </c>
      <c r="B3903" t="s">
        <v>63</v>
      </c>
      <c r="C3903">
        <v>1</v>
      </c>
      <c r="D3903">
        <v>1</v>
      </c>
      <c r="E3903">
        <v>28</v>
      </c>
      <c r="F3903">
        <v>59</v>
      </c>
      <c r="G3903" s="1">
        <f t="shared" si="240"/>
        <v>0.96551724137931039</v>
      </c>
      <c r="H3903" s="4">
        <f t="shared" si="241"/>
        <v>1</v>
      </c>
      <c r="I3903" s="5">
        <f>IF(OR(AND(F3903&gt;=50,G3903&gt;SUMIF(SeasonTotals!A$2:A$9,A3903,SeasonTotals!F$2:F$9)),AND(G3903&gt;0.885,F3903&gt;=50,D3903&lt;3)),1,0)</f>
        <v>1</v>
      </c>
      <c r="J3903" s="4">
        <f t="shared" si="242"/>
        <v>0</v>
      </c>
      <c r="K3903" s="5">
        <f t="shared" si="243"/>
        <v>0</v>
      </c>
    </row>
    <row r="3904" spans="1:11" x14ac:dyDescent="0.25">
      <c r="A3904" t="s">
        <v>91</v>
      </c>
      <c r="B3904" t="s">
        <v>63</v>
      </c>
      <c r="C3904">
        <v>1</v>
      </c>
      <c r="D3904">
        <v>0</v>
      </c>
      <c r="E3904">
        <v>24</v>
      </c>
      <c r="F3904">
        <v>60</v>
      </c>
      <c r="G3904" s="1">
        <f t="shared" si="240"/>
        <v>1</v>
      </c>
      <c r="H3904" s="4">
        <f t="shared" si="241"/>
        <v>1</v>
      </c>
      <c r="I3904" s="5">
        <f>IF(OR(AND(F3904&gt;=50,G3904&gt;SUMIF(SeasonTotals!A$2:A$9,A3904,SeasonTotals!F$2:F$9)),AND(G3904&gt;0.885,F3904&gt;=50,D3904&lt;3)),1,0)</f>
        <v>1</v>
      </c>
      <c r="J3904" s="4">
        <f t="shared" si="242"/>
        <v>0</v>
      </c>
      <c r="K3904" s="5">
        <f t="shared" si="243"/>
        <v>0</v>
      </c>
    </row>
    <row r="3905" spans="1:11" x14ac:dyDescent="0.25">
      <c r="A3905" t="s">
        <v>91</v>
      </c>
      <c r="B3905" t="s">
        <v>63</v>
      </c>
      <c r="C3905">
        <v>1</v>
      </c>
      <c r="D3905">
        <v>3</v>
      </c>
      <c r="E3905">
        <v>21</v>
      </c>
      <c r="F3905">
        <v>59</v>
      </c>
      <c r="G3905" s="1">
        <f t="shared" si="240"/>
        <v>0.875</v>
      </c>
      <c r="H3905" s="4">
        <f t="shared" si="241"/>
        <v>0</v>
      </c>
      <c r="I3905" s="5">
        <f>IF(OR(AND(F3905&gt;=50,G3905&gt;SUMIF(SeasonTotals!A$2:A$9,A3905,SeasonTotals!F$2:F$9)),AND(G3905&gt;0.885,F3905&gt;=50,D3905&lt;3)),1,0)</f>
        <v>0</v>
      </c>
      <c r="J3905" s="4">
        <f t="shared" si="242"/>
        <v>0</v>
      </c>
      <c r="K3905" s="5">
        <f t="shared" si="243"/>
        <v>0</v>
      </c>
    </row>
    <row r="3906" spans="1:11" x14ac:dyDescent="0.25">
      <c r="A3906" t="s">
        <v>91</v>
      </c>
      <c r="B3906" t="s">
        <v>63</v>
      </c>
      <c r="C3906">
        <v>1</v>
      </c>
      <c r="D3906">
        <v>4</v>
      </c>
      <c r="E3906">
        <v>25</v>
      </c>
      <c r="F3906">
        <v>63</v>
      </c>
      <c r="G3906" s="1">
        <f t="shared" ref="G3906:G3969" si="244">E3906/MAX(1,SUM(D3906:E3906))</f>
        <v>0.86206896551724133</v>
      </c>
      <c r="H3906" s="4">
        <f t="shared" ref="H3906:H3969" si="245">IF(AND(F3906&gt;=50,OR(G3906&gt;0.913,AND(G3906&gt;0.885,D3906&lt;3))),1,0)</f>
        <v>0</v>
      </c>
      <c r="I3906" s="5">
        <f>IF(OR(AND(F3906&gt;=50,G3906&gt;SUMIF(SeasonTotals!A$2:A$9,A3906,SeasonTotals!F$2:F$9)),AND(G3906&gt;0.885,F3906&gt;=50,D3906&lt;3)),1,0)</f>
        <v>0</v>
      </c>
      <c r="J3906" s="4">
        <f t="shared" ref="J3906:J3969" si="246">IF(G3906&lt;0.85,1,0)</f>
        <v>0</v>
      </c>
      <c r="K3906" s="5">
        <f t="shared" ref="K3906:K3969" si="247">IF(F3906&lt;55,1,0)</f>
        <v>0</v>
      </c>
    </row>
    <row r="3907" spans="1:11" x14ac:dyDescent="0.25">
      <c r="A3907" t="s">
        <v>91</v>
      </c>
      <c r="B3907" t="s">
        <v>63</v>
      </c>
      <c r="C3907">
        <v>1</v>
      </c>
      <c r="D3907">
        <v>3</v>
      </c>
      <c r="E3907">
        <v>29</v>
      </c>
      <c r="F3907">
        <v>59</v>
      </c>
      <c r="G3907" s="1">
        <f t="shared" si="244"/>
        <v>0.90625</v>
      </c>
      <c r="H3907" s="4">
        <f t="shared" si="245"/>
        <v>0</v>
      </c>
      <c r="I3907" s="5">
        <f>IF(OR(AND(F3907&gt;=50,G3907&gt;SUMIF(SeasonTotals!A$2:A$9,A3907,SeasonTotals!F$2:F$9)),AND(G3907&gt;0.885,F3907&gt;=50,D3907&lt;3)),1,0)</f>
        <v>0</v>
      </c>
      <c r="J3907" s="4">
        <f t="shared" si="246"/>
        <v>0</v>
      </c>
      <c r="K3907" s="5">
        <f t="shared" si="247"/>
        <v>0</v>
      </c>
    </row>
    <row r="3908" spans="1:11" x14ac:dyDescent="0.25">
      <c r="A3908" t="s">
        <v>91</v>
      </c>
      <c r="B3908" t="s">
        <v>63</v>
      </c>
      <c r="C3908">
        <v>1</v>
      </c>
      <c r="D3908">
        <v>2</v>
      </c>
      <c r="E3908">
        <v>20</v>
      </c>
      <c r="F3908">
        <v>59</v>
      </c>
      <c r="G3908" s="1">
        <f t="shared" si="244"/>
        <v>0.90909090909090906</v>
      </c>
      <c r="H3908" s="4">
        <f t="shared" si="245"/>
        <v>1</v>
      </c>
      <c r="I3908" s="5">
        <f>IF(OR(AND(F3908&gt;=50,G3908&gt;SUMIF(SeasonTotals!A$2:A$9,A3908,SeasonTotals!F$2:F$9)),AND(G3908&gt;0.885,F3908&gt;=50,D3908&lt;3)),1,0)</f>
        <v>1</v>
      </c>
      <c r="J3908" s="4">
        <f t="shared" si="246"/>
        <v>0</v>
      </c>
      <c r="K3908" s="5">
        <f t="shared" si="247"/>
        <v>0</v>
      </c>
    </row>
    <row r="3909" spans="1:11" x14ac:dyDescent="0.25">
      <c r="A3909" t="s">
        <v>91</v>
      </c>
      <c r="B3909" t="s">
        <v>63</v>
      </c>
      <c r="C3909">
        <v>1</v>
      </c>
      <c r="D3909">
        <v>3</v>
      </c>
      <c r="E3909">
        <v>27</v>
      </c>
      <c r="F3909">
        <v>58</v>
      </c>
      <c r="G3909" s="1">
        <f t="shared" si="244"/>
        <v>0.9</v>
      </c>
      <c r="H3909" s="4">
        <f t="shared" si="245"/>
        <v>0</v>
      </c>
      <c r="I3909" s="5">
        <f>IF(OR(AND(F3909&gt;=50,G3909&gt;SUMIF(SeasonTotals!A$2:A$9,A3909,SeasonTotals!F$2:F$9)),AND(G3909&gt;0.885,F3909&gt;=50,D3909&lt;3)),1,0)</f>
        <v>0</v>
      </c>
      <c r="J3909" s="4">
        <f t="shared" si="246"/>
        <v>0</v>
      </c>
      <c r="K3909" s="5">
        <f t="shared" si="247"/>
        <v>0</v>
      </c>
    </row>
    <row r="3910" spans="1:11" x14ac:dyDescent="0.25">
      <c r="A3910" t="s">
        <v>91</v>
      </c>
      <c r="B3910" t="s">
        <v>63</v>
      </c>
      <c r="C3910">
        <v>1</v>
      </c>
      <c r="D3910">
        <v>5</v>
      </c>
      <c r="E3910">
        <v>16</v>
      </c>
      <c r="F3910">
        <v>59</v>
      </c>
      <c r="G3910" s="1">
        <f t="shared" si="244"/>
        <v>0.76190476190476186</v>
      </c>
      <c r="H3910" s="4">
        <f t="shared" si="245"/>
        <v>0</v>
      </c>
      <c r="I3910" s="5">
        <f>IF(OR(AND(F3910&gt;=50,G3910&gt;SUMIF(SeasonTotals!A$2:A$9,A3910,SeasonTotals!F$2:F$9)),AND(G3910&gt;0.885,F3910&gt;=50,D3910&lt;3)),1,0)</f>
        <v>0</v>
      </c>
      <c r="J3910" s="4">
        <f t="shared" si="246"/>
        <v>1</v>
      </c>
      <c r="K3910" s="5">
        <f t="shared" si="247"/>
        <v>0</v>
      </c>
    </row>
    <row r="3911" spans="1:11" x14ac:dyDescent="0.25">
      <c r="A3911" t="s">
        <v>91</v>
      </c>
      <c r="B3911" t="s">
        <v>63</v>
      </c>
      <c r="C3911">
        <v>1</v>
      </c>
      <c r="D3911">
        <v>1</v>
      </c>
      <c r="E3911">
        <v>37</v>
      </c>
      <c r="F3911">
        <v>60</v>
      </c>
      <c r="G3911" s="1">
        <f t="shared" si="244"/>
        <v>0.97368421052631582</v>
      </c>
      <c r="H3911" s="4">
        <f t="shared" si="245"/>
        <v>1</v>
      </c>
      <c r="I3911" s="5">
        <f>IF(OR(AND(F3911&gt;=50,G3911&gt;SUMIF(SeasonTotals!A$2:A$9,A3911,SeasonTotals!F$2:F$9)),AND(G3911&gt;0.885,F3911&gt;=50,D3911&lt;3)),1,0)</f>
        <v>1</v>
      </c>
      <c r="J3911" s="4">
        <f t="shared" si="246"/>
        <v>0</v>
      </c>
      <c r="K3911" s="5">
        <f t="shared" si="247"/>
        <v>0</v>
      </c>
    </row>
    <row r="3912" spans="1:11" x14ac:dyDescent="0.25">
      <c r="A3912" t="s">
        <v>91</v>
      </c>
      <c r="B3912" t="s">
        <v>63</v>
      </c>
      <c r="C3912">
        <v>1</v>
      </c>
      <c r="D3912">
        <v>3</v>
      </c>
      <c r="E3912">
        <v>14</v>
      </c>
      <c r="F3912">
        <v>59</v>
      </c>
      <c r="G3912" s="1">
        <f t="shared" si="244"/>
        <v>0.82352941176470584</v>
      </c>
      <c r="H3912" s="4">
        <f t="shared" si="245"/>
        <v>0</v>
      </c>
      <c r="I3912" s="5">
        <f>IF(OR(AND(F3912&gt;=50,G3912&gt;SUMIF(SeasonTotals!A$2:A$9,A3912,SeasonTotals!F$2:F$9)),AND(G3912&gt;0.885,F3912&gt;=50,D3912&lt;3)),1,0)</f>
        <v>0</v>
      </c>
      <c r="J3912" s="4">
        <f t="shared" si="246"/>
        <v>1</v>
      </c>
      <c r="K3912" s="5">
        <f t="shared" si="247"/>
        <v>0</v>
      </c>
    </row>
    <row r="3913" spans="1:11" x14ac:dyDescent="0.25">
      <c r="A3913" t="s">
        <v>91</v>
      </c>
      <c r="B3913" t="s">
        <v>63</v>
      </c>
      <c r="C3913">
        <v>1</v>
      </c>
      <c r="D3913">
        <v>2</v>
      </c>
      <c r="E3913">
        <v>28</v>
      </c>
      <c r="F3913">
        <v>61</v>
      </c>
      <c r="G3913" s="1">
        <f t="shared" si="244"/>
        <v>0.93333333333333335</v>
      </c>
      <c r="H3913" s="4">
        <f t="shared" si="245"/>
        <v>1</v>
      </c>
      <c r="I3913" s="5">
        <f>IF(OR(AND(F3913&gt;=50,G3913&gt;SUMIF(SeasonTotals!A$2:A$9,A3913,SeasonTotals!F$2:F$9)),AND(G3913&gt;0.885,F3913&gt;=50,D3913&lt;3)),1,0)</f>
        <v>1</v>
      </c>
      <c r="J3913" s="4">
        <f t="shared" si="246"/>
        <v>0</v>
      </c>
      <c r="K3913" s="5">
        <f t="shared" si="247"/>
        <v>0</v>
      </c>
    </row>
    <row r="3914" spans="1:11" x14ac:dyDescent="0.25">
      <c r="A3914" t="s">
        <v>91</v>
      </c>
      <c r="B3914" t="s">
        <v>63</v>
      </c>
      <c r="C3914">
        <v>1</v>
      </c>
      <c r="D3914">
        <v>4</v>
      </c>
      <c r="E3914">
        <v>26</v>
      </c>
      <c r="F3914">
        <v>60</v>
      </c>
      <c r="G3914" s="1">
        <f t="shared" si="244"/>
        <v>0.8666666666666667</v>
      </c>
      <c r="H3914" s="4">
        <f t="shared" si="245"/>
        <v>0</v>
      </c>
      <c r="I3914" s="5">
        <f>IF(OR(AND(F3914&gt;=50,G3914&gt;SUMIF(SeasonTotals!A$2:A$9,A3914,SeasonTotals!F$2:F$9)),AND(G3914&gt;0.885,F3914&gt;=50,D3914&lt;3)),1,0)</f>
        <v>0</v>
      </c>
      <c r="J3914" s="4">
        <f t="shared" si="246"/>
        <v>0</v>
      </c>
      <c r="K3914" s="5">
        <f t="shared" si="247"/>
        <v>0</v>
      </c>
    </row>
    <row r="3915" spans="1:11" x14ac:dyDescent="0.25">
      <c r="A3915" t="s">
        <v>91</v>
      </c>
      <c r="B3915" t="s">
        <v>63</v>
      </c>
      <c r="C3915">
        <v>1</v>
      </c>
      <c r="D3915">
        <v>6</v>
      </c>
      <c r="E3915">
        <v>29</v>
      </c>
      <c r="F3915">
        <v>60</v>
      </c>
      <c r="G3915" s="1">
        <f t="shared" si="244"/>
        <v>0.82857142857142863</v>
      </c>
      <c r="H3915" s="4">
        <f t="shared" si="245"/>
        <v>0</v>
      </c>
      <c r="I3915" s="5">
        <f>IF(OR(AND(F3915&gt;=50,G3915&gt;SUMIF(SeasonTotals!A$2:A$9,A3915,SeasonTotals!F$2:F$9)),AND(G3915&gt;0.885,F3915&gt;=50,D3915&lt;3)),1,0)</f>
        <v>0</v>
      </c>
      <c r="J3915" s="4">
        <f t="shared" si="246"/>
        <v>1</v>
      </c>
      <c r="K3915" s="5">
        <f t="shared" si="247"/>
        <v>0</v>
      </c>
    </row>
    <row r="3916" spans="1:11" x14ac:dyDescent="0.25">
      <c r="A3916" t="s">
        <v>91</v>
      </c>
      <c r="B3916" t="s">
        <v>63</v>
      </c>
      <c r="C3916">
        <v>1</v>
      </c>
      <c r="D3916">
        <v>3</v>
      </c>
      <c r="E3916">
        <v>39</v>
      </c>
      <c r="F3916">
        <v>58</v>
      </c>
      <c r="G3916" s="1">
        <f t="shared" si="244"/>
        <v>0.9285714285714286</v>
      </c>
      <c r="H3916" s="4">
        <f t="shared" si="245"/>
        <v>1</v>
      </c>
      <c r="I3916" s="5">
        <f>IF(OR(AND(F3916&gt;=50,G3916&gt;SUMIF(SeasonTotals!A$2:A$9,A3916,SeasonTotals!F$2:F$9)),AND(G3916&gt;0.885,F3916&gt;=50,D3916&lt;3)),1,0)</f>
        <v>1</v>
      </c>
      <c r="J3916" s="4">
        <f t="shared" si="246"/>
        <v>0</v>
      </c>
      <c r="K3916" s="5">
        <f t="shared" si="247"/>
        <v>0</v>
      </c>
    </row>
    <row r="3917" spans="1:11" x14ac:dyDescent="0.25">
      <c r="A3917" t="s">
        <v>91</v>
      </c>
      <c r="B3917" t="s">
        <v>63</v>
      </c>
      <c r="C3917">
        <v>1</v>
      </c>
      <c r="D3917">
        <v>2</v>
      </c>
      <c r="E3917">
        <v>26</v>
      </c>
      <c r="F3917">
        <v>60</v>
      </c>
      <c r="G3917" s="1">
        <f t="shared" si="244"/>
        <v>0.9285714285714286</v>
      </c>
      <c r="H3917" s="4">
        <f t="shared" si="245"/>
        <v>1</v>
      </c>
      <c r="I3917" s="5">
        <f>IF(OR(AND(F3917&gt;=50,G3917&gt;SUMIF(SeasonTotals!A$2:A$9,A3917,SeasonTotals!F$2:F$9)),AND(G3917&gt;0.885,F3917&gt;=50,D3917&lt;3)),1,0)</f>
        <v>1</v>
      </c>
      <c r="J3917" s="4">
        <f t="shared" si="246"/>
        <v>0</v>
      </c>
      <c r="K3917" s="5">
        <f t="shared" si="247"/>
        <v>0</v>
      </c>
    </row>
    <row r="3918" spans="1:11" x14ac:dyDescent="0.25">
      <c r="A3918" t="s">
        <v>91</v>
      </c>
      <c r="B3918" t="s">
        <v>63</v>
      </c>
      <c r="C3918">
        <v>1</v>
      </c>
      <c r="D3918">
        <v>2</v>
      </c>
      <c r="E3918">
        <v>34</v>
      </c>
      <c r="F3918">
        <v>59</v>
      </c>
      <c r="G3918" s="1">
        <f t="shared" si="244"/>
        <v>0.94444444444444442</v>
      </c>
      <c r="H3918" s="4">
        <f t="shared" si="245"/>
        <v>1</v>
      </c>
      <c r="I3918" s="5">
        <f>IF(OR(AND(F3918&gt;=50,G3918&gt;SUMIF(SeasonTotals!A$2:A$9,A3918,SeasonTotals!F$2:F$9)),AND(G3918&gt;0.885,F3918&gt;=50,D3918&lt;3)),1,0)</f>
        <v>1</v>
      </c>
      <c r="J3918" s="4">
        <f t="shared" si="246"/>
        <v>0</v>
      </c>
      <c r="K3918" s="5">
        <f t="shared" si="247"/>
        <v>0</v>
      </c>
    </row>
    <row r="3919" spans="1:11" x14ac:dyDescent="0.25">
      <c r="A3919" t="s">
        <v>91</v>
      </c>
      <c r="B3919" t="s">
        <v>63</v>
      </c>
      <c r="C3919">
        <v>1</v>
      </c>
      <c r="D3919">
        <v>6</v>
      </c>
      <c r="E3919">
        <v>24</v>
      </c>
      <c r="F3919">
        <v>49</v>
      </c>
      <c r="G3919" s="1">
        <f t="shared" si="244"/>
        <v>0.8</v>
      </c>
      <c r="H3919" s="4">
        <f t="shared" si="245"/>
        <v>0</v>
      </c>
      <c r="I3919" s="5">
        <f>IF(OR(AND(F3919&gt;=50,G3919&gt;SUMIF(SeasonTotals!A$2:A$9,A3919,SeasonTotals!F$2:F$9)),AND(G3919&gt;0.885,F3919&gt;=50,D3919&lt;3)),1,0)</f>
        <v>0</v>
      </c>
      <c r="J3919" s="4">
        <f t="shared" si="246"/>
        <v>1</v>
      </c>
      <c r="K3919" s="5">
        <f t="shared" si="247"/>
        <v>1</v>
      </c>
    </row>
    <row r="3920" spans="1:11" x14ac:dyDescent="0.25">
      <c r="A3920" t="s">
        <v>91</v>
      </c>
      <c r="B3920" t="s">
        <v>63</v>
      </c>
      <c r="C3920">
        <v>1</v>
      </c>
      <c r="D3920">
        <v>6</v>
      </c>
      <c r="E3920">
        <v>23</v>
      </c>
      <c r="F3920">
        <v>60</v>
      </c>
      <c r="G3920" s="1">
        <f t="shared" si="244"/>
        <v>0.7931034482758621</v>
      </c>
      <c r="H3920" s="4">
        <f t="shared" si="245"/>
        <v>0</v>
      </c>
      <c r="I3920" s="5">
        <f>IF(OR(AND(F3920&gt;=50,G3920&gt;SUMIF(SeasonTotals!A$2:A$9,A3920,SeasonTotals!F$2:F$9)),AND(G3920&gt;0.885,F3920&gt;=50,D3920&lt;3)),1,0)</f>
        <v>0</v>
      </c>
      <c r="J3920" s="4">
        <f t="shared" si="246"/>
        <v>1</v>
      </c>
      <c r="K3920" s="5">
        <f t="shared" si="247"/>
        <v>0</v>
      </c>
    </row>
    <row r="3921" spans="1:11" x14ac:dyDescent="0.25">
      <c r="A3921" t="s">
        <v>91</v>
      </c>
      <c r="B3921" t="s">
        <v>63</v>
      </c>
      <c r="C3921">
        <v>1</v>
      </c>
      <c r="D3921">
        <v>1</v>
      </c>
      <c r="E3921">
        <v>47</v>
      </c>
      <c r="F3921">
        <v>60</v>
      </c>
      <c r="G3921" s="1">
        <f t="shared" si="244"/>
        <v>0.97916666666666663</v>
      </c>
      <c r="H3921" s="4">
        <f t="shared" si="245"/>
        <v>1</v>
      </c>
      <c r="I3921" s="5">
        <f>IF(OR(AND(F3921&gt;=50,G3921&gt;SUMIF(SeasonTotals!A$2:A$9,A3921,SeasonTotals!F$2:F$9)),AND(G3921&gt;0.885,F3921&gt;=50,D3921&lt;3)),1,0)</f>
        <v>1</v>
      </c>
      <c r="J3921" s="4">
        <f t="shared" si="246"/>
        <v>0</v>
      </c>
      <c r="K3921" s="5">
        <f t="shared" si="247"/>
        <v>0</v>
      </c>
    </row>
    <row r="3922" spans="1:11" x14ac:dyDescent="0.25">
      <c r="A3922" t="s">
        <v>91</v>
      </c>
      <c r="B3922" t="s">
        <v>63</v>
      </c>
      <c r="C3922">
        <v>1</v>
      </c>
      <c r="D3922">
        <v>2</v>
      </c>
      <c r="E3922">
        <v>37</v>
      </c>
      <c r="F3922">
        <v>60</v>
      </c>
      <c r="G3922" s="1">
        <f t="shared" si="244"/>
        <v>0.94871794871794868</v>
      </c>
      <c r="H3922" s="4">
        <f t="shared" si="245"/>
        <v>1</v>
      </c>
      <c r="I3922" s="5">
        <f>IF(OR(AND(F3922&gt;=50,G3922&gt;SUMIF(SeasonTotals!A$2:A$9,A3922,SeasonTotals!F$2:F$9)),AND(G3922&gt;0.885,F3922&gt;=50,D3922&lt;3)),1,0)</f>
        <v>1</v>
      </c>
      <c r="J3922" s="4">
        <f t="shared" si="246"/>
        <v>0</v>
      </c>
      <c r="K3922" s="5">
        <f t="shared" si="247"/>
        <v>0</v>
      </c>
    </row>
    <row r="3923" spans="1:11" x14ac:dyDescent="0.25">
      <c r="A3923" t="s">
        <v>91</v>
      </c>
      <c r="B3923" t="s">
        <v>64</v>
      </c>
      <c r="C3923">
        <v>1</v>
      </c>
      <c r="D3923">
        <v>5</v>
      </c>
      <c r="E3923">
        <v>22</v>
      </c>
      <c r="F3923">
        <v>63</v>
      </c>
      <c r="G3923" s="1">
        <f t="shared" si="244"/>
        <v>0.81481481481481477</v>
      </c>
      <c r="H3923" s="4">
        <f t="shared" si="245"/>
        <v>0</v>
      </c>
      <c r="I3923" s="5">
        <f>IF(OR(AND(F3923&gt;=50,G3923&gt;SUMIF(SeasonTotals!A$2:A$9,A3923,SeasonTotals!F$2:F$9)),AND(G3923&gt;0.885,F3923&gt;=50,D3923&lt;3)),1,0)</f>
        <v>0</v>
      </c>
      <c r="J3923" s="4">
        <f t="shared" si="246"/>
        <v>1</v>
      </c>
      <c r="K3923" s="5">
        <f t="shared" si="247"/>
        <v>0</v>
      </c>
    </row>
    <row r="3924" spans="1:11" x14ac:dyDescent="0.25">
      <c r="A3924" t="s">
        <v>91</v>
      </c>
      <c r="B3924" t="s">
        <v>64</v>
      </c>
      <c r="C3924">
        <v>1</v>
      </c>
      <c r="D3924">
        <v>3</v>
      </c>
      <c r="E3924">
        <v>29</v>
      </c>
      <c r="F3924">
        <v>58</v>
      </c>
      <c r="G3924" s="1">
        <f t="shared" si="244"/>
        <v>0.90625</v>
      </c>
      <c r="H3924" s="4">
        <f t="shared" si="245"/>
        <v>0</v>
      </c>
      <c r="I3924" s="5">
        <f>IF(OR(AND(F3924&gt;=50,G3924&gt;SUMIF(SeasonTotals!A$2:A$9,A3924,SeasonTotals!F$2:F$9)),AND(G3924&gt;0.885,F3924&gt;=50,D3924&lt;3)),1,0)</f>
        <v>0</v>
      </c>
      <c r="J3924" s="4">
        <f t="shared" si="246"/>
        <v>0</v>
      </c>
      <c r="K3924" s="5">
        <f t="shared" si="247"/>
        <v>0</v>
      </c>
    </row>
    <row r="3925" spans="1:11" x14ac:dyDescent="0.25">
      <c r="A3925" t="s">
        <v>91</v>
      </c>
      <c r="B3925" t="s">
        <v>64</v>
      </c>
      <c r="C3925">
        <v>1</v>
      </c>
      <c r="D3925">
        <v>4</v>
      </c>
      <c r="E3925">
        <v>15</v>
      </c>
      <c r="F3925">
        <v>60</v>
      </c>
      <c r="G3925" s="1">
        <f t="shared" si="244"/>
        <v>0.78947368421052633</v>
      </c>
      <c r="H3925" s="4">
        <f t="shared" si="245"/>
        <v>0</v>
      </c>
      <c r="I3925" s="5">
        <f>IF(OR(AND(F3925&gt;=50,G3925&gt;SUMIF(SeasonTotals!A$2:A$9,A3925,SeasonTotals!F$2:F$9)),AND(G3925&gt;0.885,F3925&gt;=50,D3925&lt;3)),1,0)</f>
        <v>0</v>
      </c>
      <c r="J3925" s="4">
        <f t="shared" si="246"/>
        <v>1</v>
      </c>
      <c r="K3925" s="5">
        <f t="shared" si="247"/>
        <v>0</v>
      </c>
    </row>
    <row r="3926" spans="1:11" x14ac:dyDescent="0.25">
      <c r="A3926" t="s">
        <v>91</v>
      </c>
      <c r="B3926" t="s">
        <v>64</v>
      </c>
      <c r="C3926">
        <v>1</v>
      </c>
      <c r="D3926">
        <v>5</v>
      </c>
      <c r="E3926">
        <v>13</v>
      </c>
      <c r="F3926">
        <v>40</v>
      </c>
      <c r="G3926" s="1">
        <f t="shared" si="244"/>
        <v>0.72222222222222221</v>
      </c>
      <c r="H3926" s="4">
        <f t="shared" si="245"/>
        <v>0</v>
      </c>
      <c r="I3926" s="5">
        <f>IF(OR(AND(F3926&gt;=50,G3926&gt;SUMIF(SeasonTotals!A$2:A$9,A3926,SeasonTotals!F$2:F$9)),AND(G3926&gt;0.885,F3926&gt;=50,D3926&lt;3)),1,0)</f>
        <v>0</v>
      </c>
      <c r="J3926" s="4">
        <f t="shared" si="246"/>
        <v>1</v>
      </c>
      <c r="K3926" s="5">
        <f t="shared" si="247"/>
        <v>1</v>
      </c>
    </row>
    <row r="3927" spans="1:11" x14ac:dyDescent="0.25">
      <c r="A3927" t="s">
        <v>91</v>
      </c>
      <c r="B3927" t="s">
        <v>64</v>
      </c>
      <c r="C3927">
        <v>1</v>
      </c>
      <c r="D3927">
        <v>5</v>
      </c>
      <c r="E3927">
        <v>17</v>
      </c>
      <c r="F3927">
        <v>58</v>
      </c>
      <c r="G3927" s="1">
        <f t="shared" si="244"/>
        <v>0.77272727272727271</v>
      </c>
      <c r="H3927" s="4">
        <f t="shared" si="245"/>
        <v>0</v>
      </c>
      <c r="I3927" s="5">
        <f>IF(OR(AND(F3927&gt;=50,G3927&gt;SUMIF(SeasonTotals!A$2:A$9,A3927,SeasonTotals!F$2:F$9)),AND(G3927&gt;0.885,F3927&gt;=50,D3927&lt;3)),1,0)</f>
        <v>0</v>
      </c>
      <c r="J3927" s="4">
        <f t="shared" si="246"/>
        <v>1</v>
      </c>
      <c r="K3927" s="5">
        <f t="shared" si="247"/>
        <v>0</v>
      </c>
    </row>
    <row r="3928" spans="1:11" x14ac:dyDescent="0.25">
      <c r="A3928" t="s">
        <v>91</v>
      </c>
      <c r="B3928" t="s">
        <v>64</v>
      </c>
      <c r="C3928">
        <v>1</v>
      </c>
      <c r="D3928">
        <v>1</v>
      </c>
      <c r="E3928">
        <v>28</v>
      </c>
      <c r="F3928">
        <v>60</v>
      </c>
      <c r="G3928" s="1">
        <f t="shared" si="244"/>
        <v>0.96551724137931039</v>
      </c>
      <c r="H3928" s="4">
        <f t="shared" si="245"/>
        <v>1</v>
      </c>
      <c r="I3928" s="5">
        <f>IF(OR(AND(F3928&gt;=50,G3928&gt;SUMIF(SeasonTotals!A$2:A$9,A3928,SeasonTotals!F$2:F$9)),AND(G3928&gt;0.885,F3928&gt;=50,D3928&lt;3)),1,0)</f>
        <v>1</v>
      </c>
      <c r="J3928" s="4">
        <f t="shared" si="246"/>
        <v>0</v>
      </c>
      <c r="K3928" s="5">
        <f t="shared" si="247"/>
        <v>0</v>
      </c>
    </row>
    <row r="3929" spans="1:11" x14ac:dyDescent="0.25">
      <c r="A3929" t="s">
        <v>91</v>
      </c>
      <c r="B3929" t="s">
        <v>64</v>
      </c>
      <c r="C3929">
        <v>1</v>
      </c>
      <c r="D3929">
        <v>3</v>
      </c>
      <c r="E3929">
        <v>14</v>
      </c>
      <c r="F3929">
        <v>30</v>
      </c>
      <c r="G3929" s="1">
        <f t="shared" si="244"/>
        <v>0.82352941176470584</v>
      </c>
      <c r="H3929" s="4">
        <f t="shared" si="245"/>
        <v>0</v>
      </c>
      <c r="I3929" s="5">
        <f>IF(OR(AND(F3929&gt;=50,G3929&gt;SUMIF(SeasonTotals!A$2:A$9,A3929,SeasonTotals!F$2:F$9)),AND(G3929&gt;0.885,F3929&gt;=50,D3929&lt;3)),1,0)</f>
        <v>0</v>
      </c>
      <c r="J3929" s="4">
        <f t="shared" si="246"/>
        <v>1</v>
      </c>
      <c r="K3929" s="5">
        <f t="shared" si="247"/>
        <v>1</v>
      </c>
    </row>
    <row r="3930" spans="1:11" x14ac:dyDescent="0.25">
      <c r="A3930" t="s">
        <v>91</v>
      </c>
      <c r="B3930" t="s">
        <v>64</v>
      </c>
      <c r="C3930">
        <v>1</v>
      </c>
      <c r="D3930">
        <v>3</v>
      </c>
      <c r="E3930">
        <v>24</v>
      </c>
      <c r="F3930">
        <v>60</v>
      </c>
      <c r="G3930" s="1">
        <f t="shared" si="244"/>
        <v>0.88888888888888884</v>
      </c>
      <c r="H3930" s="4">
        <f t="shared" si="245"/>
        <v>0</v>
      </c>
      <c r="I3930" s="5">
        <f>IF(OR(AND(F3930&gt;=50,G3930&gt;SUMIF(SeasonTotals!A$2:A$9,A3930,SeasonTotals!F$2:F$9)),AND(G3930&gt;0.885,F3930&gt;=50,D3930&lt;3)),1,0)</f>
        <v>0</v>
      </c>
      <c r="J3930" s="4">
        <f t="shared" si="246"/>
        <v>0</v>
      </c>
      <c r="K3930" s="5">
        <f t="shared" si="247"/>
        <v>0</v>
      </c>
    </row>
    <row r="3931" spans="1:11" x14ac:dyDescent="0.25">
      <c r="A3931" t="s">
        <v>91</v>
      </c>
      <c r="B3931" t="s">
        <v>64</v>
      </c>
      <c r="C3931">
        <v>1</v>
      </c>
      <c r="D3931">
        <v>6</v>
      </c>
      <c r="E3931">
        <v>24</v>
      </c>
      <c r="F3931">
        <v>60</v>
      </c>
      <c r="G3931" s="1">
        <f t="shared" si="244"/>
        <v>0.8</v>
      </c>
      <c r="H3931" s="4">
        <f t="shared" si="245"/>
        <v>0</v>
      </c>
      <c r="I3931" s="5">
        <f>IF(OR(AND(F3931&gt;=50,G3931&gt;SUMIF(SeasonTotals!A$2:A$9,A3931,SeasonTotals!F$2:F$9)),AND(G3931&gt;0.885,F3931&gt;=50,D3931&lt;3)),1,0)</f>
        <v>0</v>
      </c>
      <c r="J3931" s="4">
        <f t="shared" si="246"/>
        <v>1</v>
      </c>
      <c r="K3931" s="5">
        <f t="shared" si="247"/>
        <v>0</v>
      </c>
    </row>
    <row r="3932" spans="1:11" x14ac:dyDescent="0.25">
      <c r="A3932" t="s">
        <v>91</v>
      </c>
      <c r="B3932" t="s">
        <v>64</v>
      </c>
      <c r="C3932">
        <v>1</v>
      </c>
      <c r="D3932">
        <v>5</v>
      </c>
      <c r="E3932">
        <v>20</v>
      </c>
      <c r="F3932">
        <v>60</v>
      </c>
      <c r="G3932" s="1">
        <f t="shared" si="244"/>
        <v>0.8</v>
      </c>
      <c r="H3932" s="4">
        <f t="shared" si="245"/>
        <v>0</v>
      </c>
      <c r="I3932" s="5">
        <f>IF(OR(AND(F3932&gt;=50,G3932&gt;SUMIF(SeasonTotals!A$2:A$9,A3932,SeasonTotals!F$2:F$9)),AND(G3932&gt;0.885,F3932&gt;=50,D3932&lt;3)),1,0)</f>
        <v>0</v>
      </c>
      <c r="J3932" s="4">
        <f t="shared" si="246"/>
        <v>1</v>
      </c>
      <c r="K3932" s="5">
        <f t="shared" si="247"/>
        <v>0</v>
      </c>
    </row>
    <row r="3933" spans="1:11" x14ac:dyDescent="0.25">
      <c r="A3933" t="s">
        <v>91</v>
      </c>
      <c r="B3933" t="s">
        <v>64</v>
      </c>
      <c r="C3933">
        <v>1</v>
      </c>
      <c r="D3933">
        <v>2</v>
      </c>
      <c r="E3933">
        <v>28</v>
      </c>
      <c r="F3933">
        <v>60</v>
      </c>
      <c r="G3933" s="1">
        <f t="shared" si="244"/>
        <v>0.93333333333333335</v>
      </c>
      <c r="H3933" s="4">
        <f t="shared" si="245"/>
        <v>1</v>
      </c>
      <c r="I3933" s="5">
        <f>IF(OR(AND(F3933&gt;=50,G3933&gt;SUMIF(SeasonTotals!A$2:A$9,A3933,SeasonTotals!F$2:F$9)),AND(G3933&gt;0.885,F3933&gt;=50,D3933&lt;3)),1,0)</f>
        <v>1</v>
      </c>
      <c r="J3933" s="4">
        <f t="shared" si="246"/>
        <v>0</v>
      </c>
      <c r="K3933" s="5">
        <f t="shared" si="247"/>
        <v>0</v>
      </c>
    </row>
    <row r="3934" spans="1:11" x14ac:dyDescent="0.25">
      <c r="A3934" t="s">
        <v>91</v>
      </c>
      <c r="B3934" t="s">
        <v>64</v>
      </c>
      <c r="C3934">
        <v>1</v>
      </c>
      <c r="D3934">
        <v>2</v>
      </c>
      <c r="E3934">
        <v>31</v>
      </c>
      <c r="F3934">
        <v>59</v>
      </c>
      <c r="G3934" s="1">
        <f t="shared" si="244"/>
        <v>0.93939393939393945</v>
      </c>
      <c r="H3934" s="4">
        <f t="shared" si="245"/>
        <v>1</v>
      </c>
      <c r="I3934" s="5">
        <f>IF(OR(AND(F3934&gt;=50,G3934&gt;SUMIF(SeasonTotals!A$2:A$9,A3934,SeasonTotals!F$2:F$9)),AND(G3934&gt;0.885,F3934&gt;=50,D3934&lt;3)),1,0)</f>
        <v>1</v>
      </c>
      <c r="J3934" s="4">
        <f t="shared" si="246"/>
        <v>0</v>
      </c>
      <c r="K3934" s="5">
        <f t="shared" si="247"/>
        <v>0</v>
      </c>
    </row>
    <row r="3935" spans="1:11" x14ac:dyDescent="0.25">
      <c r="A3935" t="s">
        <v>91</v>
      </c>
      <c r="B3935" t="s">
        <v>64</v>
      </c>
      <c r="C3935">
        <v>1</v>
      </c>
      <c r="D3935">
        <v>2</v>
      </c>
      <c r="E3935">
        <v>24</v>
      </c>
      <c r="F3935">
        <v>64</v>
      </c>
      <c r="G3935" s="1">
        <f t="shared" si="244"/>
        <v>0.92307692307692313</v>
      </c>
      <c r="H3935" s="4">
        <f t="shared" si="245"/>
        <v>1</v>
      </c>
      <c r="I3935" s="5">
        <f>IF(OR(AND(F3935&gt;=50,G3935&gt;SUMIF(SeasonTotals!A$2:A$9,A3935,SeasonTotals!F$2:F$9)),AND(G3935&gt;0.885,F3935&gt;=50,D3935&lt;3)),1,0)</f>
        <v>1</v>
      </c>
      <c r="J3935" s="4">
        <f t="shared" si="246"/>
        <v>0</v>
      </c>
      <c r="K3935" s="5">
        <f t="shared" si="247"/>
        <v>0</v>
      </c>
    </row>
    <row r="3936" spans="1:11" x14ac:dyDescent="0.25">
      <c r="A3936" t="s">
        <v>91</v>
      </c>
      <c r="B3936" t="s">
        <v>64</v>
      </c>
      <c r="C3936">
        <v>1</v>
      </c>
      <c r="D3936">
        <v>3</v>
      </c>
      <c r="E3936">
        <v>26</v>
      </c>
      <c r="F3936">
        <v>58</v>
      </c>
      <c r="G3936" s="1">
        <f t="shared" si="244"/>
        <v>0.89655172413793105</v>
      </c>
      <c r="H3936" s="4">
        <f t="shared" si="245"/>
        <v>0</v>
      </c>
      <c r="I3936" s="5">
        <f>IF(OR(AND(F3936&gt;=50,G3936&gt;SUMIF(SeasonTotals!A$2:A$9,A3936,SeasonTotals!F$2:F$9)),AND(G3936&gt;0.885,F3936&gt;=50,D3936&lt;3)),1,0)</f>
        <v>0</v>
      </c>
      <c r="J3936" s="4">
        <f t="shared" si="246"/>
        <v>0</v>
      </c>
      <c r="K3936" s="5">
        <f t="shared" si="247"/>
        <v>0</v>
      </c>
    </row>
    <row r="3937" spans="1:11" x14ac:dyDescent="0.25">
      <c r="A3937" t="s">
        <v>91</v>
      </c>
      <c r="B3937" t="s">
        <v>64</v>
      </c>
      <c r="C3937">
        <v>1</v>
      </c>
      <c r="D3937">
        <v>2</v>
      </c>
      <c r="E3937">
        <v>25</v>
      </c>
      <c r="F3937">
        <v>60</v>
      </c>
      <c r="G3937" s="1">
        <f t="shared" si="244"/>
        <v>0.92592592592592593</v>
      </c>
      <c r="H3937" s="4">
        <f t="shared" si="245"/>
        <v>1</v>
      </c>
      <c r="I3937" s="5">
        <f>IF(OR(AND(F3937&gt;=50,G3937&gt;SUMIF(SeasonTotals!A$2:A$9,A3937,SeasonTotals!F$2:F$9)),AND(G3937&gt;0.885,F3937&gt;=50,D3937&lt;3)),1,0)</f>
        <v>1</v>
      </c>
      <c r="J3937" s="4">
        <f t="shared" si="246"/>
        <v>0</v>
      </c>
      <c r="K3937" s="5">
        <f t="shared" si="247"/>
        <v>0</v>
      </c>
    </row>
    <row r="3938" spans="1:11" x14ac:dyDescent="0.25">
      <c r="A3938" t="s">
        <v>91</v>
      </c>
      <c r="B3938" t="s">
        <v>64</v>
      </c>
      <c r="C3938">
        <v>1</v>
      </c>
      <c r="D3938">
        <v>5</v>
      </c>
      <c r="E3938">
        <v>24</v>
      </c>
      <c r="F3938">
        <v>59</v>
      </c>
      <c r="G3938" s="1">
        <f t="shared" si="244"/>
        <v>0.82758620689655171</v>
      </c>
      <c r="H3938" s="4">
        <f t="shared" si="245"/>
        <v>0</v>
      </c>
      <c r="I3938" s="5">
        <f>IF(OR(AND(F3938&gt;=50,G3938&gt;SUMIF(SeasonTotals!A$2:A$9,A3938,SeasonTotals!F$2:F$9)),AND(G3938&gt;0.885,F3938&gt;=50,D3938&lt;3)),1,0)</f>
        <v>0</v>
      </c>
      <c r="J3938" s="4">
        <f t="shared" si="246"/>
        <v>1</v>
      </c>
      <c r="K3938" s="5">
        <f t="shared" si="247"/>
        <v>0</v>
      </c>
    </row>
    <row r="3939" spans="1:11" x14ac:dyDescent="0.25">
      <c r="A3939" t="s">
        <v>91</v>
      </c>
      <c r="B3939" t="s">
        <v>64</v>
      </c>
      <c r="C3939">
        <v>1</v>
      </c>
      <c r="D3939">
        <v>1</v>
      </c>
      <c r="E3939">
        <v>23</v>
      </c>
      <c r="F3939">
        <v>64</v>
      </c>
      <c r="G3939" s="1">
        <f t="shared" si="244"/>
        <v>0.95833333333333337</v>
      </c>
      <c r="H3939" s="4">
        <f t="shared" si="245"/>
        <v>1</v>
      </c>
      <c r="I3939" s="5">
        <f>IF(OR(AND(F3939&gt;=50,G3939&gt;SUMIF(SeasonTotals!A$2:A$9,A3939,SeasonTotals!F$2:F$9)),AND(G3939&gt;0.885,F3939&gt;=50,D3939&lt;3)),1,0)</f>
        <v>1</v>
      </c>
      <c r="J3939" s="4">
        <f t="shared" si="246"/>
        <v>0</v>
      </c>
      <c r="K3939" s="5">
        <f t="shared" si="247"/>
        <v>0</v>
      </c>
    </row>
    <row r="3940" spans="1:11" x14ac:dyDescent="0.25">
      <c r="A3940" t="s">
        <v>91</v>
      </c>
      <c r="B3940" t="s">
        <v>64</v>
      </c>
      <c r="C3940">
        <v>1</v>
      </c>
      <c r="D3940">
        <v>4</v>
      </c>
      <c r="E3940">
        <v>21</v>
      </c>
      <c r="F3940">
        <v>58</v>
      </c>
      <c r="G3940" s="1">
        <f t="shared" si="244"/>
        <v>0.84</v>
      </c>
      <c r="H3940" s="4">
        <f t="shared" si="245"/>
        <v>0</v>
      </c>
      <c r="I3940" s="5">
        <f>IF(OR(AND(F3940&gt;=50,G3940&gt;SUMIF(SeasonTotals!A$2:A$9,A3940,SeasonTotals!F$2:F$9)),AND(G3940&gt;0.885,F3940&gt;=50,D3940&lt;3)),1,0)</f>
        <v>0</v>
      </c>
      <c r="J3940" s="4">
        <f t="shared" si="246"/>
        <v>1</v>
      </c>
      <c r="K3940" s="5">
        <f t="shared" si="247"/>
        <v>0</v>
      </c>
    </row>
    <row r="3941" spans="1:11" x14ac:dyDescent="0.25">
      <c r="A3941" t="s">
        <v>91</v>
      </c>
      <c r="B3941" t="s">
        <v>64</v>
      </c>
      <c r="C3941">
        <v>1</v>
      </c>
      <c r="D3941">
        <v>3</v>
      </c>
      <c r="E3941">
        <v>25</v>
      </c>
      <c r="F3941">
        <v>60</v>
      </c>
      <c r="G3941" s="1">
        <f t="shared" si="244"/>
        <v>0.8928571428571429</v>
      </c>
      <c r="H3941" s="4">
        <f t="shared" si="245"/>
        <v>0</v>
      </c>
      <c r="I3941" s="5">
        <f>IF(OR(AND(F3941&gt;=50,G3941&gt;SUMIF(SeasonTotals!A$2:A$9,A3941,SeasonTotals!F$2:F$9)),AND(G3941&gt;0.885,F3941&gt;=50,D3941&lt;3)),1,0)</f>
        <v>0</v>
      </c>
      <c r="J3941" s="4">
        <f t="shared" si="246"/>
        <v>0</v>
      </c>
      <c r="K3941" s="5">
        <f t="shared" si="247"/>
        <v>0</v>
      </c>
    </row>
    <row r="3942" spans="1:11" x14ac:dyDescent="0.25">
      <c r="A3942" t="s">
        <v>91</v>
      </c>
      <c r="B3942" t="s">
        <v>64</v>
      </c>
      <c r="C3942">
        <v>1</v>
      </c>
      <c r="D3942">
        <v>5</v>
      </c>
      <c r="E3942">
        <v>14</v>
      </c>
      <c r="F3942">
        <v>40</v>
      </c>
      <c r="G3942" s="1">
        <f t="shared" si="244"/>
        <v>0.73684210526315785</v>
      </c>
      <c r="H3942" s="4">
        <f t="shared" si="245"/>
        <v>0</v>
      </c>
      <c r="I3942" s="5">
        <f>IF(OR(AND(F3942&gt;=50,G3942&gt;SUMIF(SeasonTotals!A$2:A$9,A3942,SeasonTotals!F$2:F$9)),AND(G3942&gt;0.885,F3942&gt;=50,D3942&lt;3)),1,0)</f>
        <v>0</v>
      </c>
      <c r="J3942" s="4">
        <f t="shared" si="246"/>
        <v>1</v>
      </c>
      <c r="K3942" s="5">
        <f t="shared" si="247"/>
        <v>1</v>
      </c>
    </row>
    <row r="3943" spans="1:11" x14ac:dyDescent="0.25">
      <c r="A3943" t="s">
        <v>91</v>
      </c>
      <c r="B3943" t="s">
        <v>64</v>
      </c>
      <c r="C3943">
        <v>1</v>
      </c>
      <c r="D3943">
        <v>3</v>
      </c>
      <c r="E3943">
        <v>25</v>
      </c>
      <c r="F3943">
        <v>60</v>
      </c>
      <c r="G3943" s="1">
        <f t="shared" si="244"/>
        <v>0.8928571428571429</v>
      </c>
      <c r="H3943" s="4">
        <f t="shared" si="245"/>
        <v>0</v>
      </c>
      <c r="I3943" s="5">
        <f>IF(OR(AND(F3943&gt;=50,G3943&gt;SUMIF(SeasonTotals!A$2:A$9,A3943,SeasonTotals!F$2:F$9)),AND(G3943&gt;0.885,F3943&gt;=50,D3943&lt;3)),1,0)</f>
        <v>0</v>
      </c>
      <c r="J3943" s="4">
        <f t="shared" si="246"/>
        <v>0</v>
      </c>
      <c r="K3943" s="5">
        <f t="shared" si="247"/>
        <v>0</v>
      </c>
    </row>
    <row r="3944" spans="1:11" x14ac:dyDescent="0.25">
      <c r="A3944" t="s">
        <v>91</v>
      </c>
      <c r="B3944" t="s">
        <v>64</v>
      </c>
      <c r="C3944">
        <v>1</v>
      </c>
      <c r="D3944">
        <v>1</v>
      </c>
      <c r="E3944">
        <v>36</v>
      </c>
      <c r="F3944">
        <v>60</v>
      </c>
      <c r="G3944" s="1">
        <f t="shared" si="244"/>
        <v>0.97297297297297303</v>
      </c>
      <c r="H3944" s="4">
        <f t="shared" si="245"/>
        <v>1</v>
      </c>
      <c r="I3944" s="5">
        <f>IF(OR(AND(F3944&gt;=50,G3944&gt;SUMIF(SeasonTotals!A$2:A$9,A3944,SeasonTotals!F$2:F$9)),AND(G3944&gt;0.885,F3944&gt;=50,D3944&lt;3)),1,0)</f>
        <v>1</v>
      </c>
      <c r="J3944" s="4">
        <f t="shared" si="246"/>
        <v>0</v>
      </c>
      <c r="K3944" s="5">
        <f t="shared" si="247"/>
        <v>0</v>
      </c>
    </row>
    <row r="3945" spans="1:11" x14ac:dyDescent="0.25">
      <c r="A3945" t="s">
        <v>91</v>
      </c>
      <c r="B3945" t="s">
        <v>64</v>
      </c>
      <c r="C3945">
        <v>1</v>
      </c>
      <c r="D3945">
        <v>4</v>
      </c>
      <c r="E3945">
        <v>17</v>
      </c>
      <c r="F3945">
        <v>59</v>
      </c>
      <c r="G3945" s="1">
        <f t="shared" si="244"/>
        <v>0.80952380952380953</v>
      </c>
      <c r="H3945" s="4">
        <f t="shared" si="245"/>
        <v>0</v>
      </c>
      <c r="I3945" s="5">
        <f>IF(OR(AND(F3945&gt;=50,G3945&gt;SUMIF(SeasonTotals!A$2:A$9,A3945,SeasonTotals!F$2:F$9)),AND(G3945&gt;0.885,F3945&gt;=50,D3945&lt;3)),1,0)</f>
        <v>0</v>
      </c>
      <c r="J3945" s="4">
        <f t="shared" si="246"/>
        <v>1</v>
      </c>
      <c r="K3945" s="5">
        <f t="shared" si="247"/>
        <v>0</v>
      </c>
    </row>
    <row r="3946" spans="1:11" x14ac:dyDescent="0.25">
      <c r="A3946" t="s">
        <v>91</v>
      </c>
      <c r="B3946" t="s">
        <v>64</v>
      </c>
      <c r="C3946">
        <v>1</v>
      </c>
      <c r="D3946">
        <v>1</v>
      </c>
      <c r="E3946">
        <v>26</v>
      </c>
      <c r="F3946">
        <v>65</v>
      </c>
      <c r="G3946" s="1">
        <f t="shared" si="244"/>
        <v>0.96296296296296291</v>
      </c>
      <c r="H3946" s="4">
        <f t="shared" si="245"/>
        <v>1</v>
      </c>
      <c r="I3946" s="5">
        <f>IF(OR(AND(F3946&gt;=50,G3946&gt;SUMIF(SeasonTotals!A$2:A$9,A3946,SeasonTotals!F$2:F$9)),AND(G3946&gt;0.885,F3946&gt;=50,D3946&lt;3)),1,0)</f>
        <v>1</v>
      </c>
      <c r="J3946" s="4">
        <f t="shared" si="246"/>
        <v>0</v>
      </c>
      <c r="K3946" s="5">
        <f t="shared" si="247"/>
        <v>0</v>
      </c>
    </row>
    <row r="3947" spans="1:11" x14ac:dyDescent="0.25">
      <c r="A3947" t="s">
        <v>91</v>
      </c>
      <c r="B3947" t="s">
        <v>64</v>
      </c>
      <c r="C3947">
        <v>1</v>
      </c>
      <c r="D3947">
        <v>4</v>
      </c>
      <c r="E3947">
        <v>29</v>
      </c>
      <c r="F3947">
        <v>59</v>
      </c>
      <c r="G3947" s="1">
        <f t="shared" si="244"/>
        <v>0.87878787878787878</v>
      </c>
      <c r="H3947" s="4">
        <f t="shared" si="245"/>
        <v>0</v>
      </c>
      <c r="I3947" s="5">
        <f>IF(OR(AND(F3947&gt;=50,G3947&gt;SUMIF(SeasonTotals!A$2:A$9,A3947,SeasonTotals!F$2:F$9)),AND(G3947&gt;0.885,F3947&gt;=50,D3947&lt;3)),1,0)</f>
        <v>0</v>
      </c>
      <c r="J3947" s="4">
        <f t="shared" si="246"/>
        <v>0</v>
      </c>
      <c r="K3947" s="5">
        <f t="shared" si="247"/>
        <v>0</v>
      </c>
    </row>
    <row r="3948" spans="1:11" x14ac:dyDescent="0.25">
      <c r="A3948" t="s">
        <v>91</v>
      </c>
      <c r="B3948" t="s">
        <v>64</v>
      </c>
      <c r="C3948">
        <v>1</v>
      </c>
      <c r="D3948">
        <v>1</v>
      </c>
      <c r="E3948">
        <v>37</v>
      </c>
      <c r="F3948">
        <v>59</v>
      </c>
      <c r="G3948" s="1">
        <f t="shared" si="244"/>
        <v>0.97368421052631582</v>
      </c>
      <c r="H3948" s="4">
        <f t="shared" si="245"/>
        <v>1</v>
      </c>
      <c r="I3948" s="5">
        <f>IF(OR(AND(F3948&gt;=50,G3948&gt;SUMIF(SeasonTotals!A$2:A$9,A3948,SeasonTotals!F$2:F$9)),AND(G3948&gt;0.885,F3948&gt;=50,D3948&lt;3)),1,0)</f>
        <v>1</v>
      </c>
      <c r="J3948" s="4">
        <f t="shared" si="246"/>
        <v>0</v>
      </c>
      <c r="K3948" s="5">
        <f t="shared" si="247"/>
        <v>0</v>
      </c>
    </row>
    <row r="3949" spans="1:11" x14ac:dyDescent="0.25">
      <c r="A3949" t="s">
        <v>91</v>
      </c>
      <c r="B3949" t="s">
        <v>64</v>
      </c>
      <c r="C3949">
        <v>1</v>
      </c>
      <c r="D3949">
        <v>1</v>
      </c>
      <c r="E3949">
        <v>22</v>
      </c>
      <c r="F3949">
        <v>64</v>
      </c>
      <c r="G3949" s="1">
        <f t="shared" si="244"/>
        <v>0.95652173913043481</v>
      </c>
      <c r="H3949" s="4">
        <f t="shared" si="245"/>
        <v>1</v>
      </c>
      <c r="I3949" s="5">
        <f>IF(OR(AND(F3949&gt;=50,G3949&gt;SUMIF(SeasonTotals!A$2:A$9,A3949,SeasonTotals!F$2:F$9)),AND(G3949&gt;0.885,F3949&gt;=50,D3949&lt;3)),1,0)</f>
        <v>1</v>
      </c>
      <c r="J3949" s="4">
        <f t="shared" si="246"/>
        <v>0</v>
      </c>
      <c r="K3949" s="5">
        <f t="shared" si="247"/>
        <v>0</v>
      </c>
    </row>
    <row r="3950" spans="1:11" x14ac:dyDescent="0.25">
      <c r="A3950" t="s">
        <v>91</v>
      </c>
      <c r="B3950" t="s">
        <v>64</v>
      </c>
      <c r="C3950">
        <v>1</v>
      </c>
      <c r="D3950">
        <v>5</v>
      </c>
      <c r="E3950">
        <v>23</v>
      </c>
      <c r="F3950">
        <v>65</v>
      </c>
      <c r="G3950" s="1">
        <f t="shared" si="244"/>
        <v>0.8214285714285714</v>
      </c>
      <c r="H3950" s="4">
        <f t="shared" si="245"/>
        <v>0</v>
      </c>
      <c r="I3950" s="5">
        <f>IF(OR(AND(F3950&gt;=50,G3950&gt;SUMIF(SeasonTotals!A$2:A$9,A3950,SeasonTotals!F$2:F$9)),AND(G3950&gt;0.885,F3950&gt;=50,D3950&lt;3)),1,0)</f>
        <v>0</v>
      </c>
      <c r="J3950" s="4">
        <f t="shared" si="246"/>
        <v>1</v>
      </c>
      <c r="K3950" s="5">
        <f t="shared" si="247"/>
        <v>0</v>
      </c>
    </row>
    <row r="3951" spans="1:11" x14ac:dyDescent="0.25">
      <c r="A3951" t="s">
        <v>91</v>
      </c>
      <c r="B3951" t="s">
        <v>64</v>
      </c>
      <c r="C3951">
        <v>1</v>
      </c>
      <c r="D3951">
        <v>5</v>
      </c>
      <c r="E3951">
        <v>28</v>
      </c>
      <c r="F3951">
        <v>64</v>
      </c>
      <c r="G3951" s="1">
        <f t="shared" si="244"/>
        <v>0.84848484848484851</v>
      </c>
      <c r="H3951" s="4">
        <f t="shared" si="245"/>
        <v>0</v>
      </c>
      <c r="I3951" s="5">
        <f>IF(OR(AND(F3951&gt;=50,G3951&gt;SUMIF(SeasonTotals!A$2:A$9,A3951,SeasonTotals!F$2:F$9)),AND(G3951&gt;0.885,F3951&gt;=50,D3951&lt;3)),1,0)</f>
        <v>0</v>
      </c>
      <c r="J3951" s="4">
        <f t="shared" si="246"/>
        <v>1</v>
      </c>
      <c r="K3951" s="5">
        <f t="shared" si="247"/>
        <v>0</v>
      </c>
    </row>
    <row r="3952" spans="1:11" x14ac:dyDescent="0.25">
      <c r="A3952" t="s">
        <v>91</v>
      </c>
      <c r="B3952" t="s">
        <v>64</v>
      </c>
      <c r="C3952">
        <v>1</v>
      </c>
      <c r="D3952">
        <v>2</v>
      </c>
      <c r="E3952">
        <v>20</v>
      </c>
      <c r="F3952">
        <v>60</v>
      </c>
      <c r="G3952" s="1">
        <f t="shared" si="244"/>
        <v>0.90909090909090906</v>
      </c>
      <c r="H3952" s="4">
        <f t="shared" si="245"/>
        <v>1</v>
      </c>
      <c r="I3952" s="5">
        <f>IF(OR(AND(F3952&gt;=50,G3952&gt;SUMIF(SeasonTotals!A$2:A$9,A3952,SeasonTotals!F$2:F$9)),AND(G3952&gt;0.885,F3952&gt;=50,D3952&lt;3)),1,0)</f>
        <v>1</v>
      </c>
      <c r="J3952" s="4">
        <f t="shared" si="246"/>
        <v>0</v>
      </c>
      <c r="K3952" s="5">
        <f t="shared" si="247"/>
        <v>0</v>
      </c>
    </row>
    <row r="3953" spans="1:11" x14ac:dyDescent="0.25">
      <c r="A3953" t="s">
        <v>91</v>
      </c>
      <c r="B3953" t="s">
        <v>64</v>
      </c>
      <c r="C3953">
        <v>1</v>
      </c>
      <c r="D3953">
        <v>3</v>
      </c>
      <c r="E3953">
        <v>19</v>
      </c>
      <c r="F3953">
        <v>63</v>
      </c>
      <c r="G3953" s="1">
        <f t="shared" si="244"/>
        <v>0.86363636363636365</v>
      </c>
      <c r="H3953" s="4">
        <f t="shared" si="245"/>
        <v>0</v>
      </c>
      <c r="I3953" s="5">
        <f>IF(OR(AND(F3953&gt;=50,G3953&gt;SUMIF(SeasonTotals!A$2:A$9,A3953,SeasonTotals!F$2:F$9)),AND(G3953&gt;0.885,F3953&gt;=50,D3953&lt;3)),1,0)</f>
        <v>0</v>
      </c>
      <c r="J3953" s="4">
        <f t="shared" si="246"/>
        <v>0</v>
      </c>
      <c r="K3953" s="5">
        <f t="shared" si="247"/>
        <v>0</v>
      </c>
    </row>
    <row r="3954" spans="1:11" x14ac:dyDescent="0.25">
      <c r="A3954" t="s">
        <v>91</v>
      </c>
      <c r="B3954" t="s">
        <v>64</v>
      </c>
      <c r="C3954">
        <v>1</v>
      </c>
      <c r="D3954">
        <v>2</v>
      </c>
      <c r="E3954">
        <v>16</v>
      </c>
      <c r="F3954">
        <v>59</v>
      </c>
      <c r="G3954" s="1">
        <f t="shared" si="244"/>
        <v>0.88888888888888884</v>
      </c>
      <c r="H3954" s="4">
        <f t="shared" si="245"/>
        <v>1</v>
      </c>
      <c r="I3954" s="5">
        <f>IF(OR(AND(F3954&gt;=50,G3954&gt;SUMIF(SeasonTotals!A$2:A$9,A3954,SeasonTotals!F$2:F$9)),AND(G3954&gt;0.885,F3954&gt;=50,D3954&lt;3)),1,0)</f>
        <v>1</v>
      </c>
      <c r="J3954" s="4">
        <f t="shared" si="246"/>
        <v>0</v>
      </c>
      <c r="K3954" s="5">
        <f t="shared" si="247"/>
        <v>0</v>
      </c>
    </row>
    <row r="3955" spans="1:11" x14ac:dyDescent="0.25">
      <c r="A3955" t="s">
        <v>91</v>
      </c>
      <c r="B3955" t="s">
        <v>64</v>
      </c>
      <c r="C3955">
        <v>1</v>
      </c>
      <c r="D3955">
        <v>2</v>
      </c>
      <c r="E3955">
        <v>25</v>
      </c>
      <c r="F3955">
        <v>60</v>
      </c>
      <c r="G3955" s="1">
        <f t="shared" si="244"/>
        <v>0.92592592592592593</v>
      </c>
      <c r="H3955" s="4">
        <f t="shared" si="245"/>
        <v>1</v>
      </c>
      <c r="I3955" s="5">
        <f>IF(OR(AND(F3955&gt;=50,G3955&gt;SUMIF(SeasonTotals!A$2:A$9,A3955,SeasonTotals!F$2:F$9)),AND(G3955&gt;0.885,F3955&gt;=50,D3955&lt;3)),1,0)</f>
        <v>1</v>
      </c>
      <c r="J3955" s="4">
        <f t="shared" si="246"/>
        <v>0</v>
      </c>
      <c r="K3955" s="5">
        <f t="shared" si="247"/>
        <v>0</v>
      </c>
    </row>
    <row r="3956" spans="1:11" x14ac:dyDescent="0.25">
      <c r="A3956" t="s">
        <v>91</v>
      </c>
      <c r="B3956" t="s">
        <v>64</v>
      </c>
      <c r="C3956">
        <v>1</v>
      </c>
      <c r="D3956">
        <v>4</v>
      </c>
      <c r="E3956">
        <v>15</v>
      </c>
      <c r="F3956">
        <v>59</v>
      </c>
      <c r="G3956" s="1">
        <f t="shared" si="244"/>
        <v>0.78947368421052633</v>
      </c>
      <c r="H3956" s="4">
        <f t="shared" si="245"/>
        <v>0</v>
      </c>
      <c r="I3956" s="5">
        <f>IF(OR(AND(F3956&gt;=50,G3956&gt;SUMIF(SeasonTotals!A$2:A$9,A3956,SeasonTotals!F$2:F$9)),AND(G3956&gt;0.885,F3956&gt;=50,D3956&lt;3)),1,0)</f>
        <v>0</v>
      </c>
      <c r="J3956" s="4">
        <f t="shared" si="246"/>
        <v>1</v>
      </c>
      <c r="K3956" s="5">
        <f t="shared" si="247"/>
        <v>0</v>
      </c>
    </row>
    <row r="3957" spans="1:11" x14ac:dyDescent="0.25">
      <c r="A3957" t="s">
        <v>91</v>
      </c>
      <c r="B3957" t="s">
        <v>64</v>
      </c>
      <c r="C3957">
        <v>1</v>
      </c>
      <c r="D3957">
        <v>2</v>
      </c>
      <c r="E3957">
        <v>33</v>
      </c>
      <c r="F3957">
        <v>65</v>
      </c>
      <c r="G3957" s="1">
        <f t="shared" si="244"/>
        <v>0.94285714285714284</v>
      </c>
      <c r="H3957" s="4">
        <f t="shared" si="245"/>
        <v>1</v>
      </c>
      <c r="I3957" s="5">
        <f>IF(OR(AND(F3957&gt;=50,G3957&gt;SUMIF(SeasonTotals!A$2:A$9,A3957,SeasonTotals!F$2:F$9)),AND(G3957&gt;0.885,F3957&gt;=50,D3957&lt;3)),1,0)</f>
        <v>1</v>
      </c>
      <c r="J3957" s="4">
        <f t="shared" si="246"/>
        <v>0</v>
      </c>
      <c r="K3957" s="5">
        <f t="shared" si="247"/>
        <v>0</v>
      </c>
    </row>
    <row r="3958" spans="1:11" x14ac:dyDescent="0.25">
      <c r="A3958" t="s">
        <v>91</v>
      </c>
      <c r="B3958" t="s">
        <v>64</v>
      </c>
      <c r="C3958">
        <v>1</v>
      </c>
      <c r="D3958">
        <v>4</v>
      </c>
      <c r="E3958">
        <v>14</v>
      </c>
      <c r="F3958">
        <v>40</v>
      </c>
      <c r="G3958" s="1">
        <f t="shared" si="244"/>
        <v>0.77777777777777779</v>
      </c>
      <c r="H3958" s="4">
        <f t="shared" si="245"/>
        <v>0</v>
      </c>
      <c r="I3958" s="5">
        <f>IF(OR(AND(F3958&gt;=50,G3958&gt;SUMIF(SeasonTotals!A$2:A$9,A3958,SeasonTotals!F$2:F$9)),AND(G3958&gt;0.885,F3958&gt;=50,D3958&lt;3)),1,0)</f>
        <v>0</v>
      </c>
      <c r="J3958" s="4">
        <f t="shared" si="246"/>
        <v>1</v>
      </c>
      <c r="K3958" s="5">
        <f t="shared" si="247"/>
        <v>1</v>
      </c>
    </row>
    <row r="3959" spans="1:11" x14ac:dyDescent="0.25">
      <c r="A3959" t="s">
        <v>91</v>
      </c>
      <c r="B3959" t="s">
        <v>64</v>
      </c>
      <c r="C3959">
        <v>1</v>
      </c>
      <c r="D3959">
        <v>0</v>
      </c>
      <c r="E3959">
        <v>28</v>
      </c>
      <c r="F3959">
        <v>65</v>
      </c>
      <c r="G3959" s="1">
        <f t="shared" si="244"/>
        <v>1</v>
      </c>
      <c r="H3959" s="4">
        <f t="shared" si="245"/>
        <v>1</v>
      </c>
      <c r="I3959" s="5">
        <f>IF(OR(AND(F3959&gt;=50,G3959&gt;SUMIF(SeasonTotals!A$2:A$9,A3959,SeasonTotals!F$2:F$9)),AND(G3959&gt;0.885,F3959&gt;=50,D3959&lt;3)),1,0)</f>
        <v>1</v>
      </c>
      <c r="J3959" s="4">
        <f t="shared" si="246"/>
        <v>0</v>
      </c>
      <c r="K3959" s="5">
        <f t="shared" si="247"/>
        <v>0</v>
      </c>
    </row>
    <row r="3960" spans="1:11" x14ac:dyDescent="0.25">
      <c r="A3960" t="s">
        <v>91</v>
      </c>
      <c r="B3960" t="s">
        <v>64</v>
      </c>
      <c r="C3960">
        <v>1</v>
      </c>
      <c r="D3960">
        <v>4</v>
      </c>
      <c r="E3960">
        <v>26</v>
      </c>
      <c r="F3960">
        <v>61</v>
      </c>
      <c r="G3960" s="1">
        <f t="shared" si="244"/>
        <v>0.8666666666666667</v>
      </c>
      <c r="H3960" s="4">
        <f t="shared" si="245"/>
        <v>0</v>
      </c>
      <c r="I3960" s="5">
        <f>IF(OR(AND(F3960&gt;=50,G3960&gt;SUMIF(SeasonTotals!A$2:A$9,A3960,SeasonTotals!F$2:F$9)),AND(G3960&gt;0.885,F3960&gt;=50,D3960&lt;3)),1,0)</f>
        <v>0</v>
      </c>
      <c r="J3960" s="4">
        <f t="shared" si="246"/>
        <v>0</v>
      </c>
      <c r="K3960" s="5">
        <f t="shared" si="247"/>
        <v>0</v>
      </c>
    </row>
    <row r="3961" spans="1:11" x14ac:dyDescent="0.25">
      <c r="A3961" t="s">
        <v>91</v>
      </c>
      <c r="B3961" t="s">
        <v>64</v>
      </c>
      <c r="C3961">
        <v>1</v>
      </c>
      <c r="D3961">
        <v>4</v>
      </c>
      <c r="E3961">
        <v>31</v>
      </c>
      <c r="F3961">
        <v>64</v>
      </c>
      <c r="G3961" s="1">
        <f t="shared" si="244"/>
        <v>0.88571428571428568</v>
      </c>
      <c r="H3961" s="4">
        <f t="shared" si="245"/>
        <v>0</v>
      </c>
      <c r="I3961" s="5">
        <f>IF(OR(AND(F3961&gt;=50,G3961&gt;SUMIF(SeasonTotals!A$2:A$9,A3961,SeasonTotals!F$2:F$9)),AND(G3961&gt;0.885,F3961&gt;=50,D3961&lt;3)),1,0)</f>
        <v>0</v>
      </c>
      <c r="J3961" s="4">
        <f t="shared" si="246"/>
        <v>0</v>
      </c>
      <c r="K3961" s="5">
        <f t="shared" si="247"/>
        <v>0</v>
      </c>
    </row>
    <row r="3962" spans="1:11" x14ac:dyDescent="0.25">
      <c r="A3962" t="s">
        <v>91</v>
      </c>
      <c r="B3962" t="s">
        <v>64</v>
      </c>
      <c r="C3962">
        <v>1</v>
      </c>
      <c r="D3962">
        <v>2</v>
      </c>
      <c r="E3962">
        <v>20</v>
      </c>
      <c r="F3962">
        <v>65</v>
      </c>
      <c r="G3962" s="1">
        <f t="shared" si="244"/>
        <v>0.90909090909090906</v>
      </c>
      <c r="H3962" s="4">
        <f t="shared" si="245"/>
        <v>1</v>
      </c>
      <c r="I3962" s="5">
        <f>IF(OR(AND(F3962&gt;=50,G3962&gt;SUMIF(SeasonTotals!A$2:A$9,A3962,SeasonTotals!F$2:F$9)),AND(G3962&gt;0.885,F3962&gt;=50,D3962&lt;3)),1,0)</f>
        <v>1</v>
      </c>
      <c r="J3962" s="4">
        <f t="shared" si="246"/>
        <v>0</v>
      </c>
      <c r="K3962" s="5">
        <f t="shared" si="247"/>
        <v>0</v>
      </c>
    </row>
    <row r="3963" spans="1:11" x14ac:dyDescent="0.25">
      <c r="A3963" t="s">
        <v>91</v>
      </c>
      <c r="B3963" t="s">
        <v>64</v>
      </c>
      <c r="C3963">
        <v>1</v>
      </c>
      <c r="D3963">
        <v>3</v>
      </c>
      <c r="E3963">
        <v>16</v>
      </c>
      <c r="F3963">
        <v>58</v>
      </c>
      <c r="G3963" s="1">
        <f t="shared" si="244"/>
        <v>0.84210526315789469</v>
      </c>
      <c r="H3963" s="4">
        <f t="shared" si="245"/>
        <v>0</v>
      </c>
      <c r="I3963" s="5">
        <f>IF(OR(AND(F3963&gt;=50,G3963&gt;SUMIF(SeasonTotals!A$2:A$9,A3963,SeasonTotals!F$2:F$9)),AND(G3963&gt;0.885,F3963&gt;=50,D3963&lt;3)),1,0)</f>
        <v>0</v>
      </c>
      <c r="J3963" s="4">
        <f t="shared" si="246"/>
        <v>1</v>
      </c>
      <c r="K3963" s="5">
        <f t="shared" si="247"/>
        <v>0</v>
      </c>
    </row>
    <row r="3964" spans="1:11" x14ac:dyDescent="0.25">
      <c r="A3964" t="s">
        <v>91</v>
      </c>
      <c r="B3964" t="s">
        <v>64</v>
      </c>
      <c r="C3964">
        <v>1</v>
      </c>
      <c r="D3964">
        <v>1</v>
      </c>
      <c r="E3964">
        <v>27</v>
      </c>
      <c r="F3964">
        <v>59</v>
      </c>
      <c r="G3964" s="1">
        <f t="shared" si="244"/>
        <v>0.9642857142857143</v>
      </c>
      <c r="H3964" s="4">
        <f t="shared" si="245"/>
        <v>1</v>
      </c>
      <c r="I3964" s="5">
        <f>IF(OR(AND(F3964&gt;=50,G3964&gt;SUMIF(SeasonTotals!A$2:A$9,A3964,SeasonTotals!F$2:F$9)),AND(G3964&gt;0.885,F3964&gt;=50,D3964&lt;3)),1,0)</f>
        <v>1</v>
      </c>
      <c r="J3964" s="4">
        <f t="shared" si="246"/>
        <v>0</v>
      </c>
      <c r="K3964" s="5">
        <f t="shared" si="247"/>
        <v>0</v>
      </c>
    </row>
    <row r="3965" spans="1:11" x14ac:dyDescent="0.25">
      <c r="A3965" t="s">
        <v>91</v>
      </c>
      <c r="B3965" t="s">
        <v>64</v>
      </c>
      <c r="C3965">
        <v>1</v>
      </c>
      <c r="D3965">
        <v>0</v>
      </c>
      <c r="E3965">
        <v>25</v>
      </c>
      <c r="F3965">
        <v>60</v>
      </c>
      <c r="G3965" s="1">
        <f t="shared" si="244"/>
        <v>1</v>
      </c>
      <c r="H3965" s="4">
        <f t="shared" si="245"/>
        <v>1</v>
      </c>
      <c r="I3965" s="5">
        <f>IF(OR(AND(F3965&gt;=50,G3965&gt;SUMIF(SeasonTotals!A$2:A$9,A3965,SeasonTotals!F$2:F$9)),AND(G3965&gt;0.885,F3965&gt;=50,D3965&lt;3)),1,0)</f>
        <v>1</v>
      </c>
      <c r="J3965" s="4">
        <f t="shared" si="246"/>
        <v>0</v>
      </c>
      <c r="K3965" s="5">
        <f t="shared" si="247"/>
        <v>0</v>
      </c>
    </row>
    <row r="3966" spans="1:11" x14ac:dyDescent="0.25">
      <c r="A3966" t="s">
        <v>91</v>
      </c>
      <c r="B3966" t="s">
        <v>64</v>
      </c>
      <c r="C3966">
        <v>1</v>
      </c>
      <c r="D3966">
        <v>2</v>
      </c>
      <c r="E3966">
        <v>22</v>
      </c>
      <c r="F3966">
        <v>59</v>
      </c>
      <c r="G3966" s="1">
        <f t="shared" si="244"/>
        <v>0.91666666666666663</v>
      </c>
      <c r="H3966" s="4">
        <f t="shared" si="245"/>
        <v>1</v>
      </c>
      <c r="I3966" s="5">
        <f>IF(OR(AND(F3966&gt;=50,G3966&gt;SUMIF(SeasonTotals!A$2:A$9,A3966,SeasonTotals!F$2:F$9)),AND(G3966&gt;0.885,F3966&gt;=50,D3966&lt;3)),1,0)</f>
        <v>1</v>
      </c>
      <c r="J3966" s="4">
        <f t="shared" si="246"/>
        <v>0</v>
      </c>
      <c r="K3966" s="5">
        <f t="shared" si="247"/>
        <v>0</v>
      </c>
    </row>
    <row r="3967" spans="1:11" x14ac:dyDescent="0.25">
      <c r="A3967" t="s">
        <v>91</v>
      </c>
      <c r="B3967" t="s">
        <v>64</v>
      </c>
      <c r="C3967">
        <v>1</v>
      </c>
      <c r="D3967">
        <v>3</v>
      </c>
      <c r="E3967">
        <v>35</v>
      </c>
      <c r="F3967">
        <v>60</v>
      </c>
      <c r="G3967" s="1">
        <f t="shared" si="244"/>
        <v>0.92105263157894735</v>
      </c>
      <c r="H3967" s="4">
        <f t="shared" si="245"/>
        <v>1</v>
      </c>
      <c r="I3967" s="5">
        <f>IF(OR(AND(F3967&gt;=50,G3967&gt;SUMIF(SeasonTotals!A$2:A$9,A3967,SeasonTotals!F$2:F$9)),AND(G3967&gt;0.885,F3967&gt;=50,D3967&lt;3)),1,0)</f>
        <v>1</v>
      </c>
      <c r="J3967" s="4">
        <f t="shared" si="246"/>
        <v>0</v>
      </c>
      <c r="K3967" s="5">
        <f t="shared" si="247"/>
        <v>0</v>
      </c>
    </row>
    <row r="3968" spans="1:11" x14ac:dyDescent="0.25">
      <c r="A3968" t="s">
        <v>91</v>
      </c>
      <c r="B3968" t="s">
        <v>64</v>
      </c>
      <c r="C3968">
        <v>1</v>
      </c>
      <c r="D3968">
        <v>1</v>
      </c>
      <c r="E3968">
        <v>24</v>
      </c>
      <c r="F3968">
        <v>60</v>
      </c>
      <c r="G3968" s="1">
        <f t="shared" si="244"/>
        <v>0.96</v>
      </c>
      <c r="H3968" s="4">
        <f t="shared" si="245"/>
        <v>1</v>
      </c>
      <c r="I3968" s="5">
        <f>IF(OR(AND(F3968&gt;=50,G3968&gt;SUMIF(SeasonTotals!A$2:A$9,A3968,SeasonTotals!F$2:F$9)),AND(G3968&gt;0.885,F3968&gt;=50,D3968&lt;3)),1,0)</f>
        <v>1</v>
      </c>
      <c r="J3968" s="4">
        <f t="shared" si="246"/>
        <v>0</v>
      </c>
      <c r="K3968" s="5">
        <f t="shared" si="247"/>
        <v>0</v>
      </c>
    </row>
    <row r="3969" spans="1:11" x14ac:dyDescent="0.25">
      <c r="A3969" t="s">
        <v>91</v>
      </c>
      <c r="B3969" t="s">
        <v>64</v>
      </c>
      <c r="C3969">
        <v>1</v>
      </c>
      <c r="D3969">
        <v>3</v>
      </c>
      <c r="E3969">
        <v>18</v>
      </c>
      <c r="F3969">
        <v>57</v>
      </c>
      <c r="G3969" s="1">
        <f t="shared" si="244"/>
        <v>0.8571428571428571</v>
      </c>
      <c r="H3969" s="4">
        <f t="shared" si="245"/>
        <v>0</v>
      </c>
      <c r="I3969" s="5">
        <f>IF(OR(AND(F3969&gt;=50,G3969&gt;SUMIF(SeasonTotals!A$2:A$9,A3969,SeasonTotals!F$2:F$9)),AND(G3969&gt;0.885,F3969&gt;=50,D3969&lt;3)),1,0)</f>
        <v>0</v>
      </c>
      <c r="J3969" s="4">
        <f t="shared" si="246"/>
        <v>0</v>
      </c>
      <c r="K3969" s="5">
        <f t="shared" si="247"/>
        <v>0</v>
      </c>
    </row>
    <row r="3970" spans="1:11" x14ac:dyDescent="0.25">
      <c r="A3970" t="s">
        <v>91</v>
      </c>
      <c r="B3970" t="s">
        <v>64</v>
      </c>
      <c r="C3970">
        <v>1</v>
      </c>
      <c r="D3970">
        <v>2</v>
      </c>
      <c r="E3970">
        <v>20</v>
      </c>
      <c r="F3970">
        <v>60</v>
      </c>
      <c r="G3970" s="1">
        <f t="shared" ref="G3970:G4033" si="248">E3970/MAX(1,SUM(D3970:E3970))</f>
        <v>0.90909090909090906</v>
      </c>
      <c r="H3970" s="4">
        <f t="shared" ref="H3970:H4033" si="249">IF(AND(F3970&gt;=50,OR(G3970&gt;0.913,AND(G3970&gt;0.885,D3970&lt;3))),1,0)</f>
        <v>1</v>
      </c>
      <c r="I3970" s="5">
        <f>IF(OR(AND(F3970&gt;=50,G3970&gt;SUMIF(SeasonTotals!A$2:A$9,A3970,SeasonTotals!F$2:F$9)),AND(G3970&gt;0.885,F3970&gt;=50,D3970&lt;3)),1,0)</f>
        <v>1</v>
      </c>
      <c r="J3970" s="4">
        <f t="shared" ref="J3970:J4033" si="250">IF(G3970&lt;0.85,1,0)</f>
        <v>0</v>
      </c>
      <c r="K3970" s="5">
        <f t="shared" ref="K3970:K4033" si="251">IF(F3970&lt;55,1,0)</f>
        <v>0</v>
      </c>
    </row>
    <row r="3971" spans="1:11" x14ac:dyDescent="0.25">
      <c r="A3971" t="s">
        <v>91</v>
      </c>
      <c r="B3971" t="s">
        <v>64</v>
      </c>
      <c r="C3971">
        <v>1</v>
      </c>
      <c r="D3971">
        <v>1</v>
      </c>
      <c r="E3971">
        <v>25</v>
      </c>
      <c r="F3971">
        <v>60</v>
      </c>
      <c r="G3971" s="1">
        <f t="shared" si="248"/>
        <v>0.96153846153846156</v>
      </c>
      <c r="H3971" s="4">
        <f t="shared" si="249"/>
        <v>1</v>
      </c>
      <c r="I3971" s="5">
        <f>IF(OR(AND(F3971&gt;=50,G3971&gt;SUMIF(SeasonTotals!A$2:A$9,A3971,SeasonTotals!F$2:F$9)),AND(G3971&gt;0.885,F3971&gt;=50,D3971&lt;3)),1,0)</f>
        <v>1</v>
      </c>
      <c r="J3971" s="4">
        <f t="shared" si="250"/>
        <v>0</v>
      </c>
      <c r="K3971" s="5">
        <f t="shared" si="251"/>
        <v>0</v>
      </c>
    </row>
    <row r="3972" spans="1:11" x14ac:dyDescent="0.25">
      <c r="A3972" t="s">
        <v>91</v>
      </c>
      <c r="B3972" t="s">
        <v>64</v>
      </c>
      <c r="C3972">
        <v>1</v>
      </c>
      <c r="D3972">
        <v>1</v>
      </c>
      <c r="E3972">
        <v>28</v>
      </c>
      <c r="F3972">
        <v>59</v>
      </c>
      <c r="G3972" s="1">
        <f t="shared" si="248"/>
        <v>0.96551724137931039</v>
      </c>
      <c r="H3972" s="4">
        <f t="shared" si="249"/>
        <v>1</v>
      </c>
      <c r="I3972" s="5">
        <f>IF(OR(AND(F3972&gt;=50,G3972&gt;SUMIF(SeasonTotals!A$2:A$9,A3972,SeasonTotals!F$2:F$9)),AND(G3972&gt;0.885,F3972&gt;=50,D3972&lt;3)),1,0)</f>
        <v>1</v>
      </c>
      <c r="J3972" s="4">
        <f t="shared" si="250"/>
        <v>0</v>
      </c>
      <c r="K3972" s="5">
        <f t="shared" si="251"/>
        <v>0</v>
      </c>
    </row>
    <row r="3973" spans="1:11" x14ac:dyDescent="0.25">
      <c r="A3973" t="s">
        <v>91</v>
      </c>
      <c r="B3973" t="s">
        <v>64</v>
      </c>
      <c r="C3973">
        <v>1</v>
      </c>
      <c r="D3973">
        <v>1</v>
      </c>
      <c r="E3973">
        <v>32</v>
      </c>
      <c r="F3973">
        <v>60</v>
      </c>
      <c r="G3973" s="1">
        <f t="shared" si="248"/>
        <v>0.96969696969696972</v>
      </c>
      <c r="H3973" s="4">
        <f t="shared" si="249"/>
        <v>1</v>
      </c>
      <c r="I3973" s="5">
        <f>IF(OR(AND(F3973&gt;=50,G3973&gt;SUMIF(SeasonTotals!A$2:A$9,A3973,SeasonTotals!F$2:F$9)),AND(G3973&gt;0.885,F3973&gt;=50,D3973&lt;3)),1,0)</f>
        <v>1</v>
      </c>
      <c r="J3973" s="4">
        <f t="shared" si="250"/>
        <v>0</v>
      </c>
      <c r="K3973" s="5">
        <f t="shared" si="251"/>
        <v>0</v>
      </c>
    </row>
    <row r="3974" spans="1:11" x14ac:dyDescent="0.25">
      <c r="A3974" t="s">
        <v>91</v>
      </c>
      <c r="B3974" t="s">
        <v>64</v>
      </c>
      <c r="C3974">
        <v>1</v>
      </c>
      <c r="D3974">
        <v>3</v>
      </c>
      <c r="E3974">
        <v>24</v>
      </c>
      <c r="F3974">
        <v>40</v>
      </c>
      <c r="G3974" s="1">
        <f t="shared" si="248"/>
        <v>0.88888888888888884</v>
      </c>
      <c r="H3974" s="4">
        <f t="shared" si="249"/>
        <v>0</v>
      </c>
      <c r="I3974" s="5">
        <f>IF(OR(AND(F3974&gt;=50,G3974&gt;SUMIF(SeasonTotals!A$2:A$9,A3974,SeasonTotals!F$2:F$9)),AND(G3974&gt;0.885,F3974&gt;=50,D3974&lt;3)),1,0)</f>
        <v>0</v>
      </c>
      <c r="J3974" s="4">
        <f t="shared" si="250"/>
        <v>0</v>
      </c>
      <c r="K3974" s="5">
        <f t="shared" si="251"/>
        <v>1</v>
      </c>
    </row>
    <row r="3975" spans="1:11" x14ac:dyDescent="0.25">
      <c r="A3975" t="s">
        <v>91</v>
      </c>
      <c r="B3975" t="s">
        <v>64</v>
      </c>
      <c r="C3975">
        <v>1</v>
      </c>
      <c r="D3975">
        <v>2</v>
      </c>
      <c r="E3975">
        <v>41</v>
      </c>
      <c r="F3975">
        <v>65</v>
      </c>
      <c r="G3975" s="1">
        <f t="shared" si="248"/>
        <v>0.95348837209302328</v>
      </c>
      <c r="H3975" s="4">
        <f t="shared" si="249"/>
        <v>1</v>
      </c>
      <c r="I3975" s="5">
        <f>IF(OR(AND(F3975&gt;=50,G3975&gt;SUMIF(SeasonTotals!A$2:A$9,A3975,SeasonTotals!F$2:F$9)),AND(G3975&gt;0.885,F3975&gt;=50,D3975&lt;3)),1,0)</f>
        <v>1</v>
      </c>
      <c r="J3975" s="4">
        <f t="shared" si="250"/>
        <v>0</v>
      </c>
      <c r="K3975" s="5">
        <f t="shared" si="251"/>
        <v>0</v>
      </c>
    </row>
    <row r="3976" spans="1:11" x14ac:dyDescent="0.25">
      <c r="A3976" t="s">
        <v>91</v>
      </c>
      <c r="B3976" t="s">
        <v>64</v>
      </c>
      <c r="C3976">
        <v>1</v>
      </c>
      <c r="D3976">
        <v>2</v>
      </c>
      <c r="E3976">
        <v>21</v>
      </c>
      <c r="F3976">
        <v>60</v>
      </c>
      <c r="G3976" s="1">
        <f t="shared" si="248"/>
        <v>0.91304347826086951</v>
      </c>
      <c r="H3976" s="4">
        <f t="shared" si="249"/>
        <v>1</v>
      </c>
      <c r="I3976" s="5">
        <f>IF(OR(AND(F3976&gt;=50,G3976&gt;SUMIF(SeasonTotals!A$2:A$9,A3976,SeasonTotals!F$2:F$9)),AND(G3976&gt;0.885,F3976&gt;=50,D3976&lt;3)),1,0)</f>
        <v>1</v>
      </c>
      <c r="J3976" s="4">
        <f t="shared" si="250"/>
        <v>0</v>
      </c>
      <c r="K3976" s="5">
        <f t="shared" si="251"/>
        <v>0</v>
      </c>
    </row>
    <row r="3977" spans="1:11" x14ac:dyDescent="0.25">
      <c r="A3977" t="s">
        <v>91</v>
      </c>
      <c r="B3977" t="s">
        <v>64</v>
      </c>
      <c r="C3977">
        <v>1</v>
      </c>
      <c r="D3977">
        <v>3</v>
      </c>
      <c r="E3977">
        <v>33</v>
      </c>
      <c r="F3977">
        <v>58</v>
      </c>
      <c r="G3977" s="1">
        <f t="shared" si="248"/>
        <v>0.91666666666666663</v>
      </c>
      <c r="H3977" s="4">
        <f t="shared" si="249"/>
        <v>1</v>
      </c>
      <c r="I3977" s="5">
        <f>IF(OR(AND(F3977&gt;=50,G3977&gt;SUMIF(SeasonTotals!A$2:A$9,A3977,SeasonTotals!F$2:F$9)),AND(G3977&gt;0.885,F3977&gt;=50,D3977&lt;3)),1,0)</f>
        <v>1</v>
      </c>
      <c r="J3977" s="4">
        <f t="shared" si="250"/>
        <v>0</v>
      </c>
      <c r="K3977" s="5">
        <f t="shared" si="251"/>
        <v>0</v>
      </c>
    </row>
    <row r="3978" spans="1:11" x14ac:dyDescent="0.25">
      <c r="A3978" t="s">
        <v>91</v>
      </c>
      <c r="B3978" t="s">
        <v>64</v>
      </c>
      <c r="C3978">
        <v>1</v>
      </c>
      <c r="D3978">
        <v>1</v>
      </c>
      <c r="E3978">
        <v>23</v>
      </c>
      <c r="F3978">
        <v>59</v>
      </c>
      <c r="G3978" s="1">
        <f t="shared" si="248"/>
        <v>0.95833333333333337</v>
      </c>
      <c r="H3978" s="4">
        <f t="shared" si="249"/>
        <v>1</v>
      </c>
      <c r="I3978" s="5">
        <f>IF(OR(AND(F3978&gt;=50,G3978&gt;SUMIF(SeasonTotals!A$2:A$9,A3978,SeasonTotals!F$2:F$9)),AND(G3978&gt;0.885,F3978&gt;=50,D3978&lt;3)),1,0)</f>
        <v>1</v>
      </c>
      <c r="J3978" s="4">
        <f t="shared" si="250"/>
        <v>0</v>
      </c>
      <c r="K3978" s="5">
        <f t="shared" si="251"/>
        <v>0</v>
      </c>
    </row>
    <row r="3979" spans="1:11" x14ac:dyDescent="0.25">
      <c r="A3979" t="s">
        <v>91</v>
      </c>
      <c r="B3979" t="s">
        <v>64</v>
      </c>
      <c r="C3979">
        <v>1</v>
      </c>
      <c r="D3979">
        <v>3</v>
      </c>
      <c r="E3979">
        <v>19</v>
      </c>
      <c r="F3979">
        <v>58</v>
      </c>
      <c r="G3979" s="1">
        <f t="shared" si="248"/>
        <v>0.86363636363636365</v>
      </c>
      <c r="H3979" s="4">
        <f t="shared" si="249"/>
        <v>0</v>
      </c>
      <c r="I3979" s="5">
        <f>IF(OR(AND(F3979&gt;=50,G3979&gt;SUMIF(SeasonTotals!A$2:A$9,A3979,SeasonTotals!F$2:F$9)),AND(G3979&gt;0.885,F3979&gt;=50,D3979&lt;3)),1,0)</f>
        <v>0</v>
      </c>
      <c r="J3979" s="4">
        <f t="shared" si="250"/>
        <v>0</v>
      </c>
      <c r="K3979" s="5">
        <f t="shared" si="251"/>
        <v>0</v>
      </c>
    </row>
    <row r="3980" spans="1:11" x14ac:dyDescent="0.25">
      <c r="A3980" t="s">
        <v>91</v>
      </c>
      <c r="B3980" t="s">
        <v>64</v>
      </c>
      <c r="C3980">
        <v>1</v>
      </c>
      <c r="D3980">
        <v>4</v>
      </c>
      <c r="E3980">
        <v>14</v>
      </c>
      <c r="F3980">
        <v>59</v>
      </c>
      <c r="G3980" s="1">
        <f t="shared" si="248"/>
        <v>0.77777777777777779</v>
      </c>
      <c r="H3980" s="4">
        <f t="shared" si="249"/>
        <v>0</v>
      </c>
      <c r="I3980" s="5">
        <f>IF(OR(AND(F3980&gt;=50,G3980&gt;SUMIF(SeasonTotals!A$2:A$9,A3980,SeasonTotals!F$2:F$9)),AND(G3980&gt;0.885,F3980&gt;=50,D3980&lt;3)),1,0)</f>
        <v>0</v>
      </c>
      <c r="J3980" s="4">
        <f t="shared" si="250"/>
        <v>1</v>
      </c>
      <c r="K3980" s="5">
        <f t="shared" si="251"/>
        <v>0</v>
      </c>
    </row>
    <row r="3981" spans="1:11" x14ac:dyDescent="0.25">
      <c r="A3981" t="s">
        <v>91</v>
      </c>
      <c r="B3981" t="s">
        <v>64</v>
      </c>
      <c r="C3981">
        <v>1</v>
      </c>
      <c r="D3981">
        <v>1</v>
      </c>
      <c r="E3981">
        <v>24</v>
      </c>
      <c r="F3981">
        <v>60</v>
      </c>
      <c r="G3981" s="1">
        <f t="shared" si="248"/>
        <v>0.96</v>
      </c>
      <c r="H3981" s="4">
        <f t="shared" si="249"/>
        <v>1</v>
      </c>
      <c r="I3981" s="5">
        <f>IF(OR(AND(F3981&gt;=50,G3981&gt;SUMIF(SeasonTotals!A$2:A$9,A3981,SeasonTotals!F$2:F$9)),AND(G3981&gt;0.885,F3981&gt;=50,D3981&lt;3)),1,0)</f>
        <v>1</v>
      </c>
      <c r="J3981" s="4">
        <f t="shared" si="250"/>
        <v>0</v>
      </c>
      <c r="K3981" s="5">
        <f t="shared" si="251"/>
        <v>0</v>
      </c>
    </row>
    <row r="3982" spans="1:11" x14ac:dyDescent="0.25">
      <c r="A3982" t="s">
        <v>91</v>
      </c>
      <c r="B3982" t="s">
        <v>64</v>
      </c>
      <c r="C3982">
        <v>1</v>
      </c>
      <c r="D3982">
        <v>5</v>
      </c>
      <c r="E3982">
        <v>35</v>
      </c>
      <c r="F3982">
        <v>62</v>
      </c>
      <c r="G3982" s="1">
        <f t="shared" si="248"/>
        <v>0.875</v>
      </c>
      <c r="H3982" s="4">
        <f t="shared" si="249"/>
        <v>0</v>
      </c>
      <c r="I3982" s="5">
        <f>IF(OR(AND(F3982&gt;=50,G3982&gt;SUMIF(SeasonTotals!A$2:A$9,A3982,SeasonTotals!F$2:F$9)),AND(G3982&gt;0.885,F3982&gt;=50,D3982&lt;3)),1,0)</f>
        <v>0</v>
      </c>
      <c r="J3982" s="4">
        <f t="shared" si="250"/>
        <v>0</v>
      </c>
      <c r="K3982" s="5">
        <f t="shared" si="251"/>
        <v>0</v>
      </c>
    </row>
    <row r="3983" spans="1:11" x14ac:dyDescent="0.25">
      <c r="A3983" t="s">
        <v>91</v>
      </c>
      <c r="B3983" t="s">
        <v>64</v>
      </c>
      <c r="C3983">
        <v>1</v>
      </c>
      <c r="D3983">
        <v>2</v>
      </c>
      <c r="E3983">
        <v>36</v>
      </c>
      <c r="F3983">
        <v>59</v>
      </c>
      <c r="G3983" s="1">
        <f t="shared" si="248"/>
        <v>0.94736842105263153</v>
      </c>
      <c r="H3983" s="4">
        <f t="shared" si="249"/>
        <v>1</v>
      </c>
      <c r="I3983" s="5">
        <f>IF(OR(AND(F3983&gt;=50,G3983&gt;SUMIF(SeasonTotals!A$2:A$9,A3983,SeasonTotals!F$2:F$9)),AND(G3983&gt;0.885,F3983&gt;=50,D3983&lt;3)),1,0)</f>
        <v>1</v>
      </c>
      <c r="J3983" s="4">
        <f t="shared" si="250"/>
        <v>0</v>
      </c>
      <c r="K3983" s="5">
        <f t="shared" si="251"/>
        <v>0</v>
      </c>
    </row>
    <row r="3984" spans="1:11" x14ac:dyDescent="0.25">
      <c r="A3984" t="s">
        <v>91</v>
      </c>
      <c r="B3984" t="s">
        <v>64</v>
      </c>
      <c r="C3984">
        <v>1</v>
      </c>
      <c r="D3984">
        <v>3</v>
      </c>
      <c r="E3984">
        <v>16</v>
      </c>
      <c r="F3984">
        <v>58</v>
      </c>
      <c r="G3984" s="1">
        <f t="shared" si="248"/>
        <v>0.84210526315789469</v>
      </c>
      <c r="H3984" s="4">
        <f t="shared" si="249"/>
        <v>0</v>
      </c>
      <c r="I3984" s="5">
        <f>IF(OR(AND(F3984&gt;=50,G3984&gt;SUMIF(SeasonTotals!A$2:A$9,A3984,SeasonTotals!F$2:F$9)),AND(G3984&gt;0.885,F3984&gt;=50,D3984&lt;3)),1,0)</f>
        <v>0</v>
      </c>
      <c r="J3984" s="4">
        <f t="shared" si="250"/>
        <v>1</v>
      </c>
      <c r="K3984" s="5">
        <f t="shared" si="251"/>
        <v>0</v>
      </c>
    </row>
    <row r="3985" spans="1:11" x14ac:dyDescent="0.25">
      <c r="A3985" t="s">
        <v>91</v>
      </c>
      <c r="B3985" t="s">
        <v>64</v>
      </c>
      <c r="C3985">
        <v>1</v>
      </c>
      <c r="D3985">
        <v>3</v>
      </c>
      <c r="E3985">
        <v>5</v>
      </c>
      <c r="F3985">
        <v>12</v>
      </c>
      <c r="G3985" s="1">
        <f t="shared" si="248"/>
        <v>0.625</v>
      </c>
      <c r="H3985" s="4">
        <f t="shared" si="249"/>
        <v>0</v>
      </c>
      <c r="I3985" s="5">
        <f>IF(OR(AND(F3985&gt;=50,G3985&gt;SUMIF(SeasonTotals!A$2:A$9,A3985,SeasonTotals!F$2:F$9)),AND(G3985&gt;0.885,F3985&gt;=50,D3985&lt;3)),1,0)</f>
        <v>0</v>
      </c>
      <c r="J3985" s="4">
        <f t="shared" si="250"/>
        <v>1</v>
      </c>
      <c r="K3985" s="5">
        <f t="shared" si="251"/>
        <v>1</v>
      </c>
    </row>
    <row r="3986" spans="1:11" x14ac:dyDescent="0.25">
      <c r="A3986" t="s">
        <v>91</v>
      </c>
      <c r="B3986" t="s">
        <v>64</v>
      </c>
      <c r="C3986">
        <v>1</v>
      </c>
      <c r="D3986">
        <v>2</v>
      </c>
      <c r="E3986">
        <v>29</v>
      </c>
      <c r="F3986">
        <v>59</v>
      </c>
      <c r="G3986" s="1">
        <f t="shared" si="248"/>
        <v>0.93548387096774188</v>
      </c>
      <c r="H3986" s="4">
        <f t="shared" si="249"/>
        <v>1</v>
      </c>
      <c r="I3986" s="5">
        <f>IF(OR(AND(F3986&gt;=50,G3986&gt;SUMIF(SeasonTotals!A$2:A$9,A3986,SeasonTotals!F$2:F$9)),AND(G3986&gt;0.885,F3986&gt;=50,D3986&lt;3)),1,0)</f>
        <v>1</v>
      </c>
      <c r="J3986" s="4">
        <f t="shared" si="250"/>
        <v>0</v>
      </c>
      <c r="K3986" s="5">
        <f t="shared" si="251"/>
        <v>0</v>
      </c>
    </row>
    <row r="3987" spans="1:11" x14ac:dyDescent="0.25">
      <c r="A3987" t="s">
        <v>91</v>
      </c>
      <c r="B3987" t="s">
        <v>64</v>
      </c>
      <c r="C3987">
        <v>1</v>
      </c>
      <c r="D3987">
        <v>2</v>
      </c>
      <c r="E3987">
        <v>28</v>
      </c>
      <c r="F3987">
        <v>62</v>
      </c>
      <c r="G3987" s="1">
        <f t="shared" si="248"/>
        <v>0.93333333333333335</v>
      </c>
      <c r="H3987" s="4">
        <f t="shared" si="249"/>
        <v>1</v>
      </c>
      <c r="I3987" s="5">
        <f>IF(OR(AND(F3987&gt;=50,G3987&gt;SUMIF(SeasonTotals!A$2:A$9,A3987,SeasonTotals!F$2:F$9)),AND(G3987&gt;0.885,F3987&gt;=50,D3987&lt;3)),1,0)</f>
        <v>1</v>
      </c>
      <c r="J3987" s="4">
        <f t="shared" si="250"/>
        <v>0</v>
      </c>
      <c r="K3987" s="5">
        <f t="shared" si="251"/>
        <v>0</v>
      </c>
    </row>
    <row r="3988" spans="1:11" x14ac:dyDescent="0.25">
      <c r="A3988" t="s">
        <v>91</v>
      </c>
      <c r="B3988" t="s">
        <v>64</v>
      </c>
      <c r="C3988">
        <v>1</v>
      </c>
      <c r="D3988">
        <v>4</v>
      </c>
      <c r="E3988">
        <v>21</v>
      </c>
      <c r="F3988">
        <v>57</v>
      </c>
      <c r="G3988" s="1">
        <f t="shared" si="248"/>
        <v>0.84</v>
      </c>
      <c r="H3988" s="4">
        <f t="shared" si="249"/>
        <v>0</v>
      </c>
      <c r="I3988" s="5">
        <f>IF(OR(AND(F3988&gt;=50,G3988&gt;SUMIF(SeasonTotals!A$2:A$9,A3988,SeasonTotals!F$2:F$9)),AND(G3988&gt;0.885,F3988&gt;=50,D3988&lt;3)),1,0)</f>
        <v>0</v>
      </c>
      <c r="J3988" s="4">
        <f t="shared" si="250"/>
        <v>1</v>
      </c>
      <c r="K3988" s="5">
        <f t="shared" si="251"/>
        <v>0</v>
      </c>
    </row>
    <row r="3989" spans="1:11" x14ac:dyDescent="0.25">
      <c r="A3989" t="s">
        <v>91</v>
      </c>
      <c r="B3989" t="s">
        <v>64</v>
      </c>
      <c r="C3989">
        <v>1</v>
      </c>
      <c r="D3989">
        <v>2</v>
      </c>
      <c r="E3989">
        <v>29</v>
      </c>
      <c r="F3989">
        <v>59</v>
      </c>
      <c r="G3989" s="1">
        <f t="shared" si="248"/>
        <v>0.93548387096774188</v>
      </c>
      <c r="H3989" s="4">
        <f t="shared" si="249"/>
        <v>1</v>
      </c>
      <c r="I3989" s="5">
        <f>IF(OR(AND(F3989&gt;=50,G3989&gt;SUMIF(SeasonTotals!A$2:A$9,A3989,SeasonTotals!F$2:F$9)),AND(G3989&gt;0.885,F3989&gt;=50,D3989&lt;3)),1,0)</f>
        <v>1</v>
      </c>
      <c r="J3989" s="4">
        <f t="shared" si="250"/>
        <v>0</v>
      </c>
      <c r="K3989" s="5">
        <f t="shared" si="251"/>
        <v>0</v>
      </c>
    </row>
    <row r="3990" spans="1:11" x14ac:dyDescent="0.25">
      <c r="A3990" t="s">
        <v>91</v>
      </c>
      <c r="B3990" t="s">
        <v>64</v>
      </c>
      <c r="C3990">
        <v>1</v>
      </c>
      <c r="D3990">
        <v>4</v>
      </c>
      <c r="E3990">
        <v>25</v>
      </c>
      <c r="F3990">
        <v>59</v>
      </c>
      <c r="G3990" s="1">
        <f t="shared" si="248"/>
        <v>0.86206896551724133</v>
      </c>
      <c r="H3990" s="4">
        <f t="shared" si="249"/>
        <v>0</v>
      </c>
      <c r="I3990" s="5">
        <f>IF(OR(AND(F3990&gt;=50,G3990&gt;SUMIF(SeasonTotals!A$2:A$9,A3990,SeasonTotals!F$2:F$9)),AND(G3990&gt;0.885,F3990&gt;=50,D3990&lt;3)),1,0)</f>
        <v>0</v>
      </c>
      <c r="J3990" s="4">
        <f t="shared" si="250"/>
        <v>0</v>
      </c>
      <c r="K3990" s="5">
        <f t="shared" si="251"/>
        <v>0</v>
      </c>
    </row>
    <row r="3991" spans="1:11" x14ac:dyDescent="0.25">
      <c r="A3991" t="s">
        <v>91</v>
      </c>
      <c r="B3991" t="s">
        <v>64</v>
      </c>
      <c r="C3991">
        <v>1</v>
      </c>
      <c r="D3991">
        <v>4</v>
      </c>
      <c r="E3991">
        <v>17</v>
      </c>
      <c r="F3991">
        <v>58</v>
      </c>
      <c r="G3991" s="1">
        <f t="shared" si="248"/>
        <v>0.80952380952380953</v>
      </c>
      <c r="H3991" s="4">
        <f t="shared" si="249"/>
        <v>0</v>
      </c>
      <c r="I3991" s="5">
        <f>IF(OR(AND(F3991&gt;=50,G3991&gt;SUMIF(SeasonTotals!A$2:A$9,A3991,SeasonTotals!F$2:F$9)),AND(G3991&gt;0.885,F3991&gt;=50,D3991&lt;3)),1,0)</f>
        <v>0</v>
      </c>
      <c r="J3991" s="4">
        <f t="shared" si="250"/>
        <v>1</v>
      </c>
      <c r="K3991" s="5">
        <f t="shared" si="251"/>
        <v>0</v>
      </c>
    </row>
    <row r="3992" spans="1:11" x14ac:dyDescent="0.25">
      <c r="A3992" t="s">
        <v>91</v>
      </c>
      <c r="B3992" t="s">
        <v>64</v>
      </c>
      <c r="C3992">
        <v>1</v>
      </c>
      <c r="D3992">
        <v>0</v>
      </c>
      <c r="E3992">
        <v>30</v>
      </c>
      <c r="F3992">
        <v>65</v>
      </c>
      <c r="G3992" s="1">
        <f t="shared" si="248"/>
        <v>1</v>
      </c>
      <c r="H3992" s="4">
        <f t="shared" si="249"/>
        <v>1</v>
      </c>
      <c r="I3992" s="5">
        <f>IF(OR(AND(F3992&gt;=50,G3992&gt;SUMIF(SeasonTotals!A$2:A$9,A3992,SeasonTotals!F$2:F$9)),AND(G3992&gt;0.885,F3992&gt;=50,D3992&lt;3)),1,0)</f>
        <v>1</v>
      </c>
      <c r="J3992" s="4">
        <f t="shared" si="250"/>
        <v>0</v>
      </c>
      <c r="K3992" s="5">
        <f t="shared" si="251"/>
        <v>0</v>
      </c>
    </row>
    <row r="3993" spans="1:11" x14ac:dyDescent="0.25">
      <c r="A3993" t="s">
        <v>91</v>
      </c>
      <c r="B3993" t="s">
        <v>64</v>
      </c>
      <c r="C3993">
        <v>1</v>
      </c>
      <c r="D3993">
        <v>5</v>
      </c>
      <c r="E3993">
        <v>27</v>
      </c>
      <c r="F3993">
        <v>59</v>
      </c>
      <c r="G3993" s="1">
        <f t="shared" si="248"/>
        <v>0.84375</v>
      </c>
      <c r="H3993" s="4">
        <f t="shared" si="249"/>
        <v>0</v>
      </c>
      <c r="I3993" s="5">
        <f>IF(OR(AND(F3993&gt;=50,G3993&gt;SUMIF(SeasonTotals!A$2:A$9,A3993,SeasonTotals!F$2:F$9)),AND(G3993&gt;0.885,F3993&gt;=50,D3993&lt;3)),1,0)</f>
        <v>0</v>
      </c>
      <c r="J3993" s="4">
        <f t="shared" si="250"/>
        <v>1</v>
      </c>
      <c r="K3993" s="5">
        <f t="shared" si="251"/>
        <v>0</v>
      </c>
    </row>
    <row r="3994" spans="1:11" x14ac:dyDescent="0.25">
      <c r="A3994" t="s">
        <v>91</v>
      </c>
      <c r="B3994" t="s">
        <v>64</v>
      </c>
      <c r="C3994">
        <v>1</v>
      </c>
      <c r="D3994">
        <v>2</v>
      </c>
      <c r="E3994">
        <v>26</v>
      </c>
      <c r="F3994">
        <v>60</v>
      </c>
      <c r="G3994" s="1">
        <f t="shared" si="248"/>
        <v>0.9285714285714286</v>
      </c>
      <c r="H3994" s="4">
        <f t="shared" si="249"/>
        <v>1</v>
      </c>
      <c r="I3994" s="5">
        <f>IF(OR(AND(F3994&gt;=50,G3994&gt;SUMIF(SeasonTotals!A$2:A$9,A3994,SeasonTotals!F$2:F$9)),AND(G3994&gt;0.885,F3994&gt;=50,D3994&lt;3)),1,0)</f>
        <v>1</v>
      </c>
      <c r="J3994" s="4">
        <f t="shared" si="250"/>
        <v>0</v>
      </c>
      <c r="K3994" s="5">
        <f t="shared" si="251"/>
        <v>0</v>
      </c>
    </row>
    <row r="3995" spans="1:11" x14ac:dyDescent="0.25">
      <c r="A3995" t="s">
        <v>91</v>
      </c>
      <c r="B3995" t="s">
        <v>64</v>
      </c>
      <c r="C3995">
        <v>1</v>
      </c>
      <c r="D3995">
        <v>2</v>
      </c>
      <c r="E3995">
        <v>22</v>
      </c>
      <c r="F3995">
        <v>59</v>
      </c>
      <c r="G3995" s="1">
        <f t="shared" si="248"/>
        <v>0.91666666666666663</v>
      </c>
      <c r="H3995" s="4">
        <f t="shared" si="249"/>
        <v>1</v>
      </c>
      <c r="I3995" s="5">
        <f>IF(OR(AND(F3995&gt;=50,G3995&gt;SUMIF(SeasonTotals!A$2:A$9,A3995,SeasonTotals!F$2:F$9)),AND(G3995&gt;0.885,F3995&gt;=50,D3995&lt;3)),1,0)</f>
        <v>1</v>
      </c>
      <c r="J3995" s="4">
        <f t="shared" si="250"/>
        <v>0</v>
      </c>
      <c r="K3995" s="5">
        <f t="shared" si="251"/>
        <v>0</v>
      </c>
    </row>
    <row r="3996" spans="1:11" x14ac:dyDescent="0.25">
      <c r="A3996" t="s">
        <v>91</v>
      </c>
      <c r="B3996" t="s">
        <v>64</v>
      </c>
      <c r="C3996">
        <v>1</v>
      </c>
      <c r="D3996">
        <v>3</v>
      </c>
      <c r="E3996">
        <v>36</v>
      </c>
      <c r="F3996">
        <v>65</v>
      </c>
      <c r="G3996" s="1">
        <f t="shared" si="248"/>
        <v>0.92307692307692313</v>
      </c>
      <c r="H3996" s="4">
        <f t="shared" si="249"/>
        <v>1</v>
      </c>
      <c r="I3996" s="5">
        <f>IF(OR(AND(F3996&gt;=50,G3996&gt;SUMIF(SeasonTotals!A$2:A$9,A3996,SeasonTotals!F$2:F$9)),AND(G3996&gt;0.885,F3996&gt;=50,D3996&lt;3)),1,0)</f>
        <v>1</v>
      </c>
      <c r="J3996" s="4">
        <f t="shared" si="250"/>
        <v>0</v>
      </c>
      <c r="K3996" s="5">
        <f t="shared" si="251"/>
        <v>0</v>
      </c>
    </row>
    <row r="3997" spans="1:11" x14ac:dyDescent="0.25">
      <c r="A3997" t="s">
        <v>91</v>
      </c>
      <c r="B3997" t="s">
        <v>65</v>
      </c>
      <c r="C3997">
        <v>1</v>
      </c>
      <c r="D3997">
        <v>2</v>
      </c>
      <c r="E3997">
        <v>31</v>
      </c>
      <c r="F3997">
        <v>60</v>
      </c>
      <c r="G3997" s="1">
        <f t="shared" si="248"/>
        <v>0.93939393939393945</v>
      </c>
      <c r="H3997" s="4">
        <f t="shared" si="249"/>
        <v>1</v>
      </c>
      <c r="I3997" s="5">
        <f>IF(OR(AND(F3997&gt;=50,G3997&gt;SUMIF(SeasonTotals!A$2:A$9,A3997,SeasonTotals!F$2:F$9)),AND(G3997&gt;0.885,F3997&gt;=50,D3997&lt;3)),1,0)</f>
        <v>1</v>
      </c>
      <c r="J3997" s="4">
        <f t="shared" si="250"/>
        <v>0</v>
      </c>
      <c r="K3997" s="5">
        <f t="shared" si="251"/>
        <v>0</v>
      </c>
    </row>
    <row r="3998" spans="1:11" x14ac:dyDescent="0.25">
      <c r="A3998" t="s">
        <v>91</v>
      </c>
      <c r="B3998" t="s">
        <v>65</v>
      </c>
      <c r="C3998">
        <v>1</v>
      </c>
      <c r="D3998">
        <v>2</v>
      </c>
      <c r="E3998">
        <v>33</v>
      </c>
      <c r="F3998">
        <v>60</v>
      </c>
      <c r="G3998" s="1">
        <f t="shared" si="248"/>
        <v>0.94285714285714284</v>
      </c>
      <c r="H3998" s="4">
        <f t="shared" si="249"/>
        <v>1</v>
      </c>
      <c r="I3998" s="5">
        <f>IF(OR(AND(F3998&gt;=50,G3998&gt;SUMIF(SeasonTotals!A$2:A$9,A3998,SeasonTotals!F$2:F$9)),AND(G3998&gt;0.885,F3998&gt;=50,D3998&lt;3)),1,0)</f>
        <v>1</v>
      </c>
      <c r="J3998" s="4">
        <f t="shared" si="250"/>
        <v>0</v>
      </c>
      <c r="K3998" s="5">
        <f t="shared" si="251"/>
        <v>0</v>
      </c>
    </row>
    <row r="3999" spans="1:11" x14ac:dyDescent="0.25">
      <c r="A3999" t="s">
        <v>91</v>
      </c>
      <c r="B3999" t="s">
        <v>65</v>
      </c>
      <c r="C3999">
        <v>1</v>
      </c>
      <c r="D3999">
        <v>2</v>
      </c>
      <c r="E3999">
        <v>31</v>
      </c>
      <c r="F3999">
        <v>60</v>
      </c>
      <c r="G3999" s="1">
        <f t="shared" si="248"/>
        <v>0.93939393939393945</v>
      </c>
      <c r="H3999" s="4">
        <f t="shared" si="249"/>
        <v>1</v>
      </c>
      <c r="I3999" s="5">
        <f>IF(OR(AND(F3999&gt;=50,G3999&gt;SUMIF(SeasonTotals!A$2:A$9,A3999,SeasonTotals!F$2:F$9)),AND(G3999&gt;0.885,F3999&gt;=50,D3999&lt;3)),1,0)</f>
        <v>1</v>
      </c>
      <c r="J3999" s="4">
        <f t="shared" si="250"/>
        <v>0</v>
      </c>
      <c r="K3999" s="5">
        <f t="shared" si="251"/>
        <v>0</v>
      </c>
    </row>
    <row r="4000" spans="1:11" x14ac:dyDescent="0.25">
      <c r="A4000" t="s">
        <v>91</v>
      </c>
      <c r="B4000" t="s">
        <v>65</v>
      </c>
      <c r="C4000">
        <v>1</v>
      </c>
      <c r="D4000">
        <v>4</v>
      </c>
      <c r="E4000">
        <v>21</v>
      </c>
      <c r="F4000">
        <v>60</v>
      </c>
      <c r="G4000" s="1">
        <f t="shared" si="248"/>
        <v>0.84</v>
      </c>
      <c r="H4000" s="4">
        <f t="shared" si="249"/>
        <v>0</v>
      </c>
      <c r="I4000" s="5">
        <f>IF(OR(AND(F4000&gt;=50,G4000&gt;SUMIF(SeasonTotals!A$2:A$9,A4000,SeasonTotals!F$2:F$9)),AND(G4000&gt;0.885,F4000&gt;=50,D4000&lt;3)),1,0)</f>
        <v>0</v>
      </c>
      <c r="J4000" s="4">
        <f t="shared" si="250"/>
        <v>1</v>
      </c>
      <c r="K4000" s="5">
        <f t="shared" si="251"/>
        <v>0</v>
      </c>
    </row>
    <row r="4001" spans="1:11" x14ac:dyDescent="0.25">
      <c r="A4001" t="s">
        <v>91</v>
      </c>
      <c r="B4001" t="s">
        <v>65</v>
      </c>
      <c r="C4001">
        <v>1</v>
      </c>
      <c r="D4001">
        <v>6</v>
      </c>
      <c r="E4001">
        <v>24</v>
      </c>
      <c r="F4001">
        <v>59</v>
      </c>
      <c r="G4001" s="1">
        <f t="shared" si="248"/>
        <v>0.8</v>
      </c>
      <c r="H4001" s="4">
        <f t="shared" si="249"/>
        <v>0</v>
      </c>
      <c r="I4001" s="5">
        <f>IF(OR(AND(F4001&gt;=50,G4001&gt;SUMIF(SeasonTotals!A$2:A$9,A4001,SeasonTotals!F$2:F$9)),AND(G4001&gt;0.885,F4001&gt;=50,D4001&lt;3)),1,0)</f>
        <v>0</v>
      </c>
      <c r="J4001" s="4">
        <f t="shared" si="250"/>
        <v>1</v>
      </c>
      <c r="K4001" s="5">
        <f t="shared" si="251"/>
        <v>0</v>
      </c>
    </row>
    <row r="4002" spans="1:11" x14ac:dyDescent="0.25">
      <c r="A4002" t="s">
        <v>91</v>
      </c>
      <c r="B4002" t="s">
        <v>65</v>
      </c>
      <c r="C4002">
        <v>1</v>
      </c>
      <c r="D4002">
        <v>3</v>
      </c>
      <c r="E4002">
        <v>22</v>
      </c>
      <c r="F4002">
        <v>58</v>
      </c>
      <c r="G4002" s="1">
        <f t="shared" si="248"/>
        <v>0.88</v>
      </c>
      <c r="H4002" s="4">
        <f t="shared" si="249"/>
        <v>0</v>
      </c>
      <c r="I4002" s="5">
        <f>IF(OR(AND(F4002&gt;=50,G4002&gt;SUMIF(SeasonTotals!A$2:A$9,A4002,SeasonTotals!F$2:F$9)),AND(G4002&gt;0.885,F4002&gt;=50,D4002&lt;3)),1,0)</f>
        <v>0</v>
      </c>
      <c r="J4002" s="4">
        <f t="shared" si="250"/>
        <v>0</v>
      </c>
      <c r="K4002" s="5">
        <f t="shared" si="251"/>
        <v>0</v>
      </c>
    </row>
    <row r="4003" spans="1:11" x14ac:dyDescent="0.25">
      <c r="A4003" t="s">
        <v>91</v>
      </c>
      <c r="B4003" t="s">
        <v>65</v>
      </c>
      <c r="C4003">
        <v>1</v>
      </c>
      <c r="D4003">
        <v>5</v>
      </c>
      <c r="E4003">
        <v>15</v>
      </c>
      <c r="F4003">
        <v>33</v>
      </c>
      <c r="G4003" s="1">
        <f t="shared" si="248"/>
        <v>0.75</v>
      </c>
      <c r="H4003" s="4">
        <f t="shared" si="249"/>
        <v>0</v>
      </c>
      <c r="I4003" s="5">
        <f>IF(OR(AND(F4003&gt;=50,G4003&gt;SUMIF(SeasonTotals!A$2:A$9,A4003,SeasonTotals!F$2:F$9)),AND(G4003&gt;0.885,F4003&gt;=50,D4003&lt;3)),1,0)</f>
        <v>0</v>
      </c>
      <c r="J4003" s="4">
        <f t="shared" si="250"/>
        <v>1</v>
      </c>
      <c r="K4003" s="5">
        <f t="shared" si="251"/>
        <v>1</v>
      </c>
    </row>
    <row r="4004" spans="1:11" x14ac:dyDescent="0.25">
      <c r="A4004" t="s">
        <v>91</v>
      </c>
      <c r="B4004" t="s">
        <v>65</v>
      </c>
      <c r="C4004">
        <v>1</v>
      </c>
      <c r="D4004">
        <v>2</v>
      </c>
      <c r="E4004">
        <v>23</v>
      </c>
      <c r="F4004">
        <v>60</v>
      </c>
      <c r="G4004" s="1">
        <f t="shared" si="248"/>
        <v>0.92</v>
      </c>
      <c r="H4004" s="4">
        <f t="shared" si="249"/>
        <v>1</v>
      </c>
      <c r="I4004" s="5">
        <f>IF(OR(AND(F4004&gt;=50,G4004&gt;SUMIF(SeasonTotals!A$2:A$9,A4004,SeasonTotals!F$2:F$9)),AND(G4004&gt;0.885,F4004&gt;=50,D4004&lt;3)),1,0)</f>
        <v>1</v>
      </c>
      <c r="J4004" s="4">
        <f t="shared" si="250"/>
        <v>0</v>
      </c>
      <c r="K4004" s="5">
        <f t="shared" si="251"/>
        <v>0</v>
      </c>
    </row>
    <row r="4005" spans="1:11" x14ac:dyDescent="0.25">
      <c r="A4005" t="s">
        <v>91</v>
      </c>
      <c r="B4005" t="s">
        <v>65</v>
      </c>
      <c r="C4005">
        <v>1</v>
      </c>
      <c r="D4005">
        <v>4</v>
      </c>
      <c r="E4005">
        <v>32</v>
      </c>
      <c r="F4005">
        <v>65</v>
      </c>
      <c r="G4005" s="1">
        <f t="shared" si="248"/>
        <v>0.88888888888888884</v>
      </c>
      <c r="H4005" s="4">
        <f t="shared" si="249"/>
        <v>0</v>
      </c>
      <c r="I4005" s="5">
        <f>IF(OR(AND(F4005&gt;=50,G4005&gt;SUMIF(SeasonTotals!A$2:A$9,A4005,SeasonTotals!F$2:F$9)),AND(G4005&gt;0.885,F4005&gt;=50,D4005&lt;3)),1,0)</f>
        <v>0</v>
      </c>
      <c r="J4005" s="4">
        <f t="shared" si="250"/>
        <v>0</v>
      </c>
      <c r="K4005" s="5">
        <f t="shared" si="251"/>
        <v>0</v>
      </c>
    </row>
    <row r="4006" spans="1:11" x14ac:dyDescent="0.25">
      <c r="A4006" t="s">
        <v>91</v>
      </c>
      <c r="B4006" t="s">
        <v>65</v>
      </c>
      <c r="C4006">
        <v>1</v>
      </c>
      <c r="D4006">
        <v>1</v>
      </c>
      <c r="E4006">
        <v>14</v>
      </c>
      <c r="F4006">
        <v>58</v>
      </c>
      <c r="G4006" s="1">
        <f t="shared" si="248"/>
        <v>0.93333333333333335</v>
      </c>
      <c r="H4006" s="4">
        <f t="shared" si="249"/>
        <v>1</v>
      </c>
      <c r="I4006" s="5">
        <f>IF(OR(AND(F4006&gt;=50,G4006&gt;SUMIF(SeasonTotals!A$2:A$9,A4006,SeasonTotals!F$2:F$9)),AND(G4006&gt;0.885,F4006&gt;=50,D4006&lt;3)),1,0)</f>
        <v>1</v>
      </c>
      <c r="J4006" s="4">
        <f t="shared" si="250"/>
        <v>0</v>
      </c>
      <c r="K4006" s="5">
        <f t="shared" si="251"/>
        <v>0</v>
      </c>
    </row>
    <row r="4007" spans="1:11" x14ac:dyDescent="0.25">
      <c r="A4007" t="s">
        <v>91</v>
      </c>
      <c r="B4007" t="s">
        <v>65</v>
      </c>
      <c r="C4007">
        <v>1</v>
      </c>
      <c r="D4007">
        <v>5</v>
      </c>
      <c r="E4007">
        <v>16</v>
      </c>
      <c r="F4007">
        <v>32</v>
      </c>
      <c r="G4007" s="1">
        <f t="shared" si="248"/>
        <v>0.76190476190476186</v>
      </c>
      <c r="H4007" s="4">
        <f t="shared" si="249"/>
        <v>0</v>
      </c>
      <c r="I4007" s="5">
        <f>IF(OR(AND(F4007&gt;=50,G4007&gt;SUMIF(SeasonTotals!A$2:A$9,A4007,SeasonTotals!F$2:F$9)),AND(G4007&gt;0.885,F4007&gt;=50,D4007&lt;3)),1,0)</f>
        <v>0</v>
      </c>
      <c r="J4007" s="4">
        <f t="shared" si="250"/>
        <v>1</v>
      </c>
      <c r="K4007" s="5">
        <f t="shared" si="251"/>
        <v>1</v>
      </c>
    </row>
    <row r="4008" spans="1:11" x14ac:dyDescent="0.25">
      <c r="A4008" t="s">
        <v>91</v>
      </c>
      <c r="B4008" t="s">
        <v>65</v>
      </c>
      <c r="C4008">
        <v>1</v>
      </c>
      <c r="D4008">
        <v>3</v>
      </c>
      <c r="E4008">
        <v>22</v>
      </c>
      <c r="F4008">
        <v>58</v>
      </c>
      <c r="G4008" s="1">
        <f t="shared" si="248"/>
        <v>0.88</v>
      </c>
      <c r="H4008" s="4">
        <f t="shared" si="249"/>
        <v>0</v>
      </c>
      <c r="I4008" s="5">
        <f>IF(OR(AND(F4008&gt;=50,G4008&gt;SUMIF(SeasonTotals!A$2:A$9,A4008,SeasonTotals!F$2:F$9)),AND(G4008&gt;0.885,F4008&gt;=50,D4008&lt;3)),1,0)</f>
        <v>0</v>
      </c>
      <c r="J4008" s="4">
        <f t="shared" si="250"/>
        <v>0</v>
      </c>
      <c r="K4008" s="5">
        <f t="shared" si="251"/>
        <v>0</v>
      </c>
    </row>
    <row r="4009" spans="1:11" x14ac:dyDescent="0.25">
      <c r="A4009" t="s">
        <v>91</v>
      </c>
      <c r="B4009" t="s">
        <v>65</v>
      </c>
      <c r="C4009">
        <v>1</v>
      </c>
      <c r="D4009">
        <v>2</v>
      </c>
      <c r="E4009">
        <v>37</v>
      </c>
      <c r="F4009">
        <v>60</v>
      </c>
      <c r="G4009" s="1">
        <f t="shared" si="248"/>
        <v>0.94871794871794868</v>
      </c>
      <c r="H4009" s="4">
        <f t="shared" si="249"/>
        <v>1</v>
      </c>
      <c r="I4009" s="5">
        <f>IF(OR(AND(F4009&gt;=50,G4009&gt;SUMIF(SeasonTotals!A$2:A$9,A4009,SeasonTotals!F$2:F$9)),AND(G4009&gt;0.885,F4009&gt;=50,D4009&lt;3)),1,0)</f>
        <v>1</v>
      </c>
      <c r="J4009" s="4">
        <f t="shared" si="250"/>
        <v>0</v>
      </c>
      <c r="K4009" s="5">
        <f t="shared" si="251"/>
        <v>0</v>
      </c>
    </row>
    <row r="4010" spans="1:11" x14ac:dyDescent="0.25">
      <c r="A4010" t="s">
        <v>91</v>
      </c>
      <c r="B4010" t="s">
        <v>65</v>
      </c>
      <c r="C4010">
        <v>1</v>
      </c>
      <c r="D4010">
        <v>5</v>
      </c>
      <c r="E4010">
        <v>21</v>
      </c>
      <c r="F4010">
        <v>59</v>
      </c>
      <c r="G4010" s="1">
        <f t="shared" si="248"/>
        <v>0.80769230769230771</v>
      </c>
      <c r="H4010" s="4">
        <f t="shared" si="249"/>
        <v>0</v>
      </c>
      <c r="I4010" s="5">
        <f>IF(OR(AND(F4010&gt;=50,G4010&gt;SUMIF(SeasonTotals!A$2:A$9,A4010,SeasonTotals!F$2:F$9)),AND(G4010&gt;0.885,F4010&gt;=50,D4010&lt;3)),1,0)</f>
        <v>0</v>
      </c>
      <c r="J4010" s="4">
        <f t="shared" si="250"/>
        <v>1</v>
      </c>
      <c r="K4010" s="5">
        <f t="shared" si="251"/>
        <v>0</v>
      </c>
    </row>
    <row r="4011" spans="1:11" x14ac:dyDescent="0.25">
      <c r="A4011" t="s">
        <v>91</v>
      </c>
      <c r="B4011" t="s">
        <v>65</v>
      </c>
      <c r="C4011">
        <v>1</v>
      </c>
      <c r="D4011">
        <v>4</v>
      </c>
      <c r="E4011">
        <v>21</v>
      </c>
      <c r="F4011">
        <v>60</v>
      </c>
      <c r="G4011" s="1">
        <f t="shared" si="248"/>
        <v>0.84</v>
      </c>
      <c r="H4011" s="4">
        <f t="shared" si="249"/>
        <v>0</v>
      </c>
      <c r="I4011" s="5">
        <f>IF(OR(AND(F4011&gt;=50,G4011&gt;SUMIF(SeasonTotals!A$2:A$9,A4011,SeasonTotals!F$2:F$9)),AND(G4011&gt;0.885,F4011&gt;=50,D4011&lt;3)),1,0)</f>
        <v>0</v>
      </c>
      <c r="J4011" s="4">
        <f t="shared" si="250"/>
        <v>1</v>
      </c>
      <c r="K4011" s="5">
        <f t="shared" si="251"/>
        <v>0</v>
      </c>
    </row>
    <row r="4012" spans="1:11" x14ac:dyDescent="0.25">
      <c r="A4012" t="s">
        <v>91</v>
      </c>
      <c r="B4012" t="s">
        <v>65</v>
      </c>
      <c r="C4012">
        <v>1</v>
      </c>
      <c r="D4012">
        <v>1</v>
      </c>
      <c r="E4012">
        <v>28</v>
      </c>
      <c r="F4012">
        <v>60</v>
      </c>
      <c r="G4012" s="1">
        <f t="shared" si="248"/>
        <v>0.96551724137931039</v>
      </c>
      <c r="H4012" s="4">
        <f t="shared" si="249"/>
        <v>1</v>
      </c>
      <c r="I4012" s="5">
        <f>IF(OR(AND(F4012&gt;=50,G4012&gt;SUMIF(SeasonTotals!A$2:A$9,A4012,SeasonTotals!F$2:F$9)),AND(G4012&gt;0.885,F4012&gt;=50,D4012&lt;3)),1,0)</f>
        <v>1</v>
      </c>
      <c r="J4012" s="4">
        <f t="shared" si="250"/>
        <v>0</v>
      </c>
      <c r="K4012" s="5">
        <f t="shared" si="251"/>
        <v>0</v>
      </c>
    </row>
    <row r="4013" spans="1:11" x14ac:dyDescent="0.25">
      <c r="A4013" t="s">
        <v>91</v>
      </c>
      <c r="B4013" t="s">
        <v>101</v>
      </c>
      <c r="C4013">
        <v>1</v>
      </c>
      <c r="D4013">
        <v>4</v>
      </c>
      <c r="E4013">
        <v>22</v>
      </c>
      <c r="F4013">
        <v>60</v>
      </c>
      <c r="G4013" s="1">
        <f t="shared" si="248"/>
        <v>0.84615384615384615</v>
      </c>
      <c r="H4013" s="4">
        <f t="shared" si="249"/>
        <v>0</v>
      </c>
      <c r="I4013" s="5">
        <f>IF(OR(AND(F4013&gt;=50,G4013&gt;SUMIF(SeasonTotals!A$2:A$9,A4013,SeasonTotals!F$2:F$9)),AND(G4013&gt;0.885,F4013&gt;=50,D4013&lt;3)),1,0)</f>
        <v>0</v>
      </c>
      <c r="J4013" s="4">
        <f t="shared" si="250"/>
        <v>1</v>
      </c>
      <c r="K4013" s="5">
        <f t="shared" si="251"/>
        <v>0</v>
      </c>
    </row>
    <row r="4014" spans="1:11" x14ac:dyDescent="0.25">
      <c r="A4014" t="s">
        <v>91</v>
      </c>
      <c r="B4014" t="s">
        <v>101</v>
      </c>
      <c r="C4014">
        <v>1</v>
      </c>
      <c r="D4014">
        <v>3</v>
      </c>
      <c r="E4014">
        <v>29</v>
      </c>
      <c r="F4014">
        <v>59</v>
      </c>
      <c r="G4014" s="1">
        <f t="shared" si="248"/>
        <v>0.90625</v>
      </c>
      <c r="H4014" s="4">
        <f t="shared" si="249"/>
        <v>0</v>
      </c>
      <c r="I4014" s="5">
        <f>IF(OR(AND(F4014&gt;=50,G4014&gt;SUMIF(SeasonTotals!A$2:A$9,A4014,SeasonTotals!F$2:F$9)),AND(G4014&gt;0.885,F4014&gt;=50,D4014&lt;3)),1,0)</f>
        <v>0</v>
      </c>
      <c r="J4014" s="4">
        <f t="shared" si="250"/>
        <v>0</v>
      </c>
      <c r="K4014" s="5">
        <f t="shared" si="251"/>
        <v>0</v>
      </c>
    </row>
    <row r="4015" spans="1:11" x14ac:dyDescent="0.25">
      <c r="A4015" t="s">
        <v>91</v>
      </c>
      <c r="B4015" t="s">
        <v>101</v>
      </c>
      <c r="C4015">
        <v>1</v>
      </c>
      <c r="D4015">
        <v>2</v>
      </c>
      <c r="E4015">
        <v>25</v>
      </c>
      <c r="F4015">
        <v>65</v>
      </c>
      <c r="G4015" s="1">
        <f t="shared" si="248"/>
        <v>0.92592592592592593</v>
      </c>
      <c r="H4015" s="4">
        <f t="shared" si="249"/>
        <v>1</v>
      </c>
      <c r="I4015" s="5">
        <f>IF(OR(AND(F4015&gt;=50,G4015&gt;SUMIF(SeasonTotals!A$2:A$9,A4015,SeasonTotals!F$2:F$9)),AND(G4015&gt;0.885,F4015&gt;=50,D4015&lt;3)),1,0)</f>
        <v>1</v>
      </c>
      <c r="J4015" s="4">
        <f t="shared" si="250"/>
        <v>0</v>
      </c>
      <c r="K4015" s="5">
        <f t="shared" si="251"/>
        <v>0</v>
      </c>
    </row>
    <row r="4016" spans="1:11" x14ac:dyDescent="0.25">
      <c r="A4016" t="s">
        <v>91</v>
      </c>
      <c r="B4016" t="s">
        <v>66</v>
      </c>
      <c r="C4016">
        <v>1</v>
      </c>
      <c r="D4016">
        <v>3</v>
      </c>
      <c r="E4016">
        <v>26</v>
      </c>
      <c r="F4016">
        <v>64</v>
      </c>
      <c r="G4016" s="1">
        <f t="shared" si="248"/>
        <v>0.89655172413793105</v>
      </c>
      <c r="H4016" s="4">
        <f t="shared" si="249"/>
        <v>0</v>
      </c>
      <c r="I4016" s="5">
        <f>IF(OR(AND(F4016&gt;=50,G4016&gt;SUMIF(SeasonTotals!A$2:A$9,A4016,SeasonTotals!F$2:F$9)),AND(G4016&gt;0.885,F4016&gt;=50,D4016&lt;3)),1,0)</f>
        <v>0</v>
      </c>
      <c r="J4016" s="4">
        <f t="shared" si="250"/>
        <v>0</v>
      </c>
      <c r="K4016" s="5">
        <f t="shared" si="251"/>
        <v>0</v>
      </c>
    </row>
    <row r="4017" spans="1:11" x14ac:dyDescent="0.25">
      <c r="A4017" t="s">
        <v>91</v>
      </c>
      <c r="B4017" t="s">
        <v>66</v>
      </c>
      <c r="C4017">
        <v>1</v>
      </c>
      <c r="D4017">
        <v>1</v>
      </c>
      <c r="E4017">
        <v>32</v>
      </c>
      <c r="F4017">
        <v>60</v>
      </c>
      <c r="G4017" s="1">
        <f t="shared" si="248"/>
        <v>0.96969696969696972</v>
      </c>
      <c r="H4017" s="4">
        <f t="shared" si="249"/>
        <v>1</v>
      </c>
      <c r="I4017" s="5">
        <f>IF(OR(AND(F4017&gt;=50,G4017&gt;SUMIF(SeasonTotals!A$2:A$9,A4017,SeasonTotals!F$2:F$9)),AND(G4017&gt;0.885,F4017&gt;=50,D4017&lt;3)),1,0)</f>
        <v>1</v>
      </c>
      <c r="J4017" s="4">
        <f t="shared" si="250"/>
        <v>0</v>
      </c>
      <c r="K4017" s="5">
        <f t="shared" si="251"/>
        <v>0</v>
      </c>
    </row>
    <row r="4018" spans="1:11" x14ac:dyDescent="0.25">
      <c r="A4018" t="s">
        <v>91</v>
      </c>
      <c r="B4018" t="s">
        <v>66</v>
      </c>
      <c r="C4018">
        <v>1</v>
      </c>
      <c r="D4018">
        <v>3</v>
      </c>
      <c r="E4018">
        <v>31</v>
      </c>
      <c r="F4018">
        <v>59</v>
      </c>
      <c r="G4018" s="1">
        <f t="shared" si="248"/>
        <v>0.91176470588235292</v>
      </c>
      <c r="H4018" s="4">
        <f t="shared" si="249"/>
        <v>0</v>
      </c>
      <c r="I4018" s="5">
        <f>IF(OR(AND(F4018&gt;=50,G4018&gt;SUMIF(SeasonTotals!A$2:A$9,A4018,SeasonTotals!F$2:F$9)),AND(G4018&gt;0.885,F4018&gt;=50,D4018&lt;3)),1,0)</f>
        <v>1</v>
      </c>
      <c r="J4018" s="4">
        <f t="shared" si="250"/>
        <v>0</v>
      </c>
      <c r="K4018" s="5">
        <f t="shared" si="251"/>
        <v>0</v>
      </c>
    </row>
    <row r="4019" spans="1:11" x14ac:dyDescent="0.25">
      <c r="A4019" t="s">
        <v>91</v>
      </c>
      <c r="B4019" t="s">
        <v>66</v>
      </c>
      <c r="C4019">
        <v>1</v>
      </c>
      <c r="D4019">
        <v>4</v>
      </c>
      <c r="E4019">
        <v>29</v>
      </c>
      <c r="F4019">
        <v>60</v>
      </c>
      <c r="G4019" s="1">
        <f t="shared" si="248"/>
        <v>0.87878787878787878</v>
      </c>
      <c r="H4019" s="4">
        <f t="shared" si="249"/>
        <v>0</v>
      </c>
      <c r="I4019" s="5">
        <f>IF(OR(AND(F4019&gt;=50,G4019&gt;SUMIF(SeasonTotals!A$2:A$9,A4019,SeasonTotals!F$2:F$9)),AND(G4019&gt;0.885,F4019&gt;=50,D4019&lt;3)),1,0)</f>
        <v>0</v>
      </c>
      <c r="J4019" s="4">
        <f t="shared" si="250"/>
        <v>0</v>
      </c>
      <c r="K4019" s="5">
        <f t="shared" si="251"/>
        <v>0</v>
      </c>
    </row>
    <row r="4020" spans="1:11" x14ac:dyDescent="0.25">
      <c r="A4020" t="s">
        <v>91</v>
      </c>
      <c r="B4020" t="s">
        <v>66</v>
      </c>
      <c r="C4020">
        <v>1</v>
      </c>
      <c r="D4020">
        <v>1</v>
      </c>
      <c r="E4020">
        <v>22</v>
      </c>
      <c r="F4020">
        <v>59</v>
      </c>
      <c r="G4020" s="1">
        <f t="shared" si="248"/>
        <v>0.95652173913043481</v>
      </c>
      <c r="H4020" s="4">
        <f t="shared" si="249"/>
        <v>1</v>
      </c>
      <c r="I4020" s="5">
        <f>IF(OR(AND(F4020&gt;=50,G4020&gt;SUMIF(SeasonTotals!A$2:A$9,A4020,SeasonTotals!F$2:F$9)),AND(G4020&gt;0.885,F4020&gt;=50,D4020&lt;3)),1,0)</f>
        <v>1</v>
      </c>
      <c r="J4020" s="4">
        <f t="shared" si="250"/>
        <v>0</v>
      </c>
      <c r="K4020" s="5">
        <f t="shared" si="251"/>
        <v>0</v>
      </c>
    </row>
    <row r="4021" spans="1:11" x14ac:dyDescent="0.25">
      <c r="A4021" t="s">
        <v>91</v>
      </c>
      <c r="B4021" t="s">
        <v>66</v>
      </c>
      <c r="C4021">
        <v>1</v>
      </c>
      <c r="D4021">
        <v>5</v>
      </c>
      <c r="E4021">
        <v>32</v>
      </c>
      <c r="F4021">
        <v>60</v>
      </c>
      <c r="G4021" s="1">
        <f t="shared" si="248"/>
        <v>0.86486486486486491</v>
      </c>
      <c r="H4021" s="4">
        <f t="shared" si="249"/>
        <v>0</v>
      </c>
      <c r="I4021" s="5">
        <f>IF(OR(AND(F4021&gt;=50,G4021&gt;SUMIF(SeasonTotals!A$2:A$9,A4021,SeasonTotals!F$2:F$9)),AND(G4021&gt;0.885,F4021&gt;=50,D4021&lt;3)),1,0)</f>
        <v>0</v>
      </c>
      <c r="J4021" s="4">
        <f t="shared" si="250"/>
        <v>0</v>
      </c>
      <c r="K4021" s="5">
        <f t="shared" si="251"/>
        <v>0</v>
      </c>
    </row>
    <row r="4022" spans="1:11" x14ac:dyDescent="0.25">
      <c r="A4022" t="s">
        <v>91</v>
      </c>
      <c r="B4022" t="s">
        <v>66</v>
      </c>
      <c r="C4022">
        <v>1</v>
      </c>
      <c r="D4022">
        <v>3</v>
      </c>
      <c r="E4022">
        <v>19</v>
      </c>
      <c r="F4022">
        <v>58</v>
      </c>
      <c r="G4022" s="1">
        <f t="shared" si="248"/>
        <v>0.86363636363636365</v>
      </c>
      <c r="H4022" s="4">
        <f t="shared" si="249"/>
        <v>0</v>
      </c>
      <c r="I4022" s="5">
        <f>IF(OR(AND(F4022&gt;=50,G4022&gt;SUMIF(SeasonTotals!A$2:A$9,A4022,SeasonTotals!F$2:F$9)),AND(G4022&gt;0.885,F4022&gt;=50,D4022&lt;3)),1,0)</f>
        <v>0</v>
      </c>
      <c r="J4022" s="4">
        <f t="shared" si="250"/>
        <v>0</v>
      </c>
      <c r="K4022" s="5">
        <f t="shared" si="251"/>
        <v>0</v>
      </c>
    </row>
    <row r="4023" spans="1:11" x14ac:dyDescent="0.25">
      <c r="A4023" t="s">
        <v>91</v>
      </c>
      <c r="B4023" t="s">
        <v>66</v>
      </c>
      <c r="C4023">
        <v>1</v>
      </c>
      <c r="D4023">
        <v>5</v>
      </c>
      <c r="E4023">
        <v>17</v>
      </c>
      <c r="F4023">
        <v>60</v>
      </c>
      <c r="G4023" s="1">
        <f t="shared" si="248"/>
        <v>0.77272727272727271</v>
      </c>
      <c r="H4023" s="4">
        <f t="shared" si="249"/>
        <v>0</v>
      </c>
      <c r="I4023" s="5">
        <f>IF(OR(AND(F4023&gt;=50,G4023&gt;SUMIF(SeasonTotals!A$2:A$9,A4023,SeasonTotals!F$2:F$9)),AND(G4023&gt;0.885,F4023&gt;=50,D4023&lt;3)),1,0)</f>
        <v>0</v>
      </c>
      <c r="J4023" s="4">
        <f t="shared" si="250"/>
        <v>1</v>
      </c>
      <c r="K4023" s="5">
        <f t="shared" si="251"/>
        <v>0</v>
      </c>
    </row>
    <row r="4024" spans="1:11" x14ac:dyDescent="0.25">
      <c r="A4024" t="s">
        <v>91</v>
      </c>
      <c r="B4024" t="s">
        <v>66</v>
      </c>
      <c r="C4024">
        <v>1</v>
      </c>
      <c r="D4024">
        <v>2</v>
      </c>
      <c r="E4024">
        <v>29</v>
      </c>
      <c r="F4024">
        <v>64</v>
      </c>
      <c r="G4024" s="1">
        <f t="shared" si="248"/>
        <v>0.93548387096774188</v>
      </c>
      <c r="H4024" s="4">
        <f t="shared" si="249"/>
        <v>1</v>
      </c>
      <c r="I4024" s="5">
        <f>IF(OR(AND(F4024&gt;=50,G4024&gt;SUMIF(SeasonTotals!A$2:A$9,A4024,SeasonTotals!F$2:F$9)),AND(G4024&gt;0.885,F4024&gt;=50,D4024&lt;3)),1,0)</f>
        <v>1</v>
      </c>
      <c r="J4024" s="4">
        <f t="shared" si="250"/>
        <v>0</v>
      </c>
      <c r="K4024" s="5">
        <f t="shared" si="251"/>
        <v>0</v>
      </c>
    </row>
    <row r="4025" spans="1:11" x14ac:dyDescent="0.25">
      <c r="A4025" t="s">
        <v>91</v>
      </c>
      <c r="B4025" t="s">
        <v>66</v>
      </c>
      <c r="C4025">
        <v>1</v>
      </c>
      <c r="D4025">
        <v>1</v>
      </c>
      <c r="E4025">
        <v>38</v>
      </c>
      <c r="F4025">
        <v>60</v>
      </c>
      <c r="G4025" s="1">
        <f t="shared" si="248"/>
        <v>0.97435897435897434</v>
      </c>
      <c r="H4025" s="4">
        <f t="shared" si="249"/>
        <v>1</v>
      </c>
      <c r="I4025" s="5">
        <f>IF(OR(AND(F4025&gt;=50,G4025&gt;SUMIF(SeasonTotals!A$2:A$9,A4025,SeasonTotals!F$2:F$9)),AND(G4025&gt;0.885,F4025&gt;=50,D4025&lt;3)),1,0)</f>
        <v>1</v>
      </c>
      <c r="J4025" s="4">
        <f t="shared" si="250"/>
        <v>0</v>
      </c>
      <c r="K4025" s="5">
        <f t="shared" si="251"/>
        <v>0</v>
      </c>
    </row>
    <row r="4026" spans="1:11" x14ac:dyDescent="0.25">
      <c r="A4026" t="s">
        <v>91</v>
      </c>
      <c r="B4026" t="s">
        <v>66</v>
      </c>
      <c r="C4026">
        <v>1</v>
      </c>
      <c r="D4026">
        <v>5</v>
      </c>
      <c r="E4026">
        <v>32</v>
      </c>
      <c r="F4026">
        <v>64</v>
      </c>
      <c r="G4026" s="1">
        <f t="shared" si="248"/>
        <v>0.86486486486486491</v>
      </c>
      <c r="H4026" s="4">
        <f t="shared" si="249"/>
        <v>0</v>
      </c>
      <c r="I4026" s="5">
        <f>IF(OR(AND(F4026&gt;=50,G4026&gt;SUMIF(SeasonTotals!A$2:A$9,A4026,SeasonTotals!F$2:F$9)),AND(G4026&gt;0.885,F4026&gt;=50,D4026&lt;3)),1,0)</f>
        <v>0</v>
      </c>
      <c r="J4026" s="4">
        <f t="shared" si="250"/>
        <v>0</v>
      </c>
      <c r="K4026" s="5">
        <f t="shared" si="251"/>
        <v>0</v>
      </c>
    </row>
    <row r="4027" spans="1:11" x14ac:dyDescent="0.25">
      <c r="A4027" t="s">
        <v>91</v>
      </c>
      <c r="B4027" t="s">
        <v>66</v>
      </c>
      <c r="C4027">
        <v>1</v>
      </c>
      <c r="D4027">
        <v>3</v>
      </c>
      <c r="E4027">
        <v>20</v>
      </c>
      <c r="F4027">
        <v>58</v>
      </c>
      <c r="G4027" s="1">
        <f t="shared" si="248"/>
        <v>0.86956521739130432</v>
      </c>
      <c r="H4027" s="4">
        <f t="shared" si="249"/>
        <v>0</v>
      </c>
      <c r="I4027" s="5">
        <f>IF(OR(AND(F4027&gt;=50,G4027&gt;SUMIF(SeasonTotals!A$2:A$9,A4027,SeasonTotals!F$2:F$9)),AND(G4027&gt;0.885,F4027&gt;=50,D4027&lt;3)),1,0)</f>
        <v>0</v>
      </c>
      <c r="J4027" s="4">
        <f t="shared" si="250"/>
        <v>0</v>
      </c>
      <c r="K4027" s="5">
        <f t="shared" si="251"/>
        <v>0</v>
      </c>
    </row>
    <row r="4028" spans="1:11" x14ac:dyDescent="0.25">
      <c r="A4028" t="s">
        <v>91</v>
      </c>
      <c r="B4028" t="s">
        <v>66</v>
      </c>
      <c r="C4028">
        <v>1</v>
      </c>
      <c r="D4028">
        <v>3</v>
      </c>
      <c r="E4028">
        <v>37</v>
      </c>
      <c r="F4028">
        <v>65</v>
      </c>
      <c r="G4028" s="1">
        <f t="shared" si="248"/>
        <v>0.92500000000000004</v>
      </c>
      <c r="H4028" s="4">
        <f t="shared" si="249"/>
        <v>1</v>
      </c>
      <c r="I4028" s="5">
        <f>IF(OR(AND(F4028&gt;=50,G4028&gt;SUMIF(SeasonTotals!A$2:A$9,A4028,SeasonTotals!F$2:F$9)),AND(G4028&gt;0.885,F4028&gt;=50,D4028&lt;3)),1,0)</f>
        <v>1</v>
      </c>
      <c r="J4028" s="4">
        <f t="shared" si="250"/>
        <v>0</v>
      </c>
      <c r="K4028" s="5">
        <f t="shared" si="251"/>
        <v>0</v>
      </c>
    </row>
    <row r="4029" spans="1:11" x14ac:dyDescent="0.25">
      <c r="A4029" t="s">
        <v>91</v>
      </c>
      <c r="B4029" t="s">
        <v>66</v>
      </c>
      <c r="C4029">
        <v>1</v>
      </c>
      <c r="D4029">
        <v>3</v>
      </c>
      <c r="E4029">
        <v>32</v>
      </c>
      <c r="F4029">
        <v>59</v>
      </c>
      <c r="G4029" s="1">
        <f t="shared" si="248"/>
        <v>0.91428571428571426</v>
      </c>
      <c r="H4029" s="4">
        <f t="shared" si="249"/>
        <v>1</v>
      </c>
      <c r="I4029" s="5">
        <f>IF(OR(AND(F4029&gt;=50,G4029&gt;SUMIF(SeasonTotals!A$2:A$9,A4029,SeasonTotals!F$2:F$9)),AND(G4029&gt;0.885,F4029&gt;=50,D4029&lt;3)),1,0)</f>
        <v>1</v>
      </c>
      <c r="J4029" s="4">
        <f t="shared" si="250"/>
        <v>0</v>
      </c>
      <c r="K4029" s="5">
        <f t="shared" si="251"/>
        <v>0</v>
      </c>
    </row>
    <row r="4030" spans="1:11" x14ac:dyDescent="0.25">
      <c r="A4030" t="s">
        <v>91</v>
      </c>
      <c r="B4030" t="s">
        <v>102</v>
      </c>
      <c r="C4030">
        <v>1</v>
      </c>
      <c r="D4030">
        <v>1</v>
      </c>
      <c r="E4030">
        <v>31</v>
      </c>
      <c r="F4030">
        <v>60</v>
      </c>
      <c r="G4030" s="1">
        <f t="shared" si="248"/>
        <v>0.96875</v>
      </c>
      <c r="H4030" s="4">
        <f t="shared" si="249"/>
        <v>1</v>
      </c>
      <c r="I4030" s="5">
        <f>IF(OR(AND(F4030&gt;=50,G4030&gt;SUMIF(SeasonTotals!A$2:A$9,A4030,SeasonTotals!F$2:F$9)),AND(G4030&gt;0.885,F4030&gt;=50,D4030&lt;3)),1,0)</f>
        <v>1</v>
      </c>
      <c r="J4030" s="4">
        <f t="shared" si="250"/>
        <v>0</v>
      </c>
      <c r="K4030" s="5">
        <f t="shared" si="251"/>
        <v>0</v>
      </c>
    </row>
    <row r="4031" spans="1:11" x14ac:dyDescent="0.25">
      <c r="A4031" t="s">
        <v>91</v>
      </c>
      <c r="B4031" t="s">
        <v>102</v>
      </c>
      <c r="C4031">
        <v>1</v>
      </c>
      <c r="D4031">
        <v>3</v>
      </c>
      <c r="E4031">
        <v>21</v>
      </c>
      <c r="F4031">
        <v>60</v>
      </c>
      <c r="G4031" s="1">
        <f t="shared" si="248"/>
        <v>0.875</v>
      </c>
      <c r="H4031" s="4">
        <f t="shared" si="249"/>
        <v>0</v>
      </c>
      <c r="I4031" s="5">
        <f>IF(OR(AND(F4031&gt;=50,G4031&gt;SUMIF(SeasonTotals!A$2:A$9,A4031,SeasonTotals!F$2:F$9)),AND(G4031&gt;0.885,F4031&gt;=50,D4031&lt;3)),1,0)</f>
        <v>0</v>
      </c>
      <c r="J4031" s="4">
        <f t="shared" si="250"/>
        <v>0</v>
      </c>
      <c r="K4031" s="5">
        <f t="shared" si="251"/>
        <v>0</v>
      </c>
    </row>
    <row r="4032" spans="1:11" x14ac:dyDescent="0.25">
      <c r="A4032" t="s">
        <v>91</v>
      </c>
      <c r="B4032" t="s">
        <v>102</v>
      </c>
      <c r="C4032">
        <v>1</v>
      </c>
      <c r="D4032">
        <v>5</v>
      </c>
      <c r="E4032">
        <v>25</v>
      </c>
      <c r="F4032">
        <v>60</v>
      </c>
      <c r="G4032" s="1">
        <f t="shared" si="248"/>
        <v>0.83333333333333337</v>
      </c>
      <c r="H4032" s="4">
        <f t="shared" si="249"/>
        <v>0</v>
      </c>
      <c r="I4032" s="5">
        <f>IF(OR(AND(F4032&gt;=50,G4032&gt;SUMIF(SeasonTotals!A$2:A$9,A4032,SeasonTotals!F$2:F$9)),AND(G4032&gt;0.885,F4032&gt;=50,D4032&lt;3)),1,0)</f>
        <v>0</v>
      </c>
      <c r="J4032" s="4">
        <f t="shared" si="250"/>
        <v>1</v>
      </c>
      <c r="K4032" s="5">
        <f t="shared" si="251"/>
        <v>0</v>
      </c>
    </row>
    <row r="4033" spans="1:11" x14ac:dyDescent="0.25">
      <c r="A4033" t="s">
        <v>91</v>
      </c>
      <c r="B4033" t="s">
        <v>67</v>
      </c>
      <c r="C4033">
        <v>1</v>
      </c>
      <c r="D4033">
        <v>6</v>
      </c>
      <c r="E4033">
        <v>17</v>
      </c>
      <c r="F4033">
        <v>60</v>
      </c>
      <c r="G4033" s="1">
        <f t="shared" si="248"/>
        <v>0.73913043478260865</v>
      </c>
      <c r="H4033" s="4">
        <f t="shared" si="249"/>
        <v>0</v>
      </c>
      <c r="I4033" s="5">
        <f>IF(OR(AND(F4033&gt;=50,G4033&gt;SUMIF(SeasonTotals!A$2:A$9,A4033,SeasonTotals!F$2:F$9)),AND(G4033&gt;0.885,F4033&gt;=50,D4033&lt;3)),1,0)</f>
        <v>0</v>
      </c>
      <c r="J4033" s="4">
        <f t="shared" si="250"/>
        <v>1</v>
      </c>
      <c r="K4033" s="5">
        <f t="shared" si="251"/>
        <v>0</v>
      </c>
    </row>
    <row r="4034" spans="1:11" x14ac:dyDescent="0.25">
      <c r="A4034" t="s">
        <v>91</v>
      </c>
      <c r="B4034" t="s">
        <v>67</v>
      </c>
      <c r="C4034">
        <v>1</v>
      </c>
      <c r="D4034">
        <v>5</v>
      </c>
      <c r="E4034">
        <v>29</v>
      </c>
      <c r="F4034">
        <v>64</v>
      </c>
      <c r="G4034" s="1">
        <f t="shared" ref="G4034:G4097" si="252">E4034/MAX(1,SUM(D4034:E4034))</f>
        <v>0.8529411764705882</v>
      </c>
      <c r="H4034" s="4">
        <f t="shared" ref="H4034:H4097" si="253">IF(AND(F4034&gt;=50,OR(G4034&gt;0.913,AND(G4034&gt;0.885,D4034&lt;3))),1,0)</f>
        <v>0</v>
      </c>
      <c r="I4034" s="5">
        <f>IF(OR(AND(F4034&gt;=50,G4034&gt;SUMIF(SeasonTotals!A$2:A$9,A4034,SeasonTotals!F$2:F$9)),AND(G4034&gt;0.885,F4034&gt;=50,D4034&lt;3)),1,0)</f>
        <v>0</v>
      </c>
      <c r="J4034" s="4">
        <f t="shared" ref="J4034:J4097" si="254">IF(G4034&lt;0.85,1,0)</f>
        <v>0</v>
      </c>
      <c r="K4034" s="5">
        <f t="shared" ref="K4034:K4097" si="255">IF(F4034&lt;55,1,0)</f>
        <v>0</v>
      </c>
    </row>
    <row r="4035" spans="1:11" x14ac:dyDescent="0.25">
      <c r="A4035" t="s">
        <v>91</v>
      </c>
      <c r="B4035" t="s">
        <v>67</v>
      </c>
      <c r="C4035">
        <v>1</v>
      </c>
      <c r="D4035">
        <v>4</v>
      </c>
      <c r="E4035">
        <v>25</v>
      </c>
      <c r="F4035">
        <v>60</v>
      </c>
      <c r="G4035" s="1">
        <f t="shared" si="252"/>
        <v>0.86206896551724133</v>
      </c>
      <c r="H4035" s="4">
        <f t="shared" si="253"/>
        <v>0</v>
      </c>
      <c r="I4035" s="5">
        <f>IF(OR(AND(F4035&gt;=50,G4035&gt;SUMIF(SeasonTotals!A$2:A$9,A4035,SeasonTotals!F$2:F$9)),AND(G4035&gt;0.885,F4035&gt;=50,D4035&lt;3)),1,0)</f>
        <v>0</v>
      </c>
      <c r="J4035" s="4">
        <f t="shared" si="254"/>
        <v>0</v>
      </c>
      <c r="K4035" s="5">
        <f t="shared" si="255"/>
        <v>0</v>
      </c>
    </row>
    <row r="4036" spans="1:11" x14ac:dyDescent="0.25">
      <c r="A4036" t="s">
        <v>91</v>
      </c>
      <c r="B4036" t="s">
        <v>67</v>
      </c>
      <c r="C4036">
        <v>1</v>
      </c>
      <c r="D4036">
        <v>4</v>
      </c>
      <c r="E4036">
        <v>31</v>
      </c>
      <c r="F4036">
        <v>59</v>
      </c>
      <c r="G4036" s="1">
        <f t="shared" si="252"/>
        <v>0.88571428571428568</v>
      </c>
      <c r="H4036" s="4">
        <f t="shared" si="253"/>
        <v>0</v>
      </c>
      <c r="I4036" s="5">
        <f>IF(OR(AND(F4036&gt;=50,G4036&gt;SUMIF(SeasonTotals!A$2:A$9,A4036,SeasonTotals!F$2:F$9)),AND(G4036&gt;0.885,F4036&gt;=50,D4036&lt;3)),1,0)</f>
        <v>0</v>
      </c>
      <c r="J4036" s="4">
        <f t="shared" si="254"/>
        <v>0</v>
      </c>
      <c r="K4036" s="5">
        <f t="shared" si="255"/>
        <v>0</v>
      </c>
    </row>
    <row r="4037" spans="1:11" x14ac:dyDescent="0.25">
      <c r="A4037" t="s">
        <v>91</v>
      </c>
      <c r="B4037" t="s">
        <v>67</v>
      </c>
      <c r="C4037">
        <v>1</v>
      </c>
      <c r="D4037">
        <v>3</v>
      </c>
      <c r="E4037">
        <v>24</v>
      </c>
      <c r="F4037">
        <v>59</v>
      </c>
      <c r="G4037" s="1">
        <f t="shared" si="252"/>
        <v>0.88888888888888884</v>
      </c>
      <c r="H4037" s="4">
        <f t="shared" si="253"/>
        <v>0</v>
      </c>
      <c r="I4037" s="5">
        <f>IF(OR(AND(F4037&gt;=50,G4037&gt;SUMIF(SeasonTotals!A$2:A$9,A4037,SeasonTotals!F$2:F$9)),AND(G4037&gt;0.885,F4037&gt;=50,D4037&lt;3)),1,0)</f>
        <v>0</v>
      </c>
      <c r="J4037" s="4">
        <f t="shared" si="254"/>
        <v>0</v>
      </c>
      <c r="K4037" s="5">
        <f t="shared" si="255"/>
        <v>0</v>
      </c>
    </row>
    <row r="4038" spans="1:11" x14ac:dyDescent="0.25">
      <c r="A4038" t="s">
        <v>91</v>
      </c>
      <c r="B4038" t="s">
        <v>67</v>
      </c>
      <c r="C4038">
        <v>1</v>
      </c>
      <c r="D4038">
        <v>1</v>
      </c>
      <c r="E4038">
        <v>30</v>
      </c>
      <c r="F4038">
        <v>59</v>
      </c>
      <c r="G4038" s="1">
        <f t="shared" si="252"/>
        <v>0.967741935483871</v>
      </c>
      <c r="H4038" s="4">
        <f t="shared" si="253"/>
        <v>1</v>
      </c>
      <c r="I4038" s="5">
        <f>IF(OR(AND(F4038&gt;=50,G4038&gt;SUMIF(SeasonTotals!A$2:A$9,A4038,SeasonTotals!F$2:F$9)),AND(G4038&gt;0.885,F4038&gt;=50,D4038&lt;3)),1,0)</f>
        <v>1</v>
      </c>
      <c r="J4038" s="4">
        <f t="shared" si="254"/>
        <v>0</v>
      </c>
      <c r="K4038" s="5">
        <f t="shared" si="255"/>
        <v>0</v>
      </c>
    </row>
    <row r="4039" spans="1:11" x14ac:dyDescent="0.25">
      <c r="A4039" t="s">
        <v>91</v>
      </c>
      <c r="B4039" t="s">
        <v>67</v>
      </c>
      <c r="C4039">
        <v>1</v>
      </c>
      <c r="D4039">
        <v>3</v>
      </c>
      <c r="E4039">
        <v>35</v>
      </c>
      <c r="F4039">
        <v>60</v>
      </c>
      <c r="G4039" s="1">
        <f t="shared" si="252"/>
        <v>0.92105263157894735</v>
      </c>
      <c r="H4039" s="4">
        <f t="shared" si="253"/>
        <v>1</v>
      </c>
      <c r="I4039" s="5">
        <f>IF(OR(AND(F4039&gt;=50,G4039&gt;SUMIF(SeasonTotals!A$2:A$9,A4039,SeasonTotals!F$2:F$9)),AND(G4039&gt;0.885,F4039&gt;=50,D4039&lt;3)),1,0)</f>
        <v>1</v>
      </c>
      <c r="J4039" s="4">
        <f t="shared" si="254"/>
        <v>0</v>
      </c>
      <c r="K4039" s="5">
        <f t="shared" si="255"/>
        <v>0</v>
      </c>
    </row>
    <row r="4040" spans="1:11" x14ac:dyDescent="0.25">
      <c r="A4040" t="s">
        <v>91</v>
      </c>
      <c r="B4040" t="s">
        <v>67</v>
      </c>
      <c r="C4040">
        <v>1</v>
      </c>
      <c r="D4040">
        <v>1</v>
      </c>
      <c r="E4040">
        <v>23</v>
      </c>
      <c r="F4040">
        <v>59</v>
      </c>
      <c r="G4040" s="1">
        <f t="shared" si="252"/>
        <v>0.95833333333333337</v>
      </c>
      <c r="H4040" s="4">
        <f t="shared" si="253"/>
        <v>1</v>
      </c>
      <c r="I4040" s="5">
        <f>IF(OR(AND(F4040&gt;=50,G4040&gt;SUMIF(SeasonTotals!A$2:A$9,A4040,SeasonTotals!F$2:F$9)),AND(G4040&gt;0.885,F4040&gt;=50,D4040&lt;3)),1,0)</f>
        <v>1</v>
      </c>
      <c r="J4040" s="4">
        <f t="shared" si="254"/>
        <v>0</v>
      </c>
      <c r="K4040" s="5">
        <f t="shared" si="255"/>
        <v>0</v>
      </c>
    </row>
    <row r="4041" spans="1:11" x14ac:dyDescent="0.25">
      <c r="A4041" t="s">
        <v>91</v>
      </c>
      <c r="B4041" t="s">
        <v>67</v>
      </c>
      <c r="C4041">
        <v>1</v>
      </c>
      <c r="D4041">
        <v>0</v>
      </c>
      <c r="E4041">
        <v>22</v>
      </c>
      <c r="F4041">
        <v>60</v>
      </c>
      <c r="G4041" s="1">
        <f t="shared" si="252"/>
        <v>1</v>
      </c>
      <c r="H4041" s="4">
        <f t="shared" si="253"/>
        <v>1</v>
      </c>
      <c r="I4041" s="5">
        <f>IF(OR(AND(F4041&gt;=50,G4041&gt;SUMIF(SeasonTotals!A$2:A$9,A4041,SeasonTotals!F$2:F$9)),AND(G4041&gt;0.885,F4041&gt;=50,D4041&lt;3)),1,0)</f>
        <v>1</v>
      </c>
      <c r="J4041" s="4">
        <f t="shared" si="254"/>
        <v>0</v>
      </c>
      <c r="K4041" s="5">
        <f t="shared" si="255"/>
        <v>0</v>
      </c>
    </row>
    <row r="4042" spans="1:11" x14ac:dyDescent="0.25">
      <c r="A4042" t="s">
        <v>91</v>
      </c>
      <c r="B4042" t="s">
        <v>67</v>
      </c>
      <c r="C4042">
        <v>1</v>
      </c>
      <c r="D4042">
        <v>2</v>
      </c>
      <c r="E4042">
        <v>29</v>
      </c>
      <c r="F4042">
        <v>59</v>
      </c>
      <c r="G4042" s="1">
        <f t="shared" si="252"/>
        <v>0.93548387096774188</v>
      </c>
      <c r="H4042" s="4">
        <f t="shared" si="253"/>
        <v>1</v>
      </c>
      <c r="I4042" s="5">
        <f>IF(OR(AND(F4042&gt;=50,G4042&gt;SUMIF(SeasonTotals!A$2:A$9,A4042,SeasonTotals!F$2:F$9)),AND(G4042&gt;0.885,F4042&gt;=50,D4042&lt;3)),1,0)</f>
        <v>1</v>
      </c>
      <c r="J4042" s="4">
        <f t="shared" si="254"/>
        <v>0</v>
      </c>
      <c r="K4042" s="5">
        <f t="shared" si="255"/>
        <v>0</v>
      </c>
    </row>
    <row r="4043" spans="1:11" x14ac:dyDescent="0.25">
      <c r="A4043" t="s">
        <v>91</v>
      </c>
      <c r="B4043" t="s">
        <v>67</v>
      </c>
      <c r="C4043">
        <v>1</v>
      </c>
      <c r="D4043">
        <v>2</v>
      </c>
      <c r="E4043">
        <v>34</v>
      </c>
      <c r="F4043">
        <v>60</v>
      </c>
      <c r="G4043" s="1">
        <f t="shared" si="252"/>
        <v>0.94444444444444442</v>
      </c>
      <c r="H4043" s="4">
        <f t="shared" si="253"/>
        <v>1</v>
      </c>
      <c r="I4043" s="5">
        <f>IF(OR(AND(F4043&gt;=50,G4043&gt;SUMIF(SeasonTotals!A$2:A$9,A4043,SeasonTotals!F$2:F$9)),AND(G4043&gt;0.885,F4043&gt;=50,D4043&lt;3)),1,0)</f>
        <v>1</v>
      </c>
      <c r="J4043" s="4">
        <f t="shared" si="254"/>
        <v>0</v>
      </c>
      <c r="K4043" s="5">
        <f t="shared" si="255"/>
        <v>0</v>
      </c>
    </row>
    <row r="4044" spans="1:11" x14ac:dyDescent="0.25">
      <c r="A4044" t="s">
        <v>91</v>
      </c>
      <c r="B4044" t="s">
        <v>67</v>
      </c>
      <c r="C4044">
        <v>1</v>
      </c>
      <c r="D4044">
        <v>3</v>
      </c>
      <c r="E4044">
        <v>34</v>
      </c>
      <c r="F4044">
        <v>58</v>
      </c>
      <c r="G4044" s="1">
        <f t="shared" si="252"/>
        <v>0.91891891891891897</v>
      </c>
      <c r="H4044" s="4">
        <f t="shared" si="253"/>
        <v>1</v>
      </c>
      <c r="I4044" s="5">
        <f>IF(OR(AND(F4044&gt;=50,G4044&gt;SUMIF(SeasonTotals!A$2:A$9,A4044,SeasonTotals!F$2:F$9)),AND(G4044&gt;0.885,F4044&gt;=50,D4044&lt;3)),1,0)</f>
        <v>1</v>
      </c>
      <c r="J4044" s="4">
        <f t="shared" si="254"/>
        <v>0</v>
      </c>
      <c r="K4044" s="5">
        <f t="shared" si="255"/>
        <v>0</v>
      </c>
    </row>
    <row r="4045" spans="1:11" x14ac:dyDescent="0.25">
      <c r="A4045" t="s">
        <v>91</v>
      </c>
      <c r="B4045" t="s">
        <v>67</v>
      </c>
      <c r="C4045">
        <v>1</v>
      </c>
      <c r="D4045">
        <v>4</v>
      </c>
      <c r="E4045">
        <v>18</v>
      </c>
      <c r="F4045">
        <v>59</v>
      </c>
      <c r="G4045" s="1">
        <f t="shared" si="252"/>
        <v>0.81818181818181823</v>
      </c>
      <c r="H4045" s="4">
        <f t="shared" si="253"/>
        <v>0</v>
      </c>
      <c r="I4045" s="5">
        <f>IF(OR(AND(F4045&gt;=50,G4045&gt;SUMIF(SeasonTotals!A$2:A$9,A4045,SeasonTotals!F$2:F$9)),AND(G4045&gt;0.885,F4045&gt;=50,D4045&lt;3)),1,0)</f>
        <v>0</v>
      </c>
      <c r="J4045" s="4">
        <f t="shared" si="254"/>
        <v>1</v>
      </c>
      <c r="K4045" s="5">
        <f t="shared" si="255"/>
        <v>0</v>
      </c>
    </row>
    <row r="4046" spans="1:11" x14ac:dyDescent="0.25">
      <c r="A4046" t="s">
        <v>91</v>
      </c>
      <c r="B4046" t="s">
        <v>67</v>
      </c>
      <c r="C4046">
        <v>1</v>
      </c>
      <c r="D4046">
        <v>6</v>
      </c>
      <c r="E4046">
        <v>23</v>
      </c>
      <c r="F4046">
        <v>60</v>
      </c>
      <c r="G4046" s="1">
        <f t="shared" si="252"/>
        <v>0.7931034482758621</v>
      </c>
      <c r="H4046" s="4">
        <f t="shared" si="253"/>
        <v>0</v>
      </c>
      <c r="I4046" s="5">
        <f>IF(OR(AND(F4046&gt;=50,G4046&gt;SUMIF(SeasonTotals!A$2:A$9,A4046,SeasonTotals!F$2:F$9)),AND(G4046&gt;0.885,F4046&gt;=50,D4046&lt;3)),1,0)</f>
        <v>0</v>
      </c>
      <c r="J4046" s="4">
        <f t="shared" si="254"/>
        <v>1</v>
      </c>
      <c r="K4046" s="5">
        <f t="shared" si="255"/>
        <v>0</v>
      </c>
    </row>
    <row r="4047" spans="1:11" x14ac:dyDescent="0.25">
      <c r="A4047" t="s">
        <v>91</v>
      </c>
      <c r="B4047" t="s">
        <v>67</v>
      </c>
      <c r="C4047">
        <v>1</v>
      </c>
      <c r="D4047">
        <v>6</v>
      </c>
      <c r="E4047">
        <v>21</v>
      </c>
      <c r="F4047">
        <v>59</v>
      </c>
      <c r="G4047" s="1">
        <f t="shared" si="252"/>
        <v>0.77777777777777779</v>
      </c>
      <c r="H4047" s="4">
        <f t="shared" si="253"/>
        <v>0</v>
      </c>
      <c r="I4047" s="5">
        <f>IF(OR(AND(F4047&gt;=50,G4047&gt;SUMIF(SeasonTotals!A$2:A$9,A4047,SeasonTotals!F$2:F$9)),AND(G4047&gt;0.885,F4047&gt;=50,D4047&lt;3)),1,0)</f>
        <v>0</v>
      </c>
      <c r="J4047" s="4">
        <f t="shared" si="254"/>
        <v>1</v>
      </c>
      <c r="K4047" s="5">
        <f t="shared" si="255"/>
        <v>0</v>
      </c>
    </row>
    <row r="4048" spans="1:11" x14ac:dyDescent="0.25">
      <c r="A4048" t="s">
        <v>91</v>
      </c>
      <c r="B4048" t="s">
        <v>67</v>
      </c>
      <c r="C4048">
        <v>1</v>
      </c>
      <c r="D4048">
        <v>3</v>
      </c>
      <c r="E4048">
        <v>29</v>
      </c>
      <c r="F4048">
        <v>60</v>
      </c>
      <c r="G4048" s="1">
        <f t="shared" si="252"/>
        <v>0.90625</v>
      </c>
      <c r="H4048" s="4">
        <f t="shared" si="253"/>
        <v>0</v>
      </c>
      <c r="I4048" s="5">
        <f>IF(OR(AND(F4048&gt;=50,G4048&gt;SUMIF(SeasonTotals!A$2:A$9,A4048,SeasonTotals!F$2:F$9)),AND(G4048&gt;0.885,F4048&gt;=50,D4048&lt;3)),1,0)</f>
        <v>0</v>
      </c>
      <c r="J4048" s="4">
        <f t="shared" si="254"/>
        <v>0</v>
      </c>
      <c r="K4048" s="5">
        <f t="shared" si="255"/>
        <v>0</v>
      </c>
    </row>
    <row r="4049" spans="1:11" x14ac:dyDescent="0.25">
      <c r="A4049" t="s">
        <v>91</v>
      </c>
      <c r="B4049" t="s">
        <v>67</v>
      </c>
      <c r="C4049">
        <v>1</v>
      </c>
      <c r="D4049">
        <v>4</v>
      </c>
      <c r="E4049">
        <v>16</v>
      </c>
      <c r="F4049">
        <v>20</v>
      </c>
      <c r="G4049" s="1">
        <f t="shared" si="252"/>
        <v>0.8</v>
      </c>
      <c r="H4049" s="4">
        <f t="shared" si="253"/>
        <v>0</v>
      </c>
      <c r="I4049" s="5">
        <f>IF(OR(AND(F4049&gt;=50,G4049&gt;SUMIF(SeasonTotals!A$2:A$9,A4049,SeasonTotals!F$2:F$9)),AND(G4049&gt;0.885,F4049&gt;=50,D4049&lt;3)),1,0)</f>
        <v>0</v>
      </c>
      <c r="J4049" s="4">
        <f t="shared" si="254"/>
        <v>1</v>
      </c>
      <c r="K4049" s="5">
        <f t="shared" si="255"/>
        <v>1</v>
      </c>
    </row>
    <row r="4050" spans="1:11" x14ac:dyDescent="0.25">
      <c r="A4050" t="s">
        <v>91</v>
      </c>
      <c r="B4050" t="s">
        <v>67</v>
      </c>
      <c r="C4050">
        <v>1</v>
      </c>
      <c r="D4050">
        <v>1</v>
      </c>
      <c r="E4050">
        <v>22</v>
      </c>
      <c r="F4050">
        <v>60</v>
      </c>
      <c r="G4050" s="1">
        <f t="shared" si="252"/>
        <v>0.95652173913043481</v>
      </c>
      <c r="H4050" s="4">
        <f t="shared" si="253"/>
        <v>1</v>
      </c>
      <c r="I4050" s="5">
        <f>IF(OR(AND(F4050&gt;=50,G4050&gt;SUMIF(SeasonTotals!A$2:A$9,A4050,SeasonTotals!F$2:F$9)),AND(G4050&gt;0.885,F4050&gt;=50,D4050&lt;3)),1,0)</f>
        <v>1</v>
      </c>
      <c r="J4050" s="4">
        <f t="shared" si="254"/>
        <v>0</v>
      </c>
      <c r="K4050" s="5">
        <f t="shared" si="255"/>
        <v>0</v>
      </c>
    </row>
    <row r="4051" spans="1:11" x14ac:dyDescent="0.25">
      <c r="A4051" t="s">
        <v>91</v>
      </c>
      <c r="B4051" t="s">
        <v>67</v>
      </c>
      <c r="C4051">
        <v>1</v>
      </c>
      <c r="D4051">
        <v>0</v>
      </c>
      <c r="E4051">
        <v>18</v>
      </c>
      <c r="F4051">
        <v>60</v>
      </c>
      <c r="G4051" s="1">
        <f t="shared" si="252"/>
        <v>1</v>
      </c>
      <c r="H4051" s="4">
        <f t="shared" si="253"/>
        <v>1</v>
      </c>
      <c r="I4051" s="5">
        <f>IF(OR(AND(F4051&gt;=50,G4051&gt;SUMIF(SeasonTotals!A$2:A$9,A4051,SeasonTotals!F$2:F$9)),AND(G4051&gt;0.885,F4051&gt;=50,D4051&lt;3)),1,0)</f>
        <v>1</v>
      </c>
      <c r="J4051" s="4">
        <f t="shared" si="254"/>
        <v>0</v>
      </c>
      <c r="K4051" s="5">
        <f t="shared" si="255"/>
        <v>0</v>
      </c>
    </row>
    <row r="4052" spans="1:11" x14ac:dyDescent="0.25">
      <c r="A4052" t="s">
        <v>91</v>
      </c>
      <c r="B4052" t="s">
        <v>67</v>
      </c>
      <c r="C4052">
        <v>1</v>
      </c>
      <c r="D4052">
        <v>4</v>
      </c>
      <c r="E4052">
        <v>32</v>
      </c>
      <c r="F4052">
        <v>59</v>
      </c>
      <c r="G4052" s="1">
        <f t="shared" si="252"/>
        <v>0.88888888888888884</v>
      </c>
      <c r="H4052" s="4">
        <f t="shared" si="253"/>
        <v>0</v>
      </c>
      <c r="I4052" s="5">
        <f>IF(OR(AND(F4052&gt;=50,G4052&gt;SUMIF(SeasonTotals!A$2:A$9,A4052,SeasonTotals!F$2:F$9)),AND(G4052&gt;0.885,F4052&gt;=50,D4052&lt;3)),1,0)</f>
        <v>0</v>
      </c>
      <c r="J4052" s="4">
        <f t="shared" si="254"/>
        <v>0</v>
      </c>
      <c r="K4052" s="5">
        <f t="shared" si="255"/>
        <v>0</v>
      </c>
    </row>
    <row r="4053" spans="1:11" x14ac:dyDescent="0.25">
      <c r="A4053" t="s">
        <v>91</v>
      </c>
      <c r="B4053" t="s">
        <v>67</v>
      </c>
      <c r="C4053">
        <v>1</v>
      </c>
      <c r="D4053">
        <v>2</v>
      </c>
      <c r="E4053">
        <v>23</v>
      </c>
      <c r="F4053">
        <v>60</v>
      </c>
      <c r="G4053" s="1">
        <f t="shared" si="252"/>
        <v>0.92</v>
      </c>
      <c r="H4053" s="4">
        <f t="shared" si="253"/>
        <v>1</v>
      </c>
      <c r="I4053" s="5">
        <f>IF(OR(AND(F4053&gt;=50,G4053&gt;SUMIF(SeasonTotals!A$2:A$9,A4053,SeasonTotals!F$2:F$9)),AND(G4053&gt;0.885,F4053&gt;=50,D4053&lt;3)),1,0)</f>
        <v>1</v>
      </c>
      <c r="J4053" s="4">
        <f t="shared" si="254"/>
        <v>0</v>
      </c>
      <c r="K4053" s="5">
        <f t="shared" si="255"/>
        <v>0</v>
      </c>
    </row>
    <row r="4054" spans="1:11" x14ac:dyDescent="0.25">
      <c r="A4054" t="s">
        <v>91</v>
      </c>
      <c r="B4054" t="s">
        <v>67</v>
      </c>
      <c r="C4054">
        <v>1</v>
      </c>
      <c r="D4054">
        <v>3</v>
      </c>
      <c r="E4054">
        <v>27</v>
      </c>
      <c r="F4054">
        <v>60</v>
      </c>
      <c r="G4054" s="1">
        <f t="shared" si="252"/>
        <v>0.9</v>
      </c>
      <c r="H4054" s="4">
        <f t="shared" si="253"/>
        <v>0</v>
      </c>
      <c r="I4054" s="5">
        <f>IF(OR(AND(F4054&gt;=50,G4054&gt;SUMIF(SeasonTotals!A$2:A$9,A4054,SeasonTotals!F$2:F$9)),AND(G4054&gt;0.885,F4054&gt;=50,D4054&lt;3)),1,0)</f>
        <v>0</v>
      </c>
      <c r="J4054" s="4">
        <f t="shared" si="254"/>
        <v>0</v>
      </c>
      <c r="K4054" s="5">
        <f t="shared" si="255"/>
        <v>0</v>
      </c>
    </row>
    <row r="4055" spans="1:11" x14ac:dyDescent="0.25">
      <c r="A4055" t="s">
        <v>91</v>
      </c>
      <c r="B4055" t="s">
        <v>67</v>
      </c>
      <c r="C4055">
        <v>1</v>
      </c>
      <c r="D4055">
        <v>1</v>
      </c>
      <c r="E4055">
        <v>17</v>
      </c>
      <c r="F4055">
        <v>60</v>
      </c>
      <c r="G4055" s="1">
        <f t="shared" si="252"/>
        <v>0.94444444444444442</v>
      </c>
      <c r="H4055" s="4">
        <f t="shared" si="253"/>
        <v>1</v>
      </c>
      <c r="I4055" s="5">
        <f>IF(OR(AND(F4055&gt;=50,G4055&gt;SUMIF(SeasonTotals!A$2:A$9,A4055,SeasonTotals!F$2:F$9)),AND(G4055&gt;0.885,F4055&gt;=50,D4055&lt;3)),1,0)</f>
        <v>1</v>
      </c>
      <c r="J4055" s="4">
        <f t="shared" si="254"/>
        <v>0</v>
      </c>
      <c r="K4055" s="5">
        <f t="shared" si="255"/>
        <v>0</v>
      </c>
    </row>
    <row r="4056" spans="1:11" x14ac:dyDescent="0.25">
      <c r="A4056" t="s">
        <v>91</v>
      </c>
      <c r="B4056" t="s">
        <v>67</v>
      </c>
      <c r="C4056">
        <v>1</v>
      </c>
      <c r="D4056">
        <v>2</v>
      </c>
      <c r="E4056">
        <v>20</v>
      </c>
      <c r="F4056">
        <v>59</v>
      </c>
      <c r="G4056" s="1">
        <f t="shared" si="252"/>
        <v>0.90909090909090906</v>
      </c>
      <c r="H4056" s="4">
        <f t="shared" si="253"/>
        <v>1</v>
      </c>
      <c r="I4056" s="5">
        <f>IF(OR(AND(F4056&gt;=50,G4056&gt;SUMIF(SeasonTotals!A$2:A$9,A4056,SeasonTotals!F$2:F$9)),AND(G4056&gt;0.885,F4056&gt;=50,D4056&lt;3)),1,0)</f>
        <v>1</v>
      </c>
      <c r="J4056" s="4">
        <f t="shared" si="254"/>
        <v>0</v>
      </c>
      <c r="K4056" s="5">
        <f t="shared" si="255"/>
        <v>0</v>
      </c>
    </row>
    <row r="4057" spans="1:11" x14ac:dyDescent="0.25">
      <c r="A4057" t="s">
        <v>91</v>
      </c>
      <c r="B4057" t="s">
        <v>67</v>
      </c>
      <c r="C4057">
        <v>1</v>
      </c>
      <c r="D4057">
        <v>3</v>
      </c>
      <c r="E4057">
        <v>22</v>
      </c>
      <c r="F4057">
        <v>62</v>
      </c>
      <c r="G4057" s="1">
        <f t="shared" si="252"/>
        <v>0.88</v>
      </c>
      <c r="H4057" s="4">
        <f t="shared" si="253"/>
        <v>0</v>
      </c>
      <c r="I4057" s="5">
        <f>IF(OR(AND(F4057&gt;=50,G4057&gt;SUMIF(SeasonTotals!A$2:A$9,A4057,SeasonTotals!F$2:F$9)),AND(G4057&gt;0.885,F4057&gt;=50,D4057&lt;3)),1,0)</f>
        <v>0</v>
      </c>
      <c r="J4057" s="4">
        <f t="shared" si="254"/>
        <v>0</v>
      </c>
      <c r="K4057" s="5">
        <f t="shared" si="255"/>
        <v>0</v>
      </c>
    </row>
    <row r="4058" spans="1:11" x14ac:dyDescent="0.25">
      <c r="A4058" t="s">
        <v>91</v>
      </c>
      <c r="B4058" t="s">
        <v>67</v>
      </c>
      <c r="C4058">
        <v>1</v>
      </c>
      <c r="D4058">
        <v>0</v>
      </c>
      <c r="E4058">
        <v>31</v>
      </c>
      <c r="F4058">
        <v>60</v>
      </c>
      <c r="G4058" s="1">
        <f t="shared" si="252"/>
        <v>1</v>
      </c>
      <c r="H4058" s="4">
        <f t="shared" si="253"/>
        <v>1</v>
      </c>
      <c r="I4058" s="5">
        <f>IF(OR(AND(F4058&gt;=50,G4058&gt;SUMIF(SeasonTotals!A$2:A$9,A4058,SeasonTotals!F$2:F$9)),AND(G4058&gt;0.885,F4058&gt;=50,D4058&lt;3)),1,0)</f>
        <v>1</v>
      </c>
      <c r="J4058" s="4">
        <f t="shared" si="254"/>
        <v>0</v>
      </c>
      <c r="K4058" s="5">
        <f t="shared" si="255"/>
        <v>0</v>
      </c>
    </row>
    <row r="4059" spans="1:11" x14ac:dyDescent="0.25">
      <c r="A4059" t="s">
        <v>91</v>
      </c>
      <c r="B4059" t="s">
        <v>67</v>
      </c>
      <c r="C4059">
        <v>1</v>
      </c>
      <c r="D4059">
        <v>4</v>
      </c>
      <c r="E4059">
        <v>27</v>
      </c>
      <c r="F4059">
        <v>58</v>
      </c>
      <c r="G4059" s="1">
        <f t="shared" si="252"/>
        <v>0.87096774193548387</v>
      </c>
      <c r="H4059" s="4">
        <f t="shared" si="253"/>
        <v>0</v>
      </c>
      <c r="I4059" s="5">
        <f>IF(OR(AND(F4059&gt;=50,G4059&gt;SUMIF(SeasonTotals!A$2:A$9,A4059,SeasonTotals!F$2:F$9)),AND(G4059&gt;0.885,F4059&gt;=50,D4059&lt;3)),1,0)</f>
        <v>0</v>
      </c>
      <c r="J4059" s="4">
        <f t="shared" si="254"/>
        <v>0</v>
      </c>
      <c r="K4059" s="5">
        <f t="shared" si="255"/>
        <v>0</v>
      </c>
    </row>
    <row r="4060" spans="1:11" x14ac:dyDescent="0.25">
      <c r="A4060" t="s">
        <v>91</v>
      </c>
      <c r="B4060" t="s">
        <v>67</v>
      </c>
      <c r="C4060">
        <v>1</v>
      </c>
      <c r="D4060">
        <v>2</v>
      </c>
      <c r="E4060">
        <v>27</v>
      </c>
      <c r="F4060">
        <v>65</v>
      </c>
      <c r="G4060" s="1">
        <f t="shared" si="252"/>
        <v>0.93103448275862066</v>
      </c>
      <c r="H4060" s="4">
        <f t="shared" si="253"/>
        <v>1</v>
      </c>
      <c r="I4060" s="5">
        <f>IF(OR(AND(F4060&gt;=50,G4060&gt;SUMIF(SeasonTotals!A$2:A$9,A4060,SeasonTotals!F$2:F$9)),AND(G4060&gt;0.885,F4060&gt;=50,D4060&lt;3)),1,0)</f>
        <v>1</v>
      </c>
      <c r="J4060" s="4">
        <f t="shared" si="254"/>
        <v>0</v>
      </c>
      <c r="K4060" s="5">
        <f t="shared" si="255"/>
        <v>0</v>
      </c>
    </row>
    <row r="4061" spans="1:11" x14ac:dyDescent="0.25">
      <c r="A4061" t="s">
        <v>91</v>
      </c>
      <c r="B4061" t="s">
        <v>67</v>
      </c>
      <c r="C4061">
        <v>1</v>
      </c>
      <c r="D4061">
        <v>3</v>
      </c>
      <c r="E4061">
        <v>28</v>
      </c>
      <c r="F4061">
        <v>60</v>
      </c>
      <c r="G4061" s="1">
        <f t="shared" si="252"/>
        <v>0.90322580645161288</v>
      </c>
      <c r="H4061" s="4">
        <f t="shared" si="253"/>
        <v>0</v>
      </c>
      <c r="I4061" s="5">
        <f>IF(OR(AND(F4061&gt;=50,G4061&gt;SUMIF(SeasonTotals!A$2:A$9,A4061,SeasonTotals!F$2:F$9)),AND(G4061&gt;0.885,F4061&gt;=50,D4061&lt;3)),1,0)</f>
        <v>0</v>
      </c>
      <c r="J4061" s="4">
        <f t="shared" si="254"/>
        <v>0</v>
      </c>
      <c r="K4061" s="5">
        <f t="shared" si="255"/>
        <v>0</v>
      </c>
    </row>
    <row r="4062" spans="1:11" x14ac:dyDescent="0.25">
      <c r="A4062" t="s">
        <v>91</v>
      </c>
      <c r="B4062" t="s">
        <v>67</v>
      </c>
      <c r="C4062">
        <v>1</v>
      </c>
      <c r="D4062">
        <v>2</v>
      </c>
      <c r="E4062">
        <v>25</v>
      </c>
      <c r="F4062">
        <v>64</v>
      </c>
      <c r="G4062" s="1">
        <f t="shared" si="252"/>
        <v>0.92592592592592593</v>
      </c>
      <c r="H4062" s="4">
        <f t="shared" si="253"/>
        <v>1</v>
      </c>
      <c r="I4062" s="5">
        <f>IF(OR(AND(F4062&gt;=50,G4062&gt;SUMIF(SeasonTotals!A$2:A$9,A4062,SeasonTotals!F$2:F$9)),AND(G4062&gt;0.885,F4062&gt;=50,D4062&lt;3)),1,0)</f>
        <v>1</v>
      </c>
      <c r="J4062" s="4">
        <f t="shared" si="254"/>
        <v>0</v>
      </c>
      <c r="K4062" s="5">
        <f t="shared" si="255"/>
        <v>0</v>
      </c>
    </row>
    <row r="4063" spans="1:11" x14ac:dyDescent="0.25">
      <c r="A4063" t="s">
        <v>91</v>
      </c>
      <c r="B4063" t="s">
        <v>67</v>
      </c>
      <c r="C4063">
        <v>1</v>
      </c>
      <c r="D4063">
        <v>3</v>
      </c>
      <c r="E4063">
        <v>28</v>
      </c>
      <c r="F4063">
        <v>60</v>
      </c>
      <c r="G4063" s="1">
        <f t="shared" si="252"/>
        <v>0.90322580645161288</v>
      </c>
      <c r="H4063" s="4">
        <f t="shared" si="253"/>
        <v>0</v>
      </c>
      <c r="I4063" s="5">
        <f>IF(OR(AND(F4063&gt;=50,G4063&gt;SUMIF(SeasonTotals!A$2:A$9,A4063,SeasonTotals!F$2:F$9)),AND(G4063&gt;0.885,F4063&gt;=50,D4063&lt;3)),1,0)</f>
        <v>0</v>
      </c>
      <c r="J4063" s="4">
        <f t="shared" si="254"/>
        <v>0</v>
      </c>
      <c r="K4063" s="5">
        <f t="shared" si="255"/>
        <v>0</v>
      </c>
    </row>
    <row r="4064" spans="1:11" x14ac:dyDescent="0.25">
      <c r="A4064" t="s">
        <v>91</v>
      </c>
      <c r="B4064" t="s">
        <v>67</v>
      </c>
      <c r="C4064">
        <v>1</v>
      </c>
      <c r="D4064">
        <v>3</v>
      </c>
      <c r="E4064">
        <v>30</v>
      </c>
      <c r="F4064">
        <v>57</v>
      </c>
      <c r="G4064" s="1">
        <f t="shared" si="252"/>
        <v>0.90909090909090906</v>
      </c>
      <c r="H4064" s="4">
        <f t="shared" si="253"/>
        <v>0</v>
      </c>
      <c r="I4064" s="5">
        <f>IF(OR(AND(F4064&gt;=50,G4064&gt;SUMIF(SeasonTotals!A$2:A$9,A4064,SeasonTotals!F$2:F$9)),AND(G4064&gt;0.885,F4064&gt;=50,D4064&lt;3)),1,0)</f>
        <v>1</v>
      </c>
      <c r="J4064" s="4">
        <f t="shared" si="254"/>
        <v>0</v>
      </c>
      <c r="K4064" s="5">
        <f t="shared" si="255"/>
        <v>0</v>
      </c>
    </row>
    <row r="4065" spans="1:11" x14ac:dyDescent="0.25">
      <c r="A4065" t="s">
        <v>91</v>
      </c>
      <c r="B4065" t="s">
        <v>67</v>
      </c>
      <c r="C4065">
        <v>1</v>
      </c>
      <c r="D4065">
        <v>3</v>
      </c>
      <c r="E4065">
        <v>27</v>
      </c>
      <c r="F4065">
        <v>59</v>
      </c>
      <c r="G4065" s="1">
        <f t="shared" si="252"/>
        <v>0.9</v>
      </c>
      <c r="H4065" s="4">
        <f t="shared" si="253"/>
        <v>0</v>
      </c>
      <c r="I4065" s="5">
        <f>IF(OR(AND(F4065&gt;=50,G4065&gt;SUMIF(SeasonTotals!A$2:A$9,A4065,SeasonTotals!F$2:F$9)),AND(G4065&gt;0.885,F4065&gt;=50,D4065&lt;3)),1,0)</f>
        <v>0</v>
      </c>
      <c r="J4065" s="4">
        <f t="shared" si="254"/>
        <v>0</v>
      </c>
      <c r="K4065" s="5">
        <f t="shared" si="255"/>
        <v>0</v>
      </c>
    </row>
    <row r="4066" spans="1:11" x14ac:dyDescent="0.25">
      <c r="A4066" t="s">
        <v>91</v>
      </c>
      <c r="B4066" t="s">
        <v>67</v>
      </c>
      <c r="C4066">
        <v>1</v>
      </c>
      <c r="D4066">
        <v>1</v>
      </c>
      <c r="E4066">
        <v>23</v>
      </c>
      <c r="F4066">
        <v>60</v>
      </c>
      <c r="G4066" s="1">
        <f t="shared" si="252"/>
        <v>0.95833333333333337</v>
      </c>
      <c r="H4066" s="4">
        <f t="shared" si="253"/>
        <v>1</v>
      </c>
      <c r="I4066" s="5">
        <f>IF(OR(AND(F4066&gt;=50,G4066&gt;SUMIF(SeasonTotals!A$2:A$9,A4066,SeasonTotals!F$2:F$9)),AND(G4066&gt;0.885,F4066&gt;=50,D4066&lt;3)),1,0)</f>
        <v>1</v>
      </c>
      <c r="J4066" s="4">
        <f t="shared" si="254"/>
        <v>0</v>
      </c>
      <c r="K4066" s="5">
        <f t="shared" si="255"/>
        <v>0</v>
      </c>
    </row>
    <row r="4067" spans="1:11" x14ac:dyDescent="0.25">
      <c r="A4067" t="s">
        <v>91</v>
      </c>
      <c r="B4067" t="s">
        <v>67</v>
      </c>
      <c r="C4067">
        <v>1</v>
      </c>
      <c r="D4067">
        <v>4</v>
      </c>
      <c r="E4067">
        <v>28</v>
      </c>
      <c r="F4067">
        <v>60</v>
      </c>
      <c r="G4067" s="1">
        <f t="shared" si="252"/>
        <v>0.875</v>
      </c>
      <c r="H4067" s="4">
        <f t="shared" si="253"/>
        <v>0</v>
      </c>
      <c r="I4067" s="5">
        <f>IF(OR(AND(F4067&gt;=50,G4067&gt;SUMIF(SeasonTotals!A$2:A$9,A4067,SeasonTotals!F$2:F$9)),AND(G4067&gt;0.885,F4067&gt;=50,D4067&lt;3)),1,0)</f>
        <v>0</v>
      </c>
      <c r="J4067" s="4">
        <f t="shared" si="254"/>
        <v>0</v>
      </c>
      <c r="K4067" s="5">
        <f t="shared" si="255"/>
        <v>0</v>
      </c>
    </row>
    <row r="4068" spans="1:11" x14ac:dyDescent="0.25">
      <c r="A4068" t="s">
        <v>91</v>
      </c>
      <c r="B4068" t="s">
        <v>67</v>
      </c>
      <c r="C4068">
        <v>1</v>
      </c>
      <c r="D4068">
        <v>2</v>
      </c>
      <c r="E4068">
        <v>24</v>
      </c>
      <c r="F4068">
        <v>59</v>
      </c>
      <c r="G4068" s="1">
        <f t="shared" si="252"/>
        <v>0.92307692307692313</v>
      </c>
      <c r="H4068" s="4">
        <f t="shared" si="253"/>
        <v>1</v>
      </c>
      <c r="I4068" s="5">
        <f>IF(OR(AND(F4068&gt;=50,G4068&gt;SUMIF(SeasonTotals!A$2:A$9,A4068,SeasonTotals!F$2:F$9)),AND(G4068&gt;0.885,F4068&gt;=50,D4068&lt;3)),1,0)</f>
        <v>1</v>
      </c>
      <c r="J4068" s="4">
        <f t="shared" si="254"/>
        <v>0</v>
      </c>
      <c r="K4068" s="5">
        <f t="shared" si="255"/>
        <v>0</v>
      </c>
    </row>
    <row r="4069" spans="1:11" x14ac:dyDescent="0.25">
      <c r="A4069" t="s">
        <v>91</v>
      </c>
      <c r="B4069" t="s">
        <v>67</v>
      </c>
      <c r="C4069">
        <v>1</v>
      </c>
      <c r="D4069">
        <v>4</v>
      </c>
      <c r="E4069">
        <v>24</v>
      </c>
      <c r="F4069">
        <v>40</v>
      </c>
      <c r="G4069" s="1">
        <f t="shared" si="252"/>
        <v>0.8571428571428571</v>
      </c>
      <c r="H4069" s="4">
        <f t="shared" si="253"/>
        <v>0</v>
      </c>
      <c r="I4069" s="5">
        <f>IF(OR(AND(F4069&gt;=50,G4069&gt;SUMIF(SeasonTotals!A$2:A$9,A4069,SeasonTotals!F$2:F$9)),AND(G4069&gt;0.885,F4069&gt;=50,D4069&lt;3)),1,0)</f>
        <v>0</v>
      </c>
      <c r="J4069" s="4">
        <f t="shared" si="254"/>
        <v>0</v>
      </c>
      <c r="K4069" s="5">
        <f t="shared" si="255"/>
        <v>1</v>
      </c>
    </row>
    <row r="4070" spans="1:11" x14ac:dyDescent="0.25">
      <c r="A4070" t="s">
        <v>91</v>
      </c>
      <c r="B4070" t="s">
        <v>67</v>
      </c>
      <c r="C4070">
        <v>1</v>
      </c>
      <c r="D4070">
        <v>2</v>
      </c>
      <c r="E4070">
        <v>26</v>
      </c>
      <c r="F4070">
        <v>60</v>
      </c>
      <c r="G4070" s="1">
        <f t="shared" si="252"/>
        <v>0.9285714285714286</v>
      </c>
      <c r="H4070" s="4">
        <f t="shared" si="253"/>
        <v>1</v>
      </c>
      <c r="I4070" s="5">
        <f>IF(OR(AND(F4070&gt;=50,G4070&gt;SUMIF(SeasonTotals!A$2:A$9,A4070,SeasonTotals!F$2:F$9)),AND(G4070&gt;0.885,F4070&gt;=50,D4070&lt;3)),1,0)</f>
        <v>1</v>
      </c>
      <c r="J4070" s="4">
        <f t="shared" si="254"/>
        <v>0</v>
      </c>
      <c r="K4070" s="5">
        <f t="shared" si="255"/>
        <v>0</v>
      </c>
    </row>
    <row r="4071" spans="1:11" x14ac:dyDescent="0.25">
      <c r="A4071" t="s">
        <v>91</v>
      </c>
      <c r="B4071" t="s">
        <v>67</v>
      </c>
      <c r="C4071">
        <v>1</v>
      </c>
      <c r="D4071">
        <v>2</v>
      </c>
      <c r="E4071">
        <v>24</v>
      </c>
      <c r="F4071">
        <v>60</v>
      </c>
      <c r="G4071" s="1">
        <f t="shared" si="252"/>
        <v>0.92307692307692313</v>
      </c>
      <c r="H4071" s="4">
        <f t="shared" si="253"/>
        <v>1</v>
      </c>
      <c r="I4071" s="5">
        <f>IF(OR(AND(F4071&gt;=50,G4071&gt;SUMIF(SeasonTotals!A$2:A$9,A4071,SeasonTotals!F$2:F$9)),AND(G4071&gt;0.885,F4071&gt;=50,D4071&lt;3)),1,0)</f>
        <v>1</v>
      </c>
      <c r="J4071" s="4">
        <f t="shared" si="254"/>
        <v>0</v>
      </c>
      <c r="K4071" s="5">
        <f t="shared" si="255"/>
        <v>0</v>
      </c>
    </row>
    <row r="4072" spans="1:11" x14ac:dyDescent="0.25">
      <c r="A4072" t="s">
        <v>91</v>
      </c>
      <c r="B4072" t="s">
        <v>67</v>
      </c>
      <c r="C4072">
        <v>1</v>
      </c>
      <c r="D4072">
        <v>1</v>
      </c>
      <c r="E4072">
        <v>27</v>
      </c>
      <c r="F4072">
        <v>60</v>
      </c>
      <c r="G4072" s="1">
        <f t="shared" si="252"/>
        <v>0.9642857142857143</v>
      </c>
      <c r="H4072" s="4">
        <f t="shared" si="253"/>
        <v>1</v>
      </c>
      <c r="I4072" s="5">
        <f>IF(OR(AND(F4072&gt;=50,G4072&gt;SUMIF(SeasonTotals!A$2:A$9,A4072,SeasonTotals!F$2:F$9)),AND(G4072&gt;0.885,F4072&gt;=50,D4072&lt;3)),1,0)</f>
        <v>1</v>
      </c>
      <c r="J4072" s="4">
        <f t="shared" si="254"/>
        <v>0</v>
      </c>
      <c r="K4072" s="5">
        <f t="shared" si="255"/>
        <v>0</v>
      </c>
    </row>
    <row r="4073" spans="1:11" x14ac:dyDescent="0.25">
      <c r="A4073" t="s">
        <v>91</v>
      </c>
      <c r="B4073" t="s">
        <v>67</v>
      </c>
      <c r="C4073">
        <v>1</v>
      </c>
      <c r="D4073">
        <v>2</v>
      </c>
      <c r="E4073">
        <v>33</v>
      </c>
      <c r="F4073">
        <v>60</v>
      </c>
      <c r="G4073" s="1">
        <f t="shared" si="252"/>
        <v>0.94285714285714284</v>
      </c>
      <c r="H4073" s="4">
        <f t="shared" si="253"/>
        <v>1</v>
      </c>
      <c r="I4073" s="5">
        <f>IF(OR(AND(F4073&gt;=50,G4073&gt;SUMIF(SeasonTotals!A$2:A$9,A4073,SeasonTotals!F$2:F$9)),AND(G4073&gt;0.885,F4073&gt;=50,D4073&lt;3)),1,0)</f>
        <v>1</v>
      </c>
      <c r="J4073" s="4">
        <f t="shared" si="254"/>
        <v>0</v>
      </c>
      <c r="K4073" s="5">
        <f t="shared" si="255"/>
        <v>0</v>
      </c>
    </row>
    <row r="4074" spans="1:11" x14ac:dyDescent="0.25">
      <c r="A4074" t="s">
        <v>91</v>
      </c>
      <c r="B4074" t="s">
        <v>67</v>
      </c>
      <c r="C4074">
        <v>1</v>
      </c>
      <c r="D4074">
        <v>4</v>
      </c>
      <c r="E4074">
        <v>22</v>
      </c>
      <c r="F4074">
        <v>59</v>
      </c>
      <c r="G4074" s="1">
        <f t="shared" si="252"/>
        <v>0.84615384615384615</v>
      </c>
      <c r="H4074" s="4">
        <f t="shared" si="253"/>
        <v>0</v>
      </c>
      <c r="I4074" s="5">
        <f>IF(OR(AND(F4074&gt;=50,G4074&gt;SUMIF(SeasonTotals!A$2:A$9,A4074,SeasonTotals!F$2:F$9)),AND(G4074&gt;0.885,F4074&gt;=50,D4074&lt;3)),1,0)</f>
        <v>0</v>
      </c>
      <c r="J4074" s="4">
        <f t="shared" si="254"/>
        <v>1</v>
      </c>
      <c r="K4074" s="5">
        <f t="shared" si="255"/>
        <v>0</v>
      </c>
    </row>
    <row r="4075" spans="1:11" x14ac:dyDescent="0.25">
      <c r="A4075" t="s">
        <v>91</v>
      </c>
      <c r="B4075" t="s">
        <v>67</v>
      </c>
      <c r="C4075">
        <v>1</v>
      </c>
      <c r="D4075">
        <v>4</v>
      </c>
      <c r="E4075">
        <v>29</v>
      </c>
      <c r="F4075">
        <v>64</v>
      </c>
      <c r="G4075" s="1">
        <f t="shared" si="252"/>
        <v>0.87878787878787878</v>
      </c>
      <c r="H4075" s="4">
        <f t="shared" si="253"/>
        <v>0</v>
      </c>
      <c r="I4075" s="5">
        <f>IF(OR(AND(F4075&gt;=50,G4075&gt;SUMIF(SeasonTotals!A$2:A$9,A4075,SeasonTotals!F$2:F$9)),AND(G4075&gt;0.885,F4075&gt;=50,D4075&lt;3)),1,0)</f>
        <v>0</v>
      </c>
      <c r="J4075" s="4">
        <f t="shared" si="254"/>
        <v>0</v>
      </c>
      <c r="K4075" s="5">
        <f t="shared" si="255"/>
        <v>0</v>
      </c>
    </row>
    <row r="4076" spans="1:11" x14ac:dyDescent="0.25">
      <c r="A4076" t="s">
        <v>91</v>
      </c>
      <c r="B4076" t="s">
        <v>67</v>
      </c>
      <c r="C4076">
        <v>1</v>
      </c>
      <c r="D4076">
        <v>2</v>
      </c>
      <c r="E4076">
        <v>25</v>
      </c>
      <c r="F4076">
        <v>60</v>
      </c>
      <c r="G4076" s="1">
        <f t="shared" si="252"/>
        <v>0.92592592592592593</v>
      </c>
      <c r="H4076" s="4">
        <f t="shared" si="253"/>
        <v>1</v>
      </c>
      <c r="I4076" s="5">
        <f>IF(OR(AND(F4076&gt;=50,G4076&gt;SUMIF(SeasonTotals!A$2:A$9,A4076,SeasonTotals!F$2:F$9)),AND(G4076&gt;0.885,F4076&gt;=50,D4076&lt;3)),1,0)</f>
        <v>1</v>
      </c>
      <c r="J4076" s="4">
        <f t="shared" si="254"/>
        <v>0</v>
      </c>
      <c r="K4076" s="5">
        <f t="shared" si="255"/>
        <v>0</v>
      </c>
    </row>
    <row r="4077" spans="1:11" x14ac:dyDescent="0.25">
      <c r="A4077" t="s">
        <v>91</v>
      </c>
      <c r="B4077" t="s">
        <v>67</v>
      </c>
      <c r="C4077">
        <v>1</v>
      </c>
      <c r="D4077">
        <v>1</v>
      </c>
      <c r="E4077">
        <v>28</v>
      </c>
      <c r="F4077">
        <v>60</v>
      </c>
      <c r="G4077" s="1">
        <f t="shared" si="252"/>
        <v>0.96551724137931039</v>
      </c>
      <c r="H4077" s="4">
        <f t="shared" si="253"/>
        <v>1</v>
      </c>
      <c r="I4077" s="5">
        <f>IF(OR(AND(F4077&gt;=50,G4077&gt;SUMIF(SeasonTotals!A$2:A$9,A4077,SeasonTotals!F$2:F$9)),AND(G4077&gt;0.885,F4077&gt;=50,D4077&lt;3)),1,0)</f>
        <v>1</v>
      </c>
      <c r="J4077" s="4">
        <f t="shared" si="254"/>
        <v>0</v>
      </c>
      <c r="K4077" s="5">
        <f t="shared" si="255"/>
        <v>0</v>
      </c>
    </row>
    <row r="4078" spans="1:11" x14ac:dyDescent="0.25">
      <c r="A4078" t="s">
        <v>91</v>
      </c>
      <c r="B4078" t="s">
        <v>67</v>
      </c>
      <c r="C4078">
        <v>1</v>
      </c>
      <c r="D4078">
        <v>4</v>
      </c>
      <c r="E4078">
        <v>38</v>
      </c>
      <c r="F4078">
        <v>59</v>
      </c>
      <c r="G4078" s="1">
        <f t="shared" si="252"/>
        <v>0.90476190476190477</v>
      </c>
      <c r="H4078" s="4">
        <f t="shared" si="253"/>
        <v>0</v>
      </c>
      <c r="I4078" s="5">
        <f>IF(OR(AND(F4078&gt;=50,G4078&gt;SUMIF(SeasonTotals!A$2:A$9,A4078,SeasonTotals!F$2:F$9)),AND(G4078&gt;0.885,F4078&gt;=50,D4078&lt;3)),1,0)</f>
        <v>0</v>
      </c>
      <c r="J4078" s="4">
        <f t="shared" si="254"/>
        <v>0</v>
      </c>
      <c r="K4078" s="5">
        <f t="shared" si="255"/>
        <v>0</v>
      </c>
    </row>
    <row r="4079" spans="1:11" x14ac:dyDescent="0.25">
      <c r="A4079" t="s">
        <v>91</v>
      </c>
      <c r="B4079" t="s">
        <v>67</v>
      </c>
      <c r="C4079">
        <v>1</v>
      </c>
      <c r="D4079">
        <v>3</v>
      </c>
      <c r="E4079">
        <v>29</v>
      </c>
      <c r="F4079">
        <v>58</v>
      </c>
      <c r="G4079" s="1">
        <f t="shared" si="252"/>
        <v>0.90625</v>
      </c>
      <c r="H4079" s="4">
        <f t="shared" si="253"/>
        <v>0</v>
      </c>
      <c r="I4079" s="5">
        <f>IF(OR(AND(F4079&gt;=50,G4079&gt;SUMIF(SeasonTotals!A$2:A$9,A4079,SeasonTotals!F$2:F$9)),AND(G4079&gt;0.885,F4079&gt;=50,D4079&lt;3)),1,0)</f>
        <v>0</v>
      </c>
      <c r="J4079" s="4">
        <f t="shared" si="254"/>
        <v>0</v>
      </c>
      <c r="K4079" s="5">
        <f t="shared" si="255"/>
        <v>0</v>
      </c>
    </row>
    <row r="4080" spans="1:11" x14ac:dyDescent="0.25">
      <c r="A4080" t="s">
        <v>91</v>
      </c>
      <c r="B4080" t="s">
        <v>67</v>
      </c>
      <c r="C4080">
        <v>1</v>
      </c>
      <c r="D4080">
        <v>4</v>
      </c>
      <c r="E4080">
        <v>28</v>
      </c>
      <c r="F4080">
        <v>59</v>
      </c>
      <c r="G4080" s="1">
        <f t="shared" si="252"/>
        <v>0.875</v>
      </c>
      <c r="H4080" s="4">
        <f t="shared" si="253"/>
        <v>0</v>
      </c>
      <c r="I4080" s="5">
        <f>IF(OR(AND(F4080&gt;=50,G4080&gt;SUMIF(SeasonTotals!A$2:A$9,A4080,SeasonTotals!F$2:F$9)),AND(G4080&gt;0.885,F4080&gt;=50,D4080&lt;3)),1,0)</f>
        <v>0</v>
      </c>
      <c r="J4080" s="4">
        <f t="shared" si="254"/>
        <v>0</v>
      </c>
      <c r="K4080" s="5">
        <f t="shared" si="255"/>
        <v>0</v>
      </c>
    </row>
    <row r="4081" spans="1:11" x14ac:dyDescent="0.25">
      <c r="A4081" t="s">
        <v>91</v>
      </c>
      <c r="B4081" t="s">
        <v>67</v>
      </c>
      <c r="C4081">
        <v>1</v>
      </c>
      <c r="D4081">
        <v>2</v>
      </c>
      <c r="E4081">
        <v>22</v>
      </c>
      <c r="F4081">
        <v>60</v>
      </c>
      <c r="G4081" s="1">
        <f t="shared" si="252"/>
        <v>0.91666666666666663</v>
      </c>
      <c r="H4081" s="4">
        <f t="shared" si="253"/>
        <v>1</v>
      </c>
      <c r="I4081" s="5">
        <f>IF(OR(AND(F4081&gt;=50,G4081&gt;SUMIF(SeasonTotals!A$2:A$9,A4081,SeasonTotals!F$2:F$9)),AND(G4081&gt;0.885,F4081&gt;=50,D4081&lt;3)),1,0)</f>
        <v>1</v>
      </c>
      <c r="J4081" s="4">
        <f t="shared" si="254"/>
        <v>0</v>
      </c>
      <c r="K4081" s="5">
        <f t="shared" si="255"/>
        <v>0</v>
      </c>
    </row>
    <row r="4082" spans="1:11" x14ac:dyDescent="0.25">
      <c r="A4082" t="s">
        <v>91</v>
      </c>
      <c r="B4082" t="s">
        <v>67</v>
      </c>
      <c r="C4082">
        <v>1</v>
      </c>
      <c r="D4082">
        <v>3</v>
      </c>
      <c r="E4082">
        <v>37</v>
      </c>
      <c r="F4082">
        <v>61</v>
      </c>
      <c r="G4082" s="1">
        <f t="shared" si="252"/>
        <v>0.92500000000000004</v>
      </c>
      <c r="H4082" s="4">
        <f t="shared" si="253"/>
        <v>1</v>
      </c>
      <c r="I4082" s="5">
        <f>IF(OR(AND(F4082&gt;=50,G4082&gt;SUMIF(SeasonTotals!A$2:A$9,A4082,SeasonTotals!F$2:F$9)),AND(G4082&gt;0.885,F4082&gt;=50,D4082&lt;3)),1,0)</f>
        <v>1</v>
      </c>
      <c r="J4082" s="4">
        <f t="shared" si="254"/>
        <v>0</v>
      </c>
      <c r="K4082" s="5">
        <f t="shared" si="255"/>
        <v>0</v>
      </c>
    </row>
    <row r="4083" spans="1:11" x14ac:dyDescent="0.25">
      <c r="A4083" t="s">
        <v>91</v>
      </c>
      <c r="B4083" t="s">
        <v>67</v>
      </c>
      <c r="C4083">
        <v>1</v>
      </c>
      <c r="D4083">
        <v>0</v>
      </c>
      <c r="E4083">
        <v>36</v>
      </c>
      <c r="F4083">
        <v>60</v>
      </c>
      <c r="G4083" s="1">
        <f t="shared" si="252"/>
        <v>1</v>
      </c>
      <c r="H4083" s="4">
        <f t="shared" si="253"/>
        <v>1</v>
      </c>
      <c r="I4083" s="5">
        <f>IF(OR(AND(F4083&gt;=50,G4083&gt;SUMIF(SeasonTotals!A$2:A$9,A4083,SeasonTotals!F$2:F$9)),AND(G4083&gt;0.885,F4083&gt;=50,D4083&lt;3)),1,0)</f>
        <v>1</v>
      </c>
      <c r="J4083" s="4">
        <f t="shared" si="254"/>
        <v>0</v>
      </c>
      <c r="K4083" s="5">
        <f t="shared" si="255"/>
        <v>0</v>
      </c>
    </row>
    <row r="4084" spans="1:11" x14ac:dyDescent="0.25">
      <c r="A4084" t="s">
        <v>91</v>
      </c>
      <c r="B4084" t="s">
        <v>67</v>
      </c>
      <c r="C4084">
        <v>1</v>
      </c>
      <c r="D4084">
        <v>5</v>
      </c>
      <c r="E4084">
        <v>32</v>
      </c>
      <c r="F4084">
        <v>60</v>
      </c>
      <c r="G4084" s="1">
        <f t="shared" si="252"/>
        <v>0.86486486486486491</v>
      </c>
      <c r="H4084" s="4">
        <f t="shared" si="253"/>
        <v>0</v>
      </c>
      <c r="I4084" s="5">
        <f>IF(OR(AND(F4084&gt;=50,G4084&gt;SUMIF(SeasonTotals!A$2:A$9,A4084,SeasonTotals!F$2:F$9)),AND(G4084&gt;0.885,F4084&gt;=50,D4084&lt;3)),1,0)</f>
        <v>0</v>
      </c>
      <c r="J4084" s="4">
        <f t="shared" si="254"/>
        <v>0</v>
      </c>
      <c r="K4084" s="5">
        <f t="shared" si="255"/>
        <v>0</v>
      </c>
    </row>
    <row r="4085" spans="1:11" x14ac:dyDescent="0.25">
      <c r="A4085" t="s">
        <v>91</v>
      </c>
      <c r="B4085" t="s">
        <v>67</v>
      </c>
      <c r="C4085">
        <v>1</v>
      </c>
      <c r="D4085">
        <v>3</v>
      </c>
      <c r="E4085">
        <v>40</v>
      </c>
      <c r="F4085">
        <v>65</v>
      </c>
      <c r="G4085" s="1">
        <f t="shared" si="252"/>
        <v>0.93023255813953487</v>
      </c>
      <c r="H4085" s="4">
        <f t="shared" si="253"/>
        <v>1</v>
      </c>
      <c r="I4085" s="5">
        <f>IF(OR(AND(F4085&gt;=50,G4085&gt;SUMIF(SeasonTotals!A$2:A$9,A4085,SeasonTotals!F$2:F$9)),AND(G4085&gt;0.885,F4085&gt;=50,D4085&lt;3)),1,0)</f>
        <v>1</v>
      </c>
      <c r="J4085" s="4">
        <f t="shared" si="254"/>
        <v>0</v>
      </c>
      <c r="K4085" s="5">
        <f t="shared" si="255"/>
        <v>0</v>
      </c>
    </row>
    <row r="4086" spans="1:11" x14ac:dyDescent="0.25">
      <c r="A4086" t="s">
        <v>91</v>
      </c>
      <c r="B4086" t="s">
        <v>67</v>
      </c>
      <c r="C4086">
        <v>1</v>
      </c>
      <c r="D4086">
        <v>2</v>
      </c>
      <c r="E4086">
        <v>25</v>
      </c>
      <c r="F4086">
        <v>63</v>
      </c>
      <c r="G4086" s="1">
        <f t="shared" si="252"/>
        <v>0.92592592592592593</v>
      </c>
      <c r="H4086" s="4">
        <f t="shared" si="253"/>
        <v>1</v>
      </c>
      <c r="I4086" s="5">
        <f>IF(OR(AND(F4086&gt;=50,G4086&gt;SUMIF(SeasonTotals!A$2:A$9,A4086,SeasonTotals!F$2:F$9)),AND(G4086&gt;0.885,F4086&gt;=50,D4086&lt;3)),1,0)</f>
        <v>1</v>
      </c>
      <c r="J4086" s="4">
        <f t="shared" si="254"/>
        <v>0</v>
      </c>
      <c r="K4086" s="5">
        <f t="shared" si="255"/>
        <v>0</v>
      </c>
    </row>
    <row r="4087" spans="1:11" x14ac:dyDescent="0.25">
      <c r="A4087" t="s">
        <v>91</v>
      </c>
      <c r="B4087" t="s">
        <v>67</v>
      </c>
      <c r="C4087">
        <v>1</v>
      </c>
      <c r="D4087">
        <v>2</v>
      </c>
      <c r="E4087">
        <v>26</v>
      </c>
      <c r="F4087">
        <v>64</v>
      </c>
      <c r="G4087" s="1">
        <f t="shared" si="252"/>
        <v>0.9285714285714286</v>
      </c>
      <c r="H4087" s="4">
        <f t="shared" si="253"/>
        <v>1</v>
      </c>
      <c r="I4087" s="5">
        <f>IF(OR(AND(F4087&gt;=50,G4087&gt;SUMIF(SeasonTotals!A$2:A$9,A4087,SeasonTotals!F$2:F$9)),AND(G4087&gt;0.885,F4087&gt;=50,D4087&lt;3)),1,0)</f>
        <v>1</v>
      </c>
      <c r="J4087" s="4">
        <f t="shared" si="254"/>
        <v>0</v>
      </c>
      <c r="K4087" s="5">
        <f t="shared" si="255"/>
        <v>0</v>
      </c>
    </row>
    <row r="4088" spans="1:11" x14ac:dyDescent="0.25">
      <c r="A4088" t="s">
        <v>91</v>
      </c>
      <c r="B4088" t="s">
        <v>67</v>
      </c>
      <c r="C4088">
        <v>1</v>
      </c>
      <c r="D4088">
        <v>1</v>
      </c>
      <c r="E4088">
        <v>28</v>
      </c>
      <c r="F4088">
        <v>59</v>
      </c>
      <c r="G4088" s="1">
        <f t="shared" si="252"/>
        <v>0.96551724137931039</v>
      </c>
      <c r="H4088" s="4">
        <f t="shared" si="253"/>
        <v>1</v>
      </c>
      <c r="I4088" s="5">
        <f>IF(OR(AND(F4088&gt;=50,G4088&gt;SUMIF(SeasonTotals!A$2:A$9,A4088,SeasonTotals!F$2:F$9)),AND(G4088&gt;0.885,F4088&gt;=50,D4088&lt;3)),1,0)</f>
        <v>1</v>
      </c>
      <c r="J4088" s="4">
        <f t="shared" si="254"/>
        <v>0</v>
      </c>
      <c r="K4088" s="5">
        <f t="shared" si="255"/>
        <v>0</v>
      </c>
    </row>
    <row r="4089" spans="1:11" x14ac:dyDescent="0.25">
      <c r="A4089" t="s">
        <v>91</v>
      </c>
      <c r="B4089" t="s">
        <v>67</v>
      </c>
      <c r="C4089">
        <v>1</v>
      </c>
      <c r="D4089">
        <v>1</v>
      </c>
      <c r="E4089">
        <v>15</v>
      </c>
      <c r="F4089">
        <v>59</v>
      </c>
      <c r="G4089" s="1">
        <f t="shared" si="252"/>
        <v>0.9375</v>
      </c>
      <c r="H4089" s="4">
        <f t="shared" si="253"/>
        <v>1</v>
      </c>
      <c r="I4089" s="5">
        <f>IF(OR(AND(F4089&gt;=50,G4089&gt;SUMIF(SeasonTotals!A$2:A$9,A4089,SeasonTotals!F$2:F$9)),AND(G4089&gt;0.885,F4089&gt;=50,D4089&lt;3)),1,0)</f>
        <v>1</v>
      </c>
      <c r="J4089" s="4">
        <f t="shared" si="254"/>
        <v>0</v>
      </c>
      <c r="K4089" s="5">
        <f t="shared" si="255"/>
        <v>0</v>
      </c>
    </row>
    <row r="4090" spans="1:11" x14ac:dyDescent="0.25">
      <c r="A4090" t="s">
        <v>91</v>
      </c>
      <c r="B4090" t="s">
        <v>67</v>
      </c>
      <c r="C4090">
        <v>1</v>
      </c>
      <c r="D4090">
        <v>5</v>
      </c>
      <c r="E4090">
        <v>14</v>
      </c>
      <c r="F4090">
        <v>40</v>
      </c>
      <c r="G4090" s="1">
        <f t="shared" si="252"/>
        <v>0.73684210526315785</v>
      </c>
      <c r="H4090" s="4">
        <f t="shared" si="253"/>
        <v>0</v>
      </c>
      <c r="I4090" s="5">
        <f>IF(OR(AND(F4090&gt;=50,G4090&gt;SUMIF(SeasonTotals!A$2:A$9,A4090,SeasonTotals!F$2:F$9)),AND(G4090&gt;0.885,F4090&gt;=50,D4090&lt;3)),1,0)</f>
        <v>0</v>
      </c>
      <c r="J4090" s="4">
        <f t="shared" si="254"/>
        <v>1</v>
      </c>
      <c r="K4090" s="5">
        <f t="shared" si="255"/>
        <v>1</v>
      </c>
    </row>
    <row r="4091" spans="1:11" x14ac:dyDescent="0.25">
      <c r="A4091" t="s">
        <v>91</v>
      </c>
      <c r="B4091" t="s">
        <v>67</v>
      </c>
      <c r="C4091">
        <v>1</v>
      </c>
      <c r="D4091">
        <v>3</v>
      </c>
      <c r="E4091">
        <v>22</v>
      </c>
      <c r="F4091">
        <v>60</v>
      </c>
      <c r="G4091" s="1">
        <f t="shared" si="252"/>
        <v>0.88</v>
      </c>
      <c r="H4091" s="4">
        <f t="shared" si="253"/>
        <v>0</v>
      </c>
      <c r="I4091" s="5">
        <f>IF(OR(AND(F4091&gt;=50,G4091&gt;SUMIF(SeasonTotals!A$2:A$9,A4091,SeasonTotals!F$2:F$9)),AND(G4091&gt;0.885,F4091&gt;=50,D4091&lt;3)),1,0)</f>
        <v>0</v>
      </c>
      <c r="J4091" s="4">
        <f t="shared" si="254"/>
        <v>0</v>
      </c>
      <c r="K4091" s="5">
        <f t="shared" si="255"/>
        <v>0</v>
      </c>
    </row>
    <row r="4092" spans="1:11" x14ac:dyDescent="0.25">
      <c r="A4092" t="s">
        <v>91</v>
      </c>
      <c r="B4092" t="s">
        <v>67</v>
      </c>
      <c r="C4092">
        <v>1</v>
      </c>
      <c r="D4092">
        <v>1</v>
      </c>
      <c r="E4092">
        <v>35</v>
      </c>
      <c r="F4092">
        <v>60</v>
      </c>
      <c r="G4092" s="1">
        <f t="shared" si="252"/>
        <v>0.97222222222222221</v>
      </c>
      <c r="H4092" s="4">
        <f t="shared" si="253"/>
        <v>1</v>
      </c>
      <c r="I4092" s="5">
        <f>IF(OR(AND(F4092&gt;=50,G4092&gt;SUMIF(SeasonTotals!A$2:A$9,A4092,SeasonTotals!F$2:F$9)),AND(G4092&gt;0.885,F4092&gt;=50,D4092&lt;3)),1,0)</f>
        <v>1</v>
      </c>
      <c r="J4092" s="4">
        <f t="shared" si="254"/>
        <v>0</v>
      </c>
      <c r="K4092" s="5">
        <f t="shared" si="255"/>
        <v>0</v>
      </c>
    </row>
    <row r="4093" spans="1:11" x14ac:dyDescent="0.25">
      <c r="A4093" t="s">
        <v>91</v>
      </c>
      <c r="B4093" t="s">
        <v>67</v>
      </c>
      <c r="C4093">
        <v>1</v>
      </c>
      <c r="D4093">
        <v>5</v>
      </c>
      <c r="E4093">
        <v>15</v>
      </c>
      <c r="F4093">
        <v>59</v>
      </c>
      <c r="G4093" s="1">
        <f t="shared" si="252"/>
        <v>0.75</v>
      </c>
      <c r="H4093" s="4">
        <f t="shared" si="253"/>
        <v>0</v>
      </c>
      <c r="I4093" s="5">
        <f>IF(OR(AND(F4093&gt;=50,G4093&gt;SUMIF(SeasonTotals!A$2:A$9,A4093,SeasonTotals!F$2:F$9)),AND(G4093&gt;0.885,F4093&gt;=50,D4093&lt;3)),1,0)</f>
        <v>0</v>
      </c>
      <c r="J4093" s="4">
        <f t="shared" si="254"/>
        <v>1</v>
      </c>
      <c r="K4093" s="5">
        <f t="shared" si="255"/>
        <v>0</v>
      </c>
    </row>
    <row r="4094" spans="1:11" x14ac:dyDescent="0.25">
      <c r="A4094" t="s">
        <v>91</v>
      </c>
      <c r="B4094" t="s">
        <v>67</v>
      </c>
      <c r="C4094">
        <v>1</v>
      </c>
      <c r="D4094">
        <v>3</v>
      </c>
      <c r="E4094">
        <v>25</v>
      </c>
      <c r="F4094">
        <v>41</v>
      </c>
      <c r="G4094" s="1">
        <f t="shared" si="252"/>
        <v>0.8928571428571429</v>
      </c>
      <c r="H4094" s="4">
        <f t="shared" si="253"/>
        <v>0</v>
      </c>
      <c r="I4094" s="5">
        <f>IF(OR(AND(F4094&gt;=50,G4094&gt;SUMIF(SeasonTotals!A$2:A$9,A4094,SeasonTotals!F$2:F$9)),AND(G4094&gt;0.885,F4094&gt;=50,D4094&lt;3)),1,0)</f>
        <v>0</v>
      </c>
      <c r="J4094" s="4">
        <f t="shared" si="254"/>
        <v>0</v>
      </c>
      <c r="K4094" s="5">
        <f t="shared" si="255"/>
        <v>1</v>
      </c>
    </row>
    <row r="4095" spans="1:11" x14ac:dyDescent="0.25">
      <c r="A4095" t="s">
        <v>91</v>
      </c>
      <c r="B4095" t="s">
        <v>67</v>
      </c>
      <c r="C4095">
        <v>1</v>
      </c>
      <c r="D4095">
        <v>5</v>
      </c>
      <c r="E4095">
        <v>40</v>
      </c>
      <c r="F4095">
        <v>65</v>
      </c>
      <c r="G4095" s="1">
        <f t="shared" si="252"/>
        <v>0.88888888888888884</v>
      </c>
      <c r="H4095" s="4">
        <f t="shared" si="253"/>
        <v>0</v>
      </c>
      <c r="I4095" s="5">
        <f>IF(OR(AND(F4095&gt;=50,G4095&gt;SUMIF(SeasonTotals!A$2:A$9,A4095,SeasonTotals!F$2:F$9)),AND(G4095&gt;0.885,F4095&gt;=50,D4095&lt;3)),1,0)</f>
        <v>0</v>
      </c>
      <c r="J4095" s="4">
        <f t="shared" si="254"/>
        <v>0</v>
      </c>
      <c r="K4095" s="5">
        <f t="shared" si="255"/>
        <v>0</v>
      </c>
    </row>
    <row r="4096" spans="1:11" x14ac:dyDescent="0.25">
      <c r="A4096" t="s">
        <v>91</v>
      </c>
      <c r="B4096" t="s">
        <v>67</v>
      </c>
      <c r="C4096">
        <v>1</v>
      </c>
      <c r="D4096">
        <v>6</v>
      </c>
      <c r="E4096">
        <v>16</v>
      </c>
      <c r="F4096">
        <v>41</v>
      </c>
      <c r="G4096" s="1">
        <f t="shared" si="252"/>
        <v>0.72727272727272729</v>
      </c>
      <c r="H4096" s="4">
        <f t="shared" si="253"/>
        <v>0</v>
      </c>
      <c r="I4096" s="5">
        <f>IF(OR(AND(F4096&gt;=50,G4096&gt;SUMIF(SeasonTotals!A$2:A$9,A4096,SeasonTotals!F$2:F$9)),AND(G4096&gt;0.885,F4096&gt;=50,D4096&lt;3)),1,0)</f>
        <v>0</v>
      </c>
      <c r="J4096" s="4">
        <f t="shared" si="254"/>
        <v>1</v>
      </c>
      <c r="K4096" s="5">
        <f t="shared" si="255"/>
        <v>1</v>
      </c>
    </row>
    <row r="4097" spans="1:11" x14ac:dyDescent="0.25">
      <c r="A4097" t="s">
        <v>91</v>
      </c>
      <c r="B4097" t="s">
        <v>67</v>
      </c>
      <c r="C4097">
        <v>1</v>
      </c>
      <c r="D4097">
        <v>1</v>
      </c>
      <c r="E4097">
        <v>18</v>
      </c>
      <c r="F4097">
        <v>60</v>
      </c>
      <c r="G4097" s="1">
        <f t="shared" si="252"/>
        <v>0.94736842105263153</v>
      </c>
      <c r="H4097" s="4">
        <f t="shared" si="253"/>
        <v>1</v>
      </c>
      <c r="I4097" s="5">
        <f>IF(OR(AND(F4097&gt;=50,G4097&gt;SUMIF(SeasonTotals!A$2:A$9,A4097,SeasonTotals!F$2:F$9)),AND(G4097&gt;0.885,F4097&gt;=50,D4097&lt;3)),1,0)</f>
        <v>1</v>
      </c>
      <c r="J4097" s="4">
        <f t="shared" si="254"/>
        <v>0</v>
      </c>
      <c r="K4097" s="5">
        <f t="shared" si="255"/>
        <v>0</v>
      </c>
    </row>
    <row r="4098" spans="1:11" x14ac:dyDescent="0.25">
      <c r="A4098" t="s">
        <v>91</v>
      </c>
      <c r="B4098" t="s">
        <v>67</v>
      </c>
      <c r="C4098">
        <v>1</v>
      </c>
      <c r="D4098">
        <v>3</v>
      </c>
      <c r="E4098">
        <v>25</v>
      </c>
      <c r="F4098">
        <v>59</v>
      </c>
      <c r="G4098" s="1">
        <f t="shared" ref="G4098:G4161" si="256">E4098/MAX(1,SUM(D4098:E4098))</f>
        <v>0.8928571428571429</v>
      </c>
      <c r="H4098" s="4">
        <f t="shared" ref="H4098:H4161" si="257">IF(AND(F4098&gt;=50,OR(G4098&gt;0.913,AND(G4098&gt;0.885,D4098&lt;3))),1,0)</f>
        <v>0</v>
      </c>
      <c r="I4098" s="5">
        <f>IF(OR(AND(F4098&gt;=50,G4098&gt;SUMIF(SeasonTotals!A$2:A$9,A4098,SeasonTotals!F$2:F$9)),AND(G4098&gt;0.885,F4098&gt;=50,D4098&lt;3)),1,0)</f>
        <v>0</v>
      </c>
      <c r="J4098" s="4">
        <f t="shared" ref="J4098:J4161" si="258">IF(G4098&lt;0.85,1,0)</f>
        <v>0</v>
      </c>
      <c r="K4098" s="5">
        <f t="shared" ref="K4098:K4161" si="259">IF(F4098&lt;55,1,0)</f>
        <v>0</v>
      </c>
    </row>
    <row r="4099" spans="1:11" x14ac:dyDescent="0.25">
      <c r="A4099" t="s">
        <v>91</v>
      </c>
      <c r="B4099" t="s">
        <v>67</v>
      </c>
      <c r="C4099">
        <v>1</v>
      </c>
      <c r="D4099">
        <v>3</v>
      </c>
      <c r="E4099">
        <v>30</v>
      </c>
      <c r="F4099">
        <v>59</v>
      </c>
      <c r="G4099" s="1">
        <f t="shared" si="256"/>
        <v>0.90909090909090906</v>
      </c>
      <c r="H4099" s="4">
        <f t="shared" si="257"/>
        <v>0</v>
      </c>
      <c r="I4099" s="5">
        <f>IF(OR(AND(F4099&gt;=50,G4099&gt;SUMIF(SeasonTotals!A$2:A$9,A4099,SeasonTotals!F$2:F$9)),AND(G4099&gt;0.885,F4099&gt;=50,D4099&lt;3)),1,0)</f>
        <v>1</v>
      </c>
      <c r="J4099" s="4">
        <f t="shared" si="258"/>
        <v>0</v>
      </c>
      <c r="K4099" s="5">
        <f t="shared" si="259"/>
        <v>0</v>
      </c>
    </row>
    <row r="4100" spans="1:11" x14ac:dyDescent="0.25">
      <c r="A4100" t="s">
        <v>91</v>
      </c>
      <c r="B4100" t="s">
        <v>67</v>
      </c>
      <c r="C4100">
        <v>1</v>
      </c>
      <c r="D4100">
        <v>2</v>
      </c>
      <c r="E4100">
        <v>26</v>
      </c>
      <c r="F4100">
        <v>58</v>
      </c>
      <c r="G4100" s="1">
        <f t="shared" si="256"/>
        <v>0.9285714285714286</v>
      </c>
      <c r="H4100" s="4">
        <f t="shared" si="257"/>
        <v>1</v>
      </c>
      <c r="I4100" s="5">
        <f>IF(OR(AND(F4100&gt;=50,G4100&gt;SUMIF(SeasonTotals!A$2:A$9,A4100,SeasonTotals!F$2:F$9)),AND(G4100&gt;0.885,F4100&gt;=50,D4100&lt;3)),1,0)</f>
        <v>1</v>
      </c>
      <c r="J4100" s="4">
        <f t="shared" si="258"/>
        <v>0</v>
      </c>
      <c r="K4100" s="5">
        <f t="shared" si="259"/>
        <v>0</v>
      </c>
    </row>
    <row r="4101" spans="1:11" x14ac:dyDescent="0.25">
      <c r="A4101" t="s">
        <v>91</v>
      </c>
      <c r="B4101" t="s">
        <v>67</v>
      </c>
      <c r="C4101">
        <v>1</v>
      </c>
      <c r="D4101">
        <v>3</v>
      </c>
      <c r="E4101">
        <v>14</v>
      </c>
      <c r="F4101">
        <v>23</v>
      </c>
      <c r="G4101" s="1">
        <f t="shared" si="256"/>
        <v>0.82352941176470584</v>
      </c>
      <c r="H4101" s="4">
        <f t="shared" si="257"/>
        <v>0</v>
      </c>
      <c r="I4101" s="5">
        <f>IF(OR(AND(F4101&gt;=50,G4101&gt;SUMIF(SeasonTotals!A$2:A$9,A4101,SeasonTotals!F$2:F$9)),AND(G4101&gt;0.885,F4101&gt;=50,D4101&lt;3)),1,0)</f>
        <v>0</v>
      </c>
      <c r="J4101" s="4">
        <f t="shared" si="258"/>
        <v>1</v>
      </c>
      <c r="K4101" s="5">
        <f t="shared" si="259"/>
        <v>1</v>
      </c>
    </row>
    <row r="4102" spans="1:11" x14ac:dyDescent="0.25">
      <c r="A4102" t="s">
        <v>91</v>
      </c>
      <c r="B4102" t="s">
        <v>67</v>
      </c>
      <c r="C4102">
        <v>1</v>
      </c>
      <c r="D4102">
        <v>2</v>
      </c>
      <c r="E4102">
        <v>13</v>
      </c>
      <c r="F4102">
        <v>60</v>
      </c>
      <c r="G4102" s="1">
        <f t="shared" si="256"/>
        <v>0.8666666666666667</v>
      </c>
      <c r="H4102" s="4">
        <f t="shared" si="257"/>
        <v>0</v>
      </c>
      <c r="I4102" s="5">
        <f>IF(OR(AND(F4102&gt;=50,G4102&gt;SUMIF(SeasonTotals!A$2:A$9,A4102,SeasonTotals!F$2:F$9)),AND(G4102&gt;0.885,F4102&gt;=50,D4102&lt;3)),1,0)</f>
        <v>0</v>
      </c>
      <c r="J4102" s="4">
        <f t="shared" si="258"/>
        <v>0</v>
      </c>
      <c r="K4102" s="5">
        <f t="shared" si="259"/>
        <v>0</v>
      </c>
    </row>
    <row r="4103" spans="1:11" x14ac:dyDescent="0.25">
      <c r="A4103" t="s">
        <v>91</v>
      </c>
      <c r="B4103" t="s">
        <v>67</v>
      </c>
      <c r="C4103">
        <v>1</v>
      </c>
      <c r="D4103">
        <v>2</v>
      </c>
      <c r="E4103">
        <v>15</v>
      </c>
      <c r="F4103">
        <v>58</v>
      </c>
      <c r="G4103" s="1">
        <f t="shared" si="256"/>
        <v>0.88235294117647056</v>
      </c>
      <c r="H4103" s="4">
        <f t="shared" si="257"/>
        <v>0</v>
      </c>
      <c r="I4103" s="5">
        <f>IF(OR(AND(F4103&gt;=50,G4103&gt;SUMIF(SeasonTotals!A$2:A$9,A4103,SeasonTotals!F$2:F$9)),AND(G4103&gt;0.885,F4103&gt;=50,D4103&lt;3)),1,0)</f>
        <v>0</v>
      </c>
      <c r="J4103" s="4">
        <f t="shared" si="258"/>
        <v>0</v>
      </c>
      <c r="K4103" s="5">
        <f t="shared" si="259"/>
        <v>0</v>
      </c>
    </row>
    <row r="4104" spans="1:11" x14ac:dyDescent="0.25">
      <c r="A4104" t="s">
        <v>91</v>
      </c>
      <c r="B4104" t="s">
        <v>67</v>
      </c>
      <c r="C4104">
        <v>1</v>
      </c>
      <c r="D4104">
        <v>1</v>
      </c>
      <c r="E4104">
        <v>29</v>
      </c>
      <c r="F4104">
        <v>60</v>
      </c>
      <c r="G4104" s="1">
        <f t="shared" si="256"/>
        <v>0.96666666666666667</v>
      </c>
      <c r="H4104" s="4">
        <f t="shared" si="257"/>
        <v>1</v>
      </c>
      <c r="I4104" s="5">
        <f>IF(OR(AND(F4104&gt;=50,G4104&gt;SUMIF(SeasonTotals!A$2:A$9,A4104,SeasonTotals!F$2:F$9)),AND(G4104&gt;0.885,F4104&gt;=50,D4104&lt;3)),1,0)</f>
        <v>1</v>
      </c>
      <c r="J4104" s="4">
        <f t="shared" si="258"/>
        <v>0</v>
      </c>
      <c r="K4104" s="5">
        <f t="shared" si="259"/>
        <v>0</v>
      </c>
    </row>
    <row r="4105" spans="1:11" x14ac:dyDescent="0.25">
      <c r="A4105" t="s">
        <v>91</v>
      </c>
      <c r="B4105" t="s">
        <v>67</v>
      </c>
      <c r="C4105">
        <v>1</v>
      </c>
      <c r="D4105">
        <v>4</v>
      </c>
      <c r="E4105">
        <v>24</v>
      </c>
      <c r="F4105">
        <v>60</v>
      </c>
      <c r="G4105" s="1">
        <f t="shared" si="256"/>
        <v>0.8571428571428571</v>
      </c>
      <c r="H4105" s="4">
        <f t="shared" si="257"/>
        <v>0</v>
      </c>
      <c r="I4105" s="5">
        <f>IF(OR(AND(F4105&gt;=50,G4105&gt;SUMIF(SeasonTotals!A$2:A$9,A4105,SeasonTotals!F$2:F$9)),AND(G4105&gt;0.885,F4105&gt;=50,D4105&lt;3)),1,0)</f>
        <v>0</v>
      </c>
      <c r="J4105" s="4">
        <f t="shared" si="258"/>
        <v>0</v>
      </c>
      <c r="K4105" s="5">
        <f t="shared" si="259"/>
        <v>0</v>
      </c>
    </row>
    <row r="4106" spans="1:11" x14ac:dyDescent="0.25">
      <c r="A4106" t="s">
        <v>91</v>
      </c>
      <c r="B4106" t="s">
        <v>67</v>
      </c>
      <c r="C4106">
        <v>1</v>
      </c>
      <c r="D4106">
        <v>1</v>
      </c>
      <c r="E4106">
        <v>23</v>
      </c>
      <c r="F4106">
        <v>60</v>
      </c>
      <c r="G4106" s="1">
        <f t="shared" si="256"/>
        <v>0.95833333333333337</v>
      </c>
      <c r="H4106" s="4">
        <f t="shared" si="257"/>
        <v>1</v>
      </c>
      <c r="I4106" s="5">
        <f>IF(OR(AND(F4106&gt;=50,G4106&gt;SUMIF(SeasonTotals!A$2:A$9,A4106,SeasonTotals!F$2:F$9)),AND(G4106&gt;0.885,F4106&gt;=50,D4106&lt;3)),1,0)</f>
        <v>1</v>
      </c>
      <c r="J4106" s="4">
        <f t="shared" si="258"/>
        <v>0</v>
      </c>
      <c r="K4106" s="5">
        <f t="shared" si="259"/>
        <v>0</v>
      </c>
    </row>
    <row r="4107" spans="1:11" x14ac:dyDescent="0.25">
      <c r="A4107" t="s">
        <v>91</v>
      </c>
      <c r="B4107" t="s">
        <v>67</v>
      </c>
      <c r="C4107">
        <v>1</v>
      </c>
      <c r="D4107">
        <v>4</v>
      </c>
      <c r="E4107">
        <v>21</v>
      </c>
      <c r="F4107">
        <v>60</v>
      </c>
      <c r="G4107" s="1">
        <f t="shared" si="256"/>
        <v>0.84</v>
      </c>
      <c r="H4107" s="4">
        <f t="shared" si="257"/>
        <v>0</v>
      </c>
      <c r="I4107" s="5">
        <f>IF(OR(AND(F4107&gt;=50,G4107&gt;SUMIF(SeasonTotals!A$2:A$9,A4107,SeasonTotals!F$2:F$9)),AND(G4107&gt;0.885,F4107&gt;=50,D4107&lt;3)),1,0)</f>
        <v>0</v>
      </c>
      <c r="J4107" s="4">
        <f t="shared" si="258"/>
        <v>1</v>
      </c>
      <c r="K4107" s="5">
        <f t="shared" si="259"/>
        <v>0</v>
      </c>
    </row>
    <row r="4108" spans="1:11" x14ac:dyDescent="0.25">
      <c r="A4108" t="s">
        <v>91</v>
      </c>
      <c r="B4108" t="s">
        <v>67</v>
      </c>
      <c r="C4108">
        <v>1</v>
      </c>
      <c r="D4108">
        <v>3</v>
      </c>
      <c r="E4108">
        <v>28</v>
      </c>
      <c r="F4108">
        <v>52</v>
      </c>
      <c r="G4108" s="1">
        <f t="shared" si="256"/>
        <v>0.90322580645161288</v>
      </c>
      <c r="H4108" s="4">
        <f t="shared" si="257"/>
        <v>0</v>
      </c>
      <c r="I4108" s="5">
        <f>IF(OR(AND(F4108&gt;=50,G4108&gt;SUMIF(SeasonTotals!A$2:A$9,A4108,SeasonTotals!F$2:F$9)),AND(G4108&gt;0.885,F4108&gt;=50,D4108&lt;3)),1,0)</f>
        <v>0</v>
      </c>
      <c r="J4108" s="4">
        <f t="shared" si="258"/>
        <v>0</v>
      </c>
      <c r="K4108" s="5">
        <f t="shared" si="259"/>
        <v>1</v>
      </c>
    </row>
    <row r="4109" spans="1:11" x14ac:dyDescent="0.25">
      <c r="A4109" t="s">
        <v>91</v>
      </c>
      <c r="B4109" t="s">
        <v>68</v>
      </c>
      <c r="C4109">
        <v>1</v>
      </c>
      <c r="D4109">
        <v>1</v>
      </c>
      <c r="E4109">
        <v>31</v>
      </c>
      <c r="F4109">
        <v>60</v>
      </c>
      <c r="G4109" s="1">
        <f t="shared" si="256"/>
        <v>0.96875</v>
      </c>
      <c r="H4109" s="4">
        <f t="shared" si="257"/>
        <v>1</v>
      </c>
      <c r="I4109" s="5">
        <f>IF(OR(AND(F4109&gt;=50,G4109&gt;SUMIF(SeasonTotals!A$2:A$9,A4109,SeasonTotals!F$2:F$9)),AND(G4109&gt;0.885,F4109&gt;=50,D4109&lt;3)),1,0)</f>
        <v>1</v>
      </c>
      <c r="J4109" s="4">
        <f t="shared" si="258"/>
        <v>0</v>
      </c>
      <c r="K4109" s="5">
        <f t="shared" si="259"/>
        <v>0</v>
      </c>
    </row>
    <row r="4110" spans="1:11" x14ac:dyDescent="0.25">
      <c r="A4110" t="s">
        <v>91</v>
      </c>
      <c r="B4110" t="s">
        <v>68</v>
      </c>
      <c r="C4110">
        <v>1</v>
      </c>
      <c r="D4110">
        <v>3</v>
      </c>
      <c r="E4110">
        <v>32</v>
      </c>
      <c r="F4110">
        <v>59</v>
      </c>
      <c r="G4110" s="1">
        <f t="shared" si="256"/>
        <v>0.91428571428571426</v>
      </c>
      <c r="H4110" s="4">
        <f t="shared" si="257"/>
        <v>1</v>
      </c>
      <c r="I4110" s="5">
        <f>IF(OR(AND(F4110&gt;=50,G4110&gt;SUMIF(SeasonTotals!A$2:A$9,A4110,SeasonTotals!F$2:F$9)),AND(G4110&gt;0.885,F4110&gt;=50,D4110&lt;3)),1,0)</f>
        <v>1</v>
      </c>
      <c r="J4110" s="4">
        <f t="shared" si="258"/>
        <v>0</v>
      </c>
      <c r="K4110" s="5">
        <f t="shared" si="259"/>
        <v>0</v>
      </c>
    </row>
    <row r="4111" spans="1:11" x14ac:dyDescent="0.25">
      <c r="A4111" t="s">
        <v>91</v>
      </c>
      <c r="B4111" t="s">
        <v>68</v>
      </c>
      <c r="C4111">
        <v>1</v>
      </c>
      <c r="D4111">
        <v>4</v>
      </c>
      <c r="E4111">
        <v>30</v>
      </c>
      <c r="F4111">
        <v>61</v>
      </c>
      <c r="G4111" s="1">
        <f t="shared" si="256"/>
        <v>0.88235294117647056</v>
      </c>
      <c r="H4111" s="4">
        <f t="shared" si="257"/>
        <v>0</v>
      </c>
      <c r="I4111" s="5">
        <f>IF(OR(AND(F4111&gt;=50,G4111&gt;SUMIF(SeasonTotals!A$2:A$9,A4111,SeasonTotals!F$2:F$9)),AND(G4111&gt;0.885,F4111&gt;=50,D4111&lt;3)),1,0)</f>
        <v>0</v>
      </c>
      <c r="J4111" s="4">
        <f t="shared" si="258"/>
        <v>0</v>
      </c>
      <c r="K4111" s="5">
        <f t="shared" si="259"/>
        <v>0</v>
      </c>
    </row>
    <row r="4112" spans="1:11" x14ac:dyDescent="0.25">
      <c r="A4112" t="s">
        <v>91</v>
      </c>
      <c r="B4112" t="s">
        <v>68</v>
      </c>
      <c r="C4112">
        <v>1</v>
      </c>
      <c r="D4112">
        <v>2</v>
      </c>
      <c r="E4112">
        <v>38</v>
      </c>
      <c r="F4112">
        <v>59</v>
      </c>
      <c r="G4112" s="1">
        <f t="shared" si="256"/>
        <v>0.95</v>
      </c>
      <c r="H4112" s="4">
        <f t="shared" si="257"/>
        <v>1</v>
      </c>
      <c r="I4112" s="5">
        <f>IF(OR(AND(F4112&gt;=50,G4112&gt;SUMIF(SeasonTotals!A$2:A$9,A4112,SeasonTotals!F$2:F$9)),AND(G4112&gt;0.885,F4112&gt;=50,D4112&lt;3)),1,0)</f>
        <v>1</v>
      </c>
      <c r="J4112" s="4">
        <f t="shared" si="258"/>
        <v>0</v>
      </c>
      <c r="K4112" s="5">
        <f t="shared" si="259"/>
        <v>0</v>
      </c>
    </row>
    <row r="4113" spans="1:11" x14ac:dyDescent="0.25">
      <c r="A4113" t="s">
        <v>91</v>
      </c>
      <c r="B4113" t="s">
        <v>68</v>
      </c>
      <c r="C4113">
        <v>1</v>
      </c>
      <c r="D4113">
        <v>1</v>
      </c>
      <c r="E4113">
        <v>37</v>
      </c>
      <c r="F4113">
        <v>60</v>
      </c>
      <c r="G4113" s="1">
        <f t="shared" si="256"/>
        <v>0.97368421052631582</v>
      </c>
      <c r="H4113" s="4">
        <f t="shared" si="257"/>
        <v>1</v>
      </c>
      <c r="I4113" s="5">
        <f>IF(OR(AND(F4113&gt;=50,G4113&gt;SUMIF(SeasonTotals!A$2:A$9,A4113,SeasonTotals!F$2:F$9)),AND(G4113&gt;0.885,F4113&gt;=50,D4113&lt;3)),1,0)</f>
        <v>1</v>
      </c>
      <c r="J4113" s="4">
        <f t="shared" si="258"/>
        <v>0</v>
      </c>
      <c r="K4113" s="5">
        <f t="shared" si="259"/>
        <v>0</v>
      </c>
    </row>
    <row r="4114" spans="1:11" x14ac:dyDescent="0.25">
      <c r="A4114" t="s">
        <v>91</v>
      </c>
      <c r="B4114" t="s">
        <v>68</v>
      </c>
      <c r="C4114">
        <v>1</v>
      </c>
      <c r="D4114">
        <v>2</v>
      </c>
      <c r="E4114">
        <v>32</v>
      </c>
      <c r="F4114">
        <v>60</v>
      </c>
      <c r="G4114" s="1">
        <f t="shared" si="256"/>
        <v>0.94117647058823528</v>
      </c>
      <c r="H4114" s="4">
        <f t="shared" si="257"/>
        <v>1</v>
      </c>
      <c r="I4114" s="5">
        <f>IF(OR(AND(F4114&gt;=50,G4114&gt;SUMIF(SeasonTotals!A$2:A$9,A4114,SeasonTotals!F$2:F$9)),AND(G4114&gt;0.885,F4114&gt;=50,D4114&lt;3)),1,0)</f>
        <v>1</v>
      </c>
      <c r="J4114" s="4">
        <f t="shared" si="258"/>
        <v>0</v>
      </c>
      <c r="K4114" s="5">
        <f t="shared" si="259"/>
        <v>0</v>
      </c>
    </row>
    <row r="4115" spans="1:11" x14ac:dyDescent="0.25">
      <c r="A4115" t="s">
        <v>91</v>
      </c>
      <c r="B4115" t="s">
        <v>68</v>
      </c>
      <c r="C4115">
        <v>1</v>
      </c>
      <c r="D4115">
        <v>3</v>
      </c>
      <c r="E4115">
        <v>6</v>
      </c>
      <c r="F4115">
        <v>39</v>
      </c>
      <c r="G4115" s="1">
        <f t="shared" si="256"/>
        <v>0.66666666666666663</v>
      </c>
      <c r="H4115" s="4">
        <f t="shared" si="257"/>
        <v>0</v>
      </c>
      <c r="I4115" s="5">
        <f>IF(OR(AND(F4115&gt;=50,G4115&gt;SUMIF(SeasonTotals!A$2:A$9,A4115,SeasonTotals!F$2:F$9)),AND(G4115&gt;0.885,F4115&gt;=50,D4115&lt;3)),1,0)</f>
        <v>0</v>
      </c>
      <c r="J4115" s="4">
        <f t="shared" si="258"/>
        <v>1</v>
      </c>
      <c r="K4115" s="5">
        <f t="shared" si="259"/>
        <v>1</v>
      </c>
    </row>
    <row r="4116" spans="1:11" x14ac:dyDescent="0.25">
      <c r="A4116" t="s">
        <v>91</v>
      </c>
      <c r="B4116" t="s">
        <v>68</v>
      </c>
      <c r="C4116">
        <v>1</v>
      </c>
      <c r="D4116">
        <v>4</v>
      </c>
      <c r="E4116">
        <v>23</v>
      </c>
      <c r="F4116">
        <v>59</v>
      </c>
      <c r="G4116" s="1">
        <f t="shared" si="256"/>
        <v>0.85185185185185186</v>
      </c>
      <c r="H4116" s="4">
        <f t="shared" si="257"/>
        <v>0</v>
      </c>
      <c r="I4116" s="5">
        <f>IF(OR(AND(F4116&gt;=50,G4116&gt;SUMIF(SeasonTotals!A$2:A$9,A4116,SeasonTotals!F$2:F$9)),AND(G4116&gt;0.885,F4116&gt;=50,D4116&lt;3)),1,0)</f>
        <v>0</v>
      </c>
      <c r="J4116" s="4">
        <f t="shared" si="258"/>
        <v>0</v>
      </c>
      <c r="K4116" s="5">
        <f t="shared" si="259"/>
        <v>0</v>
      </c>
    </row>
    <row r="4117" spans="1:11" x14ac:dyDescent="0.25">
      <c r="A4117" t="s">
        <v>91</v>
      </c>
      <c r="B4117" t="s">
        <v>68</v>
      </c>
      <c r="C4117">
        <v>1</v>
      </c>
      <c r="D4117">
        <v>1</v>
      </c>
      <c r="E4117">
        <v>28</v>
      </c>
      <c r="F4117">
        <v>60</v>
      </c>
      <c r="G4117" s="1">
        <f t="shared" si="256"/>
        <v>0.96551724137931039</v>
      </c>
      <c r="H4117" s="4">
        <f t="shared" si="257"/>
        <v>1</v>
      </c>
      <c r="I4117" s="5">
        <f>IF(OR(AND(F4117&gt;=50,G4117&gt;SUMIF(SeasonTotals!A$2:A$9,A4117,SeasonTotals!F$2:F$9)),AND(G4117&gt;0.885,F4117&gt;=50,D4117&lt;3)),1,0)</f>
        <v>1</v>
      </c>
      <c r="J4117" s="4">
        <f t="shared" si="258"/>
        <v>0</v>
      </c>
      <c r="K4117" s="5">
        <f t="shared" si="259"/>
        <v>0</v>
      </c>
    </row>
    <row r="4118" spans="1:11" x14ac:dyDescent="0.25">
      <c r="A4118" t="s">
        <v>91</v>
      </c>
      <c r="B4118" t="s">
        <v>68</v>
      </c>
      <c r="C4118">
        <v>1</v>
      </c>
      <c r="D4118">
        <v>4</v>
      </c>
      <c r="E4118">
        <v>29</v>
      </c>
      <c r="F4118">
        <v>60</v>
      </c>
      <c r="G4118" s="1">
        <f t="shared" si="256"/>
        <v>0.87878787878787878</v>
      </c>
      <c r="H4118" s="4">
        <f t="shared" si="257"/>
        <v>0</v>
      </c>
      <c r="I4118" s="5">
        <f>IF(OR(AND(F4118&gt;=50,G4118&gt;SUMIF(SeasonTotals!A$2:A$9,A4118,SeasonTotals!F$2:F$9)),AND(G4118&gt;0.885,F4118&gt;=50,D4118&lt;3)),1,0)</f>
        <v>0</v>
      </c>
      <c r="J4118" s="4">
        <f t="shared" si="258"/>
        <v>0</v>
      </c>
      <c r="K4118" s="5">
        <f t="shared" si="259"/>
        <v>0</v>
      </c>
    </row>
    <row r="4119" spans="1:11" x14ac:dyDescent="0.25">
      <c r="A4119" t="s">
        <v>91</v>
      </c>
      <c r="B4119" t="s">
        <v>68</v>
      </c>
      <c r="C4119">
        <v>1</v>
      </c>
      <c r="D4119">
        <v>4</v>
      </c>
      <c r="E4119">
        <v>9</v>
      </c>
      <c r="F4119">
        <v>20</v>
      </c>
      <c r="G4119" s="1">
        <f t="shared" si="256"/>
        <v>0.69230769230769229</v>
      </c>
      <c r="H4119" s="4">
        <f t="shared" si="257"/>
        <v>0</v>
      </c>
      <c r="I4119" s="5">
        <f>IF(OR(AND(F4119&gt;=50,G4119&gt;SUMIF(SeasonTotals!A$2:A$9,A4119,SeasonTotals!F$2:F$9)),AND(G4119&gt;0.885,F4119&gt;=50,D4119&lt;3)),1,0)</f>
        <v>0</v>
      </c>
      <c r="J4119" s="4">
        <f t="shared" si="258"/>
        <v>1</v>
      </c>
      <c r="K4119" s="5">
        <f t="shared" si="259"/>
        <v>1</v>
      </c>
    </row>
    <row r="4120" spans="1:11" x14ac:dyDescent="0.25">
      <c r="A4120" t="s">
        <v>91</v>
      </c>
      <c r="B4120" t="s">
        <v>68</v>
      </c>
      <c r="C4120">
        <v>1</v>
      </c>
      <c r="D4120">
        <v>2</v>
      </c>
      <c r="E4120">
        <v>26</v>
      </c>
      <c r="F4120">
        <v>58</v>
      </c>
      <c r="G4120" s="1">
        <f t="shared" si="256"/>
        <v>0.9285714285714286</v>
      </c>
      <c r="H4120" s="4">
        <f t="shared" si="257"/>
        <v>1</v>
      </c>
      <c r="I4120" s="5">
        <f>IF(OR(AND(F4120&gt;=50,G4120&gt;SUMIF(SeasonTotals!A$2:A$9,A4120,SeasonTotals!F$2:F$9)),AND(G4120&gt;0.885,F4120&gt;=50,D4120&lt;3)),1,0)</f>
        <v>1</v>
      </c>
      <c r="J4120" s="4">
        <f t="shared" si="258"/>
        <v>0</v>
      </c>
      <c r="K4120" s="5">
        <f t="shared" si="259"/>
        <v>0</v>
      </c>
    </row>
    <row r="4121" spans="1:11" x14ac:dyDescent="0.25">
      <c r="A4121" t="s">
        <v>91</v>
      </c>
      <c r="B4121" t="s">
        <v>68</v>
      </c>
      <c r="C4121">
        <v>1</v>
      </c>
      <c r="D4121">
        <v>3</v>
      </c>
      <c r="E4121">
        <v>19</v>
      </c>
      <c r="F4121">
        <v>65</v>
      </c>
      <c r="G4121" s="1">
        <f t="shared" si="256"/>
        <v>0.86363636363636365</v>
      </c>
      <c r="H4121" s="4">
        <f t="shared" si="257"/>
        <v>0</v>
      </c>
      <c r="I4121" s="5">
        <f>IF(OR(AND(F4121&gt;=50,G4121&gt;SUMIF(SeasonTotals!A$2:A$9,A4121,SeasonTotals!F$2:F$9)),AND(G4121&gt;0.885,F4121&gt;=50,D4121&lt;3)),1,0)</f>
        <v>0</v>
      </c>
      <c r="J4121" s="4">
        <f t="shared" si="258"/>
        <v>0</v>
      </c>
      <c r="K4121" s="5">
        <f t="shared" si="259"/>
        <v>0</v>
      </c>
    </row>
    <row r="4122" spans="1:11" x14ac:dyDescent="0.25">
      <c r="A4122" t="s">
        <v>91</v>
      </c>
      <c r="B4122" t="s">
        <v>68</v>
      </c>
      <c r="C4122">
        <v>1</v>
      </c>
      <c r="D4122">
        <v>4</v>
      </c>
      <c r="E4122">
        <v>32</v>
      </c>
      <c r="F4122">
        <v>58</v>
      </c>
      <c r="G4122" s="1">
        <f t="shared" si="256"/>
        <v>0.88888888888888884</v>
      </c>
      <c r="H4122" s="4">
        <f t="shared" si="257"/>
        <v>0</v>
      </c>
      <c r="I4122" s="5">
        <f>IF(OR(AND(F4122&gt;=50,G4122&gt;SUMIF(SeasonTotals!A$2:A$9,A4122,SeasonTotals!F$2:F$9)),AND(G4122&gt;0.885,F4122&gt;=50,D4122&lt;3)),1,0)</f>
        <v>0</v>
      </c>
      <c r="J4122" s="4">
        <f t="shared" si="258"/>
        <v>0</v>
      </c>
      <c r="K4122" s="5">
        <f t="shared" si="259"/>
        <v>0</v>
      </c>
    </row>
    <row r="4123" spans="1:11" x14ac:dyDescent="0.25">
      <c r="A4123" t="s">
        <v>91</v>
      </c>
      <c r="B4123" t="s">
        <v>68</v>
      </c>
      <c r="C4123">
        <v>1</v>
      </c>
      <c r="D4123">
        <v>3</v>
      </c>
      <c r="E4123">
        <v>30</v>
      </c>
      <c r="F4123">
        <v>59</v>
      </c>
      <c r="G4123" s="1">
        <f t="shared" si="256"/>
        <v>0.90909090909090906</v>
      </c>
      <c r="H4123" s="4">
        <f t="shared" si="257"/>
        <v>0</v>
      </c>
      <c r="I4123" s="5">
        <f>IF(OR(AND(F4123&gt;=50,G4123&gt;SUMIF(SeasonTotals!A$2:A$9,A4123,SeasonTotals!F$2:F$9)),AND(G4123&gt;0.885,F4123&gt;=50,D4123&lt;3)),1,0)</f>
        <v>1</v>
      </c>
      <c r="J4123" s="4">
        <f t="shared" si="258"/>
        <v>0</v>
      </c>
      <c r="K4123" s="5">
        <f t="shared" si="259"/>
        <v>0</v>
      </c>
    </row>
    <row r="4124" spans="1:11" x14ac:dyDescent="0.25">
      <c r="A4124" t="s">
        <v>91</v>
      </c>
      <c r="B4124" t="s">
        <v>68</v>
      </c>
      <c r="C4124">
        <v>1</v>
      </c>
      <c r="D4124">
        <v>1</v>
      </c>
      <c r="E4124">
        <v>34</v>
      </c>
      <c r="F4124">
        <v>60</v>
      </c>
      <c r="G4124" s="1">
        <f t="shared" si="256"/>
        <v>0.97142857142857142</v>
      </c>
      <c r="H4124" s="4">
        <f t="shared" si="257"/>
        <v>1</v>
      </c>
      <c r="I4124" s="5">
        <f>IF(OR(AND(F4124&gt;=50,G4124&gt;SUMIF(SeasonTotals!A$2:A$9,A4124,SeasonTotals!F$2:F$9)),AND(G4124&gt;0.885,F4124&gt;=50,D4124&lt;3)),1,0)</f>
        <v>1</v>
      </c>
      <c r="J4124" s="4">
        <f t="shared" si="258"/>
        <v>0</v>
      </c>
      <c r="K4124" s="5">
        <f t="shared" si="259"/>
        <v>0</v>
      </c>
    </row>
    <row r="4125" spans="1:11" x14ac:dyDescent="0.25">
      <c r="A4125" t="s">
        <v>91</v>
      </c>
      <c r="B4125" t="s">
        <v>103</v>
      </c>
      <c r="C4125">
        <v>1</v>
      </c>
      <c r="D4125">
        <v>4</v>
      </c>
      <c r="E4125">
        <v>31</v>
      </c>
      <c r="F4125">
        <v>64</v>
      </c>
      <c r="G4125" s="1">
        <f t="shared" si="256"/>
        <v>0.88571428571428568</v>
      </c>
      <c r="H4125" s="4">
        <f t="shared" si="257"/>
        <v>0</v>
      </c>
      <c r="I4125" s="5">
        <f>IF(OR(AND(F4125&gt;=50,G4125&gt;SUMIF(SeasonTotals!A$2:A$9,A4125,SeasonTotals!F$2:F$9)),AND(G4125&gt;0.885,F4125&gt;=50,D4125&lt;3)),1,0)</f>
        <v>0</v>
      </c>
      <c r="J4125" s="4">
        <f t="shared" si="258"/>
        <v>0</v>
      </c>
      <c r="K4125" s="5">
        <f t="shared" si="259"/>
        <v>0</v>
      </c>
    </row>
    <row r="4126" spans="1:11" x14ac:dyDescent="0.25">
      <c r="A4126" t="s">
        <v>91</v>
      </c>
      <c r="B4126" t="s">
        <v>103</v>
      </c>
      <c r="C4126">
        <v>1</v>
      </c>
      <c r="D4126">
        <v>0</v>
      </c>
      <c r="E4126">
        <v>28</v>
      </c>
      <c r="F4126">
        <v>60</v>
      </c>
      <c r="G4126" s="1">
        <f t="shared" si="256"/>
        <v>1</v>
      </c>
      <c r="H4126" s="4">
        <f t="shared" si="257"/>
        <v>1</v>
      </c>
      <c r="I4126" s="5">
        <f>IF(OR(AND(F4126&gt;=50,G4126&gt;SUMIF(SeasonTotals!A$2:A$9,A4126,SeasonTotals!F$2:F$9)),AND(G4126&gt;0.885,F4126&gt;=50,D4126&lt;3)),1,0)</f>
        <v>1</v>
      </c>
      <c r="J4126" s="4">
        <f t="shared" si="258"/>
        <v>0</v>
      </c>
      <c r="K4126" s="5">
        <f t="shared" si="259"/>
        <v>0</v>
      </c>
    </row>
    <row r="4127" spans="1:11" x14ac:dyDescent="0.25">
      <c r="A4127" t="s">
        <v>91</v>
      </c>
      <c r="B4127" t="s">
        <v>103</v>
      </c>
      <c r="C4127">
        <v>1</v>
      </c>
      <c r="D4127">
        <v>2</v>
      </c>
      <c r="E4127">
        <v>21</v>
      </c>
      <c r="F4127">
        <v>57</v>
      </c>
      <c r="G4127" s="1">
        <f t="shared" si="256"/>
        <v>0.91304347826086951</v>
      </c>
      <c r="H4127" s="4">
        <f t="shared" si="257"/>
        <v>1</v>
      </c>
      <c r="I4127" s="5">
        <f>IF(OR(AND(F4127&gt;=50,G4127&gt;SUMIF(SeasonTotals!A$2:A$9,A4127,SeasonTotals!F$2:F$9)),AND(G4127&gt;0.885,F4127&gt;=50,D4127&lt;3)),1,0)</f>
        <v>1</v>
      </c>
      <c r="J4127" s="4">
        <f t="shared" si="258"/>
        <v>0</v>
      </c>
      <c r="K4127" s="5">
        <f t="shared" si="259"/>
        <v>0</v>
      </c>
    </row>
    <row r="4128" spans="1:11" x14ac:dyDescent="0.25">
      <c r="A4128" t="s">
        <v>91</v>
      </c>
      <c r="B4128" t="s">
        <v>103</v>
      </c>
      <c r="C4128">
        <v>1</v>
      </c>
      <c r="D4128">
        <v>4</v>
      </c>
      <c r="E4128">
        <v>21</v>
      </c>
      <c r="F4128">
        <v>60</v>
      </c>
      <c r="G4128" s="1">
        <f t="shared" si="256"/>
        <v>0.84</v>
      </c>
      <c r="H4128" s="4">
        <f t="shared" si="257"/>
        <v>0</v>
      </c>
      <c r="I4128" s="5">
        <f>IF(OR(AND(F4128&gt;=50,G4128&gt;SUMIF(SeasonTotals!A$2:A$9,A4128,SeasonTotals!F$2:F$9)),AND(G4128&gt;0.885,F4128&gt;=50,D4128&lt;3)),1,0)</f>
        <v>0</v>
      </c>
      <c r="J4128" s="4">
        <f t="shared" si="258"/>
        <v>1</v>
      </c>
      <c r="K4128" s="5">
        <f t="shared" si="259"/>
        <v>0</v>
      </c>
    </row>
    <row r="4129" spans="1:11" x14ac:dyDescent="0.25">
      <c r="A4129" t="s">
        <v>91</v>
      </c>
      <c r="B4129" t="s">
        <v>103</v>
      </c>
      <c r="C4129">
        <v>1</v>
      </c>
      <c r="D4129">
        <v>3</v>
      </c>
      <c r="E4129">
        <v>9</v>
      </c>
      <c r="F4129">
        <v>20</v>
      </c>
      <c r="G4129" s="1">
        <f t="shared" si="256"/>
        <v>0.75</v>
      </c>
      <c r="H4129" s="4">
        <f t="shared" si="257"/>
        <v>0</v>
      </c>
      <c r="I4129" s="5">
        <f>IF(OR(AND(F4129&gt;=50,G4129&gt;SUMIF(SeasonTotals!A$2:A$9,A4129,SeasonTotals!F$2:F$9)),AND(G4129&gt;0.885,F4129&gt;=50,D4129&lt;3)),1,0)</f>
        <v>0</v>
      </c>
      <c r="J4129" s="4">
        <f t="shared" si="258"/>
        <v>1</v>
      </c>
      <c r="K4129" s="5">
        <f t="shared" si="259"/>
        <v>1</v>
      </c>
    </row>
    <row r="4130" spans="1:11" x14ac:dyDescent="0.25">
      <c r="A4130" t="s">
        <v>91</v>
      </c>
      <c r="B4130" t="s">
        <v>103</v>
      </c>
      <c r="C4130">
        <v>1</v>
      </c>
      <c r="D4130">
        <v>4</v>
      </c>
      <c r="E4130">
        <v>37</v>
      </c>
      <c r="F4130">
        <v>60</v>
      </c>
      <c r="G4130" s="1">
        <f t="shared" si="256"/>
        <v>0.90243902439024393</v>
      </c>
      <c r="H4130" s="4">
        <f t="shared" si="257"/>
        <v>0</v>
      </c>
      <c r="I4130" s="5">
        <f>IF(OR(AND(F4130&gt;=50,G4130&gt;SUMIF(SeasonTotals!A$2:A$9,A4130,SeasonTotals!F$2:F$9)),AND(G4130&gt;0.885,F4130&gt;=50,D4130&lt;3)),1,0)</f>
        <v>0</v>
      </c>
      <c r="J4130" s="4">
        <f t="shared" si="258"/>
        <v>0</v>
      </c>
      <c r="K4130" s="5">
        <f t="shared" si="259"/>
        <v>0</v>
      </c>
    </row>
    <row r="4131" spans="1:11" x14ac:dyDescent="0.25">
      <c r="A4131" t="s">
        <v>91</v>
      </c>
      <c r="B4131" t="s">
        <v>103</v>
      </c>
      <c r="C4131">
        <v>1</v>
      </c>
      <c r="D4131">
        <v>6</v>
      </c>
      <c r="E4131">
        <v>33</v>
      </c>
      <c r="F4131">
        <v>59</v>
      </c>
      <c r="G4131" s="1">
        <f t="shared" si="256"/>
        <v>0.84615384615384615</v>
      </c>
      <c r="H4131" s="4">
        <f t="shared" si="257"/>
        <v>0</v>
      </c>
      <c r="I4131" s="5">
        <f>IF(OR(AND(F4131&gt;=50,G4131&gt;SUMIF(SeasonTotals!A$2:A$9,A4131,SeasonTotals!F$2:F$9)),AND(G4131&gt;0.885,F4131&gt;=50,D4131&lt;3)),1,0)</f>
        <v>0</v>
      </c>
      <c r="J4131" s="4">
        <f t="shared" si="258"/>
        <v>1</v>
      </c>
      <c r="K4131" s="5">
        <f t="shared" si="259"/>
        <v>0</v>
      </c>
    </row>
    <row r="4132" spans="1:11" x14ac:dyDescent="0.25">
      <c r="A4132" t="s">
        <v>91</v>
      </c>
      <c r="B4132" t="s">
        <v>103</v>
      </c>
      <c r="C4132">
        <v>1</v>
      </c>
      <c r="D4132">
        <v>3</v>
      </c>
      <c r="E4132">
        <v>12</v>
      </c>
      <c r="F4132">
        <v>30</v>
      </c>
      <c r="G4132" s="1">
        <f t="shared" si="256"/>
        <v>0.8</v>
      </c>
      <c r="H4132" s="4">
        <f t="shared" si="257"/>
        <v>0</v>
      </c>
      <c r="I4132" s="5">
        <f>IF(OR(AND(F4132&gt;=50,G4132&gt;SUMIF(SeasonTotals!A$2:A$9,A4132,SeasonTotals!F$2:F$9)),AND(G4132&gt;0.885,F4132&gt;=50,D4132&lt;3)),1,0)</f>
        <v>0</v>
      </c>
      <c r="J4132" s="4">
        <f t="shared" si="258"/>
        <v>1</v>
      </c>
      <c r="K4132" s="5">
        <f t="shared" si="259"/>
        <v>1</v>
      </c>
    </row>
    <row r="4133" spans="1:11" x14ac:dyDescent="0.25">
      <c r="A4133" t="s">
        <v>91</v>
      </c>
      <c r="B4133" t="s">
        <v>103</v>
      </c>
      <c r="C4133">
        <v>1</v>
      </c>
      <c r="D4133">
        <v>5</v>
      </c>
      <c r="E4133">
        <v>25</v>
      </c>
      <c r="F4133">
        <v>60</v>
      </c>
      <c r="G4133" s="1">
        <f t="shared" si="256"/>
        <v>0.83333333333333337</v>
      </c>
      <c r="H4133" s="4">
        <f t="shared" si="257"/>
        <v>0</v>
      </c>
      <c r="I4133" s="5">
        <f>IF(OR(AND(F4133&gt;=50,G4133&gt;SUMIF(SeasonTotals!A$2:A$9,A4133,SeasonTotals!F$2:F$9)),AND(G4133&gt;0.885,F4133&gt;=50,D4133&lt;3)),1,0)</f>
        <v>0</v>
      </c>
      <c r="J4133" s="4">
        <f t="shared" si="258"/>
        <v>1</v>
      </c>
      <c r="K4133" s="5">
        <f t="shared" si="259"/>
        <v>0</v>
      </c>
    </row>
    <row r="4134" spans="1:11" x14ac:dyDescent="0.25">
      <c r="A4134" t="s">
        <v>91</v>
      </c>
      <c r="B4134" t="s">
        <v>103</v>
      </c>
      <c r="C4134">
        <v>1</v>
      </c>
      <c r="D4134">
        <v>1</v>
      </c>
      <c r="E4134">
        <v>33</v>
      </c>
      <c r="F4134">
        <v>63</v>
      </c>
      <c r="G4134" s="1">
        <f t="shared" si="256"/>
        <v>0.97058823529411764</v>
      </c>
      <c r="H4134" s="4">
        <f t="shared" si="257"/>
        <v>1</v>
      </c>
      <c r="I4134" s="5">
        <f>IF(OR(AND(F4134&gt;=50,G4134&gt;SUMIF(SeasonTotals!A$2:A$9,A4134,SeasonTotals!F$2:F$9)),AND(G4134&gt;0.885,F4134&gt;=50,D4134&lt;3)),1,0)</f>
        <v>1</v>
      </c>
      <c r="J4134" s="4">
        <f t="shared" si="258"/>
        <v>0</v>
      </c>
      <c r="K4134" s="5">
        <f t="shared" si="259"/>
        <v>0</v>
      </c>
    </row>
    <row r="4135" spans="1:11" x14ac:dyDescent="0.25">
      <c r="A4135" t="s">
        <v>91</v>
      </c>
      <c r="B4135" t="s">
        <v>103</v>
      </c>
      <c r="C4135">
        <v>1</v>
      </c>
      <c r="D4135">
        <v>4</v>
      </c>
      <c r="E4135">
        <v>34</v>
      </c>
      <c r="F4135">
        <v>59</v>
      </c>
      <c r="G4135" s="1">
        <f t="shared" si="256"/>
        <v>0.89473684210526316</v>
      </c>
      <c r="H4135" s="4">
        <f t="shared" si="257"/>
        <v>0</v>
      </c>
      <c r="I4135" s="5">
        <f>IF(OR(AND(F4135&gt;=50,G4135&gt;SUMIF(SeasonTotals!A$2:A$9,A4135,SeasonTotals!F$2:F$9)),AND(G4135&gt;0.885,F4135&gt;=50,D4135&lt;3)),1,0)</f>
        <v>0</v>
      </c>
      <c r="J4135" s="4">
        <f t="shared" si="258"/>
        <v>0</v>
      </c>
      <c r="K4135" s="5">
        <f t="shared" si="259"/>
        <v>0</v>
      </c>
    </row>
    <row r="4136" spans="1:11" x14ac:dyDescent="0.25">
      <c r="A4136" t="s">
        <v>91</v>
      </c>
      <c r="B4136" t="s">
        <v>103</v>
      </c>
      <c r="C4136">
        <v>1</v>
      </c>
      <c r="D4136">
        <v>3</v>
      </c>
      <c r="E4136">
        <v>36</v>
      </c>
      <c r="F4136">
        <v>59</v>
      </c>
      <c r="G4136" s="1">
        <f t="shared" si="256"/>
        <v>0.92307692307692313</v>
      </c>
      <c r="H4136" s="4">
        <f t="shared" si="257"/>
        <v>1</v>
      </c>
      <c r="I4136" s="5">
        <f>IF(OR(AND(F4136&gt;=50,G4136&gt;SUMIF(SeasonTotals!A$2:A$9,A4136,SeasonTotals!F$2:F$9)),AND(G4136&gt;0.885,F4136&gt;=50,D4136&lt;3)),1,0)</f>
        <v>1</v>
      </c>
      <c r="J4136" s="4">
        <f t="shared" si="258"/>
        <v>0</v>
      </c>
      <c r="K4136" s="5">
        <f t="shared" si="259"/>
        <v>0</v>
      </c>
    </row>
    <row r="4137" spans="1:11" x14ac:dyDescent="0.25">
      <c r="A4137" t="s">
        <v>91</v>
      </c>
      <c r="B4137" t="s">
        <v>103</v>
      </c>
      <c r="C4137">
        <v>1</v>
      </c>
      <c r="D4137">
        <v>3</v>
      </c>
      <c r="E4137">
        <v>18</v>
      </c>
      <c r="F4137">
        <v>58</v>
      </c>
      <c r="G4137" s="1">
        <f t="shared" si="256"/>
        <v>0.8571428571428571</v>
      </c>
      <c r="H4137" s="4">
        <f t="shared" si="257"/>
        <v>0</v>
      </c>
      <c r="I4137" s="5">
        <f>IF(OR(AND(F4137&gt;=50,G4137&gt;SUMIF(SeasonTotals!A$2:A$9,A4137,SeasonTotals!F$2:F$9)),AND(G4137&gt;0.885,F4137&gt;=50,D4137&lt;3)),1,0)</f>
        <v>0</v>
      </c>
      <c r="J4137" s="4">
        <f t="shared" si="258"/>
        <v>0</v>
      </c>
      <c r="K4137" s="5">
        <f t="shared" si="259"/>
        <v>0</v>
      </c>
    </row>
    <row r="4138" spans="1:11" x14ac:dyDescent="0.25">
      <c r="A4138" t="s">
        <v>91</v>
      </c>
      <c r="B4138" t="s">
        <v>103</v>
      </c>
      <c r="C4138">
        <v>1</v>
      </c>
      <c r="D4138">
        <v>4</v>
      </c>
      <c r="E4138">
        <v>11</v>
      </c>
      <c r="F4138">
        <v>34</v>
      </c>
      <c r="G4138" s="1">
        <f t="shared" si="256"/>
        <v>0.73333333333333328</v>
      </c>
      <c r="H4138" s="4">
        <f t="shared" si="257"/>
        <v>0</v>
      </c>
      <c r="I4138" s="5">
        <f>IF(OR(AND(F4138&gt;=50,G4138&gt;SUMIF(SeasonTotals!A$2:A$9,A4138,SeasonTotals!F$2:F$9)),AND(G4138&gt;0.885,F4138&gt;=50,D4138&lt;3)),1,0)</f>
        <v>0</v>
      </c>
      <c r="J4138" s="4">
        <f t="shared" si="258"/>
        <v>1</v>
      </c>
      <c r="K4138" s="5">
        <f t="shared" si="259"/>
        <v>1</v>
      </c>
    </row>
    <row r="4139" spans="1:11" x14ac:dyDescent="0.25">
      <c r="A4139" t="s">
        <v>91</v>
      </c>
      <c r="B4139" t="s">
        <v>69</v>
      </c>
      <c r="C4139">
        <v>1</v>
      </c>
      <c r="D4139">
        <v>2</v>
      </c>
      <c r="E4139">
        <v>39</v>
      </c>
      <c r="F4139">
        <v>59</v>
      </c>
      <c r="G4139" s="1">
        <f t="shared" si="256"/>
        <v>0.95121951219512191</v>
      </c>
      <c r="H4139" s="4">
        <f t="shared" si="257"/>
        <v>1</v>
      </c>
      <c r="I4139" s="5">
        <f>IF(OR(AND(F4139&gt;=50,G4139&gt;SUMIF(SeasonTotals!A$2:A$9,A4139,SeasonTotals!F$2:F$9)),AND(G4139&gt;0.885,F4139&gt;=50,D4139&lt;3)),1,0)</f>
        <v>1</v>
      </c>
      <c r="J4139" s="4">
        <f t="shared" si="258"/>
        <v>0</v>
      </c>
      <c r="K4139" s="5">
        <f t="shared" si="259"/>
        <v>0</v>
      </c>
    </row>
    <row r="4140" spans="1:11" x14ac:dyDescent="0.25">
      <c r="A4140" t="s">
        <v>91</v>
      </c>
      <c r="B4140" t="s">
        <v>69</v>
      </c>
      <c r="C4140">
        <v>1</v>
      </c>
      <c r="D4140">
        <v>4</v>
      </c>
      <c r="E4140">
        <v>42</v>
      </c>
      <c r="F4140">
        <v>64</v>
      </c>
      <c r="G4140" s="1">
        <f t="shared" si="256"/>
        <v>0.91304347826086951</v>
      </c>
      <c r="H4140" s="4">
        <f t="shared" si="257"/>
        <v>1</v>
      </c>
      <c r="I4140" s="5">
        <f>IF(OR(AND(F4140&gt;=50,G4140&gt;SUMIF(SeasonTotals!A$2:A$9,A4140,SeasonTotals!F$2:F$9)),AND(G4140&gt;0.885,F4140&gt;=50,D4140&lt;3)),1,0)</f>
        <v>1</v>
      </c>
      <c r="J4140" s="4">
        <f t="shared" si="258"/>
        <v>0</v>
      </c>
      <c r="K4140" s="5">
        <f t="shared" si="259"/>
        <v>0</v>
      </c>
    </row>
    <row r="4141" spans="1:11" x14ac:dyDescent="0.25">
      <c r="A4141" t="s">
        <v>91</v>
      </c>
      <c r="B4141" t="s">
        <v>69</v>
      </c>
      <c r="C4141">
        <v>1</v>
      </c>
      <c r="D4141">
        <v>0</v>
      </c>
      <c r="E4141">
        <v>21</v>
      </c>
      <c r="F4141">
        <v>65</v>
      </c>
      <c r="G4141" s="1">
        <f t="shared" si="256"/>
        <v>1</v>
      </c>
      <c r="H4141" s="4">
        <f t="shared" si="257"/>
        <v>1</v>
      </c>
      <c r="I4141" s="5">
        <f>IF(OR(AND(F4141&gt;=50,G4141&gt;SUMIF(SeasonTotals!A$2:A$9,A4141,SeasonTotals!F$2:F$9)),AND(G4141&gt;0.885,F4141&gt;=50,D4141&lt;3)),1,0)</f>
        <v>1</v>
      </c>
      <c r="J4141" s="4">
        <f t="shared" si="258"/>
        <v>0</v>
      </c>
      <c r="K4141" s="5">
        <f t="shared" si="259"/>
        <v>0</v>
      </c>
    </row>
    <row r="4142" spans="1:11" x14ac:dyDescent="0.25">
      <c r="A4142" t="s">
        <v>91</v>
      </c>
      <c r="B4142" t="s">
        <v>69</v>
      </c>
      <c r="C4142">
        <v>1</v>
      </c>
      <c r="D4142">
        <v>2</v>
      </c>
      <c r="E4142">
        <v>31</v>
      </c>
      <c r="F4142">
        <v>61</v>
      </c>
      <c r="G4142" s="1">
        <f t="shared" si="256"/>
        <v>0.93939393939393945</v>
      </c>
      <c r="H4142" s="4">
        <f t="shared" si="257"/>
        <v>1</v>
      </c>
      <c r="I4142" s="5">
        <f>IF(OR(AND(F4142&gt;=50,G4142&gt;SUMIF(SeasonTotals!A$2:A$9,A4142,SeasonTotals!F$2:F$9)),AND(G4142&gt;0.885,F4142&gt;=50,D4142&lt;3)),1,0)</f>
        <v>1</v>
      </c>
      <c r="J4142" s="4">
        <f t="shared" si="258"/>
        <v>0</v>
      </c>
      <c r="K4142" s="5">
        <f t="shared" si="259"/>
        <v>0</v>
      </c>
    </row>
    <row r="4143" spans="1:11" x14ac:dyDescent="0.25">
      <c r="A4143" t="s">
        <v>91</v>
      </c>
      <c r="B4143" t="s">
        <v>69</v>
      </c>
      <c r="C4143">
        <v>1</v>
      </c>
      <c r="D4143">
        <v>3</v>
      </c>
      <c r="E4143">
        <v>42</v>
      </c>
      <c r="F4143">
        <v>60</v>
      </c>
      <c r="G4143" s="1">
        <f t="shared" si="256"/>
        <v>0.93333333333333335</v>
      </c>
      <c r="H4143" s="4">
        <f t="shared" si="257"/>
        <v>1</v>
      </c>
      <c r="I4143" s="5">
        <f>IF(OR(AND(F4143&gt;=50,G4143&gt;SUMIF(SeasonTotals!A$2:A$9,A4143,SeasonTotals!F$2:F$9)),AND(G4143&gt;0.885,F4143&gt;=50,D4143&lt;3)),1,0)</f>
        <v>1</v>
      </c>
      <c r="J4143" s="4">
        <f t="shared" si="258"/>
        <v>0</v>
      </c>
      <c r="K4143" s="5">
        <f t="shared" si="259"/>
        <v>0</v>
      </c>
    </row>
    <row r="4144" spans="1:11" x14ac:dyDescent="0.25">
      <c r="A4144" t="s">
        <v>91</v>
      </c>
      <c r="B4144" t="s">
        <v>69</v>
      </c>
      <c r="C4144">
        <v>1</v>
      </c>
      <c r="D4144">
        <v>2</v>
      </c>
      <c r="E4144">
        <v>37</v>
      </c>
      <c r="F4144">
        <v>60</v>
      </c>
      <c r="G4144" s="1">
        <f t="shared" si="256"/>
        <v>0.94871794871794868</v>
      </c>
      <c r="H4144" s="4">
        <f t="shared" si="257"/>
        <v>1</v>
      </c>
      <c r="I4144" s="5">
        <f>IF(OR(AND(F4144&gt;=50,G4144&gt;SUMIF(SeasonTotals!A$2:A$9,A4144,SeasonTotals!F$2:F$9)),AND(G4144&gt;0.885,F4144&gt;=50,D4144&lt;3)),1,0)</f>
        <v>1</v>
      </c>
      <c r="J4144" s="4">
        <f t="shared" si="258"/>
        <v>0</v>
      </c>
      <c r="K4144" s="5">
        <f t="shared" si="259"/>
        <v>0</v>
      </c>
    </row>
    <row r="4145" spans="1:11" x14ac:dyDescent="0.25">
      <c r="A4145" t="s">
        <v>91</v>
      </c>
      <c r="B4145" t="s">
        <v>69</v>
      </c>
      <c r="C4145">
        <v>1</v>
      </c>
      <c r="D4145">
        <v>2</v>
      </c>
      <c r="E4145">
        <v>29</v>
      </c>
      <c r="F4145">
        <v>65</v>
      </c>
      <c r="G4145" s="1">
        <f t="shared" si="256"/>
        <v>0.93548387096774188</v>
      </c>
      <c r="H4145" s="4">
        <f t="shared" si="257"/>
        <v>1</v>
      </c>
      <c r="I4145" s="5">
        <f>IF(OR(AND(F4145&gt;=50,G4145&gt;SUMIF(SeasonTotals!A$2:A$9,A4145,SeasonTotals!F$2:F$9)),AND(G4145&gt;0.885,F4145&gt;=50,D4145&lt;3)),1,0)</f>
        <v>1</v>
      </c>
      <c r="J4145" s="4">
        <f t="shared" si="258"/>
        <v>0</v>
      </c>
      <c r="K4145" s="5">
        <f t="shared" si="259"/>
        <v>0</v>
      </c>
    </row>
    <row r="4146" spans="1:11" x14ac:dyDescent="0.25">
      <c r="A4146" t="s">
        <v>91</v>
      </c>
      <c r="B4146" t="s">
        <v>69</v>
      </c>
      <c r="C4146">
        <v>1</v>
      </c>
      <c r="D4146">
        <v>3</v>
      </c>
      <c r="E4146">
        <v>35</v>
      </c>
      <c r="F4146">
        <v>64</v>
      </c>
      <c r="G4146" s="1">
        <f t="shared" si="256"/>
        <v>0.92105263157894735</v>
      </c>
      <c r="H4146" s="4">
        <f t="shared" si="257"/>
        <v>1</v>
      </c>
      <c r="I4146" s="5">
        <f>IF(OR(AND(F4146&gt;=50,G4146&gt;SUMIF(SeasonTotals!A$2:A$9,A4146,SeasonTotals!F$2:F$9)),AND(G4146&gt;0.885,F4146&gt;=50,D4146&lt;3)),1,0)</f>
        <v>1</v>
      </c>
      <c r="J4146" s="4">
        <f t="shared" si="258"/>
        <v>0</v>
      </c>
      <c r="K4146" s="5">
        <f t="shared" si="259"/>
        <v>0</v>
      </c>
    </row>
    <row r="4147" spans="1:11" x14ac:dyDescent="0.25">
      <c r="A4147" t="s">
        <v>91</v>
      </c>
      <c r="B4147" t="s">
        <v>69</v>
      </c>
      <c r="C4147">
        <v>1</v>
      </c>
      <c r="D4147">
        <v>5</v>
      </c>
      <c r="E4147">
        <v>30</v>
      </c>
      <c r="F4147">
        <v>60</v>
      </c>
      <c r="G4147" s="1">
        <f t="shared" si="256"/>
        <v>0.8571428571428571</v>
      </c>
      <c r="H4147" s="4">
        <f t="shared" si="257"/>
        <v>0</v>
      </c>
      <c r="I4147" s="5">
        <f>IF(OR(AND(F4147&gt;=50,G4147&gt;SUMIF(SeasonTotals!A$2:A$9,A4147,SeasonTotals!F$2:F$9)),AND(G4147&gt;0.885,F4147&gt;=50,D4147&lt;3)),1,0)</f>
        <v>0</v>
      </c>
      <c r="J4147" s="4">
        <f t="shared" si="258"/>
        <v>0</v>
      </c>
      <c r="K4147" s="5">
        <f t="shared" si="259"/>
        <v>0</v>
      </c>
    </row>
    <row r="4148" spans="1:11" x14ac:dyDescent="0.25">
      <c r="A4148" t="s">
        <v>91</v>
      </c>
      <c r="B4148" t="s">
        <v>69</v>
      </c>
      <c r="C4148">
        <v>1</v>
      </c>
      <c r="D4148">
        <v>1</v>
      </c>
      <c r="E4148">
        <v>35</v>
      </c>
      <c r="F4148">
        <v>59</v>
      </c>
      <c r="G4148" s="1">
        <f t="shared" si="256"/>
        <v>0.97222222222222221</v>
      </c>
      <c r="H4148" s="4">
        <f t="shared" si="257"/>
        <v>1</v>
      </c>
      <c r="I4148" s="5">
        <f>IF(OR(AND(F4148&gt;=50,G4148&gt;SUMIF(SeasonTotals!A$2:A$9,A4148,SeasonTotals!F$2:F$9)),AND(G4148&gt;0.885,F4148&gt;=50,D4148&lt;3)),1,0)</f>
        <v>1</v>
      </c>
      <c r="J4148" s="4">
        <f t="shared" si="258"/>
        <v>0</v>
      </c>
      <c r="K4148" s="5">
        <f t="shared" si="259"/>
        <v>0</v>
      </c>
    </row>
    <row r="4149" spans="1:11" x14ac:dyDescent="0.25">
      <c r="A4149" t="s">
        <v>91</v>
      </c>
      <c r="B4149" t="s">
        <v>69</v>
      </c>
      <c r="C4149">
        <v>1</v>
      </c>
      <c r="D4149">
        <v>4</v>
      </c>
      <c r="E4149">
        <v>27</v>
      </c>
      <c r="F4149">
        <v>60</v>
      </c>
      <c r="G4149" s="1">
        <f t="shared" si="256"/>
        <v>0.87096774193548387</v>
      </c>
      <c r="H4149" s="4">
        <f t="shared" si="257"/>
        <v>0</v>
      </c>
      <c r="I4149" s="5">
        <f>IF(OR(AND(F4149&gt;=50,G4149&gt;SUMIF(SeasonTotals!A$2:A$9,A4149,SeasonTotals!F$2:F$9)),AND(G4149&gt;0.885,F4149&gt;=50,D4149&lt;3)),1,0)</f>
        <v>0</v>
      </c>
      <c r="J4149" s="4">
        <f t="shared" si="258"/>
        <v>0</v>
      </c>
      <c r="K4149" s="5">
        <f t="shared" si="259"/>
        <v>0</v>
      </c>
    </row>
    <row r="4150" spans="1:11" x14ac:dyDescent="0.25">
      <c r="A4150" t="s">
        <v>91</v>
      </c>
      <c r="B4150" t="s">
        <v>69</v>
      </c>
      <c r="C4150">
        <v>1</v>
      </c>
      <c r="D4150">
        <v>2</v>
      </c>
      <c r="E4150">
        <v>28</v>
      </c>
      <c r="F4150">
        <v>65</v>
      </c>
      <c r="G4150" s="1">
        <f t="shared" si="256"/>
        <v>0.93333333333333335</v>
      </c>
      <c r="H4150" s="4">
        <f t="shared" si="257"/>
        <v>1</v>
      </c>
      <c r="I4150" s="5">
        <f>IF(OR(AND(F4150&gt;=50,G4150&gt;SUMIF(SeasonTotals!A$2:A$9,A4150,SeasonTotals!F$2:F$9)),AND(G4150&gt;0.885,F4150&gt;=50,D4150&lt;3)),1,0)</f>
        <v>1</v>
      </c>
      <c r="J4150" s="4">
        <f t="shared" si="258"/>
        <v>0</v>
      </c>
      <c r="K4150" s="5">
        <f t="shared" si="259"/>
        <v>0</v>
      </c>
    </row>
    <row r="4151" spans="1:11" x14ac:dyDescent="0.25">
      <c r="A4151" t="s">
        <v>91</v>
      </c>
      <c r="B4151" t="s">
        <v>69</v>
      </c>
      <c r="C4151">
        <v>1</v>
      </c>
      <c r="D4151">
        <v>3</v>
      </c>
      <c r="E4151">
        <v>33</v>
      </c>
      <c r="F4151">
        <v>65</v>
      </c>
      <c r="G4151" s="1">
        <f t="shared" si="256"/>
        <v>0.91666666666666663</v>
      </c>
      <c r="H4151" s="4">
        <f t="shared" si="257"/>
        <v>1</v>
      </c>
      <c r="I4151" s="5">
        <f>IF(OR(AND(F4151&gt;=50,G4151&gt;SUMIF(SeasonTotals!A$2:A$9,A4151,SeasonTotals!F$2:F$9)),AND(G4151&gt;0.885,F4151&gt;=50,D4151&lt;3)),1,0)</f>
        <v>1</v>
      </c>
      <c r="J4151" s="4">
        <f t="shared" si="258"/>
        <v>0</v>
      </c>
      <c r="K4151" s="5">
        <f t="shared" si="259"/>
        <v>0</v>
      </c>
    </row>
    <row r="4152" spans="1:11" x14ac:dyDescent="0.25">
      <c r="A4152" t="s">
        <v>91</v>
      </c>
      <c r="B4152" t="s">
        <v>69</v>
      </c>
      <c r="C4152">
        <v>1</v>
      </c>
      <c r="D4152">
        <v>1</v>
      </c>
      <c r="E4152">
        <v>34</v>
      </c>
      <c r="F4152">
        <v>60</v>
      </c>
      <c r="G4152" s="1">
        <f t="shared" si="256"/>
        <v>0.97142857142857142</v>
      </c>
      <c r="H4152" s="4">
        <f t="shared" si="257"/>
        <v>1</v>
      </c>
      <c r="I4152" s="5">
        <f>IF(OR(AND(F4152&gt;=50,G4152&gt;SUMIF(SeasonTotals!A$2:A$9,A4152,SeasonTotals!F$2:F$9)),AND(G4152&gt;0.885,F4152&gt;=50,D4152&lt;3)),1,0)</f>
        <v>1</v>
      </c>
      <c r="J4152" s="4">
        <f t="shared" si="258"/>
        <v>0</v>
      </c>
      <c r="K4152" s="5">
        <f t="shared" si="259"/>
        <v>0</v>
      </c>
    </row>
    <row r="4153" spans="1:11" x14ac:dyDescent="0.25">
      <c r="A4153" t="s">
        <v>91</v>
      </c>
      <c r="B4153" t="s">
        <v>69</v>
      </c>
      <c r="C4153">
        <v>1</v>
      </c>
      <c r="D4153">
        <v>2</v>
      </c>
      <c r="E4153">
        <v>33</v>
      </c>
      <c r="F4153">
        <v>63</v>
      </c>
      <c r="G4153" s="1">
        <f t="shared" si="256"/>
        <v>0.94285714285714284</v>
      </c>
      <c r="H4153" s="4">
        <f t="shared" si="257"/>
        <v>1</v>
      </c>
      <c r="I4153" s="5">
        <f>IF(OR(AND(F4153&gt;=50,G4153&gt;SUMIF(SeasonTotals!A$2:A$9,A4153,SeasonTotals!F$2:F$9)),AND(G4153&gt;0.885,F4153&gt;=50,D4153&lt;3)),1,0)</f>
        <v>1</v>
      </c>
      <c r="J4153" s="4">
        <f t="shared" si="258"/>
        <v>0</v>
      </c>
      <c r="K4153" s="5">
        <f t="shared" si="259"/>
        <v>0</v>
      </c>
    </row>
    <row r="4154" spans="1:11" x14ac:dyDescent="0.25">
      <c r="A4154" t="s">
        <v>91</v>
      </c>
      <c r="B4154" t="s">
        <v>69</v>
      </c>
      <c r="C4154">
        <v>1</v>
      </c>
      <c r="D4154">
        <v>3</v>
      </c>
      <c r="E4154">
        <v>29</v>
      </c>
      <c r="F4154">
        <v>59</v>
      </c>
      <c r="G4154" s="1">
        <f t="shared" si="256"/>
        <v>0.90625</v>
      </c>
      <c r="H4154" s="4">
        <f t="shared" si="257"/>
        <v>0</v>
      </c>
      <c r="I4154" s="5">
        <f>IF(OR(AND(F4154&gt;=50,G4154&gt;SUMIF(SeasonTotals!A$2:A$9,A4154,SeasonTotals!F$2:F$9)),AND(G4154&gt;0.885,F4154&gt;=50,D4154&lt;3)),1,0)</f>
        <v>0</v>
      </c>
      <c r="J4154" s="4">
        <f t="shared" si="258"/>
        <v>0</v>
      </c>
      <c r="K4154" s="5">
        <f t="shared" si="259"/>
        <v>0</v>
      </c>
    </row>
    <row r="4155" spans="1:11" x14ac:dyDescent="0.25">
      <c r="A4155" t="s">
        <v>91</v>
      </c>
      <c r="B4155" t="s">
        <v>69</v>
      </c>
      <c r="C4155">
        <v>1</v>
      </c>
      <c r="D4155">
        <v>4</v>
      </c>
      <c r="E4155">
        <v>28</v>
      </c>
      <c r="F4155">
        <v>61</v>
      </c>
      <c r="G4155" s="1">
        <f t="shared" si="256"/>
        <v>0.875</v>
      </c>
      <c r="H4155" s="4">
        <f t="shared" si="257"/>
        <v>0</v>
      </c>
      <c r="I4155" s="5">
        <f>IF(OR(AND(F4155&gt;=50,G4155&gt;SUMIF(SeasonTotals!A$2:A$9,A4155,SeasonTotals!F$2:F$9)),AND(G4155&gt;0.885,F4155&gt;=50,D4155&lt;3)),1,0)</f>
        <v>0</v>
      </c>
      <c r="J4155" s="4">
        <f t="shared" si="258"/>
        <v>0</v>
      </c>
      <c r="K4155" s="5">
        <f t="shared" si="259"/>
        <v>0</v>
      </c>
    </row>
    <row r="4156" spans="1:11" x14ac:dyDescent="0.25">
      <c r="A4156" t="s">
        <v>91</v>
      </c>
      <c r="B4156" t="s">
        <v>69</v>
      </c>
      <c r="C4156">
        <v>1</v>
      </c>
      <c r="D4156">
        <v>2</v>
      </c>
      <c r="E4156">
        <v>23</v>
      </c>
      <c r="F4156">
        <v>58</v>
      </c>
      <c r="G4156" s="1">
        <f t="shared" si="256"/>
        <v>0.92</v>
      </c>
      <c r="H4156" s="4">
        <f t="shared" si="257"/>
        <v>1</v>
      </c>
      <c r="I4156" s="5">
        <f>IF(OR(AND(F4156&gt;=50,G4156&gt;SUMIF(SeasonTotals!A$2:A$9,A4156,SeasonTotals!F$2:F$9)),AND(G4156&gt;0.885,F4156&gt;=50,D4156&lt;3)),1,0)</f>
        <v>1</v>
      </c>
      <c r="J4156" s="4">
        <f t="shared" si="258"/>
        <v>0</v>
      </c>
      <c r="K4156" s="5">
        <f t="shared" si="259"/>
        <v>0</v>
      </c>
    </row>
    <row r="4157" spans="1:11" x14ac:dyDescent="0.25">
      <c r="A4157" t="s">
        <v>91</v>
      </c>
      <c r="B4157" t="s">
        <v>69</v>
      </c>
      <c r="C4157">
        <v>1</v>
      </c>
      <c r="D4157">
        <v>4</v>
      </c>
      <c r="E4157">
        <v>23</v>
      </c>
      <c r="F4157">
        <v>59</v>
      </c>
      <c r="G4157" s="1">
        <f t="shared" si="256"/>
        <v>0.85185185185185186</v>
      </c>
      <c r="H4157" s="4">
        <f t="shared" si="257"/>
        <v>0</v>
      </c>
      <c r="I4157" s="5">
        <f>IF(OR(AND(F4157&gt;=50,G4157&gt;SUMIF(SeasonTotals!A$2:A$9,A4157,SeasonTotals!F$2:F$9)),AND(G4157&gt;0.885,F4157&gt;=50,D4157&lt;3)),1,0)</f>
        <v>0</v>
      </c>
      <c r="J4157" s="4">
        <f t="shared" si="258"/>
        <v>0</v>
      </c>
      <c r="K4157" s="5">
        <f t="shared" si="259"/>
        <v>0</v>
      </c>
    </row>
    <row r="4158" spans="1:11" x14ac:dyDescent="0.25">
      <c r="A4158" t="s">
        <v>91</v>
      </c>
      <c r="B4158" t="s">
        <v>69</v>
      </c>
      <c r="C4158">
        <v>1</v>
      </c>
      <c r="D4158">
        <v>4</v>
      </c>
      <c r="E4158">
        <v>19</v>
      </c>
      <c r="F4158">
        <v>59</v>
      </c>
      <c r="G4158" s="1">
        <f t="shared" si="256"/>
        <v>0.82608695652173914</v>
      </c>
      <c r="H4158" s="4">
        <f t="shared" si="257"/>
        <v>0</v>
      </c>
      <c r="I4158" s="5">
        <f>IF(OR(AND(F4158&gt;=50,G4158&gt;SUMIF(SeasonTotals!A$2:A$9,A4158,SeasonTotals!F$2:F$9)),AND(G4158&gt;0.885,F4158&gt;=50,D4158&lt;3)),1,0)</f>
        <v>0</v>
      </c>
      <c r="J4158" s="4">
        <f t="shared" si="258"/>
        <v>1</v>
      </c>
      <c r="K4158" s="5">
        <f t="shared" si="259"/>
        <v>0</v>
      </c>
    </row>
    <row r="4159" spans="1:11" x14ac:dyDescent="0.25">
      <c r="A4159" t="s">
        <v>91</v>
      </c>
      <c r="B4159" t="s">
        <v>69</v>
      </c>
      <c r="C4159">
        <v>1</v>
      </c>
      <c r="D4159">
        <v>3</v>
      </c>
      <c r="E4159">
        <v>33</v>
      </c>
      <c r="F4159">
        <v>59</v>
      </c>
      <c r="G4159" s="1">
        <f t="shared" si="256"/>
        <v>0.91666666666666663</v>
      </c>
      <c r="H4159" s="4">
        <f t="shared" si="257"/>
        <v>1</v>
      </c>
      <c r="I4159" s="5">
        <f>IF(OR(AND(F4159&gt;=50,G4159&gt;SUMIF(SeasonTotals!A$2:A$9,A4159,SeasonTotals!F$2:F$9)),AND(G4159&gt;0.885,F4159&gt;=50,D4159&lt;3)),1,0)</f>
        <v>1</v>
      </c>
      <c r="J4159" s="4">
        <f t="shared" si="258"/>
        <v>0</v>
      </c>
      <c r="K4159" s="5">
        <f t="shared" si="259"/>
        <v>0</v>
      </c>
    </row>
    <row r="4160" spans="1:11" x14ac:dyDescent="0.25">
      <c r="A4160" t="s">
        <v>91</v>
      </c>
      <c r="B4160" t="s">
        <v>69</v>
      </c>
      <c r="C4160">
        <v>1</v>
      </c>
      <c r="D4160">
        <v>1</v>
      </c>
      <c r="E4160">
        <v>31</v>
      </c>
      <c r="F4160">
        <v>59</v>
      </c>
      <c r="G4160" s="1">
        <f t="shared" si="256"/>
        <v>0.96875</v>
      </c>
      <c r="H4160" s="4">
        <f t="shared" si="257"/>
        <v>1</v>
      </c>
      <c r="I4160" s="5">
        <f>IF(OR(AND(F4160&gt;=50,G4160&gt;SUMIF(SeasonTotals!A$2:A$9,A4160,SeasonTotals!F$2:F$9)),AND(G4160&gt;0.885,F4160&gt;=50,D4160&lt;3)),1,0)</f>
        <v>1</v>
      </c>
      <c r="J4160" s="4">
        <f t="shared" si="258"/>
        <v>0</v>
      </c>
      <c r="K4160" s="5">
        <f t="shared" si="259"/>
        <v>0</v>
      </c>
    </row>
    <row r="4161" spans="1:11" x14ac:dyDescent="0.25">
      <c r="A4161" t="s">
        <v>91</v>
      </c>
      <c r="B4161" t="s">
        <v>69</v>
      </c>
      <c r="C4161">
        <v>1</v>
      </c>
      <c r="D4161">
        <v>1</v>
      </c>
      <c r="E4161">
        <v>34</v>
      </c>
      <c r="F4161">
        <v>65</v>
      </c>
      <c r="G4161" s="1">
        <f t="shared" si="256"/>
        <v>0.97142857142857142</v>
      </c>
      <c r="H4161" s="4">
        <f t="shared" si="257"/>
        <v>1</v>
      </c>
      <c r="I4161" s="5">
        <f>IF(OR(AND(F4161&gt;=50,G4161&gt;SUMIF(SeasonTotals!A$2:A$9,A4161,SeasonTotals!F$2:F$9)),AND(G4161&gt;0.885,F4161&gt;=50,D4161&lt;3)),1,0)</f>
        <v>1</v>
      </c>
      <c r="J4161" s="4">
        <f t="shared" si="258"/>
        <v>0</v>
      </c>
      <c r="K4161" s="5">
        <f t="shared" si="259"/>
        <v>0</v>
      </c>
    </row>
    <row r="4162" spans="1:11" x14ac:dyDescent="0.25">
      <c r="A4162" t="s">
        <v>91</v>
      </c>
      <c r="B4162" t="s">
        <v>69</v>
      </c>
      <c r="C4162">
        <v>1</v>
      </c>
      <c r="D4162">
        <v>4</v>
      </c>
      <c r="E4162">
        <v>26</v>
      </c>
      <c r="F4162">
        <v>59</v>
      </c>
      <c r="G4162" s="1">
        <f t="shared" ref="G4162:G4225" si="260">E4162/MAX(1,SUM(D4162:E4162))</f>
        <v>0.8666666666666667</v>
      </c>
      <c r="H4162" s="4">
        <f t="shared" ref="H4162:H4225" si="261">IF(AND(F4162&gt;=50,OR(G4162&gt;0.913,AND(G4162&gt;0.885,D4162&lt;3))),1,0)</f>
        <v>0</v>
      </c>
      <c r="I4162" s="5">
        <f>IF(OR(AND(F4162&gt;=50,G4162&gt;SUMIF(SeasonTotals!A$2:A$9,A4162,SeasonTotals!F$2:F$9)),AND(G4162&gt;0.885,F4162&gt;=50,D4162&lt;3)),1,0)</f>
        <v>0</v>
      </c>
      <c r="J4162" s="4">
        <f t="shared" ref="J4162:J4225" si="262">IF(G4162&lt;0.85,1,0)</f>
        <v>0</v>
      </c>
      <c r="K4162" s="5">
        <f t="shared" ref="K4162:K4225" si="263">IF(F4162&lt;55,1,0)</f>
        <v>0</v>
      </c>
    </row>
    <row r="4163" spans="1:11" x14ac:dyDescent="0.25">
      <c r="A4163" t="s">
        <v>91</v>
      </c>
      <c r="B4163" t="s">
        <v>69</v>
      </c>
      <c r="C4163">
        <v>1</v>
      </c>
      <c r="D4163">
        <v>0</v>
      </c>
      <c r="E4163">
        <v>15</v>
      </c>
      <c r="F4163">
        <v>60</v>
      </c>
      <c r="G4163" s="1">
        <f t="shared" si="260"/>
        <v>1</v>
      </c>
      <c r="H4163" s="4">
        <f t="shared" si="261"/>
        <v>1</v>
      </c>
      <c r="I4163" s="5">
        <f>IF(OR(AND(F4163&gt;=50,G4163&gt;SUMIF(SeasonTotals!A$2:A$9,A4163,SeasonTotals!F$2:F$9)),AND(G4163&gt;0.885,F4163&gt;=50,D4163&lt;3)),1,0)</f>
        <v>1</v>
      </c>
      <c r="J4163" s="4">
        <f t="shared" si="262"/>
        <v>0</v>
      </c>
      <c r="K4163" s="5">
        <f t="shared" si="263"/>
        <v>0</v>
      </c>
    </row>
    <row r="4164" spans="1:11" x14ac:dyDescent="0.25">
      <c r="A4164" t="s">
        <v>91</v>
      </c>
      <c r="B4164" t="s">
        <v>69</v>
      </c>
      <c r="C4164">
        <v>1</v>
      </c>
      <c r="D4164">
        <v>3</v>
      </c>
      <c r="E4164">
        <v>25</v>
      </c>
      <c r="F4164">
        <v>65</v>
      </c>
      <c r="G4164" s="1">
        <f t="shared" si="260"/>
        <v>0.8928571428571429</v>
      </c>
      <c r="H4164" s="4">
        <f t="shared" si="261"/>
        <v>0</v>
      </c>
      <c r="I4164" s="5">
        <f>IF(OR(AND(F4164&gt;=50,G4164&gt;SUMIF(SeasonTotals!A$2:A$9,A4164,SeasonTotals!F$2:F$9)),AND(G4164&gt;0.885,F4164&gt;=50,D4164&lt;3)),1,0)</f>
        <v>0</v>
      </c>
      <c r="J4164" s="4">
        <f t="shared" si="262"/>
        <v>0</v>
      </c>
      <c r="K4164" s="5">
        <f t="shared" si="263"/>
        <v>0</v>
      </c>
    </row>
    <row r="4165" spans="1:11" x14ac:dyDescent="0.25">
      <c r="A4165" t="s">
        <v>91</v>
      </c>
      <c r="B4165" t="s">
        <v>69</v>
      </c>
      <c r="C4165">
        <v>1</v>
      </c>
      <c r="D4165">
        <v>4</v>
      </c>
      <c r="E4165">
        <v>25</v>
      </c>
      <c r="F4165">
        <v>60</v>
      </c>
      <c r="G4165" s="1">
        <f t="shared" si="260"/>
        <v>0.86206896551724133</v>
      </c>
      <c r="H4165" s="4">
        <f t="shared" si="261"/>
        <v>0</v>
      </c>
      <c r="I4165" s="5">
        <f>IF(OR(AND(F4165&gt;=50,G4165&gt;SUMIF(SeasonTotals!A$2:A$9,A4165,SeasonTotals!F$2:F$9)),AND(G4165&gt;0.885,F4165&gt;=50,D4165&lt;3)),1,0)</f>
        <v>0</v>
      </c>
      <c r="J4165" s="4">
        <f t="shared" si="262"/>
        <v>0</v>
      </c>
      <c r="K4165" s="5">
        <f t="shared" si="263"/>
        <v>0</v>
      </c>
    </row>
    <row r="4166" spans="1:11" x14ac:dyDescent="0.25">
      <c r="A4166" t="s">
        <v>91</v>
      </c>
      <c r="B4166" t="s">
        <v>69</v>
      </c>
      <c r="C4166">
        <v>1</v>
      </c>
      <c r="D4166">
        <v>1</v>
      </c>
      <c r="E4166">
        <v>29</v>
      </c>
      <c r="F4166">
        <v>65</v>
      </c>
      <c r="G4166" s="1">
        <f t="shared" si="260"/>
        <v>0.96666666666666667</v>
      </c>
      <c r="H4166" s="4">
        <f t="shared" si="261"/>
        <v>1</v>
      </c>
      <c r="I4166" s="5">
        <f>IF(OR(AND(F4166&gt;=50,G4166&gt;SUMIF(SeasonTotals!A$2:A$9,A4166,SeasonTotals!F$2:F$9)),AND(G4166&gt;0.885,F4166&gt;=50,D4166&lt;3)),1,0)</f>
        <v>1</v>
      </c>
      <c r="J4166" s="4">
        <f t="shared" si="262"/>
        <v>0</v>
      </c>
      <c r="K4166" s="5">
        <f t="shared" si="263"/>
        <v>0</v>
      </c>
    </row>
    <row r="4167" spans="1:11" x14ac:dyDescent="0.25">
      <c r="A4167" t="s">
        <v>91</v>
      </c>
      <c r="B4167" t="s">
        <v>69</v>
      </c>
      <c r="C4167">
        <v>1</v>
      </c>
      <c r="D4167">
        <v>7</v>
      </c>
      <c r="E4167">
        <v>28</v>
      </c>
      <c r="F4167">
        <v>60</v>
      </c>
      <c r="G4167" s="1">
        <f t="shared" si="260"/>
        <v>0.8</v>
      </c>
      <c r="H4167" s="4">
        <f t="shared" si="261"/>
        <v>0</v>
      </c>
      <c r="I4167" s="5">
        <f>IF(OR(AND(F4167&gt;=50,G4167&gt;SUMIF(SeasonTotals!A$2:A$9,A4167,SeasonTotals!F$2:F$9)),AND(G4167&gt;0.885,F4167&gt;=50,D4167&lt;3)),1,0)</f>
        <v>0</v>
      </c>
      <c r="J4167" s="4">
        <f t="shared" si="262"/>
        <v>1</v>
      </c>
      <c r="K4167" s="5">
        <f t="shared" si="263"/>
        <v>0</v>
      </c>
    </row>
    <row r="4168" spans="1:11" x14ac:dyDescent="0.25">
      <c r="A4168" t="s">
        <v>91</v>
      </c>
      <c r="B4168" t="s">
        <v>69</v>
      </c>
      <c r="C4168">
        <v>1</v>
      </c>
      <c r="D4168">
        <v>3</v>
      </c>
      <c r="E4168">
        <v>25</v>
      </c>
      <c r="F4168">
        <v>59</v>
      </c>
      <c r="G4168" s="1">
        <f t="shared" si="260"/>
        <v>0.8928571428571429</v>
      </c>
      <c r="H4168" s="4">
        <f t="shared" si="261"/>
        <v>0</v>
      </c>
      <c r="I4168" s="5">
        <f>IF(OR(AND(F4168&gt;=50,G4168&gt;SUMIF(SeasonTotals!A$2:A$9,A4168,SeasonTotals!F$2:F$9)),AND(G4168&gt;0.885,F4168&gt;=50,D4168&lt;3)),1,0)</f>
        <v>0</v>
      </c>
      <c r="J4168" s="4">
        <f t="shared" si="262"/>
        <v>0</v>
      </c>
      <c r="K4168" s="5">
        <f t="shared" si="263"/>
        <v>0</v>
      </c>
    </row>
    <row r="4169" spans="1:11" x14ac:dyDescent="0.25">
      <c r="A4169" t="s">
        <v>91</v>
      </c>
      <c r="B4169" t="s">
        <v>69</v>
      </c>
      <c r="C4169">
        <v>1</v>
      </c>
      <c r="D4169">
        <v>1</v>
      </c>
      <c r="E4169">
        <v>27</v>
      </c>
      <c r="F4169">
        <v>60</v>
      </c>
      <c r="G4169" s="1">
        <f t="shared" si="260"/>
        <v>0.9642857142857143</v>
      </c>
      <c r="H4169" s="4">
        <f t="shared" si="261"/>
        <v>1</v>
      </c>
      <c r="I4169" s="5">
        <f>IF(OR(AND(F4169&gt;=50,G4169&gt;SUMIF(SeasonTotals!A$2:A$9,A4169,SeasonTotals!F$2:F$9)),AND(G4169&gt;0.885,F4169&gt;=50,D4169&lt;3)),1,0)</f>
        <v>1</v>
      </c>
      <c r="J4169" s="4">
        <f t="shared" si="262"/>
        <v>0</v>
      </c>
      <c r="K4169" s="5">
        <f t="shared" si="263"/>
        <v>0</v>
      </c>
    </row>
    <row r="4170" spans="1:11" x14ac:dyDescent="0.25">
      <c r="A4170" t="s">
        <v>91</v>
      </c>
      <c r="B4170" t="s">
        <v>69</v>
      </c>
      <c r="C4170">
        <v>1</v>
      </c>
      <c r="D4170">
        <v>3</v>
      </c>
      <c r="E4170">
        <v>24</v>
      </c>
      <c r="F4170">
        <v>59</v>
      </c>
      <c r="G4170" s="1">
        <f t="shared" si="260"/>
        <v>0.88888888888888884</v>
      </c>
      <c r="H4170" s="4">
        <f t="shared" si="261"/>
        <v>0</v>
      </c>
      <c r="I4170" s="5">
        <f>IF(OR(AND(F4170&gt;=50,G4170&gt;SUMIF(SeasonTotals!A$2:A$9,A4170,SeasonTotals!F$2:F$9)),AND(G4170&gt;0.885,F4170&gt;=50,D4170&lt;3)),1,0)</f>
        <v>0</v>
      </c>
      <c r="J4170" s="4">
        <f t="shared" si="262"/>
        <v>0</v>
      </c>
      <c r="K4170" s="5">
        <f t="shared" si="263"/>
        <v>0</v>
      </c>
    </row>
    <row r="4171" spans="1:11" x14ac:dyDescent="0.25">
      <c r="A4171" t="s">
        <v>91</v>
      </c>
      <c r="B4171" t="s">
        <v>69</v>
      </c>
      <c r="C4171">
        <v>1</v>
      </c>
      <c r="D4171">
        <v>1</v>
      </c>
      <c r="E4171">
        <v>29</v>
      </c>
      <c r="F4171">
        <v>60</v>
      </c>
      <c r="G4171" s="1">
        <f t="shared" si="260"/>
        <v>0.96666666666666667</v>
      </c>
      <c r="H4171" s="4">
        <f t="shared" si="261"/>
        <v>1</v>
      </c>
      <c r="I4171" s="5">
        <f>IF(OR(AND(F4171&gt;=50,G4171&gt;SUMIF(SeasonTotals!A$2:A$9,A4171,SeasonTotals!F$2:F$9)),AND(G4171&gt;0.885,F4171&gt;=50,D4171&lt;3)),1,0)</f>
        <v>1</v>
      </c>
      <c r="J4171" s="4">
        <f t="shared" si="262"/>
        <v>0</v>
      </c>
      <c r="K4171" s="5">
        <f t="shared" si="263"/>
        <v>0</v>
      </c>
    </row>
    <row r="4172" spans="1:11" x14ac:dyDescent="0.25">
      <c r="A4172" t="s">
        <v>91</v>
      </c>
      <c r="B4172" t="s">
        <v>69</v>
      </c>
      <c r="C4172">
        <v>1</v>
      </c>
      <c r="D4172">
        <v>1</v>
      </c>
      <c r="E4172">
        <v>31</v>
      </c>
      <c r="F4172">
        <v>60</v>
      </c>
      <c r="G4172" s="1">
        <f t="shared" si="260"/>
        <v>0.96875</v>
      </c>
      <c r="H4172" s="4">
        <f t="shared" si="261"/>
        <v>1</v>
      </c>
      <c r="I4172" s="5">
        <f>IF(OR(AND(F4172&gt;=50,G4172&gt;SUMIF(SeasonTotals!A$2:A$9,A4172,SeasonTotals!F$2:F$9)),AND(G4172&gt;0.885,F4172&gt;=50,D4172&lt;3)),1,0)</f>
        <v>1</v>
      </c>
      <c r="J4172" s="4">
        <f t="shared" si="262"/>
        <v>0</v>
      </c>
      <c r="K4172" s="5">
        <f t="shared" si="263"/>
        <v>0</v>
      </c>
    </row>
    <row r="4173" spans="1:11" x14ac:dyDescent="0.25">
      <c r="A4173" t="s">
        <v>91</v>
      </c>
      <c r="B4173" t="s">
        <v>69</v>
      </c>
      <c r="C4173">
        <v>1</v>
      </c>
      <c r="D4173">
        <v>4</v>
      </c>
      <c r="E4173">
        <v>17</v>
      </c>
      <c r="F4173">
        <v>58</v>
      </c>
      <c r="G4173" s="1">
        <f t="shared" si="260"/>
        <v>0.80952380952380953</v>
      </c>
      <c r="H4173" s="4">
        <f t="shared" si="261"/>
        <v>0</v>
      </c>
      <c r="I4173" s="5">
        <f>IF(OR(AND(F4173&gt;=50,G4173&gt;SUMIF(SeasonTotals!A$2:A$9,A4173,SeasonTotals!F$2:F$9)),AND(G4173&gt;0.885,F4173&gt;=50,D4173&lt;3)),1,0)</f>
        <v>0</v>
      </c>
      <c r="J4173" s="4">
        <f t="shared" si="262"/>
        <v>1</v>
      </c>
      <c r="K4173" s="5">
        <f t="shared" si="263"/>
        <v>0</v>
      </c>
    </row>
    <row r="4174" spans="1:11" x14ac:dyDescent="0.25">
      <c r="A4174" t="s">
        <v>91</v>
      </c>
      <c r="B4174" t="s">
        <v>69</v>
      </c>
      <c r="C4174">
        <v>1</v>
      </c>
      <c r="D4174">
        <v>2</v>
      </c>
      <c r="E4174">
        <v>23</v>
      </c>
      <c r="F4174">
        <v>60</v>
      </c>
      <c r="G4174" s="1">
        <f t="shared" si="260"/>
        <v>0.92</v>
      </c>
      <c r="H4174" s="4">
        <f t="shared" si="261"/>
        <v>1</v>
      </c>
      <c r="I4174" s="5">
        <f>IF(OR(AND(F4174&gt;=50,G4174&gt;SUMIF(SeasonTotals!A$2:A$9,A4174,SeasonTotals!F$2:F$9)),AND(G4174&gt;0.885,F4174&gt;=50,D4174&lt;3)),1,0)</f>
        <v>1</v>
      </c>
      <c r="J4174" s="4">
        <f t="shared" si="262"/>
        <v>0</v>
      </c>
      <c r="K4174" s="5">
        <f t="shared" si="263"/>
        <v>0</v>
      </c>
    </row>
    <row r="4175" spans="1:11" x14ac:dyDescent="0.25">
      <c r="A4175" t="s">
        <v>91</v>
      </c>
      <c r="B4175" t="s">
        <v>69</v>
      </c>
      <c r="C4175">
        <v>1</v>
      </c>
      <c r="D4175">
        <v>3</v>
      </c>
      <c r="E4175">
        <v>31</v>
      </c>
      <c r="F4175">
        <v>60</v>
      </c>
      <c r="G4175" s="1">
        <f t="shared" si="260"/>
        <v>0.91176470588235292</v>
      </c>
      <c r="H4175" s="4">
        <f t="shared" si="261"/>
        <v>0</v>
      </c>
      <c r="I4175" s="5">
        <f>IF(OR(AND(F4175&gt;=50,G4175&gt;SUMIF(SeasonTotals!A$2:A$9,A4175,SeasonTotals!F$2:F$9)),AND(G4175&gt;0.885,F4175&gt;=50,D4175&lt;3)),1,0)</f>
        <v>1</v>
      </c>
      <c r="J4175" s="4">
        <f t="shared" si="262"/>
        <v>0</v>
      </c>
      <c r="K4175" s="5">
        <f t="shared" si="263"/>
        <v>0</v>
      </c>
    </row>
    <row r="4176" spans="1:11" x14ac:dyDescent="0.25">
      <c r="A4176" t="s">
        <v>91</v>
      </c>
      <c r="B4176" t="s">
        <v>69</v>
      </c>
      <c r="C4176">
        <v>1</v>
      </c>
      <c r="D4176">
        <v>3</v>
      </c>
      <c r="E4176">
        <v>31</v>
      </c>
      <c r="F4176">
        <v>60</v>
      </c>
      <c r="G4176" s="1">
        <f t="shared" si="260"/>
        <v>0.91176470588235292</v>
      </c>
      <c r="H4176" s="4">
        <f t="shared" si="261"/>
        <v>0</v>
      </c>
      <c r="I4176" s="5">
        <f>IF(OR(AND(F4176&gt;=50,G4176&gt;SUMIF(SeasonTotals!A$2:A$9,A4176,SeasonTotals!F$2:F$9)),AND(G4176&gt;0.885,F4176&gt;=50,D4176&lt;3)),1,0)</f>
        <v>1</v>
      </c>
      <c r="J4176" s="4">
        <f t="shared" si="262"/>
        <v>0</v>
      </c>
      <c r="K4176" s="5">
        <f t="shared" si="263"/>
        <v>0</v>
      </c>
    </row>
    <row r="4177" spans="1:11" x14ac:dyDescent="0.25">
      <c r="A4177" t="s">
        <v>91</v>
      </c>
      <c r="B4177" t="s">
        <v>69</v>
      </c>
      <c r="C4177">
        <v>1</v>
      </c>
      <c r="D4177">
        <v>3</v>
      </c>
      <c r="E4177">
        <v>28</v>
      </c>
      <c r="F4177">
        <v>59</v>
      </c>
      <c r="G4177" s="1">
        <f t="shared" si="260"/>
        <v>0.90322580645161288</v>
      </c>
      <c r="H4177" s="4">
        <f t="shared" si="261"/>
        <v>0</v>
      </c>
      <c r="I4177" s="5">
        <f>IF(OR(AND(F4177&gt;=50,G4177&gt;SUMIF(SeasonTotals!A$2:A$9,A4177,SeasonTotals!F$2:F$9)),AND(G4177&gt;0.885,F4177&gt;=50,D4177&lt;3)),1,0)</f>
        <v>0</v>
      </c>
      <c r="J4177" s="4">
        <f t="shared" si="262"/>
        <v>0</v>
      </c>
      <c r="K4177" s="5">
        <f t="shared" si="263"/>
        <v>0</v>
      </c>
    </row>
    <row r="4178" spans="1:11" x14ac:dyDescent="0.25">
      <c r="A4178" t="s">
        <v>91</v>
      </c>
      <c r="B4178" t="s">
        <v>69</v>
      </c>
      <c r="C4178">
        <v>1</v>
      </c>
      <c r="D4178">
        <v>6</v>
      </c>
      <c r="E4178">
        <v>24</v>
      </c>
      <c r="F4178">
        <v>53</v>
      </c>
      <c r="G4178" s="1">
        <f t="shared" si="260"/>
        <v>0.8</v>
      </c>
      <c r="H4178" s="4">
        <f t="shared" si="261"/>
        <v>0</v>
      </c>
      <c r="I4178" s="5">
        <f>IF(OR(AND(F4178&gt;=50,G4178&gt;SUMIF(SeasonTotals!A$2:A$9,A4178,SeasonTotals!F$2:F$9)),AND(G4178&gt;0.885,F4178&gt;=50,D4178&lt;3)),1,0)</f>
        <v>0</v>
      </c>
      <c r="J4178" s="4">
        <f t="shared" si="262"/>
        <v>1</v>
      </c>
      <c r="K4178" s="5">
        <f t="shared" si="263"/>
        <v>1</v>
      </c>
    </row>
    <row r="4179" spans="1:11" x14ac:dyDescent="0.25">
      <c r="A4179" t="s">
        <v>91</v>
      </c>
      <c r="B4179" t="s">
        <v>70</v>
      </c>
      <c r="C4179">
        <v>1</v>
      </c>
      <c r="D4179">
        <v>3</v>
      </c>
      <c r="E4179">
        <v>34</v>
      </c>
      <c r="F4179">
        <v>60</v>
      </c>
      <c r="G4179" s="1">
        <f t="shared" si="260"/>
        <v>0.91891891891891897</v>
      </c>
      <c r="H4179" s="4">
        <f t="shared" si="261"/>
        <v>1</v>
      </c>
      <c r="I4179" s="5">
        <f>IF(OR(AND(F4179&gt;=50,G4179&gt;SUMIF(SeasonTotals!A$2:A$9,A4179,SeasonTotals!F$2:F$9)),AND(G4179&gt;0.885,F4179&gt;=50,D4179&lt;3)),1,0)</f>
        <v>1</v>
      </c>
      <c r="J4179" s="4">
        <f t="shared" si="262"/>
        <v>0</v>
      </c>
      <c r="K4179" s="5">
        <f t="shared" si="263"/>
        <v>0</v>
      </c>
    </row>
    <row r="4180" spans="1:11" x14ac:dyDescent="0.25">
      <c r="A4180" t="s">
        <v>91</v>
      </c>
      <c r="B4180" t="s">
        <v>70</v>
      </c>
      <c r="C4180">
        <v>1</v>
      </c>
      <c r="D4180">
        <v>2</v>
      </c>
      <c r="E4180">
        <v>24</v>
      </c>
      <c r="F4180">
        <v>60</v>
      </c>
      <c r="G4180" s="1">
        <f t="shared" si="260"/>
        <v>0.92307692307692313</v>
      </c>
      <c r="H4180" s="4">
        <f t="shared" si="261"/>
        <v>1</v>
      </c>
      <c r="I4180" s="5">
        <f>IF(OR(AND(F4180&gt;=50,G4180&gt;SUMIF(SeasonTotals!A$2:A$9,A4180,SeasonTotals!F$2:F$9)),AND(G4180&gt;0.885,F4180&gt;=50,D4180&lt;3)),1,0)</f>
        <v>1</v>
      </c>
      <c r="J4180" s="4">
        <f t="shared" si="262"/>
        <v>0</v>
      </c>
      <c r="K4180" s="5">
        <f t="shared" si="263"/>
        <v>0</v>
      </c>
    </row>
    <row r="4181" spans="1:11" x14ac:dyDescent="0.25">
      <c r="A4181" t="s">
        <v>91</v>
      </c>
      <c r="B4181" t="s">
        <v>70</v>
      </c>
      <c r="C4181">
        <v>1</v>
      </c>
      <c r="D4181">
        <v>2</v>
      </c>
      <c r="E4181">
        <v>24</v>
      </c>
      <c r="F4181">
        <v>59</v>
      </c>
      <c r="G4181" s="1">
        <f t="shared" si="260"/>
        <v>0.92307692307692313</v>
      </c>
      <c r="H4181" s="4">
        <f t="shared" si="261"/>
        <v>1</v>
      </c>
      <c r="I4181" s="5">
        <f>IF(OR(AND(F4181&gt;=50,G4181&gt;SUMIF(SeasonTotals!A$2:A$9,A4181,SeasonTotals!F$2:F$9)),AND(G4181&gt;0.885,F4181&gt;=50,D4181&lt;3)),1,0)</f>
        <v>1</v>
      </c>
      <c r="J4181" s="4">
        <f t="shared" si="262"/>
        <v>0</v>
      </c>
      <c r="K4181" s="5">
        <f t="shared" si="263"/>
        <v>0</v>
      </c>
    </row>
    <row r="4182" spans="1:11" x14ac:dyDescent="0.25">
      <c r="A4182" t="s">
        <v>91</v>
      </c>
      <c r="B4182" t="s">
        <v>70</v>
      </c>
      <c r="C4182">
        <v>1</v>
      </c>
      <c r="D4182">
        <v>0</v>
      </c>
      <c r="E4182">
        <v>32</v>
      </c>
      <c r="F4182">
        <v>65</v>
      </c>
      <c r="G4182" s="1">
        <f t="shared" si="260"/>
        <v>1</v>
      </c>
      <c r="H4182" s="4">
        <f t="shared" si="261"/>
        <v>1</v>
      </c>
      <c r="I4182" s="5">
        <f>IF(OR(AND(F4182&gt;=50,G4182&gt;SUMIF(SeasonTotals!A$2:A$9,A4182,SeasonTotals!F$2:F$9)),AND(G4182&gt;0.885,F4182&gt;=50,D4182&lt;3)),1,0)</f>
        <v>1</v>
      </c>
      <c r="J4182" s="4">
        <f t="shared" si="262"/>
        <v>0</v>
      </c>
      <c r="K4182" s="5">
        <f t="shared" si="263"/>
        <v>0</v>
      </c>
    </row>
    <row r="4183" spans="1:11" x14ac:dyDescent="0.25">
      <c r="A4183" t="s">
        <v>91</v>
      </c>
      <c r="B4183" t="s">
        <v>70</v>
      </c>
      <c r="C4183">
        <v>1</v>
      </c>
      <c r="D4183">
        <v>4</v>
      </c>
      <c r="E4183">
        <v>20</v>
      </c>
      <c r="F4183">
        <v>61</v>
      </c>
      <c r="G4183" s="1">
        <f t="shared" si="260"/>
        <v>0.83333333333333337</v>
      </c>
      <c r="H4183" s="4">
        <f t="shared" si="261"/>
        <v>0</v>
      </c>
      <c r="I4183" s="5">
        <f>IF(OR(AND(F4183&gt;=50,G4183&gt;SUMIF(SeasonTotals!A$2:A$9,A4183,SeasonTotals!F$2:F$9)),AND(G4183&gt;0.885,F4183&gt;=50,D4183&lt;3)),1,0)</f>
        <v>0</v>
      </c>
      <c r="J4183" s="4">
        <f t="shared" si="262"/>
        <v>1</v>
      </c>
      <c r="K4183" s="5">
        <f t="shared" si="263"/>
        <v>0</v>
      </c>
    </row>
    <row r="4184" spans="1:11" x14ac:dyDescent="0.25">
      <c r="A4184" t="s">
        <v>91</v>
      </c>
      <c r="B4184" t="s">
        <v>70</v>
      </c>
      <c r="C4184">
        <v>1</v>
      </c>
      <c r="D4184">
        <v>1</v>
      </c>
      <c r="E4184">
        <v>25</v>
      </c>
      <c r="F4184">
        <v>59</v>
      </c>
      <c r="G4184" s="1">
        <f t="shared" si="260"/>
        <v>0.96153846153846156</v>
      </c>
      <c r="H4184" s="4">
        <f t="shared" si="261"/>
        <v>1</v>
      </c>
      <c r="I4184" s="5">
        <f>IF(OR(AND(F4184&gt;=50,G4184&gt;SUMIF(SeasonTotals!A$2:A$9,A4184,SeasonTotals!F$2:F$9)),AND(G4184&gt;0.885,F4184&gt;=50,D4184&lt;3)),1,0)</f>
        <v>1</v>
      </c>
      <c r="J4184" s="4">
        <f t="shared" si="262"/>
        <v>0</v>
      </c>
      <c r="K4184" s="5">
        <f t="shared" si="263"/>
        <v>0</v>
      </c>
    </row>
    <row r="4185" spans="1:11" x14ac:dyDescent="0.25">
      <c r="A4185" t="s">
        <v>91</v>
      </c>
      <c r="B4185" t="s">
        <v>70</v>
      </c>
      <c r="C4185">
        <v>1</v>
      </c>
      <c r="D4185">
        <v>2</v>
      </c>
      <c r="E4185">
        <v>34</v>
      </c>
      <c r="F4185">
        <v>60</v>
      </c>
      <c r="G4185" s="1">
        <f t="shared" si="260"/>
        <v>0.94444444444444442</v>
      </c>
      <c r="H4185" s="4">
        <f t="shared" si="261"/>
        <v>1</v>
      </c>
      <c r="I4185" s="5">
        <f>IF(OR(AND(F4185&gt;=50,G4185&gt;SUMIF(SeasonTotals!A$2:A$9,A4185,SeasonTotals!F$2:F$9)),AND(G4185&gt;0.885,F4185&gt;=50,D4185&lt;3)),1,0)</f>
        <v>1</v>
      </c>
      <c r="J4185" s="4">
        <f t="shared" si="262"/>
        <v>0</v>
      </c>
      <c r="K4185" s="5">
        <f t="shared" si="263"/>
        <v>0</v>
      </c>
    </row>
    <row r="4186" spans="1:11" x14ac:dyDescent="0.25">
      <c r="A4186" t="s">
        <v>91</v>
      </c>
      <c r="B4186" t="s">
        <v>70</v>
      </c>
      <c r="C4186">
        <v>1</v>
      </c>
      <c r="D4186">
        <v>3</v>
      </c>
      <c r="E4186">
        <v>10</v>
      </c>
      <c r="F4186">
        <v>20</v>
      </c>
      <c r="G4186" s="1">
        <f t="shared" si="260"/>
        <v>0.76923076923076927</v>
      </c>
      <c r="H4186" s="4">
        <f t="shared" si="261"/>
        <v>0</v>
      </c>
      <c r="I4186" s="5">
        <f>IF(OR(AND(F4186&gt;=50,G4186&gt;SUMIF(SeasonTotals!A$2:A$9,A4186,SeasonTotals!F$2:F$9)),AND(G4186&gt;0.885,F4186&gt;=50,D4186&lt;3)),1,0)</f>
        <v>0</v>
      </c>
      <c r="J4186" s="4">
        <f t="shared" si="262"/>
        <v>1</v>
      </c>
      <c r="K4186" s="5">
        <f t="shared" si="263"/>
        <v>1</v>
      </c>
    </row>
    <row r="4187" spans="1:11" x14ac:dyDescent="0.25">
      <c r="A4187" t="s">
        <v>91</v>
      </c>
      <c r="B4187" t="s">
        <v>70</v>
      </c>
      <c r="C4187">
        <v>1</v>
      </c>
      <c r="D4187">
        <v>2</v>
      </c>
      <c r="E4187">
        <v>25</v>
      </c>
      <c r="F4187">
        <v>60</v>
      </c>
      <c r="G4187" s="1">
        <f t="shared" si="260"/>
        <v>0.92592592592592593</v>
      </c>
      <c r="H4187" s="4">
        <f t="shared" si="261"/>
        <v>1</v>
      </c>
      <c r="I4187" s="5">
        <f>IF(OR(AND(F4187&gt;=50,G4187&gt;SUMIF(SeasonTotals!A$2:A$9,A4187,SeasonTotals!F$2:F$9)),AND(G4187&gt;0.885,F4187&gt;=50,D4187&lt;3)),1,0)</f>
        <v>1</v>
      </c>
      <c r="J4187" s="4">
        <f t="shared" si="262"/>
        <v>0</v>
      </c>
      <c r="K4187" s="5">
        <f t="shared" si="263"/>
        <v>0</v>
      </c>
    </row>
    <row r="4188" spans="1:11" x14ac:dyDescent="0.25">
      <c r="A4188" t="s">
        <v>91</v>
      </c>
      <c r="B4188" t="s">
        <v>70</v>
      </c>
      <c r="C4188">
        <v>1</v>
      </c>
      <c r="D4188">
        <v>3</v>
      </c>
      <c r="E4188">
        <v>46</v>
      </c>
      <c r="F4188">
        <v>60</v>
      </c>
      <c r="G4188" s="1">
        <f t="shared" si="260"/>
        <v>0.93877551020408168</v>
      </c>
      <c r="H4188" s="4">
        <f t="shared" si="261"/>
        <v>1</v>
      </c>
      <c r="I4188" s="5">
        <f>IF(OR(AND(F4188&gt;=50,G4188&gt;SUMIF(SeasonTotals!A$2:A$9,A4188,SeasonTotals!F$2:F$9)),AND(G4188&gt;0.885,F4188&gt;=50,D4188&lt;3)),1,0)</f>
        <v>1</v>
      </c>
      <c r="J4188" s="4">
        <f t="shared" si="262"/>
        <v>0</v>
      </c>
      <c r="K4188" s="5">
        <f t="shared" si="263"/>
        <v>0</v>
      </c>
    </row>
    <row r="4189" spans="1:11" x14ac:dyDescent="0.25">
      <c r="A4189" t="s">
        <v>91</v>
      </c>
      <c r="B4189" t="s">
        <v>70</v>
      </c>
      <c r="C4189">
        <v>1</v>
      </c>
      <c r="D4189">
        <v>1</v>
      </c>
      <c r="E4189">
        <v>35</v>
      </c>
      <c r="F4189">
        <v>60</v>
      </c>
      <c r="G4189" s="1">
        <f t="shared" si="260"/>
        <v>0.97222222222222221</v>
      </c>
      <c r="H4189" s="4">
        <f t="shared" si="261"/>
        <v>1</v>
      </c>
      <c r="I4189" s="5">
        <f>IF(OR(AND(F4189&gt;=50,G4189&gt;SUMIF(SeasonTotals!A$2:A$9,A4189,SeasonTotals!F$2:F$9)),AND(G4189&gt;0.885,F4189&gt;=50,D4189&lt;3)),1,0)</f>
        <v>1</v>
      </c>
      <c r="J4189" s="4">
        <f t="shared" si="262"/>
        <v>0</v>
      </c>
      <c r="K4189" s="5">
        <f t="shared" si="263"/>
        <v>0</v>
      </c>
    </row>
    <row r="4190" spans="1:11" x14ac:dyDescent="0.25">
      <c r="A4190" t="s">
        <v>91</v>
      </c>
      <c r="B4190" t="s">
        <v>70</v>
      </c>
      <c r="C4190">
        <v>1</v>
      </c>
      <c r="D4190">
        <v>2</v>
      </c>
      <c r="E4190">
        <v>27</v>
      </c>
      <c r="F4190">
        <v>59</v>
      </c>
      <c r="G4190" s="1">
        <f t="shared" si="260"/>
        <v>0.93103448275862066</v>
      </c>
      <c r="H4190" s="4">
        <f t="shared" si="261"/>
        <v>1</v>
      </c>
      <c r="I4190" s="5">
        <f>IF(OR(AND(F4190&gt;=50,G4190&gt;SUMIF(SeasonTotals!A$2:A$9,A4190,SeasonTotals!F$2:F$9)),AND(G4190&gt;0.885,F4190&gt;=50,D4190&lt;3)),1,0)</f>
        <v>1</v>
      </c>
      <c r="J4190" s="4">
        <f t="shared" si="262"/>
        <v>0</v>
      </c>
      <c r="K4190" s="5">
        <f t="shared" si="263"/>
        <v>0</v>
      </c>
    </row>
    <row r="4191" spans="1:11" x14ac:dyDescent="0.25">
      <c r="A4191" t="s">
        <v>91</v>
      </c>
      <c r="B4191" t="s">
        <v>70</v>
      </c>
      <c r="C4191">
        <v>1</v>
      </c>
      <c r="D4191">
        <v>0</v>
      </c>
      <c r="E4191">
        <v>24</v>
      </c>
      <c r="F4191">
        <v>60</v>
      </c>
      <c r="G4191" s="1">
        <f t="shared" si="260"/>
        <v>1</v>
      </c>
      <c r="H4191" s="4">
        <f t="shared" si="261"/>
        <v>1</v>
      </c>
      <c r="I4191" s="5">
        <f>IF(OR(AND(F4191&gt;=50,G4191&gt;SUMIF(SeasonTotals!A$2:A$9,A4191,SeasonTotals!F$2:F$9)),AND(G4191&gt;0.885,F4191&gt;=50,D4191&lt;3)),1,0)</f>
        <v>1</v>
      </c>
      <c r="J4191" s="4">
        <f t="shared" si="262"/>
        <v>0</v>
      </c>
      <c r="K4191" s="5">
        <f t="shared" si="263"/>
        <v>0</v>
      </c>
    </row>
    <row r="4192" spans="1:11" x14ac:dyDescent="0.25">
      <c r="A4192" t="s">
        <v>91</v>
      </c>
      <c r="B4192" t="s">
        <v>70</v>
      </c>
      <c r="C4192">
        <v>1</v>
      </c>
      <c r="D4192">
        <v>2</v>
      </c>
      <c r="E4192">
        <v>24</v>
      </c>
      <c r="F4192">
        <v>65</v>
      </c>
      <c r="G4192" s="1">
        <f t="shared" si="260"/>
        <v>0.92307692307692313</v>
      </c>
      <c r="H4192" s="4">
        <f t="shared" si="261"/>
        <v>1</v>
      </c>
      <c r="I4192" s="5">
        <f>IF(OR(AND(F4192&gt;=50,G4192&gt;SUMIF(SeasonTotals!A$2:A$9,A4192,SeasonTotals!F$2:F$9)),AND(G4192&gt;0.885,F4192&gt;=50,D4192&lt;3)),1,0)</f>
        <v>1</v>
      </c>
      <c r="J4192" s="4">
        <f t="shared" si="262"/>
        <v>0</v>
      </c>
      <c r="K4192" s="5">
        <f t="shared" si="263"/>
        <v>0</v>
      </c>
    </row>
    <row r="4193" spans="1:11" x14ac:dyDescent="0.25">
      <c r="A4193" t="s">
        <v>91</v>
      </c>
      <c r="B4193" t="s">
        <v>70</v>
      </c>
      <c r="C4193">
        <v>1</v>
      </c>
      <c r="D4193">
        <v>1</v>
      </c>
      <c r="E4193">
        <v>24</v>
      </c>
      <c r="F4193">
        <v>64</v>
      </c>
      <c r="G4193" s="1">
        <f t="shared" si="260"/>
        <v>0.96</v>
      </c>
      <c r="H4193" s="4">
        <f t="shared" si="261"/>
        <v>1</v>
      </c>
      <c r="I4193" s="5">
        <f>IF(OR(AND(F4193&gt;=50,G4193&gt;SUMIF(SeasonTotals!A$2:A$9,A4193,SeasonTotals!F$2:F$9)),AND(G4193&gt;0.885,F4193&gt;=50,D4193&lt;3)),1,0)</f>
        <v>1</v>
      </c>
      <c r="J4193" s="4">
        <f t="shared" si="262"/>
        <v>0</v>
      </c>
      <c r="K4193" s="5">
        <f t="shared" si="263"/>
        <v>0</v>
      </c>
    </row>
    <row r="4194" spans="1:11" x14ac:dyDescent="0.25">
      <c r="A4194" t="s">
        <v>91</v>
      </c>
      <c r="B4194" t="s">
        <v>70</v>
      </c>
      <c r="C4194">
        <v>1</v>
      </c>
      <c r="D4194">
        <v>3</v>
      </c>
      <c r="E4194">
        <v>24</v>
      </c>
      <c r="F4194">
        <v>59</v>
      </c>
      <c r="G4194" s="1">
        <f t="shared" si="260"/>
        <v>0.88888888888888884</v>
      </c>
      <c r="H4194" s="4">
        <f t="shared" si="261"/>
        <v>0</v>
      </c>
      <c r="I4194" s="5">
        <f>IF(OR(AND(F4194&gt;=50,G4194&gt;SUMIF(SeasonTotals!A$2:A$9,A4194,SeasonTotals!F$2:F$9)),AND(G4194&gt;0.885,F4194&gt;=50,D4194&lt;3)),1,0)</f>
        <v>0</v>
      </c>
      <c r="J4194" s="4">
        <f t="shared" si="262"/>
        <v>0</v>
      </c>
      <c r="K4194" s="5">
        <f t="shared" si="263"/>
        <v>0</v>
      </c>
    </row>
    <row r="4195" spans="1:11" x14ac:dyDescent="0.25">
      <c r="A4195" t="s">
        <v>91</v>
      </c>
      <c r="B4195" t="s">
        <v>70</v>
      </c>
      <c r="C4195">
        <v>1</v>
      </c>
      <c r="D4195">
        <v>2</v>
      </c>
      <c r="E4195">
        <v>24</v>
      </c>
      <c r="F4195">
        <v>58</v>
      </c>
      <c r="G4195" s="1">
        <f t="shared" si="260"/>
        <v>0.92307692307692313</v>
      </c>
      <c r="H4195" s="4">
        <f t="shared" si="261"/>
        <v>1</v>
      </c>
      <c r="I4195" s="5">
        <f>IF(OR(AND(F4195&gt;=50,G4195&gt;SUMIF(SeasonTotals!A$2:A$9,A4195,SeasonTotals!F$2:F$9)),AND(G4195&gt;0.885,F4195&gt;=50,D4195&lt;3)),1,0)</f>
        <v>1</v>
      </c>
      <c r="J4195" s="4">
        <f t="shared" si="262"/>
        <v>0</v>
      </c>
      <c r="K4195" s="5">
        <f t="shared" si="263"/>
        <v>0</v>
      </c>
    </row>
    <row r="4196" spans="1:11" x14ac:dyDescent="0.25">
      <c r="A4196" t="s">
        <v>91</v>
      </c>
      <c r="B4196" t="s">
        <v>70</v>
      </c>
      <c r="C4196">
        <v>1</v>
      </c>
      <c r="D4196">
        <v>3</v>
      </c>
      <c r="E4196">
        <v>25</v>
      </c>
      <c r="F4196">
        <v>60</v>
      </c>
      <c r="G4196" s="1">
        <f t="shared" si="260"/>
        <v>0.8928571428571429</v>
      </c>
      <c r="H4196" s="4">
        <f t="shared" si="261"/>
        <v>0</v>
      </c>
      <c r="I4196" s="5">
        <f>IF(OR(AND(F4196&gt;=50,G4196&gt;SUMIF(SeasonTotals!A$2:A$9,A4196,SeasonTotals!F$2:F$9)),AND(G4196&gt;0.885,F4196&gt;=50,D4196&lt;3)),1,0)</f>
        <v>0</v>
      </c>
      <c r="J4196" s="4">
        <f t="shared" si="262"/>
        <v>0</v>
      </c>
      <c r="K4196" s="5">
        <f t="shared" si="263"/>
        <v>0</v>
      </c>
    </row>
    <row r="4197" spans="1:11" x14ac:dyDescent="0.25">
      <c r="A4197" t="s">
        <v>91</v>
      </c>
      <c r="B4197" t="s">
        <v>70</v>
      </c>
      <c r="C4197">
        <v>1</v>
      </c>
      <c r="D4197">
        <v>4</v>
      </c>
      <c r="E4197">
        <v>26</v>
      </c>
      <c r="F4197">
        <v>59</v>
      </c>
      <c r="G4197" s="1">
        <f t="shared" si="260"/>
        <v>0.8666666666666667</v>
      </c>
      <c r="H4197" s="4">
        <f t="shared" si="261"/>
        <v>0</v>
      </c>
      <c r="I4197" s="5">
        <f>IF(OR(AND(F4197&gt;=50,G4197&gt;SUMIF(SeasonTotals!A$2:A$9,A4197,SeasonTotals!F$2:F$9)),AND(G4197&gt;0.885,F4197&gt;=50,D4197&lt;3)),1,0)</f>
        <v>0</v>
      </c>
      <c r="J4197" s="4">
        <f t="shared" si="262"/>
        <v>0</v>
      </c>
      <c r="K4197" s="5">
        <f t="shared" si="263"/>
        <v>0</v>
      </c>
    </row>
    <row r="4198" spans="1:11" x14ac:dyDescent="0.25">
      <c r="A4198" t="s">
        <v>91</v>
      </c>
      <c r="B4198" t="s">
        <v>70</v>
      </c>
      <c r="C4198">
        <v>1</v>
      </c>
      <c r="D4198">
        <v>2</v>
      </c>
      <c r="E4198">
        <v>35</v>
      </c>
      <c r="F4198">
        <v>60</v>
      </c>
      <c r="G4198" s="1">
        <f t="shared" si="260"/>
        <v>0.94594594594594594</v>
      </c>
      <c r="H4198" s="4">
        <f t="shared" si="261"/>
        <v>1</v>
      </c>
      <c r="I4198" s="5">
        <f>IF(OR(AND(F4198&gt;=50,G4198&gt;SUMIF(SeasonTotals!A$2:A$9,A4198,SeasonTotals!F$2:F$9)),AND(G4198&gt;0.885,F4198&gt;=50,D4198&lt;3)),1,0)</f>
        <v>1</v>
      </c>
      <c r="J4198" s="4">
        <f t="shared" si="262"/>
        <v>0</v>
      </c>
      <c r="K4198" s="5">
        <f t="shared" si="263"/>
        <v>0</v>
      </c>
    </row>
    <row r="4199" spans="1:11" x14ac:dyDescent="0.25">
      <c r="A4199" t="s">
        <v>91</v>
      </c>
      <c r="B4199" t="s">
        <v>70</v>
      </c>
      <c r="C4199">
        <v>1</v>
      </c>
      <c r="D4199">
        <v>6</v>
      </c>
      <c r="E4199">
        <v>20</v>
      </c>
      <c r="F4199">
        <v>40</v>
      </c>
      <c r="G4199" s="1">
        <f t="shared" si="260"/>
        <v>0.76923076923076927</v>
      </c>
      <c r="H4199" s="4">
        <f t="shared" si="261"/>
        <v>0</v>
      </c>
      <c r="I4199" s="5">
        <f>IF(OR(AND(F4199&gt;=50,G4199&gt;SUMIF(SeasonTotals!A$2:A$9,A4199,SeasonTotals!F$2:F$9)),AND(G4199&gt;0.885,F4199&gt;=50,D4199&lt;3)),1,0)</f>
        <v>0</v>
      </c>
      <c r="J4199" s="4">
        <f t="shared" si="262"/>
        <v>1</v>
      </c>
      <c r="K4199" s="5">
        <f t="shared" si="263"/>
        <v>1</v>
      </c>
    </row>
    <row r="4200" spans="1:11" x14ac:dyDescent="0.25">
      <c r="A4200" t="s">
        <v>91</v>
      </c>
      <c r="B4200" t="s">
        <v>70</v>
      </c>
      <c r="C4200">
        <v>1</v>
      </c>
      <c r="D4200">
        <v>0</v>
      </c>
      <c r="E4200">
        <v>22</v>
      </c>
      <c r="F4200">
        <v>60</v>
      </c>
      <c r="G4200" s="1">
        <f t="shared" si="260"/>
        <v>1</v>
      </c>
      <c r="H4200" s="4">
        <f t="shared" si="261"/>
        <v>1</v>
      </c>
      <c r="I4200" s="5">
        <f>IF(OR(AND(F4200&gt;=50,G4200&gt;SUMIF(SeasonTotals!A$2:A$9,A4200,SeasonTotals!F$2:F$9)),AND(G4200&gt;0.885,F4200&gt;=50,D4200&lt;3)),1,0)</f>
        <v>1</v>
      </c>
      <c r="J4200" s="4">
        <f t="shared" si="262"/>
        <v>0</v>
      </c>
      <c r="K4200" s="5">
        <f t="shared" si="263"/>
        <v>0</v>
      </c>
    </row>
    <row r="4201" spans="1:11" x14ac:dyDescent="0.25">
      <c r="A4201" t="s">
        <v>91</v>
      </c>
      <c r="B4201" t="s">
        <v>70</v>
      </c>
      <c r="C4201">
        <v>1</v>
      </c>
      <c r="D4201">
        <v>2</v>
      </c>
      <c r="E4201">
        <v>29</v>
      </c>
      <c r="F4201">
        <v>58</v>
      </c>
      <c r="G4201" s="1">
        <f t="shared" si="260"/>
        <v>0.93548387096774188</v>
      </c>
      <c r="H4201" s="4">
        <f t="shared" si="261"/>
        <v>1</v>
      </c>
      <c r="I4201" s="5">
        <f>IF(OR(AND(F4201&gt;=50,G4201&gt;SUMIF(SeasonTotals!A$2:A$9,A4201,SeasonTotals!F$2:F$9)),AND(G4201&gt;0.885,F4201&gt;=50,D4201&lt;3)),1,0)</f>
        <v>1</v>
      </c>
      <c r="J4201" s="4">
        <f t="shared" si="262"/>
        <v>0</v>
      </c>
      <c r="K4201" s="5">
        <f t="shared" si="263"/>
        <v>0</v>
      </c>
    </row>
    <row r="4202" spans="1:11" x14ac:dyDescent="0.25">
      <c r="A4202" t="s">
        <v>91</v>
      </c>
      <c r="B4202" t="s">
        <v>70</v>
      </c>
      <c r="C4202">
        <v>1</v>
      </c>
      <c r="D4202">
        <v>3</v>
      </c>
      <c r="E4202">
        <v>29</v>
      </c>
      <c r="F4202">
        <v>59</v>
      </c>
      <c r="G4202" s="1">
        <f t="shared" si="260"/>
        <v>0.90625</v>
      </c>
      <c r="H4202" s="4">
        <f t="shared" si="261"/>
        <v>0</v>
      </c>
      <c r="I4202" s="5">
        <f>IF(OR(AND(F4202&gt;=50,G4202&gt;SUMIF(SeasonTotals!A$2:A$9,A4202,SeasonTotals!F$2:F$9)),AND(G4202&gt;0.885,F4202&gt;=50,D4202&lt;3)),1,0)</f>
        <v>0</v>
      </c>
      <c r="J4202" s="4">
        <f t="shared" si="262"/>
        <v>0</v>
      </c>
      <c r="K4202" s="5">
        <f t="shared" si="263"/>
        <v>0</v>
      </c>
    </row>
    <row r="4203" spans="1:11" x14ac:dyDescent="0.25">
      <c r="A4203" t="s">
        <v>91</v>
      </c>
      <c r="B4203" t="s">
        <v>70</v>
      </c>
      <c r="C4203">
        <v>1</v>
      </c>
      <c r="D4203">
        <v>2</v>
      </c>
      <c r="E4203">
        <v>40</v>
      </c>
      <c r="F4203">
        <v>60</v>
      </c>
      <c r="G4203" s="1">
        <f t="shared" si="260"/>
        <v>0.95238095238095233</v>
      </c>
      <c r="H4203" s="4">
        <f t="shared" si="261"/>
        <v>1</v>
      </c>
      <c r="I4203" s="5">
        <f>IF(OR(AND(F4203&gt;=50,G4203&gt;SUMIF(SeasonTotals!A$2:A$9,A4203,SeasonTotals!F$2:F$9)),AND(G4203&gt;0.885,F4203&gt;=50,D4203&lt;3)),1,0)</f>
        <v>1</v>
      </c>
      <c r="J4203" s="4">
        <f t="shared" si="262"/>
        <v>0</v>
      </c>
      <c r="K4203" s="5">
        <f t="shared" si="263"/>
        <v>0</v>
      </c>
    </row>
    <row r="4204" spans="1:11" x14ac:dyDescent="0.25">
      <c r="A4204" t="s">
        <v>91</v>
      </c>
      <c r="B4204" t="s">
        <v>70</v>
      </c>
      <c r="C4204">
        <v>1</v>
      </c>
      <c r="D4204">
        <v>3</v>
      </c>
      <c r="E4204">
        <v>27</v>
      </c>
      <c r="F4204">
        <v>64</v>
      </c>
      <c r="G4204" s="1">
        <f t="shared" si="260"/>
        <v>0.9</v>
      </c>
      <c r="H4204" s="4">
        <f t="shared" si="261"/>
        <v>0</v>
      </c>
      <c r="I4204" s="5">
        <f>IF(OR(AND(F4204&gt;=50,G4204&gt;SUMIF(SeasonTotals!A$2:A$9,A4204,SeasonTotals!F$2:F$9)),AND(G4204&gt;0.885,F4204&gt;=50,D4204&lt;3)),1,0)</f>
        <v>0</v>
      </c>
      <c r="J4204" s="4">
        <f t="shared" si="262"/>
        <v>0</v>
      </c>
      <c r="K4204" s="5">
        <f t="shared" si="263"/>
        <v>0</v>
      </c>
    </row>
    <row r="4205" spans="1:11" x14ac:dyDescent="0.25">
      <c r="A4205" t="s">
        <v>91</v>
      </c>
      <c r="B4205" t="s">
        <v>70</v>
      </c>
      <c r="C4205">
        <v>1</v>
      </c>
      <c r="D4205">
        <v>1</v>
      </c>
      <c r="E4205">
        <v>15</v>
      </c>
      <c r="F4205">
        <v>60</v>
      </c>
      <c r="G4205" s="1">
        <f t="shared" si="260"/>
        <v>0.9375</v>
      </c>
      <c r="H4205" s="4">
        <f t="shared" si="261"/>
        <v>1</v>
      </c>
      <c r="I4205" s="5">
        <f>IF(OR(AND(F4205&gt;=50,G4205&gt;SUMIF(SeasonTotals!A$2:A$9,A4205,SeasonTotals!F$2:F$9)),AND(G4205&gt;0.885,F4205&gt;=50,D4205&lt;3)),1,0)</f>
        <v>1</v>
      </c>
      <c r="J4205" s="4">
        <f t="shared" si="262"/>
        <v>0</v>
      </c>
      <c r="K4205" s="5">
        <f t="shared" si="263"/>
        <v>0</v>
      </c>
    </row>
    <row r="4206" spans="1:11" x14ac:dyDescent="0.25">
      <c r="A4206" t="s">
        <v>91</v>
      </c>
      <c r="B4206" t="s">
        <v>70</v>
      </c>
      <c r="C4206">
        <v>1</v>
      </c>
      <c r="D4206">
        <v>3</v>
      </c>
      <c r="E4206">
        <v>20</v>
      </c>
      <c r="F4206">
        <v>59</v>
      </c>
      <c r="G4206" s="1">
        <f t="shared" si="260"/>
        <v>0.86956521739130432</v>
      </c>
      <c r="H4206" s="4">
        <f t="shared" si="261"/>
        <v>0</v>
      </c>
      <c r="I4206" s="5">
        <f>IF(OR(AND(F4206&gt;=50,G4206&gt;SUMIF(SeasonTotals!A$2:A$9,A4206,SeasonTotals!F$2:F$9)),AND(G4206&gt;0.885,F4206&gt;=50,D4206&lt;3)),1,0)</f>
        <v>0</v>
      </c>
      <c r="J4206" s="4">
        <f t="shared" si="262"/>
        <v>0</v>
      </c>
      <c r="K4206" s="5">
        <f t="shared" si="263"/>
        <v>0</v>
      </c>
    </row>
    <row r="4207" spans="1:11" x14ac:dyDescent="0.25">
      <c r="A4207" t="s">
        <v>91</v>
      </c>
      <c r="B4207" t="s">
        <v>70</v>
      </c>
      <c r="C4207">
        <v>1</v>
      </c>
      <c r="D4207">
        <v>2</v>
      </c>
      <c r="E4207">
        <v>35</v>
      </c>
      <c r="F4207">
        <v>60</v>
      </c>
      <c r="G4207" s="1">
        <f t="shared" si="260"/>
        <v>0.94594594594594594</v>
      </c>
      <c r="H4207" s="4">
        <f t="shared" si="261"/>
        <v>1</v>
      </c>
      <c r="I4207" s="5">
        <f>IF(OR(AND(F4207&gt;=50,G4207&gt;SUMIF(SeasonTotals!A$2:A$9,A4207,SeasonTotals!F$2:F$9)),AND(G4207&gt;0.885,F4207&gt;=50,D4207&lt;3)),1,0)</f>
        <v>1</v>
      </c>
      <c r="J4207" s="4">
        <f t="shared" si="262"/>
        <v>0</v>
      </c>
      <c r="K4207" s="5">
        <f t="shared" si="263"/>
        <v>0</v>
      </c>
    </row>
    <row r="4208" spans="1:11" x14ac:dyDescent="0.25">
      <c r="A4208" t="s">
        <v>91</v>
      </c>
      <c r="B4208" t="s">
        <v>70</v>
      </c>
      <c r="C4208">
        <v>1</v>
      </c>
      <c r="D4208">
        <v>3</v>
      </c>
      <c r="E4208">
        <v>28</v>
      </c>
      <c r="F4208">
        <v>58</v>
      </c>
      <c r="G4208" s="1">
        <f t="shared" si="260"/>
        <v>0.90322580645161288</v>
      </c>
      <c r="H4208" s="4">
        <f t="shared" si="261"/>
        <v>0</v>
      </c>
      <c r="I4208" s="5">
        <f>IF(OR(AND(F4208&gt;=50,G4208&gt;SUMIF(SeasonTotals!A$2:A$9,A4208,SeasonTotals!F$2:F$9)),AND(G4208&gt;0.885,F4208&gt;=50,D4208&lt;3)),1,0)</f>
        <v>0</v>
      </c>
      <c r="J4208" s="4">
        <f t="shared" si="262"/>
        <v>0</v>
      </c>
      <c r="K4208" s="5">
        <f t="shared" si="263"/>
        <v>0</v>
      </c>
    </row>
    <row r="4209" spans="1:11" x14ac:dyDescent="0.25">
      <c r="A4209" t="s">
        <v>91</v>
      </c>
      <c r="B4209" t="s">
        <v>70</v>
      </c>
      <c r="C4209">
        <v>1</v>
      </c>
      <c r="D4209">
        <v>2</v>
      </c>
      <c r="E4209">
        <v>32</v>
      </c>
      <c r="F4209">
        <v>61</v>
      </c>
      <c r="G4209" s="1">
        <f t="shared" si="260"/>
        <v>0.94117647058823528</v>
      </c>
      <c r="H4209" s="4">
        <f t="shared" si="261"/>
        <v>1</v>
      </c>
      <c r="I4209" s="5">
        <f>IF(OR(AND(F4209&gt;=50,G4209&gt;SUMIF(SeasonTotals!A$2:A$9,A4209,SeasonTotals!F$2:F$9)),AND(G4209&gt;0.885,F4209&gt;=50,D4209&lt;3)),1,0)</f>
        <v>1</v>
      </c>
      <c r="J4209" s="4">
        <f t="shared" si="262"/>
        <v>0</v>
      </c>
      <c r="K4209" s="5">
        <f t="shared" si="263"/>
        <v>0</v>
      </c>
    </row>
    <row r="4210" spans="1:11" x14ac:dyDescent="0.25">
      <c r="A4210" t="s">
        <v>91</v>
      </c>
      <c r="B4210" t="s">
        <v>70</v>
      </c>
      <c r="C4210">
        <v>1</v>
      </c>
      <c r="D4210">
        <v>0</v>
      </c>
      <c r="E4210">
        <v>33</v>
      </c>
      <c r="F4210">
        <v>59</v>
      </c>
      <c r="G4210" s="1">
        <f t="shared" si="260"/>
        <v>1</v>
      </c>
      <c r="H4210" s="4">
        <f t="shared" si="261"/>
        <v>1</v>
      </c>
      <c r="I4210" s="5">
        <f>IF(OR(AND(F4210&gt;=50,G4210&gt;SUMIF(SeasonTotals!A$2:A$9,A4210,SeasonTotals!F$2:F$9)),AND(G4210&gt;0.885,F4210&gt;=50,D4210&lt;3)),1,0)</f>
        <v>1</v>
      </c>
      <c r="J4210" s="4">
        <f t="shared" si="262"/>
        <v>0</v>
      </c>
      <c r="K4210" s="5">
        <f t="shared" si="263"/>
        <v>0</v>
      </c>
    </row>
    <row r="4211" spans="1:11" x14ac:dyDescent="0.25">
      <c r="A4211" t="s">
        <v>91</v>
      </c>
      <c r="B4211" t="s">
        <v>70</v>
      </c>
      <c r="C4211">
        <v>1</v>
      </c>
      <c r="D4211">
        <v>0</v>
      </c>
      <c r="E4211">
        <v>28</v>
      </c>
      <c r="F4211">
        <v>60</v>
      </c>
      <c r="G4211" s="1">
        <f t="shared" si="260"/>
        <v>1</v>
      </c>
      <c r="H4211" s="4">
        <f t="shared" si="261"/>
        <v>1</v>
      </c>
      <c r="I4211" s="5">
        <f>IF(OR(AND(F4211&gt;=50,G4211&gt;SUMIF(SeasonTotals!A$2:A$9,A4211,SeasonTotals!F$2:F$9)),AND(G4211&gt;0.885,F4211&gt;=50,D4211&lt;3)),1,0)</f>
        <v>1</v>
      </c>
      <c r="J4211" s="4">
        <f t="shared" si="262"/>
        <v>0</v>
      </c>
      <c r="K4211" s="5">
        <f t="shared" si="263"/>
        <v>0</v>
      </c>
    </row>
    <row r="4212" spans="1:11" x14ac:dyDescent="0.25">
      <c r="A4212" t="s">
        <v>91</v>
      </c>
      <c r="B4212" t="s">
        <v>70</v>
      </c>
      <c r="C4212">
        <v>1</v>
      </c>
      <c r="D4212">
        <v>3</v>
      </c>
      <c r="E4212">
        <v>20</v>
      </c>
      <c r="F4212">
        <v>59</v>
      </c>
      <c r="G4212" s="1">
        <f t="shared" si="260"/>
        <v>0.86956521739130432</v>
      </c>
      <c r="H4212" s="4">
        <f t="shared" si="261"/>
        <v>0</v>
      </c>
      <c r="I4212" s="5">
        <f>IF(OR(AND(F4212&gt;=50,G4212&gt;SUMIF(SeasonTotals!A$2:A$9,A4212,SeasonTotals!F$2:F$9)),AND(G4212&gt;0.885,F4212&gt;=50,D4212&lt;3)),1,0)</f>
        <v>0</v>
      </c>
      <c r="J4212" s="4">
        <f t="shared" si="262"/>
        <v>0</v>
      </c>
      <c r="K4212" s="5">
        <f t="shared" si="263"/>
        <v>0</v>
      </c>
    </row>
    <row r="4213" spans="1:11" x14ac:dyDescent="0.25">
      <c r="A4213" t="s">
        <v>91</v>
      </c>
      <c r="B4213" t="s">
        <v>70</v>
      </c>
      <c r="C4213">
        <v>1</v>
      </c>
      <c r="D4213">
        <v>3</v>
      </c>
      <c r="E4213">
        <v>21</v>
      </c>
      <c r="F4213">
        <v>60</v>
      </c>
      <c r="G4213" s="1">
        <f t="shared" si="260"/>
        <v>0.875</v>
      </c>
      <c r="H4213" s="4">
        <f t="shared" si="261"/>
        <v>0</v>
      </c>
      <c r="I4213" s="5">
        <f>IF(OR(AND(F4213&gt;=50,G4213&gt;SUMIF(SeasonTotals!A$2:A$9,A4213,SeasonTotals!F$2:F$9)),AND(G4213&gt;0.885,F4213&gt;=50,D4213&lt;3)),1,0)</f>
        <v>0</v>
      </c>
      <c r="J4213" s="4">
        <f t="shared" si="262"/>
        <v>0</v>
      </c>
      <c r="K4213" s="5">
        <f t="shared" si="263"/>
        <v>0</v>
      </c>
    </row>
    <row r="4214" spans="1:11" x14ac:dyDescent="0.25">
      <c r="A4214" t="s">
        <v>91</v>
      </c>
      <c r="B4214" t="s">
        <v>70</v>
      </c>
      <c r="C4214">
        <v>1</v>
      </c>
      <c r="D4214">
        <v>1</v>
      </c>
      <c r="E4214">
        <v>20</v>
      </c>
      <c r="F4214">
        <v>59</v>
      </c>
      <c r="G4214" s="1">
        <f t="shared" si="260"/>
        <v>0.95238095238095233</v>
      </c>
      <c r="H4214" s="4">
        <f t="shared" si="261"/>
        <v>1</v>
      </c>
      <c r="I4214" s="5">
        <f>IF(OR(AND(F4214&gt;=50,G4214&gt;SUMIF(SeasonTotals!A$2:A$9,A4214,SeasonTotals!F$2:F$9)),AND(G4214&gt;0.885,F4214&gt;=50,D4214&lt;3)),1,0)</f>
        <v>1</v>
      </c>
      <c r="J4214" s="4">
        <f t="shared" si="262"/>
        <v>0</v>
      </c>
      <c r="K4214" s="5">
        <f t="shared" si="263"/>
        <v>0</v>
      </c>
    </row>
    <row r="4215" spans="1:11" x14ac:dyDescent="0.25">
      <c r="A4215" t="s">
        <v>91</v>
      </c>
      <c r="B4215" t="s">
        <v>70</v>
      </c>
      <c r="C4215">
        <v>1</v>
      </c>
      <c r="D4215">
        <v>3</v>
      </c>
      <c r="E4215">
        <v>31</v>
      </c>
      <c r="F4215">
        <v>60</v>
      </c>
      <c r="G4215" s="1">
        <f t="shared" si="260"/>
        <v>0.91176470588235292</v>
      </c>
      <c r="H4215" s="4">
        <f t="shared" si="261"/>
        <v>0</v>
      </c>
      <c r="I4215" s="5">
        <f>IF(OR(AND(F4215&gt;=50,G4215&gt;SUMIF(SeasonTotals!A$2:A$9,A4215,SeasonTotals!F$2:F$9)),AND(G4215&gt;0.885,F4215&gt;=50,D4215&lt;3)),1,0)</f>
        <v>1</v>
      </c>
      <c r="J4215" s="4">
        <f t="shared" si="262"/>
        <v>0</v>
      </c>
      <c r="K4215" s="5">
        <f t="shared" si="263"/>
        <v>0</v>
      </c>
    </row>
    <row r="4216" spans="1:11" x14ac:dyDescent="0.25">
      <c r="A4216" t="s">
        <v>91</v>
      </c>
      <c r="B4216" t="s">
        <v>70</v>
      </c>
      <c r="C4216">
        <v>1</v>
      </c>
      <c r="D4216">
        <v>1</v>
      </c>
      <c r="E4216">
        <v>40</v>
      </c>
      <c r="F4216">
        <v>60</v>
      </c>
      <c r="G4216" s="1">
        <f t="shared" si="260"/>
        <v>0.97560975609756095</v>
      </c>
      <c r="H4216" s="4">
        <f t="shared" si="261"/>
        <v>1</v>
      </c>
      <c r="I4216" s="5">
        <f>IF(OR(AND(F4216&gt;=50,G4216&gt;SUMIF(SeasonTotals!A$2:A$9,A4216,SeasonTotals!F$2:F$9)),AND(G4216&gt;0.885,F4216&gt;=50,D4216&lt;3)),1,0)</f>
        <v>1</v>
      </c>
      <c r="J4216" s="4">
        <f t="shared" si="262"/>
        <v>0</v>
      </c>
      <c r="K4216" s="5">
        <f t="shared" si="263"/>
        <v>0</v>
      </c>
    </row>
    <row r="4217" spans="1:11" x14ac:dyDescent="0.25">
      <c r="A4217" t="s">
        <v>91</v>
      </c>
      <c r="B4217" t="s">
        <v>70</v>
      </c>
      <c r="C4217">
        <v>1</v>
      </c>
      <c r="D4217">
        <v>4</v>
      </c>
      <c r="E4217">
        <v>22</v>
      </c>
      <c r="F4217">
        <v>40</v>
      </c>
      <c r="G4217" s="1">
        <f t="shared" si="260"/>
        <v>0.84615384615384615</v>
      </c>
      <c r="H4217" s="4">
        <f t="shared" si="261"/>
        <v>0</v>
      </c>
      <c r="I4217" s="5">
        <f>IF(OR(AND(F4217&gt;=50,G4217&gt;SUMIF(SeasonTotals!A$2:A$9,A4217,SeasonTotals!F$2:F$9)),AND(G4217&gt;0.885,F4217&gt;=50,D4217&lt;3)),1,0)</f>
        <v>0</v>
      </c>
      <c r="J4217" s="4">
        <f t="shared" si="262"/>
        <v>1</v>
      </c>
      <c r="K4217" s="5">
        <f t="shared" si="263"/>
        <v>1</v>
      </c>
    </row>
    <row r="4218" spans="1:11" x14ac:dyDescent="0.25">
      <c r="A4218" t="s">
        <v>91</v>
      </c>
      <c r="B4218" t="s">
        <v>70</v>
      </c>
      <c r="C4218">
        <v>1</v>
      </c>
      <c r="D4218">
        <v>1</v>
      </c>
      <c r="E4218">
        <v>27</v>
      </c>
      <c r="F4218">
        <v>60</v>
      </c>
      <c r="G4218" s="1">
        <f t="shared" si="260"/>
        <v>0.9642857142857143</v>
      </c>
      <c r="H4218" s="4">
        <f t="shared" si="261"/>
        <v>1</v>
      </c>
      <c r="I4218" s="5">
        <f>IF(OR(AND(F4218&gt;=50,G4218&gt;SUMIF(SeasonTotals!A$2:A$9,A4218,SeasonTotals!F$2:F$9)),AND(G4218&gt;0.885,F4218&gt;=50,D4218&lt;3)),1,0)</f>
        <v>1</v>
      </c>
      <c r="J4218" s="4">
        <f t="shared" si="262"/>
        <v>0</v>
      </c>
      <c r="K4218" s="5">
        <f t="shared" si="263"/>
        <v>0</v>
      </c>
    </row>
    <row r="4219" spans="1:11" x14ac:dyDescent="0.25">
      <c r="A4219" t="s">
        <v>91</v>
      </c>
      <c r="B4219" t="s">
        <v>70</v>
      </c>
      <c r="C4219">
        <v>1</v>
      </c>
      <c r="D4219">
        <v>3</v>
      </c>
      <c r="E4219">
        <v>8</v>
      </c>
      <c r="F4219">
        <v>23</v>
      </c>
      <c r="G4219" s="1">
        <f t="shared" si="260"/>
        <v>0.72727272727272729</v>
      </c>
      <c r="H4219" s="4">
        <f t="shared" si="261"/>
        <v>0</v>
      </c>
      <c r="I4219" s="5">
        <f>IF(OR(AND(F4219&gt;=50,G4219&gt;SUMIF(SeasonTotals!A$2:A$9,A4219,SeasonTotals!F$2:F$9)),AND(G4219&gt;0.885,F4219&gt;=50,D4219&lt;3)),1,0)</f>
        <v>0</v>
      </c>
      <c r="J4219" s="4">
        <f t="shared" si="262"/>
        <v>1</v>
      </c>
      <c r="K4219" s="5">
        <f t="shared" si="263"/>
        <v>1</v>
      </c>
    </row>
    <row r="4220" spans="1:11" x14ac:dyDescent="0.25">
      <c r="A4220" t="s">
        <v>91</v>
      </c>
      <c r="B4220" t="s">
        <v>70</v>
      </c>
      <c r="C4220">
        <v>1</v>
      </c>
      <c r="D4220">
        <v>3</v>
      </c>
      <c r="E4220">
        <v>37</v>
      </c>
      <c r="F4220">
        <v>62</v>
      </c>
      <c r="G4220" s="1">
        <f t="shared" si="260"/>
        <v>0.92500000000000004</v>
      </c>
      <c r="H4220" s="4">
        <f t="shared" si="261"/>
        <v>1</v>
      </c>
      <c r="I4220" s="5">
        <f>IF(OR(AND(F4220&gt;=50,G4220&gt;SUMIF(SeasonTotals!A$2:A$9,A4220,SeasonTotals!F$2:F$9)),AND(G4220&gt;0.885,F4220&gt;=50,D4220&lt;3)),1,0)</f>
        <v>1</v>
      </c>
      <c r="J4220" s="4">
        <f t="shared" si="262"/>
        <v>0</v>
      </c>
      <c r="K4220" s="5">
        <f t="shared" si="263"/>
        <v>0</v>
      </c>
    </row>
    <row r="4221" spans="1:11" x14ac:dyDescent="0.25">
      <c r="A4221" t="s">
        <v>91</v>
      </c>
      <c r="B4221" t="s">
        <v>70</v>
      </c>
      <c r="C4221">
        <v>1</v>
      </c>
      <c r="D4221">
        <v>0</v>
      </c>
      <c r="E4221">
        <v>34</v>
      </c>
      <c r="F4221">
        <v>60</v>
      </c>
      <c r="G4221" s="1">
        <f t="shared" si="260"/>
        <v>1</v>
      </c>
      <c r="H4221" s="4">
        <f t="shared" si="261"/>
        <v>1</v>
      </c>
      <c r="I4221" s="5">
        <f>IF(OR(AND(F4221&gt;=50,G4221&gt;SUMIF(SeasonTotals!A$2:A$9,A4221,SeasonTotals!F$2:F$9)),AND(G4221&gt;0.885,F4221&gt;=50,D4221&lt;3)),1,0)</f>
        <v>1</v>
      </c>
      <c r="J4221" s="4">
        <f t="shared" si="262"/>
        <v>0</v>
      </c>
      <c r="K4221" s="5">
        <f t="shared" si="263"/>
        <v>0</v>
      </c>
    </row>
    <row r="4222" spans="1:11" x14ac:dyDescent="0.25">
      <c r="A4222" t="s">
        <v>91</v>
      </c>
      <c r="B4222" t="s">
        <v>70</v>
      </c>
      <c r="C4222">
        <v>1</v>
      </c>
      <c r="D4222">
        <v>2</v>
      </c>
      <c r="E4222">
        <v>24</v>
      </c>
      <c r="F4222">
        <v>58</v>
      </c>
      <c r="G4222" s="1">
        <f t="shared" si="260"/>
        <v>0.92307692307692313</v>
      </c>
      <c r="H4222" s="4">
        <f t="shared" si="261"/>
        <v>1</v>
      </c>
      <c r="I4222" s="5">
        <f>IF(OR(AND(F4222&gt;=50,G4222&gt;SUMIF(SeasonTotals!A$2:A$9,A4222,SeasonTotals!F$2:F$9)),AND(G4222&gt;0.885,F4222&gt;=50,D4222&lt;3)),1,0)</f>
        <v>1</v>
      </c>
      <c r="J4222" s="4">
        <f t="shared" si="262"/>
        <v>0</v>
      </c>
      <c r="K4222" s="5">
        <f t="shared" si="263"/>
        <v>0</v>
      </c>
    </row>
    <row r="4223" spans="1:11" x14ac:dyDescent="0.25">
      <c r="A4223" t="s">
        <v>91</v>
      </c>
      <c r="B4223" t="s">
        <v>70</v>
      </c>
      <c r="C4223">
        <v>1</v>
      </c>
      <c r="D4223">
        <v>2</v>
      </c>
      <c r="E4223">
        <v>28</v>
      </c>
      <c r="F4223">
        <v>65</v>
      </c>
      <c r="G4223" s="1">
        <f t="shared" si="260"/>
        <v>0.93333333333333335</v>
      </c>
      <c r="H4223" s="4">
        <f t="shared" si="261"/>
        <v>1</v>
      </c>
      <c r="I4223" s="5">
        <f>IF(OR(AND(F4223&gt;=50,G4223&gt;SUMIF(SeasonTotals!A$2:A$9,A4223,SeasonTotals!F$2:F$9)),AND(G4223&gt;0.885,F4223&gt;=50,D4223&lt;3)),1,0)</f>
        <v>1</v>
      </c>
      <c r="J4223" s="4">
        <f t="shared" si="262"/>
        <v>0</v>
      </c>
      <c r="K4223" s="5">
        <f t="shared" si="263"/>
        <v>0</v>
      </c>
    </row>
    <row r="4224" spans="1:11" x14ac:dyDescent="0.25">
      <c r="A4224" t="s">
        <v>91</v>
      </c>
      <c r="B4224" t="s">
        <v>70</v>
      </c>
      <c r="C4224">
        <v>1</v>
      </c>
      <c r="D4224">
        <v>2</v>
      </c>
      <c r="E4224">
        <v>20</v>
      </c>
      <c r="F4224">
        <v>60</v>
      </c>
      <c r="G4224" s="1">
        <f t="shared" si="260"/>
        <v>0.90909090909090906</v>
      </c>
      <c r="H4224" s="4">
        <f t="shared" si="261"/>
        <v>1</v>
      </c>
      <c r="I4224" s="5">
        <f>IF(OR(AND(F4224&gt;=50,G4224&gt;SUMIF(SeasonTotals!A$2:A$9,A4224,SeasonTotals!F$2:F$9)),AND(G4224&gt;0.885,F4224&gt;=50,D4224&lt;3)),1,0)</f>
        <v>1</v>
      </c>
      <c r="J4224" s="4">
        <f t="shared" si="262"/>
        <v>0</v>
      </c>
      <c r="K4224" s="5">
        <f t="shared" si="263"/>
        <v>0</v>
      </c>
    </row>
    <row r="4225" spans="1:11" x14ac:dyDescent="0.25">
      <c r="A4225" t="s">
        <v>91</v>
      </c>
      <c r="B4225" t="s">
        <v>70</v>
      </c>
      <c r="C4225">
        <v>1</v>
      </c>
      <c r="D4225">
        <v>3</v>
      </c>
      <c r="E4225">
        <v>16</v>
      </c>
      <c r="F4225">
        <v>40</v>
      </c>
      <c r="G4225" s="1">
        <f t="shared" si="260"/>
        <v>0.84210526315789469</v>
      </c>
      <c r="H4225" s="4">
        <f t="shared" si="261"/>
        <v>0</v>
      </c>
      <c r="I4225" s="5">
        <f>IF(OR(AND(F4225&gt;=50,G4225&gt;SUMIF(SeasonTotals!A$2:A$9,A4225,SeasonTotals!F$2:F$9)),AND(G4225&gt;0.885,F4225&gt;=50,D4225&lt;3)),1,0)</f>
        <v>0</v>
      </c>
      <c r="J4225" s="4">
        <f t="shared" si="262"/>
        <v>1</v>
      </c>
      <c r="K4225" s="5">
        <f t="shared" si="263"/>
        <v>1</v>
      </c>
    </row>
    <row r="4226" spans="1:11" x14ac:dyDescent="0.25">
      <c r="A4226" t="s">
        <v>91</v>
      </c>
      <c r="B4226" t="s">
        <v>70</v>
      </c>
      <c r="C4226">
        <v>1</v>
      </c>
      <c r="D4226">
        <v>3</v>
      </c>
      <c r="E4226">
        <v>19</v>
      </c>
      <c r="F4226">
        <v>64</v>
      </c>
      <c r="G4226" s="1">
        <f t="shared" ref="G4226:G4289" si="264">E4226/MAX(1,SUM(D4226:E4226))</f>
        <v>0.86363636363636365</v>
      </c>
      <c r="H4226" s="4">
        <f t="shared" ref="H4226:H4289" si="265">IF(AND(F4226&gt;=50,OR(G4226&gt;0.913,AND(G4226&gt;0.885,D4226&lt;3))),1,0)</f>
        <v>0</v>
      </c>
      <c r="I4226" s="5">
        <f>IF(OR(AND(F4226&gt;=50,G4226&gt;SUMIF(SeasonTotals!A$2:A$9,A4226,SeasonTotals!F$2:F$9)),AND(G4226&gt;0.885,F4226&gt;=50,D4226&lt;3)),1,0)</f>
        <v>0</v>
      </c>
      <c r="J4226" s="4">
        <f t="shared" ref="J4226:J4289" si="266">IF(G4226&lt;0.85,1,0)</f>
        <v>0</v>
      </c>
      <c r="K4226" s="5">
        <f t="shared" ref="K4226:K4289" si="267">IF(F4226&lt;55,1,0)</f>
        <v>0</v>
      </c>
    </row>
    <row r="4227" spans="1:11" x14ac:dyDescent="0.25">
      <c r="A4227" t="s">
        <v>91</v>
      </c>
      <c r="B4227" t="s">
        <v>70</v>
      </c>
      <c r="C4227">
        <v>1</v>
      </c>
      <c r="D4227">
        <v>2</v>
      </c>
      <c r="E4227">
        <v>35</v>
      </c>
      <c r="F4227">
        <v>59</v>
      </c>
      <c r="G4227" s="1">
        <f t="shared" si="264"/>
        <v>0.94594594594594594</v>
      </c>
      <c r="H4227" s="4">
        <f t="shared" si="265"/>
        <v>1</v>
      </c>
      <c r="I4227" s="5">
        <f>IF(OR(AND(F4227&gt;=50,G4227&gt;SUMIF(SeasonTotals!A$2:A$9,A4227,SeasonTotals!F$2:F$9)),AND(G4227&gt;0.885,F4227&gt;=50,D4227&lt;3)),1,0)</f>
        <v>1</v>
      </c>
      <c r="J4227" s="4">
        <f t="shared" si="266"/>
        <v>0</v>
      </c>
      <c r="K4227" s="5">
        <f t="shared" si="267"/>
        <v>0</v>
      </c>
    </row>
    <row r="4228" spans="1:11" x14ac:dyDescent="0.25">
      <c r="A4228" t="s">
        <v>91</v>
      </c>
      <c r="B4228" t="s">
        <v>70</v>
      </c>
      <c r="C4228">
        <v>1</v>
      </c>
      <c r="D4228">
        <v>1</v>
      </c>
      <c r="E4228">
        <v>24</v>
      </c>
      <c r="F4228">
        <v>65</v>
      </c>
      <c r="G4228" s="1">
        <f t="shared" si="264"/>
        <v>0.96</v>
      </c>
      <c r="H4228" s="4">
        <f t="shared" si="265"/>
        <v>1</v>
      </c>
      <c r="I4228" s="5">
        <f>IF(OR(AND(F4228&gt;=50,G4228&gt;SUMIF(SeasonTotals!A$2:A$9,A4228,SeasonTotals!F$2:F$9)),AND(G4228&gt;0.885,F4228&gt;=50,D4228&lt;3)),1,0)</f>
        <v>1</v>
      </c>
      <c r="J4228" s="4">
        <f t="shared" si="266"/>
        <v>0</v>
      </c>
      <c r="K4228" s="5">
        <f t="shared" si="267"/>
        <v>0</v>
      </c>
    </row>
    <row r="4229" spans="1:11" x14ac:dyDescent="0.25">
      <c r="A4229" t="s">
        <v>91</v>
      </c>
      <c r="B4229" t="s">
        <v>70</v>
      </c>
      <c r="C4229">
        <v>1</v>
      </c>
      <c r="D4229">
        <v>4</v>
      </c>
      <c r="E4229">
        <v>25</v>
      </c>
      <c r="F4229">
        <v>60</v>
      </c>
      <c r="G4229" s="1">
        <f t="shared" si="264"/>
        <v>0.86206896551724133</v>
      </c>
      <c r="H4229" s="4">
        <f t="shared" si="265"/>
        <v>0</v>
      </c>
      <c r="I4229" s="5">
        <f>IF(OR(AND(F4229&gt;=50,G4229&gt;SUMIF(SeasonTotals!A$2:A$9,A4229,SeasonTotals!F$2:F$9)),AND(G4229&gt;0.885,F4229&gt;=50,D4229&lt;3)),1,0)</f>
        <v>0</v>
      </c>
      <c r="J4229" s="4">
        <f t="shared" si="266"/>
        <v>0</v>
      </c>
      <c r="K4229" s="5">
        <f t="shared" si="267"/>
        <v>0</v>
      </c>
    </row>
    <row r="4230" spans="1:11" x14ac:dyDescent="0.25">
      <c r="A4230" t="s">
        <v>91</v>
      </c>
      <c r="B4230" t="s">
        <v>70</v>
      </c>
      <c r="C4230">
        <v>1</v>
      </c>
      <c r="D4230">
        <v>4</v>
      </c>
      <c r="E4230">
        <v>28</v>
      </c>
      <c r="F4230">
        <v>58</v>
      </c>
      <c r="G4230" s="1">
        <f t="shared" si="264"/>
        <v>0.875</v>
      </c>
      <c r="H4230" s="4">
        <f t="shared" si="265"/>
        <v>0</v>
      </c>
      <c r="I4230" s="5">
        <f>IF(OR(AND(F4230&gt;=50,G4230&gt;SUMIF(SeasonTotals!A$2:A$9,A4230,SeasonTotals!F$2:F$9)),AND(G4230&gt;0.885,F4230&gt;=50,D4230&lt;3)),1,0)</f>
        <v>0</v>
      </c>
      <c r="J4230" s="4">
        <f t="shared" si="266"/>
        <v>0</v>
      </c>
      <c r="K4230" s="5">
        <f t="shared" si="267"/>
        <v>0</v>
      </c>
    </row>
    <row r="4231" spans="1:11" x14ac:dyDescent="0.25">
      <c r="A4231" t="s">
        <v>91</v>
      </c>
      <c r="B4231" t="s">
        <v>70</v>
      </c>
      <c r="C4231">
        <v>1</v>
      </c>
      <c r="D4231">
        <v>3</v>
      </c>
      <c r="E4231">
        <v>32</v>
      </c>
      <c r="F4231">
        <v>65</v>
      </c>
      <c r="G4231" s="1">
        <f t="shared" si="264"/>
        <v>0.91428571428571426</v>
      </c>
      <c r="H4231" s="4">
        <f t="shared" si="265"/>
        <v>1</v>
      </c>
      <c r="I4231" s="5">
        <f>IF(OR(AND(F4231&gt;=50,G4231&gt;SUMIF(SeasonTotals!A$2:A$9,A4231,SeasonTotals!F$2:F$9)),AND(G4231&gt;0.885,F4231&gt;=50,D4231&lt;3)),1,0)</f>
        <v>1</v>
      </c>
      <c r="J4231" s="4">
        <f t="shared" si="266"/>
        <v>0</v>
      </c>
      <c r="K4231" s="5">
        <f t="shared" si="267"/>
        <v>0</v>
      </c>
    </row>
    <row r="4232" spans="1:11" x14ac:dyDescent="0.25">
      <c r="A4232" t="s">
        <v>91</v>
      </c>
      <c r="B4232" t="s">
        <v>70</v>
      </c>
      <c r="C4232">
        <v>1</v>
      </c>
      <c r="D4232">
        <v>3</v>
      </c>
      <c r="E4232">
        <v>10</v>
      </c>
      <c r="F4232">
        <v>29</v>
      </c>
      <c r="G4232" s="1">
        <f t="shared" si="264"/>
        <v>0.76923076923076927</v>
      </c>
      <c r="H4232" s="4">
        <f t="shared" si="265"/>
        <v>0</v>
      </c>
      <c r="I4232" s="5">
        <f>IF(OR(AND(F4232&gt;=50,G4232&gt;SUMIF(SeasonTotals!A$2:A$9,A4232,SeasonTotals!F$2:F$9)),AND(G4232&gt;0.885,F4232&gt;=50,D4232&lt;3)),1,0)</f>
        <v>0</v>
      </c>
      <c r="J4232" s="4">
        <f t="shared" si="266"/>
        <v>1</v>
      </c>
      <c r="K4232" s="5">
        <f t="shared" si="267"/>
        <v>1</v>
      </c>
    </row>
    <row r="4233" spans="1:11" x14ac:dyDescent="0.25">
      <c r="A4233" t="s">
        <v>91</v>
      </c>
      <c r="B4233" t="s">
        <v>70</v>
      </c>
      <c r="C4233">
        <v>1</v>
      </c>
      <c r="D4233">
        <v>2</v>
      </c>
      <c r="E4233">
        <v>36</v>
      </c>
      <c r="F4233">
        <v>60</v>
      </c>
      <c r="G4233" s="1">
        <f t="shared" si="264"/>
        <v>0.94736842105263153</v>
      </c>
      <c r="H4233" s="4">
        <f t="shared" si="265"/>
        <v>1</v>
      </c>
      <c r="I4233" s="5">
        <f>IF(OR(AND(F4233&gt;=50,G4233&gt;SUMIF(SeasonTotals!A$2:A$9,A4233,SeasonTotals!F$2:F$9)),AND(G4233&gt;0.885,F4233&gt;=50,D4233&lt;3)),1,0)</f>
        <v>1</v>
      </c>
      <c r="J4233" s="4">
        <f t="shared" si="266"/>
        <v>0</v>
      </c>
      <c r="K4233" s="5">
        <f t="shared" si="267"/>
        <v>0</v>
      </c>
    </row>
    <row r="4234" spans="1:11" x14ac:dyDescent="0.25">
      <c r="A4234" t="s">
        <v>91</v>
      </c>
      <c r="B4234" t="s">
        <v>70</v>
      </c>
      <c r="C4234">
        <v>1</v>
      </c>
      <c r="D4234">
        <v>5</v>
      </c>
      <c r="E4234">
        <v>18</v>
      </c>
      <c r="F4234">
        <v>64</v>
      </c>
      <c r="G4234" s="1">
        <f t="shared" si="264"/>
        <v>0.78260869565217395</v>
      </c>
      <c r="H4234" s="4">
        <f t="shared" si="265"/>
        <v>0</v>
      </c>
      <c r="I4234" s="5">
        <f>IF(OR(AND(F4234&gt;=50,G4234&gt;SUMIF(SeasonTotals!A$2:A$9,A4234,SeasonTotals!F$2:F$9)),AND(G4234&gt;0.885,F4234&gt;=50,D4234&lt;3)),1,0)</f>
        <v>0</v>
      </c>
      <c r="J4234" s="4">
        <f t="shared" si="266"/>
        <v>1</v>
      </c>
      <c r="K4234" s="5">
        <f t="shared" si="267"/>
        <v>0</v>
      </c>
    </row>
    <row r="4235" spans="1:11" x14ac:dyDescent="0.25">
      <c r="A4235" t="s">
        <v>91</v>
      </c>
      <c r="B4235" t="s">
        <v>70</v>
      </c>
      <c r="C4235">
        <v>1</v>
      </c>
      <c r="D4235">
        <v>1</v>
      </c>
      <c r="E4235">
        <v>40</v>
      </c>
      <c r="F4235">
        <v>65</v>
      </c>
      <c r="G4235" s="1">
        <f t="shared" si="264"/>
        <v>0.97560975609756095</v>
      </c>
      <c r="H4235" s="4">
        <f t="shared" si="265"/>
        <v>1</v>
      </c>
      <c r="I4235" s="5">
        <f>IF(OR(AND(F4235&gt;=50,G4235&gt;SUMIF(SeasonTotals!A$2:A$9,A4235,SeasonTotals!F$2:F$9)),AND(G4235&gt;0.885,F4235&gt;=50,D4235&lt;3)),1,0)</f>
        <v>1</v>
      </c>
      <c r="J4235" s="4">
        <f t="shared" si="266"/>
        <v>0</v>
      </c>
      <c r="K4235" s="5">
        <f t="shared" si="267"/>
        <v>0</v>
      </c>
    </row>
    <row r="4236" spans="1:11" x14ac:dyDescent="0.25">
      <c r="A4236" t="s">
        <v>91</v>
      </c>
      <c r="B4236" t="s">
        <v>70</v>
      </c>
      <c r="C4236">
        <v>1</v>
      </c>
      <c r="D4236">
        <v>3</v>
      </c>
      <c r="E4236">
        <v>26</v>
      </c>
      <c r="F4236">
        <v>62</v>
      </c>
      <c r="G4236" s="1">
        <f t="shared" si="264"/>
        <v>0.89655172413793105</v>
      </c>
      <c r="H4236" s="4">
        <f t="shared" si="265"/>
        <v>0</v>
      </c>
      <c r="I4236" s="5">
        <f>IF(OR(AND(F4236&gt;=50,G4236&gt;SUMIF(SeasonTotals!A$2:A$9,A4236,SeasonTotals!F$2:F$9)),AND(G4236&gt;0.885,F4236&gt;=50,D4236&lt;3)),1,0)</f>
        <v>0</v>
      </c>
      <c r="J4236" s="4">
        <f t="shared" si="266"/>
        <v>0</v>
      </c>
      <c r="K4236" s="5">
        <f t="shared" si="267"/>
        <v>0</v>
      </c>
    </row>
    <row r="4237" spans="1:11" x14ac:dyDescent="0.25">
      <c r="A4237" t="s">
        <v>91</v>
      </c>
      <c r="B4237" t="s">
        <v>70</v>
      </c>
      <c r="C4237">
        <v>1</v>
      </c>
      <c r="D4237">
        <v>4</v>
      </c>
      <c r="E4237">
        <v>25</v>
      </c>
      <c r="F4237">
        <v>40</v>
      </c>
      <c r="G4237" s="1">
        <f t="shared" si="264"/>
        <v>0.86206896551724133</v>
      </c>
      <c r="H4237" s="4">
        <f t="shared" si="265"/>
        <v>0</v>
      </c>
      <c r="I4237" s="5">
        <f>IF(OR(AND(F4237&gt;=50,G4237&gt;SUMIF(SeasonTotals!A$2:A$9,A4237,SeasonTotals!F$2:F$9)),AND(G4237&gt;0.885,F4237&gt;=50,D4237&lt;3)),1,0)</f>
        <v>0</v>
      </c>
      <c r="J4237" s="4">
        <f t="shared" si="266"/>
        <v>0</v>
      </c>
      <c r="K4237" s="5">
        <f t="shared" si="267"/>
        <v>1</v>
      </c>
    </row>
    <row r="4238" spans="1:11" x14ac:dyDescent="0.25">
      <c r="A4238" t="s">
        <v>91</v>
      </c>
      <c r="B4238" t="s">
        <v>70</v>
      </c>
      <c r="C4238">
        <v>1</v>
      </c>
      <c r="D4238">
        <v>2</v>
      </c>
      <c r="E4238">
        <v>24</v>
      </c>
      <c r="F4238">
        <v>64</v>
      </c>
      <c r="G4238" s="1">
        <f t="shared" si="264"/>
        <v>0.92307692307692313</v>
      </c>
      <c r="H4238" s="4">
        <f t="shared" si="265"/>
        <v>1</v>
      </c>
      <c r="I4238" s="5">
        <f>IF(OR(AND(F4238&gt;=50,G4238&gt;SUMIF(SeasonTotals!A$2:A$9,A4238,SeasonTotals!F$2:F$9)),AND(G4238&gt;0.885,F4238&gt;=50,D4238&lt;3)),1,0)</f>
        <v>1</v>
      </c>
      <c r="J4238" s="4">
        <f t="shared" si="266"/>
        <v>0</v>
      </c>
      <c r="K4238" s="5">
        <f t="shared" si="267"/>
        <v>0</v>
      </c>
    </row>
    <row r="4239" spans="1:11" x14ac:dyDescent="0.25">
      <c r="A4239" t="s">
        <v>91</v>
      </c>
      <c r="B4239" t="s">
        <v>70</v>
      </c>
      <c r="C4239">
        <v>1</v>
      </c>
      <c r="D4239">
        <v>3</v>
      </c>
      <c r="E4239">
        <v>8</v>
      </c>
      <c r="F4239">
        <v>31</v>
      </c>
      <c r="G4239" s="1">
        <f t="shared" si="264"/>
        <v>0.72727272727272729</v>
      </c>
      <c r="H4239" s="4">
        <f t="shared" si="265"/>
        <v>0</v>
      </c>
      <c r="I4239" s="5">
        <f>IF(OR(AND(F4239&gt;=50,G4239&gt;SUMIF(SeasonTotals!A$2:A$9,A4239,SeasonTotals!F$2:F$9)),AND(G4239&gt;0.885,F4239&gt;=50,D4239&lt;3)),1,0)</f>
        <v>0</v>
      </c>
      <c r="J4239" s="4">
        <f t="shared" si="266"/>
        <v>1</v>
      </c>
      <c r="K4239" s="5">
        <f t="shared" si="267"/>
        <v>1</v>
      </c>
    </row>
    <row r="4240" spans="1:11" x14ac:dyDescent="0.25">
      <c r="A4240" t="s">
        <v>91</v>
      </c>
      <c r="B4240" t="s">
        <v>70</v>
      </c>
      <c r="C4240">
        <v>1</v>
      </c>
      <c r="D4240">
        <v>0</v>
      </c>
      <c r="E4240">
        <v>31</v>
      </c>
      <c r="F4240">
        <v>59</v>
      </c>
      <c r="G4240" s="1">
        <f t="shared" si="264"/>
        <v>1</v>
      </c>
      <c r="H4240" s="4">
        <f t="shared" si="265"/>
        <v>1</v>
      </c>
      <c r="I4240" s="5">
        <f>IF(OR(AND(F4240&gt;=50,G4240&gt;SUMIF(SeasonTotals!A$2:A$9,A4240,SeasonTotals!F$2:F$9)),AND(G4240&gt;0.885,F4240&gt;=50,D4240&lt;3)),1,0)</f>
        <v>1</v>
      </c>
      <c r="J4240" s="4">
        <f t="shared" si="266"/>
        <v>0</v>
      </c>
      <c r="K4240" s="5">
        <f t="shared" si="267"/>
        <v>0</v>
      </c>
    </row>
    <row r="4241" spans="1:11" x14ac:dyDescent="0.25">
      <c r="A4241" t="s">
        <v>91</v>
      </c>
      <c r="B4241" t="s">
        <v>70</v>
      </c>
      <c r="C4241">
        <v>1</v>
      </c>
      <c r="D4241">
        <v>2</v>
      </c>
      <c r="E4241">
        <v>28</v>
      </c>
      <c r="F4241">
        <v>59</v>
      </c>
      <c r="G4241" s="1">
        <f t="shared" si="264"/>
        <v>0.93333333333333335</v>
      </c>
      <c r="H4241" s="4">
        <f t="shared" si="265"/>
        <v>1</v>
      </c>
      <c r="I4241" s="5">
        <f>IF(OR(AND(F4241&gt;=50,G4241&gt;SUMIF(SeasonTotals!A$2:A$9,A4241,SeasonTotals!F$2:F$9)),AND(G4241&gt;0.885,F4241&gt;=50,D4241&lt;3)),1,0)</f>
        <v>1</v>
      </c>
      <c r="J4241" s="4">
        <f t="shared" si="266"/>
        <v>0</v>
      </c>
      <c r="K4241" s="5">
        <f t="shared" si="267"/>
        <v>0</v>
      </c>
    </row>
    <row r="4242" spans="1:11" x14ac:dyDescent="0.25">
      <c r="A4242" t="s">
        <v>91</v>
      </c>
      <c r="B4242" t="s">
        <v>70</v>
      </c>
      <c r="C4242">
        <v>1</v>
      </c>
      <c r="D4242">
        <v>2</v>
      </c>
      <c r="E4242">
        <v>32</v>
      </c>
      <c r="F4242">
        <v>60</v>
      </c>
      <c r="G4242" s="1">
        <f t="shared" si="264"/>
        <v>0.94117647058823528</v>
      </c>
      <c r="H4242" s="4">
        <f t="shared" si="265"/>
        <v>1</v>
      </c>
      <c r="I4242" s="5">
        <f>IF(OR(AND(F4242&gt;=50,G4242&gt;SUMIF(SeasonTotals!A$2:A$9,A4242,SeasonTotals!F$2:F$9)),AND(G4242&gt;0.885,F4242&gt;=50,D4242&lt;3)),1,0)</f>
        <v>1</v>
      </c>
      <c r="J4242" s="4">
        <f t="shared" si="266"/>
        <v>0</v>
      </c>
      <c r="K4242" s="5">
        <f t="shared" si="267"/>
        <v>0</v>
      </c>
    </row>
    <row r="4243" spans="1:11" x14ac:dyDescent="0.25">
      <c r="A4243" t="s">
        <v>91</v>
      </c>
      <c r="B4243" t="s">
        <v>70</v>
      </c>
      <c r="C4243">
        <v>1</v>
      </c>
      <c r="D4243">
        <v>3</v>
      </c>
      <c r="E4243">
        <v>37</v>
      </c>
      <c r="F4243">
        <v>59</v>
      </c>
      <c r="G4243" s="1">
        <f t="shared" si="264"/>
        <v>0.92500000000000004</v>
      </c>
      <c r="H4243" s="4">
        <f t="shared" si="265"/>
        <v>1</v>
      </c>
      <c r="I4243" s="5">
        <f>IF(OR(AND(F4243&gt;=50,G4243&gt;SUMIF(SeasonTotals!A$2:A$9,A4243,SeasonTotals!F$2:F$9)),AND(G4243&gt;0.885,F4243&gt;=50,D4243&lt;3)),1,0)</f>
        <v>1</v>
      </c>
      <c r="J4243" s="4">
        <f t="shared" si="266"/>
        <v>0</v>
      </c>
      <c r="K4243" s="5">
        <f t="shared" si="267"/>
        <v>0</v>
      </c>
    </row>
    <row r="4244" spans="1:11" x14ac:dyDescent="0.25">
      <c r="A4244" t="s">
        <v>91</v>
      </c>
      <c r="B4244" t="s">
        <v>70</v>
      </c>
      <c r="C4244">
        <v>1</v>
      </c>
      <c r="D4244">
        <v>2</v>
      </c>
      <c r="E4244">
        <v>31</v>
      </c>
      <c r="F4244">
        <v>59</v>
      </c>
      <c r="G4244" s="1">
        <f t="shared" si="264"/>
        <v>0.93939393939393945</v>
      </c>
      <c r="H4244" s="4">
        <f t="shared" si="265"/>
        <v>1</v>
      </c>
      <c r="I4244" s="5">
        <f>IF(OR(AND(F4244&gt;=50,G4244&gt;SUMIF(SeasonTotals!A$2:A$9,A4244,SeasonTotals!F$2:F$9)),AND(G4244&gt;0.885,F4244&gt;=50,D4244&lt;3)),1,0)</f>
        <v>1</v>
      </c>
      <c r="J4244" s="4">
        <f t="shared" si="266"/>
        <v>0</v>
      </c>
      <c r="K4244" s="5">
        <f t="shared" si="267"/>
        <v>0</v>
      </c>
    </row>
    <row r="4245" spans="1:11" x14ac:dyDescent="0.25">
      <c r="A4245" t="s">
        <v>91</v>
      </c>
      <c r="B4245" t="s">
        <v>70</v>
      </c>
      <c r="C4245">
        <v>1</v>
      </c>
      <c r="D4245">
        <v>2</v>
      </c>
      <c r="E4245">
        <v>17</v>
      </c>
      <c r="F4245">
        <v>63</v>
      </c>
      <c r="G4245" s="1">
        <f t="shared" si="264"/>
        <v>0.89473684210526316</v>
      </c>
      <c r="H4245" s="4">
        <f t="shared" si="265"/>
        <v>1</v>
      </c>
      <c r="I4245" s="5">
        <f>IF(OR(AND(F4245&gt;=50,G4245&gt;SUMIF(SeasonTotals!A$2:A$9,A4245,SeasonTotals!F$2:F$9)),AND(G4245&gt;0.885,F4245&gt;=50,D4245&lt;3)),1,0)</f>
        <v>1</v>
      </c>
      <c r="J4245" s="4">
        <f t="shared" si="266"/>
        <v>0</v>
      </c>
      <c r="K4245" s="5">
        <f t="shared" si="267"/>
        <v>0</v>
      </c>
    </row>
    <row r="4246" spans="1:11" x14ac:dyDescent="0.25">
      <c r="A4246" t="s">
        <v>91</v>
      </c>
      <c r="B4246" t="s">
        <v>70</v>
      </c>
      <c r="C4246">
        <v>1</v>
      </c>
      <c r="D4246">
        <v>0</v>
      </c>
      <c r="E4246">
        <v>27</v>
      </c>
      <c r="F4246">
        <v>60</v>
      </c>
      <c r="G4246" s="1">
        <f t="shared" si="264"/>
        <v>1</v>
      </c>
      <c r="H4246" s="4">
        <f t="shared" si="265"/>
        <v>1</v>
      </c>
      <c r="I4246" s="5">
        <f>IF(OR(AND(F4246&gt;=50,G4246&gt;SUMIF(SeasonTotals!A$2:A$9,A4246,SeasonTotals!F$2:F$9)),AND(G4246&gt;0.885,F4246&gt;=50,D4246&lt;3)),1,0)</f>
        <v>1</v>
      </c>
      <c r="J4246" s="4">
        <f t="shared" si="266"/>
        <v>0</v>
      </c>
      <c r="K4246" s="5">
        <f t="shared" si="267"/>
        <v>0</v>
      </c>
    </row>
    <row r="4247" spans="1:11" x14ac:dyDescent="0.25">
      <c r="A4247" t="s">
        <v>91</v>
      </c>
      <c r="B4247" t="s">
        <v>70</v>
      </c>
      <c r="C4247">
        <v>1</v>
      </c>
      <c r="D4247">
        <v>3</v>
      </c>
      <c r="E4247">
        <v>41</v>
      </c>
      <c r="F4247">
        <v>58</v>
      </c>
      <c r="G4247" s="1">
        <f t="shared" si="264"/>
        <v>0.93181818181818177</v>
      </c>
      <c r="H4247" s="4">
        <f t="shared" si="265"/>
        <v>1</v>
      </c>
      <c r="I4247" s="5">
        <f>IF(OR(AND(F4247&gt;=50,G4247&gt;SUMIF(SeasonTotals!A$2:A$9,A4247,SeasonTotals!F$2:F$9)),AND(G4247&gt;0.885,F4247&gt;=50,D4247&lt;3)),1,0)</f>
        <v>1</v>
      </c>
      <c r="J4247" s="4">
        <f t="shared" si="266"/>
        <v>0</v>
      </c>
      <c r="K4247" s="5">
        <f t="shared" si="267"/>
        <v>0</v>
      </c>
    </row>
    <row r="4248" spans="1:11" x14ac:dyDescent="0.25">
      <c r="A4248" t="s">
        <v>91</v>
      </c>
      <c r="B4248" t="s">
        <v>70</v>
      </c>
      <c r="C4248">
        <v>1</v>
      </c>
      <c r="D4248">
        <v>1</v>
      </c>
      <c r="E4248">
        <v>27</v>
      </c>
      <c r="F4248">
        <v>60</v>
      </c>
      <c r="G4248" s="1">
        <f t="shared" si="264"/>
        <v>0.9642857142857143</v>
      </c>
      <c r="H4248" s="4">
        <f t="shared" si="265"/>
        <v>1</v>
      </c>
      <c r="I4248" s="5">
        <f>IF(OR(AND(F4248&gt;=50,G4248&gt;SUMIF(SeasonTotals!A$2:A$9,A4248,SeasonTotals!F$2:F$9)),AND(G4248&gt;0.885,F4248&gt;=50,D4248&lt;3)),1,0)</f>
        <v>1</v>
      </c>
      <c r="J4248" s="4">
        <f t="shared" si="266"/>
        <v>0</v>
      </c>
      <c r="K4248" s="5">
        <f t="shared" si="267"/>
        <v>0</v>
      </c>
    </row>
    <row r="4249" spans="1:11" x14ac:dyDescent="0.25">
      <c r="A4249" t="s">
        <v>91</v>
      </c>
      <c r="B4249" t="s">
        <v>70</v>
      </c>
      <c r="C4249">
        <v>1</v>
      </c>
      <c r="D4249">
        <v>4</v>
      </c>
      <c r="E4249">
        <v>31</v>
      </c>
      <c r="F4249">
        <v>58</v>
      </c>
      <c r="G4249" s="1">
        <f t="shared" si="264"/>
        <v>0.88571428571428568</v>
      </c>
      <c r="H4249" s="4">
        <f t="shared" si="265"/>
        <v>0</v>
      </c>
      <c r="I4249" s="5">
        <f>IF(OR(AND(F4249&gt;=50,G4249&gt;SUMIF(SeasonTotals!A$2:A$9,A4249,SeasonTotals!F$2:F$9)),AND(G4249&gt;0.885,F4249&gt;=50,D4249&lt;3)),1,0)</f>
        <v>0</v>
      </c>
      <c r="J4249" s="4">
        <f t="shared" si="266"/>
        <v>0</v>
      </c>
      <c r="K4249" s="5">
        <f t="shared" si="267"/>
        <v>0</v>
      </c>
    </row>
    <row r="4250" spans="1:11" x14ac:dyDescent="0.25">
      <c r="A4250" t="s">
        <v>91</v>
      </c>
      <c r="B4250" t="s">
        <v>71</v>
      </c>
      <c r="C4250">
        <v>1</v>
      </c>
      <c r="D4250">
        <v>4</v>
      </c>
      <c r="E4250">
        <v>30</v>
      </c>
      <c r="F4250">
        <v>58</v>
      </c>
      <c r="G4250" s="1">
        <f t="shared" si="264"/>
        <v>0.88235294117647056</v>
      </c>
      <c r="H4250" s="4">
        <f t="shared" si="265"/>
        <v>0</v>
      </c>
      <c r="I4250" s="5">
        <f>IF(OR(AND(F4250&gt;=50,G4250&gt;SUMIF(SeasonTotals!A$2:A$9,A4250,SeasonTotals!F$2:F$9)),AND(G4250&gt;0.885,F4250&gt;=50,D4250&lt;3)),1,0)</f>
        <v>0</v>
      </c>
      <c r="J4250" s="4">
        <f t="shared" si="266"/>
        <v>0</v>
      </c>
      <c r="K4250" s="5">
        <f t="shared" si="267"/>
        <v>0</v>
      </c>
    </row>
    <row r="4251" spans="1:11" x14ac:dyDescent="0.25">
      <c r="A4251" t="s">
        <v>91</v>
      </c>
      <c r="B4251" t="s">
        <v>71</v>
      </c>
      <c r="C4251">
        <v>1</v>
      </c>
      <c r="D4251">
        <v>1</v>
      </c>
      <c r="E4251">
        <v>29</v>
      </c>
      <c r="F4251">
        <v>60</v>
      </c>
      <c r="G4251" s="1">
        <f t="shared" si="264"/>
        <v>0.96666666666666667</v>
      </c>
      <c r="H4251" s="4">
        <f t="shared" si="265"/>
        <v>1</v>
      </c>
      <c r="I4251" s="5">
        <f>IF(OR(AND(F4251&gt;=50,G4251&gt;SUMIF(SeasonTotals!A$2:A$9,A4251,SeasonTotals!F$2:F$9)),AND(G4251&gt;0.885,F4251&gt;=50,D4251&lt;3)),1,0)</f>
        <v>1</v>
      </c>
      <c r="J4251" s="4">
        <f t="shared" si="266"/>
        <v>0</v>
      </c>
      <c r="K4251" s="5">
        <f t="shared" si="267"/>
        <v>0</v>
      </c>
    </row>
    <row r="4252" spans="1:11" x14ac:dyDescent="0.25">
      <c r="A4252" t="s">
        <v>91</v>
      </c>
      <c r="B4252" t="s">
        <v>71</v>
      </c>
      <c r="C4252">
        <v>1</v>
      </c>
      <c r="D4252">
        <v>3</v>
      </c>
      <c r="E4252">
        <v>26</v>
      </c>
      <c r="F4252">
        <v>64</v>
      </c>
      <c r="G4252" s="1">
        <f t="shared" si="264"/>
        <v>0.89655172413793105</v>
      </c>
      <c r="H4252" s="4">
        <f t="shared" si="265"/>
        <v>0</v>
      </c>
      <c r="I4252" s="5">
        <f>IF(OR(AND(F4252&gt;=50,G4252&gt;SUMIF(SeasonTotals!A$2:A$9,A4252,SeasonTotals!F$2:F$9)),AND(G4252&gt;0.885,F4252&gt;=50,D4252&lt;3)),1,0)</f>
        <v>0</v>
      </c>
      <c r="J4252" s="4">
        <f t="shared" si="266"/>
        <v>0</v>
      </c>
      <c r="K4252" s="5">
        <f t="shared" si="267"/>
        <v>0</v>
      </c>
    </row>
    <row r="4253" spans="1:11" x14ac:dyDescent="0.25">
      <c r="A4253" t="s">
        <v>91</v>
      </c>
      <c r="B4253" t="s">
        <v>71</v>
      </c>
      <c r="C4253">
        <v>1</v>
      </c>
      <c r="D4253">
        <v>0</v>
      </c>
      <c r="E4253">
        <v>23</v>
      </c>
      <c r="F4253">
        <v>60</v>
      </c>
      <c r="G4253" s="1">
        <f t="shared" si="264"/>
        <v>1</v>
      </c>
      <c r="H4253" s="4">
        <f t="shared" si="265"/>
        <v>1</v>
      </c>
      <c r="I4253" s="5">
        <f>IF(OR(AND(F4253&gt;=50,G4253&gt;SUMIF(SeasonTotals!A$2:A$9,A4253,SeasonTotals!F$2:F$9)),AND(G4253&gt;0.885,F4253&gt;=50,D4253&lt;3)),1,0)</f>
        <v>1</v>
      </c>
      <c r="J4253" s="4">
        <f t="shared" si="266"/>
        <v>0</v>
      </c>
      <c r="K4253" s="5">
        <f t="shared" si="267"/>
        <v>0</v>
      </c>
    </row>
    <row r="4254" spans="1:11" x14ac:dyDescent="0.25">
      <c r="A4254" t="s">
        <v>91</v>
      </c>
      <c r="B4254" t="s">
        <v>71</v>
      </c>
      <c r="C4254">
        <v>1</v>
      </c>
      <c r="D4254">
        <v>5</v>
      </c>
      <c r="E4254">
        <v>39</v>
      </c>
      <c r="F4254">
        <v>65</v>
      </c>
      <c r="G4254" s="1">
        <f t="shared" si="264"/>
        <v>0.88636363636363635</v>
      </c>
      <c r="H4254" s="4">
        <f t="shared" si="265"/>
        <v>0</v>
      </c>
      <c r="I4254" s="5">
        <f>IF(OR(AND(F4254&gt;=50,G4254&gt;SUMIF(SeasonTotals!A$2:A$9,A4254,SeasonTotals!F$2:F$9)),AND(G4254&gt;0.885,F4254&gt;=50,D4254&lt;3)),1,0)</f>
        <v>0</v>
      </c>
      <c r="J4254" s="4">
        <f t="shared" si="266"/>
        <v>0</v>
      </c>
      <c r="K4254" s="5">
        <f t="shared" si="267"/>
        <v>0</v>
      </c>
    </row>
    <row r="4255" spans="1:11" x14ac:dyDescent="0.25">
      <c r="A4255" t="s">
        <v>91</v>
      </c>
      <c r="B4255" t="s">
        <v>71</v>
      </c>
      <c r="C4255">
        <v>1</v>
      </c>
      <c r="D4255">
        <v>2</v>
      </c>
      <c r="E4255">
        <v>21</v>
      </c>
      <c r="F4255">
        <v>60</v>
      </c>
      <c r="G4255" s="1">
        <f t="shared" si="264"/>
        <v>0.91304347826086951</v>
      </c>
      <c r="H4255" s="4">
        <f t="shared" si="265"/>
        <v>1</v>
      </c>
      <c r="I4255" s="5">
        <f>IF(OR(AND(F4255&gt;=50,G4255&gt;SUMIF(SeasonTotals!A$2:A$9,A4255,SeasonTotals!F$2:F$9)),AND(G4255&gt;0.885,F4255&gt;=50,D4255&lt;3)),1,0)</f>
        <v>1</v>
      </c>
      <c r="J4255" s="4">
        <f t="shared" si="266"/>
        <v>0</v>
      </c>
      <c r="K4255" s="5">
        <f t="shared" si="267"/>
        <v>0</v>
      </c>
    </row>
    <row r="4256" spans="1:11" x14ac:dyDescent="0.25">
      <c r="A4256" t="s">
        <v>91</v>
      </c>
      <c r="B4256" t="s">
        <v>71</v>
      </c>
      <c r="C4256">
        <v>1</v>
      </c>
      <c r="D4256">
        <v>2</v>
      </c>
      <c r="E4256">
        <v>24</v>
      </c>
      <c r="F4256">
        <v>59</v>
      </c>
      <c r="G4256" s="1">
        <f t="shared" si="264"/>
        <v>0.92307692307692313</v>
      </c>
      <c r="H4256" s="4">
        <f t="shared" si="265"/>
        <v>1</v>
      </c>
      <c r="I4256" s="5">
        <f>IF(OR(AND(F4256&gt;=50,G4256&gt;SUMIF(SeasonTotals!A$2:A$9,A4256,SeasonTotals!F$2:F$9)),AND(G4256&gt;0.885,F4256&gt;=50,D4256&lt;3)),1,0)</f>
        <v>1</v>
      </c>
      <c r="J4256" s="4">
        <f t="shared" si="266"/>
        <v>0</v>
      </c>
      <c r="K4256" s="5">
        <f t="shared" si="267"/>
        <v>0</v>
      </c>
    </row>
    <row r="4257" spans="1:11" x14ac:dyDescent="0.25">
      <c r="A4257" t="s">
        <v>91</v>
      </c>
      <c r="B4257" t="s">
        <v>71</v>
      </c>
      <c r="C4257">
        <v>1</v>
      </c>
      <c r="D4257">
        <v>1</v>
      </c>
      <c r="E4257">
        <v>38</v>
      </c>
      <c r="F4257">
        <v>63</v>
      </c>
      <c r="G4257" s="1">
        <f t="shared" si="264"/>
        <v>0.97435897435897434</v>
      </c>
      <c r="H4257" s="4">
        <f t="shared" si="265"/>
        <v>1</v>
      </c>
      <c r="I4257" s="5">
        <f>IF(OR(AND(F4257&gt;=50,G4257&gt;SUMIF(SeasonTotals!A$2:A$9,A4257,SeasonTotals!F$2:F$9)),AND(G4257&gt;0.885,F4257&gt;=50,D4257&lt;3)),1,0)</f>
        <v>1</v>
      </c>
      <c r="J4257" s="4">
        <f t="shared" si="266"/>
        <v>0</v>
      </c>
      <c r="K4257" s="5">
        <f t="shared" si="267"/>
        <v>0</v>
      </c>
    </row>
    <row r="4258" spans="1:11" x14ac:dyDescent="0.25">
      <c r="A4258" t="s">
        <v>91</v>
      </c>
      <c r="B4258" t="s">
        <v>71</v>
      </c>
      <c r="C4258">
        <v>1</v>
      </c>
      <c r="D4258">
        <v>4</v>
      </c>
      <c r="E4258">
        <v>26</v>
      </c>
      <c r="F4258">
        <v>62</v>
      </c>
      <c r="G4258" s="1">
        <f t="shared" si="264"/>
        <v>0.8666666666666667</v>
      </c>
      <c r="H4258" s="4">
        <f t="shared" si="265"/>
        <v>0</v>
      </c>
      <c r="I4258" s="5">
        <f>IF(OR(AND(F4258&gt;=50,G4258&gt;SUMIF(SeasonTotals!A$2:A$9,A4258,SeasonTotals!F$2:F$9)),AND(G4258&gt;0.885,F4258&gt;=50,D4258&lt;3)),1,0)</f>
        <v>0</v>
      </c>
      <c r="J4258" s="4">
        <f t="shared" si="266"/>
        <v>0</v>
      </c>
      <c r="K4258" s="5">
        <f t="shared" si="267"/>
        <v>0</v>
      </c>
    </row>
    <row r="4259" spans="1:11" x14ac:dyDescent="0.25">
      <c r="A4259" t="s">
        <v>91</v>
      </c>
      <c r="B4259" t="s">
        <v>71</v>
      </c>
      <c r="C4259">
        <v>1</v>
      </c>
      <c r="D4259">
        <v>2</v>
      </c>
      <c r="E4259">
        <v>36</v>
      </c>
      <c r="F4259">
        <v>65</v>
      </c>
      <c r="G4259" s="1">
        <f t="shared" si="264"/>
        <v>0.94736842105263153</v>
      </c>
      <c r="H4259" s="4">
        <f t="shared" si="265"/>
        <v>1</v>
      </c>
      <c r="I4259" s="5">
        <f>IF(OR(AND(F4259&gt;=50,G4259&gt;SUMIF(SeasonTotals!A$2:A$9,A4259,SeasonTotals!F$2:F$9)),AND(G4259&gt;0.885,F4259&gt;=50,D4259&lt;3)),1,0)</f>
        <v>1</v>
      </c>
      <c r="J4259" s="4">
        <f t="shared" si="266"/>
        <v>0</v>
      </c>
      <c r="K4259" s="5">
        <f t="shared" si="267"/>
        <v>0</v>
      </c>
    </row>
    <row r="4260" spans="1:11" x14ac:dyDescent="0.25">
      <c r="A4260" t="s">
        <v>91</v>
      </c>
      <c r="B4260" t="s">
        <v>71</v>
      </c>
      <c r="C4260">
        <v>1</v>
      </c>
      <c r="D4260">
        <v>3</v>
      </c>
      <c r="E4260">
        <v>31</v>
      </c>
      <c r="F4260">
        <v>60</v>
      </c>
      <c r="G4260" s="1">
        <f t="shared" si="264"/>
        <v>0.91176470588235292</v>
      </c>
      <c r="H4260" s="4">
        <f t="shared" si="265"/>
        <v>0</v>
      </c>
      <c r="I4260" s="5">
        <f>IF(OR(AND(F4260&gt;=50,G4260&gt;SUMIF(SeasonTotals!A$2:A$9,A4260,SeasonTotals!F$2:F$9)),AND(G4260&gt;0.885,F4260&gt;=50,D4260&lt;3)),1,0)</f>
        <v>1</v>
      </c>
      <c r="J4260" s="4">
        <f t="shared" si="266"/>
        <v>0</v>
      </c>
      <c r="K4260" s="5">
        <f t="shared" si="267"/>
        <v>0</v>
      </c>
    </row>
    <row r="4261" spans="1:11" x14ac:dyDescent="0.25">
      <c r="A4261" t="s">
        <v>91</v>
      </c>
      <c r="B4261" t="s">
        <v>71</v>
      </c>
      <c r="C4261">
        <v>1</v>
      </c>
      <c r="D4261">
        <v>4</v>
      </c>
      <c r="E4261">
        <v>34</v>
      </c>
      <c r="F4261">
        <v>61</v>
      </c>
      <c r="G4261" s="1">
        <f t="shared" si="264"/>
        <v>0.89473684210526316</v>
      </c>
      <c r="H4261" s="4">
        <f t="shared" si="265"/>
        <v>0</v>
      </c>
      <c r="I4261" s="5">
        <f>IF(OR(AND(F4261&gt;=50,G4261&gt;SUMIF(SeasonTotals!A$2:A$9,A4261,SeasonTotals!F$2:F$9)),AND(G4261&gt;0.885,F4261&gt;=50,D4261&lt;3)),1,0)</f>
        <v>0</v>
      </c>
      <c r="J4261" s="4">
        <f t="shared" si="266"/>
        <v>0</v>
      </c>
      <c r="K4261" s="5">
        <f t="shared" si="267"/>
        <v>0</v>
      </c>
    </row>
    <row r="4262" spans="1:11" x14ac:dyDescent="0.25">
      <c r="A4262" t="s">
        <v>91</v>
      </c>
      <c r="B4262" t="s">
        <v>71</v>
      </c>
      <c r="C4262">
        <v>1</v>
      </c>
      <c r="D4262">
        <v>1</v>
      </c>
      <c r="E4262">
        <v>24</v>
      </c>
      <c r="F4262">
        <v>40</v>
      </c>
      <c r="G4262" s="1">
        <f t="shared" si="264"/>
        <v>0.96</v>
      </c>
      <c r="H4262" s="4">
        <f t="shared" si="265"/>
        <v>0</v>
      </c>
      <c r="I4262" s="5">
        <f>IF(OR(AND(F4262&gt;=50,G4262&gt;SUMIF(SeasonTotals!A$2:A$9,A4262,SeasonTotals!F$2:F$9)),AND(G4262&gt;0.885,F4262&gt;=50,D4262&lt;3)),1,0)</f>
        <v>0</v>
      </c>
      <c r="J4262" s="4">
        <f t="shared" si="266"/>
        <v>0</v>
      </c>
      <c r="K4262" s="5">
        <f t="shared" si="267"/>
        <v>1</v>
      </c>
    </row>
    <row r="4263" spans="1:11" x14ac:dyDescent="0.25">
      <c r="A4263" t="s">
        <v>91</v>
      </c>
      <c r="B4263" t="s">
        <v>71</v>
      </c>
      <c r="C4263">
        <v>1</v>
      </c>
      <c r="D4263">
        <v>3</v>
      </c>
      <c r="E4263">
        <v>18</v>
      </c>
      <c r="F4263">
        <v>60</v>
      </c>
      <c r="G4263" s="1">
        <f t="shared" si="264"/>
        <v>0.8571428571428571</v>
      </c>
      <c r="H4263" s="4">
        <f t="shared" si="265"/>
        <v>0</v>
      </c>
      <c r="I4263" s="5">
        <f>IF(OR(AND(F4263&gt;=50,G4263&gt;SUMIF(SeasonTotals!A$2:A$9,A4263,SeasonTotals!F$2:F$9)),AND(G4263&gt;0.885,F4263&gt;=50,D4263&lt;3)),1,0)</f>
        <v>0</v>
      </c>
      <c r="J4263" s="4">
        <f t="shared" si="266"/>
        <v>0</v>
      </c>
      <c r="K4263" s="5">
        <f t="shared" si="267"/>
        <v>0</v>
      </c>
    </row>
    <row r="4264" spans="1:11" x14ac:dyDescent="0.25">
      <c r="A4264" t="s">
        <v>91</v>
      </c>
      <c r="B4264" t="s">
        <v>71</v>
      </c>
      <c r="C4264">
        <v>1</v>
      </c>
      <c r="D4264">
        <v>2</v>
      </c>
      <c r="E4264">
        <v>31</v>
      </c>
      <c r="F4264">
        <v>60</v>
      </c>
      <c r="G4264" s="1">
        <f t="shared" si="264"/>
        <v>0.93939393939393945</v>
      </c>
      <c r="H4264" s="4">
        <f t="shared" si="265"/>
        <v>1</v>
      </c>
      <c r="I4264" s="5">
        <f>IF(OR(AND(F4264&gt;=50,G4264&gt;SUMIF(SeasonTotals!A$2:A$9,A4264,SeasonTotals!F$2:F$9)),AND(G4264&gt;0.885,F4264&gt;=50,D4264&lt;3)),1,0)</f>
        <v>1</v>
      </c>
      <c r="J4264" s="4">
        <f t="shared" si="266"/>
        <v>0</v>
      </c>
      <c r="K4264" s="5">
        <f t="shared" si="267"/>
        <v>0</v>
      </c>
    </row>
    <row r="4265" spans="1:11" x14ac:dyDescent="0.25">
      <c r="A4265" t="s">
        <v>91</v>
      </c>
      <c r="B4265" t="s">
        <v>71</v>
      </c>
      <c r="C4265">
        <v>1</v>
      </c>
      <c r="D4265">
        <v>2</v>
      </c>
      <c r="E4265">
        <v>32</v>
      </c>
      <c r="F4265">
        <v>60</v>
      </c>
      <c r="G4265" s="1">
        <f t="shared" si="264"/>
        <v>0.94117647058823528</v>
      </c>
      <c r="H4265" s="4">
        <f t="shared" si="265"/>
        <v>1</v>
      </c>
      <c r="I4265" s="5">
        <f>IF(OR(AND(F4265&gt;=50,G4265&gt;SUMIF(SeasonTotals!A$2:A$9,A4265,SeasonTotals!F$2:F$9)),AND(G4265&gt;0.885,F4265&gt;=50,D4265&lt;3)),1,0)</f>
        <v>1</v>
      </c>
      <c r="J4265" s="4">
        <f t="shared" si="266"/>
        <v>0</v>
      </c>
      <c r="K4265" s="5">
        <f t="shared" si="267"/>
        <v>0</v>
      </c>
    </row>
    <row r="4266" spans="1:11" x14ac:dyDescent="0.25">
      <c r="A4266" t="s">
        <v>91</v>
      </c>
      <c r="B4266" t="s">
        <v>71</v>
      </c>
      <c r="C4266">
        <v>1</v>
      </c>
      <c r="D4266">
        <v>1</v>
      </c>
      <c r="E4266">
        <v>17</v>
      </c>
      <c r="F4266">
        <v>57</v>
      </c>
      <c r="G4266" s="1">
        <f t="shared" si="264"/>
        <v>0.94444444444444442</v>
      </c>
      <c r="H4266" s="4">
        <f t="shared" si="265"/>
        <v>1</v>
      </c>
      <c r="I4266" s="5">
        <f>IF(OR(AND(F4266&gt;=50,G4266&gt;SUMIF(SeasonTotals!A$2:A$9,A4266,SeasonTotals!F$2:F$9)),AND(G4266&gt;0.885,F4266&gt;=50,D4266&lt;3)),1,0)</f>
        <v>1</v>
      </c>
      <c r="J4266" s="4">
        <f t="shared" si="266"/>
        <v>0</v>
      </c>
      <c r="K4266" s="5">
        <f t="shared" si="267"/>
        <v>0</v>
      </c>
    </row>
    <row r="4267" spans="1:11" x14ac:dyDescent="0.25">
      <c r="A4267" t="s">
        <v>91</v>
      </c>
      <c r="B4267" t="s">
        <v>71</v>
      </c>
      <c r="C4267">
        <v>1</v>
      </c>
      <c r="D4267">
        <v>4</v>
      </c>
      <c r="E4267">
        <v>35</v>
      </c>
      <c r="F4267">
        <v>60</v>
      </c>
      <c r="G4267" s="1">
        <f t="shared" si="264"/>
        <v>0.89743589743589747</v>
      </c>
      <c r="H4267" s="4">
        <f t="shared" si="265"/>
        <v>0</v>
      </c>
      <c r="I4267" s="5">
        <f>IF(OR(AND(F4267&gt;=50,G4267&gt;SUMIF(SeasonTotals!A$2:A$9,A4267,SeasonTotals!F$2:F$9)),AND(G4267&gt;0.885,F4267&gt;=50,D4267&lt;3)),1,0)</f>
        <v>0</v>
      </c>
      <c r="J4267" s="4">
        <f t="shared" si="266"/>
        <v>0</v>
      </c>
      <c r="K4267" s="5">
        <f t="shared" si="267"/>
        <v>0</v>
      </c>
    </row>
    <row r="4268" spans="1:11" x14ac:dyDescent="0.25">
      <c r="A4268" t="s">
        <v>91</v>
      </c>
      <c r="B4268" t="s">
        <v>71</v>
      </c>
      <c r="C4268">
        <v>1</v>
      </c>
      <c r="D4268">
        <v>2</v>
      </c>
      <c r="E4268">
        <v>34</v>
      </c>
      <c r="F4268">
        <v>60</v>
      </c>
      <c r="G4268" s="1">
        <f t="shared" si="264"/>
        <v>0.94444444444444442</v>
      </c>
      <c r="H4268" s="4">
        <f t="shared" si="265"/>
        <v>1</v>
      </c>
      <c r="I4268" s="5">
        <f>IF(OR(AND(F4268&gt;=50,G4268&gt;SUMIF(SeasonTotals!A$2:A$9,A4268,SeasonTotals!F$2:F$9)),AND(G4268&gt;0.885,F4268&gt;=50,D4268&lt;3)),1,0)</f>
        <v>1</v>
      </c>
      <c r="J4268" s="4">
        <f t="shared" si="266"/>
        <v>0</v>
      </c>
      <c r="K4268" s="5">
        <f t="shared" si="267"/>
        <v>0</v>
      </c>
    </row>
    <row r="4269" spans="1:11" x14ac:dyDescent="0.25">
      <c r="A4269" t="s">
        <v>91</v>
      </c>
      <c r="B4269" t="s">
        <v>71</v>
      </c>
      <c r="C4269">
        <v>1</v>
      </c>
      <c r="D4269">
        <v>2</v>
      </c>
      <c r="E4269">
        <v>30</v>
      </c>
      <c r="F4269">
        <v>58</v>
      </c>
      <c r="G4269" s="1">
        <f t="shared" si="264"/>
        <v>0.9375</v>
      </c>
      <c r="H4269" s="4">
        <f t="shared" si="265"/>
        <v>1</v>
      </c>
      <c r="I4269" s="5">
        <f>IF(OR(AND(F4269&gt;=50,G4269&gt;SUMIF(SeasonTotals!A$2:A$9,A4269,SeasonTotals!F$2:F$9)),AND(G4269&gt;0.885,F4269&gt;=50,D4269&lt;3)),1,0)</f>
        <v>1</v>
      </c>
      <c r="J4269" s="4">
        <f t="shared" si="266"/>
        <v>0</v>
      </c>
      <c r="K4269" s="5">
        <f t="shared" si="267"/>
        <v>0</v>
      </c>
    </row>
    <row r="4270" spans="1:11" x14ac:dyDescent="0.25">
      <c r="A4270" t="s">
        <v>91</v>
      </c>
      <c r="B4270" t="s">
        <v>71</v>
      </c>
      <c r="C4270">
        <v>1</v>
      </c>
      <c r="D4270">
        <v>1</v>
      </c>
      <c r="E4270">
        <v>26</v>
      </c>
      <c r="F4270">
        <v>59</v>
      </c>
      <c r="G4270" s="1">
        <f t="shared" si="264"/>
        <v>0.96296296296296291</v>
      </c>
      <c r="H4270" s="4">
        <f t="shared" si="265"/>
        <v>1</v>
      </c>
      <c r="I4270" s="5">
        <f>IF(OR(AND(F4270&gt;=50,G4270&gt;SUMIF(SeasonTotals!A$2:A$9,A4270,SeasonTotals!F$2:F$9)),AND(G4270&gt;0.885,F4270&gt;=50,D4270&lt;3)),1,0)</f>
        <v>1</v>
      </c>
      <c r="J4270" s="4">
        <f t="shared" si="266"/>
        <v>0</v>
      </c>
      <c r="K4270" s="5">
        <f t="shared" si="267"/>
        <v>0</v>
      </c>
    </row>
    <row r="4271" spans="1:11" x14ac:dyDescent="0.25">
      <c r="A4271" t="s">
        <v>91</v>
      </c>
      <c r="B4271" t="s">
        <v>71</v>
      </c>
      <c r="C4271">
        <v>1</v>
      </c>
      <c r="D4271">
        <v>3</v>
      </c>
      <c r="E4271">
        <v>19</v>
      </c>
      <c r="F4271">
        <v>62</v>
      </c>
      <c r="G4271" s="1">
        <f t="shared" si="264"/>
        <v>0.86363636363636365</v>
      </c>
      <c r="H4271" s="4">
        <f t="shared" si="265"/>
        <v>0</v>
      </c>
      <c r="I4271" s="5">
        <f>IF(OR(AND(F4271&gt;=50,G4271&gt;SUMIF(SeasonTotals!A$2:A$9,A4271,SeasonTotals!F$2:F$9)),AND(G4271&gt;0.885,F4271&gt;=50,D4271&lt;3)),1,0)</f>
        <v>0</v>
      </c>
      <c r="J4271" s="4">
        <f t="shared" si="266"/>
        <v>0</v>
      </c>
      <c r="K4271" s="5">
        <f t="shared" si="267"/>
        <v>0</v>
      </c>
    </row>
    <row r="4272" spans="1:11" x14ac:dyDescent="0.25">
      <c r="A4272" t="s">
        <v>91</v>
      </c>
      <c r="B4272" t="s">
        <v>71</v>
      </c>
      <c r="C4272">
        <v>1</v>
      </c>
      <c r="D4272">
        <v>3</v>
      </c>
      <c r="E4272">
        <v>22</v>
      </c>
      <c r="F4272">
        <v>57</v>
      </c>
      <c r="G4272" s="1">
        <f t="shared" si="264"/>
        <v>0.88</v>
      </c>
      <c r="H4272" s="4">
        <f t="shared" si="265"/>
        <v>0</v>
      </c>
      <c r="I4272" s="5">
        <f>IF(OR(AND(F4272&gt;=50,G4272&gt;SUMIF(SeasonTotals!A$2:A$9,A4272,SeasonTotals!F$2:F$9)),AND(G4272&gt;0.885,F4272&gt;=50,D4272&lt;3)),1,0)</f>
        <v>0</v>
      </c>
      <c r="J4272" s="4">
        <f t="shared" si="266"/>
        <v>0</v>
      </c>
      <c r="K4272" s="5">
        <f t="shared" si="267"/>
        <v>0</v>
      </c>
    </row>
    <row r="4273" spans="1:11" x14ac:dyDescent="0.25">
      <c r="A4273" t="s">
        <v>91</v>
      </c>
      <c r="B4273" t="s">
        <v>71</v>
      </c>
      <c r="C4273">
        <v>1</v>
      </c>
      <c r="D4273">
        <v>2</v>
      </c>
      <c r="E4273">
        <v>36</v>
      </c>
      <c r="F4273">
        <v>58</v>
      </c>
      <c r="G4273" s="1">
        <f t="shared" si="264"/>
        <v>0.94736842105263153</v>
      </c>
      <c r="H4273" s="4">
        <f t="shared" si="265"/>
        <v>1</v>
      </c>
      <c r="I4273" s="5">
        <f>IF(OR(AND(F4273&gt;=50,G4273&gt;SUMIF(SeasonTotals!A$2:A$9,A4273,SeasonTotals!F$2:F$9)),AND(G4273&gt;0.885,F4273&gt;=50,D4273&lt;3)),1,0)</f>
        <v>1</v>
      </c>
      <c r="J4273" s="4">
        <f t="shared" si="266"/>
        <v>0</v>
      </c>
      <c r="K4273" s="5">
        <f t="shared" si="267"/>
        <v>0</v>
      </c>
    </row>
    <row r="4274" spans="1:11" x14ac:dyDescent="0.25">
      <c r="A4274" t="s">
        <v>91</v>
      </c>
      <c r="B4274" t="s">
        <v>71</v>
      </c>
      <c r="C4274">
        <v>1</v>
      </c>
      <c r="D4274">
        <v>2</v>
      </c>
      <c r="E4274">
        <v>32</v>
      </c>
      <c r="F4274">
        <v>59</v>
      </c>
      <c r="G4274" s="1">
        <f t="shared" si="264"/>
        <v>0.94117647058823528</v>
      </c>
      <c r="H4274" s="4">
        <f t="shared" si="265"/>
        <v>1</v>
      </c>
      <c r="I4274" s="5">
        <f>IF(OR(AND(F4274&gt;=50,G4274&gt;SUMIF(SeasonTotals!A$2:A$9,A4274,SeasonTotals!F$2:F$9)),AND(G4274&gt;0.885,F4274&gt;=50,D4274&lt;3)),1,0)</f>
        <v>1</v>
      </c>
      <c r="J4274" s="4">
        <f t="shared" si="266"/>
        <v>0</v>
      </c>
      <c r="K4274" s="5">
        <f t="shared" si="267"/>
        <v>0</v>
      </c>
    </row>
    <row r="4275" spans="1:11" x14ac:dyDescent="0.25">
      <c r="A4275" t="s">
        <v>91</v>
      </c>
      <c r="B4275" t="s">
        <v>71</v>
      </c>
      <c r="C4275">
        <v>1</v>
      </c>
      <c r="D4275">
        <v>2</v>
      </c>
      <c r="E4275">
        <v>29</v>
      </c>
      <c r="F4275">
        <v>60</v>
      </c>
      <c r="G4275" s="1">
        <f t="shared" si="264"/>
        <v>0.93548387096774188</v>
      </c>
      <c r="H4275" s="4">
        <f t="shared" si="265"/>
        <v>1</v>
      </c>
      <c r="I4275" s="5">
        <f>IF(OR(AND(F4275&gt;=50,G4275&gt;SUMIF(SeasonTotals!A$2:A$9,A4275,SeasonTotals!F$2:F$9)),AND(G4275&gt;0.885,F4275&gt;=50,D4275&lt;3)),1,0)</f>
        <v>1</v>
      </c>
      <c r="J4275" s="4">
        <f t="shared" si="266"/>
        <v>0</v>
      </c>
      <c r="K4275" s="5">
        <f t="shared" si="267"/>
        <v>0</v>
      </c>
    </row>
    <row r="4276" spans="1:11" x14ac:dyDescent="0.25">
      <c r="A4276" t="s">
        <v>91</v>
      </c>
      <c r="B4276" t="s">
        <v>71</v>
      </c>
      <c r="C4276">
        <v>1</v>
      </c>
      <c r="D4276">
        <v>1</v>
      </c>
      <c r="E4276">
        <v>36</v>
      </c>
      <c r="F4276">
        <v>60</v>
      </c>
      <c r="G4276" s="1">
        <f t="shared" si="264"/>
        <v>0.97297297297297303</v>
      </c>
      <c r="H4276" s="4">
        <f t="shared" si="265"/>
        <v>1</v>
      </c>
      <c r="I4276" s="5">
        <f>IF(OR(AND(F4276&gt;=50,G4276&gt;SUMIF(SeasonTotals!A$2:A$9,A4276,SeasonTotals!F$2:F$9)),AND(G4276&gt;0.885,F4276&gt;=50,D4276&lt;3)),1,0)</f>
        <v>1</v>
      </c>
      <c r="J4276" s="4">
        <f t="shared" si="266"/>
        <v>0</v>
      </c>
      <c r="K4276" s="5">
        <f t="shared" si="267"/>
        <v>0</v>
      </c>
    </row>
    <row r="4277" spans="1:11" x14ac:dyDescent="0.25">
      <c r="A4277" t="s">
        <v>91</v>
      </c>
      <c r="B4277" t="s">
        <v>71</v>
      </c>
      <c r="C4277">
        <v>1</v>
      </c>
      <c r="D4277">
        <v>4</v>
      </c>
      <c r="E4277">
        <v>15</v>
      </c>
      <c r="F4277">
        <v>54</v>
      </c>
      <c r="G4277" s="1">
        <f t="shared" si="264"/>
        <v>0.78947368421052633</v>
      </c>
      <c r="H4277" s="4">
        <f t="shared" si="265"/>
        <v>0</v>
      </c>
      <c r="I4277" s="5">
        <f>IF(OR(AND(F4277&gt;=50,G4277&gt;SUMIF(SeasonTotals!A$2:A$9,A4277,SeasonTotals!F$2:F$9)),AND(G4277&gt;0.885,F4277&gt;=50,D4277&lt;3)),1,0)</f>
        <v>0</v>
      </c>
      <c r="J4277" s="4">
        <f t="shared" si="266"/>
        <v>1</v>
      </c>
      <c r="K4277" s="5">
        <f t="shared" si="267"/>
        <v>1</v>
      </c>
    </row>
    <row r="4278" spans="1:11" x14ac:dyDescent="0.25">
      <c r="A4278" t="s">
        <v>91</v>
      </c>
      <c r="B4278" t="s">
        <v>71</v>
      </c>
      <c r="C4278">
        <v>1</v>
      </c>
      <c r="D4278">
        <v>3</v>
      </c>
      <c r="E4278">
        <v>27</v>
      </c>
      <c r="F4278">
        <v>59</v>
      </c>
      <c r="G4278" s="1">
        <f t="shared" si="264"/>
        <v>0.9</v>
      </c>
      <c r="H4278" s="4">
        <f t="shared" si="265"/>
        <v>0</v>
      </c>
      <c r="I4278" s="5">
        <f>IF(OR(AND(F4278&gt;=50,G4278&gt;SUMIF(SeasonTotals!A$2:A$9,A4278,SeasonTotals!F$2:F$9)),AND(G4278&gt;0.885,F4278&gt;=50,D4278&lt;3)),1,0)</f>
        <v>0</v>
      </c>
      <c r="J4278" s="4">
        <f t="shared" si="266"/>
        <v>0</v>
      </c>
      <c r="K4278" s="5">
        <f t="shared" si="267"/>
        <v>0</v>
      </c>
    </row>
    <row r="4279" spans="1:11" x14ac:dyDescent="0.25">
      <c r="A4279" t="s">
        <v>91</v>
      </c>
      <c r="B4279" t="s">
        <v>71</v>
      </c>
      <c r="C4279">
        <v>1</v>
      </c>
      <c r="D4279">
        <v>4</v>
      </c>
      <c r="E4279">
        <v>27</v>
      </c>
      <c r="F4279">
        <v>64</v>
      </c>
      <c r="G4279" s="1">
        <f t="shared" si="264"/>
        <v>0.87096774193548387</v>
      </c>
      <c r="H4279" s="4">
        <f t="shared" si="265"/>
        <v>0</v>
      </c>
      <c r="I4279" s="5">
        <f>IF(OR(AND(F4279&gt;=50,G4279&gt;SUMIF(SeasonTotals!A$2:A$9,A4279,SeasonTotals!F$2:F$9)),AND(G4279&gt;0.885,F4279&gt;=50,D4279&lt;3)),1,0)</f>
        <v>0</v>
      </c>
      <c r="J4279" s="4">
        <f t="shared" si="266"/>
        <v>0</v>
      </c>
      <c r="K4279" s="5">
        <f t="shared" si="267"/>
        <v>0</v>
      </c>
    </row>
    <row r="4280" spans="1:11" x14ac:dyDescent="0.25">
      <c r="A4280" t="s">
        <v>91</v>
      </c>
      <c r="B4280" t="s">
        <v>71</v>
      </c>
      <c r="C4280">
        <v>1</v>
      </c>
      <c r="D4280">
        <v>1</v>
      </c>
      <c r="E4280">
        <v>14</v>
      </c>
      <c r="F4280">
        <v>60</v>
      </c>
      <c r="G4280" s="1">
        <f t="shared" si="264"/>
        <v>0.93333333333333335</v>
      </c>
      <c r="H4280" s="4">
        <f t="shared" si="265"/>
        <v>1</v>
      </c>
      <c r="I4280" s="5">
        <f>IF(OR(AND(F4280&gt;=50,G4280&gt;SUMIF(SeasonTotals!A$2:A$9,A4280,SeasonTotals!F$2:F$9)),AND(G4280&gt;0.885,F4280&gt;=50,D4280&lt;3)),1,0)</f>
        <v>1</v>
      </c>
      <c r="J4280" s="4">
        <f t="shared" si="266"/>
        <v>0</v>
      </c>
      <c r="K4280" s="5">
        <f t="shared" si="267"/>
        <v>0</v>
      </c>
    </row>
    <row r="4281" spans="1:11" x14ac:dyDescent="0.25">
      <c r="A4281" t="s">
        <v>91</v>
      </c>
      <c r="B4281" t="s">
        <v>71</v>
      </c>
      <c r="C4281">
        <v>1</v>
      </c>
      <c r="D4281">
        <v>5</v>
      </c>
      <c r="E4281">
        <v>23</v>
      </c>
      <c r="F4281">
        <v>65</v>
      </c>
      <c r="G4281" s="1">
        <f t="shared" si="264"/>
        <v>0.8214285714285714</v>
      </c>
      <c r="H4281" s="4">
        <f t="shared" si="265"/>
        <v>0</v>
      </c>
      <c r="I4281" s="5">
        <f>IF(OR(AND(F4281&gt;=50,G4281&gt;SUMIF(SeasonTotals!A$2:A$9,A4281,SeasonTotals!F$2:F$9)),AND(G4281&gt;0.885,F4281&gt;=50,D4281&lt;3)),1,0)</f>
        <v>0</v>
      </c>
      <c r="J4281" s="4">
        <f t="shared" si="266"/>
        <v>1</v>
      </c>
      <c r="K4281" s="5">
        <f t="shared" si="267"/>
        <v>0</v>
      </c>
    </row>
    <row r="4282" spans="1:11" x14ac:dyDescent="0.25">
      <c r="A4282" t="s">
        <v>91</v>
      </c>
      <c r="B4282" t="s">
        <v>71</v>
      </c>
      <c r="C4282">
        <v>1</v>
      </c>
      <c r="D4282">
        <v>2</v>
      </c>
      <c r="E4282">
        <v>28</v>
      </c>
      <c r="F4282">
        <v>64</v>
      </c>
      <c r="G4282" s="1">
        <f t="shared" si="264"/>
        <v>0.93333333333333335</v>
      </c>
      <c r="H4282" s="4">
        <f t="shared" si="265"/>
        <v>1</v>
      </c>
      <c r="I4282" s="5">
        <f>IF(OR(AND(F4282&gt;=50,G4282&gt;SUMIF(SeasonTotals!A$2:A$9,A4282,SeasonTotals!F$2:F$9)),AND(G4282&gt;0.885,F4282&gt;=50,D4282&lt;3)),1,0)</f>
        <v>1</v>
      </c>
      <c r="J4282" s="4">
        <f t="shared" si="266"/>
        <v>0</v>
      </c>
      <c r="K4282" s="5">
        <f t="shared" si="267"/>
        <v>0</v>
      </c>
    </row>
    <row r="4283" spans="1:11" x14ac:dyDescent="0.25">
      <c r="A4283" t="s">
        <v>91</v>
      </c>
      <c r="B4283" t="s">
        <v>71</v>
      </c>
      <c r="C4283">
        <v>1</v>
      </c>
      <c r="D4283">
        <v>4</v>
      </c>
      <c r="E4283">
        <v>19</v>
      </c>
      <c r="F4283">
        <v>58</v>
      </c>
      <c r="G4283" s="1">
        <f t="shared" si="264"/>
        <v>0.82608695652173914</v>
      </c>
      <c r="H4283" s="4">
        <f t="shared" si="265"/>
        <v>0</v>
      </c>
      <c r="I4283" s="5">
        <f>IF(OR(AND(F4283&gt;=50,G4283&gt;SUMIF(SeasonTotals!A$2:A$9,A4283,SeasonTotals!F$2:F$9)),AND(G4283&gt;0.885,F4283&gt;=50,D4283&lt;3)),1,0)</f>
        <v>0</v>
      </c>
      <c r="J4283" s="4">
        <f t="shared" si="266"/>
        <v>1</v>
      </c>
      <c r="K4283" s="5">
        <f t="shared" si="267"/>
        <v>0</v>
      </c>
    </row>
    <row r="4284" spans="1:11" x14ac:dyDescent="0.25">
      <c r="A4284" t="s">
        <v>91</v>
      </c>
      <c r="B4284" t="s">
        <v>71</v>
      </c>
      <c r="C4284">
        <v>1</v>
      </c>
      <c r="D4284">
        <v>1</v>
      </c>
      <c r="E4284">
        <v>16</v>
      </c>
      <c r="F4284">
        <v>60</v>
      </c>
      <c r="G4284" s="1">
        <f t="shared" si="264"/>
        <v>0.94117647058823528</v>
      </c>
      <c r="H4284" s="4">
        <f t="shared" si="265"/>
        <v>1</v>
      </c>
      <c r="I4284" s="5">
        <f>IF(OR(AND(F4284&gt;=50,G4284&gt;SUMIF(SeasonTotals!A$2:A$9,A4284,SeasonTotals!F$2:F$9)),AND(G4284&gt;0.885,F4284&gt;=50,D4284&lt;3)),1,0)</f>
        <v>1</v>
      </c>
      <c r="J4284" s="4">
        <f t="shared" si="266"/>
        <v>0</v>
      </c>
      <c r="K4284" s="5">
        <f t="shared" si="267"/>
        <v>0</v>
      </c>
    </row>
    <row r="4285" spans="1:11" x14ac:dyDescent="0.25">
      <c r="A4285" t="s">
        <v>91</v>
      </c>
      <c r="B4285" t="s">
        <v>71</v>
      </c>
      <c r="C4285">
        <v>1</v>
      </c>
      <c r="D4285">
        <v>1</v>
      </c>
      <c r="E4285">
        <v>25</v>
      </c>
      <c r="F4285">
        <v>60</v>
      </c>
      <c r="G4285" s="1">
        <f t="shared" si="264"/>
        <v>0.96153846153846156</v>
      </c>
      <c r="H4285" s="4">
        <f t="shared" si="265"/>
        <v>1</v>
      </c>
      <c r="I4285" s="5">
        <f>IF(OR(AND(F4285&gt;=50,G4285&gt;SUMIF(SeasonTotals!A$2:A$9,A4285,SeasonTotals!F$2:F$9)),AND(G4285&gt;0.885,F4285&gt;=50,D4285&lt;3)),1,0)</f>
        <v>1</v>
      </c>
      <c r="J4285" s="4">
        <f t="shared" si="266"/>
        <v>0</v>
      </c>
      <c r="K4285" s="5">
        <f t="shared" si="267"/>
        <v>0</v>
      </c>
    </row>
    <row r="4286" spans="1:11" x14ac:dyDescent="0.25">
      <c r="A4286" t="s">
        <v>91</v>
      </c>
      <c r="B4286" t="s">
        <v>71</v>
      </c>
      <c r="C4286">
        <v>1</v>
      </c>
      <c r="D4286">
        <v>0</v>
      </c>
      <c r="E4286">
        <v>20</v>
      </c>
      <c r="F4286">
        <v>63</v>
      </c>
      <c r="G4286" s="1">
        <f t="shared" si="264"/>
        <v>1</v>
      </c>
      <c r="H4286" s="4">
        <f t="shared" si="265"/>
        <v>1</v>
      </c>
      <c r="I4286" s="5">
        <f>IF(OR(AND(F4286&gt;=50,G4286&gt;SUMIF(SeasonTotals!A$2:A$9,A4286,SeasonTotals!F$2:F$9)),AND(G4286&gt;0.885,F4286&gt;=50,D4286&lt;3)),1,0)</f>
        <v>1</v>
      </c>
      <c r="J4286" s="4">
        <f t="shared" si="266"/>
        <v>0</v>
      </c>
      <c r="K4286" s="5">
        <f t="shared" si="267"/>
        <v>0</v>
      </c>
    </row>
    <row r="4287" spans="1:11" x14ac:dyDescent="0.25">
      <c r="A4287" t="s">
        <v>91</v>
      </c>
      <c r="B4287" t="s">
        <v>71</v>
      </c>
      <c r="C4287">
        <v>1</v>
      </c>
      <c r="D4287">
        <v>2</v>
      </c>
      <c r="E4287">
        <v>22</v>
      </c>
      <c r="F4287">
        <v>60</v>
      </c>
      <c r="G4287" s="1">
        <f t="shared" si="264"/>
        <v>0.91666666666666663</v>
      </c>
      <c r="H4287" s="4">
        <f t="shared" si="265"/>
        <v>1</v>
      </c>
      <c r="I4287" s="5">
        <f>IF(OR(AND(F4287&gt;=50,G4287&gt;SUMIF(SeasonTotals!A$2:A$9,A4287,SeasonTotals!F$2:F$9)),AND(G4287&gt;0.885,F4287&gt;=50,D4287&lt;3)),1,0)</f>
        <v>1</v>
      </c>
      <c r="J4287" s="4">
        <f t="shared" si="266"/>
        <v>0</v>
      </c>
      <c r="K4287" s="5">
        <f t="shared" si="267"/>
        <v>0</v>
      </c>
    </row>
    <row r="4288" spans="1:11" x14ac:dyDescent="0.25">
      <c r="A4288" t="s">
        <v>91</v>
      </c>
      <c r="B4288" t="s">
        <v>71</v>
      </c>
      <c r="C4288">
        <v>1</v>
      </c>
      <c r="D4288">
        <v>3</v>
      </c>
      <c r="E4288">
        <v>19</v>
      </c>
      <c r="F4288">
        <v>65</v>
      </c>
      <c r="G4288" s="1">
        <f t="shared" si="264"/>
        <v>0.86363636363636365</v>
      </c>
      <c r="H4288" s="4">
        <f t="shared" si="265"/>
        <v>0</v>
      </c>
      <c r="I4288" s="5">
        <f>IF(OR(AND(F4288&gt;=50,G4288&gt;SUMIF(SeasonTotals!A$2:A$9,A4288,SeasonTotals!F$2:F$9)),AND(G4288&gt;0.885,F4288&gt;=50,D4288&lt;3)),1,0)</f>
        <v>0</v>
      </c>
      <c r="J4288" s="4">
        <f t="shared" si="266"/>
        <v>0</v>
      </c>
      <c r="K4288" s="5">
        <f t="shared" si="267"/>
        <v>0</v>
      </c>
    </row>
    <row r="4289" spans="1:11" x14ac:dyDescent="0.25">
      <c r="A4289" t="s">
        <v>91</v>
      </c>
      <c r="B4289" t="s">
        <v>71</v>
      </c>
      <c r="C4289">
        <v>1</v>
      </c>
      <c r="D4289">
        <v>0</v>
      </c>
      <c r="E4289">
        <v>37</v>
      </c>
      <c r="F4289">
        <v>60</v>
      </c>
      <c r="G4289" s="1">
        <f t="shared" si="264"/>
        <v>1</v>
      </c>
      <c r="H4289" s="4">
        <f t="shared" si="265"/>
        <v>1</v>
      </c>
      <c r="I4289" s="5">
        <f>IF(OR(AND(F4289&gt;=50,G4289&gt;SUMIF(SeasonTotals!A$2:A$9,A4289,SeasonTotals!F$2:F$9)),AND(G4289&gt;0.885,F4289&gt;=50,D4289&lt;3)),1,0)</f>
        <v>1</v>
      </c>
      <c r="J4289" s="4">
        <f t="shared" si="266"/>
        <v>0</v>
      </c>
      <c r="K4289" s="5">
        <f t="shared" si="267"/>
        <v>0</v>
      </c>
    </row>
    <row r="4290" spans="1:11" x14ac:dyDescent="0.25">
      <c r="A4290" t="s">
        <v>91</v>
      </c>
      <c r="B4290" t="s">
        <v>72</v>
      </c>
      <c r="C4290">
        <v>1</v>
      </c>
      <c r="D4290">
        <v>2</v>
      </c>
      <c r="E4290">
        <v>37</v>
      </c>
      <c r="F4290">
        <v>59</v>
      </c>
      <c r="G4290" s="1">
        <f t="shared" ref="G4290:G4353" si="268">E4290/MAX(1,SUM(D4290:E4290))</f>
        <v>0.94871794871794868</v>
      </c>
      <c r="H4290" s="4">
        <f t="shared" ref="H4290:H4353" si="269">IF(AND(F4290&gt;=50,OR(G4290&gt;0.913,AND(G4290&gt;0.885,D4290&lt;3))),1,0)</f>
        <v>1</v>
      </c>
      <c r="I4290" s="5">
        <f>IF(OR(AND(F4290&gt;=50,G4290&gt;SUMIF(SeasonTotals!A$2:A$9,A4290,SeasonTotals!F$2:F$9)),AND(G4290&gt;0.885,F4290&gt;=50,D4290&lt;3)),1,0)</f>
        <v>1</v>
      </c>
      <c r="J4290" s="4">
        <f t="shared" ref="J4290:J4353" si="270">IF(G4290&lt;0.85,1,0)</f>
        <v>0</v>
      </c>
      <c r="K4290" s="5">
        <f t="shared" ref="K4290:K4353" si="271">IF(F4290&lt;55,1,0)</f>
        <v>0</v>
      </c>
    </row>
    <row r="4291" spans="1:11" x14ac:dyDescent="0.25">
      <c r="A4291" t="s">
        <v>91</v>
      </c>
      <c r="B4291" t="s">
        <v>72</v>
      </c>
      <c r="C4291">
        <v>1</v>
      </c>
      <c r="D4291">
        <v>4</v>
      </c>
      <c r="E4291">
        <v>32</v>
      </c>
      <c r="F4291">
        <v>60</v>
      </c>
      <c r="G4291" s="1">
        <f t="shared" si="268"/>
        <v>0.88888888888888884</v>
      </c>
      <c r="H4291" s="4">
        <f t="shared" si="269"/>
        <v>0</v>
      </c>
      <c r="I4291" s="5">
        <f>IF(OR(AND(F4291&gt;=50,G4291&gt;SUMIF(SeasonTotals!A$2:A$9,A4291,SeasonTotals!F$2:F$9)),AND(G4291&gt;0.885,F4291&gt;=50,D4291&lt;3)),1,0)</f>
        <v>0</v>
      </c>
      <c r="J4291" s="4">
        <f t="shared" si="270"/>
        <v>0</v>
      </c>
      <c r="K4291" s="5">
        <f t="shared" si="271"/>
        <v>0</v>
      </c>
    </row>
    <row r="4292" spans="1:11" x14ac:dyDescent="0.25">
      <c r="A4292" t="s">
        <v>91</v>
      </c>
      <c r="B4292" t="s">
        <v>72</v>
      </c>
      <c r="C4292">
        <v>1</v>
      </c>
      <c r="D4292">
        <v>2</v>
      </c>
      <c r="E4292">
        <v>29</v>
      </c>
      <c r="F4292">
        <v>60</v>
      </c>
      <c r="G4292" s="1">
        <f t="shared" si="268"/>
        <v>0.93548387096774188</v>
      </c>
      <c r="H4292" s="4">
        <f t="shared" si="269"/>
        <v>1</v>
      </c>
      <c r="I4292" s="5">
        <f>IF(OR(AND(F4292&gt;=50,G4292&gt;SUMIF(SeasonTotals!A$2:A$9,A4292,SeasonTotals!F$2:F$9)),AND(G4292&gt;0.885,F4292&gt;=50,D4292&lt;3)),1,0)</f>
        <v>1</v>
      </c>
      <c r="J4292" s="4">
        <f t="shared" si="270"/>
        <v>0</v>
      </c>
      <c r="K4292" s="5">
        <f t="shared" si="271"/>
        <v>0</v>
      </c>
    </row>
    <row r="4293" spans="1:11" x14ac:dyDescent="0.25">
      <c r="A4293" t="s">
        <v>91</v>
      </c>
      <c r="B4293" t="s">
        <v>72</v>
      </c>
      <c r="C4293">
        <v>1</v>
      </c>
      <c r="D4293">
        <v>4</v>
      </c>
      <c r="E4293">
        <v>26</v>
      </c>
      <c r="F4293">
        <v>60</v>
      </c>
      <c r="G4293" s="1">
        <f t="shared" si="268"/>
        <v>0.8666666666666667</v>
      </c>
      <c r="H4293" s="4">
        <f t="shared" si="269"/>
        <v>0</v>
      </c>
      <c r="I4293" s="5">
        <f>IF(OR(AND(F4293&gt;=50,G4293&gt;SUMIF(SeasonTotals!A$2:A$9,A4293,SeasonTotals!F$2:F$9)),AND(G4293&gt;0.885,F4293&gt;=50,D4293&lt;3)),1,0)</f>
        <v>0</v>
      </c>
      <c r="J4293" s="4">
        <f t="shared" si="270"/>
        <v>0</v>
      </c>
      <c r="K4293" s="5">
        <f t="shared" si="271"/>
        <v>0</v>
      </c>
    </row>
    <row r="4294" spans="1:11" x14ac:dyDescent="0.25">
      <c r="A4294" t="s">
        <v>91</v>
      </c>
      <c r="B4294" t="s">
        <v>72</v>
      </c>
      <c r="C4294">
        <v>1</v>
      </c>
      <c r="D4294">
        <v>4</v>
      </c>
      <c r="E4294">
        <v>35</v>
      </c>
      <c r="F4294">
        <v>58</v>
      </c>
      <c r="G4294" s="1">
        <f t="shared" si="268"/>
        <v>0.89743589743589747</v>
      </c>
      <c r="H4294" s="4">
        <f t="shared" si="269"/>
        <v>0</v>
      </c>
      <c r="I4294" s="5">
        <f>IF(OR(AND(F4294&gt;=50,G4294&gt;SUMIF(SeasonTotals!A$2:A$9,A4294,SeasonTotals!F$2:F$9)),AND(G4294&gt;0.885,F4294&gt;=50,D4294&lt;3)),1,0)</f>
        <v>0</v>
      </c>
      <c r="J4294" s="4">
        <f t="shared" si="270"/>
        <v>0</v>
      </c>
      <c r="K4294" s="5">
        <f t="shared" si="271"/>
        <v>0</v>
      </c>
    </row>
    <row r="4295" spans="1:11" x14ac:dyDescent="0.25">
      <c r="A4295" t="s">
        <v>91</v>
      </c>
      <c r="B4295" t="s">
        <v>72</v>
      </c>
      <c r="C4295">
        <v>1</v>
      </c>
      <c r="D4295">
        <v>5</v>
      </c>
      <c r="E4295">
        <v>23</v>
      </c>
      <c r="F4295">
        <v>32</v>
      </c>
      <c r="G4295" s="1">
        <f t="shared" si="268"/>
        <v>0.8214285714285714</v>
      </c>
      <c r="H4295" s="4">
        <f t="shared" si="269"/>
        <v>0</v>
      </c>
      <c r="I4295" s="5">
        <f>IF(OR(AND(F4295&gt;=50,G4295&gt;SUMIF(SeasonTotals!A$2:A$9,A4295,SeasonTotals!F$2:F$9)),AND(G4295&gt;0.885,F4295&gt;=50,D4295&lt;3)),1,0)</f>
        <v>0</v>
      </c>
      <c r="J4295" s="4">
        <f t="shared" si="270"/>
        <v>1</v>
      </c>
      <c r="K4295" s="5">
        <f t="shared" si="271"/>
        <v>1</v>
      </c>
    </row>
    <row r="4296" spans="1:11" x14ac:dyDescent="0.25">
      <c r="A4296" t="s">
        <v>91</v>
      </c>
      <c r="B4296" t="s">
        <v>72</v>
      </c>
      <c r="C4296">
        <v>1</v>
      </c>
      <c r="D4296">
        <v>3</v>
      </c>
      <c r="E4296">
        <v>7</v>
      </c>
      <c r="F4296">
        <v>20</v>
      </c>
      <c r="G4296" s="1">
        <f t="shared" si="268"/>
        <v>0.7</v>
      </c>
      <c r="H4296" s="4">
        <f t="shared" si="269"/>
        <v>0</v>
      </c>
      <c r="I4296" s="5">
        <f>IF(OR(AND(F4296&gt;=50,G4296&gt;SUMIF(SeasonTotals!A$2:A$9,A4296,SeasonTotals!F$2:F$9)),AND(G4296&gt;0.885,F4296&gt;=50,D4296&lt;3)),1,0)</f>
        <v>0</v>
      </c>
      <c r="J4296" s="4">
        <f t="shared" si="270"/>
        <v>1</v>
      </c>
      <c r="K4296" s="5">
        <f t="shared" si="271"/>
        <v>1</v>
      </c>
    </row>
    <row r="4297" spans="1:11" x14ac:dyDescent="0.25">
      <c r="A4297" t="s">
        <v>91</v>
      </c>
      <c r="B4297" t="s">
        <v>72</v>
      </c>
      <c r="C4297">
        <v>1</v>
      </c>
      <c r="D4297">
        <v>1</v>
      </c>
      <c r="E4297">
        <v>31</v>
      </c>
      <c r="F4297">
        <v>60</v>
      </c>
      <c r="G4297" s="1">
        <f t="shared" si="268"/>
        <v>0.96875</v>
      </c>
      <c r="H4297" s="4">
        <f t="shared" si="269"/>
        <v>1</v>
      </c>
      <c r="I4297" s="5">
        <f>IF(OR(AND(F4297&gt;=50,G4297&gt;SUMIF(SeasonTotals!A$2:A$9,A4297,SeasonTotals!F$2:F$9)),AND(G4297&gt;0.885,F4297&gt;=50,D4297&lt;3)),1,0)</f>
        <v>1</v>
      </c>
      <c r="J4297" s="4">
        <f t="shared" si="270"/>
        <v>0</v>
      </c>
      <c r="K4297" s="5">
        <f t="shared" si="271"/>
        <v>0</v>
      </c>
    </row>
    <row r="4298" spans="1:11" x14ac:dyDescent="0.25">
      <c r="A4298" t="s">
        <v>91</v>
      </c>
      <c r="B4298" t="s">
        <v>73</v>
      </c>
      <c r="C4298">
        <v>1</v>
      </c>
      <c r="D4298">
        <v>3</v>
      </c>
      <c r="E4298">
        <v>18</v>
      </c>
      <c r="F4298">
        <v>59</v>
      </c>
      <c r="G4298" s="1">
        <f t="shared" si="268"/>
        <v>0.8571428571428571</v>
      </c>
      <c r="H4298" s="4">
        <f t="shared" si="269"/>
        <v>0</v>
      </c>
      <c r="I4298" s="5">
        <f>IF(OR(AND(F4298&gt;=50,G4298&gt;SUMIF(SeasonTotals!A$2:A$9,A4298,SeasonTotals!F$2:F$9)),AND(G4298&gt;0.885,F4298&gt;=50,D4298&lt;3)),1,0)</f>
        <v>0</v>
      </c>
      <c r="J4298" s="4">
        <f t="shared" si="270"/>
        <v>0</v>
      </c>
      <c r="K4298" s="5">
        <f t="shared" si="271"/>
        <v>0</v>
      </c>
    </row>
    <row r="4299" spans="1:11" x14ac:dyDescent="0.25">
      <c r="A4299" t="s">
        <v>91</v>
      </c>
      <c r="B4299" t="s">
        <v>73</v>
      </c>
      <c r="C4299">
        <v>1</v>
      </c>
      <c r="D4299">
        <v>3</v>
      </c>
      <c r="E4299">
        <v>24</v>
      </c>
      <c r="F4299">
        <v>60</v>
      </c>
      <c r="G4299" s="1">
        <f t="shared" si="268"/>
        <v>0.88888888888888884</v>
      </c>
      <c r="H4299" s="4">
        <f t="shared" si="269"/>
        <v>0</v>
      </c>
      <c r="I4299" s="5">
        <f>IF(OR(AND(F4299&gt;=50,G4299&gt;SUMIF(SeasonTotals!A$2:A$9,A4299,SeasonTotals!F$2:F$9)),AND(G4299&gt;0.885,F4299&gt;=50,D4299&lt;3)),1,0)</f>
        <v>0</v>
      </c>
      <c r="J4299" s="4">
        <f t="shared" si="270"/>
        <v>0</v>
      </c>
      <c r="K4299" s="5">
        <f t="shared" si="271"/>
        <v>0</v>
      </c>
    </row>
    <row r="4300" spans="1:11" x14ac:dyDescent="0.25">
      <c r="A4300" t="s">
        <v>91</v>
      </c>
      <c r="B4300" t="s">
        <v>73</v>
      </c>
      <c r="C4300">
        <v>1</v>
      </c>
      <c r="D4300">
        <v>3</v>
      </c>
      <c r="E4300">
        <v>28</v>
      </c>
      <c r="F4300">
        <v>59</v>
      </c>
      <c r="G4300" s="1">
        <f t="shared" si="268"/>
        <v>0.90322580645161288</v>
      </c>
      <c r="H4300" s="4">
        <f t="shared" si="269"/>
        <v>0</v>
      </c>
      <c r="I4300" s="5">
        <f>IF(OR(AND(F4300&gt;=50,G4300&gt;SUMIF(SeasonTotals!A$2:A$9,A4300,SeasonTotals!F$2:F$9)),AND(G4300&gt;0.885,F4300&gt;=50,D4300&lt;3)),1,0)</f>
        <v>0</v>
      </c>
      <c r="J4300" s="4">
        <f t="shared" si="270"/>
        <v>0</v>
      </c>
      <c r="K4300" s="5">
        <f t="shared" si="271"/>
        <v>0</v>
      </c>
    </row>
    <row r="4301" spans="1:11" x14ac:dyDescent="0.25">
      <c r="A4301" t="s">
        <v>91</v>
      </c>
      <c r="B4301" t="s">
        <v>73</v>
      </c>
      <c r="C4301">
        <v>1</v>
      </c>
      <c r="D4301">
        <v>1</v>
      </c>
      <c r="E4301">
        <v>29</v>
      </c>
      <c r="F4301">
        <v>59</v>
      </c>
      <c r="G4301" s="1">
        <f t="shared" si="268"/>
        <v>0.96666666666666667</v>
      </c>
      <c r="H4301" s="4">
        <f t="shared" si="269"/>
        <v>1</v>
      </c>
      <c r="I4301" s="5">
        <f>IF(OR(AND(F4301&gt;=50,G4301&gt;SUMIF(SeasonTotals!A$2:A$9,A4301,SeasonTotals!F$2:F$9)),AND(G4301&gt;0.885,F4301&gt;=50,D4301&lt;3)),1,0)</f>
        <v>1</v>
      </c>
      <c r="J4301" s="4">
        <f t="shared" si="270"/>
        <v>0</v>
      </c>
      <c r="K4301" s="5">
        <f t="shared" si="271"/>
        <v>0</v>
      </c>
    </row>
    <row r="4302" spans="1:11" x14ac:dyDescent="0.25">
      <c r="A4302" t="s">
        <v>91</v>
      </c>
      <c r="B4302" t="s">
        <v>73</v>
      </c>
      <c r="C4302">
        <v>1</v>
      </c>
      <c r="D4302">
        <v>5</v>
      </c>
      <c r="E4302">
        <v>28</v>
      </c>
      <c r="F4302">
        <v>58</v>
      </c>
      <c r="G4302" s="1">
        <f t="shared" si="268"/>
        <v>0.84848484848484851</v>
      </c>
      <c r="H4302" s="4">
        <f t="shared" si="269"/>
        <v>0</v>
      </c>
      <c r="I4302" s="5">
        <f>IF(OR(AND(F4302&gt;=50,G4302&gt;SUMIF(SeasonTotals!A$2:A$9,A4302,SeasonTotals!F$2:F$9)),AND(G4302&gt;0.885,F4302&gt;=50,D4302&lt;3)),1,0)</f>
        <v>0</v>
      </c>
      <c r="J4302" s="4">
        <f t="shared" si="270"/>
        <v>1</v>
      </c>
      <c r="K4302" s="5">
        <f t="shared" si="271"/>
        <v>0</v>
      </c>
    </row>
    <row r="4303" spans="1:11" x14ac:dyDescent="0.25">
      <c r="A4303" t="s">
        <v>91</v>
      </c>
      <c r="B4303" t="s">
        <v>73</v>
      </c>
      <c r="C4303">
        <v>1</v>
      </c>
      <c r="D4303">
        <v>3</v>
      </c>
      <c r="E4303">
        <v>43</v>
      </c>
      <c r="F4303">
        <v>58</v>
      </c>
      <c r="G4303" s="1">
        <f t="shared" si="268"/>
        <v>0.93478260869565222</v>
      </c>
      <c r="H4303" s="4">
        <f t="shared" si="269"/>
        <v>1</v>
      </c>
      <c r="I4303" s="5">
        <f>IF(OR(AND(F4303&gt;=50,G4303&gt;SUMIF(SeasonTotals!A$2:A$9,A4303,SeasonTotals!F$2:F$9)),AND(G4303&gt;0.885,F4303&gt;=50,D4303&lt;3)),1,0)</f>
        <v>1</v>
      </c>
      <c r="J4303" s="4">
        <f t="shared" si="270"/>
        <v>0</v>
      </c>
      <c r="K4303" s="5">
        <f t="shared" si="271"/>
        <v>0</v>
      </c>
    </row>
    <row r="4304" spans="1:11" x14ac:dyDescent="0.25">
      <c r="A4304" t="s">
        <v>91</v>
      </c>
      <c r="B4304" t="s">
        <v>73</v>
      </c>
      <c r="C4304">
        <v>1</v>
      </c>
      <c r="D4304">
        <v>5</v>
      </c>
      <c r="E4304">
        <v>29</v>
      </c>
      <c r="F4304">
        <v>60</v>
      </c>
      <c r="G4304" s="1">
        <f t="shared" si="268"/>
        <v>0.8529411764705882</v>
      </c>
      <c r="H4304" s="4">
        <f t="shared" si="269"/>
        <v>0</v>
      </c>
      <c r="I4304" s="5">
        <f>IF(OR(AND(F4304&gt;=50,G4304&gt;SUMIF(SeasonTotals!A$2:A$9,A4304,SeasonTotals!F$2:F$9)),AND(G4304&gt;0.885,F4304&gt;=50,D4304&lt;3)),1,0)</f>
        <v>0</v>
      </c>
      <c r="J4304" s="4">
        <f t="shared" si="270"/>
        <v>0</v>
      </c>
      <c r="K4304" s="5">
        <f t="shared" si="271"/>
        <v>0</v>
      </c>
    </row>
    <row r="4305" spans="1:11" x14ac:dyDescent="0.25">
      <c r="A4305" t="s">
        <v>91</v>
      </c>
      <c r="B4305" t="s">
        <v>73</v>
      </c>
      <c r="C4305">
        <v>1</v>
      </c>
      <c r="D4305">
        <v>3</v>
      </c>
      <c r="E4305">
        <v>2</v>
      </c>
      <c r="F4305">
        <v>17</v>
      </c>
      <c r="G4305" s="1">
        <f t="shared" si="268"/>
        <v>0.4</v>
      </c>
      <c r="H4305" s="4">
        <f t="shared" si="269"/>
        <v>0</v>
      </c>
      <c r="I4305" s="5">
        <f>IF(OR(AND(F4305&gt;=50,G4305&gt;SUMIF(SeasonTotals!A$2:A$9,A4305,SeasonTotals!F$2:F$9)),AND(G4305&gt;0.885,F4305&gt;=50,D4305&lt;3)),1,0)</f>
        <v>0</v>
      </c>
      <c r="J4305" s="4">
        <f t="shared" si="270"/>
        <v>1</v>
      </c>
      <c r="K4305" s="5">
        <f t="shared" si="271"/>
        <v>1</v>
      </c>
    </row>
    <row r="4306" spans="1:11" x14ac:dyDescent="0.25">
      <c r="A4306" t="s">
        <v>91</v>
      </c>
      <c r="B4306" t="s">
        <v>73</v>
      </c>
      <c r="C4306">
        <v>1</v>
      </c>
      <c r="D4306">
        <v>1</v>
      </c>
      <c r="E4306">
        <v>28</v>
      </c>
      <c r="F4306">
        <v>60</v>
      </c>
      <c r="G4306" s="1">
        <f t="shared" si="268"/>
        <v>0.96551724137931039</v>
      </c>
      <c r="H4306" s="4">
        <f t="shared" si="269"/>
        <v>1</v>
      </c>
      <c r="I4306" s="5">
        <f>IF(OR(AND(F4306&gt;=50,G4306&gt;SUMIF(SeasonTotals!A$2:A$9,A4306,SeasonTotals!F$2:F$9)),AND(G4306&gt;0.885,F4306&gt;=50,D4306&lt;3)),1,0)</f>
        <v>1</v>
      </c>
      <c r="J4306" s="4">
        <f t="shared" si="270"/>
        <v>0</v>
      </c>
      <c r="K4306" s="5">
        <f t="shared" si="271"/>
        <v>0</v>
      </c>
    </row>
    <row r="4307" spans="1:11" x14ac:dyDescent="0.25">
      <c r="A4307" t="s">
        <v>91</v>
      </c>
      <c r="B4307" t="s">
        <v>73</v>
      </c>
      <c r="C4307">
        <v>1</v>
      </c>
      <c r="D4307">
        <v>5</v>
      </c>
      <c r="E4307">
        <v>8</v>
      </c>
      <c r="F4307">
        <v>28</v>
      </c>
      <c r="G4307" s="1">
        <f t="shared" si="268"/>
        <v>0.61538461538461542</v>
      </c>
      <c r="H4307" s="4">
        <f t="shared" si="269"/>
        <v>0</v>
      </c>
      <c r="I4307" s="5">
        <f>IF(OR(AND(F4307&gt;=50,G4307&gt;SUMIF(SeasonTotals!A$2:A$9,A4307,SeasonTotals!F$2:F$9)),AND(G4307&gt;0.885,F4307&gt;=50,D4307&lt;3)),1,0)</f>
        <v>0</v>
      </c>
      <c r="J4307" s="4">
        <f t="shared" si="270"/>
        <v>1</v>
      </c>
      <c r="K4307" s="5">
        <f t="shared" si="271"/>
        <v>1</v>
      </c>
    </row>
    <row r="4308" spans="1:11" x14ac:dyDescent="0.25">
      <c r="A4308" t="s">
        <v>91</v>
      </c>
      <c r="B4308" t="s">
        <v>73</v>
      </c>
      <c r="C4308">
        <v>1</v>
      </c>
      <c r="D4308">
        <v>4</v>
      </c>
      <c r="E4308">
        <v>22</v>
      </c>
      <c r="F4308">
        <v>58</v>
      </c>
      <c r="G4308" s="1">
        <f t="shared" si="268"/>
        <v>0.84615384615384615</v>
      </c>
      <c r="H4308" s="4">
        <f t="shared" si="269"/>
        <v>0</v>
      </c>
      <c r="I4308" s="5">
        <f>IF(OR(AND(F4308&gt;=50,G4308&gt;SUMIF(SeasonTotals!A$2:A$9,A4308,SeasonTotals!F$2:F$9)),AND(G4308&gt;0.885,F4308&gt;=50,D4308&lt;3)),1,0)</f>
        <v>0</v>
      </c>
      <c r="J4308" s="4">
        <f t="shared" si="270"/>
        <v>1</v>
      </c>
      <c r="K4308" s="5">
        <f t="shared" si="271"/>
        <v>0</v>
      </c>
    </row>
    <row r="4309" spans="1:11" x14ac:dyDescent="0.25">
      <c r="A4309" t="s">
        <v>91</v>
      </c>
      <c r="B4309" t="s">
        <v>74</v>
      </c>
      <c r="C4309">
        <v>1</v>
      </c>
      <c r="D4309">
        <v>4</v>
      </c>
      <c r="E4309">
        <v>27</v>
      </c>
      <c r="F4309">
        <v>65</v>
      </c>
      <c r="G4309" s="1">
        <f t="shared" si="268"/>
        <v>0.87096774193548387</v>
      </c>
      <c r="H4309" s="4">
        <f t="shared" si="269"/>
        <v>0</v>
      </c>
      <c r="I4309" s="5">
        <f>IF(OR(AND(F4309&gt;=50,G4309&gt;SUMIF(SeasonTotals!A$2:A$9,A4309,SeasonTotals!F$2:F$9)),AND(G4309&gt;0.885,F4309&gt;=50,D4309&lt;3)),1,0)</f>
        <v>0</v>
      </c>
      <c r="J4309" s="4">
        <f t="shared" si="270"/>
        <v>0</v>
      </c>
      <c r="K4309" s="5">
        <f t="shared" si="271"/>
        <v>0</v>
      </c>
    </row>
    <row r="4310" spans="1:11" x14ac:dyDescent="0.25">
      <c r="A4310" t="s">
        <v>91</v>
      </c>
      <c r="B4310" t="s">
        <v>74</v>
      </c>
      <c r="C4310">
        <v>1</v>
      </c>
      <c r="D4310">
        <v>3</v>
      </c>
      <c r="E4310">
        <v>27</v>
      </c>
      <c r="F4310">
        <v>57</v>
      </c>
      <c r="G4310" s="1">
        <f t="shared" si="268"/>
        <v>0.9</v>
      </c>
      <c r="H4310" s="4">
        <f t="shared" si="269"/>
        <v>0</v>
      </c>
      <c r="I4310" s="5">
        <f>IF(OR(AND(F4310&gt;=50,G4310&gt;SUMIF(SeasonTotals!A$2:A$9,A4310,SeasonTotals!F$2:F$9)),AND(G4310&gt;0.885,F4310&gt;=50,D4310&lt;3)),1,0)</f>
        <v>0</v>
      </c>
      <c r="J4310" s="4">
        <f t="shared" si="270"/>
        <v>0</v>
      </c>
      <c r="K4310" s="5">
        <f t="shared" si="271"/>
        <v>0</v>
      </c>
    </row>
    <row r="4311" spans="1:11" x14ac:dyDescent="0.25">
      <c r="A4311" t="s">
        <v>91</v>
      </c>
      <c r="B4311" t="s">
        <v>74</v>
      </c>
      <c r="C4311">
        <v>1</v>
      </c>
      <c r="D4311">
        <v>5</v>
      </c>
      <c r="E4311">
        <v>19</v>
      </c>
      <c r="F4311">
        <v>48</v>
      </c>
      <c r="G4311" s="1">
        <f t="shared" si="268"/>
        <v>0.79166666666666663</v>
      </c>
      <c r="H4311" s="4">
        <f t="shared" si="269"/>
        <v>0</v>
      </c>
      <c r="I4311" s="5">
        <f>IF(OR(AND(F4311&gt;=50,G4311&gt;SUMIF(SeasonTotals!A$2:A$9,A4311,SeasonTotals!F$2:F$9)),AND(G4311&gt;0.885,F4311&gt;=50,D4311&lt;3)),1,0)</f>
        <v>0</v>
      </c>
      <c r="J4311" s="4">
        <f t="shared" si="270"/>
        <v>1</v>
      </c>
      <c r="K4311" s="5">
        <f t="shared" si="271"/>
        <v>1</v>
      </c>
    </row>
    <row r="4312" spans="1:11" x14ac:dyDescent="0.25">
      <c r="A4312" t="s">
        <v>91</v>
      </c>
      <c r="B4312" t="s">
        <v>74</v>
      </c>
      <c r="C4312">
        <v>1</v>
      </c>
      <c r="D4312">
        <v>3</v>
      </c>
      <c r="E4312">
        <v>24</v>
      </c>
      <c r="F4312">
        <v>55</v>
      </c>
      <c r="G4312" s="1">
        <f t="shared" si="268"/>
        <v>0.88888888888888884</v>
      </c>
      <c r="H4312" s="4">
        <f t="shared" si="269"/>
        <v>0</v>
      </c>
      <c r="I4312" s="5">
        <f>IF(OR(AND(F4312&gt;=50,G4312&gt;SUMIF(SeasonTotals!A$2:A$9,A4312,SeasonTotals!F$2:F$9)),AND(G4312&gt;0.885,F4312&gt;=50,D4312&lt;3)),1,0)</f>
        <v>0</v>
      </c>
      <c r="J4312" s="4">
        <f t="shared" si="270"/>
        <v>0</v>
      </c>
      <c r="K4312" s="5">
        <f t="shared" si="271"/>
        <v>0</v>
      </c>
    </row>
    <row r="4313" spans="1:11" x14ac:dyDescent="0.25">
      <c r="A4313" t="s">
        <v>91</v>
      </c>
      <c r="B4313" t="s">
        <v>74</v>
      </c>
      <c r="C4313">
        <v>1</v>
      </c>
      <c r="D4313">
        <v>2</v>
      </c>
      <c r="E4313">
        <v>23</v>
      </c>
      <c r="F4313">
        <v>60</v>
      </c>
      <c r="G4313" s="1">
        <f t="shared" si="268"/>
        <v>0.92</v>
      </c>
      <c r="H4313" s="4">
        <f t="shared" si="269"/>
        <v>1</v>
      </c>
      <c r="I4313" s="5">
        <f>IF(OR(AND(F4313&gt;=50,G4313&gt;SUMIF(SeasonTotals!A$2:A$9,A4313,SeasonTotals!F$2:F$9)),AND(G4313&gt;0.885,F4313&gt;=50,D4313&lt;3)),1,0)</f>
        <v>1</v>
      </c>
      <c r="J4313" s="4">
        <f t="shared" si="270"/>
        <v>0</v>
      </c>
      <c r="K4313" s="5">
        <f t="shared" si="271"/>
        <v>0</v>
      </c>
    </row>
    <row r="4314" spans="1:11" x14ac:dyDescent="0.25">
      <c r="A4314" t="s">
        <v>91</v>
      </c>
      <c r="B4314" t="s">
        <v>74</v>
      </c>
      <c r="C4314">
        <v>1</v>
      </c>
      <c r="D4314">
        <v>3</v>
      </c>
      <c r="E4314">
        <v>29</v>
      </c>
      <c r="F4314">
        <v>59</v>
      </c>
      <c r="G4314" s="1">
        <f t="shared" si="268"/>
        <v>0.90625</v>
      </c>
      <c r="H4314" s="4">
        <f t="shared" si="269"/>
        <v>0</v>
      </c>
      <c r="I4314" s="5">
        <f>IF(OR(AND(F4314&gt;=50,G4314&gt;SUMIF(SeasonTotals!A$2:A$9,A4314,SeasonTotals!F$2:F$9)),AND(G4314&gt;0.885,F4314&gt;=50,D4314&lt;3)),1,0)</f>
        <v>0</v>
      </c>
      <c r="J4314" s="4">
        <f t="shared" si="270"/>
        <v>0</v>
      </c>
      <c r="K4314" s="5">
        <f t="shared" si="271"/>
        <v>0</v>
      </c>
    </row>
    <row r="4315" spans="1:11" x14ac:dyDescent="0.25">
      <c r="A4315" t="s">
        <v>91</v>
      </c>
      <c r="B4315" t="s">
        <v>74</v>
      </c>
      <c r="C4315">
        <v>1</v>
      </c>
      <c r="D4315">
        <v>1</v>
      </c>
      <c r="E4315">
        <v>13</v>
      </c>
      <c r="F4315">
        <v>25</v>
      </c>
      <c r="G4315" s="1">
        <f t="shared" si="268"/>
        <v>0.9285714285714286</v>
      </c>
      <c r="H4315" s="4">
        <f t="shared" si="269"/>
        <v>0</v>
      </c>
      <c r="I4315" s="5">
        <f>IF(OR(AND(F4315&gt;=50,G4315&gt;SUMIF(SeasonTotals!A$2:A$9,A4315,SeasonTotals!F$2:F$9)),AND(G4315&gt;0.885,F4315&gt;=50,D4315&lt;3)),1,0)</f>
        <v>0</v>
      </c>
      <c r="J4315" s="4">
        <f t="shared" si="270"/>
        <v>0</v>
      </c>
      <c r="K4315" s="5">
        <f t="shared" si="271"/>
        <v>1</v>
      </c>
    </row>
    <row r="4316" spans="1:11" x14ac:dyDescent="0.25">
      <c r="A4316" t="s">
        <v>91</v>
      </c>
      <c r="B4316" t="s">
        <v>74</v>
      </c>
      <c r="C4316">
        <v>1</v>
      </c>
      <c r="D4316">
        <v>1</v>
      </c>
      <c r="E4316">
        <v>36</v>
      </c>
      <c r="F4316">
        <v>60</v>
      </c>
      <c r="G4316" s="1">
        <f t="shared" si="268"/>
        <v>0.97297297297297303</v>
      </c>
      <c r="H4316" s="4">
        <f t="shared" si="269"/>
        <v>1</v>
      </c>
      <c r="I4316" s="5">
        <f>IF(OR(AND(F4316&gt;=50,G4316&gt;SUMIF(SeasonTotals!A$2:A$9,A4316,SeasonTotals!F$2:F$9)),AND(G4316&gt;0.885,F4316&gt;=50,D4316&lt;3)),1,0)</f>
        <v>1</v>
      </c>
      <c r="J4316" s="4">
        <f t="shared" si="270"/>
        <v>0</v>
      </c>
      <c r="K4316" s="5">
        <f t="shared" si="271"/>
        <v>0</v>
      </c>
    </row>
    <row r="4317" spans="1:11" x14ac:dyDescent="0.25">
      <c r="A4317" t="s">
        <v>91</v>
      </c>
      <c r="B4317" t="s">
        <v>74</v>
      </c>
      <c r="C4317">
        <v>1</v>
      </c>
      <c r="D4317">
        <v>7</v>
      </c>
      <c r="E4317">
        <v>12</v>
      </c>
      <c r="F4317">
        <v>60</v>
      </c>
      <c r="G4317" s="1">
        <f t="shared" si="268"/>
        <v>0.63157894736842102</v>
      </c>
      <c r="H4317" s="4">
        <f t="shared" si="269"/>
        <v>0</v>
      </c>
      <c r="I4317" s="5">
        <f>IF(OR(AND(F4317&gt;=50,G4317&gt;SUMIF(SeasonTotals!A$2:A$9,A4317,SeasonTotals!F$2:F$9)),AND(G4317&gt;0.885,F4317&gt;=50,D4317&lt;3)),1,0)</f>
        <v>0</v>
      </c>
      <c r="J4317" s="4">
        <f t="shared" si="270"/>
        <v>1</v>
      </c>
      <c r="K4317" s="5">
        <f t="shared" si="271"/>
        <v>0</v>
      </c>
    </row>
    <row r="4318" spans="1:11" x14ac:dyDescent="0.25">
      <c r="A4318" t="s">
        <v>91</v>
      </c>
      <c r="B4318" t="s">
        <v>74</v>
      </c>
      <c r="C4318">
        <v>1</v>
      </c>
      <c r="D4318">
        <v>4</v>
      </c>
      <c r="E4318">
        <v>30</v>
      </c>
      <c r="F4318">
        <v>60</v>
      </c>
      <c r="G4318" s="1">
        <f t="shared" si="268"/>
        <v>0.88235294117647056</v>
      </c>
      <c r="H4318" s="4">
        <f t="shared" si="269"/>
        <v>0</v>
      </c>
      <c r="I4318" s="5">
        <f>IF(OR(AND(F4318&gt;=50,G4318&gt;SUMIF(SeasonTotals!A$2:A$9,A4318,SeasonTotals!F$2:F$9)),AND(G4318&gt;0.885,F4318&gt;=50,D4318&lt;3)),1,0)</f>
        <v>0</v>
      </c>
      <c r="J4318" s="4">
        <f t="shared" si="270"/>
        <v>0</v>
      </c>
      <c r="K4318" s="5">
        <f t="shared" si="271"/>
        <v>0</v>
      </c>
    </row>
    <row r="4319" spans="1:11" x14ac:dyDescent="0.25">
      <c r="A4319" t="s">
        <v>91</v>
      </c>
      <c r="B4319" t="s">
        <v>74</v>
      </c>
      <c r="C4319">
        <v>1</v>
      </c>
      <c r="D4319">
        <v>5</v>
      </c>
      <c r="E4319">
        <v>29</v>
      </c>
      <c r="F4319">
        <v>59</v>
      </c>
      <c r="G4319" s="1">
        <f t="shared" si="268"/>
        <v>0.8529411764705882</v>
      </c>
      <c r="H4319" s="4">
        <f t="shared" si="269"/>
        <v>0</v>
      </c>
      <c r="I4319" s="5">
        <f>IF(OR(AND(F4319&gt;=50,G4319&gt;SUMIF(SeasonTotals!A$2:A$9,A4319,SeasonTotals!F$2:F$9)),AND(G4319&gt;0.885,F4319&gt;=50,D4319&lt;3)),1,0)</f>
        <v>0</v>
      </c>
      <c r="J4319" s="4">
        <f t="shared" si="270"/>
        <v>0</v>
      </c>
      <c r="K4319" s="5">
        <f t="shared" si="271"/>
        <v>0</v>
      </c>
    </row>
    <row r="4320" spans="1:11" x14ac:dyDescent="0.25">
      <c r="A4320" t="s">
        <v>91</v>
      </c>
      <c r="B4320" t="s">
        <v>74</v>
      </c>
      <c r="C4320">
        <v>1</v>
      </c>
      <c r="D4320">
        <v>5</v>
      </c>
      <c r="E4320">
        <v>12</v>
      </c>
      <c r="F4320">
        <v>64</v>
      </c>
      <c r="G4320" s="1">
        <f t="shared" si="268"/>
        <v>0.70588235294117652</v>
      </c>
      <c r="H4320" s="4">
        <f t="shared" si="269"/>
        <v>0</v>
      </c>
      <c r="I4320" s="5">
        <f>IF(OR(AND(F4320&gt;=50,G4320&gt;SUMIF(SeasonTotals!A$2:A$9,A4320,SeasonTotals!F$2:F$9)),AND(G4320&gt;0.885,F4320&gt;=50,D4320&lt;3)),1,0)</f>
        <v>0</v>
      </c>
      <c r="J4320" s="4">
        <f t="shared" si="270"/>
        <v>1</v>
      </c>
      <c r="K4320" s="5">
        <f t="shared" si="271"/>
        <v>0</v>
      </c>
    </row>
    <row r="4321" spans="1:11" x14ac:dyDescent="0.25">
      <c r="A4321" t="s">
        <v>91</v>
      </c>
      <c r="B4321" t="s">
        <v>75</v>
      </c>
      <c r="C4321">
        <v>1</v>
      </c>
      <c r="D4321">
        <v>1</v>
      </c>
      <c r="E4321">
        <v>23</v>
      </c>
      <c r="F4321">
        <v>60</v>
      </c>
      <c r="G4321" s="1">
        <f t="shared" si="268"/>
        <v>0.95833333333333337</v>
      </c>
      <c r="H4321" s="4">
        <f t="shared" si="269"/>
        <v>1</v>
      </c>
      <c r="I4321" s="5">
        <f>IF(OR(AND(F4321&gt;=50,G4321&gt;SUMIF(SeasonTotals!A$2:A$9,A4321,SeasonTotals!F$2:F$9)),AND(G4321&gt;0.885,F4321&gt;=50,D4321&lt;3)),1,0)</f>
        <v>1</v>
      </c>
      <c r="J4321" s="4">
        <f t="shared" si="270"/>
        <v>0</v>
      </c>
      <c r="K4321" s="5">
        <f t="shared" si="271"/>
        <v>0</v>
      </c>
    </row>
    <row r="4322" spans="1:11" x14ac:dyDescent="0.25">
      <c r="A4322" t="s">
        <v>91</v>
      </c>
      <c r="B4322" t="s">
        <v>75</v>
      </c>
      <c r="C4322">
        <v>1</v>
      </c>
      <c r="D4322">
        <v>2</v>
      </c>
      <c r="E4322">
        <v>35</v>
      </c>
      <c r="F4322">
        <v>65</v>
      </c>
      <c r="G4322" s="1">
        <f t="shared" si="268"/>
        <v>0.94594594594594594</v>
      </c>
      <c r="H4322" s="4">
        <f t="shared" si="269"/>
        <v>1</v>
      </c>
      <c r="I4322" s="5">
        <f>IF(OR(AND(F4322&gt;=50,G4322&gt;SUMIF(SeasonTotals!A$2:A$9,A4322,SeasonTotals!F$2:F$9)),AND(G4322&gt;0.885,F4322&gt;=50,D4322&lt;3)),1,0)</f>
        <v>1</v>
      </c>
      <c r="J4322" s="4">
        <f t="shared" si="270"/>
        <v>0</v>
      </c>
      <c r="K4322" s="5">
        <f t="shared" si="271"/>
        <v>0</v>
      </c>
    </row>
    <row r="4323" spans="1:11" x14ac:dyDescent="0.25">
      <c r="A4323" t="s">
        <v>91</v>
      </c>
      <c r="B4323" t="s">
        <v>75</v>
      </c>
      <c r="C4323">
        <v>1</v>
      </c>
      <c r="D4323">
        <v>5</v>
      </c>
      <c r="E4323">
        <v>23</v>
      </c>
      <c r="F4323">
        <v>60</v>
      </c>
      <c r="G4323" s="1">
        <f t="shared" si="268"/>
        <v>0.8214285714285714</v>
      </c>
      <c r="H4323" s="4">
        <f t="shared" si="269"/>
        <v>0</v>
      </c>
      <c r="I4323" s="5">
        <f>IF(OR(AND(F4323&gt;=50,G4323&gt;SUMIF(SeasonTotals!A$2:A$9,A4323,SeasonTotals!F$2:F$9)),AND(G4323&gt;0.885,F4323&gt;=50,D4323&lt;3)),1,0)</f>
        <v>0</v>
      </c>
      <c r="J4323" s="4">
        <f t="shared" si="270"/>
        <v>1</v>
      </c>
      <c r="K4323" s="5">
        <f t="shared" si="271"/>
        <v>0</v>
      </c>
    </row>
    <row r="4324" spans="1:11" x14ac:dyDescent="0.25">
      <c r="A4324" t="s">
        <v>91</v>
      </c>
      <c r="B4324" t="s">
        <v>75</v>
      </c>
      <c r="C4324">
        <v>1</v>
      </c>
      <c r="D4324">
        <v>6</v>
      </c>
      <c r="E4324">
        <v>17</v>
      </c>
      <c r="F4324">
        <v>45</v>
      </c>
      <c r="G4324" s="1">
        <f t="shared" si="268"/>
        <v>0.73913043478260865</v>
      </c>
      <c r="H4324" s="4">
        <f t="shared" si="269"/>
        <v>0</v>
      </c>
      <c r="I4324" s="5">
        <f>IF(OR(AND(F4324&gt;=50,G4324&gt;SUMIF(SeasonTotals!A$2:A$9,A4324,SeasonTotals!F$2:F$9)),AND(G4324&gt;0.885,F4324&gt;=50,D4324&lt;3)),1,0)</f>
        <v>0</v>
      </c>
      <c r="J4324" s="4">
        <f t="shared" si="270"/>
        <v>1</v>
      </c>
      <c r="K4324" s="5">
        <f t="shared" si="271"/>
        <v>1</v>
      </c>
    </row>
    <row r="4325" spans="1:11" x14ac:dyDescent="0.25">
      <c r="A4325" t="s">
        <v>91</v>
      </c>
      <c r="B4325" t="s">
        <v>75</v>
      </c>
      <c r="C4325">
        <v>1</v>
      </c>
      <c r="D4325">
        <v>3</v>
      </c>
      <c r="E4325">
        <v>22</v>
      </c>
      <c r="F4325">
        <v>59</v>
      </c>
      <c r="G4325" s="1">
        <f t="shared" si="268"/>
        <v>0.88</v>
      </c>
      <c r="H4325" s="4">
        <f t="shared" si="269"/>
        <v>0</v>
      </c>
      <c r="I4325" s="5">
        <f>IF(OR(AND(F4325&gt;=50,G4325&gt;SUMIF(SeasonTotals!A$2:A$9,A4325,SeasonTotals!F$2:F$9)),AND(G4325&gt;0.885,F4325&gt;=50,D4325&lt;3)),1,0)</f>
        <v>0</v>
      </c>
      <c r="J4325" s="4">
        <f t="shared" si="270"/>
        <v>0</v>
      </c>
      <c r="K4325" s="5">
        <f t="shared" si="271"/>
        <v>0</v>
      </c>
    </row>
    <row r="4326" spans="1:11" x14ac:dyDescent="0.25">
      <c r="A4326" t="s">
        <v>91</v>
      </c>
      <c r="B4326" t="s">
        <v>75</v>
      </c>
      <c r="C4326">
        <v>1</v>
      </c>
      <c r="D4326">
        <v>3</v>
      </c>
      <c r="E4326">
        <v>31</v>
      </c>
      <c r="F4326">
        <v>58</v>
      </c>
      <c r="G4326" s="1">
        <f t="shared" si="268"/>
        <v>0.91176470588235292</v>
      </c>
      <c r="H4326" s="4">
        <f t="shared" si="269"/>
        <v>0</v>
      </c>
      <c r="I4326" s="5">
        <f>IF(OR(AND(F4326&gt;=50,G4326&gt;SUMIF(SeasonTotals!A$2:A$9,A4326,SeasonTotals!F$2:F$9)),AND(G4326&gt;0.885,F4326&gt;=50,D4326&lt;3)),1,0)</f>
        <v>1</v>
      </c>
      <c r="J4326" s="4">
        <f t="shared" si="270"/>
        <v>0</v>
      </c>
      <c r="K4326" s="5">
        <f t="shared" si="271"/>
        <v>0</v>
      </c>
    </row>
    <row r="4327" spans="1:11" x14ac:dyDescent="0.25">
      <c r="A4327" t="s">
        <v>91</v>
      </c>
      <c r="B4327" t="s">
        <v>75</v>
      </c>
      <c r="C4327">
        <v>1</v>
      </c>
      <c r="D4327">
        <v>2</v>
      </c>
      <c r="E4327">
        <v>20</v>
      </c>
      <c r="F4327">
        <v>60</v>
      </c>
      <c r="G4327" s="1">
        <f t="shared" si="268"/>
        <v>0.90909090909090906</v>
      </c>
      <c r="H4327" s="4">
        <f t="shared" si="269"/>
        <v>1</v>
      </c>
      <c r="I4327" s="5">
        <f>IF(OR(AND(F4327&gt;=50,G4327&gt;SUMIF(SeasonTotals!A$2:A$9,A4327,SeasonTotals!F$2:F$9)),AND(G4327&gt;0.885,F4327&gt;=50,D4327&lt;3)),1,0)</f>
        <v>1</v>
      </c>
      <c r="J4327" s="4">
        <f t="shared" si="270"/>
        <v>0</v>
      </c>
      <c r="K4327" s="5">
        <f t="shared" si="271"/>
        <v>0</v>
      </c>
    </row>
    <row r="4328" spans="1:11" x14ac:dyDescent="0.25">
      <c r="A4328" t="s">
        <v>91</v>
      </c>
      <c r="B4328" t="s">
        <v>75</v>
      </c>
      <c r="C4328">
        <v>1</v>
      </c>
      <c r="D4328">
        <v>3</v>
      </c>
      <c r="E4328">
        <v>31</v>
      </c>
      <c r="F4328">
        <v>58</v>
      </c>
      <c r="G4328" s="1">
        <f t="shared" si="268"/>
        <v>0.91176470588235292</v>
      </c>
      <c r="H4328" s="4">
        <f t="shared" si="269"/>
        <v>0</v>
      </c>
      <c r="I4328" s="5">
        <f>IF(OR(AND(F4328&gt;=50,G4328&gt;SUMIF(SeasonTotals!A$2:A$9,A4328,SeasonTotals!F$2:F$9)),AND(G4328&gt;0.885,F4328&gt;=50,D4328&lt;3)),1,0)</f>
        <v>1</v>
      </c>
      <c r="J4328" s="4">
        <f t="shared" si="270"/>
        <v>0</v>
      </c>
      <c r="K4328" s="5">
        <f t="shared" si="271"/>
        <v>0</v>
      </c>
    </row>
    <row r="4329" spans="1:11" x14ac:dyDescent="0.25">
      <c r="A4329" t="s">
        <v>91</v>
      </c>
      <c r="B4329" t="s">
        <v>75</v>
      </c>
      <c r="C4329">
        <v>1</v>
      </c>
      <c r="D4329">
        <v>4</v>
      </c>
      <c r="E4329">
        <v>21</v>
      </c>
      <c r="F4329">
        <v>60</v>
      </c>
      <c r="G4329" s="1">
        <f t="shared" si="268"/>
        <v>0.84</v>
      </c>
      <c r="H4329" s="4">
        <f t="shared" si="269"/>
        <v>0</v>
      </c>
      <c r="I4329" s="5">
        <f>IF(OR(AND(F4329&gt;=50,G4329&gt;SUMIF(SeasonTotals!A$2:A$9,A4329,SeasonTotals!F$2:F$9)),AND(G4329&gt;0.885,F4329&gt;=50,D4329&lt;3)),1,0)</f>
        <v>0</v>
      </c>
      <c r="J4329" s="4">
        <f t="shared" si="270"/>
        <v>1</v>
      </c>
      <c r="K4329" s="5">
        <f t="shared" si="271"/>
        <v>0</v>
      </c>
    </row>
    <row r="4330" spans="1:11" x14ac:dyDescent="0.25">
      <c r="A4330" t="s">
        <v>91</v>
      </c>
      <c r="B4330" t="s">
        <v>75</v>
      </c>
      <c r="C4330">
        <v>1</v>
      </c>
      <c r="D4330">
        <v>3</v>
      </c>
      <c r="E4330">
        <v>34</v>
      </c>
      <c r="F4330">
        <v>59</v>
      </c>
      <c r="G4330" s="1">
        <f t="shared" si="268"/>
        <v>0.91891891891891897</v>
      </c>
      <c r="H4330" s="4">
        <f t="shared" si="269"/>
        <v>1</v>
      </c>
      <c r="I4330" s="5">
        <f>IF(OR(AND(F4330&gt;=50,G4330&gt;SUMIF(SeasonTotals!A$2:A$9,A4330,SeasonTotals!F$2:F$9)),AND(G4330&gt;0.885,F4330&gt;=50,D4330&lt;3)),1,0)</f>
        <v>1</v>
      </c>
      <c r="J4330" s="4">
        <f t="shared" si="270"/>
        <v>0</v>
      </c>
      <c r="K4330" s="5">
        <f t="shared" si="271"/>
        <v>0</v>
      </c>
    </row>
    <row r="4331" spans="1:11" x14ac:dyDescent="0.25">
      <c r="A4331" t="s">
        <v>91</v>
      </c>
      <c r="B4331" t="s">
        <v>75</v>
      </c>
      <c r="C4331">
        <v>1</v>
      </c>
      <c r="D4331">
        <v>3</v>
      </c>
      <c r="E4331">
        <v>19</v>
      </c>
      <c r="F4331">
        <v>59</v>
      </c>
      <c r="G4331" s="1">
        <f t="shared" si="268"/>
        <v>0.86363636363636365</v>
      </c>
      <c r="H4331" s="4">
        <f t="shared" si="269"/>
        <v>0</v>
      </c>
      <c r="I4331" s="5">
        <f>IF(OR(AND(F4331&gt;=50,G4331&gt;SUMIF(SeasonTotals!A$2:A$9,A4331,SeasonTotals!F$2:F$9)),AND(G4331&gt;0.885,F4331&gt;=50,D4331&lt;3)),1,0)</f>
        <v>0</v>
      </c>
      <c r="J4331" s="4">
        <f t="shared" si="270"/>
        <v>0</v>
      </c>
      <c r="K4331" s="5">
        <f t="shared" si="271"/>
        <v>0</v>
      </c>
    </row>
    <row r="4332" spans="1:11" x14ac:dyDescent="0.25">
      <c r="A4332" t="s">
        <v>91</v>
      </c>
      <c r="B4332" t="s">
        <v>75</v>
      </c>
      <c r="C4332">
        <v>1</v>
      </c>
      <c r="D4332">
        <v>1</v>
      </c>
      <c r="E4332">
        <v>31</v>
      </c>
      <c r="F4332">
        <v>65</v>
      </c>
      <c r="G4332" s="1">
        <f t="shared" si="268"/>
        <v>0.96875</v>
      </c>
      <c r="H4332" s="4">
        <f t="shared" si="269"/>
        <v>1</v>
      </c>
      <c r="I4332" s="5">
        <f>IF(OR(AND(F4332&gt;=50,G4332&gt;SUMIF(SeasonTotals!A$2:A$9,A4332,SeasonTotals!F$2:F$9)),AND(G4332&gt;0.885,F4332&gt;=50,D4332&lt;3)),1,0)</f>
        <v>1</v>
      </c>
      <c r="J4332" s="4">
        <f t="shared" si="270"/>
        <v>0</v>
      </c>
      <c r="K4332" s="5">
        <f t="shared" si="271"/>
        <v>0</v>
      </c>
    </row>
    <row r="4333" spans="1:11" x14ac:dyDescent="0.25">
      <c r="A4333" t="s">
        <v>91</v>
      </c>
      <c r="B4333" t="s">
        <v>75</v>
      </c>
      <c r="C4333">
        <v>1</v>
      </c>
      <c r="D4333">
        <v>2</v>
      </c>
      <c r="E4333">
        <v>32</v>
      </c>
      <c r="F4333">
        <v>58</v>
      </c>
      <c r="G4333" s="1">
        <f t="shared" si="268"/>
        <v>0.94117647058823528</v>
      </c>
      <c r="H4333" s="4">
        <f t="shared" si="269"/>
        <v>1</v>
      </c>
      <c r="I4333" s="5">
        <f>IF(OR(AND(F4333&gt;=50,G4333&gt;SUMIF(SeasonTotals!A$2:A$9,A4333,SeasonTotals!F$2:F$9)),AND(G4333&gt;0.885,F4333&gt;=50,D4333&lt;3)),1,0)</f>
        <v>1</v>
      </c>
      <c r="J4333" s="4">
        <f t="shared" si="270"/>
        <v>0</v>
      </c>
      <c r="K4333" s="5">
        <f t="shared" si="271"/>
        <v>0</v>
      </c>
    </row>
    <row r="4334" spans="1:11" x14ac:dyDescent="0.25">
      <c r="A4334" t="s">
        <v>91</v>
      </c>
      <c r="B4334" t="s">
        <v>75</v>
      </c>
      <c r="C4334">
        <v>1</v>
      </c>
      <c r="D4334">
        <v>1</v>
      </c>
      <c r="E4334">
        <v>38</v>
      </c>
      <c r="F4334">
        <v>60</v>
      </c>
      <c r="G4334" s="1">
        <f t="shared" si="268"/>
        <v>0.97435897435897434</v>
      </c>
      <c r="H4334" s="4">
        <f t="shared" si="269"/>
        <v>1</v>
      </c>
      <c r="I4334" s="5">
        <f>IF(OR(AND(F4334&gt;=50,G4334&gt;SUMIF(SeasonTotals!A$2:A$9,A4334,SeasonTotals!F$2:F$9)),AND(G4334&gt;0.885,F4334&gt;=50,D4334&lt;3)),1,0)</f>
        <v>1</v>
      </c>
      <c r="J4334" s="4">
        <f t="shared" si="270"/>
        <v>0</v>
      </c>
      <c r="K4334" s="5">
        <f t="shared" si="271"/>
        <v>0</v>
      </c>
    </row>
    <row r="4335" spans="1:11" x14ac:dyDescent="0.25">
      <c r="A4335" t="s">
        <v>91</v>
      </c>
      <c r="B4335" t="s">
        <v>75</v>
      </c>
      <c r="C4335">
        <v>1</v>
      </c>
      <c r="D4335">
        <v>1</v>
      </c>
      <c r="E4335">
        <v>29</v>
      </c>
      <c r="F4335">
        <v>60</v>
      </c>
      <c r="G4335" s="1">
        <f t="shared" si="268"/>
        <v>0.96666666666666667</v>
      </c>
      <c r="H4335" s="4">
        <f t="shared" si="269"/>
        <v>1</v>
      </c>
      <c r="I4335" s="5">
        <f>IF(OR(AND(F4335&gt;=50,G4335&gt;SUMIF(SeasonTotals!A$2:A$9,A4335,SeasonTotals!F$2:F$9)),AND(G4335&gt;0.885,F4335&gt;=50,D4335&lt;3)),1,0)</f>
        <v>1</v>
      </c>
      <c r="J4335" s="4">
        <f t="shared" si="270"/>
        <v>0</v>
      </c>
      <c r="K4335" s="5">
        <f t="shared" si="271"/>
        <v>0</v>
      </c>
    </row>
    <row r="4336" spans="1:11" x14ac:dyDescent="0.25">
      <c r="A4336" t="s">
        <v>91</v>
      </c>
      <c r="B4336" t="s">
        <v>75</v>
      </c>
      <c r="C4336">
        <v>1</v>
      </c>
      <c r="D4336">
        <v>6</v>
      </c>
      <c r="E4336">
        <v>30</v>
      </c>
      <c r="F4336">
        <v>59</v>
      </c>
      <c r="G4336" s="1">
        <f t="shared" si="268"/>
        <v>0.83333333333333337</v>
      </c>
      <c r="H4336" s="4">
        <f t="shared" si="269"/>
        <v>0</v>
      </c>
      <c r="I4336" s="5">
        <f>IF(OR(AND(F4336&gt;=50,G4336&gt;SUMIF(SeasonTotals!A$2:A$9,A4336,SeasonTotals!F$2:F$9)),AND(G4336&gt;0.885,F4336&gt;=50,D4336&lt;3)),1,0)</f>
        <v>0</v>
      </c>
      <c r="J4336" s="4">
        <f t="shared" si="270"/>
        <v>1</v>
      </c>
      <c r="K4336" s="5">
        <f t="shared" si="271"/>
        <v>0</v>
      </c>
    </row>
    <row r="4337" spans="1:11" x14ac:dyDescent="0.25">
      <c r="A4337" t="s">
        <v>91</v>
      </c>
      <c r="B4337" t="s">
        <v>75</v>
      </c>
      <c r="C4337">
        <v>1</v>
      </c>
      <c r="D4337">
        <v>4</v>
      </c>
      <c r="E4337">
        <v>25</v>
      </c>
      <c r="F4337">
        <v>46</v>
      </c>
      <c r="G4337" s="1">
        <f t="shared" si="268"/>
        <v>0.86206896551724133</v>
      </c>
      <c r="H4337" s="4">
        <f t="shared" si="269"/>
        <v>0</v>
      </c>
      <c r="I4337" s="5">
        <f>IF(OR(AND(F4337&gt;=50,G4337&gt;SUMIF(SeasonTotals!A$2:A$9,A4337,SeasonTotals!F$2:F$9)),AND(G4337&gt;0.885,F4337&gt;=50,D4337&lt;3)),1,0)</f>
        <v>0</v>
      </c>
      <c r="J4337" s="4">
        <f t="shared" si="270"/>
        <v>0</v>
      </c>
      <c r="K4337" s="5">
        <f t="shared" si="271"/>
        <v>1</v>
      </c>
    </row>
    <row r="4338" spans="1:11" x14ac:dyDescent="0.25">
      <c r="A4338" t="s">
        <v>91</v>
      </c>
      <c r="B4338" t="s">
        <v>75</v>
      </c>
      <c r="C4338">
        <v>1</v>
      </c>
      <c r="D4338">
        <v>1</v>
      </c>
      <c r="E4338">
        <v>30</v>
      </c>
      <c r="F4338">
        <v>60</v>
      </c>
      <c r="G4338" s="1">
        <f t="shared" si="268"/>
        <v>0.967741935483871</v>
      </c>
      <c r="H4338" s="4">
        <f t="shared" si="269"/>
        <v>1</v>
      </c>
      <c r="I4338" s="5">
        <f>IF(OR(AND(F4338&gt;=50,G4338&gt;SUMIF(SeasonTotals!A$2:A$9,A4338,SeasonTotals!F$2:F$9)),AND(G4338&gt;0.885,F4338&gt;=50,D4338&lt;3)),1,0)</f>
        <v>1</v>
      </c>
      <c r="J4338" s="4">
        <f t="shared" si="270"/>
        <v>0</v>
      </c>
      <c r="K4338" s="5">
        <f t="shared" si="271"/>
        <v>0</v>
      </c>
    </row>
    <row r="4339" spans="1:11" x14ac:dyDescent="0.25">
      <c r="A4339" t="s">
        <v>91</v>
      </c>
      <c r="B4339" t="s">
        <v>75</v>
      </c>
      <c r="C4339">
        <v>1</v>
      </c>
      <c r="D4339">
        <v>3</v>
      </c>
      <c r="E4339">
        <v>29</v>
      </c>
      <c r="F4339">
        <v>65</v>
      </c>
      <c r="G4339" s="1">
        <f t="shared" si="268"/>
        <v>0.90625</v>
      </c>
      <c r="H4339" s="4">
        <f t="shared" si="269"/>
        <v>0</v>
      </c>
      <c r="I4339" s="5">
        <f>IF(OR(AND(F4339&gt;=50,G4339&gt;SUMIF(SeasonTotals!A$2:A$9,A4339,SeasonTotals!F$2:F$9)),AND(G4339&gt;0.885,F4339&gt;=50,D4339&lt;3)),1,0)</f>
        <v>0</v>
      </c>
      <c r="J4339" s="4">
        <f t="shared" si="270"/>
        <v>0</v>
      </c>
      <c r="K4339" s="5">
        <f t="shared" si="271"/>
        <v>0</v>
      </c>
    </row>
    <row r="4340" spans="1:11" x14ac:dyDescent="0.25">
      <c r="A4340" t="s">
        <v>91</v>
      </c>
      <c r="B4340" t="s">
        <v>75</v>
      </c>
      <c r="C4340">
        <v>1</v>
      </c>
      <c r="D4340">
        <v>6</v>
      </c>
      <c r="E4340">
        <v>25</v>
      </c>
      <c r="F4340">
        <v>60</v>
      </c>
      <c r="G4340" s="1">
        <f t="shared" si="268"/>
        <v>0.80645161290322576</v>
      </c>
      <c r="H4340" s="4">
        <f t="shared" si="269"/>
        <v>0</v>
      </c>
      <c r="I4340" s="5">
        <f>IF(OR(AND(F4340&gt;=50,G4340&gt;SUMIF(SeasonTotals!A$2:A$9,A4340,SeasonTotals!F$2:F$9)),AND(G4340&gt;0.885,F4340&gt;=50,D4340&lt;3)),1,0)</f>
        <v>0</v>
      </c>
      <c r="J4340" s="4">
        <f t="shared" si="270"/>
        <v>1</v>
      </c>
      <c r="K4340" s="5">
        <f t="shared" si="271"/>
        <v>0</v>
      </c>
    </row>
    <row r="4341" spans="1:11" x14ac:dyDescent="0.25">
      <c r="A4341" t="s">
        <v>91</v>
      </c>
      <c r="B4341" t="s">
        <v>75</v>
      </c>
      <c r="C4341">
        <v>1</v>
      </c>
      <c r="D4341">
        <v>4</v>
      </c>
      <c r="E4341">
        <v>15</v>
      </c>
      <c r="F4341">
        <v>40</v>
      </c>
      <c r="G4341" s="1">
        <f t="shared" si="268"/>
        <v>0.78947368421052633</v>
      </c>
      <c r="H4341" s="4">
        <f t="shared" si="269"/>
        <v>0</v>
      </c>
      <c r="I4341" s="5">
        <f>IF(OR(AND(F4341&gt;=50,G4341&gt;SUMIF(SeasonTotals!A$2:A$9,A4341,SeasonTotals!F$2:F$9)),AND(G4341&gt;0.885,F4341&gt;=50,D4341&lt;3)),1,0)</f>
        <v>0</v>
      </c>
      <c r="J4341" s="4">
        <f t="shared" si="270"/>
        <v>1</v>
      </c>
      <c r="K4341" s="5">
        <f t="shared" si="271"/>
        <v>1</v>
      </c>
    </row>
    <row r="4342" spans="1:11" x14ac:dyDescent="0.25">
      <c r="A4342" t="s">
        <v>91</v>
      </c>
      <c r="B4342" t="s">
        <v>104</v>
      </c>
      <c r="C4342">
        <v>1</v>
      </c>
      <c r="D4342">
        <v>3</v>
      </c>
      <c r="E4342">
        <v>5</v>
      </c>
      <c r="F4342">
        <v>14</v>
      </c>
      <c r="G4342" s="1">
        <f t="shared" si="268"/>
        <v>0.625</v>
      </c>
      <c r="H4342" s="4">
        <f t="shared" si="269"/>
        <v>0</v>
      </c>
      <c r="I4342" s="5">
        <f>IF(OR(AND(F4342&gt;=50,G4342&gt;SUMIF(SeasonTotals!A$2:A$9,A4342,SeasonTotals!F$2:F$9)),AND(G4342&gt;0.885,F4342&gt;=50,D4342&lt;3)),1,0)</f>
        <v>0</v>
      </c>
      <c r="J4342" s="4">
        <f t="shared" si="270"/>
        <v>1</v>
      </c>
      <c r="K4342" s="5">
        <f t="shared" si="271"/>
        <v>1</v>
      </c>
    </row>
    <row r="4343" spans="1:11" x14ac:dyDescent="0.25">
      <c r="A4343" t="s">
        <v>91</v>
      </c>
      <c r="B4343" t="s">
        <v>104</v>
      </c>
      <c r="C4343">
        <v>1</v>
      </c>
      <c r="D4343">
        <v>1</v>
      </c>
      <c r="E4343">
        <v>27</v>
      </c>
      <c r="F4343">
        <v>60</v>
      </c>
      <c r="G4343" s="1">
        <f t="shared" si="268"/>
        <v>0.9642857142857143</v>
      </c>
      <c r="H4343" s="4">
        <f t="shared" si="269"/>
        <v>1</v>
      </c>
      <c r="I4343" s="5">
        <f>IF(OR(AND(F4343&gt;=50,G4343&gt;SUMIF(SeasonTotals!A$2:A$9,A4343,SeasonTotals!F$2:F$9)),AND(G4343&gt;0.885,F4343&gt;=50,D4343&lt;3)),1,0)</f>
        <v>1</v>
      </c>
      <c r="J4343" s="4">
        <f t="shared" si="270"/>
        <v>0</v>
      </c>
      <c r="K4343" s="5">
        <f t="shared" si="271"/>
        <v>0</v>
      </c>
    </row>
    <row r="4344" spans="1:11" x14ac:dyDescent="0.25">
      <c r="A4344" t="s">
        <v>91</v>
      </c>
      <c r="B4344" t="s">
        <v>104</v>
      </c>
      <c r="C4344">
        <v>1</v>
      </c>
      <c r="D4344">
        <v>2</v>
      </c>
      <c r="E4344">
        <v>24</v>
      </c>
      <c r="F4344">
        <v>63</v>
      </c>
      <c r="G4344" s="1">
        <f t="shared" si="268"/>
        <v>0.92307692307692313</v>
      </c>
      <c r="H4344" s="4">
        <f t="shared" si="269"/>
        <v>1</v>
      </c>
      <c r="I4344" s="5">
        <f>IF(OR(AND(F4344&gt;=50,G4344&gt;SUMIF(SeasonTotals!A$2:A$9,A4344,SeasonTotals!F$2:F$9)),AND(G4344&gt;0.885,F4344&gt;=50,D4344&lt;3)),1,0)</f>
        <v>1</v>
      </c>
      <c r="J4344" s="4">
        <f t="shared" si="270"/>
        <v>0</v>
      </c>
      <c r="K4344" s="5">
        <f t="shared" si="271"/>
        <v>0</v>
      </c>
    </row>
    <row r="4345" spans="1:11" x14ac:dyDescent="0.25">
      <c r="A4345" t="s">
        <v>91</v>
      </c>
      <c r="B4345" t="s">
        <v>104</v>
      </c>
      <c r="C4345">
        <v>1</v>
      </c>
      <c r="D4345">
        <v>4</v>
      </c>
      <c r="E4345">
        <v>6</v>
      </c>
      <c r="F4345">
        <v>20</v>
      </c>
      <c r="G4345" s="1">
        <f t="shared" si="268"/>
        <v>0.6</v>
      </c>
      <c r="H4345" s="4">
        <f t="shared" si="269"/>
        <v>0</v>
      </c>
      <c r="I4345" s="5">
        <f>IF(OR(AND(F4345&gt;=50,G4345&gt;SUMIF(SeasonTotals!A$2:A$9,A4345,SeasonTotals!F$2:F$9)),AND(G4345&gt;0.885,F4345&gt;=50,D4345&lt;3)),1,0)</f>
        <v>0</v>
      </c>
      <c r="J4345" s="4">
        <f t="shared" si="270"/>
        <v>1</v>
      </c>
      <c r="K4345" s="5">
        <f t="shared" si="271"/>
        <v>1</v>
      </c>
    </row>
    <row r="4346" spans="1:11" x14ac:dyDescent="0.25">
      <c r="A4346" t="s">
        <v>91</v>
      </c>
      <c r="B4346" t="s">
        <v>104</v>
      </c>
      <c r="C4346">
        <v>1</v>
      </c>
      <c r="D4346">
        <v>3</v>
      </c>
      <c r="E4346">
        <v>22</v>
      </c>
      <c r="F4346">
        <v>61</v>
      </c>
      <c r="G4346" s="1">
        <f t="shared" si="268"/>
        <v>0.88</v>
      </c>
      <c r="H4346" s="4">
        <f t="shared" si="269"/>
        <v>0</v>
      </c>
      <c r="I4346" s="5">
        <f>IF(OR(AND(F4346&gt;=50,G4346&gt;SUMIF(SeasonTotals!A$2:A$9,A4346,SeasonTotals!F$2:F$9)),AND(G4346&gt;0.885,F4346&gt;=50,D4346&lt;3)),1,0)</f>
        <v>0</v>
      </c>
      <c r="J4346" s="4">
        <f t="shared" si="270"/>
        <v>0</v>
      </c>
      <c r="K4346" s="5">
        <f t="shared" si="271"/>
        <v>0</v>
      </c>
    </row>
    <row r="4347" spans="1:11" x14ac:dyDescent="0.25">
      <c r="A4347" t="s">
        <v>91</v>
      </c>
      <c r="B4347" t="s">
        <v>104</v>
      </c>
      <c r="C4347">
        <v>1</v>
      </c>
      <c r="D4347">
        <v>0</v>
      </c>
      <c r="E4347">
        <v>30</v>
      </c>
      <c r="F4347">
        <v>60</v>
      </c>
      <c r="G4347" s="1">
        <f t="shared" si="268"/>
        <v>1</v>
      </c>
      <c r="H4347" s="4">
        <f t="shared" si="269"/>
        <v>1</v>
      </c>
      <c r="I4347" s="5">
        <f>IF(OR(AND(F4347&gt;=50,G4347&gt;SUMIF(SeasonTotals!A$2:A$9,A4347,SeasonTotals!F$2:F$9)),AND(G4347&gt;0.885,F4347&gt;=50,D4347&lt;3)),1,0)</f>
        <v>1</v>
      </c>
      <c r="J4347" s="4">
        <f t="shared" si="270"/>
        <v>0</v>
      </c>
      <c r="K4347" s="5">
        <f t="shared" si="271"/>
        <v>0</v>
      </c>
    </row>
    <row r="4348" spans="1:11" x14ac:dyDescent="0.25">
      <c r="A4348" t="s">
        <v>91</v>
      </c>
      <c r="B4348" t="s">
        <v>104</v>
      </c>
      <c r="C4348">
        <v>1</v>
      </c>
      <c r="D4348">
        <v>2</v>
      </c>
      <c r="E4348">
        <v>19</v>
      </c>
      <c r="F4348">
        <v>60</v>
      </c>
      <c r="G4348" s="1">
        <f t="shared" si="268"/>
        <v>0.90476190476190477</v>
      </c>
      <c r="H4348" s="4">
        <f t="shared" si="269"/>
        <v>1</v>
      </c>
      <c r="I4348" s="5">
        <f>IF(OR(AND(F4348&gt;=50,G4348&gt;SUMIF(SeasonTotals!A$2:A$9,A4348,SeasonTotals!F$2:F$9)),AND(G4348&gt;0.885,F4348&gt;=50,D4348&lt;3)),1,0)</f>
        <v>1</v>
      </c>
      <c r="J4348" s="4">
        <f t="shared" si="270"/>
        <v>0</v>
      </c>
      <c r="K4348" s="5">
        <f t="shared" si="271"/>
        <v>0</v>
      </c>
    </row>
    <row r="4349" spans="1:11" x14ac:dyDescent="0.25">
      <c r="A4349" t="s">
        <v>91</v>
      </c>
      <c r="B4349" t="s">
        <v>104</v>
      </c>
      <c r="C4349">
        <v>1</v>
      </c>
      <c r="D4349">
        <v>0</v>
      </c>
      <c r="E4349">
        <v>32</v>
      </c>
      <c r="F4349">
        <v>60</v>
      </c>
      <c r="G4349" s="1">
        <f t="shared" si="268"/>
        <v>1</v>
      </c>
      <c r="H4349" s="4">
        <f t="shared" si="269"/>
        <v>1</v>
      </c>
      <c r="I4349" s="5">
        <f>IF(OR(AND(F4349&gt;=50,G4349&gt;SUMIF(SeasonTotals!A$2:A$9,A4349,SeasonTotals!F$2:F$9)),AND(G4349&gt;0.885,F4349&gt;=50,D4349&lt;3)),1,0)</f>
        <v>1</v>
      </c>
      <c r="J4349" s="4">
        <f t="shared" si="270"/>
        <v>0</v>
      </c>
      <c r="K4349" s="5">
        <f t="shared" si="271"/>
        <v>0</v>
      </c>
    </row>
    <row r="4350" spans="1:11" x14ac:dyDescent="0.25">
      <c r="A4350" t="s">
        <v>91</v>
      </c>
      <c r="B4350" t="s">
        <v>104</v>
      </c>
      <c r="C4350">
        <v>1</v>
      </c>
      <c r="D4350">
        <v>5</v>
      </c>
      <c r="E4350">
        <v>20</v>
      </c>
      <c r="F4350">
        <v>59</v>
      </c>
      <c r="G4350" s="1">
        <f t="shared" si="268"/>
        <v>0.8</v>
      </c>
      <c r="H4350" s="4">
        <f t="shared" si="269"/>
        <v>0</v>
      </c>
      <c r="I4350" s="5">
        <f>IF(OR(AND(F4350&gt;=50,G4350&gt;SUMIF(SeasonTotals!A$2:A$9,A4350,SeasonTotals!F$2:F$9)),AND(G4350&gt;0.885,F4350&gt;=50,D4350&lt;3)),1,0)</f>
        <v>0</v>
      </c>
      <c r="J4350" s="4">
        <f t="shared" si="270"/>
        <v>1</v>
      </c>
      <c r="K4350" s="5">
        <f t="shared" si="271"/>
        <v>0</v>
      </c>
    </row>
    <row r="4351" spans="1:11" x14ac:dyDescent="0.25">
      <c r="A4351" t="s">
        <v>91</v>
      </c>
      <c r="B4351" t="s">
        <v>104</v>
      </c>
      <c r="C4351">
        <v>1</v>
      </c>
      <c r="D4351">
        <v>0</v>
      </c>
      <c r="E4351">
        <v>23</v>
      </c>
      <c r="F4351">
        <v>60</v>
      </c>
      <c r="G4351" s="1">
        <f t="shared" si="268"/>
        <v>1</v>
      </c>
      <c r="H4351" s="4">
        <f t="shared" si="269"/>
        <v>1</v>
      </c>
      <c r="I4351" s="5">
        <f>IF(OR(AND(F4351&gt;=50,G4351&gt;SUMIF(SeasonTotals!A$2:A$9,A4351,SeasonTotals!F$2:F$9)),AND(G4351&gt;0.885,F4351&gt;=50,D4351&lt;3)),1,0)</f>
        <v>1</v>
      </c>
      <c r="J4351" s="4">
        <f t="shared" si="270"/>
        <v>0</v>
      </c>
      <c r="K4351" s="5">
        <f t="shared" si="271"/>
        <v>0</v>
      </c>
    </row>
    <row r="4352" spans="1:11" x14ac:dyDescent="0.25">
      <c r="A4352" t="s">
        <v>91</v>
      </c>
      <c r="B4352" t="s">
        <v>104</v>
      </c>
      <c r="C4352">
        <v>1</v>
      </c>
      <c r="D4352">
        <v>2</v>
      </c>
      <c r="E4352">
        <v>40</v>
      </c>
      <c r="F4352">
        <v>57</v>
      </c>
      <c r="G4352" s="1">
        <f t="shared" si="268"/>
        <v>0.95238095238095233</v>
      </c>
      <c r="H4352" s="4">
        <f t="shared" si="269"/>
        <v>1</v>
      </c>
      <c r="I4352" s="5">
        <f>IF(OR(AND(F4352&gt;=50,G4352&gt;SUMIF(SeasonTotals!A$2:A$9,A4352,SeasonTotals!F$2:F$9)),AND(G4352&gt;0.885,F4352&gt;=50,D4352&lt;3)),1,0)</f>
        <v>1</v>
      </c>
      <c r="J4352" s="4">
        <f t="shared" si="270"/>
        <v>0</v>
      </c>
      <c r="K4352" s="5">
        <f t="shared" si="271"/>
        <v>0</v>
      </c>
    </row>
    <row r="4353" spans="1:11" x14ac:dyDescent="0.25">
      <c r="A4353" t="s">
        <v>91</v>
      </c>
      <c r="B4353" t="s">
        <v>104</v>
      </c>
      <c r="C4353">
        <v>1</v>
      </c>
      <c r="D4353">
        <v>5</v>
      </c>
      <c r="E4353">
        <v>16</v>
      </c>
      <c r="F4353">
        <v>60</v>
      </c>
      <c r="G4353" s="1">
        <f t="shared" si="268"/>
        <v>0.76190476190476186</v>
      </c>
      <c r="H4353" s="4">
        <f t="shared" si="269"/>
        <v>0</v>
      </c>
      <c r="I4353" s="5">
        <f>IF(OR(AND(F4353&gt;=50,G4353&gt;SUMIF(SeasonTotals!A$2:A$9,A4353,SeasonTotals!F$2:F$9)),AND(G4353&gt;0.885,F4353&gt;=50,D4353&lt;3)),1,0)</f>
        <v>0</v>
      </c>
      <c r="J4353" s="4">
        <f t="shared" si="270"/>
        <v>1</v>
      </c>
      <c r="K4353" s="5">
        <f t="shared" si="271"/>
        <v>0</v>
      </c>
    </row>
    <row r="4354" spans="1:11" x14ac:dyDescent="0.25">
      <c r="A4354" t="s">
        <v>91</v>
      </c>
      <c r="B4354" t="s">
        <v>104</v>
      </c>
      <c r="C4354">
        <v>1</v>
      </c>
      <c r="D4354">
        <v>2</v>
      </c>
      <c r="E4354">
        <v>30</v>
      </c>
      <c r="F4354">
        <v>57</v>
      </c>
      <c r="G4354" s="1">
        <f t="shared" ref="G4354:G4417" si="272">E4354/MAX(1,SUM(D4354:E4354))</f>
        <v>0.9375</v>
      </c>
      <c r="H4354" s="4">
        <f t="shared" ref="H4354:H4417" si="273">IF(AND(F4354&gt;=50,OR(G4354&gt;0.913,AND(G4354&gt;0.885,D4354&lt;3))),1,0)</f>
        <v>1</v>
      </c>
      <c r="I4354" s="5">
        <f>IF(OR(AND(F4354&gt;=50,G4354&gt;SUMIF(SeasonTotals!A$2:A$9,A4354,SeasonTotals!F$2:F$9)),AND(G4354&gt;0.885,F4354&gt;=50,D4354&lt;3)),1,0)</f>
        <v>1</v>
      </c>
      <c r="J4354" s="4">
        <f t="shared" ref="J4354:J4417" si="274">IF(G4354&lt;0.85,1,0)</f>
        <v>0</v>
      </c>
      <c r="K4354" s="5">
        <f t="shared" ref="K4354:K4417" si="275">IF(F4354&lt;55,1,0)</f>
        <v>0</v>
      </c>
    </row>
    <row r="4355" spans="1:11" x14ac:dyDescent="0.25">
      <c r="A4355" t="s">
        <v>91</v>
      </c>
      <c r="B4355" t="s">
        <v>104</v>
      </c>
      <c r="C4355">
        <v>1</v>
      </c>
      <c r="D4355">
        <v>2</v>
      </c>
      <c r="E4355">
        <v>19</v>
      </c>
      <c r="F4355">
        <v>60</v>
      </c>
      <c r="G4355" s="1">
        <f t="shared" si="272"/>
        <v>0.90476190476190477</v>
      </c>
      <c r="H4355" s="4">
        <f t="shared" si="273"/>
        <v>1</v>
      </c>
      <c r="I4355" s="5">
        <f>IF(OR(AND(F4355&gt;=50,G4355&gt;SUMIF(SeasonTotals!A$2:A$9,A4355,SeasonTotals!F$2:F$9)),AND(G4355&gt;0.885,F4355&gt;=50,D4355&lt;3)),1,0)</f>
        <v>1</v>
      </c>
      <c r="J4355" s="4">
        <f t="shared" si="274"/>
        <v>0</v>
      </c>
      <c r="K4355" s="5">
        <f t="shared" si="275"/>
        <v>0</v>
      </c>
    </row>
    <row r="4356" spans="1:11" x14ac:dyDescent="0.25">
      <c r="A4356" t="s">
        <v>91</v>
      </c>
      <c r="B4356" t="s">
        <v>104</v>
      </c>
      <c r="C4356">
        <v>1</v>
      </c>
      <c r="D4356">
        <v>1</v>
      </c>
      <c r="E4356">
        <v>34</v>
      </c>
      <c r="F4356">
        <v>60</v>
      </c>
      <c r="G4356" s="1">
        <f t="shared" si="272"/>
        <v>0.97142857142857142</v>
      </c>
      <c r="H4356" s="4">
        <f t="shared" si="273"/>
        <v>1</v>
      </c>
      <c r="I4356" s="5">
        <f>IF(OR(AND(F4356&gt;=50,G4356&gt;SUMIF(SeasonTotals!A$2:A$9,A4356,SeasonTotals!F$2:F$9)),AND(G4356&gt;0.885,F4356&gt;=50,D4356&lt;3)),1,0)</f>
        <v>1</v>
      </c>
      <c r="J4356" s="4">
        <f t="shared" si="274"/>
        <v>0</v>
      </c>
      <c r="K4356" s="5">
        <f t="shared" si="275"/>
        <v>0</v>
      </c>
    </row>
    <row r="4357" spans="1:11" x14ac:dyDescent="0.25">
      <c r="A4357" t="s">
        <v>91</v>
      </c>
      <c r="B4357" t="s">
        <v>104</v>
      </c>
      <c r="C4357">
        <v>1</v>
      </c>
      <c r="D4357">
        <v>0</v>
      </c>
      <c r="E4357">
        <v>17</v>
      </c>
      <c r="F4357">
        <v>60</v>
      </c>
      <c r="G4357" s="1">
        <f t="shared" si="272"/>
        <v>1</v>
      </c>
      <c r="H4357" s="4">
        <f t="shared" si="273"/>
        <v>1</v>
      </c>
      <c r="I4357" s="5">
        <f>IF(OR(AND(F4357&gt;=50,G4357&gt;SUMIF(SeasonTotals!A$2:A$9,A4357,SeasonTotals!F$2:F$9)),AND(G4357&gt;0.885,F4357&gt;=50,D4357&lt;3)),1,0)</f>
        <v>1</v>
      </c>
      <c r="J4357" s="4">
        <f t="shared" si="274"/>
        <v>0</v>
      </c>
      <c r="K4357" s="5">
        <f t="shared" si="275"/>
        <v>0</v>
      </c>
    </row>
    <row r="4358" spans="1:11" x14ac:dyDescent="0.25">
      <c r="A4358" t="s">
        <v>91</v>
      </c>
      <c r="B4358" t="s">
        <v>104</v>
      </c>
      <c r="C4358">
        <v>1</v>
      </c>
      <c r="D4358">
        <v>3</v>
      </c>
      <c r="E4358">
        <v>17</v>
      </c>
      <c r="F4358">
        <v>59</v>
      </c>
      <c r="G4358" s="1">
        <f t="shared" si="272"/>
        <v>0.85</v>
      </c>
      <c r="H4358" s="4">
        <f t="shared" si="273"/>
        <v>0</v>
      </c>
      <c r="I4358" s="5">
        <f>IF(OR(AND(F4358&gt;=50,G4358&gt;SUMIF(SeasonTotals!A$2:A$9,A4358,SeasonTotals!F$2:F$9)),AND(G4358&gt;0.885,F4358&gt;=50,D4358&lt;3)),1,0)</f>
        <v>0</v>
      </c>
      <c r="J4358" s="4">
        <f t="shared" si="274"/>
        <v>0</v>
      </c>
      <c r="K4358" s="5">
        <f t="shared" si="275"/>
        <v>0</v>
      </c>
    </row>
    <row r="4359" spans="1:11" x14ac:dyDescent="0.25">
      <c r="A4359" t="s">
        <v>91</v>
      </c>
      <c r="B4359" t="s">
        <v>104</v>
      </c>
      <c r="C4359">
        <v>1</v>
      </c>
      <c r="D4359">
        <v>2</v>
      </c>
      <c r="E4359">
        <v>32</v>
      </c>
      <c r="F4359">
        <v>59</v>
      </c>
      <c r="G4359" s="1">
        <f t="shared" si="272"/>
        <v>0.94117647058823528</v>
      </c>
      <c r="H4359" s="4">
        <f t="shared" si="273"/>
        <v>1</v>
      </c>
      <c r="I4359" s="5">
        <f>IF(OR(AND(F4359&gt;=50,G4359&gt;SUMIF(SeasonTotals!A$2:A$9,A4359,SeasonTotals!F$2:F$9)),AND(G4359&gt;0.885,F4359&gt;=50,D4359&lt;3)),1,0)</f>
        <v>1</v>
      </c>
      <c r="J4359" s="4">
        <f t="shared" si="274"/>
        <v>0</v>
      </c>
      <c r="K4359" s="5">
        <f t="shared" si="275"/>
        <v>0</v>
      </c>
    </row>
    <row r="4360" spans="1:11" x14ac:dyDescent="0.25">
      <c r="A4360" t="s">
        <v>91</v>
      </c>
      <c r="B4360" t="s">
        <v>104</v>
      </c>
      <c r="C4360">
        <v>1</v>
      </c>
      <c r="D4360">
        <v>3</v>
      </c>
      <c r="E4360">
        <v>24</v>
      </c>
      <c r="F4360">
        <v>60</v>
      </c>
      <c r="G4360" s="1">
        <f t="shared" si="272"/>
        <v>0.88888888888888884</v>
      </c>
      <c r="H4360" s="4">
        <f t="shared" si="273"/>
        <v>0</v>
      </c>
      <c r="I4360" s="5">
        <f>IF(OR(AND(F4360&gt;=50,G4360&gt;SUMIF(SeasonTotals!A$2:A$9,A4360,SeasonTotals!F$2:F$9)),AND(G4360&gt;0.885,F4360&gt;=50,D4360&lt;3)),1,0)</f>
        <v>0</v>
      </c>
      <c r="J4360" s="4">
        <f t="shared" si="274"/>
        <v>0</v>
      </c>
      <c r="K4360" s="5">
        <f t="shared" si="275"/>
        <v>0</v>
      </c>
    </row>
    <row r="4361" spans="1:11" x14ac:dyDescent="0.25">
      <c r="A4361" t="s">
        <v>91</v>
      </c>
      <c r="B4361" t="s">
        <v>104</v>
      </c>
      <c r="C4361">
        <v>1</v>
      </c>
      <c r="D4361">
        <v>3</v>
      </c>
      <c r="E4361">
        <v>29</v>
      </c>
      <c r="F4361">
        <v>56</v>
      </c>
      <c r="G4361" s="1">
        <f t="shared" si="272"/>
        <v>0.90625</v>
      </c>
      <c r="H4361" s="4">
        <f t="shared" si="273"/>
        <v>0</v>
      </c>
      <c r="I4361" s="5">
        <f>IF(OR(AND(F4361&gt;=50,G4361&gt;SUMIF(SeasonTotals!A$2:A$9,A4361,SeasonTotals!F$2:F$9)),AND(G4361&gt;0.885,F4361&gt;=50,D4361&lt;3)),1,0)</f>
        <v>0</v>
      </c>
      <c r="J4361" s="4">
        <f t="shared" si="274"/>
        <v>0</v>
      </c>
      <c r="K4361" s="5">
        <f t="shared" si="275"/>
        <v>0</v>
      </c>
    </row>
    <row r="4362" spans="1:11" x14ac:dyDescent="0.25">
      <c r="A4362" t="s">
        <v>91</v>
      </c>
      <c r="B4362" t="s">
        <v>104</v>
      </c>
      <c r="C4362">
        <v>1</v>
      </c>
      <c r="D4362">
        <v>1</v>
      </c>
      <c r="E4362">
        <v>32</v>
      </c>
      <c r="F4362">
        <v>60</v>
      </c>
      <c r="G4362" s="1">
        <f t="shared" si="272"/>
        <v>0.96969696969696972</v>
      </c>
      <c r="H4362" s="4">
        <f t="shared" si="273"/>
        <v>1</v>
      </c>
      <c r="I4362" s="5">
        <f>IF(OR(AND(F4362&gt;=50,G4362&gt;SUMIF(SeasonTotals!A$2:A$9,A4362,SeasonTotals!F$2:F$9)),AND(G4362&gt;0.885,F4362&gt;=50,D4362&lt;3)),1,0)</f>
        <v>1</v>
      </c>
      <c r="J4362" s="4">
        <f t="shared" si="274"/>
        <v>0</v>
      </c>
      <c r="K4362" s="5">
        <f t="shared" si="275"/>
        <v>0</v>
      </c>
    </row>
    <row r="4363" spans="1:11" x14ac:dyDescent="0.25">
      <c r="A4363" t="s">
        <v>91</v>
      </c>
      <c r="B4363" t="s">
        <v>104</v>
      </c>
      <c r="C4363">
        <v>1</v>
      </c>
      <c r="D4363">
        <v>1</v>
      </c>
      <c r="E4363">
        <v>29</v>
      </c>
      <c r="F4363">
        <v>60</v>
      </c>
      <c r="G4363" s="1">
        <f t="shared" si="272"/>
        <v>0.96666666666666667</v>
      </c>
      <c r="H4363" s="4">
        <f t="shared" si="273"/>
        <v>1</v>
      </c>
      <c r="I4363" s="5">
        <f>IF(OR(AND(F4363&gt;=50,G4363&gt;SUMIF(SeasonTotals!A$2:A$9,A4363,SeasonTotals!F$2:F$9)),AND(G4363&gt;0.885,F4363&gt;=50,D4363&lt;3)),1,0)</f>
        <v>1</v>
      </c>
      <c r="J4363" s="4">
        <f t="shared" si="274"/>
        <v>0</v>
      </c>
      <c r="K4363" s="5">
        <f t="shared" si="275"/>
        <v>0</v>
      </c>
    </row>
    <row r="4364" spans="1:11" x14ac:dyDescent="0.25">
      <c r="A4364" t="s">
        <v>91</v>
      </c>
      <c r="B4364" t="s">
        <v>104</v>
      </c>
      <c r="C4364">
        <v>1</v>
      </c>
      <c r="D4364">
        <v>2</v>
      </c>
      <c r="E4364">
        <v>28</v>
      </c>
      <c r="F4364">
        <v>60</v>
      </c>
      <c r="G4364" s="1">
        <f t="shared" si="272"/>
        <v>0.93333333333333335</v>
      </c>
      <c r="H4364" s="4">
        <f t="shared" si="273"/>
        <v>1</v>
      </c>
      <c r="I4364" s="5">
        <f>IF(OR(AND(F4364&gt;=50,G4364&gt;SUMIF(SeasonTotals!A$2:A$9,A4364,SeasonTotals!F$2:F$9)),AND(G4364&gt;0.885,F4364&gt;=50,D4364&lt;3)),1,0)</f>
        <v>1</v>
      </c>
      <c r="J4364" s="4">
        <f t="shared" si="274"/>
        <v>0</v>
      </c>
      <c r="K4364" s="5">
        <f t="shared" si="275"/>
        <v>0</v>
      </c>
    </row>
    <row r="4365" spans="1:11" x14ac:dyDescent="0.25">
      <c r="A4365" t="s">
        <v>91</v>
      </c>
      <c r="B4365" t="s">
        <v>104</v>
      </c>
      <c r="C4365">
        <v>1</v>
      </c>
      <c r="D4365">
        <v>4</v>
      </c>
      <c r="E4365">
        <v>46</v>
      </c>
      <c r="F4365">
        <v>59</v>
      </c>
      <c r="G4365" s="1">
        <f t="shared" si="272"/>
        <v>0.92</v>
      </c>
      <c r="H4365" s="4">
        <f t="shared" si="273"/>
        <v>1</v>
      </c>
      <c r="I4365" s="5">
        <f>IF(OR(AND(F4365&gt;=50,G4365&gt;SUMIF(SeasonTotals!A$2:A$9,A4365,SeasonTotals!F$2:F$9)),AND(G4365&gt;0.885,F4365&gt;=50,D4365&lt;3)),1,0)</f>
        <v>1</v>
      </c>
      <c r="J4365" s="4">
        <f t="shared" si="274"/>
        <v>0</v>
      </c>
      <c r="K4365" s="5">
        <f t="shared" si="275"/>
        <v>0</v>
      </c>
    </row>
    <row r="4366" spans="1:11" x14ac:dyDescent="0.25">
      <c r="A4366" t="s">
        <v>91</v>
      </c>
      <c r="B4366" t="s">
        <v>104</v>
      </c>
      <c r="C4366">
        <v>1</v>
      </c>
      <c r="D4366">
        <v>3</v>
      </c>
      <c r="E4366">
        <v>24</v>
      </c>
      <c r="F4366">
        <v>63</v>
      </c>
      <c r="G4366" s="1">
        <f t="shared" si="272"/>
        <v>0.88888888888888884</v>
      </c>
      <c r="H4366" s="4">
        <f t="shared" si="273"/>
        <v>0</v>
      </c>
      <c r="I4366" s="5">
        <f>IF(OR(AND(F4366&gt;=50,G4366&gt;SUMIF(SeasonTotals!A$2:A$9,A4366,SeasonTotals!F$2:F$9)),AND(G4366&gt;0.885,F4366&gt;=50,D4366&lt;3)),1,0)</f>
        <v>0</v>
      </c>
      <c r="J4366" s="4">
        <f t="shared" si="274"/>
        <v>0</v>
      </c>
      <c r="K4366" s="5">
        <f t="shared" si="275"/>
        <v>0</v>
      </c>
    </row>
    <row r="4367" spans="1:11" x14ac:dyDescent="0.25">
      <c r="A4367" t="s">
        <v>91</v>
      </c>
      <c r="B4367" t="s">
        <v>104</v>
      </c>
      <c r="C4367">
        <v>1</v>
      </c>
      <c r="D4367">
        <v>2</v>
      </c>
      <c r="E4367">
        <v>23</v>
      </c>
      <c r="F4367">
        <v>65</v>
      </c>
      <c r="G4367" s="1">
        <f t="shared" si="272"/>
        <v>0.92</v>
      </c>
      <c r="H4367" s="4">
        <f t="shared" si="273"/>
        <v>1</v>
      </c>
      <c r="I4367" s="5">
        <f>IF(OR(AND(F4367&gt;=50,G4367&gt;SUMIF(SeasonTotals!A$2:A$9,A4367,SeasonTotals!F$2:F$9)),AND(G4367&gt;0.885,F4367&gt;=50,D4367&lt;3)),1,0)</f>
        <v>1</v>
      </c>
      <c r="J4367" s="4">
        <f t="shared" si="274"/>
        <v>0</v>
      </c>
      <c r="K4367" s="5">
        <f t="shared" si="275"/>
        <v>0</v>
      </c>
    </row>
    <row r="4368" spans="1:11" x14ac:dyDescent="0.25">
      <c r="A4368" t="s">
        <v>91</v>
      </c>
      <c r="B4368" t="s">
        <v>104</v>
      </c>
      <c r="C4368">
        <v>1</v>
      </c>
      <c r="D4368">
        <v>2</v>
      </c>
      <c r="E4368">
        <v>22</v>
      </c>
      <c r="F4368">
        <v>58</v>
      </c>
      <c r="G4368" s="1">
        <f t="shared" si="272"/>
        <v>0.91666666666666663</v>
      </c>
      <c r="H4368" s="4">
        <f t="shared" si="273"/>
        <v>1</v>
      </c>
      <c r="I4368" s="5">
        <f>IF(OR(AND(F4368&gt;=50,G4368&gt;SUMIF(SeasonTotals!A$2:A$9,A4368,SeasonTotals!F$2:F$9)),AND(G4368&gt;0.885,F4368&gt;=50,D4368&lt;3)),1,0)</f>
        <v>1</v>
      </c>
      <c r="J4368" s="4">
        <f t="shared" si="274"/>
        <v>0</v>
      </c>
      <c r="K4368" s="5">
        <f t="shared" si="275"/>
        <v>0</v>
      </c>
    </row>
    <row r="4369" spans="1:11" x14ac:dyDescent="0.25">
      <c r="A4369" t="s">
        <v>91</v>
      </c>
      <c r="B4369" t="s">
        <v>104</v>
      </c>
      <c r="C4369">
        <v>1</v>
      </c>
      <c r="D4369">
        <v>2</v>
      </c>
      <c r="E4369">
        <v>34</v>
      </c>
      <c r="F4369">
        <v>63</v>
      </c>
      <c r="G4369" s="1">
        <f t="shared" si="272"/>
        <v>0.94444444444444442</v>
      </c>
      <c r="H4369" s="4">
        <f t="shared" si="273"/>
        <v>1</v>
      </c>
      <c r="I4369" s="5">
        <f>IF(OR(AND(F4369&gt;=50,G4369&gt;SUMIF(SeasonTotals!A$2:A$9,A4369,SeasonTotals!F$2:F$9)),AND(G4369&gt;0.885,F4369&gt;=50,D4369&lt;3)),1,0)</f>
        <v>1</v>
      </c>
      <c r="J4369" s="4">
        <f t="shared" si="274"/>
        <v>0</v>
      </c>
      <c r="K4369" s="5">
        <f t="shared" si="275"/>
        <v>0</v>
      </c>
    </row>
    <row r="4370" spans="1:11" x14ac:dyDescent="0.25">
      <c r="A4370" t="s">
        <v>91</v>
      </c>
      <c r="B4370" t="s">
        <v>104</v>
      </c>
      <c r="C4370">
        <v>1</v>
      </c>
      <c r="D4370">
        <v>0</v>
      </c>
      <c r="E4370">
        <v>30</v>
      </c>
      <c r="F4370">
        <v>63</v>
      </c>
      <c r="G4370" s="1">
        <f t="shared" si="272"/>
        <v>1</v>
      </c>
      <c r="H4370" s="4">
        <f t="shared" si="273"/>
        <v>1</v>
      </c>
      <c r="I4370" s="5">
        <f>IF(OR(AND(F4370&gt;=50,G4370&gt;SUMIF(SeasonTotals!A$2:A$9,A4370,SeasonTotals!F$2:F$9)),AND(G4370&gt;0.885,F4370&gt;=50,D4370&lt;3)),1,0)</f>
        <v>1</v>
      </c>
      <c r="J4370" s="4">
        <f t="shared" si="274"/>
        <v>0</v>
      </c>
      <c r="K4370" s="5">
        <f t="shared" si="275"/>
        <v>0</v>
      </c>
    </row>
    <row r="4371" spans="1:11" x14ac:dyDescent="0.25">
      <c r="A4371" t="s">
        <v>91</v>
      </c>
      <c r="B4371" t="s">
        <v>104</v>
      </c>
      <c r="C4371">
        <v>1</v>
      </c>
      <c r="D4371">
        <v>3</v>
      </c>
      <c r="E4371">
        <v>29</v>
      </c>
      <c r="F4371">
        <v>57</v>
      </c>
      <c r="G4371" s="1">
        <f t="shared" si="272"/>
        <v>0.90625</v>
      </c>
      <c r="H4371" s="4">
        <f t="shared" si="273"/>
        <v>0</v>
      </c>
      <c r="I4371" s="5">
        <f>IF(OR(AND(F4371&gt;=50,G4371&gt;SUMIF(SeasonTotals!A$2:A$9,A4371,SeasonTotals!F$2:F$9)),AND(G4371&gt;0.885,F4371&gt;=50,D4371&lt;3)),1,0)</f>
        <v>0</v>
      </c>
      <c r="J4371" s="4">
        <f t="shared" si="274"/>
        <v>0</v>
      </c>
      <c r="K4371" s="5">
        <f t="shared" si="275"/>
        <v>0</v>
      </c>
    </row>
    <row r="4372" spans="1:11" x14ac:dyDescent="0.25">
      <c r="A4372" t="s">
        <v>91</v>
      </c>
      <c r="B4372" t="s">
        <v>104</v>
      </c>
      <c r="C4372">
        <v>1</v>
      </c>
      <c r="D4372">
        <v>1</v>
      </c>
      <c r="E4372">
        <v>25</v>
      </c>
      <c r="F4372">
        <v>60</v>
      </c>
      <c r="G4372" s="1">
        <f t="shared" si="272"/>
        <v>0.96153846153846156</v>
      </c>
      <c r="H4372" s="4">
        <f t="shared" si="273"/>
        <v>1</v>
      </c>
      <c r="I4372" s="5">
        <f>IF(OR(AND(F4372&gt;=50,G4372&gt;SUMIF(SeasonTotals!A$2:A$9,A4372,SeasonTotals!F$2:F$9)),AND(G4372&gt;0.885,F4372&gt;=50,D4372&lt;3)),1,0)</f>
        <v>1</v>
      </c>
      <c r="J4372" s="4">
        <f t="shared" si="274"/>
        <v>0</v>
      </c>
      <c r="K4372" s="5">
        <f t="shared" si="275"/>
        <v>0</v>
      </c>
    </row>
    <row r="4373" spans="1:11" x14ac:dyDescent="0.25">
      <c r="A4373" t="s">
        <v>91</v>
      </c>
      <c r="B4373" t="s">
        <v>104</v>
      </c>
      <c r="C4373">
        <v>1</v>
      </c>
      <c r="D4373">
        <v>0</v>
      </c>
      <c r="E4373">
        <v>30</v>
      </c>
      <c r="F4373">
        <v>60</v>
      </c>
      <c r="G4373" s="1">
        <f t="shared" si="272"/>
        <v>1</v>
      </c>
      <c r="H4373" s="4">
        <f t="shared" si="273"/>
        <v>1</v>
      </c>
      <c r="I4373" s="5">
        <f>IF(OR(AND(F4373&gt;=50,G4373&gt;SUMIF(SeasonTotals!A$2:A$9,A4373,SeasonTotals!F$2:F$9)),AND(G4373&gt;0.885,F4373&gt;=50,D4373&lt;3)),1,0)</f>
        <v>1</v>
      </c>
      <c r="J4373" s="4">
        <f t="shared" si="274"/>
        <v>0</v>
      </c>
      <c r="K4373" s="5">
        <f t="shared" si="275"/>
        <v>0</v>
      </c>
    </row>
    <row r="4374" spans="1:11" x14ac:dyDescent="0.25">
      <c r="A4374" t="s">
        <v>91</v>
      </c>
      <c r="B4374" t="s">
        <v>104</v>
      </c>
      <c r="C4374">
        <v>1</v>
      </c>
      <c r="D4374">
        <v>5</v>
      </c>
      <c r="E4374">
        <v>23</v>
      </c>
      <c r="F4374">
        <v>62</v>
      </c>
      <c r="G4374" s="1">
        <f t="shared" si="272"/>
        <v>0.8214285714285714</v>
      </c>
      <c r="H4374" s="4">
        <f t="shared" si="273"/>
        <v>0</v>
      </c>
      <c r="I4374" s="5">
        <f>IF(OR(AND(F4374&gt;=50,G4374&gt;SUMIF(SeasonTotals!A$2:A$9,A4374,SeasonTotals!F$2:F$9)),AND(G4374&gt;0.885,F4374&gt;=50,D4374&lt;3)),1,0)</f>
        <v>0</v>
      </c>
      <c r="J4374" s="4">
        <f t="shared" si="274"/>
        <v>1</v>
      </c>
      <c r="K4374" s="5">
        <f t="shared" si="275"/>
        <v>0</v>
      </c>
    </row>
    <row r="4375" spans="1:11" x14ac:dyDescent="0.25">
      <c r="A4375" t="s">
        <v>91</v>
      </c>
      <c r="B4375" t="s">
        <v>104</v>
      </c>
      <c r="C4375">
        <v>1</v>
      </c>
      <c r="D4375">
        <v>2</v>
      </c>
      <c r="E4375">
        <v>31</v>
      </c>
      <c r="F4375">
        <v>60</v>
      </c>
      <c r="G4375" s="1">
        <f t="shared" si="272"/>
        <v>0.93939393939393945</v>
      </c>
      <c r="H4375" s="4">
        <f t="shared" si="273"/>
        <v>1</v>
      </c>
      <c r="I4375" s="5">
        <f>IF(OR(AND(F4375&gt;=50,G4375&gt;SUMIF(SeasonTotals!A$2:A$9,A4375,SeasonTotals!F$2:F$9)),AND(G4375&gt;0.885,F4375&gt;=50,D4375&lt;3)),1,0)</f>
        <v>1</v>
      </c>
      <c r="J4375" s="4">
        <f t="shared" si="274"/>
        <v>0</v>
      </c>
      <c r="K4375" s="5">
        <f t="shared" si="275"/>
        <v>0</v>
      </c>
    </row>
    <row r="4376" spans="1:11" x14ac:dyDescent="0.25">
      <c r="A4376" t="s">
        <v>91</v>
      </c>
      <c r="B4376" t="s">
        <v>104</v>
      </c>
      <c r="C4376">
        <v>1</v>
      </c>
      <c r="D4376">
        <v>4</v>
      </c>
      <c r="E4376">
        <v>22</v>
      </c>
      <c r="F4376">
        <v>60</v>
      </c>
      <c r="G4376" s="1">
        <f t="shared" si="272"/>
        <v>0.84615384615384615</v>
      </c>
      <c r="H4376" s="4">
        <f t="shared" si="273"/>
        <v>0</v>
      </c>
      <c r="I4376" s="5">
        <f>IF(OR(AND(F4376&gt;=50,G4376&gt;SUMIF(SeasonTotals!A$2:A$9,A4376,SeasonTotals!F$2:F$9)),AND(G4376&gt;0.885,F4376&gt;=50,D4376&lt;3)),1,0)</f>
        <v>0</v>
      </c>
      <c r="J4376" s="4">
        <f t="shared" si="274"/>
        <v>1</v>
      </c>
      <c r="K4376" s="5">
        <f t="shared" si="275"/>
        <v>0</v>
      </c>
    </row>
    <row r="4377" spans="1:11" x14ac:dyDescent="0.25">
      <c r="A4377" t="s">
        <v>91</v>
      </c>
      <c r="B4377" t="s">
        <v>104</v>
      </c>
      <c r="C4377">
        <v>1</v>
      </c>
      <c r="D4377">
        <v>0</v>
      </c>
      <c r="E4377">
        <v>18</v>
      </c>
      <c r="F4377">
        <v>60</v>
      </c>
      <c r="G4377" s="1">
        <f t="shared" si="272"/>
        <v>1</v>
      </c>
      <c r="H4377" s="4">
        <f t="shared" si="273"/>
        <v>1</v>
      </c>
      <c r="I4377" s="5">
        <f>IF(OR(AND(F4377&gt;=50,G4377&gt;SUMIF(SeasonTotals!A$2:A$9,A4377,SeasonTotals!F$2:F$9)),AND(G4377&gt;0.885,F4377&gt;=50,D4377&lt;3)),1,0)</f>
        <v>1</v>
      </c>
      <c r="J4377" s="4">
        <f t="shared" si="274"/>
        <v>0</v>
      </c>
      <c r="K4377" s="5">
        <f t="shared" si="275"/>
        <v>0</v>
      </c>
    </row>
    <row r="4378" spans="1:11" x14ac:dyDescent="0.25">
      <c r="A4378" t="s">
        <v>91</v>
      </c>
      <c r="B4378" t="s">
        <v>104</v>
      </c>
      <c r="C4378">
        <v>1</v>
      </c>
      <c r="D4378">
        <v>3</v>
      </c>
      <c r="E4378">
        <v>26</v>
      </c>
      <c r="F4378">
        <v>60</v>
      </c>
      <c r="G4378" s="1">
        <f t="shared" si="272"/>
        <v>0.89655172413793105</v>
      </c>
      <c r="H4378" s="4">
        <f t="shared" si="273"/>
        <v>0</v>
      </c>
      <c r="I4378" s="5">
        <f>IF(OR(AND(F4378&gt;=50,G4378&gt;SUMIF(SeasonTotals!A$2:A$9,A4378,SeasonTotals!F$2:F$9)),AND(G4378&gt;0.885,F4378&gt;=50,D4378&lt;3)),1,0)</f>
        <v>0</v>
      </c>
      <c r="J4378" s="4">
        <f t="shared" si="274"/>
        <v>0</v>
      </c>
      <c r="K4378" s="5">
        <f t="shared" si="275"/>
        <v>0</v>
      </c>
    </row>
    <row r="4379" spans="1:11" x14ac:dyDescent="0.25">
      <c r="A4379" t="s">
        <v>91</v>
      </c>
      <c r="B4379" t="s">
        <v>104</v>
      </c>
      <c r="C4379">
        <v>1</v>
      </c>
      <c r="D4379">
        <v>4</v>
      </c>
      <c r="E4379">
        <v>27</v>
      </c>
      <c r="F4379">
        <v>61</v>
      </c>
      <c r="G4379" s="1">
        <f t="shared" si="272"/>
        <v>0.87096774193548387</v>
      </c>
      <c r="H4379" s="4">
        <f t="shared" si="273"/>
        <v>0</v>
      </c>
      <c r="I4379" s="5">
        <f>IF(OR(AND(F4379&gt;=50,G4379&gt;SUMIF(SeasonTotals!A$2:A$9,A4379,SeasonTotals!F$2:F$9)),AND(G4379&gt;0.885,F4379&gt;=50,D4379&lt;3)),1,0)</f>
        <v>0</v>
      </c>
      <c r="J4379" s="4">
        <f t="shared" si="274"/>
        <v>0</v>
      </c>
      <c r="K4379" s="5">
        <f t="shared" si="275"/>
        <v>0</v>
      </c>
    </row>
    <row r="4380" spans="1:11" x14ac:dyDescent="0.25">
      <c r="A4380" t="s">
        <v>91</v>
      </c>
      <c r="B4380" t="s">
        <v>104</v>
      </c>
      <c r="C4380">
        <v>1</v>
      </c>
      <c r="D4380">
        <v>2</v>
      </c>
      <c r="E4380">
        <v>36</v>
      </c>
      <c r="F4380">
        <v>64</v>
      </c>
      <c r="G4380" s="1">
        <f t="shared" si="272"/>
        <v>0.94736842105263153</v>
      </c>
      <c r="H4380" s="4">
        <f t="shared" si="273"/>
        <v>1</v>
      </c>
      <c r="I4380" s="5">
        <f>IF(OR(AND(F4380&gt;=50,G4380&gt;SUMIF(SeasonTotals!A$2:A$9,A4380,SeasonTotals!F$2:F$9)),AND(G4380&gt;0.885,F4380&gt;=50,D4380&lt;3)),1,0)</f>
        <v>1</v>
      </c>
      <c r="J4380" s="4">
        <f t="shared" si="274"/>
        <v>0</v>
      </c>
      <c r="K4380" s="5">
        <f t="shared" si="275"/>
        <v>0</v>
      </c>
    </row>
    <row r="4381" spans="1:11" x14ac:dyDescent="0.25">
      <c r="A4381" t="s">
        <v>91</v>
      </c>
      <c r="B4381" t="s">
        <v>104</v>
      </c>
      <c r="C4381">
        <v>1</v>
      </c>
      <c r="D4381">
        <v>1</v>
      </c>
      <c r="E4381">
        <v>18</v>
      </c>
      <c r="F4381">
        <v>65</v>
      </c>
      <c r="G4381" s="1">
        <f t="shared" si="272"/>
        <v>0.94736842105263153</v>
      </c>
      <c r="H4381" s="4">
        <f t="shared" si="273"/>
        <v>1</v>
      </c>
      <c r="I4381" s="5">
        <f>IF(OR(AND(F4381&gt;=50,G4381&gt;SUMIF(SeasonTotals!A$2:A$9,A4381,SeasonTotals!F$2:F$9)),AND(G4381&gt;0.885,F4381&gt;=50,D4381&lt;3)),1,0)</f>
        <v>1</v>
      </c>
      <c r="J4381" s="4">
        <f t="shared" si="274"/>
        <v>0</v>
      </c>
      <c r="K4381" s="5">
        <f t="shared" si="275"/>
        <v>0</v>
      </c>
    </row>
    <row r="4382" spans="1:11" x14ac:dyDescent="0.25">
      <c r="A4382" t="s">
        <v>91</v>
      </c>
      <c r="B4382" t="s">
        <v>104</v>
      </c>
      <c r="C4382">
        <v>1</v>
      </c>
      <c r="D4382">
        <v>2</v>
      </c>
      <c r="E4382">
        <v>29</v>
      </c>
      <c r="F4382">
        <v>60</v>
      </c>
      <c r="G4382" s="1">
        <f t="shared" si="272"/>
        <v>0.93548387096774188</v>
      </c>
      <c r="H4382" s="4">
        <f t="shared" si="273"/>
        <v>1</v>
      </c>
      <c r="I4382" s="5">
        <f>IF(OR(AND(F4382&gt;=50,G4382&gt;SUMIF(SeasonTotals!A$2:A$9,A4382,SeasonTotals!F$2:F$9)),AND(G4382&gt;0.885,F4382&gt;=50,D4382&lt;3)),1,0)</f>
        <v>1</v>
      </c>
      <c r="J4382" s="4">
        <f t="shared" si="274"/>
        <v>0</v>
      </c>
      <c r="K4382" s="5">
        <f t="shared" si="275"/>
        <v>0</v>
      </c>
    </row>
    <row r="4383" spans="1:11" x14ac:dyDescent="0.25">
      <c r="A4383" t="s">
        <v>91</v>
      </c>
      <c r="B4383" t="s">
        <v>104</v>
      </c>
      <c r="C4383">
        <v>1</v>
      </c>
      <c r="D4383">
        <v>3</v>
      </c>
      <c r="E4383">
        <v>24</v>
      </c>
      <c r="F4383">
        <v>64</v>
      </c>
      <c r="G4383" s="1">
        <f t="shared" si="272"/>
        <v>0.88888888888888884</v>
      </c>
      <c r="H4383" s="4">
        <f t="shared" si="273"/>
        <v>0</v>
      </c>
      <c r="I4383" s="5">
        <f>IF(OR(AND(F4383&gt;=50,G4383&gt;SUMIF(SeasonTotals!A$2:A$9,A4383,SeasonTotals!F$2:F$9)),AND(G4383&gt;0.885,F4383&gt;=50,D4383&lt;3)),1,0)</f>
        <v>0</v>
      </c>
      <c r="J4383" s="4">
        <f t="shared" si="274"/>
        <v>0</v>
      </c>
      <c r="K4383" s="5">
        <f t="shared" si="275"/>
        <v>0</v>
      </c>
    </row>
    <row r="4384" spans="1:11" x14ac:dyDescent="0.25">
      <c r="A4384" t="s">
        <v>91</v>
      </c>
      <c r="B4384" t="s">
        <v>104</v>
      </c>
      <c r="C4384">
        <v>1</v>
      </c>
      <c r="D4384">
        <v>3</v>
      </c>
      <c r="E4384">
        <v>33</v>
      </c>
      <c r="F4384">
        <v>59</v>
      </c>
      <c r="G4384" s="1">
        <f t="shared" si="272"/>
        <v>0.91666666666666663</v>
      </c>
      <c r="H4384" s="4">
        <f t="shared" si="273"/>
        <v>1</v>
      </c>
      <c r="I4384" s="5">
        <f>IF(OR(AND(F4384&gt;=50,G4384&gt;SUMIF(SeasonTotals!A$2:A$9,A4384,SeasonTotals!F$2:F$9)),AND(G4384&gt;0.885,F4384&gt;=50,D4384&lt;3)),1,0)</f>
        <v>1</v>
      </c>
      <c r="J4384" s="4">
        <f t="shared" si="274"/>
        <v>0</v>
      </c>
      <c r="K4384" s="5">
        <f t="shared" si="275"/>
        <v>0</v>
      </c>
    </row>
    <row r="4385" spans="1:11" x14ac:dyDescent="0.25">
      <c r="A4385" t="s">
        <v>91</v>
      </c>
      <c r="B4385" t="s">
        <v>104</v>
      </c>
      <c r="C4385">
        <v>1</v>
      </c>
      <c r="D4385">
        <v>2</v>
      </c>
      <c r="E4385">
        <v>31</v>
      </c>
      <c r="F4385">
        <v>57</v>
      </c>
      <c r="G4385" s="1">
        <f t="shared" si="272"/>
        <v>0.93939393939393945</v>
      </c>
      <c r="H4385" s="4">
        <f t="shared" si="273"/>
        <v>1</v>
      </c>
      <c r="I4385" s="5">
        <f>IF(OR(AND(F4385&gt;=50,G4385&gt;SUMIF(SeasonTotals!A$2:A$9,A4385,SeasonTotals!F$2:F$9)),AND(G4385&gt;0.885,F4385&gt;=50,D4385&lt;3)),1,0)</f>
        <v>1</v>
      </c>
      <c r="J4385" s="4">
        <f t="shared" si="274"/>
        <v>0</v>
      </c>
      <c r="K4385" s="5">
        <f t="shared" si="275"/>
        <v>0</v>
      </c>
    </row>
    <row r="4386" spans="1:11" x14ac:dyDescent="0.25">
      <c r="A4386" t="s">
        <v>91</v>
      </c>
      <c r="B4386" t="s">
        <v>104</v>
      </c>
      <c r="C4386">
        <v>1</v>
      </c>
      <c r="D4386">
        <v>2</v>
      </c>
      <c r="E4386">
        <v>29</v>
      </c>
      <c r="F4386">
        <v>59</v>
      </c>
      <c r="G4386" s="1">
        <f t="shared" si="272"/>
        <v>0.93548387096774188</v>
      </c>
      <c r="H4386" s="4">
        <f t="shared" si="273"/>
        <v>1</v>
      </c>
      <c r="I4386" s="5">
        <f>IF(OR(AND(F4386&gt;=50,G4386&gt;SUMIF(SeasonTotals!A$2:A$9,A4386,SeasonTotals!F$2:F$9)),AND(G4386&gt;0.885,F4386&gt;=50,D4386&lt;3)),1,0)</f>
        <v>1</v>
      </c>
      <c r="J4386" s="4">
        <f t="shared" si="274"/>
        <v>0</v>
      </c>
      <c r="K4386" s="5">
        <f t="shared" si="275"/>
        <v>0</v>
      </c>
    </row>
    <row r="4387" spans="1:11" x14ac:dyDescent="0.25">
      <c r="A4387" t="s">
        <v>91</v>
      </c>
      <c r="B4387" t="s">
        <v>104</v>
      </c>
      <c r="C4387">
        <v>1</v>
      </c>
      <c r="D4387">
        <v>4</v>
      </c>
      <c r="E4387">
        <v>19</v>
      </c>
      <c r="F4387">
        <v>65</v>
      </c>
      <c r="G4387" s="1">
        <f t="shared" si="272"/>
        <v>0.82608695652173914</v>
      </c>
      <c r="H4387" s="4">
        <f t="shared" si="273"/>
        <v>0</v>
      </c>
      <c r="I4387" s="5">
        <f>IF(OR(AND(F4387&gt;=50,G4387&gt;SUMIF(SeasonTotals!A$2:A$9,A4387,SeasonTotals!F$2:F$9)),AND(G4387&gt;0.885,F4387&gt;=50,D4387&lt;3)),1,0)</f>
        <v>0</v>
      </c>
      <c r="J4387" s="4">
        <f t="shared" si="274"/>
        <v>1</v>
      </c>
      <c r="K4387" s="5">
        <f t="shared" si="275"/>
        <v>0</v>
      </c>
    </row>
    <row r="4388" spans="1:11" x14ac:dyDescent="0.25">
      <c r="A4388" t="s">
        <v>91</v>
      </c>
      <c r="B4388" t="s">
        <v>104</v>
      </c>
      <c r="C4388">
        <v>1</v>
      </c>
      <c r="D4388">
        <v>3</v>
      </c>
      <c r="E4388">
        <v>24</v>
      </c>
      <c r="F4388">
        <v>58</v>
      </c>
      <c r="G4388" s="1">
        <f t="shared" si="272"/>
        <v>0.88888888888888884</v>
      </c>
      <c r="H4388" s="4">
        <f t="shared" si="273"/>
        <v>0</v>
      </c>
      <c r="I4388" s="5">
        <f>IF(OR(AND(F4388&gt;=50,G4388&gt;SUMIF(SeasonTotals!A$2:A$9,A4388,SeasonTotals!F$2:F$9)),AND(G4388&gt;0.885,F4388&gt;=50,D4388&lt;3)),1,0)</f>
        <v>0</v>
      </c>
      <c r="J4388" s="4">
        <f t="shared" si="274"/>
        <v>0</v>
      </c>
      <c r="K4388" s="5">
        <f t="shared" si="275"/>
        <v>0</v>
      </c>
    </row>
    <row r="4389" spans="1:11" x14ac:dyDescent="0.25">
      <c r="A4389" t="s">
        <v>91</v>
      </c>
      <c r="B4389" t="s">
        <v>104</v>
      </c>
      <c r="C4389">
        <v>1</v>
      </c>
      <c r="D4389">
        <v>3</v>
      </c>
      <c r="E4389">
        <v>23</v>
      </c>
      <c r="F4389">
        <v>62</v>
      </c>
      <c r="G4389" s="1">
        <f t="shared" si="272"/>
        <v>0.88461538461538458</v>
      </c>
      <c r="H4389" s="4">
        <f t="shared" si="273"/>
        <v>0</v>
      </c>
      <c r="I4389" s="5">
        <f>IF(OR(AND(F4389&gt;=50,G4389&gt;SUMIF(SeasonTotals!A$2:A$9,A4389,SeasonTotals!F$2:F$9)),AND(G4389&gt;0.885,F4389&gt;=50,D4389&lt;3)),1,0)</f>
        <v>0</v>
      </c>
      <c r="J4389" s="4">
        <f t="shared" si="274"/>
        <v>0</v>
      </c>
      <c r="K4389" s="5">
        <f t="shared" si="275"/>
        <v>0</v>
      </c>
    </row>
    <row r="4390" spans="1:11" x14ac:dyDescent="0.25">
      <c r="A4390" t="s">
        <v>91</v>
      </c>
      <c r="B4390" t="s">
        <v>104</v>
      </c>
      <c r="C4390">
        <v>1</v>
      </c>
      <c r="D4390">
        <v>6</v>
      </c>
      <c r="E4390">
        <v>29</v>
      </c>
      <c r="F4390">
        <v>58</v>
      </c>
      <c r="G4390" s="1">
        <f t="shared" si="272"/>
        <v>0.82857142857142863</v>
      </c>
      <c r="H4390" s="4">
        <f t="shared" si="273"/>
        <v>0</v>
      </c>
      <c r="I4390" s="5">
        <f>IF(OR(AND(F4390&gt;=50,G4390&gt;SUMIF(SeasonTotals!A$2:A$9,A4390,SeasonTotals!F$2:F$9)),AND(G4390&gt;0.885,F4390&gt;=50,D4390&lt;3)),1,0)</f>
        <v>0</v>
      </c>
      <c r="J4390" s="4">
        <f t="shared" si="274"/>
        <v>1</v>
      </c>
      <c r="K4390" s="5">
        <f t="shared" si="275"/>
        <v>0</v>
      </c>
    </row>
    <row r="4391" spans="1:11" x14ac:dyDescent="0.25">
      <c r="A4391" t="s">
        <v>91</v>
      </c>
      <c r="B4391" t="s">
        <v>76</v>
      </c>
      <c r="C4391">
        <v>1</v>
      </c>
      <c r="D4391">
        <v>5</v>
      </c>
      <c r="E4391">
        <v>15</v>
      </c>
      <c r="F4391">
        <v>58</v>
      </c>
      <c r="G4391" s="1">
        <f t="shared" si="272"/>
        <v>0.75</v>
      </c>
      <c r="H4391" s="4">
        <f t="shared" si="273"/>
        <v>0</v>
      </c>
      <c r="I4391" s="5">
        <f>IF(OR(AND(F4391&gt;=50,G4391&gt;SUMIF(SeasonTotals!A$2:A$9,A4391,SeasonTotals!F$2:F$9)),AND(G4391&gt;0.885,F4391&gt;=50,D4391&lt;3)),1,0)</f>
        <v>0</v>
      </c>
      <c r="J4391" s="4">
        <f t="shared" si="274"/>
        <v>1</v>
      </c>
      <c r="K4391" s="5">
        <f t="shared" si="275"/>
        <v>0</v>
      </c>
    </row>
    <row r="4392" spans="1:11" x14ac:dyDescent="0.25">
      <c r="A4392" t="s">
        <v>91</v>
      </c>
      <c r="B4392" t="s">
        <v>76</v>
      </c>
      <c r="C4392">
        <v>1</v>
      </c>
      <c r="D4392">
        <v>3</v>
      </c>
      <c r="E4392">
        <v>16</v>
      </c>
      <c r="F4392">
        <v>59</v>
      </c>
      <c r="G4392" s="1">
        <f t="shared" si="272"/>
        <v>0.84210526315789469</v>
      </c>
      <c r="H4392" s="4">
        <f t="shared" si="273"/>
        <v>0</v>
      </c>
      <c r="I4392" s="5">
        <f>IF(OR(AND(F4392&gt;=50,G4392&gt;SUMIF(SeasonTotals!A$2:A$9,A4392,SeasonTotals!F$2:F$9)),AND(G4392&gt;0.885,F4392&gt;=50,D4392&lt;3)),1,0)</f>
        <v>0</v>
      </c>
      <c r="J4392" s="4">
        <f t="shared" si="274"/>
        <v>1</v>
      </c>
      <c r="K4392" s="5">
        <f t="shared" si="275"/>
        <v>0</v>
      </c>
    </row>
    <row r="4393" spans="1:11" x14ac:dyDescent="0.25">
      <c r="A4393" t="s">
        <v>91</v>
      </c>
      <c r="B4393" t="s">
        <v>76</v>
      </c>
      <c r="C4393">
        <v>1</v>
      </c>
      <c r="D4393">
        <v>5</v>
      </c>
      <c r="E4393">
        <v>30</v>
      </c>
      <c r="F4393">
        <v>59</v>
      </c>
      <c r="G4393" s="1">
        <f t="shared" si="272"/>
        <v>0.8571428571428571</v>
      </c>
      <c r="H4393" s="4">
        <f t="shared" si="273"/>
        <v>0</v>
      </c>
      <c r="I4393" s="5">
        <f>IF(OR(AND(F4393&gt;=50,G4393&gt;SUMIF(SeasonTotals!A$2:A$9,A4393,SeasonTotals!F$2:F$9)),AND(G4393&gt;0.885,F4393&gt;=50,D4393&lt;3)),1,0)</f>
        <v>0</v>
      </c>
      <c r="J4393" s="4">
        <f t="shared" si="274"/>
        <v>0</v>
      </c>
      <c r="K4393" s="5">
        <f t="shared" si="275"/>
        <v>0</v>
      </c>
    </row>
    <row r="4394" spans="1:11" x14ac:dyDescent="0.25">
      <c r="A4394" t="s">
        <v>91</v>
      </c>
      <c r="B4394" t="s">
        <v>76</v>
      </c>
      <c r="C4394">
        <v>1</v>
      </c>
      <c r="D4394">
        <v>3</v>
      </c>
      <c r="E4394">
        <v>26</v>
      </c>
      <c r="F4394">
        <v>60</v>
      </c>
      <c r="G4394" s="1">
        <f t="shared" si="272"/>
        <v>0.89655172413793105</v>
      </c>
      <c r="H4394" s="4">
        <f t="shared" si="273"/>
        <v>0</v>
      </c>
      <c r="I4394" s="5">
        <f>IF(OR(AND(F4394&gt;=50,G4394&gt;SUMIF(SeasonTotals!A$2:A$9,A4394,SeasonTotals!F$2:F$9)),AND(G4394&gt;0.885,F4394&gt;=50,D4394&lt;3)),1,0)</f>
        <v>0</v>
      </c>
      <c r="J4394" s="4">
        <f t="shared" si="274"/>
        <v>0</v>
      </c>
      <c r="K4394" s="5">
        <f t="shared" si="275"/>
        <v>0</v>
      </c>
    </row>
    <row r="4395" spans="1:11" x14ac:dyDescent="0.25">
      <c r="A4395" t="s">
        <v>91</v>
      </c>
      <c r="B4395" t="s">
        <v>76</v>
      </c>
      <c r="C4395">
        <v>1</v>
      </c>
      <c r="D4395">
        <v>1</v>
      </c>
      <c r="E4395">
        <v>25</v>
      </c>
      <c r="F4395">
        <v>59</v>
      </c>
      <c r="G4395" s="1">
        <f t="shared" si="272"/>
        <v>0.96153846153846156</v>
      </c>
      <c r="H4395" s="4">
        <f t="shared" si="273"/>
        <v>1</v>
      </c>
      <c r="I4395" s="5">
        <f>IF(OR(AND(F4395&gt;=50,G4395&gt;SUMIF(SeasonTotals!A$2:A$9,A4395,SeasonTotals!F$2:F$9)),AND(G4395&gt;0.885,F4395&gt;=50,D4395&lt;3)),1,0)</f>
        <v>1</v>
      </c>
      <c r="J4395" s="4">
        <f t="shared" si="274"/>
        <v>0</v>
      </c>
      <c r="K4395" s="5">
        <f t="shared" si="275"/>
        <v>0</v>
      </c>
    </row>
    <row r="4396" spans="1:11" x14ac:dyDescent="0.25">
      <c r="A4396" t="s">
        <v>91</v>
      </c>
      <c r="B4396" t="s">
        <v>76</v>
      </c>
      <c r="C4396">
        <v>1</v>
      </c>
      <c r="D4396">
        <v>1</v>
      </c>
      <c r="E4396">
        <v>29</v>
      </c>
      <c r="F4396">
        <v>65</v>
      </c>
      <c r="G4396" s="1">
        <f t="shared" si="272"/>
        <v>0.96666666666666667</v>
      </c>
      <c r="H4396" s="4">
        <f t="shared" si="273"/>
        <v>1</v>
      </c>
      <c r="I4396" s="5">
        <f>IF(OR(AND(F4396&gt;=50,G4396&gt;SUMIF(SeasonTotals!A$2:A$9,A4396,SeasonTotals!F$2:F$9)),AND(G4396&gt;0.885,F4396&gt;=50,D4396&lt;3)),1,0)</f>
        <v>1</v>
      </c>
      <c r="J4396" s="4">
        <f t="shared" si="274"/>
        <v>0</v>
      </c>
      <c r="K4396" s="5">
        <f t="shared" si="275"/>
        <v>0</v>
      </c>
    </row>
    <row r="4397" spans="1:11" x14ac:dyDescent="0.25">
      <c r="A4397" t="s">
        <v>91</v>
      </c>
      <c r="B4397" t="s">
        <v>76</v>
      </c>
      <c r="C4397">
        <v>1</v>
      </c>
      <c r="D4397">
        <v>3</v>
      </c>
      <c r="E4397">
        <v>27</v>
      </c>
      <c r="F4397">
        <v>59</v>
      </c>
      <c r="G4397" s="1">
        <f t="shared" si="272"/>
        <v>0.9</v>
      </c>
      <c r="H4397" s="4">
        <f t="shared" si="273"/>
        <v>0</v>
      </c>
      <c r="I4397" s="5">
        <f>IF(OR(AND(F4397&gt;=50,G4397&gt;SUMIF(SeasonTotals!A$2:A$9,A4397,SeasonTotals!F$2:F$9)),AND(G4397&gt;0.885,F4397&gt;=50,D4397&lt;3)),1,0)</f>
        <v>0</v>
      </c>
      <c r="J4397" s="4">
        <f t="shared" si="274"/>
        <v>0</v>
      </c>
      <c r="K4397" s="5">
        <f t="shared" si="275"/>
        <v>0</v>
      </c>
    </row>
    <row r="4398" spans="1:11" x14ac:dyDescent="0.25">
      <c r="A4398" t="s">
        <v>91</v>
      </c>
      <c r="B4398" t="s">
        <v>76</v>
      </c>
      <c r="C4398">
        <v>1</v>
      </c>
      <c r="D4398">
        <v>5</v>
      </c>
      <c r="E4398">
        <v>24</v>
      </c>
      <c r="F4398">
        <v>58</v>
      </c>
      <c r="G4398" s="1">
        <f t="shared" si="272"/>
        <v>0.82758620689655171</v>
      </c>
      <c r="H4398" s="4">
        <f t="shared" si="273"/>
        <v>0</v>
      </c>
      <c r="I4398" s="5">
        <f>IF(OR(AND(F4398&gt;=50,G4398&gt;SUMIF(SeasonTotals!A$2:A$9,A4398,SeasonTotals!F$2:F$9)),AND(G4398&gt;0.885,F4398&gt;=50,D4398&lt;3)),1,0)</f>
        <v>0</v>
      </c>
      <c r="J4398" s="4">
        <f t="shared" si="274"/>
        <v>1</v>
      </c>
      <c r="K4398" s="5">
        <f t="shared" si="275"/>
        <v>0</v>
      </c>
    </row>
    <row r="4399" spans="1:11" x14ac:dyDescent="0.25">
      <c r="A4399" t="s">
        <v>91</v>
      </c>
      <c r="B4399" t="s">
        <v>76</v>
      </c>
      <c r="C4399">
        <v>1</v>
      </c>
      <c r="D4399">
        <v>6</v>
      </c>
      <c r="E4399">
        <v>31</v>
      </c>
      <c r="F4399">
        <v>60</v>
      </c>
      <c r="G4399" s="1">
        <f t="shared" si="272"/>
        <v>0.83783783783783783</v>
      </c>
      <c r="H4399" s="4">
        <f t="shared" si="273"/>
        <v>0</v>
      </c>
      <c r="I4399" s="5">
        <f>IF(OR(AND(F4399&gt;=50,G4399&gt;SUMIF(SeasonTotals!A$2:A$9,A4399,SeasonTotals!F$2:F$9)),AND(G4399&gt;0.885,F4399&gt;=50,D4399&lt;3)),1,0)</f>
        <v>0</v>
      </c>
      <c r="J4399" s="4">
        <f t="shared" si="274"/>
        <v>1</v>
      </c>
      <c r="K4399" s="5">
        <f t="shared" si="275"/>
        <v>0</v>
      </c>
    </row>
    <row r="4400" spans="1:11" x14ac:dyDescent="0.25">
      <c r="A4400" t="s">
        <v>91</v>
      </c>
      <c r="B4400" t="s">
        <v>76</v>
      </c>
      <c r="C4400">
        <v>1</v>
      </c>
      <c r="D4400">
        <v>3</v>
      </c>
      <c r="E4400">
        <v>17</v>
      </c>
      <c r="F4400">
        <v>57</v>
      </c>
      <c r="G4400" s="1">
        <f t="shared" si="272"/>
        <v>0.85</v>
      </c>
      <c r="H4400" s="4">
        <f t="shared" si="273"/>
        <v>0</v>
      </c>
      <c r="I4400" s="5">
        <f>IF(OR(AND(F4400&gt;=50,G4400&gt;SUMIF(SeasonTotals!A$2:A$9,A4400,SeasonTotals!F$2:F$9)),AND(G4400&gt;0.885,F4400&gt;=50,D4400&lt;3)),1,0)</f>
        <v>0</v>
      </c>
      <c r="J4400" s="4">
        <f t="shared" si="274"/>
        <v>0</v>
      </c>
      <c r="K4400" s="5">
        <f t="shared" si="275"/>
        <v>0</v>
      </c>
    </row>
    <row r="4401" spans="1:11" x14ac:dyDescent="0.25">
      <c r="A4401" t="s">
        <v>91</v>
      </c>
      <c r="B4401" t="s">
        <v>76</v>
      </c>
      <c r="C4401">
        <v>1</v>
      </c>
      <c r="D4401">
        <v>0</v>
      </c>
      <c r="E4401">
        <v>26</v>
      </c>
      <c r="F4401">
        <v>59</v>
      </c>
      <c r="G4401" s="1">
        <f t="shared" si="272"/>
        <v>1</v>
      </c>
      <c r="H4401" s="4">
        <f t="shared" si="273"/>
        <v>1</v>
      </c>
      <c r="I4401" s="5">
        <f>IF(OR(AND(F4401&gt;=50,G4401&gt;SUMIF(SeasonTotals!A$2:A$9,A4401,SeasonTotals!F$2:F$9)),AND(G4401&gt;0.885,F4401&gt;=50,D4401&lt;3)),1,0)</f>
        <v>1</v>
      </c>
      <c r="J4401" s="4">
        <f t="shared" si="274"/>
        <v>0</v>
      </c>
      <c r="K4401" s="5">
        <f t="shared" si="275"/>
        <v>0</v>
      </c>
    </row>
    <row r="4402" spans="1:11" x14ac:dyDescent="0.25">
      <c r="A4402" t="s">
        <v>91</v>
      </c>
      <c r="B4402" t="s">
        <v>76</v>
      </c>
      <c r="C4402">
        <v>1</v>
      </c>
      <c r="D4402">
        <v>1</v>
      </c>
      <c r="E4402">
        <v>31</v>
      </c>
      <c r="F4402">
        <v>64</v>
      </c>
      <c r="G4402" s="1">
        <f t="shared" si="272"/>
        <v>0.96875</v>
      </c>
      <c r="H4402" s="4">
        <f t="shared" si="273"/>
        <v>1</v>
      </c>
      <c r="I4402" s="5">
        <f>IF(OR(AND(F4402&gt;=50,G4402&gt;SUMIF(SeasonTotals!A$2:A$9,A4402,SeasonTotals!F$2:F$9)),AND(G4402&gt;0.885,F4402&gt;=50,D4402&lt;3)),1,0)</f>
        <v>1</v>
      </c>
      <c r="J4402" s="4">
        <f t="shared" si="274"/>
        <v>0</v>
      </c>
      <c r="K4402" s="5">
        <f t="shared" si="275"/>
        <v>0</v>
      </c>
    </row>
    <row r="4403" spans="1:11" x14ac:dyDescent="0.25">
      <c r="A4403" t="s">
        <v>91</v>
      </c>
      <c r="B4403" t="s">
        <v>76</v>
      </c>
      <c r="C4403">
        <v>1</v>
      </c>
      <c r="D4403">
        <v>2</v>
      </c>
      <c r="E4403">
        <v>33</v>
      </c>
      <c r="F4403">
        <v>62</v>
      </c>
      <c r="G4403" s="1">
        <f t="shared" si="272"/>
        <v>0.94285714285714284</v>
      </c>
      <c r="H4403" s="4">
        <f t="shared" si="273"/>
        <v>1</v>
      </c>
      <c r="I4403" s="5">
        <f>IF(OR(AND(F4403&gt;=50,G4403&gt;SUMIF(SeasonTotals!A$2:A$9,A4403,SeasonTotals!F$2:F$9)),AND(G4403&gt;0.885,F4403&gt;=50,D4403&lt;3)),1,0)</f>
        <v>1</v>
      </c>
      <c r="J4403" s="4">
        <f t="shared" si="274"/>
        <v>0</v>
      </c>
      <c r="K4403" s="5">
        <f t="shared" si="275"/>
        <v>0</v>
      </c>
    </row>
    <row r="4404" spans="1:11" x14ac:dyDescent="0.25">
      <c r="A4404" t="s">
        <v>91</v>
      </c>
      <c r="B4404" t="s">
        <v>76</v>
      </c>
      <c r="C4404">
        <v>1</v>
      </c>
      <c r="D4404">
        <v>3</v>
      </c>
      <c r="E4404">
        <v>47</v>
      </c>
      <c r="F4404">
        <v>59</v>
      </c>
      <c r="G4404" s="1">
        <f t="shared" si="272"/>
        <v>0.94</v>
      </c>
      <c r="H4404" s="4">
        <f t="shared" si="273"/>
        <v>1</v>
      </c>
      <c r="I4404" s="5">
        <f>IF(OR(AND(F4404&gt;=50,G4404&gt;SUMIF(SeasonTotals!A$2:A$9,A4404,SeasonTotals!F$2:F$9)),AND(G4404&gt;0.885,F4404&gt;=50,D4404&lt;3)),1,0)</f>
        <v>1</v>
      </c>
      <c r="J4404" s="4">
        <f t="shared" si="274"/>
        <v>0</v>
      </c>
      <c r="K4404" s="5">
        <f t="shared" si="275"/>
        <v>0</v>
      </c>
    </row>
    <row r="4405" spans="1:11" x14ac:dyDescent="0.25">
      <c r="A4405" t="s">
        <v>91</v>
      </c>
      <c r="B4405" t="s">
        <v>76</v>
      </c>
      <c r="C4405">
        <v>1</v>
      </c>
      <c r="D4405">
        <v>1</v>
      </c>
      <c r="E4405">
        <v>32</v>
      </c>
      <c r="F4405">
        <v>58</v>
      </c>
      <c r="G4405" s="1">
        <f t="shared" si="272"/>
        <v>0.96969696969696972</v>
      </c>
      <c r="H4405" s="4">
        <f t="shared" si="273"/>
        <v>1</v>
      </c>
      <c r="I4405" s="5">
        <f>IF(OR(AND(F4405&gt;=50,G4405&gt;SUMIF(SeasonTotals!A$2:A$9,A4405,SeasonTotals!F$2:F$9)),AND(G4405&gt;0.885,F4405&gt;=50,D4405&lt;3)),1,0)</f>
        <v>1</v>
      </c>
      <c r="J4405" s="4">
        <f t="shared" si="274"/>
        <v>0</v>
      </c>
      <c r="K4405" s="5">
        <f t="shared" si="275"/>
        <v>0</v>
      </c>
    </row>
    <row r="4406" spans="1:11" x14ac:dyDescent="0.25">
      <c r="A4406" t="s">
        <v>91</v>
      </c>
      <c r="B4406" t="s">
        <v>76</v>
      </c>
      <c r="C4406">
        <v>1</v>
      </c>
      <c r="D4406">
        <v>3</v>
      </c>
      <c r="E4406">
        <v>27</v>
      </c>
      <c r="F4406">
        <v>65</v>
      </c>
      <c r="G4406" s="1">
        <f t="shared" si="272"/>
        <v>0.9</v>
      </c>
      <c r="H4406" s="4">
        <f t="shared" si="273"/>
        <v>0</v>
      </c>
      <c r="I4406" s="5">
        <f>IF(OR(AND(F4406&gt;=50,G4406&gt;SUMIF(SeasonTotals!A$2:A$9,A4406,SeasonTotals!F$2:F$9)),AND(G4406&gt;0.885,F4406&gt;=50,D4406&lt;3)),1,0)</f>
        <v>0</v>
      </c>
      <c r="J4406" s="4">
        <f t="shared" si="274"/>
        <v>0</v>
      </c>
      <c r="K4406" s="5">
        <f t="shared" si="275"/>
        <v>0</v>
      </c>
    </row>
    <row r="4407" spans="1:11" x14ac:dyDescent="0.25">
      <c r="A4407" t="s">
        <v>91</v>
      </c>
      <c r="B4407" t="s">
        <v>76</v>
      </c>
      <c r="C4407">
        <v>1</v>
      </c>
      <c r="D4407">
        <v>3</v>
      </c>
      <c r="E4407">
        <v>16</v>
      </c>
      <c r="F4407">
        <v>40</v>
      </c>
      <c r="G4407" s="1">
        <f t="shared" si="272"/>
        <v>0.84210526315789469</v>
      </c>
      <c r="H4407" s="4">
        <f t="shared" si="273"/>
        <v>0</v>
      </c>
      <c r="I4407" s="5">
        <f>IF(OR(AND(F4407&gt;=50,G4407&gt;SUMIF(SeasonTotals!A$2:A$9,A4407,SeasonTotals!F$2:F$9)),AND(G4407&gt;0.885,F4407&gt;=50,D4407&lt;3)),1,0)</f>
        <v>0</v>
      </c>
      <c r="J4407" s="4">
        <f t="shared" si="274"/>
        <v>1</v>
      </c>
      <c r="K4407" s="5">
        <f t="shared" si="275"/>
        <v>1</v>
      </c>
    </row>
    <row r="4408" spans="1:11" x14ac:dyDescent="0.25">
      <c r="A4408" t="s">
        <v>91</v>
      </c>
      <c r="B4408" t="s">
        <v>76</v>
      </c>
      <c r="C4408">
        <v>1</v>
      </c>
      <c r="D4408">
        <v>1</v>
      </c>
      <c r="E4408">
        <v>21</v>
      </c>
      <c r="F4408">
        <v>60</v>
      </c>
      <c r="G4408" s="1">
        <f t="shared" si="272"/>
        <v>0.95454545454545459</v>
      </c>
      <c r="H4408" s="4">
        <f t="shared" si="273"/>
        <v>1</v>
      </c>
      <c r="I4408" s="5">
        <f>IF(OR(AND(F4408&gt;=50,G4408&gt;SUMIF(SeasonTotals!A$2:A$9,A4408,SeasonTotals!F$2:F$9)),AND(G4408&gt;0.885,F4408&gt;=50,D4408&lt;3)),1,0)</f>
        <v>1</v>
      </c>
      <c r="J4408" s="4">
        <f t="shared" si="274"/>
        <v>0</v>
      </c>
      <c r="K4408" s="5">
        <f t="shared" si="275"/>
        <v>0</v>
      </c>
    </row>
    <row r="4409" spans="1:11" x14ac:dyDescent="0.25">
      <c r="A4409" t="s">
        <v>91</v>
      </c>
      <c r="B4409" t="s">
        <v>76</v>
      </c>
      <c r="C4409">
        <v>1</v>
      </c>
      <c r="D4409">
        <v>2</v>
      </c>
      <c r="E4409">
        <v>18</v>
      </c>
      <c r="F4409">
        <v>58</v>
      </c>
      <c r="G4409" s="1">
        <f t="shared" si="272"/>
        <v>0.9</v>
      </c>
      <c r="H4409" s="4">
        <f t="shared" si="273"/>
        <v>1</v>
      </c>
      <c r="I4409" s="5">
        <f>IF(OR(AND(F4409&gt;=50,G4409&gt;SUMIF(SeasonTotals!A$2:A$9,A4409,SeasonTotals!F$2:F$9)),AND(G4409&gt;0.885,F4409&gt;=50,D4409&lt;3)),1,0)</f>
        <v>1</v>
      </c>
      <c r="J4409" s="4">
        <f t="shared" si="274"/>
        <v>0</v>
      </c>
      <c r="K4409" s="5">
        <f t="shared" si="275"/>
        <v>0</v>
      </c>
    </row>
    <row r="4410" spans="1:11" x14ac:dyDescent="0.25">
      <c r="A4410" t="s">
        <v>91</v>
      </c>
      <c r="B4410" t="s">
        <v>76</v>
      </c>
      <c r="C4410">
        <v>1</v>
      </c>
      <c r="D4410">
        <v>5</v>
      </c>
      <c r="E4410">
        <v>12</v>
      </c>
      <c r="F4410">
        <v>60</v>
      </c>
      <c r="G4410" s="1">
        <f t="shared" si="272"/>
        <v>0.70588235294117652</v>
      </c>
      <c r="H4410" s="4">
        <f t="shared" si="273"/>
        <v>0</v>
      </c>
      <c r="I4410" s="5">
        <f>IF(OR(AND(F4410&gt;=50,G4410&gt;SUMIF(SeasonTotals!A$2:A$9,A4410,SeasonTotals!F$2:F$9)),AND(G4410&gt;0.885,F4410&gt;=50,D4410&lt;3)),1,0)</f>
        <v>0</v>
      </c>
      <c r="J4410" s="4">
        <f t="shared" si="274"/>
        <v>1</v>
      </c>
      <c r="K4410" s="5">
        <f t="shared" si="275"/>
        <v>0</v>
      </c>
    </row>
    <row r="4411" spans="1:11" x14ac:dyDescent="0.25">
      <c r="A4411" t="s">
        <v>91</v>
      </c>
      <c r="B4411" t="s">
        <v>76</v>
      </c>
      <c r="C4411">
        <v>1</v>
      </c>
      <c r="D4411">
        <v>3</v>
      </c>
      <c r="E4411">
        <v>21</v>
      </c>
      <c r="F4411">
        <v>59</v>
      </c>
      <c r="G4411" s="1">
        <f t="shared" si="272"/>
        <v>0.875</v>
      </c>
      <c r="H4411" s="4">
        <f t="shared" si="273"/>
        <v>0</v>
      </c>
      <c r="I4411" s="5">
        <f>IF(OR(AND(F4411&gt;=50,G4411&gt;SUMIF(SeasonTotals!A$2:A$9,A4411,SeasonTotals!F$2:F$9)),AND(G4411&gt;0.885,F4411&gt;=50,D4411&lt;3)),1,0)</f>
        <v>0</v>
      </c>
      <c r="J4411" s="4">
        <f t="shared" si="274"/>
        <v>0</v>
      </c>
      <c r="K4411" s="5">
        <f t="shared" si="275"/>
        <v>0</v>
      </c>
    </row>
    <row r="4412" spans="1:11" x14ac:dyDescent="0.25">
      <c r="A4412" t="s">
        <v>91</v>
      </c>
      <c r="B4412" t="s">
        <v>76</v>
      </c>
      <c r="C4412">
        <v>1</v>
      </c>
      <c r="D4412">
        <v>1</v>
      </c>
      <c r="E4412">
        <v>23</v>
      </c>
      <c r="F4412">
        <v>64</v>
      </c>
      <c r="G4412" s="1">
        <f t="shared" si="272"/>
        <v>0.95833333333333337</v>
      </c>
      <c r="H4412" s="4">
        <f t="shared" si="273"/>
        <v>1</v>
      </c>
      <c r="I4412" s="5">
        <f>IF(OR(AND(F4412&gt;=50,G4412&gt;SUMIF(SeasonTotals!A$2:A$9,A4412,SeasonTotals!F$2:F$9)),AND(G4412&gt;0.885,F4412&gt;=50,D4412&lt;3)),1,0)</f>
        <v>1</v>
      </c>
      <c r="J4412" s="4">
        <f t="shared" si="274"/>
        <v>0</v>
      </c>
      <c r="K4412" s="5">
        <f t="shared" si="275"/>
        <v>0</v>
      </c>
    </row>
    <row r="4413" spans="1:11" x14ac:dyDescent="0.25">
      <c r="A4413" t="s">
        <v>91</v>
      </c>
      <c r="B4413" t="s">
        <v>76</v>
      </c>
      <c r="C4413">
        <v>1</v>
      </c>
      <c r="D4413">
        <v>4</v>
      </c>
      <c r="E4413">
        <v>34</v>
      </c>
      <c r="F4413">
        <v>65</v>
      </c>
      <c r="G4413" s="1">
        <f t="shared" si="272"/>
        <v>0.89473684210526316</v>
      </c>
      <c r="H4413" s="4">
        <f t="shared" si="273"/>
        <v>0</v>
      </c>
      <c r="I4413" s="5">
        <f>IF(OR(AND(F4413&gt;=50,G4413&gt;SUMIF(SeasonTotals!A$2:A$9,A4413,SeasonTotals!F$2:F$9)),AND(G4413&gt;0.885,F4413&gt;=50,D4413&lt;3)),1,0)</f>
        <v>0</v>
      </c>
      <c r="J4413" s="4">
        <f t="shared" si="274"/>
        <v>0</v>
      </c>
      <c r="K4413" s="5">
        <f t="shared" si="275"/>
        <v>0</v>
      </c>
    </row>
    <row r="4414" spans="1:11" x14ac:dyDescent="0.25">
      <c r="A4414" t="s">
        <v>91</v>
      </c>
      <c r="B4414" t="s">
        <v>76</v>
      </c>
      <c r="C4414">
        <v>1</v>
      </c>
      <c r="D4414">
        <v>1</v>
      </c>
      <c r="E4414">
        <v>29</v>
      </c>
      <c r="F4414">
        <v>60</v>
      </c>
      <c r="G4414" s="1">
        <f t="shared" si="272"/>
        <v>0.96666666666666667</v>
      </c>
      <c r="H4414" s="4">
        <f t="shared" si="273"/>
        <v>1</v>
      </c>
      <c r="I4414" s="5">
        <f>IF(OR(AND(F4414&gt;=50,G4414&gt;SUMIF(SeasonTotals!A$2:A$9,A4414,SeasonTotals!F$2:F$9)),AND(G4414&gt;0.885,F4414&gt;=50,D4414&lt;3)),1,0)</f>
        <v>1</v>
      </c>
      <c r="J4414" s="4">
        <f t="shared" si="274"/>
        <v>0</v>
      </c>
      <c r="K4414" s="5">
        <f t="shared" si="275"/>
        <v>0</v>
      </c>
    </row>
    <row r="4415" spans="1:11" x14ac:dyDescent="0.25">
      <c r="A4415" t="s">
        <v>91</v>
      </c>
      <c r="B4415" t="s">
        <v>76</v>
      </c>
      <c r="C4415">
        <v>1</v>
      </c>
      <c r="D4415">
        <v>4</v>
      </c>
      <c r="E4415">
        <v>26</v>
      </c>
      <c r="F4415">
        <v>58</v>
      </c>
      <c r="G4415" s="1">
        <f t="shared" si="272"/>
        <v>0.8666666666666667</v>
      </c>
      <c r="H4415" s="4">
        <f t="shared" si="273"/>
        <v>0</v>
      </c>
      <c r="I4415" s="5">
        <f>IF(OR(AND(F4415&gt;=50,G4415&gt;SUMIF(SeasonTotals!A$2:A$9,A4415,SeasonTotals!F$2:F$9)),AND(G4415&gt;0.885,F4415&gt;=50,D4415&lt;3)),1,0)</f>
        <v>0</v>
      </c>
      <c r="J4415" s="4">
        <f t="shared" si="274"/>
        <v>0</v>
      </c>
      <c r="K4415" s="5">
        <f t="shared" si="275"/>
        <v>0</v>
      </c>
    </row>
    <row r="4416" spans="1:11" x14ac:dyDescent="0.25">
      <c r="A4416" t="s">
        <v>91</v>
      </c>
      <c r="B4416" t="s">
        <v>76</v>
      </c>
      <c r="C4416">
        <v>1</v>
      </c>
      <c r="D4416">
        <v>5</v>
      </c>
      <c r="E4416">
        <v>19</v>
      </c>
      <c r="F4416">
        <v>59</v>
      </c>
      <c r="G4416" s="1">
        <f t="shared" si="272"/>
        <v>0.79166666666666663</v>
      </c>
      <c r="H4416" s="4">
        <f t="shared" si="273"/>
        <v>0</v>
      </c>
      <c r="I4416" s="5">
        <f>IF(OR(AND(F4416&gt;=50,G4416&gt;SUMIF(SeasonTotals!A$2:A$9,A4416,SeasonTotals!F$2:F$9)),AND(G4416&gt;0.885,F4416&gt;=50,D4416&lt;3)),1,0)</f>
        <v>0</v>
      </c>
      <c r="J4416" s="4">
        <f t="shared" si="274"/>
        <v>1</v>
      </c>
      <c r="K4416" s="5">
        <f t="shared" si="275"/>
        <v>0</v>
      </c>
    </row>
    <row r="4417" spans="1:11" x14ac:dyDescent="0.25">
      <c r="A4417" t="s">
        <v>91</v>
      </c>
      <c r="B4417" t="s">
        <v>76</v>
      </c>
      <c r="C4417">
        <v>1</v>
      </c>
      <c r="D4417">
        <v>2</v>
      </c>
      <c r="E4417">
        <v>21</v>
      </c>
      <c r="F4417">
        <v>59</v>
      </c>
      <c r="G4417" s="1">
        <f t="shared" si="272"/>
        <v>0.91304347826086951</v>
      </c>
      <c r="H4417" s="4">
        <f t="shared" si="273"/>
        <v>1</v>
      </c>
      <c r="I4417" s="5">
        <f>IF(OR(AND(F4417&gt;=50,G4417&gt;SUMIF(SeasonTotals!A$2:A$9,A4417,SeasonTotals!F$2:F$9)),AND(G4417&gt;0.885,F4417&gt;=50,D4417&lt;3)),1,0)</f>
        <v>1</v>
      </c>
      <c r="J4417" s="4">
        <f t="shared" si="274"/>
        <v>0</v>
      </c>
      <c r="K4417" s="5">
        <f t="shared" si="275"/>
        <v>0</v>
      </c>
    </row>
    <row r="4418" spans="1:11" x14ac:dyDescent="0.25">
      <c r="A4418" t="s">
        <v>91</v>
      </c>
      <c r="B4418" t="s">
        <v>76</v>
      </c>
      <c r="C4418">
        <v>1</v>
      </c>
      <c r="D4418">
        <v>3</v>
      </c>
      <c r="E4418">
        <v>41</v>
      </c>
      <c r="F4418">
        <v>65</v>
      </c>
      <c r="G4418" s="1">
        <f t="shared" ref="G4418:G4481" si="276">E4418/MAX(1,SUM(D4418:E4418))</f>
        <v>0.93181818181818177</v>
      </c>
      <c r="H4418" s="4">
        <f t="shared" ref="H4418:H4481" si="277">IF(AND(F4418&gt;=50,OR(G4418&gt;0.913,AND(G4418&gt;0.885,D4418&lt;3))),1,0)</f>
        <v>1</v>
      </c>
      <c r="I4418" s="5">
        <f>IF(OR(AND(F4418&gt;=50,G4418&gt;SUMIF(SeasonTotals!A$2:A$9,A4418,SeasonTotals!F$2:F$9)),AND(G4418&gt;0.885,F4418&gt;=50,D4418&lt;3)),1,0)</f>
        <v>1</v>
      </c>
      <c r="J4418" s="4">
        <f t="shared" ref="J4418:J4481" si="278">IF(G4418&lt;0.85,1,0)</f>
        <v>0</v>
      </c>
      <c r="K4418" s="5">
        <f t="shared" ref="K4418:K4481" si="279">IF(F4418&lt;55,1,0)</f>
        <v>0</v>
      </c>
    </row>
    <row r="4419" spans="1:11" x14ac:dyDescent="0.25">
      <c r="A4419" t="s">
        <v>91</v>
      </c>
      <c r="B4419" t="s">
        <v>76</v>
      </c>
      <c r="C4419">
        <v>1</v>
      </c>
      <c r="D4419">
        <v>1</v>
      </c>
      <c r="E4419">
        <v>25</v>
      </c>
      <c r="F4419">
        <v>60</v>
      </c>
      <c r="G4419" s="1">
        <f t="shared" si="276"/>
        <v>0.96153846153846156</v>
      </c>
      <c r="H4419" s="4">
        <f t="shared" si="277"/>
        <v>1</v>
      </c>
      <c r="I4419" s="5">
        <f>IF(OR(AND(F4419&gt;=50,G4419&gt;SUMIF(SeasonTotals!A$2:A$9,A4419,SeasonTotals!F$2:F$9)),AND(G4419&gt;0.885,F4419&gt;=50,D4419&lt;3)),1,0)</f>
        <v>1</v>
      </c>
      <c r="J4419" s="4">
        <f t="shared" si="278"/>
        <v>0</v>
      </c>
      <c r="K4419" s="5">
        <f t="shared" si="279"/>
        <v>0</v>
      </c>
    </row>
    <row r="4420" spans="1:11" x14ac:dyDescent="0.25">
      <c r="A4420" t="s">
        <v>91</v>
      </c>
      <c r="B4420" t="s">
        <v>76</v>
      </c>
      <c r="C4420">
        <v>1</v>
      </c>
      <c r="D4420">
        <v>3</v>
      </c>
      <c r="E4420">
        <v>26</v>
      </c>
      <c r="F4420">
        <v>60</v>
      </c>
      <c r="G4420" s="1">
        <f t="shared" si="276"/>
        <v>0.89655172413793105</v>
      </c>
      <c r="H4420" s="4">
        <f t="shared" si="277"/>
        <v>0</v>
      </c>
      <c r="I4420" s="5">
        <f>IF(OR(AND(F4420&gt;=50,G4420&gt;SUMIF(SeasonTotals!A$2:A$9,A4420,SeasonTotals!F$2:F$9)),AND(G4420&gt;0.885,F4420&gt;=50,D4420&lt;3)),1,0)</f>
        <v>0</v>
      </c>
      <c r="J4420" s="4">
        <f t="shared" si="278"/>
        <v>0</v>
      </c>
      <c r="K4420" s="5">
        <f t="shared" si="279"/>
        <v>0</v>
      </c>
    </row>
    <row r="4421" spans="1:11" x14ac:dyDescent="0.25">
      <c r="A4421" t="s">
        <v>91</v>
      </c>
      <c r="B4421" t="s">
        <v>76</v>
      </c>
      <c r="C4421">
        <v>1</v>
      </c>
      <c r="D4421">
        <v>6</v>
      </c>
      <c r="E4421">
        <v>24</v>
      </c>
      <c r="F4421">
        <v>60</v>
      </c>
      <c r="G4421" s="1">
        <f t="shared" si="276"/>
        <v>0.8</v>
      </c>
      <c r="H4421" s="4">
        <f t="shared" si="277"/>
        <v>0</v>
      </c>
      <c r="I4421" s="5">
        <f>IF(OR(AND(F4421&gt;=50,G4421&gt;SUMIF(SeasonTotals!A$2:A$9,A4421,SeasonTotals!F$2:F$9)),AND(G4421&gt;0.885,F4421&gt;=50,D4421&lt;3)),1,0)</f>
        <v>0</v>
      </c>
      <c r="J4421" s="4">
        <f t="shared" si="278"/>
        <v>1</v>
      </c>
      <c r="K4421" s="5">
        <f t="shared" si="279"/>
        <v>0</v>
      </c>
    </row>
    <row r="4422" spans="1:11" x14ac:dyDescent="0.25">
      <c r="A4422" t="s">
        <v>91</v>
      </c>
      <c r="B4422" t="s">
        <v>76</v>
      </c>
      <c r="C4422">
        <v>1</v>
      </c>
      <c r="D4422">
        <v>2</v>
      </c>
      <c r="E4422">
        <v>35</v>
      </c>
      <c r="F4422">
        <v>60</v>
      </c>
      <c r="G4422" s="1">
        <f t="shared" si="276"/>
        <v>0.94594594594594594</v>
      </c>
      <c r="H4422" s="4">
        <f t="shared" si="277"/>
        <v>1</v>
      </c>
      <c r="I4422" s="5">
        <f>IF(OR(AND(F4422&gt;=50,G4422&gt;SUMIF(SeasonTotals!A$2:A$9,A4422,SeasonTotals!F$2:F$9)),AND(G4422&gt;0.885,F4422&gt;=50,D4422&lt;3)),1,0)</f>
        <v>1</v>
      </c>
      <c r="J4422" s="4">
        <f t="shared" si="278"/>
        <v>0</v>
      </c>
      <c r="K4422" s="5">
        <f t="shared" si="279"/>
        <v>0</v>
      </c>
    </row>
    <row r="4423" spans="1:11" x14ac:dyDescent="0.25">
      <c r="A4423" t="s">
        <v>91</v>
      </c>
      <c r="B4423" t="s">
        <v>76</v>
      </c>
      <c r="C4423">
        <v>1</v>
      </c>
      <c r="D4423">
        <v>4</v>
      </c>
      <c r="E4423">
        <v>21</v>
      </c>
      <c r="F4423">
        <v>58</v>
      </c>
      <c r="G4423" s="1">
        <f t="shared" si="276"/>
        <v>0.84</v>
      </c>
      <c r="H4423" s="4">
        <f t="shared" si="277"/>
        <v>0</v>
      </c>
      <c r="I4423" s="5">
        <f>IF(OR(AND(F4423&gt;=50,G4423&gt;SUMIF(SeasonTotals!A$2:A$9,A4423,SeasonTotals!F$2:F$9)),AND(G4423&gt;0.885,F4423&gt;=50,D4423&lt;3)),1,0)</f>
        <v>0</v>
      </c>
      <c r="J4423" s="4">
        <f t="shared" si="278"/>
        <v>1</v>
      </c>
      <c r="K4423" s="5">
        <f t="shared" si="279"/>
        <v>0</v>
      </c>
    </row>
    <row r="4424" spans="1:11" x14ac:dyDescent="0.25">
      <c r="A4424" t="s">
        <v>91</v>
      </c>
      <c r="B4424" t="s">
        <v>76</v>
      </c>
      <c r="C4424">
        <v>1</v>
      </c>
      <c r="D4424">
        <v>2</v>
      </c>
      <c r="E4424">
        <v>39</v>
      </c>
      <c r="F4424">
        <v>60</v>
      </c>
      <c r="G4424" s="1">
        <f t="shared" si="276"/>
        <v>0.95121951219512191</v>
      </c>
      <c r="H4424" s="4">
        <f t="shared" si="277"/>
        <v>1</v>
      </c>
      <c r="I4424" s="5">
        <f>IF(OR(AND(F4424&gt;=50,G4424&gt;SUMIF(SeasonTotals!A$2:A$9,A4424,SeasonTotals!F$2:F$9)),AND(G4424&gt;0.885,F4424&gt;=50,D4424&lt;3)),1,0)</f>
        <v>1</v>
      </c>
      <c r="J4424" s="4">
        <f t="shared" si="278"/>
        <v>0</v>
      </c>
      <c r="K4424" s="5">
        <f t="shared" si="279"/>
        <v>0</v>
      </c>
    </row>
    <row r="4425" spans="1:11" x14ac:dyDescent="0.25">
      <c r="A4425" t="s">
        <v>91</v>
      </c>
      <c r="B4425" t="s">
        <v>76</v>
      </c>
      <c r="C4425">
        <v>1</v>
      </c>
      <c r="D4425">
        <v>4</v>
      </c>
      <c r="E4425">
        <v>11</v>
      </c>
      <c r="F4425">
        <v>25</v>
      </c>
      <c r="G4425" s="1">
        <f t="shared" si="276"/>
        <v>0.73333333333333328</v>
      </c>
      <c r="H4425" s="4">
        <f t="shared" si="277"/>
        <v>0</v>
      </c>
      <c r="I4425" s="5">
        <f>IF(OR(AND(F4425&gt;=50,G4425&gt;SUMIF(SeasonTotals!A$2:A$9,A4425,SeasonTotals!F$2:F$9)),AND(G4425&gt;0.885,F4425&gt;=50,D4425&lt;3)),1,0)</f>
        <v>0</v>
      </c>
      <c r="J4425" s="4">
        <f t="shared" si="278"/>
        <v>1</v>
      </c>
      <c r="K4425" s="5">
        <f t="shared" si="279"/>
        <v>1</v>
      </c>
    </row>
    <row r="4426" spans="1:11" x14ac:dyDescent="0.25">
      <c r="A4426" t="s">
        <v>91</v>
      </c>
      <c r="B4426" t="s">
        <v>76</v>
      </c>
      <c r="C4426">
        <v>1</v>
      </c>
      <c r="D4426">
        <v>4</v>
      </c>
      <c r="E4426">
        <v>27</v>
      </c>
      <c r="F4426">
        <v>59</v>
      </c>
      <c r="G4426" s="1">
        <f t="shared" si="276"/>
        <v>0.87096774193548387</v>
      </c>
      <c r="H4426" s="4">
        <f t="shared" si="277"/>
        <v>0</v>
      </c>
      <c r="I4426" s="5">
        <f>IF(OR(AND(F4426&gt;=50,G4426&gt;SUMIF(SeasonTotals!A$2:A$9,A4426,SeasonTotals!F$2:F$9)),AND(G4426&gt;0.885,F4426&gt;=50,D4426&lt;3)),1,0)</f>
        <v>0</v>
      </c>
      <c r="J4426" s="4">
        <f t="shared" si="278"/>
        <v>0</v>
      </c>
      <c r="K4426" s="5">
        <f t="shared" si="279"/>
        <v>0</v>
      </c>
    </row>
    <row r="4427" spans="1:11" x14ac:dyDescent="0.25">
      <c r="A4427" t="s">
        <v>91</v>
      </c>
      <c r="B4427" t="s">
        <v>76</v>
      </c>
      <c r="C4427">
        <v>1</v>
      </c>
      <c r="D4427">
        <v>3</v>
      </c>
      <c r="E4427">
        <v>36</v>
      </c>
      <c r="F4427">
        <v>60</v>
      </c>
      <c r="G4427" s="1">
        <f t="shared" si="276"/>
        <v>0.92307692307692313</v>
      </c>
      <c r="H4427" s="4">
        <f t="shared" si="277"/>
        <v>1</v>
      </c>
      <c r="I4427" s="5">
        <f>IF(OR(AND(F4427&gt;=50,G4427&gt;SUMIF(SeasonTotals!A$2:A$9,A4427,SeasonTotals!F$2:F$9)),AND(G4427&gt;0.885,F4427&gt;=50,D4427&lt;3)),1,0)</f>
        <v>1</v>
      </c>
      <c r="J4427" s="4">
        <f t="shared" si="278"/>
        <v>0</v>
      </c>
      <c r="K4427" s="5">
        <f t="shared" si="279"/>
        <v>0</v>
      </c>
    </row>
    <row r="4428" spans="1:11" x14ac:dyDescent="0.25">
      <c r="A4428" t="s">
        <v>91</v>
      </c>
      <c r="B4428" t="s">
        <v>76</v>
      </c>
      <c r="C4428">
        <v>1</v>
      </c>
      <c r="D4428">
        <v>2</v>
      </c>
      <c r="E4428">
        <v>22</v>
      </c>
      <c r="F4428">
        <v>60</v>
      </c>
      <c r="G4428" s="1">
        <f t="shared" si="276"/>
        <v>0.91666666666666663</v>
      </c>
      <c r="H4428" s="4">
        <f t="shared" si="277"/>
        <v>1</v>
      </c>
      <c r="I4428" s="5">
        <f>IF(OR(AND(F4428&gt;=50,G4428&gt;SUMIF(SeasonTotals!A$2:A$9,A4428,SeasonTotals!F$2:F$9)),AND(G4428&gt;0.885,F4428&gt;=50,D4428&lt;3)),1,0)</f>
        <v>1</v>
      </c>
      <c r="J4428" s="4">
        <f t="shared" si="278"/>
        <v>0</v>
      </c>
      <c r="K4428" s="5">
        <f t="shared" si="279"/>
        <v>0</v>
      </c>
    </row>
    <row r="4429" spans="1:11" x14ac:dyDescent="0.25">
      <c r="A4429" t="s">
        <v>91</v>
      </c>
      <c r="B4429" t="s">
        <v>76</v>
      </c>
      <c r="C4429">
        <v>1</v>
      </c>
      <c r="D4429">
        <v>4</v>
      </c>
      <c r="E4429">
        <v>19</v>
      </c>
      <c r="F4429">
        <v>60</v>
      </c>
      <c r="G4429" s="1">
        <f t="shared" si="276"/>
        <v>0.82608695652173914</v>
      </c>
      <c r="H4429" s="4">
        <f t="shared" si="277"/>
        <v>0</v>
      </c>
      <c r="I4429" s="5">
        <f>IF(OR(AND(F4429&gt;=50,G4429&gt;SUMIF(SeasonTotals!A$2:A$9,A4429,SeasonTotals!F$2:F$9)),AND(G4429&gt;0.885,F4429&gt;=50,D4429&lt;3)),1,0)</f>
        <v>0</v>
      </c>
      <c r="J4429" s="4">
        <f t="shared" si="278"/>
        <v>1</v>
      </c>
      <c r="K4429" s="5">
        <f t="shared" si="279"/>
        <v>0</v>
      </c>
    </row>
    <row r="4430" spans="1:11" x14ac:dyDescent="0.25">
      <c r="A4430" t="s">
        <v>91</v>
      </c>
      <c r="B4430" t="s">
        <v>76</v>
      </c>
      <c r="C4430">
        <v>1</v>
      </c>
      <c r="D4430">
        <v>3</v>
      </c>
      <c r="E4430">
        <v>27</v>
      </c>
      <c r="F4430">
        <v>60</v>
      </c>
      <c r="G4430" s="1">
        <f t="shared" si="276"/>
        <v>0.9</v>
      </c>
      <c r="H4430" s="4">
        <f t="shared" si="277"/>
        <v>0</v>
      </c>
      <c r="I4430" s="5">
        <f>IF(OR(AND(F4430&gt;=50,G4430&gt;SUMIF(SeasonTotals!A$2:A$9,A4430,SeasonTotals!F$2:F$9)),AND(G4430&gt;0.885,F4430&gt;=50,D4430&lt;3)),1,0)</f>
        <v>0</v>
      </c>
      <c r="J4430" s="4">
        <f t="shared" si="278"/>
        <v>0</v>
      </c>
      <c r="K4430" s="5">
        <f t="shared" si="279"/>
        <v>0</v>
      </c>
    </row>
    <row r="4431" spans="1:11" x14ac:dyDescent="0.25">
      <c r="A4431" t="s">
        <v>91</v>
      </c>
      <c r="B4431" t="s">
        <v>76</v>
      </c>
      <c r="C4431">
        <v>1</v>
      </c>
      <c r="D4431">
        <v>3</v>
      </c>
      <c r="E4431">
        <v>19</v>
      </c>
      <c r="F4431">
        <v>58</v>
      </c>
      <c r="G4431" s="1">
        <f t="shared" si="276"/>
        <v>0.86363636363636365</v>
      </c>
      <c r="H4431" s="4">
        <f t="shared" si="277"/>
        <v>0</v>
      </c>
      <c r="I4431" s="5">
        <f>IF(OR(AND(F4431&gt;=50,G4431&gt;SUMIF(SeasonTotals!A$2:A$9,A4431,SeasonTotals!F$2:F$9)),AND(G4431&gt;0.885,F4431&gt;=50,D4431&lt;3)),1,0)</f>
        <v>0</v>
      </c>
      <c r="J4431" s="4">
        <f t="shared" si="278"/>
        <v>0</v>
      </c>
      <c r="K4431" s="5">
        <f t="shared" si="279"/>
        <v>0</v>
      </c>
    </row>
    <row r="4432" spans="1:11" x14ac:dyDescent="0.25">
      <c r="A4432" t="s">
        <v>91</v>
      </c>
      <c r="B4432" t="s">
        <v>76</v>
      </c>
      <c r="C4432">
        <v>1</v>
      </c>
      <c r="D4432">
        <v>4</v>
      </c>
      <c r="E4432">
        <v>22</v>
      </c>
      <c r="F4432">
        <v>58</v>
      </c>
      <c r="G4432" s="1">
        <f t="shared" si="276"/>
        <v>0.84615384615384615</v>
      </c>
      <c r="H4432" s="4">
        <f t="shared" si="277"/>
        <v>0</v>
      </c>
      <c r="I4432" s="5">
        <f>IF(OR(AND(F4432&gt;=50,G4432&gt;SUMIF(SeasonTotals!A$2:A$9,A4432,SeasonTotals!F$2:F$9)),AND(G4432&gt;0.885,F4432&gt;=50,D4432&lt;3)),1,0)</f>
        <v>0</v>
      </c>
      <c r="J4432" s="4">
        <f t="shared" si="278"/>
        <v>1</v>
      </c>
      <c r="K4432" s="5">
        <f t="shared" si="279"/>
        <v>0</v>
      </c>
    </row>
    <row r="4433" spans="1:11" x14ac:dyDescent="0.25">
      <c r="A4433" t="s">
        <v>91</v>
      </c>
      <c r="B4433" t="s">
        <v>76</v>
      </c>
      <c r="C4433">
        <v>1</v>
      </c>
      <c r="D4433">
        <v>3</v>
      </c>
      <c r="E4433">
        <v>6</v>
      </c>
      <c r="F4433">
        <v>13</v>
      </c>
      <c r="G4433" s="1">
        <f t="shared" si="276"/>
        <v>0.66666666666666663</v>
      </c>
      <c r="H4433" s="4">
        <f t="shared" si="277"/>
        <v>0</v>
      </c>
      <c r="I4433" s="5">
        <f>IF(OR(AND(F4433&gt;=50,G4433&gt;SUMIF(SeasonTotals!A$2:A$9,A4433,SeasonTotals!F$2:F$9)),AND(G4433&gt;0.885,F4433&gt;=50,D4433&lt;3)),1,0)</f>
        <v>0</v>
      </c>
      <c r="J4433" s="4">
        <f t="shared" si="278"/>
        <v>1</v>
      </c>
      <c r="K4433" s="5">
        <f t="shared" si="279"/>
        <v>1</v>
      </c>
    </row>
    <row r="4434" spans="1:11" x14ac:dyDescent="0.25">
      <c r="A4434" t="s">
        <v>91</v>
      </c>
      <c r="B4434" t="s">
        <v>76</v>
      </c>
      <c r="C4434">
        <v>1</v>
      </c>
      <c r="D4434">
        <v>1</v>
      </c>
      <c r="E4434">
        <v>24</v>
      </c>
      <c r="F4434">
        <v>60</v>
      </c>
      <c r="G4434" s="1">
        <f t="shared" si="276"/>
        <v>0.96</v>
      </c>
      <c r="H4434" s="4">
        <f t="shared" si="277"/>
        <v>1</v>
      </c>
      <c r="I4434" s="5">
        <f>IF(OR(AND(F4434&gt;=50,G4434&gt;SUMIF(SeasonTotals!A$2:A$9,A4434,SeasonTotals!F$2:F$9)),AND(G4434&gt;0.885,F4434&gt;=50,D4434&lt;3)),1,0)</f>
        <v>1</v>
      </c>
      <c r="J4434" s="4">
        <f t="shared" si="278"/>
        <v>0</v>
      </c>
      <c r="K4434" s="5">
        <f t="shared" si="279"/>
        <v>0</v>
      </c>
    </row>
    <row r="4435" spans="1:11" x14ac:dyDescent="0.25">
      <c r="A4435" t="s">
        <v>91</v>
      </c>
      <c r="B4435" t="s">
        <v>76</v>
      </c>
      <c r="C4435">
        <v>1</v>
      </c>
      <c r="D4435">
        <v>2</v>
      </c>
      <c r="E4435">
        <v>33</v>
      </c>
      <c r="F4435">
        <v>59</v>
      </c>
      <c r="G4435" s="1">
        <f t="shared" si="276"/>
        <v>0.94285714285714284</v>
      </c>
      <c r="H4435" s="4">
        <f t="shared" si="277"/>
        <v>1</v>
      </c>
      <c r="I4435" s="5">
        <f>IF(OR(AND(F4435&gt;=50,G4435&gt;SUMIF(SeasonTotals!A$2:A$9,A4435,SeasonTotals!F$2:F$9)),AND(G4435&gt;0.885,F4435&gt;=50,D4435&lt;3)),1,0)</f>
        <v>1</v>
      </c>
      <c r="J4435" s="4">
        <f t="shared" si="278"/>
        <v>0</v>
      </c>
      <c r="K4435" s="5">
        <f t="shared" si="279"/>
        <v>0</v>
      </c>
    </row>
    <row r="4436" spans="1:11" x14ac:dyDescent="0.25">
      <c r="A4436" t="s">
        <v>91</v>
      </c>
      <c r="B4436" t="s">
        <v>76</v>
      </c>
      <c r="C4436">
        <v>1</v>
      </c>
      <c r="D4436">
        <v>1</v>
      </c>
      <c r="E4436">
        <v>16</v>
      </c>
      <c r="F4436">
        <v>65</v>
      </c>
      <c r="G4436" s="1">
        <f t="shared" si="276"/>
        <v>0.94117647058823528</v>
      </c>
      <c r="H4436" s="4">
        <f t="shared" si="277"/>
        <v>1</v>
      </c>
      <c r="I4436" s="5">
        <f>IF(OR(AND(F4436&gt;=50,G4436&gt;SUMIF(SeasonTotals!A$2:A$9,A4436,SeasonTotals!F$2:F$9)),AND(G4436&gt;0.885,F4436&gt;=50,D4436&lt;3)),1,0)</f>
        <v>1</v>
      </c>
      <c r="J4436" s="4">
        <f t="shared" si="278"/>
        <v>0</v>
      </c>
      <c r="K4436" s="5">
        <f t="shared" si="279"/>
        <v>0</v>
      </c>
    </row>
    <row r="4437" spans="1:11" x14ac:dyDescent="0.25">
      <c r="A4437" t="s">
        <v>91</v>
      </c>
      <c r="B4437" t="s">
        <v>76</v>
      </c>
      <c r="C4437">
        <v>1</v>
      </c>
      <c r="D4437">
        <v>2</v>
      </c>
      <c r="E4437">
        <v>18</v>
      </c>
      <c r="F4437">
        <v>61</v>
      </c>
      <c r="G4437" s="1">
        <f t="shared" si="276"/>
        <v>0.9</v>
      </c>
      <c r="H4437" s="4">
        <f t="shared" si="277"/>
        <v>1</v>
      </c>
      <c r="I4437" s="5">
        <f>IF(OR(AND(F4437&gt;=50,G4437&gt;SUMIF(SeasonTotals!A$2:A$9,A4437,SeasonTotals!F$2:F$9)),AND(G4437&gt;0.885,F4437&gt;=50,D4437&lt;3)),1,0)</f>
        <v>1</v>
      </c>
      <c r="J4437" s="4">
        <f t="shared" si="278"/>
        <v>0</v>
      </c>
      <c r="K4437" s="5">
        <f t="shared" si="279"/>
        <v>0</v>
      </c>
    </row>
    <row r="4438" spans="1:11" x14ac:dyDescent="0.25">
      <c r="A4438" t="s">
        <v>91</v>
      </c>
      <c r="B4438" t="s">
        <v>76</v>
      </c>
      <c r="C4438">
        <v>1</v>
      </c>
      <c r="D4438">
        <v>2</v>
      </c>
      <c r="E4438">
        <v>27</v>
      </c>
      <c r="F4438">
        <v>65</v>
      </c>
      <c r="G4438" s="1">
        <f t="shared" si="276"/>
        <v>0.93103448275862066</v>
      </c>
      <c r="H4438" s="4">
        <f t="shared" si="277"/>
        <v>1</v>
      </c>
      <c r="I4438" s="5">
        <f>IF(OR(AND(F4438&gt;=50,G4438&gt;SUMIF(SeasonTotals!A$2:A$9,A4438,SeasonTotals!F$2:F$9)),AND(G4438&gt;0.885,F4438&gt;=50,D4438&lt;3)),1,0)</f>
        <v>1</v>
      </c>
      <c r="J4438" s="4">
        <f t="shared" si="278"/>
        <v>0</v>
      </c>
      <c r="K4438" s="5">
        <f t="shared" si="279"/>
        <v>0</v>
      </c>
    </row>
    <row r="4439" spans="1:11" x14ac:dyDescent="0.25">
      <c r="A4439" t="s">
        <v>91</v>
      </c>
      <c r="B4439" t="s">
        <v>76</v>
      </c>
      <c r="C4439">
        <v>1</v>
      </c>
      <c r="D4439">
        <v>8</v>
      </c>
      <c r="E4439">
        <v>16</v>
      </c>
      <c r="F4439">
        <v>60</v>
      </c>
      <c r="G4439" s="1">
        <f t="shared" si="276"/>
        <v>0.66666666666666663</v>
      </c>
      <c r="H4439" s="4">
        <f t="shared" si="277"/>
        <v>0</v>
      </c>
      <c r="I4439" s="5">
        <f>IF(OR(AND(F4439&gt;=50,G4439&gt;SUMIF(SeasonTotals!A$2:A$9,A4439,SeasonTotals!F$2:F$9)),AND(G4439&gt;0.885,F4439&gt;=50,D4439&lt;3)),1,0)</f>
        <v>0</v>
      </c>
      <c r="J4439" s="4">
        <f t="shared" si="278"/>
        <v>1</v>
      </c>
      <c r="K4439" s="5">
        <f t="shared" si="279"/>
        <v>0</v>
      </c>
    </row>
    <row r="4440" spans="1:11" x14ac:dyDescent="0.25">
      <c r="A4440" t="s">
        <v>91</v>
      </c>
      <c r="B4440" t="s">
        <v>76</v>
      </c>
      <c r="C4440">
        <v>1</v>
      </c>
      <c r="D4440">
        <v>3</v>
      </c>
      <c r="E4440">
        <v>18</v>
      </c>
      <c r="F4440">
        <v>40</v>
      </c>
      <c r="G4440" s="1">
        <f t="shared" si="276"/>
        <v>0.8571428571428571</v>
      </c>
      <c r="H4440" s="4">
        <f t="shared" si="277"/>
        <v>0</v>
      </c>
      <c r="I4440" s="5">
        <f>IF(OR(AND(F4440&gt;=50,G4440&gt;SUMIF(SeasonTotals!A$2:A$9,A4440,SeasonTotals!F$2:F$9)),AND(G4440&gt;0.885,F4440&gt;=50,D4440&lt;3)),1,0)</f>
        <v>0</v>
      </c>
      <c r="J4440" s="4">
        <f t="shared" si="278"/>
        <v>0</v>
      </c>
      <c r="K4440" s="5">
        <f t="shared" si="279"/>
        <v>1</v>
      </c>
    </row>
    <row r="4441" spans="1:11" x14ac:dyDescent="0.25">
      <c r="A4441" t="s">
        <v>91</v>
      </c>
      <c r="B4441" t="s">
        <v>76</v>
      </c>
      <c r="C4441">
        <v>1</v>
      </c>
      <c r="D4441">
        <v>4</v>
      </c>
      <c r="E4441">
        <v>27</v>
      </c>
      <c r="F4441">
        <v>59</v>
      </c>
      <c r="G4441" s="1">
        <f t="shared" si="276"/>
        <v>0.87096774193548387</v>
      </c>
      <c r="H4441" s="4">
        <f t="shared" si="277"/>
        <v>0</v>
      </c>
      <c r="I4441" s="5">
        <f>IF(OR(AND(F4441&gt;=50,G4441&gt;SUMIF(SeasonTotals!A$2:A$9,A4441,SeasonTotals!F$2:F$9)),AND(G4441&gt;0.885,F4441&gt;=50,D4441&lt;3)),1,0)</f>
        <v>0</v>
      </c>
      <c r="J4441" s="4">
        <f t="shared" si="278"/>
        <v>0</v>
      </c>
      <c r="K4441" s="5">
        <f t="shared" si="279"/>
        <v>0</v>
      </c>
    </row>
    <row r="4442" spans="1:11" x14ac:dyDescent="0.25">
      <c r="A4442" t="s">
        <v>91</v>
      </c>
      <c r="B4442" t="s">
        <v>76</v>
      </c>
      <c r="C4442">
        <v>1</v>
      </c>
      <c r="D4442">
        <v>1</v>
      </c>
      <c r="E4442">
        <v>20</v>
      </c>
      <c r="F4442">
        <v>60</v>
      </c>
      <c r="G4442" s="1">
        <f t="shared" si="276"/>
        <v>0.95238095238095233</v>
      </c>
      <c r="H4442" s="4">
        <f t="shared" si="277"/>
        <v>1</v>
      </c>
      <c r="I4442" s="5">
        <f>IF(OR(AND(F4442&gt;=50,G4442&gt;SUMIF(SeasonTotals!A$2:A$9,A4442,SeasonTotals!F$2:F$9)),AND(G4442&gt;0.885,F4442&gt;=50,D4442&lt;3)),1,0)</f>
        <v>1</v>
      </c>
      <c r="J4442" s="4">
        <f t="shared" si="278"/>
        <v>0</v>
      </c>
      <c r="K4442" s="5">
        <f t="shared" si="279"/>
        <v>0</v>
      </c>
    </row>
    <row r="4443" spans="1:11" x14ac:dyDescent="0.25">
      <c r="A4443" t="s">
        <v>91</v>
      </c>
      <c r="B4443" t="s">
        <v>76</v>
      </c>
      <c r="C4443">
        <v>1</v>
      </c>
      <c r="D4443">
        <v>0</v>
      </c>
      <c r="E4443">
        <v>30</v>
      </c>
      <c r="F4443">
        <v>65</v>
      </c>
      <c r="G4443" s="1">
        <f t="shared" si="276"/>
        <v>1</v>
      </c>
      <c r="H4443" s="4">
        <f t="shared" si="277"/>
        <v>1</v>
      </c>
      <c r="I4443" s="5">
        <f>IF(OR(AND(F4443&gt;=50,G4443&gt;SUMIF(SeasonTotals!A$2:A$9,A4443,SeasonTotals!F$2:F$9)),AND(G4443&gt;0.885,F4443&gt;=50,D4443&lt;3)),1,0)</f>
        <v>1</v>
      </c>
      <c r="J4443" s="4">
        <f t="shared" si="278"/>
        <v>0</v>
      </c>
      <c r="K4443" s="5">
        <f t="shared" si="279"/>
        <v>0</v>
      </c>
    </row>
    <row r="4444" spans="1:11" x14ac:dyDescent="0.25">
      <c r="A4444" t="s">
        <v>91</v>
      </c>
      <c r="B4444" t="s">
        <v>76</v>
      </c>
      <c r="C4444">
        <v>1</v>
      </c>
      <c r="D4444">
        <v>2</v>
      </c>
      <c r="E4444">
        <v>37</v>
      </c>
      <c r="F4444">
        <v>65</v>
      </c>
      <c r="G4444" s="1">
        <f t="shared" si="276"/>
        <v>0.94871794871794868</v>
      </c>
      <c r="H4444" s="4">
        <f t="shared" si="277"/>
        <v>1</v>
      </c>
      <c r="I4444" s="5">
        <f>IF(OR(AND(F4444&gt;=50,G4444&gt;SUMIF(SeasonTotals!A$2:A$9,A4444,SeasonTotals!F$2:F$9)),AND(G4444&gt;0.885,F4444&gt;=50,D4444&lt;3)),1,0)</f>
        <v>1</v>
      </c>
      <c r="J4444" s="4">
        <f t="shared" si="278"/>
        <v>0</v>
      </c>
      <c r="K4444" s="5">
        <f t="shared" si="279"/>
        <v>0</v>
      </c>
    </row>
    <row r="4445" spans="1:11" x14ac:dyDescent="0.25">
      <c r="A4445" t="s">
        <v>91</v>
      </c>
      <c r="B4445" t="s">
        <v>76</v>
      </c>
      <c r="C4445">
        <v>1</v>
      </c>
      <c r="D4445">
        <v>1</v>
      </c>
      <c r="E4445">
        <v>32</v>
      </c>
      <c r="F4445">
        <v>61</v>
      </c>
      <c r="G4445" s="1">
        <f t="shared" si="276"/>
        <v>0.96969696969696972</v>
      </c>
      <c r="H4445" s="4">
        <f t="shared" si="277"/>
        <v>1</v>
      </c>
      <c r="I4445" s="5">
        <f>IF(OR(AND(F4445&gt;=50,G4445&gt;SUMIF(SeasonTotals!A$2:A$9,A4445,SeasonTotals!F$2:F$9)),AND(G4445&gt;0.885,F4445&gt;=50,D4445&lt;3)),1,0)</f>
        <v>1</v>
      </c>
      <c r="J4445" s="4">
        <f t="shared" si="278"/>
        <v>0</v>
      </c>
      <c r="K4445" s="5">
        <f t="shared" si="279"/>
        <v>0</v>
      </c>
    </row>
    <row r="4446" spans="1:11" x14ac:dyDescent="0.25">
      <c r="A4446" t="s">
        <v>91</v>
      </c>
      <c r="B4446" t="s">
        <v>105</v>
      </c>
      <c r="C4446">
        <v>1</v>
      </c>
      <c r="D4446">
        <v>2</v>
      </c>
      <c r="E4446">
        <v>40</v>
      </c>
      <c r="F4446">
        <v>60</v>
      </c>
      <c r="G4446" s="1">
        <f t="shared" si="276"/>
        <v>0.95238095238095233</v>
      </c>
      <c r="H4446" s="4">
        <f t="shared" si="277"/>
        <v>1</v>
      </c>
      <c r="I4446" s="5">
        <f>IF(OR(AND(F4446&gt;=50,G4446&gt;SUMIF(SeasonTotals!A$2:A$9,A4446,SeasonTotals!F$2:F$9)),AND(G4446&gt;0.885,F4446&gt;=50,D4446&lt;3)),1,0)</f>
        <v>1</v>
      </c>
      <c r="J4446" s="4">
        <f t="shared" si="278"/>
        <v>0</v>
      </c>
      <c r="K4446" s="5">
        <f t="shared" si="279"/>
        <v>0</v>
      </c>
    </row>
    <row r="4447" spans="1:11" x14ac:dyDescent="0.25">
      <c r="A4447" t="s">
        <v>91</v>
      </c>
      <c r="B4447" t="s">
        <v>105</v>
      </c>
      <c r="C4447">
        <v>1</v>
      </c>
      <c r="D4447">
        <v>5</v>
      </c>
      <c r="E4447">
        <v>32</v>
      </c>
      <c r="F4447">
        <v>60</v>
      </c>
      <c r="G4447" s="1">
        <f t="shared" si="276"/>
        <v>0.86486486486486491</v>
      </c>
      <c r="H4447" s="4">
        <f t="shared" si="277"/>
        <v>0</v>
      </c>
      <c r="I4447" s="5">
        <f>IF(OR(AND(F4447&gt;=50,G4447&gt;SUMIF(SeasonTotals!A$2:A$9,A4447,SeasonTotals!F$2:F$9)),AND(G4447&gt;0.885,F4447&gt;=50,D4447&lt;3)),1,0)</f>
        <v>0</v>
      </c>
      <c r="J4447" s="4">
        <f t="shared" si="278"/>
        <v>0</v>
      </c>
      <c r="K4447" s="5">
        <f t="shared" si="279"/>
        <v>0</v>
      </c>
    </row>
    <row r="4448" spans="1:11" x14ac:dyDescent="0.25">
      <c r="A4448" t="s">
        <v>91</v>
      </c>
      <c r="B4448" t="s">
        <v>78</v>
      </c>
      <c r="C4448">
        <v>1</v>
      </c>
      <c r="D4448">
        <v>2</v>
      </c>
      <c r="E4448">
        <v>34</v>
      </c>
      <c r="F4448">
        <v>58</v>
      </c>
      <c r="G4448" s="1">
        <f t="shared" si="276"/>
        <v>0.94444444444444442</v>
      </c>
      <c r="H4448" s="4">
        <f t="shared" si="277"/>
        <v>1</v>
      </c>
      <c r="I4448" s="5">
        <f>IF(OR(AND(F4448&gt;=50,G4448&gt;SUMIF(SeasonTotals!A$2:A$9,A4448,SeasonTotals!F$2:F$9)),AND(G4448&gt;0.885,F4448&gt;=50,D4448&lt;3)),1,0)</f>
        <v>1</v>
      </c>
      <c r="J4448" s="4">
        <f t="shared" si="278"/>
        <v>0</v>
      </c>
      <c r="K4448" s="5">
        <f t="shared" si="279"/>
        <v>0</v>
      </c>
    </row>
    <row r="4449" spans="1:11" x14ac:dyDescent="0.25">
      <c r="A4449" t="s">
        <v>91</v>
      </c>
      <c r="B4449" t="s">
        <v>78</v>
      </c>
      <c r="C4449">
        <v>1</v>
      </c>
      <c r="D4449">
        <v>5</v>
      </c>
      <c r="E4449">
        <v>24</v>
      </c>
      <c r="F4449">
        <v>60</v>
      </c>
      <c r="G4449" s="1">
        <f t="shared" si="276"/>
        <v>0.82758620689655171</v>
      </c>
      <c r="H4449" s="4">
        <f t="shared" si="277"/>
        <v>0</v>
      </c>
      <c r="I4449" s="5">
        <f>IF(OR(AND(F4449&gt;=50,G4449&gt;SUMIF(SeasonTotals!A$2:A$9,A4449,SeasonTotals!F$2:F$9)),AND(G4449&gt;0.885,F4449&gt;=50,D4449&lt;3)),1,0)</f>
        <v>0</v>
      </c>
      <c r="J4449" s="4">
        <f t="shared" si="278"/>
        <v>1</v>
      </c>
      <c r="K4449" s="5">
        <f t="shared" si="279"/>
        <v>0</v>
      </c>
    </row>
    <row r="4450" spans="1:11" x14ac:dyDescent="0.25">
      <c r="A4450" t="s">
        <v>91</v>
      </c>
      <c r="B4450" t="s">
        <v>78</v>
      </c>
      <c r="C4450">
        <v>1</v>
      </c>
      <c r="D4450">
        <v>2</v>
      </c>
      <c r="E4450">
        <v>10</v>
      </c>
      <c r="F4450">
        <v>20</v>
      </c>
      <c r="G4450" s="1">
        <f t="shared" si="276"/>
        <v>0.83333333333333337</v>
      </c>
      <c r="H4450" s="4">
        <f t="shared" si="277"/>
        <v>0</v>
      </c>
      <c r="I4450" s="5">
        <f>IF(OR(AND(F4450&gt;=50,G4450&gt;SUMIF(SeasonTotals!A$2:A$9,A4450,SeasonTotals!F$2:F$9)),AND(G4450&gt;0.885,F4450&gt;=50,D4450&lt;3)),1,0)</f>
        <v>0</v>
      </c>
      <c r="J4450" s="4">
        <f t="shared" si="278"/>
        <v>1</v>
      </c>
      <c r="K4450" s="5">
        <f t="shared" si="279"/>
        <v>1</v>
      </c>
    </row>
    <row r="4451" spans="1:11" x14ac:dyDescent="0.25">
      <c r="A4451" t="s">
        <v>91</v>
      </c>
      <c r="B4451" t="s">
        <v>78</v>
      </c>
      <c r="C4451">
        <v>1</v>
      </c>
      <c r="D4451">
        <v>1</v>
      </c>
      <c r="E4451">
        <v>28</v>
      </c>
      <c r="F4451">
        <v>60</v>
      </c>
      <c r="G4451" s="1">
        <f t="shared" si="276"/>
        <v>0.96551724137931039</v>
      </c>
      <c r="H4451" s="4">
        <f t="shared" si="277"/>
        <v>1</v>
      </c>
      <c r="I4451" s="5">
        <f>IF(OR(AND(F4451&gt;=50,G4451&gt;SUMIF(SeasonTotals!A$2:A$9,A4451,SeasonTotals!F$2:F$9)),AND(G4451&gt;0.885,F4451&gt;=50,D4451&lt;3)),1,0)</f>
        <v>1</v>
      </c>
      <c r="J4451" s="4">
        <f t="shared" si="278"/>
        <v>0</v>
      </c>
      <c r="K4451" s="5">
        <f t="shared" si="279"/>
        <v>0</v>
      </c>
    </row>
    <row r="4452" spans="1:11" x14ac:dyDescent="0.25">
      <c r="A4452" t="s">
        <v>91</v>
      </c>
      <c r="B4452" t="s">
        <v>78</v>
      </c>
      <c r="C4452">
        <v>1</v>
      </c>
      <c r="D4452">
        <v>5</v>
      </c>
      <c r="E4452">
        <v>28</v>
      </c>
      <c r="F4452">
        <v>57</v>
      </c>
      <c r="G4452" s="1">
        <f t="shared" si="276"/>
        <v>0.84848484848484851</v>
      </c>
      <c r="H4452" s="4">
        <f t="shared" si="277"/>
        <v>0</v>
      </c>
      <c r="I4452" s="5">
        <f>IF(OR(AND(F4452&gt;=50,G4452&gt;SUMIF(SeasonTotals!A$2:A$9,A4452,SeasonTotals!F$2:F$9)),AND(G4452&gt;0.885,F4452&gt;=50,D4452&lt;3)),1,0)</f>
        <v>0</v>
      </c>
      <c r="J4452" s="4">
        <f t="shared" si="278"/>
        <v>1</v>
      </c>
      <c r="K4452" s="5">
        <f t="shared" si="279"/>
        <v>0</v>
      </c>
    </row>
    <row r="4453" spans="1:11" x14ac:dyDescent="0.25">
      <c r="A4453" t="s">
        <v>91</v>
      </c>
      <c r="B4453" t="s">
        <v>79</v>
      </c>
      <c r="C4453">
        <v>1</v>
      </c>
      <c r="D4453">
        <v>0</v>
      </c>
      <c r="E4453">
        <v>25</v>
      </c>
      <c r="F4453">
        <v>60</v>
      </c>
      <c r="G4453" s="1">
        <f t="shared" si="276"/>
        <v>1</v>
      </c>
      <c r="H4453" s="4">
        <f t="shared" si="277"/>
        <v>1</v>
      </c>
      <c r="I4453" s="5">
        <f>IF(OR(AND(F4453&gt;=50,G4453&gt;SUMIF(SeasonTotals!A$2:A$9,A4453,SeasonTotals!F$2:F$9)),AND(G4453&gt;0.885,F4453&gt;=50,D4453&lt;3)),1,0)</f>
        <v>1</v>
      </c>
      <c r="J4453" s="4">
        <f t="shared" si="278"/>
        <v>0</v>
      </c>
      <c r="K4453" s="5">
        <f t="shared" si="279"/>
        <v>0</v>
      </c>
    </row>
    <row r="4454" spans="1:11" x14ac:dyDescent="0.25">
      <c r="A4454" t="s">
        <v>91</v>
      </c>
      <c r="B4454" t="s">
        <v>79</v>
      </c>
      <c r="C4454">
        <v>1</v>
      </c>
      <c r="D4454">
        <v>4</v>
      </c>
      <c r="E4454">
        <v>25</v>
      </c>
      <c r="F4454">
        <v>64</v>
      </c>
      <c r="G4454" s="1">
        <f t="shared" si="276"/>
        <v>0.86206896551724133</v>
      </c>
      <c r="H4454" s="4">
        <f t="shared" si="277"/>
        <v>0</v>
      </c>
      <c r="I4454" s="5">
        <f>IF(OR(AND(F4454&gt;=50,G4454&gt;SUMIF(SeasonTotals!A$2:A$9,A4454,SeasonTotals!F$2:F$9)),AND(G4454&gt;0.885,F4454&gt;=50,D4454&lt;3)),1,0)</f>
        <v>0</v>
      </c>
      <c r="J4454" s="4">
        <f t="shared" si="278"/>
        <v>0</v>
      </c>
      <c r="K4454" s="5">
        <f t="shared" si="279"/>
        <v>0</v>
      </c>
    </row>
    <row r="4455" spans="1:11" x14ac:dyDescent="0.25">
      <c r="A4455" t="s">
        <v>91</v>
      </c>
      <c r="B4455" t="s">
        <v>79</v>
      </c>
      <c r="C4455">
        <v>1</v>
      </c>
      <c r="D4455">
        <v>5</v>
      </c>
      <c r="E4455">
        <v>20</v>
      </c>
      <c r="F4455">
        <v>40</v>
      </c>
      <c r="G4455" s="1">
        <f t="shared" si="276"/>
        <v>0.8</v>
      </c>
      <c r="H4455" s="4">
        <f t="shared" si="277"/>
        <v>0</v>
      </c>
      <c r="I4455" s="5">
        <f>IF(OR(AND(F4455&gt;=50,G4455&gt;SUMIF(SeasonTotals!A$2:A$9,A4455,SeasonTotals!F$2:F$9)),AND(G4455&gt;0.885,F4455&gt;=50,D4455&lt;3)),1,0)</f>
        <v>0</v>
      </c>
      <c r="J4455" s="4">
        <f t="shared" si="278"/>
        <v>1</v>
      </c>
      <c r="K4455" s="5">
        <f t="shared" si="279"/>
        <v>1</v>
      </c>
    </row>
    <row r="4456" spans="1:11" x14ac:dyDescent="0.25">
      <c r="A4456" t="s">
        <v>91</v>
      </c>
      <c r="B4456" t="s">
        <v>79</v>
      </c>
      <c r="C4456">
        <v>1</v>
      </c>
      <c r="D4456">
        <v>3</v>
      </c>
      <c r="E4456">
        <v>32</v>
      </c>
      <c r="F4456">
        <v>60</v>
      </c>
      <c r="G4456" s="1">
        <f t="shared" si="276"/>
        <v>0.91428571428571426</v>
      </c>
      <c r="H4456" s="4">
        <f t="shared" si="277"/>
        <v>1</v>
      </c>
      <c r="I4456" s="5">
        <f>IF(OR(AND(F4456&gt;=50,G4456&gt;SUMIF(SeasonTotals!A$2:A$9,A4456,SeasonTotals!F$2:F$9)),AND(G4456&gt;0.885,F4456&gt;=50,D4456&lt;3)),1,0)</f>
        <v>1</v>
      </c>
      <c r="J4456" s="4">
        <f t="shared" si="278"/>
        <v>0</v>
      </c>
      <c r="K4456" s="5">
        <f t="shared" si="279"/>
        <v>0</v>
      </c>
    </row>
    <row r="4457" spans="1:11" x14ac:dyDescent="0.25">
      <c r="A4457" t="s">
        <v>91</v>
      </c>
      <c r="B4457" t="s">
        <v>79</v>
      </c>
      <c r="C4457">
        <v>1</v>
      </c>
      <c r="D4457">
        <v>4</v>
      </c>
      <c r="E4457">
        <v>22</v>
      </c>
      <c r="F4457">
        <v>58</v>
      </c>
      <c r="G4457" s="1">
        <f t="shared" si="276"/>
        <v>0.84615384615384615</v>
      </c>
      <c r="H4457" s="4">
        <f t="shared" si="277"/>
        <v>0</v>
      </c>
      <c r="I4457" s="5">
        <f>IF(OR(AND(F4457&gt;=50,G4457&gt;SUMIF(SeasonTotals!A$2:A$9,A4457,SeasonTotals!F$2:F$9)),AND(G4457&gt;0.885,F4457&gt;=50,D4457&lt;3)),1,0)</f>
        <v>0</v>
      </c>
      <c r="J4457" s="4">
        <f t="shared" si="278"/>
        <v>1</v>
      </c>
      <c r="K4457" s="5">
        <f t="shared" si="279"/>
        <v>0</v>
      </c>
    </row>
    <row r="4458" spans="1:11" x14ac:dyDescent="0.25">
      <c r="A4458" t="s">
        <v>91</v>
      </c>
      <c r="B4458" t="s">
        <v>79</v>
      </c>
      <c r="C4458">
        <v>1</v>
      </c>
      <c r="D4458">
        <v>3</v>
      </c>
      <c r="E4458">
        <v>29</v>
      </c>
      <c r="F4458">
        <v>58</v>
      </c>
      <c r="G4458" s="1">
        <f t="shared" si="276"/>
        <v>0.90625</v>
      </c>
      <c r="H4458" s="4">
        <f t="shared" si="277"/>
        <v>0</v>
      </c>
      <c r="I4458" s="5">
        <f>IF(OR(AND(F4458&gt;=50,G4458&gt;SUMIF(SeasonTotals!A$2:A$9,A4458,SeasonTotals!F$2:F$9)),AND(G4458&gt;0.885,F4458&gt;=50,D4458&lt;3)),1,0)</f>
        <v>0</v>
      </c>
      <c r="J4458" s="4">
        <f t="shared" si="278"/>
        <v>0</v>
      </c>
      <c r="K4458" s="5">
        <f t="shared" si="279"/>
        <v>0</v>
      </c>
    </row>
    <row r="4459" spans="1:11" x14ac:dyDescent="0.25">
      <c r="A4459" t="s">
        <v>91</v>
      </c>
      <c r="B4459" t="s">
        <v>79</v>
      </c>
      <c r="C4459">
        <v>1</v>
      </c>
      <c r="D4459">
        <v>3</v>
      </c>
      <c r="E4459">
        <v>25</v>
      </c>
      <c r="F4459">
        <v>59</v>
      </c>
      <c r="G4459" s="1">
        <f t="shared" si="276"/>
        <v>0.8928571428571429</v>
      </c>
      <c r="H4459" s="4">
        <f t="shared" si="277"/>
        <v>0</v>
      </c>
      <c r="I4459" s="5">
        <f>IF(OR(AND(F4459&gt;=50,G4459&gt;SUMIF(SeasonTotals!A$2:A$9,A4459,SeasonTotals!F$2:F$9)),AND(G4459&gt;0.885,F4459&gt;=50,D4459&lt;3)),1,0)</f>
        <v>0</v>
      </c>
      <c r="J4459" s="4">
        <f t="shared" si="278"/>
        <v>0</v>
      </c>
      <c r="K4459" s="5">
        <f t="shared" si="279"/>
        <v>0</v>
      </c>
    </row>
    <row r="4460" spans="1:11" x14ac:dyDescent="0.25">
      <c r="A4460" t="s">
        <v>91</v>
      </c>
      <c r="B4460" t="s">
        <v>79</v>
      </c>
      <c r="C4460">
        <v>1</v>
      </c>
      <c r="D4460">
        <v>1</v>
      </c>
      <c r="E4460">
        <v>29</v>
      </c>
      <c r="F4460">
        <v>58</v>
      </c>
      <c r="G4460" s="1">
        <f t="shared" si="276"/>
        <v>0.96666666666666667</v>
      </c>
      <c r="H4460" s="4">
        <f t="shared" si="277"/>
        <v>1</v>
      </c>
      <c r="I4460" s="5">
        <f>IF(OR(AND(F4460&gt;=50,G4460&gt;SUMIF(SeasonTotals!A$2:A$9,A4460,SeasonTotals!F$2:F$9)),AND(G4460&gt;0.885,F4460&gt;=50,D4460&lt;3)),1,0)</f>
        <v>1</v>
      </c>
      <c r="J4460" s="4">
        <f t="shared" si="278"/>
        <v>0</v>
      </c>
      <c r="K4460" s="5">
        <f t="shared" si="279"/>
        <v>0</v>
      </c>
    </row>
    <row r="4461" spans="1:11" x14ac:dyDescent="0.25">
      <c r="A4461" t="s">
        <v>91</v>
      </c>
      <c r="B4461" t="s">
        <v>79</v>
      </c>
      <c r="C4461">
        <v>1</v>
      </c>
      <c r="D4461">
        <v>0</v>
      </c>
      <c r="E4461">
        <v>28</v>
      </c>
      <c r="F4461">
        <v>59</v>
      </c>
      <c r="G4461" s="1">
        <f t="shared" si="276"/>
        <v>1</v>
      </c>
      <c r="H4461" s="4">
        <f t="shared" si="277"/>
        <v>1</v>
      </c>
      <c r="I4461" s="5">
        <f>IF(OR(AND(F4461&gt;=50,G4461&gt;SUMIF(SeasonTotals!A$2:A$9,A4461,SeasonTotals!F$2:F$9)),AND(G4461&gt;0.885,F4461&gt;=50,D4461&lt;3)),1,0)</f>
        <v>1</v>
      </c>
      <c r="J4461" s="4">
        <f t="shared" si="278"/>
        <v>0</v>
      </c>
      <c r="K4461" s="5">
        <f t="shared" si="279"/>
        <v>0</v>
      </c>
    </row>
    <row r="4462" spans="1:11" x14ac:dyDescent="0.25">
      <c r="A4462" t="s">
        <v>91</v>
      </c>
      <c r="B4462" t="s">
        <v>79</v>
      </c>
      <c r="C4462">
        <v>1</v>
      </c>
      <c r="D4462">
        <v>6</v>
      </c>
      <c r="E4462">
        <v>31</v>
      </c>
      <c r="F4462">
        <v>64</v>
      </c>
      <c r="G4462" s="1">
        <f t="shared" si="276"/>
        <v>0.83783783783783783</v>
      </c>
      <c r="H4462" s="4">
        <f t="shared" si="277"/>
        <v>0</v>
      </c>
      <c r="I4462" s="5">
        <f>IF(OR(AND(F4462&gt;=50,G4462&gt;SUMIF(SeasonTotals!A$2:A$9,A4462,SeasonTotals!F$2:F$9)),AND(G4462&gt;0.885,F4462&gt;=50,D4462&lt;3)),1,0)</f>
        <v>0</v>
      </c>
      <c r="J4462" s="4">
        <f t="shared" si="278"/>
        <v>1</v>
      </c>
      <c r="K4462" s="5">
        <f t="shared" si="279"/>
        <v>0</v>
      </c>
    </row>
    <row r="4463" spans="1:11" x14ac:dyDescent="0.25">
      <c r="A4463" t="s">
        <v>91</v>
      </c>
      <c r="B4463" t="s">
        <v>79</v>
      </c>
      <c r="C4463">
        <v>1</v>
      </c>
      <c r="D4463">
        <v>3</v>
      </c>
      <c r="E4463">
        <v>20</v>
      </c>
      <c r="F4463">
        <v>58</v>
      </c>
      <c r="G4463" s="1">
        <f t="shared" si="276"/>
        <v>0.86956521739130432</v>
      </c>
      <c r="H4463" s="4">
        <f t="shared" si="277"/>
        <v>0</v>
      </c>
      <c r="I4463" s="5">
        <f>IF(OR(AND(F4463&gt;=50,G4463&gt;SUMIF(SeasonTotals!A$2:A$9,A4463,SeasonTotals!F$2:F$9)),AND(G4463&gt;0.885,F4463&gt;=50,D4463&lt;3)),1,0)</f>
        <v>0</v>
      </c>
      <c r="J4463" s="4">
        <f t="shared" si="278"/>
        <v>0</v>
      </c>
      <c r="K4463" s="5">
        <f t="shared" si="279"/>
        <v>0</v>
      </c>
    </row>
    <row r="4464" spans="1:11" x14ac:dyDescent="0.25">
      <c r="A4464" t="s">
        <v>91</v>
      </c>
      <c r="B4464" t="s">
        <v>79</v>
      </c>
      <c r="C4464">
        <v>1</v>
      </c>
      <c r="D4464">
        <v>0</v>
      </c>
      <c r="E4464">
        <v>24</v>
      </c>
      <c r="F4464">
        <v>60</v>
      </c>
      <c r="G4464" s="1">
        <f t="shared" si="276"/>
        <v>1</v>
      </c>
      <c r="H4464" s="4">
        <f t="shared" si="277"/>
        <v>1</v>
      </c>
      <c r="I4464" s="5">
        <f>IF(OR(AND(F4464&gt;=50,G4464&gt;SUMIF(SeasonTotals!A$2:A$9,A4464,SeasonTotals!F$2:F$9)),AND(G4464&gt;0.885,F4464&gt;=50,D4464&lt;3)),1,0)</f>
        <v>1</v>
      </c>
      <c r="J4464" s="4">
        <f t="shared" si="278"/>
        <v>0</v>
      </c>
      <c r="K4464" s="5">
        <f t="shared" si="279"/>
        <v>0</v>
      </c>
    </row>
    <row r="4465" spans="1:11" x14ac:dyDescent="0.25">
      <c r="A4465" t="s">
        <v>91</v>
      </c>
      <c r="B4465" t="s">
        <v>79</v>
      </c>
      <c r="C4465">
        <v>1</v>
      </c>
      <c r="D4465">
        <v>0</v>
      </c>
      <c r="E4465">
        <v>28</v>
      </c>
      <c r="F4465">
        <v>59</v>
      </c>
      <c r="G4465" s="1">
        <f t="shared" si="276"/>
        <v>1</v>
      </c>
      <c r="H4465" s="4">
        <f t="shared" si="277"/>
        <v>1</v>
      </c>
      <c r="I4465" s="5">
        <f>IF(OR(AND(F4465&gt;=50,G4465&gt;SUMIF(SeasonTotals!A$2:A$9,A4465,SeasonTotals!F$2:F$9)),AND(G4465&gt;0.885,F4465&gt;=50,D4465&lt;3)),1,0)</f>
        <v>1</v>
      </c>
      <c r="J4465" s="4">
        <f t="shared" si="278"/>
        <v>0</v>
      </c>
      <c r="K4465" s="5">
        <f t="shared" si="279"/>
        <v>0</v>
      </c>
    </row>
    <row r="4466" spans="1:11" x14ac:dyDescent="0.25">
      <c r="A4466" t="s">
        <v>91</v>
      </c>
      <c r="B4466" t="s">
        <v>79</v>
      </c>
      <c r="C4466">
        <v>1</v>
      </c>
      <c r="D4466">
        <v>0</v>
      </c>
      <c r="E4466">
        <v>29</v>
      </c>
      <c r="F4466">
        <v>60</v>
      </c>
      <c r="G4466" s="1">
        <f t="shared" si="276"/>
        <v>1</v>
      </c>
      <c r="H4466" s="4">
        <f t="shared" si="277"/>
        <v>1</v>
      </c>
      <c r="I4466" s="5">
        <f>IF(OR(AND(F4466&gt;=50,G4466&gt;SUMIF(SeasonTotals!A$2:A$9,A4466,SeasonTotals!F$2:F$9)),AND(G4466&gt;0.885,F4466&gt;=50,D4466&lt;3)),1,0)</f>
        <v>1</v>
      </c>
      <c r="J4466" s="4">
        <f t="shared" si="278"/>
        <v>0</v>
      </c>
      <c r="K4466" s="5">
        <f t="shared" si="279"/>
        <v>0</v>
      </c>
    </row>
    <row r="4467" spans="1:11" x14ac:dyDescent="0.25">
      <c r="A4467" t="s">
        <v>91</v>
      </c>
      <c r="B4467" t="s">
        <v>79</v>
      </c>
      <c r="C4467">
        <v>1</v>
      </c>
      <c r="D4467">
        <v>1</v>
      </c>
      <c r="E4467">
        <v>33</v>
      </c>
      <c r="F4467">
        <v>64</v>
      </c>
      <c r="G4467" s="1">
        <f t="shared" si="276"/>
        <v>0.97058823529411764</v>
      </c>
      <c r="H4467" s="4">
        <f t="shared" si="277"/>
        <v>1</v>
      </c>
      <c r="I4467" s="5">
        <f>IF(OR(AND(F4467&gt;=50,G4467&gt;SUMIF(SeasonTotals!A$2:A$9,A4467,SeasonTotals!F$2:F$9)),AND(G4467&gt;0.885,F4467&gt;=50,D4467&lt;3)),1,0)</f>
        <v>1</v>
      </c>
      <c r="J4467" s="4">
        <f t="shared" si="278"/>
        <v>0</v>
      </c>
      <c r="K4467" s="5">
        <f t="shared" si="279"/>
        <v>0</v>
      </c>
    </row>
    <row r="4468" spans="1:11" x14ac:dyDescent="0.25">
      <c r="A4468" t="s">
        <v>91</v>
      </c>
      <c r="B4468" t="s">
        <v>79</v>
      </c>
      <c r="C4468">
        <v>1</v>
      </c>
      <c r="D4468">
        <v>2</v>
      </c>
      <c r="E4468">
        <v>28</v>
      </c>
      <c r="F4468">
        <v>60</v>
      </c>
      <c r="G4468" s="1">
        <f t="shared" si="276"/>
        <v>0.93333333333333335</v>
      </c>
      <c r="H4468" s="4">
        <f t="shared" si="277"/>
        <v>1</v>
      </c>
      <c r="I4468" s="5">
        <f>IF(OR(AND(F4468&gt;=50,G4468&gt;SUMIF(SeasonTotals!A$2:A$9,A4468,SeasonTotals!F$2:F$9)),AND(G4468&gt;0.885,F4468&gt;=50,D4468&lt;3)),1,0)</f>
        <v>1</v>
      </c>
      <c r="J4468" s="4">
        <f t="shared" si="278"/>
        <v>0</v>
      </c>
      <c r="K4468" s="5">
        <f t="shared" si="279"/>
        <v>0</v>
      </c>
    </row>
    <row r="4469" spans="1:11" x14ac:dyDescent="0.25">
      <c r="A4469" t="s">
        <v>91</v>
      </c>
      <c r="B4469" t="s">
        <v>79</v>
      </c>
      <c r="C4469">
        <v>1</v>
      </c>
      <c r="D4469">
        <v>1</v>
      </c>
      <c r="E4469">
        <v>34</v>
      </c>
      <c r="F4469">
        <v>65</v>
      </c>
      <c r="G4469" s="1">
        <f t="shared" si="276"/>
        <v>0.97142857142857142</v>
      </c>
      <c r="H4469" s="4">
        <f t="shared" si="277"/>
        <v>1</v>
      </c>
      <c r="I4469" s="5">
        <f>IF(OR(AND(F4469&gt;=50,G4469&gt;SUMIF(SeasonTotals!A$2:A$9,A4469,SeasonTotals!F$2:F$9)),AND(G4469&gt;0.885,F4469&gt;=50,D4469&lt;3)),1,0)</f>
        <v>1</v>
      </c>
      <c r="J4469" s="4">
        <f t="shared" si="278"/>
        <v>0</v>
      </c>
      <c r="K4469" s="5">
        <f t="shared" si="279"/>
        <v>0</v>
      </c>
    </row>
    <row r="4470" spans="1:11" x14ac:dyDescent="0.25">
      <c r="A4470" t="s">
        <v>91</v>
      </c>
      <c r="B4470" t="s">
        <v>79</v>
      </c>
      <c r="C4470">
        <v>1</v>
      </c>
      <c r="D4470">
        <v>3</v>
      </c>
      <c r="E4470">
        <v>39</v>
      </c>
      <c r="F4470">
        <v>60</v>
      </c>
      <c r="G4470" s="1">
        <f t="shared" si="276"/>
        <v>0.9285714285714286</v>
      </c>
      <c r="H4470" s="4">
        <f t="shared" si="277"/>
        <v>1</v>
      </c>
      <c r="I4470" s="5">
        <f>IF(OR(AND(F4470&gt;=50,G4470&gt;SUMIF(SeasonTotals!A$2:A$9,A4470,SeasonTotals!F$2:F$9)),AND(G4470&gt;0.885,F4470&gt;=50,D4470&lt;3)),1,0)</f>
        <v>1</v>
      </c>
      <c r="J4470" s="4">
        <f t="shared" si="278"/>
        <v>0</v>
      </c>
      <c r="K4470" s="5">
        <f t="shared" si="279"/>
        <v>0</v>
      </c>
    </row>
    <row r="4471" spans="1:11" x14ac:dyDescent="0.25">
      <c r="A4471" t="s">
        <v>91</v>
      </c>
      <c r="B4471" t="s">
        <v>79</v>
      </c>
      <c r="C4471">
        <v>1</v>
      </c>
      <c r="D4471">
        <v>0</v>
      </c>
      <c r="E4471">
        <v>1</v>
      </c>
      <c r="F4471">
        <v>5</v>
      </c>
      <c r="G4471" s="1">
        <f t="shared" si="276"/>
        <v>1</v>
      </c>
      <c r="H4471" s="4">
        <f t="shared" si="277"/>
        <v>0</v>
      </c>
      <c r="I4471" s="5">
        <f>IF(OR(AND(F4471&gt;=50,G4471&gt;SUMIF(SeasonTotals!A$2:A$9,A4471,SeasonTotals!F$2:F$9)),AND(G4471&gt;0.885,F4471&gt;=50,D4471&lt;3)),1,0)</f>
        <v>0</v>
      </c>
      <c r="J4471" s="4">
        <f t="shared" si="278"/>
        <v>0</v>
      </c>
      <c r="K4471" s="5">
        <f t="shared" si="279"/>
        <v>1</v>
      </c>
    </row>
    <row r="4472" spans="1:11" x14ac:dyDescent="0.25">
      <c r="A4472" t="s">
        <v>91</v>
      </c>
      <c r="B4472" t="s">
        <v>79</v>
      </c>
      <c r="C4472">
        <v>1</v>
      </c>
      <c r="D4472">
        <v>4</v>
      </c>
      <c r="E4472">
        <v>28</v>
      </c>
      <c r="F4472">
        <v>60</v>
      </c>
      <c r="G4472" s="1">
        <f t="shared" si="276"/>
        <v>0.875</v>
      </c>
      <c r="H4472" s="4">
        <f t="shared" si="277"/>
        <v>0</v>
      </c>
      <c r="I4472" s="5">
        <f>IF(OR(AND(F4472&gt;=50,G4472&gt;SUMIF(SeasonTotals!A$2:A$9,A4472,SeasonTotals!F$2:F$9)),AND(G4472&gt;0.885,F4472&gt;=50,D4472&lt;3)),1,0)</f>
        <v>0</v>
      </c>
      <c r="J4472" s="4">
        <f t="shared" si="278"/>
        <v>0</v>
      </c>
      <c r="K4472" s="5">
        <f t="shared" si="279"/>
        <v>0</v>
      </c>
    </row>
    <row r="4473" spans="1:11" x14ac:dyDescent="0.25">
      <c r="A4473" t="s">
        <v>91</v>
      </c>
      <c r="B4473" t="s">
        <v>79</v>
      </c>
      <c r="C4473">
        <v>1</v>
      </c>
      <c r="D4473">
        <v>5</v>
      </c>
      <c r="E4473">
        <v>23</v>
      </c>
      <c r="F4473">
        <v>65</v>
      </c>
      <c r="G4473" s="1">
        <f t="shared" si="276"/>
        <v>0.8214285714285714</v>
      </c>
      <c r="H4473" s="4">
        <f t="shared" si="277"/>
        <v>0</v>
      </c>
      <c r="I4473" s="5">
        <f>IF(OR(AND(F4473&gt;=50,G4473&gt;SUMIF(SeasonTotals!A$2:A$9,A4473,SeasonTotals!F$2:F$9)),AND(G4473&gt;0.885,F4473&gt;=50,D4473&lt;3)),1,0)</f>
        <v>0</v>
      </c>
      <c r="J4473" s="4">
        <f t="shared" si="278"/>
        <v>1</v>
      </c>
      <c r="K4473" s="5">
        <f t="shared" si="279"/>
        <v>0</v>
      </c>
    </row>
    <row r="4474" spans="1:11" x14ac:dyDescent="0.25">
      <c r="A4474" t="s">
        <v>91</v>
      </c>
      <c r="B4474" t="s">
        <v>79</v>
      </c>
      <c r="C4474">
        <v>1</v>
      </c>
      <c r="D4474">
        <v>2</v>
      </c>
      <c r="E4474">
        <v>27</v>
      </c>
      <c r="F4474">
        <v>63</v>
      </c>
      <c r="G4474" s="1">
        <f t="shared" si="276"/>
        <v>0.93103448275862066</v>
      </c>
      <c r="H4474" s="4">
        <f t="shared" si="277"/>
        <v>1</v>
      </c>
      <c r="I4474" s="5">
        <f>IF(OR(AND(F4474&gt;=50,G4474&gt;SUMIF(SeasonTotals!A$2:A$9,A4474,SeasonTotals!F$2:F$9)),AND(G4474&gt;0.885,F4474&gt;=50,D4474&lt;3)),1,0)</f>
        <v>1</v>
      </c>
      <c r="J4474" s="4">
        <f t="shared" si="278"/>
        <v>0</v>
      </c>
      <c r="K4474" s="5">
        <f t="shared" si="279"/>
        <v>0</v>
      </c>
    </row>
    <row r="4475" spans="1:11" x14ac:dyDescent="0.25">
      <c r="A4475" t="s">
        <v>91</v>
      </c>
      <c r="B4475" t="s">
        <v>79</v>
      </c>
      <c r="C4475">
        <v>1</v>
      </c>
      <c r="D4475">
        <v>4</v>
      </c>
      <c r="E4475">
        <v>33</v>
      </c>
      <c r="F4475">
        <v>58</v>
      </c>
      <c r="G4475" s="1">
        <f t="shared" si="276"/>
        <v>0.89189189189189189</v>
      </c>
      <c r="H4475" s="4">
        <f t="shared" si="277"/>
        <v>0</v>
      </c>
      <c r="I4475" s="5">
        <f>IF(OR(AND(F4475&gt;=50,G4475&gt;SUMIF(SeasonTotals!A$2:A$9,A4475,SeasonTotals!F$2:F$9)),AND(G4475&gt;0.885,F4475&gt;=50,D4475&lt;3)),1,0)</f>
        <v>0</v>
      </c>
      <c r="J4475" s="4">
        <f t="shared" si="278"/>
        <v>0</v>
      </c>
      <c r="K4475" s="5">
        <f t="shared" si="279"/>
        <v>0</v>
      </c>
    </row>
    <row r="4476" spans="1:11" x14ac:dyDescent="0.25">
      <c r="A4476" t="s">
        <v>91</v>
      </c>
      <c r="B4476" t="s">
        <v>79</v>
      </c>
      <c r="C4476">
        <v>1</v>
      </c>
      <c r="D4476">
        <v>4</v>
      </c>
      <c r="E4476">
        <v>23</v>
      </c>
      <c r="F4476">
        <v>61</v>
      </c>
      <c r="G4476" s="1">
        <f t="shared" si="276"/>
        <v>0.85185185185185186</v>
      </c>
      <c r="H4476" s="4">
        <f t="shared" si="277"/>
        <v>0</v>
      </c>
      <c r="I4476" s="5">
        <f>IF(OR(AND(F4476&gt;=50,G4476&gt;SUMIF(SeasonTotals!A$2:A$9,A4476,SeasonTotals!F$2:F$9)),AND(G4476&gt;0.885,F4476&gt;=50,D4476&lt;3)),1,0)</f>
        <v>0</v>
      </c>
      <c r="J4476" s="4">
        <f t="shared" si="278"/>
        <v>0</v>
      </c>
      <c r="K4476" s="5">
        <f t="shared" si="279"/>
        <v>0</v>
      </c>
    </row>
    <row r="4477" spans="1:11" x14ac:dyDescent="0.25">
      <c r="A4477" t="s">
        <v>91</v>
      </c>
      <c r="B4477" t="s">
        <v>79</v>
      </c>
      <c r="C4477">
        <v>1</v>
      </c>
      <c r="D4477">
        <v>3</v>
      </c>
      <c r="E4477">
        <v>24</v>
      </c>
      <c r="F4477">
        <v>60</v>
      </c>
      <c r="G4477" s="1">
        <f t="shared" si="276"/>
        <v>0.88888888888888884</v>
      </c>
      <c r="H4477" s="4">
        <f t="shared" si="277"/>
        <v>0</v>
      </c>
      <c r="I4477" s="5">
        <f>IF(OR(AND(F4477&gt;=50,G4477&gt;SUMIF(SeasonTotals!A$2:A$9,A4477,SeasonTotals!F$2:F$9)),AND(G4477&gt;0.885,F4477&gt;=50,D4477&lt;3)),1,0)</f>
        <v>0</v>
      </c>
      <c r="J4477" s="4">
        <f t="shared" si="278"/>
        <v>0</v>
      </c>
      <c r="K4477" s="5">
        <f t="shared" si="279"/>
        <v>0</v>
      </c>
    </row>
    <row r="4478" spans="1:11" x14ac:dyDescent="0.25">
      <c r="A4478" t="s">
        <v>91</v>
      </c>
      <c r="B4478" t="s">
        <v>79</v>
      </c>
      <c r="C4478">
        <v>1</v>
      </c>
      <c r="D4478">
        <v>3</v>
      </c>
      <c r="E4478">
        <v>36</v>
      </c>
      <c r="F4478">
        <v>60</v>
      </c>
      <c r="G4478" s="1">
        <f t="shared" si="276"/>
        <v>0.92307692307692313</v>
      </c>
      <c r="H4478" s="4">
        <f t="shared" si="277"/>
        <v>1</v>
      </c>
      <c r="I4478" s="5">
        <f>IF(OR(AND(F4478&gt;=50,G4478&gt;SUMIF(SeasonTotals!A$2:A$9,A4478,SeasonTotals!F$2:F$9)),AND(G4478&gt;0.885,F4478&gt;=50,D4478&lt;3)),1,0)</f>
        <v>1</v>
      </c>
      <c r="J4478" s="4">
        <f t="shared" si="278"/>
        <v>0</v>
      </c>
      <c r="K4478" s="5">
        <f t="shared" si="279"/>
        <v>0</v>
      </c>
    </row>
    <row r="4479" spans="1:11" x14ac:dyDescent="0.25">
      <c r="A4479" t="s">
        <v>91</v>
      </c>
      <c r="B4479" t="s">
        <v>79</v>
      </c>
      <c r="C4479">
        <v>1</v>
      </c>
      <c r="D4479">
        <v>4</v>
      </c>
      <c r="E4479">
        <v>24</v>
      </c>
      <c r="F4479">
        <v>60</v>
      </c>
      <c r="G4479" s="1">
        <f t="shared" si="276"/>
        <v>0.8571428571428571</v>
      </c>
      <c r="H4479" s="4">
        <f t="shared" si="277"/>
        <v>0</v>
      </c>
      <c r="I4479" s="5">
        <f>IF(OR(AND(F4479&gt;=50,G4479&gt;SUMIF(SeasonTotals!A$2:A$9,A4479,SeasonTotals!F$2:F$9)),AND(G4479&gt;0.885,F4479&gt;=50,D4479&lt;3)),1,0)</f>
        <v>0</v>
      </c>
      <c r="J4479" s="4">
        <f t="shared" si="278"/>
        <v>0</v>
      </c>
      <c r="K4479" s="5">
        <f t="shared" si="279"/>
        <v>0</v>
      </c>
    </row>
    <row r="4480" spans="1:11" x14ac:dyDescent="0.25">
      <c r="A4480" t="s">
        <v>91</v>
      </c>
      <c r="B4480" t="s">
        <v>79</v>
      </c>
      <c r="C4480">
        <v>1</v>
      </c>
      <c r="D4480">
        <v>3</v>
      </c>
      <c r="E4480">
        <v>25</v>
      </c>
      <c r="F4480">
        <v>60</v>
      </c>
      <c r="G4480" s="1">
        <f t="shared" si="276"/>
        <v>0.8928571428571429</v>
      </c>
      <c r="H4480" s="4">
        <f t="shared" si="277"/>
        <v>0</v>
      </c>
      <c r="I4480" s="5">
        <f>IF(OR(AND(F4480&gt;=50,G4480&gt;SUMIF(SeasonTotals!A$2:A$9,A4480,SeasonTotals!F$2:F$9)),AND(G4480&gt;0.885,F4480&gt;=50,D4480&lt;3)),1,0)</f>
        <v>0</v>
      </c>
      <c r="J4480" s="4">
        <f t="shared" si="278"/>
        <v>0</v>
      </c>
      <c r="K4480" s="5">
        <f t="shared" si="279"/>
        <v>0</v>
      </c>
    </row>
    <row r="4481" spans="1:11" x14ac:dyDescent="0.25">
      <c r="A4481" t="s">
        <v>91</v>
      </c>
      <c r="B4481" t="s">
        <v>79</v>
      </c>
      <c r="C4481">
        <v>1</v>
      </c>
      <c r="D4481">
        <v>2</v>
      </c>
      <c r="E4481">
        <v>25</v>
      </c>
      <c r="F4481">
        <v>60</v>
      </c>
      <c r="G4481" s="1">
        <f t="shared" si="276"/>
        <v>0.92592592592592593</v>
      </c>
      <c r="H4481" s="4">
        <f t="shared" si="277"/>
        <v>1</v>
      </c>
      <c r="I4481" s="5">
        <f>IF(OR(AND(F4481&gt;=50,G4481&gt;SUMIF(SeasonTotals!A$2:A$9,A4481,SeasonTotals!F$2:F$9)),AND(G4481&gt;0.885,F4481&gt;=50,D4481&lt;3)),1,0)</f>
        <v>1</v>
      </c>
      <c r="J4481" s="4">
        <f t="shared" si="278"/>
        <v>0</v>
      </c>
      <c r="K4481" s="5">
        <f t="shared" si="279"/>
        <v>0</v>
      </c>
    </row>
    <row r="4482" spans="1:11" x14ac:dyDescent="0.25">
      <c r="A4482" t="s">
        <v>91</v>
      </c>
      <c r="B4482" t="s">
        <v>79</v>
      </c>
      <c r="C4482">
        <v>1</v>
      </c>
      <c r="D4482">
        <v>3</v>
      </c>
      <c r="E4482">
        <v>38</v>
      </c>
      <c r="F4482">
        <v>63</v>
      </c>
      <c r="G4482" s="1">
        <f t="shared" ref="G4482:G4545" si="280">E4482/MAX(1,SUM(D4482:E4482))</f>
        <v>0.92682926829268297</v>
      </c>
      <c r="H4482" s="4">
        <f t="shared" ref="H4482:H4545" si="281">IF(AND(F4482&gt;=50,OR(G4482&gt;0.913,AND(G4482&gt;0.885,D4482&lt;3))),1,0)</f>
        <v>1</v>
      </c>
      <c r="I4482" s="5">
        <f>IF(OR(AND(F4482&gt;=50,G4482&gt;SUMIF(SeasonTotals!A$2:A$9,A4482,SeasonTotals!F$2:F$9)),AND(G4482&gt;0.885,F4482&gt;=50,D4482&lt;3)),1,0)</f>
        <v>1</v>
      </c>
      <c r="J4482" s="4">
        <f t="shared" ref="J4482:J4545" si="282">IF(G4482&lt;0.85,1,0)</f>
        <v>0</v>
      </c>
      <c r="K4482" s="5">
        <f t="shared" ref="K4482:K4545" si="283">IF(F4482&lt;55,1,0)</f>
        <v>0</v>
      </c>
    </row>
    <row r="4483" spans="1:11" x14ac:dyDescent="0.25">
      <c r="A4483" t="s">
        <v>91</v>
      </c>
      <c r="B4483" t="s">
        <v>79</v>
      </c>
      <c r="C4483">
        <v>1</v>
      </c>
      <c r="D4483">
        <v>2</v>
      </c>
      <c r="E4483">
        <v>25</v>
      </c>
      <c r="F4483">
        <v>60</v>
      </c>
      <c r="G4483" s="1">
        <f t="shared" si="280"/>
        <v>0.92592592592592593</v>
      </c>
      <c r="H4483" s="4">
        <f t="shared" si="281"/>
        <v>1</v>
      </c>
      <c r="I4483" s="5">
        <f>IF(OR(AND(F4483&gt;=50,G4483&gt;SUMIF(SeasonTotals!A$2:A$9,A4483,SeasonTotals!F$2:F$9)),AND(G4483&gt;0.885,F4483&gt;=50,D4483&lt;3)),1,0)</f>
        <v>1</v>
      </c>
      <c r="J4483" s="4">
        <f t="shared" si="282"/>
        <v>0</v>
      </c>
      <c r="K4483" s="5">
        <f t="shared" si="283"/>
        <v>0</v>
      </c>
    </row>
    <row r="4484" spans="1:11" x14ac:dyDescent="0.25">
      <c r="A4484" t="s">
        <v>91</v>
      </c>
      <c r="B4484" t="s">
        <v>79</v>
      </c>
      <c r="C4484">
        <v>1</v>
      </c>
      <c r="D4484">
        <v>2</v>
      </c>
      <c r="E4484">
        <v>36</v>
      </c>
      <c r="F4484">
        <v>65</v>
      </c>
      <c r="G4484" s="1">
        <f t="shared" si="280"/>
        <v>0.94736842105263153</v>
      </c>
      <c r="H4484" s="4">
        <f t="shared" si="281"/>
        <v>1</v>
      </c>
      <c r="I4484" s="5">
        <f>IF(OR(AND(F4484&gt;=50,G4484&gt;SUMIF(SeasonTotals!A$2:A$9,A4484,SeasonTotals!F$2:F$9)),AND(G4484&gt;0.885,F4484&gt;=50,D4484&lt;3)),1,0)</f>
        <v>1</v>
      </c>
      <c r="J4484" s="4">
        <f t="shared" si="282"/>
        <v>0</v>
      </c>
      <c r="K4484" s="5">
        <f t="shared" si="283"/>
        <v>0</v>
      </c>
    </row>
    <row r="4485" spans="1:11" x14ac:dyDescent="0.25">
      <c r="A4485" t="s">
        <v>91</v>
      </c>
      <c r="B4485" t="s">
        <v>79</v>
      </c>
      <c r="C4485">
        <v>1</v>
      </c>
      <c r="D4485">
        <v>2</v>
      </c>
      <c r="E4485">
        <v>14</v>
      </c>
      <c r="F4485">
        <v>58</v>
      </c>
      <c r="G4485" s="1">
        <f t="shared" si="280"/>
        <v>0.875</v>
      </c>
      <c r="H4485" s="4">
        <f t="shared" si="281"/>
        <v>0</v>
      </c>
      <c r="I4485" s="5">
        <f>IF(OR(AND(F4485&gt;=50,G4485&gt;SUMIF(SeasonTotals!A$2:A$9,A4485,SeasonTotals!F$2:F$9)),AND(G4485&gt;0.885,F4485&gt;=50,D4485&lt;3)),1,0)</f>
        <v>0</v>
      </c>
      <c r="J4485" s="4">
        <f t="shared" si="282"/>
        <v>0</v>
      </c>
      <c r="K4485" s="5">
        <f t="shared" si="283"/>
        <v>0</v>
      </c>
    </row>
    <row r="4486" spans="1:11" x14ac:dyDescent="0.25">
      <c r="A4486" t="s">
        <v>91</v>
      </c>
      <c r="B4486" t="s">
        <v>79</v>
      </c>
      <c r="C4486">
        <v>1</v>
      </c>
      <c r="D4486">
        <v>1</v>
      </c>
      <c r="E4486">
        <v>20</v>
      </c>
      <c r="F4486">
        <v>60</v>
      </c>
      <c r="G4486" s="1">
        <f t="shared" si="280"/>
        <v>0.95238095238095233</v>
      </c>
      <c r="H4486" s="4">
        <f t="shared" si="281"/>
        <v>1</v>
      </c>
      <c r="I4486" s="5">
        <f>IF(OR(AND(F4486&gt;=50,G4486&gt;SUMIF(SeasonTotals!A$2:A$9,A4486,SeasonTotals!F$2:F$9)),AND(G4486&gt;0.885,F4486&gt;=50,D4486&lt;3)),1,0)</f>
        <v>1</v>
      </c>
      <c r="J4486" s="4">
        <f t="shared" si="282"/>
        <v>0</v>
      </c>
      <c r="K4486" s="5">
        <f t="shared" si="283"/>
        <v>0</v>
      </c>
    </row>
    <row r="4487" spans="1:11" x14ac:dyDescent="0.25">
      <c r="A4487" t="s">
        <v>91</v>
      </c>
      <c r="B4487" t="s">
        <v>79</v>
      </c>
      <c r="C4487">
        <v>1</v>
      </c>
      <c r="D4487">
        <v>1</v>
      </c>
      <c r="E4487">
        <v>19</v>
      </c>
      <c r="F4487">
        <v>59</v>
      </c>
      <c r="G4487" s="1">
        <f t="shared" si="280"/>
        <v>0.95</v>
      </c>
      <c r="H4487" s="4">
        <f t="shared" si="281"/>
        <v>1</v>
      </c>
      <c r="I4487" s="5">
        <f>IF(OR(AND(F4487&gt;=50,G4487&gt;SUMIF(SeasonTotals!A$2:A$9,A4487,SeasonTotals!F$2:F$9)),AND(G4487&gt;0.885,F4487&gt;=50,D4487&lt;3)),1,0)</f>
        <v>1</v>
      </c>
      <c r="J4487" s="4">
        <f t="shared" si="282"/>
        <v>0</v>
      </c>
      <c r="K4487" s="5">
        <f t="shared" si="283"/>
        <v>0</v>
      </c>
    </row>
    <row r="4488" spans="1:11" x14ac:dyDescent="0.25">
      <c r="A4488" t="s">
        <v>91</v>
      </c>
      <c r="B4488" t="s">
        <v>79</v>
      </c>
      <c r="C4488">
        <v>1</v>
      </c>
      <c r="D4488">
        <v>2</v>
      </c>
      <c r="E4488">
        <v>17</v>
      </c>
      <c r="F4488">
        <v>60</v>
      </c>
      <c r="G4488" s="1">
        <f t="shared" si="280"/>
        <v>0.89473684210526316</v>
      </c>
      <c r="H4488" s="4">
        <f t="shared" si="281"/>
        <v>1</v>
      </c>
      <c r="I4488" s="5">
        <f>IF(OR(AND(F4488&gt;=50,G4488&gt;SUMIF(SeasonTotals!A$2:A$9,A4488,SeasonTotals!F$2:F$9)),AND(G4488&gt;0.885,F4488&gt;=50,D4488&lt;3)),1,0)</f>
        <v>1</v>
      </c>
      <c r="J4488" s="4">
        <f t="shared" si="282"/>
        <v>0</v>
      </c>
      <c r="K4488" s="5">
        <f t="shared" si="283"/>
        <v>0</v>
      </c>
    </row>
    <row r="4489" spans="1:11" x14ac:dyDescent="0.25">
      <c r="A4489" t="s">
        <v>91</v>
      </c>
      <c r="B4489" t="s">
        <v>79</v>
      </c>
      <c r="C4489">
        <v>1</v>
      </c>
      <c r="D4489">
        <v>1</v>
      </c>
      <c r="E4489">
        <v>28</v>
      </c>
      <c r="F4489">
        <v>59</v>
      </c>
      <c r="G4489" s="1">
        <f t="shared" si="280"/>
        <v>0.96551724137931039</v>
      </c>
      <c r="H4489" s="4">
        <f t="shared" si="281"/>
        <v>1</v>
      </c>
      <c r="I4489" s="5">
        <f>IF(OR(AND(F4489&gt;=50,G4489&gt;SUMIF(SeasonTotals!A$2:A$9,A4489,SeasonTotals!F$2:F$9)),AND(G4489&gt;0.885,F4489&gt;=50,D4489&lt;3)),1,0)</f>
        <v>1</v>
      </c>
      <c r="J4489" s="4">
        <f t="shared" si="282"/>
        <v>0</v>
      </c>
      <c r="K4489" s="5">
        <f t="shared" si="283"/>
        <v>0</v>
      </c>
    </row>
    <row r="4490" spans="1:11" x14ac:dyDescent="0.25">
      <c r="A4490" t="s">
        <v>91</v>
      </c>
      <c r="B4490" t="s">
        <v>79</v>
      </c>
      <c r="C4490">
        <v>1</v>
      </c>
      <c r="D4490">
        <v>3</v>
      </c>
      <c r="E4490">
        <v>19</v>
      </c>
      <c r="F4490">
        <v>57</v>
      </c>
      <c r="G4490" s="1">
        <f t="shared" si="280"/>
        <v>0.86363636363636365</v>
      </c>
      <c r="H4490" s="4">
        <f t="shared" si="281"/>
        <v>0</v>
      </c>
      <c r="I4490" s="5">
        <f>IF(OR(AND(F4490&gt;=50,G4490&gt;SUMIF(SeasonTotals!A$2:A$9,A4490,SeasonTotals!F$2:F$9)),AND(G4490&gt;0.885,F4490&gt;=50,D4490&lt;3)),1,0)</f>
        <v>0</v>
      </c>
      <c r="J4490" s="4">
        <f t="shared" si="282"/>
        <v>0</v>
      </c>
      <c r="K4490" s="5">
        <f t="shared" si="283"/>
        <v>0</v>
      </c>
    </row>
    <row r="4491" spans="1:11" x14ac:dyDescent="0.25">
      <c r="A4491" t="s">
        <v>91</v>
      </c>
      <c r="B4491" t="s">
        <v>79</v>
      </c>
      <c r="C4491">
        <v>1</v>
      </c>
      <c r="D4491">
        <v>4</v>
      </c>
      <c r="E4491">
        <v>37</v>
      </c>
      <c r="F4491">
        <v>64</v>
      </c>
      <c r="G4491" s="1">
        <f t="shared" si="280"/>
        <v>0.90243902439024393</v>
      </c>
      <c r="H4491" s="4">
        <f t="shared" si="281"/>
        <v>0</v>
      </c>
      <c r="I4491" s="5">
        <f>IF(OR(AND(F4491&gt;=50,G4491&gt;SUMIF(SeasonTotals!A$2:A$9,A4491,SeasonTotals!F$2:F$9)),AND(G4491&gt;0.885,F4491&gt;=50,D4491&lt;3)),1,0)</f>
        <v>0</v>
      </c>
      <c r="J4491" s="4">
        <f t="shared" si="282"/>
        <v>0</v>
      </c>
      <c r="K4491" s="5">
        <f t="shared" si="283"/>
        <v>0</v>
      </c>
    </row>
    <row r="4492" spans="1:11" x14ac:dyDescent="0.25">
      <c r="A4492" t="s">
        <v>91</v>
      </c>
      <c r="B4492" t="s">
        <v>79</v>
      </c>
      <c r="C4492">
        <v>1</v>
      </c>
      <c r="D4492">
        <v>2</v>
      </c>
      <c r="E4492">
        <v>24</v>
      </c>
      <c r="F4492">
        <v>60</v>
      </c>
      <c r="G4492" s="1">
        <f t="shared" si="280"/>
        <v>0.92307692307692313</v>
      </c>
      <c r="H4492" s="4">
        <f t="shared" si="281"/>
        <v>1</v>
      </c>
      <c r="I4492" s="5">
        <f>IF(OR(AND(F4492&gt;=50,G4492&gt;SUMIF(SeasonTotals!A$2:A$9,A4492,SeasonTotals!F$2:F$9)),AND(G4492&gt;0.885,F4492&gt;=50,D4492&lt;3)),1,0)</f>
        <v>1</v>
      </c>
      <c r="J4492" s="4">
        <f t="shared" si="282"/>
        <v>0</v>
      </c>
      <c r="K4492" s="5">
        <f t="shared" si="283"/>
        <v>0</v>
      </c>
    </row>
    <row r="4493" spans="1:11" x14ac:dyDescent="0.25">
      <c r="A4493" t="s">
        <v>91</v>
      </c>
      <c r="B4493" t="s">
        <v>79</v>
      </c>
      <c r="C4493">
        <v>1</v>
      </c>
      <c r="D4493">
        <v>2</v>
      </c>
      <c r="E4493">
        <v>18</v>
      </c>
      <c r="F4493">
        <v>60</v>
      </c>
      <c r="G4493" s="1">
        <f t="shared" si="280"/>
        <v>0.9</v>
      </c>
      <c r="H4493" s="4">
        <f t="shared" si="281"/>
        <v>1</v>
      </c>
      <c r="I4493" s="5">
        <f>IF(OR(AND(F4493&gt;=50,G4493&gt;SUMIF(SeasonTotals!A$2:A$9,A4493,SeasonTotals!F$2:F$9)),AND(G4493&gt;0.885,F4493&gt;=50,D4493&lt;3)),1,0)</f>
        <v>1</v>
      </c>
      <c r="J4493" s="4">
        <f t="shared" si="282"/>
        <v>0</v>
      </c>
      <c r="K4493" s="5">
        <f t="shared" si="283"/>
        <v>0</v>
      </c>
    </row>
    <row r="4494" spans="1:11" x14ac:dyDescent="0.25">
      <c r="A4494" t="s">
        <v>91</v>
      </c>
      <c r="B4494" t="s">
        <v>79</v>
      </c>
      <c r="C4494">
        <v>1</v>
      </c>
      <c r="D4494">
        <v>2</v>
      </c>
      <c r="E4494">
        <v>24</v>
      </c>
      <c r="F4494">
        <v>60</v>
      </c>
      <c r="G4494" s="1">
        <f t="shared" si="280"/>
        <v>0.92307692307692313</v>
      </c>
      <c r="H4494" s="4">
        <f t="shared" si="281"/>
        <v>1</v>
      </c>
      <c r="I4494" s="5">
        <f>IF(OR(AND(F4494&gt;=50,G4494&gt;SUMIF(SeasonTotals!A$2:A$9,A4494,SeasonTotals!F$2:F$9)),AND(G4494&gt;0.885,F4494&gt;=50,D4494&lt;3)),1,0)</f>
        <v>1</v>
      </c>
      <c r="J4494" s="4">
        <f t="shared" si="282"/>
        <v>0</v>
      </c>
      <c r="K4494" s="5">
        <f t="shared" si="283"/>
        <v>0</v>
      </c>
    </row>
    <row r="4495" spans="1:11" x14ac:dyDescent="0.25">
      <c r="A4495" t="s">
        <v>91</v>
      </c>
      <c r="B4495" t="s">
        <v>79</v>
      </c>
      <c r="C4495">
        <v>1</v>
      </c>
      <c r="D4495">
        <v>0</v>
      </c>
      <c r="E4495">
        <v>30</v>
      </c>
      <c r="F4495">
        <v>60</v>
      </c>
      <c r="G4495" s="1">
        <f t="shared" si="280"/>
        <v>1</v>
      </c>
      <c r="H4495" s="4">
        <f t="shared" si="281"/>
        <v>1</v>
      </c>
      <c r="I4495" s="5">
        <f>IF(OR(AND(F4495&gt;=50,G4495&gt;SUMIF(SeasonTotals!A$2:A$9,A4495,SeasonTotals!F$2:F$9)),AND(G4495&gt;0.885,F4495&gt;=50,D4495&lt;3)),1,0)</f>
        <v>1</v>
      </c>
      <c r="J4495" s="4">
        <f t="shared" si="282"/>
        <v>0</v>
      </c>
      <c r="K4495" s="5">
        <f t="shared" si="283"/>
        <v>0</v>
      </c>
    </row>
    <row r="4496" spans="1:11" x14ac:dyDescent="0.25">
      <c r="A4496" t="s">
        <v>91</v>
      </c>
      <c r="B4496" t="s">
        <v>79</v>
      </c>
      <c r="C4496">
        <v>1</v>
      </c>
      <c r="D4496">
        <v>2</v>
      </c>
      <c r="E4496">
        <v>35</v>
      </c>
      <c r="F4496">
        <v>60</v>
      </c>
      <c r="G4496" s="1">
        <f t="shared" si="280"/>
        <v>0.94594594594594594</v>
      </c>
      <c r="H4496" s="4">
        <f t="shared" si="281"/>
        <v>1</v>
      </c>
      <c r="I4496" s="5">
        <f>IF(OR(AND(F4496&gt;=50,G4496&gt;SUMIF(SeasonTotals!A$2:A$9,A4496,SeasonTotals!F$2:F$9)),AND(G4496&gt;0.885,F4496&gt;=50,D4496&lt;3)),1,0)</f>
        <v>1</v>
      </c>
      <c r="J4496" s="4">
        <f t="shared" si="282"/>
        <v>0</v>
      </c>
      <c r="K4496" s="5">
        <f t="shared" si="283"/>
        <v>0</v>
      </c>
    </row>
    <row r="4497" spans="1:11" x14ac:dyDescent="0.25">
      <c r="A4497" t="s">
        <v>91</v>
      </c>
      <c r="B4497" t="s">
        <v>79</v>
      </c>
      <c r="C4497">
        <v>1</v>
      </c>
      <c r="D4497">
        <v>4</v>
      </c>
      <c r="E4497">
        <v>28</v>
      </c>
      <c r="F4497">
        <v>60</v>
      </c>
      <c r="G4497" s="1">
        <f t="shared" si="280"/>
        <v>0.875</v>
      </c>
      <c r="H4497" s="4">
        <f t="shared" si="281"/>
        <v>0</v>
      </c>
      <c r="I4497" s="5">
        <f>IF(OR(AND(F4497&gt;=50,G4497&gt;SUMIF(SeasonTotals!A$2:A$9,A4497,SeasonTotals!F$2:F$9)),AND(G4497&gt;0.885,F4497&gt;=50,D4497&lt;3)),1,0)</f>
        <v>0</v>
      </c>
      <c r="J4497" s="4">
        <f t="shared" si="282"/>
        <v>0</v>
      </c>
      <c r="K4497" s="5">
        <f t="shared" si="283"/>
        <v>0</v>
      </c>
    </row>
    <row r="4498" spans="1:11" x14ac:dyDescent="0.25">
      <c r="A4498" t="s">
        <v>91</v>
      </c>
      <c r="B4498" t="s">
        <v>79</v>
      </c>
      <c r="C4498">
        <v>1</v>
      </c>
      <c r="D4498">
        <v>0</v>
      </c>
      <c r="E4498">
        <v>26</v>
      </c>
      <c r="F4498">
        <v>60</v>
      </c>
      <c r="G4498" s="1">
        <f t="shared" si="280"/>
        <v>1</v>
      </c>
      <c r="H4498" s="4">
        <f t="shared" si="281"/>
        <v>1</v>
      </c>
      <c r="I4498" s="5">
        <f>IF(OR(AND(F4498&gt;=50,G4498&gt;SUMIF(SeasonTotals!A$2:A$9,A4498,SeasonTotals!F$2:F$9)),AND(G4498&gt;0.885,F4498&gt;=50,D4498&lt;3)),1,0)</f>
        <v>1</v>
      </c>
      <c r="J4498" s="4">
        <f t="shared" si="282"/>
        <v>0</v>
      </c>
      <c r="K4498" s="5">
        <f t="shared" si="283"/>
        <v>0</v>
      </c>
    </row>
    <row r="4499" spans="1:11" x14ac:dyDescent="0.25">
      <c r="A4499" t="s">
        <v>91</v>
      </c>
      <c r="B4499" t="s">
        <v>79</v>
      </c>
      <c r="C4499">
        <v>1</v>
      </c>
      <c r="D4499">
        <v>1</v>
      </c>
      <c r="E4499">
        <v>33</v>
      </c>
      <c r="F4499">
        <v>64</v>
      </c>
      <c r="G4499" s="1">
        <f t="shared" si="280"/>
        <v>0.97058823529411764</v>
      </c>
      <c r="H4499" s="4">
        <f t="shared" si="281"/>
        <v>1</v>
      </c>
      <c r="I4499" s="5">
        <f>IF(OR(AND(F4499&gt;=50,G4499&gt;SUMIF(SeasonTotals!A$2:A$9,A4499,SeasonTotals!F$2:F$9)),AND(G4499&gt;0.885,F4499&gt;=50,D4499&lt;3)),1,0)</f>
        <v>1</v>
      </c>
      <c r="J4499" s="4">
        <f t="shared" si="282"/>
        <v>0</v>
      </c>
      <c r="K4499" s="5">
        <f t="shared" si="283"/>
        <v>0</v>
      </c>
    </row>
    <row r="4500" spans="1:11" x14ac:dyDescent="0.25">
      <c r="A4500" t="s">
        <v>91</v>
      </c>
      <c r="B4500" t="s">
        <v>79</v>
      </c>
      <c r="C4500">
        <v>1</v>
      </c>
      <c r="D4500">
        <v>5</v>
      </c>
      <c r="E4500">
        <v>27</v>
      </c>
      <c r="F4500">
        <v>65</v>
      </c>
      <c r="G4500" s="1">
        <f t="shared" si="280"/>
        <v>0.84375</v>
      </c>
      <c r="H4500" s="4">
        <f t="shared" si="281"/>
        <v>0</v>
      </c>
      <c r="I4500" s="5">
        <f>IF(OR(AND(F4500&gt;=50,G4500&gt;SUMIF(SeasonTotals!A$2:A$9,A4500,SeasonTotals!F$2:F$9)),AND(G4500&gt;0.885,F4500&gt;=50,D4500&lt;3)),1,0)</f>
        <v>0</v>
      </c>
      <c r="J4500" s="4">
        <f t="shared" si="282"/>
        <v>1</v>
      </c>
      <c r="K4500" s="5">
        <f t="shared" si="283"/>
        <v>0</v>
      </c>
    </row>
    <row r="4501" spans="1:11" x14ac:dyDescent="0.25">
      <c r="A4501" t="s">
        <v>91</v>
      </c>
      <c r="B4501" t="s">
        <v>79</v>
      </c>
      <c r="C4501">
        <v>1</v>
      </c>
      <c r="D4501">
        <v>4</v>
      </c>
      <c r="E4501">
        <v>20</v>
      </c>
      <c r="F4501">
        <v>59</v>
      </c>
      <c r="G4501" s="1">
        <f t="shared" si="280"/>
        <v>0.83333333333333337</v>
      </c>
      <c r="H4501" s="4">
        <f t="shared" si="281"/>
        <v>0</v>
      </c>
      <c r="I4501" s="5">
        <f>IF(OR(AND(F4501&gt;=50,G4501&gt;SUMIF(SeasonTotals!A$2:A$9,A4501,SeasonTotals!F$2:F$9)),AND(G4501&gt;0.885,F4501&gt;=50,D4501&lt;3)),1,0)</f>
        <v>0</v>
      </c>
      <c r="J4501" s="4">
        <f t="shared" si="282"/>
        <v>1</v>
      </c>
      <c r="K4501" s="5">
        <f t="shared" si="283"/>
        <v>0</v>
      </c>
    </row>
    <row r="4502" spans="1:11" x14ac:dyDescent="0.25">
      <c r="A4502" t="s">
        <v>91</v>
      </c>
      <c r="B4502" t="s">
        <v>79</v>
      </c>
      <c r="C4502">
        <v>1</v>
      </c>
      <c r="D4502">
        <v>4</v>
      </c>
      <c r="E4502">
        <v>22</v>
      </c>
      <c r="F4502">
        <v>60</v>
      </c>
      <c r="G4502" s="1">
        <f t="shared" si="280"/>
        <v>0.84615384615384615</v>
      </c>
      <c r="H4502" s="4">
        <f t="shared" si="281"/>
        <v>0</v>
      </c>
      <c r="I4502" s="5">
        <f>IF(OR(AND(F4502&gt;=50,G4502&gt;SUMIF(SeasonTotals!A$2:A$9,A4502,SeasonTotals!F$2:F$9)),AND(G4502&gt;0.885,F4502&gt;=50,D4502&lt;3)),1,0)</f>
        <v>0</v>
      </c>
      <c r="J4502" s="4">
        <f t="shared" si="282"/>
        <v>1</v>
      </c>
      <c r="K4502" s="5">
        <f t="shared" si="283"/>
        <v>0</v>
      </c>
    </row>
    <row r="4503" spans="1:11" x14ac:dyDescent="0.25">
      <c r="A4503" t="s">
        <v>91</v>
      </c>
      <c r="B4503" t="s">
        <v>79</v>
      </c>
      <c r="C4503">
        <v>1</v>
      </c>
      <c r="D4503">
        <v>1</v>
      </c>
      <c r="E4503">
        <v>46</v>
      </c>
      <c r="F4503">
        <v>60</v>
      </c>
      <c r="G4503" s="1">
        <f t="shared" si="280"/>
        <v>0.97872340425531912</v>
      </c>
      <c r="H4503" s="4">
        <f t="shared" si="281"/>
        <v>1</v>
      </c>
      <c r="I4503" s="5">
        <f>IF(OR(AND(F4503&gt;=50,G4503&gt;SUMIF(SeasonTotals!A$2:A$9,A4503,SeasonTotals!F$2:F$9)),AND(G4503&gt;0.885,F4503&gt;=50,D4503&lt;3)),1,0)</f>
        <v>1</v>
      </c>
      <c r="J4503" s="4">
        <f t="shared" si="282"/>
        <v>0</v>
      </c>
      <c r="K4503" s="5">
        <f t="shared" si="283"/>
        <v>0</v>
      </c>
    </row>
    <row r="4504" spans="1:11" x14ac:dyDescent="0.25">
      <c r="A4504" t="s">
        <v>91</v>
      </c>
      <c r="B4504" t="s">
        <v>79</v>
      </c>
      <c r="C4504">
        <v>1</v>
      </c>
      <c r="D4504">
        <v>0</v>
      </c>
      <c r="E4504">
        <v>20</v>
      </c>
      <c r="F4504">
        <v>60</v>
      </c>
      <c r="G4504" s="1">
        <f t="shared" si="280"/>
        <v>1</v>
      </c>
      <c r="H4504" s="4">
        <f t="shared" si="281"/>
        <v>1</v>
      </c>
      <c r="I4504" s="5">
        <f>IF(OR(AND(F4504&gt;=50,G4504&gt;SUMIF(SeasonTotals!A$2:A$9,A4504,SeasonTotals!F$2:F$9)),AND(G4504&gt;0.885,F4504&gt;=50,D4504&lt;3)),1,0)</f>
        <v>1</v>
      </c>
      <c r="J4504" s="4">
        <f t="shared" si="282"/>
        <v>0</v>
      </c>
      <c r="K4504" s="5">
        <f t="shared" si="283"/>
        <v>0</v>
      </c>
    </row>
    <row r="4505" spans="1:11" x14ac:dyDescent="0.25">
      <c r="A4505" t="s">
        <v>91</v>
      </c>
      <c r="B4505" t="s">
        <v>79</v>
      </c>
      <c r="C4505">
        <v>1</v>
      </c>
      <c r="D4505">
        <v>0</v>
      </c>
      <c r="E4505">
        <v>22</v>
      </c>
      <c r="F4505">
        <v>61</v>
      </c>
      <c r="G4505" s="1">
        <f t="shared" si="280"/>
        <v>1</v>
      </c>
      <c r="H4505" s="4">
        <f t="shared" si="281"/>
        <v>1</v>
      </c>
      <c r="I4505" s="5">
        <f>IF(OR(AND(F4505&gt;=50,G4505&gt;SUMIF(SeasonTotals!A$2:A$9,A4505,SeasonTotals!F$2:F$9)),AND(G4505&gt;0.885,F4505&gt;=50,D4505&lt;3)),1,0)</f>
        <v>1</v>
      </c>
      <c r="J4505" s="4">
        <f t="shared" si="282"/>
        <v>0</v>
      </c>
      <c r="K4505" s="5">
        <f t="shared" si="283"/>
        <v>0</v>
      </c>
    </row>
    <row r="4506" spans="1:11" x14ac:dyDescent="0.25">
      <c r="A4506" t="s">
        <v>91</v>
      </c>
      <c r="B4506" t="s">
        <v>80</v>
      </c>
      <c r="C4506">
        <v>1</v>
      </c>
      <c r="D4506">
        <v>1</v>
      </c>
      <c r="E4506">
        <v>27</v>
      </c>
      <c r="F4506">
        <v>64</v>
      </c>
      <c r="G4506" s="1">
        <f t="shared" si="280"/>
        <v>0.9642857142857143</v>
      </c>
      <c r="H4506" s="4">
        <f t="shared" si="281"/>
        <v>1</v>
      </c>
      <c r="I4506" s="5">
        <f>IF(OR(AND(F4506&gt;=50,G4506&gt;SUMIF(SeasonTotals!A$2:A$9,A4506,SeasonTotals!F$2:F$9)),AND(G4506&gt;0.885,F4506&gt;=50,D4506&lt;3)),1,0)</f>
        <v>1</v>
      </c>
      <c r="J4506" s="4">
        <f t="shared" si="282"/>
        <v>0</v>
      </c>
      <c r="K4506" s="5">
        <f t="shared" si="283"/>
        <v>0</v>
      </c>
    </row>
    <row r="4507" spans="1:11" x14ac:dyDescent="0.25">
      <c r="A4507" t="s">
        <v>91</v>
      </c>
      <c r="B4507" t="s">
        <v>80</v>
      </c>
      <c r="C4507">
        <v>1</v>
      </c>
      <c r="D4507">
        <v>1</v>
      </c>
      <c r="E4507">
        <v>19</v>
      </c>
      <c r="F4507">
        <v>60</v>
      </c>
      <c r="G4507" s="1">
        <f t="shared" si="280"/>
        <v>0.95</v>
      </c>
      <c r="H4507" s="4">
        <f t="shared" si="281"/>
        <v>1</v>
      </c>
      <c r="I4507" s="5">
        <f>IF(OR(AND(F4507&gt;=50,G4507&gt;SUMIF(SeasonTotals!A$2:A$9,A4507,SeasonTotals!F$2:F$9)),AND(G4507&gt;0.885,F4507&gt;=50,D4507&lt;3)),1,0)</f>
        <v>1</v>
      </c>
      <c r="J4507" s="4">
        <f t="shared" si="282"/>
        <v>0</v>
      </c>
      <c r="K4507" s="5">
        <f t="shared" si="283"/>
        <v>0</v>
      </c>
    </row>
    <row r="4508" spans="1:11" x14ac:dyDescent="0.25">
      <c r="A4508" t="s">
        <v>91</v>
      </c>
      <c r="B4508" t="s">
        <v>80</v>
      </c>
      <c r="C4508">
        <v>1</v>
      </c>
      <c r="D4508">
        <v>2</v>
      </c>
      <c r="E4508">
        <v>23</v>
      </c>
      <c r="F4508">
        <v>59</v>
      </c>
      <c r="G4508" s="1">
        <f t="shared" si="280"/>
        <v>0.92</v>
      </c>
      <c r="H4508" s="4">
        <f t="shared" si="281"/>
        <v>1</v>
      </c>
      <c r="I4508" s="5">
        <f>IF(OR(AND(F4508&gt;=50,G4508&gt;SUMIF(SeasonTotals!A$2:A$9,A4508,SeasonTotals!F$2:F$9)),AND(G4508&gt;0.885,F4508&gt;=50,D4508&lt;3)),1,0)</f>
        <v>1</v>
      </c>
      <c r="J4508" s="4">
        <f t="shared" si="282"/>
        <v>0</v>
      </c>
      <c r="K4508" s="5">
        <f t="shared" si="283"/>
        <v>0</v>
      </c>
    </row>
    <row r="4509" spans="1:11" x14ac:dyDescent="0.25">
      <c r="A4509" t="s">
        <v>91</v>
      </c>
      <c r="B4509" t="s">
        <v>80</v>
      </c>
      <c r="C4509">
        <v>1</v>
      </c>
      <c r="D4509">
        <v>2</v>
      </c>
      <c r="E4509">
        <v>30</v>
      </c>
      <c r="F4509">
        <v>65</v>
      </c>
      <c r="G4509" s="1">
        <f t="shared" si="280"/>
        <v>0.9375</v>
      </c>
      <c r="H4509" s="4">
        <f t="shared" si="281"/>
        <v>1</v>
      </c>
      <c r="I4509" s="5">
        <f>IF(OR(AND(F4509&gt;=50,G4509&gt;SUMIF(SeasonTotals!A$2:A$9,A4509,SeasonTotals!F$2:F$9)),AND(G4509&gt;0.885,F4509&gt;=50,D4509&lt;3)),1,0)</f>
        <v>1</v>
      </c>
      <c r="J4509" s="4">
        <f t="shared" si="282"/>
        <v>0</v>
      </c>
      <c r="K4509" s="5">
        <f t="shared" si="283"/>
        <v>0</v>
      </c>
    </row>
    <row r="4510" spans="1:11" x14ac:dyDescent="0.25">
      <c r="A4510" t="s">
        <v>91</v>
      </c>
      <c r="B4510" t="s">
        <v>80</v>
      </c>
      <c r="C4510">
        <v>1</v>
      </c>
      <c r="D4510">
        <v>3</v>
      </c>
      <c r="E4510">
        <v>30</v>
      </c>
      <c r="F4510">
        <v>61</v>
      </c>
      <c r="G4510" s="1">
        <f t="shared" si="280"/>
        <v>0.90909090909090906</v>
      </c>
      <c r="H4510" s="4">
        <f t="shared" si="281"/>
        <v>0</v>
      </c>
      <c r="I4510" s="5">
        <f>IF(OR(AND(F4510&gt;=50,G4510&gt;SUMIF(SeasonTotals!A$2:A$9,A4510,SeasonTotals!F$2:F$9)),AND(G4510&gt;0.885,F4510&gt;=50,D4510&lt;3)),1,0)</f>
        <v>1</v>
      </c>
      <c r="J4510" s="4">
        <f t="shared" si="282"/>
        <v>0</v>
      </c>
      <c r="K4510" s="5">
        <f t="shared" si="283"/>
        <v>0</v>
      </c>
    </row>
    <row r="4511" spans="1:11" x14ac:dyDescent="0.25">
      <c r="A4511" t="s">
        <v>91</v>
      </c>
      <c r="B4511" t="s">
        <v>80</v>
      </c>
      <c r="C4511">
        <v>1</v>
      </c>
      <c r="D4511">
        <v>1</v>
      </c>
      <c r="E4511">
        <v>28</v>
      </c>
      <c r="F4511">
        <v>65</v>
      </c>
      <c r="G4511" s="1">
        <f t="shared" si="280"/>
        <v>0.96551724137931039</v>
      </c>
      <c r="H4511" s="4">
        <f t="shared" si="281"/>
        <v>1</v>
      </c>
      <c r="I4511" s="5">
        <f>IF(OR(AND(F4511&gt;=50,G4511&gt;SUMIF(SeasonTotals!A$2:A$9,A4511,SeasonTotals!F$2:F$9)),AND(G4511&gt;0.885,F4511&gt;=50,D4511&lt;3)),1,0)</f>
        <v>1</v>
      </c>
      <c r="J4511" s="4">
        <f t="shared" si="282"/>
        <v>0</v>
      </c>
      <c r="K4511" s="5">
        <f t="shared" si="283"/>
        <v>0</v>
      </c>
    </row>
    <row r="4512" spans="1:11" x14ac:dyDescent="0.25">
      <c r="A4512" t="s">
        <v>91</v>
      </c>
      <c r="B4512" t="s">
        <v>80</v>
      </c>
      <c r="C4512">
        <v>1</v>
      </c>
      <c r="D4512">
        <v>5</v>
      </c>
      <c r="E4512">
        <v>35</v>
      </c>
      <c r="F4512">
        <v>60</v>
      </c>
      <c r="G4512" s="1">
        <f t="shared" si="280"/>
        <v>0.875</v>
      </c>
      <c r="H4512" s="4">
        <f t="shared" si="281"/>
        <v>0</v>
      </c>
      <c r="I4512" s="5">
        <f>IF(OR(AND(F4512&gt;=50,G4512&gt;SUMIF(SeasonTotals!A$2:A$9,A4512,SeasonTotals!F$2:F$9)),AND(G4512&gt;0.885,F4512&gt;=50,D4512&lt;3)),1,0)</f>
        <v>0</v>
      </c>
      <c r="J4512" s="4">
        <f t="shared" si="282"/>
        <v>0</v>
      </c>
      <c r="K4512" s="5">
        <f t="shared" si="283"/>
        <v>0</v>
      </c>
    </row>
    <row r="4513" spans="1:11" x14ac:dyDescent="0.25">
      <c r="A4513" t="s">
        <v>91</v>
      </c>
      <c r="B4513" t="s">
        <v>80</v>
      </c>
      <c r="C4513">
        <v>1</v>
      </c>
      <c r="D4513">
        <v>0</v>
      </c>
      <c r="E4513">
        <v>29</v>
      </c>
      <c r="F4513">
        <v>60</v>
      </c>
      <c r="G4513" s="1">
        <f t="shared" si="280"/>
        <v>1</v>
      </c>
      <c r="H4513" s="4">
        <f t="shared" si="281"/>
        <v>1</v>
      </c>
      <c r="I4513" s="5">
        <f>IF(OR(AND(F4513&gt;=50,G4513&gt;SUMIF(SeasonTotals!A$2:A$9,A4513,SeasonTotals!F$2:F$9)),AND(G4513&gt;0.885,F4513&gt;=50,D4513&lt;3)),1,0)</f>
        <v>1</v>
      </c>
      <c r="J4513" s="4">
        <f t="shared" si="282"/>
        <v>0</v>
      </c>
      <c r="K4513" s="5">
        <f t="shared" si="283"/>
        <v>0</v>
      </c>
    </row>
    <row r="4514" spans="1:11" x14ac:dyDescent="0.25">
      <c r="A4514" t="s">
        <v>91</v>
      </c>
      <c r="B4514" t="s">
        <v>80</v>
      </c>
      <c r="C4514">
        <v>1</v>
      </c>
      <c r="D4514">
        <v>0</v>
      </c>
      <c r="E4514">
        <v>24</v>
      </c>
      <c r="F4514">
        <v>60</v>
      </c>
      <c r="G4514" s="1">
        <f t="shared" si="280"/>
        <v>1</v>
      </c>
      <c r="H4514" s="4">
        <f t="shared" si="281"/>
        <v>1</v>
      </c>
      <c r="I4514" s="5">
        <f>IF(OR(AND(F4514&gt;=50,G4514&gt;SUMIF(SeasonTotals!A$2:A$9,A4514,SeasonTotals!F$2:F$9)),AND(G4514&gt;0.885,F4514&gt;=50,D4514&lt;3)),1,0)</f>
        <v>1</v>
      </c>
      <c r="J4514" s="4">
        <f t="shared" si="282"/>
        <v>0</v>
      </c>
      <c r="K4514" s="5">
        <f t="shared" si="283"/>
        <v>0</v>
      </c>
    </row>
    <row r="4515" spans="1:11" x14ac:dyDescent="0.25">
      <c r="A4515" t="s">
        <v>91</v>
      </c>
      <c r="B4515" t="s">
        <v>80</v>
      </c>
      <c r="C4515">
        <v>1</v>
      </c>
      <c r="D4515">
        <v>5</v>
      </c>
      <c r="E4515">
        <v>21</v>
      </c>
      <c r="F4515">
        <v>61</v>
      </c>
      <c r="G4515" s="1">
        <f t="shared" si="280"/>
        <v>0.80769230769230771</v>
      </c>
      <c r="H4515" s="4">
        <f t="shared" si="281"/>
        <v>0</v>
      </c>
      <c r="I4515" s="5">
        <f>IF(OR(AND(F4515&gt;=50,G4515&gt;SUMIF(SeasonTotals!A$2:A$9,A4515,SeasonTotals!F$2:F$9)),AND(G4515&gt;0.885,F4515&gt;=50,D4515&lt;3)),1,0)</f>
        <v>0</v>
      </c>
      <c r="J4515" s="4">
        <f t="shared" si="282"/>
        <v>1</v>
      </c>
      <c r="K4515" s="5">
        <f t="shared" si="283"/>
        <v>0</v>
      </c>
    </row>
    <row r="4516" spans="1:11" x14ac:dyDescent="0.25">
      <c r="A4516" t="s">
        <v>91</v>
      </c>
      <c r="B4516" t="s">
        <v>80</v>
      </c>
      <c r="C4516">
        <v>1</v>
      </c>
      <c r="D4516">
        <v>3</v>
      </c>
      <c r="E4516">
        <v>37</v>
      </c>
      <c r="F4516">
        <v>60</v>
      </c>
      <c r="G4516" s="1">
        <f t="shared" si="280"/>
        <v>0.92500000000000004</v>
      </c>
      <c r="H4516" s="4">
        <f t="shared" si="281"/>
        <v>1</v>
      </c>
      <c r="I4516" s="5">
        <f>IF(OR(AND(F4516&gt;=50,G4516&gt;SUMIF(SeasonTotals!A$2:A$9,A4516,SeasonTotals!F$2:F$9)),AND(G4516&gt;0.885,F4516&gt;=50,D4516&lt;3)),1,0)</f>
        <v>1</v>
      </c>
      <c r="J4516" s="4">
        <f t="shared" si="282"/>
        <v>0</v>
      </c>
      <c r="K4516" s="5">
        <f t="shared" si="283"/>
        <v>0</v>
      </c>
    </row>
    <row r="4517" spans="1:11" x14ac:dyDescent="0.25">
      <c r="A4517" t="s">
        <v>91</v>
      </c>
      <c r="B4517" t="s">
        <v>80</v>
      </c>
      <c r="C4517">
        <v>1</v>
      </c>
      <c r="D4517">
        <v>3</v>
      </c>
      <c r="E4517">
        <v>30</v>
      </c>
      <c r="F4517">
        <v>60</v>
      </c>
      <c r="G4517" s="1">
        <f t="shared" si="280"/>
        <v>0.90909090909090906</v>
      </c>
      <c r="H4517" s="4">
        <f t="shared" si="281"/>
        <v>0</v>
      </c>
      <c r="I4517" s="5">
        <f>IF(OR(AND(F4517&gt;=50,G4517&gt;SUMIF(SeasonTotals!A$2:A$9,A4517,SeasonTotals!F$2:F$9)),AND(G4517&gt;0.885,F4517&gt;=50,D4517&lt;3)),1,0)</f>
        <v>1</v>
      </c>
      <c r="J4517" s="4">
        <f t="shared" si="282"/>
        <v>0</v>
      </c>
      <c r="K4517" s="5">
        <f t="shared" si="283"/>
        <v>0</v>
      </c>
    </row>
    <row r="4518" spans="1:11" x14ac:dyDescent="0.25">
      <c r="A4518" t="s">
        <v>91</v>
      </c>
      <c r="B4518" t="s">
        <v>80</v>
      </c>
      <c r="C4518">
        <v>1</v>
      </c>
      <c r="D4518">
        <v>4</v>
      </c>
      <c r="E4518">
        <v>20</v>
      </c>
      <c r="F4518">
        <v>59</v>
      </c>
      <c r="G4518" s="1">
        <f t="shared" si="280"/>
        <v>0.83333333333333337</v>
      </c>
      <c r="H4518" s="4">
        <f t="shared" si="281"/>
        <v>0</v>
      </c>
      <c r="I4518" s="5">
        <f>IF(OR(AND(F4518&gt;=50,G4518&gt;SUMIF(SeasonTotals!A$2:A$9,A4518,SeasonTotals!F$2:F$9)),AND(G4518&gt;0.885,F4518&gt;=50,D4518&lt;3)),1,0)</f>
        <v>0</v>
      </c>
      <c r="J4518" s="4">
        <f t="shared" si="282"/>
        <v>1</v>
      </c>
      <c r="K4518" s="5">
        <f t="shared" si="283"/>
        <v>0</v>
      </c>
    </row>
    <row r="4519" spans="1:11" x14ac:dyDescent="0.25">
      <c r="A4519" t="s">
        <v>91</v>
      </c>
      <c r="B4519" t="s">
        <v>80</v>
      </c>
      <c r="C4519">
        <v>1</v>
      </c>
      <c r="D4519">
        <v>7</v>
      </c>
      <c r="E4519">
        <v>13</v>
      </c>
      <c r="F4519">
        <v>41</v>
      </c>
      <c r="G4519" s="1">
        <f t="shared" si="280"/>
        <v>0.65</v>
      </c>
      <c r="H4519" s="4">
        <f t="shared" si="281"/>
        <v>0</v>
      </c>
      <c r="I4519" s="5">
        <f>IF(OR(AND(F4519&gt;=50,G4519&gt;SUMIF(SeasonTotals!A$2:A$9,A4519,SeasonTotals!F$2:F$9)),AND(G4519&gt;0.885,F4519&gt;=50,D4519&lt;3)),1,0)</f>
        <v>0</v>
      </c>
      <c r="J4519" s="4">
        <f t="shared" si="282"/>
        <v>1</v>
      </c>
      <c r="K4519" s="5">
        <f t="shared" si="283"/>
        <v>1</v>
      </c>
    </row>
    <row r="4520" spans="1:11" x14ac:dyDescent="0.25">
      <c r="A4520" t="s">
        <v>91</v>
      </c>
      <c r="B4520" t="s">
        <v>80</v>
      </c>
      <c r="C4520">
        <v>1</v>
      </c>
      <c r="D4520">
        <v>2</v>
      </c>
      <c r="E4520">
        <v>22</v>
      </c>
      <c r="F4520">
        <v>60</v>
      </c>
      <c r="G4520" s="1">
        <f t="shared" si="280"/>
        <v>0.91666666666666663</v>
      </c>
      <c r="H4520" s="4">
        <f t="shared" si="281"/>
        <v>1</v>
      </c>
      <c r="I4520" s="5">
        <f>IF(OR(AND(F4520&gt;=50,G4520&gt;SUMIF(SeasonTotals!A$2:A$9,A4520,SeasonTotals!F$2:F$9)),AND(G4520&gt;0.885,F4520&gt;=50,D4520&lt;3)),1,0)</f>
        <v>1</v>
      </c>
      <c r="J4520" s="4">
        <f t="shared" si="282"/>
        <v>0</v>
      </c>
      <c r="K4520" s="5">
        <f t="shared" si="283"/>
        <v>0</v>
      </c>
    </row>
    <row r="4521" spans="1:11" x14ac:dyDescent="0.25">
      <c r="A4521" t="s">
        <v>91</v>
      </c>
      <c r="B4521" t="s">
        <v>80</v>
      </c>
      <c r="C4521">
        <v>1</v>
      </c>
      <c r="D4521">
        <v>2</v>
      </c>
      <c r="E4521">
        <v>27</v>
      </c>
      <c r="F4521">
        <v>60</v>
      </c>
      <c r="G4521" s="1">
        <f t="shared" si="280"/>
        <v>0.93103448275862066</v>
      </c>
      <c r="H4521" s="4">
        <f t="shared" si="281"/>
        <v>1</v>
      </c>
      <c r="I4521" s="5">
        <f>IF(OR(AND(F4521&gt;=50,G4521&gt;SUMIF(SeasonTotals!A$2:A$9,A4521,SeasonTotals!F$2:F$9)),AND(G4521&gt;0.885,F4521&gt;=50,D4521&lt;3)),1,0)</f>
        <v>1</v>
      </c>
      <c r="J4521" s="4">
        <f t="shared" si="282"/>
        <v>0</v>
      </c>
      <c r="K4521" s="5">
        <f t="shared" si="283"/>
        <v>0</v>
      </c>
    </row>
    <row r="4522" spans="1:11" x14ac:dyDescent="0.25">
      <c r="A4522" t="s">
        <v>91</v>
      </c>
      <c r="B4522" t="s">
        <v>80</v>
      </c>
      <c r="C4522">
        <v>1</v>
      </c>
      <c r="D4522">
        <v>3</v>
      </c>
      <c r="E4522">
        <v>27</v>
      </c>
      <c r="F4522">
        <v>60</v>
      </c>
      <c r="G4522" s="1">
        <f t="shared" si="280"/>
        <v>0.9</v>
      </c>
      <c r="H4522" s="4">
        <f t="shared" si="281"/>
        <v>0</v>
      </c>
      <c r="I4522" s="5">
        <f>IF(OR(AND(F4522&gt;=50,G4522&gt;SUMIF(SeasonTotals!A$2:A$9,A4522,SeasonTotals!F$2:F$9)),AND(G4522&gt;0.885,F4522&gt;=50,D4522&lt;3)),1,0)</f>
        <v>0</v>
      </c>
      <c r="J4522" s="4">
        <f t="shared" si="282"/>
        <v>0</v>
      </c>
      <c r="K4522" s="5">
        <f t="shared" si="283"/>
        <v>0</v>
      </c>
    </row>
    <row r="4523" spans="1:11" x14ac:dyDescent="0.25">
      <c r="A4523" t="s">
        <v>91</v>
      </c>
      <c r="B4523" t="s">
        <v>80</v>
      </c>
      <c r="C4523">
        <v>1</v>
      </c>
      <c r="D4523">
        <v>2</v>
      </c>
      <c r="E4523">
        <v>25</v>
      </c>
      <c r="F4523">
        <v>58</v>
      </c>
      <c r="G4523" s="1">
        <f t="shared" si="280"/>
        <v>0.92592592592592593</v>
      </c>
      <c r="H4523" s="4">
        <f t="shared" si="281"/>
        <v>1</v>
      </c>
      <c r="I4523" s="5">
        <f>IF(OR(AND(F4523&gt;=50,G4523&gt;SUMIF(SeasonTotals!A$2:A$9,A4523,SeasonTotals!F$2:F$9)),AND(G4523&gt;0.885,F4523&gt;=50,D4523&lt;3)),1,0)</f>
        <v>1</v>
      </c>
      <c r="J4523" s="4">
        <f t="shared" si="282"/>
        <v>0</v>
      </c>
      <c r="K4523" s="5">
        <f t="shared" si="283"/>
        <v>0</v>
      </c>
    </row>
    <row r="4524" spans="1:11" x14ac:dyDescent="0.25">
      <c r="A4524" t="s">
        <v>91</v>
      </c>
      <c r="B4524" t="s">
        <v>80</v>
      </c>
      <c r="C4524">
        <v>1</v>
      </c>
      <c r="D4524">
        <v>2</v>
      </c>
      <c r="E4524">
        <v>23</v>
      </c>
      <c r="F4524">
        <v>59</v>
      </c>
      <c r="G4524" s="1">
        <f t="shared" si="280"/>
        <v>0.92</v>
      </c>
      <c r="H4524" s="4">
        <f t="shared" si="281"/>
        <v>1</v>
      </c>
      <c r="I4524" s="5">
        <f>IF(OR(AND(F4524&gt;=50,G4524&gt;SUMIF(SeasonTotals!A$2:A$9,A4524,SeasonTotals!F$2:F$9)),AND(G4524&gt;0.885,F4524&gt;=50,D4524&lt;3)),1,0)</f>
        <v>1</v>
      </c>
      <c r="J4524" s="4">
        <f t="shared" si="282"/>
        <v>0</v>
      </c>
      <c r="K4524" s="5">
        <f t="shared" si="283"/>
        <v>0</v>
      </c>
    </row>
    <row r="4525" spans="1:11" x14ac:dyDescent="0.25">
      <c r="A4525" t="s">
        <v>91</v>
      </c>
      <c r="B4525" t="s">
        <v>80</v>
      </c>
      <c r="C4525">
        <v>1</v>
      </c>
      <c r="D4525">
        <v>3</v>
      </c>
      <c r="E4525">
        <v>20</v>
      </c>
      <c r="F4525">
        <v>60</v>
      </c>
      <c r="G4525" s="1">
        <f t="shared" si="280"/>
        <v>0.86956521739130432</v>
      </c>
      <c r="H4525" s="4">
        <f t="shared" si="281"/>
        <v>0</v>
      </c>
      <c r="I4525" s="5">
        <f>IF(OR(AND(F4525&gt;=50,G4525&gt;SUMIF(SeasonTotals!A$2:A$9,A4525,SeasonTotals!F$2:F$9)),AND(G4525&gt;0.885,F4525&gt;=50,D4525&lt;3)),1,0)</f>
        <v>0</v>
      </c>
      <c r="J4525" s="4">
        <f t="shared" si="282"/>
        <v>0</v>
      </c>
      <c r="K4525" s="5">
        <f t="shared" si="283"/>
        <v>0</v>
      </c>
    </row>
    <row r="4526" spans="1:11" x14ac:dyDescent="0.25">
      <c r="A4526" t="s">
        <v>91</v>
      </c>
      <c r="B4526" t="s">
        <v>80</v>
      </c>
      <c r="C4526">
        <v>1</v>
      </c>
      <c r="D4526">
        <v>3</v>
      </c>
      <c r="E4526">
        <v>29</v>
      </c>
      <c r="F4526">
        <v>60</v>
      </c>
      <c r="G4526" s="1">
        <f t="shared" si="280"/>
        <v>0.90625</v>
      </c>
      <c r="H4526" s="4">
        <f t="shared" si="281"/>
        <v>0</v>
      </c>
      <c r="I4526" s="5">
        <f>IF(OR(AND(F4526&gt;=50,G4526&gt;SUMIF(SeasonTotals!A$2:A$9,A4526,SeasonTotals!F$2:F$9)),AND(G4526&gt;0.885,F4526&gt;=50,D4526&lt;3)),1,0)</f>
        <v>0</v>
      </c>
      <c r="J4526" s="4">
        <f t="shared" si="282"/>
        <v>0</v>
      </c>
      <c r="K4526" s="5">
        <f t="shared" si="283"/>
        <v>0</v>
      </c>
    </row>
    <row r="4527" spans="1:11" x14ac:dyDescent="0.25">
      <c r="A4527" t="s">
        <v>91</v>
      </c>
      <c r="B4527" t="s">
        <v>80</v>
      </c>
      <c r="C4527">
        <v>1</v>
      </c>
      <c r="D4527">
        <v>2</v>
      </c>
      <c r="E4527">
        <v>26</v>
      </c>
      <c r="F4527">
        <v>60</v>
      </c>
      <c r="G4527" s="1">
        <f t="shared" si="280"/>
        <v>0.9285714285714286</v>
      </c>
      <c r="H4527" s="4">
        <f t="shared" si="281"/>
        <v>1</v>
      </c>
      <c r="I4527" s="5">
        <f>IF(OR(AND(F4527&gt;=50,G4527&gt;SUMIF(SeasonTotals!A$2:A$9,A4527,SeasonTotals!F$2:F$9)),AND(G4527&gt;0.885,F4527&gt;=50,D4527&lt;3)),1,0)</f>
        <v>1</v>
      </c>
      <c r="J4527" s="4">
        <f t="shared" si="282"/>
        <v>0</v>
      </c>
      <c r="K4527" s="5">
        <f t="shared" si="283"/>
        <v>0</v>
      </c>
    </row>
    <row r="4528" spans="1:11" x14ac:dyDescent="0.25">
      <c r="A4528" t="s">
        <v>91</v>
      </c>
      <c r="B4528" t="s">
        <v>80</v>
      </c>
      <c r="C4528">
        <v>1</v>
      </c>
      <c r="D4528">
        <v>2</v>
      </c>
      <c r="E4528">
        <v>31</v>
      </c>
      <c r="F4528">
        <v>59</v>
      </c>
      <c r="G4528" s="1">
        <f t="shared" si="280"/>
        <v>0.93939393939393945</v>
      </c>
      <c r="H4528" s="4">
        <f t="shared" si="281"/>
        <v>1</v>
      </c>
      <c r="I4528" s="5">
        <f>IF(OR(AND(F4528&gt;=50,G4528&gt;SUMIF(SeasonTotals!A$2:A$9,A4528,SeasonTotals!F$2:F$9)),AND(G4528&gt;0.885,F4528&gt;=50,D4528&lt;3)),1,0)</f>
        <v>1</v>
      </c>
      <c r="J4528" s="4">
        <f t="shared" si="282"/>
        <v>0</v>
      </c>
      <c r="K4528" s="5">
        <f t="shared" si="283"/>
        <v>0</v>
      </c>
    </row>
    <row r="4529" spans="1:11" x14ac:dyDescent="0.25">
      <c r="A4529" t="s">
        <v>91</v>
      </c>
      <c r="B4529" t="s">
        <v>80</v>
      </c>
      <c r="C4529">
        <v>1</v>
      </c>
      <c r="D4529">
        <v>5</v>
      </c>
      <c r="E4529">
        <v>25</v>
      </c>
      <c r="F4529">
        <v>58</v>
      </c>
      <c r="G4529" s="1">
        <f t="shared" si="280"/>
        <v>0.83333333333333337</v>
      </c>
      <c r="H4529" s="4">
        <f t="shared" si="281"/>
        <v>0</v>
      </c>
      <c r="I4529" s="5">
        <f>IF(OR(AND(F4529&gt;=50,G4529&gt;SUMIF(SeasonTotals!A$2:A$9,A4529,SeasonTotals!F$2:F$9)),AND(G4529&gt;0.885,F4529&gt;=50,D4529&lt;3)),1,0)</f>
        <v>0</v>
      </c>
      <c r="J4529" s="4">
        <f t="shared" si="282"/>
        <v>1</v>
      </c>
      <c r="K4529" s="5">
        <f t="shared" si="283"/>
        <v>0</v>
      </c>
    </row>
    <row r="4530" spans="1:11" x14ac:dyDescent="0.25">
      <c r="A4530" t="s">
        <v>91</v>
      </c>
      <c r="B4530" t="s">
        <v>80</v>
      </c>
      <c r="C4530">
        <v>1</v>
      </c>
      <c r="D4530">
        <v>0</v>
      </c>
      <c r="E4530">
        <v>40</v>
      </c>
      <c r="F4530">
        <v>60</v>
      </c>
      <c r="G4530" s="1">
        <f t="shared" si="280"/>
        <v>1</v>
      </c>
      <c r="H4530" s="4">
        <f t="shared" si="281"/>
        <v>1</v>
      </c>
      <c r="I4530" s="5">
        <f>IF(OR(AND(F4530&gt;=50,G4530&gt;SUMIF(SeasonTotals!A$2:A$9,A4530,SeasonTotals!F$2:F$9)),AND(G4530&gt;0.885,F4530&gt;=50,D4530&lt;3)),1,0)</f>
        <v>1</v>
      </c>
      <c r="J4530" s="4">
        <f t="shared" si="282"/>
        <v>0</v>
      </c>
      <c r="K4530" s="5">
        <f t="shared" si="283"/>
        <v>0</v>
      </c>
    </row>
    <row r="4531" spans="1:11" x14ac:dyDescent="0.25">
      <c r="A4531" t="s">
        <v>91</v>
      </c>
      <c r="B4531" t="s">
        <v>80</v>
      </c>
      <c r="C4531">
        <v>1</v>
      </c>
      <c r="D4531">
        <v>4</v>
      </c>
      <c r="E4531">
        <v>42</v>
      </c>
      <c r="F4531">
        <v>64</v>
      </c>
      <c r="G4531" s="1">
        <f t="shared" si="280"/>
        <v>0.91304347826086951</v>
      </c>
      <c r="H4531" s="4">
        <f t="shared" si="281"/>
        <v>1</v>
      </c>
      <c r="I4531" s="5">
        <f>IF(OR(AND(F4531&gt;=50,G4531&gt;SUMIF(SeasonTotals!A$2:A$9,A4531,SeasonTotals!F$2:F$9)),AND(G4531&gt;0.885,F4531&gt;=50,D4531&lt;3)),1,0)</f>
        <v>1</v>
      </c>
      <c r="J4531" s="4">
        <f t="shared" si="282"/>
        <v>0</v>
      </c>
      <c r="K4531" s="5">
        <f t="shared" si="283"/>
        <v>0</v>
      </c>
    </row>
    <row r="4532" spans="1:11" x14ac:dyDescent="0.25">
      <c r="A4532" t="s">
        <v>91</v>
      </c>
      <c r="B4532" t="s">
        <v>80</v>
      </c>
      <c r="C4532">
        <v>1</v>
      </c>
      <c r="D4532">
        <v>4</v>
      </c>
      <c r="E4532">
        <v>18</v>
      </c>
      <c r="F4532">
        <v>61</v>
      </c>
      <c r="G4532" s="1">
        <f t="shared" si="280"/>
        <v>0.81818181818181823</v>
      </c>
      <c r="H4532" s="4">
        <f t="shared" si="281"/>
        <v>0</v>
      </c>
      <c r="I4532" s="5">
        <f>IF(OR(AND(F4532&gt;=50,G4532&gt;SUMIF(SeasonTotals!A$2:A$9,A4532,SeasonTotals!F$2:F$9)),AND(G4532&gt;0.885,F4532&gt;=50,D4532&lt;3)),1,0)</f>
        <v>0</v>
      </c>
      <c r="J4532" s="4">
        <f t="shared" si="282"/>
        <v>1</v>
      </c>
      <c r="K4532" s="5">
        <f t="shared" si="283"/>
        <v>0</v>
      </c>
    </row>
    <row r="4533" spans="1:11" x14ac:dyDescent="0.25">
      <c r="A4533" t="s">
        <v>91</v>
      </c>
      <c r="B4533" t="s">
        <v>80</v>
      </c>
      <c r="C4533">
        <v>1</v>
      </c>
      <c r="D4533">
        <v>3</v>
      </c>
      <c r="E4533">
        <v>32</v>
      </c>
      <c r="F4533">
        <v>65</v>
      </c>
      <c r="G4533" s="1">
        <f t="shared" si="280"/>
        <v>0.91428571428571426</v>
      </c>
      <c r="H4533" s="4">
        <f t="shared" si="281"/>
        <v>1</v>
      </c>
      <c r="I4533" s="5">
        <f>IF(OR(AND(F4533&gt;=50,G4533&gt;SUMIF(SeasonTotals!A$2:A$9,A4533,SeasonTotals!F$2:F$9)),AND(G4533&gt;0.885,F4533&gt;=50,D4533&lt;3)),1,0)</f>
        <v>1</v>
      </c>
      <c r="J4533" s="4">
        <f t="shared" si="282"/>
        <v>0</v>
      </c>
      <c r="K4533" s="5">
        <f t="shared" si="283"/>
        <v>0</v>
      </c>
    </row>
    <row r="4534" spans="1:11" x14ac:dyDescent="0.25">
      <c r="A4534" t="s">
        <v>91</v>
      </c>
      <c r="B4534" t="s">
        <v>80</v>
      </c>
      <c r="C4534">
        <v>1</v>
      </c>
      <c r="D4534">
        <v>3</v>
      </c>
      <c r="E4534">
        <v>27</v>
      </c>
      <c r="F4534">
        <v>60</v>
      </c>
      <c r="G4534" s="1">
        <f t="shared" si="280"/>
        <v>0.9</v>
      </c>
      <c r="H4534" s="4">
        <f t="shared" si="281"/>
        <v>0</v>
      </c>
      <c r="I4534" s="5">
        <f>IF(OR(AND(F4534&gt;=50,G4534&gt;SUMIF(SeasonTotals!A$2:A$9,A4534,SeasonTotals!F$2:F$9)),AND(G4534&gt;0.885,F4534&gt;=50,D4534&lt;3)),1,0)</f>
        <v>0</v>
      </c>
      <c r="J4534" s="4">
        <f t="shared" si="282"/>
        <v>0</v>
      </c>
      <c r="K4534" s="5">
        <f t="shared" si="283"/>
        <v>0</v>
      </c>
    </row>
    <row r="4535" spans="1:11" x14ac:dyDescent="0.25">
      <c r="A4535" t="s">
        <v>91</v>
      </c>
      <c r="B4535" t="s">
        <v>80</v>
      </c>
      <c r="C4535">
        <v>1</v>
      </c>
      <c r="D4535">
        <v>1</v>
      </c>
      <c r="E4535">
        <v>27</v>
      </c>
      <c r="F4535">
        <v>60</v>
      </c>
      <c r="G4535" s="1">
        <f t="shared" si="280"/>
        <v>0.9642857142857143</v>
      </c>
      <c r="H4535" s="4">
        <f t="shared" si="281"/>
        <v>1</v>
      </c>
      <c r="I4535" s="5">
        <f>IF(OR(AND(F4535&gt;=50,G4535&gt;SUMIF(SeasonTotals!A$2:A$9,A4535,SeasonTotals!F$2:F$9)),AND(G4535&gt;0.885,F4535&gt;=50,D4535&lt;3)),1,0)</f>
        <v>1</v>
      </c>
      <c r="J4535" s="4">
        <f t="shared" si="282"/>
        <v>0</v>
      </c>
      <c r="K4535" s="5">
        <f t="shared" si="283"/>
        <v>0</v>
      </c>
    </row>
    <row r="4536" spans="1:11" x14ac:dyDescent="0.25">
      <c r="A4536" t="s">
        <v>91</v>
      </c>
      <c r="B4536" t="s">
        <v>80</v>
      </c>
      <c r="C4536">
        <v>1</v>
      </c>
      <c r="D4536">
        <v>2</v>
      </c>
      <c r="E4536">
        <v>29</v>
      </c>
      <c r="F4536">
        <v>60</v>
      </c>
      <c r="G4536" s="1">
        <f t="shared" si="280"/>
        <v>0.93548387096774188</v>
      </c>
      <c r="H4536" s="4">
        <f t="shared" si="281"/>
        <v>1</v>
      </c>
      <c r="I4536" s="5">
        <f>IF(OR(AND(F4536&gt;=50,G4536&gt;SUMIF(SeasonTotals!A$2:A$9,A4536,SeasonTotals!F$2:F$9)),AND(G4536&gt;0.885,F4536&gt;=50,D4536&lt;3)),1,0)</f>
        <v>1</v>
      </c>
      <c r="J4536" s="4">
        <f t="shared" si="282"/>
        <v>0</v>
      </c>
      <c r="K4536" s="5">
        <f t="shared" si="283"/>
        <v>0</v>
      </c>
    </row>
    <row r="4537" spans="1:11" x14ac:dyDescent="0.25">
      <c r="A4537" t="s">
        <v>91</v>
      </c>
      <c r="B4537" t="s">
        <v>80</v>
      </c>
      <c r="C4537">
        <v>1</v>
      </c>
      <c r="D4537">
        <v>2</v>
      </c>
      <c r="E4537">
        <v>31</v>
      </c>
      <c r="F4537">
        <v>60</v>
      </c>
      <c r="G4537" s="1">
        <f t="shared" si="280"/>
        <v>0.93939393939393945</v>
      </c>
      <c r="H4537" s="4">
        <f t="shared" si="281"/>
        <v>1</v>
      </c>
      <c r="I4537" s="5">
        <f>IF(OR(AND(F4537&gt;=50,G4537&gt;SUMIF(SeasonTotals!A$2:A$9,A4537,SeasonTotals!F$2:F$9)),AND(G4537&gt;0.885,F4537&gt;=50,D4537&lt;3)),1,0)</f>
        <v>1</v>
      </c>
      <c r="J4537" s="4">
        <f t="shared" si="282"/>
        <v>0</v>
      </c>
      <c r="K4537" s="5">
        <f t="shared" si="283"/>
        <v>0</v>
      </c>
    </row>
    <row r="4538" spans="1:11" x14ac:dyDescent="0.25">
      <c r="A4538" t="s">
        <v>91</v>
      </c>
      <c r="B4538" t="s">
        <v>80</v>
      </c>
      <c r="C4538">
        <v>1</v>
      </c>
      <c r="D4538">
        <v>1</v>
      </c>
      <c r="E4538">
        <v>43</v>
      </c>
      <c r="F4538">
        <v>65</v>
      </c>
      <c r="G4538" s="1">
        <f t="shared" si="280"/>
        <v>0.97727272727272729</v>
      </c>
      <c r="H4538" s="4">
        <f t="shared" si="281"/>
        <v>1</v>
      </c>
      <c r="I4538" s="5">
        <f>IF(OR(AND(F4538&gt;=50,G4538&gt;SUMIF(SeasonTotals!A$2:A$9,A4538,SeasonTotals!F$2:F$9)),AND(G4538&gt;0.885,F4538&gt;=50,D4538&lt;3)),1,0)</f>
        <v>1</v>
      </c>
      <c r="J4538" s="4">
        <f t="shared" si="282"/>
        <v>0</v>
      </c>
      <c r="K4538" s="5">
        <f t="shared" si="283"/>
        <v>0</v>
      </c>
    </row>
    <row r="4539" spans="1:11" x14ac:dyDescent="0.25">
      <c r="A4539" t="s">
        <v>91</v>
      </c>
      <c r="B4539" t="s">
        <v>80</v>
      </c>
      <c r="C4539">
        <v>1</v>
      </c>
      <c r="D4539">
        <v>3</v>
      </c>
      <c r="E4539">
        <v>45</v>
      </c>
      <c r="F4539">
        <v>59</v>
      </c>
      <c r="G4539" s="1">
        <f t="shared" si="280"/>
        <v>0.9375</v>
      </c>
      <c r="H4539" s="4">
        <f t="shared" si="281"/>
        <v>1</v>
      </c>
      <c r="I4539" s="5">
        <f>IF(OR(AND(F4539&gt;=50,G4539&gt;SUMIF(SeasonTotals!A$2:A$9,A4539,SeasonTotals!F$2:F$9)),AND(G4539&gt;0.885,F4539&gt;=50,D4539&lt;3)),1,0)</f>
        <v>1</v>
      </c>
      <c r="J4539" s="4">
        <f t="shared" si="282"/>
        <v>0</v>
      </c>
      <c r="K4539" s="5">
        <f t="shared" si="283"/>
        <v>0</v>
      </c>
    </row>
    <row r="4540" spans="1:11" x14ac:dyDescent="0.25">
      <c r="A4540" t="s">
        <v>91</v>
      </c>
      <c r="B4540" t="s">
        <v>80</v>
      </c>
      <c r="C4540">
        <v>1</v>
      </c>
      <c r="D4540">
        <v>4</v>
      </c>
      <c r="E4540">
        <v>21</v>
      </c>
      <c r="F4540">
        <v>64</v>
      </c>
      <c r="G4540" s="1">
        <f t="shared" si="280"/>
        <v>0.84</v>
      </c>
      <c r="H4540" s="4">
        <f t="shared" si="281"/>
        <v>0</v>
      </c>
      <c r="I4540" s="5">
        <f>IF(OR(AND(F4540&gt;=50,G4540&gt;SUMIF(SeasonTotals!A$2:A$9,A4540,SeasonTotals!F$2:F$9)),AND(G4540&gt;0.885,F4540&gt;=50,D4540&lt;3)),1,0)</f>
        <v>0</v>
      </c>
      <c r="J4540" s="4">
        <f t="shared" si="282"/>
        <v>1</v>
      </c>
      <c r="K4540" s="5">
        <f t="shared" si="283"/>
        <v>0</v>
      </c>
    </row>
    <row r="4541" spans="1:11" x14ac:dyDescent="0.25">
      <c r="A4541" t="s">
        <v>91</v>
      </c>
      <c r="B4541" t="s">
        <v>80</v>
      </c>
      <c r="C4541">
        <v>1</v>
      </c>
      <c r="D4541">
        <v>1</v>
      </c>
      <c r="E4541">
        <v>36</v>
      </c>
      <c r="F4541">
        <v>60</v>
      </c>
      <c r="G4541" s="1">
        <f t="shared" si="280"/>
        <v>0.97297297297297303</v>
      </c>
      <c r="H4541" s="4">
        <f t="shared" si="281"/>
        <v>1</v>
      </c>
      <c r="I4541" s="5">
        <f>IF(OR(AND(F4541&gt;=50,G4541&gt;SUMIF(SeasonTotals!A$2:A$9,A4541,SeasonTotals!F$2:F$9)),AND(G4541&gt;0.885,F4541&gt;=50,D4541&lt;3)),1,0)</f>
        <v>1</v>
      </c>
      <c r="J4541" s="4">
        <f t="shared" si="282"/>
        <v>0</v>
      </c>
      <c r="K4541" s="5">
        <f t="shared" si="283"/>
        <v>0</v>
      </c>
    </row>
    <row r="4542" spans="1:11" x14ac:dyDescent="0.25">
      <c r="A4542" t="s">
        <v>91</v>
      </c>
      <c r="B4542" t="s">
        <v>80</v>
      </c>
      <c r="C4542">
        <v>1</v>
      </c>
      <c r="D4542">
        <v>2</v>
      </c>
      <c r="E4542">
        <v>27</v>
      </c>
      <c r="F4542">
        <v>65</v>
      </c>
      <c r="G4542" s="1">
        <f t="shared" si="280"/>
        <v>0.93103448275862066</v>
      </c>
      <c r="H4542" s="4">
        <f t="shared" si="281"/>
        <v>1</v>
      </c>
      <c r="I4542" s="5">
        <f>IF(OR(AND(F4542&gt;=50,G4542&gt;SUMIF(SeasonTotals!A$2:A$9,A4542,SeasonTotals!F$2:F$9)),AND(G4542&gt;0.885,F4542&gt;=50,D4542&lt;3)),1,0)</f>
        <v>1</v>
      </c>
      <c r="J4542" s="4">
        <f t="shared" si="282"/>
        <v>0</v>
      </c>
      <c r="K4542" s="5">
        <f t="shared" si="283"/>
        <v>0</v>
      </c>
    </row>
    <row r="4543" spans="1:11" x14ac:dyDescent="0.25">
      <c r="A4543" t="s">
        <v>91</v>
      </c>
      <c r="B4543" t="s">
        <v>80</v>
      </c>
      <c r="C4543">
        <v>1</v>
      </c>
      <c r="D4543">
        <v>5</v>
      </c>
      <c r="E4543">
        <v>21</v>
      </c>
      <c r="F4543">
        <v>58</v>
      </c>
      <c r="G4543" s="1">
        <f t="shared" si="280"/>
        <v>0.80769230769230771</v>
      </c>
      <c r="H4543" s="4">
        <f t="shared" si="281"/>
        <v>0</v>
      </c>
      <c r="I4543" s="5">
        <f>IF(OR(AND(F4543&gt;=50,G4543&gt;SUMIF(SeasonTotals!A$2:A$9,A4543,SeasonTotals!F$2:F$9)),AND(G4543&gt;0.885,F4543&gt;=50,D4543&lt;3)),1,0)</f>
        <v>0</v>
      </c>
      <c r="J4543" s="4">
        <f t="shared" si="282"/>
        <v>1</v>
      </c>
      <c r="K4543" s="5">
        <f t="shared" si="283"/>
        <v>0</v>
      </c>
    </row>
    <row r="4544" spans="1:11" x14ac:dyDescent="0.25">
      <c r="A4544" t="s">
        <v>91</v>
      </c>
      <c r="B4544" t="s">
        <v>80</v>
      </c>
      <c r="C4544">
        <v>1</v>
      </c>
      <c r="D4544">
        <v>2</v>
      </c>
      <c r="E4544">
        <v>36</v>
      </c>
      <c r="F4544">
        <v>59</v>
      </c>
      <c r="G4544" s="1">
        <f t="shared" si="280"/>
        <v>0.94736842105263153</v>
      </c>
      <c r="H4544" s="4">
        <f t="shared" si="281"/>
        <v>1</v>
      </c>
      <c r="I4544" s="5">
        <f>IF(OR(AND(F4544&gt;=50,G4544&gt;SUMIF(SeasonTotals!A$2:A$9,A4544,SeasonTotals!F$2:F$9)),AND(G4544&gt;0.885,F4544&gt;=50,D4544&lt;3)),1,0)</f>
        <v>1</v>
      </c>
      <c r="J4544" s="4">
        <f t="shared" si="282"/>
        <v>0</v>
      </c>
      <c r="K4544" s="5">
        <f t="shared" si="283"/>
        <v>0</v>
      </c>
    </row>
    <row r="4545" spans="1:11" x14ac:dyDescent="0.25">
      <c r="A4545" t="s">
        <v>91</v>
      </c>
      <c r="B4545" t="s">
        <v>80</v>
      </c>
      <c r="C4545">
        <v>1</v>
      </c>
      <c r="D4545">
        <v>5</v>
      </c>
      <c r="E4545">
        <v>38</v>
      </c>
      <c r="F4545">
        <v>59</v>
      </c>
      <c r="G4545" s="1">
        <f t="shared" si="280"/>
        <v>0.88372093023255816</v>
      </c>
      <c r="H4545" s="4">
        <f t="shared" si="281"/>
        <v>0</v>
      </c>
      <c r="I4545" s="5">
        <f>IF(OR(AND(F4545&gt;=50,G4545&gt;SUMIF(SeasonTotals!A$2:A$9,A4545,SeasonTotals!F$2:F$9)),AND(G4545&gt;0.885,F4545&gt;=50,D4545&lt;3)),1,0)</f>
        <v>0</v>
      </c>
      <c r="J4545" s="4">
        <f t="shared" si="282"/>
        <v>0</v>
      </c>
      <c r="K4545" s="5">
        <f t="shared" si="283"/>
        <v>0</v>
      </c>
    </row>
    <row r="4546" spans="1:11" x14ac:dyDescent="0.25">
      <c r="A4546" t="s">
        <v>91</v>
      </c>
      <c r="B4546" t="s">
        <v>80</v>
      </c>
      <c r="C4546">
        <v>1</v>
      </c>
      <c r="D4546">
        <v>0</v>
      </c>
      <c r="E4546">
        <v>28</v>
      </c>
      <c r="F4546">
        <v>59</v>
      </c>
      <c r="G4546" s="1">
        <f t="shared" ref="G4546:G4609" si="284">E4546/MAX(1,SUM(D4546:E4546))</f>
        <v>1</v>
      </c>
      <c r="H4546" s="4">
        <f t="shared" ref="H4546:H4609" si="285">IF(AND(F4546&gt;=50,OR(G4546&gt;0.913,AND(G4546&gt;0.885,D4546&lt;3))),1,0)</f>
        <v>1</v>
      </c>
      <c r="I4546" s="5">
        <f>IF(OR(AND(F4546&gt;=50,G4546&gt;SUMIF(SeasonTotals!A$2:A$9,A4546,SeasonTotals!F$2:F$9)),AND(G4546&gt;0.885,F4546&gt;=50,D4546&lt;3)),1,0)</f>
        <v>1</v>
      </c>
      <c r="J4546" s="4">
        <f t="shared" ref="J4546:J4609" si="286">IF(G4546&lt;0.85,1,0)</f>
        <v>0</v>
      </c>
      <c r="K4546" s="5">
        <f t="shared" ref="K4546:K4609" si="287">IF(F4546&lt;55,1,0)</f>
        <v>0</v>
      </c>
    </row>
    <row r="4547" spans="1:11" x14ac:dyDescent="0.25">
      <c r="A4547" t="s">
        <v>91</v>
      </c>
      <c r="B4547" t="s">
        <v>80</v>
      </c>
      <c r="C4547">
        <v>1</v>
      </c>
      <c r="D4547">
        <v>0</v>
      </c>
      <c r="E4547">
        <v>16</v>
      </c>
      <c r="F4547">
        <v>60</v>
      </c>
      <c r="G4547" s="1">
        <f t="shared" si="284"/>
        <v>1</v>
      </c>
      <c r="H4547" s="4">
        <f t="shared" si="285"/>
        <v>1</v>
      </c>
      <c r="I4547" s="5">
        <f>IF(OR(AND(F4547&gt;=50,G4547&gt;SUMIF(SeasonTotals!A$2:A$9,A4547,SeasonTotals!F$2:F$9)),AND(G4547&gt;0.885,F4547&gt;=50,D4547&lt;3)),1,0)</f>
        <v>1</v>
      </c>
      <c r="J4547" s="4">
        <f t="shared" si="286"/>
        <v>0</v>
      </c>
      <c r="K4547" s="5">
        <f t="shared" si="287"/>
        <v>0</v>
      </c>
    </row>
    <row r="4548" spans="1:11" x14ac:dyDescent="0.25">
      <c r="A4548" t="s">
        <v>91</v>
      </c>
      <c r="B4548" t="s">
        <v>80</v>
      </c>
      <c r="C4548">
        <v>1</v>
      </c>
      <c r="D4548">
        <v>2</v>
      </c>
      <c r="E4548">
        <v>35</v>
      </c>
      <c r="F4548">
        <v>59</v>
      </c>
      <c r="G4548" s="1">
        <f t="shared" si="284"/>
        <v>0.94594594594594594</v>
      </c>
      <c r="H4548" s="4">
        <f t="shared" si="285"/>
        <v>1</v>
      </c>
      <c r="I4548" s="5">
        <f>IF(OR(AND(F4548&gt;=50,G4548&gt;SUMIF(SeasonTotals!A$2:A$9,A4548,SeasonTotals!F$2:F$9)),AND(G4548&gt;0.885,F4548&gt;=50,D4548&lt;3)),1,0)</f>
        <v>1</v>
      </c>
      <c r="J4548" s="4">
        <f t="shared" si="286"/>
        <v>0</v>
      </c>
      <c r="K4548" s="5">
        <f t="shared" si="287"/>
        <v>0</v>
      </c>
    </row>
    <row r="4549" spans="1:11" x14ac:dyDescent="0.25">
      <c r="A4549" t="s">
        <v>91</v>
      </c>
      <c r="B4549" t="s">
        <v>80</v>
      </c>
      <c r="C4549">
        <v>1</v>
      </c>
      <c r="D4549">
        <v>2</v>
      </c>
      <c r="E4549">
        <v>40</v>
      </c>
      <c r="F4549">
        <v>65</v>
      </c>
      <c r="G4549" s="1">
        <f t="shared" si="284"/>
        <v>0.95238095238095233</v>
      </c>
      <c r="H4549" s="4">
        <f t="shared" si="285"/>
        <v>1</v>
      </c>
      <c r="I4549" s="5">
        <f>IF(OR(AND(F4549&gt;=50,G4549&gt;SUMIF(SeasonTotals!A$2:A$9,A4549,SeasonTotals!F$2:F$9)),AND(G4549&gt;0.885,F4549&gt;=50,D4549&lt;3)),1,0)</f>
        <v>1</v>
      </c>
      <c r="J4549" s="4">
        <f t="shared" si="286"/>
        <v>0</v>
      </c>
      <c r="K4549" s="5">
        <f t="shared" si="287"/>
        <v>0</v>
      </c>
    </row>
    <row r="4550" spans="1:11" x14ac:dyDescent="0.25">
      <c r="A4550" t="s">
        <v>91</v>
      </c>
      <c r="B4550" t="s">
        <v>80</v>
      </c>
      <c r="C4550">
        <v>1</v>
      </c>
      <c r="D4550">
        <v>3</v>
      </c>
      <c r="E4550">
        <v>20</v>
      </c>
      <c r="F4550">
        <v>58</v>
      </c>
      <c r="G4550" s="1">
        <f t="shared" si="284"/>
        <v>0.86956521739130432</v>
      </c>
      <c r="H4550" s="4">
        <f t="shared" si="285"/>
        <v>0</v>
      </c>
      <c r="I4550" s="5">
        <f>IF(OR(AND(F4550&gt;=50,G4550&gt;SUMIF(SeasonTotals!A$2:A$9,A4550,SeasonTotals!F$2:F$9)),AND(G4550&gt;0.885,F4550&gt;=50,D4550&lt;3)),1,0)</f>
        <v>0</v>
      </c>
      <c r="J4550" s="4">
        <f t="shared" si="286"/>
        <v>0</v>
      </c>
      <c r="K4550" s="5">
        <f t="shared" si="287"/>
        <v>0</v>
      </c>
    </row>
    <row r="4551" spans="1:11" x14ac:dyDescent="0.25">
      <c r="A4551" t="s">
        <v>91</v>
      </c>
      <c r="B4551" t="s">
        <v>80</v>
      </c>
      <c r="C4551">
        <v>1</v>
      </c>
      <c r="D4551">
        <v>5</v>
      </c>
      <c r="E4551">
        <v>30</v>
      </c>
      <c r="F4551">
        <v>63</v>
      </c>
      <c r="G4551" s="1">
        <f t="shared" si="284"/>
        <v>0.8571428571428571</v>
      </c>
      <c r="H4551" s="4">
        <f t="shared" si="285"/>
        <v>0</v>
      </c>
      <c r="I4551" s="5">
        <f>IF(OR(AND(F4551&gt;=50,G4551&gt;SUMIF(SeasonTotals!A$2:A$9,A4551,SeasonTotals!F$2:F$9)),AND(G4551&gt;0.885,F4551&gt;=50,D4551&lt;3)),1,0)</f>
        <v>0</v>
      </c>
      <c r="J4551" s="4">
        <f t="shared" si="286"/>
        <v>0</v>
      </c>
      <c r="K4551" s="5">
        <f t="shared" si="287"/>
        <v>0</v>
      </c>
    </row>
    <row r="4552" spans="1:11" x14ac:dyDescent="0.25">
      <c r="A4552" t="s">
        <v>91</v>
      </c>
      <c r="B4552" t="s">
        <v>80</v>
      </c>
      <c r="C4552">
        <v>1</v>
      </c>
      <c r="D4552">
        <v>2</v>
      </c>
      <c r="E4552">
        <v>16</v>
      </c>
      <c r="F4552">
        <v>20</v>
      </c>
      <c r="G4552" s="1">
        <f t="shared" si="284"/>
        <v>0.88888888888888884</v>
      </c>
      <c r="H4552" s="4">
        <f t="shared" si="285"/>
        <v>0</v>
      </c>
      <c r="I4552" s="5">
        <f>IF(OR(AND(F4552&gt;=50,G4552&gt;SUMIF(SeasonTotals!A$2:A$9,A4552,SeasonTotals!F$2:F$9)),AND(G4552&gt;0.885,F4552&gt;=50,D4552&lt;3)),1,0)</f>
        <v>0</v>
      </c>
      <c r="J4552" s="4">
        <f t="shared" si="286"/>
        <v>0</v>
      </c>
      <c r="K4552" s="5">
        <f t="shared" si="287"/>
        <v>1</v>
      </c>
    </row>
    <row r="4553" spans="1:11" x14ac:dyDescent="0.25">
      <c r="A4553" t="s">
        <v>91</v>
      </c>
      <c r="B4553" t="s">
        <v>80</v>
      </c>
      <c r="C4553">
        <v>1</v>
      </c>
      <c r="D4553">
        <v>1</v>
      </c>
      <c r="E4553">
        <v>27</v>
      </c>
      <c r="F4553">
        <v>60</v>
      </c>
      <c r="G4553" s="1">
        <f t="shared" si="284"/>
        <v>0.9642857142857143</v>
      </c>
      <c r="H4553" s="4">
        <f t="shared" si="285"/>
        <v>1</v>
      </c>
      <c r="I4553" s="5">
        <f>IF(OR(AND(F4553&gt;=50,G4553&gt;SUMIF(SeasonTotals!A$2:A$9,A4553,SeasonTotals!F$2:F$9)),AND(G4553&gt;0.885,F4553&gt;=50,D4553&lt;3)),1,0)</f>
        <v>1</v>
      </c>
      <c r="J4553" s="4">
        <f t="shared" si="286"/>
        <v>0</v>
      </c>
      <c r="K4553" s="5">
        <f t="shared" si="287"/>
        <v>0</v>
      </c>
    </row>
    <row r="4554" spans="1:11" x14ac:dyDescent="0.25">
      <c r="A4554" t="s">
        <v>91</v>
      </c>
      <c r="B4554" t="s">
        <v>80</v>
      </c>
      <c r="C4554">
        <v>1</v>
      </c>
      <c r="D4554">
        <v>4</v>
      </c>
      <c r="E4554">
        <v>30</v>
      </c>
      <c r="F4554">
        <v>59</v>
      </c>
      <c r="G4554" s="1">
        <f t="shared" si="284"/>
        <v>0.88235294117647056</v>
      </c>
      <c r="H4554" s="4">
        <f t="shared" si="285"/>
        <v>0</v>
      </c>
      <c r="I4554" s="5">
        <f>IF(OR(AND(F4554&gt;=50,G4554&gt;SUMIF(SeasonTotals!A$2:A$9,A4554,SeasonTotals!F$2:F$9)),AND(G4554&gt;0.885,F4554&gt;=50,D4554&lt;3)),1,0)</f>
        <v>0</v>
      </c>
      <c r="J4554" s="4">
        <f t="shared" si="286"/>
        <v>0</v>
      </c>
      <c r="K4554" s="5">
        <f t="shared" si="287"/>
        <v>0</v>
      </c>
    </row>
    <row r="4555" spans="1:11" x14ac:dyDescent="0.25">
      <c r="A4555" t="s">
        <v>91</v>
      </c>
      <c r="B4555" t="s">
        <v>80</v>
      </c>
      <c r="C4555">
        <v>1</v>
      </c>
      <c r="D4555">
        <v>0</v>
      </c>
      <c r="E4555">
        <v>20</v>
      </c>
      <c r="F4555">
        <v>41</v>
      </c>
      <c r="G4555" s="1">
        <f t="shared" si="284"/>
        <v>1</v>
      </c>
      <c r="H4555" s="4">
        <f t="shared" si="285"/>
        <v>0</v>
      </c>
      <c r="I4555" s="5">
        <f>IF(OR(AND(F4555&gt;=50,G4555&gt;SUMIF(SeasonTotals!A$2:A$9,A4555,SeasonTotals!F$2:F$9)),AND(G4555&gt;0.885,F4555&gt;=50,D4555&lt;3)),1,0)</f>
        <v>0</v>
      </c>
      <c r="J4555" s="4">
        <f t="shared" si="286"/>
        <v>0</v>
      </c>
      <c r="K4555" s="5">
        <f t="shared" si="287"/>
        <v>1</v>
      </c>
    </row>
    <row r="4556" spans="1:11" x14ac:dyDescent="0.25">
      <c r="A4556" t="s">
        <v>91</v>
      </c>
      <c r="B4556" t="s">
        <v>80</v>
      </c>
      <c r="C4556">
        <v>1</v>
      </c>
      <c r="D4556">
        <v>3</v>
      </c>
      <c r="E4556">
        <v>33</v>
      </c>
      <c r="F4556">
        <v>60</v>
      </c>
      <c r="G4556" s="1">
        <f t="shared" si="284"/>
        <v>0.91666666666666663</v>
      </c>
      <c r="H4556" s="4">
        <f t="shared" si="285"/>
        <v>1</v>
      </c>
      <c r="I4556" s="5">
        <f>IF(OR(AND(F4556&gt;=50,G4556&gt;SUMIF(SeasonTotals!A$2:A$9,A4556,SeasonTotals!F$2:F$9)),AND(G4556&gt;0.885,F4556&gt;=50,D4556&lt;3)),1,0)</f>
        <v>1</v>
      </c>
      <c r="J4556" s="4">
        <f t="shared" si="286"/>
        <v>0</v>
      </c>
      <c r="K4556" s="5">
        <f t="shared" si="287"/>
        <v>0</v>
      </c>
    </row>
    <row r="4557" spans="1:11" x14ac:dyDescent="0.25">
      <c r="A4557" t="s">
        <v>91</v>
      </c>
      <c r="B4557" t="s">
        <v>80</v>
      </c>
      <c r="C4557">
        <v>1</v>
      </c>
      <c r="D4557">
        <v>3</v>
      </c>
      <c r="E4557">
        <v>32</v>
      </c>
      <c r="F4557">
        <v>65</v>
      </c>
      <c r="G4557" s="1">
        <f t="shared" si="284"/>
        <v>0.91428571428571426</v>
      </c>
      <c r="H4557" s="4">
        <f t="shared" si="285"/>
        <v>1</v>
      </c>
      <c r="I4557" s="5">
        <f>IF(OR(AND(F4557&gt;=50,G4557&gt;SUMIF(SeasonTotals!A$2:A$9,A4557,SeasonTotals!F$2:F$9)),AND(G4557&gt;0.885,F4557&gt;=50,D4557&lt;3)),1,0)</f>
        <v>1</v>
      </c>
      <c r="J4557" s="4">
        <f t="shared" si="286"/>
        <v>0</v>
      </c>
      <c r="K4557" s="5">
        <f t="shared" si="287"/>
        <v>0</v>
      </c>
    </row>
    <row r="4558" spans="1:11" x14ac:dyDescent="0.25">
      <c r="A4558" t="s">
        <v>91</v>
      </c>
      <c r="B4558" t="s">
        <v>80</v>
      </c>
      <c r="C4558">
        <v>1</v>
      </c>
      <c r="D4558">
        <v>3</v>
      </c>
      <c r="E4558">
        <v>27</v>
      </c>
      <c r="F4558">
        <v>65</v>
      </c>
      <c r="G4558" s="1">
        <f t="shared" si="284"/>
        <v>0.9</v>
      </c>
      <c r="H4558" s="4">
        <f t="shared" si="285"/>
        <v>0</v>
      </c>
      <c r="I4558" s="5">
        <f>IF(OR(AND(F4558&gt;=50,G4558&gt;SUMIF(SeasonTotals!A$2:A$9,A4558,SeasonTotals!F$2:F$9)),AND(G4558&gt;0.885,F4558&gt;=50,D4558&lt;3)),1,0)</f>
        <v>0</v>
      </c>
      <c r="J4558" s="4">
        <f t="shared" si="286"/>
        <v>0</v>
      </c>
      <c r="K4558" s="5">
        <f t="shared" si="287"/>
        <v>0</v>
      </c>
    </row>
    <row r="4559" spans="1:11" x14ac:dyDescent="0.25">
      <c r="A4559" t="s">
        <v>91</v>
      </c>
      <c r="B4559" t="s">
        <v>80</v>
      </c>
      <c r="C4559">
        <v>1</v>
      </c>
      <c r="D4559">
        <v>4</v>
      </c>
      <c r="E4559">
        <v>33</v>
      </c>
      <c r="F4559">
        <v>60</v>
      </c>
      <c r="G4559" s="1">
        <f t="shared" si="284"/>
        <v>0.89189189189189189</v>
      </c>
      <c r="H4559" s="4">
        <f t="shared" si="285"/>
        <v>0</v>
      </c>
      <c r="I4559" s="5">
        <f>IF(OR(AND(F4559&gt;=50,G4559&gt;SUMIF(SeasonTotals!A$2:A$9,A4559,SeasonTotals!F$2:F$9)),AND(G4559&gt;0.885,F4559&gt;=50,D4559&lt;3)),1,0)</f>
        <v>0</v>
      </c>
      <c r="J4559" s="4">
        <f t="shared" si="286"/>
        <v>0</v>
      </c>
      <c r="K4559" s="5">
        <f t="shared" si="287"/>
        <v>0</v>
      </c>
    </row>
    <row r="4560" spans="1:11" x14ac:dyDescent="0.25">
      <c r="A4560" t="s">
        <v>91</v>
      </c>
      <c r="B4560" t="s">
        <v>80</v>
      </c>
      <c r="C4560">
        <v>1</v>
      </c>
      <c r="D4560">
        <v>3</v>
      </c>
      <c r="E4560">
        <v>19</v>
      </c>
      <c r="F4560">
        <v>40</v>
      </c>
      <c r="G4560" s="1">
        <f t="shared" si="284"/>
        <v>0.86363636363636365</v>
      </c>
      <c r="H4560" s="4">
        <f t="shared" si="285"/>
        <v>0</v>
      </c>
      <c r="I4560" s="5">
        <f>IF(OR(AND(F4560&gt;=50,G4560&gt;SUMIF(SeasonTotals!A$2:A$9,A4560,SeasonTotals!F$2:F$9)),AND(G4560&gt;0.885,F4560&gt;=50,D4560&lt;3)),1,0)</f>
        <v>0</v>
      </c>
      <c r="J4560" s="4">
        <f t="shared" si="286"/>
        <v>0</v>
      </c>
      <c r="K4560" s="5">
        <f t="shared" si="287"/>
        <v>1</v>
      </c>
    </row>
    <row r="4561" spans="1:11" x14ac:dyDescent="0.25">
      <c r="A4561" t="s">
        <v>91</v>
      </c>
      <c r="B4561" t="s">
        <v>80</v>
      </c>
      <c r="C4561">
        <v>1</v>
      </c>
      <c r="D4561">
        <v>3</v>
      </c>
      <c r="E4561">
        <v>28</v>
      </c>
      <c r="F4561">
        <v>59</v>
      </c>
      <c r="G4561" s="1">
        <f t="shared" si="284"/>
        <v>0.90322580645161288</v>
      </c>
      <c r="H4561" s="4">
        <f t="shared" si="285"/>
        <v>0</v>
      </c>
      <c r="I4561" s="5">
        <f>IF(OR(AND(F4561&gt;=50,G4561&gt;SUMIF(SeasonTotals!A$2:A$9,A4561,SeasonTotals!F$2:F$9)),AND(G4561&gt;0.885,F4561&gt;=50,D4561&lt;3)),1,0)</f>
        <v>0</v>
      </c>
      <c r="J4561" s="4">
        <f t="shared" si="286"/>
        <v>0</v>
      </c>
      <c r="K4561" s="5">
        <f t="shared" si="287"/>
        <v>0</v>
      </c>
    </row>
    <row r="4562" spans="1:11" x14ac:dyDescent="0.25">
      <c r="A4562" t="s">
        <v>91</v>
      </c>
      <c r="B4562" t="s">
        <v>80</v>
      </c>
      <c r="C4562">
        <v>1</v>
      </c>
      <c r="D4562">
        <v>1</v>
      </c>
      <c r="E4562">
        <v>32</v>
      </c>
      <c r="F4562">
        <v>60</v>
      </c>
      <c r="G4562" s="1">
        <f t="shared" si="284"/>
        <v>0.96969696969696972</v>
      </c>
      <c r="H4562" s="4">
        <f t="shared" si="285"/>
        <v>1</v>
      </c>
      <c r="I4562" s="5">
        <f>IF(OR(AND(F4562&gt;=50,G4562&gt;SUMIF(SeasonTotals!A$2:A$9,A4562,SeasonTotals!F$2:F$9)),AND(G4562&gt;0.885,F4562&gt;=50,D4562&lt;3)),1,0)</f>
        <v>1</v>
      </c>
      <c r="J4562" s="4">
        <f t="shared" si="286"/>
        <v>0</v>
      </c>
      <c r="K4562" s="5">
        <f t="shared" si="287"/>
        <v>0</v>
      </c>
    </row>
    <row r="4563" spans="1:11" x14ac:dyDescent="0.25">
      <c r="A4563" t="s">
        <v>91</v>
      </c>
      <c r="B4563" t="s">
        <v>80</v>
      </c>
      <c r="C4563">
        <v>1</v>
      </c>
      <c r="D4563">
        <v>1</v>
      </c>
      <c r="E4563">
        <v>26</v>
      </c>
      <c r="F4563">
        <v>60</v>
      </c>
      <c r="G4563" s="1">
        <f t="shared" si="284"/>
        <v>0.96296296296296291</v>
      </c>
      <c r="H4563" s="4">
        <f t="shared" si="285"/>
        <v>1</v>
      </c>
      <c r="I4563" s="5">
        <f>IF(OR(AND(F4563&gt;=50,G4563&gt;SUMIF(SeasonTotals!A$2:A$9,A4563,SeasonTotals!F$2:F$9)),AND(G4563&gt;0.885,F4563&gt;=50,D4563&lt;3)),1,0)</f>
        <v>1</v>
      </c>
      <c r="J4563" s="4">
        <f t="shared" si="286"/>
        <v>0</v>
      </c>
      <c r="K4563" s="5">
        <f t="shared" si="287"/>
        <v>0</v>
      </c>
    </row>
    <row r="4564" spans="1:11" x14ac:dyDescent="0.25">
      <c r="A4564" t="s">
        <v>91</v>
      </c>
      <c r="B4564" t="s">
        <v>81</v>
      </c>
      <c r="C4564">
        <v>1</v>
      </c>
      <c r="D4564">
        <v>2</v>
      </c>
      <c r="E4564">
        <v>26</v>
      </c>
      <c r="F4564">
        <v>58</v>
      </c>
      <c r="G4564" s="1">
        <f t="shared" si="284"/>
        <v>0.9285714285714286</v>
      </c>
      <c r="H4564" s="4">
        <f t="shared" si="285"/>
        <v>1</v>
      </c>
      <c r="I4564" s="5">
        <f>IF(OR(AND(F4564&gt;=50,G4564&gt;SUMIF(SeasonTotals!A$2:A$9,A4564,SeasonTotals!F$2:F$9)),AND(G4564&gt;0.885,F4564&gt;=50,D4564&lt;3)),1,0)</f>
        <v>1</v>
      </c>
      <c r="J4564" s="4">
        <f t="shared" si="286"/>
        <v>0</v>
      </c>
      <c r="K4564" s="5">
        <f t="shared" si="287"/>
        <v>0</v>
      </c>
    </row>
    <row r="4565" spans="1:11" x14ac:dyDescent="0.25">
      <c r="A4565" t="s">
        <v>91</v>
      </c>
      <c r="B4565" t="s">
        <v>81</v>
      </c>
      <c r="C4565">
        <v>1</v>
      </c>
      <c r="D4565">
        <v>2</v>
      </c>
      <c r="E4565">
        <v>24</v>
      </c>
      <c r="F4565">
        <v>59</v>
      </c>
      <c r="G4565" s="1">
        <f t="shared" si="284"/>
        <v>0.92307692307692313</v>
      </c>
      <c r="H4565" s="4">
        <f t="shared" si="285"/>
        <v>1</v>
      </c>
      <c r="I4565" s="5">
        <f>IF(OR(AND(F4565&gt;=50,G4565&gt;SUMIF(SeasonTotals!A$2:A$9,A4565,SeasonTotals!F$2:F$9)),AND(G4565&gt;0.885,F4565&gt;=50,D4565&lt;3)),1,0)</f>
        <v>1</v>
      </c>
      <c r="J4565" s="4">
        <f t="shared" si="286"/>
        <v>0</v>
      </c>
      <c r="K4565" s="5">
        <f t="shared" si="287"/>
        <v>0</v>
      </c>
    </row>
    <row r="4566" spans="1:11" x14ac:dyDescent="0.25">
      <c r="A4566" t="s">
        <v>91</v>
      </c>
      <c r="B4566" t="s">
        <v>81</v>
      </c>
      <c r="C4566">
        <v>1</v>
      </c>
      <c r="D4566">
        <v>5</v>
      </c>
      <c r="E4566">
        <v>25</v>
      </c>
      <c r="F4566">
        <v>65</v>
      </c>
      <c r="G4566" s="1">
        <f t="shared" si="284"/>
        <v>0.83333333333333337</v>
      </c>
      <c r="H4566" s="4">
        <f t="shared" si="285"/>
        <v>0</v>
      </c>
      <c r="I4566" s="5">
        <f>IF(OR(AND(F4566&gt;=50,G4566&gt;SUMIF(SeasonTotals!A$2:A$9,A4566,SeasonTotals!F$2:F$9)),AND(G4566&gt;0.885,F4566&gt;=50,D4566&lt;3)),1,0)</f>
        <v>0</v>
      </c>
      <c r="J4566" s="4">
        <f t="shared" si="286"/>
        <v>1</v>
      </c>
      <c r="K4566" s="5">
        <f t="shared" si="287"/>
        <v>0</v>
      </c>
    </row>
    <row r="4567" spans="1:11" x14ac:dyDescent="0.25">
      <c r="A4567" t="s">
        <v>91</v>
      </c>
      <c r="B4567" t="s">
        <v>81</v>
      </c>
      <c r="C4567">
        <v>1</v>
      </c>
      <c r="D4567">
        <v>1</v>
      </c>
      <c r="E4567">
        <v>23</v>
      </c>
      <c r="F4567">
        <v>60</v>
      </c>
      <c r="G4567" s="1">
        <f t="shared" si="284"/>
        <v>0.95833333333333337</v>
      </c>
      <c r="H4567" s="4">
        <f t="shared" si="285"/>
        <v>1</v>
      </c>
      <c r="I4567" s="5">
        <f>IF(OR(AND(F4567&gt;=50,G4567&gt;SUMIF(SeasonTotals!A$2:A$9,A4567,SeasonTotals!F$2:F$9)),AND(G4567&gt;0.885,F4567&gt;=50,D4567&lt;3)),1,0)</f>
        <v>1</v>
      </c>
      <c r="J4567" s="4">
        <f t="shared" si="286"/>
        <v>0</v>
      </c>
      <c r="K4567" s="5">
        <f t="shared" si="287"/>
        <v>0</v>
      </c>
    </row>
    <row r="4568" spans="1:11" x14ac:dyDescent="0.25">
      <c r="A4568" t="s">
        <v>91</v>
      </c>
      <c r="B4568" t="s">
        <v>81</v>
      </c>
      <c r="C4568">
        <v>1</v>
      </c>
      <c r="D4568">
        <v>3</v>
      </c>
      <c r="E4568">
        <v>26</v>
      </c>
      <c r="F4568">
        <v>60</v>
      </c>
      <c r="G4568" s="1">
        <f t="shared" si="284"/>
        <v>0.89655172413793105</v>
      </c>
      <c r="H4568" s="4">
        <f t="shared" si="285"/>
        <v>0</v>
      </c>
      <c r="I4568" s="5">
        <f>IF(OR(AND(F4568&gt;=50,G4568&gt;SUMIF(SeasonTotals!A$2:A$9,A4568,SeasonTotals!F$2:F$9)),AND(G4568&gt;0.885,F4568&gt;=50,D4568&lt;3)),1,0)</f>
        <v>0</v>
      </c>
      <c r="J4568" s="4">
        <f t="shared" si="286"/>
        <v>0</v>
      </c>
      <c r="K4568" s="5">
        <f t="shared" si="287"/>
        <v>0</v>
      </c>
    </row>
    <row r="4569" spans="1:11" x14ac:dyDescent="0.25">
      <c r="A4569" t="s">
        <v>91</v>
      </c>
      <c r="B4569" t="s">
        <v>81</v>
      </c>
      <c r="C4569">
        <v>1</v>
      </c>
      <c r="D4569">
        <v>2</v>
      </c>
      <c r="E4569">
        <v>36</v>
      </c>
      <c r="F4569">
        <v>64</v>
      </c>
      <c r="G4569" s="1">
        <f t="shared" si="284"/>
        <v>0.94736842105263153</v>
      </c>
      <c r="H4569" s="4">
        <f t="shared" si="285"/>
        <v>1</v>
      </c>
      <c r="I4569" s="5">
        <f>IF(OR(AND(F4569&gt;=50,G4569&gt;SUMIF(SeasonTotals!A$2:A$9,A4569,SeasonTotals!F$2:F$9)),AND(G4569&gt;0.885,F4569&gt;=50,D4569&lt;3)),1,0)</f>
        <v>1</v>
      </c>
      <c r="J4569" s="4">
        <f t="shared" si="286"/>
        <v>0</v>
      </c>
      <c r="K4569" s="5">
        <f t="shared" si="287"/>
        <v>0</v>
      </c>
    </row>
    <row r="4570" spans="1:11" x14ac:dyDescent="0.25">
      <c r="A4570" t="s">
        <v>91</v>
      </c>
      <c r="B4570" t="s">
        <v>81</v>
      </c>
      <c r="C4570">
        <v>1</v>
      </c>
      <c r="D4570">
        <v>3</v>
      </c>
      <c r="E4570">
        <v>31</v>
      </c>
      <c r="F4570">
        <v>60</v>
      </c>
      <c r="G4570" s="1">
        <f t="shared" si="284"/>
        <v>0.91176470588235292</v>
      </c>
      <c r="H4570" s="4">
        <f t="shared" si="285"/>
        <v>0</v>
      </c>
      <c r="I4570" s="5">
        <f>IF(OR(AND(F4570&gt;=50,G4570&gt;SUMIF(SeasonTotals!A$2:A$9,A4570,SeasonTotals!F$2:F$9)),AND(G4570&gt;0.885,F4570&gt;=50,D4570&lt;3)),1,0)</f>
        <v>1</v>
      </c>
      <c r="J4570" s="4">
        <f t="shared" si="286"/>
        <v>0</v>
      </c>
      <c r="K4570" s="5">
        <f t="shared" si="287"/>
        <v>0</v>
      </c>
    </row>
    <row r="4571" spans="1:11" x14ac:dyDescent="0.25">
      <c r="A4571" t="s">
        <v>91</v>
      </c>
      <c r="B4571" t="s">
        <v>81</v>
      </c>
      <c r="C4571">
        <v>1</v>
      </c>
      <c r="D4571">
        <v>2</v>
      </c>
      <c r="E4571">
        <v>29</v>
      </c>
      <c r="F4571">
        <v>62</v>
      </c>
      <c r="G4571" s="1">
        <f t="shared" si="284"/>
        <v>0.93548387096774188</v>
      </c>
      <c r="H4571" s="4">
        <f t="shared" si="285"/>
        <v>1</v>
      </c>
      <c r="I4571" s="5">
        <f>IF(OR(AND(F4571&gt;=50,G4571&gt;SUMIF(SeasonTotals!A$2:A$9,A4571,SeasonTotals!F$2:F$9)),AND(G4571&gt;0.885,F4571&gt;=50,D4571&lt;3)),1,0)</f>
        <v>1</v>
      </c>
      <c r="J4571" s="4">
        <f t="shared" si="286"/>
        <v>0</v>
      </c>
      <c r="K4571" s="5">
        <f t="shared" si="287"/>
        <v>0</v>
      </c>
    </row>
    <row r="4572" spans="1:11" x14ac:dyDescent="0.25">
      <c r="A4572" t="s">
        <v>91</v>
      </c>
      <c r="B4572" t="s">
        <v>81</v>
      </c>
      <c r="C4572">
        <v>1</v>
      </c>
      <c r="D4572">
        <v>1</v>
      </c>
      <c r="E4572">
        <v>25</v>
      </c>
      <c r="F4572">
        <v>61</v>
      </c>
      <c r="G4572" s="1">
        <f t="shared" si="284"/>
        <v>0.96153846153846156</v>
      </c>
      <c r="H4572" s="4">
        <f t="shared" si="285"/>
        <v>1</v>
      </c>
      <c r="I4572" s="5">
        <f>IF(OR(AND(F4572&gt;=50,G4572&gt;SUMIF(SeasonTotals!A$2:A$9,A4572,SeasonTotals!F$2:F$9)),AND(G4572&gt;0.885,F4572&gt;=50,D4572&lt;3)),1,0)</f>
        <v>1</v>
      </c>
      <c r="J4572" s="4">
        <f t="shared" si="286"/>
        <v>0</v>
      </c>
      <c r="K4572" s="5">
        <f t="shared" si="287"/>
        <v>0</v>
      </c>
    </row>
    <row r="4573" spans="1:11" x14ac:dyDescent="0.25">
      <c r="A4573" t="s">
        <v>91</v>
      </c>
      <c r="B4573" t="s">
        <v>81</v>
      </c>
      <c r="C4573">
        <v>1</v>
      </c>
      <c r="D4573">
        <v>1</v>
      </c>
      <c r="E4573">
        <v>26</v>
      </c>
      <c r="F4573">
        <v>60</v>
      </c>
      <c r="G4573" s="1">
        <f t="shared" si="284"/>
        <v>0.96296296296296291</v>
      </c>
      <c r="H4573" s="4">
        <f t="shared" si="285"/>
        <v>1</v>
      </c>
      <c r="I4573" s="5">
        <f>IF(OR(AND(F4573&gt;=50,G4573&gt;SUMIF(SeasonTotals!A$2:A$9,A4573,SeasonTotals!F$2:F$9)),AND(G4573&gt;0.885,F4573&gt;=50,D4573&lt;3)),1,0)</f>
        <v>1</v>
      </c>
      <c r="J4573" s="4">
        <f t="shared" si="286"/>
        <v>0</v>
      </c>
      <c r="K4573" s="5">
        <f t="shared" si="287"/>
        <v>0</v>
      </c>
    </row>
    <row r="4574" spans="1:11" x14ac:dyDescent="0.25">
      <c r="A4574" t="s">
        <v>91</v>
      </c>
      <c r="B4574" t="s">
        <v>81</v>
      </c>
      <c r="C4574">
        <v>1</v>
      </c>
      <c r="D4574">
        <v>5</v>
      </c>
      <c r="E4574">
        <v>31</v>
      </c>
      <c r="F4574">
        <v>60</v>
      </c>
      <c r="G4574" s="1">
        <f t="shared" si="284"/>
        <v>0.86111111111111116</v>
      </c>
      <c r="H4574" s="4">
        <f t="shared" si="285"/>
        <v>0</v>
      </c>
      <c r="I4574" s="5">
        <f>IF(OR(AND(F4574&gt;=50,G4574&gt;SUMIF(SeasonTotals!A$2:A$9,A4574,SeasonTotals!F$2:F$9)),AND(G4574&gt;0.885,F4574&gt;=50,D4574&lt;3)),1,0)</f>
        <v>0</v>
      </c>
      <c r="J4574" s="4">
        <f t="shared" si="286"/>
        <v>0</v>
      </c>
      <c r="K4574" s="5">
        <f t="shared" si="287"/>
        <v>0</v>
      </c>
    </row>
    <row r="4575" spans="1:11" x14ac:dyDescent="0.25">
      <c r="A4575" t="s">
        <v>91</v>
      </c>
      <c r="B4575" t="s">
        <v>81</v>
      </c>
      <c r="C4575">
        <v>1</v>
      </c>
      <c r="D4575">
        <v>2</v>
      </c>
      <c r="E4575">
        <v>25</v>
      </c>
      <c r="F4575">
        <v>65</v>
      </c>
      <c r="G4575" s="1">
        <f t="shared" si="284"/>
        <v>0.92592592592592593</v>
      </c>
      <c r="H4575" s="4">
        <f t="shared" si="285"/>
        <v>1</v>
      </c>
      <c r="I4575" s="5">
        <f>IF(OR(AND(F4575&gt;=50,G4575&gt;SUMIF(SeasonTotals!A$2:A$9,A4575,SeasonTotals!F$2:F$9)),AND(G4575&gt;0.885,F4575&gt;=50,D4575&lt;3)),1,0)</f>
        <v>1</v>
      </c>
      <c r="J4575" s="4">
        <f t="shared" si="286"/>
        <v>0</v>
      </c>
      <c r="K4575" s="5">
        <f t="shared" si="287"/>
        <v>0</v>
      </c>
    </row>
    <row r="4576" spans="1:11" x14ac:dyDescent="0.25">
      <c r="A4576" t="s">
        <v>91</v>
      </c>
      <c r="B4576" t="s">
        <v>81</v>
      </c>
      <c r="C4576">
        <v>1</v>
      </c>
      <c r="D4576">
        <v>3</v>
      </c>
      <c r="E4576">
        <v>23</v>
      </c>
      <c r="F4576">
        <v>60</v>
      </c>
      <c r="G4576" s="1">
        <f t="shared" si="284"/>
        <v>0.88461538461538458</v>
      </c>
      <c r="H4576" s="4">
        <f t="shared" si="285"/>
        <v>0</v>
      </c>
      <c r="I4576" s="5">
        <f>IF(OR(AND(F4576&gt;=50,G4576&gt;SUMIF(SeasonTotals!A$2:A$9,A4576,SeasonTotals!F$2:F$9)),AND(G4576&gt;0.885,F4576&gt;=50,D4576&lt;3)),1,0)</f>
        <v>0</v>
      </c>
      <c r="J4576" s="4">
        <f t="shared" si="286"/>
        <v>0</v>
      </c>
      <c r="K4576" s="5">
        <f t="shared" si="287"/>
        <v>0</v>
      </c>
    </row>
    <row r="4577" spans="1:11" x14ac:dyDescent="0.25">
      <c r="A4577" t="s">
        <v>91</v>
      </c>
      <c r="B4577" t="s">
        <v>81</v>
      </c>
      <c r="C4577">
        <v>1</v>
      </c>
      <c r="D4577">
        <v>1</v>
      </c>
      <c r="E4577">
        <v>24</v>
      </c>
      <c r="F4577">
        <v>60</v>
      </c>
      <c r="G4577" s="1">
        <f t="shared" si="284"/>
        <v>0.96</v>
      </c>
      <c r="H4577" s="4">
        <f t="shared" si="285"/>
        <v>1</v>
      </c>
      <c r="I4577" s="5">
        <f>IF(OR(AND(F4577&gt;=50,G4577&gt;SUMIF(SeasonTotals!A$2:A$9,A4577,SeasonTotals!F$2:F$9)),AND(G4577&gt;0.885,F4577&gt;=50,D4577&lt;3)),1,0)</f>
        <v>1</v>
      </c>
      <c r="J4577" s="4">
        <f t="shared" si="286"/>
        <v>0</v>
      </c>
      <c r="K4577" s="5">
        <f t="shared" si="287"/>
        <v>0</v>
      </c>
    </row>
    <row r="4578" spans="1:11" x14ac:dyDescent="0.25">
      <c r="A4578" t="s">
        <v>91</v>
      </c>
      <c r="B4578" t="s">
        <v>81</v>
      </c>
      <c r="C4578">
        <v>1</v>
      </c>
      <c r="D4578">
        <v>2</v>
      </c>
      <c r="E4578">
        <v>27</v>
      </c>
      <c r="F4578">
        <v>65</v>
      </c>
      <c r="G4578" s="1">
        <f t="shared" si="284"/>
        <v>0.93103448275862066</v>
      </c>
      <c r="H4578" s="4">
        <f t="shared" si="285"/>
        <v>1</v>
      </c>
      <c r="I4578" s="5">
        <f>IF(OR(AND(F4578&gt;=50,G4578&gt;SUMIF(SeasonTotals!A$2:A$9,A4578,SeasonTotals!F$2:F$9)),AND(G4578&gt;0.885,F4578&gt;=50,D4578&lt;3)),1,0)</f>
        <v>1</v>
      </c>
      <c r="J4578" s="4">
        <f t="shared" si="286"/>
        <v>0</v>
      </c>
      <c r="K4578" s="5">
        <f t="shared" si="287"/>
        <v>0</v>
      </c>
    </row>
    <row r="4579" spans="1:11" x14ac:dyDescent="0.25">
      <c r="A4579" t="s">
        <v>91</v>
      </c>
      <c r="B4579" t="s">
        <v>81</v>
      </c>
      <c r="C4579">
        <v>1</v>
      </c>
      <c r="D4579">
        <v>1</v>
      </c>
      <c r="E4579">
        <v>22</v>
      </c>
      <c r="F4579">
        <v>60</v>
      </c>
      <c r="G4579" s="1">
        <f t="shared" si="284"/>
        <v>0.95652173913043481</v>
      </c>
      <c r="H4579" s="4">
        <f t="shared" si="285"/>
        <v>1</v>
      </c>
      <c r="I4579" s="5">
        <f>IF(OR(AND(F4579&gt;=50,G4579&gt;SUMIF(SeasonTotals!A$2:A$9,A4579,SeasonTotals!F$2:F$9)),AND(G4579&gt;0.885,F4579&gt;=50,D4579&lt;3)),1,0)</f>
        <v>1</v>
      </c>
      <c r="J4579" s="4">
        <f t="shared" si="286"/>
        <v>0</v>
      </c>
      <c r="K4579" s="5">
        <f t="shared" si="287"/>
        <v>0</v>
      </c>
    </row>
    <row r="4580" spans="1:11" x14ac:dyDescent="0.25">
      <c r="A4580" t="s">
        <v>91</v>
      </c>
      <c r="B4580" t="s">
        <v>81</v>
      </c>
      <c r="C4580">
        <v>1</v>
      </c>
      <c r="D4580">
        <v>1</v>
      </c>
      <c r="E4580">
        <v>17</v>
      </c>
      <c r="F4580">
        <v>58</v>
      </c>
      <c r="G4580" s="1">
        <f t="shared" si="284"/>
        <v>0.94444444444444442</v>
      </c>
      <c r="H4580" s="4">
        <f t="shared" si="285"/>
        <v>1</v>
      </c>
      <c r="I4580" s="5">
        <f>IF(OR(AND(F4580&gt;=50,G4580&gt;SUMIF(SeasonTotals!A$2:A$9,A4580,SeasonTotals!F$2:F$9)),AND(G4580&gt;0.885,F4580&gt;=50,D4580&lt;3)),1,0)</f>
        <v>1</v>
      </c>
      <c r="J4580" s="4">
        <f t="shared" si="286"/>
        <v>0</v>
      </c>
      <c r="K4580" s="5">
        <f t="shared" si="287"/>
        <v>0</v>
      </c>
    </row>
    <row r="4581" spans="1:11" x14ac:dyDescent="0.25">
      <c r="A4581" t="s">
        <v>91</v>
      </c>
      <c r="B4581" t="s">
        <v>81</v>
      </c>
      <c r="C4581">
        <v>1</v>
      </c>
      <c r="D4581">
        <v>2</v>
      </c>
      <c r="E4581">
        <v>31</v>
      </c>
      <c r="F4581">
        <v>59</v>
      </c>
      <c r="G4581" s="1">
        <f t="shared" si="284"/>
        <v>0.93939393939393945</v>
      </c>
      <c r="H4581" s="4">
        <f t="shared" si="285"/>
        <v>1</v>
      </c>
      <c r="I4581" s="5">
        <f>IF(OR(AND(F4581&gt;=50,G4581&gt;SUMIF(SeasonTotals!A$2:A$9,A4581,SeasonTotals!F$2:F$9)),AND(G4581&gt;0.885,F4581&gt;=50,D4581&lt;3)),1,0)</f>
        <v>1</v>
      </c>
      <c r="J4581" s="4">
        <f t="shared" si="286"/>
        <v>0</v>
      </c>
      <c r="K4581" s="5">
        <f t="shared" si="287"/>
        <v>0</v>
      </c>
    </row>
    <row r="4582" spans="1:11" x14ac:dyDescent="0.25">
      <c r="A4582" t="s">
        <v>91</v>
      </c>
      <c r="B4582" t="s">
        <v>81</v>
      </c>
      <c r="C4582">
        <v>1</v>
      </c>
      <c r="D4582">
        <v>3</v>
      </c>
      <c r="E4582">
        <v>28</v>
      </c>
      <c r="F4582">
        <v>60</v>
      </c>
      <c r="G4582" s="1">
        <f t="shared" si="284"/>
        <v>0.90322580645161288</v>
      </c>
      <c r="H4582" s="4">
        <f t="shared" si="285"/>
        <v>0</v>
      </c>
      <c r="I4582" s="5">
        <f>IF(OR(AND(F4582&gt;=50,G4582&gt;SUMIF(SeasonTotals!A$2:A$9,A4582,SeasonTotals!F$2:F$9)),AND(G4582&gt;0.885,F4582&gt;=50,D4582&lt;3)),1,0)</f>
        <v>0</v>
      </c>
      <c r="J4582" s="4">
        <f t="shared" si="286"/>
        <v>0</v>
      </c>
      <c r="K4582" s="5">
        <f t="shared" si="287"/>
        <v>0</v>
      </c>
    </row>
    <row r="4583" spans="1:11" x14ac:dyDescent="0.25">
      <c r="A4583" t="s">
        <v>91</v>
      </c>
      <c r="B4583" t="s">
        <v>81</v>
      </c>
      <c r="C4583">
        <v>1</v>
      </c>
      <c r="D4583">
        <v>3</v>
      </c>
      <c r="E4583">
        <v>40</v>
      </c>
      <c r="F4583">
        <v>59</v>
      </c>
      <c r="G4583" s="1">
        <f t="shared" si="284"/>
        <v>0.93023255813953487</v>
      </c>
      <c r="H4583" s="4">
        <f t="shared" si="285"/>
        <v>1</v>
      </c>
      <c r="I4583" s="5">
        <f>IF(OR(AND(F4583&gt;=50,G4583&gt;SUMIF(SeasonTotals!A$2:A$9,A4583,SeasonTotals!F$2:F$9)),AND(G4583&gt;0.885,F4583&gt;=50,D4583&lt;3)),1,0)</f>
        <v>1</v>
      </c>
      <c r="J4583" s="4">
        <f t="shared" si="286"/>
        <v>0</v>
      </c>
      <c r="K4583" s="5">
        <f t="shared" si="287"/>
        <v>0</v>
      </c>
    </row>
    <row r="4584" spans="1:11" x14ac:dyDescent="0.25">
      <c r="A4584" t="s">
        <v>91</v>
      </c>
      <c r="B4584" t="s">
        <v>81</v>
      </c>
      <c r="C4584">
        <v>1</v>
      </c>
      <c r="D4584">
        <v>1</v>
      </c>
      <c r="E4584">
        <v>33</v>
      </c>
      <c r="F4584">
        <v>60</v>
      </c>
      <c r="G4584" s="1">
        <f t="shared" si="284"/>
        <v>0.97058823529411764</v>
      </c>
      <c r="H4584" s="4">
        <f t="shared" si="285"/>
        <v>1</v>
      </c>
      <c r="I4584" s="5">
        <f>IF(OR(AND(F4584&gt;=50,G4584&gt;SUMIF(SeasonTotals!A$2:A$9,A4584,SeasonTotals!F$2:F$9)),AND(G4584&gt;0.885,F4584&gt;=50,D4584&lt;3)),1,0)</f>
        <v>1</v>
      </c>
      <c r="J4584" s="4">
        <f t="shared" si="286"/>
        <v>0</v>
      </c>
      <c r="K4584" s="5">
        <f t="shared" si="287"/>
        <v>0</v>
      </c>
    </row>
    <row r="4585" spans="1:11" x14ac:dyDescent="0.25">
      <c r="A4585" t="s">
        <v>91</v>
      </c>
      <c r="B4585" t="s">
        <v>81</v>
      </c>
      <c r="C4585">
        <v>1</v>
      </c>
      <c r="D4585">
        <v>3</v>
      </c>
      <c r="E4585">
        <v>17</v>
      </c>
      <c r="F4585">
        <v>62</v>
      </c>
      <c r="G4585" s="1">
        <f t="shared" si="284"/>
        <v>0.85</v>
      </c>
      <c r="H4585" s="4">
        <f t="shared" si="285"/>
        <v>0</v>
      </c>
      <c r="I4585" s="5">
        <f>IF(OR(AND(F4585&gt;=50,G4585&gt;SUMIF(SeasonTotals!A$2:A$9,A4585,SeasonTotals!F$2:F$9)),AND(G4585&gt;0.885,F4585&gt;=50,D4585&lt;3)),1,0)</f>
        <v>0</v>
      </c>
      <c r="J4585" s="4">
        <f t="shared" si="286"/>
        <v>0</v>
      </c>
      <c r="K4585" s="5">
        <f t="shared" si="287"/>
        <v>0</v>
      </c>
    </row>
    <row r="4586" spans="1:11" x14ac:dyDescent="0.25">
      <c r="A4586" t="s">
        <v>91</v>
      </c>
      <c r="B4586" t="s">
        <v>81</v>
      </c>
      <c r="C4586">
        <v>1</v>
      </c>
      <c r="D4586">
        <v>3</v>
      </c>
      <c r="E4586">
        <v>25</v>
      </c>
      <c r="F4586">
        <v>55</v>
      </c>
      <c r="G4586" s="1">
        <f t="shared" si="284"/>
        <v>0.8928571428571429</v>
      </c>
      <c r="H4586" s="4">
        <f t="shared" si="285"/>
        <v>0</v>
      </c>
      <c r="I4586" s="5">
        <f>IF(OR(AND(F4586&gt;=50,G4586&gt;SUMIF(SeasonTotals!A$2:A$9,A4586,SeasonTotals!F$2:F$9)),AND(G4586&gt;0.885,F4586&gt;=50,D4586&lt;3)),1,0)</f>
        <v>0</v>
      </c>
      <c r="J4586" s="4">
        <f t="shared" si="286"/>
        <v>0</v>
      </c>
      <c r="K4586" s="5">
        <f t="shared" si="287"/>
        <v>0</v>
      </c>
    </row>
    <row r="4587" spans="1:11" x14ac:dyDescent="0.25">
      <c r="A4587" t="s">
        <v>91</v>
      </c>
      <c r="B4587" t="s">
        <v>81</v>
      </c>
      <c r="C4587">
        <v>1</v>
      </c>
      <c r="D4587">
        <v>3</v>
      </c>
      <c r="E4587">
        <v>16</v>
      </c>
      <c r="F4587">
        <v>40</v>
      </c>
      <c r="G4587" s="1">
        <f t="shared" si="284"/>
        <v>0.84210526315789469</v>
      </c>
      <c r="H4587" s="4">
        <f t="shared" si="285"/>
        <v>0</v>
      </c>
      <c r="I4587" s="5">
        <f>IF(OR(AND(F4587&gt;=50,G4587&gt;SUMIF(SeasonTotals!A$2:A$9,A4587,SeasonTotals!F$2:F$9)),AND(G4587&gt;0.885,F4587&gt;=50,D4587&lt;3)),1,0)</f>
        <v>0</v>
      </c>
      <c r="J4587" s="4">
        <f t="shared" si="286"/>
        <v>1</v>
      </c>
      <c r="K4587" s="5">
        <f t="shared" si="287"/>
        <v>1</v>
      </c>
    </row>
    <row r="4588" spans="1:11" x14ac:dyDescent="0.25">
      <c r="A4588" t="s">
        <v>91</v>
      </c>
      <c r="B4588" t="s">
        <v>81</v>
      </c>
      <c r="C4588">
        <v>1</v>
      </c>
      <c r="D4588">
        <v>4</v>
      </c>
      <c r="E4588">
        <v>30</v>
      </c>
      <c r="F4588">
        <v>59</v>
      </c>
      <c r="G4588" s="1">
        <f t="shared" si="284"/>
        <v>0.88235294117647056</v>
      </c>
      <c r="H4588" s="4">
        <f t="shared" si="285"/>
        <v>0</v>
      </c>
      <c r="I4588" s="5">
        <f>IF(OR(AND(F4588&gt;=50,G4588&gt;SUMIF(SeasonTotals!A$2:A$9,A4588,SeasonTotals!F$2:F$9)),AND(G4588&gt;0.885,F4588&gt;=50,D4588&lt;3)),1,0)</f>
        <v>0</v>
      </c>
      <c r="J4588" s="4">
        <f t="shared" si="286"/>
        <v>0</v>
      </c>
      <c r="K4588" s="5">
        <f t="shared" si="287"/>
        <v>0</v>
      </c>
    </row>
    <row r="4589" spans="1:11" x14ac:dyDescent="0.25">
      <c r="A4589" t="s">
        <v>91</v>
      </c>
      <c r="B4589" t="s">
        <v>81</v>
      </c>
      <c r="C4589">
        <v>1</v>
      </c>
      <c r="D4589">
        <v>3</v>
      </c>
      <c r="E4589">
        <v>26</v>
      </c>
      <c r="F4589">
        <v>60</v>
      </c>
      <c r="G4589" s="1">
        <f t="shared" si="284"/>
        <v>0.89655172413793105</v>
      </c>
      <c r="H4589" s="4">
        <f t="shared" si="285"/>
        <v>0</v>
      </c>
      <c r="I4589" s="5">
        <f>IF(OR(AND(F4589&gt;=50,G4589&gt;SUMIF(SeasonTotals!A$2:A$9,A4589,SeasonTotals!F$2:F$9)),AND(G4589&gt;0.885,F4589&gt;=50,D4589&lt;3)),1,0)</f>
        <v>0</v>
      </c>
      <c r="J4589" s="4">
        <f t="shared" si="286"/>
        <v>0</v>
      </c>
      <c r="K4589" s="5">
        <f t="shared" si="287"/>
        <v>0</v>
      </c>
    </row>
    <row r="4590" spans="1:11" x14ac:dyDescent="0.25">
      <c r="A4590" t="s">
        <v>91</v>
      </c>
      <c r="B4590" t="s">
        <v>81</v>
      </c>
      <c r="C4590">
        <v>1</v>
      </c>
      <c r="D4590">
        <v>1</v>
      </c>
      <c r="E4590">
        <v>32</v>
      </c>
      <c r="F4590">
        <v>60</v>
      </c>
      <c r="G4590" s="1">
        <f t="shared" si="284"/>
        <v>0.96969696969696972</v>
      </c>
      <c r="H4590" s="4">
        <f t="shared" si="285"/>
        <v>1</v>
      </c>
      <c r="I4590" s="5">
        <f>IF(OR(AND(F4590&gt;=50,G4590&gt;SUMIF(SeasonTotals!A$2:A$9,A4590,SeasonTotals!F$2:F$9)),AND(G4590&gt;0.885,F4590&gt;=50,D4590&lt;3)),1,0)</f>
        <v>1</v>
      </c>
      <c r="J4590" s="4">
        <f t="shared" si="286"/>
        <v>0</v>
      </c>
      <c r="K4590" s="5">
        <f t="shared" si="287"/>
        <v>0</v>
      </c>
    </row>
    <row r="4591" spans="1:11" x14ac:dyDescent="0.25">
      <c r="A4591" t="s">
        <v>91</v>
      </c>
      <c r="B4591" t="s">
        <v>81</v>
      </c>
      <c r="C4591">
        <v>1</v>
      </c>
      <c r="D4591">
        <v>1</v>
      </c>
      <c r="E4591">
        <v>33</v>
      </c>
      <c r="F4591">
        <v>60</v>
      </c>
      <c r="G4591" s="1">
        <f t="shared" si="284"/>
        <v>0.97058823529411764</v>
      </c>
      <c r="H4591" s="4">
        <f t="shared" si="285"/>
        <v>1</v>
      </c>
      <c r="I4591" s="5">
        <f>IF(OR(AND(F4591&gt;=50,G4591&gt;SUMIF(SeasonTotals!A$2:A$9,A4591,SeasonTotals!F$2:F$9)),AND(G4591&gt;0.885,F4591&gt;=50,D4591&lt;3)),1,0)</f>
        <v>1</v>
      </c>
      <c r="J4591" s="4">
        <f t="shared" si="286"/>
        <v>0</v>
      </c>
      <c r="K4591" s="5">
        <f t="shared" si="287"/>
        <v>0</v>
      </c>
    </row>
    <row r="4592" spans="1:11" x14ac:dyDescent="0.25">
      <c r="A4592" t="s">
        <v>91</v>
      </c>
      <c r="B4592" t="s">
        <v>81</v>
      </c>
      <c r="C4592">
        <v>1</v>
      </c>
      <c r="D4592">
        <v>2</v>
      </c>
      <c r="E4592">
        <v>26</v>
      </c>
      <c r="F4592">
        <v>60</v>
      </c>
      <c r="G4592" s="1">
        <f t="shared" si="284"/>
        <v>0.9285714285714286</v>
      </c>
      <c r="H4592" s="4">
        <f t="shared" si="285"/>
        <v>1</v>
      </c>
      <c r="I4592" s="5">
        <f>IF(OR(AND(F4592&gt;=50,G4592&gt;SUMIF(SeasonTotals!A$2:A$9,A4592,SeasonTotals!F$2:F$9)),AND(G4592&gt;0.885,F4592&gt;=50,D4592&lt;3)),1,0)</f>
        <v>1</v>
      </c>
      <c r="J4592" s="4">
        <f t="shared" si="286"/>
        <v>0</v>
      </c>
      <c r="K4592" s="5">
        <f t="shared" si="287"/>
        <v>0</v>
      </c>
    </row>
    <row r="4593" spans="1:11" x14ac:dyDescent="0.25">
      <c r="A4593" t="s">
        <v>91</v>
      </c>
      <c r="B4593" t="s">
        <v>81</v>
      </c>
      <c r="C4593">
        <v>1</v>
      </c>
      <c r="D4593">
        <v>1</v>
      </c>
      <c r="E4593">
        <v>21</v>
      </c>
      <c r="F4593">
        <v>60</v>
      </c>
      <c r="G4593" s="1">
        <f t="shared" si="284"/>
        <v>0.95454545454545459</v>
      </c>
      <c r="H4593" s="4">
        <f t="shared" si="285"/>
        <v>1</v>
      </c>
      <c r="I4593" s="5">
        <f>IF(OR(AND(F4593&gt;=50,G4593&gt;SUMIF(SeasonTotals!A$2:A$9,A4593,SeasonTotals!F$2:F$9)),AND(G4593&gt;0.885,F4593&gt;=50,D4593&lt;3)),1,0)</f>
        <v>1</v>
      </c>
      <c r="J4593" s="4">
        <f t="shared" si="286"/>
        <v>0</v>
      </c>
      <c r="K4593" s="5">
        <f t="shared" si="287"/>
        <v>0</v>
      </c>
    </row>
    <row r="4594" spans="1:11" x14ac:dyDescent="0.25">
      <c r="A4594" t="s">
        <v>91</v>
      </c>
      <c r="B4594" t="s">
        <v>81</v>
      </c>
      <c r="C4594">
        <v>1</v>
      </c>
      <c r="D4594">
        <v>3</v>
      </c>
      <c r="E4594">
        <v>24</v>
      </c>
      <c r="F4594">
        <v>61</v>
      </c>
      <c r="G4594" s="1">
        <f t="shared" si="284"/>
        <v>0.88888888888888884</v>
      </c>
      <c r="H4594" s="4">
        <f t="shared" si="285"/>
        <v>0</v>
      </c>
      <c r="I4594" s="5">
        <f>IF(OR(AND(F4594&gt;=50,G4594&gt;SUMIF(SeasonTotals!A$2:A$9,A4594,SeasonTotals!F$2:F$9)),AND(G4594&gt;0.885,F4594&gt;=50,D4594&lt;3)),1,0)</f>
        <v>0</v>
      </c>
      <c r="J4594" s="4">
        <f t="shared" si="286"/>
        <v>0</v>
      </c>
      <c r="K4594" s="5">
        <f t="shared" si="287"/>
        <v>0</v>
      </c>
    </row>
    <row r="4595" spans="1:11" x14ac:dyDescent="0.25">
      <c r="A4595" t="s">
        <v>91</v>
      </c>
      <c r="B4595" t="s">
        <v>81</v>
      </c>
      <c r="C4595">
        <v>1</v>
      </c>
      <c r="D4595">
        <v>3</v>
      </c>
      <c r="E4595">
        <v>13</v>
      </c>
      <c r="F4595">
        <v>63</v>
      </c>
      <c r="G4595" s="1">
        <f t="shared" si="284"/>
        <v>0.8125</v>
      </c>
      <c r="H4595" s="4">
        <f t="shared" si="285"/>
        <v>0</v>
      </c>
      <c r="I4595" s="5">
        <f>IF(OR(AND(F4595&gt;=50,G4595&gt;SUMIF(SeasonTotals!A$2:A$9,A4595,SeasonTotals!F$2:F$9)),AND(G4595&gt;0.885,F4595&gt;=50,D4595&lt;3)),1,0)</f>
        <v>0</v>
      </c>
      <c r="J4595" s="4">
        <f t="shared" si="286"/>
        <v>1</v>
      </c>
      <c r="K4595" s="5">
        <f t="shared" si="287"/>
        <v>0</v>
      </c>
    </row>
    <row r="4596" spans="1:11" x14ac:dyDescent="0.25">
      <c r="A4596" t="s">
        <v>91</v>
      </c>
      <c r="B4596" t="s">
        <v>81</v>
      </c>
      <c r="C4596">
        <v>1</v>
      </c>
      <c r="D4596">
        <v>4</v>
      </c>
      <c r="E4596">
        <v>21</v>
      </c>
      <c r="F4596">
        <v>60</v>
      </c>
      <c r="G4596" s="1">
        <f t="shared" si="284"/>
        <v>0.84</v>
      </c>
      <c r="H4596" s="4">
        <f t="shared" si="285"/>
        <v>0</v>
      </c>
      <c r="I4596" s="5">
        <f>IF(OR(AND(F4596&gt;=50,G4596&gt;SUMIF(SeasonTotals!A$2:A$9,A4596,SeasonTotals!F$2:F$9)),AND(G4596&gt;0.885,F4596&gt;=50,D4596&lt;3)),1,0)</f>
        <v>0</v>
      </c>
      <c r="J4596" s="4">
        <f t="shared" si="286"/>
        <v>1</v>
      </c>
      <c r="K4596" s="5">
        <f t="shared" si="287"/>
        <v>0</v>
      </c>
    </row>
    <row r="4597" spans="1:11" x14ac:dyDescent="0.25">
      <c r="A4597" t="s">
        <v>91</v>
      </c>
      <c r="B4597" t="s">
        <v>81</v>
      </c>
      <c r="C4597">
        <v>1</v>
      </c>
      <c r="D4597">
        <v>3</v>
      </c>
      <c r="E4597">
        <v>29</v>
      </c>
      <c r="F4597">
        <v>58</v>
      </c>
      <c r="G4597" s="1">
        <f t="shared" si="284"/>
        <v>0.90625</v>
      </c>
      <c r="H4597" s="4">
        <f t="shared" si="285"/>
        <v>0</v>
      </c>
      <c r="I4597" s="5">
        <f>IF(OR(AND(F4597&gt;=50,G4597&gt;SUMIF(SeasonTotals!A$2:A$9,A4597,SeasonTotals!F$2:F$9)),AND(G4597&gt;0.885,F4597&gt;=50,D4597&lt;3)),1,0)</f>
        <v>0</v>
      </c>
      <c r="J4597" s="4">
        <f t="shared" si="286"/>
        <v>0</v>
      </c>
      <c r="K4597" s="5">
        <f t="shared" si="287"/>
        <v>0</v>
      </c>
    </row>
    <row r="4598" spans="1:11" x14ac:dyDescent="0.25">
      <c r="A4598" t="s">
        <v>91</v>
      </c>
      <c r="B4598" t="s">
        <v>81</v>
      </c>
      <c r="C4598">
        <v>1</v>
      </c>
      <c r="D4598">
        <v>0</v>
      </c>
      <c r="E4598">
        <v>27</v>
      </c>
      <c r="F4598">
        <v>59</v>
      </c>
      <c r="G4598" s="1">
        <f t="shared" si="284"/>
        <v>1</v>
      </c>
      <c r="H4598" s="4">
        <f t="shared" si="285"/>
        <v>1</v>
      </c>
      <c r="I4598" s="5">
        <f>IF(OR(AND(F4598&gt;=50,G4598&gt;SUMIF(SeasonTotals!A$2:A$9,A4598,SeasonTotals!F$2:F$9)),AND(G4598&gt;0.885,F4598&gt;=50,D4598&lt;3)),1,0)</f>
        <v>1</v>
      </c>
      <c r="J4598" s="4">
        <f t="shared" si="286"/>
        <v>0</v>
      </c>
      <c r="K4598" s="5">
        <f t="shared" si="287"/>
        <v>0</v>
      </c>
    </row>
    <row r="4599" spans="1:11" x14ac:dyDescent="0.25">
      <c r="A4599" t="s">
        <v>91</v>
      </c>
      <c r="B4599" t="s">
        <v>81</v>
      </c>
      <c r="C4599">
        <v>1</v>
      </c>
      <c r="D4599">
        <v>0</v>
      </c>
      <c r="E4599">
        <v>31</v>
      </c>
      <c r="F4599">
        <v>60</v>
      </c>
      <c r="G4599" s="1">
        <f t="shared" si="284"/>
        <v>1</v>
      </c>
      <c r="H4599" s="4">
        <f t="shared" si="285"/>
        <v>1</v>
      </c>
      <c r="I4599" s="5">
        <f>IF(OR(AND(F4599&gt;=50,G4599&gt;SUMIF(SeasonTotals!A$2:A$9,A4599,SeasonTotals!F$2:F$9)),AND(G4599&gt;0.885,F4599&gt;=50,D4599&lt;3)),1,0)</f>
        <v>1</v>
      </c>
      <c r="J4599" s="4">
        <f t="shared" si="286"/>
        <v>0</v>
      </c>
      <c r="K4599" s="5">
        <f t="shared" si="287"/>
        <v>0</v>
      </c>
    </row>
    <row r="4600" spans="1:11" x14ac:dyDescent="0.25">
      <c r="A4600" t="s">
        <v>91</v>
      </c>
      <c r="B4600" t="s">
        <v>81</v>
      </c>
      <c r="C4600">
        <v>1</v>
      </c>
      <c r="D4600">
        <v>5</v>
      </c>
      <c r="E4600">
        <v>27</v>
      </c>
      <c r="F4600">
        <v>59</v>
      </c>
      <c r="G4600" s="1">
        <f t="shared" si="284"/>
        <v>0.84375</v>
      </c>
      <c r="H4600" s="4">
        <f t="shared" si="285"/>
        <v>0</v>
      </c>
      <c r="I4600" s="5">
        <f>IF(OR(AND(F4600&gt;=50,G4600&gt;SUMIF(SeasonTotals!A$2:A$9,A4600,SeasonTotals!F$2:F$9)),AND(G4600&gt;0.885,F4600&gt;=50,D4600&lt;3)),1,0)</f>
        <v>0</v>
      </c>
      <c r="J4600" s="4">
        <f t="shared" si="286"/>
        <v>1</v>
      </c>
      <c r="K4600" s="5">
        <f t="shared" si="287"/>
        <v>0</v>
      </c>
    </row>
    <row r="4601" spans="1:11" x14ac:dyDescent="0.25">
      <c r="A4601" t="s">
        <v>91</v>
      </c>
      <c r="B4601" t="s">
        <v>81</v>
      </c>
      <c r="C4601">
        <v>1</v>
      </c>
      <c r="D4601">
        <v>4</v>
      </c>
      <c r="E4601">
        <v>24</v>
      </c>
      <c r="F4601">
        <v>58</v>
      </c>
      <c r="G4601" s="1">
        <f t="shared" si="284"/>
        <v>0.8571428571428571</v>
      </c>
      <c r="H4601" s="4">
        <f t="shared" si="285"/>
        <v>0</v>
      </c>
      <c r="I4601" s="5">
        <f>IF(OR(AND(F4601&gt;=50,G4601&gt;SUMIF(SeasonTotals!A$2:A$9,A4601,SeasonTotals!F$2:F$9)),AND(G4601&gt;0.885,F4601&gt;=50,D4601&lt;3)),1,0)</f>
        <v>0</v>
      </c>
      <c r="J4601" s="4">
        <f t="shared" si="286"/>
        <v>0</v>
      </c>
      <c r="K4601" s="5">
        <f t="shared" si="287"/>
        <v>0</v>
      </c>
    </row>
    <row r="4602" spans="1:11" x14ac:dyDescent="0.25">
      <c r="A4602" t="s">
        <v>91</v>
      </c>
      <c r="B4602" t="s">
        <v>81</v>
      </c>
      <c r="C4602">
        <v>1</v>
      </c>
      <c r="D4602">
        <v>4</v>
      </c>
      <c r="E4602">
        <v>34</v>
      </c>
      <c r="F4602">
        <v>60</v>
      </c>
      <c r="G4602" s="1">
        <f t="shared" si="284"/>
        <v>0.89473684210526316</v>
      </c>
      <c r="H4602" s="4">
        <f t="shared" si="285"/>
        <v>0</v>
      </c>
      <c r="I4602" s="5">
        <f>IF(OR(AND(F4602&gt;=50,G4602&gt;SUMIF(SeasonTotals!A$2:A$9,A4602,SeasonTotals!F$2:F$9)),AND(G4602&gt;0.885,F4602&gt;=50,D4602&lt;3)),1,0)</f>
        <v>0</v>
      </c>
      <c r="J4602" s="4">
        <f t="shared" si="286"/>
        <v>0</v>
      </c>
      <c r="K4602" s="5">
        <f t="shared" si="287"/>
        <v>0</v>
      </c>
    </row>
    <row r="4603" spans="1:11" x14ac:dyDescent="0.25">
      <c r="A4603" t="s">
        <v>91</v>
      </c>
      <c r="B4603" t="s">
        <v>106</v>
      </c>
      <c r="C4603">
        <v>1</v>
      </c>
      <c r="D4603">
        <v>1</v>
      </c>
      <c r="E4603">
        <v>32</v>
      </c>
      <c r="F4603">
        <v>60</v>
      </c>
      <c r="G4603" s="1">
        <f t="shared" si="284"/>
        <v>0.96969696969696972</v>
      </c>
      <c r="H4603" s="4">
        <f t="shared" si="285"/>
        <v>1</v>
      </c>
      <c r="I4603" s="5">
        <f>IF(OR(AND(F4603&gt;=50,G4603&gt;SUMIF(SeasonTotals!A$2:A$9,A4603,SeasonTotals!F$2:F$9)),AND(G4603&gt;0.885,F4603&gt;=50,D4603&lt;3)),1,0)</f>
        <v>1</v>
      </c>
      <c r="J4603" s="4">
        <f t="shared" si="286"/>
        <v>0</v>
      </c>
      <c r="K4603" s="5">
        <f t="shared" si="287"/>
        <v>0</v>
      </c>
    </row>
    <row r="4604" spans="1:11" x14ac:dyDescent="0.25">
      <c r="A4604" t="s">
        <v>91</v>
      </c>
      <c r="B4604" t="s">
        <v>106</v>
      </c>
      <c r="C4604">
        <v>1</v>
      </c>
      <c r="D4604">
        <v>2</v>
      </c>
      <c r="E4604">
        <v>29</v>
      </c>
      <c r="F4604">
        <v>60</v>
      </c>
      <c r="G4604" s="1">
        <f t="shared" si="284"/>
        <v>0.93548387096774188</v>
      </c>
      <c r="H4604" s="4">
        <f t="shared" si="285"/>
        <v>1</v>
      </c>
      <c r="I4604" s="5">
        <f>IF(OR(AND(F4604&gt;=50,G4604&gt;SUMIF(SeasonTotals!A$2:A$9,A4604,SeasonTotals!F$2:F$9)),AND(G4604&gt;0.885,F4604&gt;=50,D4604&lt;3)),1,0)</f>
        <v>1</v>
      </c>
      <c r="J4604" s="4">
        <f t="shared" si="286"/>
        <v>0</v>
      </c>
      <c r="K4604" s="5">
        <f t="shared" si="287"/>
        <v>0</v>
      </c>
    </row>
    <row r="4605" spans="1:11" x14ac:dyDescent="0.25">
      <c r="A4605" t="s">
        <v>91</v>
      </c>
      <c r="B4605" t="s">
        <v>106</v>
      </c>
      <c r="C4605">
        <v>1</v>
      </c>
      <c r="D4605">
        <v>2</v>
      </c>
      <c r="E4605">
        <v>26</v>
      </c>
      <c r="F4605">
        <v>60</v>
      </c>
      <c r="G4605" s="1">
        <f t="shared" si="284"/>
        <v>0.9285714285714286</v>
      </c>
      <c r="H4605" s="4">
        <f t="shared" si="285"/>
        <v>1</v>
      </c>
      <c r="I4605" s="5">
        <f>IF(OR(AND(F4605&gt;=50,G4605&gt;SUMIF(SeasonTotals!A$2:A$9,A4605,SeasonTotals!F$2:F$9)),AND(G4605&gt;0.885,F4605&gt;=50,D4605&lt;3)),1,0)</f>
        <v>1</v>
      </c>
      <c r="J4605" s="4">
        <f t="shared" si="286"/>
        <v>0</v>
      </c>
      <c r="K4605" s="5">
        <f t="shared" si="287"/>
        <v>0</v>
      </c>
    </row>
    <row r="4606" spans="1:11" x14ac:dyDescent="0.25">
      <c r="A4606" t="s">
        <v>91</v>
      </c>
      <c r="B4606" t="s">
        <v>106</v>
      </c>
      <c r="C4606">
        <v>1</v>
      </c>
      <c r="D4606">
        <v>5</v>
      </c>
      <c r="E4606">
        <v>25</v>
      </c>
      <c r="F4606">
        <v>62</v>
      </c>
      <c r="G4606" s="1">
        <f t="shared" si="284"/>
        <v>0.83333333333333337</v>
      </c>
      <c r="H4606" s="4">
        <f t="shared" si="285"/>
        <v>0</v>
      </c>
      <c r="I4606" s="5">
        <f>IF(OR(AND(F4606&gt;=50,G4606&gt;SUMIF(SeasonTotals!A$2:A$9,A4606,SeasonTotals!F$2:F$9)),AND(G4606&gt;0.885,F4606&gt;=50,D4606&lt;3)),1,0)</f>
        <v>0</v>
      </c>
      <c r="J4606" s="4">
        <f t="shared" si="286"/>
        <v>1</v>
      </c>
      <c r="K4606" s="5">
        <f t="shared" si="287"/>
        <v>0</v>
      </c>
    </row>
    <row r="4607" spans="1:11" x14ac:dyDescent="0.25">
      <c r="A4607" t="s">
        <v>91</v>
      </c>
      <c r="B4607" t="s">
        <v>106</v>
      </c>
      <c r="C4607">
        <v>1</v>
      </c>
      <c r="D4607">
        <v>2</v>
      </c>
      <c r="E4607">
        <v>29</v>
      </c>
      <c r="F4607">
        <v>60</v>
      </c>
      <c r="G4607" s="1">
        <f t="shared" si="284"/>
        <v>0.93548387096774188</v>
      </c>
      <c r="H4607" s="4">
        <f t="shared" si="285"/>
        <v>1</v>
      </c>
      <c r="I4607" s="5">
        <f>IF(OR(AND(F4607&gt;=50,G4607&gt;SUMIF(SeasonTotals!A$2:A$9,A4607,SeasonTotals!F$2:F$9)),AND(G4607&gt;0.885,F4607&gt;=50,D4607&lt;3)),1,0)</f>
        <v>1</v>
      </c>
      <c r="J4607" s="4">
        <f t="shared" si="286"/>
        <v>0</v>
      </c>
      <c r="K4607" s="5">
        <f t="shared" si="287"/>
        <v>0</v>
      </c>
    </row>
    <row r="4608" spans="1:11" x14ac:dyDescent="0.25">
      <c r="A4608" t="s">
        <v>91</v>
      </c>
      <c r="B4608" t="s">
        <v>82</v>
      </c>
      <c r="C4608">
        <v>1</v>
      </c>
      <c r="D4608">
        <v>3</v>
      </c>
      <c r="E4608">
        <v>25</v>
      </c>
      <c r="F4608">
        <v>60</v>
      </c>
      <c r="G4608" s="1">
        <f t="shared" si="284"/>
        <v>0.8928571428571429</v>
      </c>
      <c r="H4608" s="4">
        <f t="shared" si="285"/>
        <v>0</v>
      </c>
      <c r="I4608" s="5">
        <f>IF(OR(AND(F4608&gt;=50,G4608&gt;SUMIF(SeasonTotals!A$2:A$9,A4608,SeasonTotals!F$2:F$9)),AND(G4608&gt;0.885,F4608&gt;=50,D4608&lt;3)),1,0)</f>
        <v>0</v>
      </c>
      <c r="J4608" s="4">
        <f t="shared" si="286"/>
        <v>0</v>
      </c>
      <c r="K4608" s="5">
        <f t="shared" si="287"/>
        <v>0</v>
      </c>
    </row>
    <row r="4609" spans="1:11" x14ac:dyDescent="0.25">
      <c r="A4609" t="s">
        <v>91</v>
      </c>
      <c r="B4609" t="s">
        <v>82</v>
      </c>
      <c r="C4609">
        <v>1</v>
      </c>
      <c r="D4609">
        <v>0</v>
      </c>
      <c r="E4609">
        <v>21</v>
      </c>
      <c r="F4609">
        <v>63</v>
      </c>
      <c r="G4609" s="1">
        <f t="shared" si="284"/>
        <v>1</v>
      </c>
      <c r="H4609" s="4">
        <f t="shared" si="285"/>
        <v>1</v>
      </c>
      <c r="I4609" s="5">
        <f>IF(OR(AND(F4609&gt;=50,G4609&gt;SUMIF(SeasonTotals!A$2:A$9,A4609,SeasonTotals!F$2:F$9)),AND(G4609&gt;0.885,F4609&gt;=50,D4609&lt;3)),1,0)</f>
        <v>1</v>
      </c>
      <c r="J4609" s="4">
        <f t="shared" si="286"/>
        <v>0</v>
      </c>
      <c r="K4609" s="5">
        <f t="shared" si="287"/>
        <v>0</v>
      </c>
    </row>
    <row r="4610" spans="1:11" x14ac:dyDescent="0.25">
      <c r="A4610" t="s">
        <v>91</v>
      </c>
      <c r="B4610" t="s">
        <v>82</v>
      </c>
      <c r="C4610">
        <v>1</v>
      </c>
      <c r="D4610">
        <v>5</v>
      </c>
      <c r="E4610">
        <v>30</v>
      </c>
      <c r="F4610">
        <v>60</v>
      </c>
      <c r="G4610" s="1">
        <f t="shared" ref="G4610:G4673" si="288">E4610/MAX(1,SUM(D4610:E4610))</f>
        <v>0.8571428571428571</v>
      </c>
      <c r="H4610" s="4">
        <f t="shared" ref="H4610:H4673" si="289">IF(AND(F4610&gt;=50,OR(G4610&gt;0.913,AND(G4610&gt;0.885,D4610&lt;3))),1,0)</f>
        <v>0</v>
      </c>
      <c r="I4610" s="5">
        <f>IF(OR(AND(F4610&gt;=50,G4610&gt;SUMIF(SeasonTotals!A$2:A$9,A4610,SeasonTotals!F$2:F$9)),AND(G4610&gt;0.885,F4610&gt;=50,D4610&lt;3)),1,0)</f>
        <v>0</v>
      </c>
      <c r="J4610" s="4">
        <f t="shared" ref="J4610:J4673" si="290">IF(G4610&lt;0.85,1,0)</f>
        <v>0</v>
      </c>
      <c r="K4610" s="5">
        <f t="shared" ref="K4610:K4673" si="291">IF(F4610&lt;55,1,0)</f>
        <v>0</v>
      </c>
    </row>
    <row r="4611" spans="1:11" x14ac:dyDescent="0.25">
      <c r="A4611" t="s">
        <v>91</v>
      </c>
      <c r="B4611" t="s">
        <v>82</v>
      </c>
      <c r="C4611">
        <v>1</v>
      </c>
      <c r="D4611">
        <v>4</v>
      </c>
      <c r="E4611">
        <v>32</v>
      </c>
      <c r="F4611">
        <v>60</v>
      </c>
      <c r="G4611" s="1">
        <f t="shared" si="288"/>
        <v>0.88888888888888884</v>
      </c>
      <c r="H4611" s="4">
        <f t="shared" si="289"/>
        <v>0</v>
      </c>
      <c r="I4611" s="5">
        <f>IF(OR(AND(F4611&gt;=50,G4611&gt;SUMIF(SeasonTotals!A$2:A$9,A4611,SeasonTotals!F$2:F$9)),AND(G4611&gt;0.885,F4611&gt;=50,D4611&lt;3)),1,0)</f>
        <v>0</v>
      </c>
      <c r="J4611" s="4">
        <f t="shared" si="290"/>
        <v>0</v>
      </c>
      <c r="K4611" s="5">
        <f t="shared" si="291"/>
        <v>0</v>
      </c>
    </row>
    <row r="4612" spans="1:11" x14ac:dyDescent="0.25">
      <c r="A4612" t="s">
        <v>91</v>
      </c>
      <c r="B4612" t="s">
        <v>82</v>
      </c>
      <c r="C4612">
        <v>1</v>
      </c>
      <c r="D4612">
        <v>2</v>
      </c>
      <c r="E4612">
        <v>27</v>
      </c>
      <c r="F4612">
        <v>60</v>
      </c>
      <c r="G4612" s="1">
        <f t="shared" si="288"/>
        <v>0.93103448275862066</v>
      </c>
      <c r="H4612" s="4">
        <f t="shared" si="289"/>
        <v>1</v>
      </c>
      <c r="I4612" s="5">
        <f>IF(OR(AND(F4612&gt;=50,G4612&gt;SUMIF(SeasonTotals!A$2:A$9,A4612,SeasonTotals!F$2:F$9)),AND(G4612&gt;0.885,F4612&gt;=50,D4612&lt;3)),1,0)</f>
        <v>1</v>
      </c>
      <c r="J4612" s="4">
        <f t="shared" si="290"/>
        <v>0</v>
      </c>
      <c r="K4612" s="5">
        <f t="shared" si="291"/>
        <v>0</v>
      </c>
    </row>
    <row r="4613" spans="1:11" x14ac:dyDescent="0.25">
      <c r="A4613" t="s">
        <v>91</v>
      </c>
      <c r="B4613" t="s">
        <v>82</v>
      </c>
      <c r="C4613">
        <v>1</v>
      </c>
      <c r="D4613">
        <v>2</v>
      </c>
      <c r="E4613">
        <v>39</v>
      </c>
      <c r="F4613">
        <v>63</v>
      </c>
      <c r="G4613" s="1">
        <f t="shared" si="288"/>
        <v>0.95121951219512191</v>
      </c>
      <c r="H4613" s="4">
        <f t="shared" si="289"/>
        <v>1</v>
      </c>
      <c r="I4613" s="5">
        <f>IF(OR(AND(F4613&gt;=50,G4613&gt;SUMIF(SeasonTotals!A$2:A$9,A4613,SeasonTotals!F$2:F$9)),AND(G4613&gt;0.885,F4613&gt;=50,D4613&lt;3)),1,0)</f>
        <v>1</v>
      </c>
      <c r="J4613" s="4">
        <f t="shared" si="290"/>
        <v>0</v>
      </c>
      <c r="K4613" s="5">
        <f t="shared" si="291"/>
        <v>0</v>
      </c>
    </row>
    <row r="4614" spans="1:11" x14ac:dyDescent="0.25">
      <c r="A4614" t="s">
        <v>91</v>
      </c>
      <c r="B4614" t="s">
        <v>82</v>
      </c>
      <c r="C4614">
        <v>1</v>
      </c>
      <c r="D4614">
        <v>2</v>
      </c>
      <c r="E4614">
        <v>29</v>
      </c>
      <c r="F4614">
        <v>59</v>
      </c>
      <c r="G4614" s="1">
        <f t="shared" si="288"/>
        <v>0.93548387096774188</v>
      </c>
      <c r="H4614" s="4">
        <f t="shared" si="289"/>
        <v>1</v>
      </c>
      <c r="I4614" s="5">
        <f>IF(OR(AND(F4614&gt;=50,G4614&gt;SUMIF(SeasonTotals!A$2:A$9,A4614,SeasonTotals!F$2:F$9)),AND(G4614&gt;0.885,F4614&gt;=50,D4614&lt;3)),1,0)</f>
        <v>1</v>
      </c>
      <c r="J4614" s="4">
        <f t="shared" si="290"/>
        <v>0</v>
      </c>
      <c r="K4614" s="5">
        <f t="shared" si="291"/>
        <v>0</v>
      </c>
    </row>
    <row r="4615" spans="1:11" x14ac:dyDescent="0.25">
      <c r="A4615" t="s">
        <v>91</v>
      </c>
      <c r="B4615" t="s">
        <v>82</v>
      </c>
      <c r="C4615">
        <v>1</v>
      </c>
      <c r="D4615">
        <v>1</v>
      </c>
      <c r="E4615">
        <v>32</v>
      </c>
      <c r="F4615">
        <v>65</v>
      </c>
      <c r="G4615" s="1">
        <f t="shared" si="288"/>
        <v>0.96969696969696972</v>
      </c>
      <c r="H4615" s="4">
        <f t="shared" si="289"/>
        <v>1</v>
      </c>
      <c r="I4615" s="5">
        <f>IF(OR(AND(F4615&gt;=50,G4615&gt;SUMIF(SeasonTotals!A$2:A$9,A4615,SeasonTotals!F$2:F$9)),AND(G4615&gt;0.885,F4615&gt;=50,D4615&lt;3)),1,0)</f>
        <v>1</v>
      </c>
      <c r="J4615" s="4">
        <f t="shared" si="290"/>
        <v>0</v>
      </c>
      <c r="K4615" s="5">
        <f t="shared" si="291"/>
        <v>0</v>
      </c>
    </row>
    <row r="4616" spans="1:11" x14ac:dyDescent="0.25">
      <c r="A4616" t="s">
        <v>91</v>
      </c>
      <c r="B4616" t="s">
        <v>82</v>
      </c>
      <c r="C4616">
        <v>1</v>
      </c>
      <c r="D4616">
        <v>2</v>
      </c>
      <c r="E4616">
        <v>33</v>
      </c>
      <c r="F4616">
        <v>60</v>
      </c>
      <c r="G4616" s="1">
        <f t="shared" si="288"/>
        <v>0.94285714285714284</v>
      </c>
      <c r="H4616" s="4">
        <f t="shared" si="289"/>
        <v>1</v>
      </c>
      <c r="I4616" s="5">
        <f>IF(OR(AND(F4616&gt;=50,G4616&gt;SUMIF(SeasonTotals!A$2:A$9,A4616,SeasonTotals!F$2:F$9)),AND(G4616&gt;0.885,F4616&gt;=50,D4616&lt;3)),1,0)</f>
        <v>1</v>
      </c>
      <c r="J4616" s="4">
        <f t="shared" si="290"/>
        <v>0</v>
      </c>
      <c r="K4616" s="5">
        <f t="shared" si="291"/>
        <v>0</v>
      </c>
    </row>
    <row r="4617" spans="1:11" x14ac:dyDescent="0.25">
      <c r="A4617" t="s">
        <v>91</v>
      </c>
      <c r="B4617" t="s">
        <v>82</v>
      </c>
      <c r="C4617">
        <v>1</v>
      </c>
      <c r="D4617">
        <v>10</v>
      </c>
      <c r="E4617">
        <v>29</v>
      </c>
      <c r="F4617">
        <v>60</v>
      </c>
      <c r="G4617" s="1">
        <f t="shared" si="288"/>
        <v>0.74358974358974361</v>
      </c>
      <c r="H4617" s="4">
        <f t="shared" si="289"/>
        <v>0</v>
      </c>
      <c r="I4617" s="5">
        <f>IF(OR(AND(F4617&gt;=50,G4617&gt;SUMIF(SeasonTotals!A$2:A$9,A4617,SeasonTotals!F$2:F$9)),AND(G4617&gt;0.885,F4617&gt;=50,D4617&lt;3)),1,0)</f>
        <v>0</v>
      </c>
      <c r="J4617" s="4">
        <f t="shared" si="290"/>
        <v>1</v>
      </c>
      <c r="K4617" s="5">
        <f t="shared" si="291"/>
        <v>0</v>
      </c>
    </row>
    <row r="4618" spans="1:11" x14ac:dyDescent="0.25">
      <c r="A4618" t="s">
        <v>91</v>
      </c>
      <c r="B4618" t="s">
        <v>82</v>
      </c>
      <c r="C4618">
        <v>1</v>
      </c>
      <c r="D4618">
        <v>2</v>
      </c>
      <c r="E4618">
        <v>33</v>
      </c>
      <c r="F4618">
        <v>57</v>
      </c>
      <c r="G4618" s="1">
        <f t="shared" si="288"/>
        <v>0.94285714285714284</v>
      </c>
      <c r="H4618" s="4">
        <f t="shared" si="289"/>
        <v>1</v>
      </c>
      <c r="I4618" s="5">
        <f>IF(OR(AND(F4618&gt;=50,G4618&gt;SUMIF(SeasonTotals!A$2:A$9,A4618,SeasonTotals!F$2:F$9)),AND(G4618&gt;0.885,F4618&gt;=50,D4618&lt;3)),1,0)</f>
        <v>1</v>
      </c>
      <c r="J4618" s="4">
        <f t="shared" si="290"/>
        <v>0</v>
      </c>
      <c r="K4618" s="5">
        <f t="shared" si="291"/>
        <v>0</v>
      </c>
    </row>
    <row r="4619" spans="1:11" x14ac:dyDescent="0.25">
      <c r="A4619" t="s">
        <v>91</v>
      </c>
      <c r="B4619" t="s">
        <v>82</v>
      </c>
      <c r="C4619">
        <v>1</v>
      </c>
      <c r="D4619">
        <v>4</v>
      </c>
      <c r="E4619">
        <v>26</v>
      </c>
      <c r="F4619">
        <v>65</v>
      </c>
      <c r="G4619" s="1">
        <f t="shared" si="288"/>
        <v>0.8666666666666667</v>
      </c>
      <c r="H4619" s="4">
        <f t="shared" si="289"/>
        <v>0</v>
      </c>
      <c r="I4619" s="5">
        <f>IF(OR(AND(F4619&gt;=50,G4619&gt;SUMIF(SeasonTotals!A$2:A$9,A4619,SeasonTotals!F$2:F$9)),AND(G4619&gt;0.885,F4619&gt;=50,D4619&lt;3)),1,0)</f>
        <v>0</v>
      </c>
      <c r="J4619" s="4">
        <f t="shared" si="290"/>
        <v>0</v>
      </c>
      <c r="K4619" s="5">
        <f t="shared" si="291"/>
        <v>0</v>
      </c>
    </row>
    <row r="4620" spans="1:11" x14ac:dyDescent="0.25">
      <c r="A4620" t="s">
        <v>91</v>
      </c>
      <c r="B4620" t="s">
        <v>107</v>
      </c>
      <c r="C4620">
        <v>1</v>
      </c>
      <c r="D4620">
        <v>4</v>
      </c>
      <c r="E4620">
        <v>22</v>
      </c>
      <c r="F4620">
        <v>59</v>
      </c>
      <c r="G4620" s="1">
        <f t="shared" si="288"/>
        <v>0.84615384615384615</v>
      </c>
      <c r="H4620" s="4">
        <f t="shared" si="289"/>
        <v>0</v>
      </c>
      <c r="I4620" s="5">
        <f>IF(OR(AND(F4620&gt;=50,G4620&gt;SUMIF(SeasonTotals!A$2:A$9,A4620,SeasonTotals!F$2:F$9)),AND(G4620&gt;0.885,F4620&gt;=50,D4620&lt;3)),1,0)</f>
        <v>0</v>
      </c>
      <c r="J4620" s="4">
        <f t="shared" si="290"/>
        <v>1</v>
      </c>
      <c r="K4620" s="5">
        <f t="shared" si="291"/>
        <v>0</v>
      </c>
    </row>
    <row r="4621" spans="1:11" x14ac:dyDescent="0.25">
      <c r="A4621" t="s">
        <v>91</v>
      </c>
      <c r="B4621" t="s">
        <v>107</v>
      </c>
      <c r="C4621">
        <v>1</v>
      </c>
      <c r="D4621">
        <v>3</v>
      </c>
      <c r="E4621">
        <v>34</v>
      </c>
      <c r="F4621">
        <v>63</v>
      </c>
      <c r="G4621" s="1">
        <f t="shared" si="288"/>
        <v>0.91891891891891897</v>
      </c>
      <c r="H4621" s="4">
        <f t="shared" si="289"/>
        <v>1</v>
      </c>
      <c r="I4621" s="5">
        <f>IF(OR(AND(F4621&gt;=50,G4621&gt;SUMIF(SeasonTotals!A$2:A$9,A4621,SeasonTotals!F$2:F$9)),AND(G4621&gt;0.885,F4621&gt;=50,D4621&lt;3)),1,0)</f>
        <v>1</v>
      </c>
      <c r="J4621" s="4">
        <f t="shared" si="290"/>
        <v>0</v>
      </c>
      <c r="K4621" s="5">
        <f t="shared" si="291"/>
        <v>0</v>
      </c>
    </row>
    <row r="4622" spans="1:11" x14ac:dyDescent="0.25">
      <c r="A4622" t="s">
        <v>91</v>
      </c>
      <c r="B4622" t="s">
        <v>107</v>
      </c>
      <c r="C4622">
        <v>1</v>
      </c>
      <c r="D4622">
        <v>1</v>
      </c>
      <c r="E4622">
        <v>22</v>
      </c>
      <c r="F4622">
        <v>59</v>
      </c>
      <c r="G4622" s="1">
        <f t="shared" si="288"/>
        <v>0.95652173913043481</v>
      </c>
      <c r="H4622" s="4">
        <f t="shared" si="289"/>
        <v>1</v>
      </c>
      <c r="I4622" s="5">
        <f>IF(OR(AND(F4622&gt;=50,G4622&gt;SUMIF(SeasonTotals!A$2:A$9,A4622,SeasonTotals!F$2:F$9)),AND(G4622&gt;0.885,F4622&gt;=50,D4622&lt;3)),1,0)</f>
        <v>1</v>
      </c>
      <c r="J4622" s="4">
        <f t="shared" si="290"/>
        <v>0</v>
      </c>
      <c r="K4622" s="5">
        <f t="shared" si="291"/>
        <v>0</v>
      </c>
    </row>
    <row r="4623" spans="1:11" x14ac:dyDescent="0.25">
      <c r="A4623" t="s">
        <v>91</v>
      </c>
      <c r="B4623" t="s">
        <v>107</v>
      </c>
      <c r="C4623">
        <v>1</v>
      </c>
      <c r="D4623">
        <v>4</v>
      </c>
      <c r="E4623">
        <v>25</v>
      </c>
      <c r="F4623">
        <v>59</v>
      </c>
      <c r="G4623" s="1">
        <f t="shared" si="288"/>
        <v>0.86206896551724133</v>
      </c>
      <c r="H4623" s="4">
        <f t="shared" si="289"/>
        <v>0</v>
      </c>
      <c r="I4623" s="5">
        <f>IF(OR(AND(F4623&gt;=50,G4623&gt;SUMIF(SeasonTotals!A$2:A$9,A4623,SeasonTotals!F$2:F$9)),AND(G4623&gt;0.885,F4623&gt;=50,D4623&lt;3)),1,0)</f>
        <v>0</v>
      </c>
      <c r="J4623" s="4">
        <f t="shared" si="290"/>
        <v>0</v>
      </c>
      <c r="K4623" s="5">
        <f t="shared" si="291"/>
        <v>0</v>
      </c>
    </row>
    <row r="4624" spans="1:11" x14ac:dyDescent="0.25">
      <c r="A4624" t="s">
        <v>91</v>
      </c>
      <c r="B4624" t="s">
        <v>107</v>
      </c>
      <c r="C4624">
        <v>1</v>
      </c>
      <c r="D4624">
        <v>2</v>
      </c>
      <c r="E4624">
        <v>28</v>
      </c>
      <c r="F4624">
        <v>65</v>
      </c>
      <c r="G4624" s="1">
        <f t="shared" si="288"/>
        <v>0.93333333333333335</v>
      </c>
      <c r="H4624" s="4">
        <f t="shared" si="289"/>
        <v>1</v>
      </c>
      <c r="I4624" s="5">
        <f>IF(OR(AND(F4624&gt;=50,G4624&gt;SUMIF(SeasonTotals!A$2:A$9,A4624,SeasonTotals!F$2:F$9)),AND(G4624&gt;0.885,F4624&gt;=50,D4624&lt;3)),1,0)</f>
        <v>1</v>
      </c>
      <c r="J4624" s="4">
        <f t="shared" si="290"/>
        <v>0</v>
      </c>
      <c r="K4624" s="5">
        <f t="shared" si="291"/>
        <v>0</v>
      </c>
    </row>
    <row r="4625" spans="1:11" x14ac:dyDescent="0.25">
      <c r="A4625" t="s">
        <v>91</v>
      </c>
      <c r="B4625" t="s">
        <v>107</v>
      </c>
      <c r="C4625">
        <v>1</v>
      </c>
      <c r="D4625">
        <v>0</v>
      </c>
      <c r="E4625">
        <v>15</v>
      </c>
      <c r="F4625">
        <v>59</v>
      </c>
      <c r="G4625" s="1">
        <f t="shared" si="288"/>
        <v>1</v>
      </c>
      <c r="H4625" s="4">
        <f t="shared" si="289"/>
        <v>1</v>
      </c>
      <c r="I4625" s="5">
        <f>IF(OR(AND(F4625&gt;=50,G4625&gt;SUMIF(SeasonTotals!A$2:A$9,A4625,SeasonTotals!F$2:F$9)),AND(G4625&gt;0.885,F4625&gt;=50,D4625&lt;3)),1,0)</f>
        <v>1</v>
      </c>
      <c r="J4625" s="4">
        <f t="shared" si="290"/>
        <v>0</v>
      </c>
      <c r="K4625" s="5">
        <f t="shared" si="291"/>
        <v>0</v>
      </c>
    </row>
    <row r="4626" spans="1:11" x14ac:dyDescent="0.25">
      <c r="A4626" t="s">
        <v>91</v>
      </c>
      <c r="B4626" t="s">
        <v>107</v>
      </c>
      <c r="C4626">
        <v>1</v>
      </c>
      <c r="D4626">
        <v>3</v>
      </c>
      <c r="E4626">
        <v>22</v>
      </c>
      <c r="F4626">
        <v>58</v>
      </c>
      <c r="G4626" s="1">
        <f t="shared" si="288"/>
        <v>0.88</v>
      </c>
      <c r="H4626" s="4">
        <f t="shared" si="289"/>
        <v>0</v>
      </c>
      <c r="I4626" s="5">
        <f>IF(OR(AND(F4626&gt;=50,G4626&gt;SUMIF(SeasonTotals!A$2:A$9,A4626,SeasonTotals!F$2:F$9)),AND(G4626&gt;0.885,F4626&gt;=50,D4626&lt;3)),1,0)</f>
        <v>0</v>
      </c>
      <c r="J4626" s="4">
        <f t="shared" si="290"/>
        <v>0</v>
      </c>
      <c r="K4626" s="5">
        <f t="shared" si="291"/>
        <v>0</v>
      </c>
    </row>
    <row r="4627" spans="1:11" x14ac:dyDescent="0.25">
      <c r="A4627" t="s">
        <v>91</v>
      </c>
      <c r="B4627" t="s">
        <v>107</v>
      </c>
      <c r="C4627">
        <v>1</v>
      </c>
      <c r="D4627">
        <v>0</v>
      </c>
      <c r="E4627">
        <v>26</v>
      </c>
      <c r="F4627">
        <v>60</v>
      </c>
      <c r="G4627" s="1">
        <f t="shared" si="288"/>
        <v>1</v>
      </c>
      <c r="H4627" s="4">
        <f t="shared" si="289"/>
        <v>1</v>
      </c>
      <c r="I4627" s="5">
        <f>IF(OR(AND(F4627&gt;=50,G4627&gt;SUMIF(SeasonTotals!A$2:A$9,A4627,SeasonTotals!F$2:F$9)),AND(G4627&gt;0.885,F4627&gt;=50,D4627&lt;3)),1,0)</f>
        <v>1</v>
      </c>
      <c r="J4627" s="4">
        <f t="shared" si="290"/>
        <v>0</v>
      </c>
      <c r="K4627" s="5">
        <f t="shared" si="291"/>
        <v>0</v>
      </c>
    </row>
    <row r="4628" spans="1:11" x14ac:dyDescent="0.25">
      <c r="A4628" t="s">
        <v>91</v>
      </c>
      <c r="B4628" t="s">
        <v>107</v>
      </c>
      <c r="C4628">
        <v>1</v>
      </c>
      <c r="D4628">
        <v>2</v>
      </c>
      <c r="E4628">
        <v>30</v>
      </c>
      <c r="F4628">
        <v>60</v>
      </c>
      <c r="G4628" s="1">
        <f t="shared" si="288"/>
        <v>0.9375</v>
      </c>
      <c r="H4628" s="4">
        <f t="shared" si="289"/>
        <v>1</v>
      </c>
      <c r="I4628" s="5">
        <f>IF(OR(AND(F4628&gt;=50,G4628&gt;SUMIF(SeasonTotals!A$2:A$9,A4628,SeasonTotals!F$2:F$9)),AND(G4628&gt;0.885,F4628&gt;=50,D4628&lt;3)),1,0)</f>
        <v>1</v>
      </c>
      <c r="J4628" s="4">
        <f t="shared" si="290"/>
        <v>0</v>
      </c>
      <c r="K4628" s="5">
        <f t="shared" si="291"/>
        <v>0</v>
      </c>
    </row>
    <row r="4629" spans="1:11" x14ac:dyDescent="0.25">
      <c r="A4629" t="s">
        <v>91</v>
      </c>
      <c r="B4629" t="s">
        <v>107</v>
      </c>
      <c r="C4629">
        <v>1</v>
      </c>
      <c r="D4629">
        <v>3</v>
      </c>
      <c r="E4629">
        <v>19</v>
      </c>
      <c r="F4629">
        <v>59</v>
      </c>
      <c r="G4629" s="1">
        <f t="shared" si="288"/>
        <v>0.86363636363636365</v>
      </c>
      <c r="H4629" s="4">
        <f t="shared" si="289"/>
        <v>0</v>
      </c>
      <c r="I4629" s="5">
        <f>IF(OR(AND(F4629&gt;=50,G4629&gt;SUMIF(SeasonTotals!A$2:A$9,A4629,SeasonTotals!F$2:F$9)),AND(G4629&gt;0.885,F4629&gt;=50,D4629&lt;3)),1,0)</f>
        <v>0</v>
      </c>
      <c r="J4629" s="4">
        <f t="shared" si="290"/>
        <v>0</v>
      </c>
      <c r="K4629" s="5">
        <f t="shared" si="291"/>
        <v>0</v>
      </c>
    </row>
    <row r="4630" spans="1:11" x14ac:dyDescent="0.25">
      <c r="A4630" t="s">
        <v>91</v>
      </c>
      <c r="B4630" t="s">
        <v>107</v>
      </c>
      <c r="C4630">
        <v>1</v>
      </c>
      <c r="D4630">
        <v>2</v>
      </c>
      <c r="E4630">
        <v>15</v>
      </c>
      <c r="F4630">
        <v>59</v>
      </c>
      <c r="G4630" s="1">
        <f t="shared" si="288"/>
        <v>0.88235294117647056</v>
      </c>
      <c r="H4630" s="4">
        <f t="shared" si="289"/>
        <v>0</v>
      </c>
      <c r="I4630" s="5">
        <f>IF(OR(AND(F4630&gt;=50,G4630&gt;SUMIF(SeasonTotals!A$2:A$9,A4630,SeasonTotals!F$2:F$9)),AND(G4630&gt;0.885,F4630&gt;=50,D4630&lt;3)),1,0)</f>
        <v>0</v>
      </c>
      <c r="J4630" s="4">
        <f t="shared" si="290"/>
        <v>0</v>
      </c>
      <c r="K4630" s="5">
        <f t="shared" si="291"/>
        <v>0</v>
      </c>
    </row>
    <row r="4631" spans="1:11" x14ac:dyDescent="0.25">
      <c r="A4631" t="s">
        <v>91</v>
      </c>
      <c r="B4631" t="s">
        <v>107</v>
      </c>
      <c r="C4631">
        <v>1</v>
      </c>
      <c r="D4631">
        <v>1</v>
      </c>
      <c r="E4631">
        <v>25</v>
      </c>
      <c r="F4631">
        <v>63</v>
      </c>
      <c r="G4631" s="1">
        <f t="shared" si="288"/>
        <v>0.96153846153846156</v>
      </c>
      <c r="H4631" s="4">
        <f t="shared" si="289"/>
        <v>1</v>
      </c>
      <c r="I4631" s="5">
        <f>IF(OR(AND(F4631&gt;=50,G4631&gt;SUMIF(SeasonTotals!A$2:A$9,A4631,SeasonTotals!F$2:F$9)),AND(G4631&gt;0.885,F4631&gt;=50,D4631&lt;3)),1,0)</f>
        <v>1</v>
      </c>
      <c r="J4631" s="4">
        <f t="shared" si="290"/>
        <v>0</v>
      </c>
      <c r="K4631" s="5">
        <f t="shared" si="291"/>
        <v>0</v>
      </c>
    </row>
    <row r="4632" spans="1:11" x14ac:dyDescent="0.25">
      <c r="A4632" t="s">
        <v>91</v>
      </c>
      <c r="B4632" t="s">
        <v>107</v>
      </c>
      <c r="C4632">
        <v>1</v>
      </c>
      <c r="D4632">
        <v>1</v>
      </c>
      <c r="E4632">
        <v>24</v>
      </c>
      <c r="F4632">
        <v>60</v>
      </c>
      <c r="G4632" s="1">
        <f t="shared" si="288"/>
        <v>0.96</v>
      </c>
      <c r="H4632" s="4">
        <f t="shared" si="289"/>
        <v>1</v>
      </c>
      <c r="I4632" s="5">
        <f>IF(OR(AND(F4632&gt;=50,G4632&gt;SUMIF(SeasonTotals!A$2:A$9,A4632,SeasonTotals!F$2:F$9)),AND(G4632&gt;0.885,F4632&gt;=50,D4632&lt;3)),1,0)</f>
        <v>1</v>
      </c>
      <c r="J4632" s="4">
        <f t="shared" si="290"/>
        <v>0</v>
      </c>
      <c r="K4632" s="5">
        <f t="shared" si="291"/>
        <v>0</v>
      </c>
    </row>
    <row r="4633" spans="1:11" x14ac:dyDescent="0.25">
      <c r="A4633" t="s">
        <v>91</v>
      </c>
      <c r="B4633" t="s">
        <v>107</v>
      </c>
      <c r="C4633">
        <v>1</v>
      </c>
      <c r="D4633">
        <v>2</v>
      </c>
      <c r="E4633">
        <v>28</v>
      </c>
      <c r="F4633">
        <v>59</v>
      </c>
      <c r="G4633" s="1">
        <f t="shared" si="288"/>
        <v>0.93333333333333335</v>
      </c>
      <c r="H4633" s="4">
        <f t="shared" si="289"/>
        <v>1</v>
      </c>
      <c r="I4633" s="5">
        <f>IF(OR(AND(F4633&gt;=50,G4633&gt;SUMIF(SeasonTotals!A$2:A$9,A4633,SeasonTotals!F$2:F$9)),AND(G4633&gt;0.885,F4633&gt;=50,D4633&lt;3)),1,0)</f>
        <v>1</v>
      </c>
      <c r="J4633" s="4">
        <f t="shared" si="290"/>
        <v>0</v>
      </c>
      <c r="K4633" s="5">
        <f t="shared" si="291"/>
        <v>0</v>
      </c>
    </row>
    <row r="4634" spans="1:11" x14ac:dyDescent="0.25">
      <c r="A4634" t="s">
        <v>91</v>
      </c>
      <c r="B4634" t="s">
        <v>107</v>
      </c>
      <c r="C4634">
        <v>1</v>
      </c>
      <c r="D4634">
        <v>1</v>
      </c>
      <c r="E4634">
        <v>47</v>
      </c>
      <c r="F4634">
        <v>63</v>
      </c>
      <c r="G4634" s="1">
        <f t="shared" si="288"/>
        <v>0.97916666666666663</v>
      </c>
      <c r="H4634" s="4">
        <f t="shared" si="289"/>
        <v>1</v>
      </c>
      <c r="I4634" s="5">
        <f>IF(OR(AND(F4634&gt;=50,G4634&gt;SUMIF(SeasonTotals!A$2:A$9,A4634,SeasonTotals!F$2:F$9)),AND(G4634&gt;0.885,F4634&gt;=50,D4634&lt;3)),1,0)</f>
        <v>1</v>
      </c>
      <c r="J4634" s="4">
        <f t="shared" si="290"/>
        <v>0</v>
      </c>
      <c r="K4634" s="5">
        <f t="shared" si="291"/>
        <v>0</v>
      </c>
    </row>
    <row r="4635" spans="1:11" x14ac:dyDescent="0.25">
      <c r="A4635" t="s">
        <v>91</v>
      </c>
      <c r="B4635" t="s">
        <v>107</v>
      </c>
      <c r="C4635">
        <v>1</v>
      </c>
      <c r="D4635">
        <v>2</v>
      </c>
      <c r="E4635">
        <v>22</v>
      </c>
      <c r="F4635">
        <v>58</v>
      </c>
      <c r="G4635" s="1">
        <f t="shared" si="288"/>
        <v>0.91666666666666663</v>
      </c>
      <c r="H4635" s="4">
        <f t="shared" si="289"/>
        <v>1</v>
      </c>
      <c r="I4635" s="5">
        <f>IF(OR(AND(F4635&gt;=50,G4635&gt;SUMIF(SeasonTotals!A$2:A$9,A4635,SeasonTotals!F$2:F$9)),AND(G4635&gt;0.885,F4635&gt;=50,D4635&lt;3)),1,0)</f>
        <v>1</v>
      </c>
      <c r="J4635" s="4">
        <f t="shared" si="290"/>
        <v>0</v>
      </c>
      <c r="K4635" s="5">
        <f t="shared" si="291"/>
        <v>0</v>
      </c>
    </row>
    <row r="4636" spans="1:11" x14ac:dyDescent="0.25">
      <c r="A4636" t="s">
        <v>91</v>
      </c>
      <c r="B4636" t="s">
        <v>107</v>
      </c>
      <c r="C4636">
        <v>1</v>
      </c>
      <c r="D4636">
        <v>3</v>
      </c>
      <c r="E4636">
        <v>39</v>
      </c>
      <c r="F4636">
        <v>59</v>
      </c>
      <c r="G4636" s="1">
        <f t="shared" si="288"/>
        <v>0.9285714285714286</v>
      </c>
      <c r="H4636" s="4">
        <f t="shared" si="289"/>
        <v>1</v>
      </c>
      <c r="I4636" s="5">
        <f>IF(OR(AND(F4636&gt;=50,G4636&gt;SUMIF(SeasonTotals!A$2:A$9,A4636,SeasonTotals!F$2:F$9)),AND(G4636&gt;0.885,F4636&gt;=50,D4636&lt;3)),1,0)</f>
        <v>1</v>
      </c>
      <c r="J4636" s="4">
        <f t="shared" si="290"/>
        <v>0</v>
      </c>
      <c r="K4636" s="5">
        <f t="shared" si="291"/>
        <v>0</v>
      </c>
    </row>
    <row r="4637" spans="1:11" x14ac:dyDescent="0.25">
      <c r="A4637" t="s">
        <v>91</v>
      </c>
      <c r="B4637" t="s">
        <v>107</v>
      </c>
      <c r="C4637">
        <v>1</v>
      </c>
      <c r="D4637">
        <v>0</v>
      </c>
      <c r="E4637">
        <v>20</v>
      </c>
      <c r="F4637">
        <v>59</v>
      </c>
      <c r="G4637" s="1">
        <f t="shared" si="288"/>
        <v>1</v>
      </c>
      <c r="H4637" s="4">
        <f t="shared" si="289"/>
        <v>1</v>
      </c>
      <c r="I4637" s="5">
        <f>IF(OR(AND(F4637&gt;=50,G4637&gt;SUMIF(SeasonTotals!A$2:A$9,A4637,SeasonTotals!F$2:F$9)),AND(G4637&gt;0.885,F4637&gt;=50,D4637&lt;3)),1,0)</f>
        <v>1</v>
      </c>
      <c r="J4637" s="4">
        <f t="shared" si="290"/>
        <v>0</v>
      </c>
      <c r="K4637" s="5">
        <f t="shared" si="291"/>
        <v>0</v>
      </c>
    </row>
    <row r="4638" spans="1:11" x14ac:dyDescent="0.25">
      <c r="A4638" t="s">
        <v>91</v>
      </c>
      <c r="B4638" t="s">
        <v>107</v>
      </c>
      <c r="C4638">
        <v>1</v>
      </c>
      <c r="D4638">
        <v>0</v>
      </c>
      <c r="E4638">
        <v>24</v>
      </c>
      <c r="F4638">
        <v>60</v>
      </c>
      <c r="G4638" s="1">
        <f t="shared" si="288"/>
        <v>1</v>
      </c>
      <c r="H4638" s="4">
        <f t="shared" si="289"/>
        <v>1</v>
      </c>
      <c r="I4638" s="5">
        <f>IF(OR(AND(F4638&gt;=50,G4638&gt;SUMIF(SeasonTotals!A$2:A$9,A4638,SeasonTotals!F$2:F$9)),AND(G4638&gt;0.885,F4638&gt;=50,D4638&lt;3)),1,0)</f>
        <v>1</v>
      </c>
      <c r="J4638" s="4">
        <f t="shared" si="290"/>
        <v>0</v>
      </c>
      <c r="K4638" s="5">
        <f t="shared" si="291"/>
        <v>0</v>
      </c>
    </row>
    <row r="4639" spans="1:11" x14ac:dyDescent="0.25">
      <c r="A4639" t="s">
        <v>91</v>
      </c>
      <c r="B4639" t="s">
        <v>107</v>
      </c>
      <c r="C4639">
        <v>1</v>
      </c>
      <c r="D4639">
        <v>0</v>
      </c>
      <c r="E4639">
        <v>27</v>
      </c>
      <c r="F4639">
        <v>60</v>
      </c>
      <c r="G4639" s="1">
        <f t="shared" si="288"/>
        <v>1</v>
      </c>
      <c r="H4639" s="4">
        <f t="shared" si="289"/>
        <v>1</v>
      </c>
      <c r="I4639" s="5">
        <f>IF(OR(AND(F4639&gt;=50,G4639&gt;SUMIF(SeasonTotals!A$2:A$9,A4639,SeasonTotals!F$2:F$9)),AND(G4639&gt;0.885,F4639&gt;=50,D4639&lt;3)),1,0)</f>
        <v>1</v>
      </c>
      <c r="J4639" s="4">
        <f t="shared" si="290"/>
        <v>0</v>
      </c>
      <c r="K4639" s="5">
        <f t="shared" si="291"/>
        <v>0</v>
      </c>
    </row>
    <row r="4640" spans="1:11" x14ac:dyDescent="0.25">
      <c r="A4640" t="s">
        <v>91</v>
      </c>
      <c r="B4640" t="s">
        <v>107</v>
      </c>
      <c r="C4640">
        <v>1</v>
      </c>
      <c r="D4640">
        <v>1</v>
      </c>
      <c r="E4640">
        <v>23</v>
      </c>
      <c r="F4640">
        <v>59</v>
      </c>
      <c r="G4640" s="1">
        <f t="shared" si="288"/>
        <v>0.95833333333333337</v>
      </c>
      <c r="H4640" s="4">
        <f t="shared" si="289"/>
        <v>1</v>
      </c>
      <c r="I4640" s="5">
        <f>IF(OR(AND(F4640&gt;=50,G4640&gt;SUMIF(SeasonTotals!A$2:A$9,A4640,SeasonTotals!F$2:F$9)),AND(G4640&gt;0.885,F4640&gt;=50,D4640&lt;3)),1,0)</f>
        <v>1</v>
      </c>
      <c r="J4640" s="4">
        <f t="shared" si="290"/>
        <v>0</v>
      </c>
      <c r="K4640" s="5">
        <f t="shared" si="291"/>
        <v>0</v>
      </c>
    </row>
    <row r="4641" spans="1:11" x14ac:dyDescent="0.25">
      <c r="A4641" t="s">
        <v>91</v>
      </c>
      <c r="B4641" t="s">
        <v>107</v>
      </c>
      <c r="C4641">
        <v>1</v>
      </c>
      <c r="D4641">
        <v>5</v>
      </c>
      <c r="E4641">
        <v>22</v>
      </c>
      <c r="F4641">
        <v>60</v>
      </c>
      <c r="G4641" s="1">
        <f t="shared" si="288"/>
        <v>0.81481481481481477</v>
      </c>
      <c r="H4641" s="4">
        <f t="shared" si="289"/>
        <v>0</v>
      </c>
      <c r="I4641" s="5">
        <f>IF(OR(AND(F4641&gt;=50,G4641&gt;SUMIF(SeasonTotals!A$2:A$9,A4641,SeasonTotals!F$2:F$9)),AND(G4641&gt;0.885,F4641&gt;=50,D4641&lt;3)),1,0)</f>
        <v>0</v>
      </c>
      <c r="J4641" s="4">
        <f t="shared" si="290"/>
        <v>1</v>
      </c>
      <c r="K4641" s="5">
        <f t="shared" si="291"/>
        <v>0</v>
      </c>
    </row>
    <row r="4642" spans="1:11" x14ac:dyDescent="0.25">
      <c r="A4642" t="s">
        <v>91</v>
      </c>
      <c r="B4642" t="s">
        <v>107</v>
      </c>
      <c r="C4642">
        <v>1</v>
      </c>
      <c r="D4642">
        <v>2</v>
      </c>
      <c r="E4642">
        <v>37</v>
      </c>
      <c r="F4642">
        <v>59</v>
      </c>
      <c r="G4642" s="1">
        <f t="shared" si="288"/>
        <v>0.94871794871794868</v>
      </c>
      <c r="H4642" s="4">
        <f t="shared" si="289"/>
        <v>1</v>
      </c>
      <c r="I4642" s="5">
        <f>IF(OR(AND(F4642&gt;=50,G4642&gt;SUMIF(SeasonTotals!A$2:A$9,A4642,SeasonTotals!F$2:F$9)),AND(G4642&gt;0.885,F4642&gt;=50,D4642&lt;3)),1,0)</f>
        <v>1</v>
      </c>
      <c r="J4642" s="4">
        <f t="shared" si="290"/>
        <v>0</v>
      </c>
      <c r="K4642" s="5">
        <f t="shared" si="291"/>
        <v>0</v>
      </c>
    </row>
    <row r="4643" spans="1:11" x14ac:dyDescent="0.25">
      <c r="A4643" t="s">
        <v>91</v>
      </c>
      <c r="B4643" t="s">
        <v>107</v>
      </c>
      <c r="C4643">
        <v>1</v>
      </c>
      <c r="D4643">
        <v>0</v>
      </c>
      <c r="E4643">
        <v>45</v>
      </c>
      <c r="F4643">
        <v>60</v>
      </c>
      <c r="G4643" s="1">
        <f t="shared" si="288"/>
        <v>1</v>
      </c>
      <c r="H4643" s="4">
        <f t="shared" si="289"/>
        <v>1</v>
      </c>
      <c r="I4643" s="5">
        <f>IF(OR(AND(F4643&gt;=50,G4643&gt;SUMIF(SeasonTotals!A$2:A$9,A4643,SeasonTotals!F$2:F$9)),AND(G4643&gt;0.885,F4643&gt;=50,D4643&lt;3)),1,0)</f>
        <v>1</v>
      </c>
      <c r="J4643" s="4">
        <f t="shared" si="290"/>
        <v>0</v>
      </c>
      <c r="K4643" s="5">
        <f t="shared" si="291"/>
        <v>0</v>
      </c>
    </row>
    <row r="4644" spans="1:11" x14ac:dyDescent="0.25">
      <c r="A4644" t="s">
        <v>91</v>
      </c>
      <c r="B4644" t="s">
        <v>107</v>
      </c>
      <c r="C4644">
        <v>1</v>
      </c>
      <c r="D4644">
        <v>2</v>
      </c>
      <c r="E4644">
        <v>21</v>
      </c>
      <c r="F4644">
        <v>60</v>
      </c>
      <c r="G4644" s="1">
        <f t="shared" si="288"/>
        <v>0.91304347826086951</v>
      </c>
      <c r="H4644" s="4">
        <f t="shared" si="289"/>
        <v>1</v>
      </c>
      <c r="I4644" s="5">
        <f>IF(OR(AND(F4644&gt;=50,G4644&gt;SUMIF(SeasonTotals!A$2:A$9,A4644,SeasonTotals!F$2:F$9)),AND(G4644&gt;0.885,F4644&gt;=50,D4644&lt;3)),1,0)</f>
        <v>1</v>
      </c>
      <c r="J4644" s="4">
        <f t="shared" si="290"/>
        <v>0</v>
      </c>
      <c r="K4644" s="5">
        <f t="shared" si="291"/>
        <v>0</v>
      </c>
    </row>
    <row r="4645" spans="1:11" x14ac:dyDescent="0.25">
      <c r="A4645" t="s">
        <v>91</v>
      </c>
      <c r="B4645" t="s">
        <v>107</v>
      </c>
      <c r="C4645">
        <v>1</v>
      </c>
      <c r="D4645">
        <v>3</v>
      </c>
      <c r="E4645">
        <v>23</v>
      </c>
      <c r="F4645">
        <v>60</v>
      </c>
      <c r="G4645" s="1">
        <f t="shared" si="288"/>
        <v>0.88461538461538458</v>
      </c>
      <c r="H4645" s="4">
        <f t="shared" si="289"/>
        <v>0</v>
      </c>
      <c r="I4645" s="5">
        <f>IF(OR(AND(F4645&gt;=50,G4645&gt;SUMIF(SeasonTotals!A$2:A$9,A4645,SeasonTotals!F$2:F$9)),AND(G4645&gt;0.885,F4645&gt;=50,D4645&lt;3)),1,0)</f>
        <v>0</v>
      </c>
      <c r="J4645" s="4">
        <f t="shared" si="290"/>
        <v>0</v>
      </c>
      <c r="K4645" s="5">
        <f t="shared" si="291"/>
        <v>0</v>
      </c>
    </row>
    <row r="4646" spans="1:11" x14ac:dyDescent="0.25">
      <c r="A4646" t="s">
        <v>91</v>
      </c>
      <c r="B4646" t="s">
        <v>107</v>
      </c>
      <c r="C4646">
        <v>1</v>
      </c>
      <c r="D4646">
        <v>2</v>
      </c>
      <c r="E4646">
        <v>26</v>
      </c>
      <c r="F4646">
        <v>59</v>
      </c>
      <c r="G4646" s="1">
        <f t="shared" si="288"/>
        <v>0.9285714285714286</v>
      </c>
      <c r="H4646" s="4">
        <f t="shared" si="289"/>
        <v>1</v>
      </c>
      <c r="I4646" s="5">
        <f>IF(OR(AND(F4646&gt;=50,G4646&gt;SUMIF(SeasonTotals!A$2:A$9,A4646,SeasonTotals!F$2:F$9)),AND(G4646&gt;0.885,F4646&gt;=50,D4646&lt;3)),1,0)</f>
        <v>1</v>
      </c>
      <c r="J4646" s="4">
        <f t="shared" si="290"/>
        <v>0</v>
      </c>
      <c r="K4646" s="5">
        <f t="shared" si="291"/>
        <v>0</v>
      </c>
    </row>
    <row r="4647" spans="1:11" x14ac:dyDescent="0.25">
      <c r="A4647" t="s">
        <v>91</v>
      </c>
      <c r="B4647" t="s">
        <v>107</v>
      </c>
      <c r="C4647">
        <v>1</v>
      </c>
      <c r="D4647">
        <v>5</v>
      </c>
      <c r="E4647">
        <v>25</v>
      </c>
      <c r="F4647">
        <v>65</v>
      </c>
      <c r="G4647" s="1">
        <f t="shared" si="288"/>
        <v>0.83333333333333337</v>
      </c>
      <c r="H4647" s="4">
        <f t="shared" si="289"/>
        <v>0</v>
      </c>
      <c r="I4647" s="5">
        <f>IF(OR(AND(F4647&gt;=50,G4647&gt;SUMIF(SeasonTotals!A$2:A$9,A4647,SeasonTotals!F$2:F$9)),AND(G4647&gt;0.885,F4647&gt;=50,D4647&lt;3)),1,0)</f>
        <v>0</v>
      </c>
      <c r="J4647" s="4">
        <f t="shared" si="290"/>
        <v>1</v>
      </c>
      <c r="K4647" s="5">
        <f t="shared" si="291"/>
        <v>0</v>
      </c>
    </row>
    <row r="4648" spans="1:11" x14ac:dyDescent="0.25">
      <c r="A4648" t="s">
        <v>91</v>
      </c>
      <c r="B4648" t="s">
        <v>107</v>
      </c>
      <c r="C4648">
        <v>1</v>
      </c>
      <c r="D4648">
        <v>4</v>
      </c>
      <c r="E4648">
        <v>18</v>
      </c>
      <c r="F4648">
        <v>59</v>
      </c>
      <c r="G4648" s="1">
        <f t="shared" si="288"/>
        <v>0.81818181818181823</v>
      </c>
      <c r="H4648" s="4">
        <f t="shared" si="289"/>
        <v>0</v>
      </c>
      <c r="I4648" s="5">
        <f>IF(OR(AND(F4648&gt;=50,G4648&gt;SUMIF(SeasonTotals!A$2:A$9,A4648,SeasonTotals!F$2:F$9)),AND(G4648&gt;0.885,F4648&gt;=50,D4648&lt;3)),1,0)</f>
        <v>0</v>
      </c>
      <c r="J4648" s="4">
        <f t="shared" si="290"/>
        <v>1</v>
      </c>
      <c r="K4648" s="5">
        <f t="shared" si="291"/>
        <v>0</v>
      </c>
    </row>
    <row r="4649" spans="1:11" x14ac:dyDescent="0.25">
      <c r="A4649" t="s">
        <v>91</v>
      </c>
      <c r="B4649" t="s">
        <v>107</v>
      </c>
      <c r="C4649">
        <v>1</v>
      </c>
      <c r="D4649">
        <v>4</v>
      </c>
      <c r="E4649">
        <v>27</v>
      </c>
      <c r="F4649">
        <v>64</v>
      </c>
      <c r="G4649" s="1">
        <f t="shared" si="288"/>
        <v>0.87096774193548387</v>
      </c>
      <c r="H4649" s="4">
        <f t="shared" si="289"/>
        <v>0</v>
      </c>
      <c r="I4649" s="5">
        <f>IF(OR(AND(F4649&gt;=50,G4649&gt;SUMIF(SeasonTotals!A$2:A$9,A4649,SeasonTotals!F$2:F$9)),AND(G4649&gt;0.885,F4649&gt;=50,D4649&lt;3)),1,0)</f>
        <v>0</v>
      </c>
      <c r="J4649" s="4">
        <f t="shared" si="290"/>
        <v>0</v>
      </c>
      <c r="K4649" s="5">
        <f t="shared" si="291"/>
        <v>0</v>
      </c>
    </row>
    <row r="4650" spans="1:11" x14ac:dyDescent="0.25">
      <c r="A4650" t="s">
        <v>91</v>
      </c>
      <c r="B4650" t="s">
        <v>107</v>
      </c>
      <c r="C4650">
        <v>1</v>
      </c>
      <c r="D4650">
        <v>2</v>
      </c>
      <c r="E4650">
        <v>21</v>
      </c>
      <c r="F4650">
        <v>63</v>
      </c>
      <c r="G4650" s="1">
        <f t="shared" si="288"/>
        <v>0.91304347826086951</v>
      </c>
      <c r="H4650" s="4">
        <f t="shared" si="289"/>
        <v>1</v>
      </c>
      <c r="I4650" s="5">
        <f>IF(OR(AND(F4650&gt;=50,G4650&gt;SUMIF(SeasonTotals!A$2:A$9,A4650,SeasonTotals!F$2:F$9)),AND(G4650&gt;0.885,F4650&gt;=50,D4650&lt;3)),1,0)</f>
        <v>1</v>
      </c>
      <c r="J4650" s="4">
        <f t="shared" si="290"/>
        <v>0</v>
      </c>
      <c r="K4650" s="5">
        <f t="shared" si="291"/>
        <v>0</v>
      </c>
    </row>
    <row r="4651" spans="1:11" x14ac:dyDescent="0.25">
      <c r="A4651" t="s">
        <v>91</v>
      </c>
      <c r="B4651" t="s">
        <v>107</v>
      </c>
      <c r="C4651">
        <v>1</v>
      </c>
      <c r="D4651">
        <v>0</v>
      </c>
      <c r="E4651">
        <v>17</v>
      </c>
      <c r="F4651">
        <v>59</v>
      </c>
      <c r="G4651" s="1">
        <f t="shared" si="288"/>
        <v>1</v>
      </c>
      <c r="H4651" s="4">
        <f t="shared" si="289"/>
        <v>1</v>
      </c>
      <c r="I4651" s="5">
        <f>IF(OR(AND(F4651&gt;=50,G4651&gt;SUMIF(SeasonTotals!A$2:A$9,A4651,SeasonTotals!F$2:F$9)),AND(G4651&gt;0.885,F4651&gt;=50,D4651&lt;3)),1,0)</f>
        <v>1</v>
      </c>
      <c r="J4651" s="4">
        <f t="shared" si="290"/>
        <v>0</v>
      </c>
      <c r="K4651" s="5">
        <f t="shared" si="291"/>
        <v>0</v>
      </c>
    </row>
    <row r="4652" spans="1:11" x14ac:dyDescent="0.25">
      <c r="A4652" t="s">
        <v>91</v>
      </c>
      <c r="B4652" t="s">
        <v>107</v>
      </c>
      <c r="C4652">
        <v>1</v>
      </c>
      <c r="D4652">
        <v>3</v>
      </c>
      <c r="E4652">
        <v>5</v>
      </c>
      <c r="F4652">
        <v>11</v>
      </c>
      <c r="G4652" s="1">
        <f t="shared" si="288"/>
        <v>0.625</v>
      </c>
      <c r="H4652" s="4">
        <f t="shared" si="289"/>
        <v>0</v>
      </c>
      <c r="I4652" s="5">
        <f>IF(OR(AND(F4652&gt;=50,G4652&gt;SUMIF(SeasonTotals!A$2:A$9,A4652,SeasonTotals!F$2:F$9)),AND(G4652&gt;0.885,F4652&gt;=50,D4652&lt;3)),1,0)</f>
        <v>0</v>
      </c>
      <c r="J4652" s="4">
        <f t="shared" si="290"/>
        <v>1</v>
      </c>
      <c r="K4652" s="5">
        <f t="shared" si="291"/>
        <v>1</v>
      </c>
    </row>
    <row r="4653" spans="1:11" x14ac:dyDescent="0.25">
      <c r="A4653" t="s">
        <v>91</v>
      </c>
      <c r="B4653" t="s">
        <v>107</v>
      </c>
      <c r="C4653">
        <v>1</v>
      </c>
      <c r="D4653">
        <v>3</v>
      </c>
      <c r="E4653">
        <v>18</v>
      </c>
      <c r="F4653">
        <v>58</v>
      </c>
      <c r="G4653" s="1">
        <f t="shared" si="288"/>
        <v>0.8571428571428571</v>
      </c>
      <c r="H4653" s="4">
        <f t="shared" si="289"/>
        <v>0</v>
      </c>
      <c r="I4653" s="5">
        <f>IF(OR(AND(F4653&gt;=50,G4653&gt;SUMIF(SeasonTotals!A$2:A$9,A4653,SeasonTotals!F$2:F$9)),AND(G4653&gt;0.885,F4653&gt;=50,D4653&lt;3)),1,0)</f>
        <v>0</v>
      </c>
      <c r="J4653" s="4">
        <f t="shared" si="290"/>
        <v>0</v>
      </c>
      <c r="K4653" s="5">
        <f t="shared" si="291"/>
        <v>0</v>
      </c>
    </row>
    <row r="4654" spans="1:11" x14ac:dyDescent="0.25">
      <c r="A4654" t="s">
        <v>91</v>
      </c>
      <c r="B4654" t="s">
        <v>107</v>
      </c>
      <c r="C4654">
        <v>1</v>
      </c>
      <c r="D4654">
        <v>2</v>
      </c>
      <c r="E4654">
        <v>32</v>
      </c>
      <c r="F4654">
        <v>60</v>
      </c>
      <c r="G4654" s="1">
        <f t="shared" si="288"/>
        <v>0.94117647058823528</v>
      </c>
      <c r="H4654" s="4">
        <f t="shared" si="289"/>
        <v>1</v>
      </c>
      <c r="I4654" s="5">
        <f>IF(OR(AND(F4654&gt;=50,G4654&gt;SUMIF(SeasonTotals!A$2:A$9,A4654,SeasonTotals!F$2:F$9)),AND(G4654&gt;0.885,F4654&gt;=50,D4654&lt;3)),1,0)</f>
        <v>1</v>
      </c>
      <c r="J4654" s="4">
        <f t="shared" si="290"/>
        <v>0</v>
      </c>
      <c r="K4654" s="5">
        <f t="shared" si="291"/>
        <v>0</v>
      </c>
    </row>
    <row r="4655" spans="1:11" x14ac:dyDescent="0.25">
      <c r="A4655" t="s">
        <v>91</v>
      </c>
      <c r="B4655" t="s">
        <v>107</v>
      </c>
      <c r="C4655">
        <v>1</v>
      </c>
      <c r="D4655">
        <v>1</v>
      </c>
      <c r="E4655">
        <v>26</v>
      </c>
      <c r="F4655">
        <v>60</v>
      </c>
      <c r="G4655" s="1">
        <f t="shared" si="288"/>
        <v>0.96296296296296291</v>
      </c>
      <c r="H4655" s="4">
        <f t="shared" si="289"/>
        <v>1</v>
      </c>
      <c r="I4655" s="5">
        <f>IF(OR(AND(F4655&gt;=50,G4655&gt;SUMIF(SeasonTotals!A$2:A$9,A4655,SeasonTotals!F$2:F$9)),AND(G4655&gt;0.885,F4655&gt;=50,D4655&lt;3)),1,0)</f>
        <v>1</v>
      </c>
      <c r="J4655" s="4">
        <f t="shared" si="290"/>
        <v>0</v>
      </c>
      <c r="K4655" s="5">
        <f t="shared" si="291"/>
        <v>0</v>
      </c>
    </row>
    <row r="4656" spans="1:11" x14ac:dyDescent="0.25">
      <c r="A4656" t="s">
        <v>91</v>
      </c>
      <c r="B4656" t="s">
        <v>107</v>
      </c>
      <c r="C4656">
        <v>1</v>
      </c>
      <c r="D4656">
        <v>2</v>
      </c>
      <c r="E4656">
        <v>20</v>
      </c>
      <c r="F4656">
        <v>65</v>
      </c>
      <c r="G4656" s="1">
        <f t="shared" si="288"/>
        <v>0.90909090909090906</v>
      </c>
      <c r="H4656" s="4">
        <f t="shared" si="289"/>
        <v>1</v>
      </c>
      <c r="I4656" s="5">
        <f>IF(OR(AND(F4656&gt;=50,G4656&gt;SUMIF(SeasonTotals!A$2:A$9,A4656,SeasonTotals!F$2:F$9)),AND(G4656&gt;0.885,F4656&gt;=50,D4656&lt;3)),1,0)</f>
        <v>1</v>
      </c>
      <c r="J4656" s="4">
        <f t="shared" si="290"/>
        <v>0</v>
      </c>
      <c r="K4656" s="5">
        <f t="shared" si="291"/>
        <v>0</v>
      </c>
    </row>
    <row r="4657" spans="1:11" x14ac:dyDescent="0.25">
      <c r="A4657" t="s">
        <v>91</v>
      </c>
      <c r="B4657" t="s">
        <v>107</v>
      </c>
      <c r="C4657">
        <v>1</v>
      </c>
      <c r="D4657">
        <v>3</v>
      </c>
      <c r="E4657">
        <v>21</v>
      </c>
      <c r="F4657">
        <v>60</v>
      </c>
      <c r="G4657" s="1">
        <f t="shared" si="288"/>
        <v>0.875</v>
      </c>
      <c r="H4657" s="4">
        <f t="shared" si="289"/>
        <v>0</v>
      </c>
      <c r="I4657" s="5">
        <f>IF(OR(AND(F4657&gt;=50,G4657&gt;SUMIF(SeasonTotals!A$2:A$9,A4657,SeasonTotals!F$2:F$9)),AND(G4657&gt;0.885,F4657&gt;=50,D4657&lt;3)),1,0)</f>
        <v>0</v>
      </c>
      <c r="J4657" s="4">
        <f t="shared" si="290"/>
        <v>0</v>
      </c>
      <c r="K4657" s="5">
        <f t="shared" si="291"/>
        <v>0</v>
      </c>
    </row>
    <row r="4658" spans="1:11" x14ac:dyDescent="0.25">
      <c r="A4658" t="s">
        <v>91</v>
      </c>
      <c r="B4658" t="s">
        <v>107</v>
      </c>
      <c r="C4658">
        <v>1</v>
      </c>
      <c r="D4658">
        <v>3</v>
      </c>
      <c r="E4658">
        <v>32</v>
      </c>
      <c r="F4658">
        <v>65</v>
      </c>
      <c r="G4658" s="1">
        <f t="shared" si="288"/>
        <v>0.91428571428571426</v>
      </c>
      <c r="H4658" s="4">
        <f t="shared" si="289"/>
        <v>1</v>
      </c>
      <c r="I4658" s="5">
        <f>IF(OR(AND(F4658&gt;=50,G4658&gt;SUMIF(SeasonTotals!A$2:A$9,A4658,SeasonTotals!F$2:F$9)),AND(G4658&gt;0.885,F4658&gt;=50,D4658&lt;3)),1,0)</f>
        <v>1</v>
      </c>
      <c r="J4658" s="4">
        <f t="shared" si="290"/>
        <v>0</v>
      </c>
      <c r="K4658" s="5">
        <f t="shared" si="291"/>
        <v>0</v>
      </c>
    </row>
    <row r="4659" spans="1:11" x14ac:dyDescent="0.25">
      <c r="A4659" t="s">
        <v>91</v>
      </c>
      <c r="B4659" t="s">
        <v>107</v>
      </c>
      <c r="C4659">
        <v>1</v>
      </c>
      <c r="D4659">
        <v>5</v>
      </c>
      <c r="E4659">
        <v>8</v>
      </c>
      <c r="F4659">
        <v>60</v>
      </c>
      <c r="G4659" s="1">
        <f t="shared" si="288"/>
        <v>0.61538461538461542</v>
      </c>
      <c r="H4659" s="4">
        <f t="shared" si="289"/>
        <v>0</v>
      </c>
      <c r="I4659" s="5">
        <f>IF(OR(AND(F4659&gt;=50,G4659&gt;SUMIF(SeasonTotals!A$2:A$9,A4659,SeasonTotals!F$2:F$9)),AND(G4659&gt;0.885,F4659&gt;=50,D4659&lt;3)),1,0)</f>
        <v>0</v>
      </c>
      <c r="J4659" s="4">
        <f t="shared" si="290"/>
        <v>1</v>
      </c>
      <c r="K4659" s="5">
        <f t="shared" si="291"/>
        <v>0</v>
      </c>
    </row>
    <row r="4660" spans="1:11" x14ac:dyDescent="0.25">
      <c r="A4660" t="s">
        <v>91</v>
      </c>
      <c r="B4660" t="s">
        <v>107</v>
      </c>
      <c r="C4660">
        <v>1</v>
      </c>
      <c r="D4660">
        <v>3</v>
      </c>
      <c r="E4660">
        <v>24</v>
      </c>
      <c r="F4660">
        <v>58</v>
      </c>
      <c r="G4660" s="1">
        <f t="shared" si="288"/>
        <v>0.88888888888888884</v>
      </c>
      <c r="H4660" s="4">
        <f t="shared" si="289"/>
        <v>0</v>
      </c>
      <c r="I4660" s="5">
        <f>IF(OR(AND(F4660&gt;=50,G4660&gt;SUMIF(SeasonTotals!A$2:A$9,A4660,SeasonTotals!F$2:F$9)),AND(G4660&gt;0.885,F4660&gt;=50,D4660&lt;3)),1,0)</f>
        <v>0</v>
      </c>
      <c r="J4660" s="4">
        <f t="shared" si="290"/>
        <v>0</v>
      </c>
      <c r="K4660" s="5">
        <f t="shared" si="291"/>
        <v>0</v>
      </c>
    </row>
    <row r="4661" spans="1:11" x14ac:dyDescent="0.25">
      <c r="A4661" t="s">
        <v>91</v>
      </c>
      <c r="B4661" t="s">
        <v>107</v>
      </c>
      <c r="C4661">
        <v>1</v>
      </c>
      <c r="D4661">
        <v>0</v>
      </c>
      <c r="E4661">
        <v>19</v>
      </c>
      <c r="F4661">
        <v>60</v>
      </c>
      <c r="G4661" s="1">
        <f t="shared" si="288"/>
        <v>1</v>
      </c>
      <c r="H4661" s="4">
        <f t="shared" si="289"/>
        <v>1</v>
      </c>
      <c r="I4661" s="5">
        <f>IF(OR(AND(F4661&gt;=50,G4661&gt;SUMIF(SeasonTotals!A$2:A$9,A4661,SeasonTotals!F$2:F$9)),AND(G4661&gt;0.885,F4661&gt;=50,D4661&lt;3)),1,0)</f>
        <v>1</v>
      </c>
      <c r="J4661" s="4">
        <f t="shared" si="290"/>
        <v>0</v>
      </c>
      <c r="K4661" s="5">
        <f t="shared" si="291"/>
        <v>0</v>
      </c>
    </row>
    <row r="4662" spans="1:11" x14ac:dyDescent="0.25">
      <c r="A4662" t="s">
        <v>91</v>
      </c>
      <c r="B4662" t="s">
        <v>107</v>
      </c>
      <c r="C4662">
        <v>1</v>
      </c>
      <c r="D4662">
        <v>3</v>
      </c>
      <c r="E4662">
        <v>27</v>
      </c>
      <c r="F4662">
        <v>60</v>
      </c>
      <c r="G4662" s="1">
        <f t="shared" si="288"/>
        <v>0.9</v>
      </c>
      <c r="H4662" s="4">
        <f t="shared" si="289"/>
        <v>0</v>
      </c>
      <c r="I4662" s="5">
        <f>IF(OR(AND(F4662&gt;=50,G4662&gt;SUMIF(SeasonTotals!A$2:A$9,A4662,SeasonTotals!F$2:F$9)),AND(G4662&gt;0.885,F4662&gt;=50,D4662&lt;3)),1,0)</f>
        <v>0</v>
      </c>
      <c r="J4662" s="4">
        <f t="shared" si="290"/>
        <v>0</v>
      </c>
      <c r="K4662" s="5">
        <f t="shared" si="291"/>
        <v>0</v>
      </c>
    </row>
    <row r="4663" spans="1:11" x14ac:dyDescent="0.25">
      <c r="A4663" t="s">
        <v>91</v>
      </c>
      <c r="B4663" t="s">
        <v>107</v>
      </c>
      <c r="C4663">
        <v>1</v>
      </c>
      <c r="D4663">
        <v>4</v>
      </c>
      <c r="E4663">
        <v>22</v>
      </c>
      <c r="F4663">
        <v>60</v>
      </c>
      <c r="G4663" s="1">
        <f t="shared" si="288"/>
        <v>0.84615384615384615</v>
      </c>
      <c r="H4663" s="4">
        <f t="shared" si="289"/>
        <v>0</v>
      </c>
      <c r="I4663" s="5">
        <f>IF(OR(AND(F4663&gt;=50,G4663&gt;SUMIF(SeasonTotals!A$2:A$9,A4663,SeasonTotals!F$2:F$9)),AND(G4663&gt;0.885,F4663&gt;=50,D4663&lt;3)),1,0)</f>
        <v>0</v>
      </c>
      <c r="J4663" s="4">
        <f t="shared" si="290"/>
        <v>1</v>
      </c>
      <c r="K4663" s="5">
        <f t="shared" si="291"/>
        <v>0</v>
      </c>
    </row>
    <row r="4664" spans="1:11" x14ac:dyDescent="0.25">
      <c r="A4664" t="s">
        <v>91</v>
      </c>
      <c r="B4664" t="s">
        <v>107</v>
      </c>
      <c r="C4664">
        <v>1</v>
      </c>
      <c r="D4664">
        <v>4</v>
      </c>
      <c r="E4664">
        <v>19</v>
      </c>
      <c r="F4664">
        <v>58</v>
      </c>
      <c r="G4664" s="1">
        <f t="shared" si="288"/>
        <v>0.82608695652173914</v>
      </c>
      <c r="H4664" s="4">
        <f t="shared" si="289"/>
        <v>0</v>
      </c>
      <c r="I4664" s="5">
        <f>IF(OR(AND(F4664&gt;=50,G4664&gt;SUMIF(SeasonTotals!A$2:A$9,A4664,SeasonTotals!F$2:F$9)),AND(G4664&gt;0.885,F4664&gt;=50,D4664&lt;3)),1,0)</f>
        <v>0</v>
      </c>
      <c r="J4664" s="4">
        <f t="shared" si="290"/>
        <v>1</v>
      </c>
      <c r="K4664" s="5">
        <f t="shared" si="291"/>
        <v>0</v>
      </c>
    </row>
    <row r="4665" spans="1:11" x14ac:dyDescent="0.25">
      <c r="A4665" t="s">
        <v>91</v>
      </c>
      <c r="B4665" t="s">
        <v>107</v>
      </c>
      <c r="C4665">
        <v>1</v>
      </c>
      <c r="D4665">
        <v>2</v>
      </c>
      <c r="E4665">
        <v>44</v>
      </c>
      <c r="F4665">
        <v>60</v>
      </c>
      <c r="G4665" s="1">
        <f t="shared" si="288"/>
        <v>0.95652173913043481</v>
      </c>
      <c r="H4665" s="4">
        <f t="shared" si="289"/>
        <v>1</v>
      </c>
      <c r="I4665" s="5">
        <f>IF(OR(AND(F4665&gt;=50,G4665&gt;SUMIF(SeasonTotals!A$2:A$9,A4665,SeasonTotals!F$2:F$9)),AND(G4665&gt;0.885,F4665&gt;=50,D4665&lt;3)),1,0)</f>
        <v>1</v>
      </c>
      <c r="J4665" s="4">
        <f t="shared" si="290"/>
        <v>0</v>
      </c>
      <c r="K4665" s="5">
        <f t="shared" si="291"/>
        <v>0</v>
      </c>
    </row>
    <row r="4666" spans="1:11" x14ac:dyDescent="0.25">
      <c r="A4666" t="s">
        <v>91</v>
      </c>
      <c r="B4666" t="s">
        <v>107</v>
      </c>
      <c r="C4666">
        <v>1</v>
      </c>
      <c r="D4666">
        <v>0</v>
      </c>
      <c r="E4666">
        <v>35</v>
      </c>
      <c r="F4666">
        <v>59</v>
      </c>
      <c r="G4666" s="1">
        <f t="shared" si="288"/>
        <v>1</v>
      </c>
      <c r="H4666" s="4">
        <f t="shared" si="289"/>
        <v>1</v>
      </c>
      <c r="I4666" s="5">
        <f>IF(OR(AND(F4666&gt;=50,G4666&gt;SUMIF(SeasonTotals!A$2:A$9,A4666,SeasonTotals!F$2:F$9)),AND(G4666&gt;0.885,F4666&gt;=50,D4666&lt;3)),1,0)</f>
        <v>1</v>
      </c>
      <c r="J4666" s="4">
        <f t="shared" si="290"/>
        <v>0</v>
      </c>
      <c r="K4666" s="5">
        <f t="shared" si="291"/>
        <v>0</v>
      </c>
    </row>
    <row r="4667" spans="1:11" x14ac:dyDescent="0.25">
      <c r="A4667" t="s">
        <v>91</v>
      </c>
      <c r="B4667" t="s">
        <v>107</v>
      </c>
      <c r="C4667">
        <v>1</v>
      </c>
      <c r="D4667">
        <v>3</v>
      </c>
      <c r="E4667">
        <v>38</v>
      </c>
      <c r="F4667">
        <v>65</v>
      </c>
      <c r="G4667" s="1">
        <f t="shared" si="288"/>
        <v>0.92682926829268297</v>
      </c>
      <c r="H4667" s="4">
        <f t="shared" si="289"/>
        <v>1</v>
      </c>
      <c r="I4667" s="5">
        <f>IF(OR(AND(F4667&gt;=50,G4667&gt;SUMIF(SeasonTotals!A$2:A$9,A4667,SeasonTotals!F$2:F$9)),AND(G4667&gt;0.885,F4667&gt;=50,D4667&lt;3)),1,0)</f>
        <v>1</v>
      </c>
      <c r="J4667" s="4">
        <f t="shared" si="290"/>
        <v>0</v>
      </c>
      <c r="K4667" s="5">
        <f t="shared" si="291"/>
        <v>0</v>
      </c>
    </row>
    <row r="4668" spans="1:11" x14ac:dyDescent="0.25">
      <c r="A4668" t="s">
        <v>91</v>
      </c>
      <c r="B4668" t="s">
        <v>107</v>
      </c>
      <c r="C4668">
        <v>1</v>
      </c>
      <c r="D4668">
        <v>4</v>
      </c>
      <c r="E4668">
        <v>26</v>
      </c>
      <c r="F4668">
        <v>60</v>
      </c>
      <c r="G4668" s="1">
        <f t="shared" si="288"/>
        <v>0.8666666666666667</v>
      </c>
      <c r="H4668" s="4">
        <f t="shared" si="289"/>
        <v>0</v>
      </c>
      <c r="I4668" s="5">
        <f>IF(OR(AND(F4668&gt;=50,G4668&gt;SUMIF(SeasonTotals!A$2:A$9,A4668,SeasonTotals!F$2:F$9)),AND(G4668&gt;0.885,F4668&gt;=50,D4668&lt;3)),1,0)</f>
        <v>0</v>
      </c>
      <c r="J4668" s="4">
        <f t="shared" si="290"/>
        <v>0</v>
      </c>
      <c r="K4668" s="5">
        <f t="shared" si="291"/>
        <v>0</v>
      </c>
    </row>
    <row r="4669" spans="1:11" x14ac:dyDescent="0.25">
      <c r="A4669" t="s">
        <v>91</v>
      </c>
      <c r="B4669" t="s">
        <v>107</v>
      </c>
      <c r="C4669">
        <v>1</v>
      </c>
      <c r="D4669">
        <v>3</v>
      </c>
      <c r="E4669">
        <v>24</v>
      </c>
      <c r="F4669">
        <v>63</v>
      </c>
      <c r="G4669" s="1">
        <f t="shared" si="288"/>
        <v>0.88888888888888884</v>
      </c>
      <c r="H4669" s="4">
        <f t="shared" si="289"/>
        <v>0</v>
      </c>
      <c r="I4669" s="5">
        <f>IF(OR(AND(F4669&gt;=50,G4669&gt;SUMIF(SeasonTotals!A$2:A$9,A4669,SeasonTotals!F$2:F$9)),AND(G4669&gt;0.885,F4669&gt;=50,D4669&lt;3)),1,0)</f>
        <v>0</v>
      </c>
      <c r="J4669" s="4">
        <f t="shared" si="290"/>
        <v>0</v>
      </c>
      <c r="K4669" s="5">
        <f t="shared" si="291"/>
        <v>0</v>
      </c>
    </row>
    <row r="4670" spans="1:11" x14ac:dyDescent="0.25">
      <c r="A4670" t="s">
        <v>91</v>
      </c>
      <c r="B4670" t="s">
        <v>107</v>
      </c>
      <c r="C4670">
        <v>1</v>
      </c>
      <c r="D4670">
        <v>1</v>
      </c>
      <c r="E4670">
        <v>22</v>
      </c>
      <c r="F4670">
        <v>60</v>
      </c>
      <c r="G4670" s="1">
        <f t="shared" si="288"/>
        <v>0.95652173913043481</v>
      </c>
      <c r="H4670" s="4">
        <f t="shared" si="289"/>
        <v>1</v>
      </c>
      <c r="I4670" s="5">
        <f>IF(OR(AND(F4670&gt;=50,G4670&gt;SUMIF(SeasonTotals!A$2:A$9,A4670,SeasonTotals!F$2:F$9)),AND(G4670&gt;0.885,F4670&gt;=50,D4670&lt;3)),1,0)</f>
        <v>1</v>
      </c>
      <c r="J4670" s="4">
        <f t="shared" si="290"/>
        <v>0</v>
      </c>
      <c r="K4670" s="5">
        <f t="shared" si="291"/>
        <v>0</v>
      </c>
    </row>
    <row r="4671" spans="1:11" x14ac:dyDescent="0.25">
      <c r="A4671" t="s">
        <v>91</v>
      </c>
      <c r="B4671" t="s">
        <v>107</v>
      </c>
      <c r="C4671">
        <v>1</v>
      </c>
      <c r="D4671">
        <v>2</v>
      </c>
      <c r="E4671">
        <v>15</v>
      </c>
      <c r="F4671">
        <v>63</v>
      </c>
      <c r="G4671" s="1">
        <f t="shared" si="288"/>
        <v>0.88235294117647056</v>
      </c>
      <c r="H4671" s="4">
        <f t="shared" si="289"/>
        <v>0</v>
      </c>
      <c r="I4671" s="5">
        <f>IF(OR(AND(F4671&gt;=50,G4671&gt;SUMIF(SeasonTotals!A$2:A$9,A4671,SeasonTotals!F$2:F$9)),AND(G4671&gt;0.885,F4671&gt;=50,D4671&lt;3)),1,0)</f>
        <v>0</v>
      </c>
      <c r="J4671" s="4">
        <f t="shared" si="290"/>
        <v>0</v>
      </c>
      <c r="K4671" s="5">
        <f t="shared" si="291"/>
        <v>0</v>
      </c>
    </row>
    <row r="4672" spans="1:11" x14ac:dyDescent="0.25">
      <c r="A4672" t="s">
        <v>91</v>
      </c>
      <c r="B4672" t="s">
        <v>107</v>
      </c>
      <c r="C4672">
        <v>1</v>
      </c>
      <c r="D4672">
        <v>0</v>
      </c>
      <c r="E4672">
        <v>33</v>
      </c>
      <c r="F4672">
        <v>59</v>
      </c>
      <c r="G4672" s="1">
        <f t="shared" si="288"/>
        <v>1</v>
      </c>
      <c r="H4672" s="4">
        <f t="shared" si="289"/>
        <v>1</v>
      </c>
      <c r="I4672" s="5">
        <f>IF(OR(AND(F4672&gt;=50,G4672&gt;SUMIF(SeasonTotals!A$2:A$9,A4672,SeasonTotals!F$2:F$9)),AND(G4672&gt;0.885,F4672&gt;=50,D4672&lt;3)),1,0)</f>
        <v>1</v>
      </c>
      <c r="J4672" s="4">
        <f t="shared" si="290"/>
        <v>0</v>
      </c>
      <c r="K4672" s="5">
        <f t="shared" si="291"/>
        <v>0</v>
      </c>
    </row>
    <row r="4673" spans="1:11" x14ac:dyDescent="0.25">
      <c r="A4673" t="s">
        <v>91</v>
      </c>
      <c r="B4673" t="s">
        <v>107</v>
      </c>
      <c r="C4673">
        <v>1</v>
      </c>
      <c r="D4673">
        <v>3</v>
      </c>
      <c r="E4673">
        <v>25</v>
      </c>
      <c r="F4673">
        <v>65</v>
      </c>
      <c r="G4673" s="1">
        <f t="shared" si="288"/>
        <v>0.8928571428571429</v>
      </c>
      <c r="H4673" s="4">
        <f t="shared" si="289"/>
        <v>0</v>
      </c>
      <c r="I4673" s="5">
        <f>IF(OR(AND(F4673&gt;=50,G4673&gt;SUMIF(SeasonTotals!A$2:A$9,A4673,SeasonTotals!F$2:F$9)),AND(G4673&gt;0.885,F4673&gt;=50,D4673&lt;3)),1,0)</f>
        <v>0</v>
      </c>
      <c r="J4673" s="4">
        <f t="shared" si="290"/>
        <v>0</v>
      </c>
      <c r="K4673" s="5">
        <f t="shared" si="291"/>
        <v>0</v>
      </c>
    </row>
    <row r="4674" spans="1:11" x14ac:dyDescent="0.25">
      <c r="A4674" t="s">
        <v>91</v>
      </c>
      <c r="B4674" t="s">
        <v>107</v>
      </c>
      <c r="C4674">
        <v>1</v>
      </c>
      <c r="D4674">
        <v>5</v>
      </c>
      <c r="E4674">
        <v>22</v>
      </c>
      <c r="F4674">
        <v>60</v>
      </c>
      <c r="G4674" s="1">
        <f t="shared" ref="G4674:G4737" si="292">E4674/MAX(1,SUM(D4674:E4674))</f>
        <v>0.81481481481481477</v>
      </c>
      <c r="H4674" s="4">
        <f t="shared" ref="H4674:H4737" si="293">IF(AND(F4674&gt;=50,OR(G4674&gt;0.913,AND(G4674&gt;0.885,D4674&lt;3))),1,0)</f>
        <v>0</v>
      </c>
      <c r="I4674" s="5">
        <f>IF(OR(AND(F4674&gt;=50,G4674&gt;SUMIF(SeasonTotals!A$2:A$9,A4674,SeasonTotals!F$2:F$9)),AND(G4674&gt;0.885,F4674&gt;=50,D4674&lt;3)),1,0)</f>
        <v>0</v>
      </c>
      <c r="J4674" s="4">
        <f t="shared" ref="J4674:J4737" si="294">IF(G4674&lt;0.85,1,0)</f>
        <v>1</v>
      </c>
      <c r="K4674" s="5">
        <f t="shared" ref="K4674:K4737" si="295">IF(F4674&lt;55,1,0)</f>
        <v>0</v>
      </c>
    </row>
    <row r="4675" spans="1:11" x14ac:dyDescent="0.25">
      <c r="A4675" t="s">
        <v>91</v>
      </c>
      <c r="B4675" t="s">
        <v>107</v>
      </c>
      <c r="C4675">
        <v>1</v>
      </c>
      <c r="D4675">
        <v>1</v>
      </c>
      <c r="E4675">
        <v>21</v>
      </c>
      <c r="F4675">
        <v>60</v>
      </c>
      <c r="G4675" s="1">
        <f t="shared" si="292"/>
        <v>0.95454545454545459</v>
      </c>
      <c r="H4675" s="4">
        <f t="shared" si="293"/>
        <v>1</v>
      </c>
      <c r="I4675" s="5">
        <f>IF(OR(AND(F4675&gt;=50,G4675&gt;SUMIF(SeasonTotals!A$2:A$9,A4675,SeasonTotals!F$2:F$9)),AND(G4675&gt;0.885,F4675&gt;=50,D4675&lt;3)),1,0)</f>
        <v>1</v>
      </c>
      <c r="J4675" s="4">
        <f t="shared" si="294"/>
        <v>0</v>
      </c>
      <c r="K4675" s="5">
        <f t="shared" si="295"/>
        <v>0</v>
      </c>
    </row>
    <row r="4676" spans="1:11" x14ac:dyDescent="0.25">
      <c r="A4676" t="s">
        <v>91</v>
      </c>
      <c r="B4676" t="s">
        <v>107</v>
      </c>
      <c r="C4676">
        <v>1</v>
      </c>
      <c r="D4676">
        <v>4</v>
      </c>
      <c r="E4676">
        <v>29</v>
      </c>
      <c r="F4676">
        <v>65</v>
      </c>
      <c r="G4676" s="1">
        <f t="shared" si="292"/>
        <v>0.87878787878787878</v>
      </c>
      <c r="H4676" s="4">
        <f t="shared" si="293"/>
        <v>0</v>
      </c>
      <c r="I4676" s="5">
        <f>IF(OR(AND(F4676&gt;=50,G4676&gt;SUMIF(SeasonTotals!A$2:A$9,A4676,SeasonTotals!F$2:F$9)),AND(G4676&gt;0.885,F4676&gt;=50,D4676&lt;3)),1,0)</f>
        <v>0</v>
      </c>
      <c r="J4676" s="4">
        <f t="shared" si="294"/>
        <v>0</v>
      </c>
      <c r="K4676" s="5">
        <f t="shared" si="295"/>
        <v>0</v>
      </c>
    </row>
    <row r="4677" spans="1:11" x14ac:dyDescent="0.25">
      <c r="A4677" t="s">
        <v>91</v>
      </c>
      <c r="B4677" t="s">
        <v>107</v>
      </c>
      <c r="C4677">
        <v>1</v>
      </c>
      <c r="D4677">
        <v>1</v>
      </c>
      <c r="E4677">
        <v>24</v>
      </c>
      <c r="F4677">
        <v>63</v>
      </c>
      <c r="G4677" s="1">
        <f t="shared" si="292"/>
        <v>0.96</v>
      </c>
      <c r="H4677" s="4">
        <f t="shared" si="293"/>
        <v>1</v>
      </c>
      <c r="I4677" s="5">
        <f>IF(OR(AND(F4677&gt;=50,G4677&gt;SUMIF(SeasonTotals!A$2:A$9,A4677,SeasonTotals!F$2:F$9)),AND(G4677&gt;0.885,F4677&gt;=50,D4677&lt;3)),1,0)</f>
        <v>1</v>
      </c>
      <c r="J4677" s="4">
        <f t="shared" si="294"/>
        <v>0</v>
      </c>
      <c r="K4677" s="5">
        <f t="shared" si="295"/>
        <v>0</v>
      </c>
    </row>
    <row r="4678" spans="1:11" x14ac:dyDescent="0.25">
      <c r="A4678" t="s">
        <v>91</v>
      </c>
      <c r="B4678" t="s">
        <v>107</v>
      </c>
      <c r="C4678">
        <v>1</v>
      </c>
      <c r="D4678">
        <v>3</v>
      </c>
      <c r="E4678">
        <v>24</v>
      </c>
      <c r="F4678">
        <v>65</v>
      </c>
      <c r="G4678" s="1">
        <f t="shared" si="292"/>
        <v>0.88888888888888884</v>
      </c>
      <c r="H4678" s="4">
        <f t="shared" si="293"/>
        <v>0</v>
      </c>
      <c r="I4678" s="5">
        <f>IF(OR(AND(F4678&gt;=50,G4678&gt;SUMIF(SeasonTotals!A$2:A$9,A4678,SeasonTotals!F$2:F$9)),AND(G4678&gt;0.885,F4678&gt;=50,D4678&lt;3)),1,0)</f>
        <v>0</v>
      </c>
      <c r="J4678" s="4">
        <f t="shared" si="294"/>
        <v>0</v>
      </c>
      <c r="K4678" s="5">
        <f t="shared" si="295"/>
        <v>0</v>
      </c>
    </row>
    <row r="4679" spans="1:11" x14ac:dyDescent="0.25">
      <c r="A4679" t="s">
        <v>91</v>
      </c>
      <c r="B4679" t="s">
        <v>107</v>
      </c>
      <c r="C4679">
        <v>1</v>
      </c>
      <c r="D4679">
        <v>3</v>
      </c>
      <c r="E4679">
        <v>22</v>
      </c>
      <c r="F4679">
        <v>60</v>
      </c>
      <c r="G4679" s="1">
        <f t="shared" si="292"/>
        <v>0.88</v>
      </c>
      <c r="H4679" s="4">
        <f t="shared" si="293"/>
        <v>0</v>
      </c>
      <c r="I4679" s="5">
        <f>IF(OR(AND(F4679&gt;=50,G4679&gt;SUMIF(SeasonTotals!A$2:A$9,A4679,SeasonTotals!F$2:F$9)),AND(G4679&gt;0.885,F4679&gt;=50,D4679&lt;3)),1,0)</f>
        <v>0</v>
      </c>
      <c r="J4679" s="4">
        <f t="shared" si="294"/>
        <v>0</v>
      </c>
      <c r="K4679" s="5">
        <f t="shared" si="295"/>
        <v>0</v>
      </c>
    </row>
    <row r="4680" spans="1:11" x14ac:dyDescent="0.25">
      <c r="A4680" t="s">
        <v>91</v>
      </c>
      <c r="B4680" t="s">
        <v>107</v>
      </c>
      <c r="C4680">
        <v>1</v>
      </c>
      <c r="D4680">
        <v>5</v>
      </c>
      <c r="E4680">
        <v>22</v>
      </c>
      <c r="F4680">
        <v>59</v>
      </c>
      <c r="G4680" s="1">
        <f t="shared" si="292"/>
        <v>0.81481481481481477</v>
      </c>
      <c r="H4680" s="4">
        <f t="shared" si="293"/>
        <v>0</v>
      </c>
      <c r="I4680" s="5">
        <f>IF(OR(AND(F4680&gt;=50,G4680&gt;SUMIF(SeasonTotals!A$2:A$9,A4680,SeasonTotals!F$2:F$9)),AND(G4680&gt;0.885,F4680&gt;=50,D4680&lt;3)),1,0)</f>
        <v>0</v>
      </c>
      <c r="J4680" s="4">
        <f t="shared" si="294"/>
        <v>1</v>
      </c>
      <c r="K4680" s="5">
        <f t="shared" si="295"/>
        <v>0</v>
      </c>
    </row>
    <row r="4681" spans="1:11" x14ac:dyDescent="0.25">
      <c r="A4681" t="s">
        <v>91</v>
      </c>
      <c r="B4681" t="s">
        <v>84</v>
      </c>
      <c r="C4681">
        <v>1</v>
      </c>
      <c r="D4681">
        <v>4</v>
      </c>
      <c r="E4681">
        <v>35</v>
      </c>
      <c r="F4681">
        <v>60</v>
      </c>
      <c r="G4681" s="1">
        <f t="shared" si="292"/>
        <v>0.89743589743589747</v>
      </c>
      <c r="H4681" s="4">
        <f t="shared" si="293"/>
        <v>0</v>
      </c>
      <c r="I4681" s="5">
        <f>IF(OR(AND(F4681&gt;=50,G4681&gt;SUMIF(SeasonTotals!A$2:A$9,A4681,SeasonTotals!F$2:F$9)),AND(G4681&gt;0.885,F4681&gt;=50,D4681&lt;3)),1,0)</f>
        <v>0</v>
      </c>
      <c r="J4681" s="4">
        <f t="shared" si="294"/>
        <v>0</v>
      </c>
      <c r="K4681" s="5">
        <f t="shared" si="295"/>
        <v>0</v>
      </c>
    </row>
    <row r="4682" spans="1:11" x14ac:dyDescent="0.25">
      <c r="A4682" t="s">
        <v>91</v>
      </c>
      <c r="B4682" t="s">
        <v>84</v>
      </c>
      <c r="C4682">
        <v>1</v>
      </c>
      <c r="D4682">
        <v>3</v>
      </c>
      <c r="E4682">
        <v>25</v>
      </c>
      <c r="F4682">
        <v>63</v>
      </c>
      <c r="G4682" s="1">
        <f t="shared" si="292"/>
        <v>0.8928571428571429</v>
      </c>
      <c r="H4682" s="4">
        <f t="shared" si="293"/>
        <v>0</v>
      </c>
      <c r="I4682" s="5">
        <f>IF(OR(AND(F4682&gt;=50,G4682&gt;SUMIF(SeasonTotals!A$2:A$9,A4682,SeasonTotals!F$2:F$9)),AND(G4682&gt;0.885,F4682&gt;=50,D4682&lt;3)),1,0)</f>
        <v>0</v>
      </c>
      <c r="J4682" s="4">
        <f t="shared" si="294"/>
        <v>0</v>
      </c>
      <c r="K4682" s="5">
        <f t="shared" si="295"/>
        <v>0</v>
      </c>
    </row>
    <row r="4683" spans="1:11" x14ac:dyDescent="0.25">
      <c r="A4683" t="s">
        <v>91</v>
      </c>
      <c r="B4683" t="s">
        <v>84</v>
      </c>
      <c r="C4683">
        <v>1</v>
      </c>
      <c r="D4683">
        <v>1</v>
      </c>
      <c r="E4683">
        <v>31</v>
      </c>
      <c r="F4683">
        <v>65</v>
      </c>
      <c r="G4683" s="1">
        <f t="shared" si="292"/>
        <v>0.96875</v>
      </c>
      <c r="H4683" s="4">
        <f t="shared" si="293"/>
        <v>1</v>
      </c>
      <c r="I4683" s="5">
        <f>IF(OR(AND(F4683&gt;=50,G4683&gt;SUMIF(SeasonTotals!A$2:A$9,A4683,SeasonTotals!F$2:F$9)),AND(G4683&gt;0.885,F4683&gt;=50,D4683&lt;3)),1,0)</f>
        <v>1</v>
      </c>
      <c r="J4683" s="4">
        <f t="shared" si="294"/>
        <v>0</v>
      </c>
      <c r="K4683" s="5">
        <f t="shared" si="295"/>
        <v>0</v>
      </c>
    </row>
    <row r="4684" spans="1:11" x14ac:dyDescent="0.25">
      <c r="A4684" t="s">
        <v>91</v>
      </c>
      <c r="B4684" t="s">
        <v>84</v>
      </c>
      <c r="C4684">
        <v>1</v>
      </c>
      <c r="D4684">
        <v>3</v>
      </c>
      <c r="E4684">
        <v>33</v>
      </c>
      <c r="F4684">
        <v>60</v>
      </c>
      <c r="G4684" s="1">
        <f t="shared" si="292"/>
        <v>0.91666666666666663</v>
      </c>
      <c r="H4684" s="4">
        <f t="shared" si="293"/>
        <v>1</v>
      </c>
      <c r="I4684" s="5">
        <f>IF(OR(AND(F4684&gt;=50,G4684&gt;SUMIF(SeasonTotals!A$2:A$9,A4684,SeasonTotals!F$2:F$9)),AND(G4684&gt;0.885,F4684&gt;=50,D4684&lt;3)),1,0)</f>
        <v>1</v>
      </c>
      <c r="J4684" s="4">
        <f t="shared" si="294"/>
        <v>0</v>
      </c>
      <c r="K4684" s="5">
        <f t="shared" si="295"/>
        <v>0</v>
      </c>
    </row>
    <row r="4685" spans="1:11" x14ac:dyDescent="0.25">
      <c r="A4685" t="s">
        <v>91</v>
      </c>
      <c r="B4685" t="s">
        <v>84</v>
      </c>
      <c r="C4685">
        <v>1</v>
      </c>
      <c r="D4685">
        <v>0</v>
      </c>
      <c r="E4685">
        <v>27</v>
      </c>
      <c r="F4685">
        <v>63</v>
      </c>
      <c r="G4685" s="1">
        <f t="shared" si="292"/>
        <v>1</v>
      </c>
      <c r="H4685" s="4">
        <f t="shared" si="293"/>
        <v>1</v>
      </c>
      <c r="I4685" s="5">
        <f>IF(OR(AND(F4685&gt;=50,G4685&gt;SUMIF(SeasonTotals!A$2:A$9,A4685,SeasonTotals!F$2:F$9)),AND(G4685&gt;0.885,F4685&gt;=50,D4685&lt;3)),1,0)</f>
        <v>1</v>
      </c>
      <c r="J4685" s="4">
        <f t="shared" si="294"/>
        <v>0</v>
      </c>
      <c r="K4685" s="5">
        <f t="shared" si="295"/>
        <v>0</v>
      </c>
    </row>
    <row r="4686" spans="1:11" x14ac:dyDescent="0.25">
      <c r="A4686" t="s">
        <v>91</v>
      </c>
      <c r="B4686" t="s">
        <v>84</v>
      </c>
      <c r="C4686">
        <v>1</v>
      </c>
      <c r="D4686">
        <v>0</v>
      </c>
      <c r="E4686">
        <v>31</v>
      </c>
      <c r="F4686">
        <v>60</v>
      </c>
      <c r="G4686" s="1">
        <f t="shared" si="292"/>
        <v>1</v>
      </c>
      <c r="H4686" s="4">
        <f t="shared" si="293"/>
        <v>1</v>
      </c>
      <c r="I4686" s="5">
        <f>IF(OR(AND(F4686&gt;=50,G4686&gt;SUMIF(SeasonTotals!A$2:A$9,A4686,SeasonTotals!F$2:F$9)),AND(G4686&gt;0.885,F4686&gt;=50,D4686&lt;3)),1,0)</f>
        <v>1</v>
      </c>
      <c r="J4686" s="4">
        <f t="shared" si="294"/>
        <v>0</v>
      </c>
      <c r="K4686" s="5">
        <f t="shared" si="295"/>
        <v>0</v>
      </c>
    </row>
    <row r="4687" spans="1:11" x14ac:dyDescent="0.25">
      <c r="A4687" t="s">
        <v>91</v>
      </c>
      <c r="B4687" t="s">
        <v>84</v>
      </c>
      <c r="C4687">
        <v>1</v>
      </c>
      <c r="D4687">
        <v>3</v>
      </c>
      <c r="E4687">
        <v>35</v>
      </c>
      <c r="F4687">
        <v>58</v>
      </c>
      <c r="G4687" s="1">
        <f t="shared" si="292"/>
        <v>0.92105263157894735</v>
      </c>
      <c r="H4687" s="4">
        <f t="shared" si="293"/>
        <v>1</v>
      </c>
      <c r="I4687" s="5">
        <f>IF(OR(AND(F4687&gt;=50,G4687&gt;SUMIF(SeasonTotals!A$2:A$9,A4687,SeasonTotals!F$2:F$9)),AND(G4687&gt;0.885,F4687&gt;=50,D4687&lt;3)),1,0)</f>
        <v>1</v>
      </c>
      <c r="J4687" s="4">
        <f t="shared" si="294"/>
        <v>0</v>
      </c>
      <c r="K4687" s="5">
        <f t="shared" si="295"/>
        <v>0</v>
      </c>
    </row>
    <row r="4688" spans="1:11" x14ac:dyDescent="0.25">
      <c r="A4688" t="s">
        <v>91</v>
      </c>
      <c r="B4688" t="s">
        <v>84</v>
      </c>
      <c r="C4688">
        <v>1</v>
      </c>
      <c r="D4688">
        <v>1</v>
      </c>
      <c r="E4688">
        <v>35</v>
      </c>
      <c r="F4688">
        <v>60</v>
      </c>
      <c r="G4688" s="1">
        <f t="shared" si="292"/>
        <v>0.97222222222222221</v>
      </c>
      <c r="H4688" s="4">
        <f t="shared" si="293"/>
        <v>1</v>
      </c>
      <c r="I4688" s="5">
        <f>IF(OR(AND(F4688&gt;=50,G4688&gt;SUMIF(SeasonTotals!A$2:A$9,A4688,SeasonTotals!F$2:F$9)),AND(G4688&gt;0.885,F4688&gt;=50,D4688&lt;3)),1,0)</f>
        <v>1</v>
      </c>
      <c r="J4688" s="4">
        <f t="shared" si="294"/>
        <v>0</v>
      </c>
      <c r="K4688" s="5">
        <f t="shared" si="295"/>
        <v>0</v>
      </c>
    </row>
    <row r="4689" spans="1:11" x14ac:dyDescent="0.25">
      <c r="A4689" t="s">
        <v>91</v>
      </c>
      <c r="B4689" t="s">
        <v>84</v>
      </c>
      <c r="C4689">
        <v>1</v>
      </c>
      <c r="D4689">
        <v>2</v>
      </c>
      <c r="E4689">
        <v>34</v>
      </c>
      <c r="F4689">
        <v>60</v>
      </c>
      <c r="G4689" s="1">
        <f t="shared" si="292"/>
        <v>0.94444444444444442</v>
      </c>
      <c r="H4689" s="4">
        <f t="shared" si="293"/>
        <v>1</v>
      </c>
      <c r="I4689" s="5">
        <f>IF(OR(AND(F4689&gt;=50,G4689&gt;SUMIF(SeasonTotals!A$2:A$9,A4689,SeasonTotals!F$2:F$9)),AND(G4689&gt;0.885,F4689&gt;=50,D4689&lt;3)),1,0)</f>
        <v>1</v>
      </c>
      <c r="J4689" s="4">
        <f t="shared" si="294"/>
        <v>0</v>
      </c>
      <c r="K4689" s="5">
        <f t="shared" si="295"/>
        <v>0</v>
      </c>
    </row>
    <row r="4690" spans="1:11" x14ac:dyDescent="0.25">
      <c r="A4690" t="s">
        <v>91</v>
      </c>
      <c r="B4690" t="s">
        <v>84</v>
      </c>
      <c r="C4690">
        <v>1</v>
      </c>
      <c r="D4690">
        <v>1</v>
      </c>
      <c r="E4690">
        <v>31</v>
      </c>
      <c r="F4690">
        <v>65</v>
      </c>
      <c r="G4690" s="1">
        <f t="shared" si="292"/>
        <v>0.96875</v>
      </c>
      <c r="H4690" s="4">
        <f t="shared" si="293"/>
        <v>1</v>
      </c>
      <c r="I4690" s="5">
        <f>IF(OR(AND(F4690&gt;=50,G4690&gt;SUMIF(SeasonTotals!A$2:A$9,A4690,SeasonTotals!F$2:F$9)),AND(G4690&gt;0.885,F4690&gt;=50,D4690&lt;3)),1,0)</f>
        <v>1</v>
      </c>
      <c r="J4690" s="4">
        <f t="shared" si="294"/>
        <v>0</v>
      </c>
      <c r="K4690" s="5">
        <f t="shared" si="295"/>
        <v>0</v>
      </c>
    </row>
    <row r="4691" spans="1:11" x14ac:dyDescent="0.25">
      <c r="A4691" t="s">
        <v>91</v>
      </c>
      <c r="B4691" t="s">
        <v>84</v>
      </c>
      <c r="C4691">
        <v>1</v>
      </c>
      <c r="D4691">
        <v>2</v>
      </c>
      <c r="E4691">
        <v>29</v>
      </c>
      <c r="F4691">
        <v>65</v>
      </c>
      <c r="G4691" s="1">
        <f t="shared" si="292"/>
        <v>0.93548387096774188</v>
      </c>
      <c r="H4691" s="4">
        <f t="shared" si="293"/>
        <v>1</v>
      </c>
      <c r="I4691" s="5">
        <f>IF(OR(AND(F4691&gt;=50,G4691&gt;SUMIF(SeasonTotals!A$2:A$9,A4691,SeasonTotals!F$2:F$9)),AND(G4691&gt;0.885,F4691&gt;=50,D4691&lt;3)),1,0)</f>
        <v>1</v>
      </c>
      <c r="J4691" s="4">
        <f t="shared" si="294"/>
        <v>0</v>
      </c>
      <c r="K4691" s="5">
        <f t="shared" si="295"/>
        <v>0</v>
      </c>
    </row>
    <row r="4692" spans="1:11" x14ac:dyDescent="0.25">
      <c r="A4692" t="s">
        <v>91</v>
      </c>
      <c r="B4692" t="s">
        <v>84</v>
      </c>
      <c r="C4692">
        <v>1</v>
      </c>
      <c r="D4692">
        <v>2</v>
      </c>
      <c r="E4692">
        <v>30</v>
      </c>
      <c r="F4692">
        <v>60</v>
      </c>
      <c r="G4692" s="1">
        <f t="shared" si="292"/>
        <v>0.9375</v>
      </c>
      <c r="H4692" s="4">
        <f t="shared" si="293"/>
        <v>1</v>
      </c>
      <c r="I4692" s="5">
        <f>IF(OR(AND(F4692&gt;=50,G4692&gt;SUMIF(SeasonTotals!A$2:A$9,A4692,SeasonTotals!F$2:F$9)),AND(G4692&gt;0.885,F4692&gt;=50,D4692&lt;3)),1,0)</f>
        <v>1</v>
      </c>
      <c r="J4692" s="4">
        <f t="shared" si="294"/>
        <v>0</v>
      </c>
      <c r="K4692" s="5">
        <f t="shared" si="295"/>
        <v>0</v>
      </c>
    </row>
    <row r="4693" spans="1:11" x14ac:dyDescent="0.25">
      <c r="A4693" t="s">
        <v>91</v>
      </c>
      <c r="B4693" t="s">
        <v>84</v>
      </c>
      <c r="C4693">
        <v>1</v>
      </c>
      <c r="D4693">
        <v>2</v>
      </c>
      <c r="E4693">
        <v>33</v>
      </c>
      <c r="F4693">
        <v>65</v>
      </c>
      <c r="G4693" s="1">
        <f t="shared" si="292"/>
        <v>0.94285714285714284</v>
      </c>
      <c r="H4693" s="4">
        <f t="shared" si="293"/>
        <v>1</v>
      </c>
      <c r="I4693" s="5">
        <f>IF(OR(AND(F4693&gt;=50,G4693&gt;SUMIF(SeasonTotals!A$2:A$9,A4693,SeasonTotals!F$2:F$9)),AND(G4693&gt;0.885,F4693&gt;=50,D4693&lt;3)),1,0)</f>
        <v>1</v>
      </c>
      <c r="J4693" s="4">
        <f t="shared" si="294"/>
        <v>0</v>
      </c>
      <c r="K4693" s="5">
        <f t="shared" si="295"/>
        <v>0</v>
      </c>
    </row>
    <row r="4694" spans="1:11" x14ac:dyDescent="0.25">
      <c r="A4694" t="s">
        <v>91</v>
      </c>
      <c r="B4694" t="s">
        <v>84</v>
      </c>
      <c r="C4694">
        <v>1</v>
      </c>
      <c r="D4694">
        <v>3</v>
      </c>
      <c r="E4694">
        <v>20</v>
      </c>
      <c r="F4694">
        <v>58</v>
      </c>
      <c r="G4694" s="1">
        <f t="shared" si="292"/>
        <v>0.86956521739130432</v>
      </c>
      <c r="H4694" s="4">
        <f t="shared" si="293"/>
        <v>0</v>
      </c>
      <c r="I4694" s="5">
        <f>IF(OR(AND(F4694&gt;=50,G4694&gt;SUMIF(SeasonTotals!A$2:A$9,A4694,SeasonTotals!F$2:F$9)),AND(G4694&gt;0.885,F4694&gt;=50,D4694&lt;3)),1,0)</f>
        <v>0</v>
      </c>
      <c r="J4694" s="4">
        <f t="shared" si="294"/>
        <v>0</v>
      </c>
      <c r="K4694" s="5">
        <f t="shared" si="295"/>
        <v>0</v>
      </c>
    </row>
    <row r="4695" spans="1:11" x14ac:dyDescent="0.25">
      <c r="A4695" t="s">
        <v>91</v>
      </c>
      <c r="B4695" t="s">
        <v>84</v>
      </c>
      <c r="C4695">
        <v>1</v>
      </c>
      <c r="D4695">
        <v>1</v>
      </c>
      <c r="E4695">
        <v>30</v>
      </c>
      <c r="F4695">
        <v>60</v>
      </c>
      <c r="G4695" s="1">
        <f t="shared" si="292"/>
        <v>0.967741935483871</v>
      </c>
      <c r="H4695" s="4">
        <f t="shared" si="293"/>
        <v>1</v>
      </c>
      <c r="I4695" s="5">
        <f>IF(OR(AND(F4695&gt;=50,G4695&gt;SUMIF(SeasonTotals!A$2:A$9,A4695,SeasonTotals!F$2:F$9)),AND(G4695&gt;0.885,F4695&gt;=50,D4695&lt;3)),1,0)</f>
        <v>1</v>
      </c>
      <c r="J4695" s="4">
        <f t="shared" si="294"/>
        <v>0</v>
      </c>
      <c r="K4695" s="5">
        <f t="shared" si="295"/>
        <v>0</v>
      </c>
    </row>
    <row r="4696" spans="1:11" x14ac:dyDescent="0.25">
      <c r="A4696" t="s">
        <v>91</v>
      </c>
      <c r="B4696" t="s">
        <v>84</v>
      </c>
      <c r="C4696">
        <v>1</v>
      </c>
      <c r="D4696">
        <v>3</v>
      </c>
      <c r="E4696">
        <v>26</v>
      </c>
      <c r="F4696">
        <v>60</v>
      </c>
      <c r="G4696" s="1">
        <f t="shared" si="292"/>
        <v>0.89655172413793105</v>
      </c>
      <c r="H4696" s="4">
        <f t="shared" si="293"/>
        <v>0</v>
      </c>
      <c r="I4696" s="5">
        <f>IF(OR(AND(F4696&gt;=50,G4696&gt;SUMIF(SeasonTotals!A$2:A$9,A4696,SeasonTotals!F$2:F$9)),AND(G4696&gt;0.885,F4696&gt;=50,D4696&lt;3)),1,0)</f>
        <v>0</v>
      </c>
      <c r="J4696" s="4">
        <f t="shared" si="294"/>
        <v>0</v>
      </c>
      <c r="K4696" s="5">
        <f t="shared" si="295"/>
        <v>0</v>
      </c>
    </row>
    <row r="4697" spans="1:11" x14ac:dyDescent="0.25">
      <c r="A4697" t="s">
        <v>91</v>
      </c>
      <c r="B4697" t="s">
        <v>84</v>
      </c>
      <c r="C4697">
        <v>1</v>
      </c>
      <c r="D4697">
        <v>3</v>
      </c>
      <c r="E4697">
        <v>30</v>
      </c>
      <c r="F4697">
        <v>60</v>
      </c>
      <c r="G4697" s="1">
        <f t="shared" si="292"/>
        <v>0.90909090909090906</v>
      </c>
      <c r="H4697" s="4">
        <f t="shared" si="293"/>
        <v>0</v>
      </c>
      <c r="I4697" s="5">
        <f>IF(OR(AND(F4697&gt;=50,G4697&gt;SUMIF(SeasonTotals!A$2:A$9,A4697,SeasonTotals!F$2:F$9)),AND(G4697&gt;0.885,F4697&gt;=50,D4697&lt;3)),1,0)</f>
        <v>1</v>
      </c>
      <c r="J4697" s="4">
        <f t="shared" si="294"/>
        <v>0</v>
      </c>
      <c r="K4697" s="5">
        <f t="shared" si="295"/>
        <v>0</v>
      </c>
    </row>
    <row r="4698" spans="1:11" x14ac:dyDescent="0.25">
      <c r="A4698" t="s">
        <v>91</v>
      </c>
      <c r="B4698" t="s">
        <v>84</v>
      </c>
      <c r="C4698">
        <v>1</v>
      </c>
      <c r="D4698">
        <v>5</v>
      </c>
      <c r="E4698">
        <v>18</v>
      </c>
      <c r="F4698">
        <v>40</v>
      </c>
      <c r="G4698" s="1">
        <f t="shared" si="292"/>
        <v>0.78260869565217395</v>
      </c>
      <c r="H4698" s="4">
        <f t="shared" si="293"/>
        <v>0</v>
      </c>
      <c r="I4698" s="5">
        <f>IF(OR(AND(F4698&gt;=50,G4698&gt;SUMIF(SeasonTotals!A$2:A$9,A4698,SeasonTotals!F$2:F$9)),AND(G4698&gt;0.885,F4698&gt;=50,D4698&lt;3)),1,0)</f>
        <v>0</v>
      </c>
      <c r="J4698" s="4">
        <f t="shared" si="294"/>
        <v>1</v>
      </c>
      <c r="K4698" s="5">
        <f t="shared" si="295"/>
        <v>1</v>
      </c>
    </row>
    <row r="4699" spans="1:11" x14ac:dyDescent="0.25">
      <c r="A4699" t="s">
        <v>91</v>
      </c>
      <c r="B4699" t="s">
        <v>84</v>
      </c>
      <c r="C4699">
        <v>1</v>
      </c>
      <c r="D4699">
        <v>0</v>
      </c>
      <c r="E4699">
        <v>25</v>
      </c>
      <c r="F4699">
        <v>59</v>
      </c>
      <c r="G4699" s="1">
        <f t="shared" si="292"/>
        <v>1</v>
      </c>
      <c r="H4699" s="4">
        <f t="shared" si="293"/>
        <v>1</v>
      </c>
      <c r="I4699" s="5">
        <f>IF(OR(AND(F4699&gt;=50,G4699&gt;SUMIF(SeasonTotals!A$2:A$9,A4699,SeasonTotals!F$2:F$9)),AND(G4699&gt;0.885,F4699&gt;=50,D4699&lt;3)),1,0)</f>
        <v>1</v>
      </c>
      <c r="J4699" s="4">
        <f t="shared" si="294"/>
        <v>0</v>
      </c>
      <c r="K4699" s="5">
        <f t="shared" si="295"/>
        <v>0</v>
      </c>
    </row>
    <row r="4700" spans="1:11" x14ac:dyDescent="0.25">
      <c r="A4700" t="s">
        <v>91</v>
      </c>
      <c r="B4700" t="s">
        <v>84</v>
      </c>
      <c r="C4700">
        <v>1</v>
      </c>
      <c r="D4700">
        <v>2</v>
      </c>
      <c r="E4700">
        <v>29</v>
      </c>
      <c r="F4700">
        <v>60</v>
      </c>
      <c r="G4700" s="1">
        <f t="shared" si="292"/>
        <v>0.93548387096774188</v>
      </c>
      <c r="H4700" s="4">
        <f t="shared" si="293"/>
        <v>1</v>
      </c>
      <c r="I4700" s="5">
        <f>IF(OR(AND(F4700&gt;=50,G4700&gt;SUMIF(SeasonTotals!A$2:A$9,A4700,SeasonTotals!F$2:F$9)),AND(G4700&gt;0.885,F4700&gt;=50,D4700&lt;3)),1,0)</f>
        <v>1</v>
      </c>
      <c r="J4700" s="4">
        <f t="shared" si="294"/>
        <v>0</v>
      </c>
      <c r="K4700" s="5">
        <f t="shared" si="295"/>
        <v>0</v>
      </c>
    </row>
    <row r="4701" spans="1:11" x14ac:dyDescent="0.25">
      <c r="A4701" t="s">
        <v>91</v>
      </c>
      <c r="B4701" t="s">
        <v>84</v>
      </c>
      <c r="C4701">
        <v>1</v>
      </c>
      <c r="D4701">
        <v>2</v>
      </c>
      <c r="E4701">
        <v>32</v>
      </c>
      <c r="F4701">
        <v>60</v>
      </c>
      <c r="G4701" s="1">
        <f t="shared" si="292"/>
        <v>0.94117647058823528</v>
      </c>
      <c r="H4701" s="4">
        <f t="shared" si="293"/>
        <v>1</v>
      </c>
      <c r="I4701" s="5">
        <f>IF(OR(AND(F4701&gt;=50,G4701&gt;SUMIF(SeasonTotals!A$2:A$9,A4701,SeasonTotals!F$2:F$9)),AND(G4701&gt;0.885,F4701&gt;=50,D4701&lt;3)),1,0)</f>
        <v>1</v>
      </c>
      <c r="J4701" s="4">
        <f t="shared" si="294"/>
        <v>0</v>
      </c>
      <c r="K4701" s="5">
        <f t="shared" si="295"/>
        <v>0</v>
      </c>
    </row>
    <row r="4702" spans="1:11" x14ac:dyDescent="0.25">
      <c r="A4702" t="s">
        <v>91</v>
      </c>
      <c r="B4702" t="s">
        <v>84</v>
      </c>
      <c r="C4702">
        <v>1</v>
      </c>
      <c r="D4702">
        <v>4</v>
      </c>
      <c r="E4702">
        <v>21</v>
      </c>
      <c r="F4702">
        <v>58</v>
      </c>
      <c r="G4702" s="1">
        <f t="shared" si="292"/>
        <v>0.84</v>
      </c>
      <c r="H4702" s="4">
        <f t="shared" si="293"/>
        <v>0</v>
      </c>
      <c r="I4702" s="5">
        <f>IF(OR(AND(F4702&gt;=50,G4702&gt;SUMIF(SeasonTotals!A$2:A$9,A4702,SeasonTotals!F$2:F$9)),AND(G4702&gt;0.885,F4702&gt;=50,D4702&lt;3)),1,0)</f>
        <v>0</v>
      </c>
      <c r="J4702" s="4">
        <f t="shared" si="294"/>
        <v>1</v>
      </c>
      <c r="K4702" s="5">
        <f t="shared" si="295"/>
        <v>0</v>
      </c>
    </row>
    <row r="4703" spans="1:11" x14ac:dyDescent="0.25">
      <c r="A4703" t="s">
        <v>91</v>
      </c>
      <c r="B4703" t="s">
        <v>84</v>
      </c>
      <c r="C4703">
        <v>1</v>
      </c>
      <c r="D4703">
        <v>1</v>
      </c>
      <c r="E4703">
        <v>29</v>
      </c>
      <c r="F4703">
        <v>59</v>
      </c>
      <c r="G4703" s="1">
        <f t="shared" si="292"/>
        <v>0.96666666666666667</v>
      </c>
      <c r="H4703" s="4">
        <f t="shared" si="293"/>
        <v>1</v>
      </c>
      <c r="I4703" s="5">
        <f>IF(OR(AND(F4703&gt;=50,G4703&gt;SUMIF(SeasonTotals!A$2:A$9,A4703,SeasonTotals!F$2:F$9)),AND(G4703&gt;0.885,F4703&gt;=50,D4703&lt;3)),1,0)</f>
        <v>1</v>
      </c>
      <c r="J4703" s="4">
        <f t="shared" si="294"/>
        <v>0</v>
      </c>
      <c r="K4703" s="5">
        <f t="shared" si="295"/>
        <v>0</v>
      </c>
    </row>
    <row r="4704" spans="1:11" x14ac:dyDescent="0.25">
      <c r="A4704" t="s">
        <v>91</v>
      </c>
      <c r="B4704" t="s">
        <v>84</v>
      </c>
      <c r="C4704">
        <v>1</v>
      </c>
      <c r="D4704">
        <v>1</v>
      </c>
      <c r="E4704">
        <v>34</v>
      </c>
      <c r="F4704">
        <v>60</v>
      </c>
      <c r="G4704" s="1">
        <f t="shared" si="292"/>
        <v>0.97142857142857142</v>
      </c>
      <c r="H4704" s="4">
        <f t="shared" si="293"/>
        <v>1</v>
      </c>
      <c r="I4704" s="5">
        <f>IF(OR(AND(F4704&gt;=50,G4704&gt;SUMIF(SeasonTotals!A$2:A$9,A4704,SeasonTotals!F$2:F$9)),AND(G4704&gt;0.885,F4704&gt;=50,D4704&lt;3)),1,0)</f>
        <v>1</v>
      </c>
      <c r="J4704" s="4">
        <f t="shared" si="294"/>
        <v>0</v>
      </c>
      <c r="K4704" s="5">
        <f t="shared" si="295"/>
        <v>0</v>
      </c>
    </row>
    <row r="4705" spans="1:11" x14ac:dyDescent="0.25">
      <c r="A4705" t="s">
        <v>91</v>
      </c>
      <c r="B4705" t="s">
        <v>84</v>
      </c>
      <c r="C4705">
        <v>1</v>
      </c>
      <c r="D4705">
        <v>1</v>
      </c>
      <c r="E4705">
        <v>40</v>
      </c>
      <c r="F4705">
        <v>60</v>
      </c>
      <c r="G4705" s="1">
        <f t="shared" si="292"/>
        <v>0.97560975609756095</v>
      </c>
      <c r="H4705" s="4">
        <f t="shared" si="293"/>
        <v>1</v>
      </c>
      <c r="I4705" s="5">
        <f>IF(OR(AND(F4705&gt;=50,G4705&gt;SUMIF(SeasonTotals!A$2:A$9,A4705,SeasonTotals!F$2:F$9)),AND(G4705&gt;0.885,F4705&gt;=50,D4705&lt;3)),1,0)</f>
        <v>1</v>
      </c>
      <c r="J4705" s="4">
        <f t="shared" si="294"/>
        <v>0</v>
      </c>
      <c r="K4705" s="5">
        <f t="shared" si="295"/>
        <v>0</v>
      </c>
    </row>
    <row r="4706" spans="1:11" x14ac:dyDescent="0.25">
      <c r="A4706" t="s">
        <v>91</v>
      </c>
      <c r="B4706" t="s">
        <v>84</v>
      </c>
      <c r="C4706">
        <v>1</v>
      </c>
      <c r="D4706">
        <v>2</v>
      </c>
      <c r="E4706">
        <v>28</v>
      </c>
      <c r="F4706">
        <v>58</v>
      </c>
      <c r="G4706" s="1">
        <f t="shared" si="292"/>
        <v>0.93333333333333335</v>
      </c>
      <c r="H4706" s="4">
        <f t="shared" si="293"/>
        <v>1</v>
      </c>
      <c r="I4706" s="5">
        <f>IF(OR(AND(F4706&gt;=50,G4706&gt;SUMIF(SeasonTotals!A$2:A$9,A4706,SeasonTotals!F$2:F$9)),AND(G4706&gt;0.885,F4706&gt;=50,D4706&lt;3)),1,0)</f>
        <v>1</v>
      </c>
      <c r="J4706" s="4">
        <f t="shared" si="294"/>
        <v>0</v>
      </c>
      <c r="K4706" s="5">
        <f t="shared" si="295"/>
        <v>0</v>
      </c>
    </row>
    <row r="4707" spans="1:11" x14ac:dyDescent="0.25">
      <c r="A4707" t="s">
        <v>91</v>
      </c>
      <c r="B4707" t="s">
        <v>84</v>
      </c>
      <c r="C4707">
        <v>1</v>
      </c>
      <c r="D4707">
        <v>4</v>
      </c>
      <c r="E4707">
        <v>27</v>
      </c>
      <c r="F4707">
        <v>65</v>
      </c>
      <c r="G4707" s="1">
        <f t="shared" si="292"/>
        <v>0.87096774193548387</v>
      </c>
      <c r="H4707" s="4">
        <f t="shared" si="293"/>
        <v>0</v>
      </c>
      <c r="I4707" s="5">
        <f>IF(OR(AND(F4707&gt;=50,G4707&gt;SUMIF(SeasonTotals!A$2:A$9,A4707,SeasonTotals!F$2:F$9)),AND(G4707&gt;0.885,F4707&gt;=50,D4707&lt;3)),1,0)</f>
        <v>0</v>
      </c>
      <c r="J4707" s="4">
        <f t="shared" si="294"/>
        <v>0</v>
      </c>
      <c r="K4707" s="5">
        <f t="shared" si="295"/>
        <v>0</v>
      </c>
    </row>
    <row r="4708" spans="1:11" x14ac:dyDescent="0.25">
      <c r="A4708" t="s">
        <v>91</v>
      </c>
      <c r="B4708" t="s">
        <v>84</v>
      </c>
      <c r="C4708">
        <v>1</v>
      </c>
      <c r="D4708">
        <v>3</v>
      </c>
      <c r="E4708">
        <v>31</v>
      </c>
      <c r="F4708">
        <v>65</v>
      </c>
      <c r="G4708" s="1">
        <f t="shared" si="292"/>
        <v>0.91176470588235292</v>
      </c>
      <c r="H4708" s="4">
        <f t="shared" si="293"/>
        <v>0</v>
      </c>
      <c r="I4708" s="5">
        <f>IF(OR(AND(F4708&gt;=50,G4708&gt;SUMIF(SeasonTotals!A$2:A$9,A4708,SeasonTotals!F$2:F$9)),AND(G4708&gt;0.885,F4708&gt;=50,D4708&lt;3)),1,0)</f>
        <v>1</v>
      </c>
      <c r="J4708" s="4">
        <f t="shared" si="294"/>
        <v>0</v>
      </c>
      <c r="K4708" s="5">
        <f t="shared" si="295"/>
        <v>0</v>
      </c>
    </row>
    <row r="4709" spans="1:11" x14ac:dyDescent="0.25">
      <c r="A4709" t="s">
        <v>91</v>
      </c>
      <c r="B4709" t="s">
        <v>84</v>
      </c>
      <c r="C4709">
        <v>1</v>
      </c>
      <c r="D4709">
        <v>2</v>
      </c>
      <c r="E4709">
        <v>34</v>
      </c>
      <c r="F4709">
        <v>62</v>
      </c>
      <c r="G4709" s="1">
        <f t="shared" si="292"/>
        <v>0.94444444444444442</v>
      </c>
      <c r="H4709" s="4">
        <f t="shared" si="293"/>
        <v>1</v>
      </c>
      <c r="I4709" s="5">
        <f>IF(OR(AND(F4709&gt;=50,G4709&gt;SUMIF(SeasonTotals!A$2:A$9,A4709,SeasonTotals!F$2:F$9)),AND(G4709&gt;0.885,F4709&gt;=50,D4709&lt;3)),1,0)</f>
        <v>1</v>
      </c>
      <c r="J4709" s="4">
        <f t="shared" si="294"/>
        <v>0</v>
      </c>
      <c r="K4709" s="5">
        <f t="shared" si="295"/>
        <v>0</v>
      </c>
    </row>
    <row r="4710" spans="1:11" x14ac:dyDescent="0.25">
      <c r="A4710" t="s">
        <v>91</v>
      </c>
      <c r="B4710" t="s">
        <v>84</v>
      </c>
      <c r="C4710">
        <v>1</v>
      </c>
      <c r="D4710">
        <v>4</v>
      </c>
      <c r="E4710">
        <v>26</v>
      </c>
      <c r="F4710">
        <v>61</v>
      </c>
      <c r="G4710" s="1">
        <f t="shared" si="292"/>
        <v>0.8666666666666667</v>
      </c>
      <c r="H4710" s="4">
        <f t="shared" si="293"/>
        <v>0</v>
      </c>
      <c r="I4710" s="5">
        <f>IF(OR(AND(F4710&gt;=50,G4710&gt;SUMIF(SeasonTotals!A$2:A$9,A4710,SeasonTotals!F$2:F$9)),AND(G4710&gt;0.885,F4710&gt;=50,D4710&lt;3)),1,0)</f>
        <v>0</v>
      </c>
      <c r="J4710" s="4">
        <f t="shared" si="294"/>
        <v>0</v>
      </c>
      <c r="K4710" s="5">
        <f t="shared" si="295"/>
        <v>0</v>
      </c>
    </row>
    <row r="4711" spans="1:11" x14ac:dyDescent="0.25">
      <c r="A4711" t="s">
        <v>91</v>
      </c>
      <c r="B4711" t="s">
        <v>84</v>
      </c>
      <c r="C4711">
        <v>1</v>
      </c>
      <c r="D4711">
        <v>1</v>
      </c>
      <c r="E4711">
        <v>27</v>
      </c>
      <c r="F4711">
        <v>60</v>
      </c>
      <c r="G4711" s="1">
        <f t="shared" si="292"/>
        <v>0.9642857142857143</v>
      </c>
      <c r="H4711" s="4">
        <f t="shared" si="293"/>
        <v>1</v>
      </c>
      <c r="I4711" s="5">
        <f>IF(OR(AND(F4711&gt;=50,G4711&gt;SUMIF(SeasonTotals!A$2:A$9,A4711,SeasonTotals!F$2:F$9)),AND(G4711&gt;0.885,F4711&gt;=50,D4711&lt;3)),1,0)</f>
        <v>1</v>
      </c>
      <c r="J4711" s="4">
        <f t="shared" si="294"/>
        <v>0</v>
      </c>
      <c r="K4711" s="5">
        <f t="shared" si="295"/>
        <v>0</v>
      </c>
    </row>
    <row r="4712" spans="1:11" x14ac:dyDescent="0.25">
      <c r="A4712" t="s">
        <v>91</v>
      </c>
      <c r="B4712" t="s">
        <v>84</v>
      </c>
      <c r="C4712">
        <v>1</v>
      </c>
      <c r="D4712">
        <v>1</v>
      </c>
      <c r="E4712">
        <v>25</v>
      </c>
      <c r="F4712">
        <v>58</v>
      </c>
      <c r="G4712" s="1">
        <f t="shared" si="292"/>
        <v>0.96153846153846156</v>
      </c>
      <c r="H4712" s="4">
        <f t="shared" si="293"/>
        <v>1</v>
      </c>
      <c r="I4712" s="5">
        <f>IF(OR(AND(F4712&gt;=50,G4712&gt;SUMIF(SeasonTotals!A$2:A$9,A4712,SeasonTotals!F$2:F$9)),AND(G4712&gt;0.885,F4712&gt;=50,D4712&lt;3)),1,0)</f>
        <v>1</v>
      </c>
      <c r="J4712" s="4">
        <f t="shared" si="294"/>
        <v>0</v>
      </c>
      <c r="K4712" s="5">
        <f t="shared" si="295"/>
        <v>0</v>
      </c>
    </row>
    <row r="4713" spans="1:11" x14ac:dyDescent="0.25">
      <c r="A4713" t="s">
        <v>91</v>
      </c>
      <c r="B4713" t="s">
        <v>84</v>
      </c>
      <c r="C4713">
        <v>1</v>
      </c>
      <c r="D4713">
        <v>3</v>
      </c>
      <c r="E4713">
        <v>19</v>
      </c>
      <c r="F4713">
        <v>64</v>
      </c>
      <c r="G4713" s="1">
        <f t="shared" si="292"/>
        <v>0.86363636363636365</v>
      </c>
      <c r="H4713" s="4">
        <f t="shared" si="293"/>
        <v>0</v>
      </c>
      <c r="I4713" s="5">
        <f>IF(OR(AND(F4713&gt;=50,G4713&gt;SUMIF(SeasonTotals!A$2:A$9,A4713,SeasonTotals!F$2:F$9)),AND(G4713&gt;0.885,F4713&gt;=50,D4713&lt;3)),1,0)</f>
        <v>0</v>
      </c>
      <c r="J4713" s="4">
        <f t="shared" si="294"/>
        <v>0</v>
      </c>
      <c r="K4713" s="5">
        <f t="shared" si="295"/>
        <v>0</v>
      </c>
    </row>
    <row r="4714" spans="1:11" x14ac:dyDescent="0.25">
      <c r="A4714" t="s">
        <v>91</v>
      </c>
      <c r="B4714" t="s">
        <v>84</v>
      </c>
      <c r="C4714">
        <v>1</v>
      </c>
      <c r="D4714">
        <v>4</v>
      </c>
      <c r="E4714">
        <v>26</v>
      </c>
      <c r="F4714">
        <v>59</v>
      </c>
      <c r="G4714" s="1">
        <f t="shared" si="292"/>
        <v>0.8666666666666667</v>
      </c>
      <c r="H4714" s="4">
        <f t="shared" si="293"/>
        <v>0</v>
      </c>
      <c r="I4714" s="5">
        <f>IF(OR(AND(F4714&gt;=50,G4714&gt;SUMIF(SeasonTotals!A$2:A$9,A4714,SeasonTotals!F$2:F$9)),AND(G4714&gt;0.885,F4714&gt;=50,D4714&lt;3)),1,0)</f>
        <v>0</v>
      </c>
      <c r="J4714" s="4">
        <f t="shared" si="294"/>
        <v>0</v>
      </c>
      <c r="K4714" s="5">
        <f t="shared" si="295"/>
        <v>0</v>
      </c>
    </row>
    <row r="4715" spans="1:11" x14ac:dyDescent="0.25">
      <c r="A4715" t="s">
        <v>91</v>
      </c>
      <c r="B4715" t="s">
        <v>84</v>
      </c>
      <c r="C4715">
        <v>1</v>
      </c>
      <c r="D4715">
        <v>1</v>
      </c>
      <c r="E4715">
        <v>17</v>
      </c>
      <c r="F4715">
        <v>58</v>
      </c>
      <c r="G4715" s="1">
        <f t="shared" si="292"/>
        <v>0.94444444444444442</v>
      </c>
      <c r="H4715" s="4">
        <f t="shared" si="293"/>
        <v>1</v>
      </c>
      <c r="I4715" s="5">
        <f>IF(OR(AND(F4715&gt;=50,G4715&gt;SUMIF(SeasonTotals!A$2:A$9,A4715,SeasonTotals!F$2:F$9)),AND(G4715&gt;0.885,F4715&gt;=50,D4715&lt;3)),1,0)</f>
        <v>1</v>
      </c>
      <c r="J4715" s="4">
        <f t="shared" si="294"/>
        <v>0</v>
      </c>
      <c r="K4715" s="5">
        <f t="shared" si="295"/>
        <v>0</v>
      </c>
    </row>
    <row r="4716" spans="1:11" x14ac:dyDescent="0.25">
      <c r="A4716" t="s">
        <v>91</v>
      </c>
      <c r="B4716" t="s">
        <v>84</v>
      </c>
      <c r="C4716">
        <v>1</v>
      </c>
      <c r="D4716">
        <v>1</v>
      </c>
      <c r="E4716">
        <v>31</v>
      </c>
      <c r="F4716">
        <v>60</v>
      </c>
      <c r="G4716" s="1">
        <f t="shared" si="292"/>
        <v>0.96875</v>
      </c>
      <c r="H4716" s="4">
        <f t="shared" si="293"/>
        <v>1</v>
      </c>
      <c r="I4716" s="5">
        <f>IF(OR(AND(F4716&gt;=50,G4716&gt;SUMIF(SeasonTotals!A$2:A$9,A4716,SeasonTotals!F$2:F$9)),AND(G4716&gt;0.885,F4716&gt;=50,D4716&lt;3)),1,0)</f>
        <v>1</v>
      </c>
      <c r="J4716" s="4">
        <f t="shared" si="294"/>
        <v>0</v>
      </c>
      <c r="K4716" s="5">
        <f t="shared" si="295"/>
        <v>0</v>
      </c>
    </row>
    <row r="4717" spans="1:11" x14ac:dyDescent="0.25">
      <c r="A4717" t="s">
        <v>91</v>
      </c>
      <c r="B4717" t="s">
        <v>84</v>
      </c>
      <c r="C4717">
        <v>1</v>
      </c>
      <c r="D4717">
        <v>2</v>
      </c>
      <c r="E4717">
        <v>27</v>
      </c>
      <c r="F4717">
        <v>59</v>
      </c>
      <c r="G4717" s="1">
        <f t="shared" si="292"/>
        <v>0.93103448275862066</v>
      </c>
      <c r="H4717" s="4">
        <f t="shared" si="293"/>
        <v>1</v>
      </c>
      <c r="I4717" s="5">
        <f>IF(OR(AND(F4717&gt;=50,G4717&gt;SUMIF(SeasonTotals!A$2:A$9,A4717,SeasonTotals!F$2:F$9)),AND(G4717&gt;0.885,F4717&gt;=50,D4717&lt;3)),1,0)</f>
        <v>1</v>
      </c>
      <c r="J4717" s="4">
        <f t="shared" si="294"/>
        <v>0</v>
      </c>
      <c r="K4717" s="5">
        <f t="shared" si="295"/>
        <v>0</v>
      </c>
    </row>
    <row r="4718" spans="1:11" x14ac:dyDescent="0.25">
      <c r="A4718" t="s">
        <v>91</v>
      </c>
      <c r="B4718" t="s">
        <v>84</v>
      </c>
      <c r="C4718">
        <v>1</v>
      </c>
      <c r="D4718">
        <v>1</v>
      </c>
      <c r="E4718">
        <v>24</v>
      </c>
      <c r="F4718">
        <v>60</v>
      </c>
      <c r="G4718" s="1">
        <f t="shared" si="292"/>
        <v>0.96</v>
      </c>
      <c r="H4718" s="4">
        <f t="shared" si="293"/>
        <v>1</v>
      </c>
      <c r="I4718" s="5">
        <f>IF(OR(AND(F4718&gt;=50,G4718&gt;SUMIF(SeasonTotals!A$2:A$9,A4718,SeasonTotals!F$2:F$9)),AND(G4718&gt;0.885,F4718&gt;=50,D4718&lt;3)),1,0)</f>
        <v>1</v>
      </c>
      <c r="J4718" s="4">
        <f t="shared" si="294"/>
        <v>0</v>
      </c>
      <c r="K4718" s="5">
        <f t="shared" si="295"/>
        <v>0</v>
      </c>
    </row>
    <row r="4719" spans="1:11" x14ac:dyDescent="0.25">
      <c r="A4719" t="s">
        <v>91</v>
      </c>
      <c r="B4719" t="s">
        <v>84</v>
      </c>
      <c r="C4719">
        <v>1</v>
      </c>
      <c r="D4719">
        <v>0</v>
      </c>
      <c r="E4719">
        <v>35</v>
      </c>
      <c r="F4719">
        <v>60</v>
      </c>
      <c r="G4719" s="1">
        <f t="shared" si="292"/>
        <v>1</v>
      </c>
      <c r="H4719" s="4">
        <f t="shared" si="293"/>
        <v>1</v>
      </c>
      <c r="I4719" s="5">
        <f>IF(OR(AND(F4719&gt;=50,G4719&gt;SUMIF(SeasonTotals!A$2:A$9,A4719,SeasonTotals!F$2:F$9)),AND(G4719&gt;0.885,F4719&gt;=50,D4719&lt;3)),1,0)</f>
        <v>1</v>
      </c>
      <c r="J4719" s="4">
        <f t="shared" si="294"/>
        <v>0</v>
      </c>
      <c r="K4719" s="5">
        <f t="shared" si="295"/>
        <v>0</v>
      </c>
    </row>
    <row r="4720" spans="1:11" x14ac:dyDescent="0.25">
      <c r="A4720" t="s">
        <v>91</v>
      </c>
      <c r="B4720" t="s">
        <v>84</v>
      </c>
      <c r="C4720">
        <v>1</v>
      </c>
      <c r="D4720">
        <v>4</v>
      </c>
      <c r="E4720">
        <v>28</v>
      </c>
      <c r="F4720">
        <v>60</v>
      </c>
      <c r="G4720" s="1">
        <f t="shared" si="292"/>
        <v>0.875</v>
      </c>
      <c r="H4720" s="4">
        <f t="shared" si="293"/>
        <v>0</v>
      </c>
      <c r="I4720" s="5">
        <f>IF(OR(AND(F4720&gt;=50,G4720&gt;SUMIF(SeasonTotals!A$2:A$9,A4720,SeasonTotals!F$2:F$9)),AND(G4720&gt;0.885,F4720&gt;=50,D4720&lt;3)),1,0)</f>
        <v>0</v>
      </c>
      <c r="J4720" s="4">
        <f t="shared" si="294"/>
        <v>0</v>
      </c>
      <c r="K4720" s="5">
        <f t="shared" si="295"/>
        <v>0</v>
      </c>
    </row>
    <row r="4721" spans="1:11" x14ac:dyDescent="0.25">
      <c r="A4721" t="s">
        <v>91</v>
      </c>
      <c r="B4721" t="s">
        <v>84</v>
      </c>
      <c r="C4721">
        <v>1</v>
      </c>
      <c r="D4721">
        <v>2</v>
      </c>
      <c r="E4721">
        <v>16</v>
      </c>
      <c r="F4721">
        <v>58</v>
      </c>
      <c r="G4721" s="1">
        <f t="shared" si="292"/>
        <v>0.88888888888888884</v>
      </c>
      <c r="H4721" s="4">
        <f t="shared" si="293"/>
        <v>1</v>
      </c>
      <c r="I4721" s="5">
        <f>IF(OR(AND(F4721&gt;=50,G4721&gt;SUMIF(SeasonTotals!A$2:A$9,A4721,SeasonTotals!F$2:F$9)),AND(G4721&gt;0.885,F4721&gt;=50,D4721&lt;3)),1,0)</f>
        <v>1</v>
      </c>
      <c r="J4721" s="4">
        <f t="shared" si="294"/>
        <v>0</v>
      </c>
      <c r="K4721" s="5">
        <f t="shared" si="295"/>
        <v>0</v>
      </c>
    </row>
    <row r="4722" spans="1:11" x14ac:dyDescent="0.25">
      <c r="A4722" t="s">
        <v>91</v>
      </c>
      <c r="B4722" t="s">
        <v>84</v>
      </c>
      <c r="C4722">
        <v>1</v>
      </c>
      <c r="D4722">
        <v>3</v>
      </c>
      <c r="E4722">
        <v>32</v>
      </c>
      <c r="F4722">
        <v>60</v>
      </c>
      <c r="G4722" s="1">
        <f t="shared" si="292"/>
        <v>0.91428571428571426</v>
      </c>
      <c r="H4722" s="4">
        <f t="shared" si="293"/>
        <v>1</v>
      </c>
      <c r="I4722" s="5">
        <f>IF(OR(AND(F4722&gt;=50,G4722&gt;SUMIF(SeasonTotals!A$2:A$9,A4722,SeasonTotals!F$2:F$9)),AND(G4722&gt;0.885,F4722&gt;=50,D4722&lt;3)),1,0)</f>
        <v>1</v>
      </c>
      <c r="J4722" s="4">
        <f t="shared" si="294"/>
        <v>0</v>
      </c>
      <c r="K4722" s="5">
        <f t="shared" si="295"/>
        <v>0</v>
      </c>
    </row>
    <row r="4723" spans="1:11" x14ac:dyDescent="0.25">
      <c r="A4723" t="s">
        <v>91</v>
      </c>
      <c r="B4723" t="s">
        <v>84</v>
      </c>
      <c r="C4723">
        <v>1</v>
      </c>
      <c r="D4723">
        <v>1</v>
      </c>
      <c r="E4723">
        <v>32</v>
      </c>
      <c r="F4723">
        <v>59</v>
      </c>
      <c r="G4723" s="1">
        <f t="shared" si="292"/>
        <v>0.96969696969696972</v>
      </c>
      <c r="H4723" s="4">
        <f t="shared" si="293"/>
        <v>1</v>
      </c>
      <c r="I4723" s="5">
        <f>IF(OR(AND(F4723&gt;=50,G4723&gt;SUMIF(SeasonTotals!A$2:A$9,A4723,SeasonTotals!F$2:F$9)),AND(G4723&gt;0.885,F4723&gt;=50,D4723&lt;3)),1,0)</f>
        <v>1</v>
      </c>
      <c r="J4723" s="4">
        <f t="shared" si="294"/>
        <v>0</v>
      </c>
      <c r="K4723" s="5">
        <f t="shared" si="295"/>
        <v>0</v>
      </c>
    </row>
    <row r="4724" spans="1:11" x14ac:dyDescent="0.25">
      <c r="A4724" t="s">
        <v>91</v>
      </c>
      <c r="B4724" t="s">
        <v>84</v>
      </c>
      <c r="C4724">
        <v>1</v>
      </c>
      <c r="D4724">
        <v>3</v>
      </c>
      <c r="E4724">
        <v>25</v>
      </c>
      <c r="F4724">
        <v>60</v>
      </c>
      <c r="G4724" s="1">
        <f t="shared" si="292"/>
        <v>0.8928571428571429</v>
      </c>
      <c r="H4724" s="4">
        <f t="shared" si="293"/>
        <v>0</v>
      </c>
      <c r="I4724" s="5">
        <f>IF(OR(AND(F4724&gt;=50,G4724&gt;SUMIF(SeasonTotals!A$2:A$9,A4724,SeasonTotals!F$2:F$9)),AND(G4724&gt;0.885,F4724&gt;=50,D4724&lt;3)),1,0)</f>
        <v>0</v>
      </c>
      <c r="J4724" s="4">
        <f t="shared" si="294"/>
        <v>0</v>
      </c>
      <c r="K4724" s="5">
        <f t="shared" si="295"/>
        <v>0</v>
      </c>
    </row>
    <row r="4725" spans="1:11" x14ac:dyDescent="0.25">
      <c r="A4725" t="s">
        <v>91</v>
      </c>
      <c r="B4725" t="s">
        <v>84</v>
      </c>
      <c r="C4725">
        <v>1</v>
      </c>
      <c r="D4725">
        <v>1</v>
      </c>
      <c r="E4725">
        <v>21</v>
      </c>
      <c r="F4725">
        <v>60</v>
      </c>
      <c r="G4725" s="1">
        <f t="shared" si="292"/>
        <v>0.95454545454545459</v>
      </c>
      <c r="H4725" s="4">
        <f t="shared" si="293"/>
        <v>1</v>
      </c>
      <c r="I4725" s="5">
        <f>IF(OR(AND(F4725&gt;=50,G4725&gt;SUMIF(SeasonTotals!A$2:A$9,A4725,SeasonTotals!F$2:F$9)),AND(G4725&gt;0.885,F4725&gt;=50,D4725&lt;3)),1,0)</f>
        <v>1</v>
      </c>
      <c r="J4725" s="4">
        <f t="shared" si="294"/>
        <v>0</v>
      </c>
      <c r="K4725" s="5">
        <f t="shared" si="295"/>
        <v>0</v>
      </c>
    </row>
    <row r="4726" spans="1:11" x14ac:dyDescent="0.25">
      <c r="A4726" t="s">
        <v>91</v>
      </c>
      <c r="B4726" t="s">
        <v>84</v>
      </c>
      <c r="C4726">
        <v>1</v>
      </c>
      <c r="D4726">
        <v>5</v>
      </c>
      <c r="E4726">
        <v>28</v>
      </c>
      <c r="F4726">
        <v>58</v>
      </c>
      <c r="G4726" s="1">
        <f t="shared" si="292"/>
        <v>0.84848484848484851</v>
      </c>
      <c r="H4726" s="4">
        <f t="shared" si="293"/>
        <v>0</v>
      </c>
      <c r="I4726" s="5">
        <f>IF(OR(AND(F4726&gt;=50,G4726&gt;SUMIF(SeasonTotals!A$2:A$9,A4726,SeasonTotals!F$2:F$9)),AND(G4726&gt;0.885,F4726&gt;=50,D4726&lt;3)),1,0)</f>
        <v>0</v>
      </c>
      <c r="J4726" s="4">
        <f t="shared" si="294"/>
        <v>1</v>
      </c>
      <c r="K4726" s="5">
        <f t="shared" si="295"/>
        <v>0</v>
      </c>
    </row>
    <row r="4727" spans="1:11" x14ac:dyDescent="0.25">
      <c r="A4727" t="s">
        <v>91</v>
      </c>
      <c r="B4727" t="s">
        <v>84</v>
      </c>
      <c r="C4727">
        <v>1</v>
      </c>
      <c r="D4727">
        <v>3</v>
      </c>
      <c r="E4727">
        <v>35</v>
      </c>
      <c r="F4727">
        <v>64</v>
      </c>
      <c r="G4727" s="1">
        <f t="shared" si="292"/>
        <v>0.92105263157894735</v>
      </c>
      <c r="H4727" s="4">
        <f t="shared" si="293"/>
        <v>1</v>
      </c>
      <c r="I4727" s="5">
        <f>IF(OR(AND(F4727&gt;=50,G4727&gt;SUMIF(SeasonTotals!A$2:A$9,A4727,SeasonTotals!F$2:F$9)),AND(G4727&gt;0.885,F4727&gt;=50,D4727&lt;3)),1,0)</f>
        <v>1</v>
      </c>
      <c r="J4727" s="4">
        <f t="shared" si="294"/>
        <v>0</v>
      </c>
      <c r="K4727" s="5">
        <f t="shared" si="295"/>
        <v>0</v>
      </c>
    </row>
    <row r="4728" spans="1:11" x14ac:dyDescent="0.25">
      <c r="A4728" t="s">
        <v>91</v>
      </c>
      <c r="B4728" t="s">
        <v>84</v>
      </c>
      <c r="C4728">
        <v>1</v>
      </c>
      <c r="D4728">
        <v>1</v>
      </c>
      <c r="E4728">
        <v>41</v>
      </c>
      <c r="F4728">
        <v>60</v>
      </c>
      <c r="G4728" s="1">
        <f t="shared" si="292"/>
        <v>0.97619047619047616</v>
      </c>
      <c r="H4728" s="4">
        <f t="shared" si="293"/>
        <v>1</v>
      </c>
      <c r="I4728" s="5">
        <f>IF(OR(AND(F4728&gt;=50,G4728&gt;SUMIF(SeasonTotals!A$2:A$9,A4728,SeasonTotals!F$2:F$9)),AND(G4728&gt;0.885,F4728&gt;=50,D4728&lt;3)),1,0)</f>
        <v>1</v>
      </c>
      <c r="J4728" s="4">
        <f t="shared" si="294"/>
        <v>0</v>
      </c>
      <c r="K4728" s="5">
        <f t="shared" si="295"/>
        <v>0</v>
      </c>
    </row>
    <row r="4729" spans="1:11" x14ac:dyDescent="0.25">
      <c r="A4729" t="s">
        <v>91</v>
      </c>
      <c r="B4729" t="s">
        <v>84</v>
      </c>
      <c r="C4729">
        <v>1</v>
      </c>
      <c r="D4729">
        <v>3</v>
      </c>
      <c r="E4729">
        <v>45</v>
      </c>
      <c r="F4729">
        <v>60</v>
      </c>
      <c r="G4729" s="1">
        <f t="shared" si="292"/>
        <v>0.9375</v>
      </c>
      <c r="H4729" s="4">
        <f t="shared" si="293"/>
        <v>1</v>
      </c>
      <c r="I4729" s="5">
        <f>IF(OR(AND(F4729&gt;=50,G4729&gt;SUMIF(SeasonTotals!A$2:A$9,A4729,SeasonTotals!F$2:F$9)),AND(G4729&gt;0.885,F4729&gt;=50,D4729&lt;3)),1,0)</f>
        <v>1</v>
      </c>
      <c r="J4729" s="4">
        <f t="shared" si="294"/>
        <v>0</v>
      </c>
      <c r="K4729" s="5">
        <f t="shared" si="295"/>
        <v>0</v>
      </c>
    </row>
    <row r="4730" spans="1:11" x14ac:dyDescent="0.25">
      <c r="A4730" t="s">
        <v>91</v>
      </c>
      <c r="B4730" t="s">
        <v>84</v>
      </c>
      <c r="C4730">
        <v>1</v>
      </c>
      <c r="D4730">
        <v>1</v>
      </c>
      <c r="E4730">
        <v>31</v>
      </c>
      <c r="F4730">
        <v>60</v>
      </c>
      <c r="G4730" s="1">
        <f t="shared" si="292"/>
        <v>0.96875</v>
      </c>
      <c r="H4730" s="4">
        <f t="shared" si="293"/>
        <v>1</v>
      </c>
      <c r="I4730" s="5">
        <f>IF(OR(AND(F4730&gt;=50,G4730&gt;SUMIF(SeasonTotals!A$2:A$9,A4730,SeasonTotals!F$2:F$9)),AND(G4730&gt;0.885,F4730&gt;=50,D4730&lt;3)),1,0)</f>
        <v>1</v>
      </c>
      <c r="J4730" s="4">
        <f t="shared" si="294"/>
        <v>0</v>
      </c>
      <c r="K4730" s="5">
        <f t="shared" si="295"/>
        <v>0</v>
      </c>
    </row>
    <row r="4731" spans="1:11" x14ac:dyDescent="0.25">
      <c r="A4731" t="s">
        <v>91</v>
      </c>
      <c r="B4731" t="s">
        <v>84</v>
      </c>
      <c r="C4731">
        <v>1</v>
      </c>
      <c r="D4731">
        <v>0</v>
      </c>
      <c r="E4731">
        <v>31</v>
      </c>
      <c r="F4731">
        <v>60</v>
      </c>
      <c r="G4731" s="1">
        <f t="shared" si="292"/>
        <v>1</v>
      </c>
      <c r="H4731" s="4">
        <f t="shared" si="293"/>
        <v>1</v>
      </c>
      <c r="I4731" s="5">
        <f>IF(OR(AND(F4731&gt;=50,G4731&gt;SUMIF(SeasonTotals!A$2:A$9,A4731,SeasonTotals!F$2:F$9)),AND(G4731&gt;0.885,F4731&gt;=50,D4731&lt;3)),1,0)</f>
        <v>1</v>
      </c>
      <c r="J4731" s="4">
        <f t="shared" si="294"/>
        <v>0</v>
      </c>
      <c r="K4731" s="5">
        <f t="shared" si="295"/>
        <v>0</v>
      </c>
    </row>
    <row r="4732" spans="1:11" x14ac:dyDescent="0.25">
      <c r="A4732" t="s">
        <v>91</v>
      </c>
      <c r="B4732" t="s">
        <v>84</v>
      </c>
      <c r="C4732">
        <v>1</v>
      </c>
      <c r="D4732">
        <v>4</v>
      </c>
      <c r="E4732">
        <v>35</v>
      </c>
      <c r="F4732">
        <v>63</v>
      </c>
      <c r="G4732" s="1">
        <f t="shared" si="292"/>
        <v>0.89743589743589747</v>
      </c>
      <c r="H4732" s="4">
        <f t="shared" si="293"/>
        <v>0</v>
      </c>
      <c r="I4732" s="5">
        <f>IF(OR(AND(F4732&gt;=50,G4732&gt;SUMIF(SeasonTotals!A$2:A$9,A4732,SeasonTotals!F$2:F$9)),AND(G4732&gt;0.885,F4732&gt;=50,D4732&lt;3)),1,0)</f>
        <v>0</v>
      </c>
      <c r="J4732" s="4">
        <f t="shared" si="294"/>
        <v>0</v>
      </c>
      <c r="K4732" s="5">
        <f t="shared" si="295"/>
        <v>0</v>
      </c>
    </row>
    <row r="4733" spans="1:11" x14ac:dyDescent="0.25">
      <c r="A4733" t="s">
        <v>91</v>
      </c>
      <c r="B4733" t="s">
        <v>84</v>
      </c>
      <c r="C4733">
        <v>1</v>
      </c>
      <c r="D4733">
        <v>2</v>
      </c>
      <c r="E4733">
        <v>32</v>
      </c>
      <c r="F4733">
        <v>60</v>
      </c>
      <c r="G4733" s="1">
        <f t="shared" si="292"/>
        <v>0.94117647058823528</v>
      </c>
      <c r="H4733" s="4">
        <f t="shared" si="293"/>
        <v>1</v>
      </c>
      <c r="I4733" s="5">
        <f>IF(OR(AND(F4733&gt;=50,G4733&gt;SUMIF(SeasonTotals!A$2:A$9,A4733,SeasonTotals!F$2:F$9)),AND(G4733&gt;0.885,F4733&gt;=50,D4733&lt;3)),1,0)</f>
        <v>1</v>
      </c>
      <c r="J4733" s="4">
        <f t="shared" si="294"/>
        <v>0</v>
      </c>
      <c r="K4733" s="5">
        <f t="shared" si="295"/>
        <v>0</v>
      </c>
    </row>
    <row r="4734" spans="1:11" x14ac:dyDescent="0.25">
      <c r="A4734" t="s">
        <v>91</v>
      </c>
      <c r="B4734" t="s">
        <v>85</v>
      </c>
      <c r="C4734">
        <v>1</v>
      </c>
      <c r="D4734">
        <v>2</v>
      </c>
      <c r="E4734">
        <v>19</v>
      </c>
      <c r="F4734">
        <v>60</v>
      </c>
      <c r="G4734" s="1">
        <f t="shared" si="292"/>
        <v>0.90476190476190477</v>
      </c>
      <c r="H4734" s="4">
        <f t="shared" si="293"/>
        <v>1</v>
      </c>
      <c r="I4734" s="5">
        <f>IF(OR(AND(F4734&gt;=50,G4734&gt;SUMIF(SeasonTotals!A$2:A$9,A4734,SeasonTotals!F$2:F$9)),AND(G4734&gt;0.885,F4734&gt;=50,D4734&lt;3)),1,0)</f>
        <v>1</v>
      </c>
      <c r="J4734" s="4">
        <f t="shared" si="294"/>
        <v>0</v>
      </c>
      <c r="K4734" s="5">
        <f t="shared" si="295"/>
        <v>0</v>
      </c>
    </row>
    <row r="4735" spans="1:11" x14ac:dyDescent="0.25">
      <c r="A4735" t="s">
        <v>91</v>
      </c>
      <c r="B4735" t="s">
        <v>85</v>
      </c>
      <c r="C4735">
        <v>1</v>
      </c>
      <c r="D4735">
        <v>5</v>
      </c>
      <c r="E4735">
        <v>27</v>
      </c>
      <c r="F4735">
        <v>59</v>
      </c>
      <c r="G4735" s="1">
        <f t="shared" si="292"/>
        <v>0.84375</v>
      </c>
      <c r="H4735" s="4">
        <f t="shared" si="293"/>
        <v>0</v>
      </c>
      <c r="I4735" s="5">
        <f>IF(OR(AND(F4735&gt;=50,G4735&gt;SUMIF(SeasonTotals!A$2:A$9,A4735,SeasonTotals!F$2:F$9)),AND(G4735&gt;0.885,F4735&gt;=50,D4735&lt;3)),1,0)</f>
        <v>0</v>
      </c>
      <c r="J4735" s="4">
        <f t="shared" si="294"/>
        <v>1</v>
      </c>
      <c r="K4735" s="5">
        <f t="shared" si="295"/>
        <v>0</v>
      </c>
    </row>
    <row r="4736" spans="1:11" x14ac:dyDescent="0.25">
      <c r="A4736" t="s">
        <v>91</v>
      </c>
      <c r="B4736" t="s">
        <v>85</v>
      </c>
      <c r="C4736">
        <v>1</v>
      </c>
      <c r="D4736">
        <v>2</v>
      </c>
      <c r="E4736">
        <v>35</v>
      </c>
      <c r="F4736">
        <v>60</v>
      </c>
      <c r="G4736" s="1">
        <f t="shared" si="292"/>
        <v>0.94594594594594594</v>
      </c>
      <c r="H4736" s="4">
        <f t="shared" si="293"/>
        <v>1</v>
      </c>
      <c r="I4736" s="5">
        <f>IF(OR(AND(F4736&gt;=50,G4736&gt;SUMIF(SeasonTotals!A$2:A$9,A4736,SeasonTotals!F$2:F$9)),AND(G4736&gt;0.885,F4736&gt;=50,D4736&lt;3)),1,0)</f>
        <v>1</v>
      </c>
      <c r="J4736" s="4">
        <f t="shared" si="294"/>
        <v>0</v>
      </c>
      <c r="K4736" s="5">
        <f t="shared" si="295"/>
        <v>0</v>
      </c>
    </row>
    <row r="4737" spans="1:11" x14ac:dyDescent="0.25">
      <c r="A4737" t="s">
        <v>91</v>
      </c>
      <c r="B4737" t="s">
        <v>85</v>
      </c>
      <c r="C4737">
        <v>1</v>
      </c>
      <c r="D4737">
        <v>4</v>
      </c>
      <c r="E4737">
        <v>19</v>
      </c>
      <c r="F4737">
        <v>60</v>
      </c>
      <c r="G4737" s="1">
        <f t="shared" si="292"/>
        <v>0.82608695652173914</v>
      </c>
      <c r="H4737" s="4">
        <f t="shared" si="293"/>
        <v>0</v>
      </c>
      <c r="I4737" s="5">
        <f>IF(OR(AND(F4737&gt;=50,G4737&gt;SUMIF(SeasonTotals!A$2:A$9,A4737,SeasonTotals!F$2:F$9)),AND(G4737&gt;0.885,F4737&gt;=50,D4737&lt;3)),1,0)</f>
        <v>0</v>
      </c>
      <c r="J4737" s="4">
        <f t="shared" si="294"/>
        <v>1</v>
      </c>
      <c r="K4737" s="5">
        <f t="shared" si="295"/>
        <v>0</v>
      </c>
    </row>
    <row r="4738" spans="1:11" x14ac:dyDescent="0.25">
      <c r="A4738" t="s">
        <v>91</v>
      </c>
      <c r="B4738" t="s">
        <v>85</v>
      </c>
      <c r="C4738">
        <v>1</v>
      </c>
      <c r="D4738">
        <v>6</v>
      </c>
      <c r="E4738">
        <v>27</v>
      </c>
      <c r="F4738">
        <v>60</v>
      </c>
      <c r="G4738" s="1">
        <f t="shared" ref="G4738:G4801" si="296">E4738/MAX(1,SUM(D4738:E4738))</f>
        <v>0.81818181818181823</v>
      </c>
      <c r="H4738" s="4">
        <f t="shared" ref="H4738:H4801" si="297">IF(AND(F4738&gt;=50,OR(G4738&gt;0.913,AND(G4738&gt;0.885,D4738&lt;3))),1,0)</f>
        <v>0</v>
      </c>
      <c r="I4738" s="5">
        <f>IF(OR(AND(F4738&gt;=50,G4738&gt;SUMIF(SeasonTotals!A$2:A$9,A4738,SeasonTotals!F$2:F$9)),AND(G4738&gt;0.885,F4738&gt;=50,D4738&lt;3)),1,0)</f>
        <v>0</v>
      </c>
      <c r="J4738" s="4">
        <f t="shared" ref="J4738:J4801" si="298">IF(G4738&lt;0.85,1,0)</f>
        <v>1</v>
      </c>
      <c r="K4738" s="5">
        <f t="shared" ref="K4738:K4801" si="299">IF(F4738&lt;55,1,0)</f>
        <v>0</v>
      </c>
    </row>
    <row r="4739" spans="1:11" x14ac:dyDescent="0.25">
      <c r="A4739" t="s">
        <v>91</v>
      </c>
      <c r="B4739" t="s">
        <v>86</v>
      </c>
      <c r="C4739">
        <v>1</v>
      </c>
      <c r="D4739">
        <v>5</v>
      </c>
      <c r="E4739">
        <v>18</v>
      </c>
      <c r="F4739">
        <v>59</v>
      </c>
      <c r="G4739" s="1">
        <f t="shared" si="296"/>
        <v>0.78260869565217395</v>
      </c>
      <c r="H4739" s="4">
        <f t="shared" si="297"/>
        <v>0</v>
      </c>
      <c r="I4739" s="5">
        <f>IF(OR(AND(F4739&gt;=50,G4739&gt;SUMIF(SeasonTotals!A$2:A$9,A4739,SeasonTotals!F$2:F$9)),AND(G4739&gt;0.885,F4739&gt;=50,D4739&lt;3)),1,0)</f>
        <v>0</v>
      </c>
      <c r="J4739" s="4">
        <f t="shared" si="298"/>
        <v>1</v>
      </c>
      <c r="K4739" s="5">
        <f t="shared" si="299"/>
        <v>0</v>
      </c>
    </row>
    <row r="4740" spans="1:11" x14ac:dyDescent="0.25">
      <c r="A4740" t="s">
        <v>91</v>
      </c>
      <c r="B4740" t="s">
        <v>86</v>
      </c>
      <c r="C4740">
        <v>1</v>
      </c>
      <c r="D4740">
        <v>2</v>
      </c>
      <c r="E4740">
        <v>31</v>
      </c>
      <c r="F4740">
        <v>64</v>
      </c>
      <c r="G4740" s="1">
        <f t="shared" si="296"/>
        <v>0.93939393939393945</v>
      </c>
      <c r="H4740" s="4">
        <f t="shared" si="297"/>
        <v>1</v>
      </c>
      <c r="I4740" s="5">
        <f>IF(OR(AND(F4740&gt;=50,G4740&gt;SUMIF(SeasonTotals!A$2:A$9,A4740,SeasonTotals!F$2:F$9)),AND(G4740&gt;0.885,F4740&gt;=50,D4740&lt;3)),1,0)</f>
        <v>1</v>
      </c>
      <c r="J4740" s="4">
        <f t="shared" si="298"/>
        <v>0</v>
      </c>
      <c r="K4740" s="5">
        <f t="shared" si="299"/>
        <v>0</v>
      </c>
    </row>
    <row r="4741" spans="1:11" x14ac:dyDescent="0.25">
      <c r="A4741" t="s">
        <v>91</v>
      </c>
      <c r="B4741" t="s">
        <v>86</v>
      </c>
      <c r="C4741">
        <v>1</v>
      </c>
      <c r="D4741">
        <v>4</v>
      </c>
      <c r="E4741">
        <v>18</v>
      </c>
      <c r="F4741">
        <v>40</v>
      </c>
      <c r="G4741" s="1">
        <f t="shared" si="296"/>
        <v>0.81818181818181823</v>
      </c>
      <c r="H4741" s="4">
        <f t="shared" si="297"/>
        <v>0</v>
      </c>
      <c r="I4741" s="5">
        <f>IF(OR(AND(F4741&gt;=50,G4741&gt;SUMIF(SeasonTotals!A$2:A$9,A4741,SeasonTotals!F$2:F$9)),AND(G4741&gt;0.885,F4741&gt;=50,D4741&lt;3)),1,0)</f>
        <v>0</v>
      </c>
      <c r="J4741" s="4">
        <f t="shared" si="298"/>
        <v>1</v>
      </c>
      <c r="K4741" s="5">
        <f t="shared" si="299"/>
        <v>1</v>
      </c>
    </row>
    <row r="4742" spans="1:11" x14ac:dyDescent="0.25">
      <c r="A4742" t="s">
        <v>91</v>
      </c>
      <c r="B4742" t="s">
        <v>86</v>
      </c>
      <c r="C4742">
        <v>1</v>
      </c>
      <c r="D4742">
        <v>0</v>
      </c>
      <c r="E4742">
        <v>31</v>
      </c>
      <c r="F4742">
        <v>60</v>
      </c>
      <c r="G4742" s="1">
        <f t="shared" si="296"/>
        <v>1</v>
      </c>
      <c r="H4742" s="4">
        <f t="shared" si="297"/>
        <v>1</v>
      </c>
      <c r="I4742" s="5">
        <f>IF(OR(AND(F4742&gt;=50,G4742&gt;SUMIF(SeasonTotals!A$2:A$9,A4742,SeasonTotals!F$2:F$9)),AND(G4742&gt;0.885,F4742&gt;=50,D4742&lt;3)),1,0)</f>
        <v>1</v>
      </c>
      <c r="J4742" s="4">
        <f t="shared" si="298"/>
        <v>0</v>
      </c>
      <c r="K4742" s="5">
        <f t="shared" si="299"/>
        <v>0</v>
      </c>
    </row>
    <row r="4743" spans="1:11" x14ac:dyDescent="0.25">
      <c r="A4743" t="s">
        <v>91</v>
      </c>
      <c r="B4743" t="s">
        <v>86</v>
      </c>
      <c r="C4743">
        <v>1</v>
      </c>
      <c r="D4743">
        <v>2</v>
      </c>
      <c r="E4743">
        <v>31</v>
      </c>
      <c r="F4743">
        <v>59</v>
      </c>
      <c r="G4743" s="1">
        <f t="shared" si="296"/>
        <v>0.93939393939393945</v>
      </c>
      <c r="H4743" s="4">
        <f t="shared" si="297"/>
        <v>1</v>
      </c>
      <c r="I4743" s="5">
        <f>IF(OR(AND(F4743&gt;=50,G4743&gt;SUMIF(SeasonTotals!A$2:A$9,A4743,SeasonTotals!F$2:F$9)),AND(G4743&gt;0.885,F4743&gt;=50,D4743&lt;3)),1,0)</f>
        <v>1</v>
      </c>
      <c r="J4743" s="4">
        <f t="shared" si="298"/>
        <v>0</v>
      </c>
      <c r="K4743" s="5">
        <f t="shared" si="299"/>
        <v>0</v>
      </c>
    </row>
    <row r="4744" spans="1:11" x14ac:dyDescent="0.25">
      <c r="A4744" t="s">
        <v>91</v>
      </c>
      <c r="B4744" t="s">
        <v>86</v>
      </c>
      <c r="C4744">
        <v>1</v>
      </c>
      <c r="D4744">
        <v>3</v>
      </c>
      <c r="E4744">
        <v>47</v>
      </c>
      <c r="F4744">
        <v>60</v>
      </c>
      <c r="G4744" s="1">
        <f t="shared" si="296"/>
        <v>0.94</v>
      </c>
      <c r="H4744" s="4">
        <f t="shared" si="297"/>
        <v>1</v>
      </c>
      <c r="I4744" s="5">
        <f>IF(OR(AND(F4744&gt;=50,G4744&gt;SUMIF(SeasonTotals!A$2:A$9,A4744,SeasonTotals!F$2:F$9)),AND(G4744&gt;0.885,F4744&gt;=50,D4744&lt;3)),1,0)</f>
        <v>1</v>
      </c>
      <c r="J4744" s="4">
        <f t="shared" si="298"/>
        <v>0</v>
      </c>
      <c r="K4744" s="5">
        <f t="shared" si="299"/>
        <v>0</v>
      </c>
    </row>
    <row r="4745" spans="1:11" x14ac:dyDescent="0.25">
      <c r="A4745" t="s">
        <v>91</v>
      </c>
      <c r="B4745" t="s">
        <v>86</v>
      </c>
      <c r="C4745">
        <v>1</v>
      </c>
      <c r="D4745">
        <v>2</v>
      </c>
      <c r="E4745">
        <v>29</v>
      </c>
      <c r="F4745">
        <v>59</v>
      </c>
      <c r="G4745" s="1">
        <f t="shared" si="296"/>
        <v>0.93548387096774188</v>
      </c>
      <c r="H4745" s="4">
        <f t="shared" si="297"/>
        <v>1</v>
      </c>
      <c r="I4745" s="5">
        <f>IF(OR(AND(F4745&gt;=50,G4745&gt;SUMIF(SeasonTotals!A$2:A$9,A4745,SeasonTotals!F$2:F$9)),AND(G4745&gt;0.885,F4745&gt;=50,D4745&lt;3)),1,0)</f>
        <v>1</v>
      </c>
      <c r="J4745" s="4">
        <f t="shared" si="298"/>
        <v>0</v>
      </c>
      <c r="K4745" s="5">
        <f t="shared" si="299"/>
        <v>0</v>
      </c>
    </row>
    <row r="4746" spans="1:11" x14ac:dyDescent="0.25">
      <c r="A4746" t="s">
        <v>91</v>
      </c>
      <c r="B4746" t="s">
        <v>86</v>
      </c>
      <c r="C4746">
        <v>1</v>
      </c>
      <c r="D4746">
        <v>4</v>
      </c>
      <c r="E4746">
        <v>26</v>
      </c>
      <c r="F4746">
        <v>59</v>
      </c>
      <c r="G4746" s="1">
        <f t="shared" si="296"/>
        <v>0.8666666666666667</v>
      </c>
      <c r="H4746" s="4">
        <f t="shared" si="297"/>
        <v>0</v>
      </c>
      <c r="I4746" s="5">
        <f>IF(OR(AND(F4746&gt;=50,G4746&gt;SUMIF(SeasonTotals!A$2:A$9,A4746,SeasonTotals!F$2:F$9)),AND(G4746&gt;0.885,F4746&gt;=50,D4746&lt;3)),1,0)</f>
        <v>0</v>
      </c>
      <c r="J4746" s="4">
        <f t="shared" si="298"/>
        <v>0</v>
      </c>
      <c r="K4746" s="5">
        <f t="shared" si="299"/>
        <v>0</v>
      </c>
    </row>
    <row r="4747" spans="1:11" x14ac:dyDescent="0.25">
      <c r="A4747" t="s">
        <v>91</v>
      </c>
      <c r="B4747" t="s">
        <v>86</v>
      </c>
      <c r="C4747">
        <v>1</v>
      </c>
      <c r="D4747">
        <v>3</v>
      </c>
      <c r="E4747">
        <v>29</v>
      </c>
      <c r="F4747">
        <v>58</v>
      </c>
      <c r="G4747" s="1">
        <f t="shared" si="296"/>
        <v>0.90625</v>
      </c>
      <c r="H4747" s="4">
        <f t="shared" si="297"/>
        <v>0</v>
      </c>
      <c r="I4747" s="5">
        <f>IF(OR(AND(F4747&gt;=50,G4747&gt;SUMIF(SeasonTotals!A$2:A$9,A4747,SeasonTotals!F$2:F$9)),AND(G4747&gt;0.885,F4747&gt;=50,D4747&lt;3)),1,0)</f>
        <v>0</v>
      </c>
      <c r="J4747" s="4">
        <f t="shared" si="298"/>
        <v>0</v>
      </c>
      <c r="K4747" s="5">
        <f t="shared" si="299"/>
        <v>0</v>
      </c>
    </row>
    <row r="4748" spans="1:11" x14ac:dyDescent="0.25">
      <c r="A4748" t="s">
        <v>91</v>
      </c>
      <c r="B4748" t="s">
        <v>86</v>
      </c>
      <c r="C4748">
        <v>1</v>
      </c>
      <c r="D4748">
        <v>4</v>
      </c>
      <c r="E4748">
        <v>35</v>
      </c>
      <c r="F4748">
        <v>58</v>
      </c>
      <c r="G4748" s="1">
        <f t="shared" si="296"/>
        <v>0.89743589743589747</v>
      </c>
      <c r="H4748" s="4">
        <f t="shared" si="297"/>
        <v>0</v>
      </c>
      <c r="I4748" s="5">
        <f>IF(OR(AND(F4748&gt;=50,G4748&gt;SUMIF(SeasonTotals!A$2:A$9,A4748,SeasonTotals!F$2:F$9)),AND(G4748&gt;0.885,F4748&gt;=50,D4748&lt;3)),1,0)</f>
        <v>0</v>
      </c>
      <c r="J4748" s="4">
        <f t="shared" si="298"/>
        <v>0</v>
      </c>
      <c r="K4748" s="5">
        <f t="shared" si="299"/>
        <v>0</v>
      </c>
    </row>
    <row r="4749" spans="1:11" x14ac:dyDescent="0.25">
      <c r="A4749" t="s">
        <v>91</v>
      </c>
      <c r="B4749" t="s">
        <v>86</v>
      </c>
      <c r="C4749">
        <v>1</v>
      </c>
      <c r="D4749">
        <v>3</v>
      </c>
      <c r="E4749">
        <v>49</v>
      </c>
      <c r="F4749">
        <v>64</v>
      </c>
      <c r="G4749" s="1">
        <f t="shared" si="296"/>
        <v>0.94230769230769229</v>
      </c>
      <c r="H4749" s="4">
        <f t="shared" si="297"/>
        <v>1</v>
      </c>
      <c r="I4749" s="5">
        <f>IF(OR(AND(F4749&gt;=50,G4749&gt;SUMIF(SeasonTotals!A$2:A$9,A4749,SeasonTotals!F$2:F$9)),AND(G4749&gt;0.885,F4749&gt;=50,D4749&lt;3)),1,0)</f>
        <v>1</v>
      </c>
      <c r="J4749" s="4">
        <f t="shared" si="298"/>
        <v>0</v>
      </c>
      <c r="K4749" s="5">
        <f t="shared" si="299"/>
        <v>0</v>
      </c>
    </row>
    <row r="4750" spans="1:11" x14ac:dyDescent="0.25">
      <c r="A4750" t="s">
        <v>91</v>
      </c>
      <c r="B4750" t="s">
        <v>86</v>
      </c>
      <c r="C4750">
        <v>1</v>
      </c>
      <c r="D4750">
        <v>3</v>
      </c>
      <c r="E4750">
        <v>16</v>
      </c>
      <c r="F4750">
        <v>58</v>
      </c>
      <c r="G4750" s="1">
        <f t="shared" si="296"/>
        <v>0.84210526315789469</v>
      </c>
      <c r="H4750" s="4">
        <f t="shared" si="297"/>
        <v>0</v>
      </c>
      <c r="I4750" s="5">
        <f>IF(OR(AND(F4750&gt;=50,G4750&gt;SUMIF(SeasonTotals!A$2:A$9,A4750,SeasonTotals!F$2:F$9)),AND(G4750&gt;0.885,F4750&gt;=50,D4750&lt;3)),1,0)</f>
        <v>0</v>
      </c>
      <c r="J4750" s="4">
        <f t="shared" si="298"/>
        <v>1</v>
      </c>
      <c r="K4750" s="5">
        <f t="shared" si="299"/>
        <v>0</v>
      </c>
    </row>
    <row r="4751" spans="1:11" x14ac:dyDescent="0.25">
      <c r="A4751" t="s">
        <v>91</v>
      </c>
      <c r="B4751" t="s">
        <v>86</v>
      </c>
      <c r="C4751">
        <v>1</v>
      </c>
      <c r="D4751">
        <v>4</v>
      </c>
      <c r="E4751">
        <v>35</v>
      </c>
      <c r="F4751">
        <v>58</v>
      </c>
      <c r="G4751" s="1">
        <f t="shared" si="296"/>
        <v>0.89743589743589747</v>
      </c>
      <c r="H4751" s="4">
        <f t="shared" si="297"/>
        <v>0</v>
      </c>
      <c r="I4751" s="5">
        <f>IF(OR(AND(F4751&gt;=50,G4751&gt;SUMIF(SeasonTotals!A$2:A$9,A4751,SeasonTotals!F$2:F$9)),AND(G4751&gt;0.885,F4751&gt;=50,D4751&lt;3)),1,0)</f>
        <v>0</v>
      </c>
      <c r="J4751" s="4">
        <f t="shared" si="298"/>
        <v>0</v>
      </c>
      <c r="K4751" s="5">
        <f t="shared" si="299"/>
        <v>0</v>
      </c>
    </row>
    <row r="4752" spans="1:11" x14ac:dyDescent="0.25">
      <c r="A4752" t="s">
        <v>91</v>
      </c>
      <c r="B4752" t="s">
        <v>86</v>
      </c>
      <c r="C4752">
        <v>1</v>
      </c>
      <c r="D4752">
        <v>2</v>
      </c>
      <c r="E4752">
        <v>27</v>
      </c>
      <c r="F4752">
        <v>60</v>
      </c>
      <c r="G4752" s="1">
        <f t="shared" si="296"/>
        <v>0.93103448275862066</v>
      </c>
      <c r="H4752" s="4">
        <f t="shared" si="297"/>
        <v>1</v>
      </c>
      <c r="I4752" s="5">
        <f>IF(OR(AND(F4752&gt;=50,G4752&gt;SUMIF(SeasonTotals!A$2:A$9,A4752,SeasonTotals!F$2:F$9)),AND(G4752&gt;0.885,F4752&gt;=50,D4752&lt;3)),1,0)</f>
        <v>1</v>
      </c>
      <c r="J4752" s="4">
        <f t="shared" si="298"/>
        <v>0</v>
      </c>
      <c r="K4752" s="5">
        <f t="shared" si="299"/>
        <v>0</v>
      </c>
    </row>
    <row r="4753" spans="1:11" x14ac:dyDescent="0.25">
      <c r="A4753" t="s">
        <v>91</v>
      </c>
      <c r="B4753" t="s">
        <v>86</v>
      </c>
      <c r="C4753">
        <v>1</v>
      </c>
      <c r="D4753">
        <v>2</v>
      </c>
      <c r="E4753">
        <v>10</v>
      </c>
      <c r="F4753">
        <v>20</v>
      </c>
      <c r="G4753" s="1">
        <f t="shared" si="296"/>
        <v>0.83333333333333337</v>
      </c>
      <c r="H4753" s="4">
        <f t="shared" si="297"/>
        <v>0</v>
      </c>
      <c r="I4753" s="5">
        <f>IF(OR(AND(F4753&gt;=50,G4753&gt;SUMIF(SeasonTotals!A$2:A$9,A4753,SeasonTotals!F$2:F$9)),AND(G4753&gt;0.885,F4753&gt;=50,D4753&lt;3)),1,0)</f>
        <v>0</v>
      </c>
      <c r="J4753" s="4">
        <f t="shared" si="298"/>
        <v>1</v>
      </c>
      <c r="K4753" s="5">
        <f t="shared" si="299"/>
        <v>1</v>
      </c>
    </row>
    <row r="4754" spans="1:11" x14ac:dyDescent="0.25">
      <c r="A4754" t="s">
        <v>91</v>
      </c>
      <c r="B4754" t="s">
        <v>86</v>
      </c>
      <c r="C4754">
        <v>1</v>
      </c>
      <c r="D4754">
        <v>2</v>
      </c>
      <c r="E4754">
        <v>35</v>
      </c>
      <c r="F4754">
        <v>64</v>
      </c>
      <c r="G4754" s="1">
        <f t="shared" si="296"/>
        <v>0.94594594594594594</v>
      </c>
      <c r="H4754" s="4">
        <f t="shared" si="297"/>
        <v>1</v>
      </c>
      <c r="I4754" s="5">
        <f>IF(OR(AND(F4754&gt;=50,G4754&gt;SUMIF(SeasonTotals!A$2:A$9,A4754,SeasonTotals!F$2:F$9)),AND(G4754&gt;0.885,F4754&gt;=50,D4754&lt;3)),1,0)</f>
        <v>1</v>
      </c>
      <c r="J4754" s="4">
        <f t="shared" si="298"/>
        <v>0</v>
      </c>
      <c r="K4754" s="5">
        <f t="shared" si="299"/>
        <v>0</v>
      </c>
    </row>
    <row r="4755" spans="1:11" x14ac:dyDescent="0.25">
      <c r="A4755" t="s">
        <v>91</v>
      </c>
      <c r="B4755" t="s">
        <v>86</v>
      </c>
      <c r="C4755">
        <v>1</v>
      </c>
      <c r="D4755">
        <v>2</v>
      </c>
      <c r="E4755">
        <v>35</v>
      </c>
      <c r="F4755">
        <v>64</v>
      </c>
      <c r="G4755" s="1">
        <f t="shared" si="296"/>
        <v>0.94594594594594594</v>
      </c>
      <c r="H4755" s="4">
        <f t="shared" si="297"/>
        <v>1</v>
      </c>
      <c r="I4755" s="5">
        <f>IF(OR(AND(F4755&gt;=50,G4755&gt;SUMIF(SeasonTotals!A$2:A$9,A4755,SeasonTotals!F$2:F$9)),AND(G4755&gt;0.885,F4755&gt;=50,D4755&lt;3)),1,0)</f>
        <v>1</v>
      </c>
      <c r="J4755" s="4">
        <f t="shared" si="298"/>
        <v>0</v>
      </c>
      <c r="K4755" s="5">
        <f t="shared" si="299"/>
        <v>0</v>
      </c>
    </row>
    <row r="4756" spans="1:11" x14ac:dyDescent="0.25">
      <c r="A4756" t="s">
        <v>91</v>
      </c>
      <c r="B4756" t="s">
        <v>86</v>
      </c>
      <c r="C4756">
        <v>1</v>
      </c>
      <c r="D4756">
        <v>0</v>
      </c>
      <c r="E4756">
        <v>23</v>
      </c>
      <c r="F4756">
        <v>60</v>
      </c>
      <c r="G4756" s="1">
        <f t="shared" si="296"/>
        <v>1</v>
      </c>
      <c r="H4756" s="4">
        <f t="shared" si="297"/>
        <v>1</v>
      </c>
      <c r="I4756" s="5">
        <f>IF(OR(AND(F4756&gt;=50,G4756&gt;SUMIF(SeasonTotals!A$2:A$9,A4756,SeasonTotals!F$2:F$9)),AND(G4756&gt;0.885,F4756&gt;=50,D4756&lt;3)),1,0)</f>
        <v>1</v>
      </c>
      <c r="J4756" s="4">
        <f t="shared" si="298"/>
        <v>0</v>
      </c>
      <c r="K4756" s="5">
        <f t="shared" si="299"/>
        <v>0</v>
      </c>
    </row>
    <row r="4757" spans="1:11" x14ac:dyDescent="0.25">
      <c r="A4757" t="s">
        <v>91</v>
      </c>
      <c r="B4757" t="s">
        <v>86</v>
      </c>
      <c r="C4757">
        <v>1</v>
      </c>
      <c r="D4757">
        <v>0</v>
      </c>
      <c r="E4757">
        <v>27</v>
      </c>
      <c r="F4757">
        <v>60</v>
      </c>
      <c r="G4757" s="1">
        <f t="shared" si="296"/>
        <v>1</v>
      </c>
      <c r="H4757" s="4">
        <f t="shared" si="297"/>
        <v>1</v>
      </c>
      <c r="I4757" s="5">
        <f>IF(OR(AND(F4757&gt;=50,G4757&gt;SUMIF(SeasonTotals!A$2:A$9,A4757,SeasonTotals!F$2:F$9)),AND(G4757&gt;0.885,F4757&gt;=50,D4757&lt;3)),1,0)</f>
        <v>1</v>
      </c>
      <c r="J4757" s="4">
        <f t="shared" si="298"/>
        <v>0</v>
      </c>
      <c r="K4757" s="5">
        <f t="shared" si="299"/>
        <v>0</v>
      </c>
    </row>
    <row r="4758" spans="1:11" x14ac:dyDescent="0.25">
      <c r="A4758" t="s">
        <v>91</v>
      </c>
      <c r="B4758" t="s">
        <v>86</v>
      </c>
      <c r="C4758">
        <v>1</v>
      </c>
      <c r="D4758">
        <v>3</v>
      </c>
      <c r="E4758">
        <v>24</v>
      </c>
      <c r="F4758">
        <v>40</v>
      </c>
      <c r="G4758" s="1">
        <f t="shared" si="296"/>
        <v>0.88888888888888884</v>
      </c>
      <c r="H4758" s="4">
        <f t="shared" si="297"/>
        <v>0</v>
      </c>
      <c r="I4758" s="5">
        <f>IF(OR(AND(F4758&gt;=50,G4758&gt;SUMIF(SeasonTotals!A$2:A$9,A4758,SeasonTotals!F$2:F$9)),AND(G4758&gt;0.885,F4758&gt;=50,D4758&lt;3)),1,0)</f>
        <v>0</v>
      </c>
      <c r="J4758" s="4">
        <f t="shared" si="298"/>
        <v>0</v>
      </c>
      <c r="K4758" s="5">
        <f t="shared" si="299"/>
        <v>1</v>
      </c>
    </row>
    <row r="4759" spans="1:11" x14ac:dyDescent="0.25">
      <c r="A4759" t="s">
        <v>91</v>
      </c>
      <c r="B4759" t="s">
        <v>86</v>
      </c>
      <c r="C4759">
        <v>1</v>
      </c>
      <c r="D4759">
        <v>6</v>
      </c>
      <c r="E4759">
        <v>36</v>
      </c>
      <c r="F4759">
        <v>57</v>
      </c>
      <c r="G4759" s="1">
        <f t="shared" si="296"/>
        <v>0.8571428571428571</v>
      </c>
      <c r="H4759" s="4">
        <f t="shared" si="297"/>
        <v>0</v>
      </c>
      <c r="I4759" s="5">
        <f>IF(OR(AND(F4759&gt;=50,G4759&gt;SUMIF(SeasonTotals!A$2:A$9,A4759,SeasonTotals!F$2:F$9)),AND(G4759&gt;0.885,F4759&gt;=50,D4759&lt;3)),1,0)</f>
        <v>0</v>
      </c>
      <c r="J4759" s="4">
        <f t="shared" si="298"/>
        <v>0</v>
      </c>
      <c r="K4759" s="5">
        <f t="shared" si="299"/>
        <v>0</v>
      </c>
    </row>
    <row r="4760" spans="1:11" x14ac:dyDescent="0.25">
      <c r="A4760" t="s">
        <v>91</v>
      </c>
      <c r="B4760" t="s">
        <v>86</v>
      </c>
      <c r="C4760">
        <v>1</v>
      </c>
      <c r="D4760">
        <v>3</v>
      </c>
      <c r="E4760">
        <v>19</v>
      </c>
      <c r="F4760">
        <v>40</v>
      </c>
      <c r="G4760" s="1">
        <f t="shared" si="296"/>
        <v>0.86363636363636365</v>
      </c>
      <c r="H4760" s="4">
        <f t="shared" si="297"/>
        <v>0</v>
      </c>
      <c r="I4760" s="5">
        <f>IF(OR(AND(F4760&gt;=50,G4760&gt;SUMIF(SeasonTotals!A$2:A$9,A4760,SeasonTotals!F$2:F$9)),AND(G4760&gt;0.885,F4760&gt;=50,D4760&lt;3)),1,0)</f>
        <v>0</v>
      </c>
      <c r="J4760" s="4">
        <f t="shared" si="298"/>
        <v>0</v>
      </c>
      <c r="K4760" s="5">
        <f t="shared" si="299"/>
        <v>1</v>
      </c>
    </row>
    <row r="4761" spans="1:11" x14ac:dyDescent="0.25">
      <c r="A4761" t="s">
        <v>91</v>
      </c>
      <c r="B4761" t="s">
        <v>86</v>
      </c>
      <c r="C4761">
        <v>1</v>
      </c>
      <c r="D4761">
        <v>2</v>
      </c>
      <c r="E4761">
        <v>24</v>
      </c>
      <c r="F4761">
        <v>60</v>
      </c>
      <c r="G4761" s="1">
        <f t="shared" si="296"/>
        <v>0.92307692307692313</v>
      </c>
      <c r="H4761" s="4">
        <f t="shared" si="297"/>
        <v>1</v>
      </c>
      <c r="I4761" s="5">
        <f>IF(OR(AND(F4761&gt;=50,G4761&gt;SUMIF(SeasonTotals!A$2:A$9,A4761,SeasonTotals!F$2:F$9)),AND(G4761&gt;0.885,F4761&gt;=50,D4761&lt;3)),1,0)</f>
        <v>1</v>
      </c>
      <c r="J4761" s="4">
        <f t="shared" si="298"/>
        <v>0</v>
      </c>
      <c r="K4761" s="5">
        <f t="shared" si="299"/>
        <v>0</v>
      </c>
    </row>
    <row r="4762" spans="1:11" x14ac:dyDescent="0.25">
      <c r="A4762" t="s">
        <v>91</v>
      </c>
      <c r="B4762" t="s">
        <v>86</v>
      </c>
      <c r="C4762">
        <v>1</v>
      </c>
      <c r="D4762">
        <v>2</v>
      </c>
      <c r="E4762">
        <v>31</v>
      </c>
      <c r="F4762">
        <v>60</v>
      </c>
      <c r="G4762" s="1">
        <f t="shared" si="296"/>
        <v>0.93939393939393945</v>
      </c>
      <c r="H4762" s="4">
        <f t="shared" si="297"/>
        <v>1</v>
      </c>
      <c r="I4762" s="5">
        <f>IF(OR(AND(F4762&gt;=50,G4762&gt;SUMIF(SeasonTotals!A$2:A$9,A4762,SeasonTotals!F$2:F$9)),AND(G4762&gt;0.885,F4762&gt;=50,D4762&lt;3)),1,0)</f>
        <v>1</v>
      </c>
      <c r="J4762" s="4">
        <f t="shared" si="298"/>
        <v>0</v>
      </c>
      <c r="K4762" s="5">
        <f t="shared" si="299"/>
        <v>0</v>
      </c>
    </row>
    <row r="4763" spans="1:11" x14ac:dyDescent="0.25">
      <c r="A4763" t="s">
        <v>91</v>
      </c>
      <c r="B4763" t="s">
        <v>86</v>
      </c>
      <c r="C4763">
        <v>1</v>
      </c>
      <c r="D4763">
        <v>4</v>
      </c>
      <c r="E4763">
        <v>28</v>
      </c>
      <c r="F4763">
        <v>59</v>
      </c>
      <c r="G4763" s="1">
        <f t="shared" si="296"/>
        <v>0.875</v>
      </c>
      <c r="H4763" s="4">
        <f t="shared" si="297"/>
        <v>0</v>
      </c>
      <c r="I4763" s="5">
        <f>IF(OR(AND(F4763&gt;=50,G4763&gt;SUMIF(SeasonTotals!A$2:A$9,A4763,SeasonTotals!F$2:F$9)),AND(G4763&gt;0.885,F4763&gt;=50,D4763&lt;3)),1,0)</f>
        <v>0</v>
      </c>
      <c r="J4763" s="4">
        <f t="shared" si="298"/>
        <v>0</v>
      </c>
      <c r="K4763" s="5">
        <f t="shared" si="299"/>
        <v>0</v>
      </c>
    </row>
    <row r="4764" spans="1:11" x14ac:dyDescent="0.25">
      <c r="A4764" t="s">
        <v>91</v>
      </c>
      <c r="B4764" t="s">
        <v>86</v>
      </c>
      <c r="C4764">
        <v>1</v>
      </c>
      <c r="D4764">
        <v>2</v>
      </c>
      <c r="E4764">
        <v>24</v>
      </c>
      <c r="F4764">
        <v>64</v>
      </c>
      <c r="G4764" s="1">
        <f t="shared" si="296"/>
        <v>0.92307692307692313</v>
      </c>
      <c r="H4764" s="4">
        <f t="shared" si="297"/>
        <v>1</v>
      </c>
      <c r="I4764" s="5">
        <f>IF(OR(AND(F4764&gt;=50,G4764&gt;SUMIF(SeasonTotals!A$2:A$9,A4764,SeasonTotals!F$2:F$9)),AND(G4764&gt;0.885,F4764&gt;=50,D4764&lt;3)),1,0)</f>
        <v>1</v>
      </c>
      <c r="J4764" s="4">
        <f t="shared" si="298"/>
        <v>0</v>
      </c>
      <c r="K4764" s="5">
        <f t="shared" si="299"/>
        <v>0</v>
      </c>
    </row>
    <row r="4765" spans="1:11" x14ac:dyDescent="0.25">
      <c r="A4765" t="s">
        <v>91</v>
      </c>
      <c r="B4765" t="s">
        <v>86</v>
      </c>
      <c r="C4765">
        <v>1</v>
      </c>
      <c r="D4765">
        <v>2</v>
      </c>
      <c r="E4765">
        <v>22</v>
      </c>
      <c r="F4765">
        <v>65</v>
      </c>
      <c r="G4765" s="1">
        <f t="shared" si="296"/>
        <v>0.91666666666666663</v>
      </c>
      <c r="H4765" s="4">
        <f t="shared" si="297"/>
        <v>1</v>
      </c>
      <c r="I4765" s="5">
        <f>IF(OR(AND(F4765&gt;=50,G4765&gt;SUMIF(SeasonTotals!A$2:A$9,A4765,SeasonTotals!F$2:F$9)),AND(G4765&gt;0.885,F4765&gt;=50,D4765&lt;3)),1,0)</f>
        <v>1</v>
      </c>
      <c r="J4765" s="4">
        <f t="shared" si="298"/>
        <v>0</v>
      </c>
      <c r="K4765" s="5">
        <f t="shared" si="299"/>
        <v>0</v>
      </c>
    </row>
    <row r="4766" spans="1:11" x14ac:dyDescent="0.25">
      <c r="A4766" t="s">
        <v>91</v>
      </c>
      <c r="B4766" t="s">
        <v>86</v>
      </c>
      <c r="C4766">
        <v>1</v>
      </c>
      <c r="D4766">
        <v>3</v>
      </c>
      <c r="E4766">
        <v>21</v>
      </c>
      <c r="F4766">
        <v>58</v>
      </c>
      <c r="G4766" s="1">
        <f t="shared" si="296"/>
        <v>0.875</v>
      </c>
      <c r="H4766" s="4">
        <f t="shared" si="297"/>
        <v>0</v>
      </c>
      <c r="I4766" s="5">
        <f>IF(OR(AND(F4766&gt;=50,G4766&gt;SUMIF(SeasonTotals!A$2:A$9,A4766,SeasonTotals!F$2:F$9)),AND(G4766&gt;0.885,F4766&gt;=50,D4766&lt;3)),1,0)</f>
        <v>0</v>
      </c>
      <c r="J4766" s="4">
        <f t="shared" si="298"/>
        <v>0</v>
      </c>
      <c r="K4766" s="5">
        <f t="shared" si="299"/>
        <v>0</v>
      </c>
    </row>
    <row r="4767" spans="1:11" x14ac:dyDescent="0.25">
      <c r="A4767" t="s">
        <v>91</v>
      </c>
      <c r="B4767" t="s">
        <v>86</v>
      </c>
      <c r="C4767">
        <v>1</v>
      </c>
      <c r="D4767">
        <v>2</v>
      </c>
      <c r="E4767">
        <v>33</v>
      </c>
      <c r="F4767">
        <v>60</v>
      </c>
      <c r="G4767" s="1">
        <f t="shared" si="296"/>
        <v>0.94285714285714284</v>
      </c>
      <c r="H4767" s="4">
        <f t="shared" si="297"/>
        <v>1</v>
      </c>
      <c r="I4767" s="5">
        <f>IF(OR(AND(F4767&gt;=50,G4767&gt;SUMIF(SeasonTotals!A$2:A$9,A4767,SeasonTotals!F$2:F$9)),AND(G4767&gt;0.885,F4767&gt;=50,D4767&lt;3)),1,0)</f>
        <v>1</v>
      </c>
      <c r="J4767" s="4">
        <f t="shared" si="298"/>
        <v>0</v>
      </c>
      <c r="K4767" s="5">
        <f t="shared" si="299"/>
        <v>0</v>
      </c>
    </row>
    <row r="4768" spans="1:11" x14ac:dyDescent="0.25">
      <c r="A4768" t="s">
        <v>91</v>
      </c>
      <c r="B4768" t="s">
        <v>86</v>
      </c>
      <c r="C4768">
        <v>1</v>
      </c>
      <c r="D4768">
        <v>1</v>
      </c>
      <c r="E4768">
        <v>35</v>
      </c>
      <c r="F4768">
        <v>60</v>
      </c>
      <c r="G4768" s="1">
        <f t="shared" si="296"/>
        <v>0.97222222222222221</v>
      </c>
      <c r="H4768" s="4">
        <f t="shared" si="297"/>
        <v>1</v>
      </c>
      <c r="I4768" s="5">
        <f>IF(OR(AND(F4768&gt;=50,G4768&gt;SUMIF(SeasonTotals!A$2:A$9,A4768,SeasonTotals!F$2:F$9)),AND(G4768&gt;0.885,F4768&gt;=50,D4768&lt;3)),1,0)</f>
        <v>1</v>
      </c>
      <c r="J4768" s="4">
        <f t="shared" si="298"/>
        <v>0</v>
      </c>
      <c r="K4768" s="5">
        <f t="shared" si="299"/>
        <v>0</v>
      </c>
    </row>
    <row r="4769" spans="1:11" x14ac:dyDescent="0.25">
      <c r="A4769" t="s">
        <v>91</v>
      </c>
      <c r="B4769" t="s">
        <v>86</v>
      </c>
      <c r="C4769">
        <v>1</v>
      </c>
      <c r="D4769">
        <v>3</v>
      </c>
      <c r="E4769">
        <v>27</v>
      </c>
      <c r="F4769">
        <v>55</v>
      </c>
      <c r="G4769" s="1">
        <f t="shared" si="296"/>
        <v>0.9</v>
      </c>
      <c r="H4769" s="4">
        <f t="shared" si="297"/>
        <v>0</v>
      </c>
      <c r="I4769" s="5">
        <f>IF(OR(AND(F4769&gt;=50,G4769&gt;SUMIF(SeasonTotals!A$2:A$9,A4769,SeasonTotals!F$2:F$9)),AND(G4769&gt;0.885,F4769&gt;=50,D4769&lt;3)),1,0)</f>
        <v>0</v>
      </c>
      <c r="J4769" s="4">
        <f t="shared" si="298"/>
        <v>0</v>
      </c>
      <c r="K4769" s="5">
        <f t="shared" si="299"/>
        <v>0</v>
      </c>
    </row>
    <row r="4770" spans="1:11" x14ac:dyDescent="0.25">
      <c r="A4770" t="s">
        <v>91</v>
      </c>
      <c r="B4770" t="s">
        <v>86</v>
      </c>
      <c r="C4770">
        <v>1</v>
      </c>
      <c r="D4770">
        <v>2</v>
      </c>
      <c r="E4770">
        <v>20</v>
      </c>
      <c r="F4770">
        <v>60</v>
      </c>
      <c r="G4770" s="1">
        <f t="shared" si="296"/>
        <v>0.90909090909090906</v>
      </c>
      <c r="H4770" s="4">
        <f t="shared" si="297"/>
        <v>1</v>
      </c>
      <c r="I4770" s="5">
        <f>IF(OR(AND(F4770&gt;=50,G4770&gt;SUMIF(SeasonTotals!A$2:A$9,A4770,SeasonTotals!F$2:F$9)),AND(G4770&gt;0.885,F4770&gt;=50,D4770&lt;3)),1,0)</f>
        <v>1</v>
      </c>
      <c r="J4770" s="4">
        <f t="shared" si="298"/>
        <v>0</v>
      </c>
      <c r="K4770" s="5">
        <f t="shared" si="299"/>
        <v>0</v>
      </c>
    </row>
    <row r="4771" spans="1:11" x14ac:dyDescent="0.25">
      <c r="A4771" t="s">
        <v>91</v>
      </c>
      <c r="B4771" t="s">
        <v>86</v>
      </c>
      <c r="C4771">
        <v>1</v>
      </c>
      <c r="D4771">
        <v>2</v>
      </c>
      <c r="E4771">
        <v>36</v>
      </c>
      <c r="F4771">
        <v>58</v>
      </c>
      <c r="G4771" s="1">
        <f t="shared" si="296"/>
        <v>0.94736842105263153</v>
      </c>
      <c r="H4771" s="4">
        <f t="shared" si="297"/>
        <v>1</v>
      </c>
      <c r="I4771" s="5">
        <f>IF(OR(AND(F4771&gt;=50,G4771&gt;SUMIF(SeasonTotals!A$2:A$9,A4771,SeasonTotals!F$2:F$9)),AND(G4771&gt;0.885,F4771&gt;=50,D4771&lt;3)),1,0)</f>
        <v>1</v>
      </c>
      <c r="J4771" s="4">
        <f t="shared" si="298"/>
        <v>0</v>
      </c>
      <c r="K4771" s="5">
        <f t="shared" si="299"/>
        <v>0</v>
      </c>
    </row>
    <row r="4772" spans="1:11" x14ac:dyDescent="0.25">
      <c r="A4772" t="s">
        <v>91</v>
      </c>
      <c r="B4772" t="s">
        <v>86</v>
      </c>
      <c r="C4772">
        <v>1</v>
      </c>
      <c r="D4772">
        <v>4</v>
      </c>
      <c r="E4772">
        <v>35</v>
      </c>
      <c r="F4772">
        <v>61</v>
      </c>
      <c r="G4772" s="1">
        <f t="shared" si="296"/>
        <v>0.89743589743589747</v>
      </c>
      <c r="H4772" s="4">
        <f t="shared" si="297"/>
        <v>0</v>
      </c>
      <c r="I4772" s="5">
        <f>IF(OR(AND(F4772&gt;=50,G4772&gt;SUMIF(SeasonTotals!A$2:A$9,A4772,SeasonTotals!F$2:F$9)),AND(G4772&gt;0.885,F4772&gt;=50,D4772&lt;3)),1,0)</f>
        <v>0</v>
      </c>
      <c r="J4772" s="4">
        <f t="shared" si="298"/>
        <v>0</v>
      </c>
      <c r="K4772" s="5">
        <f t="shared" si="299"/>
        <v>0</v>
      </c>
    </row>
    <row r="4773" spans="1:11" x14ac:dyDescent="0.25">
      <c r="A4773" t="s">
        <v>91</v>
      </c>
      <c r="B4773" t="s">
        <v>86</v>
      </c>
      <c r="C4773">
        <v>1</v>
      </c>
      <c r="D4773">
        <v>0</v>
      </c>
      <c r="E4773">
        <v>42</v>
      </c>
      <c r="F4773">
        <v>59</v>
      </c>
      <c r="G4773" s="1">
        <f t="shared" si="296"/>
        <v>1</v>
      </c>
      <c r="H4773" s="4">
        <f t="shared" si="297"/>
        <v>1</v>
      </c>
      <c r="I4773" s="5">
        <f>IF(OR(AND(F4773&gt;=50,G4773&gt;SUMIF(SeasonTotals!A$2:A$9,A4773,SeasonTotals!F$2:F$9)),AND(G4773&gt;0.885,F4773&gt;=50,D4773&lt;3)),1,0)</f>
        <v>1</v>
      </c>
      <c r="J4773" s="4">
        <f t="shared" si="298"/>
        <v>0</v>
      </c>
      <c r="K4773" s="5">
        <f t="shared" si="299"/>
        <v>0</v>
      </c>
    </row>
    <row r="4774" spans="1:11" x14ac:dyDescent="0.25">
      <c r="A4774" t="s">
        <v>91</v>
      </c>
      <c r="B4774" t="s">
        <v>86</v>
      </c>
      <c r="C4774">
        <v>1</v>
      </c>
      <c r="D4774">
        <v>1</v>
      </c>
      <c r="E4774">
        <v>34</v>
      </c>
      <c r="F4774">
        <v>65</v>
      </c>
      <c r="G4774" s="1">
        <f t="shared" si="296"/>
        <v>0.97142857142857142</v>
      </c>
      <c r="H4774" s="4">
        <f t="shared" si="297"/>
        <v>1</v>
      </c>
      <c r="I4774" s="5">
        <f>IF(OR(AND(F4774&gt;=50,G4774&gt;SUMIF(SeasonTotals!A$2:A$9,A4774,SeasonTotals!F$2:F$9)),AND(G4774&gt;0.885,F4774&gt;=50,D4774&lt;3)),1,0)</f>
        <v>1</v>
      </c>
      <c r="J4774" s="4">
        <f t="shared" si="298"/>
        <v>0</v>
      </c>
      <c r="K4774" s="5">
        <f t="shared" si="299"/>
        <v>0</v>
      </c>
    </row>
    <row r="4775" spans="1:11" x14ac:dyDescent="0.25">
      <c r="A4775" t="s">
        <v>91</v>
      </c>
      <c r="B4775" t="s">
        <v>86</v>
      </c>
      <c r="C4775">
        <v>1</v>
      </c>
      <c r="D4775">
        <v>3</v>
      </c>
      <c r="E4775">
        <v>29</v>
      </c>
      <c r="F4775">
        <v>58</v>
      </c>
      <c r="G4775" s="1">
        <f t="shared" si="296"/>
        <v>0.90625</v>
      </c>
      <c r="H4775" s="4">
        <f t="shared" si="297"/>
        <v>0</v>
      </c>
      <c r="I4775" s="5">
        <f>IF(OR(AND(F4775&gt;=50,G4775&gt;SUMIF(SeasonTotals!A$2:A$9,A4775,SeasonTotals!F$2:F$9)),AND(G4775&gt;0.885,F4775&gt;=50,D4775&lt;3)),1,0)</f>
        <v>0</v>
      </c>
      <c r="J4775" s="4">
        <f t="shared" si="298"/>
        <v>0</v>
      </c>
      <c r="K4775" s="5">
        <f t="shared" si="299"/>
        <v>0</v>
      </c>
    </row>
    <row r="4776" spans="1:11" x14ac:dyDescent="0.25">
      <c r="A4776" t="s">
        <v>91</v>
      </c>
      <c r="B4776" t="s">
        <v>86</v>
      </c>
      <c r="C4776">
        <v>1</v>
      </c>
      <c r="D4776">
        <v>0</v>
      </c>
      <c r="E4776">
        <v>36</v>
      </c>
      <c r="F4776">
        <v>60</v>
      </c>
      <c r="G4776" s="1">
        <f t="shared" si="296"/>
        <v>1</v>
      </c>
      <c r="H4776" s="4">
        <f t="shared" si="297"/>
        <v>1</v>
      </c>
      <c r="I4776" s="5">
        <f>IF(OR(AND(F4776&gt;=50,G4776&gt;SUMIF(SeasonTotals!A$2:A$9,A4776,SeasonTotals!F$2:F$9)),AND(G4776&gt;0.885,F4776&gt;=50,D4776&lt;3)),1,0)</f>
        <v>1</v>
      </c>
      <c r="J4776" s="4">
        <f t="shared" si="298"/>
        <v>0</v>
      </c>
      <c r="K4776" s="5">
        <f t="shared" si="299"/>
        <v>0</v>
      </c>
    </row>
    <row r="4777" spans="1:11" x14ac:dyDescent="0.25">
      <c r="A4777" t="s">
        <v>91</v>
      </c>
      <c r="B4777" t="s">
        <v>86</v>
      </c>
      <c r="C4777">
        <v>1</v>
      </c>
      <c r="D4777">
        <v>3</v>
      </c>
      <c r="E4777">
        <v>38</v>
      </c>
      <c r="F4777">
        <v>60</v>
      </c>
      <c r="G4777" s="1">
        <f t="shared" si="296"/>
        <v>0.92682926829268297</v>
      </c>
      <c r="H4777" s="4">
        <f t="shared" si="297"/>
        <v>1</v>
      </c>
      <c r="I4777" s="5">
        <f>IF(OR(AND(F4777&gt;=50,G4777&gt;SUMIF(SeasonTotals!A$2:A$9,A4777,SeasonTotals!F$2:F$9)),AND(G4777&gt;0.885,F4777&gt;=50,D4777&lt;3)),1,0)</f>
        <v>1</v>
      </c>
      <c r="J4777" s="4">
        <f t="shared" si="298"/>
        <v>0</v>
      </c>
      <c r="K4777" s="5">
        <f t="shared" si="299"/>
        <v>0</v>
      </c>
    </row>
    <row r="4778" spans="1:11" x14ac:dyDescent="0.25">
      <c r="A4778" t="s">
        <v>91</v>
      </c>
      <c r="B4778" t="s">
        <v>86</v>
      </c>
      <c r="C4778">
        <v>1</v>
      </c>
      <c r="D4778">
        <v>0</v>
      </c>
      <c r="E4778">
        <v>41</v>
      </c>
      <c r="F4778">
        <v>60</v>
      </c>
      <c r="G4778" s="1">
        <f t="shared" si="296"/>
        <v>1</v>
      </c>
      <c r="H4778" s="4">
        <f t="shared" si="297"/>
        <v>1</v>
      </c>
      <c r="I4778" s="5">
        <f>IF(OR(AND(F4778&gt;=50,G4778&gt;SUMIF(SeasonTotals!A$2:A$9,A4778,SeasonTotals!F$2:F$9)),AND(G4778&gt;0.885,F4778&gt;=50,D4778&lt;3)),1,0)</f>
        <v>1</v>
      </c>
      <c r="J4778" s="4">
        <f t="shared" si="298"/>
        <v>0</v>
      </c>
      <c r="K4778" s="5">
        <f t="shared" si="299"/>
        <v>0</v>
      </c>
    </row>
    <row r="4779" spans="1:11" x14ac:dyDescent="0.25">
      <c r="A4779" t="s">
        <v>91</v>
      </c>
      <c r="B4779" t="s">
        <v>86</v>
      </c>
      <c r="C4779">
        <v>1</v>
      </c>
      <c r="D4779">
        <v>3</v>
      </c>
      <c r="E4779">
        <v>27</v>
      </c>
      <c r="F4779">
        <v>60</v>
      </c>
      <c r="G4779" s="1">
        <f t="shared" si="296"/>
        <v>0.9</v>
      </c>
      <c r="H4779" s="4">
        <f t="shared" si="297"/>
        <v>0</v>
      </c>
      <c r="I4779" s="5">
        <f>IF(OR(AND(F4779&gt;=50,G4779&gt;SUMIF(SeasonTotals!A$2:A$9,A4779,SeasonTotals!F$2:F$9)),AND(G4779&gt;0.885,F4779&gt;=50,D4779&lt;3)),1,0)</f>
        <v>0</v>
      </c>
      <c r="J4779" s="4">
        <f t="shared" si="298"/>
        <v>0</v>
      </c>
      <c r="K4779" s="5">
        <f t="shared" si="299"/>
        <v>0</v>
      </c>
    </row>
    <row r="4780" spans="1:11" x14ac:dyDescent="0.25">
      <c r="A4780" t="s">
        <v>91</v>
      </c>
      <c r="B4780" t="s">
        <v>86</v>
      </c>
      <c r="C4780">
        <v>1</v>
      </c>
      <c r="D4780">
        <v>4</v>
      </c>
      <c r="E4780">
        <v>43</v>
      </c>
      <c r="F4780">
        <v>60</v>
      </c>
      <c r="G4780" s="1">
        <f t="shared" si="296"/>
        <v>0.91489361702127658</v>
      </c>
      <c r="H4780" s="4">
        <f t="shared" si="297"/>
        <v>1</v>
      </c>
      <c r="I4780" s="5">
        <f>IF(OR(AND(F4780&gt;=50,G4780&gt;SUMIF(SeasonTotals!A$2:A$9,A4780,SeasonTotals!F$2:F$9)),AND(G4780&gt;0.885,F4780&gt;=50,D4780&lt;3)),1,0)</f>
        <v>1</v>
      </c>
      <c r="J4780" s="4">
        <f t="shared" si="298"/>
        <v>0</v>
      </c>
      <c r="K4780" s="5">
        <f t="shared" si="299"/>
        <v>0</v>
      </c>
    </row>
    <row r="4781" spans="1:11" x14ac:dyDescent="0.25">
      <c r="A4781" t="s">
        <v>91</v>
      </c>
      <c r="B4781" t="s">
        <v>86</v>
      </c>
      <c r="C4781">
        <v>1</v>
      </c>
      <c r="D4781">
        <v>3</v>
      </c>
      <c r="E4781">
        <v>26</v>
      </c>
      <c r="F4781">
        <v>60</v>
      </c>
      <c r="G4781" s="1">
        <f t="shared" si="296"/>
        <v>0.89655172413793105</v>
      </c>
      <c r="H4781" s="4">
        <f t="shared" si="297"/>
        <v>0</v>
      </c>
      <c r="I4781" s="5">
        <f>IF(OR(AND(F4781&gt;=50,G4781&gt;SUMIF(SeasonTotals!A$2:A$9,A4781,SeasonTotals!F$2:F$9)),AND(G4781&gt;0.885,F4781&gt;=50,D4781&lt;3)),1,0)</f>
        <v>0</v>
      </c>
      <c r="J4781" s="4">
        <f t="shared" si="298"/>
        <v>0</v>
      </c>
      <c r="K4781" s="5">
        <f t="shared" si="299"/>
        <v>0</v>
      </c>
    </row>
    <row r="4782" spans="1:11" x14ac:dyDescent="0.25">
      <c r="A4782" t="s">
        <v>91</v>
      </c>
      <c r="B4782" t="s">
        <v>86</v>
      </c>
      <c r="C4782">
        <v>1</v>
      </c>
      <c r="D4782">
        <v>3</v>
      </c>
      <c r="E4782">
        <v>47</v>
      </c>
      <c r="F4782">
        <v>65</v>
      </c>
      <c r="G4782" s="1">
        <f t="shared" si="296"/>
        <v>0.94</v>
      </c>
      <c r="H4782" s="4">
        <f t="shared" si="297"/>
        <v>1</v>
      </c>
      <c r="I4782" s="5">
        <f>IF(OR(AND(F4782&gt;=50,G4782&gt;SUMIF(SeasonTotals!A$2:A$9,A4782,SeasonTotals!F$2:F$9)),AND(G4782&gt;0.885,F4782&gt;=50,D4782&lt;3)),1,0)</f>
        <v>1</v>
      </c>
      <c r="J4782" s="4">
        <f t="shared" si="298"/>
        <v>0</v>
      </c>
      <c r="K4782" s="5">
        <f t="shared" si="299"/>
        <v>0</v>
      </c>
    </row>
    <row r="4783" spans="1:11" x14ac:dyDescent="0.25">
      <c r="A4783" t="s">
        <v>91</v>
      </c>
      <c r="B4783" t="s">
        <v>86</v>
      </c>
      <c r="C4783">
        <v>1</v>
      </c>
      <c r="D4783">
        <v>3</v>
      </c>
      <c r="E4783">
        <v>20</v>
      </c>
      <c r="F4783">
        <v>58</v>
      </c>
      <c r="G4783" s="1">
        <f t="shared" si="296"/>
        <v>0.86956521739130432</v>
      </c>
      <c r="H4783" s="4">
        <f t="shared" si="297"/>
        <v>0</v>
      </c>
      <c r="I4783" s="5">
        <f>IF(OR(AND(F4783&gt;=50,G4783&gt;SUMIF(SeasonTotals!A$2:A$9,A4783,SeasonTotals!F$2:F$9)),AND(G4783&gt;0.885,F4783&gt;=50,D4783&lt;3)),1,0)</f>
        <v>0</v>
      </c>
      <c r="J4783" s="4">
        <f t="shared" si="298"/>
        <v>0</v>
      </c>
      <c r="K4783" s="5">
        <f t="shared" si="299"/>
        <v>0</v>
      </c>
    </row>
    <row r="4784" spans="1:11" x14ac:dyDescent="0.25">
      <c r="A4784" t="s">
        <v>91</v>
      </c>
      <c r="B4784" t="s">
        <v>86</v>
      </c>
      <c r="C4784">
        <v>1</v>
      </c>
      <c r="D4784">
        <v>3</v>
      </c>
      <c r="E4784">
        <v>24</v>
      </c>
      <c r="F4784">
        <v>65</v>
      </c>
      <c r="G4784" s="1">
        <f t="shared" si="296"/>
        <v>0.88888888888888884</v>
      </c>
      <c r="H4784" s="4">
        <f t="shared" si="297"/>
        <v>0</v>
      </c>
      <c r="I4784" s="5">
        <f>IF(OR(AND(F4784&gt;=50,G4784&gt;SUMIF(SeasonTotals!A$2:A$9,A4784,SeasonTotals!F$2:F$9)),AND(G4784&gt;0.885,F4784&gt;=50,D4784&lt;3)),1,0)</f>
        <v>0</v>
      </c>
      <c r="J4784" s="4">
        <f t="shared" si="298"/>
        <v>0</v>
      </c>
      <c r="K4784" s="5">
        <f t="shared" si="299"/>
        <v>0</v>
      </c>
    </row>
    <row r="4785" spans="1:11" x14ac:dyDescent="0.25">
      <c r="A4785" t="s">
        <v>91</v>
      </c>
      <c r="B4785" t="s">
        <v>86</v>
      </c>
      <c r="C4785">
        <v>1</v>
      </c>
      <c r="D4785">
        <v>2</v>
      </c>
      <c r="E4785">
        <v>24</v>
      </c>
      <c r="F4785">
        <v>59</v>
      </c>
      <c r="G4785" s="1">
        <f t="shared" si="296"/>
        <v>0.92307692307692313</v>
      </c>
      <c r="H4785" s="4">
        <f t="shared" si="297"/>
        <v>1</v>
      </c>
      <c r="I4785" s="5">
        <f>IF(OR(AND(F4785&gt;=50,G4785&gt;SUMIF(SeasonTotals!A$2:A$9,A4785,SeasonTotals!F$2:F$9)),AND(G4785&gt;0.885,F4785&gt;=50,D4785&lt;3)),1,0)</f>
        <v>1</v>
      </c>
      <c r="J4785" s="4">
        <f t="shared" si="298"/>
        <v>0</v>
      </c>
      <c r="K4785" s="5">
        <f t="shared" si="299"/>
        <v>0</v>
      </c>
    </row>
    <row r="4786" spans="1:11" x14ac:dyDescent="0.25">
      <c r="A4786" t="s">
        <v>91</v>
      </c>
      <c r="B4786" t="s">
        <v>86</v>
      </c>
      <c r="C4786">
        <v>1</v>
      </c>
      <c r="D4786">
        <v>1</v>
      </c>
      <c r="E4786">
        <v>37</v>
      </c>
      <c r="F4786">
        <v>60</v>
      </c>
      <c r="G4786" s="1">
        <f t="shared" si="296"/>
        <v>0.97368421052631582</v>
      </c>
      <c r="H4786" s="4">
        <f t="shared" si="297"/>
        <v>1</v>
      </c>
      <c r="I4786" s="5">
        <f>IF(OR(AND(F4786&gt;=50,G4786&gt;SUMIF(SeasonTotals!A$2:A$9,A4786,SeasonTotals!F$2:F$9)),AND(G4786&gt;0.885,F4786&gt;=50,D4786&lt;3)),1,0)</f>
        <v>1</v>
      </c>
      <c r="J4786" s="4">
        <f t="shared" si="298"/>
        <v>0</v>
      </c>
      <c r="K4786" s="5">
        <f t="shared" si="299"/>
        <v>0</v>
      </c>
    </row>
    <row r="4787" spans="1:11" x14ac:dyDescent="0.25">
      <c r="A4787" t="s">
        <v>91</v>
      </c>
      <c r="B4787" t="s">
        <v>86</v>
      </c>
      <c r="C4787">
        <v>1</v>
      </c>
      <c r="D4787">
        <v>2</v>
      </c>
      <c r="E4787">
        <v>34</v>
      </c>
      <c r="F4787">
        <v>59</v>
      </c>
      <c r="G4787" s="1">
        <f t="shared" si="296"/>
        <v>0.94444444444444442</v>
      </c>
      <c r="H4787" s="4">
        <f t="shared" si="297"/>
        <v>1</v>
      </c>
      <c r="I4787" s="5">
        <f>IF(OR(AND(F4787&gt;=50,G4787&gt;SUMIF(SeasonTotals!A$2:A$9,A4787,SeasonTotals!F$2:F$9)),AND(G4787&gt;0.885,F4787&gt;=50,D4787&lt;3)),1,0)</f>
        <v>1</v>
      </c>
      <c r="J4787" s="4">
        <f t="shared" si="298"/>
        <v>0</v>
      </c>
      <c r="K4787" s="5">
        <f t="shared" si="299"/>
        <v>0</v>
      </c>
    </row>
    <row r="4788" spans="1:11" x14ac:dyDescent="0.25">
      <c r="A4788" t="s">
        <v>91</v>
      </c>
      <c r="B4788" t="s">
        <v>86</v>
      </c>
      <c r="C4788">
        <v>1</v>
      </c>
      <c r="D4788">
        <v>3</v>
      </c>
      <c r="E4788">
        <v>28</v>
      </c>
      <c r="F4788">
        <v>61</v>
      </c>
      <c r="G4788" s="1">
        <f t="shared" si="296"/>
        <v>0.90322580645161288</v>
      </c>
      <c r="H4788" s="4">
        <f t="shared" si="297"/>
        <v>0</v>
      </c>
      <c r="I4788" s="5">
        <f>IF(OR(AND(F4788&gt;=50,G4788&gt;SUMIF(SeasonTotals!A$2:A$9,A4788,SeasonTotals!F$2:F$9)),AND(G4788&gt;0.885,F4788&gt;=50,D4788&lt;3)),1,0)</f>
        <v>0</v>
      </c>
      <c r="J4788" s="4">
        <f t="shared" si="298"/>
        <v>0</v>
      </c>
      <c r="K4788" s="5">
        <f t="shared" si="299"/>
        <v>0</v>
      </c>
    </row>
    <row r="4789" spans="1:11" x14ac:dyDescent="0.25">
      <c r="A4789" t="s">
        <v>91</v>
      </c>
      <c r="B4789" t="s">
        <v>86</v>
      </c>
      <c r="C4789">
        <v>1</v>
      </c>
      <c r="D4789">
        <v>4</v>
      </c>
      <c r="E4789">
        <v>40</v>
      </c>
      <c r="F4789">
        <v>59</v>
      </c>
      <c r="G4789" s="1">
        <f t="shared" si="296"/>
        <v>0.90909090909090906</v>
      </c>
      <c r="H4789" s="4">
        <f t="shared" si="297"/>
        <v>0</v>
      </c>
      <c r="I4789" s="5">
        <f>IF(OR(AND(F4789&gt;=50,G4789&gt;SUMIF(SeasonTotals!A$2:A$9,A4789,SeasonTotals!F$2:F$9)),AND(G4789&gt;0.885,F4789&gt;=50,D4789&lt;3)),1,0)</f>
        <v>1</v>
      </c>
      <c r="J4789" s="4">
        <f t="shared" si="298"/>
        <v>0</v>
      </c>
      <c r="K4789" s="5">
        <f t="shared" si="299"/>
        <v>0</v>
      </c>
    </row>
    <row r="4790" spans="1:11" x14ac:dyDescent="0.25">
      <c r="A4790" t="s">
        <v>91</v>
      </c>
      <c r="B4790" t="s">
        <v>86</v>
      </c>
      <c r="C4790">
        <v>1</v>
      </c>
      <c r="D4790">
        <v>2</v>
      </c>
      <c r="E4790">
        <v>41</v>
      </c>
      <c r="F4790">
        <v>59</v>
      </c>
      <c r="G4790" s="1">
        <f t="shared" si="296"/>
        <v>0.95348837209302328</v>
      </c>
      <c r="H4790" s="4">
        <f t="shared" si="297"/>
        <v>1</v>
      </c>
      <c r="I4790" s="5">
        <f>IF(OR(AND(F4790&gt;=50,G4790&gt;SUMIF(SeasonTotals!A$2:A$9,A4790,SeasonTotals!F$2:F$9)),AND(G4790&gt;0.885,F4790&gt;=50,D4790&lt;3)),1,0)</f>
        <v>1</v>
      </c>
      <c r="J4790" s="4">
        <f t="shared" si="298"/>
        <v>0</v>
      </c>
      <c r="K4790" s="5">
        <f t="shared" si="299"/>
        <v>0</v>
      </c>
    </row>
    <row r="4791" spans="1:11" x14ac:dyDescent="0.25">
      <c r="A4791" t="s">
        <v>91</v>
      </c>
      <c r="B4791" t="s">
        <v>86</v>
      </c>
      <c r="C4791">
        <v>1</v>
      </c>
      <c r="D4791">
        <v>2</v>
      </c>
      <c r="E4791">
        <v>28</v>
      </c>
      <c r="F4791">
        <v>59</v>
      </c>
      <c r="G4791" s="1">
        <f t="shared" si="296"/>
        <v>0.93333333333333335</v>
      </c>
      <c r="H4791" s="4">
        <f t="shared" si="297"/>
        <v>1</v>
      </c>
      <c r="I4791" s="5">
        <f>IF(OR(AND(F4791&gt;=50,G4791&gt;SUMIF(SeasonTotals!A$2:A$9,A4791,SeasonTotals!F$2:F$9)),AND(G4791&gt;0.885,F4791&gt;=50,D4791&lt;3)),1,0)</f>
        <v>1</v>
      </c>
      <c r="J4791" s="4">
        <f t="shared" si="298"/>
        <v>0</v>
      </c>
      <c r="K4791" s="5">
        <f t="shared" si="299"/>
        <v>0</v>
      </c>
    </row>
    <row r="4792" spans="1:11" x14ac:dyDescent="0.25">
      <c r="A4792" t="s">
        <v>91</v>
      </c>
      <c r="B4792" t="s">
        <v>86</v>
      </c>
      <c r="C4792">
        <v>1</v>
      </c>
      <c r="D4792">
        <v>2</v>
      </c>
      <c r="E4792">
        <v>23</v>
      </c>
      <c r="F4792">
        <v>59</v>
      </c>
      <c r="G4792" s="1">
        <f t="shared" si="296"/>
        <v>0.92</v>
      </c>
      <c r="H4792" s="4">
        <f t="shared" si="297"/>
        <v>1</v>
      </c>
      <c r="I4792" s="5">
        <f>IF(OR(AND(F4792&gt;=50,G4792&gt;SUMIF(SeasonTotals!A$2:A$9,A4792,SeasonTotals!F$2:F$9)),AND(G4792&gt;0.885,F4792&gt;=50,D4792&lt;3)),1,0)</f>
        <v>1</v>
      </c>
      <c r="J4792" s="4">
        <f t="shared" si="298"/>
        <v>0</v>
      </c>
      <c r="K4792" s="5">
        <f t="shared" si="299"/>
        <v>0</v>
      </c>
    </row>
    <row r="4793" spans="1:11" x14ac:dyDescent="0.25">
      <c r="A4793" t="s">
        <v>91</v>
      </c>
      <c r="B4793" t="s">
        <v>86</v>
      </c>
      <c r="C4793">
        <v>1</v>
      </c>
      <c r="D4793">
        <v>4</v>
      </c>
      <c r="E4793">
        <v>37</v>
      </c>
      <c r="F4793">
        <v>60</v>
      </c>
      <c r="G4793" s="1">
        <f t="shared" si="296"/>
        <v>0.90243902439024393</v>
      </c>
      <c r="H4793" s="4">
        <f t="shared" si="297"/>
        <v>0</v>
      </c>
      <c r="I4793" s="5">
        <f>IF(OR(AND(F4793&gt;=50,G4793&gt;SUMIF(SeasonTotals!A$2:A$9,A4793,SeasonTotals!F$2:F$9)),AND(G4793&gt;0.885,F4793&gt;=50,D4793&lt;3)),1,0)</f>
        <v>0</v>
      </c>
      <c r="J4793" s="4">
        <f t="shared" si="298"/>
        <v>0</v>
      </c>
      <c r="K4793" s="5">
        <f t="shared" si="299"/>
        <v>0</v>
      </c>
    </row>
    <row r="4794" spans="1:11" x14ac:dyDescent="0.25">
      <c r="A4794" t="s">
        <v>91</v>
      </c>
      <c r="B4794" t="s">
        <v>87</v>
      </c>
      <c r="C4794">
        <v>1</v>
      </c>
      <c r="D4794">
        <v>0</v>
      </c>
      <c r="E4794">
        <v>35</v>
      </c>
      <c r="F4794">
        <v>60</v>
      </c>
      <c r="G4794" s="1">
        <f t="shared" si="296"/>
        <v>1</v>
      </c>
      <c r="H4794" s="4">
        <f t="shared" si="297"/>
        <v>1</v>
      </c>
      <c r="I4794" s="5">
        <f>IF(OR(AND(F4794&gt;=50,G4794&gt;SUMIF(SeasonTotals!A$2:A$9,A4794,SeasonTotals!F$2:F$9)),AND(G4794&gt;0.885,F4794&gt;=50,D4794&lt;3)),1,0)</f>
        <v>1</v>
      </c>
      <c r="J4794" s="4">
        <f t="shared" si="298"/>
        <v>0</v>
      </c>
      <c r="K4794" s="5">
        <f t="shared" si="299"/>
        <v>0</v>
      </c>
    </row>
    <row r="4795" spans="1:11" x14ac:dyDescent="0.25">
      <c r="A4795" t="s">
        <v>91</v>
      </c>
      <c r="B4795" t="s">
        <v>88</v>
      </c>
      <c r="C4795">
        <v>1</v>
      </c>
      <c r="D4795">
        <v>1</v>
      </c>
      <c r="E4795">
        <v>27</v>
      </c>
      <c r="F4795">
        <v>60</v>
      </c>
      <c r="G4795" s="1">
        <f t="shared" si="296"/>
        <v>0.9642857142857143</v>
      </c>
      <c r="H4795" s="4">
        <f t="shared" si="297"/>
        <v>1</v>
      </c>
      <c r="I4795" s="5">
        <f>IF(OR(AND(F4795&gt;=50,G4795&gt;SUMIF(SeasonTotals!A$2:A$9,A4795,SeasonTotals!F$2:F$9)),AND(G4795&gt;0.885,F4795&gt;=50,D4795&lt;3)),1,0)</f>
        <v>1</v>
      </c>
      <c r="J4795" s="4">
        <f t="shared" si="298"/>
        <v>0</v>
      </c>
      <c r="K4795" s="5">
        <f t="shared" si="299"/>
        <v>0</v>
      </c>
    </row>
    <row r="4796" spans="1:11" x14ac:dyDescent="0.25">
      <c r="A4796" t="s">
        <v>91</v>
      </c>
      <c r="B4796" t="s">
        <v>88</v>
      </c>
      <c r="C4796">
        <v>1</v>
      </c>
      <c r="D4796">
        <v>3</v>
      </c>
      <c r="E4796">
        <v>21</v>
      </c>
      <c r="F4796">
        <v>60</v>
      </c>
      <c r="G4796" s="1">
        <f t="shared" si="296"/>
        <v>0.875</v>
      </c>
      <c r="H4796" s="4">
        <f t="shared" si="297"/>
        <v>0</v>
      </c>
      <c r="I4796" s="5">
        <f>IF(OR(AND(F4796&gt;=50,G4796&gt;SUMIF(SeasonTotals!A$2:A$9,A4796,SeasonTotals!F$2:F$9)),AND(G4796&gt;0.885,F4796&gt;=50,D4796&lt;3)),1,0)</f>
        <v>0</v>
      </c>
      <c r="J4796" s="4">
        <f t="shared" si="298"/>
        <v>0</v>
      </c>
      <c r="K4796" s="5">
        <f t="shared" si="299"/>
        <v>0</v>
      </c>
    </row>
    <row r="4797" spans="1:11" x14ac:dyDescent="0.25">
      <c r="A4797" t="s">
        <v>91</v>
      </c>
      <c r="B4797" t="s">
        <v>88</v>
      </c>
      <c r="C4797">
        <v>1</v>
      </c>
      <c r="D4797">
        <v>5</v>
      </c>
      <c r="E4797">
        <v>36</v>
      </c>
      <c r="F4797">
        <v>65</v>
      </c>
      <c r="G4797" s="1">
        <f t="shared" si="296"/>
        <v>0.87804878048780488</v>
      </c>
      <c r="H4797" s="4">
        <f t="shared" si="297"/>
        <v>0</v>
      </c>
      <c r="I4797" s="5">
        <f>IF(OR(AND(F4797&gt;=50,G4797&gt;SUMIF(SeasonTotals!A$2:A$9,A4797,SeasonTotals!F$2:F$9)),AND(G4797&gt;0.885,F4797&gt;=50,D4797&lt;3)),1,0)</f>
        <v>0</v>
      </c>
      <c r="J4797" s="4">
        <f t="shared" si="298"/>
        <v>0</v>
      </c>
      <c r="K4797" s="5">
        <f t="shared" si="299"/>
        <v>0</v>
      </c>
    </row>
    <row r="4798" spans="1:11" x14ac:dyDescent="0.25">
      <c r="A4798" t="s">
        <v>91</v>
      </c>
      <c r="B4798" t="s">
        <v>88</v>
      </c>
      <c r="C4798">
        <v>1</v>
      </c>
      <c r="D4798">
        <v>4</v>
      </c>
      <c r="E4798">
        <v>29</v>
      </c>
      <c r="F4798">
        <v>59</v>
      </c>
      <c r="G4798" s="1">
        <f t="shared" si="296"/>
        <v>0.87878787878787878</v>
      </c>
      <c r="H4798" s="4">
        <f t="shared" si="297"/>
        <v>0</v>
      </c>
      <c r="I4798" s="5">
        <f>IF(OR(AND(F4798&gt;=50,G4798&gt;SUMIF(SeasonTotals!A$2:A$9,A4798,SeasonTotals!F$2:F$9)),AND(G4798&gt;0.885,F4798&gt;=50,D4798&lt;3)),1,0)</f>
        <v>0</v>
      </c>
      <c r="J4798" s="4">
        <f t="shared" si="298"/>
        <v>0</v>
      </c>
      <c r="K4798" s="5">
        <f t="shared" si="299"/>
        <v>0</v>
      </c>
    </row>
    <row r="4799" spans="1:11" x14ac:dyDescent="0.25">
      <c r="A4799" t="s">
        <v>91</v>
      </c>
      <c r="B4799" t="s">
        <v>88</v>
      </c>
      <c r="C4799">
        <v>1</v>
      </c>
      <c r="D4799">
        <v>2</v>
      </c>
      <c r="E4799">
        <v>25</v>
      </c>
      <c r="F4799">
        <v>60</v>
      </c>
      <c r="G4799" s="1">
        <f t="shared" si="296"/>
        <v>0.92592592592592593</v>
      </c>
      <c r="H4799" s="4">
        <f t="shared" si="297"/>
        <v>1</v>
      </c>
      <c r="I4799" s="5">
        <f>IF(OR(AND(F4799&gt;=50,G4799&gt;SUMIF(SeasonTotals!A$2:A$9,A4799,SeasonTotals!F$2:F$9)),AND(G4799&gt;0.885,F4799&gt;=50,D4799&lt;3)),1,0)</f>
        <v>1</v>
      </c>
      <c r="J4799" s="4">
        <f t="shared" si="298"/>
        <v>0</v>
      </c>
      <c r="K4799" s="5">
        <f t="shared" si="299"/>
        <v>0</v>
      </c>
    </row>
    <row r="4800" spans="1:11" x14ac:dyDescent="0.25">
      <c r="A4800" t="s">
        <v>91</v>
      </c>
      <c r="B4800" t="s">
        <v>88</v>
      </c>
      <c r="C4800">
        <v>1</v>
      </c>
      <c r="D4800">
        <v>0</v>
      </c>
      <c r="E4800">
        <v>21</v>
      </c>
      <c r="F4800">
        <v>60</v>
      </c>
      <c r="G4800" s="1">
        <f t="shared" si="296"/>
        <v>1</v>
      </c>
      <c r="H4800" s="4">
        <f t="shared" si="297"/>
        <v>1</v>
      </c>
      <c r="I4800" s="5">
        <f>IF(OR(AND(F4800&gt;=50,G4800&gt;SUMIF(SeasonTotals!A$2:A$9,A4800,SeasonTotals!F$2:F$9)),AND(G4800&gt;0.885,F4800&gt;=50,D4800&lt;3)),1,0)</f>
        <v>1</v>
      </c>
      <c r="J4800" s="4">
        <f t="shared" si="298"/>
        <v>0</v>
      </c>
      <c r="K4800" s="5">
        <f t="shared" si="299"/>
        <v>0</v>
      </c>
    </row>
    <row r="4801" spans="1:11" x14ac:dyDescent="0.25">
      <c r="A4801" t="s">
        <v>91</v>
      </c>
      <c r="B4801" t="s">
        <v>88</v>
      </c>
      <c r="C4801">
        <v>1</v>
      </c>
      <c r="D4801">
        <v>2</v>
      </c>
      <c r="E4801">
        <v>31</v>
      </c>
      <c r="F4801">
        <v>59</v>
      </c>
      <c r="G4801" s="1">
        <f t="shared" si="296"/>
        <v>0.93939393939393945</v>
      </c>
      <c r="H4801" s="4">
        <f t="shared" si="297"/>
        <v>1</v>
      </c>
      <c r="I4801" s="5">
        <f>IF(OR(AND(F4801&gt;=50,G4801&gt;SUMIF(SeasonTotals!A$2:A$9,A4801,SeasonTotals!F$2:F$9)),AND(G4801&gt;0.885,F4801&gt;=50,D4801&lt;3)),1,0)</f>
        <v>1</v>
      </c>
      <c r="J4801" s="4">
        <f t="shared" si="298"/>
        <v>0</v>
      </c>
      <c r="K4801" s="5">
        <f t="shared" si="299"/>
        <v>0</v>
      </c>
    </row>
    <row r="4802" spans="1:11" x14ac:dyDescent="0.25">
      <c r="A4802" t="s">
        <v>91</v>
      </c>
      <c r="B4802" t="s">
        <v>88</v>
      </c>
      <c r="C4802">
        <v>1</v>
      </c>
      <c r="D4802">
        <v>3</v>
      </c>
      <c r="E4802">
        <v>22</v>
      </c>
      <c r="F4802">
        <v>57</v>
      </c>
      <c r="G4802" s="1">
        <f t="shared" ref="G4802:G4865" si="300">E4802/MAX(1,SUM(D4802:E4802))</f>
        <v>0.88</v>
      </c>
      <c r="H4802" s="4">
        <f t="shared" ref="H4802:H4865" si="301">IF(AND(F4802&gt;=50,OR(G4802&gt;0.913,AND(G4802&gt;0.885,D4802&lt;3))),1,0)</f>
        <v>0</v>
      </c>
      <c r="I4802" s="5">
        <f>IF(OR(AND(F4802&gt;=50,G4802&gt;SUMIF(SeasonTotals!A$2:A$9,A4802,SeasonTotals!F$2:F$9)),AND(G4802&gt;0.885,F4802&gt;=50,D4802&lt;3)),1,0)</f>
        <v>0</v>
      </c>
      <c r="J4802" s="4">
        <f t="shared" ref="J4802:J4865" si="302">IF(G4802&lt;0.85,1,0)</f>
        <v>0</v>
      </c>
      <c r="K4802" s="5">
        <f t="shared" ref="K4802:K4865" si="303">IF(F4802&lt;55,1,0)</f>
        <v>0</v>
      </c>
    </row>
    <row r="4803" spans="1:11" x14ac:dyDescent="0.25">
      <c r="A4803" t="s">
        <v>91</v>
      </c>
      <c r="B4803" t="s">
        <v>88</v>
      </c>
      <c r="C4803">
        <v>1</v>
      </c>
      <c r="D4803">
        <v>3</v>
      </c>
      <c r="E4803">
        <v>6</v>
      </c>
      <c r="F4803">
        <v>28</v>
      </c>
      <c r="G4803" s="1">
        <f t="shared" si="300"/>
        <v>0.66666666666666663</v>
      </c>
      <c r="H4803" s="4">
        <f t="shared" si="301"/>
        <v>0</v>
      </c>
      <c r="I4803" s="5">
        <f>IF(OR(AND(F4803&gt;=50,G4803&gt;SUMIF(SeasonTotals!A$2:A$9,A4803,SeasonTotals!F$2:F$9)),AND(G4803&gt;0.885,F4803&gt;=50,D4803&lt;3)),1,0)</f>
        <v>0</v>
      </c>
      <c r="J4803" s="4">
        <f t="shared" si="302"/>
        <v>1</v>
      </c>
      <c r="K4803" s="5">
        <f t="shared" si="303"/>
        <v>1</v>
      </c>
    </row>
    <row r="4804" spans="1:11" x14ac:dyDescent="0.25">
      <c r="A4804" t="s">
        <v>91</v>
      </c>
      <c r="B4804" t="s">
        <v>88</v>
      </c>
      <c r="C4804">
        <v>1</v>
      </c>
      <c r="D4804">
        <v>4</v>
      </c>
      <c r="E4804">
        <v>28</v>
      </c>
      <c r="F4804">
        <v>65</v>
      </c>
      <c r="G4804" s="1">
        <f t="shared" si="300"/>
        <v>0.875</v>
      </c>
      <c r="H4804" s="4">
        <f t="shared" si="301"/>
        <v>0</v>
      </c>
      <c r="I4804" s="5">
        <f>IF(OR(AND(F4804&gt;=50,G4804&gt;SUMIF(SeasonTotals!A$2:A$9,A4804,SeasonTotals!F$2:F$9)),AND(G4804&gt;0.885,F4804&gt;=50,D4804&lt;3)),1,0)</f>
        <v>0</v>
      </c>
      <c r="J4804" s="4">
        <f t="shared" si="302"/>
        <v>0</v>
      </c>
      <c r="K4804" s="5">
        <f t="shared" si="303"/>
        <v>0</v>
      </c>
    </row>
    <row r="4805" spans="1:11" x14ac:dyDescent="0.25">
      <c r="A4805" t="s">
        <v>91</v>
      </c>
      <c r="B4805" t="s">
        <v>88</v>
      </c>
      <c r="C4805">
        <v>1</v>
      </c>
      <c r="D4805">
        <v>2</v>
      </c>
      <c r="E4805">
        <v>21</v>
      </c>
      <c r="F4805">
        <v>60</v>
      </c>
      <c r="G4805" s="1">
        <f t="shared" si="300"/>
        <v>0.91304347826086951</v>
      </c>
      <c r="H4805" s="4">
        <f t="shared" si="301"/>
        <v>1</v>
      </c>
      <c r="I4805" s="5">
        <f>IF(OR(AND(F4805&gt;=50,G4805&gt;SUMIF(SeasonTotals!A$2:A$9,A4805,SeasonTotals!F$2:F$9)),AND(G4805&gt;0.885,F4805&gt;=50,D4805&lt;3)),1,0)</f>
        <v>1</v>
      </c>
      <c r="J4805" s="4">
        <f t="shared" si="302"/>
        <v>0</v>
      </c>
      <c r="K4805" s="5">
        <f t="shared" si="303"/>
        <v>0</v>
      </c>
    </row>
    <row r="4806" spans="1:11" x14ac:dyDescent="0.25">
      <c r="A4806" t="s">
        <v>91</v>
      </c>
      <c r="B4806" t="s">
        <v>88</v>
      </c>
      <c r="C4806">
        <v>1</v>
      </c>
      <c r="D4806">
        <v>0</v>
      </c>
      <c r="E4806">
        <v>24</v>
      </c>
      <c r="F4806">
        <v>60</v>
      </c>
      <c r="G4806" s="1">
        <f t="shared" si="300"/>
        <v>1</v>
      </c>
      <c r="H4806" s="4">
        <f t="shared" si="301"/>
        <v>1</v>
      </c>
      <c r="I4806" s="5">
        <f>IF(OR(AND(F4806&gt;=50,G4806&gt;SUMIF(SeasonTotals!A$2:A$9,A4806,SeasonTotals!F$2:F$9)),AND(G4806&gt;0.885,F4806&gt;=50,D4806&lt;3)),1,0)</f>
        <v>1</v>
      </c>
      <c r="J4806" s="4">
        <f t="shared" si="302"/>
        <v>0</v>
      </c>
      <c r="K4806" s="5">
        <f t="shared" si="303"/>
        <v>0</v>
      </c>
    </row>
    <row r="4807" spans="1:11" x14ac:dyDescent="0.25">
      <c r="A4807" t="s">
        <v>91</v>
      </c>
      <c r="B4807" t="s">
        <v>88</v>
      </c>
      <c r="C4807">
        <v>1</v>
      </c>
      <c r="D4807">
        <v>4</v>
      </c>
      <c r="E4807">
        <v>22</v>
      </c>
      <c r="F4807">
        <v>60</v>
      </c>
      <c r="G4807" s="1">
        <f t="shared" si="300"/>
        <v>0.84615384615384615</v>
      </c>
      <c r="H4807" s="4">
        <f t="shared" si="301"/>
        <v>0</v>
      </c>
      <c r="I4807" s="5">
        <f>IF(OR(AND(F4807&gt;=50,G4807&gt;SUMIF(SeasonTotals!A$2:A$9,A4807,SeasonTotals!F$2:F$9)),AND(G4807&gt;0.885,F4807&gt;=50,D4807&lt;3)),1,0)</f>
        <v>0</v>
      </c>
      <c r="J4807" s="4">
        <f t="shared" si="302"/>
        <v>1</v>
      </c>
      <c r="K4807" s="5">
        <f t="shared" si="303"/>
        <v>0</v>
      </c>
    </row>
    <row r="4808" spans="1:11" x14ac:dyDescent="0.25">
      <c r="A4808" t="s">
        <v>91</v>
      </c>
      <c r="B4808" t="s">
        <v>88</v>
      </c>
      <c r="C4808">
        <v>1</v>
      </c>
      <c r="D4808">
        <v>1</v>
      </c>
      <c r="E4808">
        <v>33</v>
      </c>
      <c r="F4808">
        <v>60</v>
      </c>
      <c r="G4808" s="1">
        <f t="shared" si="300"/>
        <v>0.97058823529411764</v>
      </c>
      <c r="H4808" s="4">
        <f t="shared" si="301"/>
        <v>1</v>
      </c>
      <c r="I4808" s="5">
        <f>IF(OR(AND(F4808&gt;=50,G4808&gt;SUMIF(SeasonTotals!A$2:A$9,A4808,SeasonTotals!F$2:F$9)),AND(G4808&gt;0.885,F4808&gt;=50,D4808&lt;3)),1,0)</f>
        <v>1</v>
      </c>
      <c r="J4808" s="4">
        <f t="shared" si="302"/>
        <v>0</v>
      </c>
      <c r="K4808" s="5">
        <f t="shared" si="303"/>
        <v>0</v>
      </c>
    </row>
    <row r="4809" spans="1:11" x14ac:dyDescent="0.25">
      <c r="A4809" t="s">
        <v>91</v>
      </c>
      <c r="B4809" t="s">
        <v>88</v>
      </c>
      <c r="C4809">
        <v>1</v>
      </c>
      <c r="D4809">
        <v>3</v>
      </c>
      <c r="E4809">
        <v>28</v>
      </c>
      <c r="F4809">
        <v>59</v>
      </c>
      <c r="G4809" s="1">
        <f t="shared" si="300"/>
        <v>0.90322580645161288</v>
      </c>
      <c r="H4809" s="4">
        <f t="shared" si="301"/>
        <v>0</v>
      </c>
      <c r="I4809" s="5">
        <f>IF(OR(AND(F4809&gt;=50,G4809&gt;SUMIF(SeasonTotals!A$2:A$9,A4809,SeasonTotals!F$2:F$9)),AND(G4809&gt;0.885,F4809&gt;=50,D4809&lt;3)),1,0)</f>
        <v>0</v>
      </c>
      <c r="J4809" s="4">
        <f t="shared" si="302"/>
        <v>0</v>
      </c>
      <c r="K4809" s="5">
        <f t="shared" si="303"/>
        <v>0</v>
      </c>
    </row>
    <row r="4810" spans="1:11" x14ac:dyDescent="0.25">
      <c r="A4810" t="s">
        <v>91</v>
      </c>
      <c r="B4810" t="s">
        <v>88</v>
      </c>
      <c r="C4810">
        <v>1</v>
      </c>
      <c r="D4810">
        <v>3</v>
      </c>
      <c r="E4810">
        <v>29</v>
      </c>
      <c r="F4810">
        <v>65</v>
      </c>
      <c r="G4810" s="1">
        <f t="shared" si="300"/>
        <v>0.90625</v>
      </c>
      <c r="H4810" s="4">
        <f t="shared" si="301"/>
        <v>0</v>
      </c>
      <c r="I4810" s="5">
        <f>IF(OR(AND(F4810&gt;=50,G4810&gt;SUMIF(SeasonTotals!A$2:A$9,A4810,SeasonTotals!F$2:F$9)),AND(G4810&gt;0.885,F4810&gt;=50,D4810&lt;3)),1,0)</f>
        <v>0</v>
      </c>
      <c r="J4810" s="4">
        <f t="shared" si="302"/>
        <v>0</v>
      </c>
      <c r="K4810" s="5">
        <f t="shared" si="303"/>
        <v>0</v>
      </c>
    </row>
    <row r="4811" spans="1:11" x14ac:dyDescent="0.25">
      <c r="A4811" t="s">
        <v>91</v>
      </c>
      <c r="B4811" t="s">
        <v>88</v>
      </c>
      <c r="C4811">
        <v>1</v>
      </c>
      <c r="D4811">
        <v>0</v>
      </c>
      <c r="E4811">
        <v>36</v>
      </c>
      <c r="F4811">
        <v>60</v>
      </c>
      <c r="G4811" s="1">
        <f t="shared" si="300"/>
        <v>1</v>
      </c>
      <c r="H4811" s="4">
        <f t="shared" si="301"/>
        <v>1</v>
      </c>
      <c r="I4811" s="5">
        <f>IF(OR(AND(F4811&gt;=50,G4811&gt;SUMIF(SeasonTotals!A$2:A$9,A4811,SeasonTotals!F$2:F$9)),AND(G4811&gt;0.885,F4811&gt;=50,D4811&lt;3)),1,0)</f>
        <v>1</v>
      </c>
      <c r="J4811" s="4">
        <f t="shared" si="302"/>
        <v>0</v>
      </c>
      <c r="K4811" s="5">
        <f t="shared" si="303"/>
        <v>0</v>
      </c>
    </row>
    <row r="4812" spans="1:11" x14ac:dyDescent="0.25">
      <c r="A4812" t="s">
        <v>91</v>
      </c>
      <c r="B4812" t="s">
        <v>88</v>
      </c>
      <c r="C4812">
        <v>1</v>
      </c>
      <c r="D4812">
        <v>4</v>
      </c>
      <c r="E4812">
        <v>33</v>
      </c>
      <c r="F4812">
        <v>60</v>
      </c>
      <c r="G4812" s="1">
        <f t="shared" si="300"/>
        <v>0.89189189189189189</v>
      </c>
      <c r="H4812" s="4">
        <f t="shared" si="301"/>
        <v>0</v>
      </c>
      <c r="I4812" s="5">
        <f>IF(OR(AND(F4812&gt;=50,G4812&gt;SUMIF(SeasonTotals!A$2:A$9,A4812,SeasonTotals!F$2:F$9)),AND(G4812&gt;0.885,F4812&gt;=50,D4812&lt;3)),1,0)</f>
        <v>0</v>
      </c>
      <c r="J4812" s="4">
        <f t="shared" si="302"/>
        <v>0</v>
      </c>
      <c r="K4812" s="5">
        <f t="shared" si="303"/>
        <v>0</v>
      </c>
    </row>
    <row r="4813" spans="1:11" x14ac:dyDescent="0.25">
      <c r="A4813" t="s">
        <v>91</v>
      </c>
      <c r="B4813" t="s">
        <v>88</v>
      </c>
      <c r="C4813">
        <v>1</v>
      </c>
      <c r="D4813">
        <v>0</v>
      </c>
      <c r="E4813">
        <v>23</v>
      </c>
      <c r="F4813">
        <v>60</v>
      </c>
      <c r="G4813" s="1">
        <f t="shared" si="300"/>
        <v>1</v>
      </c>
      <c r="H4813" s="4">
        <f t="shared" si="301"/>
        <v>1</v>
      </c>
      <c r="I4813" s="5">
        <f>IF(OR(AND(F4813&gt;=50,G4813&gt;SUMIF(SeasonTotals!A$2:A$9,A4813,SeasonTotals!F$2:F$9)),AND(G4813&gt;0.885,F4813&gt;=50,D4813&lt;3)),1,0)</f>
        <v>1</v>
      </c>
      <c r="J4813" s="4">
        <f t="shared" si="302"/>
        <v>0</v>
      </c>
      <c r="K4813" s="5">
        <f t="shared" si="303"/>
        <v>0</v>
      </c>
    </row>
    <row r="4814" spans="1:11" x14ac:dyDescent="0.25">
      <c r="A4814" t="s">
        <v>91</v>
      </c>
      <c r="B4814" t="s">
        <v>88</v>
      </c>
      <c r="C4814">
        <v>1</v>
      </c>
      <c r="D4814">
        <v>1</v>
      </c>
      <c r="E4814">
        <v>21</v>
      </c>
      <c r="F4814">
        <v>60</v>
      </c>
      <c r="G4814" s="1">
        <f t="shared" si="300"/>
        <v>0.95454545454545459</v>
      </c>
      <c r="H4814" s="4">
        <f t="shared" si="301"/>
        <v>1</v>
      </c>
      <c r="I4814" s="5">
        <f>IF(OR(AND(F4814&gt;=50,G4814&gt;SUMIF(SeasonTotals!A$2:A$9,A4814,SeasonTotals!F$2:F$9)),AND(G4814&gt;0.885,F4814&gt;=50,D4814&lt;3)),1,0)</f>
        <v>1</v>
      </c>
      <c r="J4814" s="4">
        <f t="shared" si="302"/>
        <v>0</v>
      </c>
      <c r="K4814" s="5">
        <f t="shared" si="303"/>
        <v>0</v>
      </c>
    </row>
    <row r="4815" spans="1:11" x14ac:dyDescent="0.25">
      <c r="A4815" t="s">
        <v>91</v>
      </c>
      <c r="B4815" t="s">
        <v>88</v>
      </c>
      <c r="C4815">
        <v>1</v>
      </c>
      <c r="D4815">
        <v>0</v>
      </c>
      <c r="E4815">
        <v>23</v>
      </c>
      <c r="F4815">
        <v>60</v>
      </c>
      <c r="G4815" s="1">
        <f t="shared" si="300"/>
        <v>1</v>
      </c>
      <c r="H4815" s="4">
        <f t="shared" si="301"/>
        <v>1</v>
      </c>
      <c r="I4815" s="5">
        <f>IF(OR(AND(F4815&gt;=50,G4815&gt;SUMIF(SeasonTotals!A$2:A$9,A4815,SeasonTotals!F$2:F$9)),AND(G4815&gt;0.885,F4815&gt;=50,D4815&lt;3)),1,0)</f>
        <v>1</v>
      </c>
      <c r="J4815" s="4">
        <f t="shared" si="302"/>
        <v>0</v>
      </c>
      <c r="K4815" s="5">
        <f t="shared" si="303"/>
        <v>0</v>
      </c>
    </row>
    <row r="4816" spans="1:11" x14ac:dyDescent="0.25">
      <c r="A4816" t="s">
        <v>91</v>
      </c>
      <c r="B4816" t="s">
        <v>88</v>
      </c>
      <c r="C4816">
        <v>1</v>
      </c>
      <c r="D4816">
        <v>5</v>
      </c>
      <c r="E4816">
        <v>21</v>
      </c>
      <c r="F4816">
        <v>59</v>
      </c>
      <c r="G4816" s="1">
        <f t="shared" si="300"/>
        <v>0.80769230769230771</v>
      </c>
      <c r="H4816" s="4">
        <f t="shared" si="301"/>
        <v>0</v>
      </c>
      <c r="I4816" s="5">
        <f>IF(OR(AND(F4816&gt;=50,G4816&gt;SUMIF(SeasonTotals!A$2:A$9,A4816,SeasonTotals!F$2:F$9)),AND(G4816&gt;0.885,F4816&gt;=50,D4816&lt;3)),1,0)</f>
        <v>0</v>
      </c>
      <c r="J4816" s="4">
        <f t="shared" si="302"/>
        <v>1</v>
      </c>
      <c r="K4816" s="5">
        <f t="shared" si="303"/>
        <v>0</v>
      </c>
    </row>
    <row r="4817" spans="1:11" x14ac:dyDescent="0.25">
      <c r="A4817" t="s">
        <v>91</v>
      </c>
      <c r="B4817" t="s">
        <v>88</v>
      </c>
      <c r="C4817">
        <v>1</v>
      </c>
      <c r="D4817">
        <v>4</v>
      </c>
      <c r="E4817">
        <v>23</v>
      </c>
      <c r="F4817">
        <v>59</v>
      </c>
      <c r="G4817" s="1">
        <f t="shared" si="300"/>
        <v>0.85185185185185186</v>
      </c>
      <c r="H4817" s="4">
        <f t="shared" si="301"/>
        <v>0</v>
      </c>
      <c r="I4817" s="5">
        <f>IF(OR(AND(F4817&gt;=50,G4817&gt;SUMIF(SeasonTotals!A$2:A$9,A4817,SeasonTotals!F$2:F$9)),AND(G4817&gt;0.885,F4817&gt;=50,D4817&lt;3)),1,0)</f>
        <v>0</v>
      </c>
      <c r="J4817" s="4">
        <f t="shared" si="302"/>
        <v>0</v>
      </c>
      <c r="K4817" s="5">
        <f t="shared" si="303"/>
        <v>0</v>
      </c>
    </row>
    <row r="4818" spans="1:11" x14ac:dyDescent="0.25">
      <c r="A4818" t="s">
        <v>91</v>
      </c>
      <c r="B4818" t="s">
        <v>88</v>
      </c>
      <c r="C4818">
        <v>1</v>
      </c>
      <c r="D4818">
        <v>3</v>
      </c>
      <c r="E4818">
        <v>23</v>
      </c>
      <c r="F4818">
        <v>60</v>
      </c>
      <c r="G4818" s="1">
        <f t="shared" si="300"/>
        <v>0.88461538461538458</v>
      </c>
      <c r="H4818" s="4">
        <f t="shared" si="301"/>
        <v>0</v>
      </c>
      <c r="I4818" s="5">
        <f>IF(OR(AND(F4818&gt;=50,G4818&gt;SUMIF(SeasonTotals!A$2:A$9,A4818,SeasonTotals!F$2:F$9)),AND(G4818&gt;0.885,F4818&gt;=50,D4818&lt;3)),1,0)</f>
        <v>0</v>
      </c>
      <c r="J4818" s="4">
        <f t="shared" si="302"/>
        <v>0</v>
      </c>
      <c r="K4818" s="5">
        <f t="shared" si="303"/>
        <v>0</v>
      </c>
    </row>
    <row r="4819" spans="1:11" x14ac:dyDescent="0.25">
      <c r="A4819" t="s">
        <v>91</v>
      </c>
      <c r="B4819" t="s">
        <v>88</v>
      </c>
      <c r="C4819">
        <v>1</v>
      </c>
      <c r="D4819">
        <v>0</v>
      </c>
      <c r="E4819">
        <v>25</v>
      </c>
      <c r="F4819">
        <v>59</v>
      </c>
      <c r="G4819" s="1">
        <f t="shared" si="300"/>
        <v>1</v>
      </c>
      <c r="H4819" s="4">
        <f t="shared" si="301"/>
        <v>1</v>
      </c>
      <c r="I4819" s="5">
        <f>IF(OR(AND(F4819&gt;=50,G4819&gt;SUMIF(SeasonTotals!A$2:A$9,A4819,SeasonTotals!F$2:F$9)),AND(G4819&gt;0.885,F4819&gt;=50,D4819&lt;3)),1,0)</f>
        <v>1</v>
      </c>
      <c r="J4819" s="4">
        <f t="shared" si="302"/>
        <v>0</v>
      </c>
      <c r="K4819" s="5">
        <f t="shared" si="303"/>
        <v>0</v>
      </c>
    </row>
    <row r="4820" spans="1:11" x14ac:dyDescent="0.25">
      <c r="A4820" t="s">
        <v>91</v>
      </c>
      <c r="B4820" t="s">
        <v>88</v>
      </c>
      <c r="C4820">
        <v>1</v>
      </c>
      <c r="D4820">
        <v>3</v>
      </c>
      <c r="E4820">
        <v>18</v>
      </c>
      <c r="F4820">
        <v>60</v>
      </c>
      <c r="G4820" s="1">
        <f t="shared" si="300"/>
        <v>0.8571428571428571</v>
      </c>
      <c r="H4820" s="4">
        <f t="shared" si="301"/>
        <v>0</v>
      </c>
      <c r="I4820" s="5">
        <f>IF(OR(AND(F4820&gt;=50,G4820&gt;SUMIF(SeasonTotals!A$2:A$9,A4820,SeasonTotals!F$2:F$9)),AND(G4820&gt;0.885,F4820&gt;=50,D4820&lt;3)),1,0)</f>
        <v>0</v>
      </c>
      <c r="J4820" s="4">
        <f t="shared" si="302"/>
        <v>0</v>
      </c>
      <c r="K4820" s="5">
        <f t="shared" si="303"/>
        <v>0</v>
      </c>
    </row>
    <row r="4821" spans="1:11" x14ac:dyDescent="0.25">
      <c r="A4821" t="s">
        <v>91</v>
      </c>
      <c r="B4821" t="s">
        <v>88</v>
      </c>
      <c r="C4821">
        <v>1</v>
      </c>
      <c r="D4821">
        <v>2</v>
      </c>
      <c r="E4821">
        <v>23</v>
      </c>
      <c r="F4821">
        <v>60</v>
      </c>
      <c r="G4821" s="1">
        <f t="shared" si="300"/>
        <v>0.92</v>
      </c>
      <c r="H4821" s="4">
        <f t="shared" si="301"/>
        <v>1</v>
      </c>
      <c r="I4821" s="5">
        <f>IF(OR(AND(F4821&gt;=50,G4821&gt;SUMIF(SeasonTotals!A$2:A$9,A4821,SeasonTotals!F$2:F$9)),AND(G4821&gt;0.885,F4821&gt;=50,D4821&lt;3)),1,0)</f>
        <v>1</v>
      </c>
      <c r="J4821" s="4">
        <f t="shared" si="302"/>
        <v>0</v>
      </c>
      <c r="K4821" s="5">
        <f t="shared" si="303"/>
        <v>0</v>
      </c>
    </row>
    <row r="4822" spans="1:11" x14ac:dyDescent="0.25">
      <c r="A4822" t="s">
        <v>91</v>
      </c>
      <c r="B4822" t="s">
        <v>88</v>
      </c>
      <c r="C4822">
        <v>1</v>
      </c>
      <c r="D4822">
        <v>2</v>
      </c>
      <c r="E4822">
        <v>24</v>
      </c>
      <c r="F4822">
        <v>60</v>
      </c>
      <c r="G4822" s="1">
        <f t="shared" si="300"/>
        <v>0.92307692307692313</v>
      </c>
      <c r="H4822" s="4">
        <f t="shared" si="301"/>
        <v>1</v>
      </c>
      <c r="I4822" s="5">
        <f>IF(OR(AND(F4822&gt;=50,G4822&gt;SUMIF(SeasonTotals!A$2:A$9,A4822,SeasonTotals!F$2:F$9)),AND(G4822&gt;0.885,F4822&gt;=50,D4822&lt;3)),1,0)</f>
        <v>1</v>
      </c>
      <c r="J4822" s="4">
        <f t="shared" si="302"/>
        <v>0</v>
      </c>
      <c r="K4822" s="5">
        <f t="shared" si="303"/>
        <v>0</v>
      </c>
    </row>
    <row r="4823" spans="1:11" x14ac:dyDescent="0.25">
      <c r="A4823" t="s">
        <v>91</v>
      </c>
      <c r="B4823" t="s">
        <v>88</v>
      </c>
      <c r="C4823">
        <v>1</v>
      </c>
      <c r="D4823">
        <v>1</v>
      </c>
      <c r="E4823">
        <v>34</v>
      </c>
      <c r="F4823">
        <v>59</v>
      </c>
      <c r="G4823" s="1">
        <f t="shared" si="300"/>
        <v>0.97142857142857142</v>
      </c>
      <c r="H4823" s="4">
        <f t="shared" si="301"/>
        <v>1</v>
      </c>
      <c r="I4823" s="5">
        <f>IF(OR(AND(F4823&gt;=50,G4823&gt;SUMIF(SeasonTotals!A$2:A$9,A4823,SeasonTotals!F$2:F$9)),AND(G4823&gt;0.885,F4823&gt;=50,D4823&lt;3)),1,0)</f>
        <v>1</v>
      </c>
      <c r="J4823" s="4">
        <f t="shared" si="302"/>
        <v>0</v>
      </c>
      <c r="K4823" s="5">
        <f t="shared" si="303"/>
        <v>0</v>
      </c>
    </row>
    <row r="4824" spans="1:11" x14ac:dyDescent="0.25">
      <c r="A4824" t="s">
        <v>91</v>
      </c>
      <c r="B4824" t="s">
        <v>88</v>
      </c>
      <c r="C4824">
        <v>1</v>
      </c>
      <c r="D4824">
        <v>4</v>
      </c>
      <c r="E4824">
        <v>5</v>
      </c>
      <c r="F4824">
        <v>10</v>
      </c>
      <c r="G4824" s="1">
        <f t="shared" si="300"/>
        <v>0.55555555555555558</v>
      </c>
      <c r="H4824" s="4">
        <f t="shared" si="301"/>
        <v>0</v>
      </c>
      <c r="I4824" s="5">
        <f>IF(OR(AND(F4824&gt;=50,G4824&gt;SUMIF(SeasonTotals!A$2:A$9,A4824,SeasonTotals!F$2:F$9)),AND(G4824&gt;0.885,F4824&gt;=50,D4824&lt;3)),1,0)</f>
        <v>0</v>
      </c>
      <c r="J4824" s="4">
        <f t="shared" si="302"/>
        <v>1</v>
      </c>
      <c r="K4824" s="5">
        <f t="shared" si="303"/>
        <v>1</v>
      </c>
    </row>
    <row r="4825" spans="1:11" x14ac:dyDescent="0.25">
      <c r="A4825" t="s">
        <v>91</v>
      </c>
      <c r="B4825" t="s">
        <v>88</v>
      </c>
      <c r="C4825">
        <v>1</v>
      </c>
      <c r="D4825">
        <v>2</v>
      </c>
      <c r="E4825">
        <v>25</v>
      </c>
      <c r="F4825">
        <v>60</v>
      </c>
      <c r="G4825" s="1">
        <f t="shared" si="300"/>
        <v>0.92592592592592593</v>
      </c>
      <c r="H4825" s="4">
        <f t="shared" si="301"/>
        <v>1</v>
      </c>
      <c r="I4825" s="5">
        <f>IF(OR(AND(F4825&gt;=50,G4825&gt;SUMIF(SeasonTotals!A$2:A$9,A4825,SeasonTotals!F$2:F$9)),AND(G4825&gt;0.885,F4825&gt;=50,D4825&lt;3)),1,0)</f>
        <v>1</v>
      </c>
      <c r="J4825" s="4">
        <f t="shared" si="302"/>
        <v>0</v>
      </c>
      <c r="K4825" s="5">
        <f t="shared" si="303"/>
        <v>0</v>
      </c>
    </row>
    <row r="4826" spans="1:11" x14ac:dyDescent="0.25">
      <c r="A4826" t="s">
        <v>91</v>
      </c>
      <c r="B4826" t="s">
        <v>88</v>
      </c>
      <c r="C4826">
        <v>1</v>
      </c>
      <c r="D4826">
        <v>2</v>
      </c>
      <c r="E4826">
        <v>23</v>
      </c>
      <c r="F4826">
        <v>63</v>
      </c>
      <c r="G4826" s="1">
        <f t="shared" si="300"/>
        <v>0.92</v>
      </c>
      <c r="H4826" s="4">
        <f t="shared" si="301"/>
        <v>1</v>
      </c>
      <c r="I4826" s="5">
        <f>IF(OR(AND(F4826&gt;=50,G4826&gt;SUMIF(SeasonTotals!A$2:A$9,A4826,SeasonTotals!F$2:F$9)),AND(G4826&gt;0.885,F4826&gt;=50,D4826&lt;3)),1,0)</f>
        <v>1</v>
      </c>
      <c r="J4826" s="4">
        <f t="shared" si="302"/>
        <v>0</v>
      </c>
      <c r="K4826" s="5">
        <f t="shared" si="303"/>
        <v>0</v>
      </c>
    </row>
    <row r="4827" spans="1:11" x14ac:dyDescent="0.25">
      <c r="A4827" t="s">
        <v>91</v>
      </c>
      <c r="B4827" t="s">
        <v>88</v>
      </c>
      <c r="C4827">
        <v>1</v>
      </c>
      <c r="D4827">
        <v>5</v>
      </c>
      <c r="E4827">
        <v>28</v>
      </c>
      <c r="F4827">
        <v>64</v>
      </c>
      <c r="G4827" s="1">
        <f t="shared" si="300"/>
        <v>0.84848484848484851</v>
      </c>
      <c r="H4827" s="4">
        <f t="shared" si="301"/>
        <v>0</v>
      </c>
      <c r="I4827" s="5">
        <f>IF(OR(AND(F4827&gt;=50,G4827&gt;SUMIF(SeasonTotals!A$2:A$9,A4827,SeasonTotals!F$2:F$9)),AND(G4827&gt;0.885,F4827&gt;=50,D4827&lt;3)),1,0)</f>
        <v>0</v>
      </c>
      <c r="J4827" s="4">
        <f t="shared" si="302"/>
        <v>1</v>
      </c>
      <c r="K4827" s="5">
        <f t="shared" si="303"/>
        <v>0</v>
      </c>
    </row>
    <row r="4828" spans="1:11" x14ac:dyDescent="0.25">
      <c r="A4828" t="s">
        <v>91</v>
      </c>
      <c r="B4828" t="s">
        <v>88</v>
      </c>
      <c r="C4828">
        <v>1</v>
      </c>
      <c r="D4828">
        <v>2</v>
      </c>
      <c r="E4828">
        <v>24</v>
      </c>
      <c r="F4828">
        <v>60</v>
      </c>
      <c r="G4828" s="1">
        <f t="shared" si="300"/>
        <v>0.92307692307692313</v>
      </c>
      <c r="H4828" s="4">
        <f t="shared" si="301"/>
        <v>1</v>
      </c>
      <c r="I4828" s="5">
        <f>IF(OR(AND(F4828&gt;=50,G4828&gt;SUMIF(SeasonTotals!A$2:A$9,A4828,SeasonTotals!F$2:F$9)),AND(G4828&gt;0.885,F4828&gt;=50,D4828&lt;3)),1,0)</f>
        <v>1</v>
      </c>
      <c r="J4828" s="4">
        <f t="shared" si="302"/>
        <v>0</v>
      </c>
      <c r="K4828" s="5">
        <f t="shared" si="303"/>
        <v>0</v>
      </c>
    </row>
    <row r="4829" spans="1:11" x14ac:dyDescent="0.25">
      <c r="A4829" t="s">
        <v>91</v>
      </c>
      <c r="B4829" t="s">
        <v>88</v>
      </c>
      <c r="C4829">
        <v>1</v>
      </c>
      <c r="D4829">
        <v>5</v>
      </c>
      <c r="E4829">
        <v>28</v>
      </c>
      <c r="F4829">
        <v>58</v>
      </c>
      <c r="G4829" s="1">
        <f t="shared" si="300"/>
        <v>0.84848484848484851</v>
      </c>
      <c r="H4829" s="4">
        <f t="shared" si="301"/>
        <v>0</v>
      </c>
      <c r="I4829" s="5">
        <f>IF(OR(AND(F4829&gt;=50,G4829&gt;SUMIF(SeasonTotals!A$2:A$9,A4829,SeasonTotals!F$2:F$9)),AND(G4829&gt;0.885,F4829&gt;=50,D4829&lt;3)),1,0)</f>
        <v>0</v>
      </c>
      <c r="J4829" s="4">
        <f t="shared" si="302"/>
        <v>1</v>
      </c>
      <c r="K4829" s="5">
        <f t="shared" si="303"/>
        <v>0</v>
      </c>
    </row>
    <row r="4830" spans="1:11" x14ac:dyDescent="0.25">
      <c r="A4830" t="s">
        <v>91</v>
      </c>
      <c r="B4830" t="s">
        <v>88</v>
      </c>
      <c r="C4830">
        <v>1</v>
      </c>
      <c r="D4830">
        <v>3</v>
      </c>
      <c r="E4830">
        <v>22</v>
      </c>
      <c r="F4830">
        <v>60</v>
      </c>
      <c r="G4830" s="1">
        <f t="shared" si="300"/>
        <v>0.88</v>
      </c>
      <c r="H4830" s="4">
        <f t="shared" si="301"/>
        <v>0</v>
      </c>
      <c r="I4830" s="5">
        <f>IF(OR(AND(F4830&gt;=50,G4830&gt;SUMIF(SeasonTotals!A$2:A$9,A4830,SeasonTotals!F$2:F$9)),AND(G4830&gt;0.885,F4830&gt;=50,D4830&lt;3)),1,0)</f>
        <v>0</v>
      </c>
      <c r="J4830" s="4">
        <f t="shared" si="302"/>
        <v>0</v>
      </c>
      <c r="K4830" s="5">
        <f t="shared" si="303"/>
        <v>0</v>
      </c>
    </row>
    <row r="4831" spans="1:11" x14ac:dyDescent="0.25">
      <c r="A4831" t="s">
        <v>91</v>
      </c>
      <c r="B4831" t="s">
        <v>89</v>
      </c>
      <c r="C4831">
        <v>1</v>
      </c>
      <c r="D4831">
        <v>2</v>
      </c>
      <c r="E4831">
        <v>35</v>
      </c>
      <c r="F4831">
        <v>60</v>
      </c>
      <c r="G4831" s="1">
        <f t="shared" si="300"/>
        <v>0.94594594594594594</v>
      </c>
      <c r="H4831" s="4">
        <f t="shared" si="301"/>
        <v>1</v>
      </c>
      <c r="I4831" s="5">
        <f>IF(OR(AND(F4831&gt;=50,G4831&gt;SUMIF(SeasonTotals!A$2:A$9,A4831,SeasonTotals!F$2:F$9)),AND(G4831&gt;0.885,F4831&gt;=50,D4831&lt;3)),1,0)</f>
        <v>1</v>
      </c>
      <c r="J4831" s="4">
        <f t="shared" si="302"/>
        <v>0</v>
      </c>
      <c r="K4831" s="5">
        <f t="shared" si="303"/>
        <v>0</v>
      </c>
    </row>
    <row r="4832" spans="1:11" x14ac:dyDescent="0.25">
      <c r="A4832" t="s">
        <v>91</v>
      </c>
      <c r="B4832" t="s">
        <v>89</v>
      </c>
      <c r="C4832">
        <v>1</v>
      </c>
      <c r="D4832">
        <v>6</v>
      </c>
      <c r="E4832">
        <v>17</v>
      </c>
      <c r="F4832">
        <v>40</v>
      </c>
      <c r="G4832" s="1">
        <f t="shared" si="300"/>
        <v>0.73913043478260865</v>
      </c>
      <c r="H4832" s="4">
        <f t="shared" si="301"/>
        <v>0</v>
      </c>
      <c r="I4832" s="5">
        <f>IF(OR(AND(F4832&gt;=50,G4832&gt;SUMIF(SeasonTotals!A$2:A$9,A4832,SeasonTotals!F$2:F$9)),AND(G4832&gt;0.885,F4832&gt;=50,D4832&lt;3)),1,0)</f>
        <v>0</v>
      </c>
      <c r="J4832" s="4">
        <f t="shared" si="302"/>
        <v>1</v>
      </c>
      <c r="K4832" s="5">
        <f t="shared" si="303"/>
        <v>1</v>
      </c>
    </row>
    <row r="4833" spans="1:11" x14ac:dyDescent="0.25">
      <c r="A4833" t="s">
        <v>91</v>
      </c>
      <c r="B4833" t="s">
        <v>89</v>
      </c>
      <c r="C4833">
        <v>1</v>
      </c>
      <c r="D4833">
        <v>4</v>
      </c>
      <c r="E4833">
        <v>22</v>
      </c>
      <c r="F4833">
        <v>65</v>
      </c>
      <c r="G4833" s="1">
        <f t="shared" si="300"/>
        <v>0.84615384615384615</v>
      </c>
      <c r="H4833" s="4">
        <f t="shared" si="301"/>
        <v>0</v>
      </c>
      <c r="I4833" s="5">
        <f>IF(OR(AND(F4833&gt;=50,G4833&gt;SUMIF(SeasonTotals!A$2:A$9,A4833,SeasonTotals!F$2:F$9)),AND(G4833&gt;0.885,F4833&gt;=50,D4833&lt;3)),1,0)</f>
        <v>0</v>
      </c>
      <c r="J4833" s="4">
        <f t="shared" si="302"/>
        <v>1</v>
      </c>
      <c r="K4833" s="5">
        <f t="shared" si="303"/>
        <v>0</v>
      </c>
    </row>
    <row r="4834" spans="1:11" x14ac:dyDescent="0.25">
      <c r="A4834" t="s">
        <v>91</v>
      </c>
      <c r="B4834" t="s">
        <v>89</v>
      </c>
      <c r="C4834">
        <v>1</v>
      </c>
      <c r="D4834">
        <v>0</v>
      </c>
      <c r="E4834">
        <v>32</v>
      </c>
      <c r="F4834">
        <v>64</v>
      </c>
      <c r="G4834" s="1">
        <f t="shared" si="300"/>
        <v>1</v>
      </c>
      <c r="H4834" s="4">
        <f t="shared" si="301"/>
        <v>1</v>
      </c>
      <c r="I4834" s="5">
        <f>IF(OR(AND(F4834&gt;=50,G4834&gt;SUMIF(SeasonTotals!A$2:A$9,A4834,SeasonTotals!F$2:F$9)),AND(G4834&gt;0.885,F4834&gt;=50,D4834&lt;3)),1,0)</f>
        <v>1</v>
      </c>
      <c r="J4834" s="4">
        <f t="shared" si="302"/>
        <v>0</v>
      </c>
      <c r="K4834" s="5">
        <f t="shared" si="303"/>
        <v>0</v>
      </c>
    </row>
    <row r="4835" spans="1:11" x14ac:dyDescent="0.25">
      <c r="A4835" t="s">
        <v>91</v>
      </c>
      <c r="B4835" t="s">
        <v>89</v>
      </c>
      <c r="C4835">
        <v>1</v>
      </c>
      <c r="D4835">
        <v>2</v>
      </c>
      <c r="E4835">
        <v>19</v>
      </c>
      <c r="F4835">
        <v>64</v>
      </c>
      <c r="G4835" s="1">
        <f t="shared" si="300"/>
        <v>0.90476190476190477</v>
      </c>
      <c r="H4835" s="4">
        <f t="shared" si="301"/>
        <v>1</v>
      </c>
      <c r="I4835" s="5">
        <f>IF(OR(AND(F4835&gt;=50,G4835&gt;SUMIF(SeasonTotals!A$2:A$9,A4835,SeasonTotals!F$2:F$9)),AND(G4835&gt;0.885,F4835&gt;=50,D4835&lt;3)),1,0)</f>
        <v>1</v>
      </c>
      <c r="J4835" s="4">
        <f t="shared" si="302"/>
        <v>0</v>
      </c>
      <c r="K4835" s="5">
        <f t="shared" si="303"/>
        <v>0</v>
      </c>
    </row>
    <row r="4836" spans="1:11" x14ac:dyDescent="0.25">
      <c r="A4836" t="s">
        <v>91</v>
      </c>
      <c r="B4836" t="s">
        <v>89</v>
      </c>
      <c r="C4836">
        <v>1</v>
      </c>
      <c r="D4836">
        <v>2</v>
      </c>
      <c r="E4836">
        <v>26</v>
      </c>
      <c r="F4836">
        <v>60</v>
      </c>
      <c r="G4836" s="1">
        <f t="shared" si="300"/>
        <v>0.9285714285714286</v>
      </c>
      <c r="H4836" s="4">
        <f t="shared" si="301"/>
        <v>1</v>
      </c>
      <c r="I4836" s="5">
        <f>IF(OR(AND(F4836&gt;=50,G4836&gt;SUMIF(SeasonTotals!A$2:A$9,A4836,SeasonTotals!F$2:F$9)),AND(G4836&gt;0.885,F4836&gt;=50,D4836&lt;3)),1,0)</f>
        <v>1</v>
      </c>
      <c r="J4836" s="4">
        <f t="shared" si="302"/>
        <v>0</v>
      </c>
      <c r="K4836" s="5">
        <f t="shared" si="303"/>
        <v>0</v>
      </c>
    </row>
    <row r="4837" spans="1:11" x14ac:dyDescent="0.25">
      <c r="A4837" t="s">
        <v>91</v>
      </c>
      <c r="B4837" t="s">
        <v>89</v>
      </c>
      <c r="C4837">
        <v>1</v>
      </c>
      <c r="D4837">
        <v>2</v>
      </c>
      <c r="E4837">
        <v>22</v>
      </c>
      <c r="F4837">
        <v>60</v>
      </c>
      <c r="G4837" s="1">
        <f t="shared" si="300"/>
        <v>0.91666666666666663</v>
      </c>
      <c r="H4837" s="4">
        <f t="shared" si="301"/>
        <v>1</v>
      </c>
      <c r="I4837" s="5">
        <f>IF(OR(AND(F4837&gt;=50,G4837&gt;SUMIF(SeasonTotals!A$2:A$9,A4837,SeasonTotals!F$2:F$9)),AND(G4837&gt;0.885,F4837&gt;=50,D4837&lt;3)),1,0)</f>
        <v>1</v>
      </c>
      <c r="J4837" s="4">
        <f t="shared" si="302"/>
        <v>0</v>
      </c>
      <c r="K4837" s="5">
        <f t="shared" si="303"/>
        <v>0</v>
      </c>
    </row>
    <row r="4838" spans="1:11" x14ac:dyDescent="0.25">
      <c r="A4838" t="s">
        <v>91</v>
      </c>
      <c r="B4838" t="s">
        <v>89</v>
      </c>
      <c r="C4838">
        <v>1</v>
      </c>
      <c r="D4838">
        <v>3</v>
      </c>
      <c r="E4838">
        <v>22</v>
      </c>
      <c r="F4838">
        <v>58</v>
      </c>
      <c r="G4838" s="1">
        <f t="shared" si="300"/>
        <v>0.88</v>
      </c>
      <c r="H4838" s="4">
        <f t="shared" si="301"/>
        <v>0</v>
      </c>
      <c r="I4838" s="5">
        <f>IF(OR(AND(F4838&gt;=50,G4838&gt;SUMIF(SeasonTotals!A$2:A$9,A4838,SeasonTotals!F$2:F$9)),AND(G4838&gt;0.885,F4838&gt;=50,D4838&lt;3)),1,0)</f>
        <v>0</v>
      </c>
      <c r="J4838" s="4">
        <f t="shared" si="302"/>
        <v>0</v>
      </c>
      <c r="K4838" s="5">
        <f t="shared" si="303"/>
        <v>0</v>
      </c>
    </row>
    <row r="4839" spans="1:11" x14ac:dyDescent="0.25">
      <c r="A4839" t="s">
        <v>91</v>
      </c>
      <c r="B4839" t="s">
        <v>89</v>
      </c>
      <c r="C4839">
        <v>1</v>
      </c>
      <c r="D4839">
        <v>5</v>
      </c>
      <c r="E4839">
        <v>26</v>
      </c>
      <c r="F4839">
        <v>64</v>
      </c>
      <c r="G4839" s="1">
        <f t="shared" si="300"/>
        <v>0.83870967741935487</v>
      </c>
      <c r="H4839" s="4">
        <f t="shared" si="301"/>
        <v>0</v>
      </c>
      <c r="I4839" s="5">
        <f>IF(OR(AND(F4839&gt;=50,G4839&gt;SUMIF(SeasonTotals!A$2:A$9,A4839,SeasonTotals!F$2:F$9)),AND(G4839&gt;0.885,F4839&gt;=50,D4839&lt;3)),1,0)</f>
        <v>0</v>
      </c>
      <c r="J4839" s="4">
        <f t="shared" si="302"/>
        <v>1</v>
      </c>
      <c r="K4839" s="5">
        <f t="shared" si="303"/>
        <v>0</v>
      </c>
    </row>
    <row r="4840" spans="1:11" x14ac:dyDescent="0.25">
      <c r="A4840" t="s">
        <v>91</v>
      </c>
      <c r="B4840" t="s">
        <v>89</v>
      </c>
      <c r="C4840">
        <v>1</v>
      </c>
      <c r="D4840">
        <v>2</v>
      </c>
      <c r="E4840">
        <v>18</v>
      </c>
      <c r="F4840">
        <v>60</v>
      </c>
      <c r="G4840" s="1">
        <f t="shared" si="300"/>
        <v>0.9</v>
      </c>
      <c r="H4840" s="4">
        <f t="shared" si="301"/>
        <v>1</v>
      </c>
      <c r="I4840" s="5">
        <f>IF(OR(AND(F4840&gt;=50,G4840&gt;SUMIF(SeasonTotals!A$2:A$9,A4840,SeasonTotals!F$2:F$9)),AND(G4840&gt;0.885,F4840&gt;=50,D4840&lt;3)),1,0)</f>
        <v>1</v>
      </c>
      <c r="J4840" s="4">
        <f t="shared" si="302"/>
        <v>0</v>
      </c>
      <c r="K4840" s="5">
        <f t="shared" si="303"/>
        <v>0</v>
      </c>
    </row>
    <row r="4841" spans="1:11" x14ac:dyDescent="0.25">
      <c r="A4841" t="s">
        <v>91</v>
      </c>
      <c r="B4841" t="s">
        <v>89</v>
      </c>
      <c r="C4841">
        <v>1</v>
      </c>
      <c r="D4841">
        <v>5</v>
      </c>
      <c r="E4841">
        <v>19</v>
      </c>
      <c r="F4841">
        <v>62</v>
      </c>
      <c r="G4841" s="1">
        <f t="shared" si="300"/>
        <v>0.79166666666666663</v>
      </c>
      <c r="H4841" s="4">
        <f t="shared" si="301"/>
        <v>0</v>
      </c>
      <c r="I4841" s="5">
        <f>IF(OR(AND(F4841&gt;=50,G4841&gt;SUMIF(SeasonTotals!A$2:A$9,A4841,SeasonTotals!F$2:F$9)),AND(G4841&gt;0.885,F4841&gt;=50,D4841&lt;3)),1,0)</f>
        <v>0</v>
      </c>
      <c r="J4841" s="4">
        <f t="shared" si="302"/>
        <v>1</v>
      </c>
      <c r="K4841" s="5">
        <f t="shared" si="303"/>
        <v>0</v>
      </c>
    </row>
    <row r="4842" spans="1:11" x14ac:dyDescent="0.25">
      <c r="A4842" t="s">
        <v>91</v>
      </c>
      <c r="B4842" t="s">
        <v>89</v>
      </c>
      <c r="C4842">
        <v>1</v>
      </c>
      <c r="D4842">
        <v>4</v>
      </c>
      <c r="E4842">
        <v>30</v>
      </c>
      <c r="F4842">
        <v>59</v>
      </c>
      <c r="G4842" s="1">
        <f t="shared" si="300"/>
        <v>0.88235294117647056</v>
      </c>
      <c r="H4842" s="4">
        <f t="shared" si="301"/>
        <v>0</v>
      </c>
      <c r="I4842" s="5">
        <f>IF(OR(AND(F4842&gt;=50,G4842&gt;SUMIF(SeasonTotals!A$2:A$9,A4842,SeasonTotals!F$2:F$9)),AND(G4842&gt;0.885,F4842&gt;=50,D4842&lt;3)),1,0)</f>
        <v>0</v>
      </c>
      <c r="J4842" s="4">
        <f t="shared" si="302"/>
        <v>0</v>
      </c>
      <c r="K4842" s="5">
        <f t="shared" si="303"/>
        <v>0</v>
      </c>
    </row>
    <row r="4843" spans="1:11" x14ac:dyDescent="0.25">
      <c r="A4843" t="s">
        <v>91</v>
      </c>
      <c r="B4843" t="s">
        <v>89</v>
      </c>
      <c r="C4843">
        <v>1</v>
      </c>
      <c r="D4843">
        <v>3</v>
      </c>
      <c r="E4843">
        <v>17</v>
      </c>
      <c r="F4843">
        <v>60</v>
      </c>
      <c r="G4843" s="1">
        <f t="shared" si="300"/>
        <v>0.85</v>
      </c>
      <c r="H4843" s="4">
        <f t="shared" si="301"/>
        <v>0</v>
      </c>
      <c r="I4843" s="5">
        <f>IF(OR(AND(F4843&gt;=50,G4843&gt;SUMIF(SeasonTotals!A$2:A$9,A4843,SeasonTotals!F$2:F$9)),AND(G4843&gt;0.885,F4843&gt;=50,D4843&lt;3)),1,0)</f>
        <v>0</v>
      </c>
      <c r="J4843" s="4">
        <f t="shared" si="302"/>
        <v>0</v>
      </c>
      <c r="K4843" s="5">
        <f t="shared" si="303"/>
        <v>0</v>
      </c>
    </row>
    <row r="4844" spans="1:11" x14ac:dyDescent="0.25">
      <c r="A4844" t="s">
        <v>91</v>
      </c>
      <c r="B4844" t="s">
        <v>89</v>
      </c>
      <c r="C4844">
        <v>1</v>
      </c>
      <c r="D4844">
        <v>4</v>
      </c>
      <c r="E4844">
        <v>28</v>
      </c>
      <c r="F4844">
        <v>58</v>
      </c>
      <c r="G4844" s="1">
        <f t="shared" si="300"/>
        <v>0.875</v>
      </c>
      <c r="H4844" s="4">
        <f t="shared" si="301"/>
        <v>0</v>
      </c>
      <c r="I4844" s="5">
        <f>IF(OR(AND(F4844&gt;=50,G4844&gt;SUMIF(SeasonTotals!A$2:A$9,A4844,SeasonTotals!F$2:F$9)),AND(G4844&gt;0.885,F4844&gt;=50,D4844&lt;3)),1,0)</f>
        <v>0</v>
      </c>
      <c r="J4844" s="4">
        <f t="shared" si="302"/>
        <v>0</v>
      </c>
      <c r="K4844" s="5">
        <f t="shared" si="303"/>
        <v>0</v>
      </c>
    </row>
    <row r="4845" spans="1:11" x14ac:dyDescent="0.25">
      <c r="A4845" t="s">
        <v>91</v>
      </c>
      <c r="B4845" t="s">
        <v>89</v>
      </c>
      <c r="C4845">
        <v>1</v>
      </c>
      <c r="D4845">
        <v>2</v>
      </c>
      <c r="E4845">
        <v>23</v>
      </c>
      <c r="F4845">
        <v>60</v>
      </c>
      <c r="G4845" s="1">
        <f t="shared" si="300"/>
        <v>0.92</v>
      </c>
      <c r="H4845" s="4">
        <f t="shared" si="301"/>
        <v>1</v>
      </c>
      <c r="I4845" s="5">
        <f>IF(OR(AND(F4845&gt;=50,G4845&gt;SUMIF(SeasonTotals!A$2:A$9,A4845,SeasonTotals!F$2:F$9)),AND(G4845&gt;0.885,F4845&gt;=50,D4845&lt;3)),1,0)</f>
        <v>1</v>
      </c>
      <c r="J4845" s="4">
        <f t="shared" si="302"/>
        <v>0</v>
      </c>
      <c r="K4845" s="5">
        <f t="shared" si="303"/>
        <v>0</v>
      </c>
    </row>
    <row r="4846" spans="1:11" x14ac:dyDescent="0.25">
      <c r="A4846" t="s">
        <v>91</v>
      </c>
      <c r="B4846" t="s">
        <v>89</v>
      </c>
      <c r="C4846">
        <v>1</v>
      </c>
      <c r="D4846">
        <v>4</v>
      </c>
      <c r="E4846">
        <v>5</v>
      </c>
      <c r="F4846">
        <v>29</v>
      </c>
      <c r="G4846" s="1">
        <f t="shared" si="300"/>
        <v>0.55555555555555558</v>
      </c>
      <c r="H4846" s="4">
        <f t="shared" si="301"/>
        <v>0</v>
      </c>
      <c r="I4846" s="5">
        <f>IF(OR(AND(F4846&gt;=50,G4846&gt;SUMIF(SeasonTotals!A$2:A$9,A4846,SeasonTotals!F$2:F$9)),AND(G4846&gt;0.885,F4846&gt;=50,D4846&lt;3)),1,0)</f>
        <v>0</v>
      </c>
      <c r="J4846" s="4">
        <f t="shared" si="302"/>
        <v>1</v>
      </c>
      <c r="K4846" s="5">
        <f t="shared" si="303"/>
        <v>1</v>
      </c>
    </row>
    <row r="4847" spans="1:11" x14ac:dyDescent="0.25">
      <c r="A4847" t="s">
        <v>91</v>
      </c>
      <c r="B4847" t="s">
        <v>89</v>
      </c>
      <c r="C4847">
        <v>1</v>
      </c>
      <c r="D4847">
        <v>5</v>
      </c>
      <c r="E4847">
        <v>31</v>
      </c>
      <c r="F4847">
        <v>61</v>
      </c>
      <c r="G4847" s="1">
        <f t="shared" si="300"/>
        <v>0.86111111111111116</v>
      </c>
      <c r="H4847" s="4">
        <f t="shared" si="301"/>
        <v>0</v>
      </c>
      <c r="I4847" s="5">
        <f>IF(OR(AND(F4847&gt;=50,G4847&gt;SUMIF(SeasonTotals!A$2:A$9,A4847,SeasonTotals!F$2:F$9)),AND(G4847&gt;0.885,F4847&gt;=50,D4847&lt;3)),1,0)</f>
        <v>0</v>
      </c>
      <c r="J4847" s="4">
        <f t="shared" si="302"/>
        <v>0</v>
      </c>
      <c r="K4847" s="5">
        <f t="shared" si="303"/>
        <v>0</v>
      </c>
    </row>
    <row r="4848" spans="1:11" x14ac:dyDescent="0.25">
      <c r="A4848" t="s">
        <v>91</v>
      </c>
      <c r="B4848" t="s">
        <v>89</v>
      </c>
      <c r="C4848">
        <v>1</v>
      </c>
      <c r="D4848">
        <v>1</v>
      </c>
      <c r="E4848">
        <v>34</v>
      </c>
      <c r="F4848">
        <v>65</v>
      </c>
      <c r="G4848" s="1">
        <f t="shared" si="300"/>
        <v>0.97142857142857142</v>
      </c>
      <c r="H4848" s="4">
        <f t="shared" si="301"/>
        <v>1</v>
      </c>
      <c r="I4848" s="5">
        <f>IF(OR(AND(F4848&gt;=50,G4848&gt;SUMIF(SeasonTotals!A$2:A$9,A4848,SeasonTotals!F$2:F$9)),AND(G4848&gt;0.885,F4848&gt;=50,D4848&lt;3)),1,0)</f>
        <v>1</v>
      </c>
      <c r="J4848" s="4">
        <f t="shared" si="302"/>
        <v>0</v>
      </c>
      <c r="K4848" s="5">
        <f t="shared" si="303"/>
        <v>0</v>
      </c>
    </row>
    <row r="4849" spans="1:11" x14ac:dyDescent="0.25">
      <c r="A4849" t="s">
        <v>91</v>
      </c>
      <c r="B4849" t="s">
        <v>89</v>
      </c>
      <c r="C4849">
        <v>1</v>
      </c>
      <c r="D4849">
        <v>2</v>
      </c>
      <c r="E4849">
        <v>28</v>
      </c>
      <c r="F4849">
        <v>60</v>
      </c>
      <c r="G4849" s="1">
        <f t="shared" si="300"/>
        <v>0.93333333333333335</v>
      </c>
      <c r="H4849" s="4">
        <f t="shared" si="301"/>
        <v>1</v>
      </c>
      <c r="I4849" s="5">
        <f>IF(OR(AND(F4849&gt;=50,G4849&gt;SUMIF(SeasonTotals!A$2:A$9,A4849,SeasonTotals!F$2:F$9)),AND(G4849&gt;0.885,F4849&gt;=50,D4849&lt;3)),1,0)</f>
        <v>1</v>
      </c>
      <c r="J4849" s="4">
        <f t="shared" si="302"/>
        <v>0</v>
      </c>
      <c r="K4849" s="5">
        <f t="shared" si="303"/>
        <v>0</v>
      </c>
    </row>
    <row r="4850" spans="1:11" x14ac:dyDescent="0.25">
      <c r="A4850" t="s">
        <v>91</v>
      </c>
      <c r="B4850" t="s">
        <v>89</v>
      </c>
      <c r="C4850">
        <v>1</v>
      </c>
      <c r="D4850">
        <v>1</v>
      </c>
      <c r="E4850">
        <v>32</v>
      </c>
      <c r="F4850">
        <v>59</v>
      </c>
      <c r="G4850" s="1">
        <f t="shared" si="300"/>
        <v>0.96969696969696972</v>
      </c>
      <c r="H4850" s="4">
        <f t="shared" si="301"/>
        <v>1</v>
      </c>
      <c r="I4850" s="5">
        <f>IF(OR(AND(F4850&gt;=50,G4850&gt;SUMIF(SeasonTotals!A$2:A$9,A4850,SeasonTotals!F$2:F$9)),AND(G4850&gt;0.885,F4850&gt;=50,D4850&lt;3)),1,0)</f>
        <v>1</v>
      </c>
      <c r="J4850" s="4">
        <f t="shared" si="302"/>
        <v>0</v>
      </c>
      <c r="K4850" s="5">
        <f t="shared" si="303"/>
        <v>0</v>
      </c>
    </row>
    <row r="4851" spans="1:11" x14ac:dyDescent="0.25">
      <c r="A4851" t="s">
        <v>91</v>
      </c>
      <c r="B4851" t="s">
        <v>89</v>
      </c>
      <c r="C4851">
        <v>1</v>
      </c>
      <c r="D4851">
        <v>5</v>
      </c>
      <c r="E4851">
        <v>25</v>
      </c>
      <c r="F4851">
        <v>59</v>
      </c>
      <c r="G4851" s="1">
        <f t="shared" si="300"/>
        <v>0.83333333333333337</v>
      </c>
      <c r="H4851" s="4">
        <f t="shared" si="301"/>
        <v>0</v>
      </c>
      <c r="I4851" s="5">
        <f>IF(OR(AND(F4851&gt;=50,G4851&gt;SUMIF(SeasonTotals!A$2:A$9,A4851,SeasonTotals!F$2:F$9)),AND(G4851&gt;0.885,F4851&gt;=50,D4851&lt;3)),1,0)</f>
        <v>0</v>
      </c>
      <c r="J4851" s="4">
        <f t="shared" si="302"/>
        <v>1</v>
      </c>
      <c r="K4851" s="5">
        <f t="shared" si="303"/>
        <v>0</v>
      </c>
    </row>
    <row r="4852" spans="1:11" x14ac:dyDescent="0.25">
      <c r="A4852" t="s">
        <v>91</v>
      </c>
      <c r="B4852" t="s">
        <v>89</v>
      </c>
      <c r="C4852">
        <v>1</v>
      </c>
      <c r="D4852">
        <v>6</v>
      </c>
      <c r="E4852">
        <v>20</v>
      </c>
      <c r="F4852">
        <v>60</v>
      </c>
      <c r="G4852" s="1">
        <f t="shared" si="300"/>
        <v>0.76923076923076927</v>
      </c>
      <c r="H4852" s="4">
        <f t="shared" si="301"/>
        <v>0</v>
      </c>
      <c r="I4852" s="5">
        <f>IF(OR(AND(F4852&gt;=50,G4852&gt;SUMIF(SeasonTotals!A$2:A$9,A4852,SeasonTotals!F$2:F$9)),AND(G4852&gt;0.885,F4852&gt;=50,D4852&lt;3)),1,0)</f>
        <v>0</v>
      </c>
      <c r="J4852" s="4">
        <f t="shared" si="302"/>
        <v>1</v>
      </c>
      <c r="K4852" s="5">
        <f t="shared" si="303"/>
        <v>0</v>
      </c>
    </row>
    <row r="4853" spans="1:11" x14ac:dyDescent="0.25">
      <c r="A4853" t="s">
        <v>91</v>
      </c>
      <c r="B4853" t="s">
        <v>89</v>
      </c>
      <c r="C4853">
        <v>1</v>
      </c>
      <c r="D4853">
        <v>2</v>
      </c>
      <c r="E4853">
        <v>28</v>
      </c>
      <c r="F4853">
        <v>58</v>
      </c>
      <c r="G4853" s="1">
        <f t="shared" si="300"/>
        <v>0.93333333333333335</v>
      </c>
      <c r="H4853" s="4">
        <f t="shared" si="301"/>
        <v>1</v>
      </c>
      <c r="I4853" s="5">
        <f>IF(OR(AND(F4853&gt;=50,G4853&gt;SUMIF(SeasonTotals!A$2:A$9,A4853,SeasonTotals!F$2:F$9)),AND(G4853&gt;0.885,F4853&gt;=50,D4853&lt;3)),1,0)</f>
        <v>1</v>
      </c>
      <c r="J4853" s="4">
        <f t="shared" si="302"/>
        <v>0</v>
      </c>
      <c r="K4853" s="5">
        <f t="shared" si="303"/>
        <v>0</v>
      </c>
    </row>
    <row r="4854" spans="1:11" x14ac:dyDescent="0.25">
      <c r="A4854" t="s">
        <v>91</v>
      </c>
      <c r="B4854" t="s">
        <v>89</v>
      </c>
      <c r="C4854">
        <v>1</v>
      </c>
      <c r="D4854">
        <v>2</v>
      </c>
      <c r="E4854">
        <v>26</v>
      </c>
      <c r="F4854">
        <v>59</v>
      </c>
      <c r="G4854" s="1">
        <f t="shared" si="300"/>
        <v>0.9285714285714286</v>
      </c>
      <c r="H4854" s="4">
        <f t="shared" si="301"/>
        <v>1</v>
      </c>
      <c r="I4854" s="5">
        <f>IF(OR(AND(F4854&gt;=50,G4854&gt;SUMIF(SeasonTotals!A$2:A$9,A4854,SeasonTotals!F$2:F$9)),AND(G4854&gt;0.885,F4854&gt;=50,D4854&lt;3)),1,0)</f>
        <v>1</v>
      </c>
      <c r="J4854" s="4">
        <f t="shared" si="302"/>
        <v>0</v>
      </c>
      <c r="K4854" s="5">
        <f t="shared" si="303"/>
        <v>0</v>
      </c>
    </row>
    <row r="4855" spans="1:11" x14ac:dyDescent="0.25">
      <c r="A4855" t="s">
        <v>91</v>
      </c>
      <c r="B4855" t="s">
        <v>89</v>
      </c>
      <c r="C4855">
        <v>1</v>
      </c>
      <c r="D4855">
        <v>1</v>
      </c>
      <c r="E4855">
        <v>24</v>
      </c>
      <c r="F4855">
        <v>60</v>
      </c>
      <c r="G4855" s="1">
        <f t="shared" si="300"/>
        <v>0.96</v>
      </c>
      <c r="H4855" s="4">
        <f t="shared" si="301"/>
        <v>1</v>
      </c>
      <c r="I4855" s="5">
        <f>IF(OR(AND(F4855&gt;=50,G4855&gt;SUMIF(SeasonTotals!A$2:A$9,A4855,SeasonTotals!F$2:F$9)),AND(G4855&gt;0.885,F4855&gt;=50,D4855&lt;3)),1,0)</f>
        <v>1</v>
      </c>
      <c r="J4855" s="4">
        <f t="shared" si="302"/>
        <v>0</v>
      </c>
      <c r="K4855" s="5">
        <f t="shared" si="303"/>
        <v>0</v>
      </c>
    </row>
    <row r="4856" spans="1:11" x14ac:dyDescent="0.25">
      <c r="A4856" t="s">
        <v>91</v>
      </c>
      <c r="B4856" t="s">
        <v>89</v>
      </c>
      <c r="C4856">
        <v>1</v>
      </c>
      <c r="D4856">
        <v>2</v>
      </c>
      <c r="E4856">
        <v>25</v>
      </c>
      <c r="F4856">
        <v>65</v>
      </c>
      <c r="G4856" s="1">
        <f t="shared" si="300"/>
        <v>0.92592592592592593</v>
      </c>
      <c r="H4856" s="4">
        <f t="shared" si="301"/>
        <v>1</v>
      </c>
      <c r="I4856" s="5">
        <f>IF(OR(AND(F4856&gt;=50,G4856&gt;SUMIF(SeasonTotals!A$2:A$9,A4856,SeasonTotals!F$2:F$9)),AND(G4856&gt;0.885,F4856&gt;=50,D4856&lt;3)),1,0)</f>
        <v>1</v>
      </c>
      <c r="J4856" s="4">
        <f t="shared" si="302"/>
        <v>0</v>
      </c>
      <c r="K4856" s="5">
        <f t="shared" si="303"/>
        <v>0</v>
      </c>
    </row>
    <row r="4857" spans="1:11" x14ac:dyDescent="0.25">
      <c r="A4857" t="s">
        <v>91</v>
      </c>
      <c r="B4857" t="s">
        <v>89</v>
      </c>
      <c r="C4857">
        <v>1</v>
      </c>
      <c r="D4857">
        <v>4</v>
      </c>
      <c r="E4857">
        <v>7</v>
      </c>
      <c r="F4857">
        <v>24</v>
      </c>
      <c r="G4857" s="1">
        <f t="shared" si="300"/>
        <v>0.63636363636363635</v>
      </c>
      <c r="H4857" s="4">
        <f t="shared" si="301"/>
        <v>0</v>
      </c>
      <c r="I4857" s="5">
        <f>IF(OR(AND(F4857&gt;=50,G4857&gt;SUMIF(SeasonTotals!A$2:A$9,A4857,SeasonTotals!F$2:F$9)),AND(G4857&gt;0.885,F4857&gt;=50,D4857&lt;3)),1,0)</f>
        <v>0</v>
      </c>
      <c r="J4857" s="4">
        <f t="shared" si="302"/>
        <v>1</v>
      </c>
      <c r="K4857" s="5">
        <f t="shared" si="303"/>
        <v>1</v>
      </c>
    </row>
    <row r="4858" spans="1:11" x14ac:dyDescent="0.25">
      <c r="A4858" t="s">
        <v>91</v>
      </c>
      <c r="B4858" t="s">
        <v>89</v>
      </c>
      <c r="C4858">
        <v>1</v>
      </c>
      <c r="D4858">
        <v>3</v>
      </c>
      <c r="E4858">
        <v>20</v>
      </c>
      <c r="F4858">
        <v>59</v>
      </c>
      <c r="G4858" s="1">
        <f t="shared" si="300"/>
        <v>0.86956521739130432</v>
      </c>
      <c r="H4858" s="4">
        <f t="shared" si="301"/>
        <v>0</v>
      </c>
      <c r="I4858" s="5">
        <f>IF(OR(AND(F4858&gt;=50,G4858&gt;SUMIF(SeasonTotals!A$2:A$9,A4858,SeasonTotals!F$2:F$9)),AND(G4858&gt;0.885,F4858&gt;=50,D4858&lt;3)),1,0)</f>
        <v>0</v>
      </c>
      <c r="J4858" s="4">
        <f t="shared" si="302"/>
        <v>0</v>
      </c>
      <c r="K4858" s="5">
        <f t="shared" si="303"/>
        <v>0</v>
      </c>
    </row>
    <row r="4859" spans="1:11" x14ac:dyDescent="0.25">
      <c r="A4859" t="s">
        <v>91</v>
      </c>
      <c r="B4859" t="s">
        <v>89</v>
      </c>
      <c r="C4859">
        <v>1</v>
      </c>
      <c r="D4859">
        <v>7</v>
      </c>
      <c r="E4859">
        <v>20</v>
      </c>
      <c r="F4859">
        <v>32</v>
      </c>
      <c r="G4859" s="1">
        <f t="shared" si="300"/>
        <v>0.7407407407407407</v>
      </c>
      <c r="H4859" s="4">
        <f t="shared" si="301"/>
        <v>0</v>
      </c>
      <c r="I4859" s="5">
        <f>IF(OR(AND(F4859&gt;=50,G4859&gt;SUMIF(SeasonTotals!A$2:A$9,A4859,SeasonTotals!F$2:F$9)),AND(G4859&gt;0.885,F4859&gt;=50,D4859&lt;3)),1,0)</f>
        <v>0</v>
      </c>
      <c r="J4859" s="4">
        <f t="shared" si="302"/>
        <v>1</v>
      </c>
      <c r="K4859" s="5">
        <f t="shared" si="303"/>
        <v>1</v>
      </c>
    </row>
    <row r="4860" spans="1:11" x14ac:dyDescent="0.25">
      <c r="A4860" t="s">
        <v>91</v>
      </c>
      <c r="B4860" t="s">
        <v>89</v>
      </c>
      <c r="C4860">
        <v>1</v>
      </c>
      <c r="D4860">
        <v>4</v>
      </c>
      <c r="E4860">
        <v>27</v>
      </c>
      <c r="F4860">
        <v>59</v>
      </c>
      <c r="G4860" s="1">
        <f t="shared" si="300"/>
        <v>0.87096774193548387</v>
      </c>
      <c r="H4860" s="4">
        <f t="shared" si="301"/>
        <v>0</v>
      </c>
      <c r="I4860" s="5">
        <f>IF(OR(AND(F4860&gt;=50,G4860&gt;SUMIF(SeasonTotals!A$2:A$9,A4860,SeasonTotals!F$2:F$9)),AND(G4860&gt;0.885,F4860&gt;=50,D4860&lt;3)),1,0)</f>
        <v>0</v>
      </c>
      <c r="J4860" s="4">
        <f t="shared" si="302"/>
        <v>0</v>
      </c>
      <c r="K4860" s="5">
        <f t="shared" si="303"/>
        <v>0</v>
      </c>
    </row>
    <row r="4861" spans="1:11" x14ac:dyDescent="0.25">
      <c r="A4861" t="s">
        <v>91</v>
      </c>
      <c r="B4861" t="s">
        <v>89</v>
      </c>
      <c r="C4861">
        <v>1</v>
      </c>
      <c r="D4861">
        <v>3</v>
      </c>
      <c r="E4861">
        <v>25</v>
      </c>
      <c r="F4861">
        <v>59</v>
      </c>
      <c r="G4861" s="1">
        <f t="shared" si="300"/>
        <v>0.8928571428571429</v>
      </c>
      <c r="H4861" s="4">
        <f t="shared" si="301"/>
        <v>0</v>
      </c>
      <c r="I4861" s="5">
        <f>IF(OR(AND(F4861&gt;=50,G4861&gt;SUMIF(SeasonTotals!A$2:A$9,A4861,SeasonTotals!F$2:F$9)),AND(G4861&gt;0.885,F4861&gt;=50,D4861&lt;3)),1,0)</f>
        <v>0</v>
      </c>
      <c r="J4861" s="4">
        <f t="shared" si="302"/>
        <v>0</v>
      </c>
      <c r="K4861" s="5">
        <f t="shared" si="303"/>
        <v>0</v>
      </c>
    </row>
    <row r="4862" spans="1:11" x14ac:dyDescent="0.25">
      <c r="A4862" t="s">
        <v>91</v>
      </c>
      <c r="B4862" t="s">
        <v>89</v>
      </c>
      <c r="C4862">
        <v>1</v>
      </c>
      <c r="D4862">
        <v>1</v>
      </c>
      <c r="E4862">
        <v>30</v>
      </c>
      <c r="F4862">
        <v>59</v>
      </c>
      <c r="G4862" s="1">
        <f t="shared" si="300"/>
        <v>0.967741935483871</v>
      </c>
      <c r="H4862" s="4">
        <f t="shared" si="301"/>
        <v>1</v>
      </c>
      <c r="I4862" s="5">
        <f>IF(OR(AND(F4862&gt;=50,G4862&gt;SUMIF(SeasonTotals!A$2:A$9,A4862,SeasonTotals!F$2:F$9)),AND(G4862&gt;0.885,F4862&gt;=50,D4862&lt;3)),1,0)</f>
        <v>1</v>
      </c>
      <c r="J4862" s="4">
        <f t="shared" si="302"/>
        <v>0</v>
      </c>
      <c r="K4862" s="5">
        <f t="shared" si="303"/>
        <v>0</v>
      </c>
    </row>
    <row r="4863" spans="1:11" x14ac:dyDescent="0.25">
      <c r="A4863" t="s">
        <v>91</v>
      </c>
      <c r="B4863" t="s">
        <v>89</v>
      </c>
      <c r="C4863">
        <v>1</v>
      </c>
      <c r="D4863">
        <v>4</v>
      </c>
      <c r="E4863">
        <v>30</v>
      </c>
      <c r="F4863">
        <v>57</v>
      </c>
      <c r="G4863" s="1">
        <f t="shared" si="300"/>
        <v>0.88235294117647056</v>
      </c>
      <c r="H4863" s="4">
        <f t="shared" si="301"/>
        <v>0</v>
      </c>
      <c r="I4863" s="5">
        <f>IF(OR(AND(F4863&gt;=50,G4863&gt;SUMIF(SeasonTotals!A$2:A$9,A4863,SeasonTotals!F$2:F$9)),AND(G4863&gt;0.885,F4863&gt;=50,D4863&lt;3)),1,0)</f>
        <v>0</v>
      </c>
      <c r="J4863" s="4">
        <f t="shared" si="302"/>
        <v>0</v>
      </c>
      <c r="K4863" s="5">
        <f t="shared" si="303"/>
        <v>0</v>
      </c>
    </row>
    <row r="4864" spans="1:11" x14ac:dyDescent="0.25">
      <c r="A4864" t="s">
        <v>91</v>
      </c>
      <c r="B4864" t="s">
        <v>89</v>
      </c>
      <c r="C4864">
        <v>1</v>
      </c>
      <c r="D4864">
        <v>5</v>
      </c>
      <c r="E4864">
        <v>16</v>
      </c>
      <c r="F4864">
        <v>40</v>
      </c>
      <c r="G4864" s="1">
        <f t="shared" si="300"/>
        <v>0.76190476190476186</v>
      </c>
      <c r="H4864" s="4">
        <f t="shared" si="301"/>
        <v>0</v>
      </c>
      <c r="I4864" s="5">
        <f>IF(OR(AND(F4864&gt;=50,G4864&gt;SUMIF(SeasonTotals!A$2:A$9,A4864,SeasonTotals!F$2:F$9)),AND(G4864&gt;0.885,F4864&gt;=50,D4864&lt;3)),1,0)</f>
        <v>0</v>
      </c>
      <c r="J4864" s="4">
        <f t="shared" si="302"/>
        <v>1</v>
      </c>
      <c r="K4864" s="5">
        <f t="shared" si="303"/>
        <v>1</v>
      </c>
    </row>
    <row r="4865" spans="1:11" x14ac:dyDescent="0.25">
      <c r="A4865" t="s">
        <v>91</v>
      </c>
      <c r="B4865" t="s">
        <v>89</v>
      </c>
      <c r="C4865">
        <v>1</v>
      </c>
      <c r="D4865">
        <v>3</v>
      </c>
      <c r="E4865">
        <v>26</v>
      </c>
      <c r="F4865">
        <v>59</v>
      </c>
      <c r="G4865" s="1">
        <f t="shared" si="300"/>
        <v>0.89655172413793105</v>
      </c>
      <c r="H4865" s="4">
        <f t="shared" si="301"/>
        <v>0</v>
      </c>
      <c r="I4865" s="5">
        <f>IF(OR(AND(F4865&gt;=50,G4865&gt;SUMIF(SeasonTotals!A$2:A$9,A4865,SeasonTotals!F$2:F$9)),AND(G4865&gt;0.885,F4865&gt;=50,D4865&lt;3)),1,0)</f>
        <v>0</v>
      </c>
      <c r="J4865" s="4">
        <f t="shared" si="302"/>
        <v>0</v>
      </c>
      <c r="K4865" s="5">
        <f t="shared" si="303"/>
        <v>0</v>
      </c>
    </row>
    <row r="4866" spans="1:11" x14ac:dyDescent="0.25">
      <c r="A4866" t="s">
        <v>91</v>
      </c>
      <c r="B4866" t="s">
        <v>89</v>
      </c>
      <c r="C4866">
        <v>1</v>
      </c>
      <c r="D4866">
        <v>2</v>
      </c>
      <c r="E4866">
        <v>21</v>
      </c>
      <c r="F4866">
        <v>58</v>
      </c>
      <c r="G4866" s="1">
        <f t="shared" ref="G4866:G4929" si="304">E4866/MAX(1,SUM(D4866:E4866))</f>
        <v>0.91304347826086951</v>
      </c>
      <c r="H4866" s="4">
        <f t="shared" ref="H4866:H4929" si="305">IF(AND(F4866&gt;=50,OR(G4866&gt;0.913,AND(G4866&gt;0.885,D4866&lt;3))),1,0)</f>
        <v>1</v>
      </c>
      <c r="I4866" s="5">
        <f>IF(OR(AND(F4866&gt;=50,G4866&gt;SUMIF(SeasonTotals!A$2:A$9,A4866,SeasonTotals!F$2:F$9)),AND(G4866&gt;0.885,F4866&gt;=50,D4866&lt;3)),1,0)</f>
        <v>1</v>
      </c>
      <c r="J4866" s="4">
        <f t="shared" ref="J4866:J4929" si="306">IF(G4866&lt;0.85,1,0)</f>
        <v>0</v>
      </c>
      <c r="K4866" s="5">
        <f t="shared" ref="K4866:K4929" si="307">IF(F4866&lt;55,1,0)</f>
        <v>0</v>
      </c>
    </row>
    <row r="4867" spans="1:11" x14ac:dyDescent="0.25">
      <c r="A4867" t="s">
        <v>91</v>
      </c>
      <c r="B4867" t="s">
        <v>89</v>
      </c>
      <c r="C4867">
        <v>1</v>
      </c>
      <c r="D4867">
        <v>4</v>
      </c>
      <c r="E4867">
        <v>28</v>
      </c>
      <c r="F4867">
        <v>60</v>
      </c>
      <c r="G4867" s="1">
        <f t="shared" si="304"/>
        <v>0.875</v>
      </c>
      <c r="H4867" s="4">
        <f t="shared" si="305"/>
        <v>0</v>
      </c>
      <c r="I4867" s="5">
        <f>IF(OR(AND(F4867&gt;=50,G4867&gt;SUMIF(SeasonTotals!A$2:A$9,A4867,SeasonTotals!F$2:F$9)),AND(G4867&gt;0.885,F4867&gt;=50,D4867&lt;3)),1,0)</f>
        <v>0</v>
      </c>
      <c r="J4867" s="4">
        <f t="shared" si="306"/>
        <v>0</v>
      </c>
      <c r="K4867" s="5">
        <f t="shared" si="307"/>
        <v>0</v>
      </c>
    </row>
    <row r="4868" spans="1:11" x14ac:dyDescent="0.25">
      <c r="A4868" t="s">
        <v>91</v>
      </c>
      <c r="B4868" t="s">
        <v>89</v>
      </c>
      <c r="C4868">
        <v>1</v>
      </c>
      <c r="D4868">
        <v>4</v>
      </c>
      <c r="E4868">
        <v>34</v>
      </c>
      <c r="F4868">
        <v>63</v>
      </c>
      <c r="G4868" s="1">
        <f t="shared" si="304"/>
        <v>0.89473684210526316</v>
      </c>
      <c r="H4868" s="4">
        <f t="shared" si="305"/>
        <v>0</v>
      </c>
      <c r="I4868" s="5">
        <f>IF(OR(AND(F4868&gt;=50,G4868&gt;SUMIF(SeasonTotals!A$2:A$9,A4868,SeasonTotals!F$2:F$9)),AND(G4868&gt;0.885,F4868&gt;=50,D4868&lt;3)),1,0)</f>
        <v>0</v>
      </c>
      <c r="J4868" s="4">
        <f t="shared" si="306"/>
        <v>0</v>
      </c>
      <c r="K4868" s="5">
        <f t="shared" si="307"/>
        <v>0</v>
      </c>
    </row>
    <row r="4869" spans="1:11" x14ac:dyDescent="0.25">
      <c r="A4869" t="s">
        <v>91</v>
      </c>
      <c r="B4869" t="s">
        <v>89</v>
      </c>
      <c r="C4869">
        <v>1</v>
      </c>
      <c r="D4869">
        <v>2</v>
      </c>
      <c r="E4869">
        <v>32</v>
      </c>
      <c r="F4869">
        <v>59</v>
      </c>
      <c r="G4869" s="1">
        <f t="shared" si="304"/>
        <v>0.94117647058823528</v>
      </c>
      <c r="H4869" s="4">
        <f t="shared" si="305"/>
        <v>1</v>
      </c>
      <c r="I4869" s="5">
        <f>IF(OR(AND(F4869&gt;=50,G4869&gt;SUMIF(SeasonTotals!A$2:A$9,A4869,SeasonTotals!F$2:F$9)),AND(G4869&gt;0.885,F4869&gt;=50,D4869&lt;3)),1,0)</f>
        <v>1</v>
      </c>
      <c r="J4869" s="4">
        <f t="shared" si="306"/>
        <v>0</v>
      </c>
      <c r="K4869" s="5">
        <f t="shared" si="307"/>
        <v>0</v>
      </c>
    </row>
    <row r="4870" spans="1:11" x14ac:dyDescent="0.25">
      <c r="A4870" t="s">
        <v>91</v>
      </c>
      <c r="B4870" t="s">
        <v>89</v>
      </c>
      <c r="C4870">
        <v>1</v>
      </c>
      <c r="D4870">
        <v>3</v>
      </c>
      <c r="E4870">
        <v>27</v>
      </c>
      <c r="F4870">
        <v>65</v>
      </c>
      <c r="G4870" s="1">
        <f t="shared" si="304"/>
        <v>0.9</v>
      </c>
      <c r="H4870" s="4">
        <f t="shared" si="305"/>
        <v>0</v>
      </c>
      <c r="I4870" s="5">
        <f>IF(OR(AND(F4870&gt;=50,G4870&gt;SUMIF(SeasonTotals!A$2:A$9,A4870,SeasonTotals!F$2:F$9)),AND(G4870&gt;0.885,F4870&gt;=50,D4870&lt;3)),1,0)</f>
        <v>0</v>
      </c>
      <c r="J4870" s="4">
        <f t="shared" si="306"/>
        <v>0</v>
      </c>
      <c r="K4870" s="5">
        <f t="shared" si="307"/>
        <v>0</v>
      </c>
    </row>
    <row r="4871" spans="1:11" x14ac:dyDescent="0.25">
      <c r="A4871" t="s">
        <v>91</v>
      </c>
      <c r="B4871" t="s">
        <v>89</v>
      </c>
      <c r="C4871">
        <v>1</v>
      </c>
      <c r="D4871">
        <v>4</v>
      </c>
      <c r="E4871">
        <v>16</v>
      </c>
      <c r="F4871">
        <v>60</v>
      </c>
      <c r="G4871" s="1">
        <f t="shared" si="304"/>
        <v>0.8</v>
      </c>
      <c r="H4871" s="4">
        <f t="shared" si="305"/>
        <v>0</v>
      </c>
      <c r="I4871" s="5">
        <f>IF(OR(AND(F4871&gt;=50,G4871&gt;SUMIF(SeasonTotals!A$2:A$9,A4871,SeasonTotals!F$2:F$9)),AND(G4871&gt;0.885,F4871&gt;=50,D4871&lt;3)),1,0)</f>
        <v>0</v>
      </c>
      <c r="J4871" s="4">
        <f t="shared" si="306"/>
        <v>1</v>
      </c>
      <c r="K4871" s="5">
        <f t="shared" si="307"/>
        <v>0</v>
      </c>
    </row>
    <row r="4872" spans="1:11" x14ac:dyDescent="0.25">
      <c r="A4872" t="s">
        <v>91</v>
      </c>
      <c r="B4872" t="s">
        <v>89</v>
      </c>
      <c r="C4872">
        <v>1</v>
      </c>
      <c r="D4872">
        <v>4</v>
      </c>
      <c r="E4872">
        <v>22</v>
      </c>
      <c r="F4872">
        <v>60</v>
      </c>
      <c r="G4872" s="1">
        <f t="shared" si="304"/>
        <v>0.84615384615384615</v>
      </c>
      <c r="H4872" s="4">
        <f t="shared" si="305"/>
        <v>0</v>
      </c>
      <c r="I4872" s="5">
        <f>IF(OR(AND(F4872&gt;=50,G4872&gt;SUMIF(SeasonTotals!A$2:A$9,A4872,SeasonTotals!F$2:F$9)),AND(G4872&gt;0.885,F4872&gt;=50,D4872&lt;3)),1,0)</f>
        <v>0</v>
      </c>
      <c r="J4872" s="4">
        <f t="shared" si="306"/>
        <v>1</v>
      </c>
      <c r="K4872" s="5">
        <f t="shared" si="307"/>
        <v>0</v>
      </c>
    </row>
    <row r="4873" spans="1:11" x14ac:dyDescent="0.25">
      <c r="A4873" t="s">
        <v>91</v>
      </c>
      <c r="B4873" t="s">
        <v>89</v>
      </c>
      <c r="C4873">
        <v>1</v>
      </c>
      <c r="D4873">
        <v>4</v>
      </c>
      <c r="E4873">
        <v>27</v>
      </c>
      <c r="F4873">
        <v>63</v>
      </c>
      <c r="G4873" s="1">
        <f t="shared" si="304"/>
        <v>0.87096774193548387</v>
      </c>
      <c r="H4873" s="4">
        <f t="shared" si="305"/>
        <v>0</v>
      </c>
      <c r="I4873" s="5">
        <f>IF(OR(AND(F4873&gt;=50,G4873&gt;SUMIF(SeasonTotals!A$2:A$9,A4873,SeasonTotals!F$2:F$9)),AND(G4873&gt;0.885,F4873&gt;=50,D4873&lt;3)),1,0)</f>
        <v>0</v>
      </c>
      <c r="J4873" s="4">
        <f t="shared" si="306"/>
        <v>0</v>
      </c>
      <c r="K4873" s="5">
        <f t="shared" si="307"/>
        <v>0</v>
      </c>
    </row>
    <row r="4874" spans="1:11" x14ac:dyDescent="0.25">
      <c r="A4874" t="s">
        <v>91</v>
      </c>
      <c r="B4874" t="s">
        <v>89</v>
      </c>
      <c r="C4874">
        <v>1</v>
      </c>
      <c r="D4874">
        <v>2</v>
      </c>
      <c r="E4874">
        <v>31</v>
      </c>
      <c r="F4874">
        <v>60</v>
      </c>
      <c r="G4874" s="1">
        <f t="shared" si="304"/>
        <v>0.93939393939393945</v>
      </c>
      <c r="H4874" s="4">
        <f t="shared" si="305"/>
        <v>1</v>
      </c>
      <c r="I4874" s="5">
        <f>IF(OR(AND(F4874&gt;=50,G4874&gt;SUMIF(SeasonTotals!A$2:A$9,A4874,SeasonTotals!F$2:F$9)),AND(G4874&gt;0.885,F4874&gt;=50,D4874&lt;3)),1,0)</f>
        <v>1</v>
      </c>
      <c r="J4874" s="4">
        <f t="shared" si="306"/>
        <v>0</v>
      </c>
      <c r="K4874" s="5">
        <f t="shared" si="307"/>
        <v>0</v>
      </c>
    </row>
    <row r="4875" spans="1:11" x14ac:dyDescent="0.25">
      <c r="A4875" t="s">
        <v>91</v>
      </c>
      <c r="B4875" t="s">
        <v>89</v>
      </c>
      <c r="C4875">
        <v>1</v>
      </c>
      <c r="D4875">
        <v>5</v>
      </c>
      <c r="E4875">
        <v>33</v>
      </c>
      <c r="F4875">
        <v>61</v>
      </c>
      <c r="G4875" s="1">
        <f t="shared" si="304"/>
        <v>0.86842105263157898</v>
      </c>
      <c r="H4875" s="4">
        <f t="shared" si="305"/>
        <v>0</v>
      </c>
      <c r="I4875" s="5">
        <f>IF(OR(AND(F4875&gt;=50,G4875&gt;SUMIF(SeasonTotals!A$2:A$9,A4875,SeasonTotals!F$2:F$9)),AND(G4875&gt;0.885,F4875&gt;=50,D4875&lt;3)),1,0)</f>
        <v>0</v>
      </c>
      <c r="J4875" s="4">
        <f t="shared" si="306"/>
        <v>0</v>
      </c>
      <c r="K4875" s="5">
        <f t="shared" si="307"/>
        <v>0</v>
      </c>
    </row>
    <row r="4876" spans="1:11" x14ac:dyDescent="0.25">
      <c r="A4876" t="s">
        <v>91</v>
      </c>
      <c r="B4876" t="s">
        <v>89</v>
      </c>
      <c r="C4876">
        <v>1</v>
      </c>
      <c r="D4876">
        <v>4</v>
      </c>
      <c r="E4876">
        <v>8</v>
      </c>
      <c r="F4876">
        <v>17</v>
      </c>
      <c r="G4876" s="1">
        <f t="shared" si="304"/>
        <v>0.66666666666666663</v>
      </c>
      <c r="H4876" s="4">
        <f t="shared" si="305"/>
        <v>0</v>
      </c>
      <c r="I4876" s="5">
        <f>IF(OR(AND(F4876&gt;=50,G4876&gt;SUMIF(SeasonTotals!A$2:A$9,A4876,SeasonTotals!F$2:F$9)),AND(G4876&gt;0.885,F4876&gt;=50,D4876&lt;3)),1,0)</f>
        <v>0</v>
      </c>
      <c r="J4876" s="4">
        <f t="shared" si="306"/>
        <v>1</v>
      </c>
      <c r="K4876" s="5">
        <f t="shared" si="307"/>
        <v>1</v>
      </c>
    </row>
    <row r="4877" spans="1:11" x14ac:dyDescent="0.25">
      <c r="A4877" t="s">
        <v>91</v>
      </c>
      <c r="B4877" t="s">
        <v>89</v>
      </c>
      <c r="C4877">
        <v>1</v>
      </c>
      <c r="D4877">
        <v>2</v>
      </c>
      <c r="E4877">
        <v>25</v>
      </c>
      <c r="F4877">
        <v>60</v>
      </c>
      <c r="G4877" s="1">
        <f t="shared" si="304"/>
        <v>0.92592592592592593</v>
      </c>
      <c r="H4877" s="4">
        <f t="shared" si="305"/>
        <v>1</v>
      </c>
      <c r="I4877" s="5">
        <f>IF(OR(AND(F4877&gt;=50,G4877&gt;SUMIF(SeasonTotals!A$2:A$9,A4877,SeasonTotals!F$2:F$9)),AND(G4877&gt;0.885,F4877&gt;=50,D4877&lt;3)),1,0)</f>
        <v>1</v>
      </c>
      <c r="J4877" s="4">
        <f t="shared" si="306"/>
        <v>0</v>
      </c>
      <c r="K4877" s="5">
        <f t="shared" si="307"/>
        <v>0</v>
      </c>
    </row>
    <row r="4878" spans="1:11" x14ac:dyDescent="0.25">
      <c r="A4878" t="s">
        <v>91</v>
      </c>
      <c r="B4878" t="s">
        <v>89</v>
      </c>
      <c r="C4878">
        <v>1</v>
      </c>
      <c r="D4878">
        <v>2</v>
      </c>
      <c r="E4878">
        <v>35</v>
      </c>
      <c r="F4878">
        <v>65</v>
      </c>
      <c r="G4878" s="1">
        <f t="shared" si="304"/>
        <v>0.94594594594594594</v>
      </c>
      <c r="H4878" s="4">
        <f t="shared" si="305"/>
        <v>1</v>
      </c>
      <c r="I4878" s="5">
        <f>IF(OR(AND(F4878&gt;=50,G4878&gt;SUMIF(SeasonTotals!A$2:A$9,A4878,SeasonTotals!F$2:F$9)),AND(G4878&gt;0.885,F4878&gt;=50,D4878&lt;3)),1,0)</f>
        <v>1</v>
      </c>
      <c r="J4878" s="4">
        <f t="shared" si="306"/>
        <v>0</v>
      </c>
      <c r="K4878" s="5">
        <f t="shared" si="307"/>
        <v>0</v>
      </c>
    </row>
    <row r="4879" spans="1:11" x14ac:dyDescent="0.25">
      <c r="A4879" t="s">
        <v>91</v>
      </c>
      <c r="B4879" t="s">
        <v>89</v>
      </c>
      <c r="C4879">
        <v>1</v>
      </c>
      <c r="D4879">
        <v>2</v>
      </c>
      <c r="E4879">
        <v>39</v>
      </c>
      <c r="F4879">
        <v>63</v>
      </c>
      <c r="G4879" s="1">
        <f t="shared" si="304"/>
        <v>0.95121951219512191</v>
      </c>
      <c r="H4879" s="4">
        <f t="shared" si="305"/>
        <v>1</v>
      </c>
      <c r="I4879" s="5">
        <f>IF(OR(AND(F4879&gt;=50,G4879&gt;SUMIF(SeasonTotals!A$2:A$9,A4879,SeasonTotals!F$2:F$9)),AND(G4879&gt;0.885,F4879&gt;=50,D4879&lt;3)),1,0)</f>
        <v>1</v>
      </c>
      <c r="J4879" s="4">
        <f t="shared" si="306"/>
        <v>0</v>
      </c>
      <c r="K4879" s="5">
        <f t="shared" si="307"/>
        <v>0</v>
      </c>
    </row>
    <row r="4880" spans="1:11" x14ac:dyDescent="0.25">
      <c r="A4880" t="s">
        <v>91</v>
      </c>
      <c r="B4880" t="s">
        <v>89</v>
      </c>
      <c r="C4880">
        <v>1</v>
      </c>
      <c r="D4880">
        <v>1</v>
      </c>
      <c r="E4880">
        <v>31</v>
      </c>
      <c r="F4880">
        <v>65</v>
      </c>
      <c r="G4880" s="1">
        <f t="shared" si="304"/>
        <v>0.96875</v>
      </c>
      <c r="H4880" s="4">
        <f t="shared" si="305"/>
        <v>1</v>
      </c>
      <c r="I4880" s="5">
        <f>IF(OR(AND(F4880&gt;=50,G4880&gt;SUMIF(SeasonTotals!A$2:A$9,A4880,SeasonTotals!F$2:F$9)),AND(G4880&gt;0.885,F4880&gt;=50,D4880&lt;3)),1,0)</f>
        <v>1</v>
      </c>
      <c r="J4880" s="4">
        <f t="shared" si="306"/>
        <v>0</v>
      </c>
      <c r="K4880" s="5">
        <f t="shared" si="307"/>
        <v>0</v>
      </c>
    </row>
    <row r="4881" spans="1:11" x14ac:dyDescent="0.25">
      <c r="A4881" t="s">
        <v>91</v>
      </c>
      <c r="B4881" t="s">
        <v>89</v>
      </c>
      <c r="C4881">
        <v>1</v>
      </c>
      <c r="D4881">
        <v>4</v>
      </c>
      <c r="E4881">
        <v>40</v>
      </c>
      <c r="F4881">
        <v>65</v>
      </c>
      <c r="G4881" s="1">
        <f t="shared" si="304"/>
        <v>0.90909090909090906</v>
      </c>
      <c r="H4881" s="4">
        <f t="shared" si="305"/>
        <v>0</v>
      </c>
      <c r="I4881" s="5">
        <f>IF(OR(AND(F4881&gt;=50,G4881&gt;SUMIF(SeasonTotals!A$2:A$9,A4881,SeasonTotals!F$2:F$9)),AND(G4881&gt;0.885,F4881&gt;=50,D4881&lt;3)),1,0)</f>
        <v>1</v>
      </c>
      <c r="J4881" s="4">
        <f t="shared" si="306"/>
        <v>0</v>
      </c>
      <c r="K4881" s="5">
        <f t="shared" si="307"/>
        <v>0</v>
      </c>
    </row>
    <row r="4882" spans="1:11" x14ac:dyDescent="0.25">
      <c r="A4882" t="s">
        <v>91</v>
      </c>
      <c r="B4882" t="s">
        <v>89</v>
      </c>
      <c r="C4882">
        <v>1</v>
      </c>
      <c r="D4882">
        <v>3</v>
      </c>
      <c r="E4882">
        <v>49</v>
      </c>
      <c r="F4882">
        <v>65</v>
      </c>
      <c r="G4882" s="1">
        <f t="shared" si="304"/>
        <v>0.94230769230769229</v>
      </c>
      <c r="H4882" s="4">
        <f t="shared" si="305"/>
        <v>1</v>
      </c>
      <c r="I4882" s="5">
        <f>IF(OR(AND(F4882&gt;=50,G4882&gt;SUMIF(SeasonTotals!A$2:A$9,A4882,SeasonTotals!F$2:F$9)),AND(G4882&gt;0.885,F4882&gt;=50,D4882&lt;3)),1,0)</f>
        <v>1</v>
      </c>
      <c r="J4882" s="4">
        <f t="shared" si="306"/>
        <v>0</v>
      </c>
      <c r="K4882" s="5">
        <f t="shared" si="307"/>
        <v>0</v>
      </c>
    </row>
    <row r="4883" spans="1:11" x14ac:dyDescent="0.25">
      <c r="A4883" t="s">
        <v>91</v>
      </c>
      <c r="B4883" t="s">
        <v>90</v>
      </c>
      <c r="C4883">
        <v>1</v>
      </c>
      <c r="D4883">
        <v>3</v>
      </c>
      <c r="E4883">
        <v>21</v>
      </c>
      <c r="F4883">
        <v>59</v>
      </c>
      <c r="G4883" s="1">
        <f t="shared" si="304"/>
        <v>0.875</v>
      </c>
      <c r="H4883" s="4">
        <f t="shared" si="305"/>
        <v>0</v>
      </c>
      <c r="I4883" s="5">
        <f>IF(OR(AND(F4883&gt;=50,G4883&gt;SUMIF(SeasonTotals!A$2:A$9,A4883,SeasonTotals!F$2:F$9)),AND(G4883&gt;0.885,F4883&gt;=50,D4883&lt;3)),1,0)</f>
        <v>0</v>
      </c>
      <c r="J4883" s="4">
        <f t="shared" si="306"/>
        <v>0</v>
      </c>
      <c r="K4883" s="5">
        <f t="shared" si="307"/>
        <v>0</v>
      </c>
    </row>
    <row r="4884" spans="1:11" x14ac:dyDescent="0.25">
      <c r="A4884" t="s">
        <v>91</v>
      </c>
      <c r="B4884" t="s">
        <v>90</v>
      </c>
      <c r="C4884">
        <v>1</v>
      </c>
      <c r="D4884">
        <v>3</v>
      </c>
      <c r="E4884">
        <v>27</v>
      </c>
      <c r="F4884">
        <v>59</v>
      </c>
      <c r="G4884" s="1">
        <f t="shared" si="304"/>
        <v>0.9</v>
      </c>
      <c r="H4884" s="4">
        <f t="shared" si="305"/>
        <v>0</v>
      </c>
      <c r="I4884" s="5">
        <f>IF(OR(AND(F4884&gt;=50,G4884&gt;SUMIF(SeasonTotals!A$2:A$9,A4884,SeasonTotals!F$2:F$9)),AND(G4884&gt;0.885,F4884&gt;=50,D4884&lt;3)),1,0)</f>
        <v>0</v>
      </c>
      <c r="J4884" s="4">
        <f t="shared" si="306"/>
        <v>0</v>
      </c>
      <c r="K4884" s="5">
        <f t="shared" si="307"/>
        <v>0</v>
      </c>
    </row>
    <row r="4885" spans="1:11" x14ac:dyDescent="0.25">
      <c r="A4885" t="s">
        <v>91</v>
      </c>
      <c r="B4885" t="s">
        <v>108</v>
      </c>
      <c r="C4885">
        <v>1</v>
      </c>
      <c r="D4885">
        <v>5</v>
      </c>
      <c r="E4885">
        <v>27</v>
      </c>
      <c r="F4885">
        <v>59</v>
      </c>
      <c r="G4885" s="1">
        <f t="shared" si="304"/>
        <v>0.84375</v>
      </c>
      <c r="H4885" s="4">
        <f t="shared" si="305"/>
        <v>0</v>
      </c>
      <c r="I4885" s="5">
        <f>IF(OR(AND(F4885&gt;=50,G4885&gt;SUMIF(SeasonTotals!A$2:A$9,A4885,SeasonTotals!F$2:F$9)),AND(G4885&gt;0.885,F4885&gt;=50,D4885&lt;3)),1,0)</f>
        <v>0</v>
      </c>
      <c r="J4885" s="4">
        <f t="shared" si="306"/>
        <v>1</v>
      </c>
      <c r="K4885" s="5">
        <f t="shared" si="307"/>
        <v>0</v>
      </c>
    </row>
    <row r="4886" spans="1:11" x14ac:dyDescent="0.25">
      <c r="A4886" t="s">
        <v>91</v>
      </c>
      <c r="B4886" t="s">
        <v>108</v>
      </c>
      <c r="C4886">
        <v>1</v>
      </c>
      <c r="D4886">
        <v>4</v>
      </c>
      <c r="E4886">
        <v>21</v>
      </c>
      <c r="F4886">
        <v>59</v>
      </c>
      <c r="G4886" s="1">
        <f t="shared" si="304"/>
        <v>0.84</v>
      </c>
      <c r="H4886" s="4">
        <f t="shared" si="305"/>
        <v>0</v>
      </c>
      <c r="I4886" s="5">
        <f>IF(OR(AND(F4886&gt;=50,G4886&gt;SUMIF(SeasonTotals!A$2:A$9,A4886,SeasonTotals!F$2:F$9)),AND(G4886&gt;0.885,F4886&gt;=50,D4886&lt;3)),1,0)</f>
        <v>0</v>
      </c>
      <c r="J4886" s="4">
        <f t="shared" si="306"/>
        <v>1</v>
      </c>
      <c r="K4886" s="5">
        <f t="shared" si="307"/>
        <v>0</v>
      </c>
    </row>
    <row r="4887" spans="1:11" x14ac:dyDescent="0.25">
      <c r="A4887" t="s">
        <v>91</v>
      </c>
      <c r="B4887" t="s">
        <v>108</v>
      </c>
      <c r="C4887">
        <v>1</v>
      </c>
      <c r="D4887">
        <v>2</v>
      </c>
      <c r="E4887">
        <v>25</v>
      </c>
      <c r="F4887">
        <v>59</v>
      </c>
      <c r="G4887" s="1">
        <f t="shared" si="304"/>
        <v>0.92592592592592593</v>
      </c>
      <c r="H4887" s="4">
        <f t="shared" si="305"/>
        <v>1</v>
      </c>
      <c r="I4887" s="5">
        <f>IF(OR(AND(F4887&gt;=50,G4887&gt;SUMIF(SeasonTotals!A$2:A$9,A4887,SeasonTotals!F$2:F$9)),AND(G4887&gt;0.885,F4887&gt;=50,D4887&lt;3)),1,0)</f>
        <v>1</v>
      </c>
      <c r="J4887" s="4">
        <f t="shared" si="306"/>
        <v>0</v>
      </c>
      <c r="K4887" s="5">
        <f t="shared" si="307"/>
        <v>0</v>
      </c>
    </row>
    <row r="4888" spans="1:11" x14ac:dyDescent="0.25">
      <c r="A4888" t="s">
        <v>91</v>
      </c>
      <c r="B4888" t="s">
        <v>108</v>
      </c>
      <c r="C4888">
        <v>1</v>
      </c>
      <c r="D4888">
        <v>3</v>
      </c>
      <c r="E4888">
        <v>33</v>
      </c>
      <c r="F4888">
        <v>58</v>
      </c>
      <c r="G4888" s="1">
        <f t="shared" si="304"/>
        <v>0.91666666666666663</v>
      </c>
      <c r="H4888" s="4">
        <f t="shared" si="305"/>
        <v>1</v>
      </c>
      <c r="I4888" s="5">
        <f>IF(OR(AND(F4888&gt;=50,G4888&gt;SUMIF(SeasonTotals!A$2:A$9,A4888,SeasonTotals!F$2:F$9)),AND(G4888&gt;0.885,F4888&gt;=50,D4888&lt;3)),1,0)</f>
        <v>1</v>
      </c>
      <c r="J4888" s="4">
        <f t="shared" si="306"/>
        <v>0</v>
      </c>
      <c r="K4888" s="5">
        <f t="shared" si="307"/>
        <v>0</v>
      </c>
    </row>
    <row r="4889" spans="1:11" x14ac:dyDescent="0.25">
      <c r="A4889" t="s">
        <v>91</v>
      </c>
      <c r="B4889" t="s">
        <v>108</v>
      </c>
      <c r="C4889">
        <v>1</v>
      </c>
      <c r="D4889">
        <v>2</v>
      </c>
      <c r="E4889">
        <v>36</v>
      </c>
      <c r="F4889">
        <v>62</v>
      </c>
      <c r="G4889" s="1">
        <f t="shared" si="304"/>
        <v>0.94736842105263153</v>
      </c>
      <c r="H4889" s="4">
        <f t="shared" si="305"/>
        <v>1</v>
      </c>
      <c r="I4889" s="5">
        <f>IF(OR(AND(F4889&gt;=50,G4889&gt;SUMIF(SeasonTotals!A$2:A$9,A4889,SeasonTotals!F$2:F$9)),AND(G4889&gt;0.885,F4889&gt;=50,D4889&lt;3)),1,0)</f>
        <v>1</v>
      </c>
      <c r="J4889" s="4">
        <f t="shared" si="306"/>
        <v>0</v>
      </c>
      <c r="K4889" s="5">
        <f t="shared" si="307"/>
        <v>0</v>
      </c>
    </row>
    <row r="4890" spans="1:11" x14ac:dyDescent="0.25">
      <c r="A4890" t="s">
        <v>91</v>
      </c>
      <c r="B4890" t="s">
        <v>108</v>
      </c>
      <c r="C4890">
        <v>1</v>
      </c>
      <c r="D4890">
        <v>1</v>
      </c>
      <c r="E4890">
        <v>39</v>
      </c>
      <c r="F4890">
        <v>60</v>
      </c>
      <c r="G4890" s="1">
        <f t="shared" si="304"/>
        <v>0.97499999999999998</v>
      </c>
      <c r="H4890" s="4">
        <f t="shared" si="305"/>
        <v>1</v>
      </c>
      <c r="I4890" s="5">
        <f>IF(OR(AND(F4890&gt;=50,G4890&gt;SUMIF(SeasonTotals!A$2:A$9,A4890,SeasonTotals!F$2:F$9)),AND(G4890&gt;0.885,F4890&gt;=50,D4890&lt;3)),1,0)</f>
        <v>1</v>
      </c>
      <c r="J4890" s="4">
        <f t="shared" si="306"/>
        <v>0</v>
      </c>
      <c r="K4890" s="5">
        <f t="shared" si="307"/>
        <v>0</v>
      </c>
    </row>
    <row r="4891" spans="1:11" x14ac:dyDescent="0.25">
      <c r="A4891" t="s">
        <v>91</v>
      </c>
      <c r="B4891" t="s">
        <v>108</v>
      </c>
      <c r="C4891">
        <v>1</v>
      </c>
      <c r="D4891">
        <v>4</v>
      </c>
      <c r="E4891">
        <v>33</v>
      </c>
      <c r="F4891">
        <v>60</v>
      </c>
      <c r="G4891" s="1">
        <f t="shared" si="304"/>
        <v>0.89189189189189189</v>
      </c>
      <c r="H4891" s="4">
        <f t="shared" si="305"/>
        <v>0</v>
      </c>
      <c r="I4891" s="5">
        <f>IF(OR(AND(F4891&gt;=50,G4891&gt;SUMIF(SeasonTotals!A$2:A$9,A4891,SeasonTotals!F$2:F$9)),AND(G4891&gt;0.885,F4891&gt;=50,D4891&lt;3)),1,0)</f>
        <v>0</v>
      </c>
      <c r="J4891" s="4">
        <f t="shared" si="306"/>
        <v>0</v>
      </c>
      <c r="K4891" s="5">
        <f t="shared" si="307"/>
        <v>0</v>
      </c>
    </row>
    <row r="4892" spans="1:11" x14ac:dyDescent="0.25">
      <c r="A4892" t="s">
        <v>91</v>
      </c>
      <c r="B4892" t="s">
        <v>108</v>
      </c>
      <c r="C4892">
        <v>1</v>
      </c>
      <c r="D4892">
        <v>1</v>
      </c>
      <c r="E4892">
        <v>37</v>
      </c>
      <c r="F4892">
        <v>60</v>
      </c>
      <c r="G4892" s="1">
        <f t="shared" si="304"/>
        <v>0.97368421052631582</v>
      </c>
      <c r="H4892" s="4">
        <f t="shared" si="305"/>
        <v>1</v>
      </c>
      <c r="I4892" s="5">
        <f>IF(OR(AND(F4892&gt;=50,G4892&gt;SUMIF(SeasonTotals!A$2:A$9,A4892,SeasonTotals!F$2:F$9)),AND(G4892&gt;0.885,F4892&gt;=50,D4892&lt;3)),1,0)</f>
        <v>1</v>
      </c>
      <c r="J4892" s="4">
        <f t="shared" si="306"/>
        <v>0</v>
      </c>
      <c r="K4892" s="5">
        <f t="shared" si="307"/>
        <v>0</v>
      </c>
    </row>
    <row r="4893" spans="1:11" x14ac:dyDescent="0.25">
      <c r="A4893" t="s">
        <v>91</v>
      </c>
      <c r="B4893" t="s">
        <v>108</v>
      </c>
      <c r="C4893">
        <v>1</v>
      </c>
      <c r="D4893">
        <v>1</v>
      </c>
      <c r="E4893">
        <v>29</v>
      </c>
      <c r="F4893">
        <v>60</v>
      </c>
      <c r="G4893" s="1">
        <f t="shared" si="304"/>
        <v>0.96666666666666667</v>
      </c>
      <c r="H4893" s="4">
        <f t="shared" si="305"/>
        <v>1</v>
      </c>
      <c r="I4893" s="5">
        <f>IF(OR(AND(F4893&gt;=50,G4893&gt;SUMIF(SeasonTotals!A$2:A$9,A4893,SeasonTotals!F$2:F$9)),AND(G4893&gt;0.885,F4893&gt;=50,D4893&lt;3)),1,0)</f>
        <v>1</v>
      </c>
      <c r="J4893" s="4">
        <f t="shared" si="306"/>
        <v>0</v>
      </c>
      <c r="K4893" s="5">
        <f t="shared" si="307"/>
        <v>0</v>
      </c>
    </row>
    <row r="4894" spans="1:11" x14ac:dyDescent="0.25">
      <c r="A4894" t="s">
        <v>91</v>
      </c>
      <c r="B4894" t="s">
        <v>108</v>
      </c>
      <c r="C4894">
        <v>1</v>
      </c>
      <c r="D4894">
        <v>1</v>
      </c>
      <c r="E4894">
        <v>27</v>
      </c>
      <c r="F4894">
        <v>60</v>
      </c>
      <c r="G4894" s="1">
        <f t="shared" si="304"/>
        <v>0.9642857142857143</v>
      </c>
      <c r="H4894" s="4">
        <f t="shared" si="305"/>
        <v>1</v>
      </c>
      <c r="I4894" s="5">
        <f>IF(OR(AND(F4894&gt;=50,G4894&gt;SUMIF(SeasonTotals!A$2:A$9,A4894,SeasonTotals!F$2:F$9)),AND(G4894&gt;0.885,F4894&gt;=50,D4894&lt;3)),1,0)</f>
        <v>1</v>
      </c>
      <c r="J4894" s="4">
        <f t="shared" si="306"/>
        <v>0</v>
      </c>
      <c r="K4894" s="5">
        <f t="shared" si="307"/>
        <v>0</v>
      </c>
    </row>
    <row r="4895" spans="1:11" x14ac:dyDescent="0.25">
      <c r="A4895" t="s">
        <v>91</v>
      </c>
      <c r="B4895" t="s">
        <v>108</v>
      </c>
      <c r="C4895">
        <v>1</v>
      </c>
      <c r="D4895">
        <v>3</v>
      </c>
      <c r="E4895">
        <v>36</v>
      </c>
      <c r="F4895">
        <v>65</v>
      </c>
      <c r="G4895" s="1">
        <f t="shared" si="304"/>
        <v>0.92307692307692313</v>
      </c>
      <c r="H4895" s="4">
        <f t="shared" si="305"/>
        <v>1</v>
      </c>
      <c r="I4895" s="5">
        <f>IF(OR(AND(F4895&gt;=50,G4895&gt;SUMIF(SeasonTotals!A$2:A$9,A4895,SeasonTotals!F$2:F$9)),AND(G4895&gt;0.885,F4895&gt;=50,D4895&lt;3)),1,0)</f>
        <v>1</v>
      </c>
      <c r="J4895" s="4">
        <f t="shared" si="306"/>
        <v>0</v>
      </c>
      <c r="K4895" s="5">
        <f t="shared" si="307"/>
        <v>0</v>
      </c>
    </row>
    <row r="4896" spans="1:11" x14ac:dyDescent="0.25">
      <c r="A4896" t="s">
        <v>91</v>
      </c>
      <c r="B4896" t="s">
        <v>108</v>
      </c>
      <c r="C4896">
        <v>1</v>
      </c>
      <c r="D4896">
        <v>5</v>
      </c>
      <c r="E4896">
        <v>29</v>
      </c>
      <c r="F4896">
        <v>60</v>
      </c>
      <c r="G4896" s="1">
        <f t="shared" si="304"/>
        <v>0.8529411764705882</v>
      </c>
      <c r="H4896" s="4">
        <f t="shared" si="305"/>
        <v>0</v>
      </c>
      <c r="I4896" s="5">
        <f>IF(OR(AND(F4896&gt;=50,G4896&gt;SUMIF(SeasonTotals!A$2:A$9,A4896,SeasonTotals!F$2:F$9)),AND(G4896&gt;0.885,F4896&gt;=50,D4896&lt;3)),1,0)</f>
        <v>0</v>
      </c>
      <c r="J4896" s="4">
        <f t="shared" si="306"/>
        <v>0</v>
      </c>
      <c r="K4896" s="5">
        <f t="shared" si="307"/>
        <v>0</v>
      </c>
    </row>
    <row r="4897" spans="1:11" x14ac:dyDescent="0.25">
      <c r="A4897" t="s">
        <v>91</v>
      </c>
      <c r="B4897" t="s">
        <v>108</v>
      </c>
      <c r="C4897">
        <v>1</v>
      </c>
      <c r="D4897">
        <v>2</v>
      </c>
      <c r="E4897">
        <v>35</v>
      </c>
      <c r="F4897">
        <v>59</v>
      </c>
      <c r="G4897" s="1">
        <f t="shared" si="304"/>
        <v>0.94594594594594594</v>
      </c>
      <c r="H4897" s="4">
        <f t="shared" si="305"/>
        <v>1</v>
      </c>
      <c r="I4897" s="5">
        <f>IF(OR(AND(F4897&gt;=50,G4897&gt;SUMIF(SeasonTotals!A$2:A$9,A4897,SeasonTotals!F$2:F$9)),AND(G4897&gt;0.885,F4897&gt;=50,D4897&lt;3)),1,0)</f>
        <v>1</v>
      </c>
      <c r="J4897" s="4">
        <f t="shared" si="306"/>
        <v>0</v>
      </c>
      <c r="K4897" s="5">
        <f t="shared" si="307"/>
        <v>0</v>
      </c>
    </row>
    <row r="4898" spans="1:11" x14ac:dyDescent="0.25">
      <c r="A4898" t="s">
        <v>91</v>
      </c>
      <c r="B4898" t="s">
        <v>108</v>
      </c>
      <c r="C4898">
        <v>1</v>
      </c>
      <c r="D4898">
        <v>0</v>
      </c>
      <c r="E4898">
        <v>40</v>
      </c>
      <c r="F4898">
        <v>60</v>
      </c>
      <c r="G4898" s="1">
        <f t="shared" si="304"/>
        <v>1</v>
      </c>
      <c r="H4898" s="4">
        <f t="shared" si="305"/>
        <v>1</v>
      </c>
      <c r="I4898" s="5">
        <f>IF(OR(AND(F4898&gt;=50,G4898&gt;SUMIF(SeasonTotals!A$2:A$9,A4898,SeasonTotals!F$2:F$9)),AND(G4898&gt;0.885,F4898&gt;=50,D4898&lt;3)),1,0)</f>
        <v>1</v>
      </c>
      <c r="J4898" s="4">
        <f t="shared" si="306"/>
        <v>0</v>
      </c>
      <c r="K4898" s="5">
        <f t="shared" si="307"/>
        <v>0</v>
      </c>
    </row>
    <row r="4899" spans="1:11" x14ac:dyDescent="0.25">
      <c r="A4899" t="s">
        <v>91</v>
      </c>
      <c r="B4899" t="s">
        <v>108</v>
      </c>
      <c r="C4899">
        <v>1</v>
      </c>
      <c r="D4899">
        <v>1</v>
      </c>
      <c r="E4899">
        <v>27</v>
      </c>
      <c r="F4899">
        <v>58</v>
      </c>
      <c r="G4899" s="1">
        <f t="shared" si="304"/>
        <v>0.9642857142857143</v>
      </c>
      <c r="H4899" s="4">
        <f t="shared" si="305"/>
        <v>1</v>
      </c>
      <c r="I4899" s="5">
        <f>IF(OR(AND(F4899&gt;=50,G4899&gt;SUMIF(SeasonTotals!A$2:A$9,A4899,SeasonTotals!F$2:F$9)),AND(G4899&gt;0.885,F4899&gt;=50,D4899&lt;3)),1,0)</f>
        <v>1</v>
      </c>
      <c r="J4899" s="4">
        <f t="shared" si="306"/>
        <v>0</v>
      </c>
      <c r="K4899" s="5">
        <f t="shared" si="307"/>
        <v>0</v>
      </c>
    </row>
    <row r="4900" spans="1:11" x14ac:dyDescent="0.25">
      <c r="A4900" t="s">
        <v>91</v>
      </c>
      <c r="B4900" t="s">
        <v>108</v>
      </c>
      <c r="C4900">
        <v>1</v>
      </c>
      <c r="D4900">
        <v>0</v>
      </c>
      <c r="E4900">
        <v>31</v>
      </c>
      <c r="F4900">
        <v>60</v>
      </c>
      <c r="G4900" s="1">
        <f t="shared" si="304"/>
        <v>1</v>
      </c>
      <c r="H4900" s="4">
        <f t="shared" si="305"/>
        <v>1</v>
      </c>
      <c r="I4900" s="5">
        <f>IF(OR(AND(F4900&gt;=50,G4900&gt;SUMIF(SeasonTotals!A$2:A$9,A4900,SeasonTotals!F$2:F$9)),AND(G4900&gt;0.885,F4900&gt;=50,D4900&lt;3)),1,0)</f>
        <v>1</v>
      </c>
      <c r="J4900" s="4">
        <f t="shared" si="306"/>
        <v>0</v>
      </c>
      <c r="K4900" s="5">
        <f t="shared" si="307"/>
        <v>0</v>
      </c>
    </row>
    <row r="4901" spans="1:11" x14ac:dyDescent="0.25">
      <c r="A4901" t="s">
        <v>91</v>
      </c>
      <c r="B4901" t="s">
        <v>108</v>
      </c>
      <c r="C4901">
        <v>1</v>
      </c>
      <c r="D4901">
        <v>2</v>
      </c>
      <c r="E4901">
        <v>20</v>
      </c>
      <c r="F4901">
        <v>60</v>
      </c>
      <c r="G4901" s="1">
        <f t="shared" si="304"/>
        <v>0.90909090909090906</v>
      </c>
      <c r="H4901" s="4">
        <f t="shared" si="305"/>
        <v>1</v>
      </c>
      <c r="I4901" s="5">
        <f>IF(OR(AND(F4901&gt;=50,G4901&gt;SUMIF(SeasonTotals!A$2:A$9,A4901,SeasonTotals!F$2:F$9)),AND(G4901&gt;0.885,F4901&gt;=50,D4901&lt;3)),1,0)</f>
        <v>1</v>
      </c>
      <c r="J4901" s="4">
        <f t="shared" si="306"/>
        <v>0</v>
      </c>
      <c r="K4901" s="5">
        <f t="shared" si="307"/>
        <v>0</v>
      </c>
    </row>
    <row r="4902" spans="1:11" x14ac:dyDescent="0.25">
      <c r="A4902" t="s">
        <v>91</v>
      </c>
      <c r="B4902" t="s">
        <v>108</v>
      </c>
      <c r="C4902">
        <v>1</v>
      </c>
      <c r="D4902">
        <v>4</v>
      </c>
      <c r="E4902">
        <v>19</v>
      </c>
      <c r="F4902">
        <v>59</v>
      </c>
      <c r="G4902" s="1">
        <f t="shared" si="304"/>
        <v>0.82608695652173914</v>
      </c>
      <c r="H4902" s="4">
        <f t="shared" si="305"/>
        <v>0</v>
      </c>
      <c r="I4902" s="5">
        <f>IF(OR(AND(F4902&gt;=50,G4902&gt;SUMIF(SeasonTotals!A$2:A$9,A4902,SeasonTotals!F$2:F$9)),AND(G4902&gt;0.885,F4902&gt;=50,D4902&lt;3)),1,0)</f>
        <v>0</v>
      </c>
      <c r="J4902" s="4">
        <f t="shared" si="306"/>
        <v>1</v>
      </c>
      <c r="K4902" s="5">
        <f t="shared" si="307"/>
        <v>0</v>
      </c>
    </row>
    <row r="4903" spans="1:11" x14ac:dyDescent="0.25">
      <c r="A4903" t="s">
        <v>91</v>
      </c>
      <c r="B4903" t="s">
        <v>108</v>
      </c>
      <c r="C4903">
        <v>1</v>
      </c>
      <c r="D4903">
        <v>2</v>
      </c>
      <c r="E4903">
        <v>40</v>
      </c>
      <c r="F4903">
        <v>60</v>
      </c>
      <c r="G4903" s="1">
        <f t="shared" si="304"/>
        <v>0.95238095238095233</v>
      </c>
      <c r="H4903" s="4">
        <f t="shared" si="305"/>
        <v>1</v>
      </c>
      <c r="I4903" s="5">
        <f>IF(OR(AND(F4903&gt;=50,G4903&gt;SUMIF(SeasonTotals!A$2:A$9,A4903,SeasonTotals!F$2:F$9)),AND(G4903&gt;0.885,F4903&gt;=50,D4903&lt;3)),1,0)</f>
        <v>1</v>
      </c>
      <c r="J4903" s="4">
        <f t="shared" si="306"/>
        <v>0</v>
      </c>
      <c r="K4903" s="5">
        <f t="shared" si="307"/>
        <v>0</v>
      </c>
    </row>
    <row r="4904" spans="1:11" x14ac:dyDescent="0.25">
      <c r="A4904" t="s">
        <v>91</v>
      </c>
      <c r="B4904" t="s">
        <v>108</v>
      </c>
      <c r="C4904">
        <v>1</v>
      </c>
      <c r="D4904">
        <v>2</v>
      </c>
      <c r="E4904">
        <v>24</v>
      </c>
      <c r="F4904">
        <v>59</v>
      </c>
      <c r="G4904" s="1">
        <f t="shared" si="304"/>
        <v>0.92307692307692313</v>
      </c>
      <c r="H4904" s="4">
        <f t="shared" si="305"/>
        <v>1</v>
      </c>
      <c r="I4904" s="5">
        <f>IF(OR(AND(F4904&gt;=50,G4904&gt;SUMIF(SeasonTotals!A$2:A$9,A4904,SeasonTotals!F$2:F$9)),AND(G4904&gt;0.885,F4904&gt;=50,D4904&lt;3)),1,0)</f>
        <v>1</v>
      </c>
      <c r="J4904" s="4">
        <f t="shared" si="306"/>
        <v>0</v>
      </c>
      <c r="K4904" s="5">
        <f t="shared" si="307"/>
        <v>0</v>
      </c>
    </row>
    <row r="4905" spans="1:11" x14ac:dyDescent="0.25">
      <c r="A4905" t="s">
        <v>91</v>
      </c>
      <c r="B4905" t="s">
        <v>108</v>
      </c>
      <c r="C4905">
        <v>1</v>
      </c>
      <c r="D4905">
        <v>2</v>
      </c>
      <c r="E4905">
        <v>23</v>
      </c>
      <c r="F4905">
        <v>58</v>
      </c>
      <c r="G4905" s="1">
        <f t="shared" si="304"/>
        <v>0.92</v>
      </c>
      <c r="H4905" s="4">
        <f t="shared" si="305"/>
        <v>1</v>
      </c>
      <c r="I4905" s="5">
        <f>IF(OR(AND(F4905&gt;=50,G4905&gt;SUMIF(SeasonTotals!A$2:A$9,A4905,SeasonTotals!F$2:F$9)),AND(G4905&gt;0.885,F4905&gt;=50,D4905&lt;3)),1,0)</f>
        <v>1</v>
      </c>
      <c r="J4905" s="4">
        <f t="shared" si="306"/>
        <v>0</v>
      </c>
      <c r="K4905" s="5">
        <f t="shared" si="307"/>
        <v>0</v>
      </c>
    </row>
    <row r="4906" spans="1:11" x14ac:dyDescent="0.25">
      <c r="A4906" t="s">
        <v>91</v>
      </c>
      <c r="B4906" t="s">
        <v>108</v>
      </c>
      <c r="C4906">
        <v>1</v>
      </c>
      <c r="D4906">
        <v>5</v>
      </c>
      <c r="E4906">
        <v>21</v>
      </c>
      <c r="F4906">
        <v>60</v>
      </c>
      <c r="G4906" s="1">
        <f t="shared" si="304"/>
        <v>0.80769230769230771</v>
      </c>
      <c r="H4906" s="4">
        <f t="shared" si="305"/>
        <v>0</v>
      </c>
      <c r="I4906" s="5">
        <f>IF(OR(AND(F4906&gt;=50,G4906&gt;SUMIF(SeasonTotals!A$2:A$9,A4906,SeasonTotals!F$2:F$9)),AND(G4906&gt;0.885,F4906&gt;=50,D4906&lt;3)),1,0)</f>
        <v>0</v>
      </c>
      <c r="J4906" s="4">
        <f t="shared" si="306"/>
        <v>1</v>
      </c>
      <c r="K4906" s="5">
        <f t="shared" si="307"/>
        <v>0</v>
      </c>
    </row>
    <row r="4907" spans="1:11" x14ac:dyDescent="0.25">
      <c r="A4907" t="s">
        <v>91</v>
      </c>
      <c r="B4907" t="s">
        <v>108</v>
      </c>
      <c r="C4907">
        <v>1</v>
      </c>
      <c r="D4907">
        <v>6</v>
      </c>
      <c r="E4907">
        <v>22</v>
      </c>
      <c r="F4907">
        <v>60</v>
      </c>
      <c r="G4907" s="1">
        <f t="shared" si="304"/>
        <v>0.7857142857142857</v>
      </c>
      <c r="H4907" s="4">
        <f t="shared" si="305"/>
        <v>0</v>
      </c>
      <c r="I4907" s="5">
        <f>IF(OR(AND(F4907&gt;=50,G4907&gt;SUMIF(SeasonTotals!A$2:A$9,A4907,SeasonTotals!F$2:F$9)),AND(G4907&gt;0.885,F4907&gt;=50,D4907&lt;3)),1,0)</f>
        <v>0</v>
      </c>
      <c r="J4907" s="4">
        <f t="shared" si="306"/>
        <v>1</v>
      </c>
      <c r="K4907" s="5">
        <f t="shared" si="307"/>
        <v>0</v>
      </c>
    </row>
    <row r="4908" spans="1:11" x14ac:dyDescent="0.25">
      <c r="A4908" t="s">
        <v>91</v>
      </c>
      <c r="B4908" t="s">
        <v>108</v>
      </c>
      <c r="C4908">
        <v>1</v>
      </c>
      <c r="D4908">
        <v>3</v>
      </c>
      <c r="E4908">
        <v>33</v>
      </c>
      <c r="F4908">
        <v>65</v>
      </c>
      <c r="G4908" s="1">
        <f t="shared" si="304"/>
        <v>0.91666666666666663</v>
      </c>
      <c r="H4908" s="4">
        <f t="shared" si="305"/>
        <v>1</v>
      </c>
      <c r="I4908" s="5">
        <f>IF(OR(AND(F4908&gt;=50,G4908&gt;SUMIF(SeasonTotals!A$2:A$9,A4908,SeasonTotals!F$2:F$9)),AND(G4908&gt;0.885,F4908&gt;=50,D4908&lt;3)),1,0)</f>
        <v>1</v>
      </c>
      <c r="J4908" s="4">
        <f t="shared" si="306"/>
        <v>0</v>
      </c>
      <c r="K4908" s="5">
        <f t="shared" si="307"/>
        <v>0</v>
      </c>
    </row>
    <row r="4909" spans="1:11" x14ac:dyDescent="0.25">
      <c r="A4909" t="s">
        <v>91</v>
      </c>
      <c r="B4909" t="s">
        <v>108</v>
      </c>
      <c r="C4909">
        <v>1</v>
      </c>
      <c r="D4909">
        <v>5</v>
      </c>
      <c r="E4909">
        <v>33</v>
      </c>
      <c r="F4909">
        <v>60</v>
      </c>
      <c r="G4909" s="1">
        <f t="shared" si="304"/>
        <v>0.86842105263157898</v>
      </c>
      <c r="H4909" s="4">
        <f t="shared" si="305"/>
        <v>0</v>
      </c>
      <c r="I4909" s="5">
        <f>IF(OR(AND(F4909&gt;=50,G4909&gt;SUMIF(SeasonTotals!A$2:A$9,A4909,SeasonTotals!F$2:F$9)),AND(G4909&gt;0.885,F4909&gt;=50,D4909&lt;3)),1,0)</f>
        <v>0</v>
      </c>
      <c r="J4909" s="4">
        <f t="shared" si="306"/>
        <v>0</v>
      </c>
      <c r="K4909" s="5">
        <f t="shared" si="307"/>
        <v>0</v>
      </c>
    </row>
    <row r="4910" spans="1:11" x14ac:dyDescent="0.25">
      <c r="A4910" t="s">
        <v>91</v>
      </c>
      <c r="B4910" t="s">
        <v>108</v>
      </c>
      <c r="C4910">
        <v>1</v>
      </c>
      <c r="D4910">
        <v>1</v>
      </c>
      <c r="E4910">
        <v>29</v>
      </c>
      <c r="F4910">
        <v>60</v>
      </c>
      <c r="G4910" s="1">
        <f t="shared" si="304"/>
        <v>0.96666666666666667</v>
      </c>
      <c r="H4910" s="4">
        <f t="shared" si="305"/>
        <v>1</v>
      </c>
      <c r="I4910" s="5">
        <f>IF(OR(AND(F4910&gt;=50,G4910&gt;SUMIF(SeasonTotals!A$2:A$9,A4910,SeasonTotals!F$2:F$9)),AND(G4910&gt;0.885,F4910&gt;=50,D4910&lt;3)),1,0)</f>
        <v>1</v>
      </c>
      <c r="J4910" s="4">
        <f t="shared" si="306"/>
        <v>0</v>
      </c>
      <c r="K4910" s="5">
        <f t="shared" si="307"/>
        <v>0</v>
      </c>
    </row>
    <row r="4911" spans="1:11" x14ac:dyDescent="0.25">
      <c r="A4911" t="s">
        <v>91</v>
      </c>
      <c r="B4911" t="s">
        <v>108</v>
      </c>
      <c r="C4911">
        <v>1</v>
      </c>
      <c r="D4911">
        <v>3</v>
      </c>
      <c r="E4911">
        <v>7</v>
      </c>
      <c r="F4911">
        <v>20</v>
      </c>
      <c r="G4911" s="1">
        <f t="shared" si="304"/>
        <v>0.7</v>
      </c>
      <c r="H4911" s="4">
        <f t="shared" si="305"/>
        <v>0</v>
      </c>
      <c r="I4911" s="5">
        <f>IF(OR(AND(F4911&gt;=50,G4911&gt;SUMIF(SeasonTotals!A$2:A$9,A4911,SeasonTotals!F$2:F$9)),AND(G4911&gt;0.885,F4911&gt;=50,D4911&lt;3)),1,0)</f>
        <v>0</v>
      </c>
      <c r="J4911" s="4">
        <f t="shared" si="306"/>
        <v>1</v>
      </c>
      <c r="K4911" s="5">
        <f t="shared" si="307"/>
        <v>1</v>
      </c>
    </row>
    <row r="4912" spans="1:11" x14ac:dyDescent="0.25">
      <c r="A4912" t="s">
        <v>91</v>
      </c>
      <c r="B4912" t="s">
        <v>108</v>
      </c>
      <c r="C4912">
        <v>1</v>
      </c>
      <c r="D4912">
        <v>3</v>
      </c>
      <c r="E4912">
        <v>24</v>
      </c>
      <c r="F4912">
        <v>59</v>
      </c>
      <c r="G4912" s="1">
        <f t="shared" si="304"/>
        <v>0.88888888888888884</v>
      </c>
      <c r="H4912" s="4">
        <f t="shared" si="305"/>
        <v>0</v>
      </c>
      <c r="I4912" s="5">
        <f>IF(OR(AND(F4912&gt;=50,G4912&gt;SUMIF(SeasonTotals!A$2:A$9,A4912,SeasonTotals!F$2:F$9)),AND(G4912&gt;0.885,F4912&gt;=50,D4912&lt;3)),1,0)</f>
        <v>0</v>
      </c>
      <c r="J4912" s="4">
        <f t="shared" si="306"/>
        <v>0</v>
      </c>
      <c r="K4912" s="5">
        <f t="shared" si="307"/>
        <v>0</v>
      </c>
    </row>
    <row r="4913" spans="1:11" x14ac:dyDescent="0.25">
      <c r="A4913" t="s">
        <v>91</v>
      </c>
      <c r="B4913" t="s">
        <v>108</v>
      </c>
      <c r="C4913">
        <v>1</v>
      </c>
      <c r="D4913">
        <v>4</v>
      </c>
      <c r="E4913">
        <v>11</v>
      </c>
      <c r="F4913">
        <v>25</v>
      </c>
      <c r="G4913" s="1">
        <f t="shared" si="304"/>
        <v>0.73333333333333328</v>
      </c>
      <c r="H4913" s="4">
        <f t="shared" si="305"/>
        <v>0</v>
      </c>
      <c r="I4913" s="5">
        <f>IF(OR(AND(F4913&gt;=50,G4913&gt;SUMIF(SeasonTotals!A$2:A$9,A4913,SeasonTotals!F$2:F$9)),AND(G4913&gt;0.885,F4913&gt;=50,D4913&lt;3)),1,0)</f>
        <v>0</v>
      </c>
      <c r="J4913" s="4">
        <f t="shared" si="306"/>
        <v>1</v>
      </c>
      <c r="K4913" s="5">
        <f t="shared" si="307"/>
        <v>1</v>
      </c>
    </row>
    <row r="4914" spans="1:11" x14ac:dyDescent="0.25">
      <c r="A4914" t="s">
        <v>109</v>
      </c>
      <c r="B4914" t="s">
        <v>11</v>
      </c>
      <c r="C4914">
        <v>1</v>
      </c>
      <c r="D4914">
        <v>2</v>
      </c>
      <c r="E4914">
        <v>21</v>
      </c>
      <c r="F4914">
        <v>60</v>
      </c>
      <c r="G4914" s="1">
        <f t="shared" si="304"/>
        <v>0.91304347826086951</v>
      </c>
      <c r="H4914" s="4">
        <f t="shared" si="305"/>
        <v>1</v>
      </c>
      <c r="I4914" s="5">
        <f>IF(OR(AND(F4914&gt;=50,G4914&gt;SUMIF(SeasonTotals!A$2:A$9,A4914,SeasonTotals!F$2:F$9)),AND(G4914&gt;0.885,F4914&gt;=50,D4914&lt;3)),1,0)</f>
        <v>1</v>
      </c>
      <c r="J4914" s="4">
        <f t="shared" si="306"/>
        <v>0</v>
      </c>
      <c r="K4914" s="5">
        <f t="shared" si="307"/>
        <v>0</v>
      </c>
    </row>
    <row r="4915" spans="1:11" x14ac:dyDescent="0.25">
      <c r="A4915" t="s">
        <v>109</v>
      </c>
      <c r="B4915" t="s">
        <v>11</v>
      </c>
      <c r="C4915">
        <v>1</v>
      </c>
      <c r="D4915">
        <v>3</v>
      </c>
      <c r="E4915">
        <v>29</v>
      </c>
      <c r="F4915">
        <v>60</v>
      </c>
      <c r="G4915" s="1">
        <f t="shared" si="304"/>
        <v>0.90625</v>
      </c>
      <c r="H4915" s="4">
        <f t="shared" si="305"/>
        <v>0</v>
      </c>
      <c r="I4915" s="5">
        <f>IF(OR(AND(F4915&gt;=50,G4915&gt;SUMIF(SeasonTotals!A$2:A$9,A4915,SeasonTotals!F$2:F$9)),AND(G4915&gt;0.885,F4915&gt;=50,D4915&lt;3)),1,0)</f>
        <v>0</v>
      </c>
      <c r="J4915" s="4">
        <f t="shared" si="306"/>
        <v>0</v>
      </c>
      <c r="K4915" s="5">
        <f t="shared" si="307"/>
        <v>0</v>
      </c>
    </row>
    <row r="4916" spans="1:11" x14ac:dyDescent="0.25">
      <c r="A4916" t="s">
        <v>109</v>
      </c>
      <c r="B4916" t="s">
        <v>11</v>
      </c>
      <c r="C4916">
        <v>1</v>
      </c>
      <c r="D4916">
        <v>5</v>
      </c>
      <c r="E4916">
        <v>26</v>
      </c>
      <c r="F4916">
        <v>61</v>
      </c>
      <c r="G4916" s="1">
        <f t="shared" si="304"/>
        <v>0.83870967741935487</v>
      </c>
      <c r="H4916" s="4">
        <f t="shared" si="305"/>
        <v>0</v>
      </c>
      <c r="I4916" s="5">
        <f>IF(OR(AND(F4916&gt;=50,G4916&gt;SUMIF(SeasonTotals!A$2:A$9,A4916,SeasonTotals!F$2:F$9)),AND(G4916&gt;0.885,F4916&gt;=50,D4916&lt;3)),1,0)</f>
        <v>0</v>
      </c>
      <c r="J4916" s="4">
        <f t="shared" si="306"/>
        <v>1</v>
      </c>
      <c r="K4916" s="5">
        <f t="shared" si="307"/>
        <v>0</v>
      </c>
    </row>
    <row r="4917" spans="1:11" x14ac:dyDescent="0.25">
      <c r="A4917" t="s">
        <v>109</v>
      </c>
      <c r="B4917" t="s">
        <v>11</v>
      </c>
      <c r="C4917">
        <v>1</v>
      </c>
      <c r="D4917">
        <v>5</v>
      </c>
      <c r="E4917">
        <v>24</v>
      </c>
      <c r="F4917">
        <v>65</v>
      </c>
      <c r="G4917" s="1">
        <f t="shared" si="304"/>
        <v>0.82758620689655171</v>
      </c>
      <c r="H4917" s="4">
        <f t="shared" si="305"/>
        <v>0</v>
      </c>
      <c r="I4917" s="5">
        <f>IF(OR(AND(F4917&gt;=50,G4917&gt;SUMIF(SeasonTotals!A$2:A$9,A4917,SeasonTotals!F$2:F$9)),AND(G4917&gt;0.885,F4917&gt;=50,D4917&lt;3)),1,0)</f>
        <v>0</v>
      </c>
      <c r="J4917" s="4">
        <f t="shared" si="306"/>
        <v>1</v>
      </c>
      <c r="K4917" s="5">
        <f t="shared" si="307"/>
        <v>0</v>
      </c>
    </row>
    <row r="4918" spans="1:11" x14ac:dyDescent="0.25">
      <c r="A4918" t="s">
        <v>109</v>
      </c>
      <c r="B4918" t="s">
        <v>11</v>
      </c>
      <c r="C4918">
        <v>1</v>
      </c>
      <c r="D4918">
        <v>4</v>
      </c>
      <c r="E4918">
        <v>29</v>
      </c>
      <c r="F4918">
        <v>59</v>
      </c>
      <c r="G4918" s="1">
        <f t="shared" si="304"/>
        <v>0.87878787878787878</v>
      </c>
      <c r="H4918" s="4">
        <f t="shared" si="305"/>
        <v>0</v>
      </c>
      <c r="I4918" s="5">
        <f>IF(OR(AND(F4918&gt;=50,G4918&gt;SUMIF(SeasonTotals!A$2:A$9,A4918,SeasonTotals!F$2:F$9)),AND(G4918&gt;0.885,F4918&gt;=50,D4918&lt;3)),1,0)</f>
        <v>0</v>
      </c>
      <c r="J4918" s="4">
        <f t="shared" si="306"/>
        <v>0</v>
      </c>
      <c r="K4918" s="5">
        <f t="shared" si="307"/>
        <v>0</v>
      </c>
    </row>
    <row r="4919" spans="1:11" x14ac:dyDescent="0.25">
      <c r="A4919" t="s">
        <v>109</v>
      </c>
      <c r="B4919" t="s">
        <v>11</v>
      </c>
      <c r="C4919">
        <v>1</v>
      </c>
      <c r="D4919">
        <v>3</v>
      </c>
      <c r="E4919">
        <v>34</v>
      </c>
      <c r="F4919">
        <v>59</v>
      </c>
      <c r="G4919" s="1">
        <f t="shared" si="304"/>
        <v>0.91891891891891897</v>
      </c>
      <c r="H4919" s="4">
        <f t="shared" si="305"/>
        <v>1</v>
      </c>
      <c r="I4919" s="5">
        <f>IF(OR(AND(F4919&gt;=50,G4919&gt;SUMIF(SeasonTotals!A$2:A$9,A4919,SeasonTotals!F$2:F$9)),AND(G4919&gt;0.885,F4919&gt;=50,D4919&lt;3)),1,0)</f>
        <v>1</v>
      </c>
      <c r="J4919" s="4">
        <f t="shared" si="306"/>
        <v>0</v>
      </c>
      <c r="K4919" s="5">
        <f t="shared" si="307"/>
        <v>0</v>
      </c>
    </row>
    <row r="4920" spans="1:11" x14ac:dyDescent="0.25">
      <c r="A4920" t="s">
        <v>109</v>
      </c>
      <c r="B4920" t="s">
        <v>11</v>
      </c>
      <c r="C4920">
        <v>1</v>
      </c>
      <c r="D4920">
        <v>1</v>
      </c>
      <c r="E4920">
        <v>31</v>
      </c>
      <c r="F4920">
        <v>60</v>
      </c>
      <c r="G4920" s="1">
        <f t="shared" si="304"/>
        <v>0.96875</v>
      </c>
      <c r="H4920" s="4">
        <f t="shared" si="305"/>
        <v>1</v>
      </c>
      <c r="I4920" s="5">
        <f>IF(OR(AND(F4920&gt;=50,G4920&gt;SUMIF(SeasonTotals!A$2:A$9,A4920,SeasonTotals!F$2:F$9)),AND(G4920&gt;0.885,F4920&gt;=50,D4920&lt;3)),1,0)</f>
        <v>1</v>
      </c>
      <c r="J4920" s="4">
        <f t="shared" si="306"/>
        <v>0</v>
      </c>
      <c r="K4920" s="5">
        <f t="shared" si="307"/>
        <v>0</v>
      </c>
    </row>
    <row r="4921" spans="1:11" x14ac:dyDescent="0.25">
      <c r="A4921" t="s">
        <v>109</v>
      </c>
      <c r="B4921" t="s">
        <v>11</v>
      </c>
      <c r="C4921">
        <v>1</v>
      </c>
      <c r="D4921">
        <v>3</v>
      </c>
      <c r="E4921">
        <v>25</v>
      </c>
      <c r="F4921">
        <v>62</v>
      </c>
      <c r="G4921" s="1">
        <f t="shared" si="304"/>
        <v>0.8928571428571429</v>
      </c>
      <c r="H4921" s="4">
        <f t="shared" si="305"/>
        <v>0</v>
      </c>
      <c r="I4921" s="5">
        <f>IF(OR(AND(F4921&gt;=50,G4921&gt;SUMIF(SeasonTotals!A$2:A$9,A4921,SeasonTotals!F$2:F$9)),AND(G4921&gt;0.885,F4921&gt;=50,D4921&lt;3)),1,0)</f>
        <v>0</v>
      </c>
      <c r="J4921" s="4">
        <f t="shared" si="306"/>
        <v>0</v>
      </c>
      <c r="K4921" s="5">
        <f t="shared" si="307"/>
        <v>0</v>
      </c>
    </row>
    <row r="4922" spans="1:11" x14ac:dyDescent="0.25">
      <c r="A4922" t="s">
        <v>109</v>
      </c>
      <c r="B4922" t="s">
        <v>11</v>
      </c>
      <c r="C4922">
        <v>1</v>
      </c>
      <c r="D4922">
        <v>2</v>
      </c>
      <c r="E4922">
        <v>25</v>
      </c>
      <c r="F4922">
        <v>65</v>
      </c>
      <c r="G4922" s="1">
        <f t="shared" si="304"/>
        <v>0.92592592592592593</v>
      </c>
      <c r="H4922" s="4">
        <f t="shared" si="305"/>
        <v>1</v>
      </c>
      <c r="I4922" s="5">
        <f>IF(OR(AND(F4922&gt;=50,G4922&gt;SUMIF(SeasonTotals!A$2:A$9,A4922,SeasonTotals!F$2:F$9)),AND(G4922&gt;0.885,F4922&gt;=50,D4922&lt;3)),1,0)</f>
        <v>1</v>
      </c>
      <c r="J4922" s="4">
        <f t="shared" si="306"/>
        <v>0</v>
      </c>
      <c r="K4922" s="5">
        <f t="shared" si="307"/>
        <v>0</v>
      </c>
    </row>
    <row r="4923" spans="1:11" x14ac:dyDescent="0.25">
      <c r="A4923" t="s">
        <v>109</v>
      </c>
      <c r="B4923" t="s">
        <v>11</v>
      </c>
      <c r="C4923">
        <v>1</v>
      </c>
      <c r="D4923">
        <v>3</v>
      </c>
      <c r="E4923">
        <v>12</v>
      </c>
      <c r="F4923">
        <v>33</v>
      </c>
      <c r="G4923" s="1">
        <f t="shared" si="304"/>
        <v>0.8</v>
      </c>
      <c r="H4923" s="4">
        <f t="shared" si="305"/>
        <v>0</v>
      </c>
      <c r="I4923" s="5">
        <f>IF(OR(AND(F4923&gt;=50,G4923&gt;SUMIF(SeasonTotals!A$2:A$9,A4923,SeasonTotals!F$2:F$9)),AND(G4923&gt;0.885,F4923&gt;=50,D4923&lt;3)),1,0)</f>
        <v>0</v>
      </c>
      <c r="J4923" s="4">
        <f t="shared" si="306"/>
        <v>1</v>
      </c>
      <c r="K4923" s="5">
        <f t="shared" si="307"/>
        <v>1</v>
      </c>
    </row>
    <row r="4924" spans="1:11" x14ac:dyDescent="0.25">
      <c r="A4924" t="s">
        <v>109</v>
      </c>
      <c r="B4924" t="s">
        <v>11</v>
      </c>
      <c r="C4924">
        <v>1</v>
      </c>
      <c r="D4924">
        <v>1</v>
      </c>
      <c r="E4924">
        <v>33</v>
      </c>
      <c r="F4924">
        <v>59</v>
      </c>
      <c r="G4924" s="1">
        <f t="shared" si="304"/>
        <v>0.97058823529411764</v>
      </c>
      <c r="H4924" s="4">
        <f t="shared" si="305"/>
        <v>1</v>
      </c>
      <c r="I4924" s="5">
        <f>IF(OR(AND(F4924&gt;=50,G4924&gt;SUMIF(SeasonTotals!A$2:A$9,A4924,SeasonTotals!F$2:F$9)),AND(G4924&gt;0.885,F4924&gt;=50,D4924&lt;3)),1,0)</f>
        <v>1</v>
      </c>
      <c r="J4924" s="4">
        <f t="shared" si="306"/>
        <v>0</v>
      </c>
      <c r="K4924" s="5">
        <f t="shared" si="307"/>
        <v>0</v>
      </c>
    </row>
    <row r="4925" spans="1:11" x14ac:dyDescent="0.25">
      <c r="A4925" t="s">
        <v>109</v>
      </c>
      <c r="B4925" t="s">
        <v>11</v>
      </c>
      <c r="C4925">
        <v>1</v>
      </c>
      <c r="D4925">
        <v>3</v>
      </c>
      <c r="E4925">
        <v>29</v>
      </c>
      <c r="F4925">
        <v>59</v>
      </c>
      <c r="G4925" s="1">
        <f t="shared" si="304"/>
        <v>0.90625</v>
      </c>
      <c r="H4925" s="4">
        <f t="shared" si="305"/>
        <v>0</v>
      </c>
      <c r="I4925" s="5">
        <f>IF(OR(AND(F4925&gt;=50,G4925&gt;SUMIF(SeasonTotals!A$2:A$9,A4925,SeasonTotals!F$2:F$9)),AND(G4925&gt;0.885,F4925&gt;=50,D4925&lt;3)),1,0)</f>
        <v>0</v>
      </c>
      <c r="J4925" s="4">
        <f t="shared" si="306"/>
        <v>0</v>
      </c>
      <c r="K4925" s="5">
        <f t="shared" si="307"/>
        <v>0</v>
      </c>
    </row>
    <row r="4926" spans="1:11" x14ac:dyDescent="0.25">
      <c r="A4926" t="s">
        <v>109</v>
      </c>
      <c r="B4926" t="s">
        <v>11</v>
      </c>
      <c r="C4926">
        <v>1</v>
      </c>
      <c r="D4926">
        <v>4</v>
      </c>
      <c r="E4926">
        <v>23</v>
      </c>
      <c r="F4926">
        <v>60</v>
      </c>
      <c r="G4926" s="1">
        <f t="shared" si="304"/>
        <v>0.85185185185185186</v>
      </c>
      <c r="H4926" s="4">
        <f t="shared" si="305"/>
        <v>0</v>
      </c>
      <c r="I4926" s="5">
        <f>IF(OR(AND(F4926&gt;=50,G4926&gt;SUMIF(SeasonTotals!A$2:A$9,A4926,SeasonTotals!F$2:F$9)),AND(G4926&gt;0.885,F4926&gt;=50,D4926&lt;3)),1,0)</f>
        <v>0</v>
      </c>
      <c r="J4926" s="4">
        <f t="shared" si="306"/>
        <v>0</v>
      </c>
      <c r="K4926" s="5">
        <f t="shared" si="307"/>
        <v>0</v>
      </c>
    </row>
    <row r="4927" spans="1:11" x14ac:dyDescent="0.25">
      <c r="A4927" t="s">
        <v>109</v>
      </c>
      <c r="B4927" t="s">
        <v>11</v>
      </c>
      <c r="C4927">
        <v>1</v>
      </c>
      <c r="D4927">
        <v>2</v>
      </c>
      <c r="E4927">
        <v>26</v>
      </c>
      <c r="F4927">
        <v>65</v>
      </c>
      <c r="G4927" s="1">
        <f t="shared" si="304"/>
        <v>0.9285714285714286</v>
      </c>
      <c r="H4927" s="4">
        <f t="shared" si="305"/>
        <v>1</v>
      </c>
      <c r="I4927" s="5">
        <f>IF(OR(AND(F4927&gt;=50,G4927&gt;SUMIF(SeasonTotals!A$2:A$9,A4927,SeasonTotals!F$2:F$9)),AND(G4927&gt;0.885,F4927&gt;=50,D4927&lt;3)),1,0)</f>
        <v>1</v>
      </c>
      <c r="J4927" s="4">
        <f t="shared" si="306"/>
        <v>0</v>
      </c>
      <c r="K4927" s="5">
        <f t="shared" si="307"/>
        <v>0</v>
      </c>
    </row>
    <row r="4928" spans="1:11" x14ac:dyDescent="0.25">
      <c r="A4928" t="s">
        <v>109</v>
      </c>
      <c r="B4928" t="s">
        <v>11</v>
      </c>
      <c r="C4928">
        <v>1</v>
      </c>
      <c r="D4928">
        <v>3</v>
      </c>
      <c r="E4928">
        <v>22</v>
      </c>
      <c r="F4928">
        <v>60</v>
      </c>
      <c r="G4928" s="1">
        <f t="shared" si="304"/>
        <v>0.88</v>
      </c>
      <c r="H4928" s="4">
        <f t="shared" si="305"/>
        <v>0</v>
      </c>
      <c r="I4928" s="5">
        <f>IF(OR(AND(F4928&gt;=50,G4928&gt;SUMIF(SeasonTotals!A$2:A$9,A4928,SeasonTotals!F$2:F$9)),AND(G4928&gt;0.885,F4928&gt;=50,D4928&lt;3)),1,0)</f>
        <v>0</v>
      </c>
      <c r="J4928" s="4">
        <f t="shared" si="306"/>
        <v>0</v>
      </c>
      <c r="K4928" s="5">
        <f t="shared" si="307"/>
        <v>0</v>
      </c>
    </row>
    <row r="4929" spans="1:11" x14ac:dyDescent="0.25">
      <c r="A4929" t="s">
        <v>109</v>
      </c>
      <c r="B4929" t="s">
        <v>11</v>
      </c>
      <c r="C4929">
        <v>1</v>
      </c>
      <c r="D4929">
        <v>4</v>
      </c>
      <c r="E4929">
        <v>19</v>
      </c>
      <c r="F4929">
        <v>60</v>
      </c>
      <c r="G4929" s="1">
        <f t="shared" si="304"/>
        <v>0.82608695652173914</v>
      </c>
      <c r="H4929" s="4">
        <f t="shared" si="305"/>
        <v>0</v>
      </c>
      <c r="I4929" s="5">
        <f>IF(OR(AND(F4929&gt;=50,G4929&gt;SUMIF(SeasonTotals!A$2:A$9,A4929,SeasonTotals!F$2:F$9)),AND(G4929&gt;0.885,F4929&gt;=50,D4929&lt;3)),1,0)</f>
        <v>0</v>
      </c>
      <c r="J4929" s="4">
        <f t="shared" si="306"/>
        <v>1</v>
      </c>
      <c r="K4929" s="5">
        <f t="shared" si="307"/>
        <v>0</v>
      </c>
    </row>
    <row r="4930" spans="1:11" x14ac:dyDescent="0.25">
      <c r="A4930" t="s">
        <v>109</v>
      </c>
      <c r="B4930" t="s">
        <v>11</v>
      </c>
      <c r="C4930">
        <v>1</v>
      </c>
      <c r="D4930">
        <v>3</v>
      </c>
      <c r="E4930">
        <v>23</v>
      </c>
      <c r="F4930">
        <v>65</v>
      </c>
      <c r="G4930" s="1">
        <f t="shared" ref="G4930:G4993" si="308">E4930/MAX(1,SUM(D4930:E4930))</f>
        <v>0.88461538461538458</v>
      </c>
      <c r="H4930" s="4">
        <f t="shared" ref="H4930:H4993" si="309">IF(AND(F4930&gt;=50,OR(G4930&gt;0.913,AND(G4930&gt;0.885,D4930&lt;3))),1,0)</f>
        <v>0</v>
      </c>
      <c r="I4930" s="5">
        <f>IF(OR(AND(F4930&gt;=50,G4930&gt;SUMIF(SeasonTotals!A$2:A$9,A4930,SeasonTotals!F$2:F$9)),AND(G4930&gt;0.885,F4930&gt;=50,D4930&lt;3)),1,0)</f>
        <v>0</v>
      </c>
      <c r="J4930" s="4">
        <f t="shared" ref="J4930:J4993" si="310">IF(G4930&lt;0.85,1,0)</f>
        <v>0</v>
      </c>
      <c r="K4930" s="5">
        <f t="shared" ref="K4930:K4993" si="311">IF(F4930&lt;55,1,0)</f>
        <v>0</v>
      </c>
    </row>
    <row r="4931" spans="1:11" x14ac:dyDescent="0.25">
      <c r="A4931" t="s">
        <v>109</v>
      </c>
      <c r="B4931" t="s">
        <v>11</v>
      </c>
      <c r="C4931">
        <v>1</v>
      </c>
      <c r="D4931">
        <v>2</v>
      </c>
      <c r="E4931">
        <v>24</v>
      </c>
      <c r="F4931">
        <v>60</v>
      </c>
      <c r="G4931" s="1">
        <f t="shared" si="308"/>
        <v>0.92307692307692313</v>
      </c>
      <c r="H4931" s="4">
        <f t="shared" si="309"/>
        <v>1</v>
      </c>
      <c r="I4931" s="5">
        <f>IF(OR(AND(F4931&gt;=50,G4931&gt;SUMIF(SeasonTotals!A$2:A$9,A4931,SeasonTotals!F$2:F$9)),AND(G4931&gt;0.885,F4931&gt;=50,D4931&lt;3)),1,0)</f>
        <v>1</v>
      </c>
      <c r="J4931" s="4">
        <f t="shared" si="310"/>
        <v>0</v>
      </c>
      <c r="K4931" s="5">
        <f t="shared" si="311"/>
        <v>0</v>
      </c>
    </row>
    <row r="4932" spans="1:11" x14ac:dyDescent="0.25">
      <c r="A4932" t="s">
        <v>109</v>
      </c>
      <c r="B4932" t="s">
        <v>11</v>
      </c>
      <c r="C4932">
        <v>1</v>
      </c>
      <c r="D4932">
        <v>4</v>
      </c>
      <c r="E4932">
        <v>27</v>
      </c>
      <c r="F4932">
        <v>57</v>
      </c>
      <c r="G4932" s="1">
        <f t="shared" si="308"/>
        <v>0.87096774193548387</v>
      </c>
      <c r="H4932" s="4">
        <f t="shared" si="309"/>
        <v>0</v>
      </c>
      <c r="I4932" s="5">
        <f>IF(OR(AND(F4932&gt;=50,G4932&gt;SUMIF(SeasonTotals!A$2:A$9,A4932,SeasonTotals!F$2:F$9)),AND(G4932&gt;0.885,F4932&gt;=50,D4932&lt;3)),1,0)</f>
        <v>0</v>
      </c>
      <c r="J4932" s="4">
        <f t="shared" si="310"/>
        <v>0</v>
      </c>
      <c r="K4932" s="5">
        <f t="shared" si="311"/>
        <v>0</v>
      </c>
    </row>
    <row r="4933" spans="1:11" x14ac:dyDescent="0.25">
      <c r="A4933" t="s">
        <v>109</v>
      </c>
      <c r="B4933" t="s">
        <v>11</v>
      </c>
      <c r="C4933">
        <v>1</v>
      </c>
      <c r="D4933">
        <v>2</v>
      </c>
      <c r="E4933">
        <v>26</v>
      </c>
      <c r="F4933">
        <v>59</v>
      </c>
      <c r="G4933" s="1">
        <f t="shared" si="308"/>
        <v>0.9285714285714286</v>
      </c>
      <c r="H4933" s="4">
        <f t="shared" si="309"/>
        <v>1</v>
      </c>
      <c r="I4933" s="5">
        <f>IF(OR(AND(F4933&gt;=50,G4933&gt;SUMIF(SeasonTotals!A$2:A$9,A4933,SeasonTotals!F$2:F$9)),AND(G4933&gt;0.885,F4933&gt;=50,D4933&lt;3)),1,0)</f>
        <v>1</v>
      </c>
      <c r="J4933" s="4">
        <f t="shared" si="310"/>
        <v>0</v>
      </c>
      <c r="K4933" s="5">
        <f t="shared" si="311"/>
        <v>0</v>
      </c>
    </row>
    <row r="4934" spans="1:11" x14ac:dyDescent="0.25">
      <c r="A4934" t="s">
        <v>109</v>
      </c>
      <c r="B4934" t="s">
        <v>12</v>
      </c>
      <c r="C4934">
        <v>1</v>
      </c>
      <c r="D4934">
        <v>1</v>
      </c>
      <c r="E4934">
        <v>30</v>
      </c>
      <c r="F4934">
        <v>64</v>
      </c>
      <c r="G4934" s="1">
        <f t="shared" si="308"/>
        <v>0.967741935483871</v>
      </c>
      <c r="H4934" s="4">
        <f t="shared" si="309"/>
        <v>1</v>
      </c>
      <c r="I4934" s="5">
        <f>IF(OR(AND(F4934&gt;=50,G4934&gt;SUMIF(SeasonTotals!A$2:A$9,A4934,SeasonTotals!F$2:F$9)),AND(G4934&gt;0.885,F4934&gt;=50,D4934&lt;3)),1,0)</f>
        <v>1</v>
      </c>
      <c r="J4934" s="4">
        <f t="shared" si="310"/>
        <v>0</v>
      </c>
      <c r="K4934" s="5">
        <f t="shared" si="311"/>
        <v>0</v>
      </c>
    </row>
    <row r="4935" spans="1:11" x14ac:dyDescent="0.25">
      <c r="A4935" t="s">
        <v>109</v>
      </c>
      <c r="B4935" t="s">
        <v>12</v>
      </c>
      <c r="C4935">
        <v>1</v>
      </c>
      <c r="D4935">
        <v>4</v>
      </c>
      <c r="E4935">
        <v>18</v>
      </c>
      <c r="F4935">
        <v>40</v>
      </c>
      <c r="G4935" s="1">
        <f t="shared" si="308"/>
        <v>0.81818181818181823</v>
      </c>
      <c r="H4935" s="4">
        <f t="shared" si="309"/>
        <v>0</v>
      </c>
      <c r="I4935" s="5">
        <f>IF(OR(AND(F4935&gt;=50,G4935&gt;SUMIF(SeasonTotals!A$2:A$9,A4935,SeasonTotals!F$2:F$9)),AND(G4935&gt;0.885,F4935&gt;=50,D4935&lt;3)),1,0)</f>
        <v>0</v>
      </c>
      <c r="J4935" s="4">
        <f t="shared" si="310"/>
        <v>1</v>
      </c>
      <c r="K4935" s="5">
        <f t="shared" si="311"/>
        <v>1</v>
      </c>
    </row>
    <row r="4936" spans="1:11" x14ac:dyDescent="0.25">
      <c r="A4936" t="s">
        <v>109</v>
      </c>
      <c r="B4936" t="s">
        <v>12</v>
      </c>
      <c r="C4936">
        <v>1</v>
      </c>
      <c r="D4936">
        <v>0</v>
      </c>
      <c r="E4936">
        <v>18</v>
      </c>
      <c r="F4936">
        <v>60</v>
      </c>
      <c r="G4936" s="1">
        <f t="shared" si="308"/>
        <v>1</v>
      </c>
      <c r="H4936" s="4">
        <f t="shared" si="309"/>
        <v>1</v>
      </c>
      <c r="I4936" s="5">
        <f>IF(OR(AND(F4936&gt;=50,G4936&gt;SUMIF(SeasonTotals!A$2:A$9,A4936,SeasonTotals!F$2:F$9)),AND(G4936&gt;0.885,F4936&gt;=50,D4936&lt;3)),1,0)</f>
        <v>1</v>
      </c>
      <c r="J4936" s="4">
        <f t="shared" si="310"/>
        <v>0</v>
      </c>
      <c r="K4936" s="5">
        <f t="shared" si="311"/>
        <v>0</v>
      </c>
    </row>
    <row r="4937" spans="1:11" x14ac:dyDescent="0.25">
      <c r="A4937" t="s">
        <v>109</v>
      </c>
      <c r="B4937" t="s">
        <v>12</v>
      </c>
      <c r="C4937">
        <v>1</v>
      </c>
      <c r="D4937">
        <v>1</v>
      </c>
      <c r="E4937">
        <v>22</v>
      </c>
      <c r="F4937">
        <v>60</v>
      </c>
      <c r="G4937" s="1">
        <f t="shared" si="308"/>
        <v>0.95652173913043481</v>
      </c>
      <c r="H4937" s="4">
        <f t="shared" si="309"/>
        <v>1</v>
      </c>
      <c r="I4937" s="5">
        <f>IF(OR(AND(F4937&gt;=50,G4937&gt;SUMIF(SeasonTotals!A$2:A$9,A4937,SeasonTotals!F$2:F$9)),AND(G4937&gt;0.885,F4937&gt;=50,D4937&lt;3)),1,0)</f>
        <v>1</v>
      </c>
      <c r="J4937" s="4">
        <f t="shared" si="310"/>
        <v>0</v>
      </c>
      <c r="K4937" s="5">
        <f t="shared" si="311"/>
        <v>0</v>
      </c>
    </row>
    <row r="4938" spans="1:11" x14ac:dyDescent="0.25">
      <c r="A4938" t="s">
        <v>109</v>
      </c>
      <c r="B4938" t="s">
        <v>12</v>
      </c>
      <c r="C4938">
        <v>1</v>
      </c>
      <c r="D4938">
        <v>2</v>
      </c>
      <c r="E4938">
        <v>28</v>
      </c>
      <c r="F4938">
        <v>60</v>
      </c>
      <c r="G4938" s="1">
        <f t="shared" si="308"/>
        <v>0.93333333333333335</v>
      </c>
      <c r="H4938" s="4">
        <f t="shared" si="309"/>
        <v>1</v>
      </c>
      <c r="I4938" s="5">
        <f>IF(OR(AND(F4938&gt;=50,G4938&gt;SUMIF(SeasonTotals!A$2:A$9,A4938,SeasonTotals!F$2:F$9)),AND(G4938&gt;0.885,F4938&gt;=50,D4938&lt;3)),1,0)</f>
        <v>1</v>
      </c>
      <c r="J4938" s="4">
        <f t="shared" si="310"/>
        <v>0</v>
      </c>
      <c r="K4938" s="5">
        <f t="shared" si="311"/>
        <v>0</v>
      </c>
    </row>
    <row r="4939" spans="1:11" x14ac:dyDescent="0.25">
      <c r="A4939" t="s">
        <v>109</v>
      </c>
      <c r="B4939" t="s">
        <v>12</v>
      </c>
      <c r="C4939">
        <v>1</v>
      </c>
      <c r="D4939">
        <v>4</v>
      </c>
      <c r="E4939">
        <v>9</v>
      </c>
      <c r="F4939">
        <v>20</v>
      </c>
      <c r="G4939" s="1">
        <f t="shared" si="308"/>
        <v>0.69230769230769229</v>
      </c>
      <c r="H4939" s="4">
        <f t="shared" si="309"/>
        <v>0</v>
      </c>
      <c r="I4939" s="5">
        <f>IF(OR(AND(F4939&gt;=50,G4939&gt;SUMIF(SeasonTotals!A$2:A$9,A4939,SeasonTotals!F$2:F$9)),AND(G4939&gt;0.885,F4939&gt;=50,D4939&lt;3)),1,0)</f>
        <v>0</v>
      </c>
      <c r="J4939" s="4">
        <f t="shared" si="310"/>
        <v>1</v>
      </c>
      <c r="K4939" s="5">
        <f t="shared" si="311"/>
        <v>1</v>
      </c>
    </row>
    <row r="4940" spans="1:11" x14ac:dyDescent="0.25">
      <c r="A4940" t="s">
        <v>109</v>
      </c>
      <c r="B4940" t="s">
        <v>12</v>
      </c>
      <c r="C4940">
        <v>1</v>
      </c>
      <c r="D4940">
        <v>4</v>
      </c>
      <c r="E4940">
        <v>23</v>
      </c>
      <c r="F4940">
        <v>59</v>
      </c>
      <c r="G4940" s="1">
        <f t="shared" si="308"/>
        <v>0.85185185185185186</v>
      </c>
      <c r="H4940" s="4">
        <f t="shared" si="309"/>
        <v>0</v>
      </c>
      <c r="I4940" s="5">
        <f>IF(OR(AND(F4940&gt;=50,G4940&gt;SUMIF(SeasonTotals!A$2:A$9,A4940,SeasonTotals!F$2:F$9)),AND(G4940&gt;0.885,F4940&gt;=50,D4940&lt;3)),1,0)</f>
        <v>0</v>
      </c>
      <c r="J4940" s="4">
        <f t="shared" si="310"/>
        <v>0</v>
      </c>
      <c r="K4940" s="5">
        <f t="shared" si="311"/>
        <v>0</v>
      </c>
    </row>
    <row r="4941" spans="1:11" x14ac:dyDescent="0.25">
      <c r="A4941" t="s">
        <v>109</v>
      </c>
      <c r="B4941" t="s">
        <v>12</v>
      </c>
      <c r="C4941">
        <v>1</v>
      </c>
      <c r="D4941">
        <v>2</v>
      </c>
      <c r="E4941">
        <v>18</v>
      </c>
      <c r="F4941">
        <v>59</v>
      </c>
      <c r="G4941" s="1">
        <f t="shared" si="308"/>
        <v>0.9</v>
      </c>
      <c r="H4941" s="4">
        <f t="shared" si="309"/>
        <v>1</v>
      </c>
      <c r="I4941" s="5">
        <f>IF(OR(AND(F4941&gt;=50,G4941&gt;SUMIF(SeasonTotals!A$2:A$9,A4941,SeasonTotals!F$2:F$9)),AND(G4941&gt;0.885,F4941&gt;=50,D4941&lt;3)),1,0)</f>
        <v>1</v>
      </c>
      <c r="J4941" s="4">
        <f t="shared" si="310"/>
        <v>0</v>
      </c>
      <c r="K4941" s="5">
        <f t="shared" si="311"/>
        <v>0</v>
      </c>
    </row>
    <row r="4942" spans="1:11" x14ac:dyDescent="0.25">
      <c r="A4942" t="s">
        <v>109</v>
      </c>
      <c r="B4942" t="s">
        <v>12</v>
      </c>
      <c r="C4942">
        <v>1</v>
      </c>
      <c r="D4942">
        <v>3</v>
      </c>
      <c r="E4942">
        <v>32</v>
      </c>
      <c r="F4942">
        <v>60</v>
      </c>
      <c r="G4942" s="1">
        <f t="shared" si="308"/>
        <v>0.91428571428571426</v>
      </c>
      <c r="H4942" s="4">
        <f t="shared" si="309"/>
        <v>1</v>
      </c>
      <c r="I4942" s="5">
        <f>IF(OR(AND(F4942&gt;=50,G4942&gt;SUMIF(SeasonTotals!A$2:A$9,A4942,SeasonTotals!F$2:F$9)),AND(G4942&gt;0.885,F4942&gt;=50,D4942&lt;3)),1,0)</f>
        <v>1</v>
      </c>
      <c r="J4942" s="4">
        <f t="shared" si="310"/>
        <v>0</v>
      </c>
      <c r="K4942" s="5">
        <f t="shared" si="311"/>
        <v>0</v>
      </c>
    </row>
    <row r="4943" spans="1:11" x14ac:dyDescent="0.25">
      <c r="A4943" t="s">
        <v>109</v>
      </c>
      <c r="B4943" t="s">
        <v>12</v>
      </c>
      <c r="C4943">
        <v>1</v>
      </c>
      <c r="D4943">
        <v>3</v>
      </c>
      <c r="E4943">
        <v>27</v>
      </c>
      <c r="F4943">
        <v>62</v>
      </c>
      <c r="G4943" s="1">
        <f t="shared" si="308"/>
        <v>0.9</v>
      </c>
      <c r="H4943" s="4">
        <f t="shared" si="309"/>
        <v>0</v>
      </c>
      <c r="I4943" s="5">
        <f>IF(OR(AND(F4943&gt;=50,G4943&gt;SUMIF(SeasonTotals!A$2:A$9,A4943,SeasonTotals!F$2:F$9)),AND(G4943&gt;0.885,F4943&gt;=50,D4943&lt;3)),1,0)</f>
        <v>0</v>
      </c>
      <c r="J4943" s="4">
        <f t="shared" si="310"/>
        <v>0</v>
      </c>
      <c r="K4943" s="5">
        <f t="shared" si="311"/>
        <v>0</v>
      </c>
    </row>
    <row r="4944" spans="1:11" x14ac:dyDescent="0.25">
      <c r="A4944" t="s">
        <v>109</v>
      </c>
      <c r="B4944" t="s">
        <v>12</v>
      </c>
      <c r="C4944">
        <v>1</v>
      </c>
      <c r="D4944">
        <v>3</v>
      </c>
      <c r="E4944">
        <v>31</v>
      </c>
      <c r="F4944">
        <v>65</v>
      </c>
      <c r="G4944" s="1">
        <f t="shared" si="308"/>
        <v>0.91176470588235292</v>
      </c>
      <c r="H4944" s="4">
        <f t="shared" si="309"/>
        <v>0</v>
      </c>
      <c r="I4944" s="5">
        <f>IF(OR(AND(F4944&gt;=50,G4944&gt;SUMIF(SeasonTotals!A$2:A$9,A4944,SeasonTotals!F$2:F$9)),AND(G4944&gt;0.885,F4944&gt;=50,D4944&lt;3)),1,0)</f>
        <v>0</v>
      </c>
      <c r="J4944" s="4">
        <f t="shared" si="310"/>
        <v>0</v>
      </c>
      <c r="K4944" s="5">
        <f t="shared" si="311"/>
        <v>0</v>
      </c>
    </row>
    <row r="4945" spans="1:11" x14ac:dyDescent="0.25">
      <c r="A4945" t="s">
        <v>109</v>
      </c>
      <c r="B4945" t="s">
        <v>12</v>
      </c>
      <c r="C4945">
        <v>1</v>
      </c>
      <c r="D4945">
        <v>1</v>
      </c>
      <c r="E4945">
        <v>30</v>
      </c>
      <c r="F4945">
        <v>60</v>
      </c>
      <c r="G4945" s="1">
        <f t="shared" si="308"/>
        <v>0.967741935483871</v>
      </c>
      <c r="H4945" s="4">
        <f t="shared" si="309"/>
        <v>1</v>
      </c>
      <c r="I4945" s="5">
        <f>IF(OR(AND(F4945&gt;=50,G4945&gt;SUMIF(SeasonTotals!A$2:A$9,A4945,SeasonTotals!F$2:F$9)),AND(G4945&gt;0.885,F4945&gt;=50,D4945&lt;3)),1,0)</f>
        <v>1</v>
      </c>
      <c r="J4945" s="4">
        <f t="shared" si="310"/>
        <v>0</v>
      </c>
      <c r="K4945" s="5">
        <f t="shared" si="311"/>
        <v>0</v>
      </c>
    </row>
    <row r="4946" spans="1:11" x14ac:dyDescent="0.25">
      <c r="A4946" t="s">
        <v>109</v>
      </c>
      <c r="B4946" t="s">
        <v>12</v>
      </c>
      <c r="C4946">
        <v>1</v>
      </c>
      <c r="D4946">
        <v>4</v>
      </c>
      <c r="E4946">
        <v>30</v>
      </c>
      <c r="F4946">
        <v>65</v>
      </c>
      <c r="G4946" s="1">
        <f t="shared" si="308"/>
        <v>0.88235294117647056</v>
      </c>
      <c r="H4946" s="4">
        <f t="shared" si="309"/>
        <v>0</v>
      </c>
      <c r="I4946" s="5">
        <f>IF(OR(AND(F4946&gt;=50,G4946&gt;SUMIF(SeasonTotals!A$2:A$9,A4946,SeasonTotals!F$2:F$9)),AND(G4946&gt;0.885,F4946&gt;=50,D4946&lt;3)),1,0)</f>
        <v>0</v>
      </c>
      <c r="J4946" s="4">
        <f t="shared" si="310"/>
        <v>0</v>
      </c>
      <c r="K4946" s="5">
        <f t="shared" si="311"/>
        <v>0</v>
      </c>
    </row>
    <row r="4947" spans="1:11" x14ac:dyDescent="0.25">
      <c r="A4947" t="s">
        <v>109</v>
      </c>
      <c r="B4947" t="s">
        <v>12</v>
      </c>
      <c r="C4947">
        <v>1</v>
      </c>
      <c r="D4947">
        <v>4</v>
      </c>
      <c r="E4947">
        <v>27</v>
      </c>
      <c r="F4947">
        <v>59</v>
      </c>
      <c r="G4947" s="1">
        <f t="shared" si="308"/>
        <v>0.87096774193548387</v>
      </c>
      <c r="H4947" s="4">
        <f t="shared" si="309"/>
        <v>0</v>
      </c>
      <c r="I4947" s="5">
        <f>IF(OR(AND(F4947&gt;=50,G4947&gt;SUMIF(SeasonTotals!A$2:A$9,A4947,SeasonTotals!F$2:F$9)),AND(G4947&gt;0.885,F4947&gt;=50,D4947&lt;3)),1,0)</f>
        <v>0</v>
      </c>
      <c r="J4947" s="4">
        <f t="shared" si="310"/>
        <v>0</v>
      </c>
      <c r="K4947" s="5">
        <f t="shared" si="311"/>
        <v>0</v>
      </c>
    </row>
    <row r="4948" spans="1:11" x14ac:dyDescent="0.25">
      <c r="A4948" t="s">
        <v>109</v>
      </c>
      <c r="B4948" t="s">
        <v>13</v>
      </c>
      <c r="C4948">
        <v>1</v>
      </c>
      <c r="D4948">
        <v>2</v>
      </c>
      <c r="E4948">
        <v>24</v>
      </c>
      <c r="F4948">
        <v>60</v>
      </c>
      <c r="G4948" s="1">
        <f t="shared" si="308"/>
        <v>0.92307692307692313</v>
      </c>
      <c r="H4948" s="4">
        <f t="shared" si="309"/>
        <v>1</v>
      </c>
      <c r="I4948" s="5">
        <f>IF(OR(AND(F4948&gt;=50,G4948&gt;SUMIF(SeasonTotals!A$2:A$9,A4948,SeasonTotals!F$2:F$9)),AND(G4948&gt;0.885,F4948&gt;=50,D4948&lt;3)),1,0)</f>
        <v>1</v>
      </c>
      <c r="J4948" s="4">
        <f t="shared" si="310"/>
        <v>0</v>
      </c>
      <c r="K4948" s="5">
        <f t="shared" si="311"/>
        <v>0</v>
      </c>
    </row>
    <row r="4949" spans="1:11" x14ac:dyDescent="0.25">
      <c r="A4949" t="s">
        <v>109</v>
      </c>
      <c r="B4949" t="s">
        <v>13</v>
      </c>
      <c r="C4949">
        <v>1</v>
      </c>
      <c r="D4949">
        <v>2</v>
      </c>
      <c r="E4949">
        <v>31</v>
      </c>
      <c r="F4949">
        <v>60</v>
      </c>
      <c r="G4949" s="1">
        <f t="shared" si="308"/>
        <v>0.93939393939393945</v>
      </c>
      <c r="H4949" s="4">
        <f t="shared" si="309"/>
        <v>1</v>
      </c>
      <c r="I4949" s="5">
        <f>IF(OR(AND(F4949&gt;=50,G4949&gt;SUMIF(SeasonTotals!A$2:A$9,A4949,SeasonTotals!F$2:F$9)),AND(G4949&gt;0.885,F4949&gt;=50,D4949&lt;3)),1,0)</f>
        <v>1</v>
      </c>
      <c r="J4949" s="4">
        <f t="shared" si="310"/>
        <v>0</v>
      </c>
      <c r="K4949" s="5">
        <f t="shared" si="311"/>
        <v>0</v>
      </c>
    </row>
    <row r="4950" spans="1:11" x14ac:dyDescent="0.25">
      <c r="A4950" t="s">
        <v>109</v>
      </c>
      <c r="B4950" t="s">
        <v>13</v>
      </c>
      <c r="C4950">
        <v>1</v>
      </c>
      <c r="D4950">
        <v>4</v>
      </c>
      <c r="E4950">
        <v>29</v>
      </c>
      <c r="F4950">
        <v>58</v>
      </c>
      <c r="G4950" s="1">
        <f t="shared" si="308"/>
        <v>0.87878787878787878</v>
      </c>
      <c r="H4950" s="4">
        <f t="shared" si="309"/>
        <v>0</v>
      </c>
      <c r="I4950" s="5">
        <f>IF(OR(AND(F4950&gt;=50,G4950&gt;SUMIF(SeasonTotals!A$2:A$9,A4950,SeasonTotals!F$2:F$9)),AND(G4950&gt;0.885,F4950&gt;=50,D4950&lt;3)),1,0)</f>
        <v>0</v>
      </c>
      <c r="J4950" s="4">
        <f t="shared" si="310"/>
        <v>0</v>
      </c>
      <c r="K4950" s="5">
        <f t="shared" si="311"/>
        <v>0</v>
      </c>
    </row>
    <row r="4951" spans="1:11" x14ac:dyDescent="0.25">
      <c r="A4951" t="s">
        <v>109</v>
      </c>
      <c r="B4951" t="s">
        <v>13</v>
      </c>
      <c r="C4951">
        <v>1</v>
      </c>
      <c r="D4951">
        <v>1</v>
      </c>
      <c r="E4951">
        <v>37</v>
      </c>
      <c r="F4951">
        <v>65</v>
      </c>
      <c r="G4951" s="1">
        <f t="shared" si="308"/>
        <v>0.97368421052631582</v>
      </c>
      <c r="H4951" s="4">
        <f t="shared" si="309"/>
        <v>1</v>
      </c>
      <c r="I4951" s="5">
        <f>IF(OR(AND(F4951&gt;=50,G4951&gt;SUMIF(SeasonTotals!A$2:A$9,A4951,SeasonTotals!F$2:F$9)),AND(G4951&gt;0.885,F4951&gt;=50,D4951&lt;3)),1,0)</f>
        <v>1</v>
      </c>
      <c r="J4951" s="4">
        <f t="shared" si="310"/>
        <v>0</v>
      </c>
      <c r="K4951" s="5">
        <f t="shared" si="311"/>
        <v>0</v>
      </c>
    </row>
    <row r="4952" spans="1:11" x14ac:dyDescent="0.25">
      <c r="A4952" t="s">
        <v>109</v>
      </c>
      <c r="B4952" t="s">
        <v>13</v>
      </c>
      <c r="C4952">
        <v>1</v>
      </c>
      <c r="D4952">
        <v>1</v>
      </c>
      <c r="E4952">
        <v>40</v>
      </c>
      <c r="F4952">
        <v>62</v>
      </c>
      <c r="G4952" s="1">
        <f t="shared" si="308"/>
        <v>0.97560975609756095</v>
      </c>
      <c r="H4952" s="4">
        <f t="shared" si="309"/>
        <v>1</v>
      </c>
      <c r="I4952" s="5">
        <f>IF(OR(AND(F4952&gt;=50,G4952&gt;SUMIF(SeasonTotals!A$2:A$9,A4952,SeasonTotals!F$2:F$9)),AND(G4952&gt;0.885,F4952&gt;=50,D4952&lt;3)),1,0)</f>
        <v>1</v>
      </c>
      <c r="J4952" s="4">
        <f t="shared" si="310"/>
        <v>0</v>
      </c>
      <c r="K4952" s="5">
        <f t="shared" si="311"/>
        <v>0</v>
      </c>
    </row>
    <row r="4953" spans="1:11" x14ac:dyDescent="0.25">
      <c r="A4953" t="s">
        <v>109</v>
      </c>
      <c r="B4953" t="s">
        <v>13</v>
      </c>
      <c r="C4953">
        <v>1</v>
      </c>
      <c r="D4953">
        <v>3</v>
      </c>
      <c r="E4953">
        <v>26</v>
      </c>
      <c r="F4953">
        <v>64</v>
      </c>
      <c r="G4953" s="1">
        <f t="shared" si="308"/>
        <v>0.89655172413793105</v>
      </c>
      <c r="H4953" s="4">
        <f t="shared" si="309"/>
        <v>0</v>
      </c>
      <c r="I4953" s="5">
        <f>IF(OR(AND(F4953&gt;=50,G4953&gt;SUMIF(SeasonTotals!A$2:A$9,A4953,SeasonTotals!F$2:F$9)),AND(G4953&gt;0.885,F4953&gt;=50,D4953&lt;3)),1,0)</f>
        <v>0</v>
      </c>
      <c r="J4953" s="4">
        <f t="shared" si="310"/>
        <v>0</v>
      </c>
      <c r="K4953" s="5">
        <f t="shared" si="311"/>
        <v>0</v>
      </c>
    </row>
    <row r="4954" spans="1:11" x14ac:dyDescent="0.25">
      <c r="A4954" t="s">
        <v>109</v>
      </c>
      <c r="B4954" t="s">
        <v>13</v>
      </c>
      <c r="C4954">
        <v>1</v>
      </c>
      <c r="D4954">
        <v>1</v>
      </c>
      <c r="E4954">
        <v>36</v>
      </c>
      <c r="F4954">
        <v>60</v>
      </c>
      <c r="G4954" s="1">
        <f t="shared" si="308"/>
        <v>0.97297297297297303</v>
      </c>
      <c r="H4954" s="4">
        <f t="shared" si="309"/>
        <v>1</v>
      </c>
      <c r="I4954" s="5">
        <f>IF(OR(AND(F4954&gt;=50,G4954&gt;SUMIF(SeasonTotals!A$2:A$9,A4954,SeasonTotals!F$2:F$9)),AND(G4954&gt;0.885,F4954&gt;=50,D4954&lt;3)),1,0)</f>
        <v>1</v>
      </c>
      <c r="J4954" s="4">
        <f t="shared" si="310"/>
        <v>0</v>
      </c>
      <c r="K4954" s="5">
        <f t="shared" si="311"/>
        <v>0</v>
      </c>
    </row>
    <row r="4955" spans="1:11" x14ac:dyDescent="0.25">
      <c r="A4955" t="s">
        <v>109</v>
      </c>
      <c r="B4955" t="s">
        <v>13</v>
      </c>
      <c r="C4955">
        <v>1</v>
      </c>
      <c r="D4955">
        <v>3</v>
      </c>
      <c r="E4955">
        <v>31</v>
      </c>
      <c r="F4955">
        <v>64</v>
      </c>
      <c r="G4955" s="1">
        <f t="shared" si="308"/>
        <v>0.91176470588235292</v>
      </c>
      <c r="H4955" s="4">
        <f t="shared" si="309"/>
        <v>0</v>
      </c>
      <c r="I4955" s="5">
        <f>IF(OR(AND(F4955&gt;=50,G4955&gt;SUMIF(SeasonTotals!A$2:A$9,A4955,SeasonTotals!F$2:F$9)),AND(G4955&gt;0.885,F4955&gt;=50,D4955&lt;3)),1,0)</f>
        <v>0</v>
      </c>
      <c r="J4955" s="4">
        <f t="shared" si="310"/>
        <v>0</v>
      </c>
      <c r="K4955" s="5">
        <f t="shared" si="311"/>
        <v>0</v>
      </c>
    </row>
    <row r="4956" spans="1:11" x14ac:dyDescent="0.25">
      <c r="A4956" t="s">
        <v>109</v>
      </c>
      <c r="B4956" t="s">
        <v>13</v>
      </c>
      <c r="C4956">
        <v>1</v>
      </c>
      <c r="D4956">
        <v>1</v>
      </c>
      <c r="E4956">
        <v>29</v>
      </c>
      <c r="F4956">
        <v>65</v>
      </c>
      <c r="G4956" s="1">
        <f t="shared" si="308"/>
        <v>0.96666666666666667</v>
      </c>
      <c r="H4956" s="4">
        <f t="shared" si="309"/>
        <v>1</v>
      </c>
      <c r="I4956" s="5">
        <f>IF(OR(AND(F4956&gt;=50,G4956&gt;SUMIF(SeasonTotals!A$2:A$9,A4956,SeasonTotals!F$2:F$9)),AND(G4956&gt;0.885,F4956&gt;=50,D4956&lt;3)),1,0)</f>
        <v>1</v>
      </c>
      <c r="J4956" s="4">
        <f t="shared" si="310"/>
        <v>0</v>
      </c>
      <c r="K4956" s="5">
        <f t="shared" si="311"/>
        <v>0</v>
      </c>
    </row>
    <row r="4957" spans="1:11" x14ac:dyDescent="0.25">
      <c r="A4957" t="s">
        <v>109</v>
      </c>
      <c r="B4957" t="s">
        <v>13</v>
      </c>
      <c r="C4957">
        <v>1</v>
      </c>
      <c r="D4957">
        <v>3</v>
      </c>
      <c r="E4957">
        <v>28</v>
      </c>
      <c r="F4957">
        <v>63</v>
      </c>
      <c r="G4957" s="1">
        <f t="shared" si="308"/>
        <v>0.90322580645161288</v>
      </c>
      <c r="H4957" s="4">
        <f t="shared" si="309"/>
        <v>0</v>
      </c>
      <c r="I4957" s="5">
        <f>IF(OR(AND(F4957&gt;=50,G4957&gt;SUMIF(SeasonTotals!A$2:A$9,A4957,SeasonTotals!F$2:F$9)),AND(G4957&gt;0.885,F4957&gt;=50,D4957&lt;3)),1,0)</f>
        <v>0</v>
      </c>
      <c r="J4957" s="4">
        <f t="shared" si="310"/>
        <v>0</v>
      </c>
      <c r="K4957" s="5">
        <f t="shared" si="311"/>
        <v>0</v>
      </c>
    </row>
    <row r="4958" spans="1:11" x14ac:dyDescent="0.25">
      <c r="A4958" t="s">
        <v>109</v>
      </c>
      <c r="B4958" t="s">
        <v>13</v>
      </c>
      <c r="C4958">
        <v>1</v>
      </c>
      <c r="D4958">
        <v>4</v>
      </c>
      <c r="E4958">
        <v>31</v>
      </c>
      <c r="F4958">
        <v>59</v>
      </c>
      <c r="G4958" s="1">
        <f t="shared" si="308"/>
        <v>0.88571428571428568</v>
      </c>
      <c r="H4958" s="4">
        <f t="shared" si="309"/>
        <v>0</v>
      </c>
      <c r="I4958" s="5">
        <f>IF(OR(AND(F4958&gt;=50,G4958&gt;SUMIF(SeasonTotals!A$2:A$9,A4958,SeasonTotals!F$2:F$9)),AND(G4958&gt;0.885,F4958&gt;=50,D4958&lt;3)),1,0)</f>
        <v>0</v>
      </c>
      <c r="J4958" s="4">
        <f t="shared" si="310"/>
        <v>0</v>
      </c>
      <c r="K4958" s="5">
        <f t="shared" si="311"/>
        <v>0</v>
      </c>
    </row>
    <row r="4959" spans="1:11" x14ac:dyDescent="0.25">
      <c r="A4959" t="s">
        <v>109</v>
      </c>
      <c r="B4959" t="s">
        <v>13</v>
      </c>
      <c r="C4959">
        <v>1</v>
      </c>
      <c r="D4959">
        <v>2</v>
      </c>
      <c r="E4959">
        <v>26</v>
      </c>
      <c r="F4959">
        <v>58</v>
      </c>
      <c r="G4959" s="1">
        <f t="shared" si="308"/>
        <v>0.9285714285714286</v>
      </c>
      <c r="H4959" s="4">
        <f t="shared" si="309"/>
        <v>1</v>
      </c>
      <c r="I4959" s="5">
        <f>IF(OR(AND(F4959&gt;=50,G4959&gt;SUMIF(SeasonTotals!A$2:A$9,A4959,SeasonTotals!F$2:F$9)),AND(G4959&gt;0.885,F4959&gt;=50,D4959&lt;3)),1,0)</f>
        <v>1</v>
      </c>
      <c r="J4959" s="4">
        <f t="shared" si="310"/>
        <v>0</v>
      </c>
      <c r="K4959" s="5">
        <f t="shared" si="311"/>
        <v>0</v>
      </c>
    </row>
    <row r="4960" spans="1:11" x14ac:dyDescent="0.25">
      <c r="A4960" t="s">
        <v>109</v>
      </c>
      <c r="B4960" t="s">
        <v>13</v>
      </c>
      <c r="C4960">
        <v>1</v>
      </c>
      <c r="D4960">
        <v>3</v>
      </c>
      <c r="E4960">
        <v>16</v>
      </c>
      <c r="F4960">
        <v>59</v>
      </c>
      <c r="G4960" s="1">
        <f t="shared" si="308"/>
        <v>0.84210526315789469</v>
      </c>
      <c r="H4960" s="4">
        <f t="shared" si="309"/>
        <v>0</v>
      </c>
      <c r="I4960" s="5">
        <f>IF(OR(AND(F4960&gt;=50,G4960&gt;SUMIF(SeasonTotals!A$2:A$9,A4960,SeasonTotals!F$2:F$9)),AND(G4960&gt;0.885,F4960&gt;=50,D4960&lt;3)),1,0)</f>
        <v>0</v>
      </c>
      <c r="J4960" s="4">
        <f t="shared" si="310"/>
        <v>1</v>
      </c>
      <c r="K4960" s="5">
        <f t="shared" si="311"/>
        <v>0</v>
      </c>
    </row>
    <row r="4961" spans="1:11" x14ac:dyDescent="0.25">
      <c r="A4961" t="s">
        <v>109</v>
      </c>
      <c r="B4961" t="s">
        <v>13</v>
      </c>
      <c r="C4961">
        <v>1</v>
      </c>
      <c r="D4961">
        <v>1</v>
      </c>
      <c r="E4961">
        <v>33</v>
      </c>
      <c r="F4961">
        <v>65</v>
      </c>
      <c r="G4961" s="1">
        <f t="shared" si="308"/>
        <v>0.97058823529411764</v>
      </c>
      <c r="H4961" s="4">
        <f t="shared" si="309"/>
        <v>1</v>
      </c>
      <c r="I4961" s="5">
        <f>IF(OR(AND(F4961&gt;=50,G4961&gt;SUMIF(SeasonTotals!A$2:A$9,A4961,SeasonTotals!F$2:F$9)),AND(G4961&gt;0.885,F4961&gt;=50,D4961&lt;3)),1,0)</f>
        <v>1</v>
      </c>
      <c r="J4961" s="4">
        <f t="shared" si="310"/>
        <v>0</v>
      </c>
      <c r="K4961" s="5">
        <f t="shared" si="311"/>
        <v>0</v>
      </c>
    </row>
    <row r="4962" spans="1:11" x14ac:dyDescent="0.25">
      <c r="A4962" t="s">
        <v>109</v>
      </c>
      <c r="B4962" t="s">
        <v>13</v>
      </c>
      <c r="C4962">
        <v>1</v>
      </c>
      <c r="D4962">
        <v>4</v>
      </c>
      <c r="E4962">
        <v>25</v>
      </c>
      <c r="F4962">
        <v>60</v>
      </c>
      <c r="G4962" s="1">
        <f t="shared" si="308"/>
        <v>0.86206896551724133</v>
      </c>
      <c r="H4962" s="4">
        <f t="shared" si="309"/>
        <v>0</v>
      </c>
      <c r="I4962" s="5">
        <f>IF(OR(AND(F4962&gt;=50,G4962&gt;SUMIF(SeasonTotals!A$2:A$9,A4962,SeasonTotals!F$2:F$9)),AND(G4962&gt;0.885,F4962&gt;=50,D4962&lt;3)),1,0)</f>
        <v>0</v>
      </c>
      <c r="J4962" s="4">
        <f t="shared" si="310"/>
        <v>0</v>
      </c>
      <c r="K4962" s="5">
        <f t="shared" si="311"/>
        <v>0</v>
      </c>
    </row>
    <row r="4963" spans="1:11" x14ac:dyDescent="0.25">
      <c r="A4963" t="s">
        <v>109</v>
      </c>
      <c r="B4963" t="s">
        <v>13</v>
      </c>
      <c r="C4963">
        <v>1</v>
      </c>
      <c r="D4963">
        <v>4</v>
      </c>
      <c r="E4963">
        <v>10</v>
      </c>
      <c r="F4963">
        <v>32</v>
      </c>
      <c r="G4963" s="1">
        <f t="shared" si="308"/>
        <v>0.7142857142857143</v>
      </c>
      <c r="H4963" s="4">
        <f t="shared" si="309"/>
        <v>0</v>
      </c>
      <c r="I4963" s="5">
        <f>IF(OR(AND(F4963&gt;=50,G4963&gt;SUMIF(SeasonTotals!A$2:A$9,A4963,SeasonTotals!F$2:F$9)),AND(G4963&gt;0.885,F4963&gt;=50,D4963&lt;3)),1,0)</f>
        <v>0</v>
      </c>
      <c r="J4963" s="4">
        <f t="shared" si="310"/>
        <v>1</v>
      </c>
      <c r="K4963" s="5">
        <f t="shared" si="311"/>
        <v>1</v>
      </c>
    </row>
    <row r="4964" spans="1:11" x14ac:dyDescent="0.25">
      <c r="A4964" t="s">
        <v>109</v>
      </c>
      <c r="B4964" t="s">
        <v>13</v>
      </c>
      <c r="C4964">
        <v>1</v>
      </c>
      <c r="D4964">
        <v>3</v>
      </c>
      <c r="E4964">
        <v>23</v>
      </c>
      <c r="F4964">
        <v>60</v>
      </c>
      <c r="G4964" s="1">
        <f t="shared" si="308"/>
        <v>0.88461538461538458</v>
      </c>
      <c r="H4964" s="4">
        <f t="shared" si="309"/>
        <v>0</v>
      </c>
      <c r="I4964" s="5">
        <f>IF(OR(AND(F4964&gt;=50,G4964&gt;SUMIF(SeasonTotals!A$2:A$9,A4964,SeasonTotals!F$2:F$9)),AND(G4964&gt;0.885,F4964&gt;=50,D4964&lt;3)),1,0)</f>
        <v>0</v>
      </c>
      <c r="J4964" s="4">
        <f t="shared" si="310"/>
        <v>0</v>
      </c>
      <c r="K4964" s="5">
        <f t="shared" si="311"/>
        <v>0</v>
      </c>
    </row>
    <row r="4965" spans="1:11" x14ac:dyDescent="0.25">
      <c r="A4965" t="s">
        <v>109</v>
      </c>
      <c r="B4965" t="s">
        <v>13</v>
      </c>
      <c r="C4965">
        <v>1</v>
      </c>
      <c r="D4965">
        <v>3</v>
      </c>
      <c r="E4965">
        <v>27</v>
      </c>
      <c r="F4965">
        <v>58</v>
      </c>
      <c r="G4965" s="1">
        <f t="shared" si="308"/>
        <v>0.9</v>
      </c>
      <c r="H4965" s="4">
        <f t="shared" si="309"/>
        <v>0</v>
      </c>
      <c r="I4965" s="5">
        <f>IF(OR(AND(F4965&gt;=50,G4965&gt;SUMIF(SeasonTotals!A$2:A$9,A4965,SeasonTotals!F$2:F$9)),AND(G4965&gt;0.885,F4965&gt;=50,D4965&lt;3)),1,0)</f>
        <v>0</v>
      </c>
      <c r="J4965" s="4">
        <f t="shared" si="310"/>
        <v>0</v>
      </c>
      <c r="K4965" s="5">
        <f t="shared" si="311"/>
        <v>0</v>
      </c>
    </row>
    <row r="4966" spans="1:11" x14ac:dyDescent="0.25">
      <c r="A4966" t="s">
        <v>109</v>
      </c>
      <c r="B4966" t="s">
        <v>13</v>
      </c>
      <c r="C4966">
        <v>1</v>
      </c>
      <c r="D4966">
        <v>3</v>
      </c>
      <c r="E4966">
        <v>26</v>
      </c>
      <c r="F4966">
        <v>58</v>
      </c>
      <c r="G4966" s="1">
        <f t="shared" si="308"/>
        <v>0.89655172413793105</v>
      </c>
      <c r="H4966" s="4">
        <f t="shared" si="309"/>
        <v>0</v>
      </c>
      <c r="I4966" s="5">
        <f>IF(OR(AND(F4966&gt;=50,G4966&gt;SUMIF(SeasonTotals!A$2:A$9,A4966,SeasonTotals!F$2:F$9)),AND(G4966&gt;0.885,F4966&gt;=50,D4966&lt;3)),1,0)</f>
        <v>0</v>
      </c>
      <c r="J4966" s="4">
        <f t="shared" si="310"/>
        <v>0</v>
      </c>
      <c r="K4966" s="5">
        <f t="shared" si="311"/>
        <v>0</v>
      </c>
    </row>
    <row r="4967" spans="1:11" x14ac:dyDescent="0.25">
      <c r="A4967" t="s">
        <v>109</v>
      </c>
      <c r="B4967" t="s">
        <v>13</v>
      </c>
      <c r="C4967">
        <v>1</v>
      </c>
      <c r="D4967">
        <v>5</v>
      </c>
      <c r="E4967">
        <v>13</v>
      </c>
      <c r="F4967">
        <v>39</v>
      </c>
      <c r="G4967" s="1">
        <f t="shared" si="308"/>
        <v>0.72222222222222221</v>
      </c>
      <c r="H4967" s="4">
        <f t="shared" si="309"/>
        <v>0</v>
      </c>
      <c r="I4967" s="5">
        <f>IF(OR(AND(F4967&gt;=50,G4967&gt;SUMIF(SeasonTotals!A$2:A$9,A4967,SeasonTotals!F$2:F$9)),AND(G4967&gt;0.885,F4967&gt;=50,D4967&lt;3)),1,0)</f>
        <v>0</v>
      </c>
      <c r="J4967" s="4">
        <f t="shared" si="310"/>
        <v>1</v>
      </c>
      <c r="K4967" s="5">
        <f t="shared" si="311"/>
        <v>1</v>
      </c>
    </row>
    <row r="4968" spans="1:11" x14ac:dyDescent="0.25">
      <c r="A4968" t="s">
        <v>109</v>
      </c>
      <c r="B4968" t="s">
        <v>13</v>
      </c>
      <c r="C4968">
        <v>1</v>
      </c>
      <c r="D4968">
        <v>2</v>
      </c>
      <c r="E4968">
        <v>20</v>
      </c>
      <c r="F4968">
        <v>60</v>
      </c>
      <c r="G4968" s="1">
        <f t="shared" si="308"/>
        <v>0.90909090909090906</v>
      </c>
      <c r="H4968" s="4">
        <f t="shared" si="309"/>
        <v>1</v>
      </c>
      <c r="I4968" s="5">
        <f>IF(OR(AND(F4968&gt;=50,G4968&gt;SUMIF(SeasonTotals!A$2:A$9,A4968,SeasonTotals!F$2:F$9)),AND(G4968&gt;0.885,F4968&gt;=50,D4968&lt;3)),1,0)</f>
        <v>1</v>
      </c>
      <c r="J4968" s="4">
        <f t="shared" si="310"/>
        <v>0</v>
      </c>
      <c r="K4968" s="5">
        <f t="shared" si="311"/>
        <v>0</v>
      </c>
    </row>
    <row r="4969" spans="1:11" x14ac:dyDescent="0.25">
      <c r="A4969" t="s">
        <v>109</v>
      </c>
      <c r="B4969" t="s">
        <v>13</v>
      </c>
      <c r="C4969">
        <v>1</v>
      </c>
      <c r="D4969">
        <v>5</v>
      </c>
      <c r="E4969">
        <v>15</v>
      </c>
      <c r="F4969">
        <v>36</v>
      </c>
      <c r="G4969" s="1">
        <f t="shared" si="308"/>
        <v>0.75</v>
      </c>
      <c r="H4969" s="4">
        <f t="shared" si="309"/>
        <v>0</v>
      </c>
      <c r="I4969" s="5">
        <f>IF(OR(AND(F4969&gt;=50,G4969&gt;SUMIF(SeasonTotals!A$2:A$9,A4969,SeasonTotals!F$2:F$9)),AND(G4969&gt;0.885,F4969&gt;=50,D4969&lt;3)),1,0)</f>
        <v>0</v>
      </c>
      <c r="J4969" s="4">
        <f t="shared" si="310"/>
        <v>1</v>
      </c>
      <c r="K4969" s="5">
        <f t="shared" si="311"/>
        <v>1</v>
      </c>
    </row>
    <row r="4970" spans="1:11" x14ac:dyDescent="0.25">
      <c r="A4970" t="s">
        <v>109</v>
      </c>
      <c r="B4970" t="s">
        <v>13</v>
      </c>
      <c r="C4970">
        <v>1</v>
      </c>
      <c r="D4970">
        <v>2</v>
      </c>
      <c r="E4970">
        <v>20</v>
      </c>
      <c r="F4970">
        <v>65</v>
      </c>
      <c r="G4970" s="1">
        <f t="shared" si="308"/>
        <v>0.90909090909090906</v>
      </c>
      <c r="H4970" s="4">
        <f t="shared" si="309"/>
        <v>1</v>
      </c>
      <c r="I4970" s="5">
        <f>IF(OR(AND(F4970&gt;=50,G4970&gt;SUMIF(SeasonTotals!A$2:A$9,A4970,SeasonTotals!F$2:F$9)),AND(G4970&gt;0.885,F4970&gt;=50,D4970&lt;3)),1,0)</f>
        <v>1</v>
      </c>
      <c r="J4970" s="4">
        <f t="shared" si="310"/>
        <v>0</v>
      </c>
      <c r="K4970" s="5">
        <f t="shared" si="311"/>
        <v>0</v>
      </c>
    </row>
    <row r="4971" spans="1:11" x14ac:dyDescent="0.25">
      <c r="A4971" t="s">
        <v>109</v>
      </c>
      <c r="B4971" t="s">
        <v>13</v>
      </c>
      <c r="C4971">
        <v>1</v>
      </c>
      <c r="D4971">
        <v>1</v>
      </c>
      <c r="E4971">
        <v>37</v>
      </c>
      <c r="F4971">
        <v>65</v>
      </c>
      <c r="G4971" s="1">
        <f t="shared" si="308"/>
        <v>0.97368421052631582</v>
      </c>
      <c r="H4971" s="4">
        <f t="shared" si="309"/>
        <v>1</v>
      </c>
      <c r="I4971" s="5">
        <f>IF(OR(AND(F4971&gt;=50,G4971&gt;SUMIF(SeasonTotals!A$2:A$9,A4971,SeasonTotals!F$2:F$9)),AND(G4971&gt;0.885,F4971&gt;=50,D4971&lt;3)),1,0)</f>
        <v>1</v>
      </c>
      <c r="J4971" s="4">
        <f t="shared" si="310"/>
        <v>0</v>
      </c>
      <c r="K4971" s="5">
        <f t="shared" si="311"/>
        <v>0</v>
      </c>
    </row>
    <row r="4972" spans="1:11" x14ac:dyDescent="0.25">
      <c r="A4972" t="s">
        <v>109</v>
      </c>
      <c r="B4972" t="s">
        <v>13</v>
      </c>
      <c r="C4972">
        <v>1</v>
      </c>
      <c r="D4972">
        <v>0</v>
      </c>
      <c r="E4972">
        <v>33</v>
      </c>
      <c r="F4972">
        <v>60</v>
      </c>
      <c r="G4972" s="1">
        <f t="shared" si="308"/>
        <v>1</v>
      </c>
      <c r="H4972" s="4">
        <f t="shared" si="309"/>
        <v>1</v>
      </c>
      <c r="I4972" s="5">
        <f>IF(OR(AND(F4972&gt;=50,G4972&gt;SUMIF(SeasonTotals!A$2:A$9,A4972,SeasonTotals!F$2:F$9)),AND(G4972&gt;0.885,F4972&gt;=50,D4972&lt;3)),1,0)</f>
        <v>1</v>
      </c>
      <c r="J4972" s="4">
        <f t="shared" si="310"/>
        <v>0</v>
      </c>
      <c r="K4972" s="5">
        <f t="shared" si="311"/>
        <v>0</v>
      </c>
    </row>
    <row r="4973" spans="1:11" x14ac:dyDescent="0.25">
      <c r="A4973" t="s">
        <v>109</v>
      </c>
      <c r="B4973" t="s">
        <v>13</v>
      </c>
      <c r="C4973">
        <v>1</v>
      </c>
      <c r="D4973">
        <v>1</v>
      </c>
      <c r="E4973">
        <v>31</v>
      </c>
      <c r="F4973">
        <v>65</v>
      </c>
      <c r="G4973" s="1">
        <f t="shared" si="308"/>
        <v>0.96875</v>
      </c>
      <c r="H4973" s="4">
        <f t="shared" si="309"/>
        <v>1</v>
      </c>
      <c r="I4973" s="5">
        <f>IF(OR(AND(F4973&gt;=50,G4973&gt;SUMIF(SeasonTotals!A$2:A$9,A4973,SeasonTotals!F$2:F$9)),AND(G4973&gt;0.885,F4973&gt;=50,D4973&lt;3)),1,0)</f>
        <v>1</v>
      </c>
      <c r="J4973" s="4">
        <f t="shared" si="310"/>
        <v>0</v>
      </c>
      <c r="K4973" s="5">
        <f t="shared" si="311"/>
        <v>0</v>
      </c>
    </row>
    <row r="4974" spans="1:11" x14ac:dyDescent="0.25">
      <c r="A4974" t="s">
        <v>109</v>
      </c>
      <c r="B4974" t="s">
        <v>13</v>
      </c>
      <c r="C4974">
        <v>1</v>
      </c>
      <c r="D4974">
        <v>1</v>
      </c>
      <c r="E4974">
        <v>26</v>
      </c>
      <c r="F4974">
        <v>60</v>
      </c>
      <c r="G4974" s="1">
        <f t="shared" si="308"/>
        <v>0.96296296296296291</v>
      </c>
      <c r="H4974" s="4">
        <f t="shared" si="309"/>
        <v>1</v>
      </c>
      <c r="I4974" s="5">
        <f>IF(OR(AND(F4974&gt;=50,G4974&gt;SUMIF(SeasonTotals!A$2:A$9,A4974,SeasonTotals!F$2:F$9)),AND(G4974&gt;0.885,F4974&gt;=50,D4974&lt;3)),1,0)</f>
        <v>1</v>
      </c>
      <c r="J4974" s="4">
        <f t="shared" si="310"/>
        <v>0</v>
      </c>
      <c r="K4974" s="5">
        <f t="shared" si="311"/>
        <v>0</v>
      </c>
    </row>
    <row r="4975" spans="1:11" x14ac:dyDescent="0.25">
      <c r="A4975" t="s">
        <v>109</v>
      </c>
      <c r="B4975" t="s">
        <v>13</v>
      </c>
      <c r="C4975">
        <v>1</v>
      </c>
      <c r="D4975">
        <v>2</v>
      </c>
      <c r="E4975">
        <v>34</v>
      </c>
      <c r="F4975">
        <v>60</v>
      </c>
      <c r="G4975" s="1">
        <f t="shared" si="308"/>
        <v>0.94444444444444442</v>
      </c>
      <c r="H4975" s="4">
        <f t="shared" si="309"/>
        <v>1</v>
      </c>
      <c r="I4975" s="5">
        <f>IF(OR(AND(F4975&gt;=50,G4975&gt;SUMIF(SeasonTotals!A$2:A$9,A4975,SeasonTotals!F$2:F$9)),AND(G4975&gt;0.885,F4975&gt;=50,D4975&lt;3)),1,0)</f>
        <v>1</v>
      </c>
      <c r="J4975" s="4">
        <f t="shared" si="310"/>
        <v>0</v>
      </c>
      <c r="K4975" s="5">
        <f t="shared" si="311"/>
        <v>0</v>
      </c>
    </row>
    <row r="4976" spans="1:11" x14ac:dyDescent="0.25">
      <c r="A4976" t="s">
        <v>109</v>
      </c>
      <c r="B4976" t="s">
        <v>13</v>
      </c>
      <c r="C4976">
        <v>1</v>
      </c>
      <c r="D4976">
        <v>1</v>
      </c>
      <c r="E4976">
        <v>25</v>
      </c>
      <c r="F4976">
        <v>62</v>
      </c>
      <c r="G4976" s="1">
        <f t="shared" si="308"/>
        <v>0.96153846153846156</v>
      </c>
      <c r="H4976" s="4">
        <f t="shared" si="309"/>
        <v>1</v>
      </c>
      <c r="I4976" s="5">
        <f>IF(OR(AND(F4976&gt;=50,G4976&gt;SUMIF(SeasonTotals!A$2:A$9,A4976,SeasonTotals!F$2:F$9)),AND(G4976&gt;0.885,F4976&gt;=50,D4976&lt;3)),1,0)</f>
        <v>1</v>
      </c>
      <c r="J4976" s="4">
        <f t="shared" si="310"/>
        <v>0</v>
      </c>
      <c r="K4976" s="5">
        <f t="shared" si="311"/>
        <v>0</v>
      </c>
    </row>
    <row r="4977" spans="1:11" x14ac:dyDescent="0.25">
      <c r="A4977" t="s">
        <v>109</v>
      </c>
      <c r="B4977" t="s">
        <v>13</v>
      </c>
      <c r="C4977">
        <v>1</v>
      </c>
      <c r="D4977">
        <v>1</v>
      </c>
      <c r="E4977">
        <v>39</v>
      </c>
      <c r="F4977">
        <v>60</v>
      </c>
      <c r="G4977" s="1">
        <f t="shared" si="308"/>
        <v>0.97499999999999998</v>
      </c>
      <c r="H4977" s="4">
        <f t="shared" si="309"/>
        <v>1</v>
      </c>
      <c r="I4977" s="5">
        <f>IF(OR(AND(F4977&gt;=50,G4977&gt;SUMIF(SeasonTotals!A$2:A$9,A4977,SeasonTotals!F$2:F$9)),AND(G4977&gt;0.885,F4977&gt;=50,D4977&lt;3)),1,0)</f>
        <v>1</v>
      </c>
      <c r="J4977" s="4">
        <f t="shared" si="310"/>
        <v>0</v>
      </c>
      <c r="K4977" s="5">
        <f t="shared" si="311"/>
        <v>0</v>
      </c>
    </row>
    <row r="4978" spans="1:11" x14ac:dyDescent="0.25">
      <c r="A4978" t="s">
        <v>109</v>
      </c>
      <c r="B4978" t="s">
        <v>13</v>
      </c>
      <c r="C4978">
        <v>1</v>
      </c>
      <c r="D4978">
        <v>4</v>
      </c>
      <c r="E4978">
        <v>17</v>
      </c>
      <c r="F4978">
        <v>20</v>
      </c>
      <c r="G4978" s="1">
        <f t="shared" si="308"/>
        <v>0.80952380952380953</v>
      </c>
      <c r="H4978" s="4">
        <f t="shared" si="309"/>
        <v>0</v>
      </c>
      <c r="I4978" s="5">
        <f>IF(OR(AND(F4978&gt;=50,G4978&gt;SUMIF(SeasonTotals!A$2:A$9,A4978,SeasonTotals!F$2:F$9)),AND(G4978&gt;0.885,F4978&gt;=50,D4978&lt;3)),1,0)</f>
        <v>0</v>
      </c>
      <c r="J4978" s="4">
        <f t="shared" si="310"/>
        <v>1</v>
      </c>
      <c r="K4978" s="5">
        <f t="shared" si="311"/>
        <v>1</v>
      </c>
    </row>
    <row r="4979" spans="1:11" x14ac:dyDescent="0.25">
      <c r="A4979" t="s">
        <v>109</v>
      </c>
      <c r="B4979" t="s">
        <v>13</v>
      </c>
      <c r="C4979">
        <v>1</v>
      </c>
      <c r="D4979">
        <v>5</v>
      </c>
      <c r="E4979">
        <v>28</v>
      </c>
      <c r="F4979">
        <v>58</v>
      </c>
      <c r="G4979" s="1">
        <f t="shared" si="308"/>
        <v>0.84848484848484851</v>
      </c>
      <c r="H4979" s="4">
        <f t="shared" si="309"/>
        <v>0</v>
      </c>
      <c r="I4979" s="5">
        <f>IF(OR(AND(F4979&gt;=50,G4979&gt;SUMIF(SeasonTotals!A$2:A$9,A4979,SeasonTotals!F$2:F$9)),AND(G4979&gt;0.885,F4979&gt;=50,D4979&lt;3)),1,0)</f>
        <v>0</v>
      </c>
      <c r="J4979" s="4">
        <f t="shared" si="310"/>
        <v>1</v>
      </c>
      <c r="K4979" s="5">
        <f t="shared" si="311"/>
        <v>0</v>
      </c>
    </row>
    <row r="4980" spans="1:11" x14ac:dyDescent="0.25">
      <c r="A4980" t="s">
        <v>109</v>
      </c>
      <c r="B4980" t="s">
        <v>13</v>
      </c>
      <c r="C4980">
        <v>1</v>
      </c>
      <c r="D4980">
        <v>6</v>
      </c>
      <c r="E4980">
        <v>25</v>
      </c>
      <c r="F4980">
        <v>52</v>
      </c>
      <c r="G4980" s="1">
        <f t="shared" si="308"/>
        <v>0.80645161290322576</v>
      </c>
      <c r="H4980" s="4">
        <f t="shared" si="309"/>
        <v>0</v>
      </c>
      <c r="I4980" s="5">
        <f>IF(OR(AND(F4980&gt;=50,G4980&gt;SUMIF(SeasonTotals!A$2:A$9,A4980,SeasonTotals!F$2:F$9)),AND(G4980&gt;0.885,F4980&gt;=50,D4980&lt;3)),1,0)</f>
        <v>0</v>
      </c>
      <c r="J4980" s="4">
        <f t="shared" si="310"/>
        <v>1</v>
      </c>
      <c r="K4980" s="5">
        <f t="shared" si="311"/>
        <v>1</v>
      </c>
    </row>
    <row r="4981" spans="1:11" x14ac:dyDescent="0.25">
      <c r="A4981" t="s">
        <v>109</v>
      </c>
      <c r="B4981" t="s">
        <v>13</v>
      </c>
      <c r="C4981">
        <v>1</v>
      </c>
      <c r="D4981">
        <v>2</v>
      </c>
      <c r="E4981">
        <v>29</v>
      </c>
      <c r="F4981">
        <v>60</v>
      </c>
      <c r="G4981" s="1">
        <f t="shared" si="308"/>
        <v>0.93548387096774188</v>
      </c>
      <c r="H4981" s="4">
        <f t="shared" si="309"/>
        <v>1</v>
      </c>
      <c r="I4981" s="5">
        <f>IF(OR(AND(F4981&gt;=50,G4981&gt;SUMIF(SeasonTotals!A$2:A$9,A4981,SeasonTotals!F$2:F$9)),AND(G4981&gt;0.885,F4981&gt;=50,D4981&lt;3)),1,0)</f>
        <v>1</v>
      </c>
      <c r="J4981" s="4">
        <f t="shared" si="310"/>
        <v>0</v>
      </c>
      <c r="K4981" s="5">
        <f t="shared" si="311"/>
        <v>0</v>
      </c>
    </row>
    <row r="4982" spans="1:11" x14ac:dyDescent="0.25">
      <c r="A4982" t="s">
        <v>109</v>
      </c>
      <c r="B4982" t="s">
        <v>13</v>
      </c>
      <c r="C4982">
        <v>1</v>
      </c>
      <c r="D4982">
        <v>4</v>
      </c>
      <c r="E4982">
        <v>9</v>
      </c>
      <c r="F4982">
        <v>28</v>
      </c>
      <c r="G4982" s="1">
        <f t="shared" si="308"/>
        <v>0.69230769230769229</v>
      </c>
      <c r="H4982" s="4">
        <f t="shared" si="309"/>
        <v>0</v>
      </c>
      <c r="I4982" s="5">
        <f>IF(OR(AND(F4982&gt;=50,G4982&gt;SUMIF(SeasonTotals!A$2:A$9,A4982,SeasonTotals!F$2:F$9)),AND(G4982&gt;0.885,F4982&gt;=50,D4982&lt;3)),1,0)</f>
        <v>0</v>
      </c>
      <c r="J4982" s="4">
        <f t="shared" si="310"/>
        <v>1</v>
      </c>
      <c r="K4982" s="5">
        <f t="shared" si="311"/>
        <v>1</v>
      </c>
    </row>
    <row r="4983" spans="1:11" x14ac:dyDescent="0.25">
      <c r="A4983" t="s">
        <v>109</v>
      </c>
      <c r="B4983" t="s">
        <v>13</v>
      </c>
      <c r="C4983">
        <v>1</v>
      </c>
      <c r="D4983">
        <v>2</v>
      </c>
      <c r="E4983">
        <v>28</v>
      </c>
      <c r="F4983">
        <v>60</v>
      </c>
      <c r="G4983" s="1">
        <f t="shared" si="308"/>
        <v>0.93333333333333335</v>
      </c>
      <c r="H4983" s="4">
        <f t="shared" si="309"/>
        <v>1</v>
      </c>
      <c r="I4983" s="5">
        <f>IF(OR(AND(F4983&gt;=50,G4983&gt;SUMIF(SeasonTotals!A$2:A$9,A4983,SeasonTotals!F$2:F$9)),AND(G4983&gt;0.885,F4983&gt;=50,D4983&lt;3)),1,0)</f>
        <v>1</v>
      </c>
      <c r="J4983" s="4">
        <f t="shared" si="310"/>
        <v>0</v>
      </c>
      <c r="K4983" s="5">
        <f t="shared" si="311"/>
        <v>0</v>
      </c>
    </row>
    <row r="4984" spans="1:11" x14ac:dyDescent="0.25">
      <c r="A4984" t="s">
        <v>109</v>
      </c>
      <c r="B4984" t="s">
        <v>13</v>
      </c>
      <c r="C4984">
        <v>1</v>
      </c>
      <c r="D4984">
        <v>2</v>
      </c>
      <c r="E4984">
        <v>37</v>
      </c>
      <c r="F4984">
        <v>59</v>
      </c>
      <c r="G4984" s="1">
        <f t="shared" si="308"/>
        <v>0.94871794871794868</v>
      </c>
      <c r="H4984" s="4">
        <f t="shared" si="309"/>
        <v>1</v>
      </c>
      <c r="I4984" s="5">
        <f>IF(OR(AND(F4984&gt;=50,G4984&gt;SUMIF(SeasonTotals!A$2:A$9,A4984,SeasonTotals!F$2:F$9)),AND(G4984&gt;0.885,F4984&gt;=50,D4984&lt;3)),1,0)</f>
        <v>1</v>
      </c>
      <c r="J4984" s="4">
        <f t="shared" si="310"/>
        <v>0</v>
      </c>
      <c r="K4984" s="5">
        <f t="shared" si="311"/>
        <v>0</v>
      </c>
    </row>
    <row r="4985" spans="1:11" x14ac:dyDescent="0.25">
      <c r="A4985" t="s">
        <v>109</v>
      </c>
      <c r="B4985" t="s">
        <v>13</v>
      </c>
      <c r="C4985">
        <v>1</v>
      </c>
      <c r="D4985">
        <v>2</v>
      </c>
      <c r="E4985">
        <v>26</v>
      </c>
      <c r="F4985">
        <v>58</v>
      </c>
      <c r="G4985" s="1">
        <f t="shared" si="308"/>
        <v>0.9285714285714286</v>
      </c>
      <c r="H4985" s="4">
        <f t="shared" si="309"/>
        <v>1</v>
      </c>
      <c r="I4985" s="5">
        <f>IF(OR(AND(F4985&gt;=50,G4985&gt;SUMIF(SeasonTotals!A$2:A$9,A4985,SeasonTotals!F$2:F$9)),AND(G4985&gt;0.885,F4985&gt;=50,D4985&lt;3)),1,0)</f>
        <v>1</v>
      </c>
      <c r="J4985" s="4">
        <f t="shared" si="310"/>
        <v>0</v>
      </c>
      <c r="K4985" s="5">
        <f t="shared" si="311"/>
        <v>0</v>
      </c>
    </row>
    <row r="4986" spans="1:11" x14ac:dyDescent="0.25">
      <c r="A4986" t="s">
        <v>109</v>
      </c>
      <c r="B4986" t="s">
        <v>13</v>
      </c>
      <c r="C4986">
        <v>1</v>
      </c>
      <c r="D4986">
        <v>5</v>
      </c>
      <c r="E4986">
        <v>22</v>
      </c>
      <c r="F4986">
        <v>58</v>
      </c>
      <c r="G4986" s="1">
        <f t="shared" si="308"/>
        <v>0.81481481481481477</v>
      </c>
      <c r="H4986" s="4">
        <f t="shared" si="309"/>
        <v>0</v>
      </c>
      <c r="I4986" s="5">
        <f>IF(OR(AND(F4986&gt;=50,G4986&gt;SUMIF(SeasonTotals!A$2:A$9,A4986,SeasonTotals!F$2:F$9)),AND(G4986&gt;0.885,F4986&gt;=50,D4986&lt;3)),1,0)</f>
        <v>0</v>
      </c>
      <c r="J4986" s="4">
        <f t="shared" si="310"/>
        <v>1</v>
      </c>
      <c r="K4986" s="5">
        <f t="shared" si="311"/>
        <v>0</v>
      </c>
    </row>
    <row r="4987" spans="1:11" x14ac:dyDescent="0.25">
      <c r="A4987" t="s">
        <v>109</v>
      </c>
      <c r="B4987" t="s">
        <v>13</v>
      </c>
      <c r="C4987">
        <v>1</v>
      </c>
      <c r="D4987">
        <v>3</v>
      </c>
      <c r="E4987">
        <v>25</v>
      </c>
      <c r="F4987">
        <v>59</v>
      </c>
      <c r="G4987" s="1">
        <f t="shared" si="308"/>
        <v>0.8928571428571429</v>
      </c>
      <c r="H4987" s="4">
        <f t="shared" si="309"/>
        <v>0</v>
      </c>
      <c r="I4987" s="5">
        <f>IF(OR(AND(F4987&gt;=50,G4987&gt;SUMIF(SeasonTotals!A$2:A$9,A4987,SeasonTotals!F$2:F$9)),AND(G4987&gt;0.885,F4987&gt;=50,D4987&lt;3)),1,0)</f>
        <v>0</v>
      </c>
      <c r="J4987" s="4">
        <f t="shared" si="310"/>
        <v>0</v>
      </c>
      <c r="K4987" s="5">
        <f t="shared" si="311"/>
        <v>0</v>
      </c>
    </row>
    <row r="4988" spans="1:11" x14ac:dyDescent="0.25">
      <c r="A4988" t="s">
        <v>109</v>
      </c>
      <c r="B4988" t="s">
        <v>13</v>
      </c>
      <c r="C4988">
        <v>1</v>
      </c>
      <c r="D4988">
        <v>2</v>
      </c>
      <c r="E4988">
        <v>27</v>
      </c>
      <c r="F4988">
        <v>60</v>
      </c>
      <c r="G4988" s="1">
        <f t="shared" si="308"/>
        <v>0.93103448275862066</v>
      </c>
      <c r="H4988" s="4">
        <f t="shared" si="309"/>
        <v>1</v>
      </c>
      <c r="I4988" s="5">
        <f>IF(OR(AND(F4988&gt;=50,G4988&gt;SUMIF(SeasonTotals!A$2:A$9,A4988,SeasonTotals!F$2:F$9)),AND(G4988&gt;0.885,F4988&gt;=50,D4988&lt;3)),1,0)</f>
        <v>1</v>
      </c>
      <c r="J4988" s="4">
        <f t="shared" si="310"/>
        <v>0</v>
      </c>
      <c r="K4988" s="5">
        <f t="shared" si="311"/>
        <v>0</v>
      </c>
    </row>
    <row r="4989" spans="1:11" x14ac:dyDescent="0.25">
      <c r="A4989" t="s">
        <v>109</v>
      </c>
      <c r="B4989" t="s">
        <v>13</v>
      </c>
      <c r="C4989">
        <v>1</v>
      </c>
      <c r="D4989">
        <v>3</v>
      </c>
      <c r="E4989">
        <v>47</v>
      </c>
      <c r="F4989">
        <v>60</v>
      </c>
      <c r="G4989" s="1">
        <f t="shared" si="308"/>
        <v>0.94</v>
      </c>
      <c r="H4989" s="4">
        <f t="shared" si="309"/>
        <v>1</v>
      </c>
      <c r="I4989" s="5">
        <f>IF(OR(AND(F4989&gt;=50,G4989&gt;SUMIF(SeasonTotals!A$2:A$9,A4989,SeasonTotals!F$2:F$9)),AND(G4989&gt;0.885,F4989&gt;=50,D4989&lt;3)),1,0)</f>
        <v>1</v>
      </c>
      <c r="J4989" s="4">
        <f t="shared" si="310"/>
        <v>0</v>
      </c>
      <c r="K4989" s="5">
        <f t="shared" si="311"/>
        <v>0</v>
      </c>
    </row>
    <row r="4990" spans="1:11" x14ac:dyDescent="0.25">
      <c r="A4990" t="s">
        <v>109</v>
      </c>
      <c r="B4990" t="s">
        <v>13</v>
      </c>
      <c r="C4990">
        <v>1</v>
      </c>
      <c r="D4990">
        <v>3</v>
      </c>
      <c r="E4990">
        <v>3</v>
      </c>
      <c r="F4990">
        <v>9</v>
      </c>
      <c r="G4990" s="1">
        <f t="shared" si="308"/>
        <v>0.5</v>
      </c>
      <c r="H4990" s="4">
        <f t="shared" si="309"/>
        <v>0</v>
      </c>
      <c r="I4990" s="5">
        <f>IF(OR(AND(F4990&gt;=50,G4990&gt;SUMIF(SeasonTotals!A$2:A$9,A4990,SeasonTotals!F$2:F$9)),AND(G4990&gt;0.885,F4990&gt;=50,D4990&lt;3)),1,0)</f>
        <v>0</v>
      </c>
      <c r="J4990" s="4">
        <f t="shared" si="310"/>
        <v>1</v>
      </c>
      <c r="K4990" s="5">
        <f t="shared" si="311"/>
        <v>1</v>
      </c>
    </row>
    <row r="4991" spans="1:11" x14ac:dyDescent="0.25">
      <c r="A4991" t="s">
        <v>109</v>
      </c>
      <c r="B4991" t="s">
        <v>13</v>
      </c>
      <c r="C4991">
        <v>1</v>
      </c>
      <c r="D4991">
        <v>3</v>
      </c>
      <c r="E4991">
        <v>22</v>
      </c>
      <c r="F4991">
        <v>57</v>
      </c>
      <c r="G4991" s="1">
        <f t="shared" si="308"/>
        <v>0.88</v>
      </c>
      <c r="H4991" s="4">
        <f t="shared" si="309"/>
        <v>0</v>
      </c>
      <c r="I4991" s="5">
        <f>IF(OR(AND(F4991&gt;=50,G4991&gt;SUMIF(SeasonTotals!A$2:A$9,A4991,SeasonTotals!F$2:F$9)),AND(G4991&gt;0.885,F4991&gt;=50,D4991&lt;3)),1,0)</f>
        <v>0</v>
      </c>
      <c r="J4991" s="4">
        <f t="shared" si="310"/>
        <v>0</v>
      </c>
      <c r="K4991" s="5">
        <f t="shared" si="311"/>
        <v>0</v>
      </c>
    </row>
    <row r="4992" spans="1:11" x14ac:dyDescent="0.25">
      <c r="A4992" t="s">
        <v>109</v>
      </c>
      <c r="B4992" t="s">
        <v>13</v>
      </c>
      <c r="C4992">
        <v>1</v>
      </c>
      <c r="D4992">
        <v>5</v>
      </c>
      <c r="E4992">
        <v>18</v>
      </c>
      <c r="F4992">
        <v>20</v>
      </c>
      <c r="G4992" s="1">
        <f t="shared" si="308"/>
        <v>0.78260869565217395</v>
      </c>
      <c r="H4992" s="4">
        <f t="shared" si="309"/>
        <v>0</v>
      </c>
      <c r="I4992" s="5">
        <f>IF(OR(AND(F4992&gt;=50,G4992&gt;SUMIF(SeasonTotals!A$2:A$9,A4992,SeasonTotals!F$2:F$9)),AND(G4992&gt;0.885,F4992&gt;=50,D4992&lt;3)),1,0)</f>
        <v>0</v>
      </c>
      <c r="J4992" s="4">
        <f t="shared" si="310"/>
        <v>1</v>
      </c>
      <c r="K4992" s="5">
        <f t="shared" si="311"/>
        <v>1</v>
      </c>
    </row>
    <row r="4993" spans="1:11" x14ac:dyDescent="0.25">
      <c r="A4993" t="s">
        <v>109</v>
      </c>
      <c r="B4993" t="s">
        <v>13</v>
      </c>
      <c r="C4993">
        <v>1</v>
      </c>
      <c r="D4993">
        <v>3</v>
      </c>
      <c r="E4993">
        <v>29</v>
      </c>
      <c r="F4993">
        <v>64</v>
      </c>
      <c r="G4993" s="1">
        <f t="shared" si="308"/>
        <v>0.90625</v>
      </c>
      <c r="H4993" s="4">
        <f t="shared" si="309"/>
        <v>0</v>
      </c>
      <c r="I4993" s="5">
        <f>IF(OR(AND(F4993&gt;=50,G4993&gt;SUMIF(SeasonTotals!A$2:A$9,A4993,SeasonTotals!F$2:F$9)),AND(G4993&gt;0.885,F4993&gt;=50,D4993&lt;3)),1,0)</f>
        <v>0</v>
      </c>
      <c r="J4993" s="4">
        <f t="shared" si="310"/>
        <v>0</v>
      </c>
      <c r="K4993" s="5">
        <f t="shared" si="311"/>
        <v>0</v>
      </c>
    </row>
    <row r="4994" spans="1:11" x14ac:dyDescent="0.25">
      <c r="A4994" t="s">
        <v>109</v>
      </c>
      <c r="B4994" t="s">
        <v>110</v>
      </c>
      <c r="C4994">
        <v>1</v>
      </c>
      <c r="D4994">
        <v>1</v>
      </c>
      <c r="E4994">
        <v>38</v>
      </c>
      <c r="F4994">
        <v>60</v>
      </c>
      <c r="G4994" s="1">
        <f t="shared" ref="G4994:G5057" si="312">E4994/MAX(1,SUM(D4994:E4994))</f>
        <v>0.97435897435897434</v>
      </c>
      <c r="H4994" s="4">
        <f t="shared" ref="H4994:H5057" si="313">IF(AND(F4994&gt;=50,OR(G4994&gt;0.913,AND(G4994&gt;0.885,D4994&lt;3))),1,0)</f>
        <v>1</v>
      </c>
      <c r="I4994" s="5">
        <f>IF(OR(AND(F4994&gt;=50,G4994&gt;SUMIF(SeasonTotals!A$2:A$9,A4994,SeasonTotals!F$2:F$9)),AND(G4994&gt;0.885,F4994&gt;=50,D4994&lt;3)),1,0)</f>
        <v>1</v>
      </c>
      <c r="J4994" s="4">
        <f t="shared" ref="J4994:J5057" si="314">IF(G4994&lt;0.85,1,0)</f>
        <v>0</v>
      </c>
      <c r="K4994" s="5">
        <f t="shared" ref="K4994:K5057" si="315">IF(F4994&lt;55,1,0)</f>
        <v>0</v>
      </c>
    </row>
    <row r="4995" spans="1:11" x14ac:dyDescent="0.25">
      <c r="A4995" t="s">
        <v>109</v>
      </c>
      <c r="B4995" t="s">
        <v>93</v>
      </c>
      <c r="C4995">
        <v>1</v>
      </c>
      <c r="D4995">
        <v>0</v>
      </c>
      <c r="E4995">
        <v>23</v>
      </c>
      <c r="F4995">
        <v>60</v>
      </c>
      <c r="G4995" s="1">
        <f t="shared" si="312"/>
        <v>1</v>
      </c>
      <c r="H4995" s="4">
        <f t="shared" si="313"/>
        <v>1</v>
      </c>
      <c r="I4995" s="5">
        <f>IF(OR(AND(F4995&gt;=50,G4995&gt;SUMIF(SeasonTotals!A$2:A$9,A4995,SeasonTotals!F$2:F$9)),AND(G4995&gt;0.885,F4995&gt;=50,D4995&lt;3)),1,0)</f>
        <v>1</v>
      </c>
      <c r="J4995" s="4">
        <f t="shared" si="314"/>
        <v>0</v>
      </c>
      <c r="K4995" s="5">
        <f t="shared" si="315"/>
        <v>0</v>
      </c>
    </row>
    <row r="4996" spans="1:11" x14ac:dyDescent="0.25">
      <c r="A4996" t="s">
        <v>109</v>
      </c>
      <c r="B4996" t="s">
        <v>93</v>
      </c>
      <c r="C4996">
        <v>1</v>
      </c>
      <c r="D4996">
        <v>3</v>
      </c>
      <c r="E4996">
        <v>16</v>
      </c>
      <c r="F4996">
        <v>60</v>
      </c>
      <c r="G4996" s="1">
        <f t="shared" si="312"/>
        <v>0.84210526315789469</v>
      </c>
      <c r="H4996" s="4">
        <f t="shared" si="313"/>
        <v>0</v>
      </c>
      <c r="I4996" s="5">
        <f>IF(OR(AND(F4996&gt;=50,G4996&gt;SUMIF(SeasonTotals!A$2:A$9,A4996,SeasonTotals!F$2:F$9)),AND(G4996&gt;0.885,F4996&gt;=50,D4996&lt;3)),1,0)</f>
        <v>0</v>
      </c>
      <c r="J4996" s="4">
        <f t="shared" si="314"/>
        <v>1</v>
      </c>
      <c r="K4996" s="5">
        <f t="shared" si="315"/>
        <v>0</v>
      </c>
    </row>
    <row r="4997" spans="1:11" x14ac:dyDescent="0.25">
      <c r="A4997" t="s">
        <v>109</v>
      </c>
      <c r="B4997" t="s">
        <v>93</v>
      </c>
      <c r="C4997">
        <v>1</v>
      </c>
      <c r="D4997">
        <v>3</v>
      </c>
      <c r="E4997">
        <v>28</v>
      </c>
      <c r="F4997">
        <v>59</v>
      </c>
      <c r="G4997" s="1">
        <f t="shared" si="312"/>
        <v>0.90322580645161288</v>
      </c>
      <c r="H4997" s="4">
        <f t="shared" si="313"/>
        <v>0</v>
      </c>
      <c r="I4997" s="5">
        <f>IF(OR(AND(F4997&gt;=50,G4997&gt;SUMIF(SeasonTotals!A$2:A$9,A4997,SeasonTotals!F$2:F$9)),AND(G4997&gt;0.885,F4997&gt;=50,D4997&lt;3)),1,0)</f>
        <v>0</v>
      </c>
      <c r="J4997" s="4">
        <f t="shared" si="314"/>
        <v>0</v>
      </c>
      <c r="K4997" s="5">
        <f t="shared" si="315"/>
        <v>0</v>
      </c>
    </row>
    <row r="4998" spans="1:11" x14ac:dyDescent="0.25">
      <c r="A4998" t="s">
        <v>109</v>
      </c>
      <c r="B4998" t="s">
        <v>93</v>
      </c>
      <c r="C4998">
        <v>1</v>
      </c>
      <c r="D4998">
        <v>3</v>
      </c>
      <c r="E4998">
        <v>19</v>
      </c>
      <c r="F4998">
        <v>65</v>
      </c>
      <c r="G4998" s="1">
        <f t="shared" si="312"/>
        <v>0.86363636363636365</v>
      </c>
      <c r="H4998" s="4">
        <f t="shared" si="313"/>
        <v>0</v>
      </c>
      <c r="I4998" s="5">
        <f>IF(OR(AND(F4998&gt;=50,G4998&gt;SUMIF(SeasonTotals!A$2:A$9,A4998,SeasonTotals!F$2:F$9)),AND(G4998&gt;0.885,F4998&gt;=50,D4998&lt;3)),1,0)</f>
        <v>0</v>
      </c>
      <c r="J4998" s="4">
        <f t="shared" si="314"/>
        <v>0</v>
      </c>
      <c r="K4998" s="5">
        <f t="shared" si="315"/>
        <v>0</v>
      </c>
    </row>
    <row r="4999" spans="1:11" x14ac:dyDescent="0.25">
      <c r="A4999" t="s">
        <v>109</v>
      </c>
      <c r="B4999" t="s">
        <v>93</v>
      </c>
      <c r="C4999">
        <v>1</v>
      </c>
      <c r="D4999">
        <v>0</v>
      </c>
      <c r="E4999">
        <v>30</v>
      </c>
      <c r="F4999">
        <v>60</v>
      </c>
      <c r="G4999" s="1">
        <f t="shared" si="312"/>
        <v>1</v>
      </c>
      <c r="H4999" s="4">
        <f t="shared" si="313"/>
        <v>1</v>
      </c>
      <c r="I4999" s="5">
        <f>IF(OR(AND(F4999&gt;=50,G4999&gt;SUMIF(SeasonTotals!A$2:A$9,A4999,SeasonTotals!F$2:F$9)),AND(G4999&gt;0.885,F4999&gt;=50,D4999&lt;3)),1,0)</f>
        <v>1</v>
      </c>
      <c r="J4999" s="4">
        <f t="shared" si="314"/>
        <v>0</v>
      </c>
      <c r="K4999" s="5">
        <f t="shared" si="315"/>
        <v>0</v>
      </c>
    </row>
    <row r="5000" spans="1:11" x14ac:dyDescent="0.25">
      <c r="A5000" t="s">
        <v>109</v>
      </c>
      <c r="B5000" t="s">
        <v>93</v>
      </c>
      <c r="C5000">
        <v>1</v>
      </c>
      <c r="D5000">
        <v>1</v>
      </c>
      <c r="E5000">
        <v>32</v>
      </c>
      <c r="F5000">
        <v>63</v>
      </c>
      <c r="G5000" s="1">
        <f t="shared" si="312"/>
        <v>0.96969696969696972</v>
      </c>
      <c r="H5000" s="4">
        <f t="shared" si="313"/>
        <v>1</v>
      </c>
      <c r="I5000" s="5">
        <f>IF(OR(AND(F5000&gt;=50,G5000&gt;SUMIF(SeasonTotals!A$2:A$9,A5000,SeasonTotals!F$2:F$9)),AND(G5000&gt;0.885,F5000&gt;=50,D5000&lt;3)),1,0)</f>
        <v>1</v>
      </c>
      <c r="J5000" s="4">
        <f t="shared" si="314"/>
        <v>0</v>
      </c>
      <c r="K5000" s="5">
        <f t="shared" si="315"/>
        <v>0</v>
      </c>
    </row>
    <row r="5001" spans="1:11" x14ac:dyDescent="0.25">
      <c r="A5001" t="s">
        <v>109</v>
      </c>
      <c r="B5001" t="s">
        <v>93</v>
      </c>
      <c r="C5001">
        <v>1</v>
      </c>
      <c r="D5001">
        <v>0</v>
      </c>
      <c r="E5001">
        <v>18</v>
      </c>
      <c r="F5001">
        <v>60</v>
      </c>
      <c r="G5001" s="1">
        <f t="shared" si="312"/>
        <v>1</v>
      </c>
      <c r="H5001" s="4">
        <f t="shared" si="313"/>
        <v>1</v>
      </c>
      <c r="I5001" s="5">
        <f>IF(OR(AND(F5001&gt;=50,G5001&gt;SUMIF(SeasonTotals!A$2:A$9,A5001,SeasonTotals!F$2:F$9)),AND(G5001&gt;0.885,F5001&gt;=50,D5001&lt;3)),1,0)</f>
        <v>1</v>
      </c>
      <c r="J5001" s="4">
        <f t="shared" si="314"/>
        <v>0</v>
      </c>
      <c r="K5001" s="5">
        <f t="shared" si="315"/>
        <v>0</v>
      </c>
    </row>
    <row r="5002" spans="1:11" x14ac:dyDescent="0.25">
      <c r="A5002" t="s">
        <v>109</v>
      </c>
      <c r="B5002" t="s">
        <v>93</v>
      </c>
      <c r="C5002">
        <v>1</v>
      </c>
      <c r="D5002">
        <v>4</v>
      </c>
      <c r="E5002">
        <v>25</v>
      </c>
      <c r="F5002">
        <v>65</v>
      </c>
      <c r="G5002" s="1">
        <f t="shared" si="312"/>
        <v>0.86206896551724133</v>
      </c>
      <c r="H5002" s="4">
        <f t="shared" si="313"/>
        <v>0</v>
      </c>
      <c r="I5002" s="5">
        <f>IF(OR(AND(F5002&gt;=50,G5002&gt;SUMIF(SeasonTotals!A$2:A$9,A5002,SeasonTotals!F$2:F$9)),AND(G5002&gt;0.885,F5002&gt;=50,D5002&lt;3)),1,0)</f>
        <v>0</v>
      </c>
      <c r="J5002" s="4">
        <f t="shared" si="314"/>
        <v>0</v>
      </c>
      <c r="K5002" s="5">
        <f t="shared" si="315"/>
        <v>0</v>
      </c>
    </row>
    <row r="5003" spans="1:11" x14ac:dyDescent="0.25">
      <c r="A5003" t="s">
        <v>109</v>
      </c>
      <c r="B5003" t="s">
        <v>93</v>
      </c>
      <c r="C5003">
        <v>1</v>
      </c>
      <c r="D5003">
        <v>0</v>
      </c>
      <c r="E5003">
        <v>33</v>
      </c>
      <c r="F5003">
        <v>60</v>
      </c>
      <c r="G5003" s="1">
        <f t="shared" si="312"/>
        <v>1</v>
      </c>
      <c r="H5003" s="4">
        <f t="shared" si="313"/>
        <v>1</v>
      </c>
      <c r="I5003" s="5">
        <f>IF(OR(AND(F5003&gt;=50,G5003&gt;SUMIF(SeasonTotals!A$2:A$9,A5003,SeasonTotals!F$2:F$9)),AND(G5003&gt;0.885,F5003&gt;=50,D5003&lt;3)),1,0)</f>
        <v>1</v>
      </c>
      <c r="J5003" s="4">
        <f t="shared" si="314"/>
        <v>0</v>
      </c>
      <c r="K5003" s="5">
        <f t="shared" si="315"/>
        <v>0</v>
      </c>
    </row>
    <row r="5004" spans="1:11" x14ac:dyDescent="0.25">
      <c r="A5004" t="s">
        <v>109</v>
      </c>
      <c r="B5004" t="s">
        <v>93</v>
      </c>
      <c r="C5004">
        <v>1</v>
      </c>
      <c r="D5004">
        <v>4</v>
      </c>
      <c r="E5004">
        <v>16</v>
      </c>
      <c r="F5004">
        <v>59</v>
      </c>
      <c r="G5004" s="1">
        <f t="shared" si="312"/>
        <v>0.8</v>
      </c>
      <c r="H5004" s="4">
        <f t="shared" si="313"/>
        <v>0</v>
      </c>
      <c r="I5004" s="5">
        <f>IF(OR(AND(F5004&gt;=50,G5004&gt;SUMIF(SeasonTotals!A$2:A$9,A5004,SeasonTotals!F$2:F$9)),AND(G5004&gt;0.885,F5004&gt;=50,D5004&lt;3)),1,0)</f>
        <v>0</v>
      </c>
      <c r="J5004" s="4">
        <f t="shared" si="314"/>
        <v>1</v>
      </c>
      <c r="K5004" s="5">
        <f t="shared" si="315"/>
        <v>0</v>
      </c>
    </row>
    <row r="5005" spans="1:11" x14ac:dyDescent="0.25">
      <c r="A5005" t="s">
        <v>109</v>
      </c>
      <c r="B5005" t="s">
        <v>93</v>
      </c>
      <c r="C5005">
        <v>1</v>
      </c>
      <c r="D5005">
        <v>2</v>
      </c>
      <c r="E5005">
        <v>22</v>
      </c>
      <c r="F5005">
        <v>59</v>
      </c>
      <c r="G5005" s="1">
        <f t="shared" si="312"/>
        <v>0.91666666666666663</v>
      </c>
      <c r="H5005" s="4">
        <f t="shared" si="313"/>
        <v>1</v>
      </c>
      <c r="I5005" s="5">
        <f>IF(OR(AND(F5005&gt;=50,G5005&gt;SUMIF(SeasonTotals!A$2:A$9,A5005,SeasonTotals!F$2:F$9)),AND(G5005&gt;0.885,F5005&gt;=50,D5005&lt;3)),1,0)</f>
        <v>1</v>
      </c>
      <c r="J5005" s="4">
        <f t="shared" si="314"/>
        <v>0</v>
      </c>
      <c r="K5005" s="5">
        <f t="shared" si="315"/>
        <v>0</v>
      </c>
    </row>
    <row r="5006" spans="1:11" x14ac:dyDescent="0.25">
      <c r="A5006" t="s">
        <v>109</v>
      </c>
      <c r="B5006" t="s">
        <v>93</v>
      </c>
      <c r="C5006">
        <v>1</v>
      </c>
      <c r="D5006">
        <v>2</v>
      </c>
      <c r="E5006">
        <v>19</v>
      </c>
      <c r="F5006">
        <v>60</v>
      </c>
      <c r="G5006" s="1">
        <f t="shared" si="312"/>
        <v>0.90476190476190477</v>
      </c>
      <c r="H5006" s="4">
        <f t="shared" si="313"/>
        <v>1</v>
      </c>
      <c r="I5006" s="5">
        <f>IF(OR(AND(F5006&gt;=50,G5006&gt;SUMIF(SeasonTotals!A$2:A$9,A5006,SeasonTotals!F$2:F$9)),AND(G5006&gt;0.885,F5006&gt;=50,D5006&lt;3)),1,0)</f>
        <v>1</v>
      </c>
      <c r="J5006" s="4">
        <f t="shared" si="314"/>
        <v>0</v>
      </c>
      <c r="K5006" s="5">
        <f t="shared" si="315"/>
        <v>0</v>
      </c>
    </row>
    <row r="5007" spans="1:11" x14ac:dyDescent="0.25">
      <c r="A5007" t="s">
        <v>109</v>
      </c>
      <c r="B5007" t="s">
        <v>93</v>
      </c>
      <c r="C5007">
        <v>1</v>
      </c>
      <c r="D5007">
        <v>2</v>
      </c>
      <c r="E5007">
        <v>9</v>
      </c>
      <c r="F5007">
        <v>59</v>
      </c>
      <c r="G5007" s="1">
        <f t="shared" si="312"/>
        <v>0.81818181818181823</v>
      </c>
      <c r="H5007" s="4">
        <f t="shared" si="313"/>
        <v>0</v>
      </c>
      <c r="I5007" s="5">
        <f>IF(OR(AND(F5007&gt;=50,G5007&gt;SUMIF(SeasonTotals!A$2:A$9,A5007,SeasonTotals!F$2:F$9)),AND(G5007&gt;0.885,F5007&gt;=50,D5007&lt;3)),1,0)</f>
        <v>0</v>
      </c>
      <c r="J5007" s="4">
        <f t="shared" si="314"/>
        <v>1</v>
      </c>
      <c r="K5007" s="5">
        <f t="shared" si="315"/>
        <v>0</v>
      </c>
    </row>
    <row r="5008" spans="1:11" x14ac:dyDescent="0.25">
      <c r="A5008" t="s">
        <v>109</v>
      </c>
      <c r="B5008" t="s">
        <v>93</v>
      </c>
      <c r="C5008">
        <v>1</v>
      </c>
      <c r="D5008">
        <v>3</v>
      </c>
      <c r="E5008">
        <v>35</v>
      </c>
      <c r="F5008">
        <v>65</v>
      </c>
      <c r="G5008" s="1">
        <f t="shared" si="312"/>
        <v>0.92105263157894735</v>
      </c>
      <c r="H5008" s="4">
        <f t="shared" si="313"/>
        <v>1</v>
      </c>
      <c r="I5008" s="5">
        <f>IF(OR(AND(F5008&gt;=50,G5008&gt;SUMIF(SeasonTotals!A$2:A$9,A5008,SeasonTotals!F$2:F$9)),AND(G5008&gt;0.885,F5008&gt;=50,D5008&lt;3)),1,0)</f>
        <v>1</v>
      </c>
      <c r="J5008" s="4">
        <f t="shared" si="314"/>
        <v>0</v>
      </c>
      <c r="K5008" s="5">
        <f t="shared" si="315"/>
        <v>0</v>
      </c>
    </row>
    <row r="5009" spans="1:11" x14ac:dyDescent="0.25">
      <c r="A5009" t="s">
        <v>109</v>
      </c>
      <c r="B5009" t="s">
        <v>93</v>
      </c>
      <c r="C5009">
        <v>1</v>
      </c>
      <c r="D5009">
        <v>1</v>
      </c>
      <c r="E5009">
        <v>19</v>
      </c>
      <c r="F5009">
        <v>60</v>
      </c>
      <c r="G5009" s="1">
        <f t="shared" si="312"/>
        <v>0.95</v>
      </c>
      <c r="H5009" s="4">
        <f t="shared" si="313"/>
        <v>1</v>
      </c>
      <c r="I5009" s="5">
        <f>IF(OR(AND(F5009&gt;=50,G5009&gt;SUMIF(SeasonTotals!A$2:A$9,A5009,SeasonTotals!F$2:F$9)),AND(G5009&gt;0.885,F5009&gt;=50,D5009&lt;3)),1,0)</f>
        <v>1</v>
      </c>
      <c r="J5009" s="4">
        <f t="shared" si="314"/>
        <v>0</v>
      </c>
      <c r="K5009" s="5">
        <f t="shared" si="315"/>
        <v>0</v>
      </c>
    </row>
    <row r="5010" spans="1:11" x14ac:dyDescent="0.25">
      <c r="A5010" t="s">
        <v>109</v>
      </c>
      <c r="B5010" t="s">
        <v>93</v>
      </c>
      <c r="C5010">
        <v>1</v>
      </c>
      <c r="D5010">
        <v>3</v>
      </c>
      <c r="E5010">
        <v>9</v>
      </c>
      <c r="F5010">
        <v>20</v>
      </c>
      <c r="G5010" s="1">
        <f t="shared" si="312"/>
        <v>0.75</v>
      </c>
      <c r="H5010" s="4">
        <f t="shared" si="313"/>
        <v>0</v>
      </c>
      <c r="I5010" s="5">
        <f>IF(OR(AND(F5010&gt;=50,G5010&gt;SUMIF(SeasonTotals!A$2:A$9,A5010,SeasonTotals!F$2:F$9)),AND(G5010&gt;0.885,F5010&gt;=50,D5010&lt;3)),1,0)</f>
        <v>0</v>
      </c>
      <c r="J5010" s="4">
        <f t="shared" si="314"/>
        <v>1</v>
      </c>
      <c r="K5010" s="5">
        <f t="shared" si="315"/>
        <v>1</v>
      </c>
    </row>
    <row r="5011" spans="1:11" x14ac:dyDescent="0.25">
      <c r="A5011" t="s">
        <v>109</v>
      </c>
      <c r="B5011" t="s">
        <v>93</v>
      </c>
      <c r="C5011">
        <v>1</v>
      </c>
      <c r="D5011">
        <v>1</v>
      </c>
      <c r="E5011">
        <v>34</v>
      </c>
      <c r="F5011">
        <v>60</v>
      </c>
      <c r="G5011" s="1">
        <f t="shared" si="312"/>
        <v>0.97142857142857142</v>
      </c>
      <c r="H5011" s="4">
        <f t="shared" si="313"/>
        <v>1</v>
      </c>
      <c r="I5011" s="5">
        <f>IF(OR(AND(F5011&gt;=50,G5011&gt;SUMIF(SeasonTotals!A$2:A$9,A5011,SeasonTotals!F$2:F$9)),AND(G5011&gt;0.885,F5011&gt;=50,D5011&lt;3)),1,0)</f>
        <v>1</v>
      </c>
      <c r="J5011" s="4">
        <f t="shared" si="314"/>
        <v>0</v>
      </c>
      <c r="K5011" s="5">
        <f t="shared" si="315"/>
        <v>0</v>
      </c>
    </row>
    <row r="5012" spans="1:11" x14ac:dyDescent="0.25">
      <c r="A5012" t="s">
        <v>109</v>
      </c>
      <c r="B5012" t="s">
        <v>93</v>
      </c>
      <c r="C5012">
        <v>1</v>
      </c>
      <c r="D5012">
        <v>3</v>
      </c>
      <c r="E5012">
        <v>24</v>
      </c>
      <c r="F5012">
        <v>64</v>
      </c>
      <c r="G5012" s="1">
        <f t="shared" si="312"/>
        <v>0.88888888888888884</v>
      </c>
      <c r="H5012" s="4">
        <f t="shared" si="313"/>
        <v>0</v>
      </c>
      <c r="I5012" s="5">
        <f>IF(OR(AND(F5012&gt;=50,G5012&gt;SUMIF(SeasonTotals!A$2:A$9,A5012,SeasonTotals!F$2:F$9)),AND(G5012&gt;0.885,F5012&gt;=50,D5012&lt;3)),1,0)</f>
        <v>0</v>
      </c>
      <c r="J5012" s="4">
        <f t="shared" si="314"/>
        <v>0</v>
      </c>
      <c r="K5012" s="5">
        <f t="shared" si="315"/>
        <v>0</v>
      </c>
    </row>
    <row r="5013" spans="1:11" x14ac:dyDescent="0.25">
      <c r="A5013" t="s">
        <v>109</v>
      </c>
      <c r="B5013" t="s">
        <v>93</v>
      </c>
      <c r="C5013">
        <v>1</v>
      </c>
      <c r="D5013">
        <v>4</v>
      </c>
      <c r="E5013">
        <v>23</v>
      </c>
      <c r="F5013">
        <v>65</v>
      </c>
      <c r="G5013" s="1">
        <f t="shared" si="312"/>
        <v>0.85185185185185186</v>
      </c>
      <c r="H5013" s="4">
        <f t="shared" si="313"/>
        <v>0</v>
      </c>
      <c r="I5013" s="5">
        <f>IF(OR(AND(F5013&gt;=50,G5013&gt;SUMIF(SeasonTotals!A$2:A$9,A5013,SeasonTotals!F$2:F$9)),AND(G5013&gt;0.885,F5013&gt;=50,D5013&lt;3)),1,0)</f>
        <v>0</v>
      </c>
      <c r="J5013" s="4">
        <f t="shared" si="314"/>
        <v>0</v>
      </c>
      <c r="K5013" s="5">
        <f t="shared" si="315"/>
        <v>0</v>
      </c>
    </row>
    <row r="5014" spans="1:11" x14ac:dyDescent="0.25">
      <c r="A5014" t="s">
        <v>109</v>
      </c>
      <c r="B5014" t="s">
        <v>93</v>
      </c>
      <c r="C5014">
        <v>1</v>
      </c>
      <c r="D5014">
        <v>4</v>
      </c>
      <c r="E5014">
        <v>24</v>
      </c>
      <c r="F5014">
        <v>64</v>
      </c>
      <c r="G5014" s="1">
        <f t="shared" si="312"/>
        <v>0.8571428571428571</v>
      </c>
      <c r="H5014" s="4">
        <f t="shared" si="313"/>
        <v>0</v>
      </c>
      <c r="I5014" s="5">
        <f>IF(OR(AND(F5014&gt;=50,G5014&gt;SUMIF(SeasonTotals!A$2:A$9,A5014,SeasonTotals!F$2:F$9)),AND(G5014&gt;0.885,F5014&gt;=50,D5014&lt;3)),1,0)</f>
        <v>0</v>
      </c>
      <c r="J5014" s="4">
        <f t="shared" si="314"/>
        <v>0</v>
      </c>
      <c r="K5014" s="5">
        <f t="shared" si="315"/>
        <v>0</v>
      </c>
    </row>
    <row r="5015" spans="1:11" x14ac:dyDescent="0.25">
      <c r="A5015" t="s">
        <v>109</v>
      </c>
      <c r="B5015" t="s">
        <v>93</v>
      </c>
      <c r="C5015">
        <v>1</v>
      </c>
      <c r="D5015">
        <v>3</v>
      </c>
      <c r="E5015">
        <v>9</v>
      </c>
      <c r="F5015">
        <v>23</v>
      </c>
      <c r="G5015" s="1">
        <f t="shared" si="312"/>
        <v>0.75</v>
      </c>
      <c r="H5015" s="4">
        <f t="shared" si="313"/>
        <v>0</v>
      </c>
      <c r="I5015" s="5">
        <f>IF(OR(AND(F5015&gt;=50,G5015&gt;SUMIF(SeasonTotals!A$2:A$9,A5015,SeasonTotals!F$2:F$9)),AND(G5015&gt;0.885,F5015&gt;=50,D5015&lt;3)),1,0)</f>
        <v>0</v>
      </c>
      <c r="J5015" s="4">
        <f t="shared" si="314"/>
        <v>1</v>
      </c>
      <c r="K5015" s="5">
        <f t="shared" si="315"/>
        <v>1</v>
      </c>
    </row>
    <row r="5016" spans="1:11" x14ac:dyDescent="0.25">
      <c r="A5016" t="s">
        <v>109</v>
      </c>
      <c r="B5016" t="s">
        <v>93</v>
      </c>
      <c r="C5016">
        <v>1</v>
      </c>
      <c r="D5016">
        <v>2</v>
      </c>
      <c r="E5016">
        <v>28</v>
      </c>
      <c r="F5016">
        <v>62</v>
      </c>
      <c r="G5016" s="1">
        <f t="shared" si="312"/>
        <v>0.93333333333333335</v>
      </c>
      <c r="H5016" s="4">
        <f t="shared" si="313"/>
        <v>1</v>
      </c>
      <c r="I5016" s="5">
        <f>IF(OR(AND(F5016&gt;=50,G5016&gt;SUMIF(SeasonTotals!A$2:A$9,A5016,SeasonTotals!F$2:F$9)),AND(G5016&gt;0.885,F5016&gt;=50,D5016&lt;3)),1,0)</f>
        <v>1</v>
      </c>
      <c r="J5016" s="4">
        <f t="shared" si="314"/>
        <v>0</v>
      </c>
      <c r="K5016" s="5">
        <f t="shared" si="315"/>
        <v>0</v>
      </c>
    </row>
    <row r="5017" spans="1:11" x14ac:dyDescent="0.25">
      <c r="A5017" t="s">
        <v>109</v>
      </c>
      <c r="B5017" t="s">
        <v>93</v>
      </c>
      <c r="C5017">
        <v>1</v>
      </c>
      <c r="D5017">
        <v>4</v>
      </c>
      <c r="E5017">
        <v>26</v>
      </c>
      <c r="F5017">
        <v>63</v>
      </c>
      <c r="G5017" s="1">
        <f t="shared" si="312"/>
        <v>0.8666666666666667</v>
      </c>
      <c r="H5017" s="4">
        <f t="shared" si="313"/>
        <v>0</v>
      </c>
      <c r="I5017" s="5">
        <f>IF(OR(AND(F5017&gt;=50,G5017&gt;SUMIF(SeasonTotals!A$2:A$9,A5017,SeasonTotals!F$2:F$9)),AND(G5017&gt;0.885,F5017&gt;=50,D5017&lt;3)),1,0)</f>
        <v>0</v>
      </c>
      <c r="J5017" s="4">
        <f t="shared" si="314"/>
        <v>0</v>
      </c>
      <c r="K5017" s="5">
        <f t="shared" si="315"/>
        <v>0</v>
      </c>
    </row>
    <row r="5018" spans="1:11" x14ac:dyDescent="0.25">
      <c r="A5018" t="s">
        <v>109</v>
      </c>
      <c r="B5018" t="s">
        <v>93</v>
      </c>
      <c r="C5018">
        <v>1</v>
      </c>
      <c r="D5018">
        <v>0</v>
      </c>
      <c r="E5018">
        <v>17</v>
      </c>
      <c r="F5018">
        <v>59</v>
      </c>
      <c r="G5018" s="1">
        <f t="shared" si="312"/>
        <v>1</v>
      </c>
      <c r="H5018" s="4">
        <f t="shared" si="313"/>
        <v>1</v>
      </c>
      <c r="I5018" s="5">
        <f>IF(OR(AND(F5018&gt;=50,G5018&gt;SUMIF(SeasonTotals!A$2:A$9,A5018,SeasonTotals!F$2:F$9)),AND(G5018&gt;0.885,F5018&gt;=50,D5018&lt;3)),1,0)</f>
        <v>1</v>
      </c>
      <c r="J5018" s="4">
        <f t="shared" si="314"/>
        <v>0</v>
      </c>
      <c r="K5018" s="5">
        <f t="shared" si="315"/>
        <v>0</v>
      </c>
    </row>
    <row r="5019" spans="1:11" x14ac:dyDescent="0.25">
      <c r="A5019" t="s">
        <v>109</v>
      </c>
      <c r="B5019" t="s">
        <v>93</v>
      </c>
      <c r="C5019">
        <v>1</v>
      </c>
      <c r="D5019">
        <v>4</v>
      </c>
      <c r="E5019">
        <v>31</v>
      </c>
      <c r="F5019">
        <v>65</v>
      </c>
      <c r="G5019" s="1">
        <f t="shared" si="312"/>
        <v>0.88571428571428568</v>
      </c>
      <c r="H5019" s="4">
        <f t="shared" si="313"/>
        <v>0</v>
      </c>
      <c r="I5019" s="5">
        <f>IF(OR(AND(F5019&gt;=50,G5019&gt;SUMIF(SeasonTotals!A$2:A$9,A5019,SeasonTotals!F$2:F$9)),AND(G5019&gt;0.885,F5019&gt;=50,D5019&lt;3)),1,0)</f>
        <v>0</v>
      </c>
      <c r="J5019" s="4">
        <f t="shared" si="314"/>
        <v>0</v>
      </c>
      <c r="K5019" s="5">
        <f t="shared" si="315"/>
        <v>0</v>
      </c>
    </row>
    <row r="5020" spans="1:11" x14ac:dyDescent="0.25">
      <c r="A5020" t="s">
        <v>109</v>
      </c>
      <c r="B5020" t="s">
        <v>93</v>
      </c>
      <c r="C5020">
        <v>1</v>
      </c>
      <c r="D5020">
        <v>0</v>
      </c>
      <c r="E5020">
        <v>28</v>
      </c>
      <c r="F5020">
        <v>59</v>
      </c>
      <c r="G5020" s="1">
        <f t="shared" si="312"/>
        <v>1</v>
      </c>
      <c r="H5020" s="4">
        <f t="shared" si="313"/>
        <v>1</v>
      </c>
      <c r="I5020" s="5">
        <f>IF(OR(AND(F5020&gt;=50,G5020&gt;SUMIF(SeasonTotals!A$2:A$9,A5020,SeasonTotals!F$2:F$9)),AND(G5020&gt;0.885,F5020&gt;=50,D5020&lt;3)),1,0)</f>
        <v>1</v>
      </c>
      <c r="J5020" s="4">
        <f t="shared" si="314"/>
        <v>0</v>
      </c>
      <c r="K5020" s="5">
        <f t="shared" si="315"/>
        <v>0</v>
      </c>
    </row>
    <row r="5021" spans="1:11" x14ac:dyDescent="0.25">
      <c r="A5021" t="s">
        <v>109</v>
      </c>
      <c r="B5021" t="s">
        <v>93</v>
      </c>
      <c r="C5021">
        <v>1</v>
      </c>
      <c r="D5021">
        <v>3</v>
      </c>
      <c r="E5021">
        <v>16</v>
      </c>
      <c r="F5021">
        <v>58</v>
      </c>
      <c r="G5021" s="1">
        <f t="shared" si="312"/>
        <v>0.84210526315789469</v>
      </c>
      <c r="H5021" s="4">
        <f t="shared" si="313"/>
        <v>0</v>
      </c>
      <c r="I5021" s="5">
        <f>IF(OR(AND(F5021&gt;=50,G5021&gt;SUMIF(SeasonTotals!A$2:A$9,A5021,SeasonTotals!F$2:F$9)),AND(G5021&gt;0.885,F5021&gt;=50,D5021&lt;3)),1,0)</f>
        <v>0</v>
      </c>
      <c r="J5021" s="4">
        <f t="shared" si="314"/>
        <v>1</v>
      </c>
      <c r="K5021" s="5">
        <f t="shared" si="315"/>
        <v>0</v>
      </c>
    </row>
    <row r="5022" spans="1:11" x14ac:dyDescent="0.25">
      <c r="A5022" t="s">
        <v>109</v>
      </c>
      <c r="B5022" t="s">
        <v>93</v>
      </c>
      <c r="C5022">
        <v>1</v>
      </c>
      <c r="D5022">
        <v>4</v>
      </c>
      <c r="E5022">
        <v>26</v>
      </c>
      <c r="F5022">
        <v>58</v>
      </c>
      <c r="G5022" s="1">
        <f t="shared" si="312"/>
        <v>0.8666666666666667</v>
      </c>
      <c r="H5022" s="4">
        <f t="shared" si="313"/>
        <v>0</v>
      </c>
      <c r="I5022" s="5">
        <f>IF(OR(AND(F5022&gt;=50,G5022&gt;SUMIF(SeasonTotals!A$2:A$9,A5022,SeasonTotals!F$2:F$9)),AND(G5022&gt;0.885,F5022&gt;=50,D5022&lt;3)),1,0)</f>
        <v>0</v>
      </c>
      <c r="J5022" s="4">
        <f t="shared" si="314"/>
        <v>0</v>
      </c>
      <c r="K5022" s="5">
        <f t="shared" si="315"/>
        <v>0</v>
      </c>
    </row>
    <row r="5023" spans="1:11" x14ac:dyDescent="0.25">
      <c r="A5023" t="s">
        <v>109</v>
      </c>
      <c r="B5023" t="s">
        <v>93</v>
      </c>
      <c r="C5023">
        <v>1</v>
      </c>
      <c r="D5023">
        <v>0</v>
      </c>
      <c r="E5023">
        <v>21</v>
      </c>
      <c r="F5023">
        <v>60</v>
      </c>
      <c r="G5023" s="1">
        <f t="shared" si="312"/>
        <v>1</v>
      </c>
      <c r="H5023" s="4">
        <f t="shared" si="313"/>
        <v>1</v>
      </c>
      <c r="I5023" s="5">
        <f>IF(OR(AND(F5023&gt;=50,G5023&gt;SUMIF(SeasonTotals!A$2:A$9,A5023,SeasonTotals!F$2:F$9)),AND(G5023&gt;0.885,F5023&gt;=50,D5023&lt;3)),1,0)</f>
        <v>1</v>
      </c>
      <c r="J5023" s="4">
        <f t="shared" si="314"/>
        <v>0</v>
      </c>
      <c r="K5023" s="5">
        <f t="shared" si="315"/>
        <v>0</v>
      </c>
    </row>
    <row r="5024" spans="1:11" x14ac:dyDescent="0.25">
      <c r="A5024" t="s">
        <v>109</v>
      </c>
      <c r="B5024" t="s">
        <v>93</v>
      </c>
      <c r="C5024">
        <v>1</v>
      </c>
      <c r="D5024">
        <v>1</v>
      </c>
      <c r="E5024">
        <v>32</v>
      </c>
      <c r="F5024">
        <v>64</v>
      </c>
      <c r="G5024" s="1">
        <f t="shared" si="312"/>
        <v>0.96969696969696972</v>
      </c>
      <c r="H5024" s="4">
        <f t="shared" si="313"/>
        <v>1</v>
      </c>
      <c r="I5024" s="5">
        <f>IF(OR(AND(F5024&gt;=50,G5024&gt;SUMIF(SeasonTotals!A$2:A$9,A5024,SeasonTotals!F$2:F$9)),AND(G5024&gt;0.885,F5024&gt;=50,D5024&lt;3)),1,0)</f>
        <v>1</v>
      </c>
      <c r="J5024" s="4">
        <f t="shared" si="314"/>
        <v>0</v>
      </c>
      <c r="K5024" s="5">
        <f t="shared" si="315"/>
        <v>0</v>
      </c>
    </row>
    <row r="5025" spans="1:11" x14ac:dyDescent="0.25">
      <c r="A5025" t="s">
        <v>109</v>
      </c>
      <c r="B5025" t="s">
        <v>93</v>
      </c>
      <c r="C5025">
        <v>1</v>
      </c>
      <c r="D5025">
        <v>1</v>
      </c>
      <c r="E5025">
        <v>25</v>
      </c>
      <c r="F5025">
        <v>60</v>
      </c>
      <c r="G5025" s="1">
        <f t="shared" si="312"/>
        <v>0.96153846153846156</v>
      </c>
      <c r="H5025" s="4">
        <f t="shared" si="313"/>
        <v>1</v>
      </c>
      <c r="I5025" s="5">
        <f>IF(OR(AND(F5025&gt;=50,G5025&gt;SUMIF(SeasonTotals!A$2:A$9,A5025,SeasonTotals!F$2:F$9)),AND(G5025&gt;0.885,F5025&gt;=50,D5025&lt;3)),1,0)</f>
        <v>1</v>
      </c>
      <c r="J5025" s="4">
        <f t="shared" si="314"/>
        <v>0</v>
      </c>
      <c r="K5025" s="5">
        <f t="shared" si="315"/>
        <v>0</v>
      </c>
    </row>
    <row r="5026" spans="1:11" x14ac:dyDescent="0.25">
      <c r="A5026" t="s">
        <v>109</v>
      </c>
      <c r="B5026" t="s">
        <v>93</v>
      </c>
      <c r="C5026">
        <v>1</v>
      </c>
      <c r="D5026">
        <v>2</v>
      </c>
      <c r="E5026">
        <v>26</v>
      </c>
      <c r="F5026">
        <v>60</v>
      </c>
      <c r="G5026" s="1">
        <f t="shared" si="312"/>
        <v>0.9285714285714286</v>
      </c>
      <c r="H5026" s="4">
        <f t="shared" si="313"/>
        <v>1</v>
      </c>
      <c r="I5026" s="5">
        <f>IF(OR(AND(F5026&gt;=50,G5026&gt;SUMIF(SeasonTotals!A$2:A$9,A5026,SeasonTotals!F$2:F$9)),AND(G5026&gt;0.885,F5026&gt;=50,D5026&lt;3)),1,0)</f>
        <v>1</v>
      </c>
      <c r="J5026" s="4">
        <f t="shared" si="314"/>
        <v>0</v>
      </c>
      <c r="K5026" s="5">
        <f t="shared" si="315"/>
        <v>0</v>
      </c>
    </row>
    <row r="5027" spans="1:11" x14ac:dyDescent="0.25">
      <c r="A5027" t="s">
        <v>109</v>
      </c>
      <c r="B5027" t="s">
        <v>93</v>
      </c>
      <c r="C5027">
        <v>1</v>
      </c>
      <c r="D5027">
        <v>5</v>
      </c>
      <c r="E5027">
        <v>26</v>
      </c>
      <c r="F5027">
        <v>60</v>
      </c>
      <c r="G5027" s="1">
        <f t="shared" si="312"/>
        <v>0.83870967741935487</v>
      </c>
      <c r="H5027" s="4">
        <f t="shared" si="313"/>
        <v>0</v>
      </c>
      <c r="I5027" s="5">
        <f>IF(OR(AND(F5027&gt;=50,G5027&gt;SUMIF(SeasonTotals!A$2:A$9,A5027,SeasonTotals!F$2:F$9)),AND(G5027&gt;0.885,F5027&gt;=50,D5027&lt;3)),1,0)</f>
        <v>0</v>
      </c>
      <c r="J5027" s="4">
        <f t="shared" si="314"/>
        <v>1</v>
      </c>
      <c r="K5027" s="5">
        <f t="shared" si="315"/>
        <v>0</v>
      </c>
    </row>
    <row r="5028" spans="1:11" x14ac:dyDescent="0.25">
      <c r="A5028" t="s">
        <v>109</v>
      </c>
      <c r="B5028" t="s">
        <v>93</v>
      </c>
      <c r="C5028">
        <v>1</v>
      </c>
      <c r="D5028">
        <v>2</v>
      </c>
      <c r="E5028">
        <v>30</v>
      </c>
      <c r="F5028">
        <v>60</v>
      </c>
      <c r="G5028" s="1">
        <f t="shared" si="312"/>
        <v>0.9375</v>
      </c>
      <c r="H5028" s="4">
        <f t="shared" si="313"/>
        <v>1</v>
      </c>
      <c r="I5028" s="5">
        <f>IF(OR(AND(F5028&gt;=50,G5028&gt;SUMIF(SeasonTotals!A$2:A$9,A5028,SeasonTotals!F$2:F$9)),AND(G5028&gt;0.885,F5028&gt;=50,D5028&lt;3)),1,0)</f>
        <v>1</v>
      </c>
      <c r="J5028" s="4">
        <f t="shared" si="314"/>
        <v>0</v>
      </c>
      <c r="K5028" s="5">
        <f t="shared" si="315"/>
        <v>0</v>
      </c>
    </row>
    <row r="5029" spans="1:11" x14ac:dyDescent="0.25">
      <c r="A5029" t="s">
        <v>109</v>
      </c>
      <c r="B5029" t="s">
        <v>93</v>
      </c>
      <c r="C5029">
        <v>1</v>
      </c>
      <c r="D5029">
        <v>3</v>
      </c>
      <c r="E5029">
        <v>18</v>
      </c>
      <c r="F5029">
        <v>63</v>
      </c>
      <c r="G5029" s="1">
        <f t="shared" si="312"/>
        <v>0.8571428571428571</v>
      </c>
      <c r="H5029" s="4">
        <f t="shared" si="313"/>
        <v>0</v>
      </c>
      <c r="I5029" s="5">
        <f>IF(OR(AND(F5029&gt;=50,G5029&gt;SUMIF(SeasonTotals!A$2:A$9,A5029,SeasonTotals!F$2:F$9)),AND(G5029&gt;0.885,F5029&gt;=50,D5029&lt;3)),1,0)</f>
        <v>0</v>
      </c>
      <c r="J5029" s="4">
        <f t="shared" si="314"/>
        <v>0</v>
      </c>
      <c r="K5029" s="5">
        <f t="shared" si="315"/>
        <v>0</v>
      </c>
    </row>
    <row r="5030" spans="1:11" x14ac:dyDescent="0.25">
      <c r="A5030" t="s">
        <v>109</v>
      </c>
      <c r="B5030" t="s">
        <v>14</v>
      </c>
      <c r="C5030">
        <v>1</v>
      </c>
      <c r="D5030">
        <v>2</v>
      </c>
      <c r="E5030">
        <v>22</v>
      </c>
      <c r="F5030">
        <v>59</v>
      </c>
      <c r="G5030" s="1">
        <f t="shared" si="312"/>
        <v>0.91666666666666663</v>
      </c>
      <c r="H5030" s="4">
        <f t="shared" si="313"/>
        <v>1</v>
      </c>
      <c r="I5030" s="5">
        <f>IF(OR(AND(F5030&gt;=50,G5030&gt;SUMIF(SeasonTotals!A$2:A$9,A5030,SeasonTotals!F$2:F$9)),AND(G5030&gt;0.885,F5030&gt;=50,D5030&lt;3)),1,0)</f>
        <v>1</v>
      </c>
      <c r="J5030" s="4">
        <f t="shared" si="314"/>
        <v>0</v>
      </c>
      <c r="K5030" s="5">
        <f t="shared" si="315"/>
        <v>0</v>
      </c>
    </row>
    <row r="5031" spans="1:11" x14ac:dyDescent="0.25">
      <c r="A5031" t="s">
        <v>109</v>
      </c>
      <c r="B5031" t="s">
        <v>14</v>
      </c>
      <c r="C5031">
        <v>1</v>
      </c>
      <c r="D5031">
        <v>2</v>
      </c>
      <c r="E5031">
        <v>27</v>
      </c>
      <c r="F5031">
        <v>65</v>
      </c>
      <c r="G5031" s="1">
        <f t="shared" si="312"/>
        <v>0.93103448275862066</v>
      </c>
      <c r="H5031" s="4">
        <f t="shared" si="313"/>
        <v>1</v>
      </c>
      <c r="I5031" s="5">
        <f>IF(OR(AND(F5031&gt;=50,G5031&gt;SUMIF(SeasonTotals!A$2:A$9,A5031,SeasonTotals!F$2:F$9)),AND(G5031&gt;0.885,F5031&gt;=50,D5031&lt;3)),1,0)</f>
        <v>1</v>
      </c>
      <c r="J5031" s="4">
        <f t="shared" si="314"/>
        <v>0</v>
      </c>
      <c r="K5031" s="5">
        <f t="shared" si="315"/>
        <v>0</v>
      </c>
    </row>
    <row r="5032" spans="1:11" x14ac:dyDescent="0.25">
      <c r="A5032" t="s">
        <v>109</v>
      </c>
      <c r="B5032" t="s">
        <v>14</v>
      </c>
      <c r="C5032">
        <v>1</v>
      </c>
      <c r="D5032">
        <v>3</v>
      </c>
      <c r="E5032">
        <v>29</v>
      </c>
      <c r="F5032">
        <v>65</v>
      </c>
      <c r="G5032" s="1">
        <f t="shared" si="312"/>
        <v>0.90625</v>
      </c>
      <c r="H5032" s="4">
        <f t="shared" si="313"/>
        <v>0</v>
      </c>
      <c r="I5032" s="5">
        <f>IF(OR(AND(F5032&gt;=50,G5032&gt;SUMIF(SeasonTotals!A$2:A$9,A5032,SeasonTotals!F$2:F$9)),AND(G5032&gt;0.885,F5032&gt;=50,D5032&lt;3)),1,0)</f>
        <v>0</v>
      </c>
      <c r="J5032" s="4">
        <f t="shared" si="314"/>
        <v>0</v>
      </c>
      <c r="K5032" s="5">
        <f t="shared" si="315"/>
        <v>0</v>
      </c>
    </row>
    <row r="5033" spans="1:11" x14ac:dyDescent="0.25">
      <c r="A5033" t="s">
        <v>109</v>
      </c>
      <c r="B5033" t="s">
        <v>14</v>
      </c>
      <c r="C5033">
        <v>1</v>
      </c>
      <c r="D5033">
        <v>5</v>
      </c>
      <c r="E5033">
        <v>28</v>
      </c>
      <c r="F5033">
        <v>60</v>
      </c>
      <c r="G5033" s="1">
        <f t="shared" si="312"/>
        <v>0.84848484848484851</v>
      </c>
      <c r="H5033" s="4">
        <f t="shared" si="313"/>
        <v>0</v>
      </c>
      <c r="I5033" s="5">
        <f>IF(OR(AND(F5033&gt;=50,G5033&gt;SUMIF(SeasonTotals!A$2:A$9,A5033,SeasonTotals!F$2:F$9)),AND(G5033&gt;0.885,F5033&gt;=50,D5033&lt;3)),1,0)</f>
        <v>0</v>
      </c>
      <c r="J5033" s="4">
        <f t="shared" si="314"/>
        <v>1</v>
      </c>
      <c r="K5033" s="5">
        <f t="shared" si="315"/>
        <v>0</v>
      </c>
    </row>
    <row r="5034" spans="1:11" x14ac:dyDescent="0.25">
      <c r="A5034" t="s">
        <v>109</v>
      </c>
      <c r="B5034" t="s">
        <v>14</v>
      </c>
      <c r="C5034">
        <v>1</v>
      </c>
      <c r="D5034">
        <v>3</v>
      </c>
      <c r="E5034">
        <v>34</v>
      </c>
      <c r="F5034">
        <v>58</v>
      </c>
      <c r="G5034" s="1">
        <f t="shared" si="312"/>
        <v>0.91891891891891897</v>
      </c>
      <c r="H5034" s="4">
        <f t="shared" si="313"/>
        <v>1</v>
      </c>
      <c r="I5034" s="5">
        <f>IF(OR(AND(F5034&gt;=50,G5034&gt;SUMIF(SeasonTotals!A$2:A$9,A5034,SeasonTotals!F$2:F$9)),AND(G5034&gt;0.885,F5034&gt;=50,D5034&lt;3)),1,0)</f>
        <v>1</v>
      </c>
      <c r="J5034" s="4">
        <f t="shared" si="314"/>
        <v>0</v>
      </c>
      <c r="K5034" s="5">
        <f t="shared" si="315"/>
        <v>0</v>
      </c>
    </row>
    <row r="5035" spans="1:11" x14ac:dyDescent="0.25">
      <c r="A5035" t="s">
        <v>109</v>
      </c>
      <c r="B5035" t="s">
        <v>14</v>
      </c>
      <c r="C5035">
        <v>1</v>
      </c>
      <c r="D5035">
        <v>2</v>
      </c>
      <c r="E5035">
        <v>29</v>
      </c>
      <c r="F5035">
        <v>60</v>
      </c>
      <c r="G5035" s="1">
        <f t="shared" si="312"/>
        <v>0.93548387096774188</v>
      </c>
      <c r="H5035" s="4">
        <f t="shared" si="313"/>
        <v>1</v>
      </c>
      <c r="I5035" s="5">
        <f>IF(OR(AND(F5035&gt;=50,G5035&gt;SUMIF(SeasonTotals!A$2:A$9,A5035,SeasonTotals!F$2:F$9)),AND(G5035&gt;0.885,F5035&gt;=50,D5035&lt;3)),1,0)</f>
        <v>1</v>
      </c>
      <c r="J5035" s="4">
        <f t="shared" si="314"/>
        <v>0</v>
      </c>
      <c r="K5035" s="5">
        <f t="shared" si="315"/>
        <v>0</v>
      </c>
    </row>
    <row r="5036" spans="1:11" x14ac:dyDescent="0.25">
      <c r="A5036" t="s">
        <v>109</v>
      </c>
      <c r="B5036" t="s">
        <v>14</v>
      </c>
      <c r="C5036">
        <v>1</v>
      </c>
      <c r="D5036">
        <v>1</v>
      </c>
      <c r="E5036">
        <v>31</v>
      </c>
      <c r="F5036">
        <v>59</v>
      </c>
      <c r="G5036" s="1">
        <f t="shared" si="312"/>
        <v>0.96875</v>
      </c>
      <c r="H5036" s="4">
        <f t="shared" si="313"/>
        <v>1</v>
      </c>
      <c r="I5036" s="5">
        <f>IF(OR(AND(F5036&gt;=50,G5036&gt;SUMIF(SeasonTotals!A$2:A$9,A5036,SeasonTotals!F$2:F$9)),AND(G5036&gt;0.885,F5036&gt;=50,D5036&lt;3)),1,0)</f>
        <v>1</v>
      </c>
      <c r="J5036" s="4">
        <f t="shared" si="314"/>
        <v>0</v>
      </c>
      <c r="K5036" s="5">
        <f t="shared" si="315"/>
        <v>0</v>
      </c>
    </row>
    <row r="5037" spans="1:11" x14ac:dyDescent="0.25">
      <c r="A5037" t="s">
        <v>109</v>
      </c>
      <c r="B5037" t="s">
        <v>14</v>
      </c>
      <c r="C5037">
        <v>1</v>
      </c>
      <c r="D5037">
        <v>2</v>
      </c>
      <c r="E5037">
        <v>31</v>
      </c>
      <c r="F5037">
        <v>60</v>
      </c>
      <c r="G5037" s="1">
        <f t="shared" si="312"/>
        <v>0.93939393939393945</v>
      </c>
      <c r="H5037" s="4">
        <f t="shared" si="313"/>
        <v>1</v>
      </c>
      <c r="I5037" s="5">
        <f>IF(OR(AND(F5037&gt;=50,G5037&gt;SUMIF(SeasonTotals!A$2:A$9,A5037,SeasonTotals!F$2:F$9)),AND(G5037&gt;0.885,F5037&gt;=50,D5037&lt;3)),1,0)</f>
        <v>1</v>
      </c>
      <c r="J5037" s="4">
        <f t="shared" si="314"/>
        <v>0</v>
      </c>
      <c r="K5037" s="5">
        <f t="shared" si="315"/>
        <v>0</v>
      </c>
    </row>
    <row r="5038" spans="1:11" x14ac:dyDescent="0.25">
      <c r="A5038" t="s">
        <v>109</v>
      </c>
      <c r="B5038" t="s">
        <v>14</v>
      </c>
      <c r="C5038">
        <v>1</v>
      </c>
      <c r="D5038">
        <v>4</v>
      </c>
      <c r="E5038">
        <v>31</v>
      </c>
      <c r="F5038">
        <v>60</v>
      </c>
      <c r="G5038" s="1">
        <f t="shared" si="312"/>
        <v>0.88571428571428568</v>
      </c>
      <c r="H5038" s="4">
        <f t="shared" si="313"/>
        <v>0</v>
      </c>
      <c r="I5038" s="5">
        <f>IF(OR(AND(F5038&gt;=50,G5038&gt;SUMIF(SeasonTotals!A$2:A$9,A5038,SeasonTotals!F$2:F$9)),AND(G5038&gt;0.885,F5038&gt;=50,D5038&lt;3)),1,0)</f>
        <v>0</v>
      </c>
      <c r="J5038" s="4">
        <f t="shared" si="314"/>
        <v>0</v>
      </c>
      <c r="K5038" s="5">
        <f t="shared" si="315"/>
        <v>0</v>
      </c>
    </row>
    <row r="5039" spans="1:11" x14ac:dyDescent="0.25">
      <c r="A5039" t="s">
        <v>109</v>
      </c>
      <c r="B5039" t="s">
        <v>14</v>
      </c>
      <c r="C5039">
        <v>1</v>
      </c>
      <c r="D5039">
        <v>5</v>
      </c>
      <c r="E5039">
        <v>28</v>
      </c>
      <c r="F5039">
        <v>59</v>
      </c>
      <c r="G5039" s="1">
        <f t="shared" si="312"/>
        <v>0.84848484848484851</v>
      </c>
      <c r="H5039" s="4">
        <f t="shared" si="313"/>
        <v>0</v>
      </c>
      <c r="I5039" s="5">
        <f>IF(OR(AND(F5039&gt;=50,G5039&gt;SUMIF(SeasonTotals!A$2:A$9,A5039,SeasonTotals!F$2:F$9)),AND(G5039&gt;0.885,F5039&gt;=50,D5039&lt;3)),1,0)</f>
        <v>0</v>
      </c>
      <c r="J5039" s="4">
        <f t="shared" si="314"/>
        <v>1</v>
      </c>
      <c r="K5039" s="5">
        <f t="shared" si="315"/>
        <v>0</v>
      </c>
    </row>
    <row r="5040" spans="1:11" x14ac:dyDescent="0.25">
      <c r="A5040" t="s">
        <v>109</v>
      </c>
      <c r="B5040" t="s">
        <v>14</v>
      </c>
      <c r="C5040">
        <v>1</v>
      </c>
      <c r="D5040">
        <v>1</v>
      </c>
      <c r="E5040">
        <v>27</v>
      </c>
      <c r="F5040">
        <v>60</v>
      </c>
      <c r="G5040" s="1">
        <f t="shared" si="312"/>
        <v>0.9642857142857143</v>
      </c>
      <c r="H5040" s="4">
        <f t="shared" si="313"/>
        <v>1</v>
      </c>
      <c r="I5040" s="5">
        <f>IF(OR(AND(F5040&gt;=50,G5040&gt;SUMIF(SeasonTotals!A$2:A$9,A5040,SeasonTotals!F$2:F$9)),AND(G5040&gt;0.885,F5040&gt;=50,D5040&lt;3)),1,0)</f>
        <v>1</v>
      </c>
      <c r="J5040" s="4">
        <f t="shared" si="314"/>
        <v>0</v>
      </c>
      <c r="K5040" s="5">
        <f t="shared" si="315"/>
        <v>0</v>
      </c>
    </row>
    <row r="5041" spans="1:11" x14ac:dyDescent="0.25">
      <c r="A5041" t="s">
        <v>109</v>
      </c>
      <c r="B5041" t="s">
        <v>14</v>
      </c>
      <c r="C5041">
        <v>1</v>
      </c>
      <c r="D5041">
        <v>2</v>
      </c>
      <c r="E5041">
        <v>20</v>
      </c>
      <c r="F5041">
        <v>36</v>
      </c>
      <c r="G5041" s="1">
        <f t="shared" si="312"/>
        <v>0.90909090909090906</v>
      </c>
      <c r="H5041" s="4">
        <f t="shared" si="313"/>
        <v>0</v>
      </c>
      <c r="I5041" s="5">
        <f>IF(OR(AND(F5041&gt;=50,G5041&gt;SUMIF(SeasonTotals!A$2:A$9,A5041,SeasonTotals!F$2:F$9)),AND(G5041&gt;0.885,F5041&gt;=50,D5041&lt;3)),1,0)</f>
        <v>0</v>
      </c>
      <c r="J5041" s="4">
        <f t="shared" si="314"/>
        <v>0</v>
      </c>
      <c r="K5041" s="5">
        <f t="shared" si="315"/>
        <v>1</v>
      </c>
    </row>
    <row r="5042" spans="1:11" x14ac:dyDescent="0.25">
      <c r="A5042" t="s">
        <v>109</v>
      </c>
      <c r="B5042" t="s">
        <v>14</v>
      </c>
      <c r="C5042">
        <v>1</v>
      </c>
      <c r="D5042">
        <v>2</v>
      </c>
      <c r="E5042">
        <v>26</v>
      </c>
      <c r="F5042">
        <v>60</v>
      </c>
      <c r="G5042" s="1">
        <f t="shared" si="312"/>
        <v>0.9285714285714286</v>
      </c>
      <c r="H5042" s="4">
        <f t="shared" si="313"/>
        <v>1</v>
      </c>
      <c r="I5042" s="5">
        <f>IF(OR(AND(F5042&gt;=50,G5042&gt;SUMIF(SeasonTotals!A$2:A$9,A5042,SeasonTotals!F$2:F$9)),AND(G5042&gt;0.885,F5042&gt;=50,D5042&lt;3)),1,0)</f>
        <v>1</v>
      </c>
      <c r="J5042" s="4">
        <f t="shared" si="314"/>
        <v>0</v>
      </c>
      <c r="K5042" s="5">
        <f t="shared" si="315"/>
        <v>0</v>
      </c>
    </row>
    <row r="5043" spans="1:11" x14ac:dyDescent="0.25">
      <c r="A5043" t="s">
        <v>109</v>
      </c>
      <c r="B5043" t="s">
        <v>14</v>
      </c>
      <c r="C5043">
        <v>1</v>
      </c>
      <c r="D5043">
        <v>4</v>
      </c>
      <c r="E5043">
        <v>17</v>
      </c>
      <c r="F5043">
        <v>60</v>
      </c>
      <c r="G5043" s="1">
        <f t="shared" si="312"/>
        <v>0.80952380952380953</v>
      </c>
      <c r="H5043" s="4">
        <f t="shared" si="313"/>
        <v>0</v>
      </c>
      <c r="I5043" s="5">
        <f>IF(OR(AND(F5043&gt;=50,G5043&gt;SUMIF(SeasonTotals!A$2:A$9,A5043,SeasonTotals!F$2:F$9)),AND(G5043&gt;0.885,F5043&gt;=50,D5043&lt;3)),1,0)</f>
        <v>0</v>
      </c>
      <c r="J5043" s="4">
        <f t="shared" si="314"/>
        <v>1</v>
      </c>
      <c r="K5043" s="5">
        <f t="shared" si="315"/>
        <v>0</v>
      </c>
    </row>
    <row r="5044" spans="1:11" x14ac:dyDescent="0.25">
      <c r="A5044" t="s">
        <v>109</v>
      </c>
      <c r="B5044" t="s">
        <v>14</v>
      </c>
      <c r="C5044">
        <v>1</v>
      </c>
      <c r="D5044">
        <v>5</v>
      </c>
      <c r="E5044">
        <v>33</v>
      </c>
      <c r="F5044">
        <v>64</v>
      </c>
      <c r="G5044" s="1">
        <f t="shared" si="312"/>
        <v>0.86842105263157898</v>
      </c>
      <c r="H5044" s="4">
        <f t="shared" si="313"/>
        <v>0</v>
      </c>
      <c r="I5044" s="5">
        <f>IF(OR(AND(F5044&gt;=50,G5044&gt;SUMIF(SeasonTotals!A$2:A$9,A5044,SeasonTotals!F$2:F$9)),AND(G5044&gt;0.885,F5044&gt;=50,D5044&lt;3)),1,0)</f>
        <v>0</v>
      </c>
      <c r="J5044" s="4">
        <f t="shared" si="314"/>
        <v>0</v>
      </c>
      <c r="K5044" s="5">
        <f t="shared" si="315"/>
        <v>0</v>
      </c>
    </row>
    <row r="5045" spans="1:11" x14ac:dyDescent="0.25">
      <c r="A5045" t="s">
        <v>109</v>
      </c>
      <c r="B5045" t="s">
        <v>15</v>
      </c>
      <c r="C5045">
        <v>1</v>
      </c>
      <c r="D5045">
        <v>4</v>
      </c>
      <c r="E5045">
        <v>24</v>
      </c>
      <c r="F5045">
        <v>60</v>
      </c>
      <c r="G5045" s="1">
        <f t="shared" si="312"/>
        <v>0.8571428571428571</v>
      </c>
      <c r="H5045" s="4">
        <f t="shared" si="313"/>
        <v>0</v>
      </c>
      <c r="I5045" s="5">
        <f>IF(OR(AND(F5045&gt;=50,G5045&gt;SUMIF(SeasonTotals!A$2:A$9,A5045,SeasonTotals!F$2:F$9)),AND(G5045&gt;0.885,F5045&gt;=50,D5045&lt;3)),1,0)</f>
        <v>0</v>
      </c>
      <c r="J5045" s="4">
        <f t="shared" si="314"/>
        <v>0</v>
      </c>
      <c r="K5045" s="5">
        <f t="shared" si="315"/>
        <v>0</v>
      </c>
    </row>
    <row r="5046" spans="1:11" x14ac:dyDescent="0.25">
      <c r="A5046" t="s">
        <v>109</v>
      </c>
      <c r="B5046" t="s">
        <v>15</v>
      </c>
      <c r="C5046">
        <v>1</v>
      </c>
      <c r="D5046">
        <v>2</v>
      </c>
      <c r="E5046">
        <v>37</v>
      </c>
      <c r="F5046">
        <v>60</v>
      </c>
      <c r="G5046" s="1">
        <f t="shared" si="312"/>
        <v>0.94871794871794868</v>
      </c>
      <c r="H5046" s="4">
        <f t="shared" si="313"/>
        <v>1</v>
      </c>
      <c r="I5046" s="5">
        <f>IF(OR(AND(F5046&gt;=50,G5046&gt;SUMIF(SeasonTotals!A$2:A$9,A5046,SeasonTotals!F$2:F$9)),AND(G5046&gt;0.885,F5046&gt;=50,D5046&lt;3)),1,0)</f>
        <v>1</v>
      </c>
      <c r="J5046" s="4">
        <f t="shared" si="314"/>
        <v>0</v>
      </c>
      <c r="K5046" s="5">
        <f t="shared" si="315"/>
        <v>0</v>
      </c>
    </row>
    <row r="5047" spans="1:11" x14ac:dyDescent="0.25">
      <c r="A5047" t="s">
        <v>109</v>
      </c>
      <c r="B5047" t="s">
        <v>15</v>
      </c>
      <c r="C5047">
        <v>1</v>
      </c>
      <c r="D5047">
        <v>1</v>
      </c>
      <c r="E5047">
        <v>28</v>
      </c>
      <c r="F5047">
        <v>60</v>
      </c>
      <c r="G5047" s="1">
        <f t="shared" si="312"/>
        <v>0.96551724137931039</v>
      </c>
      <c r="H5047" s="4">
        <f t="shared" si="313"/>
        <v>1</v>
      </c>
      <c r="I5047" s="5">
        <f>IF(OR(AND(F5047&gt;=50,G5047&gt;SUMIF(SeasonTotals!A$2:A$9,A5047,SeasonTotals!F$2:F$9)),AND(G5047&gt;0.885,F5047&gt;=50,D5047&lt;3)),1,0)</f>
        <v>1</v>
      </c>
      <c r="J5047" s="4">
        <f t="shared" si="314"/>
        <v>0</v>
      </c>
      <c r="K5047" s="5">
        <f t="shared" si="315"/>
        <v>0</v>
      </c>
    </row>
    <row r="5048" spans="1:11" x14ac:dyDescent="0.25">
      <c r="A5048" t="s">
        <v>109</v>
      </c>
      <c r="B5048" t="s">
        <v>15</v>
      </c>
      <c r="C5048">
        <v>1</v>
      </c>
      <c r="D5048">
        <v>1</v>
      </c>
      <c r="E5048">
        <v>17</v>
      </c>
      <c r="F5048">
        <v>58</v>
      </c>
      <c r="G5048" s="1">
        <f t="shared" si="312"/>
        <v>0.94444444444444442</v>
      </c>
      <c r="H5048" s="4">
        <f t="shared" si="313"/>
        <v>1</v>
      </c>
      <c r="I5048" s="5">
        <f>IF(OR(AND(F5048&gt;=50,G5048&gt;SUMIF(SeasonTotals!A$2:A$9,A5048,SeasonTotals!F$2:F$9)),AND(G5048&gt;0.885,F5048&gt;=50,D5048&lt;3)),1,0)</f>
        <v>1</v>
      </c>
      <c r="J5048" s="4">
        <f t="shared" si="314"/>
        <v>0</v>
      </c>
      <c r="K5048" s="5">
        <f t="shared" si="315"/>
        <v>0</v>
      </c>
    </row>
    <row r="5049" spans="1:11" x14ac:dyDescent="0.25">
      <c r="A5049" t="s">
        <v>109</v>
      </c>
      <c r="B5049" t="s">
        <v>15</v>
      </c>
      <c r="C5049">
        <v>1</v>
      </c>
      <c r="D5049">
        <v>3</v>
      </c>
      <c r="E5049">
        <v>26</v>
      </c>
      <c r="F5049">
        <v>60</v>
      </c>
      <c r="G5049" s="1">
        <f t="shared" si="312"/>
        <v>0.89655172413793105</v>
      </c>
      <c r="H5049" s="4">
        <f t="shared" si="313"/>
        <v>0</v>
      </c>
      <c r="I5049" s="5">
        <f>IF(OR(AND(F5049&gt;=50,G5049&gt;SUMIF(SeasonTotals!A$2:A$9,A5049,SeasonTotals!F$2:F$9)),AND(G5049&gt;0.885,F5049&gt;=50,D5049&lt;3)),1,0)</f>
        <v>0</v>
      </c>
      <c r="J5049" s="4">
        <f t="shared" si="314"/>
        <v>0</v>
      </c>
      <c r="K5049" s="5">
        <f t="shared" si="315"/>
        <v>0</v>
      </c>
    </row>
    <row r="5050" spans="1:11" x14ac:dyDescent="0.25">
      <c r="A5050" t="s">
        <v>109</v>
      </c>
      <c r="B5050" t="s">
        <v>15</v>
      </c>
      <c r="C5050">
        <v>1</v>
      </c>
      <c r="D5050">
        <v>3</v>
      </c>
      <c r="E5050">
        <v>10</v>
      </c>
      <c r="F5050">
        <v>57</v>
      </c>
      <c r="G5050" s="1">
        <f t="shared" si="312"/>
        <v>0.76923076923076927</v>
      </c>
      <c r="H5050" s="4">
        <f t="shared" si="313"/>
        <v>0</v>
      </c>
      <c r="I5050" s="5">
        <f>IF(OR(AND(F5050&gt;=50,G5050&gt;SUMIF(SeasonTotals!A$2:A$9,A5050,SeasonTotals!F$2:F$9)),AND(G5050&gt;0.885,F5050&gt;=50,D5050&lt;3)),1,0)</f>
        <v>0</v>
      </c>
      <c r="J5050" s="4">
        <f t="shared" si="314"/>
        <v>1</v>
      </c>
      <c r="K5050" s="5">
        <f t="shared" si="315"/>
        <v>0</v>
      </c>
    </row>
    <row r="5051" spans="1:11" x14ac:dyDescent="0.25">
      <c r="A5051" t="s">
        <v>109</v>
      </c>
      <c r="B5051" t="s">
        <v>15</v>
      </c>
      <c r="C5051">
        <v>1</v>
      </c>
      <c r="D5051">
        <v>2</v>
      </c>
      <c r="E5051">
        <v>22</v>
      </c>
      <c r="F5051">
        <v>58</v>
      </c>
      <c r="G5051" s="1">
        <f t="shared" si="312"/>
        <v>0.91666666666666663</v>
      </c>
      <c r="H5051" s="4">
        <f t="shared" si="313"/>
        <v>1</v>
      </c>
      <c r="I5051" s="5">
        <f>IF(OR(AND(F5051&gt;=50,G5051&gt;SUMIF(SeasonTotals!A$2:A$9,A5051,SeasonTotals!F$2:F$9)),AND(G5051&gt;0.885,F5051&gt;=50,D5051&lt;3)),1,0)</f>
        <v>1</v>
      </c>
      <c r="J5051" s="4">
        <f t="shared" si="314"/>
        <v>0</v>
      </c>
      <c r="K5051" s="5">
        <f t="shared" si="315"/>
        <v>0</v>
      </c>
    </row>
    <row r="5052" spans="1:11" x14ac:dyDescent="0.25">
      <c r="A5052" t="s">
        <v>109</v>
      </c>
      <c r="B5052" t="s">
        <v>15</v>
      </c>
      <c r="C5052">
        <v>1</v>
      </c>
      <c r="D5052">
        <v>1</v>
      </c>
      <c r="E5052">
        <v>23</v>
      </c>
      <c r="F5052">
        <v>57</v>
      </c>
      <c r="G5052" s="1">
        <f t="shared" si="312"/>
        <v>0.95833333333333337</v>
      </c>
      <c r="H5052" s="4">
        <f t="shared" si="313"/>
        <v>1</v>
      </c>
      <c r="I5052" s="5">
        <f>IF(OR(AND(F5052&gt;=50,G5052&gt;SUMIF(SeasonTotals!A$2:A$9,A5052,SeasonTotals!F$2:F$9)),AND(G5052&gt;0.885,F5052&gt;=50,D5052&lt;3)),1,0)</f>
        <v>1</v>
      </c>
      <c r="J5052" s="4">
        <f t="shared" si="314"/>
        <v>0</v>
      </c>
      <c r="K5052" s="5">
        <f t="shared" si="315"/>
        <v>0</v>
      </c>
    </row>
    <row r="5053" spans="1:11" x14ac:dyDescent="0.25">
      <c r="A5053" t="s">
        <v>109</v>
      </c>
      <c r="B5053" t="s">
        <v>15</v>
      </c>
      <c r="C5053">
        <v>1</v>
      </c>
      <c r="D5053">
        <v>4</v>
      </c>
      <c r="E5053">
        <v>24</v>
      </c>
      <c r="F5053">
        <v>59</v>
      </c>
      <c r="G5053" s="1">
        <f t="shared" si="312"/>
        <v>0.8571428571428571</v>
      </c>
      <c r="H5053" s="4">
        <f t="shared" si="313"/>
        <v>0</v>
      </c>
      <c r="I5053" s="5">
        <f>IF(OR(AND(F5053&gt;=50,G5053&gt;SUMIF(SeasonTotals!A$2:A$9,A5053,SeasonTotals!F$2:F$9)),AND(G5053&gt;0.885,F5053&gt;=50,D5053&lt;3)),1,0)</f>
        <v>0</v>
      </c>
      <c r="J5053" s="4">
        <f t="shared" si="314"/>
        <v>0</v>
      </c>
      <c r="K5053" s="5">
        <f t="shared" si="315"/>
        <v>0</v>
      </c>
    </row>
    <row r="5054" spans="1:11" x14ac:dyDescent="0.25">
      <c r="A5054" t="s">
        <v>109</v>
      </c>
      <c r="B5054" t="s">
        <v>15</v>
      </c>
      <c r="C5054">
        <v>1</v>
      </c>
      <c r="D5054">
        <v>1</v>
      </c>
      <c r="E5054">
        <v>26</v>
      </c>
      <c r="F5054">
        <v>60</v>
      </c>
      <c r="G5054" s="1">
        <f t="shared" si="312"/>
        <v>0.96296296296296291</v>
      </c>
      <c r="H5054" s="4">
        <f t="shared" si="313"/>
        <v>1</v>
      </c>
      <c r="I5054" s="5">
        <f>IF(OR(AND(F5054&gt;=50,G5054&gt;SUMIF(SeasonTotals!A$2:A$9,A5054,SeasonTotals!F$2:F$9)),AND(G5054&gt;0.885,F5054&gt;=50,D5054&lt;3)),1,0)</f>
        <v>1</v>
      </c>
      <c r="J5054" s="4">
        <f t="shared" si="314"/>
        <v>0</v>
      </c>
      <c r="K5054" s="5">
        <f t="shared" si="315"/>
        <v>0</v>
      </c>
    </row>
    <row r="5055" spans="1:11" x14ac:dyDescent="0.25">
      <c r="A5055" t="s">
        <v>109</v>
      </c>
      <c r="B5055" t="s">
        <v>15</v>
      </c>
      <c r="C5055">
        <v>1</v>
      </c>
      <c r="D5055">
        <v>6</v>
      </c>
      <c r="E5055">
        <v>29</v>
      </c>
      <c r="F5055">
        <v>60</v>
      </c>
      <c r="G5055" s="1">
        <f t="shared" si="312"/>
        <v>0.82857142857142863</v>
      </c>
      <c r="H5055" s="4">
        <f t="shared" si="313"/>
        <v>0</v>
      </c>
      <c r="I5055" s="5">
        <f>IF(OR(AND(F5055&gt;=50,G5055&gt;SUMIF(SeasonTotals!A$2:A$9,A5055,SeasonTotals!F$2:F$9)),AND(G5055&gt;0.885,F5055&gt;=50,D5055&lt;3)),1,0)</f>
        <v>0</v>
      </c>
      <c r="J5055" s="4">
        <f t="shared" si="314"/>
        <v>1</v>
      </c>
      <c r="K5055" s="5">
        <f t="shared" si="315"/>
        <v>0</v>
      </c>
    </row>
    <row r="5056" spans="1:11" x14ac:dyDescent="0.25">
      <c r="A5056" t="s">
        <v>109</v>
      </c>
      <c r="B5056" t="s">
        <v>15</v>
      </c>
      <c r="C5056">
        <v>1</v>
      </c>
      <c r="D5056">
        <v>2</v>
      </c>
      <c r="E5056">
        <v>28</v>
      </c>
      <c r="F5056">
        <v>65</v>
      </c>
      <c r="G5056" s="1">
        <f t="shared" si="312"/>
        <v>0.93333333333333335</v>
      </c>
      <c r="H5056" s="4">
        <f t="shared" si="313"/>
        <v>1</v>
      </c>
      <c r="I5056" s="5">
        <f>IF(OR(AND(F5056&gt;=50,G5056&gt;SUMIF(SeasonTotals!A$2:A$9,A5056,SeasonTotals!F$2:F$9)),AND(G5056&gt;0.885,F5056&gt;=50,D5056&lt;3)),1,0)</f>
        <v>1</v>
      </c>
      <c r="J5056" s="4">
        <f t="shared" si="314"/>
        <v>0</v>
      </c>
      <c r="K5056" s="5">
        <f t="shared" si="315"/>
        <v>0</v>
      </c>
    </row>
    <row r="5057" spans="1:11" x14ac:dyDescent="0.25">
      <c r="A5057" t="s">
        <v>109</v>
      </c>
      <c r="B5057" t="s">
        <v>15</v>
      </c>
      <c r="C5057">
        <v>1</v>
      </c>
      <c r="D5057">
        <v>2</v>
      </c>
      <c r="E5057">
        <v>22</v>
      </c>
      <c r="F5057">
        <v>58</v>
      </c>
      <c r="G5057" s="1">
        <f t="shared" si="312"/>
        <v>0.91666666666666663</v>
      </c>
      <c r="H5057" s="4">
        <f t="shared" si="313"/>
        <v>1</v>
      </c>
      <c r="I5057" s="5">
        <f>IF(OR(AND(F5057&gt;=50,G5057&gt;SUMIF(SeasonTotals!A$2:A$9,A5057,SeasonTotals!F$2:F$9)),AND(G5057&gt;0.885,F5057&gt;=50,D5057&lt;3)),1,0)</f>
        <v>1</v>
      </c>
      <c r="J5057" s="4">
        <f t="shared" si="314"/>
        <v>0</v>
      </c>
      <c r="K5057" s="5">
        <f t="shared" si="315"/>
        <v>0</v>
      </c>
    </row>
    <row r="5058" spans="1:11" x14ac:dyDescent="0.25">
      <c r="A5058" t="s">
        <v>109</v>
      </c>
      <c r="B5058" t="s">
        <v>15</v>
      </c>
      <c r="C5058">
        <v>1</v>
      </c>
      <c r="D5058">
        <v>2</v>
      </c>
      <c r="E5058">
        <v>11</v>
      </c>
      <c r="F5058">
        <v>22</v>
      </c>
      <c r="G5058" s="1">
        <f t="shared" ref="G5058:G5121" si="316">E5058/MAX(1,SUM(D5058:E5058))</f>
        <v>0.84615384615384615</v>
      </c>
      <c r="H5058" s="4">
        <f t="shared" ref="H5058:H5121" si="317">IF(AND(F5058&gt;=50,OR(G5058&gt;0.913,AND(G5058&gt;0.885,D5058&lt;3))),1,0)</f>
        <v>0</v>
      </c>
      <c r="I5058" s="5">
        <f>IF(OR(AND(F5058&gt;=50,G5058&gt;SUMIF(SeasonTotals!A$2:A$9,A5058,SeasonTotals!F$2:F$9)),AND(G5058&gt;0.885,F5058&gt;=50,D5058&lt;3)),1,0)</f>
        <v>0</v>
      </c>
      <c r="J5058" s="4">
        <f t="shared" ref="J5058:J5121" si="318">IF(G5058&lt;0.85,1,0)</f>
        <v>1</v>
      </c>
      <c r="K5058" s="5">
        <f t="shared" ref="K5058:K5121" si="319">IF(F5058&lt;55,1,0)</f>
        <v>1</v>
      </c>
    </row>
    <row r="5059" spans="1:11" x14ac:dyDescent="0.25">
      <c r="A5059" t="s">
        <v>109</v>
      </c>
      <c r="B5059" t="s">
        <v>15</v>
      </c>
      <c r="C5059">
        <v>1</v>
      </c>
      <c r="D5059">
        <v>2</v>
      </c>
      <c r="E5059">
        <v>27</v>
      </c>
      <c r="F5059">
        <v>60</v>
      </c>
      <c r="G5059" s="1">
        <f t="shared" si="316"/>
        <v>0.93103448275862066</v>
      </c>
      <c r="H5059" s="4">
        <f t="shared" si="317"/>
        <v>1</v>
      </c>
      <c r="I5059" s="5">
        <f>IF(OR(AND(F5059&gt;=50,G5059&gt;SUMIF(SeasonTotals!A$2:A$9,A5059,SeasonTotals!F$2:F$9)),AND(G5059&gt;0.885,F5059&gt;=50,D5059&lt;3)),1,0)</f>
        <v>1</v>
      </c>
      <c r="J5059" s="4">
        <f t="shared" si="318"/>
        <v>0</v>
      </c>
      <c r="K5059" s="5">
        <f t="shared" si="319"/>
        <v>0</v>
      </c>
    </row>
    <row r="5060" spans="1:11" x14ac:dyDescent="0.25">
      <c r="A5060" t="s">
        <v>109</v>
      </c>
      <c r="B5060" t="s">
        <v>15</v>
      </c>
      <c r="C5060">
        <v>1</v>
      </c>
      <c r="D5060">
        <v>5</v>
      </c>
      <c r="E5060">
        <v>23</v>
      </c>
      <c r="F5060">
        <v>60</v>
      </c>
      <c r="G5060" s="1">
        <f t="shared" si="316"/>
        <v>0.8214285714285714</v>
      </c>
      <c r="H5060" s="4">
        <f t="shared" si="317"/>
        <v>0</v>
      </c>
      <c r="I5060" s="5">
        <f>IF(OR(AND(F5060&gt;=50,G5060&gt;SUMIF(SeasonTotals!A$2:A$9,A5060,SeasonTotals!F$2:F$9)),AND(G5060&gt;0.885,F5060&gt;=50,D5060&lt;3)),1,0)</f>
        <v>0</v>
      </c>
      <c r="J5060" s="4">
        <f t="shared" si="318"/>
        <v>1</v>
      </c>
      <c r="K5060" s="5">
        <f t="shared" si="319"/>
        <v>0</v>
      </c>
    </row>
    <row r="5061" spans="1:11" x14ac:dyDescent="0.25">
      <c r="A5061" t="s">
        <v>109</v>
      </c>
      <c r="B5061" t="s">
        <v>15</v>
      </c>
      <c r="C5061">
        <v>1</v>
      </c>
      <c r="D5061">
        <v>3</v>
      </c>
      <c r="E5061">
        <v>28</v>
      </c>
      <c r="F5061">
        <v>58</v>
      </c>
      <c r="G5061" s="1">
        <f t="shared" si="316"/>
        <v>0.90322580645161288</v>
      </c>
      <c r="H5061" s="4">
        <f t="shared" si="317"/>
        <v>0</v>
      </c>
      <c r="I5061" s="5">
        <f>IF(OR(AND(F5061&gt;=50,G5061&gt;SUMIF(SeasonTotals!A$2:A$9,A5061,SeasonTotals!F$2:F$9)),AND(G5061&gt;0.885,F5061&gt;=50,D5061&lt;3)),1,0)</f>
        <v>0</v>
      </c>
      <c r="J5061" s="4">
        <f t="shared" si="318"/>
        <v>0</v>
      </c>
      <c r="K5061" s="5">
        <f t="shared" si="319"/>
        <v>0</v>
      </c>
    </row>
    <row r="5062" spans="1:11" x14ac:dyDescent="0.25">
      <c r="A5062" t="s">
        <v>109</v>
      </c>
      <c r="B5062" t="s">
        <v>15</v>
      </c>
      <c r="C5062">
        <v>1</v>
      </c>
      <c r="D5062">
        <v>2</v>
      </c>
      <c r="E5062">
        <v>24</v>
      </c>
      <c r="F5062">
        <v>58</v>
      </c>
      <c r="G5062" s="1">
        <f t="shared" si="316"/>
        <v>0.92307692307692313</v>
      </c>
      <c r="H5062" s="4">
        <f t="shared" si="317"/>
        <v>1</v>
      </c>
      <c r="I5062" s="5">
        <f>IF(OR(AND(F5062&gt;=50,G5062&gt;SUMIF(SeasonTotals!A$2:A$9,A5062,SeasonTotals!F$2:F$9)),AND(G5062&gt;0.885,F5062&gt;=50,D5062&lt;3)),1,0)</f>
        <v>1</v>
      </c>
      <c r="J5062" s="4">
        <f t="shared" si="318"/>
        <v>0</v>
      </c>
      <c r="K5062" s="5">
        <f t="shared" si="319"/>
        <v>0</v>
      </c>
    </row>
    <row r="5063" spans="1:11" x14ac:dyDescent="0.25">
      <c r="A5063" t="s">
        <v>109</v>
      </c>
      <c r="B5063" t="s">
        <v>15</v>
      </c>
      <c r="C5063">
        <v>1</v>
      </c>
      <c r="D5063">
        <v>4</v>
      </c>
      <c r="E5063">
        <v>17</v>
      </c>
      <c r="F5063">
        <v>63</v>
      </c>
      <c r="G5063" s="1">
        <f t="shared" si="316"/>
        <v>0.80952380952380953</v>
      </c>
      <c r="H5063" s="4">
        <f t="shared" si="317"/>
        <v>0</v>
      </c>
      <c r="I5063" s="5">
        <f>IF(OR(AND(F5063&gt;=50,G5063&gt;SUMIF(SeasonTotals!A$2:A$9,A5063,SeasonTotals!F$2:F$9)),AND(G5063&gt;0.885,F5063&gt;=50,D5063&lt;3)),1,0)</f>
        <v>0</v>
      </c>
      <c r="J5063" s="4">
        <f t="shared" si="318"/>
        <v>1</v>
      </c>
      <c r="K5063" s="5">
        <f t="shared" si="319"/>
        <v>0</v>
      </c>
    </row>
    <row r="5064" spans="1:11" x14ac:dyDescent="0.25">
      <c r="A5064" t="s">
        <v>109</v>
      </c>
      <c r="B5064" t="s">
        <v>15</v>
      </c>
      <c r="C5064">
        <v>1</v>
      </c>
      <c r="D5064">
        <v>1</v>
      </c>
      <c r="E5064">
        <v>32</v>
      </c>
      <c r="F5064">
        <v>60</v>
      </c>
      <c r="G5064" s="1">
        <f t="shared" si="316"/>
        <v>0.96969696969696972</v>
      </c>
      <c r="H5064" s="4">
        <f t="shared" si="317"/>
        <v>1</v>
      </c>
      <c r="I5064" s="5">
        <f>IF(OR(AND(F5064&gt;=50,G5064&gt;SUMIF(SeasonTotals!A$2:A$9,A5064,SeasonTotals!F$2:F$9)),AND(G5064&gt;0.885,F5064&gt;=50,D5064&lt;3)),1,0)</f>
        <v>1</v>
      </c>
      <c r="J5064" s="4">
        <f t="shared" si="318"/>
        <v>0</v>
      </c>
      <c r="K5064" s="5">
        <f t="shared" si="319"/>
        <v>0</v>
      </c>
    </row>
    <row r="5065" spans="1:11" x14ac:dyDescent="0.25">
      <c r="A5065" t="s">
        <v>109</v>
      </c>
      <c r="B5065" t="s">
        <v>15</v>
      </c>
      <c r="C5065">
        <v>1</v>
      </c>
      <c r="D5065">
        <v>5</v>
      </c>
      <c r="E5065">
        <v>19</v>
      </c>
      <c r="F5065">
        <v>43</v>
      </c>
      <c r="G5065" s="1">
        <f t="shared" si="316"/>
        <v>0.79166666666666663</v>
      </c>
      <c r="H5065" s="4">
        <f t="shared" si="317"/>
        <v>0</v>
      </c>
      <c r="I5065" s="5">
        <f>IF(OR(AND(F5065&gt;=50,G5065&gt;SUMIF(SeasonTotals!A$2:A$9,A5065,SeasonTotals!F$2:F$9)),AND(G5065&gt;0.885,F5065&gt;=50,D5065&lt;3)),1,0)</f>
        <v>0</v>
      </c>
      <c r="J5065" s="4">
        <f t="shared" si="318"/>
        <v>1</v>
      </c>
      <c r="K5065" s="5">
        <f t="shared" si="319"/>
        <v>1</v>
      </c>
    </row>
    <row r="5066" spans="1:11" x14ac:dyDescent="0.25">
      <c r="A5066" t="s">
        <v>109</v>
      </c>
      <c r="B5066" t="s">
        <v>15</v>
      </c>
      <c r="C5066">
        <v>1</v>
      </c>
      <c r="D5066">
        <v>1</v>
      </c>
      <c r="E5066">
        <v>22</v>
      </c>
      <c r="F5066">
        <v>58</v>
      </c>
      <c r="G5066" s="1">
        <f t="shared" si="316"/>
        <v>0.95652173913043481</v>
      </c>
      <c r="H5066" s="4">
        <f t="shared" si="317"/>
        <v>1</v>
      </c>
      <c r="I5066" s="5">
        <f>IF(OR(AND(F5066&gt;=50,G5066&gt;SUMIF(SeasonTotals!A$2:A$9,A5066,SeasonTotals!F$2:F$9)),AND(G5066&gt;0.885,F5066&gt;=50,D5066&lt;3)),1,0)</f>
        <v>1</v>
      </c>
      <c r="J5066" s="4">
        <f t="shared" si="318"/>
        <v>0</v>
      </c>
      <c r="K5066" s="5">
        <f t="shared" si="319"/>
        <v>0</v>
      </c>
    </row>
    <row r="5067" spans="1:11" x14ac:dyDescent="0.25">
      <c r="A5067" t="s">
        <v>109</v>
      </c>
      <c r="B5067" t="s">
        <v>15</v>
      </c>
      <c r="C5067">
        <v>1</v>
      </c>
      <c r="D5067">
        <v>3</v>
      </c>
      <c r="E5067">
        <v>31</v>
      </c>
      <c r="F5067">
        <v>60</v>
      </c>
      <c r="G5067" s="1">
        <f t="shared" si="316"/>
        <v>0.91176470588235292</v>
      </c>
      <c r="H5067" s="4">
        <f t="shared" si="317"/>
        <v>0</v>
      </c>
      <c r="I5067" s="5">
        <f>IF(OR(AND(F5067&gt;=50,G5067&gt;SUMIF(SeasonTotals!A$2:A$9,A5067,SeasonTotals!F$2:F$9)),AND(G5067&gt;0.885,F5067&gt;=50,D5067&lt;3)),1,0)</f>
        <v>0</v>
      </c>
      <c r="J5067" s="4">
        <f t="shared" si="318"/>
        <v>0</v>
      </c>
      <c r="K5067" s="5">
        <f t="shared" si="319"/>
        <v>0</v>
      </c>
    </row>
    <row r="5068" spans="1:11" x14ac:dyDescent="0.25">
      <c r="A5068" t="s">
        <v>109</v>
      </c>
      <c r="B5068" t="s">
        <v>15</v>
      </c>
      <c r="C5068">
        <v>1</v>
      </c>
      <c r="D5068">
        <v>0</v>
      </c>
      <c r="E5068">
        <v>23</v>
      </c>
      <c r="F5068">
        <v>60</v>
      </c>
      <c r="G5068" s="1">
        <f t="shared" si="316"/>
        <v>1</v>
      </c>
      <c r="H5068" s="4">
        <f t="shared" si="317"/>
        <v>1</v>
      </c>
      <c r="I5068" s="5">
        <f>IF(OR(AND(F5068&gt;=50,G5068&gt;SUMIF(SeasonTotals!A$2:A$9,A5068,SeasonTotals!F$2:F$9)),AND(G5068&gt;0.885,F5068&gt;=50,D5068&lt;3)),1,0)</f>
        <v>1</v>
      </c>
      <c r="J5068" s="4">
        <f t="shared" si="318"/>
        <v>0</v>
      </c>
      <c r="K5068" s="5">
        <f t="shared" si="319"/>
        <v>0</v>
      </c>
    </row>
    <row r="5069" spans="1:11" x14ac:dyDescent="0.25">
      <c r="A5069" t="s">
        <v>109</v>
      </c>
      <c r="B5069" t="s">
        <v>15</v>
      </c>
      <c r="C5069">
        <v>1</v>
      </c>
      <c r="D5069">
        <v>4</v>
      </c>
      <c r="E5069">
        <v>21</v>
      </c>
      <c r="F5069">
        <v>58</v>
      </c>
      <c r="G5069" s="1">
        <f t="shared" si="316"/>
        <v>0.84</v>
      </c>
      <c r="H5069" s="4">
        <f t="shared" si="317"/>
        <v>0</v>
      </c>
      <c r="I5069" s="5">
        <f>IF(OR(AND(F5069&gt;=50,G5069&gt;SUMIF(SeasonTotals!A$2:A$9,A5069,SeasonTotals!F$2:F$9)),AND(G5069&gt;0.885,F5069&gt;=50,D5069&lt;3)),1,0)</f>
        <v>0</v>
      </c>
      <c r="J5069" s="4">
        <f t="shared" si="318"/>
        <v>1</v>
      </c>
      <c r="K5069" s="5">
        <f t="shared" si="319"/>
        <v>0</v>
      </c>
    </row>
    <row r="5070" spans="1:11" x14ac:dyDescent="0.25">
      <c r="A5070" t="s">
        <v>109</v>
      </c>
      <c r="B5070" t="s">
        <v>15</v>
      </c>
      <c r="C5070">
        <v>1</v>
      </c>
      <c r="D5070">
        <v>1</v>
      </c>
      <c r="E5070">
        <v>24</v>
      </c>
      <c r="F5070">
        <v>64</v>
      </c>
      <c r="G5070" s="1">
        <f t="shared" si="316"/>
        <v>0.96</v>
      </c>
      <c r="H5070" s="4">
        <f t="shared" si="317"/>
        <v>1</v>
      </c>
      <c r="I5070" s="5">
        <f>IF(OR(AND(F5070&gt;=50,G5070&gt;SUMIF(SeasonTotals!A$2:A$9,A5070,SeasonTotals!F$2:F$9)),AND(G5070&gt;0.885,F5070&gt;=50,D5070&lt;3)),1,0)</f>
        <v>1</v>
      </c>
      <c r="J5070" s="4">
        <f t="shared" si="318"/>
        <v>0</v>
      </c>
      <c r="K5070" s="5">
        <f t="shared" si="319"/>
        <v>0</v>
      </c>
    </row>
    <row r="5071" spans="1:11" x14ac:dyDescent="0.25">
      <c r="A5071" t="s">
        <v>109</v>
      </c>
      <c r="B5071" t="s">
        <v>16</v>
      </c>
      <c r="C5071">
        <v>1</v>
      </c>
      <c r="D5071">
        <v>2</v>
      </c>
      <c r="E5071">
        <v>26</v>
      </c>
      <c r="F5071">
        <v>60</v>
      </c>
      <c r="G5071" s="1">
        <f t="shared" si="316"/>
        <v>0.9285714285714286</v>
      </c>
      <c r="H5071" s="4">
        <f t="shared" si="317"/>
        <v>1</v>
      </c>
      <c r="I5071" s="5">
        <f>IF(OR(AND(F5071&gt;=50,G5071&gt;SUMIF(SeasonTotals!A$2:A$9,A5071,SeasonTotals!F$2:F$9)),AND(G5071&gt;0.885,F5071&gt;=50,D5071&lt;3)),1,0)</f>
        <v>1</v>
      </c>
      <c r="J5071" s="4">
        <f t="shared" si="318"/>
        <v>0</v>
      </c>
      <c r="K5071" s="5">
        <f t="shared" si="319"/>
        <v>0</v>
      </c>
    </row>
    <row r="5072" spans="1:11" x14ac:dyDescent="0.25">
      <c r="A5072" t="s">
        <v>109</v>
      </c>
      <c r="B5072" t="s">
        <v>16</v>
      </c>
      <c r="C5072">
        <v>1</v>
      </c>
      <c r="D5072">
        <v>3</v>
      </c>
      <c r="E5072">
        <v>25</v>
      </c>
      <c r="F5072">
        <v>65</v>
      </c>
      <c r="G5072" s="1">
        <f t="shared" si="316"/>
        <v>0.8928571428571429</v>
      </c>
      <c r="H5072" s="4">
        <f t="shared" si="317"/>
        <v>0</v>
      </c>
      <c r="I5072" s="5">
        <f>IF(OR(AND(F5072&gt;=50,G5072&gt;SUMIF(SeasonTotals!A$2:A$9,A5072,SeasonTotals!F$2:F$9)),AND(G5072&gt;0.885,F5072&gt;=50,D5072&lt;3)),1,0)</f>
        <v>0</v>
      </c>
      <c r="J5072" s="4">
        <f t="shared" si="318"/>
        <v>0</v>
      </c>
      <c r="K5072" s="5">
        <f t="shared" si="319"/>
        <v>0</v>
      </c>
    </row>
    <row r="5073" spans="1:11" x14ac:dyDescent="0.25">
      <c r="A5073" t="s">
        <v>109</v>
      </c>
      <c r="B5073" t="s">
        <v>16</v>
      </c>
      <c r="C5073">
        <v>1</v>
      </c>
      <c r="D5073">
        <v>5</v>
      </c>
      <c r="E5073">
        <v>22</v>
      </c>
      <c r="F5073">
        <v>60</v>
      </c>
      <c r="G5073" s="1">
        <f t="shared" si="316"/>
        <v>0.81481481481481477</v>
      </c>
      <c r="H5073" s="4">
        <f t="shared" si="317"/>
        <v>0</v>
      </c>
      <c r="I5073" s="5">
        <f>IF(OR(AND(F5073&gt;=50,G5073&gt;SUMIF(SeasonTotals!A$2:A$9,A5073,SeasonTotals!F$2:F$9)),AND(G5073&gt;0.885,F5073&gt;=50,D5073&lt;3)),1,0)</f>
        <v>0</v>
      </c>
      <c r="J5073" s="4">
        <f t="shared" si="318"/>
        <v>1</v>
      </c>
      <c r="K5073" s="5">
        <f t="shared" si="319"/>
        <v>0</v>
      </c>
    </row>
    <row r="5074" spans="1:11" x14ac:dyDescent="0.25">
      <c r="A5074" t="s">
        <v>109</v>
      </c>
      <c r="B5074" t="s">
        <v>16</v>
      </c>
      <c r="C5074">
        <v>1</v>
      </c>
      <c r="D5074">
        <v>1</v>
      </c>
      <c r="E5074">
        <v>27</v>
      </c>
      <c r="F5074">
        <v>65</v>
      </c>
      <c r="G5074" s="1">
        <f t="shared" si="316"/>
        <v>0.9642857142857143</v>
      </c>
      <c r="H5074" s="4">
        <f t="shared" si="317"/>
        <v>1</v>
      </c>
      <c r="I5074" s="5">
        <f>IF(OR(AND(F5074&gt;=50,G5074&gt;SUMIF(SeasonTotals!A$2:A$9,A5074,SeasonTotals!F$2:F$9)),AND(G5074&gt;0.885,F5074&gt;=50,D5074&lt;3)),1,0)</f>
        <v>1</v>
      </c>
      <c r="J5074" s="4">
        <f t="shared" si="318"/>
        <v>0</v>
      </c>
      <c r="K5074" s="5">
        <f t="shared" si="319"/>
        <v>0</v>
      </c>
    </row>
    <row r="5075" spans="1:11" x14ac:dyDescent="0.25">
      <c r="A5075" t="s">
        <v>109</v>
      </c>
      <c r="B5075" t="s">
        <v>16</v>
      </c>
      <c r="C5075">
        <v>1</v>
      </c>
      <c r="D5075">
        <v>3</v>
      </c>
      <c r="E5075">
        <v>25</v>
      </c>
      <c r="F5075">
        <v>61</v>
      </c>
      <c r="G5075" s="1">
        <f t="shared" si="316"/>
        <v>0.8928571428571429</v>
      </c>
      <c r="H5075" s="4">
        <f t="shared" si="317"/>
        <v>0</v>
      </c>
      <c r="I5075" s="5">
        <f>IF(OR(AND(F5075&gt;=50,G5075&gt;SUMIF(SeasonTotals!A$2:A$9,A5075,SeasonTotals!F$2:F$9)),AND(G5075&gt;0.885,F5075&gt;=50,D5075&lt;3)),1,0)</f>
        <v>0</v>
      </c>
      <c r="J5075" s="4">
        <f t="shared" si="318"/>
        <v>0</v>
      </c>
      <c r="K5075" s="5">
        <f t="shared" si="319"/>
        <v>0</v>
      </c>
    </row>
    <row r="5076" spans="1:11" x14ac:dyDescent="0.25">
      <c r="A5076" t="s">
        <v>109</v>
      </c>
      <c r="B5076" t="s">
        <v>16</v>
      </c>
      <c r="C5076">
        <v>1</v>
      </c>
      <c r="D5076">
        <v>2</v>
      </c>
      <c r="E5076">
        <v>18</v>
      </c>
      <c r="F5076">
        <v>60</v>
      </c>
      <c r="G5076" s="1">
        <f t="shared" si="316"/>
        <v>0.9</v>
      </c>
      <c r="H5076" s="4">
        <f t="shared" si="317"/>
        <v>1</v>
      </c>
      <c r="I5076" s="5">
        <f>IF(OR(AND(F5076&gt;=50,G5076&gt;SUMIF(SeasonTotals!A$2:A$9,A5076,SeasonTotals!F$2:F$9)),AND(G5076&gt;0.885,F5076&gt;=50,D5076&lt;3)),1,0)</f>
        <v>1</v>
      </c>
      <c r="J5076" s="4">
        <f t="shared" si="318"/>
        <v>0</v>
      </c>
      <c r="K5076" s="5">
        <f t="shared" si="319"/>
        <v>0</v>
      </c>
    </row>
    <row r="5077" spans="1:11" x14ac:dyDescent="0.25">
      <c r="A5077" t="s">
        <v>109</v>
      </c>
      <c r="B5077" t="s">
        <v>16</v>
      </c>
      <c r="C5077">
        <v>1</v>
      </c>
      <c r="D5077">
        <v>1</v>
      </c>
      <c r="E5077">
        <v>32</v>
      </c>
      <c r="F5077">
        <v>59</v>
      </c>
      <c r="G5077" s="1">
        <f t="shared" si="316"/>
        <v>0.96969696969696972</v>
      </c>
      <c r="H5077" s="4">
        <f t="shared" si="317"/>
        <v>1</v>
      </c>
      <c r="I5077" s="5">
        <f>IF(OR(AND(F5077&gt;=50,G5077&gt;SUMIF(SeasonTotals!A$2:A$9,A5077,SeasonTotals!F$2:F$9)),AND(G5077&gt;0.885,F5077&gt;=50,D5077&lt;3)),1,0)</f>
        <v>1</v>
      </c>
      <c r="J5077" s="4">
        <f t="shared" si="318"/>
        <v>0</v>
      </c>
      <c r="K5077" s="5">
        <f t="shared" si="319"/>
        <v>0</v>
      </c>
    </row>
    <row r="5078" spans="1:11" x14ac:dyDescent="0.25">
      <c r="A5078" t="s">
        <v>109</v>
      </c>
      <c r="B5078" t="s">
        <v>16</v>
      </c>
      <c r="C5078">
        <v>1</v>
      </c>
      <c r="D5078">
        <v>3</v>
      </c>
      <c r="E5078">
        <v>30</v>
      </c>
      <c r="F5078">
        <v>63</v>
      </c>
      <c r="G5078" s="1">
        <f t="shared" si="316"/>
        <v>0.90909090909090906</v>
      </c>
      <c r="H5078" s="4">
        <f t="shared" si="317"/>
        <v>0</v>
      </c>
      <c r="I5078" s="5">
        <f>IF(OR(AND(F5078&gt;=50,G5078&gt;SUMIF(SeasonTotals!A$2:A$9,A5078,SeasonTotals!F$2:F$9)),AND(G5078&gt;0.885,F5078&gt;=50,D5078&lt;3)),1,0)</f>
        <v>0</v>
      </c>
      <c r="J5078" s="4">
        <f t="shared" si="318"/>
        <v>0</v>
      </c>
      <c r="K5078" s="5">
        <f t="shared" si="319"/>
        <v>0</v>
      </c>
    </row>
    <row r="5079" spans="1:11" x14ac:dyDescent="0.25">
      <c r="A5079" t="s">
        <v>109</v>
      </c>
      <c r="B5079" t="s">
        <v>16</v>
      </c>
      <c r="C5079">
        <v>1</v>
      </c>
      <c r="D5079">
        <v>4</v>
      </c>
      <c r="E5079">
        <v>28</v>
      </c>
      <c r="F5079">
        <v>59</v>
      </c>
      <c r="G5079" s="1">
        <f t="shared" si="316"/>
        <v>0.875</v>
      </c>
      <c r="H5079" s="4">
        <f t="shared" si="317"/>
        <v>0</v>
      </c>
      <c r="I5079" s="5">
        <f>IF(OR(AND(F5079&gt;=50,G5079&gt;SUMIF(SeasonTotals!A$2:A$9,A5079,SeasonTotals!F$2:F$9)),AND(G5079&gt;0.885,F5079&gt;=50,D5079&lt;3)),1,0)</f>
        <v>0</v>
      </c>
      <c r="J5079" s="4">
        <f t="shared" si="318"/>
        <v>0</v>
      </c>
      <c r="K5079" s="5">
        <f t="shared" si="319"/>
        <v>0</v>
      </c>
    </row>
    <row r="5080" spans="1:11" x14ac:dyDescent="0.25">
      <c r="A5080" t="s">
        <v>109</v>
      </c>
      <c r="B5080" t="s">
        <v>16</v>
      </c>
      <c r="C5080">
        <v>1</v>
      </c>
      <c r="D5080">
        <v>6</v>
      </c>
      <c r="E5080">
        <v>18</v>
      </c>
      <c r="F5080">
        <v>60</v>
      </c>
      <c r="G5080" s="1">
        <f t="shared" si="316"/>
        <v>0.75</v>
      </c>
      <c r="H5080" s="4">
        <f t="shared" si="317"/>
        <v>0</v>
      </c>
      <c r="I5080" s="5">
        <f>IF(OR(AND(F5080&gt;=50,G5080&gt;SUMIF(SeasonTotals!A$2:A$9,A5080,SeasonTotals!F$2:F$9)),AND(G5080&gt;0.885,F5080&gt;=50,D5080&lt;3)),1,0)</f>
        <v>0</v>
      </c>
      <c r="J5080" s="4">
        <f t="shared" si="318"/>
        <v>1</v>
      </c>
      <c r="K5080" s="5">
        <f t="shared" si="319"/>
        <v>0</v>
      </c>
    </row>
    <row r="5081" spans="1:11" x14ac:dyDescent="0.25">
      <c r="A5081" t="s">
        <v>109</v>
      </c>
      <c r="B5081" t="s">
        <v>16</v>
      </c>
      <c r="C5081">
        <v>1</v>
      </c>
      <c r="D5081">
        <v>3</v>
      </c>
      <c r="E5081">
        <v>22</v>
      </c>
      <c r="F5081">
        <v>57</v>
      </c>
      <c r="G5081" s="1">
        <f t="shared" si="316"/>
        <v>0.88</v>
      </c>
      <c r="H5081" s="4">
        <f t="shared" si="317"/>
        <v>0</v>
      </c>
      <c r="I5081" s="5">
        <f>IF(OR(AND(F5081&gt;=50,G5081&gt;SUMIF(SeasonTotals!A$2:A$9,A5081,SeasonTotals!F$2:F$9)),AND(G5081&gt;0.885,F5081&gt;=50,D5081&lt;3)),1,0)</f>
        <v>0</v>
      </c>
      <c r="J5081" s="4">
        <f t="shared" si="318"/>
        <v>0</v>
      </c>
      <c r="K5081" s="5">
        <f t="shared" si="319"/>
        <v>0</v>
      </c>
    </row>
    <row r="5082" spans="1:11" x14ac:dyDescent="0.25">
      <c r="A5082" t="s">
        <v>109</v>
      </c>
      <c r="B5082" t="s">
        <v>16</v>
      </c>
      <c r="C5082">
        <v>1</v>
      </c>
      <c r="D5082">
        <v>3</v>
      </c>
      <c r="E5082">
        <v>33</v>
      </c>
      <c r="F5082">
        <v>65</v>
      </c>
      <c r="G5082" s="1">
        <f t="shared" si="316"/>
        <v>0.91666666666666663</v>
      </c>
      <c r="H5082" s="4">
        <f t="shared" si="317"/>
        <v>1</v>
      </c>
      <c r="I5082" s="5">
        <f>IF(OR(AND(F5082&gt;=50,G5082&gt;SUMIF(SeasonTotals!A$2:A$9,A5082,SeasonTotals!F$2:F$9)),AND(G5082&gt;0.885,F5082&gt;=50,D5082&lt;3)),1,0)</f>
        <v>1</v>
      </c>
      <c r="J5082" s="4">
        <f t="shared" si="318"/>
        <v>0</v>
      </c>
      <c r="K5082" s="5">
        <f t="shared" si="319"/>
        <v>0</v>
      </c>
    </row>
    <row r="5083" spans="1:11" x14ac:dyDescent="0.25">
      <c r="A5083" t="s">
        <v>109</v>
      </c>
      <c r="B5083" t="s">
        <v>16</v>
      </c>
      <c r="C5083">
        <v>1</v>
      </c>
      <c r="D5083">
        <v>3</v>
      </c>
      <c r="E5083">
        <v>23</v>
      </c>
      <c r="F5083">
        <v>59</v>
      </c>
      <c r="G5083" s="1">
        <f t="shared" si="316"/>
        <v>0.88461538461538458</v>
      </c>
      <c r="H5083" s="4">
        <f t="shared" si="317"/>
        <v>0</v>
      </c>
      <c r="I5083" s="5">
        <f>IF(OR(AND(F5083&gt;=50,G5083&gt;SUMIF(SeasonTotals!A$2:A$9,A5083,SeasonTotals!F$2:F$9)),AND(G5083&gt;0.885,F5083&gt;=50,D5083&lt;3)),1,0)</f>
        <v>0</v>
      </c>
      <c r="J5083" s="4">
        <f t="shared" si="318"/>
        <v>0</v>
      </c>
      <c r="K5083" s="5">
        <f t="shared" si="319"/>
        <v>0</v>
      </c>
    </row>
    <row r="5084" spans="1:11" x14ac:dyDescent="0.25">
      <c r="A5084" t="s">
        <v>109</v>
      </c>
      <c r="B5084" t="s">
        <v>16</v>
      </c>
      <c r="C5084">
        <v>1</v>
      </c>
      <c r="D5084">
        <v>0</v>
      </c>
      <c r="E5084">
        <v>23</v>
      </c>
      <c r="F5084">
        <v>60</v>
      </c>
      <c r="G5084" s="1">
        <f t="shared" si="316"/>
        <v>1</v>
      </c>
      <c r="H5084" s="4">
        <f t="shared" si="317"/>
        <v>1</v>
      </c>
      <c r="I5084" s="5">
        <f>IF(OR(AND(F5084&gt;=50,G5084&gt;SUMIF(SeasonTotals!A$2:A$9,A5084,SeasonTotals!F$2:F$9)),AND(G5084&gt;0.885,F5084&gt;=50,D5084&lt;3)),1,0)</f>
        <v>1</v>
      </c>
      <c r="J5084" s="4">
        <f t="shared" si="318"/>
        <v>0</v>
      </c>
      <c r="K5084" s="5">
        <f t="shared" si="319"/>
        <v>0</v>
      </c>
    </row>
    <row r="5085" spans="1:11" x14ac:dyDescent="0.25">
      <c r="A5085" t="s">
        <v>109</v>
      </c>
      <c r="B5085" t="s">
        <v>16</v>
      </c>
      <c r="C5085">
        <v>1</v>
      </c>
      <c r="D5085">
        <v>2</v>
      </c>
      <c r="E5085">
        <v>23</v>
      </c>
      <c r="F5085">
        <v>60</v>
      </c>
      <c r="G5085" s="1">
        <f t="shared" si="316"/>
        <v>0.92</v>
      </c>
      <c r="H5085" s="4">
        <f t="shared" si="317"/>
        <v>1</v>
      </c>
      <c r="I5085" s="5">
        <f>IF(OR(AND(F5085&gt;=50,G5085&gt;SUMIF(SeasonTotals!A$2:A$9,A5085,SeasonTotals!F$2:F$9)),AND(G5085&gt;0.885,F5085&gt;=50,D5085&lt;3)),1,0)</f>
        <v>1</v>
      </c>
      <c r="J5085" s="4">
        <f t="shared" si="318"/>
        <v>0</v>
      </c>
      <c r="K5085" s="5">
        <f t="shared" si="319"/>
        <v>0</v>
      </c>
    </row>
    <row r="5086" spans="1:11" x14ac:dyDescent="0.25">
      <c r="A5086" t="s">
        <v>109</v>
      </c>
      <c r="B5086" t="s">
        <v>16</v>
      </c>
      <c r="C5086">
        <v>1</v>
      </c>
      <c r="D5086">
        <v>3</v>
      </c>
      <c r="E5086">
        <v>21</v>
      </c>
      <c r="F5086">
        <v>57</v>
      </c>
      <c r="G5086" s="1">
        <f t="shared" si="316"/>
        <v>0.875</v>
      </c>
      <c r="H5086" s="4">
        <f t="shared" si="317"/>
        <v>0</v>
      </c>
      <c r="I5086" s="5">
        <f>IF(OR(AND(F5086&gt;=50,G5086&gt;SUMIF(SeasonTotals!A$2:A$9,A5086,SeasonTotals!F$2:F$9)),AND(G5086&gt;0.885,F5086&gt;=50,D5086&lt;3)),1,0)</f>
        <v>0</v>
      </c>
      <c r="J5086" s="4">
        <f t="shared" si="318"/>
        <v>0</v>
      </c>
      <c r="K5086" s="5">
        <f t="shared" si="319"/>
        <v>0</v>
      </c>
    </row>
    <row r="5087" spans="1:11" x14ac:dyDescent="0.25">
      <c r="A5087" t="s">
        <v>109</v>
      </c>
      <c r="B5087" t="s">
        <v>16</v>
      </c>
      <c r="C5087">
        <v>1</v>
      </c>
      <c r="D5087">
        <v>0</v>
      </c>
      <c r="E5087">
        <v>22</v>
      </c>
      <c r="F5087">
        <v>60</v>
      </c>
      <c r="G5087" s="1">
        <f t="shared" si="316"/>
        <v>1</v>
      </c>
      <c r="H5087" s="4">
        <f t="shared" si="317"/>
        <v>1</v>
      </c>
      <c r="I5087" s="5">
        <f>IF(OR(AND(F5087&gt;=50,G5087&gt;SUMIF(SeasonTotals!A$2:A$9,A5087,SeasonTotals!F$2:F$9)),AND(G5087&gt;0.885,F5087&gt;=50,D5087&lt;3)),1,0)</f>
        <v>1</v>
      </c>
      <c r="J5087" s="4">
        <f t="shared" si="318"/>
        <v>0</v>
      </c>
      <c r="K5087" s="5">
        <f t="shared" si="319"/>
        <v>0</v>
      </c>
    </row>
    <row r="5088" spans="1:11" x14ac:dyDescent="0.25">
      <c r="A5088" t="s">
        <v>109</v>
      </c>
      <c r="B5088" t="s">
        <v>16</v>
      </c>
      <c r="C5088">
        <v>1</v>
      </c>
      <c r="D5088">
        <v>4</v>
      </c>
      <c r="E5088">
        <v>18</v>
      </c>
      <c r="F5088">
        <v>60</v>
      </c>
      <c r="G5088" s="1">
        <f t="shared" si="316"/>
        <v>0.81818181818181823</v>
      </c>
      <c r="H5088" s="4">
        <f t="shared" si="317"/>
        <v>0</v>
      </c>
      <c r="I5088" s="5">
        <f>IF(OR(AND(F5088&gt;=50,G5088&gt;SUMIF(SeasonTotals!A$2:A$9,A5088,SeasonTotals!F$2:F$9)),AND(G5088&gt;0.885,F5088&gt;=50,D5088&lt;3)),1,0)</f>
        <v>0</v>
      </c>
      <c r="J5088" s="4">
        <f t="shared" si="318"/>
        <v>1</v>
      </c>
      <c r="K5088" s="5">
        <f t="shared" si="319"/>
        <v>0</v>
      </c>
    </row>
    <row r="5089" spans="1:11" x14ac:dyDescent="0.25">
      <c r="A5089" t="s">
        <v>109</v>
      </c>
      <c r="B5089" t="s">
        <v>16</v>
      </c>
      <c r="C5089">
        <v>1</v>
      </c>
      <c r="D5089">
        <v>2</v>
      </c>
      <c r="E5089">
        <v>27</v>
      </c>
      <c r="F5089">
        <v>58</v>
      </c>
      <c r="G5089" s="1">
        <f t="shared" si="316"/>
        <v>0.93103448275862066</v>
      </c>
      <c r="H5089" s="4">
        <f t="shared" si="317"/>
        <v>1</v>
      </c>
      <c r="I5089" s="5">
        <f>IF(OR(AND(F5089&gt;=50,G5089&gt;SUMIF(SeasonTotals!A$2:A$9,A5089,SeasonTotals!F$2:F$9)),AND(G5089&gt;0.885,F5089&gt;=50,D5089&lt;3)),1,0)</f>
        <v>1</v>
      </c>
      <c r="J5089" s="4">
        <f t="shared" si="318"/>
        <v>0</v>
      </c>
      <c r="K5089" s="5">
        <f t="shared" si="319"/>
        <v>0</v>
      </c>
    </row>
    <row r="5090" spans="1:11" x14ac:dyDescent="0.25">
      <c r="A5090" t="s">
        <v>109</v>
      </c>
      <c r="B5090" t="s">
        <v>16</v>
      </c>
      <c r="C5090">
        <v>1</v>
      </c>
      <c r="D5090">
        <v>4</v>
      </c>
      <c r="E5090">
        <v>12</v>
      </c>
      <c r="F5090">
        <v>14</v>
      </c>
      <c r="G5090" s="1">
        <f t="shared" si="316"/>
        <v>0.75</v>
      </c>
      <c r="H5090" s="4">
        <f t="shared" si="317"/>
        <v>0</v>
      </c>
      <c r="I5090" s="5">
        <f>IF(OR(AND(F5090&gt;=50,G5090&gt;SUMIF(SeasonTotals!A$2:A$9,A5090,SeasonTotals!F$2:F$9)),AND(G5090&gt;0.885,F5090&gt;=50,D5090&lt;3)),1,0)</f>
        <v>0</v>
      </c>
      <c r="J5090" s="4">
        <f t="shared" si="318"/>
        <v>1</v>
      </c>
      <c r="K5090" s="5">
        <f t="shared" si="319"/>
        <v>1</v>
      </c>
    </row>
    <row r="5091" spans="1:11" x14ac:dyDescent="0.25">
      <c r="A5091" t="s">
        <v>109</v>
      </c>
      <c r="B5091" t="s">
        <v>16</v>
      </c>
      <c r="C5091">
        <v>1</v>
      </c>
      <c r="D5091">
        <v>3</v>
      </c>
      <c r="E5091">
        <v>16</v>
      </c>
      <c r="F5091">
        <v>60</v>
      </c>
      <c r="G5091" s="1">
        <f t="shared" si="316"/>
        <v>0.84210526315789469</v>
      </c>
      <c r="H5091" s="4">
        <f t="shared" si="317"/>
        <v>0</v>
      </c>
      <c r="I5091" s="5">
        <f>IF(OR(AND(F5091&gt;=50,G5091&gt;SUMIF(SeasonTotals!A$2:A$9,A5091,SeasonTotals!F$2:F$9)),AND(G5091&gt;0.885,F5091&gt;=50,D5091&lt;3)),1,0)</f>
        <v>0</v>
      </c>
      <c r="J5091" s="4">
        <f t="shared" si="318"/>
        <v>1</v>
      </c>
      <c r="K5091" s="5">
        <f t="shared" si="319"/>
        <v>0</v>
      </c>
    </row>
    <row r="5092" spans="1:11" x14ac:dyDescent="0.25">
      <c r="A5092" t="s">
        <v>109</v>
      </c>
      <c r="B5092" t="s">
        <v>16</v>
      </c>
      <c r="C5092">
        <v>1</v>
      </c>
      <c r="D5092">
        <v>1</v>
      </c>
      <c r="E5092">
        <v>22</v>
      </c>
      <c r="F5092">
        <v>60</v>
      </c>
      <c r="G5092" s="1">
        <f t="shared" si="316"/>
        <v>0.95652173913043481</v>
      </c>
      <c r="H5092" s="4">
        <f t="shared" si="317"/>
        <v>1</v>
      </c>
      <c r="I5092" s="5">
        <f>IF(OR(AND(F5092&gt;=50,G5092&gt;SUMIF(SeasonTotals!A$2:A$9,A5092,SeasonTotals!F$2:F$9)),AND(G5092&gt;0.885,F5092&gt;=50,D5092&lt;3)),1,0)</f>
        <v>1</v>
      </c>
      <c r="J5092" s="4">
        <f t="shared" si="318"/>
        <v>0</v>
      </c>
      <c r="K5092" s="5">
        <f t="shared" si="319"/>
        <v>0</v>
      </c>
    </row>
    <row r="5093" spans="1:11" x14ac:dyDescent="0.25">
      <c r="A5093" t="s">
        <v>109</v>
      </c>
      <c r="B5093" t="s">
        <v>16</v>
      </c>
      <c r="C5093">
        <v>1</v>
      </c>
      <c r="D5093">
        <v>1</v>
      </c>
      <c r="E5093">
        <v>29</v>
      </c>
      <c r="F5093">
        <v>60</v>
      </c>
      <c r="G5093" s="1">
        <f t="shared" si="316"/>
        <v>0.96666666666666667</v>
      </c>
      <c r="H5093" s="4">
        <f t="shared" si="317"/>
        <v>1</v>
      </c>
      <c r="I5093" s="5">
        <f>IF(OR(AND(F5093&gt;=50,G5093&gt;SUMIF(SeasonTotals!A$2:A$9,A5093,SeasonTotals!F$2:F$9)),AND(G5093&gt;0.885,F5093&gt;=50,D5093&lt;3)),1,0)</f>
        <v>1</v>
      </c>
      <c r="J5093" s="4">
        <f t="shared" si="318"/>
        <v>0</v>
      </c>
      <c r="K5093" s="5">
        <f t="shared" si="319"/>
        <v>0</v>
      </c>
    </row>
    <row r="5094" spans="1:11" x14ac:dyDescent="0.25">
      <c r="A5094" t="s">
        <v>109</v>
      </c>
      <c r="B5094" t="s">
        <v>16</v>
      </c>
      <c r="C5094">
        <v>1</v>
      </c>
      <c r="D5094">
        <v>2</v>
      </c>
      <c r="E5094">
        <v>27</v>
      </c>
      <c r="F5094">
        <v>60</v>
      </c>
      <c r="G5094" s="1">
        <f t="shared" si="316"/>
        <v>0.93103448275862066</v>
      </c>
      <c r="H5094" s="4">
        <f t="shared" si="317"/>
        <v>1</v>
      </c>
      <c r="I5094" s="5">
        <f>IF(OR(AND(F5094&gt;=50,G5094&gt;SUMIF(SeasonTotals!A$2:A$9,A5094,SeasonTotals!F$2:F$9)),AND(G5094&gt;0.885,F5094&gt;=50,D5094&lt;3)),1,0)</f>
        <v>1</v>
      </c>
      <c r="J5094" s="4">
        <f t="shared" si="318"/>
        <v>0</v>
      </c>
      <c r="K5094" s="5">
        <f t="shared" si="319"/>
        <v>0</v>
      </c>
    </row>
    <row r="5095" spans="1:11" x14ac:dyDescent="0.25">
      <c r="A5095" t="s">
        <v>109</v>
      </c>
      <c r="B5095" t="s">
        <v>16</v>
      </c>
      <c r="C5095">
        <v>1</v>
      </c>
      <c r="D5095">
        <v>1</v>
      </c>
      <c r="E5095">
        <v>32</v>
      </c>
      <c r="F5095">
        <v>60</v>
      </c>
      <c r="G5095" s="1">
        <f t="shared" si="316"/>
        <v>0.96969696969696972</v>
      </c>
      <c r="H5095" s="4">
        <f t="shared" si="317"/>
        <v>1</v>
      </c>
      <c r="I5095" s="5">
        <f>IF(OR(AND(F5095&gt;=50,G5095&gt;SUMIF(SeasonTotals!A$2:A$9,A5095,SeasonTotals!F$2:F$9)),AND(G5095&gt;0.885,F5095&gt;=50,D5095&lt;3)),1,0)</f>
        <v>1</v>
      </c>
      <c r="J5095" s="4">
        <f t="shared" si="318"/>
        <v>0</v>
      </c>
      <c r="K5095" s="5">
        <f t="shared" si="319"/>
        <v>0</v>
      </c>
    </row>
    <row r="5096" spans="1:11" x14ac:dyDescent="0.25">
      <c r="A5096" t="s">
        <v>109</v>
      </c>
      <c r="B5096" t="s">
        <v>16</v>
      </c>
      <c r="C5096">
        <v>1</v>
      </c>
      <c r="D5096">
        <v>0</v>
      </c>
      <c r="E5096">
        <v>24</v>
      </c>
      <c r="F5096">
        <v>60</v>
      </c>
      <c r="G5096" s="1">
        <f t="shared" si="316"/>
        <v>1</v>
      </c>
      <c r="H5096" s="4">
        <f t="shared" si="317"/>
        <v>1</v>
      </c>
      <c r="I5096" s="5">
        <f>IF(OR(AND(F5096&gt;=50,G5096&gt;SUMIF(SeasonTotals!A$2:A$9,A5096,SeasonTotals!F$2:F$9)),AND(G5096&gt;0.885,F5096&gt;=50,D5096&lt;3)),1,0)</f>
        <v>1</v>
      </c>
      <c r="J5096" s="4">
        <f t="shared" si="318"/>
        <v>0</v>
      </c>
      <c r="K5096" s="5">
        <f t="shared" si="319"/>
        <v>0</v>
      </c>
    </row>
    <row r="5097" spans="1:11" x14ac:dyDescent="0.25">
      <c r="A5097" t="s">
        <v>109</v>
      </c>
      <c r="B5097" t="s">
        <v>16</v>
      </c>
      <c r="C5097">
        <v>1</v>
      </c>
      <c r="D5097">
        <v>1</v>
      </c>
      <c r="E5097">
        <v>30</v>
      </c>
      <c r="F5097">
        <v>60</v>
      </c>
      <c r="G5097" s="1">
        <f t="shared" si="316"/>
        <v>0.967741935483871</v>
      </c>
      <c r="H5097" s="4">
        <f t="shared" si="317"/>
        <v>1</v>
      </c>
      <c r="I5097" s="5">
        <f>IF(OR(AND(F5097&gt;=50,G5097&gt;SUMIF(SeasonTotals!A$2:A$9,A5097,SeasonTotals!F$2:F$9)),AND(G5097&gt;0.885,F5097&gt;=50,D5097&lt;3)),1,0)</f>
        <v>1</v>
      </c>
      <c r="J5097" s="4">
        <f t="shared" si="318"/>
        <v>0</v>
      </c>
      <c r="K5097" s="5">
        <f t="shared" si="319"/>
        <v>0</v>
      </c>
    </row>
    <row r="5098" spans="1:11" x14ac:dyDescent="0.25">
      <c r="A5098" t="s">
        <v>109</v>
      </c>
      <c r="B5098" t="s">
        <v>16</v>
      </c>
      <c r="C5098">
        <v>1</v>
      </c>
      <c r="D5098">
        <v>2</v>
      </c>
      <c r="E5098">
        <v>27</v>
      </c>
      <c r="F5098">
        <v>64</v>
      </c>
      <c r="G5098" s="1">
        <f t="shared" si="316"/>
        <v>0.93103448275862066</v>
      </c>
      <c r="H5098" s="4">
        <f t="shared" si="317"/>
        <v>1</v>
      </c>
      <c r="I5098" s="5">
        <f>IF(OR(AND(F5098&gt;=50,G5098&gt;SUMIF(SeasonTotals!A$2:A$9,A5098,SeasonTotals!F$2:F$9)),AND(G5098&gt;0.885,F5098&gt;=50,D5098&lt;3)),1,0)</f>
        <v>1</v>
      </c>
      <c r="J5098" s="4">
        <f t="shared" si="318"/>
        <v>0</v>
      </c>
      <c r="K5098" s="5">
        <f t="shared" si="319"/>
        <v>0</v>
      </c>
    </row>
    <row r="5099" spans="1:11" x14ac:dyDescent="0.25">
      <c r="A5099" t="s">
        <v>109</v>
      </c>
      <c r="B5099" t="s">
        <v>16</v>
      </c>
      <c r="C5099">
        <v>1</v>
      </c>
      <c r="D5099">
        <v>2</v>
      </c>
      <c r="E5099">
        <v>34</v>
      </c>
      <c r="F5099">
        <v>60</v>
      </c>
      <c r="G5099" s="1">
        <f t="shared" si="316"/>
        <v>0.94444444444444442</v>
      </c>
      <c r="H5099" s="4">
        <f t="shared" si="317"/>
        <v>1</v>
      </c>
      <c r="I5099" s="5">
        <f>IF(OR(AND(F5099&gt;=50,G5099&gt;SUMIF(SeasonTotals!A$2:A$9,A5099,SeasonTotals!F$2:F$9)),AND(G5099&gt;0.885,F5099&gt;=50,D5099&lt;3)),1,0)</f>
        <v>1</v>
      </c>
      <c r="J5099" s="4">
        <f t="shared" si="318"/>
        <v>0</v>
      </c>
      <c r="K5099" s="5">
        <f t="shared" si="319"/>
        <v>0</v>
      </c>
    </row>
    <row r="5100" spans="1:11" x14ac:dyDescent="0.25">
      <c r="A5100" t="s">
        <v>109</v>
      </c>
      <c r="B5100" t="s">
        <v>16</v>
      </c>
      <c r="C5100">
        <v>1</v>
      </c>
      <c r="D5100">
        <v>1</v>
      </c>
      <c r="E5100">
        <v>29</v>
      </c>
      <c r="F5100">
        <v>60</v>
      </c>
      <c r="G5100" s="1">
        <f t="shared" si="316"/>
        <v>0.96666666666666667</v>
      </c>
      <c r="H5100" s="4">
        <f t="shared" si="317"/>
        <v>1</v>
      </c>
      <c r="I5100" s="5">
        <f>IF(OR(AND(F5100&gt;=50,G5100&gt;SUMIF(SeasonTotals!A$2:A$9,A5100,SeasonTotals!F$2:F$9)),AND(G5100&gt;0.885,F5100&gt;=50,D5100&lt;3)),1,0)</f>
        <v>1</v>
      </c>
      <c r="J5100" s="4">
        <f t="shared" si="318"/>
        <v>0</v>
      </c>
      <c r="K5100" s="5">
        <f t="shared" si="319"/>
        <v>0</v>
      </c>
    </row>
    <row r="5101" spans="1:11" x14ac:dyDescent="0.25">
      <c r="A5101" t="s">
        <v>109</v>
      </c>
      <c r="B5101" t="s">
        <v>16</v>
      </c>
      <c r="C5101">
        <v>1</v>
      </c>
      <c r="D5101">
        <v>4</v>
      </c>
      <c r="E5101">
        <v>26</v>
      </c>
      <c r="F5101">
        <v>40</v>
      </c>
      <c r="G5101" s="1">
        <f t="shared" si="316"/>
        <v>0.8666666666666667</v>
      </c>
      <c r="H5101" s="4">
        <f t="shared" si="317"/>
        <v>0</v>
      </c>
      <c r="I5101" s="5">
        <f>IF(OR(AND(F5101&gt;=50,G5101&gt;SUMIF(SeasonTotals!A$2:A$9,A5101,SeasonTotals!F$2:F$9)),AND(G5101&gt;0.885,F5101&gt;=50,D5101&lt;3)),1,0)</f>
        <v>0</v>
      </c>
      <c r="J5101" s="4">
        <f t="shared" si="318"/>
        <v>0</v>
      </c>
      <c r="K5101" s="5">
        <f t="shared" si="319"/>
        <v>1</v>
      </c>
    </row>
    <row r="5102" spans="1:11" x14ac:dyDescent="0.25">
      <c r="A5102" t="s">
        <v>109</v>
      </c>
      <c r="B5102" t="s">
        <v>16</v>
      </c>
      <c r="C5102">
        <v>1</v>
      </c>
      <c r="D5102">
        <v>2</v>
      </c>
      <c r="E5102">
        <v>27</v>
      </c>
      <c r="F5102">
        <v>60</v>
      </c>
      <c r="G5102" s="1">
        <f t="shared" si="316"/>
        <v>0.93103448275862066</v>
      </c>
      <c r="H5102" s="4">
        <f t="shared" si="317"/>
        <v>1</v>
      </c>
      <c r="I5102" s="5">
        <f>IF(OR(AND(F5102&gt;=50,G5102&gt;SUMIF(SeasonTotals!A$2:A$9,A5102,SeasonTotals!F$2:F$9)),AND(G5102&gt;0.885,F5102&gt;=50,D5102&lt;3)),1,0)</f>
        <v>1</v>
      </c>
      <c r="J5102" s="4">
        <f t="shared" si="318"/>
        <v>0</v>
      </c>
      <c r="K5102" s="5">
        <f t="shared" si="319"/>
        <v>0</v>
      </c>
    </row>
    <row r="5103" spans="1:11" x14ac:dyDescent="0.25">
      <c r="A5103" t="s">
        <v>109</v>
      </c>
      <c r="B5103" t="s">
        <v>16</v>
      </c>
      <c r="C5103">
        <v>1</v>
      </c>
      <c r="D5103">
        <v>5</v>
      </c>
      <c r="E5103">
        <v>19</v>
      </c>
      <c r="F5103">
        <v>59</v>
      </c>
      <c r="G5103" s="1">
        <f t="shared" si="316"/>
        <v>0.79166666666666663</v>
      </c>
      <c r="H5103" s="4">
        <f t="shared" si="317"/>
        <v>0</v>
      </c>
      <c r="I5103" s="5">
        <f>IF(OR(AND(F5103&gt;=50,G5103&gt;SUMIF(SeasonTotals!A$2:A$9,A5103,SeasonTotals!F$2:F$9)),AND(G5103&gt;0.885,F5103&gt;=50,D5103&lt;3)),1,0)</f>
        <v>0</v>
      </c>
      <c r="J5103" s="4">
        <f t="shared" si="318"/>
        <v>1</v>
      </c>
      <c r="K5103" s="5">
        <f t="shared" si="319"/>
        <v>0</v>
      </c>
    </row>
    <row r="5104" spans="1:11" x14ac:dyDescent="0.25">
      <c r="A5104" t="s">
        <v>109</v>
      </c>
      <c r="B5104" t="s">
        <v>16</v>
      </c>
      <c r="C5104">
        <v>1</v>
      </c>
      <c r="D5104">
        <v>3</v>
      </c>
      <c r="E5104">
        <v>36</v>
      </c>
      <c r="F5104">
        <v>59</v>
      </c>
      <c r="G5104" s="1">
        <f t="shared" si="316"/>
        <v>0.92307692307692313</v>
      </c>
      <c r="H5104" s="4">
        <f t="shared" si="317"/>
        <v>1</v>
      </c>
      <c r="I5104" s="5">
        <f>IF(OR(AND(F5104&gt;=50,G5104&gt;SUMIF(SeasonTotals!A$2:A$9,A5104,SeasonTotals!F$2:F$9)),AND(G5104&gt;0.885,F5104&gt;=50,D5104&lt;3)),1,0)</f>
        <v>1</v>
      </c>
      <c r="J5104" s="4">
        <f t="shared" si="318"/>
        <v>0</v>
      </c>
      <c r="K5104" s="5">
        <f t="shared" si="319"/>
        <v>0</v>
      </c>
    </row>
    <row r="5105" spans="1:11" x14ac:dyDescent="0.25">
      <c r="A5105" t="s">
        <v>109</v>
      </c>
      <c r="B5105" t="s">
        <v>16</v>
      </c>
      <c r="C5105">
        <v>1</v>
      </c>
      <c r="D5105">
        <v>3</v>
      </c>
      <c r="E5105">
        <v>34</v>
      </c>
      <c r="F5105">
        <v>60</v>
      </c>
      <c r="G5105" s="1">
        <f t="shared" si="316"/>
        <v>0.91891891891891897</v>
      </c>
      <c r="H5105" s="4">
        <f t="shared" si="317"/>
        <v>1</v>
      </c>
      <c r="I5105" s="5">
        <f>IF(OR(AND(F5105&gt;=50,G5105&gt;SUMIF(SeasonTotals!A$2:A$9,A5105,SeasonTotals!F$2:F$9)),AND(G5105&gt;0.885,F5105&gt;=50,D5105&lt;3)),1,0)</f>
        <v>1</v>
      </c>
      <c r="J5105" s="4">
        <f t="shared" si="318"/>
        <v>0</v>
      </c>
      <c r="K5105" s="5">
        <f t="shared" si="319"/>
        <v>0</v>
      </c>
    </row>
    <row r="5106" spans="1:11" x14ac:dyDescent="0.25">
      <c r="A5106" t="s">
        <v>109</v>
      </c>
      <c r="B5106" t="s">
        <v>16</v>
      </c>
      <c r="C5106">
        <v>1</v>
      </c>
      <c r="D5106">
        <v>4</v>
      </c>
      <c r="E5106">
        <v>12</v>
      </c>
      <c r="F5106">
        <v>38</v>
      </c>
      <c r="G5106" s="1">
        <f t="shared" si="316"/>
        <v>0.75</v>
      </c>
      <c r="H5106" s="4">
        <f t="shared" si="317"/>
        <v>0</v>
      </c>
      <c r="I5106" s="5">
        <f>IF(OR(AND(F5106&gt;=50,G5106&gt;SUMIF(SeasonTotals!A$2:A$9,A5106,SeasonTotals!F$2:F$9)),AND(G5106&gt;0.885,F5106&gt;=50,D5106&lt;3)),1,0)</f>
        <v>0</v>
      </c>
      <c r="J5106" s="4">
        <f t="shared" si="318"/>
        <v>1</v>
      </c>
      <c r="K5106" s="5">
        <f t="shared" si="319"/>
        <v>1</v>
      </c>
    </row>
    <row r="5107" spans="1:11" x14ac:dyDescent="0.25">
      <c r="A5107" t="s">
        <v>109</v>
      </c>
      <c r="B5107" t="s">
        <v>16</v>
      </c>
      <c r="C5107">
        <v>1</v>
      </c>
      <c r="D5107">
        <v>1</v>
      </c>
      <c r="E5107">
        <v>18</v>
      </c>
      <c r="F5107">
        <v>60</v>
      </c>
      <c r="G5107" s="1">
        <f t="shared" si="316"/>
        <v>0.94736842105263153</v>
      </c>
      <c r="H5107" s="4">
        <f t="shared" si="317"/>
        <v>1</v>
      </c>
      <c r="I5107" s="5">
        <f>IF(OR(AND(F5107&gt;=50,G5107&gt;SUMIF(SeasonTotals!A$2:A$9,A5107,SeasonTotals!F$2:F$9)),AND(G5107&gt;0.885,F5107&gt;=50,D5107&lt;3)),1,0)</f>
        <v>1</v>
      </c>
      <c r="J5107" s="4">
        <f t="shared" si="318"/>
        <v>0</v>
      </c>
      <c r="K5107" s="5">
        <f t="shared" si="319"/>
        <v>0</v>
      </c>
    </row>
    <row r="5108" spans="1:11" x14ac:dyDescent="0.25">
      <c r="A5108" t="s">
        <v>109</v>
      </c>
      <c r="B5108" t="s">
        <v>16</v>
      </c>
      <c r="C5108">
        <v>1</v>
      </c>
      <c r="D5108">
        <v>2</v>
      </c>
      <c r="E5108">
        <v>23</v>
      </c>
      <c r="F5108">
        <v>58</v>
      </c>
      <c r="G5108" s="1">
        <f t="shared" si="316"/>
        <v>0.92</v>
      </c>
      <c r="H5108" s="4">
        <f t="shared" si="317"/>
        <v>1</v>
      </c>
      <c r="I5108" s="5">
        <f>IF(OR(AND(F5108&gt;=50,G5108&gt;SUMIF(SeasonTotals!A$2:A$9,A5108,SeasonTotals!F$2:F$9)),AND(G5108&gt;0.885,F5108&gt;=50,D5108&lt;3)),1,0)</f>
        <v>1</v>
      </c>
      <c r="J5108" s="4">
        <f t="shared" si="318"/>
        <v>0</v>
      </c>
      <c r="K5108" s="5">
        <f t="shared" si="319"/>
        <v>0</v>
      </c>
    </row>
    <row r="5109" spans="1:11" x14ac:dyDescent="0.25">
      <c r="A5109" t="s">
        <v>109</v>
      </c>
      <c r="B5109" t="s">
        <v>16</v>
      </c>
      <c r="C5109">
        <v>1</v>
      </c>
      <c r="D5109">
        <v>3</v>
      </c>
      <c r="E5109">
        <v>26</v>
      </c>
      <c r="F5109">
        <v>59</v>
      </c>
      <c r="G5109" s="1">
        <f t="shared" si="316"/>
        <v>0.89655172413793105</v>
      </c>
      <c r="H5109" s="4">
        <f t="shared" si="317"/>
        <v>0</v>
      </c>
      <c r="I5109" s="5">
        <f>IF(OR(AND(F5109&gt;=50,G5109&gt;SUMIF(SeasonTotals!A$2:A$9,A5109,SeasonTotals!F$2:F$9)),AND(G5109&gt;0.885,F5109&gt;=50,D5109&lt;3)),1,0)</f>
        <v>0</v>
      </c>
      <c r="J5109" s="4">
        <f t="shared" si="318"/>
        <v>0</v>
      </c>
      <c r="K5109" s="5">
        <f t="shared" si="319"/>
        <v>0</v>
      </c>
    </row>
    <row r="5110" spans="1:11" x14ac:dyDescent="0.25">
      <c r="A5110" t="s">
        <v>109</v>
      </c>
      <c r="B5110" t="s">
        <v>16</v>
      </c>
      <c r="C5110">
        <v>1</v>
      </c>
      <c r="D5110">
        <v>6</v>
      </c>
      <c r="E5110">
        <v>21</v>
      </c>
      <c r="F5110">
        <v>59</v>
      </c>
      <c r="G5110" s="1">
        <f t="shared" si="316"/>
        <v>0.77777777777777779</v>
      </c>
      <c r="H5110" s="4">
        <f t="shared" si="317"/>
        <v>0</v>
      </c>
      <c r="I5110" s="5">
        <f>IF(OR(AND(F5110&gt;=50,G5110&gt;SUMIF(SeasonTotals!A$2:A$9,A5110,SeasonTotals!F$2:F$9)),AND(G5110&gt;0.885,F5110&gt;=50,D5110&lt;3)),1,0)</f>
        <v>0</v>
      </c>
      <c r="J5110" s="4">
        <f t="shared" si="318"/>
        <v>1</v>
      </c>
      <c r="K5110" s="5">
        <f t="shared" si="319"/>
        <v>0</v>
      </c>
    </row>
    <row r="5111" spans="1:11" x14ac:dyDescent="0.25">
      <c r="A5111" t="s">
        <v>109</v>
      </c>
      <c r="B5111" t="s">
        <v>16</v>
      </c>
      <c r="C5111">
        <v>1</v>
      </c>
      <c r="D5111">
        <v>0</v>
      </c>
      <c r="E5111">
        <v>29</v>
      </c>
      <c r="F5111">
        <v>60</v>
      </c>
      <c r="G5111" s="1">
        <f t="shared" si="316"/>
        <v>1</v>
      </c>
      <c r="H5111" s="4">
        <f t="shared" si="317"/>
        <v>1</v>
      </c>
      <c r="I5111" s="5">
        <f>IF(OR(AND(F5111&gt;=50,G5111&gt;SUMIF(SeasonTotals!A$2:A$9,A5111,SeasonTotals!F$2:F$9)),AND(G5111&gt;0.885,F5111&gt;=50,D5111&lt;3)),1,0)</f>
        <v>1</v>
      </c>
      <c r="J5111" s="4">
        <f t="shared" si="318"/>
        <v>0</v>
      </c>
      <c r="K5111" s="5">
        <f t="shared" si="319"/>
        <v>0</v>
      </c>
    </row>
    <row r="5112" spans="1:11" x14ac:dyDescent="0.25">
      <c r="A5112" t="s">
        <v>109</v>
      </c>
      <c r="B5112" t="s">
        <v>16</v>
      </c>
      <c r="C5112">
        <v>1</v>
      </c>
      <c r="D5112">
        <v>0</v>
      </c>
      <c r="E5112">
        <v>26</v>
      </c>
      <c r="F5112">
        <v>60</v>
      </c>
      <c r="G5112" s="1">
        <f t="shared" si="316"/>
        <v>1</v>
      </c>
      <c r="H5112" s="4">
        <f t="shared" si="317"/>
        <v>1</v>
      </c>
      <c r="I5112" s="5">
        <f>IF(OR(AND(F5112&gt;=50,G5112&gt;SUMIF(SeasonTotals!A$2:A$9,A5112,SeasonTotals!F$2:F$9)),AND(G5112&gt;0.885,F5112&gt;=50,D5112&lt;3)),1,0)</f>
        <v>1</v>
      </c>
      <c r="J5112" s="4">
        <f t="shared" si="318"/>
        <v>0</v>
      </c>
      <c r="K5112" s="5">
        <f t="shared" si="319"/>
        <v>0</v>
      </c>
    </row>
    <row r="5113" spans="1:11" x14ac:dyDescent="0.25">
      <c r="A5113" t="s">
        <v>109</v>
      </c>
      <c r="B5113" t="s">
        <v>16</v>
      </c>
      <c r="C5113">
        <v>1</v>
      </c>
      <c r="D5113">
        <v>2</v>
      </c>
      <c r="E5113">
        <v>41</v>
      </c>
      <c r="F5113">
        <v>60</v>
      </c>
      <c r="G5113" s="1">
        <f t="shared" si="316"/>
        <v>0.95348837209302328</v>
      </c>
      <c r="H5113" s="4">
        <f t="shared" si="317"/>
        <v>1</v>
      </c>
      <c r="I5113" s="5">
        <f>IF(OR(AND(F5113&gt;=50,G5113&gt;SUMIF(SeasonTotals!A$2:A$9,A5113,SeasonTotals!F$2:F$9)),AND(G5113&gt;0.885,F5113&gt;=50,D5113&lt;3)),1,0)</f>
        <v>1</v>
      </c>
      <c r="J5113" s="4">
        <f t="shared" si="318"/>
        <v>0</v>
      </c>
      <c r="K5113" s="5">
        <f t="shared" si="319"/>
        <v>0</v>
      </c>
    </row>
    <row r="5114" spans="1:11" x14ac:dyDescent="0.25">
      <c r="A5114" t="s">
        <v>109</v>
      </c>
      <c r="B5114" t="s">
        <v>16</v>
      </c>
      <c r="C5114">
        <v>1</v>
      </c>
      <c r="D5114">
        <v>2</v>
      </c>
      <c r="E5114">
        <v>20</v>
      </c>
      <c r="F5114">
        <v>60</v>
      </c>
      <c r="G5114" s="1">
        <f t="shared" si="316"/>
        <v>0.90909090909090906</v>
      </c>
      <c r="H5114" s="4">
        <f t="shared" si="317"/>
        <v>1</v>
      </c>
      <c r="I5114" s="5">
        <f>IF(OR(AND(F5114&gt;=50,G5114&gt;SUMIF(SeasonTotals!A$2:A$9,A5114,SeasonTotals!F$2:F$9)),AND(G5114&gt;0.885,F5114&gt;=50,D5114&lt;3)),1,0)</f>
        <v>1</v>
      </c>
      <c r="J5114" s="4">
        <f t="shared" si="318"/>
        <v>0</v>
      </c>
      <c r="K5114" s="5">
        <f t="shared" si="319"/>
        <v>0</v>
      </c>
    </row>
    <row r="5115" spans="1:11" x14ac:dyDescent="0.25">
      <c r="A5115" t="s">
        <v>109</v>
      </c>
      <c r="B5115" t="s">
        <v>16</v>
      </c>
      <c r="C5115">
        <v>1</v>
      </c>
      <c r="D5115">
        <v>4</v>
      </c>
      <c r="E5115">
        <v>17</v>
      </c>
      <c r="F5115">
        <v>65</v>
      </c>
      <c r="G5115" s="1">
        <f t="shared" si="316"/>
        <v>0.80952380952380953</v>
      </c>
      <c r="H5115" s="4">
        <f t="shared" si="317"/>
        <v>0</v>
      </c>
      <c r="I5115" s="5">
        <f>IF(OR(AND(F5115&gt;=50,G5115&gt;SUMIF(SeasonTotals!A$2:A$9,A5115,SeasonTotals!F$2:F$9)),AND(G5115&gt;0.885,F5115&gt;=50,D5115&lt;3)),1,0)</f>
        <v>0</v>
      </c>
      <c r="J5115" s="4">
        <f t="shared" si="318"/>
        <v>1</v>
      </c>
      <c r="K5115" s="5">
        <f t="shared" si="319"/>
        <v>0</v>
      </c>
    </row>
    <row r="5116" spans="1:11" x14ac:dyDescent="0.25">
      <c r="A5116" t="s">
        <v>109</v>
      </c>
      <c r="B5116" t="s">
        <v>16</v>
      </c>
      <c r="C5116">
        <v>1</v>
      </c>
      <c r="D5116">
        <v>3</v>
      </c>
      <c r="E5116">
        <v>28</v>
      </c>
      <c r="F5116">
        <v>63</v>
      </c>
      <c r="G5116" s="1">
        <f t="shared" si="316"/>
        <v>0.90322580645161288</v>
      </c>
      <c r="H5116" s="4">
        <f t="shared" si="317"/>
        <v>0</v>
      </c>
      <c r="I5116" s="5">
        <f>IF(OR(AND(F5116&gt;=50,G5116&gt;SUMIF(SeasonTotals!A$2:A$9,A5116,SeasonTotals!F$2:F$9)),AND(G5116&gt;0.885,F5116&gt;=50,D5116&lt;3)),1,0)</f>
        <v>0</v>
      </c>
      <c r="J5116" s="4">
        <f t="shared" si="318"/>
        <v>0</v>
      </c>
      <c r="K5116" s="5">
        <f t="shared" si="319"/>
        <v>0</v>
      </c>
    </row>
    <row r="5117" spans="1:11" x14ac:dyDescent="0.25">
      <c r="A5117" t="s">
        <v>109</v>
      </c>
      <c r="B5117" t="s">
        <v>16</v>
      </c>
      <c r="C5117">
        <v>1</v>
      </c>
      <c r="D5117">
        <v>4</v>
      </c>
      <c r="E5117">
        <v>29</v>
      </c>
      <c r="F5117">
        <v>60</v>
      </c>
      <c r="G5117" s="1">
        <f t="shared" si="316"/>
        <v>0.87878787878787878</v>
      </c>
      <c r="H5117" s="4">
        <f t="shared" si="317"/>
        <v>0</v>
      </c>
      <c r="I5117" s="5">
        <f>IF(OR(AND(F5117&gt;=50,G5117&gt;SUMIF(SeasonTotals!A$2:A$9,A5117,SeasonTotals!F$2:F$9)),AND(G5117&gt;0.885,F5117&gt;=50,D5117&lt;3)),1,0)</f>
        <v>0</v>
      </c>
      <c r="J5117" s="4">
        <f t="shared" si="318"/>
        <v>0</v>
      </c>
      <c r="K5117" s="5">
        <f t="shared" si="319"/>
        <v>0</v>
      </c>
    </row>
    <row r="5118" spans="1:11" x14ac:dyDescent="0.25">
      <c r="A5118" t="s">
        <v>109</v>
      </c>
      <c r="B5118" t="s">
        <v>16</v>
      </c>
      <c r="C5118">
        <v>1</v>
      </c>
      <c r="D5118">
        <v>3</v>
      </c>
      <c r="E5118">
        <v>26</v>
      </c>
      <c r="F5118">
        <v>64</v>
      </c>
      <c r="G5118" s="1">
        <f t="shared" si="316"/>
        <v>0.89655172413793105</v>
      </c>
      <c r="H5118" s="4">
        <f t="shared" si="317"/>
        <v>0</v>
      </c>
      <c r="I5118" s="5">
        <f>IF(OR(AND(F5118&gt;=50,G5118&gt;SUMIF(SeasonTotals!A$2:A$9,A5118,SeasonTotals!F$2:F$9)),AND(G5118&gt;0.885,F5118&gt;=50,D5118&lt;3)),1,0)</f>
        <v>0</v>
      </c>
      <c r="J5118" s="4">
        <f t="shared" si="318"/>
        <v>0</v>
      </c>
      <c r="K5118" s="5">
        <f t="shared" si="319"/>
        <v>0</v>
      </c>
    </row>
    <row r="5119" spans="1:11" x14ac:dyDescent="0.25">
      <c r="A5119" t="s">
        <v>109</v>
      </c>
      <c r="B5119" t="s">
        <v>17</v>
      </c>
      <c r="C5119">
        <v>1</v>
      </c>
      <c r="D5119">
        <v>2</v>
      </c>
      <c r="E5119">
        <v>25</v>
      </c>
      <c r="F5119">
        <v>56</v>
      </c>
      <c r="G5119" s="1">
        <f t="shared" si="316"/>
        <v>0.92592592592592593</v>
      </c>
      <c r="H5119" s="4">
        <f t="shared" si="317"/>
        <v>1</v>
      </c>
      <c r="I5119" s="5">
        <f>IF(OR(AND(F5119&gt;=50,G5119&gt;SUMIF(SeasonTotals!A$2:A$9,A5119,SeasonTotals!F$2:F$9)),AND(G5119&gt;0.885,F5119&gt;=50,D5119&lt;3)),1,0)</f>
        <v>1</v>
      </c>
      <c r="J5119" s="4">
        <f t="shared" si="318"/>
        <v>0</v>
      </c>
      <c r="K5119" s="5">
        <f t="shared" si="319"/>
        <v>0</v>
      </c>
    </row>
    <row r="5120" spans="1:11" x14ac:dyDescent="0.25">
      <c r="A5120" t="s">
        <v>109</v>
      </c>
      <c r="B5120" t="s">
        <v>17</v>
      </c>
      <c r="C5120">
        <v>1</v>
      </c>
      <c r="D5120">
        <v>4</v>
      </c>
      <c r="E5120">
        <v>24</v>
      </c>
      <c r="F5120">
        <v>31</v>
      </c>
      <c r="G5120" s="1">
        <f t="shared" si="316"/>
        <v>0.8571428571428571</v>
      </c>
      <c r="H5120" s="4">
        <f t="shared" si="317"/>
        <v>0</v>
      </c>
      <c r="I5120" s="5">
        <f>IF(OR(AND(F5120&gt;=50,G5120&gt;SUMIF(SeasonTotals!A$2:A$9,A5120,SeasonTotals!F$2:F$9)),AND(G5120&gt;0.885,F5120&gt;=50,D5120&lt;3)),1,0)</f>
        <v>0</v>
      </c>
      <c r="J5120" s="4">
        <f t="shared" si="318"/>
        <v>0</v>
      </c>
      <c r="K5120" s="5">
        <f t="shared" si="319"/>
        <v>1</v>
      </c>
    </row>
    <row r="5121" spans="1:11" x14ac:dyDescent="0.25">
      <c r="A5121" t="s">
        <v>109</v>
      </c>
      <c r="B5121" t="s">
        <v>17</v>
      </c>
      <c r="C5121">
        <v>1</v>
      </c>
      <c r="D5121">
        <v>1</v>
      </c>
      <c r="E5121">
        <v>29</v>
      </c>
      <c r="F5121">
        <v>65</v>
      </c>
      <c r="G5121" s="1">
        <f t="shared" si="316"/>
        <v>0.96666666666666667</v>
      </c>
      <c r="H5121" s="4">
        <f t="shared" si="317"/>
        <v>1</v>
      </c>
      <c r="I5121" s="5">
        <f>IF(OR(AND(F5121&gt;=50,G5121&gt;SUMIF(SeasonTotals!A$2:A$9,A5121,SeasonTotals!F$2:F$9)),AND(G5121&gt;0.885,F5121&gt;=50,D5121&lt;3)),1,0)</f>
        <v>1</v>
      </c>
      <c r="J5121" s="4">
        <f t="shared" si="318"/>
        <v>0</v>
      </c>
      <c r="K5121" s="5">
        <f t="shared" si="319"/>
        <v>0</v>
      </c>
    </row>
    <row r="5122" spans="1:11" x14ac:dyDescent="0.25">
      <c r="A5122" t="s">
        <v>109</v>
      </c>
      <c r="B5122" t="s">
        <v>17</v>
      </c>
      <c r="C5122">
        <v>1</v>
      </c>
      <c r="D5122">
        <v>2</v>
      </c>
      <c r="E5122">
        <v>25</v>
      </c>
      <c r="F5122">
        <v>60</v>
      </c>
      <c r="G5122" s="1">
        <f t="shared" ref="G5122:G5185" si="320">E5122/MAX(1,SUM(D5122:E5122))</f>
        <v>0.92592592592592593</v>
      </c>
      <c r="H5122" s="4">
        <f t="shared" ref="H5122:H5185" si="321">IF(AND(F5122&gt;=50,OR(G5122&gt;0.913,AND(G5122&gt;0.885,D5122&lt;3))),1,0)</f>
        <v>1</v>
      </c>
      <c r="I5122" s="5">
        <f>IF(OR(AND(F5122&gt;=50,G5122&gt;SUMIF(SeasonTotals!A$2:A$9,A5122,SeasonTotals!F$2:F$9)),AND(G5122&gt;0.885,F5122&gt;=50,D5122&lt;3)),1,0)</f>
        <v>1</v>
      </c>
      <c r="J5122" s="4">
        <f t="shared" ref="J5122:J5185" si="322">IF(G5122&lt;0.85,1,0)</f>
        <v>0</v>
      </c>
      <c r="K5122" s="5">
        <f t="shared" ref="K5122:K5185" si="323">IF(F5122&lt;55,1,0)</f>
        <v>0</v>
      </c>
    </row>
    <row r="5123" spans="1:11" x14ac:dyDescent="0.25">
      <c r="A5123" t="s">
        <v>109</v>
      </c>
      <c r="B5123" t="s">
        <v>17</v>
      </c>
      <c r="C5123">
        <v>1</v>
      </c>
      <c r="D5123">
        <v>4</v>
      </c>
      <c r="E5123">
        <v>34</v>
      </c>
      <c r="F5123">
        <v>59</v>
      </c>
      <c r="G5123" s="1">
        <f t="shared" si="320"/>
        <v>0.89473684210526316</v>
      </c>
      <c r="H5123" s="4">
        <f t="shared" si="321"/>
        <v>0</v>
      </c>
      <c r="I5123" s="5">
        <f>IF(OR(AND(F5123&gt;=50,G5123&gt;SUMIF(SeasonTotals!A$2:A$9,A5123,SeasonTotals!F$2:F$9)),AND(G5123&gt;0.885,F5123&gt;=50,D5123&lt;3)),1,0)</f>
        <v>0</v>
      </c>
      <c r="J5123" s="4">
        <f t="shared" si="322"/>
        <v>0</v>
      </c>
      <c r="K5123" s="5">
        <f t="shared" si="323"/>
        <v>0</v>
      </c>
    </row>
    <row r="5124" spans="1:11" x14ac:dyDescent="0.25">
      <c r="A5124" t="s">
        <v>109</v>
      </c>
      <c r="B5124" t="s">
        <v>17</v>
      </c>
      <c r="C5124">
        <v>1</v>
      </c>
      <c r="D5124">
        <v>2</v>
      </c>
      <c r="E5124">
        <v>36</v>
      </c>
      <c r="F5124">
        <v>65</v>
      </c>
      <c r="G5124" s="1">
        <f t="shared" si="320"/>
        <v>0.94736842105263153</v>
      </c>
      <c r="H5124" s="4">
        <f t="shared" si="321"/>
        <v>1</v>
      </c>
      <c r="I5124" s="5">
        <f>IF(OR(AND(F5124&gt;=50,G5124&gt;SUMIF(SeasonTotals!A$2:A$9,A5124,SeasonTotals!F$2:F$9)),AND(G5124&gt;0.885,F5124&gt;=50,D5124&lt;3)),1,0)</f>
        <v>1</v>
      </c>
      <c r="J5124" s="4">
        <f t="shared" si="322"/>
        <v>0</v>
      </c>
      <c r="K5124" s="5">
        <f t="shared" si="323"/>
        <v>0</v>
      </c>
    </row>
    <row r="5125" spans="1:11" x14ac:dyDescent="0.25">
      <c r="A5125" t="s">
        <v>109</v>
      </c>
      <c r="B5125" t="s">
        <v>17</v>
      </c>
      <c r="C5125">
        <v>1</v>
      </c>
      <c r="D5125">
        <v>1</v>
      </c>
      <c r="E5125">
        <v>27</v>
      </c>
      <c r="F5125">
        <v>59</v>
      </c>
      <c r="G5125" s="1">
        <f t="shared" si="320"/>
        <v>0.9642857142857143</v>
      </c>
      <c r="H5125" s="4">
        <f t="shared" si="321"/>
        <v>1</v>
      </c>
      <c r="I5125" s="5">
        <f>IF(OR(AND(F5125&gt;=50,G5125&gt;SUMIF(SeasonTotals!A$2:A$9,A5125,SeasonTotals!F$2:F$9)),AND(G5125&gt;0.885,F5125&gt;=50,D5125&lt;3)),1,0)</f>
        <v>1</v>
      </c>
      <c r="J5125" s="4">
        <f t="shared" si="322"/>
        <v>0</v>
      </c>
      <c r="K5125" s="5">
        <f t="shared" si="323"/>
        <v>0</v>
      </c>
    </row>
    <row r="5126" spans="1:11" x14ac:dyDescent="0.25">
      <c r="A5126" t="s">
        <v>109</v>
      </c>
      <c r="B5126" t="s">
        <v>17</v>
      </c>
      <c r="C5126">
        <v>1</v>
      </c>
      <c r="D5126">
        <v>3</v>
      </c>
      <c r="E5126">
        <v>26</v>
      </c>
      <c r="F5126">
        <v>65</v>
      </c>
      <c r="G5126" s="1">
        <f t="shared" si="320"/>
        <v>0.89655172413793105</v>
      </c>
      <c r="H5126" s="4">
        <f t="shared" si="321"/>
        <v>0</v>
      </c>
      <c r="I5126" s="5">
        <f>IF(OR(AND(F5126&gt;=50,G5126&gt;SUMIF(SeasonTotals!A$2:A$9,A5126,SeasonTotals!F$2:F$9)),AND(G5126&gt;0.885,F5126&gt;=50,D5126&lt;3)),1,0)</f>
        <v>0</v>
      </c>
      <c r="J5126" s="4">
        <f t="shared" si="322"/>
        <v>0</v>
      </c>
      <c r="K5126" s="5">
        <f t="shared" si="323"/>
        <v>0</v>
      </c>
    </row>
    <row r="5127" spans="1:11" x14ac:dyDescent="0.25">
      <c r="A5127" t="s">
        <v>109</v>
      </c>
      <c r="B5127" t="s">
        <v>17</v>
      </c>
      <c r="C5127">
        <v>1</v>
      </c>
      <c r="D5127">
        <v>5</v>
      </c>
      <c r="E5127">
        <v>31</v>
      </c>
      <c r="F5127">
        <v>58</v>
      </c>
      <c r="G5127" s="1">
        <f t="shared" si="320"/>
        <v>0.86111111111111116</v>
      </c>
      <c r="H5127" s="4">
        <f t="shared" si="321"/>
        <v>0</v>
      </c>
      <c r="I5127" s="5">
        <f>IF(OR(AND(F5127&gt;=50,G5127&gt;SUMIF(SeasonTotals!A$2:A$9,A5127,SeasonTotals!F$2:F$9)),AND(G5127&gt;0.885,F5127&gt;=50,D5127&lt;3)),1,0)</f>
        <v>0</v>
      </c>
      <c r="J5127" s="4">
        <f t="shared" si="322"/>
        <v>0</v>
      </c>
      <c r="K5127" s="5">
        <f t="shared" si="323"/>
        <v>0</v>
      </c>
    </row>
    <row r="5128" spans="1:11" x14ac:dyDescent="0.25">
      <c r="A5128" t="s">
        <v>109</v>
      </c>
      <c r="B5128" t="s">
        <v>17</v>
      </c>
      <c r="C5128">
        <v>1</v>
      </c>
      <c r="D5128">
        <v>3</v>
      </c>
      <c r="E5128">
        <v>26</v>
      </c>
      <c r="F5128">
        <v>62</v>
      </c>
      <c r="G5128" s="1">
        <f t="shared" si="320"/>
        <v>0.89655172413793105</v>
      </c>
      <c r="H5128" s="4">
        <f t="shared" si="321"/>
        <v>0</v>
      </c>
      <c r="I5128" s="5">
        <f>IF(OR(AND(F5128&gt;=50,G5128&gt;SUMIF(SeasonTotals!A$2:A$9,A5128,SeasonTotals!F$2:F$9)),AND(G5128&gt;0.885,F5128&gt;=50,D5128&lt;3)),1,0)</f>
        <v>0</v>
      </c>
      <c r="J5128" s="4">
        <f t="shared" si="322"/>
        <v>0</v>
      </c>
      <c r="K5128" s="5">
        <f t="shared" si="323"/>
        <v>0</v>
      </c>
    </row>
    <row r="5129" spans="1:11" x14ac:dyDescent="0.25">
      <c r="A5129" t="s">
        <v>109</v>
      </c>
      <c r="B5129" t="s">
        <v>17</v>
      </c>
      <c r="C5129">
        <v>1</v>
      </c>
      <c r="D5129">
        <v>4</v>
      </c>
      <c r="E5129">
        <v>13</v>
      </c>
      <c r="F5129">
        <v>59</v>
      </c>
      <c r="G5129" s="1">
        <f t="shared" si="320"/>
        <v>0.76470588235294112</v>
      </c>
      <c r="H5129" s="4">
        <f t="shared" si="321"/>
        <v>0</v>
      </c>
      <c r="I5129" s="5">
        <f>IF(OR(AND(F5129&gt;=50,G5129&gt;SUMIF(SeasonTotals!A$2:A$9,A5129,SeasonTotals!F$2:F$9)),AND(G5129&gt;0.885,F5129&gt;=50,D5129&lt;3)),1,0)</f>
        <v>0</v>
      </c>
      <c r="J5129" s="4">
        <f t="shared" si="322"/>
        <v>1</v>
      </c>
      <c r="K5129" s="5">
        <f t="shared" si="323"/>
        <v>0</v>
      </c>
    </row>
    <row r="5130" spans="1:11" x14ac:dyDescent="0.25">
      <c r="A5130" t="s">
        <v>109</v>
      </c>
      <c r="B5130" t="s">
        <v>17</v>
      </c>
      <c r="C5130">
        <v>1</v>
      </c>
      <c r="D5130">
        <v>5</v>
      </c>
      <c r="E5130">
        <v>20</v>
      </c>
      <c r="F5130">
        <v>60</v>
      </c>
      <c r="G5130" s="1">
        <f t="shared" si="320"/>
        <v>0.8</v>
      </c>
      <c r="H5130" s="4">
        <f t="shared" si="321"/>
        <v>0</v>
      </c>
      <c r="I5130" s="5">
        <f>IF(OR(AND(F5130&gt;=50,G5130&gt;SUMIF(SeasonTotals!A$2:A$9,A5130,SeasonTotals!F$2:F$9)),AND(G5130&gt;0.885,F5130&gt;=50,D5130&lt;3)),1,0)</f>
        <v>0</v>
      </c>
      <c r="J5130" s="4">
        <f t="shared" si="322"/>
        <v>1</v>
      </c>
      <c r="K5130" s="5">
        <f t="shared" si="323"/>
        <v>0</v>
      </c>
    </row>
    <row r="5131" spans="1:11" x14ac:dyDescent="0.25">
      <c r="A5131" t="s">
        <v>109</v>
      </c>
      <c r="B5131" t="s">
        <v>17</v>
      </c>
      <c r="C5131">
        <v>1</v>
      </c>
      <c r="D5131">
        <v>2</v>
      </c>
      <c r="E5131">
        <v>22</v>
      </c>
      <c r="F5131">
        <v>59</v>
      </c>
      <c r="G5131" s="1">
        <f t="shared" si="320"/>
        <v>0.91666666666666663</v>
      </c>
      <c r="H5131" s="4">
        <f t="shared" si="321"/>
        <v>1</v>
      </c>
      <c r="I5131" s="5">
        <f>IF(OR(AND(F5131&gt;=50,G5131&gt;SUMIF(SeasonTotals!A$2:A$9,A5131,SeasonTotals!F$2:F$9)),AND(G5131&gt;0.885,F5131&gt;=50,D5131&lt;3)),1,0)</f>
        <v>1</v>
      </c>
      <c r="J5131" s="4">
        <f t="shared" si="322"/>
        <v>0</v>
      </c>
      <c r="K5131" s="5">
        <f t="shared" si="323"/>
        <v>0</v>
      </c>
    </row>
    <row r="5132" spans="1:11" x14ac:dyDescent="0.25">
      <c r="A5132" t="s">
        <v>109</v>
      </c>
      <c r="B5132" t="s">
        <v>17</v>
      </c>
      <c r="C5132">
        <v>1</v>
      </c>
      <c r="D5132">
        <v>3</v>
      </c>
      <c r="E5132">
        <v>23</v>
      </c>
      <c r="F5132">
        <v>59</v>
      </c>
      <c r="G5132" s="1">
        <f t="shared" si="320"/>
        <v>0.88461538461538458</v>
      </c>
      <c r="H5132" s="4">
        <f t="shared" si="321"/>
        <v>0</v>
      </c>
      <c r="I5132" s="5">
        <f>IF(OR(AND(F5132&gt;=50,G5132&gt;SUMIF(SeasonTotals!A$2:A$9,A5132,SeasonTotals!F$2:F$9)),AND(G5132&gt;0.885,F5132&gt;=50,D5132&lt;3)),1,0)</f>
        <v>0</v>
      </c>
      <c r="J5132" s="4">
        <f t="shared" si="322"/>
        <v>0</v>
      </c>
      <c r="K5132" s="5">
        <f t="shared" si="323"/>
        <v>0</v>
      </c>
    </row>
    <row r="5133" spans="1:11" x14ac:dyDescent="0.25">
      <c r="A5133" t="s">
        <v>109</v>
      </c>
      <c r="B5133" t="s">
        <v>17</v>
      </c>
      <c r="C5133">
        <v>1</v>
      </c>
      <c r="D5133">
        <v>0</v>
      </c>
      <c r="E5133">
        <v>4</v>
      </c>
      <c r="F5133">
        <v>8</v>
      </c>
      <c r="G5133" s="1">
        <f t="shared" si="320"/>
        <v>1</v>
      </c>
      <c r="H5133" s="4">
        <f t="shared" si="321"/>
        <v>0</v>
      </c>
      <c r="I5133" s="5">
        <f>IF(OR(AND(F5133&gt;=50,G5133&gt;SUMIF(SeasonTotals!A$2:A$9,A5133,SeasonTotals!F$2:F$9)),AND(G5133&gt;0.885,F5133&gt;=50,D5133&lt;3)),1,0)</f>
        <v>0</v>
      </c>
      <c r="J5133" s="4">
        <f t="shared" si="322"/>
        <v>0</v>
      </c>
      <c r="K5133" s="5">
        <f t="shared" si="323"/>
        <v>1</v>
      </c>
    </row>
    <row r="5134" spans="1:11" x14ac:dyDescent="0.25">
      <c r="A5134" t="s">
        <v>109</v>
      </c>
      <c r="B5134" t="s">
        <v>17</v>
      </c>
      <c r="C5134">
        <v>1</v>
      </c>
      <c r="D5134">
        <v>3</v>
      </c>
      <c r="E5134">
        <v>27</v>
      </c>
      <c r="F5134">
        <v>58</v>
      </c>
      <c r="G5134" s="1">
        <f t="shared" si="320"/>
        <v>0.9</v>
      </c>
      <c r="H5134" s="4">
        <f t="shared" si="321"/>
        <v>0</v>
      </c>
      <c r="I5134" s="5">
        <f>IF(OR(AND(F5134&gt;=50,G5134&gt;SUMIF(SeasonTotals!A$2:A$9,A5134,SeasonTotals!F$2:F$9)),AND(G5134&gt;0.885,F5134&gt;=50,D5134&lt;3)),1,0)</f>
        <v>0</v>
      </c>
      <c r="J5134" s="4">
        <f t="shared" si="322"/>
        <v>0</v>
      </c>
      <c r="K5134" s="5">
        <f t="shared" si="323"/>
        <v>0</v>
      </c>
    </row>
    <row r="5135" spans="1:11" x14ac:dyDescent="0.25">
      <c r="A5135" t="s">
        <v>109</v>
      </c>
      <c r="B5135" t="s">
        <v>17</v>
      </c>
      <c r="C5135">
        <v>1</v>
      </c>
      <c r="D5135">
        <v>4</v>
      </c>
      <c r="E5135">
        <v>36</v>
      </c>
      <c r="F5135">
        <v>61</v>
      </c>
      <c r="G5135" s="1">
        <f t="shared" si="320"/>
        <v>0.9</v>
      </c>
      <c r="H5135" s="4">
        <f t="shared" si="321"/>
        <v>0</v>
      </c>
      <c r="I5135" s="5">
        <f>IF(OR(AND(F5135&gt;=50,G5135&gt;SUMIF(SeasonTotals!A$2:A$9,A5135,SeasonTotals!F$2:F$9)),AND(G5135&gt;0.885,F5135&gt;=50,D5135&lt;3)),1,0)</f>
        <v>0</v>
      </c>
      <c r="J5135" s="4">
        <f t="shared" si="322"/>
        <v>0</v>
      </c>
      <c r="K5135" s="5">
        <f t="shared" si="323"/>
        <v>0</v>
      </c>
    </row>
    <row r="5136" spans="1:11" x14ac:dyDescent="0.25">
      <c r="A5136" t="s">
        <v>109</v>
      </c>
      <c r="B5136" t="s">
        <v>17</v>
      </c>
      <c r="C5136">
        <v>1</v>
      </c>
      <c r="D5136">
        <v>3</v>
      </c>
      <c r="E5136">
        <v>24</v>
      </c>
      <c r="F5136">
        <v>60</v>
      </c>
      <c r="G5136" s="1">
        <f t="shared" si="320"/>
        <v>0.88888888888888884</v>
      </c>
      <c r="H5136" s="4">
        <f t="shared" si="321"/>
        <v>0</v>
      </c>
      <c r="I5136" s="5">
        <f>IF(OR(AND(F5136&gt;=50,G5136&gt;SUMIF(SeasonTotals!A$2:A$9,A5136,SeasonTotals!F$2:F$9)),AND(G5136&gt;0.885,F5136&gt;=50,D5136&lt;3)),1,0)</f>
        <v>0</v>
      </c>
      <c r="J5136" s="4">
        <f t="shared" si="322"/>
        <v>0</v>
      </c>
      <c r="K5136" s="5">
        <f t="shared" si="323"/>
        <v>0</v>
      </c>
    </row>
    <row r="5137" spans="1:11" x14ac:dyDescent="0.25">
      <c r="A5137" t="s">
        <v>109</v>
      </c>
      <c r="B5137" t="s">
        <v>17</v>
      </c>
      <c r="C5137">
        <v>1</v>
      </c>
      <c r="D5137">
        <v>5</v>
      </c>
      <c r="E5137">
        <v>21</v>
      </c>
      <c r="F5137">
        <v>45</v>
      </c>
      <c r="G5137" s="1">
        <f t="shared" si="320"/>
        <v>0.80769230769230771</v>
      </c>
      <c r="H5137" s="4">
        <f t="shared" si="321"/>
        <v>0</v>
      </c>
      <c r="I5137" s="5">
        <f>IF(OR(AND(F5137&gt;=50,G5137&gt;SUMIF(SeasonTotals!A$2:A$9,A5137,SeasonTotals!F$2:F$9)),AND(G5137&gt;0.885,F5137&gt;=50,D5137&lt;3)),1,0)</f>
        <v>0</v>
      </c>
      <c r="J5137" s="4">
        <f t="shared" si="322"/>
        <v>1</v>
      </c>
      <c r="K5137" s="5">
        <f t="shared" si="323"/>
        <v>1</v>
      </c>
    </row>
    <row r="5138" spans="1:11" x14ac:dyDescent="0.25">
      <c r="A5138" t="s">
        <v>109</v>
      </c>
      <c r="B5138" t="s">
        <v>17</v>
      </c>
      <c r="C5138">
        <v>1</v>
      </c>
      <c r="D5138">
        <v>2</v>
      </c>
      <c r="E5138">
        <v>28</v>
      </c>
      <c r="F5138">
        <v>60</v>
      </c>
      <c r="G5138" s="1">
        <f t="shared" si="320"/>
        <v>0.93333333333333335</v>
      </c>
      <c r="H5138" s="4">
        <f t="shared" si="321"/>
        <v>1</v>
      </c>
      <c r="I5138" s="5">
        <f>IF(OR(AND(F5138&gt;=50,G5138&gt;SUMIF(SeasonTotals!A$2:A$9,A5138,SeasonTotals!F$2:F$9)),AND(G5138&gt;0.885,F5138&gt;=50,D5138&lt;3)),1,0)</f>
        <v>1</v>
      </c>
      <c r="J5138" s="4">
        <f t="shared" si="322"/>
        <v>0</v>
      </c>
      <c r="K5138" s="5">
        <f t="shared" si="323"/>
        <v>0</v>
      </c>
    </row>
    <row r="5139" spans="1:11" x14ac:dyDescent="0.25">
      <c r="A5139" t="s">
        <v>109</v>
      </c>
      <c r="B5139" t="s">
        <v>17</v>
      </c>
      <c r="C5139">
        <v>1</v>
      </c>
      <c r="D5139">
        <v>2</v>
      </c>
      <c r="E5139">
        <v>28</v>
      </c>
      <c r="F5139">
        <v>59</v>
      </c>
      <c r="G5139" s="1">
        <f t="shared" si="320"/>
        <v>0.93333333333333335</v>
      </c>
      <c r="H5139" s="4">
        <f t="shared" si="321"/>
        <v>1</v>
      </c>
      <c r="I5139" s="5">
        <f>IF(OR(AND(F5139&gt;=50,G5139&gt;SUMIF(SeasonTotals!A$2:A$9,A5139,SeasonTotals!F$2:F$9)),AND(G5139&gt;0.885,F5139&gt;=50,D5139&lt;3)),1,0)</f>
        <v>1</v>
      </c>
      <c r="J5139" s="4">
        <f t="shared" si="322"/>
        <v>0</v>
      </c>
      <c r="K5139" s="5">
        <f t="shared" si="323"/>
        <v>0</v>
      </c>
    </row>
    <row r="5140" spans="1:11" x14ac:dyDescent="0.25">
      <c r="A5140" t="s">
        <v>109</v>
      </c>
      <c r="B5140" t="s">
        <v>17</v>
      </c>
      <c r="C5140">
        <v>1</v>
      </c>
      <c r="D5140">
        <v>3</v>
      </c>
      <c r="E5140">
        <v>4</v>
      </c>
      <c r="F5140">
        <v>9</v>
      </c>
      <c r="G5140" s="1">
        <f t="shared" si="320"/>
        <v>0.5714285714285714</v>
      </c>
      <c r="H5140" s="4">
        <f t="shared" si="321"/>
        <v>0</v>
      </c>
      <c r="I5140" s="5">
        <f>IF(OR(AND(F5140&gt;=50,G5140&gt;SUMIF(SeasonTotals!A$2:A$9,A5140,SeasonTotals!F$2:F$9)),AND(G5140&gt;0.885,F5140&gt;=50,D5140&lt;3)),1,0)</f>
        <v>0</v>
      </c>
      <c r="J5140" s="4">
        <f t="shared" si="322"/>
        <v>1</v>
      </c>
      <c r="K5140" s="5">
        <f t="shared" si="323"/>
        <v>1</v>
      </c>
    </row>
    <row r="5141" spans="1:11" x14ac:dyDescent="0.25">
      <c r="A5141" t="s">
        <v>109</v>
      </c>
      <c r="B5141" t="s">
        <v>17</v>
      </c>
      <c r="C5141">
        <v>1</v>
      </c>
      <c r="D5141">
        <v>3</v>
      </c>
      <c r="E5141">
        <v>33</v>
      </c>
      <c r="F5141">
        <v>65</v>
      </c>
      <c r="G5141" s="1">
        <f t="shared" si="320"/>
        <v>0.91666666666666663</v>
      </c>
      <c r="H5141" s="4">
        <f t="shared" si="321"/>
        <v>1</v>
      </c>
      <c r="I5141" s="5">
        <f>IF(OR(AND(F5141&gt;=50,G5141&gt;SUMIF(SeasonTotals!A$2:A$9,A5141,SeasonTotals!F$2:F$9)),AND(G5141&gt;0.885,F5141&gt;=50,D5141&lt;3)),1,0)</f>
        <v>1</v>
      </c>
      <c r="J5141" s="4">
        <f t="shared" si="322"/>
        <v>0</v>
      </c>
      <c r="K5141" s="5">
        <f t="shared" si="323"/>
        <v>0</v>
      </c>
    </row>
    <row r="5142" spans="1:11" x14ac:dyDescent="0.25">
      <c r="A5142" t="s">
        <v>109</v>
      </c>
      <c r="B5142" t="s">
        <v>17</v>
      </c>
      <c r="C5142">
        <v>1</v>
      </c>
      <c r="D5142">
        <v>3</v>
      </c>
      <c r="E5142">
        <v>28</v>
      </c>
      <c r="F5142">
        <v>60</v>
      </c>
      <c r="G5142" s="1">
        <f t="shared" si="320"/>
        <v>0.90322580645161288</v>
      </c>
      <c r="H5142" s="4">
        <f t="shared" si="321"/>
        <v>0</v>
      </c>
      <c r="I5142" s="5">
        <f>IF(OR(AND(F5142&gt;=50,G5142&gt;SUMIF(SeasonTotals!A$2:A$9,A5142,SeasonTotals!F$2:F$9)),AND(G5142&gt;0.885,F5142&gt;=50,D5142&lt;3)),1,0)</f>
        <v>0</v>
      </c>
      <c r="J5142" s="4">
        <f t="shared" si="322"/>
        <v>0</v>
      </c>
      <c r="K5142" s="5">
        <f t="shared" si="323"/>
        <v>0</v>
      </c>
    </row>
    <row r="5143" spans="1:11" x14ac:dyDescent="0.25">
      <c r="A5143" t="s">
        <v>109</v>
      </c>
      <c r="B5143" t="s">
        <v>17</v>
      </c>
      <c r="C5143">
        <v>1</v>
      </c>
      <c r="D5143">
        <v>2</v>
      </c>
      <c r="E5143">
        <v>33</v>
      </c>
      <c r="F5143">
        <v>59</v>
      </c>
      <c r="G5143" s="1">
        <f t="shared" si="320"/>
        <v>0.94285714285714284</v>
      </c>
      <c r="H5143" s="4">
        <f t="shared" si="321"/>
        <v>1</v>
      </c>
      <c r="I5143" s="5">
        <f>IF(OR(AND(F5143&gt;=50,G5143&gt;SUMIF(SeasonTotals!A$2:A$9,A5143,SeasonTotals!F$2:F$9)),AND(G5143&gt;0.885,F5143&gt;=50,D5143&lt;3)),1,0)</f>
        <v>1</v>
      </c>
      <c r="J5143" s="4">
        <f t="shared" si="322"/>
        <v>0</v>
      </c>
      <c r="K5143" s="5">
        <f t="shared" si="323"/>
        <v>0</v>
      </c>
    </row>
    <row r="5144" spans="1:11" x14ac:dyDescent="0.25">
      <c r="A5144" t="s">
        <v>109</v>
      </c>
      <c r="B5144" t="s">
        <v>17</v>
      </c>
      <c r="C5144">
        <v>1</v>
      </c>
      <c r="D5144">
        <v>1</v>
      </c>
      <c r="E5144">
        <v>27</v>
      </c>
      <c r="F5144">
        <v>64</v>
      </c>
      <c r="G5144" s="1">
        <f t="shared" si="320"/>
        <v>0.9642857142857143</v>
      </c>
      <c r="H5144" s="4">
        <f t="shared" si="321"/>
        <v>1</v>
      </c>
      <c r="I5144" s="5">
        <f>IF(OR(AND(F5144&gt;=50,G5144&gt;SUMIF(SeasonTotals!A$2:A$9,A5144,SeasonTotals!F$2:F$9)),AND(G5144&gt;0.885,F5144&gt;=50,D5144&lt;3)),1,0)</f>
        <v>1</v>
      </c>
      <c r="J5144" s="4">
        <f t="shared" si="322"/>
        <v>0</v>
      </c>
      <c r="K5144" s="5">
        <f t="shared" si="323"/>
        <v>0</v>
      </c>
    </row>
    <row r="5145" spans="1:11" x14ac:dyDescent="0.25">
      <c r="A5145" t="s">
        <v>109</v>
      </c>
      <c r="B5145" t="s">
        <v>17</v>
      </c>
      <c r="C5145">
        <v>1</v>
      </c>
      <c r="D5145">
        <v>4</v>
      </c>
      <c r="E5145">
        <v>30</v>
      </c>
      <c r="F5145">
        <v>59</v>
      </c>
      <c r="G5145" s="1">
        <f t="shared" si="320"/>
        <v>0.88235294117647056</v>
      </c>
      <c r="H5145" s="4">
        <f t="shared" si="321"/>
        <v>0</v>
      </c>
      <c r="I5145" s="5">
        <f>IF(OR(AND(F5145&gt;=50,G5145&gt;SUMIF(SeasonTotals!A$2:A$9,A5145,SeasonTotals!F$2:F$9)),AND(G5145&gt;0.885,F5145&gt;=50,D5145&lt;3)),1,0)</f>
        <v>0</v>
      </c>
      <c r="J5145" s="4">
        <f t="shared" si="322"/>
        <v>0</v>
      </c>
      <c r="K5145" s="5">
        <f t="shared" si="323"/>
        <v>0</v>
      </c>
    </row>
    <row r="5146" spans="1:11" x14ac:dyDescent="0.25">
      <c r="A5146" t="s">
        <v>109</v>
      </c>
      <c r="B5146" t="s">
        <v>17</v>
      </c>
      <c r="C5146">
        <v>1</v>
      </c>
      <c r="D5146">
        <v>1</v>
      </c>
      <c r="E5146">
        <v>29</v>
      </c>
      <c r="F5146">
        <v>60</v>
      </c>
      <c r="G5146" s="1">
        <f t="shared" si="320"/>
        <v>0.96666666666666667</v>
      </c>
      <c r="H5146" s="4">
        <f t="shared" si="321"/>
        <v>1</v>
      </c>
      <c r="I5146" s="5">
        <f>IF(OR(AND(F5146&gt;=50,G5146&gt;SUMIF(SeasonTotals!A$2:A$9,A5146,SeasonTotals!F$2:F$9)),AND(G5146&gt;0.885,F5146&gt;=50,D5146&lt;3)),1,0)</f>
        <v>1</v>
      </c>
      <c r="J5146" s="4">
        <f t="shared" si="322"/>
        <v>0</v>
      </c>
      <c r="K5146" s="5">
        <f t="shared" si="323"/>
        <v>0</v>
      </c>
    </row>
    <row r="5147" spans="1:11" x14ac:dyDescent="0.25">
      <c r="A5147" t="s">
        <v>109</v>
      </c>
      <c r="B5147" t="s">
        <v>17</v>
      </c>
      <c r="C5147">
        <v>1</v>
      </c>
      <c r="D5147">
        <v>1</v>
      </c>
      <c r="E5147">
        <v>31</v>
      </c>
      <c r="F5147">
        <v>60</v>
      </c>
      <c r="G5147" s="1">
        <f t="shared" si="320"/>
        <v>0.96875</v>
      </c>
      <c r="H5147" s="4">
        <f t="shared" si="321"/>
        <v>1</v>
      </c>
      <c r="I5147" s="5">
        <f>IF(OR(AND(F5147&gt;=50,G5147&gt;SUMIF(SeasonTotals!A$2:A$9,A5147,SeasonTotals!F$2:F$9)),AND(G5147&gt;0.885,F5147&gt;=50,D5147&lt;3)),1,0)</f>
        <v>1</v>
      </c>
      <c r="J5147" s="4">
        <f t="shared" si="322"/>
        <v>0</v>
      </c>
      <c r="K5147" s="5">
        <f t="shared" si="323"/>
        <v>0</v>
      </c>
    </row>
    <row r="5148" spans="1:11" x14ac:dyDescent="0.25">
      <c r="A5148" t="s">
        <v>109</v>
      </c>
      <c r="B5148" t="s">
        <v>17</v>
      </c>
      <c r="C5148">
        <v>1</v>
      </c>
      <c r="D5148">
        <v>2</v>
      </c>
      <c r="E5148">
        <v>38</v>
      </c>
      <c r="F5148">
        <v>60</v>
      </c>
      <c r="G5148" s="1">
        <f t="shared" si="320"/>
        <v>0.95</v>
      </c>
      <c r="H5148" s="4">
        <f t="shared" si="321"/>
        <v>1</v>
      </c>
      <c r="I5148" s="5">
        <f>IF(OR(AND(F5148&gt;=50,G5148&gt;SUMIF(SeasonTotals!A$2:A$9,A5148,SeasonTotals!F$2:F$9)),AND(G5148&gt;0.885,F5148&gt;=50,D5148&lt;3)),1,0)</f>
        <v>1</v>
      </c>
      <c r="J5148" s="4">
        <f t="shared" si="322"/>
        <v>0</v>
      </c>
      <c r="K5148" s="5">
        <f t="shared" si="323"/>
        <v>0</v>
      </c>
    </row>
    <row r="5149" spans="1:11" x14ac:dyDescent="0.25">
      <c r="A5149" t="s">
        <v>109</v>
      </c>
      <c r="B5149" t="s">
        <v>17</v>
      </c>
      <c r="C5149">
        <v>1</v>
      </c>
      <c r="D5149">
        <v>3</v>
      </c>
      <c r="E5149">
        <v>32</v>
      </c>
      <c r="F5149">
        <v>60</v>
      </c>
      <c r="G5149" s="1">
        <f t="shared" si="320"/>
        <v>0.91428571428571426</v>
      </c>
      <c r="H5149" s="4">
        <f t="shared" si="321"/>
        <v>1</v>
      </c>
      <c r="I5149" s="5">
        <f>IF(OR(AND(F5149&gt;=50,G5149&gt;SUMIF(SeasonTotals!A$2:A$9,A5149,SeasonTotals!F$2:F$9)),AND(G5149&gt;0.885,F5149&gt;=50,D5149&lt;3)),1,0)</f>
        <v>1</v>
      </c>
      <c r="J5149" s="4">
        <f t="shared" si="322"/>
        <v>0</v>
      </c>
      <c r="K5149" s="5">
        <f t="shared" si="323"/>
        <v>0</v>
      </c>
    </row>
    <row r="5150" spans="1:11" x14ac:dyDescent="0.25">
      <c r="A5150" t="s">
        <v>109</v>
      </c>
      <c r="B5150" t="s">
        <v>17</v>
      </c>
      <c r="C5150">
        <v>1</v>
      </c>
      <c r="D5150">
        <v>4</v>
      </c>
      <c r="E5150">
        <v>32</v>
      </c>
      <c r="F5150">
        <v>59</v>
      </c>
      <c r="G5150" s="1">
        <f t="shared" si="320"/>
        <v>0.88888888888888884</v>
      </c>
      <c r="H5150" s="4">
        <f t="shared" si="321"/>
        <v>0</v>
      </c>
      <c r="I5150" s="5">
        <f>IF(OR(AND(F5150&gt;=50,G5150&gt;SUMIF(SeasonTotals!A$2:A$9,A5150,SeasonTotals!F$2:F$9)),AND(G5150&gt;0.885,F5150&gt;=50,D5150&lt;3)),1,0)</f>
        <v>0</v>
      </c>
      <c r="J5150" s="4">
        <f t="shared" si="322"/>
        <v>0</v>
      </c>
      <c r="K5150" s="5">
        <f t="shared" si="323"/>
        <v>0</v>
      </c>
    </row>
    <row r="5151" spans="1:11" x14ac:dyDescent="0.25">
      <c r="A5151" t="s">
        <v>109</v>
      </c>
      <c r="B5151" t="s">
        <v>17</v>
      </c>
      <c r="C5151">
        <v>1</v>
      </c>
      <c r="D5151">
        <v>3</v>
      </c>
      <c r="E5151">
        <v>29</v>
      </c>
      <c r="F5151">
        <v>59</v>
      </c>
      <c r="G5151" s="1">
        <f t="shared" si="320"/>
        <v>0.90625</v>
      </c>
      <c r="H5151" s="4">
        <f t="shared" si="321"/>
        <v>0</v>
      </c>
      <c r="I5151" s="5">
        <f>IF(OR(AND(F5151&gt;=50,G5151&gt;SUMIF(SeasonTotals!A$2:A$9,A5151,SeasonTotals!F$2:F$9)),AND(G5151&gt;0.885,F5151&gt;=50,D5151&lt;3)),1,0)</f>
        <v>0</v>
      </c>
      <c r="J5151" s="4">
        <f t="shared" si="322"/>
        <v>0</v>
      </c>
      <c r="K5151" s="5">
        <f t="shared" si="323"/>
        <v>0</v>
      </c>
    </row>
    <row r="5152" spans="1:11" x14ac:dyDescent="0.25">
      <c r="A5152" t="s">
        <v>109</v>
      </c>
      <c r="B5152" t="s">
        <v>17</v>
      </c>
      <c r="C5152">
        <v>1</v>
      </c>
      <c r="D5152">
        <v>2</v>
      </c>
      <c r="E5152">
        <v>32</v>
      </c>
      <c r="F5152">
        <v>60</v>
      </c>
      <c r="G5152" s="1">
        <f t="shared" si="320"/>
        <v>0.94117647058823528</v>
      </c>
      <c r="H5152" s="4">
        <f t="shared" si="321"/>
        <v>1</v>
      </c>
      <c r="I5152" s="5">
        <f>IF(OR(AND(F5152&gt;=50,G5152&gt;SUMIF(SeasonTotals!A$2:A$9,A5152,SeasonTotals!F$2:F$9)),AND(G5152&gt;0.885,F5152&gt;=50,D5152&lt;3)),1,0)</f>
        <v>1</v>
      </c>
      <c r="J5152" s="4">
        <f t="shared" si="322"/>
        <v>0</v>
      </c>
      <c r="K5152" s="5">
        <f t="shared" si="323"/>
        <v>0</v>
      </c>
    </row>
    <row r="5153" spans="1:11" x14ac:dyDescent="0.25">
      <c r="A5153" t="s">
        <v>109</v>
      </c>
      <c r="B5153" t="s">
        <v>17</v>
      </c>
      <c r="C5153">
        <v>1</v>
      </c>
      <c r="D5153">
        <v>1</v>
      </c>
      <c r="E5153">
        <v>27</v>
      </c>
      <c r="F5153">
        <v>60</v>
      </c>
      <c r="G5153" s="1">
        <f t="shared" si="320"/>
        <v>0.9642857142857143</v>
      </c>
      <c r="H5153" s="4">
        <f t="shared" si="321"/>
        <v>1</v>
      </c>
      <c r="I5153" s="5">
        <f>IF(OR(AND(F5153&gt;=50,G5153&gt;SUMIF(SeasonTotals!A$2:A$9,A5153,SeasonTotals!F$2:F$9)),AND(G5153&gt;0.885,F5153&gt;=50,D5153&lt;3)),1,0)</f>
        <v>1</v>
      </c>
      <c r="J5153" s="4">
        <f t="shared" si="322"/>
        <v>0</v>
      </c>
      <c r="K5153" s="5">
        <f t="shared" si="323"/>
        <v>0</v>
      </c>
    </row>
    <row r="5154" spans="1:11" x14ac:dyDescent="0.25">
      <c r="A5154" t="s">
        <v>109</v>
      </c>
      <c r="B5154" t="s">
        <v>17</v>
      </c>
      <c r="C5154">
        <v>1</v>
      </c>
      <c r="D5154">
        <v>1</v>
      </c>
      <c r="E5154">
        <v>37</v>
      </c>
      <c r="F5154">
        <v>59</v>
      </c>
      <c r="G5154" s="1">
        <f t="shared" si="320"/>
        <v>0.97368421052631582</v>
      </c>
      <c r="H5154" s="4">
        <f t="shared" si="321"/>
        <v>1</v>
      </c>
      <c r="I5154" s="5">
        <f>IF(OR(AND(F5154&gt;=50,G5154&gt;SUMIF(SeasonTotals!A$2:A$9,A5154,SeasonTotals!F$2:F$9)),AND(G5154&gt;0.885,F5154&gt;=50,D5154&lt;3)),1,0)</f>
        <v>1</v>
      </c>
      <c r="J5154" s="4">
        <f t="shared" si="322"/>
        <v>0</v>
      </c>
      <c r="K5154" s="5">
        <f t="shared" si="323"/>
        <v>0</v>
      </c>
    </row>
    <row r="5155" spans="1:11" x14ac:dyDescent="0.25">
      <c r="A5155" t="s">
        <v>109</v>
      </c>
      <c r="B5155" t="s">
        <v>17</v>
      </c>
      <c r="C5155">
        <v>1</v>
      </c>
      <c r="D5155">
        <v>1</v>
      </c>
      <c r="E5155">
        <v>26</v>
      </c>
      <c r="F5155">
        <v>60</v>
      </c>
      <c r="G5155" s="1">
        <f t="shared" si="320"/>
        <v>0.96296296296296291</v>
      </c>
      <c r="H5155" s="4">
        <f t="shared" si="321"/>
        <v>1</v>
      </c>
      <c r="I5155" s="5">
        <f>IF(OR(AND(F5155&gt;=50,G5155&gt;SUMIF(SeasonTotals!A$2:A$9,A5155,SeasonTotals!F$2:F$9)),AND(G5155&gt;0.885,F5155&gt;=50,D5155&lt;3)),1,0)</f>
        <v>1</v>
      </c>
      <c r="J5155" s="4">
        <f t="shared" si="322"/>
        <v>0</v>
      </c>
      <c r="K5155" s="5">
        <f t="shared" si="323"/>
        <v>0</v>
      </c>
    </row>
    <row r="5156" spans="1:11" x14ac:dyDescent="0.25">
      <c r="A5156" t="s">
        <v>109</v>
      </c>
      <c r="B5156" t="s">
        <v>17</v>
      </c>
      <c r="C5156">
        <v>1</v>
      </c>
      <c r="D5156">
        <v>2</v>
      </c>
      <c r="E5156">
        <v>39</v>
      </c>
      <c r="F5156">
        <v>60</v>
      </c>
      <c r="G5156" s="1">
        <f t="shared" si="320"/>
        <v>0.95121951219512191</v>
      </c>
      <c r="H5156" s="4">
        <f t="shared" si="321"/>
        <v>1</v>
      </c>
      <c r="I5156" s="5">
        <f>IF(OR(AND(F5156&gt;=50,G5156&gt;SUMIF(SeasonTotals!A$2:A$9,A5156,SeasonTotals!F$2:F$9)),AND(G5156&gt;0.885,F5156&gt;=50,D5156&lt;3)),1,0)</f>
        <v>1</v>
      </c>
      <c r="J5156" s="4">
        <f t="shared" si="322"/>
        <v>0</v>
      </c>
      <c r="K5156" s="5">
        <f t="shared" si="323"/>
        <v>0</v>
      </c>
    </row>
    <row r="5157" spans="1:11" x14ac:dyDescent="0.25">
      <c r="A5157" t="s">
        <v>109</v>
      </c>
      <c r="B5157" t="s">
        <v>17</v>
      </c>
      <c r="C5157">
        <v>1</v>
      </c>
      <c r="D5157">
        <v>4</v>
      </c>
      <c r="E5157">
        <v>23</v>
      </c>
      <c r="F5157">
        <v>58</v>
      </c>
      <c r="G5157" s="1">
        <f t="shared" si="320"/>
        <v>0.85185185185185186</v>
      </c>
      <c r="H5157" s="4">
        <f t="shared" si="321"/>
        <v>0</v>
      </c>
      <c r="I5157" s="5">
        <f>IF(OR(AND(F5157&gt;=50,G5157&gt;SUMIF(SeasonTotals!A$2:A$9,A5157,SeasonTotals!F$2:F$9)),AND(G5157&gt;0.885,F5157&gt;=50,D5157&lt;3)),1,0)</f>
        <v>0</v>
      </c>
      <c r="J5157" s="4">
        <f t="shared" si="322"/>
        <v>0</v>
      </c>
      <c r="K5157" s="5">
        <f t="shared" si="323"/>
        <v>0</v>
      </c>
    </row>
    <row r="5158" spans="1:11" x14ac:dyDescent="0.25">
      <c r="A5158" t="s">
        <v>109</v>
      </c>
      <c r="B5158" t="s">
        <v>17</v>
      </c>
      <c r="C5158">
        <v>1</v>
      </c>
      <c r="D5158">
        <v>3</v>
      </c>
      <c r="E5158">
        <v>35</v>
      </c>
      <c r="F5158">
        <v>59</v>
      </c>
      <c r="G5158" s="1">
        <f t="shared" si="320"/>
        <v>0.92105263157894735</v>
      </c>
      <c r="H5158" s="4">
        <f t="shared" si="321"/>
        <v>1</v>
      </c>
      <c r="I5158" s="5">
        <f>IF(OR(AND(F5158&gt;=50,G5158&gt;SUMIF(SeasonTotals!A$2:A$9,A5158,SeasonTotals!F$2:F$9)),AND(G5158&gt;0.885,F5158&gt;=50,D5158&lt;3)),1,0)</f>
        <v>1</v>
      </c>
      <c r="J5158" s="4">
        <f t="shared" si="322"/>
        <v>0</v>
      </c>
      <c r="K5158" s="5">
        <f t="shared" si="323"/>
        <v>0</v>
      </c>
    </row>
    <row r="5159" spans="1:11" x14ac:dyDescent="0.25">
      <c r="A5159" t="s">
        <v>109</v>
      </c>
      <c r="B5159" t="s">
        <v>17</v>
      </c>
      <c r="C5159">
        <v>1</v>
      </c>
      <c r="D5159">
        <v>1</v>
      </c>
      <c r="E5159">
        <v>26</v>
      </c>
      <c r="F5159">
        <v>60</v>
      </c>
      <c r="G5159" s="1">
        <f t="shared" si="320"/>
        <v>0.96296296296296291</v>
      </c>
      <c r="H5159" s="4">
        <f t="shared" si="321"/>
        <v>1</v>
      </c>
      <c r="I5159" s="5">
        <f>IF(OR(AND(F5159&gt;=50,G5159&gt;SUMIF(SeasonTotals!A$2:A$9,A5159,SeasonTotals!F$2:F$9)),AND(G5159&gt;0.885,F5159&gt;=50,D5159&lt;3)),1,0)</f>
        <v>1</v>
      </c>
      <c r="J5159" s="4">
        <f t="shared" si="322"/>
        <v>0</v>
      </c>
      <c r="K5159" s="5">
        <f t="shared" si="323"/>
        <v>0</v>
      </c>
    </row>
    <row r="5160" spans="1:11" x14ac:dyDescent="0.25">
      <c r="A5160" t="s">
        <v>109</v>
      </c>
      <c r="B5160" t="s">
        <v>17</v>
      </c>
      <c r="C5160">
        <v>1</v>
      </c>
      <c r="D5160">
        <v>1</v>
      </c>
      <c r="E5160">
        <v>34</v>
      </c>
      <c r="F5160">
        <v>59</v>
      </c>
      <c r="G5160" s="1">
        <f t="shared" si="320"/>
        <v>0.97142857142857142</v>
      </c>
      <c r="H5160" s="4">
        <f t="shared" si="321"/>
        <v>1</v>
      </c>
      <c r="I5160" s="5">
        <f>IF(OR(AND(F5160&gt;=50,G5160&gt;SUMIF(SeasonTotals!A$2:A$9,A5160,SeasonTotals!F$2:F$9)),AND(G5160&gt;0.885,F5160&gt;=50,D5160&lt;3)),1,0)</f>
        <v>1</v>
      </c>
      <c r="J5160" s="4">
        <f t="shared" si="322"/>
        <v>0</v>
      </c>
      <c r="K5160" s="5">
        <f t="shared" si="323"/>
        <v>0</v>
      </c>
    </row>
    <row r="5161" spans="1:11" x14ac:dyDescent="0.25">
      <c r="A5161" t="s">
        <v>109</v>
      </c>
      <c r="B5161" t="s">
        <v>17</v>
      </c>
      <c r="C5161">
        <v>1</v>
      </c>
      <c r="D5161">
        <v>3</v>
      </c>
      <c r="E5161">
        <v>25</v>
      </c>
      <c r="F5161">
        <v>59</v>
      </c>
      <c r="G5161" s="1">
        <f t="shared" si="320"/>
        <v>0.8928571428571429</v>
      </c>
      <c r="H5161" s="4">
        <f t="shared" si="321"/>
        <v>0</v>
      </c>
      <c r="I5161" s="5">
        <f>IF(OR(AND(F5161&gt;=50,G5161&gt;SUMIF(SeasonTotals!A$2:A$9,A5161,SeasonTotals!F$2:F$9)),AND(G5161&gt;0.885,F5161&gt;=50,D5161&lt;3)),1,0)</f>
        <v>0</v>
      </c>
      <c r="J5161" s="4">
        <f t="shared" si="322"/>
        <v>0</v>
      </c>
      <c r="K5161" s="5">
        <f t="shared" si="323"/>
        <v>0</v>
      </c>
    </row>
    <row r="5162" spans="1:11" x14ac:dyDescent="0.25">
      <c r="A5162" t="s">
        <v>109</v>
      </c>
      <c r="B5162" t="s">
        <v>17</v>
      </c>
      <c r="C5162">
        <v>1</v>
      </c>
      <c r="D5162">
        <v>2</v>
      </c>
      <c r="E5162">
        <v>30</v>
      </c>
      <c r="F5162">
        <v>60</v>
      </c>
      <c r="G5162" s="1">
        <f t="shared" si="320"/>
        <v>0.9375</v>
      </c>
      <c r="H5162" s="4">
        <f t="shared" si="321"/>
        <v>1</v>
      </c>
      <c r="I5162" s="5">
        <f>IF(OR(AND(F5162&gt;=50,G5162&gt;SUMIF(SeasonTotals!A$2:A$9,A5162,SeasonTotals!F$2:F$9)),AND(G5162&gt;0.885,F5162&gt;=50,D5162&lt;3)),1,0)</f>
        <v>1</v>
      </c>
      <c r="J5162" s="4">
        <f t="shared" si="322"/>
        <v>0</v>
      </c>
      <c r="K5162" s="5">
        <f t="shared" si="323"/>
        <v>0</v>
      </c>
    </row>
    <row r="5163" spans="1:11" x14ac:dyDescent="0.25">
      <c r="A5163" t="s">
        <v>109</v>
      </c>
      <c r="B5163" t="s">
        <v>17</v>
      </c>
      <c r="C5163">
        <v>1</v>
      </c>
      <c r="D5163">
        <v>3</v>
      </c>
      <c r="E5163">
        <v>38</v>
      </c>
      <c r="F5163">
        <v>59</v>
      </c>
      <c r="G5163" s="1">
        <f t="shared" si="320"/>
        <v>0.92682926829268297</v>
      </c>
      <c r="H5163" s="4">
        <f t="shared" si="321"/>
        <v>1</v>
      </c>
      <c r="I5163" s="5">
        <f>IF(OR(AND(F5163&gt;=50,G5163&gt;SUMIF(SeasonTotals!A$2:A$9,A5163,SeasonTotals!F$2:F$9)),AND(G5163&gt;0.885,F5163&gt;=50,D5163&lt;3)),1,0)</f>
        <v>1</v>
      </c>
      <c r="J5163" s="4">
        <f t="shared" si="322"/>
        <v>0</v>
      </c>
      <c r="K5163" s="5">
        <f t="shared" si="323"/>
        <v>0</v>
      </c>
    </row>
    <row r="5164" spans="1:11" x14ac:dyDescent="0.25">
      <c r="A5164" t="s">
        <v>109</v>
      </c>
      <c r="B5164" t="s">
        <v>18</v>
      </c>
      <c r="C5164">
        <v>1</v>
      </c>
      <c r="D5164">
        <v>3</v>
      </c>
      <c r="E5164">
        <v>43</v>
      </c>
      <c r="F5164">
        <v>64</v>
      </c>
      <c r="G5164" s="1">
        <f t="shared" si="320"/>
        <v>0.93478260869565222</v>
      </c>
      <c r="H5164" s="4">
        <f t="shared" si="321"/>
        <v>1</v>
      </c>
      <c r="I5164" s="5">
        <f>IF(OR(AND(F5164&gt;=50,G5164&gt;SUMIF(SeasonTotals!A$2:A$9,A5164,SeasonTotals!F$2:F$9)),AND(G5164&gt;0.885,F5164&gt;=50,D5164&lt;3)),1,0)</f>
        <v>1</v>
      </c>
      <c r="J5164" s="4">
        <f t="shared" si="322"/>
        <v>0</v>
      </c>
      <c r="K5164" s="5">
        <f t="shared" si="323"/>
        <v>0</v>
      </c>
    </row>
    <row r="5165" spans="1:11" x14ac:dyDescent="0.25">
      <c r="A5165" t="s">
        <v>109</v>
      </c>
      <c r="B5165" t="s">
        <v>18</v>
      </c>
      <c r="C5165">
        <v>1</v>
      </c>
      <c r="D5165">
        <v>1</v>
      </c>
      <c r="E5165">
        <v>34</v>
      </c>
      <c r="F5165">
        <v>63</v>
      </c>
      <c r="G5165" s="1">
        <f t="shared" si="320"/>
        <v>0.97142857142857142</v>
      </c>
      <c r="H5165" s="4">
        <f t="shared" si="321"/>
        <v>1</v>
      </c>
      <c r="I5165" s="5">
        <f>IF(OR(AND(F5165&gt;=50,G5165&gt;SUMIF(SeasonTotals!A$2:A$9,A5165,SeasonTotals!F$2:F$9)),AND(G5165&gt;0.885,F5165&gt;=50,D5165&lt;3)),1,0)</f>
        <v>1</v>
      </c>
      <c r="J5165" s="4">
        <f t="shared" si="322"/>
        <v>0</v>
      </c>
      <c r="K5165" s="5">
        <f t="shared" si="323"/>
        <v>0</v>
      </c>
    </row>
    <row r="5166" spans="1:11" x14ac:dyDescent="0.25">
      <c r="A5166" t="s">
        <v>109</v>
      </c>
      <c r="B5166" t="s">
        <v>18</v>
      </c>
      <c r="C5166">
        <v>1</v>
      </c>
      <c r="D5166">
        <v>7</v>
      </c>
      <c r="E5166">
        <v>25</v>
      </c>
      <c r="F5166">
        <v>52</v>
      </c>
      <c r="G5166" s="1">
        <f t="shared" si="320"/>
        <v>0.78125</v>
      </c>
      <c r="H5166" s="4">
        <f t="shared" si="321"/>
        <v>0</v>
      </c>
      <c r="I5166" s="5">
        <f>IF(OR(AND(F5166&gt;=50,G5166&gt;SUMIF(SeasonTotals!A$2:A$9,A5166,SeasonTotals!F$2:F$9)),AND(G5166&gt;0.885,F5166&gt;=50,D5166&lt;3)),1,0)</f>
        <v>0</v>
      </c>
      <c r="J5166" s="4">
        <f t="shared" si="322"/>
        <v>1</v>
      </c>
      <c r="K5166" s="5">
        <f t="shared" si="323"/>
        <v>1</v>
      </c>
    </row>
    <row r="5167" spans="1:11" x14ac:dyDescent="0.25">
      <c r="A5167" t="s">
        <v>109</v>
      </c>
      <c r="B5167" t="s">
        <v>18</v>
      </c>
      <c r="C5167">
        <v>1</v>
      </c>
      <c r="D5167">
        <v>3</v>
      </c>
      <c r="E5167">
        <v>16</v>
      </c>
      <c r="F5167">
        <v>59</v>
      </c>
      <c r="G5167" s="1">
        <f t="shared" si="320"/>
        <v>0.84210526315789469</v>
      </c>
      <c r="H5167" s="4">
        <f t="shared" si="321"/>
        <v>0</v>
      </c>
      <c r="I5167" s="5">
        <f>IF(OR(AND(F5167&gt;=50,G5167&gt;SUMIF(SeasonTotals!A$2:A$9,A5167,SeasonTotals!F$2:F$9)),AND(G5167&gt;0.885,F5167&gt;=50,D5167&lt;3)),1,0)</f>
        <v>0</v>
      </c>
      <c r="J5167" s="4">
        <f t="shared" si="322"/>
        <v>1</v>
      </c>
      <c r="K5167" s="5">
        <f t="shared" si="323"/>
        <v>0</v>
      </c>
    </row>
    <row r="5168" spans="1:11" x14ac:dyDescent="0.25">
      <c r="A5168" t="s">
        <v>109</v>
      </c>
      <c r="B5168" t="s">
        <v>18</v>
      </c>
      <c r="C5168">
        <v>1</v>
      </c>
      <c r="D5168">
        <v>3</v>
      </c>
      <c r="E5168">
        <v>20</v>
      </c>
      <c r="F5168">
        <v>58</v>
      </c>
      <c r="G5168" s="1">
        <f t="shared" si="320"/>
        <v>0.86956521739130432</v>
      </c>
      <c r="H5168" s="4">
        <f t="shared" si="321"/>
        <v>0</v>
      </c>
      <c r="I5168" s="5">
        <f>IF(OR(AND(F5168&gt;=50,G5168&gt;SUMIF(SeasonTotals!A$2:A$9,A5168,SeasonTotals!F$2:F$9)),AND(G5168&gt;0.885,F5168&gt;=50,D5168&lt;3)),1,0)</f>
        <v>0</v>
      </c>
      <c r="J5168" s="4">
        <f t="shared" si="322"/>
        <v>0</v>
      </c>
      <c r="K5168" s="5">
        <f t="shared" si="323"/>
        <v>0</v>
      </c>
    </row>
    <row r="5169" spans="1:11" x14ac:dyDescent="0.25">
      <c r="A5169" t="s">
        <v>109</v>
      </c>
      <c r="B5169" t="s">
        <v>18</v>
      </c>
      <c r="C5169">
        <v>1</v>
      </c>
      <c r="D5169">
        <v>3</v>
      </c>
      <c r="E5169">
        <v>18</v>
      </c>
      <c r="F5169">
        <v>59</v>
      </c>
      <c r="G5169" s="1">
        <f t="shared" si="320"/>
        <v>0.8571428571428571</v>
      </c>
      <c r="H5169" s="4">
        <f t="shared" si="321"/>
        <v>0</v>
      </c>
      <c r="I5169" s="5">
        <f>IF(OR(AND(F5169&gt;=50,G5169&gt;SUMIF(SeasonTotals!A$2:A$9,A5169,SeasonTotals!F$2:F$9)),AND(G5169&gt;0.885,F5169&gt;=50,D5169&lt;3)),1,0)</f>
        <v>0</v>
      </c>
      <c r="J5169" s="4">
        <f t="shared" si="322"/>
        <v>0</v>
      </c>
      <c r="K5169" s="5">
        <f t="shared" si="323"/>
        <v>0</v>
      </c>
    </row>
    <row r="5170" spans="1:11" x14ac:dyDescent="0.25">
      <c r="A5170" t="s">
        <v>109</v>
      </c>
      <c r="B5170" t="s">
        <v>18</v>
      </c>
      <c r="C5170">
        <v>1</v>
      </c>
      <c r="D5170">
        <v>3</v>
      </c>
      <c r="E5170">
        <v>33</v>
      </c>
      <c r="F5170">
        <v>59</v>
      </c>
      <c r="G5170" s="1">
        <f t="shared" si="320"/>
        <v>0.91666666666666663</v>
      </c>
      <c r="H5170" s="4">
        <f t="shared" si="321"/>
        <v>1</v>
      </c>
      <c r="I5170" s="5">
        <f>IF(OR(AND(F5170&gt;=50,G5170&gt;SUMIF(SeasonTotals!A$2:A$9,A5170,SeasonTotals!F$2:F$9)),AND(G5170&gt;0.885,F5170&gt;=50,D5170&lt;3)),1,0)</f>
        <v>1</v>
      </c>
      <c r="J5170" s="4">
        <f t="shared" si="322"/>
        <v>0</v>
      </c>
      <c r="K5170" s="5">
        <f t="shared" si="323"/>
        <v>0</v>
      </c>
    </row>
    <row r="5171" spans="1:11" x14ac:dyDescent="0.25">
      <c r="A5171" t="s">
        <v>109</v>
      </c>
      <c r="B5171" t="s">
        <v>18</v>
      </c>
      <c r="C5171">
        <v>1</v>
      </c>
      <c r="D5171">
        <v>5</v>
      </c>
      <c r="E5171">
        <v>25</v>
      </c>
      <c r="F5171">
        <v>59</v>
      </c>
      <c r="G5171" s="1">
        <f t="shared" si="320"/>
        <v>0.83333333333333337</v>
      </c>
      <c r="H5171" s="4">
        <f t="shared" si="321"/>
        <v>0</v>
      </c>
      <c r="I5171" s="5">
        <f>IF(OR(AND(F5171&gt;=50,G5171&gt;SUMIF(SeasonTotals!A$2:A$9,A5171,SeasonTotals!F$2:F$9)),AND(G5171&gt;0.885,F5171&gt;=50,D5171&lt;3)),1,0)</f>
        <v>0</v>
      </c>
      <c r="J5171" s="4">
        <f t="shared" si="322"/>
        <v>1</v>
      </c>
      <c r="K5171" s="5">
        <f t="shared" si="323"/>
        <v>0</v>
      </c>
    </row>
    <row r="5172" spans="1:11" x14ac:dyDescent="0.25">
      <c r="A5172" t="s">
        <v>109</v>
      </c>
      <c r="B5172" t="s">
        <v>18</v>
      </c>
      <c r="C5172">
        <v>1</v>
      </c>
      <c r="D5172">
        <v>1</v>
      </c>
      <c r="E5172">
        <v>42</v>
      </c>
      <c r="F5172">
        <v>65</v>
      </c>
      <c r="G5172" s="1">
        <f t="shared" si="320"/>
        <v>0.97674418604651159</v>
      </c>
      <c r="H5172" s="4">
        <f t="shared" si="321"/>
        <v>1</v>
      </c>
      <c r="I5172" s="5">
        <f>IF(OR(AND(F5172&gt;=50,G5172&gt;SUMIF(SeasonTotals!A$2:A$9,A5172,SeasonTotals!F$2:F$9)),AND(G5172&gt;0.885,F5172&gt;=50,D5172&lt;3)),1,0)</f>
        <v>1</v>
      </c>
      <c r="J5172" s="4">
        <f t="shared" si="322"/>
        <v>0</v>
      </c>
      <c r="K5172" s="5">
        <f t="shared" si="323"/>
        <v>0</v>
      </c>
    </row>
    <row r="5173" spans="1:11" x14ac:dyDescent="0.25">
      <c r="A5173" t="s">
        <v>109</v>
      </c>
      <c r="B5173" t="s">
        <v>18</v>
      </c>
      <c r="C5173">
        <v>1</v>
      </c>
      <c r="D5173">
        <v>3</v>
      </c>
      <c r="E5173">
        <v>18</v>
      </c>
      <c r="F5173">
        <v>58</v>
      </c>
      <c r="G5173" s="1">
        <f t="shared" si="320"/>
        <v>0.8571428571428571</v>
      </c>
      <c r="H5173" s="4">
        <f t="shared" si="321"/>
        <v>0</v>
      </c>
      <c r="I5173" s="5">
        <f>IF(OR(AND(F5173&gt;=50,G5173&gt;SUMIF(SeasonTotals!A$2:A$9,A5173,SeasonTotals!F$2:F$9)),AND(G5173&gt;0.885,F5173&gt;=50,D5173&lt;3)),1,0)</f>
        <v>0</v>
      </c>
      <c r="J5173" s="4">
        <f t="shared" si="322"/>
        <v>0</v>
      </c>
      <c r="K5173" s="5">
        <f t="shared" si="323"/>
        <v>0</v>
      </c>
    </row>
    <row r="5174" spans="1:11" x14ac:dyDescent="0.25">
      <c r="A5174" t="s">
        <v>109</v>
      </c>
      <c r="B5174" t="s">
        <v>18</v>
      </c>
      <c r="C5174">
        <v>1</v>
      </c>
      <c r="D5174">
        <v>2</v>
      </c>
      <c r="E5174">
        <v>18</v>
      </c>
      <c r="F5174">
        <v>60</v>
      </c>
      <c r="G5174" s="1">
        <f t="shared" si="320"/>
        <v>0.9</v>
      </c>
      <c r="H5174" s="4">
        <f t="shared" si="321"/>
        <v>1</v>
      </c>
      <c r="I5174" s="5">
        <f>IF(OR(AND(F5174&gt;=50,G5174&gt;SUMIF(SeasonTotals!A$2:A$9,A5174,SeasonTotals!F$2:F$9)),AND(G5174&gt;0.885,F5174&gt;=50,D5174&lt;3)),1,0)</f>
        <v>1</v>
      </c>
      <c r="J5174" s="4">
        <f t="shared" si="322"/>
        <v>0</v>
      </c>
      <c r="K5174" s="5">
        <f t="shared" si="323"/>
        <v>0</v>
      </c>
    </row>
    <row r="5175" spans="1:11" x14ac:dyDescent="0.25">
      <c r="A5175" t="s">
        <v>109</v>
      </c>
      <c r="B5175" t="s">
        <v>18</v>
      </c>
      <c r="C5175">
        <v>1</v>
      </c>
      <c r="D5175">
        <v>2</v>
      </c>
      <c r="E5175">
        <v>53</v>
      </c>
      <c r="F5175">
        <v>60</v>
      </c>
      <c r="G5175" s="1">
        <f t="shared" si="320"/>
        <v>0.96363636363636362</v>
      </c>
      <c r="H5175" s="4">
        <f t="shared" si="321"/>
        <v>1</v>
      </c>
      <c r="I5175" s="5">
        <f>IF(OR(AND(F5175&gt;=50,G5175&gt;SUMIF(SeasonTotals!A$2:A$9,A5175,SeasonTotals!F$2:F$9)),AND(G5175&gt;0.885,F5175&gt;=50,D5175&lt;3)),1,0)</f>
        <v>1</v>
      </c>
      <c r="J5175" s="4">
        <f t="shared" si="322"/>
        <v>0</v>
      </c>
      <c r="K5175" s="5">
        <f t="shared" si="323"/>
        <v>0</v>
      </c>
    </row>
    <row r="5176" spans="1:11" x14ac:dyDescent="0.25">
      <c r="A5176" t="s">
        <v>109</v>
      </c>
      <c r="B5176" t="s">
        <v>18</v>
      </c>
      <c r="C5176">
        <v>1</v>
      </c>
      <c r="D5176">
        <v>2</v>
      </c>
      <c r="E5176">
        <v>30</v>
      </c>
      <c r="F5176">
        <v>65</v>
      </c>
      <c r="G5176" s="1">
        <f t="shared" si="320"/>
        <v>0.9375</v>
      </c>
      <c r="H5176" s="4">
        <f t="shared" si="321"/>
        <v>1</v>
      </c>
      <c r="I5176" s="5">
        <f>IF(OR(AND(F5176&gt;=50,G5176&gt;SUMIF(SeasonTotals!A$2:A$9,A5176,SeasonTotals!F$2:F$9)),AND(G5176&gt;0.885,F5176&gt;=50,D5176&lt;3)),1,0)</f>
        <v>1</v>
      </c>
      <c r="J5176" s="4">
        <f t="shared" si="322"/>
        <v>0</v>
      </c>
      <c r="K5176" s="5">
        <f t="shared" si="323"/>
        <v>0</v>
      </c>
    </row>
    <row r="5177" spans="1:11" x14ac:dyDescent="0.25">
      <c r="A5177" t="s">
        <v>109</v>
      </c>
      <c r="B5177" t="s">
        <v>18</v>
      </c>
      <c r="C5177">
        <v>1</v>
      </c>
      <c r="D5177">
        <v>2</v>
      </c>
      <c r="E5177">
        <v>32</v>
      </c>
      <c r="F5177">
        <v>60</v>
      </c>
      <c r="G5177" s="1">
        <f t="shared" si="320"/>
        <v>0.94117647058823528</v>
      </c>
      <c r="H5177" s="4">
        <f t="shared" si="321"/>
        <v>1</v>
      </c>
      <c r="I5177" s="5">
        <f>IF(OR(AND(F5177&gt;=50,G5177&gt;SUMIF(SeasonTotals!A$2:A$9,A5177,SeasonTotals!F$2:F$9)),AND(G5177&gt;0.885,F5177&gt;=50,D5177&lt;3)),1,0)</f>
        <v>1</v>
      </c>
      <c r="J5177" s="4">
        <f t="shared" si="322"/>
        <v>0</v>
      </c>
      <c r="K5177" s="5">
        <f t="shared" si="323"/>
        <v>0</v>
      </c>
    </row>
    <row r="5178" spans="1:11" x14ac:dyDescent="0.25">
      <c r="A5178" t="s">
        <v>109</v>
      </c>
      <c r="B5178" t="s">
        <v>18</v>
      </c>
      <c r="C5178">
        <v>1</v>
      </c>
      <c r="D5178">
        <v>2</v>
      </c>
      <c r="E5178">
        <v>32</v>
      </c>
      <c r="F5178">
        <v>65</v>
      </c>
      <c r="G5178" s="1">
        <f t="shared" si="320"/>
        <v>0.94117647058823528</v>
      </c>
      <c r="H5178" s="4">
        <f t="shared" si="321"/>
        <v>1</v>
      </c>
      <c r="I5178" s="5">
        <f>IF(OR(AND(F5178&gt;=50,G5178&gt;SUMIF(SeasonTotals!A$2:A$9,A5178,SeasonTotals!F$2:F$9)),AND(G5178&gt;0.885,F5178&gt;=50,D5178&lt;3)),1,0)</f>
        <v>1</v>
      </c>
      <c r="J5178" s="4">
        <f t="shared" si="322"/>
        <v>0</v>
      </c>
      <c r="K5178" s="5">
        <f t="shared" si="323"/>
        <v>0</v>
      </c>
    </row>
    <row r="5179" spans="1:11" x14ac:dyDescent="0.25">
      <c r="A5179" t="s">
        <v>109</v>
      </c>
      <c r="B5179" t="s">
        <v>18</v>
      </c>
      <c r="C5179">
        <v>1</v>
      </c>
      <c r="D5179">
        <v>3</v>
      </c>
      <c r="E5179">
        <v>33</v>
      </c>
      <c r="F5179">
        <v>60</v>
      </c>
      <c r="G5179" s="1">
        <f t="shared" si="320"/>
        <v>0.91666666666666663</v>
      </c>
      <c r="H5179" s="4">
        <f t="shared" si="321"/>
        <v>1</v>
      </c>
      <c r="I5179" s="5">
        <f>IF(OR(AND(F5179&gt;=50,G5179&gt;SUMIF(SeasonTotals!A$2:A$9,A5179,SeasonTotals!F$2:F$9)),AND(G5179&gt;0.885,F5179&gt;=50,D5179&lt;3)),1,0)</f>
        <v>1</v>
      </c>
      <c r="J5179" s="4">
        <f t="shared" si="322"/>
        <v>0</v>
      </c>
      <c r="K5179" s="5">
        <f t="shared" si="323"/>
        <v>0</v>
      </c>
    </row>
    <row r="5180" spans="1:11" x14ac:dyDescent="0.25">
      <c r="A5180" t="s">
        <v>109</v>
      </c>
      <c r="B5180" t="s">
        <v>18</v>
      </c>
      <c r="C5180">
        <v>1</v>
      </c>
      <c r="D5180">
        <v>3</v>
      </c>
      <c r="E5180">
        <v>27</v>
      </c>
      <c r="F5180">
        <v>60</v>
      </c>
      <c r="G5180" s="1">
        <f t="shared" si="320"/>
        <v>0.9</v>
      </c>
      <c r="H5180" s="4">
        <f t="shared" si="321"/>
        <v>0</v>
      </c>
      <c r="I5180" s="5">
        <f>IF(OR(AND(F5180&gt;=50,G5180&gt;SUMIF(SeasonTotals!A$2:A$9,A5180,SeasonTotals!F$2:F$9)),AND(G5180&gt;0.885,F5180&gt;=50,D5180&lt;3)),1,0)</f>
        <v>0</v>
      </c>
      <c r="J5180" s="4">
        <f t="shared" si="322"/>
        <v>0</v>
      </c>
      <c r="K5180" s="5">
        <f t="shared" si="323"/>
        <v>0</v>
      </c>
    </row>
    <row r="5181" spans="1:11" x14ac:dyDescent="0.25">
      <c r="A5181" t="s">
        <v>109</v>
      </c>
      <c r="B5181" t="s">
        <v>18</v>
      </c>
      <c r="C5181">
        <v>1</v>
      </c>
      <c r="D5181">
        <v>3</v>
      </c>
      <c r="E5181">
        <v>20</v>
      </c>
      <c r="F5181">
        <v>65</v>
      </c>
      <c r="G5181" s="1">
        <f t="shared" si="320"/>
        <v>0.86956521739130432</v>
      </c>
      <c r="H5181" s="4">
        <f t="shared" si="321"/>
        <v>0</v>
      </c>
      <c r="I5181" s="5">
        <f>IF(OR(AND(F5181&gt;=50,G5181&gt;SUMIF(SeasonTotals!A$2:A$9,A5181,SeasonTotals!F$2:F$9)),AND(G5181&gt;0.885,F5181&gt;=50,D5181&lt;3)),1,0)</f>
        <v>0</v>
      </c>
      <c r="J5181" s="4">
        <f t="shared" si="322"/>
        <v>0</v>
      </c>
      <c r="K5181" s="5">
        <f t="shared" si="323"/>
        <v>0</v>
      </c>
    </row>
    <row r="5182" spans="1:11" x14ac:dyDescent="0.25">
      <c r="A5182" t="s">
        <v>109</v>
      </c>
      <c r="B5182" t="s">
        <v>18</v>
      </c>
      <c r="C5182">
        <v>1</v>
      </c>
      <c r="D5182">
        <v>3</v>
      </c>
      <c r="E5182">
        <v>28</v>
      </c>
      <c r="F5182">
        <v>60</v>
      </c>
      <c r="G5182" s="1">
        <f t="shared" si="320"/>
        <v>0.90322580645161288</v>
      </c>
      <c r="H5182" s="4">
        <f t="shared" si="321"/>
        <v>0</v>
      </c>
      <c r="I5182" s="5">
        <f>IF(OR(AND(F5182&gt;=50,G5182&gt;SUMIF(SeasonTotals!A$2:A$9,A5182,SeasonTotals!F$2:F$9)),AND(G5182&gt;0.885,F5182&gt;=50,D5182&lt;3)),1,0)</f>
        <v>0</v>
      </c>
      <c r="J5182" s="4">
        <f t="shared" si="322"/>
        <v>0</v>
      </c>
      <c r="K5182" s="5">
        <f t="shared" si="323"/>
        <v>0</v>
      </c>
    </row>
    <row r="5183" spans="1:11" x14ac:dyDescent="0.25">
      <c r="A5183" t="s">
        <v>109</v>
      </c>
      <c r="B5183" t="s">
        <v>18</v>
      </c>
      <c r="C5183">
        <v>1</v>
      </c>
      <c r="D5183">
        <v>1</v>
      </c>
      <c r="E5183">
        <v>37</v>
      </c>
      <c r="F5183">
        <v>60</v>
      </c>
      <c r="G5183" s="1">
        <f t="shared" si="320"/>
        <v>0.97368421052631582</v>
      </c>
      <c r="H5183" s="4">
        <f t="shared" si="321"/>
        <v>1</v>
      </c>
      <c r="I5183" s="5">
        <f>IF(OR(AND(F5183&gt;=50,G5183&gt;SUMIF(SeasonTotals!A$2:A$9,A5183,SeasonTotals!F$2:F$9)),AND(G5183&gt;0.885,F5183&gt;=50,D5183&lt;3)),1,0)</f>
        <v>1</v>
      </c>
      <c r="J5183" s="4">
        <f t="shared" si="322"/>
        <v>0</v>
      </c>
      <c r="K5183" s="5">
        <f t="shared" si="323"/>
        <v>0</v>
      </c>
    </row>
    <row r="5184" spans="1:11" x14ac:dyDescent="0.25">
      <c r="A5184" t="s">
        <v>109</v>
      </c>
      <c r="B5184" t="s">
        <v>18</v>
      </c>
      <c r="C5184">
        <v>1</v>
      </c>
      <c r="D5184">
        <v>1</v>
      </c>
      <c r="E5184">
        <v>14</v>
      </c>
      <c r="F5184">
        <v>60</v>
      </c>
      <c r="G5184" s="1">
        <f t="shared" si="320"/>
        <v>0.93333333333333335</v>
      </c>
      <c r="H5184" s="4">
        <f t="shared" si="321"/>
        <v>1</v>
      </c>
      <c r="I5184" s="5">
        <f>IF(OR(AND(F5184&gt;=50,G5184&gt;SUMIF(SeasonTotals!A$2:A$9,A5184,SeasonTotals!F$2:F$9)),AND(G5184&gt;0.885,F5184&gt;=50,D5184&lt;3)),1,0)</f>
        <v>1</v>
      </c>
      <c r="J5184" s="4">
        <f t="shared" si="322"/>
        <v>0</v>
      </c>
      <c r="K5184" s="5">
        <f t="shared" si="323"/>
        <v>0</v>
      </c>
    </row>
    <row r="5185" spans="1:11" x14ac:dyDescent="0.25">
      <c r="A5185" t="s">
        <v>109</v>
      </c>
      <c r="B5185" t="s">
        <v>18</v>
      </c>
      <c r="C5185">
        <v>1</v>
      </c>
      <c r="D5185">
        <v>3</v>
      </c>
      <c r="E5185">
        <v>38</v>
      </c>
      <c r="F5185">
        <v>59</v>
      </c>
      <c r="G5185" s="1">
        <f t="shared" si="320"/>
        <v>0.92682926829268297</v>
      </c>
      <c r="H5185" s="4">
        <f t="shared" si="321"/>
        <v>1</v>
      </c>
      <c r="I5185" s="5">
        <f>IF(OR(AND(F5185&gt;=50,G5185&gt;SUMIF(SeasonTotals!A$2:A$9,A5185,SeasonTotals!F$2:F$9)),AND(G5185&gt;0.885,F5185&gt;=50,D5185&lt;3)),1,0)</f>
        <v>1</v>
      </c>
      <c r="J5185" s="4">
        <f t="shared" si="322"/>
        <v>0</v>
      </c>
      <c r="K5185" s="5">
        <f t="shared" si="323"/>
        <v>0</v>
      </c>
    </row>
    <row r="5186" spans="1:11" x14ac:dyDescent="0.25">
      <c r="A5186" t="s">
        <v>109</v>
      </c>
      <c r="B5186" t="s">
        <v>18</v>
      </c>
      <c r="C5186">
        <v>1</v>
      </c>
      <c r="D5186">
        <v>4</v>
      </c>
      <c r="E5186">
        <v>30</v>
      </c>
      <c r="F5186">
        <v>61</v>
      </c>
      <c r="G5186" s="1">
        <f t="shared" ref="G5186:G5249" si="324">E5186/MAX(1,SUM(D5186:E5186))</f>
        <v>0.88235294117647056</v>
      </c>
      <c r="H5186" s="4">
        <f t="shared" ref="H5186:H5249" si="325">IF(AND(F5186&gt;=50,OR(G5186&gt;0.913,AND(G5186&gt;0.885,D5186&lt;3))),1,0)</f>
        <v>0</v>
      </c>
      <c r="I5186" s="5">
        <f>IF(OR(AND(F5186&gt;=50,G5186&gt;SUMIF(SeasonTotals!A$2:A$9,A5186,SeasonTotals!F$2:F$9)),AND(G5186&gt;0.885,F5186&gt;=50,D5186&lt;3)),1,0)</f>
        <v>0</v>
      </c>
      <c r="J5186" s="4">
        <f t="shared" ref="J5186:J5249" si="326">IF(G5186&lt;0.85,1,0)</f>
        <v>0</v>
      </c>
      <c r="K5186" s="5">
        <f t="shared" ref="K5186:K5249" si="327">IF(F5186&lt;55,1,0)</f>
        <v>0</v>
      </c>
    </row>
    <row r="5187" spans="1:11" x14ac:dyDescent="0.25">
      <c r="A5187" t="s">
        <v>109</v>
      </c>
      <c r="B5187" t="s">
        <v>18</v>
      </c>
      <c r="C5187">
        <v>1</v>
      </c>
      <c r="D5187">
        <v>2</v>
      </c>
      <c r="E5187">
        <v>25</v>
      </c>
      <c r="F5187">
        <v>59</v>
      </c>
      <c r="G5187" s="1">
        <f t="shared" si="324"/>
        <v>0.92592592592592593</v>
      </c>
      <c r="H5187" s="4">
        <f t="shared" si="325"/>
        <v>1</v>
      </c>
      <c r="I5187" s="5">
        <f>IF(OR(AND(F5187&gt;=50,G5187&gt;SUMIF(SeasonTotals!A$2:A$9,A5187,SeasonTotals!F$2:F$9)),AND(G5187&gt;0.885,F5187&gt;=50,D5187&lt;3)),1,0)</f>
        <v>1</v>
      </c>
      <c r="J5187" s="4">
        <f t="shared" si="326"/>
        <v>0</v>
      </c>
      <c r="K5187" s="5">
        <f t="shared" si="327"/>
        <v>0</v>
      </c>
    </row>
    <row r="5188" spans="1:11" x14ac:dyDescent="0.25">
      <c r="A5188" t="s">
        <v>109</v>
      </c>
      <c r="B5188" t="s">
        <v>18</v>
      </c>
      <c r="C5188">
        <v>1</v>
      </c>
      <c r="D5188">
        <v>3</v>
      </c>
      <c r="E5188">
        <v>18</v>
      </c>
      <c r="F5188">
        <v>57</v>
      </c>
      <c r="G5188" s="1">
        <f t="shared" si="324"/>
        <v>0.8571428571428571</v>
      </c>
      <c r="H5188" s="4">
        <f t="shared" si="325"/>
        <v>0</v>
      </c>
      <c r="I5188" s="5">
        <f>IF(OR(AND(F5188&gt;=50,G5188&gt;SUMIF(SeasonTotals!A$2:A$9,A5188,SeasonTotals!F$2:F$9)),AND(G5188&gt;0.885,F5188&gt;=50,D5188&lt;3)),1,0)</f>
        <v>0</v>
      </c>
      <c r="J5188" s="4">
        <f t="shared" si="326"/>
        <v>0</v>
      </c>
      <c r="K5188" s="5">
        <f t="shared" si="327"/>
        <v>0</v>
      </c>
    </row>
    <row r="5189" spans="1:11" x14ac:dyDescent="0.25">
      <c r="A5189" t="s">
        <v>109</v>
      </c>
      <c r="B5189" t="s">
        <v>18</v>
      </c>
      <c r="C5189">
        <v>1</v>
      </c>
      <c r="D5189">
        <v>1</v>
      </c>
      <c r="E5189">
        <v>34</v>
      </c>
      <c r="F5189">
        <v>63</v>
      </c>
      <c r="G5189" s="1">
        <f t="shared" si="324"/>
        <v>0.97142857142857142</v>
      </c>
      <c r="H5189" s="4">
        <f t="shared" si="325"/>
        <v>1</v>
      </c>
      <c r="I5189" s="5">
        <f>IF(OR(AND(F5189&gt;=50,G5189&gt;SUMIF(SeasonTotals!A$2:A$9,A5189,SeasonTotals!F$2:F$9)),AND(G5189&gt;0.885,F5189&gt;=50,D5189&lt;3)),1,0)</f>
        <v>1</v>
      </c>
      <c r="J5189" s="4">
        <f t="shared" si="326"/>
        <v>0</v>
      </c>
      <c r="K5189" s="5">
        <f t="shared" si="327"/>
        <v>0</v>
      </c>
    </row>
    <row r="5190" spans="1:11" x14ac:dyDescent="0.25">
      <c r="A5190" t="s">
        <v>109</v>
      </c>
      <c r="B5190" t="s">
        <v>18</v>
      </c>
      <c r="C5190">
        <v>1</v>
      </c>
      <c r="D5190">
        <v>1</v>
      </c>
      <c r="E5190">
        <v>29</v>
      </c>
      <c r="F5190">
        <v>59</v>
      </c>
      <c r="G5190" s="1">
        <f t="shared" si="324"/>
        <v>0.96666666666666667</v>
      </c>
      <c r="H5190" s="4">
        <f t="shared" si="325"/>
        <v>1</v>
      </c>
      <c r="I5190" s="5">
        <f>IF(OR(AND(F5190&gt;=50,G5190&gt;SUMIF(SeasonTotals!A$2:A$9,A5190,SeasonTotals!F$2:F$9)),AND(G5190&gt;0.885,F5190&gt;=50,D5190&lt;3)),1,0)</f>
        <v>1</v>
      </c>
      <c r="J5190" s="4">
        <f t="shared" si="326"/>
        <v>0</v>
      </c>
      <c r="K5190" s="5">
        <f t="shared" si="327"/>
        <v>0</v>
      </c>
    </row>
    <row r="5191" spans="1:11" x14ac:dyDescent="0.25">
      <c r="A5191" t="s">
        <v>109</v>
      </c>
      <c r="B5191" t="s">
        <v>18</v>
      </c>
      <c r="C5191">
        <v>1</v>
      </c>
      <c r="D5191">
        <v>4</v>
      </c>
      <c r="E5191">
        <v>39</v>
      </c>
      <c r="F5191">
        <v>58</v>
      </c>
      <c r="G5191" s="1">
        <f t="shared" si="324"/>
        <v>0.90697674418604646</v>
      </c>
      <c r="H5191" s="4">
        <f t="shared" si="325"/>
        <v>0</v>
      </c>
      <c r="I5191" s="5">
        <f>IF(OR(AND(F5191&gt;=50,G5191&gt;SUMIF(SeasonTotals!A$2:A$9,A5191,SeasonTotals!F$2:F$9)),AND(G5191&gt;0.885,F5191&gt;=50,D5191&lt;3)),1,0)</f>
        <v>0</v>
      </c>
      <c r="J5191" s="4">
        <f t="shared" si="326"/>
        <v>0</v>
      </c>
      <c r="K5191" s="5">
        <f t="shared" si="327"/>
        <v>0</v>
      </c>
    </row>
    <row r="5192" spans="1:11" x14ac:dyDescent="0.25">
      <c r="A5192" t="s">
        <v>109</v>
      </c>
      <c r="B5192" t="s">
        <v>18</v>
      </c>
      <c r="C5192">
        <v>1</v>
      </c>
      <c r="D5192">
        <v>3</v>
      </c>
      <c r="E5192">
        <v>33</v>
      </c>
      <c r="F5192">
        <v>59</v>
      </c>
      <c r="G5192" s="1">
        <f t="shared" si="324"/>
        <v>0.91666666666666663</v>
      </c>
      <c r="H5192" s="4">
        <f t="shared" si="325"/>
        <v>1</v>
      </c>
      <c r="I5192" s="5">
        <f>IF(OR(AND(F5192&gt;=50,G5192&gt;SUMIF(SeasonTotals!A$2:A$9,A5192,SeasonTotals!F$2:F$9)),AND(G5192&gt;0.885,F5192&gt;=50,D5192&lt;3)),1,0)</f>
        <v>1</v>
      </c>
      <c r="J5192" s="4">
        <f t="shared" si="326"/>
        <v>0</v>
      </c>
      <c r="K5192" s="5">
        <f t="shared" si="327"/>
        <v>0</v>
      </c>
    </row>
    <row r="5193" spans="1:11" x14ac:dyDescent="0.25">
      <c r="A5193" t="s">
        <v>109</v>
      </c>
      <c r="B5193" t="s">
        <v>18</v>
      </c>
      <c r="C5193">
        <v>1</v>
      </c>
      <c r="D5193">
        <v>3</v>
      </c>
      <c r="E5193">
        <v>24</v>
      </c>
      <c r="F5193">
        <v>59</v>
      </c>
      <c r="G5193" s="1">
        <f t="shared" si="324"/>
        <v>0.88888888888888884</v>
      </c>
      <c r="H5193" s="4">
        <f t="shared" si="325"/>
        <v>0</v>
      </c>
      <c r="I5193" s="5">
        <f>IF(OR(AND(F5193&gt;=50,G5193&gt;SUMIF(SeasonTotals!A$2:A$9,A5193,SeasonTotals!F$2:F$9)),AND(G5193&gt;0.885,F5193&gt;=50,D5193&lt;3)),1,0)</f>
        <v>0</v>
      </c>
      <c r="J5193" s="4">
        <f t="shared" si="326"/>
        <v>0</v>
      </c>
      <c r="K5193" s="5">
        <f t="shared" si="327"/>
        <v>0</v>
      </c>
    </row>
    <row r="5194" spans="1:11" x14ac:dyDescent="0.25">
      <c r="A5194" t="s">
        <v>109</v>
      </c>
      <c r="B5194" t="s">
        <v>18</v>
      </c>
      <c r="C5194">
        <v>1</v>
      </c>
      <c r="D5194">
        <v>4</v>
      </c>
      <c r="E5194">
        <v>24</v>
      </c>
      <c r="F5194">
        <v>62</v>
      </c>
      <c r="G5194" s="1">
        <f t="shared" si="324"/>
        <v>0.8571428571428571</v>
      </c>
      <c r="H5194" s="4">
        <f t="shared" si="325"/>
        <v>0</v>
      </c>
      <c r="I5194" s="5">
        <f>IF(OR(AND(F5194&gt;=50,G5194&gt;SUMIF(SeasonTotals!A$2:A$9,A5194,SeasonTotals!F$2:F$9)),AND(G5194&gt;0.885,F5194&gt;=50,D5194&lt;3)),1,0)</f>
        <v>0</v>
      </c>
      <c r="J5194" s="4">
        <f t="shared" si="326"/>
        <v>0</v>
      </c>
      <c r="K5194" s="5">
        <f t="shared" si="327"/>
        <v>0</v>
      </c>
    </row>
    <row r="5195" spans="1:11" x14ac:dyDescent="0.25">
      <c r="A5195" t="s">
        <v>109</v>
      </c>
      <c r="B5195" t="s">
        <v>18</v>
      </c>
      <c r="C5195">
        <v>1</v>
      </c>
      <c r="D5195">
        <v>3</v>
      </c>
      <c r="E5195">
        <v>27</v>
      </c>
      <c r="F5195">
        <v>60</v>
      </c>
      <c r="G5195" s="1">
        <f t="shared" si="324"/>
        <v>0.9</v>
      </c>
      <c r="H5195" s="4">
        <f t="shared" si="325"/>
        <v>0</v>
      </c>
      <c r="I5195" s="5">
        <f>IF(OR(AND(F5195&gt;=50,G5195&gt;SUMIF(SeasonTotals!A$2:A$9,A5195,SeasonTotals!F$2:F$9)),AND(G5195&gt;0.885,F5195&gt;=50,D5195&lt;3)),1,0)</f>
        <v>0</v>
      </c>
      <c r="J5195" s="4">
        <f t="shared" si="326"/>
        <v>0</v>
      </c>
      <c r="K5195" s="5">
        <f t="shared" si="327"/>
        <v>0</v>
      </c>
    </row>
    <row r="5196" spans="1:11" x14ac:dyDescent="0.25">
      <c r="A5196" t="s">
        <v>109</v>
      </c>
      <c r="B5196" t="s">
        <v>18</v>
      </c>
      <c r="C5196">
        <v>1</v>
      </c>
      <c r="D5196">
        <v>5</v>
      </c>
      <c r="E5196">
        <v>33</v>
      </c>
      <c r="F5196">
        <v>65</v>
      </c>
      <c r="G5196" s="1">
        <f t="shared" si="324"/>
        <v>0.86842105263157898</v>
      </c>
      <c r="H5196" s="4">
        <f t="shared" si="325"/>
        <v>0</v>
      </c>
      <c r="I5196" s="5">
        <f>IF(OR(AND(F5196&gt;=50,G5196&gt;SUMIF(SeasonTotals!A$2:A$9,A5196,SeasonTotals!F$2:F$9)),AND(G5196&gt;0.885,F5196&gt;=50,D5196&lt;3)),1,0)</f>
        <v>0</v>
      </c>
      <c r="J5196" s="4">
        <f t="shared" si="326"/>
        <v>0</v>
      </c>
      <c r="K5196" s="5">
        <f t="shared" si="327"/>
        <v>0</v>
      </c>
    </row>
    <row r="5197" spans="1:11" x14ac:dyDescent="0.25">
      <c r="A5197" t="s">
        <v>109</v>
      </c>
      <c r="B5197" t="s">
        <v>18</v>
      </c>
      <c r="C5197">
        <v>1</v>
      </c>
      <c r="D5197">
        <v>3</v>
      </c>
      <c r="E5197">
        <v>30</v>
      </c>
      <c r="F5197">
        <v>59</v>
      </c>
      <c r="G5197" s="1">
        <f t="shared" si="324"/>
        <v>0.90909090909090906</v>
      </c>
      <c r="H5197" s="4">
        <f t="shared" si="325"/>
        <v>0</v>
      </c>
      <c r="I5197" s="5">
        <f>IF(OR(AND(F5197&gt;=50,G5197&gt;SUMIF(SeasonTotals!A$2:A$9,A5197,SeasonTotals!F$2:F$9)),AND(G5197&gt;0.885,F5197&gt;=50,D5197&lt;3)),1,0)</f>
        <v>0</v>
      </c>
      <c r="J5197" s="4">
        <f t="shared" si="326"/>
        <v>0</v>
      </c>
      <c r="K5197" s="5">
        <f t="shared" si="327"/>
        <v>0</v>
      </c>
    </row>
    <row r="5198" spans="1:11" x14ac:dyDescent="0.25">
      <c r="A5198" t="s">
        <v>109</v>
      </c>
      <c r="B5198" t="s">
        <v>18</v>
      </c>
      <c r="C5198">
        <v>1</v>
      </c>
      <c r="D5198">
        <v>1</v>
      </c>
      <c r="E5198">
        <v>23</v>
      </c>
      <c r="F5198">
        <v>60</v>
      </c>
      <c r="G5198" s="1">
        <f t="shared" si="324"/>
        <v>0.95833333333333337</v>
      </c>
      <c r="H5198" s="4">
        <f t="shared" si="325"/>
        <v>1</v>
      </c>
      <c r="I5198" s="5">
        <f>IF(OR(AND(F5198&gt;=50,G5198&gt;SUMIF(SeasonTotals!A$2:A$9,A5198,SeasonTotals!F$2:F$9)),AND(G5198&gt;0.885,F5198&gt;=50,D5198&lt;3)),1,0)</f>
        <v>1</v>
      </c>
      <c r="J5198" s="4">
        <f t="shared" si="326"/>
        <v>0</v>
      </c>
      <c r="K5198" s="5">
        <f t="shared" si="327"/>
        <v>0</v>
      </c>
    </row>
    <row r="5199" spans="1:11" x14ac:dyDescent="0.25">
      <c r="A5199" t="s">
        <v>109</v>
      </c>
      <c r="B5199" t="s">
        <v>18</v>
      </c>
      <c r="C5199">
        <v>1</v>
      </c>
      <c r="D5199">
        <v>3</v>
      </c>
      <c r="E5199">
        <v>37</v>
      </c>
      <c r="F5199">
        <v>58</v>
      </c>
      <c r="G5199" s="1">
        <f t="shared" si="324"/>
        <v>0.92500000000000004</v>
      </c>
      <c r="H5199" s="4">
        <f t="shared" si="325"/>
        <v>1</v>
      </c>
      <c r="I5199" s="5">
        <f>IF(OR(AND(F5199&gt;=50,G5199&gt;SUMIF(SeasonTotals!A$2:A$9,A5199,SeasonTotals!F$2:F$9)),AND(G5199&gt;0.885,F5199&gt;=50,D5199&lt;3)),1,0)</f>
        <v>1</v>
      </c>
      <c r="J5199" s="4">
        <f t="shared" si="326"/>
        <v>0</v>
      </c>
      <c r="K5199" s="5">
        <f t="shared" si="327"/>
        <v>0</v>
      </c>
    </row>
    <row r="5200" spans="1:11" x14ac:dyDescent="0.25">
      <c r="A5200" t="s">
        <v>109</v>
      </c>
      <c r="B5200" t="s">
        <v>18</v>
      </c>
      <c r="C5200">
        <v>1</v>
      </c>
      <c r="D5200">
        <v>3</v>
      </c>
      <c r="E5200">
        <v>8</v>
      </c>
      <c r="F5200">
        <v>20</v>
      </c>
      <c r="G5200" s="1">
        <f t="shared" si="324"/>
        <v>0.72727272727272729</v>
      </c>
      <c r="H5200" s="4">
        <f t="shared" si="325"/>
        <v>0</v>
      </c>
      <c r="I5200" s="5">
        <f>IF(OR(AND(F5200&gt;=50,G5200&gt;SUMIF(SeasonTotals!A$2:A$9,A5200,SeasonTotals!F$2:F$9)),AND(G5200&gt;0.885,F5200&gt;=50,D5200&lt;3)),1,0)</f>
        <v>0</v>
      </c>
      <c r="J5200" s="4">
        <f t="shared" si="326"/>
        <v>1</v>
      </c>
      <c r="K5200" s="5">
        <f t="shared" si="327"/>
        <v>1</v>
      </c>
    </row>
    <row r="5201" spans="1:11" x14ac:dyDescent="0.25">
      <c r="A5201" t="s">
        <v>109</v>
      </c>
      <c r="B5201" t="s">
        <v>18</v>
      </c>
      <c r="C5201">
        <v>1</v>
      </c>
      <c r="D5201">
        <v>2</v>
      </c>
      <c r="E5201">
        <v>40</v>
      </c>
      <c r="F5201">
        <v>65</v>
      </c>
      <c r="G5201" s="1">
        <f t="shared" si="324"/>
        <v>0.95238095238095233</v>
      </c>
      <c r="H5201" s="4">
        <f t="shared" si="325"/>
        <v>1</v>
      </c>
      <c r="I5201" s="5">
        <f>IF(OR(AND(F5201&gt;=50,G5201&gt;SUMIF(SeasonTotals!A$2:A$9,A5201,SeasonTotals!F$2:F$9)),AND(G5201&gt;0.885,F5201&gt;=50,D5201&lt;3)),1,0)</f>
        <v>1</v>
      </c>
      <c r="J5201" s="4">
        <f t="shared" si="326"/>
        <v>0</v>
      </c>
      <c r="K5201" s="5">
        <f t="shared" si="327"/>
        <v>0</v>
      </c>
    </row>
    <row r="5202" spans="1:11" x14ac:dyDescent="0.25">
      <c r="A5202" t="s">
        <v>109</v>
      </c>
      <c r="B5202" t="s">
        <v>18</v>
      </c>
      <c r="C5202">
        <v>1</v>
      </c>
      <c r="D5202">
        <v>2</v>
      </c>
      <c r="E5202">
        <v>25</v>
      </c>
      <c r="F5202">
        <v>59</v>
      </c>
      <c r="G5202" s="1">
        <f t="shared" si="324"/>
        <v>0.92592592592592593</v>
      </c>
      <c r="H5202" s="4">
        <f t="shared" si="325"/>
        <v>1</v>
      </c>
      <c r="I5202" s="5">
        <f>IF(OR(AND(F5202&gt;=50,G5202&gt;SUMIF(SeasonTotals!A$2:A$9,A5202,SeasonTotals!F$2:F$9)),AND(G5202&gt;0.885,F5202&gt;=50,D5202&lt;3)),1,0)</f>
        <v>1</v>
      </c>
      <c r="J5202" s="4">
        <f t="shared" si="326"/>
        <v>0</v>
      </c>
      <c r="K5202" s="5">
        <f t="shared" si="327"/>
        <v>0</v>
      </c>
    </row>
    <row r="5203" spans="1:11" x14ac:dyDescent="0.25">
      <c r="A5203" t="s">
        <v>109</v>
      </c>
      <c r="B5203" t="s">
        <v>111</v>
      </c>
      <c r="C5203">
        <v>1</v>
      </c>
      <c r="D5203">
        <v>1</v>
      </c>
      <c r="E5203">
        <v>31</v>
      </c>
      <c r="F5203">
        <v>65</v>
      </c>
      <c r="G5203" s="1">
        <f t="shared" si="324"/>
        <v>0.96875</v>
      </c>
      <c r="H5203" s="4">
        <f t="shared" si="325"/>
        <v>1</v>
      </c>
      <c r="I5203" s="5">
        <f>IF(OR(AND(F5203&gt;=50,G5203&gt;SUMIF(SeasonTotals!A$2:A$9,A5203,SeasonTotals!F$2:F$9)),AND(G5203&gt;0.885,F5203&gt;=50,D5203&lt;3)),1,0)</f>
        <v>1</v>
      </c>
      <c r="J5203" s="4">
        <f t="shared" si="326"/>
        <v>0</v>
      </c>
      <c r="K5203" s="5">
        <f t="shared" si="327"/>
        <v>0</v>
      </c>
    </row>
    <row r="5204" spans="1:11" x14ac:dyDescent="0.25">
      <c r="A5204" t="s">
        <v>109</v>
      </c>
      <c r="B5204" t="s">
        <v>111</v>
      </c>
      <c r="C5204">
        <v>1</v>
      </c>
      <c r="D5204">
        <v>3</v>
      </c>
      <c r="E5204">
        <v>21</v>
      </c>
      <c r="F5204">
        <v>57</v>
      </c>
      <c r="G5204" s="1">
        <f t="shared" si="324"/>
        <v>0.875</v>
      </c>
      <c r="H5204" s="4">
        <f t="shared" si="325"/>
        <v>0</v>
      </c>
      <c r="I5204" s="5">
        <f>IF(OR(AND(F5204&gt;=50,G5204&gt;SUMIF(SeasonTotals!A$2:A$9,A5204,SeasonTotals!F$2:F$9)),AND(G5204&gt;0.885,F5204&gt;=50,D5204&lt;3)),1,0)</f>
        <v>0</v>
      </c>
      <c r="J5204" s="4">
        <f t="shared" si="326"/>
        <v>0</v>
      </c>
      <c r="K5204" s="5">
        <f t="shared" si="327"/>
        <v>0</v>
      </c>
    </row>
    <row r="5205" spans="1:11" x14ac:dyDescent="0.25">
      <c r="A5205" t="s">
        <v>109</v>
      </c>
      <c r="B5205" t="s">
        <v>111</v>
      </c>
      <c r="C5205">
        <v>1</v>
      </c>
      <c r="D5205">
        <v>3</v>
      </c>
      <c r="E5205">
        <v>21</v>
      </c>
      <c r="F5205">
        <v>58</v>
      </c>
      <c r="G5205" s="1">
        <f t="shared" si="324"/>
        <v>0.875</v>
      </c>
      <c r="H5205" s="4">
        <f t="shared" si="325"/>
        <v>0</v>
      </c>
      <c r="I5205" s="5">
        <f>IF(OR(AND(F5205&gt;=50,G5205&gt;SUMIF(SeasonTotals!A$2:A$9,A5205,SeasonTotals!F$2:F$9)),AND(G5205&gt;0.885,F5205&gt;=50,D5205&lt;3)),1,0)</f>
        <v>0</v>
      </c>
      <c r="J5205" s="4">
        <f t="shared" si="326"/>
        <v>0</v>
      </c>
      <c r="K5205" s="5">
        <f t="shared" si="327"/>
        <v>0</v>
      </c>
    </row>
    <row r="5206" spans="1:11" x14ac:dyDescent="0.25">
      <c r="A5206" t="s">
        <v>109</v>
      </c>
      <c r="B5206" t="s">
        <v>111</v>
      </c>
      <c r="C5206">
        <v>1</v>
      </c>
      <c r="D5206">
        <v>1</v>
      </c>
      <c r="E5206">
        <v>34</v>
      </c>
      <c r="F5206">
        <v>59</v>
      </c>
      <c r="G5206" s="1">
        <f t="shared" si="324"/>
        <v>0.97142857142857142</v>
      </c>
      <c r="H5206" s="4">
        <f t="shared" si="325"/>
        <v>1</v>
      </c>
      <c r="I5206" s="5">
        <f>IF(OR(AND(F5206&gt;=50,G5206&gt;SUMIF(SeasonTotals!A$2:A$9,A5206,SeasonTotals!F$2:F$9)),AND(G5206&gt;0.885,F5206&gt;=50,D5206&lt;3)),1,0)</f>
        <v>1</v>
      </c>
      <c r="J5206" s="4">
        <f t="shared" si="326"/>
        <v>0</v>
      </c>
      <c r="K5206" s="5">
        <f t="shared" si="327"/>
        <v>0</v>
      </c>
    </row>
    <row r="5207" spans="1:11" x14ac:dyDescent="0.25">
      <c r="A5207" t="s">
        <v>109</v>
      </c>
      <c r="B5207" t="s">
        <v>19</v>
      </c>
      <c r="C5207">
        <v>1</v>
      </c>
      <c r="D5207">
        <v>3</v>
      </c>
      <c r="E5207">
        <v>31</v>
      </c>
      <c r="F5207">
        <v>60</v>
      </c>
      <c r="G5207" s="1">
        <f t="shared" si="324"/>
        <v>0.91176470588235292</v>
      </c>
      <c r="H5207" s="4">
        <f t="shared" si="325"/>
        <v>0</v>
      </c>
      <c r="I5207" s="5">
        <f>IF(OR(AND(F5207&gt;=50,G5207&gt;SUMIF(SeasonTotals!A$2:A$9,A5207,SeasonTotals!F$2:F$9)),AND(G5207&gt;0.885,F5207&gt;=50,D5207&lt;3)),1,0)</f>
        <v>0</v>
      </c>
      <c r="J5207" s="4">
        <f t="shared" si="326"/>
        <v>0</v>
      </c>
      <c r="K5207" s="5">
        <f t="shared" si="327"/>
        <v>0</v>
      </c>
    </row>
    <row r="5208" spans="1:11" x14ac:dyDescent="0.25">
      <c r="A5208" t="s">
        <v>109</v>
      </c>
      <c r="B5208" t="s">
        <v>19</v>
      </c>
      <c r="C5208">
        <v>1</v>
      </c>
      <c r="D5208">
        <v>3</v>
      </c>
      <c r="E5208">
        <v>18</v>
      </c>
      <c r="F5208">
        <v>59</v>
      </c>
      <c r="G5208" s="1">
        <f t="shared" si="324"/>
        <v>0.8571428571428571</v>
      </c>
      <c r="H5208" s="4">
        <f t="shared" si="325"/>
        <v>0</v>
      </c>
      <c r="I5208" s="5">
        <f>IF(OR(AND(F5208&gt;=50,G5208&gt;SUMIF(SeasonTotals!A$2:A$9,A5208,SeasonTotals!F$2:F$9)),AND(G5208&gt;0.885,F5208&gt;=50,D5208&lt;3)),1,0)</f>
        <v>0</v>
      </c>
      <c r="J5208" s="4">
        <f t="shared" si="326"/>
        <v>0</v>
      </c>
      <c r="K5208" s="5">
        <f t="shared" si="327"/>
        <v>0</v>
      </c>
    </row>
    <row r="5209" spans="1:11" x14ac:dyDescent="0.25">
      <c r="A5209" t="s">
        <v>109</v>
      </c>
      <c r="B5209" t="s">
        <v>19</v>
      </c>
      <c r="C5209">
        <v>1</v>
      </c>
      <c r="D5209">
        <v>2</v>
      </c>
      <c r="E5209">
        <v>24</v>
      </c>
      <c r="F5209">
        <v>59</v>
      </c>
      <c r="G5209" s="1">
        <f t="shared" si="324"/>
        <v>0.92307692307692313</v>
      </c>
      <c r="H5209" s="4">
        <f t="shared" si="325"/>
        <v>1</v>
      </c>
      <c r="I5209" s="5">
        <f>IF(OR(AND(F5209&gt;=50,G5209&gt;SUMIF(SeasonTotals!A$2:A$9,A5209,SeasonTotals!F$2:F$9)),AND(G5209&gt;0.885,F5209&gt;=50,D5209&lt;3)),1,0)</f>
        <v>1</v>
      </c>
      <c r="J5209" s="4">
        <f t="shared" si="326"/>
        <v>0</v>
      </c>
      <c r="K5209" s="5">
        <f t="shared" si="327"/>
        <v>0</v>
      </c>
    </row>
    <row r="5210" spans="1:11" x14ac:dyDescent="0.25">
      <c r="A5210" t="s">
        <v>109</v>
      </c>
      <c r="B5210" t="s">
        <v>19</v>
      </c>
      <c r="C5210">
        <v>1</v>
      </c>
      <c r="D5210">
        <v>3</v>
      </c>
      <c r="E5210">
        <v>31</v>
      </c>
      <c r="F5210">
        <v>63</v>
      </c>
      <c r="G5210" s="1">
        <f t="shared" si="324"/>
        <v>0.91176470588235292</v>
      </c>
      <c r="H5210" s="4">
        <f t="shared" si="325"/>
        <v>0</v>
      </c>
      <c r="I5210" s="5">
        <f>IF(OR(AND(F5210&gt;=50,G5210&gt;SUMIF(SeasonTotals!A$2:A$9,A5210,SeasonTotals!F$2:F$9)),AND(G5210&gt;0.885,F5210&gt;=50,D5210&lt;3)),1,0)</f>
        <v>0</v>
      </c>
      <c r="J5210" s="4">
        <f t="shared" si="326"/>
        <v>0</v>
      </c>
      <c r="K5210" s="5">
        <f t="shared" si="327"/>
        <v>0</v>
      </c>
    </row>
    <row r="5211" spans="1:11" x14ac:dyDescent="0.25">
      <c r="A5211" t="s">
        <v>109</v>
      </c>
      <c r="B5211" t="s">
        <v>19</v>
      </c>
      <c r="C5211">
        <v>1</v>
      </c>
      <c r="D5211">
        <v>4</v>
      </c>
      <c r="E5211">
        <v>31</v>
      </c>
      <c r="F5211">
        <v>40</v>
      </c>
      <c r="G5211" s="1">
        <f t="shared" si="324"/>
        <v>0.88571428571428568</v>
      </c>
      <c r="H5211" s="4">
        <f t="shared" si="325"/>
        <v>0</v>
      </c>
      <c r="I5211" s="5">
        <f>IF(OR(AND(F5211&gt;=50,G5211&gt;SUMIF(SeasonTotals!A$2:A$9,A5211,SeasonTotals!F$2:F$9)),AND(G5211&gt;0.885,F5211&gt;=50,D5211&lt;3)),1,0)</f>
        <v>0</v>
      </c>
      <c r="J5211" s="4">
        <f t="shared" si="326"/>
        <v>0</v>
      </c>
      <c r="K5211" s="5">
        <f t="shared" si="327"/>
        <v>1</v>
      </c>
    </row>
    <row r="5212" spans="1:11" x14ac:dyDescent="0.25">
      <c r="A5212" t="s">
        <v>109</v>
      </c>
      <c r="B5212" t="s">
        <v>19</v>
      </c>
      <c r="C5212">
        <v>1</v>
      </c>
      <c r="D5212">
        <v>1</v>
      </c>
      <c r="E5212">
        <v>20</v>
      </c>
      <c r="F5212">
        <v>60</v>
      </c>
      <c r="G5212" s="1">
        <f t="shared" si="324"/>
        <v>0.95238095238095233</v>
      </c>
      <c r="H5212" s="4">
        <f t="shared" si="325"/>
        <v>1</v>
      </c>
      <c r="I5212" s="5">
        <f>IF(OR(AND(F5212&gt;=50,G5212&gt;SUMIF(SeasonTotals!A$2:A$9,A5212,SeasonTotals!F$2:F$9)),AND(G5212&gt;0.885,F5212&gt;=50,D5212&lt;3)),1,0)</f>
        <v>1</v>
      </c>
      <c r="J5212" s="4">
        <f t="shared" si="326"/>
        <v>0</v>
      </c>
      <c r="K5212" s="5">
        <f t="shared" si="327"/>
        <v>0</v>
      </c>
    </row>
    <row r="5213" spans="1:11" x14ac:dyDescent="0.25">
      <c r="A5213" t="s">
        <v>109</v>
      </c>
      <c r="B5213" t="s">
        <v>19</v>
      </c>
      <c r="C5213">
        <v>1</v>
      </c>
      <c r="D5213">
        <v>2</v>
      </c>
      <c r="E5213">
        <v>34</v>
      </c>
      <c r="F5213">
        <v>60</v>
      </c>
      <c r="G5213" s="1">
        <f t="shared" si="324"/>
        <v>0.94444444444444442</v>
      </c>
      <c r="H5213" s="4">
        <f t="shared" si="325"/>
        <v>1</v>
      </c>
      <c r="I5213" s="5">
        <f>IF(OR(AND(F5213&gt;=50,G5213&gt;SUMIF(SeasonTotals!A$2:A$9,A5213,SeasonTotals!F$2:F$9)),AND(G5213&gt;0.885,F5213&gt;=50,D5213&lt;3)),1,0)</f>
        <v>1</v>
      </c>
      <c r="J5213" s="4">
        <f t="shared" si="326"/>
        <v>0</v>
      </c>
      <c r="K5213" s="5">
        <f t="shared" si="327"/>
        <v>0</v>
      </c>
    </row>
    <row r="5214" spans="1:11" x14ac:dyDescent="0.25">
      <c r="A5214" t="s">
        <v>109</v>
      </c>
      <c r="B5214" t="s">
        <v>19</v>
      </c>
      <c r="C5214">
        <v>1</v>
      </c>
      <c r="D5214">
        <v>3</v>
      </c>
      <c r="E5214">
        <v>23</v>
      </c>
      <c r="F5214">
        <v>59</v>
      </c>
      <c r="G5214" s="1">
        <f t="shared" si="324"/>
        <v>0.88461538461538458</v>
      </c>
      <c r="H5214" s="4">
        <f t="shared" si="325"/>
        <v>0</v>
      </c>
      <c r="I5214" s="5">
        <f>IF(OR(AND(F5214&gt;=50,G5214&gt;SUMIF(SeasonTotals!A$2:A$9,A5214,SeasonTotals!F$2:F$9)),AND(G5214&gt;0.885,F5214&gt;=50,D5214&lt;3)),1,0)</f>
        <v>0</v>
      </c>
      <c r="J5214" s="4">
        <f t="shared" si="326"/>
        <v>0</v>
      </c>
      <c r="K5214" s="5">
        <f t="shared" si="327"/>
        <v>0</v>
      </c>
    </row>
    <row r="5215" spans="1:11" x14ac:dyDescent="0.25">
      <c r="A5215" t="s">
        <v>109</v>
      </c>
      <c r="B5215" t="s">
        <v>19</v>
      </c>
      <c r="C5215">
        <v>1</v>
      </c>
      <c r="D5215">
        <v>2</v>
      </c>
      <c r="E5215">
        <v>30</v>
      </c>
      <c r="F5215">
        <v>63</v>
      </c>
      <c r="G5215" s="1">
        <f t="shared" si="324"/>
        <v>0.9375</v>
      </c>
      <c r="H5215" s="4">
        <f t="shared" si="325"/>
        <v>1</v>
      </c>
      <c r="I5215" s="5">
        <f>IF(OR(AND(F5215&gt;=50,G5215&gt;SUMIF(SeasonTotals!A$2:A$9,A5215,SeasonTotals!F$2:F$9)),AND(G5215&gt;0.885,F5215&gt;=50,D5215&lt;3)),1,0)</f>
        <v>1</v>
      </c>
      <c r="J5215" s="4">
        <f t="shared" si="326"/>
        <v>0</v>
      </c>
      <c r="K5215" s="5">
        <f t="shared" si="327"/>
        <v>0</v>
      </c>
    </row>
    <row r="5216" spans="1:11" x14ac:dyDescent="0.25">
      <c r="A5216" t="s">
        <v>109</v>
      </c>
      <c r="B5216" t="s">
        <v>19</v>
      </c>
      <c r="C5216">
        <v>1</v>
      </c>
      <c r="D5216">
        <v>1</v>
      </c>
      <c r="E5216">
        <v>35</v>
      </c>
      <c r="F5216">
        <v>65</v>
      </c>
      <c r="G5216" s="1">
        <f t="shared" si="324"/>
        <v>0.97222222222222221</v>
      </c>
      <c r="H5216" s="4">
        <f t="shared" si="325"/>
        <v>1</v>
      </c>
      <c r="I5216" s="5">
        <f>IF(OR(AND(F5216&gt;=50,G5216&gt;SUMIF(SeasonTotals!A$2:A$9,A5216,SeasonTotals!F$2:F$9)),AND(G5216&gt;0.885,F5216&gt;=50,D5216&lt;3)),1,0)</f>
        <v>1</v>
      </c>
      <c r="J5216" s="4">
        <f t="shared" si="326"/>
        <v>0</v>
      </c>
      <c r="K5216" s="5">
        <f t="shared" si="327"/>
        <v>0</v>
      </c>
    </row>
    <row r="5217" spans="1:11" x14ac:dyDescent="0.25">
      <c r="A5217" t="s">
        <v>109</v>
      </c>
      <c r="B5217" t="s">
        <v>19</v>
      </c>
      <c r="C5217">
        <v>1</v>
      </c>
      <c r="D5217">
        <v>1</v>
      </c>
      <c r="E5217">
        <v>22</v>
      </c>
      <c r="F5217">
        <v>60</v>
      </c>
      <c r="G5217" s="1">
        <f t="shared" si="324"/>
        <v>0.95652173913043481</v>
      </c>
      <c r="H5217" s="4">
        <f t="shared" si="325"/>
        <v>1</v>
      </c>
      <c r="I5217" s="5">
        <f>IF(OR(AND(F5217&gt;=50,G5217&gt;SUMIF(SeasonTotals!A$2:A$9,A5217,SeasonTotals!F$2:F$9)),AND(G5217&gt;0.885,F5217&gt;=50,D5217&lt;3)),1,0)</f>
        <v>1</v>
      </c>
      <c r="J5217" s="4">
        <f t="shared" si="326"/>
        <v>0</v>
      </c>
      <c r="K5217" s="5">
        <f t="shared" si="327"/>
        <v>0</v>
      </c>
    </row>
    <row r="5218" spans="1:11" x14ac:dyDescent="0.25">
      <c r="A5218" t="s">
        <v>109</v>
      </c>
      <c r="B5218" t="s">
        <v>19</v>
      </c>
      <c r="C5218">
        <v>1</v>
      </c>
      <c r="D5218">
        <v>2</v>
      </c>
      <c r="E5218">
        <v>34</v>
      </c>
      <c r="F5218">
        <v>59</v>
      </c>
      <c r="G5218" s="1">
        <f t="shared" si="324"/>
        <v>0.94444444444444442</v>
      </c>
      <c r="H5218" s="4">
        <f t="shared" si="325"/>
        <v>1</v>
      </c>
      <c r="I5218" s="5">
        <f>IF(OR(AND(F5218&gt;=50,G5218&gt;SUMIF(SeasonTotals!A$2:A$9,A5218,SeasonTotals!F$2:F$9)),AND(G5218&gt;0.885,F5218&gt;=50,D5218&lt;3)),1,0)</f>
        <v>1</v>
      </c>
      <c r="J5218" s="4">
        <f t="shared" si="326"/>
        <v>0</v>
      </c>
      <c r="K5218" s="5">
        <f t="shared" si="327"/>
        <v>0</v>
      </c>
    </row>
    <row r="5219" spans="1:11" x14ac:dyDescent="0.25">
      <c r="A5219" t="s">
        <v>109</v>
      </c>
      <c r="B5219" t="s">
        <v>19</v>
      </c>
      <c r="C5219">
        <v>1</v>
      </c>
      <c r="D5219">
        <v>2</v>
      </c>
      <c r="E5219">
        <v>14</v>
      </c>
      <c r="F5219">
        <v>58</v>
      </c>
      <c r="G5219" s="1">
        <f t="shared" si="324"/>
        <v>0.875</v>
      </c>
      <c r="H5219" s="4">
        <f t="shared" si="325"/>
        <v>0</v>
      </c>
      <c r="I5219" s="5">
        <f>IF(OR(AND(F5219&gt;=50,G5219&gt;SUMIF(SeasonTotals!A$2:A$9,A5219,SeasonTotals!F$2:F$9)),AND(G5219&gt;0.885,F5219&gt;=50,D5219&lt;3)),1,0)</f>
        <v>0</v>
      </c>
      <c r="J5219" s="4">
        <f t="shared" si="326"/>
        <v>0</v>
      </c>
      <c r="K5219" s="5">
        <f t="shared" si="327"/>
        <v>0</v>
      </c>
    </row>
    <row r="5220" spans="1:11" x14ac:dyDescent="0.25">
      <c r="A5220" t="s">
        <v>109</v>
      </c>
      <c r="B5220" t="s">
        <v>19</v>
      </c>
      <c r="C5220">
        <v>1</v>
      </c>
      <c r="D5220">
        <v>2</v>
      </c>
      <c r="E5220">
        <v>34</v>
      </c>
      <c r="F5220">
        <v>60</v>
      </c>
      <c r="G5220" s="1">
        <f t="shared" si="324"/>
        <v>0.94444444444444442</v>
      </c>
      <c r="H5220" s="4">
        <f t="shared" si="325"/>
        <v>1</v>
      </c>
      <c r="I5220" s="5">
        <f>IF(OR(AND(F5220&gt;=50,G5220&gt;SUMIF(SeasonTotals!A$2:A$9,A5220,SeasonTotals!F$2:F$9)),AND(G5220&gt;0.885,F5220&gt;=50,D5220&lt;3)),1,0)</f>
        <v>1</v>
      </c>
      <c r="J5220" s="4">
        <f t="shared" si="326"/>
        <v>0</v>
      </c>
      <c r="K5220" s="5">
        <f t="shared" si="327"/>
        <v>0</v>
      </c>
    </row>
    <row r="5221" spans="1:11" x14ac:dyDescent="0.25">
      <c r="A5221" t="s">
        <v>109</v>
      </c>
      <c r="B5221" t="s">
        <v>19</v>
      </c>
      <c r="C5221">
        <v>1</v>
      </c>
      <c r="D5221">
        <v>1</v>
      </c>
      <c r="E5221">
        <v>23</v>
      </c>
      <c r="F5221">
        <v>60</v>
      </c>
      <c r="G5221" s="1">
        <f t="shared" si="324"/>
        <v>0.95833333333333337</v>
      </c>
      <c r="H5221" s="4">
        <f t="shared" si="325"/>
        <v>1</v>
      </c>
      <c r="I5221" s="5">
        <f>IF(OR(AND(F5221&gt;=50,G5221&gt;SUMIF(SeasonTotals!A$2:A$9,A5221,SeasonTotals!F$2:F$9)),AND(G5221&gt;0.885,F5221&gt;=50,D5221&lt;3)),1,0)</f>
        <v>1</v>
      </c>
      <c r="J5221" s="4">
        <f t="shared" si="326"/>
        <v>0</v>
      </c>
      <c r="K5221" s="5">
        <f t="shared" si="327"/>
        <v>0</v>
      </c>
    </row>
    <row r="5222" spans="1:11" x14ac:dyDescent="0.25">
      <c r="A5222" t="s">
        <v>109</v>
      </c>
      <c r="B5222" t="s">
        <v>19</v>
      </c>
      <c r="C5222">
        <v>1</v>
      </c>
      <c r="D5222">
        <v>4</v>
      </c>
      <c r="E5222">
        <v>19</v>
      </c>
      <c r="F5222">
        <v>58</v>
      </c>
      <c r="G5222" s="1">
        <f t="shared" si="324"/>
        <v>0.82608695652173914</v>
      </c>
      <c r="H5222" s="4">
        <f t="shared" si="325"/>
        <v>0</v>
      </c>
      <c r="I5222" s="5">
        <f>IF(OR(AND(F5222&gt;=50,G5222&gt;SUMIF(SeasonTotals!A$2:A$9,A5222,SeasonTotals!F$2:F$9)),AND(G5222&gt;0.885,F5222&gt;=50,D5222&lt;3)),1,0)</f>
        <v>0</v>
      </c>
      <c r="J5222" s="4">
        <f t="shared" si="326"/>
        <v>1</v>
      </c>
      <c r="K5222" s="5">
        <f t="shared" si="327"/>
        <v>0</v>
      </c>
    </row>
    <row r="5223" spans="1:11" x14ac:dyDescent="0.25">
      <c r="A5223" t="s">
        <v>109</v>
      </c>
      <c r="B5223" t="s">
        <v>19</v>
      </c>
      <c r="C5223">
        <v>1</v>
      </c>
      <c r="D5223">
        <v>1</v>
      </c>
      <c r="E5223">
        <v>37</v>
      </c>
      <c r="F5223">
        <v>60</v>
      </c>
      <c r="G5223" s="1">
        <f t="shared" si="324"/>
        <v>0.97368421052631582</v>
      </c>
      <c r="H5223" s="4">
        <f t="shared" si="325"/>
        <v>1</v>
      </c>
      <c r="I5223" s="5">
        <f>IF(OR(AND(F5223&gt;=50,G5223&gt;SUMIF(SeasonTotals!A$2:A$9,A5223,SeasonTotals!F$2:F$9)),AND(G5223&gt;0.885,F5223&gt;=50,D5223&lt;3)),1,0)</f>
        <v>1</v>
      </c>
      <c r="J5223" s="4">
        <f t="shared" si="326"/>
        <v>0</v>
      </c>
      <c r="K5223" s="5">
        <f t="shared" si="327"/>
        <v>0</v>
      </c>
    </row>
    <row r="5224" spans="1:11" x14ac:dyDescent="0.25">
      <c r="A5224" t="s">
        <v>109</v>
      </c>
      <c r="B5224" t="s">
        <v>19</v>
      </c>
      <c r="C5224">
        <v>1</v>
      </c>
      <c r="D5224">
        <v>3</v>
      </c>
      <c r="E5224">
        <v>33</v>
      </c>
      <c r="F5224">
        <v>64</v>
      </c>
      <c r="G5224" s="1">
        <f t="shared" si="324"/>
        <v>0.91666666666666663</v>
      </c>
      <c r="H5224" s="4">
        <f t="shared" si="325"/>
        <v>1</v>
      </c>
      <c r="I5224" s="5">
        <f>IF(OR(AND(F5224&gt;=50,G5224&gt;SUMIF(SeasonTotals!A$2:A$9,A5224,SeasonTotals!F$2:F$9)),AND(G5224&gt;0.885,F5224&gt;=50,D5224&lt;3)),1,0)</f>
        <v>1</v>
      </c>
      <c r="J5224" s="4">
        <f t="shared" si="326"/>
        <v>0</v>
      </c>
      <c r="K5224" s="5">
        <f t="shared" si="327"/>
        <v>0</v>
      </c>
    </row>
    <row r="5225" spans="1:11" x14ac:dyDescent="0.25">
      <c r="A5225" t="s">
        <v>109</v>
      </c>
      <c r="B5225" t="s">
        <v>19</v>
      </c>
      <c r="C5225">
        <v>1</v>
      </c>
      <c r="D5225">
        <v>3</v>
      </c>
      <c r="E5225">
        <v>22</v>
      </c>
      <c r="F5225">
        <v>59</v>
      </c>
      <c r="G5225" s="1">
        <f t="shared" si="324"/>
        <v>0.88</v>
      </c>
      <c r="H5225" s="4">
        <f t="shared" si="325"/>
        <v>0</v>
      </c>
      <c r="I5225" s="5">
        <f>IF(OR(AND(F5225&gt;=50,G5225&gt;SUMIF(SeasonTotals!A$2:A$9,A5225,SeasonTotals!F$2:F$9)),AND(G5225&gt;0.885,F5225&gt;=50,D5225&lt;3)),1,0)</f>
        <v>0</v>
      </c>
      <c r="J5225" s="4">
        <f t="shared" si="326"/>
        <v>0</v>
      </c>
      <c r="K5225" s="5">
        <f t="shared" si="327"/>
        <v>0</v>
      </c>
    </row>
    <row r="5226" spans="1:11" x14ac:dyDescent="0.25">
      <c r="A5226" t="s">
        <v>109</v>
      </c>
      <c r="B5226" t="s">
        <v>19</v>
      </c>
      <c r="C5226">
        <v>1</v>
      </c>
      <c r="D5226">
        <v>4</v>
      </c>
      <c r="E5226">
        <v>36</v>
      </c>
      <c r="F5226">
        <v>65</v>
      </c>
      <c r="G5226" s="1">
        <f t="shared" si="324"/>
        <v>0.9</v>
      </c>
      <c r="H5226" s="4">
        <f t="shared" si="325"/>
        <v>0</v>
      </c>
      <c r="I5226" s="5">
        <f>IF(OR(AND(F5226&gt;=50,G5226&gt;SUMIF(SeasonTotals!A$2:A$9,A5226,SeasonTotals!F$2:F$9)),AND(G5226&gt;0.885,F5226&gt;=50,D5226&lt;3)),1,0)</f>
        <v>0</v>
      </c>
      <c r="J5226" s="4">
        <f t="shared" si="326"/>
        <v>0</v>
      </c>
      <c r="K5226" s="5">
        <f t="shared" si="327"/>
        <v>0</v>
      </c>
    </row>
    <row r="5227" spans="1:11" x14ac:dyDescent="0.25">
      <c r="A5227" t="s">
        <v>109</v>
      </c>
      <c r="B5227" t="s">
        <v>19</v>
      </c>
      <c r="C5227">
        <v>1</v>
      </c>
      <c r="D5227">
        <v>4</v>
      </c>
      <c r="E5227">
        <v>18</v>
      </c>
      <c r="F5227">
        <v>60</v>
      </c>
      <c r="G5227" s="1">
        <f t="shared" si="324"/>
        <v>0.81818181818181823</v>
      </c>
      <c r="H5227" s="4">
        <f t="shared" si="325"/>
        <v>0</v>
      </c>
      <c r="I5227" s="5">
        <f>IF(OR(AND(F5227&gt;=50,G5227&gt;SUMIF(SeasonTotals!A$2:A$9,A5227,SeasonTotals!F$2:F$9)),AND(G5227&gt;0.885,F5227&gt;=50,D5227&lt;3)),1,0)</f>
        <v>0</v>
      </c>
      <c r="J5227" s="4">
        <f t="shared" si="326"/>
        <v>1</v>
      </c>
      <c r="K5227" s="5">
        <f t="shared" si="327"/>
        <v>0</v>
      </c>
    </row>
    <row r="5228" spans="1:11" x14ac:dyDescent="0.25">
      <c r="A5228" t="s">
        <v>109</v>
      </c>
      <c r="B5228" t="s">
        <v>19</v>
      </c>
      <c r="C5228">
        <v>1</v>
      </c>
      <c r="D5228">
        <v>3</v>
      </c>
      <c r="E5228">
        <v>20</v>
      </c>
      <c r="F5228">
        <v>59</v>
      </c>
      <c r="G5228" s="1">
        <f t="shared" si="324"/>
        <v>0.86956521739130432</v>
      </c>
      <c r="H5228" s="4">
        <f t="shared" si="325"/>
        <v>0</v>
      </c>
      <c r="I5228" s="5">
        <f>IF(OR(AND(F5228&gt;=50,G5228&gt;SUMIF(SeasonTotals!A$2:A$9,A5228,SeasonTotals!F$2:F$9)),AND(G5228&gt;0.885,F5228&gt;=50,D5228&lt;3)),1,0)</f>
        <v>0</v>
      </c>
      <c r="J5228" s="4">
        <f t="shared" si="326"/>
        <v>0</v>
      </c>
      <c r="K5228" s="5">
        <f t="shared" si="327"/>
        <v>0</v>
      </c>
    </row>
    <row r="5229" spans="1:11" x14ac:dyDescent="0.25">
      <c r="A5229" t="s">
        <v>109</v>
      </c>
      <c r="B5229" t="s">
        <v>19</v>
      </c>
      <c r="C5229">
        <v>1</v>
      </c>
      <c r="D5229">
        <v>5</v>
      </c>
      <c r="E5229">
        <v>18</v>
      </c>
      <c r="F5229">
        <v>59</v>
      </c>
      <c r="G5229" s="1">
        <f t="shared" si="324"/>
        <v>0.78260869565217395</v>
      </c>
      <c r="H5229" s="4">
        <f t="shared" si="325"/>
        <v>0</v>
      </c>
      <c r="I5229" s="5">
        <f>IF(OR(AND(F5229&gt;=50,G5229&gt;SUMIF(SeasonTotals!A$2:A$9,A5229,SeasonTotals!F$2:F$9)),AND(G5229&gt;0.885,F5229&gt;=50,D5229&lt;3)),1,0)</f>
        <v>0</v>
      </c>
      <c r="J5229" s="4">
        <f t="shared" si="326"/>
        <v>1</v>
      </c>
      <c r="K5229" s="5">
        <f t="shared" si="327"/>
        <v>0</v>
      </c>
    </row>
    <row r="5230" spans="1:11" x14ac:dyDescent="0.25">
      <c r="A5230" t="s">
        <v>109</v>
      </c>
      <c r="B5230" t="s">
        <v>19</v>
      </c>
      <c r="C5230">
        <v>1</v>
      </c>
      <c r="D5230">
        <v>2</v>
      </c>
      <c r="E5230">
        <v>23</v>
      </c>
      <c r="F5230">
        <v>60</v>
      </c>
      <c r="G5230" s="1">
        <f t="shared" si="324"/>
        <v>0.92</v>
      </c>
      <c r="H5230" s="4">
        <f t="shared" si="325"/>
        <v>1</v>
      </c>
      <c r="I5230" s="5">
        <f>IF(OR(AND(F5230&gt;=50,G5230&gt;SUMIF(SeasonTotals!A$2:A$9,A5230,SeasonTotals!F$2:F$9)),AND(G5230&gt;0.885,F5230&gt;=50,D5230&lt;3)),1,0)</f>
        <v>1</v>
      </c>
      <c r="J5230" s="4">
        <f t="shared" si="326"/>
        <v>0</v>
      </c>
      <c r="K5230" s="5">
        <f t="shared" si="327"/>
        <v>0</v>
      </c>
    </row>
    <row r="5231" spans="1:11" x14ac:dyDescent="0.25">
      <c r="A5231" t="s">
        <v>109</v>
      </c>
      <c r="B5231" t="s">
        <v>19</v>
      </c>
      <c r="C5231">
        <v>1</v>
      </c>
      <c r="D5231">
        <v>1</v>
      </c>
      <c r="E5231">
        <v>23</v>
      </c>
      <c r="F5231">
        <v>65</v>
      </c>
      <c r="G5231" s="1">
        <f t="shared" si="324"/>
        <v>0.95833333333333337</v>
      </c>
      <c r="H5231" s="4">
        <f t="shared" si="325"/>
        <v>1</v>
      </c>
      <c r="I5231" s="5">
        <f>IF(OR(AND(F5231&gt;=50,G5231&gt;SUMIF(SeasonTotals!A$2:A$9,A5231,SeasonTotals!F$2:F$9)),AND(G5231&gt;0.885,F5231&gt;=50,D5231&lt;3)),1,0)</f>
        <v>1</v>
      </c>
      <c r="J5231" s="4">
        <f t="shared" si="326"/>
        <v>0</v>
      </c>
      <c r="K5231" s="5">
        <f t="shared" si="327"/>
        <v>0</v>
      </c>
    </row>
    <row r="5232" spans="1:11" x14ac:dyDescent="0.25">
      <c r="A5232" t="s">
        <v>109</v>
      </c>
      <c r="B5232" t="s">
        <v>19</v>
      </c>
      <c r="C5232">
        <v>1</v>
      </c>
      <c r="D5232">
        <v>4</v>
      </c>
      <c r="E5232">
        <v>16</v>
      </c>
      <c r="F5232">
        <v>57</v>
      </c>
      <c r="G5232" s="1">
        <f t="shared" si="324"/>
        <v>0.8</v>
      </c>
      <c r="H5232" s="4">
        <f t="shared" si="325"/>
        <v>0</v>
      </c>
      <c r="I5232" s="5">
        <f>IF(OR(AND(F5232&gt;=50,G5232&gt;SUMIF(SeasonTotals!A$2:A$9,A5232,SeasonTotals!F$2:F$9)),AND(G5232&gt;0.885,F5232&gt;=50,D5232&lt;3)),1,0)</f>
        <v>0</v>
      </c>
      <c r="J5232" s="4">
        <f t="shared" si="326"/>
        <v>1</v>
      </c>
      <c r="K5232" s="5">
        <f t="shared" si="327"/>
        <v>0</v>
      </c>
    </row>
    <row r="5233" spans="1:11" x14ac:dyDescent="0.25">
      <c r="A5233" t="s">
        <v>109</v>
      </c>
      <c r="B5233" t="s">
        <v>19</v>
      </c>
      <c r="C5233">
        <v>1</v>
      </c>
      <c r="D5233">
        <v>4</v>
      </c>
      <c r="E5233">
        <v>26</v>
      </c>
      <c r="F5233">
        <v>59</v>
      </c>
      <c r="G5233" s="1">
        <f t="shared" si="324"/>
        <v>0.8666666666666667</v>
      </c>
      <c r="H5233" s="4">
        <f t="shared" si="325"/>
        <v>0</v>
      </c>
      <c r="I5233" s="5">
        <f>IF(OR(AND(F5233&gt;=50,G5233&gt;SUMIF(SeasonTotals!A$2:A$9,A5233,SeasonTotals!F$2:F$9)),AND(G5233&gt;0.885,F5233&gt;=50,D5233&lt;3)),1,0)</f>
        <v>0</v>
      </c>
      <c r="J5233" s="4">
        <f t="shared" si="326"/>
        <v>0</v>
      </c>
      <c r="K5233" s="5">
        <f t="shared" si="327"/>
        <v>0</v>
      </c>
    </row>
    <row r="5234" spans="1:11" x14ac:dyDescent="0.25">
      <c r="A5234" t="s">
        <v>109</v>
      </c>
      <c r="B5234" t="s">
        <v>19</v>
      </c>
      <c r="C5234">
        <v>1</v>
      </c>
      <c r="D5234">
        <v>4</v>
      </c>
      <c r="E5234">
        <v>26</v>
      </c>
      <c r="F5234">
        <v>62</v>
      </c>
      <c r="G5234" s="1">
        <f t="shared" si="324"/>
        <v>0.8666666666666667</v>
      </c>
      <c r="H5234" s="4">
        <f t="shared" si="325"/>
        <v>0</v>
      </c>
      <c r="I5234" s="5">
        <f>IF(OR(AND(F5234&gt;=50,G5234&gt;SUMIF(SeasonTotals!A$2:A$9,A5234,SeasonTotals!F$2:F$9)),AND(G5234&gt;0.885,F5234&gt;=50,D5234&lt;3)),1,0)</f>
        <v>0</v>
      </c>
      <c r="J5234" s="4">
        <f t="shared" si="326"/>
        <v>0</v>
      </c>
      <c r="K5234" s="5">
        <f t="shared" si="327"/>
        <v>0</v>
      </c>
    </row>
    <row r="5235" spans="1:11" x14ac:dyDescent="0.25">
      <c r="A5235" t="s">
        <v>109</v>
      </c>
      <c r="B5235" t="s">
        <v>19</v>
      </c>
      <c r="C5235">
        <v>1</v>
      </c>
      <c r="D5235">
        <v>2</v>
      </c>
      <c r="E5235">
        <v>42</v>
      </c>
      <c r="F5235">
        <v>64</v>
      </c>
      <c r="G5235" s="1">
        <f t="shared" si="324"/>
        <v>0.95454545454545459</v>
      </c>
      <c r="H5235" s="4">
        <f t="shared" si="325"/>
        <v>1</v>
      </c>
      <c r="I5235" s="5">
        <f>IF(OR(AND(F5235&gt;=50,G5235&gt;SUMIF(SeasonTotals!A$2:A$9,A5235,SeasonTotals!F$2:F$9)),AND(G5235&gt;0.885,F5235&gt;=50,D5235&lt;3)),1,0)</f>
        <v>1</v>
      </c>
      <c r="J5235" s="4">
        <f t="shared" si="326"/>
        <v>0</v>
      </c>
      <c r="K5235" s="5">
        <f t="shared" si="327"/>
        <v>0</v>
      </c>
    </row>
    <row r="5236" spans="1:11" x14ac:dyDescent="0.25">
      <c r="A5236" t="s">
        <v>109</v>
      </c>
      <c r="B5236" t="s">
        <v>19</v>
      </c>
      <c r="C5236">
        <v>1</v>
      </c>
      <c r="D5236">
        <v>3</v>
      </c>
      <c r="E5236">
        <v>25</v>
      </c>
      <c r="F5236">
        <v>58</v>
      </c>
      <c r="G5236" s="1">
        <f t="shared" si="324"/>
        <v>0.8928571428571429</v>
      </c>
      <c r="H5236" s="4">
        <f t="shared" si="325"/>
        <v>0</v>
      </c>
      <c r="I5236" s="5">
        <f>IF(OR(AND(F5236&gt;=50,G5236&gt;SUMIF(SeasonTotals!A$2:A$9,A5236,SeasonTotals!F$2:F$9)),AND(G5236&gt;0.885,F5236&gt;=50,D5236&lt;3)),1,0)</f>
        <v>0</v>
      </c>
      <c r="J5236" s="4">
        <f t="shared" si="326"/>
        <v>0</v>
      </c>
      <c r="K5236" s="5">
        <f t="shared" si="327"/>
        <v>0</v>
      </c>
    </row>
    <row r="5237" spans="1:11" x14ac:dyDescent="0.25">
      <c r="A5237" t="s">
        <v>109</v>
      </c>
      <c r="B5237" t="s">
        <v>19</v>
      </c>
      <c r="C5237">
        <v>1</v>
      </c>
      <c r="D5237">
        <v>3</v>
      </c>
      <c r="E5237">
        <v>21</v>
      </c>
      <c r="F5237">
        <v>60</v>
      </c>
      <c r="G5237" s="1">
        <f t="shared" si="324"/>
        <v>0.875</v>
      </c>
      <c r="H5237" s="4">
        <f t="shared" si="325"/>
        <v>0</v>
      </c>
      <c r="I5237" s="5">
        <f>IF(OR(AND(F5237&gt;=50,G5237&gt;SUMIF(SeasonTotals!A$2:A$9,A5237,SeasonTotals!F$2:F$9)),AND(G5237&gt;0.885,F5237&gt;=50,D5237&lt;3)),1,0)</f>
        <v>0</v>
      </c>
      <c r="J5237" s="4">
        <f t="shared" si="326"/>
        <v>0</v>
      </c>
      <c r="K5237" s="5">
        <f t="shared" si="327"/>
        <v>0</v>
      </c>
    </row>
    <row r="5238" spans="1:11" x14ac:dyDescent="0.25">
      <c r="A5238" t="s">
        <v>109</v>
      </c>
      <c r="B5238" t="s">
        <v>19</v>
      </c>
      <c r="C5238">
        <v>1</v>
      </c>
      <c r="D5238">
        <v>1</v>
      </c>
      <c r="E5238">
        <v>26</v>
      </c>
      <c r="F5238">
        <v>60</v>
      </c>
      <c r="G5238" s="1">
        <f t="shared" si="324"/>
        <v>0.96296296296296291</v>
      </c>
      <c r="H5238" s="4">
        <f t="shared" si="325"/>
        <v>1</v>
      </c>
      <c r="I5238" s="5">
        <f>IF(OR(AND(F5238&gt;=50,G5238&gt;SUMIF(SeasonTotals!A$2:A$9,A5238,SeasonTotals!F$2:F$9)),AND(G5238&gt;0.885,F5238&gt;=50,D5238&lt;3)),1,0)</f>
        <v>1</v>
      </c>
      <c r="J5238" s="4">
        <f t="shared" si="326"/>
        <v>0</v>
      </c>
      <c r="K5238" s="5">
        <f t="shared" si="327"/>
        <v>0</v>
      </c>
    </row>
    <row r="5239" spans="1:11" x14ac:dyDescent="0.25">
      <c r="A5239" t="s">
        <v>109</v>
      </c>
      <c r="B5239" t="s">
        <v>19</v>
      </c>
      <c r="C5239">
        <v>1</v>
      </c>
      <c r="D5239">
        <v>0</v>
      </c>
      <c r="E5239">
        <v>19</v>
      </c>
      <c r="F5239">
        <v>60</v>
      </c>
      <c r="G5239" s="1">
        <f t="shared" si="324"/>
        <v>1</v>
      </c>
      <c r="H5239" s="4">
        <f t="shared" si="325"/>
        <v>1</v>
      </c>
      <c r="I5239" s="5">
        <f>IF(OR(AND(F5239&gt;=50,G5239&gt;SUMIF(SeasonTotals!A$2:A$9,A5239,SeasonTotals!F$2:F$9)),AND(G5239&gt;0.885,F5239&gt;=50,D5239&lt;3)),1,0)</f>
        <v>1</v>
      </c>
      <c r="J5239" s="4">
        <f t="shared" si="326"/>
        <v>0</v>
      </c>
      <c r="K5239" s="5">
        <f t="shared" si="327"/>
        <v>0</v>
      </c>
    </row>
    <row r="5240" spans="1:11" x14ac:dyDescent="0.25">
      <c r="A5240" t="s">
        <v>109</v>
      </c>
      <c r="B5240" t="s">
        <v>19</v>
      </c>
      <c r="C5240">
        <v>1</v>
      </c>
      <c r="D5240">
        <v>1</v>
      </c>
      <c r="E5240">
        <v>21</v>
      </c>
      <c r="F5240">
        <v>59</v>
      </c>
      <c r="G5240" s="1">
        <f t="shared" si="324"/>
        <v>0.95454545454545459</v>
      </c>
      <c r="H5240" s="4">
        <f t="shared" si="325"/>
        <v>1</v>
      </c>
      <c r="I5240" s="5">
        <f>IF(OR(AND(F5240&gt;=50,G5240&gt;SUMIF(SeasonTotals!A$2:A$9,A5240,SeasonTotals!F$2:F$9)),AND(G5240&gt;0.885,F5240&gt;=50,D5240&lt;3)),1,0)</f>
        <v>1</v>
      </c>
      <c r="J5240" s="4">
        <f t="shared" si="326"/>
        <v>0</v>
      </c>
      <c r="K5240" s="5">
        <f t="shared" si="327"/>
        <v>0</v>
      </c>
    </row>
    <row r="5241" spans="1:11" x14ac:dyDescent="0.25">
      <c r="A5241" t="s">
        <v>109</v>
      </c>
      <c r="B5241" t="s">
        <v>19</v>
      </c>
      <c r="C5241">
        <v>1</v>
      </c>
      <c r="D5241">
        <v>4</v>
      </c>
      <c r="E5241">
        <v>26</v>
      </c>
      <c r="F5241">
        <v>58</v>
      </c>
      <c r="G5241" s="1">
        <f t="shared" si="324"/>
        <v>0.8666666666666667</v>
      </c>
      <c r="H5241" s="4">
        <f t="shared" si="325"/>
        <v>0</v>
      </c>
      <c r="I5241" s="5">
        <f>IF(OR(AND(F5241&gt;=50,G5241&gt;SUMIF(SeasonTotals!A$2:A$9,A5241,SeasonTotals!F$2:F$9)),AND(G5241&gt;0.885,F5241&gt;=50,D5241&lt;3)),1,0)</f>
        <v>0</v>
      </c>
      <c r="J5241" s="4">
        <f t="shared" si="326"/>
        <v>0</v>
      </c>
      <c r="K5241" s="5">
        <f t="shared" si="327"/>
        <v>0</v>
      </c>
    </row>
    <row r="5242" spans="1:11" x14ac:dyDescent="0.25">
      <c r="A5242" t="s">
        <v>109</v>
      </c>
      <c r="B5242" t="s">
        <v>19</v>
      </c>
      <c r="C5242">
        <v>1</v>
      </c>
      <c r="D5242">
        <v>3</v>
      </c>
      <c r="E5242">
        <v>27</v>
      </c>
      <c r="F5242">
        <v>58</v>
      </c>
      <c r="G5242" s="1">
        <f t="shared" si="324"/>
        <v>0.9</v>
      </c>
      <c r="H5242" s="4">
        <f t="shared" si="325"/>
        <v>0</v>
      </c>
      <c r="I5242" s="5">
        <f>IF(OR(AND(F5242&gt;=50,G5242&gt;SUMIF(SeasonTotals!A$2:A$9,A5242,SeasonTotals!F$2:F$9)),AND(G5242&gt;0.885,F5242&gt;=50,D5242&lt;3)),1,0)</f>
        <v>0</v>
      </c>
      <c r="J5242" s="4">
        <f t="shared" si="326"/>
        <v>0</v>
      </c>
      <c r="K5242" s="5">
        <f t="shared" si="327"/>
        <v>0</v>
      </c>
    </row>
    <row r="5243" spans="1:11" x14ac:dyDescent="0.25">
      <c r="A5243" t="s">
        <v>109</v>
      </c>
      <c r="B5243" t="s">
        <v>19</v>
      </c>
      <c r="C5243">
        <v>1</v>
      </c>
      <c r="D5243">
        <v>3</v>
      </c>
      <c r="E5243">
        <v>34</v>
      </c>
      <c r="F5243">
        <v>65</v>
      </c>
      <c r="G5243" s="1">
        <f t="shared" si="324"/>
        <v>0.91891891891891897</v>
      </c>
      <c r="H5243" s="4">
        <f t="shared" si="325"/>
        <v>1</v>
      </c>
      <c r="I5243" s="5">
        <f>IF(OR(AND(F5243&gt;=50,G5243&gt;SUMIF(SeasonTotals!A$2:A$9,A5243,SeasonTotals!F$2:F$9)),AND(G5243&gt;0.885,F5243&gt;=50,D5243&lt;3)),1,0)</f>
        <v>1</v>
      </c>
      <c r="J5243" s="4">
        <f t="shared" si="326"/>
        <v>0</v>
      </c>
      <c r="K5243" s="5">
        <f t="shared" si="327"/>
        <v>0</v>
      </c>
    </row>
    <row r="5244" spans="1:11" x14ac:dyDescent="0.25">
      <c r="A5244" t="s">
        <v>109</v>
      </c>
      <c r="B5244" t="s">
        <v>19</v>
      </c>
      <c r="C5244">
        <v>1</v>
      </c>
      <c r="D5244">
        <v>1</v>
      </c>
      <c r="E5244">
        <v>24</v>
      </c>
      <c r="F5244">
        <v>60</v>
      </c>
      <c r="G5244" s="1">
        <f t="shared" si="324"/>
        <v>0.96</v>
      </c>
      <c r="H5244" s="4">
        <f t="shared" si="325"/>
        <v>1</v>
      </c>
      <c r="I5244" s="5">
        <f>IF(OR(AND(F5244&gt;=50,G5244&gt;SUMIF(SeasonTotals!A$2:A$9,A5244,SeasonTotals!F$2:F$9)),AND(G5244&gt;0.885,F5244&gt;=50,D5244&lt;3)),1,0)</f>
        <v>1</v>
      </c>
      <c r="J5244" s="4">
        <f t="shared" si="326"/>
        <v>0</v>
      </c>
      <c r="K5244" s="5">
        <f t="shared" si="327"/>
        <v>0</v>
      </c>
    </row>
    <row r="5245" spans="1:11" x14ac:dyDescent="0.25">
      <c r="A5245" t="s">
        <v>109</v>
      </c>
      <c r="B5245" t="s">
        <v>19</v>
      </c>
      <c r="C5245">
        <v>1</v>
      </c>
      <c r="D5245">
        <v>3</v>
      </c>
      <c r="E5245">
        <v>16</v>
      </c>
      <c r="F5245">
        <v>60</v>
      </c>
      <c r="G5245" s="1">
        <f t="shared" si="324"/>
        <v>0.84210526315789469</v>
      </c>
      <c r="H5245" s="4">
        <f t="shared" si="325"/>
        <v>0</v>
      </c>
      <c r="I5245" s="5">
        <f>IF(OR(AND(F5245&gt;=50,G5245&gt;SUMIF(SeasonTotals!A$2:A$9,A5245,SeasonTotals!F$2:F$9)),AND(G5245&gt;0.885,F5245&gt;=50,D5245&lt;3)),1,0)</f>
        <v>0</v>
      </c>
      <c r="J5245" s="4">
        <f t="shared" si="326"/>
        <v>1</v>
      </c>
      <c r="K5245" s="5">
        <f t="shared" si="327"/>
        <v>0</v>
      </c>
    </row>
    <row r="5246" spans="1:11" x14ac:dyDescent="0.25">
      <c r="A5246" t="s">
        <v>109</v>
      </c>
      <c r="B5246" t="s">
        <v>19</v>
      </c>
      <c r="C5246">
        <v>1</v>
      </c>
      <c r="D5246">
        <v>2</v>
      </c>
      <c r="E5246">
        <v>32</v>
      </c>
      <c r="F5246">
        <v>60</v>
      </c>
      <c r="G5246" s="1">
        <f t="shared" si="324"/>
        <v>0.94117647058823528</v>
      </c>
      <c r="H5246" s="4">
        <f t="shared" si="325"/>
        <v>1</v>
      </c>
      <c r="I5246" s="5">
        <f>IF(OR(AND(F5246&gt;=50,G5246&gt;SUMIF(SeasonTotals!A$2:A$9,A5246,SeasonTotals!F$2:F$9)),AND(G5246&gt;0.885,F5246&gt;=50,D5246&lt;3)),1,0)</f>
        <v>1</v>
      </c>
      <c r="J5246" s="4">
        <f t="shared" si="326"/>
        <v>0</v>
      </c>
      <c r="K5246" s="5">
        <f t="shared" si="327"/>
        <v>0</v>
      </c>
    </row>
    <row r="5247" spans="1:11" x14ac:dyDescent="0.25">
      <c r="A5247" t="s">
        <v>109</v>
      </c>
      <c r="B5247" t="s">
        <v>19</v>
      </c>
      <c r="C5247">
        <v>1</v>
      </c>
      <c r="D5247">
        <v>2</v>
      </c>
      <c r="E5247">
        <v>28</v>
      </c>
      <c r="F5247">
        <v>58</v>
      </c>
      <c r="G5247" s="1">
        <f t="shared" si="324"/>
        <v>0.93333333333333335</v>
      </c>
      <c r="H5247" s="4">
        <f t="shared" si="325"/>
        <v>1</v>
      </c>
      <c r="I5247" s="5">
        <f>IF(OR(AND(F5247&gt;=50,G5247&gt;SUMIF(SeasonTotals!A$2:A$9,A5247,SeasonTotals!F$2:F$9)),AND(G5247&gt;0.885,F5247&gt;=50,D5247&lt;3)),1,0)</f>
        <v>1</v>
      </c>
      <c r="J5247" s="4">
        <f t="shared" si="326"/>
        <v>0</v>
      </c>
      <c r="K5247" s="5">
        <f t="shared" si="327"/>
        <v>0</v>
      </c>
    </row>
    <row r="5248" spans="1:11" x14ac:dyDescent="0.25">
      <c r="A5248" t="s">
        <v>109</v>
      </c>
      <c r="B5248" t="s">
        <v>19</v>
      </c>
      <c r="C5248">
        <v>1</v>
      </c>
      <c r="D5248">
        <v>5</v>
      </c>
      <c r="E5248">
        <v>10</v>
      </c>
      <c r="F5248">
        <v>27</v>
      </c>
      <c r="G5248" s="1">
        <f t="shared" si="324"/>
        <v>0.66666666666666663</v>
      </c>
      <c r="H5248" s="4">
        <f t="shared" si="325"/>
        <v>0</v>
      </c>
      <c r="I5248" s="5">
        <f>IF(OR(AND(F5248&gt;=50,G5248&gt;SUMIF(SeasonTotals!A$2:A$9,A5248,SeasonTotals!F$2:F$9)),AND(G5248&gt;0.885,F5248&gt;=50,D5248&lt;3)),1,0)</f>
        <v>0</v>
      </c>
      <c r="J5248" s="4">
        <f t="shared" si="326"/>
        <v>1</v>
      </c>
      <c r="K5248" s="5">
        <f t="shared" si="327"/>
        <v>1</v>
      </c>
    </row>
    <row r="5249" spans="1:11" x14ac:dyDescent="0.25">
      <c r="A5249" t="s">
        <v>109</v>
      </c>
      <c r="B5249" t="s">
        <v>19</v>
      </c>
      <c r="C5249">
        <v>1</v>
      </c>
      <c r="D5249">
        <v>3</v>
      </c>
      <c r="E5249">
        <v>39</v>
      </c>
      <c r="F5249">
        <v>65</v>
      </c>
      <c r="G5249" s="1">
        <f t="shared" si="324"/>
        <v>0.9285714285714286</v>
      </c>
      <c r="H5249" s="4">
        <f t="shared" si="325"/>
        <v>1</v>
      </c>
      <c r="I5249" s="5">
        <f>IF(OR(AND(F5249&gt;=50,G5249&gt;SUMIF(SeasonTotals!A$2:A$9,A5249,SeasonTotals!F$2:F$9)),AND(G5249&gt;0.885,F5249&gt;=50,D5249&lt;3)),1,0)</f>
        <v>1</v>
      </c>
      <c r="J5249" s="4">
        <f t="shared" si="326"/>
        <v>0</v>
      </c>
      <c r="K5249" s="5">
        <f t="shared" si="327"/>
        <v>0</v>
      </c>
    </row>
    <row r="5250" spans="1:11" x14ac:dyDescent="0.25">
      <c r="A5250" t="s">
        <v>109</v>
      </c>
      <c r="B5250" t="s">
        <v>19</v>
      </c>
      <c r="C5250">
        <v>1</v>
      </c>
      <c r="D5250">
        <v>0</v>
      </c>
      <c r="E5250">
        <v>30</v>
      </c>
      <c r="F5250">
        <v>60</v>
      </c>
      <c r="G5250" s="1">
        <f t="shared" ref="G5250:G5313" si="328">E5250/MAX(1,SUM(D5250:E5250))</f>
        <v>1</v>
      </c>
      <c r="H5250" s="4">
        <f t="shared" ref="H5250:H5313" si="329">IF(AND(F5250&gt;=50,OR(G5250&gt;0.913,AND(G5250&gt;0.885,D5250&lt;3))),1,0)</f>
        <v>1</v>
      </c>
      <c r="I5250" s="5">
        <f>IF(OR(AND(F5250&gt;=50,G5250&gt;SUMIF(SeasonTotals!A$2:A$9,A5250,SeasonTotals!F$2:F$9)),AND(G5250&gt;0.885,F5250&gt;=50,D5250&lt;3)),1,0)</f>
        <v>1</v>
      </c>
      <c r="J5250" s="4">
        <f t="shared" ref="J5250:J5313" si="330">IF(G5250&lt;0.85,1,0)</f>
        <v>0</v>
      </c>
      <c r="K5250" s="5">
        <f t="shared" ref="K5250:K5313" si="331">IF(F5250&lt;55,1,0)</f>
        <v>0</v>
      </c>
    </row>
    <row r="5251" spans="1:11" x14ac:dyDescent="0.25">
      <c r="A5251" t="s">
        <v>109</v>
      </c>
      <c r="B5251" t="s">
        <v>19</v>
      </c>
      <c r="C5251">
        <v>1</v>
      </c>
      <c r="D5251">
        <v>3</v>
      </c>
      <c r="E5251">
        <v>31</v>
      </c>
      <c r="F5251">
        <v>65</v>
      </c>
      <c r="G5251" s="1">
        <f t="shared" si="328"/>
        <v>0.91176470588235292</v>
      </c>
      <c r="H5251" s="4">
        <f t="shared" si="329"/>
        <v>0</v>
      </c>
      <c r="I5251" s="5">
        <f>IF(OR(AND(F5251&gt;=50,G5251&gt;SUMIF(SeasonTotals!A$2:A$9,A5251,SeasonTotals!F$2:F$9)),AND(G5251&gt;0.885,F5251&gt;=50,D5251&lt;3)),1,0)</f>
        <v>0</v>
      </c>
      <c r="J5251" s="4">
        <f t="shared" si="330"/>
        <v>0</v>
      </c>
      <c r="K5251" s="5">
        <f t="shared" si="331"/>
        <v>0</v>
      </c>
    </row>
    <row r="5252" spans="1:11" x14ac:dyDescent="0.25">
      <c r="A5252" t="s">
        <v>109</v>
      </c>
      <c r="B5252" t="s">
        <v>19</v>
      </c>
      <c r="C5252">
        <v>1</v>
      </c>
      <c r="D5252">
        <v>2</v>
      </c>
      <c r="E5252">
        <v>37</v>
      </c>
      <c r="F5252">
        <v>60</v>
      </c>
      <c r="G5252" s="1">
        <f t="shared" si="328"/>
        <v>0.94871794871794868</v>
      </c>
      <c r="H5252" s="4">
        <f t="shared" si="329"/>
        <v>1</v>
      </c>
      <c r="I5252" s="5">
        <f>IF(OR(AND(F5252&gt;=50,G5252&gt;SUMIF(SeasonTotals!A$2:A$9,A5252,SeasonTotals!F$2:F$9)),AND(G5252&gt;0.885,F5252&gt;=50,D5252&lt;3)),1,0)</f>
        <v>1</v>
      </c>
      <c r="J5252" s="4">
        <f t="shared" si="330"/>
        <v>0</v>
      </c>
      <c r="K5252" s="5">
        <f t="shared" si="331"/>
        <v>0</v>
      </c>
    </row>
    <row r="5253" spans="1:11" x14ac:dyDescent="0.25">
      <c r="A5253" t="s">
        <v>109</v>
      </c>
      <c r="B5253" t="s">
        <v>19</v>
      </c>
      <c r="C5253">
        <v>1</v>
      </c>
      <c r="D5253">
        <v>1</v>
      </c>
      <c r="E5253">
        <v>29</v>
      </c>
      <c r="F5253">
        <v>60</v>
      </c>
      <c r="G5253" s="1">
        <f t="shared" si="328"/>
        <v>0.96666666666666667</v>
      </c>
      <c r="H5253" s="4">
        <f t="shared" si="329"/>
        <v>1</v>
      </c>
      <c r="I5253" s="5">
        <f>IF(OR(AND(F5253&gt;=50,G5253&gt;SUMIF(SeasonTotals!A$2:A$9,A5253,SeasonTotals!F$2:F$9)),AND(G5253&gt;0.885,F5253&gt;=50,D5253&lt;3)),1,0)</f>
        <v>1</v>
      </c>
      <c r="J5253" s="4">
        <f t="shared" si="330"/>
        <v>0</v>
      </c>
      <c r="K5253" s="5">
        <f t="shared" si="331"/>
        <v>0</v>
      </c>
    </row>
    <row r="5254" spans="1:11" x14ac:dyDescent="0.25">
      <c r="A5254" t="s">
        <v>109</v>
      </c>
      <c r="B5254" t="s">
        <v>19</v>
      </c>
      <c r="C5254">
        <v>1</v>
      </c>
      <c r="D5254">
        <v>4</v>
      </c>
      <c r="E5254">
        <v>11</v>
      </c>
      <c r="F5254">
        <v>21</v>
      </c>
      <c r="G5254" s="1">
        <f t="shared" si="328"/>
        <v>0.73333333333333328</v>
      </c>
      <c r="H5254" s="4">
        <f t="shared" si="329"/>
        <v>0</v>
      </c>
      <c r="I5254" s="5">
        <f>IF(OR(AND(F5254&gt;=50,G5254&gt;SUMIF(SeasonTotals!A$2:A$9,A5254,SeasonTotals!F$2:F$9)),AND(G5254&gt;0.885,F5254&gt;=50,D5254&lt;3)),1,0)</f>
        <v>0</v>
      </c>
      <c r="J5254" s="4">
        <f t="shared" si="330"/>
        <v>1</v>
      </c>
      <c r="K5254" s="5">
        <f t="shared" si="331"/>
        <v>1</v>
      </c>
    </row>
    <row r="5255" spans="1:11" x14ac:dyDescent="0.25">
      <c r="A5255" t="s">
        <v>109</v>
      </c>
      <c r="B5255" t="s">
        <v>19</v>
      </c>
      <c r="C5255">
        <v>1</v>
      </c>
      <c r="D5255">
        <v>1</v>
      </c>
      <c r="E5255">
        <v>29</v>
      </c>
      <c r="F5255">
        <v>65</v>
      </c>
      <c r="G5255" s="1">
        <f t="shared" si="328"/>
        <v>0.96666666666666667</v>
      </c>
      <c r="H5255" s="4">
        <f t="shared" si="329"/>
        <v>1</v>
      </c>
      <c r="I5255" s="5">
        <f>IF(OR(AND(F5255&gt;=50,G5255&gt;SUMIF(SeasonTotals!A$2:A$9,A5255,SeasonTotals!F$2:F$9)),AND(G5255&gt;0.885,F5255&gt;=50,D5255&lt;3)),1,0)</f>
        <v>1</v>
      </c>
      <c r="J5255" s="4">
        <f t="shared" si="330"/>
        <v>0</v>
      </c>
      <c r="K5255" s="5">
        <f t="shared" si="331"/>
        <v>0</v>
      </c>
    </row>
    <row r="5256" spans="1:11" x14ac:dyDescent="0.25">
      <c r="A5256" t="s">
        <v>109</v>
      </c>
      <c r="B5256" t="s">
        <v>19</v>
      </c>
      <c r="C5256">
        <v>1</v>
      </c>
      <c r="D5256">
        <v>1</v>
      </c>
      <c r="E5256">
        <v>24</v>
      </c>
      <c r="F5256">
        <v>60</v>
      </c>
      <c r="G5256" s="1">
        <f t="shared" si="328"/>
        <v>0.96</v>
      </c>
      <c r="H5256" s="4">
        <f t="shared" si="329"/>
        <v>1</v>
      </c>
      <c r="I5256" s="5">
        <f>IF(OR(AND(F5256&gt;=50,G5256&gt;SUMIF(SeasonTotals!A$2:A$9,A5256,SeasonTotals!F$2:F$9)),AND(G5256&gt;0.885,F5256&gt;=50,D5256&lt;3)),1,0)</f>
        <v>1</v>
      </c>
      <c r="J5256" s="4">
        <f t="shared" si="330"/>
        <v>0</v>
      </c>
      <c r="K5256" s="5">
        <f t="shared" si="331"/>
        <v>0</v>
      </c>
    </row>
    <row r="5257" spans="1:11" x14ac:dyDescent="0.25">
      <c r="A5257" t="s">
        <v>109</v>
      </c>
      <c r="B5257" t="s">
        <v>19</v>
      </c>
      <c r="C5257">
        <v>1</v>
      </c>
      <c r="D5257">
        <v>3</v>
      </c>
      <c r="E5257">
        <v>4</v>
      </c>
      <c r="F5257">
        <v>20</v>
      </c>
      <c r="G5257" s="1">
        <f t="shared" si="328"/>
        <v>0.5714285714285714</v>
      </c>
      <c r="H5257" s="4">
        <f t="shared" si="329"/>
        <v>0</v>
      </c>
      <c r="I5257" s="5">
        <f>IF(OR(AND(F5257&gt;=50,G5257&gt;SUMIF(SeasonTotals!A$2:A$9,A5257,SeasonTotals!F$2:F$9)),AND(G5257&gt;0.885,F5257&gt;=50,D5257&lt;3)),1,0)</f>
        <v>0</v>
      </c>
      <c r="J5257" s="4">
        <f t="shared" si="330"/>
        <v>1</v>
      </c>
      <c r="K5257" s="5">
        <f t="shared" si="331"/>
        <v>1</v>
      </c>
    </row>
    <row r="5258" spans="1:11" x14ac:dyDescent="0.25">
      <c r="A5258" t="s">
        <v>109</v>
      </c>
      <c r="B5258" t="s">
        <v>19</v>
      </c>
      <c r="C5258">
        <v>1</v>
      </c>
      <c r="D5258">
        <v>5</v>
      </c>
      <c r="E5258">
        <v>21</v>
      </c>
      <c r="F5258">
        <v>59</v>
      </c>
      <c r="G5258" s="1">
        <f t="shared" si="328"/>
        <v>0.80769230769230771</v>
      </c>
      <c r="H5258" s="4">
        <f t="shared" si="329"/>
        <v>0</v>
      </c>
      <c r="I5258" s="5">
        <f>IF(OR(AND(F5258&gt;=50,G5258&gt;SUMIF(SeasonTotals!A$2:A$9,A5258,SeasonTotals!F$2:F$9)),AND(G5258&gt;0.885,F5258&gt;=50,D5258&lt;3)),1,0)</f>
        <v>0</v>
      </c>
      <c r="J5258" s="4">
        <f t="shared" si="330"/>
        <v>1</v>
      </c>
      <c r="K5258" s="5">
        <f t="shared" si="331"/>
        <v>0</v>
      </c>
    </row>
    <row r="5259" spans="1:11" x14ac:dyDescent="0.25">
      <c r="A5259" t="s">
        <v>109</v>
      </c>
      <c r="B5259" t="s">
        <v>19</v>
      </c>
      <c r="C5259">
        <v>1</v>
      </c>
      <c r="D5259">
        <v>3</v>
      </c>
      <c r="E5259">
        <v>36</v>
      </c>
      <c r="F5259">
        <v>58</v>
      </c>
      <c r="G5259" s="1">
        <f t="shared" si="328"/>
        <v>0.92307692307692313</v>
      </c>
      <c r="H5259" s="4">
        <f t="shared" si="329"/>
        <v>1</v>
      </c>
      <c r="I5259" s="5">
        <f>IF(OR(AND(F5259&gt;=50,G5259&gt;SUMIF(SeasonTotals!A$2:A$9,A5259,SeasonTotals!F$2:F$9)),AND(G5259&gt;0.885,F5259&gt;=50,D5259&lt;3)),1,0)</f>
        <v>1</v>
      </c>
      <c r="J5259" s="4">
        <f t="shared" si="330"/>
        <v>0</v>
      </c>
      <c r="K5259" s="5">
        <f t="shared" si="331"/>
        <v>0</v>
      </c>
    </row>
    <row r="5260" spans="1:11" x14ac:dyDescent="0.25">
      <c r="A5260" t="s">
        <v>109</v>
      </c>
      <c r="B5260" t="s">
        <v>19</v>
      </c>
      <c r="C5260">
        <v>1</v>
      </c>
      <c r="D5260">
        <v>1</v>
      </c>
      <c r="E5260">
        <v>30</v>
      </c>
      <c r="F5260">
        <v>60</v>
      </c>
      <c r="G5260" s="1">
        <f t="shared" si="328"/>
        <v>0.967741935483871</v>
      </c>
      <c r="H5260" s="4">
        <f t="shared" si="329"/>
        <v>1</v>
      </c>
      <c r="I5260" s="5">
        <f>IF(OR(AND(F5260&gt;=50,G5260&gt;SUMIF(SeasonTotals!A$2:A$9,A5260,SeasonTotals!F$2:F$9)),AND(G5260&gt;0.885,F5260&gt;=50,D5260&lt;3)),1,0)</f>
        <v>1</v>
      </c>
      <c r="J5260" s="4">
        <f t="shared" si="330"/>
        <v>0</v>
      </c>
      <c r="K5260" s="5">
        <f t="shared" si="331"/>
        <v>0</v>
      </c>
    </row>
    <row r="5261" spans="1:11" x14ac:dyDescent="0.25">
      <c r="A5261" t="s">
        <v>109</v>
      </c>
      <c r="B5261" t="s">
        <v>19</v>
      </c>
      <c r="C5261">
        <v>1</v>
      </c>
      <c r="D5261">
        <v>1</v>
      </c>
      <c r="E5261">
        <v>23</v>
      </c>
      <c r="F5261">
        <v>60</v>
      </c>
      <c r="G5261" s="1">
        <f t="shared" si="328"/>
        <v>0.95833333333333337</v>
      </c>
      <c r="H5261" s="4">
        <f t="shared" si="329"/>
        <v>1</v>
      </c>
      <c r="I5261" s="5">
        <f>IF(OR(AND(F5261&gt;=50,G5261&gt;SUMIF(SeasonTotals!A$2:A$9,A5261,SeasonTotals!F$2:F$9)),AND(G5261&gt;0.885,F5261&gt;=50,D5261&lt;3)),1,0)</f>
        <v>1</v>
      </c>
      <c r="J5261" s="4">
        <f t="shared" si="330"/>
        <v>0</v>
      </c>
      <c r="K5261" s="5">
        <f t="shared" si="331"/>
        <v>0</v>
      </c>
    </row>
    <row r="5262" spans="1:11" x14ac:dyDescent="0.25">
      <c r="A5262" t="s">
        <v>109</v>
      </c>
      <c r="B5262" t="s">
        <v>19</v>
      </c>
      <c r="C5262">
        <v>1</v>
      </c>
      <c r="D5262">
        <v>2</v>
      </c>
      <c r="E5262">
        <v>32</v>
      </c>
      <c r="F5262">
        <v>60</v>
      </c>
      <c r="G5262" s="1">
        <f t="shared" si="328"/>
        <v>0.94117647058823528</v>
      </c>
      <c r="H5262" s="4">
        <f t="shared" si="329"/>
        <v>1</v>
      </c>
      <c r="I5262" s="5">
        <f>IF(OR(AND(F5262&gt;=50,G5262&gt;SUMIF(SeasonTotals!A$2:A$9,A5262,SeasonTotals!F$2:F$9)),AND(G5262&gt;0.885,F5262&gt;=50,D5262&lt;3)),1,0)</f>
        <v>1</v>
      </c>
      <c r="J5262" s="4">
        <f t="shared" si="330"/>
        <v>0</v>
      </c>
      <c r="K5262" s="5">
        <f t="shared" si="331"/>
        <v>0</v>
      </c>
    </row>
    <row r="5263" spans="1:11" x14ac:dyDescent="0.25">
      <c r="A5263" t="s">
        <v>109</v>
      </c>
      <c r="B5263" t="s">
        <v>19</v>
      </c>
      <c r="C5263">
        <v>1</v>
      </c>
      <c r="D5263">
        <v>3</v>
      </c>
      <c r="E5263">
        <v>29</v>
      </c>
      <c r="F5263">
        <v>58</v>
      </c>
      <c r="G5263" s="1">
        <f t="shared" si="328"/>
        <v>0.90625</v>
      </c>
      <c r="H5263" s="4">
        <f t="shared" si="329"/>
        <v>0</v>
      </c>
      <c r="I5263" s="5">
        <f>IF(OR(AND(F5263&gt;=50,G5263&gt;SUMIF(SeasonTotals!A$2:A$9,A5263,SeasonTotals!F$2:F$9)),AND(G5263&gt;0.885,F5263&gt;=50,D5263&lt;3)),1,0)</f>
        <v>0</v>
      </c>
      <c r="J5263" s="4">
        <f t="shared" si="330"/>
        <v>0</v>
      </c>
      <c r="K5263" s="5">
        <f t="shared" si="331"/>
        <v>0</v>
      </c>
    </row>
    <row r="5264" spans="1:11" x14ac:dyDescent="0.25">
      <c r="A5264" t="s">
        <v>109</v>
      </c>
      <c r="B5264" t="s">
        <v>19</v>
      </c>
      <c r="C5264">
        <v>1</v>
      </c>
      <c r="D5264">
        <v>1</v>
      </c>
      <c r="E5264">
        <v>24</v>
      </c>
      <c r="F5264">
        <v>59</v>
      </c>
      <c r="G5264" s="1">
        <f t="shared" si="328"/>
        <v>0.96</v>
      </c>
      <c r="H5264" s="4">
        <f t="shared" si="329"/>
        <v>1</v>
      </c>
      <c r="I5264" s="5">
        <f>IF(OR(AND(F5264&gt;=50,G5264&gt;SUMIF(SeasonTotals!A$2:A$9,A5264,SeasonTotals!F$2:F$9)),AND(G5264&gt;0.885,F5264&gt;=50,D5264&lt;3)),1,0)</f>
        <v>1</v>
      </c>
      <c r="J5264" s="4">
        <f t="shared" si="330"/>
        <v>0</v>
      </c>
      <c r="K5264" s="5">
        <f t="shared" si="331"/>
        <v>0</v>
      </c>
    </row>
    <row r="5265" spans="1:11" x14ac:dyDescent="0.25">
      <c r="A5265" t="s">
        <v>109</v>
      </c>
      <c r="B5265" t="s">
        <v>19</v>
      </c>
      <c r="C5265">
        <v>1</v>
      </c>
      <c r="D5265">
        <v>1</v>
      </c>
      <c r="E5265">
        <v>27</v>
      </c>
      <c r="F5265">
        <v>63</v>
      </c>
      <c r="G5265" s="1">
        <f t="shared" si="328"/>
        <v>0.9642857142857143</v>
      </c>
      <c r="H5265" s="4">
        <f t="shared" si="329"/>
        <v>1</v>
      </c>
      <c r="I5265" s="5">
        <f>IF(OR(AND(F5265&gt;=50,G5265&gt;SUMIF(SeasonTotals!A$2:A$9,A5265,SeasonTotals!F$2:F$9)),AND(G5265&gt;0.885,F5265&gt;=50,D5265&lt;3)),1,0)</f>
        <v>1</v>
      </c>
      <c r="J5265" s="4">
        <f t="shared" si="330"/>
        <v>0</v>
      </c>
      <c r="K5265" s="5">
        <f t="shared" si="331"/>
        <v>0</v>
      </c>
    </row>
    <row r="5266" spans="1:11" x14ac:dyDescent="0.25">
      <c r="A5266" t="s">
        <v>109</v>
      </c>
      <c r="B5266" t="s">
        <v>19</v>
      </c>
      <c r="C5266">
        <v>1</v>
      </c>
      <c r="D5266">
        <v>3</v>
      </c>
      <c r="E5266">
        <v>1</v>
      </c>
      <c r="F5266">
        <v>8</v>
      </c>
      <c r="G5266" s="1">
        <f t="shared" si="328"/>
        <v>0.25</v>
      </c>
      <c r="H5266" s="4">
        <f t="shared" si="329"/>
        <v>0</v>
      </c>
      <c r="I5266" s="5">
        <f>IF(OR(AND(F5266&gt;=50,G5266&gt;SUMIF(SeasonTotals!A$2:A$9,A5266,SeasonTotals!F$2:F$9)),AND(G5266&gt;0.885,F5266&gt;=50,D5266&lt;3)),1,0)</f>
        <v>0</v>
      </c>
      <c r="J5266" s="4">
        <f t="shared" si="330"/>
        <v>1</v>
      </c>
      <c r="K5266" s="5">
        <f t="shared" si="331"/>
        <v>1</v>
      </c>
    </row>
    <row r="5267" spans="1:11" x14ac:dyDescent="0.25">
      <c r="A5267" t="s">
        <v>109</v>
      </c>
      <c r="B5267" t="s">
        <v>19</v>
      </c>
      <c r="C5267">
        <v>1</v>
      </c>
      <c r="D5267">
        <v>3</v>
      </c>
      <c r="E5267">
        <v>23</v>
      </c>
      <c r="F5267">
        <v>60</v>
      </c>
      <c r="G5267" s="1">
        <f t="shared" si="328"/>
        <v>0.88461538461538458</v>
      </c>
      <c r="H5267" s="4">
        <f t="shared" si="329"/>
        <v>0</v>
      </c>
      <c r="I5267" s="5">
        <f>IF(OR(AND(F5267&gt;=50,G5267&gt;SUMIF(SeasonTotals!A$2:A$9,A5267,SeasonTotals!F$2:F$9)),AND(G5267&gt;0.885,F5267&gt;=50,D5267&lt;3)),1,0)</f>
        <v>0</v>
      </c>
      <c r="J5267" s="4">
        <f t="shared" si="330"/>
        <v>0</v>
      </c>
      <c r="K5267" s="5">
        <f t="shared" si="331"/>
        <v>0</v>
      </c>
    </row>
    <row r="5268" spans="1:11" x14ac:dyDescent="0.25">
      <c r="A5268" t="s">
        <v>109</v>
      </c>
      <c r="B5268" t="s">
        <v>20</v>
      </c>
      <c r="C5268">
        <v>1</v>
      </c>
      <c r="D5268">
        <v>4</v>
      </c>
      <c r="E5268">
        <v>19</v>
      </c>
      <c r="F5268">
        <v>58</v>
      </c>
      <c r="G5268" s="1">
        <f t="shared" si="328"/>
        <v>0.82608695652173914</v>
      </c>
      <c r="H5268" s="4">
        <f t="shared" si="329"/>
        <v>0</v>
      </c>
      <c r="I5268" s="5">
        <f>IF(OR(AND(F5268&gt;=50,G5268&gt;SUMIF(SeasonTotals!A$2:A$9,A5268,SeasonTotals!F$2:F$9)),AND(G5268&gt;0.885,F5268&gt;=50,D5268&lt;3)),1,0)</f>
        <v>0</v>
      </c>
      <c r="J5268" s="4">
        <f t="shared" si="330"/>
        <v>1</v>
      </c>
      <c r="K5268" s="5">
        <f t="shared" si="331"/>
        <v>0</v>
      </c>
    </row>
    <row r="5269" spans="1:11" x14ac:dyDescent="0.25">
      <c r="A5269" t="s">
        <v>109</v>
      </c>
      <c r="B5269" t="s">
        <v>20</v>
      </c>
      <c r="C5269">
        <v>1</v>
      </c>
      <c r="D5269">
        <v>2</v>
      </c>
      <c r="E5269">
        <v>32</v>
      </c>
      <c r="F5269">
        <v>60</v>
      </c>
      <c r="G5269" s="1">
        <f t="shared" si="328"/>
        <v>0.94117647058823528</v>
      </c>
      <c r="H5269" s="4">
        <f t="shared" si="329"/>
        <v>1</v>
      </c>
      <c r="I5269" s="5">
        <f>IF(OR(AND(F5269&gt;=50,G5269&gt;SUMIF(SeasonTotals!A$2:A$9,A5269,SeasonTotals!F$2:F$9)),AND(G5269&gt;0.885,F5269&gt;=50,D5269&lt;3)),1,0)</f>
        <v>1</v>
      </c>
      <c r="J5269" s="4">
        <f t="shared" si="330"/>
        <v>0</v>
      </c>
      <c r="K5269" s="5">
        <f t="shared" si="331"/>
        <v>0</v>
      </c>
    </row>
    <row r="5270" spans="1:11" x14ac:dyDescent="0.25">
      <c r="A5270" t="s">
        <v>109</v>
      </c>
      <c r="B5270" t="s">
        <v>20</v>
      </c>
      <c r="C5270">
        <v>1</v>
      </c>
      <c r="D5270">
        <v>2</v>
      </c>
      <c r="E5270">
        <v>22</v>
      </c>
      <c r="F5270">
        <v>60</v>
      </c>
      <c r="G5270" s="1">
        <f t="shared" si="328"/>
        <v>0.91666666666666663</v>
      </c>
      <c r="H5270" s="4">
        <f t="shared" si="329"/>
        <v>1</v>
      </c>
      <c r="I5270" s="5">
        <f>IF(OR(AND(F5270&gt;=50,G5270&gt;SUMIF(SeasonTotals!A$2:A$9,A5270,SeasonTotals!F$2:F$9)),AND(G5270&gt;0.885,F5270&gt;=50,D5270&lt;3)),1,0)</f>
        <v>1</v>
      </c>
      <c r="J5270" s="4">
        <f t="shared" si="330"/>
        <v>0</v>
      </c>
      <c r="K5270" s="5">
        <f t="shared" si="331"/>
        <v>0</v>
      </c>
    </row>
    <row r="5271" spans="1:11" x14ac:dyDescent="0.25">
      <c r="A5271" t="s">
        <v>109</v>
      </c>
      <c r="B5271" t="s">
        <v>20</v>
      </c>
      <c r="C5271">
        <v>1</v>
      </c>
      <c r="D5271">
        <v>5</v>
      </c>
      <c r="E5271">
        <v>17</v>
      </c>
      <c r="F5271">
        <v>33</v>
      </c>
      <c r="G5271" s="1">
        <f t="shared" si="328"/>
        <v>0.77272727272727271</v>
      </c>
      <c r="H5271" s="4">
        <f t="shared" si="329"/>
        <v>0</v>
      </c>
      <c r="I5271" s="5">
        <f>IF(OR(AND(F5271&gt;=50,G5271&gt;SUMIF(SeasonTotals!A$2:A$9,A5271,SeasonTotals!F$2:F$9)),AND(G5271&gt;0.885,F5271&gt;=50,D5271&lt;3)),1,0)</f>
        <v>0</v>
      </c>
      <c r="J5271" s="4">
        <f t="shared" si="330"/>
        <v>1</v>
      </c>
      <c r="K5271" s="5">
        <f t="shared" si="331"/>
        <v>1</v>
      </c>
    </row>
    <row r="5272" spans="1:11" x14ac:dyDescent="0.25">
      <c r="A5272" t="s">
        <v>109</v>
      </c>
      <c r="B5272" t="s">
        <v>20</v>
      </c>
      <c r="C5272">
        <v>1</v>
      </c>
      <c r="D5272">
        <v>2</v>
      </c>
      <c r="E5272">
        <v>24</v>
      </c>
      <c r="F5272">
        <v>60</v>
      </c>
      <c r="G5272" s="1">
        <f t="shared" si="328"/>
        <v>0.92307692307692313</v>
      </c>
      <c r="H5272" s="4">
        <f t="shared" si="329"/>
        <v>1</v>
      </c>
      <c r="I5272" s="5">
        <f>IF(OR(AND(F5272&gt;=50,G5272&gt;SUMIF(SeasonTotals!A$2:A$9,A5272,SeasonTotals!F$2:F$9)),AND(G5272&gt;0.885,F5272&gt;=50,D5272&lt;3)),1,0)</f>
        <v>1</v>
      </c>
      <c r="J5272" s="4">
        <f t="shared" si="330"/>
        <v>0</v>
      </c>
      <c r="K5272" s="5">
        <f t="shared" si="331"/>
        <v>0</v>
      </c>
    </row>
    <row r="5273" spans="1:11" x14ac:dyDescent="0.25">
      <c r="A5273" t="s">
        <v>109</v>
      </c>
      <c r="B5273" t="s">
        <v>20</v>
      </c>
      <c r="C5273">
        <v>1</v>
      </c>
      <c r="D5273">
        <v>3</v>
      </c>
      <c r="E5273">
        <v>26</v>
      </c>
      <c r="F5273">
        <v>65</v>
      </c>
      <c r="G5273" s="1">
        <f t="shared" si="328"/>
        <v>0.89655172413793105</v>
      </c>
      <c r="H5273" s="4">
        <f t="shared" si="329"/>
        <v>0</v>
      </c>
      <c r="I5273" s="5">
        <f>IF(OR(AND(F5273&gt;=50,G5273&gt;SUMIF(SeasonTotals!A$2:A$9,A5273,SeasonTotals!F$2:F$9)),AND(G5273&gt;0.885,F5273&gt;=50,D5273&lt;3)),1,0)</f>
        <v>0</v>
      </c>
      <c r="J5273" s="4">
        <f t="shared" si="330"/>
        <v>0</v>
      </c>
      <c r="K5273" s="5">
        <f t="shared" si="331"/>
        <v>0</v>
      </c>
    </row>
    <row r="5274" spans="1:11" x14ac:dyDescent="0.25">
      <c r="A5274" t="s">
        <v>109</v>
      </c>
      <c r="B5274" t="s">
        <v>20</v>
      </c>
      <c r="C5274">
        <v>1</v>
      </c>
      <c r="D5274">
        <v>3</v>
      </c>
      <c r="E5274">
        <v>30</v>
      </c>
      <c r="F5274">
        <v>61</v>
      </c>
      <c r="G5274" s="1">
        <f t="shared" si="328"/>
        <v>0.90909090909090906</v>
      </c>
      <c r="H5274" s="4">
        <f t="shared" si="329"/>
        <v>0</v>
      </c>
      <c r="I5274" s="5">
        <f>IF(OR(AND(F5274&gt;=50,G5274&gt;SUMIF(SeasonTotals!A$2:A$9,A5274,SeasonTotals!F$2:F$9)),AND(G5274&gt;0.885,F5274&gt;=50,D5274&lt;3)),1,0)</f>
        <v>0</v>
      </c>
      <c r="J5274" s="4">
        <f t="shared" si="330"/>
        <v>0</v>
      </c>
      <c r="K5274" s="5">
        <f t="shared" si="331"/>
        <v>0</v>
      </c>
    </row>
    <row r="5275" spans="1:11" x14ac:dyDescent="0.25">
      <c r="A5275" t="s">
        <v>109</v>
      </c>
      <c r="B5275" t="s">
        <v>20</v>
      </c>
      <c r="C5275">
        <v>1</v>
      </c>
      <c r="D5275">
        <v>2</v>
      </c>
      <c r="E5275">
        <v>2</v>
      </c>
      <c r="F5275">
        <v>7</v>
      </c>
      <c r="G5275" s="1">
        <f t="shared" si="328"/>
        <v>0.5</v>
      </c>
      <c r="H5275" s="4">
        <f t="shared" si="329"/>
        <v>0</v>
      </c>
      <c r="I5275" s="5">
        <f>IF(OR(AND(F5275&gt;=50,G5275&gt;SUMIF(SeasonTotals!A$2:A$9,A5275,SeasonTotals!F$2:F$9)),AND(G5275&gt;0.885,F5275&gt;=50,D5275&lt;3)),1,0)</f>
        <v>0</v>
      </c>
      <c r="J5275" s="4">
        <f t="shared" si="330"/>
        <v>1</v>
      </c>
      <c r="K5275" s="5">
        <f t="shared" si="331"/>
        <v>1</v>
      </c>
    </row>
    <row r="5276" spans="1:11" x14ac:dyDescent="0.25">
      <c r="A5276" t="s">
        <v>109</v>
      </c>
      <c r="B5276" t="s">
        <v>20</v>
      </c>
      <c r="C5276">
        <v>1</v>
      </c>
      <c r="D5276">
        <v>1</v>
      </c>
      <c r="E5276">
        <v>20</v>
      </c>
      <c r="F5276">
        <v>59</v>
      </c>
      <c r="G5276" s="1">
        <f t="shared" si="328"/>
        <v>0.95238095238095233</v>
      </c>
      <c r="H5276" s="4">
        <f t="shared" si="329"/>
        <v>1</v>
      </c>
      <c r="I5276" s="5">
        <f>IF(OR(AND(F5276&gt;=50,G5276&gt;SUMIF(SeasonTotals!A$2:A$9,A5276,SeasonTotals!F$2:F$9)),AND(G5276&gt;0.885,F5276&gt;=50,D5276&lt;3)),1,0)</f>
        <v>1</v>
      </c>
      <c r="J5276" s="4">
        <f t="shared" si="330"/>
        <v>0</v>
      </c>
      <c r="K5276" s="5">
        <f t="shared" si="331"/>
        <v>0</v>
      </c>
    </row>
    <row r="5277" spans="1:11" x14ac:dyDescent="0.25">
      <c r="A5277" t="s">
        <v>109</v>
      </c>
      <c r="B5277" t="s">
        <v>20</v>
      </c>
      <c r="C5277">
        <v>1</v>
      </c>
      <c r="D5277">
        <v>0</v>
      </c>
      <c r="E5277">
        <v>29</v>
      </c>
      <c r="F5277">
        <v>60</v>
      </c>
      <c r="G5277" s="1">
        <f t="shared" si="328"/>
        <v>1</v>
      </c>
      <c r="H5277" s="4">
        <f t="shared" si="329"/>
        <v>1</v>
      </c>
      <c r="I5277" s="5">
        <f>IF(OR(AND(F5277&gt;=50,G5277&gt;SUMIF(SeasonTotals!A$2:A$9,A5277,SeasonTotals!F$2:F$9)),AND(G5277&gt;0.885,F5277&gt;=50,D5277&lt;3)),1,0)</f>
        <v>1</v>
      </c>
      <c r="J5277" s="4">
        <f t="shared" si="330"/>
        <v>0</v>
      </c>
      <c r="K5277" s="5">
        <f t="shared" si="331"/>
        <v>0</v>
      </c>
    </row>
    <row r="5278" spans="1:11" x14ac:dyDescent="0.25">
      <c r="A5278" t="s">
        <v>109</v>
      </c>
      <c r="B5278" t="s">
        <v>20</v>
      </c>
      <c r="C5278">
        <v>1</v>
      </c>
      <c r="D5278">
        <v>1</v>
      </c>
      <c r="E5278">
        <v>33</v>
      </c>
      <c r="F5278">
        <v>65</v>
      </c>
      <c r="G5278" s="1">
        <f t="shared" si="328"/>
        <v>0.97058823529411764</v>
      </c>
      <c r="H5278" s="4">
        <f t="shared" si="329"/>
        <v>1</v>
      </c>
      <c r="I5278" s="5">
        <f>IF(OR(AND(F5278&gt;=50,G5278&gt;SUMIF(SeasonTotals!A$2:A$9,A5278,SeasonTotals!F$2:F$9)),AND(G5278&gt;0.885,F5278&gt;=50,D5278&lt;3)),1,0)</f>
        <v>1</v>
      </c>
      <c r="J5278" s="4">
        <f t="shared" si="330"/>
        <v>0</v>
      </c>
      <c r="K5278" s="5">
        <f t="shared" si="331"/>
        <v>0</v>
      </c>
    </row>
    <row r="5279" spans="1:11" x14ac:dyDescent="0.25">
      <c r="A5279" t="s">
        <v>109</v>
      </c>
      <c r="B5279" t="s">
        <v>20</v>
      </c>
      <c r="C5279">
        <v>1</v>
      </c>
      <c r="D5279">
        <v>5</v>
      </c>
      <c r="E5279">
        <v>23</v>
      </c>
      <c r="F5279">
        <v>60</v>
      </c>
      <c r="G5279" s="1">
        <f t="shared" si="328"/>
        <v>0.8214285714285714</v>
      </c>
      <c r="H5279" s="4">
        <f t="shared" si="329"/>
        <v>0</v>
      </c>
      <c r="I5279" s="5">
        <f>IF(OR(AND(F5279&gt;=50,G5279&gt;SUMIF(SeasonTotals!A$2:A$9,A5279,SeasonTotals!F$2:F$9)),AND(G5279&gt;0.885,F5279&gt;=50,D5279&lt;3)),1,0)</f>
        <v>0</v>
      </c>
      <c r="J5279" s="4">
        <f t="shared" si="330"/>
        <v>1</v>
      </c>
      <c r="K5279" s="5">
        <f t="shared" si="331"/>
        <v>0</v>
      </c>
    </row>
    <row r="5280" spans="1:11" x14ac:dyDescent="0.25">
      <c r="A5280" t="s">
        <v>109</v>
      </c>
      <c r="B5280" t="s">
        <v>20</v>
      </c>
      <c r="C5280">
        <v>1</v>
      </c>
      <c r="D5280">
        <v>2</v>
      </c>
      <c r="E5280">
        <v>18</v>
      </c>
      <c r="F5280">
        <v>60</v>
      </c>
      <c r="G5280" s="1">
        <f t="shared" si="328"/>
        <v>0.9</v>
      </c>
      <c r="H5280" s="4">
        <f t="shared" si="329"/>
        <v>1</v>
      </c>
      <c r="I5280" s="5">
        <f>IF(OR(AND(F5280&gt;=50,G5280&gt;SUMIF(SeasonTotals!A$2:A$9,A5280,SeasonTotals!F$2:F$9)),AND(G5280&gt;0.885,F5280&gt;=50,D5280&lt;3)),1,0)</f>
        <v>1</v>
      </c>
      <c r="J5280" s="4">
        <f t="shared" si="330"/>
        <v>0</v>
      </c>
      <c r="K5280" s="5">
        <f t="shared" si="331"/>
        <v>0</v>
      </c>
    </row>
    <row r="5281" spans="1:11" x14ac:dyDescent="0.25">
      <c r="A5281" t="s">
        <v>109</v>
      </c>
      <c r="B5281" t="s">
        <v>20</v>
      </c>
      <c r="C5281">
        <v>1</v>
      </c>
      <c r="D5281">
        <v>3</v>
      </c>
      <c r="E5281">
        <v>22</v>
      </c>
      <c r="F5281">
        <v>59</v>
      </c>
      <c r="G5281" s="1">
        <f t="shared" si="328"/>
        <v>0.88</v>
      </c>
      <c r="H5281" s="4">
        <f t="shared" si="329"/>
        <v>0</v>
      </c>
      <c r="I5281" s="5">
        <f>IF(OR(AND(F5281&gt;=50,G5281&gt;SUMIF(SeasonTotals!A$2:A$9,A5281,SeasonTotals!F$2:F$9)),AND(G5281&gt;0.885,F5281&gt;=50,D5281&lt;3)),1,0)</f>
        <v>0</v>
      </c>
      <c r="J5281" s="4">
        <f t="shared" si="330"/>
        <v>0</v>
      </c>
      <c r="K5281" s="5">
        <f t="shared" si="331"/>
        <v>0</v>
      </c>
    </row>
    <row r="5282" spans="1:11" x14ac:dyDescent="0.25">
      <c r="A5282" t="s">
        <v>109</v>
      </c>
      <c r="B5282" t="s">
        <v>20</v>
      </c>
      <c r="C5282">
        <v>1</v>
      </c>
      <c r="D5282">
        <v>3</v>
      </c>
      <c r="E5282">
        <v>14</v>
      </c>
      <c r="F5282">
        <v>60</v>
      </c>
      <c r="G5282" s="1">
        <f t="shared" si="328"/>
        <v>0.82352941176470584</v>
      </c>
      <c r="H5282" s="4">
        <f t="shared" si="329"/>
        <v>0</v>
      </c>
      <c r="I5282" s="5">
        <f>IF(OR(AND(F5282&gt;=50,G5282&gt;SUMIF(SeasonTotals!A$2:A$9,A5282,SeasonTotals!F$2:F$9)),AND(G5282&gt;0.885,F5282&gt;=50,D5282&lt;3)),1,0)</f>
        <v>0</v>
      </c>
      <c r="J5282" s="4">
        <f t="shared" si="330"/>
        <v>1</v>
      </c>
      <c r="K5282" s="5">
        <f t="shared" si="331"/>
        <v>0</v>
      </c>
    </row>
    <row r="5283" spans="1:11" x14ac:dyDescent="0.25">
      <c r="A5283" t="s">
        <v>109</v>
      </c>
      <c r="B5283" t="s">
        <v>20</v>
      </c>
      <c r="C5283">
        <v>1</v>
      </c>
      <c r="D5283">
        <v>3</v>
      </c>
      <c r="E5283">
        <v>23</v>
      </c>
      <c r="F5283">
        <v>65</v>
      </c>
      <c r="G5283" s="1">
        <f t="shared" si="328"/>
        <v>0.88461538461538458</v>
      </c>
      <c r="H5283" s="4">
        <f t="shared" si="329"/>
        <v>0</v>
      </c>
      <c r="I5283" s="5">
        <f>IF(OR(AND(F5283&gt;=50,G5283&gt;SUMIF(SeasonTotals!A$2:A$9,A5283,SeasonTotals!F$2:F$9)),AND(G5283&gt;0.885,F5283&gt;=50,D5283&lt;3)),1,0)</f>
        <v>0</v>
      </c>
      <c r="J5283" s="4">
        <f t="shared" si="330"/>
        <v>0</v>
      </c>
      <c r="K5283" s="5">
        <f t="shared" si="331"/>
        <v>0</v>
      </c>
    </row>
    <row r="5284" spans="1:11" x14ac:dyDescent="0.25">
      <c r="A5284" t="s">
        <v>109</v>
      </c>
      <c r="B5284" t="s">
        <v>20</v>
      </c>
      <c r="C5284">
        <v>1</v>
      </c>
      <c r="D5284">
        <v>2</v>
      </c>
      <c r="E5284">
        <v>33</v>
      </c>
      <c r="F5284">
        <v>60</v>
      </c>
      <c r="G5284" s="1">
        <f t="shared" si="328"/>
        <v>0.94285714285714284</v>
      </c>
      <c r="H5284" s="4">
        <f t="shared" si="329"/>
        <v>1</v>
      </c>
      <c r="I5284" s="5">
        <f>IF(OR(AND(F5284&gt;=50,G5284&gt;SUMIF(SeasonTotals!A$2:A$9,A5284,SeasonTotals!F$2:F$9)),AND(G5284&gt;0.885,F5284&gt;=50,D5284&lt;3)),1,0)</f>
        <v>1</v>
      </c>
      <c r="J5284" s="4">
        <f t="shared" si="330"/>
        <v>0</v>
      </c>
      <c r="K5284" s="5">
        <f t="shared" si="331"/>
        <v>0</v>
      </c>
    </row>
    <row r="5285" spans="1:11" x14ac:dyDescent="0.25">
      <c r="A5285" t="s">
        <v>109</v>
      </c>
      <c r="B5285" t="s">
        <v>20</v>
      </c>
      <c r="C5285">
        <v>1</v>
      </c>
      <c r="D5285">
        <v>3</v>
      </c>
      <c r="E5285">
        <v>32</v>
      </c>
      <c r="F5285">
        <v>60</v>
      </c>
      <c r="G5285" s="1">
        <f t="shared" si="328"/>
        <v>0.91428571428571426</v>
      </c>
      <c r="H5285" s="4">
        <f t="shared" si="329"/>
        <v>1</v>
      </c>
      <c r="I5285" s="5">
        <f>IF(OR(AND(F5285&gt;=50,G5285&gt;SUMIF(SeasonTotals!A$2:A$9,A5285,SeasonTotals!F$2:F$9)),AND(G5285&gt;0.885,F5285&gt;=50,D5285&lt;3)),1,0)</f>
        <v>1</v>
      </c>
      <c r="J5285" s="4">
        <f t="shared" si="330"/>
        <v>0</v>
      </c>
      <c r="K5285" s="5">
        <f t="shared" si="331"/>
        <v>0</v>
      </c>
    </row>
    <row r="5286" spans="1:11" x14ac:dyDescent="0.25">
      <c r="A5286" t="s">
        <v>109</v>
      </c>
      <c r="B5286" t="s">
        <v>20</v>
      </c>
      <c r="C5286">
        <v>1</v>
      </c>
      <c r="D5286">
        <v>3</v>
      </c>
      <c r="E5286">
        <v>20</v>
      </c>
      <c r="F5286">
        <v>59</v>
      </c>
      <c r="G5286" s="1">
        <f t="shared" si="328"/>
        <v>0.86956521739130432</v>
      </c>
      <c r="H5286" s="4">
        <f t="shared" si="329"/>
        <v>0</v>
      </c>
      <c r="I5286" s="5">
        <f>IF(OR(AND(F5286&gt;=50,G5286&gt;SUMIF(SeasonTotals!A$2:A$9,A5286,SeasonTotals!F$2:F$9)),AND(G5286&gt;0.885,F5286&gt;=50,D5286&lt;3)),1,0)</f>
        <v>0</v>
      </c>
      <c r="J5286" s="4">
        <f t="shared" si="330"/>
        <v>0</v>
      </c>
      <c r="K5286" s="5">
        <f t="shared" si="331"/>
        <v>0</v>
      </c>
    </row>
    <row r="5287" spans="1:11" x14ac:dyDescent="0.25">
      <c r="A5287" t="s">
        <v>109</v>
      </c>
      <c r="B5287" t="s">
        <v>20</v>
      </c>
      <c r="C5287">
        <v>1</v>
      </c>
      <c r="D5287">
        <v>5</v>
      </c>
      <c r="E5287">
        <v>20</v>
      </c>
      <c r="F5287">
        <v>60</v>
      </c>
      <c r="G5287" s="1">
        <f t="shared" si="328"/>
        <v>0.8</v>
      </c>
      <c r="H5287" s="4">
        <f t="shared" si="329"/>
        <v>0</v>
      </c>
      <c r="I5287" s="5">
        <f>IF(OR(AND(F5287&gt;=50,G5287&gt;SUMIF(SeasonTotals!A$2:A$9,A5287,SeasonTotals!F$2:F$9)),AND(G5287&gt;0.885,F5287&gt;=50,D5287&lt;3)),1,0)</f>
        <v>0</v>
      </c>
      <c r="J5287" s="4">
        <f t="shared" si="330"/>
        <v>1</v>
      </c>
      <c r="K5287" s="5">
        <f t="shared" si="331"/>
        <v>0</v>
      </c>
    </row>
    <row r="5288" spans="1:11" x14ac:dyDescent="0.25">
      <c r="A5288" t="s">
        <v>109</v>
      </c>
      <c r="B5288" t="s">
        <v>20</v>
      </c>
      <c r="C5288">
        <v>1</v>
      </c>
      <c r="D5288">
        <v>4</v>
      </c>
      <c r="E5288">
        <v>21</v>
      </c>
      <c r="F5288">
        <v>59</v>
      </c>
      <c r="G5288" s="1">
        <f t="shared" si="328"/>
        <v>0.84</v>
      </c>
      <c r="H5288" s="4">
        <f t="shared" si="329"/>
        <v>0</v>
      </c>
      <c r="I5288" s="5">
        <f>IF(OR(AND(F5288&gt;=50,G5288&gt;SUMIF(SeasonTotals!A$2:A$9,A5288,SeasonTotals!F$2:F$9)),AND(G5288&gt;0.885,F5288&gt;=50,D5288&lt;3)),1,0)</f>
        <v>0</v>
      </c>
      <c r="J5288" s="4">
        <f t="shared" si="330"/>
        <v>1</v>
      </c>
      <c r="K5288" s="5">
        <f t="shared" si="331"/>
        <v>0</v>
      </c>
    </row>
    <row r="5289" spans="1:11" x14ac:dyDescent="0.25">
      <c r="A5289" t="s">
        <v>109</v>
      </c>
      <c r="B5289" t="s">
        <v>21</v>
      </c>
      <c r="C5289">
        <v>1</v>
      </c>
      <c r="D5289">
        <v>3</v>
      </c>
      <c r="E5289">
        <v>32</v>
      </c>
      <c r="F5289">
        <v>57</v>
      </c>
      <c r="G5289" s="1">
        <f t="shared" si="328"/>
        <v>0.91428571428571426</v>
      </c>
      <c r="H5289" s="4">
        <f t="shared" si="329"/>
        <v>1</v>
      </c>
      <c r="I5289" s="5">
        <f>IF(OR(AND(F5289&gt;=50,G5289&gt;SUMIF(SeasonTotals!A$2:A$9,A5289,SeasonTotals!F$2:F$9)),AND(G5289&gt;0.885,F5289&gt;=50,D5289&lt;3)),1,0)</f>
        <v>1</v>
      </c>
      <c r="J5289" s="4">
        <f t="shared" si="330"/>
        <v>0</v>
      </c>
      <c r="K5289" s="5">
        <f t="shared" si="331"/>
        <v>0</v>
      </c>
    </row>
    <row r="5290" spans="1:11" x14ac:dyDescent="0.25">
      <c r="A5290" t="s">
        <v>109</v>
      </c>
      <c r="B5290" t="s">
        <v>95</v>
      </c>
      <c r="C5290">
        <v>1</v>
      </c>
      <c r="D5290">
        <v>2</v>
      </c>
      <c r="E5290">
        <v>45</v>
      </c>
      <c r="F5290">
        <v>58</v>
      </c>
      <c r="G5290" s="1">
        <f t="shared" si="328"/>
        <v>0.95744680851063835</v>
      </c>
      <c r="H5290" s="4">
        <f t="shared" si="329"/>
        <v>1</v>
      </c>
      <c r="I5290" s="5">
        <f>IF(OR(AND(F5290&gt;=50,G5290&gt;SUMIF(SeasonTotals!A$2:A$9,A5290,SeasonTotals!F$2:F$9)),AND(G5290&gt;0.885,F5290&gt;=50,D5290&lt;3)),1,0)</f>
        <v>1</v>
      </c>
      <c r="J5290" s="4">
        <f t="shared" si="330"/>
        <v>0</v>
      </c>
      <c r="K5290" s="5">
        <f t="shared" si="331"/>
        <v>0</v>
      </c>
    </row>
    <row r="5291" spans="1:11" x14ac:dyDescent="0.25">
      <c r="A5291" t="s">
        <v>109</v>
      </c>
      <c r="B5291" t="s">
        <v>22</v>
      </c>
      <c r="C5291">
        <v>1</v>
      </c>
      <c r="D5291">
        <v>2</v>
      </c>
      <c r="E5291">
        <v>38</v>
      </c>
      <c r="F5291">
        <v>60</v>
      </c>
      <c r="G5291" s="1">
        <f t="shared" si="328"/>
        <v>0.95</v>
      </c>
      <c r="H5291" s="4">
        <f t="shared" si="329"/>
        <v>1</v>
      </c>
      <c r="I5291" s="5">
        <f>IF(OR(AND(F5291&gt;=50,G5291&gt;SUMIF(SeasonTotals!A$2:A$9,A5291,SeasonTotals!F$2:F$9)),AND(G5291&gt;0.885,F5291&gt;=50,D5291&lt;3)),1,0)</f>
        <v>1</v>
      </c>
      <c r="J5291" s="4">
        <f t="shared" si="330"/>
        <v>0</v>
      </c>
      <c r="K5291" s="5">
        <f t="shared" si="331"/>
        <v>0</v>
      </c>
    </row>
    <row r="5292" spans="1:11" x14ac:dyDescent="0.25">
      <c r="A5292" t="s">
        <v>109</v>
      </c>
      <c r="B5292" t="s">
        <v>22</v>
      </c>
      <c r="C5292">
        <v>1</v>
      </c>
      <c r="D5292">
        <v>0</v>
      </c>
      <c r="E5292">
        <v>35</v>
      </c>
      <c r="F5292">
        <v>60</v>
      </c>
      <c r="G5292" s="1">
        <f t="shared" si="328"/>
        <v>1</v>
      </c>
      <c r="H5292" s="4">
        <f t="shared" si="329"/>
        <v>1</v>
      </c>
      <c r="I5292" s="5">
        <f>IF(OR(AND(F5292&gt;=50,G5292&gt;SUMIF(SeasonTotals!A$2:A$9,A5292,SeasonTotals!F$2:F$9)),AND(G5292&gt;0.885,F5292&gt;=50,D5292&lt;3)),1,0)</f>
        <v>1</v>
      </c>
      <c r="J5292" s="4">
        <f t="shared" si="330"/>
        <v>0</v>
      </c>
      <c r="K5292" s="5">
        <f t="shared" si="331"/>
        <v>0</v>
      </c>
    </row>
    <row r="5293" spans="1:11" x14ac:dyDescent="0.25">
      <c r="A5293" t="s">
        <v>109</v>
      </c>
      <c r="B5293" t="s">
        <v>22</v>
      </c>
      <c r="C5293">
        <v>1</v>
      </c>
      <c r="D5293">
        <v>3</v>
      </c>
      <c r="E5293">
        <v>34</v>
      </c>
      <c r="F5293">
        <v>58</v>
      </c>
      <c r="G5293" s="1">
        <f t="shared" si="328"/>
        <v>0.91891891891891897</v>
      </c>
      <c r="H5293" s="4">
        <f t="shared" si="329"/>
        <v>1</v>
      </c>
      <c r="I5293" s="5">
        <f>IF(OR(AND(F5293&gt;=50,G5293&gt;SUMIF(SeasonTotals!A$2:A$9,A5293,SeasonTotals!F$2:F$9)),AND(G5293&gt;0.885,F5293&gt;=50,D5293&lt;3)),1,0)</f>
        <v>1</v>
      </c>
      <c r="J5293" s="4">
        <f t="shared" si="330"/>
        <v>0</v>
      </c>
      <c r="K5293" s="5">
        <f t="shared" si="331"/>
        <v>0</v>
      </c>
    </row>
    <row r="5294" spans="1:11" x14ac:dyDescent="0.25">
      <c r="A5294" t="s">
        <v>109</v>
      </c>
      <c r="B5294" t="s">
        <v>22</v>
      </c>
      <c r="C5294">
        <v>1</v>
      </c>
      <c r="D5294">
        <v>3</v>
      </c>
      <c r="E5294">
        <v>23</v>
      </c>
      <c r="F5294">
        <v>64</v>
      </c>
      <c r="G5294" s="1">
        <f t="shared" si="328"/>
        <v>0.88461538461538458</v>
      </c>
      <c r="H5294" s="4">
        <f t="shared" si="329"/>
        <v>0</v>
      </c>
      <c r="I5294" s="5">
        <f>IF(OR(AND(F5294&gt;=50,G5294&gt;SUMIF(SeasonTotals!A$2:A$9,A5294,SeasonTotals!F$2:F$9)),AND(G5294&gt;0.885,F5294&gt;=50,D5294&lt;3)),1,0)</f>
        <v>0</v>
      </c>
      <c r="J5294" s="4">
        <f t="shared" si="330"/>
        <v>0</v>
      </c>
      <c r="K5294" s="5">
        <f t="shared" si="331"/>
        <v>0</v>
      </c>
    </row>
    <row r="5295" spans="1:11" x14ac:dyDescent="0.25">
      <c r="A5295" t="s">
        <v>109</v>
      </c>
      <c r="B5295" t="s">
        <v>22</v>
      </c>
      <c r="C5295">
        <v>1</v>
      </c>
      <c r="D5295">
        <v>3</v>
      </c>
      <c r="E5295">
        <v>29</v>
      </c>
      <c r="F5295">
        <v>59</v>
      </c>
      <c r="G5295" s="1">
        <f t="shared" si="328"/>
        <v>0.90625</v>
      </c>
      <c r="H5295" s="4">
        <f t="shared" si="329"/>
        <v>0</v>
      </c>
      <c r="I5295" s="5">
        <f>IF(OR(AND(F5295&gt;=50,G5295&gt;SUMIF(SeasonTotals!A$2:A$9,A5295,SeasonTotals!F$2:F$9)),AND(G5295&gt;0.885,F5295&gt;=50,D5295&lt;3)),1,0)</f>
        <v>0</v>
      </c>
      <c r="J5295" s="4">
        <f t="shared" si="330"/>
        <v>0</v>
      </c>
      <c r="K5295" s="5">
        <f t="shared" si="331"/>
        <v>0</v>
      </c>
    </row>
    <row r="5296" spans="1:11" x14ac:dyDescent="0.25">
      <c r="A5296" t="s">
        <v>109</v>
      </c>
      <c r="B5296" t="s">
        <v>22</v>
      </c>
      <c r="C5296">
        <v>1</v>
      </c>
      <c r="D5296">
        <v>1</v>
      </c>
      <c r="E5296">
        <v>30</v>
      </c>
      <c r="F5296">
        <v>60</v>
      </c>
      <c r="G5296" s="1">
        <f t="shared" si="328"/>
        <v>0.967741935483871</v>
      </c>
      <c r="H5296" s="4">
        <f t="shared" si="329"/>
        <v>1</v>
      </c>
      <c r="I5296" s="5">
        <f>IF(OR(AND(F5296&gt;=50,G5296&gt;SUMIF(SeasonTotals!A$2:A$9,A5296,SeasonTotals!F$2:F$9)),AND(G5296&gt;0.885,F5296&gt;=50,D5296&lt;3)),1,0)</f>
        <v>1</v>
      </c>
      <c r="J5296" s="4">
        <f t="shared" si="330"/>
        <v>0</v>
      </c>
      <c r="K5296" s="5">
        <f t="shared" si="331"/>
        <v>0</v>
      </c>
    </row>
    <row r="5297" spans="1:11" x14ac:dyDescent="0.25">
      <c r="A5297" t="s">
        <v>109</v>
      </c>
      <c r="B5297" t="s">
        <v>22</v>
      </c>
      <c r="C5297">
        <v>1</v>
      </c>
      <c r="D5297">
        <v>2</v>
      </c>
      <c r="E5297">
        <v>29</v>
      </c>
      <c r="F5297">
        <v>60</v>
      </c>
      <c r="G5297" s="1">
        <f t="shared" si="328"/>
        <v>0.93548387096774188</v>
      </c>
      <c r="H5297" s="4">
        <f t="shared" si="329"/>
        <v>1</v>
      </c>
      <c r="I5297" s="5">
        <f>IF(OR(AND(F5297&gt;=50,G5297&gt;SUMIF(SeasonTotals!A$2:A$9,A5297,SeasonTotals!F$2:F$9)),AND(G5297&gt;0.885,F5297&gt;=50,D5297&lt;3)),1,0)</f>
        <v>1</v>
      </c>
      <c r="J5297" s="4">
        <f t="shared" si="330"/>
        <v>0</v>
      </c>
      <c r="K5297" s="5">
        <f t="shared" si="331"/>
        <v>0</v>
      </c>
    </row>
    <row r="5298" spans="1:11" x14ac:dyDescent="0.25">
      <c r="A5298" t="s">
        <v>109</v>
      </c>
      <c r="B5298" t="s">
        <v>22</v>
      </c>
      <c r="C5298">
        <v>1</v>
      </c>
      <c r="D5298">
        <v>3</v>
      </c>
      <c r="E5298">
        <v>28</v>
      </c>
      <c r="F5298">
        <v>65</v>
      </c>
      <c r="G5298" s="1">
        <f t="shared" si="328"/>
        <v>0.90322580645161288</v>
      </c>
      <c r="H5298" s="4">
        <f t="shared" si="329"/>
        <v>0</v>
      </c>
      <c r="I5298" s="5">
        <f>IF(OR(AND(F5298&gt;=50,G5298&gt;SUMIF(SeasonTotals!A$2:A$9,A5298,SeasonTotals!F$2:F$9)),AND(G5298&gt;0.885,F5298&gt;=50,D5298&lt;3)),1,0)</f>
        <v>0</v>
      </c>
      <c r="J5298" s="4">
        <f t="shared" si="330"/>
        <v>0</v>
      </c>
      <c r="K5298" s="5">
        <f t="shared" si="331"/>
        <v>0</v>
      </c>
    </row>
    <row r="5299" spans="1:11" x14ac:dyDescent="0.25">
      <c r="A5299" t="s">
        <v>109</v>
      </c>
      <c r="B5299" t="s">
        <v>22</v>
      </c>
      <c r="C5299">
        <v>1</v>
      </c>
      <c r="D5299">
        <v>2</v>
      </c>
      <c r="E5299">
        <v>24</v>
      </c>
      <c r="F5299">
        <v>65</v>
      </c>
      <c r="G5299" s="1">
        <f t="shared" si="328"/>
        <v>0.92307692307692313</v>
      </c>
      <c r="H5299" s="4">
        <f t="shared" si="329"/>
        <v>1</v>
      </c>
      <c r="I5299" s="5">
        <f>IF(OR(AND(F5299&gt;=50,G5299&gt;SUMIF(SeasonTotals!A$2:A$9,A5299,SeasonTotals!F$2:F$9)),AND(G5299&gt;0.885,F5299&gt;=50,D5299&lt;3)),1,0)</f>
        <v>1</v>
      </c>
      <c r="J5299" s="4">
        <f t="shared" si="330"/>
        <v>0</v>
      </c>
      <c r="K5299" s="5">
        <f t="shared" si="331"/>
        <v>0</v>
      </c>
    </row>
    <row r="5300" spans="1:11" x14ac:dyDescent="0.25">
      <c r="A5300" t="s">
        <v>109</v>
      </c>
      <c r="B5300" t="s">
        <v>22</v>
      </c>
      <c r="C5300">
        <v>1</v>
      </c>
      <c r="D5300">
        <v>4</v>
      </c>
      <c r="E5300">
        <v>32</v>
      </c>
      <c r="F5300">
        <v>59</v>
      </c>
      <c r="G5300" s="1">
        <f t="shared" si="328"/>
        <v>0.88888888888888884</v>
      </c>
      <c r="H5300" s="4">
        <f t="shared" si="329"/>
        <v>0</v>
      </c>
      <c r="I5300" s="5">
        <f>IF(OR(AND(F5300&gt;=50,G5300&gt;SUMIF(SeasonTotals!A$2:A$9,A5300,SeasonTotals!F$2:F$9)),AND(G5300&gt;0.885,F5300&gt;=50,D5300&lt;3)),1,0)</f>
        <v>0</v>
      </c>
      <c r="J5300" s="4">
        <f t="shared" si="330"/>
        <v>0</v>
      </c>
      <c r="K5300" s="5">
        <f t="shared" si="331"/>
        <v>0</v>
      </c>
    </row>
    <row r="5301" spans="1:11" x14ac:dyDescent="0.25">
      <c r="A5301" t="s">
        <v>109</v>
      </c>
      <c r="B5301" t="s">
        <v>22</v>
      </c>
      <c r="C5301">
        <v>1</v>
      </c>
      <c r="D5301">
        <v>1</v>
      </c>
      <c r="E5301">
        <v>48</v>
      </c>
      <c r="F5301">
        <v>60</v>
      </c>
      <c r="G5301" s="1">
        <f t="shared" si="328"/>
        <v>0.97959183673469385</v>
      </c>
      <c r="H5301" s="4">
        <f t="shared" si="329"/>
        <v>1</v>
      </c>
      <c r="I5301" s="5">
        <f>IF(OR(AND(F5301&gt;=50,G5301&gt;SUMIF(SeasonTotals!A$2:A$9,A5301,SeasonTotals!F$2:F$9)),AND(G5301&gt;0.885,F5301&gt;=50,D5301&lt;3)),1,0)</f>
        <v>1</v>
      </c>
      <c r="J5301" s="4">
        <f t="shared" si="330"/>
        <v>0</v>
      </c>
      <c r="K5301" s="5">
        <f t="shared" si="331"/>
        <v>0</v>
      </c>
    </row>
    <row r="5302" spans="1:11" x14ac:dyDescent="0.25">
      <c r="A5302" t="s">
        <v>109</v>
      </c>
      <c r="B5302" t="s">
        <v>22</v>
      </c>
      <c r="C5302">
        <v>1</v>
      </c>
      <c r="D5302">
        <v>0</v>
      </c>
      <c r="E5302">
        <v>25</v>
      </c>
      <c r="F5302">
        <v>60</v>
      </c>
      <c r="G5302" s="1">
        <f t="shared" si="328"/>
        <v>1</v>
      </c>
      <c r="H5302" s="4">
        <f t="shared" si="329"/>
        <v>1</v>
      </c>
      <c r="I5302" s="5">
        <f>IF(OR(AND(F5302&gt;=50,G5302&gt;SUMIF(SeasonTotals!A$2:A$9,A5302,SeasonTotals!F$2:F$9)),AND(G5302&gt;0.885,F5302&gt;=50,D5302&lt;3)),1,0)</f>
        <v>1</v>
      </c>
      <c r="J5302" s="4">
        <f t="shared" si="330"/>
        <v>0</v>
      </c>
      <c r="K5302" s="5">
        <f t="shared" si="331"/>
        <v>0</v>
      </c>
    </row>
    <row r="5303" spans="1:11" x14ac:dyDescent="0.25">
      <c r="A5303" t="s">
        <v>109</v>
      </c>
      <c r="B5303" t="s">
        <v>22</v>
      </c>
      <c r="C5303">
        <v>1</v>
      </c>
      <c r="D5303">
        <v>2</v>
      </c>
      <c r="E5303">
        <v>30</v>
      </c>
      <c r="F5303">
        <v>60</v>
      </c>
      <c r="G5303" s="1">
        <f t="shared" si="328"/>
        <v>0.9375</v>
      </c>
      <c r="H5303" s="4">
        <f t="shared" si="329"/>
        <v>1</v>
      </c>
      <c r="I5303" s="5">
        <f>IF(OR(AND(F5303&gt;=50,G5303&gt;SUMIF(SeasonTotals!A$2:A$9,A5303,SeasonTotals!F$2:F$9)),AND(G5303&gt;0.885,F5303&gt;=50,D5303&lt;3)),1,0)</f>
        <v>1</v>
      </c>
      <c r="J5303" s="4">
        <f t="shared" si="330"/>
        <v>0</v>
      </c>
      <c r="K5303" s="5">
        <f t="shared" si="331"/>
        <v>0</v>
      </c>
    </row>
    <row r="5304" spans="1:11" x14ac:dyDescent="0.25">
      <c r="A5304" t="s">
        <v>109</v>
      </c>
      <c r="B5304" t="s">
        <v>22</v>
      </c>
      <c r="C5304">
        <v>1</v>
      </c>
      <c r="D5304">
        <v>3</v>
      </c>
      <c r="E5304">
        <v>43</v>
      </c>
      <c r="F5304">
        <v>58</v>
      </c>
      <c r="G5304" s="1">
        <f t="shared" si="328"/>
        <v>0.93478260869565222</v>
      </c>
      <c r="H5304" s="4">
        <f t="shared" si="329"/>
        <v>1</v>
      </c>
      <c r="I5304" s="5">
        <f>IF(OR(AND(F5304&gt;=50,G5304&gt;SUMIF(SeasonTotals!A$2:A$9,A5304,SeasonTotals!F$2:F$9)),AND(G5304&gt;0.885,F5304&gt;=50,D5304&lt;3)),1,0)</f>
        <v>1</v>
      </c>
      <c r="J5304" s="4">
        <f t="shared" si="330"/>
        <v>0</v>
      </c>
      <c r="K5304" s="5">
        <f t="shared" si="331"/>
        <v>0</v>
      </c>
    </row>
    <row r="5305" spans="1:11" x14ac:dyDescent="0.25">
      <c r="A5305" t="s">
        <v>109</v>
      </c>
      <c r="B5305" t="s">
        <v>22</v>
      </c>
      <c r="C5305">
        <v>1</v>
      </c>
      <c r="D5305">
        <v>3</v>
      </c>
      <c r="E5305">
        <v>17</v>
      </c>
      <c r="F5305">
        <v>60</v>
      </c>
      <c r="G5305" s="1">
        <f t="shared" si="328"/>
        <v>0.85</v>
      </c>
      <c r="H5305" s="4">
        <f t="shared" si="329"/>
        <v>0</v>
      </c>
      <c r="I5305" s="5">
        <f>IF(OR(AND(F5305&gt;=50,G5305&gt;SUMIF(SeasonTotals!A$2:A$9,A5305,SeasonTotals!F$2:F$9)),AND(G5305&gt;0.885,F5305&gt;=50,D5305&lt;3)),1,0)</f>
        <v>0</v>
      </c>
      <c r="J5305" s="4">
        <f t="shared" si="330"/>
        <v>0</v>
      </c>
      <c r="K5305" s="5">
        <f t="shared" si="331"/>
        <v>0</v>
      </c>
    </row>
    <row r="5306" spans="1:11" x14ac:dyDescent="0.25">
      <c r="A5306" t="s">
        <v>109</v>
      </c>
      <c r="B5306" t="s">
        <v>22</v>
      </c>
      <c r="C5306">
        <v>1</v>
      </c>
      <c r="D5306">
        <v>3</v>
      </c>
      <c r="E5306">
        <v>29</v>
      </c>
      <c r="F5306">
        <v>65</v>
      </c>
      <c r="G5306" s="1">
        <f t="shared" si="328"/>
        <v>0.90625</v>
      </c>
      <c r="H5306" s="4">
        <f t="shared" si="329"/>
        <v>0</v>
      </c>
      <c r="I5306" s="5">
        <f>IF(OR(AND(F5306&gt;=50,G5306&gt;SUMIF(SeasonTotals!A$2:A$9,A5306,SeasonTotals!F$2:F$9)),AND(G5306&gt;0.885,F5306&gt;=50,D5306&lt;3)),1,0)</f>
        <v>0</v>
      </c>
      <c r="J5306" s="4">
        <f t="shared" si="330"/>
        <v>0</v>
      </c>
      <c r="K5306" s="5">
        <f t="shared" si="331"/>
        <v>0</v>
      </c>
    </row>
    <row r="5307" spans="1:11" x14ac:dyDescent="0.25">
      <c r="A5307" t="s">
        <v>109</v>
      </c>
      <c r="B5307" t="s">
        <v>22</v>
      </c>
      <c r="C5307">
        <v>1</v>
      </c>
      <c r="D5307">
        <v>5</v>
      </c>
      <c r="E5307">
        <v>27</v>
      </c>
      <c r="F5307">
        <v>58</v>
      </c>
      <c r="G5307" s="1">
        <f t="shared" si="328"/>
        <v>0.84375</v>
      </c>
      <c r="H5307" s="4">
        <f t="shared" si="329"/>
        <v>0</v>
      </c>
      <c r="I5307" s="5">
        <f>IF(OR(AND(F5307&gt;=50,G5307&gt;SUMIF(SeasonTotals!A$2:A$9,A5307,SeasonTotals!F$2:F$9)),AND(G5307&gt;0.885,F5307&gt;=50,D5307&lt;3)),1,0)</f>
        <v>0</v>
      </c>
      <c r="J5307" s="4">
        <f t="shared" si="330"/>
        <v>1</v>
      </c>
      <c r="K5307" s="5">
        <f t="shared" si="331"/>
        <v>0</v>
      </c>
    </row>
    <row r="5308" spans="1:11" x14ac:dyDescent="0.25">
      <c r="A5308" t="s">
        <v>109</v>
      </c>
      <c r="B5308" t="s">
        <v>22</v>
      </c>
      <c r="C5308">
        <v>1</v>
      </c>
      <c r="D5308">
        <v>2</v>
      </c>
      <c r="E5308">
        <v>37</v>
      </c>
      <c r="F5308">
        <v>65</v>
      </c>
      <c r="G5308" s="1">
        <f t="shared" si="328"/>
        <v>0.94871794871794868</v>
      </c>
      <c r="H5308" s="4">
        <f t="shared" si="329"/>
        <v>1</v>
      </c>
      <c r="I5308" s="5">
        <f>IF(OR(AND(F5308&gt;=50,G5308&gt;SUMIF(SeasonTotals!A$2:A$9,A5308,SeasonTotals!F$2:F$9)),AND(G5308&gt;0.885,F5308&gt;=50,D5308&lt;3)),1,0)</f>
        <v>1</v>
      </c>
      <c r="J5308" s="4">
        <f t="shared" si="330"/>
        <v>0</v>
      </c>
      <c r="K5308" s="5">
        <f t="shared" si="331"/>
        <v>0</v>
      </c>
    </row>
    <row r="5309" spans="1:11" x14ac:dyDescent="0.25">
      <c r="A5309" t="s">
        <v>109</v>
      </c>
      <c r="B5309" t="s">
        <v>22</v>
      </c>
      <c r="C5309">
        <v>1</v>
      </c>
      <c r="D5309">
        <v>4</v>
      </c>
      <c r="E5309">
        <v>18</v>
      </c>
      <c r="F5309">
        <v>40</v>
      </c>
      <c r="G5309" s="1">
        <f t="shared" si="328"/>
        <v>0.81818181818181823</v>
      </c>
      <c r="H5309" s="4">
        <f t="shared" si="329"/>
        <v>0</v>
      </c>
      <c r="I5309" s="5">
        <f>IF(OR(AND(F5309&gt;=50,G5309&gt;SUMIF(SeasonTotals!A$2:A$9,A5309,SeasonTotals!F$2:F$9)),AND(G5309&gt;0.885,F5309&gt;=50,D5309&lt;3)),1,0)</f>
        <v>0</v>
      </c>
      <c r="J5309" s="4">
        <f t="shared" si="330"/>
        <v>1</v>
      </c>
      <c r="K5309" s="5">
        <f t="shared" si="331"/>
        <v>1</v>
      </c>
    </row>
    <row r="5310" spans="1:11" x14ac:dyDescent="0.25">
      <c r="A5310" t="s">
        <v>109</v>
      </c>
      <c r="B5310" t="s">
        <v>22</v>
      </c>
      <c r="C5310">
        <v>1</v>
      </c>
      <c r="D5310">
        <v>2</v>
      </c>
      <c r="E5310">
        <v>34</v>
      </c>
      <c r="F5310">
        <v>60</v>
      </c>
      <c r="G5310" s="1">
        <f t="shared" si="328"/>
        <v>0.94444444444444442</v>
      </c>
      <c r="H5310" s="4">
        <f t="shared" si="329"/>
        <v>1</v>
      </c>
      <c r="I5310" s="5">
        <f>IF(OR(AND(F5310&gt;=50,G5310&gt;SUMIF(SeasonTotals!A$2:A$9,A5310,SeasonTotals!F$2:F$9)),AND(G5310&gt;0.885,F5310&gt;=50,D5310&lt;3)),1,0)</f>
        <v>1</v>
      </c>
      <c r="J5310" s="4">
        <f t="shared" si="330"/>
        <v>0</v>
      </c>
      <c r="K5310" s="5">
        <f t="shared" si="331"/>
        <v>0</v>
      </c>
    </row>
    <row r="5311" spans="1:11" x14ac:dyDescent="0.25">
      <c r="A5311" t="s">
        <v>109</v>
      </c>
      <c r="B5311" t="s">
        <v>22</v>
      </c>
      <c r="C5311">
        <v>1</v>
      </c>
      <c r="D5311">
        <v>5</v>
      </c>
      <c r="E5311">
        <v>22</v>
      </c>
      <c r="F5311">
        <v>60</v>
      </c>
      <c r="G5311" s="1">
        <f t="shared" si="328"/>
        <v>0.81481481481481477</v>
      </c>
      <c r="H5311" s="4">
        <f t="shared" si="329"/>
        <v>0</v>
      </c>
      <c r="I5311" s="5">
        <f>IF(OR(AND(F5311&gt;=50,G5311&gt;SUMIF(SeasonTotals!A$2:A$9,A5311,SeasonTotals!F$2:F$9)),AND(G5311&gt;0.885,F5311&gt;=50,D5311&lt;3)),1,0)</f>
        <v>0</v>
      </c>
      <c r="J5311" s="4">
        <f t="shared" si="330"/>
        <v>1</v>
      </c>
      <c r="K5311" s="5">
        <f t="shared" si="331"/>
        <v>0</v>
      </c>
    </row>
    <row r="5312" spans="1:11" x14ac:dyDescent="0.25">
      <c r="A5312" t="s">
        <v>109</v>
      </c>
      <c r="B5312" t="s">
        <v>22</v>
      </c>
      <c r="C5312">
        <v>1</v>
      </c>
      <c r="D5312">
        <v>4</v>
      </c>
      <c r="E5312">
        <v>30</v>
      </c>
      <c r="F5312">
        <v>60</v>
      </c>
      <c r="G5312" s="1">
        <f t="shared" si="328"/>
        <v>0.88235294117647056</v>
      </c>
      <c r="H5312" s="4">
        <f t="shared" si="329"/>
        <v>0</v>
      </c>
      <c r="I5312" s="5">
        <f>IF(OR(AND(F5312&gt;=50,G5312&gt;SUMIF(SeasonTotals!A$2:A$9,A5312,SeasonTotals!F$2:F$9)),AND(G5312&gt;0.885,F5312&gt;=50,D5312&lt;3)),1,0)</f>
        <v>0</v>
      </c>
      <c r="J5312" s="4">
        <f t="shared" si="330"/>
        <v>0</v>
      </c>
      <c r="K5312" s="5">
        <f t="shared" si="331"/>
        <v>0</v>
      </c>
    </row>
    <row r="5313" spans="1:11" x14ac:dyDescent="0.25">
      <c r="A5313" t="s">
        <v>109</v>
      </c>
      <c r="B5313" t="s">
        <v>22</v>
      </c>
      <c r="C5313">
        <v>1</v>
      </c>
      <c r="D5313">
        <v>4</v>
      </c>
      <c r="E5313">
        <v>23</v>
      </c>
      <c r="F5313">
        <v>63</v>
      </c>
      <c r="G5313" s="1">
        <f t="shared" si="328"/>
        <v>0.85185185185185186</v>
      </c>
      <c r="H5313" s="4">
        <f t="shared" si="329"/>
        <v>0</v>
      </c>
      <c r="I5313" s="5">
        <f>IF(OR(AND(F5313&gt;=50,G5313&gt;SUMIF(SeasonTotals!A$2:A$9,A5313,SeasonTotals!F$2:F$9)),AND(G5313&gt;0.885,F5313&gt;=50,D5313&lt;3)),1,0)</f>
        <v>0</v>
      </c>
      <c r="J5313" s="4">
        <f t="shared" si="330"/>
        <v>0</v>
      </c>
      <c r="K5313" s="5">
        <f t="shared" si="331"/>
        <v>0</v>
      </c>
    </row>
    <row r="5314" spans="1:11" x14ac:dyDescent="0.25">
      <c r="A5314" t="s">
        <v>109</v>
      </c>
      <c r="B5314" t="s">
        <v>22</v>
      </c>
      <c r="C5314">
        <v>1</v>
      </c>
      <c r="D5314">
        <v>4</v>
      </c>
      <c r="E5314">
        <v>27</v>
      </c>
      <c r="F5314">
        <v>58</v>
      </c>
      <c r="G5314" s="1">
        <f t="shared" ref="G5314:G5377" si="332">E5314/MAX(1,SUM(D5314:E5314))</f>
        <v>0.87096774193548387</v>
      </c>
      <c r="H5314" s="4">
        <f t="shared" ref="H5314:H5377" si="333">IF(AND(F5314&gt;=50,OR(G5314&gt;0.913,AND(G5314&gt;0.885,D5314&lt;3))),1,0)</f>
        <v>0</v>
      </c>
      <c r="I5314" s="5">
        <f>IF(OR(AND(F5314&gt;=50,G5314&gt;SUMIF(SeasonTotals!A$2:A$9,A5314,SeasonTotals!F$2:F$9)),AND(G5314&gt;0.885,F5314&gt;=50,D5314&lt;3)),1,0)</f>
        <v>0</v>
      </c>
      <c r="J5314" s="4">
        <f t="shared" ref="J5314:J5377" si="334">IF(G5314&lt;0.85,1,0)</f>
        <v>0</v>
      </c>
      <c r="K5314" s="5">
        <f t="shared" ref="K5314:K5377" si="335">IF(F5314&lt;55,1,0)</f>
        <v>0</v>
      </c>
    </row>
    <row r="5315" spans="1:11" x14ac:dyDescent="0.25">
      <c r="A5315" t="s">
        <v>109</v>
      </c>
      <c r="B5315" t="s">
        <v>22</v>
      </c>
      <c r="C5315">
        <v>1</v>
      </c>
      <c r="D5315">
        <v>2</v>
      </c>
      <c r="E5315">
        <v>34</v>
      </c>
      <c r="F5315">
        <v>65</v>
      </c>
      <c r="G5315" s="1">
        <f t="shared" si="332"/>
        <v>0.94444444444444442</v>
      </c>
      <c r="H5315" s="4">
        <f t="shared" si="333"/>
        <v>1</v>
      </c>
      <c r="I5315" s="5">
        <f>IF(OR(AND(F5315&gt;=50,G5315&gt;SUMIF(SeasonTotals!A$2:A$9,A5315,SeasonTotals!F$2:F$9)),AND(G5315&gt;0.885,F5315&gt;=50,D5315&lt;3)),1,0)</f>
        <v>1</v>
      </c>
      <c r="J5315" s="4">
        <f t="shared" si="334"/>
        <v>0</v>
      </c>
      <c r="K5315" s="5">
        <f t="shared" si="335"/>
        <v>0</v>
      </c>
    </row>
    <row r="5316" spans="1:11" x14ac:dyDescent="0.25">
      <c r="A5316" t="s">
        <v>109</v>
      </c>
      <c r="B5316" t="s">
        <v>22</v>
      </c>
      <c r="C5316">
        <v>1</v>
      </c>
      <c r="D5316">
        <v>0</v>
      </c>
      <c r="E5316">
        <v>33</v>
      </c>
      <c r="F5316">
        <v>60</v>
      </c>
      <c r="G5316" s="1">
        <f t="shared" si="332"/>
        <v>1</v>
      </c>
      <c r="H5316" s="4">
        <f t="shared" si="333"/>
        <v>1</v>
      </c>
      <c r="I5316" s="5">
        <f>IF(OR(AND(F5316&gt;=50,G5316&gt;SUMIF(SeasonTotals!A$2:A$9,A5316,SeasonTotals!F$2:F$9)),AND(G5316&gt;0.885,F5316&gt;=50,D5316&lt;3)),1,0)</f>
        <v>1</v>
      </c>
      <c r="J5316" s="4">
        <f t="shared" si="334"/>
        <v>0</v>
      </c>
      <c r="K5316" s="5">
        <f t="shared" si="335"/>
        <v>0</v>
      </c>
    </row>
    <row r="5317" spans="1:11" x14ac:dyDescent="0.25">
      <c r="A5317" t="s">
        <v>109</v>
      </c>
      <c r="B5317" t="s">
        <v>22</v>
      </c>
      <c r="C5317">
        <v>1</v>
      </c>
      <c r="D5317">
        <v>5</v>
      </c>
      <c r="E5317">
        <v>39</v>
      </c>
      <c r="F5317">
        <v>63</v>
      </c>
      <c r="G5317" s="1">
        <f t="shared" si="332"/>
        <v>0.88636363636363635</v>
      </c>
      <c r="H5317" s="4">
        <f t="shared" si="333"/>
        <v>0</v>
      </c>
      <c r="I5317" s="5">
        <f>IF(OR(AND(F5317&gt;=50,G5317&gt;SUMIF(SeasonTotals!A$2:A$9,A5317,SeasonTotals!F$2:F$9)),AND(G5317&gt;0.885,F5317&gt;=50,D5317&lt;3)),1,0)</f>
        <v>0</v>
      </c>
      <c r="J5317" s="4">
        <f t="shared" si="334"/>
        <v>0</v>
      </c>
      <c r="K5317" s="5">
        <f t="shared" si="335"/>
        <v>0</v>
      </c>
    </row>
    <row r="5318" spans="1:11" x14ac:dyDescent="0.25">
      <c r="A5318" t="s">
        <v>109</v>
      </c>
      <c r="B5318" t="s">
        <v>22</v>
      </c>
      <c r="C5318">
        <v>1</v>
      </c>
      <c r="D5318">
        <v>1</v>
      </c>
      <c r="E5318">
        <v>21</v>
      </c>
      <c r="F5318">
        <v>64</v>
      </c>
      <c r="G5318" s="1">
        <f t="shared" si="332"/>
        <v>0.95454545454545459</v>
      </c>
      <c r="H5318" s="4">
        <f t="shared" si="333"/>
        <v>1</v>
      </c>
      <c r="I5318" s="5">
        <f>IF(OR(AND(F5318&gt;=50,G5318&gt;SUMIF(SeasonTotals!A$2:A$9,A5318,SeasonTotals!F$2:F$9)),AND(G5318&gt;0.885,F5318&gt;=50,D5318&lt;3)),1,0)</f>
        <v>1</v>
      </c>
      <c r="J5318" s="4">
        <f t="shared" si="334"/>
        <v>0</v>
      </c>
      <c r="K5318" s="5">
        <f t="shared" si="335"/>
        <v>0</v>
      </c>
    </row>
    <row r="5319" spans="1:11" x14ac:dyDescent="0.25">
      <c r="A5319" t="s">
        <v>109</v>
      </c>
      <c r="B5319" t="s">
        <v>22</v>
      </c>
      <c r="C5319">
        <v>1</v>
      </c>
      <c r="D5319">
        <v>2</v>
      </c>
      <c r="E5319">
        <v>19</v>
      </c>
      <c r="F5319">
        <v>60</v>
      </c>
      <c r="G5319" s="1">
        <f t="shared" si="332"/>
        <v>0.90476190476190477</v>
      </c>
      <c r="H5319" s="4">
        <f t="shared" si="333"/>
        <v>1</v>
      </c>
      <c r="I5319" s="5">
        <f>IF(OR(AND(F5319&gt;=50,G5319&gt;SUMIF(SeasonTotals!A$2:A$9,A5319,SeasonTotals!F$2:F$9)),AND(G5319&gt;0.885,F5319&gt;=50,D5319&lt;3)),1,0)</f>
        <v>1</v>
      </c>
      <c r="J5319" s="4">
        <f t="shared" si="334"/>
        <v>0</v>
      </c>
      <c r="K5319" s="5">
        <f t="shared" si="335"/>
        <v>0</v>
      </c>
    </row>
    <row r="5320" spans="1:11" x14ac:dyDescent="0.25">
      <c r="A5320" t="s">
        <v>109</v>
      </c>
      <c r="B5320" t="s">
        <v>22</v>
      </c>
      <c r="C5320">
        <v>1</v>
      </c>
      <c r="D5320">
        <v>5</v>
      </c>
      <c r="E5320">
        <v>16</v>
      </c>
      <c r="F5320">
        <v>40</v>
      </c>
      <c r="G5320" s="1">
        <f t="shared" si="332"/>
        <v>0.76190476190476186</v>
      </c>
      <c r="H5320" s="4">
        <f t="shared" si="333"/>
        <v>0</v>
      </c>
      <c r="I5320" s="5">
        <f>IF(OR(AND(F5320&gt;=50,G5320&gt;SUMIF(SeasonTotals!A$2:A$9,A5320,SeasonTotals!F$2:F$9)),AND(G5320&gt;0.885,F5320&gt;=50,D5320&lt;3)),1,0)</f>
        <v>0</v>
      </c>
      <c r="J5320" s="4">
        <f t="shared" si="334"/>
        <v>1</v>
      </c>
      <c r="K5320" s="5">
        <f t="shared" si="335"/>
        <v>1</v>
      </c>
    </row>
    <row r="5321" spans="1:11" x14ac:dyDescent="0.25">
      <c r="A5321" t="s">
        <v>109</v>
      </c>
      <c r="B5321" t="s">
        <v>22</v>
      </c>
      <c r="C5321">
        <v>1</v>
      </c>
      <c r="D5321">
        <v>2</v>
      </c>
      <c r="E5321">
        <v>28</v>
      </c>
      <c r="F5321">
        <v>60</v>
      </c>
      <c r="G5321" s="1">
        <f t="shared" si="332"/>
        <v>0.93333333333333335</v>
      </c>
      <c r="H5321" s="4">
        <f t="shared" si="333"/>
        <v>1</v>
      </c>
      <c r="I5321" s="5">
        <f>IF(OR(AND(F5321&gt;=50,G5321&gt;SUMIF(SeasonTotals!A$2:A$9,A5321,SeasonTotals!F$2:F$9)),AND(G5321&gt;0.885,F5321&gt;=50,D5321&lt;3)),1,0)</f>
        <v>1</v>
      </c>
      <c r="J5321" s="4">
        <f t="shared" si="334"/>
        <v>0</v>
      </c>
      <c r="K5321" s="5">
        <f t="shared" si="335"/>
        <v>0</v>
      </c>
    </row>
    <row r="5322" spans="1:11" x14ac:dyDescent="0.25">
      <c r="A5322" t="s">
        <v>109</v>
      </c>
      <c r="B5322" t="s">
        <v>22</v>
      </c>
      <c r="C5322">
        <v>1</v>
      </c>
      <c r="D5322">
        <v>3</v>
      </c>
      <c r="E5322">
        <v>28</v>
      </c>
      <c r="F5322">
        <v>60</v>
      </c>
      <c r="G5322" s="1">
        <f t="shared" si="332"/>
        <v>0.90322580645161288</v>
      </c>
      <c r="H5322" s="4">
        <f t="shared" si="333"/>
        <v>0</v>
      </c>
      <c r="I5322" s="5">
        <f>IF(OR(AND(F5322&gt;=50,G5322&gt;SUMIF(SeasonTotals!A$2:A$9,A5322,SeasonTotals!F$2:F$9)),AND(G5322&gt;0.885,F5322&gt;=50,D5322&lt;3)),1,0)</f>
        <v>0</v>
      </c>
      <c r="J5322" s="4">
        <f t="shared" si="334"/>
        <v>0</v>
      </c>
      <c r="K5322" s="5">
        <f t="shared" si="335"/>
        <v>0</v>
      </c>
    </row>
    <row r="5323" spans="1:11" x14ac:dyDescent="0.25">
      <c r="A5323" t="s">
        <v>109</v>
      </c>
      <c r="B5323" t="s">
        <v>22</v>
      </c>
      <c r="C5323">
        <v>1</v>
      </c>
      <c r="D5323">
        <v>3</v>
      </c>
      <c r="E5323">
        <v>39</v>
      </c>
      <c r="F5323">
        <v>60</v>
      </c>
      <c r="G5323" s="1">
        <f t="shared" si="332"/>
        <v>0.9285714285714286</v>
      </c>
      <c r="H5323" s="4">
        <f t="shared" si="333"/>
        <v>1</v>
      </c>
      <c r="I5323" s="5">
        <f>IF(OR(AND(F5323&gt;=50,G5323&gt;SUMIF(SeasonTotals!A$2:A$9,A5323,SeasonTotals!F$2:F$9)),AND(G5323&gt;0.885,F5323&gt;=50,D5323&lt;3)),1,0)</f>
        <v>1</v>
      </c>
      <c r="J5323" s="4">
        <f t="shared" si="334"/>
        <v>0</v>
      </c>
      <c r="K5323" s="5">
        <f t="shared" si="335"/>
        <v>0</v>
      </c>
    </row>
    <row r="5324" spans="1:11" x14ac:dyDescent="0.25">
      <c r="A5324" t="s">
        <v>109</v>
      </c>
      <c r="B5324" t="s">
        <v>22</v>
      </c>
      <c r="C5324">
        <v>1</v>
      </c>
      <c r="D5324">
        <v>3</v>
      </c>
      <c r="E5324">
        <v>27</v>
      </c>
      <c r="F5324">
        <v>60</v>
      </c>
      <c r="G5324" s="1">
        <f t="shared" si="332"/>
        <v>0.9</v>
      </c>
      <c r="H5324" s="4">
        <f t="shared" si="333"/>
        <v>0</v>
      </c>
      <c r="I5324" s="5">
        <f>IF(OR(AND(F5324&gt;=50,G5324&gt;SUMIF(SeasonTotals!A$2:A$9,A5324,SeasonTotals!F$2:F$9)),AND(G5324&gt;0.885,F5324&gt;=50,D5324&lt;3)),1,0)</f>
        <v>0</v>
      </c>
      <c r="J5324" s="4">
        <f t="shared" si="334"/>
        <v>0</v>
      </c>
      <c r="K5324" s="5">
        <f t="shared" si="335"/>
        <v>0</v>
      </c>
    </row>
    <row r="5325" spans="1:11" x14ac:dyDescent="0.25">
      <c r="A5325" t="s">
        <v>109</v>
      </c>
      <c r="B5325" t="s">
        <v>22</v>
      </c>
      <c r="C5325">
        <v>1</v>
      </c>
      <c r="D5325">
        <v>3</v>
      </c>
      <c r="E5325">
        <v>31</v>
      </c>
      <c r="F5325">
        <v>59</v>
      </c>
      <c r="G5325" s="1">
        <f t="shared" si="332"/>
        <v>0.91176470588235292</v>
      </c>
      <c r="H5325" s="4">
        <f t="shared" si="333"/>
        <v>0</v>
      </c>
      <c r="I5325" s="5">
        <f>IF(OR(AND(F5325&gt;=50,G5325&gt;SUMIF(SeasonTotals!A$2:A$9,A5325,SeasonTotals!F$2:F$9)),AND(G5325&gt;0.885,F5325&gt;=50,D5325&lt;3)),1,0)</f>
        <v>0</v>
      </c>
      <c r="J5325" s="4">
        <f t="shared" si="334"/>
        <v>0</v>
      </c>
      <c r="K5325" s="5">
        <f t="shared" si="335"/>
        <v>0</v>
      </c>
    </row>
    <row r="5326" spans="1:11" x14ac:dyDescent="0.25">
      <c r="A5326" t="s">
        <v>109</v>
      </c>
      <c r="B5326" t="s">
        <v>22</v>
      </c>
      <c r="C5326">
        <v>1</v>
      </c>
      <c r="D5326">
        <v>2</v>
      </c>
      <c r="E5326">
        <v>26</v>
      </c>
      <c r="F5326">
        <v>60</v>
      </c>
      <c r="G5326" s="1">
        <f t="shared" si="332"/>
        <v>0.9285714285714286</v>
      </c>
      <c r="H5326" s="4">
        <f t="shared" si="333"/>
        <v>1</v>
      </c>
      <c r="I5326" s="5">
        <f>IF(OR(AND(F5326&gt;=50,G5326&gt;SUMIF(SeasonTotals!A$2:A$9,A5326,SeasonTotals!F$2:F$9)),AND(G5326&gt;0.885,F5326&gt;=50,D5326&lt;3)),1,0)</f>
        <v>1</v>
      </c>
      <c r="J5326" s="4">
        <f t="shared" si="334"/>
        <v>0</v>
      </c>
      <c r="K5326" s="5">
        <f t="shared" si="335"/>
        <v>0</v>
      </c>
    </row>
    <row r="5327" spans="1:11" x14ac:dyDescent="0.25">
      <c r="A5327" t="s">
        <v>109</v>
      </c>
      <c r="B5327" t="s">
        <v>22</v>
      </c>
      <c r="C5327">
        <v>1</v>
      </c>
      <c r="D5327">
        <v>3</v>
      </c>
      <c r="E5327">
        <v>32</v>
      </c>
      <c r="F5327">
        <v>58</v>
      </c>
      <c r="G5327" s="1">
        <f t="shared" si="332"/>
        <v>0.91428571428571426</v>
      </c>
      <c r="H5327" s="4">
        <f t="shared" si="333"/>
        <v>1</v>
      </c>
      <c r="I5327" s="5">
        <f>IF(OR(AND(F5327&gt;=50,G5327&gt;SUMIF(SeasonTotals!A$2:A$9,A5327,SeasonTotals!F$2:F$9)),AND(G5327&gt;0.885,F5327&gt;=50,D5327&lt;3)),1,0)</f>
        <v>1</v>
      </c>
      <c r="J5327" s="4">
        <f t="shared" si="334"/>
        <v>0</v>
      </c>
      <c r="K5327" s="5">
        <f t="shared" si="335"/>
        <v>0</v>
      </c>
    </row>
    <row r="5328" spans="1:11" x14ac:dyDescent="0.25">
      <c r="A5328" t="s">
        <v>109</v>
      </c>
      <c r="B5328" t="s">
        <v>22</v>
      </c>
      <c r="C5328">
        <v>1</v>
      </c>
      <c r="D5328">
        <v>3</v>
      </c>
      <c r="E5328">
        <v>32</v>
      </c>
      <c r="F5328">
        <v>65</v>
      </c>
      <c r="G5328" s="1">
        <f t="shared" si="332"/>
        <v>0.91428571428571426</v>
      </c>
      <c r="H5328" s="4">
        <f t="shared" si="333"/>
        <v>1</v>
      </c>
      <c r="I5328" s="5">
        <f>IF(OR(AND(F5328&gt;=50,G5328&gt;SUMIF(SeasonTotals!A$2:A$9,A5328,SeasonTotals!F$2:F$9)),AND(G5328&gt;0.885,F5328&gt;=50,D5328&lt;3)),1,0)</f>
        <v>1</v>
      </c>
      <c r="J5328" s="4">
        <f t="shared" si="334"/>
        <v>0</v>
      </c>
      <c r="K5328" s="5">
        <f t="shared" si="335"/>
        <v>0</v>
      </c>
    </row>
    <row r="5329" spans="1:11" x14ac:dyDescent="0.25">
      <c r="A5329" t="s">
        <v>109</v>
      </c>
      <c r="B5329" t="s">
        <v>22</v>
      </c>
      <c r="C5329">
        <v>1</v>
      </c>
      <c r="D5329">
        <v>2</v>
      </c>
      <c r="E5329">
        <v>44</v>
      </c>
      <c r="F5329">
        <v>64</v>
      </c>
      <c r="G5329" s="1">
        <f t="shared" si="332"/>
        <v>0.95652173913043481</v>
      </c>
      <c r="H5329" s="4">
        <f t="shared" si="333"/>
        <v>1</v>
      </c>
      <c r="I5329" s="5">
        <f>IF(OR(AND(F5329&gt;=50,G5329&gt;SUMIF(SeasonTotals!A$2:A$9,A5329,SeasonTotals!F$2:F$9)),AND(G5329&gt;0.885,F5329&gt;=50,D5329&lt;3)),1,0)</f>
        <v>1</v>
      </c>
      <c r="J5329" s="4">
        <f t="shared" si="334"/>
        <v>0</v>
      </c>
      <c r="K5329" s="5">
        <f t="shared" si="335"/>
        <v>0</v>
      </c>
    </row>
    <row r="5330" spans="1:11" x14ac:dyDescent="0.25">
      <c r="A5330" t="s">
        <v>109</v>
      </c>
      <c r="B5330" t="s">
        <v>22</v>
      </c>
      <c r="C5330">
        <v>1</v>
      </c>
      <c r="D5330">
        <v>1</v>
      </c>
      <c r="E5330">
        <v>37</v>
      </c>
      <c r="F5330">
        <v>60</v>
      </c>
      <c r="G5330" s="1">
        <f t="shared" si="332"/>
        <v>0.97368421052631582</v>
      </c>
      <c r="H5330" s="4">
        <f t="shared" si="333"/>
        <v>1</v>
      </c>
      <c r="I5330" s="5">
        <f>IF(OR(AND(F5330&gt;=50,G5330&gt;SUMIF(SeasonTotals!A$2:A$9,A5330,SeasonTotals!F$2:F$9)),AND(G5330&gt;0.885,F5330&gt;=50,D5330&lt;3)),1,0)</f>
        <v>1</v>
      </c>
      <c r="J5330" s="4">
        <f t="shared" si="334"/>
        <v>0</v>
      </c>
      <c r="K5330" s="5">
        <f t="shared" si="335"/>
        <v>0</v>
      </c>
    </row>
    <row r="5331" spans="1:11" x14ac:dyDescent="0.25">
      <c r="A5331" t="s">
        <v>109</v>
      </c>
      <c r="B5331" t="s">
        <v>22</v>
      </c>
      <c r="C5331">
        <v>1</v>
      </c>
      <c r="D5331">
        <v>0</v>
      </c>
      <c r="E5331">
        <v>24</v>
      </c>
      <c r="F5331">
        <v>60</v>
      </c>
      <c r="G5331" s="1">
        <f t="shared" si="332"/>
        <v>1</v>
      </c>
      <c r="H5331" s="4">
        <f t="shared" si="333"/>
        <v>1</v>
      </c>
      <c r="I5331" s="5">
        <f>IF(OR(AND(F5331&gt;=50,G5331&gt;SUMIF(SeasonTotals!A$2:A$9,A5331,SeasonTotals!F$2:F$9)),AND(G5331&gt;0.885,F5331&gt;=50,D5331&lt;3)),1,0)</f>
        <v>1</v>
      </c>
      <c r="J5331" s="4">
        <f t="shared" si="334"/>
        <v>0</v>
      </c>
      <c r="K5331" s="5">
        <f t="shared" si="335"/>
        <v>0</v>
      </c>
    </row>
    <row r="5332" spans="1:11" x14ac:dyDescent="0.25">
      <c r="A5332" t="s">
        <v>109</v>
      </c>
      <c r="B5332" t="s">
        <v>22</v>
      </c>
      <c r="C5332">
        <v>1</v>
      </c>
      <c r="D5332">
        <v>1</v>
      </c>
      <c r="E5332">
        <v>29</v>
      </c>
      <c r="F5332">
        <v>60</v>
      </c>
      <c r="G5332" s="1">
        <f t="shared" si="332"/>
        <v>0.96666666666666667</v>
      </c>
      <c r="H5332" s="4">
        <f t="shared" si="333"/>
        <v>1</v>
      </c>
      <c r="I5332" s="5">
        <f>IF(OR(AND(F5332&gt;=50,G5332&gt;SUMIF(SeasonTotals!A$2:A$9,A5332,SeasonTotals!F$2:F$9)),AND(G5332&gt;0.885,F5332&gt;=50,D5332&lt;3)),1,0)</f>
        <v>1</v>
      </c>
      <c r="J5332" s="4">
        <f t="shared" si="334"/>
        <v>0</v>
      </c>
      <c r="K5332" s="5">
        <f t="shared" si="335"/>
        <v>0</v>
      </c>
    </row>
    <row r="5333" spans="1:11" x14ac:dyDescent="0.25">
      <c r="A5333" t="s">
        <v>109</v>
      </c>
      <c r="B5333" t="s">
        <v>22</v>
      </c>
      <c r="C5333">
        <v>1</v>
      </c>
      <c r="D5333">
        <v>0</v>
      </c>
      <c r="E5333">
        <v>27</v>
      </c>
      <c r="F5333">
        <v>60</v>
      </c>
      <c r="G5333" s="1">
        <f t="shared" si="332"/>
        <v>1</v>
      </c>
      <c r="H5333" s="4">
        <f t="shared" si="333"/>
        <v>1</v>
      </c>
      <c r="I5333" s="5">
        <f>IF(OR(AND(F5333&gt;=50,G5333&gt;SUMIF(SeasonTotals!A$2:A$9,A5333,SeasonTotals!F$2:F$9)),AND(G5333&gt;0.885,F5333&gt;=50,D5333&lt;3)),1,0)</f>
        <v>1</v>
      </c>
      <c r="J5333" s="4">
        <f t="shared" si="334"/>
        <v>0</v>
      </c>
      <c r="K5333" s="5">
        <f t="shared" si="335"/>
        <v>0</v>
      </c>
    </row>
    <row r="5334" spans="1:11" x14ac:dyDescent="0.25">
      <c r="A5334" t="s">
        <v>109</v>
      </c>
      <c r="B5334" t="s">
        <v>22</v>
      </c>
      <c r="C5334">
        <v>1</v>
      </c>
      <c r="D5334">
        <v>1</v>
      </c>
      <c r="E5334">
        <v>25</v>
      </c>
      <c r="F5334">
        <v>57</v>
      </c>
      <c r="G5334" s="1">
        <f t="shared" si="332"/>
        <v>0.96153846153846156</v>
      </c>
      <c r="H5334" s="4">
        <f t="shared" si="333"/>
        <v>1</v>
      </c>
      <c r="I5334" s="5">
        <f>IF(OR(AND(F5334&gt;=50,G5334&gt;SUMIF(SeasonTotals!A$2:A$9,A5334,SeasonTotals!F$2:F$9)),AND(G5334&gt;0.885,F5334&gt;=50,D5334&lt;3)),1,0)</f>
        <v>1</v>
      </c>
      <c r="J5334" s="4">
        <f t="shared" si="334"/>
        <v>0</v>
      </c>
      <c r="K5334" s="5">
        <f t="shared" si="335"/>
        <v>0</v>
      </c>
    </row>
    <row r="5335" spans="1:11" x14ac:dyDescent="0.25">
      <c r="A5335" t="s">
        <v>109</v>
      </c>
      <c r="B5335" t="s">
        <v>22</v>
      </c>
      <c r="C5335">
        <v>1</v>
      </c>
      <c r="D5335">
        <v>3</v>
      </c>
      <c r="E5335">
        <v>28</v>
      </c>
      <c r="F5335">
        <v>59</v>
      </c>
      <c r="G5335" s="1">
        <f t="shared" si="332"/>
        <v>0.90322580645161288</v>
      </c>
      <c r="H5335" s="4">
        <f t="shared" si="333"/>
        <v>0</v>
      </c>
      <c r="I5335" s="5">
        <f>IF(OR(AND(F5335&gt;=50,G5335&gt;SUMIF(SeasonTotals!A$2:A$9,A5335,SeasonTotals!F$2:F$9)),AND(G5335&gt;0.885,F5335&gt;=50,D5335&lt;3)),1,0)</f>
        <v>0</v>
      </c>
      <c r="J5335" s="4">
        <f t="shared" si="334"/>
        <v>0</v>
      </c>
      <c r="K5335" s="5">
        <f t="shared" si="335"/>
        <v>0</v>
      </c>
    </row>
    <row r="5336" spans="1:11" x14ac:dyDescent="0.25">
      <c r="A5336" t="s">
        <v>109</v>
      </c>
      <c r="B5336" t="s">
        <v>22</v>
      </c>
      <c r="C5336">
        <v>1</v>
      </c>
      <c r="D5336">
        <v>3</v>
      </c>
      <c r="E5336">
        <v>31</v>
      </c>
      <c r="F5336">
        <v>59</v>
      </c>
      <c r="G5336" s="1">
        <f t="shared" si="332"/>
        <v>0.91176470588235292</v>
      </c>
      <c r="H5336" s="4">
        <f t="shared" si="333"/>
        <v>0</v>
      </c>
      <c r="I5336" s="5">
        <f>IF(OR(AND(F5336&gt;=50,G5336&gt;SUMIF(SeasonTotals!A$2:A$9,A5336,SeasonTotals!F$2:F$9)),AND(G5336&gt;0.885,F5336&gt;=50,D5336&lt;3)),1,0)</f>
        <v>0</v>
      </c>
      <c r="J5336" s="4">
        <f t="shared" si="334"/>
        <v>0</v>
      </c>
      <c r="K5336" s="5">
        <f t="shared" si="335"/>
        <v>0</v>
      </c>
    </row>
    <row r="5337" spans="1:11" x14ac:dyDescent="0.25">
      <c r="A5337" t="s">
        <v>109</v>
      </c>
      <c r="B5337" t="s">
        <v>22</v>
      </c>
      <c r="C5337">
        <v>1</v>
      </c>
      <c r="D5337">
        <v>1</v>
      </c>
      <c r="E5337">
        <v>20</v>
      </c>
      <c r="F5337">
        <v>60</v>
      </c>
      <c r="G5337" s="1">
        <f t="shared" si="332"/>
        <v>0.95238095238095233</v>
      </c>
      <c r="H5337" s="4">
        <f t="shared" si="333"/>
        <v>1</v>
      </c>
      <c r="I5337" s="5">
        <f>IF(OR(AND(F5337&gt;=50,G5337&gt;SUMIF(SeasonTotals!A$2:A$9,A5337,SeasonTotals!F$2:F$9)),AND(G5337&gt;0.885,F5337&gt;=50,D5337&lt;3)),1,0)</f>
        <v>1</v>
      </c>
      <c r="J5337" s="4">
        <f t="shared" si="334"/>
        <v>0</v>
      </c>
      <c r="K5337" s="5">
        <f t="shared" si="335"/>
        <v>0</v>
      </c>
    </row>
    <row r="5338" spans="1:11" x14ac:dyDescent="0.25">
      <c r="A5338" t="s">
        <v>109</v>
      </c>
      <c r="B5338" t="s">
        <v>22</v>
      </c>
      <c r="C5338">
        <v>1</v>
      </c>
      <c r="D5338">
        <v>5</v>
      </c>
      <c r="E5338">
        <v>31</v>
      </c>
      <c r="F5338">
        <v>60</v>
      </c>
      <c r="G5338" s="1">
        <f t="shared" si="332"/>
        <v>0.86111111111111116</v>
      </c>
      <c r="H5338" s="4">
        <f t="shared" si="333"/>
        <v>0</v>
      </c>
      <c r="I5338" s="5">
        <f>IF(OR(AND(F5338&gt;=50,G5338&gt;SUMIF(SeasonTotals!A$2:A$9,A5338,SeasonTotals!F$2:F$9)),AND(G5338&gt;0.885,F5338&gt;=50,D5338&lt;3)),1,0)</f>
        <v>0</v>
      </c>
      <c r="J5338" s="4">
        <f t="shared" si="334"/>
        <v>0</v>
      </c>
      <c r="K5338" s="5">
        <f t="shared" si="335"/>
        <v>0</v>
      </c>
    </row>
    <row r="5339" spans="1:11" x14ac:dyDescent="0.25">
      <c r="A5339" t="s">
        <v>109</v>
      </c>
      <c r="B5339" t="s">
        <v>22</v>
      </c>
      <c r="C5339">
        <v>1</v>
      </c>
      <c r="D5339">
        <v>0</v>
      </c>
      <c r="E5339">
        <v>20</v>
      </c>
      <c r="F5339">
        <v>60</v>
      </c>
      <c r="G5339" s="1">
        <f t="shared" si="332"/>
        <v>1</v>
      </c>
      <c r="H5339" s="4">
        <f t="shared" si="333"/>
        <v>1</v>
      </c>
      <c r="I5339" s="5">
        <f>IF(OR(AND(F5339&gt;=50,G5339&gt;SUMIF(SeasonTotals!A$2:A$9,A5339,SeasonTotals!F$2:F$9)),AND(G5339&gt;0.885,F5339&gt;=50,D5339&lt;3)),1,0)</f>
        <v>1</v>
      </c>
      <c r="J5339" s="4">
        <f t="shared" si="334"/>
        <v>0</v>
      </c>
      <c r="K5339" s="5">
        <f t="shared" si="335"/>
        <v>0</v>
      </c>
    </row>
    <row r="5340" spans="1:11" x14ac:dyDescent="0.25">
      <c r="A5340" t="s">
        <v>109</v>
      </c>
      <c r="B5340" t="s">
        <v>22</v>
      </c>
      <c r="C5340">
        <v>1</v>
      </c>
      <c r="D5340">
        <v>2</v>
      </c>
      <c r="E5340">
        <v>32</v>
      </c>
      <c r="F5340">
        <v>60</v>
      </c>
      <c r="G5340" s="1">
        <f t="shared" si="332"/>
        <v>0.94117647058823528</v>
      </c>
      <c r="H5340" s="4">
        <f t="shared" si="333"/>
        <v>1</v>
      </c>
      <c r="I5340" s="5">
        <f>IF(OR(AND(F5340&gt;=50,G5340&gt;SUMIF(SeasonTotals!A$2:A$9,A5340,SeasonTotals!F$2:F$9)),AND(G5340&gt;0.885,F5340&gt;=50,D5340&lt;3)),1,0)</f>
        <v>1</v>
      </c>
      <c r="J5340" s="4">
        <f t="shared" si="334"/>
        <v>0</v>
      </c>
      <c r="K5340" s="5">
        <f t="shared" si="335"/>
        <v>0</v>
      </c>
    </row>
    <row r="5341" spans="1:11" x14ac:dyDescent="0.25">
      <c r="A5341" t="s">
        <v>109</v>
      </c>
      <c r="B5341" t="s">
        <v>22</v>
      </c>
      <c r="C5341">
        <v>1</v>
      </c>
      <c r="D5341">
        <v>3</v>
      </c>
      <c r="E5341">
        <v>33</v>
      </c>
      <c r="F5341">
        <v>60</v>
      </c>
      <c r="G5341" s="1">
        <f t="shared" si="332"/>
        <v>0.91666666666666663</v>
      </c>
      <c r="H5341" s="4">
        <f t="shared" si="333"/>
        <v>1</v>
      </c>
      <c r="I5341" s="5">
        <f>IF(OR(AND(F5341&gt;=50,G5341&gt;SUMIF(SeasonTotals!A$2:A$9,A5341,SeasonTotals!F$2:F$9)),AND(G5341&gt;0.885,F5341&gt;=50,D5341&lt;3)),1,0)</f>
        <v>1</v>
      </c>
      <c r="J5341" s="4">
        <f t="shared" si="334"/>
        <v>0</v>
      </c>
      <c r="K5341" s="5">
        <f t="shared" si="335"/>
        <v>0</v>
      </c>
    </row>
    <row r="5342" spans="1:11" x14ac:dyDescent="0.25">
      <c r="A5342" t="s">
        <v>109</v>
      </c>
      <c r="B5342" t="s">
        <v>22</v>
      </c>
      <c r="C5342">
        <v>1</v>
      </c>
      <c r="D5342">
        <v>1</v>
      </c>
      <c r="E5342">
        <v>33</v>
      </c>
      <c r="F5342">
        <v>60</v>
      </c>
      <c r="G5342" s="1">
        <f t="shared" si="332"/>
        <v>0.97058823529411764</v>
      </c>
      <c r="H5342" s="4">
        <f t="shared" si="333"/>
        <v>1</v>
      </c>
      <c r="I5342" s="5">
        <f>IF(OR(AND(F5342&gt;=50,G5342&gt;SUMIF(SeasonTotals!A$2:A$9,A5342,SeasonTotals!F$2:F$9)),AND(G5342&gt;0.885,F5342&gt;=50,D5342&lt;3)),1,0)</f>
        <v>1</v>
      </c>
      <c r="J5342" s="4">
        <f t="shared" si="334"/>
        <v>0</v>
      </c>
      <c r="K5342" s="5">
        <f t="shared" si="335"/>
        <v>0</v>
      </c>
    </row>
    <row r="5343" spans="1:11" x14ac:dyDescent="0.25">
      <c r="A5343" t="s">
        <v>109</v>
      </c>
      <c r="B5343" t="s">
        <v>22</v>
      </c>
      <c r="C5343">
        <v>1</v>
      </c>
      <c r="D5343">
        <v>3</v>
      </c>
      <c r="E5343">
        <v>20</v>
      </c>
      <c r="F5343">
        <v>60</v>
      </c>
      <c r="G5343" s="1">
        <f t="shared" si="332"/>
        <v>0.86956521739130432</v>
      </c>
      <c r="H5343" s="4">
        <f t="shared" si="333"/>
        <v>0</v>
      </c>
      <c r="I5343" s="5">
        <f>IF(OR(AND(F5343&gt;=50,G5343&gt;SUMIF(SeasonTotals!A$2:A$9,A5343,SeasonTotals!F$2:F$9)),AND(G5343&gt;0.885,F5343&gt;=50,D5343&lt;3)),1,0)</f>
        <v>0</v>
      </c>
      <c r="J5343" s="4">
        <f t="shared" si="334"/>
        <v>0</v>
      </c>
      <c r="K5343" s="5">
        <f t="shared" si="335"/>
        <v>0</v>
      </c>
    </row>
    <row r="5344" spans="1:11" x14ac:dyDescent="0.25">
      <c r="A5344" t="s">
        <v>109</v>
      </c>
      <c r="B5344" t="s">
        <v>22</v>
      </c>
      <c r="C5344">
        <v>1</v>
      </c>
      <c r="D5344">
        <v>3</v>
      </c>
      <c r="E5344">
        <v>27</v>
      </c>
      <c r="F5344">
        <v>58</v>
      </c>
      <c r="G5344" s="1">
        <f t="shared" si="332"/>
        <v>0.9</v>
      </c>
      <c r="H5344" s="4">
        <f t="shared" si="333"/>
        <v>0</v>
      </c>
      <c r="I5344" s="5">
        <f>IF(OR(AND(F5344&gt;=50,G5344&gt;SUMIF(SeasonTotals!A$2:A$9,A5344,SeasonTotals!F$2:F$9)),AND(G5344&gt;0.885,F5344&gt;=50,D5344&lt;3)),1,0)</f>
        <v>0</v>
      </c>
      <c r="J5344" s="4">
        <f t="shared" si="334"/>
        <v>0</v>
      </c>
      <c r="K5344" s="5">
        <f t="shared" si="335"/>
        <v>0</v>
      </c>
    </row>
    <row r="5345" spans="1:11" x14ac:dyDescent="0.25">
      <c r="A5345" t="s">
        <v>109</v>
      </c>
      <c r="B5345" t="s">
        <v>22</v>
      </c>
      <c r="C5345">
        <v>1</v>
      </c>
      <c r="D5345">
        <v>3</v>
      </c>
      <c r="E5345">
        <v>31</v>
      </c>
      <c r="F5345">
        <v>60</v>
      </c>
      <c r="G5345" s="1">
        <f t="shared" si="332"/>
        <v>0.91176470588235292</v>
      </c>
      <c r="H5345" s="4">
        <f t="shared" si="333"/>
        <v>0</v>
      </c>
      <c r="I5345" s="5">
        <f>IF(OR(AND(F5345&gt;=50,G5345&gt;SUMIF(SeasonTotals!A$2:A$9,A5345,SeasonTotals!F$2:F$9)),AND(G5345&gt;0.885,F5345&gt;=50,D5345&lt;3)),1,0)</f>
        <v>0</v>
      </c>
      <c r="J5345" s="4">
        <f t="shared" si="334"/>
        <v>0</v>
      </c>
      <c r="K5345" s="5">
        <f t="shared" si="335"/>
        <v>0</v>
      </c>
    </row>
    <row r="5346" spans="1:11" x14ac:dyDescent="0.25">
      <c r="A5346" t="s">
        <v>109</v>
      </c>
      <c r="B5346" t="s">
        <v>22</v>
      </c>
      <c r="C5346">
        <v>1</v>
      </c>
      <c r="D5346">
        <v>2</v>
      </c>
      <c r="E5346">
        <v>27</v>
      </c>
      <c r="F5346">
        <v>60</v>
      </c>
      <c r="G5346" s="1">
        <f t="shared" si="332"/>
        <v>0.93103448275862066</v>
      </c>
      <c r="H5346" s="4">
        <f t="shared" si="333"/>
        <v>1</v>
      </c>
      <c r="I5346" s="5">
        <f>IF(OR(AND(F5346&gt;=50,G5346&gt;SUMIF(SeasonTotals!A$2:A$9,A5346,SeasonTotals!F$2:F$9)),AND(G5346&gt;0.885,F5346&gt;=50,D5346&lt;3)),1,0)</f>
        <v>1</v>
      </c>
      <c r="J5346" s="4">
        <f t="shared" si="334"/>
        <v>0</v>
      </c>
      <c r="K5346" s="5">
        <f t="shared" si="335"/>
        <v>0</v>
      </c>
    </row>
    <row r="5347" spans="1:11" x14ac:dyDescent="0.25">
      <c r="A5347" t="s">
        <v>109</v>
      </c>
      <c r="B5347" t="s">
        <v>22</v>
      </c>
      <c r="C5347">
        <v>1</v>
      </c>
      <c r="D5347">
        <v>3</v>
      </c>
      <c r="E5347">
        <v>39</v>
      </c>
      <c r="F5347">
        <v>60</v>
      </c>
      <c r="G5347" s="1">
        <f t="shared" si="332"/>
        <v>0.9285714285714286</v>
      </c>
      <c r="H5347" s="4">
        <f t="shared" si="333"/>
        <v>1</v>
      </c>
      <c r="I5347" s="5">
        <f>IF(OR(AND(F5347&gt;=50,G5347&gt;SUMIF(SeasonTotals!A$2:A$9,A5347,SeasonTotals!F$2:F$9)),AND(G5347&gt;0.885,F5347&gt;=50,D5347&lt;3)),1,0)</f>
        <v>1</v>
      </c>
      <c r="J5347" s="4">
        <f t="shared" si="334"/>
        <v>0</v>
      </c>
      <c r="K5347" s="5">
        <f t="shared" si="335"/>
        <v>0</v>
      </c>
    </row>
    <row r="5348" spans="1:11" x14ac:dyDescent="0.25">
      <c r="A5348" t="s">
        <v>109</v>
      </c>
      <c r="B5348" t="s">
        <v>22</v>
      </c>
      <c r="C5348">
        <v>1</v>
      </c>
      <c r="D5348">
        <v>5</v>
      </c>
      <c r="E5348">
        <v>26</v>
      </c>
      <c r="F5348">
        <v>58</v>
      </c>
      <c r="G5348" s="1">
        <f t="shared" si="332"/>
        <v>0.83870967741935487</v>
      </c>
      <c r="H5348" s="4">
        <f t="shared" si="333"/>
        <v>0</v>
      </c>
      <c r="I5348" s="5">
        <f>IF(OR(AND(F5348&gt;=50,G5348&gt;SUMIF(SeasonTotals!A$2:A$9,A5348,SeasonTotals!F$2:F$9)),AND(G5348&gt;0.885,F5348&gt;=50,D5348&lt;3)),1,0)</f>
        <v>0</v>
      </c>
      <c r="J5348" s="4">
        <f t="shared" si="334"/>
        <v>1</v>
      </c>
      <c r="K5348" s="5">
        <f t="shared" si="335"/>
        <v>0</v>
      </c>
    </row>
    <row r="5349" spans="1:11" x14ac:dyDescent="0.25">
      <c r="A5349" t="s">
        <v>109</v>
      </c>
      <c r="B5349" t="s">
        <v>22</v>
      </c>
      <c r="C5349">
        <v>1</v>
      </c>
      <c r="D5349">
        <v>0</v>
      </c>
      <c r="E5349">
        <v>27</v>
      </c>
      <c r="F5349">
        <v>60</v>
      </c>
      <c r="G5349" s="1">
        <f t="shared" si="332"/>
        <v>1</v>
      </c>
      <c r="H5349" s="4">
        <f t="shared" si="333"/>
        <v>1</v>
      </c>
      <c r="I5349" s="5">
        <f>IF(OR(AND(F5349&gt;=50,G5349&gt;SUMIF(SeasonTotals!A$2:A$9,A5349,SeasonTotals!F$2:F$9)),AND(G5349&gt;0.885,F5349&gt;=50,D5349&lt;3)),1,0)</f>
        <v>1</v>
      </c>
      <c r="J5349" s="4">
        <f t="shared" si="334"/>
        <v>0</v>
      </c>
      <c r="K5349" s="5">
        <f t="shared" si="335"/>
        <v>0</v>
      </c>
    </row>
    <row r="5350" spans="1:11" x14ac:dyDescent="0.25">
      <c r="A5350" t="s">
        <v>109</v>
      </c>
      <c r="B5350" t="s">
        <v>22</v>
      </c>
      <c r="C5350">
        <v>1</v>
      </c>
      <c r="D5350">
        <v>3</v>
      </c>
      <c r="E5350">
        <v>48</v>
      </c>
      <c r="F5350">
        <v>60</v>
      </c>
      <c r="G5350" s="1">
        <f t="shared" si="332"/>
        <v>0.94117647058823528</v>
      </c>
      <c r="H5350" s="4">
        <f t="shared" si="333"/>
        <v>1</v>
      </c>
      <c r="I5350" s="5">
        <f>IF(OR(AND(F5350&gt;=50,G5350&gt;SUMIF(SeasonTotals!A$2:A$9,A5350,SeasonTotals!F$2:F$9)),AND(G5350&gt;0.885,F5350&gt;=50,D5350&lt;3)),1,0)</f>
        <v>1</v>
      </c>
      <c r="J5350" s="4">
        <f t="shared" si="334"/>
        <v>0</v>
      </c>
      <c r="K5350" s="5">
        <f t="shared" si="335"/>
        <v>0</v>
      </c>
    </row>
    <row r="5351" spans="1:11" x14ac:dyDescent="0.25">
      <c r="A5351" t="s">
        <v>109</v>
      </c>
      <c r="B5351" t="s">
        <v>22</v>
      </c>
      <c r="C5351">
        <v>1</v>
      </c>
      <c r="D5351">
        <v>3</v>
      </c>
      <c r="E5351">
        <v>31</v>
      </c>
      <c r="F5351">
        <v>58</v>
      </c>
      <c r="G5351" s="1">
        <f t="shared" si="332"/>
        <v>0.91176470588235292</v>
      </c>
      <c r="H5351" s="4">
        <f t="shared" si="333"/>
        <v>0</v>
      </c>
      <c r="I5351" s="5">
        <f>IF(OR(AND(F5351&gt;=50,G5351&gt;SUMIF(SeasonTotals!A$2:A$9,A5351,SeasonTotals!F$2:F$9)),AND(G5351&gt;0.885,F5351&gt;=50,D5351&lt;3)),1,0)</f>
        <v>0</v>
      </c>
      <c r="J5351" s="4">
        <f t="shared" si="334"/>
        <v>0</v>
      </c>
      <c r="K5351" s="5">
        <f t="shared" si="335"/>
        <v>0</v>
      </c>
    </row>
    <row r="5352" spans="1:11" x14ac:dyDescent="0.25">
      <c r="A5352" t="s">
        <v>109</v>
      </c>
      <c r="B5352" t="s">
        <v>22</v>
      </c>
      <c r="C5352">
        <v>1</v>
      </c>
      <c r="D5352">
        <v>4</v>
      </c>
      <c r="E5352">
        <v>15</v>
      </c>
      <c r="F5352">
        <v>33</v>
      </c>
      <c r="G5352" s="1">
        <f t="shared" si="332"/>
        <v>0.78947368421052633</v>
      </c>
      <c r="H5352" s="4">
        <f t="shared" si="333"/>
        <v>0</v>
      </c>
      <c r="I5352" s="5">
        <f>IF(OR(AND(F5352&gt;=50,G5352&gt;SUMIF(SeasonTotals!A$2:A$9,A5352,SeasonTotals!F$2:F$9)),AND(G5352&gt;0.885,F5352&gt;=50,D5352&lt;3)),1,0)</f>
        <v>0</v>
      </c>
      <c r="J5352" s="4">
        <f t="shared" si="334"/>
        <v>1</v>
      </c>
      <c r="K5352" s="5">
        <f t="shared" si="335"/>
        <v>1</v>
      </c>
    </row>
    <row r="5353" spans="1:11" x14ac:dyDescent="0.25">
      <c r="A5353" t="s">
        <v>109</v>
      </c>
      <c r="B5353" t="s">
        <v>22</v>
      </c>
      <c r="C5353">
        <v>1</v>
      </c>
      <c r="D5353">
        <v>4</v>
      </c>
      <c r="E5353">
        <v>19</v>
      </c>
      <c r="F5353">
        <v>63</v>
      </c>
      <c r="G5353" s="1">
        <f t="shared" si="332"/>
        <v>0.82608695652173914</v>
      </c>
      <c r="H5353" s="4">
        <f t="shared" si="333"/>
        <v>0</v>
      </c>
      <c r="I5353" s="5">
        <f>IF(OR(AND(F5353&gt;=50,G5353&gt;SUMIF(SeasonTotals!A$2:A$9,A5353,SeasonTotals!F$2:F$9)),AND(G5353&gt;0.885,F5353&gt;=50,D5353&lt;3)),1,0)</f>
        <v>0</v>
      </c>
      <c r="J5353" s="4">
        <f t="shared" si="334"/>
        <v>1</v>
      </c>
      <c r="K5353" s="5">
        <f t="shared" si="335"/>
        <v>0</v>
      </c>
    </row>
    <row r="5354" spans="1:11" x14ac:dyDescent="0.25">
      <c r="A5354" t="s">
        <v>109</v>
      </c>
      <c r="B5354" t="s">
        <v>22</v>
      </c>
      <c r="C5354">
        <v>1</v>
      </c>
      <c r="D5354">
        <v>3</v>
      </c>
      <c r="E5354">
        <v>27</v>
      </c>
      <c r="F5354">
        <v>65</v>
      </c>
      <c r="G5354" s="1">
        <f t="shared" si="332"/>
        <v>0.9</v>
      </c>
      <c r="H5354" s="4">
        <f t="shared" si="333"/>
        <v>0</v>
      </c>
      <c r="I5354" s="5">
        <f>IF(OR(AND(F5354&gt;=50,G5354&gt;SUMIF(SeasonTotals!A$2:A$9,A5354,SeasonTotals!F$2:F$9)),AND(G5354&gt;0.885,F5354&gt;=50,D5354&lt;3)),1,0)</f>
        <v>0</v>
      </c>
      <c r="J5354" s="4">
        <f t="shared" si="334"/>
        <v>0</v>
      </c>
      <c r="K5354" s="5">
        <f t="shared" si="335"/>
        <v>0</v>
      </c>
    </row>
    <row r="5355" spans="1:11" x14ac:dyDescent="0.25">
      <c r="A5355" t="s">
        <v>109</v>
      </c>
      <c r="B5355" t="s">
        <v>22</v>
      </c>
      <c r="C5355">
        <v>1</v>
      </c>
      <c r="D5355">
        <v>5</v>
      </c>
      <c r="E5355">
        <v>26</v>
      </c>
      <c r="F5355">
        <v>58</v>
      </c>
      <c r="G5355" s="1">
        <f t="shared" si="332"/>
        <v>0.83870967741935487</v>
      </c>
      <c r="H5355" s="4">
        <f t="shared" si="333"/>
        <v>0</v>
      </c>
      <c r="I5355" s="5">
        <f>IF(OR(AND(F5355&gt;=50,G5355&gt;SUMIF(SeasonTotals!A$2:A$9,A5355,SeasonTotals!F$2:F$9)),AND(G5355&gt;0.885,F5355&gt;=50,D5355&lt;3)),1,0)</f>
        <v>0</v>
      </c>
      <c r="J5355" s="4">
        <f t="shared" si="334"/>
        <v>1</v>
      </c>
      <c r="K5355" s="5">
        <f t="shared" si="335"/>
        <v>0</v>
      </c>
    </row>
    <row r="5356" spans="1:11" x14ac:dyDescent="0.25">
      <c r="A5356" t="s">
        <v>109</v>
      </c>
      <c r="B5356" t="s">
        <v>22</v>
      </c>
      <c r="C5356">
        <v>1</v>
      </c>
      <c r="D5356">
        <v>4</v>
      </c>
      <c r="E5356">
        <v>28</v>
      </c>
      <c r="F5356">
        <v>58</v>
      </c>
      <c r="G5356" s="1">
        <f t="shared" si="332"/>
        <v>0.875</v>
      </c>
      <c r="H5356" s="4">
        <f t="shared" si="333"/>
        <v>0</v>
      </c>
      <c r="I5356" s="5">
        <f>IF(OR(AND(F5356&gt;=50,G5356&gt;SUMIF(SeasonTotals!A$2:A$9,A5356,SeasonTotals!F$2:F$9)),AND(G5356&gt;0.885,F5356&gt;=50,D5356&lt;3)),1,0)</f>
        <v>0</v>
      </c>
      <c r="J5356" s="4">
        <f t="shared" si="334"/>
        <v>0</v>
      </c>
      <c r="K5356" s="5">
        <f t="shared" si="335"/>
        <v>0</v>
      </c>
    </row>
    <row r="5357" spans="1:11" x14ac:dyDescent="0.25">
      <c r="A5357" t="s">
        <v>109</v>
      </c>
      <c r="B5357" t="s">
        <v>22</v>
      </c>
      <c r="C5357">
        <v>1</v>
      </c>
      <c r="D5357">
        <v>5</v>
      </c>
      <c r="E5357">
        <v>22</v>
      </c>
      <c r="F5357">
        <v>60</v>
      </c>
      <c r="G5357" s="1">
        <f t="shared" si="332"/>
        <v>0.81481481481481477</v>
      </c>
      <c r="H5357" s="4">
        <f t="shared" si="333"/>
        <v>0</v>
      </c>
      <c r="I5357" s="5">
        <f>IF(OR(AND(F5357&gt;=50,G5357&gt;SUMIF(SeasonTotals!A$2:A$9,A5357,SeasonTotals!F$2:F$9)),AND(G5357&gt;0.885,F5357&gt;=50,D5357&lt;3)),1,0)</f>
        <v>0</v>
      </c>
      <c r="J5357" s="4">
        <f t="shared" si="334"/>
        <v>1</v>
      </c>
      <c r="K5357" s="5">
        <f t="shared" si="335"/>
        <v>0</v>
      </c>
    </row>
    <row r="5358" spans="1:11" x14ac:dyDescent="0.25">
      <c r="A5358" t="s">
        <v>109</v>
      </c>
      <c r="B5358" t="s">
        <v>22</v>
      </c>
      <c r="C5358">
        <v>1</v>
      </c>
      <c r="D5358">
        <v>2</v>
      </c>
      <c r="E5358">
        <v>25</v>
      </c>
      <c r="F5358">
        <v>59</v>
      </c>
      <c r="G5358" s="1">
        <f t="shared" si="332"/>
        <v>0.92592592592592593</v>
      </c>
      <c r="H5358" s="4">
        <f t="shared" si="333"/>
        <v>1</v>
      </c>
      <c r="I5358" s="5">
        <f>IF(OR(AND(F5358&gt;=50,G5358&gt;SUMIF(SeasonTotals!A$2:A$9,A5358,SeasonTotals!F$2:F$9)),AND(G5358&gt;0.885,F5358&gt;=50,D5358&lt;3)),1,0)</f>
        <v>1</v>
      </c>
      <c r="J5358" s="4">
        <f t="shared" si="334"/>
        <v>0</v>
      </c>
      <c r="K5358" s="5">
        <f t="shared" si="335"/>
        <v>0</v>
      </c>
    </row>
    <row r="5359" spans="1:11" x14ac:dyDescent="0.25">
      <c r="A5359" t="s">
        <v>109</v>
      </c>
      <c r="B5359" t="s">
        <v>22</v>
      </c>
      <c r="C5359">
        <v>1</v>
      </c>
      <c r="D5359">
        <v>4</v>
      </c>
      <c r="E5359">
        <v>18</v>
      </c>
      <c r="F5359">
        <v>61</v>
      </c>
      <c r="G5359" s="1">
        <f t="shared" si="332"/>
        <v>0.81818181818181823</v>
      </c>
      <c r="H5359" s="4">
        <f t="shared" si="333"/>
        <v>0</v>
      </c>
      <c r="I5359" s="5">
        <f>IF(OR(AND(F5359&gt;=50,G5359&gt;SUMIF(SeasonTotals!A$2:A$9,A5359,SeasonTotals!F$2:F$9)),AND(G5359&gt;0.885,F5359&gt;=50,D5359&lt;3)),1,0)</f>
        <v>0</v>
      </c>
      <c r="J5359" s="4">
        <f t="shared" si="334"/>
        <v>1</v>
      </c>
      <c r="K5359" s="5">
        <f t="shared" si="335"/>
        <v>0</v>
      </c>
    </row>
    <row r="5360" spans="1:11" x14ac:dyDescent="0.25">
      <c r="A5360" t="s">
        <v>109</v>
      </c>
      <c r="B5360" t="s">
        <v>22</v>
      </c>
      <c r="C5360">
        <v>1</v>
      </c>
      <c r="D5360">
        <v>3</v>
      </c>
      <c r="E5360">
        <v>29</v>
      </c>
      <c r="F5360">
        <v>65</v>
      </c>
      <c r="G5360" s="1">
        <f t="shared" si="332"/>
        <v>0.90625</v>
      </c>
      <c r="H5360" s="4">
        <f t="shared" si="333"/>
        <v>0</v>
      </c>
      <c r="I5360" s="5">
        <f>IF(OR(AND(F5360&gt;=50,G5360&gt;SUMIF(SeasonTotals!A$2:A$9,A5360,SeasonTotals!F$2:F$9)),AND(G5360&gt;0.885,F5360&gt;=50,D5360&lt;3)),1,0)</f>
        <v>0</v>
      </c>
      <c r="J5360" s="4">
        <f t="shared" si="334"/>
        <v>0</v>
      </c>
      <c r="K5360" s="5">
        <f t="shared" si="335"/>
        <v>0</v>
      </c>
    </row>
    <row r="5361" spans="1:11" x14ac:dyDescent="0.25">
      <c r="A5361" t="s">
        <v>109</v>
      </c>
      <c r="B5361" t="s">
        <v>22</v>
      </c>
      <c r="C5361">
        <v>1</v>
      </c>
      <c r="D5361">
        <v>2</v>
      </c>
      <c r="E5361">
        <v>31</v>
      </c>
      <c r="F5361">
        <v>62</v>
      </c>
      <c r="G5361" s="1">
        <f t="shared" si="332"/>
        <v>0.93939393939393945</v>
      </c>
      <c r="H5361" s="4">
        <f t="shared" si="333"/>
        <v>1</v>
      </c>
      <c r="I5361" s="5">
        <f>IF(OR(AND(F5361&gt;=50,G5361&gt;SUMIF(SeasonTotals!A$2:A$9,A5361,SeasonTotals!F$2:F$9)),AND(G5361&gt;0.885,F5361&gt;=50,D5361&lt;3)),1,0)</f>
        <v>1</v>
      </c>
      <c r="J5361" s="4">
        <f t="shared" si="334"/>
        <v>0</v>
      </c>
      <c r="K5361" s="5">
        <f t="shared" si="335"/>
        <v>0</v>
      </c>
    </row>
    <row r="5362" spans="1:11" x14ac:dyDescent="0.25">
      <c r="A5362" t="s">
        <v>109</v>
      </c>
      <c r="B5362" t="s">
        <v>23</v>
      </c>
      <c r="C5362">
        <v>1</v>
      </c>
      <c r="D5362">
        <v>3</v>
      </c>
      <c r="E5362">
        <v>21</v>
      </c>
      <c r="F5362">
        <v>64</v>
      </c>
      <c r="G5362" s="1">
        <f t="shared" si="332"/>
        <v>0.875</v>
      </c>
      <c r="H5362" s="4">
        <f t="shared" si="333"/>
        <v>0</v>
      </c>
      <c r="I5362" s="5">
        <f>IF(OR(AND(F5362&gt;=50,G5362&gt;SUMIF(SeasonTotals!A$2:A$9,A5362,SeasonTotals!F$2:F$9)),AND(G5362&gt;0.885,F5362&gt;=50,D5362&lt;3)),1,0)</f>
        <v>0</v>
      </c>
      <c r="J5362" s="4">
        <f t="shared" si="334"/>
        <v>0</v>
      </c>
      <c r="K5362" s="5">
        <f t="shared" si="335"/>
        <v>0</v>
      </c>
    </row>
    <row r="5363" spans="1:11" x14ac:dyDescent="0.25">
      <c r="A5363" t="s">
        <v>109</v>
      </c>
      <c r="B5363" t="s">
        <v>23</v>
      </c>
      <c r="C5363">
        <v>1</v>
      </c>
      <c r="D5363">
        <v>3</v>
      </c>
      <c r="E5363">
        <v>20</v>
      </c>
      <c r="F5363">
        <v>58</v>
      </c>
      <c r="G5363" s="1">
        <f t="shared" si="332"/>
        <v>0.86956521739130432</v>
      </c>
      <c r="H5363" s="4">
        <f t="shared" si="333"/>
        <v>0</v>
      </c>
      <c r="I5363" s="5">
        <f>IF(OR(AND(F5363&gt;=50,G5363&gt;SUMIF(SeasonTotals!A$2:A$9,A5363,SeasonTotals!F$2:F$9)),AND(G5363&gt;0.885,F5363&gt;=50,D5363&lt;3)),1,0)</f>
        <v>0</v>
      </c>
      <c r="J5363" s="4">
        <f t="shared" si="334"/>
        <v>0</v>
      </c>
      <c r="K5363" s="5">
        <f t="shared" si="335"/>
        <v>0</v>
      </c>
    </row>
    <row r="5364" spans="1:11" x14ac:dyDescent="0.25">
      <c r="A5364" t="s">
        <v>109</v>
      </c>
      <c r="B5364" t="s">
        <v>23</v>
      </c>
      <c r="C5364">
        <v>1</v>
      </c>
      <c r="D5364">
        <v>3</v>
      </c>
      <c r="E5364">
        <v>16</v>
      </c>
      <c r="F5364">
        <v>63</v>
      </c>
      <c r="G5364" s="1">
        <f t="shared" si="332"/>
        <v>0.84210526315789469</v>
      </c>
      <c r="H5364" s="4">
        <f t="shared" si="333"/>
        <v>0</v>
      </c>
      <c r="I5364" s="5">
        <f>IF(OR(AND(F5364&gt;=50,G5364&gt;SUMIF(SeasonTotals!A$2:A$9,A5364,SeasonTotals!F$2:F$9)),AND(G5364&gt;0.885,F5364&gt;=50,D5364&lt;3)),1,0)</f>
        <v>0</v>
      </c>
      <c r="J5364" s="4">
        <f t="shared" si="334"/>
        <v>1</v>
      </c>
      <c r="K5364" s="5">
        <f t="shared" si="335"/>
        <v>0</v>
      </c>
    </row>
    <row r="5365" spans="1:11" x14ac:dyDescent="0.25">
      <c r="A5365" t="s">
        <v>109</v>
      </c>
      <c r="B5365" t="s">
        <v>23</v>
      </c>
      <c r="C5365">
        <v>1</v>
      </c>
      <c r="D5365">
        <v>3</v>
      </c>
      <c r="E5365">
        <v>2</v>
      </c>
      <c r="F5365">
        <v>7</v>
      </c>
      <c r="G5365" s="1">
        <f t="shared" si="332"/>
        <v>0.4</v>
      </c>
      <c r="H5365" s="4">
        <f t="shared" si="333"/>
        <v>0</v>
      </c>
      <c r="I5365" s="5">
        <f>IF(OR(AND(F5365&gt;=50,G5365&gt;SUMIF(SeasonTotals!A$2:A$9,A5365,SeasonTotals!F$2:F$9)),AND(G5365&gt;0.885,F5365&gt;=50,D5365&lt;3)),1,0)</f>
        <v>0</v>
      </c>
      <c r="J5365" s="4">
        <f t="shared" si="334"/>
        <v>1</v>
      </c>
      <c r="K5365" s="5">
        <f t="shared" si="335"/>
        <v>1</v>
      </c>
    </row>
    <row r="5366" spans="1:11" x14ac:dyDescent="0.25">
      <c r="A5366" t="s">
        <v>109</v>
      </c>
      <c r="B5366" t="s">
        <v>23</v>
      </c>
      <c r="C5366">
        <v>1</v>
      </c>
      <c r="D5366">
        <v>1</v>
      </c>
      <c r="E5366">
        <v>12</v>
      </c>
      <c r="F5366">
        <v>60</v>
      </c>
      <c r="G5366" s="1">
        <f t="shared" si="332"/>
        <v>0.92307692307692313</v>
      </c>
      <c r="H5366" s="4">
        <f t="shared" si="333"/>
        <v>1</v>
      </c>
      <c r="I5366" s="5">
        <f>IF(OR(AND(F5366&gt;=50,G5366&gt;SUMIF(SeasonTotals!A$2:A$9,A5366,SeasonTotals!F$2:F$9)),AND(G5366&gt;0.885,F5366&gt;=50,D5366&lt;3)),1,0)</f>
        <v>1</v>
      </c>
      <c r="J5366" s="4">
        <f t="shared" si="334"/>
        <v>0</v>
      </c>
      <c r="K5366" s="5">
        <f t="shared" si="335"/>
        <v>0</v>
      </c>
    </row>
    <row r="5367" spans="1:11" x14ac:dyDescent="0.25">
      <c r="A5367" t="s">
        <v>109</v>
      </c>
      <c r="B5367" t="s">
        <v>23</v>
      </c>
      <c r="C5367">
        <v>1</v>
      </c>
      <c r="D5367">
        <v>4</v>
      </c>
      <c r="E5367">
        <v>21</v>
      </c>
      <c r="F5367">
        <v>59</v>
      </c>
      <c r="G5367" s="1">
        <f t="shared" si="332"/>
        <v>0.84</v>
      </c>
      <c r="H5367" s="4">
        <f t="shared" si="333"/>
        <v>0</v>
      </c>
      <c r="I5367" s="5">
        <f>IF(OR(AND(F5367&gt;=50,G5367&gt;SUMIF(SeasonTotals!A$2:A$9,A5367,SeasonTotals!F$2:F$9)),AND(G5367&gt;0.885,F5367&gt;=50,D5367&lt;3)),1,0)</f>
        <v>0</v>
      </c>
      <c r="J5367" s="4">
        <f t="shared" si="334"/>
        <v>1</v>
      </c>
      <c r="K5367" s="5">
        <f t="shared" si="335"/>
        <v>0</v>
      </c>
    </row>
    <row r="5368" spans="1:11" x14ac:dyDescent="0.25">
      <c r="A5368" t="s">
        <v>109</v>
      </c>
      <c r="B5368" t="s">
        <v>23</v>
      </c>
      <c r="C5368">
        <v>1</v>
      </c>
      <c r="D5368">
        <v>0</v>
      </c>
      <c r="E5368">
        <v>27</v>
      </c>
      <c r="F5368">
        <v>60</v>
      </c>
      <c r="G5368" s="1">
        <f t="shared" si="332"/>
        <v>1</v>
      </c>
      <c r="H5368" s="4">
        <f t="shared" si="333"/>
        <v>1</v>
      </c>
      <c r="I5368" s="5">
        <f>IF(OR(AND(F5368&gt;=50,G5368&gt;SUMIF(SeasonTotals!A$2:A$9,A5368,SeasonTotals!F$2:F$9)),AND(G5368&gt;0.885,F5368&gt;=50,D5368&lt;3)),1,0)</f>
        <v>1</v>
      </c>
      <c r="J5368" s="4">
        <f t="shared" si="334"/>
        <v>0</v>
      </c>
      <c r="K5368" s="5">
        <f t="shared" si="335"/>
        <v>0</v>
      </c>
    </row>
    <row r="5369" spans="1:11" x14ac:dyDescent="0.25">
      <c r="A5369" t="s">
        <v>109</v>
      </c>
      <c r="B5369" t="s">
        <v>23</v>
      </c>
      <c r="C5369">
        <v>1</v>
      </c>
      <c r="D5369">
        <v>1</v>
      </c>
      <c r="E5369">
        <v>20</v>
      </c>
      <c r="F5369">
        <v>60</v>
      </c>
      <c r="G5369" s="1">
        <f t="shared" si="332"/>
        <v>0.95238095238095233</v>
      </c>
      <c r="H5369" s="4">
        <f t="shared" si="333"/>
        <v>1</v>
      </c>
      <c r="I5369" s="5">
        <f>IF(OR(AND(F5369&gt;=50,G5369&gt;SUMIF(SeasonTotals!A$2:A$9,A5369,SeasonTotals!F$2:F$9)),AND(G5369&gt;0.885,F5369&gt;=50,D5369&lt;3)),1,0)</f>
        <v>1</v>
      </c>
      <c r="J5369" s="4">
        <f t="shared" si="334"/>
        <v>0</v>
      </c>
      <c r="K5369" s="5">
        <f t="shared" si="335"/>
        <v>0</v>
      </c>
    </row>
    <row r="5370" spans="1:11" x14ac:dyDescent="0.25">
      <c r="A5370" t="s">
        <v>109</v>
      </c>
      <c r="B5370" t="s">
        <v>23</v>
      </c>
      <c r="C5370">
        <v>1</v>
      </c>
      <c r="D5370">
        <v>1</v>
      </c>
      <c r="E5370">
        <v>26</v>
      </c>
      <c r="F5370">
        <v>58</v>
      </c>
      <c r="G5370" s="1">
        <f t="shared" si="332"/>
        <v>0.96296296296296291</v>
      </c>
      <c r="H5370" s="4">
        <f t="shared" si="333"/>
        <v>1</v>
      </c>
      <c r="I5370" s="5">
        <f>IF(OR(AND(F5370&gt;=50,G5370&gt;SUMIF(SeasonTotals!A$2:A$9,A5370,SeasonTotals!F$2:F$9)),AND(G5370&gt;0.885,F5370&gt;=50,D5370&lt;3)),1,0)</f>
        <v>1</v>
      </c>
      <c r="J5370" s="4">
        <f t="shared" si="334"/>
        <v>0</v>
      </c>
      <c r="K5370" s="5">
        <f t="shared" si="335"/>
        <v>0</v>
      </c>
    </row>
    <row r="5371" spans="1:11" x14ac:dyDescent="0.25">
      <c r="A5371" t="s">
        <v>109</v>
      </c>
      <c r="B5371" t="s">
        <v>23</v>
      </c>
      <c r="C5371">
        <v>1</v>
      </c>
      <c r="D5371">
        <v>2</v>
      </c>
      <c r="E5371">
        <v>20</v>
      </c>
      <c r="F5371">
        <v>58</v>
      </c>
      <c r="G5371" s="1">
        <f t="shared" si="332"/>
        <v>0.90909090909090906</v>
      </c>
      <c r="H5371" s="4">
        <f t="shared" si="333"/>
        <v>1</v>
      </c>
      <c r="I5371" s="5">
        <f>IF(OR(AND(F5371&gt;=50,G5371&gt;SUMIF(SeasonTotals!A$2:A$9,A5371,SeasonTotals!F$2:F$9)),AND(G5371&gt;0.885,F5371&gt;=50,D5371&lt;3)),1,0)</f>
        <v>1</v>
      </c>
      <c r="J5371" s="4">
        <f t="shared" si="334"/>
        <v>0</v>
      </c>
      <c r="K5371" s="5">
        <f t="shared" si="335"/>
        <v>0</v>
      </c>
    </row>
    <row r="5372" spans="1:11" x14ac:dyDescent="0.25">
      <c r="A5372" t="s">
        <v>109</v>
      </c>
      <c r="B5372" t="s">
        <v>23</v>
      </c>
      <c r="C5372">
        <v>1</v>
      </c>
      <c r="D5372">
        <v>3</v>
      </c>
      <c r="E5372">
        <v>20</v>
      </c>
      <c r="F5372">
        <v>57</v>
      </c>
      <c r="G5372" s="1">
        <f t="shared" si="332"/>
        <v>0.86956521739130432</v>
      </c>
      <c r="H5372" s="4">
        <f t="shared" si="333"/>
        <v>0</v>
      </c>
      <c r="I5372" s="5">
        <f>IF(OR(AND(F5372&gt;=50,G5372&gt;SUMIF(SeasonTotals!A$2:A$9,A5372,SeasonTotals!F$2:F$9)),AND(G5372&gt;0.885,F5372&gt;=50,D5372&lt;3)),1,0)</f>
        <v>0</v>
      </c>
      <c r="J5372" s="4">
        <f t="shared" si="334"/>
        <v>0</v>
      </c>
      <c r="K5372" s="5">
        <f t="shared" si="335"/>
        <v>0</v>
      </c>
    </row>
    <row r="5373" spans="1:11" x14ac:dyDescent="0.25">
      <c r="A5373" t="s">
        <v>109</v>
      </c>
      <c r="B5373" t="s">
        <v>23</v>
      </c>
      <c r="C5373">
        <v>1</v>
      </c>
      <c r="D5373">
        <v>1</v>
      </c>
      <c r="E5373">
        <v>17</v>
      </c>
      <c r="F5373">
        <v>60</v>
      </c>
      <c r="G5373" s="1">
        <f t="shared" si="332"/>
        <v>0.94444444444444442</v>
      </c>
      <c r="H5373" s="4">
        <f t="shared" si="333"/>
        <v>1</v>
      </c>
      <c r="I5373" s="5">
        <f>IF(OR(AND(F5373&gt;=50,G5373&gt;SUMIF(SeasonTotals!A$2:A$9,A5373,SeasonTotals!F$2:F$9)),AND(G5373&gt;0.885,F5373&gt;=50,D5373&lt;3)),1,0)</f>
        <v>1</v>
      </c>
      <c r="J5373" s="4">
        <f t="shared" si="334"/>
        <v>0</v>
      </c>
      <c r="K5373" s="5">
        <f t="shared" si="335"/>
        <v>0</v>
      </c>
    </row>
    <row r="5374" spans="1:11" x14ac:dyDescent="0.25">
      <c r="A5374" t="s">
        <v>109</v>
      </c>
      <c r="B5374" t="s">
        <v>23</v>
      </c>
      <c r="C5374">
        <v>1</v>
      </c>
      <c r="D5374">
        <v>2</v>
      </c>
      <c r="E5374">
        <v>25</v>
      </c>
      <c r="F5374">
        <v>65</v>
      </c>
      <c r="G5374" s="1">
        <f t="shared" si="332"/>
        <v>0.92592592592592593</v>
      </c>
      <c r="H5374" s="4">
        <f t="shared" si="333"/>
        <v>1</v>
      </c>
      <c r="I5374" s="5">
        <f>IF(OR(AND(F5374&gt;=50,G5374&gt;SUMIF(SeasonTotals!A$2:A$9,A5374,SeasonTotals!F$2:F$9)),AND(G5374&gt;0.885,F5374&gt;=50,D5374&lt;3)),1,0)</f>
        <v>1</v>
      </c>
      <c r="J5374" s="4">
        <f t="shared" si="334"/>
        <v>0</v>
      </c>
      <c r="K5374" s="5">
        <f t="shared" si="335"/>
        <v>0</v>
      </c>
    </row>
    <row r="5375" spans="1:11" x14ac:dyDescent="0.25">
      <c r="A5375" t="s">
        <v>109</v>
      </c>
      <c r="B5375" t="s">
        <v>23</v>
      </c>
      <c r="C5375">
        <v>1</v>
      </c>
      <c r="D5375">
        <v>2</v>
      </c>
      <c r="E5375">
        <v>29</v>
      </c>
      <c r="F5375">
        <v>60</v>
      </c>
      <c r="G5375" s="1">
        <f t="shared" si="332"/>
        <v>0.93548387096774188</v>
      </c>
      <c r="H5375" s="4">
        <f t="shared" si="333"/>
        <v>1</v>
      </c>
      <c r="I5375" s="5">
        <f>IF(OR(AND(F5375&gt;=50,G5375&gt;SUMIF(SeasonTotals!A$2:A$9,A5375,SeasonTotals!F$2:F$9)),AND(G5375&gt;0.885,F5375&gt;=50,D5375&lt;3)),1,0)</f>
        <v>1</v>
      </c>
      <c r="J5375" s="4">
        <f t="shared" si="334"/>
        <v>0</v>
      </c>
      <c r="K5375" s="5">
        <f t="shared" si="335"/>
        <v>0</v>
      </c>
    </row>
    <row r="5376" spans="1:11" x14ac:dyDescent="0.25">
      <c r="A5376" t="s">
        <v>109</v>
      </c>
      <c r="B5376" t="s">
        <v>23</v>
      </c>
      <c r="C5376">
        <v>1</v>
      </c>
      <c r="D5376">
        <v>3</v>
      </c>
      <c r="E5376">
        <v>20</v>
      </c>
      <c r="F5376">
        <v>61</v>
      </c>
      <c r="G5376" s="1">
        <f t="shared" si="332"/>
        <v>0.86956521739130432</v>
      </c>
      <c r="H5376" s="4">
        <f t="shared" si="333"/>
        <v>0</v>
      </c>
      <c r="I5376" s="5">
        <f>IF(OR(AND(F5376&gt;=50,G5376&gt;SUMIF(SeasonTotals!A$2:A$9,A5376,SeasonTotals!F$2:F$9)),AND(G5376&gt;0.885,F5376&gt;=50,D5376&lt;3)),1,0)</f>
        <v>0</v>
      </c>
      <c r="J5376" s="4">
        <f t="shared" si="334"/>
        <v>0</v>
      </c>
      <c r="K5376" s="5">
        <f t="shared" si="335"/>
        <v>0</v>
      </c>
    </row>
    <row r="5377" spans="1:11" x14ac:dyDescent="0.25">
      <c r="A5377" t="s">
        <v>109</v>
      </c>
      <c r="B5377" t="s">
        <v>23</v>
      </c>
      <c r="C5377">
        <v>1</v>
      </c>
      <c r="D5377">
        <v>1</v>
      </c>
      <c r="E5377">
        <v>27</v>
      </c>
      <c r="F5377">
        <v>60</v>
      </c>
      <c r="G5377" s="1">
        <f t="shared" si="332"/>
        <v>0.9642857142857143</v>
      </c>
      <c r="H5377" s="4">
        <f t="shared" si="333"/>
        <v>1</v>
      </c>
      <c r="I5377" s="5">
        <f>IF(OR(AND(F5377&gt;=50,G5377&gt;SUMIF(SeasonTotals!A$2:A$9,A5377,SeasonTotals!F$2:F$9)),AND(G5377&gt;0.885,F5377&gt;=50,D5377&lt;3)),1,0)</f>
        <v>1</v>
      </c>
      <c r="J5377" s="4">
        <f t="shared" si="334"/>
        <v>0</v>
      </c>
      <c r="K5377" s="5">
        <f t="shared" si="335"/>
        <v>0</v>
      </c>
    </row>
    <row r="5378" spans="1:11" x14ac:dyDescent="0.25">
      <c r="A5378" t="s">
        <v>109</v>
      </c>
      <c r="B5378" t="s">
        <v>23</v>
      </c>
      <c r="C5378">
        <v>1</v>
      </c>
      <c r="D5378">
        <v>2</v>
      </c>
      <c r="E5378">
        <v>25</v>
      </c>
      <c r="F5378">
        <v>60</v>
      </c>
      <c r="G5378" s="1">
        <f t="shared" ref="G5378:G5441" si="336">E5378/MAX(1,SUM(D5378:E5378))</f>
        <v>0.92592592592592593</v>
      </c>
      <c r="H5378" s="4">
        <f t="shared" ref="H5378:H5441" si="337">IF(AND(F5378&gt;=50,OR(G5378&gt;0.913,AND(G5378&gt;0.885,D5378&lt;3))),1,0)</f>
        <v>1</v>
      </c>
      <c r="I5378" s="5">
        <f>IF(OR(AND(F5378&gt;=50,G5378&gt;SUMIF(SeasonTotals!A$2:A$9,A5378,SeasonTotals!F$2:F$9)),AND(G5378&gt;0.885,F5378&gt;=50,D5378&lt;3)),1,0)</f>
        <v>1</v>
      </c>
      <c r="J5378" s="4">
        <f t="shared" ref="J5378:J5441" si="338">IF(G5378&lt;0.85,1,0)</f>
        <v>0</v>
      </c>
      <c r="K5378" s="5">
        <f t="shared" ref="K5378:K5441" si="339">IF(F5378&lt;55,1,0)</f>
        <v>0</v>
      </c>
    </row>
    <row r="5379" spans="1:11" x14ac:dyDescent="0.25">
      <c r="A5379" t="s">
        <v>109</v>
      </c>
      <c r="B5379" t="s">
        <v>23</v>
      </c>
      <c r="C5379">
        <v>1</v>
      </c>
      <c r="D5379">
        <v>2</v>
      </c>
      <c r="E5379">
        <v>22</v>
      </c>
      <c r="F5379">
        <v>60</v>
      </c>
      <c r="G5379" s="1">
        <f t="shared" si="336"/>
        <v>0.91666666666666663</v>
      </c>
      <c r="H5379" s="4">
        <f t="shared" si="337"/>
        <v>1</v>
      </c>
      <c r="I5379" s="5">
        <f>IF(OR(AND(F5379&gt;=50,G5379&gt;SUMIF(SeasonTotals!A$2:A$9,A5379,SeasonTotals!F$2:F$9)),AND(G5379&gt;0.885,F5379&gt;=50,D5379&lt;3)),1,0)</f>
        <v>1</v>
      </c>
      <c r="J5379" s="4">
        <f t="shared" si="338"/>
        <v>0</v>
      </c>
      <c r="K5379" s="5">
        <f t="shared" si="339"/>
        <v>0</v>
      </c>
    </row>
    <row r="5380" spans="1:11" x14ac:dyDescent="0.25">
      <c r="A5380" t="s">
        <v>109</v>
      </c>
      <c r="B5380" t="s">
        <v>23</v>
      </c>
      <c r="C5380">
        <v>1</v>
      </c>
      <c r="D5380">
        <v>3</v>
      </c>
      <c r="E5380">
        <v>31</v>
      </c>
      <c r="F5380">
        <v>60</v>
      </c>
      <c r="G5380" s="1">
        <f t="shared" si="336"/>
        <v>0.91176470588235292</v>
      </c>
      <c r="H5380" s="4">
        <f t="shared" si="337"/>
        <v>0</v>
      </c>
      <c r="I5380" s="5">
        <f>IF(OR(AND(F5380&gt;=50,G5380&gt;SUMIF(SeasonTotals!A$2:A$9,A5380,SeasonTotals!F$2:F$9)),AND(G5380&gt;0.885,F5380&gt;=50,D5380&lt;3)),1,0)</f>
        <v>0</v>
      </c>
      <c r="J5380" s="4">
        <f t="shared" si="338"/>
        <v>0</v>
      </c>
      <c r="K5380" s="5">
        <f t="shared" si="339"/>
        <v>0</v>
      </c>
    </row>
    <row r="5381" spans="1:11" x14ac:dyDescent="0.25">
      <c r="A5381" t="s">
        <v>109</v>
      </c>
      <c r="B5381" t="s">
        <v>23</v>
      </c>
      <c r="C5381">
        <v>1</v>
      </c>
      <c r="D5381">
        <v>1</v>
      </c>
      <c r="E5381">
        <v>21</v>
      </c>
      <c r="F5381">
        <v>64</v>
      </c>
      <c r="G5381" s="1">
        <f t="shared" si="336"/>
        <v>0.95454545454545459</v>
      </c>
      <c r="H5381" s="4">
        <f t="shared" si="337"/>
        <v>1</v>
      </c>
      <c r="I5381" s="5">
        <f>IF(OR(AND(F5381&gt;=50,G5381&gt;SUMIF(SeasonTotals!A$2:A$9,A5381,SeasonTotals!F$2:F$9)),AND(G5381&gt;0.885,F5381&gt;=50,D5381&lt;3)),1,0)</f>
        <v>1</v>
      </c>
      <c r="J5381" s="4">
        <f t="shared" si="338"/>
        <v>0</v>
      </c>
      <c r="K5381" s="5">
        <f t="shared" si="339"/>
        <v>0</v>
      </c>
    </row>
    <row r="5382" spans="1:11" x14ac:dyDescent="0.25">
      <c r="A5382" t="s">
        <v>109</v>
      </c>
      <c r="B5382" t="s">
        <v>23</v>
      </c>
      <c r="C5382">
        <v>1</v>
      </c>
      <c r="D5382">
        <v>3</v>
      </c>
      <c r="E5382">
        <v>20</v>
      </c>
      <c r="F5382">
        <v>65</v>
      </c>
      <c r="G5382" s="1">
        <f t="shared" si="336"/>
        <v>0.86956521739130432</v>
      </c>
      <c r="H5382" s="4">
        <f t="shared" si="337"/>
        <v>0</v>
      </c>
      <c r="I5382" s="5">
        <f>IF(OR(AND(F5382&gt;=50,G5382&gt;SUMIF(SeasonTotals!A$2:A$9,A5382,SeasonTotals!F$2:F$9)),AND(G5382&gt;0.885,F5382&gt;=50,D5382&lt;3)),1,0)</f>
        <v>0</v>
      </c>
      <c r="J5382" s="4">
        <f t="shared" si="338"/>
        <v>0</v>
      </c>
      <c r="K5382" s="5">
        <f t="shared" si="339"/>
        <v>0</v>
      </c>
    </row>
    <row r="5383" spans="1:11" x14ac:dyDescent="0.25">
      <c r="A5383" t="s">
        <v>109</v>
      </c>
      <c r="B5383" t="s">
        <v>23</v>
      </c>
      <c r="C5383">
        <v>1</v>
      </c>
      <c r="D5383">
        <v>4</v>
      </c>
      <c r="E5383">
        <v>19</v>
      </c>
      <c r="F5383">
        <v>60</v>
      </c>
      <c r="G5383" s="1">
        <f t="shared" si="336"/>
        <v>0.82608695652173914</v>
      </c>
      <c r="H5383" s="4">
        <f t="shared" si="337"/>
        <v>0</v>
      </c>
      <c r="I5383" s="5">
        <f>IF(OR(AND(F5383&gt;=50,G5383&gt;SUMIF(SeasonTotals!A$2:A$9,A5383,SeasonTotals!F$2:F$9)),AND(G5383&gt;0.885,F5383&gt;=50,D5383&lt;3)),1,0)</f>
        <v>0</v>
      </c>
      <c r="J5383" s="4">
        <f t="shared" si="338"/>
        <v>1</v>
      </c>
      <c r="K5383" s="5">
        <f t="shared" si="339"/>
        <v>0</v>
      </c>
    </row>
    <row r="5384" spans="1:11" x14ac:dyDescent="0.25">
      <c r="A5384" t="s">
        <v>109</v>
      </c>
      <c r="B5384" t="s">
        <v>23</v>
      </c>
      <c r="C5384">
        <v>1</v>
      </c>
      <c r="D5384">
        <v>1</v>
      </c>
      <c r="E5384">
        <v>17</v>
      </c>
      <c r="F5384">
        <v>62</v>
      </c>
      <c r="G5384" s="1">
        <f t="shared" si="336"/>
        <v>0.94444444444444442</v>
      </c>
      <c r="H5384" s="4">
        <f t="shared" si="337"/>
        <v>1</v>
      </c>
      <c r="I5384" s="5">
        <f>IF(OR(AND(F5384&gt;=50,G5384&gt;SUMIF(SeasonTotals!A$2:A$9,A5384,SeasonTotals!F$2:F$9)),AND(G5384&gt;0.885,F5384&gt;=50,D5384&lt;3)),1,0)</f>
        <v>1</v>
      </c>
      <c r="J5384" s="4">
        <f t="shared" si="338"/>
        <v>0</v>
      </c>
      <c r="K5384" s="5">
        <f t="shared" si="339"/>
        <v>0</v>
      </c>
    </row>
    <row r="5385" spans="1:11" x14ac:dyDescent="0.25">
      <c r="A5385" t="s">
        <v>109</v>
      </c>
      <c r="B5385" t="s">
        <v>23</v>
      </c>
      <c r="C5385">
        <v>1</v>
      </c>
      <c r="D5385">
        <v>2</v>
      </c>
      <c r="E5385">
        <v>31</v>
      </c>
      <c r="F5385">
        <v>58</v>
      </c>
      <c r="G5385" s="1">
        <f t="shared" si="336"/>
        <v>0.93939393939393945</v>
      </c>
      <c r="H5385" s="4">
        <f t="shared" si="337"/>
        <v>1</v>
      </c>
      <c r="I5385" s="5">
        <f>IF(OR(AND(F5385&gt;=50,G5385&gt;SUMIF(SeasonTotals!A$2:A$9,A5385,SeasonTotals!F$2:F$9)),AND(G5385&gt;0.885,F5385&gt;=50,D5385&lt;3)),1,0)</f>
        <v>1</v>
      </c>
      <c r="J5385" s="4">
        <f t="shared" si="338"/>
        <v>0</v>
      </c>
      <c r="K5385" s="5">
        <f t="shared" si="339"/>
        <v>0</v>
      </c>
    </row>
    <row r="5386" spans="1:11" x14ac:dyDescent="0.25">
      <c r="A5386" t="s">
        <v>109</v>
      </c>
      <c r="B5386" t="s">
        <v>23</v>
      </c>
      <c r="C5386">
        <v>1</v>
      </c>
      <c r="D5386">
        <v>0</v>
      </c>
      <c r="E5386">
        <v>27</v>
      </c>
      <c r="F5386">
        <v>60</v>
      </c>
      <c r="G5386" s="1">
        <f t="shared" si="336"/>
        <v>1</v>
      </c>
      <c r="H5386" s="4">
        <f t="shared" si="337"/>
        <v>1</v>
      </c>
      <c r="I5386" s="5">
        <f>IF(OR(AND(F5386&gt;=50,G5386&gt;SUMIF(SeasonTotals!A$2:A$9,A5386,SeasonTotals!F$2:F$9)),AND(G5386&gt;0.885,F5386&gt;=50,D5386&lt;3)),1,0)</f>
        <v>1</v>
      </c>
      <c r="J5386" s="4">
        <f t="shared" si="338"/>
        <v>0</v>
      </c>
      <c r="K5386" s="5">
        <f t="shared" si="339"/>
        <v>0</v>
      </c>
    </row>
    <row r="5387" spans="1:11" x14ac:dyDescent="0.25">
      <c r="A5387" t="s">
        <v>109</v>
      </c>
      <c r="B5387" t="s">
        <v>23</v>
      </c>
      <c r="C5387">
        <v>1</v>
      </c>
      <c r="D5387">
        <v>0</v>
      </c>
      <c r="E5387">
        <v>20</v>
      </c>
      <c r="F5387">
        <v>60</v>
      </c>
      <c r="G5387" s="1">
        <f t="shared" si="336"/>
        <v>1</v>
      </c>
      <c r="H5387" s="4">
        <f t="shared" si="337"/>
        <v>1</v>
      </c>
      <c r="I5387" s="5">
        <f>IF(OR(AND(F5387&gt;=50,G5387&gt;SUMIF(SeasonTotals!A$2:A$9,A5387,SeasonTotals!F$2:F$9)),AND(G5387&gt;0.885,F5387&gt;=50,D5387&lt;3)),1,0)</f>
        <v>1</v>
      </c>
      <c r="J5387" s="4">
        <f t="shared" si="338"/>
        <v>0</v>
      </c>
      <c r="K5387" s="5">
        <f t="shared" si="339"/>
        <v>0</v>
      </c>
    </row>
    <row r="5388" spans="1:11" x14ac:dyDescent="0.25">
      <c r="A5388" t="s">
        <v>109</v>
      </c>
      <c r="B5388" t="s">
        <v>23</v>
      </c>
      <c r="C5388">
        <v>1</v>
      </c>
      <c r="D5388">
        <v>3</v>
      </c>
      <c r="E5388">
        <v>11</v>
      </c>
      <c r="F5388">
        <v>58</v>
      </c>
      <c r="G5388" s="1">
        <f t="shared" si="336"/>
        <v>0.7857142857142857</v>
      </c>
      <c r="H5388" s="4">
        <f t="shared" si="337"/>
        <v>0</v>
      </c>
      <c r="I5388" s="5">
        <f>IF(OR(AND(F5388&gt;=50,G5388&gt;SUMIF(SeasonTotals!A$2:A$9,A5388,SeasonTotals!F$2:F$9)),AND(G5388&gt;0.885,F5388&gt;=50,D5388&lt;3)),1,0)</f>
        <v>0</v>
      </c>
      <c r="J5388" s="4">
        <f t="shared" si="338"/>
        <v>1</v>
      </c>
      <c r="K5388" s="5">
        <f t="shared" si="339"/>
        <v>0</v>
      </c>
    </row>
    <row r="5389" spans="1:11" x14ac:dyDescent="0.25">
      <c r="A5389" t="s">
        <v>109</v>
      </c>
      <c r="B5389" t="s">
        <v>23</v>
      </c>
      <c r="C5389">
        <v>1</v>
      </c>
      <c r="D5389">
        <v>1</v>
      </c>
      <c r="E5389">
        <v>25</v>
      </c>
      <c r="F5389">
        <v>60</v>
      </c>
      <c r="G5389" s="1">
        <f t="shared" si="336"/>
        <v>0.96153846153846156</v>
      </c>
      <c r="H5389" s="4">
        <f t="shared" si="337"/>
        <v>1</v>
      </c>
      <c r="I5389" s="5">
        <f>IF(OR(AND(F5389&gt;=50,G5389&gt;SUMIF(SeasonTotals!A$2:A$9,A5389,SeasonTotals!F$2:F$9)),AND(G5389&gt;0.885,F5389&gt;=50,D5389&lt;3)),1,0)</f>
        <v>1</v>
      </c>
      <c r="J5389" s="4">
        <f t="shared" si="338"/>
        <v>0</v>
      </c>
      <c r="K5389" s="5">
        <f t="shared" si="339"/>
        <v>0</v>
      </c>
    </row>
    <row r="5390" spans="1:11" x14ac:dyDescent="0.25">
      <c r="A5390" t="s">
        <v>109</v>
      </c>
      <c r="B5390" t="s">
        <v>23</v>
      </c>
      <c r="C5390">
        <v>1</v>
      </c>
      <c r="D5390">
        <v>4</v>
      </c>
      <c r="E5390">
        <v>6</v>
      </c>
      <c r="F5390">
        <v>22</v>
      </c>
      <c r="G5390" s="1">
        <f t="shared" si="336"/>
        <v>0.6</v>
      </c>
      <c r="H5390" s="4">
        <f t="shared" si="337"/>
        <v>0</v>
      </c>
      <c r="I5390" s="5">
        <f>IF(OR(AND(F5390&gt;=50,G5390&gt;SUMIF(SeasonTotals!A$2:A$9,A5390,SeasonTotals!F$2:F$9)),AND(G5390&gt;0.885,F5390&gt;=50,D5390&lt;3)),1,0)</f>
        <v>0</v>
      </c>
      <c r="J5390" s="4">
        <f t="shared" si="338"/>
        <v>1</v>
      </c>
      <c r="K5390" s="5">
        <f t="shared" si="339"/>
        <v>1</v>
      </c>
    </row>
    <row r="5391" spans="1:11" x14ac:dyDescent="0.25">
      <c r="A5391" t="s">
        <v>109</v>
      </c>
      <c r="B5391" t="s">
        <v>23</v>
      </c>
      <c r="C5391">
        <v>1</v>
      </c>
      <c r="D5391">
        <v>1</v>
      </c>
      <c r="E5391">
        <v>26</v>
      </c>
      <c r="F5391">
        <v>60</v>
      </c>
      <c r="G5391" s="1">
        <f t="shared" si="336"/>
        <v>0.96296296296296291</v>
      </c>
      <c r="H5391" s="4">
        <f t="shared" si="337"/>
        <v>1</v>
      </c>
      <c r="I5391" s="5">
        <f>IF(OR(AND(F5391&gt;=50,G5391&gt;SUMIF(SeasonTotals!A$2:A$9,A5391,SeasonTotals!F$2:F$9)),AND(G5391&gt;0.885,F5391&gt;=50,D5391&lt;3)),1,0)</f>
        <v>1</v>
      </c>
      <c r="J5391" s="4">
        <f t="shared" si="338"/>
        <v>0</v>
      </c>
      <c r="K5391" s="5">
        <f t="shared" si="339"/>
        <v>0</v>
      </c>
    </row>
    <row r="5392" spans="1:11" x14ac:dyDescent="0.25">
      <c r="A5392" t="s">
        <v>109</v>
      </c>
      <c r="B5392" t="s">
        <v>23</v>
      </c>
      <c r="C5392">
        <v>1</v>
      </c>
      <c r="D5392">
        <v>3</v>
      </c>
      <c r="E5392">
        <v>19</v>
      </c>
      <c r="F5392">
        <v>60</v>
      </c>
      <c r="G5392" s="1">
        <f t="shared" si="336"/>
        <v>0.86363636363636365</v>
      </c>
      <c r="H5392" s="4">
        <f t="shared" si="337"/>
        <v>0</v>
      </c>
      <c r="I5392" s="5">
        <f>IF(OR(AND(F5392&gt;=50,G5392&gt;SUMIF(SeasonTotals!A$2:A$9,A5392,SeasonTotals!F$2:F$9)),AND(G5392&gt;0.885,F5392&gt;=50,D5392&lt;3)),1,0)</f>
        <v>0</v>
      </c>
      <c r="J5392" s="4">
        <f t="shared" si="338"/>
        <v>0</v>
      </c>
      <c r="K5392" s="5">
        <f t="shared" si="339"/>
        <v>0</v>
      </c>
    </row>
    <row r="5393" spans="1:11" x14ac:dyDescent="0.25">
      <c r="A5393" t="s">
        <v>109</v>
      </c>
      <c r="B5393" t="s">
        <v>23</v>
      </c>
      <c r="C5393">
        <v>1</v>
      </c>
      <c r="D5393">
        <v>1</v>
      </c>
      <c r="E5393">
        <v>19</v>
      </c>
      <c r="F5393">
        <v>60</v>
      </c>
      <c r="G5393" s="1">
        <f t="shared" si="336"/>
        <v>0.95</v>
      </c>
      <c r="H5393" s="4">
        <f t="shared" si="337"/>
        <v>1</v>
      </c>
      <c r="I5393" s="5">
        <f>IF(OR(AND(F5393&gt;=50,G5393&gt;SUMIF(SeasonTotals!A$2:A$9,A5393,SeasonTotals!F$2:F$9)),AND(G5393&gt;0.885,F5393&gt;=50,D5393&lt;3)),1,0)</f>
        <v>1</v>
      </c>
      <c r="J5393" s="4">
        <f t="shared" si="338"/>
        <v>0</v>
      </c>
      <c r="K5393" s="5">
        <f t="shared" si="339"/>
        <v>0</v>
      </c>
    </row>
    <row r="5394" spans="1:11" x14ac:dyDescent="0.25">
      <c r="A5394" t="s">
        <v>109</v>
      </c>
      <c r="B5394" t="s">
        <v>23</v>
      </c>
      <c r="C5394">
        <v>1</v>
      </c>
      <c r="D5394">
        <v>5</v>
      </c>
      <c r="E5394">
        <v>16</v>
      </c>
      <c r="F5394">
        <v>65</v>
      </c>
      <c r="G5394" s="1">
        <f t="shared" si="336"/>
        <v>0.76190476190476186</v>
      </c>
      <c r="H5394" s="4">
        <f t="shared" si="337"/>
        <v>0</v>
      </c>
      <c r="I5394" s="5">
        <f>IF(OR(AND(F5394&gt;=50,G5394&gt;SUMIF(SeasonTotals!A$2:A$9,A5394,SeasonTotals!F$2:F$9)),AND(G5394&gt;0.885,F5394&gt;=50,D5394&lt;3)),1,0)</f>
        <v>0</v>
      </c>
      <c r="J5394" s="4">
        <f t="shared" si="338"/>
        <v>1</v>
      </c>
      <c r="K5394" s="5">
        <f t="shared" si="339"/>
        <v>0</v>
      </c>
    </row>
    <row r="5395" spans="1:11" x14ac:dyDescent="0.25">
      <c r="A5395" t="s">
        <v>109</v>
      </c>
      <c r="B5395" t="s">
        <v>23</v>
      </c>
      <c r="C5395">
        <v>1</v>
      </c>
      <c r="D5395">
        <v>0</v>
      </c>
      <c r="E5395">
        <v>24</v>
      </c>
      <c r="F5395">
        <v>60</v>
      </c>
      <c r="G5395" s="1">
        <f t="shared" si="336"/>
        <v>1</v>
      </c>
      <c r="H5395" s="4">
        <f t="shared" si="337"/>
        <v>1</v>
      </c>
      <c r="I5395" s="5">
        <f>IF(OR(AND(F5395&gt;=50,G5395&gt;SUMIF(SeasonTotals!A$2:A$9,A5395,SeasonTotals!F$2:F$9)),AND(G5395&gt;0.885,F5395&gt;=50,D5395&lt;3)),1,0)</f>
        <v>1</v>
      </c>
      <c r="J5395" s="4">
        <f t="shared" si="338"/>
        <v>0</v>
      </c>
      <c r="K5395" s="5">
        <f t="shared" si="339"/>
        <v>0</v>
      </c>
    </row>
    <row r="5396" spans="1:11" x14ac:dyDescent="0.25">
      <c r="A5396" t="s">
        <v>109</v>
      </c>
      <c r="B5396" t="s">
        <v>23</v>
      </c>
      <c r="C5396">
        <v>1</v>
      </c>
      <c r="D5396">
        <v>5</v>
      </c>
      <c r="E5396">
        <v>21</v>
      </c>
      <c r="F5396">
        <v>59</v>
      </c>
      <c r="G5396" s="1">
        <f t="shared" si="336"/>
        <v>0.80769230769230771</v>
      </c>
      <c r="H5396" s="4">
        <f t="shared" si="337"/>
        <v>0</v>
      </c>
      <c r="I5396" s="5">
        <f>IF(OR(AND(F5396&gt;=50,G5396&gt;SUMIF(SeasonTotals!A$2:A$9,A5396,SeasonTotals!F$2:F$9)),AND(G5396&gt;0.885,F5396&gt;=50,D5396&lt;3)),1,0)</f>
        <v>0</v>
      </c>
      <c r="J5396" s="4">
        <f t="shared" si="338"/>
        <v>1</v>
      </c>
      <c r="K5396" s="5">
        <f t="shared" si="339"/>
        <v>0</v>
      </c>
    </row>
    <row r="5397" spans="1:11" x14ac:dyDescent="0.25">
      <c r="A5397" t="s">
        <v>109</v>
      </c>
      <c r="B5397" t="s">
        <v>23</v>
      </c>
      <c r="C5397">
        <v>1</v>
      </c>
      <c r="D5397">
        <v>4</v>
      </c>
      <c r="E5397">
        <v>14</v>
      </c>
      <c r="F5397">
        <v>60</v>
      </c>
      <c r="G5397" s="1">
        <f t="shared" si="336"/>
        <v>0.77777777777777779</v>
      </c>
      <c r="H5397" s="4">
        <f t="shared" si="337"/>
        <v>0</v>
      </c>
      <c r="I5397" s="5">
        <f>IF(OR(AND(F5397&gt;=50,G5397&gt;SUMIF(SeasonTotals!A$2:A$9,A5397,SeasonTotals!F$2:F$9)),AND(G5397&gt;0.885,F5397&gt;=50,D5397&lt;3)),1,0)</f>
        <v>0</v>
      </c>
      <c r="J5397" s="4">
        <f t="shared" si="338"/>
        <v>1</v>
      </c>
      <c r="K5397" s="5">
        <f t="shared" si="339"/>
        <v>0</v>
      </c>
    </row>
    <row r="5398" spans="1:11" x14ac:dyDescent="0.25">
      <c r="A5398" t="s">
        <v>109</v>
      </c>
      <c r="B5398" t="s">
        <v>23</v>
      </c>
      <c r="C5398">
        <v>1</v>
      </c>
      <c r="D5398">
        <v>2</v>
      </c>
      <c r="E5398">
        <v>22</v>
      </c>
      <c r="F5398">
        <v>60</v>
      </c>
      <c r="G5398" s="1">
        <f t="shared" si="336"/>
        <v>0.91666666666666663</v>
      </c>
      <c r="H5398" s="4">
        <f t="shared" si="337"/>
        <v>1</v>
      </c>
      <c r="I5398" s="5">
        <f>IF(OR(AND(F5398&gt;=50,G5398&gt;SUMIF(SeasonTotals!A$2:A$9,A5398,SeasonTotals!F$2:F$9)),AND(G5398&gt;0.885,F5398&gt;=50,D5398&lt;3)),1,0)</f>
        <v>1</v>
      </c>
      <c r="J5398" s="4">
        <f t="shared" si="338"/>
        <v>0</v>
      </c>
      <c r="K5398" s="5">
        <f t="shared" si="339"/>
        <v>0</v>
      </c>
    </row>
    <row r="5399" spans="1:11" x14ac:dyDescent="0.25">
      <c r="A5399" t="s">
        <v>109</v>
      </c>
      <c r="B5399" t="s">
        <v>23</v>
      </c>
      <c r="C5399">
        <v>1</v>
      </c>
      <c r="D5399">
        <v>3</v>
      </c>
      <c r="E5399">
        <v>34</v>
      </c>
      <c r="F5399">
        <v>62</v>
      </c>
      <c r="G5399" s="1">
        <f t="shared" si="336"/>
        <v>0.91891891891891897</v>
      </c>
      <c r="H5399" s="4">
        <f t="shared" si="337"/>
        <v>1</v>
      </c>
      <c r="I5399" s="5">
        <f>IF(OR(AND(F5399&gt;=50,G5399&gt;SUMIF(SeasonTotals!A$2:A$9,A5399,SeasonTotals!F$2:F$9)),AND(G5399&gt;0.885,F5399&gt;=50,D5399&lt;3)),1,0)</f>
        <v>1</v>
      </c>
      <c r="J5399" s="4">
        <f t="shared" si="338"/>
        <v>0</v>
      </c>
      <c r="K5399" s="5">
        <f t="shared" si="339"/>
        <v>0</v>
      </c>
    </row>
    <row r="5400" spans="1:11" x14ac:dyDescent="0.25">
      <c r="A5400" t="s">
        <v>109</v>
      </c>
      <c r="B5400" t="s">
        <v>23</v>
      </c>
      <c r="C5400">
        <v>1</v>
      </c>
      <c r="D5400">
        <v>4</v>
      </c>
      <c r="E5400">
        <v>20</v>
      </c>
      <c r="F5400">
        <v>56</v>
      </c>
      <c r="G5400" s="1">
        <f t="shared" si="336"/>
        <v>0.83333333333333337</v>
      </c>
      <c r="H5400" s="4">
        <f t="shared" si="337"/>
        <v>0</v>
      </c>
      <c r="I5400" s="5">
        <f>IF(OR(AND(F5400&gt;=50,G5400&gt;SUMIF(SeasonTotals!A$2:A$9,A5400,SeasonTotals!F$2:F$9)),AND(G5400&gt;0.885,F5400&gt;=50,D5400&lt;3)),1,0)</f>
        <v>0</v>
      </c>
      <c r="J5400" s="4">
        <f t="shared" si="338"/>
        <v>1</v>
      </c>
      <c r="K5400" s="5">
        <f t="shared" si="339"/>
        <v>0</v>
      </c>
    </row>
    <row r="5401" spans="1:11" x14ac:dyDescent="0.25">
      <c r="A5401" t="s">
        <v>109</v>
      </c>
      <c r="B5401" t="s">
        <v>23</v>
      </c>
      <c r="C5401">
        <v>1</v>
      </c>
      <c r="D5401">
        <v>3</v>
      </c>
      <c r="E5401">
        <v>16</v>
      </c>
      <c r="F5401">
        <v>59</v>
      </c>
      <c r="G5401" s="1">
        <f t="shared" si="336"/>
        <v>0.84210526315789469</v>
      </c>
      <c r="H5401" s="4">
        <f t="shared" si="337"/>
        <v>0</v>
      </c>
      <c r="I5401" s="5">
        <f>IF(OR(AND(F5401&gt;=50,G5401&gt;SUMIF(SeasonTotals!A$2:A$9,A5401,SeasonTotals!F$2:F$9)),AND(G5401&gt;0.885,F5401&gt;=50,D5401&lt;3)),1,0)</f>
        <v>0</v>
      </c>
      <c r="J5401" s="4">
        <f t="shared" si="338"/>
        <v>1</v>
      </c>
      <c r="K5401" s="5">
        <f t="shared" si="339"/>
        <v>0</v>
      </c>
    </row>
    <row r="5402" spans="1:11" x14ac:dyDescent="0.25">
      <c r="A5402" t="s">
        <v>109</v>
      </c>
      <c r="B5402" t="s">
        <v>23</v>
      </c>
      <c r="C5402">
        <v>1</v>
      </c>
      <c r="D5402">
        <v>1</v>
      </c>
      <c r="E5402">
        <v>21</v>
      </c>
      <c r="F5402">
        <v>65</v>
      </c>
      <c r="G5402" s="1">
        <f t="shared" si="336"/>
        <v>0.95454545454545459</v>
      </c>
      <c r="H5402" s="4">
        <f t="shared" si="337"/>
        <v>1</v>
      </c>
      <c r="I5402" s="5">
        <f>IF(OR(AND(F5402&gt;=50,G5402&gt;SUMIF(SeasonTotals!A$2:A$9,A5402,SeasonTotals!F$2:F$9)),AND(G5402&gt;0.885,F5402&gt;=50,D5402&lt;3)),1,0)</f>
        <v>1</v>
      </c>
      <c r="J5402" s="4">
        <f t="shared" si="338"/>
        <v>0</v>
      </c>
      <c r="K5402" s="5">
        <f t="shared" si="339"/>
        <v>0</v>
      </c>
    </row>
    <row r="5403" spans="1:11" x14ac:dyDescent="0.25">
      <c r="A5403" t="s">
        <v>109</v>
      </c>
      <c r="B5403" t="s">
        <v>23</v>
      </c>
      <c r="C5403">
        <v>1</v>
      </c>
      <c r="D5403">
        <v>2</v>
      </c>
      <c r="E5403">
        <v>12</v>
      </c>
      <c r="F5403">
        <v>60</v>
      </c>
      <c r="G5403" s="1">
        <f t="shared" si="336"/>
        <v>0.8571428571428571</v>
      </c>
      <c r="H5403" s="4">
        <f t="shared" si="337"/>
        <v>0</v>
      </c>
      <c r="I5403" s="5">
        <f>IF(OR(AND(F5403&gt;=50,G5403&gt;SUMIF(SeasonTotals!A$2:A$9,A5403,SeasonTotals!F$2:F$9)),AND(G5403&gt;0.885,F5403&gt;=50,D5403&lt;3)),1,0)</f>
        <v>0</v>
      </c>
      <c r="J5403" s="4">
        <f t="shared" si="338"/>
        <v>0</v>
      </c>
      <c r="K5403" s="5">
        <f t="shared" si="339"/>
        <v>0</v>
      </c>
    </row>
    <row r="5404" spans="1:11" x14ac:dyDescent="0.25">
      <c r="A5404" t="s">
        <v>109</v>
      </c>
      <c r="B5404" t="s">
        <v>23</v>
      </c>
      <c r="C5404">
        <v>1</v>
      </c>
      <c r="D5404">
        <v>3</v>
      </c>
      <c r="E5404">
        <v>20</v>
      </c>
      <c r="F5404">
        <v>60</v>
      </c>
      <c r="G5404" s="1">
        <f t="shared" si="336"/>
        <v>0.86956521739130432</v>
      </c>
      <c r="H5404" s="4">
        <f t="shared" si="337"/>
        <v>0</v>
      </c>
      <c r="I5404" s="5">
        <f>IF(OR(AND(F5404&gt;=50,G5404&gt;SUMIF(SeasonTotals!A$2:A$9,A5404,SeasonTotals!F$2:F$9)),AND(G5404&gt;0.885,F5404&gt;=50,D5404&lt;3)),1,0)</f>
        <v>0</v>
      </c>
      <c r="J5404" s="4">
        <f t="shared" si="338"/>
        <v>0</v>
      </c>
      <c r="K5404" s="5">
        <f t="shared" si="339"/>
        <v>0</v>
      </c>
    </row>
    <row r="5405" spans="1:11" x14ac:dyDescent="0.25">
      <c r="A5405" t="s">
        <v>109</v>
      </c>
      <c r="B5405" t="s">
        <v>23</v>
      </c>
      <c r="C5405">
        <v>1</v>
      </c>
      <c r="D5405">
        <v>4</v>
      </c>
      <c r="E5405">
        <v>13</v>
      </c>
      <c r="F5405">
        <v>30</v>
      </c>
      <c r="G5405" s="1">
        <f t="shared" si="336"/>
        <v>0.76470588235294112</v>
      </c>
      <c r="H5405" s="4">
        <f t="shared" si="337"/>
        <v>0</v>
      </c>
      <c r="I5405" s="5">
        <f>IF(OR(AND(F5405&gt;=50,G5405&gt;SUMIF(SeasonTotals!A$2:A$9,A5405,SeasonTotals!F$2:F$9)),AND(G5405&gt;0.885,F5405&gt;=50,D5405&lt;3)),1,0)</f>
        <v>0</v>
      </c>
      <c r="J5405" s="4">
        <f t="shared" si="338"/>
        <v>1</v>
      </c>
      <c r="K5405" s="5">
        <f t="shared" si="339"/>
        <v>1</v>
      </c>
    </row>
    <row r="5406" spans="1:11" x14ac:dyDescent="0.25">
      <c r="A5406" t="s">
        <v>109</v>
      </c>
      <c r="B5406" t="s">
        <v>23</v>
      </c>
      <c r="C5406">
        <v>1</v>
      </c>
      <c r="D5406">
        <v>3</v>
      </c>
      <c r="E5406">
        <v>31</v>
      </c>
      <c r="F5406">
        <v>60</v>
      </c>
      <c r="G5406" s="1">
        <f t="shared" si="336"/>
        <v>0.91176470588235292</v>
      </c>
      <c r="H5406" s="4">
        <f t="shared" si="337"/>
        <v>0</v>
      </c>
      <c r="I5406" s="5">
        <f>IF(OR(AND(F5406&gt;=50,G5406&gt;SUMIF(SeasonTotals!A$2:A$9,A5406,SeasonTotals!F$2:F$9)),AND(G5406&gt;0.885,F5406&gt;=50,D5406&lt;3)),1,0)</f>
        <v>0</v>
      </c>
      <c r="J5406" s="4">
        <f t="shared" si="338"/>
        <v>0</v>
      </c>
      <c r="K5406" s="5">
        <f t="shared" si="339"/>
        <v>0</v>
      </c>
    </row>
    <row r="5407" spans="1:11" x14ac:dyDescent="0.25">
      <c r="A5407" t="s">
        <v>109</v>
      </c>
      <c r="B5407" t="s">
        <v>23</v>
      </c>
      <c r="C5407">
        <v>1</v>
      </c>
      <c r="D5407">
        <v>7</v>
      </c>
      <c r="E5407">
        <v>20</v>
      </c>
      <c r="F5407">
        <v>54</v>
      </c>
      <c r="G5407" s="1">
        <f t="shared" si="336"/>
        <v>0.7407407407407407</v>
      </c>
      <c r="H5407" s="4">
        <f t="shared" si="337"/>
        <v>0</v>
      </c>
      <c r="I5407" s="5">
        <f>IF(OR(AND(F5407&gt;=50,G5407&gt;SUMIF(SeasonTotals!A$2:A$9,A5407,SeasonTotals!F$2:F$9)),AND(G5407&gt;0.885,F5407&gt;=50,D5407&lt;3)),1,0)</f>
        <v>0</v>
      </c>
      <c r="J5407" s="4">
        <f t="shared" si="338"/>
        <v>1</v>
      </c>
      <c r="K5407" s="5">
        <f t="shared" si="339"/>
        <v>1</v>
      </c>
    </row>
    <row r="5408" spans="1:11" x14ac:dyDescent="0.25">
      <c r="A5408" t="s">
        <v>109</v>
      </c>
      <c r="B5408" t="s">
        <v>25</v>
      </c>
      <c r="C5408">
        <v>1</v>
      </c>
      <c r="D5408">
        <v>4</v>
      </c>
      <c r="E5408">
        <v>25</v>
      </c>
      <c r="F5408">
        <v>60</v>
      </c>
      <c r="G5408" s="1">
        <f t="shared" si="336"/>
        <v>0.86206896551724133</v>
      </c>
      <c r="H5408" s="4">
        <f t="shared" si="337"/>
        <v>0</v>
      </c>
      <c r="I5408" s="5">
        <f>IF(OR(AND(F5408&gt;=50,G5408&gt;SUMIF(SeasonTotals!A$2:A$9,A5408,SeasonTotals!F$2:F$9)),AND(G5408&gt;0.885,F5408&gt;=50,D5408&lt;3)),1,0)</f>
        <v>0</v>
      </c>
      <c r="J5408" s="4">
        <f t="shared" si="338"/>
        <v>0</v>
      </c>
      <c r="K5408" s="5">
        <f t="shared" si="339"/>
        <v>0</v>
      </c>
    </row>
    <row r="5409" spans="1:11" x14ac:dyDescent="0.25">
      <c r="A5409" t="s">
        <v>109</v>
      </c>
      <c r="B5409" t="s">
        <v>25</v>
      </c>
      <c r="C5409">
        <v>1</v>
      </c>
      <c r="D5409">
        <v>2</v>
      </c>
      <c r="E5409">
        <v>38</v>
      </c>
      <c r="F5409">
        <v>61</v>
      </c>
      <c r="G5409" s="1">
        <f t="shared" si="336"/>
        <v>0.95</v>
      </c>
      <c r="H5409" s="4">
        <f t="shared" si="337"/>
        <v>1</v>
      </c>
      <c r="I5409" s="5">
        <f>IF(OR(AND(F5409&gt;=50,G5409&gt;SUMIF(SeasonTotals!A$2:A$9,A5409,SeasonTotals!F$2:F$9)),AND(G5409&gt;0.885,F5409&gt;=50,D5409&lt;3)),1,0)</f>
        <v>1</v>
      </c>
      <c r="J5409" s="4">
        <f t="shared" si="338"/>
        <v>0</v>
      </c>
      <c r="K5409" s="5">
        <f t="shared" si="339"/>
        <v>0</v>
      </c>
    </row>
    <row r="5410" spans="1:11" x14ac:dyDescent="0.25">
      <c r="A5410" t="s">
        <v>109</v>
      </c>
      <c r="B5410" t="s">
        <v>25</v>
      </c>
      <c r="C5410">
        <v>1</v>
      </c>
      <c r="D5410">
        <v>3</v>
      </c>
      <c r="E5410">
        <v>29</v>
      </c>
      <c r="F5410">
        <v>65</v>
      </c>
      <c r="G5410" s="1">
        <f t="shared" si="336"/>
        <v>0.90625</v>
      </c>
      <c r="H5410" s="4">
        <f t="shared" si="337"/>
        <v>0</v>
      </c>
      <c r="I5410" s="5">
        <f>IF(OR(AND(F5410&gt;=50,G5410&gt;SUMIF(SeasonTotals!A$2:A$9,A5410,SeasonTotals!F$2:F$9)),AND(G5410&gt;0.885,F5410&gt;=50,D5410&lt;3)),1,0)</f>
        <v>0</v>
      </c>
      <c r="J5410" s="4">
        <f t="shared" si="338"/>
        <v>0</v>
      </c>
      <c r="K5410" s="5">
        <f t="shared" si="339"/>
        <v>0</v>
      </c>
    </row>
    <row r="5411" spans="1:11" x14ac:dyDescent="0.25">
      <c r="A5411" t="s">
        <v>109</v>
      </c>
      <c r="B5411" t="s">
        <v>25</v>
      </c>
      <c r="C5411">
        <v>1</v>
      </c>
      <c r="D5411">
        <v>4</v>
      </c>
      <c r="E5411">
        <v>30</v>
      </c>
      <c r="F5411">
        <v>59</v>
      </c>
      <c r="G5411" s="1">
        <f t="shared" si="336"/>
        <v>0.88235294117647056</v>
      </c>
      <c r="H5411" s="4">
        <f t="shared" si="337"/>
        <v>0</v>
      </c>
      <c r="I5411" s="5">
        <f>IF(OR(AND(F5411&gt;=50,G5411&gt;SUMIF(SeasonTotals!A$2:A$9,A5411,SeasonTotals!F$2:F$9)),AND(G5411&gt;0.885,F5411&gt;=50,D5411&lt;3)),1,0)</f>
        <v>0</v>
      </c>
      <c r="J5411" s="4">
        <f t="shared" si="338"/>
        <v>0</v>
      </c>
      <c r="K5411" s="5">
        <f t="shared" si="339"/>
        <v>0</v>
      </c>
    </row>
    <row r="5412" spans="1:11" x14ac:dyDescent="0.25">
      <c r="A5412" t="s">
        <v>109</v>
      </c>
      <c r="B5412" t="s">
        <v>25</v>
      </c>
      <c r="C5412">
        <v>1</v>
      </c>
      <c r="D5412">
        <v>1</v>
      </c>
      <c r="E5412">
        <v>21</v>
      </c>
      <c r="F5412">
        <v>60</v>
      </c>
      <c r="G5412" s="1">
        <f t="shared" si="336"/>
        <v>0.95454545454545459</v>
      </c>
      <c r="H5412" s="4">
        <f t="shared" si="337"/>
        <v>1</v>
      </c>
      <c r="I5412" s="5">
        <f>IF(OR(AND(F5412&gt;=50,G5412&gt;SUMIF(SeasonTotals!A$2:A$9,A5412,SeasonTotals!F$2:F$9)),AND(G5412&gt;0.885,F5412&gt;=50,D5412&lt;3)),1,0)</f>
        <v>1</v>
      </c>
      <c r="J5412" s="4">
        <f t="shared" si="338"/>
        <v>0</v>
      </c>
      <c r="K5412" s="5">
        <f t="shared" si="339"/>
        <v>0</v>
      </c>
    </row>
    <row r="5413" spans="1:11" x14ac:dyDescent="0.25">
      <c r="A5413" t="s">
        <v>109</v>
      </c>
      <c r="B5413" t="s">
        <v>25</v>
      </c>
      <c r="C5413">
        <v>1</v>
      </c>
      <c r="D5413">
        <v>3</v>
      </c>
      <c r="E5413">
        <v>19</v>
      </c>
      <c r="F5413">
        <v>59</v>
      </c>
      <c r="G5413" s="1">
        <f t="shared" si="336"/>
        <v>0.86363636363636365</v>
      </c>
      <c r="H5413" s="4">
        <f t="shared" si="337"/>
        <v>0</v>
      </c>
      <c r="I5413" s="5">
        <f>IF(OR(AND(F5413&gt;=50,G5413&gt;SUMIF(SeasonTotals!A$2:A$9,A5413,SeasonTotals!F$2:F$9)),AND(G5413&gt;0.885,F5413&gt;=50,D5413&lt;3)),1,0)</f>
        <v>0</v>
      </c>
      <c r="J5413" s="4">
        <f t="shared" si="338"/>
        <v>0</v>
      </c>
      <c r="K5413" s="5">
        <f t="shared" si="339"/>
        <v>0</v>
      </c>
    </row>
    <row r="5414" spans="1:11" x14ac:dyDescent="0.25">
      <c r="A5414" t="s">
        <v>109</v>
      </c>
      <c r="B5414" t="s">
        <v>25</v>
      </c>
      <c r="C5414">
        <v>1</v>
      </c>
      <c r="D5414">
        <v>5</v>
      </c>
      <c r="E5414">
        <v>21</v>
      </c>
      <c r="F5414">
        <v>58</v>
      </c>
      <c r="G5414" s="1">
        <f t="shared" si="336"/>
        <v>0.80769230769230771</v>
      </c>
      <c r="H5414" s="4">
        <f t="shared" si="337"/>
        <v>0</v>
      </c>
      <c r="I5414" s="5">
        <f>IF(OR(AND(F5414&gt;=50,G5414&gt;SUMIF(SeasonTotals!A$2:A$9,A5414,SeasonTotals!F$2:F$9)),AND(G5414&gt;0.885,F5414&gt;=50,D5414&lt;3)),1,0)</f>
        <v>0</v>
      </c>
      <c r="J5414" s="4">
        <f t="shared" si="338"/>
        <v>1</v>
      </c>
      <c r="K5414" s="5">
        <f t="shared" si="339"/>
        <v>0</v>
      </c>
    </row>
    <row r="5415" spans="1:11" x14ac:dyDescent="0.25">
      <c r="A5415" t="s">
        <v>109</v>
      </c>
      <c r="B5415" t="s">
        <v>25</v>
      </c>
      <c r="C5415">
        <v>1</v>
      </c>
      <c r="D5415">
        <v>2</v>
      </c>
      <c r="E5415">
        <v>34</v>
      </c>
      <c r="F5415">
        <v>60</v>
      </c>
      <c r="G5415" s="1">
        <f t="shared" si="336"/>
        <v>0.94444444444444442</v>
      </c>
      <c r="H5415" s="4">
        <f t="shared" si="337"/>
        <v>1</v>
      </c>
      <c r="I5415" s="5">
        <f>IF(OR(AND(F5415&gt;=50,G5415&gt;SUMIF(SeasonTotals!A$2:A$9,A5415,SeasonTotals!F$2:F$9)),AND(G5415&gt;0.885,F5415&gt;=50,D5415&lt;3)),1,0)</f>
        <v>1</v>
      </c>
      <c r="J5415" s="4">
        <f t="shared" si="338"/>
        <v>0</v>
      </c>
      <c r="K5415" s="5">
        <f t="shared" si="339"/>
        <v>0</v>
      </c>
    </row>
    <row r="5416" spans="1:11" x14ac:dyDescent="0.25">
      <c r="A5416" t="s">
        <v>109</v>
      </c>
      <c r="B5416" t="s">
        <v>25</v>
      </c>
      <c r="C5416">
        <v>1</v>
      </c>
      <c r="D5416">
        <v>1</v>
      </c>
      <c r="E5416">
        <v>30</v>
      </c>
      <c r="F5416">
        <v>60</v>
      </c>
      <c r="G5416" s="1">
        <f t="shared" si="336"/>
        <v>0.967741935483871</v>
      </c>
      <c r="H5416" s="4">
        <f t="shared" si="337"/>
        <v>1</v>
      </c>
      <c r="I5416" s="5">
        <f>IF(OR(AND(F5416&gt;=50,G5416&gt;SUMIF(SeasonTotals!A$2:A$9,A5416,SeasonTotals!F$2:F$9)),AND(G5416&gt;0.885,F5416&gt;=50,D5416&lt;3)),1,0)</f>
        <v>1</v>
      </c>
      <c r="J5416" s="4">
        <f t="shared" si="338"/>
        <v>0</v>
      </c>
      <c r="K5416" s="5">
        <f t="shared" si="339"/>
        <v>0</v>
      </c>
    </row>
    <row r="5417" spans="1:11" x14ac:dyDescent="0.25">
      <c r="A5417" t="s">
        <v>109</v>
      </c>
      <c r="B5417" t="s">
        <v>25</v>
      </c>
      <c r="C5417">
        <v>1</v>
      </c>
      <c r="D5417">
        <v>2</v>
      </c>
      <c r="E5417">
        <v>27</v>
      </c>
      <c r="F5417">
        <v>60</v>
      </c>
      <c r="G5417" s="1">
        <f t="shared" si="336"/>
        <v>0.93103448275862066</v>
      </c>
      <c r="H5417" s="4">
        <f t="shared" si="337"/>
        <v>1</v>
      </c>
      <c r="I5417" s="5">
        <f>IF(OR(AND(F5417&gt;=50,G5417&gt;SUMIF(SeasonTotals!A$2:A$9,A5417,SeasonTotals!F$2:F$9)),AND(G5417&gt;0.885,F5417&gt;=50,D5417&lt;3)),1,0)</f>
        <v>1</v>
      </c>
      <c r="J5417" s="4">
        <f t="shared" si="338"/>
        <v>0</v>
      </c>
      <c r="K5417" s="5">
        <f t="shared" si="339"/>
        <v>0</v>
      </c>
    </row>
    <row r="5418" spans="1:11" x14ac:dyDescent="0.25">
      <c r="A5418" t="s">
        <v>109</v>
      </c>
      <c r="B5418" t="s">
        <v>25</v>
      </c>
      <c r="C5418">
        <v>1</v>
      </c>
      <c r="D5418">
        <v>4</v>
      </c>
      <c r="E5418">
        <v>36</v>
      </c>
      <c r="F5418">
        <v>64</v>
      </c>
      <c r="G5418" s="1">
        <f t="shared" si="336"/>
        <v>0.9</v>
      </c>
      <c r="H5418" s="4">
        <f t="shared" si="337"/>
        <v>0</v>
      </c>
      <c r="I5418" s="5">
        <f>IF(OR(AND(F5418&gt;=50,G5418&gt;SUMIF(SeasonTotals!A$2:A$9,A5418,SeasonTotals!F$2:F$9)),AND(G5418&gt;0.885,F5418&gt;=50,D5418&lt;3)),1,0)</f>
        <v>0</v>
      </c>
      <c r="J5418" s="4">
        <f t="shared" si="338"/>
        <v>0</v>
      </c>
      <c r="K5418" s="5">
        <f t="shared" si="339"/>
        <v>0</v>
      </c>
    </row>
    <row r="5419" spans="1:11" x14ac:dyDescent="0.25">
      <c r="A5419" t="s">
        <v>109</v>
      </c>
      <c r="B5419" t="s">
        <v>25</v>
      </c>
      <c r="C5419">
        <v>1</v>
      </c>
      <c r="D5419">
        <v>1</v>
      </c>
      <c r="E5419">
        <v>28</v>
      </c>
      <c r="F5419">
        <v>64</v>
      </c>
      <c r="G5419" s="1">
        <f t="shared" si="336"/>
        <v>0.96551724137931039</v>
      </c>
      <c r="H5419" s="4">
        <f t="shared" si="337"/>
        <v>1</v>
      </c>
      <c r="I5419" s="5">
        <f>IF(OR(AND(F5419&gt;=50,G5419&gt;SUMIF(SeasonTotals!A$2:A$9,A5419,SeasonTotals!F$2:F$9)),AND(G5419&gt;0.885,F5419&gt;=50,D5419&lt;3)),1,0)</f>
        <v>1</v>
      </c>
      <c r="J5419" s="4">
        <f t="shared" si="338"/>
        <v>0</v>
      </c>
      <c r="K5419" s="5">
        <f t="shared" si="339"/>
        <v>0</v>
      </c>
    </row>
    <row r="5420" spans="1:11" x14ac:dyDescent="0.25">
      <c r="A5420" t="s">
        <v>109</v>
      </c>
      <c r="B5420" t="s">
        <v>25</v>
      </c>
      <c r="C5420">
        <v>1</v>
      </c>
      <c r="D5420">
        <v>4</v>
      </c>
      <c r="E5420">
        <v>36</v>
      </c>
      <c r="F5420">
        <v>64</v>
      </c>
      <c r="G5420" s="1">
        <f t="shared" si="336"/>
        <v>0.9</v>
      </c>
      <c r="H5420" s="4">
        <f t="shared" si="337"/>
        <v>0</v>
      </c>
      <c r="I5420" s="5">
        <f>IF(OR(AND(F5420&gt;=50,G5420&gt;SUMIF(SeasonTotals!A$2:A$9,A5420,SeasonTotals!F$2:F$9)),AND(G5420&gt;0.885,F5420&gt;=50,D5420&lt;3)),1,0)</f>
        <v>0</v>
      </c>
      <c r="J5420" s="4">
        <f t="shared" si="338"/>
        <v>0</v>
      </c>
      <c r="K5420" s="5">
        <f t="shared" si="339"/>
        <v>0</v>
      </c>
    </row>
    <row r="5421" spans="1:11" x14ac:dyDescent="0.25">
      <c r="A5421" t="s">
        <v>109</v>
      </c>
      <c r="B5421" t="s">
        <v>25</v>
      </c>
      <c r="C5421">
        <v>1</v>
      </c>
      <c r="D5421">
        <v>6</v>
      </c>
      <c r="E5421">
        <v>42</v>
      </c>
      <c r="F5421">
        <v>59</v>
      </c>
      <c r="G5421" s="1">
        <f t="shared" si="336"/>
        <v>0.875</v>
      </c>
      <c r="H5421" s="4">
        <f t="shared" si="337"/>
        <v>0</v>
      </c>
      <c r="I5421" s="5">
        <f>IF(OR(AND(F5421&gt;=50,G5421&gt;SUMIF(SeasonTotals!A$2:A$9,A5421,SeasonTotals!F$2:F$9)),AND(G5421&gt;0.885,F5421&gt;=50,D5421&lt;3)),1,0)</f>
        <v>0</v>
      </c>
      <c r="J5421" s="4">
        <f t="shared" si="338"/>
        <v>0</v>
      </c>
      <c r="K5421" s="5">
        <f t="shared" si="339"/>
        <v>0</v>
      </c>
    </row>
    <row r="5422" spans="1:11" x14ac:dyDescent="0.25">
      <c r="A5422" t="s">
        <v>109</v>
      </c>
      <c r="B5422" t="s">
        <v>28</v>
      </c>
      <c r="C5422">
        <v>1</v>
      </c>
      <c r="D5422">
        <v>2</v>
      </c>
      <c r="E5422">
        <v>38</v>
      </c>
      <c r="F5422">
        <v>65</v>
      </c>
      <c r="G5422" s="1">
        <f t="shared" si="336"/>
        <v>0.95</v>
      </c>
      <c r="H5422" s="4">
        <f t="shared" si="337"/>
        <v>1</v>
      </c>
      <c r="I5422" s="5">
        <f>IF(OR(AND(F5422&gt;=50,G5422&gt;SUMIF(SeasonTotals!A$2:A$9,A5422,SeasonTotals!F$2:F$9)),AND(G5422&gt;0.885,F5422&gt;=50,D5422&lt;3)),1,0)</f>
        <v>1</v>
      </c>
      <c r="J5422" s="4">
        <f t="shared" si="338"/>
        <v>0</v>
      </c>
      <c r="K5422" s="5">
        <f t="shared" si="339"/>
        <v>0</v>
      </c>
    </row>
    <row r="5423" spans="1:11" x14ac:dyDescent="0.25">
      <c r="A5423" t="s">
        <v>109</v>
      </c>
      <c r="B5423" t="s">
        <v>28</v>
      </c>
      <c r="C5423">
        <v>1</v>
      </c>
      <c r="D5423">
        <v>2</v>
      </c>
      <c r="E5423">
        <v>22</v>
      </c>
      <c r="F5423">
        <v>60</v>
      </c>
      <c r="G5423" s="1">
        <f t="shared" si="336"/>
        <v>0.91666666666666663</v>
      </c>
      <c r="H5423" s="4">
        <f t="shared" si="337"/>
        <v>1</v>
      </c>
      <c r="I5423" s="5">
        <f>IF(OR(AND(F5423&gt;=50,G5423&gt;SUMIF(SeasonTotals!A$2:A$9,A5423,SeasonTotals!F$2:F$9)),AND(G5423&gt;0.885,F5423&gt;=50,D5423&lt;3)),1,0)</f>
        <v>1</v>
      </c>
      <c r="J5423" s="4">
        <f t="shared" si="338"/>
        <v>0</v>
      </c>
      <c r="K5423" s="5">
        <f t="shared" si="339"/>
        <v>0</v>
      </c>
    </row>
    <row r="5424" spans="1:11" x14ac:dyDescent="0.25">
      <c r="A5424" t="s">
        <v>109</v>
      </c>
      <c r="B5424" t="s">
        <v>28</v>
      </c>
      <c r="C5424">
        <v>1</v>
      </c>
      <c r="D5424">
        <v>3</v>
      </c>
      <c r="E5424">
        <v>0</v>
      </c>
      <c r="F5424">
        <v>7</v>
      </c>
      <c r="G5424" s="1">
        <f t="shared" si="336"/>
        <v>0</v>
      </c>
      <c r="H5424" s="4">
        <f t="shared" si="337"/>
        <v>0</v>
      </c>
      <c r="I5424" s="5">
        <f>IF(OR(AND(F5424&gt;=50,G5424&gt;SUMIF(SeasonTotals!A$2:A$9,A5424,SeasonTotals!F$2:F$9)),AND(G5424&gt;0.885,F5424&gt;=50,D5424&lt;3)),1,0)</f>
        <v>0</v>
      </c>
      <c r="J5424" s="4">
        <f t="shared" si="338"/>
        <v>1</v>
      </c>
      <c r="K5424" s="5">
        <f t="shared" si="339"/>
        <v>1</v>
      </c>
    </row>
    <row r="5425" spans="1:11" x14ac:dyDescent="0.25">
      <c r="A5425" t="s">
        <v>109</v>
      </c>
      <c r="B5425" t="s">
        <v>28</v>
      </c>
      <c r="C5425">
        <v>1</v>
      </c>
      <c r="D5425">
        <v>2</v>
      </c>
      <c r="E5425">
        <v>33</v>
      </c>
      <c r="F5425">
        <v>65</v>
      </c>
      <c r="G5425" s="1">
        <f t="shared" si="336"/>
        <v>0.94285714285714284</v>
      </c>
      <c r="H5425" s="4">
        <f t="shared" si="337"/>
        <v>1</v>
      </c>
      <c r="I5425" s="5">
        <f>IF(OR(AND(F5425&gt;=50,G5425&gt;SUMIF(SeasonTotals!A$2:A$9,A5425,SeasonTotals!F$2:F$9)),AND(G5425&gt;0.885,F5425&gt;=50,D5425&lt;3)),1,0)</f>
        <v>1</v>
      </c>
      <c r="J5425" s="4">
        <f t="shared" si="338"/>
        <v>0</v>
      </c>
      <c r="K5425" s="5">
        <f t="shared" si="339"/>
        <v>0</v>
      </c>
    </row>
    <row r="5426" spans="1:11" x14ac:dyDescent="0.25">
      <c r="A5426" t="s">
        <v>109</v>
      </c>
      <c r="B5426" t="s">
        <v>28</v>
      </c>
      <c r="C5426">
        <v>1</v>
      </c>
      <c r="D5426">
        <v>3</v>
      </c>
      <c r="E5426">
        <v>24</v>
      </c>
      <c r="F5426">
        <v>59</v>
      </c>
      <c r="G5426" s="1">
        <f t="shared" si="336"/>
        <v>0.88888888888888884</v>
      </c>
      <c r="H5426" s="4">
        <f t="shared" si="337"/>
        <v>0</v>
      </c>
      <c r="I5426" s="5">
        <f>IF(OR(AND(F5426&gt;=50,G5426&gt;SUMIF(SeasonTotals!A$2:A$9,A5426,SeasonTotals!F$2:F$9)),AND(G5426&gt;0.885,F5426&gt;=50,D5426&lt;3)),1,0)</f>
        <v>0</v>
      </c>
      <c r="J5426" s="4">
        <f t="shared" si="338"/>
        <v>0</v>
      </c>
      <c r="K5426" s="5">
        <f t="shared" si="339"/>
        <v>0</v>
      </c>
    </row>
    <row r="5427" spans="1:11" x14ac:dyDescent="0.25">
      <c r="A5427" t="s">
        <v>109</v>
      </c>
      <c r="B5427" t="s">
        <v>28</v>
      </c>
      <c r="C5427">
        <v>1</v>
      </c>
      <c r="D5427">
        <v>2</v>
      </c>
      <c r="E5427">
        <v>32</v>
      </c>
      <c r="F5427">
        <v>59</v>
      </c>
      <c r="G5427" s="1">
        <f t="shared" si="336"/>
        <v>0.94117647058823528</v>
      </c>
      <c r="H5427" s="4">
        <f t="shared" si="337"/>
        <v>1</v>
      </c>
      <c r="I5427" s="5">
        <f>IF(OR(AND(F5427&gt;=50,G5427&gt;SUMIF(SeasonTotals!A$2:A$9,A5427,SeasonTotals!F$2:F$9)),AND(G5427&gt;0.885,F5427&gt;=50,D5427&lt;3)),1,0)</f>
        <v>1</v>
      </c>
      <c r="J5427" s="4">
        <f t="shared" si="338"/>
        <v>0</v>
      </c>
      <c r="K5427" s="5">
        <f t="shared" si="339"/>
        <v>0</v>
      </c>
    </row>
    <row r="5428" spans="1:11" x14ac:dyDescent="0.25">
      <c r="A5428" t="s">
        <v>109</v>
      </c>
      <c r="B5428" t="s">
        <v>28</v>
      </c>
      <c r="C5428">
        <v>1</v>
      </c>
      <c r="D5428">
        <v>3</v>
      </c>
      <c r="E5428">
        <v>7</v>
      </c>
      <c r="F5428">
        <v>22</v>
      </c>
      <c r="G5428" s="1">
        <f t="shared" si="336"/>
        <v>0.7</v>
      </c>
      <c r="H5428" s="4">
        <f t="shared" si="337"/>
        <v>0</v>
      </c>
      <c r="I5428" s="5">
        <f>IF(OR(AND(F5428&gt;=50,G5428&gt;SUMIF(SeasonTotals!A$2:A$9,A5428,SeasonTotals!F$2:F$9)),AND(G5428&gt;0.885,F5428&gt;=50,D5428&lt;3)),1,0)</f>
        <v>0</v>
      </c>
      <c r="J5428" s="4">
        <f t="shared" si="338"/>
        <v>1</v>
      </c>
      <c r="K5428" s="5">
        <f t="shared" si="339"/>
        <v>1</v>
      </c>
    </row>
    <row r="5429" spans="1:11" x14ac:dyDescent="0.25">
      <c r="A5429" t="s">
        <v>109</v>
      </c>
      <c r="B5429" t="s">
        <v>28</v>
      </c>
      <c r="C5429">
        <v>1</v>
      </c>
      <c r="D5429">
        <v>1</v>
      </c>
      <c r="E5429">
        <v>27</v>
      </c>
      <c r="F5429">
        <v>60</v>
      </c>
      <c r="G5429" s="1">
        <f t="shared" si="336"/>
        <v>0.9642857142857143</v>
      </c>
      <c r="H5429" s="4">
        <f t="shared" si="337"/>
        <v>1</v>
      </c>
      <c r="I5429" s="5">
        <f>IF(OR(AND(F5429&gt;=50,G5429&gt;SUMIF(SeasonTotals!A$2:A$9,A5429,SeasonTotals!F$2:F$9)),AND(G5429&gt;0.885,F5429&gt;=50,D5429&lt;3)),1,0)</f>
        <v>1</v>
      </c>
      <c r="J5429" s="4">
        <f t="shared" si="338"/>
        <v>0</v>
      </c>
      <c r="K5429" s="5">
        <f t="shared" si="339"/>
        <v>0</v>
      </c>
    </row>
    <row r="5430" spans="1:11" x14ac:dyDescent="0.25">
      <c r="A5430" t="s">
        <v>109</v>
      </c>
      <c r="B5430" t="s">
        <v>28</v>
      </c>
      <c r="C5430">
        <v>1</v>
      </c>
      <c r="D5430">
        <v>4</v>
      </c>
      <c r="E5430">
        <v>25</v>
      </c>
      <c r="F5430">
        <v>59</v>
      </c>
      <c r="G5430" s="1">
        <f t="shared" si="336"/>
        <v>0.86206896551724133</v>
      </c>
      <c r="H5430" s="4">
        <f t="shared" si="337"/>
        <v>0</v>
      </c>
      <c r="I5430" s="5">
        <f>IF(OR(AND(F5430&gt;=50,G5430&gt;SUMIF(SeasonTotals!A$2:A$9,A5430,SeasonTotals!F$2:F$9)),AND(G5430&gt;0.885,F5430&gt;=50,D5430&lt;3)),1,0)</f>
        <v>0</v>
      </c>
      <c r="J5430" s="4">
        <f t="shared" si="338"/>
        <v>0</v>
      </c>
      <c r="K5430" s="5">
        <f t="shared" si="339"/>
        <v>0</v>
      </c>
    </row>
    <row r="5431" spans="1:11" x14ac:dyDescent="0.25">
      <c r="A5431" t="s">
        <v>109</v>
      </c>
      <c r="B5431" t="s">
        <v>28</v>
      </c>
      <c r="C5431">
        <v>1</v>
      </c>
      <c r="D5431">
        <v>1</v>
      </c>
      <c r="E5431">
        <v>23</v>
      </c>
      <c r="F5431">
        <v>60</v>
      </c>
      <c r="G5431" s="1">
        <f t="shared" si="336"/>
        <v>0.95833333333333337</v>
      </c>
      <c r="H5431" s="4">
        <f t="shared" si="337"/>
        <v>1</v>
      </c>
      <c r="I5431" s="5">
        <f>IF(OR(AND(F5431&gt;=50,G5431&gt;SUMIF(SeasonTotals!A$2:A$9,A5431,SeasonTotals!F$2:F$9)),AND(G5431&gt;0.885,F5431&gt;=50,D5431&lt;3)),1,0)</f>
        <v>1</v>
      </c>
      <c r="J5431" s="4">
        <f t="shared" si="338"/>
        <v>0</v>
      </c>
      <c r="K5431" s="5">
        <f t="shared" si="339"/>
        <v>0</v>
      </c>
    </row>
    <row r="5432" spans="1:11" x14ac:dyDescent="0.25">
      <c r="A5432" t="s">
        <v>109</v>
      </c>
      <c r="B5432" t="s">
        <v>28</v>
      </c>
      <c r="C5432">
        <v>1</v>
      </c>
      <c r="D5432">
        <v>1</v>
      </c>
      <c r="E5432">
        <v>34</v>
      </c>
      <c r="F5432">
        <v>60</v>
      </c>
      <c r="G5432" s="1">
        <f t="shared" si="336"/>
        <v>0.97142857142857142</v>
      </c>
      <c r="H5432" s="4">
        <f t="shared" si="337"/>
        <v>1</v>
      </c>
      <c r="I5432" s="5">
        <f>IF(OR(AND(F5432&gt;=50,G5432&gt;SUMIF(SeasonTotals!A$2:A$9,A5432,SeasonTotals!F$2:F$9)),AND(G5432&gt;0.885,F5432&gt;=50,D5432&lt;3)),1,0)</f>
        <v>1</v>
      </c>
      <c r="J5432" s="4">
        <f t="shared" si="338"/>
        <v>0</v>
      </c>
      <c r="K5432" s="5">
        <f t="shared" si="339"/>
        <v>0</v>
      </c>
    </row>
    <row r="5433" spans="1:11" x14ac:dyDescent="0.25">
      <c r="A5433" t="s">
        <v>109</v>
      </c>
      <c r="B5433" t="s">
        <v>28</v>
      </c>
      <c r="C5433">
        <v>1</v>
      </c>
      <c r="D5433">
        <v>4</v>
      </c>
      <c r="E5433">
        <v>24</v>
      </c>
      <c r="F5433">
        <v>40</v>
      </c>
      <c r="G5433" s="1">
        <f t="shared" si="336"/>
        <v>0.8571428571428571</v>
      </c>
      <c r="H5433" s="4">
        <f t="shared" si="337"/>
        <v>0</v>
      </c>
      <c r="I5433" s="5">
        <f>IF(OR(AND(F5433&gt;=50,G5433&gt;SUMIF(SeasonTotals!A$2:A$9,A5433,SeasonTotals!F$2:F$9)),AND(G5433&gt;0.885,F5433&gt;=50,D5433&lt;3)),1,0)</f>
        <v>0</v>
      </c>
      <c r="J5433" s="4">
        <f t="shared" si="338"/>
        <v>0</v>
      </c>
      <c r="K5433" s="5">
        <f t="shared" si="339"/>
        <v>1</v>
      </c>
    </row>
    <row r="5434" spans="1:11" x14ac:dyDescent="0.25">
      <c r="A5434" t="s">
        <v>109</v>
      </c>
      <c r="B5434" t="s">
        <v>28</v>
      </c>
      <c r="C5434">
        <v>1</v>
      </c>
      <c r="D5434">
        <v>3</v>
      </c>
      <c r="E5434">
        <v>28</v>
      </c>
      <c r="F5434">
        <v>60</v>
      </c>
      <c r="G5434" s="1">
        <f t="shared" si="336"/>
        <v>0.90322580645161288</v>
      </c>
      <c r="H5434" s="4">
        <f t="shared" si="337"/>
        <v>0</v>
      </c>
      <c r="I5434" s="5">
        <f>IF(OR(AND(F5434&gt;=50,G5434&gt;SUMIF(SeasonTotals!A$2:A$9,A5434,SeasonTotals!F$2:F$9)),AND(G5434&gt;0.885,F5434&gt;=50,D5434&lt;3)),1,0)</f>
        <v>0</v>
      </c>
      <c r="J5434" s="4">
        <f t="shared" si="338"/>
        <v>0</v>
      </c>
      <c r="K5434" s="5">
        <f t="shared" si="339"/>
        <v>0</v>
      </c>
    </row>
    <row r="5435" spans="1:11" x14ac:dyDescent="0.25">
      <c r="A5435" t="s">
        <v>109</v>
      </c>
      <c r="B5435" t="s">
        <v>28</v>
      </c>
      <c r="C5435">
        <v>1</v>
      </c>
      <c r="D5435">
        <v>3</v>
      </c>
      <c r="E5435">
        <v>29</v>
      </c>
      <c r="F5435">
        <v>60</v>
      </c>
      <c r="G5435" s="1">
        <f t="shared" si="336"/>
        <v>0.90625</v>
      </c>
      <c r="H5435" s="4">
        <f t="shared" si="337"/>
        <v>0</v>
      </c>
      <c r="I5435" s="5">
        <f>IF(OR(AND(F5435&gt;=50,G5435&gt;SUMIF(SeasonTotals!A$2:A$9,A5435,SeasonTotals!F$2:F$9)),AND(G5435&gt;0.885,F5435&gt;=50,D5435&lt;3)),1,0)</f>
        <v>0</v>
      </c>
      <c r="J5435" s="4">
        <f t="shared" si="338"/>
        <v>0</v>
      </c>
      <c r="K5435" s="5">
        <f t="shared" si="339"/>
        <v>0</v>
      </c>
    </row>
    <row r="5436" spans="1:11" x14ac:dyDescent="0.25">
      <c r="A5436" t="s">
        <v>109</v>
      </c>
      <c r="B5436" t="s">
        <v>28</v>
      </c>
      <c r="C5436">
        <v>1</v>
      </c>
      <c r="D5436">
        <v>4</v>
      </c>
      <c r="E5436">
        <v>32</v>
      </c>
      <c r="F5436">
        <v>60</v>
      </c>
      <c r="G5436" s="1">
        <f t="shared" si="336"/>
        <v>0.88888888888888884</v>
      </c>
      <c r="H5436" s="4">
        <f t="shared" si="337"/>
        <v>0</v>
      </c>
      <c r="I5436" s="5">
        <f>IF(OR(AND(F5436&gt;=50,G5436&gt;SUMIF(SeasonTotals!A$2:A$9,A5436,SeasonTotals!F$2:F$9)),AND(G5436&gt;0.885,F5436&gt;=50,D5436&lt;3)),1,0)</f>
        <v>0</v>
      </c>
      <c r="J5436" s="4">
        <f t="shared" si="338"/>
        <v>0</v>
      </c>
      <c r="K5436" s="5">
        <f t="shared" si="339"/>
        <v>0</v>
      </c>
    </row>
    <row r="5437" spans="1:11" x14ac:dyDescent="0.25">
      <c r="A5437" t="s">
        <v>109</v>
      </c>
      <c r="B5437" t="s">
        <v>28</v>
      </c>
      <c r="C5437">
        <v>1</v>
      </c>
      <c r="D5437">
        <v>5</v>
      </c>
      <c r="E5437">
        <v>24</v>
      </c>
      <c r="F5437">
        <v>58</v>
      </c>
      <c r="G5437" s="1">
        <f t="shared" si="336"/>
        <v>0.82758620689655171</v>
      </c>
      <c r="H5437" s="4">
        <f t="shared" si="337"/>
        <v>0</v>
      </c>
      <c r="I5437" s="5">
        <f>IF(OR(AND(F5437&gt;=50,G5437&gt;SUMIF(SeasonTotals!A$2:A$9,A5437,SeasonTotals!F$2:F$9)),AND(G5437&gt;0.885,F5437&gt;=50,D5437&lt;3)),1,0)</f>
        <v>0</v>
      </c>
      <c r="J5437" s="4">
        <f t="shared" si="338"/>
        <v>1</v>
      </c>
      <c r="K5437" s="5">
        <f t="shared" si="339"/>
        <v>0</v>
      </c>
    </row>
    <row r="5438" spans="1:11" x14ac:dyDescent="0.25">
      <c r="A5438" t="s">
        <v>109</v>
      </c>
      <c r="B5438" t="s">
        <v>28</v>
      </c>
      <c r="C5438">
        <v>1</v>
      </c>
      <c r="D5438">
        <v>1</v>
      </c>
      <c r="E5438">
        <v>31</v>
      </c>
      <c r="F5438">
        <v>60</v>
      </c>
      <c r="G5438" s="1">
        <f t="shared" si="336"/>
        <v>0.96875</v>
      </c>
      <c r="H5438" s="4">
        <f t="shared" si="337"/>
        <v>1</v>
      </c>
      <c r="I5438" s="5">
        <f>IF(OR(AND(F5438&gt;=50,G5438&gt;SUMIF(SeasonTotals!A$2:A$9,A5438,SeasonTotals!F$2:F$9)),AND(G5438&gt;0.885,F5438&gt;=50,D5438&lt;3)),1,0)</f>
        <v>1</v>
      </c>
      <c r="J5438" s="4">
        <f t="shared" si="338"/>
        <v>0</v>
      </c>
      <c r="K5438" s="5">
        <f t="shared" si="339"/>
        <v>0</v>
      </c>
    </row>
    <row r="5439" spans="1:11" x14ac:dyDescent="0.25">
      <c r="A5439" t="s">
        <v>109</v>
      </c>
      <c r="B5439" t="s">
        <v>28</v>
      </c>
      <c r="C5439">
        <v>1</v>
      </c>
      <c r="D5439">
        <v>2</v>
      </c>
      <c r="E5439">
        <v>31</v>
      </c>
      <c r="F5439">
        <v>58</v>
      </c>
      <c r="G5439" s="1">
        <f t="shared" si="336"/>
        <v>0.93939393939393945</v>
      </c>
      <c r="H5439" s="4">
        <f t="shared" si="337"/>
        <v>1</v>
      </c>
      <c r="I5439" s="5">
        <f>IF(OR(AND(F5439&gt;=50,G5439&gt;SUMIF(SeasonTotals!A$2:A$9,A5439,SeasonTotals!F$2:F$9)),AND(G5439&gt;0.885,F5439&gt;=50,D5439&lt;3)),1,0)</f>
        <v>1</v>
      </c>
      <c r="J5439" s="4">
        <f t="shared" si="338"/>
        <v>0</v>
      </c>
      <c r="K5439" s="5">
        <f t="shared" si="339"/>
        <v>0</v>
      </c>
    </row>
    <row r="5440" spans="1:11" x14ac:dyDescent="0.25">
      <c r="A5440" t="s">
        <v>109</v>
      </c>
      <c r="B5440" t="s">
        <v>28</v>
      </c>
      <c r="C5440">
        <v>1</v>
      </c>
      <c r="D5440">
        <v>2</v>
      </c>
      <c r="E5440">
        <v>30</v>
      </c>
      <c r="F5440">
        <v>60</v>
      </c>
      <c r="G5440" s="1">
        <f t="shared" si="336"/>
        <v>0.9375</v>
      </c>
      <c r="H5440" s="4">
        <f t="shared" si="337"/>
        <v>1</v>
      </c>
      <c r="I5440" s="5">
        <f>IF(OR(AND(F5440&gt;=50,G5440&gt;SUMIF(SeasonTotals!A$2:A$9,A5440,SeasonTotals!F$2:F$9)),AND(G5440&gt;0.885,F5440&gt;=50,D5440&lt;3)),1,0)</f>
        <v>1</v>
      </c>
      <c r="J5440" s="4">
        <f t="shared" si="338"/>
        <v>0</v>
      </c>
      <c r="K5440" s="5">
        <f t="shared" si="339"/>
        <v>0</v>
      </c>
    </row>
    <row r="5441" spans="1:11" x14ac:dyDescent="0.25">
      <c r="A5441" t="s">
        <v>109</v>
      </c>
      <c r="B5441" t="s">
        <v>28</v>
      </c>
      <c r="C5441">
        <v>1</v>
      </c>
      <c r="D5441">
        <v>0</v>
      </c>
      <c r="E5441">
        <v>22</v>
      </c>
      <c r="F5441">
        <v>59</v>
      </c>
      <c r="G5441" s="1">
        <f t="shared" si="336"/>
        <v>1</v>
      </c>
      <c r="H5441" s="4">
        <f t="shared" si="337"/>
        <v>1</v>
      </c>
      <c r="I5441" s="5">
        <f>IF(OR(AND(F5441&gt;=50,G5441&gt;SUMIF(SeasonTotals!A$2:A$9,A5441,SeasonTotals!F$2:F$9)),AND(G5441&gt;0.885,F5441&gt;=50,D5441&lt;3)),1,0)</f>
        <v>1</v>
      </c>
      <c r="J5441" s="4">
        <f t="shared" si="338"/>
        <v>0</v>
      </c>
      <c r="K5441" s="5">
        <f t="shared" si="339"/>
        <v>0</v>
      </c>
    </row>
    <row r="5442" spans="1:11" x14ac:dyDescent="0.25">
      <c r="A5442" t="s">
        <v>109</v>
      </c>
      <c r="B5442" t="s">
        <v>28</v>
      </c>
      <c r="C5442">
        <v>1</v>
      </c>
      <c r="D5442">
        <v>4</v>
      </c>
      <c r="E5442">
        <v>19</v>
      </c>
      <c r="F5442">
        <v>58</v>
      </c>
      <c r="G5442" s="1">
        <f t="shared" ref="G5442:G5505" si="340">E5442/MAX(1,SUM(D5442:E5442))</f>
        <v>0.82608695652173914</v>
      </c>
      <c r="H5442" s="4">
        <f t="shared" ref="H5442:H5505" si="341">IF(AND(F5442&gt;=50,OR(G5442&gt;0.913,AND(G5442&gt;0.885,D5442&lt;3))),1,0)</f>
        <v>0</v>
      </c>
      <c r="I5442" s="5">
        <f>IF(OR(AND(F5442&gt;=50,G5442&gt;SUMIF(SeasonTotals!A$2:A$9,A5442,SeasonTotals!F$2:F$9)),AND(G5442&gt;0.885,F5442&gt;=50,D5442&lt;3)),1,0)</f>
        <v>0</v>
      </c>
      <c r="J5442" s="4">
        <f t="shared" ref="J5442:J5505" si="342">IF(G5442&lt;0.85,1,0)</f>
        <v>1</v>
      </c>
      <c r="K5442" s="5">
        <f t="shared" ref="K5442:K5505" si="343">IF(F5442&lt;55,1,0)</f>
        <v>0</v>
      </c>
    </row>
    <row r="5443" spans="1:11" x14ac:dyDescent="0.25">
      <c r="A5443" t="s">
        <v>109</v>
      </c>
      <c r="B5443" t="s">
        <v>28</v>
      </c>
      <c r="C5443">
        <v>1</v>
      </c>
      <c r="D5443">
        <v>4</v>
      </c>
      <c r="E5443">
        <v>25</v>
      </c>
      <c r="F5443">
        <v>58</v>
      </c>
      <c r="G5443" s="1">
        <f t="shared" si="340"/>
        <v>0.86206896551724133</v>
      </c>
      <c r="H5443" s="4">
        <f t="shared" si="341"/>
        <v>0</v>
      </c>
      <c r="I5443" s="5">
        <f>IF(OR(AND(F5443&gt;=50,G5443&gt;SUMIF(SeasonTotals!A$2:A$9,A5443,SeasonTotals!F$2:F$9)),AND(G5443&gt;0.885,F5443&gt;=50,D5443&lt;3)),1,0)</f>
        <v>0</v>
      </c>
      <c r="J5443" s="4">
        <f t="shared" si="342"/>
        <v>0</v>
      </c>
      <c r="K5443" s="5">
        <f t="shared" si="343"/>
        <v>0</v>
      </c>
    </row>
    <row r="5444" spans="1:11" x14ac:dyDescent="0.25">
      <c r="A5444" t="s">
        <v>109</v>
      </c>
      <c r="B5444" t="s">
        <v>28</v>
      </c>
      <c r="C5444">
        <v>1</v>
      </c>
      <c r="D5444">
        <v>1</v>
      </c>
      <c r="E5444">
        <v>37</v>
      </c>
      <c r="F5444">
        <v>60</v>
      </c>
      <c r="G5444" s="1">
        <f t="shared" si="340"/>
        <v>0.97368421052631582</v>
      </c>
      <c r="H5444" s="4">
        <f t="shared" si="341"/>
        <v>1</v>
      </c>
      <c r="I5444" s="5">
        <f>IF(OR(AND(F5444&gt;=50,G5444&gt;SUMIF(SeasonTotals!A$2:A$9,A5444,SeasonTotals!F$2:F$9)),AND(G5444&gt;0.885,F5444&gt;=50,D5444&lt;3)),1,0)</f>
        <v>1</v>
      </c>
      <c r="J5444" s="4">
        <f t="shared" si="342"/>
        <v>0</v>
      </c>
      <c r="K5444" s="5">
        <f t="shared" si="343"/>
        <v>0</v>
      </c>
    </row>
    <row r="5445" spans="1:11" x14ac:dyDescent="0.25">
      <c r="A5445" t="s">
        <v>109</v>
      </c>
      <c r="B5445" t="s">
        <v>28</v>
      </c>
      <c r="C5445">
        <v>1</v>
      </c>
      <c r="D5445">
        <v>3</v>
      </c>
      <c r="E5445">
        <v>30</v>
      </c>
      <c r="F5445">
        <v>65</v>
      </c>
      <c r="G5445" s="1">
        <f t="shared" si="340"/>
        <v>0.90909090909090906</v>
      </c>
      <c r="H5445" s="4">
        <f t="shared" si="341"/>
        <v>0</v>
      </c>
      <c r="I5445" s="5">
        <f>IF(OR(AND(F5445&gt;=50,G5445&gt;SUMIF(SeasonTotals!A$2:A$9,A5445,SeasonTotals!F$2:F$9)),AND(G5445&gt;0.885,F5445&gt;=50,D5445&lt;3)),1,0)</f>
        <v>0</v>
      </c>
      <c r="J5445" s="4">
        <f t="shared" si="342"/>
        <v>0</v>
      </c>
      <c r="K5445" s="5">
        <f t="shared" si="343"/>
        <v>0</v>
      </c>
    </row>
    <row r="5446" spans="1:11" x14ac:dyDescent="0.25">
      <c r="A5446" t="s">
        <v>109</v>
      </c>
      <c r="B5446" t="s">
        <v>28</v>
      </c>
      <c r="C5446">
        <v>1</v>
      </c>
      <c r="D5446">
        <v>4</v>
      </c>
      <c r="E5446">
        <v>27</v>
      </c>
      <c r="F5446">
        <v>58</v>
      </c>
      <c r="G5446" s="1">
        <f t="shared" si="340"/>
        <v>0.87096774193548387</v>
      </c>
      <c r="H5446" s="4">
        <f t="shared" si="341"/>
        <v>0</v>
      </c>
      <c r="I5446" s="5">
        <f>IF(OR(AND(F5446&gt;=50,G5446&gt;SUMIF(SeasonTotals!A$2:A$9,A5446,SeasonTotals!F$2:F$9)),AND(G5446&gt;0.885,F5446&gt;=50,D5446&lt;3)),1,0)</f>
        <v>0</v>
      </c>
      <c r="J5446" s="4">
        <f t="shared" si="342"/>
        <v>0</v>
      </c>
      <c r="K5446" s="5">
        <f t="shared" si="343"/>
        <v>0</v>
      </c>
    </row>
    <row r="5447" spans="1:11" x14ac:dyDescent="0.25">
      <c r="A5447" t="s">
        <v>109</v>
      </c>
      <c r="B5447" t="s">
        <v>28</v>
      </c>
      <c r="C5447">
        <v>1</v>
      </c>
      <c r="D5447">
        <v>1</v>
      </c>
      <c r="E5447">
        <v>30</v>
      </c>
      <c r="F5447">
        <v>60</v>
      </c>
      <c r="G5447" s="1">
        <f t="shared" si="340"/>
        <v>0.967741935483871</v>
      </c>
      <c r="H5447" s="4">
        <f t="shared" si="341"/>
        <v>1</v>
      </c>
      <c r="I5447" s="5">
        <f>IF(OR(AND(F5447&gt;=50,G5447&gt;SUMIF(SeasonTotals!A$2:A$9,A5447,SeasonTotals!F$2:F$9)),AND(G5447&gt;0.885,F5447&gt;=50,D5447&lt;3)),1,0)</f>
        <v>1</v>
      </c>
      <c r="J5447" s="4">
        <f t="shared" si="342"/>
        <v>0</v>
      </c>
      <c r="K5447" s="5">
        <f t="shared" si="343"/>
        <v>0</v>
      </c>
    </row>
    <row r="5448" spans="1:11" x14ac:dyDescent="0.25">
      <c r="A5448" t="s">
        <v>109</v>
      </c>
      <c r="B5448" t="s">
        <v>28</v>
      </c>
      <c r="C5448">
        <v>1</v>
      </c>
      <c r="D5448">
        <v>6</v>
      </c>
      <c r="E5448">
        <v>17</v>
      </c>
      <c r="F5448">
        <v>54</v>
      </c>
      <c r="G5448" s="1">
        <f t="shared" si="340"/>
        <v>0.73913043478260865</v>
      </c>
      <c r="H5448" s="4">
        <f t="shared" si="341"/>
        <v>0</v>
      </c>
      <c r="I5448" s="5">
        <f>IF(OR(AND(F5448&gt;=50,G5448&gt;SUMIF(SeasonTotals!A$2:A$9,A5448,SeasonTotals!F$2:F$9)),AND(G5448&gt;0.885,F5448&gt;=50,D5448&lt;3)),1,0)</f>
        <v>0</v>
      </c>
      <c r="J5448" s="4">
        <f t="shared" si="342"/>
        <v>1</v>
      </c>
      <c r="K5448" s="5">
        <f t="shared" si="343"/>
        <v>1</v>
      </c>
    </row>
    <row r="5449" spans="1:11" x14ac:dyDescent="0.25">
      <c r="A5449" t="s">
        <v>109</v>
      </c>
      <c r="B5449" t="s">
        <v>28</v>
      </c>
      <c r="C5449">
        <v>1</v>
      </c>
      <c r="D5449">
        <v>2</v>
      </c>
      <c r="E5449">
        <v>27</v>
      </c>
      <c r="F5449">
        <v>61</v>
      </c>
      <c r="G5449" s="1">
        <f t="shared" si="340"/>
        <v>0.93103448275862066</v>
      </c>
      <c r="H5449" s="4">
        <f t="shared" si="341"/>
        <v>1</v>
      </c>
      <c r="I5449" s="5">
        <f>IF(OR(AND(F5449&gt;=50,G5449&gt;SUMIF(SeasonTotals!A$2:A$9,A5449,SeasonTotals!F$2:F$9)),AND(G5449&gt;0.885,F5449&gt;=50,D5449&lt;3)),1,0)</f>
        <v>1</v>
      </c>
      <c r="J5449" s="4">
        <f t="shared" si="342"/>
        <v>0</v>
      </c>
      <c r="K5449" s="5">
        <f t="shared" si="343"/>
        <v>0</v>
      </c>
    </row>
    <row r="5450" spans="1:11" x14ac:dyDescent="0.25">
      <c r="A5450" t="s">
        <v>109</v>
      </c>
      <c r="B5450" t="s">
        <v>112</v>
      </c>
      <c r="C5450">
        <v>1</v>
      </c>
      <c r="D5450">
        <v>7</v>
      </c>
      <c r="E5450">
        <v>19</v>
      </c>
      <c r="F5450">
        <v>60</v>
      </c>
      <c r="G5450" s="1">
        <f t="shared" si="340"/>
        <v>0.73076923076923073</v>
      </c>
      <c r="H5450" s="4">
        <f t="shared" si="341"/>
        <v>0</v>
      </c>
      <c r="I5450" s="5">
        <f>IF(OR(AND(F5450&gt;=50,G5450&gt;SUMIF(SeasonTotals!A$2:A$9,A5450,SeasonTotals!F$2:F$9)),AND(G5450&gt;0.885,F5450&gt;=50,D5450&lt;3)),1,0)</f>
        <v>0</v>
      </c>
      <c r="J5450" s="4">
        <f t="shared" si="342"/>
        <v>1</v>
      </c>
      <c r="K5450" s="5">
        <f t="shared" si="343"/>
        <v>0</v>
      </c>
    </row>
    <row r="5451" spans="1:11" x14ac:dyDescent="0.25">
      <c r="A5451" t="s">
        <v>109</v>
      </c>
      <c r="B5451" t="s">
        <v>112</v>
      </c>
      <c r="C5451">
        <v>1</v>
      </c>
      <c r="D5451">
        <v>4</v>
      </c>
      <c r="E5451">
        <v>25</v>
      </c>
      <c r="F5451">
        <v>58</v>
      </c>
      <c r="G5451" s="1">
        <f t="shared" si="340"/>
        <v>0.86206896551724133</v>
      </c>
      <c r="H5451" s="4">
        <f t="shared" si="341"/>
        <v>0</v>
      </c>
      <c r="I5451" s="5">
        <f>IF(OR(AND(F5451&gt;=50,G5451&gt;SUMIF(SeasonTotals!A$2:A$9,A5451,SeasonTotals!F$2:F$9)),AND(G5451&gt;0.885,F5451&gt;=50,D5451&lt;3)),1,0)</f>
        <v>0</v>
      </c>
      <c r="J5451" s="4">
        <f t="shared" si="342"/>
        <v>0</v>
      </c>
      <c r="K5451" s="5">
        <f t="shared" si="343"/>
        <v>0</v>
      </c>
    </row>
    <row r="5452" spans="1:11" x14ac:dyDescent="0.25">
      <c r="A5452" t="s">
        <v>109</v>
      </c>
      <c r="B5452" t="s">
        <v>112</v>
      </c>
      <c r="C5452">
        <v>1</v>
      </c>
      <c r="D5452">
        <v>3</v>
      </c>
      <c r="E5452">
        <v>28</v>
      </c>
      <c r="F5452">
        <v>59</v>
      </c>
      <c r="G5452" s="1">
        <f t="shared" si="340"/>
        <v>0.90322580645161288</v>
      </c>
      <c r="H5452" s="4">
        <f t="shared" si="341"/>
        <v>0</v>
      </c>
      <c r="I5452" s="5">
        <f>IF(OR(AND(F5452&gt;=50,G5452&gt;SUMIF(SeasonTotals!A$2:A$9,A5452,SeasonTotals!F$2:F$9)),AND(G5452&gt;0.885,F5452&gt;=50,D5452&lt;3)),1,0)</f>
        <v>0</v>
      </c>
      <c r="J5452" s="4">
        <f t="shared" si="342"/>
        <v>0</v>
      </c>
      <c r="K5452" s="5">
        <f t="shared" si="343"/>
        <v>0</v>
      </c>
    </row>
    <row r="5453" spans="1:11" x14ac:dyDescent="0.25">
      <c r="A5453" t="s">
        <v>109</v>
      </c>
      <c r="B5453" t="s">
        <v>112</v>
      </c>
      <c r="C5453">
        <v>1</v>
      </c>
      <c r="D5453">
        <v>4</v>
      </c>
      <c r="E5453">
        <v>32</v>
      </c>
      <c r="F5453">
        <v>59</v>
      </c>
      <c r="G5453" s="1">
        <f t="shared" si="340"/>
        <v>0.88888888888888884</v>
      </c>
      <c r="H5453" s="4">
        <f t="shared" si="341"/>
        <v>0</v>
      </c>
      <c r="I5453" s="5">
        <f>IF(OR(AND(F5453&gt;=50,G5453&gt;SUMIF(SeasonTotals!A$2:A$9,A5453,SeasonTotals!F$2:F$9)),AND(G5453&gt;0.885,F5453&gt;=50,D5453&lt;3)),1,0)</f>
        <v>0</v>
      </c>
      <c r="J5453" s="4">
        <f t="shared" si="342"/>
        <v>0</v>
      </c>
      <c r="K5453" s="5">
        <f t="shared" si="343"/>
        <v>0</v>
      </c>
    </row>
    <row r="5454" spans="1:11" x14ac:dyDescent="0.25">
      <c r="A5454" t="s">
        <v>109</v>
      </c>
      <c r="B5454" t="s">
        <v>112</v>
      </c>
      <c r="C5454">
        <v>1</v>
      </c>
      <c r="D5454">
        <v>3</v>
      </c>
      <c r="E5454">
        <v>26</v>
      </c>
      <c r="F5454">
        <v>62</v>
      </c>
      <c r="G5454" s="1">
        <f t="shared" si="340"/>
        <v>0.89655172413793105</v>
      </c>
      <c r="H5454" s="4">
        <f t="shared" si="341"/>
        <v>0</v>
      </c>
      <c r="I5454" s="5">
        <f>IF(OR(AND(F5454&gt;=50,G5454&gt;SUMIF(SeasonTotals!A$2:A$9,A5454,SeasonTotals!F$2:F$9)),AND(G5454&gt;0.885,F5454&gt;=50,D5454&lt;3)),1,0)</f>
        <v>0</v>
      </c>
      <c r="J5454" s="4">
        <f t="shared" si="342"/>
        <v>0</v>
      </c>
      <c r="K5454" s="5">
        <f t="shared" si="343"/>
        <v>0</v>
      </c>
    </row>
    <row r="5455" spans="1:11" x14ac:dyDescent="0.25">
      <c r="A5455" t="s">
        <v>109</v>
      </c>
      <c r="B5455" t="s">
        <v>112</v>
      </c>
      <c r="C5455">
        <v>1</v>
      </c>
      <c r="D5455">
        <v>4</v>
      </c>
      <c r="E5455">
        <v>28</v>
      </c>
      <c r="F5455">
        <v>59</v>
      </c>
      <c r="G5455" s="1">
        <f t="shared" si="340"/>
        <v>0.875</v>
      </c>
      <c r="H5455" s="4">
        <f t="shared" si="341"/>
        <v>0</v>
      </c>
      <c r="I5455" s="5">
        <f>IF(OR(AND(F5455&gt;=50,G5455&gt;SUMIF(SeasonTotals!A$2:A$9,A5455,SeasonTotals!F$2:F$9)),AND(G5455&gt;0.885,F5455&gt;=50,D5455&lt;3)),1,0)</f>
        <v>0</v>
      </c>
      <c r="J5455" s="4">
        <f t="shared" si="342"/>
        <v>0</v>
      </c>
      <c r="K5455" s="5">
        <f t="shared" si="343"/>
        <v>0</v>
      </c>
    </row>
    <row r="5456" spans="1:11" x14ac:dyDescent="0.25">
      <c r="A5456" t="s">
        <v>109</v>
      </c>
      <c r="B5456" t="s">
        <v>112</v>
      </c>
      <c r="C5456">
        <v>1</v>
      </c>
      <c r="D5456">
        <v>6</v>
      </c>
      <c r="E5456">
        <v>24</v>
      </c>
      <c r="F5456">
        <v>60</v>
      </c>
      <c r="G5456" s="1">
        <f t="shared" si="340"/>
        <v>0.8</v>
      </c>
      <c r="H5456" s="4">
        <f t="shared" si="341"/>
        <v>0</v>
      </c>
      <c r="I5456" s="5">
        <f>IF(OR(AND(F5456&gt;=50,G5456&gt;SUMIF(SeasonTotals!A$2:A$9,A5456,SeasonTotals!F$2:F$9)),AND(G5456&gt;0.885,F5456&gt;=50,D5456&lt;3)),1,0)</f>
        <v>0</v>
      </c>
      <c r="J5456" s="4">
        <f t="shared" si="342"/>
        <v>1</v>
      </c>
      <c r="K5456" s="5">
        <f t="shared" si="343"/>
        <v>0</v>
      </c>
    </row>
    <row r="5457" spans="1:11" x14ac:dyDescent="0.25">
      <c r="A5457" t="s">
        <v>109</v>
      </c>
      <c r="B5457" t="s">
        <v>112</v>
      </c>
      <c r="C5457">
        <v>1</v>
      </c>
      <c r="D5457">
        <v>5</v>
      </c>
      <c r="E5457">
        <v>42</v>
      </c>
      <c r="F5457">
        <v>60</v>
      </c>
      <c r="G5457" s="1">
        <f t="shared" si="340"/>
        <v>0.8936170212765957</v>
      </c>
      <c r="H5457" s="4">
        <f t="shared" si="341"/>
        <v>0</v>
      </c>
      <c r="I5457" s="5">
        <f>IF(OR(AND(F5457&gt;=50,G5457&gt;SUMIF(SeasonTotals!A$2:A$9,A5457,SeasonTotals!F$2:F$9)),AND(G5457&gt;0.885,F5457&gt;=50,D5457&lt;3)),1,0)</f>
        <v>0</v>
      </c>
      <c r="J5457" s="4">
        <f t="shared" si="342"/>
        <v>0</v>
      </c>
      <c r="K5457" s="5">
        <f t="shared" si="343"/>
        <v>0</v>
      </c>
    </row>
    <row r="5458" spans="1:11" x14ac:dyDescent="0.25">
      <c r="A5458" t="s">
        <v>109</v>
      </c>
      <c r="B5458" t="s">
        <v>112</v>
      </c>
      <c r="C5458">
        <v>1</v>
      </c>
      <c r="D5458">
        <v>4</v>
      </c>
      <c r="E5458">
        <v>22</v>
      </c>
      <c r="F5458">
        <v>65</v>
      </c>
      <c r="G5458" s="1">
        <f t="shared" si="340"/>
        <v>0.84615384615384615</v>
      </c>
      <c r="H5458" s="4">
        <f t="shared" si="341"/>
        <v>0</v>
      </c>
      <c r="I5458" s="5">
        <f>IF(OR(AND(F5458&gt;=50,G5458&gt;SUMIF(SeasonTotals!A$2:A$9,A5458,SeasonTotals!F$2:F$9)),AND(G5458&gt;0.885,F5458&gt;=50,D5458&lt;3)),1,0)</f>
        <v>0</v>
      </c>
      <c r="J5458" s="4">
        <f t="shared" si="342"/>
        <v>1</v>
      </c>
      <c r="K5458" s="5">
        <f t="shared" si="343"/>
        <v>0</v>
      </c>
    </row>
    <row r="5459" spans="1:11" x14ac:dyDescent="0.25">
      <c r="A5459" t="s">
        <v>109</v>
      </c>
      <c r="B5459" t="s">
        <v>112</v>
      </c>
      <c r="C5459">
        <v>1</v>
      </c>
      <c r="D5459">
        <v>4</v>
      </c>
      <c r="E5459">
        <v>24</v>
      </c>
      <c r="F5459">
        <v>58</v>
      </c>
      <c r="G5459" s="1">
        <f t="shared" si="340"/>
        <v>0.8571428571428571</v>
      </c>
      <c r="H5459" s="4">
        <f t="shared" si="341"/>
        <v>0</v>
      </c>
      <c r="I5459" s="5">
        <f>IF(OR(AND(F5459&gt;=50,G5459&gt;SUMIF(SeasonTotals!A$2:A$9,A5459,SeasonTotals!F$2:F$9)),AND(G5459&gt;0.885,F5459&gt;=50,D5459&lt;3)),1,0)</f>
        <v>0</v>
      </c>
      <c r="J5459" s="4">
        <f t="shared" si="342"/>
        <v>0</v>
      </c>
      <c r="K5459" s="5">
        <f t="shared" si="343"/>
        <v>0</v>
      </c>
    </row>
    <row r="5460" spans="1:11" x14ac:dyDescent="0.25">
      <c r="A5460" t="s">
        <v>109</v>
      </c>
      <c r="B5460" t="s">
        <v>112</v>
      </c>
      <c r="C5460">
        <v>1</v>
      </c>
      <c r="D5460">
        <v>2</v>
      </c>
      <c r="E5460">
        <v>31</v>
      </c>
      <c r="F5460">
        <v>65</v>
      </c>
      <c r="G5460" s="1">
        <f t="shared" si="340"/>
        <v>0.93939393939393945</v>
      </c>
      <c r="H5460" s="4">
        <f t="shared" si="341"/>
        <v>1</v>
      </c>
      <c r="I5460" s="5">
        <f>IF(OR(AND(F5460&gt;=50,G5460&gt;SUMIF(SeasonTotals!A$2:A$9,A5460,SeasonTotals!F$2:F$9)),AND(G5460&gt;0.885,F5460&gt;=50,D5460&lt;3)),1,0)</f>
        <v>1</v>
      </c>
      <c r="J5460" s="4">
        <f t="shared" si="342"/>
        <v>0</v>
      </c>
      <c r="K5460" s="5">
        <f t="shared" si="343"/>
        <v>0</v>
      </c>
    </row>
    <row r="5461" spans="1:11" x14ac:dyDescent="0.25">
      <c r="A5461" t="s">
        <v>109</v>
      </c>
      <c r="B5461" t="s">
        <v>112</v>
      </c>
      <c r="C5461">
        <v>1</v>
      </c>
      <c r="D5461">
        <v>1</v>
      </c>
      <c r="E5461">
        <v>27</v>
      </c>
      <c r="F5461">
        <v>60</v>
      </c>
      <c r="G5461" s="1">
        <f t="shared" si="340"/>
        <v>0.9642857142857143</v>
      </c>
      <c r="H5461" s="4">
        <f t="shared" si="341"/>
        <v>1</v>
      </c>
      <c r="I5461" s="5">
        <f>IF(OR(AND(F5461&gt;=50,G5461&gt;SUMIF(SeasonTotals!A$2:A$9,A5461,SeasonTotals!F$2:F$9)),AND(G5461&gt;0.885,F5461&gt;=50,D5461&lt;3)),1,0)</f>
        <v>1</v>
      </c>
      <c r="J5461" s="4">
        <f t="shared" si="342"/>
        <v>0</v>
      </c>
      <c r="K5461" s="5">
        <f t="shared" si="343"/>
        <v>0</v>
      </c>
    </row>
    <row r="5462" spans="1:11" x14ac:dyDescent="0.25">
      <c r="A5462" t="s">
        <v>109</v>
      </c>
      <c r="B5462" t="s">
        <v>112</v>
      </c>
      <c r="C5462">
        <v>1</v>
      </c>
      <c r="D5462">
        <v>2</v>
      </c>
      <c r="E5462">
        <v>29</v>
      </c>
      <c r="F5462">
        <v>58</v>
      </c>
      <c r="G5462" s="1">
        <f t="shared" si="340"/>
        <v>0.93548387096774188</v>
      </c>
      <c r="H5462" s="4">
        <f t="shared" si="341"/>
        <v>1</v>
      </c>
      <c r="I5462" s="5">
        <f>IF(OR(AND(F5462&gt;=50,G5462&gt;SUMIF(SeasonTotals!A$2:A$9,A5462,SeasonTotals!F$2:F$9)),AND(G5462&gt;0.885,F5462&gt;=50,D5462&lt;3)),1,0)</f>
        <v>1</v>
      </c>
      <c r="J5462" s="4">
        <f t="shared" si="342"/>
        <v>0</v>
      </c>
      <c r="K5462" s="5">
        <f t="shared" si="343"/>
        <v>0</v>
      </c>
    </row>
    <row r="5463" spans="1:11" x14ac:dyDescent="0.25">
      <c r="A5463" t="s">
        <v>109</v>
      </c>
      <c r="B5463" t="s">
        <v>112</v>
      </c>
      <c r="C5463">
        <v>1</v>
      </c>
      <c r="D5463">
        <v>6</v>
      </c>
      <c r="E5463">
        <v>29</v>
      </c>
      <c r="F5463">
        <v>59</v>
      </c>
      <c r="G5463" s="1">
        <f t="shared" si="340"/>
        <v>0.82857142857142863</v>
      </c>
      <c r="H5463" s="4">
        <f t="shared" si="341"/>
        <v>0</v>
      </c>
      <c r="I5463" s="5">
        <f>IF(OR(AND(F5463&gt;=50,G5463&gt;SUMIF(SeasonTotals!A$2:A$9,A5463,SeasonTotals!F$2:F$9)),AND(G5463&gt;0.885,F5463&gt;=50,D5463&lt;3)),1,0)</f>
        <v>0</v>
      </c>
      <c r="J5463" s="4">
        <f t="shared" si="342"/>
        <v>1</v>
      </c>
      <c r="K5463" s="5">
        <f t="shared" si="343"/>
        <v>0</v>
      </c>
    </row>
    <row r="5464" spans="1:11" x14ac:dyDescent="0.25">
      <c r="A5464" t="s">
        <v>109</v>
      </c>
      <c r="B5464" t="s">
        <v>112</v>
      </c>
      <c r="C5464">
        <v>1</v>
      </c>
      <c r="D5464">
        <v>1</v>
      </c>
      <c r="E5464">
        <v>25</v>
      </c>
      <c r="F5464">
        <v>60</v>
      </c>
      <c r="G5464" s="1">
        <f t="shared" si="340"/>
        <v>0.96153846153846156</v>
      </c>
      <c r="H5464" s="4">
        <f t="shared" si="341"/>
        <v>1</v>
      </c>
      <c r="I5464" s="5">
        <f>IF(OR(AND(F5464&gt;=50,G5464&gt;SUMIF(SeasonTotals!A$2:A$9,A5464,SeasonTotals!F$2:F$9)),AND(G5464&gt;0.885,F5464&gt;=50,D5464&lt;3)),1,0)</f>
        <v>1</v>
      </c>
      <c r="J5464" s="4">
        <f t="shared" si="342"/>
        <v>0</v>
      </c>
      <c r="K5464" s="5">
        <f t="shared" si="343"/>
        <v>0</v>
      </c>
    </row>
    <row r="5465" spans="1:11" x14ac:dyDescent="0.25">
      <c r="A5465" t="s">
        <v>109</v>
      </c>
      <c r="B5465" t="s">
        <v>112</v>
      </c>
      <c r="C5465">
        <v>1</v>
      </c>
      <c r="D5465">
        <v>3</v>
      </c>
      <c r="E5465">
        <v>52</v>
      </c>
      <c r="F5465">
        <v>65</v>
      </c>
      <c r="G5465" s="1">
        <f t="shared" si="340"/>
        <v>0.94545454545454544</v>
      </c>
      <c r="H5465" s="4">
        <f t="shared" si="341"/>
        <v>1</v>
      </c>
      <c r="I5465" s="5">
        <f>IF(OR(AND(F5465&gt;=50,G5465&gt;SUMIF(SeasonTotals!A$2:A$9,A5465,SeasonTotals!F$2:F$9)),AND(G5465&gt;0.885,F5465&gt;=50,D5465&lt;3)),1,0)</f>
        <v>1</v>
      </c>
      <c r="J5465" s="4">
        <f t="shared" si="342"/>
        <v>0</v>
      </c>
      <c r="K5465" s="5">
        <f t="shared" si="343"/>
        <v>0</v>
      </c>
    </row>
    <row r="5466" spans="1:11" x14ac:dyDescent="0.25">
      <c r="A5466" t="s">
        <v>109</v>
      </c>
      <c r="B5466" t="s">
        <v>32</v>
      </c>
      <c r="C5466">
        <v>1</v>
      </c>
      <c r="D5466">
        <v>3</v>
      </c>
      <c r="E5466">
        <v>39</v>
      </c>
      <c r="F5466">
        <v>65</v>
      </c>
      <c r="G5466" s="1">
        <f t="shared" si="340"/>
        <v>0.9285714285714286</v>
      </c>
      <c r="H5466" s="4">
        <f t="shared" si="341"/>
        <v>1</v>
      </c>
      <c r="I5466" s="5">
        <f>IF(OR(AND(F5466&gt;=50,G5466&gt;SUMIF(SeasonTotals!A$2:A$9,A5466,SeasonTotals!F$2:F$9)),AND(G5466&gt;0.885,F5466&gt;=50,D5466&lt;3)),1,0)</f>
        <v>1</v>
      </c>
      <c r="J5466" s="4">
        <f t="shared" si="342"/>
        <v>0</v>
      </c>
      <c r="K5466" s="5">
        <f t="shared" si="343"/>
        <v>0</v>
      </c>
    </row>
    <row r="5467" spans="1:11" x14ac:dyDescent="0.25">
      <c r="A5467" t="s">
        <v>109</v>
      </c>
      <c r="B5467" t="s">
        <v>32</v>
      </c>
      <c r="C5467">
        <v>1</v>
      </c>
      <c r="D5467">
        <v>3</v>
      </c>
      <c r="E5467">
        <v>27</v>
      </c>
      <c r="F5467">
        <v>65</v>
      </c>
      <c r="G5467" s="1">
        <f t="shared" si="340"/>
        <v>0.9</v>
      </c>
      <c r="H5467" s="4">
        <f t="shared" si="341"/>
        <v>0</v>
      </c>
      <c r="I5467" s="5">
        <f>IF(OR(AND(F5467&gt;=50,G5467&gt;SUMIF(SeasonTotals!A$2:A$9,A5467,SeasonTotals!F$2:F$9)),AND(G5467&gt;0.885,F5467&gt;=50,D5467&lt;3)),1,0)</f>
        <v>0</v>
      </c>
      <c r="J5467" s="4">
        <f t="shared" si="342"/>
        <v>0</v>
      </c>
      <c r="K5467" s="5">
        <f t="shared" si="343"/>
        <v>0</v>
      </c>
    </row>
    <row r="5468" spans="1:11" x14ac:dyDescent="0.25">
      <c r="A5468" t="s">
        <v>109</v>
      </c>
      <c r="B5468" t="s">
        <v>32</v>
      </c>
      <c r="C5468">
        <v>1</v>
      </c>
      <c r="D5468">
        <v>4</v>
      </c>
      <c r="E5468">
        <v>8</v>
      </c>
      <c r="F5468">
        <v>29</v>
      </c>
      <c r="G5468" s="1">
        <f t="shared" si="340"/>
        <v>0.66666666666666663</v>
      </c>
      <c r="H5468" s="4">
        <f t="shared" si="341"/>
        <v>0</v>
      </c>
      <c r="I5468" s="5">
        <f>IF(OR(AND(F5468&gt;=50,G5468&gt;SUMIF(SeasonTotals!A$2:A$9,A5468,SeasonTotals!F$2:F$9)),AND(G5468&gt;0.885,F5468&gt;=50,D5468&lt;3)),1,0)</f>
        <v>0</v>
      </c>
      <c r="J5468" s="4">
        <f t="shared" si="342"/>
        <v>1</v>
      </c>
      <c r="K5468" s="5">
        <f t="shared" si="343"/>
        <v>1</v>
      </c>
    </row>
    <row r="5469" spans="1:11" x14ac:dyDescent="0.25">
      <c r="A5469" t="s">
        <v>109</v>
      </c>
      <c r="B5469" t="s">
        <v>32</v>
      </c>
      <c r="C5469">
        <v>1</v>
      </c>
      <c r="D5469">
        <v>3</v>
      </c>
      <c r="E5469">
        <v>35</v>
      </c>
      <c r="F5469">
        <v>65</v>
      </c>
      <c r="G5469" s="1">
        <f t="shared" si="340"/>
        <v>0.92105263157894735</v>
      </c>
      <c r="H5469" s="4">
        <f t="shared" si="341"/>
        <v>1</v>
      </c>
      <c r="I5469" s="5">
        <f>IF(OR(AND(F5469&gt;=50,G5469&gt;SUMIF(SeasonTotals!A$2:A$9,A5469,SeasonTotals!F$2:F$9)),AND(G5469&gt;0.885,F5469&gt;=50,D5469&lt;3)),1,0)</f>
        <v>1</v>
      </c>
      <c r="J5469" s="4">
        <f t="shared" si="342"/>
        <v>0</v>
      </c>
      <c r="K5469" s="5">
        <f t="shared" si="343"/>
        <v>0</v>
      </c>
    </row>
    <row r="5470" spans="1:11" x14ac:dyDescent="0.25">
      <c r="A5470" t="s">
        <v>109</v>
      </c>
      <c r="B5470" t="s">
        <v>32</v>
      </c>
      <c r="C5470">
        <v>1</v>
      </c>
      <c r="D5470">
        <v>3</v>
      </c>
      <c r="E5470">
        <v>21</v>
      </c>
      <c r="F5470">
        <v>61</v>
      </c>
      <c r="G5470" s="1">
        <f t="shared" si="340"/>
        <v>0.875</v>
      </c>
      <c r="H5470" s="4">
        <f t="shared" si="341"/>
        <v>0</v>
      </c>
      <c r="I5470" s="5">
        <f>IF(OR(AND(F5470&gt;=50,G5470&gt;SUMIF(SeasonTotals!A$2:A$9,A5470,SeasonTotals!F$2:F$9)),AND(G5470&gt;0.885,F5470&gt;=50,D5470&lt;3)),1,0)</f>
        <v>0</v>
      </c>
      <c r="J5470" s="4">
        <f t="shared" si="342"/>
        <v>0</v>
      </c>
      <c r="K5470" s="5">
        <f t="shared" si="343"/>
        <v>0</v>
      </c>
    </row>
    <row r="5471" spans="1:11" x14ac:dyDescent="0.25">
      <c r="A5471" t="s">
        <v>109</v>
      </c>
      <c r="B5471" t="s">
        <v>32</v>
      </c>
      <c r="C5471">
        <v>1</v>
      </c>
      <c r="D5471">
        <v>1</v>
      </c>
      <c r="E5471">
        <v>34</v>
      </c>
      <c r="F5471">
        <v>60</v>
      </c>
      <c r="G5471" s="1">
        <f t="shared" si="340"/>
        <v>0.97142857142857142</v>
      </c>
      <c r="H5471" s="4">
        <f t="shared" si="341"/>
        <v>1</v>
      </c>
      <c r="I5471" s="5">
        <f>IF(OR(AND(F5471&gt;=50,G5471&gt;SUMIF(SeasonTotals!A$2:A$9,A5471,SeasonTotals!F$2:F$9)),AND(G5471&gt;0.885,F5471&gt;=50,D5471&lt;3)),1,0)</f>
        <v>1</v>
      </c>
      <c r="J5471" s="4">
        <f t="shared" si="342"/>
        <v>0</v>
      </c>
      <c r="K5471" s="5">
        <f t="shared" si="343"/>
        <v>0</v>
      </c>
    </row>
    <row r="5472" spans="1:11" x14ac:dyDescent="0.25">
      <c r="A5472" t="s">
        <v>109</v>
      </c>
      <c r="B5472" t="s">
        <v>32</v>
      </c>
      <c r="C5472">
        <v>1</v>
      </c>
      <c r="D5472">
        <v>3</v>
      </c>
      <c r="E5472">
        <v>37</v>
      </c>
      <c r="F5472">
        <v>61</v>
      </c>
      <c r="G5472" s="1">
        <f t="shared" si="340"/>
        <v>0.92500000000000004</v>
      </c>
      <c r="H5472" s="4">
        <f t="shared" si="341"/>
        <v>1</v>
      </c>
      <c r="I5472" s="5">
        <f>IF(OR(AND(F5472&gt;=50,G5472&gt;SUMIF(SeasonTotals!A$2:A$9,A5472,SeasonTotals!F$2:F$9)),AND(G5472&gt;0.885,F5472&gt;=50,D5472&lt;3)),1,0)</f>
        <v>1</v>
      </c>
      <c r="J5472" s="4">
        <f t="shared" si="342"/>
        <v>0</v>
      </c>
      <c r="K5472" s="5">
        <f t="shared" si="343"/>
        <v>0</v>
      </c>
    </row>
    <row r="5473" spans="1:11" x14ac:dyDescent="0.25">
      <c r="A5473" t="s">
        <v>109</v>
      </c>
      <c r="B5473" t="s">
        <v>32</v>
      </c>
      <c r="C5473">
        <v>1</v>
      </c>
      <c r="D5473">
        <v>1</v>
      </c>
      <c r="E5473">
        <v>22</v>
      </c>
      <c r="F5473">
        <v>60</v>
      </c>
      <c r="G5473" s="1">
        <f t="shared" si="340"/>
        <v>0.95652173913043481</v>
      </c>
      <c r="H5473" s="4">
        <f t="shared" si="341"/>
        <v>1</v>
      </c>
      <c r="I5473" s="5">
        <f>IF(OR(AND(F5473&gt;=50,G5473&gt;SUMIF(SeasonTotals!A$2:A$9,A5473,SeasonTotals!F$2:F$9)),AND(G5473&gt;0.885,F5473&gt;=50,D5473&lt;3)),1,0)</f>
        <v>1</v>
      </c>
      <c r="J5473" s="4">
        <f t="shared" si="342"/>
        <v>0</v>
      </c>
      <c r="K5473" s="5">
        <f t="shared" si="343"/>
        <v>0</v>
      </c>
    </row>
    <row r="5474" spans="1:11" x14ac:dyDescent="0.25">
      <c r="A5474" t="s">
        <v>109</v>
      </c>
      <c r="B5474" t="s">
        <v>32</v>
      </c>
      <c r="C5474">
        <v>1</v>
      </c>
      <c r="D5474">
        <v>3</v>
      </c>
      <c r="E5474">
        <v>31</v>
      </c>
      <c r="F5474">
        <v>60</v>
      </c>
      <c r="G5474" s="1">
        <f t="shared" si="340"/>
        <v>0.91176470588235292</v>
      </c>
      <c r="H5474" s="4">
        <f t="shared" si="341"/>
        <v>0</v>
      </c>
      <c r="I5474" s="5">
        <f>IF(OR(AND(F5474&gt;=50,G5474&gt;SUMIF(SeasonTotals!A$2:A$9,A5474,SeasonTotals!F$2:F$9)),AND(G5474&gt;0.885,F5474&gt;=50,D5474&lt;3)),1,0)</f>
        <v>0</v>
      </c>
      <c r="J5474" s="4">
        <f t="shared" si="342"/>
        <v>0</v>
      </c>
      <c r="K5474" s="5">
        <f t="shared" si="343"/>
        <v>0</v>
      </c>
    </row>
    <row r="5475" spans="1:11" x14ac:dyDescent="0.25">
      <c r="A5475" t="s">
        <v>109</v>
      </c>
      <c r="B5475" t="s">
        <v>32</v>
      </c>
      <c r="C5475">
        <v>1</v>
      </c>
      <c r="D5475">
        <v>4</v>
      </c>
      <c r="E5475">
        <v>37</v>
      </c>
      <c r="F5475">
        <v>65</v>
      </c>
      <c r="G5475" s="1">
        <f t="shared" si="340"/>
        <v>0.90243902439024393</v>
      </c>
      <c r="H5475" s="4">
        <f t="shared" si="341"/>
        <v>0</v>
      </c>
      <c r="I5475" s="5">
        <f>IF(OR(AND(F5475&gt;=50,G5475&gt;SUMIF(SeasonTotals!A$2:A$9,A5475,SeasonTotals!F$2:F$9)),AND(G5475&gt;0.885,F5475&gt;=50,D5475&lt;3)),1,0)</f>
        <v>0</v>
      </c>
      <c r="J5475" s="4">
        <f t="shared" si="342"/>
        <v>0</v>
      </c>
      <c r="K5475" s="5">
        <f t="shared" si="343"/>
        <v>0</v>
      </c>
    </row>
    <row r="5476" spans="1:11" x14ac:dyDescent="0.25">
      <c r="A5476" t="s">
        <v>109</v>
      </c>
      <c r="B5476" t="s">
        <v>32</v>
      </c>
      <c r="C5476">
        <v>1</v>
      </c>
      <c r="D5476">
        <v>4</v>
      </c>
      <c r="E5476">
        <v>38</v>
      </c>
      <c r="F5476">
        <v>65</v>
      </c>
      <c r="G5476" s="1">
        <f t="shared" si="340"/>
        <v>0.90476190476190477</v>
      </c>
      <c r="H5476" s="4">
        <f t="shared" si="341"/>
        <v>0</v>
      </c>
      <c r="I5476" s="5">
        <f>IF(OR(AND(F5476&gt;=50,G5476&gt;SUMIF(SeasonTotals!A$2:A$9,A5476,SeasonTotals!F$2:F$9)),AND(G5476&gt;0.885,F5476&gt;=50,D5476&lt;3)),1,0)</f>
        <v>0</v>
      </c>
      <c r="J5476" s="4">
        <f t="shared" si="342"/>
        <v>0</v>
      </c>
      <c r="K5476" s="5">
        <f t="shared" si="343"/>
        <v>0</v>
      </c>
    </row>
    <row r="5477" spans="1:11" x14ac:dyDescent="0.25">
      <c r="A5477" t="s">
        <v>109</v>
      </c>
      <c r="B5477" t="s">
        <v>32</v>
      </c>
      <c r="C5477">
        <v>1</v>
      </c>
      <c r="D5477">
        <v>1</v>
      </c>
      <c r="E5477">
        <v>28</v>
      </c>
      <c r="F5477">
        <v>60</v>
      </c>
      <c r="G5477" s="1">
        <f t="shared" si="340"/>
        <v>0.96551724137931039</v>
      </c>
      <c r="H5477" s="4">
        <f t="shared" si="341"/>
        <v>1</v>
      </c>
      <c r="I5477" s="5">
        <f>IF(OR(AND(F5477&gt;=50,G5477&gt;SUMIF(SeasonTotals!A$2:A$9,A5477,SeasonTotals!F$2:F$9)),AND(G5477&gt;0.885,F5477&gt;=50,D5477&lt;3)),1,0)</f>
        <v>1</v>
      </c>
      <c r="J5477" s="4">
        <f t="shared" si="342"/>
        <v>0</v>
      </c>
      <c r="K5477" s="5">
        <f t="shared" si="343"/>
        <v>0</v>
      </c>
    </row>
    <row r="5478" spans="1:11" x14ac:dyDescent="0.25">
      <c r="A5478" t="s">
        <v>109</v>
      </c>
      <c r="B5478" t="s">
        <v>32</v>
      </c>
      <c r="C5478">
        <v>1</v>
      </c>
      <c r="D5478">
        <v>4</v>
      </c>
      <c r="E5478">
        <v>22</v>
      </c>
      <c r="F5478">
        <v>60</v>
      </c>
      <c r="G5478" s="1">
        <f t="shared" si="340"/>
        <v>0.84615384615384615</v>
      </c>
      <c r="H5478" s="4">
        <f t="shared" si="341"/>
        <v>0</v>
      </c>
      <c r="I5478" s="5">
        <f>IF(OR(AND(F5478&gt;=50,G5478&gt;SUMIF(SeasonTotals!A$2:A$9,A5478,SeasonTotals!F$2:F$9)),AND(G5478&gt;0.885,F5478&gt;=50,D5478&lt;3)),1,0)</f>
        <v>0</v>
      </c>
      <c r="J5478" s="4">
        <f t="shared" si="342"/>
        <v>1</v>
      </c>
      <c r="K5478" s="5">
        <f t="shared" si="343"/>
        <v>0</v>
      </c>
    </row>
    <row r="5479" spans="1:11" x14ac:dyDescent="0.25">
      <c r="A5479" t="s">
        <v>109</v>
      </c>
      <c r="B5479" t="s">
        <v>32</v>
      </c>
      <c r="C5479">
        <v>1</v>
      </c>
      <c r="D5479">
        <v>3</v>
      </c>
      <c r="E5479">
        <v>58</v>
      </c>
      <c r="F5479">
        <v>64</v>
      </c>
      <c r="G5479" s="1">
        <f t="shared" si="340"/>
        <v>0.95081967213114749</v>
      </c>
      <c r="H5479" s="4">
        <f t="shared" si="341"/>
        <v>1</v>
      </c>
      <c r="I5479" s="5">
        <f>IF(OR(AND(F5479&gt;=50,G5479&gt;SUMIF(SeasonTotals!A$2:A$9,A5479,SeasonTotals!F$2:F$9)),AND(G5479&gt;0.885,F5479&gt;=50,D5479&lt;3)),1,0)</f>
        <v>1</v>
      </c>
      <c r="J5479" s="4">
        <f t="shared" si="342"/>
        <v>0</v>
      </c>
      <c r="K5479" s="5">
        <f t="shared" si="343"/>
        <v>0</v>
      </c>
    </row>
    <row r="5480" spans="1:11" x14ac:dyDescent="0.25">
      <c r="A5480" t="s">
        <v>109</v>
      </c>
      <c r="B5480" t="s">
        <v>32</v>
      </c>
      <c r="C5480">
        <v>1</v>
      </c>
      <c r="D5480">
        <v>2</v>
      </c>
      <c r="E5480">
        <v>19</v>
      </c>
      <c r="F5480">
        <v>60</v>
      </c>
      <c r="G5480" s="1">
        <f t="shared" si="340"/>
        <v>0.90476190476190477</v>
      </c>
      <c r="H5480" s="4">
        <f t="shared" si="341"/>
        <v>1</v>
      </c>
      <c r="I5480" s="5">
        <f>IF(OR(AND(F5480&gt;=50,G5480&gt;SUMIF(SeasonTotals!A$2:A$9,A5480,SeasonTotals!F$2:F$9)),AND(G5480&gt;0.885,F5480&gt;=50,D5480&lt;3)),1,0)</f>
        <v>1</v>
      </c>
      <c r="J5480" s="4">
        <f t="shared" si="342"/>
        <v>0</v>
      </c>
      <c r="K5480" s="5">
        <f t="shared" si="343"/>
        <v>0</v>
      </c>
    </row>
    <row r="5481" spans="1:11" x14ac:dyDescent="0.25">
      <c r="A5481" t="s">
        <v>109</v>
      </c>
      <c r="B5481" t="s">
        <v>32</v>
      </c>
      <c r="C5481">
        <v>1</v>
      </c>
      <c r="D5481">
        <v>1</v>
      </c>
      <c r="E5481">
        <v>26</v>
      </c>
      <c r="F5481">
        <v>59</v>
      </c>
      <c r="G5481" s="1">
        <f t="shared" si="340"/>
        <v>0.96296296296296291</v>
      </c>
      <c r="H5481" s="4">
        <f t="shared" si="341"/>
        <v>1</v>
      </c>
      <c r="I5481" s="5">
        <f>IF(OR(AND(F5481&gt;=50,G5481&gt;SUMIF(SeasonTotals!A$2:A$9,A5481,SeasonTotals!F$2:F$9)),AND(G5481&gt;0.885,F5481&gt;=50,D5481&lt;3)),1,0)</f>
        <v>1</v>
      </c>
      <c r="J5481" s="4">
        <f t="shared" si="342"/>
        <v>0</v>
      </c>
      <c r="K5481" s="5">
        <f t="shared" si="343"/>
        <v>0</v>
      </c>
    </row>
    <row r="5482" spans="1:11" x14ac:dyDescent="0.25">
      <c r="A5482" t="s">
        <v>109</v>
      </c>
      <c r="B5482" t="s">
        <v>32</v>
      </c>
      <c r="C5482">
        <v>1</v>
      </c>
      <c r="D5482">
        <v>4</v>
      </c>
      <c r="E5482">
        <v>21</v>
      </c>
      <c r="F5482">
        <v>60</v>
      </c>
      <c r="G5482" s="1">
        <f t="shared" si="340"/>
        <v>0.84</v>
      </c>
      <c r="H5482" s="4">
        <f t="shared" si="341"/>
        <v>0</v>
      </c>
      <c r="I5482" s="5">
        <f>IF(OR(AND(F5482&gt;=50,G5482&gt;SUMIF(SeasonTotals!A$2:A$9,A5482,SeasonTotals!F$2:F$9)),AND(G5482&gt;0.885,F5482&gt;=50,D5482&lt;3)),1,0)</f>
        <v>0</v>
      </c>
      <c r="J5482" s="4">
        <f t="shared" si="342"/>
        <v>1</v>
      </c>
      <c r="K5482" s="5">
        <f t="shared" si="343"/>
        <v>0</v>
      </c>
    </row>
    <row r="5483" spans="1:11" x14ac:dyDescent="0.25">
      <c r="A5483" t="s">
        <v>109</v>
      </c>
      <c r="B5483" t="s">
        <v>32</v>
      </c>
      <c r="C5483">
        <v>1</v>
      </c>
      <c r="D5483">
        <v>3</v>
      </c>
      <c r="E5483">
        <v>32</v>
      </c>
      <c r="F5483">
        <v>59</v>
      </c>
      <c r="G5483" s="1">
        <f t="shared" si="340"/>
        <v>0.91428571428571426</v>
      </c>
      <c r="H5483" s="4">
        <f t="shared" si="341"/>
        <v>1</v>
      </c>
      <c r="I5483" s="5">
        <f>IF(OR(AND(F5483&gt;=50,G5483&gt;SUMIF(SeasonTotals!A$2:A$9,A5483,SeasonTotals!F$2:F$9)),AND(G5483&gt;0.885,F5483&gt;=50,D5483&lt;3)),1,0)</f>
        <v>1</v>
      </c>
      <c r="J5483" s="4">
        <f t="shared" si="342"/>
        <v>0</v>
      </c>
      <c r="K5483" s="5">
        <f t="shared" si="343"/>
        <v>0</v>
      </c>
    </row>
    <row r="5484" spans="1:11" x14ac:dyDescent="0.25">
      <c r="A5484" t="s">
        <v>109</v>
      </c>
      <c r="B5484" t="s">
        <v>32</v>
      </c>
      <c r="C5484">
        <v>1</v>
      </c>
      <c r="D5484">
        <v>2</v>
      </c>
      <c r="E5484">
        <v>30</v>
      </c>
      <c r="F5484">
        <v>60</v>
      </c>
      <c r="G5484" s="1">
        <f t="shared" si="340"/>
        <v>0.9375</v>
      </c>
      <c r="H5484" s="4">
        <f t="shared" si="341"/>
        <v>1</v>
      </c>
      <c r="I5484" s="5">
        <f>IF(OR(AND(F5484&gt;=50,G5484&gt;SUMIF(SeasonTotals!A$2:A$9,A5484,SeasonTotals!F$2:F$9)),AND(G5484&gt;0.885,F5484&gt;=50,D5484&lt;3)),1,0)</f>
        <v>1</v>
      </c>
      <c r="J5484" s="4">
        <f t="shared" si="342"/>
        <v>0</v>
      </c>
      <c r="K5484" s="5">
        <f t="shared" si="343"/>
        <v>0</v>
      </c>
    </row>
    <row r="5485" spans="1:11" x14ac:dyDescent="0.25">
      <c r="A5485" t="s">
        <v>109</v>
      </c>
      <c r="B5485" t="s">
        <v>32</v>
      </c>
      <c r="C5485">
        <v>1</v>
      </c>
      <c r="D5485">
        <v>5</v>
      </c>
      <c r="E5485">
        <v>18</v>
      </c>
      <c r="F5485">
        <v>41</v>
      </c>
      <c r="G5485" s="1">
        <f t="shared" si="340"/>
        <v>0.78260869565217395</v>
      </c>
      <c r="H5485" s="4">
        <f t="shared" si="341"/>
        <v>0</v>
      </c>
      <c r="I5485" s="5">
        <f>IF(OR(AND(F5485&gt;=50,G5485&gt;SUMIF(SeasonTotals!A$2:A$9,A5485,SeasonTotals!F$2:F$9)),AND(G5485&gt;0.885,F5485&gt;=50,D5485&lt;3)),1,0)</f>
        <v>0</v>
      </c>
      <c r="J5485" s="4">
        <f t="shared" si="342"/>
        <v>1</v>
      </c>
      <c r="K5485" s="5">
        <f t="shared" si="343"/>
        <v>1</v>
      </c>
    </row>
    <row r="5486" spans="1:11" x14ac:dyDescent="0.25">
      <c r="A5486" t="s">
        <v>109</v>
      </c>
      <c r="B5486" t="s">
        <v>32</v>
      </c>
      <c r="C5486">
        <v>1</v>
      </c>
      <c r="D5486">
        <v>1</v>
      </c>
      <c r="E5486">
        <v>25</v>
      </c>
      <c r="F5486">
        <v>60</v>
      </c>
      <c r="G5486" s="1">
        <f t="shared" si="340"/>
        <v>0.96153846153846156</v>
      </c>
      <c r="H5486" s="4">
        <f t="shared" si="341"/>
        <v>1</v>
      </c>
      <c r="I5486" s="5">
        <f>IF(OR(AND(F5486&gt;=50,G5486&gt;SUMIF(SeasonTotals!A$2:A$9,A5486,SeasonTotals!F$2:F$9)),AND(G5486&gt;0.885,F5486&gt;=50,D5486&lt;3)),1,0)</f>
        <v>1</v>
      </c>
      <c r="J5486" s="4">
        <f t="shared" si="342"/>
        <v>0</v>
      </c>
      <c r="K5486" s="5">
        <f t="shared" si="343"/>
        <v>0</v>
      </c>
    </row>
    <row r="5487" spans="1:11" x14ac:dyDescent="0.25">
      <c r="A5487" t="s">
        <v>109</v>
      </c>
      <c r="B5487" t="s">
        <v>32</v>
      </c>
      <c r="C5487">
        <v>1</v>
      </c>
      <c r="D5487">
        <v>5</v>
      </c>
      <c r="E5487">
        <v>17</v>
      </c>
      <c r="F5487">
        <v>60</v>
      </c>
      <c r="G5487" s="1">
        <f t="shared" si="340"/>
        <v>0.77272727272727271</v>
      </c>
      <c r="H5487" s="4">
        <f t="shared" si="341"/>
        <v>0</v>
      </c>
      <c r="I5487" s="5">
        <f>IF(OR(AND(F5487&gt;=50,G5487&gt;SUMIF(SeasonTotals!A$2:A$9,A5487,SeasonTotals!F$2:F$9)),AND(G5487&gt;0.885,F5487&gt;=50,D5487&lt;3)),1,0)</f>
        <v>0</v>
      </c>
      <c r="J5487" s="4">
        <f t="shared" si="342"/>
        <v>1</v>
      </c>
      <c r="K5487" s="5">
        <f t="shared" si="343"/>
        <v>0</v>
      </c>
    </row>
    <row r="5488" spans="1:11" x14ac:dyDescent="0.25">
      <c r="A5488" t="s">
        <v>109</v>
      </c>
      <c r="B5488" t="s">
        <v>32</v>
      </c>
      <c r="C5488">
        <v>1</v>
      </c>
      <c r="D5488">
        <v>4</v>
      </c>
      <c r="E5488">
        <v>24</v>
      </c>
      <c r="F5488">
        <v>60</v>
      </c>
      <c r="G5488" s="1">
        <f t="shared" si="340"/>
        <v>0.8571428571428571</v>
      </c>
      <c r="H5488" s="4">
        <f t="shared" si="341"/>
        <v>0</v>
      </c>
      <c r="I5488" s="5">
        <f>IF(OR(AND(F5488&gt;=50,G5488&gt;SUMIF(SeasonTotals!A$2:A$9,A5488,SeasonTotals!F$2:F$9)),AND(G5488&gt;0.885,F5488&gt;=50,D5488&lt;3)),1,0)</f>
        <v>0</v>
      </c>
      <c r="J5488" s="4">
        <f t="shared" si="342"/>
        <v>0</v>
      </c>
      <c r="K5488" s="5">
        <f t="shared" si="343"/>
        <v>0</v>
      </c>
    </row>
    <row r="5489" spans="1:11" x14ac:dyDescent="0.25">
      <c r="A5489" t="s">
        <v>109</v>
      </c>
      <c r="B5489" t="s">
        <v>32</v>
      </c>
      <c r="C5489">
        <v>1</v>
      </c>
      <c r="D5489">
        <v>1</v>
      </c>
      <c r="E5489">
        <v>26</v>
      </c>
      <c r="F5489">
        <v>60</v>
      </c>
      <c r="G5489" s="1">
        <f t="shared" si="340"/>
        <v>0.96296296296296291</v>
      </c>
      <c r="H5489" s="4">
        <f t="shared" si="341"/>
        <v>1</v>
      </c>
      <c r="I5489" s="5">
        <f>IF(OR(AND(F5489&gt;=50,G5489&gt;SUMIF(SeasonTotals!A$2:A$9,A5489,SeasonTotals!F$2:F$9)),AND(G5489&gt;0.885,F5489&gt;=50,D5489&lt;3)),1,0)</f>
        <v>1</v>
      </c>
      <c r="J5489" s="4">
        <f t="shared" si="342"/>
        <v>0</v>
      </c>
      <c r="K5489" s="5">
        <f t="shared" si="343"/>
        <v>0</v>
      </c>
    </row>
    <row r="5490" spans="1:11" x14ac:dyDescent="0.25">
      <c r="A5490" t="s">
        <v>109</v>
      </c>
      <c r="B5490" t="s">
        <v>32</v>
      </c>
      <c r="C5490">
        <v>1</v>
      </c>
      <c r="D5490">
        <v>2</v>
      </c>
      <c r="E5490">
        <v>36</v>
      </c>
      <c r="F5490">
        <v>64</v>
      </c>
      <c r="G5490" s="1">
        <f t="shared" si="340"/>
        <v>0.94736842105263153</v>
      </c>
      <c r="H5490" s="4">
        <f t="shared" si="341"/>
        <v>1</v>
      </c>
      <c r="I5490" s="5">
        <f>IF(OR(AND(F5490&gt;=50,G5490&gt;SUMIF(SeasonTotals!A$2:A$9,A5490,SeasonTotals!F$2:F$9)),AND(G5490&gt;0.885,F5490&gt;=50,D5490&lt;3)),1,0)</f>
        <v>1</v>
      </c>
      <c r="J5490" s="4">
        <f t="shared" si="342"/>
        <v>0</v>
      </c>
      <c r="K5490" s="5">
        <f t="shared" si="343"/>
        <v>0</v>
      </c>
    </row>
    <row r="5491" spans="1:11" x14ac:dyDescent="0.25">
      <c r="A5491" t="s">
        <v>109</v>
      </c>
      <c r="B5491" t="s">
        <v>32</v>
      </c>
      <c r="C5491">
        <v>1</v>
      </c>
      <c r="D5491">
        <v>1</v>
      </c>
      <c r="E5491">
        <v>41</v>
      </c>
      <c r="F5491">
        <v>65</v>
      </c>
      <c r="G5491" s="1">
        <f t="shared" si="340"/>
        <v>0.97619047619047616</v>
      </c>
      <c r="H5491" s="4">
        <f t="shared" si="341"/>
        <v>1</v>
      </c>
      <c r="I5491" s="5">
        <f>IF(OR(AND(F5491&gt;=50,G5491&gt;SUMIF(SeasonTotals!A$2:A$9,A5491,SeasonTotals!F$2:F$9)),AND(G5491&gt;0.885,F5491&gt;=50,D5491&lt;3)),1,0)</f>
        <v>1</v>
      </c>
      <c r="J5491" s="4">
        <f t="shared" si="342"/>
        <v>0</v>
      </c>
      <c r="K5491" s="5">
        <f t="shared" si="343"/>
        <v>0</v>
      </c>
    </row>
    <row r="5492" spans="1:11" x14ac:dyDescent="0.25">
      <c r="A5492" t="s">
        <v>109</v>
      </c>
      <c r="B5492" t="s">
        <v>32</v>
      </c>
      <c r="C5492">
        <v>1</v>
      </c>
      <c r="D5492">
        <v>2</v>
      </c>
      <c r="E5492">
        <v>34</v>
      </c>
      <c r="F5492">
        <v>64</v>
      </c>
      <c r="G5492" s="1">
        <f t="shared" si="340"/>
        <v>0.94444444444444442</v>
      </c>
      <c r="H5492" s="4">
        <f t="shared" si="341"/>
        <v>1</v>
      </c>
      <c r="I5492" s="5">
        <f>IF(OR(AND(F5492&gt;=50,G5492&gt;SUMIF(SeasonTotals!A$2:A$9,A5492,SeasonTotals!F$2:F$9)),AND(G5492&gt;0.885,F5492&gt;=50,D5492&lt;3)),1,0)</f>
        <v>1</v>
      </c>
      <c r="J5492" s="4">
        <f t="shared" si="342"/>
        <v>0</v>
      </c>
      <c r="K5492" s="5">
        <f t="shared" si="343"/>
        <v>0</v>
      </c>
    </row>
    <row r="5493" spans="1:11" x14ac:dyDescent="0.25">
      <c r="A5493" t="s">
        <v>109</v>
      </c>
      <c r="B5493" t="s">
        <v>32</v>
      </c>
      <c r="C5493">
        <v>1</v>
      </c>
      <c r="D5493">
        <v>5</v>
      </c>
      <c r="E5493">
        <v>22</v>
      </c>
      <c r="F5493">
        <v>64</v>
      </c>
      <c r="G5493" s="1">
        <f t="shared" si="340"/>
        <v>0.81481481481481477</v>
      </c>
      <c r="H5493" s="4">
        <f t="shared" si="341"/>
        <v>0</v>
      </c>
      <c r="I5493" s="5">
        <f>IF(OR(AND(F5493&gt;=50,G5493&gt;SUMIF(SeasonTotals!A$2:A$9,A5493,SeasonTotals!F$2:F$9)),AND(G5493&gt;0.885,F5493&gt;=50,D5493&lt;3)),1,0)</f>
        <v>0</v>
      </c>
      <c r="J5493" s="4">
        <f t="shared" si="342"/>
        <v>1</v>
      </c>
      <c r="K5493" s="5">
        <f t="shared" si="343"/>
        <v>0</v>
      </c>
    </row>
    <row r="5494" spans="1:11" x14ac:dyDescent="0.25">
      <c r="A5494" t="s">
        <v>109</v>
      </c>
      <c r="B5494" t="s">
        <v>32</v>
      </c>
      <c r="C5494">
        <v>1</v>
      </c>
      <c r="D5494">
        <v>2</v>
      </c>
      <c r="E5494">
        <v>30</v>
      </c>
      <c r="F5494">
        <v>60</v>
      </c>
      <c r="G5494" s="1">
        <f t="shared" si="340"/>
        <v>0.9375</v>
      </c>
      <c r="H5494" s="4">
        <f t="shared" si="341"/>
        <v>1</v>
      </c>
      <c r="I5494" s="5">
        <f>IF(OR(AND(F5494&gt;=50,G5494&gt;SUMIF(SeasonTotals!A$2:A$9,A5494,SeasonTotals!F$2:F$9)),AND(G5494&gt;0.885,F5494&gt;=50,D5494&lt;3)),1,0)</f>
        <v>1</v>
      </c>
      <c r="J5494" s="4">
        <f t="shared" si="342"/>
        <v>0</v>
      </c>
      <c r="K5494" s="5">
        <f t="shared" si="343"/>
        <v>0</v>
      </c>
    </row>
    <row r="5495" spans="1:11" x14ac:dyDescent="0.25">
      <c r="A5495" t="s">
        <v>109</v>
      </c>
      <c r="B5495" t="s">
        <v>32</v>
      </c>
      <c r="C5495">
        <v>1</v>
      </c>
      <c r="D5495">
        <v>4</v>
      </c>
      <c r="E5495">
        <v>25</v>
      </c>
      <c r="F5495">
        <v>65</v>
      </c>
      <c r="G5495" s="1">
        <f t="shared" si="340"/>
        <v>0.86206896551724133</v>
      </c>
      <c r="H5495" s="4">
        <f t="shared" si="341"/>
        <v>0</v>
      </c>
      <c r="I5495" s="5">
        <f>IF(OR(AND(F5495&gt;=50,G5495&gt;SUMIF(SeasonTotals!A$2:A$9,A5495,SeasonTotals!F$2:F$9)),AND(G5495&gt;0.885,F5495&gt;=50,D5495&lt;3)),1,0)</f>
        <v>0</v>
      </c>
      <c r="J5495" s="4">
        <f t="shared" si="342"/>
        <v>0</v>
      </c>
      <c r="K5495" s="5">
        <f t="shared" si="343"/>
        <v>0</v>
      </c>
    </row>
    <row r="5496" spans="1:11" x14ac:dyDescent="0.25">
      <c r="A5496" t="s">
        <v>109</v>
      </c>
      <c r="B5496" t="s">
        <v>32</v>
      </c>
      <c r="C5496">
        <v>1</v>
      </c>
      <c r="D5496">
        <v>0</v>
      </c>
      <c r="E5496">
        <v>16</v>
      </c>
      <c r="F5496">
        <v>60</v>
      </c>
      <c r="G5496" s="1">
        <f t="shared" si="340"/>
        <v>1</v>
      </c>
      <c r="H5496" s="4">
        <f t="shared" si="341"/>
        <v>1</v>
      </c>
      <c r="I5496" s="5">
        <f>IF(OR(AND(F5496&gt;=50,G5496&gt;SUMIF(SeasonTotals!A$2:A$9,A5496,SeasonTotals!F$2:F$9)),AND(G5496&gt;0.885,F5496&gt;=50,D5496&lt;3)),1,0)</f>
        <v>1</v>
      </c>
      <c r="J5496" s="4">
        <f t="shared" si="342"/>
        <v>0</v>
      </c>
      <c r="K5496" s="5">
        <f t="shared" si="343"/>
        <v>0</v>
      </c>
    </row>
    <row r="5497" spans="1:11" x14ac:dyDescent="0.25">
      <c r="A5497" t="s">
        <v>109</v>
      </c>
      <c r="B5497" t="s">
        <v>32</v>
      </c>
      <c r="C5497">
        <v>1</v>
      </c>
      <c r="D5497">
        <v>5</v>
      </c>
      <c r="E5497">
        <v>22</v>
      </c>
      <c r="F5497">
        <v>59</v>
      </c>
      <c r="G5497" s="1">
        <f t="shared" si="340"/>
        <v>0.81481481481481477</v>
      </c>
      <c r="H5497" s="4">
        <f t="shared" si="341"/>
        <v>0</v>
      </c>
      <c r="I5497" s="5">
        <f>IF(OR(AND(F5497&gt;=50,G5497&gt;SUMIF(SeasonTotals!A$2:A$9,A5497,SeasonTotals!F$2:F$9)),AND(G5497&gt;0.885,F5497&gt;=50,D5497&lt;3)),1,0)</f>
        <v>0</v>
      </c>
      <c r="J5497" s="4">
        <f t="shared" si="342"/>
        <v>1</v>
      </c>
      <c r="K5497" s="5">
        <f t="shared" si="343"/>
        <v>0</v>
      </c>
    </row>
    <row r="5498" spans="1:11" x14ac:dyDescent="0.25">
      <c r="A5498" t="s">
        <v>109</v>
      </c>
      <c r="B5498" t="s">
        <v>32</v>
      </c>
      <c r="C5498">
        <v>1</v>
      </c>
      <c r="D5498">
        <v>1</v>
      </c>
      <c r="E5498">
        <v>33</v>
      </c>
      <c r="F5498">
        <v>65</v>
      </c>
      <c r="G5498" s="1">
        <f t="shared" si="340"/>
        <v>0.97058823529411764</v>
      </c>
      <c r="H5498" s="4">
        <f t="shared" si="341"/>
        <v>1</v>
      </c>
      <c r="I5498" s="5">
        <f>IF(OR(AND(F5498&gt;=50,G5498&gt;SUMIF(SeasonTotals!A$2:A$9,A5498,SeasonTotals!F$2:F$9)),AND(G5498&gt;0.885,F5498&gt;=50,D5498&lt;3)),1,0)</f>
        <v>1</v>
      </c>
      <c r="J5498" s="4">
        <f t="shared" si="342"/>
        <v>0</v>
      </c>
      <c r="K5498" s="5">
        <f t="shared" si="343"/>
        <v>0</v>
      </c>
    </row>
    <row r="5499" spans="1:11" x14ac:dyDescent="0.25">
      <c r="A5499" t="s">
        <v>109</v>
      </c>
      <c r="B5499" t="s">
        <v>32</v>
      </c>
      <c r="C5499">
        <v>1</v>
      </c>
      <c r="D5499">
        <v>4</v>
      </c>
      <c r="E5499">
        <v>8</v>
      </c>
      <c r="F5499">
        <v>20</v>
      </c>
      <c r="G5499" s="1">
        <f t="shared" si="340"/>
        <v>0.66666666666666663</v>
      </c>
      <c r="H5499" s="4">
        <f t="shared" si="341"/>
        <v>0</v>
      </c>
      <c r="I5499" s="5">
        <f>IF(OR(AND(F5499&gt;=50,G5499&gt;SUMIF(SeasonTotals!A$2:A$9,A5499,SeasonTotals!F$2:F$9)),AND(G5499&gt;0.885,F5499&gt;=50,D5499&lt;3)),1,0)</f>
        <v>0</v>
      </c>
      <c r="J5499" s="4">
        <f t="shared" si="342"/>
        <v>1</v>
      </c>
      <c r="K5499" s="5">
        <f t="shared" si="343"/>
        <v>1</v>
      </c>
    </row>
    <row r="5500" spans="1:11" x14ac:dyDescent="0.25">
      <c r="A5500" t="s">
        <v>109</v>
      </c>
      <c r="B5500" t="s">
        <v>32</v>
      </c>
      <c r="C5500">
        <v>1</v>
      </c>
      <c r="D5500">
        <v>2</v>
      </c>
      <c r="E5500">
        <v>30</v>
      </c>
      <c r="F5500">
        <v>59</v>
      </c>
      <c r="G5500" s="1">
        <f t="shared" si="340"/>
        <v>0.9375</v>
      </c>
      <c r="H5500" s="4">
        <f t="shared" si="341"/>
        <v>1</v>
      </c>
      <c r="I5500" s="5">
        <f>IF(OR(AND(F5500&gt;=50,G5500&gt;SUMIF(SeasonTotals!A$2:A$9,A5500,SeasonTotals!F$2:F$9)),AND(G5500&gt;0.885,F5500&gt;=50,D5500&lt;3)),1,0)</f>
        <v>1</v>
      </c>
      <c r="J5500" s="4">
        <f t="shared" si="342"/>
        <v>0</v>
      </c>
      <c r="K5500" s="5">
        <f t="shared" si="343"/>
        <v>0</v>
      </c>
    </row>
    <row r="5501" spans="1:11" x14ac:dyDescent="0.25">
      <c r="A5501" t="s">
        <v>109</v>
      </c>
      <c r="B5501" t="s">
        <v>32</v>
      </c>
      <c r="C5501">
        <v>1</v>
      </c>
      <c r="D5501">
        <v>4</v>
      </c>
      <c r="E5501">
        <v>26</v>
      </c>
      <c r="F5501">
        <v>59</v>
      </c>
      <c r="G5501" s="1">
        <f t="shared" si="340"/>
        <v>0.8666666666666667</v>
      </c>
      <c r="H5501" s="4">
        <f t="shared" si="341"/>
        <v>0</v>
      </c>
      <c r="I5501" s="5">
        <f>IF(OR(AND(F5501&gt;=50,G5501&gt;SUMIF(SeasonTotals!A$2:A$9,A5501,SeasonTotals!F$2:F$9)),AND(G5501&gt;0.885,F5501&gt;=50,D5501&lt;3)),1,0)</f>
        <v>0</v>
      </c>
      <c r="J5501" s="4">
        <f t="shared" si="342"/>
        <v>0</v>
      </c>
      <c r="K5501" s="5">
        <f t="shared" si="343"/>
        <v>0</v>
      </c>
    </row>
    <row r="5502" spans="1:11" x14ac:dyDescent="0.25">
      <c r="A5502" t="s">
        <v>109</v>
      </c>
      <c r="B5502" t="s">
        <v>32</v>
      </c>
      <c r="C5502">
        <v>1</v>
      </c>
      <c r="D5502">
        <v>3</v>
      </c>
      <c r="E5502">
        <v>25</v>
      </c>
      <c r="F5502">
        <v>60</v>
      </c>
      <c r="G5502" s="1">
        <f t="shared" si="340"/>
        <v>0.8928571428571429</v>
      </c>
      <c r="H5502" s="4">
        <f t="shared" si="341"/>
        <v>0</v>
      </c>
      <c r="I5502" s="5">
        <f>IF(OR(AND(F5502&gt;=50,G5502&gt;SUMIF(SeasonTotals!A$2:A$9,A5502,SeasonTotals!F$2:F$9)),AND(G5502&gt;0.885,F5502&gt;=50,D5502&lt;3)),1,0)</f>
        <v>0</v>
      </c>
      <c r="J5502" s="4">
        <f t="shared" si="342"/>
        <v>0</v>
      </c>
      <c r="K5502" s="5">
        <f t="shared" si="343"/>
        <v>0</v>
      </c>
    </row>
    <row r="5503" spans="1:11" x14ac:dyDescent="0.25">
      <c r="A5503" t="s">
        <v>109</v>
      </c>
      <c r="B5503" t="s">
        <v>32</v>
      </c>
      <c r="C5503">
        <v>1</v>
      </c>
      <c r="D5503">
        <v>4</v>
      </c>
      <c r="E5503">
        <v>31</v>
      </c>
      <c r="F5503">
        <v>57</v>
      </c>
      <c r="G5503" s="1">
        <f t="shared" si="340"/>
        <v>0.88571428571428568</v>
      </c>
      <c r="H5503" s="4">
        <f t="shared" si="341"/>
        <v>0</v>
      </c>
      <c r="I5503" s="5">
        <f>IF(OR(AND(F5503&gt;=50,G5503&gt;SUMIF(SeasonTotals!A$2:A$9,A5503,SeasonTotals!F$2:F$9)),AND(G5503&gt;0.885,F5503&gt;=50,D5503&lt;3)),1,0)</f>
        <v>0</v>
      </c>
      <c r="J5503" s="4">
        <f t="shared" si="342"/>
        <v>0</v>
      </c>
      <c r="K5503" s="5">
        <f t="shared" si="343"/>
        <v>0</v>
      </c>
    </row>
    <row r="5504" spans="1:11" x14ac:dyDescent="0.25">
      <c r="A5504" t="s">
        <v>109</v>
      </c>
      <c r="B5504" t="s">
        <v>32</v>
      </c>
      <c r="C5504">
        <v>1</v>
      </c>
      <c r="D5504">
        <v>3</v>
      </c>
      <c r="E5504">
        <v>41</v>
      </c>
      <c r="F5504">
        <v>60</v>
      </c>
      <c r="G5504" s="1">
        <f t="shared" si="340"/>
        <v>0.93181818181818177</v>
      </c>
      <c r="H5504" s="4">
        <f t="shared" si="341"/>
        <v>1</v>
      </c>
      <c r="I5504" s="5">
        <f>IF(OR(AND(F5504&gt;=50,G5504&gt;SUMIF(SeasonTotals!A$2:A$9,A5504,SeasonTotals!F$2:F$9)),AND(G5504&gt;0.885,F5504&gt;=50,D5504&lt;3)),1,0)</f>
        <v>1</v>
      </c>
      <c r="J5504" s="4">
        <f t="shared" si="342"/>
        <v>0</v>
      </c>
      <c r="K5504" s="5">
        <f t="shared" si="343"/>
        <v>0</v>
      </c>
    </row>
    <row r="5505" spans="1:11" x14ac:dyDescent="0.25">
      <c r="A5505" t="s">
        <v>109</v>
      </c>
      <c r="B5505" t="s">
        <v>32</v>
      </c>
      <c r="C5505">
        <v>1</v>
      </c>
      <c r="D5505">
        <v>3</v>
      </c>
      <c r="E5505">
        <v>4</v>
      </c>
      <c r="F5505">
        <v>9</v>
      </c>
      <c r="G5505" s="1">
        <f t="shared" si="340"/>
        <v>0.5714285714285714</v>
      </c>
      <c r="H5505" s="4">
        <f t="shared" si="341"/>
        <v>0</v>
      </c>
      <c r="I5505" s="5">
        <f>IF(OR(AND(F5505&gt;=50,G5505&gt;SUMIF(SeasonTotals!A$2:A$9,A5505,SeasonTotals!F$2:F$9)),AND(G5505&gt;0.885,F5505&gt;=50,D5505&lt;3)),1,0)</f>
        <v>0</v>
      </c>
      <c r="J5505" s="4">
        <f t="shared" si="342"/>
        <v>1</v>
      </c>
      <c r="K5505" s="5">
        <f t="shared" si="343"/>
        <v>1</v>
      </c>
    </row>
    <row r="5506" spans="1:11" x14ac:dyDescent="0.25">
      <c r="A5506" t="s">
        <v>109</v>
      </c>
      <c r="B5506" t="s">
        <v>32</v>
      </c>
      <c r="C5506">
        <v>1</v>
      </c>
      <c r="D5506">
        <v>3</v>
      </c>
      <c r="E5506">
        <v>31</v>
      </c>
      <c r="F5506">
        <v>59</v>
      </c>
      <c r="G5506" s="1">
        <f t="shared" ref="G5506:G5569" si="344">E5506/MAX(1,SUM(D5506:E5506))</f>
        <v>0.91176470588235292</v>
      </c>
      <c r="H5506" s="4">
        <f t="shared" ref="H5506:H5569" si="345">IF(AND(F5506&gt;=50,OR(G5506&gt;0.913,AND(G5506&gt;0.885,D5506&lt;3))),1,0)</f>
        <v>0</v>
      </c>
      <c r="I5506" s="5">
        <f>IF(OR(AND(F5506&gt;=50,G5506&gt;SUMIF(SeasonTotals!A$2:A$9,A5506,SeasonTotals!F$2:F$9)),AND(G5506&gt;0.885,F5506&gt;=50,D5506&lt;3)),1,0)</f>
        <v>0</v>
      </c>
      <c r="J5506" s="4">
        <f t="shared" ref="J5506:J5569" si="346">IF(G5506&lt;0.85,1,0)</f>
        <v>0</v>
      </c>
      <c r="K5506" s="5">
        <f t="shared" ref="K5506:K5569" si="347">IF(F5506&lt;55,1,0)</f>
        <v>0</v>
      </c>
    </row>
    <row r="5507" spans="1:11" x14ac:dyDescent="0.25">
      <c r="A5507" t="s">
        <v>109</v>
      </c>
      <c r="B5507" t="s">
        <v>32</v>
      </c>
      <c r="C5507">
        <v>1</v>
      </c>
      <c r="D5507">
        <v>3</v>
      </c>
      <c r="E5507">
        <v>32</v>
      </c>
      <c r="F5507">
        <v>59</v>
      </c>
      <c r="G5507" s="1">
        <f t="shared" si="344"/>
        <v>0.91428571428571426</v>
      </c>
      <c r="H5507" s="4">
        <f t="shared" si="345"/>
        <v>1</v>
      </c>
      <c r="I5507" s="5">
        <f>IF(OR(AND(F5507&gt;=50,G5507&gt;SUMIF(SeasonTotals!A$2:A$9,A5507,SeasonTotals!F$2:F$9)),AND(G5507&gt;0.885,F5507&gt;=50,D5507&lt;3)),1,0)</f>
        <v>1</v>
      </c>
      <c r="J5507" s="4">
        <f t="shared" si="346"/>
        <v>0</v>
      </c>
      <c r="K5507" s="5">
        <f t="shared" si="347"/>
        <v>0</v>
      </c>
    </row>
    <row r="5508" spans="1:11" x14ac:dyDescent="0.25">
      <c r="A5508" t="s">
        <v>109</v>
      </c>
      <c r="B5508" t="s">
        <v>32</v>
      </c>
      <c r="C5508">
        <v>1</v>
      </c>
      <c r="D5508">
        <v>2</v>
      </c>
      <c r="E5508">
        <v>38</v>
      </c>
      <c r="F5508">
        <v>60</v>
      </c>
      <c r="G5508" s="1">
        <f t="shared" si="344"/>
        <v>0.95</v>
      </c>
      <c r="H5508" s="4">
        <f t="shared" si="345"/>
        <v>1</v>
      </c>
      <c r="I5508" s="5">
        <f>IF(OR(AND(F5508&gt;=50,G5508&gt;SUMIF(SeasonTotals!A$2:A$9,A5508,SeasonTotals!F$2:F$9)),AND(G5508&gt;0.885,F5508&gt;=50,D5508&lt;3)),1,0)</f>
        <v>1</v>
      </c>
      <c r="J5508" s="4">
        <f t="shared" si="346"/>
        <v>0</v>
      </c>
      <c r="K5508" s="5">
        <f t="shared" si="347"/>
        <v>0</v>
      </c>
    </row>
    <row r="5509" spans="1:11" x14ac:dyDescent="0.25">
      <c r="A5509" t="s">
        <v>109</v>
      </c>
      <c r="B5509" t="s">
        <v>32</v>
      </c>
      <c r="C5509">
        <v>1</v>
      </c>
      <c r="D5509">
        <v>2</v>
      </c>
      <c r="E5509">
        <v>35</v>
      </c>
      <c r="F5509">
        <v>60</v>
      </c>
      <c r="G5509" s="1">
        <f t="shared" si="344"/>
        <v>0.94594594594594594</v>
      </c>
      <c r="H5509" s="4">
        <f t="shared" si="345"/>
        <v>1</v>
      </c>
      <c r="I5509" s="5">
        <f>IF(OR(AND(F5509&gt;=50,G5509&gt;SUMIF(SeasonTotals!A$2:A$9,A5509,SeasonTotals!F$2:F$9)),AND(G5509&gt;0.885,F5509&gt;=50,D5509&lt;3)),1,0)</f>
        <v>1</v>
      </c>
      <c r="J5509" s="4">
        <f t="shared" si="346"/>
        <v>0</v>
      </c>
      <c r="K5509" s="5">
        <f t="shared" si="347"/>
        <v>0</v>
      </c>
    </row>
    <row r="5510" spans="1:11" x14ac:dyDescent="0.25">
      <c r="A5510" t="s">
        <v>109</v>
      </c>
      <c r="B5510" t="s">
        <v>32</v>
      </c>
      <c r="C5510">
        <v>1</v>
      </c>
      <c r="D5510">
        <v>1</v>
      </c>
      <c r="E5510">
        <v>25</v>
      </c>
      <c r="F5510">
        <v>59</v>
      </c>
      <c r="G5510" s="1">
        <f t="shared" si="344"/>
        <v>0.96153846153846156</v>
      </c>
      <c r="H5510" s="4">
        <f t="shared" si="345"/>
        <v>1</v>
      </c>
      <c r="I5510" s="5">
        <f>IF(OR(AND(F5510&gt;=50,G5510&gt;SUMIF(SeasonTotals!A$2:A$9,A5510,SeasonTotals!F$2:F$9)),AND(G5510&gt;0.885,F5510&gt;=50,D5510&lt;3)),1,0)</f>
        <v>1</v>
      </c>
      <c r="J5510" s="4">
        <f t="shared" si="346"/>
        <v>0</v>
      </c>
      <c r="K5510" s="5">
        <f t="shared" si="347"/>
        <v>0</v>
      </c>
    </row>
    <row r="5511" spans="1:11" x14ac:dyDescent="0.25">
      <c r="A5511" t="s">
        <v>109</v>
      </c>
      <c r="B5511" t="s">
        <v>32</v>
      </c>
      <c r="C5511">
        <v>1</v>
      </c>
      <c r="D5511">
        <v>5</v>
      </c>
      <c r="E5511">
        <v>39</v>
      </c>
      <c r="F5511">
        <v>59</v>
      </c>
      <c r="G5511" s="1">
        <f t="shared" si="344"/>
        <v>0.88636363636363635</v>
      </c>
      <c r="H5511" s="4">
        <f t="shared" si="345"/>
        <v>0</v>
      </c>
      <c r="I5511" s="5">
        <f>IF(OR(AND(F5511&gt;=50,G5511&gt;SUMIF(SeasonTotals!A$2:A$9,A5511,SeasonTotals!F$2:F$9)),AND(G5511&gt;0.885,F5511&gt;=50,D5511&lt;3)),1,0)</f>
        <v>0</v>
      </c>
      <c r="J5511" s="4">
        <f t="shared" si="346"/>
        <v>0</v>
      </c>
      <c r="K5511" s="5">
        <f t="shared" si="347"/>
        <v>0</v>
      </c>
    </row>
    <row r="5512" spans="1:11" x14ac:dyDescent="0.25">
      <c r="A5512" t="s">
        <v>109</v>
      </c>
      <c r="B5512" t="s">
        <v>32</v>
      </c>
      <c r="C5512">
        <v>1</v>
      </c>
      <c r="D5512">
        <v>3</v>
      </c>
      <c r="E5512">
        <v>34</v>
      </c>
      <c r="F5512">
        <v>63</v>
      </c>
      <c r="G5512" s="1">
        <f t="shared" si="344"/>
        <v>0.91891891891891897</v>
      </c>
      <c r="H5512" s="4">
        <f t="shared" si="345"/>
        <v>1</v>
      </c>
      <c r="I5512" s="5">
        <f>IF(OR(AND(F5512&gt;=50,G5512&gt;SUMIF(SeasonTotals!A$2:A$9,A5512,SeasonTotals!F$2:F$9)),AND(G5512&gt;0.885,F5512&gt;=50,D5512&lt;3)),1,0)</f>
        <v>1</v>
      </c>
      <c r="J5512" s="4">
        <f t="shared" si="346"/>
        <v>0</v>
      </c>
      <c r="K5512" s="5">
        <f t="shared" si="347"/>
        <v>0</v>
      </c>
    </row>
    <row r="5513" spans="1:11" x14ac:dyDescent="0.25">
      <c r="A5513" t="s">
        <v>109</v>
      </c>
      <c r="B5513" t="s">
        <v>32</v>
      </c>
      <c r="C5513">
        <v>1</v>
      </c>
      <c r="D5513">
        <v>4</v>
      </c>
      <c r="E5513">
        <v>23</v>
      </c>
      <c r="F5513">
        <v>59</v>
      </c>
      <c r="G5513" s="1">
        <f t="shared" si="344"/>
        <v>0.85185185185185186</v>
      </c>
      <c r="H5513" s="4">
        <f t="shared" si="345"/>
        <v>0</v>
      </c>
      <c r="I5513" s="5">
        <f>IF(OR(AND(F5513&gt;=50,G5513&gt;SUMIF(SeasonTotals!A$2:A$9,A5513,SeasonTotals!F$2:F$9)),AND(G5513&gt;0.885,F5513&gt;=50,D5513&lt;3)),1,0)</f>
        <v>0</v>
      </c>
      <c r="J5513" s="4">
        <f t="shared" si="346"/>
        <v>0</v>
      </c>
      <c r="K5513" s="5">
        <f t="shared" si="347"/>
        <v>0</v>
      </c>
    </row>
    <row r="5514" spans="1:11" x14ac:dyDescent="0.25">
      <c r="A5514" t="s">
        <v>109</v>
      </c>
      <c r="B5514" t="s">
        <v>32</v>
      </c>
      <c r="C5514">
        <v>1</v>
      </c>
      <c r="D5514">
        <v>6</v>
      </c>
      <c r="E5514">
        <v>31</v>
      </c>
      <c r="F5514">
        <v>64</v>
      </c>
      <c r="G5514" s="1">
        <f t="shared" si="344"/>
        <v>0.83783783783783783</v>
      </c>
      <c r="H5514" s="4">
        <f t="shared" si="345"/>
        <v>0</v>
      </c>
      <c r="I5514" s="5">
        <f>IF(OR(AND(F5514&gt;=50,G5514&gt;SUMIF(SeasonTotals!A$2:A$9,A5514,SeasonTotals!F$2:F$9)),AND(G5514&gt;0.885,F5514&gt;=50,D5514&lt;3)),1,0)</f>
        <v>0</v>
      </c>
      <c r="J5514" s="4">
        <f t="shared" si="346"/>
        <v>1</v>
      </c>
      <c r="K5514" s="5">
        <f t="shared" si="347"/>
        <v>0</v>
      </c>
    </row>
    <row r="5515" spans="1:11" x14ac:dyDescent="0.25">
      <c r="A5515" t="s">
        <v>109</v>
      </c>
      <c r="B5515" t="s">
        <v>33</v>
      </c>
      <c r="C5515">
        <v>1</v>
      </c>
      <c r="D5515">
        <v>4</v>
      </c>
      <c r="E5515">
        <v>17</v>
      </c>
      <c r="F5515">
        <v>57</v>
      </c>
      <c r="G5515" s="1">
        <f t="shared" si="344"/>
        <v>0.80952380952380953</v>
      </c>
      <c r="H5515" s="4">
        <f t="shared" si="345"/>
        <v>0</v>
      </c>
      <c r="I5515" s="5">
        <f>IF(OR(AND(F5515&gt;=50,G5515&gt;SUMIF(SeasonTotals!A$2:A$9,A5515,SeasonTotals!F$2:F$9)),AND(G5515&gt;0.885,F5515&gt;=50,D5515&lt;3)),1,0)</f>
        <v>0</v>
      </c>
      <c r="J5515" s="4">
        <f t="shared" si="346"/>
        <v>1</v>
      </c>
      <c r="K5515" s="5">
        <f t="shared" si="347"/>
        <v>0</v>
      </c>
    </row>
    <row r="5516" spans="1:11" x14ac:dyDescent="0.25">
      <c r="A5516" t="s">
        <v>109</v>
      </c>
      <c r="B5516" t="s">
        <v>33</v>
      </c>
      <c r="C5516">
        <v>1</v>
      </c>
      <c r="D5516">
        <v>2</v>
      </c>
      <c r="E5516">
        <v>22</v>
      </c>
      <c r="F5516">
        <v>60</v>
      </c>
      <c r="G5516" s="1">
        <f t="shared" si="344"/>
        <v>0.91666666666666663</v>
      </c>
      <c r="H5516" s="4">
        <f t="shared" si="345"/>
        <v>1</v>
      </c>
      <c r="I5516" s="5">
        <f>IF(OR(AND(F5516&gt;=50,G5516&gt;SUMIF(SeasonTotals!A$2:A$9,A5516,SeasonTotals!F$2:F$9)),AND(G5516&gt;0.885,F5516&gt;=50,D5516&lt;3)),1,0)</f>
        <v>1</v>
      </c>
      <c r="J5516" s="4">
        <f t="shared" si="346"/>
        <v>0</v>
      </c>
      <c r="K5516" s="5">
        <f t="shared" si="347"/>
        <v>0</v>
      </c>
    </row>
    <row r="5517" spans="1:11" x14ac:dyDescent="0.25">
      <c r="A5517" t="s">
        <v>109</v>
      </c>
      <c r="B5517" t="s">
        <v>33</v>
      </c>
      <c r="C5517">
        <v>1</v>
      </c>
      <c r="D5517">
        <v>4</v>
      </c>
      <c r="E5517">
        <v>30</v>
      </c>
      <c r="F5517">
        <v>61</v>
      </c>
      <c r="G5517" s="1">
        <f t="shared" si="344"/>
        <v>0.88235294117647056</v>
      </c>
      <c r="H5517" s="4">
        <f t="shared" si="345"/>
        <v>0</v>
      </c>
      <c r="I5517" s="5">
        <f>IF(OR(AND(F5517&gt;=50,G5517&gt;SUMIF(SeasonTotals!A$2:A$9,A5517,SeasonTotals!F$2:F$9)),AND(G5517&gt;0.885,F5517&gt;=50,D5517&lt;3)),1,0)</f>
        <v>0</v>
      </c>
      <c r="J5517" s="4">
        <f t="shared" si="346"/>
        <v>0</v>
      </c>
      <c r="K5517" s="5">
        <f t="shared" si="347"/>
        <v>0</v>
      </c>
    </row>
    <row r="5518" spans="1:11" x14ac:dyDescent="0.25">
      <c r="A5518" t="s">
        <v>109</v>
      </c>
      <c r="B5518" t="s">
        <v>33</v>
      </c>
      <c r="C5518">
        <v>1</v>
      </c>
      <c r="D5518">
        <v>2</v>
      </c>
      <c r="E5518">
        <v>19</v>
      </c>
      <c r="F5518">
        <v>60</v>
      </c>
      <c r="G5518" s="1">
        <f t="shared" si="344"/>
        <v>0.90476190476190477</v>
      </c>
      <c r="H5518" s="4">
        <f t="shared" si="345"/>
        <v>1</v>
      </c>
      <c r="I5518" s="5">
        <f>IF(OR(AND(F5518&gt;=50,G5518&gt;SUMIF(SeasonTotals!A$2:A$9,A5518,SeasonTotals!F$2:F$9)),AND(G5518&gt;0.885,F5518&gt;=50,D5518&lt;3)),1,0)</f>
        <v>1</v>
      </c>
      <c r="J5518" s="4">
        <f t="shared" si="346"/>
        <v>0</v>
      </c>
      <c r="K5518" s="5">
        <f t="shared" si="347"/>
        <v>0</v>
      </c>
    </row>
    <row r="5519" spans="1:11" x14ac:dyDescent="0.25">
      <c r="A5519" t="s">
        <v>109</v>
      </c>
      <c r="B5519" t="s">
        <v>33</v>
      </c>
      <c r="C5519">
        <v>1</v>
      </c>
      <c r="D5519">
        <v>2</v>
      </c>
      <c r="E5519">
        <v>34</v>
      </c>
      <c r="F5519">
        <v>58</v>
      </c>
      <c r="G5519" s="1">
        <f t="shared" si="344"/>
        <v>0.94444444444444442</v>
      </c>
      <c r="H5519" s="4">
        <f t="shared" si="345"/>
        <v>1</v>
      </c>
      <c r="I5519" s="5">
        <f>IF(OR(AND(F5519&gt;=50,G5519&gt;SUMIF(SeasonTotals!A$2:A$9,A5519,SeasonTotals!F$2:F$9)),AND(G5519&gt;0.885,F5519&gt;=50,D5519&lt;3)),1,0)</f>
        <v>1</v>
      </c>
      <c r="J5519" s="4">
        <f t="shared" si="346"/>
        <v>0</v>
      </c>
      <c r="K5519" s="5">
        <f t="shared" si="347"/>
        <v>0</v>
      </c>
    </row>
    <row r="5520" spans="1:11" x14ac:dyDescent="0.25">
      <c r="A5520" t="s">
        <v>109</v>
      </c>
      <c r="B5520" t="s">
        <v>33</v>
      </c>
      <c r="C5520">
        <v>1</v>
      </c>
      <c r="D5520">
        <v>2</v>
      </c>
      <c r="E5520">
        <v>21</v>
      </c>
      <c r="F5520">
        <v>65</v>
      </c>
      <c r="G5520" s="1">
        <f t="shared" si="344"/>
        <v>0.91304347826086951</v>
      </c>
      <c r="H5520" s="4">
        <f t="shared" si="345"/>
        <v>1</v>
      </c>
      <c r="I5520" s="5">
        <f>IF(OR(AND(F5520&gt;=50,G5520&gt;SUMIF(SeasonTotals!A$2:A$9,A5520,SeasonTotals!F$2:F$9)),AND(G5520&gt;0.885,F5520&gt;=50,D5520&lt;3)),1,0)</f>
        <v>1</v>
      </c>
      <c r="J5520" s="4">
        <f t="shared" si="346"/>
        <v>0</v>
      </c>
      <c r="K5520" s="5">
        <f t="shared" si="347"/>
        <v>0</v>
      </c>
    </row>
    <row r="5521" spans="1:11" x14ac:dyDescent="0.25">
      <c r="A5521" t="s">
        <v>109</v>
      </c>
      <c r="B5521" t="s">
        <v>33</v>
      </c>
      <c r="C5521">
        <v>1</v>
      </c>
      <c r="D5521">
        <v>1</v>
      </c>
      <c r="E5521">
        <v>31</v>
      </c>
      <c r="F5521">
        <v>61</v>
      </c>
      <c r="G5521" s="1">
        <f t="shared" si="344"/>
        <v>0.96875</v>
      </c>
      <c r="H5521" s="4">
        <f t="shared" si="345"/>
        <v>1</v>
      </c>
      <c r="I5521" s="5">
        <f>IF(OR(AND(F5521&gt;=50,G5521&gt;SUMIF(SeasonTotals!A$2:A$9,A5521,SeasonTotals!F$2:F$9)),AND(G5521&gt;0.885,F5521&gt;=50,D5521&lt;3)),1,0)</f>
        <v>1</v>
      </c>
      <c r="J5521" s="4">
        <f t="shared" si="346"/>
        <v>0</v>
      </c>
      <c r="K5521" s="5">
        <f t="shared" si="347"/>
        <v>0</v>
      </c>
    </row>
    <row r="5522" spans="1:11" x14ac:dyDescent="0.25">
      <c r="A5522" t="s">
        <v>109</v>
      </c>
      <c r="B5522" t="s">
        <v>34</v>
      </c>
      <c r="C5522">
        <v>1</v>
      </c>
      <c r="D5522">
        <v>5</v>
      </c>
      <c r="E5522">
        <v>15</v>
      </c>
      <c r="F5522">
        <v>59</v>
      </c>
      <c r="G5522" s="1">
        <f t="shared" si="344"/>
        <v>0.75</v>
      </c>
      <c r="H5522" s="4">
        <f t="shared" si="345"/>
        <v>0</v>
      </c>
      <c r="I5522" s="5">
        <f>IF(OR(AND(F5522&gt;=50,G5522&gt;SUMIF(SeasonTotals!A$2:A$9,A5522,SeasonTotals!F$2:F$9)),AND(G5522&gt;0.885,F5522&gt;=50,D5522&lt;3)),1,0)</f>
        <v>0</v>
      </c>
      <c r="J5522" s="4">
        <f t="shared" si="346"/>
        <v>1</v>
      </c>
      <c r="K5522" s="5">
        <f t="shared" si="347"/>
        <v>0</v>
      </c>
    </row>
    <row r="5523" spans="1:11" x14ac:dyDescent="0.25">
      <c r="A5523" t="s">
        <v>109</v>
      </c>
      <c r="B5523" t="s">
        <v>34</v>
      </c>
      <c r="C5523">
        <v>1</v>
      </c>
      <c r="D5523">
        <v>1</v>
      </c>
      <c r="E5523">
        <v>24</v>
      </c>
      <c r="F5523">
        <v>60</v>
      </c>
      <c r="G5523" s="1">
        <f t="shared" si="344"/>
        <v>0.96</v>
      </c>
      <c r="H5523" s="4">
        <f t="shared" si="345"/>
        <v>1</v>
      </c>
      <c r="I5523" s="5">
        <f>IF(OR(AND(F5523&gt;=50,G5523&gt;SUMIF(SeasonTotals!A$2:A$9,A5523,SeasonTotals!F$2:F$9)),AND(G5523&gt;0.885,F5523&gt;=50,D5523&lt;3)),1,0)</f>
        <v>1</v>
      </c>
      <c r="J5523" s="4">
        <f t="shared" si="346"/>
        <v>0</v>
      </c>
      <c r="K5523" s="5">
        <f t="shared" si="347"/>
        <v>0</v>
      </c>
    </row>
    <row r="5524" spans="1:11" x14ac:dyDescent="0.25">
      <c r="A5524" t="s">
        <v>109</v>
      </c>
      <c r="B5524" t="s">
        <v>34</v>
      </c>
      <c r="C5524">
        <v>1</v>
      </c>
      <c r="D5524">
        <v>4</v>
      </c>
      <c r="E5524">
        <v>16</v>
      </c>
      <c r="F5524">
        <v>32</v>
      </c>
      <c r="G5524" s="1">
        <f t="shared" si="344"/>
        <v>0.8</v>
      </c>
      <c r="H5524" s="4">
        <f t="shared" si="345"/>
        <v>0</v>
      </c>
      <c r="I5524" s="5">
        <f>IF(OR(AND(F5524&gt;=50,G5524&gt;SUMIF(SeasonTotals!A$2:A$9,A5524,SeasonTotals!F$2:F$9)),AND(G5524&gt;0.885,F5524&gt;=50,D5524&lt;3)),1,0)</f>
        <v>0</v>
      </c>
      <c r="J5524" s="4">
        <f t="shared" si="346"/>
        <v>1</v>
      </c>
      <c r="K5524" s="5">
        <f t="shared" si="347"/>
        <v>1</v>
      </c>
    </row>
    <row r="5525" spans="1:11" x14ac:dyDescent="0.25">
      <c r="A5525" t="s">
        <v>109</v>
      </c>
      <c r="B5525" t="s">
        <v>34</v>
      </c>
      <c r="C5525">
        <v>1</v>
      </c>
      <c r="D5525">
        <v>3</v>
      </c>
      <c r="E5525">
        <v>24</v>
      </c>
      <c r="F5525">
        <v>60</v>
      </c>
      <c r="G5525" s="1">
        <f t="shared" si="344"/>
        <v>0.88888888888888884</v>
      </c>
      <c r="H5525" s="4">
        <f t="shared" si="345"/>
        <v>0</v>
      </c>
      <c r="I5525" s="5">
        <f>IF(OR(AND(F5525&gt;=50,G5525&gt;SUMIF(SeasonTotals!A$2:A$9,A5525,SeasonTotals!F$2:F$9)),AND(G5525&gt;0.885,F5525&gt;=50,D5525&lt;3)),1,0)</f>
        <v>0</v>
      </c>
      <c r="J5525" s="4">
        <f t="shared" si="346"/>
        <v>0</v>
      </c>
      <c r="K5525" s="5">
        <f t="shared" si="347"/>
        <v>0</v>
      </c>
    </row>
    <row r="5526" spans="1:11" x14ac:dyDescent="0.25">
      <c r="A5526" t="s">
        <v>109</v>
      </c>
      <c r="B5526" t="s">
        <v>34</v>
      </c>
      <c r="C5526">
        <v>1</v>
      </c>
      <c r="D5526">
        <v>2</v>
      </c>
      <c r="E5526">
        <v>38</v>
      </c>
      <c r="F5526">
        <v>59</v>
      </c>
      <c r="G5526" s="1">
        <f t="shared" si="344"/>
        <v>0.95</v>
      </c>
      <c r="H5526" s="4">
        <f t="shared" si="345"/>
        <v>1</v>
      </c>
      <c r="I5526" s="5">
        <f>IF(OR(AND(F5526&gt;=50,G5526&gt;SUMIF(SeasonTotals!A$2:A$9,A5526,SeasonTotals!F$2:F$9)),AND(G5526&gt;0.885,F5526&gt;=50,D5526&lt;3)),1,0)</f>
        <v>1</v>
      </c>
      <c r="J5526" s="4">
        <f t="shared" si="346"/>
        <v>0</v>
      </c>
      <c r="K5526" s="5">
        <f t="shared" si="347"/>
        <v>0</v>
      </c>
    </row>
    <row r="5527" spans="1:11" x14ac:dyDescent="0.25">
      <c r="A5527" t="s">
        <v>109</v>
      </c>
      <c r="B5527" t="s">
        <v>34</v>
      </c>
      <c r="C5527">
        <v>1</v>
      </c>
      <c r="D5527">
        <v>0</v>
      </c>
      <c r="E5527">
        <v>30</v>
      </c>
      <c r="F5527">
        <v>65</v>
      </c>
      <c r="G5527" s="1">
        <f t="shared" si="344"/>
        <v>1</v>
      </c>
      <c r="H5527" s="4">
        <f t="shared" si="345"/>
        <v>1</v>
      </c>
      <c r="I5527" s="5">
        <f>IF(OR(AND(F5527&gt;=50,G5527&gt;SUMIF(SeasonTotals!A$2:A$9,A5527,SeasonTotals!F$2:F$9)),AND(G5527&gt;0.885,F5527&gt;=50,D5527&lt;3)),1,0)</f>
        <v>1</v>
      </c>
      <c r="J5527" s="4">
        <f t="shared" si="346"/>
        <v>0</v>
      </c>
      <c r="K5527" s="5">
        <f t="shared" si="347"/>
        <v>0</v>
      </c>
    </row>
    <row r="5528" spans="1:11" x14ac:dyDescent="0.25">
      <c r="A5528" t="s">
        <v>109</v>
      </c>
      <c r="B5528" t="s">
        <v>34</v>
      </c>
      <c r="C5528">
        <v>1</v>
      </c>
      <c r="D5528">
        <v>4</v>
      </c>
      <c r="E5528">
        <v>32</v>
      </c>
      <c r="F5528">
        <v>60</v>
      </c>
      <c r="G5528" s="1">
        <f t="shared" si="344"/>
        <v>0.88888888888888884</v>
      </c>
      <c r="H5528" s="4">
        <f t="shared" si="345"/>
        <v>0</v>
      </c>
      <c r="I5528" s="5">
        <f>IF(OR(AND(F5528&gt;=50,G5528&gt;SUMIF(SeasonTotals!A$2:A$9,A5528,SeasonTotals!F$2:F$9)),AND(G5528&gt;0.885,F5528&gt;=50,D5528&lt;3)),1,0)</f>
        <v>0</v>
      </c>
      <c r="J5528" s="4">
        <f t="shared" si="346"/>
        <v>0</v>
      </c>
      <c r="K5528" s="5">
        <f t="shared" si="347"/>
        <v>0</v>
      </c>
    </row>
    <row r="5529" spans="1:11" x14ac:dyDescent="0.25">
      <c r="A5529" t="s">
        <v>109</v>
      </c>
      <c r="B5529" t="s">
        <v>34</v>
      </c>
      <c r="C5529">
        <v>1</v>
      </c>
      <c r="D5529">
        <v>1</v>
      </c>
      <c r="E5529">
        <v>31</v>
      </c>
      <c r="F5529">
        <v>59</v>
      </c>
      <c r="G5529" s="1">
        <f t="shared" si="344"/>
        <v>0.96875</v>
      </c>
      <c r="H5529" s="4">
        <f t="shared" si="345"/>
        <v>1</v>
      </c>
      <c r="I5529" s="5">
        <f>IF(OR(AND(F5529&gt;=50,G5529&gt;SUMIF(SeasonTotals!A$2:A$9,A5529,SeasonTotals!F$2:F$9)),AND(G5529&gt;0.885,F5529&gt;=50,D5529&lt;3)),1,0)</f>
        <v>1</v>
      </c>
      <c r="J5529" s="4">
        <f t="shared" si="346"/>
        <v>0</v>
      </c>
      <c r="K5529" s="5">
        <f t="shared" si="347"/>
        <v>0</v>
      </c>
    </row>
    <row r="5530" spans="1:11" x14ac:dyDescent="0.25">
      <c r="A5530" t="s">
        <v>109</v>
      </c>
      <c r="B5530" t="s">
        <v>34</v>
      </c>
      <c r="C5530">
        <v>1</v>
      </c>
      <c r="D5530">
        <v>3</v>
      </c>
      <c r="E5530">
        <v>26</v>
      </c>
      <c r="F5530">
        <v>59</v>
      </c>
      <c r="G5530" s="1">
        <f t="shared" si="344"/>
        <v>0.89655172413793105</v>
      </c>
      <c r="H5530" s="4">
        <f t="shared" si="345"/>
        <v>0</v>
      </c>
      <c r="I5530" s="5">
        <f>IF(OR(AND(F5530&gt;=50,G5530&gt;SUMIF(SeasonTotals!A$2:A$9,A5530,SeasonTotals!F$2:F$9)),AND(G5530&gt;0.885,F5530&gt;=50,D5530&lt;3)),1,0)</f>
        <v>0</v>
      </c>
      <c r="J5530" s="4">
        <f t="shared" si="346"/>
        <v>0</v>
      </c>
      <c r="K5530" s="5">
        <f t="shared" si="347"/>
        <v>0</v>
      </c>
    </row>
    <row r="5531" spans="1:11" x14ac:dyDescent="0.25">
      <c r="A5531" t="s">
        <v>109</v>
      </c>
      <c r="B5531" t="s">
        <v>34</v>
      </c>
      <c r="C5531">
        <v>1</v>
      </c>
      <c r="D5531">
        <v>4</v>
      </c>
      <c r="E5531">
        <v>20</v>
      </c>
      <c r="F5531">
        <v>58</v>
      </c>
      <c r="G5531" s="1">
        <f t="shared" si="344"/>
        <v>0.83333333333333337</v>
      </c>
      <c r="H5531" s="4">
        <f t="shared" si="345"/>
        <v>0</v>
      </c>
      <c r="I5531" s="5">
        <f>IF(OR(AND(F5531&gt;=50,G5531&gt;SUMIF(SeasonTotals!A$2:A$9,A5531,SeasonTotals!F$2:F$9)),AND(G5531&gt;0.885,F5531&gt;=50,D5531&lt;3)),1,0)</f>
        <v>0</v>
      </c>
      <c r="J5531" s="4">
        <f t="shared" si="346"/>
        <v>1</v>
      </c>
      <c r="K5531" s="5">
        <f t="shared" si="347"/>
        <v>0</v>
      </c>
    </row>
    <row r="5532" spans="1:11" x14ac:dyDescent="0.25">
      <c r="A5532" t="s">
        <v>109</v>
      </c>
      <c r="B5532" t="s">
        <v>34</v>
      </c>
      <c r="C5532">
        <v>1</v>
      </c>
      <c r="D5532">
        <v>3</v>
      </c>
      <c r="E5532">
        <v>24</v>
      </c>
      <c r="F5532">
        <v>60</v>
      </c>
      <c r="G5532" s="1">
        <f t="shared" si="344"/>
        <v>0.88888888888888884</v>
      </c>
      <c r="H5532" s="4">
        <f t="shared" si="345"/>
        <v>0</v>
      </c>
      <c r="I5532" s="5">
        <f>IF(OR(AND(F5532&gt;=50,G5532&gt;SUMIF(SeasonTotals!A$2:A$9,A5532,SeasonTotals!F$2:F$9)),AND(G5532&gt;0.885,F5532&gt;=50,D5532&lt;3)),1,0)</f>
        <v>0</v>
      </c>
      <c r="J5532" s="4">
        <f t="shared" si="346"/>
        <v>0</v>
      </c>
      <c r="K5532" s="5">
        <f t="shared" si="347"/>
        <v>0</v>
      </c>
    </row>
    <row r="5533" spans="1:11" x14ac:dyDescent="0.25">
      <c r="A5533" t="s">
        <v>109</v>
      </c>
      <c r="B5533" t="s">
        <v>34</v>
      </c>
      <c r="C5533">
        <v>1</v>
      </c>
      <c r="D5533">
        <v>1</v>
      </c>
      <c r="E5533">
        <v>28</v>
      </c>
      <c r="F5533">
        <v>65</v>
      </c>
      <c r="G5533" s="1">
        <f t="shared" si="344"/>
        <v>0.96551724137931039</v>
      </c>
      <c r="H5533" s="4">
        <f t="shared" si="345"/>
        <v>1</v>
      </c>
      <c r="I5533" s="5">
        <f>IF(OR(AND(F5533&gt;=50,G5533&gt;SUMIF(SeasonTotals!A$2:A$9,A5533,SeasonTotals!F$2:F$9)),AND(G5533&gt;0.885,F5533&gt;=50,D5533&lt;3)),1,0)</f>
        <v>1</v>
      </c>
      <c r="J5533" s="4">
        <f t="shared" si="346"/>
        <v>0</v>
      </c>
      <c r="K5533" s="5">
        <f t="shared" si="347"/>
        <v>0</v>
      </c>
    </row>
    <row r="5534" spans="1:11" x14ac:dyDescent="0.25">
      <c r="A5534" t="s">
        <v>109</v>
      </c>
      <c r="B5534" t="s">
        <v>34</v>
      </c>
      <c r="C5534">
        <v>1</v>
      </c>
      <c r="D5534">
        <v>1</v>
      </c>
      <c r="E5534">
        <v>24</v>
      </c>
      <c r="F5534">
        <v>60</v>
      </c>
      <c r="G5534" s="1">
        <f t="shared" si="344"/>
        <v>0.96</v>
      </c>
      <c r="H5534" s="4">
        <f t="shared" si="345"/>
        <v>1</v>
      </c>
      <c r="I5534" s="5">
        <f>IF(OR(AND(F5534&gt;=50,G5534&gt;SUMIF(SeasonTotals!A$2:A$9,A5534,SeasonTotals!F$2:F$9)),AND(G5534&gt;0.885,F5534&gt;=50,D5534&lt;3)),1,0)</f>
        <v>1</v>
      </c>
      <c r="J5534" s="4">
        <f t="shared" si="346"/>
        <v>0</v>
      </c>
      <c r="K5534" s="5">
        <f t="shared" si="347"/>
        <v>0</v>
      </c>
    </row>
    <row r="5535" spans="1:11" x14ac:dyDescent="0.25">
      <c r="A5535" t="s">
        <v>109</v>
      </c>
      <c r="B5535" t="s">
        <v>34</v>
      </c>
      <c r="C5535">
        <v>1</v>
      </c>
      <c r="D5535">
        <v>1</v>
      </c>
      <c r="E5535">
        <v>25</v>
      </c>
      <c r="F5535">
        <v>59</v>
      </c>
      <c r="G5535" s="1">
        <f t="shared" si="344"/>
        <v>0.96153846153846156</v>
      </c>
      <c r="H5535" s="4">
        <f t="shared" si="345"/>
        <v>1</v>
      </c>
      <c r="I5535" s="5">
        <f>IF(OR(AND(F5535&gt;=50,G5535&gt;SUMIF(SeasonTotals!A$2:A$9,A5535,SeasonTotals!F$2:F$9)),AND(G5535&gt;0.885,F5535&gt;=50,D5535&lt;3)),1,0)</f>
        <v>1</v>
      </c>
      <c r="J5535" s="4">
        <f t="shared" si="346"/>
        <v>0</v>
      </c>
      <c r="K5535" s="5">
        <f t="shared" si="347"/>
        <v>0</v>
      </c>
    </row>
    <row r="5536" spans="1:11" x14ac:dyDescent="0.25">
      <c r="A5536" t="s">
        <v>109</v>
      </c>
      <c r="B5536" t="s">
        <v>34</v>
      </c>
      <c r="C5536">
        <v>1</v>
      </c>
      <c r="D5536">
        <v>2</v>
      </c>
      <c r="E5536">
        <v>26</v>
      </c>
      <c r="F5536">
        <v>65</v>
      </c>
      <c r="G5536" s="1">
        <f t="shared" si="344"/>
        <v>0.9285714285714286</v>
      </c>
      <c r="H5536" s="4">
        <f t="shared" si="345"/>
        <v>1</v>
      </c>
      <c r="I5536" s="5">
        <f>IF(OR(AND(F5536&gt;=50,G5536&gt;SUMIF(SeasonTotals!A$2:A$9,A5536,SeasonTotals!F$2:F$9)),AND(G5536&gt;0.885,F5536&gt;=50,D5536&lt;3)),1,0)</f>
        <v>1</v>
      </c>
      <c r="J5536" s="4">
        <f t="shared" si="346"/>
        <v>0</v>
      </c>
      <c r="K5536" s="5">
        <f t="shared" si="347"/>
        <v>0</v>
      </c>
    </row>
    <row r="5537" spans="1:11" x14ac:dyDescent="0.25">
      <c r="A5537" t="s">
        <v>109</v>
      </c>
      <c r="B5537" t="s">
        <v>34</v>
      </c>
      <c r="C5537">
        <v>1</v>
      </c>
      <c r="D5537">
        <v>1</v>
      </c>
      <c r="E5537">
        <v>35</v>
      </c>
      <c r="F5537">
        <v>65</v>
      </c>
      <c r="G5537" s="1">
        <f t="shared" si="344"/>
        <v>0.97222222222222221</v>
      </c>
      <c r="H5537" s="4">
        <f t="shared" si="345"/>
        <v>1</v>
      </c>
      <c r="I5537" s="5">
        <f>IF(OR(AND(F5537&gt;=50,G5537&gt;SUMIF(SeasonTotals!A$2:A$9,A5537,SeasonTotals!F$2:F$9)),AND(G5537&gt;0.885,F5537&gt;=50,D5537&lt;3)),1,0)</f>
        <v>1</v>
      </c>
      <c r="J5537" s="4">
        <f t="shared" si="346"/>
        <v>0</v>
      </c>
      <c r="K5537" s="5">
        <f t="shared" si="347"/>
        <v>0</v>
      </c>
    </row>
    <row r="5538" spans="1:11" x14ac:dyDescent="0.25">
      <c r="A5538" t="s">
        <v>109</v>
      </c>
      <c r="B5538" t="s">
        <v>34</v>
      </c>
      <c r="C5538">
        <v>1</v>
      </c>
      <c r="D5538">
        <v>0</v>
      </c>
      <c r="E5538">
        <v>27</v>
      </c>
      <c r="F5538">
        <v>60</v>
      </c>
      <c r="G5538" s="1">
        <f t="shared" si="344"/>
        <v>1</v>
      </c>
      <c r="H5538" s="4">
        <f t="shared" si="345"/>
        <v>1</v>
      </c>
      <c r="I5538" s="5">
        <f>IF(OR(AND(F5538&gt;=50,G5538&gt;SUMIF(SeasonTotals!A$2:A$9,A5538,SeasonTotals!F$2:F$9)),AND(G5538&gt;0.885,F5538&gt;=50,D5538&lt;3)),1,0)</f>
        <v>1</v>
      </c>
      <c r="J5538" s="4">
        <f t="shared" si="346"/>
        <v>0</v>
      </c>
      <c r="K5538" s="5">
        <f t="shared" si="347"/>
        <v>0</v>
      </c>
    </row>
    <row r="5539" spans="1:11" x14ac:dyDescent="0.25">
      <c r="A5539" t="s">
        <v>109</v>
      </c>
      <c r="B5539" t="s">
        <v>34</v>
      </c>
      <c r="C5539">
        <v>1</v>
      </c>
      <c r="D5539">
        <v>2</v>
      </c>
      <c r="E5539">
        <v>34</v>
      </c>
      <c r="F5539">
        <v>65</v>
      </c>
      <c r="G5539" s="1">
        <f t="shared" si="344"/>
        <v>0.94444444444444442</v>
      </c>
      <c r="H5539" s="4">
        <f t="shared" si="345"/>
        <v>1</v>
      </c>
      <c r="I5539" s="5">
        <f>IF(OR(AND(F5539&gt;=50,G5539&gt;SUMIF(SeasonTotals!A$2:A$9,A5539,SeasonTotals!F$2:F$9)),AND(G5539&gt;0.885,F5539&gt;=50,D5539&lt;3)),1,0)</f>
        <v>1</v>
      </c>
      <c r="J5539" s="4">
        <f t="shared" si="346"/>
        <v>0</v>
      </c>
      <c r="K5539" s="5">
        <f t="shared" si="347"/>
        <v>0</v>
      </c>
    </row>
    <row r="5540" spans="1:11" x14ac:dyDescent="0.25">
      <c r="A5540" t="s">
        <v>109</v>
      </c>
      <c r="B5540" t="s">
        <v>34</v>
      </c>
      <c r="C5540">
        <v>1</v>
      </c>
      <c r="D5540">
        <v>1</v>
      </c>
      <c r="E5540">
        <v>38</v>
      </c>
      <c r="F5540">
        <v>60</v>
      </c>
      <c r="G5540" s="1">
        <f t="shared" si="344"/>
        <v>0.97435897435897434</v>
      </c>
      <c r="H5540" s="4">
        <f t="shared" si="345"/>
        <v>1</v>
      </c>
      <c r="I5540" s="5">
        <f>IF(OR(AND(F5540&gt;=50,G5540&gt;SUMIF(SeasonTotals!A$2:A$9,A5540,SeasonTotals!F$2:F$9)),AND(G5540&gt;0.885,F5540&gt;=50,D5540&lt;3)),1,0)</f>
        <v>1</v>
      </c>
      <c r="J5540" s="4">
        <f t="shared" si="346"/>
        <v>0</v>
      </c>
      <c r="K5540" s="5">
        <f t="shared" si="347"/>
        <v>0</v>
      </c>
    </row>
    <row r="5541" spans="1:11" x14ac:dyDescent="0.25">
      <c r="A5541" t="s">
        <v>109</v>
      </c>
      <c r="B5541" t="s">
        <v>34</v>
      </c>
      <c r="C5541">
        <v>1</v>
      </c>
      <c r="D5541">
        <v>4</v>
      </c>
      <c r="E5541">
        <v>26</v>
      </c>
      <c r="F5541">
        <v>60</v>
      </c>
      <c r="G5541" s="1">
        <f t="shared" si="344"/>
        <v>0.8666666666666667</v>
      </c>
      <c r="H5541" s="4">
        <f t="shared" si="345"/>
        <v>0</v>
      </c>
      <c r="I5541" s="5">
        <f>IF(OR(AND(F5541&gt;=50,G5541&gt;SUMIF(SeasonTotals!A$2:A$9,A5541,SeasonTotals!F$2:F$9)),AND(G5541&gt;0.885,F5541&gt;=50,D5541&lt;3)),1,0)</f>
        <v>0</v>
      </c>
      <c r="J5541" s="4">
        <f t="shared" si="346"/>
        <v>0</v>
      </c>
      <c r="K5541" s="5">
        <f t="shared" si="347"/>
        <v>0</v>
      </c>
    </row>
    <row r="5542" spans="1:11" x14ac:dyDescent="0.25">
      <c r="A5542" t="s">
        <v>109</v>
      </c>
      <c r="B5542" t="s">
        <v>34</v>
      </c>
      <c r="C5542">
        <v>1</v>
      </c>
      <c r="D5542">
        <v>3</v>
      </c>
      <c r="E5542">
        <v>26</v>
      </c>
      <c r="F5542">
        <v>60</v>
      </c>
      <c r="G5542" s="1">
        <f t="shared" si="344"/>
        <v>0.89655172413793105</v>
      </c>
      <c r="H5542" s="4">
        <f t="shared" si="345"/>
        <v>0</v>
      </c>
      <c r="I5542" s="5">
        <f>IF(OR(AND(F5542&gt;=50,G5542&gt;SUMIF(SeasonTotals!A$2:A$9,A5542,SeasonTotals!F$2:F$9)),AND(G5542&gt;0.885,F5542&gt;=50,D5542&lt;3)),1,0)</f>
        <v>0</v>
      </c>
      <c r="J5542" s="4">
        <f t="shared" si="346"/>
        <v>0</v>
      </c>
      <c r="K5542" s="5">
        <f t="shared" si="347"/>
        <v>0</v>
      </c>
    </row>
    <row r="5543" spans="1:11" x14ac:dyDescent="0.25">
      <c r="A5543" t="s">
        <v>109</v>
      </c>
      <c r="B5543" t="s">
        <v>34</v>
      </c>
      <c r="C5543">
        <v>1</v>
      </c>
      <c r="D5543">
        <v>2</v>
      </c>
      <c r="E5543">
        <v>28</v>
      </c>
      <c r="F5543">
        <v>60</v>
      </c>
      <c r="G5543" s="1">
        <f t="shared" si="344"/>
        <v>0.93333333333333335</v>
      </c>
      <c r="H5543" s="4">
        <f t="shared" si="345"/>
        <v>1</v>
      </c>
      <c r="I5543" s="5">
        <f>IF(OR(AND(F5543&gt;=50,G5543&gt;SUMIF(SeasonTotals!A$2:A$9,A5543,SeasonTotals!F$2:F$9)),AND(G5543&gt;0.885,F5543&gt;=50,D5543&lt;3)),1,0)</f>
        <v>1</v>
      </c>
      <c r="J5543" s="4">
        <f t="shared" si="346"/>
        <v>0</v>
      </c>
      <c r="K5543" s="5">
        <f t="shared" si="347"/>
        <v>0</v>
      </c>
    </row>
    <row r="5544" spans="1:11" x14ac:dyDescent="0.25">
      <c r="A5544" t="s">
        <v>109</v>
      </c>
      <c r="B5544" t="s">
        <v>34</v>
      </c>
      <c r="C5544">
        <v>1</v>
      </c>
      <c r="D5544">
        <v>4</v>
      </c>
      <c r="E5544">
        <v>25</v>
      </c>
      <c r="F5544">
        <v>39</v>
      </c>
      <c r="G5544" s="1">
        <f t="shared" si="344"/>
        <v>0.86206896551724133</v>
      </c>
      <c r="H5544" s="4">
        <f t="shared" si="345"/>
        <v>0</v>
      </c>
      <c r="I5544" s="5">
        <f>IF(OR(AND(F5544&gt;=50,G5544&gt;SUMIF(SeasonTotals!A$2:A$9,A5544,SeasonTotals!F$2:F$9)),AND(G5544&gt;0.885,F5544&gt;=50,D5544&lt;3)),1,0)</f>
        <v>0</v>
      </c>
      <c r="J5544" s="4">
        <f t="shared" si="346"/>
        <v>0</v>
      </c>
      <c r="K5544" s="5">
        <f t="shared" si="347"/>
        <v>1</v>
      </c>
    </row>
    <row r="5545" spans="1:11" x14ac:dyDescent="0.25">
      <c r="A5545" t="s">
        <v>109</v>
      </c>
      <c r="B5545" t="s">
        <v>34</v>
      </c>
      <c r="C5545">
        <v>1</v>
      </c>
      <c r="D5545">
        <v>4</v>
      </c>
      <c r="E5545">
        <v>29</v>
      </c>
      <c r="F5545">
        <v>64</v>
      </c>
      <c r="G5545" s="1">
        <f t="shared" si="344"/>
        <v>0.87878787878787878</v>
      </c>
      <c r="H5545" s="4">
        <f t="shared" si="345"/>
        <v>0</v>
      </c>
      <c r="I5545" s="5">
        <f>IF(OR(AND(F5545&gt;=50,G5545&gt;SUMIF(SeasonTotals!A$2:A$9,A5545,SeasonTotals!F$2:F$9)),AND(G5545&gt;0.885,F5545&gt;=50,D5545&lt;3)),1,0)</f>
        <v>0</v>
      </c>
      <c r="J5545" s="4">
        <f t="shared" si="346"/>
        <v>0</v>
      </c>
      <c r="K5545" s="5">
        <f t="shared" si="347"/>
        <v>0</v>
      </c>
    </row>
    <row r="5546" spans="1:11" x14ac:dyDescent="0.25">
      <c r="A5546" t="s">
        <v>109</v>
      </c>
      <c r="B5546" t="s">
        <v>34</v>
      </c>
      <c r="C5546">
        <v>1</v>
      </c>
      <c r="D5546">
        <v>2</v>
      </c>
      <c r="E5546">
        <v>25</v>
      </c>
      <c r="F5546">
        <v>59</v>
      </c>
      <c r="G5546" s="1">
        <f t="shared" si="344"/>
        <v>0.92592592592592593</v>
      </c>
      <c r="H5546" s="4">
        <f t="shared" si="345"/>
        <v>1</v>
      </c>
      <c r="I5546" s="5">
        <f>IF(OR(AND(F5546&gt;=50,G5546&gt;SUMIF(SeasonTotals!A$2:A$9,A5546,SeasonTotals!F$2:F$9)),AND(G5546&gt;0.885,F5546&gt;=50,D5546&lt;3)),1,0)</f>
        <v>1</v>
      </c>
      <c r="J5546" s="4">
        <f t="shared" si="346"/>
        <v>0</v>
      </c>
      <c r="K5546" s="5">
        <f t="shared" si="347"/>
        <v>0</v>
      </c>
    </row>
    <row r="5547" spans="1:11" x14ac:dyDescent="0.25">
      <c r="A5547" t="s">
        <v>109</v>
      </c>
      <c r="B5547" t="s">
        <v>34</v>
      </c>
      <c r="C5547">
        <v>1</v>
      </c>
      <c r="D5547">
        <v>2</v>
      </c>
      <c r="E5547">
        <v>28</v>
      </c>
      <c r="F5547">
        <v>65</v>
      </c>
      <c r="G5547" s="1">
        <f t="shared" si="344"/>
        <v>0.93333333333333335</v>
      </c>
      <c r="H5547" s="4">
        <f t="shared" si="345"/>
        <v>1</v>
      </c>
      <c r="I5547" s="5">
        <f>IF(OR(AND(F5547&gt;=50,G5547&gt;SUMIF(SeasonTotals!A$2:A$9,A5547,SeasonTotals!F$2:F$9)),AND(G5547&gt;0.885,F5547&gt;=50,D5547&lt;3)),1,0)</f>
        <v>1</v>
      </c>
      <c r="J5547" s="4">
        <f t="shared" si="346"/>
        <v>0</v>
      </c>
      <c r="K5547" s="5">
        <f t="shared" si="347"/>
        <v>0</v>
      </c>
    </row>
    <row r="5548" spans="1:11" x14ac:dyDescent="0.25">
      <c r="A5548" t="s">
        <v>109</v>
      </c>
      <c r="B5548" t="s">
        <v>34</v>
      </c>
      <c r="C5548">
        <v>1</v>
      </c>
      <c r="D5548">
        <v>2</v>
      </c>
      <c r="E5548">
        <v>34</v>
      </c>
      <c r="F5548">
        <v>59</v>
      </c>
      <c r="G5548" s="1">
        <f t="shared" si="344"/>
        <v>0.94444444444444442</v>
      </c>
      <c r="H5548" s="4">
        <f t="shared" si="345"/>
        <v>1</v>
      </c>
      <c r="I5548" s="5">
        <f>IF(OR(AND(F5548&gt;=50,G5548&gt;SUMIF(SeasonTotals!A$2:A$9,A5548,SeasonTotals!F$2:F$9)),AND(G5548&gt;0.885,F5548&gt;=50,D5548&lt;3)),1,0)</f>
        <v>1</v>
      </c>
      <c r="J5548" s="4">
        <f t="shared" si="346"/>
        <v>0</v>
      </c>
      <c r="K5548" s="5">
        <f t="shared" si="347"/>
        <v>0</v>
      </c>
    </row>
    <row r="5549" spans="1:11" x14ac:dyDescent="0.25">
      <c r="A5549" t="s">
        <v>109</v>
      </c>
      <c r="B5549" t="s">
        <v>34</v>
      </c>
      <c r="C5549">
        <v>1</v>
      </c>
      <c r="D5549">
        <v>5</v>
      </c>
      <c r="E5549">
        <v>23</v>
      </c>
      <c r="F5549">
        <v>61</v>
      </c>
      <c r="G5549" s="1">
        <f t="shared" si="344"/>
        <v>0.8214285714285714</v>
      </c>
      <c r="H5549" s="4">
        <f t="shared" si="345"/>
        <v>0</v>
      </c>
      <c r="I5549" s="5">
        <f>IF(OR(AND(F5549&gt;=50,G5549&gt;SUMIF(SeasonTotals!A$2:A$9,A5549,SeasonTotals!F$2:F$9)),AND(G5549&gt;0.885,F5549&gt;=50,D5549&lt;3)),1,0)</f>
        <v>0</v>
      </c>
      <c r="J5549" s="4">
        <f t="shared" si="346"/>
        <v>1</v>
      </c>
      <c r="K5549" s="5">
        <f t="shared" si="347"/>
        <v>0</v>
      </c>
    </row>
    <row r="5550" spans="1:11" x14ac:dyDescent="0.25">
      <c r="A5550" t="s">
        <v>109</v>
      </c>
      <c r="B5550" t="s">
        <v>34</v>
      </c>
      <c r="C5550">
        <v>1</v>
      </c>
      <c r="D5550">
        <v>2</v>
      </c>
      <c r="E5550">
        <v>42</v>
      </c>
      <c r="F5550">
        <v>65</v>
      </c>
      <c r="G5550" s="1">
        <f t="shared" si="344"/>
        <v>0.95454545454545459</v>
      </c>
      <c r="H5550" s="4">
        <f t="shared" si="345"/>
        <v>1</v>
      </c>
      <c r="I5550" s="5">
        <f>IF(OR(AND(F5550&gt;=50,G5550&gt;SUMIF(SeasonTotals!A$2:A$9,A5550,SeasonTotals!F$2:F$9)),AND(G5550&gt;0.885,F5550&gt;=50,D5550&lt;3)),1,0)</f>
        <v>1</v>
      </c>
      <c r="J5550" s="4">
        <f t="shared" si="346"/>
        <v>0</v>
      </c>
      <c r="K5550" s="5">
        <f t="shared" si="347"/>
        <v>0</v>
      </c>
    </row>
    <row r="5551" spans="1:11" x14ac:dyDescent="0.25">
      <c r="A5551" t="s">
        <v>109</v>
      </c>
      <c r="B5551" t="s">
        <v>34</v>
      </c>
      <c r="C5551">
        <v>1</v>
      </c>
      <c r="D5551">
        <v>1</v>
      </c>
      <c r="E5551">
        <v>20</v>
      </c>
      <c r="F5551">
        <v>60</v>
      </c>
      <c r="G5551" s="1">
        <f t="shared" si="344"/>
        <v>0.95238095238095233</v>
      </c>
      <c r="H5551" s="4">
        <f t="shared" si="345"/>
        <v>1</v>
      </c>
      <c r="I5551" s="5">
        <f>IF(OR(AND(F5551&gt;=50,G5551&gt;SUMIF(SeasonTotals!A$2:A$9,A5551,SeasonTotals!F$2:F$9)),AND(G5551&gt;0.885,F5551&gt;=50,D5551&lt;3)),1,0)</f>
        <v>1</v>
      </c>
      <c r="J5551" s="4">
        <f t="shared" si="346"/>
        <v>0</v>
      </c>
      <c r="K5551" s="5">
        <f t="shared" si="347"/>
        <v>0</v>
      </c>
    </row>
    <row r="5552" spans="1:11" x14ac:dyDescent="0.25">
      <c r="A5552" t="s">
        <v>109</v>
      </c>
      <c r="B5552" t="s">
        <v>34</v>
      </c>
      <c r="C5552">
        <v>1</v>
      </c>
      <c r="D5552">
        <v>2</v>
      </c>
      <c r="E5552">
        <v>36</v>
      </c>
      <c r="F5552">
        <v>60</v>
      </c>
      <c r="G5552" s="1">
        <f t="shared" si="344"/>
        <v>0.94736842105263153</v>
      </c>
      <c r="H5552" s="4">
        <f t="shared" si="345"/>
        <v>1</v>
      </c>
      <c r="I5552" s="5">
        <f>IF(OR(AND(F5552&gt;=50,G5552&gt;SUMIF(SeasonTotals!A$2:A$9,A5552,SeasonTotals!F$2:F$9)),AND(G5552&gt;0.885,F5552&gt;=50,D5552&lt;3)),1,0)</f>
        <v>1</v>
      </c>
      <c r="J5552" s="4">
        <f t="shared" si="346"/>
        <v>0</v>
      </c>
      <c r="K5552" s="5">
        <f t="shared" si="347"/>
        <v>0</v>
      </c>
    </row>
    <row r="5553" spans="1:11" x14ac:dyDescent="0.25">
      <c r="A5553" t="s">
        <v>109</v>
      </c>
      <c r="B5553" t="s">
        <v>34</v>
      </c>
      <c r="C5553">
        <v>1</v>
      </c>
      <c r="D5553">
        <v>2</v>
      </c>
      <c r="E5553">
        <v>45</v>
      </c>
      <c r="F5553">
        <v>59</v>
      </c>
      <c r="G5553" s="1">
        <f t="shared" si="344"/>
        <v>0.95744680851063835</v>
      </c>
      <c r="H5553" s="4">
        <f t="shared" si="345"/>
        <v>1</v>
      </c>
      <c r="I5553" s="5">
        <f>IF(OR(AND(F5553&gt;=50,G5553&gt;SUMIF(SeasonTotals!A$2:A$9,A5553,SeasonTotals!F$2:F$9)),AND(G5553&gt;0.885,F5553&gt;=50,D5553&lt;3)),1,0)</f>
        <v>1</v>
      </c>
      <c r="J5553" s="4">
        <f t="shared" si="346"/>
        <v>0</v>
      </c>
      <c r="K5553" s="5">
        <f t="shared" si="347"/>
        <v>0</v>
      </c>
    </row>
    <row r="5554" spans="1:11" x14ac:dyDescent="0.25">
      <c r="A5554" t="s">
        <v>109</v>
      </c>
      <c r="B5554" t="s">
        <v>34</v>
      </c>
      <c r="C5554">
        <v>1</v>
      </c>
      <c r="D5554">
        <v>2</v>
      </c>
      <c r="E5554">
        <v>30</v>
      </c>
      <c r="F5554">
        <v>60</v>
      </c>
      <c r="G5554" s="1">
        <f t="shared" si="344"/>
        <v>0.9375</v>
      </c>
      <c r="H5554" s="4">
        <f t="shared" si="345"/>
        <v>1</v>
      </c>
      <c r="I5554" s="5">
        <f>IF(OR(AND(F5554&gt;=50,G5554&gt;SUMIF(SeasonTotals!A$2:A$9,A5554,SeasonTotals!F$2:F$9)),AND(G5554&gt;0.885,F5554&gt;=50,D5554&lt;3)),1,0)</f>
        <v>1</v>
      </c>
      <c r="J5554" s="4">
        <f t="shared" si="346"/>
        <v>0</v>
      </c>
      <c r="K5554" s="5">
        <f t="shared" si="347"/>
        <v>0</v>
      </c>
    </row>
    <row r="5555" spans="1:11" x14ac:dyDescent="0.25">
      <c r="A5555" t="s">
        <v>109</v>
      </c>
      <c r="B5555" t="s">
        <v>34</v>
      </c>
      <c r="C5555">
        <v>1</v>
      </c>
      <c r="D5555">
        <v>2</v>
      </c>
      <c r="E5555">
        <v>31</v>
      </c>
      <c r="F5555">
        <v>65</v>
      </c>
      <c r="G5555" s="1">
        <f t="shared" si="344"/>
        <v>0.93939393939393945</v>
      </c>
      <c r="H5555" s="4">
        <f t="shared" si="345"/>
        <v>1</v>
      </c>
      <c r="I5555" s="5">
        <f>IF(OR(AND(F5555&gt;=50,G5555&gt;SUMIF(SeasonTotals!A$2:A$9,A5555,SeasonTotals!F$2:F$9)),AND(G5555&gt;0.885,F5555&gt;=50,D5555&lt;3)),1,0)</f>
        <v>1</v>
      </c>
      <c r="J5555" s="4">
        <f t="shared" si="346"/>
        <v>0</v>
      </c>
      <c r="K5555" s="5">
        <f t="shared" si="347"/>
        <v>0</v>
      </c>
    </row>
    <row r="5556" spans="1:11" x14ac:dyDescent="0.25">
      <c r="A5556" t="s">
        <v>109</v>
      </c>
      <c r="B5556" t="s">
        <v>34</v>
      </c>
      <c r="C5556">
        <v>1</v>
      </c>
      <c r="D5556">
        <v>2</v>
      </c>
      <c r="E5556">
        <v>24</v>
      </c>
      <c r="F5556">
        <v>60</v>
      </c>
      <c r="G5556" s="1">
        <f t="shared" si="344"/>
        <v>0.92307692307692313</v>
      </c>
      <c r="H5556" s="4">
        <f t="shared" si="345"/>
        <v>1</v>
      </c>
      <c r="I5556" s="5">
        <f>IF(OR(AND(F5556&gt;=50,G5556&gt;SUMIF(SeasonTotals!A$2:A$9,A5556,SeasonTotals!F$2:F$9)),AND(G5556&gt;0.885,F5556&gt;=50,D5556&lt;3)),1,0)</f>
        <v>1</v>
      </c>
      <c r="J5556" s="4">
        <f t="shared" si="346"/>
        <v>0</v>
      </c>
      <c r="K5556" s="5">
        <f t="shared" si="347"/>
        <v>0</v>
      </c>
    </row>
    <row r="5557" spans="1:11" x14ac:dyDescent="0.25">
      <c r="A5557" t="s">
        <v>109</v>
      </c>
      <c r="B5557" t="s">
        <v>34</v>
      </c>
      <c r="C5557">
        <v>1</v>
      </c>
      <c r="D5557">
        <v>1</v>
      </c>
      <c r="E5557">
        <v>22</v>
      </c>
      <c r="F5557">
        <v>60</v>
      </c>
      <c r="G5557" s="1">
        <f t="shared" si="344"/>
        <v>0.95652173913043481</v>
      </c>
      <c r="H5557" s="4">
        <f t="shared" si="345"/>
        <v>1</v>
      </c>
      <c r="I5557" s="5">
        <f>IF(OR(AND(F5557&gt;=50,G5557&gt;SUMIF(SeasonTotals!A$2:A$9,A5557,SeasonTotals!F$2:F$9)),AND(G5557&gt;0.885,F5557&gt;=50,D5557&lt;3)),1,0)</f>
        <v>1</v>
      </c>
      <c r="J5557" s="4">
        <f t="shared" si="346"/>
        <v>0</v>
      </c>
      <c r="K5557" s="5">
        <f t="shared" si="347"/>
        <v>0</v>
      </c>
    </row>
    <row r="5558" spans="1:11" x14ac:dyDescent="0.25">
      <c r="A5558" t="s">
        <v>109</v>
      </c>
      <c r="B5558" t="s">
        <v>34</v>
      </c>
      <c r="C5558">
        <v>1</v>
      </c>
      <c r="D5558">
        <v>5</v>
      </c>
      <c r="E5558">
        <v>11</v>
      </c>
      <c r="F5558">
        <v>40</v>
      </c>
      <c r="G5558" s="1">
        <f t="shared" si="344"/>
        <v>0.6875</v>
      </c>
      <c r="H5558" s="4">
        <f t="shared" si="345"/>
        <v>0</v>
      </c>
      <c r="I5558" s="5">
        <f>IF(OR(AND(F5558&gt;=50,G5558&gt;SUMIF(SeasonTotals!A$2:A$9,A5558,SeasonTotals!F$2:F$9)),AND(G5558&gt;0.885,F5558&gt;=50,D5558&lt;3)),1,0)</f>
        <v>0</v>
      </c>
      <c r="J5558" s="4">
        <f t="shared" si="346"/>
        <v>1</v>
      </c>
      <c r="K5558" s="5">
        <f t="shared" si="347"/>
        <v>1</v>
      </c>
    </row>
    <row r="5559" spans="1:11" x14ac:dyDescent="0.25">
      <c r="A5559" t="s">
        <v>109</v>
      </c>
      <c r="B5559" t="s">
        <v>34</v>
      </c>
      <c r="C5559">
        <v>1</v>
      </c>
      <c r="D5559">
        <v>1</v>
      </c>
      <c r="E5559">
        <v>28</v>
      </c>
      <c r="F5559">
        <v>64</v>
      </c>
      <c r="G5559" s="1">
        <f t="shared" si="344"/>
        <v>0.96551724137931039</v>
      </c>
      <c r="H5559" s="4">
        <f t="shared" si="345"/>
        <v>1</v>
      </c>
      <c r="I5559" s="5">
        <f>IF(OR(AND(F5559&gt;=50,G5559&gt;SUMIF(SeasonTotals!A$2:A$9,A5559,SeasonTotals!F$2:F$9)),AND(G5559&gt;0.885,F5559&gt;=50,D5559&lt;3)),1,0)</f>
        <v>1</v>
      </c>
      <c r="J5559" s="4">
        <f t="shared" si="346"/>
        <v>0</v>
      </c>
      <c r="K5559" s="5">
        <f t="shared" si="347"/>
        <v>0</v>
      </c>
    </row>
    <row r="5560" spans="1:11" x14ac:dyDescent="0.25">
      <c r="A5560" t="s">
        <v>109</v>
      </c>
      <c r="B5560" t="s">
        <v>34</v>
      </c>
      <c r="C5560">
        <v>1</v>
      </c>
      <c r="D5560">
        <v>4</v>
      </c>
      <c r="E5560">
        <v>18</v>
      </c>
      <c r="F5560">
        <v>60</v>
      </c>
      <c r="G5560" s="1">
        <f t="shared" si="344"/>
        <v>0.81818181818181823</v>
      </c>
      <c r="H5560" s="4">
        <f t="shared" si="345"/>
        <v>0</v>
      </c>
      <c r="I5560" s="5">
        <f>IF(OR(AND(F5560&gt;=50,G5560&gt;SUMIF(SeasonTotals!A$2:A$9,A5560,SeasonTotals!F$2:F$9)),AND(G5560&gt;0.885,F5560&gt;=50,D5560&lt;3)),1,0)</f>
        <v>0</v>
      </c>
      <c r="J5560" s="4">
        <f t="shared" si="346"/>
        <v>1</v>
      </c>
      <c r="K5560" s="5">
        <f t="shared" si="347"/>
        <v>0</v>
      </c>
    </row>
    <row r="5561" spans="1:11" x14ac:dyDescent="0.25">
      <c r="A5561" t="s">
        <v>109</v>
      </c>
      <c r="B5561" t="s">
        <v>34</v>
      </c>
      <c r="C5561">
        <v>1</v>
      </c>
      <c r="D5561">
        <v>1</v>
      </c>
      <c r="E5561">
        <v>33</v>
      </c>
      <c r="F5561">
        <v>60</v>
      </c>
      <c r="G5561" s="1">
        <f t="shared" si="344"/>
        <v>0.97058823529411764</v>
      </c>
      <c r="H5561" s="4">
        <f t="shared" si="345"/>
        <v>1</v>
      </c>
      <c r="I5561" s="5">
        <f>IF(OR(AND(F5561&gt;=50,G5561&gt;SUMIF(SeasonTotals!A$2:A$9,A5561,SeasonTotals!F$2:F$9)),AND(G5561&gt;0.885,F5561&gt;=50,D5561&lt;3)),1,0)</f>
        <v>1</v>
      </c>
      <c r="J5561" s="4">
        <f t="shared" si="346"/>
        <v>0</v>
      </c>
      <c r="K5561" s="5">
        <f t="shared" si="347"/>
        <v>0</v>
      </c>
    </row>
    <row r="5562" spans="1:11" x14ac:dyDescent="0.25">
      <c r="A5562" t="s">
        <v>109</v>
      </c>
      <c r="B5562" t="s">
        <v>34</v>
      </c>
      <c r="C5562">
        <v>1</v>
      </c>
      <c r="D5562">
        <v>1</v>
      </c>
      <c r="E5562">
        <v>32</v>
      </c>
      <c r="F5562">
        <v>60</v>
      </c>
      <c r="G5562" s="1">
        <f t="shared" si="344"/>
        <v>0.96969696969696972</v>
      </c>
      <c r="H5562" s="4">
        <f t="shared" si="345"/>
        <v>1</v>
      </c>
      <c r="I5562" s="5">
        <f>IF(OR(AND(F5562&gt;=50,G5562&gt;SUMIF(SeasonTotals!A$2:A$9,A5562,SeasonTotals!F$2:F$9)),AND(G5562&gt;0.885,F5562&gt;=50,D5562&lt;3)),1,0)</f>
        <v>1</v>
      </c>
      <c r="J5562" s="4">
        <f t="shared" si="346"/>
        <v>0</v>
      </c>
      <c r="K5562" s="5">
        <f t="shared" si="347"/>
        <v>0</v>
      </c>
    </row>
    <row r="5563" spans="1:11" x14ac:dyDescent="0.25">
      <c r="A5563" t="s">
        <v>109</v>
      </c>
      <c r="B5563" t="s">
        <v>34</v>
      </c>
      <c r="C5563">
        <v>1</v>
      </c>
      <c r="D5563">
        <v>1</v>
      </c>
      <c r="E5563">
        <v>30</v>
      </c>
      <c r="F5563">
        <v>65</v>
      </c>
      <c r="G5563" s="1">
        <f t="shared" si="344"/>
        <v>0.967741935483871</v>
      </c>
      <c r="H5563" s="4">
        <f t="shared" si="345"/>
        <v>1</v>
      </c>
      <c r="I5563" s="5">
        <f>IF(OR(AND(F5563&gt;=50,G5563&gt;SUMIF(SeasonTotals!A$2:A$9,A5563,SeasonTotals!F$2:F$9)),AND(G5563&gt;0.885,F5563&gt;=50,D5563&lt;3)),1,0)</f>
        <v>1</v>
      </c>
      <c r="J5563" s="4">
        <f t="shared" si="346"/>
        <v>0</v>
      </c>
      <c r="K5563" s="5">
        <f t="shared" si="347"/>
        <v>0</v>
      </c>
    </row>
    <row r="5564" spans="1:11" x14ac:dyDescent="0.25">
      <c r="A5564" t="s">
        <v>109</v>
      </c>
      <c r="B5564" t="s">
        <v>34</v>
      </c>
      <c r="C5564">
        <v>1</v>
      </c>
      <c r="D5564">
        <v>1</v>
      </c>
      <c r="E5564">
        <v>21</v>
      </c>
      <c r="F5564">
        <v>60</v>
      </c>
      <c r="G5564" s="1">
        <f t="shared" si="344"/>
        <v>0.95454545454545459</v>
      </c>
      <c r="H5564" s="4">
        <f t="shared" si="345"/>
        <v>1</v>
      </c>
      <c r="I5564" s="5">
        <f>IF(OR(AND(F5564&gt;=50,G5564&gt;SUMIF(SeasonTotals!A$2:A$9,A5564,SeasonTotals!F$2:F$9)),AND(G5564&gt;0.885,F5564&gt;=50,D5564&lt;3)),1,0)</f>
        <v>1</v>
      </c>
      <c r="J5564" s="4">
        <f t="shared" si="346"/>
        <v>0</v>
      </c>
      <c r="K5564" s="5">
        <f t="shared" si="347"/>
        <v>0</v>
      </c>
    </row>
    <row r="5565" spans="1:11" x14ac:dyDescent="0.25">
      <c r="A5565" t="s">
        <v>109</v>
      </c>
      <c r="B5565" t="s">
        <v>34</v>
      </c>
      <c r="C5565">
        <v>1</v>
      </c>
      <c r="D5565">
        <v>1</v>
      </c>
      <c r="E5565">
        <v>36</v>
      </c>
      <c r="F5565">
        <v>60</v>
      </c>
      <c r="G5565" s="1">
        <f t="shared" si="344"/>
        <v>0.97297297297297303</v>
      </c>
      <c r="H5565" s="4">
        <f t="shared" si="345"/>
        <v>1</v>
      </c>
      <c r="I5565" s="5">
        <f>IF(OR(AND(F5565&gt;=50,G5565&gt;SUMIF(SeasonTotals!A$2:A$9,A5565,SeasonTotals!F$2:F$9)),AND(G5565&gt;0.885,F5565&gt;=50,D5565&lt;3)),1,0)</f>
        <v>1</v>
      </c>
      <c r="J5565" s="4">
        <f t="shared" si="346"/>
        <v>0</v>
      </c>
      <c r="K5565" s="5">
        <f t="shared" si="347"/>
        <v>0</v>
      </c>
    </row>
    <row r="5566" spans="1:11" x14ac:dyDescent="0.25">
      <c r="A5566" t="s">
        <v>109</v>
      </c>
      <c r="B5566" t="s">
        <v>34</v>
      </c>
      <c r="C5566">
        <v>1</v>
      </c>
      <c r="D5566">
        <v>1</v>
      </c>
      <c r="E5566">
        <v>26</v>
      </c>
      <c r="F5566">
        <v>60</v>
      </c>
      <c r="G5566" s="1">
        <f t="shared" si="344"/>
        <v>0.96296296296296291</v>
      </c>
      <c r="H5566" s="4">
        <f t="shared" si="345"/>
        <v>1</v>
      </c>
      <c r="I5566" s="5">
        <f>IF(OR(AND(F5566&gt;=50,G5566&gt;SUMIF(SeasonTotals!A$2:A$9,A5566,SeasonTotals!F$2:F$9)),AND(G5566&gt;0.885,F5566&gt;=50,D5566&lt;3)),1,0)</f>
        <v>1</v>
      </c>
      <c r="J5566" s="4">
        <f t="shared" si="346"/>
        <v>0</v>
      </c>
      <c r="K5566" s="5">
        <f t="shared" si="347"/>
        <v>0</v>
      </c>
    </row>
    <row r="5567" spans="1:11" x14ac:dyDescent="0.25">
      <c r="A5567" t="s">
        <v>109</v>
      </c>
      <c r="B5567" t="s">
        <v>34</v>
      </c>
      <c r="C5567">
        <v>1</v>
      </c>
      <c r="D5567">
        <v>2</v>
      </c>
      <c r="E5567">
        <v>38</v>
      </c>
      <c r="F5567">
        <v>59</v>
      </c>
      <c r="G5567" s="1">
        <f t="shared" si="344"/>
        <v>0.95</v>
      </c>
      <c r="H5567" s="4">
        <f t="shared" si="345"/>
        <v>1</v>
      </c>
      <c r="I5567" s="5">
        <f>IF(OR(AND(F5567&gt;=50,G5567&gt;SUMIF(SeasonTotals!A$2:A$9,A5567,SeasonTotals!F$2:F$9)),AND(G5567&gt;0.885,F5567&gt;=50,D5567&lt;3)),1,0)</f>
        <v>1</v>
      </c>
      <c r="J5567" s="4">
        <f t="shared" si="346"/>
        <v>0</v>
      </c>
      <c r="K5567" s="5">
        <f t="shared" si="347"/>
        <v>0</v>
      </c>
    </row>
    <row r="5568" spans="1:11" x14ac:dyDescent="0.25">
      <c r="A5568" t="s">
        <v>109</v>
      </c>
      <c r="B5568" t="s">
        <v>34</v>
      </c>
      <c r="C5568">
        <v>1</v>
      </c>
      <c r="D5568">
        <v>4</v>
      </c>
      <c r="E5568">
        <v>35</v>
      </c>
      <c r="F5568">
        <v>61</v>
      </c>
      <c r="G5568" s="1">
        <f t="shared" si="344"/>
        <v>0.89743589743589747</v>
      </c>
      <c r="H5568" s="4">
        <f t="shared" si="345"/>
        <v>0</v>
      </c>
      <c r="I5568" s="5">
        <f>IF(OR(AND(F5568&gt;=50,G5568&gt;SUMIF(SeasonTotals!A$2:A$9,A5568,SeasonTotals!F$2:F$9)),AND(G5568&gt;0.885,F5568&gt;=50,D5568&lt;3)),1,0)</f>
        <v>0</v>
      </c>
      <c r="J5568" s="4">
        <f t="shared" si="346"/>
        <v>0</v>
      </c>
      <c r="K5568" s="5">
        <f t="shared" si="347"/>
        <v>0</v>
      </c>
    </row>
    <row r="5569" spans="1:11" x14ac:dyDescent="0.25">
      <c r="A5569" t="s">
        <v>109</v>
      </c>
      <c r="B5569" t="s">
        <v>34</v>
      </c>
      <c r="C5569">
        <v>1</v>
      </c>
      <c r="D5569">
        <v>2</v>
      </c>
      <c r="E5569">
        <v>36</v>
      </c>
      <c r="F5569">
        <v>60</v>
      </c>
      <c r="G5569" s="1">
        <f t="shared" si="344"/>
        <v>0.94736842105263153</v>
      </c>
      <c r="H5569" s="4">
        <f t="shared" si="345"/>
        <v>1</v>
      </c>
      <c r="I5569" s="5">
        <f>IF(OR(AND(F5569&gt;=50,G5569&gt;SUMIF(SeasonTotals!A$2:A$9,A5569,SeasonTotals!F$2:F$9)),AND(G5569&gt;0.885,F5569&gt;=50,D5569&lt;3)),1,0)</f>
        <v>1</v>
      </c>
      <c r="J5569" s="4">
        <f t="shared" si="346"/>
        <v>0</v>
      </c>
      <c r="K5569" s="5">
        <f t="shared" si="347"/>
        <v>0</v>
      </c>
    </row>
    <row r="5570" spans="1:11" x14ac:dyDescent="0.25">
      <c r="A5570" t="s">
        <v>109</v>
      </c>
      <c r="B5570" t="s">
        <v>34</v>
      </c>
      <c r="C5570">
        <v>1</v>
      </c>
      <c r="D5570">
        <v>4</v>
      </c>
      <c r="E5570">
        <v>33</v>
      </c>
      <c r="F5570">
        <v>57</v>
      </c>
      <c r="G5570" s="1">
        <f t="shared" ref="G5570:G5633" si="348">E5570/MAX(1,SUM(D5570:E5570))</f>
        <v>0.89189189189189189</v>
      </c>
      <c r="H5570" s="4">
        <f t="shared" ref="H5570:H5633" si="349">IF(AND(F5570&gt;=50,OR(G5570&gt;0.913,AND(G5570&gt;0.885,D5570&lt;3))),1,0)</f>
        <v>0</v>
      </c>
      <c r="I5570" s="5">
        <f>IF(OR(AND(F5570&gt;=50,G5570&gt;SUMIF(SeasonTotals!A$2:A$9,A5570,SeasonTotals!F$2:F$9)),AND(G5570&gt;0.885,F5570&gt;=50,D5570&lt;3)),1,0)</f>
        <v>0</v>
      </c>
      <c r="J5570" s="4">
        <f t="shared" ref="J5570:J5633" si="350">IF(G5570&lt;0.85,1,0)</f>
        <v>0</v>
      </c>
      <c r="K5570" s="5">
        <f t="shared" ref="K5570:K5633" si="351">IF(F5570&lt;55,1,0)</f>
        <v>0</v>
      </c>
    </row>
    <row r="5571" spans="1:11" x14ac:dyDescent="0.25">
      <c r="A5571" t="s">
        <v>109</v>
      </c>
      <c r="B5571" t="s">
        <v>34</v>
      </c>
      <c r="C5571">
        <v>1</v>
      </c>
      <c r="D5571">
        <v>3</v>
      </c>
      <c r="E5571">
        <v>35</v>
      </c>
      <c r="F5571">
        <v>60</v>
      </c>
      <c r="G5571" s="1">
        <f t="shared" si="348"/>
        <v>0.92105263157894735</v>
      </c>
      <c r="H5571" s="4">
        <f t="shared" si="349"/>
        <v>1</v>
      </c>
      <c r="I5571" s="5">
        <f>IF(OR(AND(F5571&gt;=50,G5571&gt;SUMIF(SeasonTotals!A$2:A$9,A5571,SeasonTotals!F$2:F$9)),AND(G5571&gt;0.885,F5571&gt;=50,D5571&lt;3)),1,0)</f>
        <v>1</v>
      </c>
      <c r="J5571" s="4">
        <f t="shared" si="350"/>
        <v>0</v>
      </c>
      <c r="K5571" s="5">
        <f t="shared" si="351"/>
        <v>0</v>
      </c>
    </row>
    <row r="5572" spans="1:11" x14ac:dyDescent="0.25">
      <c r="A5572" t="s">
        <v>109</v>
      </c>
      <c r="B5572" t="s">
        <v>34</v>
      </c>
      <c r="C5572">
        <v>1</v>
      </c>
      <c r="D5572">
        <v>2</v>
      </c>
      <c r="E5572">
        <v>32</v>
      </c>
      <c r="F5572">
        <v>60</v>
      </c>
      <c r="G5572" s="1">
        <f t="shared" si="348"/>
        <v>0.94117647058823528</v>
      </c>
      <c r="H5572" s="4">
        <f t="shared" si="349"/>
        <v>1</v>
      </c>
      <c r="I5572" s="5">
        <f>IF(OR(AND(F5572&gt;=50,G5572&gt;SUMIF(SeasonTotals!A$2:A$9,A5572,SeasonTotals!F$2:F$9)),AND(G5572&gt;0.885,F5572&gt;=50,D5572&lt;3)),1,0)</f>
        <v>1</v>
      </c>
      <c r="J5572" s="4">
        <f t="shared" si="350"/>
        <v>0</v>
      </c>
      <c r="K5572" s="5">
        <f t="shared" si="351"/>
        <v>0</v>
      </c>
    </row>
    <row r="5573" spans="1:11" x14ac:dyDescent="0.25">
      <c r="A5573" t="s">
        <v>109</v>
      </c>
      <c r="B5573" t="s">
        <v>34</v>
      </c>
      <c r="C5573">
        <v>1</v>
      </c>
      <c r="D5573">
        <v>2</v>
      </c>
      <c r="E5573">
        <v>50</v>
      </c>
      <c r="F5573">
        <v>64</v>
      </c>
      <c r="G5573" s="1">
        <f t="shared" si="348"/>
        <v>0.96153846153846156</v>
      </c>
      <c r="H5573" s="4">
        <f t="shared" si="349"/>
        <v>1</v>
      </c>
      <c r="I5573" s="5">
        <f>IF(OR(AND(F5573&gt;=50,G5573&gt;SUMIF(SeasonTotals!A$2:A$9,A5573,SeasonTotals!F$2:F$9)),AND(G5573&gt;0.885,F5573&gt;=50,D5573&lt;3)),1,0)</f>
        <v>1</v>
      </c>
      <c r="J5573" s="4">
        <f t="shared" si="350"/>
        <v>0</v>
      </c>
      <c r="K5573" s="5">
        <f t="shared" si="351"/>
        <v>0</v>
      </c>
    </row>
    <row r="5574" spans="1:11" x14ac:dyDescent="0.25">
      <c r="A5574" t="s">
        <v>109</v>
      </c>
      <c r="B5574" t="s">
        <v>34</v>
      </c>
      <c r="C5574">
        <v>1</v>
      </c>
      <c r="D5574">
        <v>3</v>
      </c>
      <c r="E5574">
        <v>25</v>
      </c>
      <c r="F5574">
        <v>58</v>
      </c>
      <c r="G5574" s="1">
        <f t="shared" si="348"/>
        <v>0.8928571428571429</v>
      </c>
      <c r="H5574" s="4">
        <f t="shared" si="349"/>
        <v>0</v>
      </c>
      <c r="I5574" s="5">
        <f>IF(OR(AND(F5574&gt;=50,G5574&gt;SUMIF(SeasonTotals!A$2:A$9,A5574,SeasonTotals!F$2:F$9)),AND(G5574&gt;0.885,F5574&gt;=50,D5574&lt;3)),1,0)</f>
        <v>0</v>
      </c>
      <c r="J5574" s="4">
        <f t="shared" si="350"/>
        <v>0</v>
      </c>
      <c r="K5574" s="5">
        <f t="shared" si="351"/>
        <v>0</v>
      </c>
    </row>
    <row r="5575" spans="1:11" x14ac:dyDescent="0.25">
      <c r="A5575" t="s">
        <v>109</v>
      </c>
      <c r="B5575" t="s">
        <v>34</v>
      </c>
      <c r="C5575">
        <v>1</v>
      </c>
      <c r="D5575">
        <v>4</v>
      </c>
      <c r="E5575">
        <v>21</v>
      </c>
      <c r="F5575">
        <v>59</v>
      </c>
      <c r="G5575" s="1">
        <f t="shared" si="348"/>
        <v>0.84</v>
      </c>
      <c r="H5575" s="4">
        <f t="shared" si="349"/>
        <v>0</v>
      </c>
      <c r="I5575" s="5">
        <f>IF(OR(AND(F5575&gt;=50,G5575&gt;SUMIF(SeasonTotals!A$2:A$9,A5575,SeasonTotals!F$2:F$9)),AND(G5575&gt;0.885,F5575&gt;=50,D5575&lt;3)),1,0)</f>
        <v>0</v>
      </c>
      <c r="J5575" s="4">
        <f t="shared" si="350"/>
        <v>1</v>
      </c>
      <c r="K5575" s="5">
        <f t="shared" si="351"/>
        <v>0</v>
      </c>
    </row>
    <row r="5576" spans="1:11" x14ac:dyDescent="0.25">
      <c r="A5576" t="s">
        <v>109</v>
      </c>
      <c r="B5576" t="s">
        <v>34</v>
      </c>
      <c r="C5576">
        <v>1</v>
      </c>
      <c r="D5576">
        <v>2</v>
      </c>
      <c r="E5576">
        <v>28</v>
      </c>
      <c r="F5576">
        <v>60</v>
      </c>
      <c r="G5576" s="1">
        <f t="shared" si="348"/>
        <v>0.93333333333333335</v>
      </c>
      <c r="H5576" s="4">
        <f t="shared" si="349"/>
        <v>1</v>
      </c>
      <c r="I5576" s="5">
        <f>IF(OR(AND(F5576&gt;=50,G5576&gt;SUMIF(SeasonTotals!A$2:A$9,A5576,SeasonTotals!F$2:F$9)),AND(G5576&gt;0.885,F5576&gt;=50,D5576&lt;3)),1,0)</f>
        <v>1</v>
      </c>
      <c r="J5576" s="4">
        <f t="shared" si="350"/>
        <v>0</v>
      </c>
      <c r="K5576" s="5">
        <f t="shared" si="351"/>
        <v>0</v>
      </c>
    </row>
    <row r="5577" spans="1:11" x14ac:dyDescent="0.25">
      <c r="A5577" t="s">
        <v>109</v>
      </c>
      <c r="B5577" t="s">
        <v>34</v>
      </c>
      <c r="C5577">
        <v>1</v>
      </c>
      <c r="D5577">
        <v>1</v>
      </c>
      <c r="E5577">
        <v>21</v>
      </c>
      <c r="F5577">
        <v>60</v>
      </c>
      <c r="G5577" s="1">
        <f t="shared" si="348"/>
        <v>0.95454545454545459</v>
      </c>
      <c r="H5577" s="4">
        <f t="shared" si="349"/>
        <v>1</v>
      </c>
      <c r="I5577" s="5">
        <f>IF(OR(AND(F5577&gt;=50,G5577&gt;SUMIF(SeasonTotals!A$2:A$9,A5577,SeasonTotals!F$2:F$9)),AND(G5577&gt;0.885,F5577&gt;=50,D5577&lt;3)),1,0)</f>
        <v>1</v>
      </c>
      <c r="J5577" s="4">
        <f t="shared" si="350"/>
        <v>0</v>
      </c>
      <c r="K5577" s="5">
        <f t="shared" si="351"/>
        <v>0</v>
      </c>
    </row>
    <row r="5578" spans="1:11" x14ac:dyDescent="0.25">
      <c r="A5578" t="s">
        <v>109</v>
      </c>
      <c r="B5578" t="s">
        <v>34</v>
      </c>
      <c r="C5578">
        <v>1</v>
      </c>
      <c r="D5578">
        <v>5</v>
      </c>
      <c r="E5578">
        <v>40</v>
      </c>
      <c r="F5578">
        <v>60</v>
      </c>
      <c r="G5578" s="1">
        <f t="shared" si="348"/>
        <v>0.88888888888888884</v>
      </c>
      <c r="H5578" s="4">
        <f t="shared" si="349"/>
        <v>0</v>
      </c>
      <c r="I5578" s="5">
        <f>IF(OR(AND(F5578&gt;=50,G5578&gt;SUMIF(SeasonTotals!A$2:A$9,A5578,SeasonTotals!F$2:F$9)),AND(G5578&gt;0.885,F5578&gt;=50,D5578&lt;3)),1,0)</f>
        <v>0</v>
      </c>
      <c r="J5578" s="4">
        <f t="shared" si="350"/>
        <v>0</v>
      </c>
      <c r="K5578" s="5">
        <f t="shared" si="351"/>
        <v>0</v>
      </c>
    </row>
    <row r="5579" spans="1:11" x14ac:dyDescent="0.25">
      <c r="A5579" t="s">
        <v>109</v>
      </c>
      <c r="B5579" t="s">
        <v>34</v>
      </c>
      <c r="C5579">
        <v>1</v>
      </c>
      <c r="D5579">
        <v>3</v>
      </c>
      <c r="E5579">
        <v>29</v>
      </c>
      <c r="F5579">
        <v>58</v>
      </c>
      <c r="G5579" s="1">
        <f t="shared" si="348"/>
        <v>0.90625</v>
      </c>
      <c r="H5579" s="4">
        <f t="shared" si="349"/>
        <v>0</v>
      </c>
      <c r="I5579" s="5">
        <f>IF(OR(AND(F5579&gt;=50,G5579&gt;SUMIF(SeasonTotals!A$2:A$9,A5579,SeasonTotals!F$2:F$9)),AND(G5579&gt;0.885,F5579&gt;=50,D5579&lt;3)),1,0)</f>
        <v>0</v>
      </c>
      <c r="J5579" s="4">
        <f t="shared" si="350"/>
        <v>0</v>
      </c>
      <c r="K5579" s="5">
        <f t="shared" si="351"/>
        <v>0</v>
      </c>
    </row>
    <row r="5580" spans="1:11" x14ac:dyDescent="0.25">
      <c r="A5580" t="s">
        <v>109</v>
      </c>
      <c r="B5580" t="s">
        <v>34</v>
      </c>
      <c r="C5580">
        <v>1</v>
      </c>
      <c r="D5580">
        <v>4</v>
      </c>
      <c r="E5580">
        <v>13</v>
      </c>
      <c r="F5580">
        <v>28</v>
      </c>
      <c r="G5580" s="1">
        <f t="shared" si="348"/>
        <v>0.76470588235294112</v>
      </c>
      <c r="H5580" s="4">
        <f t="shared" si="349"/>
        <v>0</v>
      </c>
      <c r="I5580" s="5">
        <f>IF(OR(AND(F5580&gt;=50,G5580&gt;SUMIF(SeasonTotals!A$2:A$9,A5580,SeasonTotals!F$2:F$9)),AND(G5580&gt;0.885,F5580&gt;=50,D5580&lt;3)),1,0)</f>
        <v>0</v>
      </c>
      <c r="J5580" s="4">
        <f t="shared" si="350"/>
        <v>1</v>
      </c>
      <c r="K5580" s="5">
        <f t="shared" si="351"/>
        <v>1</v>
      </c>
    </row>
    <row r="5581" spans="1:11" x14ac:dyDescent="0.25">
      <c r="A5581" t="s">
        <v>109</v>
      </c>
      <c r="B5581" t="s">
        <v>34</v>
      </c>
      <c r="C5581">
        <v>1</v>
      </c>
      <c r="D5581">
        <v>3</v>
      </c>
      <c r="E5581">
        <v>23</v>
      </c>
      <c r="F5581">
        <v>59</v>
      </c>
      <c r="G5581" s="1">
        <f t="shared" si="348"/>
        <v>0.88461538461538458</v>
      </c>
      <c r="H5581" s="4">
        <f t="shared" si="349"/>
        <v>0</v>
      </c>
      <c r="I5581" s="5">
        <f>IF(OR(AND(F5581&gt;=50,G5581&gt;SUMIF(SeasonTotals!A$2:A$9,A5581,SeasonTotals!F$2:F$9)),AND(G5581&gt;0.885,F5581&gt;=50,D5581&lt;3)),1,0)</f>
        <v>0</v>
      </c>
      <c r="J5581" s="4">
        <f t="shared" si="350"/>
        <v>0</v>
      </c>
      <c r="K5581" s="5">
        <f t="shared" si="351"/>
        <v>0</v>
      </c>
    </row>
    <row r="5582" spans="1:11" x14ac:dyDescent="0.25">
      <c r="A5582" t="s">
        <v>109</v>
      </c>
      <c r="B5582" t="s">
        <v>34</v>
      </c>
      <c r="C5582">
        <v>1</v>
      </c>
      <c r="D5582">
        <v>4</v>
      </c>
      <c r="E5582">
        <v>20</v>
      </c>
      <c r="F5582">
        <v>58</v>
      </c>
      <c r="G5582" s="1">
        <f t="shared" si="348"/>
        <v>0.83333333333333337</v>
      </c>
      <c r="H5582" s="4">
        <f t="shared" si="349"/>
        <v>0</v>
      </c>
      <c r="I5582" s="5">
        <f>IF(OR(AND(F5582&gt;=50,G5582&gt;SUMIF(SeasonTotals!A$2:A$9,A5582,SeasonTotals!F$2:F$9)),AND(G5582&gt;0.885,F5582&gt;=50,D5582&lt;3)),1,0)</f>
        <v>0</v>
      </c>
      <c r="J5582" s="4">
        <f t="shared" si="350"/>
        <v>1</v>
      </c>
      <c r="K5582" s="5">
        <f t="shared" si="351"/>
        <v>0</v>
      </c>
    </row>
    <row r="5583" spans="1:11" x14ac:dyDescent="0.25">
      <c r="A5583" t="s">
        <v>109</v>
      </c>
      <c r="B5583" t="s">
        <v>34</v>
      </c>
      <c r="C5583">
        <v>1</v>
      </c>
      <c r="D5583">
        <v>5</v>
      </c>
      <c r="E5583">
        <v>20</v>
      </c>
      <c r="F5583">
        <v>60</v>
      </c>
      <c r="G5583" s="1">
        <f t="shared" si="348"/>
        <v>0.8</v>
      </c>
      <c r="H5583" s="4">
        <f t="shared" si="349"/>
        <v>0</v>
      </c>
      <c r="I5583" s="5">
        <f>IF(OR(AND(F5583&gt;=50,G5583&gt;SUMIF(SeasonTotals!A$2:A$9,A5583,SeasonTotals!F$2:F$9)),AND(G5583&gt;0.885,F5583&gt;=50,D5583&lt;3)),1,0)</f>
        <v>0</v>
      </c>
      <c r="J5583" s="4">
        <f t="shared" si="350"/>
        <v>1</v>
      </c>
      <c r="K5583" s="5">
        <f t="shared" si="351"/>
        <v>0</v>
      </c>
    </row>
    <row r="5584" spans="1:11" x14ac:dyDescent="0.25">
      <c r="A5584" t="s">
        <v>109</v>
      </c>
      <c r="B5584" t="s">
        <v>34</v>
      </c>
      <c r="C5584">
        <v>1</v>
      </c>
      <c r="D5584">
        <v>1</v>
      </c>
      <c r="E5584">
        <v>18</v>
      </c>
      <c r="F5584">
        <v>60</v>
      </c>
      <c r="G5584" s="1">
        <f t="shared" si="348"/>
        <v>0.94736842105263153</v>
      </c>
      <c r="H5584" s="4">
        <f t="shared" si="349"/>
        <v>1</v>
      </c>
      <c r="I5584" s="5">
        <f>IF(OR(AND(F5584&gt;=50,G5584&gt;SUMIF(SeasonTotals!A$2:A$9,A5584,SeasonTotals!F$2:F$9)),AND(G5584&gt;0.885,F5584&gt;=50,D5584&lt;3)),1,0)</f>
        <v>1</v>
      </c>
      <c r="J5584" s="4">
        <f t="shared" si="350"/>
        <v>0</v>
      </c>
      <c r="K5584" s="5">
        <f t="shared" si="351"/>
        <v>0</v>
      </c>
    </row>
    <row r="5585" spans="1:11" x14ac:dyDescent="0.25">
      <c r="A5585" t="s">
        <v>109</v>
      </c>
      <c r="B5585" t="s">
        <v>34</v>
      </c>
      <c r="C5585">
        <v>1</v>
      </c>
      <c r="D5585">
        <v>0</v>
      </c>
      <c r="E5585">
        <v>27</v>
      </c>
      <c r="F5585">
        <v>60</v>
      </c>
      <c r="G5585" s="1">
        <f t="shared" si="348"/>
        <v>1</v>
      </c>
      <c r="H5585" s="4">
        <f t="shared" si="349"/>
        <v>1</v>
      </c>
      <c r="I5585" s="5">
        <f>IF(OR(AND(F5585&gt;=50,G5585&gt;SUMIF(SeasonTotals!A$2:A$9,A5585,SeasonTotals!F$2:F$9)),AND(G5585&gt;0.885,F5585&gt;=50,D5585&lt;3)),1,0)</f>
        <v>1</v>
      </c>
      <c r="J5585" s="4">
        <f t="shared" si="350"/>
        <v>0</v>
      </c>
      <c r="K5585" s="5">
        <f t="shared" si="351"/>
        <v>0</v>
      </c>
    </row>
    <row r="5586" spans="1:11" x14ac:dyDescent="0.25">
      <c r="A5586" t="s">
        <v>109</v>
      </c>
      <c r="B5586" t="s">
        <v>34</v>
      </c>
      <c r="C5586">
        <v>1</v>
      </c>
      <c r="D5586">
        <v>2</v>
      </c>
      <c r="E5586">
        <v>35</v>
      </c>
      <c r="F5586">
        <v>60</v>
      </c>
      <c r="G5586" s="1">
        <f t="shared" si="348"/>
        <v>0.94594594594594594</v>
      </c>
      <c r="H5586" s="4">
        <f t="shared" si="349"/>
        <v>1</v>
      </c>
      <c r="I5586" s="5">
        <f>IF(OR(AND(F5586&gt;=50,G5586&gt;SUMIF(SeasonTotals!A$2:A$9,A5586,SeasonTotals!F$2:F$9)),AND(G5586&gt;0.885,F5586&gt;=50,D5586&lt;3)),1,0)</f>
        <v>1</v>
      </c>
      <c r="J5586" s="4">
        <f t="shared" si="350"/>
        <v>0</v>
      </c>
      <c r="K5586" s="5">
        <f t="shared" si="351"/>
        <v>0</v>
      </c>
    </row>
    <row r="5587" spans="1:11" x14ac:dyDescent="0.25">
      <c r="A5587" t="s">
        <v>109</v>
      </c>
      <c r="B5587" t="s">
        <v>34</v>
      </c>
      <c r="C5587">
        <v>1</v>
      </c>
      <c r="D5587">
        <v>5</v>
      </c>
      <c r="E5587">
        <v>16</v>
      </c>
      <c r="F5587">
        <v>40</v>
      </c>
      <c r="G5587" s="1">
        <f t="shared" si="348"/>
        <v>0.76190476190476186</v>
      </c>
      <c r="H5587" s="4">
        <f t="shared" si="349"/>
        <v>0</v>
      </c>
      <c r="I5587" s="5">
        <f>IF(OR(AND(F5587&gt;=50,G5587&gt;SUMIF(SeasonTotals!A$2:A$9,A5587,SeasonTotals!F$2:F$9)),AND(G5587&gt;0.885,F5587&gt;=50,D5587&lt;3)),1,0)</f>
        <v>0</v>
      </c>
      <c r="J5587" s="4">
        <f t="shared" si="350"/>
        <v>1</v>
      </c>
      <c r="K5587" s="5">
        <f t="shared" si="351"/>
        <v>1</v>
      </c>
    </row>
    <row r="5588" spans="1:11" x14ac:dyDescent="0.25">
      <c r="A5588" t="s">
        <v>109</v>
      </c>
      <c r="B5588" t="s">
        <v>34</v>
      </c>
      <c r="C5588">
        <v>1</v>
      </c>
      <c r="D5588">
        <v>2</v>
      </c>
      <c r="E5588">
        <v>27</v>
      </c>
      <c r="F5588">
        <v>60</v>
      </c>
      <c r="G5588" s="1">
        <f t="shared" si="348"/>
        <v>0.93103448275862066</v>
      </c>
      <c r="H5588" s="4">
        <f t="shared" si="349"/>
        <v>1</v>
      </c>
      <c r="I5588" s="5">
        <f>IF(OR(AND(F5588&gt;=50,G5588&gt;SUMIF(SeasonTotals!A$2:A$9,A5588,SeasonTotals!F$2:F$9)),AND(G5588&gt;0.885,F5588&gt;=50,D5588&lt;3)),1,0)</f>
        <v>1</v>
      </c>
      <c r="J5588" s="4">
        <f t="shared" si="350"/>
        <v>0</v>
      </c>
      <c r="K5588" s="5">
        <f t="shared" si="351"/>
        <v>0</v>
      </c>
    </row>
    <row r="5589" spans="1:11" x14ac:dyDescent="0.25">
      <c r="A5589" t="s">
        <v>109</v>
      </c>
      <c r="B5589" t="s">
        <v>34</v>
      </c>
      <c r="C5589">
        <v>1</v>
      </c>
      <c r="D5589">
        <v>5</v>
      </c>
      <c r="E5589">
        <v>35</v>
      </c>
      <c r="F5589">
        <v>63</v>
      </c>
      <c r="G5589" s="1">
        <f t="shared" si="348"/>
        <v>0.875</v>
      </c>
      <c r="H5589" s="4">
        <f t="shared" si="349"/>
        <v>0</v>
      </c>
      <c r="I5589" s="5">
        <f>IF(OR(AND(F5589&gt;=50,G5589&gt;SUMIF(SeasonTotals!A$2:A$9,A5589,SeasonTotals!F$2:F$9)),AND(G5589&gt;0.885,F5589&gt;=50,D5589&lt;3)),1,0)</f>
        <v>0</v>
      </c>
      <c r="J5589" s="4">
        <f t="shared" si="350"/>
        <v>0</v>
      </c>
      <c r="K5589" s="5">
        <f t="shared" si="351"/>
        <v>0</v>
      </c>
    </row>
    <row r="5590" spans="1:11" x14ac:dyDescent="0.25">
      <c r="A5590" t="s">
        <v>109</v>
      </c>
      <c r="B5590" t="s">
        <v>34</v>
      </c>
      <c r="C5590">
        <v>1</v>
      </c>
      <c r="D5590">
        <v>1</v>
      </c>
      <c r="E5590">
        <v>38</v>
      </c>
      <c r="F5590">
        <v>60</v>
      </c>
      <c r="G5590" s="1">
        <f t="shared" si="348"/>
        <v>0.97435897435897434</v>
      </c>
      <c r="H5590" s="4">
        <f t="shared" si="349"/>
        <v>1</v>
      </c>
      <c r="I5590" s="5">
        <f>IF(OR(AND(F5590&gt;=50,G5590&gt;SUMIF(SeasonTotals!A$2:A$9,A5590,SeasonTotals!F$2:F$9)),AND(G5590&gt;0.885,F5590&gt;=50,D5590&lt;3)),1,0)</f>
        <v>1</v>
      </c>
      <c r="J5590" s="4">
        <f t="shared" si="350"/>
        <v>0</v>
      </c>
      <c r="K5590" s="5">
        <f t="shared" si="351"/>
        <v>0</v>
      </c>
    </row>
    <row r="5591" spans="1:11" x14ac:dyDescent="0.25">
      <c r="A5591" t="s">
        <v>109</v>
      </c>
      <c r="B5591" t="s">
        <v>34</v>
      </c>
      <c r="C5591">
        <v>1</v>
      </c>
      <c r="D5591">
        <v>2</v>
      </c>
      <c r="E5591">
        <v>30</v>
      </c>
      <c r="F5591">
        <v>60</v>
      </c>
      <c r="G5591" s="1">
        <f t="shared" si="348"/>
        <v>0.9375</v>
      </c>
      <c r="H5591" s="4">
        <f t="shared" si="349"/>
        <v>1</v>
      </c>
      <c r="I5591" s="5">
        <f>IF(OR(AND(F5591&gt;=50,G5591&gt;SUMIF(SeasonTotals!A$2:A$9,A5591,SeasonTotals!F$2:F$9)),AND(G5591&gt;0.885,F5591&gt;=50,D5591&lt;3)),1,0)</f>
        <v>1</v>
      </c>
      <c r="J5591" s="4">
        <f t="shared" si="350"/>
        <v>0</v>
      </c>
      <c r="K5591" s="5">
        <f t="shared" si="351"/>
        <v>0</v>
      </c>
    </row>
    <row r="5592" spans="1:11" x14ac:dyDescent="0.25">
      <c r="A5592" t="s">
        <v>109</v>
      </c>
      <c r="B5592" t="s">
        <v>34</v>
      </c>
      <c r="C5592">
        <v>1</v>
      </c>
      <c r="D5592">
        <v>2</v>
      </c>
      <c r="E5592">
        <v>27</v>
      </c>
      <c r="F5592">
        <v>65</v>
      </c>
      <c r="G5592" s="1">
        <f t="shared" si="348"/>
        <v>0.93103448275862066</v>
      </c>
      <c r="H5592" s="4">
        <f t="shared" si="349"/>
        <v>1</v>
      </c>
      <c r="I5592" s="5">
        <f>IF(OR(AND(F5592&gt;=50,G5592&gt;SUMIF(SeasonTotals!A$2:A$9,A5592,SeasonTotals!F$2:F$9)),AND(G5592&gt;0.885,F5592&gt;=50,D5592&lt;3)),1,0)</f>
        <v>1</v>
      </c>
      <c r="J5592" s="4">
        <f t="shared" si="350"/>
        <v>0</v>
      </c>
      <c r="K5592" s="5">
        <f t="shared" si="351"/>
        <v>0</v>
      </c>
    </row>
    <row r="5593" spans="1:11" x14ac:dyDescent="0.25">
      <c r="A5593" t="s">
        <v>109</v>
      </c>
      <c r="B5593" t="s">
        <v>37</v>
      </c>
      <c r="C5593">
        <v>1</v>
      </c>
      <c r="D5593">
        <v>3</v>
      </c>
      <c r="E5593">
        <v>28</v>
      </c>
      <c r="F5593">
        <v>58</v>
      </c>
      <c r="G5593" s="1">
        <f t="shared" si="348"/>
        <v>0.90322580645161288</v>
      </c>
      <c r="H5593" s="4">
        <f t="shared" si="349"/>
        <v>0</v>
      </c>
      <c r="I5593" s="5">
        <f>IF(OR(AND(F5593&gt;=50,G5593&gt;SUMIF(SeasonTotals!A$2:A$9,A5593,SeasonTotals!F$2:F$9)),AND(G5593&gt;0.885,F5593&gt;=50,D5593&lt;3)),1,0)</f>
        <v>0</v>
      </c>
      <c r="J5593" s="4">
        <f t="shared" si="350"/>
        <v>0</v>
      </c>
      <c r="K5593" s="5">
        <f t="shared" si="351"/>
        <v>0</v>
      </c>
    </row>
    <row r="5594" spans="1:11" x14ac:dyDescent="0.25">
      <c r="A5594" t="s">
        <v>109</v>
      </c>
      <c r="B5594" t="s">
        <v>37</v>
      </c>
      <c r="C5594">
        <v>1</v>
      </c>
      <c r="D5594">
        <v>2</v>
      </c>
      <c r="E5594">
        <v>32</v>
      </c>
      <c r="F5594">
        <v>60</v>
      </c>
      <c r="G5594" s="1">
        <f t="shared" si="348"/>
        <v>0.94117647058823528</v>
      </c>
      <c r="H5594" s="4">
        <f t="shared" si="349"/>
        <v>1</v>
      </c>
      <c r="I5594" s="5">
        <f>IF(OR(AND(F5594&gt;=50,G5594&gt;SUMIF(SeasonTotals!A$2:A$9,A5594,SeasonTotals!F$2:F$9)),AND(G5594&gt;0.885,F5594&gt;=50,D5594&lt;3)),1,0)</f>
        <v>1</v>
      </c>
      <c r="J5594" s="4">
        <f t="shared" si="350"/>
        <v>0</v>
      </c>
      <c r="K5594" s="5">
        <f t="shared" si="351"/>
        <v>0</v>
      </c>
    </row>
    <row r="5595" spans="1:11" x14ac:dyDescent="0.25">
      <c r="A5595" t="s">
        <v>109</v>
      </c>
      <c r="B5595" t="s">
        <v>37</v>
      </c>
      <c r="C5595">
        <v>1</v>
      </c>
      <c r="D5595">
        <v>2</v>
      </c>
      <c r="E5595">
        <v>25</v>
      </c>
      <c r="F5595">
        <v>60</v>
      </c>
      <c r="G5595" s="1">
        <f t="shared" si="348"/>
        <v>0.92592592592592593</v>
      </c>
      <c r="H5595" s="4">
        <f t="shared" si="349"/>
        <v>1</v>
      </c>
      <c r="I5595" s="5">
        <f>IF(OR(AND(F5595&gt;=50,G5595&gt;SUMIF(SeasonTotals!A$2:A$9,A5595,SeasonTotals!F$2:F$9)),AND(G5595&gt;0.885,F5595&gt;=50,D5595&lt;3)),1,0)</f>
        <v>1</v>
      </c>
      <c r="J5595" s="4">
        <f t="shared" si="350"/>
        <v>0</v>
      </c>
      <c r="K5595" s="5">
        <f t="shared" si="351"/>
        <v>0</v>
      </c>
    </row>
    <row r="5596" spans="1:11" x14ac:dyDescent="0.25">
      <c r="A5596" t="s">
        <v>109</v>
      </c>
      <c r="B5596" t="s">
        <v>37</v>
      </c>
      <c r="C5596">
        <v>1</v>
      </c>
      <c r="D5596">
        <v>3</v>
      </c>
      <c r="E5596">
        <v>25</v>
      </c>
      <c r="F5596">
        <v>60</v>
      </c>
      <c r="G5596" s="1">
        <f t="shared" si="348"/>
        <v>0.8928571428571429</v>
      </c>
      <c r="H5596" s="4">
        <f t="shared" si="349"/>
        <v>0</v>
      </c>
      <c r="I5596" s="5">
        <f>IF(OR(AND(F5596&gt;=50,G5596&gt;SUMIF(SeasonTotals!A$2:A$9,A5596,SeasonTotals!F$2:F$9)),AND(G5596&gt;0.885,F5596&gt;=50,D5596&lt;3)),1,0)</f>
        <v>0</v>
      </c>
      <c r="J5596" s="4">
        <f t="shared" si="350"/>
        <v>0</v>
      </c>
      <c r="K5596" s="5">
        <f t="shared" si="351"/>
        <v>0</v>
      </c>
    </row>
    <row r="5597" spans="1:11" x14ac:dyDescent="0.25">
      <c r="A5597" t="s">
        <v>109</v>
      </c>
      <c r="B5597" t="s">
        <v>37</v>
      </c>
      <c r="C5597">
        <v>1</v>
      </c>
      <c r="D5597">
        <v>2</v>
      </c>
      <c r="E5597">
        <v>27</v>
      </c>
      <c r="F5597">
        <v>60</v>
      </c>
      <c r="G5597" s="1">
        <f t="shared" si="348"/>
        <v>0.93103448275862066</v>
      </c>
      <c r="H5597" s="4">
        <f t="shared" si="349"/>
        <v>1</v>
      </c>
      <c r="I5597" s="5">
        <f>IF(OR(AND(F5597&gt;=50,G5597&gt;SUMIF(SeasonTotals!A$2:A$9,A5597,SeasonTotals!F$2:F$9)),AND(G5597&gt;0.885,F5597&gt;=50,D5597&lt;3)),1,0)</f>
        <v>1</v>
      </c>
      <c r="J5597" s="4">
        <f t="shared" si="350"/>
        <v>0</v>
      </c>
      <c r="K5597" s="5">
        <f t="shared" si="351"/>
        <v>0</v>
      </c>
    </row>
    <row r="5598" spans="1:11" x14ac:dyDescent="0.25">
      <c r="A5598" t="s">
        <v>109</v>
      </c>
      <c r="B5598" t="s">
        <v>37</v>
      </c>
      <c r="C5598">
        <v>1</v>
      </c>
      <c r="D5598">
        <v>2</v>
      </c>
      <c r="E5598">
        <v>34</v>
      </c>
      <c r="F5598">
        <v>60</v>
      </c>
      <c r="G5598" s="1">
        <f t="shared" si="348"/>
        <v>0.94444444444444442</v>
      </c>
      <c r="H5598" s="4">
        <f t="shared" si="349"/>
        <v>1</v>
      </c>
      <c r="I5598" s="5">
        <f>IF(OR(AND(F5598&gt;=50,G5598&gt;SUMIF(SeasonTotals!A$2:A$9,A5598,SeasonTotals!F$2:F$9)),AND(G5598&gt;0.885,F5598&gt;=50,D5598&lt;3)),1,0)</f>
        <v>1</v>
      </c>
      <c r="J5598" s="4">
        <f t="shared" si="350"/>
        <v>0</v>
      </c>
      <c r="K5598" s="5">
        <f t="shared" si="351"/>
        <v>0</v>
      </c>
    </row>
    <row r="5599" spans="1:11" x14ac:dyDescent="0.25">
      <c r="A5599" t="s">
        <v>109</v>
      </c>
      <c r="B5599" t="s">
        <v>37</v>
      </c>
      <c r="C5599">
        <v>1</v>
      </c>
      <c r="D5599">
        <v>1</v>
      </c>
      <c r="E5599">
        <v>34</v>
      </c>
      <c r="F5599">
        <v>60</v>
      </c>
      <c r="G5599" s="1">
        <f t="shared" si="348"/>
        <v>0.97142857142857142</v>
      </c>
      <c r="H5599" s="4">
        <f t="shared" si="349"/>
        <v>1</v>
      </c>
      <c r="I5599" s="5">
        <f>IF(OR(AND(F5599&gt;=50,G5599&gt;SUMIF(SeasonTotals!A$2:A$9,A5599,SeasonTotals!F$2:F$9)),AND(G5599&gt;0.885,F5599&gt;=50,D5599&lt;3)),1,0)</f>
        <v>1</v>
      </c>
      <c r="J5599" s="4">
        <f t="shared" si="350"/>
        <v>0</v>
      </c>
      <c r="K5599" s="5">
        <f t="shared" si="351"/>
        <v>0</v>
      </c>
    </row>
    <row r="5600" spans="1:11" x14ac:dyDescent="0.25">
      <c r="A5600" t="s">
        <v>109</v>
      </c>
      <c r="B5600" t="s">
        <v>37</v>
      </c>
      <c r="C5600">
        <v>1</v>
      </c>
      <c r="D5600">
        <v>3</v>
      </c>
      <c r="E5600">
        <v>21</v>
      </c>
      <c r="F5600">
        <v>59</v>
      </c>
      <c r="G5600" s="1">
        <f t="shared" si="348"/>
        <v>0.875</v>
      </c>
      <c r="H5600" s="4">
        <f t="shared" si="349"/>
        <v>0</v>
      </c>
      <c r="I5600" s="5">
        <f>IF(OR(AND(F5600&gt;=50,G5600&gt;SUMIF(SeasonTotals!A$2:A$9,A5600,SeasonTotals!F$2:F$9)),AND(G5600&gt;0.885,F5600&gt;=50,D5600&lt;3)),1,0)</f>
        <v>0</v>
      </c>
      <c r="J5600" s="4">
        <f t="shared" si="350"/>
        <v>0</v>
      </c>
      <c r="K5600" s="5">
        <f t="shared" si="351"/>
        <v>0</v>
      </c>
    </row>
    <row r="5601" spans="1:11" x14ac:dyDescent="0.25">
      <c r="A5601" t="s">
        <v>109</v>
      </c>
      <c r="B5601" t="s">
        <v>37</v>
      </c>
      <c r="C5601">
        <v>1</v>
      </c>
      <c r="D5601">
        <v>5</v>
      </c>
      <c r="E5601">
        <v>26</v>
      </c>
      <c r="F5601">
        <v>62</v>
      </c>
      <c r="G5601" s="1">
        <f t="shared" si="348"/>
        <v>0.83870967741935487</v>
      </c>
      <c r="H5601" s="4">
        <f t="shared" si="349"/>
        <v>0</v>
      </c>
      <c r="I5601" s="5">
        <f>IF(OR(AND(F5601&gt;=50,G5601&gt;SUMIF(SeasonTotals!A$2:A$9,A5601,SeasonTotals!F$2:F$9)),AND(G5601&gt;0.885,F5601&gt;=50,D5601&lt;3)),1,0)</f>
        <v>0</v>
      </c>
      <c r="J5601" s="4">
        <f t="shared" si="350"/>
        <v>1</v>
      </c>
      <c r="K5601" s="5">
        <f t="shared" si="351"/>
        <v>0</v>
      </c>
    </row>
    <row r="5602" spans="1:11" x14ac:dyDescent="0.25">
      <c r="A5602" t="s">
        <v>109</v>
      </c>
      <c r="B5602" t="s">
        <v>37</v>
      </c>
      <c r="C5602">
        <v>1</v>
      </c>
      <c r="D5602">
        <v>2</v>
      </c>
      <c r="E5602">
        <v>30</v>
      </c>
      <c r="F5602">
        <v>60</v>
      </c>
      <c r="G5602" s="1">
        <f t="shared" si="348"/>
        <v>0.9375</v>
      </c>
      <c r="H5602" s="4">
        <f t="shared" si="349"/>
        <v>1</v>
      </c>
      <c r="I5602" s="5">
        <f>IF(OR(AND(F5602&gt;=50,G5602&gt;SUMIF(SeasonTotals!A$2:A$9,A5602,SeasonTotals!F$2:F$9)),AND(G5602&gt;0.885,F5602&gt;=50,D5602&lt;3)),1,0)</f>
        <v>1</v>
      </c>
      <c r="J5602" s="4">
        <f t="shared" si="350"/>
        <v>0</v>
      </c>
      <c r="K5602" s="5">
        <f t="shared" si="351"/>
        <v>0</v>
      </c>
    </row>
    <row r="5603" spans="1:11" x14ac:dyDescent="0.25">
      <c r="A5603" t="s">
        <v>109</v>
      </c>
      <c r="B5603" t="s">
        <v>37</v>
      </c>
      <c r="C5603">
        <v>1</v>
      </c>
      <c r="D5603">
        <v>3</v>
      </c>
      <c r="E5603">
        <v>29</v>
      </c>
      <c r="F5603">
        <v>59</v>
      </c>
      <c r="G5603" s="1">
        <f t="shared" si="348"/>
        <v>0.90625</v>
      </c>
      <c r="H5603" s="4">
        <f t="shared" si="349"/>
        <v>0</v>
      </c>
      <c r="I5603" s="5">
        <f>IF(OR(AND(F5603&gt;=50,G5603&gt;SUMIF(SeasonTotals!A$2:A$9,A5603,SeasonTotals!F$2:F$9)),AND(G5603&gt;0.885,F5603&gt;=50,D5603&lt;3)),1,0)</f>
        <v>0</v>
      </c>
      <c r="J5603" s="4">
        <f t="shared" si="350"/>
        <v>0</v>
      </c>
      <c r="K5603" s="5">
        <f t="shared" si="351"/>
        <v>0</v>
      </c>
    </row>
    <row r="5604" spans="1:11" x14ac:dyDescent="0.25">
      <c r="A5604" t="s">
        <v>109</v>
      </c>
      <c r="B5604" t="s">
        <v>37</v>
      </c>
      <c r="C5604">
        <v>1</v>
      </c>
      <c r="D5604">
        <v>3</v>
      </c>
      <c r="E5604">
        <v>29</v>
      </c>
      <c r="F5604">
        <v>58</v>
      </c>
      <c r="G5604" s="1">
        <f t="shared" si="348"/>
        <v>0.90625</v>
      </c>
      <c r="H5604" s="4">
        <f t="shared" si="349"/>
        <v>0</v>
      </c>
      <c r="I5604" s="5">
        <f>IF(OR(AND(F5604&gt;=50,G5604&gt;SUMIF(SeasonTotals!A$2:A$9,A5604,SeasonTotals!F$2:F$9)),AND(G5604&gt;0.885,F5604&gt;=50,D5604&lt;3)),1,0)</f>
        <v>0</v>
      </c>
      <c r="J5604" s="4">
        <f t="shared" si="350"/>
        <v>0</v>
      </c>
      <c r="K5604" s="5">
        <f t="shared" si="351"/>
        <v>0</v>
      </c>
    </row>
    <row r="5605" spans="1:11" x14ac:dyDescent="0.25">
      <c r="A5605" t="s">
        <v>109</v>
      </c>
      <c r="B5605" t="s">
        <v>37</v>
      </c>
      <c r="C5605">
        <v>1</v>
      </c>
      <c r="D5605">
        <v>0</v>
      </c>
      <c r="E5605">
        <v>29</v>
      </c>
      <c r="F5605">
        <v>60</v>
      </c>
      <c r="G5605" s="1">
        <f t="shared" si="348"/>
        <v>1</v>
      </c>
      <c r="H5605" s="4">
        <f t="shared" si="349"/>
        <v>1</v>
      </c>
      <c r="I5605" s="5">
        <f>IF(OR(AND(F5605&gt;=50,G5605&gt;SUMIF(SeasonTotals!A$2:A$9,A5605,SeasonTotals!F$2:F$9)),AND(G5605&gt;0.885,F5605&gt;=50,D5605&lt;3)),1,0)</f>
        <v>1</v>
      </c>
      <c r="J5605" s="4">
        <f t="shared" si="350"/>
        <v>0</v>
      </c>
      <c r="K5605" s="5">
        <f t="shared" si="351"/>
        <v>0</v>
      </c>
    </row>
    <row r="5606" spans="1:11" x14ac:dyDescent="0.25">
      <c r="A5606" t="s">
        <v>109</v>
      </c>
      <c r="B5606" t="s">
        <v>37</v>
      </c>
      <c r="C5606">
        <v>1</v>
      </c>
      <c r="D5606">
        <v>3</v>
      </c>
      <c r="E5606">
        <v>26</v>
      </c>
      <c r="F5606">
        <v>59</v>
      </c>
      <c r="G5606" s="1">
        <f t="shared" si="348"/>
        <v>0.89655172413793105</v>
      </c>
      <c r="H5606" s="4">
        <f t="shared" si="349"/>
        <v>0</v>
      </c>
      <c r="I5606" s="5">
        <f>IF(OR(AND(F5606&gt;=50,G5606&gt;SUMIF(SeasonTotals!A$2:A$9,A5606,SeasonTotals!F$2:F$9)),AND(G5606&gt;0.885,F5606&gt;=50,D5606&lt;3)),1,0)</f>
        <v>0</v>
      </c>
      <c r="J5606" s="4">
        <f t="shared" si="350"/>
        <v>0</v>
      </c>
      <c r="K5606" s="5">
        <f t="shared" si="351"/>
        <v>0</v>
      </c>
    </row>
    <row r="5607" spans="1:11" x14ac:dyDescent="0.25">
      <c r="A5607" t="s">
        <v>109</v>
      </c>
      <c r="B5607" t="s">
        <v>37</v>
      </c>
      <c r="C5607">
        <v>1</v>
      </c>
      <c r="D5607">
        <v>4</v>
      </c>
      <c r="E5607">
        <v>22</v>
      </c>
      <c r="F5607">
        <v>58</v>
      </c>
      <c r="G5607" s="1">
        <f t="shared" si="348"/>
        <v>0.84615384615384615</v>
      </c>
      <c r="H5607" s="4">
        <f t="shared" si="349"/>
        <v>0</v>
      </c>
      <c r="I5607" s="5">
        <f>IF(OR(AND(F5607&gt;=50,G5607&gt;SUMIF(SeasonTotals!A$2:A$9,A5607,SeasonTotals!F$2:F$9)),AND(G5607&gt;0.885,F5607&gt;=50,D5607&lt;3)),1,0)</f>
        <v>0</v>
      </c>
      <c r="J5607" s="4">
        <f t="shared" si="350"/>
        <v>1</v>
      </c>
      <c r="K5607" s="5">
        <f t="shared" si="351"/>
        <v>0</v>
      </c>
    </row>
    <row r="5608" spans="1:11" x14ac:dyDescent="0.25">
      <c r="A5608" t="s">
        <v>109</v>
      </c>
      <c r="B5608" t="s">
        <v>37</v>
      </c>
      <c r="C5608">
        <v>1</v>
      </c>
      <c r="D5608">
        <v>1</v>
      </c>
      <c r="E5608">
        <v>35</v>
      </c>
      <c r="F5608">
        <v>65</v>
      </c>
      <c r="G5608" s="1">
        <f t="shared" si="348"/>
        <v>0.97222222222222221</v>
      </c>
      <c r="H5608" s="4">
        <f t="shared" si="349"/>
        <v>1</v>
      </c>
      <c r="I5608" s="5">
        <f>IF(OR(AND(F5608&gt;=50,G5608&gt;SUMIF(SeasonTotals!A$2:A$9,A5608,SeasonTotals!F$2:F$9)),AND(G5608&gt;0.885,F5608&gt;=50,D5608&lt;3)),1,0)</f>
        <v>1</v>
      </c>
      <c r="J5608" s="4">
        <f t="shared" si="350"/>
        <v>0</v>
      </c>
      <c r="K5608" s="5">
        <f t="shared" si="351"/>
        <v>0</v>
      </c>
    </row>
    <row r="5609" spans="1:11" x14ac:dyDescent="0.25">
      <c r="A5609" t="s">
        <v>109</v>
      </c>
      <c r="B5609" t="s">
        <v>37</v>
      </c>
      <c r="C5609">
        <v>1</v>
      </c>
      <c r="D5609">
        <v>3</v>
      </c>
      <c r="E5609">
        <v>22</v>
      </c>
      <c r="F5609">
        <v>59</v>
      </c>
      <c r="G5609" s="1">
        <f t="shared" si="348"/>
        <v>0.88</v>
      </c>
      <c r="H5609" s="4">
        <f t="shared" si="349"/>
        <v>0</v>
      </c>
      <c r="I5609" s="5">
        <f>IF(OR(AND(F5609&gt;=50,G5609&gt;SUMIF(SeasonTotals!A$2:A$9,A5609,SeasonTotals!F$2:F$9)),AND(G5609&gt;0.885,F5609&gt;=50,D5609&lt;3)),1,0)</f>
        <v>0</v>
      </c>
      <c r="J5609" s="4">
        <f t="shared" si="350"/>
        <v>0</v>
      </c>
      <c r="K5609" s="5">
        <f t="shared" si="351"/>
        <v>0</v>
      </c>
    </row>
    <row r="5610" spans="1:11" x14ac:dyDescent="0.25">
      <c r="A5610" t="s">
        <v>109</v>
      </c>
      <c r="B5610" t="s">
        <v>37</v>
      </c>
      <c r="C5610">
        <v>1</v>
      </c>
      <c r="D5610">
        <v>3</v>
      </c>
      <c r="E5610">
        <v>25</v>
      </c>
      <c r="F5610">
        <v>59</v>
      </c>
      <c r="G5610" s="1">
        <f t="shared" si="348"/>
        <v>0.8928571428571429</v>
      </c>
      <c r="H5610" s="4">
        <f t="shared" si="349"/>
        <v>0</v>
      </c>
      <c r="I5610" s="5">
        <f>IF(OR(AND(F5610&gt;=50,G5610&gt;SUMIF(SeasonTotals!A$2:A$9,A5610,SeasonTotals!F$2:F$9)),AND(G5610&gt;0.885,F5610&gt;=50,D5610&lt;3)),1,0)</f>
        <v>0</v>
      </c>
      <c r="J5610" s="4">
        <f t="shared" si="350"/>
        <v>0</v>
      </c>
      <c r="K5610" s="5">
        <f t="shared" si="351"/>
        <v>0</v>
      </c>
    </row>
    <row r="5611" spans="1:11" x14ac:dyDescent="0.25">
      <c r="A5611" t="s">
        <v>109</v>
      </c>
      <c r="B5611" t="s">
        <v>37</v>
      </c>
      <c r="C5611">
        <v>1</v>
      </c>
      <c r="D5611">
        <v>4</v>
      </c>
      <c r="E5611">
        <v>26</v>
      </c>
      <c r="F5611">
        <v>60</v>
      </c>
      <c r="G5611" s="1">
        <f t="shared" si="348"/>
        <v>0.8666666666666667</v>
      </c>
      <c r="H5611" s="4">
        <f t="shared" si="349"/>
        <v>0</v>
      </c>
      <c r="I5611" s="5">
        <f>IF(OR(AND(F5611&gt;=50,G5611&gt;SUMIF(SeasonTotals!A$2:A$9,A5611,SeasonTotals!F$2:F$9)),AND(G5611&gt;0.885,F5611&gt;=50,D5611&lt;3)),1,0)</f>
        <v>0</v>
      </c>
      <c r="J5611" s="4">
        <f t="shared" si="350"/>
        <v>0</v>
      </c>
      <c r="K5611" s="5">
        <f t="shared" si="351"/>
        <v>0</v>
      </c>
    </row>
    <row r="5612" spans="1:11" x14ac:dyDescent="0.25">
      <c r="A5612" t="s">
        <v>109</v>
      </c>
      <c r="B5612" t="s">
        <v>37</v>
      </c>
      <c r="C5612">
        <v>1</v>
      </c>
      <c r="D5612">
        <v>1</v>
      </c>
      <c r="E5612">
        <v>24</v>
      </c>
      <c r="F5612">
        <v>65</v>
      </c>
      <c r="G5612" s="1">
        <f t="shared" si="348"/>
        <v>0.96</v>
      </c>
      <c r="H5612" s="4">
        <f t="shared" si="349"/>
        <v>1</v>
      </c>
      <c r="I5612" s="5">
        <f>IF(OR(AND(F5612&gt;=50,G5612&gt;SUMIF(SeasonTotals!A$2:A$9,A5612,SeasonTotals!F$2:F$9)),AND(G5612&gt;0.885,F5612&gt;=50,D5612&lt;3)),1,0)</f>
        <v>1</v>
      </c>
      <c r="J5612" s="4">
        <f t="shared" si="350"/>
        <v>0</v>
      </c>
      <c r="K5612" s="5">
        <f t="shared" si="351"/>
        <v>0</v>
      </c>
    </row>
    <row r="5613" spans="1:11" x14ac:dyDescent="0.25">
      <c r="A5613" t="s">
        <v>109</v>
      </c>
      <c r="B5613" t="s">
        <v>37</v>
      </c>
      <c r="C5613">
        <v>1</v>
      </c>
      <c r="D5613">
        <v>4</v>
      </c>
      <c r="E5613">
        <v>18</v>
      </c>
      <c r="F5613">
        <v>32</v>
      </c>
      <c r="G5613" s="1">
        <f t="shared" si="348"/>
        <v>0.81818181818181823</v>
      </c>
      <c r="H5613" s="4">
        <f t="shared" si="349"/>
        <v>0</v>
      </c>
      <c r="I5613" s="5">
        <f>IF(OR(AND(F5613&gt;=50,G5613&gt;SUMIF(SeasonTotals!A$2:A$9,A5613,SeasonTotals!F$2:F$9)),AND(G5613&gt;0.885,F5613&gt;=50,D5613&lt;3)),1,0)</f>
        <v>0</v>
      </c>
      <c r="J5613" s="4">
        <f t="shared" si="350"/>
        <v>1</v>
      </c>
      <c r="K5613" s="5">
        <f t="shared" si="351"/>
        <v>1</v>
      </c>
    </row>
    <row r="5614" spans="1:11" x14ac:dyDescent="0.25">
      <c r="A5614" t="s">
        <v>109</v>
      </c>
      <c r="B5614" t="s">
        <v>37</v>
      </c>
      <c r="C5614">
        <v>1</v>
      </c>
      <c r="D5614">
        <v>4</v>
      </c>
      <c r="E5614">
        <v>28</v>
      </c>
      <c r="F5614">
        <v>58</v>
      </c>
      <c r="G5614" s="1">
        <f t="shared" si="348"/>
        <v>0.875</v>
      </c>
      <c r="H5614" s="4">
        <f t="shared" si="349"/>
        <v>0</v>
      </c>
      <c r="I5614" s="5">
        <f>IF(OR(AND(F5614&gt;=50,G5614&gt;SUMIF(SeasonTotals!A$2:A$9,A5614,SeasonTotals!F$2:F$9)),AND(G5614&gt;0.885,F5614&gt;=50,D5614&lt;3)),1,0)</f>
        <v>0</v>
      </c>
      <c r="J5614" s="4">
        <f t="shared" si="350"/>
        <v>0</v>
      </c>
      <c r="K5614" s="5">
        <f t="shared" si="351"/>
        <v>0</v>
      </c>
    </row>
    <row r="5615" spans="1:11" x14ac:dyDescent="0.25">
      <c r="A5615" t="s">
        <v>109</v>
      </c>
      <c r="B5615" t="s">
        <v>37</v>
      </c>
      <c r="C5615">
        <v>1</v>
      </c>
      <c r="D5615">
        <v>1</v>
      </c>
      <c r="E5615">
        <v>36</v>
      </c>
      <c r="F5615">
        <v>60</v>
      </c>
      <c r="G5615" s="1">
        <f t="shared" si="348"/>
        <v>0.97297297297297303</v>
      </c>
      <c r="H5615" s="4">
        <f t="shared" si="349"/>
        <v>1</v>
      </c>
      <c r="I5615" s="5">
        <f>IF(OR(AND(F5615&gt;=50,G5615&gt;SUMIF(SeasonTotals!A$2:A$9,A5615,SeasonTotals!F$2:F$9)),AND(G5615&gt;0.885,F5615&gt;=50,D5615&lt;3)),1,0)</f>
        <v>1</v>
      </c>
      <c r="J5615" s="4">
        <f t="shared" si="350"/>
        <v>0</v>
      </c>
      <c r="K5615" s="5">
        <f t="shared" si="351"/>
        <v>0</v>
      </c>
    </row>
    <row r="5616" spans="1:11" x14ac:dyDescent="0.25">
      <c r="A5616" t="s">
        <v>109</v>
      </c>
      <c r="B5616" t="s">
        <v>37</v>
      </c>
      <c r="C5616">
        <v>1</v>
      </c>
      <c r="D5616">
        <v>2</v>
      </c>
      <c r="E5616">
        <v>28</v>
      </c>
      <c r="F5616">
        <v>59</v>
      </c>
      <c r="G5616" s="1">
        <f t="shared" si="348"/>
        <v>0.93333333333333335</v>
      </c>
      <c r="H5616" s="4">
        <f t="shared" si="349"/>
        <v>1</v>
      </c>
      <c r="I5616" s="5">
        <f>IF(OR(AND(F5616&gt;=50,G5616&gt;SUMIF(SeasonTotals!A$2:A$9,A5616,SeasonTotals!F$2:F$9)),AND(G5616&gt;0.885,F5616&gt;=50,D5616&lt;3)),1,0)</f>
        <v>1</v>
      </c>
      <c r="J5616" s="4">
        <f t="shared" si="350"/>
        <v>0</v>
      </c>
      <c r="K5616" s="5">
        <f t="shared" si="351"/>
        <v>0</v>
      </c>
    </row>
    <row r="5617" spans="1:11" x14ac:dyDescent="0.25">
      <c r="A5617" t="s">
        <v>109</v>
      </c>
      <c r="B5617" t="s">
        <v>37</v>
      </c>
      <c r="C5617">
        <v>1</v>
      </c>
      <c r="D5617">
        <v>2</v>
      </c>
      <c r="E5617">
        <v>39</v>
      </c>
      <c r="F5617">
        <v>64</v>
      </c>
      <c r="G5617" s="1">
        <f t="shared" si="348"/>
        <v>0.95121951219512191</v>
      </c>
      <c r="H5617" s="4">
        <f t="shared" si="349"/>
        <v>1</v>
      </c>
      <c r="I5617" s="5">
        <f>IF(OR(AND(F5617&gt;=50,G5617&gt;SUMIF(SeasonTotals!A$2:A$9,A5617,SeasonTotals!F$2:F$9)),AND(G5617&gt;0.885,F5617&gt;=50,D5617&lt;3)),1,0)</f>
        <v>1</v>
      </c>
      <c r="J5617" s="4">
        <f t="shared" si="350"/>
        <v>0</v>
      </c>
      <c r="K5617" s="5">
        <f t="shared" si="351"/>
        <v>0</v>
      </c>
    </row>
    <row r="5618" spans="1:11" x14ac:dyDescent="0.25">
      <c r="A5618" t="s">
        <v>109</v>
      </c>
      <c r="B5618" t="s">
        <v>37</v>
      </c>
      <c r="C5618">
        <v>1</v>
      </c>
      <c r="D5618">
        <v>3</v>
      </c>
      <c r="E5618">
        <v>29</v>
      </c>
      <c r="F5618">
        <v>59</v>
      </c>
      <c r="G5618" s="1">
        <f t="shared" si="348"/>
        <v>0.90625</v>
      </c>
      <c r="H5618" s="4">
        <f t="shared" si="349"/>
        <v>0</v>
      </c>
      <c r="I5618" s="5">
        <f>IF(OR(AND(F5618&gt;=50,G5618&gt;SUMIF(SeasonTotals!A$2:A$9,A5618,SeasonTotals!F$2:F$9)),AND(G5618&gt;0.885,F5618&gt;=50,D5618&lt;3)),1,0)</f>
        <v>0</v>
      </c>
      <c r="J5618" s="4">
        <f t="shared" si="350"/>
        <v>0</v>
      </c>
      <c r="K5618" s="5">
        <f t="shared" si="351"/>
        <v>0</v>
      </c>
    </row>
    <row r="5619" spans="1:11" x14ac:dyDescent="0.25">
      <c r="A5619" t="s">
        <v>109</v>
      </c>
      <c r="B5619" t="s">
        <v>37</v>
      </c>
      <c r="C5619">
        <v>1</v>
      </c>
      <c r="D5619">
        <v>2</v>
      </c>
      <c r="E5619">
        <v>25</v>
      </c>
      <c r="F5619">
        <v>65</v>
      </c>
      <c r="G5619" s="1">
        <f t="shared" si="348"/>
        <v>0.92592592592592593</v>
      </c>
      <c r="H5619" s="4">
        <f t="shared" si="349"/>
        <v>1</v>
      </c>
      <c r="I5619" s="5">
        <f>IF(OR(AND(F5619&gt;=50,G5619&gt;SUMIF(SeasonTotals!A$2:A$9,A5619,SeasonTotals!F$2:F$9)),AND(G5619&gt;0.885,F5619&gt;=50,D5619&lt;3)),1,0)</f>
        <v>1</v>
      </c>
      <c r="J5619" s="4">
        <f t="shared" si="350"/>
        <v>0</v>
      </c>
      <c r="K5619" s="5">
        <f t="shared" si="351"/>
        <v>0</v>
      </c>
    </row>
    <row r="5620" spans="1:11" x14ac:dyDescent="0.25">
      <c r="A5620" t="s">
        <v>109</v>
      </c>
      <c r="B5620" t="s">
        <v>37</v>
      </c>
      <c r="C5620">
        <v>1</v>
      </c>
      <c r="D5620">
        <v>2</v>
      </c>
      <c r="E5620">
        <v>26</v>
      </c>
      <c r="F5620">
        <v>59</v>
      </c>
      <c r="G5620" s="1">
        <f t="shared" si="348"/>
        <v>0.9285714285714286</v>
      </c>
      <c r="H5620" s="4">
        <f t="shared" si="349"/>
        <v>1</v>
      </c>
      <c r="I5620" s="5">
        <f>IF(OR(AND(F5620&gt;=50,G5620&gt;SUMIF(SeasonTotals!A$2:A$9,A5620,SeasonTotals!F$2:F$9)),AND(G5620&gt;0.885,F5620&gt;=50,D5620&lt;3)),1,0)</f>
        <v>1</v>
      </c>
      <c r="J5620" s="4">
        <f t="shared" si="350"/>
        <v>0</v>
      </c>
      <c r="K5620" s="5">
        <f t="shared" si="351"/>
        <v>0</v>
      </c>
    </row>
    <row r="5621" spans="1:11" x14ac:dyDescent="0.25">
      <c r="A5621" t="s">
        <v>109</v>
      </c>
      <c r="B5621" t="s">
        <v>37</v>
      </c>
      <c r="C5621">
        <v>1</v>
      </c>
      <c r="D5621">
        <v>2</v>
      </c>
      <c r="E5621">
        <v>35</v>
      </c>
      <c r="F5621">
        <v>60</v>
      </c>
      <c r="G5621" s="1">
        <f t="shared" si="348"/>
        <v>0.94594594594594594</v>
      </c>
      <c r="H5621" s="4">
        <f t="shared" si="349"/>
        <v>1</v>
      </c>
      <c r="I5621" s="5">
        <f>IF(OR(AND(F5621&gt;=50,G5621&gt;SUMIF(SeasonTotals!A$2:A$9,A5621,SeasonTotals!F$2:F$9)),AND(G5621&gt;0.885,F5621&gt;=50,D5621&lt;3)),1,0)</f>
        <v>1</v>
      </c>
      <c r="J5621" s="4">
        <f t="shared" si="350"/>
        <v>0</v>
      </c>
      <c r="K5621" s="5">
        <f t="shared" si="351"/>
        <v>0</v>
      </c>
    </row>
    <row r="5622" spans="1:11" x14ac:dyDescent="0.25">
      <c r="A5622" t="s">
        <v>109</v>
      </c>
      <c r="B5622" t="s">
        <v>37</v>
      </c>
      <c r="C5622">
        <v>1</v>
      </c>
      <c r="D5622">
        <v>1</v>
      </c>
      <c r="E5622">
        <v>36</v>
      </c>
      <c r="F5622">
        <v>60</v>
      </c>
      <c r="G5622" s="1">
        <f t="shared" si="348"/>
        <v>0.97297297297297303</v>
      </c>
      <c r="H5622" s="4">
        <f t="shared" si="349"/>
        <v>1</v>
      </c>
      <c r="I5622" s="5">
        <f>IF(OR(AND(F5622&gt;=50,G5622&gt;SUMIF(SeasonTotals!A$2:A$9,A5622,SeasonTotals!F$2:F$9)),AND(G5622&gt;0.885,F5622&gt;=50,D5622&lt;3)),1,0)</f>
        <v>1</v>
      </c>
      <c r="J5622" s="4">
        <f t="shared" si="350"/>
        <v>0</v>
      </c>
      <c r="K5622" s="5">
        <f t="shared" si="351"/>
        <v>0</v>
      </c>
    </row>
    <row r="5623" spans="1:11" x14ac:dyDescent="0.25">
      <c r="A5623" t="s">
        <v>109</v>
      </c>
      <c r="B5623" t="s">
        <v>37</v>
      </c>
      <c r="C5623">
        <v>1</v>
      </c>
      <c r="D5623">
        <v>1</v>
      </c>
      <c r="E5623">
        <v>32</v>
      </c>
      <c r="F5623">
        <v>60</v>
      </c>
      <c r="G5623" s="1">
        <f t="shared" si="348"/>
        <v>0.96969696969696972</v>
      </c>
      <c r="H5623" s="4">
        <f t="shared" si="349"/>
        <v>1</v>
      </c>
      <c r="I5623" s="5">
        <f>IF(OR(AND(F5623&gt;=50,G5623&gt;SUMIF(SeasonTotals!A$2:A$9,A5623,SeasonTotals!F$2:F$9)),AND(G5623&gt;0.885,F5623&gt;=50,D5623&lt;3)),1,0)</f>
        <v>1</v>
      </c>
      <c r="J5623" s="4">
        <f t="shared" si="350"/>
        <v>0</v>
      </c>
      <c r="K5623" s="5">
        <f t="shared" si="351"/>
        <v>0</v>
      </c>
    </row>
    <row r="5624" spans="1:11" x14ac:dyDescent="0.25">
      <c r="A5624" t="s">
        <v>109</v>
      </c>
      <c r="B5624" t="s">
        <v>37</v>
      </c>
      <c r="C5624">
        <v>1</v>
      </c>
      <c r="D5624">
        <v>1</v>
      </c>
      <c r="E5624">
        <v>33</v>
      </c>
      <c r="F5624">
        <v>60</v>
      </c>
      <c r="G5624" s="1">
        <f t="shared" si="348"/>
        <v>0.97058823529411764</v>
      </c>
      <c r="H5624" s="4">
        <f t="shared" si="349"/>
        <v>1</v>
      </c>
      <c r="I5624" s="5">
        <f>IF(OR(AND(F5624&gt;=50,G5624&gt;SUMIF(SeasonTotals!A$2:A$9,A5624,SeasonTotals!F$2:F$9)),AND(G5624&gt;0.885,F5624&gt;=50,D5624&lt;3)),1,0)</f>
        <v>1</v>
      </c>
      <c r="J5624" s="4">
        <f t="shared" si="350"/>
        <v>0</v>
      </c>
      <c r="K5624" s="5">
        <f t="shared" si="351"/>
        <v>0</v>
      </c>
    </row>
    <row r="5625" spans="1:11" x14ac:dyDescent="0.25">
      <c r="A5625" t="s">
        <v>109</v>
      </c>
      <c r="B5625" t="s">
        <v>37</v>
      </c>
      <c r="C5625">
        <v>1</v>
      </c>
      <c r="D5625">
        <v>3</v>
      </c>
      <c r="E5625">
        <v>19</v>
      </c>
      <c r="F5625">
        <v>63</v>
      </c>
      <c r="G5625" s="1">
        <f t="shared" si="348"/>
        <v>0.86363636363636365</v>
      </c>
      <c r="H5625" s="4">
        <f t="shared" si="349"/>
        <v>0</v>
      </c>
      <c r="I5625" s="5">
        <f>IF(OR(AND(F5625&gt;=50,G5625&gt;SUMIF(SeasonTotals!A$2:A$9,A5625,SeasonTotals!F$2:F$9)),AND(G5625&gt;0.885,F5625&gt;=50,D5625&lt;3)),1,0)</f>
        <v>0</v>
      </c>
      <c r="J5625" s="4">
        <f t="shared" si="350"/>
        <v>0</v>
      </c>
      <c r="K5625" s="5">
        <f t="shared" si="351"/>
        <v>0</v>
      </c>
    </row>
    <row r="5626" spans="1:11" x14ac:dyDescent="0.25">
      <c r="A5626" t="s">
        <v>109</v>
      </c>
      <c r="B5626" t="s">
        <v>37</v>
      </c>
      <c r="C5626">
        <v>1</v>
      </c>
      <c r="D5626">
        <v>3</v>
      </c>
      <c r="E5626">
        <v>8</v>
      </c>
      <c r="F5626">
        <v>20</v>
      </c>
      <c r="G5626" s="1">
        <f t="shared" si="348"/>
        <v>0.72727272727272729</v>
      </c>
      <c r="H5626" s="4">
        <f t="shared" si="349"/>
        <v>0</v>
      </c>
      <c r="I5626" s="5">
        <f>IF(OR(AND(F5626&gt;=50,G5626&gt;SUMIF(SeasonTotals!A$2:A$9,A5626,SeasonTotals!F$2:F$9)),AND(G5626&gt;0.885,F5626&gt;=50,D5626&lt;3)),1,0)</f>
        <v>0</v>
      </c>
      <c r="J5626" s="4">
        <f t="shared" si="350"/>
        <v>1</v>
      </c>
      <c r="K5626" s="5">
        <f t="shared" si="351"/>
        <v>1</v>
      </c>
    </row>
    <row r="5627" spans="1:11" x14ac:dyDescent="0.25">
      <c r="A5627" t="s">
        <v>109</v>
      </c>
      <c r="B5627" t="s">
        <v>37</v>
      </c>
      <c r="C5627">
        <v>1</v>
      </c>
      <c r="D5627">
        <v>1</v>
      </c>
      <c r="E5627">
        <v>17</v>
      </c>
      <c r="F5627">
        <v>60</v>
      </c>
      <c r="G5627" s="1">
        <f t="shared" si="348"/>
        <v>0.94444444444444442</v>
      </c>
      <c r="H5627" s="4">
        <f t="shared" si="349"/>
        <v>1</v>
      </c>
      <c r="I5627" s="5">
        <f>IF(OR(AND(F5627&gt;=50,G5627&gt;SUMIF(SeasonTotals!A$2:A$9,A5627,SeasonTotals!F$2:F$9)),AND(G5627&gt;0.885,F5627&gt;=50,D5627&lt;3)),1,0)</f>
        <v>1</v>
      </c>
      <c r="J5627" s="4">
        <f t="shared" si="350"/>
        <v>0</v>
      </c>
      <c r="K5627" s="5">
        <f t="shared" si="351"/>
        <v>0</v>
      </c>
    </row>
    <row r="5628" spans="1:11" x14ac:dyDescent="0.25">
      <c r="A5628" t="s">
        <v>109</v>
      </c>
      <c r="B5628" t="s">
        <v>37</v>
      </c>
      <c r="C5628">
        <v>1</v>
      </c>
      <c r="D5628">
        <v>2</v>
      </c>
      <c r="E5628">
        <v>17</v>
      </c>
      <c r="F5628">
        <v>64</v>
      </c>
      <c r="G5628" s="1">
        <f t="shared" si="348"/>
        <v>0.89473684210526316</v>
      </c>
      <c r="H5628" s="4">
        <f t="shared" si="349"/>
        <v>1</v>
      </c>
      <c r="I5628" s="5">
        <f>IF(OR(AND(F5628&gt;=50,G5628&gt;SUMIF(SeasonTotals!A$2:A$9,A5628,SeasonTotals!F$2:F$9)),AND(G5628&gt;0.885,F5628&gt;=50,D5628&lt;3)),1,0)</f>
        <v>1</v>
      </c>
      <c r="J5628" s="4">
        <f t="shared" si="350"/>
        <v>0</v>
      </c>
      <c r="K5628" s="5">
        <f t="shared" si="351"/>
        <v>0</v>
      </c>
    </row>
    <row r="5629" spans="1:11" x14ac:dyDescent="0.25">
      <c r="A5629" t="s">
        <v>109</v>
      </c>
      <c r="B5629" t="s">
        <v>37</v>
      </c>
      <c r="C5629">
        <v>1</v>
      </c>
      <c r="D5629">
        <v>2</v>
      </c>
      <c r="E5629">
        <v>26</v>
      </c>
      <c r="F5629">
        <v>60</v>
      </c>
      <c r="G5629" s="1">
        <f t="shared" si="348"/>
        <v>0.9285714285714286</v>
      </c>
      <c r="H5629" s="4">
        <f t="shared" si="349"/>
        <v>1</v>
      </c>
      <c r="I5629" s="5">
        <f>IF(OR(AND(F5629&gt;=50,G5629&gt;SUMIF(SeasonTotals!A$2:A$9,A5629,SeasonTotals!F$2:F$9)),AND(G5629&gt;0.885,F5629&gt;=50,D5629&lt;3)),1,0)</f>
        <v>1</v>
      </c>
      <c r="J5629" s="4">
        <f t="shared" si="350"/>
        <v>0</v>
      </c>
      <c r="K5629" s="5">
        <f t="shared" si="351"/>
        <v>0</v>
      </c>
    </row>
    <row r="5630" spans="1:11" x14ac:dyDescent="0.25">
      <c r="A5630" t="s">
        <v>109</v>
      </c>
      <c r="B5630" t="s">
        <v>37</v>
      </c>
      <c r="C5630">
        <v>1</v>
      </c>
      <c r="D5630">
        <v>2</v>
      </c>
      <c r="E5630">
        <v>25</v>
      </c>
      <c r="F5630">
        <v>60</v>
      </c>
      <c r="G5630" s="1">
        <f t="shared" si="348"/>
        <v>0.92592592592592593</v>
      </c>
      <c r="H5630" s="4">
        <f t="shared" si="349"/>
        <v>1</v>
      </c>
      <c r="I5630" s="5">
        <f>IF(OR(AND(F5630&gt;=50,G5630&gt;SUMIF(SeasonTotals!A$2:A$9,A5630,SeasonTotals!F$2:F$9)),AND(G5630&gt;0.885,F5630&gt;=50,D5630&lt;3)),1,0)</f>
        <v>1</v>
      </c>
      <c r="J5630" s="4">
        <f t="shared" si="350"/>
        <v>0</v>
      </c>
      <c r="K5630" s="5">
        <f t="shared" si="351"/>
        <v>0</v>
      </c>
    </row>
    <row r="5631" spans="1:11" x14ac:dyDescent="0.25">
      <c r="A5631" t="s">
        <v>109</v>
      </c>
      <c r="B5631" t="s">
        <v>37</v>
      </c>
      <c r="C5631">
        <v>1</v>
      </c>
      <c r="D5631">
        <v>1</v>
      </c>
      <c r="E5631">
        <v>29</v>
      </c>
      <c r="F5631">
        <v>60</v>
      </c>
      <c r="G5631" s="1">
        <f t="shared" si="348"/>
        <v>0.96666666666666667</v>
      </c>
      <c r="H5631" s="4">
        <f t="shared" si="349"/>
        <v>1</v>
      </c>
      <c r="I5631" s="5">
        <f>IF(OR(AND(F5631&gt;=50,G5631&gt;SUMIF(SeasonTotals!A$2:A$9,A5631,SeasonTotals!F$2:F$9)),AND(G5631&gt;0.885,F5631&gt;=50,D5631&lt;3)),1,0)</f>
        <v>1</v>
      </c>
      <c r="J5631" s="4">
        <f t="shared" si="350"/>
        <v>0</v>
      </c>
      <c r="K5631" s="5">
        <f t="shared" si="351"/>
        <v>0</v>
      </c>
    </row>
    <row r="5632" spans="1:11" x14ac:dyDescent="0.25">
      <c r="A5632" t="s">
        <v>109</v>
      </c>
      <c r="B5632" t="s">
        <v>37</v>
      </c>
      <c r="C5632">
        <v>1</v>
      </c>
      <c r="D5632">
        <v>0</v>
      </c>
      <c r="E5632">
        <v>45</v>
      </c>
      <c r="F5632">
        <v>65</v>
      </c>
      <c r="G5632" s="1">
        <f t="shared" si="348"/>
        <v>1</v>
      </c>
      <c r="H5632" s="4">
        <f t="shared" si="349"/>
        <v>1</v>
      </c>
      <c r="I5632" s="5">
        <f>IF(OR(AND(F5632&gt;=50,G5632&gt;SUMIF(SeasonTotals!A$2:A$9,A5632,SeasonTotals!F$2:F$9)),AND(G5632&gt;0.885,F5632&gt;=50,D5632&lt;3)),1,0)</f>
        <v>1</v>
      </c>
      <c r="J5632" s="4">
        <f t="shared" si="350"/>
        <v>0</v>
      </c>
      <c r="K5632" s="5">
        <f t="shared" si="351"/>
        <v>0</v>
      </c>
    </row>
    <row r="5633" spans="1:11" x14ac:dyDescent="0.25">
      <c r="A5633" t="s">
        <v>109</v>
      </c>
      <c r="B5633" t="s">
        <v>37</v>
      </c>
      <c r="C5633">
        <v>1</v>
      </c>
      <c r="D5633">
        <v>1</v>
      </c>
      <c r="E5633">
        <v>32</v>
      </c>
      <c r="F5633">
        <v>59</v>
      </c>
      <c r="G5633" s="1">
        <f t="shared" si="348"/>
        <v>0.96969696969696972</v>
      </c>
      <c r="H5633" s="4">
        <f t="shared" si="349"/>
        <v>1</v>
      </c>
      <c r="I5633" s="5">
        <f>IF(OR(AND(F5633&gt;=50,G5633&gt;SUMIF(SeasonTotals!A$2:A$9,A5633,SeasonTotals!F$2:F$9)),AND(G5633&gt;0.885,F5633&gt;=50,D5633&lt;3)),1,0)</f>
        <v>1</v>
      </c>
      <c r="J5633" s="4">
        <f t="shared" si="350"/>
        <v>0</v>
      </c>
      <c r="K5633" s="5">
        <f t="shared" si="351"/>
        <v>0</v>
      </c>
    </row>
    <row r="5634" spans="1:11" x14ac:dyDescent="0.25">
      <c r="A5634" t="s">
        <v>109</v>
      </c>
      <c r="B5634" t="s">
        <v>37</v>
      </c>
      <c r="C5634">
        <v>1</v>
      </c>
      <c r="D5634">
        <v>2</v>
      </c>
      <c r="E5634">
        <v>18</v>
      </c>
      <c r="F5634">
        <v>60</v>
      </c>
      <c r="G5634" s="1">
        <f t="shared" ref="G5634:G5697" si="352">E5634/MAX(1,SUM(D5634:E5634))</f>
        <v>0.9</v>
      </c>
      <c r="H5634" s="4">
        <f t="shared" ref="H5634:H5697" si="353">IF(AND(F5634&gt;=50,OR(G5634&gt;0.913,AND(G5634&gt;0.885,D5634&lt;3))),1,0)</f>
        <v>1</v>
      </c>
      <c r="I5634" s="5">
        <f>IF(OR(AND(F5634&gt;=50,G5634&gt;SUMIF(SeasonTotals!A$2:A$9,A5634,SeasonTotals!F$2:F$9)),AND(G5634&gt;0.885,F5634&gt;=50,D5634&lt;3)),1,0)</f>
        <v>1</v>
      </c>
      <c r="J5634" s="4">
        <f t="shared" ref="J5634:J5697" si="354">IF(G5634&lt;0.85,1,0)</f>
        <v>0</v>
      </c>
      <c r="K5634" s="5">
        <f t="shared" ref="K5634:K5697" si="355">IF(F5634&lt;55,1,0)</f>
        <v>0</v>
      </c>
    </row>
    <row r="5635" spans="1:11" x14ac:dyDescent="0.25">
      <c r="A5635" t="s">
        <v>109</v>
      </c>
      <c r="B5635" t="s">
        <v>37</v>
      </c>
      <c r="C5635">
        <v>1</v>
      </c>
      <c r="D5635">
        <v>2</v>
      </c>
      <c r="E5635">
        <v>21</v>
      </c>
      <c r="F5635">
        <v>60</v>
      </c>
      <c r="G5635" s="1">
        <f t="shared" si="352"/>
        <v>0.91304347826086951</v>
      </c>
      <c r="H5635" s="4">
        <f t="shared" si="353"/>
        <v>1</v>
      </c>
      <c r="I5635" s="5">
        <f>IF(OR(AND(F5635&gt;=50,G5635&gt;SUMIF(SeasonTotals!A$2:A$9,A5635,SeasonTotals!F$2:F$9)),AND(G5635&gt;0.885,F5635&gt;=50,D5635&lt;3)),1,0)</f>
        <v>1</v>
      </c>
      <c r="J5635" s="4">
        <f t="shared" si="354"/>
        <v>0</v>
      </c>
      <c r="K5635" s="5">
        <f t="shared" si="355"/>
        <v>0</v>
      </c>
    </row>
    <row r="5636" spans="1:11" x14ac:dyDescent="0.25">
      <c r="A5636" t="s">
        <v>109</v>
      </c>
      <c r="B5636" t="s">
        <v>37</v>
      </c>
      <c r="C5636">
        <v>1</v>
      </c>
      <c r="D5636">
        <v>2</v>
      </c>
      <c r="E5636">
        <v>25</v>
      </c>
      <c r="F5636">
        <v>58</v>
      </c>
      <c r="G5636" s="1">
        <f t="shared" si="352"/>
        <v>0.92592592592592593</v>
      </c>
      <c r="H5636" s="4">
        <f t="shared" si="353"/>
        <v>1</v>
      </c>
      <c r="I5636" s="5">
        <f>IF(OR(AND(F5636&gt;=50,G5636&gt;SUMIF(SeasonTotals!A$2:A$9,A5636,SeasonTotals!F$2:F$9)),AND(G5636&gt;0.885,F5636&gt;=50,D5636&lt;3)),1,0)</f>
        <v>1</v>
      </c>
      <c r="J5636" s="4">
        <f t="shared" si="354"/>
        <v>0</v>
      </c>
      <c r="K5636" s="5">
        <f t="shared" si="355"/>
        <v>0</v>
      </c>
    </row>
    <row r="5637" spans="1:11" x14ac:dyDescent="0.25">
      <c r="A5637" t="s">
        <v>109</v>
      </c>
      <c r="B5637" t="s">
        <v>37</v>
      </c>
      <c r="C5637">
        <v>1</v>
      </c>
      <c r="D5637">
        <v>4</v>
      </c>
      <c r="E5637">
        <v>11</v>
      </c>
      <c r="F5637">
        <v>26</v>
      </c>
      <c r="G5637" s="1">
        <f t="shared" si="352"/>
        <v>0.73333333333333328</v>
      </c>
      <c r="H5637" s="4">
        <f t="shared" si="353"/>
        <v>0</v>
      </c>
      <c r="I5637" s="5">
        <f>IF(OR(AND(F5637&gt;=50,G5637&gt;SUMIF(SeasonTotals!A$2:A$9,A5637,SeasonTotals!F$2:F$9)),AND(G5637&gt;0.885,F5637&gt;=50,D5637&lt;3)),1,0)</f>
        <v>0</v>
      </c>
      <c r="J5637" s="4">
        <f t="shared" si="354"/>
        <v>1</v>
      </c>
      <c r="K5637" s="5">
        <f t="shared" si="355"/>
        <v>1</v>
      </c>
    </row>
    <row r="5638" spans="1:11" x14ac:dyDescent="0.25">
      <c r="A5638" t="s">
        <v>109</v>
      </c>
      <c r="B5638" t="s">
        <v>37</v>
      </c>
      <c r="C5638">
        <v>1</v>
      </c>
      <c r="D5638">
        <v>3</v>
      </c>
      <c r="E5638">
        <v>24</v>
      </c>
      <c r="F5638">
        <v>58</v>
      </c>
      <c r="G5638" s="1">
        <f t="shared" si="352"/>
        <v>0.88888888888888884</v>
      </c>
      <c r="H5638" s="4">
        <f t="shared" si="353"/>
        <v>0</v>
      </c>
      <c r="I5638" s="5">
        <f>IF(OR(AND(F5638&gt;=50,G5638&gt;SUMIF(SeasonTotals!A$2:A$9,A5638,SeasonTotals!F$2:F$9)),AND(G5638&gt;0.885,F5638&gt;=50,D5638&lt;3)),1,0)</f>
        <v>0</v>
      </c>
      <c r="J5638" s="4">
        <f t="shared" si="354"/>
        <v>0</v>
      </c>
      <c r="K5638" s="5">
        <f t="shared" si="355"/>
        <v>0</v>
      </c>
    </row>
    <row r="5639" spans="1:11" x14ac:dyDescent="0.25">
      <c r="A5639" t="s">
        <v>109</v>
      </c>
      <c r="B5639" t="s">
        <v>37</v>
      </c>
      <c r="C5639">
        <v>1</v>
      </c>
      <c r="D5639">
        <v>5</v>
      </c>
      <c r="E5639">
        <v>19</v>
      </c>
      <c r="F5639">
        <v>59</v>
      </c>
      <c r="G5639" s="1">
        <f t="shared" si="352"/>
        <v>0.79166666666666663</v>
      </c>
      <c r="H5639" s="4">
        <f t="shared" si="353"/>
        <v>0</v>
      </c>
      <c r="I5639" s="5">
        <f>IF(OR(AND(F5639&gt;=50,G5639&gt;SUMIF(SeasonTotals!A$2:A$9,A5639,SeasonTotals!F$2:F$9)),AND(G5639&gt;0.885,F5639&gt;=50,D5639&lt;3)),1,0)</f>
        <v>0</v>
      </c>
      <c r="J5639" s="4">
        <f t="shared" si="354"/>
        <v>1</v>
      </c>
      <c r="K5639" s="5">
        <f t="shared" si="355"/>
        <v>0</v>
      </c>
    </row>
    <row r="5640" spans="1:11" x14ac:dyDescent="0.25">
      <c r="A5640" t="s">
        <v>109</v>
      </c>
      <c r="B5640" t="s">
        <v>37</v>
      </c>
      <c r="C5640">
        <v>1</v>
      </c>
      <c r="D5640">
        <v>2</v>
      </c>
      <c r="E5640">
        <v>19</v>
      </c>
      <c r="F5640">
        <v>59</v>
      </c>
      <c r="G5640" s="1">
        <f t="shared" si="352"/>
        <v>0.90476190476190477</v>
      </c>
      <c r="H5640" s="4">
        <f t="shared" si="353"/>
        <v>1</v>
      </c>
      <c r="I5640" s="5">
        <f>IF(OR(AND(F5640&gt;=50,G5640&gt;SUMIF(SeasonTotals!A$2:A$9,A5640,SeasonTotals!F$2:F$9)),AND(G5640&gt;0.885,F5640&gt;=50,D5640&lt;3)),1,0)</f>
        <v>1</v>
      </c>
      <c r="J5640" s="4">
        <f t="shared" si="354"/>
        <v>0</v>
      </c>
      <c r="K5640" s="5">
        <f t="shared" si="355"/>
        <v>0</v>
      </c>
    </row>
    <row r="5641" spans="1:11" x14ac:dyDescent="0.25">
      <c r="A5641" t="s">
        <v>109</v>
      </c>
      <c r="B5641" t="s">
        <v>37</v>
      </c>
      <c r="C5641">
        <v>1</v>
      </c>
      <c r="D5641">
        <v>6</v>
      </c>
      <c r="E5641">
        <v>26</v>
      </c>
      <c r="F5641">
        <v>58</v>
      </c>
      <c r="G5641" s="1">
        <f t="shared" si="352"/>
        <v>0.8125</v>
      </c>
      <c r="H5641" s="4">
        <f t="shared" si="353"/>
        <v>0</v>
      </c>
      <c r="I5641" s="5">
        <f>IF(OR(AND(F5641&gt;=50,G5641&gt;SUMIF(SeasonTotals!A$2:A$9,A5641,SeasonTotals!F$2:F$9)),AND(G5641&gt;0.885,F5641&gt;=50,D5641&lt;3)),1,0)</f>
        <v>0</v>
      </c>
      <c r="J5641" s="4">
        <f t="shared" si="354"/>
        <v>1</v>
      </c>
      <c r="K5641" s="5">
        <f t="shared" si="355"/>
        <v>0</v>
      </c>
    </row>
    <row r="5642" spans="1:11" x14ac:dyDescent="0.25">
      <c r="A5642" t="s">
        <v>109</v>
      </c>
      <c r="B5642" t="s">
        <v>37</v>
      </c>
      <c r="C5642">
        <v>1</v>
      </c>
      <c r="D5642">
        <v>1</v>
      </c>
      <c r="E5642">
        <v>41</v>
      </c>
      <c r="F5642">
        <v>60</v>
      </c>
      <c r="G5642" s="1">
        <f t="shared" si="352"/>
        <v>0.97619047619047616</v>
      </c>
      <c r="H5642" s="4">
        <f t="shared" si="353"/>
        <v>1</v>
      </c>
      <c r="I5642" s="5">
        <f>IF(OR(AND(F5642&gt;=50,G5642&gt;SUMIF(SeasonTotals!A$2:A$9,A5642,SeasonTotals!F$2:F$9)),AND(G5642&gt;0.885,F5642&gt;=50,D5642&lt;3)),1,0)</f>
        <v>1</v>
      </c>
      <c r="J5642" s="4">
        <f t="shared" si="354"/>
        <v>0</v>
      </c>
      <c r="K5642" s="5">
        <f t="shared" si="355"/>
        <v>0</v>
      </c>
    </row>
    <row r="5643" spans="1:11" x14ac:dyDescent="0.25">
      <c r="A5643" t="s">
        <v>109</v>
      </c>
      <c r="B5643" t="s">
        <v>37</v>
      </c>
      <c r="C5643">
        <v>1</v>
      </c>
      <c r="D5643">
        <v>2</v>
      </c>
      <c r="E5643">
        <v>34</v>
      </c>
      <c r="F5643">
        <v>58</v>
      </c>
      <c r="G5643" s="1">
        <f t="shared" si="352"/>
        <v>0.94444444444444442</v>
      </c>
      <c r="H5643" s="4">
        <f t="shared" si="353"/>
        <v>1</v>
      </c>
      <c r="I5643" s="5">
        <f>IF(OR(AND(F5643&gt;=50,G5643&gt;SUMIF(SeasonTotals!A$2:A$9,A5643,SeasonTotals!F$2:F$9)),AND(G5643&gt;0.885,F5643&gt;=50,D5643&lt;3)),1,0)</f>
        <v>1</v>
      </c>
      <c r="J5643" s="4">
        <f t="shared" si="354"/>
        <v>0</v>
      </c>
      <c r="K5643" s="5">
        <f t="shared" si="355"/>
        <v>0</v>
      </c>
    </row>
    <row r="5644" spans="1:11" x14ac:dyDescent="0.25">
      <c r="A5644" t="s">
        <v>109</v>
      </c>
      <c r="B5644" t="s">
        <v>37</v>
      </c>
      <c r="C5644">
        <v>1</v>
      </c>
      <c r="D5644">
        <v>2</v>
      </c>
      <c r="E5644">
        <v>25</v>
      </c>
      <c r="F5644">
        <v>61</v>
      </c>
      <c r="G5644" s="1">
        <f t="shared" si="352"/>
        <v>0.92592592592592593</v>
      </c>
      <c r="H5644" s="4">
        <f t="shared" si="353"/>
        <v>1</v>
      </c>
      <c r="I5644" s="5">
        <f>IF(OR(AND(F5644&gt;=50,G5644&gt;SUMIF(SeasonTotals!A$2:A$9,A5644,SeasonTotals!F$2:F$9)),AND(G5644&gt;0.885,F5644&gt;=50,D5644&lt;3)),1,0)</f>
        <v>1</v>
      </c>
      <c r="J5644" s="4">
        <f t="shared" si="354"/>
        <v>0</v>
      </c>
      <c r="K5644" s="5">
        <f t="shared" si="355"/>
        <v>0</v>
      </c>
    </row>
    <row r="5645" spans="1:11" x14ac:dyDescent="0.25">
      <c r="A5645" t="s">
        <v>109</v>
      </c>
      <c r="B5645" t="s">
        <v>37</v>
      </c>
      <c r="C5645">
        <v>1</v>
      </c>
      <c r="D5645">
        <v>2</v>
      </c>
      <c r="E5645">
        <v>27</v>
      </c>
      <c r="F5645">
        <v>60</v>
      </c>
      <c r="G5645" s="1">
        <f t="shared" si="352"/>
        <v>0.93103448275862066</v>
      </c>
      <c r="H5645" s="4">
        <f t="shared" si="353"/>
        <v>1</v>
      </c>
      <c r="I5645" s="5">
        <f>IF(OR(AND(F5645&gt;=50,G5645&gt;SUMIF(SeasonTotals!A$2:A$9,A5645,SeasonTotals!F$2:F$9)),AND(G5645&gt;0.885,F5645&gt;=50,D5645&lt;3)),1,0)</f>
        <v>1</v>
      </c>
      <c r="J5645" s="4">
        <f t="shared" si="354"/>
        <v>0</v>
      </c>
      <c r="K5645" s="5">
        <f t="shared" si="355"/>
        <v>0</v>
      </c>
    </row>
    <row r="5646" spans="1:11" x14ac:dyDescent="0.25">
      <c r="A5646" t="s">
        <v>109</v>
      </c>
      <c r="B5646" t="s">
        <v>37</v>
      </c>
      <c r="C5646">
        <v>1</v>
      </c>
      <c r="D5646">
        <v>1</v>
      </c>
      <c r="E5646">
        <v>24</v>
      </c>
      <c r="F5646">
        <v>60</v>
      </c>
      <c r="G5646" s="1">
        <f t="shared" si="352"/>
        <v>0.96</v>
      </c>
      <c r="H5646" s="4">
        <f t="shared" si="353"/>
        <v>1</v>
      </c>
      <c r="I5646" s="5">
        <f>IF(OR(AND(F5646&gt;=50,G5646&gt;SUMIF(SeasonTotals!A$2:A$9,A5646,SeasonTotals!F$2:F$9)),AND(G5646&gt;0.885,F5646&gt;=50,D5646&lt;3)),1,0)</f>
        <v>1</v>
      </c>
      <c r="J5646" s="4">
        <f t="shared" si="354"/>
        <v>0</v>
      </c>
      <c r="K5646" s="5">
        <f t="shared" si="355"/>
        <v>0</v>
      </c>
    </row>
    <row r="5647" spans="1:11" x14ac:dyDescent="0.25">
      <c r="A5647" t="s">
        <v>109</v>
      </c>
      <c r="B5647" t="s">
        <v>37</v>
      </c>
      <c r="C5647">
        <v>1</v>
      </c>
      <c r="D5647">
        <v>5</v>
      </c>
      <c r="E5647">
        <v>50</v>
      </c>
      <c r="F5647">
        <v>64</v>
      </c>
      <c r="G5647" s="1">
        <f t="shared" si="352"/>
        <v>0.90909090909090906</v>
      </c>
      <c r="H5647" s="4">
        <f t="shared" si="353"/>
        <v>0</v>
      </c>
      <c r="I5647" s="5">
        <f>IF(OR(AND(F5647&gt;=50,G5647&gt;SUMIF(SeasonTotals!A$2:A$9,A5647,SeasonTotals!F$2:F$9)),AND(G5647&gt;0.885,F5647&gt;=50,D5647&lt;3)),1,0)</f>
        <v>0</v>
      </c>
      <c r="J5647" s="4">
        <f t="shared" si="354"/>
        <v>0</v>
      </c>
      <c r="K5647" s="5">
        <f t="shared" si="355"/>
        <v>0</v>
      </c>
    </row>
    <row r="5648" spans="1:11" x14ac:dyDescent="0.25">
      <c r="A5648" t="s">
        <v>109</v>
      </c>
      <c r="B5648" t="s">
        <v>37</v>
      </c>
      <c r="C5648">
        <v>1</v>
      </c>
      <c r="D5648">
        <v>2</v>
      </c>
      <c r="E5648">
        <v>30</v>
      </c>
      <c r="F5648">
        <v>62</v>
      </c>
      <c r="G5648" s="1">
        <f t="shared" si="352"/>
        <v>0.9375</v>
      </c>
      <c r="H5648" s="4">
        <f t="shared" si="353"/>
        <v>1</v>
      </c>
      <c r="I5648" s="5">
        <f>IF(OR(AND(F5648&gt;=50,G5648&gt;SUMIF(SeasonTotals!A$2:A$9,A5648,SeasonTotals!F$2:F$9)),AND(G5648&gt;0.885,F5648&gt;=50,D5648&lt;3)),1,0)</f>
        <v>1</v>
      </c>
      <c r="J5648" s="4">
        <f t="shared" si="354"/>
        <v>0</v>
      </c>
      <c r="K5648" s="5">
        <f t="shared" si="355"/>
        <v>0</v>
      </c>
    </row>
    <row r="5649" spans="1:11" x14ac:dyDescent="0.25">
      <c r="A5649" t="s">
        <v>109</v>
      </c>
      <c r="B5649" t="s">
        <v>37</v>
      </c>
      <c r="C5649">
        <v>1</v>
      </c>
      <c r="D5649">
        <v>5</v>
      </c>
      <c r="E5649">
        <v>12</v>
      </c>
      <c r="F5649">
        <v>35</v>
      </c>
      <c r="G5649" s="1">
        <f t="shared" si="352"/>
        <v>0.70588235294117652</v>
      </c>
      <c r="H5649" s="4">
        <f t="shared" si="353"/>
        <v>0</v>
      </c>
      <c r="I5649" s="5">
        <f>IF(OR(AND(F5649&gt;=50,G5649&gt;SUMIF(SeasonTotals!A$2:A$9,A5649,SeasonTotals!F$2:F$9)),AND(G5649&gt;0.885,F5649&gt;=50,D5649&lt;3)),1,0)</f>
        <v>0</v>
      </c>
      <c r="J5649" s="4">
        <f t="shared" si="354"/>
        <v>1</v>
      </c>
      <c r="K5649" s="5">
        <f t="shared" si="355"/>
        <v>1</v>
      </c>
    </row>
    <row r="5650" spans="1:11" x14ac:dyDescent="0.25">
      <c r="A5650" t="s">
        <v>109</v>
      </c>
      <c r="B5650" t="s">
        <v>37</v>
      </c>
      <c r="C5650">
        <v>1</v>
      </c>
      <c r="D5650">
        <v>2</v>
      </c>
      <c r="E5650">
        <v>29</v>
      </c>
      <c r="F5650">
        <v>60</v>
      </c>
      <c r="G5650" s="1">
        <f t="shared" si="352"/>
        <v>0.93548387096774188</v>
      </c>
      <c r="H5650" s="4">
        <f t="shared" si="353"/>
        <v>1</v>
      </c>
      <c r="I5650" s="5">
        <f>IF(OR(AND(F5650&gt;=50,G5650&gt;SUMIF(SeasonTotals!A$2:A$9,A5650,SeasonTotals!F$2:F$9)),AND(G5650&gt;0.885,F5650&gt;=50,D5650&lt;3)),1,0)</f>
        <v>1</v>
      </c>
      <c r="J5650" s="4">
        <f t="shared" si="354"/>
        <v>0</v>
      </c>
      <c r="K5650" s="5">
        <f t="shared" si="355"/>
        <v>0</v>
      </c>
    </row>
    <row r="5651" spans="1:11" x14ac:dyDescent="0.25">
      <c r="A5651" t="s">
        <v>109</v>
      </c>
      <c r="B5651" t="s">
        <v>37</v>
      </c>
      <c r="C5651">
        <v>1</v>
      </c>
      <c r="D5651">
        <v>1</v>
      </c>
      <c r="E5651">
        <v>17</v>
      </c>
      <c r="F5651">
        <v>60</v>
      </c>
      <c r="G5651" s="1">
        <f t="shared" si="352"/>
        <v>0.94444444444444442</v>
      </c>
      <c r="H5651" s="4">
        <f t="shared" si="353"/>
        <v>1</v>
      </c>
      <c r="I5651" s="5">
        <f>IF(OR(AND(F5651&gt;=50,G5651&gt;SUMIF(SeasonTotals!A$2:A$9,A5651,SeasonTotals!F$2:F$9)),AND(G5651&gt;0.885,F5651&gt;=50,D5651&lt;3)),1,0)</f>
        <v>1</v>
      </c>
      <c r="J5651" s="4">
        <f t="shared" si="354"/>
        <v>0</v>
      </c>
      <c r="K5651" s="5">
        <f t="shared" si="355"/>
        <v>0</v>
      </c>
    </row>
    <row r="5652" spans="1:11" x14ac:dyDescent="0.25">
      <c r="A5652" t="s">
        <v>109</v>
      </c>
      <c r="B5652" t="s">
        <v>37</v>
      </c>
      <c r="C5652">
        <v>1</v>
      </c>
      <c r="D5652">
        <v>2</v>
      </c>
      <c r="E5652">
        <v>32</v>
      </c>
      <c r="F5652">
        <v>59</v>
      </c>
      <c r="G5652" s="1">
        <f t="shared" si="352"/>
        <v>0.94117647058823528</v>
      </c>
      <c r="H5652" s="4">
        <f t="shared" si="353"/>
        <v>1</v>
      </c>
      <c r="I5652" s="5">
        <f>IF(OR(AND(F5652&gt;=50,G5652&gt;SUMIF(SeasonTotals!A$2:A$9,A5652,SeasonTotals!F$2:F$9)),AND(G5652&gt;0.885,F5652&gt;=50,D5652&lt;3)),1,0)</f>
        <v>1</v>
      </c>
      <c r="J5652" s="4">
        <f t="shared" si="354"/>
        <v>0</v>
      </c>
      <c r="K5652" s="5">
        <f t="shared" si="355"/>
        <v>0</v>
      </c>
    </row>
    <row r="5653" spans="1:11" x14ac:dyDescent="0.25">
      <c r="A5653" t="s">
        <v>109</v>
      </c>
      <c r="B5653" t="s">
        <v>37</v>
      </c>
      <c r="C5653">
        <v>1</v>
      </c>
      <c r="D5653">
        <v>4</v>
      </c>
      <c r="E5653">
        <v>12</v>
      </c>
      <c r="F5653">
        <v>59</v>
      </c>
      <c r="G5653" s="1">
        <f t="shared" si="352"/>
        <v>0.75</v>
      </c>
      <c r="H5653" s="4">
        <f t="shared" si="353"/>
        <v>0</v>
      </c>
      <c r="I5653" s="5">
        <f>IF(OR(AND(F5653&gt;=50,G5653&gt;SUMIF(SeasonTotals!A$2:A$9,A5653,SeasonTotals!F$2:F$9)),AND(G5653&gt;0.885,F5653&gt;=50,D5653&lt;3)),1,0)</f>
        <v>0</v>
      </c>
      <c r="J5653" s="4">
        <f t="shared" si="354"/>
        <v>1</v>
      </c>
      <c r="K5653" s="5">
        <f t="shared" si="355"/>
        <v>0</v>
      </c>
    </row>
    <row r="5654" spans="1:11" x14ac:dyDescent="0.25">
      <c r="A5654" t="s">
        <v>109</v>
      </c>
      <c r="B5654" t="s">
        <v>37</v>
      </c>
      <c r="C5654">
        <v>1</v>
      </c>
      <c r="D5654">
        <v>2</v>
      </c>
      <c r="E5654">
        <v>29</v>
      </c>
      <c r="F5654">
        <v>58</v>
      </c>
      <c r="G5654" s="1">
        <f t="shared" si="352"/>
        <v>0.93548387096774188</v>
      </c>
      <c r="H5654" s="4">
        <f t="shared" si="353"/>
        <v>1</v>
      </c>
      <c r="I5654" s="5">
        <f>IF(OR(AND(F5654&gt;=50,G5654&gt;SUMIF(SeasonTotals!A$2:A$9,A5654,SeasonTotals!F$2:F$9)),AND(G5654&gt;0.885,F5654&gt;=50,D5654&lt;3)),1,0)</f>
        <v>1</v>
      </c>
      <c r="J5654" s="4">
        <f t="shared" si="354"/>
        <v>0</v>
      </c>
      <c r="K5654" s="5">
        <f t="shared" si="355"/>
        <v>0</v>
      </c>
    </row>
    <row r="5655" spans="1:11" x14ac:dyDescent="0.25">
      <c r="A5655" t="s">
        <v>109</v>
      </c>
      <c r="B5655" t="s">
        <v>37</v>
      </c>
      <c r="C5655">
        <v>1</v>
      </c>
      <c r="D5655">
        <v>0</v>
      </c>
      <c r="E5655">
        <v>27</v>
      </c>
      <c r="F5655">
        <v>60</v>
      </c>
      <c r="G5655" s="1">
        <f t="shared" si="352"/>
        <v>1</v>
      </c>
      <c r="H5655" s="4">
        <f t="shared" si="353"/>
        <v>1</v>
      </c>
      <c r="I5655" s="5">
        <f>IF(OR(AND(F5655&gt;=50,G5655&gt;SUMIF(SeasonTotals!A$2:A$9,A5655,SeasonTotals!F$2:F$9)),AND(G5655&gt;0.885,F5655&gt;=50,D5655&lt;3)),1,0)</f>
        <v>1</v>
      </c>
      <c r="J5655" s="4">
        <f t="shared" si="354"/>
        <v>0</v>
      </c>
      <c r="K5655" s="5">
        <f t="shared" si="355"/>
        <v>0</v>
      </c>
    </row>
    <row r="5656" spans="1:11" x14ac:dyDescent="0.25">
      <c r="A5656" t="s">
        <v>109</v>
      </c>
      <c r="B5656" t="s">
        <v>37</v>
      </c>
      <c r="C5656">
        <v>1</v>
      </c>
      <c r="D5656">
        <v>3</v>
      </c>
      <c r="E5656">
        <v>35</v>
      </c>
      <c r="F5656">
        <v>63</v>
      </c>
      <c r="G5656" s="1">
        <f t="shared" si="352"/>
        <v>0.92105263157894735</v>
      </c>
      <c r="H5656" s="4">
        <f t="shared" si="353"/>
        <v>1</v>
      </c>
      <c r="I5656" s="5">
        <f>IF(OR(AND(F5656&gt;=50,G5656&gt;SUMIF(SeasonTotals!A$2:A$9,A5656,SeasonTotals!F$2:F$9)),AND(G5656&gt;0.885,F5656&gt;=50,D5656&lt;3)),1,0)</f>
        <v>1</v>
      </c>
      <c r="J5656" s="4">
        <f t="shared" si="354"/>
        <v>0</v>
      </c>
      <c r="K5656" s="5">
        <f t="shared" si="355"/>
        <v>0</v>
      </c>
    </row>
    <row r="5657" spans="1:11" x14ac:dyDescent="0.25">
      <c r="A5657" t="s">
        <v>109</v>
      </c>
      <c r="B5657" t="s">
        <v>37</v>
      </c>
      <c r="C5657">
        <v>1</v>
      </c>
      <c r="D5657">
        <v>3</v>
      </c>
      <c r="E5657">
        <v>29</v>
      </c>
      <c r="F5657">
        <v>61</v>
      </c>
      <c r="G5657" s="1">
        <f t="shared" si="352"/>
        <v>0.90625</v>
      </c>
      <c r="H5657" s="4">
        <f t="shared" si="353"/>
        <v>0</v>
      </c>
      <c r="I5657" s="5">
        <f>IF(OR(AND(F5657&gt;=50,G5657&gt;SUMIF(SeasonTotals!A$2:A$9,A5657,SeasonTotals!F$2:F$9)),AND(G5657&gt;0.885,F5657&gt;=50,D5657&lt;3)),1,0)</f>
        <v>0</v>
      </c>
      <c r="J5657" s="4">
        <f t="shared" si="354"/>
        <v>0</v>
      </c>
      <c r="K5657" s="5">
        <f t="shared" si="355"/>
        <v>0</v>
      </c>
    </row>
    <row r="5658" spans="1:11" x14ac:dyDescent="0.25">
      <c r="A5658" t="s">
        <v>109</v>
      </c>
      <c r="B5658" t="s">
        <v>37</v>
      </c>
      <c r="C5658">
        <v>1</v>
      </c>
      <c r="D5658">
        <v>3</v>
      </c>
      <c r="E5658">
        <v>25</v>
      </c>
      <c r="F5658">
        <v>60</v>
      </c>
      <c r="G5658" s="1">
        <f t="shared" si="352"/>
        <v>0.8928571428571429</v>
      </c>
      <c r="H5658" s="4">
        <f t="shared" si="353"/>
        <v>0</v>
      </c>
      <c r="I5658" s="5">
        <f>IF(OR(AND(F5658&gt;=50,G5658&gt;SUMIF(SeasonTotals!A$2:A$9,A5658,SeasonTotals!F$2:F$9)),AND(G5658&gt;0.885,F5658&gt;=50,D5658&lt;3)),1,0)</f>
        <v>0</v>
      </c>
      <c r="J5658" s="4">
        <f t="shared" si="354"/>
        <v>0</v>
      </c>
      <c r="K5658" s="5">
        <f t="shared" si="355"/>
        <v>0</v>
      </c>
    </row>
    <row r="5659" spans="1:11" x14ac:dyDescent="0.25">
      <c r="A5659" t="s">
        <v>109</v>
      </c>
      <c r="B5659" t="s">
        <v>37</v>
      </c>
      <c r="C5659">
        <v>1</v>
      </c>
      <c r="D5659">
        <v>0</v>
      </c>
      <c r="E5659">
        <v>30</v>
      </c>
      <c r="F5659">
        <v>60</v>
      </c>
      <c r="G5659" s="1">
        <f t="shared" si="352"/>
        <v>1</v>
      </c>
      <c r="H5659" s="4">
        <f t="shared" si="353"/>
        <v>1</v>
      </c>
      <c r="I5659" s="5">
        <f>IF(OR(AND(F5659&gt;=50,G5659&gt;SUMIF(SeasonTotals!A$2:A$9,A5659,SeasonTotals!F$2:F$9)),AND(G5659&gt;0.885,F5659&gt;=50,D5659&lt;3)),1,0)</f>
        <v>1</v>
      </c>
      <c r="J5659" s="4">
        <f t="shared" si="354"/>
        <v>0</v>
      </c>
      <c r="K5659" s="5">
        <f t="shared" si="355"/>
        <v>0</v>
      </c>
    </row>
    <row r="5660" spans="1:11" x14ac:dyDescent="0.25">
      <c r="A5660" t="s">
        <v>109</v>
      </c>
      <c r="B5660" t="s">
        <v>37</v>
      </c>
      <c r="C5660">
        <v>1</v>
      </c>
      <c r="D5660">
        <v>1</v>
      </c>
      <c r="E5660">
        <v>19</v>
      </c>
      <c r="F5660">
        <v>60</v>
      </c>
      <c r="G5660" s="1">
        <f t="shared" si="352"/>
        <v>0.95</v>
      </c>
      <c r="H5660" s="4">
        <f t="shared" si="353"/>
        <v>1</v>
      </c>
      <c r="I5660" s="5">
        <f>IF(OR(AND(F5660&gt;=50,G5660&gt;SUMIF(SeasonTotals!A$2:A$9,A5660,SeasonTotals!F$2:F$9)),AND(G5660&gt;0.885,F5660&gt;=50,D5660&lt;3)),1,0)</f>
        <v>1</v>
      </c>
      <c r="J5660" s="4">
        <f t="shared" si="354"/>
        <v>0</v>
      </c>
      <c r="K5660" s="5">
        <f t="shared" si="355"/>
        <v>0</v>
      </c>
    </row>
    <row r="5661" spans="1:11" x14ac:dyDescent="0.25">
      <c r="A5661" t="s">
        <v>109</v>
      </c>
      <c r="B5661" t="s">
        <v>37</v>
      </c>
      <c r="C5661">
        <v>1</v>
      </c>
      <c r="D5661">
        <v>3</v>
      </c>
      <c r="E5661">
        <v>13</v>
      </c>
      <c r="F5661">
        <v>25</v>
      </c>
      <c r="G5661" s="1">
        <f t="shared" si="352"/>
        <v>0.8125</v>
      </c>
      <c r="H5661" s="4">
        <f t="shared" si="353"/>
        <v>0</v>
      </c>
      <c r="I5661" s="5">
        <f>IF(OR(AND(F5661&gt;=50,G5661&gt;SUMIF(SeasonTotals!A$2:A$9,A5661,SeasonTotals!F$2:F$9)),AND(G5661&gt;0.885,F5661&gt;=50,D5661&lt;3)),1,0)</f>
        <v>0</v>
      </c>
      <c r="J5661" s="4">
        <f t="shared" si="354"/>
        <v>1</v>
      </c>
      <c r="K5661" s="5">
        <f t="shared" si="355"/>
        <v>1</v>
      </c>
    </row>
    <row r="5662" spans="1:11" x14ac:dyDescent="0.25">
      <c r="A5662" t="s">
        <v>109</v>
      </c>
      <c r="B5662" t="s">
        <v>37</v>
      </c>
      <c r="C5662">
        <v>1</v>
      </c>
      <c r="D5662">
        <v>1</v>
      </c>
      <c r="E5662">
        <v>26</v>
      </c>
      <c r="F5662">
        <v>60</v>
      </c>
      <c r="G5662" s="1">
        <f t="shared" si="352"/>
        <v>0.96296296296296291</v>
      </c>
      <c r="H5662" s="4">
        <f t="shared" si="353"/>
        <v>1</v>
      </c>
      <c r="I5662" s="5">
        <f>IF(OR(AND(F5662&gt;=50,G5662&gt;SUMIF(SeasonTotals!A$2:A$9,A5662,SeasonTotals!F$2:F$9)),AND(G5662&gt;0.885,F5662&gt;=50,D5662&lt;3)),1,0)</f>
        <v>1</v>
      </c>
      <c r="J5662" s="4">
        <f t="shared" si="354"/>
        <v>0</v>
      </c>
      <c r="K5662" s="5">
        <f t="shared" si="355"/>
        <v>0</v>
      </c>
    </row>
    <row r="5663" spans="1:11" x14ac:dyDescent="0.25">
      <c r="A5663" t="s">
        <v>109</v>
      </c>
      <c r="B5663" t="s">
        <v>37</v>
      </c>
      <c r="C5663">
        <v>1</v>
      </c>
      <c r="D5663">
        <v>3</v>
      </c>
      <c r="E5663">
        <v>24</v>
      </c>
      <c r="F5663">
        <v>60</v>
      </c>
      <c r="G5663" s="1">
        <f t="shared" si="352"/>
        <v>0.88888888888888884</v>
      </c>
      <c r="H5663" s="4">
        <f t="shared" si="353"/>
        <v>0</v>
      </c>
      <c r="I5663" s="5">
        <f>IF(OR(AND(F5663&gt;=50,G5663&gt;SUMIF(SeasonTotals!A$2:A$9,A5663,SeasonTotals!F$2:F$9)),AND(G5663&gt;0.885,F5663&gt;=50,D5663&lt;3)),1,0)</f>
        <v>0</v>
      </c>
      <c r="J5663" s="4">
        <f t="shared" si="354"/>
        <v>0</v>
      </c>
      <c r="K5663" s="5">
        <f t="shared" si="355"/>
        <v>0</v>
      </c>
    </row>
    <row r="5664" spans="1:11" x14ac:dyDescent="0.25">
      <c r="A5664" t="s">
        <v>109</v>
      </c>
      <c r="B5664" t="s">
        <v>37</v>
      </c>
      <c r="C5664">
        <v>1</v>
      </c>
      <c r="D5664">
        <v>1</v>
      </c>
      <c r="E5664">
        <v>46</v>
      </c>
      <c r="F5664">
        <v>65</v>
      </c>
      <c r="G5664" s="1">
        <f t="shared" si="352"/>
        <v>0.97872340425531912</v>
      </c>
      <c r="H5664" s="4">
        <f t="shared" si="353"/>
        <v>1</v>
      </c>
      <c r="I5664" s="5">
        <f>IF(OR(AND(F5664&gt;=50,G5664&gt;SUMIF(SeasonTotals!A$2:A$9,A5664,SeasonTotals!F$2:F$9)),AND(G5664&gt;0.885,F5664&gt;=50,D5664&lt;3)),1,0)</f>
        <v>1</v>
      </c>
      <c r="J5664" s="4">
        <f t="shared" si="354"/>
        <v>0</v>
      </c>
      <c r="K5664" s="5">
        <f t="shared" si="355"/>
        <v>0</v>
      </c>
    </row>
    <row r="5665" spans="1:11" x14ac:dyDescent="0.25">
      <c r="A5665" t="s">
        <v>109</v>
      </c>
      <c r="B5665" t="s">
        <v>38</v>
      </c>
      <c r="C5665">
        <v>1</v>
      </c>
      <c r="D5665">
        <v>3</v>
      </c>
      <c r="E5665">
        <v>30</v>
      </c>
      <c r="F5665">
        <v>60</v>
      </c>
      <c r="G5665" s="1">
        <f t="shared" si="352"/>
        <v>0.90909090909090906</v>
      </c>
      <c r="H5665" s="4">
        <f t="shared" si="353"/>
        <v>0</v>
      </c>
      <c r="I5665" s="5">
        <f>IF(OR(AND(F5665&gt;=50,G5665&gt;SUMIF(SeasonTotals!A$2:A$9,A5665,SeasonTotals!F$2:F$9)),AND(G5665&gt;0.885,F5665&gt;=50,D5665&lt;3)),1,0)</f>
        <v>0</v>
      </c>
      <c r="J5665" s="4">
        <f t="shared" si="354"/>
        <v>0</v>
      </c>
      <c r="K5665" s="5">
        <f t="shared" si="355"/>
        <v>0</v>
      </c>
    </row>
    <row r="5666" spans="1:11" x14ac:dyDescent="0.25">
      <c r="A5666" t="s">
        <v>109</v>
      </c>
      <c r="B5666" t="s">
        <v>38</v>
      </c>
      <c r="C5666">
        <v>1</v>
      </c>
      <c r="D5666">
        <v>0</v>
      </c>
      <c r="E5666">
        <v>24</v>
      </c>
      <c r="F5666">
        <v>60</v>
      </c>
      <c r="G5666" s="1">
        <f t="shared" si="352"/>
        <v>1</v>
      </c>
      <c r="H5666" s="4">
        <f t="shared" si="353"/>
        <v>1</v>
      </c>
      <c r="I5666" s="5">
        <f>IF(OR(AND(F5666&gt;=50,G5666&gt;SUMIF(SeasonTotals!A$2:A$9,A5666,SeasonTotals!F$2:F$9)),AND(G5666&gt;0.885,F5666&gt;=50,D5666&lt;3)),1,0)</f>
        <v>1</v>
      </c>
      <c r="J5666" s="4">
        <f t="shared" si="354"/>
        <v>0</v>
      </c>
      <c r="K5666" s="5">
        <f t="shared" si="355"/>
        <v>0</v>
      </c>
    </row>
    <row r="5667" spans="1:11" x14ac:dyDescent="0.25">
      <c r="A5667" t="s">
        <v>109</v>
      </c>
      <c r="B5667" t="s">
        <v>38</v>
      </c>
      <c r="C5667">
        <v>1</v>
      </c>
      <c r="D5667">
        <v>1</v>
      </c>
      <c r="E5667">
        <v>17</v>
      </c>
      <c r="F5667">
        <v>59</v>
      </c>
      <c r="G5667" s="1">
        <f t="shared" si="352"/>
        <v>0.94444444444444442</v>
      </c>
      <c r="H5667" s="4">
        <f t="shared" si="353"/>
        <v>1</v>
      </c>
      <c r="I5667" s="5">
        <f>IF(OR(AND(F5667&gt;=50,G5667&gt;SUMIF(SeasonTotals!A$2:A$9,A5667,SeasonTotals!F$2:F$9)),AND(G5667&gt;0.885,F5667&gt;=50,D5667&lt;3)),1,0)</f>
        <v>1</v>
      </c>
      <c r="J5667" s="4">
        <f t="shared" si="354"/>
        <v>0</v>
      </c>
      <c r="K5667" s="5">
        <f t="shared" si="355"/>
        <v>0</v>
      </c>
    </row>
    <row r="5668" spans="1:11" x14ac:dyDescent="0.25">
      <c r="A5668" t="s">
        <v>109</v>
      </c>
      <c r="B5668" t="s">
        <v>38</v>
      </c>
      <c r="C5668">
        <v>1</v>
      </c>
      <c r="D5668">
        <v>0</v>
      </c>
      <c r="E5668">
        <v>26</v>
      </c>
      <c r="F5668">
        <v>65</v>
      </c>
      <c r="G5668" s="1">
        <f t="shared" si="352"/>
        <v>1</v>
      </c>
      <c r="H5668" s="4">
        <f t="shared" si="353"/>
        <v>1</v>
      </c>
      <c r="I5668" s="5">
        <f>IF(OR(AND(F5668&gt;=50,G5668&gt;SUMIF(SeasonTotals!A$2:A$9,A5668,SeasonTotals!F$2:F$9)),AND(G5668&gt;0.885,F5668&gt;=50,D5668&lt;3)),1,0)</f>
        <v>1</v>
      </c>
      <c r="J5668" s="4">
        <f t="shared" si="354"/>
        <v>0</v>
      </c>
      <c r="K5668" s="5">
        <f t="shared" si="355"/>
        <v>0</v>
      </c>
    </row>
    <row r="5669" spans="1:11" x14ac:dyDescent="0.25">
      <c r="A5669" t="s">
        <v>109</v>
      </c>
      <c r="B5669" t="s">
        <v>38</v>
      </c>
      <c r="C5669">
        <v>1</v>
      </c>
      <c r="D5669">
        <v>2</v>
      </c>
      <c r="E5669">
        <v>22</v>
      </c>
      <c r="F5669">
        <v>64</v>
      </c>
      <c r="G5669" s="1">
        <f t="shared" si="352"/>
        <v>0.91666666666666663</v>
      </c>
      <c r="H5669" s="4">
        <f t="shared" si="353"/>
        <v>1</v>
      </c>
      <c r="I5669" s="5">
        <f>IF(OR(AND(F5669&gt;=50,G5669&gt;SUMIF(SeasonTotals!A$2:A$9,A5669,SeasonTotals!F$2:F$9)),AND(G5669&gt;0.885,F5669&gt;=50,D5669&lt;3)),1,0)</f>
        <v>1</v>
      </c>
      <c r="J5669" s="4">
        <f t="shared" si="354"/>
        <v>0</v>
      </c>
      <c r="K5669" s="5">
        <f t="shared" si="355"/>
        <v>0</v>
      </c>
    </row>
    <row r="5670" spans="1:11" x14ac:dyDescent="0.25">
      <c r="A5670" t="s">
        <v>109</v>
      </c>
      <c r="B5670" t="s">
        <v>38</v>
      </c>
      <c r="C5670">
        <v>1</v>
      </c>
      <c r="D5670">
        <v>1</v>
      </c>
      <c r="E5670">
        <v>22</v>
      </c>
      <c r="F5670">
        <v>60</v>
      </c>
      <c r="G5670" s="1">
        <f t="shared" si="352"/>
        <v>0.95652173913043481</v>
      </c>
      <c r="H5670" s="4">
        <f t="shared" si="353"/>
        <v>1</v>
      </c>
      <c r="I5670" s="5">
        <f>IF(OR(AND(F5670&gt;=50,G5670&gt;SUMIF(SeasonTotals!A$2:A$9,A5670,SeasonTotals!F$2:F$9)),AND(G5670&gt;0.885,F5670&gt;=50,D5670&lt;3)),1,0)</f>
        <v>1</v>
      </c>
      <c r="J5670" s="4">
        <f t="shared" si="354"/>
        <v>0</v>
      </c>
      <c r="K5670" s="5">
        <f t="shared" si="355"/>
        <v>0</v>
      </c>
    </row>
    <row r="5671" spans="1:11" x14ac:dyDescent="0.25">
      <c r="A5671" t="s">
        <v>109</v>
      </c>
      <c r="B5671" t="s">
        <v>38</v>
      </c>
      <c r="C5671">
        <v>1</v>
      </c>
      <c r="D5671">
        <v>2</v>
      </c>
      <c r="E5671">
        <v>25</v>
      </c>
      <c r="F5671">
        <v>62</v>
      </c>
      <c r="G5671" s="1">
        <f t="shared" si="352"/>
        <v>0.92592592592592593</v>
      </c>
      <c r="H5671" s="4">
        <f t="shared" si="353"/>
        <v>1</v>
      </c>
      <c r="I5671" s="5">
        <f>IF(OR(AND(F5671&gt;=50,G5671&gt;SUMIF(SeasonTotals!A$2:A$9,A5671,SeasonTotals!F$2:F$9)),AND(G5671&gt;0.885,F5671&gt;=50,D5671&lt;3)),1,0)</f>
        <v>1</v>
      </c>
      <c r="J5671" s="4">
        <f t="shared" si="354"/>
        <v>0</v>
      </c>
      <c r="K5671" s="5">
        <f t="shared" si="355"/>
        <v>0</v>
      </c>
    </row>
    <row r="5672" spans="1:11" x14ac:dyDescent="0.25">
      <c r="A5672" t="s">
        <v>109</v>
      </c>
      <c r="B5672" t="s">
        <v>38</v>
      </c>
      <c r="C5672">
        <v>1</v>
      </c>
      <c r="D5672">
        <v>4</v>
      </c>
      <c r="E5672">
        <v>16</v>
      </c>
      <c r="F5672">
        <v>59</v>
      </c>
      <c r="G5672" s="1">
        <f t="shared" si="352"/>
        <v>0.8</v>
      </c>
      <c r="H5672" s="4">
        <f t="shared" si="353"/>
        <v>0</v>
      </c>
      <c r="I5672" s="5">
        <f>IF(OR(AND(F5672&gt;=50,G5672&gt;SUMIF(SeasonTotals!A$2:A$9,A5672,SeasonTotals!F$2:F$9)),AND(G5672&gt;0.885,F5672&gt;=50,D5672&lt;3)),1,0)</f>
        <v>0</v>
      </c>
      <c r="J5672" s="4">
        <f t="shared" si="354"/>
        <v>1</v>
      </c>
      <c r="K5672" s="5">
        <f t="shared" si="355"/>
        <v>0</v>
      </c>
    </row>
    <row r="5673" spans="1:11" x14ac:dyDescent="0.25">
      <c r="A5673" t="s">
        <v>109</v>
      </c>
      <c r="B5673" t="s">
        <v>38</v>
      </c>
      <c r="C5673">
        <v>1</v>
      </c>
      <c r="D5673">
        <v>4</v>
      </c>
      <c r="E5673">
        <v>7</v>
      </c>
      <c r="F5673">
        <v>28</v>
      </c>
      <c r="G5673" s="1">
        <f t="shared" si="352"/>
        <v>0.63636363636363635</v>
      </c>
      <c r="H5673" s="4">
        <f t="shared" si="353"/>
        <v>0</v>
      </c>
      <c r="I5673" s="5">
        <f>IF(OR(AND(F5673&gt;=50,G5673&gt;SUMIF(SeasonTotals!A$2:A$9,A5673,SeasonTotals!F$2:F$9)),AND(G5673&gt;0.885,F5673&gt;=50,D5673&lt;3)),1,0)</f>
        <v>0</v>
      </c>
      <c r="J5673" s="4">
        <f t="shared" si="354"/>
        <v>1</v>
      </c>
      <c r="K5673" s="5">
        <f t="shared" si="355"/>
        <v>1</v>
      </c>
    </row>
    <row r="5674" spans="1:11" x14ac:dyDescent="0.25">
      <c r="A5674" t="s">
        <v>109</v>
      </c>
      <c r="B5674" t="s">
        <v>38</v>
      </c>
      <c r="C5674">
        <v>1</v>
      </c>
      <c r="D5674">
        <v>0</v>
      </c>
      <c r="E5674">
        <v>32</v>
      </c>
      <c r="F5674">
        <v>60</v>
      </c>
      <c r="G5674" s="1">
        <f t="shared" si="352"/>
        <v>1</v>
      </c>
      <c r="H5674" s="4">
        <f t="shared" si="353"/>
        <v>1</v>
      </c>
      <c r="I5674" s="5">
        <f>IF(OR(AND(F5674&gt;=50,G5674&gt;SUMIF(SeasonTotals!A$2:A$9,A5674,SeasonTotals!F$2:F$9)),AND(G5674&gt;0.885,F5674&gt;=50,D5674&lt;3)),1,0)</f>
        <v>1</v>
      </c>
      <c r="J5674" s="4">
        <f t="shared" si="354"/>
        <v>0</v>
      </c>
      <c r="K5674" s="5">
        <f t="shared" si="355"/>
        <v>0</v>
      </c>
    </row>
    <row r="5675" spans="1:11" x14ac:dyDescent="0.25">
      <c r="A5675" t="s">
        <v>109</v>
      </c>
      <c r="B5675" t="s">
        <v>38</v>
      </c>
      <c r="C5675">
        <v>1</v>
      </c>
      <c r="D5675">
        <v>2</v>
      </c>
      <c r="E5675">
        <v>32</v>
      </c>
      <c r="F5675">
        <v>65</v>
      </c>
      <c r="G5675" s="1">
        <f t="shared" si="352"/>
        <v>0.94117647058823528</v>
      </c>
      <c r="H5675" s="4">
        <f t="shared" si="353"/>
        <v>1</v>
      </c>
      <c r="I5675" s="5">
        <f>IF(OR(AND(F5675&gt;=50,G5675&gt;SUMIF(SeasonTotals!A$2:A$9,A5675,SeasonTotals!F$2:F$9)),AND(G5675&gt;0.885,F5675&gt;=50,D5675&lt;3)),1,0)</f>
        <v>1</v>
      </c>
      <c r="J5675" s="4">
        <f t="shared" si="354"/>
        <v>0</v>
      </c>
      <c r="K5675" s="5">
        <f t="shared" si="355"/>
        <v>0</v>
      </c>
    </row>
    <row r="5676" spans="1:11" x14ac:dyDescent="0.25">
      <c r="A5676" t="s">
        <v>109</v>
      </c>
      <c r="B5676" t="s">
        <v>38</v>
      </c>
      <c r="C5676">
        <v>1</v>
      </c>
      <c r="D5676">
        <v>3</v>
      </c>
      <c r="E5676">
        <v>25</v>
      </c>
      <c r="F5676">
        <v>59</v>
      </c>
      <c r="G5676" s="1">
        <f t="shared" si="352"/>
        <v>0.8928571428571429</v>
      </c>
      <c r="H5676" s="4">
        <f t="shared" si="353"/>
        <v>0</v>
      </c>
      <c r="I5676" s="5">
        <f>IF(OR(AND(F5676&gt;=50,G5676&gt;SUMIF(SeasonTotals!A$2:A$9,A5676,SeasonTotals!F$2:F$9)),AND(G5676&gt;0.885,F5676&gt;=50,D5676&lt;3)),1,0)</f>
        <v>0</v>
      </c>
      <c r="J5676" s="4">
        <f t="shared" si="354"/>
        <v>0</v>
      </c>
      <c r="K5676" s="5">
        <f t="shared" si="355"/>
        <v>0</v>
      </c>
    </row>
    <row r="5677" spans="1:11" x14ac:dyDescent="0.25">
      <c r="A5677" t="s">
        <v>109</v>
      </c>
      <c r="B5677" t="s">
        <v>38</v>
      </c>
      <c r="C5677">
        <v>1</v>
      </c>
      <c r="D5677">
        <v>1</v>
      </c>
      <c r="E5677">
        <v>31</v>
      </c>
      <c r="F5677">
        <v>60</v>
      </c>
      <c r="G5677" s="1">
        <f t="shared" si="352"/>
        <v>0.96875</v>
      </c>
      <c r="H5677" s="4">
        <f t="shared" si="353"/>
        <v>1</v>
      </c>
      <c r="I5677" s="5">
        <f>IF(OR(AND(F5677&gt;=50,G5677&gt;SUMIF(SeasonTotals!A$2:A$9,A5677,SeasonTotals!F$2:F$9)),AND(G5677&gt;0.885,F5677&gt;=50,D5677&lt;3)),1,0)</f>
        <v>1</v>
      </c>
      <c r="J5677" s="4">
        <f t="shared" si="354"/>
        <v>0</v>
      </c>
      <c r="K5677" s="5">
        <f t="shared" si="355"/>
        <v>0</v>
      </c>
    </row>
    <row r="5678" spans="1:11" x14ac:dyDescent="0.25">
      <c r="A5678" t="s">
        <v>109</v>
      </c>
      <c r="B5678" t="s">
        <v>38</v>
      </c>
      <c r="C5678">
        <v>1</v>
      </c>
      <c r="D5678">
        <v>4</v>
      </c>
      <c r="E5678">
        <v>22</v>
      </c>
      <c r="F5678">
        <v>59</v>
      </c>
      <c r="G5678" s="1">
        <f t="shared" si="352"/>
        <v>0.84615384615384615</v>
      </c>
      <c r="H5678" s="4">
        <f t="shared" si="353"/>
        <v>0</v>
      </c>
      <c r="I5678" s="5">
        <f>IF(OR(AND(F5678&gt;=50,G5678&gt;SUMIF(SeasonTotals!A$2:A$9,A5678,SeasonTotals!F$2:F$9)),AND(G5678&gt;0.885,F5678&gt;=50,D5678&lt;3)),1,0)</f>
        <v>0</v>
      </c>
      <c r="J5678" s="4">
        <f t="shared" si="354"/>
        <v>1</v>
      </c>
      <c r="K5678" s="5">
        <f t="shared" si="355"/>
        <v>0</v>
      </c>
    </row>
    <row r="5679" spans="1:11" x14ac:dyDescent="0.25">
      <c r="A5679" t="s">
        <v>109</v>
      </c>
      <c r="B5679" t="s">
        <v>38</v>
      </c>
      <c r="C5679">
        <v>1</v>
      </c>
      <c r="D5679">
        <v>3</v>
      </c>
      <c r="E5679">
        <v>16</v>
      </c>
      <c r="F5679">
        <v>59</v>
      </c>
      <c r="G5679" s="1">
        <f t="shared" si="352"/>
        <v>0.84210526315789469</v>
      </c>
      <c r="H5679" s="4">
        <f t="shared" si="353"/>
        <v>0</v>
      </c>
      <c r="I5679" s="5">
        <f>IF(OR(AND(F5679&gt;=50,G5679&gt;SUMIF(SeasonTotals!A$2:A$9,A5679,SeasonTotals!F$2:F$9)),AND(G5679&gt;0.885,F5679&gt;=50,D5679&lt;3)),1,0)</f>
        <v>0</v>
      </c>
      <c r="J5679" s="4">
        <f t="shared" si="354"/>
        <v>1</v>
      </c>
      <c r="K5679" s="5">
        <f t="shared" si="355"/>
        <v>0</v>
      </c>
    </row>
    <row r="5680" spans="1:11" x14ac:dyDescent="0.25">
      <c r="A5680" t="s">
        <v>109</v>
      </c>
      <c r="B5680" t="s">
        <v>38</v>
      </c>
      <c r="C5680">
        <v>1</v>
      </c>
      <c r="D5680">
        <v>2</v>
      </c>
      <c r="E5680">
        <v>26</v>
      </c>
      <c r="F5680">
        <v>59</v>
      </c>
      <c r="G5680" s="1">
        <f t="shared" si="352"/>
        <v>0.9285714285714286</v>
      </c>
      <c r="H5680" s="4">
        <f t="shared" si="353"/>
        <v>1</v>
      </c>
      <c r="I5680" s="5">
        <f>IF(OR(AND(F5680&gt;=50,G5680&gt;SUMIF(SeasonTotals!A$2:A$9,A5680,SeasonTotals!F$2:F$9)),AND(G5680&gt;0.885,F5680&gt;=50,D5680&lt;3)),1,0)</f>
        <v>1</v>
      </c>
      <c r="J5680" s="4">
        <f t="shared" si="354"/>
        <v>0</v>
      </c>
      <c r="K5680" s="5">
        <f t="shared" si="355"/>
        <v>0</v>
      </c>
    </row>
    <row r="5681" spans="1:11" x14ac:dyDescent="0.25">
      <c r="A5681" t="s">
        <v>109</v>
      </c>
      <c r="B5681" t="s">
        <v>38</v>
      </c>
      <c r="C5681">
        <v>1</v>
      </c>
      <c r="D5681">
        <v>2</v>
      </c>
      <c r="E5681">
        <v>24</v>
      </c>
      <c r="F5681">
        <v>60</v>
      </c>
      <c r="G5681" s="1">
        <f t="shared" si="352"/>
        <v>0.92307692307692313</v>
      </c>
      <c r="H5681" s="4">
        <f t="shared" si="353"/>
        <v>1</v>
      </c>
      <c r="I5681" s="5">
        <f>IF(OR(AND(F5681&gt;=50,G5681&gt;SUMIF(SeasonTotals!A$2:A$9,A5681,SeasonTotals!F$2:F$9)),AND(G5681&gt;0.885,F5681&gt;=50,D5681&lt;3)),1,0)</f>
        <v>1</v>
      </c>
      <c r="J5681" s="4">
        <f t="shared" si="354"/>
        <v>0</v>
      </c>
      <c r="K5681" s="5">
        <f t="shared" si="355"/>
        <v>0</v>
      </c>
    </row>
    <row r="5682" spans="1:11" x14ac:dyDescent="0.25">
      <c r="A5682" t="s">
        <v>109</v>
      </c>
      <c r="B5682" t="s">
        <v>38</v>
      </c>
      <c r="C5682">
        <v>1</v>
      </c>
      <c r="D5682">
        <v>3</v>
      </c>
      <c r="E5682">
        <v>27</v>
      </c>
      <c r="F5682">
        <v>60</v>
      </c>
      <c r="G5682" s="1">
        <f t="shared" si="352"/>
        <v>0.9</v>
      </c>
      <c r="H5682" s="4">
        <f t="shared" si="353"/>
        <v>0</v>
      </c>
      <c r="I5682" s="5">
        <f>IF(OR(AND(F5682&gt;=50,G5682&gt;SUMIF(SeasonTotals!A$2:A$9,A5682,SeasonTotals!F$2:F$9)),AND(G5682&gt;0.885,F5682&gt;=50,D5682&lt;3)),1,0)</f>
        <v>0</v>
      </c>
      <c r="J5682" s="4">
        <f t="shared" si="354"/>
        <v>0</v>
      </c>
      <c r="K5682" s="5">
        <f t="shared" si="355"/>
        <v>0</v>
      </c>
    </row>
    <row r="5683" spans="1:11" x14ac:dyDescent="0.25">
      <c r="A5683" t="s">
        <v>109</v>
      </c>
      <c r="B5683" t="s">
        <v>38</v>
      </c>
      <c r="C5683">
        <v>1</v>
      </c>
      <c r="D5683">
        <v>1</v>
      </c>
      <c r="E5683">
        <v>23</v>
      </c>
      <c r="F5683">
        <v>60</v>
      </c>
      <c r="G5683" s="1">
        <f t="shared" si="352"/>
        <v>0.95833333333333337</v>
      </c>
      <c r="H5683" s="4">
        <f t="shared" si="353"/>
        <v>1</v>
      </c>
      <c r="I5683" s="5">
        <f>IF(OR(AND(F5683&gt;=50,G5683&gt;SUMIF(SeasonTotals!A$2:A$9,A5683,SeasonTotals!F$2:F$9)),AND(G5683&gt;0.885,F5683&gt;=50,D5683&lt;3)),1,0)</f>
        <v>1</v>
      </c>
      <c r="J5683" s="4">
        <f t="shared" si="354"/>
        <v>0</v>
      </c>
      <c r="K5683" s="5">
        <f t="shared" si="355"/>
        <v>0</v>
      </c>
    </row>
    <row r="5684" spans="1:11" x14ac:dyDescent="0.25">
      <c r="A5684" t="s">
        <v>109</v>
      </c>
      <c r="B5684" t="s">
        <v>38</v>
      </c>
      <c r="C5684">
        <v>1</v>
      </c>
      <c r="D5684">
        <v>4</v>
      </c>
      <c r="E5684">
        <v>21</v>
      </c>
      <c r="F5684">
        <v>60</v>
      </c>
      <c r="G5684" s="1">
        <f t="shared" si="352"/>
        <v>0.84</v>
      </c>
      <c r="H5684" s="4">
        <f t="shared" si="353"/>
        <v>0</v>
      </c>
      <c r="I5684" s="5">
        <f>IF(OR(AND(F5684&gt;=50,G5684&gt;SUMIF(SeasonTotals!A$2:A$9,A5684,SeasonTotals!F$2:F$9)),AND(G5684&gt;0.885,F5684&gt;=50,D5684&lt;3)),1,0)</f>
        <v>0</v>
      </c>
      <c r="J5684" s="4">
        <f t="shared" si="354"/>
        <v>1</v>
      </c>
      <c r="K5684" s="5">
        <f t="shared" si="355"/>
        <v>0</v>
      </c>
    </row>
    <row r="5685" spans="1:11" x14ac:dyDescent="0.25">
      <c r="A5685" t="s">
        <v>109</v>
      </c>
      <c r="B5685" t="s">
        <v>38</v>
      </c>
      <c r="C5685">
        <v>1</v>
      </c>
      <c r="D5685">
        <v>2</v>
      </c>
      <c r="E5685">
        <v>24</v>
      </c>
      <c r="F5685">
        <v>59</v>
      </c>
      <c r="G5685" s="1">
        <f t="shared" si="352"/>
        <v>0.92307692307692313</v>
      </c>
      <c r="H5685" s="4">
        <f t="shared" si="353"/>
        <v>1</v>
      </c>
      <c r="I5685" s="5">
        <f>IF(OR(AND(F5685&gt;=50,G5685&gt;SUMIF(SeasonTotals!A$2:A$9,A5685,SeasonTotals!F$2:F$9)),AND(G5685&gt;0.885,F5685&gt;=50,D5685&lt;3)),1,0)</f>
        <v>1</v>
      </c>
      <c r="J5685" s="4">
        <f t="shared" si="354"/>
        <v>0</v>
      </c>
      <c r="K5685" s="5">
        <f t="shared" si="355"/>
        <v>0</v>
      </c>
    </row>
    <row r="5686" spans="1:11" x14ac:dyDescent="0.25">
      <c r="A5686" t="s">
        <v>109</v>
      </c>
      <c r="B5686" t="s">
        <v>38</v>
      </c>
      <c r="C5686">
        <v>1</v>
      </c>
      <c r="D5686">
        <v>2</v>
      </c>
      <c r="E5686">
        <v>30</v>
      </c>
      <c r="F5686">
        <v>60</v>
      </c>
      <c r="G5686" s="1">
        <f t="shared" si="352"/>
        <v>0.9375</v>
      </c>
      <c r="H5686" s="4">
        <f t="shared" si="353"/>
        <v>1</v>
      </c>
      <c r="I5686" s="5">
        <f>IF(OR(AND(F5686&gt;=50,G5686&gt;SUMIF(SeasonTotals!A$2:A$9,A5686,SeasonTotals!F$2:F$9)),AND(G5686&gt;0.885,F5686&gt;=50,D5686&lt;3)),1,0)</f>
        <v>1</v>
      </c>
      <c r="J5686" s="4">
        <f t="shared" si="354"/>
        <v>0</v>
      </c>
      <c r="K5686" s="5">
        <f t="shared" si="355"/>
        <v>0</v>
      </c>
    </row>
    <row r="5687" spans="1:11" x14ac:dyDescent="0.25">
      <c r="A5687" t="s">
        <v>109</v>
      </c>
      <c r="B5687" t="s">
        <v>38</v>
      </c>
      <c r="C5687">
        <v>1</v>
      </c>
      <c r="D5687">
        <v>2</v>
      </c>
      <c r="E5687">
        <v>26</v>
      </c>
      <c r="F5687">
        <v>61</v>
      </c>
      <c r="G5687" s="1">
        <f t="shared" si="352"/>
        <v>0.9285714285714286</v>
      </c>
      <c r="H5687" s="4">
        <f t="shared" si="353"/>
        <v>1</v>
      </c>
      <c r="I5687" s="5">
        <f>IF(OR(AND(F5687&gt;=50,G5687&gt;SUMIF(SeasonTotals!A$2:A$9,A5687,SeasonTotals!F$2:F$9)),AND(G5687&gt;0.885,F5687&gt;=50,D5687&lt;3)),1,0)</f>
        <v>1</v>
      </c>
      <c r="J5687" s="4">
        <f t="shared" si="354"/>
        <v>0</v>
      </c>
      <c r="K5687" s="5">
        <f t="shared" si="355"/>
        <v>0</v>
      </c>
    </row>
    <row r="5688" spans="1:11" x14ac:dyDescent="0.25">
      <c r="A5688" t="s">
        <v>109</v>
      </c>
      <c r="B5688" t="s">
        <v>38</v>
      </c>
      <c r="C5688">
        <v>1</v>
      </c>
      <c r="D5688">
        <v>1</v>
      </c>
      <c r="E5688">
        <v>28</v>
      </c>
      <c r="F5688">
        <v>60</v>
      </c>
      <c r="G5688" s="1">
        <f t="shared" si="352"/>
        <v>0.96551724137931039</v>
      </c>
      <c r="H5688" s="4">
        <f t="shared" si="353"/>
        <v>1</v>
      </c>
      <c r="I5688" s="5">
        <f>IF(OR(AND(F5688&gt;=50,G5688&gt;SUMIF(SeasonTotals!A$2:A$9,A5688,SeasonTotals!F$2:F$9)),AND(G5688&gt;0.885,F5688&gt;=50,D5688&lt;3)),1,0)</f>
        <v>1</v>
      </c>
      <c r="J5688" s="4">
        <f t="shared" si="354"/>
        <v>0</v>
      </c>
      <c r="K5688" s="5">
        <f t="shared" si="355"/>
        <v>0</v>
      </c>
    </row>
    <row r="5689" spans="1:11" x14ac:dyDescent="0.25">
      <c r="A5689" t="s">
        <v>109</v>
      </c>
      <c r="B5689" t="s">
        <v>38</v>
      </c>
      <c r="C5689">
        <v>1</v>
      </c>
      <c r="D5689">
        <v>2</v>
      </c>
      <c r="E5689">
        <v>26</v>
      </c>
      <c r="F5689">
        <v>60</v>
      </c>
      <c r="G5689" s="1">
        <f t="shared" si="352"/>
        <v>0.9285714285714286</v>
      </c>
      <c r="H5689" s="4">
        <f t="shared" si="353"/>
        <v>1</v>
      </c>
      <c r="I5689" s="5">
        <f>IF(OR(AND(F5689&gt;=50,G5689&gt;SUMIF(SeasonTotals!A$2:A$9,A5689,SeasonTotals!F$2:F$9)),AND(G5689&gt;0.885,F5689&gt;=50,D5689&lt;3)),1,0)</f>
        <v>1</v>
      </c>
      <c r="J5689" s="4">
        <f t="shared" si="354"/>
        <v>0</v>
      </c>
      <c r="K5689" s="5">
        <f t="shared" si="355"/>
        <v>0</v>
      </c>
    </row>
    <row r="5690" spans="1:11" x14ac:dyDescent="0.25">
      <c r="A5690" t="s">
        <v>109</v>
      </c>
      <c r="B5690" t="s">
        <v>38</v>
      </c>
      <c r="C5690">
        <v>1</v>
      </c>
      <c r="D5690">
        <v>0</v>
      </c>
      <c r="E5690">
        <v>28</v>
      </c>
      <c r="F5690">
        <v>59</v>
      </c>
      <c r="G5690" s="1">
        <f t="shared" si="352"/>
        <v>1</v>
      </c>
      <c r="H5690" s="4">
        <f t="shared" si="353"/>
        <v>1</v>
      </c>
      <c r="I5690" s="5">
        <f>IF(OR(AND(F5690&gt;=50,G5690&gt;SUMIF(SeasonTotals!A$2:A$9,A5690,SeasonTotals!F$2:F$9)),AND(G5690&gt;0.885,F5690&gt;=50,D5690&lt;3)),1,0)</f>
        <v>1</v>
      </c>
      <c r="J5690" s="4">
        <f t="shared" si="354"/>
        <v>0</v>
      </c>
      <c r="K5690" s="5">
        <f t="shared" si="355"/>
        <v>0</v>
      </c>
    </row>
    <row r="5691" spans="1:11" x14ac:dyDescent="0.25">
      <c r="A5691" t="s">
        <v>109</v>
      </c>
      <c r="B5691" t="s">
        <v>38</v>
      </c>
      <c r="C5691">
        <v>1</v>
      </c>
      <c r="D5691">
        <v>2</v>
      </c>
      <c r="E5691">
        <v>26</v>
      </c>
      <c r="F5691">
        <v>64</v>
      </c>
      <c r="G5691" s="1">
        <f t="shared" si="352"/>
        <v>0.9285714285714286</v>
      </c>
      <c r="H5691" s="4">
        <f t="shared" si="353"/>
        <v>1</v>
      </c>
      <c r="I5691" s="5">
        <f>IF(OR(AND(F5691&gt;=50,G5691&gt;SUMIF(SeasonTotals!A$2:A$9,A5691,SeasonTotals!F$2:F$9)),AND(G5691&gt;0.885,F5691&gt;=50,D5691&lt;3)),1,0)</f>
        <v>1</v>
      </c>
      <c r="J5691" s="4">
        <f t="shared" si="354"/>
        <v>0</v>
      </c>
      <c r="K5691" s="5">
        <f t="shared" si="355"/>
        <v>0</v>
      </c>
    </row>
    <row r="5692" spans="1:11" x14ac:dyDescent="0.25">
      <c r="A5692" t="s">
        <v>109</v>
      </c>
      <c r="B5692" t="s">
        <v>38</v>
      </c>
      <c r="C5692">
        <v>1</v>
      </c>
      <c r="D5692">
        <v>1</v>
      </c>
      <c r="E5692">
        <v>37</v>
      </c>
      <c r="F5692">
        <v>60</v>
      </c>
      <c r="G5692" s="1">
        <f t="shared" si="352"/>
        <v>0.97368421052631582</v>
      </c>
      <c r="H5692" s="4">
        <f t="shared" si="353"/>
        <v>1</v>
      </c>
      <c r="I5692" s="5">
        <f>IF(OR(AND(F5692&gt;=50,G5692&gt;SUMIF(SeasonTotals!A$2:A$9,A5692,SeasonTotals!F$2:F$9)),AND(G5692&gt;0.885,F5692&gt;=50,D5692&lt;3)),1,0)</f>
        <v>1</v>
      </c>
      <c r="J5692" s="4">
        <f t="shared" si="354"/>
        <v>0</v>
      </c>
      <c r="K5692" s="5">
        <f t="shared" si="355"/>
        <v>0</v>
      </c>
    </row>
    <row r="5693" spans="1:11" x14ac:dyDescent="0.25">
      <c r="A5693" t="s">
        <v>109</v>
      </c>
      <c r="B5693" t="s">
        <v>38</v>
      </c>
      <c r="C5693">
        <v>1</v>
      </c>
      <c r="D5693">
        <v>3</v>
      </c>
      <c r="E5693">
        <v>29</v>
      </c>
      <c r="F5693">
        <v>59</v>
      </c>
      <c r="G5693" s="1">
        <f t="shared" si="352"/>
        <v>0.90625</v>
      </c>
      <c r="H5693" s="4">
        <f t="shared" si="353"/>
        <v>0</v>
      </c>
      <c r="I5693" s="5">
        <f>IF(OR(AND(F5693&gt;=50,G5693&gt;SUMIF(SeasonTotals!A$2:A$9,A5693,SeasonTotals!F$2:F$9)),AND(G5693&gt;0.885,F5693&gt;=50,D5693&lt;3)),1,0)</f>
        <v>0</v>
      </c>
      <c r="J5693" s="4">
        <f t="shared" si="354"/>
        <v>0</v>
      </c>
      <c r="K5693" s="5">
        <f t="shared" si="355"/>
        <v>0</v>
      </c>
    </row>
    <row r="5694" spans="1:11" x14ac:dyDescent="0.25">
      <c r="A5694" t="s">
        <v>109</v>
      </c>
      <c r="B5694" t="s">
        <v>38</v>
      </c>
      <c r="C5694">
        <v>1</v>
      </c>
      <c r="D5694">
        <v>3</v>
      </c>
      <c r="E5694">
        <v>27</v>
      </c>
      <c r="F5694">
        <v>60</v>
      </c>
      <c r="G5694" s="1">
        <f t="shared" si="352"/>
        <v>0.9</v>
      </c>
      <c r="H5694" s="4">
        <f t="shared" si="353"/>
        <v>0</v>
      </c>
      <c r="I5694" s="5">
        <f>IF(OR(AND(F5694&gt;=50,G5694&gt;SUMIF(SeasonTotals!A$2:A$9,A5694,SeasonTotals!F$2:F$9)),AND(G5694&gt;0.885,F5694&gt;=50,D5694&lt;3)),1,0)</f>
        <v>0</v>
      </c>
      <c r="J5694" s="4">
        <f t="shared" si="354"/>
        <v>0</v>
      </c>
      <c r="K5694" s="5">
        <f t="shared" si="355"/>
        <v>0</v>
      </c>
    </row>
    <row r="5695" spans="1:11" x14ac:dyDescent="0.25">
      <c r="A5695" t="s">
        <v>109</v>
      </c>
      <c r="B5695" t="s">
        <v>38</v>
      </c>
      <c r="C5695">
        <v>1</v>
      </c>
      <c r="D5695">
        <v>4</v>
      </c>
      <c r="E5695">
        <v>29</v>
      </c>
      <c r="F5695">
        <v>59</v>
      </c>
      <c r="G5695" s="1">
        <f t="shared" si="352"/>
        <v>0.87878787878787878</v>
      </c>
      <c r="H5695" s="4">
        <f t="shared" si="353"/>
        <v>0</v>
      </c>
      <c r="I5695" s="5">
        <f>IF(OR(AND(F5695&gt;=50,G5695&gt;SUMIF(SeasonTotals!A$2:A$9,A5695,SeasonTotals!F$2:F$9)),AND(G5695&gt;0.885,F5695&gt;=50,D5695&lt;3)),1,0)</f>
        <v>0</v>
      </c>
      <c r="J5695" s="4">
        <f t="shared" si="354"/>
        <v>0</v>
      </c>
      <c r="K5695" s="5">
        <f t="shared" si="355"/>
        <v>0</v>
      </c>
    </row>
    <row r="5696" spans="1:11" x14ac:dyDescent="0.25">
      <c r="A5696" t="s">
        <v>109</v>
      </c>
      <c r="B5696" t="s">
        <v>38</v>
      </c>
      <c r="C5696">
        <v>1</v>
      </c>
      <c r="D5696">
        <v>2</v>
      </c>
      <c r="E5696">
        <v>25</v>
      </c>
      <c r="F5696">
        <v>59</v>
      </c>
      <c r="G5696" s="1">
        <f t="shared" si="352"/>
        <v>0.92592592592592593</v>
      </c>
      <c r="H5696" s="4">
        <f t="shared" si="353"/>
        <v>1</v>
      </c>
      <c r="I5696" s="5">
        <f>IF(OR(AND(F5696&gt;=50,G5696&gt;SUMIF(SeasonTotals!A$2:A$9,A5696,SeasonTotals!F$2:F$9)),AND(G5696&gt;0.885,F5696&gt;=50,D5696&lt;3)),1,0)</f>
        <v>1</v>
      </c>
      <c r="J5696" s="4">
        <f t="shared" si="354"/>
        <v>0</v>
      </c>
      <c r="K5696" s="5">
        <f t="shared" si="355"/>
        <v>0</v>
      </c>
    </row>
    <row r="5697" spans="1:11" x14ac:dyDescent="0.25">
      <c r="A5697" t="s">
        <v>109</v>
      </c>
      <c r="B5697" t="s">
        <v>38</v>
      </c>
      <c r="C5697">
        <v>1</v>
      </c>
      <c r="D5697">
        <v>0</v>
      </c>
      <c r="E5697">
        <v>21</v>
      </c>
      <c r="F5697">
        <v>60</v>
      </c>
      <c r="G5697" s="1">
        <f t="shared" si="352"/>
        <v>1</v>
      </c>
      <c r="H5697" s="4">
        <f t="shared" si="353"/>
        <v>1</v>
      </c>
      <c r="I5697" s="5">
        <f>IF(OR(AND(F5697&gt;=50,G5697&gt;SUMIF(SeasonTotals!A$2:A$9,A5697,SeasonTotals!F$2:F$9)),AND(G5697&gt;0.885,F5697&gt;=50,D5697&lt;3)),1,0)</f>
        <v>1</v>
      </c>
      <c r="J5697" s="4">
        <f t="shared" si="354"/>
        <v>0</v>
      </c>
      <c r="K5697" s="5">
        <f t="shared" si="355"/>
        <v>0</v>
      </c>
    </row>
    <row r="5698" spans="1:11" x14ac:dyDescent="0.25">
      <c r="A5698" t="s">
        <v>109</v>
      </c>
      <c r="B5698" t="s">
        <v>38</v>
      </c>
      <c r="C5698">
        <v>1</v>
      </c>
      <c r="D5698">
        <v>2</v>
      </c>
      <c r="E5698">
        <v>23</v>
      </c>
      <c r="F5698">
        <v>60</v>
      </c>
      <c r="G5698" s="1">
        <f t="shared" ref="G5698:G5761" si="356">E5698/MAX(1,SUM(D5698:E5698))</f>
        <v>0.92</v>
      </c>
      <c r="H5698" s="4">
        <f t="shared" ref="H5698:H5761" si="357">IF(AND(F5698&gt;=50,OR(G5698&gt;0.913,AND(G5698&gt;0.885,D5698&lt;3))),1,0)</f>
        <v>1</v>
      </c>
      <c r="I5698" s="5">
        <f>IF(OR(AND(F5698&gt;=50,G5698&gt;SUMIF(SeasonTotals!A$2:A$9,A5698,SeasonTotals!F$2:F$9)),AND(G5698&gt;0.885,F5698&gt;=50,D5698&lt;3)),1,0)</f>
        <v>1</v>
      </c>
      <c r="J5698" s="4">
        <f t="shared" ref="J5698:J5761" si="358">IF(G5698&lt;0.85,1,0)</f>
        <v>0</v>
      </c>
      <c r="K5698" s="5">
        <f t="shared" ref="K5698:K5761" si="359">IF(F5698&lt;55,1,0)</f>
        <v>0</v>
      </c>
    </row>
    <row r="5699" spans="1:11" x14ac:dyDescent="0.25">
      <c r="A5699" t="s">
        <v>109</v>
      </c>
      <c r="B5699" t="s">
        <v>38</v>
      </c>
      <c r="C5699">
        <v>1</v>
      </c>
      <c r="D5699">
        <v>2</v>
      </c>
      <c r="E5699">
        <v>36</v>
      </c>
      <c r="F5699">
        <v>65</v>
      </c>
      <c r="G5699" s="1">
        <f t="shared" si="356"/>
        <v>0.94736842105263153</v>
      </c>
      <c r="H5699" s="4">
        <f t="shared" si="357"/>
        <v>1</v>
      </c>
      <c r="I5699" s="5">
        <f>IF(OR(AND(F5699&gt;=50,G5699&gt;SUMIF(SeasonTotals!A$2:A$9,A5699,SeasonTotals!F$2:F$9)),AND(G5699&gt;0.885,F5699&gt;=50,D5699&lt;3)),1,0)</f>
        <v>1</v>
      </c>
      <c r="J5699" s="4">
        <f t="shared" si="358"/>
        <v>0</v>
      </c>
      <c r="K5699" s="5">
        <f t="shared" si="359"/>
        <v>0</v>
      </c>
    </row>
    <row r="5700" spans="1:11" x14ac:dyDescent="0.25">
      <c r="A5700" t="s">
        <v>109</v>
      </c>
      <c r="B5700" t="s">
        <v>38</v>
      </c>
      <c r="C5700">
        <v>1</v>
      </c>
      <c r="D5700">
        <v>2</v>
      </c>
      <c r="E5700">
        <v>31</v>
      </c>
      <c r="F5700">
        <v>65</v>
      </c>
      <c r="G5700" s="1">
        <f t="shared" si="356"/>
        <v>0.93939393939393945</v>
      </c>
      <c r="H5700" s="4">
        <f t="shared" si="357"/>
        <v>1</v>
      </c>
      <c r="I5700" s="5">
        <f>IF(OR(AND(F5700&gt;=50,G5700&gt;SUMIF(SeasonTotals!A$2:A$9,A5700,SeasonTotals!F$2:F$9)),AND(G5700&gt;0.885,F5700&gt;=50,D5700&lt;3)),1,0)</f>
        <v>1</v>
      </c>
      <c r="J5700" s="4">
        <f t="shared" si="358"/>
        <v>0</v>
      </c>
      <c r="K5700" s="5">
        <f t="shared" si="359"/>
        <v>0</v>
      </c>
    </row>
    <row r="5701" spans="1:11" x14ac:dyDescent="0.25">
      <c r="A5701" t="s">
        <v>109</v>
      </c>
      <c r="B5701" t="s">
        <v>38</v>
      </c>
      <c r="C5701">
        <v>1</v>
      </c>
      <c r="D5701">
        <v>3</v>
      </c>
      <c r="E5701">
        <v>32</v>
      </c>
      <c r="F5701">
        <v>59</v>
      </c>
      <c r="G5701" s="1">
        <f t="shared" si="356"/>
        <v>0.91428571428571426</v>
      </c>
      <c r="H5701" s="4">
        <f t="shared" si="357"/>
        <v>1</v>
      </c>
      <c r="I5701" s="5">
        <f>IF(OR(AND(F5701&gt;=50,G5701&gt;SUMIF(SeasonTotals!A$2:A$9,A5701,SeasonTotals!F$2:F$9)),AND(G5701&gt;0.885,F5701&gt;=50,D5701&lt;3)),1,0)</f>
        <v>1</v>
      </c>
      <c r="J5701" s="4">
        <f t="shared" si="358"/>
        <v>0</v>
      </c>
      <c r="K5701" s="5">
        <f t="shared" si="359"/>
        <v>0</v>
      </c>
    </row>
    <row r="5702" spans="1:11" x14ac:dyDescent="0.25">
      <c r="A5702" t="s">
        <v>109</v>
      </c>
      <c r="B5702" t="s">
        <v>38</v>
      </c>
      <c r="C5702">
        <v>1</v>
      </c>
      <c r="D5702">
        <v>4</v>
      </c>
      <c r="E5702">
        <v>38</v>
      </c>
      <c r="F5702">
        <v>62</v>
      </c>
      <c r="G5702" s="1">
        <f t="shared" si="356"/>
        <v>0.90476190476190477</v>
      </c>
      <c r="H5702" s="4">
        <f t="shared" si="357"/>
        <v>0</v>
      </c>
      <c r="I5702" s="5">
        <f>IF(OR(AND(F5702&gt;=50,G5702&gt;SUMIF(SeasonTotals!A$2:A$9,A5702,SeasonTotals!F$2:F$9)),AND(G5702&gt;0.885,F5702&gt;=50,D5702&lt;3)),1,0)</f>
        <v>0</v>
      </c>
      <c r="J5702" s="4">
        <f t="shared" si="358"/>
        <v>0</v>
      </c>
      <c r="K5702" s="5">
        <f t="shared" si="359"/>
        <v>0</v>
      </c>
    </row>
    <row r="5703" spans="1:11" x14ac:dyDescent="0.25">
      <c r="A5703" t="s">
        <v>109</v>
      </c>
      <c r="B5703" t="s">
        <v>38</v>
      </c>
      <c r="C5703">
        <v>1</v>
      </c>
      <c r="D5703">
        <v>4</v>
      </c>
      <c r="E5703">
        <v>20</v>
      </c>
      <c r="F5703">
        <v>60</v>
      </c>
      <c r="G5703" s="1">
        <f t="shared" si="356"/>
        <v>0.83333333333333337</v>
      </c>
      <c r="H5703" s="4">
        <f t="shared" si="357"/>
        <v>0</v>
      </c>
      <c r="I5703" s="5">
        <f>IF(OR(AND(F5703&gt;=50,G5703&gt;SUMIF(SeasonTotals!A$2:A$9,A5703,SeasonTotals!F$2:F$9)),AND(G5703&gt;0.885,F5703&gt;=50,D5703&lt;3)),1,0)</f>
        <v>0</v>
      </c>
      <c r="J5703" s="4">
        <f t="shared" si="358"/>
        <v>1</v>
      </c>
      <c r="K5703" s="5">
        <f t="shared" si="359"/>
        <v>0</v>
      </c>
    </row>
    <row r="5704" spans="1:11" x14ac:dyDescent="0.25">
      <c r="A5704" t="s">
        <v>109</v>
      </c>
      <c r="B5704" t="s">
        <v>38</v>
      </c>
      <c r="C5704">
        <v>1</v>
      </c>
      <c r="D5704">
        <v>4</v>
      </c>
      <c r="E5704">
        <v>11</v>
      </c>
      <c r="F5704">
        <v>30</v>
      </c>
      <c r="G5704" s="1">
        <f t="shared" si="356"/>
        <v>0.73333333333333328</v>
      </c>
      <c r="H5704" s="4">
        <f t="shared" si="357"/>
        <v>0</v>
      </c>
      <c r="I5704" s="5">
        <f>IF(OR(AND(F5704&gt;=50,G5704&gt;SUMIF(SeasonTotals!A$2:A$9,A5704,SeasonTotals!F$2:F$9)),AND(G5704&gt;0.885,F5704&gt;=50,D5704&lt;3)),1,0)</f>
        <v>0</v>
      </c>
      <c r="J5704" s="4">
        <f t="shared" si="358"/>
        <v>1</v>
      </c>
      <c r="K5704" s="5">
        <f t="shared" si="359"/>
        <v>1</v>
      </c>
    </row>
    <row r="5705" spans="1:11" x14ac:dyDescent="0.25">
      <c r="A5705" t="s">
        <v>109</v>
      </c>
      <c r="B5705" t="s">
        <v>38</v>
      </c>
      <c r="C5705">
        <v>1</v>
      </c>
      <c r="D5705">
        <v>3</v>
      </c>
      <c r="E5705">
        <v>31</v>
      </c>
      <c r="F5705">
        <v>60</v>
      </c>
      <c r="G5705" s="1">
        <f t="shared" si="356"/>
        <v>0.91176470588235292</v>
      </c>
      <c r="H5705" s="4">
        <f t="shared" si="357"/>
        <v>0</v>
      </c>
      <c r="I5705" s="5">
        <f>IF(OR(AND(F5705&gt;=50,G5705&gt;SUMIF(SeasonTotals!A$2:A$9,A5705,SeasonTotals!F$2:F$9)),AND(G5705&gt;0.885,F5705&gt;=50,D5705&lt;3)),1,0)</f>
        <v>0</v>
      </c>
      <c r="J5705" s="4">
        <f t="shared" si="358"/>
        <v>0</v>
      </c>
      <c r="K5705" s="5">
        <f t="shared" si="359"/>
        <v>0</v>
      </c>
    </row>
    <row r="5706" spans="1:11" x14ac:dyDescent="0.25">
      <c r="A5706" t="s">
        <v>109</v>
      </c>
      <c r="B5706" t="s">
        <v>38</v>
      </c>
      <c r="C5706">
        <v>1</v>
      </c>
      <c r="D5706">
        <v>4</v>
      </c>
      <c r="E5706">
        <v>18</v>
      </c>
      <c r="F5706">
        <v>60</v>
      </c>
      <c r="G5706" s="1">
        <f t="shared" si="356"/>
        <v>0.81818181818181823</v>
      </c>
      <c r="H5706" s="4">
        <f t="shared" si="357"/>
        <v>0</v>
      </c>
      <c r="I5706" s="5">
        <f>IF(OR(AND(F5706&gt;=50,G5706&gt;SUMIF(SeasonTotals!A$2:A$9,A5706,SeasonTotals!F$2:F$9)),AND(G5706&gt;0.885,F5706&gt;=50,D5706&lt;3)),1,0)</f>
        <v>0</v>
      </c>
      <c r="J5706" s="4">
        <f t="shared" si="358"/>
        <v>1</v>
      </c>
      <c r="K5706" s="5">
        <f t="shared" si="359"/>
        <v>0</v>
      </c>
    </row>
    <row r="5707" spans="1:11" x14ac:dyDescent="0.25">
      <c r="A5707" t="s">
        <v>109</v>
      </c>
      <c r="B5707" t="s">
        <v>38</v>
      </c>
      <c r="C5707">
        <v>1</v>
      </c>
      <c r="D5707">
        <v>3</v>
      </c>
      <c r="E5707">
        <v>10</v>
      </c>
      <c r="F5707">
        <v>24</v>
      </c>
      <c r="G5707" s="1">
        <f t="shared" si="356"/>
        <v>0.76923076923076927</v>
      </c>
      <c r="H5707" s="4">
        <f t="shared" si="357"/>
        <v>0</v>
      </c>
      <c r="I5707" s="5">
        <f>IF(OR(AND(F5707&gt;=50,G5707&gt;SUMIF(SeasonTotals!A$2:A$9,A5707,SeasonTotals!F$2:F$9)),AND(G5707&gt;0.885,F5707&gt;=50,D5707&lt;3)),1,0)</f>
        <v>0</v>
      </c>
      <c r="J5707" s="4">
        <f t="shared" si="358"/>
        <v>1</v>
      </c>
      <c r="K5707" s="5">
        <f t="shared" si="359"/>
        <v>1</v>
      </c>
    </row>
    <row r="5708" spans="1:11" x14ac:dyDescent="0.25">
      <c r="A5708" t="s">
        <v>109</v>
      </c>
      <c r="B5708" t="s">
        <v>38</v>
      </c>
      <c r="C5708">
        <v>1</v>
      </c>
      <c r="D5708">
        <v>2</v>
      </c>
      <c r="E5708">
        <v>41</v>
      </c>
      <c r="F5708">
        <v>60</v>
      </c>
      <c r="G5708" s="1">
        <f t="shared" si="356"/>
        <v>0.95348837209302328</v>
      </c>
      <c r="H5708" s="4">
        <f t="shared" si="357"/>
        <v>1</v>
      </c>
      <c r="I5708" s="5">
        <f>IF(OR(AND(F5708&gt;=50,G5708&gt;SUMIF(SeasonTotals!A$2:A$9,A5708,SeasonTotals!F$2:F$9)),AND(G5708&gt;0.885,F5708&gt;=50,D5708&lt;3)),1,0)</f>
        <v>1</v>
      </c>
      <c r="J5708" s="4">
        <f t="shared" si="358"/>
        <v>0</v>
      </c>
      <c r="K5708" s="5">
        <f t="shared" si="359"/>
        <v>0</v>
      </c>
    </row>
    <row r="5709" spans="1:11" x14ac:dyDescent="0.25">
      <c r="A5709" t="s">
        <v>109</v>
      </c>
      <c r="B5709" t="s">
        <v>38</v>
      </c>
      <c r="C5709">
        <v>1</v>
      </c>
      <c r="D5709">
        <v>3</v>
      </c>
      <c r="E5709">
        <v>30</v>
      </c>
      <c r="F5709">
        <v>57</v>
      </c>
      <c r="G5709" s="1">
        <f t="shared" si="356"/>
        <v>0.90909090909090906</v>
      </c>
      <c r="H5709" s="4">
        <f t="shared" si="357"/>
        <v>0</v>
      </c>
      <c r="I5709" s="5">
        <f>IF(OR(AND(F5709&gt;=50,G5709&gt;SUMIF(SeasonTotals!A$2:A$9,A5709,SeasonTotals!F$2:F$9)),AND(G5709&gt;0.885,F5709&gt;=50,D5709&lt;3)),1,0)</f>
        <v>0</v>
      </c>
      <c r="J5709" s="4">
        <f t="shared" si="358"/>
        <v>0</v>
      </c>
      <c r="K5709" s="5">
        <f t="shared" si="359"/>
        <v>0</v>
      </c>
    </row>
    <row r="5710" spans="1:11" x14ac:dyDescent="0.25">
      <c r="A5710" t="s">
        <v>109</v>
      </c>
      <c r="B5710" t="s">
        <v>38</v>
      </c>
      <c r="C5710">
        <v>1</v>
      </c>
      <c r="D5710">
        <v>4</v>
      </c>
      <c r="E5710">
        <v>32</v>
      </c>
      <c r="F5710">
        <v>62</v>
      </c>
      <c r="G5710" s="1">
        <f t="shared" si="356"/>
        <v>0.88888888888888884</v>
      </c>
      <c r="H5710" s="4">
        <f t="shared" si="357"/>
        <v>0</v>
      </c>
      <c r="I5710" s="5">
        <f>IF(OR(AND(F5710&gt;=50,G5710&gt;SUMIF(SeasonTotals!A$2:A$9,A5710,SeasonTotals!F$2:F$9)),AND(G5710&gt;0.885,F5710&gt;=50,D5710&lt;3)),1,0)</f>
        <v>0</v>
      </c>
      <c r="J5710" s="4">
        <f t="shared" si="358"/>
        <v>0</v>
      </c>
      <c r="K5710" s="5">
        <f t="shared" si="359"/>
        <v>0</v>
      </c>
    </row>
    <row r="5711" spans="1:11" x14ac:dyDescent="0.25">
      <c r="A5711" t="s">
        <v>109</v>
      </c>
      <c r="B5711" t="s">
        <v>38</v>
      </c>
      <c r="C5711">
        <v>1</v>
      </c>
      <c r="D5711">
        <v>2</v>
      </c>
      <c r="E5711">
        <v>24</v>
      </c>
      <c r="F5711">
        <v>65</v>
      </c>
      <c r="G5711" s="1">
        <f t="shared" si="356"/>
        <v>0.92307692307692313</v>
      </c>
      <c r="H5711" s="4">
        <f t="shared" si="357"/>
        <v>1</v>
      </c>
      <c r="I5711" s="5">
        <f>IF(OR(AND(F5711&gt;=50,G5711&gt;SUMIF(SeasonTotals!A$2:A$9,A5711,SeasonTotals!F$2:F$9)),AND(G5711&gt;0.885,F5711&gt;=50,D5711&lt;3)),1,0)</f>
        <v>1</v>
      </c>
      <c r="J5711" s="4">
        <f t="shared" si="358"/>
        <v>0</v>
      </c>
      <c r="K5711" s="5">
        <f t="shared" si="359"/>
        <v>0</v>
      </c>
    </row>
    <row r="5712" spans="1:11" x14ac:dyDescent="0.25">
      <c r="A5712" t="s">
        <v>109</v>
      </c>
      <c r="B5712" t="s">
        <v>38</v>
      </c>
      <c r="C5712">
        <v>1</v>
      </c>
      <c r="D5712">
        <v>2</v>
      </c>
      <c r="E5712">
        <v>38</v>
      </c>
      <c r="F5712">
        <v>60</v>
      </c>
      <c r="G5712" s="1">
        <f t="shared" si="356"/>
        <v>0.95</v>
      </c>
      <c r="H5712" s="4">
        <f t="shared" si="357"/>
        <v>1</v>
      </c>
      <c r="I5712" s="5">
        <f>IF(OR(AND(F5712&gt;=50,G5712&gt;SUMIF(SeasonTotals!A$2:A$9,A5712,SeasonTotals!F$2:F$9)),AND(G5712&gt;0.885,F5712&gt;=50,D5712&lt;3)),1,0)</f>
        <v>1</v>
      </c>
      <c r="J5712" s="4">
        <f t="shared" si="358"/>
        <v>0</v>
      </c>
      <c r="K5712" s="5">
        <f t="shared" si="359"/>
        <v>0</v>
      </c>
    </row>
    <row r="5713" spans="1:11" x14ac:dyDescent="0.25">
      <c r="A5713" t="s">
        <v>109</v>
      </c>
      <c r="B5713" t="s">
        <v>38</v>
      </c>
      <c r="C5713">
        <v>1</v>
      </c>
      <c r="D5713">
        <v>0</v>
      </c>
      <c r="E5713">
        <v>25</v>
      </c>
      <c r="F5713">
        <v>64</v>
      </c>
      <c r="G5713" s="1">
        <f t="shared" si="356"/>
        <v>1</v>
      </c>
      <c r="H5713" s="4">
        <f t="shared" si="357"/>
        <v>1</v>
      </c>
      <c r="I5713" s="5">
        <f>IF(OR(AND(F5713&gt;=50,G5713&gt;SUMIF(SeasonTotals!A$2:A$9,A5713,SeasonTotals!F$2:F$9)),AND(G5713&gt;0.885,F5713&gt;=50,D5713&lt;3)),1,0)</f>
        <v>1</v>
      </c>
      <c r="J5713" s="4">
        <f t="shared" si="358"/>
        <v>0</v>
      </c>
      <c r="K5713" s="5">
        <f t="shared" si="359"/>
        <v>0</v>
      </c>
    </row>
    <row r="5714" spans="1:11" x14ac:dyDescent="0.25">
      <c r="A5714" t="s">
        <v>109</v>
      </c>
      <c r="B5714" t="s">
        <v>38</v>
      </c>
      <c r="C5714">
        <v>1</v>
      </c>
      <c r="D5714">
        <v>4</v>
      </c>
      <c r="E5714">
        <v>31</v>
      </c>
      <c r="F5714">
        <v>60</v>
      </c>
      <c r="G5714" s="1">
        <f t="shared" si="356"/>
        <v>0.88571428571428568</v>
      </c>
      <c r="H5714" s="4">
        <f t="shared" si="357"/>
        <v>0</v>
      </c>
      <c r="I5714" s="5">
        <f>IF(OR(AND(F5714&gt;=50,G5714&gt;SUMIF(SeasonTotals!A$2:A$9,A5714,SeasonTotals!F$2:F$9)),AND(G5714&gt;0.885,F5714&gt;=50,D5714&lt;3)),1,0)</f>
        <v>0</v>
      </c>
      <c r="J5714" s="4">
        <f t="shared" si="358"/>
        <v>0</v>
      </c>
      <c r="K5714" s="5">
        <f t="shared" si="359"/>
        <v>0</v>
      </c>
    </row>
    <row r="5715" spans="1:11" x14ac:dyDescent="0.25">
      <c r="A5715" t="s">
        <v>109</v>
      </c>
      <c r="B5715" t="s">
        <v>38</v>
      </c>
      <c r="C5715">
        <v>1</v>
      </c>
      <c r="D5715">
        <v>2</v>
      </c>
      <c r="E5715">
        <v>29</v>
      </c>
      <c r="F5715">
        <v>60</v>
      </c>
      <c r="G5715" s="1">
        <f t="shared" si="356"/>
        <v>0.93548387096774188</v>
      </c>
      <c r="H5715" s="4">
        <f t="shared" si="357"/>
        <v>1</v>
      </c>
      <c r="I5715" s="5">
        <f>IF(OR(AND(F5715&gt;=50,G5715&gt;SUMIF(SeasonTotals!A$2:A$9,A5715,SeasonTotals!F$2:F$9)),AND(G5715&gt;0.885,F5715&gt;=50,D5715&lt;3)),1,0)</f>
        <v>1</v>
      </c>
      <c r="J5715" s="4">
        <f t="shared" si="358"/>
        <v>0</v>
      </c>
      <c r="K5715" s="5">
        <f t="shared" si="359"/>
        <v>0</v>
      </c>
    </row>
    <row r="5716" spans="1:11" x14ac:dyDescent="0.25">
      <c r="A5716" t="s">
        <v>109</v>
      </c>
      <c r="B5716" t="s">
        <v>38</v>
      </c>
      <c r="C5716">
        <v>1</v>
      </c>
      <c r="D5716">
        <v>2</v>
      </c>
      <c r="E5716">
        <v>23</v>
      </c>
      <c r="F5716">
        <v>58</v>
      </c>
      <c r="G5716" s="1">
        <f t="shared" si="356"/>
        <v>0.92</v>
      </c>
      <c r="H5716" s="4">
        <f t="shared" si="357"/>
        <v>1</v>
      </c>
      <c r="I5716" s="5">
        <f>IF(OR(AND(F5716&gt;=50,G5716&gt;SUMIF(SeasonTotals!A$2:A$9,A5716,SeasonTotals!F$2:F$9)),AND(G5716&gt;0.885,F5716&gt;=50,D5716&lt;3)),1,0)</f>
        <v>1</v>
      </c>
      <c r="J5716" s="4">
        <f t="shared" si="358"/>
        <v>0</v>
      </c>
      <c r="K5716" s="5">
        <f t="shared" si="359"/>
        <v>0</v>
      </c>
    </row>
    <row r="5717" spans="1:11" x14ac:dyDescent="0.25">
      <c r="A5717" t="s">
        <v>109</v>
      </c>
      <c r="B5717" t="s">
        <v>38</v>
      </c>
      <c r="C5717">
        <v>1</v>
      </c>
      <c r="D5717">
        <v>3</v>
      </c>
      <c r="E5717">
        <v>19</v>
      </c>
      <c r="F5717">
        <v>60</v>
      </c>
      <c r="G5717" s="1">
        <f t="shared" si="356"/>
        <v>0.86363636363636365</v>
      </c>
      <c r="H5717" s="4">
        <f t="shared" si="357"/>
        <v>0</v>
      </c>
      <c r="I5717" s="5">
        <f>IF(OR(AND(F5717&gt;=50,G5717&gt;SUMIF(SeasonTotals!A$2:A$9,A5717,SeasonTotals!F$2:F$9)),AND(G5717&gt;0.885,F5717&gt;=50,D5717&lt;3)),1,0)</f>
        <v>0</v>
      </c>
      <c r="J5717" s="4">
        <f t="shared" si="358"/>
        <v>0</v>
      </c>
      <c r="K5717" s="5">
        <f t="shared" si="359"/>
        <v>0</v>
      </c>
    </row>
    <row r="5718" spans="1:11" x14ac:dyDescent="0.25">
      <c r="A5718" t="s">
        <v>109</v>
      </c>
      <c r="B5718" t="s">
        <v>38</v>
      </c>
      <c r="C5718">
        <v>1</v>
      </c>
      <c r="D5718">
        <v>5</v>
      </c>
      <c r="E5718">
        <v>17</v>
      </c>
      <c r="F5718">
        <v>40</v>
      </c>
      <c r="G5718" s="1">
        <f t="shared" si="356"/>
        <v>0.77272727272727271</v>
      </c>
      <c r="H5718" s="4">
        <f t="shared" si="357"/>
        <v>0</v>
      </c>
      <c r="I5718" s="5">
        <f>IF(OR(AND(F5718&gt;=50,G5718&gt;SUMIF(SeasonTotals!A$2:A$9,A5718,SeasonTotals!F$2:F$9)),AND(G5718&gt;0.885,F5718&gt;=50,D5718&lt;3)),1,0)</f>
        <v>0</v>
      </c>
      <c r="J5718" s="4">
        <f t="shared" si="358"/>
        <v>1</v>
      </c>
      <c r="K5718" s="5">
        <f t="shared" si="359"/>
        <v>1</v>
      </c>
    </row>
    <row r="5719" spans="1:11" x14ac:dyDescent="0.25">
      <c r="A5719" t="s">
        <v>109</v>
      </c>
      <c r="B5719" t="s">
        <v>38</v>
      </c>
      <c r="C5719">
        <v>1</v>
      </c>
      <c r="D5719">
        <v>1</v>
      </c>
      <c r="E5719">
        <v>23</v>
      </c>
      <c r="F5719">
        <v>59</v>
      </c>
      <c r="G5719" s="1">
        <f t="shared" si="356"/>
        <v>0.95833333333333337</v>
      </c>
      <c r="H5719" s="4">
        <f t="shared" si="357"/>
        <v>1</v>
      </c>
      <c r="I5719" s="5">
        <f>IF(OR(AND(F5719&gt;=50,G5719&gt;SUMIF(SeasonTotals!A$2:A$9,A5719,SeasonTotals!F$2:F$9)),AND(G5719&gt;0.885,F5719&gt;=50,D5719&lt;3)),1,0)</f>
        <v>1</v>
      </c>
      <c r="J5719" s="4">
        <f t="shared" si="358"/>
        <v>0</v>
      </c>
      <c r="K5719" s="5">
        <f t="shared" si="359"/>
        <v>0</v>
      </c>
    </row>
    <row r="5720" spans="1:11" x14ac:dyDescent="0.25">
      <c r="A5720" t="s">
        <v>109</v>
      </c>
      <c r="B5720" t="s">
        <v>38</v>
      </c>
      <c r="C5720">
        <v>1</v>
      </c>
      <c r="D5720">
        <v>0</v>
      </c>
      <c r="E5720">
        <v>32</v>
      </c>
      <c r="F5720">
        <v>60</v>
      </c>
      <c r="G5720" s="1">
        <f t="shared" si="356"/>
        <v>1</v>
      </c>
      <c r="H5720" s="4">
        <f t="shared" si="357"/>
        <v>1</v>
      </c>
      <c r="I5720" s="5">
        <f>IF(OR(AND(F5720&gt;=50,G5720&gt;SUMIF(SeasonTotals!A$2:A$9,A5720,SeasonTotals!F$2:F$9)),AND(G5720&gt;0.885,F5720&gt;=50,D5720&lt;3)),1,0)</f>
        <v>1</v>
      </c>
      <c r="J5720" s="4">
        <f t="shared" si="358"/>
        <v>0</v>
      </c>
      <c r="K5720" s="5">
        <f t="shared" si="359"/>
        <v>0</v>
      </c>
    </row>
    <row r="5721" spans="1:11" x14ac:dyDescent="0.25">
      <c r="A5721" t="s">
        <v>109</v>
      </c>
      <c r="B5721" t="s">
        <v>38</v>
      </c>
      <c r="C5721">
        <v>1</v>
      </c>
      <c r="D5721">
        <v>3</v>
      </c>
      <c r="E5721">
        <v>36</v>
      </c>
      <c r="F5721">
        <v>65</v>
      </c>
      <c r="G5721" s="1">
        <f t="shared" si="356"/>
        <v>0.92307692307692313</v>
      </c>
      <c r="H5721" s="4">
        <f t="shared" si="357"/>
        <v>1</v>
      </c>
      <c r="I5721" s="5">
        <f>IF(OR(AND(F5721&gt;=50,G5721&gt;SUMIF(SeasonTotals!A$2:A$9,A5721,SeasonTotals!F$2:F$9)),AND(G5721&gt;0.885,F5721&gt;=50,D5721&lt;3)),1,0)</f>
        <v>1</v>
      </c>
      <c r="J5721" s="4">
        <f t="shared" si="358"/>
        <v>0</v>
      </c>
      <c r="K5721" s="5">
        <f t="shared" si="359"/>
        <v>0</v>
      </c>
    </row>
    <row r="5722" spans="1:11" x14ac:dyDescent="0.25">
      <c r="A5722" t="s">
        <v>109</v>
      </c>
      <c r="B5722" t="s">
        <v>38</v>
      </c>
      <c r="C5722">
        <v>1</v>
      </c>
      <c r="D5722">
        <v>0</v>
      </c>
      <c r="E5722">
        <v>29</v>
      </c>
      <c r="F5722">
        <v>60</v>
      </c>
      <c r="G5722" s="1">
        <f t="shared" si="356"/>
        <v>1</v>
      </c>
      <c r="H5722" s="4">
        <f t="shared" si="357"/>
        <v>1</v>
      </c>
      <c r="I5722" s="5">
        <f>IF(OR(AND(F5722&gt;=50,G5722&gt;SUMIF(SeasonTotals!A$2:A$9,A5722,SeasonTotals!F$2:F$9)),AND(G5722&gt;0.885,F5722&gt;=50,D5722&lt;3)),1,0)</f>
        <v>1</v>
      </c>
      <c r="J5722" s="4">
        <f t="shared" si="358"/>
        <v>0</v>
      </c>
      <c r="K5722" s="5">
        <f t="shared" si="359"/>
        <v>0</v>
      </c>
    </row>
    <row r="5723" spans="1:11" x14ac:dyDescent="0.25">
      <c r="A5723" t="s">
        <v>109</v>
      </c>
      <c r="B5723" t="s">
        <v>38</v>
      </c>
      <c r="C5723">
        <v>1</v>
      </c>
      <c r="D5723">
        <v>1</v>
      </c>
      <c r="E5723">
        <v>27</v>
      </c>
      <c r="F5723">
        <v>60</v>
      </c>
      <c r="G5723" s="1">
        <f t="shared" si="356"/>
        <v>0.9642857142857143</v>
      </c>
      <c r="H5723" s="4">
        <f t="shared" si="357"/>
        <v>1</v>
      </c>
      <c r="I5723" s="5">
        <f>IF(OR(AND(F5723&gt;=50,G5723&gt;SUMIF(SeasonTotals!A$2:A$9,A5723,SeasonTotals!F$2:F$9)),AND(G5723&gt;0.885,F5723&gt;=50,D5723&lt;3)),1,0)</f>
        <v>1</v>
      </c>
      <c r="J5723" s="4">
        <f t="shared" si="358"/>
        <v>0</v>
      </c>
      <c r="K5723" s="5">
        <f t="shared" si="359"/>
        <v>0</v>
      </c>
    </row>
    <row r="5724" spans="1:11" x14ac:dyDescent="0.25">
      <c r="A5724" t="s">
        <v>109</v>
      </c>
      <c r="B5724" t="s">
        <v>38</v>
      </c>
      <c r="C5724">
        <v>1</v>
      </c>
      <c r="D5724">
        <v>3</v>
      </c>
      <c r="E5724">
        <v>21</v>
      </c>
      <c r="F5724">
        <v>64</v>
      </c>
      <c r="G5724" s="1">
        <f t="shared" si="356"/>
        <v>0.875</v>
      </c>
      <c r="H5724" s="4">
        <f t="shared" si="357"/>
        <v>0</v>
      </c>
      <c r="I5724" s="5">
        <f>IF(OR(AND(F5724&gt;=50,G5724&gt;SUMIF(SeasonTotals!A$2:A$9,A5724,SeasonTotals!F$2:F$9)),AND(G5724&gt;0.885,F5724&gt;=50,D5724&lt;3)),1,0)</f>
        <v>0</v>
      </c>
      <c r="J5724" s="4">
        <f t="shared" si="358"/>
        <v>0</v>
      </c>
      <c r="K5724" s="5">
        <f t="shared" si="359"/>
        <v>0</v>
      </c>
    </row>
    <row r="5725" spans="1:11" x14ac:dyDescent="0.25">
      <c r="A5725" t="s">
        <v>109</v>
      </c>
      <c r="B5725" t="s">
        <v>38</v>
      </c>
      <c r="C5725">
        <v>1</v>
      </c>
      <c r="D5725">
        <v>4</v>
      </c>
      <c r="E5725">
        <v>34</v>
      </c>
      <c r="F5725">
        <v>65</v>
      </c>
      <c r="G5725" s="1">
        <f t="shared" si="356"/>
        <v>0.89473684210526316</v>
      </c>
      <c r="H5725" s="4">
        <f t="shared" si="357"/>
        <v>0</v>
      </c>
      <c r="I5725" s="5">
        <f>IF(OR(AND(F5725&gt;=50,G5725&gt;SUMIF(SeasonTotals!A$2:A$9,A5725,SeasonTotals!F$2:F$9)),AND(G5725&gt;0.885,F5725&gt;=50,D5725&lt;3)),1,0)</f>
        <v>0</v>
      </c>
      <c r="J5725" s="4">
        <f t="shared" si="358"/>
        <v>0</v>
      </c>
      <c r="K5725" s="5">
        <f t="shared" si="359"/>
        <v>0</v>
      </c>
    </row>
    <row r="5726" spans="1:11" x14ac:dyDescent="0.25">
      <c r="A5726" t="s">
        <v>109</v>
      </c>
      <c r="B5726" t="s">
        <v>38</v>
      </c>
      <c r="C5726">
        <v>1</v>
      </c>
      <c r="D5726">
        <v>2</v>
      </c>
      <c r="E5726">
        <v>30</v>
      </c>
      <c r="F5726">
        <v>58</v>
      </c>
      <c r="G5726" s="1">
        <f t="shared" si="356"/>
        <v>0.9375</v>
      </c>
      <c r="H5726" s="4">
        <f t="shared" si="357"/>
        <v>1</v>
      </c>
      <c r="I5726" s="5">
        <f>IF(OR(AND(F5726&gt;=50,G5726&gt;SUMIF(SeasonTotals!A$2:A$9,A5726,SeasonTotals!F$2:F$9)),AND(G5726&gt;0.885,F5726&gt;=50,D5726&lt;3)),1,0)</f>
        <v>1</v>
      </c>
      <c r="J5726" s="4">
        <f t="shared" si="358"/>
        <v>0</v>
      </c>
      <c r="K5726" s="5">
        <f t="shared" si="359"/>
        <v>0</v>
      </c>
    </row>
    <row r="5727" spans="1:11" x14ac:dyDescent="0.25">
      <c r="A5727" t="s">
        <v>109</v>
      </c>
      <c r="B5727" t="s">
        <v>38</v>
      </c>
      <c r="C5727">
        <v>1</v>
      </c>
      <c r="D5727">
        <v>3</v>
      </c>
      <c r="E5727">
        <v>28</v>
      </c>
      <c r="F5727">
        <v>65</v>
      </c>
      <c r="G5727" s="1">
        <f t="shared" si="356"/>
        <v>0.90322580645161288</v>
      </c>
      <c r="H5727" s="4">
        <f t="shared" si="357"/>
        <v>0</v>
      </c>
      <c r="I5727" s="5">
        <f>IF(OR(AND(F5727&gt;=50,G5727&gt;SUMIF(SeasonTotals!A$2:A$9,A5727,SeasonTotals!F$2:F$9)),AND(G5727&gt;0.885,F5727&gt;=50,D5727&lt;3)),1,0)</f>
        <v>0</v>
      </c>
      <c r="J5727" s="4">
        <f t="shared" si="358"/>
        <v>0</v>
      </c>
      <c r="K5727" s="5">
        <f t="shared" si="359"/>
        <v>0</v>
      </c>
    </row>
    <row r="5728" spans="1:11" x14ac:dyDescent="0.25">
      <c r="A5728" t="s">
        <v>109</v>
      </c>
      <c r="B5728" t="s">
        <v>38</v>
      </c>
      <c r="C5728">
        <v>1</v>
      </c>
      <c r="D5728">
        <v>2</v>
      </c>
      <c r="E5728">
        <v>27</v>
      </c>
      <c r="F5728">
        <v>60</v>
      </c>
      <c r="G5728" s="1">
        <f t="shared" si="356"/>
        <v>0.93103448275862066</v>
      </c>
      <c r="H5728" s="4">
        <f t="shared" si="357"/>
        <v>1</v>
      </c>
      <c r="I5728" s="5">
        <f>IF(OR(AND(F5728&gt;=50,G5728&gt;SUMIF(SeasonTotals!A$2:A$9,A5728,SeasonTotals!F$2:F$9)),AND(G5728&gt;0.885,F5728&gt;=50,D5728&lt;3)),1,0)</f>
        <v>1</v>
      </c>
      <c r="J5728" s="4">
        <f t="shared" si="358"/>
        <v>0</v>
      </c>
      <c r="K5728" s="5">
        <f t="shared" si="359"/>
        <v>0</v>
      </c>
    </row>
    <row r="5729" spans="1:11" x14ac:dyDescent="0.25">
      <c r="A5729" t="s">
        <v>109</v>
      </c>
      <c r="B5729" t="s">
        <v>38</v>
      </c>
      <c r="C5729">
        <v>1</v>
      </c>
      <c r="D5729">
        <v>4</v>
      </c>
      <c r="E5729">
        <v>25</v>
      </c>
      <c r="F5729">
        <v>60</v>
      </c>
      <c r="G5729" s="1">
        <f t="shared" si="356"/>
        <v>0.86206896551724133</v>
      </c>
      <c r="H5729" s="4">
        <f t="shared" si="357"/>
        <v>0</v>
      </c>
      <c r="I5729" s="5">
        <f>IF(OR(AND(F5729&gt;=50,G5729&gt;SUMIF(SeasonTotals!A$2:A$9,A5729,SeasonTotals!F$2:F$9)),AND(G5729&gt;0.885,F5729&gt;=50,D5729&lt;3)),1,0)</f>
        <v>0</v>
      </c>
      <c r="J5729" s="4">
        <f t="shared" si="358"/>
        <v>0</v>
      </c>
      <c r="K5729" s="5">
        <f t="shared" si="359"/>
        <v>0</v>
      </c>
    </row>
    <row r="5730" spans="1:11" x14ac:dyDescent="0.25">
      <c r="A5730" t="s">
        <v>109</v>
      </c>
      <c r="B5730" t="s">
        <v>38</v>
      </c>
      <c r="C5730">
        <v>1</v>
      </c>
      <c r="D5730">
        <v>2</v>
      </c>
      <c r="E5730">
        <v>25</v>
      </c>
      <c r="F5730">
        <v>63</v>
      </c>
      <c r="G5730" s="1">
        <f t="shared" si="356"/>
        <v>0.92592592592592593</v>
      </c>
      <c r="H5730" s="4">
        <f t="shared" si="357"/>
        <v>1</v>
      </c>
      <c r="I5730" s="5">
        <f>IF(OR(AND(F5730&gt;=50,G5730&gt;SUMIF(SeasonTotals!A$2:A$9,A5730,SeasonTotals!F$2:F$9)),AND(G5730&gt;0.885,F5730&gt;=50,D5730&lt;3)),1,0)</f>
        <v>1</v>
      </c>
      <c r="J5730" s="4">
        <f t="shared" si="358"/>
        <v>0</v>
      </c>
      <c r="K5730" s="5">
        <f t="shared" si="359"/>
        <v>0</v>
      </c>
    </row>
    <row r="5731" spans="1:11" x14ac:dyDescent="0.25">
      <c r="A5731" t="s">
        <v>109</v>
      </c>
      <c r="B5731" t="s">
        <v>38</v>
      </c>
      <c r="C5731">
        <v>1</v>
      </c>
      <c r="D5731">
        <v>2</v>
      </c>
      <c r="E5731">
        <v>23</v>
      </c>
      <c r="F5731">
        <v>59</v>
      </c>
      <c r="G5731" s="1">
        <f t="shared" si="356"/>
        <v>0.92</v>
      </c>
      <c r="H5731" s="4">
        <f t="shared" si="357"/>
        <v>1</v>
      </c>
      <c r="I5731" s="5">
        <f>IF(OR(AND(F5731&gt;=50,G5731&gt;SUMIF(SeasonTotals!A$2:A$9,A5731,SeasonTotals!F$2:F$9)),AND(G5731&gt;0.885,F5731&gt;=50,D5731&lt;3)),1,0)</f>
        <v>1</v>
      </c>
      <c r="J5731" s="4">
        <f t="shared" si="358"/>
        <v>0</v>
      </c>
      <c r="K5731" s="5">
        <f t="shared" si="359"/>
        <v>0</v>
      </c>
    </row>
    <row r="5732" spans="1:11" x14ac:dyDescent="0.25">
      <c r="A5732" t="s">
        <v>109</v>
      </c>
      <c r="B5732" t="s">
        <v>38</v>
      </c>
      <c r="C5732">
        <v>1</v>
      </c>
      <c r="D5732">
        <v>2</v>
      </c>
      <c r="E5732">
        <v>28</v>
      </c>
      <c r="F5732">
        <v>65</v>
      </c>
      <c r="G5732" s="1">
        <f t="shared" si="356"/>
        <v>0.93333333333333335</v>
      </c>
      <c r="H5732" s="4">
        <f t="shared" si="357"/>
        <v>1</v>
      </c>
      <c r="I5732" s="5">
        <f>IF(OR(AND(F5732&gt;=50,G5732&gt;SUMIF(SeasonTotals!A$2:A$9,A5732,SeasonTotals!F$2:F$9)),AND(G5732&gt;0.885,F5732&gt;=50,D5732&lt;3)),1,0)</f>
        <v>1</v>
      </c>
      <c r="J5732" s="4">
        <f t="shared" si="358"/>
        <v>0</v>
      </c>
      <c r="K5732" s="5">
        <f t="shared" si="359"/>
        <v>0</v>
      </c>
    </row>
    <row r="5733" spans="1:11" x14ac:dyDescent="0.25">
      <c r="A5733" t="s">
        <v>109</v>
      </c>
      <c r="B5733" t="s">
        <v>40</v>
      </c>
      <c r="C5733">
        <v>1</v>
      </c>
      <c r="D5733">
        <v>4</v>
      </c>
      <c r="E5733">
        <v>24</v>
      </c>
      <c r="F5733">
        <v>58</v>
      </c>
      <c r="G5733" s="1">
        <f t="shared" si="356"/>
        <v>0.8571428571428571</v>
      </c>
      <c r="H5733" s="4">
        <f t="shared" si="357"/>
        <v>0</v>
      </c>
      <c r="I5733" s="5">
        <f>IF(OR(AND(F5733&gt;=50,G5733&gt;SUMIF(SeasonTotals!A$2:A$9,A5733,SeasonTotals!F$2:F$9)),AND(G5733&gt;0.885,F5733&gt;=50,D5733&lt;3)),1,0)</f>
        <v>0</v>
      </c>
      <c r="J5733" s="4">
        <f t="shared" si="358"/>
        <v>0</v>
      </c>
      <c r="K5733" s="5">
        <f t="shared" si="359"/>
        <v>0</v>
      </c>
    </row>
    <row r="5734" spans="1:11" x14ac:dyDescent="0.25">
      <c r="A5734" t="s">
        <v>109</v>
      </c>
      <c r="B5734" t="s">
        <v>40</v>
      </c>
      <c r="C5734">
        <v>1</v>
      </c>
      <c r="D5734">
        <v>1</v>
      </c>
      <c r="E5734">
        <v>22</v>
      </c>
      <c r="F5734">
        <v>65</v>
      </c>
      <c r="G5734" s="1">
        <f t="shared" si="356"/>
        <v>0.95652173913043481</v>
      </c>
      <c r="H5734" s="4">
        <f t="shared" si="357"/>
        <v>1</v>
      </c>
      <c r="I5734" s="5">
        <f>IF(OR(AND(F5734&gt;=50,G5734&gt;SUMIF(SeasonTotals!A$2:A$9,A5734,SeasonTotals!F$2:F$9)),AND(G5734&gt;0.885,F5734&gt;=50,D5734&lt;3)),1,0)</f>
        <v>1</v>
      </c>
      <c r="J5734" s="4">
        <f t="shared" si="358"/>
        <v>0</v>
      </c>
      <c r="K5734" s="5">
        <f t="shared" si="359"/>
        <v>0</v>
      </c>
    </row>
    <row r="5735" spans="1:11" x14ac:dyDescent="0.25">
      <c r="A5735" t="s">
        <v>109</v>
      </c>
      <c r="B5735" t="s">
        <v>40</v>
      </c>
      <c r="C5735">
        <v>1</v>
      </c>
      <c r="D5735">
        <v>1</v>
      </c>
      <c r="E5735">
        <v>21</v>
      </c>
      <c r="F5735">
        <v>60</v>
      </c>
      <c r="G5735" s="1">
        <f t="shared" si="356"/>
        <v>0.95454545454545459</v>
      </c>
      <c r="H5735" s="4">
        <f t="shared" si="357"/>
        <v>1</v>
      </c>
      <c r="I5735" s="5">
        <f>IF(OR(AND(F5735&gt;=50,G5735&gt;SUMIF(SeasonTotals!A$2:A$9,A5735,SeasonTotals!F$2:F$9)),AND(G5735&gt;0.885,F5735&gt;=50,D5735&lt;3)),1,0)</f>
        <v>1</v>
      </c>
      <c r="J5735" s="4">
        <f t="shared" si="358"/>
        <v>0</v>
      </c>
      <c r="K5735" s="5">
        <f t="shared" si="359"/>
        <v>0</v>
      </c>
    </row>
    <row r="5736" spans="1:11" x14ac:dyDescent="0.25">
      <c r="A5736" t="s">
        <v>109</v>
      </c>
      <c r="B5736" t="s">
        <v>40</v>
      </c>
      <c r="C5736">
        <v>1</v>
      </c>
      <c r="D5736">
        <v>4</v>
      </c>
      <c r="E5736">
        <v>23</v>
      </c>
      <c r="F5736">
        <v>62</v>
      </c>
      <c r="G5736" s="1">
        <f t="shared" si="356"/>
        <v>0.85185185185185186</v>
      </c>
      <c r="H5736" s="4">
        <f t="shared" si="357"/>
        <v>0</v>
      </c>
      <c r="I5736" s="5">
        <f>IF(OR(AND(F5736&gt;=50,G5736&gt;SUMIF(SeasonTotals!A$2:A$9,A5736,SeasonTotals!F$2:F$9)),AND(G5736&gt;0.885,F5736&gt;=50,D5736&lt;3)),1,0)</f>
        <v>0</v>
      </c>
      <c r="J5736" s="4">
        <f t="shared" si="358"/>
        <v>0</v>
      </c>
      <c r="K5736" s="5">
        <f t="shared" si="359"/>
        <v>0</v>
      </c>
    </row>
    <row r="5737" spans="1:11" x14ac:dyDescent="0.25">
      <c r="A5737" t="s">
        <v>109</v>
      </c>
      <c r="B5737" t="s">
        <v>40</v>
      </c>
      <c r="C5737">
        <v>1</v>
      </c>
      <c r="D5737">
        <v>2</v>
      </c>
      <c r="E5737">
        <v>29</v>
      </c>
      <c r="F5737">
        <v>62</v>
      </c>
      <c r="G5737" s="1">
        <f t="shared" si="356"/>
        <v>0.93548387096774188</v>
      </c>
      <c r="H5737" s="4">
        <f t="shared" si="357"/>
        <v>1</v>
      </c>
      <c r="I5737" s="5">
        <f>IF(OR(AND(F5737&gt;=50,G5737&gt;SUMIF(SeasonTotals!A$2:A$9,A5737,SeasonTotals!F$2:F$9)),AND(G5737&gt;0.885,F5737&gt;=50,D5737&lt;3)),1,0)</f>
        <v>1</v>
      </c>
      <c r="J5737" s="4">
        <f t="shared" si="358"/>
        <v>0</v>
      </c>
      <c r="K5737" s="5">
        <f t="shared" si="359"/>
        <v>0</v>
      </c>
    </row>
    <row r="5738" spans="1:11" x14ac:dyDescent="0.25">
      <c r="A5738" t="s">
        <v>109</v>
      </c>
      <c r="B5738" t="s">
        <v>40</v>
      </c>
      <c r="C5738">
        <v>1</v>
      </c>
      <c r="D5738">
        <v>4</v>
      </c>
      <c r="E5738">
        <v>19</v>
      </c>
      <c r="F5738">
        <v>40</v>
      </c>
      <c r="G5738" s="1">
        <f t="shared" si="356"/>
        <v>0.82608695652173914</v>
      </c>
      <c r="H5738" s="4">
        <f t="shared" si="357"/>
        <v>0</v>
      </c>
      <c r="I5738" s="5">
        <f>IF(OR(AND(F5738&gt;=50,G5738&gt;SUMIF(SeasonTotals!A$2:A$9,A5738,SeasonTotals!F$2:F$9)),AND(G5738&gt;0.885,F5738&gt;=50,D5738&lt;3)),1,0)</f>
        <v>0</v>
      </c>
      <c r="J5738" s="4">
        <f t="shared" si="358"/>
        <v>1</v>
      </c>
      <c r="K5738" s="5">
        <f t="shared" si="359"/>
        <v>1</v>
      </c>
    </row>
    <row r="5739" spans="1:11" x14ac:dyDescent="0.25">
      <c r="A5739" t="s">
        <v>109</v>
      </c>
      <c r="B5739" t="s">
        <v>40</v>
      </c>
      <c r="C5739">
        <v>1</v>
      </c>
      <c r="D5739">
        <v>4</v>
      </c>
      <c r="E5739">
        <v>26</v>
      </c>
      <c r="F5739">
        <v>64</v>
      </c>
      <c r="G5739" s="1">
        <f t="shared" si="356"/>
        <v>0.8666666666666667</v>
      </c>
      <c r="H5739" s="4">
        <f t="shared" si="357"/>
        <v>0</v>
      </c>
      <c r="I5739" s="5">
        <f>IF(OR(AND(F5739&gt;=50,G5739&gt;SUMIF(SeasonTotals!A$2:A$9,A5739,SeasonTotals!F$2:F$9)),AND(G5739&gt;0.885,F5739&gt;=50,D5739&lt;3)),1,0)</f>
        <v>0</v>
      </c>
      <c r="J5739" s="4">
        <f t="shared" si="358"/>
        <v>0</v>
      </c>
      <c r="K5739" s="5">
        <f t="shared" si="359"/>
        <v>0</v>
      </c>
    </row>
    <row r="5740" spans="1:11" x14ac:dyDescent="0.25">
      <c r="A5740" t="s">
        <v>109</v>
      </c>
      <c r="B5740" t="s">
        <v>40</v>
      </c>
      <c r="C5740">
        <v>1</v>
      </c>
      <c r="D5740">
        <v>1</v>
      </c>
      <c r="E5740">
        <v>30</v>
      </c>
      <c r="F5740">
        <v>59</v>
      </c>
      <c r="G5740" s="1">
        <f t="shared" si="356"/>
        <v>0.967741935483871</v>
      </c>
      <c r="H5740" s="4">
        <f t="shared" si="357"/>
        <v>1</v>
      </c>
      <c r="I5740" s="5">
        <f>IF(OR(AND(F5740&gt;=50,G5740&gt;SUMIF(SeasonTotals!A$2:A$9,A5740,SeasonTotals!F$2:F$9)),AND(G5740&gt;0.885,F5740&gt;=50,D5740&lt;3)),1,0)</f>
        <v>1</v>
      </c>
      <c r="J5740" s="4">
        <f t="shared" si="358"/>
        <v>0</v>
      </c>
      <c r="K5740" s="5">
        <f t="shared" si="359"/>
        <v>0</v>
      </c>
    </row>
    <row r="5741" spans="1:11" x14ac:dyDescent="0.25">
      <c r="A5741" t="s">
        <v>109</v>
      </c>
      <c r="B5741" t="s">
        <v>40</v>
      </c>
      <c r="C5741">
        <v>1</v>
      </c>
      <c r="D5741">
        <v>6</v>
      </c>
      <c r="E5741">
        <v>31</v>
      </c>
      <c r="F5741">
        <v>60</v>
      </c>
      <c r="G5741" s="1">
        <f t="shared" si="356"/>
        <v>0.83783783783783783</v>
      </c>
      <c r="H5741" s="4">
        <f t="shared" si="357"/>
        <v>0</v>
      </c>
      <c r="I5741" s="5">
        <f>IF(OR(AND(F5741&gt;=50,G5741&gt;SUMIF(SeasonTotals!A$2:A$9,A5741,SeasonTotals!F$2:F$9)),AND(G5741&gt;0.885,F5741&gt;=50,D5741&lt;3)),1,0)</f>
        <v>0</v>
      </c>
      <c r="J5741" s="4">
        <f t="shared" si="358"/>
        <v>1</v>
      </c>
      <c r="K5741" s="5">
        <f t="shared" si="359"/>
        <v>0</v>
      </c>
    </row>
    <row r="5742" spans="1:11" x14ac:dyDescent="0.25">
      <c r="A5742" t="s">
        <v>109</v>
      </c>
      <c r="B5742" t="s">
        <v>40</v>
      </c>
      <c r="C5742">
        <v>1</v>
      </c>
      <c r="D5742">
        <v>1</v>
      </c>
      <c r="E5742">
        <v>45</v>
      </c>
      <c r="F5742">
        <v>60</v>
      </c>
      <c r="G5742" s="1">
        <f t="shared" si="356"/>
        <v>0.97826086956521741</v>
      </c>
      <c r="H5742" s="4">
        <f t="shared" si="357"/>
        <v>1</v>
      </c>
      <c r="I5742" s="5">
        <f>IF(OR(AND(F5742&gt;=50,G5742&gt;SUMIF(SeasonTotals!A$2:A$9,A5742,SeasonTotals!F$2:F$9)),AND(G5742&gt;0.885,F5742&gt;=50,D5742&lt;3)),1,0)</f>
        <v>1</v>
      </c>
      <c r="J5742" s="4">
        <f t="shared" si="358"/>
        <v>0</v>
      </c>
      <c r="K5742" s="5">
        <f t="shared" si="359"/>
        <v>0</v>
      </c>
    </row>
    <row r="5743" spans="1:11" x14ac:dyDescent="0.25">
      <c r="A5743" t="s">
        <v>109</v>
      </c>
      <c r="B5743" t="s">
        <v>40</v>
      </c>
      <c r="C5743">
        <v>1</v>
      </c>
      <c r="D5743">
        <v>4</v>
      </c>
      <c r="E5743">
        <v>23</v>
      </c>
      <c r="F5743">
        <v>59</v>
      </c>
      <c r="G5743" s="1">
        <f t="shared" si="356"/>
        <v>0.85185185185185186</v>
      </c>
      <c r="H5743" s="4">
        <f t="shared" si="357"/>
        <v>0</v>
      </c>
      <c r="I5743" s="5">
        <f>IF(OR(AND(F5743&gt;=50,G5743&gt;SUMIF(SeasonTotals!A$2:A$9,A5743,SeasonTotals!F$2:F$9)),AND(G5743&gt;0.885,F5743&gt;=50,D5743&lt;3)),1,0)</f>
        <v>0</v>
      </c>
      <c r="J5743" s="4">
        <f t="shared" si="358"/>
        <v>0</v>
      </c>
      <c r="K5743" s="5">
        <f t="shared" si="359"/>
        <v>0</v>
      </c>
    </row>
    <row r="5744" spans="1:11" x14ac:dyDescent="0.25">
      <c r="A5744" t="s">
        <v>109</v>
      </c>
      <c r="B5744" t="s">
        <v>40</v>
      </c>
      <c r="C5744">
        <v>1</v>
      </c>
      <c r="D5744">
        <v>0</v>
      </c>
      <c r="E5744">
        <v>40</v>
      </c>
      <c r="F5744">
        <v>60</v>
      </c>
      <c r="G5744" s="1">
        <f t="shared" si="356"/>
        <v>1</v>
      </c>
      <c r="H5744" s="4">
        <f t="shared" si="357"/>
        <v>1</v>
      </c>
      <c r="I5744" s="5">
        <f>IF(OR(AND(F5744&gt;=50,G5744&gt;SUMIF(SeasonTotals!A$2:A$9,A5744,SeasonTotals!F$2:F$9)),AND(G5744&gt;0.885,F5744&gt;=50,D5744&lt;3)),1,0)</f>
        <v>1</v>
      </c>
      <c r="J5744" s="4">
        <f t="shared" si="358"/>
        <v>0</v>
      </c>
      <c r="K5744" s="5">
        <f t="shared" si="359"/>
        <v>0</v>
      </c>
    </row>
    <row r="5745" spans="1:11" x14ac:dyDescent="0.25">
      <c r="A5745" t="s">
        <v>109</v>
      </c>
      <c r="B5745" t="s">
        <v>40</v>
      </c>
      <c r="C5745">
        <v>1</v>
      </c>
      <c r="D5745">
        <v>3</v>
      </c>
      <c r="E5745">
        <v>47</v>
      </c>
      <c r="F5745">
        <v>62</v>
      </c>
      <c r="G5745" s="1">
        <f t="shared" si="356"/>
        <v>0.94</v>
      </c>
      <c r="H5745" s="4">
        <f t="shared" si="357"/>
        <v>1</v>
      </c>
      <c r="I5745" s="5">
        <f>IF(OR(AND(F5745&gt;=50,G5745&gt;SUMIF(SeasonTotals!A$2:A$9,A5745,SeasonTotals!F$2:F$9)),AND(G5745&gt;0.885,F5745&gt;=50,D5745&lt;3)),1,0)</f>
        <v>1</v>
      </c>
      <c r="J5745" s="4">
        <f t="shared" si="358"/>
        <v>0</v>
      </c>
      <c r="K5745" s="5">
        <f t="shared" si="359"/>
        <v>0</v>
      </c>
    </row>
    <row r="5746" spans="1:11" x14ac:dyDescent="0.25">
      <c r="A5746" t="s">
        <v>109</v>
      </c>
      <c r="B5746" t="s">
        <v>40</v>
      </c>
      <c r="C5746">
        <v>1</v>
      </c>
      <c r="D5746">
        <v>1</v>
      </c>
      <c r="E5746">
        <v>46</v>
      </c>
      <c r="F5746">
        <v>60</v>
      </c>
      <c r="G5746" s="1">
        <f t="shared" si="356"/>
        <v>0.97872340425531912</v>
      </c>
      <c r="H5746" s="4">
        <f t="shared" si="357"/>
        <v>1</v>
      </c>
      <c r="I5746" s="5">
        <f>IF(OR(AND(F5746&gt;=50,G5746&gt;SUMIF(SeasonTotals!A$2:A$9,A5746,SeasonTotals!F$2:F$9)),AND(G5746&gt;0.885,F5746&gt;=50,D5746&lt;3)),1,0)</f>
        <v>1</v>
      </c>
      <c r="J5746" s="4">
        <f t="shared" si="358"/>
        <v>0</v>
      </c>
      <c r="K5746" s="5">
        <f t="shared" si="359"/>
        <v>0</v>
      </c>
    </row>
    <row r="5747" spans="1:11" x14ac:dyDescent="0.25">
      <c r="A5747" t="s">
        <v>109</v>
      </c>
      <c r="B5747" t="s">
        <v>40</v>
      </c>
      <c r="C5747">
        <v>1</v>
      </c>
      <c r="D5747">
        <v>2</v>
      </c>
      <c r="E5747">
        <v>47</v>
      </c>
      <c r="F5747">
        <v>61</v>
      </c>
      <c r="G5747" s="1">
        <f t="shared" si="356"/>
        <v>0.95918367346938771</v>
      </c>
      <c r="H5747" s="4">
        <f t="shared" si="357"/>
        <v>1</v>
      </c>
      <c r="I5747" s="5">
        <f>IF(OR(AND(F5747&gt;=50,G5747&gt;SUMIF(SeasonTotals!A$2:A$9,A5747,SeasonTotals!F$2:F$9)),AND(G5747&gt;0.885,F5747&gt;=50,D5747&lt;3)),1,0)</f>
        <v>1</v>
      </c>
      <c r="J5747" s="4">
        <f t="shared" si="358"/>
        <v>0</v>
      </c>
      <c r="K5747" s="5">
        <f t="shared" si="359"/>
        <v>0</v>
      </c>
    </row>
    <row r="5748" spans="1:11" x14ac:dyDescent="0.25">
      <c r="A5748" t="s">
        <v>109</v>
      </c>
      <c r="B5748" t="s">
        <v>40</v>
      </c>
      <c r="C5748">
        <v>1</v>
      </c>
      <c r="D5748">
        <v>3</v>
      </c>
      <c r="E5748">
        <v>24</v>
      </c>
      <c r="F5748">
        <v>60</v>
      </c>
      <c r="G5748" s="1">
        <f t="shared" si="356"/>
        <v>0.88888888888888884</v>
      </c>
      <c r="H5748" s="4">
        <f t="shared" si="357"/>
        <v>0</v>
      </c>
      <c r="I5748" s="5">
        <f>IF(OR(AND(F5748&gt;=50,G5748&gt;SUMIF(SeasonTotals!A$2:A$9,A5748,SeasonTotals!F$2:F$9)),AND(G5748&gt;0.885,F5748&gt;=50,D5748&lt;3)),1,0)</f>
        <v>0</v>
      </c>
      <c r="J5748" s="4">
        <f t="shared" si="358"/>
        <v>0</v>
      </c>
      <c r="K5748" s="5">
        <f t="shared" si="359"/>
        <v>0</v>
      </c>
    </row>
    <row r="5749" spans="1:11" x14ac:dyDescent="0.25">
      <c r="A5749" t="s">
        <v>109</v>
      </c>
      <c r="B5749" t="s">
        <v>40</v>
      </c>
      <c r="C5749">
        <v>1</v>
      </c>
      <c r="D5749">
        <v>4</v>
      </c>
      <c r="E5749">
        <v>32</v>
      </c>
      <c r="F5749">
        <v>60</v>
      </c>
      <c r="G5749" s="1">
        <f t="shared" si="356"/>
        <v>0.88888888888888884</v>
      </c>
      <c r="H5749" s="4">
        <f t="shared" si="357"/>
        <v>0</v>
      </c>
      <c r="I5749" s="5">
        <f>IF(OR(AND(F5749&gt;=50,G5749&gt;SUMIF(SeasonTotals!A$2:A$9,A5749,SeasonTotals!F$2:F$9)),AND(G5749&gt;0.885,F5749&gt;=50,D5749&lt;3)),1,0)</f>
        <v>0</v>
      </c>
      <c r="J5749" s="4">
        <f t="shared" si="358"/>
        <v>0</v>
      </c>
      <c r="K5749" s="5">
        <f t="shared" si="359"/>
        <v>0</v>
      </c>
    </row>
    <row r="5750" spans="1:11" x14ac:dyDescent="0.25">
      <c r="A5750" t="s">
        <v>109</v>
      </c>
      <c r="B5750" t="s">
        <v>40</v>
      </c>
      <c r="C5750">
        <v>1</v>
      </c>
      <c r="D5750">
        <v>0</v>
      </c>
      <c r="E5750">
        <v>38</v>
      </c>
      <c r="F5750">
        <v>60</v>
      </c>
      <c r="G5750" s="1">
        <f t="shared" si="356"/>
        <v>1</v>
      </c>
      <c r="H5750" s="4">
        <f t="shared" si="357"/>
        <v>1</v>
      </c>
      <c r="I5750" s="5">
        <f>IF(OR(AND(F5750&gt;=50,G5750&gt;SUMIF(SeasonTotals!A$2:A$9,A5750,SeasonTotals!F$2:F$9)),AND(G5750&gt;0.885,F5750&gt;=50,D5750&lt;3)),1,0)</f>
        <v>1</v>
      </c>
      <c r="J5750" s="4">
        <f t="shared" si="358"/>
        <v>0</v>
      </c>
      <c r="K5750" s="5">
        <f t="shared" si="359"/>
        <v>0</v>
      </c>
    </row>
    <row r="5751" spans="1:11" x14ac:dyDescent="0.25">
      <c r="A5751" t="s">
        <v>109</v>
      </c>
      <c r="B5751" t="s">
        <v>40</v>
      </c>
      <c r="C5751">
        <v>1</v>
      </c>
      <c r="D5751">
        <v>2</v>
      </c>
      <c r="E5751">
        <v>26</v>
      </c>
      <c r="F5751">
        <v>62</v>
      </c>
      <c r="G5751" s="1">
        <f t="shared" si="356"/>
        <v>0.9285714285714286</v>
      </c>
      <c r="H5751" s="4">
        <f t="shared" si="357"/>
        <v>1</v>
      </c>
      <c r="I5751" s="5">
        <f>IF(OR(AND(F5751&gt;=50,G5751&gt;SUMIF(SeasonTotals!A$2:A$9,A5751,SeasonTotals!F$2:F$9)),AND(G5751&gt;0.885,F5751&gt;=50,D5751&lt;3)),1,0)</f>
        <v>1</v>
      </c>
      <c r="J5751" s="4">
        <f t="shared" si="358"/>
        <v>0</v>
      </c>
      <c r="K5751" s="5">
        <f t="shared" si="359"/>
        <v>0</v>
      </c>
    </row>
    <row r="5752" spans="1:11" x14ac:dyDescent="0.25">
      <c r="A5752" t="s">
        <v>109</v>
      </c>
      <c r="B5752" t="s">
        <v>40</v>
      </c>
      <c r="C5752">
        <v>1</v>
      </c>
      <c r="D5752">
        <v>6</v>
      </c>
      <c r="E5752">
        <v>28</v>
      </c>
      <c r="F5752">
        <v>60</v>
      </c>
      <c r="G5752" s="1">
        <f t="shared" si="356"/>
        <v>0.82352941176470584</v>
      </c>
      <c r="H5752" s="4">
        <f t="shared" si="357"/>
        <v>0</v>
      </c>
      <c r="I5752" s="5">
        <f>IF(OR(AND(F5752&gt;=50,G5752&gt;SUMIF(SeasonTotals!A$2:A$9,A5752,SeasonTotals!F$2:F$9)),AND(G5752&gt;0.885,F5752&gt;=50,D5752&lt;3)),1,0)</f>
        <v>0</v>
      </c>
      <c r="J5752" s="4">
        <f t="shared" si="358"/>
        <v>1</v>
      </c>
      <c r="K5752" s="5">
        <f t="shared" si="359"/>
        <v>0</v>
      </c>
    </row>
    <row r="5753" spans="1:11" x14ac:dyDescent="0.25">
      <c r="A5753" t="s">
        <v>109</v>
      </c>
      <c r="B5753" t="s">
        <v>40</v>
      </c>
      <c r="C5753">
        <v>1</v>
      </c>
      <c r="D5753">
        <v>1</v>
      </c>
      <c r="E5753">
        <v>31</v>
      </c>
      <c r="F5753">
        <v>60</v>
      </c>
      <c r="G5753" s="1">
        <f t="shared" si="356"/>
        <v>0.96875</v>
      </c>
      <c r="H5753" s="4">
        <f t="shared" si="357"/>
        <v>1</v>
      </c>
      <c r="I5753" s="5">
        <f>IF(OR(AND(F5753&gt;=50,G5753&gt;SUMIF(SeasonTotals!A$2:A$9,A5753,SeasonTotals!F$2:F$9)),AND(G5753&gt;0.885,F5753&gt;=50,D5753&lt;3)),1,0)</f>
        <v>1</v>
      </c>
      <c r="J5753" s="4">
        <f t="shared" si="358"/>
        <v>0</v>
      </c>
      <c r="K5753" s="5">
        <f t="shared" si="359"/>
        <v>0</v>
      </c>
    </row>
    <row r="5754" spans="1:11" x14ac:dyDescent="0.25">
      <c r="A5754" t="s">
        <v>109</v>
      </c>
      <c r="B5754" t="s">
        <v>40</v>
      </c>
      <c r="C5754">
        <v>1</v>
      </c>
      <c r="D5754">
        <v>0</v>
      </c>
      <c r="E5754">
        <v>32</v>
      </c>
      <c r="F5754">
        <v>60</v>
      </c>
      <c r="G5754" s="1">
        <f t="shared" si="356"/>
        <v>1</v>
      </c>
      <c r="H5754" s="4">
        <f t="shared" si="357"/>
        <v>1</v>
      </c>
      <c r="I5754" s="5">
        <f>IF(OR(AND(F5754&gt;=50,G5754&gt;SUMIF(SeasonTotals!A$2:A$9,A5754,SeasonTotals!F$2:F$9)),AND(G5754&gt;0.885,F5754&gt;=50,D5754&lt;3)),1,0)</f>
        <v>1</v>
      </c>
      <c r="J5754" s="4">
        <f t="shared" si="358"/>
        <v>0</v>
      </c>
      <c r="K5754" s="5">
        <f t="shared" si="359"/>
        <v>0</v>
      </c>
    </row>
    <row r="5755" spans="1:11" x14ac:dyDescent="0.25">
      <c r="A5755" t="s">
        <v>109</v>
      </c>
      <c r="B5755" t="s">
        <v>40</v>
      </c>
      <c r="C5755">
        <v>1</v>
      </c>
      <c r="D5755">
        <v>2</v>
      </c>
      <c r="E5755">
        <v>27</v>
      </c>
      <c r="F5755">
        <v>59</v>
      </c>
      <c r="G5755" s="1">
        <f t="shared" si="356"/>
        <v>0.93103448275862066</v>
      </c>
      <c r="H5755" s="4">
        <f t="shared" si="357"/>
        <v>1</v>
      </c>
      <c r="I5755" s="5">
        <f>IF(OR(AND(F5755&gt;=50,G5755&gt;SUMIF(SeasonTotals!A$2:A$9,A5755,SeasonTotals!F$2:F$9)),AND(G5755&gt;0.885,F5755&gt;=50,D5755&lt;3)),1,0)</f>
        <v>1</v>
      </c>
      <c r="J5755" s="4">
        <f t="shared" si="358"/>
        <v>0</v>
      </c>
      <c r="K5755" s="5">
        <f t="shared" si="359"/>
        <v>0</v>
      </c>
    </row>
    <row r="5756" spans="1:11" x14ac:dyDescent="0.25">
      <c r="A5756" t="s">
        <v>109</v>
      </c>
      <c r="B5756" t="s">
        <v>40</v>
      </c>
      <c r="C5756">
        <v>1</v>
      </c>
      <c r="D5756">
        <v>3</v>
      </c>
      <c r="E5756">
        <v>34</v>
      </c>
      <c r="F5756">
        <v>64</v>
      </c>
      <c r="G5756" s="1">
        <f t="shared" si="356"/>
        <v>0.91891891891891897</v>
      </c>
      <c r="H5756" s="4">
        <f t="shared" si="357"/>
        <v>1</v>
      </c>
      <c r="I5756" s="5">
        <f>IF(OR(AND(F5756&gt;=50,G5756&gt;SUMIF(SeasonTotals!A$2:A$9,A5756,SeasonTotals!F$2:F$9)),AND(G5756&gt;0.885,F5756&gt;=50,D5756&lt;3)),1,0)</f>
        <v>1</v>
      </c>
      <c r="J5756" s="4">
        <f t="shared" si="358"/>
        <v>0</v>
      </c>
      <c r="K5756" s="5">
        <f t="shared" si="359"/>
        <v>0</v>
      </c>
    </row>
    <row r="5757" spans="1:11" x14ac:dyDescent="0.25">
      <c r="A5757" t="s">
        <v>109</v>
      </c>
      <c r="B5757" t="s">
        <v>40</v>
      </c>
      <c r="C5757">
        <v>1</v>
      </c>
      <c r="D5757">
        <v>2</v>
      </c>
      <c r="E5757">
        <v>45</v>
      </c>
      <c r="F5757">
        <v>60</v>
      </c>
      <c r="G5757" s="1">
        <f t="shared" si="356"/>
        <v>0.95744680851063835</v>
      </c>
      <c r="H5757" s="4">
        <f t="shared" si="357"/>
        <v>1</v>
      </c>
      <c r="I5757" s="5">
        <f>IF(OR(AND(F5757&gt;=50,G5757&gt;SUMIF(SeasonTotals!A$2:A$9,A5757,SeasonTotals!F$2:F$9)),AND(G5757&gt;0.885,F5757&gt;=50,D5757&lt;3)),1,0)</f>
        <v>1</v>
      </c>
      <c r="J5757" s="4">
        <f t="shared" si="358"/>
        <v>0</v>
      </c>
      <c r="K5757" s="5">
        <f t="shared" si="359"/>
        <v>0</v>
      </c>
    </row>
    <row r="5758" spans="1:11" x14ac:dyDescent="0.25">
      <c r="A5758" t="s">
        <v>109</v>
      </c>
      <c r="B5758" t="s">
        <v>40</v>
      </c>
      <c r="C5758">
        <v>1</v>
      </c>
      <c r="D5758">
        <v>2</v>
      </c>
      <c r="E5758">
        <v>45</v>
      </c>
      <c r="F5758">
        <v>65</v>
      </c>
      <c r="G5758" s="1">
        <f t="shared" si="356"/>
        <v>0.95744680851063835</v>
      </c>
      <c r="H5758" s="4">
        <f t="shared" si="357"/>
        <v>1</v>
      </c>
      <c r="I5758" s="5">
        <f>IF(OR(AND(F5758&gt;=50,G5758&gt;SUMIF(SeasonTotals!A$2:A$9,A5758,SeasonTotals!F$2:F$9)),AND(G5758&gt;0.885,F5758&gt;=50,D5758&lt;3)),1,0)</f>
        <v>1</v>
      </c>
      <c r="J5758" s="4">
        <f t="shared" si="358"/>
        <v>0</v>
      </c>
      <c r="K5758" s="5">
        <f t="shared" si="359"/>
        <v>0</v>
      </c>
    </row>
    <row r="5759" spans="1:11" x14ac:dyDescent="0.25">
      <c r="A5759" t="s">
        <v>109</v>
      </c>
      <c r="B5759" t="s">
        <v>40</v>
      </c>
      <c r="C5759">
        <v>1</v>
      </c>
      <c r="D5759">
        <v>3</v>
      </c>
      <c r="E5759">
        <v>18</v>
      </c>
      <c r="F5759">
        <v>60</v>
      </c>
      <c r="G5759" s="1">
        <f t="shared" si="356"/>
        <v>0.8571428571428571</v>
      </c>
      <c r="H5759" s="4">
        <f t="shared" si="357"/>
        <v>0</v>
      </c>
      <c r="I5759" s="5">
        <f>IF(OR(AND(F5759&gt;=50,G5759&gt;SUMIF(SeasonTotals!A$2:A$9,A5759,SeasonTotals!F$2:F$9)),AND(G5759&gt;0.885,F5759&gt;=50,D5759&lt;3)),1,0)</f>
        <v>0</v>
      </c>
      <c r="J5759" s="4">
        <f t="shared" si="358"/>
        <v>0</v>
      </c>
      <c r="K5759" s="5">
        <f t="shared" si="359"/>
        <v>0</v>
      </c>
    </row>
    <row r="5760" spans="1:11" x14ac:dyDescent="0.25">
      <c r="A5760" t="s">
        <v>109</v>
      </c>
      <c r="B5760" t="s">
        <v>40</v>
      </c>
      <c r="C5760">
        <v>1</v>
      </c>
      <c r="D5760">
        <v>3</v>
      </c>
      <c r="E5760">
        <v>24</v>
      </c>
      <c r="F5760">
        <v>60</v>
      </c>
      <c r="G5760" s="1">
        <f t="shared" si="356"/>
        <v>0.88888888888888884</v>
      </c>
      <c r="H5760" s="4">
        <f t="shared" si="357"/>
        <v>0</v>
      </c>
      <c r="I5760" s="5">
        <f>IF(OR(AND(F5760&gt;=50,G5760&gt;SUMIF(SeasonTotals!A$2:A$9,A5760,SeasonTotals!F$2:F$9)),AND(G5760&gt;0.885,F5760&gt;=50,D5760&lt;3)),1,0)</f>
        <v>0</v>
      </c>
      <c r="J5760" s="4">
        <f t="shared" si="358"/>
        <v>0</v>
      </c>
      <c r="K5760" s="5">
        <f t="shared" si="359"/>
        <v>0</v>
      </c>
    </row>
    <row r="5761" spans="1:11" x14ac:dyDescent="0.25">
      <c r="A5761" t="s">
        <v>109</v>
      </c>
      <c r="B5761" t="s">
        <v>40</v>
      </c>
      <c r="C5761">
        <v>1</v>
      </c>
      <c r="D5761">
        <v>5</v>
      </c>
      <c r="E5761">
        <v>12</v>
      </c>
      <c r="F5761">
        <v>39</v>
      </c>
      <c r="G5761" s="1">
        <f t="shared" si="356"/>
        <v>0.70588235294117652</v>
      </c>
      <c r="H5761" s="4">
        <f t="shared" si="357"/>
        <v>0</v>
      </c>
      <c r="I5761" s="5">
        <f>IF(OR(AND(F5761&gt;=50,G5761&gt;SUMIF(SeasonTotals!A$2:A$9,A5761,SeasonTotals!F$2:F$9)),AND(G5761&gt;0.885,F5761&gt;=50,D5761&lt;3)),1,0)</f>
        <v>0</v>
      </c>
      <c r="J5761" s="4">
        <f t="shared" si="358"/>
        <v>1</v>
      </c>
      <c r="K5761" s="5">
        <f t="shared" si="359"/>
        <v>1</v>
      </c>
    </row>
    <row r="5762" spans="1:11" x14ac:dyDescent="0.25">
      <c r="A5762" t="s">
        <v>109</v>
      </c>
      <c r="B5762" t="s">
        <v>40</v>
      </c>
      <c r="C5762">
        <v>1</v>
      </c>
      <c r="D5762">
        <v>2</v>
      </c>
      <c r="E5762">
        <v>23</v>
      </c>
      <c r="F5762">
        <v>60</v>
      </c>
      <c r="G5762" s="1">
        <f t="shared" ref="G5762:G5825" si="360">E5762/MAX(1,SUM(D5762:E5762))</f>
        <v>0.92</v>
      </c>
      <c r="H5762" s="4">
        <f t="shared" ref="H5762:H5825" si="361">IF(AND(F5762&gt;=50,OR(G5762&gt;0.913,AND(G5762&gt;0.885,D5762&lt;3))),1,0)</f>
        <v>1</v>
      </c>
      <c r="I5762" s="5">
        <f>IF(OR(AND(F5762&gt;=50,G5762&gt;SUMIF(SeasonTotals!A$2:A$9,A5762,SeasonTotals!F$2:F$9)),AND(G5762&gt;0.885,F5762&gt;=50,D5762&lt;3)),1,0)</f>
        <v>1</v>
      </c>
      <c r="J5762" s="4">
        <f t="shared" ref="J5762:J5825" si="362">IF(G5762&lt;0.85,1,0)</f>
        <v>0</v>
      </c>
      <c r="K5762" s="5">
        <f t="shared" ref="K5762:K5825" si="363">IF(F5762&lt;55,1,0)</f>
        <v>0</v>
      </c>
    </row>
    <row r="5763" spans="1:11" x14ac:dyDescent="0.25">
      <c r="A5763" t="s">
        <v>109</v>
      </c>
      <c r="B5763" t="s">
        <v>40</v>
      </c>
      <c r="C5763">
        <v>1</v>
      </c>
      <c r="D5763">
        <v>3</v>
      </c>
      <c r="E5763">
        <v>28</v>
      </c>
      <c r="F5763">
        <v>60</v>
      </c>
      <c r="G5763" s="1">
        <f t="shared" si="360"/>
        <v>0.90322580645161288</v>
      </c>
      <c r="H5763" s="4">
        <f t="shared" si="361"/>
        <v>0</v>
      </c>
      <c r="I5763" s="5">
        <f>IF(OR(AND(F5763&gt;=50,G5763&gt;SUMIF(SeasonTotals!A$2:A$9,A5763,SeasonTotals!F$2:F$9)),AND(G5763&gt;0.885,F5763&gt;=50,D5763&lt;3)),1,0)</f>
        <v>0</v>
      </c>
      <c r="J5763" s="4">
        <f t="shared" si="362"/>
        <v>0</v>
      </c>
      <c r="K5763" s="5">
        <f t="shared" si="363"/>
        <v>0</v>
      </c>
    </row>
    <row r="5764" spans="1:11" x14ac:dyDescent="0.25">
      <c r="A5764" t="s">
        <v>109</v>
      </c>
      <c r="B5764" t="s">
        <v>40</v>
      </c>
      <c r="C5764">
        <v>1</v>
      </c>
      <c r="D5764">
        <v>4</v>
      </c>
      <c r="E5764">
        <v>21</v>
      </c>
      <c r="F5764">
        <v>64</v>
      </c>
      <c r="G5764" s="1">
        <f t="shared" si="360"/>
        <v>0.84</v>
      </c>
      <c r="H5764" s="4">
        <f t="shared" si="361"/>
        <v>0</v>
      </c>
      <c r="I5764" s="5">
        <f>IF(OR(AND(F5764&gt;=50,G5764&gt;SUMIF(SeasonTotals!A$2:A$9,A5764,SeasonTotals!F$2:F$9)),AND(G5764&gt;0.885,F5764&gt;=50,D5764&lt;3)),1,0)</f>
        <v>0</v>
      </c>
      <c r="J5764" s="4">
        <f t="shared" si="362"/>
        <v>1</v>
      </c>
      <c r="K5764" s="5">
        <f t="shared" si="363"/>
        <v>0</v>
      </c>
    </row>
    <row r="5765" spans="1:11" x14ac:dyDescent="0.25">
      <c r="A5765" t="s">
        <v>109</v>
      </c>
      <c r="B5765" t="s">
        <v>40</v>
      </c>
      <c r="C5765">
        <v>1</v>
      </c>
      <c r="D5765">
        <v>2</v>
      </c>
      <c r="E5765">
        <v>21</v>
      </c>
      <c r="F5765">
        <v>60</v>
      </c>
      <c r="G5765" s="1">
        <f t="shared" si="360"/>
        <v>0.91304347826086951</v>
      </c>
      <c r="H5765" s="4">
        <f t="shared" si="361"/>
        <v>1</v>
      </c>
      <c r="I5765" s="5">
        <f>IF(OR(AND(F5765&gt;=50,G5765&gt;SUMIF(SeasonTotals!A$2:A$9,A5765,SeasonTotals!F$2:F$9)),AND(G5765&gt;0.885,F5765&gt;=50,D5765&lt;3)),1,0)</f>
        <v>1</v>
      </c>
      <c r="J5765" s="4">
        <f t="shared" si="362"/>
        <v>0</v>
      </c>
      <c r="K5765" s="5">
        <f t="shared" si="363"/>
        <v>0</v>
      </c>
    </row>
    <row r="5766" spans="1:11" x14ac:dyDescent="0.25">
      <c r="A5766" t="s">
        <v>109</v>
      </c>
      <c r="B5766" t="s">
        <v>40</v>
      </c>
      <c r="C5766">
        <v>1</v>
      </c>
      <c r="D5766">
        <v>1</v>
      </c>
      <c r="E5766">
        <v>19</v>
      </c>
      <c r="F5766">
        <v>60</v>
      </c>
      <c r="G5766" s="1">
        <f t="shared" si="360"/>
        <v>0.95</v>
      </c>
      <c r="H5766" s="4">
        <f t="shared" si="361"/>
        <v>1</v>
      </c>
      <c r="I5766" s="5">
        <f>IF(OR(AND(F5766&gt;=50,G5766&gt;SUMIF(SeasonTotals!A$2:A$9,A5766,SeasonTotals!F$2:F$9)),AND(G5766&gt;0.885,F5766&gt;=50,D5766&lt;3)),1,0)</f>
        <v>1</v>
      </c>
      <c r="J5766" s="4">
        <f t="shared" si="362"/>
        <v>0</v>
      </c>
      <c r="K5766" s="5">
        <f t="shared" si="363"/>
        <v>0</v>
      </c>
    </row>
    <row r="5767" spans="1:11" x14ac:dyDescent="0.25">
      <c r="A5767" t="s">
        <v>109</v>
      </c>
      <c r="B5767" t="s">
        <v>40</v>
      </c>
      <c r="C5767">
        <v>1</v>
      </c>
      <c r="D5767">
        <v>2</v>
      </c>
      <c r="E5767">
        <v>31</v>
      </c>
      <c r="F5767">
        <v>65</v>
      </c>
      <c r="G5767" s="1">
        <f t="shared" si="360"/>
        <v>0.93939393939393945</v>
      </c>
      <c r="H5767" s="4">
        <f t="shared" si="361"/>
        <v>1</v>
      </c>
      <c r="I5767" s="5">
        <f>IF(OR(AND(F5767&gt;=50,G5767&gt;SUMIF(SeasonTotals!A$2:A$9,A5767,SeasonTotals!F$2:F$9)),AND(G5767&gt;0.885,F5767&gt;=50,D5767&lt;3)),1,0)</f>
        <v>1</v>
      </c>
      <c r="J5767" s="4">
        <f t="shared" si="362"/>
        <v>0</v>
      </c>
      <c r="K5767" s="5">
        <f t="shared" si="363"/>
        <v>0</v>
      </c>
    </row>
    <row r="5768" spans="1:11" x14ac:dyDescent="0.25">
      <c r="A5768" t="s">
        <v>109</v>
      </c>
      <c r="B5768" t="s">
        <v>40</v>
      </c>
      <c r="C5768">
        <v>1</v>
      </c>
      <c r="D5768">
        <v>2</v>
      </c>
      <c r="E5768">
        <v>25</v>
      </c>
      <c r="F5768">
        <v>59</v>
      </c>
      <c r="G5768" s="1">
        <f t="shared" si="360"/>
        <v>0.92592592592592593</v>
      </c>
      <c r="H5768" s="4">
        <f t="shared" si="361"/>
        <v>1</v>
      </c>
      <c r="I5768" s="5">
        <f>IF(OR(AND(F5768&gt;=50,G5768&gt;SUMIF(SeasonTotals!A$2:A$9,A5768,SeasonTotals!F$2:F$9)),AND(G5768&gt;0.885,F5768&gt;=50,D5768&lt;3)),1,0)</f>
        <v>1</v>
      </c>
      <c r="J5768" s="4">
        <f t="shared" si="362"/>
        <v>0</v>
      </c>
      <c r="K5768" s="5">
        <f t="shared" si="363"/>
        <v>0</v>
      </c>
    </row>
    <row r="5769" spans="1:11" x14ac:dyDescent="0.25">
      <c r="A5769" t="s">
        <v>109</v>
      </c>
      <c r="B5769" t="s">
        <v>40</v>
      </c>
      <c r="C5769">
        <v>1</v>
      </c>
      <c r="D5769">
        <v>1</v>
      </c>
      <c r="E5769">
        <v>23</v>
      </c>
      <c r="F5769">
        <v>60</v>
      </c>
      <c r="G5769" s="1">
        <f t="shared" si="360"/>
        <v>0.95833333333333337</v>
      </c>
      <c r="H5769" s="4">
        <f t="shared" si="361"/>
        <v>1</v>
      </c>
      <c r="I5769" s="5">
        <f>IF(OR(AND(F5769&gt;=50,G5769&gt;SUMIF(SeasonTotals!A$2:A$9,A5769,SeasonTotals!F$2:F$9)),AND(G5769&gt;0.885,F5769&gt;=50,D5769&lt;3)),1,0)</f>
        <v>1</v>
      </c>
      <c r="J5769" s="4">
        <f t="shared" si="362"/>
        <v>0</v>
      </c>
      <c r="K5769" s="5">
        <f t="shared" si="363"/>
        <v>0</v>
      </c>
    </row>
    <row r="5770" spans="1:11" x14ac:dyDescent="0.25">
      <c r="A5770" t="s">
        <v>109</v>
      </c>
      <c r="B5770" t="s">
        <v>40</v>
      </c>
      <c r="C5770">
        <v>1</v>
      </c>
      <c r="D5770">
        <v>3</v>
      </c>
      <c r="E5770">
        <v>22</v>
      </c>
      <c r="F5770">
        <v>59</v>
      </c>
      <c r="G5770" s="1">
        <f t="shared" si="360"/>
        <v>0.88</v>
      </c>
      <c r="H5770" s="4">
        <f t="shared" si="361"/>
        <v>0</v>
      </c>
      <c r="I5770" s="5">
        <f>IF(OR(AND(F5770&gt;=50,G5770&gt;SUMIF(SeasonTotals!A$2:A$9,A5770,SeasonTotals!F$2:F$9)),AND(G5770&gt;0.885,F5770&gt;=50,D5770&lt;3)),1,0)</f>
        <v>0</v>
      </c>
      <c r="J5770" s="4">
        <f t="shared" si="362"/>
        <v>0</v>
      </c>
      <c r="K5770" s="5">
        <f t="shared" si="363"/>
        <v>0</v>
      </c>
    </row>
    <row r="5771" spans="1:11" x14ac:dyDescent="0.25">
      <c r="A5771" t="s">
        <v>109</v>
      </c>
      <c r="B5771" t="s">
        <v>40</v>
      </c>
      <c r="C5771">
        <v>1</v>
      </c>
      <c r="D5771">
        <v>0</v>
      </c>
      <c r="E5771">
        <v>35</v>
      </c>
      <c r="F5771">
        <v>60</v>
      </c>
      <c r="G5771" s="1">
        <f t="shared" si="360"/>
        <v>1</v>
      </c>
      <c r="H5771" s="4">
        <f t="shared" si="361"/>
        <v>1</v>
      </c>
      <c r="I5771" s="5">
        <f>IF(OR(AND(F5771&gt;=50,G5771&gt;SUMIF(SeasonTotals!A$2:A$9,A5771,SeasonTotals!F$2:F$9)),AND(G5771&gt;0.885,F5771&gt;=50,D5771&lt;3)),1,0)</f>
        <v>1</v>
      </c>
      <c r="J5771" s="4">
        <f t="shared" si="362"/>
        <v>0</v>
      </c>
      <c r="K5771" s="5">
        <f t="shared" si="363"/>
        <v>0</v>
      </c>
    </row>
    <row r="5772" spans="1:11" x14ac:dyDescent="0.25">
      <c r="A5772" t="s">
        <v>109</v>
      </c>
      <c r="B5772" t="s">
        <v>40</v>
      </c>
      <c r="C5772">
        <v>1</v>
      </c>
      <c r="D5772">
        <v>0</v>
      </c>
      <c r="E5772">
        <v>29</v>
      </c>
      <c r="F5772">
        <v>60</v>
      </c>
      <c r="G5772" s="1">
        <f t="shared" si="360"/>
        <v>1</v>
      </c>
      <c r="H5772" s="4">
        <f t="shared" si="361"/>
        <v>1</v>
      </c>
      <c r="I5772" s="5">
        <f>IF(OR(AND(F5772&gt;=50,G5772&gt;SUMIF(SeasonTotals!A$2:A$9,A5772,SeasonTotals!F$2:F$9)),AND(G5772&gt;0.885,F5772&gt;=50,D5772&lt;3)),1,0)</f>
        <v>1</v>
      </c>
      <c r="J5772" s="4">
        <f t="shared" si="362"/>
        <v>0</v>
      </c>
      <c r="K5772" s="5">
        <f t="shared" si="363"/>
        <v>0</v>
      </c>
    </row>
    <row r="5773" spans="1:11" x14ac:dyDescent="0.25">
      <c r="A5773" t="s">
        <v>109</v>
      </c>
      <c r="B5773" t="s">
        <v>40</v>
      </c>
      <c r="C5773">
        <v>1</v>
      </c>
      <c r="D5773">
        <v>3</v>
      </c>
      <c r="E5773">
        <v>39</v>
      </c>
      <c r="F5773">
        <v>65</v>
      </c>
      <c r="G5773" s="1">
        <f t="shared" si="360"/>
        <v>0.9285714285714286</v>
      </c>
      <c r="H5773" s="4">
        <f t="shared" si="361"/>
        <v>1</v>
      </c>
      <c r="I5773" s="5">
        <f>IF(OR(AND(F5773&gt;=50,G5773&gt;SUMIF(SeasonTotals!A$2:A$9,A5773,SeasonTotals!F$2:F$9)),AND(G5773&gt;0.885,F5773&gt;=50,D5773&lt;3)),1,0)</f>
        <v>1</v>
      </c>
      <c r="J5773" s="4">
        <f t="shared" si="362"/>
        <v>0</v>
      </c>
      <c r="K5773" s="5">
        <f t="shared" si="363"/>
        <v>0</v>
      </c>
    </row>
    <row r="5774" spans="1:11" x14ac:dyDescent="0.25">
      <c r="A5774" t="s">
        <v>109</v>
      </c>
      <c r="B5774" t="s">
        <v>40</v>
      </c>
      <c r="C5774">
        <v>1</v>
      </c>
      <c r="D5774">
        <v>4</v>
      </c>
      <c r="E5774">
        <v>28</v>
      </c>
      <c r="F5774">
        <v>59</v>
      </c>
      <c r="G5774" s="1">
        <f t="shared" si="360"/>
        <v>0.875</v>
      </c>
      <c r="H5774" s="4">
        <f t="shared" si="361"/>
        <v>0</v>
      </c>
      <c r="I5774" s="5">
        <f>IF(OR(AND(F5774&gt;=50,G5774&gt;SUMIF(SeasonTotals!A$2:A$9,A5774,SeasonTotals!F$2:F$9)),AND(G5774&gt;0.885,F5774&gt;=50,D5774&lt;3)),1,0)</f>
        <v>0</v>
      </c>
      <c r="J5774" s="4">
        <f t="shared" si="362"/>
        <v>0</v>
      </c>
      <c r="K5774" s="5">
        <f t="shared" si="363"/>
        <v>0</v>
      </c>
    </row>
    <row r="5775" spans="1:11" x14ac:dyDescent="0.25">
      <c r="A5775" t="s">
        <v>109</v>
      </c>
      <c r="B5775" t="s">
        <v>40</v>
      </c>
      <c r="C5775">
        <v>1</v>
      </c>
      <c r="D5775">
        <v>4</v>
      </c>
      <c r="E5775">
        <v>24</v>
      </c>
      <c r="F5775">
        <v>62</v>
      </c>
      <c r="G5775" s="1">
        <f t="shared" si="360"/>
        <v>0.8571428571428571</v>
      </c>
      <c r="H5775" s="4">
        <f t="shared" si="361"/>
        <v>0</v>
      </c>
      <c r="I5775" s="5">
        <f>IF(OR(AND(F5775&gt;=50,G5775&gt;SUMIF(SeasonTotals!A$2:A$9,A5775,SeasonTotals!F$2:F$9)),AND(G5775&gt;0.885,F5775&gt;=50,D5775&lt;3)),1,0)</f>
        <v>0</v>
      </c>
      <c r="J5775" s="4">
        <f t="shared" si="362"/>
        <v>0</v>
      </c>
      <c r="K5775" s="5">
        <f t="shared" si="363"/>
        <v>0</v>
      </c>
    </row>
    <row r="5776" spans="1:11" x14ac:dyDescent="0.25">
      <c r="A5776" t="s">
        <v>109</v>
      </c>
      <c r="B5776" t="s">
        <v>41</v>
      </c>
      <c r="C5776">
        <v>1</v>
      </c>
      <c r="D5776">
        <v>2</v>
      </c>
      <c r="E5776">
        <v>37</v>
      </c>
      <c r="F5776">
        <v>58</v>
      </c>
      <c r="G5776" s="1">
        <f t="shared" si="360"/>
        <v>0.94871794871794868</v>
      </c>
      <c r="H5776" s="4">
        <f t="shared" si="361"/>
        <v>1</v>
      </c>
      <c r="I5776" s="5">
        <f>IF(OR(AND(F5776&gt;=50,G5776&gt;SUMIF(SeasonTotals!A$2:A$9,A5776,SeasonTotals!F$2:F$9)),AND(G5776&gt;0.885,F5776&gt;=50,D5776&lt;3)),1,0)</f>
        <v>1</v>
      </c>
      <c r="J5776" s="4">
        <f t="shared" si="362"/>
        <v>0</v>
      </c>
      <c r="K5776" s="5">
        <f t="shared" si="363"/>
        <v>0</v>
      </c>
    </row>
    <row r="5777" spans="1:11" x14ac:dyDescent="0.25">
      <c r="A5777" t="s">
        <v>109</v>
      </c>
      <c r="B5777" t="s">
        <v>41</v>
      </c>
      <c r="C5777">
        <v>1</v>
      </c>
      <c r="D5777">
        <v>1</v>
      </c>
      <c r="E5777">
        <v>31</v>
      </c>
      <c r="F5777">
        <v>60</v>
      </c>
      <c r="G5777" s="1">
        <f t="shared" si="360"/>
        <v>0.96875</v>
      </c>
      <c r="H5777" s="4">
        <f t="shared" si="361"/>
        <v>1</v>
      </c>
      <c r="I5777" s="5">
        <f>IF(OR(AND(F5777&gt;=50,G5777&gt;SUMIF(SeasonTotals!A$2:A$9,A5777,SeasonTotals!F$2:F$9)),AND(G5777&gt;0.885,F5777&gt;=50,D5777&lt;3)),1,0)</f>
        <v>1</v>
      </c>
      <c r="J5777" s="4">
        <f t="shared" si="362"/>
        <v>0</v>
      </c>
      <c r="K5777" s="5">
        <f t="shared" si="363"/>
        <v>0</v>
      </c>
    </row>
    <row r="5778" spans="1:11" x14ac:dyDescent="0.25">
      <c r="A5778" t="s">
        <v>109</v>
      </c>
      <c r="B5778" t="s">
        <v>41</v>
      </c>
      <c r="C5778">
        <v>1</v>
      </c>
      <c r="D5778">
        <v>4</v>
      </c>
      <c r="E5778">
        <v>22</v>
      </c>
      <c r="F5778">
        <v>59</v>
      </c>
      <c r="G5778" s="1">
        <f t="shared" si="360"/>
        <v>0.84615384615384615</v>
      </c>
      <c r="H5778" s="4">
        <f t="shared" si="361"/>
        <v>0</v>
      </c>
      <c r="I5778" s="5">
        <f>IF(OR(AND(F5778&gt;=50,G5778&gt;SUMIF(SeasonTotals!A$2:A$9,A5778,SeasonTotals!F$2:F$9)),AND(G5778&gt;0.885,F5778&gt;=50,D5778&lt;3)),1,0)</f>
        <v>0</v>
      </c>
      <c r="J5778" s="4">
        <f t="shared" si="362"/>
        <v>1</v>
      </c>
      <c r="K5778" s="5">
        <f t="shared" si="363"/>
        <v>0</v>
      </c>
    </row>
    <row r="5779" spans="1:11" x14ac:dyDescent="0.25">
      <c r="A5779" t="s">
        <v>109</v>
      </c>
      <c r="B5779" t="s">
        <v>41</v>
      </c>
      <c r="C5779">
        <v>1</v>
      </c>
      <c r="D5779">
        <v>4</v>
      </c>
      <c r="E5779">
        <v>15</v>
      </c>
      <c r="F5779">
        <v>60</v>
      </c>
      <c r="G5779" s="1">
        <f t="shared" si="360"/>
        <v>0.78947368421052633</v>
      </c>
      <c r="H5779" s="4">
        <f t="shared" si="361"/>
        <v>0</v>
      </c>
      <c r="I5779" s="5">
        <f>IF(OR(AND(F5779&gt;=50,G5779&gt;SUMIF(SeasonTotals!A$2:A$9,A5779,SeasonTotals!F$2:F$9)),AND(G5779&gt;0.885,F5779&gt;=50,D5779&lt;3)),1,0)</f>
        <v>0</v>
      </c>
      <c r="J5779" s="4">
        <f t="shared" si="362"/>
        <v>1</v>
      </c>
      <c r="K5779" s="5">
        <f t="shared" si="363"/>
        <v>0</v>
      </c>
    </row>
    <row r="5780" spans="1:11" x14ac:dyDescent="0.25">
      <c r="A5780" t="s">
        <v>109</v>
      </c>
      <c r="B5780" t="s">
        <v>41</v>
      </c>
      <c r="C5780">
        <v>1</v>
      </c>
      <c r="D5780">
        <v>1</v>
      </c>
      <c r="E5780">
        <v>38</v>
      </c>
      <c r="F5780">
        <v>65</v>
      </c>
      <c r="G5780" s="1">
        <f t="shared" si="360"/>
        <v>0.97435897435897434</v>
      </c>
      <c r="H5780" s="4">
        <f t="shared" si="361"/>
        <v>1</v>
      </c>
      <c r="I5780" s="5">
        <f>IF(OR(AND(F5780&gt;=50,G5780&gt;SUMIF(SeasonTotals!A$2:A$9,A5780,SeasonTotals!F$2:F$9)),AND(G5780&gt;0.885,F5780&gt;=50,D5780&lt;3)),1,0)</f>
        <v>1</v>
      </c>
      <c r="J5780" s="4">
        <f t="shared" si="362"/>
        <v>0</v>
      </c>
      <c r="K5780" s="5">
        <f t="shared" si="363"/>
        <v>0</v>
      </c>
    </row>
    <row r="5781" spans="1:11" x14ac:dyDescent="0.25">
      <c r="A5781" t="s">
        <v>109</v>
      </c>
      <c r="B5781" t="s">
        <v>41</v>
      </c>
      <c r="C5781">
        <v>1</v>
      </c>
      <c r="D5781">
        <v>2</v>
      </c>
      <c r="E5781">
        <v>28</v>
      </c>
      <c r="F5781">
        <v>65</v>
      </c>
      <c r="G5781" s="1">
        <f t="shared" si="360"/>
        <v>0.93333333333333335</v>
      </c>
      <c r="H5781" s="4">
        <f t="shared" si="361"/>
        <v>1</v>
      </c>
      <c r="I5781" s="5">
        <f>IF(OR(AND(F5781&gt;=50,G5781&gt;SUMIF(SeasonTotals!A$2:A$9,A5781,SeasonTotals!F$2:F$9)),AND(G5781&gt;0.885,F5781&gt;=50,D5781&lt;3)),1,0)</f>
        <v>1</v>
      </c>
      <c r="J5781" s="4">
        <f t="shared" si="362"/>
        <v>0</v>
      </c>
      <c r="K5781" s="5">
        <f t="shared" si="363"/>
        <v>0</v>
      </c>
    </row>
    <row r="5782" spans="1:11" x14ac:dyDescent="0.25">
      <c r="A5782" t="s">
        <v>109</v>
      </c>
      <c r="B5782" t="s">
        <v>41</v>
      </c>
      <c r="C5782">
        <v>1</v>
      </c>
      <c r="D5782">
        <v>3</v>
      </c>
      <c r="E5782">
        <v>29</v>
      </c>
      <c r="F5782">
        <v>58</v>
      </c>
      <c r="G5782" s="1">
        <f t="shared" si="360"/>
        <v>0.90625</v>
      </c>
      <c r="H5782" s="4">
        <f t="shared" si="361"/>
        <v>0</v>
      </c>
      <c r="I5782" s="5">
        <f>IF(OR(AND(F5782&gt;=50,G5782&gt;SUMIF(SeasonTotals!A$2:A$9,A5782,SeasonTotals!F$2:F$9)),AND(G5782&gt;0.885,F5782&gt;=50,D5782&lt;3)),1,0)</f>
        <v>0</v>
      </c>
      <c r="J5782" s="4">
        <f t="shared" si="362"/>
        <v>0</v>
      </c>
      <c r="K5782" s="5">
        <f t="shared" si="363"/>
        <v>0</v>
      </c>
    </row>
    <row r="5783" spans="1:11" x14ac:dyDescent="0.25">
      <c r="A5783" t="s">
        <v>109</v>
      </c>
      <c r="B5783" t="s">
        <v>41</v>
      </c>
      <c r="C5783">
        <v>1</v>
      </c>
      <c r="D5783">
        <v>2</v>
      </c>
      <c r="E5783">
        <v>24</v>
      </c>
      <c r="F5783">
        <v>59</v>
      </c>
      <c r="G5783" s="1">
        <f t="shared" si="360"/>
        <v>0.92307692307692313</v>
      </c>
      <c r="H5783" s="4">
        <f t="shared" si="361"/>
        <v>1</v>
      </c>
      <c r="I5783" s="5">
        <f>IF(OR(AND(F5783&gt;=50,G5783&gt;SUMIF(SeasonTotals!A$2:A$9,A5783,SeasonTotals!F$2:F$9)),AND(G5783&gt;0.885,F5783&gt;=50,D5783&lt;3)),1,0)</f>
        <v>1</v>
      </c>
      <c r="J5783" s="4">
        <f t="shared" si="362"/>
        <v>0</v>
      </c>
      <c r="K5783" s="5">
        <f t="shared" si="363"/>
        <v>0</v>
      </c>
    </row>
    <row r="5784" spans="1:11" x14ac:dyDescent="0.25">
      <c r="A5784" t="s">
        <v>109</v>
      </c>
      <c r="B5784" t="s">
        <v>41</v>
      </c>
      <c r="C5784">
        <v>1</v>
      </c>
      <c r="D5784">
        <v>1</v>
      </c>
      <c r="E5784">
        <v>28</v>
      </c>
      <c r="F5784">
        <v>65</v>
      </c>
      <c r="G5784" s="1">
        <f t="shared" si="360"/>
        <v>0.96551724137931039</v>
      </c>
      <c r="H5784" s="4">
        <f t="shared" si="361"/>
        <v>1</v>
      </c>
      <c r="I5784" s="5">
        <f>IF(OR(AND(F5784&gt;=50,G5784&gt;SUMIF(SeasonTotals!A$2:A$9,A5784,SeasonTotals!F$2:F$9)),AND(G5784&gt;0.885,F5784&gt;=50,D5784&lt;3)),1,0)</f>
        <v>1</v>
      </c>
      <c r="J5784" s="4">
        <f t="shared" si="362"/>
        <v>0</v>
      </c>
      <c r="K5784" s="5">
        <f t="shared" si="363"/>
        <v>0</v>
      </c>
    </row>
    <row r="5785" spans="1:11" x14ac:dyDescent="0.25">
      <c r="A5785" t="s">
        <v>109</v>
      </c>
      <c r="B5785" t="s">
        <v>41</v>
      </c>
      <c r="C5785">
        <v>1</v>
      </c>
      <c r="D5785">
        <v>2</v>
      </c>
      <c r="E5785">
        <v>39</v>
      </c>
      <c r="F5785">
        <v>64</v>
      </c>
      <c r="G5785" s="1">
        <f t="shared" si="360"/>
        <v>0.95121951219512191</v>
      </c>
      <c r="H5785" s="4">
        <f t="shared" si="361"/>
        <v>1</v>
      </c>
      <c r="I5785" s="5">
        <f>IF(OR(AND(F5785&gt;=50,G5785&gt;SUMIF(SeasonTotals!A$2:A$9,A5785,SeasonTotals!F$2:F$9)),AND(G5785&gt;0.885,F5785&gt;=50,D5785&lt;3)),1,0)</f>
        <v>1</v>
      </c>
      <c r="J5785" s="4">
        <f t="shared" si="362"/>
        <v>0</v>
      </c>
      <c r="K5785" s="5">
        <f t="shared" si="363"/>
        <v>0</v>
      </c>
    </row>
    <row r="5786" spans="1:11" x14ac:dyDescent="0.25">
      <c r="A5786" t="s">
        <v>109</v>
      </c>
      <c r="B5786" t="s">
        <v>41</v>
      </c>
      <c r="C5786">
        <v>1</v>
      </c>
      <c r="D5786">
        <v>2</v>
      </c>
      <c r="E5786">
        <v>30</v>
      </c>
      <c r="F5786">
        <v>65</v>
      </c>
      <c r="G5786" s="1">
        <f t="shared" si="360"/>
        <v>0.9375</v>
      </c>
      <c r="H5786" s="4">
        <f t="shared" si="361"/>
        <v>1</v>
      </c>
      <c r="I5786" s="5">
        <f>IF(OR(AND(F5786&gt;=50,G5786&gt;SUMIF(SeasonTotals!A$2:A$9,A5786,SeasonTotals!F$2:F$9)),AND(G5786&gt;0.885,F5786&gt;=50,D5786&lt;3)),1,0)</f>
        <v>1</v>
      </c>
      <c r="J5786" s="4">
        <f t="shared" si="362"/>
        <v>0</v>
      </c>
      <c r="K5786" s="5">
        <f t="shared" si="363"/>
        <v>0</v>
      </c>
    </row>
    <row r="5787" spans="1:11" x14ac:dyDescent="0.25">
      <c r="A5787" t="s">
        <v>109</v>
      </c>
      <c r="B5787" t="s">
        <v>41</v>
      </c>
      <c r="C5787">
        <v>1</v>
      </c>
      <c r="D5787">
        <v>2</v>
      </c>
      <c r="E5787">
        <v>29</v>
      </c>
      <c r="F5787">
        <v>59</v>
      </c>
      <c r="G5787" s="1">
        <f t="shared" si="360"/>
        <v>0.93548387096774188</v>
      </c>
      <c r="H5787" s="4">
        <f t="shared" si="361"/>
        <v>1</v>
      </c>
      <c r="I5787" s="5">
        <f>IF(OR(AND(F5787&gt;=50,G5787&gt;SUMIF(SeasonTotals!A$2:A$9,A5787,SeasonTotals!F$2:F$9)),AND(G5787&gt;0.885,F5787&gt;=50,D5787&lt;3)),1,0)</f>
        <v>1</v>
      </c>
      <c r="J5787" s="4">
        <f t="shared" si="362"/>
        <v>0</v>
      </c>
      <c r="K5787" s="5">
        <f t="shared" si="363"/>
        <v>0</v>
      </c>
    </row>
    <row r="5788" spans="1:11" x14ac:dyDescent="0.25">
      <c r="A5788" t="s">
        <v>109</v>
      </c>
      <c r="B5788" t="s">
        <v>41</v>
      </c>
      <c r="C5788">
        <v>1</v>
      </c>
      <c r="D5788">
        <v>2</v>
      </c>
      <c r="E5788">
        <v>22</v>
      </c>
      <c r="F5788">
        <v>65</v>
      </c>
      <c r="G5788" s="1">
        <f t="shared" si="360"/>
        <v>0.91666666666666663</v>
      </c>
      <c r="H5788" s="4">
        <f t="shared" si="361"/>
        <v>1</v>
      </c>
      <c r="I5788" s="5">
        <f>IF(OR(AND(F5788&gt;=50,G5788&gt;SUMIF(SeasonTotals!A$2:A$9,A5788,SeasonTotals!F$2:F$9)),AND(G5788&gt;0.885,F5788&gt;=50,D5788&lt;3)),1,0)</f>
        <v>1</v>
      </c>
      <c r="J5788" s="4">
        <f t="shared" si="362"/>
        <v>0</v>
      </c>
      <c r="K5788" s="5">
        <f t="shared" si="363"/>
        <v>0</v>
      </c>
    </row>
    <row r="5789" spans="1:11" x14ac:dyDescent="0.25">
      <c r="A5789" t="s">
        <v>109</v>
      </c>
      <c r="B5789" t="s">
        <v>42</v>
      </c>
      <c r="C5789">
        <v>1</v>
      </c>
      <c r="D5789">
        <v>4</v>
      </c>
      <c r="E5789">
        <v>28</v>
      </c>
      <c r="F5789">
        <v>63</v>
      </c>
      <c r="G5789" s="1">
        <f t="shared" si="360"/>
        <v>0.875</v>
      </c>
      <c r="H5789" s="4">
        <f t="shared" si="361"/>
        <v>0</v>
      </c>
      <c r="I5789" s="5">
        <f>IF(OR(AND(F5789&gt;=50,G5789&gt;SUMIF(SeasonTotals!A$2:A$9,A5789,SeasonTotals!F$2:F$9)),AND(G5789&gt;0.885,F5789&gt;=50,D5789&lt;3)),1,0)</f>
        <v>0</v>
      </c>
      <c r="J5789" s="4">
        <f t="shared" si="362"/>
        <v>0</v>
      </c>
      <c r="K5789" s="5">
        <f t="shared" si="363"/>
        <v>0</v>
      </c>
    </row>
    <row r="5790" spans="1:11" x14ac:dyDescent="0.25">
      <c r="A5790" t="s">
        <v>109</v>
      </c>
      <c r="B5790" t="s">
        <v>42</v>
      </c>
      <c r="C5790">
        <v>1</v>
      </c>
      <c r="D5790">
        <v>2</v>
      </c>
      <c r="E5790">
        <v>35</v>
      </c>
      <c r="F5790">
        <v>59</v>
      </c>
      <c r="G5790" s="1">
        <f t="shared" si="360"/>
        <v>0.94594594594594594</v>
      </c>
      <c r="H5790" s="4">
        <f t="shared" si="361"/>
        <v>1</v>
      </c>
      <c r="I5790" s="5">
        <f>IF(OR(AND(F5790&gt;=50,G5790&gt;SUMIF(SeasonTotals!A$2:A$9,A5790,SeasonTotals!F$2:F$9)),AND(G5790&gt;0.885,F5790&gt;=50,D5790&lt;3)),1,0)</f>
        <v>1</v>
      </c>
      <c r="J5790" s="4">
        <f t="shared" si="362"/>
        <v>0</v>
      </c>
      <c r="K5790" s="5">
        <f t="shared" si="363"/>
        <v>0</v>
      </c>
    </row>
    <row r="5791" spans="1:11" x14ac:dyDescent="0.25">
      <c r="A5791" t="s">
        <v>109</v>
      </c>
      <c r="B5791" t="s">
        <v>42</v>
      </c>
      <c r="C5791">
        <v>1</v>
      </c>
      <c r="D5791">
        <v>5</v>
      </c>
      <c r="E5791">
        <v>30</v>
      </c>
      <c r="F5791">
        <v>57</v>
      </c>
      <c r="G5791" s="1">
        <f t="shared" si="360"/>
        <v>0.8571428571428571</v>
      </c>
      <c r="H5791" s="4">
        <f t="shared" si="361"/>
        <v>0</v>
      </c>
      <c r="I5791" s="5">
        <f>IF(OR(AND(F5791&gt;=50,G5791&gt;SUMIF(SeasonTotals!A$2:A$9,A5791,SeasonTotals!F$2:F$9)),AND(G5791&gt;0.885,F5791&gt;=50,D5791&lt;3)),1,0)</f>
        <v>0</v>
      </c>
      <c r="J5791" s="4">
        <f t="shared" si="362"/>
        <v>0</v>
      </c>
      <c r="K5791" s="5">
        <f t="shared" si="363"/>
        <v>0</v>
      </c>
    </row>
    <row r="5792" spans="1:11" x14ac:dyDescent="0.25">
      <c r="A5792" t="s">
        <v>109</v>
      </c>
      <c r="B5792" t="s">
        <v>42</v>
      </c>
      <c r="C5792">
        <v>1</v>
      </c>
      <c r="D5792">
        <v>2</v>
      </c>
      <c r="E5792">
        <v>27</v>
      </c>
      <c r="F5792">
        <v>65</v>
      </c>
      <c r="G5792" s="1">
        <f t="shared" si="360"/>
        <v>0.93103448275862066</v>
      </c>
      <c r="H5792" s="4">
        <f t="shared" si="361"/>
        <v>1</v>
      </c>
      <c r="I5792" s="5">
        <f>IF(OR(AND(F5792&gt;=50,G5792&gt;SUMIF(SeasonTotals!A$2:A$9,A5792,SeasonTotals!F$2:F$9)),AND(G5792&gt;0.885,F5792&gt;=50,D5792&lt;3)),1,0)</f>
        <v>1</v>
      </c>
      <c r="J5792" s="4">
        <f t="shared" si="362"/>
        <v>0</v>
      </c>
      <c r="K5792" s="5">
        <f t="shared" si="363"/>
        <v>0</v>
      </c>
    </row>
    <row r="5793" spans="1:11" x14ac:dyDescent="0.25">
      <c r="A5793" t="s">
        <v>109</v>
      </c>
      <c r="B5793" t="s">
        <v>42</v>
      </c>
      <c r="C5793">
        <v>1</v>
      </c>
      <c r="D5793">
        <v>4</v>
      </c>
      <c r="E5793">
        <v>21</v>
      </c>
      <c r="F5793">
        <v>58</v>
      </c>
      <c r="G5793" s="1">
        <f t="shared" si="360"/>
        <v>0.84</v>
      </c>
      <c r="H5793" s="4">
        <f t="shared" si="361"/>
        <v>0</v>
      </c>
      <c r="I5793" s="5">
        <f>IF(OR(AND(F5793&gt;=50,G5793&gt;SUMIF(SeasonTotals!A$2:A$9,A5793,SeasonTotals!F$2:F$9)),AND(G5793&gt;0.885,F5793&gt;=50,D5793&lt;3)),1,0)</f>
        <v>0</v>
      </c>
      <c r="J5793" s="4">
        <f t="shared" si="362"/>
        <v>1</v>
      </c>
      <c r="K5793" s="5">
        <f t="shared" si="363"/>
        <v>0</v>
      </c>
    </row>
    <row r="5794" spans="1:11" x14ac:dyDescent="0.25">
      <c r="A5794" t="s">
        <v>109</v>
      </c>
      <c r="B5794" t="s">
        <v>42</v>
      </c>
      <c r="C5794">
        <v>1</v>
      </c>
      <c r="D5794">
        <v>2</v>
      </c>
      <c r="E5794">
        <v>41</v>
      </c>
      <c r="F5794">
        <v>64</v>
      </c>
      <c r="G5794" s="1">
        <f t="shared" si="360"/>
        <v>0.95348837209302328</v>
      </c>
      <c r="H5794" s="4">
        <f t="shared" si="361"/>
        <v>1</v>
      </c>
      <c r="I5794" s="5">
        <f>IF(OR(AND(F5794&gt;=50,G5794&gt;SUMIF(SeasonTotals!A$2:A$9,A5794,SeasonTotals!F$2:F$9)),AND(G5794&gt;0.885,F5794&gt;=50,D5794&lt;3)),1,0)</f>
        <v>1</v>
      </c>
      <c r="J5794" s="4">
        <f t="shared" si="362"/>
        <v>0</v>
      </c>
      <c r="K5794" s="5">
        <f t="shared" si="363"/>
        <v>0</v>
      </c>
    </row>
    <row r="5795" spans="1:11" x14ac:dyDescent="0.25">
      <c r="A5795" t="s">
        <v>109</v>
      </c>
      <c r="B5795" t="s">
        <v>42</v>
      </c>
      <c r="C5795">
        <v>1</v>
      </c>
      <c r="D5795">
        <v>2</v>
      </c>
      <c r="E5795">
        <v>28</v>
      </c>
      <c r="F5795">
        <v>60</v>
      </c>
      <c r="G5795" s="1">
        <f t="shared" si="360"/>
        <v>0.93333333333333335</v>
      </c>
      <c r="H5795" s="4">
        <f t="shared" si="361"/>
        <v>1</v>
      </c>
      <c r="I5795" s="5">
        <f>IF(OR(AND(F5795&gt;=50,G5795&gt;SUMIF(SeasonTotals!A$2:A$9,A5795,SeasonTotals!F$2:F$9)),AND(G5795&gt;0.885,F5795&gt;=50,D5795&lt;3)),1,0)</f>
        <v>1</v>
      </c>
      <c r="J5795" s="4">
        <f t="shared" si="362"/>
        <v>0</v>
      </c>
      <c r="K5795" s="5">
        <f t="shared" si="363"/>
        <v>0</v>
      </c>
    </row>
    <row r="5796" spans="1:11" x14ac:dyDescent="0.25">
      <c r="A5796" t="s">
        <v>109</v>
      </c>
      <c r="B5796" t="s">
        <v>42</v>
      </c>
      <c r="C5796">
        <v>1</v>
      </c>
      <c r="D5796">
        <v>0</v>
      </c>
      <c r="E5796">
        <v>28</v>
      </c>
      <c r="F5796">
        <v>60</v>
      </c>
      <c r="G5796" s="1">
        <f t="shared" si="360"/>
        <v>1</v>
      </c>
      <c r="H5796" s="4">
        <f t="shared" si="361"/>
        <v>1</v>
      </c>
      <c r="I5796" s="5">
        <f>IF(OR(AND(F5796&gt;=50,G5796&gt;SUMIF(SeasonTotals!A$2:A$9,A5796,SeasonTotals!F$2:F$9)),AND(G5796&gt;0.885,F5796&gt;=50,D5796&lt;3)),1,0)</f>
        <v>1</v>
      </c>
      <c r="J5796" s="4">
        <f t="shared" si="362"/>
        <v>0</v>
      </c>
      <c r="K5796" s="5">
        <f t="shared" si="363"/>
        <v>0</v>
      </c>
    </row>
    <row r="5797" spans="1:11" x14ac:dyDescent="0.25">
      <c r="A5797" t="s">
        <v>109</v>
      </c>
      <c r="B5797" t="s">
        <v>42</v>
      </c>
      <c r="C5797">
        <v>1</v>
      </c>
      <c r="D5797">
        <v>3</v>
      </c>
      <c r="E5797">
        <v>23</v>
      </c>
      <c r="F5797">
        <v>61</v>
      </c>
      <c r="G5797" s="1">
        <f t="shared" si="360"/>
        <v>0.88461538461538458</v>
      </c>
      <c r="H5797" s="4">
        <f t="shared" si="361"/>
        <v>0</v>
      </c>
      <c r="I5797" s="5">
        <f>IF(OR(AND(F5797&gt;=50,G5797&gt;SUMIF(SeasonTotals!A$2:A$9,A5797,SeasonTotals!F$2:F$9)),AND(G5797&gt;0.885,F5797&gt;=50,D5797&lt;3)),1,0)</f>
        <v>0</v>
      </c>
      <c r="J5797" s="4">
        <f t="shared" si="362"/>
        <v>0</v>
      </c>
      <c r="K5797" s="5">
        <f t="shared" si="363"/>
        <v>0</v>
      </c>
    </row>
    <row r="5798" spans="1:11" x14ac:dyDescent="0.25">
      <c r="A5798" t="s">
        <v>109</v>
      </c>
      <c r="B5798" t="s">
        <v>42</v>
      </c>
      <c r="C5798">
        <v>1</v>
      </c>
      <c r="D5798">
        <v>2</v>
      </c>
      <c r="E5798">
        <v>34</v>
      </c>
      <c r="F5798">
        <v>59</v>
      </c>
      <c r="G5798" s="1">
        <f t="shared" si="360"/>
        <v>0.94444444444444442</v>
      </c>
      <c r="H5798" s="4">
        <f t="shared" si="361"/>
        <v>1</v>
      </c>
      <c r="I5798" s="5">
        <f>IF(OR(AND(F5798&gt;=50,G5798&gt;SUMIF(SeasonTotals!A$2:A$9,A5798,SeasonTotals!F$2:F$9)),AND(G5798&gt;0.885,F5798&gt;=50,D5798&lt;3)),1,0)</f>
        <v>1</v>
      </c>
      <c r="J5798" s="4">
        <f t="shared" si="362"/>
        <v>0</v>
      </c>
      <c r="K5798" s="5">
        <f t="shared" si="363"/>
        <v>0</v>
      </c>
    </row>
    <row r="5799" spans="1:11" x14ac:dyDescent="0.25">
      <c r="A5799" t="s">
        <v>109</v>
      </c>
      <c r="B5799" t="s">
        <v>42</v>
      </c>
      <c r="C5799">
        <v>1</v>
      </c>
      <c r="D5799">
        <v>3</v>
      </c>
      <c r="E5799">
        <v>26</v>
      </c>
      <c r="F5799">
        <v>65</v>
      </c>
      <c r="G5799" s="1">
        <f t="shared" si="360"/>
        <v>0.89655172413793105</v>
      </c>
      <c r="H5799" s="4">
        <f t="shared" si="361"/>
        <v>0</v>
      </c>
      <c r="I5799" s="5">
        <f>IF(OR(AND(F5799&gt;=50,G5799&gt;SUMIF(SeasonTotals!A$2:A$9,A5799,SeasonTotals!F$2:F$9)),AND(G5799&gt;0.885,F5799&gt;=50,D5799&lt;3)),1,0)</f>
        <v>0</v>
      </c>
      <c r="J5799" s="4">
        <f t="shared" si="362"/>
        <v>0</v>
      </c>
      <c r="K5799" s="5">
        <f t="shared" si="363"/>
        <v>0</v>
      </c>
    </row>
    <row r="5800" spans="1:11" x14ac:dyDescent="0.25">
      <c r="A5800" t="s">
        <v>109</v>
      </c>
      <c r="B5800" t="s">
        <v>42</v>
      </c>
      <c r="C5800">
        <v>1</v>
      </c>
      <c r="D5800">
        <v>3</v>
      </c>
      <c r="E5800">
        <v>19</v>
      </c>
      <c r="F5800">
        <v>64</v>
      </c>
      <c r="G5800" s="1">
        <f t="shared" si="360"/>
        <v>0.86363636363636365</v>
      </c>
      <c r="H5800" s="4">
        <f t="shared" si="361"/>
        <v>0</v>
      </c>
      <c r="I5800" s="5">
        <f>IF(OR(AND(F5800&gt;=50,G5800&gt;SUMIF(SeasonTotals!A$2:A$9,A5800,SeasonTotals!F$2:F$9)),AND(G5800&gt;0.885,F5800&gt;=50,D5800&lt;3)),1,0)</f>
        <v>0</v>
      </c>
      <c r="J5800" s="4">
        <f t="shared" si="362"/>
        <v>0</v>
      </c>
      <c r="K5800" s="5">
        <f t="shared" si="363"/>
        <v>0</v>
      </c>
    </row>
    <row r="5801" spans="1:11" x14ac:dyDescent="0.25">
      <c r="A5801" t="s">
        <v>109</v>
      </c>
      <c r="B5801" t="s">
        <v>42</v>
      </c>
      <c r="C5801">
        <v>1</v>
      </c>
      <c r="D5801">
        <v>3</v>
      </c>
      <c r="E5801">
        <v>28</v>
      </c>
      <c r="F5801">
        <v>61</v>
      </c>
      <c r="G5801" s="1">
        <f t="shared" si="360"/>
        <v>0.90322580645161288</v>
      </c>
      <c r="H5801" s="4">
        <f t="shared" si="361"/>
        <v>0</v>
      </c>
      <c r="I5801" s="5">
        <f>IF(OR(AND(F5801&gt;=50,G5801&gt;SUMIF(SeasonTotals!A$2:A$9,A5801,SeasonTotals!F$2:F$9)),AND(G5801&gt;0.885,F5801&gt;=50,D5801&lt;3)),1,0)</f>
        <v>0</v>
      </c>
      <c r="J5801" s="4">
        <f t="shared" si="362"/>
        <v>0</v>
      </c>
      <c r="K5801" s="5">
        <f t="shared" si="363"/>
        <v>0</v>
      </c>
    </row>
    <row r="5802" spans="1:11" x14ac:dyDescent="0.25">
      <c r="A5802" t="s">
        <v>109</v>
      </c>
      <c r="B5802" t="s">
        <v>42</v>
      </c>
      <c r="C5802">
        <v>1</v>
      </c>
      <c r="D5802">
        <v>4</v>
      </c>
      <c r="E5802">
        <v>33</v>
      </c>
      <c r="F5802">
        <v>60</v>
      </c>
      <c r="G5802" s="1">
        <f t="shared" si="360"/>
        <v>0.89189189189189189</v>
      </c>
      <c r="H5802" s="4">
        <f t="shared" si="361"/>
        <v>0</v>
      </c>
      <c r="I5802" s="5">
        <f>IF(OR(AND(F5802&gt;=50,G5802&gt;SUMIF(SeasonTotals!A$2:A$9,A5802,SeasonTotals!F$2:F$9)),AND(G5802&gt;0.885,F5802&gt;=50,D5802&lt;3)),1,0)</f>
        <v>0</v>
      </c>
      <c r="J5802" s="4">
        <f t="shared" si="362"/>
        <v>0</v>
      </c>
      <c r="K5802" s="5">
        <f t="shared" si="363"/>
        <v>0</v>
      </c>
    </row>
    <row r="5803" spans="1:11" x14ac:dyDescent="0.25">
      <c r="A5803" t="s">
        <v>109</v>
      </c>
      <c r="B5803" t="s">
        <v>42</v>
      </c>
      <c r="C5803">
        <v>1</v>
      </c>
      <c r="D5803">
        <v>5</v>
      </c>
      <c r="E5803">
        <v>20</v>
      </c>
      <c r="F5803">
        <v>60</v>
      </c>
      <c r="G5803" s="1">
        <f t="shared" si="360"/>
        <v>0.8</v>
      </c>
      <c r="H5803" s="4">
        <f t="shared" si="361"/>
        <v>0</v>
      </c>
      <c r="I5803" s="5">
        <f>IF(OR(AND(F5803&gt;=50,G5803&gt;SUMIF(SeasonTotals!A$2:A$9,A5803,SeasonTotals!F$2:F$9)),AND(G5803&gt;0.885,F5803&gt;=50,D5803&lt;3)),1,0)</f>
        <v>0</v>
      </c>
      <c r="J5803" s="4">
        <f t="shared" si="362"/>
        <v>1</v>
      </c>
      <c r="K5803" s="5">
        <f t="shared" si="363"/>
        <v>0</v>
      </c>
    </row>
    <row r="5804" spans="1:11" x14ac:dyDescent="0.25">
      <c r="A5804" t="s">
        <v>109</v>
      </c>
      <c r="B5804" t="s">
        <v>42</v>
      </c>
      <c r="C5804">
        <v>1</v>
      </c>
      <c r="D5804">
        <v>5</v>
      </c>
      <c r="E5804">
        <v>23</v>
      </c>
      <c r="F5804">
        <v>60</v>
      </c>
      <c r="G5804" s="1">
        <f t="shared" si="360"/>
        <v>0.8214285714285714</v>
      </c>
      <c r="H5804" s="4">
        <f t="shared" si="361"/>
        <v>0</v>
      </c>
      <c r="I5804" s="5">
        <f>IF(OR(AND(F5804&gt;=50,G5804&gt;SUMIF(SeasonTotals!A$2:A$9,A5804,SeasonTotals!F$2:F$9)),AND(G5804&gt;0.885,F5804&gt;=50,D5804&lt;3)),1,0)</f>
        <v>0</v>
      </c>
      <c r="J5804" s="4">
        <f t="shared" si="362"/>
        <v>1</v>
      </c>
      <c r="K5804" s="5">
        <f t="shared" si="363"/>
        <v>0</v>
      </c>
    </row>
    <row r="5805" spans="1:11" x14ac:dyDescent="0.25">
      <c r="A5805" t="s">
        <v>109</v>
      </c>
      <c r="B5805" t="s">
        <v>42</v>
      </c>
      <c r="C5805">
        <v>1</v>
      </c>
      <c r="D5805">
        <v>5</v>
      </c>
      <c r="E5805">
        <v>44</v>
      </c>
      <c r="F5805">
        <v>60</v>
      </c>
      <c r="G5805" s="1">
        <f t="shared" si="360"/>
        <v>0.89795918367346939</v>
      </c>
      <c r="H5805" s="4">
        <f t="shared" si="361"/>
        <v>0</v>
      </c>
      <c r="I5805" s="5">
        <f>IF(OR(AND(F5805&gt;=50,G5805&gt;SUMIF(SeasonTotals!A$2:A$9,A5805,SeasonTotals!F$2:F$9)),AND(G5805&gt;0.885,F5805&gt;=50,D5805&lt;3)),1,0)</f>
        <v>0</v>
      </c>
      <c r="J5805" s="4">
        <f t="shared" si="362"/>
        <v>0</v>
      </c>
      <c r="K5805" s="5">
        <f t="shared" si="363"/>
        <v>0</v>
      </c>
    </row>
    <row r="5806" spans="1:11" x14ac:dyDescent="0.25">
      <c r="A5806" t="s">
        <v>109</v>
      </c>
      <c r="B5806" t="s">
        <v>42</v>
      </c>
      <c r="C5806">
        <v>1</v>
      </c>
      <c r="D5806">
        <v>0</v>
      </c>
      <c r="E5806">
        <v>30</v>
      </c>
      <c r="F5806">
        <v>60</v>
      </c>
      <c r="G5806" s="1">
        <f t="shared" si="360"/>
        <v>1</v>
      </c>
      <c r="H5806" s="4">
        <f t="shared" si="361"/>
        <v>1</v>
      </c>
      <c r="I5806" s="5">
        <f>IF(OR(AND(F5806&gt;=50,G5806&gt;SUMIF(SeasonTotals!A$2:A$9,A5806,SeasonTotals!F$2:F$9)),AND(G5806&gt;0.885,F5806&gt;=50,D5806&lt;3)),1,0)</f>
        <v>1</v>
      </c>
      <c r="J5806" s="4">
        <f t="shared" si="362"/>
        <v>0</v>
      </c>
      <c r="K5806" s="5">
        <f t="shared" si="363"/>
        <v>0</v>
      </c>
    </row>
    <row r="5807" spans="1:11" x14ac:dyDescent="0.25">
      <c r="A5807" t="s">
        <v>109</v>
      </c>
      <c r="B5807" t="s">
        <v>42</v>
      </c>
      <c r="C5807">
        <v>1</v>
      </c>
      <c r="D5807">
        <v>0</v>
      </c>
      <c r="E5807">
        <v>30</v>
      </c>
      <c r="F5807">
        <v>60</v>
      </c>
      <c r="G5807" s="1">
        <f t="shared" si="360"/>
        <v>1</v>
      </c>
      <c r="H5807" s="4">
        <f t="shared" si="361"/>
        <v>1</v>
      </c>
      <c r="I5807" s="5">
        <f>IF(OR(AND(F5807&gt;=50,G5807&gt;SUMIF(SeasonTotals!A$2:A$9,A5807,SeasonTotals!F$2:F$9)),AND(G5807&gt;0.885,F5807&gt;=50,D5807&lt;3)),1,0)</f>
        <v>1</v>
      </c>
      <c r="J5807" s="4">
        <f t="shared" si="362"/>
        <v>0</v>
      </c>
      <c r="K5807" s="5">
        <f t="shared" si="363"/>
        <v>0</v>
      </c>
    </row>
    <row r="5808" spans="1:11" x14ac:dyDescent="0.25">
      <c r="A5808" t="s">
        <v>109</v>
      </c>
      <c r="B5808" t="s">
        <v>42</v>
      </c>
      <c r="C5808">
        <v>1</v>
      </c>
      <c r="D5808">
        <v>3</v>
      </c>
      <c r="E5808">
        <v>23</v>
      </c>
      <c r="F5808">
        <v>58</v>
      </c>
      <c r="G5808" s="1">
        <f t="shared" si="360"/>
        <v>0.88461538461538458</v>
      </c>
      <c r="H5808" s="4">
        <f t="shared" si="361"/>
        <v>0</v>
      </c>
      <c r="I5808" s="5">
        <f>IF(OR(AND(F5808&gt;=50,G5808&gt;SUMIF(SeasonTotals!A$2:A$9,A5808,SeasonTotals!F$2:F$9)),AND(G5808&gt;0.885,F5808&gt;=50,D5808&lt;3)),1,0)</f>
        <v>0</v>
      </c>
      <c r="J5808" s="4">
        <f t="shared" si="362"/>
        <v>0</v>
      </c>
      <c r="K5808" s="5">
        <f t="shared" si="363"/>
        <v>0</v>
      </c>
    </row>
    <row r="5809" spans="1:11" x14ac:dyDescent="0.25">
      <c r="A5809" t="s">
        <v>109</v>
      </c>
      <c r="B5809" t="s">
        <v>42</v>
      </c>
      <c r="C5809">
        <v>1</v>
      </c>
      <c r="D5809">
        <v>4</v>
      </c>
      <c r="E5809">
        <v>29</v>
      </c>
      <c r="F5809">
        <v>60</v>
      </c>
      <c r="G5809" s="1">
        <f t="shared" si="360"/>
        <v>0.87878787878787878</v>
      </c>
      <c r="H5809" s="4">
        <f t="shared" si="361"/>
        <v>0</v>
      </c>
      <c r="I5809" s="5">
        <f>IF(OR(AND(F5809&gt;=50,G5809&gt;SUMIF(SeasonTotals!A$2:A$9,A5809,SeasonTotals!F$2:F$9)),AND(G5809&gt;0.885,F5809&gt;=50,D5809&lt;3)),1,0)</f>
        <v>0</v>
      </c>
      <c r="J5809" s="4">
        <f t="shared" si="362"/>
        <v>0</v>
      </c>
      <c r="K5809" s="5">
        <f t="shared" si="363"/>
        <v>0</v>
      </c>
    </row>
    <row r="5810" spans="1:11" x14ac:dyDescent="0.25">
      <c r="A5810" t="s">
        <v>109</v>
      </c>
      <c r="B5810" t="s">
        <v>42</v>
      </c>
      <c r="C5810">
        <v>1</v>
      </c>
      <c r="D5810">
        <v>5</v>
      </c>
      <c r="E5810">
        <v>25</v>
      </c>
      <c r="F5810">
        <v>60</v>
      </c>
      <c r="G5810" s="1">
        <f t="shared" si="360"/>
        <v>0.83333333333333337</v>
      </c>
      <c r="H5810" s="4">
        <f t="shared" si="361"/>
        <v>0</v>
      </c>
      <c r="I5810" s="5">
        <f>IF(OR(AND(F5810&gt;=50,G5810&gt;SUMIF(SeasonTotals!A$2:A$9,A5810,SeasonTotals!F$2:F$9)),AND(G5810&gt;0.885,F5810&gt;=50,D5810&lt;3)),1,0)</f>
        <v>0</v>
      </c>
      <c r="J5810" s="4">
        <f t="shared" si="362"/>
        <v>1</v>
      </c>
      <c r="K5810" s="5">
        <f t="shared" si="363"/>
        <v>0</v>
      </c>
    </row>
    <row r="5811" spans="1:11" x14ac:dyDescent="0.25">
      <c r="A5811" t="s">
        <v>109</v>
      </c>
      <c r="B5811" t="s">
        <v>42</v>
      </c>
      <c r="C5811">
        <v>1</v>
      </c>
      <c r="D5811">
        <v>2</v>
      </c>
      <c r="E5811">
        <v>29</v>
      </c>
      <c r="F5811">
        <v>65</v>
      </c>
      <c r="G5811" s="1">
        <f t="shared" si="360"/>
        <v>0.93548387096774188</v>
      </c>
      <c r="H5811" s="4">
        <f t="shared" si="361"/>
        <v>1</v>
      </c>
      <c r="I5811" s="5">
        <f>IF(OR(AND(F5811&gt;=50,G5811&gt;SUMIF(SeasonTotals!A$2:A$9,A5811,SeasonTotals!F$2:F$9)),AND(G5811&gt;0.885,F5811&gt;=50,D5811&lt;3)),1,0)</f>
        <v>1</v>
      </c>
      <c r="J5811" s="4">
        <f t="shared" si="362"/>
        <v>0</v>
      </c>
      <c r="K5811" s="5">
        <f t="shared" si="363"/>
        <v>0</v>
      </c>
    </row>
    <row r="5812" spans="1:11" x14ac:dyDescent="0.25">
      <c r="A5812" t="s">
        <v>109</v>
      </c>
      <c r="B5812" t="s">
        <v>42</v>
      </c>
      <c r="C5812">
        <v>1</v>
      </c>
      <c r="D5812">
        <v>3</v>
      </c>
      <c r="E5812">
        <v>22</v>
      </c>
      <c r="F5812">
        <v>59</v>
      </c>
      <c r="G5812" s="1">
        <f t="shared" si="360"/>
        <v>0.88</v>
      </c>
      <c r="H5812" s="4">
        <f t="shared" si="361"/>
        <v>0</v>
      </c>
      <c r="I5812" s="5">
        <f>IF(OR(AND(F5812&gt;=50,G5812&gt;SUMIF(SeasonTotals!A$2:A$9,A5812,SeasonTotals!F$2:F$9)),AND(G5812&gt;0.885,F5812&gt;=50,D5812&lt;3)),1,0)</f>
        <v>0</v>
      </c>
      <c r="J5812" s="4">
        <f t="shared" si="362"/>
        <v>0</v>
      </c>
      <c r="K5812" s="5">
        <f t="shared" si="363"/>
        <v>0</v>
      </c>
    </row>
    <row r="5813" spans="1:11" x14ac:dyDescent="0.25">
      <c r="A5813" t="s">
        <v>109</v>
      </c>
      <c r="B5813" t="s">
        <v>42</v>
      </c>
      <c r="C5813">
        <v>1</v>
      </c>
      <c r="D5813">
        <v>3</v>
      </c>
      <c r="E5813">
        <v>30</v>
      </c>
      <c r="F5813">
        <v>64</v>
      </c>
      <c r="G5813" s="1">
        <f t="shared" si="360"/>
        <v>0.90909090909090906</v>
      </c>
      <c r="H5813" s="4">
        <f t="shared" si="361"/>
        <v>0</v>
      </c>
      <c r="I5813" s="5">
        <f>IF(OR(AND(F5813&gt;=50,G5813&gt;SUMIF(SeasonTotals!A$2:A$9,A5813,SeasonTotals!F$2:F$9)),AND(G5813&gt;0.885,F5813&gt;=50,D5813&lt;3)),1,0)</f>
        <v>0</v>
      </c>
      <c r="J5813" s="4">
        <f t="shared" si="362"/>
        <v>0</v>
      </c>
      <c r="K5813" s="5">
        <f t="shared" si="363"/>
        <v>0</v>
      </c>
    </row>
    <row r="5814" spans="1:11" x14ac:dyDescent="0.25">
      <c r="A5814" t="s">
        <v>109</v>
      </c>
      <c r="B5814" t="s">
        <v>42</v>
      </c>
      <c r="C5814">
        <v>1</v>
      </c>
      <c r="D5814">
        <v>4</v>
      </c>
      <c r="E5814">
        <v>28</v>
      </c>
      <c r="F5814">
        <v>59</v>
      </c>
      <c r="G5814" s="1">
        <f t="shared" si="360"/>
        <v>0.875</v>
      </c>
      <c r="H5814" s="4">
        <f t="shared" si="361"/>
        <v>0</v>
      </c>
      <c r="I5814" s="5">
        <f>IF(OR(AND(F5814&gt;=50,G5814&gt;SUMIF(SeasonTotals!A$2:A$9,A5814,SeasonTotals!F$2:F$9)),AND(G5814&gt;0.885,F5814&gt;=50,D5814&lt;3)),1,0)</f>
        <v>0</v>
      </c>
      <c r="J5814" s="4">
        <f t="shared" si="362"/>
        <v>0</v>
      </c>
      <c r="K5814" s="5">
        <f t="shared" si="363"/>
        <v>0</v>
      </c>
    </row>
    <row r="5815" spans="1:11" x14ac:dyDescent="0.25">
      <c r="A5815" t="s">
        <v>109</v>
      </c>
      <c r="B5815" t="s">
        <v>42</v>
      </c>
      <c r="C5815">
        <v>1</v>
      </c>
      <c r="D5815">
        <v>1</v>
      </c>
      <c r="E5815">
        <v>24</v>
      </c>
      <c r="F5815">
        <v>64</v>
      </c>
      <c r="G5815" s="1">
        <f t="shared" si="360"/>
        <v>0.96</v>
      </c>
      <c r="H5815" s="4">
        <f t="shared" si="361"/>
        <v>1</v>
      </c>
      <c r="I5815" s="5">
        <f>IF(OR(AND(F5815&gt;=50,G5815&gt;SUMIF(SeasonTotals!A$2:A$9,A5815,SeasonTotals!F$2:F$9)),AND(G5815&gt;0.885,F5815&gt;=50,D5815&lt;3)),1,0)</f>
        <v>1</v>
      </c>
      <c r="J5815" s="4">
        <f t="shared" si="362"/>
        <v>0</v>
      </c>
      <c r="K5815" s="5">
        <f t="shared" si="363"/>
        <v>0</v>
      </c>
    </row>
    <row r="5816" spans="1:11" x14ac:dyDescent="0.25">
      <c r="A5816" t="s">
        <v>109</v>
      </c>
      <c r="B5816" t="s">
        <v>42</v>
      </c>
      <c r="C5816">
        <v>1</v>
      </c>
      <c r="D5816">
        <v>3</v>
      </c>
      <c r="E5816">
        <v>25</v>
      </c>
      <c r="F5816">
        <v>59</v>
      </c>
      <c r="G5816" s="1">
        <f t="shared" si="360"/>
        <v>0.8928571428571429</v>
      </c>
      <c r="H5816" s="4">
        <f t="shared" si="361"/>
        <v>0</v>
      </c>
      <c r="I5816" s="5">
        <f>IF(OR(AND(F5816&gt;=50,G5816&gt;SUMIF(SeasonTotals!A$2:A$9,A5816,SeasonTotals!F$2:F$9)),AND(G5816&gt;0.885,F5816&gt;=50,D5816&lt;3)),1,0)</f>
        <v>0</v>
      </c>
      <c r="J5816" s="4">
        <f t="shared" si="362"/>
        <v>0</v>
      </c>
      <c r="K5816" s="5">
        <f t="shared" si="363"/>
        <v>0</v>
      </c>
    </row>
    <row r="5817" spans="1:11" x14ac:dyDescent="0.25">
      <c r="A5817" t="s">
        <v>109</v>
      </c>
      <c r="B5817" t="s">
        <v>42</v>
      </c>
      <c r="C5817">
        <v>1</v>
      </c>
      <c r="D5817">
        <v>4</v>
      </c>
      <c r="E5817">
        <v>41</v>
      </c>
      <c r="F5817">
        <v>65</v>
      </c>
      <c r="G5817" s="1">
        <f t="shared" si="360"/>
        <v>0.91111111111111109</v>
      </c>
      <c r="H5817" s="4">
        <f t="shared" si="361"/>
        <v>0</v>
      </c>
      <c r="I5817" s="5">
        <f>IF(OR(AND(F5817&gt;=50,G5817&gt;SUMIF(SeasonTotals!A$2:A$9,A5817,SeasonTotals!F$2:F$9)),AND(G5817&gt;0.885,F5817&gt;=50,D5817&lt;3)),1,0)</f>
        <v>0</v>
      </c>
      <c r="J5817" s="4">
        <f t="shared" si="362"/>
        <v>0</v>
      </c>
      <c r="K5817" s="5">
        <f t="shared" si="363"/>
        <v>0</v>
      </c>
    </row>
    <row r="5818" spans="1:11" x14ac:dyDescent="0.25">
      <c r="A5818" t="s">
        <v>109</v>
      </c>
      <c r="B5818" t="s">
        <v>42</v>
      </c>
      <c r="C5818">
        <v>1</v>
      </c>
      <c r="D5818">
        <v>2</v>
      </c>
      <c r="E5818">
        <v>22</v>
      </c>
      <c r="F5818">
        <v>60</v>
      </c>
      <c r="G5818" s="1">
        <f t="shared" si="360"/>
        <v>0.91666666666666663</v>
      </c>
      <c r="H5818" s="4">
        <f t="shared" si="361"/>
        <v>1</v>
      </c>
      <c r="I5818" s="5">
        <f>IF(OR(AND(F5818&gt;=50,G5818&gt;SUMIF(SeasonTotals!A$2:A$9,A5818,SeasonTotals!F$2:F$9)),AND(G5818&gt;0.885,F5818&gt;=50,D5818&lt;3)),1,0)</f>
        <v>1</v>
      </c>
      <c r="J5818" s="4">
        <f t="shared" si="362"/>
        <v>0</v>
      </c>
      <c r="K5818" s="5">
        <f t="shared" si="363"/>
        <v>0</v>
      </c>
    </row>
    <row r="5819" spans="1:11" x14ac:dyDescent="0.25">
      <c r="A5819" t="s">
        <v>109</v>
      </c>
      <c r="B5819" t="s">
        <v>42</v>
      </c>
      <c r="C5819">
        <v>1</v>
      </c>
      <c r="D5819">
        <v>1</v>
      </c>
      <c r="E5819">
        <v>21</v>
      </c>
      <c r="F5819">
        <v>58</v>
      </c>
      <c r="G5819" s="1">
        <f t="shared" si="360"/>
        <v>0.95454545454545459</v>
      </c>
      <c r="H5819" s="4">
        <f t="shared" si="361"/>
        <v>1</v>
      </c>
      <c r="I5819" s="5">
        <f>IF(OR(AND(F5819&gt;=50,G5819&gt;SUMIF(SeasonTotals!A$2:A$9,A5819,SeasonTotals!F$2:F$9)),AND(G5819&gt;0.885,F5819&gt;=50,D5819&lt;3)),1,0)</f>
        <v>1</v>
      </c>
      <c r="J5819" s="4">
        <f t="shared" si="362"/>
        <v>0</v>
      </c>
      <c r="K5819" s="5">
        <f t="shared" si="363"/>
        <v>0</v>
      </c>
    </row>
    <row r="5820" spans="1:11" x14ac:dyDescent="0.25">
      <c r="A5820" t="s">
        <v>109</v>
      </c>
      <c r="B5820" t="s">
        <v>42</v>
      </c>
      <c r="C5820">
        <v>1</v>
      </c>
      <c r="D5820">
        <v>3</v>
      </c>
      <c r="E5820">
        <v>34</v>
      </c>
      <c r="F5820">
        <v>62</v>
      </c>
      <c r="G5820" s="1">
        <f t="shared" si="360"/>
        <v>0.91891891891891897</v>
      </c>
      <c r="H5820" s="4">
        <f t="shared" si="361"/>
        <v>1</v>
      </c>
      <c r="I5820" s="5">
        <f>IF(OR(AND(F5820&gt;=50,G5820&gt;SUMIF(SeasonTotals!A$2:A$9,A5820,SeasonTotals!F$2:F$9)),AND(G5820&gt;0.885,F5820&gt;=50,D5820&lt;3)),1,0)</f>
        <v>1</v>
      </c>
      <c r="J5820" s="4">
        <f t="shared" si="362"/>
        <v>0</v>
      </c>
      <c r="K5820" s="5">
        <f t="shared" si="363"/>
        <v>0</v>
      </c>
    </row>
    <row r="5821" spans="1:11" x14ac:dyDescent="0.25">
      <c r="A5821" t="s">
        <v>109</v>
      </c>
      <c r="B5821" t="s">
        <v>97</v>
      </c>
      <c r="C5821">
        <v>1</v>
      </c>
      <c r="D5821">
        <v>1</v>
      </c>
      <c r="E5821">
        <v>40</v>
      </c>
      <c r="F5821">
        <v>60</v>
      </c>
      <c r="G5821" s="1">
        <f t="shared" si="360"/>
        <v>0.97560975609756095</v>
      </c>
      <c r="H5821" s="4">
        <f t="shared" si="361"/>
        <v>1</v>
      </c>
      <c r="I5821" s="5">
        <f>IF(OR(AND(F5821&gt;=50,G5821&gt;SUMIF(SeasonTotals!A$2:A$9,A5821,SeasonTotals!F$2:F$9)),AND(G5821&gt;0.885,F5821&gt;=50,D5821&lt;3)),1,0)</f>
        <v>1</v>
      </c>
      <c r="J5821" s="4">
        <f t="shared" si="362"/>
        <v>0</v>
      </c>
      <c r="K5821" s="5">
        <f t="shared" si="363"/>
        <v>0</v>
      </c>
    </row>
    <row r="5822" spans="1:11" x14ac:dyDescent="0.25">
      <c r="A5822" t="s">
        <v>109</v>
      </c>
      <c r="B5822" t="s">
        <v>97</v>
      </c>
      <c r="C5822">
        <v>1</v>
      </c>
      <c r="D5822">
        <v>2</v>
      </c>
      <c r="E5822">
        <v>27</v>
      </c>
      <c r="F5822">
        <v>58</v>
      </c>
      <c r="G5822" s="1">
        <f t="shared" si="360"/>
        <v>0.93103448275862066</v>
      </c>
      <c r="H5822" s="4">
        <f t="shared" si="361"/>
        <v>1</v>
      </c>
      <c r="I5822" s="5">
        <f>IF(OR(AND(F5822&gt;=50,G5822&gt;SUMIF(SeasonTotals!A$2:A$9,A5822,SeasonTotals!F$2:F$9)),AND(G5822&gt;0.885,F5822&gt;=50,D5822&lt;3)),1,0)</f>
        <v>1</v>
      </c>
      <c r="J5822" s="4">
        <f t="shared" si="362"/>
        <v>0</v>
      </c>
      <c r="K5822" s="5">
        <f t="shared" si="363"/>
        <v>0</v>
      </c>
    </row>
    <row r="5823" spans="1:11" x14ac:dyDescent="0.25">
      <c r="A5823" t="s">
        <v>109</v>
      </c>
      <c r="B5823" t="s">
        <v>97</v>
      </c>
      <c r="C5823">
        <v>1</v>
      </c>
      <c r="D5823">
        <v>3</v>
      </c>
      <c r="E5823">
        <v>22</v>
      </c>
      <c r="F5823">
        <v>65</v>
      </c>
      <c r="G5823" s="1">
        <f t="shared" si="360"/>
        <v>0.88</v>
      </c>
      <c r="H5823" s="4">
        <f t="shared" si="361"/>
        <v>0</v>
      </c>
      <c r="I5823" s="5">
        <f>IF(OR(AND(F5823&gt;=50,G5823&gt;SUMIF(SeasonTotals!A$2:A$9,A5823,SeasonTotals!F$2:F$9)),AND(G5823&gt;0.885,F5823&gt;=50,D5823&lt;3)),1,0)</f>
        <v>0</v>
      </c>
      <c r="J5823" s="4">
        <f t="shared" si="362"/>
        <v>0</v>
      </c>
      <c r="K5823" s="5">
        <f t="shared" si="363"/>
        <v>0</v>
      </c>
    </row>
    <row r="5824" spans="1:11" x14ac:dyDescent="0.25">
      <c r="A5824" t="s">
        <v>109</v>
      </c>
      <c r="B5824" t="s">
        <v>97</v>
      </c>
      <c r="C5824">
        <v>1</v>
      </c>
      <c r="D5824">
        <v>4</v>
      </c>
      <c r="E5824">
        <v>14</v>
      </c>
      <c r="F5824">
        <v>59</v>
      </c>
      <c r="G5824" s="1">
        <f t="shared" si="360"/>
        <v>0.77777777777777779</v>
      </c>
      <c r="H5824" s="4">
        <f t="shared" si="361"/>
        <v>0</v>
      </c>
      <c r="I5824" s="5">
        <f>IF(OR(AND(F5824&gt;=50,G5824&gt;SUMIF(SeasonTotals!A$2:A$9,A5824,SeasonTotals!F$2:F$9)),AND(G5824&gt;0.885,F5824&gt;=50,D5824&lt;3)),1,0)</f>
        <v>0</v>
      </c>
      <c r="J5824" s="4">
        <f t="shared" si="362"/>
        <v>1</v>
      </c>
      <c r="K5824" s="5">
        <f t="shared" si="363"/>
        <v>0</v>
      </c>
    </row>
    <row r="5825" spans="1:11" x14ac:dyDescent="0.25">
      <c r="A5825" t="s">
        <v>109</v>
      </c>
      <c r="B5825" t="s">
        <v>97</v>
      </c>
      <c r="C5825">
        <v>1</v>
      </c>
      <c r="D5825">
        <v>5</v>
      </c>
      <c r="E5825">
        <v>25</v>
      </c>
      <c r="F5825">
        <v>60</v>
      </c>
      <c r="G5825" s="1">
        <f t="shared" si="360"/>
        <v>0.83333333333333337</v>
      </c>
      <c r="H5825" s="4">
        <f t="shared" si="361"/>
        <v>0</v>
      </c>
      <c r="I5825" s="5">
        <f>IF(OR(AND(F5825&gt;=50,G5825&gt;SUMIF(SeasonTotals!A$2:A$9,A5825,SeasonTotals!F$2:F$9)),AND(G5825&gt;0.885,F5825&gt;=50,D5825&lt;3)),1,0)</f>
        <v>0</v>
      </c>
      <c r="J5825" s="4">
        <f t="shared" si="362"/>
        <v>1</v>
      </c>
      <c r="K5825" s="5">
        <f t="shared" si="363"/>
        <v>0</v>
      </c>
    </row>
    <row r="5826" spans="1:11" x14ac:dyDescent="0.25">
      <c r="A5826" t="s">
        <v>109</v>
      </c>
      <c r="B5826" t="s">
        <v>97</v>
      </c>
      <c r="C5826">
        <v>1</v>
      </c>
      <c r="D5826">
        <v>0</v>
      </c>
      <c r="E5826">
        <v>36</v>
      </c>
      <c r="F5826">
        <v>60</v>
      </c>
      <c r="G5826" s="1">
        <f t="shared" ref="G5826:G5889" si="364">E5826/MAX(1,SUM(D5826:E5826))</f>
        <v>1</v>
      </c>
      <c r="H5826" s="4">
        <f t="shared" ref="H5826:H5889" si="365">IF(AND(F5826&gt;=50,OR(G5826&gt;0.913,AND(G5826&gt;0.885,D5826&lt;3))),1,0)</f>
        <v>1</v>
      </c>
      <c r="I5826" s="5">
        <f>IF(OR(AND(F5826&gt;=50,G5826&gt;SUMIF(SeasonTotals!A$2:A$9,A5826,SeasonTotals!F$2:F$9)),AND(G5826&gt;0.885,F5826&gt;=50,D5826&lt;3)),1,0)</f>
        <v>1</v>
      </c>
      <c r="J5826" s="4">
        <f t="shared" ref="J5826:J5889" si="366">IF(G5826&lt;0.85,1,0)</f>
        <v>0</v>
      </c>
      <c r="K5826" s="5">
        <f t="shared" ref="K5826:K5889" si="367">IF(F5826&lt;55,1,0)</f>
        <v>0</v>
      </c>
    </row>
    <row r="5827" spans="1:11" x14ac:dyDescent="0.25">
      <c r="A5827" t="s">
        <v>109</v>
      </c>
      <c r="B5827" t="s">
        <v>97</v>
      </c>
      <c r="C5827">
        <v>1</v>
      </c>
      <c r="D5827">
        <v>2</v>
      </c>
      <c r="E5827">
        <v>32</v>
      </c>
      <c r="F5827">
        <v>59</v>
      </c>
      <c r="G5827" s="1">
        <f t="shared" si="364"/>
        <v>0.94117647058823528</v>
      </c>
      <c r="H5827" s="4">
        <f t="shared" si="365"/>
        <v>1</v>
      </c>
      <c r="I5827" s="5">
        <f>IF(OR(AND(F5827&gt;=50,G5827&gt;SUMIF(SeasonTotals!A$2:A$9,A5827,SeasonTotals!F$2:F$9)),AND(G5827&gt;0.885,F5827&gt;=50,D5827&lt;3)),1,0)</f>
        <v>1</v>
      </c>
      <c r="J5827" s="4">
        <f t="shared" si="366"/>
        <v>0</v>
      </c>
      <c r="K5827" s="5">
        <f t="shared" si="367"/>
        <v>0</v>
      </c>
    </row>
    <row r="5828" spans="1:11" x14ac:dyDescent="0.25">
      <c r="A5828" t="s">
        <v>109</v>
      </c>
      <c r="B5828" t="s">
        <v>97</v>
      </c>
      <c r="C5828">
        <v>1</v>
      </c>
      <c r="D5828">
        <v>4</v>
      </c>
      <c r="E5828">
        <v>27</v>
      </c>
      <c r="F5828">
        <v>65</v>
      </c>
      <c r="G5828" s="1">
        <f t="shared" si="364"/>
        <v>0.87096774193548387</v>
      </c>
      <c r="H5828" s="4">
        <f t="shared" si="365"/>
        <v>0</v>
      </c>
      <c r="I5828" s="5">
        <f>IF(OR(AND(F5828&gt;=50,G5828&gt;SUMIF(SeasonTotals!A$2:A$9,A5828,SeasonTotals!F$2:F$9)),AND(G5828&gt;0.885,F5828&gt;=50,D5828&lt;3)),1,0)</f>
        <v>0</v>
      </c>
      <c r="J5828" s="4">
        <f t="shared" si="366"/>
        <v>0</v>
      </c>
      <c r="K5828" s="5">
        <f t="shared" si="367"/>
        <v>0</v>
      </c>
    </row>
    <row r="5829" spans="1:11" x14ac:dyDescent="0.25">
      <c r="A5829" t="s">
        <v>109</v>
      </c>
      <c r="B5829" t="s">
        <v>97</v>
      </c>
      <c r="C5829">
        <v>1</v>
      </c>
      <c r="D5829">
        <v>4</v>
      </c>
      <c r="E5829">
        <v>7</v>
      </c>
      <c r="F5829">
        <v>8</v>
      </c>
      <c r="G5829" s="1">
        <f t="shared" si="364"/>
        <v>0.63636363636363635</v>
      </c>
      <c r="H5829" s="4">
        <f t="shared" si="365"/>
        <v>0</v>
      </c>
      <c r="I5829" s="5">
        <f>IF(OR(AND(F5829&gt;=50,G5829&gt;SUMIF(SeasonTotals!A$2:A$9,A5829,SeasonTotals!F$2:F$9)),AND(G5829&gt;0.885,F5829&gt;=50,D5829&lt;3)),1,0)</f>
        <v>0</v>
      </c>
      <c r="J5829" s="4">
        <f t="shared" si="366"/>
        <v>1</v>
      </c>
      <c r="K5829" s="5">
        <f t="shared" si="367"/>
        <v>1</v>
      </c>
    </row>
    <row r="5830" spans="1:11" x14ac:dyDescent="0.25">
      <c r="A5830" t="s">
        <v>109</v>
      </c>
      <c r="B5830" t="s">
        <v>97</v>
      </c>
      <c r="C5830">
        <v>1</v>
      </c>
      <c r="D5830">
        <v>1</v>
      </c>
      <c r="E5830">
        <v>27</v>
      </c>
      <c r="F5830">
        <v>60</v>
      </c>
      <c r="G5830" s="1">
        <f t="shared" si="364"/>
        <v>0.9642857142857143</v>
      </c>
      <c r="H5830" s="4">
        <f t="shared" si="365"/>
        <v>1</v>
      </c>
      <c r="I5830" s="5">
        <f>IF(OR(AND(F5830&gt;=50,G5830&gt;SUMIF(SeasonTotals!A$2:A$9,A5830,SeasonTotals!F$2:F$9)),AND(G5830&gt;0.885,F5830&gt;=50,D5830&lt;3)),1,0)</f>
        <v>1</v>
      </c>
      <c r="J5830" s="4">
        <f t="shared" si="366"/>
        <v>0</v>
      </c>
      <c r="K5830" s="5">
        <f t="shared" si="367"/>
        <v>0</v>
      </c>
    </row>
    <row r="5831" spans="1:11" x14ac:dyDescent="0.25">
      <c r="A5831" t="s">
        <v>109</v>
      </c>
      <c r="B5831" t="s">
        <v>97</v>
      </c>
      <c r="C5831">
        <v>1</v>
      </c>
      <c r="D5831">
        <v>2</v>
      </c>
      <c r="E5831">
        <v>33</v>
      </c>
      <c r="F5831">
        <v>65</v>
      </c>
      <c r="G5831" s="1">
        <f t="shared" si="364"/>
        <v>0.94285714285714284</v>
      </c>
      <c r="H5831" s="4">
        <f t="shared" si="365"/>
        <v>1</v>
      </c>
      <c r="I5831" s="5">
        <f>IF(OR(AND(F5831&gt;=50,G5831&gt;SUMIF(SeasonTotals!A$2:A$9,A5831,SeasonTotals!F$2:F$9)),AND(G5831&gt;0.885,F5831&gt;=50,D5831&lt;3)),1,0)</f>
        <v>1</v>
      </c>
      <c r="J5831" s="4">
        <f t="shared" si="366"/>
        <v>0</v>
      </c>
      <c r="K5831" s="5">
        <f t="shared" si="367"/>
        <v>0</v>
      </c>
    </row>
    <row r="5832" spans="1:11" x14ac:dyDescent="0.25">
      <c r="A5832" t="s">
        <v>109</v>
      </c>
      <c r="B5832" t="s">
        <v>97</v>
      </c>
      <c r="C5832">
        <v>1</v>
      </c>
      <c r="D5832">
        <v>2</v>
      </c>
      <c r="E5832">
        <v>33</v>
      </c>
      <c r="F5832">
        <v>65</v>
      </c>
      <c r="G5832" s="1">
        <f t="shared" si="364"/>
        <v>0.94285714285714284</v>
      </c>
      <c r="H5832" s="4">
        <f t="shared" si="365"/>
        <v>1</v>
      </c>
      <c r="I5832" s="5">
        <f>IF(OR(AND(F5832&gt;=50,G5832&gt;SUMIF(SeasonTotals!A$2:A$9,A5832,SeasonTotals!F$2:F$9)),AND(G5832&gt;0.885,F5832&gt;=50,D5832&lt;3)),1,0)</f>
        <v>1</v>
      </c>
      <c r="J5832" s="4">
        <f t="shared" si="366"/>
        <v>0</v>
      </c>
      <c r="K5832" s="5">
        <f t="shared" si="367"/>
        <v>0</v>
      </c>
    </row>
    <row r="5833" spans="1:11" x14ac:dyDescent="0.25">
      <c r="A5833" t="s">
        <v>109</v>
      </c>
      <c r="B5833" t="s">
        <v>97</v>
      </c>
      <c r="C5833">
        <v>1</v>
      </c>
      <c r="D5833">
        <v>2</v>
      </c>
      <c r="E5833">
        <v>32</v>
      </c>
      <c r="F5833">
        <v>59</v>
      </c>
      <c r="G5833" s="1">
        <f t="shared" si="364"/>
        <v>0.94117647058823528</v>
      </c>
      <c r="H5833" s="4">
        <f t="shared" si="365"/>
        <v>1</v>
      </c>
      <c r="I5833" s="5">
        <f>IF(OR(AND(F5833&gt;=50,G5833&gt;SUMIF(SeasonTotals!A$2:A$9,A5833,SeasonTotals!F$2:F$9)),AND(G5833&gt;0.885,F5833&gt;=50,D5833&lt;3)),1,0)</f>
        <v>1</v>
      </c>
      <c r="J5833" s="4">
        <f t="shared" si="366"/>
        <v>0</v>
      </c>
      <c r="K5833" s="5">
        <f t="shared" si="367"/>
        <v>0</v>
      </c>
    </row>
    <row r="5834" spans="1:11" x14ac:dyDescent="0.25">
      <c r="A5834" t="s">
        <v>109</v>
      </c>
      <c r="B5834" t="s">
        <v>97</v>
      </c>
      <c r="C5834">
        <v>1</v>
      </c>
      <c r="D5834">
        <v>3</v>
      </c>
      <c r="E5834">
        <v>27</v>
      </c>
      <c r="F5834">
        <v>60</v>
      </c>
      <c r="G5834" s="1">
        <f t="shared" si="364"/>
        <v>0.9</v>
      </c>
      <c r="H5834" s="4">
        <f t="shared" si="365"/>
        <v>0</v>
      </c>
      <c r="I5834" s="5">
        <f>IF(OR(AND(F5834&gt;=50,G5834&gt;SUMIF(SeasonTotals!A$2:A$9,A5834,SeasonTotals!F$2:F$9)),AND(G5834&gt;0.885,F5834&gt;=50,D5834&lt;3)),1,0)</f>
        <v>0</v>
      </c>
      <c r="J5834" s="4">
        <f t="shared" si="366"/>
        <v>0</v>
      </c>
      <c r="K5834" s="5">
        <f t="shared" si="367"/>
        <v>0</v>
      </c>
    </row>
    <row r="5835" spans="1:11" x14ac:dyDescent="0.25">
      <c r="A5835" t="s">
        <v>109</v>
      </c>
      <c r="B5835" t="s">
        <v>97</v>
      </c>
      <c r="C5835">
        <v>1</v>
      </c>
      <c r="D5835">
        <v>3</v>
      </c>
      <c r="E5835">
        <v>23</v>
      </c>
      <c r="F5835">
        <v>58</v>
      </c>
      <c r="G5835" s="1">
        <f t="shared" si="364"/>
        <v>0.88461538461538458</v>
      </c>
      <c r="H5835" s="4">
        <f t="shared" si="365"/>
        <v>0</v>
      </c>
      <c r="I5835" s="5">
        <f>IF(OR(AND(F5835&gt;=50,G5835&gt;SUMIF(SeasonTotals!A$2:A$9,A5835,SeasonTotals!F$2:F$9)),AND(G5835&gt;0.885,F5835&gt;=50,D5835&lt;3)),1,0)</f>
        <v>0</v>
      </c>
      <c r="J5835" s="4">
        <f t="shared" si="366"/>
        <v>0</v>
      </c>
      <c r="K5835" s="5">
        <f t="shared" si="367"/>
        <v>0</v>
      </c>
    </row>
    <row r="5836" spans="1:11" x14ac:dyDescent="0.25">
      <c r="A5836" t="s">
        <v>109</v>
      </c>
      <c r="B5836" t="s">
        <v>97</v>
      </c>
      <c r="C5836">
        <v>1</v>
      </c>
      <c r="D5836">
        <v>6</v>
      </c>
      <c r="E5836">
        <v>21</v>
      </c>
      <c r="F5836">
        <v>59</v>
      </c>
      <c r="G5836" s="1">
        <f t="shared" si="364"/>
        <v>0.77777777777777779</v>
      </c>
      <c r="H5836" s="4">
        <f t="shared" si="365"/>
        <v>0</v>
      </c>
      <c r="I5836" s="5">
        <f>IF(OR(AND(F5836&gt;=50,G5836&gt;SUMIF(SeasonTotals!A$2:A$9,A5836,SeasonTotals!F$2:F$9)),AND(G5836&gt;0.885,F5836&gt;=50,D5836&lt;3)),1,0)</f>
        <v>0</v>
      </c>
      <c r="J5836" s="4">
        <f t="shared" si="366"/>
        <v>1</v>
      </c>
      <c r="K5836" s="5">
        <f t="shared" si="367"/>
        <v>0</v>
      </c>
    </row>
    <row r="5837" spans="1:11" x14ac:dyDescent="0.25">
      <c r="A5837" t="s">
        <v>109</v>
      </c>
      <c r="B5837" t="s">
        <v>97</v>
      </c>
      <c r="C5837">
        <v>1</v>
      </c>
      <c r="D5837">
        <v>4</v>
      </c>
      <c r="E5837">
        <v>38</v>
      </c>
      <c r="F5837">
        <v>58</v>
      </c>
      <c r="G5837" s="1">
        <f t="shared" si="364"/>
        <v>0.90476190476190477</v>
      </c>
      <c r="H5837" s="4">
        <f t="shared" si="365"/>
        <v>0</v>
      </c>
      <c r="I5837" s="5">
        <f>IF(OR(AND(F5837&gt;=50,G5837&gt;SUMIF(SeasonTotals!A$2:A$9,A5837,SeasonTotals!F$2:F$9)),AND(G5837&gt;0.885,F5837&gt;=50,D5837&lt;3)),1,0)</f>
        <v>0</v>
      </c>
      <c r="J5837" s="4">
        <f t="shared" si="366"/>
        <v>0</v>
      </c>
      <c r="K5837" s="5">
        <f t="shared" si="367"/>
        <v>0</v>
      </c>
    </row>
    <row r="5838" spans="1:11" x14ac:dyDescent="0.25">
      <c r="A5838" t="s">
        <v>109</v>
      </c>
      <c r="B5838" t="s">
        <v>97</v>
      </c>
      <c r="C5838">
        <v>1</v>
      </c>
      <c r="D5838">
        <v>2</v>
      </c>
      <c r="E5838">
        <v>24</v>
      </c>
      <c r="F5838">
        <v>59</v>
      </c>
      <c r="G5838" s="1">
        <f t="shared" si="364"/>
        <v>0.92307692307692313</v>
      </c>
      <c r="H5838" s="4">
        <f t="shared" si="365"/>
        <v>1</v>
      </c>
      <c r="I5838" s="5">
        <f>IF(OR(AND(F5838&gt;=50,G5838&gt;SUMIF(SeasonTotals!A$2:A$9,A5838,SeasonTotals!F$2:F$9)),AND(G5838&gt;0.885,F5838&gt;=50,D5838&lt;3)),1,0)</f>
        <v>1</v>
      </c>
      <c r="J5838" s="4">
        <f t="shared" si="366"/>
        <v>0</v>
      </c>
      <c r="K5838" s="5">
        <f t="shared" si="367"/>
        <v>0</v>
      </c>
    </row>
    <row r="5839" spans="1:11" x14ac:dyDescent="0.25">
      <c r="A5839" t="s">
        <v>109</v>
      </c>
      <c r="B5839" t="s">
        <v>97</v>
      </c>
      <c r="C5839">
        <v>1</v>
      </c>
      <c r="D5839">
        <v>3</v>
      </c>
      <c r="E5839">
        <v>24</v>
      </c>
      <c r="F5839">
        <v>59</v>
      </c>
      <c r="G5839" s="1">
        <f t="shared" si="364"/>
        <v>0.88888888888888884</v>
      </c>
      <c r="H5839" s="4">
        <f t="shared" si="365"/>
        <v>0</v>
      </c>
      <c r="I5839" s="5">
        <f>IF(OR(AND(F5839&gt;=50,G5839&gt;SUMIF(SeasonTotals!A$2:A$9,A5839,SeasonTotals!F$2:F$9)),AND(G5839&gt;0.885,F5839&gt;=50,D5839&lt;3)),1,0)</f>
        <v>0</v>
      </c>
      <c r="J5839" s="4">
        <f t="shared" si="366"/>
        <v>0</v>
      </c>
      <c r="K5839" s="5">
        <f t="shared" si="367"/>
        <v>0</v>
      </c>
    </row>
    <row r="5840" spans="1:11" x14ac:dyDescent="0.25">
      <c r="A5840" t="s">
        <v>109</v>
      </c>
      <c r="B5840" t="s">
        <v>97</v>
      </c>
      <c r="C5840">
        <v>1</v>
      </c>
      <c r="D5840">
        <v>4</v>
      </c>
      <c r="E5840">
        <v>19</v>
      </c>
      <c r="F5840">
        <v>60</v>
      </c>
      <c r="G5840" s="1">
        <f t="shared" si="364"/>
        <v>0.82608695652173914</v>
      </c>
      <c r="H5840" s="4">
        <f t="shared" si="365"/>
        <v>0</v>
      </c>
      <c r="I5840" s="5">
        <f>IF(OR(AND(F5840&gt;=50,G5840&gt;SUMIF(SeasonTotals!A$2:A$9,A5840,SeasonTotals!F$2:F$9)),AND(G5840&gt;0.885,F5840&gt;=50,D5840&lt;3)),1,0)</f>
        <v>0</v>
      </c>
      <c r="J5840" s="4">
        <f t="shared" si="366"/>
        <v>1</v>
      </c>
      <c r="K5840" s="5">
        <f t="shared" si="367"/>
        <v>0</v>
      </c>
    </row>
    <row r="5841" spans="1:11" x14ac:dyDescent="0.25">
      <c r="A5841" t="s">
        <v>109</v>
      </c>
      <c r="B5841" t="s">
        <v>97</v>
      </c>
      <c r="C5841">
        <v>1</v>
      </c>
      <c r="D5841">
        <v>1</v>
      </c>
      <c r="E5841">
        <v>27</v>
      </c>
      <c r="F5841">
        <v>60</v>
      </c>
      <c r="G5841" s="1">
        <f t="shared" si="364"/>
        <v>0.9642857142857143</v>
      </c>
      <c r="H5841" s="4">
        <f t="shared" si="365"/>
        <v>1</v>
      </c>
      <c r="I5841" s="5">
        <f>IF(OR(AND(F5841&gt;=50,G5841&gt;SUMIF(SeasonTotals!A$2:A$9,A5841,SeasonTotals!F$2:F$9)),AND(G5841&gt;0.885,F5841&gt;=50,D5841&lt;3)),1,0)</f>
        <v>1</v>
      </c>
      <c r="J5841" s="4">
        <f t="shared" si="366"/>
        <v>0</v>
      </c>
      <c r="K5841" s="5">
        <f t="shared" si="367"/>
        <v>0</v>
      </c>
    </row>
    <row r="5842" spans="1:11" x14ac:dyDescent="0.25">
      <c r="A5842" t="s">
        <v>109</v>
      </c>
      <c r="B5842" t="s">
        <v>97</v>
      </c>
      <c r="C5842">
        <v>1</v>
      </c>
      <c r="D5842">
        <v>2</v>
      </c>
      <c r="E5842">
        <v>37</v>
      </c>
      <c r="F5842">
        <v>59</v>
      </c>
      <c r="G5842" s="1">
        <f t="shared" si="364"/>
        <v>0.94871794871794868</v>
      </c>
      <c r="H5842" s="4">
        <f t="shared" si="365"/>
        <v>1</v>
      </c>
      <c r="I5842" s="5">
        <f>IF(OR(AND(F5842&gt;=50,G5842&gt;SUMIF(SeasonTotals!A$2:A$9,A5842,SeasonTotals!F$2:F$9)),AND(G5842&gt;0.885,F5842&gt;=50,D5842&lt;3)),1,0)</f>
        <v>1</v>
      </c>
      <c r="J5842" s="4">
        <f t="shared" si="366"/>
        <v>0</v>
      </c>
      <c r="K5842" s="5">
        <f t="shared" si="367"/>
        <v>0</v>
      </c>
    </row>
    <row r="5843" spans="1:11" x14ac:dyDescent="0.25">
      <c r="A5843" t="s">
        <v>109</v>
      </c>
      <c r="B5843" t="s">
        <v>97</v>
      </c>
      <c r="C5843">
        <v>1</v>
      </c>
      <c r="D5843">
        <v>4</v>
      </c>
      <c r="E5843">
        <v>23</v>
      </c>
      <c r="F5843">
        <v>60</v>
      </c>
      <c r="G5843" s="1">
        <f t="shared" si="364"/>
        <v>0.85185185185185186</v>
      </c>
      <c r="H5843" s="4">
        <f t="shared" si="365"/>
        <v>0</v>
      </c>
      <c r="I5843" s="5">
        <f>IF(OR(AND(F5843&gt;=50,G5843&gt;SUMIF(SeasonTotals!A$2:A$9,A5843,SeasonTotals!F$2:F$9)),AND(G5843&gt;0.885,F5843&gt;=50,D5843&lt;3)),1,0)</f>
        <v>0</v>
      </c>
      <c r="J5843" s="4">
        <f t="shared" si="366"/>
        <v>0</v>
      </c>
      <c r="K5843" s="5">
        <f t="shared" si="367"/>
        <v>0</v>
      </c>
    </row>
    <row r="5844" spans="1:11" x14ac:dyDescent="0.25">
      <c r="A5844" t="s">
        <v>109</v>
      </c>
      <c r="B5844" t="s">
        <v>97</v>
      </c>
      <c r="C5844">
        <v>1</v>
      </c>
      <c r="D5844">
        <v>5</v>
      </c>
      <c r="E5844">
        <v>25</v>
      </c>
      <c r="F5844">
        <v>62</v>
      </c>
      <c r="G5844" s="1">
        <f t="shared" si="364"/>
        <v>0.83333333333333337</v>
      </c>
      <c r="H5844" s="4">
        <f t="shared" si="365"/>
        <v>0</v>
      </c>
      <c r="I5844" s="5">
        <f>IF(OR(AND(F5844&gt;=50,G5844&gt;SUMIF(SeasonTotals!A$2:A$9,A5844,SeasonTotals!F$2:F$9)),AND(G5844&gt;0.885,F5844&gt;=50,D5844&lt;3)),1,0)</f>
        <v>0</v>
      </c>
      <c r="J5844" s="4">
        <f t="shared" si="366"/>
        <v>1</v>
      </c>
      <c r="K5844" s="5">
        <f t="shared" si="367"/>
        <v>0</v>
      </c>
    </row>
    <row r="5845" spans="1:11" x14ac:dyDescent="0.25">
      <c r="A5845" t="s">
        <v>109</v>
      </c>
      <c r="B5845" t="s">
        <v>97</v>
      </c>
      <c r="C5845">
        <v>1</v>
      </c>
      <c r="D5845">
        <v>4</v>
      </c>
      <c r="E5845">
        <v>10</v>
      </c>
      <c r="F5845">
        <v>27</v>
      </c>
      <c r="G5845" s="1">
        <f t="shared" si="364"/>
        <v>0.7142857142857143</v>
      </c>
      <c r="H5845" s="4">
        <f t="shared" si="365"/>
        <v>0</v>
      </c>
      <c r="I5845" s="5">
        <f>IF(OR(AND(F5845&gt;=50,G5845&gt;SUMIF(SeasonTotals!A$2:A$9,A5845,SeasonTotals!F$2:F$9)),AND(G5845&gt;0.885,F5845&gt;=50,D5845&lt;3)),1,0)</f>
        <v>0</v>
      </c>
      <c r="J5845" s="4">
        <f t="shared" si="366"/>
        <v>1</v>
      </c>
      <c r="K5845" s="5">
        <f t="shared" si="367"/>
        <v>1</v>
      </c>
    </row>
    <row r="5846" spans="1:11" x14ac:dyDescent="0.25">
      <c r="A5846" t="s">
        <v>109</v>
      </c>
      <c r="B5846" t="s">
        <v>97</v>
      </c>
      <c r="C5846">
        <v>1</v>
      </c>
      <c r="D5846">
        <v>6</v>
      </c>
      <c r="E5846">
        <v>28</v>
      </c>
      <c r="F5846">
        <v>60</v>
      </c>
      <c r="G5846" s="1">
        <f t="shared" si="364"/>
        <v>0.82352941176470584</v>
      </c>
      <c r="H5846" s="4">
        <f t="shared" si="365"/>
        <v>0</v>
      </c>
      <c r="I5846" s="5">
        <f>IF(OR(AND(F5846&gt;=50,G5846&gt;SUMIF(SeasonTotals!A$2:A$9,A5846,SeasonTotals!F$2:F$9)),AND(G5846&gt;0.885,F5846&gt;=50,D5846&lt;3)),1,0)</f>
        <v>0</v>
      </c>
      <c r="J5846" s="4">
        <f t="shared" si="366"/>
        <v>1</v>
      </c>
      <c r="K5846" s="5">
        <f t="shared" si="367"/>
        <v>0</v>
      </c>
    </row>
    <row r="5847" spans="1:11" x14ac:dyDescent="0.25">
      <c r="A5847" t="s">
        <v>109</v>
      </c>
      <c r="B5847" t="s">
        <v>97</v>
      </c>
      <c r="C5847">
        <v>1</v>
      </c>
      <c r="D5847">
        <v>4</v>
      </c>
      <c r="E5847">
        <v>33</v>
      </c>
      <c r="F5847">
        <v>58</v>
      </c>
      <c r="G5847" s="1">
        <f t="shared" si="364"/>
        <v>0.89189189189189189</v>
      </c>
      <c r="H5847" s="4">
        <f t="shared" si="365"/>
        <v>0</v>
      </c>
      <c r="I5847" s="5">
        <f>IF(OR(AND(F5847&gt;=50,G5847&gt;SUMIF(SeasonTotals!A$2:A$9,A5847,SeasonTotals!F$2:F$9)),AND(G5847&gt;0.885,F5847&gt;=50,D5847&lt;3)),1,0)</f>
        <v>0</v>
      </c>
      <c r="J5847" s="4">
        <f t="shared" si="366"/>
        <v>0</v>
      </c>
      <c r="K5847" s="5">
        <f t="shared" si="367"/>
        <v>0</v>
      </c>
    </row>
    <row r="5848" spans="1:11" x14ac:dyDescent="0.25">
      <c r="A5848" t="s">
        <v>109</v>
      </c>
      <c r="B5848" t="s">
        <v>97</v>
      </c>
      <c r="C5848">
        <v>1</v>
      </c>
      <c r="D5848">
        <v>2</v>
      </c>
      <c r="E5848">
        <v>18</v>
      </c>
      <c r="F5848">
        <v>58</v>
      </c>
      <c r="G5848" s="1">
        <f t="shared" si="364"/>
        <v>0.9</v>
      </c>
      <c r="H5848" s="4">
        <f t="shared" si="365"/>
        <v>1</v>
      </c>
      <c r="I5848" s="5">
        <f>IF(OR(AND(F5848&gt;=50,G5848&gt;SUMIF(SeasonTotals!A$2:A$9,A5848,SeasonTotals!F$2:F$9)),AND(G5848&gt;0.885,F5848&gt;=50,D5848&lt;3)),1,0)</f>
        <v>1</v>
      </c>
      <c r="J5848" s="4">
        <f t="shared" si="366"/>
        <v>0</v>
      </c>
      <c r="K5848" s="5">
        <f t="shared" si="367"/>
        <v>0</v>
      </c>
    </row>
    <row r="5849" spans="1:11" x14ac:dyDescent="0.25">
      <c r="A5849" t="s">
        <v>109</v>
      </c>
      <c r="B5849" t="s">
        <v>97</v>
      </c>
      <c r="C5849">
        <v>1</v>
      </c>
      <c r="D5849">
        <v>2</v>
      </c>
      <c r="E5849">
        <v>33</v>
      </c>
      <c r="F5849">
        <v>60</v>
      </c>
      <c r="G5849" s="1">
        <f t="shared" si="364"/>
        <v>0.94285714285714284</v>
      </c>
      <c r="H5849" s="4">
        <f t="shared" si="365"/>
        <v>1</v>
      </c>
      <c r="I5849" s="5">
        <f>IF(OR(AND(F5849&gt;=50,G5849&gt;SUMIF(SeasonTotals!A$2:A$9,A5849,SeasonTotals!F$2:F$9)),AND(G5849&gt;0.885,F5849&gt;=50,D5849&lt;3)),1,0)</f>
        <v>1</v>
      </c>
      <c r="J5849" s="4">
        <f t="shared" si="366"/>
        <v>0</v>
      </c>
      <c r="K5849" s="5">
        <f t="shared" si="367"/>
        <v>0</v>
      </c>
    </row>
    <row r="5850" spans="1:11" x14ac:dyDescent="0.25">
      <c r="A5850" t="s">
        <v>109</v>
      </c>
      <c r="B5850" t="s">
        <v>97</v>
      </c>
      <c r="C5850">
        <v>1</v>
      </c>
      <c r="D5850">
        <v>0</v>
      </c>
      <c r="E5850">
        <v>33</v>
      </c>
      <c r="F5850">
        <v>60</v>
      </c>
      <c r="G5850" s="1">
        <f t="shared" si="364"/>
        <v>1</v>
      </c>
      <c r="H5850" s="4">
        <f t="shared" si="365"/>
        <v>1</v>
      </c>
      <c r="I5850" s="5">
        <f>IF(OR(AND(F5850&gt;=50,G5850&gt;SUMIF(SeasonTotals!A$2:A$9,A5850,SeasonTotals!F$2:F$9)),AND(G5850&gt;0.885,F5850&gt;=50,D5850&lt;3)),1,0)</f>
        <v>1</v>
      </c>
      <c r="J5850" s="4">
        <f t="shared" si="366"/>
        <v>0</v>
      </c>
      <c r="K5850" s="5">
        <f t="shared" si="367"/>
        <v>0</v>
      </c>
    </row>
    <row r="5851" spans="1:11" x14ac:dyDescent="0.25">
      <c r="A5851" t="s">
        <v>109</v>
      </c>
      <c r="B5851" t="s">
        <v>97</v>
      </c>
      <c r="C5851">
        <v>1</v>
      </c>
      <c r="D5851">
        <v>4</v>
      </c>
      <c r="E5851">
        <v>32</v>
      </c>
      <c r="F5851">
        <v>59</v>
      </c>
      <c r="G5851" s="1">
        <f t="shared" si="364"/>
        <v>0.88888888888888884</v>
      </c>
      <c r="H5851" s="4">
        <f t="shared" si="365"/>
        <v>0</v>
      </c>
      <c r="I5851" s="5">
        <f>IF(OR(AND(F5851&gt;=50,G5851&gt;SUMIF(SeasonTotals!A$2:A$9,A5851,SeasonTotals!F$2:F$9)),AND(G5851&gt;0.885,F5851&gt;=50,D5851&lt;3)),1,0)</f>
        <v>0</v>
      </c>
      <c r="J5851" s="4">
        <f t="shared" si="366"/>
        <v>0</v>
      </c>
      <c r="K5851" s="5">
        <f t="shared" si="367"/>
        <v>0</v>
      </c>
    </row>
    <row r="5852" spans="1:11" x14ac:dyDescent="0.25">
      <c r="A5852" t="s">
        <v>109</v>
      </c>
      <c r="B5852" t="s">
        <v>97</v>
      </c>
      <c r="C5852">
        <v>1</v>
      </c>
      <c r="D5852">
        <v>2</v>
      </c>
      <c r="E5852">
        <v>39</v>
      </c>
      <c r="F5852">
        <v>58</v>
      </c>
      <c r="G5852" s="1">
        <f t="shared" si="364"/>
        <v>0.95121951219512191</v>
      </c>
      <c r="H5852" s="4">
        <f t="shared" si="365"/>
        <v>1</v>
      </c>
      <c r="I5852" s="5">
        <f>IF(OR(AND(F5852&gt;=50,G5852&gt;SUMIF(SeasonTotals!A$2:A$9,A5852,SeasonTotals!F$2:F$9)),AND(G5852&gt;0.885,F5852&gt;=50,D5852&lt;3)),1,0)</f>
        <v>1</v>
      </c>
      <c r="J5852" s="4">
        <f t="shared" si="366"/>
        <v>0</v>
      </c>
      <c r="K5852" s="5">
        <f t="shared" si="367"/>
        <v>0</v>
      </c>
    </row>
    <row r="5853" spans="1:11" x14ac:dyDescent="0.25">
      <c r="A5853" t="s">
        <v>109</v>
      </c>
      <c r="B5853" t="s">
        <v>97</v>
      </c>
      <c r="C5853">
        <v>1</v>
      </c>
      <c r="D5853">
        <v>3</v>
      </c>
      <c r="E5853">
        <v>27</v>
      </c>
      <c r="F5853">
        <v>59</v>
      </c>
      <c r="G5853" s="1">
        <f t="shared" si="364"/>
        <v>0.9</v>
      </c>
      <c r="H5853" s="4">
        <f t="shared" si="365"/>
        <v>0</v>
      </c>
      <c r="I5853" s="5">
        <f>IF(OR(AND(F5853&gt;=50,G5853&gt;SUMIF(SeasonTotals!A$2:A$9,A5853,SeasonTotals!F$2:F$9)),AND(G5853&gt;0.885,F5853&gt;=50,D5853&lt;3)),1,0)</f>
        <v>0</v>
      </c>
      <c r="J5853" s="4">
        <f t="shared" si="366"/>
        <v>0</v>
      </c>
      <c r="K5853" s="5">
        <f t="shared" si="367"/>
        <v>0</v>
      </c>
    </row>
    <row r="5854" spans="1:11" x14ac:dyDescent="0.25">
      <c r="A5854" t="s">
        <v>109</v>
      </c>
      <c r="B5854" t="s">
        <v>97</v>
      </c>
      <c r="C5854">
        <v>1</v>
      </c>
      <c r="D5854">
        <v>2</v>
      </c>
      <c r="E5854">
        <v>41</v>
      </c>
      <c r="F5854">
        <v>65</v>
      </c>
      <c r="G5854" s="1">
        <f t="shared" si="364"/>
        <v>0.95348837209302328</v>
      </c>
      <c r="H5854" s="4">
        <f t="shared" si="365"/>
        <v>1</v>
      </c>
      <c r="I5854" s="5">
        <f>IF(OR(AND(F5854&gt;=50,G5854&gt;SUMIF(SeasonTotals!A$2:A$9,A5854,SeasonTotals!F$2:F$9)),AND(G5854&gt;0.885,F5854&gt;=50,D5854&lt;3)),1,0)</f>
        <v>1</v>
      </c>
      <c r="J5854" s="4">
        <f t="shared" si="366"/>
        <v>0</v>
      </c>
      <c r="K5854" s="5">
        <f t="shared" si="367"/>
        <v>0</v>
      </c>
    </row>
    <row r="5855" spans="1:11" x14ac:dyDescent="0.25">
      <c r="A5855" t="s">
        <v>109</v>
      </c>
      <c r="B5855" t="s">
        <v>97</v>
      </c>
      <c r="C5855">
        <v>1</v>
      </c>
      <c r="D5855">
        <v>7</v>
      </c>
      <c r="E5855">
        <v>39</v>
      </c>
      <c r="F5855">
        <v>60</v>
      </c>
      <c r="G5855" s="1">
        <f t="shared" si="364"/>
        <v>0.84782608695652173</v>
      </c>
      <c r="H5855" s="4">
        <f t="shared" si="365"/>
        <v>0</v>
      </c>
      <c r="I5855" s="5">
        <f>IF(OR(AND(F5855&gt;=50,G5855&gt;SUMIF(SeasonTotals!A$2:A$9,A5855,SeasonTotals!F$2:F$9)),AND(G5855&gt;0.885,F5855&gt;=50,D5855&lt;3)),1,0)</f>
        <v>0</v>
      </c>
      <c r="J5855" s="4">
        <f t="shared" si="366"/>
        <v>1</v>
      </c>
      <c r="K5855" s="5">
        <f t="shared" si="367"/>
        <v>0</v>
      </c>
    </row>
    <row r="5856" spans="1:11" x14ac:dyDescent="0.25">
      <c r="A5856" t="s">
        <v>109</v>
      </c>
      <c r="B5856" t="s">
        <v>97</v>
      </c>
      <c r="C5856">
        <v>1</v>
      </c>
      <c r="D5856">
        <v>4</v>
      </c>
      <c r="E5856">
        <v>24</v>
      </c>
      <c r="F5856">
        <v>59</v>
      </c>
      <c r="G5856" s="1">
        <f t="shared" si="364"/>
        <v>0.8571428571428571</v>
      </c>
      <c r="H5856" s="4">
        <f t="shared" si="365"/>
        <v>0</v>
      </c>
      <c r="I5856" s="5">
        <f>IF(OR(AND(F5856&gt;=50,G5856&gt;SUMIF(SeasonTotals!A$2:A$9,A5856,SeasonTotals!F$2:F$9)),AND(G5856&gt;0.885,F5856&gt;=50,D5856&lt;3)),1,0)</f>
        <v>0</v>
      </c>
      <c r="J5856" s="4">
        <f t="shared" si="366"/>
        <v>0</v>
      </c>
      <c r="K5856" s="5">
        <f t="shared" si="367"/>
        <v>0</v>
      </c>
    </row>
    <row r="5857" spans="1:11" x14ac:dyDescent="0.25">
      <c r="A5857" t="s">
        <v>109</v>
      </c>
      <c r="B5857" t="s">
        <v>97</v>
      </c>
      <c r="C5857">
        <v>1</v>
      </c>
      <c r="D5857">
        <v>1</v>
      </c>
      <c r="E5857">
        <v>28</v>
      </c>
      <c r="F5857">
        <v>65</v>
      </c>
      <c r="G5857" s="1">
        <f t="shared" si="364"/>
        <v>0.96551724137931039</v>
      </c>
      <c r="H5857" s="4">
        <f t="shared" si="365"/>
        <v>1</v>
      </c>
      <c r="I5857" s="5">
        <f>IF(OR(AND(F5857&gt;=50,G5857&gt;SUMIF(SeasonTotals!A$2:A$9,A5857,SeasonTotals!F$2:F$9)),AND(G5857&gt;0.885,F5857&gt;=50,D5857&lt;3)),1,0)</f>
        <v>1</v>
      </c>
      <c r="J5857" s="4">
        <f t="shared" si="366"/>
        <v>0</v>
      </c>
      <c r="K5857" s="5">
        <f t="shared" si="367"/>
        <v>0</v>
      </c>
    </row>
    <row r="5858" spans="1:11" x14ac:dyDescent="0.25">
      <c r="A5858" t="s">
        <v>109</v>
      </c>
      <c r="B5858" t="s">
        <v>97</v>
      </c>
      <c r="C5858">
        <v>1</v>
      </c>
      <c r="D5858">
        <v>0</v>
      </c>
      <c r="E5858">
        <v>22</v>
      </c>
      <c r="F5858">
        <v>60</v>
      </c>
      <c r="G5858" s="1">
        <f t="shared" si="364"/>
        <v>1</v>
      </c>
      <c r="H5858" s="4">
        <f t="shared" si="365"/>
        <v>1</v>
      </c>
      <c r="I5858" s="5">
        <f>IF(OR(AND(F5858&gt;=50,G5858&gt;SUMIF(SeasonTotals!A$2:A$9,A5858,SeasonTotals!F$2:F$9)),AND(G5858&gt;0.885,F5858&gt;=50,D5858&lt;3)),1,0)</f>
        <v>1</v>
      </c>
      <c r="J5858" s="4">
        <f t="shared" si="366"/>
        <v>0</v>
      </c>
      <c r="K5858" s="5">
        <f t="shared" si="367"/>
        <v>0</v>
      </c>
    </row>
    <row r="5859" spans="1:11" x14ac:dyDescent="0.25">
      <c r="A5859" t="s">
        <v>109</v>
      </c>
      <c r="B5859" t="s">
        <v>97</v>
      </c>
      <c r="C5859">
        <v>1</v>
      </c>
      <c r="D5859">
        <v>4</v>
      </c>
      <c r="E5859">
        <v>35</v>
      </c>
      <c r="F5859">
        <v>60</v>
      </c>
      <c r="G5859" s="1">
        <f t="shared" si="364"/>
        <v>0.89743589743589747</v>
      </c>
      <c r="H5859" s="4">
        <f t="shared" si="365"/>
        <v>0</v>
      </c>
      <c r="I5859" s="5">
        <f>IF(OR(AND(F5859&gt;=50,G5859&gt;SUMIF(SeasonTotals!A$2:A$9,A5859,SeasonTotals!F$2:F$9)),AND(G5859&gt;0.885,F5859&gt;=50,D5859&lt;3)),1,0)</f>
        <v>0</v>
      </c>
      <c r="J5859" s="4">
        <f t="shared" si="366"/>
        <v>0</v>
      </c>
      <c r="K5859" s="5">
        <f t="shared" si="367"/>
        <v>0</v>
      </c>
    </row>
    <row r="5860" spans="1:11" x14ac:dyDescent="0.25">
      <c r="A5860" t="s">
        <v>109</v>
      </c>
      <c r="B5860" t="s">
        <v>97</v>
      </c>
      <c r="C5860">
        <v>1</v>
      </c>
      <c r="D5860">
        <v>5</v>
      </c>
      <c r="E5860">
        <v>23</v>
      </c>
      <c r="F5860">
        <v>40</v>
      </c>
      <c r="G5860" s="1">
        <f t="shared" si="364"/>
        <v>0.8214285714285714</v>
      </c>
      <c r="H5860" s="4">
        <f t="shared" si="365"/>
        <v>0</v>
      </c>
      <c r="I5860" s="5">
        <f>IF(OR(AND(F5860&gt;=50,G5860&gt;SUMIF(SeasonTotals!A$2:A$9,A5860,SeasonTotals!F$2:F$9)),AND(G5860&gt;0.885,F5860&gt;=50,D5860&lt;3)),1,0)</f>
        <v>0</v>
      </c>
      <c r="J5860" s="4">
        <f t="shared" si="366"/>
        <v>1</v>
      </c>
      <c r="K5860" s="5">
        <f t="shared" si="367"/>
        <v>1</v>
      </c>
    </row>
    <row r="5861" spans="1:11" x14ac:dyDescent="0.25">
      <c r="A5861" t="s">
        <v>109</v>
      </c>
      <c r="B5861" t="s">
        <v>97</v>
      </c>
      <c r="C5861">
        <v>1</v>
      </c>
      <c r="D5861">
        <v>4</v>
      </c>
      <c r="E5861">
        <v>24</v>
      </c>
      <c r="F5861">
        <v>57</v>
      </c>
      <c r="G5861" s="1">
        <f t="shared" si="364"/>
        <v>0.8571428571428571</v>
      </c>
      <c r="H5861" s="4">
        <f t="shared" si="365"/>
        <v>0</v>
      </c>
      <c r="I5861" s="5">
        <f>IF(OR(AND(F5861&gt;=50,G5861&gt;SUMIF(SeasonTotals!A$2:A$9,A5861,SeasonTotals!F$2:F$9)),AND(G5861&gt;0.885,F5861&gt;=50,D5861&lt;3)),1,0)</f>
        <v>0</v>
      </c>
      <c r="J5861" s="4">
        <f t="shared" si="366"/>
        <v>0</v>
      </c>
      <c r="K5861" s="5">
        <f t="shared" si="367"/>
        <v>0</v>
      </c>
    </row>
    <row r="5862" spans="1:11" x14ac:dyDescent="0.25">
      <c r="A5862" t="s">
        <v>109</v>
      </c>
      <c r="B5862" t="s">
        <v>97</v>
      </c>
      <c r="C5862">
        <v>1</v>
      </c>
      <c r="D5862">
        <v>2</v>
      </c>
      <c r="E5862">
        <v>31</v>
      </c>
      <c r="F5862">
        <v>60</v>
      </c>
      <c r="G5862" s="1">
        <f t="shared" si="364"/>
        <v>0.93939393939393945</v>
      </c>
      <c r="H5862" s="4">
        <f t="shared" si="365"/>
        <v>1</v>
      </c>
      <c r="I5862" s="5">
        <f>IF(OR(AND(F5862&gt;=50,G5862&gt;SUMIF(SeasonTotals!A$2:A$9,A5862,SeasonTotals!F$2:F$9)),AND(G5862&gt;0.885,F5862&gt;=50,D5862&lt;3)),1,0)</f>
        <v>1</v>
      </c>
      <c r="J5862" s="4">
        <f t="shared" si="366"/>
        <v>0</v>
      </c>
      <c r="K5862" s="5">
        <f t="shared" si="367"/>
        <v>0</v>
      </c>
    </row>
    <row r="5863" spans="1:11" x14ac:dyDescent="0.25">
      <c r="A5863" t="s">
        <v>109</v>
      </c>
      <c r="B5863" t="s">
        <v>97</v>
      </c>
      <c r="C5863">
        <v>1</v>
      </c>
      <c r="D5863">
        <v>3</v>
      </c>
      <c r="E5863">
        <v>37</v>
      </c>
      <c r="F5863">
        <v>58</v>
      </c>
      <c r="G5863" s="1">
        <f t="shared" si="364"/>
        <v>0.92500000000000004</v>
      </c>
      <c r="H5863" s="4">
        <f t="shared" si="365"/>
        <v>1</v>
      </c>
      <c r="I5863" s="5">
        <f>IF(OR(AND(F5863&gt;=50,G5863&gt;SUMIF(SeasonTotals!A$2:A$9,A5863,SeasonTotals!F$2:F$9)),AND(G5863&gt;0.885,F5863&gt;=50,D5863&lt;3)),1,0)</f>
        <v>1</v>
      </c>
      <c r="J5863" s="4">
        <f t="shared" si="366"/>
        <v>0</v>
      </c>
      <c r="K5863" s="5">
        <f t="shared" si="367"/>
        <v>0</v>
      </c>
    </row>
    <row r="5864" spans="1:11" x14ac:dyDescent="0.25">
      <c r="A5864" t="s">
        <v>109</v>
      </c>
      <c r="B5864" t="s">
        <v>97</v>
      </c>
      <c r="C5864">
        <v>1</v>
      </c>
      <c r="D5864">
        <v>5</v>
      </c>
      <c r="E5864">
        <v>39</v>
      </c>
      <c r="F5864">
        <v>59</v>
      </c>
      <c r="G5864" s="1">
        <f t="shared" si="364"/>
        <v>0.88636363636363635</v>
      </c>
      <c r="H5864" s="4">
        <f t="shared" si="365"/>
        <v>0</v>
      </c>
      <c r="I5864" s="5">
        <f>IF(OR(AND(F5864&gt;=50,G5864&gt;SUMIF(SeasonTotals!A$2:A$9,A5864,SeasonTotals!F$2:F$9)),AND(G5864&gt;0.885,F5864&gt;=50,D5864&lt;3)),1,0)</f>
        <v>0</v>
      </c>
      <c r="J5864" s="4">
        <f t="shared" si="366"/>
        <v>0</v>
      </c>
      <c r="K5864" s="5">
        <f t="shared" si="367"/>
        <v>0</v>
      </c>
    </row>
    <row r="5865" spans="1:11" x14ac:dyDescent="0.25">
      <c r="A5865" t="s">
        <v>109</v>
      </c>
      <c r="B5865" t="s">
        <v>97</v>
      </c>
      <c r="C5865">
        <v>1</v>
      </c>
      <c r="D5865">
        <v>2</v>
      </c>
      <c r="E5865">
        <v>42</v>
      </c>
      <c r="F5865">
        <v>65</v>
      </c>
      <c r="G5865" s="1">
        <f t="shared" si="364"/>
        <v>0.95454545454545459</v>
      </c>
      <c r="H5865" s="4">
        <f t="shared" si="365"/>
        <v>1</v>
      </c>
      <c r="I5865" s="5">
        <f>IF(OR(AND(F5865&gt;=50,G5865&gt;SUMIF(SeasonTotals!A$2:A$9,A5865,SeasonTotals!F$2:F$9)),AND(G5865&gt;0.885,F5865&gt;=50,D5865&lt;3)),1,0)</f>
        <v>1</v>
      </c>
      <c r="J5865" s="4">
        <f t="shared" si="366"/>
        <v>0</v>
      </c>
      <c r="K5865" s="5">
        <f t="shared" si="367"/>
        <v>0</v>
      </c>
    </row>
    <row r="5866" spans="1:11" x14ac:dyDescent="0.25">
      <c r="A5866" t="s">
        <v>109</v>
      </c>
      <c r="B5866" t="s">
        <v>97</v>
      </c>
      <c r="C5866">
        <v>1</v>
      </c>
      <c r="D5866">
        <v>4</v>
      </c>
      <c r="E5866">
        <v>31</v>
      </c>
      <c r="F5866">
        <v>64</v>
      </c>
      <c r="G5866" s="1">
        <f t="shared" si="364"/>
        <v>0.88571428571428568</v>
      </c>
      <c r="H5866" s="4">
        <f t="shared" si="365"/>
        <v>0</v>
      </c>
      <c r="I5866" s="5">
        <f>IF(OR(AND(F5866&gt;=50,G5866&gt;SUMIF(SeasonTotals!A$2:A$9,A5866,SeasonTotals!F$2:F$9)),AND(G5866&gt;0.885,F5866&gt;=50,D5866&lt;3)),1,0)</f>
        <v>0</v>
      </c>
      <c r="J5866" s="4">
        <f t="shared" si="366"/>
        <v>0</v>
      </c>
      <c r="K5866" s="5">
        <f t="shared" si="367"/>
        <v>0</v>
      </c>
    </row>
    <row r="5867" spans="1:11" x14ac:dyDescent="0.25">
      <c r="A5867" t="s">
        <v>109</v>
      </c>
      <c r="B5867" t="s">
        <v>97</v>
      </c>
      <c r="C5867">
        <v>1</v>
      </c>
      <c r="D5867">
        <v>7</v>
      </c>
      <c r="E5867">
        <v>38</v>
      </c>
      <c r="F5867">
        <v>60</v>
      </c>
      <c r="G5867" s="1">
        <f t="shared" si="364"/>
        <v>0.84444444444444444</v>
      </c>
      <c r="H5867" s="4">
        <f t="shared" si="365"/>
        <v>0</v>
      </c>
      <c r="I5867" s="5">
        <f>IF(OR(AND(F5867&gt;=50,G5867&gt;SUMIF(SeasonTotals!A$2:A$9,A5867,SeasonTotals!F$2:F$9)),AND(G5867&gt;0.885,F5867&gt;=50,D5867&lt;3)),1,0)</f>
        <v>0</v>
      </c>
      <c r="J5867" s="4">
        <f t="shared" si="366"/>
        <v>1</v>
      </c>
      <c r="K5867" s="5">
        <f t="shared" si="367"/>
        <v>0</v>
      </c>
    </row>
    <row r="5868" spans="1:11" x14ac:dyDescent="0.25">
      <c r="A5868" t="s">
        <v>109</v>
      </c>
      <c r="B5868" t="s">
        <v>113</v>
      </c>
      <c r="C5868">
        <v>1</v>
      </c>
      <c r="D5868">
        <v>4</v>
      </c>
      <c r="E5868">
        <v>33</v>
      </c>
      <c r="F5868">
        <v>58</v>
      </c>
      <c r="G5868" s="1">
        <f t="shared" si="364"/>
        <v>0.89189189189189189</v>
      </c>
      <c r="H5868" s="4">
        <f t="shared" si="365"/>
        <v>0</v>
      </c>
      <c r="I5868" s="5">
        <f>IF(OR(AND(F5868&gt;=50,G5868&gt;SUMIF(SeasonTotals!A$2:A$9,A5868,SeasonTotals!F$2:F$9)),AND(G5868&gt;0.885,F5868&gt;=50,D5868&lt;3)),1,0)</f>
        <v>0</v>
      </c>
      <c r="J5868" s="4">
        <f t="shared" si="366"/>
        <v>0</v>
      </c>
      <c r="K5868" s="5">
        <f t="shared" si="367"/>
        <v>0</v>
      </c>
    </row>
    <row r="5869" spans="1:11" x14ac:dyDescent="0.25">
      <c r="A5869" t="s">
        <v>109</v>
      </c>
      <c r="B5869" t="s">
        <v>43</v>
      </c>
      <c r="C5869">
        <v>1</v>
      </c>
      <c r="D5869">
        <v>5</v>
      </c>
      <c r="E5869">
        <v>27</v>
      </c>
      <c r="F5869">
        <v>58</v>
      </c>
      <c r="G5869" s="1">
        <f t="shared" si="364"/>
        <v>0.84375</v>
      </c>
      <c r="H5869" s="4">
        <f t="shared" si="365"/>
        <v>0</v>
      </c>
      <c r="I5869" s="5">
        <f>IF(OR(AND(F5869&gt;=50,G5869&gt;SUMIF(SeasonTotals!A$2:A$9,A5869,SeasonTotals!F$2:F$9)),AND(G5869&gt;0.885,F5869&gt;=50,D5869&lt;3)),1,0)</f>
        <v>0</v>
      </c>
      <c r="J5869" s="4">
        <f t="shared" si="366"/>
        <v>1</v>
      </c>
      <c r="K5869" s="5">
        <f t="shared" si="367"/>
        <v>0</v>
      </c>
    </row>
    <row r="5870" spans="1:11" x14ac:dyDescent="0.25">
      <c r="A5870" t="s">
        <v>109</v>
      </c>
      <c r="B5870" t="s">
        <v>43</v>
      </c>
      <c r="C5870">
        <v>1</v>
      </c>
      <c r="D5870">
        <v>2</v>
      </c>
      <c r="E5870">
        <v>20</v>
      </c>
      <c r="F5870">
        <v>59</v>
      </c>
      <c r="G5870" s="1">
        <f t="shared" si="364"/>
        <v>0.90909090909090906</v>
      </c>
      <c r="H5870" s="4">
        <f t="shared" si="365"/>
        <v>1</v>
      </c>
      <c r="I5870" s="5">
        <f>IF(OR(AND(F5870&gt;=50,G5870&gt;SUMIF(SeasonTotals!A$2:A$9,A5870,SeasonTotals!F$2:F$9)),AND(G5870&gt;0.885,F5870&gt;=50,D5870&lt;3)),1,0)</f>
        <v>1</v>
      </c>
      <c r="J5870" s="4">
        <f t="shared" si="366"/>
        <v>0</v>
      </c>
      <c r="K5870" s="5">
        <f t="shared" si="367"/>
        <v>0</v>
      </c>
    </row>
    <row r="5871" spans="1:11" x14ac:dyDescent="0.25">
      <c r="A5871" t="s">
        <v>109</v>
      </c>
      <c r="B5871" t="s">
        <v>43</v>
      </c>
      <c r="C5871">
        <v>1</v>
      </c>
      <c r="D5871">
        <v>5</v>
      </c>
      <c r="E5871">
        <v>28</v>
      </c>
      <c r="F5871">
        <v>65</v>
      </c>
      <c r="G5871" s="1">
        <f t="shared" si="364"/>
        <v>0.84848484848484851</v>
      </c>
      <c r="H5871" s="4">
        <f t="shared" si="365"/>
        <v>0</v>
      </c>
      <c r="I5871" s="5">
        <f>IF(OR(AND(F5871&gt;=50,G5871&gt;SUMIF(SeasonTotals!A$2:A$9,A5871,SeasonTotals!F$2:F$9)),AND(G5871&gt;0.885,F5871&gt;=50,D5871&lt;3)),1,0)</f>
        <v>0</v>
      </c>
      <c r="J5871" s="4">
        <f t="shared" si="366"/>
        <v>1</v>
      </c>
      <c r="K5871" s="5">
        <f t="shared" si="367"/>
        <v>0</v>
      </c>
    </row>
    <row r="5872" spans="1:11" x14ac:dyDescent="0.25">
      <c r="A5872" t="s">
        <v>109</v>
      </c>
      <c r="B5872" t="s">
        <v>43</v>
      </c>
      <c r="C5872">
        <v>1</v>
      </c>
      <c r="D5872">
        <v>1</v>
      </c>
      <c r="E5872">
        <v>25</v>
      </c>
      <c r="F5872">
        <v>60</v>
      </c>
      <c r="G5872" s="1">
        <f t="shared" si="364"/>
        <v>0.96153846153846156</v>
      </c>
      <c r="H5872" s="4">
        <f t="shared" si="365"/>
        <v>1</v>
      </c>
      <c r="I5872" s="5">
        <f>IF(OR(AND(F5872&gt;=50,G5872&gt;SUMIF(SeasonTotals!A$2:A$9,A5872,SeasonTotals!F$2:F$9)),AND(G5872&gt;0.885,F5872&gt;=50,D5872&lt;3)),1,0)</f>
        <v>1</v>
      </c>
      <c r="J5872" s="4">
        <f t="shared" si="366"/>
        <v>0</v>
      </c>
      <c r="K5872" s="5">
        <f t="shared" si="367"/>
        <v>0</v>
      </c>
    </row>
    <row r="5873" spans="1:11" x14ac:dyDescent="0.25">
      <c r="A5873" t="s">
        <v>109</v>
      </c>
      <c r="B5873" t="s">
        <v>43</v>
      </c>
      <c r="C5873">
        <v>1</v>
      </c>
      <c r="D5873">
        <v>1</v>
      </c>
      <c r="E5873">
        <v>31</v>
      </c>
      <c r="F5873">
        <v>60</v>
      </c>
      <c r="G5873" s="1">
        <f t="shared" si="364"/>
        <v>0.96875</v>
      </c>
      <c r="H5873" s="4">
        <f t="shared" si="365"/>
        <v>1</v>
      </c>
      <c r="I5873" s="5">
        <f>IF(OR(AND(F5873&gt;=50,G5873&gt;SUMIF(SeasonTotals!A$2:A$9,A5873,SeasonTotals!F$2:F$9)),AND(G5873&gt;0.885,F5873&gt;=50,D5873&lt;3)),1,0)</f>
        <v>1</v>
      </c>
      <c r="J5873" s="4">
        <f t="shared" si="366"/>
        <v>0</v>
      </c>
      <c r="K5873" s="5">
        <f t="shared" si="367"/>
        <v>0</v>
      </c>
    </row>
    <row r="5874" spans="1:11" x14ac:dyDescent="0.25">
      <c r="A5874" t="s">
        <v>109</v>
      </c>
      <c r="B5874" t="s">
        <v>43</v>
      </c>
      <c r="C5874">
        <v>1</v>
      </c>
      <c r="D5874">
        <v>4</v>
      </c>
      <c r="E5874">
        <v>19</v>
      </c>
      <c r="F5874">
        <v>60</v>
      </c>
      <c r="G5874" s="1">
        <f t="shared" si="364"/>
        <v>0.82608695652173914</v>
      </c>
      <c r="H5874" s="4">
        <f t="shared" si="365"/>
        <v>0</v>
      </c>
      <c r="I5874" s="5">
        <f>IF(OR(AND(F5874&gt;=50,G5874&gt;SUMIF(SeasonTotals!A$2:A$9,A5874,SeasonTotals!F$2:F$9)),AND(G5874&gt;0.885,F5874&gt;=50,D5874&lt;3)),1,0)</f>
        <v>0</v>
      </c>
      <c r="J5874" s="4">
        <f t="shared" si="366"/>
        <v>1</v>
      </c>
      <c r="K5874" s="5">
        <f t="shared" si="367"/>
        <v>0</v>
      </c>
    </row>
    <row r="5875" spans="1:11" x14ac:dyDescent="0.25">
      <c r="A5875" t="s">
        <v>109</v>
      </c>
      <c r="B5875" t="s">
        <v>43</v>
      </c>
      <c r="C5875">
        <v>1</v>
      </c>
      <c r="D5875">
        <v>3</v>
      </c>
      <c r="E5875">
        <v>29</v>
      </c>
      <c r="F5875">
        <v>58</v>
      </c>
      <c r="G5875" s="1">
        <f t="shared" si="364"/>
        <v>0.90625</v>
      </c>
      <c r="H5875" s="4">
        <f t="shared" si="365"/>
        <v>0</v>
      </c>
      <c r="I5875" s="5">
        <f>IF(OR(AND(F5875&gt;=50,G5875&gt;SUMIF(SeasonTotals!A$2:A$9,A5875,SeasonTotals!F$2:F$9)),AND(G5875&gt;0.885,F5875&gt;=50,D5875&lt;3)),1,0)</f>
        <v>0</v>
      </c>
      <c r="J5875" s="4">
        <f t="shared" si="366"/>
        <v>0</v>
      </c>
      <c r="K5875" s="5">
        <f t="shared" si="367"/>
        <v>0</v>
      </c>
    </row>
    <row r="5876" spans="1:11" x14ac:dyDescent="0.25">
      <c r="A5876" t="s">
        <v>109</v>
      </c>
      <c r="B5876" t="s">
        <v>43</v>
      </c>
      <c r="C5876">
        <v>1</v>
      </c>
      <c r="D5876">
        <v>2</v>
      </c>
      <c r="E5876">
        <v>16</v>
      </c>
      <c r="F5876">
        <v>65</v>
      </c>
      <c r="G5876" s="1">
        <f t="shared" si="364"/>
        <v>0.88888888888888884</v>
      </c>
      <c r="H5876" s="4">
        <f t="shared" si="365"/>
        <v>1</v>
      </c>
      <c r="I5876" s="5">
        <f>IF(OR(AND(F5876&gt;=50,G5876&gt;SUMIF(SeasonTotals!A$2:A$9,A5876,SeasonTotals!F$2:F$9)),AND(G5876&gt;0.885,F5876&gt;=50,D5876&lt;3)),1,0)</f>
        <v>1</v>
      </c>
      <c r="J5876" s="4">
        <f t="shared" si="366"/>
        <v>0</v>
      </c>
      <c r="K5876" s="5">
        <f t="shared" si="367"/>
        <v>0</v>
      </c>
    </row>
    <row r="5877" spans="1:11" x14ac:dyDescent="0.25">
      <c r="A5877" t="s">
        <v>109</v>
      </c>
      <c r="B5877" t="s">
        <v>43</v>
      </c>
      <c r="C5877">
        <v>1</v>
      </c>
      <c r="D5877">
        <v>2</v>
      </c>
      <c r="E5877">
        <v>23</v>
      </c>
      <c r="F5877">
        <v>58</v>
      </c>
      <c r="G5877" s="1">
        <f t="shared" si="364"/>
        <v>0.92</v>
      </c>
      <c r="H5877" s="4">
        <f t="shared" si="365"/>
        <v>1</v>
      </c>
      <c r="I5877" s="5">
        <f>IF(OR(AND(F5877&gt;=50,G5877&gt;SUMIF(SeasonTotals!A$2:A$9,A5877,SeasonTotals!F$2:F$9)),AND(G5877&gt;0.885,F5877&gt;=50,D5877&lt;3)),1,0)</f>
        <v>1</v>
      </c>
      <c r="J5877" s="4">
        <f t="shared" si="366"/>
        <v>0</v>
      </c>
      <c r="K5877" s="5">
        <f t="shared" si="367"/>
        <v>0</v>
      </c>
    </row>
    <row r="5878" spans="1:11" x14ac:dyDescent="0.25">
      <c r="A5878" t="s">
        <v>109</v>
      </c>
      <c r="B5878" t="s">
        <v>43</v>
      </c>
      <c r="C5878">
        <v>1</v>
      </c>
      <c r="D5878">
        <v>3</v>
      </c>
      <c r="E5878">
        <v>32</v>
      </c>
      <c r="F5878">
        <v>64</v>
      </c>
      <c r="G5878" s="1">
        <f t="shared" si="364"/>
        <v>0.91428571428571426</v>
      </c>
      <c r="H5878" s="4">
        <f t="shared" si="365"/>
        <v>1</v>
      </c>
      <c r="I5878" s="5">
        <f>IF(OR(AND(F5878&gt;=50,G5878&gt;SUMIF(SeasonTotals!A$2:A$9,A5878,SeasonTotals!F$2:F$9)),AND(G5878&gt;0.885,F5878&gt;=50,D5878&lt;3)),1,0)</f>
        <v>1</v>
      </c>
      <c r="J5878" s="4">
        <f t="shared" si="366"/>
        <v>0</v>
      </c>
      <c r="K5878" s="5">
        <f t="shared" si="367"/>
        <v>0</v>
      </c>
    </row>
    <row r="5879" spans="1:11" x14ac:dyDescent="0.25">
      <c r="A5879" t="s">
        <v>109</v>
      </c>
      <c r="B5879" t="s">
        <v>43</v>
      </c>
      <c r="C5879">
        <v>1</v>
      </c>
      <c r="D5879">
        <v>1</v>
      </c>
      <c r="E5879">
        <v>29</v>
      </c>
      <c r="F5879">
        <v>60</v>
      </c>
      <c r="G5879" s="1">
        <f t="shared" si="364"/>
        <v>0.96666666666666667</v>
      </c>
      <c r="H5879" s="4">
        <f t="shared" si="365"/>
        <v>1</v>
      </c>
      <c r="I5879" s="5">
        <f>IF(OR(AND(F5879&gt;=50,G5879&gt;SUMIF(SeasonTotals!A$2:A$9,A5879,SeasonTotals!F$2:F$9)),AND(G5879&gt;0.885,F5879&gt;=50,D5879&lt;3)),1,0)</f>
        <v>1</v>
      </c>
      <c r="J5879" s="4">
        <f t="shared" si="366"/>
        <v>0</v>
      </c>
      <c r="K5879" s="5">
        <f t="shared" si="367"/>
        <v>0</v>
      </c>
    </row>
    <row r="5880" spans="1:11" x14ac:dyDescent="0.25">
      <c r="A5880" t="s">
        <v>109</v>
      </c>
      <c r="B5880" t="s">
        <v>43</v>
      </c>
      <c r="C5880">
        <v>1</v>
      </c>
      <c r="D5880">
        <v>4</v>
      </c>
      <c r="E5880">
        <v>32</v>
      </c>
      <c r="F5880">
        <v>60</v>
      </c>
      <c r="G5880" s="1">
        <f t="shared" si="364"/>
        <v>0.88888888888888884</v>
      </c>
      <c r="H5880" s="4">
        <f t="shared" si="365"/>
        <v>0</v>
      </c>
      <c r="I5880" s="5">
        <f>IF(OR(AND(F5880&gt;=50,G5880&gt;SUMIF(SeasonTotals!A$2:A$9,A5880,SeasonTotals!F$2:F$9)),AND(G5880&gt;0.885,F5880&gt;=50,D5880&lt;3)),1,0)</f>
        <v>0</v>
      </c>
      <c r="J5880" s="4">
        <f t="shared" si="366"/>
        <v>0</v>
      </c>
      <c r="K5880" s="5">
        <f t="shared" si="367"/>
        <v>0</v>
      </c>
    </row>
    <row r="5881" spans="1:11" x14ac:dyDescent="0.25">
      <c r="A5881" t="s">
        <v>109</v>
      </c>
      <c r="B5881" t="s">
        <v>43</v>
      </c>
      <c r="C5881">
        <v>1</v>
      </c>
      <c r="D5881">
        <v>1</v>
      </c>
      <c r="E5881">
        <v>28</v>
      </c>
      <c r="F5881">
        <v>60</v>
      </c>
      <c r="G5881" s="1">
        <f t="shared" si="364"/>
        <v>0.96551724137931039</v>
      </c>
      <c r="H5881" s="4">
        <f t="shared" si="365"/>
        <v>1</v>
      </c>
      <c r="I5881" s="5">
        <f>IF(OR(AND(F5881&gt;=50,G5881&gt;SUMIF(SeasonTotals!A$2:A$9,A5881,SeasonTotals!F$2:F$9)),AND(G5881&gt;0.885,F5881&gt;=50,D5881&lt;3)),1,0)</f>
        <v>1</v>
      </c>
      <c r="J5881" s="4">
        <f t="shared" si="366"/>
        <v>0</v>
      </c>
      <c r="K5881" s="5">
        <f t="shared" si="367"/>
        <v>0</v>
      </c>
    </row>
    <row r="5882" spans="1:11" x14ac:dyDescent="0.25">
      <c r="A5882" t="s">
        <v>109</v>
      </c>
      <c r="B5882" t="s">
        <v>43</v>
      </c>
      <c r="C5882">
        <v>1</v>
      </c>
      <c r="D5882">
        <v>1</v>
      </c>
      <c r="E5882">
        <v>25</v>
      </c>
      <c r="F5882">
        <v>59</v>
      </c>
      <c r="G5882" s="1">
        <f t="shared" si="364"/>
        <v>0.96153846153846156</v>
      </c>
      <c r="H5882" s="4">
        <f t="shared" si="365"/>
        <v>1</v>
      </c>
      <c r="I5882" s="5">
        <f>IF(OR(AND(F5882&gt;=50,G5882&gt;SUMIF(SeasonTotals!A$2:A$9,A5882,SeasonTotals!F$2:F$9)),AND(G5882&gt;0.885,F5882&gt;=50,D5882&lt;3)),1,0)</f>
        <v>1</v>
      </c>
      <c r="J5882" s="4">
        <f t="shared" si="366"/>
        <v>0</v>
      </c>
      <c r="K5882" s="5">
        <f t="shared" si="367"/>
        <v>0</v>
      </c>
    </row>
    <row r="5883" spans="1:11" x14ac:dyDescent="0.25">
      <c r="A5883" t="s">
        <v>109</v>
      </c>
      <c r="B5883" t="s">
        <v>43</v>
      </c>
      <c r="C5883">
        <v>1</v>
      </c>
      <c r="D5883">
        <v>2</v>
      </c>
      <c r="E5883">
        <v>25</v>
      </c>
      <c r="F5883">
        <v>61</v>
      </c>
      <c r="G5883" s="1">
        <f t="shared" si="364"/>
        <v>0.92592592592592593</v>
      </c>
      <c r="H5883" s="4">
        <f t="shared" si="365"/>
        <v>1</v>
      </c>
      <c r="I5883" s="5">
        <f>IF(OR(AND(F5883&gt;=50,G5883&gt;SUMIF(SeasonTotals!A$2:A$9,A5883,SeasonTotals!F$2:F$9)),AND(G5883&gt;0.885,F5883&gt;=50,D5883&lt;3)),1,0)</f>
        <v>1</v>
      </c>
      <c r="J5883" s="4">
        <f t="shared" si="366"/>
        <v>0</v>
      </c>
      <c r="K5883" s="5">
        <f t="shared" si="367"/>
        <v>0</v>
      </c>
    </row>
    <row r="5884" spans="1:11" x14ac:dyDescent="0.25">
      <c r="A5884" t="s">
        <v>109</v>
      </c>
      <c r="B5884" t="s">
        <v>43</v>
      </c>
      <c r="C5884">
        <v>1</v>
      </c>
      <c r="D5884">
        <v>2</v>
      </c>
      <c r="E5884">
        <v>30</v>
      </c>
      <c r="F5884">
        <v>60</v>
      </c>
      <c r="G5884" s="1">
        <f t="shared" si="364"/>
        <v>0.9375</v>
      </c>
      <c r="H5884" s="4">
        <f t="shared" si="365"/>
        <v>1</v>
      </c>
      <c r="I5884" s="5">
        <f>IF(OR(AND(F5884&gt;=50,G5884&gt;SUMIF(SeasonTotals!A$2:A$9,A5884,SeasonTotals!F$2:F$9)),AND(G5884&gt;0.885,F5884&gt;=50,D5884&lt;3)),1,0)</f>
        <v>1</v>
      </c>
      <c r="J5884" s="4">
        <f t="shared" si="366"/>
        <v>0</v>
      </c>
      <c r="K5884" s="5">
        <f t="shared" si="367"/>
        <v>0</v>
      </c>
    </row>
    <row r="5885" spans="1:11" x14ac:dyDescent="0.25">
      <c r="A5885" t="s">
        <v>109</v>
      </c>
      <c r="B5885" t="s">
        <v>43</v>
      </c>
      <c r="C5885">
        <v>1</v>
      </c>
      <c r="D5885">
        <v>0</v>
      </c>
      <c r="E5885">
        <v>30</v>
      </c>
      <c r="F5885">
        <v>60</v>
      </c>
      <c r="G5885" s="1">
        <f t="shared" si="364"/>
        <v>1</v>
      </c>
      <c r="H5885" s="4">
        <f t="shared" si="365"/>
        <v>1</v>
      </c>
      <c r="I5885" s="5">
        <f>IF(OR(AND(F5885&gt;=50,G5885&gt;SUMIF(SeasonTotals!A$2:A$9,A5885,SeasonTotals!F$2:F$9)),AND(G5885&gt;0.885,F5885&gt;=50,D5885&lt;3)),1,0)</f>
        <v>1</v>
      </c>
      <c r="J5885" s="4">
        <f t="shared" si="366"/>
        <v>0</v>
      </c>
      <c r="K5885" s="5">
        <f t="shared" si="367"/>
        <v>0</v>
      </c>
    </row>
    <row r="5886" spans="1:11" x14ac:dyDescent="0.25">
      <c r="A5886" t="s">
        <v>109</v>
      </c>
      <c r="B5886" t="s">
        <v>43</v>
      </c>
      <c r="C5886">
        <v>1</v>
      </c>
      <c r="D5886">
        <v>4</v>
      </c>
      <c r="E5886">
        <v>17</v>
      </c>
      <c r="F5886">
        <v>59</v>
      </c>
      <c r="G5886" s="1">
        <f t="shared" si="364"/>
        <v>0.80952380952380953</v>
      </c>
      <c r="H5886" s="4">
        <f t="shared" si="365"/>
        <v>0</v>
      </c>
      <c r="I5886" s="5">
        <f>IF(OR(AND(F5886&gt;=50,G5886&gt;SUMIF(SeasonTotals!A$2:A$9,A5886,SeasonTotals!F$2:F$9)),AND(G5886&gt;0.885,F5886&gt;=50,D5886&lt;3)),1,0)</f>
        <v>0</v>
      </c>
      <c r="J5886" s="4">
        <f t="shared" si="366"/>
        <v>1</v>
      </c>
      <c r="K5886" s="5">
        <f t="shared" si="367"/>
        <v>0</v>
      </c>
    </row>
    <row r="5887" spans="1:11" x14ac:dyDescent="0.25">
      <c r="A5887" t="s">
        <v>109</v>
      </c>
      <c r="B5887" t="s">
        <v>43</v>
      </c>
      <c r="C5887">
        <v>1</v>
      </c>
      <c r="D5887">
        <v>3</v>
      </c>
      <c r="E5887">
        <v>28</v>
      </c>
      <c r="F5887">
        <v>60</v>
      </c>
      <c r="G5887" s="1">
        <f t="shared" si="364"/>
        <v>0.90322580645161288</v>
      </c>
      <c r="H5887" s="4">
        <f t="shared" si="365"/>
        <v>0</v>
      </c>
      <c r="I5887" s="5">
        <f>IF(OR(AND(F5887&gt;=50,G5887&gt;SUMIF(SeasonTotals!A$2:A$9,A5887,SeasonTotals!F$2:F$9)),AND(G5887&gt;0.885,F5887&gt;=50,D5887&lt;3)),1,0)</f>
        <v>0</v>
      </c>
      <c r="J5887" s="4">
        <f t="shared" si="366"/>
        <v>0</v>
      </c>
      <c r="K5887" s="5">
        <f t="shared" si="367"/>
        <v>0</v>
      </c>
    </row>
    <row r="5888" spans="1:11" x14ac:dyDescent="0.25">
      <c r="A5888" t="s">
        <v>109</v>
      </c>
      <c r="B5888" t="s">
        <v>43</v>
      </c>
      <c r="C5888">
        <v>1</v>
      </c>
      <c r="D5888">
        <v>1</v>
      </c>
      <c r="E5888">
        <v>28</v>
      </c>
      <c r="F5888">
        <v>59</v>
      </c>
      <c r="G5888" s="1">
        <f t="shared" si="364"/>
        <v>0.96551724137931039</v>
      </c>
      <c r="H5888" s="4">
        <f t="shared" si="365"/>
        <v>1</v>
      </c>
      <c r="I5888" s="5">
        <f>IF(OR(AND(F5888&gt;=50,G5888&gt;SUMIF(SeasonTotals!A$2:A$9,A5888,SeasonTotals!F$2:F$9)),AND(G5888&gt;0.885,F5888&gt;=50,D5888&lt;3)),1,0)</f>
        <v>1</v>
      </c>
      <c r="J5888" s="4">
        <f t="shared" si="366"/>
        <v>0</v>
      </c>
      <c r="K5888" s="5">
        <f t="shared" si="367"/>
        <v>0</v>
      </c>
    </row>
    <row r="5889" spans="1:11" x14ac:dyDescent="0.25">
      <c r="A5889" t="s">
        <v>109</v>
      </c>
      <c r="B5889" t="s">
        <v>43</v>
      </c>
      <c r="C5889">
        <v>1</v>
      </c>
      <c r="D5889">
        <v>1</v>
      </c>
      <c r="E5889">
        <v>39</v>
      </c>
      <c r="F5889">
        <v>63</v>
      </c>
      <c r="G5889" s="1">
        <f t="shared" si="364"/>
        <v>0.97499999999999998</v>
      </c>
      <c r="H5889" s="4">
        <f t="shared" si="365"/>
        <v>1</v>
      </c>
      <c r="I5889" s="5">
        <f>IF(OR(AND(F5889&gt;=50,G5889&gt;SUMIF(SeasonTotals!A$2:A$9,A5889,SeasonTotals!F$2:F$9)),AND(G5889&gt;0.885,F5889&gt;=50,D5889&lt;3)),1,0)</f>
        <v>1</v>
      </c>
      <c r="J5889" s="4">
        <f t="shared" si="366"/>
        <v>0</v>
      </c>
      <c r="K5889" s="5">
        <f t="shared" si="367"/>
        <v>0</v>
      </c>
    </row>
    <row r="5890" spans="1:11" x14ac:dyDescent="0.25">
      <c r="A5890" t="s">
        <v>109</v>
      </c>
      <c r="B5890" t="s">
        <v>43</v>
      </c>
      <c r="C5890">
        <v>1</v>
      </c>
      <c r="D5890">
        <v>2</v>
      </c>
      <c r="E5890">
        <v>20</v>
      </c>
      <c r="F5890">
        <v>60</v>
      </c>
      <c r="G5890" s="1">
        <f t="shared" ref="G5890:G5953" si="368">E5890/MAX(1,SUM(D5890:E5890))</f>
        <v>0.90909090909090906</v>
      </c>
      <c r="H5890" s="4">
        <f t="shared" ref="H5890:H5953" si="369">IF(AND(F5890&gt;=50,OR(G5890&gt;0.913,AND(G5890&gt;0.885,D5890&lt;3))),1,0)</f>
        <v>1</v>
      </c>
      <c r="I5890" s="5">
        <f>IF(OR(AND(F5890&gt;=50,G5890&gt;SUMIF(SeasonTotals!A$2:A$9,A5890,SeasonTotals!F$2:F$9)),AND(G5890&gt;0.885,F5890&gt;=50,D5890&lt;3)),1,0)</f>
        <v>1</v>
      </c>
      <c r="J5890" s="4">
        <f t="shared" ref="J5890:J5953" si="370">IF(G5890&lt;0.85,1,0)</f>
        <v>0</v>
      </c>
      <c r="K5890" s="5">
        <f t="shared" ref="K5890:K5953" si="371">IF(F5890&lt;55,1,0)</f>
        <v>0</v>
      </c>
    </row>
    <row r="5891" spans="1:11" x14ac:dyDescent="0.25">
      <c r="A5891" t="s">
        <v>109</v>
      </c>
      <c r="B5891" t="s">
        <v>43</v>
      </c>
      <c r="C5891">
        <v>1</v>
      </c>
      <c r="D5891">
        <v>1</v>
      </c>
      <c r="E5891">
        <v>35</v>
      </c>
      <c r="F5891">
        <v>59</v>
      </c>
      <c r="G5891" s="1">
        <f t="shared" si="368"/>
        <v>0.97222222222222221</v>
      </c>
      <c r="H5891" s="4">
        <f t="shared" si="369"/>
        <v>1</v>
      </c>
      <c r="I5891" s="5">
        <f>IF(OR(AND(F5891&gt;=50,G5891&gt;SUMIF(SeasonTotals!A$2:A$9,A5891,SeasonTotals!F$2:F$9)),AND(G5891&gt;0.885,F5891&gt;=50,D5891&lt;3)),1,0)</f>
        <v>1</v>
      </c>
      <c r="J5891" s="4">
        <f t="shared" si="370"/>
        <v>0</v>
      </c>
      <c r="K5891" s="5">
        <f t="shared" si="371"/>
        <v>0</v>
      </c>
    </row>
    <row r="5892" spans="1:11" x14ac:dyDescent="0.25">
      <c r="A5892" t="s">
        <v>109</v>
      </c>
      <c r="B5892" t="s">
        <v>43</v>
      </c>
      <c r="C5892">
        <v>1</v>
      </c>
      <c r="D5892">
        <v>3</v>
      </c>
      <c r="E5892">
        <v>31</v>
      </c>
      <c r="F5892">
        <v>59</v>
      </c>
      <c r="G5892" s="1">
        <f t="shared" si="368"/>
        <v>0.91176470588235292</v>
      </c>
      <c r="H5892" s="4">
        <f t="shared" si="369"/>
        <v>0</v>
      </c>
      <c r="I5892" s="5">
        <f>IF(OR(AND(F5892&gt;=50,G5892&gt;SUMIF(SeasonTotals!A$2:A$9,A5892,SeasonTotals!F$2:F$9)),AND(G5892&gt;0.885,F5892&gt;=50,D5892&lt;3)),1,0)</f>
        <v>0</v>
      </c>
      <c r="J5892" s="4">
        <f t="shared" si="370"/>
        <v>0</v>
      </c>
      <c r="K5892" s="5">
        <f t="shared" si="371"/>
        <v>0</v>
      </c>
    </row>
    <row r="5893" spans="1:11" x14ac:dyDescent="0.25">
      <c r="A5893" t="s">
        <v>109</v>
      </c>
      <c r="B5893" t="s">
        <v>43</v>
      </c>
      <c r="C5893">
        <v>1</v>
      </c>
      <c r="D5893">
        <v>1</v>
      </c>
      <c r="E5893">
        <v>51</v>
      </c>
      <c r="F5893">
        <v>59</v>
      </c>
      <c r="G5893" s="1">
        <f t="shared" si="368"/>
        <v>0.98076923076923073</v>
      </c>
      <c r="H5893" s="4">
        <f t="shared" si="369"/>
        <v>1</v>
      </c>
      <c r="I5893" s="5">
        <f>IF(OR(AND(F5893&gt;=50,G5893&gt;SUMIF(SeasonTotals!A$2:A$9,A5893,SeasonTotals!F$2:F$9)),AND(G5893&gt;0.885,F5893&gt;=50,D5893&lt;3)),1,0)</f>
        <v>1</v>
      </c>
      <c r="J5893" s="4">
        <f t="shared" si="370"/>
        <v>0</v>
      </c>
      <c r="K5893" s="5">
        <f t="shared" si="371"/>
        <v>0</v>
      </c>
    </row>
    <row r="5894" spans="1:11" x14ac:dyDescent="0.25">
      <c r="A5894" t="s">
        <v>109</v>
      </c>
      <c r="B5894" t="s">
        <v>43</v>
      </c>
      <c r="C5894">
        <v>1</v>
      </c>
      <c r="D5894">
        <v>1</v>
      </c>
      <c r="E5894">
        <v>31</v>
      </c>
      <c r="F5894">
        <v>60</v>
      </c>
      <c r="G5894" s="1">
        <f t="shared" si="368"/>
        <v>0.96875</v>
      </c>
      <c r="H5894" s="4">
        <f t="shared" si="369"/>
        <v>1</v>
      </c>
      <c r="I5894" s="5">
        <f>IF(OR(AND(F5894&gt;=50,G5894&gt;SUMIF(SeasonTotals!A$2:A$9,A5894,SeasonTotals!F$2:F$9)),AND(G5894&gt;0.885,F5894&gt;=50,D5894&lt;3)),1,0)</f>
        <v>1</v>
      </c>
      <c r="J5894" s="4">
        <f t="shared" si="370"/>
        <v>0</v>
      </c>
      <c r="K5894" s="5">
        <f t="shared" si="371"/>
        <v>0</v>
      </c>
    </row>
    <row r="5895" spans="1:11" x14ac:dyDescent="0.25">
      <c r="A5895" t="s">
        <v>109</v>
      </c>
      <c r="B5895" t="s">
        <v>43</v>
      </c>
      <c r="C5895">
        <v>1</v>
      </c>
      <c r="D5895">
        <v>3</v>
      </c>
      <c r="E5895">
        <v>17</v>
      </c>
      <c r="F5895">
        <v>29</v>
      </c>
      <c r="G5895" s="1">
        <f t="shared" si="368"/>
        <v>0.85</v>
      </c>
      <c r="H5895" s="4">
        <f t="shared" si="369"/>
        <v>0</v>
      </c>
      <c r="I5895" s="5">
        <f>IF(OR(AND(F5895&gt;=50,G5895&gt;SUMIF(SeasonTotals!A$2:A$9,A5895,SeasonTotals!F$2:F$9)),AND(G5895&gt;0.885,F5895&gt;=50,D5895&lt;3)),1,0)</f>
        <v>0</v>
      </c>
      <c r="J5895" s="4">
        <f t="shared" si="370"/>
        <v>0</v>
      </c>
      <c r="K5895" s="5">
        <f t="shared" si="371"/>
        <v>1</v>
      </c>
    </row>
    <row r="5896" spans="1:11" x14ac:dyDescent="0.25">
      <c r="A5896" t="s">
        <v>109</v>
      </c>
      <c r="B5896" t="s">
        <v>43</v>
      </c>
      <c r="C5896">
        <v>1</v>
      </c>
      <c r="D5896">
        <v>1</v>
      </c>
      <c r="E5896">
        <v>37</v>
      </c>
      <c r="F5896">
        <v>60</v>
      </c>
      <c r="G5896" s="1">
        <f t="shared" si="368"/>
        <v>0.97368421052631582</v>
      </c>
      <c r="H5896" s="4">
        <f t="shared" si="369"/>
        <v>1</v>
      </c>
      <c r="I5896" s="5">
        <f>IF(OR(AND(F5896&gt;=50,G5896&gt;SUMIF(SeasonTotals!A$2:A$9,A5896,SeasonTotals!F$2:F$9)),AND(G5896&gt;0.885,F5896&gt;=50,D5896&lt;3)),1,0)</f>
        <v>1</v>
      </c>
      <c r="J5896" s="4">
        <f t="shared" si="370"/>
        <v>0</v>
      </c>
      <c r="K5896" s="5">
        <f t="shared" si="371"/>
        <v>0</v>
      </c>
    </row>
    <row r="5897" spans="1:11" x14ac:dyDescent="0.25">
      <c r="A5897" t="s">
        <v>109</v>
      </c>
      <c r="B5897" t="s">
        <v>43</v>
      </c>
      <c r="C5897">
        <v>1</v>
      </c>
      <c r="D5897">
        <v>2</v>
      </c>
      <c r="E5897">
        <v>28</v>
      </c>
      <c r="F5897">
        <v>65</v>
      </c>
      <c r="G5897" s="1">
        <f t="shared" si="368"/>
        <v>0.93333333333333335</v>
      </c>
      <c r="H5897" s="4">
        <f t="shared" si="369"/>
        <v>1</v>
      </c>
      <c r="I5897" s="5">
        <f>IF(OR(AND(F5897&gt;=50,G5897&gt;SUMIF(SeasonTotals!A$2:A$9,A5897,SeasonTotals!F$2:F$9)),AND(G5897&gt;0.885,F5897&gt;=50,D5897&lt;3)),1,0)</f>
        <v>1</v>
      </c>
      <c r="J5897" s="4">
        <f t="shared" si="370"/>
        <v>0</v>
      </c>
      <c r="K5897" s="5">
        <f t="shared" si="371"/>
        <v>0</v>
      </c>
    </row>
    <row r="5898" spans="1:11" x14ac:dyDescent="0.25">
      <c r="A5898" t="s">
        <v>109</v>
      </c>
      <c r="B5898" t="s">
        <v>43</v>
      </c>
      <c r="C5898">
        <v>1</v>
      </c>
      <c r="D5898">
        <v>3</v>
      </c>
      <c r="E5898">
        <v>26</v>
      </c>
      <c r="F5898">
        <v>63</v>
      </c>
      <c r="G5898" s="1">
        <f t="shared" si="368"/>
        <v>0.89655172413793105</v>
      </c>
      <c r="H5898" s="4">
        <f t="shared" si="369"/>
        <v>0</v>
      </c>
      <c r="I5898" s="5">
        <f>IF(OR(AND(F5898&gt;=50,G5898&gt;SUMIF(SeasonTotals!A$2:A$9,A5898,SeasonTotals!F$2:F$9)),AND(G5898&gt;0.885,F5898&gt;=50,D5898&lt;3)),1,0)</f>
        <v>0</v>
      </c>
      <c r="J5898" s="4">
        <f t="shared" si="370"/>
        <v>0</v>
      </c>
      <c r="K5898" s="5">
        <f t="shared" si="371"/>
        <v>0</v>
      </c>
    </row>
    <row r="5899" spans="1:11" x14ac:dyDescent="0.25">
      <c r="A5899" t="s">
        <v>109</v>
      </c>
      <c r="B5899" t="s">
        <v>43</v>
      </c>
      <c r="C5899">
        <v>1</v>
      </c>
      <c r="D5899">
        <v>3</v>
      </c>
      <c r="E5899">
        <v>27</v>
      </c>
      <c r="F5899">
        <v>65</v>
      </c>
      <c r="G5899" s="1">
        <f t="shared" si="368"/>
        <v>0.9</v>
      </c>
      <c r="H5899" s="4">
        <f t="shared" si="369"/>
        <v>0</v>
      </c>
      <c r="I5899" s="5">
        <f>IF(OR(AND(F5899&gt;=50,G5899&gt;SUMIF(SeasonTotals!A$2:A$9,A5899,SeasonTotals!F$2:F$9)),AND(G5899&gt;0.885,F5899&gt;=50,D5899&lt;3)),1,0)</f>
        <v>0</v>
      </c>
      <c r="J5899" s="4">
        <f t="shared" si="370"/>
        <v>0</v>
      </c>
      <c r="K5899" s="5">
        <f t="shared" si="371"/>
        <v>0</v>
      </c>
    </row>
    <row r="5900" spans="1:11" x14ac:dyDescent="0.25">
      <c r="A5900" t="s">
        <v>109</v>
      </c>
      <c r="B5900" t="s">
        <v>43</v>
      </c>
      <c r="C5900">
        <v>1</v>
      </c>
      <c r="D5900">
        <v>3</v>
      </c>
      <c r="E5900">
        <v>30</v>
      </c>
      <c r="F5900">
        <v>59</v>
      </c>
      <c r="G5900" s="1">
        <f t="shared" si="368"/>
        <v>0.90909090909090906</v>
      </c>
      <c r="H5900" s="4">
        <f t="shared" si="369"/>
        <v>0</v>
      </c>
      <c r="I5900" s="5">
        <f>IF(OR(AND(F5900&gt;=50,G5900&gt;SUMIF(SeasonTotals!A$2:A$9,A5900,SeasonTotals!F$2:F$9)),AND(G5900&gt;0.885,F5900&gt;=50,D5900&lt;3)),1,0)</f>
        <v>0</v>
      </c>
      <c r="J5900" s="4">
        <f t="shared" si="370"/>
        <v>0</v>
      </c>
      <c r="K5900" s="5">
        <f t="shared" si="371"/>
        <v>0</v>
      </c>
    </row>
    <row r="5901" spans="1:11" x14ac:dyDescent="0.25">
      <c r="A5901" t="s">
        <v>109</v>
      </c>
      <c r="B5901" t="s">
        <v>43</v>
      </c>
      <c r="C5901">
        <v>1</v>
      </c>
      <c r="D5901">
        <v>5</v>
      </c>
      <c r="E5901">
        <v>32</v>
      </c>
      <c r="F5901">
        <v>64</v>
      </c>
      <c r="G5901" s="1">
        <f t="shared" si="368"/>
        <v>0.86486486486486491</v>
      </c>
      <c r="H5901" s="4">
        <f t="shared" si="369"/>
        <v>0</v>
      </c>
      <c r="I5901" s="5">
        <f>IF(OR(AND(F5901&gt;=50,G5901&gt;SUMIF(SeasonTotals!A$2:A$9,A5901,SeasonTotals!F$2:F$9)),AND(G5901&gt;0.885,F5901&gt;=50,D5901&lt;3)),1,0)</f>
        <v>0</v>
      </c>
      <c r="J5901" s="4">
        <f t="shared" si="370"/>
        <v>0</v>
      </c>
      <c r="K5901" s="5">
        <f t="shared" si="371"/>
        <v>0</v>
      </c>
    </row>
    <row r="5902" spans="1:11" x14ac:dyDescent="0.25">
      <c r="A5902" t="s">
        <v>109</v>
      </c>
      <c r="B5902" t="s">
        <v>43</v>
      </c>
      <c r="C5902">
        <v>1</v>
      </c>
      <c r="D5902">
        <v>2</v>
      </c>
      <c r="E5902">
        <v>46</v>
      </c>
      <c r="F5902">
        <v>60</v>
      </c>
      <c r="G5902" s="1">
        <f t="shared" si="368"/>
        <v>0.95833333333333337</v>
      </c>
      <c r="H5902" s="4">
        <f t="shared" si="369"/>
        <v>1</v>
      </c>
      <c r="I5902" s="5">
        <f>IF(OR(AND(F5902&gt;=50,G5902&gt;SUMIF(SeasonTotals!A$2:A$9,A5902,SeasonTotals!F$2:F$9)),AND(G5902&gt;0.885,F5902&gt;=50,D5902&lt;3)),1,0)</f>
        <v>1</v>
      </c>
      <c r="J5902" s="4">
        <f t="shared" si="370"/>
        <v>0</v>
      </c>
      <c r="K5902" s="5">
        <f t="shared" si="371"/>
        <v>0</v>
      </c>
    </row>
    <row r="5903" spans="1:11" x14ac:dyDescent="0.25">
      <c r="A5903" t="s">
        <v>109</v>
      </c>
      <c r="B5903" t="s">
        <v>43</v>
      </c>
      <c r="C5903">
        <v>1</v>
      </c>
      <c r="D5903">
        <v>1</v>
      </c>
      <c r="E5903">
        <v>46</v>
      </c>
      <c r="F5903">
        <v>64</v>
      </c>
      <c r="G5903" s="1">
        <f t="shared" si="368"/>
        <v>0.97872340425531912</v>
      </c>
      <c r="H5903" s="4">
        <f t="shared" si="369"/>
        <v>1</v>
      </c>
      <c r="I5903" s="5">
        <f>IF(OR(AND(F5903&gt;=50,G5903&gt;SUMIF(SeasonTotals!A$2:A$9,A5903,SeasonTotals!F$2:F$9)),AND(G5903&gt;0.885,F5903&gt;=50,D5903&lt;3)),1,0)</f>
        <v>1</v>
      </c>
      <c r="J5903" s="4">
        <f t="shared" si="370"/>
        <v>0</v>
      </c>
      <c r="K5903" s="5">
        <f t="shared" si="371"/>
        <v>0</v>
      </c>
    </row>
    <row r="5904" spans="1:11" x14ac:dyDescent="0.25">
      <c r="A5904" t="s">
        <v>109</v>
      </c>
      <c r="B5904" t="s">
        <v>43</v>
      </c>
      <c r="C5904">
        <v>1</v>
      </c>
      <c r="D5904">
        <v>2</v>
      </c>
      <c r="E5904">
        <v>32</v>
      </c>
      <c r="F5904">
        <v>60</v>
      </c>
      <c r="G5904" s="1">
        <f t="shared" si="368"/>
        <v>0.94117647058823528</v>
      </c>
      <c r="H5904" s="4">
        <f t="shared" si="369"/>
        <v>1</v>
      </c>
      <c r="I5904" s="5">
        <f>IF(OR(AND(F5904&gt;=50,G5904&gt;SUMIF(SeasonTotals!A$2:A$9,A5904,SeasonTotals!F$2:F$9)),AND(G5904&gt;0.885,F5904&gt;=50,D5904&lt;3)),1,0)</f>
        <v>1</v>
      </c>
      <c r="J5904" s="4">
        <f t="shared" si="370"/>
        <v>0</v>
      </c>
      <c r="K5904" s="5">
        <f t="shared" si="371"/>
        <v>0</v>
      </c>
    </row>
    <row r="5905" spans="1:11" x14ac:dyDescent="0.25">
      <c r="A5905" t="s">
        <v>109</v>
      </c>
      <c r="B5905" t="s">
        <v>43</v>
      </c>
      <c r="C5905">
        <v>1</v>
      </c>
      <c r="D5905">
        <v>3</v>
      </c>
      <c r="E5905">
        <v>27</v>
      </c>
      <c r="F5905">
        <v>59</v>
      </c>
      <c r="G5905" s="1">
        <f t="shared" si="368"/>
        <v>0.9</v>
      </c>
      <c r="H5905" s="4">
        <f t="shared" si="369"/>
        <v>0</v>
      </c>
      <c r="I5905" s="5">
        <f>IF(OR(AND(F5905&gt;=50,G5905&gt;SUMIF(SeasonTotals!A$2:A$9,A5905,SeasonTotals!F$2:F$9)),AND(G5905&gt;0.885,F5905&gt;=50,D5905&lt;3)),1,0)</f>
        <v>0</v>
      </c>
      <c r="J5905" s="4">
        <f t="shared" si="370"/>
        <v>0</v>
      </c>
      <c r="K5905" s="5">
        <f t="shared" si="371"/>
        <v>0</v>
      </c>
    </row>
    <row r="5906" spans="1:11" x14ac:dyDescent="0.25">
      <c r="A5906" t="s">
        <v>109</v>
      </c>
      <c r="B5906" t="s">
        <v>43</v>
      </c>
      <c r="C5906">
        <v>1</v>
      </c>
      <c r="D5906">
        <v>4</v>
      </c>
      <c r="E5906">
        <v>23</v>
      </c>
      <c r="F5906">
        <v>58</v>
      </c>
      <c r="G5906" s="1">
        <f t="shared" si="368"/>
        <v>0.85185185185185186</v>
      </c>
      <c r="H5906" s="4">
        <f t="shared" si="369"/>
        <v>0</v>
      </c>
      <c r="I5906" s="5">
        <f>IF(OR(AND(F5906&gt;=50,G5906&gt;SUMIF(SeasonTotals!A$2:A$9,A5906,SeasonTotals!F$2:F$9)),AND(G5906&gt;0.885,F5906&gt;=50,D5906&lt;3)),1,0)</f>
        <v>0</v>
      </c>
      <c r="J5906" s="4">
        <f t="shared" si="370"/>
        <v>0</v>
      </c>
      <c r="K5906" s="5">
        <f t="shared" si="371"/>
        <v>0</v>
      </c>
    </row>
    <row r="5907" spans="1:11" x14ac:dyDescent="0.25">
      <c r="A5907" t="s">
        <v>109</v>
      </c>
      <c r="B5907" t="s">
        <v>43</v>
      </c>
      <c r="C5907">
        <v>1</v>
      </c>
      <c r="D5907">
        <v>3</v>
      </c>
      <c r="E5907">
        <v>42</v>
      </c>
      <c r="F5907">
        <v>65</v>
      </c>
      <c r="G5907" s="1">
        <f t="shared" si="368"/>
        <v>0.93333333333333335</v>
      </c>
      <c r="H5907" s="4">
        <f t="shared" si="369"/>
        <v>1</v>
      </c>
      <c r="I5907" s="5">
        <f>IF(OR(AND(F5907&gt;=50,G5907&gt;SUMIF(SeasonTotals!A$2:A$9,A5907,SeasonTotals!F$2:F$9)),AND(G5907&gt;0.885,F5907&gt;=50,D5907&lt;3)),1,0)</f>
        <v>1</v>
      </c>
      <c r="J5907" s="4">
        <f t="shared" si="370"/>
        <v>0</v>
      </c>
      <c r="K5907" s="5">
        <f t="shared" si="371"/>
        <v>0</v>
      </c>
    </row>
    <row r="5908" spans="1:11" x14ac:dyDescent="0.25">
      <c r="A5908" t="s">
        <v>109</v>
      </c>
      <c r="B5908" t="s">
        <v>43</v>
      </c>
      <c r="C5908">
        <v>1</v>
      </c>
      <c r="D5908">
        <v>2</v>
      </c>
      <c r="E5908">
        <v>24</v>
      </c>
      <c r="F5908">
        <v>64</v>
      </c>
      <c r="G5908" s="1">
        <f t="shared" si="368"/>
        <v>0.92307692307692313</v>
      </c>
      <c r="H5908" s="4">
        <f t="shared" si="369"/>
        <v>1</v>
      </c>
      <c r="I5908" s="5">
        <f>IF(OR(AND(F5908&gt;=50,G5908&gt;SUMIF(SeasonTotals!A$2:A$9,A5908,SeasonTotals!F$2:F$9)),AND(G5908&gt;0.885,F5908&gt;=50,D5908&lt;3)),1,0)</f>
        <v>1</v>
      </c>
      <c r="J5908" s="4">
        <f t="shared" si="370"/>
        <v>0</v>
      </c>
      <c r="K5908" s="5">
        <f t="shared" si="371"/>
        <v>0</v>
      </c>
    </row>
    <row r="5909" spans="1:11" x14ac:dyDescent="0.25">
      <c r="A5909" t="s">
        <v>109</v>
      </c>
      <c r="B5909" t="s">
        <v>43</v>
      </c>
      <c r="C5909">
        <v>1</v>
      </c>
      <c r="D5909">
        <v>1</v>
      </c>
      <c r="E5909">
        <v>29</v>
      </c>
      <c r="F5909">
        <v>60</v>
      </c>
      <c r="G5909" s="1">
        <f t="shared" si="368"/>
        <v>0.96666666666666667</v>
      </c>
      <c r="H5909" s="4">
        <f t="shared" si="369"/>
        <v>1</v>
      </c>
      <c r="I5909" s="5">
        <f>IF(OR(AND(F5909&gt;=50,G5909&gt;SUMIF(SeasonTotals!A$2:A$9,A5909,SeasonTotals!F$2:F$9)),AND(G5909&gt;0.885,F5909&gt;=50,D5909&lt;3)),1,0)</f>
        <v>1</v>
      </c>
      <c r="J5909" s="4">
        <f t="shared" si="370"/>
        <v>0</v>
      </c>
      <c r="K5909" s="5">
        <f t="shared" si="371"/>
        <v>0</v>
      </c>
    </row>
    <row r="5910" spans="1:11" x14ac:dyDescent="0.25">
      <c r="A5910" t="s">
        <v>109</v>
      </c>
      <c r="B5910" t="s">
        <v>43</v>
      </c>
      <c r="C5910">
        <v>1</v>
      </c>
      <c r="D5910">
        <v>2</v>
      </c>
      <c r="E5910">
        <v>22</v>
      </c>
      <c r="F5910">
        <v>59</v>
      </c>
      <c r="G5910" s="1">
        <f t="shared" si="368"/>
        <v>0.91666666666666663</v>
      </c>
      <c r="H5910" s="4">
        <f t="shared" si="369"/>
        <v>1</v>
      </c>
      <c r="I5910" s="5">
        <f>IF(OR(AND(F5910&gt;=50,G5910&gt;SUMIF(SeasonTotals!A$2:A$9,A5910,SeasonTotals!F$2:F$9)),AND(G5910&gt;0.885,F5910&gt;=50,D5910&lt;3)),1,0)</f>
        <v>1</v>
      </c>
      <c r="J5910" s="4">
        <f t="shared" si="370"/>
        <v>0</v>
      </c>
      <c r="K5910" s="5">
        <f t="shared" si="371"/>
        <v>0</v>
      </c>
    </row>
    <row r="5911" spans="1:11" x14ac:dyDescent="0.25">
      <c r="A5911" t="s">
        <v>109</v>
      </c>
      <c r="B5911" t="s">
        <v>43</v>
      </c>
      <c r="C5911">
        <v>1</v>
      </c>
      <c r="D5911">
        <v>4</v>
      </c>
      <c r="E5911">
        <v>17</v>
      </c>
      <c r="F5911">
        <v>32</v>
      </c>
      <c r="G5911" s="1">
        <f t="shared" si="368"/>
        <v>0.80952380952380953</v>
      </c>
      <c r="H5911" s="4">
        <f t="shared" si="369"/>
        <v>0</v>
      </c>
      <c r="I5911" s="5">
        <f>IF(OR(AND(F5911&gt;=50,G5911&gt;SUMIF(SeasonTotals!A$2:A$9,A5911,SeasonTotals!F$2:F$9)),AND(G5911&gt;0.885,F5911&gt;=50,D5911&lt;3)),1,0)</f>
        <v>0</v>
      </c>
      <c r="J5911" s="4">
        <f t="shared" si="370"/>
        <v>1</v>
      </c>
      <c r="K5911" s="5">
        <f t="shared" si="371"/>
        <v>1</v>
      </c>
    </row>
    <row r="5912" spans="1:11" x14ac:dyDescent="0.25">
      <c r="A5912" t="s">
        <v>109</v>
      </c>
      <c r="B5912" t="s">
        <v>43</v>
      </c>
      <c r="C5912">
        <v>1</v>
      </c>
      <c r="D5912">
        <v>2</v>
      </c>
      <c r="E5912">
        <v>20</v>
      </c>
      <c r="F5912">
        <v>59</v>
      </c>
      <c r="G5912" s="1">
        <f t="shared" si="368"/>
        <v>0.90909090909090906</v>
      </c>
      <c r="H5912" s="4">
        <f t="shared" si="369"/>
        <v>1</v>
      </c>
      <c r="I5912" s="5">
        <f>IF(OR(AND(F5912&gt;=50,G5912&gt;SUMIF(SeasonTotals!A$2:A$9,A5912,SeasonTotals!F$2:F$9)),AND(G5912&gt;0.885,F5912&gt;=50,D5912&lt;3)),1,0)</f>
        <v>1</v>
      </c>
      <c r="J5912" s="4">
        <f t="shared" si="370"/>
        <v>0</v>
      </c>
      <c r="K5912" s="5">
        <f t="shared" si="371"/>
        <v>0</v>
      </c>
    </row>
    <row r="5913" spans="1:11" x14ac:dyDescent="0.25">
      <c r="A5913" t="s">
        <v>109</v>
      </c>
      <c r="B5913" t="s">
        <v>43</v>
      </c>
      <c r="C5913">
        <v>1</v>
      </c>
      <c r="D5913">
        <v>4</v>
      </c>
      <c r="E5913">
        <v>28</v>
      </c>
      <c r="F5913">
        <v>60</v>
      </c>
      <c r="G5913" s="1">
        <f t="shared" si="368"/>
        <v>0.875</v>
      </c>
      <c r="H5913" s="4">
        <f t="shared" si="369"/>
        <v>0</v>
      </c>
      <c r="I5913" s="5">
        <f>IF(OR(AND(F5913&gt;=50,G5913&gt;SUMIF(SeasonTotals!A$2:A$9,A5913,SeasonTotals!F$2:F$9)),AND(G5913&gt;0.885,F5913&gt;=50,D5913&lt;3)),1,0)</f>
        <v>0</v>
      </c>
      <c r="J5913" s="4">
        <f t="shared" si="370"/>
        <v>0</v>
      </c>
      <c r="K5913" s="5">
        <f t="shared" si="371"/>
        <v>0</v>
      </c>
    </row>
    <row r="5914" spans="1:11" x14ac:dyDescent="0.25">
      <c r="A5914" t="s">
        <v>109</v>
      </c>
      <c r="B5914" t="s">
        <v>43</v>
      </c>
      <c r="C5914">
        <v>1</v>
      </c>
      <c r="D5914">
        <v>3</v>
      </c>
      <c r="E5914">
        <v>28</v>
      </c>
      <c r="F5914">
        <v>58</v>
      </c>
      <c r="G5914" s="1">
        <f t="shared" si="368"/>
        <v>0.90322580645161288</v>
      </c>
      <c r="H5914" s="4">
        <f t="shared" si="369"/>
        <v>0</v>
      </c>
      <c r="I5914" s="5">
        <f>IF(OR(AND(F5914&gt;=50,G5914&gt;SUMIF(SeasonTotals!A$2:A$9,A5914,SeasonTotals!F$2:F$9)),AND(G5914&gt;0.885,F5914&gt;=50,D5914&lt;3)),1,0)</f>
        <v>0</v>
      </c>
      <c r="J5914" s="4">
        <f t="shared" si="370"/>
        <v>0</v>
      </c>
      <c r="K5914" s="5">
        <f t="shared" si="371"/>
        <v>0</v>
      </c>
    </row>
    <row r="5915" spans="1:11" x14ac:dyDescent="0.25">
      <c r="A5915" t="s">
        <v>109</v>
      </c>
      <c r="B5915" t="s">
        <v>43</v>
      </c>
      <c r="C5915">
        <v>1</v>
      </c>
      <c r="D5915">
        <v>1</v>
      </c>
      <c r="E5915">
        <v>21</v>
      </c>
      <c r="F5915">
        <v>60</v>
      </c>
      <c r="G5915" s="1">
        <f t="shared" si="368"/>
        <v>0.95454545454545459</v>
      </c>
      <c r="H5915" s="4">
        <f t="shared" si="369"/>
        <v>1</v>
      </c>
      <c r="I5915" s="5">
        <f>IF(OR(AND(F5915&gt;=50,G5915&gt;SUMIF(SeasonTotals!A$2:A$9,A5915,SeasonTotals!F$2:F$9)),AND(G5915&gt;0.885,F5915&gt;=50,D5915&lt;3)),1,0)</f>
        <v>1</v>
      </c>
      <c r="J5915" s="4">
        <f t="shared" si="370"/>
        <v>0</v>
      </c>
      <c r="K5915" s="5">
        <f t="shared" si="371"/>
        <v>0</v>
      </c>
    </row>
    <row r="5916" spans="1:11" x14ac:dyDescent="0.25">
      <c r="A5916" t="s">
        <v>109</v>
      </c>
      <c r="B5916" t="s">
        <v>43</v>
      </c>
      <c r="C5916">
        <v>1</v>
      </c>
      <c r="D5916">
        <v>2</v>
      </c>
      <c r="E5916">
        <v>24</v>
      </c>
      <c r="F5916">
        <v>61</v>
      </c>
      <c r="G5916" s="1">
        <f t="shared" si="368"/>
        <v>0.92307692307692313</v>
      </c>
      <c r="H5916" s="4">
        <f t="shared" si="369"/>
        <v>1</v>
      </c>
      <c r="I5916" s="5">
        <f>IF(OR(AND(F5916&gt;=50,G5916&gt;SUMIF(SeasonTotals!A$2:A$9,A5916,SeasonTotals!F$2:F$9)),AND(G5916&gt;0.885,F5916&gt;=50,D5916&lt;3)),1,0)</f>
        <v>1</v>
      </c>
      <c r="J5916" s="4">
        <f t="shared" si="370"/>
        <v>0</v>
      </c>
      <c r="K5916" s="5">
        <f t="shared" si="371"/>
        <v>0</v>
      </c>
    </row>
    <row r="5917" spans="1:11" x14ac:dyDescent="0.25">
      <c r="A5917" t="s">
        <v>109</v>
      </c>
      <c r="B5917" t="s">
        <v>43</v>
      </c>
      <c r="C5917">
        <v>1</v>
      </c>
      <c r="D5917">
        <v>1</v>
      </c>
      <c r="E5917">
        <v>22</v>
      </c>
      <c r="F5917">
        <v>60</v>
      </c>
      <c r="G5917" s="1">
        <f t="shared" si="368"/>
        <v>0.95652173913043481</v>
      </c>
      <c r="H5917" s="4">
        <f t="shared" si="369"/>
        <v>1</v>
      </c>
      <c r="I5917" s="5">
        <f>IF(OR(AND(F5917&gt;=50,G5917&gt;SUMIF(SeasonTotals!A$2:A$9,A5917,SeasonTotals!F$2:F$9)),AND(G5917&gt;0.885,F5917&gt;=50,D5917&lt;3)),1,0)</f>
        <v>1</v>
      </c>
      <c r="J5917" s="4">
        <f t="shared" si="370"/>
        <v>0</v>
      </c>
      <c r="K5917" s="5">
        <f t="shared" si="371"/>
        <v>0</v>
      </c>
    </row>
    <row r="5918" spans="1:11" x14ac:dyDescent="0.25">
      <c r="A5918" t="s">
        <v>109</v>
      </c>
      <c r="B5918" t="s">
        <v>43</v>
      </c>
      <c r="C5918">
        <v>1</v>
      </c>
      <c r="D5918">
        <v>2</v>
      </c>
      <c r="E5918">
        <v>22</v>
      </c>
      <c r="F5918">
        <v>64</v>
      </c>
      <c r="G5918" s="1">
        <f t="shared" si="368"/>
        <v>0.91666666666666663</v>
      </c>
      <c r="H5918" s="4">
        <f t="shared" si="369"/>
        <v>1</v>
      </c>
      <c r="I5918" s="5">
        <f>IF(OR(AND(F5918&gt;=50,G5918&gt;SUMIF(SeasonTotals!A$2:A$9,A5918,SeasonTotals!F$2:F$9)),AND(G5918&gt;0.885,F5918&gt;=50,D5918&lt;3)),1,0)</f>
        <v>1</v>
      </c>
      <c r="J5918" s="4">
        <f t="shared" si="370"/>
        <v>0</v>
      </c>
      <c r="K5918" s="5">
        <f t="shared" si="371"/>
        <v>0</v>
      </c>
    </row>
    <row r="5919" spans="1:11" x14ac:dyDescent="0.25">
      <c r="A5919" t="s">
        <v>109</v>
      </c>
      <c r="B5919" t="s">
        <v>43</v>
      </c>
      <c r="C5919">
        <v>1</v>
      </c>
      <c r="D5919">
        <v>3</v>
      </c>
      <c r="E5919">
        <v>29</v>
      </c>
      <c r="F5919">
        <v>65</v>
      </c>
      <c r="G5919" s="1">
        <f t="shared" si="368"/>
        <v>0.90625</v>
      </c>
      <c r="H5919" s="4">
        <f t="shared" si="369"/>
        <v>0</v>
      </c>
      <c r="I5919" s="5">
        <f>IF(OR(AND(F5919&gt;=50,G5919&gt;SUMIF(SeasonTotals!A$2:A$9,A5919,SeasonTotals!F$2:F$9)),AND(G5919&gt;0.885,F5919&gt;=50,D5919&lt;3)),1,0)</f>
        <v>0</v>
      </c>
      <c r="J5919" s="4">
        <f t="shared" si="370"/>
        <v>0</v>
      </c>
      <c r="K5919" s="5">
        <f t="shared" si="371"/>
        <v>0</v>
      </c>
    </row>
    <row r="5920" spans="1:11" x14ac:dyDescent="0.25">
      <c r="A5920" t="s">
        <v>109</v>
      </c>
      <c r="B5920" t="s">
        <v>43</v>
      </c>
      <c r="C5920">
        <v>1</v>
      </c>
      <c r="D5920">
        <v>1</v>
      </c>
      <c r="E5920">
        <v>26</v>
      </c>
      <c r="F5920">
        <v>60</v>
      </c>
      <c r="G5920" s="1">
        <f t="shared" si="368"/>
        <v>0.96296296296296291</v>
      </c>
      <c r="H5920" s="4">
        <f t="shared" si="369"/>
        <v>1</v>
      </c>
      <c r="I5920" s="5">
        <f>IF(OR(AND(F5920&gt;=50,G5920&gt;SUMIF(SeasonTotals!A$2:A$9,A5920,SeasonTotals!F$2:F$9)),AND(G5920&gt;0.885,F5920&gt;=50,D5920&lt;3)),1,0)</f>
        <v>1</v>
      </c>
      <c r="J5920" s="4">
        <f t="shared" si="370"/>
        <v>0</v>
      </c>
      <c r="K5920" s="5">
        <f t="shared" si="371"/>
        <v>0</v>
      </c>
    </row>
    <row r="5921" spans="1:11" x14ac:dyDescent="0.25">
      <c r="A5921" t="s">
        <v>109</v>
      </c>
      <c r="B5921" t="s">
        <v>43</v>
      </c>
      <c r="C5921">
        <v>1</v>
      </c>
      <c r="D5921">
        <v>2</v>
      </c>
      <c r="E5921">
        <v>30</v>
      </c>
      <c r="F5921">
        <v>60</v>
      </c>
      <c r="G5921" s="1">
        <f t="shared" si="368"/>
        <v>0.9375</v>
      </c>
      <c r="H5921" s="4">
        <f t="shared" si="369"/>
        <v>1</v>
      </c>
      <c r="I5921" s="5">
        <f>IF(OR(AND(F5921&gt;=50,G5921&gt;SUMIF(SeasonTotals!A$2:A$9,A5921,SeasonTotals!F$2:F$9)),AND(G5921&gt;0.885,F5921&gt;=50,D5921&lt;3)),1,0)</f>
        <v>1</v>
      </c>
      <c r="J5921" s="4">
        <f t="shared" si="370"/>
        <v>0</v>
      </c>
      <c r="K5921" s="5">
        <f t="shared" si="371"/>
        <v>0</v>
      </c>
    </row>
    <row r="5922" spans="1:11" x14ac:dyDescent="0.25">
      <c r="A5922" t="s">
        <v>109</v>
      </c>
      <c r="B5922" t="s">
        <v>43</v>
      </c>
      <c r="C5922">
        <v>1</v>
      </c>
      <c r="D5922">
        <v>2</v>
      </c>
      <c r="E5922">
        <v>25</v>
      </c>
      <c r="F5922">
        <v>59</v>
      </c>
      <c r="G5922" s="1">
        <f t="shared" si="368"/>
        <v>0.92592592592592593</v>
      </c>
      <c r="H5922" s="4">
        <f t="shared" si="369"/>
        <v>1</v>
      </c>
      <c r="I5922" s="5">
        <f>IF(OR(AND(F5922&gt;=50,G5922&gt;SUMIF(SeasonTotals!A$2:A$9,A5922,SeasonTotals!F$2:F$9)),AND(G5922&gt;0.885,F5922&gt;=50,D5922&lt;3)),1,0)</f>
        <v>1</v>
      </c>
      <c r="J5922" s="4">
        <f t="shared" si="370"/>
        <v>0</v>
      </c>
      <c r="K5922" s="5">
        <f t="shared" si="371"/>
        <v>0</v>
      </c>
    </row>
    <row r="5923" spans="1:11" x14ac:dyDescent="0.25">
      <c r="A5923" t="s">
        <v>109</v>
      </c>
      <c r="B5923" t="s">
        <v>43</v>
      </c>
      <c r="C5923">
        <v>1</v>
      </c>
      <c r="D5923">
        <v>0</v>
      </c>
      <c r="E5923">
        <v>33</v>
      </c>
      <c r="F5923">
        <v>65</v>
      </c>
      <c r="G5923" s="1">
        <f t="shared" si="368"/>
        <v>1</v>
      </c>
      <c r="H5923" s="4">
        <f t="shared" si="369"/>
        <v>1</v>
      </c>
      <c r="I5923" s="5">
        <f>IF(OR(AND(F5923&gt;=50,G5923&gt;SUMIF(SeasonTotals!A$2:A$9,A5923,SeasonTotals!F$2:F$9)),AND(G5923&gt;0.885,F5923&gt;=50,D5923&lt;3)),1,0)</f>
        <v>1</v>
      </c>
      <c r="J5923" s="4">
        <f t="shared" si="370"/>
        <v>0</v>
      </c>
      <c r="K5923" s="5">
        <f t="shared" si="371"/>
        <v>0</v>
      </c>
    </row>
    <row r="5924" spans="1:11" x14ac:dyDescent="0.25">
      <c r="A5924" t="s">
        <v>109</v>
      </c>
      <c r="B5924" t="s">
        <v>43</v>
      </c>
      <c r="C5924">
        <v>1</v>
      </c>
      <c r="D5924">
        <v>4</v>
      </c>
      <c r="E5924">
        <v>22</v>
      </c>
      <c r="F5924">
        <v>60</v>
      </c>
      <c r="G5924" s="1">
        <f t="shared" si="368"/>
        <v>0.84615384615384615</v>
      </c>
      <c r="H5924" s="4">
        <f t="shared" si="369"/>
        <v>0</v>
      </c>
      <c r="I5924" s="5">
        <f>IF(OR(AND(F5924&gt;=50,G5924&gt;SUMIF(SeasonTotals!A$2:A$9,A5924,SeasonTotals!F$2:F$9)),AND(G5924&gt;0.885,F5924&gt;=50,D5924&lt;3)),1,0)</f>
        <v>0</v>
      </c>
      <c r="J5924" s="4">
        <f t="shared" si="370"/>
        <v>1</v>
      </c>
      <c r="K5924" s="5">
        <f t="shared" si="371"/>
        <v>0</v>
      </c>
    </row>
    <row r="5925" spans="1:11" x14ac:dyDescent="0.25">
      <c r="A5925" t="s">
        <v>109</v>
      </c>
      <c r="B5925" t="s">
        <v>43</v>
      </c>
      <c r="C5925">
        <v>1</v>
      </c>
      <c r="D5925">
        <v>2</v>
      </c>
      <c r="E5925">
        <v>20</v>
      </c>
      <c r="F5925">
        <v>60</v>
      </c>
      <c r="G5925" s="1">
        <f t="shared" si="368"/>
        <v>0.90909090909090906</v>
      </c>
      <c r="H5925" s="4">
        <f t="shared" si="369"/>
        <v>1</v>
      </c>
      <c r="I5925" s="5">
        <f>IF(OR(AND(F5925&gt;=50,G5925&gt;SUMIF(SeasonTotals!A$2:A$9,A5925,SeasonTotals!F$2:F$9)),AND(G5925&gt;0.885,F5925&gt;=50,D5925&lt;3)),1,0)</f>
        <v>1</v>
      </c>
      <c r="J5925" s="4">
        <f t="shared" si="370"/>
        <v>0</v>
      </c>
      <c r="K5925" s="5">
        <f t="shared" si="371"/>
        <v>0</v>
      </c>
    </row>
    <row r="5926" spans="1:11" x14ac:dyDescent="0.25">
      <c r="A5926" t="s">
        <v>109</v>
      </c>
      <c r="B5926" t="s">
        <v>43</v>
      </c>
      <c r="C5926">
        <v>1</v>
      </c>
      <c r="D5926">
        <v>4</v>
      </c>
      <c r="E5926">
        <v>20</v>
      </c>
      <c r="F5926">
        <v>59</v>
      </c>
      <c r="G5926" s="1">
        <f t="shared" si="368"/>
        <v>0.83333333333333337</v>
      </c>
      <c r="H5926" s="4">
        <f t="shared" si="369"/>
        <v>0</v>
      </c>
      <c r="I5926" s="5">
        <f>IF(OR(AND(F5926&gt;=50,G5926&gt;SUMIF(SeasonTotals!A$2:A$9,A5926,SeasonTotals!F$2:F$9)),AND(G5926&gt;0.885,F5926&gt;=50,D5926&lt;3)),1,0)</f>
        <v>0</v>
      </c>
      <c r="J5926" s="4">
        <f t="shared" si="370"/>
        <v>1</v>
      </c>
      <c r="K5926" s="5">
        <f t="shared" si="371"/>
        <v>0</v>
      </c>
    </row>
    <row r="5927" spans="1:11" x14ac:dyDescent="0.25">
      <c r="A5927" t="s">
        <v>109</v>
      </c>
      <c r="B5927" t="s">
        <v>43</v>
      </c>
      <c r="C5927">
        <v>1</v>
      </c>
      <c r="D5927">
        <v>3</v>
      </c>
      <c r="E5927">
        <v>21</v>
      </c>
      <c r="F5927">
        <v>59</v>
      </c>
      <c r="G5927" s="1">
        <f t="shared" si="368"/>
        <v>0.875</v>
      </c>
      <c r="H5927" s="4">
        <f t="shared" si="369"/>
        <v>0</v>
      </c>
      <c r="I5927" s="5">
        <f>IF(OR(AND(F5927&gt;=50,G5927&gt;SUMIF(SeasonTotals!A$2:A$9,A5927,SeasonTotals!F$2:F$9)),AND(G5927&gt;0.885,F5927&gt;=50,D5927&lt;3)),1,0)</f>
        <v>0</v>
      </c>
      <c r="J5927" s="4">
        <f t="shared" si="370"/>
        <v>0</v>
      </c>
      <c r="K5927" s="5">
        <f t="shared" si="371"/>
        <v>0</v>
      </c>
    </row>
    <row r="5928" spans="1:11" x14ac:dyDescent="0.25">
      <c r="A5928" t="s">
        <v>109</v>
      </c>
      <c r="B5928" t="s">
        <v>43</v>
      </c>
      <c r="C5928">
        <v>1</v>
      </c>
      <c r="D5928">
        <v>0</v>
      </c>
      <c r="E5928">
        <v>22</v>
      </c>
      <c r="F5928">
        <v>65</v>
      </c>
      <c r="G5928" s="1">
        <f t="shared" si="368"/>
        <v>1</v>
      </c>
      <c r="H5928" s="4">
        <f t="shared" si="369"/>
        <v>1</v>
      </c>
      <c r="I5928" s="5">
        <f>IF(OR(AND(F5928&gt;=50,G5928&gt;SUMIF(SeasonTotals!A$2:A$9,A5928,SeasonTotals!F$2:F$9)),AND(G5928&gt;0.885,F5928&gt;=50,D5928&lt;3)),1,0)</f>
        <v>1</v>
      </c>
      <c r="J5928" s="4">
        <f t="shared" si="370"/>
        <v>0</v>
      </c>
      <c r="K5928" s="5">
        <f t="shared" si="371"/>
        <v>0</v>
      </c>
    </row>
    <row r="5929" spans="1:11" x14ac:dyDescent="0.25">
      <c r="A5929" t="s">
        <v>109</v>
      </c>
      <c r="B5929" t="s">
        <v>43</v>
      </c>
      <c r="C5929">
        <v>1</v>
      </c>
      <c r="D5929">
        <v>2</v>
      </c>
      <c r="E5929">
        <v>27</v>
      </c>
      <c r="F5929">
        <v>63</v>
      </c>
      <c r="G5929" s="1">
        <f t="shared" si="368"/>
        <v>0.93103448275862066</v>
      </c>
      <c r="H5929" s="4">
        <f t="shared" si="369"/>
        <v>1</v>
      </c>
      <c r="I5929" s="5">
        <f>IF(OR(AND(F5929&gt;=50,G5929&gt;SUMIF(SeasonTotals!A$2:A$9,A5929,SeasonTotals!F$2:F$9)),AND(G5929&gt;0.885,F5929&gt;=50,D5929&lt;3)),1,0)</f>
        <v>1</v>
      </c>
      <c r="J5929" s="4">
        <f t="shared" si="370"/>
        <v>0</v>
      </c>
      <c r="K5929" s="5">
        <f t="shared" si="371"/>
        <v>0</v>
      </c>
    </row>
    <row r="5930" spans="1:11" x14ac:dyDescent="0.25">
      <c r="A5930" t="s">
        <v>109</v>
      </c>
      <c r="B5930" t="s">
        <v>45</v>
      </c>
      <c r="C5930">
        <v>1</v>
      </c>
      <c r="D5930">
        <v>4</v>
      </c>
      <c r="E5930">
        <v>24</v>
      </c>
      <c r="F5930">
        <v>60</v>
      </c>
      <c r="G5930" s="1">
        <f t="shared" si="368"/>
        <v>0.8571428571428571</v>
      </c>
      <c r="H5930" s="4">
        <f t="shared" si="369"/>
        <v>0</v>
      </c>
      <c r="I5930" s="5">
        <f>IF(OR(AND(F5930&gt;=50,G5930&gt;SUMIF(SeasonTotals!A$2:A$9,A5930,SeasonTotals!F$2:F$9)),AND(G5930&gt;0.885,F5930&gt;=50,D5930&lt;3)),1,0)</f>
        <v>0</v>
      </c>
      <c r="J5930" s="4">
        <f t="shared" si="370"/>
        <v>0</v>
      </c>
      <c r="K5930" s="5">
        <f t="shared" si="371"/>
        <v>0</v>
      </c>
    </row>
    <row r="5931" spans="1:11" x14ac:dyDescent="0.25">
      <c r="A5931" t="s">
        <v>109</v>
      </c>
      <c r="B5931" t="s">
        <v>45</v>
      </c>
      <c r="C5931">
        <v>1</v>
      </c>
      <c r="D5931">
        <v>4</v>
      </c>
      <c r="E5931">
        <v>24</v>
      </c>
      <c r="F5931">
        <v>60</v>
      </c>
      <c r="G5931" s="1">
        <f t="shared" si="368"/>
        <v>0.8571428571428571</v>
      </c>
      <c r="H5931" s="4">
        <f t="shared" si="369"/>
        <v>0</v>
      </c>
      <c r="I5931" s="5">
        <f>IF(OR(AND(F5931&gt;=50,G5931&gt;SUMIF(SeasonTotals!A$2:A$9,A5931,SeasonTotals!F$2:F$9)),AND(G5931&gt;0.885,F5931&gt;=50,D5931&lt;3)),1,0)</f>
        <v>0</v>
      </c>
      <c r="J5931" s="4">
        <f t="shared" si="370"/>
        <v>0</v>
      </c>
      <c r="K5931" s="5">
        <f t="shared" si="371"/>
        <v>0</v>
      </c>
    </row>
    <row r="5932" spans="1:11" x14ac:dyDescent="0.25">
      <c r="A5932" t="s">
        <v>109</v>
      </c>
      <c r="B5932" t="s">
        <v>45</v>
      </c>
      <c r="C5932">
        <v>1</v>
      </c>
      <c r="D5932">
        <v>2</v>
      </c>
      <c r="E5932">
        <v>22</v>
      </c>
      <c r="F5932">
        <v>58</v>
      </c>
      <c r="G5932" s="1">
        <f t="shared" si="368"/>
        <v>0.91666666666666663</v>
      </c>
      <c r="H5932" s="4">
        <f t="shared" si="369"/>
        <v>1</v>
      </c>
      <c r="I5932" s="5">
        <f>IF(OR(AND(F5932&gt;=50,G5932&gt;SUMIF(SeasonTotals!A$2:A$9,A5932,SeasonTotals!F$2:F$9)),AND(G5932&gt;0.885,F5932&gt;=50,D5932&lt;3)),1,0)</f>
        <v>1</v>
      </c>
      <c r="J5932" s="4">
        <f t="shared" si="370"/>
        <v>0</v>
      </c>
      <c r="K5932" s="5">
        <f t="shared" si="371"/>
        <v>0</v>
      </c>
    </row>
    <row r="5933" spans="1:11" x14ac:dyDescent="0.25">
      <c r="A5933" t="s">
        <v>109</v>
      </c>
      <c r="B5933" t="s">
        <v>45</v>
      </c>
      <c r="C5933">
        <v>1</v>
      </c>
      <c r="D5933">
        <v>3</v>
      </c>
      <c r="E5933">
        <v>33</v>
      </c>
      <c r="F5933">
        <v>60</v>
      </c>
      <c r="G5933" s="1">
        <f t="shared" si="368"/>
        <v>0.91666666666666663</v>
      </c>
      <c r="H5933" s="4">
        <f t="shared" si="369"/>
        <v>1</v>
      </c>
      <c r="I5933" s="5">
        <f>IF(OR(AND(F5933&gt;=50,G5933&gt;SUMIF(SeasonTotals!A$2:A$9,A5933,SeasonTotals!F$2:F$9)),AND(G5933&gt;0.885,F5933&gt;=50,D5933&lt;3)),1,0)</f>
        <v>1</v>
      </c>
      <c r="J5933" s="4">
        <f t="shared" si="370"/>
        <v>0</v>
      </c>
      <c r="K5933" s="5">
        <f t="shared" si="371"/>
        <v>0</v>
      </c>
    </row>
    <row r="5934" spans="1:11" x14ac:dyDescent="0.25">
      <c r="A5934" t="s">
        <v>109</v>
      </c>
      <c r="B5934" t="s">
        <v>45</v>
      </c>
      <c r="C5934">
        <v>1</v>
      </c>
      <c r="D5934">
        <v>4</v>
      </c>
      <c r="E5934">
        <v>19</v>
      </c>
      <c r="F5934">
        <v>40</v>
      </c>
      <c r="G5934" s="1">
        <f t="shared" si="368"/>
        <v>0.82608695652173914</v>
      </c>
      <c r="H5934" s="4">
        <f t="shared" si="369"/>
        <v>0</v>
      </c>
      <c r="I5934" s="5">
        <f>IF(OR(AND(F5934&gt;=50,G5934&gt;SUMIF(SeasonTotals!A$2:A$9,A5934,SeasonTotals!F$2:F$9)),AND(G5934&gt;0.885,F5934&gt;=50,D5934&lt;3)),1,0)</f>
        <v>0</v>
      </c>
      <c r="J5934" s="4">
        <f t="shared" si="370"/>
        <v>1</v>
      </c>
      <c r="K5934" s="5">
        <f t="shared" si="371"/>
        <v>1</v>
      </c>
    </row>
    <row r="5935" spans="1:11" x14ac:dyDescent="0.25">
      <c r="A5935" t="s">
        <v>109</v>
      </c>
      <c r="B5935" t="s">
        <v>114</v>
      </c>
      <c r="C5935">
        <v>1</v>
      </c>
      <c r="D5935">
        <v>2</v>
      </c>
      <c r="E5935">
        <v>22</v>
      </c>
      <c r="F5935">
        <v>40</v>
      </c>
      <c r="G5935" s="1">
        <f t="shared" si="368"/>
        <v>0.91666666666666663</v>
      </c>
      <c r="H5935" s="4">
        <f t="shared" si="369"/>
        <v>0</v>
      </c>
      <c r="I5935" s="5">
        <f>IF(OR(AND(F5935&gt;=50,G5935&gt;SUMIF(SeasonTotals!A$2:A$9,A5935,SeasonTotals!F$2:F$9)),AND(G5935&gt;0.885,F5935&gt;=50,D5935&lt;3)),1,0)</f>
        <v>0</v>
      </c>
      <c r="J5935" s="4">
        <f t="shared" si="370"/>
        <v>0</v>
      </c>
      <c r="K5935" s="5">
        <f t="shared" si="371"/>
        <v>1</v>
      </c>
    </row>
    <row r="5936" spans="1:11" x14ac:dyDescent="0.25">
      <c r="A5936" t="s">
        <v>109</v>
      </c>
      <c r="B5936" t="s">
        <v>46</v>
      </c>
      <c r="C5936">
        <v>1</v>
      </c>
      <c r="D5936">
        <v>2</v>
      </c>
      <c r="E5936">
        <v>40</v>
      </c>
      <c r="F5936">
        <v>60</v>
      </c>
      <c r="G5936" s="1">
        <f t="shared" si="368"/>
        <v>0.95238095238095233</v>
      </c>
      <c r="H5936" s="4">
        <f t="shared" si="369"/>
        <v>1</v>
      </c>
      <c r="I5936" s="5">
        <f>IF(OR(AND(F5936&gt;=50,G5936&gt;SUMIF(SeasonTotals!A$2:A$9,A5936,SeasonTotals!F$2:F$9)),AND(G5936&gt;0.885,F5936&gt;=50,D5936&lt;3)),1,0)</f>
        <v>1</v>
      </c>
      <c r="J5936" s="4">
        <f t="shared" si="370"/>
        <v>0</v>
      </c>
      <c r="K5936" s="5">
        <f t="shared" si="371"/>
        <v>0</v>
      </c>
    </row>
    <row r="5937" spans="1:11" x14ac:dyDescent="0.25">
      <c r="A5937" t="s">
        <v>109</v>
      </c>
      <c r="B5937" t="s">
        <v>46</v>
      </c>
      <c r="C5937">
        <v>1</v>
      </c>
      <c r="D5937">
        <v>4</v>
      </c>
      <c r="E5937">
        <v>9</v>
      </c>
      <c r="F5937">
        <v>29</v>
      </c>
      <c r="G5937" s="1">
        <f t="shared" si="368"/>
        <v>0.69230769230769229</v>
      </c>
      <c r="H5937" s="4">
        <f t="shared" si="369"/>
        <v>0</v>
      </c>
      <c r="I5937" s="5">
        <f>IF(OR(AND(F5937&gt;=50,G5937&gt;SUMIF(SeasonTotals!A$2:A$9,A5937,SeasonTotals!F$2:F$9)),AND(G5937&gt;0.885,F5937&gt;=50,D5937&lt;3)),1,0)</f>
        <v>0</v>
      </c>
      <c r="J5937" s="4">
        <f t="shared" si="370"/>
        <v>1</v>
      </c>
      <c r="K5937" s="5">
        <f t="shared" si="371"/>
        <v>1</v>
      </c>
    </row>
    <row r="5938" spans="1:11" x14ac:dyDescent="0.25">
      <c r="A5938" t="s">
        <v>109</v>
      </c>
      <c r="B5938" t="s">
        <v>46</v>
      </c>
      <c r="C5938">
        <v>1</v>
      </c>
      <c r="D5938">
        <v>2</v>
      </c>
      <c r="E5938">
        <v>30</v>
      </c>
      <c r="F5938">
        <v>65</v>
      </c>
      <c r="G5938" s="1">
        <f t="shared" si="368"/>
        <v>0.9375</v>
      </c>
      <c r="H5938" s="4">
        <f t="shared" si="369"/>
        <v>1</v>
      </c>
      <c r="I5938" s="5">
        <f>IF(OR(AND(F5938&gt;=50,G5938&gt;SUMIF(SeasonTotals!A$2:A$9,A5938,SeasonTotals!F$2:F$9)),AND(G5938&gt;0.885,F5938&gt;=50,D5938&lt;3)),1,0)</f>
        <v>1</v>
      </c>
      <c r="J5938" s="4">
        <f t="shared" si="370"/>
        <v>0</v>
      </c>
      <c r="K5938" s="5">
        <f t="shared" si="371"/>
        <v>0</v>
      </c>
    </row>
    <row r="5939" spans="1:11" x14ac:dyDescent="0.25">
      <c r="A5939" t="s">
        <v>109</v>
      </c>
      <c r="B5939" t="s">
        <v>46</v>
      </c>
      <c r="C5939">
        <v>1</v>
      </c>
      <c r="D5939">
        <v>3</v>
      </c>
      <c r="E5939">
        <v>33</v>
      </c>
      <c r="F5939">
        <v>60</v>
      </c>
      <c r="G5939" s="1">
        <f t="shared" si="368"/>
        <v>0.91666666666666663</v>
      </c>
      <c r="H5939" s="4">
        <f t="shared" si="369"/>
        <v>1</v>
      </c>
      <c r="I5939" s="5">
        <f>IF(OR(AND(F5939&gt;=50,G5939&gt;SUMIF(SeasonTotals!A$2:A$9,A5939,SeasonTotals!F$2:F$9)),AND(G5939&gt;0.885,F5939&gt;=50,D5939&lt;3)),1,0)</f>
        <v>1</v>
      </c>
      <c r="J5939" s="4">
        <f t="shared" si="370"/>
        <v>0</v>
      </c>
      <c r="K5939" s="5">
        <f t="shared" si="371"/>
        <v>0</v>
      </c>
    </row>
    <row r="5940" spans="1:11" x14ac:dyDescent="0.25">
      <c r="A5940" t="s">
        <v>109</v>
      </c>
      <c r="B5940" t="s">
        <v>46</v>
      </c>
      <c r="C5940">
        <v>1</v>
      </c>
      <c r="D5940">
        <v>2</v>
      </c>
      <c r="E5940">
        <v>34</v>
      </c>
      <c r="F5940">
        <v>60</v>
      </c>
      <c r="G5940" s="1">
        <f t="shared" si="368"/>
        <v>0.94444444444444442</v>
      </c>
      <c r="H5940" s="4">
        <f t="shared" si="369"/>
        <v>1</v>
      </c>
      <c r="I5940" s="5">
        <f>IF(OR(AND(F5940&gt;=50,G5940&gt;SUMIF(SeasonTotals!A$2:A$9,A5940,SeasonTotals!F$2:F$9)),AND(G5940&gt;0.885,F5940&gt;=50,D5940&lt;3)),1,0)</f>
        <v>1</v>
      </c>
      <c r="J5940" s="4">
        <f t="shared" si="370"/>
        <v>0</v>
      </c>
      <c r="K5940" s="5">
        <f t="shared" si="371"/>
        <v>0</v>
      </c>
    </row>
    <row r="5941" spans="1:11" x14ac:dyDescent="0.25">
      <c r="A5941" t="s">
        <v>109</v>
      </c>
      <c r="B5941" t="s">
        <v>46</v>
      </c>
      <c r="C5941">
        <v>1</v>
      </c>
      <c r="D5941">
        <v>3</v>
      </c>
      <c r="E5941">
        <v>31</v>
      </c>
      <c r="F5941">
        <v>58</v>
      </c>
      <c r="G5941" s="1">
        <f t="shared" si="368"/>
        <v>0.91176470588235292</v>
      </c>
      <c r="H5941" s="4">
        <f t="shared" si="369"/>
        <v>0</v>
      </c>
      <c r="I5941" s="5">
        <f>IF(OR(AND(F5941&gt;=50,G5941&gt;SUMIF(SeasonTotals!A$2:A$9,A5941,SeasonTotals!F$2:F$9)),AND(G5941&gt;0.885,F5941&gt;=50,D5941&lt;3)),1,0)</f>
        <v>0</v>
      </c>
      <c r="J5941" s="4">
        <f t="shared" si="370"/>
        <v>0</v>
      </c>
      <c r="K5941" s="5">
        <f t="shared" si="371"/>
        <v>0</v>
      </c>
    </row>
    <row r="5942" spans="1:11" x14ac:dyDescent="0.25">
      <c r="A5942" t="s">
        <v>109</v>
      </c>
      <c r="B5942" t="s">
        <v>46</v>
      </c>
      <c r="C5942">
        <v>1</v>
      </c>
      <c r="D5942">
        <v>0</v>
      </c>
      <c r="E5942">
        <v>34</v>
      </c>
      <c r="F5942">
        <v>60</v>
      </c>
      <c r="G5942" s="1">
        <f t="shared" si="368"/>
        <v>1</v>
      </c>
      <c r="H5942" s="4">
        <f t="shared" si="369"/>
        <v>1</v>
      </c>
      <c r="I5942" s="5">
        <f>IF(OR(AND(F5942&gt;=50,G5942&gt;SUMIF(SeasonTotals!A$2:A$9,A5942,SeasonTotals!F$2:F$9)),AND(G5942&gt;0.885,F5942&gt;=50,D5942&lt;3)),1,0)</f>
        <v>1</v>
      </c>
      <c r="J5942" s="4">
        <f t="shared" si="370"/>
        <v>0</v>
      </c>
      <c r="K5942" s="5">
        <f t="shared" si="371"/>
        <v>0</v>
      </c>
    </row>
    <row r="5943" spans="1:11" x14ac:dyDescent="0.25">
      <c r="A5943" t="s">
        <v>109</v>
      </c>
      <c r="B5943" t="s">
        <v>46</v>
      </c>
      <c r="C5943">
        <v>1</v>
      </c>
      <c r="D5943">
        <v>3</v>
      </c>
      <c r="E5943">
        <v>25</v>
      </c>
      <c r="F5943">
        <v>60</v>
      </c>
      <c r="G5943" s="1">
        <f t="shared" si="368"/>
        <v>0.8928571428571429</v>
      </c>
      <c r="H5943" s="4">
        <f t="shared" si="369"/>
        <v>0</v>
      </c>
      <c r="I5943" s="5">
        <f>IF(OR(AND(F5943&gt;=50,G5943&gt;SUMIF(SeasonTotals!A$2:A$9,A5943,SeasonTotals!F$2:F$9)),AND(G5943&gt;0.885,F5943&gt;=50,D5943&lt;3)),1,0)</f>
        <v>0</v>
      </c>
      <c r="J5943" s="4">
        <f t="shared" si="370"/>
        <v>0</v>
      </c>
      <c r="K5943" s="5">
        <f t="shared" si="371"/>
        <v>0</v>
      </c>
    </row>
    <row r="5944" spans="1:11" x14ac:dyDescent="0.25">
      <c r="A5944" t="s">
        <v>109</v>
      </c>
      <c r="B5944" t="s">
        <v>46</v>
      </c>
      <c r="C5944">
        <v>1</v>
      </c>
      <c r="D5944">
        <v>1</v>
      </c>
      <c r="E5944">
        <v>30</v>
      </c>
      <c r="F5944">
        <v>65</v>
      </c>
      <c r="G5944" s="1">
        <f t="shared" si="368"/>
        <v>0.967741935483871</v>
      </c>
      <c r="H5944" s="4">
        <f t="shared" si="369"/>
        <v>1</v>
      </c>
      <c r="I5944" s="5">
        <f>IF(OR(AND(F5944&gt;=50,G5944&gt;SUMIF(SeasonTotals!A$2:A$9,A5944,SeasonTotals!F$2:F$9)),AND(G5944&gt;0.885,F5944&gt;=50,D5944&lt;3)),1,0)</f>
        <v>1</v>
      </c>
      <c r="J5944" s="4">
        <f t="shared" si="370"/>
        <v>0</v>
      </c>
      <c r="K5944" s="5">
        <f t="shared" si="371"/>
        <v>0</v>
      </c>
    </row>
    <row r="5945" spans="1:11" x14ac:dyDescent="0.25">
      <c r="A5945" t="s">
        <v>109</v>
      </c>
      <c r="B5945" t="s">
        <v>46</v>
      </c>
      <c r="C5945">
        <v>1</v>
      </c>
      <c r="D5945">
        <v>2</v>
      </c>
      <c r="E5945">
        <v>29</v>
      </c>
      <c r="F5945">
        <v>59</v>
      </c>
      <c r="G5945" s="1">
        <f t="shared" si="368"/>
        <v>0.93548387096774188</v>
      </c>
      <c r="H5945" s="4">
        <f t="shared" si="369"/>
        <v>1</v>
      </c>
      <c r="I5945" s="5">
        <f>IF(OR(AND(F5945&gt;=50,G5945&gt;SUMIF(SeasonTotals!A$2:A$9,A5945,SeasonTotals!F$2:F$9)),AND(G5945&gt;0.885,F5945&gt;=50,D5945&lt;3)),1,0)</f>
        <v>1</v>
      </c>
      <c r="J5945" s="4">
        <f t="shared" si="370"/>
        <v>0</v>
      </c>
      <c r="K5945" s="5">
        <f t="shared" si="371"/>
        <v>0</v>
      </c>
    </row>
    <row r="5946" spans="1:11" x14ac:dyDescent="0.25">
      <c r="A5946" t="s">
        <v>109</v>
      </c>
      <c r="B5946" t="s">
        <v>46</v>
      </c>
      <c r="C5946">
        <v>1</v>
      </c>
      <c r="D5946">
        <v>3</v>
      </c>
      <c r="E5946">
        <v>16</v>
      </c>
      <c r="F5946">
        <v>60</v>
      </c>
      <c r="G5946" s="1">
        <f t="shared" si="368"/>
        <v>0.84210526315789469</v>
      </c>
      <c r="H5946" s="4">
        <f t="shared" si="369"/>
        <v>0</v>
      </c>
      <c r="I5946" s="5">
        <f>IF(OR(AND(F5946&gt;=50,G5946&gt;SUMIF(SeasonTotals!A$2:A$9,A5946,SeasonTotals!F$2:F$9)),AND(G5946&gt;0.885,F5946&gt;=50,D5946&lt;3)),1,0)</f>
        <v>0</v>
      </c>
      <c r="J5946" s="4">
        <f t="shared" si="370"/>
        <v>1</v>
      </c>
      <c r="K5946" s="5">
        <f t="shared" si="371"/>
        <v>0</v>
      </c>
    </row>
    <row r="5947" spans="1:11" x14ac:dyDescent="0.25">
      <c r="A5947" t="s">
        <v>109</v>
      </c>
      <c r="B5947" t="s">
        <v>46</v>
      </c>
      <c r="C5947">
        <v>1</v>
      </c>
      <c r="D5947">
        <v>2</v>
      </c>
      <c r="E5947">
        <v>46</v>
      </c>
      <c r="F5947">
        <v>65</v>
      </c>
      <c r="G5947" s="1">
        <f t="shared" si="368"/>
        <v>0.95833333333333337</v>
      </c>
      <c r="H5947" s="4">
        <f t="shared" si="369"/>
        <v>1</v>
      </c>
      <c r="I5947" s="5">
        <f>IF(OR(AND(F5947&gt;=50,G5947&gt;SUMIF(SeasonTotals!A$2:A$9,A5947,SeasonTotals!F$2:F$9)),AND(G5947&gt;0.885,F5947&gt;=50,D5947&lt;3)),1,0)</f>
        <v>1</v>
      </c>
      <c r="J5947" s="4">
        <f t="shared" si="370"/>
        <v>0</v>
      </c>
      <c r="K5947" s="5">
        <f t="shared" si="371"/>
        <v>0</v>
      </c>
    </row>
    <row r="5948" spans="1:11" x14ac:dyDescent="0.25">
      <c r="A5948" t="s">
        <v>109</v>
      </c>
      <c r="B5948" t="s">
        <v>46</v>
      </c>
      <c r="C5948">
        <v>1</v>
      </c>
      <c r="D5948">
        <v>4</v>
      </c>
      <c r="E5948">
        <v>25</v>
      </c>
      <c r="F5948">
        <v>57</v>
      </c>
      <c r="G5948" s="1">
        <f t="shared" si="368"/>
        <v>0.86206896551724133</v>
      </c>
      <c r="H5948" s="4">
        <f t="shared" si="369"/>
        <v>0</v>
      </c>
      <c r="I5948" s="5">
        <f>IF(OR(AND(F5948&gt;=50,G5948&gt;SUMIF(SeasonTotals!A$2:A$9,A5948,SeasonTotals!F$2:F$9)),AND(G5948&gt;0.885,F5948&gt;=50,D5948&lt;3)),1,0)</f>
        <v>0</v>
      </c>
      <c r="J5948" s="4">
        <f t="shared" si="370"/>
        <v>0</v>
      </c>
      <c r="K5948" s="5">
        <f t="shared" si="371"/>
        <v>0</v>
      </c>
    </row>
    <row r="5949" spans="1:11" x14ac:dyDescent="0.25">
      <c r="A5949" t="s">
        <v>109</v>
      </c>
      <c r="B5949" t="s">
        <v>46</v>
      </c>
      <c r="C5949">
        <v>1</v>
      </c>
      <c r="D5949">
        <v>4</v>
      </c>
      <c r="E5949">
        <v>19</v>
      </c>
      <c r="F5949">
        <v>61</v>
      </c>
      <c r="G5949" s="1">
        <f t="shared" si="368"/>
        <v>0.82608695652173914</v>
      </c>
      <c r="H5949" s="4">
        <f t="shared" si="369"/>
        <v>0</v>
      </c>
      <c r="I5949" s="5">
        <f>IF(OR(AND(F5949&gt;=50,G5949&gt;SUMIF(SeasonTotals!A$2:A$9,A5949,SeasonTotals!F$2:F$9)),AND(G5949&gt;0.885,F5949&gt;=50,D5949&lt;3)),1,0)</f>
        <v>0</v>
      </c>
      <c r="J5949" s="4">
        <f t="shared" si="370"/>
        <v>1</v>
      </c>
      <c r="K5949" s="5">
        <f t="shared" si="371"/>
        <v>0</v>
      </c>
    </row>
    <row r="5950" spans="1:11" x14ac:dyDescent="0.25">
      <c r="A5950" t="s">
        <v>109</v>
      </c>
      <c r="B5950" t="s">
        <v>46</v>
      </c>
      <c r="C5950">
        <v>1</v>
      </c>
      <c r="D5950">
        <v>3</v>
      </c>
      <c r="E5950">
        <v>23</v>
      </c>
      <c r="F5950">
        <v>58</v>
      </c>
      <c r="G5950" s="1">
        <f t="shared" si="368"/>
        <v>0.88461538461538458</v>
      </c>
      <c r="H5950" s="4">
        <f t="shared" si="369"/>
        <v>0</v>
      </c>
      <c r="I5950" s="5">
        <f>IF(OR(AND(F5950&gt;=50,G5950&gt;SUMIF(SeasonTotals!A$2:A$9,A5950,SeasonTotals!F$2:F$9)),AND(G5950&gt;0.885,F5950&gt;=50,D5950&lt;3)),1,0)</f>
        <v>0</v>
      </c>
      <c r="J5950" s="4">
        <f t="shared" si="370"/>
        <v>0</v>
      </c>
      <c r="K5950" s="5">
        <f t="shared" si="371"/>
        <v>0</v>
      </c>
    </row>
    <row r="5951" spans="1:11" x14ac:dyDescent="0.25">
      <c r="A5951" t="s">
        <v>109</v>
      </c>
      <c r="B5951" t="s">
        <v>46</v>
      </c>
      <c r="C5951">
        <v>1</v>
      </c>
      <c r="D5951">
        <v>4</v>
      </c>
      <c r="E5951">
        <v>19</v>
      </c>
      <c r="F5951">
        <v>64</v>
      </c>
      <c r="G5951" s="1">
        <f t="shared" si="368"/>
        <v>0.82608695652173914</v>
      </c>
      <c r="H5951" s="4">
        <f t="shared" si="369"/>
        <v>0</v>
      </c>
      <c r="I5951" s="5">
        <f>IF(OR(AND(F5951&gt;=50,G5951&gt;SUMIF(SeasonTotals!A$2:A$9,A5951,SeasonTotals!F$2:F$9)),AND(G5951&gt;0.885,F5951&gt;=50,D5951&lt;3)),1,0)</f>
        <v>0</v>
      </c>
      <c r="J5951" s="4">
        <f t="shared" si="370"/>
        <v>1</v>
      </c>
      <c r="K5951" s="5">
        <f t="shared" si="371"/>
        <v>0</v>
      </c>
    </row>
    <row r="5952" spans="1:11" x14ac:dyDescent="0.25">
      <c r="A5952" t="s">
        <v>109</v>
      </c>
      <c r="B5952" t="s">
        <v>46</v>
      </c>
      <c r="C5952">
        <v>1</v>
      </c>
      <c r="D5952">
        <v>5</v>
      </c>
      <c r="E5952">
        <v>31</v>
      </c>
      <c r="F5952">
        <v>64</v>
      </c>
      <c r="G5952" s="1">
        <f t="shared" si="368"/>
        <v>0.86111111111111116</v>
      </c>
      <c r="H5952" s="4">
        <f t="shared" si="369"/>
        <v>0</v>
      </c>
      <c r="I5952" s="5">
        <f>IF(OR(AND(F5952&gt;=50,G5952&gt;SUMIF(SeasonTotals!A$2:A$9,A5952,SeasonTotals!F$2:F$9)),AND(G5952&gt;0.885,F5952&gt;=50,D5952&lt;3)),1,0)</f>
        <v>0</v>
      </c>
      <c r="J5952" s="4">
        <f t="shared" si="370"/>
        <v>0</v>
      </c>
      <c r="K5952" s="5">
        <f t="shared" si="371"/>
        <v>0</v>
      </c>
    </row>
    <row r="5953" spans="1:11" x14ac:dyDescent="0.25">
      <c r="A5953" t="s">
        <v>109</v>
      </c>
      <c r="B5953" t="s">
        <v>46</v>
      </c>
      <c r="C5953">
        <v>1</v>
      </c>
      <c r="D5953">
        <v>1</v>
      </c>
      <c r="E5953">
        <v>29</v>
      </c>
      <c r="F5953">
        <v>65</v>
      </c>
      <c r="G5953" s="1">
        <f t="shared" si="368"/>
        <v>0.96666666666666667</v>
      </c>
      <c r="H5953" s="4">
        <f t="shared" si="369"/>
        <v>1</v>
      </c>
      <c r="I5953" s="5">
        <f>IF(OR(AND(F5953&gt;=50,G5953&gt;SUMIF(SeasonTotals!A$2:A$9,A5953,SeasonTotals!F$2:F$9)),AND(G5953&gt;0.885,F5953&gt;=50,D5953&lt;3)),1,0)</f>
        <v>1</v>
      </c>
      <c r="J5953" s="4">
        <f t="shared" si="370"/>
        <v>0</v>
      </c>
      <c r="K5953" s="5">
        <f t="shared" si="371"/>
        <v>0</v>
      </c>
    </row>
    <row r="5954" spans="1:11" x14ac:dyDescent="0.25">
      <c r="A5954" t="s">
        <v>109</v>
      </c>
      <c r="B5954" t="s">
        <v>46</v>
      </c>
      <c r="C5954">
        <v>1</v>
      </c>
      <c r="D5954">
        <v>4</v>
      </c>
      <c r="E5954">
        <v>5</v>
      </c>
      <c r="F5954">
        <v>24</v>
      </c>
      <c r="G5954" s="1">
        <f t="shared" ref="G5954:G6017" si="372">E5954/MAX(1,SUM(D5954:E5954))</f>
        <v>0.55555555555555558</v>
      </c>
      <c r="H5954" s="4">
        <f t="shared" ref="H5954:H6017" si="373">IF(AND(F5954&gt;=50,OR(G5954&gt;0.913,AND(G5954&gt;0.885,D5954&lt;3))),1,0)</f>
        <v>0</v>
      </c>
      <c r="I5954" s="5">
        <f>IF(OR(AND(F5954&gt;=50,G5954&gt;SUMIF(SeasonTotals!A$2:A$9,A5954,SeasonTotals!F$2:F$9)),AND(G5954&gt;0.885,F5954&gt;=50,D5954&lt;3)),1,0)</f>
        <v>0</v>
      </c>
      <c r="J5954" s="4">
        <f t="shared" ref="J5954:J6017" si="374">IF(G5954&lt;0.85,1,0)</f>
        <v>1</v>
      </c>
      <c r="K5954" s="5">
        <f t="shared" ref="K5954:K6017" si="375">IF(F5954&lt;55,1,0)</f>
        <v>1</v>
      </c>
    </row>
    <row r="5955" spans="1:11" x14ac:dyDescent="0.25">
      <c r="A5955" t="s">
        <v>109</v>
      </c>
      <c r="B5955" t="s">
        <v>46</v>
      </c>
      <c r="C5955">
        <v>1</v>
      </c>
      <c r="D5955">
        <v>1</v>
      </c>
      <c r="E5955">
        <v>23</v>
      </c>
      <c r="F5955">
        <v>58</v>
      </c>
      <c r="G5955" s="1">
        <f t="shared" si="372"/>
        <v>0.95833333333333337</v>
      </c>
      <c r="H5955" s="4">
        <f t="shared" si="373"/>
        <v>1</v>
      </c>
      <c r="I5955" s="5">
        <f>IF(OR(AND(F5955&gt;=50,G5955&gt;SUMIF(SeasonTotals!A$2:A$9,A5955,SeasonTotals!F$2:F$9)),AND(G5955&gt;0.885,F5955&gt;=50,D5955&lt;3)),1,0)</f>
        <v>1</v>
      </c>
      <c r="J5955" s="4">
        <f t="shared" si="374"/>
        <v>0</v>
      </c>
      <c r="K5955" s="5">
        <f t="shared" si="375"/>
        <v>0</v>
      </c>
    </row>
    <row r="5956" spans="1:11" x14ac:dyDescent="0.25">
      <c r="A5956" t="s">
        <v>109</v>
      </c>
      <c r="B5956" t="s">
        <v>46</v>
      </c>
      <c r="C5956">
        <v>1</v>
      </c>
      <c r="D5956">
        <v>1</v>
      </c>
      <c r="E5956">
        <v>25</v>
      </c>
      <c r="F5956">
        <v>64</v>
      </c>
      <c r="G5956" s="1">
        <f t="shared" si="372"/>
        <v>0.96153846153846156</v>
      </c>
      <c r="H5956" s="4">
        <f t="shared" si="373"/>
        <v>1</v>
      </c>
      <c r="I5956" s="5">
        <f>IF(OR(AND(F5956&gt;=50,G5956&gt;SUMIF(SeasonTotals!A$2:A$9,A5956,SeasonTotals!F$2:F$9)),AND(G5956&gt;0.885,F5956&gt;=50,D5956&lt;3)),1,0)</f>
        <v>1</v>
      </c>
      <c r="J5956" s="4">
        <f t="shared" si="374"/>
        <v>0</v>
      </c>
      <c r="K5956" s="5">
        <f t="shared" si="375"/>
        <v>0</v>
      </c>
    </row>
    <row r="5957" spans="1:11" x14ac:dyDescent="0.25">
      <c r="A5957" t="s">
        <v>109</v>
      </c>
      <c r="B5957" t="s">
        <v>46</v>
      </c>
      <c r="C5957">
        <v>1</v>
      </c>
      <c r="D5957">
        <v>1</v>
      </c>
      <c r="E5957">
        <v>34</v>
      </c>
      <c r="F5957">
        <v>60</v>
      </c>
      <c r="G5957" s="1">
        <f t="shared" si="372"/>
        <v>0.97142857142857142</v>
      </c>
      <c r="H5957" s="4">
        <f t="shared" si="373"/>
        <v>1</v>
      </c>
      <c r="I5957" s="5">
        <f>IF(OR(AND(F5957&gt;=50,G5957&gt;SUMIF(SeasonTotals!A$2:A$9,A5957,SeasonTotals!F$2:F$9)),AND(G5957&gt;0.885,F5957&gt;=50,D5957&lt;3)),1,0)</f>
        <v>1</v>
      </c>
      <c r="J5957" s="4">
        <f t="shared" si="374"/>
        <v>0</v>
      </c>
      <c r="K5957" s="5">
        <f t="shared" si="375"/>
        <v>0</v>
      </c>
    </row>
    <row r="5958" spans="1:11" x14ac:dyDescent="0.25">
      <c r="A5958" t="s">
        <v>109</v>
      </c>
      <c r="B5958" t="s">
        <v>46</v>
      </c>
      <c r="C5958">
        <v>1</v>
      </c>
      <c r="D5958">
        <v>3</v>
      </c>
      <c r="E5958">
        <v>34</v>
      </c>
      <c r="F5958">
        <v>60</v>
      </c>
      <c r="G5958" s="1">
        <f t="shared" si="372"/>
        <v>0.91891891891891897</v>
      </c>
      <c r="H5958" s="4">
        <f t="shared" si="373"/>
        <v>1</v>
      </c>
      <c r="I5958" s="5">
        <f>IF(OR(AND(F5958&gt;=50,G5958&gt;SUMIF(SeasonTotals!A$2:A$9,A5958,SeasonTotals!F$2:F$9)),AND(G5958&gt;0.885,F5958&gt;=50,D5958&lt;3)),1,0)</f>
        <v>1</v>
      </c>
      <c r="J5958" s="4">
        <f t="shared" si="374"/>
        <v>0</v>
      </c>
      <c r="K5958" s="5">
        <f t="shared" si="375"/>
        <v>0</v>
      </c>
    </row>
    <row r="5959" spans="1:11" x14ac:dyDescent="0.25">
      <c r="A5959" t="s">
        <v>109</v>
      </c>
      <c r="B5959" t="s">
        <v>46</v>
      </c>
      <c r="C5959">
        <v>1</v>
      </c>
      <c r="D5959">
        <v>4</v>
      </c>
      <c r="E5959">
        <v>27</v>
      </c>
      <c r="F5959">
        <v>58</v>
      </c>
      <c r="G5959" s="1">
        <f t="shared" si="372"/>
        <v>0.87096774193548387</v>
      </c>
      <c r="H5959" s="4">
        <f t="shared" si="373"/>
        <v>0</v>
      </c>
      <c r="I5959" s="5">
        <f>IF(OR(AND(F5959&gt;=50,G5959&gt;SUMIF(SeasonTotals!A$2:A$9,A5959,SeasonTotals!F$2:F$9)),AND(G5959&gt;0.885,F5959&gt;=50,D5959&lt;3)),1,0)</f>
        <v>0</v>
      </c>
      <c r="J5959" s="4">
        <f t="shared" si="374"/>
        <v>0</v>
      </c>
      <c r="K5959" s="5">
        <f t="shared" si="375"/>
        <v>0</v>
      </c>
    </row>
    <row r="5960" spans="1:11" x14ac:dyDescent="0.25">
      <c r="A5960" t="s">
        <v>109</v>
      </c>
      <c r="B5960" t="s">
        <v>46</v>
      </c>
      <c r="C5960">
        <v>1</v>
      </c>
      <c r="D5960">
        <v>2</v>
      </c>
      <c r="E5960">
        <v>26</v>
      </c>
      <c r="F5960">
        <v>60</v>
      </c>
      <c r="G5960" s="1">
        <f t="shared" si="372"/>
        <v>0.9285714285714286</v>
      </c>
      <c r="H5960" s="4">
        <f t="shared" si="373"/>
        <v>1</v>
      </c>
      <c r="I5960" s="5">
        <f>IF(OR(AND(F5960&gt;=50,G5960&gt;SUMIF(SeasonTotals!A$2:A$9,A5960,SeasonTotals!F$2:F$9)),AND(G5960&gt;0.885,F5960&gt;=50,D5960&lt;3)),1,0)</f>
        <v>1</v>
      </c>
      <c r="J5960" s="4">
        <f t="shared" si="374"/>
        <v>0</v>
      </c>
      <c r="K5960" s="5">
        <f t="shared" si="375"/>
        <v>0</v>
      </c>
    </row>
    <row r="5961" spans="1:11" x14ac:dyDescent="0.25">
      <c r="A5961" t="s">
        <v>109</v>
      </c>
      <c r="B5961" t="s">
        <v>46</v>
      </c>
      <c r="C5961">
        <v>1</v>
      </c>
      <c r="D5961">
        <v>4</v>
      </c>
      <c r="E5961">
        <v>31</v>
      </c>
      <c r="F5961">
        <v>60</v>
      </c>
      <c r="G5961" s="1">
        <f t="shared" si="372"/>
        <v>0.88571428571428568</v>
      </c>
      <c r="H5961" s="4">
        <f t="shared" si="373"/>
        <v>0</v>
      </c>
      <c r="I5961" s="5">
        <f>IF(OR(AND(F5961&gt;=50,G5961&gt;SUMIF(SeasonTotals!A$2:A$9,A5961,SeasonTotals!F$2:F$9)),AND(G5961&gt;0.885,F5961&gt;=50,D5961&lt;3)),1,0)</f>
        <v>0</v>
      </c>
      <c r="J5961" s="4">
        <f t="shared" si="374"/>
        <v>0</v>
      </c>
      <c r="K5961" s="5">
        <f t="shared" si="375"/>
        <v>0</v>
      </c>
    </row>
    <row r="5962" spans="1:11" x14ac:dyDescent="0.25">
      <c r="A5962" t="s">
        <v>109</v>
      </c>
      <c r="B5962" t="s">
        <v>46</v>
      </c>
      <c r="C5962">
        <v>1</v>
      </c>
      <c r="D5962">
        <v>2</v>
      </c>
      <c r="E5962">
        <v>36</v>
      </c>
      <c r="F5962">
        <v>60</v>
      </c>
      <c r="G5962" s="1">
        <f t="shared" si="372"/>
        <v>0.94736842105263153</v>
      </c>
      <c r="H5962" s="4">
        <f t="shared" si="373"/>
        <v>1</v>
      </c>
      <c r="I5962" s="5">
        <f>IF(OR(AND(F5962&gt;=50,G5962&gt;SUMIF(SeasonTotals!A$2:A$9,A5962,SeasonTotals!F$2:F$9)),AND(G5962&gt;0.885,F5962&gt;=50,D5962&lt;3)),1,0)</f>
        <v>1</v>
      </c>
      <c r="J5962" s="4">
        <f t="shared" si="374"/>
        <v>0</v>
      </c>
      <c r="K5962" s="5">
        <f t="shared" si="375"/>
        <v>0</v>
      </c>
    </row>
    <row r="5963" spans="1:11" x14ac:dyDescent="0.25">
      <c r="A5963" t="s">
        <v>109</v>
      </c>
      <c r="B5963" t="s">
        <v>46</v>
      </c>
      <c r="C5963">
        <v>1</v>
      </c>
      <c r="D5963">
        <v>2</v>
      </c>
      <c r="E5963">
        <v>34</v>
      </c>
      <c r="F5963">
        <v>59</v>
      </c>
      <c r="G5963" s="1">
        <f t="shared" si="372"/>
        <v>0.94444444444444442</v>
      </c>
      <c r="H5963" s="4">
        <f t="shared" si="373"/>
        <v>1</v>
      </c>
      <c r="I5963" s="5">
        <f>IF(OR(AND(F5963&gt;=50,G5963&gt;SUMIF(SeasonTotals!A$2:A$9,A5963,SeasonTotals!F$2:F$9)),AND(G5963&gt;0.885,F5963&gt;=50,D5963&lt;3)),1,0)</f>
        <v>1</v>
      </c>
      <c r="J5963" s="4">
        <f t="shared" si="374"/>
        <v>0</v>
      </c>
      <c r="K5963" s="5">
        <f t="shared" si="375"/>
        <v>0</v>
      </c>
    </row>
    <row r="5964" spans="1:11" x14ac:dyDescent="0.25">
      <c r="A5964" t="s">
        <v>109</v>
      </c>
      <c r="B5964" t="s">
        <v>46</v>
      </c>
      <c r="C5964">
        <v>1</v>
      </c>
      <c r="D5964">
        <v>3</v>
      </c>
      <c r="E5964">
        <v>34</v>
      </c>
      <c r="F5964">
        <v>60</v>
      </c>
      <c r="G5964" s="1">
        <f t="shared" si="372"/>
        <v>0.91891891891891897</v>
      </c>
      <c r="H5964" s="4">
        <f t="shared" si="373"/>
        <v>1</v>
      </c>
      <c r="I5964" s="5">
        <f>IF(OR(AND(F5964&gt;=50,G5964&gt;SUMIF(SeasonTotals!A$2:A$9,A5964,SeasonTotals!F$2:F$9)),AND(G5964&gt;0.885,F5964&gt;=50,D5964&lt;3)),1,0)</f>
        <v>1</v>
      </c>
      <c r="J5964" s="4">
        <f t="shared" si="374"/>
        <v>0</v>
      </c>
      <c r="K5964" s="5">
        <f t="shared" si="375"/>
        <v>0</v>
      </c>
    </row>
    <row r="5965" spans="1:11" x14ac:dyDescent="0.25">
      <c r="A5965" t="s">
        <v>109</v>
      </c>
      <c r="B5965" t="s">
        <v>46</v>
      </c>
      <c r="C5965">
        <v>1</v>
      </c>
      <c r="D5965">
        <v>6</v>
      </c>
      <c r="E5965">
        <v>24</v>
      </c>
      <c r="F5965">
        <v>60</v>
      </c>
      <c r="G5965" s="1">
        <f t="shared" si="372"/>
        <v>0.8</v>
      </c>
      <c r="H5965" s="4">
        <f t="shared" si="373"/>
        <v>0</v>
      </c>
      <c r="I5965" s="5">
        <f>IF(OR(AND(F5965&gt;=50,G5965&gt;SUMIF(SeasonTotals!A$2:A$9,A5965,SeasonTotals!F$2:F$9)),AND(G5965&gt;0.885,F5965&gt;=50,D5965&lt;3)),1,0)</f>
        <v>0</v>
      </c>
      <c r="J5965" s="4">
        <f t="shared" si="374"/>
        <v>1</v>
      </c>
      <c r="K5965" s="5">
        <f t="shared" si="375"/>
        <v>0</v>
      </c>
    </row>
    <row r="5966" spans="1:11" x14ac:dyDescent="0.25">
      <c r="A5966" t="s">
        <v>109</v>
      </c>
      <c r="B5966" t="s">
        <v>46</v>
      </c>
      <c r="C5966">
        <v>1</v>
      </c>
      <c r="D5966">
        <v>2</v>
      </c>
      <c r="E5966">
        <v>30</v>
      </c>
      <c r="F5966">
        <v>58</v>
      </c>
      <c r="G5966" s="1">
        <f t="shared" si="372"/>
        <v>0.9375</v>
      </c>
      <c r="H5966" s="4">
        <f t="shared" si="373"/>
        <v>1</v>
      </c>
      <c r="I5966" s="5">
        <f>IF(OR(AND(F5966&gt;=50,G5966&gt;SUMIF(SeasonTotals!A$2:A$9,A5966,SeasonTotals!F$2:F$9)),AND(G5966&gt;0.885,F5966&gt;=50,D5966&lt;3)),1,0)</f>
        <v>1</v>
      </c>
      <c r="J5966" s="4">
        <f t="shared" si="374"/>
        <v>0</v>
      </c>
      <c r="K5966" s="5">
        <f t="shared" si="375"/>
        <v>0</v>
      </c>
    </row>
    <row r="5967" spans="1:11" x14ac:dyDescent="0.25">
      <c r="A5967" t="s">
        <v>109</v>
      </c>
      <c r="B5967" t="s">
        <v>46</v>
      </c>
      <c r="C5967">
        <v>1</v>
      </c>
      <c r="D5967">
        <v>2</v>
      </c>
      <c r="E5967">
        <v>19</v>
      </c>
      <c r="F5967">
        <v>58</v>
      </c>
      <c r="G5967" s="1">
        <f t="shared" si="372"/>
        <v>0.90476190476190477</v>
      </c>
      <c r="H5967" s="4">
        <f t="shared" si="373"/>
        <v>1</v>
      </c>
      <c r="I5967" s="5">
        <f>IF(OR(AND(F5967&gt;=50,G5967&gt;SUMIF(SeasonTotals!A$2:A$9,A5967,SeasonTotals!F$2:F$9)),AND(G5967&gt;0.885,F5967&gt;=50,D5967&lt;3)),1,0)</f>
        <v>1</v>
      </c>
      <c r="J5967" s="4">
        <f t="shared" si="374"/>
        <v>0</v>
      </c>
      <c r="K5967" s="5">
        <f t="shared" si="375"/>
        <v>0</v>
      </c>
    </row>
    <row r="5968" spans="1:11" x14ac:dyDescent="0.25">
      <c r="A5968" t="s">
        <v>109</v>
      </c>
      <c r="B5968" t="s">
        <v>46</v>
      </c>
      <c r="C5968">
        <v>1</v>
      </c>
      <c r="D5968">
        <v>4</v>
      </c>
      <c r="E5968">
        <v>30</v>
      </c>
      <c r="F5968">
        <v>58</v>
      </c>
      <c r="G5968" s="1">
        <f t="shared" si="372"/>
        <v>0.88235294117647056</v>
      </c>
      <c r="H5968" s="4">
        <f t="shared" si="373"/>
        <v>0</v>
      </c>
      <c r="I5968" s="5">
        <f>IF(OR(AND(F5968&gt;=50,G5968&gt;SUMIF(SeasonTotals!A$2:A$9,A5968,SeasonTotals!F$2:F$9)),AND(G5968&gt;0.885,F5968&gt;=50,D5968&lt;3)),1,0)</f>
        <v>0</v>
      </c>
      <c r="J5968" s="4">
        <f t="shared" si="374"/>
        <v>0</v>
      </c>
      <c r="K5968" s="5">
        <f t="shared" si="375"/>
        <v>0</v>
      </c>
    </row>
    <row r="5969" spans="1:11" x14ac:dyDescent="0.25">
      <c r="A5969" t="s">
        <v>109</v>
      </c>
      <c r="B5969" t="s">
        <v>46</v>
      </c>
      <c r="C5969">
        <v>1</v>
      </c>
      <c r="D5969">
        <v>3</v>
      </c>
      <c r="E5969">
        <v>29</v>
      </c>
      <c r="F5969">
        <v>60</v>
      </c>
      <c r="G5969" s="1">
        <f t="shared" si="372"/>
        <v>0.90625</v>
      </c>
      <c r="H5969" s="4">
        <f t="shared" si="373"/>
        <v>0</v>
      </c>
      <c r="I5969" s="5">
        <f>IF(OR(AND(F5969&gt;=50,G5969&gt;SUMIF(SeasonTotals!A$2:A$9,A5969,SeasonTotals!F$2:F$9)),AND(G5969&gt;0.885,F5969&gt;=50,D5969&lt;3)),1,0)</f>
        <v>0</v>
      </c>
      <c r="J5969" s="4">
        <f t="shared" si="374"/>
        <v>0</v>
      </c>
      <c r="K5969" s="5">
        <f t="shared" si="375"/>
        <v>0</v>
      </c>
    </row>
    <row r="5970" spans="1:11" x14ac:dyDescent="0.25">
      <c r="A5970" t="s">
        <v>109</v>
      </c>
      <c r="B5970" t="s">
        <v>46</v>
      </c>
      <c r="C5970">
        <v>1</v>
      </c>
      <c r="D5970">
        <v>3</v>
      </c>
      <c r="E5970">
        <v>36</v>
      </c>
      <c r="F5970">
        <v>59</v>
      </c>
      <c r="G5970" s="1">
        <f t="shared" si="372"/>
        <v>0.92307692307692313</v>
      </c>
      <c r="H5970" s="4">
        <f t="shared" si="373"/>
        <v>1</v>
      </c>
      <c r="I5970" s="5">
        <f>IF(OR(AND(F5970&gt;=50,G5970&gt;SUMIF(SeasonTotals!A$2:A$9,A5970,SeasonTotals!F$2:F$9)),AND(G5970&gt;0.885,F5970&gt;=50,D5970&lt;3)),1,0)</f>
        <v>1</v>
      </c>
      <c r="J5970" s="4">
        <f t="shared" si="374"/>
        <v>0</v>
      </c>
      <c r="K5970" s="5">
        <f t="shared" si="375"/>
        <v>0</v>
      </c>
    </row>
    <row r="5971" spans="1:11" x14ac:dyDescent="0.25">
      <c r="A5971" t="s">
        <v>109</v>
      </c>
      <c r="B5971" t="s">
        <v>46</v>
      </c>
      <c r="C5971">
        <v>1</v>
      </c>
      <c r="D5971">
        <v>2</v>
      </c>
      <c r="E5971">
        <v>25</v>
      </c>
      <c r="F5971">
        <v>60</v>
      </c>
      <c r="G5971" s="1">
        <f t="shared" si="372"/>
        <v>0.92592592592592593</v>
      </c>
      <c r="H5971" s="4">
        <f t="shared" si="373"/>
        <v>1</v>
      </c>
      <c r="I5971" s="5">
        <f>IF(OR(AND(F5971&gt;=50,G5971&gt;SUMIF(SeasonTotals!A$2:A$9,A5971,SeasonTotals!F$2:F$9)),AND(G5971&gt;0.885,F5971&gt;=50,D5971&lt;3)),1,0)</f>
        <v>1</v>
      </c>
      <c r="J5971" s="4">
        <f t="shared" si="374"/>
        <v>0</v>
      </c>
      <c r="K5971" s="5">
        <f t="shared" si="375"/>
        <v>0</v>
      </c>
    </row>
    <row r="5972" spans="1:11" x14ac:dyDescent="0.25">
      <c r="A5972" t="s">
        <v>109</v>
      </c>
      <c r="B5972" t="s">
        <v>46</v>
      </c>
      <c r="C5972">
        <v>1</v>
      </c>
      <c r="D5972">
        <v>4</v>
      </c>
      <c r="E5972">
        <v>29</v>
      </c>
      <c r="F5972">
        <v>60</v>
      </c>
      <c r="G5972" s="1">
        <f t="shared" si="372"/>
        <v>0.87878787878787878</v>
      </c>
      <c r="H5972" s="4">
        <f t="shared" si="373"/>
        <v>0</v>
      </c>
      <c r="I5972" s="5">
        <f>IF(OR(AND(F5972&gt;=50,G5972&gt;SUMIF(SeasonTotals!A$2:A$9,A5972,SeasonTotals!F$2:F$9)),AND(G5972&gt;0.885,F5972&gt;=50,D5972&lt;3)),1,0)</f>
        <v>0</v>
      </c>
      <c r="J5972" s="4">
        <f t="shared" si="374"/>
        <v>0</v>
      </c>
      <c r="K5972" s="5">
        <f t="shared" si="375"/>
        <v>0</v>
      </c>
    </row>
    <row r="5973" spans="1:11" x14ac:dyDescent="0.25">
      <c r="A5973" t="s">
        <v>109</v>
      </c>
      <c r="B5973" t="s">
        <v>46</v>
      </c>
      <c r="C5973">
        <v>1</v>
      </c>
      <c r="D5973">
        <v>0</v>
      </c>
      <c r="E5973">
        <v>34</v>
      </c>
      <c r="F5973">
        <v>60</v>
      </c>
      <c r="G5973" s="1">
        <f t="shared" si="372"/>
        <v>1</v>
      </c>
      <c r="H5973" s="4">
        <f t="shared" si="373"/>
        <v>1</v>
      </c>
      <c r="I5973" s="5">
        <f>IF(OR(AND(F5973&gt;=50,G5973&gt;SUMIF(SeasonTotals!A$2:A$9,A5973,SeasonTotals!F$2:F$9)),AND(G5973&gt;0.885,F5973&gt;=50,D5973&lt;3)),1,0)</f>
        <v>1</v>
      </c>
      <c r="J5973" s="4">
        <f t="shared" si="374"/>
        <v>0</v>
      </c>
      <c r="K5973" s="5">
        <f t="shared" si="375"/>
        <v>0</v>
      </c>
    </row>
    <row r="5974" spans="1:11" x14ac:dyDescent="0.25">
      <c r="A5974" t="s">
        <v>109</v>
      </c>
      <c r="B5974" t="s">
        <v>46</v>
      </c>
      <c r="C5974">
        <v>1</v>
      </c>
      <c r="D5974">
        <v>3</v>
      </c>
      <c r="E5974">
        <v>18</v>
      </c>
      <c r="F5974">
        <v>59</v>
      </c>
      <c r="G5974" s="1">
        <f t="shared" si="372"/>
        <v>0.8571428571428571</v>
      </c>
      <c r="H5974" s="4">
        <f t="shared" si="373"/>
        <v>0</v>
      </c>
      <c r="I5974" s="5">
        <f>IF(OR(AND(F5974&gt;=50,G5974&gt;SUMIF(SeasonTotals!A$2:A$9,A5974,SeasonTotals!F$2:F$9)),AND(G5974&gt;0.885,F5974&gt;=50,D5974&lt;3)),1,0)</f>
        <v>0</v>
      </c>
      <c r="J5974" s="4">
        <f t="shared" si="374"/>
        <v>0</v>
      </c>
      <c r="K5974" s="5">
        <f t="shared" si="375"/>
        <v>0</v>
      </c>
    </row>
    <row r="5975" spans="1:11" x14ac:dyDescent="0.25">
      <c r="A5975" t="s">
        <v>109</v>
      </c>
      <c r="B5975" t="s">
        <v>46</v>
      </c>
      <c r="C5975">
        <v>1</v>
      </c>
      <c r="D5975">
        <v>4</v>
      </c>
      <c r="E5975">
        <v>31</v>
      </c>
      <c r="F5975">
        <v>63</v>
      </c>
      <c r="G5975" s="1">
        <f t="shared" si="372"/>
        <v>0.88571428571428568</v>
      </c>
      <c r="H5975" s="4">
        <f t="shared" si="373"/>
        <v>0</v>
      </c>
      <c r="I5975" s="5">
        <f>IF(OR(AND(F5975&gt;=50,G5975&gt;SUMIF(SeasonTotals!A$2:A$9,A5975,SeasonTotals!F$2:F$9)),AND(G5975&gt;0.885,F5975&gt;=50,D5975&lt;3)),1,0)</f>
        <v>0</v>
      </c>
      <c r="J5975" s="4">
        <f t="shared" si="374"/>
        <v>0</v>
      </c>
      <c r="K5975" s="5">
        <f t="shared" si="375"/>
        <v>0</v>
      </c>
    </row>
    <row r="5976" spans="1:11" x14ac:dyDescent="0.25">
      <c r="A5976" t="s">
        <v>109</v>
      </c>
      <c r="B5976" t="s">
        <v>46</v>
      </c>
      <c r="C5976">
        <v>1</v>
      </c>
      <c r="D5976">
        <v>3</v>
      </c>
      <c r="E5976">
        <v>24</v>
      </c>
      <c r="F5976">
        <v>58</v>
      </c>
      <c r="G5976" s="1">
        <f t="shared" si="372"/>
        <v>0.88888888888888884</v>
      </c>
      <c r="H5976" s="4">
        <f t="shared" si="373"/>
        <v>0</v>
      </c>
      <c r="I5976" s="5">
        <f>IF(OR(AND(F5976&gt;=50,G5976&gt;SUMIF(SeasonTotals!A$2:A$9,A5976,SeasonTotals!F$2:F$9)),AND(G5976&gt;0.885,F5976&gt;=50,D5976&lt;3)),1,0)</f>
        <v>0</v>
      </c>
      <c r="J5976" s="4">
        <f t="shared" si="374"/>
        <v>0</v>
      </c>
      <c r="K5976" s="5">
        <f t="shared" si="375"/>
        <v>0</v>
      </c>
    </row>
    <row r="5977" spans="1:11" x14ac:dyDescent="0.25">
      <c r="A5977" t="s">
        <v>109</v>
      </c>
      <c r="B5977" t="s">
        <v>46</v>
      </c>
      <c r="C5977">
        <v>1</v>
      </c>
      <c r="D5977">
        <v>0</v>
      </c>
      <c r="E5977">
        <v>33</v>
      </c>
      <c r="F5977">
        <v>60</v>
      </c>
      <c r="G5977" s="1">
        <f t="shared" si="372"/>
        <v>1</v>
      </c>
      <c r="H5977" s="4">
        <f t="shared" si="373"/>
        <v>1</v>
      </c>
      <c r="I5977" s="5">
        <f>IF(OR(AND(F5977&gt;=50,G5977&gt;SUMIF(SeasonTotals!A$2:A$9,A5977,SeasonTotals!F$2:F$9)),AND(G5977&gt;0.885,F5977&gt;=50,D5977&lt;3)),1,0)</f>
        <v>1</v>
      </c>
      <c r="J5977" s="4">
        <f t="shared" si="374"/>
        <v>0</v>
      </c>
      <c r="K5977" s="5">
        <f t="shared" si="375"/>
        <v>0</v>
      </c>
    </row>
    <row r="5978" spans="1:11" x14ac:dyDescent="0.25">
      <c r="A5978" t="s">
        <v>109</v>
      </c>
      <c r="B5978" t="s">
        <v>98</v>
      </c>
      <c r="C5978">
        <v>1</v>
      </c>
      <c r="D5978">
        <v>5</v>
      </c>
      <c r="E5978">
        <v>9</v>
      </c>
      <c r="F5978">
        <v>24</v>
      </c>
      <c r="G5978" s="1">
        <f t="shared" si="372"/>
        <v>0.6428571428571429</v>
      </c>
      <c r="H5978" s="4">
        <f t="shared" si="373"/>
        <v>0</v>
      </c>
      <c r="I5978" s="5">
        <f>IF(OR(AND(F5978&gt;=50,G5978&gt;SUMIF(SeasonTotals!A$2:A$9,A5978,SeasonTotals!F$2:F$9)),AND(G5978&gt;0.885,F5978&gt;=50,D5978&lt;3)),1,0)</f>
        <v>0</v>
      </c>
      <c r="J5978" s="4">
        <f t="shared" si="374"/>
        <v>1</v>
      </c>
      <c r="K5978" s="5">
        <f t="shared" si="375"/>
        <v>1</v>
      </c>
    </row>
    <row r="5979" spans="1:11" x14ac:dyDescent="0.25">
      <c r="A5979" t="s">
        <v>109</v>
      </c>
      <c r="B5979" t="s">
        <v>115</v>
      </c>
      <c r="C5979">
        <v>1</v>
      </c>
      <c r="D5979">
        <v>2</v>
      </c>
      <c r="E5979">
        <v>26</v>
      </c>
      <c r="F5979">
        <v>59</v>
      </c>
      <c r="G5979" s="1">
        <f t="shared" si="372"/>
        <v>0.9285714285714286</v>
      </c>
      <c r="H5979" s="4">
        <f t="shared" si="373"/>
        <v>1</v>
      </c>
      <c r="I5979" s="5">
        <f>IF(OR(AND(F5979&gt;=50,G5979&gt;SUMIF(SeasonTotals!A$2:A$9,A5979,SeasonTotals!F$2:F$9)),AND(G5979&gt;0.885,F5979&gt;=50,D5979&lt;3)),1,0)</f>
        <v>1</v>
      </c>
      <c r="J5979" s="4">
        <f t="shared" si="374"/>
        <v>0</v>
      </c>
      <c r="K5979" s="5">
        <f t="shared" si="375"/>
        <v>0</v>
      </c>
    </row>
    <row r="5980" spans="1:11" x14ac:dyDescent="0.25">
      <c r="A5980" t="s">
        <v>109</v>
      </c>
      <c r="B5980" t="s">
        <v>115</v>
      </c>
      <c r="C5980">
        <v>1</v>
      </c>
      <c r="D5980">
        <v>3</v>
      </c>
      <c r="E5980">
        <v>25</v>
      </c>
      <c r="F5980">
        <v>58</v>
      </c>
      <c r="G5980" s="1">
        <f t="shared" si="372"/>
        <v>0.8928571428571429</v>
      </c>
      <c r="H5980" s="4">
        <f t="shared" si="373"/>
        <v>0</v>
      </c>
      <c r="I5980" s="5">
        <f>IF(OR(AND(F5980&gt;=50,G5980&gt;SUMIF(SeasonTotals!A$2:A$9,A5980,SeasonTotals!F$2:F$9)),AND(G5980&gt;0.885,F5980&gt;=50,D5980&lt;3)),1,0)</f>
        <v>0</v>
      </c>
      <c r="J5980" s="4">
        <f t="shared" si="374"/>
        <v>0</v>
      </c>
      <c r="K5980" s="5">
        <f t="shared" si="375"/>
        <v>0</v>
      </c>
    </row>
    <row r="5981" spans="1:11" x14ac:dyDescent="0.25">
      <c r="A5981" t="s">
        <v>109</v>
      </c>
      <c r="B5981" t="s">
        <v>115</v>
      </c>
      <c r="C5981">
        <v>1</v>
      </c>
      <c r="D5981">
        <v>4</v>
      </c>
      <c r="E5981">
        <v>32</v>
      </c>
      <c r="F5981">
        <v>63</v>
      </c>
      <c r="G5981" s="1">
        <f t="shared" si="372"/>
        <v>0.88888888888888884</v>
      </c>
      <c r="H5981" s="4">
        <f t="shared" si="373"/>
        <v>0</v>
      </c>
      <c r="I5981" s="5">
        <f>IF(OR(AND(F5981&gt;=50,G5981&gt;SUMIF(SeasonTotals!A$2:A$9,A5981,SeasonTotals!F$2:F$9)),AND(G5981&gt;0.885,F5981&gt;=50,D5981&lt;3)),1,0)</f>
        <v>0</v>
      </c>
      <c r="J5981" s="4">
        <f t="shared" si="374"/>
        <v>0</v>
      </c>
      <c r="K5981" s="5">
        <f t="shared" si="375"/>
        <v>0</v>
      </c>
    </row>
    <row r="5982" spans="1:11" x14ac:dyDescent="0.25">
      <c r="A5982" t="s">
        <v>109</v>
      </c>
      <c r="B5982" t="s">
        <v>115</v>
      </c>
      <c r="C5982">
        <v>1</v>
      </c>
      <c r="D5982">
        <v>3</v>
      </c>
      <c r="E5982">
        <v>25</v>
      </c>
      <c r="F5982">
        <v>60</v>
      </c>
      <c r="G5982" s="1">
        <f t="shared" si="372"/>
        <v>0.8928571428571429</v>
      </c>
      <c r="H5982" s="4">
        <f t="shared" si="373"/>
        <v>0</v>
      </c>
      <c r="I5982" s="5">
        <f>IF(OR(AND(F5982&gt;=50,G5982&gt;SUMIF(SeasonTotals!A$2:A$9,A5982,SeasonTotals!F$2:F$9)),AND(G5982&gt;0.885,F5982&gt;=50,D5982&lt;3)),1,0)</f>
        <v>0</v>
      </c>
      <c r="J5982" s="4">
        <f t="shared" si="374"/>
        <v>0</v>
      </c>
      <c r="K5982" s="5">
        <f t="shared" si="375"/>
        <v>0</v>
      </c>
    </row>
    <row r="5983" spans="1:11" x14ac:dyDescent="0.25">
      <c r="A5983" t="s">
        <v>109</v>
      </c>
      <c r="B5983" t="s">
        <v>115</v>
      </c>
      <c r="C5983">
        <v>1</v>
      </c>
      <c r="D5983">
        <v>2</v>
      </c>
      <c r="E5983">
        <v>30</v>
      </c>
      <c r="F5983">
        <v>62</v>
      </c>
      <c r="G5983" s="1">
        <f t="shared" si="372"/>
        <v>0.9375</v>
      </c>
      <c r="H5983" s="4">
        <f t="shared" si="373"/>
        <v>1</v>
      </c>
      <c r="I5983" s="5">
        <f>IF(OR(AND(F5983&gt;=50,G5983&gt;SUMIF(SeasonTotals!A$2:A$9,A5983,SeasonTotals!F$2:F$9)),AND(G5983&gt;0.885,F5983&gt;=50,D5983&lt;3)),1,0)</f>
        <v>1</v>
      </c>
      <c r="J5983" s="4">
        <f t="shared" si="374"/>
        <v>0</v>
      </c>
      <c r="K5983" s="5">
        <f t="shared" si="375"/>
        <v>0</v>
      </c>
    </row>
    <row r="5984" spans="1:11" x14ac:dyDescent="0.25">
      <c r="A5984" t="s">
        <v>109</v>
      </c>
      <c r="B5984" t="s">
        <v>115</v>
      </c>
      <c r="C5984">
        <v>1</v>
      </c>
      <c r="D5984">
        <v>2</v>
      </c>
      <c r="E5984">
        <v>34</v>
      </c>
      <c r="F5984">
        <v>60</v>
      </c>
      <c r="G5984" s="1">
        <f t="shared" si="372"/>
        <v>0.94444444444444442</v>
      </c>
      <c r="H5984" s="4">
        <f t="shared" si="373"/>
        <v>1</v>
      </c>
      <c r="I5984" s="5">
        <f>IF(OR(AND(F5984&gt;=50,G5984&gt;SUMIF(SeasonTotals!A$2:A$9,A5984,SeasonTotals!F$2:F$9)),AND(G5984&gt;0.885,F5984&gt;=50,D5984&lt;3)),1,0)</f>
        <v>1</v>
      </c>
      <c r="J5984" s="4">
        <f t="shared" si="374"/>
        <v>0</v>
      </c>
      <c r="K5984" s="5">
        <f t="shared" si="375"/>
        <v>0</v>
      </c>
    </row>
    <row r="5985" spans="1:11" x14ac:dyDescent="0.25">
      <c r="A5985" t="s">
        <v>109</v>
      </c>
      <c r="B5985" t="s">
        <v>115</v>
      </c>
      <c r="C5985">
        <v>1</v>
      </c>
      <c r="D5985">
        <v>1</v>
      </c>
      <c r="E5985">
        <v>35</v>
      </c>
      <c r="F5985">
        <v>60</v>
      </c>
      <c r="G5985" s="1">
        <f t="shared" si="372"/>
        <v>0.97222222222222221</v>
      </c>
      <c r="H5985" s="4">
        <f t="shared" si="373"/>
        <v>1</v>
      </c>
      <c r="I5985" s="5">
        <f>IF(OR(AND(F5985&gt;=50,G5985&gt;SUMIF(SeasonTotals!A$2:A$9,A5985,SeasonTotals!F$2:F$9)),AND(G5985&gt;0.885,F5985&gt;=50,D5985&lt;3)),1,0)</f>
        <v>1</v>
      </c>
      <c r="J5985" s="4">
        <f t="shared" si="374"/>
        <v>0</v>
      </c>
      <c r="K5985" s="5">
        <f t="shared" si="375"/>
        <v>0</v>
      </c>
    </row>
    <row r="5986" spans="1:11" x14ac:dyDescent="0.25">
      <c r="A5986" t="s">
        <v>109</v>
      </c>
      <c r="B5986" t="s">
        <v>115</v>
      </c>
      <c r="C5986">
        <v>1</v>
      </c>
      <c r="D5986">
        <v>4</v>
      </c>
      <c r="E5986">
        <v>26</v>
      </c>
      <c r="F5986">
        <v>58</v>
      </c>
      <c r="G5986" s="1">
        <f t="shared" si="372"/>
        <v>0.8666666666666667</v>
      </c>
      <c r="H5986" s="4">
        <f t="shared" si="373"/>
        <v>0</v>
      </c>
      <c r="I5986" s="5">
        <f>IF(OR(AND(F5986&gt;=50,G5986&gt;SUMIF(SeasonTotals!A$2:A$9,A5986,SeasonTotals!F$2:F$9)),AND(G5986&gt;0.885,F5986&gt;=50,D5986&lt;3)),1,0)</f>
        <v>0</v>
      </c>
      <c r="J5986" s="4">
        <f t="shared" si="374"/>
        <v>0</v>
      </c>
      <c r="K5986" s="5">
        <f t="shared" si="375"/>
        <v>0</v>
      </c>
    </row>
    <row r="5987" spans="1:11" x14ac:dyDescent="0.25">
      <c r="A5987" t="s">
        <v>109</v>
      </c>
      <c r="B5987" t="s">
        <v>115</v>
      </c>
      <c r="C5987">
        <v>1</v>
      </c>
      <c r="D5987">
        <v>3</v>
      </c>
      <c r="E5987">
        <v>2</v>
      </c>
      <c r="F5987">
        <v>10</v>
      </c>
      <c r="G5987" s="1">
        <f t="shared" si="372"/>
        <v>0.4</v>
      </c>
      <c r="H5987" s="4">
        <f t="shared" si="373"/>
        <v>0</v>
      </c>
      <c r="I5987" s="5">
        <f>IF(OR(AND(F5987&gt;=50,G5987&gt;SUMIF(SeasonTotals!A$2:A$9,A5987,SeasonTotals!F$2:F$9)),AND(G5987&gt;0.885,F5987&gt;=50,D5987&lt;3)),1,0)</f>
        <v>0</v>
      </c>
      <c r="J5987" s="4">
        <f t="shared" si="374"/>
        <v>1</v>
      </c>
      <c r="K5987" s="5">
        <f t="shared" si="375"/>
        <v>1</v>
      </c>
    </row>
    <row r="5988" spans="1:11" x14ac:dyDescent="0.25">
      <c r="A5988" t="s">
        <v>109</v>
      </c>
      <c r="B5988" t="s">
        <v>115</v>
      </c>
      <c r="C5988">
        <v>1</v>
      </c>
      <c r="D5988">
        <v>5</v>
      </c>
      <c r="E5988">
        <v>40</v>
      </c>
      <c r="F5988">
        <v>65</v>
      </c>
      <c r="G5988" s="1">
        <f t="shared" si="372"/>
        <v>0.88888888888888884</v>
      </c>
      <c r="H5988" s="4">
        <f t="shared" si="373"/>
        <v>0</v>
      </c>
      <c r="I5988" s="5">
        <f>IF(OR(AND(F5988&gt;=50,G5988&gt;SUMIF(SeasonTotals!A$2:A$9,A5988,SeasonTotals!F$2:F$9)),AND(G5988&gt;0.885,F5988&gt;=50,D5988&lt;3)),1,0)</f>
        <v>0</v>
      </c>
      <c r="J5988" s="4">
        <f t="shared" si="374"/>
        <v>0</v>
      </c>
      <c r="K5988" s="5">
        <f t="shared" si="375"/>
        <v>0</v>
      </c>
    </row>
    <row r="5989" spans="1:11" x14ac:dyDescent="0.25">
      <c r="A5989" t="s">
        <v>109</v>
      </c>
      <c r="B5989" t="s">
        <v>115</v>
      </c>
      <c r="C5989">
        <v>1</v>
      </c>
      <c r="D5989">
        <v>3</v>
      </c>
      <c r="E5989">
        <v>28</v>
      </c>
      <c r="F5989">
        <v>60</v>
      </c>
      <c r="G5989" s="1">
        <f t="shared" si="372"/>
        <v>0.90322580645161288</v>
      </c>
      <c r="H5989" s="4">
        <f t="shared" si="373"/>
        <v>0</v>
      </c>
      <c r="I5989" s="5">
        <f>IF(OR(AND(F5989&gt;=50,G5989&gt;SUMIF(SeasonTotals!A$2:A$9,A5989,SeasonTotals!F$2:F$9)),AND(G5989&gt;0.885,F5989&gt;=50,D5989&lt;3)),1,0)</f>
        <v>0</v>
      </c>
      <c r="J5989" s="4">
        <f t="shared" si="374"/>
        <v>0</v>
      </c>
      <c r="K5989" s="5">
        <f t="shared" si="375"/>
        <v>0</v>
      </c>
    </row>
    <row r="5990" spans="1:11" x14ac:dyDescent="0.25">
      <c r="A5990" t="s">
        <v>109</v>
      </c>
      <c r="B5990" t="s">
        <v>115</v>
      </c>
      <c r="C5990">
        <v>1</v>
      </c>
      <c r="D5990">
        <v>4</v>
      </c>
      <c r="E5990">
        <v>26</v>
      </c>
      <c r="F5990">
        <v>60</v>
      </c>
      <c r="G5990" s="1">
        <f t="shared" si="372"/>
        <v>0.8666666666666667</v>
      </c>
      <c r="H5990" s="4">
        <f t="shared" si="373"/>
        <v>0</v>
      </c>
      <c r="I5990" s="5">
        <f>IF(OR(AND(F5990&gt;=50,G5990&gt;SUMIF(SeasonTotals!A$2:A$9,A5990,SeasonTotals!F$2:F$9)),AND(G5990&gt;0.885,F5990&gt;=50,D5990&lt;3)),1,0)</f>
        <v>0</v>
      </c>
      <c r="J5990" s="4">
        <f t="shared" si="374"/>
        <v>0</v>
      </c>
      <c r="K5990" s="5">
        <f t="shared" si="375"/>
        <v>0</v>
      </c>
    </row>
    <row r="5991" spans="1:11" x14ac:dyDescent="0.25">
      <c r="A5991" t="s">
        <v>109</v>
      </c>
      <c r="B5991" t="s">
        <v>115</v>
      </c>
      <c r="C5991">
        <v>1</v>
      </c>
      <c r="D5991">
        <v>3</v>
      </c>
      <c r="E5991">
        <v>28</v>
      </c>
      <c r="F5991">
        <v>59</v>
      </c>
      <c r="G5991" s="1">
        <f t="shared" si="372"/>
        <v>0.90322580645161288</v>
      </c>
      <c r="H5991" s="4">
        <f t="shared" si="373"/>
        <v>0</v>
      </c>
      <c r="I5991" s="5">
        <f>IF(OR(AND(F5991&gt;=50,G5991&gt;SUMIF(SeasonTotals!A$2:A$9,A5991,SeasonTotals!F$2:F$9)),AND(G5991&gt;0.885,F5991&gt;=50,D5991&lt;3)),1,0)</f>
        <v>0</v>
      </c>
      <c r="J5991" s="4">
        <f t="shared" si="374"/>
        <v>0</v>
      </c>
      <c r="K5991" s="5">
        <f t="shared" si="375"/>
        <v>0</v>
      </c>
    </row>
    <row r="5992" spans="1:11" x14ac:dyDescent="0.25">
      <c r="A5992" t="s">
        <v>109</v>
      </c>
      <c r="B5992" t="s">
        <v>115</v>
      </c>
      <c r="C5992">
        <v>1</v>
      </c>
      <c r="D5992">
        <v>0</v>
      </c>
      <c r="E5992">
        <v>8</v>
      </c>
      <c r="F5992">
        <v>20</v>
      </c>
      <c r="G5992" s="1">
        <f t="shared" si="372"/>
        <v>1</v>
      </c>
      <c r="H5992" s="4">
        <f t="shared" si="373"/>
        <v>0</v>
      </c>
      <c r="I5992" s="5">
        <f>IF(OR(AND(F5992&gt;=50,G5992&gt;SUMIF(SeasonTotals!A$2:A$9,A5992,SeasonTotals!F$2:F$9)),AND(G5992&gt;0.885,F5992&gt;=50,D5992&lt;3)),1,0)</f>
        <v>0</v>
      </c>
      <c r="J5992" s="4">
        <f t="shared" si="374"/>
        <v>0</v>
      </c>
      <c r="K5992" s="5">
        <f t="shared" si="375"/>
        <v>1</v>
      </c>
    </row>
    <row r="5993" spans="1:11" x14ac:dyDescent="0.25">
      <c r="A5993" t="s">
        <v>109</v>
      </c>
      <c r="B5993" t="s">
        <v>115</v>
      </c>
      <c r="C5993">
        <v>1</v>
      </c>
      <c r="D5993">
        <v>0</v>
      </c>
      <c r="E5993">
        <v>25</v>
      </c>
      <c r="F5993">
        <v>60</v>
      </c>
      <c r="G5993" s="1">
        <f t="shared" si="372"/>
        <v>1</v>
      </c>
      <c r="H5993" s="4">
        <f t="shared" si="373"/>
        <v>1</v>
      </c>
      <c r="I5993" s="5">
        <f>IF(OR(AND(F5993&gt;=50,G5993&gt;SUMIF(SeasonTotals!A$2:A$9,A5993,SeasonTotals!F$2:F$9)),AND(G5993&gt;0.885,F5993&gt;=50,D5993&lt;3)),1,0)</f>
        <v>1</v>
      </c>
      <c r="J5993" s="4">
        <f t="shared" si="374"/>
        <v>0</v>
      </c>
      <c r="K5993" s="5">
        <f t="shared" si="375"/>
        <v>0</v>
      </c>
    </row>
    <row r="5994" spans="1:11" x14ac:dyDescent="0.25">
      <c r="A5994" t="s">
        <v>109</v>
      </c>
      <c r="B5994" t="s">
        <v>115</v>
      </c>
      <c r="C5994">
        <v>1</v>
      </c>
      <c r="D5994">
        <v>3</v>
      </c>
      <c r="E5994">
        <v>27</v>
      </c>
      <c r="F5994">
        <v>64</v>
      </c>
      <c r="G5994" s="1">
        <f t="shared" si="372"/>
        <v>0.9</v>
      </c>
      <c r="H5994" s="4">
        <f t="shared" si="373"/>
        <v>0</v>
      </c>
      <c r="I5994" s="5">
        <f>IF(OR(AND(F5994&gt;=50,G5994&gt;SUMIF(SeasonTotals!A$2:A$9,A5994,SeasonTotals!F$2:F$9)),AND(G5994&gt;0.885,F5994&gt;=50,D5994&lt;3)),1,0)</f>
        <v>0</v>
      </c>
      <c r="J5994" s="4">
        <f t="shared" si="374"/>
        <v>0</v>
      </c>
      <c r="K5994" s="5">
        <f t="shared" si="375"/>
        <v>0</v>
      </c>
    </row>
    <row r="5995" spans="1:11" x14ac:dyDescent="0.25">
      <c r="A5995" t="s">
        <v>109</v>
      </c>
      <c r="B5995" t="s">
        <v>115</v>
      </c>
      <c r="C5995">
        <v>1</v>
      </c>
      <c r="D5995">
        <v>2</v>
      </c>
      <c r="E5995">
        <v>20</v>
      </c>
      <c r="F5995">
        <v>59</v>
      </c>
      <c r="G5995" s="1">
        <f t="shared" si="372"/>
        <v>0.90909090909090906</v>
      </c>
      <c r="H5995" s="4">
        <f t="shared" si="373"/>
        <v>1</v>
      </c>
      <c r="I5995" s="5">
        <f>IF(OR(AND(F5995&gt;=50,G5995&gt;SUMIF(SeasonTotals!A$2:A$9,A5995,SeasonTotals!F$2:F$9)),AND(G5995&gt;0.885,F5995&gt;=50,D5995&lt;3)),1,0)</f>
        <v>1</v>
      </c>
      <c r="J5995" s="4">
        <f t="shared" si="374"/>
        <v>0</v>
      </c>
      <c r="K5995" s="5">
        <f t="shared" si="375"/>
        <v>0</v>
      </c>
    </row>
    <row r="5996" spans="1:11" x14ac:dyDescent="0.25">
      <c r="A5996" t="s">
        <v>109</v>
      </c>
      <c r="B5996" t="s">
        <v>115</v>
      </c>
      <c r="C5996">
        <v>1</v>
      </c>
      <c r="D5996">
        <v>3</v>
      </c>
      <c r="E5996">
        <v>20</v>
      </c>
      <c r="F5996">
        <v>60</v>
      </c>
      <c r="G5996" s="1">
        <f t="shared" si="372"/>
        <v>0.86956521739130432</v>
      </c>
      <c r="H5996" s="4">
        <f t="shared" si="373"/>
        <v>0</v>
      </c>
      <c r="I5996" s="5">
        <f>IF(OR(AND(F5996&gt;=50,G5996&gt;SUMIF(SeasonTotals!A$2:A$9,A5996,SeasonTotals!F$2:F$9)),AND(G5996&gt;0.885,F5996&gt;=50,D5996&lt;3)),1,0)</f>
        <v>0</v>
      </c>
      <c r="J5996" s="4">
        <f t="shared" si="374"/>
        <v>0</v>
      </c>
      <c r="K5996" s="5">
        <f t="shared" si="375"/>
        <v>0</v>
      </c>
    </row>
    <row r="5997" spans="1:11" x14ac:dyDescent="0.25">
      <c r="A5997" t="s">
        <v>109</v>
      </c>
      <c r="B5997" t="s">
        <v>115</v>
      </c>
      <c r="C5997">
        <v>1</v>
      </c>
      <c r="D5997">
        <v>2</v>
      </c>
      <c r="E5997">
        <v>32</v>
      </c>
      <c r="F5997">
        <v>58</v>
      </c>
      <c r="G5997" s="1">
        <f t="shared" si="372"/>
        <v>0.94117647058823528</v>
      </c>
      <c r="H5997" s="4">
        <f t="shared" si="373"/>
        <v>1</v>
      </c>
      <c r="I5997" s="5">
        <f>IF(OR(AND(F5997&gt;=50,G5997&gt;SUMIF(SeasonTotals!A$2:A$9,A5997,SeasonTotals!F$2:F$9)),AND(G5997&gt;0.885,F5997&gt;=50,D5997&lt;3)),1,0)</f>
        <v>1</v>
      </c>
      <c r="J5997" s="4">
        <f t="shared" si="374"/>
        <v>0</v>
      </c>
      <c r="K5997" s="5">
        <f t="shared" si="375"/>
        <v>0</v>
      </c>
    </row>
    <row r="5998" spans="1:11" x14ac:dyDescent="0.25">
      <c r="A5998" t="s">
        <v>109</v>
      </c>
      <c r="B5998" t="s">
        <v>115</v>
      </c>
      <c r="C5998">
        <v>1</v>
      </c>
      <c r="D5998">
        <v>2</v>
      </c>
      <c r="E5998">
        <v>29</v>
      </c>
      <c r="F5998">
        <v>60</v>
      </c>
      <c r="G5998" s="1">
        <f t="shared" si="372"/>
        <v>0.93548387096774188</v>
      </c>
      <c r="H5998" s="4">
        <f t="shared" si="373"/>
        <v>1</v>
      </c>
      <c r="I5998" s="5">
        <f>IF(OR(AND(F5998&gt;=50,G5998&gt;SUMIF(SeasonTotals!A$2:A$9,A5998,SeasonTotals!F$2:F$9)),AND(G5998&gt;0.885,F5998&gt;=50,D5998&lt;3)),1,0)</f>
        <v>1</v>
      </c>
      <c r="J5998" s="4">
        <f t="shared" si="374"/>
        <v>0</v>
      </c>
      <c r="K5998" s="5">
        <f t="shared" si="375"/>
        <v>0</v>
      </c>
    </row>
    <row r="5999" spans="1:11" x14ac:dyDescent="0.25">
      <c r="A5999" t="s">
        <v>109</v>
      </c>
      <c r="B5999" t="s">
        <v>115</v>
      </c>
      <c r="C5999">
        <v>1</v>
      </c>
      <c r="D5999">
        <v>6</v>
      </c>
      <c r="E5999">
        <v>26</v>
      </c>
      <c r="F5999">
        <v>60</v>
      </c>
      <c r="G5999" s="1">
        <f t="shared" si="372"/>
        <v>0.8125</v>
      </c>
      <c r="H5999" s="4">
        <f t="shared" si="373"/>
        <v>0</v>
      </c>
      <c r="I5999" s="5">
        <f>IF(OR(AND(F5999&gt;=50,G5999&gt;SUMIF(SeasonTotals!A$2:A$9,A5999,SeasonTotals!F$2:F$9)),AND(G5999&gt;0.885,F5999&gt;=50,D5999&lt;3)),1,0)</f>
        <v>0</v>
      </c>
      <c r="J5999" s="4">
        <f t="shared" si="374"/>
        <v>1</v>
      </c>
      <c r="K5999" s="5">
        <f t="shared" si="375"/>
        <v>0</v>
      </c>
    </row>
    <row r="6000" spans="1:11" x14ac:dyDescent="0.25">
      <c r="A6000" t="s">
        <v>109</v>
      </c>
      <c r="B6000" t="s">
        <v>115</v>
      </c>
      <c r="C6000">
        <v>1</v>
      </c>
      <c r="D6000">
        <v>4</v>
      </c>
      <c r="E6000">
        <v>35</v>
      </c>
      <c r="F6000">
        <v>60</v>
      </c>
      <c r="G6000" s="1">
        <f t="shared" si="372"/>
        <v>0.89743589743589747</v>
      </c>
      <c r="H6000" s="4">
        <f t="shared" si="373"/>
        <v>0</v>
      </c>
      <c r="I6000" s="5">
        <f>IF(OR(AND(F6000&gt;=50,G6000&gt;SUMIF(SeasonTotals!A$2:A$9,A6000,SeasonTotals!F$2:F$9)),AND(G6000&gt;0.885,F6000&gt;=50,D6000&lt;3)),1,0)</f>
        <v>0</v>
      </c>
      <c r="J6000" s="4">
        <f t="shared" si="374"/>
        <v>0</v>
      </c>
      <c r="K6000" s="5">
        <f t="shared" si="375"/>
        <v>0</v>
      </c>
    </row>
    <row r="6001" spans="1:11" x14ac:dyDescent="0.25">
      <c r="A6001" t="s">
        <v>109</v>
      </c>
      <c r="B6001" t="s">
        <v>115</v>
      </c>
      <c r="C6001">
        <v>1</v>
      </c>
      <c r="D6001">
        <v>3</v>
      </c>
      <c r="E6001">
        <v>14</v>
      </c>
      <c r="F6001">
        <v>59</v>
      </c>
      <c r="G6001" s="1">
        <f t="shared" si="372"/>
        <v>0.82352941176470584</v>
      </c>
      <c r="H6001" s="4">
        <f t="shared" si="373"/>
        <v>0</v>
      </c>
      <c r="I6001" s="5">
        <f>IF(OR(AND(F6001&gt;=50,G6001&gt;SUMIF(SeasonTotals!A$2:A$9,A6001,SeasonTotals!F$2:F$9)),AND(G6001&gt;0.885,F6001&gt;=50,D6001&lt;3)),1,0)</f>
        <v>0</v>
      </c>
      <c r="J6001" s="4">
        <f t="shared" si="374"/>
        <v>1</v>
      </c>
      <c r="K6001" s="5">
        <f t="shared" si="375"/>
        <v>0</v>
      </c>
    </row>
    <row r="6002" spans="1:11" x14ac:dyDescent="0.25">
      <c r="A6002" t="s">
        <v>109</v>
      </c>
      <c r="B6002" t="s">
        <v>115</v>
      </c>
      <c r="C6002">
        <v>1</v>
      </c>
      <c r="D6002">
        <v>3</v>
      </c>
      <c r="E6002">
        <v>27</v>
      </c>
      <c r="F6002">
        <v>60</v>
      </c>
      <c r="G6002" s="1">
        <f t="shared" si="372"/>
        <v>0.9</v>
      </c>
      <c r="H6002" s="4">
        <f t="shared" si="373"/>
        <v>0</v>
      </c>
      <c r="I6002" s="5">
        <f>IF(OR(AND(F6002&gt;=50,G6002&gt;SUMIF(SeasonTotals!A$2:A$9,A6002,SeasonTotals!F$2:F$9)),AND(G6002&gt;0.885,F6002&gt;=50,D6002&lt;3)),1,0)</f>
        <v>0</v>
      </c>
      <c r="J6002" s="4">
        <f t="shared" si="374"/>
        <v>0</v>
      </c>
      <c r="K6002" s="5">
        <f t="shared" si="375"/>
        <v>0</v>
      </c>
    </row>
    <row r="6003" spans="1:11" x14ac:dyDescent="0.25">
      <c r="A6003" t="s">
        <v>109</v>
      </c>
      <c r="B6003" t="s">
        <v>115</v>
      </c>
      <c r="C6003">
        <v>1</v>
      </c>
      <c r="D6003">
        <v>3</v>
      </c>
      <c r="E6003">
        <v>29</v>
      </c>
      <c r="F6003">
        <v>65</v>
      </c>
      <c r="G6003" s="1">
        <f t="shared" si="372"/>
        <v>0.90625</v>
      </c>
      <c r="H6003" s="4">
        <f t="shared" si="373"/>
        <v>0</v>
      </c>
      <c r="I6003" s="5">
        <f>IF(OR(AND(F6003&gt;=50,G6003&gt;SUMIF(SeasonTotals!A$2:A$9,A6003,SeasonTotals!F$2:F$9)),AND(G6003&gt;0.885,F6003&gt;=50,D6003&lt;3)),1,0)</f>
        <v>0</v>
      </c>
      <c r="J6003" s="4">
        <f t="shared" si="374"/>
        <v>0</v>
      </c>
      <c r="K6003" s="5">
        <f t="shared" si="375"/>
        <v>0</v>
      </c>
    </row>
    <row r="6004" spans="1:11" x14ac:dyDescent="0.25">
      <c r="A6004" t="s">
        <v>109</v>
      </c>
      <c r="B6004" t="s">
        <v>115</v>
      </c>
      <c r="C6004">
        <v>1</v>
      </c>
      <c r="D6004">
        <v>2</v>
      </c>
      <c r="E6004">
        <v>20</v>
      </c>
      <c r="F6004">
        <v>58</v>
      </c>
      <c r="G6004" s="1">
        <f t="shared" si="372"/>
        <v>0.90909090909090906</v>
      </c>
      <c r="H6004" s="4">
        <f t="shared" si="373"/>
        <v>1</v>
      </c>
      <c r="I6004" s="5">
        <f>IF(OR(AND(F6004&gt;=50,G6004&gt;SUMIF(SeasonTotals!A$2:A$9,A6004,SeasonTotals!F$2:F$9)),AND(G6004&gt;0.885,F6004&gt;=50,D6004&lt;3)),1,0)</f>
        <v>1</v>
      </c>
      <c r="J6004" s="4">
        <f t="shared" si="374"/>
        <v>0</v>
      </c>
      <c r="K6004" s="5">
        <f t="shared" si="375"/>
        <v>0</v>
      </c>
    </row>
    <row r="6005" spans="1:11" x14ac:dyDescent="0.25">
      <c r="A6005" t="s">
        <v>109</v>
      </c>
      <c r="B6005" t="s">
        <v>115</v>
      </c>
      <c r="C6005">
        <v>1</v>
      </c>
      <c r="D6005">
        <v>4</v>
      </c>
      <c r="E6005">
        <v>28</v>
      </c>
      <c r="F6005">
        <v>58</v>
      </c>
      <c r="G6005" s="1">
        <f t="shared" si="372"/>
        <v>0.875</v>
      </c>
      <c r="H6005" s="4">
        <f t="shared" si="373"/>
        <v>0</v>
      </c>
      <c r="I6005" s="5">
        <f>IF(OR(AND(F6005&gt;=50,G6005&gt;SUMIF(SeasonTotals!A$2:A$9,A6005,SeasonTotals!F$2:F$9)),AND(G6005&gt;0.885,F6005&gt;=50,D6005&lt;3)),1,0)</f>
        <v>0</v>
      </c>
      <c r="J6005" s="4">
        <f t="shared" si="374"/>
        <v>0</v>
      </c>
      <c r="K6005" s="5">
        <f t="shared" si="375"/>
        <v>0</v>
      </c>
    </row>
    <row r="6006" spans="1:11" x14ac:dyDescent="0.25">
      <c r="A6006" t="s">
        <v>109</v>
      </c>
      <c r="B6006" t="s">
        <v>115</v>
      </c>
      <c r="C6006">
        <v>1</v>
      </c>
      <c r="D6006">
        <v>3</v>
      </c>
      <c r="E6006">
        <v>16</v>
      </c>
      <c r="F6006">
        <v>32</v>
      </c>
      <c r="G6006" s="1">
        <f t="shared" si="372"/>
        <v>0.84210526315789469</v>
      </c>
      <c r="H6006" s="4">
        <f t="shared" si="373"/>
        <v>0</v>
      </c>
      <c r="I6006" s="5">
        <f>IF(OR(AND(F6006&gt;=50,G6006&gt;SUMIF(SeasonTotals!A$2:A$9,A6006,SeasonTotals!F$2:F$9)),AND(G6006&gt;0.885,F6006&gt;=50,D6006&lt;3)),1,0)</f>
        <v>0</v>
      </c>
      <c r="J6006" s="4">
        <f t="shared" si="374"/>
        <v>1</v>
      </c>
      <c r="K6006" s="5">
        <f t="shared" si="375"/>
        <v>1</v>
      </c>
    </row>
    <row r="6007" spans="1:11" x14ac:dyDescent="0.25">
      <c r="A6007" t="s">
        <v>109</v>
      </c>
      <c r="B6007" t="s">
        <v>115</v>
      </c>
      <c r="C6007">
        <v>1</v>
      </c>
      <c r="D6007">
        <v>4</v>
      </c>
      <c r="E6007">
        <v>24</v>
      </c>
      <c r="F6007">
        <v>59</v>
      </c>
      <c r="G6007" s="1">
        <f t="shared" si="372"/>
        <v>0.8571428571428571</v>
      </c>
      <c r="H6007" s="4">
        <f t="shared" si="373"/>
        <v>0</v>
      </c>
      <c r="I6007" s="5">
        <f>IF(OR(AND(F6007&gt;=50,G6007&gt;SUMIF(SeasonTotals!A$2:A$9,A6007,SeasonTotals!F$2:F$9)),AND(G6007&gt;0.885,F6007&gt;=50,D6007&lt;3)),1,0)</f>
        <v>0</v>
      </c>
      <c r="J6007" s="4">
        <f t="shared" si="374"/>
        <v>0</v>
      </c>
      <c r="K6007" s="5">
        <f t="shared" si="375"/>
        <v>0</v>
      </c>
    </row>
    <row r="6008" spans="1:11" x14ac:dyDescent="0.25">
      <c r="A6008" t="s">
        <v>109</v>
      </c>
      <c r="B6008" t="s">
        <v>115</v>
      </c>
      <c r="C6008">
        <v>1</v>
      </c>
      <c r="D6008">
        <v>1</v>
      </c>
      <c r="E6008">
        <v>22</v>
      </c>
      <c r="F6008">
        <v>64</v>
      </c>
      <c r="G6008" s="1">
        <f t="shared" si="372"/>
        <v>0.95652173913043481</v>
      </c>
      <c r="H6008" s="4">
        <f t="shared" si="373"/>
        <v>1</v>
      </c>
      <c r="I6008" s="5">
        <f>IF(OR(AND(F6008&gt;=50,G6008&gt;SUMIF(SeasonTotals!A$2:A$9,A6008,SeasonTotals!F$2:F$9)),AND(G6008&gt;0.885,F6008&gt;=50,D6008&lt;3)),1,0)</f>
        <v>1</v>
      </c>
      <c r="J6008" s="4">
        <f t="shared" si="374"/>
        <v>0</v>
      </c>
      <c r="K6008" s="5">
        <f t="shared" si="375"/>
        <v>0</v>
      </c>
    </row>
    <row r="6009" spans="1:11" x14ac:dyDescent="0.25">
      <c r="A6009" t="s">
        <v>109</v>
      </c>
      <c r="B6009" t="s">
        <v>115</v>
      </c>
      <c r="C6009">
        <v>1</v>
      </c>
      <c r="D6009">
        <v>3</v>
      </c>
      <c r="E6009">
        <v>26</v>
      </c>
      <c r="F6009">
        <v>64</v>
      </c>
      <c r="G6009" s="1">
        <f t="shared" si="372"/>
        <v>0.89655172413793105</v>
      </c>
      <c r="H6009" s="4">
        <f t="shared" si="373"/>
        <v>0</v>
      </c>
      <c r="I6009" s="5">
        <f>IF(OR(AND(F6009&gt;=50,G6009&gt;SUMIF(SeasonTotals!A$2:A$9,A6009,SeasonTotals!F$2:F$9)),AND(G6009&gt;0.885,F6009&gt;=50,D6009&lt;3)),1,0)</f>
        <v>0</v>
      </c>
      <c r="J6009" s="4">
        <f t="shared" si="374"/>
        <v>0</v>
      </c>
      <c r="K6009" s="5">
        <f t="shared" si="375"/>
        <v>0</v>
      </c>
    </row>
    <row r="6010" spans="1:11" x14ac:dyDescent="0.25">
      <c r="A6010" t="s">
        <v>109</v>
      </c>
      <c r="B6010" t="s">
        <v>115</v>
      </c>
      <c r="C6010">
        <v>1</v>
      </c>
      <c r="D6010">
        <v>4</v>
      </c>
      <c r="E6010">
        <v>25</v>
      </c>
      <c r="F6010">
        <v>60</v>
      </c>
      <c r="G6010" s="1">
        <f t="shared" si="372"/>
        <v>0.86206896551724133</v>
      </c>
      <c r="H6010" s="4">
        <f t="shared" si="373"/>
        <v>0</v>
      </c>
      <c r="I6010" s="5">
        <f>IF(OR(AND(F6010&gt;=50,G6010&gt;SUMIF(SeasonTotals!A$2:A$9,A6010,SeasonTotals!F$2:F$9)),AND(G6010&gt;0.885,F6010&gt;=50,D6010&lt;3)),1,0)</f>
        <v>0</v>
      </c>
      <c r="J6010" s="4">
        <f t="shared" si="374"/>
        <v>0</v>
      </c>
      <c r="K6010" s="5">
        <f t="shared" si="375"/>
        <v>0</v>
      </c>
    </row>
    <row r="6011" spans="1:11" x14ac:dyDescent="0.25">
      <c r="A6011" t="s">
        <v>109</v>
      </c>
      <c r="B6011" t="s">
        <v>115</v>
      </c>
      <c r="C6011">
        <v>1</v>
      </c>
      <c r="D6011">
        <v>1</v>
      </c>
      <c r="E6011">
        <v>30</v>
      </c>
      <c r="F6011">
        <v>60</v>
      </c>
      <c r="G6011" s="1">
        <f t="shared" si="372"/>
        <v>0.967741935483871</v>
      </c>
      <c r="H6011" s="4">
        <f t="shared" si="373"/>
        <v>1</v>
      </c>
      <c r="I6011" s="5">
        <f>IF(OR(AND(F6011&gt;=50,G6011&gt;SUMIF(SeasonTotals!A$2:A$9,A6011,SeasonTotals!F$2:F$9)),AND(G6011&gt;0.885,F6011&gt;=50,D6011&lt;3)),1,0)</f>
        <v>1</v>
      </c>
      <c r="J6011" s="4">
        <f t="shared" si="374"/>
        <v>0</v>
      </c>
      <c r="K6011" s="5">
        <f t="shared" si="375"/>
        <v>0</v>
      </c>
    </row>
    <row r="6012" spans="1:11" x14ac:dyDescent="0.25">
      <c r="A6012" t="s">
        <v>109</v>
      </c>
      <c r="B6012" t="s">
        <v>115</v>
      </c>
      <c r="C6012">
        <v>1</v>
      </c>
      <c r="D6012">
        <v>2</v>
      </c>
      <c r="E6012">
        <v>25</v>
      </c>
      <c r="F6012">
        <v>65</v>
      </c>
      <c r="G6012" s="1">
        <f t="shared" si="372"/>
        <v>0.92592592592592593</v>
      </c>
      <c r="H6012" s="4">
        <f t="shared" si="373"/>
        <v>1</v>
      </c>
      <c r="I6012" s="5">
        <f>IF(OR(AND(F6012&gt;=50,G6012&gt;SUMIF(SeasonTotals!A$2:A$9,A6012,SeasonTotals!F$2:F$9)),AND(G6012&gt;0.885,F6012&gt;=50,D6012&lt;3)),1,0)</f>
        <v>1</v>
      </c>
      <c r="J6012" s="4">
        <f t="shared" si="374"/>
        <v>0</v>
      </c>
      <c r="K6012" s="5">
        <f t="shared" si="375"/>
        <v>0</v>
      </c>
    </row>
    <row r="6013" spans="1:11" x14ac:dyDescent="0.25">
      <c r="A6013" t="s">
        <v>109</v>
      </c>
      <c r="B6013" t="s">
        <v>115</v>
      </c>
      <c r="C6013">
        <v>1</v>
      </c>
      <c r="D6013">
        <v>1</v>
      </c>
      <c r="E6013">
        <v>19</v>
      </c>
      <c r="F6013">
        <v>61</v>
      </c>
      <c r="G6013" s="1">
        <f t="shared" si="372"/>
        <v>0.95</v>
      </c>
      <c r="H6013" s="4">
        <f t="shared" si="373"/>
        <v>1</v>
      </c>
      <c r="I6013" s="5">
        <f>IF(OR(AND(F6013&gt;=50,G6013&gt;SUMIF(SeasonTotals!A$2:A$9,A6013,SeasonTotals!F$2:F$9)),AND(G6013&gt;0.885,F6013&gt;=50,D6013&lt;3)),1,0)</f>
        <v>1</v>
      </c>
      <c r="J6013" s="4">
        <f t="shared" si="374"/>
        <v>0</v>
      </c>
      <c r="K6013" s="5">
        <f t="shared" si="375"/>
        <v>0</v>
      </c>
    </row>
    <row r="6014" spans="1:11" x14ac:dyDescent="0.25">
      <c r="A6014" t="s">
        <v>109</v>
      </c>
      <c r="B6014" t="s">
        <v>115</v>
      </c>
      <c r="C6014">
        <v>1</v>
      </c>
      <c r="D6014">
        <v>2</v>
      </c>
      <c r="E6014">
        <v>36</v>
      </c>
      <c r="F6014">
        <v>61</v>
      </c>
      <c r="G6014" s="1">
        <f t="shared" si="372"/>
        <v>0.94736842105263153</v>
      </c>
      <c r="H6014" s="4">
        <f t="shared" si="373"/>
        <v>1</v>
      </c>
      <c r="I6014" s="5">
        <f>IF(OR(AND(F6014&gt;=50,G6014&gt;SUMIF(SeasonTotals!A$2:A$9,A6014,SeasonTotals!F$2:F$9)),AND(G6014&gt;0.885,F6014&gt;=50,D6014&lt;3)),1,0)</f>
        <v>1</v>
      </c>
      <c r="J6014" s="4">
        <f t="shared" si="374"/>
        <v>0</v>
      </c>
      <c r="K6014" s="5">
        <f t="shared" si="375"/>
        <v>0</v>
      </c>
    </row>
    <row r="6015" spans="1:11" x14ac:dyDescent="0.25">
      <c r="A6015" t="s">
        <v>109</v>
      </c>
      <c r="B6015" t="s">
        <v>115</v>
      </c>
      <c r="C6015">
        <v>1</v>
      </c>
      <c r="D6015">
        <v>3</v>
      </c>
      <c r="E6015">
        <v>22</v>
      </c>
      <c r="F6015">
        <v>58</v>
      </c>
      <c r="G6015" s="1">
        <f t="shared" si="372"/>
        <v>0.88</v>
      </c>
      <c r="H6015" s="4">
        <f t="shared" si="373"/>
        <v>0</v>
      </c>
      <c r="I6015" s="5">
        <f>IF(OR(AND(F6015&gt;=50,G6015&gt;SUMIF(SeasonTotals!A$2:A$9,A6015,SeasonTotals!F$2:F$9)),AND(G6015&gt;0.885,F6015&gt;=50,D6015&lt;3)),1,0)</f>
        <v>0</v>
      </c>
      <c r="J6015" s="4">
        <f t="shared" si="374"/>
        <v>0</v>
      </c>
      <c r="K6015" s="5">
        <f t="shared" si="375"/>
        <v>0</v>
      </c>
    </row>
    <row r="6016" spans="1:11" x14ac:dyDescent="0.25">
      <c r="A6016" t="s">
        <v>109</v>
      </c>
      <c r="B6016" t="s">
        <v>115</v>
      </c>
      <c r="C6016">
        <v>1</v>
      </c>
      <c r="D6016">
        <v>2</v>
      </c>
      <c r="E6016">
        <v>28</v>
      </c>
      <c r="F6016">
        <v>63</v>
      </c>
      <c r="G6016" s="1">
        <f t="shared" si="372"/>
        <v>0.93333333333333335</v>
      </c>
      <c r="H6016" s="4">
        <f t="shared" si="373"/>
        <v>1</v>
      </c>
      <c r="I6016" s="5">
        <f>IF(OR(AND(F6016&gt;=50,G6016&gt;SUMIF(SeasonTotals!A$2:A$9,A6016,SeasonTotals!F$2:F$9)),AND(G6016&gt;0.885,F6016&gt;=50,D6016&lt;3)),1,0)</f>
        <v>1</v>
      </c>
      <c r="J6016" s="4">
        <f t="shared" si="374"/>
        <v>0</v>
      </c>
      <c r="K6016" s="5">
        <f t="shared" si="375"/>
        <v>0</v>
      </c>
    </row>
    <row r="6017" spans="1:11" x14ac:dyDescent="0.25">
      <c r="A6017" t="s">
        <v>109</v>
      </c>
      <c r="B6017" t="s">
        <v>115</v>
      </c>
      <c r="C6017">
        <v>1</v>
      </c>
      <c r="D6017">
        <v>5</v>
      </c>
      <c r="E6017">
        <v>27</v>
      </c>
      <c r="F6017">
        <v>60</v>
      </c>
      <c r="G6017" s="1">
        <f t="shared" si="372"/>
        <v>0.84375</v>
      </c>
      <c r="H6017" s="4">
        <f t="shared" si="373"/>
        <v>0</v>
      </c>
      <c r="I6017" s="5">
        <f>IF(OR(AND(F6017&gt;=50,G6017&gt;SUMIF(SeasonTotals!A$2:A$9,A6017,SeasonTotals!F$2:F$9)),AND(G6017&gt;0.885,F6017&gt;=50,D6017&lt;3)),1,0)</f>
        <v>0</v>
      </c>
      <c r="J6017" s="4">
        <f t="shared" si="374"/>
        <v>1</v>
      </c>
      <c r="K6017" s="5">
        <f t="shared" si="375"/>
        <v>0</v>
      </c>
    </row>
    <row r="6018" spans="1:11" x14ac:dyDescent="0.25">
      <c r="A6018" t="s">
        <v>109</v>
      </c>
      <c r="B6018" t="s">
        <v>49</v>
      </c>
      <c r="C6018">
        <v>1</v>
      </c>
      <c r="D6018">
        <v>4</v>
      </c>
      <c r="E6018">
        <v>33</v>
      </c>
      <c r="F6018">
        <v>60</v>
      </c>
      <c r="G6018" s="1">
        <f t="shared" ref="G6018:G6081" si="376">E6018/MAX(1,SUM(D6018:E6018))</f>
        <v>0.89189189189189189</v>
      </c>
      <c r="H6018" s="4">
        <f t="shared" ref="H6018:H6081" si="377">IF(AND(F6018&gt;=50,OR(G6018&gt;0.913,AND(G6018&gt;0.885,D6018&lt;3))),1,0)</f>
        <v>0</v>
      </c>
      <c r="I6018" s="5">
        <f>IF(OR(AND(F6018&gt;=50,G6018&gt;SUMIF(SeasonTotals!A$2:A$9,A6018,SeasonTotals!F$2:F$9)),AND(G6018&gt;0.885,F6018&gt;=50,D6018&lt;3)),1,0)</f>
        <v>0</v>
      </c>
      <c r="J6018" s="4">
        <f t="shared" ref="J6018:J6081" si="378">IF(G6018&lt;0.85,1,0)</f>
        <v>0</v>
      </c>
      <c r="K6018" s="5">
        <f t="shared" ref="K6018:K6081" si="379">IF(F6018&lt;55,1,0)</f>
        <v>0</v>
      </c>
    </row>
    <row r="6019" spans="1:11" x14ac:dyDescent="0.25">
      <c r="A6019" t="s">
        <v>109</v>
      </c>
      <c r="B6019" t="s">
        <v>49</v>
      </c>
      <c r="C6019">
        <v>1</v>
      </c>
      <c r="D6019">
        <v>1</v>
      </c>
      <c r="E6019">
        <v>33</v>
      </c>
      <c r="F6019">
        <v>60</v>
      </c>
      <c r="G6019" s="1">
        <f t="shared" si="376"/>
        <v>0.97058823529411764</v>
      </c>
      <c r="H6019" s="4">
        <f t="shared" si="377"/>
        <v>1</v>
      </c>
      <c r="I6019" s="5">
        <f>IF(OR(AND(F6019&gt;=50,G6019&gt;SUMIF(SeasonTotals!A$2:A$9,A6019,SeasonTotals!F$2:F$9)),AND(G6019&gt;0.885,F6019&gt;=50,D6019&lt;3)),1,0)</f>
        <v>1</v>
      </c>
      <c r="J6019" s="4">
        <f t="shared" si="378"/>
        <v>0</v>
      </c>
      <c r="K6019" s="5">
        <f t="shared" si="379"/>
        <v>0</v>
      </c>
    </row>
    <row r="6020" spans="1:11" x14ac:dyDescent="0.25">
      <c r="A6020" t="s">
        <v>109</v>
      </c>
      <c r="B6020" t="s">
        <v>49</v>
      </c>
      <c r="C6020">
        <v>1</v>
      </c>
      <c r="D6020">
        <v>2</v>
      </c>
      <c r="E6020">
        <v>33</v>
      </c>
      <c r="F6020">
        <v>64</v>
      </c>
      <c r="G6020" s="1">
        <f t="shared" si="376"/>
        <v>0.94285714285714284</v>
      </c>
      <c r="H6020" s="4">
        <f t="shared" si="377"/>
        <v>1</v>
      </c>
      <c r="I6020" s="5">
        <f>IF(OR(AND(F6020&gt;=50,G6020&gt;SUMIF(SeasonTotals!A$2:A$9,A6020,SeasonTotals!F$2:F$9)),AND(G6020&gt;0.885,F6020&gt;=50,D6020&lt;3)),1,0)</f>
        <v>1</v>
      </c>
      <c r="J6020" s="4">
        <f t="shared" si="378"/>
        <v>0</v>
      </c>
      <c r="K6020" s="5">
        <f t="shared" si="379"/>
        <v>0</v>
      </c>
    </row>
    <row r="6021" spans="1:11" x14ac:dyDescent="0.25">
      <c r="A6021" t="s">
        <v>109</v>
      </c>
      <c r="B6021" t="s">
        <v>49</v>
      </c>
      <c r="C6021">
        <v>1</v>
      </c>
      <c r="D6021">
        <v>2</v>
      </c>
      <c r="E6021">
        <v>32</v>
      </c>
      <c r="F6021">
        <v>60</v>
      </c>
      <c r="G6021" s="1">
        <f t="shared" si="376"/>
        <v>0.94117647058823528</v>
      </c>
      <c r="H6021" s="4">
        <f t="shared" si="377"/>
        <v>1</v>
      </c>
      <c r="I6021" s="5">
        <f>IF(OR(AND(F6021&gt;=50,G6021&gt;SUMIF(SeasonTotals!A$2:A$9,A6021,SeasonTotals!F$2:F$9)),AND(G6021&gt;0.885,F6021&gt;=50,D6021&lt;3)),1,0)</f>
        <v>1</v>
      </c>
      <c r="J6021" s="4">
        <f t="shared" si="378"/>
        <v>0</v>
      </c>
      <c r="K6021" s="5">
        <f t="shared" si="379"/>
        <v>0</v>
      </c>
    </row>
    <row r="6022" spans="1:11" x14ac:dyDescent="0.25">
      <c r="A6022" t="s">
        <v>109</v>
      </c>
      <c r="B6022" t="s">
        <v>49</v>
      </c>
      <c r="C6022">
        <v>1</v>
      </c>
      <c r="D6022">
        <v>3</v>
      </c>
      <c r="E6022">
        <v>9</v>
      </c>
      <c r="F6022">
        <v>25</v>
      </c>
      <c r="G6022" s="1">
        <f t="shared" si="376"/>
        <v>0.75</v>
      </c>
      <c r="H6022" s="4">
        <f t="shared" si="377"/>
        <v>0</v>
      </c>
      <c r="I6022" s="5">
        <f>IF(OR(AND(F6022&gt;=50,G6022&gt;SUMIF(SeasonTotals!A$2:A$9,A6022,SeasonTotals!F$2:F$9)),AND(G6022&gt;0.885,F6022&gt;=50,D6022&lt;3)),1,0)</f>
        <v>0</v>
      </c>
      <c r="J6022" s="4">
        <f t="shared" si="378"/>
        <v>1</v>
      </c>
      <c r="K6022" s="5">
        <f t="shared" si="379"/>
        <v>1</v>
      </c>
    </row>
    <row r="6023" spans="1:11" x14ac:dyDescent="0.25">
      <c r="A6023" t="s">
        <v>109</v>
      </c>
      <c r="B6023" t="s">
        <v>49</v>
      </c>
      <c r="C6023">
        <v>1</v>
      </c>
      <c r="D6023">
        <v>3</v>
      </c>
      <c r="E6023">
        <v>34</v>
      </c>
      <c r="F6023">
        <v>59</v>
      </c>
      <c r="G6023" s="1">
        <f t="shared" si="376"/>
        <v>0.91891891891891897</v>
      </c>
      <c r="H6023" s="4">
        <f t="shared" si="377"/>
        <v>1</v>
      </c>
      <c r="I6023" s="5">
        <f>IF(OR(AND(F6023&gt;=50,G6023&gt;SUMIF(SeasonTotals!A$2:A$9,A6023,SeasonTotals!F$2:F$9)),AND(G6023&gt;0.885,F6023&gt;=50,D6023&lt;3)),1,0)</f>
        <v>1</v>
      </c>
      <c r="J6023" s="4">
        <f t="shared" si="378"/>
        <v>0</v>
      </c>
      <c r="K6023" s="5">
        <f t="shared" si="379"/>
        <v>0</v>
      </c>
    </row>
    <row r="6024" spans="1:11" x14ac:dyDescent="0.25">
      <c r="A6024" t="s">
        <v>109</v>
      </c>
      <c r="B6024" t="s">
        <v>49</v>
      </c>
      <c r="C6024">
        <v>1</v>
      </c>
      <c r="D6024">
        <v>6</v>
      </c>
      <c r="E6024">
        <v>33</v>
      </c>
      <c r="F6024">
        <v>59</v>
      </c>
      <c r="G6024" s="1">
        <f t="shared" si="376"/>
        <v>0.84615384615384615</v>
      </c>
      <c r="H6024" s="4">
        <f t="shared" si="377"/>
        <v>0</v>
      </c>
      <c r="I6024" s="5">
        <f>IF(OR(AND(F6024&gt;=50,G6024&gt;SUMIF(SeasonTotals!A$2:A$9,A6024,SeasonTotals!F$2:F$9)),AND(G6024&gt;0.885,F6024&gt;=50,D6024&lt;3)),1,0)</f>
        <v>0</v>
      </c>
      <c r="J6024" s="4">
        <f t="shared" si="378"/>
        <v>1</v>
      </c>
      <c r="K6024" s="5">
        <f t="shared" si="379"/>
        <v>0</v>
      </c>
    </row>
    <row r="6025" spans="1:11" x14ac:dyDescent="0.25">
      <c r="A6025" t="s">
        <v>109</v>
      </c>
      <c r="B6025" t="s">
        <v>49</v>
      </c>
      <c r="C6025">
        <v>1</v>
      </c>
      <c r="D6025">
        <v>2</v>
      </c>
      <c r="E6025">
        <v>36</v>
      </c>
      <c r="F6025">
        <v>60</v>
      </c>
      <c r="G6025" s="1">
        <f t="shared" si="376"/>
        <v>0.94736842105263153</v>
      </c>
      <c r="H6025" s="4">
        <f t="shared" si="377"/>
        <v>1</v>
      </c>
      <c r="I6025" s="5">
        <f>IF(OR(AND(F6025&gt;=50,G6025&gt;SUMIF(SeasonTotals!A$2:A$9,A6025,SeasonTotals!F$2:F$9)),AND(G6025&gt;0.885,F6025&gt;=50,D6025&lt;3)),1,0)</f>
        <v>1</v>
      </c>
      <c r="J6025" s="4">
        <f t="shared" si="378"/>
        <v>0</v>
      </c>
      <c r="K6025" s="5">
        <f t="shared" si="379"/>
        <v>0</v>
      </c>
    </row>
    <row r="6026" spans="1:11" x14ac:dyDescent="0.25">
      <c r="A6026" t="s">
        <v>109</v>
      </c>
      <c r="B6026" t="s">
        <v>49</v>
      </c>
      <c r="C6026">
        <v>1</v>
      </c>
      <c r="D6026">
        <v>2</v>
      </c>
      <c r="E6026">
        <v>30</v>
      </c>
      <c r="F6026">
        <v>64</v>
      </c>
      <c r="G6026" s="1">
        <f t="shared" si="376"/>
        <v>0.9375</v>
      </c>
      <c r="H6026" s="4">
        <f t="shared" si="377"/>
        <v>1</v>
      </c>
      <c r="I6026" s="5">
        <f>IF(OR(AND(F6026&gt;=50,G6026&gt;SUMIF(SeasonTotals!A$2:A$9,A6026,SeasonTotals!F$2:F$9)),AND(G6026&gt;0.885,F6026&gt;=50,D6026&lt;3)),1,0)</f>
        <v>1</v>
      </c>
      <c r="J6026" s="4">
        <f t="shared" si="378"/>
        <v>0</v>
      </c>
      <c r="K6026" s="5">
        <f t="shared" si="379"/>
        <v>0</v>
      </c>
    </row>
    <row r="6027" spans="1:11" x14ac:dyDescent="0.25">
      <c r="A6027" t="s">
        <v>109</v>
      </c>
      <c r="B6027" t="s">
        <v>49</v>
      </c>
      <c r="C6027">
        <v>1</v>
      </c>
      <c r="D6027">
        <v>4</v>
      </c>
      <c r="E6027">
        <v>23</v>
      </c>
      <c r="F6027">
        <v>59</v>
      </c>
      <c r="G6027" s="1">
        <f t="shared" si="376"/>
        <v>0.85185185185185186</v>
      </c>
      <c r="H6027" s="4">
        <f t="shared" si="377"/>
        <v>0</v>
      </c>
      <c r="I6027" s="5">
        <f>IF(OR(AND(F6027&gt;=50,G6027&gt;SUMIF(SeasonTotals!A$2:A$9,A6027,SeasonTotals!F$2:F$9)),AND(G6027&gt;0.885,F6027&gt;=50,D6027&lt;3)),1,0)</f>
        <v>0</v>
      </c>
      <c r="J6027" s="4">
        <f t="shared" si="378"/>
        <v>0</v>
      </c>
      <c r="K6027" s="5">
        <f t="shared" si="379"/>
        <v>0</v>
      </c>
    </row>
    <row r="6028" spans="1:11" x14ac:dyDescent="0.25">
      <c r="A6028" t="s">
        <v>109</v>
      </c>
      <c r="B6028" t="s">
        <v>49</v>
      </c>
      <c r="C6028">
        <v>1</v>
      </c>
      <c r="D6028">
        <v>0</v>
      </c>
      <c r="E6028">
        <v>40</v>
      </c>
      <c r="F6028">
        <v>59</v>
      </c>
      <c r="G6028" s="1">
        <f t="shared" si="376"/>
        <v>1</v>
      </c>
      <c r="H6028" s="4">
        <f t="shared" si="377"/>
        <v>1</v>
      </c>
      <c r="I6028" s="5">
        <f>IF(OR(AND(F6028&gt;=50,G6028&gt;SUMIF(SeasonTotals!A$2:A$9,A6028,SeasonTotals!F$2:F$9)),AND(G6028&gt;0.885,F6028&gt;=50,D6028&lt;3)),1,0)</f>
        <v>1</v>
      </c>
      <c r="J6028" s="4">
        <f t="shared" si="378"/>
        <v>0</v>
      </c>
      <c r="K6028" s="5">
        <f t="shared" si="379"/>
        <v>0</v>
      </c>
    </row>
    <row r="6029" spans="1:11" x14ac:dyDescent="0.25">
      <c r="A6029" t="s">
        <v>109</v>
      </c>
      <c r="B6029" t="s">
        <v>49</v>
      </c>
      <c r="C6029">
        <v>1</v>
      </c>
      <c r="D6029">
        <v>3</v>
      </c>
      <c r="E6029">
        <v>27</v>
      </c>
      <c r="F6029">
        <v>59</v>
      </c>
      <c r="G6029" s="1">
        <f t="shared" si="376"/>
        <v>0.9</v>
      </c>
      <c r="H6029" s="4">
        <f t="shared" si="377"/>
        <v>0</v>
      </c>
      <c r="I6029" s="5">
        <f>IF(OR(AND(F6029&gt;=50,G6029&gt;SUMIF(SeasonTotals!A$2:A$9,A6029,SeasonTotals!F$2:F$9)),AND(G6029&gt;0.885,F6029&gt;=50,D6029&lt;3)),1,0)</f>
        <v>0</v>
      </c>
      <c r="J6029" s="4">
        <f t="shared" si="378"/>
        <v>0</v>
      </c>
      <c r="K6029" s="5">
        <f t="shared" si="379"/>
        <v>0</v>
      </c>
    </row>
    <row r="6030" spans="1:11" x14ac:dyDescent="0.25">
      <c r="A6030" t="s">
        <v>109</v>
      </c>
      <c r="B6030" t="s">
        <v>49</v>
      </c>
      <c r="C6030">
        <v>1</v>
      </c>
      <c r="D6030">
        <v>3</v>
      </c>
      <c r="E6030">
        <v>22</v>
      </c>
      <c r="F6030">
        <v>58</v>
      </c>
      <c r="G6030" s="1">
        <f t="shared" si="376"/>
        <v>0.88</v>
      </c>
      <c r="H6030" s="4">
        <f t="shared" si="377"/>
        <v>0</v>
      </c>
      <c r="I6030" s="5">
        <f>IF(OR(AND(F6030&gt;=50,G6030&gt;SUMIF(SeasonTotals!A$2:A$9,A6030,SeasonTotals!F$2:F$9)),AND(G6030&gt;0.885,F6030&gt;=50,D6030&lt;3)),1,0)</f>
        <v>0</v>
      </c>
      <c r="J6030" s="4">
        <f t="shared" si="378"/>
        <v>0</v>
      </c>
      <c r="K6030" s="5">
        <f t="shared" si="379"/>
        <v>0</v>
      </c>
    </row>
    <row r="6031" spans="1:11" x14ac:dyDescent="0.25">
      <c r="A6031" t="s">
        <v>109</v>
      </c>
      <c r="B6031" t="s">
        <v>49</v>
      </c>
      <c r="C6031">
        <v>1</v>
      </c>
      <c r="D6031">
        <v>6</v>
      </c>
      <c r="E6031">
        <v>30</v>
      </c>
      <c r="F6031">
        <v>58</v>
      </c>
      <c r="G6031" s="1">
        <f t="shared" si="376"/>
        <v>0.83333333333333337</v>
      </c>
      <c r="H6031" s="4">
        <f t="shared" si="377"/>
        <v>0</v>
      </c>
      <c r="I6031" s="5">
        <f>IF(OR(AND(F6031&gt;=50,G6031&gt;SUMIF(SeasonTotals!A$2:A$9,A6031,SeasonTotals!F$2:F$9)),AND(G6031&gt;0.885,F6031&gt;=50,D6031&lt;3)),1,0)</f>
        <v>0</v>
      </c>
      <c r="J6031" s="4">
        <f t="shared" si="378"/>
        <v>1</v>
      </c>
      <c r="K6031" s="5">
        <f t="shared" si="379"/>
        <v>0</v>
      </c>
    </row>
    <row r="6032" spans="1:11" x14ac:dyDescent="0.25">
      <c r="A6032" t="s">
        <v>109</v>
      </c>
      <c r="B6032" t="s">
        <v>49</v>
      </c>
      <c r="C6032">
        <v>1</v>
      </c>
      <c r="D6032">
        <v>3</v>
      </c>
      <c r="E6032">
        <v>21</v>
      </c>
      <c r="F6032">
        <v>61</v>
      </c>
      <c r="G6032" s="1">
        <f t="shared" si="376"/>
        <v>0.875</v>
      </c>
      <c r="H6032" s="4">
        <f t="shared" si="377"/>
        <v>0</v>
      </c>
      <c r="I6032" s="5">
        <f>IF(OR(AND(F6032&gt;=50,G6032&gt;SUMIF(SeasonTotals!A$2:A$9,A6032,SeasonTotals!F$2:F$9)),AND(G6032&gt;0.885,F6032&gt;=50,D6032&lt;3)),1,0)</f>
        <v>0</v>
      </c>
      <c r="J6032" s="4">
        <f t="shared" si="378"/>
        <v>0</v>
      </c>
      <c r="K6032" s="5">
        <f t="shared" si="379"/>
        <v>0</v>
      </c>
    </row>
    <row r="6033" spans="1:11" x14ac:dyDescent="0.25">
      <c r="A6033" t="s">
        <v>109</v>
      </c>
      <c r="B6033" t="s">
        <v>49</v>
      </c>
      <c r="C6033">
        <v>1</v>
      </c>
      <c r="D6033">
        <v>3</v>
      </c>
      <c r="E6033">
        <v>33</v>
      </c>
      <c r="F6033">
        <v>60</v>
      </c>
      <c r="G6033" s="1">
        <f t="shared" si="376"/>
        <v>0.91666666666666663</v>
      </c>
      <c r="H6033" s="4">
        <f t="shared" si="377"/>
        <v>1</v>
      </c>
      <c r="I6033" s="5">
        <f>IF(OR(AND(F6033&gt;=50,G6033&gt;SUMIF(SeasonTotals!A$2:A$9,A6033,SeasonTotals!F$2:F$9)),AND(G6033&gt;0.885,F6033&gt;=50,D6033&lt;3)),1,0)</f>
        <v>1</v>
      </c>
      <c r="J6033" s="4">
        <f t="shared" si="378"/>
        <v>0</v>
      </c>
      <c r="K6033" s="5">
        <f t="shared" si="379"/>
        <v>0</v>
      </c>
    </row>
    <row r="6034" spans="1:11" x14ac:dyDescent="0.25">
      <c r="A6034" t="s">
        <v>109</v>
      </c>
      <c r="B6034" t="s">
        <v>49</v>
      </c>
      <c r="C6034">
        <v>1</v>
      </c>
      <c r="D6034">
        <v>4</v>
      </c>
      <c r="E6034">
        <v>38</v>
      </c>
      <c r="F6034">
        <v>58</v>
      </c>
      <c r="G6034" s="1">
        <f t="shared" si="376"/>
        <v>0.90476190476190477</v>
      </c>
      <c r="H6034" s="4">
        <f t="shared" si="377"/>
        <v>0</v>
      </c>
      <c r="I6034" s="5">
        <f>IF(OR(AND(F6034&gt;=50,G6034&gt;SUMIF(SeasonTotals!A$2:A$9,A6034,SeasonTotals!F$2:F$9)),AND(G6034&gt;0.885,F6034&gt;=50,D6034&lt;3)),1,0)</f>
        <v>0</v>
      </c>
      <c r="J6034" s="4">
        <f t="shared" si="378"/>
        <v>0</v>
      </c>
      <c r="K6034" s="5">
        <f t="shared" si="379"/>
        <v>0</v>
      </c>
    </row>
    <row r="6035" spans="1:11" x14ac:dyDescent="0.25">
      <c r="A6035" t="s">
        <v>109</v>
      </c>
      <c r="B6035" t="s">
        <v>49</v>
      </c>
      <c r="C6035">
        <v>1</v>
      </c>
      <c r="D6035">
        <v>4</v>
      </c>
      <c r="E6035">
        <v>25</v>
      </c>
      <c r="F6035">
        <v>65</v>
      </c>
      <c r="G6035" s="1">
        <f t="shared" si="376"/>
        <v>0.86206896551724133</v>
      </c>
      <c r="H6035" s="4">
        <f t="shared" si="377"/>
        <v>0</v>
      </c>
      <c r="I6035" s="5">
        <f>IF(OR(AND(F6035&gt;=50,G6035&gt;SUMIF(SeasonTotals!A$2:A$9,A6035,SeasonTotals!F$2:F$9)),AND(G6035&gt;0.885,F6035&gt;=50,D6035&lt;3)),1,0)</f>
        <v>0</v>
      </c>
      <c r="J6035" s="4">
        <f t="shared" si="378"/>
        <v>0</v>
      </c>
      <c r="K6035" s="5">
        <f t="shared" si="379"/>
        <v>0</v>
      </c>
    </row>
    <row r="6036" spans="1:11" x14ac:dyDescent="0.25">
      <c r="A6036" t="s">
        <v>109</v>
      </c>
      <c r="B6036" t="s">
        <v>49</v>
      </c>
      <c r="C6036">
        <v>1</v>
      </c>
      <c r="D6036">
        <v>1</v>
      </c>
      <c r="E6036">
        <v>35</v>
      </c>
      <c r="F6036">
        <v>60</v>
      </c>
      <c r="G6036" s="1">
        <f t="shared" si="376"/>
        <v>0.97222222222222221</v>
      </c>
      <c r="H6036" s="4">
        <f t="shared" si="377"/>
        <v>1</v>
      </c>
      <c r="I6036" s="5">
        <f>IF(OR(AND(F6036&gt;=50,G6036&gt;SUMIF(SeasonTotals!A$2:A$9,A6036,SeasonTotals!F$2:F$9)),AND(G6036&gt;0.885,F6036&gt;=50,D6036&lt;3)),1,0)</f>
        <v>1</v>
      </c>
      <c r="J6036" s="4">
        <f t="shared" si="378"/>
        <v>0</v>
      </c>
      <c r="K6036" s="5">
        <f t="shared" si="379"/>
        <v>0</v>
      </c>
    </row>
    <row r="6037" spans="1:11" x14ac:dyDescent="0.25">
      <c r="A6037" t="s">
        <v>109</v>
      </c>
      <c r="B6037" t="s">
        <v>49</v>
      </c>
      <c r="C6037">
        <v>1</v>
      </c>
      <c r="D6037">
        <v>2</v>
      </c>
      <c r="E6037">
        <v>28</v>
      </c>
      <c r="F6037">
        <v>58</v>
      </c>
      <c r="G6037" s="1">
        <f t="shared" si="376"/>
        <v>0.93333333333333335</v>
      </c>
      <c r="H6037" s="4">
        <f t="shared" si="377"/>
        <v>1</v>
      </c>
      <c r="I6037" s="5">
        <f>IF(OR(AND(F6037&gt;=50,G6037&gt;SUMIF(SeasonTotals!A$2:A$9,A6037,SeasonTotals!F$2:F$9)),AND(G6037&gt;0.885,F6037&gt;=50,D6037&lt;3)),1,0)</f>
        <v>1</v>
      </c>
      <c r="J6037" s="4">
        <f t="shared" si="378"/>
        <v>0</v>
      </c>
      <c r="K6037" s="5">
        <f t="shared" si="379"/>
        <v>0</v>
      </c>
    </row>
    <row r="6038" spans="1:11" x14ac:dyDescent="0.25">
      <c r="A6038" t="s">
        <v>109</v>
      </c>
      <c r="B6038" t="s">
        <v>49</v>
      </c>
      <c r="C6038">
        <v>1</v>
      </c>
      <c r="D6038">
        <v>2</v>
      </c>
      <c r="E6038">
        <v>39</v>
      </c>
      <c r="F6038">
        <v>60</v>
      </c>
      <c r="G6038" s="1">
        <f t="shared" si="376"/>
        <v>0.95121951219512191</v>
      </c>
      <c r="H6038" s="4">
        <f t="shared" si="377"/>
        <v>1</v>
      </c>
      <c r="I6038" s="5">
        <f>IF(OR(AND(F6038&gt;=50,G6038&gt;SUMIF(SeasonTotals!A$2:A$9,A6038,SeasonTotals!F$2:F$9)),AND(G6038&gt;0.885,F6038&gt;=50,D6038&lt;3)),1,0)</f>
        <v>1</v>
      </c>
      <c r="J6038" s="4">
        <f t="shared" si="378"/>
        <v>0</v>
      </c>
      <c r="K6038" s="5">
        <f t="shared" si="379"/>
        <v>0</v>
      </c>
    </row>
    <row r="6039" spans="1:11" x14ac:dyDescent="0.25">
      <c r="A6039" t="s">
        <v>109</v>
      </c>
      <c r="B6039" t="s">
        <v>49</v>
      </c>
      <c r="C6039">
        <v>1</v>
      </c>
      <c r="D6039">
        <v>2</v>
      </c>
      <c r="E6039">
        <v>15</v>
      </c>
      <c r="F6039">
        <v>60</v>
      </c>
      <c r="G6039" s="1">
        <f t="shared" si="376"/>
        <v>0.88235294117647056</v>
      </c>
      <c r="H6039" s="4">
        <f t="shared" si="377"/>
        <v>0</v>
      </c>
      <c r="I6039" s="5">
        <f>IF(OR(AND(F6039&gt;=50,G6039&gt;SUMIF(SeasonTotals!A$2:A$9,A6039,SeasonTotals!F$2:F$9)),AND(G6039&gt;0.885,F6039&gt;=50,D6039&lt;3)),1,0)</f>
        <v>0</v>
      </c>
      <c r="J6039" s="4">
        <f t="shared" si="378"/>
        <v>0</v>
      </c>
      <c r="K6039" s="5">
        <f t="shared" si="379"/>
        <v>0</v>
      </c>
    </row>
    <row r="6040" spans="1:11" x14ac:dyDescent="0.25">
      <c r="A6040" t="s">
        <v>109</v>
      </c>
      <c r="B6040" t="s">
        <v>49</v>
      </c>
      <c r="C6040">
        <v>1</v>
      </c>
      <c r="D6040">
        <v>3</v>
      </c>
      <c r="E6040">
        <v>25</v>
      </c>
      <c r="F6040">
        <v>52</v>
      </c>
      <c r="G6040" s="1">
        <f t="shared" si="376"/>
        <v>0.8928571428571429</v>
      </c>
      <c r="H6040" s="4">
        <f t="shared" si="377"/>
        <v>0</v>
      </c>
      <c r="I6040" s="5">
        <f>IF(OR(AND(F6040&gt;=50,G6040&gt;SUMIF(SeasonTotals!A$2:A$9,A6040,SeasonTotals!F$2:F$9)),AND(G6040&gt;0.885,F6040&gt;=50,D6040&lt;3)),1,0)</f>
        <v>0</v>
      </c>
      <c r="J6040" s="4">
        <f t="shared" si="378"/>
        <v>0</v>
      </c>
      <c r="K6040" s="5">
        <f t="shared" si="379"/>
        <v>1</v>
      </c>
    </row>
    <row r="6041" spans="1:11" x14ac:dyDescent="0.25">
      <c r="A6041" t="s">
        <v>109</v>
      </c>
      <c r="B6041" t="s">
        <v>49</v>
      </c>
      <c r="C6041">
        <v>1</v>
      </c>
      <c r="D6041">
        <v>2</v>
      </c>
      <c r="E6041">
        <v>29</v>
      </c>
      <c r="F6041">
        <v>60</v>
      </c>
      <c r="G6041" s="1">
        <f t="shared" si="376"/>
        <v>0.93548387096774188</v>
      </c>
      <c r="H6041" s="4">
        <f t="shared" si="377"/>
        <v>1</v>
      </c>
      <c r="I6041" s="5">
        <f>IF(OR(AND(F6041&gt;=50,G6041&gt;SUMIF(SeasonTotals!A$2:A$9,A6041,SeasonTotals!F$2:F$9)),AND(G6041&gt;0.885,F6041&gt;=50,D6041&lt;3)),1,0)</f>
        <v>1</v>
      </c>
      <c r="J6041" s="4">
        <f t="shared" si="378"/>
        <v>0</v>
      </c>
      <c r="K6041" s="5">
        <f t="shared" si="379"/>
        <v>0</v>
      </c>
    </row>
    <row r="6042" spans="1:11" x14ac:dyDescent="0.25">
      <c r="A6042" t="s">
        <v>109</v>
      </c>
      <c r="B6042" t="s">
        <v>49</v>
      </c>
      <c r="C6042">
        <v>1</v>
      </c>
      <c r="D6042">
        <v>5</v>
      </c>
      <c r="E6042">
        <v>37</v>
      </c>
      <c r="F6042">
        <v>58</v>
      </c>
      <c r="G6042" s="1">
        <f t="shared" si="376"/>
        <v>0.88095238095238093</v>
      </c>
      <c r="H6042" s="4">
        <f t="shared" si="377"/>
        <v>0</v>
      </c>
      <c r="I6042" s="5">
        <f>IF(OR(AND(F6042&gt;=50,G6042&gt;SUMIF(SeasonTotals!A$2:A$9,A6042,SeasonTotals!F$2:F$9)),AND(G6042&gt;0.885,F6042&gt;=50,D6042&lt;3)),1,0)</f>
        <v>0</v>
      </c>
      <c r="J6042" s="4">
        <f t="shared" si="378"/>
        <v>0</v>
      </c>
      <c r="K6042" s="5">
        <f t="shared" si="379"/>
        <v>0</v>
      </c>
    </row>
    <row r="6043" spans="1:11" x14ac:dyDescent="0.25">
      <c r="A6043" t="s">
        <v>109</v>
      </c>
      <c r="B6043" t="s">
        <v>49</v>
      </c>
      <c r="C6043">
        <v>1</v>
      </c>
      <c r="D6043">
        <v>2</v>
      </c>
      <c r="E6043">
        <v>33</v>
      </c>
      <c r="F6043">
        <v>57</v>
      </c>
      <c r="G6043" s="1">
        <f t="shared" si="376"/>
        <v>0.94285714285714284</v>
      </c>
      <c r="H6043" s="4">
        <f t="shared" si="377"/>
        <v>1</v>
      </c>
      <c r="I6043" s="5">
        <f>IF(OR(AND(F6043&gt;=50,G6043&gt;SUMIF(SeasonTotals!A$2:A$9,A6043,SeasonTotals!F$2:F$9)),AND(G6043&gt;0.885,F6043&gt;=50,D6043&lt;3)),1,0)</f>
        <v>1</v>
      </c>
      <c r="J6043" s="4">
        <f t="shared" si="378"/>
        <v>0</v>
      </c>
      <c r="K6043" s="5">
        <f t="shared" si="379"/>
        <v>0</v>
      </c>
    </row>
    <row r="6044" spans="1:11" x14ac:dyDescent="0.25">
      <c r="A6044" t="s">
        <v>109</v>
      </c>
      <c r="B6044" t="s">
        <v>49</v>
      </c>
      <c r="C6044">
        <v>1</v>
      </c>
      <c r="D6044">
        <v>1</v>
      </c>
      <c r="E6044">
        <v>38</v>
      </c>
      <c r="F6044">
        <v>60</v>
      </c>
      <c r="G6044" s="1">
        <f t="shared" si="376"/>
        <v>0.97435897435897434</v>
      </c>
      <c r="H6044" s="4">
        <f t="shared" si="377"/>
        <v>1</v>
      </c>
      <c r="I6044" s="5">
        <f>IF(OR(AND(F6044&gt;=50,G6044&gt;SUMIF(SeasonTotals!A$2:A$9,A6044,SeasonTotals!F$2:F$9)),AND(G6044&gt;0.885,F6044&gt;=50,D6044&lt;3)),1,0)</f>
        <v>1</v>
      </c>
      <c r="J6044" s="4">
        <f t="shared" si="378"/>
        <v>0</v>
      </c>
      <c r="K6044" s="5">
        <f t="shared" si="379"/>
        <v>0</v>
      </c>
    </row>
    <row r="6045" spans="1:11" x14ac:dyDescent="0.25">
      <c r="A6045" t="s">
        <v>109</v>
      </c>
      <c r="B6045" t="s">
        <v>49</v>
      </c>
      <c r="C6045">
        <v>1</v>
      </c>
      <c r="D6045">
        <v>2</v>
      </c>
      <c r="E6045">
        <v>20</v>
      </c>
      <c r="F6045">
        <v>60</v>
      </c>
      <c r="G6045" s="1">
        <f t="shared" si="376"/>
        <v>0.90909090909090906</v>
      </c>
      <c r="H6045" s="4">
        <f t="shared" si="377"/>
        <v>1</v>
      </c>
      <c r="I6045" s="5">
        <f>IF(OR(AND(F6045&gt;=50,G6045&gt;SUMIF(SeasonTotals!A$2:A$9,A6045,SeasonTotals!F$2:F$9)),AND(G6045&gt;0.885,F6045&gt;=50,D6045&lt;3)),1,0)</f>
        <v>1</v>
      </c>
      <c r="J6045" s="4">
        <f t="shared" si="378"/>
        <v>0</v>
      </c>
      <c r="K6045" s="5">
        <f t="shared" si="379"/>
        <v>0</v>
      </c>
    </row>
    <row r="6046" spans="1:11" x14ac:dyDescent="0.25">
      <c r="A6046" t="s">
        <v>109</v>
      </c>
      <c r="B6046" t="s">
        <v>49</v>
      </c>
      <c r="C6046">
        <v>1</v>
      </c>
      <c r="D6046">
        <v>2</v>
      </c>
      <c r="E6046">
        <v>25</v>
      </c>
      <c r="F6046">
        <v>60</v>
      </c>
      <c r="G6046" s="1">
        <f t="shared" si="376"/>
        <v>0.92592592592592593</v>
      </c>
      <c r="H6046" s="4">
        <f t="shared" si="377"/>
        <v>1</v>
      </c>
      <c r="I6046" s="5">
        <f>IF(OR(AND(F6046&gt;=50,G6046&gt;SUMIF(SeasonTotals!A$2:A$9,A6046,SeasonTotals!F$2:F$9)),AND(G6046&gt;0.885,F6046&gt;=50,D6046&lt;3)),1,0)</f>
        <v>1</v>
      </c>
      <c r="J6046" s="4">
        <f t="shared" si="378"/>
        <v>0</v>
      </c>
      <c r="K6046" s="5">
        <f t="shared" si="379"/>
        <v>0</v>
      </c>
    </row>
    <row r="6047" spans="1:11" x14ac:dyDescent="0.25">
      <c r="A6047" t="s">
        <v>109</v>
      </c>
      <c r="B6047" t="s">
        <v>49</v>
      </c>
      <c r="C6047">
        <v>1</v>
      </c>
      <c r="D6047">
        <v>1</v>
      </c>
      <c r="E6047">
        <v>42</v>
      </c>
      <c r="F6047">
        <v>60</v>
      </c>
      <c r="G6047" s="1">
        <f t="shared" si="376"/>
        <v>0.97674418604651159</v>
      </c>
      <c r="H6047" s="4">
        <f t="shared" si="377"/>
        <v>1</v>
      </c>
      <c r="I6047" s="5">
        <f>IF(OR(AND(F6047&gt;=50,G6047&gt;SUMIF(SeasonTotals!A$2:A$9,A6047,SeasonTotals!F$2:F$9)),AND(G6047&gt;0.885,F6047&gt;=50,D6047&lt;3)),1,0)</f>
        <v>1</v>
      </c>
      <c r="J6047" s="4">
        <f t="shared" si="378"/>
        <v>0</v>
      </c>
      <c r="K6047" s="5">
        <f t="shared" si="379"/>
        <v>0</v>
      </c>
    </row>
    <row r="6048" spans="1:11" x14ac:dyDescent="0.25">
      <c r="A6048" t="s">
        <v>109</v>
      </c>
      <c r="B6048" t="s">
        <v>49</v>
      </c>
      <c r="C6048">
        <v>1</v>
      </c>
      <c r="D6048">
        <v>3</v>
      </c>
      <c r="E6048">
        <v>27</v>
      </c>
      <c r="F6048">
        <v>60</v>
      </c>
      <c r="G6048" s="1">
        <f t="shared" si="376"/>
        <v>0.9</v>
      </c>
      <c r="H6048" s="4">
        <f t="shared" si="377"/>
        <v>0</v>
      </c>
      <c r="I6048" s="5">
        <f>IF(OR(AND(F6048&gt;=50,G6048&gt;SUMIF(SeasonTotals!A$2:A$9,A6048,SeasonTotals!F$2:F$9)),AND(G6048&gt;0.885,F6048&gt;=50,D6048&lt;3)),1,0)</f>
        <v>0</v>
      </c>
      <c r="J6048" s="4">
        <f t="shared" si="378"/>
        <v>0</v>
      </c>
      <c r="K6048" s="5">
        <f t="shared" si="379"/>
        <v>0</v>
      </c>
    </row>
    <row r="6049" spans="1:11" x14ac:dyDescent="0.25">
      <c r="A6049" t="s">
        <v>109</v>
      </c>
      <c r="B6049" t="s">
        <v>49</v>
      </c>
      <c r="C6049">
        <v>1</v>
      </c>
      <c r="D6049">
        <v>3</v>
      </c>
      <c r="E6049">
        <v>10</v>
      </c>
      <c r="F6049">
        <v>33</v>
      </c>
      <c r="G6049" s="1">
        <f t="shared" si="376"/>
        <v>0.76923076923076927</v>
      </c>
      <c r="H6049" s="4">
        <f t="shared" si="377"/>
        <v>0</v>
      </c>
      <c r="I6049" s="5">
        <f>IF(OR(AND(F6049&gt;=50,G6049&gt;SUMIF(SeasonTotals!A$2:A$9,A6049,SeasonTotals!F$2:F$9)),AND(G6049&gt;0.885,F6049&gt;=50,D6049&lt;3)),1,0)</f>
        <v>0</v>
      </c>
      <c r="J6049" s="4">
        <f t="shared" si="378"/>
        <v>1</v>
      </c>
      <c r="K6049" s="5">
        <f t="shared" si="379"/>
        <v>1</v>
      </c>
    </row>
    <row r="6050" spans="1:11" x14ac:dyDescent="0.25">
      <c r="A6050" t="s">
        <v>109</v>
      </c>
      <c r="B6050" t="s">
        <v>49</v>
      </c>
      <c r="C6050">
        <v>1</v>
      </c>
      <c r="D6050">
        <v>4</v>
      </c>
      <c r="E6050">
        <v>33</v>
      </c>
      <c r="F6050">
        <v>60</v>
      </c>
      <c r="G6050" s="1">
        <f t="shared" si="376"/>
        <v>0.89189189189189189</v>
      </c>
      <c r="H6050" s="4">
        <f t="shared" si="377"/>
        <v>0</v>
      </c>
      <c r="I6050" s="5">
        <f>IF(OR(AND(F6050&gt;=50,G6050&gt;SUMIF(SeasonTotals!A$2:A$9,A6050,SeasonTotals!F$2:F$9)),AND(G6050&gt;0.885,F6050&gt;=50,D6050&lt;3)),1,0)</f>
        <v>0</v>
      </c>
      <c r="J6050" s="4">
        <f t="shared" si="378"/>
        <v>0</v>
      </c>
      <c r="K6050" s="5">
        <f t="shared" si="379"/>
        <v>0</v>
      </c>
    </row>
    <row r="6051" spans="1:11" x14ac:dyDescent="0.25">
      <c r="A6051" t="s">
        <v>109</v>
      </c>
      <c r="B6051" t="s">
        <v>49</v>
      </c>
      <c r="C6051">
        <v>1</v>
      </c>
      <c r="D6051">
        <v>4</v>
      </c>
      <c r="E6051">
        <v>41</v>
      </c>
      <c r="F6051">
        <v>60</v>
      </c>
      <c r="G6051" s="1">
        <f t="shared" si="376"/>
        <v>0.91111111111111109</v>
      </c>
      <c r="H6051" s="4">
        <f t="shared" si="377"/>
        <v>0</v>
      </c>
      <c r="I6051" s="5">
        <f>IF(OR(AND(F6051&gt;=50,G6051&gt;SUMIF(SeasonTotals!A$2:A$9,A6051,SeasonTotals!F$2:F$9)),AND(G6051&gt;0.885,F6051&gt;=50,D6051&lt;3)),1,0)</f>
        <v>0</v>
      </c>
      <c r="J6051" s="4">
        <f t="shared" si="378"/>
        <v>0</v>
      </c>
      <c r="K6051" s="5">
        <f t="shared" si="379"/>
        <v>0</v>
      </c>
    </row>
    <row r="6052" spans="1:11" x14ac:dyDescent="0.25">
      <c r="A6052" t="s">
        <v>109</v>
      </c>
      <c r="B6052" t="s">
        <v>49</v>
      </c>
      <c r="C6052">
        <v>1</v>
      </c>
      <c r="D6052">
        <v>2</v>
      </c>
      <c r="E6052">
        <v>22</v>
      </c>
      <c r="F6052">
        <v>58</v>
      </c>
      <c r="G6052" s="1">
        <f t="shared" si="376"/>
        <v>0.91666666666666663</v>
      </c>
      <c r="H6052" s="4">
        <f t="shared" si="377"/>
        <v>1</v>
      </c>
      <c r="I6052" s="5">
        <f>IF(OR(AND(F6052&gt;=50,G6052&gt;SUMIF(SeasonTotals!A$2:A$9,A6052,SeasonTotals!F$2:F$9)),AND(G6052&gt;0.885,F6052&gt;=50,D6052&lt;3)),1,0)</f>
        <v>1</v>
      </c>
      <c r="J6052" s="4">
        <f t="shared" si="378"/>
        <v>0</v>
      </c>
      <c r="K6052" s="5">
        <f t="shared" si="379"/>
        <v>0</v>
      </c>
    </row>
    <row r="6053" spans="1:11" x14ac:dyDescent="0.25">
      <c r="A6053" t="s">
        <v>109</v>
      </c>
      <c r="B6053" t="s">
        <v>49</v>
      </c>
      <c r="C6053">
        <v>1</v>
      </c>
      <c r="D6053">
        <v>3</v>
      </c>
      <c r="E6053">
        <v>18</v>
      </c>
      <c r="F6053">
        <v>64</v>
      </c>
      <c r="G6053" s="1">
        <f t="shared" si="376"/>
        <v>0.8571428571428571</v>
      </c>
      <c r="H6053" s="4">
        <f t="shared" si="377"/>
        <v>0</v>
      </c>
      <c r="I6053" s="5">
        <f>IF(OR(AND(F6053&gt;=50,G6053&gt;SUMIF(SeasonTotals!A$2:A$9,A6053,SeasonTotals!F$2:F$9)),AND(G6053&gt;0.885,F6053&gt;=50,D6053&lt;3)),1,0)</f>
        <v>0</v>
      </c>
      <c r="J6053" s="4">
        <f t="shared" si="378"/>
        <v>0</v>
      </c>
      <c r="K6053" s="5">
        <f t="shared" si="379"/>
        <v>0</v>
      </c>
    </row>
    <row r="6054" spans="1:11" x14ac:dyDescent="0.25">
      <c r="A6054" t="s">
        <v>109</v>
      </c>
      <c r="B6054" t="s">
        <v>49</v>
      </c>
      <c r="C6054">
        <v>1</v>
      </c>
      <c r="D6054">
        <v>2</v>
      </c>
      <c r="E6054">
        <v>32</v>
      </c>
      <c r="F6054">
        <v>58</v>
      </c>
      <c r="G6054" s="1">
        <f t="shared" si="376"/>
        <v>0.94117647058823528</v>
      </c>
      <c r="H6054" s="4">
        <f t="shared" si="377"/>
        <v>1</v>
      </c>
      <c r="I6054" s="5">
        <f>IF(OR(AND(F6054&gt;=50,G6054&gt;SUMIF(SeasonTotals!A$2:A$9,A6054,SeasonTotals!F$2:F$9)),AND(G6054&gt;0.885,F6054&gt;=50,D6054&lt;3)),1,0)</f>
        <v>1</v>
      </c>
      <c r="J6054" s="4">
        <f t="shared" si="378"/>
        <v>0</v>
      </c>
      <c r="K6054" s="5">
        <f t="shared" si="379"/>
        <v>0</v>
      </c>
    </row>
    <row r="6055" spans="1:11" x14ac:dyDescent="0.25">
      <c r="A6055" t="s">
        <v>109</v>
      </c>
      <c r="B6055" t="s">
        <v>49</v>
      </c>
      <c r="C6055">
        <v>1</v>
      </c>
      <c r="D6055">
        <v>1</v>
      </c>
      <c r="E6055">
        <v>30</v>
      </c>
      <c r="F6055">
        <v>65</v>
      </c>
      <c r="G6055" s="1">
        <f t="shared" si="376"/>
        <v>0.967741935483871</v>
      </c>
      <c r="H6055" s="4">
        <f t="shared" si="377"/>
        <v>1</v>
      </c>
      <c r="I6055" s="5">
        <f>IF(OR(AND(F6055&gt;=50,G6055&gt;SUMIF(SeasonTotals!A$2:A$9,A6055,SeasonTotals!F$2:F$9)),AND(G6055&gt;0.885,F6055&gt;=50,D6055&lt;3)),1,0)</f>
        <v>1</v>
      </c>
      <c r="J6055" s="4">
        <f t="shared" si="378"/>
        <v>0</v>
      </c>
      <c r="K6055" s="5">
        <f t="shared" si="379"/>
        <v>0</v>
      </c>
    </row>
    <row r="6056" spans="1:11" x14ac:dyDescent="0.25">
      <c r="A6056" t="s">
        <v>109</v>
      </c>
      <c r="B6056" t="s">
        <v>49</v>
      </c>
      <c r="C6056">
        <v>1</v>
      </c>
      <c r="D6056">
        <v>0</v>
      </c>
      <c r="E6056">
        <v>33</v>
      </c>
      <c r="F6056">
        <v>60</v>
      </c>
      <c r="G6056" s="1">
        <f t="shared" si="376"/>
        <v>1</v>
      </c>
      <c r="H6056" s="4">
        <f t="shared" si="377"/>
        <v>1</v>
      </c>
      <c r="I6056" s="5">
        <f>IF(OR(AND(F6056&gt;=50,G6056&gt;SUMIF(SeasonTotals!A$2:A$9,A6056,SeasonTotals!F$2:F$9)),AND(G6056&gt;0.885,F6056&gt;=50,D6056&lt;3)),1,0)</f>
        <v>1</v>
      </c>
      <c r="J6056" s="4">
        <f t="shared" si="378"/>
        <v>0</v>
      </c>
      <c r="K6056" s="5">
        <f t="shared" si="379"/>
        <v>0</v>
      </c>
    </row>
    <row r="6057" spans="1:11" x14ac:dyDescent="0.25">
      <c r="A6057" t="s">
        <v>109</v>
      </c>
      <c r="B6057" t="s">
        <v>49</v>
      </c>
      <c r="C6057">
        <v>1</v>
      </c>
      <c r="D6057">
        <v>1</v>
      </c>
      <c r="E6057">
        <v>46</v>
      </c>
      <c r="F6057">
        <v>59</v>
      </c>
      <c r="G6057" s="1">
        <f t="shared" si="376"/>
        <v>0.97872340425531912</v>
      </c>
      <c r="H6057" s="4">
        <f t="shared" si="377"/>
        <v>1</v>
      </c>
      <c r="I6057" s="5">
        <f>IF(OR(AND(F6057&gt;=50,G6057&gt;SUMIF(SeasonTotals!A$2:A$9,A6057,SeasonTotals!F$2:F$9)),AND(G6057&gt;0.885,F6057&gt;=50,D6057&lt;3)),1,0)</f>
        <v>1</v>
      </c>
      <c r="J6057" s="4">
        <f t="shared" si="378"/>
        <v>0</v>
      </c>
      <c r="K6057" s="5">
        <f t="shared" si="379"/>
        <v>0</v>
      </c>
    </row>
    <row r="6058" spans="1:11" x14ac:dyDescent="0.25">
      <c r="A6058" t="s">
        <v>109</v>
      </c>
      <c r="B6058" t="s">
        <v>49</v>
      </c>
      <c r="C6058">
        <v>1</v>
      </c>
      <c r="D6058">
        <v>6</v>
      </c>
      <c r="E6058">
        <v>25</v>
      </c>
      <c r="F6058">
        <v>60</v>
      </c>
      <c r="G6058" s="1">
        <f t="shared" si="376"/>
        <v>0.80645161290322576</v>
      </c>
      <c r="H6058" s="4">
        <f t="shared" si="377"/>
        <v>0</v>
      </c>
      <c r="I6058" s="5">
        <f>IF(OR(AND(F6058&gt;=50,G6058&gt;SUMIF(SeasonTotals!A$2:A$9,A6058,SeasonTotals!F$2:F$9)),AND(G6058&gt;0.885,F6058&gt;=50,D6058&lt;3)),1,0)</f>
        <v>0</v>
      </c>
      <c r="J6058" s="4">
        <f t="shared" si="378"/>
        <v>1</v>
      </c>
      <c r="K6058" s="5">
        <f t="shared" si="379"/>
        <v>0</v>
      </c>
    </row>
    <row r="6059" spans="1:11" x14ac:dyDescent="0.25">
      <c r="A6059" t="s">
        <v>109</v>
      </c>
      <c r="B6059" t="s">
        <v>49</v>
      </c>
      <c r="C6059">
        <v>1</v>
      </c>
      <c r="D6059">
        <v>2</v>
      </c>
      <c r="E6059">
        <v>35</v>
      </c>
      <c r="F6059">
        <v>60</v>
      </c>
      <c r="G6059" s="1">
        <f t="shared" si="376"/>
        <v>0.94594594594594594</v>
      </c>
      <c r="H6059" s="4">
        <f t="shared" si="377"/>
        <v>1</v>
      </c>
      <c r="I6059" s="5">
        <f>IF(OR(AND(F6059&gt;=50,G6059&gt;SUMIF(SeasonTotals!A$2:A$9,A6059,SeasonTotals!F$2:F$9)),AND(G6059&gt;0.885,F6059&gt;=50,D6059&lt;3)),1,0)</f>
        <v>1</v>
      </c>
      <c r="J6059" s="4">
        <f t="shared" si="378"/>
        <v>0</v>
      </c>
      <c r="K6059" s="5">
        <f t="shared" si="379"/>
        <v>0</v>
      </c>
    </row>
    <row r="6060" spans="1:11" x14ac:dyDescent="0.25">
      <c r="A6060" t="s">
        <v>109</v>
      </c>
      <c r="B6060" t="s">
        <v>49</v>
      </c>
      <c r="C6060">
        <v>1</v>
      </c>
      <c r="D6060">
        <v>2</v>
      </c>
      <c r="E6060">
        <v>37</v>
      </c>
      <c r="F6060">
        <v>59</v>
      </c>
      <c r="G6060" s="1">
        <f t="shared" si="376"/>
        <v>0.94871794871794868</v>
      </c>
      <c r="H6060" s="4">
        <f t="shared" si="377"/>
        <v>1</v>
      </c>
      <c r="I6060" s="5">
        <f>IF(OR(AND(F6060&gt;=50,G6060&gt;SUMIF(SeasonTotals!A$2:A$9,A6060,SeasonTotals!F$2:F$9)),AND(G6060&gt;0.885,F6060&gt;=50,D6060&lt;3)),1,0)</f>
        <v>1</v>
      </c>
      <c r="J6060" s="4">
        <f t="shared" si="378"/>
        <v>0</v>
      </c>
      <c r="K6060" s="5">
        <f t="shared" si="379"/>
        <v>0</v>
      </c>
    </row>
    <row r="6061" spans="1:11" x14ac:dyDescent="0.25">
      <c r="A6061" t="s">
        <v>109</v>
      </c>
      <c r="B6061" t="s">
        <v>49</v>
      </c>
      <c r="C6061">
        <v>1</v>
      </c>
      <c r="D6061">
        <v>3</v>
      </c>
      <c r="E6061">
        <v>35</v>
      </c>
      <c r="F6061">
        <v>58</v>
      </c>
      <c r="G6061" s="1">
        <f t="shared" si="376"/>
        <v>0.92105263157894735</v>
      </c>
      <c r="H6061" s="4">
        <f t="shared" si="377"/>
        <v>1</v>
      </c>
      <c r="I6061" s="5">
        <f>IF(OR(AND(F6061&gt;=50,G6061&gt;SUMIF(SeasonTotals!A$2:A$9,A6061,SeasonTotals!F$2:F$9)),AND(G6061&gt;0.885,F6061&gt;=50,D6061&lt;3)),1,0)</f>
        <v>1</v>
      </c>
      <c r="J6061" s="4">
        <f t="shared" si="378"/>
        <v>0</v>
      </c>
      <c r="K6061" s="5">
        <f t="shared" si="379"/>
        <v>0</v>
      </c>
    </row>
    <row r="6062" spans="1:11" x14ac:dyDescent="0.25">
      <c r="A6062" t="s">
        <v>109</v>
      </c>
      <c r="B6062" t="s">
        <v>49</v>
      </c>
      <c r="C6062">
        <v>1</v>
      </c>
      <c r="D6062">
        <v>3</v>
      </c>
      <c r="E6062">
        <v>26</v>
      </c>
      <c r="F6062">
        <v>60</v>
      </c>
      <c r="G6062" s="1">
        <f t="shared" si="376"/>
        <v>0.89655172413793105</v>
      </c>
      <c r="H6062" s="4">
        <f t="shared" si="377"/>
        <v>0</v>
      </c>
      <c r="I6062" s="5">
        <f>IF(OR(AND(F6062&gt;=50,G6062&gt;SUMIF(SeasonTotals!A$2:A$9,A6062,SeasonTotals!F$2:F$9)),AND(G6062&gt;0.885,F6062&gt;=50,D6062&lt;3)),1,0)</f>
        <v>0</v>
      </c>
      <c r="J6062" s="4">
        <f t="shared" si="378"/>
        <v>0</v>
      </c>
      <c r="K6062" s="5">
        <f t="shared" si="379"/>
        <v>0</v>
      </c>
    </row>
    <row r="6063" spans="1:11" x14ac:dyDescent="0.25">
      <c r="A6063" t="s">
        <v>109</v>
      </c>
      <c r="B6063" t="s">
        <v>49</v>
      </c>
      <c r="C6063">
        <v>1</v>
      </c>
      <c r="D6063">
        <v>4</v>
      </c>
      <c r="E6063">
        <v>21</v>
      </c>
      <c r="F6063">
        <v>59</v>
      </c>
      <c r="G6063" s="1">
        <f t="shared" si="376"/>
        <v>0.84</v>
      </c>
      <c r="H6063" s="4">
        <f t="shared" si="377"/>
        <v>0</v>
      </c>
      <c r="I6063" s="5">
        <f>IF(OR(AND(F6063&gt;=50,G6063&gt;SUMIF(SeasonTotals!A$2:A$9,A6063,SeasonTotals!F$2:F$9)),AND(G6063&gt;0.885,F6063&gt;=50,D6063&lt;3)),1,0)</f>
        <v>0</v>
      </c>
      <c r="J6063" s="4">
        <f t="shared" si="378"/>
        <v>1</v>
      </c>
      <c r="K6063" s="5">
        <f t="shared" si="379"/>
        <v>0</v>
      </c>
    </row>
    <row r="6064" spans="1:11" x14ac:dyDescent="0.25">
      <c r="A6064" t="s">
        <v>109</v>
      </c>
      <c r="B6064" t="s">
        <v>49</v>
      </c>
      <c r="C6064">
        <v>1</v>
      </c>
      <c r="D6064">
        <v>4</v>
      </c>
      <c r="E6064">
        <v>26</v>
      </c>
      <c r="F6064">
        <v>59</v>
      </c>
      <c r="G6064" s="1">
        <f t="shared" si="376"/>
        <v>0.8666666666666667</v>
      </c>
      <c r="H6064" s="4">
        <f t="shared" si="377"/>
        <v>0</v>
      </c>
      <c r="I6064" s="5">
        <f>IF(OR(AND(F6064&gt;=50,G6064&gt;SUMIF(SeasonTotals!A$2:A$9,A6064,SeasonTotals!F$2:F$9)),AND(G6064&gt;0.885,F6064&gt;=50,D6064&lt;3)),1,0)</f>
        <v>0</v>
      </c>
      <c r="J6064" s="4">
        <f t="shared" si="378"/>
        <v>0</v>
      </c>
      <c r="K6064" s="5">
        <f t="shared" si="379"/>
        <v>0</v>
      </c>
    </row>
    <row r="6065" spans="1:11" x14ac:dyDescent="0.25">
      <c r="A6065" t="s">
        <v>109</v>
      </c>
      <c r="B6065" t="s">
        <v>49</v>
      </c>
      <c r="C6065">
        <v>1</v>
      </c>
      <c r="D6065">
        <v>3</v>
      </c>
      <c r="E6065">
        <v>40</v>
      </c>
      <c r="F6065">
        <v>65</v>
      </c>
      <c r="G6065" s="1">
        <f t="shared" si="376"/>
        <v>0.93023255813953487</v>
      </c>
      <c r="H6065" s="4">
        <f t="shared" si="377"/>
        <v>1</v>
      </c>
      <c r="I6065" s="5">
        <f>IF(OR(AND(F6065&gt;=50,G6065&gt;SUMIF(SeasonTotals!A$2:A$9,A6065,SeasonTotals!F$2:F$9)),AND(G6065&gt;0.885,F6065&gt;=50,D6065&lt;3)),1,0)</f>
        <v>1</v>
      </c>
      <c r="J6065" s="4">
        <f t="shared" si="378"/>
        <v>0</v>
      </c>
      <c r="K6065" s="5">
        <f t="shared" si="379"/>
        <v>0</v>
      </c>
    </row>
    <row r="6066" spans="1:11" x14ac:dyDescent="0.25">
      <c r="A6066" t="s">
        <v>109</v>
      </c>
      <c r="B6066" t="s">
        <v>49</v>
      </c>
      <c r="C6066">
        <v>1</v>
      </c>
      <c r="D6066">
        <v>3</v>
      </c>
      <c r="E6066">
        <v>17</v>
      </c>
      <c r="F6066">
        <v>33</v>
      </c>
      <c r="G6066" s="1">
        <f t="shared" si="376"/>
        <v>0.85</v>
      </c>
      <c r="H6066" s="4">
        <f t="shared" si="377"/>
        <v>0</v>
      </c>
      <c r="I6066" s="5">
        <f>IF(OR(AND(F6066&gt;=50,G6066&gt;SUMIF(SeasonTotals!A$2:A$9,A6066,SeasonTotals!F$2:F$9)),AND(G6066&gt;0.885,F6066&gt;=50,D6066&lt;3)),1,0)</f>
        <v>0</v>
      </c>
      <c r="J6066" s="4">
        <f t="shared" si="378"/>
        <v>0</v>
      </c>
      <c r="K6066" s="5">
        <f t="shared" si="379"/>
        <v>1</v>
      </c>
    </row>
    <row r="6067" spans="1:11" x14ac:dyDescent="0.25">
      <c r="A6067" t="s">
        <v>109</v>
      </c>
      <c r="B6067" t="s">
        <v>49</v>
      </c>
      <c r="C6067">
        <v>1</v>
      </c>
      <c r="D6067">
        <v>1</v>
      </c>
      <c r="E6067">
        <v>27</v>
      </c>
      <c r="F6067">
        <v>59</v>
      </c>
      <c r="G6067" s="1">
        <f t="shared" si="376"/>
        <v>0.9642857142857143</v>
      </c>
      <c r="H6067" s="4">
        <f t="shared" si="377"/>
        <v>1</v>
      </c>
      <c r="I6067" s="5">
        <f>IF(OR(AND(F6067&gt;=50,G6067&gt;SUMIF(SeasonTotals!A$2:A$9,A6067,SeasonTotals!F$2:F$9)),AND(G6067&gt;0.885,F6067&gt;=50,D6067&lt;3)),1,0)</f>
        <v>1</v>
      </c>
      <c r="J6067" s="4">
        <f t="shared" si="378"/>
        <v>0</v>
      </c>
      <c r="K6067" s="5">
        <f t="shared" si="379"/>
        <v>0</v>
      </c>
    </row>
    <row r="6068" spans="1:11" x14ac:dyDescent="0.25">
      <c r="A6068" t="s">
        <v>109</v>
      </c>
      <c r="B6068" t="s">
        <v>49</v>
      </c>
      <c r="C6068">
        <v>1</v>
      </c>
      <c r="D6068">
        <v>2</v>
      </c>
      <c r="E6068">
        <v>31</v>
      </c>
      <c r="F6068">
        <v>60</v>
      </c>
      <c r="G6068" s="1">
        <f t="shared" si="376"/>
        <v>0.93939393939393945</v>
      </c>
      <c r="H6068" s="4">
        <f t="shared" si="377"/>
        <v>1</v>
      </c>
      <c r="I6068" s="5">
        <f>IF(OR(AND(F6068&gt;=50,G6068&gt;SUMIF(SeasonTotals!A$2:A$9,A6068,SeasonTotals!F$2:F$9)),AND(G6068&gt;0.885,F6068&gt;=50,D6068&lt;3)),1,0)</f>
        <v>1</v>
      </c>
      <c r="J6068" s="4">
        <f t="shared" si="378"/>
        <v>0</v>
      </c>
      <c r="K6068" s="5">
        <f t="shared" si="379"/>
        <v>0</v>
      </c>
    </row>
    <row r="6069" spans="1:11" x14ac:dyDescent="0.25">
      <c r="A6069" t="s">
        <v>109</v>
      </c>
      <c r="B6069" t="s">
        <v>49</v>
      </c>
      <c r="C6069">
        <v>1</v>
      </c>
      <c r="D6069">
        <v>2</v>
      </c>
      <c r="E6069">
        <v>39</v>
      </c>
      <c r="F6069">
        <v>60</v>
      </c>
      <c r="G6069" s="1">
        <f t="shared" si="376"/>
        <v>0.95121951219512191</v>
      </c>
      <c r="H6069" s="4">
        <f t="shared" si="377"/>
        <v>1</v>
      </c>
      <c r="I6069" s="5">
        <f>IF(OR(AND(F6069&gt;=50,G6069&gt;SUMIF(SeasonTotals!A$2:A$9,A6069,SeasonTotals!F$2:F$9)),AND(G6069&gt;0.885,F6069&gt;=50,D6069&lt;3)),1,0)</f>
        <v>1</v>
      </c>
      <c r="J6069" s="4">
        <f t="shared" si="378"/>
        <v>0</v>
      </c>
      <c r="K6069" s="5">
        <f t="shared" si="379"/>
        <v>0</v>
      </c>
    </row>
    <row r="6070" spans="1:11" x14ac:dyDescent="0.25">
      <c r="A6070" t="s">
        <v>109</v>
      </c>
      <c r="B6070" t="s">
        <v>49</v>
      </c>
      <c r="C6070">
        <v>1</v>
      </c>
      <c r="D6070">
        <v>3</v>
      </c>
      <c r="E6070">
        <v>14</v>
      </c>
      <c r="F6070">
        <v>23</v>
      </c>
      <c r="G6070" s="1">
        <f t="shared" si="376"/>
        <v>0.82352941176470584</v>
      </c>
      <c r="H6070" s="4">
        <f t="shared" si="377"/>
        <v>0</v>
      </c>
      <c r="I6070" s="5">
        <f>IF(OR(AND(F6070&gt;=50,G6070&gt;SUMIF(SeasonTotals!A$2:A$9,A6070,SeasonTotals!F$2:F$9)),AND(G6070&gt;0.885,F6070&gt;=50,D6070&lt;3)),1,0)</f>
        <v>0</v>
      </c>
      <c r="J6070" s="4">
        <f t="shared" si="378"/>
        <v>1</v>
      </c>
      <c r="K6070" s="5">
        <f t="shared" si="379"/>
        <v>1</v>
      </c>
    </row>
    <row r="6071" spans="1:11" x14ac:dyDescent="0.25">
      <c r="A6071" t="s">
        <v>109</v>
      </c>
      <c r="B6071" t="s">
        <v>49</v>
      </c>
      <c r="C6071">
        <v>1</v>
      </c>
      <c r="D6071">
        <v>2</v>
      </c>
      <c r="E6071">
        <v>26</v>
      </c>
      <c r="F6071">
        <v>60</v>
      </c>
      <c r="G6071" s="1">
        <f t="shared" si="376"/>
        <v>0.9285714285714286</v>
      </c>
      <c r="H6071" s="4">
        <f t="shared" si="377"/>
        <v>1</v>
      </c>
      <c r="I6071" s="5">
        <f>IF(OR(AND(F6071&gt;=50,G6071&gt;SUMIF(SeasonTotals!A$2:A$9,A6071,SeasonTotals!F$2:F$9)),AND(G6071&gt;0.885,F6071&gt;=50,D6071&lt;3)),1,0)</f>
        <v>1</v>
      </c>
      <c r="J6071" s="4">
        <f t="shared" si="378"/>
        <v>0</v>
      </c>
      <c r="K6071" s="5">
        <f t="shared" si="379"/>
        <v>0</v>
      </c>
    </row>
    <row r="6072" spans="1:11" x14ac:dyDescent="0.25">
      <c r="A6072" t="s">
        <v>109</v>
      </c>
      <c r="B6072" t="s">
        <v>49</v>
      </c>
      <c r="C6072">
        <v>1</v>
      </c>
      <c r="D6072">
        <v>3</v>
      </c>
      <c r="E6072">
        <v>25</v>
      </c>
      <c r="F6072">
        <v>58</v>
      </c>
      <c r="G6072" s="1">
        <f t="shared" si="376"/>
        <v>0.8928571428571429</v>
      </c>
      <c r="H6072" s="4">
        <f t="shared" si="377"/>
        <v>0</v>
      </c>
      <c r="I6072" s="5">
        <f>IF(OR(AND(F6072&gt;=50,G6072&gt;SUMIF(SeasonTotals!A$2:A$9,A6072,SeasonTotals!F$2:F$9)),AND(G6072&gt;0.885,F6072&gt;=50,D6072&lt;3)),1,0)</f>
        <v>0</v>
      </c>
      <c r="J6072" s="4">
        <f t="shared" si="378"/>
        <v>0</v>
      </c>
      <c r="K6072" s="5">
        <f t="shared" si="379"/>
        <v>0</v>
      </c>
    </row>
    <row r="6073" spans="1:11" x14ac:dyDescent="0.25">
      <c r="A6073" t="s">
        <v>109</v>
      </c>
      <c r="B6073" t="s">
        <v>49</v>
      </c>
      <c r="C6073">
        <v>1</v>
      </c>
      <c r="D6073">
        <v>3</v>
      </c>
      <c r="E6073">
        <v>26</v>
      </c>
      <c r="F6073">
        <v>58</v>
      </c>
      <c r="G6073" s="1">
        <f t="shared" si="376"/>
        <v>0.89655172413793105</v>
      </c>
      <c r="H6073" s="4">
        <f t="shared" si="377"/>
        <v>0</v>
      </c>
      <c r="I6073" s="5">
        <f>IF(OR(AND(F6073&gt;=50,G6073&gt;SUMIF(SeasonTotals!A$2:A$9,A6073,SeasonTotals!F$2:F$9)),AND(G6073&gt;0.885,F6073&gt;=50,D6073&lt;3)),1,0)</f>
        <v>0</v>
      </c>
      <c r="J6073" s="4">
        <f t="shared" si="378"/>
        <v>0</v>
      </c>
      <c r="K6073" s="5">
        <f t="shared" si="379"/>
        <v>0</v>
      </c>
    </row>
    <row r="6074" spans="1:11" x14ac:dyDescent="0.25">
      <c r="A6074" t="s">
        <v>109</v>
      </c>
      <c r="B6074" t="s">
        <v>49</v>
      </c>
      <c r="C6074">
        <v>1</v>
      </c>
      <c r="D6074">
        <v>2</v>
      </c>
      <c r="E6074">
        <v>49</v>
      </c>
      <c r="F6074">
        <v>65</v>
      </c>
      <c r="G6074" s="1">
        <f t="shared" si="376"/>
        <v>0.96078431372549022</v>
      </c>
      <c r="H6074" s="4">
        <f t="shared" si="377"/>
        <v>1</v>
      </c>
      <c r="I6074" s="5">
        <f>IF(OR(AND(F6074&gt;=50,G6074&gt;SUMIF(SeasonTotals!A$2:A$9,A6074,SeasonTotals!F$2:F$9)),AND(G6074&gt;0.885,F6074&gt;=50,D6074&lt;3)),1,0)</f>
        <v>1</v>
      </c>
      <c r="J6074" s="4">
        <f t="shared" si="378"/>
        <v>0</v>
      </c>
      <c r="K6074" s="5">
        <f t="shared" si="379"/>
        <v>0</v>
      </c>
    </row>
    <row r="6075" spans="1:11" x14ac:dyDescent="0.25">
      <c r="A6075" t="s">
        <v>109</v>
      </c>
      <c r="B6075" t="s">
        <v>49</v>
      </c>
      <c r="C6075">
        <v>1</v>
      </c>
      <c r="D6075">
        <v>1</v>
      </c>
      <c r="E6075">
        <v>18</v>
      </c>
      <c r="F6075">
        <v>35</v>
      </c>
      <c r="G6075" s="1">
        <f t="shared" si="376"/>
        <v>0.94736842105263153</v>
      </c>
      <c r="H6075" s="4">
        <f t="shared" si="377"/>
        <v>0</v>
      </c>
      <c r="I6075" s="5">
        <f>IF(OR(AND(F6075&gt;=50,G6075&gt;SUMIF(SeasonTotals!A$2:A$9,A6075,SeasonTotals!F$2:F$9)),AND(G6075&gt;0.885,F6075&gt;=50,D6075&lt;3)),1,0)</f>
        <v>0</v>
      </c>
      <c r="J6075" s="4">
        <f t="shared" si="378"/>
        <v>0</v>
      </c>
      <c r="K6075" s="5">
        <f t="shared" si="379"/>
        <v>1</v>
      </c>
    </row>
    <row r="6076" spans="1:11" x14ac:dyDescent="0.25">
      <c r="A6076" t="s">
        <v>109</v>
      </c>
      <c r="B6076" t="s">
        <v>50</v>
      </c>
      <c r="C6076">
        <v>1</v>
      </c>
      <c r="D6076">
        <v>1</v>
      </c>
      <c r="E6076">
        <v>29</v>
      </c>
      <c r="F6076">
        <v>65</v>
      </c>
      <c r="G6076" s="1">
        <f t="shared" si="376"/>
        <v>0.96666666666666667</v>
      </c>
      <c r="H6076" s="4">
        <f t="shared" si="377"/>
        <v>1</v>
      </c>
      <c r="I6076" s="5">
        <f>IF(OR(AND(F6076&gt;=50,G6076&gt;SUMIF(SeasonTotals!A$2:A$9,A6076,SeasonTotals!F$2:F$9)),AND(G6076&gt;0.885,F6076&gt;=50,D6076&lt;3)),1,0)</f>
        <v>1</v>
      </c>
      <c r="J6076" s="4">
        <f t="shared" si="378"/>
        <v>0</v>
      </c>
      <c r="K6076" s="5">
        <f t="shared" si="379"/>
        <v>0</v>
      </c>
    </row>
    <row r="6077" spans="1:11" x14ac:dyDescent="0.25">
      <c r="A6077" t="s">
        <v>109</v>
      </c>
      <c r="B6077" t="s">
        <v>50</v>
      </c>
      <c r="C6077">
        <v>1</v>
      </c>
      <c r="D6077">
        <v>0</v>
      </c>
      <c r="E6077">
        <v>34</v>
      </c>
      <c r="F6077">
        <v>60</v>
      </c>
      <c r="G6077" s="1">
        <f t="shared" si="376"/>
        <v>1</v>
      </c>
      <c r="H6077" s="4">
        <f t="shared" si="377"/>
        <v>1</v>
      </c>
      <c r="I6077" s="5">
        <f>IF(OR(AND(F6077&gt;=50,G6077&gt;SUMIF(SeasonTotals!A$2:A$9,A6077,SeasonTotals!F$2:F$9)),AND(G6077&gt;0.885,F6077&gt;=50,D6077&lt;3)),1,0)</f>
        <v>1</v>
      </c>
      <c r="J6077" s="4">
        <f t="shared" si="378"/>
        <v>0</v>
      </c>
      <c r="K6077" s="5">
        <f t="shared" si="379"/>
        <v>0</v>
      </c>
    </row>
    <row r="6078" spans="1:11" x14ac:dyDescent="0.25">
      <c r="A6078" t="s">
        <v>109</v>
      </c>
      <c r="B6078" t="s">
        <v>50</v>
      </c>
      <c r="C6078">
        <v>1</v>
      </c>
      <c r="D6078">
        <v>3</v>
      </c>
      <c r="E6078">
        <v>27</v>
      </c>
      <c r="F6078">
        <v>60</v>
      </c>
      <c r="G6078" s="1">
        <f t="shared" si="376"/>
        <v>0.9</v>
      </c>
      <c r="H6078" s="4">
        <f t="shared" si="377"/>
        <v>0</v>
      </c>
      <c r="I6078" s="5">
        <f>IF(OR(AND(F6078&gt;=50,G6078&gt;SUMIF(SeasonTotals!A$2:A$9,A6078,SeasonTotals!F$2:F$9)),AND(G6078&gt;0.885,F6078&gt;=50,D6078&lt;3)),1,0)</f>
        <v>0</v>
      </c>
      <c r="J6078" s="4">
        <f t="shared" si="378"/>
        <v>0</v>
      </c>
      <c r="K6078" s="5">
        <f t="shared" si="379"/>
        <v>0</v>
      </c>
    </row>
    <row r="6079" spans="1:11" x14ac:dyDescent="0.25">
      <c r="A6079" t="s">
        <v>109</v>
      </c>
      <c r="B6079" t="s">
        <v>51</v>
      </c>
      <c r="C6079">
        <v>1</v>
      </c>
      <c r="D6079">
        <v>6</v>
      </c>
      <c r="E6079">
        <v>24</v>
      </c>
      <c r="F6079">
        <v>60</v>
      </c>
      <c r="G6079" s="1">
        <f t="shared" si="376"/>
        <v>0.8</v>
      </c>
      <c r="H6079" s="4">
        <f t="shared" si="377"/>
        <v>0</v>
      </c>
      <c r="I6079" s="5">
        <f>IF(OR(AND(F6079&gt;=50,G6079&gt;SUMIF(SeasonTotals!A$2:A$9,A6079,SeasonTotals!F$2:F$9)),AND(G6079&gt;0.885,F6079&gt;=50,D6079&lt;3)),1,0)</f>
        <v>0</v>
      </c>
      <c r="J6079" s="4">
        <f t="shared" si="378"/>
        <v>1</v>
      </c>
      <c r="K6079" s="5">
        <f t="shared" si="379"/>
        <v>0</v>
      </c>
    </row>
    <row r="6080" spans="1:11" x14ac:dyDescent="0.25">
      <c r="A6080" t="s">
        <v>109</v>
      </c>
      <c r="B6080" t="s">
        <v>51</v>
      </c>
      <c r="C6080">
        <v>1</v>
      </c>
      <c r="D6080">
        <v>4</v>
      </c>
      <c r="E6080">
        <v>25</v>
      </c>
      <c r="F6080">
        <v>60</v>
      </c>
      <c r="G6080" s="1">
        <f t="shared" si="376"/>
        <v>0.86206896551724133</v>
      </c>
      <c r="H6080" s="4">
        <f t="shared" si="377"/>
        <v>0</v>
      </c>
      <c r="I6080" s="5">
        <f>IF(OR(AND(F6080&gt;=50,G6080&gt;SUMIF(SeasonTotals!A$2:A$9,A6080,SeasonTotals!F$2:F$9)),AND(G6080&gt;0.885,F6080&gt;=50,D6080&lt;3)),1,0)</f>
        <v>0</v>
      </c>
      <c r="J6080" s="4">
        <f t="shared" si="378"/>
        <v>0</v>
      </c>
      <c r="K6080" s="5">
        <f t="shared" si="379"/>
        <v>0</v>
      </c>
    </row>
    <row r="6081" spans="1:11" x14ac:dyDescent="0.25">
      <c r="A6081" t="s">
        <v>109</v>
      </c>
      <c r="B6081" t="s">
        <v>51</v>
      </c>
      <c r="C6081">
        <v>1</v>
      </c>
      <c r="D6081">
        <v>3</v>
      </c>
      <c r="E6081">
        <v>26</v>
      </c>
      <c r="F6081">
        <v>60</v>
      </c>
      <c r="G6081" s="1">
        <f t="shared" si="376"/>
        <v>0.89655172413793105</v>
      </c>
      <c r="H6081" s="4">
        <f t="shared" si="377"/>
        <v>0</v>
      </c>
      <c r="I6081" s="5">
        <f>IF(OR(AND(F6081&gt;=50,G6081&gt;SUMIF(SeasonTotals!A$2:A$9,A6081,SeasonTotals!F$2:F$9)),AND(G6081&gt;0.885,F6081&gt;=50,D6081&lt;3)),1,0)</f>
        <v>0</v>
      </c>
      <c r="J6081" s="4">
        <f t="shared" si="378"/>
        <v>0</v>
      </c>
      <c r="K6081" s="5">
        <f t="shared" si="379"/>
        <v>0</v>
      </c>
    </row>
    <row r="6082" spans="1:11" x14ac:dyDescent="0.25">
      <c r="A6082" t="s">
        <v>109</v>
      </c>
      <c r="B6082" t="s">
        <v>51</v>
      </c>
      <c r="C6082">
        <v>1</v>
      </c>
      <c r="D6082">
        <v>1</v>
      </c>
      <c r="E6082">
        <v>29</v>
      </c>
      <c r="F6082">
        <v>60</v>
      </c>
      <c r="G6082" s="1">
        <f t="shared" ref="G6082:G6145" si="380">E6082/MAX(1,SUM(D6082:E6082))</f>
        <v>0.96666666666666667</v>
      </c>
      <c r="H6082" s="4">
        <f t="shared" ref="H6082:H6145" si="381">IF(AND(F6082&gt;=50,OR(G6082&gt;0.913,AND(G6082&gt;0.885,D6082&lt;3))),1,0)</f>
        <v>1</v>
      </c>
      <c r="I6082" s="5">
        <f>IF(OR(AND(F6082&gt;=50,G6082&gt;SUMIF(SeasonTotals!A$2:A$9,A6082,SeasonTotals!F$2:F$9)),AND(G6082&gt;0.885,F6082&gt;=50,D6082&lt;3)),1,0)</f>
        <v>1</v>
      </c>
      <c r="J6082" s="4">
        <f t="shared" ref="J6082:J6145" si="382">IF(G6082&lt;0.85,1,0)</f>
        <v>0</v>
      </c>
      <c r="K6082" s="5">
        <f t="shared" ref="K6082:K6145" si="383">IF(F6082&lt;55,1,0)</f>
        <v>0</v>
      </c>
    </row>
    <row r="6083" spans="1:11" x14ac:dyDescent="0.25">
      <c r="A6083" t="s">
        <v>109</v>
      </c>
      <c r="B6083" t="s">
        <v>51</v>
      </c>
      <c r="C6083">
        <v>1</v>
      </c>
      <c r="D6083">
        <v>1</v>
      </c>
      <c r="E6083">
        <v>28</v>
      </c>
      <c r="F6083">
        <v>60</v>
      </c>
      <c r="G6083" s="1">
        <f t="shared" si="380"/>
        <v>0.96551724137931039</v>
      </c>
      <c r="H6083" s="4">
        <f t="shared" si="381"/>
        <v>1</v>
      </c>
      <c r="I6083" s="5">
        <f>IF(OR(AND(F6083&gt;=50,G6083&gt;SUMIF(SeasonTotals!A$2:A$9,A6083,SeasonTotals!F$2:F$9)),AND(G6083&gt;0.885,F6083&gt;=50,D6083&lt;3)),1,0)</f>
        <v>1</v>
      </c>
      <c r="J6083" s="4">
        <f t="shared" si="382"/>
        <v>0</v>
      </c>
      <c r="K6083" s="5">
        <f t="shared" si="383"/>
        <v>0</v>
      </c>
    </row>
    <row r="6084" spans="1:11" x14ac:dyDescent="0.25">
      <c r="A6084" t="s">
        <v>109</v>
      </c>
      <c r="B6084" t="s">
        <v>51</v>
      </c>
      <c r="C6084">
        <v>1</v>
      </c>
      <c r="D6084">
        <v>4</v>
      </c>
      <c r="E6084">
        <v>27</v>
      </c>
      <c r="F6084">
        <v>58</v>
      </c>
      <c r="G6084" s="1">
        <f t="shared" si="380"/>
        <v>0.87096774193548387</v>
      </c>
      <c r="H6084" s="4">
        <f t="shared" si="381"/>
        <v>0</v>
      </c>
      <c r="I6084" s="5">
        <f>IF(OR(AND(F6084&gt;=50,G6084&gt;SUMIF(SeasonTotals!A$2:A$9,A6084,SeasonTotals!F$2:F$9)),AND(G6084&gt;0.885,F6084&gt;=50,D6084&lt;3)),1,0)</f>
        <v>0</v>
      </c>
      <c r="J6084" s="4">
        <f t="shared" si="382"/>
        <v>0</v>
      </c>
      <c r="K6084" s="5">
        <f t="shared" si="383"/>
        <v>0</v>
      </c>
    </row>
    <row r="6085" spans="1:11" x14ac:dyDescent="0.25">
      <c r="A6085" t="s">
        <v>109</v>
      </c>
      <c r="B6085" t="s">
        <v>51</v>
      </c>
      <c r="C6085">
        <v>1</v>
      </c>
      <c r="D6085">
        <v>3</v>
      </c>
      <c r="E6085">
        <v>20</v>
      </c>
      <c r="F6085">
        <v>59</v>
      </c>
      <c r="G6085" s="1">
        <f t="shared" si="380"/>
        <v>0.86956521739130432</v>
      </c>
      <c r="H6085" s="4">
        <f t="shared" si="381"/>
        <v>0</v>
      </c>
      <c r="I6085" s="5">
        <f>IF(OR(AND(F6085&gt;=50,G6085&gt;SUMIF(SeasonTotals!A$2:A$9,A6085,SeasonTotals!F$2:F$9)),AND(G6085&gt;0.885,F6085&gt;=50,D6085&lt;3)),1,0)</f>
        <v>0</v>
      </c>
      <c r="J6085" s="4">
        <f t="shared" si="382"/>
        <v>0</v>
      </c>
      <c r="K6085" s="5">
        <f t="shared" si="383"/>
        <v>0</v>
      </c>
    </row>
    <row r="6086" spans="1:11" x14ac:dyDescent="0.25">
      <c r="A6086" t="s">
        <v>109</v>
      </c>
      <c r="B6086" t="s">
        <v>51</v>
      </c>
      <c r="C6086">
        <v>1</v>
      </c>
      <c r="D6086">
        <v>1</v>
      </c>
      <c r="E6086">
        <v>29</v>
      </c>
      <c r="F6086">
        <v>60</v>
      </c>
      <c r="G6086" s="1">
        <f t="shared" si="380"/>
        <v>0.96666666666666667</v>
      </c>
      <c r="H6086" s="4">
        <f t="shared" si="381"/>
        <v>1</v>
      </c>
      <c r="I6086" s="5">
        <f>IF(OR(AND(F6086&gt;=50,G6086&gt;SUMIF(SeasonTotals!A$2:A$9,A6086,SeasonTotals!F$2:F$9)),AND(G6086&gt;0.885,F6086&gt;=50,D6086&lt;3)),1,0)</f>
        <v>1</v>
      </c>
      <c r="J6086" s="4">
        <f t="shared" si="382"/>
        <v>0</v>
      </c>
      <c r="K6086" s="5">
        <f t="shared" si="383"/>
        <v>0</v>
      </c>
    </row>
    <row r="6087" spans="1:11" x14ac:dyDescent="0.25">
      <c r="A6087" t="s">
        <v>109</v>
      </c>
      <c r="B6087" t="s">
        <v>51</v>
      </c>
      <c r="C6087">
        <v>1</v>
      </c>
      <c r="D6087">
        <v>4</v>
      </c>
      <c r="E6087">
        <v>17</v>
      </c>
      <c r="F6087">
        <v>60</v>
      </c>
      <c r="G6087" s="1">
        <f t="shared" si="380"/>
        <v>0.80952380952380953</v>
      </c>
      <c r="H6087" s="4">
        <f t="shared" si="381"/>
        <v>0</v>
      </c>
      <c r="I6087" s="5">
        <f>IF(OR(AND(F6087&gt;=50,G6087&gt;SUMIF(SeasonTotals!A$2:A$9,A6087,SeasonTotals!F$2:F$9)),AND(G6087&gt;0.885,F6087&gt;=50,D6087&lt;3)),1,0)</f>
        <v>0</v>
      </c>
      <c r="J6087" s="4">
        <f t="shared" si="382"/>
        <v>1</v>
      </c>
      <c r="K6087" s="5">
        <f t="shared" si="383"/>
        <v>0</v>
      </c>
    </row>
    <row r="6088" spans="1:11" x14ac:dyDescent="0.25">
      <c r="A6088" t="s">
        <v>109</v>
      </c>
      <c r="B6088" t="s">
        <v>51</v>
      </c>
      <c r="C6088">
        <v>1</v>
      </c>
      <c r="D6088">
        <v>3</v>
      </c>
      <c r="E6088">
        <v>30</v>
      </c>
      <c r="F6088">
        <v>60</v>
      </c>
      <c r="G6088" s="1">
        <f t="shared" si="380"/>
        <v>0.90909090909090906</v>
      </c>
      <c r="H6088" s="4">
        <f t="shared" si="381"/>
        <v>0</v>
      </c>
      <c r="I6088" s="5">
        <f>IF(OR(AND(F6088&gt;=50,G6088&gt;SUMIF(SeasonTotals!A$2:A$9,A6088,SeasonTotals!F$2:F$9)),AND(G6088&gt;0.885,F6088&gt;=50,D6088&lt;3)),1,0)</f>
        <v>0</v>
      </c>
      <c r="J6088" s="4">
        <f t="shared" si="382"/>
        <v>0</v>
      </c>
      <c r="K6088" s="5">
        <f t="shared" si="383"/>
        <v>0</v>
      </c>
    </row>
    <row r="6089" spans="1:11" x14ac:dyDescent="0.25">
      <c r="A6089" t="s">
        <v>109</v>
      </c>
      <c r="B6089" t="s">
        <v>51</v>
      </c>
      <c r="C6089">
        <v>1</v>
      </c>
      <c r="D6089">
        <v>2</v>
      </c>
      <c r="E6089">
        <v>25</v>
      </c>
      <c r="F6089">
        <v>60</v>
      </c>
      <c r="G6089" s="1">
        <f t="shared" si="380"/>
        <v>0.92592592592592593</v>
      </c>
      <c r="H6089" s="4">
        <f t="shared" si="381"/>
        <v>1</v>
      </c>
      <c r="I6089" s="5">
        <f>IF(OR(AND(F6089&gt;=50,G6089&gt;SUMIF(SeasonTotals!A$2:A$9,A6089,SeasonTotals!F$2:F$9)),AND(G6089&gt;0.885,F6089&gt;=50,D6089&lt;3)),1,0)</f>
        <v>1</v>
      </c>
      <c r="J6089" s="4">
        <f t="shared" si="382"/>
        <v>0</v>
      </c>
      <c r="K6089" s="5">
        <f t="shared" si="383"/>
        <v>0</v>
      </c>
    </row>
    <row r="6090" spans="1:11" x14ac:dyDescent="0.25">
      <c r="A6090" t="s">
        <v>109</v>
      </c>
      <c r="B6090" t="s">
        <v>51</v>
      </c>
      <c r="C6090">
        <v>1</v>
      </c>
      <c r="D6090">
        <v>1</v>
      </c>
      <c r="E6090">
        <v>29</v>
      </c>
      <c r="F6090">
        <v>65</v>
      </c>
      <c r="G6090" s="1">
        <f t="shared" si="380"/>
        <v>0.96666666666666667</v>
      </c>
      <c r="H6090" s="4">
        <f t="shared" si="381"/>
        <v>1</v>
      </c>
      <c r="I6090" s="5">
        <f>IF(OR(AND(F6090&gt;=50,G6090&gt;SUMIF(SeasonTotals!A$2:A$9,A6090,SeasonTotals!F$2:F$9)),AND(G6090&gt;0.885,F6090&gt;=50,D6090&lt;3)),1,0)</f>
        <v>1</v>
      </c>
      <c r="J6090" s="4">
        <f t="shared" si="382"/>
        <v>0</v>
      </c>
      <c r="K6090" s="5">
        <f t="shared" si="383"/>
        <v>0</v>
      </c>
    </row>
    <row r="6091" spans="1:11" x14ac:dyDescent="0.25">
      <c r="A6091" t="s">
        <v>109</v>
      </c>
      <c r="B6091" t="s">
        <v>51</v>
      </c>
      <c r="C6091">
        <v>1</v>
      </c>
      <c r="D6091">
        <v>1</v>
      </c>
      <c r="E6091">
        <v>14</v>
      </c>
      <c r="F6091">
        <v>64</v>
      </c>
      <c r="G6091" s="1">
        <f t="shared" si="380"/>
        <v>0.93333333333333335</v>
      </c>
      <c r="H6091" s="4">
        <f t="shared" si="381"/>
        <v>1</v>
      </c>
      <c r="I6091" s="5">
        <f>IF(OR(AND(F6091&gt;=50,G6091&gt;SUMIF(SeasonTotals!A$2:A$9,A6091,SeasonTotals!F$2:F$9)),AND(G6091&gt;0.885,F6091&gt;=50,D6091&lt;3)),1,0)</f>
        <v>1</v>
      </c>
      <c r="J6091" s="4">
        <f t="shared" si="382"/>
        <v>0</v>
      </c>
      <c r="K6091" s="5">
        <f t="shared" si="383"/>
        <v>0</v>
      </c>
    </row>
    <row r="6092" spans="1:11" x14ac:dyDescent="0.25">
      <c r="A6092" t="s">
        <v>109</v>
      </c>
      <c r="B6092" t="s">
        <v>51</v>
      </c>
      <c r="C6092">
        <v>1</v>
      </c>
      <c r="D6092">
        <v>3</v>
      </c>
      <c r="E6092">
        <v>13</v>
      </c>
      <c r="F6092">
        <v>60</v>
      </c>
      <c r="G6092" s="1">
        <f t="shared" si="380"/>
        <v>0.8125</v>
      </c>
      <c r="H6092" s="4">
        <f t="shared" si="381"/>
        <v>0</v>
      </c>
      <c r="I6092" s="5">
        <f>IF(OR(AND(F6092&gt;=50,G6092&gt;SUMIF(SeasonTotals!A$2:A$9,A6092,SeasonTotals!F$2:F$9)),AND(G6092&gt;0.885,F6092&gt;=50,D6092&lt;3)),1,0)</f>
        <v>0</v>
      </c>
      <c r="J6092" s="4">
        <f t="shared" si="382"/>
        <v>1</v>
      </c>
      <c r="K6092" s="5">
        <f t="shared" si="383"/>
        <v>0</v>
      </c>
    </row>
    <row r="6093" spans="1:11" x14ac:dyDescent="0.25">
      <c r="A6093" t="s">
        <v>109</v>
      </c>
      <c r="B6093" t="s">
        <v>51</v>
      </c>
      <c r="C6093">
        <v>1</v>
      </c>
      <c r="D6093">
        <v>2</v>
      </c>
      <c r="E6093">
        <v>21</v>
      </c>
      <c r="F6093">
        <v>59</v>
      </c>
      <c r="G6093" s="1">
        <f t="shared" si="380"/>
        <v>0.91304347826086951</v>
      </c>
      <c r="H6093" s="4">
        <f t="shared" si="381"/>
        <v>1</v>
      </c>
      <c r="I6093" s="5">
        <f>IF(OR(AND(F6093&gt;=50,G6093&gt;SUMIF(SeasonTotals!A$2:A$9,A6093,SeasonTotals!F$2:F$9)),AND(G6093&gt;0.885,F6093&gt;=50,D6093&lt;3)),1,0)</f>
        <v>1</v>
      </c>
      <c r="J6093" s="4">
        <f t="shared" si="382"/>
        <v>0</v>
      </c>
      <c r="K6093" s="5">
        <f t="shared" si="383"/>
        <v>0</v>
      </c>
    </row>
    <row r="6094" spans="1:11" x14ac:dyDescent="0.25">
      <c r="A6094" t="s">
        <v>109</v>
      </c>
      <c r="B6094" t="s">
        <v>51</v>
      </c>
      <c r="C6094">
        <v>1</v>
      </c>
      <c r="D6094">
        <v>3</v>
      </c>
      <c r="E6094">
        <v>22</v>
      </c>
      <c r="F6094">
        <v>58</v>
      </c>
      <c r="G6094" s="1">
        <f t="shared" si="380"/>
        <v>0.88</v>
      </c>
      <c r="H6094" s="4">
        <f t="shared" si="381"/>
        <v>0</v>
      </c>
      <c r="I6094" s="5">
        <f>IF(OR(AND(F6094&gt;=50,G6094&gt;SUMIF(SeasonTotals!A$2:A$9,A6094,SeasonTotals!F$2:F$9)),AND(G6094&gt;0.885,F6094&gt;=50,D6094&lt;3)),1,0)</f>
        <v>0</v>
      </c>
      <c r="J6094" s="4">
        <f t="shared" si="382"/>
        <v>0</v>
      </c>
      <c r="K6094" s="5">
        <f t="shared" si="383"/>
        <v>0</v>
      </c>
    </row>
    <row r="6095" spans="1:11" x14ac:dyDescent="0.25">
      <c r="A6095" t="s">
        <v>109</v>
      </c>
      <c r="B6095" t="s">
        <v>51</v>
      </c>
      <c r="C6095">
        <v>1</v>
      </c>
      <c r="D6095">
        <v>4</v>
      </c>
      <c r="E6095">
        <v>25</v>
      </c>
      <c r="F6095">
        <v>60</v>
      </c>
      <c r="G6095" s="1">
        <f t="shared" si="380"/>
        <v>0.86206896551724133</v>
      </c>
      <c r="H6095" s="4">
        <f t="shared" si="381"/>
        <v>0</v>
      </c>
      <c r="I6095" s="5">
        <f>IF(OR(AND(F6095&gt;=50,G6095&gt;SUMIF(SeasonTotals!A$2:A$9,A6095,SeasonTotals!F$2:F$9)),AND(G6095&gt;0.885,F6095&gt;=50,D6095&lt;3)),1,0)</f>
        <v>0</v>
      </c>
      <c r="J6095" s="4">
        <f t="shared" si="382"/>
        <v>0</v>
      </c>
      <c r="K6095" s="5">
        <f t="shared" si="383"/>
        <v>0</v>
      </c>
    </row>
    <row r="6096" spans="1:11" x14ac:dyDescent="0.25">
      <c r="A6096" t="s">
        <v>109</v>
      </c>
      <c r="B6096" t="s">
        <v>51</v>
      </c>
      <c r="C6096">
        <v>1</v>
      </c>
      <c r="D6096">
        <v>3</v>
      </c>
      <c r="E6096">
        <v>11</v>
      </c>
      <c r="F6096">
        <v>34</v>
      </c>
      <c r="G6096" s="1">
        <f t="shared" si="380"/>
        <v>0.7857142857142857</v>
      </c>
      <c r="H6096" s="4">
        <f t="shared" si="381"/>
        <v>0</v>
      </c>
      <c r="I6096" s="5">
        <f>IF(OR(AND(F6096&gt;=50,G6096&gt;SUMIF(SeasonTotals!A$2:A$9,A6096,SeasonTotals!F$2:F$9)),AND(G6096&gt;0.885,F6096&gt;=50,D6096&lt;3)),1,0)</f>
        <v>0</v>
      </c>
      <c r="J6096" s="4">
        <f t="shared" si="382"/>
        <v>1</v>
      </c>
      <c r="K6096" s="5">
        <f t="shared" si="383"/>
        <v>1</v>
      </c>
    </row>
    <row r="6097" spans="1:11" x14ac:dyDescent="0.25">
      <c r="A6097" t="s">
        <v>109</v>
      </c>
      <c r="B6097" t="s">
        <v>51</v>
      </c>
      <c r="C6097">
        <v>1</v>
      </c>
      <c r="D6097">
        <v>1</v>
      </c>
      <c r="E6097">
        <v>28</v>
      </c>
      <c r="F6097">
        <v>65</v>
      </c>
      <c r="G6097" s="1">
        <f t="shared" si="380"/>
        <v>0.96551724137931039</v>
      </c>
      <c r="H6097" s="4">
        <f t="shared" si="381"/>
        <v>1</v>
      </c>
      <c r="I6097" s="5">
        <f>IF(OR(AND(F6097&gt;=50,G6097&gt;SUMIF(SeasonTotals!A$2:A$9,A6097,SeasonTotals!F$2:F$9)),AND(G6097&gt;0.885,F6097&gt;=50,D6097&lt;3)),1,0)</f>
        <v>1</v>
      </c>
      <c r="J6097" s="4">
        <f t="shared" si="382"/>
        <v>0</v>
      </c>
      <c r="K6097" s="5">
        <f t="shared" si="383"/>
        <v>0</v>
      </c>
    </row>
    <row r="6098" spans="1:11" x14ac:dyDescent="0.25">
      <c r="A6098" t="s">
        <v>109</v>
      </c>
      <c r="B6098" t="s">
        <v>51</v>
      </c>
      <c r="C6098">
        <v>1</v>
      </c>
      <c r="D6098">
        <v>3</v>
      </c>
      <c r="E6098">
        <v>26</v>
      </c>
      <c r="F6098">
        <v>64</v>
      </c>
      <c r="G6098" s="1">
        <f t="shared" si="380"/>
        <v>0.89655172413793105</v>
      </c>
      <c r="H6098" s="4">
        <f t="shared" si="381"/>
        <v>0</v>
      </c>
      <c r="I6098" s="5">
        <f>IF(OR(AND(F6098&gt;=50,G6098&gt;SUMIF(SeasonTotals!A$2:A$9,A6098,SeasonTotals!F$2:F$9)),AND(G6098&gt;0.885,F6098&gt;=50,D6098&lt;3)),1,0)</f>
        <v>0</v>
      </c>
      <c r="J6098" s="4">
        <f t="shared" si="382"/>
        <v>0</v>
      </c>
      <c r="K6098" s="5">
        <f t="shared" si="383"/>
        <v>0</v>
      </c>
    </row>
    <row r="6099" spans="1:11" x14ac:dyDescent="0.25">
      <c r="A6099" t="s">
        <v>109</v>
      </c>
      <c r="B6099" t="s">
        <v>51</v>
      </c>
      <c r="C6099">
        <v>1</v>
      </c>
      <c r="D6099">
        <v>3</v>
      </c>
      <c r="E6099">
        <v>17</v>
      </c>
      <c r="F6099">
        <v>58</v>
      </c>
      <c r="G6099" s="1">
        <f t="shared" si="380"/>
        <v>0.85</v>
      </c>
      <c r="H6099" s="4">
        <f t="shared" si="381"/>
        <v>0</v>
      </c>
      <c r="I6099" s="5">
        <f>IF(OR(AND(F6099&gt;=50,G6099&gt;SUMIF(SeasonTotals!A$2:A$9,A6099,SeasonTotals!F$2:F$9)),AND(G6099&gt;0.885,F6099&gt;=50,D6099&lt;3)),1,0)</f>
        <v>0</v>
      </c>
      <c r="J6099" s="4">
        <f t="shared" si="382"/>
        <v>0</v>
      </c>
      <c r="K6099" s="5">
        <f t="shared" si="383"/>
        <v>0</v>
      </c>
    </row>
    <row r="6100" spans="1:11" x14ac:dyDescent="0.25">
      <c r="A6100" t="s">
        <v>109</v>
      </c>
      <c r="B6100" t="s">
        <v>51</v>
      </c>
      <c r="C6100">
        <v>1</v>
      </c>
      <c r="D6100">
        <v>5</v>
      </c>
      <c r="E6100">
        <v>27</v>
      </c>
      <c r="F6100">
        <v>60</v>
      </c>
      <c r="G6100" s="1">
        <f t="shared" si="380"/>
        <v>0.84375</v>
      </c>
      <c r="H6100" s="4">
        <f t="shared" si="381"/>
        <v>0</v>
      </c>
      <c r="I6100" s="5">
        <f>IF(OR(AND(F6100&gt;=50,G6100&gt;SUMIF(SeasonTotals!A$2:A$9,A6100,SeasonTotals!F$2:F$9)),AND(G6100&gt;0.885,F6100&gt;=50,D6100&lt;3)),1,0)</f>
        <v>0</v>
      </c>
      <c r="J6100" s="4">
        <f t="shared" si="382"/>
        <v>1</v>
      </c>
      <c r="K6100" s="5">
        <f t="shared" si="383"/>
        <v>0</v>
      </c>
    </row>
    <row r="6101" spans="1:11" x14ac:dyDescent="0.25">
      <c r="A6101" t="s">
        <v>109</v>
      </c>
      <c r="B6101" t="s">
        <v>51</v>
      </c>
      <c r="C6101">
        <v>1</v>
      </c>
      <c r="D6101">
        <v>1</v>
      </c>
      <c r="E6101">
        <v>22</v>
      </c>
      <c r="F6101">
        <v>60</v>
      </c>
      <c r="G6101" s="1">
        <f t="shared" si="380"/>
        <v>0.95652173913043481</v>
      </c>
      <c r="H6101" s="4">
        <f t="shared" si="381"/>
        <v>1</v>
      </c>
      <c r="I6101" s="5">
        <f>IF(OR(AND(F6101&gt;=50,G6101&gt;SUMIF(SeasonTotals!A$2:A$9,A6101,SeasonTotals!F$2:F$9)),AND(G6101&gt;0.885,F6101&gt;=50,D6101&lt;3)),1,0)</f>
        <v>1</v>
      </c>
      <c r="J6101" s="4">
        <f t="shared" si="382"/>
        <v>0</v>
      </c>
      <c r="K6101" s="5">
        <f t="shared" si="383"/>
        <v>0</v>
      </c>
    </row>
    <row r="6102" spans="1:11" x14ac:dyDescent="0.25">
      <c r="A6102" t="s">
        <v>109</v>
      </c>
      <c r="B6102" t="s">
        <v>51</v>
      </c>
      <c r="C6102">
        <v>1</v>
      </c>
      <c r="D6102">
        <v>3</v>
      </c>
      <c r="E6102">
        <v>30</v>
      </c>
      <c r="F6102">
        <v>59</v>
      </c>
      <c r="G6102" s="1">
        <f t="shared" si="380"/>
        <v>0.90909090909090906</v>
      </c>
      <c r="H6102" s="4">
        <f t="shared" si="381"/>
        <v>0</v>
      </c>
      <c r="I6102" s="5">
        <f>IF(OR(AND(F6102&gt;=50,G6102&gt;SUMIF(SeasonTotals!A$2:A$9,A6102,SeasonTotals!F$2:F$9)),AND(G6102&gt;0.885,F6102&gt;=50,D6102&lt;3)),1,0)</f>
        <v>0</v>
      </c>
      <c r="J6102" s="4">
        <f t="shared" si="382"/>
        <v>0</v>
      </c>
      <c r="K6102" s="5">
        <f t="shared" si="383"/>
        <v>0</v>
      </c>
    </row>
    <row r="6103" spans="1:11" x14ac:dyDescent="0.25">
      <c r="A6103" t="s">
        <v>109</v>
      </c>
      <c r="B6103" t="s">
        <v>51</v>
      </c>
      <c r="C6103">
        <v>1</v>
      </c>
      <c r="D6103">
        <v>1</v>
      </c>
      <c r="E6103">
        <v>32</v>
      </c>
      <c r="F6103">
        <v>65</v>
      </c>
      <c r="G6103" s="1">
        <f t="shared" si="380"/>
        <v>0.96969696969696972</v>
      </c>
      <c r="H6103" s="4">
        <f t="shared" si="381"/>
        <v>1</v>
      </c>
      <c r="I6103" s="5">
        <f>IF(OR(AND(F6103&gt;=50,G6103&gt;SUMIF(SeasonTotals!A$2:A$9,A6103,SeasonTotals!F$2:F$9)),AND(G6103&gt;0.885,F6103&gt;=50,D6103&lt;3)),1,0)</f>
        <v>1</v>
      </c>
      <c r="J6103" s="4">
        <f t="shared" si="382"/>
        <v>0</v>
      </c>
      <c r="K6103" s="5">
        <f t="shared" si="383"/>
        <v>0</v>
      </c>
    </row>
    <row r="6104" spans="1:11" x14ac:dyDescent="0.25">
      <c r="A6104" t="s">
        <v>109</v>
      </c>
      <c r="B6104" t="s">
        <v>51</v>
      </c>
      <c r="C6104">
        <v>1</v>
      </c>
      <c r="D6104">
        <v>3</v>
      </c>
      <c r="E6104">
        <v>27</v>
      </c>
      <c r="F6104">
        <v>60</v>
      </c>
      <c r="G6104" s="1">
        <f t="shared" si="380"/>
        <v>0.9</v>
      </c>
      <c r="H6104" s="4">
        <f t="shared" si="381"/>
        <v>0</v>
      </c>
      <c r="I6104" s="5">
        <f>IF(OR(AND(F6104&gt;=50,G6104&gt;SUMIF(SeasonTotals!A$2:A$9,A6104,SeasonTotals!F$2:F$9)),AND(G6104&gt;0.885,F6104&gt;=50,D6104&lt;3)),1,0)</f>
        <v>0</v>
      </c>
      <c r="J6104" s="4">
        <f t="shared" si="382"/>
        <v>0</v>
      </c>
      <c r="K6104" s="5">
        <f t="shared" si="383"/>
        <v>0</v>
      </c>
    </row>
    <row r="6105" spans="1:11" x14ac:dyDescent="0.25">
      <c r="A6105" t="s">
        <v>109</v>
      </c>
      <c r="B6105" t="s">
        <v>51</v>
      </c>
      <c r="C6105">
        <v>1</v>
      </c>
      <c r="D6105">
        <v>3</v>
      </c>
      <c r="E6105">
        <v>27</v>
      </c>
      <c r="F6105">
        <v>60</v>
      </c>
      <c r="G6105" s="1">
        <f t="shared" si="380"/>
        <v>0.9</v>
      </c>
      <c r="H6105" s="4">
        <f t="shared" si="381"/>
        <v>0</v>
      </c>
      <c r="I6105" s="5">
        <f>IF(OR(AND(F6105&gt;=50,G6105&gt;SUMIF(SeasonTotals!A$2:A$9,A6105,SeasonTotals!F$2:F$9)),AND(G6105&gt;0.885,F6105&gt;=50,D6105&lt;3)),1,0)</f>
        <v>0</v>
      </c>
      <c r="J6105" s="4">
        <f t="shared" si="382"/>
        <v>0</v>
      </c>
      <c r="K6105" s="5">
        <f t="shared" si="383"/>
        <v>0</v>
      </c>
    </row>
    <row r="6106" spans="1:11" x14ac:dyDescent="0.25">
      <c r="A6106" t="s">
        <v>109</v>
      </c>
      <c r="B6106" t="s">
        <v>51</v>
      </c>
      <c r="C6106">
        <v>1</v>
      </c>
      <c r="D6106">
        <v>4</v>
      </c>
      <c r="E6106">
        <v>27</v>
      </c>
      <c r="F6106">
        <v>64</v>
      </c>
      <c r="G6106" s="1">
        <f t="shared" si="380"/>
        <v>0.87096774193548387</v>
      </c>
      <c r="H6106" s="4">
        <f t="shared" si="381"/>
        <v>0</v>
      </c>
      <c r="I6106" s="5">
        <f>IF(OR(AND(F6106&gt;=50,G6106&gt;SUMIF(SeasonTotals!A$2:A$9,A6106,SeasonTotals!F$2:F$9)),AND(G6106&gt;0.885,F6106&gt;=50,D6106&lt;3)),1,0)</f>
        <v>0</v>
      </c>
      <c r="J6106" s="4">
        <f t="shared" si="382"/>
        <v>0</v>
      </c>
      <c r="K6106" s="5">
        <f t="shared" si="383"/>
        <v>0</v>
      </c>
    </row>
    <row r="6107" spans="1:11" x14ac:dyDescent="0.25">
      <c r="A6107" t="s">
        <v>109</v>
      </c>
      <c r="B6107" t="s">
        <v>51</v>
      </c>
      <c r="C6107">
        <v>1</v>
      </c>
      <c r="D6107">
        <v>1</v>
      </c>
      <c r="E6107">
        <v>26</v>
      </c>
      <c r="F6107">
        <v>60</v>
      </c>
      <c r="G6107" s="1">
        <f t="shared" si="380"/>
        <v>0.96296296296296291</v>
      </c>
      <c r="H6107" s="4">
        <f t="shared" si="381"/>
        <v>1</v>
      </c>
      <c r="I6107" s="5">
        <f>IF(OR(AND(F6107&gt;=50,G6107&gt;SUMIF(SeasonTotals!A$2:A$9,A6107,SeasonTotals!F$2:F$9)),AND(G6107&gt;0.885,F6107&gt;=50,D6107&lt;3)),1,0)</f>
        <v>1</v>
      </c>
      <c r="J6107" s="4">
        <f t="shared" si="382"/>
        <v>0</v>
      </c>
      <c r="K6107" s="5">
        <f t="shared" si="383"/>
        <v>0</v>
      </c>
    </row>
    <row r="6108" spans="1:11" x14ac:dyDescent="0.25">
      <c r="A6108" t="s">
        <v>109</v>
      </c>
      <c r="B6108" t="s">
        <v>51</v>
      </c>
      <c r="C6108">
        <v>1</v>
      </c>
      <c r="D6108">
        <v>2</v>
      </c>
      <c r="E6108">
        <v>29</v>
      </c>
      <c r="F6108">
        <v>65</v>
      </c>
      <c r="G6108" s="1">
        <f t="shared" si="380"/>
        <v>0.93548387096774188</v>
      </c>
      <c r="H6108" s="4">
        <f t="shared" si="381"/>
        <v>1</v>
      </c>
      <c r="I6108" s="5">
        <f>IF(OR(AND(F6108&gt;=50,G6108&gt;SUMIF(SeasonTotals!A$2:A$9,A6108,SeasonTotals!F$2:F$9)),AND(G6108&gt;0.885,F6108&gt;=50,D6108&lt;3)),1,0)</f>
        <v>1</v>
      </c>
      <c r="J6108" s="4">
        <f t="shared" si="382"/>
        <v>0</v>
      </c>
      <c r="K6108" s="5">
        <f t="shared" si="383"/>
        <v>0</v>
      </c>
    </row>
    <row r="6109" spans="1:11" x14ac:dyDescent="0.25">
      <c r="A6109" t="s">
        <v>109</v>
      </c>
      <c r="B6109" t="s">
        <v>51</v>
      </c>
      <c r="C6109">
        <v>1</v>
      </c>
      <c r="D6109">
        <v>2</v>
      </c>
      <c r="E6109">
        <v>25</v>
      </c>
      <c r="F6109">
        <v>65</v>
      </c>
      <c r="G6109" s="1">
        <f t="shared" si="380"/>
        <v>0.92592592592592593</v>
      </c>
      <c r="H6109" s="4">
        <f t="shared" si="381"/>
        <v>1</v>
      </c>
      <c r="I6109" s="5">
        <f>IF(OR(AND(F6109&gt;=50,G6109&gt;SUMIF(SeasonTotals!A$2:A$9,A6109,SeasonTotals!F$2:F$9)),AND(G6109&gt;0.885,F6109&gt;=50,D6109&lt;3)),1,0)</f>
        <v>1</v>
      </c>
      <c r="J6109" s="4">
        <f t="shared" si="382"/>
        <v>0</v>
      </c>
      <c r="K6109" s="5">
        <f t="shared" si="383"/>
        <v>0</v>
      </c>
    </row>
    <row r="6110" spans="1:11" x14ac:dyDescent="0.25">
      <c r="A6110" t="s">
        <v>109</v>
      </c>
      <c r="B6110" t="s">
        <v>51</v>
      </c>
      <c r="C6110">
        <v>1</v>
      </c>
      <c r="D6110">
        <v>3</v>
      </c>
      <c r="E6110">
        <v>25</v>
      </c>
      <c r="F6110">
        <v>60</v>
      </c>
      <c r="G6110" s="1">
        <f t="shared" si="380"/>
        <v>0.8928571428571429</v>
      </c>
      <c r="H6110" s="4">
        <f t="shared" si="381"/>
        <v>0</v>
      </c>
      <c r="I6110" s="5">
        <f>IF(OR(AND(F6110&gt;=50,G6110&gt;SUMIF(SeasonTotals!A$2:A$9,A6110,SeasonTotals!F$2:F$9)),AND(G6110&gt;0.885,F6110&gt;=50,D6110&lt;3)),1,0)</f>
        <v>0</v>
      </c>
      <c r="J6110" s="4">
        <f t="shared" si="382"/>
        <v>0</v>
      </c>
      <c r="K6110" s="5">
        <f t="shared" si="383"/>
        <v>0</v>
      </c>
    </row>
    <row r="6111" spans="1:11" x14ac:dyDescent="0.25">
      <c r="A6111" t="s">
        <v>109</v>
      </c>
      <c r="B6111" t="s">
        <v>51</v>
      </c>
      <c r="C6111">
        <v>1</v>
      </c>
      <c r="D6111">
        <v>2</v>
      </c>
      <c r="E6111">
        <v>27</v>
      </c>
      <c r="F6111">
        <v>60</v>
      </c>
      <c r="G6111" s="1">
        <f t="shared" si="380"/>
        <v>0.93103448275862066</v>
      </c>
      <c r="H6111" s="4">
        <f t="shared" si="381"/>
        <v>1</v>
      </c>
      <c r="I6111" s="5">
        <f>IF(OR(AND(F6111&gt;=50,G6111&gt;SUMIF(SeasonTotals!A$2:A$9,A6111,SeasonTotals!F$2:F$9)),AND(G6111&gt;0.885,F6111&gt;=50,D6111&lt;3)),1,0)</f>
        <v>1</v>
      </c>
      <c r="J6111" s="4">
        <f t="shared" si="382"/>
        <v>0</v>
      </c>
      <c r="K6111" s="5">
        <f t="shared" si="383"/>
        <v>0</v>
      </c>
    </row>
    <row r="6112" spans="1:11" x14ac:dyDescent="0.25">
      <c r="A6112" t="s">
        <v>109</v>
      </c>
      <c r="B6112" t="s">
        <v>51</v>
      </c>
      <c r="C6112">
        <v>1</v>
      </c>
      <c r="D6112">
        <v>2</v>
      </c>
      <c r="E6112">
        <v>22</v>
      </c>
      <c r="F6112">
        <v>59</v>
      </c>
      <c r="G6112" s="1">
        <f t="shared" si="380"/>
        <v>0.91666666666666663</v>
      </c>
      <c r="H6112" s="4">
        <f t="shared" si="381"/>
        <v>1</v>
      </c>
      <c r="I6112" s="5">
        <f>IF(OR(AND(F6112&gt;=50,G6112&gt;SUMIF(SeasonTotals!A$2:A$9,A6112,SeasonTotals!F$2:F$9)),AND(G6112&gt;0.885,F6112&gt;=50,D6112&lt;3)),1,0)</f>
        <v>1</v>
      </c>
      <c r="J6112" s="4">
        <f t="shared" si="382"/>
        <v>0</v>
      </c>
      <c r="K6112" s="5">
        <f t="shared" si="383"/>
        <v>0</v>
      </c>
    </row>
    <row r="6113" spans="1:11" x14ac:dyDescent="0.25">
      <c r="A6113" t="s">
        <v>109</v>
      </c>
      <c r="B6113" t="s">
        <v>51</v>
      </c>
      <c r="C6113">
        <v>1</v>
      </c>
      <c r="D6113">
        <v>3</v>
      </c>
      <c r="E6113">
        <v>33</v>
      </c>
      <c r="F6113">
        <v>58</v>
      </c>
      <c r="G6113" s="1">
        <f t="shared" si="380"/>
        <v>0.91666666666666663</v>
      </c>
      <c r="H6113" s="4">
        <f t="shared" si="381"/>
        <v>1</v>
      </c>
      <c r="I6113" s="5">
        <f>IF(OR(AND(F6113&gt;=50,G6113&gt;SUMIF(SeasonTotals!A$2:A$9,A6113,SeasonTotals!F$2:F$9)),AND(G6113&gt;0.885,F6113&gt;=50,D6113&lt;3)),1,0)</f>
        <v>1</v>
      </c>
      <c r="J6113" s="4">
        <f t="shared" si="382"/>
        <v>0</v>
      </c>
      <c r="K6113" s="5">
        <f t="shared" si="383"/>
        <v>0</v>
      </c>
    </row>
    <row r="6114" spans="1:11" x14ac:dyDescent="0.25">
      <c r="A6114" t="s">
        <v>109</v>
      </c>
      <c r="B6114" t="s">
        <v>51</v>
      </c>
      <c r="C6114">
        <v>1</v>
      </c>
      <c r="D6114">
        <v>4</v>
      </c>
      <c r="E6114">
        <v>19</v>
      </c>
      <c r="F6114">
        <v>58</v>
      </c>
      <c r="G6114" s="1">
        <f t="shared" si="380"/>
        <v>0.82608695652173914</v>
      </c>
      <c r="H6114" s="4">
        <f t="shared" si="381"/>
        <v>0</v>
      </c>
      <c r="I6114" s="5">
        <f>IF(OR(AND(F6114&gt;=50,G6114&gt;SUMIF(SeasonTotals!A$2:A$9,A6114,SeasonTotals!F$2:F$9)),AND(G6114&gt;0.885,F6114&gt;=50,D6114&lt;3)),1,0)</f>
        <v>0</v>
      </c>
      <c r="J6114" s="4">
        <f t="shared" si="382"/>
        <v>1</v>
      </c>
      <c r="K6114" s="5">
        <f t="shared" si="383"/>
        <v>0</v>
      </c>
    </row>
    <row r="6115" spans="1:11" x14ac:dyDescent="0.25">
      <c r="A6115" t="s">
        <v>109</v>
      </c>
      <c r="B6115" t="s">
        <v>51</v>
      </c>
      <c r="C6115">
        <v>1</v>
      </c>
      <c r="D6115">
        <v>2</v>
      </c>
      <c r="E6115">
        <v>27</v>
      </c>
      <c r="F6115">
        <v>59</v>
      </c>
      <c r="G6115" s="1">
        <f t="shared" si="380"/>
        <v>0.93103448275862066</v>
      </c>
      <c r="H6115" s="4">
        <f t="shared" si="381"/>
        <v>1</v>
      </c>
      <c r="I6115" s="5">
        <f>IF(OR(AND(F6115&gt;=50,G6115&gt;SUMIF(SeasonTotals!A$2:A$9,A6115,SeasonTotals!F$2:F$9)),AND(G6115&gt;0.885,F6115&gt;=50,D6115&lt;3)),1,0)</f>
        <v>1</v>
      </c>
      <c r="J6115" s="4">
        <f t="shared" si="382"/>
        <v>0</v>
      </c>
      <c r="K6115" s="5">
        <f t="shared" si="383"/>
        <v>0</v>
      </c>
    </row>
    <row r="6116" spans="1:11" x14ac:dyDescent="0.25">
      <c r="A6116" t="s">
        <v>109</v>
      </c>
      <c r="B6116" t="s">
        <v>51</v>
      </c>
      <c r="C6116">
        <v>1</v>
      </c>
      <c r="D6116">
        <v>1</v>
      </c>
      <c r="E6116">
        <v>26</v>
      </c>
      <c r="F6116">
        <v>60</v>
      </c>
      <c r="G6116" s="1">
        <f t="shared" si="380"/>
        <v>0.96296296296296291</v>
      </c>
      <c r="H6116" s="4">
        <f t="shared" si="381"/>
        <v>1</v>
      </c>
      <c r="I6116" s="5">
        <f>IF(OR(AND(F6116&gt;=50,G6116&gt;SUMIF(SeasonTotals!A$2:A$9,A6116,SeasonTotals!F$2:F$9)),AND(G6116&gt;0.885,F6116&gt;=50,D6116&lt;3)),1,0)</f>
        <v>1</v>
      </c>
      <c r="J6116" s="4">
        <f t="shared" si="382"/>
        <v>0</v>
      </c>
      <c r="K6116" s="5">
        <f t="shared" si="383"/>
        <v>0</v>
      </c>
    </row>
    <row r="6117" spans="1:11" x14ac:dyDescent="0.25">
      <c r="A6117" t="s">
        <v>109</v>
      </c>
      <c r="B6117" t="s">
        <v>51</v>
      </c>
      <c r="C6117">
        <v>1</v>
      </c>
      <c r="D6117">
        <v>2</v>
      </c>
      <c r="E6117">
        <v>45</v>
      </c>
      <c r="F6117">
        <v>60</v>
      </c>
      <c r="G6117" s="1">
        <f t="shared" si="380"/>
        <v>0.95744680851063835</v>
      </c>
      <c r="H6117" s="4">
        <f t="shared" si="381"/>
        <v>1</v>
      </c>
      <c r="I6117" s="5">
        <f>IF(OR(AND(F6117&gt;=50,G6117&gt;SUMIF(SeasonTotals!A$2:A$9,A6117,SeasonTotals!F$2:F$9)),AND(G6117&gt;0.885,F6117&gt;=50,D6117&lt;3)),1,0)</f>
        <v>1</v>
      </c>
      <c r="J6117" s="4">
        <f t="shared" si="382"/>
        <v>0</v>
      </c>
      <c r="K6117" s="5">
        <f t="shared" si="383"/>
        <v>0</v>
      </c>
    </row>
    <row r="6118" spans="1:11" x14ac:dyDescent="0.25">
      <c r="A6118" t="s">
        <v>109</v>
      </c>
      <c r="B6118" t="s">
        <v>51</v>
      </c>
      <c r="C6118">
        <v>1</v>
      </c>
      <c r="D6118">
        <v>2</v>
      </c>
      <c r="E6118">
        <v>22</v>
      </c>
      <c r="F6118">
        <v>60</v>
      </c>
      <c r="G6118" s="1">
        <f t="shared" si="380"/>
        <v>0.91666666666666663</v>
      </c>
      <c r="H6118" s="4">
        <f t="shared" si="381"/>
        <v>1</v>
      </c>
      <c r="I6118" s="5">
        <f>IF(OR(AND(F6118&gt;=50,G6118&gt;SUMIF(SeasonTotals!A$2:A$9,A6118,SeasonTotals!F$2:F$9)),AND(G6118&gt;0.885,F6118&gt;=50,D6118&lt;3)),1,0)</f>
        <v>1</v>
      </c>
      <c r="J6118" s="4">
        <f t="shared" si="382"/>
        <v>0</v>
      </c>
      <c r="K6118" s="5">
        <f t="shared" si="383"/>
        <v>0</v>
      </c>
    </row>
    <row r="6119" spans="1:11" x14ac:dyDescent="0.25">
      <c r="A6119" t="s">
        <v>109</v>
      </c>
      <c r="B6119" t="s">
        <v>51</v>
      </c>
      <c r="C6119">
        <v>1</v>
      </c>
      <c r="D6119">
        <v>4</v>
      </c>
      <c r="E6119">
        <v>19</v>
      </c>
      <c r="F6119">
        <v>45</v>
      </c>
      <c r="G6119" s="1">
        <f t="shared" si="380"/>
        <v>0.82608695652173914</v>
      </c>
      <c r="H6119" s="4">
        <f t="shared" si="381"/>
        <v>0</v>
      </c>
      <c r="I6119" s="5">
        <f>IF(OR(AND(F6119&gt;=50,G6119&gt;SUMIF(SeasonTotals!A$2:A$9,A6119,SeasonTotals!F$2:F$9)),AND(G6119&gt;0.885,F6119&gt;=50,D6119&lt;3)),1,0)</f>
        <v>0</v>
      </c>
      <c r="J6119" s="4">
        <f t="shared" si="382"/>
        <v>1</v>
      </c>
      <c r="K6119" s="5">
        <f t="shared" si="383"/>
        <v>1</v>
      </c>
    </row>
    <row r="6120" spans="1:11" x14ac:dyDescent="0.25">
      <c r="A6120" t="s">
        <v>109</v>
      </c>
      <c r="B6120" t="s">
        <v>51</v>
      </c>
      <c r="C6120">
        <v>1</v>
      </c>
      <c r="D6120">
        <v>0</v>
      </c>
      <c r="E6120">
        <v>22</v>
      </c>
      <c r="F6120">
        <v>60</v>
      </c>
      <c r="G6120" s="1">
        <f t="shared" si="380"/>
        <v>1</v>
      </c>
      <c r="H6120" s="4">
        <f t="shared" si="381"/>
        <v>1</v>
      </c>
      <c r="I6120" s="5">
        <f>IF(OR(AND(F6120&gt;=50,G6120&gt;SUMIF(SeasonTotals!A$2:A$9,A6120,SeasonTotals!F$2:F$9)),AND(G6120&gt;0.885,F6120&gt;=50,D6120&lt;3)),1,0)</f>
        <v>1</v>
      </c>
      <c r="J6120" s="4">
        <f t="shared" si="382"/>
        <v>0</v>
      </c>
      <c r="K6120" s="5">
        <f t="shared" si="383"/>
        <v>0</v>
      </c>
    </row>
    <row r="6121" spans="1:11" x14ac:dyDescent="0.25">
      <c r="A6121" t="s">
        <v>109</v>
      </c>
      <c r="B6121" t="s">
        <v>51</v>
      </c>
      <c r="C6121">
        <v>1</v>
      </c>
      <c r="D6121">
        <v>3</v>
      </c>
      <c r="E6121">
        <v>21</v>
      </c>
      <c r="F6121">
        <v>65</v>
      </c>
      <c r="G6121" s="1">
        <f t="shared" si="380"/>
        <v>0.875</v>
      </c>
      <c r="H6121" s="4">
        <f t="shared" si="381"/>
        <v>0</v>
      </c>
      <c r="I6121" s="5">
        <f>IF(OR(AND(F6121&gt;=50,G6121&gt;SUMIF(SeasonTotals!A$2:A$9,A6121,SeasonTotals!F$2:F$9)),AND(G6121&gt;0.885,F6121&gt;=50,D6121&lt;3)),1,0)</f>
        <v>0</v>
      </c>
      <c r="J6121" s="4">
        <f t="shared" si="382"/>
        <v>0</v>
      </c>
      <c r="K6121" s="5">
        <f t="shared" si="383"/>
        <v>0</v>
      </c>
    </row>
    <row r="6122" spans="1:11" x14ac:dyDescent="0.25">
      <c r="A6122" t="s">
        <v>109</v>
      </c>
      <c r="B6122" t="s">
        <v>51</v>
      </c>
      <c r="C6122">
        <v>1</v>
      </c>
      <c r="D6122">
        <v>5</v>
      </c>
      <c r="E6122">
        <v>19</v>
      </c>
      <c r="F6122">
        <v>60</v>
      </c>
      <c r="G6122" s="1">
        <f t="shared" si="380"/>
        <v>0.79166666666666663</v>
      </c>
      <c r="H6122" s="4">
        <f t="shared" si="381"/>
        <v>0</v>
      </c>
      <c r="I6122" s="5">
        <f>IF(OR(AND(F6122&gt;=50,G6122&gt;SUMIF(SeasonTotals!A$2:A$9,A6122,SeasonTotals!F$2:F$9)),AND(G6122&gt;0.885,F6122&gt;=50,D6122&lt;3)),1,0)</f>
        <v>0</v>
      </c>
      <c r="J6122" s="4">
        <f t="shared" si="382"/>
        <v>1</v>
      </c>
      <c r="K6122" s="5">
        <f t="shared" si="383"/>
        <v>0</v>
      </c>
    </row>
    <row r="6123" spans="1:11" x14ac:dyDescent="0.25">
      <c r="A6123" t="s">
        <v>109</v>
      </c>
      <c r="B6123" t="s">
        <v>51</v>
      </c>
      <c r="C6123">
        <v>1</v>
      </c>
      <c r="D6123">
        <v>3</v>
      </c>
      <c r="E6123">
        <v>26</v>
      </c>
      <c r="F6123">
        <v>64</v>
      </c>
      <c r="G6123" s="1">
        <f t="shared" si="380"/>
        <v>0.89655172413793105</v>
      </c>
      <c r="H6123" s="4">
        <f t="shared" si="381"/>
        <v>0</v>
      </c>
      <c r="I6123" s="5">
        <f>IF(OR(AND(F6123&gt;=50,G6123&gt;SUMIF(SeasonTotals!A$2:A$9,A6123,SeasonTotals!F$2:F$9)),AND(G6123&gt;0.885,F6123&gt;=50,D6123&lt;3)),1,0)</f>
        <v>0</v>
      </c>
      <c r="J6123" s="4">
        <f t="shared" si="382"/>
        <v>0</v>
      </c>
      <c r="K6123" s="5">
        <f t="shared" si="383"/>
        <v>0</v>
      </c>
    </row>
    <row r="6124" spans="1:11" x14ac:dyDescent="0.25">
      <c r="A6124" t="s">
        <v>109</v>
      </c>
      <c r="B6124" t="s">
        <v>51</v>
      </c>
      <c r="C6124">
        <v>1</v>
      </c>
      <c r="D6124">
        <v>2</v>
      </c>
      <c r="E6124">
        <v>31</v>
      </c>
      <c r="F6124">
        <v>60</v>
      </c>
      <c r="G6124" s="1">
        <f t="shared" si="380"/>
        <v>0.93939393939393945</v>
      </c>
      <c r="H6124" s="4">
        <f t="shared" si="381"/>
        <v>1</v>
      </c>
      <c r="I6124" s="5">
        <f>IF(OR(AND(F6124&gt;=50,G6124&gt;SUMIF(SeasonTotals!A$2:A$9,A6124,SeasonTotals!F$2:F$9)),AND(G6124&gt;0.885,F6124&gt;=50,D6124&lt;3)),1,0)</f>
        <v>1</v>
      </c>
      <c r="J6124" s="4">
        <f t="shared" si="382"/>
        <v>0</v>
      </c>
      <c r="K6124" s="5">
        <f t="shared" si="383"/>
        <v>0</v>
      </c>
    </row>
    <row r="6125" spans="1:11" x14ac:dyDescent="0.25">
      <c r="A6125" t="s">
        <v>109</v>
      </c>
      <c r="B6125" t="s">
        <v>51</v>
      </c>
      <c r="C6125">
        <v>1</v>
      </c>
      <c r="D6125">
        <v>3</v>
      </c>
      <c r="E6125">
        <v>25</v>
      </c>
      <c r="F6125">
        <v>60</v>
      </c>
      <c r="G6125" s="1">
        <f t="shared" si="380"/>
        <v>0.8928571428571429</v>
      </c>
      <c r="H6125" s="4">
        <f t="shared" si="381"/>
        <v>0</v>
      </c>
      <c r="I6125" s="5">
        <f>IF(OR(AND(F6125&gt;=50,G6125&gt;SUMIF(SeasonTotals!A$2:A$9,A6125,SeasonTotals!F$2:F$9)),AND(G6125&gt;0.885,F6125&gt;=50,D6125&lt;3)),1,0)</f>
        <v>0</v>
      </c>
      <c r="J6125" s="4">
        <f t="shared" si="382"/>
        <v>0</v>
      </c>
      <c r="K6125" s="5">
        <f t="shared" si="383"/>
        <v>0</v>
      </c>
    </row>
    <row r="6126" spans="1:11" x14ac:dyDescent="0.25">
      <c r="A6126" t="s">
        <v>109</v>
      </c>
      <c r="B6126" t="s">
        <v>51</v>
      </c>
      <c r="C6126">
        <v>1</v>
      </c>
      <c r="D6126">
        <v>1</v>
      </c>
      <c r="E6126">
        <v>29</v>
      </c>
      <c r="F6126">
        <v>60</v>
      </c>
      <c r="G6126" s="1">
        <f t="shared" si="380"/>
        <v>0.96666666666666667</v>
      </c>
      <c r="H6126" s="4">
        <f t="shared" si="381"/>
        <v>1</v>
      </c>
      <c r="I6126" s="5">
        <f>IF(OR(AND(F6126&gt;=50,G6126&gt;SUMIF(SeasonTotals!A$2:A$9,A6126,SeasonTotals!F$2:F$9)),AND(G6126&gt;0.885,F6126&gt;=50,D6126&lt;3)),1,0)</f>
        <v>1</v>
      </c>
      <c r="J6126" s="4">
        <f t="shared" si="382"/>
        <v>0</v>
      </c>
      <c r="K6126" s="5">
        <f t="shared" si="383"/>
        <v>0</v>
      </c>
    </row>
    <row r="6127" spans="1:11" x14ac:dyDescent="0.25">
      <c r="A6127" t="s">
        <v>109</v>
      </c>
      <c r="B6127" t="s">
        <v>51</v>
      </c>
      <c r="C6127">
        <v>1</v>
      </c>
      <c r="D6127">
        <v>2</v>
      </c>
      <c r="E6127">
        <v>31</v>
      </c>
      <c r="F6127">
        <v>65</v>
      </c>
      <c r="G6127" s="1">
        <f t="shared" si="380"/>
        <v>0.93939393939393945</v>
      </c>
      <c r="H6127" s="4">
        <f t="shared" si="381"/>
        <v>1</v>
      </c>
      <c r="I6127" s="5">
        <f>IF(OR(AND(F6127&gt;=50,G6127&gt;SUMIF(SeasonTotals!A$2:A$9,A6127,SeasonTotals!F$2:F$9)),AND(G6127&gt;0.885,F6127&gt;=50,D6127&lt;3)),1,0)</f>
        <v>1</v>
      </c>
      <c r="J6127" s="4">
        <f t="shared" si="382"/>
        <v>0</v>
      </c>
      <c r="K6127" s="5">
        <f t="shared" si="383"/>
        <v>0</v>
      </c>
    </row>
    <row r="6128" spans="1:11" x14ac:dyDescent="0.25">
      <c r="A6128" t="s">
        <v>109</v>
      </c>
      <c r="B6128" t="s">
        <v>51</v>
      </c>
      <c r="C6128">
        <v>1</v>
      </c>
      <c r="D6128">
        <v>2</v>
      </c>
      <c r="E6128">
        <v>26</v>
      </c>
      <c r="F6128">
        <v>60</v>
      </c>
      <c r="G6128" s="1">
        <f t="shared" si="380"/>
        <v>0.9285714285714286</v>
      </c>
      <c r="H6128" s="4">
        <f t="shared" si="381"/>
        <v>1</v>
      </c>
      <c r="I6128" s="5">
        <f>IF(OR(AND(F6128&gt;=50,G6128&gt;SUMIF(SeasonTotals!A$2:A$9,A6128,SeasonTotals!F$2:F$9)),AND(G6128&gt;0.885,F6128&gt;=50,D6128&lt;3)),1,0)</f>
        <v>1</v>
      </c>
      <c r="J6128" s="4">
        <f t="shared" si="382"/>
        <v>0</v>
      </c>
      <c r="K6128" s="5">
        <f t="shared" si="383"/>
        <v>0</v>
      </c>
    </row>
    <row r="6129" spans="1:11" x14ac:dyDescent="0.25">
      <c r="A6129" t="s">
        <v>109</v>
      </c>
      <c r="B6129" t="s">
        <v>51</v>
      </c>
      <c r="C6129">
        <v>1</v>
      </c>
      <c r="D6129">
        <v>1</v>
      </c>
      <c r="E6129">
        <v>20</v>
      </c>
      <c r="F6129">
        <v>60</v>
      </c>
      <c r="G6129" s="1">
        <f t="shared" si="380"/>
        <v>0.95238095238095233</v>
      </c>
      <c r="H6129" s="4">
        <f t="shared" si="381"/>
        <v>1</v>
      </c>
      <c r="I6129" s="5">
        <f>IF(OR(AND(F6129&gt;=50,G6129&gt;SUMIF(SeasonTotals!A$2:A$9,A6129,SeasonTotals!F$2:F$9)),AND(G6129&gt;0.885,F6129&gt;=50,D6129&lt;3)),1,0)</f>
        <v>1</v>
      </c>
      <c r="J6129" s="4">
        <f t="shared" si="382"/>
        <v>0</v>
      </c>
      <c r="K6129" s="5">
        <f t="shared" si="383"/>
        <v>0</v>
      </c>
    </row>
    <row r="6130" spans="1:11" x14ac:dyDescent="0.25">
      <c r="A6130" t="s">
        <v>109</v>
      </c>
      <c r="B6130" t="s">
        <v>51</v>
      </c>
      <c r="C6130">
        <v>1</v>
      </c>
      <c r="D6130">
        <v>4</v>
      </c>
      <c r="E6130">
        <v>18</v>
      </c>
      <c r="F6130">
        <v>59</v>
      </c>
      <c r="G6130" s="1">
        <f t="shared" si="380"/>
        <v>0.81818181818181823</v>
      </c>
      <c r="H6130" s="4">
        <f t="shared" si="381"/>
        <v>0</v>
      </c>
      <c r="I6130" s="5">
        <f>IF(OR(AND(F6130&gt;=50,G6130&gt;SUMIF(SeasonTotals!A$2:A$9,A6130,SeasonTotals!F$2:F$9)),AND(G6130&gt;0.885,F6130&gt;=50,D6130&lt;3)),1,0)</f>
        <v>0</v>
      </c>
      <c r="J6130" s="4">
        <f t="shared" si="382"/>
        <v>1</v>
      </c>
      <c r="K6130" s="5">
        <f t="shared" si="383"/>
        <v>0</v>
      </c>
    </row>
    <row r="6131" spans="1:11" x14ac:dyDescent="0.25">
      <c r="A6131" t="s">
        <v>109</v>
      </c>
      <c r="B6131" t="s">
        <v>51</v>
      </c>
      <c r="C6131">
        <v>1</v>
      </c>
      <c r="D6131">
        <v>3</v>
      </c>
      <c r="E6131">
        <v>20</v>
      </c>
      <c r="F6131">
        <v>60</v>
      </c>
      <c r="G6131" s="1">
        <f t="shared" si="380"/>
        <v>0.86956521739130432</v>
      </c>
      <c r="H6131" s="4">
        <f t="shared" si="381"/>
        <v>0</v>
      </c>
      <c r="I6131" s="5">
        <f>IF(OR(AND(F6131&gt;=50,G6131&gt;SUMIF(SeasonTotals!A$2:A$9,A6131,SeasonTotals!F$2:F$9)),AND(G6131&gt;0.885,F6131&gt;=50,D6131&lt;3)),1,0)</f>
        <v>0</v>
      </c>
      <c r="J6131" s="4">
        <f t="shared" si="382"/>
        <v>0</v>
      </c>
      <c r="K6131" s="5">
        <f t="shared" si="383"/>
        <v>0</v>
      </c>
    </row>
    <row r="6132" spans="1:11" x14ac:dyDescent="0.25">
      <c r="A6132" t="s">
        <v>109</v>
      </c>
      <c r="B6132" t="s">
        <v>51</v>
      </c>
      <c r="C6132">
        <v>1</v>
      </c>
      <c r="D6132">
        <v>4</v>
      </c>
      <c r="E6132">
        <v>29</v>
      </c>
      <c r="F6132">
        <v>58</v>
      </c>
      <c r="G6132" s="1">
        <f t="shared" si="380"/>
        <v>0.87878787878787878</v>
      </c>
      <c r="H6132" s="4">
        <f t="shared" si="381"/>
        <v>0</v>
      </c>
      <c r="I6132" s="5">
        <f>IF(OR(AND(F6132&gt;=50,G6132&gt;SUMIF(SeasonTotals!A$2:A$9,A6132,SeasonTotals!F$2:F$9)),AND(G6132&gt;0.885,F6132&gt;=50,D6132&lt;3)),1,0)</f>
        <v>0</v>
      </c>
      <c r="J6132" s="4">
        <f t="shared" si="382"/>
        <v>0</v>
      </c>
      <c r="K6132" s="5">
        <f t="shared" si="383"/>
        <v>0</v>
      </c>
    </row>
    <row r="6133" spans="1:11" x14ac:dyDescent="0.25">
      <c r="A6133" t="s">
        <v>109</v>
      </c>
      <c r="B6133" t="s">
        <v>51</v>
      </c>
      <c r="C6133">
        <v>1</v>
      </c>
      <c r="D6133">
        <v>0</v>
      </c>
      <c r="E6133">
        <v>22</v>
      </c>
      <c r="F6133">
        <v>60</v>
      </c>
      <c r="G6133" s="1">
        <f t="shared" si="380"/>
        <v>1</v>
      </c>
      <c r="H6133" s="4">
        <f t="shared" si="381"/>
        <v>1</v>
      </c>
      <c r="I6133" s="5">
        <f>IF(OR(AND(F6133&gt;=50,G6133&gt;SUMIF(SeasonTotals!A$2:A$9,A6133,SeasonTotals!F$2:F$9)),AND(G6133&gt;0.885,F6133&gt;=50,D6133&lt;3)),1,0)</f>
        <v>1</v>
      </c>
      <c r="J6133" s="4">
        <f t="shared" si="382"/>
        <v>0</v>
      </c>
      <c r="K6133" s="5">
        <f t="shared" si="383"/>
        <v>0</v>
      </c>
    </row>
    <row r="6134" spans="1:11" x14ac:dyDescent="0.25">
      <c r="A6134" t="s">
        <v>109</v>
      </c>
      <c r="B6134" t="s">
        <v>51</v>
      </c>
      <c r="C6134">
        <v>1</v>
      </c>
      <c r="D6134">
        <v>1</v>
      </c>
      <c r="E6134">
        <v>31</v>
      </c>
      <c r="F6134">
        <v>60</v>
      </c>
      <c r="G6134" s="1">
        <f t="shared" si="380"/>
        <v>0.96875</v>
      </c>
      <c r="H6134" s="4">
        <f t="shared" si="381"/>
        <v>1</v>
      </c>
      <c r="I6134" s="5">
        <f>IF(OR(AND(F6134&gt;=50,G6134&gt;SUMIF(SeasonTotals!A$2:A$9,A6134,SeasonTotals!F$2:F$9)),AND(G6134&gt;0.885,F6134&gt;=50,D6134&lt;3)),1,0)</f>
        <v>1</v>
      </c>
      <c r="J6134" s="4">
        <f t="shared" si="382"/>
        <v>0</v>
      </c>
      <c r="K6134" s="5">
        <f t="shared" si="383"/>
        <v>0</v>
      </c>
    </row>
    <row r="6135" spans="1:11" x14ac:dyDescent="0.25">
      <c r="A6135" t="s">
        <v>109</v>
      </c>
      <c r="B6135" t="s">
        <v>51</v>
      </c>
      <c r="C6135">
        <v>1</v>
      </c>
      <c r="D6135">
        <v>3</v>
      </c>
      <c r="E6135">
        <v>28</v>
      </c>
      <c r="F6135">
        <v>59</v>
      </c>
      <c r="G6135" s="1">
        <f t="shared" si="380"/>
        <v>0.90322580645161288</v>
      </c>
      <c r="H6135" s="4">
        <f t="shared" si="381"/>
        <v>0</v>
      </c>
      <c r="I6135" s="5">
        <f>IF(OR(AND(F6135&gt;=50,G6135&gt;SUMIF(SeasonTotals!A$2:A$9,A6135,SeasonTotals!F$2:F$9)),AND(G6135&gt;0.885,F6135&gt;=50,D6135&lt;3)),1,0)</f>
        <v>0</v>
      </c>
      <c r="J6135" s="4">
        <f t="shared" si="382"/>
        <v>0</v>
      </c>
      <c r="K6135" s="5">
        <f t="shared" si="383"/>
        <v>0</v>
      </c>
    </row>
    <row r="6136" spans="1:11" x14ac:dyDescent="0.25">
      <c r="A6136" t="s">
        <v>109</v>
      </c>
      <c r="B6136" t="s">
        <v>51</v>
      </c>
      <c r="C6136">
        <v>1</v>
      </c>
      <c r="D6136">
        <v>3</v>
      </c>
      <c r="E6136">
        <v>21</v>
      </c>
      <c r="F6136">
        <v>60</v>
      </c>
      <c r="G6136" s="1">
        <f t="shared" si="380"/>
        <v>0.875</v>
      </c>
      <c r="H6136" s="4">
        <f t="shared" si="381"/>
        <v>0</v>
      </c>
      <c r="I6136" s="5">
        <f>IF(OR(AND(F6136&gt;=50,G6136&gt;SUMIF(SeasonTotals!A$2:A$9,A6136,SeasonTotals!F$2:F$9)),AND(G6136&gt;0.885,F6136&gt;=50,D6136&lt;3)),1,0)</f>
        <v>0</v>
      </c>
      <c r="J6136" s="4">
        <f t="shared" si="382"/>
        <v>0</v>
      </c>
      <c r="K6136" s="5">
        <f t="shared" si="383"/>
        <v>0</v>
      </c>
    </row>
    <row r="6137" spans="1:11" x14ac:dyDescent="0.25">
      <c r="A6137" t="s">
        <v>109</v>
      </c>
      <c r="B6137" t="s">
        <v>51</v>
      </c>
      <c r="C6137">
        <v>1</v>
      </c>
      <c r="D6137">
        <v>0</v>
      </c>
      <c r="E6137">
        <v>11</v>
      </c>
      <c r="F6137">
        <v>59</v>
      </c>
      <c r="G6137" s="1">
        <f t="shared" si="380"/>
        <v>1</v>
      </c>
      <c r="H6137" s="4">
        <f t="shared" si="381"/>
        <v>1</v>
      </c>
      <c r="I6137" s="5">
        <f>IF(OR(AND(F6137&gt;=50,G6137&gt;SUMIF(SeasonTotals!A$2:A$9,A6137,SeasonTotals!F$2:F$9)),AND(G6137&gt;0.885,F6137&gt;=50,D6137&lt;3)),1,0)</f>
        <v>1</v>
      </c>
      <c r="J6137" s="4">
        <f t="shared" si="382"/>
        <v>0</v>
      </c>
      <c r="K6137" s="5">
        <f t="shared" si="383"/>
        <v>0</v>
      </c>
    </row>
    <row r="6138" spans="1:11" x14ac:dyDescent="0.25">
      <c r="A6138" t="s">
        <v>109</v>
      </c>
      <c r="B6138" t="s">
        <v>51</v>
      </c>
      <c r="C6138">
        <v>1</v>
      </c>
      <c r="D6138">
        <v>3</v>
      </c>
      <c r="E6138">
        <v>40</v>
      </c>
      <c r="F6138">
        <v>62</v>
      </c>
      <c r="G6138" s="1">
        <f t="shared" si="380"/>
        <v>0.93023255813953487</v>
      </c>
      <c r="H6138" s="4">
        <f t="shared" si="381"/>
        <v>1</v>
      </c>
      <c r="I6138" s="5">
        <f>IF(OR(AND(F6138&gt;=50,G6138&gt;SUMIF(SeasonTotals!A$2:A$9,A6138,SeasonTotals!F$2:F$9)),AND(G6138&gt;0.885,F6138&gt;=50,D6138&lt;3)),1,0)</f>
        <v>1</v>
      </c>
      <c r="J6138" s="4">
        <f t="shared" si="382"/>
        <v>0</v>
      </c>
      <c r="K6138" s="5">
        <f t="shared" si="383"/>
        <v>0</v>
      </c>
    </row>
    <row r="6139" spans="1:11" x14ac:dyDescent="0.25">
      <c r="A6139" t="s">
        <v>109</v>
      </c>
      <c r="B6139" t="s">
        <v>51</v>
      </c>
      <c r="C6139">
        <v>1</v>
      </c>
      <c r="D6139">
        <v>3</v>
      </c>
      <c r="E6139">
        <v>28</v>
      </c>
      <c r="F6139">
        <v>59</v>
      </c>
      <c r="G6139" s="1">
        <f t="shared" si="380"/>
        <v>0.90322580645161288</v>
      </c>
      <c r="H6139" s="4">
        <f t="shared" si="381"/>
        <v>0</v>
      </c>
      <c r="I6139" s="5">
        <f>IF(OR(AND(F6139&gt;=50,G6139&gt;SUMIF(SeasonTotals!A$2:A$9,A6139,SeasonTotals!F$2:F$9)),AND(G6139&gt;0.885,F6139&gt;=50,D6139&lt;3)),1,0)</f>
        <v>0</v>
      </c>
      <c r="J6139" s="4">
        <f t="shared" si="382"/>
        <v>0</v>
      </c>
      <c r="K6139" s="5">
        <f t="shared" si="383"/>
        <v>0</v>
      </c>
    </row>
    <row r="6140" spans="1:11" x14ac:dyDescent="0.25">
      <c r="A6140" t="s">
        <v>109</v>
      </c>
      <c r="B6140" t="s">
        <v>51</v>
      </c>
      <c r="C6140">
        <v>1</v>
      </c>
      <c r="D6140">
        <v>3</v>
      </c>
      <c r="E6140">
        <v>34</v>
      </c>
      <c r="F6140">
        <v>60</v>
      </c>
      <c r="G6140" s="1">
        <f t="shared" si="380"/>
        <v>0.91891891891891897</v>
      </c>
      <c r="H6140" s="4">
        <f t="shared" si="381"/>
        <v>1</v>
      </c>
      <c r="I6140" s="5">
        <f>IF(OR(AND(F6140&gt;=50,G6140&gt;SUMIF(SeasonTotals!A$2:A$9,A6140,SeasonTotals!F$2:F$9)),AND(G6140&gt;0.885,F6140&gt;=50,D6140&lt;3)),1,0)</f>
        <v>1</v>
      </c>
      <c r="J6140" s="4">
        <f t="shared" si="382"/>
        <v>0</v>
      </c>
      <c r="K6140" s="5">
        <f t="shared" si="383"/>
        <v>0</v>
      </c>
    </row>
    <row r="6141" spans="1:11" x14ac:dyDescent="0.25">
      <c r="A6141" t="s">
        <v>109</v>
      </c>
      <c r="B6141" t="s">
        <v>51</v>
      </c>
      <c r="C6141">
        <v>1</v>
      </c>
      <c r="D6141">
        <v>0</v>
      </c>
      <c r="E6141">
        <v>26</v>
      </c>
      <c r="F6141">
        <v>60</v>
      </c>
      <c r="G6141" s="1">
        <f t="shared" si="380"/>
        <v>1</v>
      </c>
      <c r="H6141" s="4">
        <f t="shared" si="381"/>
        <v>1</v>
      </c>
      <c r="I6141" s="5">
        <f>IF(OR(AND(F6141&gt;=50,G6141&gt;SUMIF(SeasonTotals!A$2:A$9,A6141,SeasonTotals!F$2:F$9)),AND(G6141&gt;0.885,F6141&gt;=50,D6141&lt;3)),1,0)</f>
        <v>1</v>
      </c>
      <c r="J6141" s="4">
        <f t="shared" si="382"/>
        <v>0</v>
      </c>
      <c r="K6141" s="5">
        <f t="shared" si="383"/>
        <v>0</v>
      </c>
    </row>
    <row r="6142" spans="1:11" x14ac:dyDescent="0.25">
      <c r="A6142" t="s">
        <v>109</v>
      </c>
      <c r="B6142" t="s">
        <v>51</v>
      </c>
      <c r="C6142">
        <v>1</v>
      </c>
      <c r="D6142">
        <v>3</v>
      </c>
      <c r="E6142">
        <v>18</v>
      </c>
      <c r="F6142">
        <v>64</v>
      </c>
      <c r="G6142" s="1">
        <f t="shared" si="380"/>
        <v>0.8571428571428571</v>
      </c>
      <c r="H6142" s="4">
        <f t="shared" si="381"/>
        <v>0</v>
      </c>
      <c r="I6142" s="5">
        <f>IF(OR(AND(F6142&gt;=50,G6142&gt;SUMIF(SeasonTotals!A$2:A$9,A6142,SeasonTotals!F$2:F$9)),AND(G6142&gt;0.885,F6142&gt;=50,D6142&lt;3)),1,0)</f>
        <v>0</v>
      </c>
      <c r="J6142" s="4">
        <f t="shared" si="382"/>
        <v>0</v>
      </c>
      <c r="K6142" s="5">
        <f t="shared" si="383"/>
        <v>0</v>
      </c>
    </row>
    <row r="6143" spans="1:11" x14ac:dyDescent="0.25">
      <c r="A6143" t="s">
        <v>109</v>
      </c>
      <c r="B6143" t="s">
        <v>51</v>
      </c>
      <c r="C6143">
        <v>1</v>
      </c>
      <c r="D6143">
        <v>3</v>
      </c>
      <c r="E6143">
        <v>13</v>
      </c>
      <c r="F6143">
        <v>18</v>
      </c>
      <c r="G6143" s="1">
        <f t="shared" si="380"/>
        <v>0.8125</v>
      </c>
      <c r="H6143" s="4">
        <f t="shared" si="381"/>
        <v>0</v>
      </c>
      <c r="I6143" s="5">
        <f>IF(OR(AND(F6143&gt;=50,G6143&gt;SUMIF(SeasonTotals!A$2:A$9,A6143,SeasonTotals!F$2:F$9)),AND(G6143&gt;0.885,F6143&gt;=50,D6143&lt;3)),1,0)</f>
        <v>0</v>
      </c>
      <c r="J6143" s="4">
        <f t="shared" si="382"/>
        <v>1</v>
      </c>
      <c r="K6143" s="5">
        <f t="shared" si="383"/>
        <v>1</v>
      </c>
    </row>
    <row r="6144" spans="1:11" x14ac:dyDescent="0.25">
      <c r="A6144" t="s">
        <v>109</v>
      </c>
      <c r="B6144" t="s">
        <v>51</v>
      </c>
      <c r="C6144">
        <v>1</v>
      </c>
      <c r="D6144">
        <v>3</v>
      </c>
      <c r="E6144">
        <v>22</v>
      </c>
      <c r="F6144">
        <v>58</v>
      </c>
      <c r="G6144" s="1">
        <f t="shared" si="380"/>
        <v>0.88</v>
      </c>
      <c r="H6144" s="4">
        <f t="shared" si="381"/>
        <v>0</v>
      </c>
      <c r="I6144" s="5">
        <f>IF(OR(AND(F6144&gt;=50,G6144&gt;SUMIF(SeasonTotals!A$2:A$9,A6144,SeasonTotals!F$2:F$9)),AND(G6144&gt;0.885,F6144&gt;=50,D6144&lt;3)),1,0)</f>
        <v>0</v>
      </c>
      <c r="J6144" s="4">
        <f t="shared" si="382"/>
        <v>0</v>
      </c>
      <c r="K6144" s="5">
        <f t="shared" si="383"/>
        <v>0</v>
      </c>
    </row>
    <row r="6145" spans="1:11" x14ac:dyDescent="0.25">
      <c r="A6145" t="s">
        <v>109</v>
      </c>
      <c r="B6145" t="s">
        <v>51</v>
      </c>
      <c r="C6145">
        <v>1</v>
      </c>
      <c r="D6145">
        <v>4</v>
      </c>
      <c r="E6145">
        <v>22</v>
      </c>
      <c r="F6145">
        <v>60</v>
      </c>
      <c r="G6145" s="1">
        <f t="shared" si="380"/>
        <v>0.84615384615384615</v>
      </c>
      <c r="H6145" s="4">
        <f t="shared" si="381"/>
        <v>0</v>
      </c>
      <c r="I6145" s="5">
        <f>IF(OR(AND(F6145&gt;=50,G6145&gt;SUMIF(SeasonTotals!A$2:A$9,A6145,SeasonTotals!F$2:F$9)),AND(G6145&gt;0.885,F6145&gt;=50,D6145&lt;3)),1,0)</f>
        <v>0</v>
      </c>
      <c r="J6145" s="4">
        <f t="shared" si="382"/>
        <v>1</v>
      </c>
      <c r="K6145" s="5">
        <f t="shared" si="383"/>
        <v>0</v>
      </c>
    </row>
    <row r="6146" spans="1:11" x14ac:dyDescent="0.25">
      <c r="A6146" t="s">
        <v>109</v>
      </c>
      <c r="B6146" t="s">
        <v>51</v>
      </c>
      <c r="C6146">
        <v>1</v>
      </c>
      <c r="D6146">
        <v>3</v>
      </c>
      <c r="E6146">
        <v>17</v>
      </c>
      <c r="F6146">
        <v>58</v>
      </c>
      <c r="G6146" s="1">
        <f t="shared" ref="G6146:G6209" si="384">E6146/MAX(1,SUM(D6146:E6146))</f>
        <v>0.85</v>
      </c>
      <c r="H6146" s="4">
        <f t="shared" ref="H6146:H6209" si="385">IF(AND(F6146&gt;=50,OR(G6146&gt;0.913,AND(G6146&gt;0.885,D6146&lt;3))),1,0)</f>
        <v>0</v>
      </c>
      <c r="I6146" s="5">
        <f>IF(OR(AND(F6146&gt;=50,G6146&gt;SUMIF(SeasonTotals!A$2:A$9,A6146,SeasonTotals!F$2:F$9)),AND(G6146&gt;0.885,F6146&gt;=50,D6146&lt;3)),1,0)</f>
        <v>0</v>
      </c>
      <c r="J6146" s="4">
        <f t="shared" ref="J6146:J6209" si="386">IF(G6146&lt;0.85,1,0)</f>
        <v>0</v>
      </c>
      <c r="K6146" s="5">
        <f t="shared" ref="K6146:K6209" si="387">IF(F6146&lt;55,1,0)</f>
        <v>0</v>
      </c>
    </row>
    <row r="6147" spans="1:11" x14ac:dyDescent="0.25">
      <c r="A6147" t="s">
        <v>109</v>
      </c>
      <c r="B6147" t="s">
        <v>51</v>
      </c>
      <c r="C6147">
        <v>1</v>
      </c>
      <c r="D6147">
        <v>1</v>
      </c>
      <c r="E6147">
        <v>32</v>
      </c>
      <c r="F6147">
        <v>64</v>
      </c>
      <c r="G6147" s="1">
        <f t="shared" si="384"/>
        <v>0.96969696969696972</v>
      </c>
      <c r="H6147" s="4">
        <f t="shared" si="385"/>
        <v>1</v>
      </c>
      <c r="I6147" s="5">
        <f>IF(OR(AND(F6147&gt;=50,G6147&gt;SUMIF(SeasonTotals!A$2:A$9,A6147,SeasonTotals!F$2:F$9)),AND(G6147&gt;0.885,F6147&gt;=50,D6147&lt;3)),1,0)</f>
        <v>1</v>
      </c>
      <c r="J6147" s="4">
        <f t="shared" si="386"/>
        <v>0</v>
      </c>
      <c r="K6147" s="5">
        <f t="shared" si="387"/>
        <v>0</v>
      </c>
    </row>
    <row r="6148" spans="1:11" x14ac:dyDescent="0.25">
      <c r="A6148" t="s">
        <v>109</v>
      </c>
      <c r="B6148" t="s">
        <v>51</v>
      </c>
      <c r="C6148">
        <v>1</v>
      </c>
      <c r="D6148">
        <v>3</v>
      </c>
      <c r="E6148">
        <v>5</v>
      </c>
      <c r="F6148">
        <v>23</v>
      </c>
      <c r="G6148" s="1">
        <f t="shared" si="384"/>
        <v>0.625</v>
      </c>
      <c r="H6148" s="4">
        <f t="shared" si="385"/>
        <v>0</v>
      </c>
      <c r="I6148" s="5">
        <f>IF(OR(AND(F6148&gt;=50,G6148&gt;SUMIF(SeasonTotals!A$2:A$9,A6148,SeasonTotals!F$2:F$9)),AND(G6148&gt;0.885,F6148&gt;=50,D6148&lt;3)),1,0)</f>
        <v>0</v>
      </c>
      <c r="J6148" s="4">
        <f t="shared" si="386"/>
        <v>1</v>
      </c>
      <c r="K6148" s="5">
        <f t="shared" si="387"/>
        <v>1</v>
      </c>
    </row>
    <row r="6149" spans="1:11" x14ac:dyDescent="0.25">
      <c r="A6149" t="s">
        <v>109</v>
      </c>
      <c r="B6149" t="s">
        <v>51</v>
      </c>
      <c r="C6149">
        <v>1</v>
      </c>
      <c r="D6149">
        <v>2</v>
      </c>
      <c r="E6149">
        <v>25</v>
      </c>
      <c r="F6149">
        <v>65</v>
      </c>
      <c r="G6149" s="1">
        <f t="shared" si="384"/>
        <v>0.92592592592592593</v>
      </c>
      <c r="H6149" s="4">
        <f t="shared" si="385"/>
        <v>1</v>
      </c>
      <c r="I6149" s="5">
        <f>IF(OR(AND(F6149&gt;=50,G6149&gt;SUMIF(SeasonTotals!A$2:A$9,A6149,SeasonTotals!F$2:F$9)),AND(G6149&gt;0.885,F6149&gt;=50,D6149&lt;3)),1,0)</f>
        <v>1</v>
      </c>
      <c r="J6149" s="4">
        <f t="shared" si="386"/>
        <v>0</v>
      </c>
      <c r="K6149" s="5">
        <f t="shared" si="387"/>
        <v>0</v>
      </c>
    </row>
    <row r="6150" spans="1:11" x14ac:dyDescent="0.25">
      <c r="A6150" t="s">
        <v>109</v>
      </c>
      <c r="B6150" t="s">
        <v>51</v>
      </c>
      <c r="C6150">
        <v>1</v>
      </c>
      <c r="D6150">
        <v>3</v>
      </c>
      <c r="E6150">
        <v>13</v>
      </c>
      <c r="F6150">
        <v>63</v>
      </c>
      <c r="G6150" s="1">
        <f t="shared" si="384"/>
        <v>0.8125</v>
      </c>
      <c r="H6150" s="4">
        <f t="shared" si="385"/>
        <v>0</v>
      </c>
      <c r="I6150" s="5">
        <f>IF(OR(AND(F6150&gt;=50,G6150&gt;SUMIF(SeasonTotals!A$2:A$9,A6150,SeasonTotals!F$2:F$9)),AND(G6150&gt;0.885,F6150&gt;=50,D6150&lt;3)),1,0)</f>
        <v>0</v>
      </c>
      <c r="J6150" s="4">
        <f t="shared" si="386"/>
        <v>1</v>
      </c>
      <c r="K6150" s="5">
        <f t="shared" si="387"/>
        <v>0</v>
      </c>
    </row>
    <row r="6151" spans="1:11" x14ac:dyDescent="0.25">
      <c r="A6151" t="s">
        <v>109</v>
      </c>
      <c r="B6151" t="s">
        <v>52</v>
      </c>
      <c r="C6151">
        <v>1</v>
      </c>
      <c r="D6151">
        <v>1</v>
      </c>
      <c r="E6151">
        <v>19</v>
      </c>
      <c r="F6151">
        <v>60</v>
      </c>
      <c r="G6151" s="1">
        <f t="shared" si="384"/>
        <v>0.95</v>
      </c>
      <c r="H6151" s="4">
        <f t="shared" si="385"/>
        <v>1</v>
      </c>
      <c r="I6151" s="5">
        <f>IF(OR(AND(F6151&gt;=50,G6151&gt;SUMIF(SeasonTotals!A$2:A$9,A6151,SeasonTotals!F$2:F$9)),AND(G6151&gt;0.885,F6151&gt;=50,D6151&lt;3)),1,0)</f>
        <v>1</v>
      </c>
      <c r="J6151" s="4">
        <f t="shared" si="386"/>
        <v>0</v>
      </c>
      <c r="K6151" s="5">
        <f t="shared" si="387"/>
        <v>0</v>
      </c>
    </row>
    <row r="6152" spans="1:11" x14ac:dyDescent="0.25">
      <c r="A6152" t="s">
        <v>109</v>
      </c>
      <c r="B6152" t="s">
        <v>52</v>
      </c>
      <c r="C6152">
        <v>1</v>
      </c>
      <c r="D6152">
        <v>4</v>
      </c>
      <c r="E6152">
        <v>25</v>
      </c>
      <c r="F6152">
        <v>58</v>
      </c>
      <c r="G6152" s="1">
        <f t="shared" si="384"/>
        <v>0.86206896551724133</v>
      </c>
      <c r="H6152" s="4">
        <f t="shared" si="385"/>
        <v>0</v>
      </c>
      <c r="I6152" s="5">
        <f>IF(OR(AND(F6152&gt;=50,G6152&gt;SUMIF(SeasonTotals!A$2:A$9,A6152,SeasonTotals!F$2:F$9)),AND(G6152&gt;0.885,F6152&gt;=50,D6152&lt;3)),1,0)</f>
        <v>0</v>
      </c>
      <c r="J6152" s="4">
        <f t="shared" si="386"/>
        <v>0</v>
      </c>
      <c r="K6152" s="5">
        <f t="shared" si="387"/>
        <v>0</v>
      </c>
    </row>
    <row r="6153" spans="1:11" x14ac:dyDescent="0.25">
      <c r="A6153" t="s">
        <v>109</v>
      </c>
      <c r="B6153" t="s">
        <v>52</v>
      </c>
      <c r="C6153">
        <v>1</v>
      </c>
      <c r="D6153">
        <v>3</v>
      </c>
      <c r="E6153">
        <v>34</v>
      </c>
      <c r="F6153">
        <v>59</v>
      </c>
      <c r="G6153" s="1">
        <f t="shared" si="384"/>
        <v>0.91891891891891897</v>
      </c>
      <c r="H6153" s="4">
        <f t="shared" si="385"/>
        <v>1</v>
      </c>
      <c r="I6153" s="5">
        <f>IF(OR(AND(F6153&gt;=50,G6153&gt;SUMIF(SeasonTotals!A$2:A$9,A6153,SeasonTotals!F$2:F$9)),AND(G6153&gt;0.885,F6153&gt;=50,D6153&lt;3)),1,0)</f>
        <v>1</v>
      </c>
      <c r="J6153" s="4">
        <f t="shared" si="386"/>
        <v>0</v>
      </c>
      <c r="K6153" s="5">
        <f t="shared" si="387"/>
        <v>0</v>
      </c>
    </row>
    <row r="6154" spans="1:11" x14ac:dyDescent="0.25">
      <c r="A6154" t="s">
        <v>109</v>
      </c>
      <c r="B6154" t="s">
        <v>52</v>
      </c>
      <c r="C6154">
        <v>1</v>
      </c>
      <c r="D6154">
        <v>2</v>
      </c>
      <c r="E6154">
        <v>27</v>
      </c>
      <c r="F6154">
        <v>65</v>
      </c>
      <c r="G6154" s="1">
        <f t="shared" si="384"/>
        <v>0.93103448275862066</v>
      </c>
      <c r="H6154" s="4">
        <f t="shared" si="385"/>
        <v>1</v>
      </c>
      <c r="I6154" s="5">
        <f>IF(OR(AND(F6154&gt;=50,G6154&gt;SUMIF(SeasonTotals!A$2:A$9,A6154,SeasonTotals!F$2:F$9)),AND(G6154&gt;0.885,F6154&gt;=50,D6154&lt;3)),1,0)</f>
        <v>1</v>
      </c>
      <c r="J6154" s="4">
        <f t="shared" si="386"/>
        <v>0</v>
      </c>
      <c r="K6154" s="5">
        <f t="shared" si="387"/>
        <v>0</v>
      </c>
    </row>
    <row r="6155" spans="1:11" x14ac:dyDescent="0.25">
      <c r="A6155" t="s">
        <v>109</v>
      </c>
      <c r="B6155" t="s">
        <v>52</v>
      </c>
      <c r="C6155">
        <v>1</v>
      </c>
      <c r="D6155">
        <v>1</v>
      </c>
      <c r="E6155">
        <v>12</v>
      </c>
      <c r="F6155">
        <v>20</v>
      </c>
      <c r="G6155" s="1">
        <f t="shared" si="384"/>
        <v>0.92307692307692313</v>
      </c>
      <c r="H6155" s="4">
        <f t="shared" si="385"/>
        <v>0</v>
      </c>
      <c r="I6155" s="5">
        <f>IF(OR(AND(F6155&gt;=50,G6155&gt;SUMIF(SeasonTotals!A$2:A$9,A6155,SeasonTotals!F$2:F$9)),AND(G6155&gt;0.885,F6155&gt;=50,D6155&lt;3)),1,0)</f>
        <v>0</v>
      </c>
      <c r="J6155" s="4">
        <f t="shared" si="386"/>
        <v>0</v>
      </c>
      <c r="K6155" s="5">
        <f t="shared" si="387"/>
        <v>1</v>
      </c>
    </row>
    <row r="6156" spans="1:11" x14ac:dyDescent="0.25">
      <c r="A6156" t="s">
        <v>109</v>
      </c>
      <c r="B6156" t="s">
        <v>52</v>
      </c>
      <c r="C6156">
        <v>1</v>
      </c>
      <c r="D6156">
        <v>2</v>
      </c>
      <c r="E6156">
        <v>28</v>
      </c>
      <c r="F6156">
        <v>61</v>
      </c>
      <c r="G6156" s="1">
        <f t="shared" si="384"/>
        <v>0.93333333333333335</v>
      </c>
      <c r="H6156" s="4">
        <f t="shared" si="385"/>
        <v>1</v>
      </c>
      <c r="I6156" s="5">
        <f>IF(OR(AND(F6156&gt;=50,G6156&gt;SUMIF(SeasonTotals!A$2:A$9,A6156,SeasonTotals!F$2:F$9)),AND(G6156&gt;0.885,F6156&gt;=50,D6156&lt;3)),1,0)</f>
        <v>1</v>
      </c>
      <c r="J6156" s="4">
        <f t="shared" si="386"/>
        <v>0</v>
      </c>
      <c r="K6156" s="5">
        <f t="shared" si="387"/>
        <v>0</v>
      </c>
    </row>
    <row r="6157" spans="1:11" x14ac:dyDescent="0.25">
      <c r="A6157" t="s">
        <v>109</v>
      </c>
      <c r="B6157" t="s">
        <v>52</v>
      </c>
      <c r="C6157">
        <v>1</v>
      </c>
      <c r="D6157">
        <v>2</v>
      </c>
      <c r="E6157">
        <v>41</v>
      </c>
      <c r="F6157">
        <v>60</v>
      </c>
      <c r="G6157" s="1">
        <f t="shared" si="384"/>
        <v>0.95348837209302328</v>
      </c>
      <c r="H6157" s="4">
        <f t="shared" si="385"/>
        <v>1</v>
      </c>
      <c r="I6157" s="5">
        <f>IF(OR(AND(F6157&gt;=50,G6157&gt;SUMIF(SeasonTotals!A$2:A$9,A6157,SeasonTotals!F$2:F$9)),AND(G6157&gt;0.885,F6157&gt;=50,D6157&lt;3)),1,0)</f>
        <v>1</v>
      </c>
      <c r="J6157" s="4">
        <f t="shared" si="386"/>
        <v>0</v>
      </c>
      <c r="K6157" s="5">
        <f t="shared" si="387"/>
        <v>0</v>
      </c>
    </row>
    <row r="6158" spans="1:11" x14ac:dyDescent="0.25">
      <c r="A6158" t="s">
        <v>109</v>
      </c>
      <c r="B6158" t="s">
        <v>52</v>
      </c>
      <c r="C6158">
        <v>1</v>
      </c>
      <c r="D6158">
        <v>4</v>
      </c>
      <c r="E6158">
        <v>26</v>
      </c>
      <c r="F6158">
        <v>60</v>
      </c>
      <c r="G6158" s="1">
        <f t="shared" si="384"/>
        <v>0.8666666666666667</v>
      </c>
      <c r="H6158" s="4">
        <f t="shared" si="385"/>
        <v>0</v>
      </c>
      <c r="I6158" s="5">
        <f>IF(OR(AND(F6158&gt;=50,G6158&gt;SUMIF(SeasonTotals!A$2:A$9,A6158,SeasonTotals!F$2:F$9)),AND(G6158&gt;0.885,F6158&gt;=50,D6158&lt;3)),1,0)</f>
        <v>0</v>
      </c>
      <c r="J6158" s="4">
        <f t="shared" si="386"/>
        <v>0</v>
      </c>
      <c r="K6158" s="5">
        <f t="shared" si="387"/>
        <v>0</v>
      </c>
    </row>
    <row r="6159" spans="1:11" x14ac:dyDescent="0.25">
      <c r="A6159" t="s">
        <v>109</v>
      </c>
      <c r="B6159" t="s">
        <v>52</v>
      </c>
      <c r="C6159">
        <v>1</v>
      </c>
      <c r="D6159">
        <v>5</v>
      </c>
      <c r="E6159">
        <v>27</v>
      </c>
      <c r="F6159">
        <v>61</v>
      </c>
      <c r="G6159" s="1">
        <f t="shared" si="384"/>
        <v>0.84375</v>
      </c>
      <c r="H6159" s="4">
        <f t="shared" si="385"/>
        <v>0</v>
      </c>
      <c r="I6159" s="5">
        <f>IF(OR(AND(F6159&gt;=50,G6159&gt;SUMIF(SeasonTotals!A$2:A$9,A6159,SeasonTotals!F$2:F$9)),AND(G6159&gt;0.885,F6159&gt;=50,D6159&lt;3)),1,0)</f>
        <v>0</v>
      </c>
      <c r="J6159" s="4">
        <f t="shared" si="386"/>
        <v>1</v>
      </c>
      <c r="K6159" s="5">
        <f t="shared" si="387"/>
        <v>0</v>
      </c>
    </row>
    <row r="6160" spans="1:11" x14ac:dyDescent="0.25">
      <c r="A6160" t="s">
        <v>109</v>
      </c>
      <c r="B6160" t="s">
        <v>52</v>
      </c>
      <c r="C6160">
        <v>1</v>
      </c>
      <c r="D6160">
        <v>1</v>
      </c>
      <c r="E6160">
        <v>28</v>
      </c>
      <c r="F6160">
        <v>60</v>
      </c>
      <c r="G6160" s="1">
        <f t="shared" si="384"/>
        <v>0.96551724137931039</v>
      </c>
      <c r="H6160" s="4">
        <f t="shared" si="385"/>
        <v>1</v>
      </c>
      <c r="I6160" s="5">
        <f>IF(OR(AND(F6160&gt;=50,G6160&gt;SUMIF(SeasonTotals!A$2:A$9,A6160,SeasonTotals!F$2:F$9)),AND(G6160&gt;0.885,F6160&gt;=50,D6160&lt;3)),1,0)</f>
        <v>1</v>
      </c>
      <c r="J6160" s="4">
        <f t="shared" si="386"/>
        <v>0</v>
      </c>
      <c r="K6160" s="5">
        <f t="shared" si="387"/>
        <v>0</v>
      </c>
    </row>
    <row r="6161" spans="1:11" x14ac:dyDescent="0.25">
      <c r="A6161" t="s">
        <v>109</v>
      </c>
      <c r="B6161" t="s">
        <v>52</v>
      </c>
      <c r="C6161">
        <v>1</v>
      </c>
      <c r="D6161">
        <v>4</v>
      </c>
      <c r="E6161">
        <v>24</v>
      </c>
      <c r="F6161">
        <v>60</v>
      </c>
      <c r="G6161" s="1">
        <f t="shared" si="384"/>
        <v>0.8571428571428571</v>
      </c>
      <c r="H6161" s="4">
        <f t="shared" si="385"/>
        <v>0</v>
      </c>
      <c r="I6161" s="5">
        <f>IF(OR(AND(F6161&gt;=50,G6161&gt;SUMIF(SeasonTotals!A$2:A$9,A6161,SeasonTotals!F$2:F$9)),AND(G6161&gt;0.885,F6161&gt;=50,D6161&lt;3)),1,0)</f>
        <v>0</v>
      </c>
      <c r="J6161" s="4">
        <f t="shared" si="386"/>
        <v>0</v>
      </c>
      <c r="K6161" s="5">
        <f t="shared" si="387"/>
        <v>0</v>
      </c>
    </row>
    <row r="6162" spans="1:11" x14ac:dyDescent="0.25">
      <c r="A6162" t="s">
        <v>109</v>
      </c>
      <c r="B6162" t="s">
        <v>52</v>
      </c>
      <c r="C6162">
        <v>1</v>
      </c>
      <c r="D6162">
        <v>3</v>
      </c>
      <c r="E6162">
        <v>2</v>
      </c>
      <c r="F6162">
        <v>7</v>
      </c>
      <c r="G6162" s="1">
        <f t="shared" si="384"/>
        <v>0.4</v>
      </c>
      <c r="H6162" s="4">
        <f t="shared" si="385"/>
        <v>0</v>
      </c>
      <c r="I6162" s="5">
        <f>IF(OR(AND(F6162&gt;=50,G6162&gt;SUMIF(SeasonTotals!A$2:A$9,A6162,SeasonTotals!F$2:F$9)),AND(G6162&gt;0.885,F6162&gt;=50,D6162&lt;3)),1,0)</f>
        <v>0</v>
      </c>
      <c r="J6162" s="4">
        <f t="shared" si="386"/>
        <v>1</v>
      </c>
      <c r="K6162" s="5">
        <f t="shared" si="387"/>
        <v>1</v>
      </c>
    </row>
    <row r="6163" spans="1:11" x14ac:dyDescent="0.25">
      <c r="A6163" t="s">
        <v>109</v>
      </c>
      <c r="B6163" t="s">
        <v>52</v>
      </c>
      <c r="C6163">
        <v>1</v>
      </c>
      <c r="D6163">
        <v>5</v>
      </c>
      <c r="E6163">
        <v>18</v>
      </c>
      <c r="F6163">
        <v>60</v>
      </c>
      <c r="G6163" s="1">
        <f t="shared" si="384"/>
        <v>0.78260869565217395</v>
      </c>
      <c r="H6163" s="4">
        <f t="shared" si="385"/>
        <v>0</v>
      </c>
      <c r="I6163" s="5">
        <f>IF(OR(AND(F6163&gt;=50,G6163&gt;SUMIF(SeasonTotals!A$2:A$9,A6163,SeasonTotals!F$2:F$9)),AND(G6163&gt;0.885,F6163&gt;=50,D6163&lt;3)),1,0)</f>
        <v>0</v>
      </c>
      <c r="J6163" s="4">
        <f t="shared" si="386"/>
        <v>1</v>
      </c>
      <c r="K6163" s="5">
        <f t="shared" si="387"/>
        <v>0</v>
      </c>
    </row>
    <row r="6164" spans="1:11" x14ac:dyDescent="0.25">
      <c r="A6164" t="s">
        <v>109</v>
      </c>
      <c r="B6164" t="s">
        <v>52</v>
      </c>
      <c r="C6164">
        <v>1</v>
      </c>
      <c r="D6164">
        <v>2</v>
      </c>
      <c r="E6164">
        <v>38</v>
      </c>
      <c r="F6164">
        <v>60</v>
      </c>
      <c r="G6164" s="1">
        <f t="shared" si="384"/>
        <v>0.95</v>
      </c>
      <c r="H6164" s="4">
        <f t="shared" si="385"/>
        <v>1</v>
      </c>
      <c r="I6164" s="5">
        <f>IF(OR(AND(F6164&gt;=50,G6164&gt;SUMIF(SeasonTotals!A$2:A$9,A6164,SeasonTotals!F$2:F$9)),AND(G6164&gt;0.885,F6164&gt;=50,D6164&lt;3)),1,0)</f>
        <v>1</v>
      </c>
      <c r="J6164" s="4">
        <f t="shared" si="386"/>
        <v>0</v>
      </c>
      <c r="K6164" s="5">
        <f t="shared" si="387"/>
        <v>0</v>
      </c>
    </row>
    <row r="6165" spans="1:11" x14ac:dyDescent="0.25">
      <c r="A6165" t="s">
        <v>109</v>
      </c>
      <c r="B6165" t="s">
        <v>52</v>
      </c>
      <c r="C6165">
        <v>1</v>
      </c>
      <c r="D6165">
        <v>2</v>
      </c>
      <c r="E6165">
        <v>34</v>
      </c>
      <c r="F6165">
        <v>60</v>
      </c>
      <c r="G6165" s="1">
        <f t="shared" si="384"/>
        <v>0.94444444444444442</v>
      </c>
      <c r="H6165" s="4">
        <f t="shared" si="385"/>
        <v>1</v>
      </c>
      <c r="I6165" s="5">
        <f>IF(OR(AND(F6165&gt;=50,G6165&gt;SUMIF(SeasonTotals!A$2:A$9,A6165,SeasonTotals!F$2:F$9)),AND(G6165&gt;0.885,F6165&gt;=50,D6165&lt;3)),1,0)</f>
        <v>1</v>
      </c>
      <c r="J6165" s="4">
        <f t="shared" si="386"/>
        <v>0</v>
      </c>
      <c r="K6165" s="5">
        <f t="shared" si="387"/>
        <v>0</v>
      </c>
    </row>
    <row r="6166" spans="1:11" x14ac:dyDescent="0.25">
      <c r="A6166" t="s">
        <v>109</v>
      </c>
      <c r="B6166" t="s">
        <v>52</v>
      </c>
      <c r="C6166">
        <v>1</v>
      </c>
      <c r="D6166">
        <v>3</v>
      </c>
      <c r="E6166">
        <v>25</v>
      </c>
      <c r="F6166">
        <v>60</v>
      </c>
      <c r="G6166" s="1">
        <f t="shared" si="384"/>
        <v>0.8928571428571429</v>
      </c>
      <c r="H6166" s="4">
        <f t="shared" si="385"/>
        <v>0</v>
      </c>
      <c r="I6166" s="5">
        <f>IF(OR(AND(F6166&gt;=50,G6166&gt;SUMIF(SeasonTotals!A$2:A$9,A6166,SeasonTotals!F$2:F$9)),AND(G6166&gt;0.885,F6166&gt;=50,D6166&lt;3)),1,0)</f>
        <v>0</v>
      </c>
      <c r="J6166" s="4">
        <f t="shared" si="386"/>
        <v>0</v>
      </c>
      <c r="K6166" s="5">
        <f t="shared" si="387"/>
        <v>0</v>
      </c>
    </row>
    <row r="6167" spans="1:11" x14ac:dyDescent="0.25">
      <c r="A6167" t="s">
        <v>109</v>
      </c>
      <c r="B6167" t="s">
        <v>52</v>
      </c>
      <c r="C6167">
        <v>1</v>
      </c>
      <c r="D6167">
        <v>3</v>
      </c>
      <c r="E6167">
        <v>16</v>
      </c>
      <c r="F6167">
        <v>60</v>
      </c>
      <c r="G6167" s="1">
        <f t="shared" si="384"/>
        <v>0.84210526315789469</v>
      </c>
      <c r="H6167" s="4">
        <f t="shared" si="385"/>
        <v>0</v>
      </c>
      <c r="I6167" s="5">
        <f>IF(OR(AND(F6167&gt;=50,G6167&gt;SUMIF(SeasonTotals!A$2:A$9,A6167,SeasonTotals!F$2:F$9)),AND(G6167&gt;0.885,F6167&gt;=50,D6167&lt;3)),1,0)</f>
        <v>0</v>
      </c>
      <c r="J6167" s="4">
        <f t="shared" si="386"/>
        <v>1</v>
      </c>
      <c r="K6167" s="5">
        <f t="shared" si="387"/>
        <v>0</v>
      </c>
    </row>
    <row r="6168" spans="1:11" x14ac:dyDescent="0.25">
      <c r="A6168" t="s">
        <v>109</v>
      </c>
      <c r="B6168" t="s">
        <v>52</v>
      </c>
      <c r="C6168">
        <v>1</v>
      </c>
      <c r="D6168">
        <v>1</v>
      </c>
      <c r="E6168">
        <v>27</v>
      </c>
      <c r="F6168">
        <v>60</v>
      </c>
      <c r="G6168" s="1">
        <f t="shared" si="384"/>
        <v>0.9642857142857143</v>
      </c>
      <c r="H6168" s="4">
        <f t="shared" si="385"/>
        <v>1</v>
      </c>
      <c r="I6168" s="5">
        <f>IF(OR(AND(F6168&gt;=50,G6168&gt;SUMIF(SeasonTotals!A$2:A$9,A6168,SeasonTotals!F$2:F$9)),AND(G6168&gt;0.885,F6168&gt;=50,D6168&lt;3)),1,0)</f>
        <v>1</v>
      </c>
      <c r="J6168" s="4">
        <f t="shared" si="386"/>
        <v>0</v>
      </c>
      <c r="K6168" s="5">
        <f t="shared" si="387"/>
        <v>0</v>
      </c>
    </row>
    <row r="6169" spans="1:11" x14ac:dyDescent="0.25">
      <c r="A6169" t="s">
        <v>109</v>
      </c>
      <c r="B6169" t="s">
        <v>52</v>
      </c>
      <c r="C6169">
        <v>1</v>
      </c>
      <c r="D6169">
        <v>3</v>
      </c>
      <c r="E6169">
        <v>17</v>
      </c>
      <c r="F6169">
        <v>58</v>
      </c>
      <c r="G6169" s="1">
        <f t="shared" si="384"/>
        <v>0.85</v>
      </c>
      <c r="H6169" s="4">
        <f t="shared" si="385"/>
        <v>0</v>
      </c>
      <c r="I6169" s="5">
        <f>IF(OR(AND(F6169&gt;=50,G6169&gt;SUMIF(SeasonTotals!A$2:A$9,A6169,SeasonTotals!F$2:F$9)),AND(G6169&gt;0.885,F6169&gt;=50,D6169&lt;3)),1,0)</f>
        <v>0</v>
      </c>
      <c r="J6169" s="4">
        <f t="shared" si="386"/>
        <v>0</v>
      </c>
      <c r="K6169" s="5">
        <f t="shared" si="387"/>
        <v>0</v>
      </c>
    </row>
    <row r="6170" spans="1:11" x14ac:dyDescent="0.25">
      <c r="A6170" t="s">
        <v>109</v>
      </c>
      <c r="B6170" t="s">
        <v>52</v>
      </c>
      <c r="C6170">
        <v>1</v>
      </c>
      <c r="D6170">
        <v>5</v>
      </c>
      <c r="E6170">
        <v>20</v>
      </c>
      <c r="F6170">
        <v>59</v>
      </c>
      <c r="G6170" s="1">
        <f t="shared" si="384"/>
        <v>0.8</v>
      </c>
      <c r="H6170" s="4">
        <f t="shared" si="385"/>
        <v>0</v>
      </c>
      <c r="I6170" s="5">
        <f>IF(OR(AND(F6170&gt;=50,G6170&gt;SUMIF(SeasonTotals!A$2:A$9,A6170,SeasonTotals!F$2:F$9)),AND(G6170&gt;0.885,F6170&gt;=50,D6170&lt;3)),1,0)</f>
        <v>0</v>
      </c>
      <c r="J6170" s="4">
        <f t="shared" si="386"/>
        <v>1</v>
      </c>
      <c r="K6170" s="5">
        <f t="shared" si="387"/>
        <v>0</v>
      </c>
    </row>
    <row r="6171" spans="1:11" x14ac:dyDescent="0.25">
      <c r="A6171" t="s">
        <v>109</v>
      </c>
      <c r="B6171" t="s">
        <v>52</v>
      </c>
      <c r="C6171">
        <v>1</v>
      </c>
      <c r="D6171">
        <v>2</v>
      </c>
      <c r="E6171">
        <v>26</v>
      </c>
      <c r="F6171">
        <v>60</v>
      </c>
      <c r="G6171" s="1">
        <f t="shared" si="384"/>
        <v>0.9285714285714286</v>
      </c>
      <c r="H6171" s="4">
        <f t="shared" si="385"/>
        <v>1</v>
      </c>
      <c r="I6171" s="5">
        <f>IF(OR(AND(F6171&gt;=50,G6171&gt;SUMIF(SeasonTotals!A$2:A$9,A6171,SeasonTotals!F$2:F$9)),AND(G6171&gt;0.885,F6171&gt;=50,D6171&lt;3)),1,0)</f>
        <v>1</v>
      </c>
      <c r="J6171" s="4">
        <f t="shared" si="386"/>
        <v>0</v>
      </c>
      <c r="K6171" s="5">
        <f t="shared" si="387"/>
        <v>0</v>
      </c>
    </row>
    <row r="6172" spans="1:11" x14ac:dyDescent="0.25">
      <c r="A6172" t="s">
        <v>109</v>
      </c>
      <c r="B6172" t="s">
        <v>52</v>
      </c>
      <c r="C6172">
        <v>1</v>
      </c>
      <c r="D6172">
        <v>1</v>
      </c>
      <c r="E6172">
        <v>28</v>
      </c>
      <c r="F6172">
        <v>59</v>
      </c>
      <c r="G6172" s="1">
        <f t="shared" si="384"/>
        <v>0.96551724137931039</v>
      </c>
      <c r="H6172" s="4">
        <f t="shared" si="385"/>
        <v>1</v>
      </c>
      <c r="I6172" s="5">
        <f>IF(OR(AND(F6172&gt;=50,G6172&gt;SUMIF(SeasonTotals!A$2:A$9,A6172,SeasonTotals!F$2:F$9)),AND(G6172&gt;0.885,F6172&gt;=50,D6172&lt;3)),1,0)</f>
        <v>1</v>
      </c>
      <c r="J6172" s="4">
        <f t="shared" si="386"/>
        <v>0</v>
      </c>
      <c r="K6172" s="5">
        <f t="shared" si="387"/>
        <v>0</v>
      </c>
    </row>
    <row r="6173" spans="1:11" x14ac:dyDescent="0.25">
      <c r="A6173" t="s">
        <v>109</v>
      </c>
      <c r="B6173" t="s">
        <v>52</v>
      </c>
      <c r="C6173">
        <v>1</v>
      </c>
      <c r="D6173">
        <v>3</v>
      </c>
      <c r="E6173">
        <v>30</v>
      </c>
      <c r="F6173">
        <v>60</v>
      </c>
      <c r="G6173" s="1">
        <f t="shared" si="384"/>
        <v>0.90909090909090906</v>
      </c>
      <c r="H6173" s="4">
        <f t="shared" si="385"/>
        <v>0</v>
      </c>
      <c r="I6173" s="5">
        <f>IF(OR(AND(F6173&gt;=50,G6173&gt;SUMIF(SeasonTotals!A$2:A$9,A6173,SeasonTotals!F$2:F$9)),AND(G6173&gt;0.885,F6173&gt;=50,D6173&lt;3)),1,0)</f>
        <v>0</v>
      </c>
      <c r="J6173" s="4">
        <f t="shared" si="386"/>
        <v>0</v>
      </c>
      <c r="K6173" s="5">
        <f t="shared" si="387"/>
        <v>0</v>
      </c>
    </row>
    <row r="6174" spans="1:11" x14ac:dyDescent="0.25">
      <c r="A6174" t="s">
        <v>109</v>
      </c>
      <c r="B6174" t="s">
        <v>52</v>
      </c>
      <c r="C6174">
        <v>1</v>
      </c>
      <c r="D6174">
        <v>2</v>
      </c>
      <c r="E6174">
        <v>44</v>
      </c>
      <c r="F6174">
        <v>60</v>
      </c>
      <c r="G6174" s="1">
        <f t="shared" si="384"/>
        <v>0.95652173913043481</v>
      </c>
      <c r="H6174" s="4">
        <f t="shared" si="385"/>
        <v>1</v>
      </c>
      <c r="I6174" s="5">
        <f>IF(OR(AND(F6174&gt;=50,G6174&gt;SUMIF(SeasonTotals!A$2:A$9,A6174,SeasonTotals!F$2:F$9)),AND(G6174&gt;0.885,F6174&gt;=50,D6174&lt;3)),1,0)</f>
        <v>1</v>
      </c>
      <c r="J6174" s="4">
        <f t="shared" si="386"/>
        <v>0</v>
      </c>
      <c r="K6174" s="5">
        <f t="shared" si="387"/>
        <v>0</v>
      </c>
    </row>
    <row r="6175" spans="1:11" x14ac:dyDescent="0.25">
      <c r="A6175" t="s">
        <v>109</v>
      </c>
      <c r="B6175" t="s">
        <v>52</v>
      </c>
      <c r="C6175">
        <v>1</v>
      </c>
      <c r="D6175">
        <v>3</v>
      </c>
      <c r="E6175">
        <v>35</v>
      </c>
      <c r="F6175">
        <v>60</v>
      </c>
      <c r="G6175" s="1">
        <f t="shared" si="384"/>
        <v>0.92105263157894735</v>
      </c>
      <c r="H6175" s="4">
        <f t="shared" si="385"/>
        <v>1</v>
      </c>
      <c r="I6175" s="5">
        <f>IF(OR(AND(F6175&gt;=50,G6175&gt;SUMIF(SeasonTotals!A$2:A$9,A6175,SeasonTotals!F$2:F$9)),AND(G6175&gt;0.885,F6175&gt;=50,D6175&lt;3)),1,0)</f>
        <v>1</v>
      </c>
      <c r="J6175" s="4">
        <f t="shared" si="386"/>
        <v>0</v>
      </c>
      <c r="K6175" s="5">
        <f t="shared" si="387"/>
        <v>0</v>
      </c>
    </row>
    <row r="6176" spans="1:11" x14ac:dyDescent="0.25">
      <c r="A6176" t="s">
        <v>109</v>
      </c>
      <c r="B6176" t="s">
        <v>52</v>
      </c>
      <c r="C6176">
        <v>1</v>
      </c>
      <c r="D6176">
        <v>2</v>
      </c>
      <c r="E6176">
        <v>18</v>
      </c>
      <c r="F6176">
        <v>40</v>
      </c>
      <c r="G6176" s="1">
        <f t="shared" si="384"/>
        <v>0.9</v>
      </c>
      <c r="H6176" s="4">
        <f t="shared" si="385"/>
        <v>0</v>
      </c>
      <c r="I6176" s="5">
        <f>IF(OR(AND(F6176&gt;=50,G6176&gt;SUMIF(SeasonTotals!A$2:A$9,A6176,SeasonTotals!F$2:F$9)),AND(G6176&gt;0.885,F6176&gt;=50,D6176&lt;3)),1,0)</f>
        <v>0</v>
      </c>
      <c r="J6176" s="4">
        <f t="shared" si="386"/>
        <v>0</v>
      </c>
      <c r="K6176" s="5">
        <f t="shared" si="387"/>
        <v>1</v>
      </c>
    </row>
    <row r="6177" spans="1:11" x14ac:dyDescent="0.25">
      <c r="A6177" t="s">
        <v>109</v>
      </c>
      <c r="B6177" t="s">
        <v>52</v>
      </c>
      <c r="C6177">
        <v>1</v>
      </c>
      <c r="D6177">
        <v>2</v>
      </c>
      <c r="E6177">
        <v>25</v>
      </c>
      <c r="F6177">
        <v>60</v>
      </c>
      <c r="G6177" s="1">
        <f t="shared" si="384"/>
        <v>0.92592592592592593</v>
      </c>
      <c r="H6177" s="4">
        <f t="shared" si="385"/>
        <v>1</v>
      </c>
      <c r="I6177" s="5">
        <f>IF(OR(AND(F6177&gt;=50,G6177&gt;SUMIF(SeasonTotals!A$2:A$9,A6177,SeasonTotals!F$2:F$9)),AND(G6177&gt;0.885,F6177&gt;=50,D6177&lt;3)),1,0)</f>
        <v>1</v>
      </c>
      <c r="J6177" s="4">
        <f t="shared" si="386"/>
        <v>0</v>
      </c>
      <c r="K6177" s="5">
        <f t="shared" si="387"/>
        <v>0</v>
      </c>
    </row>
    <row r="6178" spans="1:11" x14ac:dyDescent="0.25">
      <c r="A6178" t="s">
        <v>109</v>
      </c>
      <c r="B6178" t="s">
        <v>52</v>
      </c>
      <c r="C6178">
        <v>1</v>
      </c>
      <c r="D6178">
        <v>1</v>
      </c>
      <c r="E6178">
        <v>41</v>
      </c>
      <c r="F6178">
        <v>60</v>
      </c>
      <c r="G6178" s="1">
        <f t="shared" si="384"/>
        <v>0.97619047619047616</v>
      </c>
      <c r="H6178" s="4">
        <f t="shared" si="385"/>
        <v>1</v>
      </c>
      <c r="I6178" s="5">
        <f>IF(OR(AND(F6178&gt;=50,G6178&gt;SUMIF(SeasonTotals!A$2:A$9,A6178,SeasonTotals!F$2:F$9)),AND(G6178&gt;0.885,F6178&gt;=50,D6178&lt;3)),1,0)</f>
        <v>1</v>
      </c>
      <c r="J6178" s="4">
        <f t="shared" si="386"/>
        <v>0</v>
      </c>
      <c r="K6178" s="5">
        <f t="shared" si="387"/>
        <v>0</v>
      </c>
    </row>
    <row r="6179" spans="1:11" x14ac:dyDescent="0.25">
      <c r="A6179" t="s">
        <v>109</v>
      </c>
      <c r="B6179" t="s">
        <v>52</v>
      </c>
      <c r="C6179">
        <v>1</v>
      </c>
      <c r="D6179">
        <v>5</v>
      </c>
      <c r="E6179">
        <v>33</v>
      </c>
      <c r="F6179">
        <v>59</v>
      </c>
      <c r="G6179" s="1">
        <f t="shared" si="384"/>
        <v>0.86842105263157898</v>
      </c>
      <c r="H6179" s="4">
        <f t="shared" si="385"/>
        <v>0</v>
      </c>
      <c r="I6179" s="5">
        <f>IF(OR(AND(F6179&gt;=50,G6179&gt;SUMIF(SeasonTotals!A$2:A$9,A6179,SeasonTotals!F$2:F$9)),AND(G6179&gt;0.885,F6179&gt;=50,D6179&lt;3)),1,0)</f>
        <v>0</v>
      </c>
      <c r="J6179" s="4">
        <f t="shared" si="386"/>
        <v>0</v>
      </c>
      <c r="K6179" s="5">
        <f t="shared" si="387"/>
        <v>0</v>
      </c>
    </row>
    <row r="6180" spans="1:11" x14ac:dyDescent="0.25">
      <c r="A6180" t="s">
        <v>109</v>
      </c>
      <c r="B6180" t="s">
        <v>52</v>
      </c>
      <c r="C6180">
        <v>1</v>
      </c>
      <c r="D6180">
        <v>4</v>
      </c>
      <c r="E6180">
        <v>31</v>
      </c>
      <c r="F6180">
        <v>62</v>
      </c>
      <c r="G6180" s="1">
        <f t="shared" si="384"/>
        <v>0.88571428571428568</v>
      </c>
      <c r="H6180" s="4">
        <f t="shared" si="385"/>
        <v>0</v>
      </c>
      <c r="I6180" s="5">
        <f>IF(OR(AND(F6180&gt;=50,G6180&gt;SUMIF(SeasonTotals!A$2:A$9,A6180,SeasonTotals!F$2:F$9)),AND(G6180&gt;0.885,F6180&gt;=50,D6180&lt;3)),1,0)</f>
        <v>0</v>
      </c>
      <c r="J6180" s="4">
        <f t="shared" si="386"/>
        <v>0</v>
      </c>
      <c r="K6180" s="5">
        <f t="shared" si="387"/>
        <v>0</v>
      </c>
    </row>
    <row r="6181" spans="1:11" x14ac:dyDescent="0.25">
      <c r="A6181" t="s">
        <v>109</v>
      </c>
      <c r="B6181" t="s">
        <v>52</v>
      </c>
      <c r="C6181">
        <v>1</v>
      </c>
      <c r="D6181">
        <v>3</v>
      </c>
      <c r="E6181">
        <v>33</v>
      </c>
      <c r="F6181">
        <v>65</v>
      </c>
      <c r="G6181" s="1">
        <f t="shared" si="384"/>
        <v>0.91666666666666663</v>
      </c>
      <c r="H6181" s="4">
        <f t="shared" si="385"/>
        <v>1</v>
      </c>
      <c r="I6181" s="5">
        <f>IF(OR(AND(F6181&gt;=50,G6181&gt;SUMIF(SeasonTotals!A$2:A$9,A6181,SeasonTotals!F$2:F$9)),AND(G6181&gt;0.885,F6181&gt;=50,D6181&lt;3)),1,0)</f>
        <v>1</v>
      </c>
      <c r="J6181" s="4">
        <f t="shared" si="386"/>
        <v>0</v>
      </c>
      <c r="K6181" s="5">
        <f t="shared" si="387"/>
        <v>0</v>
      </c>
    </row>
    <row r="6182" spans="1:11" x14ac:dyDescent="0.25">
      <c r="A6182" t="s">
        <v>109</v>
      </c>
      <c r="B6182" t="s">
        <v>52</v>
      </c>
      <c r="C6182">
        <v>1</v>
      </c>
      <c r="D6182">
        <v>1</v>
      </c>
      <c r="E6182">
        <v>23</v>
      </c>
      <c r="F6182">
        <v>59</v>
      </c>
      <c r="G6182" s="1">
        <f t="shared" si="384"/>
        <v>0.95833333333333337</v>
      </c>
      <c r="H6182" s="4">
        <f t="shared" si="385"/>
        <v>1</v>
      </c>
      <c r="I6182" s="5">
        <f>IF(OR(AND(F6182&gt;=50,G6182&gt;SUMIF(SeasonTotals!A$2:A$9,A6182,SeasonTotals!F$2:F$9)),AND(G6182&gt;0.885,F6182&gt;=50,D6182&lt;3)),1,0)</f>
        <v>1</v>
      </c>
      <c r="J6182" s="4">
        <f t="shared" si="386"/>
        <v>0</v>
      </c>
      <c r="K6182" s="5">
        <f t="shared" si="387"/>
        <v>0</v>
      </c>
    </row>
    <row r="6183" spans="1:11" x14ac:dyDescent="0.25">
      <c r="A6183" t="s">
        <v>109</v>
      </c>
      <c r="B6183" t="s">
        <v>52</v>
      </c>
      <c r="C6183">
        <v>1</v>
      </c>
      <c r="D6183">
        <v>0</v>
      </c>
      <c r="E6183">
        <v>30</v>
      </c>
      <c r="F6183">
        <v>60</v>
      </c>
      <c r="G6183" s="1">
        <f t="shared" si="384"/>
        <v>1</v>
      </c>
      <c r="H6183" s="4">
        <f t="shared" si="385"/>
        <v>1</v>
      </c>
      <c r="I6183" s="5">
        <f>IF(OR(AND(F6183&gt;=50,G6183&gt;SUMIF(SeasonTotals!A$2:A$9,A6183,SeasonTotals!F$2:F$9)),AND(G6183&gt;0.885,F6183&gt;=50,D6183&lt;3)),1,0)</f>
        <v>1</v>
      </c>
      <c r="J6183" s="4">
        <f t="shared" si="386"/>
        <v>0</v>
      </c>
      <c r="K6183" s="5">
        <f t="shared" si="387"/>
        <v>0</v>
      </c>
    </row>
    <row r="6184" spans="1:11" x14ac:dyDescent="0.25">
      <c r="A6184" t="s">
        <v>109</v>
      </c>
      <c r="B6184" t="s">
        <v>52</v>
      </c>
      <c r="C6184">
        <v>1</v>
      </c>
      <c r="D6184">
        <v>3</v>
      </c>
      <c r="E6184">
        <v>28</v>
      </c>
      <c r="F6184">
        <v>63</v>
      </c>
      <c r="G6184" s="1">
        <f t="shared" si="384"/>
        <v>0.90322580645161288</v>
      </c>
      <c r="H6184" s="4">
        <f t="shared" si="385"/>
        <v>0</v>
      </c>
      <c r="I6184" s="5">
        <f>IF(OR(AND(F6184&gt;=50,G6184&gt;SUMIF(SeasonTotals!A$2:A$9,A6184,SeasonTotals!F$2:F$9)),AND(G6184&gt;0.885,F6184&gt;=50,D6184&lt;3)),1,0)</f>
        <v>0</v>
      </c>
      <c r="J6184" s="4">
        <f t="shared" si="386"/>
        <v>0</v>
      </c>
      <c r="K6184" s="5">
        <f t="shared" si="387"/>
        <v>0</v>
      </c>
    </row>
    <row r="6185" spans="1:11" x14ac:dyDescent="0.25">
      <c r="A6185" t="s">
        <v>109</v>
      </c>
      <c r="B6185" t="s">
        <v>52</v>
      </c>
      <c r="C6185">
        <v>1</v>
      </c>
      <c r="D6185">
        <v>3</v>
      </c>
      <c r="E6185">
        <v>20</v>
      </c>
      <c r="F6185">
        <v>63</v>
      </c>
      <c r="G6185" s="1">
        <f t="shared" si="384"/>
        <v>0.86956521739130432</v>
      </c>
      <c r="H6185" s="4">
        <f t="shared" si="385"/>
        <v>0</v>
      </c>
      <c r="I6185" s="5">
        <f>IF(OR(AND(F6185&gt;=50,G6185&gt;SUMIF(SeasonTotals!A$2:A$9,A6185,SeasonTotals!F$2:F$9)),AND(G6185&gt;0.885,F6185&gt;=50,D6185&lt;3)),1,0)</f>
        <v>0</v>
      </c>
      <c r="J6185" s="4">
        <f t="shared" si="386"/>
        <v>0</v>
      </c>
      <c r="K6185" s="5">
        <f t="shared" si="387"/>
        <v>0</v>
      </c>
    </row>
    <row r="6186" spans="1:11" x14ac:dyDescent="0.25">
      <c r="A6186" t="s">
        <v>109</v>
      </c>
      <c r="B6186" t="s">
        <v>52</v>
      </c>
      <c r="C6186">
        <v>1</v>
      </c>
      <c r="D6186">
        <v>3</v>
      </c>
      <c r="E6186">
        <v>34</v>
      </c>
      <c r="F6186">
        <v>59</v>
      </c>
      <c r="G6186" s="1">
        <f t="shared" si="384"/>
        <v>0.91891891891891897</v>
      </c>
      <c r="H6186" s="4">
        <f t="shared" si="385"/>
        <v>1</v>
      </c>
      <c r="I6186" s="5">
        <f>IF(OR(AND(F6186&gt;=50,G6186&gt;SUMIF(SeasonTotals!A$2:A$9,A6186,SeasonTotals!F$2:F$9)),AND(G6186&gt;0.885,F6186&gt;=50,D6186&lt;3)),1,0)</f>
        <v>1</v>
      </c>
      <c r="J6186" s="4">
        <f t="shared" si="386"/>
        <v>0</v>
      </c>
      <c r="K6186" s="5">
        <f t="shared" si="387"/>
        <v>0</v>
      </c>
    </row>
    <row r="6187" spans="1:11" x14ac:dyDescent="0.25">
      <c r="A6187" t="s">
        <v>109</v>
      </c>
      <c r="B6187" t="s">
        <v>52</v>
      </c>
      <c r="C6187">
        <v>1</v>
      </c>
      <c r="D6187">
        <v>1</v>
      </c>
      <c r="E6187">
        <v>33</v>
      </c>
      <c r="F6187">
        <v>58</v>
      </c>
      <c r="G6187" s="1">
        <f t="shared" si="384"/>
        <v>0.97058823529411764</v>
      </c>
      <c r="H6187" s="4">
        <f t="shared" si="385"/>
        <v>1</v>
      </c>
      <c r="I6187" s="5">
        <f>IF(OR(AND(F6187&gt;=50,G6187&gt;SUMIF(SeasonTotals!A$2:A$9,A6187,SeasonTotals!F$2:F$9)),AND(G6187&gt;0.885,F6187&gt;=50,D6187&lt;3)),1,0)</f>
        <v>1</v>
      </c>
      <c r="J6187" s="4">
        <f t="shared" si="386"/>
        <v>0</v>
      </c>
      <c r="K6187" s="5">
        <f t="shared" si="387"/>
        <v>0</v>
      </c>
    </row>
    <row r="6188" spans="1:11" x14ac:dyDescent="0.25">
      <c r="A6188" t="s">
        <v>109</v>
      </c>
      <c r="B6188" t="s">
        <v>52</v>
      </c>
      <c r="C6188">
        <v>1</v>
      </c>
      <c r="D6188">
        <v>3</v>
      </c>
      <c r="E6188">
        <v>39</v>
      </c>
      <c r="F6188">
        <v>65</v>
      </c>
      <c r="G6188" s="1">
        <f t="shared" si="384"/>
        <v>0.9285714285714286</v>
      </c>
      <c r="H6188" s="4">
        <f t="shared" si="385"/>
        <v>1</v>
      </c>
      <c r="I6188" s="5">
        <f>IF(OR(AND(F6188&gt;=50,G6188&gt;SUMIF(SeasonTotals!A$2:A$9,A6188,SeasonTotals!F$2:F$9)),AND(G6188&gt;0.885,F6188&gt;=50,D6188&lt;3)),1,0)</f>
        <v>1</v>
      </c>
      <c r="J6188" s="4">
        <f t="shared" si="386"/>
        <v>0</v>
      </c>
      <c r="K6188" s="5">
        <f t="shared" si="387"/>
        <v>0</v>
      </c>
    </row>
    <row r="6189" spans="1:11" x14ac:dyDescent="0.25">
      <c r="A6189" t="s">
        <v>109</v>
      </c>
      <c r="B6189" t="s">
        <v>52</v>
      </c>
      <c r="C6189">
        <v>1</v>
      </c>
      <c r="D6189">
        <v>3</v>
      </c>
      <c r="E6189">
        <v>7</v>
      </c>
      <c r="F6189">
        <v>11</v>
      </c>
      <c r="G6189" s="1">
        <f t="shared" si="384"/>
        <v>0.7</v>
      </c>
      <c r="H6189" s="4">
        <f t="shared" si="385"/>
        <v>0</v>
      </c>
      <c r="I6189" s="5">
        <f>IF(OR(AND(F6189&gt;=50,G6189&gt;SUMIF(SeasonTotals!A$2:A$9,A6189,SeasonTotals!F$2:F$9)),AND(G6189&gt;0.885,F6189&gt;=50,D6189&lt;3)),1,0)</f>
        <v>0</v>
      </c>
      <c r="J6189" s="4">
        <f t="shared" si="386"/>
        <v>1</v>
      </c>
      <c r="K6189" s="5">
        <f t="shared" si="387"/>
        <v>1</v>
      </c>
    </row>
    <row r="6190" spans="1:11" x14ac:dyDescent="0.25">
      <c r="A6190" t="s">
        <v>109</v>
      </c>
      <c r="B6190" t="s">
        <v>52</v>
      </c>
      <c r="C6190">
        <v>1</v>
      </c>
      <c r="D6190">
        <v>5</v>
      </c>
      <c r="E6190">
        <v>26</v>
      </c>
      <c r="F6190">
        <v>64</v>
      </c>
      <c r="G6190" s="1">
        <f t="shared" si="384"/>
        <v>0.83870967741935487</v>
      </c>
      <c r="H6190" s="4">
        <f t="shared" si="385"/>
        <v>0</v>
      </c>
      <c r="I6190" s="5">
        <f>IF(OR(AND(F6190&gt;=50,G6190&gt;SUMIF(SeasonTotals!A$2:A$9,A6190,SeasonTotals!F$2:F$9)),AND(G6190&gt;0.885,F6190&gt;=50,D6190&lt;3)),1,0)</f>
        <v>0</v>
      </c>
      <c r="J6190" s="4">
        <f t="shared" si="386"/>
        <v>1</v>
      </c>
      <c r="K6190" s="5">
        <f t="shared" si="387"/>
        <v>0</v>
      </c>
    </row>
    <row r="6191" spans="1:11" x14ac:dyDescent="0.25">
      <c r="A6191" t="s">
        <v>109</v>
      </c>
      <c r="B6191" t="s">
        <v>52</v>
      </c>
      <c r="C6191">
        <v>1</v>
      </c>
      <c r="D6191">
        <v>2</v>
      </c>
      <c r="E6191">
        <v>34</v>
      </c>
      <c r="F6191">
        <v>60</v>
      </c>
      <c r="G6191" s="1">
        <f t="shared" si="384"/>
        <v>0.94444444444444442</v>
      </c>
      <c r="H6191" s="4">
        <f t="shared" si="385"/>
        <v>1</v>
      </c>
      <c r="I6191" s="5">
        <f>IF(OR(AND(F6191&gt;=50,G6191&gt;SUMIF(SeasonTotals!A$2:A$9,A6191,SeasonTotals!F$2:F$9)),AND(G6191&gt;0.885,F6191&gt;=50,D6191&lt;3)),1,0)</f>
        <v>1</v>
      </c>
      <c r="J6191" s="4">
        <f t="shared" si="386"/>
        <v>0</v>
      </c>
      <c r="K6191" s="5">
        <f t="shared" si="387"/>
        <v>0</v>
      </c>
    </row>
    <row r="6192" spans="1:11" x14ac:dyDescent="0.25">
      <c r="A6192" t="s">
        <v>109</v>
      </c>
      <c r="B6192" t="s">
        <v>52</v>
      </c>
      <c r="C6192">
        <v>1</v>
      </c>
      <c r="D6192">
        <v>2</v>
      </c>
      <c r="E6192">
        <v>28</v>
      </c>
      <c r="F6192">
        <v>61</v>
      </c>
      <c r="G6192" s="1">
        <f t="shared" si="384"/>
        <v>0.93333333333333335</v>
      </c>
      <c r="H6192" s="4">
        <f t="shared" si="385"/>
        <v>1</v>
      </c>
      <c r="I6192" s="5">
        <f>IF(OR(AND(F6192&gt;=50,G6192&gt;SUMIF(SeasonTotals!A$2:A$9,A6192,SeasonTotals!F$2:F$9)),AND(G6192&gt;0.885,F6192&gt;=50,D6192&lt;3)),1,0)</f>
        <v>1</v>
      </c>
      <c r="J6192" s="4">
        <f t="shared" si="386"/>
        <v>0</v>
      </c>
      <c r="K6192" s="5">
        <f t="shared" si="387"/>
        <v>0</v>
      </c>
    </row>
    <row r="6193" spans="1:11" x14ac:dyDescent="0.25">
      <c r="A6193" t="s">
        <v>109</v>
      </c>
      <c r="B6193" t="s">
        <v>52</v>
      </c>
      <c r="C6193">
        <v>1</v>
      </c>
      <c r="D6193">
        <v>2</v>
      </c>
      <c r="E6193">
        <v>29</v>
      </c>
      <c r="F6193">
        <v>60</v>
      </c>
      <c r="G6193" s="1">
        <f t="shared" si="384"/>
        <v>0.93548387096774188</v>
      </c>
      <c r="H6193" s="4">
        <f t="shared" si="385"/>
        <v>1</v>
      </c>
      <c r="I6193" s="5">
        <f>IF(OR(AND(F6193&gt;=50,G6193&gt;SUMIF(SeasonTotals!A$2:A$9,A6193,SeasonTotals!F$2:F$9)),AND(G6193&gt;0.885,F6193&gt;=50,D6193&lt;3)),1,0)</f>
        <v>1</v>
      </c>
      <c r="J6193" s="4">
        <f t="shared" si="386"/>
        <v>0</v>
      </c>
      <c r="K6193" s="5">
        <f t="shared" si="387"/>
        <v>0</v>
      </c>
    </row>
    <row r="6194" spans="1:11" x14ac:dyDescent="0.25">
      <c r="A6194" t="s">
        <v>109</v>
      </c>
      <c r="B6194" t="s">
        <v>53</v>
      </c>
      <c r="C6194">
        <v>1</v>
      </c>
      <c r="D6194">
        <v>6</v>
      </c>
      <c r="E6194">
        <v>17</v>
      </c>
      <c r="F6194">
        <v>60</v>
      </c>
      <c r="G6194" s="1">
        <f t="shared" si="384"/>
        <v>0.73913043478260865</v>
      </c>
      <c r="H6194" s="4">
        <f t="shared" si="385"/>
        <v>0</v>
      </c>
      <c r="I6194" s="5">
        <f>IF(OR(AND(F6194&gt;=50,G6194&gt;SUMIF(SeasonTotals!A$2:A$9,A6194,SeasonTotals!F$2:F$9)),AND(G6194&gt;0.885,F6194&gt;=50,D6194&lt;3)),1,0)</f>
        <v>0</v>
      </c>
      <c r="J6194" s="4">
        <f t="shared" si="386"/>
        <v>1</v>
      </c>
      <c r="K6194" s="5">
        <f t="shared" si="387"/>
        <v>0</v>
      </c>
    </row>
    <row r="6195" spans="1:11" x14ac:dyDescent="0.25">
      <c r="A6195" t="s">
        <v>109</v>
      </c>
      <c r="B6195" t="s">
        <v>53</v>
      </c>
      <c r="C6195">
        <v>1</v>
      </c>
      <c r="D6195">
        <v>5</v>
      </c>
      <c r="E6195">
        <v>14</v>
      </c>
      <c r="F6195">
        <v>60</v>
      </c>
      <c r="G6195" s="1">
        <f t="shared" si="384"/>
        <v>0.73684210526315785</v>
      </c>
      <c r="H6195" s="4">
        <f t="shared" si="385"/>
        <v>0</v>
      </c>
      <c r="I6195" s="5">
        <f>IF(OR(AND(F6195&gt;=50,G6195&gt;SUMIF(SeasonTotals!A$2:A$9,A6195,SeasonTotals!F$2:F$9)),AND(G6195&gt;0.885,F6195&gt;=50,D6195&lt;3)),1,0)</f>
        <v>0</v>
      </c>
      <c r="J6195" s="4">
        <f t="shared" si="386"/>
        <v>1</v>
      </c>
      <c r="K6195" s="5">
        <f t="shared" si="387"/>
        <v>0</v>
      </c>
    </row>
    <row r="6196" spans="1:11" x14ac:dyDescent="0.25">
      <c r="A6196" t="s">
        <v>109</v>
      </c>
      <c r="B6196" t="s">
        <v>53</v>
      </c>
      <c r="C6196">
        <v>1</v>
      </c>
      <c r="D6196">
        <v>2</v>
      </c>
      <c r="E6196">
        <v>38</v>
      </c>
      <c r="F6196">
        <v>59</v>
      </c>
      <c r="G6196" s="1">
        <f t="shared" si="384"/>
        <v>0.95</v>
      </c>
      <c r="H6196" s="4">
        <f t="shared" si="385"/>
        <v>1</v>
      </c>
      <c r="I6196" s="5">
        <f>IF(OR(AND(F6196&gt;=50,G6196&gt;SUMIF(SeasonTotals!A$2:A$9,A6196,SeasonTotals!F$2:F$9)),AND(G6196&gt;0.885,F6196&gt;=50,D6196&lt;3)),1,0)</f>
        <v>1</v>
      </c>
      <c r="J6196" s="4">
        <f t="shared" si="386"/>
        <v>0</v>
      </c>
      <c r="K6196" s="5">
        <f t="shared" si="387"/>
        <v>0</v>
      </c>
    </row>
    <row r="6197" spans="1:11" x14ac:dyDescent="0.25">
      <c r="A6197" t="s">
        <v>109</v>
      </c>
      <c r="B6197" t="s">
        <v>53</v>
      </c>
      <c r="C6197">
        <v>1</v>
      </c>
      <c r="D6197">
        <v>2</v>
      </c>
      <c r="E6197">
        <v>20</v>
      </c>
      <c r="F6197">
        <v>65</v>
      </c>
      <c r="G6197" s="1">
        <f t="shared" si="384"/>
        <v>0.90909090909090906</v>
      </c>
      <c r="H6197" s="4">
        <f t="shared" si="385"/>
        <v>1</v>
      </c>
      <c r="I6197" s="5">
        <f>IF(OR(AND(F6197&gt;=50,G6197&gt;SUMIF(SeasonTotals!A$2:A$9,A6197,SeasonTotals!F$2:F$9)),AND(G6197&gt;0.885,F6197&gt;=50,D6197&lt;3)),1,0)</f>
        <v>1</v>
      </c>
      <c r="J6197" s="4">
        <f t="shared" si="386"/>
        <v>0</v>
      </c>
      <c r="K6197" s="5">
        <f t="shared" si="387"/>
        <v>0</v>
      </c>
    </row>
    <row r="6198" spans="1:11" x14ac:dyDescent="0.25">
      <c r="A6198" t="s">
        <v>109</v>
      </c>
      <c r="B6198" t="s">
        <v>53</v>
      </c>
      <c r="C6198">
        <v>1</v>
      </c>
      <c r="D6198">
        <v>3</v>
      </c>
      <c r="E6198">
        <v>26</v>
      </c>
      <c r="F6198">
        <v>60</v>
      </c>
      <c r="G6198" s="1">
        <f t="shared" si="384"/>
        <v>0.89655172413793105</v>
      </c>
      <c r="H6198" s="4">
        <f t="shared" si="385"/>
        <v>0</v>
      </c>
      <c r="I6198" s="5">
        <f>IF(OR(AND(F6198&gt;=50,G6198&gt;SUMIF(SeasonTotals!A$2:A$9,A6198,SeasonTotals!F$2:F$9)),AND(G6198&gt;0.885,F6198&gt;=50,D6198&lt;3)),1,0)</f>
        <v>0</v>
      </c>
      <c r="J6198" s="4">
        <f t="shared" si="386"/>
        <v>0</v>
      </c>
      <c r="K6198" s="5">
        <f t="shared" si="387"/>
        <v>0</v>
      </c>
    </row>
    <row r="6199" spans="1:11" x14ac:dyDescent="0.25">
      <c r="A6199" t="s">
        <v>109</v>
      </c>
      <c r="B6199" t="s">
        <v>53</v>
      </c>
      <c r="C6199">
        <v>1</v>
      </c>
      <c r="D6199">
        <v>4</v>
      </c>
      <c r="E6199">
        <v>25</v>
      </c>
      <c r="F6199">
        <v>58</v>
      </c>
      <c r="G6199" s="1">
        <f t="shared" si="384"/>
        <v>0.86206896551724133</v>
      </c>
      <c r="H6199" s="4">
        <f t="shared" si="385"/>
        <v>0</v>
      </c>
      <c r="I6199" s="5">
        <f>IF(OR(AND(F6199&gt;=50,G6199&gt;SUMIF(SeasonTotals!A$2:A$9,A6199,SeasonTotals!F$2:F$9)),AND(G6199&gt;0.885,F6199&gt;=50,D6199&lt;3)),1,0)</f>
        <v>0</v>
      </c>
      <c r="J6199" s="4">
        <f t="shared" si="386"/>
        <v>0</v>
      </c>
      <c r="K6199" s="5">
        <f t="shared" si="387"/>
        <v>0</v>
      </c>
    </row>
    <row r="6200" spans="1:11" x14ac:dyDescent="0.25">
      <c r="A6200" t="s">
        <v>109</v>
      </c>
      <c r="B6200" t="s">
        <v>53</v>
      </c>
      <c r="C6200">
        <v>1</v>
      </c>
      <c r="D6200">
        <v>3</v>
      </c>
      <c r="E6200">
        <v>28</v>
      </c>
      <c r="F6200">
        <v>58</v>
      </c>
      <c r="G6200" s="1">
        <f t="shared" si="384"/>
        <v>0.90322580645161288</v>
      </c>
      <c r="H6200" s="4">
        <f t="shared" si="385"/>
        <v>0</v>
      </c>
      <c r="I6200" s="5">
        <f>IF(OR(AND(F6200&gt;=50,G6200&gt;SUMIF(SeasonTotals!A$2:A$9,A6200,SeasonTotals!F$2:F$9)),AND(G6200&gt;0.885,F6200&gt;=50,D6200&lt;3)),1,0)</f>
        <v>0</v>
      </c>
      <c r="J6200" s="4">
        <f t="shared" si="386"/>
        <v>0</v>
      </c>
      <c r="K6200" s="5">
        <f t="shared" si="387"/>
        <v>0</v>
      </c>
    </row>
    <row r="6201" spans="1:11" x14ac:dyDescent="0.25">
      <c r="A6201" t="s">
        <v>109</v>
      </c>
      <c r="B6201" t="s">
        <v>53</v>
      </c>
      <c r="C6201">
        <v>1</v>
      </c>
      <c r="D6201">
        <v>4</v>
      </c>
      <c r="E6201">
        <v>29</v>
      </c>
      <c r="F6201">
        <v>60</v>
      </c>
      <c r="G6201" s="1">
        <f t="shared" si="384"/>
        <v>0.87878787878787878</v>
      </c>
      <c r="H6201" s="4">
        <f t="shared" si="385"/>
        <v>0</v>
      </c>
      <c r="I6201" s="5">
        <f>IF(OR(AND(F6201&gt;=50,G6201&gt;SUMIF(SeasonTotals!A$2:A$9,A6201,SeasonTotals!F$2:F$9)),AND(G6201&gt;0.885,F6201&gt;=50,D6201&lt;3)),1,0)</f>
        <v>0</v>
      </c>
      <c r="J6201" s="4">
        <f t="shared" si="386"/>
        <v>0</v>
      </c>
      <c r="K6201" s="5">
        <f t="shared" si="387"/>
        <v>0</v>
      </c>
    </row>
    <row r="6202" spans="1:11" x14ac:dyDescent="0.25">
      <c r="A6202" t="s">
        <v>109</v>
      </c>
      <c r="B6202" t="s">
        <v>53</v>
      </c>
      <c r="C6202">
        <v>1</v>
      </c>
      <c r="D6202">
        <v>1</v>
      </c>
      <c r="E6202">
        <v>36</v>
      </c>
      <c r="F6202">
        <v>58</v>
      </c>
      <c r="G6202" s="1">
        <f t="shared" si="384"/>
        <v>0.97297297297297303</v>
      </c>
      <c r="H6202" s="4">
        <f t="shared" si="385"/>
        <v>1</v>
      </c>
      <c r="I6202" s="5">
        <f>IF(OR(AND(F6202&gt;=50,G6202&gt;SUMIF(SeasonTotals!A$2:A$9,A6202,SeasonTotals!F$2:F$9)),AND(G6202&gt;0.885,F6202&gt;=50,D6202&lt;3)),1,0)</f>
        <v>1</v>
      </c>
      <c r="J6202" s="4">
        <f t="shared" si="386"/>
        <v>0</v>
      </c>
      <c r="K6202" s="5">
        <f t="shared" si="387"/>
        <v>0</v>
      </c>
    </row>
    <row r="6203" spans="1:11" x14ac:dyDescent="0.25">
      <c r="A6203" t="s">
        <v>109</v>
      </c>
      <c r="B6203" t="s">
        <v>53</v>
      </c>
      <c r="C6203">
        <v>1</v>
      </c>
      <c r="D6203">
        <v>1</v>
      </c>
      <c r="E6203">
        <v>10</v>
      </c>
      <c r="F6203">
        <v>20</v>
      </c>
      <c r="G6203" s="1">
        <f t="shared" si="384"/>
        <v>0.90909090909090906</v>
      </c>
      <c r="H6203" s="4">
        <f t="shared" si="385"/>
        <v>0</v>
      </c>
      <c r="I6203" s="5">
        <f>IF(OR(AND(F6203&gt;=50,G6203&gt;SUMIF(SeasonTotals!A$2:A$9,A6203,SeasonTotals!F$2:F$9)),AND(G6203&gt;0.885,F6203&gt;=50,D6203&lt;3)),1,0)</f>
        <v>0</v>
      </c>
      <c r="J6203" s="4">
        <f t="shared" si="386"/>
        <v>0</v>
      </c>
      <c r="K6203" s="5">
        <f t="shared" si="387"/>
        <v>1</v>
      </c>
    </row>
    <row r="6204" spans="1:11" x14ac:dyDescent="0.25">
      <c r="A6204" t="s">
        <v>109</v>
      </c>
      <c r="B6204" t="s">
        <v>53</v>
      </c>
      <c r="C6204">
        <v>1</v>
      </c>
      <c r="D6204">
        <v>2</v>
      </c>
      <c r="E6204">
        <v>26</v>
      </c>
      <c r="F6204">
        <v>60</v>
      </c>
      <c r="G6204" s="1">
        <f t="shared" si="384"/>
        <v>0.9285714285714286</v>
      </c>
      <c r="H6204" s="4">
        <f t="shared" si="385"/>
        <v>1</v>
      </c>
      <c r="I6204" s="5">
        <f>IF(OR(AND(F6204&gt;=50,G6204&gt;SUMIF(SeasonTotals!A$2:A$9,A6204,SeasonTotals!F$2:F$9)),AND(G6204&gt;0.885,F6204&gt;=50,D6204&lt;3)),1,0)</f>
        <v>1</v>
      </c>
      <c r="J6204" s="4">
        <f t="shared" si="386"/>
        <v>0</v>
      </c>
      <c r="K6204" s="5">
        <f t="shared" si="387"/>
        <v>0</v>
      </c>
    </row>
    <row r="6205" spans="1:11" x14ac:dyDescent="0.25">
      <c r="A6205" t="s">
        <v>109</v>
      </c>
      <c r="B6205" t="s">
        <v>53</v>
      </c>
      <c r="C6205">
        <v>1</v>
      </c>
      <c r="D6205">
        <v>0</v>
      </c>
      <c r="E6205">
        <v>29</v>
      </c>
      <c r="F6205">
        <v>59</v>
      </c>
      <c r="G6205" s="1">
        <f t="shared" si="384"/>
        <v>1</v>
      </c>
      <c r="H6205" s="4">
        <f t="shared" si="385"/>
        <v>1</v>
      </c>
      <c r="I6205" s="5">
        <f>IF(OR(AND(F6205&gt;=50,G6205&gt;SUMIF(SeasonTotals!A$2:A$9,A6205,SeasonTotals!F$2:F$9)),AND(G6205&gt;0.885,F6205&gt;=50,D6205&lt;3)),1,0)</f>
        <v>1</v>
      </c>
      <c r="J6205" s="4">
        <f t="shared" si="386"/>
        <v>0</v>
      </c>
      <c r="K6205" s="5">
        <f t="shared" si="387"/>
        <v>0</v>
      </c>
    </row>
    <row r="6206" spans="1:11" x14ac:dyDescent="0.25">
      <c r="A6206" t="s">
        <v>109</v>
      </c>
      <c r="B6206" t="s">
        <v>53</v>
      </c>
      <c r="C6206">
        <v>1</v>
      </c>
      <c r="D6206">
        <v>5</v>
      </c>
      <c r="E6206">
        <v>31</v>
      </c>
      <c r="F6206">
        <v>59</v>
      </c>
      <c r="G6206" s="1">
        <f t="shared" si="384"/>
        <v>0.86111111111111116</v>
      </c>
      <c r="H6206" s="4">
        <f t="shared" si="385"/>
        <v>0</v>
      </c>
      <c r="I6206" s="5">
        <f>IF(OR(AND(F6206&gt;=50,G6206&gt;SUMIF(SeasonTotals!A$2:A$9,A6206,SeasonTotals!F$2:F$9)),AND(G6206&gt;0.885,F6206&gt;=50,D6206&lt;3)),1,0)</f>
        <v>0</v>
      </c>
      <c r="J6206" s="4">
        <f t="shared" si="386"/>
        <v>0</v>
      </c>
      <c r="K6206" s="5">
        <f t="shared" si="387"/>
        <v>0</v>
      </c>
    </row>
    <row r="6207" spans="1:11" x14ac:dyDescent="0.25">
      <c r="A6207" t="s">
        <v>109</v>
      </c>
      <c r="B6207" t="s">
        <v>53</v>
      </c>
      <c r="C6207">
        <v>1</v>
      </c>
      <c r="D6207">
        <v>2</v>
      </c>
      <c r="E6207">
        <v>21</v>
      </c>
      <c r="F6207">
        <v>50</v>
      </c>
      <c r="G6207" s="1">
        <f t="shared" si="384"/>
        <v>0.91304347826086951</v>
      </c>
      <c r="H6207" s="4">
        <f t="shared" si="385"/>
        <v>1</v>
      </c>
      <c r="I6207" s="5">
        <f>IF(OR(AND(F6207&gt;=50,G6207&gt;SUMIF(SeasonTotals!A$2:A$9,A6207,SeasonTotals!F$2:F$9)),AND(G6207&gt;0.885,F6207&gt;=50,D6207&lt;3)),1,0)</f>
        <v>1</v>
      </c>
      <c r="J6207" s="4">
        <f t="shared" si="386"/>
        <v>0</v>
      </c>
      <c r="K6207" s="5">
        <f t="shared" si="387"/>
        <v>1</v>
      </c>
    </row>
    <row r="6208" spans="1:11" x14ac:dyDescent="0.25">
      <c r="A6208" t="s">
        <v>109</v>
      </c>
      <c r="B6208" t="s">
        <v>53</v>
      </c>
      <c r="C6208">
        <v>1</v>
      </c>
      <c r="D6208">
        <v>5</v>
      </c>
      <c r="E6208">
        <v>25</v>
      </c>
      <c r="F6208">
        <v>60</v>
      </c>
      <c r="G6208" s="1">
        <f t="shared" si="384"/>
        <v>0.83333333333333337</v>
      </c>
      <c r="H6208" s="4">
        <f t="shared" si="385"/>
        <v>0</v>
      </c>
      <c r="I6208" s="5">
        <f>IF(OR(AND(F6208&gt;=50,G6208&gt;SUMIF(SeasonTotals!A$2:A$9,A6208,SeasonTotals!F$2:F$9)),AND(G6208&gt;0.885,F6208&gt;=50,D6208&lt;3)),1,0)</f>
        <v>0</v>
      </c>
      <c r="J6208" s="4">
        <f t="shared" si="386"/>
        <v>1</v>
      </c>
      <c r="K6208" s="5">
        <f t="shared" si="387"/>
        <v>0</v>
      </c>
    </row>
    <row r="6209" spans="1:11" x14ac:dyDescent="0.25">
      <c r="A6209" t="s">
        <v>109</v>
      </c>
      <c r="B6209" t="s">
        <v>53</v>
      </c>
      <c r="C6209">
        <v>1</v>
      </c>
      <c r="D6209">
        <v>2</v>
      </c>
      <c r="E6209">
        <v>43</v>
      </c>
      <c r="F6209">
        <v>60</v>
      </c>
      <c r="G6209" s="1">
        <f t="shared" si="384"/>
        <v>0.9555555555555556</v>
      </c>
      <c r="H6209" s="4">
        <f t="shared" si="385"/>
        <v>1</v>
      </c>
      <c r="I6209" s="5">
        <f>IF(OR(AND(F6209&gt;=50,G6209&gt;SUMIF(SeasonTotals!A$2:A$9,A6209,SeasonTotals!F$2:F$9)),AND(G6209&gt;0.885,F6209&gt;=50,D6209&lt;3)),1,0)</f>
        <v>1</v>
      </c>
      <c r="J6209" s="4">
        <f t="shared" si="386"/>
        <v>0</v>
      </c>
      <c r="K6209" s="5">
        <f t="shared" si="387"/>
        <v>0</v>
      </c>
    </row>
    <row r="6210" spans="1:11" x14ac:dyDescent="0.25">
      <c r="A6210" t="s">
        <v>109</v>
      </c>
      <c r="B6210" t="s">
        <v>53</v>
      </c>
      <c r="C6210">
        <v>1</v>
      </c>
      <c r="D6210">
        <v>2</v>
      </c>
      <c r="E6210">
        <v>36</v>
      </c>
      <c r="F6210">
        <v>60</v>
      </c>
      <c r="G6210" s="1">
        <f t="shared" ref="G6210:G6273" si="388">E6210/MAX(1,SUM(D6210:E6210))</f>
        <v>0.94736842105263153</v>
      </c>
      <c r="H6210" s="4">
        <f t="shared" ref="H6210:H6273" si="389">IF(AND(F6210&gt;=50,OR(G6210&gt;0.913,AND(G6210&gt;0.885,D6210&lt;3))),1,0)</f>
        <v>1</v>
      </c>
      <c r="I6210" s="5">
        <f>IF(OR(AND(F6210&gt;=50,G6210&gt;SUMIF(SeasonTotals!A$2:A$9,A6210,SeasonTotals!F$2:F$9)),AND(G6210&gt;0.885,F6210&gt;=50,D6210&lt;3)),1,0)</f>
        <v>1</v>
      </c>
      <c r="J6210" s="4">
        <f t="shared" ref="J6210:J6273" si="390">IF(G6210&lt;0.85,1,0)</f>
        <v>0</v>
      </c>
      <c r="K6210" s="5">
        <f t="shared" ref="K6210:K6273" si="391">IF(F6210&lt;55,1,0)</f>
        <v>0</v>
      </c>
    </row>
    <row r="6211" spans="1:11" x14ac:dyDescent="0.25">
      <c r="A6211" t="s">
        <v>109</v>
      </c>
      <c r="B6211" t="s">
        <v>53</v>
      </c>
      <c r="C6211">
        <v>1</v>
      </c>
      <c r="D6211">
        <v>2</v>
      </c>
      <c r="E6211">
        <v>34</v>
      </c>
      <c r="F6211">
        <v>60</v>
      </c>
      <c r="G6211" s="1">
        <f t="shared" si="388"/>
        <v>0.94444444444444442</v>
      </c>
      <c r="H6211" s="4">
        <f t="shared" si="389"/>
        <v>1</v>
      </c>
      <c r="I6211" s="5">
        <f>IF(OR(AND(F6211&gt;=50,G6211&gt;SUMIF(SeasonTotals!A$2:A$9,A6211,SeasonTotals!F$2:F$9)),AND(G6211&gt;0.885,F6211&gt;=50,D6211&lt;3)),1,0)</f>
        <v>1</v>
      </c>
      <c r="J6211" s="4">
        <f t="shared" si="390"/>
        <v>0</v>
      </c>
      <c r="K6211" s="5">
        <f t="shared" si="391"/>
        <v>0</v>
      </c>
    </row>
    <row r="6212" spans="1:11" x14ac:dyDescent="0.25">
      <c r="A6212" t="s">
        <v>109</v>
      </c>
      <c r="B6212" t="s">
        <v>53</v>
      </c>
      <c r="C6212">
        <v>1</v>
      </c>
      <c r="D6212">
        <v>4</v>
      </c>
      <c r="E6212">
        <v>22</v>
      </c>
      <c r="F6212">
        <v>40</v>
      </c>
      <c r="G6212" s="1">
        <f t="shared" si="388"/>
        <v>0.84615384615384615</v>
      </c>
      <c r="H6212" s="4">
        <f t="shared" si="389"/>
        <v>0</v>
      </c>
      <c r="I6212" s="5">
        <f>IF(OR(AND(F6212&gt;=50,G6212&gt;SUMIF(SeasonTotals!A$2:A$9,A6212,SeasonTotals!F$2:F$9)),AND(G6212&gt;0.885,F6212&gt;=50,D6212&lt;3)),1,0)</f>
        <v>0</v>
      </c>
      <c r="J6212" s="4">
        <f t="shared" si="390"/>
        <v>1</v>
      </c>
      <c r="K6212" s="5">
        <f t="shared" si="391"/>
        <v>1</v>
      </c>
    </row>
    <row r="6213" spans="1:11" x14ac:dyDescent="0.25">
      <c r="A6213" t="s">
        <v>109</v>
      </c>
      <c r="B6213" t="s">
        <v>53</v>
      </c>
      <c r="C6213">
        <v>1</v>
      </c>
      <c r="D6213">
        <v>4</v>
      </c>
      <c r="E6213">
        <v>28</v>
      </c>
      <c r="F6213">
        <v>60</v>
      </c>
      <c r="G6213" s="1">
        <f t="shared" si="388"/>
        <v>0.875</v>
      </c>
      <c r="H6213" s="4">
        <f t="shared" si="389"/>
        <v>0</v>
      </c>
      <c r="I6213" s="5">
        <f>IF(OR(AND(F6213&gt;=50,G6213&gt;SUMIF(SeasonTotals!A$2:A$9,A6213,SeasonTotals!F$2:F$9)),AND(G6213&gt;0.885,F6213&gt;=50,D6213&lt;3)),1,0)</f>
        <v>0</v>
      </c>
      <c r="J6213" s="4">
        <f t="shared" si="390"/>
        <v>0</v>
      </c>
      <c r="K6213" s="5">
        <f t="shared" si="391"/>
        <v>0</v>
      </c>
    </row>
    <row r="6214" spans="1:11" x14ac:dyDescent="0.25">
      <c r="A6214" t="s">
        <v>109</v>
      </c>
      <c r="B6214" t="s">
        <v>53</v>
      </c>
      <c r="C6214">
        <v>1</v>
      </c>
      <c r="D6214">
        <v>3</v>
      </c>
      <c r="E6214">
        <v>29</v>
      </c>
      <c r="F6214">
        <v>60</v>
      </c>
      <c r="G6214" s="1">
        <f t="shared" si="388"/>
        <v>0.90625</v>
      </c>
      <c r="H6214" s="4">
        <f t="shared" si="389"/>
        <v>0</v>
      </c>
      <c r="I6214" s="5">
        <f>IF(OR(AND(F6214&gt;=50,G6214&gt;SUMIF(SeasonTotals!A$2:A$9,A6214,SeasonTotals!F$2:F$9)),AND(G6214&gt;0.885,F6214&gt;=50,D6214&lt;3)),1,0)</f>
        <v>0</v>
      </c>
      <c r="J6214" s="4">
        <f t="shared" si="390"/>
        <v>0</v>
      </c>
      <c r="K6214" s="5">
        <f t="shared" si="391"/>
        <v>0</v>
      </c>
    </row>
    <row r="6215" spans="1:11" x14ac:dyDescent="0.25">
      <c r="A6215" t="s">
        <v>109</v>
      </c>
      <c r="B6215" t="s">
        <v>53</v>
      </c>
      <c r="C6215">
        <v>1</v>
      </c>
      <c r="D6215">
        <v>4</v>
      </c>
      <c r="E6215">
        <v>28</v>
      </c>
      <c r="F6215">
        <v>40</v>
      </c>
      <c r="G6215" s="1">
        <f t="shared" si="388"/>
        <v>0.875</v>
      </c>
      <c r="H6215" s="4">
        <f t="shared" si="389"/>
        <v>0</v>
      </c>
      <c r="I6215" s="5">
        <f>IF(OR(AND(F6215&gt;=50,G6215&gt;SUMIF(SeasonTotals!A$2:A$9,A6215,SeasonTotals!F$2:F$9)),AND(G6215&gt;0.885,F6215&gt;=50,D6215&lt;3)),1,0)</f>
        <v>0</v>
      </c>
      <c r="J6215" s="4">
        <f t="shared" si="390"/>
        <v>0</v>
      </c>
      <c r="K6215" s="5">
        <f t="shared" si="391"/>
        <v>1</v>
      </c>
    </row>
    <row r="6216" spans="1:11" x14ac:dyDescent="0.25">
      <c r="A6216" t="s">
        <v>109</v>
      </c>
      <c r="B6216" t="s">
        <v>116</v>
      </c>
      <c r="C6216">
        <v>1</v>
      </c>
      <c r="D6216">
        <v>1</v>
      </c>
      <c r="E6216">
        <v>34</v>
      </c>
      <c r="F6216">
        <v>60</v>
      </c>
      <c r="G6216" s="1">
        <f t="shared" si="388"/>
        <v>0.97142857142857142</v>
      </c>
      <c r="H6216" s="4">
        <f t="shared" si="389"/>
        <v>1</v>
      </c>
      <c r="I6216" s="5">
        <f>IF(OR(AND(F6216&gt;=50,G6216&gt;SUMIF(SeasonTotals!A$2:A$9,A6216,SeasonTotals!F$2:F$9)),AND(G6216&gt;0.885,F6216&gt;=50,D6216&lt;3)),1,0)</f>
        <v>1</v>
      </c>
      <c r="J6216" s="4">
        <f t="shared" si="390"/>
        <v>0</v>
      </c>
      <c r="K6216" s="5">
        <f t="shared" si="391"/>
        <v>0</v>
      </c>
    </row>
    <row r="6217" spans="1:11" x14ac:dyDescent="0.25">
      <c r="A6217" t="s">
        <v>109</v>
      </c>
      <c r="B6217" t="s">
        <v>116</v>
      </c>
      <c r="C6217">
        <v>1</v>
      </c>
      <c r="D6217">
        <v>2</v>
      </c>
      <c r="E6217">
        <v>23</v>
      </c>
      <c r="F6217">
        <v>59</v>
      </c>
      <c r="G6217" s="1">
        <f t="shared" si="388"/>
        <v>0.92</v>
      </c>
      <c r="H6217" s="4">
        <f t="shared" si="389"/>
        <v>1</v>
      </c>
      <c r="I6217" s="5">
        <f>IF(OR(AND(F6217&gt;=50,G6217&gt;SUMIF(SeasonTotals!A$2:A$9,A6217,SeasonTotals!F$2:F$9)),AND(G6217&gt;0.885,F6217&gt;=50,D6217&lt;3)),1,0)</f>
        <v>1</v>
      </c>
      <c r="J6217" s="4">
        <f t="shared" si="390"/>
        <v>0</v>
      </c>
      <c r="K6217" s="5">
        <f t="shared" si="391"/>
        <v>0</v>
      </c>
    </row>
    <row r="6218" spans="1:11" x14ac:dyDescent="0.25">
      <c r="A6218" t="s">
        <v>109</v>
      </c>
      <c r="B6218" t="s">
        <v>116</v>
      </c>
      <c r="C6218">
        <v>1</v>
      </c>
      <c r="D6218">
        <v>1</v>
      </c>
      <c r="E6218">
        <v>32</v>
      </c>
      <c r="F6218">
        <v>60</v>
      </c>
      <c r="G6218" s="1">
        <f t="shared" si="388"/>
        <v>0.96969696969696972</v>
      </c>
      <c r="H6218" s="4">
        <f t="shared" si="389"/>
        <v>1</v>
      </c>
      <c r="I6218" s="5">
        <f>IF(OR(AND(F6218&gt;=50,G6218&gt;SUMIF(SeasonTotals!A$2:A$9,A6218,SeasonTotals!F$2:F$9)),AND(G6218&gt;0.885,F6218&gt;=50,D6218&lt;3)),1,0)</f>
        <v>1</v>
      </c>
      <c r="J6218" s="4">
        <f t="shared" si="390"/>
        <v>0</v>
      </c>
      <c r="K6218" s="5">
        <f t="shared" si="391"/>
        <v>0</v>
      </c>
    </row>
    <row r="6219" spans="1:11" x14ac:dyDescent="0.25">
      <c r="A6219" t="s">
        <v>109</v>
      </c>
      <c r="B6219" t="s">
        <v>116</v>
      </c>
      <c r="C6219">
        <v>1</v>
      </c>
      <c r="D6219">
        <v>3</v>
      </c>
      <c r="E6219">
        <v>26</v>
      </c>
      <c r="F6219">
        <v>59</v>
      </c>
      <c r="G6219" s="1">
        <f t="shared" si="388"/>
        <v>0.89655172413793105</v>
      </c>
      <c r="H6219" s="4">
        <f t="shared" si="389"/>
        <v>0</v>
      </c>
      <c r="I6219" s="5">
        <f>IF(OR(AND(F6219&gt;=50,G6219&gt;SUMIF(SeasonTotals!A$2:A$9,A6219,SeasonTotals!F$2:F$9)),AND(G6219&gt;0.885,F6219&gt;=50,D6219&lt;3)),1,0)</f>
        <v>0</v>
      </c>
      <c r="J6219" s="4">
        <f t="shared" si="390"/>
        <v>0</v>
      </c>
      <c r="K6219" s="5">
        <f t="shared" si="391"/>
        <v>0</v>
      </c>
    </row>
    <row r="6220" spans="1:11" x14ac:dyDescent="0.25">
      <c r="A6220" t="s">
        <v>109</v>
      </c>
      <c r="B6220" t="s">
        <v>116</v>
      </c>
      <c r="C6220">
        <v>1</v>
      </c>
      <c r="D6220">
        <v>3</v>
      </c>
      <c r="E6220">
        <v>37</v>
      </c>
      <c r="F6220">
        <v>60</v>
      </c>
      <c r="G6220" s="1">
        <f t="shared" si="388"/>
        <v>0.92500000000000004</v>
      </c>
      <c r="H6220" s="4">
        <f t="shared" si="389"/>
        <v>1</v>
      </c>
      <c r="I6220" s="5">
        <f>IF(OR(AND(F6220&gt;=50,G6220&gt;SUMIF(SeasonTotals!A$2:A$9,A6220,SeasonTotals!F$2:F$9)),AND(G6220&gt;0.885,F6220&gt;=50,D6220&lt;3)),1,0)</f>
        <v>1</v>
      </c>
      <c r="J6220" s="4">
        <f t="shared" si="390"/>
        <v>0</v>
      </c>
      <c r="K6220" s="5">
        <f t="shared" si="391"/>
        <v>0</v>
      </c>
    </row>
    <row r="6221" spans="1:11" x14ac:dyDescent="0.25">
      <c r="A6221" t="s">
        <v>109</v>
      </c>
      <c r="B6221" t="s">
        <v>116</v>
      </c>
      <c r="C6221">
        <v>1</v>
      </c>
      <c r="D6221">
        <v>4</v>
      </c>
      <c r="E6221">
        <v>16</v>
      </c>
      <c r="F6221">
        <v>59</v>
      </c>
      <c r="G6221" s="1">
        <f t="shared" si="388"/>
        <v>0.8</v>
      </c>
      <c r="H6221" s="4">
        <f t="shared" si="389"/>
        <v>0</v>
      </c>
      <c r="I6221" s="5">
        <f>IF(OR(AND(F6221&gt;=50,G6221&gt;SUMIF(SeasonTotals!A$2:A$9,A6221,SeasonTotals!F$2:F$9)),AND(G6221&gt;0.885,F6221&gt;=50,D6221&lt;3)),1,0)</f>
        <v>0</v>
      </c>
      <c r="J6221" s="4">
        <f t="shared" si="390"/>
        <v>1</v>
      </c>
      <c r="K6221" s="5">
        <f t="shared" si="391"/>
        <v>0</v>
      </c>
    </row>
    <row r="6222" spans="1:11" x14ac:dyDescent="0.25">
      <c r="A6222" t="s">
        <v>109</v>
      </c>
      <c r="B6222" t="s">
        <v>116</v>
      </c>
      <c r="C6222">
        <v>1</v>
      </c>
      <c r="D6222">
        <v>3</v>
      </c>
      <c r="E6222">
        <v>25</v>
      </c>
      <c r="F6222">
        <v>64</v>
      </c>
      <c r="G6222" s="1">
        <f t="shared" si="388"/>
        <v>0.8928571428571429</v>
      </c>
      <c r="H6222" s="4">
        <f t="shared" si="389"/>
        <v>0</v>
      </c>
      <c r="I6222" s="5">
        <f>IF(OR(AND(F6222&gt;=50,G6222&gt;SUMIF(SeasonTotals!A$2:A$9,A6222,SeasonTotals!F$2:F$9)),AND(G6222&gt;0.885,F6222&gt;=50,D6222&lt;3)),1,0)</f>
        <v>0</v>
      </c>
      <c r="J6222" s="4">
        <f t="shared" si="390"/>
        <v>0</v>
      </c>
      <c r="K6222" s="5">
        <f t="shared" si="391"/>
        <v>0</v>
      </c>
    </row>
    <row r="6223" spans="1:11" x14ac:dyDescent="0.25">
      <c r="A6223" t="s">
        <v>109</v>
      </c>
      <c r="B6223" t="s">
        <v>116</v>
      </c>
      <c r="C6223">
        <v>1</v>
      </c>
      <c r="D6223">
        <v>4</v>
      </c>
      <c r="E6223">
        <v>10</v>
      </c>
      <c r="F6223">
        <v>29</v>
      </c>
      <c r="G6223" s="1">
        <f t="shared" si="388"/>
        <v>0.7142857142857143</v>
      </c>
      <c r="H6223" s="4">
        <f t="shared" si="389"/>
        <v>0</v>
      </c>
      <c r="I6223" s="5">
        <f>IF(OR(AND(F6223&gt;=50,G6223&gt;SUMIF(SeasonTotals!A$2:A$9,A6223,SeasonTotals!F$2:F$9)),AND(G6223&gt;0.885,F6223&gt;=50,D6223&lt;3)),1,0)</f>
        <v>0</v>
      </c>
      <c r="J6223" s="4">
        <f t="shared" si="390"/>
        <v>1</v>
      </c>
      <c r="K6223" s="5">
        <f t="shared" si="391"/>
        <v>1</v>
      </c>
    </row>
    <row r="6224" spans="1:11" x14ac:dyDescent="0.25">
      <c r="A6224" t="s">
        <v>109</v>
      </c>
      <c r="B6224" t="s">
        <v>54</v>
      </c>
      <c r="C6224">
        <v>1</v>
      </c>
      <c r="D6224">
        <v>6</v>
      </c>
      <c r="E6224">
        <v>28</v>
      </c>
      <c r="F6224">
        <v>59</v>
      </c>
      <c r="G6224" s="1">
        <f t="shared" si="388"/>
        <v>0.82352941176470584</v>
      </c>
      <c r="H6224" s="4">
        <f t="shared" si="389"/>
        <v>0</v>
      </c>
      <c r="I6224" s="5">
        <f>IF(OR(AND(F6224&gt;=50,G6224&gt;SUMIF(SeasonTotals!A$2:A$9,A6224,SeasonTotals!F$2:F$9)),AND(G6224&gt;0.885,F6224&gt;=50,D6224&lt;3)),1,0)</f>
        <v>0</v>
      </c>
      <c r="J6224" s="4">
        <f t="shared" si="390"/>
        <v>1</v>
      </c>
      <c r="K6224" s="5">
        <f t="shared" si="391"/>
        <v>0</v>
      </c>
    </row>
    <row r="6225" spans="1:11" x14ac:dyDescent="0.25">
      <c r="A6225" t="s">
        <v>109</v>
      </c>
      <c r="B6225" t="s">
        <v>54</v>
      </c>
      <c r="C6225">
        <v>1</v>
      </c>
      <c r="D6225">
        <v>2</v>
      </c>
      <c r="E6225">
        <v>45</v>
      </c>
      <c r="F6225">
        <v>60</v>
      </c>
      <c r="G6225" s="1">
        <f t="shared" si="388"/>
        <v>0.95744680851063835</v>
      </c>
      <c r="H6225" s="4">
        <f t="shared" si="389"/>
        <v>1</v>
      </c>
      <c r="I6225" s="5">
        <f>IF(OR(AND(F6225&gt;=50,G6225&gt;SUMIF(SeasonTotals!A$2:A$9,A6225,SeasonTotals!F$2:F$9)),AND(G6225&gt;0.885,F6225&gt;=50,D6225&lt;3)),1,0)</f>
        <v>1</v>
      </c>
      <c r="J6225" s="4">
        <f t="shared" si="390"/>
        <v>0</v>
      </c>
      <c r="K6225" s="5">
        <f t="shared" si="391"/>
        <v>0</v>
      </c>
    </row>
    <row r="6226" spans="1:11" x14ac:dyDescent="0.25">
      <c r="A6226" t="s">
        <v>109</v>
      </c>
      <c r="B6226" t="s">
        <v>54</v>
      </c>
      <c r="C6226">
        <v>1</v>
      </c>
      <c r="D6226">
        <v>3</v>
      </c>
      <c r="E6226">
        <v>28</v>
      </c>
      <c r="F6226">
        <v>58</v>
      </c>
      <c r="G6226" s="1">
        <f t="shared" si="388"/>
        <v>0.90322580645161288</v>
      </c>
      <c r="H6226" s="4">
        <f t="shared" si="389"/>
        <v>0</v>
      </c>
      <c r="I6226" s="5">
        <f>IF(OR(AND(F6226&gt;=50,G6226&gt;SUMIF(SeasonTotals!A$2:A$9,A6226,SeasonTotals!F$2:F$9)),AND(G6226&gt;0.885,F6226&gt;=50,D6226&lt;3)),1,0)</f>
        <v>0</v>
      </c>
      <c r="J6226" s="4">
        <f t="shared" si="390"/>
        <v>0</v>
      </c>
      <c r="K6226" s="5">
        <f t="shared" si="391"/>
        <v>0</v>
      </c>
    </row>
    <row r="6227" spans="1:11" x14ac:dyDescent="0.25">
      <c r="A6227" t="s">
        <v>109</v>
      </c>
      <c r="B6227" t="s">
        <v>54</v>
      </c>
      <c r="C6227">
        <v>1</v>
      </c>
      <c r="D6227">
        <v>4</v>
      </c>
      <c r="E6227">
        <v>25</v>
      </c>
      <c r="F6227">
        <v>60</v>
      </c>
      <c r="G6227" s="1">
        <f t="shared" si="388"/>
        <v>0.86206896551724133</v>
      </c>
      <c r="H6227" s="4">
        <f t="shared" si="389"/>
        <v>0</v>
      </c>
      <c r="I6227" s="5">
        <f>IF(OR(AND(F6227&gt;=50,G6227&gt;SUMIF(SeasonTotals!A$2:A$9,A6227,SeasonTotals!F$2:F$9)),AND(G6227&gt;0.885,F6227&gt;=50,D6227&lt;3)),1,0)</f>
        <v>0</v>
      </c>
      <c r="J6227" s="4">
        <f t="shared" si="390"/>
        <v>0</v>
      </c>
      <c r="K6227" s="5">
        <f t="shared" si="391"/>
        <v>0</v>
      </c>
    </row>
    <row r="6228" spans="1:11" x14ac:dyDescent="0.25">
      <c r="A6228" t="s">
        <v>109</v>
      </c>
      <c r="B6228" t="s">
        <v>54</v>
      </c>
      <c r="C6228">
        <v>1</v>
      </c>
      <c r="D6228">
        <v>1</v>
      </c>
      <c r="E6228">
        <v>34</v>
      </c>
      <c r="F6228">
        <v>60</v>
      </c>
      <c r="G6228" s="1">
        <f t="shared" si="388"/>
        <v>0.97142857142857142</v>
      </c>
      <c r="H6228" s="4">
        <f t="shared" si="389"/>
        <v>1</v>
      </c>
      <c r="I6228" s="5">
        <f>IF(OR(AND(F6228&gt;=50,G6228&gt;SUMIF(SeasonTotals!A$2:A$9,A6228,SeasonTotals!F$2:F$9)),AND(G6228&gt;0.885,F6228&gt;=50,D6228&lt;3)),1,0)</f>
        <v>1</v>
      </c>
      <c r="J6228" s="4">
        <f t="shared" si="390"/>
        <v>0</v>
      </c>
      <c r="K6228" s="5">
        <f t="shared" si="391"/>
        <v>0</v>
      </c>
    </row>
    <row r="6229" spans="1:11" x14ac:dyDescent="0.25">
      <c r="A6229" t="s">
        <v>109</v>
      </c>
      <c r="B6229" t="s">
        <v>54</v>
      </c>
      <c r="C6229">
        <v>1</v>
      </c>
      <c r="D6229">
        <v>1</v>
      </c>
      <c r="E6229">
        <v>29</v>
      </c>
      <c r="F6229">
        <v>60</v>
      </c>
      <c r="G6229" s="1">
        <f t="shared" si="388"/>
        <v>0.96666666666666667</v>
      </c>
      <c r="H6229" s="4">
        <f t="shared" si="389"/>
        <v>1</v>
      </c>
      <c r="I6229" s="5">
        <f>IF(OR(AND(F6229&gt;=50,G6229&gt;SUMIF(SeasonTotals!A$2:A$9,A6229,SeasonTotals!F$2:F$9)),AND(G6229&gt;0.885,F6229&gt;=50,D6229&lt;3)),1,0)</f>
        <v>1</v>
      </c>
      <c r="J6229" s="4">
        <f t="shared" si="390"/>
        <v>0</v>
      </c>
      <c r="K6229" s="5">
        <f t="shared" si="391"/>
        <v>0</v>
      </c>
    </row>
    <row r="6230" spans="1:11" x14ac:dyDescent="0.25">
      <c r="A6230" t="s">
        <v>109</v>
      </c>
      <c r="B6230" t="s">
        <v>54</v>
      </c>
      <c r="C6230">
        <v>1</v>
      </c>
      <c r="D6230">
        <v>3</v>
      </c>
      <c r="E6230">
        <v>43</v>
      </c>
      <c r="F6230">
        <v>58</v>
      </c>
      <c r="G6230" s="1">
        <f t="shared" si="388"/>
        <v>0.93478260869565222</v>
      </c>
      <c r="H6230" s="4">
        <f t="shared" si="389"/>
        <v>1</v>
      </c>
      <c r="I6230" s="5">
        <f>IF(OR(AND(F6230&gt;=50,G6230&gt;SUMIF(SeasonTotals!A$2:A$9,A6230,SeasonTotals!F$2:F$9)),AND(G6230&gt;0.885,F6230&gt;=50,D6230&lt;3)),1,0)</f>
        <v>1</v>
      </c>
      <c r="J6230" s="4">
        <f t="shared" si="390"/>
        <v>0</v>
      </c>
      <c r="K6230" s="5">
        <f t="shared" si="391"/>
        <v>0</v>
      </c>
    </row>
    <row r="6231" spans="1:11" x14ac:dyDescent="0.25">
      <c r="A6231" t="s">
        <v>109</v>
      </c>
      <c r="B6231" t="s">
        <v>54</v>
      </c>
      <c r="C6231">
        <v>1</v>
      </c>
      <c r="D6231">
        <v>3</v>
      </c>
      <c r="E6231">
        <v>25</v>
      </c>
      <c r="F6231">
        <v>60</v>
      </c>
      <c r="G6231" s="1">
        <f t="shared" si="388"/>
        <v>0.8928571428571429</v>
      </c>
      <c r="H6231" s="4">
        <f t="shared" si="389"/>
        <v>0</v>
      </c>
      <c r="I6231" s="5">
        <f>IF(OR(AND(F6231&gt;=50,G6231&gt;SUMIF(SeasonTotals!A$2:A$9,A6231,SeasonTotals!F$2:F$9)),AND(G6231&gt;0.885,F6231&gt;=50,D6231&lt;3)),1,0)</f>
        <v>0</v>
      </c>
      <c r="J6231" s="4">
        <f t="shared" si="390"/>
        <v>0</v>
      </c>
      <c r="K6231" s="5">
        <f t="shared" si="391"/>
        <v>0</v>
      </c>
    </row>
    <row r="6232" spans="1:11" x14ac:dyDescent="0.25">
      <c r="A6232" t="s">
        <v>109</v>
      </c>
      <c r="B6232" t="s">
        <v>54</v>
      </c>
      <c r="C6232">
        <v>1</v>
      </c>
      <c r="D6232">
        <v>2</v>
      </c>
      <c r="E6232">
        <v>21</v>
      </c>
      <c r="F6232">
        <v>59</v>
      </c>
      <c r="G6232" s="1">
        <f t="shared" si="388"/>
        <v>0.91304347826086951</v>
      </c>
      <c r="H6232" s="4">
        <f t="shared" si="389"/>
        <v>1</v>
      </c>
      <c r="I6232" s="5">
        <f>IF(OR(AND(F6232&gt;=50,G6232&gt;SUMIF(SeasonTotals!A$2:A$9,A6232,SeasonTotals!F$2:F$9)),AND(G6232&gt;0.885,F6232&gt;=50,D6232&lt;3)),1,0)</f>
        <v>1</v>
      </c>
      <c r="J6232" s="4">
        <f t="shared" si="390"/>
        <v>0</v>
      </c>
      <c r="K6232" s="5">
        <f t="shared" si="391"/>
        <v>0</v>
      </c>
    </row>
    <row r="6233" spans="1:11" x14ac:dyDescent="0.25">
      <c r="A6233" t="s">
        <v>109</v>
      </c>
      <c r="B6233" t="s">
        <v>54</v>
      </c>
      <c r="C6233">
        <v>1</v>
      </c>
      <c r="D6233">
        <v>3</v>
      </c>
      <c r="E6233">
        <v>24</v>
      </c>
      <c r="F6233">
        <v>65</v>
      </c>
      <c r="G6233" s="1">
        <f t="shared" si="388"/>
        <v>0.88888888888888884</v>
      </c>
      <c r="H6233" s="4">
        <f t="shared" si="389"/>
        <v>0</v>
      </c>
      <c r="I6233" s="5">
        <f>IF(OR(AND(F6233&gt;=50,G6233&gt;SUMIF(SeasonTotals!A$2:A$9,A6233,SeasonTotals!F$2:F$9)),AND(G6233&gt;0.885,F6233&gt;=50,D6233&lt;3)),1,0)</f>
        <v>0</v>
      </c>
      <c r="J6233" s="4">
        <f t="shared" si="390"/>
        <v>0</v>
      </c>
      <c r="K6233" s="5">
        <f t="shared" si="391"/>
        <v>0</v>
      </c>
    </row>
    <row r="6234" spans="1:11" x14ac:dyDescent="0.25">
      <c r="A6234" t="s">
        <v>109</v>
      </c>
      <c r="B6234" t="s">
        <v>58</v>
      </c>
      <c r="C6234">
        <v>1</v>
      </c>
      <c r="D6234">
        <v>4</v>
      </c>
      <c r="E6234">
        <v>26</v>
      </c>
      <c r="F6234">
        <v>60</v>
      </c>
      <c r="G6234" s="1">
        <f t="shared" si="388"/>
        <v>0.8666666666666667</v>
      </c>
      <c r="H6234" s="4">
        <f t="shared" si="389"/>
        <v>0</v>
      </c>
      <c r="I6234" s="5">
        <f>IF(OR(AND(F6234&gt;=50,G6234&gt;SUMIF(SeasonTotals!A$2:A$9,A6234,SeasonTotals!F$2:F$9)),AND(G6234&gt;0.885,F6234&gt;=50,D6234&lt;3)),1,0)</f>
        <v>0</v>
      </c>
      <c r="J6234" s="4">
        <f t="shared" si="390"/>
        <v>0</v>
      </c>
      <c r="K6234" s="5">
        <f t="shared" si="391"/>
        <v>0</v>
      </c>
    </row>
    <row r="6235" spans="1:11" x14ac:dyDescent="0.25">
      <c r="A6235" t="s">
        <v>109</v>
      </c>
      <c r="B6235" t="s">
        <v>58</v>
      </c>
      <c r="C6235">
        <v>1</v>
      </c>
      <c r="D6235">
        <v>4</v>
      </c>
      <c r="E6235">
        <v>21</v>
      </c>
      <c r="F6235">
        <v>64</v>
      </c>
      <c r="G6235" s="1">
        <f t="shared" si="388"/>
        <v>0.84</v>
      </c>
      <c r="H6235" s="4">
        <f t="shared" si="389"/>
        <v>0</v>
      </c>
      <c r="I6235" s="5">
        <f>IF(OR(AND(F6235&gt;=50,G6235&gt;SUMIF(SeasonTotals!A$2:A$9,A6235,SeasonTotals!F$2:F$9)),AND(G6235&gt;0.885,F6235&gt;=50,D6235&lt;3)),1,0)</f>
        <v>0</v>
      </c>
      <c r="J6235" s="4">
        <f t="shared" si="390"/>
        <v>1</v>
      </c>
      <c r="K6235" s="5">
        <f t="shared" si="391"/>
        <v>0</v>
      </c>
    </row>
    <row r="6236" spans="1:11" x14ac:dyDescent="0.25">
      <c r="A6236" t="s">
        <v>109</v>
      </c>
      <c r="B6236" t="s">
        <v>58</v>
      </c>
      <c r="C6236">
        <v>1</v>
      </c>
      <c r="D6236">
        <v>5</v>
      </c>
      <c r="E6236">
        <v>27</v>
      </c>
      <c r="F6236">
        <v>64</v>
      </c>
      <c r="G6236" s="1">
        <f t="shared" si="388"/>
        <v>0.84375</v>
      </c>
      <c r="H6236" s="4">
        <f t="shared" si="389"/>
        <v>0</v>
      </c>
      <c r="I6236" s="5">
        <f>IF(OR(AND(F6236&gt;=50,G6236&gt;SUMIF(SeasonTotals!A$2:A$9,A6236,SeasonTotals!F$2:F$9)),AND(G6236&gt;0.885,F6236&gt;=50,D6236&lt;3)),1,0)</f>
        <v>0</v>
      </c>
      <c r="J6236" s="4">
        <f t="shared" si="390"/>
        <v>1</v>
      </c>
      <c r="K6236" s="5">
        <f t="shared" si="391"/>
        <v>0</v>
      </c>
    </row>
    <row r="6237" spans="1:11" x14ac:dyDescent="0.25">
      <c r="A6237" t="s">
        <v>109</v>
      </c>
      <c r="B6237" t="s">
        <v>58</v>
      </c>
      <c r="C6237">
        <v>1</v>
      </c>
      <c r="D6237">
        <v>1</v>
      </c>
      <c r="E6237">
        <v>20</v>
      </c>
      <c r="F6237">
        <v>60</v>
      </c>
      <c r="G6237" s="1">
        <f t="shared" si="388"/>
        <v>0.95238095238095233</v>
      </c>
      <c r="H6237" s="4">
        <f t="shared" si="389"/>
        <v>1</v>
      </c>
      <c r="I6237" s="5">
        <f>IF(OR(AND(F6237&gt;=50,G6237&gt;SUMIF(SeasonTotals!A$2:A$9,A6237,SeasonTotals!F$2:F$9)),AND(G6237&gt;0.885,F6237&gt;=50,D6237&lt;3)),1,0)</f>
        <v>1</v>
      </c>
      <c r="J6237" s="4">
        <f t="shared" si="390"/>
        <v>0</v>
      </c>
      <c r="K6237" s="5">
        <f t="shared" si="391"/>
        <v>0</v>
      </c>
    </row>
    <row r="6238" spans="1:11" x14ac:dyDescent="0.25">
      <c r="A6238" t="s">
        <v>109</v>
      </c>
      <c r="B6238" t="s">
        <v>58</v>
      </c>
      <c r="C6238">
        <v>1</v>
      </c>
      <c r="D6238">
        <v>2</v>
      </c>
      <c r="E6238">
        <v>27</v>
      </c>
      <c r="F6238">
        <v>60</v>
      </c>
      <c r="G6238" s="1">
        <f t="shared" si="388"/>
        <v>0.93103448275862066</v>
      </c>
      <c r="H6238" s="4">
        <f t="shared" si="389"/>
        <v>1</v>
      </c>
      <c r="I6238" s="5">
        <f>IF(OR(AND(F6238&gt;=50,G6238&gt;SUMIF(SeasonTotals!A$2:A$9,A6238,SeasonTotals!F$2:F$9)),AND(G6238&gt;0.885,F6238&gt;=50,D6238&lt;3)),1,0)</f>
        <v>1</v>
      </c>
      <c r="J6238" s="4">
        <f t="shared" si="390"/>
        <v>0</v>
      </c>
      <c r="K6238" s="5">
        <f t="shared" si="391"/>
        <v>0</v>
      </c>
    </row>
    <row r="6239" spans="1:11" x14ac:dyDescent="0.25">
      <c r="A6239" t="s">
        <v>109</v>
      </c>
      <c r="B6239" t="s">
        <v>58</v>
      </c>
      <c r="C6239">
        <v>1</v>
      </c>
      <c r="D6239">
        <v>3</v>
      </c>
      <c r="E6239">
        <v>30</v>
      </c>
      <c r="F6239">
        <v>59</v>
      </c>
      <c r="G6239" s="1">
        <f t="shared" si="388"/>
        <v>0.90909090909090906</v>
      </c>
      <c r="H6239" s="4">
        <f t="shared" si="389"/>
        <v>0</v>
      </c>
      <c r="I6239" s="5">
        <f>IF(OR(AND(F6239&gt;=50,G6239&gt;SUMIF(SeasonTotals!A$2:A$9,A6239,SeasonTotals!F$2:F$9)),AND(G6239&gt;0.885,F6239&gt;=50,D6239&lt;3)),1,0)</f>
        <v>0</v>
      </c>
      <c r="J6239" s="4">
        <f t="shared" si="390"/>
        <v>0</v>
      </c>
      <c r="K6239" s="5">
        <f t="shared" si="391"/>
        <v>0</v>
      </c>
    </row>
    <row r="6240" spans="1:11" x14ac:dyDescent="0.25">
      <c r="A6240" t="s">
        <v>109</v>
      </c>
      <c r="B6240" t="s">
        <v>58</v>
      </c>
      <c r="C6240">
        <v>1</v>
      </c>
      <c r="D6240">
        <v>5</v>
      </c>
      <c r="E6240">
        <v>28</v>
      </c>
      <c r="F6240">
        <v>60</v>
      </c>
      <c r="G6240" s="1">
        <f t="shared" si="388"/>
        <v>0.84848484848484851</v>
      </c>
      <c r="H6240" s="4">
        <f t="shared" si="389"/>
        <v>0</v>
      </c>
      <c r="I6240" s="5">
        <f>IF(OR(AND(F6240&gt;=50,G6240&gt;SUMIF(SeasonTotals!A$2:A$9,A6240,SeasonTotals!F$2:F$9)),AND(G6240&gt;0.885,F6240&gt;=50,D6240&lt;3)),1,0)</f>
        <v>0</v>
      </c>
      <c r="J6240" s="4">
        <f t="shared" si="390"/>
        <v>1</v>
      </c>
      <c r="K6240" s="5">
        <f t="shared" si="391"/>
        <v>0</v>
      </c>
    </row>
    <row r="6241" spans="1:11" x14ac:dyDescent="0.25">
      <c r="A6241" t="s">
        <v>109</v>
      </c>
      <c r="B6241" t="s">
        <v>58</v>
      </c>
      <c r="C6241">
        <v>1</v>
      </c>
      <c r="D6241">
        <v>3</v>
      </c>
      <c r="E6241">
        <v>33</v>
      </c>
      <c r="F6241">
        <v>60</v>
      </c>
      <c r="G6241" s="1">
        <f t="shared" si="388"/>
        <v>0.91666666666666663</v>
      </c>
      <c r="H6241" s="4">
        <f t="shared" si="389"/>
        <v>1</v>
      </c>
      <c r="I6241" s="5">
        <f>IF(OR(AND(F6241&gt;=50,G6241&gt;SUMIF(SeasonTotals!A$2:A$9,A6241,SeasonTotals!F$2:F$9)),AND(G6241&gt;0.885,F6241&gt;=50,D6241&lt;3)),1,0)</f>
        <v>1</v>
      </c>
      <c r="J6241" s="4">
        <f t="shared" si="390"/>
        <v>0</v>
      </c>
      <c r="K6241" s="5">
        <f t="shared" si="391"/>
        <v>0</v>
      </c>
    </row>
    <row r="6242" spans="1:11" x14ac:dyDescent="0.25">
      <c r="A6242" t="s">
        <v>109</v>
      </c>
      <c r="B6242" t="s">
        <v>58</v>
      </c>
      <c r="C6242">
        <v>1</v>
      </c>
      <c r="D6242">
        <v>2</v>
      </c>
      <c r="E6242">
        <v>30</v>
      </c>
      <c r="F6242">
        <v>60</v>
      </c>
      <c r="G6242" s="1">
        <f t="shared" si="388"/>
        <v>0.9375</v>
      </c>
      <c r="H6242" s="4">
        <f t="shared" si="389"/>
        <v>1</v>
      </c>
      <c r="I6242" s="5">
        <f>IF(OR(AND(F6242&gt;=50,G6242&gt;SUMIF(SeasonTotals!A$2:A$9,A6242,SeasonTotals!F$2:F$9)),AND(G6242&gt;0.885,F6242&gt;=50,D6242&lt;3)),1,0)</f>
        <v>1</v>
      </c>
      <c r="J6242" s="4">
        <f t="shared" si="390"/>
        <v>0</v>
      </c>
      <c r="K6242" s="5">
        <f t="shared" si="391"/>
        <v>0</v>
      </c>
    </row>
    <row r="6243" spans="1:11" x14ac:dyDescent="0.25">
      <c r="A6243" t="s">
        <v>109</v>
      </c>
      <c r="B6243" t="s">
        <v>58</v>
      </c>
      <c r="C6243">
        <v>1</v>
      </c>
      <c r="D6243">
        <v>3</v>
      </c>
      <c r="E6243">
        <v>35</v>
      </c>
      <c r="F6243">
        <v>59</v>
      </c>
      <c r="G6243" s="1">
        <f t="shared" si="388"/>
        <v>0.92105263157894735</v>
      </c>
      <c r="H6243" s="4">
        <f t="shared" si="389"/>
        <v>1</v>
      </c>
      <c r="I6243" s="5">
        <f>IF(OR(AND(F6243&gt;=50,G6243&gt;SUMIF(SeasonTotals!A$2:A$9,A6243,SeasonTotals!F$2:F$9)),AND(G6243&gt;0.885,F6243&gt;=50,D6243&lt;3)),1,0)</f>
        <v>1</v>
      </c>
      <c r="J6243" s="4">
        <f t="shared" si="390"/>
        <v>0</v>
      </c>
      <c r="K6243" s="5">
        <f t="shared" si="391"/>
        <v>0</v>
      </c>
    </row>
    <row r="6244" spans="1:11" x14ac:dyDescent="0.25">
      <c r="A6244" t="s">
        <v>109</v>
      </c>
      <c r="B6244" t="s">
        <v>58</v>
      </c>
      <c r="C6244">
        <v>1</v>
      </c>
      <c r="D6244">
        <v>1</v>
      </c>
      <c r="E6244">
        <v>6</v>
      </c>
      <c r="F6244">
        <v>7</v>
      </c>
      <c r="G6244" s="1">
        <f t="shared" si="388"/>
        <v>0.8571428571428571</v>
      </c>
      <c r="H6244" s="4">
        <f t="shared" si="389"/>
        <v>0</v>
      </c>
      <c r="I6244" s="5">
        <f>IF(OR(AND(F6244&gt;=50,G6244&gt;SUMIF(SeasonTotals!A$2:A$9,A6244,SeasonTotals!F$2:F$9)),AND(G6244&gt;0.885,F6244&gt;=50,D6244&lt;3)),1,0)</f>
        <v>0</v>
      </c>
      <c r="J6244" s="4">
        <f t="shared" si="390"/>
        <v>0</v>
      </c>
      <c r="K6244" s="5">
        <f t="shared" si="391"/>
        <v>1</v>
      </c>
    </row>
    <row r="6245" spans="1:11" x14ac:dyDescent="0.25">
      <c r="A6245" t="s">
        <v>109</v>
      </c>
      <c r="B6245" t="s">
        <v>58</v>
      </c>
      <c r="C6245">
        <v>1</v>
      </c>
      <c r="D6245">
        <v>3</v>
      </c>
      <c r="E6245">
        <v>28</v>
      </c>
      <c r="F6245">
        <v>60</v>
      </c>
      <c r="G6245" s="1">
        <f t="shared" si="388"/>
        <v>0.90322580645161288</v>
      </c>
      <c r="H6245" s="4">
        <f t="shared" si="389"/>
        <v>0</v>
      </c>
      <c r="I6245" s="5">
        <f>IF(OR(AND(F6245&gt;=50,G6245&gt;SUMIF(SeasonTotals!A$2:A$9,A6245,SeasonTotals!F$2:F$9)),AND(G6245&gt;0.885,F6245&gt;=50,D6245&lt;3)),1,0)</f>
        <v>0</v>
      </c>
      <c r="J6245" s="4">
        <f t="shared" si="390"/>
        <v>0</v>
      </c>
      <c r="K6245" s="5">
        <f t="shared" si="391"/>
        <v>0</v>
      </c>
    </row>
    <row r="6246" spans="1:11" x14ac:dyDescent="0.25">
      <c r="A6246" t="s">
        <v>109</v>
      </c>
      <c r="B6246" t="s">
        <v>58</v>
      </c>
      <c r="C6246">
        <v>1</v>
      </c>
      <c r="D6246">
        <v>1</v>
      </c>
      <c r="E6246">
        <v>19</v>
      </c>
      <c r="F6246">
        <v>60</v>
      </c>
      <c r="G6246" s="1">
        <f t="shared" si="388"/>
        <v>0.95</v>
      </c>
      <c r="H6246" s="4">
        <f t="shared" si="389"/>
        <v>1</v>
      </c>
      <c r="I6246" s="5">
        <f>IF(OR(AND(F6246&gt;=50,G6246&gt;SUMIF(SeasonTotals!A$2:A$9,A6246,SeasonTotals!F$2:F$9)),AND(G6246&gt;0.885,F6246&gt;=50,D6246&lt;3)),1,0)</f>
        <v>1</v>
      </c>
      <c r="J6246" s="4">
        <f t="shared" si="390"/>
        <v>0</v>
      </c>
      <c r="K6246" s="5">
        <f t="shared" si="391"/>
        <v>0</v>
      </c>
    </row>
    <row r="6247" spans="1:11" x14ac:dyDescent="0.25">
      <c r="A6247" t="s">
        <v>109</v>
      </c>
      <c r="B6247" t="s">
        <v>58</v>
      </c>
      <c r="C6247">
        <v>1</v>
      </c>
      <c r="D6247">
        <v>3</v>
      </c>
      <c r="E6247">
        <v>29</v>
      </c>
      <c r="F6247">
        <v>61</v>
      </c>
      <c r="G6247" s="1">
        <f t="shared" si="388"/>
        <v>0.90625</v>
      </c>
      <c r="H6247" s="4">
        <f t="shared" si="389"/>
        <v>0</v>
      </c>
      <c r="I6247" s="5">
        <f>IF(OR(AND(F6247&gt;=50,G6247&gt;SUMIF(SeasonTotals!A$2:A$9,A6247,SeasonTotals!F$2:F$9)),AND(G6247&gt;0.885,F6247&gt;=50,D6247&lt;3)),1,0)</f>
        <v>0</v>
      </c>
      <c r="J6247" s="4">
        <f t="shared" si="390"/>
        <v>0</v>
      </c>
      <c r="K6247" s="5">
        <f t="shared" si="391"/>
        <v>0</v>
      </c>
    </row>
    <row r="6248" spans="1:11" x14ac:dyDescent="0.25">
      <c r="A6248" t="s">
        <v>109</v>
      </c>
      <c r="B6248" t="s">
        <v>58</v>
      </c>
      <c r="C6248">
        <v>1</v>
      </c>
      <c r="D6248">
        <v>1</v>
      </c>
      <c r="E6248">
        <v>25</v>
      </c>
      <c r="F6248">
        <v>60</v>
      </c>
      <c r="G6248" s="1">
        <f t="shared" si="388"/>
        <v>0.96153846153846156</v>
      </c>
      <c r="H6248" s="4">
        <f t="shared" si="389"/>
        <v>1</v>
      </c>
      <c r="I6248" s="5">
        <f>IF(OR(AND(F6248&gt;=50,G6248&gt;SUMIF(SeasonTotals!A$2:A$9,A6248,SeasonTotals!F$2:F$9)),AND(G6248&gt;0.885,F6248&gt;=50,D6248&lt;3)),1,0)</f>
        <v>1</v>
      </c>
      <c r="J6248" s="4">
        <f t="shared" si="390"/>
        <v>0</v>
      </c>
      <c r="K6248" s="5">
        <f t="shared" si="391"/>
        <v>0</v>
      </c>
    </row>
    <row r="6249" spans="1:11" x14ac:dyDescent="0.25">
      <c r="A6249" t="s">
        <v>109</v>
      </c>
      <c r="B6249" t="s">
        <v>58</v>
      </c>
      <c r="C6249">
        <v>1</v>
      </c>
      <c r="D6249">
        <v>0</v>
      </c>
      <c r="E6249">
        <v>27</v>
      </c>
      <c r="F6249">
        <v>60</v>
      </c>
      <c r="G6249" s="1">
        <f t="shared" si="388"/>
        <v>1</v>
      </c>
      <c r="H6249" s="4">
        <f t="shared" si="389"/>
        <v>1</v>
      </c>
      <c r="I6249" s="5">
        <f>IF(OR(AND(F6249&gt;=50,G6249&gt;SUMIF(SeasonTotals!A$2:A$9,A6249,SeasonTotals!F$2:F$9)),AND(G6249&gt;0.885,F6249&gt;=50,D6249&lt;3)),1,0)</f>
        <v>1</v>
      </c>
      <c r="J6249" s="4">
        <f t="shared" si="390"/>
        <v>0</v>
      </c>
      <c r="K6249" s="5">
        <f t="shared" si="391"/>
        <v>0</v>
      </c>
    </row>
    <row r="6250" spans="1:11" x14ac:dyDescent="0.25">
      <c r="A6250" t="s">
        <v>109</v>
      </c>
      <c r="B6250" t="s">
        <v>58</v>
      </c>
      <c r="C6250">
        <v>1</v>
      </c>
      <c r="D6250">
        <v>4</v>
      </c>
      <c r="E6250">
        <v>35</v>
      </c>
      <c r="F6250">
        <v>63</v>
      </c>
      <c r="G6250" s="1">
        <f t="shared" si="388"/>
        <v>0.89743589743589747</v>
      </c>
      <c r="H6250" s="4">
        <f t="shared" si="389"/>
        <v>0</v>
      </c>
      <c r="I6250" s="5">
        <f>IF(OR(AND(F6250&gt;=50,G6250&gt;SUMIF(SeasonTotals!A$2:A$9,A6250,SeasonTotals!F$2:F$9)),AND(G6250&gt;0.885,F6250&gt;=50,D6250&lt;3)),1,0)</f>
        <v>0</v>
      </c>
      <c r="J6250" s="4">
        <f t="shared" si="390"/>
        <v>0</v>
      </c>
      <c r="K6250" s="5">
        <f t="shared" si="391"/>
        <v>0</v>
      </c>
    </row>
    <row r="6251" spans="1:11" x14ac:dyDescent="0.25">
      <c r="A6251" t="s">
        <v>109</v>
      </c>
      <c r="B6251" t="s">
        <v>58</v>
      </c>
      <c r="C6251">
        <v>1</v>
      </c>
      <c r="D6251">
        <v>5</v>
      </c>
      <c r="E6251">
        <v>32</v>
      </c>
      <c r="F6251">
        <v>60</v>
      </c>
      <c r="G6251" s="1">
        <f t="shared" si="388"/>
        <v>0.86486486486486491</v>
      </c>
      <c r="H6251" s="4">
        <f t="shared" si="389"/>
        <v>0</v>
      </c>
      <c r="I6251" s="5">
        <f>IF(OR(AND(F6251&gt;=50,G6251&gt;SUMIF(SeasonTotals!A$2:A$9,A6251,SeasonTotals!F$2:F$9)),AND(G6251&gt;0.885,F6251&gt;=50,D6251&lt;3)),1,0)</f>
        <v>0</v>
      </c>
      <c r="J6251" s="4">
        <f t="shared" si="390"/>
        <v>0</v>
      </c>
      <c r="K6251" s="5">
        <f t="shared" si="391"/>
        <v>0</v>
      </c>
    </row>
    <row r="6252" spans="1:11" x14ac:dyDescent="0.25">
      <c r="A6252" t="s">
        <v>109</v>
      </c>
      <c r="B6252" t="s">
        <v>58</v>
      </c>
      <c r="C6252">
        <v>1</v>
      </c>
      <c r="D6252">
        <v>0</v>
      </c>
      <c r="E6252">
        <v>8</v>
      </c>
      <c r="F6252">
        <v>28</v>
      </c>
      <c r="G6252" s="1">
        <f t="shared" si="388"/>
        <v>1</v>
      </c>
      <c r="H6252" s="4">
        <f t="shared" si="389"/>
        <v>0</v>
      </c>
      <c r="I6252" s="5">
        <f>IF(OR(AND(F6252&gt;=50,G6252&gt;SUMIF(SeasonTotals!A$2:A$9,A6252,SeasonTotals!F$2:F$9)),AND(G6252&gt;0.885,F6252&gt;=50,D6252&lt;3)),1,0)</f>
        <v>0</v>
      </c>
      <c r="J6252" s="4">
        <f t="shared" si="390"/>
        <v>0</v>
      </c>
      <c r="K6252" s="5">
        <f t="shared" si="391"/>
        <v>1</v>
      </c>
    </row>
    <row r="6253" spans="1:11" x14ac:dyDescent="0.25">
      <c r="A6253" t="s">
        <v>109</v>
      </c>
      <c r="B6253" t="s">
        <v>58</v>
      </c>
      <c r="C6253">
        <v>1</v>
      </c>
      <c r="D6253">
        <v>3</v>
      </c>
      <c r="E6253">
        <v>24</v>
      </c>
      <c r="F6253">
        <v>60</v>
      </c>
      <c r="G6253" s="1">
        <f t="shared" si="388"/>
        <v>0.88888888888888884</v>
      </c>
      <c r="H6253" s="4">
        <f t="shared" si="389"/>
        <v>0</v>
      </c>
      <c r="I6253" s="5">
        <f>IF(OR(AND(F6253&gt;=50,G6253&gt;SUMIF(SeasonTotals!A$2:A$9,A6253,SeasonTotals!F$2:F$9)),AND(G6253&gt;0.885,F6253&gt;=50,D6253&lt;3)),1,0)</f>
        <v>0</v>
      </c>
      <c r="J6253" s="4">
        <f t="shared" si="390"/>
        <v>0</v>
      </c>
      <c r="K6253" s="5">
        <f t="shared" si="391"/>
        <v>0</v>
      </c>
    </row>
    <row r="6254" spans="1:11" x14ac:dyDescent="0.25">
      <c r="A6254" t="s">
        <v>109</v>
      </c>
      <c r="B6254" t="s">
        <v>58</v>
      </c>
      <c r="C6254">
        <v>1</v>
      </c>
      <c r="D6254">
        <v>2</v>
      </c>
      <c r="E6254">
        <v>41</v>
      </c>
      <c r="F6254">
        <v>64</v>
      </c>
      <c r="G6254" s="1">
        <f t="shared" si="388"/>
        <v>0.95348837209302328</v>
      </c>
      <c r="H6254" s="4">
        <f t="shared" si="389"/>
        <v>1</v>
      </c>
      <c r="I6254" s="5">
        <f>IF(OR(AND(F6254&gt;=50,G6254&gt;SUMIF(SeasonTotals!A$2:A$9,A6254,SeasonTotals!F$2:F$9)),AND(G6254&gt;0.885,F6254&gt;=50,D6254&lt;3)),1,0)</f>
        <v>1</v>
      </c>
      <c r="J6254" s="4">
        <f t="shared" si="390"/>
        <v>0</v>
      </c>
      <c r="K6254" s="5">
        <f t="shared" si="391"/>
        <v>0</v>
      </c>
    </row>
    <row r="6255" spans="1:11" x14ac:dyDescent="0.25">
      <c r="A6255" t="s">
        <v>109</v>
      </c>
      <c r="B6255" t="s">
        <v>58</v>
      </c>
      <c r="C6255">
        <v>1</v>
      </c>
      <c r="D6255">
        <v>4</v>
      </c>
      <c r="E6255">
        <v>39</v>
      </c>
      <c r="F6255">
        <v>59</v>
      </c>
      <c r="G6255" s="1">
        <f t="shared" si="388"/>
        <v>0.90697674418604646</v>
      </c>
      <c r="H6255" s="4">
        <f t="shared" si="389"/>
        <v>0</v>
      </c>
      <c r="I6255" s="5">
        <f>IF(OR(AND(F6255&gt;=50,G6255&gt;SUMIF(SeasonTotals!A$2:A$9,A6255,SeasonTotals!F$2:F$9)),AND(G6255&gt;0.885,F6255&gt;=50,D6255&lt;3)),1,0)</f>
        <v>0</v>
      </c>
      <c r="J6255" s="4">
        <f t="shared" si="390"/>
        <v>0</v>
      </c>
      <c r="K6255" s="5">
        <f t="shared" si="391"/>
        <v>0</v>
      </c>
    </row>
    <row r="6256" spans="1:11" x14ac:dyDescent="0.25">
      <c r="A6256" t="s">
        <v>109</v>
      </c>
      <c r="B6256" t="s">
        <v>58</v>
      </c>
      <c r="C6256">
        <v>1</v>
      </c>
      <c r="D6256">
        <v>3</v>
      </c>
      <c r="E6256">
        <v>32</v>
      </c>
      <c r="F6256">
        <v>65</v>
      </c>
      <c r="G6256" s="1">
        <f t="shared" si="388"/>
        <v>0.91428571428571426</v>
      </c>
      <c r="H6256" s="4">
        <f t="shared" si="389"/>
        <v>1</v>
      </c>
      <c r="I6256" s="5">
        <f>IF(OR(AND(F6256&gt;=50,G6256&gt;SUMIF(SeasonTotals!A$2:A$9,A6256,SeasonTotals!F$2:F$9)),AND(G6256&gt;0.885,F6256&gt;=50,D6256&lt;3)),1,0)</f>
        <v>1</v>
      </c>
      <c r="J6256" s="4">
        <f t="shared" si="390"/>
        <v>0</v>
      </c>
      <c r="K6256" s="5">
        <f t="shared" si="391"/>
        <v>0</v>
      </c>
    </row>
    <row r="6257" spans="1:11" x14ac:dyDescent="0.25">
      <c r="A6257" t="s">
        <v>109</v>
      </c>
      <c r="B6257" t="s">
        <v>58</v>
      </c>
      <c r="C6257">
        <v>1</v>
      </c>
      <c r="D6257">
        <v>2</v>
      </c>
      <c r="E6257">
        <v>9</v>
      </c>
      <c r="F6257">
        <v>25</v>
      </c>
      <c r="G6257" s="1">
        <f t="shared" si="388"/>
        <v>0.81818181818181823</v>
      </c>
      <c r="H6257" s="4">
        <f t="shared" si="389"/>
        <v>0</v>
      </c>
      <c r="I6257" s="5">
        <f>IF(OR(AND(F6257&gt;=50,G6257&gt;SUMIF(SeasonTotals!A$2:A$9,A6257,SeasonTotals!F$2:F$9)),AND(G6257&gt;0.885,F6257&gt;=50,D6257&lt;3)),1,0)</f>
        <v>0</v>
      </c>
      <c r="J6257" s="4">
        <f t="shared" si="390"/>
        <v>1</v>
      </c>
      <c r="K6257" s="5">
        <f t="shared" si="391"/>
        <v>1</v>
      </c>
    </row>
    <row r="6258" spans="1:11" x14ac:dyDescent="0.25">
      <c r="A6258" t="s">
        <v>109</v>
      </c>
      <c r="B6258" t="s">
        <v>60</v>
      </c>
      <c r="C6258">
        <v>1</v>
      </c>
      <c r="D6258">
        <v>2</v>
      </c>
      <c r="E6258">
        <v>25</v>
      </c>
      <c r="F6258">
        <v>60</v>
      </c>
      <c r="G6258" s="1">
        <f t="shared" si="388"/>
        <v>0.92592592592592593</v>
      </c>
      <c r="H6258" s="4">
        <f t="shared" si="389"/>
        <v>1</v>
      </c>
      <c r="I6258" s="5">
        <f>IF(OR(AND(F6258&gt;=50,G6258&gt;SUMIF(SeasonTotals!A$2:A$9,A6258,SeasonTotals!F$2:F$9)),AND(G6258&gt;0.885,F6258&gt;=50,D6258&lt;3)),1,0)</f>
        <v>1</v>
      </c>
      <c r="J6258" s="4">
        <f t="shared" si="390"/>
        <v>0</v>
      </c>
      <c r="K6258" s="5">
        <f t="shared" si="391"/>
        <v>0</v>
      </c>
    </row>
    <row r="6259" spans="1:11" x14ac:dyDescent="0.25">
      <c r="A6259" t="s">
        <v>109</v>
      </c>
      <c r="B6259" t="s">
        <v>60</v>
      </c>
      <c r="C6259">
        <v>1</v>
      </c>
      <c r="D6259">
        <v>3</v>
      </c>
      <c r="E6259">
        <v>25</v>
      </c>
      <c r="F6259">
        <v>65</v>
      </c>
      <c r="G6259" s="1">
        <f t="shared" si="388"/>
        <v>0.8928571428571429</v>
      </c>
      <c r="H6259" s="4">
        <f t="shared" si="389"/>
        <v>0</v>
      </c>
      <c r="I6259" s="5">
        <f>IF(OR(AND(F6259&gt;=50,G6259&gt;SUMIF(SeasonTotals!A$2:A$9,A6259,SeasonTotals!F$2:F$9)),AND(G6259&gt;0.885,F6259&gt;=50,D6259&lt;3)),1,0)</f>
        <v>0</v>
      </c>
      <c r="J6259" s="4">
        <f t="shared" si="390"/>
        <v>0</v>
      </c>
      <c r="K6259" s="5">
        <f t="shared" si="391"/>
        <v>0</v>
      </c>
    </row>
    <row r="6260" spans="1:11" x14ac:dyDescent="0.25">
      <c r="A6260" t="s">
        <v>109</v>
      </c>
      <c r="B6260" t="s">
        <v>60</v>
      </c>
      <c r="C6260">
        <v>1</v>
      </c>
      <c r="D6260">
        <v>4</v>
      </c>
      <c r="E6260">
        <v>30</v>
      </c>
      <c r="F6260">
        <v>60</v>
      </c>
      <c r="G6260" s="1">
        <f t="shared" si="388"/>
        <v>0.88235294117647056</v>
      </c>
      <c r="H6260" s="4">
        <f t="shared" si="389"/>
        <v>0</v>
      </c>
      <c r="I6260" s="5">
        <f>IF(OR(AND(F6260&gt;=50,G6260&gt;SUMIF(SeasonTotals!A$2:A$9,A6260,SeasonTotals!F$2:F$9)),AND(G6260&gt;0.885,F6260&gt;=50,D6260&lt;3)),1,0)</f>
        <v>0</v>
      </c>
      <c r="J6260" s="4">
        <f t="shared" si="390"/>
        <v>0</v>
      </c>
      <c r="K6260" s="5">
        <f t="shared" si="391"/>
        <v>0</v>
      </c>
    </row>
    <row r="6261" spans="1:11" x14ac:dyDescent="0.25">
      <c r="A6261" t="s">
        <v>109</v>
      </c>
      <c r="B6261" t="s">
        <v>60</v>
      </c>
      <c r="C6261">
        <v>1</v>
      </c>
      <c r="D6261">
        <v>2</v>
      </c>
      <c r="E6261">
        <v>18</v>
      </c>
      <c r="F6261">
        <v>59</v>
      </c>
      <c r="G6261" s="1">
        <f t="shared" si="388"/>
        <v>0.9</v>
      </c>
      <c r="H6261" s="4">
        <f t="shared" si="389"/>
        <v>1</v>
      </c>
      <c r="I6261" s="5">
        <f>IF(OR(AND(F6261&gt;=50,G6261&gt;SUMIF(SeasonTotals!A$2:A$9,A6261,SeasonTotals!F$2:F$9)),AND(G6261&gt;0.885,F6261&gt;=50,D6261&lt;3)),1,0)</f>
        <v>1</v>
      </c>
      <c r="J6261" s="4">
        <f t="shared" si="390"/>
        <v>0</v>
      </c>
      <c r="K6261" s="5">
        <f t="shared" si="391"/>
        <v>0</v>
      </c>
    </row>
    <row r="6262" spans="1:11" x14ac:dyDescent="0.25">
      <c r="A6262" t="s">
        <v>109</v>
      </c>
      <c r="B6262" t="s">
        <v>60</v>
      </c>
      <c r="C6262">
        <v>1</v>
      </c>
      <c r="D6262">
        <v>1</v>
      </c>
      <c r="E6262">
        <v>30</v>
      </c>
      <c r="F6262">
        <v>60</v>
      </c>
      <c r="G6262" s="1">
        <f t="shared" si="388"/>
        <v>0.967741935483871</v>
      </c>
      <c r="H6262" s="4">
        <f t="shared" si="389"/>
        <v>1</v>
      </c>
      <c r="I6262" s="5">
        <f>IF(OR(AND(F6262&gt;=50,G6262&gt;SUMIF(SeasonTotals!A$2:A$9,A6262,SeasonTotals!F$2:F$9)),AND(G6262&gt;0.885,F6262&gt;=50,D6262&lt;3)),1,0)</f>
        <v>1</v>
      </c>
      <c r="J6262" s="4">
        <f t="shared" si="390"/>
        <v>0</v>
      </c>
      <c r="K6262" s="5">
        <f t="shared" si="391"/>
        <v>0</v>
      </c>
    </row>
    <row r="6263" spans="1:11" x14ac:dyDescent="0.25">
      <c r="A6263" t="s">
        <v>109</v>
      </c>
      <c r="B6263" t="s">
        <v>60</v>
      </c>
      <c r="C6263">
        <v>1</v>
      </c>
      <c r="D6263">
        <v>2</v>
      </c>
      <c r="E6263">
        <v>27</v>
      </c>
      <c r="F6263">
        <v>65</v>
      </c>
      <c r="G6263" s="1">
        <f t="shared" si="388"/>
        <v>0.93103448275862066</v>
      </c>
      <c r="H6263" s="4">
        <f t="shared" si="389"/>
        <v>1</v>
      </c>
      <c r="I6263" s="5">
        <f>IF(OR(AND(F6263&gt;=50,G6263&gt;SUMIF(SeasonTotals!A$2:A$9,A6263,SeasonTotals!F$2:F$9)),AND(G6263&gt;0.885,F6263&gt;=50,D6263&lt;3)),1,0)</f>
        <v>1</v>
      </c>
      <c r="J6263" s="4">
        <f t="shared" si="390"/>
        <v>0</v>
      </c>
      <c r="K6263" s="5">
        <f t="shared" si="391"/>
        <v>0</v>
      </c>
    </row>
    <row r="6264" spans="1:11" x14ac:dyDescent="0.25">
      <c r="A6264" t="s">
        <v>109</v>
      </c>
      <c r="B6264" t="s">
        <v>60</v>
      </c>
      <c r="C6264">
        <v>1</v>
      </c>
      <c r="D6264">
        <v>1</v>
      </c>
      <c r="E6264">
        <v>22</v>
      </c>
      <c r="F6264">
        <v>60</v>
      </c>
      <c r="G6264" s="1">
        <f t="shared" si="388"/>
        <v>0.95652173913043481</v>
      </c>
      <c r="H6264" s="4">
        <f t="shared" si="389"/>
        <v>1</v>
      </c>
      <c r="I6264" s="5">
        <f>IF(OR(AND(F6264&gt;=50,G6264&gt;SUMIF(SeasonTotals!A$2:A$9,A6264,SeasonTotals!F$2:F$9)),AND(G6264&gt;0.885,F6264&gt;=50,D6264&lt;3)),1,0)</f>
        <v>1</v>
      </c>
      <c r="J6264" s="4">
        <f t="shared" si="390"/>
        <v>0</v>
      </c>
      <c r="K6264" s="5">
        <f t="shared" si="391"/>
        <v>0</v>
      </c>
    </row>
    <row r="6265" spans="1:11" x14ac:dyDescent="0.25">
      <c r="A6265" t="s">
        <v>109</v>
      </c>
      <c r="B6265" t="s">
        <v>60</v>
      </c>
      <c r="C6265">
        <v>1</v>
      </c>
      <c r="D6265">
        <v>1</v>
      </c>
      <c r="E6265">
        <v>22</v>
      </c>
      <c r="F6265">
        <v>60</v>
      </c>
      <c r="G6265" s="1">
        <f t="shared" si="388"/>
        <v>0.95652173913043481</v>
      </c>
      <c r="H6265" s="4">
        <f t="shared" si="389"/>
        <v>1</v>
      </c>
      <c r="I6265" s="5">
        <f>IF(OR(AND(F6265&gt;=50,G6265&gt;SUMIF(SeasonTotals!A$2:A$9,A6265,SeasonTotals!F$2:F$9)),AND(G6265&gt;0.885,F6265&gt;=50,D6265&lt;3)),1,0)</f>
        <v>1</v>
      </c>
      <c r="J6265" s="4">
        <f t="shared" si="390"/>
        <v>0</v>
      </c>
      <c r="K6265" s="5">
        <f t="shared" si="391"/>
        <v>0</v>
      </c>
    </row>
    <row r="6266" spans="1:11" x14ac:dyDescent="0.25">
      <c r="A6266" t="s">
        <v>109</v>
      </c>
      <c r="B6266" t="s">
        <v>60</v>
      </c>
      <c r="C6266">
        <v>1</v>
      </c>
      <c r="D6266">
        <v>4</v>
      </c>
      <c r="E6266">
        <v>22</v>
      </c>
      <c r="F6266">
        <v>59</v>
      </c>
      <c r="G6266" s="1">
        <f t="shared" si="388"/>
        <v>0.84615384615384615</v>
      </c>
      <c r="H6266" s="4">
        <f t="shared" si="389"/>
        <v>0</v>
      </c>
      <c r="I6266" s="5">
        <f>IF(OR(AND(F6266&gt;=50,G6266&gt;SUMIF(SeasonTotals!A$2:A$9,A6266,SeasonTotals!F$2:F$9)),AND(G6266&gt;0.885,F6266&gt;=50,D6266&lt;3)),1,0)</f>
        <v>0</v>
      </c>
      <c r="J6266" s="4">
        <f t="shared" si="390"/>
        <v>1</v>
      </c>
      <c r="K6266" s="5">
        <f t="shared" si="391"/>
        <v>0</v>
      </c>
    </row>
    <row r="6267" spans="1:11" x14ac:dyDescent="0.25">
      <c r="A6267" t="s">
        <v>109</v>
      </c>
      <c r="B6267" t="s">
        <v>60</v>
      </c>
      <c r="C6267">
        <v>1</v>
      </c>
      <c r="D6267">
        <v>1</v>
      </c>
      <c r="E6267">
        <v>23</v>
      </c>
      <c r="F6267">
        <v>59</v>
      </c>
      <c r="G6267" s="1">
        <f t="shared" si="388"/>
        <v>0.95833333333333337</v>
      </c>
      <c r="H6267" s="4">
        <f t="shared" si="389"/>
        <v>1</v>
      </c>
      <c r="I6267" s="5">
        <f>IF(OR(AND(F6267&gt;=50,G6267&gt;SUMIF(SeasonTotals!A$2:A$9,A6267,SeasonTotals!F$2:F$9)),AND(G6267&gt;0.885,F6267&gt;=50,D6267&lt;3)),1,0)</f>
        <v>1</v>
      </c>
      <c r="J6267" s="4">
        <f t="shared" si="390"/>
        <v>0</v>
      </c>
      <c r="K6267" s="5">
        <f t="shared" si="391"/>
        <v>0</v>
      </c>
    </row>
    <row r="6268" spans="1:11" x14ac:dyDescent="0.25">
      <c r="A6268" t="s">
        <v>109</v>
      </c>
      <c r="B6268" t="s">
        <v>60</v>
      </c>
      <c r="C6268">
        <v>1</v>
      </c>
      <c r="D6268">
        <v>2</v>
      </c>
      <c r="E6268">
        <v>13</v>
      </c>
      <c r="F6268">
        <v>58</v>
      </c>
      <c r="G6268" s="1">
        <f t="shared" si="388"/>
        <v>0.8666666666666667</v>
      </c>
      <c r="H6268" s="4">
        <f t="shared" si="389"/>
        <v>0</v>
      </c>
      <c r="I6268" s="5">
        <f>IF(OR(AND(F6268&gt;=50,G6268&gt;SUMIF(SeasonTotals!A$2:A$9,A6268,SeasonTotals!F$2:F$9)),AND(G6268&gt;0.885,F6268&gt;=50,D6268&lt;3)),1,0)</f>
        <v>0</v>
      </c>
      <c r="J6268" s="4">
        <f t="shared" si="390"/>
        <v>0</v>
      </c>
      <c r="K6268" s="5">
        <f t="shared" si="391"/>
        <v>0</v>
      </c>
    </row>
    <row r="6269" spans="1:11" x14ac:dyDescent="0.25">
      <c r="A6269" t="s">
        <v>109</v>
      </c>
      <c r="B6269" t="s">
        <v>60</v>
      </c>
      <c r="C6269">
        <v>1</v>
      </c>
      <c r="D6269">
        <v>3</v>
      </c>
      <c r="E6269">
        <v>26</v>
      </c>
      <c r="F6269">
        <v>59</v>
      </c>
      <c r="G6269" s="1">
        <f t="shared" si="388"/>
        <v>0.89655172413793105</v>
      </c>
      <c r="H6269" s="4">
        <f t="shared" si="389"/>
        <v>0</v>
      </c>
      <c r="I6269" s="5">
        <f>IF(OR(AND(F6269&gt;=50,G6269&gt;SUMIF(SeasonTotals!A$2:A$9,A6269,SeasonTotals!F$2:F$9)),AND(G6269&gt;0.885,F6269&gt;=50,D6269&lt;3)),1,0)</f>
        <v>0</v>
      </c>
      <c r="J6269" s="4">
        <f t="shared" si="390"/>
        <v>0</v>
      </c>
      <c r="K6269" s="5">
        <f t="shared" si="391"/>
        <v>0</v>
      </c>
    </row>
    <row r="6270" spans="1:11" x14ac:dyDescent="0.25">
      <c r="A6270" t="s">
        <v>109</v>
      </c>
      <c r="B6270" t="s">
        <v>60</v>
      </c>
      <c r="C6270">
        <v>1</v>
      </c>
      <c r="D6270">
        <v>5</v>
      </c>
      <c r="E6270">
        <v>27</v>
      </c>
      <c r="F6270">
        <v>59</v>
      </c>
      <c r="G6270" s="1">
        <f t="shared" si="388"/>
        <v>0.84375</v>
      </c>
      <c r="H6270" s="4">
        <f t="shared" si="389"/>
        <v>0</v>
      </c>
      <c r="I6270" s="5">
        <f>IF(OR(AND(F6270&gt;=50,G6270&gt;SUMIF(SeasonTotals!A$2:A$9,A6270,SeasonTotals!F$2:F$9)),AND(G6270&gt;0.885,F6270&gt;=50,D6270&lt;3)),1,0)</f>
        <v>0</v>
      </c>
      <c r="J6270" s="4">
        <f t="shared" si="390"/>
        <v>1</v>
      </c>
      <c r="K6270" s="5">
        <f t="shared" si="391"/>
        <v>0</v>
      </c>
    </row>
    <row r="6271" spans="1:11" x14ac:dyDescent="0.25">
      <c r="A6271" t="s">
        <v>109</v>
      </c>
      <c r="B6271" t="s">
        <v>60</v>
      </c>
      <c r="C6271">
        <v>1</v>
      </c>
      <c r="D6271">
        <v>3</v>
      </c>
      <c r="E6271">
        <v>11</v>
      </c>
      <c r="F6271">
        <v>22</v>
      </c>
      <c r="G6271" s="1">
        <f t="shared" si="388"/>
        <v>0.7857142857142857</v>
      </c>
      <c r="H6271" s="4">
        <f t="shared" si="389"/>
        <v>0</v>
      </c>
      <c r="I6271" s="5">
        <f>IF(OR(AND(F6271&gt;=50,G6271&gt;SUMIF(SeasonTotals!A$2:A$9,A6271,SeasonTotals!F$2:F$9)),AND(G6271&gt;0.885,F6271&gt;=50,D6271&lt;3)),1,0)</f>
        <v>0</v>
      </c>
      <c r="J6271" s="4">
        <f t="shared" si="390"/>
        <v>1</v>
      </c>
      <c r="K6271" s="5">
        <f t="shared" si="391"/>
        <v>1</v>
      </c>
    </row>
    <row r="6272" spans="1:11" x14ac:dyDescent="0.25">
      <c r="A6272" t="s">
        <v>109</v>
      </c>
      <c r="B6272" t="s">
        <v>60</v>
      </c>
      <c r="C6272">
        <v>1</v>
      </c>
      <c r="D6272">
        <v>2</v>
      </c>
      <c r="E6272">
        <v>26</v>
      </c>
      <c r="F6272">
        <v>59</v>
      </c>
      <c r="G6272" s="1">
        <f t="shared" si="388"/>
        <v>0.9285714285714286</v>
      </c>
      <c r="H6272" s="4">
        <f t="shared" si="389"/>
        <v>1</v>
      </c>
      <c r="I6272" s="5">
        <f>IF(OR(AND(F6272&gt;=50,G6272&gt;SUMIF(SeasonTotals!A$2:A$9,A6272,SeasonTotals!F$2:F$9)),AND(G6272&gt;0.885,F6272&gt;=50,D6272&lt;3)),1,0)</f>
        <v>1</v>
      </c>
      <c r="J6272" s="4">
        <f t="shared" si="390"/>
        <v>0</v>
      </c>
      <c r="K6272" s="5">
        <f t="shared" si="391"/>
        <v>0</v>
      </c>
    </row>
    <row r="6273" spans="1:11" x14ac:dyDescent="0.25">
      <c r="A6273" t="s">
        <v>109</v>
      </c>
      <c r="B6273" t="s">
        <v>60</v>
      </c>
      <c r="C6273">
        <v>1</v>
      </c>
      <c r="D6273">
        <v>3</v>
      </c>
      <c r="E6273">
        <v>21</v>
      </c>
      <c r="F6273">
        <v>59</v>
      </c>
      <c r="G6273" s="1">
        <f t="shared" si="388"/>
        <v>0.875</v>
      </c>
      <c r="H6273" s="4">
        <f t="shared" si="389"/>
        <v>0</v>
      </c>
      <c r="I6273" s="5">
        <f>IF(OR(AND(F6273&gt;=50,G6273&gt;SUMIF(SeasonTotals!A$2:A$9,A6273,SeasonTotals!F$2:F$9)),AND(G6273&gt;0.885,F6273&gt;=50,D6273&lt;3)),1,0)</f>
        <v>0</v>
      </c>
      <c r="J6273" s="4">
        <f t="shared" si="390"/>
        <v>0</v>
      </c>
      <c r="K6273" s="5">
        <f t="shared" si="391"/>
        <v>0</v>
      </c>
    </row>
    <row r="6274" spans="1:11" x14ac:dyDescent="0.25">
      <c r="A6274" t="s">
        <v>109</v>
      </c>
      <c r="B6274" t="s">
        <v>60</v>
      </c>
      <c r="C6274">
        <v>1</v>
      </c>
      <c r="D6274">
        <v>2</v>
      </c>
      <c r="E6274">
        <v>23</v>
      </c>
      <c r="F6274">
        <v>60</v>
      </c>
      <c r="G6274" s="1">
        <f t="shared" ref="G6274:G6337" si="392">E6274/MAX(1,SUM(D6274:E6274))</f>
        <v>0.92</v>
      </c>
      <c r="H6274" s="4">
        <f t="shared" ref="H6274:H6337" si="393">IF(AND(F6274&gt;=50,OR(G6274&gt;0.913,AND(G6274&gt;0.885,D6274&lt;3))),1,0)</f>
        <v>1</v>
      </c>
      <c r="I6274" s="5">
        <f>IF(OR(AND(F6274&gt;=50,G6274&gt;SUMIF(SeasonTotals!A$2:A$9,A6274,SeasonTotals!F$2:F$9)),AND(G6274&gt;0.885,F6274&gt;=50,D6274&lt;3)),1,0)</f>
        <v>1</v>
      </c>
      <c r="J6274" s="4">
        <f t="shared" ref="J6274:J6337" si="394">IF(G6274&lt;0.85,1,0)</f>
        <v>0</v>
      </c>
      <c r="K6274" s="5">
        <f t="shared" ref="K6274:K6337" si="395">IF(F6274&lt;55,1,0)</f>
        <v>0</v>
      </c>
    </row>
    <row r="6275" spans="1:11" x14ac:dyDescent="0.25">
      <c r="A6275" t="s">
        <v>109</v>
      </c>
      <c r="B6275" t="s">
        <v>60</v>
      </c>
      <c r="C6275">
        <v>1</v>
      </c>
      <c r="D6275">
        <v>5</v>
      </c>
      <c r="E6275">
        <v>19</v>
      </c>
      <c r="F6275">
        <v>47</v>
      </c>
      <c r="G6275" s="1">
        <f t="shared" si="392"/>
        <v>0.79166666666666663</v>
      </c>
      <c r="H6275" s="4">
        <f t="shared" si="393"/>
        <v>0</v>
      </c>
      <c r="I6275" s="5">
        <f>IF(OR(AND(F6275&gt;=50,G6275&gt;SUMIF(SeasonTotals!A$2:A$9,A6275,SeasonTotals!F$2:F$9)),AND(G6275&gt;0.885,F6275&gt;=50,D6275&lt;3)),1,0)</f>
        <v>0</v>
      </c>
      <c r="J6275" s="4">
        <f t="shared" si="394"/>
        <v>1</v>
      </c>
      <c r="K6275" s="5">
        <f t="shared" si="395"/>
        <v>1</v>
      </c>
    </row>
    <row r="6276" spans="1:11" x14ac:dyDescent="0.25">
      <c r="A6276" t="s">
        <v>109</v>
      </c>
      <c r="B6276" t="s">
        <v>60</v>
      </c>
      <c r="C6276">
        <v>1</v>
      </c>
      <c r="D6276">
        <v>2</v>
      </c>
      <c r="E6276">
        <v>31</v>
      </c>
      <c r="F6276">
        <v>60</v>
      </c>
      <c r="G6276" s="1">
        <f t="shared" si="392"/>
        <v>0.93939393939393945</v>
      </c>
      <c r="H6276" s="4">
        <f t="shared" si="393"/>
        <v>1</v>
      </c>
      <c r="I6276" s="5">
        <f>IF(OR(AND(F6276&gt;=50,G6276&gt;SUMIF(SeasonTotals!A$2:A$9,A6276,SeasonTotals!F$2:F$9)),AND(G6276&gt;0.885,F6276&gt;=50,D6276&lt;3)),1,0)</f>
        <v>1</v>
      </c>
      <c r="J6276" s="4">
        <f t="shared" si="394"/>
        <v>0</v>
      </c>
      <c r="K6276" s="5">
        <f t="shared" si="395"/>
        <v>0</v>
      </c>
    </row>
    <row r="6277" spans="1:11" x14ac:dyDescent="0.25">
      <c r="A6277" t="s">
        <v>109</v>
      </c>
      <c r="B6277" t="s">
        <v>60</v>
      </c>
      <c r="C6277">
        <v>1</v>
      </c>
      <c r="D6277">
        <v>2</v>
      </c>
      <c r="E6277">
        <v>19</v>
      </c>
      <c r="F6277">
        <v>63</v>
      </c>
      <c r="G6277" s="1">
        <f t="shared" si="392"/>
        <v>0.90476190476190477</v>
      </c>
      <c r="H6277" s="4">
        <f t="shared" si="393"/>
        <v>1</v>
      </c>
      <c r="I6277" s="5">
        <f>IF(OR(AND(F6277&gt;=50,G6277&gt;SUMIF(SeasonTotals!A$2:A$9,A6277,SeasonTotals!F$2:F$9)),AND(G6277&gt;0.885,F6277&gt;=50,D6277&lt;3)),1,0)</f>
        <v>1</v>
      </c>
      <c r="J6277" s="4">
        <f t="shared" si="394"/>
        <v>0</v>
      </c>
      <c r="K6277" s="5">
        <f t="shared" si="395"/>
        <v>0</v>
      </c>
    </row>
    <row r="6278" spans="1:11" x14ac:dyDescent="0.25">
      <c r="A6278" t="s">
        <v>109</v>
      </c>
      <c r="B6278" t="s">
        <v>60</v>
      </c>
      <c r="C6278">
        <v>1</v>
      </c>
      <c r="D6278">
        <v>1</v>
      </c>
      <c r="E6278">
        <v>18</v>
      </c>
      <c r="F6278">
        <v>59</v>
      </c>
      <c r="G6278" s="1">
        <f t="shared" si="392"/>
        <v>0.94736842105263153</v>
      </c>
      <c r="H6278" s="4">
        <f t="shared" si="393"/>
        <v>1</v>
      </c>
      <c r="I6278" s="5">
        <f>IF(OR(AND(F6278&gt;=50,G6278&gt;SUMIF(SeasonTotals!A$2:A$9,A6278,SeasonTotals!F$2:F$9)),AND(G6278&gt;0.885,F6278&gt;=50,D6278&lt;3)),1,0)</f>
        <v>1</v>
      </c>
      <c r="J6278" s="4">
        <f t="shared" si="394"/>
        <v>0</v>
      </c>
      <c r="K6278" s="5">
        <f t="shared" si="395"/>
        <v>0</v>
      </c>
    </row>
    <row r="6279" spans="1:11" x14ac:dyDescent="0.25">
      <c r="A6279" t="s">
        <v>109</v>
      </c>
      <c r="B6279" t="s">
        <v>60</v>
      </c>
      <c r="C6279">
        <v>1</v>
      </c>
      <c r="D6279">
        <v>3</v>
      </c>
      <c r="E6279">
        <v>22</v>
      </c>
      <c r="F6279">
        <v>60</v>
      </c>
      <c r="G6279" s="1">
        <f t="shared" si="392"/>
        <v>0.88</v>
      </c>
      <c r="H6279" s="4">
        <f t="shared" si="393"/>
        <v>0</v>
      </c>
      <c r="I6279" s="5">
        <f>IF(OR(AND(F6279&gt;=50,G6279&gt;SUMIF(SeasonTotals!A$2:A$9,A6279,SeasonTotals!F$2:F$9)),AND(G6279&gt;0.885,F6279&gt;=50,D6279&lt;3)),1,0)</f>
        <v>0</v>
      </c>
      <c r="J6279" s="4">
        <f t="shared" si="394"/>
        <v>0</v>
      </c>
      <c r="K6279" s="5">
        <f t="shared" si="395"/>
        <v>0</v>
      </c>
    </row>
    <row r="6280" spans="1:11" x14ac:dyDescent="0.25">
      <c r="A6280" t="s">
        <v>109</v>
      </c>
      <c r="B6280" t="s">
        <v>60</v>
      </c>
      <c r="C6280">
        <v>1</v>
      </c>
      <c r="D6280">
        <v>2</v>
      </c>
      <c r="E6280">
        <v>29</v>
      </c>
      <c r="F6280">
        <v>60</v>
      </c>
      <c r="G6280" s="1">
        <f t="shared" si="392"/>
        <v>0.93548387096774188</v>
      </c>
      <c r="H6280" s="4">
        <f t="shared" si="393"/>
        <v>1</v>
      </c>
      <c r="I6280" s="5">
        <f>IF(OR(AND(F6280&gt;=50,G6280&gt;SUMIF(SeasonTotals!A$2:A$9,A6280,SeasonTotals!F$2:F$9)),AND(G6280&gt;0.885,F6280&gt;=50,D6280&lt;3)),1,0)</f>
        <v>1</v>
      </c>
      <c r="J6280" s="4">
        <f t="shared" si="394"/>
        <v>0</v>
      </c>
      <c r="K6280" s="5">
        <f t="shared" si="395"/>
        <v>0</v>
      </c>
    </row>
    <row r="6281" spans="1:11" x14ac:dyDescent="0.25">
      <c r="A6281" t="s">
        <v>109</v>
      </c>
      <c r="B6281" t="s">
        <v>60</v>
      </c>
      <c r="C6281">
        <v>1</v>
      </c>
      <c r="D6281">
        <v>1</v>
      </c>
      <c r="E6281">
        <v>15</v>
      </c>
      <c r="F6281">
        <v>59</v>
      </c>
      <c r="G6281" s="1">
        <f t="shared" si="392"/>
        <v>0.9375</v>
      </c>
      <c r="H6281" s="4">
        <f t="shared" si="393"/>
        <v>1</v>
      </c>
      <c r="I6281" s="5">
        <f>IF(OR(AND(F6281&gt;=50,G6281&gt;SUMIF(SeasonTotals!A$2:A$9,A6281,SeasonTotals!F$2:F$9)),AND(G6281&gt;0.885,F6281&gt;=50,D6281&lt;3)),1,0)</f>
        <v>1</v>
      </c>
      <c r="J6281" s="4">
        <f t="shared" si="394"/>
        <v>0</v>
      </c>
      <c r="K6281" s="5">
        <f t="shared" si="395"/>
        <v>0</v>
      </c>
    </row>
    <row r="6282" spans="1:11" x14ac:dyDescent="0.25">
      <c r="A6282" t="s">
        <v>109</v>
      </c>
      <c r="B6282" t="s">
        <v>60</v>
      </c>
      <c r="C6282">
        <v>1</v>
      </c>
      <c r="D6282">
        <v>2</v>
      </c>
      <c r="E6282">
        <v>29</v>
      </c>
      <c r="F6282">
        <v>63</v>
      </c>
      <c r="G6282" s="1">
        <f t="shared" si="392"/>
        <v>0.93548387096774188</v>
      </c>
      <c r="H6282" s="4">
        <f t="shared" si="393"/>
        <v>1</v>
      </c>
      <c r="I6282" s="5">
        <f>IF(OR(AND(F6282&gt;=50,G6282&gt;SUMIF(SeasonTotals!A$2:A$9,A6282,SeasonTotals!F$2:F$9)),AND(G6282&gt;0.885,F6282&gt;=50,D6282&lt;3)),1,0)</f>
        <v>1</v>
      </c>
      <c r="J6282" s="4">
        <f t="shared" si="394"/>
        <v>0</v>
      </c>
      <c r="K6282" s="5">
        <f t="shared" si="395"/>
        <v>0</v>
      </c>
    </row>
    <row r="6283" spans="1:11" x14ac:dyDescent="0.25">
      <c r="A6283" t="s">
        <v>109</v>
      </c>
      <c r="B6283" t="s">
        <v>60</v>
      </c>
      <c r="C6283">
        <v>1</v>
      </c>
      <c r="D6283">
        <v>3</v>
      </c>
      <c r="E6283">
        <v>18</v>
      </c>
      <c r="F6283">
        <v>58</v>
      </c>
      <c r="G6283" s="1">
        <f t="shared" si="392"/>
        <v>0.8571428571428571</v>
      </c>
      <c r="H6283" s="4">
        <f t="shared" si="393"/>
        <v>0</v>
      </c>
      <c r="I6283" s="5">
        <f>IF(OR(AND(F6283&gt;=50,G6283&gt;SUMIF(SeasonTotals!A$2:A$9,A6283,SeasonTotals!F$2:F$9)),AND(G6283&gt;0.885,F6283&gt;=50,D6283&lt;3)),1,0)</f>
        <v>0</v>
      </c>
      <c r="J6283" s="4">
        <f t="shared" si="394"/>
        <v>0</v>
      </c>
      <c r="K6283" s="5">
        <f t="shared" si="395"/>
        <v>0</v>
      </c>
    </row>
    <row r="6284" spans="1:11" x14ac:dyDescent="0.25">
      <c r="A6284" t="s">
        <v>109</v>
      </c>
      <c r="B6284" t="s">
        <v>60</v>
      </c>
      <c r="C6284">
        <v>1</v>
      </c>
      <c r="D6284">
        <v>2</v>
      </c>
      <c r="E6284">
        <v>19</v>
      </c>
      <c r="F6284">
        <v>60</v>
      </c>
      <c r="G6284" s="1">
        <f t="shared" si="392"/>
        <v>0.90476190476190477</v>
      </c>
      <c r="H6284" s="4">
        <f t="shared" si="393"/>
        <v>1</v>
      </c>
      <c r="I6284" s="5">
        <f>IF(OR(AND(F6284&gt;=50,G6284&gt;SUMIF(SeasonTotals!A$2:A$9,A6284,SeasonTotals!F$2:F$9)),AND(G6284&gt;0.885,F6284&gt;=50,D6284&lt;3)),1,0)</f>
        <v>1</v>
      </c>
      <c r="J6284" s="4">
        <f t="shared" si="394"/>
        <v>0</v>
      </c>
      <c r="K6284" s="5">
        <f t="shared" si="395"/>
        <v>0</v>
      </c>
    </row>
    <row r="6285" spans="1:11" x14ac:dyDescent="0.25">
      <c r="A6285" t="s">
        <v>109</v>
      </c>
      <c r="B6285" t="s">
        <v>60</v>
      </c>
      <c r="C6285">
        <v>1</v>
      </c>
      <c r="D6285">
        <v>1</v>
      </c>
      <c r="E6285">
        <v>26</v>
      </c>
      <c r="F6285">
        <v>60</v>
      </c>
      <c r="G6285" s="1">
        <f t="shared" si="392"/>
        <v>0.96296296296296291</v>
      </c>
      <c r="H6285" s="4">
        <f t="shared" si="393"/>
        <v>1</v>
      </c>
      <c r="I6285" s="5">
        <f>IF(OR(AND(F6285&gt;=50,G6285&gt;SUMIF(SeasonTotals!A$2:A$9,A6285,SeasonTotals!F$2:F$9)),AND(G6285&gt;0.885,F6285&gt;=50,D6285&lt;3)),1,0)</f>
        <v>1</v>
      </c>
      <c r="J6285" s="4">
        <f t="shared" si="394"/>
        <v>0</v>
      </c>
      <c r="K6285" s="5">
        <f t="shared" si="395"/>
        <v>0</v>
      </c>
    </row>
    <row r="6286" spans="1:11" x14ac:dyDescent="0.25">
      <c r="A6286" t="s">
        <v>109</v>
      </c>
      <c r="B6286" t="s">
        <v>60</v>
      </c>
      <c r="C6286">
        <v>1</v>
      </c>
      <c r="D6286">
        <v>2</v>
      </c>
      <c r="E6286">
        <v>31</v>
      </c>
      <c r="F6286">
        <v>65</v>
      </c>
      <c r="G6286" s="1">
        <f t="shared" si="392"/>
        <v>0.93939393939393945</v>
      </c>
      <c r="H6286" s="4">
        <f t="shared" si="393"/>
        <v>1</v>
      </c>
      <c r="I6286" s="5">
        <f>IF(OR(AND(F6286&gt;=50,G6286&gt;SUMIF(SeasonTotals!A$2:A$9,A6286,SeasonTotals!F$2:F$9)),AND(G6286&gt;0.885,F6286&gt;=50,D6286&lt;3)),1,0)</f>
        <v>1</v>
      </c>
      <c r="J6286" s="4">
        <f t="shared" si="394"/>
        <v>0</v>
      </c>
      <c r="K6286" s="5">
        <f t="shared" si="395"/>
        <v>0</v>
      </c>
    </row>
    <row r="6287" spans="1:11" x14ac:dyDescent="0.25">
      <c r="A6287" t="s">
        <v>109</v>
      </c>
      <c r="B6287" t="s">
        <v>60</v>
      </c>
      <c r="C6287">
        <v>1</v>
      </c>
      <c r="D6287">
        <v>1</v>
      </c>
      <c r="E6287">
        <v>31</v>
      </c>
      <c r="F6287">
        <v>63</v>
      </c>
      <c r="G6287" s="1">
        <f t="shared" si="392"/>
        <v>0.96875</v>
      </c>
      <c r="H6287" s="4">
        <f t="shared" si="393"/>
        <v>1</v>
      </c>
      <c r="I6287" s="5">
        <f>IF(OR(AND(F6287&gt;=50,G6287&gt;SUMIF(SeasonTotals!A$2:A$9,A6287,SeasonTotals!F$2:F$9)),AND(G6287&gt;0.885,F6287&gt;=50,D6287&lt;3)),1,0)</f>
        <v>1</v>
      </c>
      <c r="J6287" s="4">
        <f t="shared" si="394"/>
        <v>0</v>
      </c>
      <c r="K6287" s="5">
        <f t="shared" si="395"/>
        <v>0</v>
      </c>
    </row>
    <row r="6288" spans="1:11" x14ac:dyDescent="0.25">
      <c r="A6288" t="s">
        <v>109</v>
      </c>
      <c r="B6288" t="s">
        <v>60</v>
      </c>
      <c r="C6288">
        <v>1</v>
      </c>
      <c r="D6288">
        <v>4</v>
      </c>
      <c r="E6288">
        <v>12</v>
      </c>
      <c r="F6288">
        <v>30</v>
      </c>
      <c r="G6288" s="1">
        <f t="shared" si="392"/>
        <v>0.75</v>
      </c>
      <c r="H6288" s="4">
        <f t="shared" si="393"/>
        <v>0</v>
      </c>
      <c r="I6288" s="5">
        <f>IF(OR(AND(F6288&gt;=50,G6288&gt;SUMIF(SeasonTotals!A$2:A$9,A6288,SeasonTotals!F$2:F$9)),AND(G6288&gt;0.885,F6288&gt;=50,D6288&lt;3)),1,0)</f>
        <v>0</v>
      </c>
      <c r="J6288" s="4">
        <f t="shared" si="394"/>
        <v>1</v>
      </c>
      <c r="K6288" s="5">
        <f t="shared" si="395"/>
        <v>1</v>
      </c>
    </row>
    <row r="6289" spans="1:11" x14ac:dyDescent="0.25">
      <c r="A6289" t="s">
        <v>109</v>
      </c>
      <c r="B6289" t="s">
        <v>60</v>
      </c>
      <c r="C6289">
        <v>1</v>
      </c>
      <c r="D6289">
        <v>2</v>
      </c>
      <c r="E6289">
        <v>45</v>
      </c>
      <c r="F6289">
        <v>59</v>
      </c>
      <c r="G6289" s="1">
        <f t="shared" si="392"/>
        <v>0.95744680851063835</v>
      </c>
      <c r="H6289" s="4">
        <f t="shared" si="393"/>
        <v>1</v>
      </c>
      <c r="I6289" s="5">
        <f>IF(OR(AND(F6289&gt;=50,G6289&gt;SUMIF(SeasonTotals!A$2:A$9,A6289,SeasonTotals!F$2:F$9)),AND(G6289&gt;0.885,F6289&gt;=50,D6289&lt;3)),1,0)</f>
        <v>1</v>
      </c>
      <c r="J6289" s="4">
        <f t="shared" si="394"/>
        <v>0</v>
      </c>
      <c r="K6289" s="5">
        <f t="shared" si="395"/>
        <v>0</v>
      </c>
    </row>
    <row r="6290" spans="1:11" x14ac:dyDescent="0.25">
      <c r="A6290" t="s">
        <v>109</v>
      </c>
      <c r="B6290" t="s">
        <v>60</v>
      </c>
      <c r="C6290">
        <v>1</v>
      </c>
      <c r="D6290">
        <v>4</v>
      </c>
      <c r="E6290">
        <v>23</v>
      </c>
      <c r="F6290">
        <v>59</v>
      </c>
      <c r="G6290" s="1">
        <f t="shared" si="392"/>
        <v>0.85185185185185186</v>
      </c>
      <c r="H6290" s="4">
        <f t="shared" si="393"/>
        <v>0</v>
      </c>
      <c r="I6290" s="5">
        <f>IF(OR(AND(F6290&gt;=50,G6290&gt;SUMIF(SeasonTotals!A$2:A$9,A6290,SeasonTotals!F$2:F$9)),AND(G6290&gt;0.885,F6290&gt;=50,D6290&lt;3)),1,0)</f>
        <v>0</v>
      </c>
      <c r="J6290" s="4">
        <f t="shared" si="394"/>
        <v>0</v>
      </c>
      <c r="K6290" s="5">
        <f t="shared" si="395"/>
        <v>0</v>
      </c>
    </row>
    <row r="6291" spans="1:11" x14ac:dyDescent="0.25">
      <c r="A6291" t="s">
        <v>109</v>
      </c>
      <c r="B6291" t="s">
        <v>60</v>
      </c>
      <c r="C6291">
        <v>1</v>
      </c>
      <c r="D6291">
        <v>4</v>
      </c>
      <c r="E6291">
        <v>20</v>
      </c>
      <c r="F6291">
        <v>59</v>
      </c>
      <c r="G6291" s="1">
        <f t="shared" si="392"/>
        <v>0.83333333333333337</v>
      </c>
      <c r="H6291" s="4">
        <f t="shared" si="393"/>
        <v>0</v>
      </c>
      <c r="I6291" s="5">
        <f>IF(OR(AND(F6291&gt;=50,G6291&gt;SUMIF(SeasonTotals!A$2:A$9,A6291,SeasonTotals!F$2:F$9)),AND(G6291&gt;0.885,F6291&gt;=50,D6291&lt;3)),1,0)</f>
        <v>0</v>
      </c>
      <c r="J6291" s="4">
        <f t="shared" si="394"/>
        <v>1</v>
      </c>
      <c r="K6291" s="5">
        <f t="shared" si="395"/>
        <v>0</v>
      </c>
    </row>
    <row r="6292" spans="1:11" x14ac:dyDescent="0.25">
      <c r="A6292" t="s">
        <v>109</v>
      </c>
      <c r="B6292" t="s">
        <v>60</v>
      </c>
      <c r="C6292">
        <v>1</v>
      </c>
      <c r="D6292">
        <v>3</v>
      </c>
      <c r="E6292">
        <v>34</v>
      </c>
      <c r="F6292">
        <v>59</v>
      </c>
      <c r="G6292" s="1">
        <f t="shared" si="392"/>
        <v>0.91891891891891897</v>
      </c>
      <c r="H6292" s="4">
        <f t="shared" si="393"/>
        <v>1</v>
      </c>
      <c r="I6292" s="5">
        <f>IF(OR(AND(F6292&gt;=50,G6292&gt;SUMIF(SeasonTotals!A$2:A$9,A6292,SeasonTotals!F$2:F$9)),AND(G6292&gt;0.885,F6292&gt;=50,D6292&lt;3)),1,0)</f>
        <v>1</v>
      </c>
      <c r="J6292" s="4">
        <f t="shared" si="394"/>
        <v>0</v>
      </c>
      <c r="K6292" s="5">
        <f t="shared" si="395"/>
        <v>0</v>
      </c>
    </row>
    <row r="6293" spans="1:11" x14ac:dyDescent="0.25">
      <c r="A6293" t="s">
        <v>109</v>
      </c>
      <c r="B6293" t="s">
        <v>60</v>
      </c>
      <c r="C6293">
        <v>1</v>
      </c>
      <c r="D6293">
        <v>5</v>
      </c>
      <c r="E6293">
        <v>29</v>
      </c>
      <c r="F6293">
        <v>58</v>
      </c>
      <c r="G6293" s="1">
        <f t="shared" si="392"/>
        <v>0.8529411764705882</v>
      </c>
      <c r="H6293" s="4">
        <f t="shared" si="393"/>
        <v>0</v>
      </c>
      <c r="I6293" s="5">
        <f>IF(OR(AND(F6293&gt;=50,G6293&gt;SUMIF(SeasonTotals!A$2:A$9,A6293,SeasonTotals!F$2:F$9)),AND(G6293&gt;0.885,F6293&gt;=50,D6293&lt;3)),1,0)</f>
        <v>0</v>
      </c>
      <c r="J6293" s="4">
        <f t="shared" si="394"/>
        <v>0</v>
      </c>
      <c r="K6293" s="5">
        <f t="shared" si="395"/>
        <v>0</v>
      </c>
    </row>
    <row r="6294" spans="1:11" x14ac:dyDescent="0.25">
      <c r="A6294" t="s">
        <v>109</v>
      </c>
      <c r="B6294" t="s">
        <v>60</v>
      </c>
      <c r="C6294">
        <v>1</v>
      </c>
      <c r="D6294">
        <v>4</v>
      </c>
      <c r="E6294">
        <v>11</v>
      </c>
      <c r="F6294">
        <v>22</v>
      </c>
      <c r="G6294" s="1">
        <f t="shared" si="392"/>
        <v>0.73333333333333328</v>
      </c>
      <c r="H6294" s="4">
        <f t="shared" si="393"/>
        <v>0</v>
      </c>
      <c r="I6294" s="5">
        <f>IF(OR(AND(F6294&gt;=50,G6294&gt;SUMIF(SeasonTotals!A$2:A$9,A6294,SeasonTotals!F$2:F$9)),AND(G6294&gt;0.885,F6294&gt;=50,D6294&lt;3)),1,0)</f>
        <v>0</v>
      </c>
      <c r="J6294" s="4">
        <f t="shared" si="394"/>
        <v>1</v>
      </c>
      <c r="K6294" s="5">
        <f t="shared" si="395"/>
        <v>1</v>
      </c>
    </row>
    <row r="6295" spans="1:11" x14ac:dyDescent="0.25">
      <c r="A6295" t="s">
        <v>109</v>
      </c>
      <c r="B6295" t="s">
        <v>60</v>
      </c>
      <c r="C6295">
        <v>1</v>
      </c>
      <c r="D6295">
        <v>1</v>
      </c>
      <c r="E6295">
        <v>42</v>
      </c>
      <c r="F6295">
        <v>60</v>
      </c>
      <c r="G6295" s="1">
        <f t="shared" si="392"/>
        <v>0.97674418604651159</v>
      </c>
      <c r="H6295" s="4">
        <f t="shared" si="393"/>
        <v>1</v>
      </c>
      <c r="I6295" s="5">
        <f>IF(OR(AND(F6295&gt;=50,G6295&gt;SUMIF(SeasonTotals!A$2:A$9,A6295,SeasonTotals!F$2:F$9)),AND(G6295&gt;0.885,F6295&gt;=50,D6295&lt;3)),1,0)</f>
        <v>1</v>
      </c>
      <c r="J6295" s="4">
        <f t="shared" si="394"/>
        <v>0</v>
      </c>
      <c r="K6295" s="5">
        <f t="shared" si="395"/>
        <v>0</v>
      </c>
    </row>
    <row r="6296" spans="1:11" x14ac:dyDescent="0.25">
      <c r="A6296" t="s">
        <v>109</v>
      </c>
      <c r="B6296" t="s">
        <v>60</v>
      </c>
      <c r="C6296">
        <v>1</v>
      </c>
      <c r="D6296">
        <v>4</v>
      </c>
      <c r="E6296">
        <v>20</v>
      </c>
      <c r="F6296">
        <v>58</v>
      </c>
      <c r="G6296" s="1">
        <f t="shared" si="392"/>
        <v>0.83333333333333337</v>
      </c>
      <c r="H6296" s="4">
        <f t="shared" si="393"/>
        <v>0</v>
      </c>
      <c r="I6296" s="5">
        <f>IF(OR(AND(F6296&gt;=50,G6296&gt;SUMIF(SeasonTotals!A$2:A$9,A6296,SeasonTotals!F$2:F$9)),AND(G6296&gt;0.885,F6296&gt;=50,D6296&lt;3)),1,0)</f>
        <v>0</v>
      </c>
      <c r="J6296" s="4">
        <f t="shared" si="394"/>
        <v>1</v>
      </c>
      <c r="K6296" s="5">
        <f t="shared" si="395"/>
        <v>0</v>
      </c>
    </row>
    <row r="6297" spans="1:11" x14ac:dyDescent="0.25">
      <c r="A6297" t="s">
        <v>109</v>
      </c>
      <c r="B6297" t="s">
        <v>60</v>
      </c>
      <c r="C6297">
        <v>1</v>
      </c>
      <c r="D6297">
        <v>1</v>
      </c>
      <c r="E6297">
        <v>37</v>
      </c>
      <c r="F6297">
        <v>60</v>
      </c>
      <c r="G6297" s="1">
        <f t="shared" si="392"/>
        <v>0.97368421052631582</v>
      </c>
      <c r="H6297" s="4">
        <f t="shared" si="393"/>
        <v>1</v>
      </c>
      <c r="I6297" s="5">
        <f>IF(OR(AND(F6297&gt;=50,G6297&gt;SUMIF(SeasonTotals!A$2:A$9,A6297,SeasonTotals!F$2:F$9)),AND(G6297&gt;0.885,F6297&gt;=50,D6297&lt;3)),1,0)</f>
        <v>1</v>
      </c>
      <c r="J6297" s="4">
        <f t="shared" si="394"/>
        <v>0</v>
      </c>
      <c r="K6297" s="5">
        <f t="shared" si="395"/>
        <v>0</v>
      </c>
    </row>
    <row r="6298" spans="1:11" x14ac:dyDescent="0.25">
      <c r="A6298" t="s">
        <v>109</v>
      </c>
      <c r="B6298" t="s">
        <v>60</v>
      </c>
      <c r="C6298">
        <v>1</v>
      </c>
      <c r="D6298">
        <v>2</v>
      </c>
      <c r="E6298">
        <v>33</v>
      </c>
      <c r="F6298">
        <v>60</v>
      </c>
      <c r="G6298" s="1">
        <f t="shared" si="392"/>
        <v>0.94285714285714284</v>
      </c>
      <c r="H6298" s="4">
        <f t="shared" si="393"/>
        <v>1</v>
      </c>
      <c r="I6298" s="5">
        <f>IF(OR(AND(F6298&gt;=50,G6298&gt;SUMIF(SeasonTotals!A$2:A$9,A6298,SeasonTotals!F$2:F$9)),AND(G6298&gt;0.885,F6298&gt;=50,D6298&lt;3)),1,0)</f>
        <v>1</v>
      </c>
      <c r="J6298" s="4">
        <f t="shared" si="394"/>
        <v>0</v>
      </c>
      <c r="K6298" s="5">
        <f t="shared" si="395"/>
        <v>0</v>
      </c>
    </row>
    <row r="6299" spans="1:11" x14ac:dyDescent="0.25">
      <c r="A6299" t="s">
        <v>109</v>
      </c>
      <c r="B6299" t="s">
        <v>60</v>
      </c>
      <c r="C6299">
        <v>1</v>
      </c>
      <c r="D6299">
        <v>2</v>
      </c>
      <c r="E6299">
        <v>28</v>
      </c>
      <c r="F6299">
        <v>60</v>
      </c>
      <c r="G6299" s="1">
        <f t="shared" si="392"/>
        <v>0.93333333333333335</v>
      </c>
      <c r="H6299" s="4">
        <f t="shared" si="393"/>
        <v>1</v>
      </c>
      <c r="I6299" s="5">
        <f>IF(OR(AND(F6299&gt;=50,G6299&gt;SUMIF(SeasonTotals!A$2:A$9,A6299,SeasonTotals!F$2:F$9)),AND(G6299&gt;0.885,F6299&gt;=50,D6299&lt;3)),1,0)</f>
        <v>1</v>
      </c>
      <c r="J6299" s="4">
        <f t="shared" si="394"/>
        <v>0</v>
      </c>
      <c r="K6299" s="5">
        <f t="shared" si="395"/>
        <v>0</v>
      </c>
    </row>
    <row r="6300" spans="1:11" x14ac:dyDescent="0.25">
      <c r="A6300" t="s">
        <v>109</v>
      </c>
      <c r="B6300" t="s">
        <v>60</v>
      </c>
      <c r="C6300">
        <v>1</v>
      </c>
      <c r="D6300">
        <v>3</v>
      </c>
      <c r="E6300">
        <v>24</v>
      </c>
      <c r="F6300">
        <v>59</v>
      </c>
      <c r="G6300" s="1">
        <f t="shared" si="392"/>
        <v>0.88888888888888884</v>
      </c>
      <c r="H6300" s="4">
        <f t="shared" si="393"/>
        <v>0</v>
      </c>
      <c r="I6300" s="5">
        <f>IF(OR(AND(F6300&gt;=50,G6300&gt;SUMIF(SeasonTotals!A$2:A$9,A6300,SeasonTotals!F$2:F$9)),AND(G6300&gt;0.885,F6300&gt;=50,D6300&lt;3)),1,0)</f>
        <v>0</v>
      </c>
      <c r="J6300" s="4">
        <f t="shared" si="394"/>
        <v>0</v>
      </c>
      <c r="K6300" s="5">
        <f t="shared" si="395"/>
        <v>0</v>
      </c>
    </row>
    <row r="6301" spans="1:11" x14ac:dyDescent="0.25">
      <c r="A6301" t="s">
        <v>109</v>
      </c>
      <c r="B6301" t="s">
        <v>60</v>
      </c>
      <c r="C6301">
        <v>1</v>
      </c>
      <c r="D6301">
        <v>1</v>
      </c>
      <c r="E6301">
        <v>23</v>
      </c>
      <c r="F6301">
        <v>65</v>
      </c>
      <c r="G6301" s="1">
        <f t="shared" si="392"/>
        <v>0.95833333333333337</v>
      </c>
      <c r="H6301" s="4">
        <f t="shared" si="393"/>
        <v>1</v>
      </c>
      <c r="I6301" s="5">
        <f>IF(OR(AND(F6301&gt;=50,G6301&gt;SUMIF(SeasonTotals!A$2:A$9,A6301,SeasonTotals!F$2:F$9)),AND(G6301&gt;0.885,F6301&gt;=50,D6301&lt;3)),1,0)</f>
        <v>1</v>
      </c>
      <c r="J6301" s="4">
        <f t="shared" si="394"/>
        <v>0</v>
      </c>
      <c r="K6301" s="5">
        <f t="shared" si="395"/>
        <v>0</v>
      </c>
    </row>
    <row r="6302" spans="1:11" x14ac:dyDescent="0.25">
      <c r="A6302" t="s">
        <v>109</v>
      </c>
      <c r="B6302" t="s">
        <v>60</v>
      </c>
      <c r="C6302">
        <v>1</v>
      </c>
      <c r="D6302">
        <v>4</v>
      </c>
      <c r="E6302">
        <v>30</v>
      </c>
      <c r="F6302">
        <v>60</v>
      </c>
      <c r="G6302" s="1">
        <f t="shared" si="392"/>
        <v>0.88235294117647056</v>
      </c>
      <c r="H6302" s="4">
        <f t="shared" si="393"/>
        <v>0</v>
      </c>
      <c r="I6302" s="5">
        <f>IF(OR(AND(F6302&gt;=50,G6302&gt;SUMIF(SeasonTotals!A$2:A$9,A6302,SeasonTotals!F$2:F$9)),AND(G6302&gt;0.885,F6302&gt;=50,D6302&lt;3)),1,0)</f>
        <v>0</v>
      </c>
      <c r="J6302" s="4">
        <f t="shared" si="394"/>
        <v>0</v>
      </c>
      <c r="K6302" s="5">
        <f t="shared" si="395"/>
        <v>0</v>
      </c>
    </row>
    <row r="6303" spans="1:11" x14ac:dyDescent="0.25">
      <c r="A6303" t="s">
        <v>109</v>
      </c>
      <c r="B6303" t="s">
        <v>60</v>
      </c>
      <c r="C6303">
        <v>1</v>
      </c>
      <c r="D6303">
        <v>4</v>
      </c>
      <c r="E6303">
        <v>24</v>
      </c>
      <c r="F6303">
        <v>47</v>
      </c>
      <c r="G6303" s="1">
        <f t="shared" si="392"/>
        <v>0.8571428571428571</v>
      </c>
      <c r="H6303" s="4">
        <f t="shared" si="393"/>
        <v>0</v>
      </c>
      <c r="I6303" s="5">
        <f>IF(OR(AND(F6303&gt;=50,G6303&gt;SUMIF(SeasonTotals!A$2:A$9,A6303,SeasonTotals!F$2:F$9)),AND(G6303&gt;0.885,F6303&gt;=50,D6303&lt;3)),1,0)</f>
        <v>0</v>
      </c>
      <c r="J6303" s="4">
        <f t="shared" si="394"/>
        <v>0</v>
      </c>
      <c r="K6303" s="5">
        <f t="shared" si="395"/>
        <v>1</v>
      </c>
    </row>
    <row r="6304" spans="1:11" x14ac:dyDescent="0.25">
      <c r="A6304" t="s">
        <v>109</v>
      </c>
      <c r="B6304" t="s">
        <v>60</v>
      </c>
      <c r="C6304">
        <v>1</v>
      </c>
      <c r="D6304">
        <v>5</v>
      </c>
      <c r="E6304">
        <v>29</v>
      </c>
      <c r="F6304">
        <v>63</v>
      </c>
      <c r="G6304" s="1">
        <f t="shared" si="392"/>
        <v>0.8529411764705882</v>
      </c>
      <c r="H6304" s="4">
        <f t="shared" si="393"/>
        <v>0</v>
      </c>
      <c r="I6304" s="5">
        <f>IF(OR(AND(F6304&gt;=50,G6304&gt;SUMIF(SeasonTotals!A$2:A$9,A6304,SeasonTotals!F$2:F$9)),AND(G6304&gt;0.885,F6304&gt;=50,D6304&lt;3)),1,0)</f>
        <v>0</v>
      </c>
      <c r="J6304" s="4">
        <f t="shared" si="394"/>
        <v>0</v>
      </c>
      <c r="K6304" s="5">
        <f t="shared" si="395"/>
        <v>0</v>
      </c>
    </row>
    <row r="6305" spans="1:11" x14ac:dyDescent="0.25">
      <c r="A6305" t="s">
        <v>109</v>
      </c>
      <c r="B6305" t="s">
        <v>60</v>
      </c>
      <c r="C6305">
        <v>1</v>
      </c>
      <c r="D6305">
        <v>1</v>
      </c>
      <c r="E6305">
        <v>37</v>
      </c>
      <c r="F6305">
        <v>60</v>
      </c>
      <c r="G6305" s="1">
        <f t="shared" si="392"/>
        <v>0.97368421052631582</v>
      </c>
      <c r="H6305" s="4">
        <f t="shared" si="393"/>
        <v>1</v>
      </c>
      <c r="I6305" s="5">
        <f>IF(OR(AND(F6305&gt;=50,G6305&gt;SUMIF(SeasonTotals!A$2:A$9,A6305,SeasonTotals!F$2:F$9)),AND(G6305&gt;0.885,F6305&gt;=50,D6305&lt;3)),1,0)</f>
        <v>1</v>
      </c>
      <c r="J6305" s="4">
        <f t="shared" si="394"/>
        <v>0</v>
      </c>
      <c r="K6305" s="5">
        <f t="shared" si="395"/>
        <v>0</v>
      </c>
    </row>
    <row r="6306" spans="1:11" x14ac:dyDescent="0.25">
      <c r="A6306" t="s">
        <v>109</v>
      </c>
      <c r="B6306" t="s">
        <v>60</v>
      </c>
      <c r="C6306">
        <v>1</v>
      </c>
      <c r="D6306">
        <v>3</v>
      </c>
      <c r="E6306">
        <v>23</v>
      </c>
      <c r="F6306">
        <v>64</v>
      </c>
      <c r="G6306" s="1">
        <f t="shared" si="392"/>
        <v>0.88461538461538458</v>
      </c>
      <c r="H6306" s="4">
        <f t="shared" si="393"/>
        <v>0</v>
      </c>
      <c r="I6306" s="5">
        <f>IF(OR(AND(F6306&gt;=50,G6306&gt;SUMIF(SeasonTotals!A$2:A$9,A6306,SeasonTotals!F$2:F$9)),AND(G6306&gt;0.885,F6306&gt;=50,D6306&lt;3)),1,0)</f>
        <v>0</v>
      </c>
      <c r="J6306" s="4">
        <f t="shared" si="394"/>
        <v>0</v>
      </c>
      <c r="K6306" s="5">
        <f t="shared" si="395"/>
        <v>0</v>
      </c>
    </row>
    <row r="6307" spans="1:11" x14ac:dyDescent="0.25">
      <c r="A6307" t="s">
        <v>109</v>
      </c>
      <c r="B6307" t="s">
        <v>60</v>
      </c>
      <c r="C6307">
        <v>1</v>
      </c>
      <c r="D6307">
        <v>4</v>
      </c>
      <c r="E6307">
        <v>8</v>
      </c>
      <c r="F6307">
        <v>33</v>
      </c>
      <c r="G6307" s="1">
        <f t="shared" si="392"/>
        <v>0.66666666666666663</v>
      </c>
      <c r="H6307" s="4">
        <f t="shared" si="393"/>
        <v>0</v>
      </c>
      <c r="I6307" s="5">
        <f>IF(OR(AND(F6307&gt;=50,G6307&gt;SUMIF(SeasonTotals!A$2:A$9,A6307,SeasonTotals!F$2:F$9)),AND(G6307&gt;0.885,F6307&gt;=50,D6307&lt;3)),1,0)</f>
        <v>0</v>
      </c>
      <c r="J6307" s="4">
        <f t="shared" si="394"/>
        <v>1</v>
      </c>
      <c r="K6307" s="5">
        <f t="shared" si="395"/>
        <v>1</v>
      </c>
    </row>
    <row r="6308" spans="1:11" x14ac:dyDescent="0.25">
      <c r="A6308" t="s">
        <v>109</v>
      </c>
      <c r="B6308" t="s">
        <v>60</v>
      </c>
      <c r="C6308">
        <v>1</v>
      </c>
      <c r="D6308">
        <v>3</v>
      </c>
      <c r="E6308">
        <v>27</v>
      </c>
      <c r="F6308">
        <v>59</v>
      </c>
      <c r="G6308" s="1">
        <f t="shared" si="392"/>
        <v>0.9</v>
      </c>
      <c r="H6308" s="4">
        <f t="shared" si="393"/>
        <v>0</v>
      </c>
      <c r="I6308" s="5">
        <f>IF(OR(AND(F6308&gt;=50,G6308&gt;SUMIF(SeasonTotals!A$2:A$9,A6308,SeasonTotals!F$2:F$9)),AND(G6308&gt;0.885,F6308&gt;=50,D6308&lt;3)),1,0)</f>
        <v>0</v>
      </c>
      <c r="J6308" s="4">
        <f t="shared" si="394"/>
        <v>0</v>
      </c>
      <c r="K6308" s="5">
        <f t="shared" si="395"/>
        <v>0</v>
      </c>
    </row>
    <row r="6309" spans="1:11" x14ac:dyDescent="0.25">
      <c r="A6309" t="s">
        <v>109</v>
      </c>
      <c r="B6309" t="s">
        <v>60</v>
      </c>
      <c r="C6309">
        <v>1</v>
      </c>
      <c r="D6309">
        <v>1</v>
      </c>
      <c r="E6309">
        <v>21</v>
      </c>
      <c r="F6309">
        <v>60</v>
      </c>
      <c r="G6309" s="1">
        <f t="shared" si="392"/>
        <v>0.95454545454545459</v>
      </c>
      <c r="H6309" s="4">
        <f t="shared" si="393"/>
        <v>1</v>
      </c>
      <c r="I6309" s="5">
        <f>IF(OR(AND(F6309&gt;=50,G6309&gt;SUMIF(SeasonTotals!A$2:A$9,A6309,SeasonTotals!F$2:F$9)),AND(G6309&gt;0.885,F6309&gt;=50,D6309&lt;3)),1,0)</f>
        <v>1</v>
      </c>
      <c r="J6309" s="4">
        <f t="shared" si="394"/>
        <v>0</v>
      </c>
      <c r="K6309" s="5">
        <f t="shared" si="395"/>
        <v>0</v>
      </c>
    </row>
    <row r="6310" spans="1:11" x14ac:dyDescent="0.25">
      <c r="A6310" t="s">
        <v>109</v>
      </c>
      <c r="B6310" t="s">
        <v>60</v>
      </c>
      <c r="C6310">
        <v>1</v>
      </c>
      <c r="D6310">
        <v>3</v>
      </c>
      <c r="E6310">
        <v>29</v>
      </c>
      <c r="F6310">
        <v>58</v>
      </c>
      <c r="G6310" s="1">
        <f t="shared" si="392"/>
        <v>0.90625</v>
      </c>
      <c r="H6310" s="4">
        <f t="shared" si="393"/>
        <v>0</v>
      </c>
      <c r="I6310" s="5">
        <f>IF(OR(AND(F6310&gt;=50,G6310&gt;SUMIF(SeasonTotals!A$2:A$9,A6310,SeasonTotals!F$2:F$9)),AND(G6310&gt;0.885,F6310&gt;=50,D6310&lt;3)),1,0)</f>
        <v>0</v>
      </c>
      <c r="J6310" s="4">
        <f t="shared" si="394"/>
        <v>0</v>
      </c>
      <c r="K6310" s="5">
        <f t="shared" si="395"/>
        <v>0</v>
      </c>
    </row>
    <row r="6311" spans="1:11" x14ac:dyDescent="0.25">
      <c r="A6311" t="s">
        <v>109</v>
      </c>
      <c r="B6311" t="s">
        <v>60</v>
      </c>
      <c r="C6311">
        <v>1</v>
      </c>
      <c r="D6311">
        <v>1</v>
      </c>
      <c r="E6311">
        <v>21</v>
      </c>
      <c r="F6311">
        <v>60</v>
      </c>
      <c r="G6311" s="1">
        <f t="shared" si="392"/>
        <v>0.95454545454545459</v>
      </c>
      <c r="H6311" s="4">
        <f t="shared" si="393"/>
        <v>1</v>
      </c>
      <c r="I6311" s="5">
        <f>IF(OR(AND(F6311&gt;=50,G6311&gt;SUMIF(SeasonTotals!A$2:A$9,A6311,SeasonTotals!F$2:F$9)),AND(G6311&gt;0.885,F6311&gt;=50,D6311&lt;3)),1,0)</f>
        <v>1</v>
      </c>
      <c r="J6311" s="4">
        <f t="shared" si="394"/>
        <v>0</v>
      </c>
      <c r="K6311" s="5">
        <f t="shared" si="395"/>
        <v>0</v>
      </c>
    </row>
    <row r="6312" spans="1:11" x14ac:dyDescent="0.25">
      <c r="A6312" t="s">
        <v>109</v>
      </c>
      <c r="B6312" t="s">
        <v>60</v>
      </c>
      <c r="C6312">
        <v>1</v>
      </c>
      <c r="D6312">
        <v>4</v>
      </c>
      <c r="E6312">
        <v>9</v>
      </c>
      <c r="F6312">
        <v>30</v>
      </c>
      <c r="G6312" s="1">
        <f t="shared" si="392"/>
        <v>0.69230769230769229</v>
      </c>
      <c r="H6312" s="4">
        <f t="shared" si="393"/>
        <v>0</v>
      </c>
      <c r="I6312" s="5">
        <f>IF(OR(AND(F6312&gt;=50,G6312&gt;SUMIF(SeasonTotals!A$2:A$9,A6312,SeasonTotals!F$2:F$9)),AND(G6312&gt;0.885,F6312&gt;=50,D6312&lt;3)),1,0)</f>
        <v>0</v>
      </c>
      <c r="J6312" s="4">
        <f t="shared" si="394"/>
        <v>1</v>
      </c>
      <c r="K6312" s="5">
        <f t="shared" si="395"/>
        <v>1</v>
      </c>
    </row>
    <row r="6313" spans="1:11" x14ac:dyDescent="0.25">
      <c r="A6313" t="s">
        <v>109</v>
      </c>
      <c r="B6313" t="s">
        <v>60</v>
      </c>
      <c r="C6313">
        <v>1</v>
      </c>
      <c r="D6313">
        <v>0</v>
      </c>
      <c r="E6313">
        <v>17</v>
      </c>
      <c r="F6313">
        <v>60</v>
      </c>
      <c r="G6313" s="1">
        <f t="shared" si="392"/>
        <v>1</v>
      </c>
      <c r="H6313" s="4">
        <f t="shared" si="393"/>
        <v>1</v>
      </c>
      <c r="I6313" s="5">
        <f>IF(OR(AND(F6313&gt;=50,G6313&gt;SUMIF(SeasonTotals!A$2:A$9,A6313,SeasonTotals!F$2:F$9)),AND(G6313&gt;0.885,F6313&gt;=50,D6313&lt;3)),1,0)</f>
        <v>1</v>
      </c>
      <c r="J6313" s="4">
        <f t="shared" si="394"/>
        <v>0</v>
      </c>
      <c r="K6313" s="5">
        <f t="shared" si="395"/>
        <v>0</v>
      </c>
    </row>
    <row r="6314" spans="1:11" x14ac:dyDescent="0.25">
      <c r="A6314" t="s">
        <v>109</v>
      </c>
      <c r="B6314" t="s">
        <v>60</v>
      </c>
      <c r="C6314">
        <v>1</v>
      </c>
      <c r="D6314">
        <v>3</v>
      </c>
      <c r="E6314">
        <v>26</v>
      </c>
      <c r="F6314">
        <v>64</v>
      </c>
      <c r="G6314" s="1">
        <f t="shared" si="392"/>
        <v>0.89655172413793105</v>
      </c>
      <c r="H6314" s="4">
        <f t="shared" si="393"/>
        <v>0</v>
      </c>
      <c r="I6314" s="5">
        <f>IF(OR(AND(F6314&gt;=50,G6314&gt;SUMIF(SeasonTotals!A$2:A$9,A6314,SeasonTotals!F$2:F$9)),AND(G6314&gt;0.885,F6314&gt;=50,D6314&lt;3)),1,0)</f>
        <v>0</v>
      </c>
      <c r="J6314" s="4">
        <f t="shared" si="394"/>
        <v>0</v>
      </c>
      <c r="K6314" s="5">
        <f t="shared" si="395"/>
        <v>0</v>
      </c>
    </row>
    <row r="6315" spans="1:11" x14ac:dyDescent="0.25">
      <c r="A6315" t="s">
        <v>109</v>
      </c>
      <c r="B6315" t="s">
        <v>60</v>
      </c>
      <c r="C6315">
        <v>1</v>
      </c>
      <c r="D6315">
        <v>3</v>
      </c>
      <c r="E6315">
        <v>30</v>
      </c>
      <c r="F6315">
        <v>58</v>
      </c>
      <c r="G6315" s="1">
        <f t="shared" si="392"/>
        <v>0.90909090909090906</v>
      </c>
      <c r="H6315" s="4">
        <f t="shared" si="393"/>
        <v>0</v>
      </c>
      <c r="I6315" s="5">
        <f>IF(OR(AND(F6315&gt;=50,G6315&gt;SUMIF(SeasonTotals!A$2:A$9,A6315,SeasonTotals!F$2:F$9)),AND(G6315&gt;0.885,F6315&gt;=50,D6315&lt;3)),1,0)</f>
        <v>0</v>
      </c>
      <c r="J6315" s="4">
        <f t="shared" si="394"/>
        <v>0</v>
      </c>
      <c r="K6315" s="5">
        <f t="shared" si="395"/>
        <v>0</v>
      </c>
    </row>
    <row r="6316" spans="1:11" x14ac:dyDescent="0.25">
      <c r="A6316" t="s">
        <v>109</v>
      </c>
      <c r="B6316" t="s">
        <v>60</v>
      </c>
      <c r="C6316">
        <v>1</v>
      </c>
      <c r="D6316">
        <v>3</v>
      </c>
      <c r="E6316">
        <v>29</v>
      </c>
      <c r="F6316">
        <v>64</v>
      </c>
      <c r="G6316" s="1">
        <f t="shared" si="392"/>
        <v>0.90625</v>
      </c>
      <c r="H6316" s="4">
        <f t="shared" si="393"/>
        <v>0</v>
      </c>
      <c r="I6316" s="5">
        <f>IF(OR(AND(F6316&gt;=50,G6316&gt;SUMIF(SeasonTotals!A$2:A$9,A6316,SeasonTotals!F$2:F$9)),AND(G6316&gt;0.885,F6316&gt;=50,D6316&lt;3)),1,0)</f>
        <v>0</v>
      </c>
      <c r="J6316" s="4">
        <f t="shared" si="394"/>
        <v>0</v>
      </c>
      <c r="K6316" s="5">
        <f t="shared" si="395"/>
        <v>0</v>
      </c>
    </row>
    <row r="6317" spans="1:11" x14ac:dyDescent="0.25">
      <c r="A6317" t="s">
        <v>109</v>
      </c>
      <c r="B6317" t="s">
        <v>60</v>
      </c>
      <c r="C6317">
        <v>1</v>
      </c>
      <c r="D6317">
        <v>1</v>
      </c>
      <c r="E6317">
        <v>26</v>
      </c>
      <c r="F6317">
        <v>59</v>
      </c>
      <c r="G6317" s="1">
        <f t="shared" si="392"/>
        <v>0.96296296296296291</v>
      </c>
      <c r="H6317" s="4">
        <f t="shared" si="393"/>
        <v>1</v>
      </c>
      <c r="I6317" s="5">
        <f>IF(OR(AND(F6317&gt;=50,G6317&gt;SUMIF(SeasonTotals!A$2:A$9,A6317,SeasonTotals!F$2:F$9)),AND(G6317&gt;0.885,F6317&gt;=50,D6317&lt;3)),1,0)</f>
        <v>1</v>
      </c>
      <c r="J6317" s="4">
        <f t="shared" si="394"/>
        <v>0</v>
      </c>
      <c r="K6317" s="5">
        <f t="shared" si="395"/>
        <v>0</v>
      </c>
    </row>
    <row r="6318" spans="1:11" x14ac:dyDescent="0.25">
      <c r="A6318" t="s">
        <v>109</v>
      </c>
      <c r="B6318" t="s">
        <v>60</v>
      </c>
      <c r="C6318">
        <v>1</v>
      </c>
      <c r="D6318">
        <v>4</v>
      </c>
      <c r="E6318">
        <v>25</v>
      </c>
      <c r="F6318">
        <v>65</v>
      </c>
      <c r="G6318" s="1">
        <f t="shared" si="392"/>
        <v>0.86206896551724133</v>
      </c>
      <c r="H6318" s="4">
        <f t="shared" si="393"/>
        <v>0</v>
      </c>
      <c r="I6318" s="5">
        <f>IF(OR(AND(F6318&gt;=50,G6318&gt;SUMIF(SeasonTotals!A$2:A$9,A6318,SeasonTotals!F$2:F$9)),AND(G6318&gt;0.885,F6318&gt;=50,D6318&lt;3)),1,0)</f>
        <v>0</v>
      </c>
      <c r="J6318" s="4">
        <f t="shared" si="394"/>
        <v>0</v>
      </c>
      <c r="K6318" s="5">
        <f t="shared" si="395"/>
        <v>0</v>
      </c>
    </row>
    <row r="6319" spans="1:11" x14ac:dyDescent="0.25">
      <c r="A6319" t="s">
        <v>109</v>
      </c>
      <c r="B6319" t="s">
        <v>60</v>
      </c>
      <c r="C6319">
        <v>1</v>
      </c>
      <c r="D6319">
        <v>2</v>
      </c>
      <c r="E6319">
        <v>15</v>
      </c>
      <c r="F6319">
        <v>58</v>
      </c>
      <c r="G6319" s="1">
        <f t="shared" si="392"/>
        <v>0.88235294117647056</v>
      </c>
      <c r="H6319" s="4">
        <f t="shared" si="393"/>
        <v>0</v>
      </c>
      <c r="I6319" s="5">
        <f>IF(OR(AND(F6319&gt;=50,G6319&gt;SUMIF(SeasonTotals!A$2:A$9,A6319,SeasonTotals!F$2:F$9)),AND(G6319&gt;0.885,F6319&gt;=50,D6319&lt;3)),1,0)</f>
        <v>0</v>
      </c>
      <c r="J6319" s="4">
        <f t="shared" si="394"/>
        <v>0</v>
      </c>
      <c r="K6319" s="5">
        <f t="shared" si="395"/>
        <v>0</v>
      </c>
    </row>
    <row r="6320" spans="1:11" x14ac:dyDescent="0.25">
      <c r="A6320" t="s">
        <v>109</v>
      </c>
      <c r="B6320" t="s">
        <v>60</v>
      </c>
      <c r="C6320">
        <v>1</v>
      </c>
      <c r="D6320">
        <v>3</v>
      </c>
      <c r="E6320">
        <v>21</v>
      </c>
      <c r="F6320">
        <v>62</v>
      </c>
      <c r="G6320" s="1">
        <f t="shared" si="392"/>
        <v>0.875</v>
      </c>
      <c r="H6320" s="4">
        <f t="shared" si="393"/>
        <v>0</v>
      </c>
      <c r="I6320" s="5">
        <f>IF(OR(AND(F6320&gt;=50,G6320&gt;SUMIF(SeasonTotals!A$2:A$9,A6320,SeasonTotals!F$2:F$9)),AND(G6320&gt;0.885,F6320&gt;=50,D6320&lt;3)),1,0)</f>
        <v>0</v>
      </c>
      <c r="J6320" s="4">
        <f t="shared" si="394"/>
        <v>0</v>
      </c>
      <c r="K6320" s="5">
        <f t="shared" si="395"/>
        <v>0</v>
      </c>
    </row>
    <row r="6321" spans="1:11" x14ac:dyDescent="0.25">
      <c r="A6321" t="s">
        <v>109</v>
      </c>
      <c r="B6321" t="s">
        <v>60</v>
      </c>
      <c r="C6321">
        <v>1</v>
      </c>
      <c r="D6321">
        <v>3</v>
      </c>
      <c r="E6321">
        <v>9</v>
      </c>
      <c r="F6321">
        <v>26</v>
      </c>
      <c r="G6321" s="1">
        <f t="shared" si="392"/>
        <v>0.75</v>
      </c>
      <c r="H6321" s="4">
        <f t="shared" si="393"/>
        <v>0</v>
      </c>
      <c r="I6321" s="5">
        <f>IF(OR(AND(F6321&gt;=50,G6321&gt;SUMIF(SeasonTotals!A$2:A$9,A6321,SeasonTotals!F$2:F$9)),AND(G6321&gt;0.885,F6321&gt;=50,D6321&lt;3)),1,0)</f>
        <v>0</v>
      </c>
      <c r="J6321" s="4">
        <f t="shared" si="394"/>
        <v>1</v>
      </c>
      <c r="K6321" s="5">
        <f t="shared" si="395"/>
        <v>1</v>
      </c>
    </row>
    <row r="6322" spans="1:11" x14ac:dyDescent="0.25">
      <c r="A6322" t="s">
        <v>109</v>
      </c>
      <c r="B6322" t="s">
        <v>60</v>
      </c>
      <c r="C6322">
        <v>1</v>
      </c>
      <c r="D6322">
        <v>3</v>
      </c>
      <c r="E6322">
        <v>32</v>
      </c>
      <c r="F6322">
        <v>60</v>
      </c>
      <c r="G6322" s="1">
        <f t="shared" si="392"/>
        <v>0.91428571428571426</v>
      </c>
      <c r="H6322" s="4">
        <f t="shared" si="393"/>
        <v>1</v>
      </c>
      <c r="I6322" s="5">
        <f>IF(OR(AND(F6322&gt;=50,G6322&gt;SUMIF(SeasonTotals!A$2:A$9,A6322,SeasonTotals!F$2:F$9)),AND(G6322&gt;0.885,F6322&gt;=50,D6322&lt;3)),1,0)</f>
        <v>1</v>
      </c>
      <c r="J6322" s="4">
        <f t="shared" si="394"/>
        <v>0</v>
      </c>
      <c r="K6322" s="5">
        <f t="shared" si="395"/>
        <v>0</v>
      </c>
    </row>
    <row r="6323" spans="1:11" x14ac:dyDescent="0.25">
      <c r="A6323" t="s">
        <v>109</v>
      </c>
      <c r="B6323" t="s">
        <v>60</v>
      </c>
      <c r="C6323">
        <v>1</v>
      </c>
      <c r="D6323">
        <v>1</v>
      </c>
      <c r="E6323">
        <v>21</v>
      </c>
      <c r="F6323">
        <v>59</v>
      </c>
      <c r="G6323" s="1">
        <f t="shared" si="392"/>
        <v>0.95454545454545459</v>
      </c>
      <c r="H6323" s="4">
        <f t="shared" si="393"/>
        <v>1</v>
      </c>
      <c r="I6323" s="5">
        <f>IF(OR(AND(F6323&gt;=50,G6323&gt;SUMIF(SeasonTotals!A$2:A$9,A6323,SeasonTotals!F$2:F$9)),AND(G6323&gt;0.885,F6323&gt;=50,D6323&lt;3)),1,0)</f>
        <v>1</v>
      </c>
      <c r="J6323" s="4">
        <f t="shared" si="394"/>
        <v>0</v>
      </c>
      <c r="K6323" s="5">
        <f t="shared" si="395"/>
        <v>0</v>
      </c>
    </row>
    <row r="6324" spans="1:11" x14ac:dyDescent="0.25">
      <c r="A6324" t="s">
        <v>109</v>
      </c>
      <c r="B6324" t="s">
        <v>61</v>
      </c>
      <c r="C6324">
        <v>1</v>
      </c>
      <c r="D6324">
        <v>3</v>
      </c>
      <c r="E6324">
        <v>25</v>
      </c>
      <c r="F6324">
        <v>60</v>
      </c>
      <c r="G6324" s="1">
        <f t="shared" si="392"/>
        <v>0.8928571428571429</v>
      </c>
      <c r="H6324" s="4">
        <f t="shared" si="393"/>
        <v>0</v>
      </c>
      <c r="I6324" s="5">
        <f>IF(OR(AND(F6324&gt;=50,G6324&gt;SUMIF(SeasonTotals!A$2:A$9,A6324,SeasonTotals!F$2:F$9)),AND(G6324&gt;0.885,F6324&gt;=50,D6324&lt;3)),1,0)</f>
        <v>0</v>
      </c>
      <c r="J6324" s="4">
        <f t="shared" si="394"/>
        <v>0</v>
      </c>
      <c r="K6324" s="5">
        <f t="shared" si="395"/>
        <v>0</v>
      </c>
    </row>
    <row r="6325" spans="1:11" x14ac:dyDescent="0.25">
      <c r="A6325" t="s">
        <v>109</v>
      </c>
      <c r="B6325" t="s">
        <v>61</v>
      </c>
      <c r="C6325">
        <v>1</v>
      </c>
      <c r="D6325">
        <v>2</v>
      </c>
      <c r="E6325">
        <v>20</v>
      </c>
      <c r="F6325">
        <v>58</v>
      </c>
      <c r="G6325" s="1">
        <f t="shared" si="392"/>
        <v>0.90909090909090906</v>
      </c>
      <c r="H6325" s="4">
        <f t="shared" si="393"/>
        <v>1</v>
      </c>
      <c r="I6325" s="5">
        <f>IF(OR(AND(F6325&gt;=50,G6325&gt;SUMIF(SeasonTotals!A$2:A$9,A6325,SeasonTotals!F$2:F$9)),AND(G6325&gt;0.885,F6325&gt;=50,D6325&lt;3)),1,0)</f>
        <v>1</v>
      </c>
      <c r="J6325" s="4">
        <f t="shared" si="394"/>
        <v>0</v>
      </c>
      <c r="K6325" s="5">
        <f t="shared" si="395"/>
        <v>0</v>
      </c>
    </row>
    <row r="6326" spans="1:11" x14ac:dyDescent="0.25">
      <c r="A6326" t="s">
        <v>109</v>
      </c>
      <c r="B6326" t="s">
        <v>61</v>
      </c>
      <c r="C6326">
        <v>1</v>
      </c>
      <c r="D6326">
        <v>4</v>
      </c>
      <c r="E6326">
        <v>25</v>
      </c>
      <c r="F6326">
        <v>60</v>
      </c>
      <c r="G6326" s="1">
        <f t="shared" si="392"/>
        <v>0.86206896551724133</v>
      </c>
      <c r="H6326" s="4">
        <f t="shared" si="393"/>
        <v>0</v>
      </c>
      <c r="I6326" s="5">
        <f>IF(OR(AND(F6326&gt;=50,G6326&gt;SUMIF(SeasonTotals!A$2:A$9,A6326,SeasonTotals!F$2:F$9)),AND(G6326&gt;0.885,F6326&gt;=50,D6326&lt;3)),1,0)</f>
        <v>0</v>
      </c>
      <c r="J6326" s="4">
        <f t="shared" si="394"/>
        <v>0</v>
      </c>
      <c r="K6326" s="5">
        <f t="shared" si="395"/>
        <v>0</v>
      </c>
    </row>
    <row r="6327" spans="1:11" x14ac:dyDescent="0.25">
      <c r="A6327" t="s">
        <v>109</v>
      </c>
      <c r="B6327" t="s">
        <v>61</v>
      </c>
      <c r="C6327">
        <v>1</v>
      </c>
      <c r="D6327">
        <v>5</v>
      </c>
      <c r="E6327">
        <v>38</v>
      </c>
      <c r="F6327">
        <v>60</v>
      </c>
      <c r="G6327" s="1">
        <f t="shared" si="392"/>
        <v>0.88372093023255816</v>
      </c>
      <c r="H6327" s="4">
        <f t="shared" si="393"/>
        <v>0</v>
      </c>
      <c r="I6327" s="5">
        <f>IF(OR(AND(F6327&gt;=50,G6327&gt;SUMIF(SeasonTotals!A$2:A$9,A6327,SeasonTotals!F$2:F$9)),AND(G6327&gt;0.885,F6327&gt;=50,D6327&lt;3)),1,0)</f>
        <v>0</v>
      </c>
      <c r="J6327" s="4">
        <f t="shared" si="394"/>
        <v>0</v>
      </c>
      <c r="K6327" s="5">
        <f t="shared" si="395"/>
        <v>0</v>
      </c>
    </row>
    <row r="6328" spans="1:11" x14ac:dyDescent="0.25">
      <c r="A6328" t="s">
        <v>109</v>
      </c>
      <c r="B6328" t="s">
        <v>61</v>
      </c>
      <c r="C6328">
        <v>1</v>
      </c>
      <c r="D6328">
        <v>3</v>
      </c>
      <c r="E6328">
        <v>28</v>
      </c>
      <c r="F6328">
        <v>62</v>
      </c>
      <c r="G6328" s="1">
        <f t="shared" si="392"/>
        <v>0.90322580645161288</v>
      </c>
      <c r="H6328" s="4">
        <f t="shared" si="393"/>
        <v>0</v>
      </c>
      <c r="I6328" s="5">
        <f>IF(OR(AND(F6328&gt;=50,G6328&gt;SUMIF(SeasonTotals!A$2:A$9,A6328,SeasonTotals!F$2:F$9)),AND(G6328&gt;0.885,F6328&gt;=50,D6328&lt;3)),1,0)</f>
        <v>0</v>
      </c>
      <c r="J6328" s="4">
        <f t="shared" si="394"/>
        <v>0</v>
      </c>
      <c r="K6328" s="5">
        <f t="shared" si="395"/>
        <v>0</v>
      </c>
    </row>
    <row r="6329" spans="1:11" x14ac:dyDescent="0.25">
      <c r="A6329" t="s">
        <v>109</v>
      </c>
      <c r="B6329" t="s">
        <v>61</v>
      </c>
      <c r="C6329">
        <v>1</v>
      </c>
      <c r="D6329">
        <v>0</v>
      </c>
      <c r="E6329">
        <v>38</v>
      </c>
      <c r="F6329">
        <v>60</v>
      </c>
      <c r="G6329" s="1">
        <f t="shared" si="392"/>
        <v>1</v>
      </c>
      <c r="H6329" s="4">
        <f t="shared" si="393"/>
        <v>1</v>
      </c>
      <c r="I6329" s="5">
        <f>IF(OR(AND(F6329&gt;=50,G6329&gt;SUMIF(SeasonTotals!A$2:A$9,A6329,SeasonTotals!F$2:F$9)),AND(G6329&gt;0.885,F6329&gt;=50,D6329&lt;3)),1,0)</f>
        <v>1</v>
      </c>
      <c r="J6329" s="4">
        <f t="shared" si="394"/>
        <v>0</v>
      </c>
      <c r="K6329" s="5">
        <f t="shared" si="395"/>
        <v>0</v>
      </c>
    </row>
    <row r="6330" spans="1:11" x14ac:dyDescent="0.25">
      <c r="A6330" t="s">
        <v>109</v>
      </c>
      <c r="B6330" t="s">
        <v>61</v>
      </c>
      <c r="C6330">
        <v>1</v>
      </c>
      <c r="D6330">
        <v>3</v>
      </c>
      <c r="E6330">
        <v>36</v>
      </c>
      <c r="F6330">
        <v>60</v>
      </c>
      <c r="G6330" s="1">
        <f t="shared" si="392"/>
        <v>0.92307692307692313</v>
      </c>
      <c r="H6330" s="4">
        <f t="shared" si="393"/>
        <v>1</v>
      </c>
      <c r="I6330" s="5">
        <f>IF(OR(AND(F6330&gt;=50,G6330&gt;SUMIF(SeasonTotals!A$2:A$9,A6330,SeasonTotals!F$2:F$9)),AND(G6330&gt;0.885,F6330&gt;=50,D6330&lt;3)),1,0)</f>
        <v>1</v>
      </c>
      <c r="J6330" s="4">
        <f t="shared" si="394"/>
        <v>0</v>
      </c>
      <c r="K6330" s="5">
        <f t="shared" si="395"/>
        <v>0</v>
      </c>
    </row>
    <row r="6331" spans="1:11" x14ac:dyDescent="0.25">
      <c r="A6331" t="s">
        <v>109</v>
      </c>
      <c r="B6331" t="s">
        <v>61</v>
      </c>
      <c r="C6331">
        <v>1</v>
      </c>
      <c r="D6331">
        <v>2</v>
      </c>
      <c r="E6331">
        <v>29</v>
      </c>
      <c r="F6331">
        <v>59</v>
      </c>
      <c r="G6331" s="1">
        <f t="shared" si="392"/>
        <v>0.93548387096774188</v>
      </c>
      <c r="H6331" s="4">
        <f t="shared" si="393"/>
        <v>1</v>
      </c>
      <c r="I6331" s="5">
        <f>IF(OR(AND(F6331&gt;=50,G6331&gt;SUMIF(SeasonTotals!A$2:A$9,A6331,SeasonTotals!F$2:F$9)),AND(G6331&gt;0.885,F6331&gt;=50,D6331&lt;3)),1,0)</f>
        <v>1</v>
      </c>
      <c r="J6331" s="4">
        <f t="shared" si="394"/>
        <v>0</v>
      </c>
      <c r="K6331" s="5">
        <f t="shared" si="395"/>
        <v>0</v>
      </c>
    </row>
    <row r="6332" spans="1:11" x14ac:dyDescent="0.25">
      <c r="A6332" t="s">
        <v>109</v>
      </c>
      <c r="B6332" t="s">
        <v>61</v>
      </c>
      <c r="C6332">
        <v>1</v>
      </c>
      <c r="D6332">
        <v>3</v>
      </c>
      <c r="E6332">
        <v>25</v>
      </c>
      <c r="F6332">
        <v>64</v>
      </c>
      <c r="G6332" s="1">
        <f t="shared" si="392"/>
        <v>0.8928571428571429</v>
      </c>
      <c r="H6332" s="4">
        <f t="shared" si="393"/>
        <v>0</v>
      </c>
      <c r="I6332" s="5">
        <f>IF(OR(AND(F6332&gt;=50,G6332&gt;SUMIF(SeasonTotals!A$2:A$9,A6332,SeasonTotals!F$2:F$9)),AND(G6332&gt;0.885,F6332&gt;=50,D6332&lt;3)),1,0)</f>
        <v>0</v>
      </c>
      <c r="J6332" s="4">
        <f t="shared" si="394"/>
        <v>0</v>
      </c>
      <c r="K6332" s="5">
        <f t="shared" si="395"/>
        <v>0</v>
      </c>
    </row>
    <row r="6333" spans="1:11" x14ac:dyDescent="0.25">
      <c r="A6333" t="s">
        <v>109</v>
      </c>
      <c r="B6333" t="s">
        <v>61</v>
      </c>
      <c r="C6333">
        <v>1</v>
      </c>
      <c r="D6333">
        <v>3</v>
      </c>
      <c r="E6333">
        <v>26</v>
      </c>
      <c r="F6333">
        <v>59</v>
      </c>
      <c r="G6333" s="1">
        <f t="shared" si="392"/>
        <v>0.89655172413793105</v>
      </c>
      <c r="H6333" s="4">
        <f t="shared" si="393"/>
        <v>0</v>
      </c>
      <c r="I6333" s="5">
        <f>IF(OR(AND(F6333&gt;=50,G6333&gt;SUMIF(SeasonTotals!A$2:A$9,A6333,SeasonTotals!F$2:F$9)),AND(G6333&gt;0.885,F6333&gt;=50,D6333&lt;3)),1,0)</f>
        <v>0</v>
      </c>
      <c r="J6333" s="4">
        <f t="shared" si="394"/>
        <v>0</v>
      </c>
      <c r="K6333" s="5">
        <f t="shared" si="395"/>
        <v>0</v>
      </c>
    </row>
    <row r="6334" spans="1:11" x14ac:dyDescent="0.25">
      <c r="A6334" t="s">
        <v>109</v>
      </c>
      <c r="B6334" t="s">
        <v>61</v>
      </c>
      <c r="C6334">
        <v>1</v>
      </c>
      <c r="D6334">
        <v>2</v>
      </c>
      <c r="E6334">
        <v>26</v>
      </c>
      <c r="F6334">
        <v>58</v>
      </c>
      <c r="G6334" s="1">
        <f t="shared" si="392"/>
        <v>0.9285714285714286</v>
      </c>
      <c r="H6334" s="4">
        <f t="shared" si="393"/>
        <v>1</v>
      </c>
      <c r="I6334" s="5">
        <f>IF(OR(AND(F6334&gt;=50,G6334&gt;SUMIF(SeasonTotals!A$2:A$9,A6334,SeasonTotals!F$2:F$9)),AND(G6334&gt;0.885,F6334&gt;=50,D6334&lt;3)),1,0)</f>
        <v>1</v>
      </c>
      <c r="J6334" s="4">
        <f t="shared" si="394"/>
        <v>0</v>
      </c>
      <c r="K6334" s="5">
        <f t="shared" si="395"/>
        <v>0</v>
      </c>
    </row>
    <row r="6335" spans="1:11" x14ac:dyDescent="0.25">
      <c r="A6335" t="s">
        <v>109</v>
      </c>
      <c r="B6335" t="s">
        <v>61</v>
      </c>
      <c r="C6335">
        <v>1</v>
      </c>
      <c r="D6335">
        <v>6</v>
      </c>
      <c r="E6335">
        <v>36</v>
      </c>
      <c r="F6335">
        <v>60</v>
      </c>
      <c r="G6335" s="1">
        <f t="shared" si="392"/>
        <v>0.8571428571428571</v>
      </c>
      <c r="H6335" s="4">
        <f t="shared" si="393"/>
        <v>0</v>
      </c>
      <c r="I6335" s="5">
        <f>IF(OR(AND(F6335&gt;=50,G6335&gt;SUMIF(SeasonTotals!A$2:A$9,A6335,SeasonTotals!F$2:F$9)),AND(G6335&gt;0.885,F6335&gt;=50,D6335&lt;3)),1,0)</f>
        <v>0</v>
      </c>
      <c r="J6335" s="4">
        <f t="shared" si="394"/>
        <v>0</v>
      </c>
      <c r="K6335" s="5">
        <f t="shared" si="395"/>
        <v>0</v>
      </c>
    </row>
    <row r="6336" spans="1:11" x14ac:dyDescent="0.25">
      <c r="A6336" t="s">
        <v>109</v>
      </c>
      <c r="B6336" t="s">
        <v>61</v>
      </c>
      <c r="C6336">
        <v>1</v>
      </c>
      <c r="D6336">
        <v>6</v>
      </c>
      <c r="E6336">
        <v>31</v>
      </c>
      <c r="F6336">
        <v>59</v>
      </c>
      <c r="G6336" s="1">
        <f t="shared" si="392"/>
        <v>0.83783783783783783</v>
      </c>
      <c r="H6336" s="4">
        <f t="shared" si="393"/>
        <v>0</v>
      </c>
      <c r="I6336" s="5">
        <f>IF(OR(AND(F6336&gt;=50,G6336&gt;SUMIF(SeasonTotals!A$2:A$9,A6336,SeasonTotals!F$2:F$9)),AND(G6336&gt;0.885,F6336&gt;=50,D6336&lt;3)),1,0)</f>
        <v>0</v>
      </c>
      <c r="J6336" s="4">
        <f t="shared" si="394"/>
        <v>1</v>
      </c>
      <c r="K6336" s="5">
        <f t="shared" si="395"/>
        <v>0</v>
      </c>
    </row>
    <row r="6337" spans="1:11" x14ac:dyDescent="0.25">
      <c r="A6337" t="s">
        <v>109</v>
      </c>
      <c r="B6337" t="s">
        <v>61</v>
      </c>
      <c r="C6337">
        <v>1</v>
      </c>
      <c r="D6337">
        <v>3</v>
      </c>
      <c r="E6337">
        <v>25</v>
      </c>
      <c r="F6337">
        <v>60</v>
      </c>
      <c r="G6337" s="1">
        <f t="shared" si="392"/>
        <v>0.8928571428571429</v>
      </c>
      <c r="H6337" s="4">
        <f t="shared" si="393"/>
        <v>0</v>
      </c>
      <c r="I6337" s="5">
        <f>IF(OR(AND(F6337&gt;=50,G6337&gt;SUMIF(SeasonTotals!A$2:A$9,A6337,SeasonTotals!F$2:F$9)),AND(G6337&gt;0.885,F6337&gt;=50,D6337&lt;3)),1,0)</f>
        <v>0</v>
      </c>
      <c r="J6337" s="4">
        <f t="shared" si="394"/>
        <v>0</v>
      </c>
      <c r="K6337" s="5">
        <f t="shared" si="395"/>
        <v>0</v>
      </c>
    </row>
    <row r="6338" spans="1:11" x14ac:dyDescent="0.25">
      <c r="A6338" t="s">
        <v>109</v>
      </c>
      <c r="B6338" t="s">
        <v>61</v>
      </c>
      <c r="C6338">
        <v>1</v>
      </c>
      <c r="D6338">
        <v>2</v>
      </c>
      <c r="E6338">
        <v>28</v>
      </c>
      <c r="F6338">
        <v>59</v>
      </c>
      <c r="G6338" s="1">
        <f t="shared" ref="G6338:G6401" si="396">E6338/MAX(1,SUM(D6338:E6338))</f>
        <v>0.93333333333333335</v>
      </c>
      <c r="H6338" s="4">
        <f t="shared" ref="H6338:H6401" si="397">IF(AND(F6338&gt;=50,OR(G6338&gt;0.913,AND(G6338&gt;0.885,D6338&lt;3))),1,0)</f>
        <v>1</v>
      </c>
      <c r="I6338" s="5">
        <f>IF(OR(AND(F6338&gt;=50,G6338&gt;SUMIF(SeasonTotals!A$2:A$9,A6338,SeasonTotals!F$2:F$9)),AND(G6338&gt;0.885,F6338&gt;=50,D6338&lt;3)),1,0)</f>
        <v>1</v>
      </c>
      <c r="J6338" s="4">
        <f t="shared" ref="J6338:J6401" si="398">IF(G6338&lt;0.85,1,0)</f>
        <v>0</v>
      </c>
      <c r="K6338" s="5">
        <f t="shared" ref="K6338:K6401" si="399">IF(F6338&lt;55,1,0)</f>
        <v>0</v>
      </c>
    </row>
    <row r="6339" spans="1:11" x14ac:dyDescent="0.25">
      <c r="A6339" t="s">
        <v>109</v>
      </c>
      <c r="B6339" t="s">
        <v>61</v>
      </c>
      <c r="C6339">
        <v>1</v>
      </c>
      <c r="D6339">
        <v>3</v>
      </c>
      <c r="E6339">
        <v>24</v>
      </c>
      <c r="F6339">
        <v>64</v>
      </c>
      <c r="G6339" s="1">
        <f t="shared" si="396"/>
        <v>0.88888888888888884</v>
      </c>
      <c r="H6339" s="4">
        <f t="shared" si="397"/>
        <v>0</v>
      </c>
      <c r="I6339" s="5">
        <f>IF(OR(AND(F6339&gt;=50,G6339&gt;SUMIF(SeasonTotals!A$2:A$9,A6339,SeasonTotals!F$2:F$9)),AND(G6339&gt;0.885,F6339&gt;=50,D6339&lt;3)),1,0)</f>
        <v>0</v>
      </c>
      <c r="J6339" s="4">
        <f t="shared" si="398"/>
        <v>0</v>
      </c>
      <c r="K6339" s="5">
        <f t="shared" si="399"/>
        <v>0</v>
      </c>
    </row>
    <row r="6340" spans="1:11" x14ac:dyDescent="0.25">
      <c r="A6340" t="s">
        <v>109</v>
      </c>
      <c r="B6340" t="s">
        <v>61</v>
      </c>
      <c r="C6340">
        <v>1</v>
      </c>
      <c r="D6340">
        <v>4</v>
      </c>
      <c r="E6340">
        <v>38</v>
      </c>
      <c r="F6340">
        <v>60</v>
      </c>
      <c r="G6340" s="1">
        <f t="shared" si="396"/>
        <v>0.90476190476190477</v>
      </c>
      <c r="H6340" s="4">
        <f t="shared" si="397"/>
        <v>0</v>
      </c>
      <c r="I6340" s="5">
        <f>IF(OR(AND(F6340&gt;=50,G6340&gt;SUMIF(SeasonTotals!A$2:A$9,A6340,SeasonTotals!F$2:F$9)),AND(G6340&gt;0.885,F6340&gt;=50,D6340&lt;3)),1,0)</f>
        <v>0</v>
      </c>
      <c r="J6340" s="4">
        <f t="shared" si="398"/>
        <v>0</v>
      </c>
      <c r="K6340" s="5">
        <f t="shared" si="399"/>
        <v>0</v>
      </c>
    </row>
    <row r="6341" spans="1:11" x14ac:dyDescent="0.25">
      <c r="A6341" t="s">
        <v>109</v>
      </c>
      <c r="B6341" t="s">
        <v>61</v>
      </c>
      <c r="C6341">
        <v>1</v>
      </c>
      <c r="D6341">
        <v>1</v>
      </c>
      <c r="E6341">
        <v>35</v>
      </c>
      <c r="F6341">
        <v>64</v>
      </c>
      <c r="G6341" s="1">
        <f t="shared" si="396"/>
        <v>0.97222222222222221</v>
      </c>
      <c r="H6341" s="4">
        <f t="shared" si="397"/>
        <v>1</v>
      </c>
      <c r="I6341" s="5">
        <f>IF(OR(AND(F6341&gt;=50,G6341&gt;SUMIF(SeasonTotals!A$2:A$9,A6341,SeasonTotals!F$2:F$9)),AND(G6341&gt;0.885,F6341&gt;=50,D6341&lt;3)),1,0)</f>
        <v>1</v>
      </c>
      <c r="J6341" s="4">
        <f t="shared" si="398"/>
        <v>0</v>
      </c>
      <c r="K6341" s="5">
        <f t="shared" si="399"/>
        <v>0</v>
      </c>
    </row>
    <row r="6342" spans="1:11" x14ac:dyDescent="0.25">
      <c r="A6342" t="s">
        <v>109</v>
      </c>
      <c r="B6342" t="s">
        <v>61</v>
      </c>
      <c r="C6342">
        <v>1</v>
      </c>
      <c r="D6342">
        <v>1</v>
      </c>
      <c r="E6342">
        <v>26</v>
      </c>
      <c r="F6342">
        <v>60</v>
      </c>
      <c r="G6342" s="1">
        <f t="shared" si="396"/>
        <v>0.96296296296296291</v>
      </c>
      <c r="H6342" s="4">
        <f t="shared" si="397"/>
        <v>1</v>
      </c>
      <c r="I6342" s="5">
        <f>IF(OR(AND(F6342&gt;=50,G6342&gt;SUMIF(SeasonTotals!A$2:A$9,A6342,SeasonTotals!F$2:F$9)),AND(G6342&gt;0.885,F6342&gt;=50,D6342&lt;3)),1,0)</f>
        <v>1</v>
      </c>
      <c r="J6342" s="4">
        <f t="shared" si="398"/>
        <v>0</v>
      </c>
      <c r="K6342" s="5">
        <f t="shared" si="399"/>
        <v>0</v>
      </c>
    </row>
    <row r="6343" spans="1:11" x14ac:dyDescent="0.25">
      <c r="A6343" t="s">
        <v>109</v>
      </c>
      <c r="B6343" t="s">
        <v>61</v>
      </c>
      <c r="C6343">
        <v>1</v>
      </c>
      <c r="D6343">
        <v>5</v>
      </c>
      <c r="E6343">
        <v>34</v>
      </c>
      <c r="F6343">
        <v>60</v>
      </c>
      <c r="G6343" s="1">
        <f t="shared" si="396"/>
        <v>0.87179487179487181</v>
      </c>
      <c r="H6343" s="4">
        <f t="shared" si="397"/>
        <v>0</v>
      </c>
      <c r="I6343" s="5">
        <f>IF(OR(AND(F6343&gt;=50,G6343&gt;SUMIF(SeasonTotals!A$2:A$9,A6343,SeasonTotals!F$2:F$9)),AND(G6343&gt;0.885,F6343&gt;=50,D6343&lt;3)),1,0)</f>
        <v>0</v>
      </c>
      <c r="J6343" s="4">
        <f t="shared" si="398"/>
        <v>0</v>
      </c>
      <c r="K6343" s="5">
        <f t="shared" si="399"/>
        <v>0</v>
      </c>
    </row>
    <row r="6344" spans="1:11" x14ac:dyDescent="0.25">
      <c r="A6344" t="s">
        <v>109</v>
      </c>
      <c r="B6344" t="s">
        <v>61</v>
      </c>
      <c r="C6344">
        <v>1</v>
      </c>
      <c r="D6344">
        <v>2</v>
      </c>
      <c r="E6344">
        <v>21</v>
      </c>
      <c r="F6344">
        <v>60</v>
      </c>
      <c r="G6344" s="1">
        <f t="shared" si="396"/>
        <v>0.91304347826086951</v>
      </c>
      <c r="H6344" s="4">
        <f t="shared" si="397"/>
        <v>1</v>
      </c>
      <c r="I6344" s="5">
        <f>IF(OR(AND(F6344&gt;=50,G6344&gt;SUMIF(SeasonTotals!A$2:A$9,A6344,SeasonTotals!F$2:F$9)),AND(G6344&gt;0.885,F6344&gt;=50,D6344&lt;3)),1,0)</f>
        <v>1</v>
      </c>
      <c r="J6344" s="4">
        <f t="shared" si="398"/>
        <v>0</v>
      </c>
      <c r="K6344" s="5">
        <f t="shared" si="399"/>
        <v>0</v>
      </c>
    </row>
    <row r="6345" spans="1:11" x14ac:dyDescent="0.25">
      <c r="A6345" t="s">
        <v>109</v>
      </c>
      <c r="B6345" t="s">
        <v>61</v>
      </c>
      <c r="C6345">
        <v>1</v>
      </c>
      <c r="D6345">
        <v>4</v>
      </c>
      <c r="E6345">
        <v>31</v>
      </c>
      <c r="F6345">
        <v>60</v>
      </c>
      <c r="G6345" s="1">
        <f t="shared" si="396"/>
        <v>0.88571428571428568</v>
      </c>
      <c r="H6345" s="4">
        <f t="shared" si="397"/>
        <v>0</v>
      </c>
      <c r="I6345" s="5">
        <f>IF(OR(AND(F6345&gt;=50,G6345&gt;SUMIF(SeasonTotals!A$2:A$9,A6345,SeasonTotals!F$2:F$9)),AND(G6345&gt;0.885,F6345&gt;=50,D6345&lt;3)),1,0)</f>
        <v>0</v>
      </c>
      <c r="J6345" s="4">
        <f t="shared" si="398"/>
        <v>0</v>
      </c>
      <c r="K6345" s="5">
        <f t="shared" si="399"/>
        <v>0</v>
      </c>
    </row>
    <row r="6346" spans="1:11" x14ac:dyDescent="0.25">
      <c r="A6346" t="s">
        <v>109</v>
      </c>
      <c r="B6346" t="s">
        <v>61</v>
      </c>
      <c r="C6346">
        <v>1</v>
      </c>
      <c r="D6346">
        <v>1</v>
      </c>
      <c r="E6346">
        <v>28</v>
      </c>
      <c r="F6346">
        <v>60</v>
      </c>
      <c r="G6346" s="1">
        <f t="shared" si="396"/>
        <v>0.96551724137931039</v>
      </c>
      <c r="H6346" s="4">
        <f t="shared" si="397"/>
        <v>1</v>
      </c>
      <c r="I6346" s="5">
        <f>IF(OR(AND(F6346&gt;=50,G6346&gt;SUMIF(SeasonTotals!A$2:A$9,A6346,SeasonTotals!F$2:F$9)),AND(G6346&gt;0.885,F6346&gt;=50,D6346&lt;3)),1,0)</f>
        <v>1</v>
      </c>
      <c r="J6346" s="4">
        <f t="shared" si="398"/>
        <v>0</v>
      </c>
      <c r="K6346" s="5">
        <f t="shared" si="399"/>
        <v>0</v>
      </c>
    </row>
    <row r="6347" spans="1:11" x14ac:dyDescent="0.25">
      <c r="A6347" t="s">
        <v>109</v>
      </c>
      <c r="B6347" t="s">
        <v>61</v>
      </c>
      <c r="C6347">
        <v>1</v>
      </c>
      <c r="D6347">
        <v>3</v>
      </c>
      <c r="E6347">
        <v>28</v>
      </c>
      <c r="F6347">
        <v>65</v>
      </c>
      <c r="G6347" s="1">
        <f t="shared" si="396"/>
        <v>0.90322580645161288</v>
      </c>
      <c r="H6347" s="4">
        <f t="shared" si="397"/>
        <v>0</v>
      </c>
      <c r="I6347" s="5">
        <f>IF(OR(AND(F6347&gt;=50,G6347&gt;SUMIF(SeasonTotals!A$2:A$9,A6347,SeasonTotals!F$2:F$9)),AND(G6347&gt;0.885,F6347&gt;=50,D6347&lt;3)),1,0)</f>
        <v>0</v>
      </c>
      <c r="J6347" s="4">
        <f t="shared" si="398"/>
        <v>0</v>
      </c>
      <c r="K6347" s="5">
        <f t="shared" si="399"/>
        <v>0</v>
      </c>
    </row>
    <row r="6348" spans="1:11" x14ac:dyDescent="0.25">
      <c r="A6348" t="s">
        <v>109</v>
      </c>
      <c r="B6348" t="s">
        <v>61</v>
      </c>
      <c r="C6348">
        <v>1</v>
      </c>
      <c r="D6348">
        <v>4</v>
      </c>
      <c r="E6348">
        <v>6</v>
      </c>
      <c r="F6348">
        <v>20</v>
      </c>
      <c r="G6348" s="1">
        <f t="shared" si="396"/>
        <v>0.6</v>
      </c>
      <c r="H6348" s="4">
        <f t="shared" si="397"/>
        <v>0</v>
      </c>
      <c r="I6348" s="5">
        <f>IF(OR(AND(F6348&gt;=50,G6348&gt;SUMIF(SeasonTotals!A$2:A$9,A6348,SeasonTotals!F$2:F$9)),AND(G6348&gt;0.885,F6348&gt;=50,D6348&lt;3)),1,0)</f>
        <v>0</v>
      </c>
      <c r="J6348" s="4">
        <f t="shared" si="398"/>
        <v>1</v>
      </c>
      <c r="K6348" s="5">
        <f t="shared" si="399"/>
        <v>1</v>
      </c>
    </row>
    <row r="6349" spans="1:11" x14ac:dyDescent="0.25">
      <c r="A6349" t="s">
        <v>109</v>
      </c>
      <c r="B6349" t="s">
        <v>61</v>
      </c>
      <c r="C6349">
        <v>1</v>
      </c>
      <c r="D6349">
        <v>7</v>
      </c>
      <c r="E6349">
        <v>30</v>
      </c>
      <c r="F6349">
        <v>60</v>
      </c>
      <c r="G6349" s="1">
        <f t="shared" si="396"/>
        <v>0.81081081081081086</v>
      </c>
      <c r="H6349" s="4">
        <f t="shared" si="397"/>
        <v>0</v>
      </c>
      <c r="I6349" s="5">
        <f>IF(OR(AND(F6349&gt;=50,G6349&gt;SUMIF(SeasonTotals!A$2:A$9,A6349,SeasonTotals!F$2:F$9)),AND(G6349&gt;0.885,F6349&gt;=50,D6349&lt;3)),1,0)</f>
        <v>0</v>
      </c>
      <c r="J6349" s="4">
        <f t="shared" si="398"/>
        <v>1</v>
      </c>
      <c r="K6349" s="5">
        <f t="shared" si="399"/>
        <v>0</v>
      </c>
    </row>
    <row r="6350" spans="1:11" x14ac:dyDescent="0.25">
      <c r="A6350" t="s">
        <v>109</v>
      </c>
      <c r="B6350" t="s">
        <v>62</v>
      </c>
      <c r="C6350">
        <v>1</v>
      </c>
      <c r="D6350">
        <v>5</v>
      </c>
      <c r="E6350">
        <v>22</v>
      </c>
      <c r="F6350">
        <v>60</v>
      </c>
      <c r="G6350" s="1">
        <f t="shared" si="396"/>
        <v>0.81481481481481477</v>
      </c>
      <c r="H6350" s="4">
        <f t="shared" si="397"/>
        <v>0</v>
      </c>
      <c r="I6350" s="5">
        <f>IF(OR(AND(F6350&gt;=50,G6350&gt;SUMIF(SeasonTotals!A$2:A$9,A6350,SeasonTotals!F$2:F$9)),AND(G6350&gt;0.885,F6350&gt;=50,D6350&lt;3)),1,0)</f>
        <v>0</v>
      </c>
      <c r="J6350" s="4">
        <f t="shared" si="398"/>
        <v>1</v>
      </c>
      <c r="K6350" s="5">
        <f t="shared" si="399"/>
        <v>0</v>
      </c>
    </row>
    <row r="6351" spans="1:11" x14ac:dyDescent="0.25">
      <c r="A6351" t="s">
        <v>109</v>
      </c>
      <c r="B6351" t="s">
        <v>62</v>
      </c>
      <c r="C6351">
        <v>1</v>
      </c>
      <c r="D6351">
        <v>3</v>
      </c>
      <c r="E6351">
        <v>23</v>
      </c>
      <c r="F6351">
        <v>59</v>
      </c>
      <c r="G6351" s="1">
        <f t="shared" si="396"/>
        <v>0.88461538461538458</v>
      </c>
      <c r="H6351" s="4">
        <f t="shared" si="397"/>
        <v>0</v>
      </c>
      <c r="I6351" s="5">
        <f>IF(OR(AND(F6351&gt;=50,G6351&gt;SUMIF(SeasonTotals!A$2:A$9,A6351,SeasonTotals!F$2:F$9)),AND(G6351&gt;0.885,F6351&gt;=50,D6351&lt;3)),1,0)</f>
        <v>0</v>
      </c>
      <c r="J6351" s="4">
        <f t="shared" si="398"/>
        <v>0</v>
      </c>
      <c r="K6351" s="5">
        <f t="shared" si="399"/>
        <v>0</v>
      </c>
    </row>
    <row r="6352" spans="1:11" x14ac:dyDescent="0.25">
      <c r="A6352" t="s">
        <v>109</v>
      </c>
      <c r="B6352" t="s">
        <v>62</v>
      </c>
      <c r="C6352">
        <v>1</v>
      </c>
      <c r="D6352">
        <v>3</v>
      </c>
      <c r="E6352">
        <v>41</v>
      </c>
      <c r="F6352">
        <v>62</v>
      </c>
      <c r="G6352" s="1">
        <f t="shared" si="396"/>
        <v>0.93181818181818177</v>
      </c>
      <c r="H6352" s="4">
        <f t="shared" si="397"/>
        <v>1</v>
      </c>
      <c r="I6352" s="5">
        <f>IF(OR(AND(F6352&gt;=50,G6352&gt;SUMIF(SeasonTotals!A$2:A$9,A6352,SeasonTotals!F$2:F$9)),AND(G6352&gt;0.885,F6352&gt;=50,D6352&lt;3)),1,0)</f>
        <v>1</v>
      </c>
      <c r="J6352" s="4">
        <f t="shared" si="398"/>
        <v>0</v>
      </c>
      <c r="K6352" s="5">
        <f t="shared" si="399"/>
        <v>0</v>
      </c>
    </row>
    <row r="6353" spans="1:11" x14ac:dyDescent="0.25">
      <c r="A6353" t="s">
        <v>109</v>
      </c>
      <c r="B6353" t="s">
        <v>62</v>
      </c>
      <c r="C6353">
        <v>1</v>
      </c>
      <c r="D6353">
        <v>2</v>
      </c>
      <c r="E6353">
        <v>19</v>
      </c>
      <c r="F6353">
        <v>60</v>
      </c>
      <c r="G6353" s="1">
        <f t="shared" si="396"/>
        <v>0.90476190476190477</v>
      </c>
      <c r="H6353" s="4">
        <f t="shared" si="397"/>
        <v>1</v>
      </c>
      <c r="I6353" s="5">
        <f>IF(OR(AND(F6353&gt;=50,G6353&gt;SUMIF(SeasonTotals!A$2:A$9,A6353,SeasonTotals!F$2:F$9)),AND(G6353&gt;0.885,F6353&gt;=50,D6353&lt;3)),1,0)</f>
        <v>1</v>
      </c>
      <c r="J6353" s="4">
        <f t="shared" si="398"/>
        <v>0</v>
      </c>
      <c r="K6353" s="5">
        <f t="shared" si="399"/>
        <v>0</v>
      </c>
    </row>
    <row r="6354" spans="1:11" x14ac:dyDescent="0.25">
      <c r="A6354" t="s">
        <v>109</v>
      </c>
      <c r="B6354" t="s">
        <v>62</v>
      </c>
      <c r="C6354">
        <v>1</v>
      </c>
      <c r="D6354">
        <v>2</v>
      </c>
      <c r="E6354">
        <v>31</v>
      </c>
      <c r="F6354">
        <v>65</v>
      </c>
      <c r="G6354" s="1">
        <f t="shared" si="396"/>
        <v>0.93939393939393945</v>
      </c>
      <c r="H6354" s="4">
        <f t="shared" si="397"/>
        <v>1</v>
      </c>
      <c r="I6354" s="5">
        <f>IF(OR(AND(F6354&gt;=50,G6354&gt;SUMIF(SeasonTotals!A$2:A$9,A6354,SeasonTotals!F$2:F$9)),AND(G6354&gt;0.885,F6354&gt;=50,D6354&lt;3)),1,0)</f>
        <v>1</v>
      </c>
      <c r="J6354" s="4">
        <f t="shared" si="398"/>
        <v>0</v>
      </c>
      <c r="K6354" s="5">
        <f t="shared" si="399"/>
        <v>0</v>
      </c>
    </row>
    <row r="6355" spans="1:11" x14ac:dyDescent="0.25">
      <c r="A6355" t="s">
        <v>109</v>
      </c>
      <c r="B6355" t="s">
        <v>62</v>
      </c>
      <c r="C6355">
        <v>1</v>
      </c>
      <c r="D6355">
        <v>4</v>
      </c>
      <c r="E6355">
        <v>15</v>
      </c>
      <c r="F6355">
        <v>57</v>
      </c>
      <c r="G6355" s="1">
        <f t="shared" si="396"/>
        <v>0.78947368421052633</v>
      </c>
      <c r="H6355" s="4">
        <f t="shared" si="397"/>
        <v>0</v>
      </c>
      <c r="I6355" s="5">
        <f>IF(OR(AND(F6355&gt;=50,G6355&gt;SUMIF(SeasonTotals!A$2:A$9,A6355,SeasonTotals!F$2:F$9)),AND(G6355&gt;0.885,F6355&gt;=50,D6355&lt;3)),1,0)</f>
        <v>0</v>
      </c>
      <c r="J6355" s="4">
        <f t="shared" si="398"/>
        <v>1</v>
      </c>
      <c r="K6355" s="5">
        <f t="shared" si="399"/>
        <v>0</v>
      </c>
    </row>
    <row r="6356" spans="1:11" x14ac:dyDescent="0.25">
      <c r="A6356" t="s">
        <v>109</v>
      </c>
      <c r="B6356" t="s">
        <v>62</v>
      </c>
      <c r="C6356">
        <v>1</v>
      </c>
      <c r="D6356">
        <v>0</v>
      </c>
      <c r="E6356">
        <v>26</v>
      </c>
      <c r="F6356">
        <v>60</v>
      </c>
      <c r="G6356" s="1">
        <f t="shared" si="396"/>
        <v>1</v>
      </c>
      <c r="H6356" s="4">
        <f t="shared" si="397"/>
        <v>1</v>
      </c>
      <c r="I6356" s="5">
        <f>IF(OR(AND(F6356&gt;=50,G6356&gt;SUMIF(SeasonTotals!A$2:A$9,A6356,SeasonTotals!F$2:F$9)),AND(G6356&gt;0.885,F6356&gt;=50,D6356&lt;3)),1,0)</f>
        <v>1</v>
      </c>
      <c r="J6356" s="4">
        <f t="shared" si="398"/>
        <v>0</v>
      </c>
      <c r="K6356" s="5">
        <f t="shared" si="399"/>
        <v>0</v>
      </c>
    </row>
    <row r="6357" spans="1:11" x14ac:dyDescent="0.25">
      <c r="A6357" t="s">
        <v>109</v>
      </c>
      <c r="B6357" t="s">
        <v>62</v>
      </c>
      <c r="C6357">
        <v>1</v>
      </c>
      <c r="D6357">
        <v>2</v>
      </c>
      <c r="E6357">
        <v>29</v>
      </c>
      <c r="F6357">
        <v>59</v>
      </c>
      <c r="G6357" s="1">
        <f t="shared" si="396"/>
        <v>0.93548387096774188</v>
      </c>
      <c r="H6357" s="4">
        <f t="shared" si="397"/>
        <v>1</v>
      </c>
      <c r="I6357" s="5">
        <f>IF(OR(AND(F6357&gt;=50,G6357&gt;SUMIF(SeasonTotals!A$2:A$9,A6357,SeasonTotals!F$2:F$9)),AND(G6357&gt;0.885,F6357&gt;=50,D6357&lt;3)),1,0)</f>
        <v>1</v>
      </c>
      <c r="J6357" s="4">
        <f t="shared" si="398"/>
        <v>0</v>
      </c>
      <c r="K6357" s="5">
        <f t="shared" si="399"/>
        <v>0</v>
      </c>
    </row>
    <row r="6358" spans="1:11" x14ac:dyDescent="0.25">
      <c r="A6358" t="s">
        <v>109</v>
      </c>
      <c r="B6358" t="s">
        <v>62</v>
      </c>
      <c r="C6358">
        <v>1</v>
      </c>
      <c r="D6358">
        <v>1</v>
      </c>
      <c r="E6358">
        <v>32</v>
      </c>
      <c r="F6358">
        <v>60</v>
      </c>
      <c r="G6358" s="1">
        <f t="shared" si="396"/>
        <v>0.96969696969696972</v>
      </c>
      <c r="H6358" s="4">
        <f t="shared" si="397"/>
        <v>1</v>
      </c>
      <c r="I6358" s="5">
        <f>IF(OR(AND(F6358&gt;=50,G6358&gt;SUMIF(SeasonTotals!A$2:A$9,A6358,SeasonTotals!F$2:F$9)),AND(G6358&gt;0.885,F6358&gt;=50,D6358&lt;3)),1,0)</f>
        <v>1</v>
      </c>
      <c r="J6358" s="4">
        <f t="shared" si="398"/>
        <v>0</v>
      </c>
      <c r="K6358" s="5">
        <f t="shared" si="399"/>
        <v>0</v>
      </c>
    </row>
    <row r="6359" spans="1:11" x14ac:dyDescent="0.25">
      <c r="A6359" t="s">
        <v>109</v>
      </c>
      <c r="B6359" t="s">
        <v>62</v>
      </c>
      <c r="C6359">
        <v>1</v>
      </c>
      <c r="D6359">
        <v>4</v>
      </c>
      <c r="E6359">
        <v>23</v>
      </c>
      <c r="F6359">
        <v>60</v>
      </c>
      <c r="G6359" s="1">
        <f t="shared" si="396"/>
        <v>0.85185185185185186</v>
      </c>
      <c r="H6359" s="4">
        <f t="shared" si="397"/>
        <v>0</v>
      </c>
      <c r="I6359" s="5">
        <f>IF(OR(AND(F6359&gt;=50,G6359&gt;SUMIF(SeasonTotals!A$2:A$9,A6359,SeasonTotals!F$2:F$9)),AND(G6359&gt;0.885,F6359&gt;=50,D6359&lt;3)),1,0)</f>
        <v>0</v>
      </c>
      <c r="J6359" s="4">
        <f t="shared" si="398"/>
        <v>0</v>
      </c>
      <c r="K6359" s="5">
        <f t="shared" si="399"/>
        <v>0</v>
      </c>
    </row>
    <row r="6360" spans="1:11" x14ac:dyDescent="0.25">
      <c r="A6360" t="s">
        <v>109</v>
      </c>
      <c r="B6360" t="s">
        <v>62</v>
      </c>
      <c r="C6360">
        <v>1</v>
      </c>
      <c r="D6360">
        <v>1</v>
      </c>
      <c r="E6360">
        <v>18</v>
      </c>
      <c r="F6360">
        <v>65</v>
      </c>
      <c r="G6360" s="1">
        <f t="shared" si="396"/>
        <v>0.94736842105263153</v>
      </c>
      <c r="H6360" s="4">
        <f t="shared" si="397"/>
        <v>1</v>
      </c>
      <c r="I6360" s="5">
        <f>IF(OR(AND(F6360&gt;=50,G6360&gt;SUMIF(SeasonTotals!A$2:A$9,A6360,SeasonTotals!F$2:F$9)),AND(G6360&gt;0.885,F6360&gt;=50,D6360&lt;3)),1,0)</f>
        <v>1</v>
      </c>
      <c r="J6360" s="4">
        <f t="shared" si="398"/>
        <v>0</v>
      </c>
      <c r="K6360" s="5">
        <f t="shared" si="399"/>
        <v>0</v>
      </c>
    </row>
    <row r="6361" spans="1:11" x14ac:dyDescent="0.25">
      <c r="A6361" t="s">
        <v>109</v>
      </c>
      <c r="B6361" t="s">
        <v>62</v>
      </c>
      <c r="C6361">
        <v>1</v>
      </c>
      <c r="D6361">
        <v>2</v>
      </c>
      <c r="E6361">
        <v>26</v>
      </c>
      <c r="F6361">
        <v>60</v>
      </c>
      <c r="G6361" s="1">
        <f t="shared" si="396"/>
        <v>0.9285714285714286</v>
      </c>
      <c r="H6361" s="4">
        <f t="shared" si="397"/>
        <v>1</v>
      </c>
      <c r="I6361" s="5">
        <f>IF(OR(AND(F6361&gt;=50,G6361&gt;SUMIF(SeasonTotals!A$2:A$9,A6361,SeasonTotals!F$2:F$9)),AND(G6361&gt;0.885,F6361&gt;=50,D6361&lt;3)),1,0)</f>
        <v>1</v>
      </c>
      <c r="J6361" s="4">
        <f t="shared" si="398"/>
        <v>0</v>
      </c>
      <c r="K6361" s="5">
        <f t="shared" si="399"/>
        <v>0</v>
      </c>
    </row>
    <row r="6362" spans="1:11" x14ac:dyDescent="0.25">
      <c r="A6362" t="s">
        <v>109</v>
      </c>
      <c r="B6362" t="s">
        <v>62</v>
      </c>
      <c r="C6362">
        <v>1</v>
      </c>
      <c r="D6362">
        <v>2</v>
      </c>
      <c r="E6362">
        <v>19</v>
      </c>
      <c r="F6362">
        <v>60</v>
      </c>
      <c r="G6362" s="1">
        <f t="shared" si="396"/>
        <v>0.90476190476190477</v>
      </c>
      <c r="H6362" s="4">
        <f t="shared" si="397"/>
        <v>1</v>
      </c>
      <c r="I6362" s="5">
        <f>IF(OR(AND(F6362&gt;=50,G6362&gt;SUMIF(SeasonTotals!A$2:A$9,A6362,SeasonTotals!F$2:F$9)),AND(G6362&gt;0.885,F6362&gt;=50,D6362&lt;3)),1,0)</f>
        <v>1</v>
      </c>
      <c r="J6362" s="4">
        <f t="shared" si="398"/>
        <v>0</v>
      </c>
      <c r="K6362" s="5">
        <f t="shared" si="399"/>
        <v>0</v>
      </c>
    </row>
    <row r="6363" spans="1:11" x14ac:dyDescent="0.25">
      <c r="A6363" t="s">
        <v>109</v>
      </c>
      <c r="B6363" t="s">
        <v>62</v>
      </c>
      <c r="C6363">
        <v>1</v>
      </c>
      <c r="D6363">
        <v>1</v>
      </c>
      <c r="E6363">
        <v>31</v>
      </c>
      <c r="F6363">
        <v>60</v>
      </c>
      <c r="G6363" s="1">
        <f t="shared" si="396"/>
        <v>0.96875</v>
      </c>
      <c r="H6363" s="4">
        <f t="shared" si="397"/>
        <v>1</v>
      </c>
      <c r="I6363" s="5">
        <f>IF(OR(AND(F6363&gt;=50,G6363&gt;SUMIF(SeasonTotals!A$2:A$9,A6363,SeasonTotals!F$2:F$9)),AND(G6363&gt;0.885,F6363&gt;=50,D6363&lt;3)),1,0)</f>
        <v>1</v>
      </c>
      <c r="J6363" s="4">
        <f t="shared" si="398"/>
        <v>0</v>
      </c>
      <c r="K6363" s="5">
        <f t="shared" si="399"/>
        <v>0</v>
      </c>
    </row>
    <row r="6364" spans="1:11" x14ac:dyDescent="0.25">
      <c r="A6364" t="s">
        <v>109</v>
      </c>
      <c r="B6364" t="s">
        <v>62</v>
      </c>
      <c r="C6364">
        <v>1</v>
      </c>
      <c r="D6364">
        <v>1</v>
      </c>
      <c r="E6364">
        <v>25</v>
      </c>
      <c r="F6364">
        <v>60</v>
      </c>
      <c r="G6364" s="1">
        <f t="shared" si="396"/>
        <v>0.96153846153846156</v>
      </c>
      <c r="H6364" s="4">
        <f t="shared" si="397"/>
        <v>1</v>
      </c>
      <c r="I6364" s="5">
        <f>IF(OR(AND(F6364&gt;=50,G6364&gt;SUMIF(SeasonTotals!A$2:A$9,A6364,SeasonTotals!F$2:F$9)),AND(G6364&gt;0.885,F6364&gt;=50,D6364&lt;3)),1,0)</f>
        <v>1</v>
      </c>
      <c r="J6364" s="4">
        <f t="shared" si="398"/>
        <v>0</v>
      </c>
      <c r="K6364" s="5">
        <f t="shared" si="399"/>
        <v>0</v>
      </c>
    </row>
    <row r="6365" spans="1:11" x14ac:dyDescent="0.25">
      <c r="A6365" t="s">
        <v>109</v>
      </c>
      <c r="B6365" t="s">
        <v>62</v>
      </c>
      <c r="C6365">
        <v>1</v>
      </c>
      <c r="D6365">
        <v>2</v>
      </c>
      <c r="E6365">
        <v>27</v>
      </c>
      <c r="F6365">
        <v>59</v>
      </c>
      <c r="G6365" s="1">
        <f t="shared" si="396"/>
        <v>0.93103448275862066</v>
      </c>
      <c r="H6365" s="4">
        <f t="shared" si="397"/>
        <v>1</v>
      </c>
      <c r="I6365" s="5">
        <f>IF(OR(AND(F6365&gt;=50,G6365&gt;SUMIF(SeasonTotals!A$2:A$9,A6365,SeasonTotals!F$2:F$9)),AND(G6365&gt;0.885,F6365&gt;=50,D6365&lt;3)),1,0)</f>
        <v>1</v>
      </c>
      <c r="J6365" s="4">
        <f t="shared" si="398"/>
        <v>0</v>
      </c>
      <c r="K6365" s="5">
        <f t="shared" si="399"/>
        <v>0</v>
      </c>
    </row>
    <row r="6366" spans="1:11" x14ac:dyDescent="0.25">
      <c r="A6366" t="s">
        <v>109</v>
      </c>
      <c r="B6366" t="s">
        <v>62</v>
      </c>
      <c r="C6366">
        <v>1</v>
      </c>
      <c r="D6366">
        <v>3</v>
      </c>
      <c r="E6366">
        <v>32</v>
      </c>
      <c r="F6366">
        <v>59</v>
      </c>
      <c r="G6366" s="1">
        <f t="shared" si="396"/>
        <v>0.91428571428571426</v>
      </c>
      <c r="H6366" s="4">
        <f t="shared" si="397"/>
        <v>1</v>
      </c>
      <c r="I6366" s="5">
        <f>IF(OR(AND(F6366&gt;=50,G6366&gt;SUMIF(SeasonTotals!A$2:A$9,A6366,SeasonTotals!F$2:F$9)),AND(G6366&gt;0.885,F6366&gt;=50,D6366&lt;3)),1,0)</f>
        <v>1</v>
      </c>
      <c r="J6366" s="4">
        <f t="shared" si="398"/>
        <v>0</v>
      </c>
      <c r="K6366" s="5">
        <f t="shared" si="399"/>
        <v>0</v>
      </c>
    </row>
    <row r="6367" spans="1:11" x14ac:dyDescent="0.25">
      <c r="A6367" t="s">
        <v>109</v>
      </c>
      <c r="B6367" t="s">
        <v>62</v>
      </c>
      <c r="C6367">
        <v>1</v>
      </c>
      <c r="D6367">
        <v>2</v>
      </c>
      <c r="E6367">
        <v>26</v>
      </c>
      <c r="F6367">
        <v>65</v>
      </c>
      <c r="G6367" s="1">
        <f t="shared" si="396"/>
        <v>0.9285714285714286</v>
      </c>
      <c r="H6367" s="4">
        <f t="shared" si="397"/>
        <v>1</v>
      </c>
      <c r="I6367" s="5">
        <f>IF(OR(AND(F6367&gt;=50,G6367&gt;SUMIF(SeasonTotals!A$2:A$9,A6367,SeasonTotals!F$2:F$9)),AND(G6367&gt;0.885,F6367&gt;=50,D6367&lt;3)),1,0)</f>
        <v>1</v>
      </c>
      <c r="J6367" s="4">
        <f t="shared" si="398"/>
        <v>0</v>
      </c>
      <c r="K6367" s="5">
        <f t="shared" si="399"/>
        <v>0</v>
      </c>
    </row>
    <row r="6368" spans="1:11" x14ac:dyDescent="0.25">
      <c r="A6368" t="s">
        <v>109</v>
      </c>
      <c r="B6368" t="s">
        <v>62</v>
      </c>
      <c r="C6368">
        <v>1</v>
      </c>
      <c r="D6368">
        <v>1</v>
      </c>
      <c r="E6368">
        <v>24</v>
      </c>
      <c r="F6368">
        <v>60</v>
      </c>
      <c r="G6368" s="1">
        <f t="shared" si="396"/>
        <v>0.96</v>
      </c>
      <c r="H6368" s="4">
        <f t="shared" si="397"/>
        <v>1</v>
      </c>
      <c r="I6368" s="5">
        <f>IF(OR(AND(F6368&gt;=50,G6368&gt;SUMIF(SeasonTotals!A$2:A$9,A6368,SeasonTotals!F$2:F$9)),AND(G6368&gt;0.885,F6368&gt;=50,D6368&lt;3)),1,0)</f>
        <v>1</v>
      </c>
      <c r="J6368" s="4">
        <f t="shared" si="398"/>
        <v>0</v>
      </c>
      <c r="K6368" s="5">
        <f t="shared" si="399"/>
        <v>0</v>
      </c>
    </row>
    <row r="6369" spans="1:11" x14ac:dyDescent="0.25">
      <c r="A6369" t="s">
        <v>109</v>
      </c>
      <c r="B6369" t="s">
        <v>62</v>
      </c>
      <c r="C6369">
        <v>1</v>
      </c>
      <c r="D6369">
        <v>1</v>
      </c>
      <c r="E6369">
        <v>32</v>
      </c>
      <c r="F6369">
        <v>64</v>
      </c>
      <c r="G6369" s="1">
        <f t="shared" si="396"/>
        <v>0.96969696969696972</v>
      </c>
      <c r="H6369" s="4">
        <f t="shared" si="397"/>
        <v>1</v>
      </c>
      <c r="I6369" s="5">
        <f>IF(OR(AND(F6369&gt;=50,G6369&gt;SUMIF(SeasonTotals!A$2:A$9,A6369,SeasonTotals!F$2:F$9)),AND(G6369&gt;0.885,F6369&gt;=50,D6369&lt;3)),1,0)</f>
        <v>1</v>
      </c>
      <c r="J6369" s="4">
        <f t="shared" si="398"/>
        <v>0</v>
      </c>
      <c r="K6369" s="5">
        <f t="shared" si="399"/>
        <v>0</v>
      </c>
    </row>
    <row r="6370" spans="1:11" x14ac:dyDescent="0.25">
      <c r="A6370" t="s">
        <v>109</v>
      </c>
      <c r="B6370" t="s">
        <v>62</v>
      </c>
      <c r="C6370">
        <v>1</v>
      </c>
      <c r="D6370">
        <v>1</v>
      </c>
      <c r="E6370">
        <v>22</v>
      </c>
      <c r="F6370">
        <v>60</v>
      </c>
      <c r="G6370" s="1">
        <f t="shared" si="396"/>
        <v>0.95652173913043481</v>
      </c>
      <c r="H6370" s="4">
        <f t="shared" si="397"/>
        <v>1</v>
      </c>
      <c r="I6370" s="5">
        <f>IF(OR(AND(F6370&gt;=50,G6370&gt;SUMIF(SeasonTotals!A$2:A$9,A6370,SeasonTotals!F$2:F$9)),AND(G6370&gt;0.885,F6370&gt;=50,D6370&lt;3)),1,0)</f>
        <v>1</v>
      </c>
      <c r="J6370" s="4">
        <f t="shared" si="398"/>
        <v>0</v>
      </c>
      <c r="K6370" s="5">
        <f t="shared" si="399"/>
        <v>0</v>
      </c>
    </row>
    <row r="6371" spans="1:11" x14ac:dyDescent="0.25">
      <c r="A6371" t="s">
        <v>109</v>
      </c>
      <c r="B6371" t="s">
        <v>62</v>
      </c>
      <c r="C6371">
        <v>1</v>
      </c>
      <c r="D6371">
        <v>5</v>
      </c>
      <c r="E6371">
        <v>21</v>
      </c>
      <c r="F6371">
        <v>59</v>
      </c>
      <c r="G6371" s="1">
        <f t="shared" si="396"/>
        <v>0.80769230769230771</v>
      </c>
      <c r="H6371" s="4">
        <f t="shared" si="397"/>
        <v>0</v>
      </c>
      <c r="I6371" s="5">
        <f>IF(OR(AND(F6371&gt;=50,G6371&gt;SUMIF(SeasonTotals!A$2:A$9,A6371,SeasonTotals!F$2:F$9)),AND(G6371&gt;0.885,F6371&gt;=50,D6371&lt;3)),1,0)</f>
        <v>0</v>
      </c>
      <c r="J6371" s="4">
        <f t="shared" si="398"/>
        <v>1</v>
      </c>
      <c r="K6371" s="5">
        <f t="shared" si="399"/>
        <v>0</v>
      </c>
    </row>
    <row r="6372" spans="1:11" x14ac:dyDescent="0.25">
      <c r="A6372" t="s">
        <v>109</v>
      </c>
      <c r="B6372" t="s">
        <v>62</v>
      </c>
      <c r="C6372">
        <v>1</v>
      </c>
      <c r="D6372">
        <v>2</v>
      </c>
      <c r="E6372">
        <v>22</v>
      </c>
      <c r="F6372">
        <v>60</v>
      </c>
      <c r="G6372" s="1">
        <f t="shared" si="396"/>
        <v>0.91666666666666663</v>
      </c>
      <c r="H6372" s="4">
        <f t="shared" si="397"/>
        <v>1</v>
      </c>
      <c r="I6372" s="5">
        <f>IF(OR(AND(F6372&gt;=50,G6372&gt;SUMIF(SeasonTotals!A$2:A$9,A6372,SeasonTotals!F$2:F$9)),AND(G6372&gt;0.885,F6372&gt;=50,D6372&lt;3)),1,0)</f>
        <v>1</v>
      </c>
      <c r="J6372" s="4">
        <f t="shared" si="398"/>
        <v>0</v>
      </c>
      <c r="K6372" s="5">
        <f t="shared" si="399"/>
        <v>0</v>
      </c>
    </row>
    <row r="6373" spans="1:11" x14ac:dyDescent="0.25">
      <c r="A6373" t="s">
        <v>109</v>
      </c>
      <c r="B6373" t="s">
        <v>62</v>
      </c>
      <c r="C6373">
        <v>1</v>
      </c>
      <c r="D6373">
        <v>3</v>
      </c>
      <c r="E6373">
        <v>28</v>
      </c>
      <c r="F6373">
        <v>64</v>
      </c>
      <c r="G6373" s="1">
        <f t="shared" si="396"/>
        <v>0.90322580645161288</v>
      </c>
      <c r="H6373" s="4">
        <f t="shared" si="397"/>
        <v>0</v>
      </c>
      <c r="I6373" s="5">
        <f>IF(OR(AND(F6373&gt;=50,G6373&gt;SUMIF(SeasonTotals!A$2:A$9,A6373,SeasonTotals!F$2:F$9)),AND(G6373&gt;0.885,F6373&gt;=50,D6373&lt;3)),1,0)</f>
        <v>0</v>
      </c>
      <c r="J6373" s="4">
        <f t="shared" si="398"/>
        <v>0</v>
      </c>
      <c r="K6373" s="5">
        <f t="shared" si="399"/>
        <v>0</v>
      </c>
    </row>
    <row r="6374" spans="1:11" x14ac:dyDescent="0.25">
      <c r="A6374" t="s">
        <v>109</v>
      </c>
      <c r="B6374" t="s">
        <v>62</v>
      </c>
      <c r="C6374">
        <v>1</v>
      </c>
      <c r="D6374">
        <v>0</v>
      </c>
      <c r="E6374">
        <v>22</v>
      </c>
      <c r="F6374">
        <v>60</v>
      </c>
      <c r="G6374" s="1">
        <f t="shared" si="396"/>
        <v>1</v>
      </c>
      <c r="H6374" s="4">
        <f t="shared" si="397"/>
        <v>1</v>
      </c>
      <c r="I6374" s="5">
        <f>IF(OR(AND(F6374&gt;=50,G6374&gt;SUMIF(SeasonTotals!A$2:A$9,A6374,SeasonTotals!F$2:F$9)),AND(G6374&gt;0.885,F6374&gt;=50,D6374&lt;3)),1,0)</f>
        <v>1</v>
      </c>
      <c r="J6374" s="4">
        <f t="shared" si="398"/>
        <v>0</v>
      </c>
      <c r="K6374" s="5">
        <f t="shared" si="399"/>
        <v>0</v>
      </c>
    </row>
    <row r="6375" spans="1:11" x14ac:dyDescent="0.25">
      <c r="A6375" t="s">
        <v>109</v>
      </c>
      <c r="B6375" t="s">
        <v>62</v>
      </c>
      <c r="C6375">
        <v>1</v>
      </c>
      <c r="D6375">
        <v>2</v>
      </c>
      <c r="E6375">
        <v>21</v>
      </c>
      <c r="F6375">
        <v>60</v>
      </c>
      <c r="G6375" s="1">
        <f t="shared" si="396"/>
        <v>0.91304347826086951</v>
      </c>
      <c r="H6375" s="4">
        <f t="shared" si="397"/>
        <v>1</v>
      </c>
      <c r="I6375" s="5">
        <f>IF(OR(AND(F6375&gt;=50,G6375&gt;SUMIF(SeasonTotals!A$2:A$9,A6375,SeasonTotals!F$2:F$9)),AND(G6375&gt;0.885,F6375&gt;=50,D6375&lt;3)),1,0)</f>
        <v>1</v>
      </c>
      <c r="J6375" s="4">
        <f t="shared" si="398"/>
        <v>0</v>
      </c>
      <c r="K6375" s="5">
        <f t="shared" si="399"/>
        <v>0</v>
      </c>
    </row>
    <row r="6376" spans="1:11" x14ac:dyDescent="0.25">
      <c r="A6376" t="s">
        <v>109</v>
      </c>
      <c r="B6376" t="s">
        <v>62</v>
      </c>
      <c r="C6376">
        <v>1</v>
      </c>
      <c r="D6376">
        <v>4</v>
      </c>
      <c r="E6376">
        <v>18</v>
      </c>
      <c r="F6376">
        <v>58</v>
      </c>
      <c r="G6376" s="1">
        <f t="shared" si="396"/>
        <v>0.81818181818181823</v>
      </c>
      <c r="H6376" s="4">
        <f t="shared" si="397"/>
        <v>0</v>
      </c>
      <c r="I6376" s="5">
        <f>IF(OR(AND(F6376&gt;=50,G6376&gt;SUMIF(SeasonTotals!A$2:A$9,A6376,SeasonTotals!F$2:F$9)),AND(G6376&gt;0.885,F6376&gt;=50,D6376&lt;3)),1,0)</f>
        <v>0</v>
      </c>
      <c r="J6376" s="4">
        <f t="shared" si="398"/>
        <v>1</v>
      </c>
      <c r="K6376" s="5">
        <f t="shared" si="399"/>
        <v>0</v>
      </c>
    </row>
    <row r="6377" spans="1:11" x14ac:dyDescent="0.25">
      <c r="A6377" t="s">
        <v>109</v>
      </c>
      <c r="B6377" t="s">
        <v>62</v>
      </c>
      <c r="C6377">
        <v>1</v>
      </c>
      <c r="D6377">
        <v>1</v>
      </c>
      <c r="E6377">
        <v>22</v>
      </c>
      <c r="F6377">
        <v>60</v>
      </c>
      <c r="G6377" s="1">
        <f t="shared" si="396"/>
        <v>0.95652173913043481</v>
      </c>
      <c r="H6377" s="4">
        <f t="shared" si="397"/>
        <v>1</v>
      </c>
      <c r="I6377" s="5">
        <f>IF(OR(AND(F6377&gt;=50,G6377&gt;SUMIF(SeasonTotals!A$2:A$9,A6377,SeasonTotals!F$2:F$9)),AND(G6377&gt;0.885,F6377&gt;=50,D6377&lt;3)),1,0)</f>
        <v>1</v>
      </c>
      <c r="J6377" s="4">
        <f t="shared" si="398"/>
        <v>0</v>
      </c>
      <c r="K6377" s="5">
        <f t="shared" si="399"/>
        <v>0</v>
      </c>
    </row>
    <row r="6378" spans="1:11" x14ac:dyDescent="0.25">
      <c r="A6378" t="s">
        <v>109</v>
      </c>
      <c r="B6378" t="s">
        <v>62</v>
      </c>
      <c r="C6378">
        <v>1</v>
      </c>
      <c r="D6378">
        <v>1</v>
      </c>
      <c r="E6378">
        <v>17</v>
      </c>
      <c r="F6378">
        <v>60</v>
      </c>
      <c r="G6378" s="1">
        <f t="shared" si="396"/>
        <v>0.94444444444444442</v>
      </c>
      <c r="H6378" s="4">
        <f t="shared" si="397"/>
        <v>1</v>
      </c>
      <c r="I6378" s="5">
        <f>IF(OR(AND(F6378&gt;=50,G6378&gt;SUMIF(SeasonTotals!A$2:A$9,A6378,SeasonTotals!F$2:F$9)),AND(G6378&gt;0.885,F6378&gt;=50,D6378&lt;3)),1,0)</f>
        <v>1</v>
      </c>
      <c r="J6378" s="4">
        <f t="shared" si="398"/>
        <v>0</v>
      </c>
      <c r="K6378" s="5">
        <f t="shared" si="399"/>
        <v>0</v>
      </c>
    </row>
    <row r="6379" spans="1:11" x14ac:dyDescent="0.25">
      <c r="A6379" t="s">
        <v>109</v>
      </c>
      <c r="B6379" t="s">
        <v>62</v>
      </c>
      <c r="C6379">
        <v>1</v>
      </c>
      <c r="D6379">
        <v>2</v>
      </c>
      <c r="E6379">
        <v>27</v>
      </c>
      <c r="F6379">
        <v>60</v>
      </c>
      <c r="G6379" s="1">
        <f t="shared" si="396"/>
        <v>0.93103448275862066</v>
      </c>
      <c r="H6379" s="4">
        <f t="shared" si="397"/>
        <v>1</v>
      </c>
      <c r="I6379" s="5">
        <f>IF(OR(AND(F6379&gt;=50,G6379&gt;SUMIF(SeasonTotals!A$2:A$9,A6379,SeasonTotals!F$2:F$9)),AND(G6379&gt;0.885,F6379&gt;=50,D6379&lt;3)),1,0)</f>
        <v>1</v>
      </c>
      <c r="J6379" s="4">
        <f t="shared" si="398"/>
        <v>0</v>
      </c>
      <c r="K6379" s="5">
        <f t="shared" si="399"/>
        <v>0</v>
      </c>
    </row>
    <row r="6380" spans="1:11" x14ac:dyDescent="0.25">
      <c r="A6380" t="s">
        <v>109</v>
      </c>
      <c r="B6380" t="s">
        <v>62</v>
      </c>
      <c r="C6380">
        <v>1</v>
      </c>
      <c r="D6380">
        <v>3</v>
      </c>
      <c r="E6380">
        <v>3</v>
      </c>
      <c r="F6380">
        <v>20</v>
      </c>
      <c r="G6380" s="1">
        <f t="shared" si="396"/>
        <v>0.5</v>
      </c>
      <c r="H6380" s="4">
        <f t="shared" si="397"/>
        <v>0</v>
      </c>
      <c r="I6380" s="5">
        <f>IF(OR(AND(F6380&gt;=50,G6380&gt;SUMIF(SeasonTotals!A$2:A$9,A6380,SeasonTotals!F$2:F$9)),AND(G6380&gt;0.885,F6380&gt;=50,D6380&lt;3)),1,0)</f>
        <v>0</v>
      </c>
      <c r="J6380" s="4">
        <f t="shared" si="398"/>
        <v>1</v>
      </c>
      <c r="K6380" s="5">
        <f t="shared" si="399"/>
        <v>1</v>
      </c>
    </row>
    <row r="6381" spans="1:11" x14ac:dyDescent="0.25">
      <c r="A6381" t="s">
        <v>109</v>
      </c>
      <c r="B6381" t="s">
        <v>62</v>
      </c>
      <c r="C6381">
        <v>1</v>
      </c>
      <c r="D6381">
        <v>0</v>
      </c>
      <c r="E6381">
        <v>35</v>
      </c>
      <c r="F6381">
        <v>60</v>
      </c>
      <c r="G6381" s="1">
        <f t="shared" si="396"/>
        <v>1</v>
      </c>
      <c r="H6381" s="4">
        <f t="shared" si="397"/>
        <v>1</v>
      </c>
      <c r="I6381" s="5">
        <f>IF(OR(AND(F6381&gt;=50,G6381&gt;SUMIF(SeasonTotals!A$2:A$9,A6381,SeasonTotals!F$2:F$9)),AND(G6381&gt;0.885,F6381&gt;=50,D6381&lt;3)),1,0)</f>
        <v>1</v>
      </c>
      <c r="J6381" s="4">
        <f t="shared" si="398"/>
        <v>0</v>
      </c>
      <c r="K6381" s="5">
        <f t="shared" si="399"/>
        <v>0</v>
      </c>
    </row>
    <row r="6382" spans="1:11" x14ac:dyDescent="0.25">
      <c r="A6382" t="s">
        <v>109</v>
      </c>
      <c r="B6382" t="s">
        <v>62</v>
      </c>
      <c r="C6382">
        <v>1</v>
      </c>
      <c r="D6382">
        <v>4</v>
      </c>
      <c r="E6382">
        <v>36</v>
      </c>
      <c r="F6382">
        <v>60</v>
      </c>
      <c r="G6382" s="1">
        <f t="shared" si="396"/>
        <v>0.9</v>
      </c>
      <c r="H6382" s="4">
        <f t="shared" si="397"/>
        <v>0</v>
      </c>
      <c r="I6382" s="5">
        <f>IF(OR(AND(F6382&gt;=50,G6382&gt;SUMIF(SeasonTotals!A$2:A$9,A6382,SeasonTotals!F$2:F$9)),AND(G6382&gt;0.885,F6382&gt;=50,D6382&lt;3)),1,0)</f>
        <v>0</v>
      </c>
      <c r="J6382" s="4">
        <f t="shared" si="398"/>
        <v>0</v>
      </c>
      <c r="K6382" s="5">
        <f t="shared" si="399"/>
        <v>0</v>
      </c>
    </row>
    <row r="6383" spans="1:11" x14ac:dyDescent="0.25">
      <c r="A6383" t="s">
        <v>109</v>
      </c>
      <c r="B6383" t="s">
        <v>62</v>
      </c>
      <c r="C6383">
        <v>1</v>
      </c>
      <c r="D6383">
        <v>2</v>
      </c>
      <c r="E6383">
        <v>24</v>
      </c>
      <c r="F6383">
        <v>60</v>
      </c>
      <c r="G6383" s="1">
        <f t="shared" si="396"/>
        <v>0.92307692307692313</v>
      </c>
      <c r="H6383" s="4">
        <f t="shared" si="397"/>
        <v>1</v>
      </c>
      <c r="I6383" s="5">
        <f>IF(OR(AND(F6383&gt;=50,G6383&gt;SUMIF(SeasonTotals!A$2:A$9,A6383,SeasonTotals!F$2:F$9)),AND(G6383&gt;0.885,F6383&gt;=50,D6383&lt;3)),1,0)</f>
        <v>1</v>
      </c>
      <c r="J6383" s="4">
        <f t="shared" si="398"/>
        <v>0</v>
      </c>
      <c r="K6383" s="5">
        <f t="shared" si="399"/>
        <v>0</v>
      </c>
    </row>
    <row r="6384" spans="1:11" x14ac:dyDescent="0.25">
      <c r="A6384" t="s">
        <v>109</v>
      </c>
      <c r="B6384" t="s">
        <v>62</v>
      </c>
      <c r="C6384">
        <v>1</v>
      </c>
      <c r="D6384">
        <v>0</v>
      </c>
      <c r="E6384">
        <v>32</v>
      </c>
      <c r="F6384">
        <v>60</v>
      </c>
      <c r="G6384" s="1">
        <f t="shared" si="396"/>
        <v>1</v>
      </c>
      <c r="H6384" s="4">
        <f t="shared" si="397"/>
        <v>1</v>
      </c>
      <c r="I6384" s="5">
        <f>IF(OR(AND(F6384&gt;=50,G6384&gt;SUMIF(SeasonTotals!A$2:A$9,A6384,SeasonTotals!F$2:F$9)),AND(G6384&gt;0.885,F6384&gt;=50,D6384&lt;3)),1,0)</f>
        <v>1</v>
      </c>
      <c r="J6384" s="4">
        <f t="shared" si="398"/>
        <v>0</v>
      </c>
      <c r="K6384" s="5">
        <f t="shared" si="399"/>
        <v>0</v>
      </c>
    </row>
    <row r="6385" spans="1:11" x14ac:dyDescent="0.25">
      <c r="A6385" t="s">
        <v>109</v>
      </c>
      <c r="B6385" t="s">
        <v>62</v>
      </c>
      <c r="C6385">
        <v>1</v>
      </c>
      <c r="D6385">
        <v>5</v>
      </c>
      <c r="E6385">
        <v>31</v>
      </c>
      <c r="F6385">
        <v>60</v>
      </c>
      <c r="G6385" s="1">
        <f t="shared" si="396"/>
        <v>0.86111111111111116</v>
      </c>
      <c r="H6385" s="4">
        <f t="shared" si="397"/>
        <v>0</v>
      </c>
      <c r="I6385" s="5">
        <f>IF(OR(AND(F6385&gt;=50,G6385&gt;SUMIF(SeasonTotals!A$2:A$9,A6385,SeasonTotals!F$2:F$9)),AND(G6385&gt;0.885,F6385&gt;=50,D6385&lt;3)),1,0)</f>
        <v>0</v>
      </c>
      <c r="J6385" s="4">
        <f t="shared" si="398"/>
        <v>0</v>
      </c>
      <c r="K6385" s="5">
        <f t="shared" si="399"/>
        <v>0</v>
      </c>
    </row>
    <row r="6386" spans="1:11" x14ac:dyDescent="0.25">
      <c r="A6386" t="s">
        <v>109</v>
      </c>
      <c r="B6386" t="s">
        <v>62</v>
      </c>
      <c r="C6386">
        <v>1</v>
      </c>
      <c r="D6386">
        <v>3</v>
      </c>
      <c r="E6386">
        <v>29</v>
      </c>
      <c r="F6386">
        <v>60</v>
      </c>
      <c r="G6386" s="1">
        <f t="shared" si="396"/>
        <v>0.90625</v>
      </c>
      <c r="H6386" s="4">
        <f t="shared" si="397"/>
        <v>0</v>
      </c>
      <c r="I6386" s="5">
        <f>IF(OR(AND(F6386&gt;=50,G6386&gt;SUMIF(SeasonTotals!A$2:A$9,A6386,SeasonTotals!F$2:F$9)),AND(G6386&gt;0.885,F6386&gt;=50,D6386&lt;3)),1,0)</f>
        <v>0</v>
      </c>
      <c r="J6386" s="4">
        <f t="shared" si="398"/>
        <v>0</v>
      </c>
      <c r="K6386" s="5">
        <f t="shared" si="399"/>
        <v>0</v>
      </c>
    </row>
    <row r="6387" spans="1:11" x14ac:dyDescent="0.25">
      <c r="A6387" t="s">
        <v>109</v>
      </c>
      <c r="B6387" t="s">
        <v>62</v>
      </c>
      <c r="C6387">
        <v>1</v>
      </c>
      <c r="D6387">
        <v>0</v>
      </c>
      <c r="E6387">
        <v>28</v>
      </c>
      <c r="F6387">
        <v>60</v>
      </c>
      <c r="G6387" s="1">
        <f t="shared" si="396"/>
        <v>1</v>
      </c>
      <c r="H6387" s="4">
        <f t="shared" si="397"/>
        <v>1</v>
      </c>
      <c r="I6387" s="5">
        <f>IF(OR(AND(F6387&gt;=50,G6387&gt;SUMIF(SeasonTotals!A$2:A$9,A6387,SeasonTotals!F$2:F$9)),AND(G6387&gt;0.885,F6387&gt;=50,D6387&lt;3)),1,0)</f>
        <v>1</v>
      </c>
      <c r="J6387" s="4">
        <f t="shared" si="398"/>
        <v>0</v>
      </c>
      <c r="K6387" s="5">
        <f t="shared" si="399"/>
        <v>0</v>
      </c>
    </row>
    <row r="6388" spans="1:11" x14ac:dyDescent="0.25">
      <c r="A6388" t="s">
        <v>109</v>
      </c>
      <c r="B6388" t="s">
        <v>62</v>
      </c>
      <c r="C6388">
        <v>1</v>
      </c>
      <c r="D6388">
        <v>3</v>
      </c>
      <c r="E6388">
        <v>4</v>
      </c>
      <c r="F6388">
        <v>31</v>
      </c>
      <c r="G6388" s="1">
        <f t="shared" si="396"/>
        <v>0.5714285714285714</v>
      </c>
      <c r="H6388" s="4">
        <f t="shared" si="397"/>
        <v>0</v>
      </c>
      <c r="I6388" s="5">
        <f>IF(OR(AND(F6388&gt;=50,G6388&gt;SUMIF(SeasonTotals!A$2:A$9,A6388,SeasonTotals!F$2:F$9)),AND(G6388&gt;0.885,F6388&gt;=50,D6388&lt;3)),1,0)</f>
        <v>0</v>
      </c>
      <c r="J6388" s="4">
        <f t="shared" si="398"/>
        <v>1</v>
      </c>
      <c r="K6388" s="5">
        <f t="shared" si="399"/>
        <v>1</v>
      </c>
    </row>
    <row r="6389" spans="1:11" x14ac:dyDescent="0.25">
      <c r="A6389" t="s">
        <v>109</v>
      </c>
      <c r="B6389" t="s">
        <v>62</v>
      </c>
      <c r="C6389">
        <v>1</v>
      </c>
      <c r="D6389">
        <v>1</v>
      </c>
      <c r="E6389">
        <v>29</v>
      </c>
      <c r="F6389">
        <v>62</v>
      </c>
      <c r="G6389" s="1">
        <f t="shared" si="396"/>
        <v>0.96666666666666667</v>
      </c>
      <c r="H6389" s="4">
        <f t="shared" si="397"/>
        <v>1</v>
      </c>
      <c r="I6389" s="5">
        <f>IF(OR(AND(F6389&gt;=50,G6389&gt;SUMIF(SeasonTotals!A$2:A$9,A6389,SeasonTotals!F$2:F$9)),AND(G6389&gt;0.885,F6389&gt;=50,D6389&lt;3)),1,0)</f>
        <v>1</v>
      </c>
      <c r="J6389" s="4">
        <f t="shared" si="398"/>
        <v>0</v>
      </c>
      <c r="K6389" s="5">
        <f t="shared" si="399"/>
        <v>0</v>
      </c>
    </row>
    <row r="6390" spans="1:11" x14ac:dyDescent="0.25">
      <c r="A6390" t="s">
        <v>109</v>
      </c>
      <c r="B6390" t="s">
        <v>62</v>
      </c>
      <c r="C6390">
        <v>1</v>
      </c>
      <c r="D6390">
        <v>0</v>
      </c>
      <c r="E6390">
        <v>51</v>
      </c>
      <c r="F6390">
        <v>65</v>
      </c>
      <c r="G6390" s="1">
        <f t="shared" si="396"/>
        <v>1</v>
      </c>
      <c r="H6390" s="4">
        <f t="shared" si="397"/>
        <v>1</v>
      </c>
      <c r="I6390" s="5">
        <f>IF(OR(AND(F6390&gt;=50,G6390&gt;SUMIF(SeasonTotals!A$2:A$9,A6390,SeasonTotals!F$2:F$9)),AND(G6390&gt;0.885,F6390&gt;=50,D6390&lt;3)),1,0)</f>
        <v>1</v>
      </c>
      <c r="J6390" s="4">
        <f t="shared" si="398"/>
        <v>0</v>
      </c>
      <c r="K6390" s="5">
        <f t="shared" si="399"/>
        <v>0</v>
      </c>
    </row>
    <row r="6391" spans="1:11" x14ac:dyDescent="0.25">
      <c r="A6391" t="s">
        <v>109</v>
      </c>
      <c r="B6391" t="s">
        <v>62</v>
      </c>
      <c r="C6391">
        <v>1</v>
      </c>
      <c r="D6391">
        <v>4</v>
      </c>
      <c r="E6391">
        <v>15</v>
      </c>
      <c r="F6391">
        <v>58</v>
      </c>
      <c r="G6391" s="1">
        <f t="shared" si="396"/>
        <v>0.78947368421052633</v>
      </c>
      <c r="H6391" s="4">
        <f t="shared" si="397"/>
        <v>0</v>
      </c>
      <c r="I6391" s="5">
        <f>IF(OR(AND(F6391&gt;=50,G6391&gt;SUMIF(SeasonTotals!A$2:A$9,A6391,SeasonTotals!F$2:F$9)),AND(G6391&gt;0.885,F6391&gt;=50,D6391&lt;3)),1,0)</f>
        <v>0</v>
      </c>
      <c r="J6391" s="4">
        <f t="shared" si="398"/>
        <v>1</v>
      </c>
      <c r="K6391" s="5">
        <f t="shared" si="399"/>
        <v>0</v>
      </c>
    </row>
    <row r="6392" spans="1:11" x14ac:dyDescent="0.25">
      <c r="A6392" t="s">
        <v>109</v>
      </c>
      <c r="B6392" t="s">
        <v>62</v>
      </c>
      <c r="C6392">
        <v>1</v>
      </c>
      <c r="D6392">
        <v>2</v>
      </c>
      <c r="E6392">
        <v>25</v>
      </c>
      <c r="F6392">
        <v>58</v>
      </c>
      <c r="G6392" s="1">
        <f t="shared" si="396"/>
        <v>0.92592592592592593</v>
      </c>
      <c r="H6392" s="4">
        <f t="shared" si="397"/>
        <v>1</v>
      </c>
      <c r="I6392" s="5">
        <f>IF(OR(AND(F6392&gt;=50,G6392&gt;SUMIF(SeasonTotals!A$2:A$9,A6392,SeasonTotals!F$2:F$9)),AND(G6392&gt;0.885,F6392&gt;=50,D6392&lt;3)),1,0)</f>
        <v>1</v>
      </c>
      <c r="J6392" s="4">
        <f t="shared" si="398"/>
        <v>0</v>
      </c>
      <c r="K6392" s="5">
        <f t="shared" si="399"/>
        <v>0</v>
      </c>
    </row>
    <row r="6393" spans="1:11" x14ac:dyDescent="0.25">
      <c r="A6393" t="s">
        <v>109</v>
      </c>
      <c r="B6393" t="s">
        <v>62</v>
      </c>
      <c r="C6393">
        <v>1</v>
      </c>
      <c r="D6393">
        <v>4</v>
      </c>
      <c r="E6393">
        <v>28</v>
      </c>
      <c r="F6393">
        <v>40</v>
      </c>
      <c r="G6393" s="1">
        <f t="shared" si="396"/>
        <v>0.875</v>
      </c>
      <c r="H6393" s="4">
        <f t="shared" si="397"/>
        <v>0</v>
      </c>
      <c r="I6393" s="5">
        <f>IF(OR(AND(F6393&gt;=50,G6393&gt;SUMIF(SeasonTotals!A$2:A$9,A6393,SeasonTotals!F$2:F$9)),AND(G6393&gt;0.885,F6393&gt;=50,D6393&lt;3)),1,0)</f>
        <v>0</v>
      </c>
      <c r="J6393" s="4">
        <f t="shared" si="398"/>
        <v>0</v>
      </c>
      <c r="K6393" s="5">
        <f t="shared" si="399"/>
        <v>1</v>
      </c>
    </row>
    <row r="6394" spans="1:11" x14ac:dyDescent="0.25">
      <c r="A6394" t="s">
        <v>109</v>
      </c>
      <c r="B6394" t="s">
        <v>62</v>
      </c>
      <c r="C6394">
        <v>1</v>
      </c>
      <c r="D6394">
        <v>0</v>
      </c>
      <c r="E6394">
        <v>22</v>
      </c>
      <c r="F6394">
        <v>59</v>
      </c>
      <c r="G6394" s="1">
        <f t="shared" si="396"/>
        <v>1</v>
      </c>
      <c r="H6394" s="4">
        <f t="shared" si="397"/>
        <v>1</v>
      </c>
      <c r="I6394" s="5">
        <f>IF(OR(AND(F6394&gt;=50,G6394&gt;SUMIF(SeasonTotals!A$2:A$9,A6394,SeasonTotals!F$2:F$9)),AND(G6394&gt;0.885,F6394&gt;=50,D6394&lt;3)),1,0)</f>
        <v>1</v>
      </c>
      <c r="J6394" s="4">
        <f t="shared" si="398"/>
        <v>0</v>
      </c>
      <c r="K6394" s="5">
        <f t="shared" si="399"/>
        <v>0</v>
      </c>
    </row>
    <row r="6395" spans="1:11" x14ac:dyDescent="0.25">
      <c r="A6395" t="s">
        <v>109</v>
      </c>
      <c r="B6395" t="s">
        <v>62</v>
      </c>
      <c r="C6395">
        <v>1</v>
      </c>
      <c r="D6395">
        <v>3</v>
      </c>
      <c r="E6395">
        <v>21</v>
      </c>
      <c r="F6395">
        <v>59</v>
      </c>
      <c r="G6395" s="1">
        <f t="shared" si="396"/>
        <v>0.875</v>
      </c>
      <c r="H6395" s="4">
        <f t="shared" si="397"/>
        <v>0</v>
      </c>
      <c r="I6395" s="5">
        <f>IF(OR(AND(F6395&gt;=50,G6395&gt;SUMIF(SeasonTotals!A$2:A$9,A6395,SeasonTotals!F$2:F$9)),AND(G6395&gt;0.885,F6395&gt;=50,D6395&lt;3)),1,0)</f>
        <v>0</v>
      </c>
      <c r="J6395" s="4">
        <f t="shared" si="398"/>
        <v>0</v>
      </c>
      <c r="K6395" s="5">
        <f t="shared" si="399"/>
        <v>0</v>
      </c>
    </row>
    <row r="6396" spans="1:11" x14ac:dyDescent="0.25">
      <c r="A6396" t="s">
        <v>109</v>
      </c>
      <c r="B6396" t="s">
        <v>62</v>
      </c>
      <c r="C6396">
        <v>1</v>
      </c>
      <c r="D6396">
        <v>2</v>
      </c>
      <c r="E6396">
        <v>20</v>
      </c>
      <c r="F6396">
        <v>60</v>
      </c>
      <c r="G6396" s="1">
        <f t="shared" si="396"/>
        <v>0.90909090909090906</v>
      </c>
      <c r="H6396" s="4">
        <f t="shared" si="397"/>
        <v>1</v>
      </c>
      <c r="I6396" s="5">
        <f>IF(OR(AND(F6396&gt;=50,G6396&gt;SUMIF(SeasonTotals!A$2:A$9,A6396,SeasonTotals!F$2:F$9)),AND(G6396&gt;0.885,F6396&gt;=50,D6396&lt;3)),1,0)</f>
        <v>1</v>
      </c>
      <c r="J6396" s="4">
        <f t="shared" si="398"/>
        <v>0</v>
      </c>
      <c r="K6396" s="5">
        <f t="shared" si="399"/>
        <v>0</v>
      </c>
    </row>
    <row r="6397" spans="1:11" x14ac:dyDescent="0.25">
      <c r="A6397" t="s">
        <v>109</v>
      </c>
      <c r="B6397" t="s">
        <v>62</v>
      </c>
      <c r="C6397">
        <v>1</v>
      </c>
      <c r="D6397">
        <v>3</v>
      </c>
      <c r="E6397">
        <v>9</v>
      </c>
      <c r="F6397">
        <v>40</v>
      </c>
      <c r="G6397" s="1">
        <f t="shared" si="396"/>
        <v>0.75</v>
      </c>
      <c r="H6397" s="4">
        <f t="shared" si="397"/>
        <v>0</v>
      </c>
      <c r="I6397" s="5">
        <f>IF(OR(AND(F6397&gt;=50,G6397&gt;SUMIF(SeasonTotals!A$2:A$9,A6397,SeasonTotals!F$2:F$9)),AND(G6397&gt;0.885,F6397&gt;=50,D6397&lt;3)),1,0)</f>
        <v>0</v>
      </c>
      <c r="J6397" s="4">
        <f t="shared" si="398"/>
        <v>1</v>
      </c>
      <c r="K6397" s="5">
        <f t="shared" si="399"/>
        <v>1</v>
      </c>
    </row>
    <row r="6398" spans="1:11" x14ac:dyDescent="0.25">
      <c r="A6398" t="s">
        <v>109</v>
      </c>
      <c r="B6398" t="s">
        <v>62</v>
      </c>
      <c r="C6398">
        <v>1</v>
      </c>
      <c r="D6398">
        <v>1</v>
      </c>
      <c r="E6398">
        <v>30</v>
      </c>
      <c r="F6398">
        <v>65</v>
      </c>
      <c r="G6398" s="1">
        <f t="shared" si="396"/>
        <v>0.967741935483871</v>
      </c>
      <c r="H6398" s="4">
        <f t="shared" si="397"/>
        <v>1</v>
      </c>
      <c r="I6398" s="5">
        <f>IF(OR(AND(F6398&gt;=50,G6398&gt;SUMIF(SeasonTotals!A$2:A$9,A6398,SeasonTotals!F$2:F$9)),AND(G6398&gt;0.885,F6398&gt;=50,D6398&lt;3)),1,0)</f>
        <v>1</v>
      </c>
      <c r="J6398" s="4">
        <f t="shared" si="398"/>
        <v>0</v>
      </c>
      <c r="K6398" s="5">
        <f t="shared" si="399"/>
        <v>0</v>
      </c>
    </row>
    <row r="6399" spans="1:11" x14ac:dyDescent="0.25">
      <c r="A6399" t="s">
        <v>109</v>
      </c>
      <c r="B6399" t="s">
        <v>62</v>
      </c>
      <c r="C6399">
        <v>1</v>
      </c>
      <c r="D6399">
        <v>4</v>
      </c>
      <c r="E6399">
        <v>25</v>
      </c>
      <c r="F6399">
        <v>64</v>
      </c>
      <c r="G6399" s="1">
        <f t="shared" si="396"/>
        <v>0.86206896551724133</v>
      </c>
      <c r="H6399" s="4">
        <f t="shared" si="397"/>
        <v>0</v>
      </c>
      <c r="I6399" s="5">
        <f>IF(OR(AND(F6399&gt;=50,G6399&gt;SUMIF(SeasonTotals!A$2:A$9,A6399,SeasonTotals!F$2:F$9)),AND(G6399&gt;0.885,F6399&gt;=50,D6399&lt;3)),1,0)</f>
        <v>0</v>
      </c>
      <c r="J6399" s="4">
        <f t="shared" si="398"/>
        <v>0</v>
      </c>
      <c r="K6399" s="5">
        <f t="shared" si="399"/>
        <v>0</v>
      </c>
    </row>
    <row r="6400" spans="1:11" x14ac:dyDescent="0.25">
      <c r="A6400" t="s">
        <v>109</v>
      </c>
      <c r="B6400" t="s">
        <v>62</v>
      </c>
      <c r="C6400">
        <v>1</v>
      </c>
      <c r="D6400">
        <v>3</v>
      </c>
      <c r="E6400">
        <v>19</v>
      </c>
      <c r="F6400">
        <v>60</v>
      </c>
      <c r="G6400" s="1">
        <f t="shared" si="396"/>
        <v>0.86363636363636365</v>
      </c>
      <c r="H6400" s="4">
        <f t="shared" si="397"/>
        <v>0</v>
      </c>
      <c r="I6400" s="5">
        <f>IF(OR(AND(F6400&gt;=50,G6400&gt;SUMIF(SeasonTotals!A$2:A$9,A6400,SeasonTotals!F$2:F$9)),AND(G6400&gt;0.885,F6400&gt;=50,D6400&lt;3)),1,0)</f>
        <v>0</v>
      </c>
      <c r="J6400" s="4">
        <f t="shared" si="398"/>
        <v>0</v>
      </c>
      <c r="K6400" s="5">
        <f t="shared" si="399"/>
        <v>0</v>
      </c>
    </row>
    <row r="6401" spans="1:11" x14ac:dyDescent="0.25">
      <c r="A6401" t="s">
        <v>109</v>
      </c>
      <c r="B6401" t="s">
        <v>62</v>
      </c>
      <c r="C6401">
        <v>1</v>
      </c>
      <c r="D6401">
        <v>3</v>
      </c>
      <c r="E6401">
        <v>17</v>
      </c>
      <c r="F6401">
        <v>59</v>
      </c>
      <c r="G6401" s="1">
        <f t="shared" si="396"/>
        <v>0.85</v>
      </c>
      <c r="H6401" s="4">
        <f t="shared" si="397"/>
        <v>0</v>
      </c>
      <c r="I6401" s="5">
        <f>IF(OR(AND(F6401&gt;=50,G6401&gt;SUMIF(SeasonTotals!A$2:A$9,A6401,SeasonTotals!F$2:F$9)),AND(G6401&gt;0.885,F6401&gt;=50,D6401&lt;3)),1,0)</f>
        <v>0</v>
      </c>
      <c r="J6401" s="4">
        <f t="shared" si="398"/>
        <v>0</v>
      </c>
      <c r="K6401" s="5">
        <f t="shared" si="399"/>
        <v>0</v>
      </c>
    </row>
    <row r="6402" spans="1:11" x14ac:dyDescent="0.25">
      <c r="A6402" t="s">
        <v>109</v>
      </c>
      <c r="B6402" t="s">
        <v>62</v>
      </c>
      <c r="C6402">
        <v>1</v>
      </c>
      <c r="D6402">
        <v>3</v>
      </c>
      <c r="E6402">
        <v>22</v>
      </c>
      <c r="F6402">
        <v>57</v>
      </c>
      <c r="G6402" s="1">
        <f t="shared" ref="G6402:G6465" si="400">E6402/MAX(1,SUM(D6402:E6402))</f>
        <v>0.88</v>
      </c>
      <c r="H6402" s="4">
        <f t="shared" ref="H6402:H6465" si="401">IF(AND(F6402&gt;=50,OR(G6402&gt;0.913,AND(G6402&gt;0.885,D6402&lt;3))),1,0)</f>
        <v>0</v>
      </c>
      <c r="I6402" s="5">
        <f>IF(OR(AND(F6402&gt;=50,G6402&gt;SUMIF(SeasonTotals!A$2:A$9,A6402,SeasonTotals!F$2:F$9)),AND(G6402&gt;0.885,F6402&gt;=50,D6402&lt;3)),1,0)</f>
        <v>0</v>
      </c>
      <c r="J6402" s="4">
        <f t="shared" ref="J6402:J6465" si="402">IF(G6402&lt;0.85,1,0)</f>
        <v>0</v>
      </c>
      <c r="K6402" s="5">
        <f t="shared" ref="K6402:K6465" si="403">IF(F6402&lt;55,1,0)</f>
        <v>0</v>
      </c>
    </row>
    <row r="6403" spans="1:11" x14ac:dyDescent="0.25">
      <c r="A6403" t="s">
        <v>109</v>
      </c>
      <c r="B6403" t="s">
        <v>62</v>
      </c>
      <c r="C6403">
        <v>1</v>
      </c>
      <c r="D6403">
        <v>3</v>
      </c>
      <c r="E6403">
        <v>34</v>
      </c>
      <c r="F6403">
        <v>59</v>
      </c>
      <c r="G6403" s="1">
        <f t="shared" si="400"/>
        <v>0.91891891891891897</v>
      </c>
      <c r="H6403" s="4">
        <f t="shared" si="401"/>
        <v>1</v>
      </c>
      <c r="I6403" s="5">
        <f>IF(OR(AND(F6403&gt;=50,G6403&gt;SUMIF(SeasonTotals!A$2:A$9,A6403,SeasonTotals!F$2:F$9)),AND(G6403&gt;0.885,F6403&gt;=50,D6403&lt;3)),1,0)</f>
        <v>1</v>
      </c>
      <c r="J6403" s="4">
        <f t="shared" si="402"/>
        <v>0</v>
      </c>
      <c r="K6403" s="5">
        <f t="shared" si="403"/>
        <v>0</v>
      </c>
    </row>
    <row r="6404" spans="1:11" x14ac:dyDescent="0.25">
      <c r="A6404" t="s">
        <v>109</v>
      </c>
      <c r="B6404" t="s">
        <v>62</v>
      </c>
      <c r="C6404">
        <v>1</v>
      </c>
      <c r="D6404">
        <v>3</v>
      </c>
      <c r="E6404">
        <v>12</v>
      </c>
      <c r="F6404">
        <v>63</v>
      </c>
      <c r="G6404" s="1">
        <f t="shared" si="400"/>
        <v>0.8</v>
      </c>
      <c r="H6404" s="4">
        <f t="shared" si="401"/>
        <v>0</v>
      </c>
      <c r="I6404" s="5">
        <f>IF(OR(AND(F6404&gt;=50,G6404&gt;SUMIF(SeasonTotals!A$2:A$9,A6404,SeasonTotals!F$2:F$9)),AND(G6404&gt;0.885,F6404&gt;=50,D6404&lt;3)),1,0)</f>
        <v>0</v>
      </c>
      <c r="J6404" s="4">
        <f t="shared" si="402"/>
        <v>1</v>
      </c>
      <c r="K6404" s="5">
        <f t="shared" si="403"/>
        <v>0</v>
      </c>
    </row>
    <row r="6405" spans="1:11" x14ac:dyDescent="0.25">
      <c r="A6405" t="s">
        <v>109</v>
      </c>
      <c r="B6405" t="s">
        <v>62</v>
      </c>
      <c r="C6405">
        <v>1</v>
      </c>
      <c r="D6405">
        <v>2</v>
      </c>
      <c r="E6405">
        <v>19</v>
      </c>
      <c r="F6405">
        <v>59</v>
      </c>
      <c r="G6405" s="1">
        <f t="shared" si="400"/>
        <v>0.90476190476190477</v>
      </c>
      <c r="H6405" s="4">
        <f t="shared" si="401"/>
        <v>1</v>
      </c>
      <c r="I6405" s="5">
        <f>IF(OR(AND(F6405&gt;=50,G6405&gt;SUMIF(SeasonTotals!A$2:A$9,A6405,SeasonTotals!F$2:F$9)),AND(G6405&gt;0.885,F6405&gt;=50,D6405&lt;3)),1,0)</f>
        <v>1</v>
      </c>
      <c r="J6405" s="4">
        <f t="shared" si="402"/>
        <v>0</v>
      </c>
      <c r="K6405" s="5">
        <f t="shared" si="403"/>
        <v>0</v>
      </c>
    </row>
    <row r="6406" spans="1:11" x14ac:dyDescent="0.25">
      <c r="A6406" t="s">
        <v>109</v>
      </c>
      <c r="B6406" t="s">
        <v>62</v>
      </c>
      <c r="C6406">
        <v>1</v>
      </c>
      <c r="D6406">
        <v>4</v>
      </c>
      <c r="E6406">
        <v>18</v>
      </c>
      <c r="F6406">
        <v>44</v>
      </c>
      <c r="G6406" s="1">
        <f t="shared" si="400"/>
        <v>0.81818181818181823</v>
      </c>
      <c r="H6406" s="4">
        <f t="shared" si="401"/>
        <v>0</v>
      </c>
      <c r="I6406" s="5">
        <f>IF(OR(AND(F6406&gt;=50,G6406&gt;SUMIF(SeasonTotals!A$2:A$9,A6406,SeasonTotals!F$2:F$9)),AND(G6406&gt;0.885,F6406&gt;=50,D6406&lt;3)),1,0)</f>
        <v>0</v>
      </c>
      <c r="J6406" s="4">
        <f t="shared" si="402"/>
        <v>1</v>
      </c>
      <c r="K6406" s="5">
        <f t="shared" si="403"/>
        <v>1</v>
      </c>
    </row>
    <row r="6407" spans="1:11" x14ac:dyDescent="0.25">
      <c r="A6407" t="s">
        <v>109</v>
      </c>
      <c r="B6407" t="s">
        <v>62</v>
      </c>
      <c r="C6407">
        <v>1</v>
      </c>
      <c r="D6407">
        <v>3</v>
      </c>
      <c r="E6407">
        <v>17</v>
      </c>
      <c r="F6407">
        <v>60</v>
      </c>
      <c r="G6407" s="1">
        <f t="shared" si="400"/>
        <v>0.85</v>
      </c>
      <c r="H6407" s="4">
        <f t="shared" si="401"/>
        <v>0</v>
      </c>
      <c r="I6407" s="5">
        <f>IF(OR(AND(F6407&gt;=50,G6407&gt;SUMIF(SeasonTotals!A$2:A$9,A6407,SeasonTotals!F$2:F$9)),AND(G6407&gt;0.885,F6407&gt;=50,D6407&lt;3)),1,0)</f>
        <v>0</v>
      </c>
      <c r="J6407" s="4">
        <f t="shared" si="402"/>
        <v>0</v>
      </c>
      <c r="K6407" s="5">
        <f t="shared" si="403"/>
        <v>0</v>
      </c>
    </row>
    <row r="6408" spans="1:11" x14ac:dyDescent="0.25">
      <c r="A6408" t="s">
        <v>109</v>
      </c>
      <c r="B6408" t="s">
        <v>62</v>
      </c>
      <c r="C6408">
        <v>1</v>
      </c>
      <c r="D6408">
        <v>5</v>
      </c>
      <c r="E6408">
        <v>20</v>
      </c>
      <c r="F6408">
        <v>58</v>
      </c>
      <c r="G6408" s="1">
        <f t="shared" si="400"/>
        <v>0.8</v>
      </c>
      <c r="H6408" s="4">
        <f t="shared" si="401"/>
        <v>0</v>
      </c>
      <c r="I6408" s="5">
        <f>IF(OR(AND(F6408&gt;=50,G6408&gt;SUMIF(SeasonTotals!A$2:A$9,A6408,SeasonTotals!F$2:F$9)),AND(G6408&gt;0.885,F6408&gt;=50,D6408&lt;3)),1,0)</f>
        <v>0</v>
      </c>
      <c r="J6408" s="4">
        <f t="shared" si="402"/>
        <v>1</v>
      </c>
      <c r="K6408" s="5">
        <f t="shared" si="403"/>
        <v>0</v>
      </c>
    </row>
    <row r="6409" spans="1:11" x14ac:dyDescent="0.25">
      <c r="A6409" t="s">
        <v>109</v>
      </c>
      <c r="B6409" t="s">
        <v>62</v>
      </c>
      <c r="C6409">
        <v>1</v>
      </c>
      <c r="D6409">
        <v>2</v>
      </c>
      <c r="E6409">
        <v>33</v>
      </c>
      <c r="F6409">
        <v>60</v>
      </c>
      <c r="G6409" s="1">
        <f t="shared" si="400"/>
        <v>0.94285714285714284</v>
      </c>
      <c r="H6409" s="4">
        <f t="shared" si="401"/>
        <v>1</v>
      </c>
      <c r="I6409" s="5">
        <f>IF(OR(AND(F6409&gt;=50,G6409&gt;SUMIF(SeasonTotals!A$2:A$9,A6409,SeasonTotals!F$2:F$9)),AND(G6409&gt;0.885,F6409&gt;=50,D6409&lt;3)),1,0)</f>
        <v>1</v>
      </c>
      <c r="J6409" s="4">
        <f t="shared" si="402"/>
        <v>0</v>
      </c>
      <c r="K6409" s="5">
        <f t="shared" si="403"/>
        <v>0</v>
      </c>
    </row>
    <row r="6410" spans="1:11" x14ac:dyDescent="0.25">
      <c r="A6410" t="s">
        <v>109</v>
      </c>
      <c r="B6410" t="s">
        <v>62</v>
      </c>
      <c r="C6410">
        <v>1</v>
      </c>
      <c r="D6410">
        <v>3</v>
      </c>
      <c r="E6410">
        <v>16</v>
      </c>
      <c r="F6410">
        <v>60</v>
      </c>
      <c r="G6410" s="1">
        <f t="shared" si="400"/>
        <v>0.84210526315789469</v>
      </c>
      <c r="H6410" s="4">
        <f t="shared" si="401"/>
        <v>0</v>
      </c>
      <c r="I6410" s="5">
        <f>IF(OR(AND(F6410&gt;=50,G6410&gt;SUMIF(SeasonTotals!A$2:A$9,A6410,SeasonTotals!F$2:F$9)),AND(G6410&gt;0.885,F6410&gt;=50,D6410&lt;3)),1,0)</f>
        <v>0</v>
      </c>
      <c r="J6410" s="4">
        <f t="shared" si="402"/>
        <v>1</v>
      </c>
      <c r="K6410" s="5">
        <f t="shared" si="403"/>
        <v>0</v>
      </c>
    </row>
    <row r="6411" spans="1:11" x14ac:dyDescent="0.25">
      <c r="A6411" t="s">
        <v>109</v>
      </c>
      <c r="B6411" t="s">
        <v>62</v>
      </c>
      <c r="C6411">
        <v>1</v>
      </c>
      <c r="D6411">
        <v>1</v>
      </c>
      <c r="E6411">
        <v>34</v>
      </c>
      <c r="F6411">
        <v>59</v>
      </c>
      <c r="G6411" s="1">
        <f t="shared" si="400"/>
        <v>0.97142857142857142</v>
      </c>
      <c r="H6411" s="4">
        <f t="shared" si="401"/>
        <v>1</v>
      </c>
      <c r="I6411" s="5">
        <f>IF(OR(AND(F6411&gt;=50,G6411&gt;SUMIF(SeasonTotals!A$2:A$9,A6411,SeasonTotals!F$2:F$9)),AND(G6411&gt;0.885,F6411&gt;=50,D6411&lt;3)),1,0)</f>
        <v>1</v>
      </c>
      <c r="J6411" s="4">
        <f t="shared" si="402"/>
        <v>0</v>
      </c>
      <c r="K6411" s="5">
        <f t="shared" si="403"/>
        <v>0</v>
      </c>
    </row>
    <row r="6412" spans="1:11" x14ac:dyDescent="0.25">
      <c r="A6412" t="s">
        <v>109</v>
      </c>
      <c r="B6412" t="s">
        <v>62</v>
      </c>
      <c r="C6412">
        <v>1</v>
      </c>
      <c r="D6412">
        <v>2</v>
      </c>
      <c r="E6412">
        <v>34</v>
      </c>
      <c r="F6412">
        <v>60</v>
      </c>
      <c r="G6412" s="1">
        <f t="shared" si="400"/>
        <v>0.94444444444444442</v>
      </c>
      <c r="H6412" s="4">
        <f t="shared" si="401"/>
        <v>1</v>
      </c>
      <c r="I6412" s="5">
        <f>IF(OR(AND(F6412&gt;=50,G6412&gt;SUMIF(SeasonTotals!A$2:A$9,A6412,SeasonTotals!F$2:F$9)),AND(G6412&gt;0.885,F6412&gt;=50,D6412&lt;3)),1,0)</f>
        <v>1</v>
      </c>
      <c r="J6412" s="4">
        <f t="shared" si="402"/>
        <v>0</v>
      </c>
      <c r="K6412" s="5">
        <f t="shared" si="403"/>
        <v>0</v>
      </c>
    </row>
    <row r="6413" spans="1:11" x14ac:dyDescent="0.25">
      <c r="A6413" t="s">
        <v>109</v>
      </c>
      <c r="B6413" t="s">
        <v>62</v>
      </c>
      <c r="C6413">
        <v>1</v>
      </c>
      <c r="D6413">
        <v>2</v>
      </c>
      <c r="E6413">
        <v>24</v>
      </c>
      <c r="F6413">
        <v>60</v>
      </c>
      <c r="G6413" s="1">
        <f t="shared" si="400"/>
        <v>0.92307692307692313</v>
      </c>
      <c r="H6413" s="4">
        <f t="shared" si="401"/>
        <v>1</v>
      </c>
      <c r="I6413" s="5">
        <f>IF(OR(AND(F6413&gt;=50,G6413&gt;SUMIF(SeasonTotals!A$2:A$9,A6413,SeasonTotals!F$2:F$9)),AND(G6413&gt;0.885,F6413&gt;=50,D6413&lt;3)),1,0)</f>
        <v>1</v>
      </c>
      <c r="J6413" s="4">
        <f t="shared" si="402"/>
        <v>0</v>
      </c>
      <c r="K6413" s="5">
        <f t="shared" si="403"/>
        <v>0</v>
      </c>
    </row>
    <row r="6414" spans="1:11" x14ac:dyDescent="0.25">
      <c r="A6414" t="s">
        <v>109</v>
      </c>
      <c r="B6414" t="s">
        <v>62</v>
      </c>
      <c r="C6414">
        <v>1</v>
      </c>
      <c r="D6414">
        <v>1</v>
      </c>
      <c r="E6414">
        <v>19</v>
      </c>
      <c r="F6414">
        <v>58</v>
      </c>
      <c r="G6414" s="1">
        <f t="shared" si="400"/>
        <v>0.95</v>
      </c>
      <c r="H6414" s="4">
        <f t="shared" si="401"/>
        <v>1</v>
      </c>
      <c r="I6414" s="5">
        <f>IF(OR(AND(F6414&gt;=50,G6414&gt;SUMIF(SeasonTotals!A$2:A$9,A6414,SeasonTotals!F$2:F$9)),AND(G6414&gt;0.885,F6414&gt;=50,D6414&lt;3)),1,0)</f>
        <v>1</v>
      </c>
      <c r="J6414" s="4">
        <f t="shared" si="402"/>
        <v>0</v>
      </c>
      <c r="K6414" s="5">
        <f t="shared" si="403"/>
        <v>0</v>
      </c>
    </row>
    <row r="6415" spans="1:11" x14ac:dyDescent="0.25">
      <c r="A6415" t="s">
        <v>109</v>
      </c>
      <c r="B6415" t="s">
        <v>62</v>
      </c>
      <c r="C6415">
        <v>1</v>
      </c>
      <c r="D6415">
        <v>3</v>
      </c>
      <c r="E6415">
        <v>19</v>
      </c>
      <c r="F6415">
        <v>60</v>
      </c>
      <c r="G6415" s="1">
        <f t="shared" si="400"/>
        <v>0.86363636363636365</v>
      </c>
      <c r="H6415" s="4">
        <f t="shared" si="401"/>
        <v>0</v>
      </c>
      <c r="I6415" s="5">
        <f>IF(OR(AND(F6415&gt;=50,G6415&gt;SUMIF(SeasonTotals!A$2:A$9,A6415,SeasonTotals!F$2:F$9)),AND(G6415&gt;0.885,F6415&gt;=50,D6415&lt;3)),1,0)</f>
        <v>0</v>
      </c>
      <c r="J6415" s="4">
        <f t="shared" si="402"/>
        <v>0</v>
      </c>
      <c r="K6415" s="5">
        <f t="shared" si="403"/>
        <v>0</v>
      </c>
    </row>
    <row r="6416" spans="1:11" x14ac:dyDescent="0.25">
      <c r="A6416" t="s">
        <v>109</v>
      </c>
      <c r="B6416" t="s">
        <v>62</v>
      </c>
      <c r="C6416">
        <v>1</v>
      </c>
      <c r="D6416">
        <v>3</v>
      </c>
      <c r="E6416">
        <v>28</v>
      </c>
      <c r="F6416">
        <v>65</v>
      </c>
      <c r="G6416" s="1">
        <f t="shared" si="400"/>
        <v>0.90322580645161288</v>
      </c>
      <c r="H6416" s="4">
        <f t="shared" si="401"/>
        <v>0</v>
      </c>
      <c r="I6416" s="5">
        <f>IF(OR(AND(F6416&gt;=50,G6416&gt;SUMIF(SeasonTotals!A$2:A$9,A6416,SeasonTotals!F$2:F$9)),AND(G6416&gt;0.885,F6416&gt;=50,D6416&lt;3)),1,0)</f>
        <v>0</v>
      </c>
      <c r="J6416" s="4">
        <f t="shared" si="402"/>
        <v>0</v>
      </c>
      <c r="K6416" s="5">
        <f t="shared" si="403"/>
        <v>0</v>
      </c>
    </row>
    <row r="6417" spans="1:11" x14ac:dyDescent="0.25">
      <c r="A6417" t="s">
        <v>109</v>
      </c>
      <c r="B6417" t="s">
        <v>62</v>
      </c>
      <c r="C6417">
        <v>1</v>
      </c>
      <c r="D6417">
        <v>2</v>
      </c>
      <c r="E6417">
        <v>25</v>
      </c>
      <c r="F6417">
        <v>60</v>
      </c>
      <c r="G6417" s="1">
        <f t="shared" si="400"/>
        <v>0.92592592592592593</v>
      </c>
      <c r="H6417" s="4">
        <f t="shared" si="401"/>
        <v>1</v>
      </c>
      <c r="I6417" s="5">
        <f>IF(OR(AND(F6417&gt;=50,G6417&gt;SUMIF(SeasonTotals!A$2:A$9,A6417,SeasonTotals!F$2:F$9)),AND(G6417&gt;0.885,F6417&gt;=50,D6417&lt;3)),1,0)</f>
        <v>1</v>
      </c>
      <c r="J6417" s="4">
        <f t="shared" si="402"/>
        <v>0</v>
      </c>
      <c r="K6417" s="5">
        <f t="shared" si="403"/>
        <v>0</v>
      </c>
    </row>
    <row r="6418" spans="1:11" x14ac:dyDescent="0.25">
      <c r="A6418" t="s">
        <v>109</v>
      </c>
      <c r="B6418" t="s">
        <v>62</v>
      </c>
      <c r="C6418">
        <v>1</v>
      </c>
      <c r="D6418">
        <v>4</v>
      </c>
      <c r="E6418">
        <v>15</v>
      </c>
      <c r="F6418">
        <v>40</v>
      </c>
      <c r="G6418" s="1">
        <f t="shared" si="400"/>
        <v>0.78947368421052633</v>
      </c>
      <c r="H6418" s="4">
        <f t="shared" si="401"/>
        <v>0</v>
      </c>
      <c r="I6418" s="5">
        <f>IF(OR(AND(F6418&gt;=50,G6418&gt;SUMIF(SeasonTotals!A$2:A$9,A6418,SeasonTotals!F$2:F$9)),AND(G6418&gt;0.885,F6418&gt;=50,D6418&lt;3)),1,0)</f>
        <v>0</v>
      </c>
      <c r="J6418" s="4">
        <f t="shared" si="402"/>
        <v>1</v>
      </c>
      <c r="K6418" s="5">
        <f t="shared" si="403"/>
        <v>1</v>
      </c>
    </row>
    <row r="6419" spans="1:11" x14ac:dyDescent="0.25">
      <c r="A6419" t="s">
        <v>109</v>
      </c>
      <c r="B6419" t="s">
        <v>62</v>
      </c>
      <c r="C6419">
        <v>1</v>
      </c>
      <c r="D6419">
        <v>1</v>
      </c>
      <c r="E6419">
        <v>33</v>
      </c>
      <c r="F6419">
        <v>65</v>
      </c>
      <c r="G6419" s="1">
        <f t="shared" si="400"/>
        <v>0.97058823529411764</v>
      </c>
      <c r="H6419" s="4">
        <f t="shared" si="401"/>
        <v>1</v>
      </c>
      <c r="I6419" s="5">
        <f>IF(OR(AND(F6419&gt;=50,G6419&gt;SUMIF(SeasonTotals!A$2:A$9,A6419,SeasonTotals!F$2:F$9)),AND(G6419&gt;0.885,F6419&gt;=50,D6419&lt;3)),1,0)</f>
        <v>1</v>
      </c>
      <c r="J6419" s="4">
        <f t="shared" si="402"/>
        <v>0</v>
      </c>
      <c r="K6419" s="5">
        <f t="shared" si="403"/>
        <v>0</v>
      </c>
    </row>
    <row r="6420" spans="1:11" x14ac:dyDescent="0.25">
      <c r="A6420" t="s">
        <v>109</v>
      </c>
      <c r="B6420" t="s">
        <v>62</v>
      </c>
      <c r="C6420">
        <v>1</v>
      </c>
      <c r="D6420">
        <v>1</v>
      </c>
      <c r="E6420">
        <v>25</v>
      </c>
      <c r="F6420">
        <v>65</v>
      </c>
      <c r="G6420" s="1">
        <f t="shared" si="400"/>
        <v>0.96153846153846156</v>
      </c>
      <c r="H6420" s="4">
        <f t="shared" si="401"/>
        <v>1</v>
      </c>
      <c r="I6420" s="5">
        <f>IF(OR(AND(F6420&gt;=50,G6420&gt;SUMIF(SeasonTotals!A$2:A$9,A6420,SeasonTotals!F$2:F$9)),AND(G6420&gt;0.885,F6420&gt;=50,D6420&lt;3)),1,0)</f>
        <v>1</v>
      </c>
      <c r="J6420" s="4">
        <f t="shared" si="402"/>
        <v>0</v>
      </c>
      <c r="K6420" s="5">
        <f t="shared" si="403"/>
        <v>0</v>
      </c>
    </row>
    <row r="6421" spans="1:11" x14ac:dyDescent="0.25">
      <c r="A6421" t="s">
        <v>109</v>
      </c>
      <c r="B6421" t="s">
        <v>62</v>
      </c>
      <c r="C6421">
        <v>1</v>
      </c>
      <c r="D6421">
        <v>0</v>
      </c>
      <c r="E6421">
        <v>26</v>
      </c>
      <c r="F6421">
        <v>60</v>
      </c>
      <c r="G6421" s="1">
        <f t="shared" si="400"/>
        <v>1</v>
      </c>
      <c r="H6421" s="4">
        <f t="shared" si="401"/>
        <v>1</v>
      </c>
      <c r="I6421" s="5">
        <f>IF(OR(AND(F6421&gt;=50,G6421&gt;SUMIF(SeasonTotals!A$2:A$9,A6421,SeasonTotals!F$2:F$9)),AND(G6421&gt;0.885,F6421&gt;=50,D6421&lt;3)),1,0)</f>
        <v>1</v>
      </c>
      <c r="J6421" s="4">
        <f t="shared" si="402"/>
        <v>0</v>
      </c>
      <c r="K6421" s="5">
        <f t="shared" si="403"/>
        <v>0</v>
      </c>
    </row>
    <row r="6422" spans="1:11" x14ac:dyDescent="0.25">
      <c r="A6422" t="s">
        <v>109</v>
      </c>
      <c r="B6422" t="s">
        <v>62</v>
      </c>
      <c r="C6422">
        <v>1</v>
      </c>
      <c r="D6422">
        <v>0</v>
      </c>
      <c r="E6422">
        <v>19</v>
      </c>
      <c r="F6422">
        <v>60</v>
      </c>
      <c r="G6422" s="1">
        <f t="shared" si="400"/>
        <v>1</v>
      </c>
      <c r="H6422" s="4">
        <f t="shared" si="401"/>
        <v>1</v>
      </c>
      <c r="I6422" s="5">
        <f>IF(OR(AND(F6422&gt;=50,G6422&gt;SUMIF(SeasonTotals!A$2:A$9,A6422,SeasonTotals!F$2:F$9)),AND(G6422&gt;0.885,F6422&gt;=50,D6422&lt;3)),1,0)</f>
        <v>1</v>
      </c>
      <c r="J6422" s="4">
        <f t="shared" si="402"/>
        <v>0</v>
      </c>
      <c r="K6422" s="5">
        <f t="shared" si="403"/>
        <v>0</v>
      </c>
    </row>
    <row r="6423" spans="1:11" x14ac:dyDescent="0.25">
      <c r="A6423" t="s">
        <v>109</v>
      </c>
      <c r="B6423" t="s">
        <v>62</v>
      </c>
      <c r="C6423">
        <v>1</v>
      </c>
      <c r="D6423">
        <v>3</v>
      </c>
      <c r="E6423">
        <v>15</v>
      </c>
      <c r="F6423">
        <v>59</v>
      </c>
      <c r="G6423" s="1">
        <f t="shared" si="400"/>
        <v>0.83333333333333337</v>
      </c>
      <c r="H6423" s="4">
        <f t="shared" si="401"/>
        <v>0</v>
      </c>
      <c r="I6423" s="5">
        <f>IF(OR(AND(F6423&gt;=50,G6423&gt;SUMIF(SeasonTotals!A$2:A$9,A6423,SeasonTotals!F$2:F$9)),AND(G6423&gt;0.885,F6423&gt;=50,D6423&lt;3)),1,0)</f>
        <v>0</v>
      </c>
      <c r="J6423" s="4">
        <f t="shared" si="402"/>
        <v>1</v>
      </c>
      <c r="K6423" s="5">
        <f t="shared" si="403"/>
        <v>0</v>
      </c>
    </row>
    <row r="6424" spans="1:11" x14ac:dyDescent="0.25">
      <c r="A6424" t="s">
        <v>109</v>
      </c>
      <c r="B6424" t="s">
        <v>62</v>
      </c>
      <c r="C6424">
        <v>1</v>
      </c>
      <c r="D6424">
        <v>1</v>
      </c>
      <c r="E6424">
        <v>18</v>
      </c>
      <c r="F6424">
        <v>60</v>
      </c>
      <c r="G6424" s="1">
        <f t="shared" si="400"/>
        <v>0.94736842105263153</v>
      </c>
      <c r="H6424" s="4">
        <f t="shared" si="401"/>
        <v>1</v>
      </c>
      <c r="I6424" s="5">
        <f>IF(OR(AND(F6424&gt;=50,G6424&gt;SUMIF(SeasonTotals!A$2:A$9,A6424,SeasonTotals!F$2:F$9)),AND(G6424&gt;0.885,F6424&gt;=50,D6424&lt;3)),1,0)</f>
        <v>1</v>
      </c>
      <c r="J6424" s="4">
        <f t="shared" si="402"/>
        <v>0</v>
      </c>
      <c r="K6424" s="5">
        <f t="shared" si="403"/>
        <v>0</v>
      </c>
    </row>
    <row r="6425" spans="1:11" x14ac:dyDescent="0.25">
      <c r="A6425" t="s">
        <v>109</v>
      </c>
      <c r="B6425" t="s">
        <v>62</v>
      </c>
      <c r="C6425">
        <v>1</v>
      </c>
      <c r="D6425">
        <v>1</v>
      </c>
      <c r="E6425">
        <v>22</v>
      </c>
      <c r="F6425">
        <v>60</v>
      </c>
      <c r="G6425" s="1">
        <f t="shared" si="400"/>
        <v>0.95652173913043481</v>
      </c>
      <c r="H6425" s="4">
        <f t="shared" si="401"/>
        <v>1</v>
      </c>
      <c r="I6425" s="5">
        <f>IF(OR(AND(F6425&gt;=50,G6425&gt;SUMIF(SeasonTotals!A$2:A$9,A6425,SeasonTotals!F$2:F$9)),AND(G6425&gt;0.885,F6425&gt;=50,D6425&lt;3)),1,0)</f>
        <v>1</v>
      </c>
      <c r="J6425" s="4">
        <f t="shared" si="402"/>
        <v>0</v>
      </c>
      <c r="K6425" s="5">
        <f t="shared" si="403"/>
        <v>0</v>
      </c>
    </row>
    <row r="6426" spans="1:11" x14ac:dyDescent="0.25">
      <c r="A6426" t="s">
        <v>109</v>
      </c>
      <c r="B6426" t="s">
        <v>64</v>
      </c>
      <c r="C6426">
        <v>1</v>
      </c>
      <c r="D6426">
        <v>2</v>
      </c>
      <c r="E6426">
        <v>24</v>
      </c>
      <c r="F6426">
        <v>65</v>
      </c>
      <c r="G6426" s="1">
        <f t="shared" si="400"/>
        <v>0.92307692307692313</v>
      </c>
      <c r="H6426" s="4">
        <f t="shared" si="401"/>
        <v>1</v>
      </c>
      <c r="I6426" s="5">
        <f>IF(OR(AND(F6426&gt;=50,G6426&gt;SUMIF(SeasonTotals!A$2:A$9,A6426,SeasonTotals!F$2:F$9)),AND(G6426&gt;0.885,F6426&gt;=50,D6426&lt;3)),1,0)</f>
        <v>1</v>
      </c>
      <c r="J6426" s="4">
        <f t="shared" si="402"/>
        <v>0</v>
      </c>
      <c r="K6426" s="5">
        <f t="shared" si="403"/>
        <v>0</v>
      </c>
    </row>
    <row r="6427" spans="1:11" x14ac:dyDescent="0.25">
      <c r="A6427" t="s">
        <v>109</v>
      </c>
      <c r="B6427" t="s">
        <v>64</v>
      </c>
      <c r="C6427">
        <v>1</v>
      </c>
      <c r="D6427">
        <v>4</v>
      </c>
      <c r="E6427">
        <v>20</v>
      </c>
      <c r="F6427">
        <v>63</v>
      </c>
      <c r="G6427" s="1">
        <f t="shared" si="400"/>
        <v>0.83333333333333337</v>
      </c>
      <c r="H6427" s="4">
        <f t="shared" si="401"/>
        <v>0</v>
      </c>
      <c r="I6427" s="5">
        <f>IF(OR(AND(F6427&gt;=50,G6427&gt;SUMIF(SeasonTotals!A$2:A$9,A6427,SeasonTotals!F$2:F$9)),AND(G6427&gt;0.885,F6427&gt;=50,D6427&lt;3)),1,0)</f>
        <v>0</v>
      </c>
      <c r="J6427" s="4">
        <f t="shared" si="402"/>
        <v>1</v>
      </c>
      <c r="K6427" s="5">
        <f t="shared" si="403"/>
        <v>0</v>
      </c>
    </row>
    <row r="6428" spans="1:11" x14ac:dyDescent="0.25">
      <c r="A6428" t="s">
        <v>109</v>
      </c>
      <c r="B6428" t="s">
        <v>64</v>
      </c>
      <c r="C6428">
        <v>1</v>
      </c>
      <c r="D6428">
        <v>3</v>
      </c>
      <c r="E6428">
        <v>22</v>
      </c>
      <c r="F6428">
        <v>65</v>
      </c>
      <c r="G6428" s="1">
        <f t="shared" si="400"/>
        <v>0.88</v>
      </c>
      <c r="H6428" s="4">
        <f t="shared" si="401"/>
        <v>0</v>
      </c>
      <c r="I6428" s="5">
        <f>IF(OR(AND(F6428&gt;=50,G6428&gt;SUMIF(SeasonTotals!A$2:A$9,A6428,SeasonTotals!F$2:F$9)),AND(G6428&gt;0.885,F6428&gt;=50,D6428&lt;3)),1,0)</f>
        <v>0</v>
      </c>
      <c r="J6428" s="4">
        <f t="shared" si="402"/>
        <v>0</v>
      </c>
      <c r="K6428" s="5">
        <f t="shared" si="403"/>
        <v>0</v>
      </c>
    </row>
    <row r="6429" spans="1:11" x14ac:dyDescent="0.25">
      <c r="A6429" t="s">
        <v>109</v>
      </c>
      <c r="B6429" t="s">
        <v>64</v>
      </c>
      <c r="C6429">
        <v>1</v>
      </c>
      <c r="D6429">
        <v>0</v>
      </c>
      <c r="E6429">
        <v>29</v>
      </c>
      <c r="F6429">
        <v>60</v>
      </c>
      <c r="G6429" s="1">
        <f t="shared" si="400"/>
        <v>1</v>
      </c>
      <c r="H6429" s="4">
        <f t="shared" si="401"/>
        <v>1</v>
      </c>
      <c r="I6429" s="5">
        <f>IF(OR(AND(F6429&gt;=50,G6429&gt;SUMIF(SeasonTotals!A$2:A$9,A6429,SeasonTotals!F$2:F$9)),AND(G6429&gt;0.885,F6429&gt;=50,D6429&lt;3)),1,0)</f>
        <v>1</v>
      </c>
      <c r="J6429" s="4">
        <f t="shared" si="402"/>
        <v>0</v>
      </c>
      <c r="K6429" s="5">
        <f t="shared" si="403"/>
        <v>0</v>
      </c>
    </row>
    <row r="6430" spans="1:11" x14ac:dyDescent="0.25">
      <c r="A6430" t="s">
        <v>109</v>
      </c>
      <c r="B6430" t="s">
        <v>64</v>
      </c>
      <c r="C6430">
        <v>1</v>
      </c>
      <c r="D6430">
        <v>3</v>
      </c>
      <c r="E6430">
        <v>26</v>
      </c>
      <c r="F6430">
        <v>59</v>
      </c>
      <c r="G6430" s="1">
        <f t="shared" si="400"/>
        <v>0.89655172413793105</v>
      </c>
      <c r="H6430" s="4">
        <f t="shared" si="401"/>
        <v>0</v>
      </c>
      <c r="I6430" s="5">
        <f>IF(OR(AND(F6430&gt;=50,G6430&gt;SUMIF(SeasonTotals!A$2:A$9,A6430,SeasonTotals!F$2:F$9)),AND(G6430&gt;0.885,F6430&gt;=50,D6430&lt;3)),1,0)</f>
        <v>0</v>
      </c>
      <c r="J6430" s="4">
        <f t="shared" si="402"/>
        <v>0</v>
      </c>
      <c r="K6430" s="5">
        <f t="shared" si="403"/>
        <v>0</v>
      </c>
    </row>
    <row r="6431" spans="1:11" x14ac:dyDescent="0.25">
      <c r="A6431" t="s">
        <v>109</v>
      </c>
      <c r="B6431" t="s">
        <v>64</v>
      </c>
      <c r="C6431">
        <v>1</v>
      </c>
      <c r="D6431">
        <v>3</v>
      </c>
      <c r="E6431">
        <v>28</v>
      </c>
      <c r="F6431">
        <v>60</v>
      </c>
      <c r="G6431" s="1">
        <f t="shared" si="400"/>
        <v>0.90322580645161288</v>
      </c>
      <c r="H6431" s="4">
        <f t="shared" si="401"/>
        <v>0</v>
      </c>
      <c r="I6431" s="5">
        <f>IF(OR(AND(F6431&gt;=50,G6431&gt;SUMIF(SeasonTotals!A$2:A$9,A6431,SeasonTotals!F$2:F$9)),AND(G6431&gt;0.885,F6431&gt;=50,D6431&lt;3)),1,0)</f>
        <v>0</v>
      </c>
      <c r="J6431" s="4">
        <f t="shared" si="402"/>
        <v>0</v>
      </c>
      <c r="K6431" s="5">
        <f t="shared" si="403"/>
        <v>0</v>
      </c>
    </row>
    <row r="6432" spans="1:11" x14ac:dyDescent="0.25">
      <c r="A6432" t="s">
        <v>109</v>
      </c>
      <c r="B6432" t="s">
        <v>64</v>
      </c>
      <c r="C6432">
        <v>1</v>
      </c>
      <c r="D6432">
        <v>2</v>
      </c>
      <c r="E6432">
        <v>24</v>
      </c>
      <c r="F6432">
        <v>60</v>
      </c>
      <c r="G6432" s="1">
        <f t="shared" si="400"/>
        <v>0.92307692307692313</v>
      </c>
      <c r="H6432" s="4">
        <f t="shared" si="401"/>
        <v>1</v>
      </c>
      <c r="I6432" s="5">
        <f>IF(OR(AND(F6432&gt;=50,G6432&gt;SUMIF(SeasonTotals!A$2:A$9,A6432,SeasonTotals!F$2:F$9)),AND(G6432&gt;0.885,F6432&gt;=50,D6432&lt;3)),1,0)</f>
        <v>1</v>
      </c>
      <c r="J6432" s="4">
        <f t="shared" si="402"/>
        <v>0</v>
      </c>
      <c r="K6432" s="5">
        <f t="shared" si="403"/>
        <v>0</v>
      </c>
    </row>
    <row r="6433" spans="1:11" x14ac:dyDescent="0.25">
      <c r="A6433" t="s">
        <v>109</v>
      </c>
      <c r="B6433" t="s">
        <v>64</v>
      </c>
      <c r="C6433">
        <v>1</v>
      </c>
      <c r="D6433">
        <v>1</v>
      </c>
      <c r="E6433">
        <v>27</v>
      </c>
      <c r="F6433">
        <v>60</v>
      </c>
      <c r="G6433" s="1">
        <f t="shared" si="400"/>
        <v>0.9642857142857143</v>
      </c>
      <c r="H6433" s="4">
        <f t="shared" si="401"/>
        <v>1</v>
      </c>
      <c r="I6433" s="5">
        <f>IF(OR(AND(F6433&gt;=50,G6433&gt;SUMIF(SeasonTotals!A$2:A$9,A6433,SeasonTotals!F$2:F$9)),AND(G6433&gt;0.885,F6433&gt;=50,D6433&lt;3)),1,0)</f>
        <v>1</v>
      </c>
      <c r="J6433" s="4">
        <f t="shared" si="402"/>
        <v>0</v>
      </c>
      <c r="K6433" s="5">
        <f t="shared" si="403"/>
        <v>0</v>
      </c>
    </row>
    <row r="6434" spans="1:11" x14ac:dyDescent="0.25">
      <c r="A6434" t="s">
        <v>109</v>
      </c>
      <c r="B6434" t="s">
        <v>64</v>
      </c>
      <c r="C6434">
        <v>1</v>
      </c>
      <c r="D6434">
        <v>3</v>
      </c>
      <c r="E6434">
        <v>33</v>
      </c>
      <c r="F6434">
        <v>63</v>
      </c>
      <c r="G6434" s="1">
        <f t="shared" si="400"/>
        <v>0.91666666666666663</v>
      </c>
      <c r="H6434" s="4">
        <f t="shared" si="401"/>
        <v>1</v>
      </c>
      <c r="I6434" s="5">
        <f>IF(OR(AND(F6434&gt;=50,G6434&gt;SUMIF(SeasonTotals!A$2:A$9,A6434,SeasonTotals!F$2:F$9)),AND(G6434&gt;0.885,F6434&gt;=50,D6434&lt;3)),1,0)</f>
        <v>1</v>
      </c>
      <c r="J6434" s="4">
        <f t="shared" si="402"/>
        <v>0</v>
      </c>
      <c r="K6434" s="5">
        <f t="shared" si="403"/>
        <v>0</v>
      </c>
    </row>
    <row r="6435" spans="1:11" x14ac:dyDescent="0.25">
      <c r="A6435" t="s">
        <v>109</v>
      </c>
      <c r="B6435" t="s">
        <v>64</v>
      </c>
      <c r="C6435">
        <v>1</v>
      </c>
      <c r="D6435">
        <v>3</v>
      </c>
      <c r="E6435">
        <v>20</v>
      </c>
      <c r="F6435">
        <v>61</v>
      </c>
      <c r="G6435" s="1">
        <f t="shared" si="400"/>
        <v>0.86956521739130432</v>
      </c>
      <c r="H6435" s="4">
        <f t="shared" si="401"/>
        <v>0</v>
      </c>
      <c r="I6435" s="5">
        <f>IF(OR(AND(F6435&gt;=50,G6435&gt;SUMIF(SeasonTotals!A$2:A$9,A6435,SeasonTotals!F$2:F$9)),AND(G6435&gt;0.885,F6435&gt;=50,D6435&lt;3)),1,0)</f>
        <v>0</v>
      </c>
      <c r="J6435" s="4">
        <f t="shared" si="402"/>
        <v>0</v>
      </c>
      <c r="K6435" s="5">
        <f t="shared" si="403"/>
        <v>0</v>
      </c>
    </row>
    <row r="6436" spans="1:11" x14ac:dyDescent="0.25">
      <c r="A6436" t="s">
        <v>109</v>
      </c>
      <c r="B6436" t="s">
        <v>64</v>
      </c>
      <c r="C6436">
        <v>1</v>
      </c>
      <c r="D6436">
        <v>1</v>
      </c>
      <c r="E6436">
        <v>32</v>
      </c>
      <c r="F6436">
        <v>59</v>
      </c>
      <c r="G6436" s="1">
        <f t="shared" si="400"/>
        <v>0.96969696969696972</v>
      </c>
      <c r="H6436" s="4">
        <f t="shared" si="401"/>
        <v>1</v>
      </c>
      <c r="I6436" s="5">
        <f>IF(OR(AND(F6436&gt;=50,G6436&gt;SUMIF(SeasonTotals!A$2:A$9,A6436,SeasonTotals!F$2:F$9)),AND(G6436&gt;0.885,F6436&gt;=50,D6436&lt;3)),1,0)</f>
        <v>1</v>
      </c>
      <c r="J6436" s="4">
        <f t="shared" si="402"/>
        <v>0</v>
      </c>
      <c r="K6436" s="5">
        <f t="shared" si="403"/>
        <v>0</v>
      </c>
    </row>
    <row r="6437" spans="1:11" x14ac:dyDescent="0.25">
      <c r="A6437" t="s">
        <v>109</v>
      </c>
      <c r="B6437" t="s">
        <v>64</v>
      </c>
      <c r="C6437">
        <v>1</v>
      </c>
      <c r="D6437">
        <v>2</v>
      </c>
      <c r="E6437">
        <v>30</v>
      </c>
      <c r="F6437">
        <v>64</v>
      </c>
      <c r="G6437" s="1">
        <f t="shared" si="400"/>
        <v>0.9375</v>
      </c>
      <c r="H6437" s="4">
        <f t="shared" si="401"/>
        <v>1</v>
      </c>
      <c r="I6437" s="5">
        <f>IF(OR(AND(F6437&gt;=50,G6437&gt;SUMIF(SeasonTotals!A$2:A$9,A6437,SeasonTotals!F$2:F$9)),AND(G6437&gt;0.885,F6437&gt;=50,D6437&lt;3)),1,0)</f>
        <v>1</v>
      </c>
      <c r="J6437" s="4">
        <f t="shared" si="402"/>
        <v>0</v>
      </c>
      <c r="K6437" s="5">
        <f t="shared" si="403"/>
        <v>0</v>
      </c>
    </row>
    <row r="6438" spans="1:11" x14ac:dyDescent="0.25">
      <c r="A6438" t="s">
        <v>109</v>
      </c>
      <c r="B6438" t="s">
        <v>64</v>
      </c>
      <c r="C6438">
        <v>1</v>
      </c>
      <c r="D6438">
        <v>3</v>
      </c>
      <c r="E6438">
        <v>28</v>
      </c>
      <c r="F6438">
        <v>58</v>
      </c>
      <c r="G6438" s="1">
        <f t="shared" si="400"/>
        <v>0.90322580645161288</v>
      </c>
      <c r="H6438" s="4">
        <f t="shared" si="401"/>
        <v>0</v>
      </c>
      <c r="I6438" s="5">
        <f>IF(OR(AND(F6438&gt;=50,G6438&gt;SUMIF(SeasonTotals!A$2:A$9,A6438,SeasonTotals!F$2:F$9)),AND(G6438&gt;0.885,F6438&gt;=50,D6438&lt;3)),1,0)</f>
        <v>0</v>
      </c>
      <c r="J6438" s="4">
        <f t="shared" si="402"/>
        <v>0</v>
      </c>
      <c r="K6438" s="5">
        <f t="shared" si="403"/>
        <v>0</v>
      </c>
    </row>
    <row r="6439" spans="1:11" x14ac:dyDescent="0.25">
      <c r="A6439" t="s">
        <v>109</v>
      </c>
      <c r="B6439" t="s">
        <v>64</v>
      </c>
      <c r="C6439">
        <v>1</v>
      </c>
      <c r="D6439">
        <v>4</v>
      </c>
      <c r="E6439">
        <v>24</v>
      </c>
      <c r="F6439">
        <v>60</v>
      </c>
      <c r="G6439" s="1">
        <f t="shared" si="400"/>
        <v>0.8571428571428571</v>
      </c>
      <c r="H6439" s="4">
        <f t="shared" si="401"/>
        <v>0</v>
      </c>
      <c r="I6439" s="5">
        <f>IF(OR(AND(F6439&gt;=50,G6439&gt;SUMIF(SeasonTotals!A$2:A$9,A6439,SeasonTotals!F$2:F$9)),AND(G6439&gt;0.885,F6439&gt;=50,D6439&lt;3)),1,0)</f>
        <v>0</v>
      </c>
      <c r="J6439" s="4">
        <f t="shared" si="402"/>
        <v>0</v>
      </c>
      <c r="K6439" s="5">
        <f t="shared" si="403"/>
        <v>0</v>
      </c>
    </row>
    <row r="6440" spans="1:11" x14ac:dyDescent="0.25">
      <c r="A6440" t="s">
        <v>109</v>
      </c>
      <c r="B6440" t="s">
        <v>64</v>
      </c>
      <c r="C6440">
        <v>1</v>
      </c>
      <c r="D6440">
        <v>3</v>
      </c>
      <c r="E6440">
        <v>31</v>
      </c>
      <c r="F6440">
        <v>59</v>
      </c>
      <c r="G6440" s="1">
        <f t="shared" si="400"/>
        <v>0.91176470588235292</v>
      </c>
      <c r="H6440" s="4">
        <f t="shared" si="401"/>
        <v>0</v>
      </c>
      <c r="I6440" s="5">
        <f>IF(OR(AND(F6440&gt;=50,G6440&gt;SUMIF(SeasonTotals!A$2:A$9,A6440,SeasonTotals!F$2:F$9)),AND(G6440&gt;0.885,F6440&gt;=50,D6440&lt;3)),1,0)</f>
        <v>0</v>
      </c>
      <c r="J6440" s="4">
        <f t="shared" si="402"/>
        <v>0</v>
      </c>
      <c r="K6440" s="5">
        <f t="shared" si="403"/>
        <v>0</v>
      </c>
    </row>
    <row r="6441" spans="1:11" x14ac:dyDescent="0.25">
      <c r="A6441" t="s">
        <v>109</v>
      </c>
      <c r="B6441" t="s">
        <v>64</v>
      </c>
      <c r="C6441">
        <v>1</v>
      </c>
      <c r="D6441">
        <v>0</v>
      </c>
      <c r="E6441">
        <v>22</v>
      </c>
      <c r="F6441">
        <v>60</v>
      </c>
      <c r="G6441" s="1">
        <f t="shared" si="400"/>
        <v>1</v>
      </c>
      <c r="H6441" s="4">
        <f t="shared" si="401"/>
        <v>1</v>
      </c>
      <c r="I6441" s="5">
        <f>IF(OR(AND(F6441&gt;=50,G6441&gt;SUMIF(SeasonTotals!A$2:A$9,A6441,SeasonTotals!F$2:F$9)),AND(G6441&gt;0.885,F6441&gt;=50,D6441&lt;3)),1,0)</f>
        <v>1</v>
      </c>
      <c r="J6441" s="4">
        <f t="shared" si="402"/>
        <v>0</v>
      </c>
      <c r="K6441" s="5">
        <f t="shared" si="403"/>
        <v>0</v>
      </c>
    </row>
    <row r="6442" spans="1:11" x14ac:dyDescent="0.25">
      <c r="A6442" t="s">
        <v>109</v>
      </c>
      <c r="B6442" t="s">
        <v>64</v>
      </c>
      <c r="C6442">
        <v>1</v>
      </c>
      <c r="D6442">
        <v>3</v>
      </c>
      <c r="E6442">
        <v>35</v>
      </c>
      <c r="F6442">
        <v>64</v>
      </c>
      <c r="G6442" s="1">
        <f t="shared" si="400"/>
        <v>0.92105263157894735</v>
      </c>
      <c r="H6442" s="4">
        <f t="shared" si="401"/>
        <v>1</v>
      </c>
      <c r="I6442" s="5">
        <f>IF(OR(AND(F6442&gt;=50,G6442&gt;SUMIF(SeasonTotals!A$2:A$9,A6442,SeasonTotals!F$2:F$9)),AND(G6442&gt;0.885,F6442&gt;=50,D6442&lt;3)),1,0)</f>
        <v>1</v>
      </c>
      <c r="J6442" s="4">
        <f t="shared" si="402"/>
        <v>0</v>
      </c>
      <c r="K6442" s="5">
        <f t="shared" si="403"/>
        <v>0</v>
      </c>
    </row>
    <row r="6443" spans="1:11" x14ac:dyDescent="0.25">
      <c r="A6443" t="s">
        <v>109</v>
      </c>
      <c r="B6443" t="s">
        <v>64</v>
      </c>
      <c r="C6443">
        <v>1</v>
      </c>
      <c r="D6443">
        <v>4</v>
      </c>
      <c r="E6443">
        <v>15</v>
      </c>
      <c r="F6443">
        <v>36</v>
      </c>
      <c r="G6443" s="1">
        <f t="shared" si="400"/>
        <v>0.78947368421052633</v>
      </c>
      <c r="H6443" s="4">
        <f t="shared" si="401"/>
        <v>0</v>
      </c>
      <c r="I6443" s="5">
        <f>IF(OR(AND(F6443&gt;=50,G6443&gt;SUMIF(SeasonTotals!A$2:A$9,A6443,SeasonTotals!F$2:F$9)),AND(G6443&gt;0.885,F6443&gt;=50,D6443&lt;3)),1,0)</f>
        <v>0</v>
      </c>
      <c r="J6443" s="4">
        <f t="shared" si="402"/>
        <v>1</v>
      </c>
      <c r="K6443" s="5">
        <f t="shared" si="403"/>
        <v>1</v>
      </c>
    </row>
    <row r="6444" spans="1:11" x14ac:dyDescent="0.25">
      <c r="A6444" t="s">
        <v>109</v>
      </c>
      <c r="B6444" t="s">
        <v>64</v>
      </c>
      <c r="C6444">
        <v>1</v>
      </c>
      <c r="D6444">
        <v>4</v>
      </c>
      <c r="E6444">
        <v>28</v>
      </c>
      <c r="F6444">
        <v>60</v>
      </c>
      <c r="G6444" s="1">
        <f t="shared" si="400"/>
        <v>0.875</v>
      </c>
      <c r="H6444" s="4">
        <f t="shared" si="401"/>
        <v>0</v>
      </c>
      <c r="I6444" s="5">
        <f>IF(OR(AND(F6444&gt;=50,G6444&gt;SUMIF(SeasonTotals!A$2:A$9,A6444,SeasonTotals!F$2:F$9)),AND(G6444&gt;0.885,F6444&gt;=50,D6444&lt;3)),1,0)</f>
        <v>0</v>
      </c>
      <c r="J6444" s="4">
        <f t="shared" si="402"/>
        <v>0</v>
      </c>
      <c r="K6444" s="5">
        <f t="shared" si="403"/>
        <v>0</v>
      </c>
    </row>
    <row r="6445" spans="1:11" x14ac:dyDescent="0.25">
      <c r="A6445" t="s">
        <v>109</v>
      </c>
      <c r="B6445" t="s">
        <v>64</v>
      </c>
      <c r="C6445">
        <v>1</v>
      </c>
      <c r="D6445">
        <v>1</v>
      </c>
      <c r="E6445">
        <v>26</v>
      </c>
      <c r="F6445">
        <v>60</v>
      </c>
      <c r="G6445" s="1">
        <f t="shared" si="400"/>
        <v>0.96296296296296291</v>
      </c>
      <c r="H6445" s="4">
        <f t="shared" si="401"/>
        <v>1</v>
      </c>
      <c r="I6445" s="5">
        <f>IF(OR(AND(F6445&gt;=50,G6445&gt;SUMIF(SeasonTotals!A$2:A$9,A6445,SeasonTotals!F$2:F$9)),AND(G6445&gt;0.885,F6445&gt;=50,D6445&lt;3)),1,0)</f>
        <v>1</v>
      </c>
      <c r="J6445" s="4">
        <f t="shared" si="402"/>
        <v>0</v>
      </c>
      <c r="K6445" s="5">
        <f t="shared" si="403"/>
        <v>0</v>
      </c>
    </row>
    <row r="6446" spans="1:11" x14ac:dyDescent="0.25">
      <c r="A6446" t="s">
        <v>109</v>
      </c>
      <c r="B6446" t="s">
        <v>64</v>
      </c>
      <c r="C6446">
        <v>1</v>
      </c>
      <c r="D6446">
        <v>2</v>
      </c>
      <c r="E6446">
        <v>34</v>
      </c>
      <c r="F6446">
        <v>64</v>
      </c>
      <c r="G6446" s="1">
        <f t="shared" si="400"/>
        <v>0.94444444444444442</v>
      </c>
      <c r="H6446" s="4">
        <f t="shared" si="401"/>
        <v>1</v>
      </c>
      <c r="I6446" s="5">
        <f>IF(OR(AND(F6446&gt;=50,G6446&gt;SUMIF(SeasonTotals!A$2:A$9,A6446,SeasonTotals!F$2:F$9)),AND(G6446&gt;0.885,F6446&gt;=50,D6446&lt;3)),1,0)</f>
        <v>1</v>
      </c>
      <c r="J6446" s="4">
        <f t="shared" si="402"/>
        <v>0</v>
      </c>
      <c r="K6446" s="5">
        <f t="shared" si="403"/>
        <v>0</v>
      </c>
    </row>
    <row r="6447" spans="1:11" x14ac:dyDescent="0.25">
      <c r="A6447" t="s">
        <v>109</v>
      </c>
      <c r="B6447" t="s">
        <v>64</v>
      </c>
      <c r="C6447">
        <v>1</v>
      </c>
      <c r="D6447">
        <v>4</v>
      </c>
      <c r="E6447">
        <v>38</v>
      </c>
      <c r="F6447">
        <v>64</v>
      </c>
      <c r="G6447" s="1">
        <f t="shared" si="400"/>
        <v>0.90476190476190477</v>
      </c>
      <c r="H6447" s="4">
        <f t="shared" si="401"/>
        <v>0</v>
      </c>
      <c r="I6447" s="5">
        <f>IF(OR(AND(F6447&gt;=50,G6447&gt;SUMIF(SeasonTotals!A$2:A$9,A6447,SeasonTotals!F$2:F$9)),AND(G6447&gt;0.885,F6447&gt;=50,D6447&lt;3)),1,0)</f>
        <v>0</v>
      </c>
      <c r="J6447" s="4">
        <f t="shared" si="402"/>
        <v>0</v>
      </c>
      <c r="K6447" s="5">
        <f t="shared" si="403"/>
        <v>0</v>
      </c>
    </row>
    <row r="6448" spans="1:11" x14ac:dyDescent="0.25">
      <c r="A6448" t="s">
        <v>109</v>
      </c>
      <c r="B6448" t="s">
        <v>64</v>
      </c>
      <c r="C6448">
        <v>1</v>
      </c>
      <c r="D6448">
        <v>2</v>
      </c>
      <c r="E6448">
        <v>33</v>
      </c>
      <c r="F6448">
        <v>65</v>
      </c>
      <c r="G6448" s="1">
        <f t="shared" si="400"/>
        <v>0.94285714285714284</v>
      </c>
      <c r="H6448" s="4">
        <f t="shared" si="401"/>
        <v>1</v>
      </c>
      <c r="I6448" s="5">
        <f>IF(OR(AND(F6448&gt;=50,G6448&gt;SUMIF(SeasonTotals!A$2:A$9,A6448,SeasonTotals!F$2:F$9)),AND(G6448&gt;0.885,F6448&gt;=50,D6448&lt;3)),1,0)</f>
        <v>1</v>
      </c>
      <c r="J6448" s="4">
        <f t="shared" si="402"/>
        <v>0</v>
      </c>
      <c r="K6448" s="5">
        <f t="shared" si="403"/>
        <v>0</v>
      </c>
    </row>
    <row r="6449" spans="1:11" x14ac:dyDescent="0.25">
      <c r="A6449" t="s">
        <v>109</v>
      </c>
      <c r="B6449" t="s">
        <v>64</v>
      </c>
      <c r="C6449">
        <v>1</v>
      </c>
      <c r="D6449">
        <v>4</v>
      </c>
      <c r="E6449">
        <v>24</v>
      </c>
      <c r="F6449">
        <v>58</v>
      </c>
      <c r="G6449" s="1">
        <f t="shared" si="400"/>
        <v>0.8571428571428571</v>
      </c>
      <c r="H6449" s="4">
        <f t="shared" si="401"/>
        <v>0</v>
      </c>
      <c r="I6449" s="5">
        <f>IF(OR(AND(F6449&gt;=50,G6449&gt;SUMIF(SeasonTotals!A$2:A$9,A6449,SeasonTotals!F$2:F$9)),AND(G6449&gt;0.885,F6449&gt;=50,D6449&lt;3)),1,0)</f>
        <v>0</v>
      </c>
      <c r="J6449" s="4">
        <f t="shared" si="402"/>
        <v>0</v>
      </c>
      <c r="K6449" s="5">
        <f t="shared" si="403"/>
        <v>0</v>
      </c>
    </row>
    <row r="6450" spans="1:11" x14ac:dyDescent="0.25">
      <c r="A6450" t="s">
        <v>109</v>
      </c>
      <c r="B6450" t="s">
        <v>64</v>
      </c>
      <c r="C6450">
        <v>1</v>
      </c>
      <c r="D6450">
        <v>3</v>
      </c>
      <c r="E6450">
        <v>30</v>
      </c>
      <c r="F6450">
        <v>60</v>
      </c>
      <c r="G6450" s="1">
        <f t="shared" si="400"/>
        <v>0.90909090909090906</v>
      </c>
      <c r="H6450" s="4">
        <f t="shared" si="401"/>
        <v>0</v>
      </c>
      <c r="I6450" s="5">
        <f>IF(OR(AND(F6450&gt;=50,G6450&gt;SUMIF(SeasonTotals!A$2:A$9,A6450,SeasonTotals!F$2:F$9)),AND(G6450&gt;0.885,F6450&gt;=50,D6450&lt;3)),1,0)</f>
        <v>0</v>
      </c>
      <c r="J6450" s="4">
        <f t="shared" si="402"/>
        <v>0</v>
      </c>
      <c r="K6450" s="5">
        <f t="shared" si="403"/>
        <v>0</v>
      </c>
    </row>
    <row r="6451" spans="1:11" x14ac:dyDescent="0.25">
      <c r="A6451" t="s">
        <v>109</v>
      </c>
      <c r="B6451" t="s">
        <v>64</v>
      </c>
      <c r="C6451">
        <v>1</v>
      </c>
      <c r="D6451">
        <v>3</v>
      </c>
      <c r="E6451">
        <v>28</v>
      </c>
      <c r="F6451">
        <v>59</v>
      </c>
      <c r="G6451" s="1">
        <f t="shared" si="400"/>
        <v>0.90322580645161288</v>
      </c>
      <c r="H6451" s="4">
        <f t="shared" si="401"/>
        <v>0</v>
      </c>
      <c r="I6451" s="5">
        <f>IF(OR(AND(F6451&gt;=50,G6451&gt;SUMIF(SeasonTotals!A$2:A$9,A6451,SeasonTotals!F$2:F$9)),AND(G6451&gt;0.885,F6451&gt;=50,D6451&lt;3)),1,0)</f>
        <v>0</v>
      </c>
      <c r="J6451" s="4">
        <f t="shared" si="402"/>
        <v>0</v>
      </c>
      <c r="K6451" s="5">
        <f t="shared" si="403"/>
        <v>0</v>
      </c>
    </row>
    <row r="6452" spans="1:11" x14ac:dyDescent="0.25">
      <c r="A6452" t="s">
        <v>109</v>
      </c>
      <c r="B6452" t="s">
        <v>64</v>
      </c>
      <c r="C6452">
        <v>1</v>
      </c>
      <c r="D6452">
        <v>4</v>
      </c>
      <c r="E6452">
        <v>33</v>
      </c>
      <c r="F6452">
        <v>60</v>
      </c>
      <c r="G6452" s="1">
        <f t="shared" si="400"/>
        <v>0.89189189189189189</v>
      </c>
      <c r="H6452" s="4">
        <f t="shared" si="401"/>
        <v>0</v>
      </c>
      <c r="I6452" s="5">
        <f>IF(OR(AND(F6452&gt;=50,G6452&gt;SUMIF(SeasonTotals!A$2:A$9,A6452,SeasonTotals!F$2:F$9)),AND(G6452&gt;0.885,F6452&gt;=50,D6452&lt;3)),1,0)</f>
        <v>0</v>
      </c>
      <c r="J6452" s="4">
        <f t="shared" si="402"/>
        <v>0</v>
      </c>
      <c r="K6452" s="5">
        <f t="shared" si="403"/>
        <v>0</v>
      </c>
    </row>
    <row r="6453" spans="1:11" x14ac:dyDescent="0.25">
      <c r="A6453" t="s">
        <v>109</v>
      </c>
      <c r="B6453" t="s">
        <v>64</v>
      </c>
      <c r="C6453">
        <v>1</v>
      </c>
      <c r="D6453">
        <v>3</v>
      </c>
      <c r="E6453">
        <v>31</v>
      </c>
      <c r="F6453">
        <v>60</v>
      </c>
      <c r="G6453" s="1">
        <f t="shared" si="400"/>
        <v>0.91176470588235292</v>
      </c>
      <c r="H6453" s="4">
        <f t="shared" si="401"/>
        <v>0</v>
      </c>
      <c r="I6453" s="5">
        <f>IF(OR(AND(F6453&gt;=50,G6453&gt;SUMIF(SeasonTotals!A$2:A$9,A6453,SeasonTotals!F$2:F$9)),AND(G6453&gt;0.885,F6453&gt;=50,D6453&lt;3)),1,0)</f>
        <v>0</v>
      </c>
      <c r="J6453" s="4">
        <f t="shared" si="402"/>
        <v>0</v>
      </c>
      <c r="K6453" s="5">
        <f t="shared" si="403"/>
        <v>0</v>
      </c>
    </row>
    <row r="6454" spans="1:11" x14ac:dyDescent="0.25">
      <c r="A6454" t="s">
        <v>109</v>
      </c>
      <c r="B6454" t="s">
        <v>64</v>
      </c>
      <c r="C6454">
        <v>1</v>
      </c>
      <c r="D6454">
        <v>2</v>
      </c>
      <c r="E6454">
        <v>24</v>
      </c>
      <c r="F6454">
        <v>59</v>
      </c>
      <c r="G6454" s="1">
        <f t="shared" si="400"/>
        <v>0.92307692307692313</v>
      </c>
      <c r="H6454" s="4">
        <f t="shared" si="401"/>
        <v>1</v>
      </c>
      <c r="I6454" s="5">
        <f>IF(OR(AND(F6454&gt;=50,G6454&gt;SUMIF(SeasonTotals!A$2:A$9,A6454,SeasonTotals!F$2:F$9)),AND(G6454&gt;0.885,F6454&gt;=50,D6454&lt;3)),1,0)</f>
        <v>1</v>
      </c>
      <c r="J6454" s="4">
        <f t="shared" si="402"/>
        <v>0</v>
      </c>
      <c r="K6454" s="5">
        <f t="shared" si="403"/>
        <v>0</v>
      </c>
    </row>
    <row r="6455" spans="1:11" x14ac:dyDescent="0.25">
      <c r="A6455" t="s">
        <v>109</v>
      </c>
      <c r="B6455" t="s">
        <v>64</v>
      </c>
      <c r="C6455">
        <v>1</v>
      </c>
      <c r="D6455">
        <v>4</v>
      </c>
      <c r="E6455">
        <v>20</v>
      </c>
      <c r="F6455">
        <v>59</v>
      </c>
      <c r="G6455" s="1">
        <f t="shared" si="400"/>
        <v>0.83333333333333337</v>
      </c>
      <c r="H6455" s="4">
        <f t="shared" si="401"/>
        <v>0</v>
      </c>
      <c r="I6455" s="5">
        <f>IF(OR(AND(F6455&gt;=50,G6455&gt;SUMIF(SeasonTotals!A$2:A$9,A6455,SeasonTotals!F$2:F$9)),AND(G6455&gt;0.885,F6455&gt;=50,D6455&lt;3)),1,0)</f>
        <v>0</v>
      </c>
      <c r="J6455" s="4">
        <f t="shared" si="402"/>
        <v>1</v>
      </c>
      <c r="K6455" s="5">
        <f t="shared" si="403"/>
        <v>0</v>
      </c>
    </row>
    <row r="6456" spans="1:11" x14ac:dyDescent="0.25">
      <c r="A6456" t="s">
        <v>109</v>
      </c>
      <c r="B6456" t="s">
        <v>64</v>
      </c>
      <c r="C6456">
        <v>1</v>
      </c>
      <c r="D6456">
        <v>3</v>
      </c>
      <c r="E6456">
        <v>19</v>
      </c>
      <c r="F6456">
        <v>60</v>
      </c>
      <c r="G6456" s="1">
        <f t="shared" si="400"/>
        <v>0.86363636363636365</v>
      </c>
      <c r="H6456" s="4">
        <f t="shared" si="401"/>
        <v>0</v>
      </c>
      <c r="I6456" s="5">
        <f>IF(OR(AND(F6456&gt;=50,G6456&gt;SUMIF(SeasonTotals!A$2:A$9,A6456,SeasonTotals!F$2:F$9)),AND(G6456&gt;0.885,F6456&gt;=50,D6456&lt;3)),1,0)</f>
        <v>0</v>
      </c>
      <c r="J6456" s="4">
        <f t="shared" si="402"/>
        <v>0</v>
      </c>
      <c r="K6456" s="5">
        <f t="shared" si="403"/>
        <v>0</v>
      </c>
    </row>
    <row r="6457" spans="1:11" x14ac:dyDescent="0.25">
      <c r="A6457" t="s">
        <v>109</v>
      </c>
      <c r="B6457" t="s">
        <v>64</v>
      </c>
      <c r="C6457">
        <v>1</v>
      </c>
      <c r="D6457">
        <v>1</v>
      </c>
      <c r="E6457">
        <v>39</v>
      </c>
      <c r="F6457">
        <v>59</v>
      </c>
      <c r="G6457" s="1">
        <f t="shared" si="400"/>
        <v>0.97499999999999998</v>
      </c>
      <c r="H6457" s="4">
        <f t="shared" si="401"/>
        <v>1</v>
      </c>
      <c r="I6457" s="5">
        <f>IF(OR(AND(F6457&gt;=50,G6457&gt;SUMIF(SeasonTotals!A$2:A$9,A6457,SeasonTotals!F$2:F$9)),AND(G6457&gt;0.885,F6457&gt;=50,D6457&lt;3)),1,0)</f>
        <v>1</v>
      </c>
      <c r="J6457" s="4">
        <f t="shared" si="402"/>
        <v>0</v>
      </c>
      <c r="K6457" s="5">
        <f t="shared" si="403"/>
        <v>0</v>
      </c>
    </row>
    <row r="6458" spans="1:11" x14ac:dyDescent="0.25">
      <c r="A6458" t="s">
        <v>109</v>
      </c>
      <c r="B6458" t="s">
        <v>64</v>
      </c>
      <c r="C6458">
        <v>1</v>
      </c>
      <c r="D6458">
        <v>5</v>
      </c>
      <c r="E6458">
        <v>14</v>
      </c>
      <c r="F6458">
        <v>33</v>
      </c>
      <c r="G6458" s="1">
        <f t="shared" si="400"/>
        <v>0.73684210526315785</v>
      </c>
      <c r="H6458" s="4">
        <f t="shared" si="401"/>
        <v>0</v>
      </c>
      <c r="I6458" s="5">
        <f>IF(OR(AND(F6458&gt;=50,G6458&gt;SUMIF(SeasonTotals!A$2:A$9,A6458,SeasonTotals!F$2:F$9)),AND(G6458&gt;0.885,F6458&gt;=50,D6458&lt;3)),1,0)</f>
        <v>0</v>
      </c>
      <c r="J6458" s="4">
        <f t="shared" si="402"/>
        <v>1</v>
      </c>
      <c r="K6458" s="5">
        <f t="shared" si="403"/>
        <v>1</v>
      </c>
    </row>
    <row r="6459" spans="1:11" x14ac:dyDescent="0.25">
      <c r="A6459" t="s">
        <v>109</v>
      </c>
      <c r="B6459" t="s">
        <v>64</v>
      </c>
      <c r="C6459">
        <v>1</v>
      </c>
      <c r="D6459">
        <v>5</v>
      </c>
      <c r="E6459">
        <v>23</v>
      </c>
      <c r="F6459">
        <v>58</v>
      </c>
      <c r="G6459" s="1">
        <f t="shared" si="400"/>
        <v>0.8214285714285714</v>
      </c>
      <c r="H6459" s="4">
        <f t="shared" si="401"/>
        <v>0</v>
      </c>
      <c r="I6459" s="5">
        <f>IF(OR(AND(F6459&gt;=50,G6459&gt;SUMIF(SeasonTotals!A$2:A$9,A6459,SeasonTotals!F$2:F$9)),AND(G6459&gt;0.885,F6459&gt;=50,D6459&lt;3)),1,0)</f>
        <v>0</v>
      </c>
      <c r="J6459" s="4">
        <f t="shared" si="402"/>
        <v>1</v>
      </c>
      <c r="K6459" s="5">
        <f t="shared" si="403"/>
        <v>0</v>
      </c>
    </row>
    <row r="6460" spans="1:11" x14ac:dyDescent="0.25">
      <c r="A6460" t="s">
        <v>109</v>
      </c>
      <c r="B6460" t="s">
        <v>64</v>
      </c>
      <c r="C6460">
        <v>1</v>
      </c>
      <c r="D6460">
        <v>3</v>
      </c>
      <c r="E6460">
        <v>35</v>
      </c>
      <c r="F6460">
        <v>60</v>
      </c>
      <c r="G6460" s="1">
        <f t="shared" si="400"/>
        <v>0.92105263157894735</v>
      </c>
      <c r="H6460" s="4">
        <f t="shared" si="401"/>
        <v>1</v>
      </c>
      <c r="I6460" s="5">
        <f>IF(OR(AND(F6460&gt;=50,G6460&gt;SUMIF(SeasonTotals!A$2:A$9,A6460,SeasonTotals!F$2:F$9)),AND(G6460&gt;0.885,F6460&gt;=50,D6460&lt;3)),1,0)</f>
        <v>1</v>
      </c>
      <c r="J6460" s="4">
        <f t="shared" si="402"/>
        <v>0</v>
      </c>
      <c r="K6460" s="5">
        <f t="shared" si="403"/>
        <v>0</v>
      </c>
    </row>
    <row r="6461" spans="1:11" x14ac:dyDescent="0.25">
      <c r="A6461" t="s">
        <v>109</v>
      </c>
      <c r="B6461" t="s">
        <v>64</v>
      </c>
      <c r="C6461">
        <v>1</v>
      </c>
      <c r="D6461">
        <v>4</v>
      </c>
      <c r="E6461">
        <v>32</v>
      </c>
      <c r="F6461">
        <v>60</v>
      </c>
      <c r="G6461" s="1">
        <f t="shared" si="400"/>
        <v>0.88888888888888884</v>
      </c>
      <c r="H6461" s="4">
        <f t="shared" si="401"/>
        <v>0</v>
      </c>
      <c r="I6461" s="5">
        <f>IF(OR(AND(F6461&gt;=50,G6461&gt;SUMIF(SeasonTotals!A$2:A$9,A6461,SeasonTotals!F$2:F$9)),AND(G6461&gt;0.885,F6461&gt;=50,D6461&lt;3)),1,0)</f>
        <v>0</v>
      </c>
      <c r="J6461" s="4">
        <f t="shared" si="402"/>
        <v>0</v>
      </c>
      <c r="K6461" s="5">
        <f t="shared" si="403"/>
        <v>0</v>
      </c>
    </row>
    <row r="6462" spans="1:11" x14ac:dyDescent="0.25">
      <c r="A6462" t="s">
        <v>109</v>
      </c>
      <c r="B6462" t="s">
        <v>64</v>
      </c>
      <c r="C6462">
        <v>1</v>
      </c>
      <c r="D6462">
        <v>2</v>
      </c>
      <c r="E6462">
        <v>40</v>
      </c>
      <c r="F6462">
        <v>60</v>
      </c>
      <c r="G6462" s="1">
        <f t="shared" si="400"/>
        <v>0.95238095238095233</v>
      </c>
      <c r="H6462" s="4">
        <f t="shared" si="401"/>
        <v>1</v>
      </c>
      <c r="I6462" s="5">
        <f>IF(OR(AND(F6462&gt;=50,G6462&gt;SUMIF(SeasonTotals!A$2:A$9,A6462,SeasonTotals!F$2:F$9)),AND(G6462&gt;0.885,F6462&gt;=50,D6462&lt;3)),1,0)</f>
        <v>1</v>
      </c>
      <c r="J6462" s="4">
        <f t="shared" si="402"/>
        <v>0</v>
      </c>
      <c r="K6462" s="5">
        <f t="shared" si="403"/>
        <v>0</v>
      </c>
    </row>
    <row r="6463" spans="1:11" x14ac:dyDescent="0.25">
      <c r="A6463" t="s">
        <v>109</v>
      </c>
      <c r="B6463" t="s">
        <v>64</v>
      </c>
      <c r="C6463">
        <v>1</v>
      </c>
      <c r="D6463">
        <v>1</v>
      </c>
      <c r="E6463">
        <v>24</v>
      </c>
      <c r="F6463">
        <v>58</v>
      </c>
      <c r="G6463" s="1">
        <f t="shared" si="400"/>
        <v>0.96</v>
      </c>
      <c r="H6463" s="4">
        <f t="shared" si="401"/>
        <v>1</v>
      </c>
      <c r="I6463" s="5">
        <f>IF(OR(AND(F6463&gt;=50,G6463&gt;SUMIF(SeasonTotals!A$2:A$9,A6463,SeasonTotals!F$2:F$9)),AND(G6463&gt;0.885,F6463&gt;=50,D6463&lt;3)),1,0)</f>
        <v>1</v>
      </c>
      <c r="J6463" s="4">
        <f t="shared" si="402"/>
        <v>0</v>
      </c>
      <c r="K6463" s="5">
        <f t="shared" si="403"/>
        <v>0</v>
      </c>
    </row>
    <row r="6464" spans="1:11" x14ac:dyDescent="0.25">
      <c r="A6464" t="s">
        <v>109</v>
      </c>
      <c r="B6464" t="s">
        <v>64</v>
      </c>
      <c r="C6464">
        <v>1</v>
      </c>
      <c r="D6464">
        <v>0</v>
      </c>
      <c r="E6464">
        <v>34</v>
      </c>
      <c r="F6464">
        <v>60</v>
      </c>
      <c r="G6464" s="1">
        <f t="shared" si="400"/>
        <v>1</v>
      </c>
      <c r="H6464" s="4">
        <f t="shared" si="401"/>
        <v>1</v>
      </c>
      <c r="I6464" s="5">
        <f>IF(OR(AND(F6464&gt;=50,G6464&gt;SUMIF(SeasonTotals!A$2:A$9,A6464,SeasonTotals!F$2:F$9)),AND(G6464&gt;0.885,F6464&gt;=50,D6464&lt;3)),1,0)</f>
        <v>1</v>
      </c>
      <c r="J6464" s="4">
        <f t="shared" si="402"/>
        <v>0</v>
      </c>
      <c r="K6464" s="5">
        <f t="shared" si="403"/>
        <v>0</v>
      </c>
    </row>
    <row r="6465" spans="1:11" x14ac:dyDescent="0.25">
      <c r="A6465" t="s">
        <v>109</v>
      </c>
      <c r="B6465" t="s">
        <v>64</v>
      </c>
      <c r="C6465">
        <v>1</v>
      </c>
      <c r="D6465">
        <v>3</v>
      </c>
      <c r="E6465">
        <v>37</v>
      </c>
      <c r="F6465">
        <v>64</v>
      </c>
      <c r="G6465" s="1">
        <f t="shared" si="400"/>
        <v>0.92500000000000004</v>
      </c>
      <c r="H6465" s="4">
        <f t="shared" si="401"/>
        <v>1</v>
      </c>
      <c r="I6465" s="5">
        <f>IF(OR(AND(F6465&gt;=50,G6465&gt;SUMIF(SeasonTotals!A$2:A$9,A6465,SeasonTotals!F$2:F$9)),AND(G6465&gt;0.885,F6465&gt;=50,D6465&lt;3)),1,0)</f>
        <v>1</v>
      </c>
      <c r="J6465" s="4">
        <f t="shared" si="402"/>
        <v>0</v>
      </c>
      <c r="K6465" s="5">
        <f t="shared" si="403"/>
        <v>0</v>
      </c>
    </row>
    <row r="6466" spans="1:11" x14ac:dyDescent="0.25">
      <c r="A6466" t="s">
        <v>109</v>
      </c>
      <c r="B6466" t="s">
        <v>64</v>
      </c>
      <c r="C6466">
        <v>1</v>
      </c>
      <c r="D6466">
        <v>1</v>
      </c>
      <c r="E6466">
        <v>33</v>
      </c>
      <c r="F6466">
        <v>60</v>
      </c>
      <c r="G6466" s="1">
        <f t="shared" ref="G6466:G6529" si="404">E6466/MAX(1,SUM(D6466:E6466))</f>
        <v>0.97058823529411764</v>
      </c>
      <c r="H6466" s="4">
        <f t="shared" ref="H6466:H6529" si="405">IF(AND(F6466&gt;=50,OR(G6466&gt;0.913,AND(G6466&gt;0.885,D6466&lt;3))),1,0)</f>
        <v>1</v>
      </c>
      <c r="I6466" s="5">
        <f>IF(OR(AND(F6466&gt;=50,G6466&gt;SUMIF(SeasonTotals!A$2:A$9,A6466,SeasonTotals!F$2:F$9)),AND(G6466&gt;0.885,F6466&gt;=50,D6466&lt;3)),1,0)</f>
        <v>1</v>
      </c>
      <c r="J6466" s="4">
        <f t="shared" ref="J6466:J6529" si="406">IF(G6466&lt;0.85,1,0)</f>
        <v>0</v>
      </c>
      <c r="K6466" s="5">
        <f t="shared" ref="K6466:K6529" si="407">IF(F6466&lt;55,1,0)</f>
        <v>0</v>
      </c>
    </row>
    <row r="6467" spans="1:11" x14ac:dyDescent="0.25">
      <c r="A6467" t="s">
        <v>109</v>
      </c>
      <c r="B6467" t="s">
        <v>64</v>
      </c>
      <c r="C6467">
        <v>1</v>
      </c>
      <c r="D6467">
        <v>0</v>
      </c>
      <c r="E6467">
        <v>40</v>
      </c>
      <c r="F6467">
        <v>60</v>
      </c>
      <c r="G6467" s="1">
        <f t="shared" si="404"/>
        <v>1</v>
      </c>
      <c r="H6467" s="4">
        <f t="shared" si="405"/>
        <v>1</v>
      </c>
      <c r="I6467" s="5">
        <f>IF(OR(AND(F6467&gt;=50,G6467&gt;SUMIF(SeasonTotals!A$2:A$9,A6467,SeasonTotals!F$2:F$9)),AND(G6467&gt;0.885,F6467&gt;=50,D6467&lt;3)),1,0)</f>
        <v>1</v>
      </c>
      <c r="J6467" s="4">
        <f t="shared" si="406"/>
        <v>0</v>
      </c>
      <c r="K6467" s="5">
        <f t="shared" si="407"/>
        <v>0</v>
      </c>
    </row>
    <row r="6468" spans="1:11" x14ac:dyDescent="0.25">
      <c r="A6468" t="s">
        <v>109</v>
      </c>
      <c r="B6468" t="s">
        <v>64</v>
      </c>
      <c r="C6468">
        <v>1</v>
      </c>
      <c r="D6468">
        <v>5</v>
      </c>
      <c r="E6468">
        <v>17</v>
      </c>
      <c r="F6468">
        <v>60</v>
      </c>
      <c r="G6468" s="1">
        <f t="shared" si="404"/>
        <v>0.77272727272727271</v>
      </c>
      <c r="H6468" s="4">
        <f t="shared" si="405"/>
        <v>0</v>
      </c>
      <c r="I6468" s="5">
        <f>IF(OR(AND(F6468&gt;=50,G6468&gt;SUMIF(SeasonTotals!A$2:A$9,A6468,SeasonTotals!F$2:F$9)),AND(G6468&gt;0.885,F6468&gt;=50,D6468&lt;3)),1,0)</f>
        <v>0</v>
      </c>
      <c r="J6468" s="4">
        <f t="shared" si="406"/>
        <v>1</v>
      </c>
      <c r="K6468" s="5">
        <f t="shared" si="407"/>
        <v>0</v>
      </c>
    </row>
    <row r="6469" spans="1:11" x14ac:dyDescent="0.25">
      <c r="A6469" t="s">
        <v>109</v>
      </c>
      <c r="B6469" t="s">
        <v>64</v>
      </c>
      <c r="C6469">
        <v>1</v>
      </c>
      <c r="D6469">
        <v>4</v>
      </c>
      <c r="E6469">
        <v>7</v>
      </c>
      <c r="F6469">
        <v>22</v>
      </c>
      <c r="G6469" s="1">
        <f t="shared" si="404"/>
        <v>0.63636363636363635</v>
      </c>
      <c r="H6469" s="4">
        <f t="shared" si="405"/>
        <v>0</v>
      </c>
      <c r="I6469" s="5">
        <f>IF(OR(AND(F6469&gt;=50,G6469&gt;SUMIF(SeasonTotals!A$2:A$9,A6469,SeasonTotals!F$2:F$9)),AND(G6469&gt;0.885,F6469&gt;=50,D6469&lt;3)),1,0)</f>
        <v>0</v>
      </c>
      <c r="J6469" s="4">
        <f t="shared" si="406"/>
        <v>1</v>
      </c>
      <c r="K6469" s="5">
        <f t="shared" si="407"/>
        <v>1</v>
      </c>
    </row>
    <row r="6470" spans="1:11" x14ac:dyDescent="0.25">
      <c r="A6470" t="s">
        <v>109</v>
      </c>
      <c r="B6470" t="s">
        <v>64</v>
      </c>
      <c r="C6470">
        <v>1</v>
      </c>
      <c r="D6470">
        <v>3</v>
      </c>
      <c r="E6470">
        <v>49</v>
      </c>
      <c r="F6470">
        <v>65</v>
      </c>
      <c r="G6470" s="1">
        <f t="shared" si="404"/>
        <v>0.94230769230769229</v>
      </c>
      <c r="H6470" s="4">
        <f t="shared" si="405"/>
        <v>1</v>
      </c>
      <c r="I6470" s="5">
        <f>IF(OR(AND(F6470&gt;=50,G6470&gt;SUMIF(SeasonTotals!A$2:A$9,A6470,SeasonTotals!F$2:F$9)),AND(G6470&gt;0.885,F6470&gt;=50,D6470&lt;3)),1,0)</f>
        <v>1</v>
      </c>
      <c r="J6470" s="4">
        <f t="shared" si="406"/>
        <v>0</v>
      </c>
      <c r="K6470" s="5">
        <f t="shared" si="407"/>
        <v>0</v>
      </c>
    </row>
    <row r="6471" spans="1:11" x14ac:dyDescent="0.25">
      <c r="A6471" t="s">
        <v>109</v>
      </c>
      <c r="B6471" t="s">
        <v>64</v>
      </c>
      <c r="C6471">
        <v>1</v>
      </c>
      <c r="D6471">
        <v>4</v>
      </c>
      <c r="E6471">
        <v>38</v>
      </c>
      <c r="F6471">
        <v>59</v>
      </c>
      <c r="G6471" s="1">
        <f t="shared" si="404"/>
        <v>0.90476190476190477</v>
      </c>
      <c r="H6471" s="4">
        <f t="shared" si="405"/>
        <v>0</v>
      </c>
      <c r="I6471" s="5">
        <f>IF(OR(AND(F6471&gt;=50,G6471&gt;SUMIF(SeasonTotals!A$2:A$9,A6471,SeasonTotals!F$2:F$9)),AND(G6471&gt;0.885,F6471&gt;=50,D6471&lt;3)),1,0)</f>
        <v>0</v>
      </c>
      <c r="J6471" s="4">
        <f t="shared" si="406"/>
        <v>0</v>
      </c>
      <c r="K6471" s="5">
        <f t="shared" si="407"/>
        <v>0</v>
      </c>
    </row>
    <row r="6472" spans="1:11" x14ac:dyDescent="0.25">
      <c r="A6472" t="s">
        <v>109</v>
      </c>
      <c r="B6472" t="s">
        <v>64</v>
      </c>
      <c r="C6472">
        <v>1</v>
      </c>
      <c r="D6472">
        <v>1</v>
      </c>
      <c r="E6472">
        <v>27</v>
      </c>
      <c r="F6472">
        <v>65</v>
      </c>
      <c r="G6472" s="1">
        <f t="shared" si="404"/>
        <v>0.9642857142857143</v>
      </c>
      <c r="H6472" s="4">
        <f t="shared" si="405"/>
        <v>1</v>
      </c>
      <c r="I6472" s="5">
        <f>IF(OR(AND(F6472&gt;=50,G6472&gt;SUMIF(SeasonTotals!A$2:A$9,A6472,SeasonTotals!F$2:F$9)),AND(G6472&gt;0.885,F6472&gt;=50,D6472&lt;3)),1,0)</f>
        <v>1</v>
      </c>
      <c r="J6472" s="4">
        <f t="shared" si="406"/>
        <v>0</v>
      </c>
      <c r="K6472" s="5">
        <f t="shared" si="407"/>
        <v>0</v>
      </c>
    </row>
    <row r="6473" spans="1:11" x14ac:dyDescent="0.25">
      <c r="A6473" t="s">
        <v>109</v>
      </c>
      <c r="B6473" t="s">
        <v>64</v>
      </c>
      <c r="C6473">
        <v>1</v>
      </c>
      <c r="D6473">
        <v>4</v>
      </c>
      <c r="E6473">
        <v>14</v>
      </c>
      <c r="F6473">
        <v>34</v>
      </c>
      <c r="G6473" s="1">
        <f t="shared" si="404"/>
        <v>0.77777777777777779</v>
      </c>
      <c r="H6473" s="4">
        <f t="shared" si="405"/>
        <v>0</v>
      </c>
      <c r="I6473" s="5">
        <f>IF(OR(AND(F6473&gt;=50,G6473&gt;SUMIF(SeasonTotals!A$2:A$9,A6473,SeasonTotals!F$2:F$9)),AND(G6473&gt;0.885,F6473&gt;=50,D6473&lt;3)),1,0)</f>
        <v>0</v>
      </c>
      <c r="J6473" s="4">
        <f t="shared" si="406"/>
        <v>1</v>
      </c>
      <c r="K6473" s="5">
        <f t="shared" si="407"/>
        <v>1</v>
      </c>
    </row>
    <row r="6474" spans="1:11" x14ac:dyDescent="0.25">
      <c r="A6474" t="s">
        <v>109</v>
      </c>
      <c r="B6474" t="s">
        <v>64</v>
      </c>
      <c r="C6474">
        <v>1</v>
      </c>
      <c r="D6474">
        <v>2</v>
      </c>
      <c r="E6474">
        <v>33</v>
      </c>
      <c r="F6474">
        <v>65</v>
      </c>
      <c r="G6474" s="1">
        <f t="shared" si="404"/>
        <v>0.94285714285714284</v>
      </c>
      <c r="H6474" s="4">
        <f t="shared" si="405"/>
        <v>1</v>
      </c>
      <c r="I6474" s="5">
        <f>IF(OR(AND(F6474&gt;=50,G6474&gt;SUMIF(SeasonTotals!A$2:A$9,A6474,SeasonTotals!F$2:F$9)),AND(G6474&gt;0.885,F6474&gt;=50,D6474&lt;3)),1,0)</f>
        <v>1</v>
      </c>
      <c r="J6474" s="4">
        <f t="shared" si="406"/>
        <v>0</v>
      </c>
      <c r="K6474" s="5">
        <f t="shared" si="407"/>
        <v>0</v>
      </c>
    </row>
    <row r="6475" spans="1:11" x14ac:dyDescent="0.25">
      <c r="A6475" t="s">
        <v>109</v>
      </c>
      <c r="B6475" t="s">
        <v>64</v>
      </c>
      <c r="C6475">
        <v>1</v>
      </c>
      <c r="D6475">
        <v>3</v>
      </c>
      <c r="E6475">
        <v>38</v>
      </c>
      <c r="F6475">
        <v>60</v>
      </c>
      <c r="G6475" s="1">
        <f t="shared" si="404"/>
        <v>0.92682926829268297</v>
      </c>
      <c r="H6475" s="4">
        <f t="shared" si="405"/>
        <v>1</v>
      </c>
      <c r="I6475" s="5">
        <f>IF(OR(AND(F6475&gt;=50,G6475&gt;SUMIF(SeasonTotals!A$2:A$9,A6475,SeasonTotals!F$2:F$9)),AND(G6475&gt;0.885,F6475&gt;=50,D6475&lt;3)),1,0)</f>
        <v>1</v>
      </c>
      <c r="J6475" s="4">
        <f t="shared" si="406"/>
        <v>0</v>
      </c>
      <c r="K6475" s="5">
        <f t="shared" si="407"/>
        <v>0</v>
      </c>
    </row>
    <row r="6476" spans="1:11" x14ac:dyDescent="0.25">
      <c r="A6476" t="s">
        <v>109</v>
      </c>
      <c r="B6476" t="s">
        <v>64</v>
      </c>
      <c r="C6476">
        <v>1</v>
      </c>
      <c r="D6476">
        <v>1</v>
      </c>
      <c r="E6476">
        <v>29</v>
      </c>
      <c r="F6476">
        <v>59</v>
      </c>
      <c r="G6476" s="1">
        <f t="shared" si="404"/>
        <v>0.96666666666666667</v>
      </c>
      <c r="H6476" s="4">
        <f t="shared" si="405"/>
        <v>1</v>
      </c>
      <c r="I6476" s="5">
        <f>IF(OR(AND(F6476&gt;=50,G6476&gt;SUMIF(SeasonTotals!A$2:A$9,A6476,SeasonTotals!F$2:F$9)),AND(G6476&gt;0.885,F6476&gt;=50,D6476&lt;3)),1,0)</f>
        <v>1</v>
      </c>
      <c r="J6476" s="4">
        <f t="shared" si="406"/>
        <v>0</v>
      </c>
      <c r="K6476" s="5">
        <f t="shared" si="407"/>
        <v>0</v>
      </c>
    </row>
    <row r="6477" spans="1:11" x14ac:dyDescent="0.25">
      <c r="A6477" t="s">
        <v>109</v>
      </c>
      <c r="B6477" t="s">
        <v>64</v>
      </c>
      <c r="C6477">
        <v>1</v>
      </c>
      <c r="D6477">
        <v>2</v>
      </c>
      <c r="E6477">
        <v>17</v>
      </c>
      <c r="F6477">
        <v>65</v>
      </c>
      <c r="G6477" s="1">
        <f t="shared" si="404"/>
        <v>0.89473684210526316</v>
      </c>
      <c r="H6477" s="4">
        <f t="shared" si="405"/>
        <v>1</v>
      </c>
      <c r="I6477" s="5">
        <f>IF(OR(AND(F6477&gt;=50,G6477&gt;SUMIF(SeasonTotals!A$2:A$9,A6477,SeasonTotals!F$2:F$9)),AND(G6477&gt;0.885,F6477&gt;=50,D6477&lt;3)),1,0)</f>
        <v>1</v>
      </c>
      <c r="J6477" s="4">
        <f t="shared" si="406"/>
        <v>0</v>
      </c>
      <c r="K6477" s="5">
        <f t="shared" si="407"/>
        <v>0</v>
      </c>
    </row>
    <row r="6478" spans="1:11" x14ac:dyDescent="0.25">
      <c r="A6478" t="s">
        <v>109</v>
      </c>
      <c r="B6478" t="s">
        <v>65</v>
      </c>
      <c r="C6478">
        <v>1</v>
      </c>
      <c r="D6478">
        <v>0</v>
      </c>
      <c r="E6478">
        <v>36</v>
      </c>
      <c r="F6478">
        <v>60</v>
      </c>
      <c r="G6478" s="1">
        <f t="shared" si="404"/>
        <v>1</v>
      </c>
      <c r="H6478" s="4">
        <f t="shared" si="405"/>
        <v>1</v>
      </c>
      <c r="I6478" s="5">
        <f>IF(OR(AND(F6478&gt;=50,G6478&gt;SUMIF(SeasonTotals!A$2:A$9,A6478,SeasonTotals!F$2:F$9)),AND(G6478&gt;0.885,F6478&gt;=50,D6478&lt;3)),1,0)</f>
        <v>1</v>
      </c>
      <c r="J6478" s="4">
        <f t="shared" si="406"/>
        <v>0</v>
      </c>
      <c r="K6478" s="5">
        <f t="shared" si="407"/>
        <v>0</v>
      </c>
    </row>
    <row r="6479" spans="1:11" x14ac:dyDescent="0.25">
      <c r="A6479" t="s">
        <v>109</v>
      </c>
      <c r="B6479" t="s">
        <v>65</v>
      </c>
      <c r="C6479">
        <v>1</v>
      </c>
      <c r="D6479">
        <v>5</v>
      </c>
      <c r="E6479">
        <v>26</v>
      </c>
      <c r="F6479">
        <v>59</v>
      </c>
      <c r="G6479" s="1">
        <f t="shared" si="404"/>
        <v>0.83870967741935487</v>
      </c>
      <c r="H6479" s="4">
        <f t="shared" si="405"/>
        <v>0</v>
      </c>
      <c r="I6479" s="5">
        <f>IF(OR(AND(F6479&gt;=50,G6479&gt;SUMIF(SeasonTotals!A$2:A$9,A6479,SeasonTotals!F$2:F$9)),AND(G6479&gt;0.885,F6479&gt;=50,D6479&lt;3)),1,0)</f>
        <v>0</v>
      </c>
      <c r="J6479" s="4">
        <f t="shared" si="406"/>
        <v>1</v>
      </c>
      <c r="K6479" s="5">
        <f t="shared" si="407"/>
        <v>0</v>
      </c>
    </row>
    <row r="6480" spans="1:11" x14ac:dyDescent="0.25">
      <c r="A6480" t="s">
        <v>109</v>
      </c>
      <c r="B6480" t="s">
        <v>65</v>
      </c>
      <c r="C6480">
        <v>1</v>
      </c>
      <c r="D6480">
        <v>3</v>
      </c>
      <c r="E6480">
        <v>32</v>
      </c>
      <c r="F6480">
        <v>60</v>
      </c>
      <c r="G6480" s="1">
        <f t="shared" si="404"/>
        <v>0.91428571428571426</v>
      </c>
      <c r="H6480" s="4">
        <f t="shared" si="405"/>
        <v>1</v>
      </c>
      <c r="I6480" s="5">
        <f>IF(OR(AND(F6480&gt;=50,G6480&gt;SUMIF(SeasonTotals!A$2:A$9,A6480,SeasonTotals!F$2:F$9)),AND(G6480&gt;0.885,F6480&gt;=50,D6480&lt;3)),1,0)</f>
        <v>1</v>
      </c>
      <c r="J6480" s="4">
        <f t="shared" si="406"/>
        <v>0</v>
      </c>
      <c r="K6480" s="5">
        <f t="shared" si="407"/>
        <v>0</v>
      </c>
    </row>
    <row r="6481" spans="1:11" x14ac:dyDescent="0.25">
      <c r="A6481" t="s">
        <v>109</v>
      </c>
      <c r="B6481" t="s">
        <v>65</v>
      </c>
      <c r="C6481">
        <v>1</v>
      </c>
      <c r="D6481">
        <v>2</v>
      </c>
      <c r="E6481">
        <v>32</v>
      </c>
      <c r="F6481">
        <v>65</v>
      </c>
      <c r="G6481" s="1">
        <f t="shared" si="404"/>
        <v>0.94117647058823528</v>
      </c>
      <c r="H6481" s="4">
        <f t="shared" si="405"/>
        <v>1</v>
      </c>
      <c r="I6481" s="5">
        <f>IF(OR(AND(F6481&gt;=50,G6481&gt;SUMIF(SeasonTotals!A$2:A$9,A6481,SeasonTotals!F$2:F$9)),AND(G6481&gt;0.885,F6481&gt;=50,D6481&lt;3)),1,0)</f>
        <v>1</v>
      </c>
      <c r="J6481" s="4">
        <f t="shared" si="406"/>
        <v>0</v>
      </c>
      <c r="K6481" s="5">
        <f t="shared" si="407"/>
        <v>0</v>
      </c>
    </row>
    <row r="6482" spans="1:11" x14ac:dyDescent="0.25">
      <c r="A6482" t="s">
        <v>109</v>
      </c>
      <c r="B6482" t="s">
        <v>65</v>
      </c>
      <c r="C6482">
        <v>1</v>
      </c>
      <c r="D6482">
        <v>2</v>
      </c>
      <c r="E6482">
        <v>23</v>
      </c>
      <c r="F6482">
        <v>65</v>
      </c>
      <c r="G6482" s="1">
        <f t="shared" si="404"/>
        <v>0.92</v>
      </c>
      <c r="H6482" s="4">
        <f t="shared" si="405"/>
        <v>1</v>
      </c>
      <c r="I6482" s="5">
        <f>IF(OR(AND(F6482&gt;=50,G6482&gt;SUMIF(SeasonTotals!A$2:A$9,A6482,SeasonTotals!F$2:F$9)),AND(G6482&gt;0.885,F6482&gt;=50,D6482&lt;3)),1,0)</f>
        <v>1</v>
      </c>
      <c r="J6482" s="4">
        <f t="shared" si="406"/>
        <v>0</v>
      </c>
      <c r="K6482" s="5">
        <f t="shared" si="407"/>
        <v>0</v>
      </c>
    </row>
    <row r="6483" spans="1:11" x14ac:dyDescent="0.25">
      <c r="A6483" t="s">
        <v>109</v>
      </c>
      <c r="B6483" t="s">
        <v>65</v>
      </c>
      <c r="C6483">
        <v>1</v>
      </c>
      <c r="D6483">
        <v>5</v>
      </c>
      <c r="E6483">
        <v>24</v>
      </c>
      <c r="F6483">
        <v>60</v>
      </c>
      <c r="G6483" s="1">
        <f t="shared" si="404"/>
        <v>0.82758620689655171</v>
      </c>
      <c r="H6483" s="4">
        <f t="shared" si="405"/>
        <v>0</v>
      </c>
      <c r="I6483" s="5">
        <f>IF(OR(AND(F6483&gt;=50,G6483&gt;SUMIF(SeasonTotals!A$2:A$9,A6483,SeasonTotals!F$2:F$9)),AND(G6483&gt;0.885,F6483&gt;=50,D6483&lt;3)),1,0)</f>
        <v>0</v>
      </c>
      <c r="J6483" s="4">
        <f t="shared" si="406"/>
        <v>1</v>
      </c>
      <c r="K6483" s="5">
        <f t="shared" si="407"/>
        <v>0</v>
      </c>
    </row>
    <row r="6484" spans="1:11" x14ac:dyDescent="0.25">
      <c r="A6484" t="s">
        <v>109</v>
      </c>
      <c r="B6484" t="s">
        <v>65</v>
      </c>
      <c r="C6484">
        <v>1</v>
      </c>
      <c r="D6484">
        <v>3</v>
      </c>
      <c r="E6484">
        <v>36</v>
      </c>
      <c r="F6484">
        <v>65</v>
      </c>
      <c r="G6484" s="1">
        <f t="shared" si="404"/>
        <v>0.92307692307692313</v>
      </c>
      <c r="H6484" s="4">
        <f t="shared" si="405"/>
        <v>1</v>
      </c>
      <c r="I6484" s="5">
        <f>IF(OR(AND(F6484&gt;=50,G6484&gt;SUMIF(SeasonTotals!A$2:A$9,A6484,SeasonTotals!F$2:F$9)),AND(G6484&gt;0.885,F6484&gt;=50,D6484&lt;3)),1,0)</f>
        <v>1</v>
      </c>
      <c r="J6484" s="4">
        <f t="shared" si="406"/>
        <v>0</v>
      </c>
      <c r="K6484" s="5">
        <f t="shared" si="407"/>
        <v>0</v>
      </c>
    </row>
    <row r="6485" spans="1:11" x14ac:dyDescent="0.25">
      <c r="A6485" t="s">
        <v>109</v>
      </c>
      <c r="B6485" t="s">
        <v>65</v>
      </c>
      <c r="C6485">
        <v>1</v>
      </c>
      <c r="D6485">
        <v>1</v>
      </c>
      <c r="E6485">
        <v>26</v>
      </c>
      <c r="F6485">
        <v>64</v>
      </c>
      <c r="G6485" s="1">
        <f t="shared" si="404"/>
        <v>0.96296296296296291</v>
      </c>
      <c r="H6485" s="4">
        <f t="shared" si="405"/>
        <v>1</v>
      </c>
      <c r="I6485" s="5">
        <f>IF(OR(AND(F6485&gt;=50,G6485&gt;SUMIF(SeasonTotals!A$2:A$9,A6485,SeasonTotals!F$2:F$9)),AND(G6485&gt;0.885,F6485&gt;=50,D6485&lt;3)),1,0)</f>
        <v>1</v>
      </c>
      <c r="J6485" s="4">
        <f t="shared" si="406"/>
        <v>0</v>
      </c>
      <c r="K6485" s="5">
        <f t="shared" si="407"/>
        <v>0</v>
      </c>
    </row>
    <row r="6486" spans="1:11" x14ac:dyDescent="0.25">
      <c r="A6486" t="s">
        <v>109</v>
      </c>
      <c r="B6486" t="s">
        <v>65</v>
      </c>
      <c r="C6486">
        <v>1</v>
      </c>
      <c r="D6486">
        <v>5</v>
      </c>
      <c r="E6486">
        <v>18</v>
      </c>
      <c r="F6486">
        <v>60</v>
      </c>
      <c r="G6486" s="1">
        <f t="shared" si="404"/>
        <v>0.78260869565217395</v>
      </c>
      <c r="H6486" s="4">
        <f t="shared" si="405"/>
        <v>0</v>
      </c>
      <c r="I6486" s="5">
        <f>IF(OR(AND(F6486&gt;=50,G6486&gt;SUMIF(SeasonTotals!A$2:A$9,A6486,SeasonTotals!F$2:F$9)),AND(G6486&gt;0.885,F6486&gt;=50,D6486&lt;3)),1,0)</f>
        <v>0</v>
      </c>
      <c r="J6486" s="4">
        <f t="shared" si="406"/>
        <v>1</v>
      </c>
      <c r="K6486" s="5">
        <f t="shared" si="407"/>
        <v>0</v>
      </c>
    </row>
    <row r="6487" spans="1:11" x14ac:dyDescent="0.25">
      <c r="A6487" t="s">
        <v>109</v>
      </c>
      <c r="B6487" t="s">
        <v>65</v>
      </c>
      <c r="C6487">
        <v>1</v>
      </c>
      <c r="D6487">
        <v>2</v>
      </c>
      <c r="E6487">
        <v>25</v>
      </c>
      <c r="F6487">
        <v>59</v>
      </c>
      <c r="G6487" s="1">
        <f t="shared" si="404"/>
        <v>0.92592592592592593</v>
      </c>
      <c r="H6487" s="4">
        <f t="shared" si="405"/>
        <v>1</v>
      </c>
      <c r="I6487" s="5">
        <f>IF(OR(AND(F6487&gt;=50,G6487&gt;SUMIF(SeasonTotals!A$2:A$9,A6487,SeasonTotals!F$2:F$9)),AND(G6487&gt;0.885,F6487&gt;=50,D6487&lt;3)),1,0)</f>
        <v>1</v>
      </c>
      <c r="J6487" s="4">
        <f t="shared" si="406"/>
        <v>0</v>
      </c>
      <c r="K6487" s="5">
        <f t="shared" si="407"/>
        <v>0</v>
      </c>
    </row>
    <row r="6488" spans="1:11" x14ac:dyDescent="0.25">
      <c r="A6488" t="s">
        <v>109</v>
      </c>
      <c r="B6488" t="s">
        <v>65</v>
      </c>
      <c r="C6488">
        <v>1</v>
      </c>
      <c r="D6488">
        <v>2</v>
      </c>
      <c r="E6488">
        <v>27</v>
      </c>
      <c r="F6488">
        <v>60</v>
      </c>
      <c r="G6488" s="1">
        <f t="shared" si="404"/>
        <v>0.93103448275862066</v>
      </c>
      <c r="H6488" s="4">
        <f t="shared" si="405"/>
        <v>1</v>
      </c>
      <c r="I6488" s="5">
        <f>IF(OR(AND(F6488&gt;=50,G6488&gt;SUMIF(SeasonTotals!A$2:A$9,A6488,SeasonTotals!F$2:F$9)),AND(G6488&gt;0.885,F6488&gt;=50,D6488&lt;3)),1,0)</f>
        <v>1</v>
      </c>
      <c r="J6488" s="4">
        <f t="shared" si="406"/>
        <v>0</v>
      </c>
      <c r="K6488" s="5">
        <f t="shared" si="407"/>
        <v>0</v>
      </c>
    </row>
    <row r="6489" spans="1:11" x14ac:dyDescent="0.25">
      <c r="A6489" t="s">
        <v>109</v>
      </c>
      <c r="B6489" t="s">
        <v>65</v>
      </c>
      <c r="C6489">
        <v>1</v>
      </c>
      <c r="D6489">
        <v>2</v>
      </c>
      <c r="E6489">
        <v>24</v>
      </c>
      <c r="F6489">
        <v>60</v>
      </c>
      <c r="G6489" s="1">
        <f t="shared" si="404"/>
        <v>0.92307692307692313</v>
      </c>
      <c r="H6489" s="4">
        <f t="shared" si="405"/>
        <v>1</v>
      </c>
      <c r="I6489" s="5">
        <f>IF(OR(AND(F6489&gt;=50,G6489&gt;SUMIF(SeasonTotals!A$2:A$9,A6489,SeasonTotals!F$2:F$9)),AND(G6489&gt;0.885,F6489&gt;=50,D6489&lt;3)),1,0)</f>
        <v>1</v>
      </c>
      <c r="J6489" s="4">
        <f t="shared" si="406"/>
        <v>0</v>
      </c>
      <c r="K6489" s="5">
        <f t="shared" si="407"/>
        <v>0</v>
      </c>
    </row>
    <row r="6490" spans="1:11" x14ac:dyDescent="0.25">
      <c r="A6490" t="s">
        <v>109</v>
      </c>
      <c r="B6490" t="s">
        <v>65</v>
      </c>
      <c r="C6490">
        <v>1</v>
      </c>
      <c r="D6490">
        <v>2</v>
      </c>
      <c r="E6490">
        <v>20</v>
      </c>
      <c r="F6490">
        <v>60</v>
      </c>
      <c r="G6490" s="1">
        <f t="shared" si="404"/>
        <v>0.90909090909090906</v>
      </c>
      <c r="H6490" s="4">
        <f t="shared" si="405"/>
        <v>1</v>
      </c>
      <c r="I6490" s="5">
        <f>IF(OR(AND(F6490&gt;=50,G6490&gt;SUMIF(SeasonTotals!A$2:A$9,A6490,SeasonTotals!F$2:F$9)),AND(G6490&gt;0.885,F6490&gt;=50,D6490&lt;3)),1,0)</f>
        <v>1</v>
      </c>
      <c r="J6490" s="4">
        <f t="shared" si="406"/>
        <v>0</v>
      </c>
      <c r="K6490" s="5">
        <f t="shared" si="407"/>
        <v>0</v>
      </c>
    </row>
    <row r="6491" spans="1:11" x14ac:dyDescent="0.25">
      <c r="A6491" t="s">
        <v>109</v>
      </c>
      <c r="B6491" t="s">
        <v>65</v>
      </c>
      <c r="C6491">
        <v>1</v>
      </c>
      <c r="D6491">
        <v>0</v>
      </c>
      <c r="E6491">
        <v>26</v>
      </c>
      <c r="F6491">
        <v>60</v>
      </c>
      <c r="G6491" s="1">
        <f t="shared" si="404"/>
        <v>1</v>
      </c>
      <c r="H6491" s="4">
        <f t="shared" si="405"/>
        <v>1</v>
      </c>
      <c r="I6491" s="5">
        <f>IF(OR(AND(F6491&gt;=50,G6491&gt;SUMIF(SeasonTotals!A$2:A$9,A6491,SeasonTotals!F$2:F$9)),AND(G6491&gt;0.885,F6491&gt;=50,D6491&lt;3)),1,0)</f>
        <v>1</v>
      </c>
      <c r="J6491" s="4">
        <f t="shared" si="406"/>
        <v>0</v>
      </c>
      <c r="K6491" s="5">
        <f t="shared" si="407"/>
        <v>0</v>
      </c>
    </row>
    <row r="6492" spans="1:11" x14ac:dyDescent="0.25">
      <c r="A6492" t="s">
        <v>109</v>
      </c>
      <c r="B6492" t="s">
        <v>65</v>
      </c>
      <c r="C6492">
        <v>1</v>
      </c>
      <c r="D6492">
        <v>3</v>
      </c>
      <c r="E6492">
        <v>6</v>
      </c>
      <c r="F6492">
        <v>19</v>
      </c>
      <c r="G6492" s="1">
        <f t="shared" si="404"/>
        <v>0.66666666666666663</v>
      </c>
      <c r="H6492" s="4">
        <f t="shared" si="405"/>
        <v>0</v>
      </c>
      <c r="I6492" s="5">
        <f>IF(OR(AND(F6492&gt;=50,G6492&gt;SUMIF(SeasonTotals!A$2:A$9,A6492,SeasonTotals!F$2:F$9)),AND(G6492&gt;0.885,F6492&gt;=50,D6492&lt;3)),1,0)</f>
        <v>0</v>
      </c>
      <c r="J6492" s="4">
        <f t="shared" si="406"/>
        <v>1</v>
      </c>
      <c r="K6492" s="5">
        <f t="shared" si="407"/>
        <v>1</v>
      </c>
    </row>
    <row r="6493" spans="1:11" x14ac:dyDescent="0.25">
      <c r="A6493" t="s">
        <v>109</v>
      </c>
      <c r="B6493" t="s">
        <v>65</v>
      </c>
      <c r="C6493">
        <v>1</v>
      </c>
      <c r="D6493">
        <v>3</v>
      </c>
      <c r="E6493">
        <v>33</v>
      </c>
      <c r="F6493">
        <v>60</v>
      </c>
      <c r="G6493" s="1">
        <f t="shared" si="404"/>
        <v>0.91666666666666663</v>
      </c>
      <c r="H6493" s="4">
        <f t="shared" si="405"/>
        <v>1</v>
      </c>
      <c r="I6493" s="5">
        <f>IF(OR(AND(F6493&gt;=50,G6493&gt;SUMIF(SeasonTotals!A$2:A$9,A6493,SeasonTotals!F$2:F$9)),AND(G6493&gt;0.885,F6493&gt;=50,D6493&lt;3)),1,0)</f>
        <v>1</v>
      </c>
      <c r="J6493" s="4">
        <f t="shared" si="406"/>
        <v>0</v>
      </c>
      <c r="K6493" s="5">
        <f t="shared" si="407"/>
        <v>0</v>
      </c>
    </row>
    <row r="6494" spans="1:11" x14ac:dyDescent="0.25">
      <c r="A6494" t="s">
        <v>109</v>
      </c>
      <c r="B6494" t="s">
        <v>65</v>
      </c>
      <c r="C6494">
        <v>1</v>
      </c>
      <c r="D6494">
        <v>2</v>
      </c>
      <c r="E6494">
        <v>30</v>
      </c>
      <c r="F6494">
        <v>59</v>
      </c>
      <c r="G6494" s="1">
        <f t="shared" si="404"/>
        <v>0.9375</v>
      </c>
      <c r="H6494" s="4">
        <f t="shared" si="405"/>
        <v>1</v>
      </c>
      <c r="I6494" s="5">
        <f>IF(OR(AND(F6494&gt;=50,G6494&gt;SUMIF(SeasonTotals!A$2:A$9,A6494,SeasonTotals!F$2:F$9)),AND(G6494&gt;0.885,F6494&gt;=50,D6494&lt;3)),1,0)</f>
        <v>1</v>
      </c>
      <c r="J6494" s="4">
        <f t="shared" si="406"/>
        <v>0</v>
      </c>
      <c r="K6494" s="5">
        <f t="shared" si="407"/>
        <v>0</v>
      </c>
    </row>
    <row r="6495" spans="1:11" x14ac:dyDescent="0.25">
      <c r="A6495" t="s">
        <v>109</v>
      </c>
      <c r="B6495" t="s">
        <v>65</v>
      </c>
      <c r="C6495">
        <v>1</v>
      </c>
      <c r="D6495">
        <v>5</v>
      </c>
      <c r="E6495">
        <v>25</v>
      </c>
      <c r="F6495">
        <v>49</v>
      </c>
      <c r="G6495" s="1">
        <f t="shared" si="404"/>
        <v>0.83333333333333337</v>
      </c>
      <c r="H6495" s="4">
        <f t="shared" si="405"/>
        <v>0</v>
      </c>
      <c r="I6495" s="5">
        <f>IF(OR(AND(F6495&gt;=50,G6495&gt;SUMIF(SeasonTotals!A$2:A$9,A6495,SeasonTotals!F$2:F$9)),AND(G6495&gt;0.885,F6495&gt;=50,D6495&lt;3)),1,0)</f>
        <v>0</v>
      </c>
      <c r="J6495" s="4">
        <f t="shared" si="406"/>
        <v>1</v>
      </c>
      <c r="K6495" s="5">
        <f t="shared" si="407"/>
        <v>1</v>
      </c>
    </row>
    <row r="6496" spans="1:11" x14ac:dyDescent="0.25">
      <c r="A6496" t="s">
        <v>109</v>
      </c>
      <c r="B6496" t="s">
        <v>65</v>
      </c>
      <c r="C6496">
        <v>1</v>
      </c>
      <c r="D6496">
        <v>2</v>
      </c>
      <c r="E6496">
        <v>25</v>
      </c>
      <c r="F6496">
        <v>62</v>
      </c>
      <c r="G6496" s="1">
        <f t="shared" si="404"/>
        <v>0.92592592592592593</v>
      </c>
      <c r="H6496" s="4">
        <f t="shared" si="405"/>
        <v>1</v>
      </c>
      <c r="I6496" s="5">
        <f>IF(OR(AND(F6496&gt;=50,G6496&gt;SUMIF(SeasonTotals!A$2:A$9,A6496,SeasonTotals!F$2:F$9)),AND(G6496&gt;0.885,F6496&gt;=50,D6496&lt;3)),1,0)</f>
        <v>1</v>
      </c>
      <c r="J6496" s="4">
        <f t="shared" si="406"/>
        <v>0</v>
      </c>
      <c r="K6496" s="5">
        <f t="shared" si="407"/>
        <v>0</v>
      </c>
    </row>
    <row r="6497" spans="1:11" x14ac:dyDescent="0.25">
      <c r="A6497" t="s">
        <v>109</v>
      </c>
      <c r="B6497" t="s">
        <v>65</v>
      </c>
      <c r="C6497">
        <v>1</v>
      </c>
      <c r="D6497">
        <v>5</v>
      </c>
      <c r="E6497">
        <v>21</v>
      </c>
      <c r="F6497">
        <v>60</v>
      </c>
      <c r="G6497" s="1">
        <f t="shared" si="404"/>
        <v>0.80769230769230771</v>
      </c>
      <c r="H6497" s="4">
        <f t="shared" si="405"/>
        <v>0</v>
      </c>
      <c r="I6497" s="5">
        <f>IF(OR(AND(F6497&gt;=50,G6497&gt;SUMIF(SeasonTotals!A$2:A$9,A6497,SeasonTotals!F$2:F$9)),AND(G6497&gt;0.885,F6497&gt;=50,D6497&lt;3)),1,0)</f>
        <v>0</v>
      </c>
      <c r="J6497" s="4">
        <f t="shared" si="406"/>
        <v>1</v>
      </c>
      <c r="K6497" s="5">
        <f t="shared" si="407"/>
        <v>0</v>
      </c>
    </row>
    <row r="6498" spans="1:11" x14ac:dyDescent="0.25">
      <c r="A6498" t="s">
        <v>109</v>
      </c>
      <c r="B6498" t="s">
        <v>65</v>
      </c>
      <c r="C6498">
        <v>1</v>
      </c>
      <c r="D6498">
        <v>4</v>
      </c>
      <c r="E6498">
        <v>33</v>
      </c>
      <c r="F6498">
        <v>65</v>
      </c>
      <c r="G6498" s="1">
        <f t="shared" si="404"/>
        <v>0.89189189189189189</v>
      </c>
      <c r="H6498" s="4">
        <f t="shared" si="405"/>
        <v>0</v>
      </c>
      <c r="I6498" s="5">
        <f>IF(OR(AND(F6498&gt;=50,G6498&gt;SUMIF(SeasonTotals!A$2:A$9,A6498,SeasonTotals!F$2:F$9)),AND(G6498&gt;0.885,F6498&gt;=50,D6498&lt;3)),1,0)</f>
        <v>0</v>
      </c>
      <c r="J6498" s="4">
        <f t="shared" si="406"/>
        <v>0</v>
      </c>
      <c r="K6498" s="5">
        <f t="shared" si="407"/>
        <v>0</v>
      </c>
    </row>
    <row r="6499" spans="1:11" x14ac:dyDescent="0.25">
      <c r="A6499" t="s">
        <v>109</v>
      </c>
      <c r="B6499" t="s">
        <v>65</v>
      </c>
      <c r="C6499">
        <v>1</v>
      </c>
      <c r="D6499">
        <v>2</v>
      </c>
      <c r="E6499">
        <v>36</v>
      </c>
      <c r="F6499">
        <v>60</v>
      </c>
      <c r="G6499" s="1">
        <f t="shared" si="404"/>
        <v>0.94736842105263153</v>
      </c>
      <c r="H6499" s="4">
        <f t="shared" si="405"/>
        <v>1</v>
      </c>
      <c r="I6499" s="5">
        <f>IF(OR(AND(F6499&gt;=50,G6499&gt;SUMIF(SeasonTotals!A$2:A$9,A6499,SeasonTotals!F$2:F$9)),AND(G6499&gt;0.885,F6499&gt;=50,D6499&lt;3)),1,0)</f>
        <v>1</v>
      </c>
      <c r="J6499" s="4">
        <f t="shared" si="406"/>
        <v>0</v>
      </c>
      <c r="K6499" s="5">
        <f t="shared" si="407"/>
        <v>0</v>
      </c>
    </row>
    <row r="6500" spans="1:11" x14ac:dyDescent="0.25">
      <c r="A6500" t="s">
        <v>109</v>
      </c>
      <c r="B6500" t="s">
        <v>65</v>
      </c>
      <c r="C6500">
        <v>1</v>
      </c>
      <c r="D6500">
        <v>1</v>
      </c>
      <c r="E6500">
        <v>28</v>
      </c>
      <c r="F6500">
        <v>60</v>
      </c>
      <c r="G6500" s="1">
        <f t="shared" si="404"/>
        <v>0.96551724137931039</v>
      </c>
      <c r="H6500" s="4">
        <f t="shared" si="405"/>
        <v>1</v>
      </c>
      <c r="I6500" s="5">
        <f>IF(OR(AND(F6500&gt;=50,G6500&gt;SUMIF(SeasonTotals!A$2:A$9,A6500,SeasonTotals!F$2:F$9)),AND(G6500&gt;0.885,F6500&gt;=50,D6500&lt;3)),1,0)</f>
        <v>1</v>
      </c>
      <c r="J6500" s="4">
        <f t="shared" si="406"/>
        <v>0</v>
      </c>
      <c r="K6500" s="5">
        <f t="shared" si="407"/>
        <v>0</v>
      </c>
    </row>
    <row r="6501" spans="1:11" x14ac:dyDescent="0.25">
      <c r="A6501" t="s">
        <v>109</v>
      </c>
      <c r="B6501" t="s">
        <v>65</v>
      </c>
      <c r="C6501">
        <v>1</v>
      </c>
      <c r="D6501">
        <v>2</v>
      </c>
      <c r="E6501">
        <v>18</v>
      </c>
      <c r="F6501">
        <v>58</v>
      </c>
      <c r="G6501" s="1">
        <f t="shared" si="404"/>
        <v>0.9</v>
      </c>
      <c r="H6501" s="4">
        <f t="shared" si="405"/>
        <v>1</v>
      </c>
      <c r="I6501" s="5">
        <f>IF(OR(AND(F6501&gt;=50,G6501&gt;SUMIF(SeasonTotals!A$2:A$9,A6501,SeasonTotals!F$2:F$9)),AND(G6501&gt;0.885,F6501&gt;=50,D6501&lt;3)),1,0)</f>
        <v>1</v>
      </c>
      <c r="J6501" s="4">
        <f t="shared" si="406"/>
        <v>0</v>
      </c>
      <c r="K6501" s="5">
        <f t="shared" si="407"/>
        <v>0</v>
      </c>
    </row>
    <row r="6502" spans="1:11" x14ac:dyDescent="0.25">
      <c r="A6502" t="s">
        <v>109</v>
      </c>
      <c r="B6502" t="s">
        <v>65</v>
      </c>
      <c r="C6502">
        <v>1</v>
      </c>
      <c r="D6502">
        <v>4</v>
      </c>
      <c r="E6502">
        <v>24</v>
      </c>
      <c r="F6502">
        <v>63</v>
      </c>
      <c r="G6502" s="1">
        <f t="shared" si="404"/>
        <v>0.8571428571428571</v>
      </c>
      <c r="H6502" s="4">
        <f t="shared" si="405"/>
        <v>0</v>
      </c>
      <c r="I6502" s="5">
        <f>IF(OR(AND(F6502&gt;=50,G6502&gt;SUMIF(SeasonTotals!A$2:A$9,A6502,SeasonTotals!F$2:F$9)),AND(G6502&gt;0.885,F6502&gt;=50,D6502&lt;3)),1,0)</f>
        <v>0</v>
      </c>
      <c r="J6502" s="4">
        <f t="shared" si="406"/>
        <v>0</v>
      </c>
      <c r="K6502" s="5">
        <f t="shared" si="407"/>
        <v>0</v>
      </c>
    </row>
    <row r="6503" spans="1:11" x14ac:dyDescent="0.25">
      <c r="A6503" t="s">
        <v>109</v>
      </c>
      <c r="B6503" t="s">
        <v>65</v>
      </c>
      <c r="C6503">
        <v>1</v>
      </c>
      <c r="D6503">
        <v>2</v>
      </c>
      <c r="E6503">
        <v>2</v>
      </c>
      <c r="F6503">
        <v>11</v>
      </c>
      <c r="G6503" s="1">
        <f t="shared" si="404"/>
        <v>0.5</v>
      </c>
      <c r="H6503" s="4">
        <f t="shared" si="405"/>
        <v>0</v>
      </c>
      <c r="I6503" s="5">
        <f>IF(OR(AND(F6503&gt;=50,G6503&gt;SUMIF(SeasonTotals!A$2:A$9,A6503,SeasonTotals!F$2:F$9)),AND(G6503&gt;0.885,F6503&gt;=50,D6503&lt;3)),1,0)</f>
        <v>0</v>
      </c>
      <c r="J6503" s="4">
        <f t="shared" si="406"/>
        <v>1</v>
      </c>
      <c r="K6503" s="5">
        <f t="shared" si="407"/>
        <v>1</v>
      </c>
    </row>
    <row r="6504" spans="1:11" x14ac:dyDescent="0.25">
      <c r="A6504" t="s">
        <v>109</v>
      </c>
      <c r="B6504" t="s">
        <v>65</v>
      </c>
      <c r="C6504">
        <v>1</v>
      </c>
      <c r="D6504">
        <v>2</v>
      </c>
      <c r="E6504">
        <v>32</v>
      </c>
      <c r="F6504">
        <v>63</v>
      </c>
      <c r="G6504" s="1">
        <f t="shared" si="404"/>
        <v>0.94117647058823528</v>
      </c>
      <c r="H6504" s="4">
        <f t="shared" si="405"/>
        <v>1</v>
      </c>
      <c r="I6504" s="5">
        <f>IF(OR(AND(F6504&gt;=50,G6504&gt;SUMIF(SeasonTotals!A$2:A$9,A6504,SeasonTotals!F$2:F$9)),AND(G6504&gt;0.885,F6504&gt;=50,D6504&lt;3)),1,0)</f>
        <v>1</v>
      </c>
      <c r="J6504" s="4">
        <f t="shared" si="406"/>
        <v>0</v>
      </c>
      <c r="K6504" s="5">
        <f t="shared" si="407"/>
        <v>0</v>
      </c>
    </row>
    <row r="6505" spans="1:11" x14ac:dyDescent="0.25">
      <c r="A6505" t="s">
        <v>109</v>
      </c>
      <c r="B6505" t="s">
        <v>101</v>
      </c>
      <c r="C6505">
        <v>1</v>
      </c>
      <c r="D6505">
        <v>5</v>
      </c>
      <c r="E6505">
        <v>33</v>
      </c>
      <c r="F6505">
        <v>60</v>
      </c>
      <c r="G6505" s="1">
        <f t="shared" si="404"/>
        <v>0.86842105263157898</v>
      </c>
      <c r="H6505" s="4">
        <f t="shared" si="405"/>
        <v>0</v>
      </c>
      <c r="I6505" s="5">
        <f>IF(OR(AND(F6505&gt;=50,G6505&gt;SUMIF(SeasonTotals!A$2:A$9,A6505,SeasonTotals!F$2:F$9)),AND(G6505&gt;0.885,F6505&gt;=50,D6505&lt;3)),1,0)</f>
        <v>0</v>
      </c>
      <c r="J6505" s="4">
        <f t="shared" si="406"/>
        <v>0</v>
      </c>
      <c r="K6505" s="5">
        <f t="shared" si="407"/>
        <v>0</v>
      </c>
    </row>
    <row r="6506" spans="1:11" x14ac:dyDescent="0.25">
      <c r="A6506" t="s">
        <v>109</v>
      </c>
      <c r="B6506" t="s">
        <v>66</v>
      </c>
      <c r="C6506">
        <v>1</v>
      </c>
      <c r="D6506">
        <v>6</v>
      </c>
      <c r="E6506">
        <v>22</v>
      </c>
      <c r="F6506">
        <v>60</v>
      </c>
      <c r="G6506" s="1">
        <f t="shared" si="404"/>
        <v>0.7857142857142857</v>
      </c>
      <c r="H6506" s="4">
        <f t="shared" si="405"/>
        <v>0</v>
      </c>
      <c r="I6506" s="5">
        <f>IF(OR(AND(F6506&gt;=50,G6506&gt;SUMIF(SeasonTotals!A$2:A$9,A6506,SeasonTotals!F$2:F$9)),AND(G6506&gt;0.885,F6506&gt;=50,D6506&lt;3)),1,0)</f>
        <v>0</v>
      </c>
      <c r="J6506" s="4">
        <f t="shared" si="406"/>
        <v>1</v>
      </c>
      <c r="K6506" s="5">
        <f t="shared" si="407"/>
        <v>0</v>
      </c>
    </row>
    <row r="6507" spans="1:11" x14ac:dyDescent="0.25">
      <c r="A6507" t="s">
        <v>109</v>
      </c>
      <c r="B6507" t="s">
        <v>66</v>
      </c>
      <c r="C6507">
        <v>1</v>
      </c>
      <c r="D6507">
        <v>4</v>
      </c>
      <c r="E6507">
        <v>28</v>
      </c>
      <c r="F6507">
        <v>64</v>
      </c>
      <c r="G6507" s="1">
        <f t="shared" si="404"/>
        <v>0.875</v>
      </c>
      <c r="H6507" s="4">
        <f t="shared" si="405"/>
        <v>0</v>
      </c>
      <c r="I6507" s="5">
        <f>IF(OR(AND(F6507&gt;=50,G6507&gt;SUMIF(SeasonTotals!A$2:A$9,A6507,SeasonTotals!F$2:F$9)),AND(G6507&gt;0.885,F6507&gt;=50,D6507&lt;3)),1,0)</f>
        <v>0</v>
      </c>
      <c r="J6507" s="4">
        <f t="shared" si="406"/>
        <v>0</v>
      </c>
      <c r="K6507" s="5">
        <f t="shared" si="407"/>
        <v>0</v>
      </c>
    </row>
    <row r="6508" spans="1:11" x14ac:dyDescent="0.25">
      <c r="A6508" t="s">
        <v>109</v>
      </c>
      <c r="B6508" t="s">
        <v>66</v>
      </c>
      <c r="C6508">
        <v>1</v>
      </c>
      <c r="D6508">
        <v>1</v>
      </c>
      <c r="E6508">
        <v>10</v>
      </c>
      <c r="F6508">
        <v>27</v>
      </c>
      <c r="G6508" s="1">
        <f t="shared" si="404"/>
        <v>0.90909090909090906</v>
      </c>
      <c r="H6508" s="4">
        <f t="shared" si="405"/>
        <v>0</v>
      </c>
      <c r="I6508" s="5">
        <f>IF(OR(AND(F6508&gt;=50,G6508&gt;SUMIF(SeasonTotals!A$2:A$9,A6508,SeasonTotals!F$2:F$9)),AND(G6508&gt;0.885,F6508&gt;=50,D6508&lt;3)),1,0)</f>
        <v>0</v>
      </c>
      <c r="J6508" s="4">
        <f t="shared" si="406"/>
        <v>0</v>
      </c>
      <c r="K6508" s="5">
        <f t="shared" si="407"/>
        <v>1</v>
      </c>
    </row>
    <row r="6509" spans="1:11" x14ac:dyDescent="0.25">
      <c r="A6509" t="s">
        <v>109</v>
      </c>
      <c r="B6509" t="s">
        <v>66</v>
      </c>
      <c r="C6509">
        <v>1</v>
      </c>
      <c r="D6509">
        <v>5</v>
      </c>
      <c r="E6509">
        <v>19</v>
      </c>
      <c r="F6509">
        <v>60</v>
      </c>
      <c r="G6509" s="1">
        <f t="shared" si="404"/>
        <v>0.79166666666666663</v>
      </c>
      <c r="H6509" s="4">
        <f t="shared" si="405"/>
        <v>0</v>
      </c>
      <c r="I6509" s="5">
        <f>IF(OR(AND(F6509&gt;=50,G6509&gt;SUMIF(SeasonTotals!A$2:A$9,A6509,SeasonTotals!F$2:F$9)),AND(G6509&gt;0.885,F6509&gt;=50,D6509&lt;3)),1,0)</f>
        <v>0</v>
      </c>
      <c r="J6509" s="4">
        <f t="shared" si="406"/>
        <v>1</v>
      </c>
      <c r="K6509" s="5">
        <f t="shared" si="407"/>
        <v>0</v>
      </c>
    </row>
    <row r="6510" spans="1:11" x14ac:dyDescent="0.25">
      <c r="A6510" t="s">
        <v>109</v>
      </c>
      <c r="B6510" t="s">
        <v>66</v>
      </c>
      <c r="C6510">
        <v>1</v>
      </c>
      <c r="D6510">
        <v>3</v>
      </c>
      <c r="E6510">
        <v>30</v>
      </c>
      <c r="F6510">
        <v>57</v>
      </c>
      <c r="G6510" s="1">
        <f t="shared" si="404"/>
        <v>0.90909090909090906</v>
      </c>
      <c r="H6510" s="4">
        <f t="shared" si="405"/>
        <v>0</v>
      </c>
      <c r="I6510" s="5">
        <f>IF(OR(AND(F6510&gt;=50,G6510&gt;SUMIF(SeasonTotals!A$2:A$9,A6510,SeasonTotals!F$2:F$9)),AND(G6510&gt;0.885,F6510&gt;=50,D6510&lt;3)),1,0)</f>
        <v>0</v>
      </c>
      <c r="J6510" s="4">
        <f t="shared" si="406"/>
        <v>0</v>
      </c>
      <c r="K6510" s="5">
        <f t="shared" si="407"/>
        <v>0</v>
      </c>
    </row>
    <row r="6511" spans="1:11" x14ac:dyDescent="0.25">
      <c r="A6511" t="s">
        <v>109</v>
      </c>
      <c r="B6511" t="s">
        <v>66</v>
      </c>
      <c r="C6511">
        <v>1</v>
      </c>
      <c r="D6511">
        <v>2</v>
      </c>
      <c r="E6511">
        <v>31</v>
      </c>
      <c r="F6511">
        <v>60</v>
      </c>
      <c r="G6511" s="1">
        <f t="shared" si="404"/>
        <v>0.93939393939393945</v>
      </c>
      <c r="H6511" s="4">
        <f t="shared" si="405"/>
        <v>1</v>
      </c>
      <c r="I6511" s="5">
        <f>IF(OR(AND(F6511&gt;=50,G6511&gt;SUMIF(SeasonTotals!A$2:A$9,A6511,SeasonTotals!F$2:F$9)),AND(G6511&gt;0.885,F6511&gt;=50,D6511&lt;3)),1,0)</f>
        <v>1</v>
      </c>
      <c r="J6511" s="4">
        <f t="shared" si="406"/>
        <v>0</v>
      </c>
      <c r="K6511" s="5">
        <f t="shared" si="407"/>
        <v>0</v>
      </c>
    </row>
    <row r="6512" spans="1:11" x14ac:dyDescent="0.25">
      <c r="A6512" t="s">
        <v>109</v>
      </c>
      <c r="B6512" t="s">
        <v>66</v>
      </c>
      <c r="C6512">
        <v>1</v>
      </c>
      <c r="D6512">
        <v>3</v>
      </c>
      <c r="E6512">
        <v>37</v>
      </c>
      <c r="F6512">
        <v>65</v>
      </c>
      <c r="G6512" s="1">
        <f t="shared" si="404"/>
        <v>0.92500000000000004</v>
      </c>
      <c r="H6512" s="4">
        <f t="shared" si="405"/>
        <v>1</v>
      </c>
      <c r="I6512" s="5">
        <f>IF(OR(AND(F6512&gt;=50,G6512&gt;SUMIF(SeasonTotals!A$2:A$9,A6512,SeasonTotals!F$2:F$9)),AND(G6512&gt;0.885,F6512&gt;=50,D6512&lt;3)),1,0)</f>
        <v>1</v>
      </c>
      <c r="J6512" s="4">
        <f t="shared" si="406"/>
        <v>0</v>
      </c>
      <c r="K6512" s="5">
        <f t="shared" si="407"/>
        <v>0</v>
      </c>
    </row>
    <row r="6513" spans="1:11" x14ac:dyDescent="0.25">
      <c r="A6513" t="s">
        <v>109</v>
      </c>
      <c r="B6513" t="s">
        <v>66</v>
      </c>
      <c r="C6513">
        <v>1</v>
      </c>
      <c r="D6513">
        <v>1</v>
      </c>
      <c r="E6513">
        <v>28</v>
      </c>
      <c r="F6513">
        <v>59</v>
      </c>
      <c r="G6513" s="1">
        <f t="shared" si="404"/>
        <v>0.96551724137931039</v>
      </c>
      <c r="H6513" s="4">
        <f t="shared" si="405"/>
        <v>1</v>
      </c>
      <c r="I6513" s="5">
        <f>IF(OR(AND(F6513&gt;=50,G6513&gt;SUMIF(SeasonTotals!A$2:A$9,A6513,SeasonTotals!F$2:F$9)),AND(G6513&gt;0.885,F6513&gt;=50,D6513&lt;3)),1,0)</f>
        <v>1</v>
      </c>
      <c r="J6513" s="4">
        <f t="shared" si="406"/>
        <v>0</v>
      </c>
      <c r="K6513" s="5">
        <f t="shared" si="407"/>
        <v>0</v>
      </c>
    </row>
    <row r="6514" spans="1:11" x14ac:dyDescent="0.25">
      <c r="A6514" t="s">
        <v>109</v>
      </c>
      <c r="B6514" t="s">
        <v>66</v>
      </c>
      <c r="C6514">
        <v>1</v>
      </c>
      <c r="D6514">
        <v>0</v>
      </c>
      <c r="E6514">
        <v>22</v>
      </c>
      <c r="F6514">
        <v>60</v>
      </c>
      <c r="G6514" s="1">
        <f t="shared" si="404"/>
        <v>1</v>
      </c>
      <c r="H6514" s="4">
        <f t="shared" si="405"/>
        <v>1</v>
      </c>
      <c r="I6514" s="5">
        <f>IF(OR(AND(F6514&gt;=50,G6514&gt;SUMIF(SeasonTotals!A$2:A$9,A6514,SeasonTotals!F$2:F$9)),AND(G6514&gt;0.885,F6514&gt;=50,D6514&lt;3)),1,0)</f>
        <v>1</v>
      </c>
      <c r="J6514" s="4">
        <f t="shared" si="406"/>
        <v>0</v>
      </c>
      <c r="K6514" s="5">
        <f t="shared" si="407"/>
        <v>0</v>
      </c>
    </row>
    <row r="6515" spans="1:11" x14ac:dyDescent="0.25">
      <c r="A6515" t="s">
        <v>109</v>
      </c>
      <c r="B6515" t="s">
        <v>66</v>
      </c>
      <c r="C6515">
        <v>1</v>
      </c>
      <c r="D6515">
        <v>2</v>
      </c>
      <c r="E6515">
        <v>23</v>
      </c>
      <c r="F6515">
        <v>62</v>
      </c>
      <c r="G6515" s="1">
        <f t="shared" si="404"/>
        <v>0.92</v>
      </c>
      <c r="H6515" s="4">
        <f t="shared" si="405"/>
        <v>1</v>
      </c>
      <c r="I6515" s="5">
        <f>IF(OR(AND(F6515&gt;=50,G6515&gt;SUMIF(SeasonTotals!A$2:A$9,A6515,SeasonTotals!F$2:F$9)),AND(G6515&gt;0.885,F6515&gt;=50,D6515&lt;3)),1,0)</f>
        <v>1</v>
      </c>
      <c r="J6515" s="4">
        <f t="shared" si="406"/>
        <v>0</v>
      </c>
      <c r="K6515" s="5">
        <f t="shared" si="407"/>
        <v>0</v>
      </c>
    </row>
    <row r="6516" spans="1:11" x14ac:dyDescent="0.25">
      <c r="A6516" t="s">
        <v>109</v>
      </c>
      <c r="B6516" t="s">
        <v>66</v>
      </c>
      <c r="C6516">
        <v>1</v>
      </c>
      <c r="D6516">
        <v>2</v>
      </c>
      <c r="E6516">
        <v>5</v>
      </c>
      <c r="F6516">
        <v>9</v>
      </c>
      <c r="G6516" s="1">
        <f t="shared" si="404"/>
        <v>0.7142857142857143</v>
      </c>
      <c r="H6516" s="4">
        <f t="shared" si="405"/>
        <v>0</v>
      </c>
      <c r="I6516" s="5">
        <f>IF(OR(AND(F6516&gt;=50,G6516&gt;SUMIF(SeasonTotals!A$2:A$9,A6516,SeasonTotals!F$2:F$9)),AND(G6516&gt;0.885,F6516&gt;=50,D6516&lt;3)),1,0)</f>
        <v>0</v>
      </c>
      <c r="J6516" s="4">
        <f t="shared" si="406"/>
        <v>1</v>
      </c>
      <c r="K6516" s="5">
        <f t="shared" si="407"/>
        <v>1</v>
      </c>
    </row>
    <row r="6517" spans="1:11" x14ac:dyDescent="0.25">
      <c r="A6517" t="s">
        <v>109</v>
      </c>
      <c r="B6517" t="s">
        <v>66</v>
      </c>
      <c r="C6517">
        <v>1</v>
      </c>
      <c r="D6517">
        <v>2</v>
      </c>
      <c r="E6517">
        <v>30</v>
      </c>
      <c r="F6517">
        <v>60</v>
      </c>
      <c r="G6517" s="1">
        <f t="shared" si="404"/>
        <v>0.9375</v>
      </c>
      <c r="H6517" s="4">
        <f t="shared" si="405"/>
        <v>1</v>
      </c>
      <c r="I6517" s="5">
        <f>IF(OR(AND(F6517&gt;=50,G6517&gt;SUMIF(SeasonTotals!A$2:A$9,A6517,SeasonTotals!F$2:F$9)),AND(G6517&gt;0.885,F6517&gt;=50,D6517&lt;3)),1,0)</f>
        <v>1</v>
      </c>
      <c r="J6517" s="4">
        <f t="shared" si="406"/>
        <v>0</v>
      </c>
      <c r="K6517" s="5">
        <f t="shared" si="407"/>
        <v>0</v>
      </c>
    </row>
    <row r="6518" spans="1:11" x14ac:dyDescent="0.25">
      <c r="A6518" t="s">
        <v>109</v>
      </c>
      <c r="B6518" t="s">
        <v>66</v>
      </c>
      <c r="C6518">
        <v>1</v>
      </c>
      <c r="D6518">
        <v>4</v>
      </c>
      <c r="E6518">
        <v>35</v>
      </c>
      <c r="F6518">
        <v>59</v>
      </c>
      <c r="G6518" s="1">
        <f t="shared" si="404"/>
        <v>0.89743589743589747</v>
      </c>
      <c r="H6518" s="4">
        <f t="shared" si="405"/>
        <v>0</v>
      </c>
      <c r="I6518" s="5">
        <f>IF(OR(AND(F6518&gt;=50,G6518&gt;SUMIF(SeasonTotals!A$2:A$9,A6518,SeasonTotals!F$2:F$9)),AND(G6518&gt;0.885,F6518&gt;=50,D6518&lt;3)),1,0)</f>
        <v>0</v>
      </c>
      <c r="J6518" s="4">
        <f t="shared" si="406"/>
        <v>0</v>
      </c>
      <c r="K6518" s="5">
        <f t="shared" si="407"/>
        <v>0</v>
      </c>
    </row>
    <row r="6519" spans="1:11" x14ac:dyDescent="0.25">
      <c r="A6519" t="s">
        <v>109</v>
      </c>
      <c r="B6519" t="s">
        <v>66</v>
      </c>
      <c r="C6519">
        <v>1</v>
      </c>
      <c r="D6519">
        <v>1</v>
      </c>
      <c r="E6519">
        <v>17</v>
      </c>
      <c r="F6519">
        <v>60</v>
      </c>
      <c r="G6519" s="1">
        <f t="shared" si="404"/>
        <v>0.94444444444444442</v>
      </c>
      <c r="H6519" s="4">
        <f t="shared" si="405"/>
        <v>1</v>
      </c>
      <c r="I6519" s="5">
        <f>IF(OR(AND(F6519&gt;=50,G6519&gt;SUMIF(SeasonTotals!A$2:A$9,A6519,SeasonTotals!F$2:F$9)),AND(G6519&gt;0.885,F6519&gt;=50,D6519&lt;3)),1,0)</f>
        <v>1</v>
      </c>
      <c r="J6519" s="4">
        <f t="shared" si="406"/>
        <v>0</v>
      </c>
      <c r="K6519" s="5">
        <f t="shared" si="407"/>
        <v>0</v>
      </c>
    </row>
    <row r="6520" spans="1:11" x14ac:dyDescent="0.25">
      <c r="A6520" t="s">
        <v>109</v>
      </c>
      <c r="B6520" t="s">
        <v>66</v>
      </c>
      <c r="C6520">
        <v>1</v>
      </c>
      <c r="D6520">
        <v>3</v>
      </c>
      <c r="E6520">
        <v>27</v>
      </c>
      <c r="F6520">
        <v>60</v>
      </c>
      <c r="G6520" s="1">
        <f t="shared" si="404"/>
        <v>0.9</v>
      </c>
      <c r="H6520" s="4">
        <f t="shared" si="405"/>
        <v>0</v>
      </c>
      <c r="I6520" s="5">
        <f>IF(OR(AND(F6520&gt;=50,G6520&gt;SUMIF(SeasonTotals!A$2:A$9,A6520,SeasonTotals!F$2:F$9)),AND(G6520&gt;0.885,F6520&gt;=50,D6520&lt;3)),1,0)</f>
        <v>0</v>
      </c>
      <c r="J6520" s="4">
        <f t="shared" si="406"/>
        <v>0</v>
      </c>
      <c r="K6520" s="5">
        <f t="shared" si="407"/>
        <v>0</v>
      </c>
    </row>
    <row r="6521" spans="1:11" x14ac:dyDescent="0.25">
      <c r="A6521" t="s">
        <v>109</v>
      </c>
      <c r="B6521" t="s">
        <v>66</v>
      </c>
      <c r="C6521">
        <v>1</v>
      </c>
      <c r="D6521">
        <v>4</v>
      </c>
      <c r="E6521">
        <v>31</v>
      </c>
      <c r="F6521">
        <v>60</v>
      </c>
      <c r="G6521" s="1">
        <f t="shared" si="404"/>
        <v>0.88571428571428568</v>
      </c>
      <c r="H6521" s="4">
        <f t="shared" si="405"/>
        <v>0</v>
      </c>
      <c r="I6521" s="5">
        <f>IF(OR(AND(F6521&gt;=50,G6521&gt;SUMIF(SeasonTotals!A$2:A$9,A6521,SeasonTotals!F$2:F$9)),AND(G6521&gt;0.885,F6521&gt;=50,D6521&lt;3)),1,0)</f>
        <v>0</v>
      </c>
      <c r="J6521" s="4">
        <f t="shared" si="406"/>
        <v>0</v>
      </c>
      <c r="K6521" s="5">
        <f t="shared" si="407"/>
        <v>0</v>
      </c>
    </row>
    <row r="6522" spans="1:11" x14ac:dyDescent="0.25">
      <c r="A6522" t="s">
        <v>109</v>
      </c>
      <c r="B6522" t="s">
        <v>66</v>
      </c>
      <c r="C6522">
        <v>1</v>
      </c>
      <c r="D6522">
        <v>1</v>
      </c>
      <c r="E6522">
        <v>26</v>
      </c>
      <c r="F6522">
        <v>60</v>
      </c>
      <c r="G6522" s="1">
        <f t="shared" si="404"/>
        <v>0.96296296296296291</v>
      </c>
      <c r="H6522" s="4">
        <f t="shared" si="405"/>
        <v>1</v>
      </c>
      <c r="I6522" s="5">
        <f>IF(OR(AND(F6522&gt;=50,G6522&gt;SUMIF(SeasonTotals!A$2:A$9,A6522,SeasonTotals!F$2:F$9)),AND(G6522&gt;0.885,F6522&gt;=50,D6522&lt;3)),1,0)</f>
        <v>1</v>
      </c>
      <c r="J6522" s="4">
        <f t="shared" si="406"/>
        <v>0</v>
      </c>
      <c r="K6522" s="5">
        <f t="shared" si="407"/>
        <v>0</v>
      </c>
    </row>
    <row r="6523" spans="1:11" x14ac:dyDescent="0.25">
      <c r="A6523" t="s">
        <v>109</v>
      </c>
      <c r="B6523" t="s">
        <v>66</v>
      </c>
      <c r="C6523">
        <v>1</v>
      </c>
      <c r="D6523">
        <v>2</v>
      </c>
      <c r="E6523">
        <v>28</v>
      </c>
      <c r="F6523">
        <v>58</v>
      </c>
      <c r="G6523" s="1">
        <f t="shared" si="404"/>
        <v>0.93333333333333335</v>
      </c>
      <c r="H6523" s="4">
        <f t="shared" si="405"/>
        <v>1</v>
      </c>
      <c r="I6523" s="5">
        <f>IF(OR(AND(F6523&gt;=50,G6523&gt;SUMIF(SeasonTotals!A$2:A$9,A6523,SeasonTotals!F$2:F$9)),AND(G6523&gt;0.885,F6523&gt;=50,D6523&lt;3)),1,0)</f>
        <v>1</v>
      </c>
      <c r="J6523" s="4">
        <f t="shared" si="406"/>
        <v>0</v>
      </c>
      <c r="K6523" s="5">
        <f t="shared" si="407"/>
        <v>0</v>
      </c>
    </row>
    <row r="6524" spans="1:11" x14ac:dyDescent="0.25">
      <c r="A6524" t="s">
        <v>109</v>
      </c>
      <c r="B6524" t="s">
        <v>66</v>
      </c>
      <c r="C6524">
        <v>1</v>
      </c>
      <c r="D6524">
        <v>2</v>
      </c>
      <c r="E6524">
        <v>28</v>
      </c>
      <c r="F6524">
        <v>59</v>
      </c>
      <c r="G6524" s="1">
        <f t="shared" si="404"/>
        <v>0.93333333333333335</v>
      </c>
      <c r="H6524" s="4">
        <f t="shared" si="405"/>
        <v>1</v>
      </c>
      <c r="I6524" s="5">
        <f>IF(OR(AND(F6524&gt;=50,G6524&gt;SUMIF(SeasonTotals!A$2:A$9,A6524,SeasonTotals!F$2:F$9)),AND(G6524&gt;0.885,F6524&gt;=50,D6524&lt;3)),1,0)</f>
        <v>1</v>
      </c>
      <c r="J6524" s="4">
        <f t="shared" si="406"/>
        <v>0</v>
      </c>
      <c r="K6524" s="5">
        <f t="shared" si="407"/>
        <v>0</v>
      </c>
    </row>
    <row r="6525" spans="1:11" x14ac:dyDescent="0.25">
      <c r="A6525" t="s">
        <v>109</v>
      </c>
      <c r="B6525" t="s">
        <v>66</v>
      </c>
      <c r="C6525">
        <v>1</v>
      </c>
      <c r="D6525">
        <v>2</v>
      </c>
      <c r="E6525">
        <v>21</v>
      </c>
      <c r="F6525">
        <v>63</v>
      </c>
      <c r="G6525" s="1">
        <f t="shared" si="404"/>
        <v>0.91304347826086951</v>
      </c>
      <c r="H6525" s="4">
        <f t="shared" si="405"/>
        <v>1</v>
      </c>
      <c r="I6525" s="5">
        <f>IF(OR(AND(F6525&gt;=50,G6525&gt;SUMIF(SeasonTotals!A$2:A$9,A6525,SeasonTotals!F$2:F$9)),AND(G6525&gt;0.885,F6525&gt;=50,D6525&lt;3)),1,0)</f>
        <v>1</v>
      </c>
      <c r="J6525" s="4">
        <f t="shared" si="406"/>
        <v>0</v>
      </c>
      <c r="K6525" s="5">
        <f t="shared" si="407"/>
        <v>0</v>
      </c>
    </row>
    <row r="6526" spans="1:11" x14ac:dyDescent="0.25">
      <c r="A6526" t="s">
        <v>109</v>
      </c>
      <c r="B6526" t="s">
        <v>66</v>
      </c>
      <c r="C6526">
        <v>1</v>
      </c>
      <c r="D6526">
        <v>2</v>
      </c>
      <c r="E6526">
        <v>23</v>
      </c>
      <c r="F6526">
        <v>60</v>
      </c>
      <c r="G6526" s="1">
        <f t="shared" si="404"/>
        <v>0.92</v>
      </c>
      <c r="H6526" s="4">
        <f t="shared" si="405"/>
        <v>1</v>
      </c>
      <c r="I6526" s="5">
        <f>IF(OR(AND(F6526&gt;=50,G6526&gt;SUMIF(SeasonTotals!A$2:A$9,A6526,SeasonTotals!F$2:F$9)),AND(G6526&gt;0.885,F6526&gt;=50,D6526&lt;3)),1,0)</f>
        <v>1</v>
      </c>
      <c r="J6526" s="4">
        <f t="shared" si="406"/>
        <v>0</v>
      </c>
      <c r="K6526" s="5">
        <f t="shared" si="407"/>
        <v>0</v>
      </c>
    </row>
    <row r="6527" spans="1:11" x14ac:dyDescent="0.25">
      <c r="A6527" t="s">
        <v>109</v>
      </c>
      <c r="B6527" t="s">
        <v>66</v>
      </c>
      <c r="C6527">
        <v>1</v>
      </c>
      <c r="D6527">
        <v>2</v>
      </c>
      <c r="E6527">
        <v>26</v>
      </c>
      <c r="F6527">
        <v>60</v>
      </c>
      <c r="G6527" s="1">
        <f t="shared" si="404"/>
        <v>0.9285714285714286</v>
      </c>
      <c r="H6527" s="4">
        <f t="shared" si="405"/>
        <v>1</v>
      </c>
      <c r="I6527" s="5">
        <f>IF(OR(AND(F6527&gt;=50,G6527&gt;SUMIF(SeasonTotals!A$2:A$9,A6527,SeasonTotals!F$2:F$9)),AND(G6527&gt;0.885,F6527&gt;=50,D6527&lt;3)),1,0)</f>
        <v>1</v>
      </c>
      <c r="J6527" s="4">
        <f t="shared" si="406"/>
        <v>0</v>
      </c>
      <c r="K6527" s="5">
        <f t="shared" si="407"/>
        <v>0</v>
      </c>
    </row>
    <row r="6528" spans="1:11" x14ac:dyDescent="0.25">
      <c r="A6528" t="s">
        <v>109</v>
      </c>
      <c r="B6528" t="s">
        <v>66</v>
      </c>
      <c r="C6528">
        <v>1</v>
      </c>
      <c r="D6528">
        <v>2</v>
      </c>
      <c r="E6528">
        <v>36</v>
      </c>
      <c r="F6528">
        <v>60</v>
      </c>
      <c r="G6528" s="1">
        <f t="shared" si="404"/>
        <v>0.94736842105263153</v>
      </c>
      <c r="H6528" s="4">
        <f t="shared" si="405"/>
        <v>1</v>
      </c>
      <c r="I6528" s="5">
        <f>IF(OR(AND(F6528&gt;=50,G6528&gt;SUMIF(SeasonTotals!A$2:A$9,A6528,SeasonTotals!F$2:F$9)),AND(G6528&gt;0.885,F6528&gt;=50,D6528&lt;3)),1,0)</f>
        <v>1</v>
      </c>
      <c r="J6528" s="4">
        <f t="shared" si="406"/>
        <v>0</v>
      </c>
      <c r="K6528" s="5">
        <f t="shared" si="407"/>
        <v>0</v>
      </c>
    </row>
    <row r="6529" spans="1:11" x14ac:dyDescent="0.25">
      <c r="A6529" t="s">
        <v>109</v>
      </c>
      <c r="B6529" t="s">
        <v>66</v>
      </c>
      <c r="C6529">
        <v>1</v>
      </c>
      <c r="D6529">
        <v>4</v>
      </c>
      <c r="E6529">
        <v>22</v>
      </c>
      <c r="F6529">
        <v>33</v>
      </c>
      <c r="G6529" s="1">
        <f t="shared" si="404"/>
        <v>0.84615384615384615</v>
      </c>
      <c r="H6529" s="4">
        <f t="shared" si="405"/>
        <v>0</v>
      </c>
      <c r="I6529" s="5">
        <f>IF(OR(AND(F6529&gt;=50,G6529&gt;SUMIF(SeasonTotals!A$2:A$9,A6529,SeasonTotals!F$2:F$9)),AND(G6529&gt;0.885,F6529&gt;=50,D6529&lt;3)),1,0)</f>
        <v>0</v>
      </c>
      <c r="J6529" s="4">
        <f t="shared" si="406"/>
        <v>1</v>
      </c>
      <c r="K6529" s="5">
        <f t="shared" si="407"/>
        <v>1</v>
      </c>
    </row>
    <row r="6530" spans="1:11" x14ac:dyDescent="0.25">
      <c r="A6530" t="s">
        <v>109</v>
      </c>
      <c r="B6530" t="s">
        <v>66</v>
      </c>
      <c r="C6530">
        <v>1</v>
      </c>
      <c r="D6530">
        <v>3</v>
      </c>
      <c r="E6530">
        <v>32</v>
      </c>
      <c r="F6530">
        <v>63</v>
      </c>
      <c r="G6530" s="1">
        <f t="shared" ref="G6530:G6593" si="408">E6530/MAX(1,SUM(D6530:E6530))</f>
        <v>0.91428571428571426</v>
      </c>
      <c r="H6530" s="4">
        <f t="shared" ref="H6530:H6593" si="409">IF(AND(F6530&gt;=50,OR(G6530&gt;0.913,AND(G6530&gt;0.885,D6530&lt;3))),1,0)</f>
        <v>1</v>
      </c>
      <c r="I6530" s="5">
        <f>IF(OR(AND(F6530&gt;=50,G6530&gt;SUMIF(SeasonTotals!A$2:A$9,A6530,SeasonTotals!F$2:F$9)),AND(G6530&gt;0.885,F6530&gt;=50,D6530&lt;3)),1,0)</f>
        <v>1</v>
      </c>
      <c r="J6530" s="4">
        <f t="shared" ref="J6530:J6593" si="410">IF(G6530&lt;0.85,1,0)</f>
        <v>0</v>
      </c>
      <c r="K6530" s="5">
        <f t="shared" ref="K6530:K6593" si="411">IF(F6530&lt;55,1,0)</f>
        <v>0</v>
      </c>
    </row>
    <row r="6531" spans="1:11" x14ac:dyDescent="0.25">
      <c r="A6531" t="s">
        <v>109</v>
      </c>
      <c r="B6531" t="s">
        <v>66</v>
      </c>
      <c r="C6531">
        <v>1</v>
      </c>
      <c r="D6531">
        <v>1</v>
      </c>
      <c r="E6531">
        <v>27</v>
      </c>
      <c r="F6531">
        <v>60</v>
      </c>
      <c r="G6531" s="1">
        <f t="shared" si="408"/>
        <v>0.9642857142857143</v>
      </c>
      <c r="H6531" s="4">
        <f t="shared" si="409"/>
        <v>1</v>
      </c>
      <c r="I6531" s="5">
        <f>IF(OR(AND(F6531&gt;=50,G6531&gt;SUMIF(SeasonTotals!A$2:A$9,A6531,SeasonTotals!F$2:F$9)),AND(G6531&gt;0.885,F6531&gt;=50,D6531&lt;3)),1,0)</f>
        <v>1</v>
      </c>
      <c r="J6531" s="4">
        <f t="shared" si="410"/>
        <v>0</v>
      </c>
      <c r="K6531" s="5">
        <f t="shared" si="411"/>
        <v>0</v>
      </c>
    </row>
    <row r="6532" spans="1:11" x14ac:dyDescent="0.25">
      <c r="A6532" t="s">
        <v>109</v>
      </c>
      <c r="B6532" t="s">
        <v>66</v>
      </c>
      <c r="C6532">
        <v>1</v>
      </c>
      <c r="D6532">
        <v>2</v>
      </c>
      <c r="E6532">
        <v>23</v>
      </c>
      <c r="F6532">
        <v>60</v>
      </c>
      <c r="G6532" s="1">
        <f t="shared" si="408"/>
        <v>0.92</v>
      </c>
      <c r="H6532" s="4">
        <f t="shared" si="409"/>
        <v>1</v>
      </c>
      <c r="I6532" s="5">
        <f>IF(OR(AND(F6532&gt;=50,G6532&gt;SUMIF(SeasonTotals!A$2:A$9,A6532,SeasonTotals!F$2:F$9)),AND(G6532&gt;0.885,F6532&gt;=50,D6532&lt;3)),1,0)</f>
        <v>1</v>
      </c>
      <c r="J6532" s="4">
        <f t="shared" si="410"/>
        <v>0</v>
      </c>
      <c r="K6532" s="5">
        <f t="shared" si="411"/>
        <v>0</v>
      </c>
    </row>
    <row r="6533" spans="1:11" x14ac:dyDescent="0.25">
      <c r="A6533" t="s">
        <v>109</v>
      </c>
      <c r="B6533" t="s">
        <v>66</v>
      </c>
      <c r="C6533">
        <v>1</v>
      </c>
      <c r="D6533">
        <v>4</v>
      </c>
      <c r="E6533">
        <v>21</v>
      </c>
      <c r="F6533">
        <v>31</v>
      </c>
      <c r="G6533" s="1">
        <f t="shared" si="408"/>
        <v>0.84</v>
      </c>
      <c r="H6533" s="4">
        <f t="shared" si="409"/>
        <v>0</v>
      </c>
      <c r="I6533" s="5">
        <f>IF(OR(AND(F6533&gt;=50,G6533&gt;SUMIF(SeasonTotals!A$2:A$9,A6533,SeasonTotals!F$2:F$9)),AND(G6533&gt;0.885,F6533&gt;=50,D6533&lt;3)),1,0)</f>
        <v>0</v>
      </c>
      <c r="J6533" s="4">
        <f t="shared" si="410"/>
        <v>1</v>
      </c>
      <c r="K6533" s="5">
        <f t="shared" si="411"/>
        <v>1</v>
      </c>
    </row>
    <row r="6534" spans="1:11" x14ac:dyDescent="0.25">
      <c r="A6534" t="s">
        <v>109</v>
      </c>
      <c r="B6534" t="s">
        <v>66</v>
      </c>
      <c r="C6534">
        <v>1</v>
      </c>
      <c r="D6534">
        <v>2</v>
      </c>
      <c r="E6534">
        <v>39</v>
      </c>
      <c r="F6534">
        <v>60</v>
      </c>
      <c r="G6534" s="1">
        <f t="shared" si="408"/>
        <v>0.95121951219512191</v>
      </c>
      <c r="H6534" s="4">
        <f t="shared" si="409"/>
        <v>1</v>
      </c>
      <c r="I6534" s="5">
        <f>IF(OR(AND(F6534&gt;=50,G6534&gt;SUMIF(SeasonTotals!A$2:A$9,A6534,SeasonTotals!F$2:F$9)),AND(G6534&gt;0.885,F6534&gt;=50,D6534&lt;3)),1,0)</f>
        <v>1</v>
      </c>
      <c r="J6534" s="4">
        <f t="shared" si="410"/>
        <v>0</v>
      </c>
      <c r="K6534" s="5">
        <f t="shared" si="411"/>
        <v>0</v>
      </c>
    </row>
    <row r="6535" spans="1:11" x14ac:dyDescent="0.25">
      <c r="A6535" t="s">
        <v>109</v>
      </c>
      <c r="B6535" t="s">
        <v>66</v>
      </c>
      <c r="C6535">
        <v>1</v>
      </c>
      <c r="D6535">
        <v>3</v>
      </c>
      <c r="E6535">
        <v>18</v>
      </c>
      <c r="F6535">
        <v>58</v>
      </c>
      <c r="G6535" s="1">
        <f t="shared" si="408"/>
        <v>0.8571428571428571</v>
      </c>
      <c r="H6535" s="4">
        <f t="shared" si="409"/>
        <v>0</v>
      </c>
      <c r="I6535" s="5">
        <f>IF(OR(AND(F6535&gt;=50,G6535&gt;SUMIF(SeasonTotals!A$2:A$9,A6535,SeasonTotals!F$2:F$9)),AND(G6535&gt;0.885,F6535&gt;=50,D6535&lt;3)),1,0)</f>
        <v>0</v>
      </c>
      <c r="J6535" s="4">
        <f t="shared" si="410"/>
        <v>0</v>
      </c>
      <c r="K6535" s="5">
        <f t="shared" si="411"/>
        <v>0</v>
      </c>
    </row>
    <row r="6536" spans="1:11" x14ac:dyDescent="0.25">
      <c r="A6536" t="s">
        <v>109</v>
      </c>
      <c r="B6536" t="s">
        <v>66</v>
      </c>
      <c r="C6536">
        <v>1</v>
      </c>
      <c r="D6536">
        <v>2</v>
      </c>
      <c r="E6536">
        <v>3</v>
      </c>
      <c r="F6536">
        <v>10</v>
      </c>
      <c r="G6536" s="1">
        <f t="shared" si="408"/>
        <v>0.6</v>
      </c>
      <c r="H6536" s="4">
        <f t="shared" si="409"/>
        <v>0</v>
      </c>
      <c r="I6536" s="5">
        <f>IF(OR(AND(F6536&gt;=50,G6536&gt;SUMIF(SeasonTotals!A$2:A$9,A6536,SeasonTotals!F$2:F$9)),AND(G6536&gt;0.885,F6536&gt;=50,D6536&lt;3)),1,0)</f>
        <v>0</v>
      </c>
      <c r="J6536" s="4">
        <f t="shared" si="410"/>
        <v>1</v>
      </c>
      <c r="K6536" s="5">
        <f t="shared" si="411"/>
        <v>1</v>
      </c>
    </row>
    <row r="6537" spans="1:11" x14ac:dyDescent="0.25">
      <c r="A6537" t="s">
        <v>109</v>
      </c>
      <c r="B6537" t="s">
        <v>102</v>
      </c>
      <c r="C6537">
        <v>1</v>
      </c>
      <c r="D6537">
        <v>3</v>
      </c>
      <c r="E6537">
        <v>19</v>
      </c>
      <c r="F6537">
        <v>58</v>
      </c>
      <c r="G6537" s="1">
        <f t="shared" si="408"/>
        <v>0.86363636363636365</v>
      </c>
      <c r="H6537" s="4">
        <f t="shared" si="409"/>
        <v>0</v>
      </c>
      <c r="I6537" s="5">
        <f>IF(OR(AND(F6537&gt;=50,G6537&gt;SUMIF(SeasonTotals!A$2:A$9,A6537,SeasonTotals!F$2:F$9)),AND(G6537&gt;0.885,F6537&gt;=50,D6537&lt;3)),1,0)</f>
        <v>0</v>
      </c>
      <c r="J6537" s="4">
        <f t="shared" si="410"/>
        <v>0</v>
      </c>
      <c r="K6537" s="5">
        <f t="shared" si="411"/>
        <v>0</v>
      </c>
    </row>
    <row r="6538" spans="1:11" x14ac:dyDescent="0.25">
      <c r="A6538" t="s">
        <v>109</v>
      </c>
      <c r="B6538" t="s">
        <v>102</v>
      </c>
      <c r="C6538">
        <v>1</v>
      </c>
      <c r="D6538">
        <v>6</v>
      </c>
      <c r="E6538">
        <v>30</v>
      </c>
      <c r="F6538">
        <v>60</v>
      </c>
      <c r="G6538" s="1">
        <f t="shared" si="408"/>
        <v>0.83333333333333337</v>
      </c>
      <c r="H6538" s="4">
        <f t="shared" si="409"/>
        <v>0</v>
      </c>
      <c r="I6538" s="5">
        <f>IF(OR(AND(F6538&gt;=50,G6538&gt;SUMIF(SeasonTotals!A$2:A$9,A6538,SeasonTotals!F$2:F$9)),AND(G6538&gt;0.885,F6538&gt;=50,D6538&lt;3)),1,0)</f>
        <v>0</v>
      </c>
      <c r="J6538" s="4">
        <f t="shared" si="410"/>
        <v>1</v>
      </c>
      <c r="K6538" s="5">
        <f t="shared" si="411"/>
        <v>0</v>
      </c>
    </row>
    <row r="6539" spans="1:11" x14ac:dyDescent="0.25">
      <c r="A6539" t="s">
        <v>109</v>
      </c>
      <c r="B6539" t="s">
        <v>102</v>
      </c>
      <c r="C6539">
        <v>1</v>
      </c>
      <c r="D6539">
        <v>2</v>
      </c>
      <c r="E6539">
        <v>26</v>
      </c>
      <c r="F6539">
        <v>60</v>
      </c>
      <c r="G6539" s="1">
        <f t="shared" si="408"/>
        <v>0.9285714285714286</v>
      </c>
      <c r="H6539" s="4">
        <f t="shared" si="409"/>
        <v>1</v>
      </c>
      <c r="I6539" s="5">
        <f>IF(OR(AND(F6539&gt;=50,G6539&gt;SUMIF(SeasonTotals!A$2:A$9,A6539,SeasonTotals!F$2:F$9)),AND(G6539&gt;0.885,F6539&gt;=50,D6539&lt;3)),1,0)</f>
        <v>1</v>
      </c>
      <c r="J6539" s="4">
        <f t="shared" si="410"/>
        <v>0</v>
      </c>
      <c r="K6539" s="5">
        <f t="shared" si="411"/>
        <v>0</v>
      </c>
    </row>
    <row r="6540" spans="1:11" x14ac:dyDescent="0.25">
      <c r="A6540" t="s">
        <v>109</v>
      </c>
      <c r="B6540" t="s">
        <v>102</v>
      </c>
      <c r="C6540">
        <v>1</v>
      </c>
      <c r="D6540">
        <v>2</v>
      </c>
      <c r="E6540">
        <v>32</v>
      </c>
      <c r="F6540">
        <v>60</v>
      </c>
      <c r="G6540" s="1">
        <f t="shared" si="408"/>
        <v>0.94117647058823528</v>
      </c>
      <c r="H6540" s="4">
        <f t="shared" si="409"/>
        <v>1</v>
      </c>
      <c r="I6540" s="5">
        <f>IF(OR(AND(F6540&gt;=50,G6540&gt;SUMIF(SeasonTotals!A$2:A$9,A6540,SeasonTotals!F$2:F$9)),AND(G6540&gt;0.885,F6540&gt;=50,D6540&lt;3)),1,0)</f>
        <v>1</v>
      </c>
      <c r="J6540" s="4">
        <f t="shared" si="410"/>
        <v>0</v>
      </c>
      <c r="K6540" s="5">
        <f t="shared" si="411"/>
        <v>0</v>
      </c>
    </row>
    <row r="6541" spans="1:11" x14ac:dyDescent="0.25">
      <c r="A6541" t="s">
        <v>109</v>
      </c>
      <c r="B6541" t="s">
        <v>102</v>
      </c>
      <c r="C6541">
        <v>1</v>
      </c>
      <c r="D6541">
        <v>1</v>
      </c>
      <c r="E6541">
        <v>29</v>
      </c>
      <c r="F6541">
        <v>59</v>
      </c>
      <c r="G6541" s="1">
        <f t="shared" si="408"/>
        <v>0.96666666666666667</v>
      </c>
      <c r="H6541" s="4">
        <f t="shared" si="409"/>
        <v>1</v>
      </c>
      <c r="I6541" s="5">
        <f>IF(OR(AND(F6541&gt;=50,G6541&gt;SUMIF(SeasonTotals!A$2:A$9,A6541,SeasonTotals!F$2:F$9)),AND(G6541&gt;0.885,F6541&gt;=50,D6541&lt;3)),1,0)</f>
        <v>1</v>
      </c>
      <c r="J6541" s="4">
        <f t="shared" si="410"/>
        <v>0</v>
      </c>
      <c r="K6541" s="5">
        <f t="shared" si="411"/>
        <v>0</v>
      </c>
    </row>
    <row r="6542" spans="1:11" x14ac:dyDescent="0.25">
      <c r="A6542" t="s">
        <v>109</v>
      </c>
      <c r="B6542" t="s">
        <v>102</v>
      </c>
      <c r="C6542">
        <v>1</v>
      </c>
      <c r="D6542">
        <v>5</v>
      </c>
      <c r="E6542">
        <v>28</v>
      </c>
      <c r="F6542">
        <v>60</v>
      </c>
      <c r="G6542" s="1">
        <f t="shared" si="408"/>
        <v>0.84848484848484851</v>
      </c>
      <c r="H6542" s="4">
        <f t="shared" si="409"/>
        <v>0</v>
      </c>
      <c r="I6542" s="5">
        <f>IF(OR(AND(F6542&gt;=50,G6542&gt;SUMIF(SeasonTotals!A$2:A$9,A6542,SeasonTotals!F$2:F$9)),AND(G6542&gt;0.885,F6542&gt;=50,D6542&lt;3)),1,0)</f>
        <v>0</v>
      </c>
      <c r="J6542" s="4">
        <f t="shared" si="410"/>
        <v>1</v>
      </c>
      <c r="K6542" s="5">
        <f t="shared" si="411"/>
        <v>0</v>
      </c>
    </row>
    <row r="6543" spans="1:11" x14ac:dyDescent="0.25">
      <c r="A6543" t="s">
        <v>109</v>
      </c>
      <c r="B6543" t="s">
        <v>102</v>
      </c>
      <c r="C6543">
        <v>1</v>
      </c>
      <c r="D6543">
        <v>2</v>
      </c>
      <c r="E6543">
        <v>17</v>
      </c>
      <c r="F6543">
        <v>59</v>
      </c>
      <c r="G6543" s="1">
        <f t="shared" si="408"/>
        <v>0.89473684210526316</v>
      </c>
      <c r="H6543" s="4">
        <f t="shared" si="409"/>
        <v>1</v>
      </c>
      <c r="I6543" s="5">
        <f>IF(OR(AND(F6543&gt;=50,G6543&gt;SUMIF(SeasonTotals!A$2:A$9,A6543,SeasonTotals!F$2:F$9)),AND(G6543&gt;0.885,F6543&gt;=50,D6543&lt;3)),1,0)</f>
        <v>1</v>
      </c>
      <c r="J6543" s="4">
        <f t="shared" si="410"/>
        <v>0</v>
      </c>
      <c r="K6543" s="5">
        <f t="shared" si="411"/>
        <v>0</v>
      </c>
    </row>
    <row r="6544" spans="1:11" x14ac:dyDescent="0.25">
      <c r="A6544" t="s">
        <v>109</v>
      </c>
      <c r="B6544" t="s">
        <v>102</v>
      </c>
      <c r="C6544">
        <v>1</v>
      </c>
      <c r="D6544">
        <v>2</v>
      </c>
      <c r="E6544">
        <v>24</v>
      </c>
      <c r="F6544">
        <v>60</v>
      </c>
      <c r="G6544" s="1">
        <f t="shared" si="408"/>
        <v>0.92307692307692313</v>
      </c>
      <c r="H6544" s="4">
        <f t="shared" si="409"/>
        <v>1</v>
      </c>
      <c r="I6544" s="5">
        <f>IF(OR(AND(F6544&gt;=50,G6544&gt;SUMIF(SeasonTotals!A$2:A$9,A6544,SeasonTotals!F$2:F$9)),AND(G6544&gt;0.885,F6544&gt;=50,D6544&lt;3)),1,0)</f>
        <v>1</v>
      </c>
      <c r="J6544" s="4">
        <f t="shared" si="410"/>
        <v>0</v>
      </c>
      <c r="K6544" s="5">
        <f t="shared" si="411"/>
        <v>0</v>
      </c>
    </row>
    <row r="6545" spans="1:11" x14ac:dyDescent="0.25">
      <c r="A6545" t="s">
        <v>109</v>
      </c>
      <c r="B6545" t="s">
        <v>102</v>
      </c>
      <c r="C6545">
        <v>1</v>
      </c>
      <c r="D6545">
        <v>1</v>
      </c>
      <c r="E6545">
        <v>38</v>
      </c>
      <c r="F6545">
        <v>59</v>
      </c>
      <c r="G6545" s="1">
        <f t="shared" si="408"/>
        <v>0.97435897435897434</v>
      </c>
      <c r="H6545" s="4">
        <f t="shared" si="409"/>
        <v>1</v>
      </c>
      <c r="I6545" s="5">
        <f>IF(OR(AND(F6545&gt;=50,G6545&gt;SUMIF(SeasonTotals!A$2:A$9,A6545,SeasonTotals!F$2:F$9)),AND(G6545&gt;0.885,F6545&gt;=50,D6545&lt;3)),1,0)</f>
        <v>1</v>
      </c>
      <c r="J6545" s="4">
        <f t="shared" si="410"/>
        <v>0</v>
      </c>
      <c r="K6545" s="5">
        <f t="shared" si="411"/>
        <v>0</v>
      </c>
    </row>
    <row r="6546" spans="1:11" x14ac:dyDescent="0.25">
      <c r="A6546" t="s">
        <v>109</v>
      </c>
      <c r="B6546" t="s">
        <v>102</v>
      </c>
      <c r="C6546">
        <v>1</v>
      </c>
      <c r="D6546">
        <v>4</v>
      </c>
      <c r="E6546">
        <v>11</v>
      </c>
      <c r="F6546">
        <v>20</v>
      </c>
      <c r="G6546" s="1">
        <f t="shared" si="408"/>
        <v>0.73333333333333328</v>
      </c>
      <c r="H6546" s="4">
        <f t="shared" si="409"/>
        <v>0</v>
      </c>
      <c r="I6546" s="5">
        <f>IF(OR(AND(F6546&gt;=50,G6546&gt;SUMIF(SeasonTotals!A$2:A$9,A6546,SeasonTotals!F$2:F$9)),AND(G6546&gt;0.885,F6546&gt;=50,D6546&lt;3)),1,0)</f>
        <v>0</v>
      </c>
      <c r="J6546" s="4">
        <f t="shared" si="410"/>
        <v>1</v>
      </c>
      <c r="K6546" s="5">
        <f t="shared" si="411"/>
        <v>1</v>
      </c>
    </row>
    <row r="6547" spans="1:11" x14ac:dyDescent="0.25">
      <c r="A6547" t="s">
        <v>109</v>
      </c>
      <c r="B6547" t="s">
        <v>102</v>
      </c>
      <c r="C6547">
        <v>1</v>
      </c>
      <c r="D6547">
        <v>4</v>
      </c>
      <c r="E6547">
        <v>11</v>
      </c>
      <c r="F6547">
        <v>30</v>
      </c>
      <c r="G6547" s="1">
        <f t="shared" si="408"/>
        <v>0.73333333333333328</v>
      </c>
      <c r="H6547" s="4">
        <f t="shared" si="409"/>
        <v>0</v>
      </c>
      <c r="I6547" s="5">
        <f>IF(OR(AND(F6547&gt;=50,G6547&gt;SUMIF(SeasonTotals!A$2:A$9,A6547,SeasonTotals!F$2:F$9)),AND(G6547&gt;0.885,F6547&gt;=50,D6547&lt;3)),1,0)</f>
        <v>0</v>
      </c>
      <c r="J6547" s="4">
        <f t="shared" si="410"/>
        <v>1</v>
      </c>
      <c r="K6547" s="5">
        <f t="shared" si="411"/>
        <v>1</v>
      </c>
    </row>
    <row r="6548" spans="1:11" x14ac:dyDescent="0.25">
      <c r="A6548" t="s">
        <v>109</v>
      </c>
      <c r="B6548" t="s">
        <v>102</v>
      </c>
      <c r="C6548">
        <v>1</v>
      </c>
      <c r="D6548">
        <v>2</v>
      </c>
      <c r="E6548">
        <v>28</v>
      </c>
      <c r="F6548">
        <v>60</v>
      </c>
      <c r="G6548" s="1">
        <f t="shared" si="408"/>
        <v>0.93333333333333335</v>
      </c>
      <c r="H6548" s="4">
        <f t="shared" si="409"/>
        <v>1</v>
      </c>
      <c r="I6548" s="5">
        <f>IF(OR(AND(F6548&gt;=50,G6548&gt;SUMIF(SeasonTotals!A$2:A$9,A6548,SeasonTotals!F$2:F$9)),AND(G6548&gt;0.885,F6548&gt;=50,D6548&lt;3)),1,0)</f>
        <v>1</v>
      </c>
      <c r="J6548" s="4">
        <f t="shared" si="410"/>
        <v>0</v>
      </c>
      <c r="K6548" s="5">
        <f t="shared" si="411"/>
        <v>0</v>
      </c>
    </row>
    <row r="6549" spans="1:11" x14ac:dyDescent="0.25">
      <c r="A6549" t="s">
        <v>109</v>
      </c>
      <c r="B6549" t="s">
        <v>102</v>
      </c>
      <c r="C6549">
        <v>1</v>
      </c>
      <c r="D6549">
        <v>1</v>
      </c>
      <c r="E6549">
        <v>30</v>
      </c>
      <c r="F6549">
        <v>60</v>
      </c>
      <c r="G6549" s="1">
        <f t="shared" si="408"/>
        <v>0.967741935483871</v>
      </c>
      <c r="H6549" s="4">
        <f t="shared" si="409"/>
        <v>1</v>
      </c>
      <c r="I6549" s="5">
        <f>IF(OR(AND(F6549&gt;=50,G6549&gt;SUMIF(SeasonTotals!A$2:A$9,A6549,SeasonTotals!F$2:F$9)),AND(G6549&gt;0.885,F6549&gt;=50,D6549&lt;3)),1,0)</f>
        <v>1</v>
      </c>
      <c r="J6549" s="4">
        <f t="shared" si="410"/>
        <v>0</v>
      </c>
      <c r="K6549" s="5">
        <f t="shared" si="411"/>
        <v>0</v>
      </c>
    </row>
    <row r="6550" spans="1:11" x14ac:dyDescent="0.25">
      <c r="A6550" t="s">
        <v>109</v>
      </c>
      <c r="B6550" t="s">
        <v>102</v>
      </c>
      <c r="C6550">
        <v>1</v>
      </c>
      <c r="D6550">
        <v>1</v>
      </c>
      <c r="E6550">
        <v>35</v>
      </c>
      <c r="F6550">
        <v>60</v>
      </c>
      <c r="G6550" s="1">
        <f t="shared" si="408"/>
        <v>0.97222222222222221</v>
      </c>
      <c r="H6550" s="4">
        <f t="shared" si="409"/>
        <v>1</v>
      </c>
      <c r="I6550" s="5">
        <f>IF(OR(AND(F6550&gt;=50,G6550&gt;SUMIF(SeasonTotals!A$2:A$9,A6550,SeasonTotals!F$2:F$9)),AND(G6550&gt;0.885,F6550&gt;=50,D6550&lt;3)),1,0)</f>
        <v>1</v>
      </c>
      <c r="J6550" s="4">
        <f t="shared" si="410"/>
        <v>0</v>
      </c>
      <c r="K6550" s="5">
        <f t="shared" si="411"/>
        <v>0</v>
      </c>
    </row>
    <row r="6551" spans="1:11" x14ac:dyDescent="0.25">
      <c r="A6551" t="s">
        <v>109</v>
      </c>
      <c r="B6551" t="s">
        <v>102</v>
      </c>
      <c r="C6551">
        <v>1</v>
      </c>
      <c r="D6551">
        <v>2</v>
      </c>
      <c r="E6551">
        <v>43</v>
      </c>
      <c r="F6551">
        <v>60</v>
      </c>
      <c r="G6551" s="1">
        <f t="shared" si="408"/>
        <v>0.9555555555555556</v>
      </c>
      <c r="H6551" s="4">
        <f t="shared" si="409"/>
        <v>1</v>
      </c>
      <c r="I6551" s="5">
        <f>IF(OR(AND(F6551&gt;=50,G6551&gt;SUMIF(SeasonTotals!A$2:A$9,A6551,SeasonTotals!F$2:F$9)),AND(G6551&gt;0.885,F6551&gt;=50,D6551&lt;3)),1,0)</f>
        <v>1</v>
      </c>
      <c r="J6551" s="4">
        <f t="shared" si="410"/>
        <v>0</v>
      </c>
      <c r="K6551" s="5">
        <f t="shared" si="411"/>
        <v>0</v>
      </c>
    </row>
    <row r="6552" spans="1:11" x14ac:dyDescent="0.25">
      <c r="A6552" t="s">
        <v>109</v>
      </c>
      <c r="B6552" t="s">
        <v>102</v>
      </c>
      <c r="C6552">
        <v>1</v>
      </c>
      <c r="D6552">
        <v>2</v>
      </c>
      <c r="E6552">
        <v>12</v>
      </c>
      <c r="F6552">
        <v>25</v>
      </c>
      <c r="G6552" s="1">
        <f t="shared" si="408"/>
        <v>0.8571428571428571</v>
      </c>
      <c r="H6552" s="4">
        <f t="shared" si="409"/>
        <v>0</v>
      </c>
      <c r="I6552" s="5">
        <f>IF(OR(AND(F6552&gt;=50,G6552&gt;SUMIF(SeasonTotals!A$2:A$9,A6552,SeasonTotals!F$2:F$9)),AND(G6552&gt;0.885,F6552&gt;=50,D6552&lt;3)),1,0)</f>
        <v>0</v>
      </c>
      <c r="J6552" s="4">
        <f t="shared" si="410"/>
        <v>0</v>
      </c>
      <c r="K6552" s="5">
        <f t="shared" si="411"/>
        <v>1</v>
      </c>
    </row>
    <row r="6553" spans="1:11" x14ac:dyDescent="0.25">
      <c r="A6553" t="s">
        <v>109</v>
      </c>
      <c r="B6553" t="s">
        <v>67</v>
      </c>
      <c r="C6553">
        <v>1</v>
      </c>
      <c r="D6553">
        <v>3</v>
      </c>
      <c r="E6553">
        <v>39</v>
      </c>
      <c r="F6553">
        <v>60</v>
      </c>
      <c r="G6553" s="1">
        <f t="shared" si="408"/>
        <v>0.9285714285714286</v>
      </c>
      <c r="H6553" s="4">
        <f t="shared" si="409"/>
        <v>1</v>
      </c>
      <c r="I6553" s="5">
        <f>IF(OR(AND(F6553&gt;=50,G6553&gt;SUMIF(SeasonTotals!A$2:A$9,A6553,SeasonTotals!F$2:F$9)),AND(G6553&gt;0.885,F6553&gt;=50,D6553&lt;3)),1,0)</f>
        <v>1</v>
      </c>
      <c r="J6553" s="4">
        <f t="shared" si="410"/>
        <v>0</v>
      </c>
      <c r="K6553" s="5">
        <f t="shared" si="411"/>
        <v>0</v>
      </c>
    </row>
    <row r="6554" spans="1:11" x14ac:dyDescent="0.25">
      <c r="A6554" t="s">
        <v>109</v>
      </c>
      <c r="B6554" t="s">
        <v>67</v>
      </c>
      <c r="C6554">
        <v>1</v>
      </c>
      <c r="D6554">
        <v>3</v>
      </c>
      <c r="E6554">
        <v>31</v>
      </c>
      <c r="F6554">
        <v>60</v>
      </c>
      <c r="G6554" s="1">
        <f t="shared" si="408"/>
        <v>0.91176470588235292</v>
      </c>
      <c r="H6554" s="4">
        <f t="shared" si="409"/>
        <v>0</v>
      </c>
      <c r="I6554" s="5">
        <f>IF(OR(AND(F6554&gt;=50,G6554&gt;SUMIF(SeasonTotals!A$2:A$9,A6554,SeasonTotals!F$2:F$9)),AND(G6554&gt;0.885,F6554&gt;=50,D6554&lt;3)),1,0)</f>
        <v>0</v>
      </c>
      <c r="J6554" s="4">
        <f t="shared" si="410"/>
        <v>0</v>
      </c>
      <c r="K6554" s="5">
        <f t="shared" si="411"/>
        <v>0</v>
      </c>
    </row>
    <row r="6555" spans="1:11" x14ac:dyDescent="0.25">
      <c r="A6555" t="s">
        <v>109</v>
      </c>
      <c r="B6555" t="s">
        <v>67</v>
      </c>
      <c r="C6555">
        <v>1</v>
      </c>
      <c r="D6555">
        <v>3</v>
      </c>
      <c r="E6555">
        <v>27</v>
      </c>
      <c r="F6555">
        <v>60</v>
      </c>
      <c r="G6555" s="1">
        <f t="shared" si="408"/>
        <v>0.9</v>
      </c>
      <c r="H6555" s="4">
        <f t="shared" si="409"/>
        <v>0</v>
      </c>
      <c r="I6555" s="5">
        <f>IF(OR(AND(F6555&gt;=50,G6555&gt;SUMIF(SeasonTotals!A$2:A$9,A6555,SeasonTotals!F$2:F$9)),AND(G6555&gt;0.885,F6555&gt;=50,D6555&lt;3)),1,0)</f>
        <v>0</v>
      </c>
      <c r="J6555" s="4">
        <f t="shared" si="410"/>
        <v>0</v>
      </c>
      <c r="K6555" s="5">
        <f t="shared" si="411"/>
        <v>0</v>
      </c>
    </row>
    <row r="6556" spans="1:11" x14ac:dyDescent="0.25">
      <c r="A6556" t="s">
        <v>109</v>
      </c>
      <c r="B6556" t="s">
        <v>67</v>
      </c>
      <c r="C6556">
        <v>1</v>
      </c>
      <c r="D6556">
        <v>3</v>
      </c>
      <c r="E6556">
        <v>25</v>
      </c>
      <c r="F6556">
        <v>62</v>
      </c>
      <c r="G6556" s="1">
        <f t="shared" si="408"/>
        <v>0.8928571428571429</v>
      </c>
      <c r="H6556" s="4">
        <f t="shared" si="409"/>
        <v>0</v>
      </c>
      <c r="I6556" s="5">
        <f>IF(OR(AND(F6556&gt;=50,G6556&gt;SUMIF(SeasonTotals!A$2:A$9,A6556,SeasonTotals!F$2:F$9)),AND(G6556&gt;0.885,F6556&gt;=50,D6556&lt;3)),1,0)</f>
        <v>0</v>
      </c>
      <c r="J6556" s="4">
        <f t="shared" si="410"/>
        <v>0</v>
      </c>
      <c r="K6556" s="5">
        <f t="shared" si="411"/>
        <v>0</v>
      </c>
    </row>
    <row r="6557" spans="1:11" x14ac:dyDescent="0.25">
      <c r="A6557" t="s">
        <v>109</v>
      </c>
      <c r="B6557" t="s">
        <v>67</v>
      </c>
      <c r="C6557">
        <v>1</v>
      </c>
      <c r="D6557">
        <v>6</v>
      </c>
      <c r="E6557">
        <v>33</v>
      </c>
      <c r="F6557">
        <v>60</v>
      </c>
      <c r="G6557" s="1">
        <f t="shared" si="408"/>
        <v>0.84615384615384615</v>
      </c>
      <c r="H6557" s="4">
        <f t="shared" si="409"/>
        <v>0</v>
      </c>
      <c r="I6557" s="5">
        <f>IF(OR(AND(F6557&gt;=50,G6557&gt;SUMIF(SeasonTotals!A$2:A$9,A6557,SeasonTotals!F$2:F$9)),AND(G6557&gt;0.885,F6557&gt;=50,D6557&lt;3)),1,0)</f>
        <v>0</v>
      </c>
      <c r="J6557" s="4">
        <f t="shared" si="410"/>
        <v>1</v>
      </c>
      <c r="K6557" s="5">
        <f t="shared" si="411"/>
        <v>0</v>
      </c>
    </row>
    <row r="6558" spans="1:11" x14ac:dyDescent="0.25">
      <c r="A6558" t="s">
        <v>109</v>
      </c>
      <c r="B6558" t="s">
        <v>67</v>
      </c>
      <c r="C6558">
        <v>1</v>
      </c>
      <c r="D6558">
        <v>2</v>
      </c>
      <c r="E6558">
        <v>31</v>
      </c>
      <c r="F6558">
        <v>58</v>
      </c>
      <c r="G6558" s="1">
        <f t="shared" si="408"/>
        <v>0.93939393939393945</v>
      </c>
      <c r="H6558" s="4">
        <f t="shared" si="409"/>
        <v>1</v>
      </c>
      <c r="I6558" s="5">
        <f>IF(OR(AND(F6558&gt;=50,G6558&gt;SUMIF(SeasonTotals!A$2:A$9,A6558,SeasonTotals!F$2:F$9)),AND(G6558&gt;0.885,F6558&gt;=50,D6558&lt;3)),1,0)</f>
        <v>1</v>
      </c>
      <c r="J6558" s="4">
        <f t="shared" si="410"/>
        <v>0</v>
      </c>
      <c r="K6558" s="5">
        <f t="shared" si="411"/>
        <v>0</v>
      </c>
    </row>
    <row r="6559" spans="1:11" x14ac:dyDescent="0.25">
      <c r="A6559" t="s">
        <v>109</v>
      </c>
      <c r="B6559" t="s">
        <v>67</v>
      </c>
      <c r="C6559">
        <v>1</v>
      </c>
      <c r="D6559">
        <v>3</v>
      </c>
      <c r="E6559">
        <v>26</v>
      </c>
      <c r="F6559">
        <v>60</v>
      </c>
      <c r="G6559" s="1">
        <f t="shared" si="408"/>
        <v>0.89655172413793105</v>
      </c>
      <c r="H6559" s="4">
        <f t="shared" si="409"/>
        <v>0</v>
      </c>
      <c r="I6559" s="5">
        <f>IF(OR(AND(F6559&gt;=50,G6559&gt;SUMIF(SeasonTotals!A$2:A$9,A6559,SeasonTotals!F$2:F$9)),AND(G6559&gt;0.885,F6559&gt;=50,D6559&lt;3)),1,0)</f>
        <v>0</v>
      </c>
      <c r="J6559" s="4">
        <f t="shared" si="410"/>
        <v>0</v>
      </c>
      <c r="K6559" s="5">
        <f t="shared" si="411"/>
        <v>0</v>
      </c>
    </row>
    <row r="6560" spans="1:11" x14ac:dyDescent="0.25">
      <c r="A6560" t="s">
        <v>109</v>
      </c>
      <c r="B6560" t="s">
        <v>67</v>
      </c>
      <c r="C6560">
        <v>1</v>
      </c>
      <c r="D6560">
        <v>3</v>
      </c>
      <c r="E6560">
        <v>27</v>
      </c>
      <c r="F6560">
        <v>60</v>
      </c>
      <c r="G6560" s="1">
        <f t="shared" si="408"/>
        <v>0.9</v>
      </c>
      <c r="H6560" s="4">
        <f t="shared" si="409"/>
        <v>0</v>
      </c>
      <c r="I6560" s="5">
        <f>IF(OR(AND(F6560&gt;=50,G6560&gt;SUMIF(SeasonTotals!A$2:A$9,A6560,SeasonTotals!F$2:F$9)),AND(G6560&gt;0.885,F6560&gt;=50,D6560&lt;3)),1,0)</f>
        <v>0</v>
      </c>
      <c r="J6560" s="4">
        <f t="shared" si="410"/>
        <v>0</v>
      </c>
      <c r="K6560" s="5">
        <f t="shared" si="411"/>
        <v>0</v>
      </c>
    </row>
    <row r="6561" spans="1:11" x14ac:dyDescent="0.25">
      <c r="A6561" t="s">
        <v>109</v>
      </c>
      <c r="B6561" t="s">
        <v>67</v>
      </c>
      <c r="C6561">
        <v>1</v>
      </c>
      <c r="D6561">
        <v>2</v>
      </c>
      <c r="E6561">
        <v>23</v>
      </c>
      <c r="F6561">
        <v>59</v>
      </c>
      <c r="G6561" s="1">
        <f t="shared" si="408"/>
        <v>0.92</v>
      </c>
      <c r="H6561" s="4">
        <f t="shared" si="409"/>
        <v>1</v>
      </c>
      <c r="I6561" s="5">
        <f>IF(OR(AND(F6561&gt;=50,G6561&gt;SUMIF(SeasonTotals!A$2:A$9,A6561,SeasonTotals!F$2:F$9)),AND(G6561&gt;0.885,F6561&gt;=50,D6561&lt;3)),1,0)</f>
        <v>1</v>
      </c>
      <c r="J6561" s="4">
        <f t="shared" si="410"/>
        <v>0</v>
      </c>
      <c r="K6561" s="5">
        <f t="shared" si="411"/>
        <v>0</v>
      </c>
    </row>
    <row r="6562" spans="1:11" x14ac:dyDescent="0.25">
      <c r="A6562" t="s">
        <v>109</v>
      </c>
      <c r="B6562" t="s">
        <v>67</v>
      </c>
      <c r="C6562">
        <v>1</v>
      </c>
      <c r="D6562">
        <v>3</v>
      </c>
      <c r="E6562">
        <v>11</v>
      </c>
      <c r="F6562">
        <v>58</v>
      </c>
      <c r="G6562" s="1">
        <f t="shared" si="408"/>
        <v>0.7857142857142857</v>
      </c>
      <c r="H6562" s="4">
        <f t="shared" si="409"/>
        <v>0</v>
      </c>
      <c r="I6562" s="5">
        <f>IF(OR(AND(F6562&gt;=50,G6562&gt;SUMIF(SeasonTotals!A$2:A$9,A6562,SeasonTotals!F$2:F$9)),AND(G6562&gt;0.885,F6562&gt;=50,D6562&lt;3)),1,0)</f>
        <v>0</v>
      </c>
      <c r="J6562" s="4">
        <f t="shared" si="410"/>
        <v>1</v>
      </c>
      <c r="K6562" s="5">
        <f t="shared" si="411"/>
        <v>0</v>
      </c>
    </row>
    <row r="6563" spans="1:11" x14ac:dyDescent="0.25">
      <c r="A6563" t="s">
        <v>109</v>
      </c>
      <c r="B6563" t="s">
        <v>67</v>
      </c>
      <c r="C6563">
        <v>1</v>
      </c>
      <c r="D6563">
        <v>2</v>
      </c>
      <c r="E6563">
        <v>27</v>
      </c>
      <c r="F6563">
        <v>59</v>
      </c>
      <c r="G6563" s="1">
        <f t="shared" si="408"/>
        <v>0.93103448275862066</v>
      </c>
      <c r="H6563" s="4">
        <f t="shared" si="409"/>
        <v>1</v>
      </c>
      <c r="I6563" s="5">
        <f>IF(OR(AND(F6563&gt;=50,G6563&gt;SUMIF(SeasonTotals!A$2:A$9,A6563,SeasonTotals!F$2:F$9)),AND(G6563&gt;0.885,F6563&gt;=50,D6563&lt;3)),1,0)</f>
        <v>1</v>
      </c>
      <c r="J6563" s="4">
        <f t="shared" si="410"/>
        <v>0</v>
      </c>
      <c r="K6563" s="5">
        <f t="shared" si="411"/>
        <v>0</v>
      </c>
    </row>
    <row r="6564" spans="1:11" x14ac:dyDescent="0.25">
      <c r="A6564" t="s">
        <v>109</v>
      </c>
      <c r="B6564" t="s">
        <v>67</v>
      </c>
      <c r="C6564">
        <v>1</v>
      </c>
      <c r="D6564">
        <v>1</v>
      </c>
      <c r="E6564">
        <v>30</v>
      </c>
      <c r="F6564">
        <v>63</v>
      </c>
      <c r="G6564" s="1">
        <f t="shared" si="408"/>
        <v>0.967741935483871</v>
      </c>
      <c r="H6564" s="4">
        <f t="shared" si="409"/>
        <v>1</v>
      </c>
      <c r="I6564" s="5">
        <f>IF(OR(AND(F6564&gt;=50,G6564&gt;SUMIF(SeasonTotals!A$2:A$9,A6564,SeasonTotals!F$2:F$9)),AND(G6564&gt;0.885,F6564&gt;=50,D6564&lt;3)),1,0)</f>
        <v>1</v>
      </c>
      <c r="J6564" s="4">
        <f t="shared" si="410"/>
        <v>0</v>
      </c>
      <c r="K6564" s="5">
        <f t="shared" si="411"/>
        <v>0</v>
      </c>
    </row>
    <row r="6565" spans="1:11" x14ac:dyDescent="0.25">
      <c r="A6565" t="s">
        <v>109</v>
      </c>
      <c r="B6565" t="s">
        <v>67</v>
      </c>
      <c r="C6565">
        <v>1</v>
      </c>
      <c r="D6565">
        <v>1</v>
      </c>
      <c r="E6565">
        <v>32</v>
      </c>
      <c r="F6565">
        <v>60</v>
      </c>
      <c r="G6565" s="1">
        <f t="shared" si="408"/>
        <v>0.96969696969696972</v>
      </c>
      <c r="H6565" s="4">
        <f t="shared" si="409"/>
        <v>1</v>
      </c>
      <c r="I6565" s="5">
        <f>IF(OR(AND(F6565&gt;=50,G6565&gt;SUMIF(SeasonTotals!A$2:A$9,A6565,SeasonTotals!F$2:F$9)),AND(G6565&gt;0.885,F6565&gt;=50,D6565&lt;3)),1,0)</f>
        <v>1</v>
      </c>
      <c r="J6565" s="4">
        <f t="shared" si="410"/>
        <v>0</v>
      </c>
      <c r="K6565" s="5">
        <f t="shared" si="411"/>
        <v>0</v>
      </c>
    </row>
    <row r="6566" spans="1:11" x14ac:dyDescent="0.25">
      <c r="A6566" t="s">
        <v>109</v>
      </c>
      <c r="B6566" t="s">
        <v>67</v>
      </c>
      <c r="C6566">
        <v>1</v>
      </c>
      <c r="D6566">
        <v>0</v>
      </c>
      <c r="E6566">
        <v>25</v>
      </c>
      <c r="F6566">
        <v>60</v>
      </c>
      <c r="G6566" s="1">
        <f t="shared" si="408"/>
        <v>1</v>
      </c>
      <c r="H6566" s="4">
        <f t="shared" si="409"/>
        <v>1</v>
      </c>
      <c r="I6566" s="5">
        <f>IF(OR(AND(F6566&gt;=50,G6566&gt;SUMIF(SeasonTotals!A$2:A$9,A6566,SeasonTotals!F$2:F$9)),AND(G6566&gt;0.885,F6566&gt;=50,D6566&lt;3)),1,0)</f>
        <v>1</v>
      </c>
      <c r="J6566" s="4">
        <f t="shared" si="410"/>
        <v>0</v>
      </c>
      <c r="K6566" s="5">
        <f t="shared" si="411"/>
        <v>0</v>
      </c>
    </row>
    <row r="6567" spans="1:11" x14ac:dyDescent="0.25">
      <c r="A6567" t="s">
        <v>109</v>
      </c>
      <c r="B6567" t="s">
        <v>67</v>
      </c>
      <c r="C6567">
        <v>1</v>
      </c>
      <c r="D6567">
        <v>1</v>
      </c>
      <c r="E6567">
        <v>32</v>
      </c>
      <c r="F6567">
        <v>65</v>
      </c>
      <c r="G6567" s="1">
        <f t="shared" si="408"/>
        <v>0.96969696969696972</v>
      </c>
      <c r="H6567" s="4">
        <f t="shared" si="409"/>
        <v>1</v>
      </c>
      <c r="I6567" s="5">
        <f>IF(OR(AND(F6567&gt;=50,G6567&gt;SUMIF(SeasonTotals!A$2:A$9,A6567,SeasonTotals!F$2:F$9)),AND(G6567&gt;0.885,F6567&gt;=50,D6567&lt;3)),1,0)</f>
        <v>1</v>
      </c>
      <c r="J6567" s="4">
        <f t="shared" si="410"/>
        <v>0</v>
      </c>
      <c r="K6567" s="5">
        <f t="shared" si="411"/>
        <v>0</v>
      </c>
    </row>
    <row r="6568" spans="1:11" x14ac:dyDescent="0.25">
      <c r="A6568" t="s">
        <v>109</v>
      </c>
      <c r="B6568" t="s">
        <v>67</v>
      </c>
      <c r="C6568">
        <v>1</v>
      </c>
      <c r="D6568">
        <v>2</v>
      </c>
      <c r="E6568">
        <v>38</v>
      </c>
      <c r="F6568">
        <v>60</v>
      </c>
      <c r="G6568" s="1">
        <f t="shared" si="408"/>
        <v>0.95</v>
      </c>
      <c r="H6568" s="4">
        <f t="shared" si="409"/>
        <v>1</v>
      </c>
      <c r="I6568" s="5">
        <f>IF(OR(AND(F6568&gt;=50,G6568&gt;SUMIF(SeasonTotals!A$2:A$9,A6568,SeasonTotals!F$2:F$9)),AND(G6568&gt;0.885,F6568&gt;=50,D6568&lt;3)),1,0)</f>
        <v>1</v>
      </c>
      <c r="J6568" s="4">
        <f t="shared" si="410"/>
        <v>0</v>
      </c>
      <c r="K6568" s="5">
        <f t="shared" si="411"/>
        <v>0</v>
      </c>
    </row>
    <row r="6569" spans="1:11" x14ac:dyDescent="0.25">
      <c r="A6569" t="s">
        <v>109</v>
      </c>
      <c r="B6569" t="s">
        <v>67</v>
      </c>
      <c r="C6569">
        <v>1</v>
      </c>
      <c r="D6569">
        <v>3</v>
      </c>
      <c r="E6569">
        <v>21</v>
      </c>
      <c r="F6569">
        <v>58</v>
      </c>
      <c r="G6569" s="1">
        <f t="shared" si="408"/>
        <v>0.875</v>
      </c>
      <c r="H6569" s="4">
        <f t="shared" si="409"/>
        <v>0</v>
      </c>
      <c r="I6569" s="5">
        <f>IF(OR(AND(F6569&gt;=50,G6569&gt;SUMIF(SeasonTotals!A$2:A$9,A6569,SeasonTotals!F$2:F$9)),AND(G6569&gt;0.885,F6569&gt;=50,D6569&lt;3)),1,0)</f>
        <v>0</v>
      </c>
      <c r="J6569" s="4">
        <f t="shared" si="410"/>
        <v>0</v>
      </c>
      <c r="K6569" s="5">
        <f t="shared" si="411"/>
        <v>0</v>
      </c>
    </row>
    <row r="6570" spans="1:11" x14ac:dyDescent="0.25">
      <c r="A6570" t="s">
        <v>109</v>
      </c>
      <c r="B6570" t="s">
        <v>67</v>
      </c>
      <c r="C6570">
        <v>1</v>
      </c>
      <c r="D6570">
        <v>6</v>
      </c>
      <c r="E6570">
        <v>18</v>
      </c>
      <c r="F6570">
        <v>40</v>
      </c>
      <c r="G6570" s="1">
        <f t="shared" si="408"/>
        <v>0.75</v>
      </c>
      <c r="H6570" s="4">
        <f t="shared" si="409"/>
        <v>0</v>
      </c>
      <c r="I6570" s="5">
        <f>IF(OR(AND(F6570&gt;=50,G6570&gt;SUMIF(SeasonTotals!A$2:A$9,A6570,SeasonTotals!F$2:F$9)),AND(G6570&gt;0.885,F6570&gt;=50,D6570&lt;3)),1,0)</f>
        <v>0</v>
      </c>
      <c r="J6570" s="4">
        <f t="shared" si="410"/>
        <v>1</v>
      </c>
      <c r="K6570" s="5">
        <f t="shared" si="411"/>
        <v>1</v>
      </c>
    </row>
    <row r="6571" spans="1:11" x14ac:dyDescent="0.25">
      <c r="A6571" t="s">
        <v>109</v>
      </c>
      <c r="B6571" t="s">
        <v>67</v>
      </c>
      <c r="C6571">
        <v>1</v>
      </c>
      <c r="D6571">
        <v>2</v>
      </c>
      <c r="E6571">
        <v>23</v>
      </c>
      <c r="F6571">
        <v>60</v>
      </c>
      <c r="G6571" s="1">
        <f t="shared" si="408"/>
        <v>0.92</v>
      </c>
      <c r="H6571" s="4">
        <f t="shared" si="409"/>
        <v>1</v>
      </c>
      <c r="I6571" s="5">
        <f>IF(OR(AND(F6571&gt;=50,G6571&gt;SUMIF(SeasonTotals!A$2:A$9,A6571,SeasonTotals!F$2:F$9)),AND(G6571&gt;0.885,F6571&gt;=50,D6571&lt;3)),1,0)</f>
        <v>1</v>
      </c>
      <c r="J6571" s="4">
        <f t="shared" si="410"/>
        <v>0</v>
      </c>
      <c r="K6571" s="5">
        <f t="shared" si="411"/>
        <v>0</v>
      </c>
    </row>
    <row r="6572" spans="1:11" x14ac:dyDescent="0.25">
      <c r="A6572" t="s">
        <v>109</v>
      </c>
      <c r="B6572" t="s">
        <v>67</v>
      </c>
      <c r="C6572">
        <v>1</v>
      </c>
      <c r="D6572">
        <v>2</v>
      </c>
      <c r="E6572">
        <v>29</v>
      </c>
      <c r="F6572">
        <v>64</v>
      </c>
      <c r="G6572" s="1">
        <f t="shared" si="408"/>
        <v>0.93548387096774188</v>
      </c>
      <c r="H6572" s="4">
        <f t="shared" si="409"/>
        <v>1</v>
      </c>
      <c r="I6572" s="5">
        <f>IF(OR(AND(F6572&gt;=50,G6572&gt;SUMIF(SeasonTotals!A$2:A$9,A6572,SeasonTotals!F$2:F$9)),AND(G6572&gt;0.885,F6572&gt;=50,D6572&lt;3)),1,0)</f>
        <v>1</v>
      </c>
      <c r="J6572" s="4">
        <f t="shared" si="410"/>
        <v>0</v>
      </c>
      <c r="K6572" s="5">
        <f t="shared" si="411"/>
        <v>0</v>
      </c>
    </row>
    <row r="6573" spans="1:11" x14ac:dyDescent="0.25">
      <c r="A6573" t="s">
        <v>109</v>
      </c>
      <c r="B6573" t="s">
        <v>67</v>
      </c>
      <c r="C6573">
        <v>1</v>
      </c>
      <c r="D6573">
        <v>1</v>
      </c>
      <c r="E6573">
        <v>27</v>
      </c>
      <c r="F6573">
        <v>60</v>
      </c>
      <c r="G6573" s="1">
        <f t="shared" si="408"/>
        <v>0.9642857142857143</v>
      </c>
      <c r="H6573" s="4">
        <f t="shared" si="409"/>
        <v>1</v>
      </c>
      <c r="I6573" s="5">
        <f>IF(OR(AND(F6573&gt;=50,G6573&gt;SUMIF(SeasonTotals!A$2:A$9,A6573,SeasonTotals!F$2:F$9)),AND(G6573&gt;0.885,F6573&gt;=50,D6573&lt;3)),1,0)</f>
        <v>1</v>
      </c>
      <c r="J6573" s="4">
        <f t="shared" si="410"/>
        <v>0</v>
      </c>
      <c r="K6573" s="5">
        <f t="shared" si="411"/>
        <v>0</v>
      </c>
    </row>
    <row r="6574" spans="1:11" x14ac:dyDescent="0.25">
      <c r="A6574" t="s">
        <v>109</v>
      </c>
      <c r="B6574" t="s">
        <v>67</v>
      </c>
      <c r="C6574">
        <v>1</v>
      </c>
      <c r="D6574">
        <v>0</v>
      </c>
      <c r="E6574">
        <v>40</v>
      </c>
      <c r="F6574">
        <v>60</v>
      </c>
      <c r="G6574" s="1">
        <f t="shared" si="408"/>
        <v>1</v>
      </c>
      <c r="H6574" s="4">
        <f t="shared" si="409"/>
        <v>1</v>
      </c>
      <c r="I6574" s="5">
        <f>IF(OR(AND(F6574&gt;=50,G6574&gt;SUMIF(SeasonTotals!A$2:A$9,A6574,SeasonTotals!F$2:F$9)),AND(G6574&gt;0.885,F6574&gt;=50,D6574&lt;3)),1,0)</f>
        <v>1</v>
      </c>
      <c r="J6574" s="4">
        <f t="shared" si="410"/>
        <v>0</v>
      </c>
      <c r="K6574" s="5">
        <f t="shared" si="411"/>
        <v>0</v>
      </c>
    </row>
    <row r="6575" spans="1:11" x14ac:dyDescent="0.25">
      <c r="A6575" t="s">
        <v>109</v>
      </c>
      <c r="B6575" t="s">
        <v>67</v>
      </c>
      <c r="C6575">
        <v>1</v>
      </c>
      <c r="D6575">
        <v>0</v>
      </c>
      <c r="E6575">
        <v>22</v>
      </c>
      <c r="F6575">
        <v>60</v>
      </c>
      <c r="G6575" s="1">
        <f t="shared" si="408"/>
        <v>1</v>
      </c>
      <c r="H6575" s="4">
        <f t="shared" si="409"/>
        <v>1</v>
      </c>
      <c r="I6575" s="5">
        <f>IF(OR(AND(F6575&gt;=50,G6575&gt;SUMIF(SeasonTotals!A$2:A$9,A6575,SeasonTotals!F$2:F$9)),AND(G6575&gt;0.885,F6575&gt;=50,D6575&lt;3)),1,0)</f>
        <v>1</v>
      </c>
      <c r="J6575" s="4">
        <f t="shared" si="410"/>
        <v>0</v>
      </c>
      <c r="K6575" s="5">
        <f t="shared" si="411"/>
        <v>0</v>
      </c>
    </row>
    <row r="6576" spans="1:11" x14ac:dyDescent="0.25">
      <c r="A6576" t="s">
        <v>109</v>
      </c>
      <c r="B6576" t="s">
        <v>67</v>
      </c>
      <c r="C6576">
        <v>1</v>
      </c>
      <c r="D6576">
        <v>2</v>
      </c>
      <c r="E6576">
        <v>29</v>
      </c>
      <c r="F6576">
        <v>59</v>
      </c>
      <c r="G6576" s="1">
        <f t="shared" si="408"/>
        <v>0.93548387096774188</v>
      </c>
      <c r="H6576" s="4">
        <f t="shared" si="409"/>
        <v>1</v>
      </c>
      <c r="I6576" s="5">
        <f>IF(OR(AND(F6576&gt;=50,G6576&gt;SUMIF(SeasonTotals!A$2:A$9,A6576,SeasonTotals!F$2:F$9)),AND(G6576&gt;0.885,F6576&gt;=50,D6576&lt;3)),1,0)</f>
        <v>1</v>
      </c>
      <c r="J6576" s="4">
        <f t="shared" si="410"/>
        <v>0</v>
      </c>
      <c r="K6576" s="5">
        <f t="shared" si="411"/>
        <v>0</v>
      </c>
    </row>
    <row r="6577" spans="1:11" x14ac:dyDescent="0.25">
      <c r="A6577" t="s">
        <v>109</v>
      </c>
      <c r="B6577" t="s">
        <v>67</v>
      </c>
      <c r="C6577">
        <v>1</v>
      </c>
      <c r="D6577">
        <v>1</v>
      </c>
      <c r="E6577">
        <v>35</v>
      </c>
      <c r="F6577">
        <v>60</v>
      </c>
      <c r="G6577" s="1">
        <f t="shared" si="408"/>
        <v>0.97222222222222221</v>
      </c>
      <c r="H6577" s="4">
        <f t="shared" si="409"/>
        <v>1</v>
      </c>
      <c r="I6577" s="5">
        <f>IF(OR(AND(F6577&gt;=50,G6577&gt;SUMIF(SeasonTotals!A$2:A$9,A6577,SeasonTotals!F$2:F$9)),AND(G6577&gt;0.885,F6577&gt;=50,D6577&lt;3)),1,0)</f>
        <v>1</v>
      </c>
      <c r="J6577" s="4">
        <f t="shared" si="410"/>
        <v>0</v>
      </c>
      <c r="K6577" s="5">
        <f t="shared" si="411"/>
        <v>0</v>
      </c>
    </row>
    <row r="6578" spans="1:11" x14ac:dyDescent="0.25">
      <c r="A6578" t="s">
        <v>109</v>
      </c>
      <c r="B6578" t="s">
        <v>67</v>
      </c>
      <c r="C6578">
        <v>1</v>
      </c>
      <c r="D6578">
        <v>2</v>
      </c>
      <c r="E6578">
        <v>14</v>
      </c>
      <c r="F6578">
        <v>59</v>
      </c>
      <c r="G6578" s="1">
        <f t="shared" si="408"/>
        <v>0.875</v>
      </c>
      <c r="H6578" s="4">
        <f t="shared" si="409"/>
        <v>0</v>
      </c>
      <c r="I6578" s="5">
        <f>IF(OR(AND(F6578&gt;=50,G6578&gt;SUMIF(SeasonTotals!A$2:A$9,A6578,SeasonTotals!F$2:F$9)),AND(G6578&gt;0.885,F6578&gt;=50,D6578&lt;3)),1,0)</f>
        <v>0</v>
      </c>
      <c r="J6578" s="4">
        <f t="shared" si="410"/>
        <v>0</v>
      </c>
      <c r="K6578" s="5">
        <f t="shared" si="411"/>
        <v>0</v>
      </c>
    </row>
    <row r="6579" spans="1:11" x14ac:dyDescent="0.25">
      <c r="A6579" t="s">
        <v>109</v>
      </c>
      <c r="B6579" t="s">
        <v>67</v>
      </c>
      <c r="C6579">
        <v>1</v>
      </c>
      <c r="D6579">
        <v>1</v>
      </c>
      <c r="E6579">
        <v>24</v>
      </c>
      <c r="F6579">
        <v>60</v>
      </c>
      <c r="G6579" s="1">
        <f t="shared" si="408"/>
        <v>0.96</v>
      </c>
      <c r="H6579" s="4">
        <f t="shared" si="409"/>
        <v>1</v>
      </c>
      <c r="I6579" s="5">
        <f>IF(OR(AND(F6579&gt;=50,G6579&gt;SUMIF(SeasonTotals!A$2:A$9,A6579,SeasonTotals!F$2:F$9)),AND(G6579&gt;0.885,F6579&gt;=50,D6579&lt;3)),1,0)</f>
        <v>1</v>
      </c>
      <c r="J6579" s="4">
        <f t="shared" si="410"/>
        <v>0</v>
      </c>
      <c r="K6579" s="5">
        <f t="shared" si="411"/>
        <v>0</v>
      </c>
    </row>
    <row r="6580" spans="1:11" x14ac:dyDescent="0.25">
      <c r="A6580" t="s">
        <v>109</v>
      </c>
      <c r="B6580" t="s">
        <v>67</v>
      </c>
      <c r="C6580">
        <v>1</v>
      </c>
      <c r="D6580">
        <v>2</v>
      </c>
      <c r="E6580">
        <v>44</v>
      </c>
      <c r="F6580">
        <v>63</v>
      </c>
      <c r="G6580" s="1">
        <f t="shared" si="408"/>
        <v>0.95652173913043481</v>
      </c>
      <c r="H6580" s="4">
        <f t="shared" si="409"/>
        <v>1</v>
      </c>
      <c r="I6580" s="5">
        <f>IF(OR(AND(F6580&gt;=50,G6580&gt;SUMIF(SeasonTotals!A$2:A$9,A6580,SeasonTotals!F$2:F$9)),AND(G6580&gt;0.885,F6580&gt;=50,D6580&lt;3)),1,0)</f>
        <v>1</v>
      </c>
      <c r="J6580" s="4">
        <f t="shared" si="410"/>
        <v>0</v>
      </c>
      <c r="K6580" s="5">
        <f t="shared" si="411"/>
        <v>0</v>
      </c>
    </row>
    <row r="6581" spans="1:11" x14ac:dyDescent="0.25">
      <c r="A6581" t="s">
        <v>109</v>
      </c>
      <c r="B6581" t="s">
        <v>67</v>
      </c>
      <c r="C6581">
        <v>1</v>
      </c>
      <c r="D6581">
        <v>3</v>
      </c>
      <c r="E6581">
        <v>32</v>
      </c>
      <c r="F6581">
        <v>57</v>
      </c>
      <c r="G6581" s="1">
        <f t="shared" si="408"/>
        <v>0.91428571428571426</v>
      </c>
      <c r="H6581" s="4">
        <f t="shared" si="409"/>
        <v>1</v>
      </c>
      <c r="I6581" s="5">
        <f>IF(OR(AND(F6581&gt;=50,G6581&gt;SUMIF(SeasonTotals!A$2:A$9,A6581,SeasonTotals!F$2:F$9)),AND(G6581&gt;0.885,F6581&gt;=50,D6581&lt;3)),1,0)</f>
        <v>1</v>
      </c>
      <c r="J6581" s="4">
        <f t="shared" si="410"/>
        <v>0</v>
      </c>
      <c r="K6581" s="5">
        <f t="shared" si="411"/>
        <v>0</v>
      </c>
    </row>
    <row r="6582" spans="1:11" x14ac:dyDescent="0.25">
      <c r="A6582" t="s">
        <v>109</v>
      </c>
      <c r="B6582" t="s">
        <v>67</v>
      </c>
      <c r="C6582">
        <v>1</v>
      </c>
      <c r="D6582">
        <v>1</v>
      </c>
      <c r="E6582">
        <v>34</v>
      </c>
      <c r="F6582">
        <v>60</v>
      </c>
      <c r="G6582" s="1">
        <f t="shared" si="408"/>
        <v>0.97142857142857142</v>
      </c>
      <c r="H6582" s="4">
        <f t="shared" si="409"/>
        <v>1</v>
      </c>
      <c r="I6582" s="5">
        <f>IF(OR(AND(F6582&gt;=50,G6582&gt;SUMIF(SeasonTotals!A$2:A$9,A6582,SeasonTotals!F$2:F$9)),AND(G6582&gt;0.885,F6582&gt;=50,D6582&lt;3)),1,0)</f>
        <v>1</v>
      </c>
      <c r="J6582" s="4">
        <f t="shared" si="410"/>
        <v>0</v>
      </c>
      <c r="K6582" s="5">
        <f t="shared" si="411"/>
        <v>0</v>
      </c>
    </row>
    <row r="6583" spans="1:11" x14ac:dyDescent="0.25">
      <c r="A6583" t="s">
        <v>109</v>
      </c>
      <c r="B6583" t="s">
        <v>67</v>
      </c>
      <c r="C6583">
        <v>1</v>
      </c>
      <c r="D6583">
        <v>4</v>
      </c>
      <c r="E6583">
        <v>15</v>
      </c>
      <c r="F6583">
        <v>59</v>
      </c>
      <c r="G6583" s="1">
        <f t="shared" si="408"/>
        <v>0.78947368421052633</v>
      </c>
      <c r="H6583" s="4">
        <f t="shared" si="409"/>
        <v>0</v>
      </c>
      <c r="I6583" s="5">
        <f>IF(OR(AND(F6583&gt;=50,G6583&gt;SUMIF(SeasonTotals!A$2:A$9,A6583,SeasonTotals!F$2:F$9)),AND(G6583&gt;0.885,F6583&gt;=50,D6583&lt;3)),1,0)</f>
        <v>0</v>
      </c>
      <c r="J6583" s="4">
        <f t="shared" si="410"/>
        <v>1</v>
      </c>
      <c r="K6583" s="5">
        <f t="shared" si="411"/>
        <v>0</v>
      </c>
    </row>
    <row r="6584" spans="1:11" x14ac:dyDescent="0.25">
      <c r="A6584" t="s">
        <v>109</v>
      </c>
      <c r="B6584" t="s">
        <v>67</v>
      </c>
      <c r="C6584">
        <v>1</v>
      </c>
      <c r="D6584">
        <v>1</v>
      </c>
      <c r="E6584">
        <v>26</v>
      </c>
      <c r="F6584">
        <v>65</v>
      </c>
      <c r="G6584" s="1">
        <f t="shared" si="408"/>
        <v>0.96296296296296291</v>
      </c>
      <c r="H6584" s="4">
        <f t="shared" si="409"/>
        <v>1</v>
      </c>
      <c r="I6584" s="5">
        <f>IF(OR(AND(F6584&gt;=50,G6584&gt;SUMIF(SeasonTotals!A$2:A$9,A6584,SeasonTotals!F$2:F$9)),AND(G6584&gt;0.885,F6584&gt;=50,D6584&lt;3)),1,0)</f>
        <v>1</v>
      </c>
      <c r="J6584" s="4">
        <f t="shared" si="410"/>
        <v>0</v>
      </c>
      <c r="K6584" s="5">
        <f t="shared" si="411"/>
        <v>0</v>
      </c>
    </row>
    <row r="6585" spans="1:11" x14ac:dyDescent="0.25">
      <c r="A6585" t="s">
        <v>109</v>
      </c>
      <c r="B6585" t="s">
        <v>67</v>
      </c>
      <c r="C6585">
        <v>1</v>
      </c>
      <c r="D6585">
        <v>4</v>
      </c>
      <c r="E6585">
        <v>9</v>
      </c>
      <c r="F6585">
        <v>20</v>
      </c>
      <c r="G6585" s="1">
        <f t="shared" si="408"/>
        <v>0.69230769230769229</v>
      </c>
      <c r="H6585" s="4">
        <f t="shared" si="409"/>
        <v>0</v>
      </c>
      <c r="I6585" s="5">
        <f>IF(OR(AND(F6585&gt;=50,G6585&gt;SUMIF(SeasonTotals!A$2:A$9,A6585,SeasonTotals!F$2:F$9)),AND(G6585&gt;0.885,F6585&gt;=50,D6585&lt;3)),1,0)</f>
        <v>0</v>
      </c>
      <c r="J6585" s="4">
        <f t="shared" si="410"/>
        <v>1</v>
      </c>
      <c r="K6585" s="5">
        <f t="shared" si="411"/>
        <v>1</v>
      </c>
    </row>
    <row r="6586" spans="1:11" x14ac:dyDescent="0.25">
      <c r="A6586" t="s">
        <v>109</v>
      </c>
      <c r="B6586" t="s">
        <v>67</v>
      </c>
      <c r="C6586">
        <v>1</v>
      </c>
      <c r="D6586">
        <v>1</v>
      </c>
      <c r="E6586">
        <v>34</v>
      </c>
      <c r="F6586">
        <v>60</v>
      </c>
      <c r="G6586" s="1">
        <f t="shared" si="408"/>
        <v>0.97142857142857142</v>
      </c>
      <c r="H6586" s="4">
        <f t="shared" si="409"/>
        <v>1</v>
      </c>
      <c r="I6586" s="5">
        <f>IF(OR(AND(F6586&gt;=50,G6586&gt;SUMIF(SeasonTotals!A$2:A$9,A6586,SeasonTotals!F$2:F$9)),AND(G6586&gt;0.885,F6586&gt;=50,D6586&lt;3)),1,0)</f>
        <v>1</v>
      </c>
      <c r="J6586" s="4">
        <f t="shared" si="410"/>
        <v>0</v>
      </c>
      <c r="K6586" s="5">
        <f t="shared" si="411"/>
        <v>0</v>
      </c>
    </row>
    <row r="6587" spans="1:11" x14ac:dyDescent="0.25">
      <c r="A6587" t="s">
        <v>109</v>
      </c>
      <c r="B6587" t="s">
        <v>67</v>
      </c>
      <c r="C6587">
        <v>1</v>
      </c>
      <c r="D6587">
        <v>1</v>
      </c>
      <c r="E6587">
        <v>23</v>
      </c>
      <c r="F6587">
        <v>60</v>
      </c>
      <c r="G6587" s="1">
        <f t="shared" si="408"/>
        <v>0.95833333333333337</v>
      </c>
      <c r="H6587" s="4">
        <f t="shared" si="409"/>
        <v>1</v>
      </c>
      <c r="I6587" s="5">
        <f>IF(OR(AND(F6587&gt;=50,G6587&gt;SUMIF(SeasonTotals!A$2:A$9,A6587,SeasonTotals!F$2:F$9)),AND(G6587&gt;0.885,F6587&gt;=50,D6587&lt;3)),1,0)</f>
        <v>1</v>
      </c>
      <c r="J6587" s="4">
        <f t="shared" si="410"/>
        <v>0</v>
      </c>
      <c r="K6587" s="5">
        <f t="shared" si="411"/>
        <v>0</v>
      </c>
    </row>
    <row r="6588" spans="1:11" x14ac:dyDescent="0.25">
      <c r="A6588" t="s">
        <v>109</v>
      </c>
      <c r="B6588" t="s">
        <v>67</v>
      </c>
      <c r="C6588">
        <v>1</v>
      </c>
      <c r="D6588">
        <v>1</v>
      </c>
      <c r="E6588">
        <v>24</v>
      </c>
      <c r="F6588">
        <v>60</v>
      </c>
      <c r="G6588" s="1">
        <f t="shared" si="408"/>
        <v>0.96</v>
      </c>
      <c r="H6588" s="4">
        <f t="shared" si="409"/>
        <v>1</v>
      </c>
      <c r="I6588" s="5">
        <f>IF(OR(AND(F6588&gt;=50,G6588&gt;SUMIF(SeasonTotals!A$2:A$9,A6588,SeasonTotals!F$2:F$9)),AND(G6588&gt;0.885,F6588&gt;=50,D6588&lt;3)),1,0)</f>
        <v>1</v>
      </c>
      <c r="J6588" s="4">
        <f t="shared" si="410"/>
        <v>0</v>
      </c>
      <c r="K6588" s="5">
        <f t="shared" si="411"/>
        <v>0</v>
      </c>
    </row>
    <row r="6589" spans="1:11" x14ac:dyDescent="0.25">
      <c r="A6589" t="s">
        <v>109</v>
      </c>
      <c r="B6589" t="s">
        <v>67</v>
      </c>
      <c r="C6589">
        <v>1</v>
      </c>
      <c r="D6589">
        <v>1</v>
      </c>
      <c r="E6589">
        <v>27</v>
      </c>
      <c r="F6589">
        <v>60</v>
      </c>
      <c r="G6589" s="1">
        <f t="shared" si="408"/>
        <v>0.9642857142857143</v>
      </c>
      <c r="H6589" s="4">
        <f t="shared" si="409"/>
        <v>1</v>
      </c>
      <c r="I6589" s="5">
        <f>IF(OR(AND(F6589&gt;=50,G6589&gt;SUMIF(SeasonTotals!A$2:A$9,A6589,SeasonTotals!F$2:F$9)),AND(G6589&gt;0.885,F6589&gt;=50,D6589&lt;3)),1,0)</f>
        <v>1</v>
      </c>
      <c r="J6589" s="4">
        <f t="shared" si="410"/>
        <v>0</v>
      </c>
      <c r="K6589" s="5">
        <f t="shared" si="411"/>
        <v>0</v>
      </c>
    </row>
    <row r="6590" spans="1:11" x14ac:dyDescent="0.25">
      <c r="A6590" t="s">
        <v>109</v>
      </c>
      <c r="B6590" t="s">
        <v>67</v>
      </c>
      <c r="C6590">
        <v>1</v>
      </c>
      <c r="D6590">
        <v>4</v>
      </c>
      <c r="E6590">
        <v>31</v>
      </c>
      <c r="F6590">
        <v>60</v>
      </c>
      <c r="G6590" s="1">
        <f t="shared" si="408"/>
        <v>0.88571428571428568</v>
      </c>
      <c r="H6590" s="4">
        <f t="shared" si="409"/>
        <v>0</v>
      </c>
      <c r="I6590" s="5">
        <f>IF(OR(AND(F6590&gt;=50,G6590&gt;SUMIF(SeasonTotals!A$2:A$9,A6590,SeasonTotals!F$2:F$9)),AND(G6590&gt;0.885,F6590&gt;=50,D6590&lt;3)),1,0)</f>
        <v>0</v>
      </c>
      <c r="J6590" s="4">
        <f t="shared" si="410"/>
        <v>0</v>
      </c>
      <c r="K6590" s="5">
        <f t="shared" si="411"/>
        <v>0</v>
      </c>
    </row>
    <row r="6591" spans="1:11" x14ac:dyDescent="0.25">
      <c r="A6591" t="s">
        <v>109</v>
      </c>
      <c r="B6591" t="s">
        <v>67</v>
      </c>
      <c r="C6591">
        <v>1</v>
      </c>
      <c r="D6591">
        <v>2</v>
      </c>
      <c r="E6591">
        <v>19</v>
      </c>
      <c r="F6591">
        <v>65</v>
      </c>
      <c r="G6591" s="1">
        <f t="shared" si="408"/>
        <v>0.90476190476190477</v>
      </c>
      <c r="H6591" s="4">
        <f t="shared" si="409"/>
        <v>1</v>
      </c>
      <c r="I6591" s="5">
        <f>IF(OR(AND(F6591&gt;=50,G6591&gt;SUMIF(SeasonTotals!A$2:A$9,A6591,SeasonTotals!F$2:F$9)),AND(G6591&gt;0.885,F6591&gt;=50,D6591&lt;3)),1,0)</f>
        <v>1</v>
      </c>
      <c r="J6591" s="4">
        <f t="shared" si="410"/>
        <v>0</v>
      </c>
      <c r="K6591" s="5">
        <f t="shared" si="411"/>
        <v>0</v>
      </c>
    </row>
    <row r="6592" spans="1:11" x14ac:dyDescent="0.25">
      <c r="A6592" t="s">
        <v>109</v>
      </c>
      <c r="B6592" t="s">
        <v>67</v>
      </c>
      <c r="C6592">
        <v>1</v>
      </c>
      <c r="D6592">
        <v>2</v>
      </c>
      <c r="E6592">
        <v>19</v>
      </c>
      <c r="F6592">
        <v>64</v>
      </c>
      <c r="G6592" s="1">
        <f t="shared" si="408"/>
        <v>0.90476190476190477</v>
      </c>
      <c r="H6592" s="4">
        <f t="shared" si="409"/>
        <v>1</v>
      </c>
      <c r="I6592" s="5">
        <f>IF(OR(AND(F6592&gt;=50,G6592&gt;SUMIF(SeasonTotals!A$2:A$9,A6592,SeasonTotals!F$2:F$9)),AND(G6592&gt;0.885,F6592&gt;=50,D6592&lt;3)),1,0)</f>
        <v>1</v>
      </c>
      <c r="J6592" s="4">
        <f t="shared" si="410"/>
        <v>0</v>
      </c>
      <c r="K6592" s="5">
        <f t="shared" si="411"/>
        <v>0</v>
      </c>
    </row>
    <row r="6593" spans="1:11" x14ac:dyDescent="0.25">
      <c r="A6593" t="s">
        <v>109</v>
      </c>
      <c r="B6593" t="s">
        <v>67</v>
      </c>
      <c r="C6593">
        <v>1</v>
      </c>
      <c r="D6593">
        <v>3</v>
      </c>
      <c r="E6593">
        <v>24</v>
      </c>
      <c r="F6593">
        <v>60</v>
      </c>
      <c r="G6593" s="1">
        <f t="shared" si="408"/>
        <v>0.88888888888888884</v>
      </c>
      <c r="H6593" s="4">
        <f t="shared" si="409"/>
        <v>0</v>
      </c>
      <c r="I6593" s="5">
        <f>IF(OR(AND(F6593&gt;=50,G6593&gt;SUMIF(SeasonTotals!A$2:A$9,A6593,SeasonTotals!F$2:F$9)),AND(G6593&gt;0.885,F6593&gt;=50,D6593&lt;3)),1,0)</f>
        <v>0</v>
      </c>
      <c r="J6593" s="4">
        <f t="shared" si="410"/>
        <v>0</v>
      </c>
      <c r="K6593" s="5">
        <f t="shared" si="411"/>
        <v>0</v>
      </c>
    </row>
    <row r="6594" spans="1:11" x14ac:dyDescent="0.25">
      <c r="A6594" t="s">
        <v>109</v>
      </c>
      <c r="B6594" t="s">
        <v>67</v>
      </c>
      <c r="C6594">
        <v>1</v>
      </c>
      <c r="D6594">
        <v>1</v>
      </c>
      <c r="E6594">
        <v>20</v>
      </c>
      <c r="F6594">
        <v>58</v>
      </c>
      <c r="G6594" s="1">
        <f t="shared" ref="G6594:G6657" si="412">E6594/MAX(1,SUM(D6594:E6594))</f>
        <v>0.95238095238095233</v>
      </c>
      <c r="H6594" s="4">
        <f t="shared" ref="H6594:H6657" si="413">IF(AND(F6594&gt;=50,OR(G6594&gt;0.913,AND(G6594&gt;0.885,D6594&lt;3))),1,0)</f>
        <v>1</v>
      </c>
      <c r="I6594" s="5">
        <f>IF(OR(AND(F6594&gt;=50,G6594&gt;SUMIF(SeasonTotals!A$2:A$9,A6594,SeasonTotals!F$2:F$9)),AND(G6594&gt;0.885,F6594&gt;=50,D6594&lt;3)),1,0)</f>
        <v>1</v>
      </c>
      <c r="J6594" s="4">
        <f t="shared" ref="J6594:J6657" si="414">IF(G6594&lt;0.85,1,0)</f>
        <v>0</v>
      </c>
      <c r="K6594" s="5">
        <f t="shared" ref="K6594:K6657" si="415">IF(F6594&lt;55,1,0)</f>
        <v>0</v>
      </c>
    </row>
    <row r="6595" spans="1:11" x14ac:dyDescent="0.25">
      <c r="A6595" t="s">
        <v>109</v>
      </c>
      <c r="B6595" t="s">
        <v>67</v>
      </c>
      <c r="C6595">
        <v>1</v>
      </c>
      <c r="D6595">
        <v>6</v>
      </c>
      <c r="E6595">
        <v>28</v>
      </c>
      <c r="F6595">
        <v>40</v>
      </c>
      <c r="G6595" s="1">
        <f t="shared" si="412"/>
        <v>0.82352941176470584</v>
      </c>
      <c r="H6595" s="4">
        <f t="shared" si="413"/>
        <v>0</v>
      </c>
      <c r="I6595" s="5">
        <f>IF(OR(AND(F6595&gt;=50,G6595&gt;SUMIF(SeasonTotals!A$2:A$9,A6595,SeasonTotals!F$2:F$9)),AND(G6595&gt;0.885,F6595&gt;=50,D6595&lt;3)),1,0)</f>
        <v>0</v>
      </c>
      <c r="J6595" s="4">
        <f t="shared" si="414"/>
        <v>1</v>
      </c>
      <c r="K6595" s="5">
        <f t="shared" si="415"/>
        <v>1</v>
      </c>
    </row>
    <row r="6596" spans="1:11" x14ac:dyDescent="0.25">
      <c r="A6596" t="s">
        <v>109</v>
      </c>
      <c r="B6596" t="s">
        <v>67</v>
      </c>
      <c r="C6596">
        <v>1</v>
      </c>
      <c r="D6596">
        <v>2</v>
      </c>
      <c r="E6596">
        <v>25</v>
      </c>
      <c r="F6596">
        <v>59</v>
      </c>
      <c r="G6596" s="1">
        <f t="shared" si="412"/>
        <v>0.92592592592592593</v>
      </c>
      <c r="H6596" s="4">
        <f t="shared" si="413"/>
        <v>1</v>
      </c>
      <c r="I6596" s="5">
        <f>IF(OR(AND(F6596&gt;=50,G6596&gt;SUMIF(SeasonTotals!A$2:A$9,A6596,SeasonTotals!F$2:F$9)),AND(G6596&gt;0.885,F6596&gt;=50,D6596&lt;3)),1,0)</f>
        <v>1</v>
      </c>
      <c r="J6596" s="4">
        <f t="shared" si="414"/>
        <v>0</v>
      </c>
      <c r="K6596" s="5">
        <f t="shared" si="415"/>
        <v>0</v>
      </c>
    </row>
    <row r="6597" spans="1:11" x14ac:dyDescent="0.25">
      <c r="A6597" t="s">
        <v>109</v>
      </c>
      <c r="B6597" t="s">
        <v>67</v>
      </c>
      <c r="C6597">
        <v>1</v>
      </c>
      <c r="D6597">
        <v>2</v>
      </c>
      <c r="E6597">
        <v>27</v>
      </c>
      <c r="F6597">
        <v>58</v>
      </c>
      <c r="G6597" s="1">
        <f t="shared" si="412"/>
        <v>0.93103448275862066</v>
      </c>
      <c r="H6597" s="4">
        <f t="shared" si="413"/>
        <v>1</v>
      </c>
      <c r="I6597" s="5">
        <f>IF(OR(AND(F6597&gt;=50,G6597&gt;SUMIF(SeasonTotals!A$2:A$9,A6597,SeasonTotals!F$2:F$9)),AND(G6597&gt;0.885,F6597&gt;=50,D6597&lt;3)),1,0)</f>
        <v>1</v>
      </c>
      <c r="J6597" s="4">
        <f t="shared" si="414"/>
        <v>0</v>
      </c>
      <c r="K6597" s="5">
        <f t="shared" si="415"/>
        <v>0</v>
      </c>
    </row>
    <row r="6598" spans="1:11" x14ac:dyDescent="0.25">
      <c r="A6598" t="s">
        <v>109</v>
      </c>
      <c r="B6598" t="s">
        <v>67</v>
      </c>
      <c r="C6598">
        <v>1</v>
      </c>
      <c r="D6598">
        <v>3</v>
      </c>
      <c r="E6598">
        <v>33</v>
      </c>
      <c r="F6598">
        <v>65</v>
      </c>
      <c r="G6598" s="1">
        <f t="shared" si="412"/>
        <v>0.91666666666666663</v>
      </c>
      <c r="H6598" s="4">
        <f t="shared" si="413"/>
        <v>1</v>
      </c>
      <c r="I6598" s="5">
        <f>IF(OR(AND(F6598&gt;=50,G6598&gt;SUMIF(SeasonTotals!A$2:A$9,A6598,SeasonTotals!F$2:F$9)),AND(G6598&gt;0.885,F6598&gt;=50,D6598&lt;3)),1,0)</f>
        <v>1</v>
      </c>
      <c r="J6598" s="4">
        <f t="shared" si="414"/>
        <v>0</v>
      </c>
      <c r="K6598" s="5">
        <f t="shared" si="415"/>
        <v>0</v>
      </c>
    </row>
    <row r="6599" spans="1:11" x14ac:dyDescent="0.25">
      <c r="A6599" t="s">
        <v>109</v>
      </c>
      <c r="B6599" t="s">
        <v>67</v>
      </c>
      <c r="C6599">
        <v>1</v>
      </c>
      <c r="D6599">
        <v>2</v>
      </c>
      <c r="E6599">
        <v>29</v>
      </c>
      <c r="F6599">
        <v>65</v>
      </c>
      <c r="G6599" s="1">
        <f t="shared" si="412"/>
        <v>0.93548387096774188</v>
      </c>
      <c r="H6599" s="4">
        <f t="shared" si="413"/>
        <v>1</v>
      </c>
      <c r="I6599" s="5">
        <f>IF(OR(AND(F6599&gt;=50,G6599&gt;SUMIF(SeasonTotals!A$2:A$9,A6599,SeasonTotals!F$2:F$9)),AND(G6599&gt;0.885,F6599&gt;=50,D6599&lt;3)),1,0)</f>
        <v>1</v>
      </c>
      <c r="J6599" s="4">
        <f t="shared" si="414"/>
        <v>0</v>
      </c>
      <c r="K6599" s="5">
        <f t="shared" si="415"/>
        <v>0</v>
      </c>
    </row>
    <row r="6600" spans="1:11" x14ac:dyDescent="0.25">
      <c r="A6600" t="s">
        <v>109</v>
      </c>
      <c r="B6600" t="s">
        <v>67</v>
      </c>
      <c r="C6600">
        <v>1</v>
      </c>
      <c r="D6600">
        <v>1</v>
      </c>
      <c r="E6600">
        <v>27</v>
      </c>
      <c r="F6600">
        <v>59</v>
      </c>
      <c r="G6600" s="1">
        <f t="shared" si="412"/>
        <v>0.9642857142857143</v>
      </c>
      <c r="H6600" s="4">
        <f t="shared" si="413"/>
        <v>1</v>
      </c>
      <c r="I6600" s="5">
        <f>IF(OR(AND(F6600&gt;=50,G6600&gt;SUMIF(SeasonTotals!A$2:A$9,A6600,SeasonTotals!F$2:F$9)),AND(G6600&gt;0.885,F6600&gt;=50,D6600&lt;3)),1,0)</f>
        <v>1</v>
      </c>
      <c r="J6600" s="4">
        <f t="shared" si="414"/>
        <v>0</v>
      </c>
      <c r="K6600" s="5">
        <f t="shared" si="415"/>
        <v>0</v>
      </c>
    </row>
    <row r="6601" spans="1:11" x14ac:dyDescent="0.25">
      <c r="A6601" t="s">
        <v>109</v>
      </c>
      <c r="B6601" t="s">
        <v>67</v>
      </c>
      <c r="C6601">
        <v>1</v>
      </c>
      <c r="D6601">
        <v>3</v>
      </c>
      <c r="E6601">
        <v>24</v>
      </c>
      <c r="F6601">
        <v>60</v>
      </c>
      <c r="G6601" s="1">
        <f t="shared" si="412"/>
        <v>0.88888888888888884</v>
      </c>
      <c r="H6601" s="4">
        <f t="shared" si="413"/>
        <v>0</v>
      </c>
      <c r="I6601" s="5">
        <f>IF(OR(AND(F6601&gt;=50,G6601&gt;SUMIF(SeasonTotals!A$2:A$9,A6601,SeasonTotals!F$2:F$9)),AND(G6601&gt;0.885,F6601&gt;=50,D6601&lt;3)),1,0)</f>
        <v>0</v>
      </c>
      <c r="J6601" s="4">
        <f t="shared" si="414"/>
        <v>0</v>
      </c>
      <c r="K6601" s="5">
        <f t="shared" si="415"/>
        <v>0</v>
      </c>
    </row>
    <row r="6602" spans="1:11" x14ac:dyDescent="0.25">
      <c r="A6602" t="s">
        <v>109</v>
      </c>
      <c r="B6602" t="s">
        <v>67</v>
      </c>
      <c r="C6602">
        <v>1</v>
      </c>
      <c r="D6602">
        <v>1</v>
      </c>
      <c r="E6602">
        <v>27</v>
      </c>
      <c r="F6602">
        <v>60</v>
      </c>
      <c r="G6602" s="1">
        <f t="shared" si="412"/>
        <v>0.9642857142857143</v>
      </c>
      <c r="H6602" s="4">
        <f t="shared" si="413"/>
        <v>1</v>
      </c>
      <c r="I6602" s="5">
        <f>IF(OR(AND(F6602&gt;=50,G6602&gt;SUMIF(SeasonTotals!A$2:A$9,A6602,SeasonTotals!F$2:F$9)),AND(G6602&gt;0.885,F6602&gt;=50,D6602&lt;3)),1,0)</f>
        <v>1</v>
      </c>
      <c r="J6602" s="4">
        <f t="shared" si="414"/>
        <v>0</v>
      </c>
      <c r="K6602" s="5">
        <f t="shared" si="415"/>
        <v>0</v>
      </c>
    </row>
    <row r="6603" spans="1:11" x14ac:dyDescent="0.25">
      <c r="A6603" t="s">
        <v>109</v>
      </c>
      <c r="B6603" t="s">
        <v>67</v>
      </c>
      <c r="C6603">
        <v>1</v>
      </c>
      <c r="D6603">
        <v>1</v>
      </c>
      <c r="E6603">
        <v>12</v>
      </c>
      <c r="F6603">
        <v>60</v>
      </c>
      <c r="G6603" s="1">
        <f t="shared" si="412"/>
        <v>0.92307692307692313</v>
      </c>
      <c r="H6603" s="4">
        <f t="shared" si="413"/>
        <v>1</v>
      </c>
      <c r="I6603" s="5">
        <f>IF(OR(AND(F6603&gt;=50,G6603&gt;SUMIF(SeasonTotals!A$2:A$9,A6603,SeasonTotals!F$2:F$9)),AND(G6603&gt;0.885,F6603&gt;=50,D6603&lt;3)),1,0)</f>
        <v>1</v>
      </c>
      <c r="J6603" s="4">
        <f t="shared" si="414"/>
        <v>0</v>
      </c>
      <c r="K6603" s="5">
        <f t="shared" si="415"/>
        <v>0</v>
      </c>
    </row>
    <row r="6604" spans="1:11" x14ac:dyDescent="0.25">
      <c r="A6604" t="s">
        <v>109</v>
      </c>
      <c r="B6604" t="s">
        <v>67</v>
      </c>
      <c r="C6604">
        <v>1</v>
      </c>
      <c r="D6604">
        <v>2</v>
      </c>
      <c r="E6604">
        <v>21</v>
      </c>
      <c r="F6604">
        <v>62</v>
      </c>
      <c r="G6604" s="1">
        <f t="shared" si="412"/>
        <v>0.91304347826086951</v>
      </c>
      <c r="H6604" s="4">
        <f t="shared" si="413"/>
        <v>1</v>
      </c>
      <c r="I6604" s="5">
        <f>IF(OR(AND(F6604&gt;=50,G6604&gt;SUMIF(SeasonTotals!A$2:A$9,A6604,SeasonTotals!F$2:F$9)),AND(G6604&gt;0.885,F6604&gt;=50,D6604&lt;3)),1,0)</f>
        <v>1</v>
      </c>
      <c r="J6604" s="4">
        <f t="shared" si="414"/>
        <v>0</v>
      </c>
      <c r="K6604" s="5">
        <f t="shared" si="415"/>
        <v>0</v>
      </c>
    </row>
    <row r="6605" spans="1:11" x14ac:dyDescent="0.25">
      <c r="A6605" t="s">
        <v>109</v>
      </c>
      <c r="B6605" t="s">
        <v>67</v>
      </c>
      <c r="C6605">
        <v>1</v>
      </c>
      <c r="D6605">
        <v>3</v>
      </c>
      <c r="E6605">
        <v>28</v>
      </c>
      <c r="F6605">
        <v>59</v>
      </c>
      <c r="G6605" s="1">
        <f t="shared" si="412"/>
        <v>0.90322580645161288</v>
      </c>
      <c r="H6605" s="4">
        <f t="shared" si="413"/>
        <v>0</v>
      </c>
      <c r="I6605" s="5">
        <f>IF(OR(AND(F6605&gt;=50,G6605&gt;SUMIF(SeasonTotals!A$2:A$9,A6605,SeasonTotals!F$2:F$9)),AND(G6605&gt;0.885,F6605&gt;=50,D6605&lt;3)),1,0)</f>
        <v>0</v>
      </c>
      <c r="J6605" s="4">
        <f t="shared" si="414"/>
        <v>0</v>
      </c>
      <c r="K6605" s="5">
        <f t="shared" si="415"/>
        <v>0</v>
      </c>
    </row>
    <row r="6606" spans="1:11" x14ac:dyDescent="0.25">
      <c r="A6606" t="s">
        <v>109</v>
      </c>
      <c r="B6606" t="s">
        <v>67</v>
      </c>
      <c r="C6606">
        <v>1</v>
      </c>
      <c r="D6606">
        <v>2</v>
      </c>
      <c r="E6606">
        <v>20</v>
      </c>
      <c r="F6606">
        <v>59</v>
      </c>
      <c r="G6606" s="1">
        <f t="shared" si="412"/>
        <v>0.90909090909090906</v>
      </c>
      <c r="H6606" s="4">
        <f t="shared" si="413"/>
        <v>1</v>
      </c>
      <c r="I6606" s="5">
        <f>IF(OR(AND(F6606&gt;=50,G6606&gt;SUMIF(SeasonTotals!A$2:A$9,A6606,SeasonTotals!F$2:F$9)),AND(G6606&gt;0.885,F6606&gt;=50,D6606&lt;3)),1,0)</f>
        <v>1</v>
      </c>
      <c r="J6606" s="4">
        <f t="shared" si="414"/>
        <v>0</v>
      </c>
      <c r="K6606" s="5">
        <f t="shared" si="415"/>
        <v>0</v>
      </c>
    </row>
    <row r="6607" spans="1:11" x14ac:dyDescent="0.25">
      <c r="A6607" t="s">
        <v>109</v>
      </c>
      <c r="B6607" t="s">
        <v>67</v>
      </c>
      <c r="C6607">
        <v>1</v>
      </c>
      <c r="D6607">
        <v>1</v>
      </c>
      <c r="E6607">
        <v>26</v>
      </c>
      <c r="F6607">
        <v>60</v>
      </c>
      <c r="G6607" s="1">
        <f t="shared" si="412"/>
        <v>0.96296296296296291</v>
      </c>
      <c r="H6607" s="4">
        <f t="shared" si="413"/>
        <v>1</v>
      </c>
      <c r="I6607" s="5">
        <f>IF(OR(AND(F6607&gt;=50,G6607&gt;SUMIF(SeasonTotals!A$2:A$9,A6607,SeasonTotals!F$2:F$9)),AND(G6607&gt;0.885,F6607&gt;=50,D6607&lt;3)),1,0)</f>
        <v>1</v>
      </c>
      <c r="J6607" s="4">
        <f t="shared" si="414"/>
        <v>0</v>
      </c>
      <c r="K6607" s="5">
        <f t="shared" si="415"/>
        <v>0</v>
      </c>
    </row>
    <row r="6608" spans="1:11" x14ac:dyDescent="0.25">
      <c r="A6608" t="s">
        <v>109</v>
      </c>
      <c r="B6608" t="s">
        <v>67</v>
      </c>
      <c r="C6608">
        <v>1</v>
      </c>
      <c r="D6608">
        <v>4</v>
      </c>
      <c r="E6608">
        <v>17</v>
      </c>
      <c r="F6608">
        <v>60</v>
      </c>
      <c r="G6608" s="1">
        <f t="shared" si="412"/>
        <v>0.80952380952380953</v>
      </c>
      <c r="H6608" s="4">
        <f t="shared" si="413"/>
        <v>0</v>
      </c>
      <c r="I6608" s="5">
        <f>IF(OR(AND(F6608&gt;=50,G6608&gt;SUMIF(SeasonTotals!A$2:A$9,A6608,SeasonTotals!F$2:F$9)),AND(G6608&gt;0.885,F6608&gt;=50,D6608&lt;3)),1,0)</f>
        <v>0</v>
      </c>
      <c r="J6608" s="4">
        <f t="shared" si="414"/>
        <v>1</v>
      </c>
      <c r="K6608" s="5">
        <f t="shared" si="415"/>
        <v>0</v>
      </c>
    </row>
    <row r="6609" spans="1:11" x14ac:dyDescent="0.25">
      <c r="A6609" t="s">
        <v>109</v>
      </c>
      <c r="B6609" t="s">
        <v>67</v>
      </c>
      <c r="C6609">
        <v>1</v>
      </c>
      <c r="D6609">
        <v>3</v>
      </c>
      <c r="E6609">
        <v>22</v>
      </c>
      <c r="F6609">
        <v>60</v>
      </c>
      <c r="G6609" s="1">
        <f t="shared" si="412"/>
        <v>0.88</v>
      </c>
      <c r="H6609" s="4">
        <f t="shared" si="413"/>
        <v>0</v>
      </c>
      <c r="I6609" s="5">
        <f>IF(OR(AND(F6609&gt;=50,G6609&gt;SUMIF(SeasonTotals!A$2:A$9,A6609,SeasonTotals!F$2:F$9)),AND(G6609&gt;0.885,F6609&gt;=50,D6609&lt;3)),1,0)</f>
        <v>0</v>
      </c>
      <c r="J6609" s="4">
        <f t="shared" si="414"/>
        <v>0</v>
      </c>
      <c r="K6609" s="5">
        <f t="shared" si="415"/>
        <v>0</v>
      </c>
    </row>
    <row r="6610" spans="1:11" x14ac:dyDescent="0.25">
      <c r="A6610" t="s">
        <v>109</v>
      </c>
      <c r="B6610" t="s">
        <v>67</v>
      </c>
      <c r="C6610">
        <v>1</v>
      </c>
      <c r="D6610">
        <v>2</v>
      </c>
      <c r="E6610">
        <v>28</v>
      </c>
      <c r="F6610">
        <v>60</v>
      </c>
      <c r="G6610" s="1">
        <f t="shared" si="412"/>
        <v>0.93333333333333335</v>
      </c>
      <c r="H6610" s="4">
        <f t="shared" si="413"/>
        <v>1</v>
      </c>
      <c r="I6610" s="5">
        <f>IF(OR(AND(F6610&gt;=50,G6610&gt;SUMIF(SeasonTotals!A$2:A$9,A6610,SeasonTotals!F$2:F$9)),AND(G6610&gt;0.885,F6610&gt;=50,D6610&lt;3)),1,0)</f>
        <v>1</v>
      </c>
      <c r="J6610" s="4">
        <f t="shared" si="414"/>
        <v>0</v>
      </c>
      <c r="K6610" s="5">
        <f t="shared" si="415"/>
        <v>0</v>
      </c>
    </row>
    <row r="6611" spans="1:11" x14ac:dyDescent="0.25">
      <c r="A6611" t="s">
        <v>109</v>
      </c>
      <c r="B6611" t="s">
        <v>67</v>
      </c>
      <c r="C6611">
        <v>1</v>
      </c>
      <c r="D6611">
        <v>0</v>
      </c>
      <c r="E6611">
        <v>33</v>
      </c>
      <c r="F6611">
        <v>60</v>
      </c>
      <c r="G6611" s="1">
        <f t="shared" si="412"/>
        <v>1</v>
      </c>
      <c r="H6611" s="4">
        <f t="shared" si="413"/>
        <v>1</v>
      </c>
      <c r="I6611" s="5">
        <f>IF(OR(AND(F6611&gt;=50,G6611&gt;SUMIF(SeasonTotals!A$2:A$9,A6611,SeasonTotals!F$2:F$9)),AND(G6611&gt;0.885,F6611&gt;=50,D6611&lt;3)),1,0)</f>
        <v>1</v>
      </c>
      <c r="J6611" s="4">
        <f t="shared" si="414"/>
        <v>0</v>
      </c>
      <c r="K6611" s="5">
        <f t="shared" si="415"/>
        <v>0</v>
      </c>
    </row>
    <row r="6612" spans="1:11" x14ac:dyDescent="0.25">
      <c r="A6612" t="s">
        <v>109</v>
      </c>
      <c r="B6612" t="s">
        <v>67</v>
      </c>
      <c r="C6612">
        <v>1</v>
      </c>
      <c r="D6612">
        <v>3</v>
      </c>
      <c r="E6612">
        <v>17</v>
      </c>
      <c r="F6612">
        <v>20</v>
      </c>
      <c r="G6612" s="1">
        <f t="shared" si="412"/>
        <v>0.85</v>
      </c>
      <c r="H6612" s="4">
        <f t="shared" si="413"/>
        <v>0</v>
      </c>
      <c r="I6612" s="5">
        <f>IF(OR(AND(F6612&gt;=50,G6612&gt;SUMIF(SeasonTotals!A$2:A$9,A6612,SeasonTotals!F$2:F$9)),AND(G6612&gt;0.885,F6612&gt;=50,D6612&lt;3)),1,0)</f>
        <v>0</v>
      </c>
      <c r="J6612" s="4">
        <f t="shared" si="414"/>
        <v>0</v>
      </c>
      <c r="K6612" s="5">
        <f t="shared" si="415"/>
        <v>1</v>
      </c>
    </row>
    <row r="6613" spans="1:11" x14ac:dyDescent="0.25">
      <c r="A6613" t="s">
        <v>109</v>
      </c>
      <c r="B6613" t="s">
        <v>67</v>
      </c>
      <c r="C6613">
        <v>1</v>
      </c>
      <c r="D6613">
        <v>2</v>
      </c>
      <c r="E6613">
        <v>26</v>
      </c>
      <c r="F6613">
        <v>59</v>
      </c>
      <c r="G6613" s="1">
        <f t="shared" si="412"/>
        <v>0.9285714285714286</v>
      </c>
      <c r="H6613" s="4">
        <f t="shared" si="413"/>
        <v>1</v>
      </c>
      <c r="I6613" s="5">
        <f>IF(OR(AND(F6613&gt;=50,G6613&gt;SUMIF(SeasonTotals!A$2:A$9,A6613,SeasonTotals!F$2:F$9)),AND(G6613&gt;0.885,F6613&gt;=50,D6613&lt;3)),1,0)</f>
        <v>1</v>
      </c>
      <c r="J6613" s="4">
        <f t="shared" si="414"/>
        <v>0</v>
      </c>
      <c r="K6613" s="5">
        <f t="shared" si="415"/>
        <v>0</v>
      </c>
    </row>
    <row r="6614" spans="1:11" x14ac:dyDescent="0.25">
      <c r="A6614" t="s">
        <v>109</v>
      </c>
      <c r="B6614" t="s">
        <v>67</v>
      </c>
      <c r="C6614">
        <v>1</v>
      </c>
      <c r="D6614">
        <v>3</v>
      </c>
      <c r="E6614">
        <v>25</v>
      </c>
      <c r="F6614">
        <v>59</v>
      </c>
      <c r="G6614" s="1">
        <f t="shared" si="412"/>
        <v>0.8928571428571429</v>
      </c>
      <c r="H6614" s="4">
        <f t="shared" si="413"/>
        <v>0</v>
      </c>
      <c r="I6614" s="5">
        <f>IF(OR(AND(F6614&gt;=50,G6614&gt;SUMIF(SeasonTotals!A$2:A$9,A6614,SeasonTotals!F$2:F$9)),AND(G6614&gt;0.885,F6614&gt;=50,D6614&lt;3)),1,0)</f>
        <v>0</v>
      </c>
      <c r="J6614" s="4">
        <f t="shared" si="414"/>
        <v>0</v>
      </c>
      <c r="K6614" s="5">
        <f t="shared" si="415"/>
        <v>0</v>
      </c>
    </row>
    <row r="6615" spans="1:11" x14ac:dyDescent="0.25">
      <c r="A6615" t="s">
        <v>109</v>
      </c>
      <c r="B6615" t="s">
        <v>67</v>
      </c>
      <c r="C6615">
        <v>1</v>
      </c>
      <c r="D6615">
        <v>1</v>
      </c>
      <c r="E6615">
        <v>22</v>
      </c>
      <c r="F6615">
        <v>60</v>
      </c>
      <c r="G6615" s="1">
        <f t="shared" si="412"/>
        <v>0.95652173913043481</v>
      </c>
      <c r="H6615" s="4">
        <f t="shared" si="413"/>
        <v>1</v>
      </c>
      <c r="I6615" s="5">
        <f>IF(OR(AND(F6615&gt;=50,G6615&gt;SUMIF(SeasonTotals!A$2:A$9,A6615,SeasonTotals!F$2:F$9)),AND(G6615&gt;0.885,F6615&gt;=50,D6615&lt;3)),1,0)</f>
        <v>1</v>
      </c>
      <c r="J6615" s="4">
        <f t="shared" si="414"/>
        <v>0</v>
      </c>
      <c r="K6615" s="5">
        <f t="shared" si="415"/>
        <v>0</v>
      </c>
    </row>
    <row r="6616" spans="1:11" x14ac:dyDescent="0.25">
      <c r="A6616" t="s">
        <v>109</v>
      </c>
      <c r="B6616" t="s">
        <v>67</v>
      </c>
      <c r="C6616">
        <v>1</v>
      </c>
      <c r="D6616">
        <v>3</v>
      </c>
      <c r="E6616">
        <v>19</v>
      </c>
      <c r="F6616">
        <v>58</v>
      </c>
      <c r="G6616" s="1">
        <f t="shared" si="412"/>
        <v>0.86363636363636365</v>
      </c>
      <c r="H6616" s="4">
        <f t="shared" si="413"/>
        <v>0</v>
      </c>
      <c r="I6616" s="5">
        <f>IF(OR(AND(F6616&gt;=50,G6616&gt;SUMIF(SeasonTotals!A$2:A$9,A6616,SeasonTotals!F$2:F$9)),AND(G6616&gt;0.885,F6616&gt;=50,D6616&lt;3)),1,0)</f>
        <v>0</v>
      </c>
      <c r="J6616" s="4">
        <f t="shared" si="414"/>
        <v>0</v>
      </c>
      <c r="K6616" s="5">
        <f t="shared" si="415"/>
        <v>0</v>
      </c>
    </row>
    <row r="6617" spans="1:11" x14ac:dyDescent="0.25">
      <c r="A6617" t="s">
        <v>109</v>
      </c>
      <c r="B6617" t="s">
        <v>67</v>
      </c>
      <c r="C6617">
        <v>1</v>
      </c>
      <c r="D6617">
        <v>5</v>
      </c>
      <c r="E6617">
        <v>24</v>
      </c>
      <c r="F6617">
        <v>46</v>
      </c>
      <c r="G6617" s="1">
        <f t="shared" si="412"/>
        <v>0.82758620689655171</v>
      </c>
      <c r="H6617" s="4">
        <f t="shared" si="413"/>
        <v>0</v>
      </c>
      <c r="I6617" s="5">
        <f>IF(OR(AND(F6617&gt;=50,G6617&gt;SUMIF(SeasonTotals!A$2:A$9,A6617,SeasonTotals!F$2:F$9)),AND(G6617&gt;0.885,F6617&gt;=50,D6617&lt;3)),1,0)</f>
        <v>0</v>
      </c>
      <c r="J6617" s="4">
        <f t="shared" si="414"/>
        <v>1</v>
      </c>
      <c r="K6617" s="5">
        <f t="shared" si="415"/>
        <v>1</v>
      </c>
    </row>
    <row r="6618" spans="1:11" x14ac:dyDescent="0.25">
      <c r="A6618" t="s">
        <v>109</v>
      </c>
      <c r="B6618" t="s">
        <v>67</v>
      </c>
      <c r="C6618">
        <v>1</v>
      </c>
      <c r="D6618">
        <v>3</v>
      </c>
      <c r="E6618">
        <v>31</v>
      </c>
      <c r="F6618">
        <v>60</v>
      </c>
      <c r="G6618" s="1">
        <f t="shared" si="412"/>
        <v>0.91176470588235292</v>
      </c>
      <c r="H6618" s="4">
        <f t="shared" si="413"/>
        <v>0</v>
      </c>
      <c r="I6618" s="5">
        <f>IF(OR(AND(F6618&gt;=50,G6618&gt;SUMIF(SeasonTotals!A$2:A$9,A6618,SeasonTotals!F$2:F$9)),AND(G6618&gt;0.885,F6618&gt;=50,D6618&lt;3)),1,0)</f>
        <v>0</v>
      </c>
      <c r="J6618" s="4">
        <f t="shared" si="414"/>
        <v>0</v>
      </c>
      <c r="K6618" s="5">
        <f t="shared" si="415"/>
        <v>0</v>
      </c>
    </row>
    <row r="6619" spans="1:11" x14ac:dyDescent="0.25">
      <c r="A6619" t="s">
        <v>109</v>
      </c>
      <c r="B6619" t="s">
        <v>67</v>
      </c>
      <c r="C6619">
        <v>1</v>
      </c>
      <c r="D6619">
        <v>1</v>
      </c>
      <c r="E6619">
        <v>29</v>
      </c>
      <c r="F6619">
        <v>60</v>
      </c>
      <c r="G6619" s="1">
        <f t="shared" si="412"/>
        <v>0.96666666666666667</v>
      </c>
      <c r="H6619" s="4">
        <f t="shared" si="413"/>
        <v>1</v>
      </c>
      <c r="I6619" s="5">
        <f>IF(OR(AND(F6619&gt;=50,G6619&gt;SUMIF(SeasonTotals!A$2:A$9,A6619,SeasonTotals!F$2:F$9)),AND(G6619&gt;0.885,F6619&gt;=50,D6619&lt;3)),1,0)</f>
        <v>1</v>
      </c>
      <c r="J6619" s="4">
        <f t="shared" si="414"/>
        <v>0</v>
      </c>
      <c r="K6619" s="5">
        <f t="shared" si="415"/>
        <v>0</v>
      </c>
    </row>
    <row r="6620" spans="1:11" x14ac:dyDescent="0.25">
      <c r="A6620" t="s">
        <v>109</v>
      </c>
      <c r="B6620" t="s">
        <v>67</v>
      </c>
      <c r="C6620">
        <v>1</v>
      </c>
      <c r="D6620">
        <v>1</v>
      </c>
      <c r="E6620">
        <v>35</v>
      </c>
      <c r="F6620">
        <v>60</v>
      </c>
      <c r="G6620" s="1">
        <f t="shared" si="412"/>
        <v>0.97222222222222221</v>
      </c>
      <c r="H6620" s="4">
        <f t="shared" si="413"/>
        <v>1</v>
      </c>
      <c r="I6620" s="5">
        <f>IF(OR(AND(F6620&gt;=50,G6620&gt;SUMIF(SeasonTotals!A$2:A$9,A6620,SeasonTotals!F$2:F$9)),AND(G6620&gt;0.885,F6620&gt;=50,D6620&lt;3)),1,0)</f>
        <v>1</v>
      </c>
      <c r="J6620" s="4">
        <f t="shared" si="414"/>
        <v>0</v>
      </c>
      <c r="K6620" s="5">
        <f t="shared" si="415"/>
        <v>0</v>
      </c>
    </row>
    <row r="6621" spans="1:11" x14ac:dyDescent="0.25">
      <c r="A6621" t="s">
        <v>109</v>
      </c>
      <c r="B6621" t="s">
        <v>67</v>
      </c>
      <c r="C6621">
        <v>1</v>
      </c>
      <c r="D6621">
        <v>4</v>
      </c>
      <c r="E6621">
        <v>27</v>
      </c>
      <c r="F6621">
        <v>58</v>
      </c>
      <c r="G6621" s="1">
        <f t="shared" si="412"/>
        <v>0.87096774193548387</v>
      </c>
      <c r="H6621" s="4">
        <f t="shared" si="413"/>
        <v>0</v>
      </c>
      <c r="I6621" s="5">
        <f>IF(OR(AND(F6621&gt;=50,G6621&gt;SUMIF(SeasonTotals!A$2:A$9,A6621,SeasonTotals!F$2:F$9)),AND(G6621&gt;0.885,F6621&gt;=50,D6621&lt;3)),1,0)</f>
        <v>0</v>
      </c>
      <c r="J6621" s="4">
        <f t="shared" si="414"/>
        <v>0</v>
      </c>
      <c r="K6621" s="5">
        <f t="shared" si="415"/>
        <v>0</v>
      </c>
    </row>
    <row r="6622" spans="1:11" x14ac:dyDescent="0.25">
      <c r="A6622" t="s">
        <v>109</v>
      </c>
      <c r="B6622" t="s">
        <v>67</v>
      </c>
      <c r="C6622">
        <v>1</v>
      </c>
      <c r="D6622">
        <v>2</v>
      </c>
      <c r="E6622">
        <v>24</v>
      </c>
      <c r="F6622">
        <v>58</v>
      </c>
      <c r="G6622" s="1">
        <f t="shared" si="412"/>
        <v>0.92307692307692313</v>
      </c>
      <c r="H6622" s="4">
        <f t="shared" si="413"/>
        <v>1</v>
      </c>
      <c r="I6622" s="5">
        <f>IF(OR(AND(F6622&gt;=50,G6622&gt;SUMIF(SeasonTotals!A$2:A$9,A6622,SeasonTotals!F$2:F$9)),AND(G6622&gt;0.885,F6622&gt;=50,D6622&lt;3)),1,0)</f>
        <v>1</v>
      </c>
      <c r="J6622" s="4">
        <f t="shared" si="414"/>
        <v>0</v>
      </c>
      <c r="K6622" s="5">
        <f t="shared" si="415"/>
        <v>0</v>
      </c>
    </row>
    <row r="6623" spans="1:11" x14ac:dyDescent="0.25">
      <c r="A6623" t="s">
        <v>109</v>
      </c>
      <c r="B6623" t="s">
        <v>67</v>
      </c>
      <c r="C6623">
        <v>1</v>
      </c>
      <c r="D6623">
        <v>1</v>
      </c>
      <c r="E6623">
        <v>23</v>
      </c>
      <c r="F6623">
        <v>64</v>
      </c>
      <c r="G6623" s="1">
        <f t="shared" si="412"/>
        <v>0.95833333333333337</v>
      </c>
      <c r="H6623" s="4">
        <f t="shared" si="413"/>
        <v>1</v>
      </c>
      <c r="I6623" s="5">
        <f>IF(OR(AND(F6623&gt;=50,G6623&gt;SUMIF(SeasonTotals!A$2:A$9,A6623,SeasonTotals!F$2:F$9)),AND(G6623&gt;0.885,F6623&gt;=50,D6623&lt;3)),1,0)</f>
        <v>1</v>
      </c>
      <c r="J6623" s="4">
        <f t="shared" si="414"/>
        <v>0</v>
      </c>
      <c r="K6623" s="5">
        <f t="shared" si="415"/>
        <v>0</v>
      </c>
    </row>
    <row r="6624" spans="1:11" x14ac:dyDescent="0.25">
      <c r="A6624" t="s">
        <v>109</v>
      </c>
      <c r="B6624" t="s">
        <v>67</v>
      </c>
      <c r="C6624">
        <v>1</v>
      </c>
      <c r="D6624">
        <v>6</v>
      </c>
      <c r="E6624">
        <v>15</v>
      </c>
      <c r="F6624">
        <v>44</v>
      </c>
      <c r="G6624" s="1">
        <f t="shared" si="412"/>
        <v>0.7142857142857143</v>
      </c>
      <c r="H6624" s="4">
        <f t="shared" si="413"/>
        <v>0</v>
      </c>
      <c r="I6624" s="5">
        <f>IF(OR(AND(F6624&gt;=50,G6624&gt;SUMIF(SeasonTotals!A$2:A$9,A6624,SeasonTotals!F$2:F$9)),AND(G6624&gt;0.885,F6624&gt;=50,D6624&lt;3)),1,0)</f>
        <v>0</v>
      </c>
      <c r="J6624" s="4">
        <f t="shared" si="414"/>
        <v>1</v>
      </c>
      <c r="K6624" s="5">
        <f t="shared" si="415"/>
        <v>1</v>
      </c>
    </row>
    <row r="6625" spans="1:11" x14ac:dyDescent="0.25">
      <c r="A6625" t="s">
        <v>109</v>
      </c>
      <c r="B6625" t="s">
        <v>117</v>
      </c>
      <c r="C6625">
        <v>1</v>
      </c>
      <c r="D6625">
        <v>1</v>
      </c>
      <c r="E6625">
        <v>22</v>
      </c>
      <c r="F6625">
        <v>60</v>
      </c>
      <c r="G6625" s="1">
        <f t="shared" si="412"/>
        <v>0.95652173913043481</v>
      </c>
      <c r="H6625" s="4">
        <f t="shared" si="413"/>
        <v>1</v>
      </c>
      <c r="I6625" s="5">
        <f>IF(OR(AND(F6625&gt;=50,G6625&gt;SUMIF(SeasonTotals!A$2:A$9,A6625,SeasonTotals!F$2:F$9)),AND(G6625&gt;0.885,F6625&gt;=50,D6625&lt;3)),1,0)</f>
        <v>1</v>
      </c>
      <c r="J6625" s="4">
        <f t="shared" si="414"/>
        <v>0</v>
      </c>
      <c r="K6625" s="5">
        <f t="shared" si="415"/>
        <v>0</v>
      </c>
    </row>
    <row r="6626" spans="1:11" x14ac:dyDescent="0.25">
      <c r="A6626" t="s">
        <v>109</v>
      </c>
      <c r="B6626" t="s">
        <v>117</v>
      </c>
      <c r="C6626">
        <v>1</v>
      </c>
      <c r="D6626">
        <v>0</v>
      </c>
      <c r="E6626">
        <v>32</v>
      </c>
      <c r="F6626">
        <v>60</v>
      </c>
      <c r="G6626" s="1">
        <f t="shared" si="412"/>
        <v>1</v>
      </c>
      <c r="H6626" s="4">
        <f t="shared" si="413"/>
        <v>1</v>
      </c>
      <c r="I6626" s="5">
        <f>IF(OR(AND(F6626&gt;=50,G6626&gt;SUMIF(SeasonTotals!A$2:A$9,A6626,SeasonTotals!F$2:F$9)),AND(G6626&gt;0.885,F6626&gt;=50,D6626&lt;3)),1,0)</f>
        <v>1</v>
      </c>
      <c r="J6626" s="4">
        <f t="shared" si="414"/>
        <v>0</v>
      </c>
      <c r="K6626" s="5">
        <f t="shared" si="415"/>
        <v>0</v>
      </c>
    </row>
    <row r="6627" spans="1:11" x14ac:dyDescent="0.25">
      <c r="A6627" t="s">
        <v>109</v>
      </c>
      <c r="B6627" t="s">
        <v>117</v>
      </c>
      <c r="C6627">
        <v>1</v>
      </c>
      <c r="D6627">
        <v>2</v>
      </c>
      <c r="E6627">
        <v>30</v>
      </c>
      <c r="F6627">
        <v>60</v>
      </c>
      <c r="G6627" s="1">
        <f t="shared" si="412"/>
        <v>0.9375</v>
      </c>
      <c r="H6627" s="4">
        <f t="shared" si="413"/>
        <v>1</v>
      </c>
      <c r="I6627" s="5">
        <f>IF(OR(AND(F6627&gt;=50,G6627&gt;SUMIF(SeasonTotals!A$2:A$9,A6627,SeasonTotals!F$2:F$9)),AND(G6627&gt;0.885,F6627&gt;=50,D6627&lt;3)),1,0)</f>
        <v>1</v>
      </c>
      <c r="J6627" s="4">
        <f t="shared" si="414"/>
        <v>0</v>
      </c>
      <c r="K6627" s="5">
        <f t="shared" si="415"/>
        <v>0</v>
      </c>
    </row>
    <row r="6628" spans="1:11" x14ac:dyDescent="0.25">
      <c r="A6628" t="s">
        <v>109</v>
      </c>
      <c r="B6628" t="s">
        <v>69</v>
      </c>
      <c r="C6628">
        <v>1</v>
      </c>
      <c r="D6628">
        <v>6</v>
      </c>
      <c r="E6628">
        <v>22</v>
      </c>
      <c r="F6628">
        <v>60</v>
      </c>
      <c r="G6628" s="1">
        <f t="shared" si="412"/>
        <v>0.7857142857142857</v>
      </c>
      <c r="H6628" s="4">
        <f t="shared" si="413"/>
        <v>0</v>
      </c>
      <c r="I6628" s="5">
        <f>IF(OR(AND(F6628&gt;=50,G6628&gt;SUMIF(SeasonTotals!A$2:A$9,A6628,SeasonTotals!F$2:F$9)),AND(G6628&gt;0.885,F6628&gt;=50,D6628&lt;3)),1,0)</f>
        <v>0</v>
      </c>
      <c r="J6628" s="4">
        <f t="shared" si="414"/>
        <v>1</v>
      </c>
      <c r="K6628" s="5">
        <f t="shared" si="415"/>
        <v>0</v>
      </c>
    </row>
    <row r="6629" spans="1:11" x14ac:dyDescent="0.25">
      <c r="A6629" t="s">
        <v>109</v>
      </c>
      <c r="B6629" t="s">
        <v>69</v>
      </c>
      <c r="C6629">
        <v>1</v>
      </c>
      <c r="D6629">
        <v>1</v>
      </c>
      <c r="E6629">
        <v>27</v>
      </c>
      <c r="F6629">
        <v>65</v>
      </c>
      <c r="G6629" s="1">
        <f t="shared" si="412"/>
        <v>0.9642857142857143</v>
      </c>
      <c r="H6629" s="4">
        <f t="shared" si="413"/>
        <v>1</v>
      </c>
      <c r="I6629" s="5">
        <f>IF(OR(AND(F6629&gt;=50,G6629&gt;SUMIF(SeasonTotals!A$2:A$9,A6629,SeasonTotals!F$2:F$9)),AND(G6629&gt;0.885,F6629&gt;=50,D6629&lt;3)),1,0)</f>
        <v>1</v>
      </c>
      <c r="J6629" s="4">
        <f t="shared" si="414"/>
        <v>0</v>
      </c>
      <c r="K6629" s="5">
        <f t="shared" si="415"/>
        <v>0</v>
      </c>
    </row>
    <row r="6630" spans="1:11" x14ac:dyDescent="0.25">
      <c r="A6630" t="s">
        <v>109</v>
      </c>
      <c r="B6630" t="s">
        <v>69</v>
      </c>
      <c r="C6630">
        <v>1</v>
      </c>
      <c r="D6630">
        <v>3</v>
      </c>
      <c r="E6630">
        <v>31</v>
      </c>
      <c r="F6630">
        <v>65</v>
      </c>
      <c r="G6630" s="1">
        <f t="shared" si="412"/>
        <v>0.91176470588235292</v>
      </c>
      <c r="H6630" s="4">
        <f t="shared" si="413"/>
        <v>0</v>
      </c>
      <c r="I6630" s="5">
        <f>IF(OR(AND(F6630&gt;=50,G6630&gt;SUMIF(SeasonTotals!A$2:A$9,A6630,SeasonTotals!F$2:F$9)),AND(G6630&gt;0.885,F6630&gt;=50,D6630&lt;3)),1,0)</f>
        <v>0</v>
      </c>
      <c r="J6630" s="4">
        <f t="shared" si="414"/>
        <v>0</v>
      </c>
      <c r="K6630" s="5">
        <f t="shared" si="415"/>
        <v>0</v>
      </c>
    </row>
    <row r="6631" spans="1:11" x14ac:dyDescent="0.25">
      <c r="A6631" t="s">
        <v>109</v>
      </c>
      <c r="B6631" t="s">
        <v>69</v>
      </c>
      <c r="C6631">
        <v>1</v>
      </c>
      <c r="D6631">
        <v>7</v>
      </c>
      <c r="E6631">
        <v>28</v>
      </c>
      <c r="F6631">
        <v>59</v>
      </c>
      <c r="G6631" s="1">
        <f t="shared" si="412"/>
        <v>0.8</v>
      </c>
      <c r="H6631" s="4">
        <f t="shared" si="413"/>
        <v>0</v>
      </c>
      <c r="I6631" s="5">
        <f>IF(OR(AND(F6631&gt;=50,G6631&gt;SUMIF(SeasonTotals!A$2:A$9,A6631,SeasonTotals!F$2:F$9)),AND(G6631&gt;0.885,F6631&gt;=50,D6631&lt;3)),1,0)</f>
        <v>0</v>
      </c>
      <c r="J6631" s="4">
        <f t="shared" si="414"/>
        <v>1</v>
      </c>
      <c r="K6631" s="5">
        <f t="shared" si="415"/>
        <v>0</v>
      </c>
    </row>
    <row r="6632" spans="1:11" x14ac:dyDescent="0.25">
      <c r="A6632" t="s">
        <v>109</v>
      </c>
      <c r="B6632" t="s">
        <v>69</v>
      </c>
      <c r="C6632">
        <v>1</v>
      </c>
      <c r="D6632">
        <v>2</v>
      </c>
      <c r="E6632">
        <v>32</v>
      </c>
      <c r="F6632">
        <v>60</v>
      </c>
      <c r="G6632" s="1">
        <f t="shared" si="412"/>
        <v>0.94117647058823528</v>
      </c>
      <c r="H6632" s="4">
        <f t="shared" si="413"/>
        <v>1</v>
      </c>
      <c r="I6632" s="5">
        <f>IF(OR(AND(F6632&gt;=50,G6632&gt;SUMIF(SeasonTotals!A$2:A$9,A6632,SeasonTotals!F$2:F$9)),AND(G6632&gt;0.885,F6632&gt;=50,D6632&lt;3)),1,0)</f>
        <v>1</v>
      </c>
      <c r="J6632" s="4">
        <f t="shared" si="414"/>
        <v>0</v>
      </c>
      <c r="K6632" s="5">
        <f t="shared" si="415"/>
        <v>0</v>
      </c>
    </row>
    <row r="6633" spans="1:11" x14ac:dyDescent="0.25">
      <c r="A6633" t="s">
        <v>109</v>
      </c>
      <c r="B6633" t="s">
        <v>69</v>
      </c>
      <c r="C6633">
        <v>1</v>
      </c>
      <c r="D6633">
        <v>2</v>
      </c>
      <c r="E6633">
        <v>30</v>
      </c>
      <c r="F6633">
        <v>65</v>
      </c>
      <c r="G6633" s="1">
        <f t="shared" si="412"/>
        <v>0.9375</v>
      </c>
      <c r="H6633" s="4">
        <f t="shared" si="413"/>
        <v>1</v>
      </c>
      <c r="I6633" s="5">
        <f>IF(OR(AND(F6633&gt;=50,G6633&gt;SUMIF(SeasonTotals!A$2:A$9,A6633,SeasonTotals!F$2:F$9)),AND(G6633&gt;0.885,F6633&gt;=50,D6633&lt;3)),1,0)</f>
        <v>1</v>
      </c>
      <c r="J6633" s="4">
        <f t="shared" si="414"/>
        <v>0</v>
      </c>
      <c r="K6633" s="5">
        <f t="shared" si="415"/>
        <v>0</v>
      </c>
    </row>
    <row r="6634" spans="1:11" x14ac:dyDescent="0.25">
      <c r="A6634" t="s">
        <v>109</v>
      </c>
      <c r="B6634" t="s">
        <v>69</v>
      </c>
      <c r="C6634">
        <v>1</v>
      </c>
      <c r="D6634">
        <v>2</v>
      </c>
      <c r="E6634">
        <v>21</v>
      </c>
      <c r="F6634">
        <v>60</v>
      </c>
      <c r="G6634" s="1">
        <f t="shared" si="412"/>
        <v>0.91304347826086951</v>
      </c>
      <c r="H6634" s="4">
        <f t="shared" si="413"/>
        <v>1</v>
      </c>
      <c r="I6634" s="5">
        <f>IF(OR(AND(F6634&gt;=50,G6634&gt;SUMIF(SeasonTotals!A$2:A$9,A6634,SeasonTotals!F$2:F$9)),AND(G6634&gt;0.885,F6634&gt;=50,D6634&lt;3)),1,0)</f>
        <v>1</v>
      </c>
      <c r="J6634" s="4">
        <f t="shared" si="414"/>
        <v>0</v>
      </c>
      <c r="K6634" s="5">
        <f t="shared" si="415"/>
        <v>0</v>
      </c>
    </row>
    <row r="6635" spans="1:11" x14ac:dyDescent="0.25">
      <c r="A6635" t="s">
        <v>109</v>
      </c>
      <c r="B6635" t="s">
        <v>69</v>
      </c>
      <c r="C6635">
        <v>1</v>
      </c>
      <c r="D6635">
        <v>5</v>
      </c>
      <c r="E6635">
        <v>13</v>
      </c>
      <c r="F6635">
        <v>27</v>
      </c>
      <c r="G6635" s="1">
        <f t="shared" si="412"/>
        <v>0.72222222222222221</v>
      </c>
      <c r="H6635" s="4">
        <f t="shared" si="413"/>
        <v>0</v>
      </c>
      <c r="I6635" s="5">
        <f>IF(OR(AND(F6635&gt;=50,G6635&gt;SUMIF(SeasonTotals!A$2:A$9,A6635,SeasonTotals!F$2:F$9)),AND(G6635&gt;0.885,F6635&gt;=50,D6635&lt;3)),1,0)</f>
        <v>0</v>
      </c>
      <c r="J6635" s="4">
        <f t="shared" si="414"/>
        <v>1</v>
      </c>
      <c r="K6635" s="5">
        <f t="shared" si="415"/>
        <v>1</v>
      </c>
    </row>
    <row r="6636" spans="1:11" x14ac:dyDescent="0.25">
      <c r="A6636" t="s">
        <v>109</v>
      </c>
      <c r="B6636" t="s">
        <v>69</v>
      </c>
      <c r="C6636">
        <v>1</v>
      </c>
      <c r="D6636">
        <v>1</v>
      </c>
      <c r="E6636">
        <v>30</v>
      </c>
      <c r="F6636">
        <v>60</v>
      </c>
      <c r="G6636" s="1">
        <f t="shared" si="412"/>
        <v>0.967741935483871</v>
      </c>
      <c r="H6636" s="4">
        <f t="shared" si="413"/>
        <v>1</v>
      </c>
      <c r="I6636" s="5">
        <f>IF(OR(AND(F6636&gt;=50,G6636&gt;SUMIF(SeasonTotals!A$2:A$9,A6636,SeasonTotals!F$2:F$9)),AND(G6636&gt;0.885,F6636&gt;=50,D6636&lt;3)),1,0)</f>
        <v>1</v>
      </c>
      <c r="J6636" s="4">
        <f t="shared" si="414"/>
        <v>0</v>
      </c>
      <c r="K6636" s="5">
        <f t="shared" si="415"/>
        <v>0</v>
      </c>
    </row>
    <row r="6637" spans="1:11" x14ac:dyDescent="0.25">
      <c r="A6637" t="s">
        <v>109</v>
      </c>
      <c r="B6637" t="s">
        <v>69</v>
      </c>
      <c r="C6637">
        <v>1</v>
      </c>
      <c r="D6637">
        <v>4</v>
      </c>
      <c r="E6637">
        <v>23</v>
      </c>
      <c r="F6637">
        <v>61</v>
      </c>
      <c r="G6637" s="1">
        <f t="shared" si="412"/>
        <v>0.85185185185185186</v>
      </c>
      <c r="H6637" s="4">
        <f t="shared" si="413"/>
        <v>0</v>
      </c>
      <c r="I6637" s="5">
        <f>IF(OR(AND(F6637&gt;=50,G6637&gt;SUMIF(SeasonTotals!A$2:A$9,A6637,SeasonTotals!F$2:F$9)),AND(G6637&gt;0.885,F6637&gt;=50,D6637&lt;3)),1,0)</f>
        <v>0</v>
      </c>
      <c r="J6637" s="4">
        <f t="shared" si="414"/>
        <v>0</v>
      </c>
      <c r="K6637" s="5">
        <f t="shared" si="415"/>
        <v>0</v>
      </c>
    </row>
    <row r="6638" spans="1:11" x14ac:dyDescent="0.25">
      <c r="A6638" t="s">
        <v>109</v>
      </c>
      <c r="B6638" t="s">
        <v>69</v>
      </c>
      <c r="C6638">
        <v>1</v>
      </c>
      <c r="D6638">
        <v>3</v>
      </c>
      <c r="E6638">
        <v>24</v>
      </c>
      <c r="F6638">
        <v>58</v>
      </c>
      <c r="G6638" s="1">
        <f t="shared" si="412"/>
        <v>0.88888888888888884</v>
      </c>
      <c r="H6638" s="4">
        <f t="shared" si="413"/>
        <v>0</v>
      </c>
      <c r="I6638" s="5">
        <f>IF(OR(AND(F6638&gt;=50,G6638&gt;SUMIF(SeasonTotals!A$2:A$9,A6638,SeasonTotals!F$2:F$9)),AND(G6638&gt;0.885,F6638&gt;=50,D6638&lt;3)),1,0)</f>
        <v>0</v>
      </c>
      <c r="J6638" s="4">
        <f t="shared" si="414"/>
        <v>0</v>
      </c>
      <c r="K6638" s="5">
        <f t="shared" si="415"/>
        <v>0</v>
      </c>
    </row>
    <row r="6639" spans="1:11" x14ac:dyDescent="0.25">
      <c r="A6639" t="s">
        <v>109</v>
      </c>
      <c r="B6639" t="s">
        <v>69</v>
      </c>
      <c r="C6639">
        <v>1</v>
      </c>
      <c r="D6639">
        <v>1</v>
      </c>
      <c r="E6639">
        <v>26</v>
      </c>
      <c r="F6639">
        <v>60</v>
      </c>
      <c r="G6639" s="1">
        <f t="shared" si="412"/>
        <v>0.96296296296296291</v>
      </c>
      <c r="H6639" s="4">
        <f t="shared" si="413"/>
        <v>1</v>
      </c>
      <c r="I6639" s="5">
        <f>IF(OR(AND(F6639&gt;=50,G6639&gt;SUMIF(SeasonTotals!A$2:A$9,A6639,SeasonTotals!F$2:F$9)),AND(G6639&gt;0.885,F6639&gt;=50,D6639&lt;3)),1,0)</f>
        <v>1</v>
      </c>
      <c r="J6639" s="4">
        <f t="shared" si="414"/>
        <v>0</v>
      </c>
      <c r="K6639" s="5">
        <f t="shared" si="415"/>
        <v>0</v>
      </c>
    </row>
    <row r="6640" spans="1:11" x14ac:dyDescent="0.25">
      <c r="A6640" t="s">
        <v>109</v>
      </c>
      <c r="B6640" t="s">
        <v>69</v>
      </c>
      <c r="C6640">
        <v>1</v>
      </c>
      <c r="D6640">
        <v>4</v>
      </c>
      <c r="E6640">
        <v>34</v>
      </c>
      <c r="F6640">
        <v>62</v>
      </c>
      <c r="G6640" s="1">
        <f t="shared" si="412"/>
        <v>0.89473684210526316</v>
      </c>
      <c r="H6640" s="4">
        <f t="shared" si="413"/>
        <v>0</v>
      </c>
      <c r="I6640" s="5">
        <f>IF(OR(AND(F6640&gt;=50,G6640&gt;SUMIF(SeasonTotals!A$2:A$9,A6640,SeasonTotals!F$2:F$9)),AND(G6640&gt;0.885,F6640&gt;=50,D6640&lt;3)),1,0)</f>
        <v>0</v>
      </c>
      <c r="J6640" s="4">
        <f t="shared" si="414"/>
        <v>0</v>
      </c>
      <c r="K6640" s="5">
        <f t="shared" si="415"/>
        <v>0</v>
      </c>
    </row>
    <row r="6641" spans="1:11" x14ac:dyDescent="0.25">
      <c r="A6641" t="s">
        <v>109</v>
      </c>
      <c r="B6641" t="s">
        <v>69</v>
      </c>
      <c r="C6641">
        <v>1</v>
      </c>
      <c r="D6641">
        <v>4</v>
      </c>
      <c r="E6641">
        <v>35</v>
      </c>
      <c r="F6641">
        <v>60</v>
      </c>
      <c r="G6641" s="1">
        <f t="shared" si="412"/>
        <v>0.89743589743589747</v>
      </c>
      <c r="H6641" s="4">
        <f t="shared" si="413"/>
        <v>0</v>
      </c>
      <c r="I6641" s="5">
        <f>IF(OR(AND(F6641&gt;=50,G6641&gt;SUMIF(SeasonTotals!A$2:A$9,A6641,SeasonTotals!F$2:F$9)),AND(G6641&gt;0.885,F6641&gt;=50,D6641&lt;3)),1,0)</f>
        <v>0</v>
      </c>
      <c r="J6641" s="4">
        <f t="shared" si="414"/>
        <v>0</v>
      </c>
      <c r="K6641" s="5">
        <f t="shared" si="415"/>
        <v>0</v>
      </c>
    </row>
    <row r="6642" spans="1:11" x14ac:dyDescent="0.25">
      <c r="A6642" t="s">
        <v>109</v>
      </c>
      <c r="B6642" t="s">
        <v>69</v>
      </c>
      <c r="C6642">
        <v>1</v>
      </c>
      <c r="D6642">
        <v>0</v>
      </c>
      <c r="E6642">
        <v>30</v>
      </c>
      <c r="F6642">
        <v>60</v>
      </c>
      <c r="G6642" s="1">
        <f t="shared" si="412"/>
        <v>1</v>
      </c>
      <c r="H6642" s="4">
        <f t="shared" si="413"/>
        <v>1</v>
      </c>
      <c r="I6642" s="5">
        <f>IF(OR(AND(F6642&gt;=50,G6642&gt;SUMIF(SeasonTotals!A$2:A$9,A6642,SeasonTotals!F$2:F$9)),AND(G6642&gt;0.885,F6642&gt;=50,D6642&lt;3)),1,0)</f>
        <v>1</v>
      </c>
      <c r="J6642" s="4">
        <f t="shared" si="414"/>
        <v>0</v>
      </c>
      <c r="K6642" s="5">
        <f t="shared" si="415"/>
        <v>0</v>
      </c>
    </row>
    <row r="6643" spans="1:11" x14ac:dyDescent="0.25">
      <c r="A6643" t="s">
        <v>109</v>
      </c>
      <c r="B6643" t="s">
        <v>69</v>
      </c>
      <c r="C6643">
        <v>1</v>
      </c>
      <c r="D6643">
        <v>3</v>
      </c>
      <c r="E6643">
        <v>31</v>
      </c>
      <c r="F6643">
        <v>60</v>
      </c>
      <c r="G6643" s="1">
        <f t="shared" si="412"/>
        <v>0.91176470588235292</v>
      </c>
      <c r="H6643" s="4">
        <f t="shared" si="413"/>
        <v>0</v>
      </c>
      <c r="I6643" s="5">
        <f>IF(OR(AND(F6643&gt;=50,G6643&gt;SUMIF(SeasonTotals!A$2:A$9,A6643,SeasonTotals!F$2:F$9)),AND(G6643&gt;0.885,F6643&gt;=50,D6643&lt;3)),1,0)</f>
        <v>0</v>
      </c>
      <c r="J6643" s="4">
        <f t="shared" si="414"/>
        <v>0</v>
      </c>
      <c r="K6643" s="5">
        <f t="shared" si="415"/>
        <v>0</v>
      </c>
    </row>
    <row r="6644" spans="1:11" x14ac:dyDescent="0.25">
      <c r="A6644" t="s">
        <v>109</v>
      </c>
      <c r="B6644" t="s">
        <v>69</v>
      </c>
      <c r="C6644">
        <v>1</v>
      </c>
      <c r="D6644">
        <v>3</v>
      </c>
      <c r="E6644">
        <v>29</v>
      </c>
      <c r="F6644">
        <v>59</v>
      </c>
      <c r="G6644" s="1">
        <f t="shared" si="412"/>
        <v>0.90625</v>
      </c>
      <c r="H6644" s="4">
        <f t="shared" si="413"/>
        <v>0</v>
      </c>
      <c r="I6644" s="5">
        <f>IF(OR(AND(F6644&gt;=50,G6644&gt;SUMIF(SeasonTotals!A$2:A$9,A6644,SeasonTotals!F$2:F$9)),AND(G6644&gt;0.885,F6644&gt;=50,D6644&lt;3)),1,0)</f>
        <v>0</v>
      </c>
      <c r="J6644" s="4">
        <f t="shared" si="414"/>
        <v>0</v>
      </c>
      <c r="K6644" s="5">
        <f t="shared" si="415"/>
        <v>0</v>
      </c>
    </row>
    <row r="6645" spans="1:11" x14ac:dyDescent="0.25">
      <c r="A6645" t="s">
        <v>109</v>
      </c>
      <c r="B6645" t="s">
        <v>69</v>
      </c>
      <c r="C6645">
        <v>1</v>
      </c>
      <c r="D6645">
        <v>3</v>
      </c>
      <c r="E6645">
        <v>19</v>
      </c>
      <c r="F6645">
        <v>60</v>
      </c>
      <c r="G6645" s="1">
        <f t="shared" si="412"/>
        <v>0.86363636363636365</v>
      </c>
      <c r="H6645" s="4">
        <f t="shared" si="413"/>
        <v>0</v>
      </c>
      <c r="I6645" s="5">
        <f>IF(OR(AND(F6645&gt;=50,G6645&gt;SUMIF(SeasonTotals!A$2:A$9,A6645,SeasonTotals!F$2:F$9)),AND(G6645&gt;0.885,F6645&gt;=50,D6645&lt;3)),1,0)</f>
        <v>0</v>
      </c>
      <c r="J6645" s="4">
        <f t="shared" si="414"/>
        <v>0</v>
      </c>
      <c r="K6645" s="5">
        <f t="shared" si="415"/>
        <v>0</v>
      </c>
    </row>
    <row r="6646" spans="1:11" x14ac:dyDescent="0.25">
      <c r="A6646" t="s">
        <v>109</v>
      </c>
      <c r="B6646" t="s">
        <v>69</v>
      </c>
      <c r="C6646">
        <v>1</v>
      </c>
      <c r="D6646">
        <v>2</v>
      </c>
      <c r="E6646">
        <v>36</v>
      </c>
      <c r="F6646">
        <v>60</v>
      </c>
      <c r="G6646" s="1">
        <f t="shared" si="412"/>
        <v>0.94736842105263153</v>
      </c>
      <c r="H6646" s="4">
        <f t="shared" si="413"/>
        <v>1</v>
      </c>
      <c r="I6646" s="5">
        <f>IF(OR(AND(F6646&gt;=50,G6646&gt;SUMIF(SeasonTotals!A$2:A$9,A6646,SeasonTotals!F$2:F$9)),AND(G6646&gt;0.885,F6646&gt;=50,D6646&lt;3)),1,0)</f>
        <v>1</v>
      </c>
      <c r="J6646" s="4">
        <f t="shared" si="414"/>
        <v>0</v>
      </c>
      <c r="K6646" s="5">
        <f t="shared" si="415"/>
        <v>0</v>
      </c>
    </row>
    <row r="6647" spans="1:11" x14ac:dyDescent="0.25">
      <c r="A6647" t="s">
        <v>109</v>
      </c>
      <c r="B6647" t="s">
        <v>69</v>
      </c>
      <c r="C6647">
        <v>1</v>
      </c>
      <c r="D6647">
        <v>4</v>
      </c>
      <c r="E6647">
        <v>31</v>
      </c>
      <c r="F6647">
        <v>59</v>
      </c>
      <c r="G6647" s="1">
        <f t="shared" si="412"/>
        <v>0.88571428571428568</v>
      </c>
      <c r="H6647" s="4">
        <f t="shared" si="413"/>
        <v>0</v>
      </c>
      <c r="I6647" s="5">
        <f>IF(OR(AND(F6647&gt;=50,G6647&gt;SUMIF(SeasonTotals!A$2:A$9,A6647,SeasonTotals!F$2:F$9)),AND(G6647&gt;0.885,F6647&gt;=50,D6647&lt;3)),1,0)</f>
        <v>0</v>
      </c>
      <c r="J6647" s="4">
        <f t="shared" si="414"/>
        <v>0</v>
      </c>
      <c r="K6647" s="5">
        <f t="shared" si="415"/>
        <v>0</v>
      </c>
    </row>
    <row r="6648" spans="1:11" x14ac:dyDescent="0.25">
      <c r="A6648" t="s">
        <v>109</v>
      </c>
      <c r="B6648" t="s">
        <v>69</v>
      </c>
      <c r="C6648">
        <v>1</v>
      </c>
      <c r="D6648">
        <v>3</v>
      </c>
      <c r="E6648">
        <v>24</v>
      </c>
      <c r="F6648">
        <v>60</v>
      </c>
      <c r="G6648" s="1">
        <f t="shared" si="412"/>
        <v>0.88888888888888884</v>
      </c>
      <c r="H6648" s="4">
        <f t="shared" si="413"/>
        <v>0</v>
      </c>
      <c r="I6648" s="5">
        <f>IF(OR(AND(F6648&gt;=50,G6648&gt;SUMIF(SeasonTotals!A$2:A$9,A6648,SeasonTotals!F$2:F$9)),AND(G6648&gt;0.885,F6648&gt;=50,D6648&lt;3)),1,0)</f>
        <v>0</v>
      </c>
      <c r="J6648" s="4">
        <f t="shared" si="414"/>
        <v>0</v>
      </c>
      <c r="K6648" s="5">
        <f t="shared" si="415"/>
        <v>0</v>
      </c>
    </row>
    <row r="6649" spans="1:11" x14ac:dyDescent="0.25">
      <c r="A6649" t="s">
        <v>109</v>
      </c>
      <c r="B6649" t="s">
        <v>69</v>
      </c>
      <c r="C6649">
        <v>1</v>
      </c>
      <c r="D6649">
        <v>1</v>
      </c>
      <c r="E6649">
        <v>31</v>
      </c>
      <c r="F6649">
        <v>60</v>
      </c>
      <c r="G6649" s="1">
        <f t="shared" si="412"/>
        <v>0.96875</v>
      </c>
      <c r="H6649" s="4">
        <f t="shared" si="413"/>
        <v>1</v>
      </c>
      <c r="I6649" s="5">
        <f>IF(OR(AND(F6649&gt;=50,G6649&gt;SUMIF(SeasonTotals!A$2:A$9,A6649,SeasonTotals!F$2:F$9)),AND(G6649&gt;0.885,F6649&gt;=50,D6649&lt;3)),1,0)</f>
        <v>1</v>
      </c>
      <c r="J6649" s="4">
        <f t="shared" si="414"/>
        <v>0</v>
      </c>
      <c r="K6649" s="5">
        <f t="shared" si="415"/>
        <v>0</v>
      </c>
    </row>
    <row r="6650" spans="1:11" x14ac:dyDescent="0.25">
      <c r="A6650" t="s">
        <v>109</v>
      </c>
      <c r="B6650" t="s">
        <v>69</v>
      </c>
      <c r="C6650">
        <v>1</v>
      </c>
      <c r="D6650">
        <v>2</v>
      </c>
      <c r="E6650">
        <v>33</v>
      </c>
      <c r="F6650">
        <v>64</v>
      </c>
      <c r="G6650" s="1">
        <f t="shared" si="412"/>
        <v>0.94285714285714284</v>
      </c>
      <c r="H6650" s="4">
        <f t="shared" si="413"/>
        <v>1</v>
      </c>
      <c r="I6650" s="5">
        <f>IF(OR(AND(F6650&gt;=50,G6650&gt;SUMIF(SeasonTotals!A$2:A$9,A6650,SeasonTotals!F$2:F$9)),AND(G6650&gt;0.885,F6650&gt;=50,D6650&lt;3)),1,0)</f>
        <v>1</v>
      </c>
      <c r="J6650" s="4">
        <f t="shared" si="414"/>
        <v>0</v>
      </c>
      <c r="K6650" s="5">
        <f t="shared" si="415"/>
        <v>0</v>
      </c>
    </row>
    <row r="6651" spans="1:11" x14ac:dyDescent="0.25">
      <c r="A6651" t="s">
        <v>109</v>
      </c>
      <c r="B6651" t="s">
        <v>69</v>
      </c>
      <c r="C6651">
        <v>1</v>
      </c>
      <c r="D6651">
        <v>1</v>
      </c>
      <c r="E6651">
        <v>25</v>
      </c>
      <c r="F6651">
        <v>58</v>
      </c>
      <c r="G6651" s="1">
        <f t="shared" si="412"/>
        <v>0.96153846153846156</v>
      </c>
      <c r="H6651" s="4">
        <f t="shared" si="413"/>
        <v>1</v>
      </c>
      <c r="I6651" s="5">
        <f>IF(OR(AND(F6651&gt;=50,G6651&gt;SUMIF(SeasonTotals!A$2:A$9,A6651,SeasonTotals!F$2:F$9)),AND(G6651&gt;0.885,F6651&gt;=50,D6651&lt;3)),1,0)</f>
        <v>1</v>
      </c>
      <c r="J6651" s="4">
        <f t="shared" si="414"/>
        <v>0</v>
      </c>
      <c r="K6651" s="5">
        <f t="shared" si="415"/>
        <v>0</v>
      </c>
    </row>
    <row r="6652" spans="1:11" x14ac:dyDescent="0.25">
      <c r="A6652" t="s">
        <v>109</v>
      </c>
      <c r="B6652" t="s">
        <v>69</v>
      </c>
      <c r="C6652">
        <v>1</v>
      </c>
      <c r="D6652">
        <v>5</v>
      </c>
      <c r="E6652">
        <v>30</v>
      </c>
      <c r="F6652">
        <v>58</v>
      </c>
      <c r="G6652" s="1">
        <f t="shared" si="412"/>
        <v>0.8571428571428571</v>
      </c>
      <c r="H6652" s="4">
        <f t="shared" si="413"/>
        <v>0</v>
      </c>
      <c r="I6652" s="5">
        <f>IF(OR(AND(F6652&gt;=50,G6652&gt;SUMIF(SeasonTotals!A$2:A$9,A6652,SeasonTotals!F$2:F$9)),AND(G6652&gt;0.885,F6652&gt;=50,D6652&lt;3)),1,0)</f>
        <v>0</v>
      </c>
      <c r="J6652" s="4">
        <f t="shared" si="414"/>
        <v>0</v>
      </c>
      <c r="K6652" s="5">
        <f t="shared" si="415"/>
        <v>0</v>
      </c>
    </row>
    <row r="6653" spans="1:11" x14ac:dyDescent="0.25">
      <c r="A6653" t="s">
        <v>109</v>
      </c>
      <c r="B6653" t="s">
        <v>69</v>
      </c>
      <c r="C6653">
        <v>1</v>
      </c>
      <c r="D6653">
        <v>0</v>
      </c>
      <c r="E6653">
        <v>20</v>
      </c>
      <c r="F6653">
        <v>31</v>
      </c>
      <c r="G6653" s="1">
        <f t="shared" si="412"/>
        <v>1</v>
      </c>
      <c r="H6653" s="4">
        <f t="shared" si="413"/>
        <v>0</v>
      </c>
      <c r="I6653" s="5">
        <f>IF(OR(AND(F6653&gt;=50,G6653&gt;SUMIF(SeasonTotals!A$2:A$9,A6653,SeasonTotals!F$2:F$9)),AND(G6653&gt;0.885,F6653&gt;=50,D6653&lt;3)),1,0)</f>
        <v>0</v>
      </c>
      <c r="J6653" s="4">
        <f t="shared" si="414"/>
        <v>0</v>
      </c>
      <c r="K6653" s="5">
        <f t="shared" si="415"/>
        <v>1</v>
      </c>
    </row>
    <row r="6654" spans="1:11" x14ac:dyDescent="0.25">
      <c r="A6654" t="s">
        <v>109</v>
      </c>
      <c r="B6654" t="s">
        <v>69</v>
      </c>
      <c r="C6654">
        <v>1</v>
      </c>
      <c r="D6654">
        <v>2</v>
      </c>
      <c r="E6654">
        <v>10</v>
      </c>
      <c r="F6654">
        <v>26</v>
      </c>
      <c r="G6654" s="1">
        <f t="shared" si="412"/>
        <v>0.83333333333333337</v>
      </c>
      <c r="H6654" s="4">
        <f t="shared" si="413"/>
        <v>0</v>
      </c>
      <c r="I6654" s="5">
        <f>IF(OR(AND(F6654&gt;=50,G6654&gt;SUMIF(SeasonTotals!A$2:A$9,A6654,SeasonTotals!F$2:F$9)),AND(G6654&gt;0.885,F6654&gt;=50,D6654&lt;3)),1,0)</f>
        <v>0</v>
      </c>
      <c r="J6654" s="4">
        <f t="shared" si="414"/>
        <v>1</v>
      </c>
      <c r="K6654" s="5">
        <f t="shared" si="415"/>
        <v>1</v>
      </c>
    </row>
    <row r="6655" spans="1:11" x14ac:dyDescent="0.25">
      <c r="A6655" t="s">
        <v>109</v>
      </c>
      <c r="B6655" t="s">
        <v>69</v>
      </c>
      <c r="C6655">
        <v>1</v>
      </c>
      <c r="D6655">
        <v>3</v>
      </c>
      <c r="E6655">
        <v>28</v>
      </c>
      <c r="F6655">
        <v>59</v>
      </c>
      <c r="G6655" s="1">
        <f t="shared" si="412"/>
        <v>0.90322580645161288</v>
      </c>
      <c r="H6655" s="4">
        <f t="shared" si="413"/>
        <v>0</v>
      </c>
      <c r="I6655" s="5">
        <f>IF(OR(AND(F6655&gt;=50,G6655&gt;SUMIF(SeasonTotals!A$2:A$9,A6655,SeasonTotals!F$2:F$9)),AND(G6655&gt;0.885,F6655&gt;=50,D6655&lt;3)),1,0)</f>
        <v>0</v>
      </c>
      <c r="J6655" s="4">
        <f t="shared" si="414"/>
        <v>0</v>
      </c>
      <c r="K6655" s="5">
        <f t="shared" si="415"/>
        <v>0</v>
      </c>
    </row>
    <row r="6656" spans="1:11" x14ac:dyDescent="0.25">
      <c r="A6656" t="s">
        <v>109</v>
      </c>
      <c r="B6656" t="s">
        <v>69</v>
      </c>
      <c r="C6656">
        <v>1</v>
      </c>
      <c r="D6656">
        <v>4</v>
      </c>
      <c r="E6656">
        <v>18</v>
      </c>
      <c r="F6656">
        <v>58</v>
      </c>
      <c r="G6656" s="1">
        <f t="shared" si="412"/>
        <v>0.81818181818181823</v>
      </c>
      <c r="H6656" s="4">
        <f t="shared" si="413"/>
        <v>0</v>
      </c>
      <c r="I6656" s="5">
        <f>IF(OR(AND(F6656&gt;=50,G6656&gt;SUMIF(SeasonTotals!A$2:A$9,A6656,SeasonTotals!F$2:F$9)),AND(G6656&gt;0.885,F6656&gt;=50,D6656&lt;3)),1,0)</f>
        <v>0</v>
      </c>
      <c r="J6656" s="4">
        <f t="shared" si="414"/>
        <v>1</v>
      </c>
      <c r="K6656" s="5">
        <f t="shared" si="415"/>
        <v>0</v>
      </c>
    </row>
    <row r="6657" spans="1:11" x14ac:dyDescent="0.25">
      <c r="A6657" t="s">
        <v>109</v>
      </c>
      <c r="B6657" t="s">
        <v>69</v>
      </c>
      <c r="C6657">
        <v>1</v>
      </c>
      <c r="D6657">
        <v>5</v>
      </c>
      <c r="E6657">
        <v>29</v>
      </c>
      <c r="F6657">
        <v>58</v>
      </c>
      <c r="G6657" s="1">
        <f t="shared" si="412"/>
        <v>0.8529411764705882</v>
      </c>
      <c r="H6657" s="4">
        <f t="shared" si="413"/>
        <v>0</v>
      </c>
      <c r="I6657" s="5">
        <f>IF(OR(AND(F6657&gt;=50,G6657&gt;SUMIF(SeasonTotals!A$2:A$9,A6657,SeasonTotals!F$2:F$9)),AND(G6657&gt;0.885,F6657&gt;=50,D6657&lt;3)),1,0)</f>
        <v>0</v>
      </c>
      <c r="J6657" s="4">
        <f t="shared" si="414"/>
        <v>0</v>
      </c>
      <c r="K6657" s="5">
        <f t="shared" si="415"/>
        <v>0</v>
      </c>
    </row>
    <row r="6658" spans="1:11" x14ac:dyDescent="0.25">
      <c r="A6658" t="s">
        <v>109</v>
      </c>
      <c r="B6658" t="s">
        <v>69</v>
      </c>
      <c r="C6658">
        <v>1</v>
      </c>
      <c r="D6658">
        <v>4</v>
      </c>
      <c r="E6658">
        <v>34</v>
      </c>
      <c r="F6658">
        <v>63</v>
      </c>
      <c r="G6658" s="1">
        <f t="shared" ref="G6658:G6721" si="416">E6658/MAX(1,SUM(D6658:E6658))</f>
        <v>0.89473684210526316</v>
      </c>
      <c r="H6658" s="4">
        <f t="shared" ref="H6658:H6721" si="417">IF(AND(F6658&gt;=50,OR(G6658&gt;0.913,AND(G6658&gt;0.885,D6658&lt;3))),1,0)</f>
        <v>0</v>
      </c>
      <c r="I6658" s="5">
        <f>IF(OR(AND(F6658&gt;=50,G6658&gt;SUMIF(SeasonTotals!A$2:A$9,A6658,SeasonTotals!F$2:F$9)),AND(G6658&gt;0.885,F6658&gt;=50,D6658&lt;3)),1,0)</f>
        <v>0</v>
      </c>
      <c r="J6658" s="4">
        <f t="shared" ref="J6658:J6721" si="418">IF(G6658&lt;0.85,1,0)</f>
        <v>0</v>
      </c>
      <c r="K6658" s="5">
        <f t="shared" ref="K6658:K6721" si="419">IF(F6658&lt;55,1,0)</f>
        <v>0</v>
      </c>
    </row>
    <row r="6659" spans="1:11" x14ac:dyDescent="0.25">
      <c r="A6659" t="s">
        <v>109</v>
      </c>
      <c r="B6659" t="s">
        <v>69</v>
      </c>
      <c r="C6659">
        <v>1</v>
      </c>
      <c r="D6659">
        <v>5</v>
      </c>
      <c r="E6659">
        <v>35</v>
      </c>
      <c r="F6659">
        <v>60</v>
      </c>
      <c r="G6659" s="1">
        <f t="shared" si="416"/>
        <v>0.875</v>
      </c>
      <c r="H6659" s="4">
        <f t="shared" si="417"/>
        <v>0</v>
      </c>
      <c r="I6659" s="5">
        <f>IF(OR(AND(F6659&gt;=50,G6659&gt;SUMIF(SeasonTotals!A$2:A$9,A6659,SeasonTotals!F$2:F$9)),AND(G6659&gt;0.885,F6659&gt;=50,D6659&lt;3)),1,0)</f>
        <v>0</v>
      </c>
      <c r="J6659" s="4">
        <f t="shared" si="418"/>
        <v>0</v>
      </c>
      <c r="K6659" s="5">
        <f t="shared" si="419"/>
        <v>0</v>
      </c>
    </row>
    <row r="6660" spans="1:11" x14ac:dyDescent="0.25">
      <c r="A6660" t="s">
        <v>109</v>
      </c>
      <c r="B6660" t="s">
        <v>69</v>
      </c>
      <c r="C6660">
        <v>1</v>
      </c>
      <c r="D6660">
        <v>0</v>
      </c>
      <c r="E6660">
        <v>27</v>
      </c>
      <c r="F6660">
        <v>60</v>
      </c>
      <c r="G6660" s="1">
        <f t="shared" si="416"/>
        <v>1</v>
      </c>
      <c r="H6660" s="4">
        <f t="shared" si="417"/>
        <v>1</v>
      </c>
      <c r="I6660" s="5">
        <f>IF(OR(AND(F6660&gt;=50,G6660&gt;SUMIF(SeasonTotals!A$2:A$9,A6660,SeasonTotals!F$2:F$9)),AND(G6660&gt;0.885,F6660&gt;=50,D6660&lt;3)),1,0)</f>
        <v>1</v>
      </c>
      <c r="J6660" s="4">
        <f t="shared" si="418"/>
        <v>0</v>
      </c>
      <c r="K6660" s="5">
        <f t="shared" si="419"/>
        <v>0</v>
      </c>
    </row>
    <row r="6661" spans="1:11" x14ac:dyDescent="0.25">
      <c r="A6661" t="s">
        <v>109</v>
      </c>
      <c r="B6661" t="s">
        <v>69</v>
      </c>
      <c r="C6661">
        <v>1</v>
      </c>
      <c r="D6661">
        <v>4</v>
      </c>
      <c r="E6661">
        <v>3</v>
      </c>
      <c r="F6661">
        <v>20</v>
      </c>
      <c r="G6661" s="1">
        <f t="shared" si="416"/>
        <v>0.42857142857142855</v>
      </c>
      <c r="H6661" s="4">
        <f t="shared" si="417"/>
        <v>0</v>
      </c>
      <c r="I6661" s="5">
        <f>IF(OR(AND(F6661&gt;=50,G6661&gt;SUMIF(SeasonTotals!A$2:A$9,A6661,SeasonTotals!F$2:F$9)),AND(G6661&gt;0.885,F6661&gt;=50,D6661&lt;3)),1,0)</f>
        <v>0</v>
      </c>
      <c r="J6661" s="4">
        <f t="shared" si="418"/>
        <v>1</v>
      </c>
      <c r="K6661" s="5">
        <f t="shared" si="419"/>
        <v>1</v>
      </c>
    </row>
    <row r="6662" spans="1:11" x14ac:dyDescent="0.25">
      <c r="A6662" t="s">
        <v>109</v>
      </c>
      <c r="B6662" t="s">
        <v>69</v>
      </c>
      <c r="C6662">
        <v>1</v>
      </c>
      <c r="D6662">
        <v>3</v>
      </c>
      <c r="E6662">
        <v>35</v>
      </c>
      <c r="F6662">
        <v>64</v>
      </c>
      <c r="G6662" s="1">
        <f t="shared" si="416"/>
        <v>0.92105263157894735</v>
      </c>
      <c r="H6662" s="4">
        <f t="shared" si="417"/>
        <v>1</v>
      </c>
      <c r="I6662" s="5">
        <f>IF(OR(AND(F6662&gt;=50,G6662&gt;SUMIF(SeasonTotals!A$2:A$9,A6662,SeasonTotals!F$2:F$9)),AND(G6662&gt;0.885,F6662&gt;=50,D6662&lt;3)),1,0)</f>
        <v>1</v>
      </c>
      <c r="J6662" s="4">
        <f t="shared" si="418"/>
        <v>0</v>
      </c>
      <c r="K6662" s="5">
        <f t="shared" si="419"/>
        <v>0</v>
      </c>
    </row>
    <row r="6663" spans="1:11" x14ac:dyDescent="0.25">
      <c r="A6663" t="s">
        <v>109</v>
      </c>
      <c r="B6663" t="s">
        <v>69</v>
      </c>
      <c r="C6663">
        <v>1</v>
      </c>
      <c r="D6663">
        <v>1</v>
      </c>
      <c r="E6663">
        <v>30</v>
      </c>
      <c r="F6663">
        <v>59</v>
      </c>
      <c r="G6663" s="1">
        <f t="shared" si="416"/>
        <v>0.967741935483871</v>
      </c>
      <c r="H6663" s="4">
        <f t="shared" si="417"/>
        <v>1</v>
      </c>
      <c r="I6663" s="5">
        <f>IF(OR(AND(F6663&gt;=50,G6663&gt;SUMIF(SeasonTotals!A$2:A$9,A6663,SeasonTotals!F$2:F$9)),AND(G6663&gt;0.885,F6663&gt;=50,D6663&lt;3)),1,0)</f>
        <v>1</v>
      </c>
      <c r="J6663" s="4">
        <f t="shared" si="418"/>
        <v>0</v>
      </c>
      <c r="K6663" s="5">
        <f t="shared" si="419"/>
        <v>0</v>
      </c>
    </row>
    <row r="6664" spans="1:11" x14ac:dyDescent="0.25">
      <c r="A6664" t="s">
        <v>109</v>
      </c>
      <c r="B6664" t="s">
        <v>70</v>
      </c>
      <c r="C6664">
        <v>1</v>
      </c>
      <c r="D6664">
        <v>2</v>
      </c>
      <c r="E6664">
        <v>37</v>
      </c>
      <c r="F6664">
        <v>58</v>
      </c>
      <c r="G6664" s="1">
        <f t="shared" si="416"/>
        <v>0.94871794871794868</v>
      </c>
      <c r="H6664" s="4">
        <f t="shared" si="417"/>
        <v>1</v>
      </c>
      <c r="I6664" s="5">
        <f>IF(OR(AND(F6664&gt;=50,G6664&gt;SUMIF(SeasonTotals!A$2:A$9,A6664,SeasonTotals!F$2:F$9)),AND(G6664&gt;0.885,F6664&gt;=50,D6664&lt;3)),1,0)</f>
        <v>1</v>
      </c>
      <c r="J6664" s="4">
        <f t="shared" si="418"/>
        <v>0</v>
      </c>
      <c r="K6664" s="5">
        <f t="shared" si="419"/>
        <v>0</v>
      </c>
    </row>
    <row r="6665" spans="1:11" x14ac:dyDescent="0.25">
      <c r="A6665" t="s">
        <v>109</v>
      </c>
      <c r="B6665" t="s">
        <v>70</v>
      </c>
      <c r="C6665">
        <v>1</v>
      </c>
      <c r="D6665">
        <v>3</v>
      </c>
      <c r="E6665">
        <v>16</v>
      </c>
      <c r="F6665">
        <v>63</v>
      </c>
      <c r="G6665" s="1">
        <f t="shared" si="416"/>
        <v>0.84210526315789469</v>
      </c>
      <c r="H6665" s="4">
        <f t="shared" si="417"/>
        <v>0</v>
      </c>
      <c r="I6665" s="5">
        <f>IF(OR(AND(F6665&gt;=50,G6665&gt;SUMIF(SeasonTotals!A$2:A$9,A6665,SeasonTotals!F$2:F$9)),AND(G6665&gt;0.885,F6665&gt;=50,D6665&lt;3)),1,0)</f>
        <v>0</v>
      </c>
      <c r="J6665" s="4">
        <f t="shared" si="418"/>
        <v>1</v>
      </c>
      <c r="K6665" s="5">
        <f t="shared" si="419"/>
        <v>0</v>
      </c>
    </row>
    <row r="6666" spans="1:11" x14ac:dyDescent="0.25">
      <c r="A6666" t="s">
        <v>109</v>
      </c>
      <c r="B6666" t="s">
        <v>70</v>
      </c>
      <c r="C6666">
        <v>1</v>
      </c>
      <c r="D6666">
        <v>4</v>
      </c>
      <c r="E6666">
        <v>25</v>
      </c>
      <c r="F6666">
        <v>58</v>
      </c>
      <c r="G6666" s="1">
        <f t="shared" si="416"/>
        <v>0.86206896551724133</v>
      </c>
      <c r="H6666" s="4">
        <f t="shared" si="417"/>
        <v>0</v>
      </c>
      <c r="I6666" s="5">
        <f>IF(OR(AND(F6666&gt;=50,G6666&gt;SUMIF(SeasonTotals!A$2:A$9,A6666,SeasonTotals!F$2:F$9)),AND(G6666&gt;0.885,F6666&gt;=50,D6666&lt;3)),1,0)</f>
        <v>0</v>
      </c>
      <c r="J6666" s="4">
        <f t="shared" si="418"/>
        <v>0</v>
      </c>
      <c r="K6666" s="5">
        <f t="shared" si="419"/>
        <v>0</v>
      </c>
    </row>
    <row r="6667" spans="1:11" x14ac:dyDescent="0.25">
      <c r="A6667" t="s">
        <v>109</v>
      </c>
      <c r="B6667" t="s">
        <v>70</v>
      </c>
      <c r="C6667">
        <v>1</v>
      </c>
      <c r="D6667">
        <v>3</v>
      </c>
      <c r="E6667">
        <v>31</v>
      </c>
      <c r="F6667">
        <v>57</v>
      </c>
      <c r="G6667" s="1">
        <f t="shared" si="416"/>
        <v>0.91176470588235292</v>
      </c>
      <c r="H6667" s="4">
        <f t="shared" si="417"/>
        <v>0</v>
      </c>
      <c r="I6667" s="5">
        <f>IF(OR(AND(F6667&gt;=50,G6667&gt;SUMIF(SeasonTotals!A$2:A$9,A6667,SeasonTotals!F$2:F$9)),AND(G6667&gt;0.885,F6667&gt;=50,D6667&lt;3)),1,0)</f>
        <v>0</v>
      </c>
      <c r="J6667" s="4">
        <f t="shared" si="418"/>
        <v>0</v>
      </c>
      <c r="K6667" s="5">
        <f t="shared" si="419"/>
        <v>0</v>
      </c>
    </row>
    <row r="6668" spans="1:11" x14ac:dyDescent="0.25">
      <c r="A6668" t="s">
        <v>109</v>
      </c>
      <c r="B6668" t="s">
        <v>70</v>
      </c>
      <c r="C6668">
        <v>1</v>
      </c>
      <c r="D6668">
        <v>2</v>
      </c>
      <c r="E6668">
        <v>37</v>
      </c>
      <c r="F6668">
        <v>58</v>
      </c>
      <c r="G6668" s="1">
        <f t="shared" si="416"/>
        <v>0.94871794871794868</v>
      </c>
      <c r="H6668" s="4">
        <f t="shared" si="417"/>
        <v>1</v>
      </c>
      <c r="I6668" s="5">
        <f>IF(OR(AND(F6668&gt;=50,G6668&gt;SUMIF(SeasonTotals!A$2:A$9,A6668,SeasonTotals!F$2:F$9)),AND(G6668&gt;0.885,F6668&gt;=50,D6668&lt;3)),1,0)</f>
        <v>1</v>
      </c>
      <c r="J6668" s="4">
        <f t="shared" si="418"/>
        <v>0</v>
      </c>
      <c r="K6668" s="5">
        <f t="shared" si="419"/>
        <v>0</v>
      </c>
    </row>
    <row r="6669" spans="1:11" x14ac:dyDescent="0.25">
      <c r="A6669" t="s">
        <v>109</v>
      </c>
      <c r="B6669" t="s">
        <v>70</v>
      </c>
      <c r="C6669">
        <v>1</v>
      </c>
      <c r="D6669">
        <v>2</v>
      </c>
      <c r="E6669">
        <v>33</v>
      </c>
      <c r="F6669">
        <v>64</v>
      </c>
      <c r="G6669" s="1">
        <f t="shared" si="416"/>
        <v>0.94285714285714284</v>
      </c>
      <c r="H6669" s="4">
        <f t="shared" si="417"/>
        <v>1</v>
      </c>
      <c r="I6669" s="5">
        <f>IF(OR(AND(F6669&gt;=50,G6669&gt;SUMIF(SeasonTotals!A$2:A$9,A6669,SeasonTotals!F$2:F$9)),AND(G6669&gt;0.885,F6669&gt;=50,D6669&lt;3)),1,0)</f>
        <v>1</v>
      </c>
      <c r="J6669" s="4">
        <f t="shared" si="418"/>
        <v>0</v>
      </c>
      <c r="K6669" s="5">
        <f t="shared" si="419"/>
        <v>0</v>
      </c>
    </row>
    <row r="6670" spans="1:11" x14ac:dyDescent="0.25">
      <c r="A6670" t="s">
        <v>109</v>
      </c>
      <c r="B6670" t="s">
        <v>70</v>
      </c>
      <c r="C6670">
        <v>1</v>
      </c>
      <c r="D6670">
        <v>2</v>
      </c>
      <c r="E6670">
        <v>23</v>
      </c>
      <c r="F6670">
        <v>58</v>
      </c>
      <c r="G6670" s="1">
        <f t="shared" si="416"/>
        <v>0.92</v>
      </c>
      <c r="H6670" s="4">
        <f t="shared" si="417"/>
        <v>1</v>
      </c>
      <c r="I6670" s="5">
        <f>IF(OR(AND(F6670&gt;=50,G6670&gt;SUMIF(SeasonTotals!A$2:A$9,A6670,SeasonTotals!F$2:F$9)),AND(G6670&gt;0.885,F6670&gt;=50,D6670&lt;3)),1,0)</f>
        <v>1</v>
      </c>
      <c r="J6670" s="4">
        <f t="shared" si="418"/>
        <v>0</v>
      </c>
      <c r="K6670" s="5">
        <f t="shared" si="419"/>
        <v>0</v>
      </c>
    </row>
    <row r="6671" spans="1:11" x14ac:dyDescent="0.25">
      <c r="A6671" t="s">
        <v>109</v>
      </c>
      <c r="B6671" t="s">
        <v>70</v>
      </c>
      <c r="C6671">
        <v>1</v>
      </c>
      <c r="D6671">
        <v>2</v>
      </c>
      <c r="E6671">
        <v>21</v>
      </c>
      <c r="F6671">
        <v>61</v>
      </c>
      <c r="G6671" s="1">
        <f t="shared" si="416"/>
        <v>0.91304347826086951</v>
      </c>
      <c r="H6671" s="4">
        <f t="shared" si="417"/>
        <v>1</v>
      </c>
      <c r="I6671" s="5">
        <f>IF(OR(AND(F6671&gt;=50,G6671&gt;SUMIF(SeasonTotals!A$2:A$9,A6671,SeasonTotals!F$2:F$9)),AND(G6671&gt;0.885,F6671&gt;=50,D6671&lt;3)),1,0)</f>
        <v>1</v>
      </c>
      <c r="J6671" s="4">
        <f t="shared" si="418"/>
        <v>0</v>
      </c>
      <c r="K6671" s="5">
        <f t="shared" si="419"/>
        <v>0</v>
      </c>
    </row>
    <row r="6672" spans="1:11" x14ac:dyDescent="0.25">
      <c r="A6672" t="s">
        <v>109</v>
      </c>
      <c r="B6672" t="s">
        <v>70</v>
      </c>
      <c r="C6672">
        <v>1</v>
      </c>
      <c r="D6672">
        <v>3</v>
      </c>
      <c r="E6672">
        <v>32</v>
      </c>
      <c r="F6672">
        <v>58</v>
      </c>
      <c r="G6672" s="1">
        <f t="shared" si="416"/>
        <v>0.91428571428571426</v>
      </c>
      <c r="H6672" s="4">
        <f t="shared" si="417"/>
        <v>1</v>
      </c>
      <c r="I6672" s="5">
        <f>IF(OR(AND(F6672&gt;=50,G6672&gt;SUMIF(SeasonTotals!A$2:A$9,A6672,SeasonTotals!F$2:F$9)),AND(G6672&gt;0.885,F6672&gt;=50,D6672&lt;3)),1,0)</f>
        <v>1</v>
      </c>
      <c r="J6672" s="4">
        <f t="shared" si="418"/>
        <v>0</v>
      </c>
      <c r="K6672" s="5">
        <f t="shared" si="419"/>
        <v>0</v>
      </c>
    </row>
    <row r="6673" spans="1:11" x14ac:dyDescent="0.25">
      <c r="A6673" t="s">
        <v>109</v>
      </c>
      <c r="B6673" t="s">
        <v>70</v>
      </c>
      <c r="C6673">
        <v>1</v>
      </c>
      <c r="D6673">
        <v>4</v>
      </c>
      <c r="E6673">
        <v>18</v>
      </c>
      <c r="F6673">
        <v>59</v>
      </c>
      <c r="G6673" s="1">
        <f t="shared" si="416"/>
        <v>0.81818181818181823</v>
      </c>
      <c r="H6673" s="4">
        <f t="shared" si="417"/>
        <v>0</v>
      </c>
      <c r="I6673" s="5">
        <f>IF(OR(AND(F6673&gt;=50,G6673&gt;SUMIF(SeasonTotals!A$2:A$9,A6673,SeasonTotals!F$2:F$9)),AND(G6673&gt;0.885,F6673&gt;=50,D6673&lt;3)),1,0)</f>
        <v>0</v>
      </c>
      <c r="J6673" s="4">
        <f t="shared" si="418"/>
        <v>1</v>
      </c>
      <c r="K6673" s="5">
        <f t="shared" si="419"/>
        <v>0</v>
      </c>
    </row>
    <row r="6674" spans="1:11" x14ac:dyDescent="0.25">
      <c r="A6674" t="s">
        <v>109</v>
      </c>
      <c r="B6674" t="s">
        <v>70</v>
      </c>
      <c r="C6674">
        <v>1</v>
      </c>
      <c r="D6674">
        <v>2</v>
      </c>
      <c r="E6674">
        <v>18</v>
      </c>
      <c r="F6674">
        <v>60</v>
      </c>
      <c r="G6674" s="1">
        <f t="shared" si="416"/>
        <v>0.9</v>
      </c>
      <c r="H6674" s="4">
        <f t="shared" si="417"/>
        <v>1</v>
      </c>
      <c r="I6674" s="5">
        <f>IF(OR(AND(F6674&gt;=50,G6674&gt;SUMIF(SeasonTotals!A$2:A$9,A6674,SeasonTotals!F$2:F$9)),AND(G6674&gt;0.885,F6674&gt;=50,D6674&lt;3)),1,0)</f>
        <v>1</v>
      </c>
      <c r="J6674" s="4">
        <f t="shared" si="418"/>
        <v>0</v>
      </c>
      <c r="K6674" s="5">
        <f t="shared" si="419"/>
        <v>0</v>
      </c>
    </row>
    <row r="6675" spans="1:11" x14ac:dyDescent="0.25">
      <c r="A6675" t="s">
        <v>109</v>
      </c>
      <c r="B6675" t="s">
        <v>70</v>
      </c>
      <c r="C6675">
        <v>1</v>
      </c>
      <c r="D6675">
        <v>1</v>
      </c>
      <c r="E6675">
        <v>34</v>
      </c>
      <c r="F6675">
        <v>60</v>
      </c>
      <c r="G6675" s="1">
        <f t="shared" si="416"/>
        <v>0.97142857142857142</v>
      </c>
      <c r="H6675" s="4">
        <f t="shared" si="417"/>
        <v>1</v>
      </c>
      <c r="I6675" s="5">
        <f>IF(OR(AND(F6675&gt;=50,G6675&gt;SUMIF(SeasonTotals!A$2:A$9,A6675,SeasonTotals!F$2:F$9)),AND(G6675&gt;0.885,F6675&gt;=50,D6675&lt;3)),1,0)</f>
        <v>1</v>
      </c>
      <c r="J6675" s="4">
        <f t="shared" si="418"/>
        <v>0</v>
      </c>
      <c r="K6675" s="5">
        <f t="shared" si="419"/>
        <v>0</v>
      </c>
    </row>
    <row r="6676" spans="1:11" x14ac:dyDescent="0.25">
      <c r="A6676" t="s">
        <v>109</v>
      </c>
      <c r="B6676" t="s">
        <v>70</v>
      </c>
      <c r="C6676">
        <v>1</v>
      </c>
      <c r="D6676">
        <v>4</v>
      </c>
      <c r="E6676">
        <v>13</v>
      </c>
      <c r="F6676">
        <v>40</v>
      </c>
      <c r="G6676" s="1">
        <f t="shared" si="416"/>
        <v>0.76470588235294112</v>
      </c>
      <c r="H6676" s="4">
        <f t="shared" si="417"/>
        <v>0</v>
      </c>
      <c r="I6676" s="5">
        <f>IF(OR(AND(F6676&gt;=50,G6676&gt;SUMIF(SeasonTotals!A$2:A$9,A6676,SeasonTotals!F$2:F$9)),AND(G6676&gt;0.885,F6676&gt;=50,D6676&lt;3)),1,0)</f>
        <v>0</v>
      </c>
      <c r="J6676" s="4">
        <f t="shared" si="418"/>
        <v>1</v>
      </c>
      <c r="K6676" s="5">
        <f t="shared" si="419"/>
        <v>1</v>
      </c>
    </row>
    <row r="6677" spans="1:11" x14ac:dyDescent="0.25">
      <c r="A6677" t="s">
        <v>109</v>
      </c>
      <c r="B6677" t="s">
        <v>70</v>
      </c>
      <c r="C6677">
        <v>1</v>
      </c>
      <c r="D6677">
        <v>2</v>
      </c>
      <c r="E6677">
        <v>19</v>
      </c>
      <c r="F6677">
        <v>60</v>
      </c>
      <c r="G6677" s="1">
        <f t="shared" si="416"/>
        <v>0.90476190476190477</v>
      </c>
      <c r="H6677" s="4">
        <f t="shared" si="417"/>
        <v>1</v>
      </c>
      <c r="I6677" s="5">
        <f>IF(OR(AND(F6677&gt;=50,G6677&gt;SUMIF(SeasonTotals!A$2:A$9,A6677,SeasonTotals!F$2:F$9)),AND(G6677&gt;0.885,F6677&gt;=50,D6677&lt;3)),1,0)</f>
        <v>1</v>
      </c>
      <c r="J6677" s="4">
        <f t="shared" si="418"/>
        <v>0</v>
      </c>
      <c r="K6677" s="5">
        <f t="shared" si="419"/>
        <v>0</v>
      </c>
    </row>
    <row r="6678" spans="1:11" x14ac:dyDescent="0.25">
      <c r="A6678" t="s">
        <v>109</v>
      </c>
      <c r="B6678" t="s">
        <v>70</v>
      </c>
      <c r="C6678">
        <v>1</v>
      </c>
      <c r="D6678">
        <v>2</v>
      </c>
      <c r="E6678">
        <v>37</v>
      </c>
      <c r="F6678">
        <v>60</v>
      </c>
      <c r="G6678" s="1">
        <f t="shared" si="416"/>
        <v>0.94871794871794868</v>
      </c>
      <c r="H6678" s="4">
        <f t="shared" si="417"/>
        <v>1</v>
      </c>
      <c r="I6678" s="5">
        <f>IF(OR(AND(F6678&gt;=50,G6678&gt;SUMIF(SeasonTotals!A$2:A$9,A6678,SeasonTotals!F$2:F$9)),AND(G6678&gt;0.885,F6678&gt;=50,D6678&lt;3)),1,0)</f>
        <v>1</v>
      </c>
      <c r="J6678" s="4">
        <f t="shared" si="418"/>
        <v>0</v>
      </c>
      <c r="K6678" s="5">
        <f t="shared" si="419"/>
        <v>0</v>
      </c>
    </row>
    <row r="6679" spans="1:11" x14ac:dyDescent="0.25">
      <c r="A6679" t="s">
        <v>109</v>
      </c>
      <c r="B6679" t="s">
        <v>70</v>
      </c>
      <c r="C6679">
        <v>1</v>
      </c>
      <c r="D6679">
        <v>3</v>
      </c>
      <c r="E6679">
        <v>19</v>
      </c>
      <c r="F6679">
        <v>64</v>
      </c>
      <c r="G6679" s="1">
        <f t="shared" si="416"/>
        <v>0.86363636363636365</v>
      </c>
      <c r="H6679" s="4">
        <f t="shared" si="417"/>
        <v>0</v>
      </c>
      <c r="I6679" s="5">
        <f>IF(OR(AND(F6679&gt;=50,G6679&gt;SUMIF(SeasonTotals!A$2:A$9,A6679,SeasonTotals!F$2:F$9)),AND(G6679&gt;0.885,F6679&gt;=50,D6679&lt;3)),1,0)</f>
        <v>0</v>
      </c>
      <c r="J6679" s="4">
        <f t="shared" si="418"/>
        <v>0</v>
      </c>
      <c r="K6679" s="5">
        <f t="shared" si="419"/>
        <v>0</v>
      </c>
    </row>
    <row r="6680" spans="1:11" x14ac:dyDescent="0.25">
      <c r="A6680" t="s">
        <v>109</v>
      </c>
      <c r="B6680" t="s">
        <v>70</v>
      </c>
      <c r="C6680">
        <v>1</v>
      </c>
      <c r="D6680">
        <v>4</v>
      </c>
      <c r="E6680">
        <v>31</v>
      </c>
      <c r="F6680">
        <v>65</v>
      </c>
      <c r="G6680" s="1">
        <f t="shared" si="416"/>
        <v>0.88571428571428568</v>
      </c>
      <c r="H6680" s="4">
        <f t="shared" si="417"/>
        <v>0</v>
      </c>
      <c r="I6680" s="5">
        <f>IF(OR(AND(F6680&gt;=50,G6680&gt;SUMIF(SeasonTotals!A$2:A$9,A6680,SeasonTotals!F$2:F$9)),AND(G6680&gt;0.885,F6680&gt;=50,D6680&lt;3)),1,0)</f>
        <v>0</v>
      </c>
      <c r="J6680" s="4">
        <f t="shared" si="418"/>
        <v>0</v>
      </c>
      <c r="K6680" s="5">
        <f t="shared" si="419"/>
        <v>0</v>
      </c>
    </row>
    <row r="6681" spans="1:11" x14ac:dyDescent="0.25">
      <c r="A6681" t="s">
        <v>109</v>
      </c>
      <c r="B6681" t="s">
        <v>70</v>
      </c>
      <c r="C6681">
        <v>1</v>
      </c>
      <c r="D6681">
        <v>3</v>
      </c>
      <c r="E6681">
        <v>29</v>
      </c>
      <c r="F6681">
        <v>59</v>
      </c>
      <c r="G6681" s="1">
        <f t="shared" si="416"/>
        <v>0.90625</v>
      </c>
      <c r="H6681" s="4">
        <f t="shared" si="417"/>
        <v>0</v>
      </c>
      <c r="I6681" s="5">
        <f>IF(OR(AND(F6681&gt;=50,G6681&gt;SUMIF(SeasonTotals!A$2:A$9,A6681,SeasonTotals!F$2:F$9)),AND(G6681&gt;0.885,F6681&gt;=50,D6681&lt;3)),1,0)</f>
        <v>0</v>
      </c>
      <c r="J6681" s="4">
        <f t="shared" si="418"/>
        <v>0</v>
      </c>
      <c r="K6681" s="5">
        <f t="shared" si="419"/>
        <v>0</v>
      </c>
    </row>
    <row r="6682" spans="1:11" x14ac:dyDescent="0.25">
      <c r="A6682" t="s">
        <v>109</v>
      </c>
      <c r="B6682" t="s">
        <v>70</v>
      </c>
      <c r="C6682">
        <v>1</v>
      </c>
      <c r="D6682">
        <v>2</v>
      </c>
      <c r="E6682">
        <v>27</v>
      </c>
      <c r="F6682">
        <v>60</v>
      </c>
      <c r="G6682" s="1">
        <f t="shared" si="416"/>
        <v>0.93103448275862066</v>
      </c>
      <c r="H6682" s="4">
        <f t="shared" si="417"/>
        <v>1</v>
      </c>
      <c r="I6682" s="5">
        <f>IF(OR(AND(F6682&gt;=50,G6682&gt;SUMIF(SeasonTotals!A$2:A$9,A6682,SeasonTotals!F$2:F$9)),AND(G6682&gt;0.885,F6682&gt;=50,D6682&lt;3)),1,0)</f>
        <v>1</v>
      </c>
      <c r="J6682" s="4">
        <f t="shared" si="418"/>
        <v>0</v>
      </c>
      <c r="K6682" s="5">
        <f t="shared" si="419"/>
        <v>0</v>
      </c>
    </row>
    <row r="6683" spans="1:11" x14ac:dyDescent="0.25">
      <c r="A6683" t="s">
        <v>109</v>
      </c>
      <c r="B6683" t="s">
        <v>70</v>
      </c>
      <c r="C6683">
        <v>1</v>
      </c>
      <c r="D6683">
        <v>1</v>
      </c>
      <c r="E6683">
        <v>15</v>
      </c>
      <c r="F6683">
        <v>64</v>
      </c>
      <c r="G6683" s="1">
        <f t="shared" si="416"/>
        <v>0.9375</v>
      </c>
      <c r="H6683" s="4">
        <f t="shared" si="417"/>
        <v>1</v>
      </c>
      <c r="I6683" s="5">
        <f>IF(OR(AND(F6683&gt;=50,G6683&gt;SUMIF(SeasonTotals!A$2:A$9,A6683,SeasonTotals!F$2:F$9)),AND(G6683&gt;0.885,F6683&gt;=50,D6683&lt;3)),1,0)</f>
        <v>1</v>
      </c>
      <c r="J6683" s="4">
        <f t="shared" si="418"/>
        <v>0</v>
      </c>
      <c r="K6683" s="5">
        <f t="shared" si="419"/>
        <v>0</v>
      </c>
    </row>
    <row r="6684" spans="1:11" x14ac:dyDescent="0.25">
      <c r="A6684" t="s">
        <v>109</v>
      </c>
      <c r="B6684" t="s">
        <v>70</v>
      </c>
      <c r="C6684">
        <v>1</v>
      </c>
      <c r="D6684">
        <v>3</v>
      </c>
      <c r="E6684">
        <v>31</v>
      </c>
      <c r="F6684">
        <v>59</v>
      </c>
      <c r="G6684" s="1">
        <f t="shared" si="416"/>
        <v>0.91176470588235292</v>
      </c>
      <c r="H6684" s="4">
        <f t="shared" si="417"/>
        <v>0</v>
      </c>
      <c r="I6684" s="5">
        <f>IF(OR(AND(F6684&gt;=50,G6684&gt;SUMIF(SeasonTotals!A$2:A$9,A6684,SeasonTotals!F$2:F$9)),AND(G6684&gt;0.885,F6684&gt;=50,D6684&lt;3)),1,0)</f>
        <v>0</v>
      </c>
      <c r="J6684" s="4">
        <f t="shared" si="418"/>
        <v>0</v>
      </c>
      <c r="K6684" s="5">
        <f t="shared" si="419"/>
        <v>0</v>
      </c>
    </row>
    <row r="6685" spans="1:11" x14ac:dyDescent="0.25">
      <c r="A6685" t="s">
        <v>109</v>
      </c>
      <c r="B6685" t="s">
        <v>70</v>
      </c>
      <c r="C6685">
        <v>1</v>
      </c>
      <c r="D6685">
        <v>4</v>
      </c>
      <c r="E6685">
        <v>31</v>
      </c>
      <c r="F6685">
        <v>61</v>
      </c>
      <c r="G6685" s="1">
        <f t="shared" si="416"/>
        <v>0.88571428571428568</v>
      </c>
      <c r="H6685" s="4">
        <f t="shared" si="417"/>
        <v>0</v>
      </c>
      <c r="I6685" s="5">
        <f>IF(OR(AND(F6685&gt;=50,G6685&gt;SUMIF(SeasonTotals!A$2:A$9,A6685,SeasonTotals!F$2:F$9)),AND(G6685&gt;0.885,F6685&gt;=50,D6685&lt;3)),1,0)</f>
        <v>0</v>
      </c>
      <c r="J6685" s="4">
        <f t="shared" si="418"/>
        <v>0</v>
      </c>
      <c r="K6685" s="5">
        <f t="shared" si="419"/>
        <v>0</v>
      </c>
    </row>
    <row r="6686" spans="1:11" x14ac:dyDescent="0.25">
      <c r="A6686" t="s">
        <v>109</v>
      </c>
      <c r="B6686" t="s">
        <v>70</v>
      </c>
      <c r="C6686">
        <v>1</v>
      </c>
      <c r="D6686">
        <v>4</v>
      </c>
      <c r="E6686">
        <v>18</v>
      </c>
      <c r="F6686">
        <v>65</v>
      </c>
      <c r="G6686" s="1">
        <f t="shared" si="416"/>
        <v>0.81818181818181823</v>
      </c>
      <c r="H6686" s="4">
        <f t="shared" si="417"/>
        <v>0</v>
      </c>
      <c r="I6686" s="5">
        <f>IF(OR(AND(F6686&gt;=50,G6686&gt;SUMIF(SeasonTotals!A$2:A$9,A6686,SeasonTotals!F$2:F$9)),AND(G6686&gt;0.885,F6686&gt;=50,D6686&lt;3)),1,0)</f>
        <v>0</v>
      </c>
      <c r="J6686" s="4">
        <f t="shared" si="418"/>
        <v>1</v>
      </c>
      <c r="K6686" s="5">
        <f t="shared" si="419"/>
        <v>0</v>
      </c>
    </row>
    <row r="6687" spans="1:11" x14ac:dyDescent="0.25">
      <c r="A6687" t="s">
        <v>109</v>
      </c>
      <c r="B6687" t="s">
        <v>70</v>
      </c>
      <c r="C6687">
        <v>1</v>
      </c>
      <c r="D6687">
        <v>2</v>
      </c>
      <c r="E6687">
        <v>29</v>
      </c>
      <c r="F6687">
        <v>59</v>
      </c>
      <c r="G6687" s="1">
        <f t="shared" si="416"/>
        <v>0.93548387096774188</v>
      </c>
      <c r="H6687" s="4">
        <f t="shared" si="417"/>
        <v>1</v>
      </c>
      <c r="I6687" s="5">
        <f>IF(OR(AND(F6687&gt;=50,G6687&gt;SUMIF(SeasonTotals!A$2:A$9,A6687,SeasonTotals!F$2:F$9)),AND(G6687&gt;0.885,F6687&gt;=50,D6687&lt;3)),1,0)</f>
        <v>1</v>
      </c>
      <c r="J6687" s="4">
        <f t="shared" si="418"/>
        <v>0</v>
      </c>
      <c r="K6687" s="5">
        <f t="shared" si="419"/>
        <v>0</v>
      </c>
    </row>
    <row r="6688" spans="1:11" x14ac:dyDescent="0.25">
      <c r="A6688" t="s">
        <v>109</v>
      </c>
      <c r="B6688" t="s">
        <v>70</v>
      </c>
      <c r="C6688">
        <v>1</v>
      </c>
      <c r="D6688">
        <v>0</v>
      </c>
      <c r="E6688">
        <v>22</v>
      </c>
      <c r="F6688">
        <v>60</v>
      </c>
      <c r="G6688" s="1">
        <f t="shared" si="416"/>
        <v>1</v>
      </c>
      <c r="H6688" s="4">
        <f t="shared" si="417"/>
        <v>1</v>
      </c>
      <c r="I6688" s="5">
        <f>IF(OR(AND(F6688&gt;=50,G6688&gt;SUMIF(SeasonTotals!A$2:A$9,A6688,SeasonTotals!F$2:F$9)),AND(G6688&gt;0.885,F6688&gt;=50,D6688&lt;3)),1,0)</f>
        <v>1</v>
      </c>
      <c r="J6688" s="4">
        <f t="shared" si="418"/>
        <v>0</v>
      </c>
      <c r="K6688" s="5">
        <f t="shared" si="419"/>
        <v>0</v>
      </c>
    </row>
    <row r="6689" spans="1:11" x14ac:dyDescent="0.25">
      <c r="A6689" t="s">
        <v>109</v>
      </c>
      <c r="B6689" t="s">
        <v>70</v>
      </c>
      <c r="C6689">
        <v>1</v>
      </c>
      <c r="D6689">
        <v>1</v>
      </c>
      <c r="E6689">
        <v>22</v>
      </c>
      <c r="F6689">
        <v>63</v>
      </c>
      <c r="G6689" s="1">
        <f t="shared" si="416"/>
        <v>0.95652173913043481</v>
      </c>
      <c r="H6689" s="4">
        <f t="shared" si="417"/>
        <v>1</v>
      </c>
      <c r="I6689" s="5">
        <f>IF(OR(AND(F6689&gt;=50,G6689&gt;SUMIF(SeasonTotals!A$2:A$9,A6689,SeasonTotals!F$2:F$9)),AND(G6689&gt;0.885,F6689&gt;=50,D6689&lt;3)),1,0)</f>
        <v>1</v>
      </c>
      <c r="J6689" s="4">
        <f t="shared" si="418"/>
        <v>0</v>
      </c>
      <c r="K6689" s="5">
        <f t="shared" si="419"/>
        <v>0</v>
      </c>
    </row>
    <row r="6690" spans="1:11" x14ac:dyDescent="0.25">
      <c r="A6690" t="s">
        <v>109</v>
      </c>
      <c r="B6690" t="s">
        <v>70</v>
      </c>
      <c r="C6690">
        <v>1</v>
      </c>
      <c r="D6690">
        <v>1</v>
      </c>
      <c r="E6690">
        <v>21</v>
      </c>
      <c r="F6690">
        <v>59</v>
      </c>
      <c r="G6690" s="1">
        <f t="shared" si="416"/>
        <v>0.95454545454545459</v>
      </c>
      <c r="H6690" s="4">
        <f t="shared" si="417"/>
        <v>1</v>
      </c>
      <c r="I6690" s="5">
        <f>IF(OR(AND(F6690&gt;=50,G6690&gt;SUMIF(SeasonTotals!A$2:A$9,A6690,SeasonTotals!F$2:F$9)),AND(G6690&gt;0.885,F6690&gt;=50,D6690&lt;3)),1,0)</f>
        <v>1</v>
      </c>
      <c r="J6690" s="4">
        <f t="shared" si="418"/>
        <v>0</v>
      </c>
      <c r="K6690" s="5">
        <f t="shared" si="419"/>
        <v>0</v>
      </c>
    </row>
    <row r="6691" spans="1:11" x14ac:dyDescent="0.25">
      <c r="A6691" t="s">
        <v>109</v>
      </c>
      <c r="B6691" t="s">
        <v>70</v>
      </c>
      <c r="C6691">
        <v>1</v>
      </c>
      <c r="D6691">
        <v>1</v>
      </c>
      <c r="E6691">
        <v>30</v>
      </c>
      <c r="F6691">
        <v>60</v>
      </c>
      <c r="G6691" s="1">
        <f t="shared" si="416"/>
        <v>0.967741935483871</v>
      </c>
      <c r="H6691" s="4">
        <f t="shared" si="417"/>
        <v>1</v>
      </c>
      <c r="I6691" s="5">
        <f>IF(OR(AND(F6691&gt;=50,G6691&gt;SUMIF(SeasonTotals!A$2:A$9,A6691,SeasonTotals!F$2:F$9)),AND(G6691&gt;0.885,F6691&gt;=50,D6691&lt;3)),1,0)</f>
        <v>1</v>
      </c>
      <c r="J6691" s="4">
        <f t="shared" si="418"/>
        <v>0</v>
      </c>
      <c r="K6691" s="5">
        <f t="shared" si="419"/>
        <v>0</v>
      </c>
    </row>
    <row r="6692" spans="1:11" x14ac:dyDescent="0.25">
      <c r="A6692" t="s">
        <v>109</v>
      </c>
      <c r="B6692" t="s">
        <v>70</v>
      </c>
      <c r="C6692">
        <v>1</v>
      </c>
      <c r="D6692">
        <v>4</v>
      </c>
      <c r="E6692">
        <v>20</v>
      </c>
      <c r="F6692">
        <v>58</v>
      </c>
      <c r="G6692" s="1">
        <f t="shared" si="416"/>
        <v>0.83333333333333337</v>
      </c>
      <c r="H6692" s="4">
        <f t="shared" si="417"/>
        <v>0</v>
      </c>
      <c r="I6692" s="5">
        <f>IF(OR(AND(F6692&gt;=50,G6692&gt;SUMIF(SeasonTotals!A$2:A$9,A6692,SeasonTotals!F$2:F$9)),AND(G6692&gt;0.885,F6692&gt;=50,D6692&lt;3)),1,0)</f>
        <v>0</v>
      </c>
      <c r="J6692" s="4">
        <f t="shared" si="418"/>
        <v>1</v>
      </c>
      <c r="K6692" s="5">
        <f t="shared" si="419"/>
        <v>0</v>
      </c>
    </row>
    <row r="6693" spans="1:11" x14ac:dyDescent="0.25">
      <c r="A6693" t="s">
        <v>109</v>
      </c>
      <c r="B6693" t="s">
        <v>70</v>
      </c>
      <c r="C6693">
        <v>1</v>
      </c>
      <c r="D6693">
        <v>4</v>
      </c>
      <c r="E6693">
        <v>17</v>
      </c>
      <c r="F6693">
        <v>58</v>
      </c>
      <c r="G6693" s="1">
        <f t="shared" si="416"/>
        <v>0.80952380952380953</v>
      </c>
      <c r="H6693" s="4">
        <f t="shared" si="417"/>
        <v>0</v>
      </c>
      <c r="I6693" s="5">
        <f>IF(OR(AND(F6693&gt;=50,G6693&gt;SUMIF(SeasonTotals!A$2:A$9,A6693,SeasonTotals!F$2:F$9)),AND(G6693&gt;0.885,F6693&gt;=50,D6693&lt;3)),1,0)</f>
        <v>0</v>
      </c>
      <c r="J6693" s="4">
        <f t="shared" si="418"/>
        <v>1</v>
      </c>
      <c r="K6693" s="5">
        <f t="shared" si="419"/>
        <v>0</v>
      </c>
    </row>
    <row r="6694" spans="1:11" x14ac:dyDescent="0.25">
      <c r="A6694" t="s">
        <v>109</v>
      </c>
      <c r="B6694" t="s">
        <v>70</v>
      </c>
      <c r="C6694">
        <v>1</v>
      </c>
      <c r="D6694">
        <v>1</v>
      </c>
      <c r="E6694">
        <v>30</v>
      </c>
      <c r="F6694">
        <v>60</v>
      </c>
      <c r="G6694" s="1">
        <f t="shared" si="416"/>
        <v>0.967741935483871</v>
      </c>
      <c r="H6694" s="4">
        <f t="shared" si="417"/>
        <v>1</v>
      </c>
      <c r="I6694" s="5">
        <f>IF(OR(AND(F6694&gt;=50,G6694&gt;SUMIF(SeasonTotals!A$2:A$9,A6694,SeasonTotals!F$2:F$9)),AND(G6694&gt;0.885,F6694&gt;=50,D6694&lt;3)),1,0)</f>
        <v>1</v>
      </c>
      <c r="J6694" s="4">
        <f t="shared" si="418"/>
        <v>0</v>
      </c>
      <c r="K6694" s="5">
        <f t="shared" si="419"/>
        <v>0</v>
      </c>
    </row>
    <row r="6695" spans="1:11" x14ac:dyDescent="0.25">
      <c r="A6695" t="s">
        <v>109</v>
      </c>
      <c r="B6695" t="s">
        <v>70</v>
      </c>
      <c r="C6695">
        <v>1</v>
      </c>
      <c r="D6695">
        <v>3</v>
      </c>
      <c r="E6695">
        <v>15</v>
      </c>
      <c r="F6695">
        <v>60</v>
      </c>
      <c r="G6695" s="1">
        <f t="shared" si="416"/>
        <v>0.83333333333333337</v>
      </c>
      <c r="H6695" s="4">
        <f t="shared" si="417"/>
        <v>0</v>
      </c>
      <c r="I6695" s="5">
        <f>IF(OR(AND(F6695&gt;=50,G6695&gt;SUMIF(SeasonTotals!A$2:A$9,A6695,SeasonTotals!F$2:F$9)),AND(G6695&gt;0.885,F6695&gt;=50,D6695&lt;3)),1,0)</f>
        <v>0</v>
      </c>
      <c r="J6695" s="4">
        <f t="shared" si="418"/>
        <v>1</v>
      </c>
      <c r="K6695" s="5">
        <f t="shared" si="419"/>
        <v>0</v>
      </c>
    </row>
    <row r="6696" spans="1:11" x14ac:dyDescent="0.25">
      <c r="A6696" t="s">
        <v>109</v>
      </c>
      <c r="B6696" t="s">
        <v>70</v>
      </c>
      <c r="C6696">
        <v>1</v>
      </c>
      <c r="D6696">
        <v>3</v>
      </c>
      <c r="E6696">
        <v>29</v>
      </c>
      <c r="F6696">
        <v>60</v>
      </c>
      <c r="G6696" s="1">
        <f t="shared" si="416"/>
        <v>0.90625</v>
      </c>
      <c r="H6696" s="4">
        <f t="shared" si="417"/>
        <v>0</v>
      </c>
      <c r="I6696" s="5">
        <f>IF(OR(AND(F6696&gt;=50,G6696&gt;SUMIF(SeasonTotals!A$2:A$9,A6696,SeasonTotals!F$2:F$9)),AND(G6696&gt;0.885,F6696&gt;=50,D6696&lt;3)),1,0)</f>
        <v>0</v>
      </c>
      <c r="J6696" s="4">
        <f t="shared" si="418"/>
        <v>0</v>
      </c>
      <c r="K6696" s="5">
        <f t="shared" si="419"/>
        <v>0</v>
      </c>
    </row>
    <row r="6697" spans="1:11" x14ac:dyDescent="0.25">
      <c r="A6697" t="s">
        <v>109</v>
      </c>
      <c r="B6697" t="s">
        <v>70</v>
      </c>
      <c r="C6697">
        <v>1</v>
      </c>
      <c r="D6697">
        <v>4</v>
      </c>
      <c r="E6697">
        <v>24</v>
      </c>
      <c r="F6697">
        <v>59</v>
      </c>
      <c r="G6697" s="1">
        <f t="shared" si="416"/>
        <v>0.8571428571428571</v>
      </c>
      <c r="H6697" s="4">
        <f t="shared" si="417"/>
        <v>0</v>
      </c>
      <c r="I6697" s="5">
        <f>IF(OR(AND(F6697&gt;=50,G6697&gt;SUMIF(SeasonTotals!A$2:A$9,A6697,SeasonTotals!F$2:F$9)),AND(G6697&gt;0.885,F6697&gt;=50,D6697&lt;3)),1,0)</f>
        <v>0</v>
      </c>
      <c r="J6697" s="4">
        <f t="shared" si="418"/>
        <v>0</v>
      </c>
      <c r="K6697" s="5">
        <f t="shared" si="419"/>
        <v>0</v>
      </c>
    </row>
    <row r="6698" spans="1:11" x14ac:dyDescent="0.25">
      <c r="A6698" t="s">
        <v>109</v>
      </c>
      <c r="B6698" t="s">
        <v>70</v>
      </c>
      <c r="C6698">
        <v>1</v>
      </c>
      <c r="D6698">
        <v>4</v>
      </c>
      <c r="E6698">
        <v>21</v>
      </c>
      <c r="F6698">
        <v>59</v>
      </c>
      <c r="G6698" s="1">
        <f t="shared" si="416"/>
        <v>0.84</v>
      </c>
      <c r="H6698" s="4">
        <f t="shared" si="417"/>
        <v>0</v>
      </c>
      <c r="I6698" s="5">
        <f>IF(OR(AND(F6698&gt;=50,G6698&gt;SUMIF(SeasonTotals!A$2:A$9,A6698,SeasonTotals!F$2:F$9)),AND(G6698&gt;0.885,F6698&gt;=50,D6698&lt;3)),1,0)</f>
        <v>0</v>
      </c>
      <c r="J6698" s="4">
        <f t="shared" si="418"/>
        <v>1</v>
      </c>
      <c r="K6698" s="5">
        <f t="shared" si="419"/>
        <v>0</v>
      </c>
    </row>
    <row r="6699" spans="1:11" x14ac:dyDescent="0.25">
      <c r="A6699" t="s">
        <v>109</v>
      </c>
      <c r="B6699" t="s">
        <v>70</v>
      </c>
      <c r="C6699">
        <v>1</v>
      </c>
      <c r="D6699">
        <v>1</v>
      </c>
      <c r="E6699">
        <v>25</v>
      </c>
      <c r="F6699">
        <v>60</v>
      </c>
      <c r="G6699" s="1">
        <f t="shared" si="416"/>
        <v>0.96153846153846156</v>
      </c>
      <c r="H6699" s="4">
        <f t="shared" si="417"/>
        <v>1</v>
      </c>
      <c r="I6699" s="5">
        <f>IF(OR(AND(F6699&gt;=50,G6699&gt;SUMIF(SeasonTotals!A$2:A$9,A6699,SeasonTotals!F$2:F$9)),AND(G6699&gt;0.885,F6699&gt;=50,D6699&lt;3)),1,0)</f>
        <v>1</v>
      </c>
      <c r="J6699" s="4">
        <f t="shared" si="418"/>
        <v>0</v>
      </c>
      <c r="K6699" s="5">
        <f t="shared" si="419"/>
        <v>0</v>
      </c>
    </row>
    <row r="6700" spans="1:11" x14ac:dyDescent="0.25">
      <c r="A6700" t="s">
        <v>109</v>
      </c>
      <c r="B6700" t="s">
        <v>70</v>
      </c>
      <c r="C6700">
        <v>1</v>
      </c>
      <c r="D6700">
        <v>5</v>
      </c>
      <c r="E6700">
        <v>7</v>
      </c>
      <c r="F6700">
        <v>40</v>
      </c>
      <c r="G6700" s="1">
        <f t="shared" si="416"/>
        <v>0.58333333333333337</v>
      </c>
      <c r="H6700" s="4">
        <f t="shared" si="417"/>
        <v>0</v>
      </c>
      <c r="I6700" s="5">
        <f>IF(OR(AND(F6700&gt;=50,G6700&gt;SUMIF(SeasonTotals!A$2:A$9,A6700,SeasonTotals!F$2:F$9)),AND(G6700&gt;0.885,F6700&gt;=50,D6700&lt;3)),1,0)</f>
        <v>0</v>
      </c>
      <c r="J6700" s="4">
        <f t="shared" si="418"/>
        <v>1</v>
      </c>
      <c r="K6700" s="5">
        <f t="shared" si="419"/>
        <v>1</v>
      </c>
    </row>
    <row r="6701" spans="1:11" x14ac:dyDescent="0.25">
      <c r="A6701" t="s">
        <v>109</v>
      </c>
      <c r="B6701" t="s">
        <v>70</v>
      </c>
      <c r="C6701">
        <v>1</v>
      </c>
      <c r="D6701">
        <v>3</v>
      </c>
      <c r="E6701">
        <v>35</v>
      </c>
      <c r="F6701">
        <v>59</v>
      </c>
      <c r="G6701" s="1">
        <f t="shared" si="416"/>
        <v>0.92105263157894735</v>
      </c>
      <c r="H6701" s="4">
        <f t="shared" si="417"/>
        <v>1</v>
      </c>
      <c r="I6701" s="5">
        <f>IF(OR(AND(F6701&gt;=50,G6701&gt;SUMIF(SeasonTotals!A$2:A$9,A6701,SeasonTotals!F$2:F$9)),AND(G6701&gt;0.885,F6701&gt;=50,D6701&lt;3)),1,0)</f>
        <v>1</v>
      </c>
      <c r="J6701" s="4">
        <f t="shared" si="418"/>
        <v>0</v>
      </c>
      <c r="K6701" s="5">
        <f t="shared" si="419"/>
        <v>0</v>
      </c>
    </row>
    <row r="6702" spans="1:11" x14ac:dyDescent="0.25">
      <c r="A6702" t="s">
        <v>109</v>
      </c>
      <c r="B6702" t="s">
        <v>70</v>
      </c>
      <c r="C6702">
        <v>1</v>
      </c>
      <c r="D6702">
        <v>2</v>
      </c>
      <c r="E6702">
        <v>29</v>
      </c>
      <c r="F6702">
        <v>59</v>
      </c>
      <c r="G6702" s="1">
        <f t="shared" si="416"/>
        <v>0.93548387096774188</v>
      </c>
      <c r="H6702" s="4">
        <f t="shared" si="417"/>
        <v>1</v>
      </c>
      <c r="I6702" s="5">
        <f>IF(OR(AND(F6702&gt;=50,G6702&gt;SUMIF(SeasonTotals!A$2:A$9,A6702,SeasonTotals!F$2:F$9)),AND(G6702&gt;0.885,F6702&gt;=50,D6702&lt;3)),1,0)</f>
        <v>1</v>
      </c>
      <c r="J6702" s="4">
        <f t="shared" si="418"/>
        <v>0</v>
      </c>
      <c r="K6702" s="5">
        <f t="shared" si="419"/>
        <v>0</v>
      </c>
    </row>
    <row r="6703" spans="1:11" x14ac:dyDescent="0.25">
      <c r="A6703" t="s">
        <v>109</v>
      </c>
      <c r="B6703" t="s">
        <v>70</v>
      </c>
      <c r="C6703">
        <v>1</v>
      </c>
      <c r="D6703">
        <v>6</v>
      </c>
      <c r="E6703">
        <v>27</v>
      </c>
      <c r="F6703">
        <v>59</v>
      </c>
      <c r="G6703" s="1">
        <f t="shared" si="416"/>
        <v>0.81818181818181823</v>
      </c>
      <c r="H6703" s="4">
        <f t="shared" si="417"/>
        <v>0</v>
      </c>
      <c r="I6703" s="5">
        <f>IF(OR(AND(F6703&gt;=50,G6703&gt;SUMIF(SeasonTotals!A$2:A$9,A6703,SeasonTotals!F$2:F$9)),AND(G6703&gt;0.885,F6703&gt;=50,D6703&lt;3)),1,0)</f>
        <v>0</v>
      </c>
      <c r="J6703" s="4">
        <f t="shared" si="418"/>
        <v>1</v>
      </c>
      <c r="K6703" s="5">
        <f t="shared" si="419"/>
        <v>0</v>
      </c>
    </row>
    <row r="6704" spans="1:11" x14ac:dyDescent="0.25">
      <c r="A6704" t="s">
        <v>109</v>
      </c>
      <c r="B6704" t="s">
        <v>70</v>
      </c>
      <c r="C6704">
        <v>1</v>
      </c>
      <c r="D6704">
        <v>4</v>
      </c>
      <c r="E6704">
        <v>11</v>
      </c>
      <c r="F6704">
        <v>34</v>
      </c>
      <c r="G6704" s="1">
        <f t="shared" si="416"/>
        <v>0.73333333333333328</v>
      </c>
      <c r="H6704" s="4">
        <f t="shared" si="417"/>
        <v>0</v>
      </c>
      <c r="I6704" s="5">
        <f>IF(OR(AND(F6704&gt;=50,G6704&gt;SUMIF(SeasonTotals!A$2:A$9,A6704,SeasonTotals!F$2:F$9)),AND(G6704&gt;0.885,F6704&gt;=50,D6704&lt;3)),1,0)</f>
        <v>0</v>
      </c>
      <c r="J6704" s="4">
        <f t="shared" si="418"/>
        <v>1</v>
      </c>
      <c r="K6704" s="5">
        <f t="shared" si="419"/>
        <v>1</v>
      </c>
    </row>
    <row r="6705" spans="1:11" x14ac:dyDescent="0.25">
      <c r="A6705" t="s">
        <v>109</v>
      </c>
      <c r="B6705" t="s">
        <v>70</v>
      </c>
      <c r="C6705">
        <v>1</v>
      </c>
      <c r="D6705">
        <v>2</v>
      </c>
      <c r="E6705">
        <v>22</v>
      </c>
      <c r="F6705">
        <v>60</v>
      </c>
      <c r="G6705" s="1">
        <f t="shared" si="416"/>
        <v>0.91666666666666663</v>
      </c>
      <c r="H6705" s="4">
        <f t="shared" si="417"/>
        <v>1</v>
      </c>
      <c r="I6705" s="5">
        <f>IF(OR(AND(F6705&gt;=50,G6705&gt;SUMIF(SeasonTotals!A$2:A$9,A6705,SeasonTotals!F$2:F$9)),AND(G6705&gt;0.885,F6705&gt;=50,D6705&lt;3)),1,0)</f>
        <v>1</v>
      </c>
      <c r="J6705" s="4">
        <f t="shared" si="418"/>
        <v>0</v>
      </c>
      <c r="K6705" s="5">
        <f t="shared" si="419"/>
        <v>0</v>
      </c>
    </row>
    <row r="6706" spans="1:11" x14ac:dyDescent="0.25">
      <c r="A6706" t="s">
        <v>109</v>
      </c>
      <c r="B6706" t="s">
        <v>70</v>
      </c>
      <c r="C6706">
        <v>1</v>
      </c>
      <c r="D6706">
        <v>3</v>
      </c>
      <c r="E6706">
        <v>28</v>
      </c>
      <c r="F6706">
        <v>58</v>
      </c>
      <c r="G6706" s="1">
        <f t="shared" si="416"/>
        <v>0.90322580645161288</v>
      </c>
      <c r="H6706" s="4">
        <f t="shared" si="417"/>
        <v>0</v>
      </c>
      <c r="I6706" s="5">
        <f>IF(OR(AND(F6706&gt;=50,G6706&gt;SUMIF(SeasonTotals!A$2:A$9,A6706,SeasonTotals!F$2:F$9)),AND(G6706&gt;0.885,F6706&gt;=50,D6706&lt;3)),1,0)</f>
        <v>0</v>
      </c>
      <c r="J6706" s="4">
        <f t="shared" si="418"/>
        <v>0</v>
      </c>
      <c r="K6706" s="5">
        <f t="shared" si="419"/>
        <v>0</v>
      </c>
    </row>
    <row r="6707" spans="1:11" x14ac:dyDescent="0.25">
      <c r="A6707" t="s">
        <v>109</v>
      </c>
      <c r="B6707" t="s">
        <v>70</v>
      </c>
      <c r="C6707">
        <v>1</v>
      </c>
      <c r="D6707">
        <v>3</v>
      </c>
      <c r="E6707">
        <v>21</v>
      </c>
      <c r="F6707">
        <v>58</v>
      </c>
      <c r="G6707" s="1">
        <f t="shared" si="416"/>
        <v>0.875</v>
      </c>
      <c r="H6707" s="4">
        <f t="shared" si="417"/>
        <v>0</v>
      </c>
      <c r="I6707" s="5">
        <f>IF(OR(AND(F6707&gt;=50,G6707&gt;SUMIF(SeasonTotals!A$2:A$9,A6707,SeasonTotals!F$2:F$9)),AND(G6707&gt;0.885,F6707&gt;=50,D6707&lt;3)),1,0)</f>
        <v>0</v>
      </c>
      <c r="J6707" s="4">
        <f t="shared" si="418"/>
        <v>0</v>
      </c>
      <c r="K6707" s="5">
        <f t="shared" si="419"/>
        <v>0</v>
      </c>
    </row>
    <row r="6708" spans="1:11" x14ac:dyDescent="0.25">
      <c r="A6708" t="s">
        <v>109</v>
      </c>
      <c r="B6708" t="s">
        <v>70</v>
      </c>
      <c r="C6708">
        <v>1</v>
      </c>
      <c r="D6708">
        <v>2</v>
      </c>
      <c r="E6708">
        <v>27</v>
      </c>
      <c r="F6708">
        <v>60</v>
      </c>
      <c r="G6708" s="1">
        <f t="shared" si="416"/>
        <v>0.93103448275862066</v>
      </c>
      <c r="H6708" s="4">
        <f t="shared" si="417"/>
        <v>1</v>
      </c>
      <c r="I6708" s="5">
        <f>IF(OR(AND(F6708&gt;=50,G6708&gt;SUMIF(SeasonTotals!A$2:A$9,A6708,SeasonTotals!F$2:F$9)),AND(G6708&gt;0.885,F6708&gt;=50,D6708&lt;3)),1,0)</f>
        <v>1</v>
      </c>
      <c r="J6708" s="4">
        <f t="shared" si="418"/>
        <v>0</v>
      </c>
      <c r="K6708" s="5">
        <f t="shared" si="419"/>
        <v>0</v>
      </c>
    </row>
    <row r="6709" spans="1:11" x14ac:dyDescent="0.25">
      <c r="A6709" t="s">
        <v>109</v>
      </c>
      <c r="B6709" t="s">
        <v>70</v>
      </c>
      <c r="C6709">
        <v>1</v>
      </c>
      <c r="D6709">
        <v>0</v>
      </c>
      <c r="E6709">
        <v>29</v>
      </c>
      <c r="F6709">
        <v>60</v>
      </c>
      <c r="G6709" s="1">
        <f t="shared" si="416"/>
        <v>1</v>
      </c>
      <c r="H6709" s="4">
        <f t="shared" si="417"/>
        <v>1</v>
      </c>
      <c r="I6709" s="5">
        <f>IF(OR(AND(F6709&gt;=50,G6709&gt;SUMIF(SeasonTotals!A$2:A$9,A6709,SeasonTotals!F$2:F$9)),AND(G6709&gt;0.885,F6709&gt;=50,D6709&lt;3)),1,0)</f>
        <v>1</v>
      </c>
      <c r="J6709" s="4">
        <f t="shared" si="418"/>
        <v>0</v>
      </c>
      <c r="K6709" s="5">
        <f t="shared" si="419"/>
        <v>0</v>
      </c>
    </row>
    <row r="6710" spans="1:11" x14ac:dyDescent="0.25">
      <c r="A6710" t="s">
        <v>109</v>
      </c>
      <c r="B6710" t="s">
        <v>70</v>
      </c>
      <c r="C6710">
        <v>1</v>
      </c>
      <c r="D6710">
        <v>1</v>
      </c>
      <c r="E6710">
        <v>22</v>
      </c>
      <c r="F6710">
        <v>65</v>
      </c>
      <c r="G6710" s="1">
        <f t="shared" si="416"/>
        <v>0.95652173913043481</v>
      </c>
      <c r="H6710" s="4">
        <f t="shared" si="417"/>
        <v>1</v>
      </c>
      <c r="I6710" s="5">
        <f>IF(OR(AND(F6710&gt;=50,G6710&gt;SUMIF(SeasonTotals!A$2:A$9,A6710,SeasonTotals!F$2:F$9)),AND(G6710&gt;0.885,F6710&gt;=50,D6710&lt;3)),1,0)</f>
        <v>1</v>
      </c>
      <c r="J6710" s="4">
        <f t="shared" si="418"/>
        <v>0</v>
      </c>
      <c r="K6710" s="5">
        <f t="shared" si="419"/>
        <v>0</v>
      </c>
    </row>
    <row r="6711" spans="1:11" x14ac:dyDescent="0.25">
      <c r="A6711" t="s">
        <v>109</v>
      </c>
      <c r="B6711" t="s">
        <v>70</v>
      </c>
      <c r="C6711">
        <v>1</v>
      </c>
      <c r="D6711">
        <v>4</v>
      </c>
      <c r="E6711">
        <v>19</v>
      </c>
      <c r="F6711">
        <v>59</v>
      </c>
      <c r="G6711" s="1">
        <f t="shared" si="416"/>
        <v>0.82608695652173914</v>
      </c>
      <c r="H6711" s="4">
        <f t="shared" si="417"/>
        <v>0</v>
      </c>
      <c r="I6711" s="5">
        <f>IF(OR(AND(F6711&gt;=50,G6711&gt;SUMIF(SeasonTotals!A$2:A$9,A6711,SeasonTotals!F$2:F$9)),AND(G6711&gt;0.885,F6711&gt;=50,D6711&lt;3)),1,0)</f>
        <v>0</v>
      </c>
      <c r="J6711" s="4">
        <f t="shared" si="418"/>
        <v>1</v>
      </c>
      <c r="K6711" s="5">
        <f t="shared" si="419"/>
        <v>0</v>
      </c>
    </row>
    <row r="6712" spans="1:11" x14ac:dyDescent="0.25">
      <c r="A6712" t="s">
        <v>109</v>
      </c>
      <c r="B6712" t="s">
        <v>70</v>
      </c>
      <c r="C6712">
        <v>1</v>
      </c>
      <c r="D6712">
        <v>2</v>
      </c>
      <c r="E6712">
        <v>29</v>
      </c>
      <c r="F6712">
        <v>65</v>
      </c>
      <c r="G6712" s="1">
        <f t="shared" si="416"/>
        <v>0.93548387096774188</v>
      </c>
      <c r="H6712" s="4">
        <f t="shared" si="417"/>
        <v>1</v>
      </c>
      <c r="I6712" s="5">
        <f>IF(OR(AND(F6712&gt;=50,G6712&gt;SUMIF(SeasonTotals!A$2:A$9,A6712,SeasonTotals!F$2:F$9)),AND(G6712&gt;0.885,F6712&gt;=50,D6712&lt;3)),1,0)</f>
        <v>1</v>
      </c>
      <c r="J6712" s="4">
        <f t="shared" si="418"/>
        <v>0</v>
      </c>
      <c r="K6712" s="5">
        <f t="shared" si="419"/>
        <v>0</v>
      </c>
    </row>
    <row r="6713" spans="1:11" x14ac:dyDescent="0.25">
      <c r="A6713" t="s">
        <v>109</v>
      </c>
      <c r="B6713" t="s">
        <v>70</v>
      </c>
      <c r="C6713">
        <v>1</v>
      </c>
      <c r="D6713">
        <v>3</v>
      </c>
      <c r="E6713">
        <v>13</v>
      </c>
      <c r="F6713">
        <v>59</v>
      </c>
      <c r="G6713" s="1">
        <f t="shared" si="416"/>
        <v>0.8125</v>
      </c>
      <c r="H6713" s="4">
        <f t="shared" si="417"/>
        <v>0</v>
      </c>
      <c r="I6713" s="5">
        <f>IF(OR(AND(F6713&gt;=50,G6713&gt;SUMIF(SeasonTotals!A$2:A$9,A6713,SeasonTotals!F$2:F$9)),AND(G6713&gt;0.885,F6713&gt;=50,D6713&lt;3)),1,0)</f>
        <v>0</v>
      </c>
      <c r="J6713" s="4">
        <f t="shared" si="418"/>
        <v>1</v>
      </c>
      <c r="K6713" s="5">
        <f t="shared" si="419"/>
        <v>0</v>
      </c>
    </row>
    <row r="6714" spans="1:11" x14ac:dyDescent="0.25">
      <c r="A6714" t="s">
        <v>109</v>
      </c>
      <c r="B6714" t="s">
        <v>70</v>
      </c>
      <c r="C6714">
        <v>1</v>
      </c>
      <c r="D6714">
        <v>3</v>
      </c>
      <c r="E6714">
        <v>32</v>
      </c>
      <c r="F6714">
        <v>63</v>
      </c>
      <c r="G6714" s="1">
        <f t="shared" si="416"/>
        <v>0.91428571428571426</v>
      </c>
      <c r="H6714" s="4">
        <f t="shared" si="417"/>
        <v>1</v>
      </c>
      <c r="I6714" s="5">
        <f>IF(OR(AND(F6714&gt;=50,G6714&gt;SUMIF(SeasonTotals!A$2:A$9,A6714,SeasonTotals!F$2:F$9)),AND(G6714&gt;0.885,F6714&gt;=50,D6714&lt;3)),1,0)</f>
        <v>1</v>
      </c>
      <c r="J6714" s="4">
        <f t="shared" si="418"/>
        <v>0</v>
      </c>
      <c r="K6714" s="5">
        <f t="shared" si="419"/>
        <v>0</v>
      </c>
    </row>
    <row r="6715" spans="1:11" x14ac:dyDescent="0.25">
      <c r="A6715" t="s">
        <v>109</v>
      </c>
      <c r="B6715" t="s">
        <v>70</v>
      </c>
      <c r="C6715">
        <v>1</v>
      </c>
      <c r="D6715">
        <v>2</v>
      </c>
      <c r="E6715">
        <v>29</v>
      </c>
      <c r="F6715">
        <v>60</v>
      </c>
      <c r="G6715" s="1">
        <f t="shared" si="416"/>
        <v>0.93548387096774188</v>
      </c>
      <c r="H6715" s="4">
        <f t="shared" si="417"/>
        <v>1</v>
      </c>
      <c r="I6715" s="5">
        <f>IF(OR(AND(F6715&gt;=50,G6715&gt;SUMIF(SeasonTotals!A$2:A$9,A6715,SeasonTotals!F$2:F$9)),AND(G6715&gt;0.885,F6715&gt;=50,D6715&lt;3)),1,0)</f>
        <v>1</v>
      </c>
      <c r="J6715" s="4">
        <f t="shared" si="418"/>
        <v>0</v>
      </c>
      <c r="K6715" s="5">
        <f t="shared" si="419"/>
        <v>0</v>
      </c>
    </row>
    <row r="6716" spans="1:11" x14ac:dyDescent="0.25">
      <c r="A6716" t="s">
        <v>109</v>
      </c>
      <c r="B6716" t="s">
        <v>70</v>
      </c>
      <c r="C6716">
        <v>1</v>
      </c>
      <c r="D6716">
        <v>4</v>
      </c>
      <c r="E6716">
        <v>31</v>
      </c>
      <c r="F6716">
        <v>60</v>
      </c>
      <c r="G6716" s="1">
        <f t="shared" si="416"/>
        <v>0.88571428571428568</v>
      </c>
      <c r="H6716" s="4">
        <f t="shared" si="417"/>
        <v>0</v>
      </c>
      <c r="I6716" s="5">
        <f>IF(OR(AND(F6716&gt;=50,G6716&gt;SUMIF(SeasonTotals!A$2:A$9,A6716,SeasonTotals!F$2:F$9)),AND(G6716&gt;0.885,F6716&gt;=50,D6716&lt;3)),1,0)</f>
        <v>0</v>
      </c>
      <c r="J6716" s="4">
        <f t="shared" si="418"/>
        <v>0</v>
      </c>
      <c r="K6716" s="5">
        <f t="shared" si="419"/>
        <v>0</v>
      </c>
    </row>
    <row r="6717" spans="1:11" x14ac:dyDescent="0.25">
      <c r="A6717" t="s">
        <v>109</v>
      </c>
      <c r="B6717" t="s">
        <v>70</v>
      </c>
      <c r="C6717">
        <v>1</v>
      </c>
      <c r="D6717">
        <v>3</v>
      </c>
      <c r="E6717">
        <v>25</v>
      </c>
      <c r="F6717">
        <v>57</v>
      </c>
      <c r="G6717" s="1">
        <f t="shared" si="416"/>
        <v>0.8928571428571429</v>
      </c>
      <c r="H6717" s="4">
        <f t="shared" si="417"/>
        <v>0</v>
      </c>
      <c r="I6717" s="5">
        <f>IF(OR(AND(F6717&gt;=50,G6717&gt;SUMIF(SeasonTotals!A$2:A$9,A6717,SeasonTotals!F$2:F$9)),AND(G6717&gt;0.885,F6717&gt;=50,D6717&lt;3)),1,0)</f>
        <v>0</v>
      </c>
      <c r="J6717" s="4">
        <f t="shared" si="418"/>
        <v>0</v>
      </c>
      <c r="K6717" s="5">
        <f t="shared" si="419"/>
        <v>0</v>
      </c>
    </row>
    <row r="6718" spans="1:11" x14ac:dyDescent="0.25">
      <c r="A6718" t="s">
        <v>109</v>
      </c>
      <c r="B6718" t="s">
        <v>70</v>
      </c>
      <c r="C6718">
        <v>1</v>
      </c>
      <c r="D6718">
        <v>3</v>
      </c>
      <c r="E6718">
        <v>36</v>
      </c>
      <c r="F6718">
        <v>61</v>
      </c>
      <c r="G6718" s="1">
        <f t="shared" si="416"/>
        <v>0.92307692307692313</v>
      </c>
      <c r="H6718" s="4">
        <f t="shared" si="417"/>
        <v>1</v>
      </c>
      <c r="I6718" s="5">
        <f>IF(OR(AND(F6718&gt;=50,G6718&gt;SUMIF(SeasonTotals!A$2:A$9,A6718,SeasonTotals!F$2:F$9)),AND(G6718&gt;0.885,F6718&gt;=50,D6718&lt;3)),1,0)</f>
        <v>1</v>
      </c>
      <c r="J6718" s="4">
        <f t="shared" si="418"/>
        <v>0</v>
      </c>
      <c r="K6718" s="5">
        <f t="shared" si="419"/>
        <v>0</v>
      </c>
    </row>
    <row r="6719" spans="1:11" x14ac:dyDescent="0.25">
      <c r="A6719" t="s">
        <v>109</v>
      </c>
      <c r="B6719" t="s">
        <v>70</v>
      </c>
      <c r="C6719">
        <v>1</v>
      </c>
      <c r="D6719">
        <v>4</v>
      </c>
      <c r="E6719">
        <v>27</v>
      </c>
      <c r="F6719">
        <v>60</v>
      </c>
      <c r="G6719" s="1">
        <f t="shared" si="416"/>
        <v>0.87096774193548387</v>
      </c>
      <c r="H6719" s="4">
        <f t="shared" si="417"/>
        <v>0</v>
      </c>
      <c r="I6719" s="5">
        <f>IF(OR(AND(F6719&gt;=50,G6719&gt;SUMIF(SeasonTotals!A$2:A$9,A6719,SeasonTotals!F$2:F$9)),AND(G6719&gt;0.885,F6719&gt;=50,D6719&lt;3)),1,0)</f>
        <v>0</v>
      </c>
      <c r="J6719" s="4">
        <f t="shared" si="418"/>
        <v>0</v>
      </c>
      <c r="K6719" s="5">
        <f t="shared" si="419"/>
        <v>0</v>
      </c>
    </row>
    <row r="6720" spans="1:11" x14ac:dyDescent="0.25">
      <c r="A6720" t="s">
        <v>109</v>
      </c>
      <c r="B6720" t="s">
        <v>70</v>
      </c>
      <c r="C6720">
        <v>1</v>
      </c>
      <c r="D6720">
        <v>1</v>
      </c>
      <c r="E6720">
        <v>27</v>
      </c>
      <c r="F6720">
        <v>41</v>
      </c>
      <c r="G6720" s="1">
        <f t="shared" si="416"/>
        <v>0.9642857142857143</v>
      </c>
      <c r="H6720" s="4">
        <f t="shared" si="417"/>
        <v>0</v>
      </c>
      <c r="I6720" s="5">
        <f>IF(OR(AND(F6720&gt;=50,G6720&gt;SUMIF(SeasonTotals!A$2:A$9,A6720,SeasonTotals!F$2:F$9)),AND(G6720&gt;0.885,F6720&gt;=50,D6720&lt;3)),1,0)</f>
        <v>0</v>
      </c>
      <c r="J6720" s="4">
        <f t="shared" si="418"/>
        <v>0</v>
      </c>
      <c r="K6720" s="5">
        <f t="shared" si="419"/>
        <v>1</v>
      </c>
    </row>
    <row r="6721" spans="1:11" x14ac:dyDescent="0.25">
      <c r="A6721" t="s">
        <v>109</v>
      </c>
      <c r="B6721" t="s">
        <v>70</v>
      </c>
      <c r="C6721">
        <v>1</v>
      </c>
      <c r="D6721">
        <v>3</v>
      </c>
      <c r="E6721">
        <v>23</v>
      </c>
      <c r="F6721">
        <v>65</v>
      </c>
      <c r="G6721" s="1">
        <f t="shared" si="416"/>
        <v>0.88461538461538458</v>
      </c>
      <c r="H6721" s="4">
        <f t="shared" si="417"/>
        <v>0</v>
      </c>
      <c r="I6721" s="5">
        <f>IF(OR(AND(F6721&gt;=50,G6721&gt;SUMIF(SeasonTotals!A$2:A$9,A6721,SeasonTotals!F$2:F$9)),AND(G6721&gt;0.885,F6721&gt;=50,D6721&lt;3)),1,0)</f>
        <v>0</v>
      </c>
      <c r="J6721" s="4">
        <f t="shared" si="418"/>
        <v>0</v>
      </c>
      <c r="K6721" s="5">
        <f t="shared" si="419"/>
        <v>0</v>
      </c>
    </row>
    <row r="6722" spans="1:11" x14ac:dyDescent="0.25">
      <c r="A6722" t="s">
        <v>109</v>
      </c>
      <c r="B6722" t="s">
        <v>71</v>
      </c>
      <c r="C6722">
        <v>1</v>
      </c>
      <c r="D6722">
        <v>4</v>
      </c>
      <c r="E6722">
        <v>17</v>
      </c>
      <c r="F6722">
        <v>59</v>
      </c>
      <c r="G6722" s="1">
        <f t="shared" ref="G6722:G6785" si="420">E6722/MAX(1,SUM(D6722:E6722))</f>
        <v>0.80952380952380953</v>
      </c>
      <c r="H6722" s="4">
        <f t="shared" ref="H6722:H6785" si="421">IF(AND(F6722&gt;=50,OR(G6722&gt;0.913,AND(G6722&gt;0.885,D6722&lt;3))),1,0)</f>
        <v>0</v>
      </c>
      <c r="I6722" s="5">
        <f>IF(OR(AND(F6722&gt;=50,G6722&gt;SUMIF(SeasonTotals!A$2:A$9,A6722,SeasonTotals!F$2:F$9)),AND(G6722&gt;0.885,F6722&gt;=50,D6722&lt;3)),1,0)</f>
        <v>0</v>
      </c>
      <c r="J6722" s="4">
        <f t="shared" ref="J6722:J6785" si="422">IF(G6722&lt;0.85,1,0)</f>
        <v>1</v>
      </c>
      <c r="K6722" s="5">
        <f t="shared" ref="K6722:K6785" si="423">IF(F6722&lt;55,1,0)</f>
        <v>0</v>
      </c>
    </row>
    <row r="6723" spans="1:11" x14ac:dyDescent="0.25">
      <c r="A6723" t="s">
        <v>109</v>
      </c>
      <c r="B6723" t="s">
        <v>71</v>
      </c>
      <c r="C6723">
        <v>1</v>
      </c>
      <c r="D6723">
        <v>4</v>
      </c>
      <c r="E6723">
        <v>30</v>
      </c>
      <c r="F6723">
        <v>64</v>
      </c>
      <c r="G6723" s="1">
        <f t="shared" si="420"/>
        <v>0.88235294117647056</v>
      </c>
      <c r="H6723" s="4">
        <f t="shared" si="421"/>
        <v>0</v>
      </c>
      <c r="I6723" s="5">
        <f>IF(OR(AND(F6723&gt;=50,G6723&gt;SUMIF(SeasonTotals!A$2:A$9,A6723,SeasonTotals!F$2:F$9)),AND(G6723&gt;0.885,F6723&gt;=50,D6723&lt;3)),1,0)</f>
        <v>0</v>
      </c>
      <c r="J6723" s="4">
        <f t="shared" si="422"/>
        <v>0</v>
      </c>
      <c r="K6723" s="5">
        <f t="shared" si="423"/>
        <v>0</v>
      </c>
    </row>
    <row r="6724" spans="1:11" x14ac:dyDescent="0.25">
      <c r="A6724" t="s">
        <v>109</v>
      </c>
      <c r="B6724" t="s">
        <v>71</v>
      </c>
      <c r="C6724">
        <v>1</v>
      </c>
      <c r="D6724">
        <v>3</v>
      </c>
      <c r="E6724">
        <v>25</v>
      </c>
      <c r="F6724">
        <v>64</v>
      </c>
      <c r="G6724" s="1">
        <f t="shared" si="420"/>
        <v>0.8928571428571429</v>
      </c>
      <c r="H6724" s="4">
        <f t="shared" si="421"/>
        <v>0</v>
      </c>
      <c r="I6724" s="5">
        <f>IF(OR(AND(F6724&gt;=50,G6724&gt;SUMIF(SeasonTotals!A$2:A$9,A6724,SeasonTotals!F$2:F$9)),AND(G6724&gt;0.885,F6724&gt;=50,D6724&lt;3)),1,0)</f>
        <v>0</v>
      </c>
      <c r="J6724" s="4">
        <f t="shared" si="422"/>
        <v>0</v>
      </c>
      <c r="K6724" s="5">
        <f t="shared" si="423"/>
        <v>0</v>
      </c>
    </row>
    <row r="6725" spans="1:11" x14ac:dyDescent="0.25">
      <c r="A6725" t="s">
        <v>109</v>
      </c>
      <c r="B6725" t="s">
        <v>71</v>
      </c>
      <c r="C6725">
        <v>1</v>
      </c>
      <c r="D6725">
        <v>2</v>
      </c>
      <c r="E6725">
        <v>33</v>
      </c>
      <c r="F6725">
        <v>60</v>
      </c>
      <c r="G6725" s="1">
        <f t="shared" si="420"/>
        <v>0.94285714285714284</v>
      </c>
      <c r="H6725" s="4">
        <f t="shared" si="421"/>
        <v>1</v>
      </c>
      <c r="I6725" s="5">
        <f>IF(OR(AND(F6725&gt;=50,G6725&gt;SUMIF(SeasonTotals!A$2:A$9,A6725,SeasonTotals!F$2:F$9)),AND(G6725&gt;0.885,F6725&gt;=50,D6725&lt;3)),1,0)</f>
        <v>1</v>
      </c>
      <c r="J6725" s="4">
        <f t="shared" si="422"/>
        <v>0</v>
      </c>
      <c r="K6725" s="5">
        <f t="shared" si="423"/>
        <v>0</v>
      </c>
    </row>
    <row r="6726" spans="1:11" x14ac:dyDescent="0.25">
      <c r="A6726" t="s">
        <v>109</v>
      </c>
      <c r="B6726" t="s">
        <v>71</v>
      </c>
      <c r="C6726">
        <v>1</v>
      </c>
      <c r="D6726">
        <v>4</v>
      </c>
      <c r="E6726">
        <v>34</v>
      </c>
      <c r="F6726">
        <v>58</v>
      </c>
      <c r="G6726" s="1">
        <f t="shared" si="420"/>
        <v>0.89473684210526316</v>
      </c>
      <c r="H6726" s="4">
        <f t="shared" si="421"/>
        <v>0</v>
      </c>
      <c r="I6726" s="5">
        <f>IF(OR(AND(F6726&gt;=50,G6726&gt;SUMIF(SeasonTotals!A$2:A$9,A6726,SeasonTotals!F$2:F$9)),AND(G6726&gt;0.885,F6726&gt;=50,D6726&lt;3)),1,0)</f>
        <v>0</v>
      </c>
      <c r="J6726" s="4">
        <f t="shared" si="422"/>
        <v>0</v>
      </c>
      <c r="K6726" s="5">
        <f t="shared" si="423"/>
        <v>0</v>
      </c>
    </row>
    <row r="6727" spans="1:11" x14ac:dyDescent="0.25">
      <c r="A6727" t="s">
        <v>109</v>
      </c>
      <c r="B6727" t="s">
        <v>71</v>
      </c>
      <c r="C6727">
        <v>1</v>
      </c>
      <c r="D6727">
        <v>2</v>
      </c>
      <c r="E6727">
        <v>29</v>
      </c>
      <c r="F6727">
        <v>60</v>
      </c>
      <c r="G6727" s="1">
        <f t="shared" si="420"/>
        <v>0.93548387096774188</v>
      </c>
      <c r="H6727" s="4">
        <f t="shared" si="421"/>
        <v>1</v>
      </c>
      <c r="I6727" s="5">
        <f>IF(OR(AND(F6727&gt;=50,G6727&gt;SUMIF(SeasonTotals!A$2:A$9,A6727,SeasonTotals!F$2:F$9)),AND(G6727&gt;0.885,F6727&gt;=50,D6727&lt;3)),1,0)</f>
        <v>1</v>
      </c>
      <c r="J6727" s="4">
        <f t="shared" si="422"/>
        <v>0</v>
      </c>
      <c r="K6727" s="5">
        <f t="shared" si="423"/>
        <v>0</v>
      </c>
    </row>
    <row r="6728" spans="1:11" x14ac:dyDescent="0.25">
      <c r="A6728" t="s">
        <v>109</v>
      </c>
      <c r="B6728" t="s">
        <v>71</v>
      </c>
      <c r="C6728">
        <v>1</v>
      </c>
      <c r="D6728">
        <v>1</v>
      </c>
      <c r="E6728">
        <v>39</v>
      </c>
      <c r="F6728">
        <v>60</v>
      </c>
      <c r="G6728" s="1">
        <f t="shared" si="420"/>
        <v>0.97499999999999998</v>
      </c>
      <c r="H6728" s="4">
        <f t="shared" si="421"/>
        <v>1</v>
      </c>
      <c r="I6728" s="5">
        <f>IF(OR(AND(F6728&gt;=50,G6728&gt;SUMIF(SeasonTotals!A$2:A$9,A6728,SeasonTotals!F$2:F$9)),AND(G6728&gt;0.885,F6728&gt;=50,D6728&lt;3)),1,0)</f>
        <v>1</v>
      </c>
      <c r="J6728" s="4">
        <f t="shared" si="422"/>
        <v>0</v>
      </c>
      <c r="K6728" s="5">
        <f t="shared" si="423"/>
        <v>0</v>
      </c>
    </row>
    <row r="6729" spans="1:11" x14ac:dyDescent="0.25">
      <c r="A6729" t="s">
        <v>109</v>
      </c>
      <c r="B6729" t="s">
        <v>71</v>
      </c>
      <c r="C6729">
        <v>1</v>
      </c>
      <c r="D6729">
        <v>4</v>
      </c>
      <c r="E6729">
        <v>28</v>
      </c>
      <c r="F6729">
        <v>58</v>
      </c>
      <c r="G6729" s="1">
        <f t="shared" si="420"/>
        <v>0.875</v>
      </c>
      <c r="H6729" s="4">
        <f t="shared" si="421"/>
        <v>0</v>
      </c>
      <c r="I6729" s="5">
        <f>IF(OR(AND(F6729&gt;=50,G6729&gt;SUMIF(SeasonTotals!A$2:A$9,A6729,SeasonTotals!F$2:F$9)),AND(G6729&gt;0.885,F6729&gt;=50,D6729&lt;3)),1,0)</f>
        <v>0</v>
      </c>
      <c r="J6729" s="4">
        <f t="shared" si="422"/>
        <v>0</v>
      </c>
      <c r="K6729" s="5">
        <f t="shared" si="423"/>
        <v>0</v>
      </c>
    </row>
    <row r="6730" spans="1:11" x14ac:dyDescent="0.25">
      <c r="A6730" t="s">
        <v>109</v>
      </c>
      <c r="B6730" t="s">
        <v>71</v>
      </c>
      <c r="C6730">
        <v>1</v>
      </c>
      <c r="D6730">
        <v>5</v>
      </c>
      <c r="E6730">
        <v>33</v>
      </c>
      <c r="F6730">
        <v>60</v>
      </c>
      <c r="G6730" s="1">
        <f t="shared" si="420"/>
        <v>0.86842105263157898</v>
      </c>
      <c r="H6730" s="4">
        <f t="shared" si="421"/>
        <v>0</v>
      </c>
      <c r="I6730" s="5">
        <f>IF(OR(AND(F6730&gt;=50,G6730&gt;SUMIF(SeasonTotals!A$2:A$9,A6730,SeasonTotals!F$2:F$9)),AND(G6730&gt;0.885,F6730&gt;=50,D6730&lt;3)),1,0)</f>
        <v>0</v>
      </c>
      <c r="J6730" s="4">
        <f t="shared" si="422"/>
        <v>0</v>
      </c>
      <c r="K6730" s="5">
        <f t="shared" si="423"/>
        <v>0</v>
      </c>
    </row>
    <row r="6731" spans="1:11" x14ac:dyDescent="0.25">
      <c r="A6731" t="s">
        <v>109</v>
      </c>
      <c r="B6731" t="s">
        <v>71</v>
      </c>
      <c r="C6731">
        <v>1</v>
      </c>
      <c r="D6731">
        <v>2</v>
      </c>
      <c r="E6731">
        <v>31</v>
      </c>
      <c r="F6731">
        <v>59</v>
      </c>
      <c r="G6731" s="1">
        <f t="shared" si="420"/>
        <v>0.93939393939393945</v>
      </c>
      <c r="H6731" s="4">
        <f t="shared" si="421"/>
        <v>1</v>
      </c>
      <c r="I6731" s="5">
        <f>IF(OR(AND(F6731&gt;=50,G6731&gt;SUMIF(SeasonTotals!A$2:A$9,A6731,SeasonTotals!F$2:F$9)),AND(G6731&gt;0.885,F6731&gt;=50,D6731&lt;3)),1,0)</f>
        <v>1</v>
      </c>
      <c r="J6731" s="4">
        <f t="shared" si="422"/>
        <v>0</v>
      </c>
      <c r="K6731" s="5">
        <f t="shared" si="423"/>
        <v>0</v>
      </c>
    </row>
    <row r="6732" spans="1:11" x14ac:dyDescent="0.25">
      <c r="A6732" t="s">
        <v>109</v>
      </c>
      <c r="B6732" t="s">
        <v>71</v>
      </c>
      <c r="C6732">
        <v>1</v>
      </c>
      <c r="D6732">
        <v>5</v>
      </c>
      <c r="E6732">
        <v>40</v>
      </c>
      <c r="F6732">
        <v>65</v>
      </c>
      <c r="G6732" s="1">
        <f t="shared" si="420"/>
        <v>0.88888888888888884</v>
      </c>
      <c r="H6732" s="4">
        <f t="shared" si="421"/>
        <v>0</v>
      </c>
      <c r="I6732" s="5">
        <f>IF(OR(AND(F6732&gt;=50,G6732&gt;SUMIF(SeasonTotals!A$2:A$9,A6732,SeasonTotals!F$2:F$9)),AND(G6732&gt;0.885,F6732&gt;=50,D6732&lt;3)),1,0)</f>
        <v>0</v>
      </c>
      <c r="J6732" s="4">
        <f t="shared" si="422"/>
        <v>0</v>
      </c>
      <c r="K6732" s="5">
        <f t="shared" si="423"/>
        <v>0</v>
      </c>
    </row>
    <row r="6733" spans="1:11" x14ac:dyDescent="0.25">
      <c r="A6733" t="s">
        <v>109</v>
      </c>
      <c r="B6733" t="s">
        <v>71</v>
      </c>
      <c r="C6733">
        <v>1</v>
      </c>
      <c r="D6733">
        <v>2</v>
      </c>
      <c r="E6733">
        <v>25</v>
      </c>
      <c r="F6733">
        <v>59</v>
      </c>
      <c r="G6733" s="1">
        <f t="shared" si="420"/>
        <v>0.92592592592592593</v>
      </c>
      <c r="H6733" s="4">
        <f t="shared" si="421"/>
        <v>1</v>
      </c>
      <c r="I6733" s="5">
        <f>IF(OR(AND(F6733&gt;=50,G6733&gt;SUMIF(SeasonTotals!A$2:A$9,A6733,SeasonTotals!F$2:F$9)),AND(G6733&gt;0.885,F6733&gt;=50,D6733&lt;3)),1,0)</f>
        <v>1</v>
      </c>
      <c r="J6733" s="4">
        <f t="shared" si="422"/>
        <v>0</v>
      </c>
      <c r="K6733" s="5">
        <f t="shared" si="423"/>
        <v>0</v>
      </c>
    </row>
    <row r="6734" spans="1:11" x14ac:dyDescent="0.25">
      <c r="A6734" t="s">
        <v>109</v>
      </c>
      <c r="B6734" t="s">
        <v>71</v>
      </c>
      <c r="C6734">
        <v>1</v>
      </c>
      <c r="D6734">
        <v>3</v>
      </c>
      <c r="E6734">
        <v>34</v>
      </c>
      <c r="F6734">
        <v>58</v>
      </c>
      <c r="G6734" s="1">
        <f t="shared" si="420"/>
        <v>0.91891891891891897</v>
      </c>
      <c r="H6734" s="4">
        <f t="shared" si="421"/>
        <v>1</v>
      </c>
      <c r="I6734" s="5">
        <f>IF(OR(AND(F6734&gt;=50,G6734&gt;SUMIF(SeasonTotals!A$2:A$9,A6734,SeasonTotals!F$2:F$9)),AND(G6734&gt;0.885,F6734&gt;=50,D6734&lt;3)),1,0)</f>
        <v>1</v>
      </c>
      <c r="J6734" s="4">
        <f t="shared" si="422"/>
        <v>0</v>
      </c>
      <c r="K6734" s="5">
        <f t="shared" si="423"/>
        <v>0</v>
      </c>
    </row>
    <row r="6735" spans="1:11" x14ac:dyDescent="0.25">
      <c r="A6735" t="s">
        <v>109</v>
      </c>
      <c r="B6735" t="s">
        <v>71</v>
      </c>
      <c r="C6735">
        <v>1</v>
      </c>
      <c r="D6735">
        <v>4</v>
      </c>
      <c r="E6735">
        <v>35</v>
      </c>
      <c r="F6735">
        <v>58</v>
      </c>
      <c r="G6735" s="1">
        <f t="shared" si="420"/>
        <v>0.89743589743589747</v>
      </c>
      <c r="H6735" s="4">
        <f t="shared" si="421"/>
        <v>0</v>
      </c>
      <c r="I6735" s="5">
        <f>IF(OR(AND(F6735&gt;=50,G6735&gt;SUMIF(SeasonTotals!A$2:A$9,A6735,SeasonTotals!F$2:F$9)),AND(G6735&gt;0.885,F6735&gt;=50,D6735&lt;3)),1,0)</f>
        <v>0</v>
      </c>
      <c r="J6735" s="4">
        <f t="shared" si="422"/>
        <v>0</v>
      </c>
      <c r="K6735" s="5">
        <f t="shared" si="423"/>
        <v>0</v>
      </c>
    </row>
    <row r="6736" spans="1:11" x14ac:dyDescent="0.25">
      <c r="A6736" t="s">
        <v>109</v>
      </c>
      <c r="B6736" t="s">
        <v>71</v>
      </c>
      <c r="C6736">
        <v>1</v>
      </c>
      <c r="D6736">
        <v>3</v>
      </c>
      <c r="E6736">
        <v>34</v>
      </c>
      <c r="F6736">
        <v>59</v>
      </c>
      <c r="G6736" s="1">
        <f t="shared" si="420"/>
        <v>0.91891891891891897</v>
      </c>
      <c r="H6736" s="4">
        <f t="shared" si="421"/>
        <v>1</v>
      </c>
      <c r="I6736" s="5">
        <f>IF(OR(AND(F6736&gt;=50,G6736&gt;SUMIF(SeasonTotals!A$2:A$9,A6736,SeasonTotals!F$2:F$9)),AND(G6736&gt;0.885,F6736&gt;=50,D6736&lt;3)),1,0)</f>
        <v>1</v>
      </c>
      <c r="J6736" s="4">
        <f t="shared" si="422"/>
        <v>0</v>
      </c>
      <c r="K6736" s="5">
        <f t="shared" si="423"/>
        <v>0</v>
      </c>
    </row>
    <row r="6737" spans="1:11" x14ac:dyDescent="0.25">
      <c r="A6737" t="s">
        <v>109</v>
      </c>
      <c r="B6737" t="s">
        <v>71</v>
      </c>
      <c r="C6737">
        <v>1</v>
      </c>
      <c r="D6737">
        <v>2</v>
      </c>
      <c r="E6737">
        <v>23</v>
      </c>
      <c r="F6737">
        <v>58</v>
      </c>
      <c r="G6737" s="1">
        <f t="shared" si="420"/>
        <v>0.92</v>
      </c>
      <c r="H6737" s="4">
        <f t="shared" si="421"/>
        <v>1</v>
      </c>
      <c r="I6737" s="5">
        <f>IF(OR(AND(F6737&gt;=50,G6737&gt;SUMIF(SeasonTotals!A$2:A$9,A6737,SeasonTotals!F$2:F$9)),AND(G6737&gt;0.885,F6737&gt;=50,D6737&lt;3)),1,0)</f>
        <v>1</v>
      </c>
      <c r="J6737" s="4">
        <f t="shared" si="422"/>
        <v>0</v>
      </c>
      <c r="K6737" s="5">
        <f t="shared" si="423"/>
        <v>0</v>
      </c>
    </row>
    <row r="6738" spans="1:11" x14ac:dyDescent="0.25">
      <c r="A6738" t="s">
        <v>109</v>
      </c>
      <c r="B6738" t="s">
        <v>71</v>
      </c>
      <c r="C6738">
        <v>1</v>
      </c>
      <c r="D6738">
        <v>3</v>
      </c>
      <c r="E6738">
        <v>27</v>
      </c>
      <c r="F6738">
        <v>59</v>
      </c>
      <c r="G6738" s="1">
        <f t="shared" si="420"/>
        <v>0.9</v>
      </c>
      <c r="H6738" s="4">
        <f t="shared" si="421"/>
        <v>0</v>
      </c>
      <c r="I6738" s="5">
        <f>IF(OR(AND(F6738&gt;=50,G6738&gt;SUMIF(SeasonTotals!A$2:A$9,A6738,SeasonTotals!F$2:F$9)),AND(G6738&gt;0.885,F6738&gt;=50,D6738&lt;3)),1,0)</f>
        <v>0</v>
      </c>
      <c r="J6738" s="4">
        <f t="shared" si="422"/>
        <v>0</v>
      </c>
      <c r="K6738" s="5">
        <f t="shared" si="423"/>
        <v>0</v>
      </c>
    </row>
    <row r="6739" spans="1:11" x14ac:dyDescent="0.25">
      <c r="A6739" t="s">
        <v>109</v>
      </c>
      <c r="B6739" t="s">
        <v>71</v>
      </c>
      <c r="C6739">
        <v>1</v>
      </c>
      <c r="D6739">
        <v>2</v>
      </c>
      <c r="E6739">
        <v>30</v>
      </c>
      <c r="F6739">
        <v>65</v>
      </c>
      <c r="G6739" s="1">
        <f t="shared" si="420"/>
        <v>0.9375</v>
      </c>
      <c r="H6739" s="4">
        <f t="shared" si="421"/>
        <v>1</v>
      </c>
      <c r="I6739" s="5">
        <f>IF(OR(AND(F6739&gt;=50,G6739&gt;SUMIF(SeasonTotals!A$2:A$9,A6739,SeasonTotals!F$2:F$9)),AND(G6739&gt;0.885,F6739&gt;=50,D6739&lt;3)),1,0)</f>
        <v>1</v>
      </c>
      <c r="J6739" s="4">
        <f t="shared" si="422"/>
        <v>0</v>
      </c>
      <c r="K6739" s="5">
        <f t="shared" si="423"/>
        <v>0</v>
      </c>
    </row>
    <row r="6740" spans="1:11" x14ac:dyDescent="0.25">
      <c r="A6740" t="s">
        <v>109</v>
      </c>
      <c r="B6740" t="s">
        <v>73</v>
      </c>
      <c r="C6740">
        <v>1</v>
      </c>
      <c r="D6740">
        <v>3</v>
      </c>
      <c r="E6740">
        <v>36</v>
      </c>
      <c r="F6740">
        <v>60</v>
      </c>
      <c r="G6740" s="1">
        <f t="shared" si="420"/>
        <v>0.92307692307692313</v>
      </c>
      <c r="H6740" s="4">
        <f t="shared" si="421"/>
        <v>1</v>
      </c>
      <c r="I6740" s="5">
        <f>IF(OR(AND(F6740&gt;=50,G6740&gt;SUMIF(SeasonTotals!A$2:A$9,A6740,SeasonTotals!F$2:F$9)),AND(G6740&gt;0.885,F6740&gt;=50,D6740&lt;3)),1,0)</f>
        <v>1</v>
      </c>
      <c r="J6740" s="4">
        <f t="shared" si="422"/>
        <v>0</v>
      </c>
      <c r="K6740" s="5">
        <f t="shared" si="423"/>
        <v>0</v>
      </c>
    </row>
    <row r="6741" spans="1:11" x14ac:dyDescent="0.25">
      <c r="A6741" t="s">
        <v>109</v>
      </c>
      <c r="B6741" t="s">
        <v>73</v>
      </c>
      <c r="C6741">
        <v>1</v>
      </c>
      <c r="D6741">
        <v>2</v>
      </c>
      <c r="E6741">
        <v>29</v>
      </c>
      <c r="F6741">
        <v>60</v>
      </c>
      <c r="G6741" s="1">
        <f t="shared" si="420"/>
        <v>0.93548387096774188</v>
      </c>
      <c r="H6741" s="4">
        <f t="shared" si="421"/>
        <v>1</v>
      </c>
      <c r="I6741" s="5">
        <f>IF(OR(AND(F6741&gt;=50,G6741&gt;SUMIF(SeasonTotals!A$2:A$9,A6741,SeasonTotals!F$2:F$9)),AND(G6741&gt;0.885,F6741&gt;=50,D6741&lt;3)),1,0)</f>
        <v>1</v>
      </c>
      <c r="J6741" s="4">
        <f t="shared" si="422"/>
        <v>0</v>
      </c>
      <c r="K6741" s="5">
        <f t="shared" si="423"/>
        <v>0</v>
      </c>
    </row>
    <row r="6742" spans="1:11" x14ac:dyDescent="0.25">
      <c r="A6742" t="s">
        <v>109</v>
      </c>
      <c r="B6742" t="s">
        <v>73</v>
      </c>
      <c r="C6742">
        <v>1</v>
      </c>
      <c r="D6742">
        <v>4</v>
      </c>
      <c r="E6742">
        <v>30</v>
      </c>
      <c r="F6742">
        <v>59</v>
      </c>
      <c r="G6742" s="1">
        <f t="shared" si="420"/>
        <v>0.88235294117647056</v>
      </c>
      <c r="H6742" s="4">
        <f t="shared" si="421"/>
        <v>0</v>
      </c>
      <c r="I6742" s="5">
        <f>IF(OR(AND(F6742&gt;=50,G6742&gt;SUMIF(SeasonTotals!A$2:A$9,A6742,SeasonTotals!F$2:F$9)),AND(G6742&gt;0.885,F6742&gt;=50,D6742&lt;3)),1,0)</f>
        <v>0</v>
      </c>
      <c r="J6742" s="4">
        <f t="shared" si="422"/>
        <v>0</v>
      </c>
      <c r="K6742" s="5">
        <f t="shared" si="423"/>
        <v>0</v>
      </c>
    </row>
    <row r="6743" spans="1:11" x14ac:dyDescent="0.25">
      <c r="A6743" t="s">
        <v>109</v>
      </c>
      <c r="B6743" t="s">
        <v>73</v>
      </c>
      <c r="C6743">
        <v>1</v>
      </c>
      <c r="D6743">
        <v>2</v>
      </c>
      <c r="E6743">
        <v>28</v>
      </c>
      <c r="F6743">
        <v>60</v>
      </c>
      <c r="G6743" s="1">
        <f t="shared" si="420"/>
        <v>0.93333333333333335</v>
      </c>
      <c r="H6743" s="4">
        <f t="shared" si="421"/>
        <v>1</v>
      </c>
      <c r="I6743" s="5">
        <f>IF(OR(AND(F6743&gt;=50,G6743&gt;SUMIF(SeasonTotals!A$2:A$9,A6743,SeasonTotals!F$2:F$9)),AND(G6743&gt;0.885,F6743&gt;=50,D6743&lt;3)),1,0)</f>
        <v>1</v>
      </c>
      <c r="J6743" s="4">
        <f t="shared" si="422"/>
        <v>0</v>
      </c>
      <c r="K6743" s="5">
        <f t="shared" si="423"/>
        <v>0</v>
      </c>
    </row>
    <row r="6744" spans="1:11" x14ac:dyDescent="0.25">
      <c r="A6744" t="s">
        <v>109</v>
      </c>
      <c r="B6744" t="s">
        <v>73</v>
      </c>
      <c r="C6744">
        <v>1</v>
      </c>
      <c r="D6744">
        <v>1</v>
      </c>
      <c r="E6744">
        <v>34</v>
      </c>
      <c r="F6744">
        <v>65</v>
      </c>
      <c r="G6744" s="1">
        <f t="shared" si="420"/>
        <v>0.97142857142857142</v>
      </c>
      <c r="H6744" s="4">
        <f t="shared" si="421"/>
        <v>1</v>
      </c>
      <c r="I6744" s="5">
        <f>IF(OR(AND(F6744&gt;=50,G6744&gt;SUMIF(SeasonTotals!A$2:A$9,A6744,SeasonTotals!F$2:F$9)),AND(G6744&gt;0.885,F6744&gt;=50,D6744&lt;3)),1,0)</f>
        <v>1</v>
      </c>
      <c r="J6744" s="4">
        <f t="shared" si="422"/>
        <v>0</v>
      </c>
      <c r="K6744" s="5">
        <f t="shared" si="423"/>
        <v>0</v>
      </c>
    </row>
    <row r="6745" spans="1:11" x14ac:dyDescent="0.25">
      <c r="A6745" t="s">
        <v>109</v>
      </c>
      <c r="B6745" t="s">
        <v>73</v>
      </c>
      <c r="C6745">
        <v>1</v>
      </c>
      <c r="D6745">
        <v>5</v>
      </c>
      <c r="E6745">
        <v>9</v>
      </c>
      <c r="F6745">
        <v>32</v>
      </c>
      <c r="G6745" s="1">
        <f t="shared" si="420"/>
        <v>0.6428571428571429</v>
      </c>
      <c r="H6745" s="4">
        <f t="shared" si="421"/>
        <v>0</v>
      </c>
      <c r="I6745" s="5">
        <f>IF(OR(AND(F6745&gt;=50,G6745&gt;SUMIF(SeasonTotals!A$2:A$9,A6745,SeasonTotals!F$2:F$9)),AND(G6745&gt;0.885,F6745&gt;=50,D6745&lt;3)),1,0)</f>
        <v>0</v>
      </c>
      <c r="J6745" s="4">
        <f t="shared" si="422"/>
        <v>1</v>
      </c>
      <c r="K6745" s="5">
        <f t="shared" si="423"/>
        <v>1</v>
      </c>
    </row>
    <row r="6746" spans="1:11" x14ac:dyDescent="0.25">
      <c r="A6746" t="s">
        <v>109</v>
      </c>
      <c r="B6746" t="s">
        <v>73</v>
      </c>
      <c r="C6746">
        <v>1</v>
      </c>
      <c r="D6746">
        <v>3</v>
      </c>
      <c r="E6746">
        <v>28</v>
      </c>
      <c r="F6746">
        <v>57</v>
      </c>
      <c r="G6746" s="1">
        <f t="shared" si="420"/>
        <v>0.90322580645161288</v>
      </c>
      <c r="H6746" s="4">
        <f t="shared" si="421"/>
        <v>0</v>
      </c>
      <c r="I6746" s="5">
        <f>IF(OR(AND(F6746&gt;=50,G6746&gt;SUMIF(SeasonTotals!A$2:A$9,A6746,SeasonTotals!F$2:F$9)),AND(G6746&gt;0.885,F6746&gt;=50,D6746&lt;3)),1,0)</f>
        <v>0</v>
      </c>
      <c r="J6746" s="4">
        <f t="shared" si="422"/>
        <v>0</v>
      </c>
      <c r="K6746" s="5">
        <f t="shared" si="423"/>
        <v>0</v>
      </c>
    </row>
    <row r="6747" spans="1:11" x14ac:dyDescent="0.25">
      <c r="A6747" t="s">
        <v>109</v>
      </c>
      <c r="B6747" t="s">
        <v>73</v>
      </c>
      <c r="C6747">
        <v>1</v>
      </c>
      <c r="D6747">
        <v>1</v>
      </c>
      <c r="E6747">
        <v>50</v>
      </c>
      <c r="F6747">
        <v>60</v>
      </c>
      <c r="G6747" s="1">
        <f t="shared" si="420"/>
        <v>0.98039215686274506</v>
      </c>
      <c r="H6747" s="4">
        <f t="shared" si="421"/>
        <v>1</v>
      </c>
      <c r="I6747" s="5">
        <f>IF(OR(AND(F6747&gt;=50,G6747&gt;SUMIF(SeasonTotals!A$2:A$9,A6747,SeasonTotals!F$2:F$9)),AND(G6747&gt;0.885,F6747&gt;=50,D6747&lt;3)),1,0)</f>
        <v>1</v>
      </c>
      <c r="J6747" s="4">
        <f t="shared" si="422"/>
        <v>0</v>
      </c>
      <c r="K6747" s="5">
        <f t="shared" si="423"/>
        <v>0</v>
      </c>
    </row>
    <row r="6748" spans="1:11" x14ac:dyDescent="0.25">
      <c r="A6748" t="s">
        <v>109</v>
      </c>
      <c r="B6748" t="s">
        <v>73</v>
      </c>
      <c r="C6748">
        <v>1</v>
      </c>
      <c r="D6748">
        <v>4</v>
      </c>
      <c r="E6748">
        <v>34</v>
      </c>
      <c r="F6748">
        <v>60</v>
      </c>
      <c r="G6748" s="1">
        <f t="shared" si="420"/>
        <v>0.89473684210526316</v>
      </c>
      <c r="H6748" s="4">
        <f t="shared" si="421"/>
        <v>0</v>
      </c>
      <c r="I6748" s="5">
        <f>IF(OR(AND(F6748&gt;=50,G6748&gt;SUMIF(SeasonTotals!A$2:A$9,A6748,SeasonTotals!F$2:F$9)),AND(G6748&gt;0.885,F6748&gt;=50,D6748&lt;3)),1,0)</f>
        <v>0</v>
      </c>
      <c r="J6748" s="4">
        <f t="shared" si="422"/>
        <v>0</v>
      </c>
      <c r="K6748" s="5">
        <f t="shared" si="423"/>
        <v>0</v>
      </c>
    </row>
    <row r="6749" spans="1:11" x14ac:dyDescent="0.25">
      <c r="A6749" t="s">
        <v>109</v>
      </c>
      <c r="B6749" t="s">
        <v>73</v>
      </c>
      <c r="C6749">
        <v>1</v>
      </c>
      <c r="D6749">
        <v>4</v>
      </c>
      <c r="E6749">
        <v>17</v>
      </c>
      <c r="F6749">
        <v>58</v>
      </c>
      <c r="G6749" s="1">
        <f t="shared" si="420"/>
        <v>0.80952380952380953</v>
      </c>
      <c r="H6749" s="4">
        <f t="shared" si="421"/>
        <v>0</v>
      </c>
      <c r="I6749" s="5">
        <f>IF(OR(AND(F6749&gt;=50,G6749&gt;SUMIF(SeasonTotals!A$2:A$9,A6749,SeasonTotals!F$2:F$9)),AND(G6749&gt;0.885,F6749&gt;=50,D6749&lt;3)),1,0)</f>
        <v>0</v>
      </c>
      <c r="J6749" s="4">
        <f t="shared" si="422"/>
        <v>1</v>
      </c>
      <c r="K6749" s="5">
        <f t="shared" si="423"/>
        <v>0</v>
      </c>
    </row>
    <row r="6750" spans="1:11" x14ac:dyDescent="0.25">
      <c r="A6750" t="s">
        <v>109</v>
      </c>
      <c r="B6750" t="s">
        <v>73</v>
      </c>
      <c r="C6750">
        <v>1</v>
      </c>
      <c r="D6750">
        <v>5</v>
      </c>
      <c r="E6750">
        <v>31</v>
      </c>
      <c r="F6750">
        <v>40</v>
      </c>
      <c r="G6750" s="1">
        <f t="shared" si="420"/>
        <v>0.86111111111111116</v>
      </c>
      <c r="H6750" s="4">
        <f t="shared" si="421"/>
        <v>0</v>
      </c>
      <c r="I6750" s="5">
        <f>IF(OR(AND(F6750&gt;=50,G6750&gt;SUMIF(SeasonTotals!A$2:A$9,A6750,SeasonTotals!F$2:F$9)),AND(G6750&gt;0.885,F6750&gt;=50,D6750&lt;3)),1,0)</f>
        <v>0</v>
      </c>
      <c r="J6750" s="4">
        <f t="shared" si="422"/>
        <v>0</v>
      </c>
      <c r="K6750" s="5">
        <f t="shared" si="423"/>
        <v>1</v>
      </c>
    </row>
    <row r="6751" spans="1:11" x14ac:dyDescent="0.25">
      <c r="A6751" t="s">
        <v>109</v>
      </c>
      <c r="B6751" t="s">
        <v>73</v>
      </c>
      <c r="C6751">
        <v>1</v>
      </c>
      <c r="D6751">
        <v>0</v>
      </c>
      <c r="E6751">
        <v>38</v>
      </c>
      <c r="F6751">
        <v>60</v>
      </c>
      <c r="G6751" s="1">
        <f t="shared" si="420"/>
        <v>1</v>
      </c>
      <c r="H6751" s="4">
        <f t="shared" si="421"/>
        <v>1</v>
      </c>
      <c r="I6751" s="5">
        <f>IF(OR(AND(F6751&gt;=50,G6751&gt;SUMIF(SeasonTotals!A$2:A$9,A6751,SeasonTotals!F$2:F$9)),AND(G6751&gt;0.885,F6751&gt;=50,D6751&lt;3)),1,0)</f>
        <v>1</v>
      </c>
      <c r="J6751" s="4">
        <f t="shared" si="422"/>
        <v>0</v>
      </c>
      <c r="K6751" s="5">
        <f t="shared" si="423"/>
        <v>0</v>
      </c>
    </row>
    <row r="6752" spans="1:11" x14ac:dyDescent="0.25">
      <c r="A6752" t="s">
        <v>109</v>
      </c>
      <c r="B6752" t="s">
        <v>73</v>
      </c>
      <c r="C6752">
        <v>1</v>
      </c>
      <c r="D6752">
        <v>3</v>
      </c>
      <c r="E6752">
        <v>39</v>
      </c>
      <c r="F6752">
        <v>64</v>
      </c>
      <c r="G6752" s="1">
        <f t="shared" si="420"/>
        <v>0.9285714285714286</v>
      </c>
      <c r="H6752" s="4">
        <f t="shared" si="421"/>
        <v>1</v>
      </c>
      <c r="I6752" s="5">
        <f>IF(OR(AND(F6752&gt;=50,G6752&gt;SUMIF(SeasonTotals!A$2:A$9,A6752,SeasonTotals!F$2:F$9)),AND(G6752&gt;0.885,F6752&gt;=50,D6752&lt;3)),1,0)</f>
        <v>1</v>
      </c>
      <c r="J6752" s="4">
        <f t="shared" si="422"/>
        <v>0</v>
      </c>
      <c r="K6752" s="5">
        <f t="shared" si="423"/>
        <v>0</v>
      </c>
    </row>
    <row r="6753" spans="1:11" x14ac:dyDescent="0.25">
      <c r="A6753" t="s">
        <v>109</v>
      </c>
      <c r="B6753" t="s">
        <v>73</v>
      </c>
      <c r="C6753">
        <v>1</v>
      </c>
      <c r="D6753">
        <v>4</v>
      </c>
      <c r="E6753">
        <v>36</v>
      </c>
      <c r="F6753">
        <v>62</v>
      </c>
      <c r="G6753" s="1">
        <f t="shared" si="420"/>
        <v>0.9</v>
      </c>
      <c r="H6753" s="4">
        <f t="shared" si="421"/>
        <v>0</v>
      </c>
      <c r="I6753" s="5">
        <f>IF(OR(AND(F6753&gt;=50,G6753&gt;SUMIF(SeasonTotals!A$2:A$9,A6753,SeasonTotals!F$2:F$9)),AND(G6753&gt;0.885,F6753&gt;=50,D6753&lt;3)),1,0)</f>
        <v>0</v>
      </c>
      <c r="J6753" s="4">
        <f t="shared" si="422"/>
        <v>0</v>
      </c>
      <c r="K6753" s="5">
        <f t="shared" si="423"/>
        <v>0</v>
      </c>
    </row>
    <row r="6754" spans="1:11" x14ac:dyDescent="0.25">
      <c r="A6754" t="s">
        <v>109</v>
      </c>
      <c r="B6754" t="s">
        <v>73</v>
      </c>
      <c r="C6754">
        <v>1</v>
      </c>
      <c r="D6754">
        <v>0</v>
      </c>
      <c r="E6754">
        <v>40</v>
      </c>
      <c r="F6754">
        <v>60</v>
      </c>
      <c r="G6754" s="1">
        <f t="shared" si="420"/>
        <v>1</v>
      </c>
      <c r="H6754" s="4">
        <f t="shared" si="421"/>
        <v>1</v>
      </c>
      <c r="I6754" s="5">
        <f>IF(OR(AND(F6754&gt;=50,G6754&gt;SUMIF(SeasonTotals!A$2:A$9,A6754,SeasonTotals!F$2:F$9)),AND(G6754&gt;0.885,F6754&gt;=50,D6754&lt;3)),1,0)</f>
        <v>1</v>
      </c>
      <c r="J6754" s="4">
        <f t="shared" si="422"/>
        <v>0</v>
      </c>
      <c r="K6754" s="5">
        <f t="shared" si="423"/>
        <v>0</v>
      </c>
    </row>
    <row r="6755" spans="1:11" x14ac:dyDescent="0.25">
      <c r="A6755" t="s">
        <v>109</v>
      </c>
      <c r="B6755" t="s">
        <v>73</v>
      </c>
      <c r="C6755">
        <v>1</v>
      </c>
      <c r="D6755">
        <v>4</v>
      </c>
      <c r="E6755">
        <v>32</v>
      </c>
      <c r="F6755">
        <v>60</v>
      </c>
      <c r="G6755" s="1">
        <f t="shared" si="420"/>
        <v>0.88888888888888884</v>
      </c>
      <c r="H6755" s="4">
        <f t="shared" si="421"/>
        <v>0</v>
      </c>
      <c r="I6755" s="5">
        <f>IF(OR(AND(F6755&gt;=50,G6755&gt;SUMIF(SeasonTotals!A$2:A$9,A6755,SeasonTotals!F$2:F$9)),AND(G6755&gt;0.885,F6755&gt;=50,D6755&lt;3)),1,0)</f>
        <v>0</v>
      </c>
      <c r="J6755" s="4">
        <f t="shared" si="422"/>
        <v>0</v>
      </c>
      <c r="K6755" s="5">
        <f t="shared" si="423"/>
        <v>0</v>
      </c>
    </row>
    <row r="6756" spans="1:11" x14ac:dyDescent="0.25">
      <c r="A6756" t="s">
        <v>109</v>
      </c>
      <c r="B6756" t="s">
        <v>73</v>
      </c>
      <c r="C6756">
        <v>1</v>
      </c>
      <c r="D6756">
        <v>3</v>
      </c>
      <c r="E6756">
        <v>23</v>
      </c>
      <c r="F6756">
        <v>57</v>
      </c>
      <c r="G6756" s="1">
        <f t="shared" si="420"/>
        <v>0.88461538461538458</v>
      </c>
      <c r="H6756" s="4">
        <f t="shared" si="421"/>
        <v>0</v>
      </c>
      <c r="I6756" s="5">
        <f>IF(OR(AND(F6756&gt;=50,G6756&gt;SUMIF(SeasonTotals!A$2:A$9,A6756,SeasonTotals!F$2:F$9)),AND(G6756&gt;0.885,F6756&gt;=50,D6756&lt;3)),1,0)</f>
        <v>0</v>
      </c>
      <c r="J6756" s="4">
        <f t="shared" si="422"/>
        <v>0</v>
      </c>
      <c r="K6756" s="5">
        <f t="shared" si="423"/>
        <v>0</v>
      </c>
    </row>
    <row r="6757" spans="1:11" x14ac:dyDescent="0.25">
      <c r="A6757" t="s">
        <v>109</v>
      </c>
      <c r="B6757" t="s">
        <v>73</v>
      </c>
      <c r="C6757">
        <v>1</v>
      </c>
      <c r="D6757">
        <v>5</v>
      </c>
      <c r="E6757">
        <v>17</v>
      </c>
      <c r="F6757">
        <v>40</v>
      </c>
      <c r="G6757" s="1">
        <f t="shared" si="420"/>
        <v>0.77272727272727271</v>
      </c>
      <c r="H6757" s="4">
        <f t="shared" si="421"/>
        <v>0</v>
      </c>
      <c r="I6757" s="5">
        <f>IF(OR(AND(F6757&gt;=50,G6757&gt;SUMIF(SeasonTotals!A$2:A$9,A6757,SeasonTotals!F$2:F$9)),AND(G6757&gt;0.885,F6757&gt;=50,D6757&lt;3)),1,0)</f>
        <v>0</v>
      </c>
      <c r="J6757" s="4">
        <f t="shared" si="422"/>
        <v>1</v>
      </c>
      <c r="K6757" s="5">
        <f t="shared" si="423"/>
        <v>1</v>
      </c>
    </row>
    <row r="6758" spans="1:11" x14ac:dyDescent="0.25">
      <c r="A6758" t="s">
        <v>109</v>
      </c>
      <c r="B6758" t="s">
        <v>73</v>
      </c>
      <c r="C6758">
        <v>1</v>
      </c>
      <c r="D6758">
        <v>4</v>
      </c>
      <c r="E6758">
        <v>34</v>
      </c>
      <c r="F6758">
        <v>58</v>
      </c>
      <c r="G6758" s="1">
        <f t="shared" si="420"/>
        <v>0.89473684210526316</v>
      </c>
      <c r="H6758" s="4">
        <f t="shared" si="421"/>
        <v>0</v>
      </c>
      <c r="I6758" s="5">
        <f>IF(OR(AND(F6758&gt;=50,G6758&gt;SUMIF(SeasonTotals!A$2:A$9,A6758,SeasonTotals!F$2:F$9)),AND(G6758&gt;0.885,F6758&gt;=50,D6758&lt;3)),1,0)</f>
        <v>0</v>
      </c>
      <c r="J6758" s="4">
        <f t="shared" si="422"/>
        <v>0</v>
      </c>
      <c r="K6758" s="5">
        <f t="shared" si="423"/>
        <v>0</v>
      </c>
    </row>
    <row r="6759" spans="1:11" x14ac:dyDescent="0.25">
      <c r="A6759" t="s">
        <v>109</v>
      </c>
      <c r="B6759" t="s">
        <v>73</v>
      </c>
      <c r="C6759">
        <v>1</v>
      </c>
      <c r="D6759">
        <v>5</v>
      </c>
      <c r="E6759">
        <v>42</v>
      </c>
      <c r="F6759">
        <v>61</v>
      </c>
      <c r="G6759" s="1">
        <f t="shared" si="420"/>
        <v>0.8936170212765957</v>
      </c>
      <c r="H6759" s="4">
        <f t="shared" si="421"/>
        <v>0</v>
      </c>
      <c r="I6759" s="5">
        <f>IF(OR(AND(F6759&gt;=50,G6759&gt;SUMIF(SeasonTotals!A$2:A$9,A6759,SeasonTotals!F$2:F$9)),AND(G6759&gt;0.885,F6759&gt;=50,D6759&lt;3)),1,0)</f>
        <v>0</v>
      </c>
      <c r="J6759" s="4">
        <f t="shared" si="422"/>
        <v>0</v>
      </c>
      <c r="K6759" s="5">
        <f t="shared" si="423"/>
        <v>0</v>
      </c>
    </row>
    <row r="6760" spans="1:11" x14ac:dyDescent="0.25">
      <c r="A6760" t="s">
        <v>109</v>
      </c>
      <c r="B6760" t="s">
        <v>73</v>
      </c>
      <c r="C6760">
        <v>1</v>
      </c>
      <c r="D6760">
        <v>5</v>
      </c>
      <c r="E6760">
        <v>37</v>
      </c>
      <c r="F6760">
        <v>58</v>
      </c>
      <c r="G6760" s="1">
        <f t="shared" si="420"/>
        <v>0.88095238095238093</v>
      </c>
      <c r="H6760" s="4">
        <f t="shared" si="421"/>
        <v>0</v>
      </c>
      <c r="I6760" s="5">
        <f>IF(OR(AND(F6760&gt;=50,G6760&gt;SUMIF(SeasonTotals!A$2:A$9,A6760,SeasonTotals!F$2:F$9)),AND(G6760&gt;0.885,F6760&gt;=50,D6760&lt;3)),1,0)</f>
        <v>0</v>
      </c>
      <c r="J6760" s="4">
        <f t="shared" si="422"/>
        <v>0</v>
      </c>
      <c r="K6760" s="5">
        <f t="shared" si="423"/>
        <v>0</v>
      </c>
    </row>
    <row r="6761" spans="1:11" x14ac:dyDescent="0.25">
      <c r="A6761" t="s">
        <v>109</v>
      </c>
      <c r="B6761" t="s">
        <v>73</v>
      </c>
      <c r="C6761">
        <v>1</v>
      </c>
      <c r="D6761">
        <v>3</v>
      </c>
      <c r="E6761">
        <v>5</v>
      </c>
      <c r="F6761">
        <v>11</v>
      </c>
      <c r="G6761" s="1">
        <f t="shared" si="420"/>
        <v>0.625</v>
      </c>
      <c r="H6761" s="4">
        <f t="shared" si="421"/>
        <v>0</v>
      </c>
      <c r="I6761" s="5">
        <f>IF(OR(AND(F6761&gt;=50,G6761&gt;SUMIF(SeasonTotals!A$2:A$9,A6761,SeasonTotals!F$2:F$9)),AND(G6761&gt;0.885,F6761&gt;=50,D6761&lt;3)),1,0)</f>
        <v>0</v>
      </c>
      <c r="J6761" s="4">
        <f t="shared" si="422"/>
        <v>1</v>
      </c>
      <c r="K6761" s="5">
        <f t="shared" si="423"/>
        <v>1</v>
      </c>
    </row>
    <row r="6762" spans="1:11" x14ac:dyDescent="0.25">
      <c r="A6762" t="s">
        <v>109</v>
      </c>
      <c r="B6762" t="s">
        <v>73</v>
      </c>
      <c r="C6762">
        <v>1</v>
      </c>
      <c r="D6762">
        <v>4</v>
      </c>
      <c r="E6762">
        <v>30</v>
      </c>
      <c r="F6762">
        <v>58</v>
      </c>
      <c r="G6762" s="1">
        <f t="shared" si="420"/>
        <v>0.88235294117647056</v>
      </c>
      <c r="H6762" s="4">
        <f t="shared" si="421"/>
        <v>0</v>
      </c>
      <c r="I6762" s="5">
        <f>IF(OR(AND(F6762&gt;=50,G6762&gt;SUMIF(SeasonTotals!A$2:A$9,A6762,SeasonTotals!F$2:F$9)),AND(G6762&gt;0.885,F6762&gt;=50,D6762&lt;3)),1,0)</f>
        <v>0</v>
      </c>
      <c r="J6762" s="4">
        <f t="shared" si="422"/>
        <v>0</v>
      </c>
      <c r="K6762" s="5">
        <f t="shared" si="423"/>
        <v>0</v>
      </c>
    </row>
    <row r="6763" spans="1:11" x14ac:dyDescent="0.25">
      <c r="A6763" t="s">
        <v>109</v>
      </c>
      <c r="B6763" t="s">
        <v>73</v>
      </c>
      <c r="C6763">
        <v>1</v>
      </c>
      <c r="D6763">
        <v>3</v>
      </c>
      <c r="E6763">
        <v>7</v>
      </c>
      <c r="F6763">
        <v>17</v>
      </c>
      <c r="G6763" s="1">
        <f t="shared" si="420"/>
        <v>0.7</v>
      </c>
      <c r="H6763" s="4">
        <f t="shared" si="421"/>
        <v>0</v>
      </c>
      <c r="I6763" s="5">
        <f>IF(OR(AND(F6763&gt;=50,G6763&gt;SUMIF(SeasonTotals!A$2:A$9,A6763,SeasonTotals!F$2:F$9)),AND(G6763&gt;0.885,F6763&gt;=50,D6763&lt;3)),1,0)</f>
        <v>0</v>
      </c>
      <c r="J6763" s="4">
        <f t="shared" si="422"/>
        <v>1</v>
      </c>
      <c r="K6763" s="5">
        <f t="shared" si="423"/>
        <v>1</v>
      </c>
    </row>
    <row r="6764" spans="1:11" x14ac:dyDescent="0.25">
      <c r="A6764" t="s">
        <v>109</v>
      </c>
      <c r="B6764" t="s">
        <v>73</v>
      </c>
      <c r="C6764">
        <v>1</v>
      </c>
      <c r="D6764">
        <v>5</v>
      </c>
      <c r="E6764">
        <v>32</v>
      </c>
      <c r="F6764">
        <v>60</v>
      </c>
      <c r="G6764" s="1">
        <f t="shared" si="420"/>
        <v>0.86486486486486491</v>
      </c>
      <c r="H6764" s="4">
        <f t="shared" si="421"/>
        <v>0</v>
      </c>
      <c r="I6764" s="5">
        <f>IF(OR(AND(F6764&gt;=50,G6764&gt;SUMIF(SeasonTotals!A$2:A$9,A6764,SeasonTotals!F$2:F$9)),AND(G6764&gt;0.885,F6764&gt;=50,D6764&lt;3)),1,0)</f>
        <v>0</v>
      </c>
      <c r="J6764" s="4">
        <f t="shared" si="422"/>
        <v>0</v>
      </c>
      <c r="K6764" s="5">
        <f t="shared" si="423"/>
        <v>0</v>
      </c>
    </row>
    <row r="6765" spans="1:11" x14ac:dyDescent="0.25">
      <c r="A6765" t="s">
        <v>109</v>
      </c>
      <c r="B6765" t="s">
        <v>73</v>
      </c>
      <c r="C6765">
        <v>1</v>
      </c>
      <c r="D6765">
        <v>1</v>
      </c>
      <c r="E6765">
        <v>30</v>
      </c>
      <c r="F6765">
        <v>60</v>
      </c>
      <c r="G6765" s="1">
        <f t="shared" si="420"/>
        <v>0.967741935483871</v>
      </c>
      <c r="H6765" s="4">
        <f t="shared" si="421"/>
        <v>1</v>
      </c>
      <c r="I6765" s="5">
        <f>IF(OR(AND(F6765&gt;=50,G6765&gt;SUMIF(SeasonTotals!A$2:A$9,A6765,SeasonTotals!F$2:F$9)),AND(G6765&gt;0.885,F6765&gt;=50,D6765&lt;3)),1,0)</f>
        <v>1</v>
      </c>
      <c r="J6765" s="4">
        <f t="shared" si="422"/>
        <v>0</v>
      </c>
      <c r="K6765" s="5">
        <f t="shared" si="423"/>
        <v>0</v>
      </c>
    </row>
    <row r="6766" spans="1:11" x14ac:dyDescent="0.25">
      <c r="A6766" t="s">
        <v>109</v>
      </c>
      <c r="B6766" t="s">
        <v>73</v>
      </c>
      <c r="C6766">
        <v>1</v>
      </c>
      <c r="D6766">
        <v>2</v>
      </c>
      <c r="E6766">
        <v>30</v>
      </c>
      <c r="F6766">
        <v>62</v>
      </c>
      <c r="G6766" s="1">
        <f t="shared" si="420"/>
        <v>0.9375</v>
      </c>
      <c r="H6766" s="4">
        <f t="shared" si="421"/>
        <v>1</v>
      </c>
      <c r="I6766" s="5">
        <f>IF(OR(AND(F6766&gt;=50,G6766&gt;SUMIF(SeasonTotals!A$2:A$9,A6766,SeasonTotals!F$2:F$9)),AND(G6766&gt;0.885,F6766&gt;=50,D6766&lt;3)),1,0)</f>
        <v>1</v>
      </c>
      <c r="J6766" s="4">
        <f t="shared" si="422"/>
        <v>0</v>
      </c>
      <c r="K6766" s="5">
        <f t="shared" si="423"/>
        <v>0</v>
      </c>
    </row>
    <row r="6767" spans="1:11" x14ac:dyDescent="0.25">
      <c r="A6767" t="s">
        <v>109</v>
      </c>
      <c r="B6767" t="s">
        <v>73</v>
      </c>
      <c r="C6767">
        <v>1</v>
      </c>
      <c r="D6767">
        <v>3</v>
      </c>
      <c r="E6767">
        <v>29</v>
      </c>
      <c r="F6767">
        <v>60</v>
      </c>
      <c r="G6767" s="1">
        <f t="shared" si="420"/>
        <v>0.90625</v>
      </c>
      <c r="H6767" s="4">
        <f t="shared" si="421"/>
        <v>0</v>
      </c>
      <c r="I6767" s="5">
        <f>IF(OR(AND(F6767&gt;=50,G6767&gt;SUMIF(SeasonTotals!A$2:A$9,A6767,SeasonTotals!F$2:F$9)),AND(G6767&gt;0.885,F6767&gt;=50,D6767&lt;3)),1,0)</f>
        <v>0</v>
      </c>
      <c r="J6767" s="4">
        <f t="shared" si="422"/>
        <v>0</v>
      </c>
      <c r="K6767" s="5">
        <f t="shared" si="423"/>
        <v>0</v>
      </c>
    </row>
    <row r="6768" spans="1:11" x14ac:dyDescent="0.25">
      <c r="A6768" t="s">
        <v>109</v>
      </c>
      <c r="B6768" t="s">
        <v>73</v>
      </c>
      <c r="C6768">
        <v>1</v>
      </c>
      <c r="D6768">
        <v>3</v>
      </c>
      <c r="E6768">
        <v>37</v>
      </c>
      <c r="F6768">
        <v>60</v>
      </c>
      <c r="G6768" s="1">
        <f t="shared" si="420"/>
        <v>0.92500000000000004</v>
      </c>
      <c r="H6768" s="4">
        <f t="shared" si="421"/>
        <v>1</v>
      </c>
      <c r="I6768" s="5">
        <f>IF(OR(AND(F6768&gt;=50,G6768&gt;SUMIF(SeasonTotals!A$2:A$9,A6768,SeasonTotals!F$2:F$9)),AND(G6768&gt;0.885,F6768&gt;=50,D6768&lt;3)),1,0)</f>
        <v>1</v>
      </c>
      <c r="J6768" s="4">
        <f t="shared" si="422"/>
        <v>0</v>
      </c>
      <c r="K6768" s="5">
        <f t="shared" si="423"/>
        <v>0</v>
      </c>
    </row>
    <row r="6769" spans="1:11" x14ac:dyDescent="0.25">
      <c r="A6769" t="s">
        <v>109</v>
      </c>
      <c r="B6769" t="s">
        <v>73</v>
      </c>
      <c r="C6769">
        <v>1</v>
      </c>
      <c r="D6769">
        <v>4</v>
      </c>
      <c r="E6769">
        <v>17</v>
      </c>
      <c r="F6769">
        <v>58</v>
      </c>
      <c r="G6769" s="1">
        <f t="shared" si="420"/>
        <v>0.80952380952380953</v>
      </c>
      <c r="H6769" s="4">
        <f t="shared" si="421"/>
        <v>0</v>
      </c>
      <c r="I6769" s="5">
        <f>IF(OR(AND(F6769&gt;=50,G6769&gt;SUMIF(SeasonTotals!A$2:A$9,A6769,SeasonTotals!F$2:F$9)),AND(G6769&gt;0.885,F6769&gt;=50,D6769&lt;3)),1,0)</f>
        <v>0</v>
      </c>
      <c r="J6769" s="4">
        <f t="shared" si="422"/>
        <v>1</v>
      </c>
      <c r="K6769" s="5">
        <f t="shared" si="423"/>
        <v>0</v>
      </c>
    </row>
    <row r="6770" spans="1:11" x14ac:dyDescent="0.25">
      <c r="A6770" t="s">
        <v>109</v>
      </c>
      <c r="B6770" t="s">
        <v>73</v>
      </c>
      <c r="C6770">
        <v>1</v>
      </c>
      <c r="D6770">
        <v>2</v>
      </c>
      <c r="E6770">
        <v>22</v>
      </c>
      <c r="F6770">
        <v>58</v>
      </c>
      <c r="G6770" s="1">
        <f t="shared" si="420"/>
        <v>0.91666666666666663</v>
      </c>
      <c r="H6770" s="4">
        <f t="shared" si="421"/>
        <v>1</v>
      </c>
      <c r="I6770" s="5">
        <f>IF(OR(AND(F6770&gt;=50,G6770&gt;SUMIF(SeasonTotals!A$2:A$9,A6770,SeasonTotals!F$2:F$9)),AND(G6770&gt;0.885,F6770&gt;=50,D6770&lt;3)),1,0)</f>
        <v>1</v>
      </c>
      <c r="J6770" s="4">
        <f t="shared" si="422"/>
        <v>0</v>
      </c>
      <c r="K6770" s="5">
        <f t="shared" si="423"/>
        <v>0</v>
      </c>
    </row>
    <row r="6771" spans="1:11" x14ac:dyDescent="0.25">
      <c r="A6771" t="s">
        <v>109</v>
      </c>
      <c r="B6771" t="s">
        <v>73</v>
      </c>
      <c r="C6771">
        <v>1</v>
      </c>
      <c r="D6771">
        <v>4</v>
      </c>
      <c r="E6771">
        <v>27</v>
      </c>
      <c r="F6771">
        <v>59</v>
      </c>
      <c r="G6771" s="1">
        <f t="shared" si="420"/>
        <v>0.87096774193548387</v>
      </c>
      <c r="H6771" s="4">
        <f t="shared" si="421"/>
        <v>0</v>
      </c>
      <c r="I6771" s="5">
        <f>IF(OR(AND(F6771&gt;=50,G6771&gt;SUMIF(SeasonTotals!A$2:A$9,A6771,SeasonTotals!F$2:F$9)),AND(G6771&gt;0.885,F6771&gt;=50,D6771&lt;3)),1,0)</f>
        <v>0</v>
      </c>
      <c r="J6771" s="4">
        <f t="shared" si="422"/>
        <v>0</v>
      </c>
      <c r="K6771" s="5">
        <f t="shared" si="423"/>
        <v>0</v>
      </c>
    </row>
    <row r="6772" spans="1:11" x14ac:dyDescent="0.25">
      <c r="A6772" t="s">
        <v>109</v>
      </c>
      <c r="B6772" t="s">
        <v>73</v>
      </c>
      <c r="C6772">
        <v>1</v>
      </c>
      <c r="D6772">
        <v>4</v>
      </c>
      <c r="E6772">
        <v>36</v>
      </c>
      <c r="F6772">
        <v>65</v>
      </c>
      <c r="G6772" s="1">
        <f t="shared" si="420"/>
        <v>0.9</v>
      </c>
      <c r="H6772" s="4">
        <f t="shared" si="421"/>
        <v>0</v>
      </c>
      <c r="I6772" s="5">
        <f>IF(OR(AND(F6772&gt;=50,G6772&gt;SUMIF(SeasonTotals!A$2:A$9,A6772,SeasonTotals!F$2:F$9)),AND(G6772&gt;0.885,F6772&gt;=50,D6772&lt;3)),1,0)</f>
        <v>0</v>
      </c>
      <c r="J6772" s="4">
        <f t="shared" si="422"/>
        <v>0</v>
      </c>
      <c r="K6772" s="5">
        <f t="shared" si="423"/>
        <v>0</v>
      </c>
    </row>
    <row r="6773" spans="1:11" x14ac:dyDescent="0.25">
      <c r="A6773" t="s">
        <v>109</v>
      </c>
      <c r="B6773" t="s">
        <v>73</v>
      </c>
      <c r="C6773">
        <v>1</v>
      </c>
      <c r="D6773">
        <v>4</v>
      </c>
      <c r="E6773">
        <v>29</v>
      </c>
      <c r="F6773">
        <v>60</v>
      </c>
      <c r="G6773" s="1">
        <f t="shared" si="420"/>
        <v>0.87878787878787878</v>
      </c>
      <c r="H6773" s="4">
        <f t="shared" si="421"/>
        <v>0</v>
      </c>
      <c r="I6773" s="5">
        <f>IF(OR(AND(F6773&gt;=50,G6773&gt;SUMIF(SeasonTotals!A$2:A$9,A6773,SeasonTotals!F$2:F$9)),AND(G6773&gt;0.885,F6773&gt;=50,D6773&lt;3)),1,0)</f>
        <v>0</v>
      </c>
      <c r="J6773" s="4">
        <f t="shared" si="422"/>
        <v>0</v>
      </c>
      <c r="K6773" s="5">
        <f t="shared" si="423"/>
        <v>0</v>
      </c>
    </row>
    <row r="6774" spans="1:11" x14ac:dyDescent="0.25">
      <c r="A6774" t="s">
        <v>109</v>
      </c>
      <c r="B6774" t="s">
        <v>73</v>
      </c>
      <c r="C6774">
        <v>1</v>
      </c>
      <c r="D6774">
        <v>2</v>
      </c>
      <c r="E6774">
        <v>32</v>
      </c>
      <c r="F6774">
        <v>65</v>
      </c>
      <c r="G6774" s="1">
        <f t="shared" si="420"/>
        <v>0.94117647058823528</v>
      </c>
      <c r="H6774" s="4">
        <f t="shared" si="421"/>
        <v>1</v>
      </c>
      <c r="I6774" s="5">
        <f>IF(OR(AND(F6774&gt;=50,G6774&gt;SUMIF(SeasonTotals!A$2:A$9,A6774,SeasonTotals!F$2:F$9)),AND(G6774&gt;0.885,F6774&gt;=50,D6774&lt;3)),1,0)</f>
        <v>1</v>
      </c>
      <c r="J6774" s="4">
        <f t="shared" si="422"/>
        <v>0</v>
      </c>
      <c r="K6774" s="5">
        <f t="shared" si="423"/>
        <v>0</v>
      </c>
    </row>
    <row r="6775" spans="1:11" x14ac:dyDescent="0.25">
      <c r="A6775" t="s">
        <v>109</v>
      </c>
      <c r="B6775" t="s">
        <v>73</v>
      </c>
      <c r="C6775">
        <v>1</v>
      </c>
      <c r="D6775">
        <v>1</v>
      </c>
      <c r="E6775">
        <v>44</v>
      </c>
      <c r="F6775">
        <v>60</v>
      </c>
      <c r="G6775" s="1">
        <f t="shared" si="420"/>
        <v>0.97777777777777775</v>
      </c>
      <c r="H6775" s="4">
        <f t="shared" si="421"/>
        <v>1</v>
      </c>
      <c r="I6775" s="5">
        <f>IF(OR(AND(F6775&gt;=50,G6775&gt;SUMIF(SeasonTotals!A$2:A$9,A6775,SeasonTotals!F$2:F$9)),AND(G6775&gt;0.885,F6775&gt;=50,D6775&lt;3)),1,0)</f>
        <v>1</v>
      </c>
      <c r="J6775" s="4">
        <f t="shared" si="422"/>
        <v>0</v>
      </c>
      <c r="K6775" s="5">
        <f t="shared" si="423"/>
        <v>0</v>
      </c>
    </row>
    <row r="6776" spans="1:11" x14ac:dyDescent="0.25">
      <c r="A6776" t="s">
        <v>109</v>
      </c>
      <c r="B6776" t="s">
        <v>73</v>
      </c>
      <c r="C6776">
        <v>1</v>
      </c>
      <c r="D6776">
        <v>2</v>
      </c>
      <c r="E6776">
        <v>28</v>
      </c>
      <c r="F6776">
        <v>61</v>
      </c>
      <c r="G6776" s="1">
        <f t="shared" si="420"/>
        <v>0.93333333333333335</v>
      </c>
      <c r="H6776" s="4">
        <f t="shared" si="421"/>
        <v>1</v>
      </c>
      <c r="I6776" s="5">
        <f>IF(OR(AND(F6776&gt;=50,G6776&gt;SUMIF(SeasonTotals!A$2:A$9,A6776,SeasonTotals!F$2:F$9)),AND(G6776&gt;0.885,F6776&gt;=50,D6776&lt;3)),1,0)</f>
        <v>1</v>
      </c>
      <c r="J6776" s="4">
        <f t="shared" si="422"/>
        <v>0</v>
      </c>
      <c r="K6776" s="5">
        <f t="shared" si="423"/>
        <v>0</v>
      </c>
    </row>
    <row r="6777" spans="1:11" x14ac:dyDescent="0.25">
      <c r="A6777" t="s">
        <v>109</v>
      </c>
      <c r="B6777" t="s">
        <v>73</v>
      </c>
      <c r="C6777">
        <v>1</v>
      </c>
      <c r="D6777">
        <v>2</v>
      </c>
      <c r="E6777">
        <v>27</v>
      </c>
      <c r="F6777">
        <v>60</v>
      </c>
      <c r="G6777" s="1">
        <f t="shared" si="420"/>
        <v>0.93103448275862066</v>
      </c>
      <c r="H6777" s="4">
        <f t="shared" si="421"/>
        <v>1</v>
      </c>
      <c r="I6777" s="5">
        <f>IF(OR(AND(F6777&gt;=50,G6777&gt;SUMIF(SeasonTotals!A$2:A$9,A6777,SeasonTotals!F$2:F$9)),AND(G6777&gt;0.885,F6777&gt;=50,D6777&lt;3)),1,0)</f>
        <v>1</v>
      </c>
      <c r="J6777" s="4">
        <f t="shared" si="422"/>
        <v>0</v>
      </c>
      <c r="K6777" s="5">
        <f t="shared" si="423"/>
        <v>0</v>
      </c>
    </row>
    <row r="6778" spans="1:11" x14ac:dyDescent="0.25">
      <c r="A6778" t="s">
        <v>109</v>
      </c>
      <c r="B6778" t="s">
        <v>73</v>
      </c>
      <c r="C6778">
        <v>1</v>
      </c>
      <c r="D6778">
        <v>2</v>
      </c>
      <c r="E6778">
        <v>22</v>
      </c>
      <c r="F6778">
        <v>59</v>
      </c>
      <c r="G6778" s="1">
        <f t="shared" si="420"/>
        <v>0.91666666666666663</v>
      </c>
      <c r="H6778" s="4">
        <f t="shared" si="421"/>
        <v>1</v>
      </c>
      <c r="I6778" s="5">
        <f>IF(OR(AND(F6778&gt;=50,G6778&gt;SUMIF(SeasonTotals!A$2:A$9,A6778,SeasonTotals!F$2:F$9)),AND(G6778&gt;0.885,F6778&gt;=50,D6778&lt;3)),1,0)</f>
        <v>1</v>
      </c>
      <c r="J6778" s="4">
        <f t="shared" si="422"/>
        <v>0</v>
      </c>
      <c r="K6778" s="5">
        <f t="shared" si="423"/>
        <v>0</v>
      </c>
    </row>
    <row r="6779" spans="1:11" x14ac:dyDescent="0.25">
      <c r="A6779" t="s">
        <v>109</v>
      </c>
      <c r="B6779" t="s">
        <v>73</v>
      </c>
      <c r="C6779">
        <v>1</v>
      </c>
      <c r="D6779">
        <v>5</v>
      </c>
      <c r="E6779">
        <v>42</v>
      </c>
      <c r="F6779">
        <v>60</v>
      </c>
      <c r="G6779" s="1">
        <f t="shared" si="420"/>
        <v>0.8936170212765957</v>
      </c>
      <c r="H6779" s="4">
        <f t="shared" si="421"/>
        <v>0</v>
      </c>
      <c r="I6779" s="5">
        <f>IF(OR(AND(F6779&gt;=50,G6779&gt;SUMIF(SeasonTotals!A$2:A$9,A6779,SeasonTotals!F$2:F$9)),AND(G6779&gt;0.885,F6779&gt;=50,D6779&lt;3)),1,0)</f>
        <v>0</v>
      </c>
      <c r="J6779" s="4">
        <f t="shared" si="422"/>
        <v>0</v>
      </c>
      <c r="K6779" s="5">
        <f t="shared" si="423"/>
        <v>0</v>
      </c>
    </row>
    <row r="6780" spans="1:11" x14ac:dyDescent="0.25">
      <c r="A6780" t="s">
        <v>109</v>
      </c>
      <c r="B6780" t="s">
        <v>74</v>
      </c>
      <c r="C6780">
        <v>1</v>
      </c>
      <c r="D6780">
        <v>4</v>
      </c>
      <c r="E6780">
        <v>29</v>
      </c>
      <c r="F6780">
        <v>58</v>
      </c>
      <c r="G6780" s="1">
        <f t="shared" si="420"/>
        <v>0.87878787878787878</v>
      </c>
      <c r="H6780" s="4">
        <f t="shared" si="421"/>
        <v>0</v>
      </c>
      <c r="I6780" s="5">
        <f>IF(OR(AND(F6780&gt;=50,G6780&gt;SUMIF(SeasonTotals!A$2:A$9,A6780,SeasonTotals!F$2:F$9)),AND(G6780&gt;0.885,F6780&gt;=50,D6780&lt;3)),1,0)</f>
        <v>0</v>
      </c>
      <c r="J6780" s="4">
        <f t="shared" si="422"/>
        <v>0</v>
      </c>
      <c r="K6780" s="5">
        <f t="shared" si="423"/>
        <v>0</v>
      </c>
    </row>
    <row r="6781" spans="1:11" x14ac:dyDescent="0.25">
      <c r="A6781" t="s">
        <v>109</v>
      </c>
      <c r="B6781" t="s">
        <v>74</v>
      </c>
      <c r="C6781">
        <v>1</v>
      </c>
      <c r="D6781">
        <v>1</v>
      </c>
      <c r="E6781">
        <v>26</v>
      </c>
      <c r="F6781">
        <v>60</v>
      </c>
      <c r="G6781" s="1">
        <f t="shared" si="420"/>
        <v>0.96296296296296291</v>
      </c>
      <c r="H6781" s="4">
        <f t="shared" si="421"/>
        <v>1</v>
      </c>
      <c r="I6781" s="5">
        <f>IF(OR(AND(F6781&gt;=50,G6781&gt;SUMIF(SeasonTotals!A$2:A$9,A6781,SeasonTotals!F$2:F$9)),AND(G6781&gt;0.885,F6781&gt;=50,D6781&lt;3)),1,0)</f>
        <v>1</v>
      </c>
      <c r="J6781" s="4">
        <f t="shared" si="422"/>
        <v>0</v>
      </c>
      <c r="K6781" s="5">
        <f t="shared" si="423"/>
        <v>0</v>
      </c>
    </row>
    <row r="6782" spans="1:11" x14ac:dyDescent="0.25">
      <c r="A6782" t="s">
        <v>109</v>
      </c>
      <c r="B6782" t="s">
        <v>74</v>
      </c>
      <c r="C6782">
        <v>1</v>
      </c>
      <c r="D6782">
        <v>2</v>
      </c>
      <c r="E6782">
        <v>23</v>
      </c>
      <c r="F6782">
        <v>61</v>
      </c>
      <c r="G6782" s="1">
        <f t="shared" si="420"/>
        <v>0.92</v>
      </c>
      <c r="H6782" s="4">
        <f t="shared" si="421"/>
        <v>1</v>
      </c>
      <c r="I6782" s="5">
        <f>IF(OR(AND(F6782&gt;=50,G6782&gt;SUMIF(SeasonTotals!A$2:A$9,A6782,SeasonTotals!F$2:F$9)),AND(G6782&gt;0.885,F6782&gt;=50,D6782&lt;3)),1,0)</f>
        <v>1</v>
      </c>
      <c r="J6782" s="4">
        <f t="shared" si="422"/>
        <v>0</v>
      </c>
      <c r="K6782" s="5">
        <f t="shared" si="423"/>
        <v>0</v>
      </c>
    </row>
    <row r="6783" spans="1:11" x14ac:dyDescent="0.25">
      <c r="A6783" t="s">
        <v>109</v>
      </c>
      <c r="B6783" t="s">
        <v>74</v>
      </c>
      <c r="C6783">
        <v>1</v>
      </c>
      <c r="D6783">
        <v>4</v>
      </c>
      <c r="E6783">
        <v>24</v>
      </c>
      <c r="F6783">
        <v>60</v>
      </c>
      <c r="G6783" s="1">
        <f t="shared" si="420"/>
        <v>0.8571428571428571</v>
      </c>
      <c r="H6783" s="4">
        <f t="shared" si="421"/>
        <v>0</v>
      </c>
      <c r="I6783" s="5">
        <f>IF(OR(AND(F6783&gt;=50,G6783&gt;SUMIF(SeasonTotals!A$2:A$9,A6783,SeasonTotals!F$2:F$9)),AND(G6783&gt;0.885,F6783&gt;=50,D6783&lt;3)),1,0)</f>
        <v>0</v>
      </c>
      <c r="J6783" s="4">
        <f t="shared" si="422"/>
        <v>0</v>
      </c>
      <c r="K6783" s="5">
        <f t="shared" si="423"/>
        <v>0</v>
      </c>
    </row>
    <row r="6784" spans="1:11" x14ac:dyDescent="0.25">
      <c r="A6784" t="s">
        <v>109</v>
      </c>
      <c r="B6784" t="s">
        <v>74</v>
      </c>
      <c r="C6784">
        <v>1</v>
      </c>
      <c r="D6784">
        <v>1</v>
      </c>
      <c r="E6784">
        <v>16</v>
      </c>
      <c r="F6784">
        <v>60</v>
      </c>
      <c r="G6784" s="1">
        <f t="shared" si="420"/>
        <v>0.94117647058823528</v>
      </c>
      <c r="H6784" s="4">
        <f t="shared" si="421"/>
        <v>1</v>
      </c>
      <c r="I6784" s="5">
        <f>IF(OR(AND(F6784&gt;=50,G6784&gt;SUMIF(SeasonTotals!A$2:A$9,A6784,SeasonTotals!F$2:F$9)),AND(G6784&gt;0.885,F6784&gt;=50,D6784&lt;3)),1,0)</f>
        <v>1</v>
      </c>
      <c r="J6784" s="4">
        <f t="shared" si="422"/>
        <v>0</v>
      </c>
      <c r="K6784" s="5">
        <f t="shared" si="423"/>
        <v>0</v>
      </c>
    </row>
    <row r="6785" spans="1:11" x14ac:dyDescent="0.25">
      <c r="A6785" t="s">
        <v>109</v>
      </c>
      <c r="B6785" t="s">
        <v>74</v>
      </c>
      <c r="C6785">
        <v>1</v>
      </c>
      <c r="D6785">
        <v>1</v>
      </c>
      <c r="E6785">
        <v>27</v>
      </c>
      <c r="F6785">
        <v>59</v>
      </c>
      <c r="G6785" s="1">
        <f t="shared" si="420"/>
        <v>0.9642857142857143</v>
      </c>
      <c r="H6785" s="4">
        <f t="shared" si="421"/>
        <v>1</v>
      </c>
      <c r="I6785" s="5">
        <f>IF(OR(AND(F6785&gt;=50,G6785&gt;SUMIF(SeasonTotals!A$2:A$9,A6785,SeasonTotals!F$2:F$9)),AND(G6785&gt;0.885,F6785&gt;=50,D6785&lt;3)),1,0)</f>
        <v>1</v>
      </c>
      <c r="J6785" s="4">
        <f t="shared" si="422"/>
        <v>0</v>
      </c>
      <c r="K6785" s="5">
        <f t="shared" si="423"/>
        <v>0</v>
      </c>
    </row>
    <row r="6786" spans="1:11" x14ac:dyDescent="0.25">
      <c r="A6786" t="s">
        <v>109</v>
      </c>
      <c r="B6786" t="s">
        <v>74</v>
      </c>
      <c r="C6786">
        <v>1</v>
      </c>
      <c r="D6786">
        <v>6</v>
      </c>
      <c r="E6786">
        <v>31</v>
      </c>
      <c r="F6786">
        <v>62</v>
      </c>
      <c r="G6786" s="1">
        <f t="shared" ref="G6786:G6849" si="424">E6786/MAX(1,SUM(D6786:E6786))</f>
        <v>0.83783783783783783</v>
      </c>
      <c r="H6786" s="4">
        <f t="shared" ref="H6786:H6849" si="425">IF(AND(F6786&gt;=50,OR(G6786&gt;0.913,AND(G6786&gt;0.885,D6786&lt;3))),1,0)</f>
        <v>0</v>
      </c>
      <c r="I6786" s="5">
        <f>IF(OR(AND(F6786&gt;=50,G6786&gt;SUMIF(SeasonTotals!A$2:A$9,A6786,SeasonTotals!F$2:F$9)),AND(G6786&gt;0.885,F6786&gt;=50,D6786&lt;3)),1,0)</f>
        <v>0</v>
      </c>
      <c r="J6786" s="4">
        <f t="shared" ref="J6786:J6849" si="426">IF(G6786&lt;0.85,1,0)</f>
        <v>1</v>
      </c>
      <c r="K6786" s="5">
        <f t="shared" ref="K6786:K6849" si="427">IF(F6786&lt;55,1,0)</f>
        <v>0</v>
      </c>
    </row>
    <row r="6787" spans="1:11" x14ac:dyDescent="0.25">
      <c r="A6787" t="s">
        <v>109</v>
      </c>
      <c r="B6787" t="s">
        <v>74</v>
      </c>
      <c r="C6787">
        <v>1</v>
      </c>
      <c r="D6787">
        <v>1</v>
      </c>
      <c r="E6787">
        <v>9</v>
      </c>
      <c r="F6787">
        <v>20</v>
      </c>
      <c r="G6787" s="1">
        <f t="shared" si="424"/>
        <v>0.9</v>
      </c>
      <c r="H6787" s="4">
        <f t="shared" si="425"/>
        <v>0</v>
      </c>
      <c r="I6787" s="5">
        <f>IF(OR(AND(F6787&gt;=50,G6787&gt;SUMIF(SeasonTotals!A$2:A$9,A6787,SeasonTotals!F$2:F$9)),AND(G6787&gt;0.885,F6787&gt;=50,D6787&lt;3)),1,0)</f>
        <v>0</v>
      </c>
      <c r="J6787" s="4">
        <f t="shared" si="426"/>
        <v>0</v>
      </c>
      <c r="K6787" s="5">
        <f t="shared" si="427"/>
        <v>1</v>
      </c>
    </row>
    <row r="6788" spans="1:11" x14ac:dyDescent="0.25">
      <c r="A6788" t="s">
        <v>109</v>
      </c>
      <c r="B6788" t="s">
        <v>74</v>
      </c>
      <c r="C6788">
        <v>1</v>
      </c>
      <c r="D6788">
        <v>3</v>
      </c>
      <c r="E6788">
        <v>18</v>
      </c>
      <c r="F6788">
        <v>58</v>
      </c>
      <c r="G6788" s="1">
        <f t="shared" si="424"/>
        <v>0.8571428571428571</v>
      </c>
      <c r="H6788" s="4">
        <f t="shared" si="425"/>
        <v>0</v>
      </c>
      <c r="I6788" s="5">
        <f>IF(OR(AND(F6788&gt;=50,G6788&gt;SUMIF(SeasonTotals!A$2:A$9,A6788,SeasonTotals!F$2:F$9)),AND(G6788&gt;0.885,F6788&gt;=50,D6788&lt;3)),1,0)</f>
        <v>0</v>
      </c>
      <c r="J6788" s="4">
        <f t="shared" si="426"/>
        <v>0</v>
      </c>
      <c r="K6788" s="5">
        <f t="shared" si="427"/>
        <v>0</v>
      </c>
    </row>
    <row r="6789" spans="1:11" x14ac:dyDescent="0.25">
      <c r="A6789" t="s">
        <v>109</v>
      </c>
      <c r="B6789" t="s">
        <v>74</v>
      </c>
      <c r="C6789">
        <v>1</v>
      </c>
      <c r="D6789">
        <v>2</v>
      </c>
      <c r="E6789">
        <v>18</v>
      </c>
      <c r="F6789">
        <v>64</v>
      </c>
      <c r="G6789" s="1">
        <f t="shared" si="424"/>
        <v>0.9</v>
      </c>
      <c r="H6789" s="4">
        <f t="shared" si="425"/>
        <v>1</v>
      </c>
      <c r="I6789" s="5">
        <f>IF(OR(AND(F6789&gt;=50,G6789&gt;SUMIF(SeasonTotals!A$2:A$9,A6789,SeasonTotals!F$2:F$9)),AND(G6789&gt;0.885,F6789&gt;=50,D6789&lt;3)),1,0)</f>
        <v>1</v>
      </c>
      <c r="J6789" s="4">
        <f t="shared" si="426"/>
        <v>0</v>
      </c>
      <c r="K6789" s="5">
        <f t="shared" si="427"/>
        <v>0</v>
      </c>
    </row>
    <row r="6790" spans="1:11" x14ac:dyDescent="0.25">
      <c r="A6790" t="s">
        <v>109</v>
      </c>
      <c r="B6790" t="s">
        <v>74</v>
      </c>
      <c r="C6790">
        <v>1</v>
      </c>
      <c r="D6790">
        <v>3</v>
      </c>
      <c r="E6790">
        <v>22</v>
      </c>
      <c r="F6790">
        <v>58</v>
      </c>
      <c r="G6790" s="1">
        <f t="shared" si="424"/>
        <v>0.88</v>
      </c>
      <c r="H6790" s="4">
        <f t="shared" si="425"/>
        <v>0</v>
      </c>
      <c r="I6790" s="5">
        <f>IF(OR(AND(F6790&gt;=50,G6790&gt;SUMIF(SeasonTotals!A$2:A$9,A6790,SeasonTotals!F$2:F$9)),AND(G6790&gt;0.885,F6790&gt;=50,D6790&lt;3)),1,0)</f>
        <v>0</v>
      </c>
      <c r="J6790" s="4">
        <f t="shared" si="426"/>
        <v>0</v>
      </c>
      <c r="K6790" s="5">
        <f t="shared" si="427"/>
        <v>0</v>
      </c>
    </row>
    <row r="6791" spans="1:11" x14ac:dyDescent="0.25">
      <c r="A6791" t="s">
        <v>109</v>
      </c>
      <c r="B6791" t="s">
        <v>74</v>
      </c>
      <c r="C6791">
        <v>1</v>
      </c>
      <c r="D6791">
        <v>3</v>
      </c>
      <c r="E6791">
        <v>31</v>
      </c>
      <c r="F6791">
        <v>65</v>
      </c>
      <c r="G6791" s="1">
        <f t="shared" si="424"/>
        <v>0.91176470588235292</v>
      </c>
      <c r="H6791" s="4">
        <f t="shared" si="425"/>
        <v>0</v>
      </c>
      <c r="I6791" s="5">
        <f>IF(OR(AND(F6791&gt;=50,G6791&gt;SUMIF(SeasonTotals!A$2:A$9,A6791,SeasonTotals!F$2:F$9)),AND(G6791&gt;0.885,F6791&gt;=50,D6791&lt;3)),1,0)</f>
        <v>0</v>
      </c>
      <c r="J6791" s="4">
        <f t="shared" si="426"/>
        <v>0</v>
      </c>
      <c r="K6791" s="5">
        <f t="shared" si="427"/>
        <v>0</v>
      </c>
    </row>
    <row r="6792" spans="1:11" x14ac:dyDescent="0.25">
      <c r="A6792" t="s">
        <v>109</v>
      </c>
      <c r="B6792" t="s">
        <v>74</v>
      </c>
      <c r="C6792">
        <v>1</v>
      </c>
      <c r="D6792">
        <v>5</v>
      </c>
      <c r="E6792">
        <v>22</v>
      </c>
      <c r="F6792">
        <v>60</v>
      </c>
      <c r="G6792" s="1">
        <f t="shared" si="424"/>
        <v>0.81481481481481477</v>
      </c>
      <c r="H6792" s="4">
        <f t="shared" si="425"/>
        <v>0</v>
      </c>
      <c r="I6792" s="5">
        <f>IF(OR(AND(F6792&gt;=50,G6792&gt;SUMIF(SeasonTotals!A$2:A$9,A6792,SeasonTotals!F$2:F$9)),AND(G6792&gt;0.885,F6792&gt;=50,D6792&lt;3)),1,0)</f>
        <v>0</v>
      </c>
      <c r="J6792" s="4">
        <f t="shared" si="426"/>
        <v>1</v>
      </c>
      <c r="K6792" s="5">
        <f t="shared" si="427"/>
        <v>0</v>
      </c>
    </row>
    <row r="6793" spans="1:11" x14ac:dyDescent="0.25">
      <c r="A6793" t="s">
        <v>109</v>
      </c>
      <c r="B6793" t="s">
        <v>74</v>
      </c>
      <c r="C6793">
        <v>1</v>
      </c>
      <c r="D6793">
        <v>2</v>
      </c>
      <c r="E6793">
        <v>30</v>
      </c>
      <c r="F6793">
        <v>60</v>
      </c>
      <c r="G6793" s="1">
        <f t="shared" si="424"/>
        <v>0.9375</v>
      </c>
      <c r="H6793" s="4">
        <f t="shared" si="425"/>
        <v>1</v>
      </c>
      <c r="I6793" s="5">
        <f>IF(OR(AND(F6793&gt;=50,G6793&gt;SUMIF(SeasonTotals!A$2:A$9,A6793,SeasonTotals!F$2:F$9)),AND(G6793&gt;0.885,F6793&gt;=50,D6793&lt;3)),1,0)</f>
        <v>1</v>
      </c>
      <c r="J6793" s="4">
        <f t="shared" si="426"/>
        <v>0</v>
      </c>
      <c r="K6793" s="5">
        <f t="shared" si="427"/>
        <v>0</v>
      </c>
    </row>
    <row r="6794" spans="1:11" x14ac:dyDescent="0.25">
      <c r="A6794" t="s">
        <v>109</v>
      </c>
      <c r="B6794" t="s">
        <v>74</v>
      </c>
      <c r="C6794">
        <v>1</v>
      </c>
      <c r="D6794">
        <v>2</v>
      </c>
      <c r="E6794">
        <v>25</v>
      </c>
      <c r="F6794">
        <v>60</v>
      </c>
      <c r="G6794" s="1">
        <f t="shared" si="424"/>
        <v>0.92592592592592593</v>
      </c>
      <c r="H6794" s="4">
        <f t="shared" si="425"/>
        <v>1</v>
      </c>
      <c r="I6794" s="5">
        <f>IF(OR(AND(F6794&gt;=50,G6794&gt;SUMIF(SeasonTotals!A$2:A$9,A6794,SeasonTotals!F$2:F$9)),AND(G6794&gt;0.885,F6794&gt;=50,D6794&lt;3)),1,0)</f>
        <v>1</v>
      </c>
      <c r="J6794" s="4">
        <f t="shared" si="426"/>
        <v>0</v>
      </c>
      <c r="K6794" s="5">
        <f t="shared" si="427"/>
        <v>0</v>
      </c>
    </row>
    <row r="6795" spans="1:11" x14ac:dyDescent="0.25">
      <c r="A6795" t="s">
        <v>109</v>
      </c>
      <c r="B6795" t="s">
        <v>74</v>
      </c>
      <c r="C6795">
        <v>1</v>
      </c>
      <c r="D6795">
        <v>1</v>
      </c>
      <c r="E6795">
        <v>24</v>
      </c>
      <c r="F6795">
        <v>40</v>
      </c>
      <c r="G6795" s="1">
        <f t="shared" si="424"/>
        <v>0.96</v>
      </c>
      <c r="H6795" s="4">
        <f t="shared" si="425"/>
        <v>0</v>
      </c>
      <c r="I6795" s="5">
        <f>IF(OR(AND(F6795&gt;=50,G6795&gt;SUMIF(SeasonTotals!A$2:A$9,A6795,SeasonTotals!F$2:F$9)),AND(G6795&gt;0.885,F6795&gt;=50,D6795&lt;3)),1,0)</f>
        <v>0</v>
      </c>
      <c r="J6795" s="4">
        <f t="shared" si="426"/>
        <v>0</v>
      </c>
      <c r="K6795" s="5">
        <f t="shared" si="427"/>
        <v>1</v>
      </c>
    </row>
    <row r="6796" spans="1:11" x14ac:dyDescent="0.25">
      <c r="A6796" t="s">
        <v>109</v>
      </c>
      <c r="B6796" t="s">
        <v>74</v>
      </c>
      <c r="C6796">
        <v>1</v>
      </c>
      <c r="D6796">
        <v>6</v>
      </c>
      <c r="E6796">
        <v>18</v>
      </c>
      <c r="F6796">
        <v>40</v>
      </c>
      <c r="G6796" s="1">
        <f t="shared" si="424"/>
        <v>0.75</v>
      </c>
      <c r="H6796" s="4">
        <f t="shared" si="425"/>
        <v>0</v>
      </c>
      <c r="I6796" s="5">
        <f>IF(OR(AND(F6796&gt;=50,G6796&gt;SUMIF(SeasonTotals!A$2:A$9,A6796,SeasonTotals!F$2:F$9)),AND(G6796&gt;0.885,F6796&gt;=50,D6796&lt;3)),1,0)</f>
        <v>0</v>
      </c>
      <c r="J6796" s="4">
        <f t="shared" si="426"/>
        <v>1</v>
      </c>
      <c r="K6796" s="5">
        <f t="shared" si="427"/>
        <v>1</v>
      </c>
    </row>
    <row r="6797" spans="1:11" x14ac:dyDescent="0.25">
      <c r="A6797" t="s">
        <v>109</v>
      </c>
      <c r="B6797" t="s">
        <v>74</v>
      </c>
      <c r="C6797">
        <v>1</v>
      </c>
      <c r="D6797">
        <v>2</v>
      </c>
      <c r="E6797">
        <v>20</v>
      </c>
      <c r="F6797">
        <v>65</v>
      </c>
      <c r="G6797" s="1">
        <f t="shared" si="424"/>
        <v>0.90909090909090906</v>
      </c>
      <c r="H6797" s="4">
        <f t="shared" si="425"/>
        <v>1</v>
      </c>
      <c r="I6797" s="5">
        <f>IF(OR(AND(F6797&gt;=50,G6797&gt;SUMIF(SeasonTotals!A$2:A$9,A6797,SeasonTotals!F$2:F$9)),AND(G6797&gt;0.885,F6797&gt;=50,D6797&lt;3)),1,0)</f>
        <v>1</v>
      </c>
      <c r="J6797" s="4">
        <f t="shared" si="426"/>
        <v>0</v>
      </c>
      <c r="K6797" s="5">
        <f t="shared" si="427"/>
        <v>0</v>
      </c>
    </row>
    <row r="6798" spans="1:11" x14ac:dyDescent="0.25">
      <c r="A6798" t="s">
        <v>109</v>
      </c>
      <c r="B6798" t="s">
        <v>74</v>
      </c>
      <c r="C6798">
        <v>1</v>
      </c>
      <c r="D6798">
        <v>2</v>
      </c>
      <c r="E6798">
        <v>29</v>
      </c>
      <c r="F6798">
        <v>60</v>
      </c>
      <c r="G6798" s="1">
        <f t="shared" si="424"/>
        <v>0.93548387096774188</v>
      </c>
      <c r="H6798" s="4">
        <f t="shared" si="425"/>
        <v>1</v>
      </c>
      <c r="I6798" s="5">
        <f>IF(OR(AND(F6798&gt;=50,G6798&gt;SUMIF(SeasonTotals!A$2:A$9,A6798,SeasonTotals!F$2:F$9)),AND(G6798&gt;0.885,F6798&gt;=50,D6798&lt;3)),1,0)</f>
        <v>1</v>
      </c>
      <c r="J6798" s="4">
        <f t="shared" si="426"/>
        <v>0</v>
      </c>
      <c r="K6798" s="5">
        <f t="shared" si="427"/>
        <v>0</v>
      </c>
    </row>
    <row r="6799" spans="1:11" x14ac:dyDescent="0.25">
      <c r="A6799" t="s">
        <v>109</v>
      </c>
      <c r="B6799" t="s">
        <v>74</v>
      </c>
      <c r="C6799">
        <v>1</v>
      </c>
      <c r="D6799">
        <v>4</v>
      </c>
      <c r="E6799">
        <v>16</v>
      </c>
      <c r="F6799">
        <v>58</v>
      </c>
      <c r="G6799" s="1">
        <f t="shared" si="424"/>
        <v>0.8</v>
      </c>
      <c r="H6799" s="4">
        <f t="shared" si="425"/>
        <v>0</v>
      </c>
      <c r="I6799" s="5">
        <f>IF(OR(AND(F6799&gt;=50,G6799&gt;SUMIF(SeasonTotals!A$2:A$9,A6799,SeasonTotals!F$2:F$9)),AND(G6799&gt;0.885,F6799&gt;=50,D6799&lt;3)),1,0)</f>
        <v>0</v>
      </c>
      <c r="J6799" s="4">
        <f t="shared" si="426"/>
        <v>1</v>
      </c>
      <c r="K6799" s="5">
        <f t="shared" si="427"/>
        <v>0</v>
      </c>
    </row>
    <row r="6800" spans="1:11" x14ac:dyDescent="0.25">
      <c r="A6800" t="s">
        <v>109</v>
      </c>
      <c r="B6800" t="s">
        <v>74</v>
      </c>
      <c r="C6800">
        <v>1</v>
      </c>
      <c r="D6800">
        <v>2</v>
      </c>
      <c r="E6800">
        <v>25</v>
      </c>
      <c r="F6800">
        <v>65</v>
      </c>
      <c r="G6800" s="1">
        <f t="shared" si="424"/>
        <v>0.92592592592592593</v>
      </c>
      <c r="H6800" s="4">
        <f t="shared" si="425"/>
        <v>1</v>
      </c>
      <c r="I6800" s="5">
        <f>IF(OR(AND(F6800&gt;=50,G6800&gt;SUMIF(SeasonTotals!A$2:A$9,A6800,SeasonTotals!F$2:F$9)),AND(G6800&gt;0.885,F6800&gt;=50,D6800&lt;3)),1,0)</f>
        <v>1</v>
      </c>
      <c r="J6800" s="4">
        <f t="shared" si="426"/>
        <v>0</v>
      </c>
      <c r="K6800" s="5">
        <f t="shared" si="427"/>
        <v>0</v>
      </c>
    </row>
    <row r="6801" spans="1:11" x14ac:dyDescent="0.25">
      <c r="A6801" t="s">
        <v>109</v>
      </c>
      <c r="B6801" t="s">
        <v>74</v>
      </c>
      <c r="C6801">
        <v>1</v>
      </c>
      <c r="D6801">
        <v>3</v>
      </c>
      <c r="E6801">
        <v>7</v>
      </c>
      <c r="F6801">
        <v>26</v>
      </c>
      <c r="G6801" s="1">
        <f t="shared" si="424"/>
        <v>0.7</v>
      </c>
      <c r="H6801" s="4">
        <f t="shared" si="425"/>
        <v>0</v>
      </c>
      <c r="I6801" s="5">
        <f>IF(OR(AND(F6801&gt;=50,G6801&gt;SUMIF(SeasonTotals!A$2:A$9,A6801,SeasonTotals!F$2:F$9)),AND(G6801&gt;0.885,F6801&gt;=50,D6801&lt;3)),1,0)</f>
        <v>0</v>
      </c>
      <c r="J6801" s="4">
        <f t="shared" si="426"/>
        <v>1</v>
      </c>
      <c r="K6801" s="5">
        <f t="shared" si="427"/>
        <v>1</v>
      </c>
    </row>
    <row r="6802" spans="1:11" x14ac:dyDescent="0.25">
      <c r="A6802" t="s">
        <v>109</v>
      </c>
      <c r="B6802" t="s">
        <v>74</v>
      </c>
      <c r="C6802">
        <v>1</v>
      </c>
      <c r="D6802">
        <v>5</v>
      </c>
      <c r="E6802">
        <v>33</v>
      </c>
      <c r="F6802">
        <v>60</v>
      </c>
      <c r="G6802" s="1">
        <f t="shared" si="424"/>
        <v>0.86842105263157898</v>
      </c>
      <c r="H6802" s="4">
        <f t="shared" si="425"/>
        <v>0</v>
      </c>
      <c r="I6802" s="5">
        <f>IF(OR(AND(F6802&gt;=50,G6802&gt;SUMIF(SeasonTotals!A$2:A$9,A6802,SeasonTotals!F$2:F$9)),AND(G6802&gt;0.885,F6802&gt;=50,D6802&lt;3)),1,0)</f>
        <v>0</v>
      </c>
      <c r="J6802" s="4">
        <f t="shared" si="426"/>
        <v>0</v>
      </c>
      <c r="K6802" s="5">
        <f t="shared" si="427"/>
        <v>0</v>
      </c>
    </row>
    <row r="6803" spans="1:11" x14ac:dyDescent="0.25">
      <c r="A6803" t="s">
        <v>109</v>
      </c>
      <c r="B6803" t="s">
        <v>74</v>
      </c>
      <c r="C6803">
        <v>1</v>
      </c>
      <c r="D6803">
        <v>4</v>
      </c>
      <c r="E6803">
        <v>29</v>
      </c>
      <c r="F6803">
        <v>60</v>
      </c>
      <c r="G6803" s="1">
        <f t="shared" si="424"/>
        <v>0.87878787878787878</v>
      </c>
      <c r="H6803" s="4">
        <f t="shared" si="425"/>
        <v>0</v>
      </c>
      <c r="I6803" s="5">
        <f>IF(OR(AND(F6803&gt;=50,G6803&gt;SUMIF(SeasonTotals!A$2:A$9,A6803,SeasonTotals!F$2:F$9)),AND(G6803&gt;0.885,F6803&gt;=50,D6803&lt;3)),1,0)</f>
        <v>0</v>
      </c>
      <c r="J6803" s="4">
        <f t="shared" si="426"/>
        <v>0</v>
      </c>
      <c r="K6803" s="5">
        <f t="shared" si="427"/>
        <v>0</v>
      </c>
    </row>
    <row r="6804" spans="1:11" x14ac:dyDescent="0.25">
      <c r="A6804" t="s">
        <v>109</v>
      </c>
      <c r="B6804" t="s">
        <v>74</v>
      </c>
      <c r="C6804">
        <v>1</v>
      </c>
      <c r="D6804">
        <v>3</v>
      </c>
      <c r="E6804">
        <v>11</v>
      </c>
      <c r="F6804">
        <v>20</v>
      </c>
      <c r="G6804" s="1">
        <f t="shared" si="424"/>
        <v>0.7857142857142857</v>
      </c>
      <c r="H6804" s="4">
        <f t="shared" si="425"/>
        <v>0</v>
      </c>
      <c r="I6804" s="5">
        <f>IF(OR(AND(F6804&gt;=50,G6804&gt;SUMIF(SeasonTotals!A$2:A$9,A6804,SeasonTotals!F$2:F$9)),AND(G6804&gt;0.885,F6804&gt;=50,D6804&lt;3)),1,0)</f>
        <v>0</v>
      </c>
      <c r="J6804" s="4">
        <f t="shared" si="426"/>
        <v>1</v>
      </c>
      <c r="K6804" s="5">
        <f t="shared" si="427"/>
        <v>1</v>
      </c>
    </row>
    <row r="6805" spans="1:11" x14ac:dyDescent="0.25">
      <c r="A6805" t="s">
        <v>109</v>
      </c>
      <c r="B6805" t="s">
        <v>74</v>
      </c>
      <c r="C6805">
        <v>1</v>
      </c>
      <c r="D6805">
        <v>2</v>
      </c>
      <c r="E6805">
        <v>3</v>
      </c>
      <c r="F6805">
        <v>6</v>
      </c>
      <c r="G6805" s="1">
        <f t="shared" si="424"/>
        <v>0.6</v>
      </c>
      <c r="H6805" s="4">
        <f t="shared" si="425"/>
        <v>0</v>
      </c>
      <c r="I6805" s="5">
        <f>IF(OR(AND(F6805&gt;=50,G6805&gt;SUMIF(SeasonTotals!A$2:A$9,A6805,SeasonTotals!F$2:F$9)),AND(G6805&gt;0.885,F6805&gt;=50,D6805&lt;3)),1,0)</f>
        <v>0</v>
      </c>
      <c r="J6805" s="4">
        <f t="shared" si="426"/>
        <v>1</v>
      </c>
      <c r="K6805" s="5">
        <f t="shared" si="427"/>
        <v>1</v>
      </c>
    </row>
    <row r="6806" spans="1:11" x14ac:dyDescent="0.25">
      <c r="A6806" t="s">
        <v>109</v>
      </c>
      <c r="B6806" t="s">
        <v>74</v>
      </c>
      <c r="C6806">
        <v>1</v>
      </c>
      <c r="D6806">
        <v>1</v>
      </c>
      <c r="E6806">
        <v>30</v>
      </c>
      <c r="F6806">
        <v>64</v>
      </c>
      <c r="G6806" s="1">
        <f t="shared" si="424"/>
        <v>0.967741935483871</v>
      </c>
      <c r="H6806" s="4">
        <f t="shared" si="425"/>
        <v>1</v>
      </c>
      <c r="I6806" s="5">
        <f>IF(OR(AND(F6806&gt;=50,G6806&gt;SUMIF(SeasonTotals!A$2:A$9,A6806,SeasonTotals!F$2:F$9)),AND(G6806&gt;0.885,F6806&gt;=50,D6806&lt;3)),1,0)</f>
        <v>1</v>
      </c>
      <c r="J6806" s="4">
        <f t="shared" si="426"/>
        <v>0</v>
      </c>
      <c r="K6806" s="5">
        <f t="shared" si="427"/>
        <v>0</v>
      </c>
    </row>
    <row r="6807" spans="1:11" x14ac:dyDescent="0.25">
      <c r="A6807" t="s">
        <v>109</v>
      </c>
      <c r="B6807" t="s">
        <v>74</v>
      </c>
      <c r="C6807">
        <v>1</v>
      </c>
      <c r="D6807">
        <v>5</v>
      </c>
      <c r="E6807">
        <v>30</v>
      </c>
      <c r="F6807">
        <v>60</v>
      </c>
      <c r="G6807" s="1">
        <f t="shared" si="424"/>
        <v>0.8571428571428571</v>
      </c>
      <c r="H6807" s="4">
        <f t="shared" si="425"/>
        <v>0</v>
      </c>
      <c r="I6807" s="5">
        <f>IF(OR(AND(F6807&gt;=50,G6807&gt;SUMIF(SeasonTotals!A$2:A$9,A6807,SeasonTotals!F$2:F$9)),AND(G6807&gt;0.885,F6807&gt;=50,D6807&lt;3)),1,0)</f>
        <v>0</v>
      </c>
      <c r="J6807" s="4">
        <f t="shared" si="426"/>
        <v>0</v>
      </c>
      <c r="K6807" s="5">
        <f t="shared" si="427"/>
        <v>0</v>
      </c>
    </row>
    <row r="6808" spans="1:11" x14ac:dyDescent="0.25">
      <c r="A6808" t="s">
        <v>109</v>
      </c>
      <c r="B6808" t="s">
        <v>74</v>
      </c>
      <c r="C6808">
        <v>1</v>
      </c>
      <c r="D6808">
        <v>5</v>
      </c>
      <c r="E6808">
        <v>14</v>
      </c>
      <c r="F6808">
        <v>45</v>
      </c>
      <c r="G6808" s="1">
        <f t="shared" si="424"/>
        <v>0.73684210526315785</v>
      </c>
      <c r="H6808" s="4">
        <f t="shared" si="425"/>
        <v>0</v>
      </c>
      <c r="I6808" s="5">
        <f>IF(OR(AND(F6808&gt;=50,G6808&gt;SUMIF(SeasonTotals!A$2:A$9,A6808,SeasonTotals!F$2:F$9)),AND(G6808&gt;0.885,F6808&gt;=50,D6808&lt;3)),1,0)</f>
        <v>0</v>
      </c>
      <c r="J6808" s="4">
        <f t="shared" si="426"/>
        <v>1</v>
      </c>
      <c r="K6808" s="5">
        <f t="shared" si="427"/>
        <v>1</v>
      </c>
    </row>
    <row r="6809" spans="1:11" x14ac:dyDescent="0.25">
      <c r="A6809" t="s">
        <v>109</v>
      </c>
      <c r="B6809" t="s">
        <v>74</v>
      </c>
      <c r="C6809">
        <v>1</v>
      </c>
      <c r="D6809">
        <v>2</v>
      </c>
      <c r="E6809">
        <v>32</v>
      </c>
      <c r="F6809">
        <v>60</v>
      </c>
      <c r="G6809" s="1">
        <f t="shared" si="424"/>
        <v>0.94117647058823528</v>
      </c>
      <c r="H6809" s="4">
        <f t="shared" si="425"/>
        <v>1</v>
      </c>
      <c r="I6809" s="5">
        <f>IF(OR(AND(F6809&gt;=50,G6809&gt;SUMIF(SeasonTotals!A$2:A$9,A6809,SeasonTotals!F$2:F$9)),AND(G6809&gt;0.885,F6809&gt;=50,D6809&lt;3)),1,0)</f>
        <v>1</v>
      </c>
      <c r="J6809" s="4">
        <f t="shared" si="426"/>
        <v>0</v>
      </c>
      <c r="K6809" s="5">
        <f t="shared" si="427"/>
        <v>0</v>
      </c>
    </row>
    <row r="6810" spans="1:11" x14ac:dyDescent="0.25">
      <c r="A6810" t="s">
        <v>109</v>
      </c>
      <c r="B6810" t="s">
        <v>74</v>
      </c>
      <c r="C6810">
        <v>1</v>
      </c>
      <c r="D6810">
        <v>5</v>
      </c>
      <c r="E6810">
        <v>23</v>
      </c>
      <c r="F6810">
        <v>60</v>
      </c>
      <c r="G6810" s="1">
        <f t="shared" si="424"/>
        <v>0.8214285714285714</v>
      </c>
      <c r="H6810" s="4">
        <f t="shared" si="425"/>
        <v>0</v>
      </c>
      <c r="I6810" s="5">
        <f>IF(OR(AND(F6810&gt;=50,G6810&gt;SUMIF(SeasonTotals!A$2:A$9,A6810,SeasonTotals!F$2:F$9)),AND(G6810&gt;0.885,F6810&gt;=50,D6810&lt;3)),1,0)</f>
        <v>0</v>
      </c>
      <c r="J6810" s="4">
        <f t="shared" si="426"/>
        <v>1</v>
      </c>
      <c r="K6810" s="5">
        <f t="shared" si="427"/>
        <v>0</v>
      </c>
    </row>
    <row r="6811" spans="1:11" x14ac:dyDescent="0.25">
      <c r="A6811" t="s">
        <v>109</v>
      </c>
      <c r="B6811" t="s">
        <v>75</v>
      </c>
      <c r="C6811">
        <v>1</v>
      </c>
      <c r="D6811">
        <v>4</v>
      </c>
      <c r="E6811">
        <v>23</v>
      </c>
      <c r="F6811">
        <v>59</v>
      </c>
      <c r="G6811" s="1">
        <f t="shared" si="424"/>
        <v>0.85185185185185186</v>
      </c>
      <c r="H6811" s="4">
        <f t="shared" si="425"/>
        <v>0</v>
      </c>
      <c r="I6811" s="5">
        <f>IF(OR(AND(F6811&gt;=50,G6811&gt;SUMIF(SeasonTotals!A$2:A$9,A6811,SeasonTotals!F$2:F$9)),AND(G6811&gt;0.885,F6811&gt;=50,D6811&lt;3)),1,0)</f>
        <v>0</v>
      </c>
      <c r="J6811" s="4">
        <f t="shared" si="426"/>
        <v>0</v>
      </c>
      <c r="K6811" s="5">
        <f t="shared" si="427"/>
        <v>0</v>
      </c>
    </row>
    <row r="6812" spans="1:11" x14ac:dyDescent="0.25">
      <c r="A6812" t="s">
        <v>109</v>
      </c>
      <c r="B6812" t="s">
        <v>75</v>
      </c>
      <c r="C6812">
        <v>1</v>
      </c>
      <c r="D6812">
        <v>5</v>
      </c>
      <c r="E6812">
        <v>21</v>
      </c>
      <c r="F6812">
        <v>58</v>
      </c>
      <c r="G6812" s="1">
        <f t="shared" si="424"/>
        <v>0.80769230769230771</v>
      </c>
      <c r="H6812" s="4">
        <f t="shared" si="425"/>
        <v>0</v>
      </c>
      <c r="I6812" s="5">
        <f>IF(OR(AND(F6812&gt;=50,G6812&gt;SUMIF(SeasonTotals!A$2:A$9,A6812,SeasonTotals!F$2:F$9)),AND(G6812&gt;0.885,F6812&gt;=50,D6812&lt;3)),1,0)</f>
        <v>0</v>
      </c>
      <c r="J6812" s="4">
        <f t="shared" si="426"/>
        <v>1</v>
      </c>
      <c r="K6812" s="5">
        <f t="shared" si="427"/>
        <v>0</v>
      </c>
    </row>
    <row r="6813" spans="1:11" x14ac:dyDescent="0.25">
      <c r="A6813" t="s">
        <v>109</v>
      </c>
      <c r="B6813" t="s">
        <v>75</v>
      </c>
      <c r="C6813">
        <v>1</v>
      </c>
      <c r="D6813">
        <v>1</v>
      </c>
      <c r="E6813">
        <v>39</v>
      </c>
      <c r="F6813">
        <v>60</v>
      </c>
      <c r="G6813" s="1">
        <f t="shared" si="424"/>
        <v>0.97499999999999998</v>
      </c>
      <c r="H6813" s="4">
        <f t="shared" si="425"/>
        <v>1</v>
      </c>
      <c r="I6813" s="5">
        <f>IF(OR(AND(F6813&gt;=50,G6813&gt;SUMIF(SeasonTotals!A$2:A$9,A6813,SeasonTotals!F$2:F$9)),AND(G6813&gt;0.885,F6813&gt;=50,D6813&lt;3)),1,0)</f>
        <v>1</v>
      </c>
      <c r="J6813" s="4">
        <f t="shared" si="426"/>
        <v>0</v>
      </c>
      <c r="K6813" s="5">
        <f t="shared" si="427"/>
        <v>0</v>
      </c>
    </row>
    <row r="6814" spans="1:11" x14ac:dyDescent="0.25">
      <c r="A6814" t="s">
        <v>109</v>
      </c>
      <c r="B6814" t="s">
        <v>75</v>
      </c>
      <c r="C6814">
        <v>1</v>
      </c>
      <c r="D6814">
        <v>1</v>
      </c>
      <c r="E6814">
        <v>23</v>
      </c>
      <c r="F6814">
        <v>63</v>
      </c>
      <c r="G6814" s="1">
        <f t="shared" si="424"/>
        <v>0.95833333333333337</v>
      </c>
      <c r="H6814" s="4">
        <f t="shared" si="425"/>
        <v>1</v>
      </c>
      <c r="I6814" s="5">
        <f>IF(OR(AND(F6814&gt;=50,G6814&gt;SUMIF(SeasonTotals!A$2:A$9,A6814,SeasonTotals!F$2:F$9)),AND(G6814&gt;0.885,F6814&gt;=50,D6814&lt;3)),1,0)</f>
        <v>1</v>
      </c>
      <c r="J6814" s="4">
        <f t="shared" si="426"/>
        <v>0</v>
      </c>
      <c r="K6814" s="5">
        <f t="shared" si="427"/>
        <v>0</v>
      </c>
    </row>
    <row r="6815" spans="1:11" x14ac:dyDescent="0.25">
      <c r="A6815" t="s">
        <v>109</v>
      </c>
      <c r="B6815" t="s">
        <v>75</v>
      </c>
      <c r="C6815">
        <v>1</v>
      </c>
      <c r="D6815">
        <v>3</v>
      </c>
      <c r="E6815">
        <v>32</v>
      </c>
      <c r="F6815">
        <v>60</v>
      </c>
      <c r="G6815" s="1">
        <f t="shared" si="424"/>
        <v>0.91428571428571426</v>
      </c>
      <c r="H6815" s="4">
        <f t="shared" si="425"/>
        <v>1</v>
      </c>
      <c r="I6815" s="5">
        <f>IF(OR(AND(F6815&gt;=50,G6815&gt;SUMIF(SeasonTotals!A$2:A$9,A6815,SeasonTotals!F$2:F$9)),AND(G6815&gt;0.885,F6815&gt;=50,D6815&lt;3)),1,0)</f>
        <v>1</v>
      </c>
      <c r="J6815" s="4">
        <f t="shared" si="426"/>
        <v>0</v>
      </c>
      <c r="K6815" s="5">
        <f t="shared" si="427"/>
        <v>0</v>
      </c>
    </row>
    <row r="6816" spans="1:11" x14ac:dyDescent="0.25">
      <c r="A6816" t="s">
        <v>109</v>
      </c>
      <c r="B6816" t="s">
        <v>75</v>
      </c>
      <c r="C6816">
        <v>1</v>
      </c>
      <c r="D6816">
        <v>3</v>
      </c>
      <c r="E6816">
        <v>27</v>
      </c>
      <c r="F6816">
        <v>64</v>
      </c>
      <c r="G6816" s="1">
        <f t="shared" si="424"/>
        <v>0.9</v>
      </c>
      <c r="H6816" s="4">
        <f t="shared" si="425"/>
        <v>0</v>
      </c>
      <c r="I6816" s="5">
        <f>IF(OR(AND(F6816&gt;=50,G6816&gt;SUMIF(SeasonTotals!A$2:A$9,A6816,SeasonTotals!F$2:F$9)),AND(G6816&gt;0.885,F6816&gt;=50,D6816&lt;3)),1,0)</f>
        <v>0</v>
      </c>
      <c r="J6816" s="4">
        <f t="shared" si="426"/>
        <v>0</v>
      </c>
      <c r="K6816" s="5">
        <f t="shared" si="427"/>
        <v>0</v>
      </c>
    </row>
    <row r="6817" spans="1:11" x14ac:dyDescent="0.25">
      <c r="A6817" t="s">
        <v>109</v>
      </c>
      <c r="B6817" t="s">
        <v>75</v>
      </c>
      <c r="C6817">
        <v>1</v>
      </c>
      <c r="D6817">
        <v>4</v>
      </c>
      <c r="E6817">
        <v>7</v>
      </c>
      <c r="F6817">
        <v>10</v>
      </c>
      <c r="G6817" s="1">
        <f t="shared" si="424"/>
        <v>0.63636363636363635</v>
      </c>
      <c r="H6817" s="4">
        <f t="shared" si="425"/>
        <v>0</v>
      </c>
      <c r="I6817" s="5">
        <f>IF(OR(AND(F6817&gt;=50,G6817&gt;SUMIF(SeasonTotals!A$2:A$9,A6817,SeasonTotals!F$2:F$9)),AND(G6817&gt;0.885,F6817&gt;=50,D6817&lt;3)),1,0)</f>
        <v>0</v>
      </c>
      <c r="J6817" s="4">
        <f t="shared" si="426"/>
        <v>1</v>
      </c>
      <c r="K6817" s="5">
        <f t="shared" si="427"/>
        <v>1</v>
      </c>
    </row>
    <row r="6818" spans="1:11" x14ac:dyDescent="0.25">
      <c r="A6818" t="s">
        <v>109</v>
      </c>
      <c r="B6818" t="s">
        <v>75</v>
      </c>
      <c r="C6818">
        <v>1</v>
      </c>
      <c r="D6818">
        <v>4</v>
      </c>
      <c r="E6818">
        <v>21</v>
      </c>
      <c r="F6818">
        <v>60</v>
      </c>
      <c r="G6818" s="1">
        <f t="shared" si="424"/>
        <v>0.84</v>
      </c>
      <c r="H6818" s="4">
        <f t="shared" si="425"/>
        <v>0</v>
      </c>
      <c r="I6818" s="5">
        <f>IF(OR(AND(F6818&gt;=50,G6818&gt;SUMIF(SeasonTotals!A$2:A$9,A6818,SeasonTotals!F$2:F$9)),AND(G6818&gt;0.885,F6818&gt;=50,D6818&lt;3)),1,0)</f>
        <v>0</v>
      </c>
      <c r="J6818" s="4">
        <f t="shared" si="426"/>
        <v>1</v>
      </c>
      <c r="K6818" s="5">
        <f t="shared" si="427"/>
        <v>0</v>
      </c>
    </row>
    <row r="6819" spans="1:11" x14ac:dyDescent="0.25">
      <c r="A6819" t="s">
        <v>109</v>
      </c>
      <c r="B6819" t="s">
        <v>75</v>
      </c>
      <c r="C6819">
        <v>1</v>
      </c>
      <c r="D6819">
        <v>3</v>
      </c>
      <c r="E6819">
        <v>25</v>
      </c>
      <c r="F6819">
        <v>59</v>
      </c>
      <c r="G6819" s="1">
        <f t="shared" si="424"/>
        <v>0.8928571428571429</v>
      </c>
      <c r="H6819" s="4">
        <f t="shared" si="425"/>
        <v>0</v>
      </c>
      <c r="I6819" s="5">
        <f>IF(OR(AND(F6819&gt;=50,G6819&gt;SUMIF(SeasonTotals!A$2:A$9,A6819,SeasonTotals!F$2:F$9)),AND(G6819&gt;0.885,F6819&gt;=50,D6819&lt;3)),1,0)</f>
        <v>0</v>
      </c>
      <c r="J6819" s="4">
        <f t="shared" si="426"/>
        <v>0</v>
      </c>
      <c r="K6819" s="5">
        <f t="shared" si="427"/>
        <v>0</v>
      </c>
    </row>
    <row r="6820" spans="1:11" x14ac:dyDescent="0.25">
      <c r="A6820" t="s">
        <v>109</v>
      </c>
      <c r="B6820" t="s">
        <v>75</v>
      </c>
      <c r="C6820">
        <v>1</v>
      </c>
      <c r="D6820">
        <v>3</v>
      </c>
      <c r="E6820">
        <v>30</v>
      </c>
      <c r="F6820">
        <v>58</v>
      </c>
      <c r="G6820" s="1">
        <f t="shared" si="424"/>
        <v>0.90909090909090906</v>
      </c>
      <c r="H6820" s="4">
        <f t="shared" si="425"/>
        <v>0</v>
      </c>
      <c r="I6820" s="5">
        <f>IF(OR(AND(F6820&gt;=50,G6820&gt;SUMIF(SeasonTotals!A$2:A$9,A6820,SeasonTotals!F$2:F$9)),AND(G6820&gt;0.885,F6820&gt;=50,D6820&lt;3)),1,0)</f>
        <v>0</v>
      </c>
      <c r="J6820" s="4">
        <f t="shared" si="426"/>
        <v>0</v>
      </c>
      <c r="K6820" s="5">
        <f t="shared" si="427"/>
        <v>0</v>
      </c>
    </row>
    <row r="6821" spans="1:11" x14ac:dyDescent="0.25">
      <c r="A6821" t="s">
        <v>109</v>
      </c>
      <c r="B6821" t="s">
        <v>75</v>
      </c>
      <c r="C6821">
        <v>1</v>
      </c>
      <c r="D6821">
        <v>1</v>
      </c>
      <c r="E6821">
        <v>22</v>
      </c>
      <c r="F6821">
        <v>59</v>
      </c>
      <c r="G6821" s="1">
        <f t="shared" si="424"/>
        <v>0.95652173913043481</v>
      </c>
      <c r="H6821" s="4">
        <f t="shared" si="425"/>
        <v>1</v>
      </c>
      <c r="I6821" s="5">
        <f>IF(OR(AND(F6821&gt;=50,G6821&gt;SUMIF(SeasonTotals!A$2:A$9,A6821,SeasonTotals!F$2:F$9)),AND(G6821&gt;0.885,F6821&gt;=50,D6821&lt;3)),1,0)</f>
        <v>1</v>
      </c>
      <c r="J6821" s="4">
        <f t="shared" si="426"/>
        <v>0</v>
      </c>
      <c r="K6821" s="5">
        <f t="shared" si="427"/>
        <v>0</v>
      </c>
    </row>
    <row r="6822" spans="1:11" x14ac:dyDescent="0.25">
      <c r="A6822" t="s">
        <v>109</v>
      </c>
      <c r="B6822" t="s">
        <v>75</v>
      </c>
      <c r="C6822">
        <v>1</v>
      </c>
      <c r="D6822">
        <v>3</v>
      </c>
      <c r="E6822">
        <v>31</v>
      </c>
      <c r="F6822">
        <v>59</v>
      </c>
      <c r="G6822" s="1">
        <f t="shared" si="424"/>
        <v>0.91176470588235292</v>
      </c>
      <c r="H6822" s="4">
        <f t="shared" si="425"/>
        <v>0</v>
      </c>
      <c r="I6822" s="5">
        <f>IF(OR(AND(F6822&gt;=50,G6822&gt;SUMIF(SeasonTotals!A$2:A$9,A6822,SeasonTotals!F$2:F$9)),AND(G6822&gt;0.885,F6822&gt;=50,D6822&lt;3)),1,0)</f>
        <v>0</v>
      </c>
      <c r="J6822" s="4">
        <f t="shared" si="426"/>
        <v>0</v>
      </c>
      <c r="K6822" s="5">
        <f t="shared" si="427"/>
        <v>0</v>
      </c>
    </row>
    <row r="6823" spans="1:11" x14ac:dyDescent="0.25">
      <c r="A6823" t="s">
        <v>109</v>
      </c>
      <c r="B6823" t="s">
        <v>75</v>
      </c>
      <c r="C6823">
        <v>1</v>
      </c>
      <c r="D6823">
        <v>2</v>
      </c>
      <c r="E6823">
        <v>32</v>
      </c>
      <c r="F6823">
        <v>60</v>
      </c>
      <c r="G6823" s="1">
        <f t="shared" si="424"/>
        <v>0.94117647058823528</v>
      </c>
      <c r="H6823" s="4">
        <f t="shared" si="425"/>
        <v>1</v>
      </c>
      <c r="I6823" s="5">
        <f>IF(OR(AND(F6823&gt;=50,G6823&gt;SUMIF(SeasonTotals!A$2:A$9,A6823,SeasonTotals!F$2:F$9)),AND(G6823&gt;0.885,F6823&gt;=50,D6823&lt;3)),1,0)</f>
        <v>1</v>
      </c>
      <c r="J6823" s="4">
        <f t="shared" si="426"/>
        <v>0</v>
      </c>
      <c r="K6823" s="5">
        <f t="shared" si="427"/>
        <v>0</v>
      </c>
    </row>
    <row r="6824" spans="1:11" x14ac:dyDescent="0.25">
      <c r="A6824" t="s">
        <v>109</v>
      </c>
      <c r="B6824" t="s">
        <v>104</v>
      </c>
      <c r="C6824">
        <v>1</v>
      </c>
      <c r="D6824">
        <v>1</v>
      </c>
      <c r="E6824">
        <v>41</v>
      </c>
      <c r="F6824">
        <v>59</v>
      </c>
      <c r="G6824" s="1">
        <f t="shared" si="424"/>
        <v>0.97619047619047616</v>
      </c>
      <c r="H6824" s="4">
        <f t="shared" si="425"/>
        <v>1</v>
      </c>
      <c r="I6824" s="5">
        <f>IF(OR(AND(F6824&gt;=50,G6824&gt;SUMIF(SeasonTotals!A$2:A$9,A6824,SeasonTotals!F$2:F$9)),AND(G6824&gt;0.885,F6824&gt;=50,D6824&lt;3)),1,0)</f>
        <v>1</v>
      </c>
      <c r="J6824" s="4">
        <f t="shared" si="426"/>
        <v>0</v>
      </c>
      <c r="K6824" s="5">
        <f t="shared" si="427"/>
        <v>0</v>
      </c>
    </row>
    <row r="6825" spans="1:11" x14ac:dyDescent="0.25">
      <c r="A6825" t="s">
        <v>109</v>
      </c>
      <c r="B6825" t="s">
        <v>104</v>
      </c>
      <c r="C6825">
        <v>1</v>
      </c>
      <c r="D6825">
        <v>4</v>
      </c>
      <c r="E6825">
        <v>5</v>
      </c>
      <c r="F6825">
        <v>20</v>
      </c>
      <c r="G6825" s="1">
        <f t="shared" si="424"/>
        <v>0.55555555555555558</v>
      </c>
      <c r="H6825" s="4">
        <f t="shared" si="425"/>
        <v>0</v>
      </c>
      <c r="I6825" s="5">
        <f>IF(OR(AND(F6825&gt;=50,G6825&gt;SUMIF(SeasonTotals!A$2:A$9,A6825,SeasonTotals!F$2:F$9)),AND(G6825&gt;0.885,F6825&gt;=50,D6825&lt;3)),1,0)</f>
        <v>0</v>
      </c>
      <c r="J6825" s="4">
        <f t="shared" si="426"/>
        <v>1</v>
      </c>
      <c r="K6825" s="5">
        <f t="shared" si="427"/>
        <v>1</v>
      </c>
    </row>
    <row r="6826" spans="1:11" x14ac:dyDescent="0.25">
      <c r="A6826" t="s">
        <v>109</v>
      </c>
      <c r="B6826" t="s">
        <v>104</v>
      </c>
      <c r="C6826">
        <v>1</v>
      </c>
      <c r="D6826">
        <v>3</v>
      </c>
      <c r="E6826">
        <v>27</v>
      </c>
      <c r="F6826">
        <v>58</v>
      </c>
      <c r="G6826" s="1">
        <f t="shared" si="424"/>
        <v>0.9</v>
      </c>
      <c r="H6826" s="4">
        <f t="shared" si="425"/>
        <v>0</v>
      </c>
      <c r="I6826" s="5">
        <f>IF(OR(AND(F6826&gt;=50,G6826&gt;SUMIF(SeasonTotals!A$2:A$9,A6826,SeasonTotals!F$2:F$9)),AND(G6826&gt;0.885,F6826&gt;=50,D6826&lt;3)),1,0)</f>
        <v>0</v>
      </c>
      <c r="J6826" s="4">
        <f t="shared" si="426"/>
        <v>0</v>
      </c>
      <c r="K6826" s="5">
        <f t="shared" si="427"/>
        <v>0</v>
      </c>
    </row>
    <row r="6827" spans="1:11" x14ac:dyDescent="0.25">
      <c r="A6827" t="s">
        <v>109</v>
      </c>
      <c r="B6827" t="s">
        <v>104</v>
      </c>
      <c r="C6827">
        <v>1</v>
      </c>
      <c r="D6827">
        <v>5</v>
      </c>
      <c r="E6827">
        <v>27</v>
      </c>
      <c r="F6827">
        <v>62</v>
      </c>
      <c r="G6827" s="1">
        <f t="shared" si="424"/>
        <v>0.84375</v>
      </c>
      <c r="H6827" s="4">
        <f t="shared" si="425"/>
        <v>0</v>
      </c>
      <c r="I6827" s="5">
        <f>IF(OR(AND(F6827&gt;=50,G6827&gt;SUMIF(SeasonTotals!A$2:A$9,A6827,SeasonTotals!F$2:F$9)),AND(G6827&gt;0.885,F6827&gt;=50,D6827&lt;3)),1,0)</f>
        <v>0</v>
      </c>
      <c r="J6827" s="4">
        <f t="shared" si="426"/>
        <v>1</v>
      </c>
      <c r="K6827" s="5">
        <f t="shared" si="427"/>
        <v>0</v>
      </c>
    </row>
    <row r="6828" spans="1:11" x14ac:dyDescent="0.25">
      <c r="A6828" t="s">
        <v>109</v>
      </c>
      <c r="B6828" t="s">
        <v>104</v>
      </c>
      <c r="C6828">
        <v>1</v>
      </c>
      <c r="D6828">
        <v>0</v>
      </c>
      <c r="E6828">
        <v>22</v>
      </c>
      <c r="F6828">
        <v>59</v>
      </c>
      <c r="G6828" s="1">
        <f t="shared" si="424"/>
        <v>1</v>
      </c>
      <c r="H6828" s="4">
        <f t="shared" si="425"/>
        <v>1</v>
      </c>
      <c r="I6828" s="5">
        <f>IF(OR(AND(F6828&gt;=50,G6828&gt;SUMIF(SeasonTotals!A$2:A$9,A6828,SeasonTotals!F$2:F$9)),AND(G6828&gt;0.885,F6828&gt;=50,D6828&lt;3)),1,0)</f>
        <v>1</v>
      </c>
      <c r="J6828" s="4">
        <f t="shared" si="426"/>
        <v>0</v>
      </c>
      <c r="K6828" s="5">
        <f t="shared" si="427"/>
        <v>0</v>
      </c>
    </row>
    <row r="6829" spans="1:11" x14ac:dyDescent="0.25">
      <c r="A6829" t="s">
        <v>109</v>
      </c>
      <c r="B6829" t="s">
        <v>104</v>
      </c>
      <c r="C6829">
        <v>1</v>
      </c>
      <c r="D6829">
        <v>2</v>
      </c>
      <c r="E6829">
        <v>27</v>
      </c>
      <c r="F6829">
        <v>60</v>
      </c>
      <c r="G6829" s="1">
        <f t="shared" si="424"/>
        <v>0.93103448275862066</v>
      </c>
      <c r="H6829" s="4">
        <f t="shared" si="425"/>
        <v>1</v>
      </c>
      <c r="I6829" s="5">
        <f>IF(OR(AND(F6829&gt;=50,G6829&gt;SUMIF(SeasonTotals!A$2:A$9,A6829,SeasonTotals!F$2:F$9)),AND(G6829&gt;0.885,F6829&gt;=50,D6829&lt;3)),1,0)</f>
        <v>1</v>
      </c>
      <c r="J6829" s="4">
        <f t="shared" si="426"/>
        <v>0</v>
      </c>
      <c r="K6829" s="5">
        <f t="shared" si="427"/>
        <v>0</v>
      </c>
    </row>
    <row r="6830" spans="1:11" x14ac:dyDescent="0.25">
      <c r="A6830" t="s">
        <v>109</v>
      </c>
      <c r="B6830" t="s">
        <v>104</v>
      </c>
      <c r="C6830">
        <v>1</v>
      </c>
      <c r="D6830">
        <v>4</v>
      </c>
      <c r="E6830">
        <v>27</v>
      </c>
      <c r="F6830">
        <v>60</v>
      </c>
      <c r="G6830" s="1">
        <f t="shared" si="424"/>
        <v>0.87096774193548387</v>
      </c>
      <c r="H6830" s="4">
        <f t="shared" si="425"/>
        <v>0</v>
      </c>
      <c r="I6830" s="5">
        <f>IF(OR(AND(F6830&gt;=50,G6830&gt;SUMIF(SeasonTotals!A$2:A$9,A6830,SeasonTotals!F$2:F$9)),AND(G6830&gt;0.885,F6830&gt;=50,D6830&lt;3)),1,0)</f>
        <v>0</v>
      </c>
      <c r="J6830" s="4">
        <f t="shared" si="426"/>
        <v>0</v>
      </c>
      <c r="K6830" s="5">
        <f t="shared" si="427"/>
        <v>0</v>
      </c>
    </row>
    <row r="6831" spans="1:11" x14ac:dyDescent="0.25">
      <c r="A6831" t="s">
        <v>109</v>
      </c>
      <c r="B6831" t="s">
        <v>104</v>
      </c>
      <c r="C6831">
        <v>1</v>
      </c>
      <c r="D6831">
        <v>1</v>
      </c>
      <c r="E6831">
        <v>21</v>
      </c>
      <c r="F6831">
        <v>60</v>
      </c>
      <c r="G6831" s="1">
        <f t="shared" si="424"/>
        <v>0.95454545454545459</v>
      </c>
      <c r="H6831" s="4">
        <f t="shared" si="425"/>
        <v>1</v>
      </c>
      <c r="I6831" s="5">
        <f>IF(OR(AND(F6831&gt;=50,G6831&gt;SUMIF(SeasonTotals!A$2:A$9,A6831,SeasonTotals!F$2:F$9)),AND(G6831&gt;0.885,F6831&gt;=50,D6831&lt;3)),1,0)</f>
        <v>1</v>
      </c>
      <c r="J6831" s="4">
        <f t="shared" si="426"/>
        <v>0</v>
      </c>
      <c r="K6831" s="5">
        <f t="shared" si="427"/>
        <v>0</v>
      </c>
    </row>
    <row r="6832" spans="1:11" x14ac:dyDescent="0.25">
      <c r="A6832" t="s">
        <v>109</v>
      </c>
      <c r="B6832" t="s">
        <v>104</v>
      </c>
      <c r="C6832">
        <v>1</v>
      </c>
      <c r="D6832">
        <v>0</v>
      </c>
      <c r="E6832">
        <v>20</v>
      </c>
      <c r="F6832">
        <v>59</v>
      </c>
      <c r="G6832" s="1">
        <f t="shared" si="424"/>
        <v>1</v>
      </c>
      <c r="H6832" s="4">
        <f t="shared" si="425"/>
        <v>1</v>
      </c>
      <c r="I6832" s="5">
        <f>IF(OR(AND(F6832&gt;=50,G6832&gt;SUMIF(SeasonTotals!A$2:A$9,A6832,SeasonTotals!F$2:F$9)),AND(G6832&gt;0.885,F6832&gt;=50,D6832&lt;3)),1,0)</f>
        <v>1</v>
      </c>
      <c r="J6832" s="4">
        <f t="shared" si="426"/>
        <v>0</v>
      </c>
      <c r="K6832" s="5">
        <f t="shared" si="427"/>
        <v>0</v>
      </c>
    </row>
    <row r="6833" spans="1:11" x14ac:dyDescent="0.25">
      <c r="A6833" t="s">
        <v>109</v>
      </c>
      <c r="B6833" t="s">
        <v>104</v>
      </c>
      <c r="C6833">
        <v>1</v>
      </c>
      <c r="D6833">
        <v>3</v>
      </c>
      <c r="E6833">
        <v>29</v>
      </c>
      <c r="F6833">
        <v>60</v>
      </c>
      <c r="G6833" s="1">
        <f t="shared" si="424"/>
        <v>0.90625</v>
      </c>
      <c r="H6833" s="4">
        <f t="shared" si="425"/>
        <v>0</v>
      </c>
      <c r="I6833" s="5">
        <f>IF(OR(AND(F6833&gt;=50,G6833&gt;SUMIF(SeasonTotals!A$2:A$9,A6833,SeasonTotals!F$2:F$9)),AND(G6833&gt;0.885,F6833&gt;=50,D6833&lt;3)),1,0)</f>
        <v>0</v>
      </c>
      <c r="J6833" s="4">
        <f t="shared" si="426"/>
        <v>0</v>
      </c>
      <c r="K6833" s="5">
        <f t="shared" si="427"/>
        <v>0</v>
      </c>
    </row>
    <row r="6834" spans="1:11" x14ac:dyDescent="0.25">
      <c r="A6834" t="s">
        <v>109</v>
      </c>
      <c r="B6834" t="s">
        <v>104</v>
      </c>
      <c r="C6834">
        <v>1</v>
      </c>
      <c r="D6834">
        <v>2</v>
      </c>
      <c r="E6834">
        <v>26</v>
      </c>
      <c r="F6834">
        <v>65</v>
      </c>
      <c r="G6834" s="1">
        <f t="shared" si="424"/>
        <v>0.9285714285714286</v>
      </c>
      <c r="H6834" s="4">
        <f t="shared" si="425"/>
        <v>1</v>
      </c>
      <c r="I6834" s="5">
        <f>IF(OR(AND(F6834&gt;=50,G6834&gt;SUMIF(SeasonTotals!A$2:A$9,A6834,SeasonTotals!F$2:F$9)),AND(G6834&gt;0.885,F6834&gt;=50,D6834&lt;3)),1,0)</f>
        <v>1</v>
      </c>
      <c r="J6834" s="4">
        <f t="shared" si="426"/>
        <v>0</v>
      </c>
      <c r="K6834" s="5">
        <f t="shared" si="427"/>
        <v>0</v>
      </c>
    </row>
    <row r="6835" spans="1:11" x14ac:dyDescent="0.25">
      <c r="A6835" t="s">
        <v>109</v>
      </c>
      <c r="B6835" t="s">
        <v>104</v>
      </c>
      <c r="C6835">
        <v>1</v>
      </c>
      <c r="D6835">
        <v>3</v>
      </c>
      <c r="E6835">
        <v>26</v>
      </c>
      <c r="F6835">
        <v>64</v>
      </c>
      <c r="G6835" s="1">
        <f t="shared" si="424"/>
        <v>0.89655172413793105</v>
      </c>
      <c r="H6835" s="4">
        <f t="shared" si="425"/>
        <v>0</v>
      </c>
      <c r="I6835" s="5">
        <f>IF(OR(AND(F6835&gt;=50,G6835&gt;SUMIF(SeasonTotals!A$2:A$9,A6835,SeasonTotals!F$2:F$9)),AND(G6835&gt;0.885,F6835&gt;=50,D6835&lt;3)),1,0)</f>
        <v>0</v>
      </c>
      <c r="J6835" s="4">
        <f t="shared" si="426"/>
        <v>0</v>
      </c>
      <c r="K6835" s="5">
        <f t="shared" si="427"/>
        <v>0</v>
      </c>
    </row>
    <row r="6836" spans="1:11" x14ac:dyDescent="0.25">
      <c r="A6836" t="s">
        <v>109</v>
      </c>
      <c r="B6836" t="s">
        <v>104</v>
      </c>
      <c r="C6836">
        <v>1</v>
      </c>
      <c r="D6836">
        <v>1</v>
      </c>
      <c r="E6836">
        <v>30</v>
      </c>
      <c r="F6836">
        <v>60</v>
      </c>
      <c r="G6836" s="1">
        <f t="shared" si="424"/>
        <v>0.967741935483871</v>
      </c>
      <c r="H6836" s="4">
        <f t="shared" si="425"/>
        <v>1</v>
      </c>
      <c r="I6836" s="5">
        <f>IF(OR(AND(F6836&gt;=50,G6836&gt;SUMIF(SeasonTotals!A$2:A$9,A6836,SeasonTotals!F$2:F$9)),AND(G6836&gt;0.885,F6836&gt;=50,D6836&lt;3)),1,0)</f>
        <v>1</v>
      </c>
      <c r="J6836" s="4">
        <f t="shared" si="426"/>
        <v>0</v>
      </c>
      <c r="K6836" s="5">
        <f t="shared" si="427"/>
        <v>0</v>
      </c>
    </row>
    <row r="6837" spans="1:11" x14ac:dyDescent="0.25">
      <c r="A6837" t="s">
        <v>109</v>
      </c>
      <c r="B6837" t="s">
        <v>104</v>
      </c>
      <c r="C6837">
        <v>1</v>
      </c>
      <c r="D6837">
        <v>3</v>
      </c>
      <c r="E6837">
        <v>19</v>
      </c>
      <c r="F6837">
        <v>63</v>
      </c>
      <c r="G6837" s="1">
        <f t="shared" si="424"/>
        <v>0.86363636363636365</v>
      </c>
      <c r="H6837" s="4">
        <f t="shared" si="425"/>
        <v>0</v>
      </c>
      <c r="I6837" s="5">
        <f>IF(OR(AND(F6837&gt;=50,G6837&gt;SUMIF(SeasonTotals!A$2:A$9,A6837,SeasonTotals!F$2:F$9)),AND(G6837&gt;0.885,F6837&gt;=50,D6837&lt;3)),1,0)</f>
        <v>0</v>
      </c>
      <c r="J6837" s="4">
        <f t="shared" si="426"/>
        <v>0</v>
      </c>
      <c r="K6837" s="5">
        <f t="shared" si="427"/>
        <v>0</v>
      </c>
    </row>
    <row r="6838" spans="1:11" x14ac:dyDescent="0.25">
      <c r="A6838" t="s">
        <v>109</v>
      </c>
      <c r="B6838" t="s">
        <v>104</v>
      </c>
      <c r="C6838">
        <v>1</v>
      </c>
      <c r="D6838">
        <v>3</v>
      </c>
      <c r="E6838">
        <v>35</v>
      </c>
      <c r="F6838">
        <v>58</v>
      </c>
      <c r="G6838" s="1">
        <f t="shared" si="424"/>
        <v>0.92105263157894735</v>
      </c>
      <c r="H6838" s="4">
        <f t="shared" si="425"/>
        <v>1</v>
      </c>
      <c r="I6838" s="5">
        <f>IF(OR(AND(F6838&gt;=50,G6838&gt;SUMIF(SeasonTotals!A$2:A$9,A6838,SeasonTotals!F$2:F$9)),AND(G6838&gt;0.885,F6838&gt;=50,D6838&lt;3)),1,0)</f>
        <v>1</v>
      </c>
      <c r="J6838" s="4">
        <f t="shared" si="426"/>
        <v>0</v>
      </c>
      <c r="K6838" s="5">
        <f t="shared" si="427"/>
        <v>0</v>
      </c>
    </row>
    <row r="6839" spans="1:11" x14ac:dyDescent="0.25">
      <c r="A6839" t="s">
        <v>109</v>
      </c>
      <c r="B6839" t="s">
        <v>104</v>
      </c>
      <c r="C6839">
        <v>1</v>
      </c>
      <c r="D6839">
        <v>4</v>
      </c>
      <c r="E6839">
        <v>25</v>
      </c>
      <c r="F6839">
        <v>58</v>
      </c>
      <c r="G6839" s="1">
        <f t="shared" si="424"/>
        <v>0.86206896551724133</v>
      </c>
      <c r="H6839" s="4">
        <f t="shared" si="425"/>
        <v>0</v>
      </c>
      <c r="I6839" s="5">
        <f>IF(OR(AND(F6839&gt;=50,G6839&gt;SUMIF(SeasonTotals!A$2:A$9,A6839,SeasonTotals!F$2:F$9)),AND(G6839&gt;0.885,F6839&gt;=50,D6839&lt;3)),1,0)</f>
        <v>0</v>
      </c>
      <c r="J6839" s="4">
        <f t="shared" si="426"/>
        <v>0</v>
      </c>
      <c r="K6839" s="5">
        <f t="shared" si="427"/>
        <v>0</v>
      </c>
    </row>
    <row r="6840" spans="1:11" x14ac:dyDescent="0.25">
      <c r="A6840" t="s">
        <v>109</v>
      </c>
      <c r="B6840" t="s">
        <v>104</v>
      </c>
      <c r="C6840">
        <v>1</v>
      </c>
      <c r="D6840">
        <v>5</v>
      </c>
      <c r="E6840">
        <v>22</v>
      </c>
      <c r="F6840">
        <v>61</v>
      </c>
      <c r="G6840" s="1">
        <f t="shared" si="424"/>
        <v>0.81481481481481477</v>
      </c>
      <c r="H6840" s="4">
        <f t="shared" si="425"/>
        <v>0</v>
      </c>
      <c r="I6840" s="5">
        <f>IF(OR(AND(F6840&gt;=50,G6840&gt;SUMIF(SeasonTotals!A$2:A$9,A6840,SeasonTotals!F$2:F$9)),AND(G6840&gt;0.885,F6840&gt;=50,D6840&lt;3)),1,0)</f>
        <v>0</v>
      </c>
      <c r="J6840" s="4">
        <f t="shared" si="426"/>
        <v>1</v>
      </c>
      <c r="K6840" s="5">
        <f t="shared" si="427"/>
        <v>0</v>
      </c>
    </row>
    <row r="6841" spans="1:11" x14ac:dyDescent="0.25">
      <c r="A6841" t="s">
        <v>109</v>
      </c>
      <c r="B6841" t="s">
        <v>104</v>
      </c>
      <c r="C6841">
        <v>1</v>
      </c>
      <c r="D6841">
        <v>2</v>
      </c>
      <c r="E6841">
        <v>34</v>
      </c>
      <c r="F6841">
        <v>59</v>
      </c>
      <c r="G6841" s="1">
        <f t="shared" si="424"/>
        <v>0.94444444444444442</v>
      </c>
      <c r="H6841" s="4">
        <f t="shared" si="425"/>
        <v>1</v>
      </c>
      <c r="I6841" s="5">
        <f>IF(OR(AND(F6841&gt;=50,G6841&gt;SUMIF(SeasonTotals!A$2:A$9,A6841,SeasonTotals!F$2:F$9)),AND(G6841&gt;0.885,F6841&gt;=50,D6841&lt;3)),1,0)</f>
        <v>1</v>
      </c>
      <c r="J6841" s="4">
        <f t="shared" si="426"/>
        <v>0</v>
      </c>
      <c r="K6841" s="5">
        <f t="shared" si="427"/>
        <v>0</v>
      </c>
    </row>
    <row r="6842" spans="1:11" x14ac:dyDescent="0.25">
      <c r="A6842" t="s">
        <v>109</v>
      </c>
      <c r="B6842" t="s">
        <v>104</v>
      </c>
      <c r="C6842">
        <v>1</v>
      </c>
      <c r="D6842">
        <v>3</v>
      </c>
      <c r="E6842">
        <v>28</v>
      </c>
      <c r="F6842">
        <v>64</v>
      </c>
      <c r="G6842" s="1">
        <f t="shared" si="424"/>
        <v>0.90322580645161288</v>
      </c>
      <c r="H6842" s="4">
        <f t="shared" si="425"/>
        <v>0</v>
      </c>
      <c r="I6842" s="5">
        <f>IF(OR(AND(F6842&gt;=50,G6842&gt;SUMIF(SeasonTotals!A$2:A$9,A6842,SeasonTotals!F$2:F$9)),AND(G6842&gt;0.885,F6842&gt;=50,D6842&lt;3)),1,0)</f>
        <v>0</v>
      </c>
      <c r="J6842" s="4">
        <f t="shared" si="426"/>
        <v>0</v>
      </c>
      <c r="K6842" s="5">
        <f t="shared" si="427"/>
        <v>0</v>
      </c>
    </row>
    <row r="6843" spans="1:11" x14ac:dyDescent="0.25">
      <c r="A6843" t="s">
        <v>109</v>
      </c>
      <c r="B6843" t="s">
        <v>104</v>
      </c>
      <c r="C6843">
        <v>1</v>
      </c>
      <c r="D6843">
        <v>3</v>
      </c>
      <c r="E6843">
        <v>26</v>
      </c>
      <c r="F6843">
        <v>60</v>
      </c>
      <c r="G6843" s="1">
        <f t="shared" si="424"/>
        <v>0.89655172413793105</v>
      </c>
      <c r="H6843" s="4">
        <f t="shared" si="425"/>
        <v>0</v>
      </c>
      <c r="I6843" s="5">
        <f>IF(OR(AND(F6843&gt;=50,G6843&gt;SUMIF(SeasonTotals!A$2:A$9,A6843,SeasonTotals!F$2:F$9)),AND(G6843&gt;0.885,F6843&gt;=50,D6843&lt;3)),1,0)</f>
        <v>0</v>
      </c>
      <c r="J6843" s="4">
        <f t="shared" si="426"/>
        <v>0</v>
      </c>
      <c r="K6843" s="5">
        <f t="shared" si="427"/>
        <v>0</v>
      </c>
    </row>
    <row r="6844" spans="1:11" x14ac:dyDescent="0.25">
      <c r="A6844" t="s">
        <v>109</v>
      </c>
      <c r="B6844" t="s">
        <v>104</v>
      </c>
      <c r="C6844">
        <v>1</v>
      </c>
      <c r="D6844">
        <v>4</v>
      </c>
      <c r="E6844">
        <v>30</v>
      </c>
      <c r="F6844">
        <v>60</v>
      </c>
      <c r="G6844" s="1">
        <f t="shared" si="424"/>
        <v>0.88235294117647056</v>
      </c>
      <c r="H6844" s="4">
        <f t="shared" si="425"/>
        <v>0</v>
      </c>
      <c r="I6844" s="5">
        <f>IF(OR(AND(F6844&gt;=50,G6844&gt;SUMIF(SeasonTotals!A$2:A$9,A6844,SeasonTotals!F$2:F$9)),AND(G6844&gt;0.885,F6844&gt;=50,D6844&lt;3)),1,0)</f>
        <v>0</v>
      </c>
      <c r="J6844" s="4">
        <f t="shared" si="426"/>
        <v>0</v>
      </c>
      <c r="K6844" s="5">
        <f t="shared" si="427"/>
        <v>0</v>
      </c>
    </row>
    <row r="6845" spans="1:11" x14ac:dyDescent="0.25">
      <c r="A6845" t="s">
        <v>109</v>
      </c>
      <c r="B6845" t="s">
        <v>104</v>
      </c>
      <c r="C6845">
        <v>1</v>
      </c>
      <c r="D6845">
        <v>2</v>
      </c>
      <c r="E6845">
        <v>2</v>
      </c>
      <c r="F6845">
        <v>5</v>
      </c>
      <c r="G6845" s="1">
        <f t="shared" si="424"/>
        <v>0.5</v>
      </c>
      <c r="H6845" s="4">
        <f t="shared" si="425"/>
        <v>0</v>
      </c>
      <c r="I6845" s="5">
        <f>IF(OR(AND(F6845&gt;=50,G6845&gt;SUMIF(SeasonTotals!A$2:A$9,A6845,SeasonTotals!F$2:F$9)),AND(G6845&gt;0.885,F6845&gt;=50,D6845&lt;3)),1,0)</f>
        <v>0</v>
      </c>
      <c r="J6845" s="4">
        <f t="shared" si="426"/>
        <v>1</v>
      </c>
      <c r="K6845" s="5">
        <f t="shared" si="427"/>
        <v>1</v>
      </c>
    </row>
    <row r="6846" spans="1:11" x14ac:dyDescent="0.25">
      <c r="A6846" t="s">
        <v>109</v>
      </c>
      <c r="B6846" t="s">
        <v>104</v>
      </c>
      <c r="C6846">
        <v>1</v>
      </c>
      <c r="D6846">
        <v>4</v>
      </c>
      <c r="E6846">
        <v>36</v>
      </c>
      <c r="F6846">
        <v>60</v>
      </c>
      <c r="G6846" s="1">
        <f t="shared" si="424"/>
        <v>0.9</v>
      </c>
      <c r="H6846" s="4">
        <f t="shared" si="425"/>
        <v>0</v>
      </c>
      <c r="I6846" s="5">
        <f>IF(OR(AND(F6846&gt;=50,G6846&gt;SUMIF(SeasonTotals!A$2:A$9,A6846,SeasonTotals!F$2:F$9)),AND(G6846&gt;0.885,F6846&gt;=50,D6846&lt;3)),1,0)</f>
        <v>0</v>
      </c>
      <c r="J6846" s="4">
        <f t="shared" si="426"/>
        <v>0</v>
      </c>
      <c r="K6846" s="5">
        <f t="shared" si="427"/>
        <v>0</v>
      </c>
    </row>
    <row r="6847" spans="1:11" x14ac:dyDescent="0.25">
      <c r="A6847" t="s">
        <v>109</v>
      </c>
      <c r="B6847" t="s">
        <v>104</v>
      </c>
      <c r="C6847">
        <v>1</v>
      </c>
      <c r="D6847">
        <v>3</v>
      </c>
      <c r="E6847">
        <v>24</v>
      </c>
      <c r="F6847">
        <v>60</v>
      </c>
      <c r="G6847" s="1">
        <f t="shared" si="424"/>
        <v>0.88888888888888884</v>
      </c>
      <c r="H6847" s="4">
        <f t="shared" si="425"/>
        <v>0</v>
      </c>
      <c r="I6847" s="5">
        <f>IF(OR(AND(F6847&gt;=50,G6847&gt;SUMIF(SeasonTotals!A$2:A$9,A6847,SeasonTotals!F$2:F$9)),AND(G6847&gt;0.885,F6847&gt;=50,D6847&lt;3)),1,0)</f>
        <v>0</v>
      </c>
      <c r="J6847" s="4">
        <f t="shared" si="426"/>
        <v>0</v>
      </c>
      <c r="K6847" s="5">
        <f t="shared" si="427"/>
        <v>0</v>
      </c>
    </row>
    <row r="6848" spans="1:11" x14ac:dyDescent="0.25">
      <c r="A6848" t="s">
        <v>109</v>
      </c>
      <c r="B6848" t="s">
        <v>104</v>
      </c>
      <c r="C6848">
        <v>1</v>
      </c>
      <c r="D6848">
        <v>1</v>
      </c>
      <c r="E6848">
        <v>25</v>
      </c>
      <c r="F6848">
        <v>60</v>
      </c>
      <c r="G6848" s="1">
        <f t="shared" si="424"/>
        <v>0.96153846153846156</v>
      </c>
      <c r="H6848" s="4">
        <f t="shared" si="425"/>
        <v>1</v>
      </c>
      <c r="I6848" s="5">
        <f>IF(OR(AND(F6848&gt;=50,G6848&gt;SUMIF(SeasonTotals!A$2:A$9,A6848,SeasonTotals!F$2:F$9)),AND(G6848&gt;0.885,F6848&gt;=50,D6848&lt;3)),1,0)</f>
        <v>1</v>
      </c>
      <c r="J6848" s="4">
        <f t="shared" si="426"/>
        <v>0</v>
      </c>
      <c r="K6848" s="5">
        <f t="shared" si="427"/>
        <v>0</v>
      </c>
    </row>
    <row r="6849" spans="1:11" x14ac:dyDescent="0.25">
      <c r="A6849" t="s">
        <v>109</v>
      </c>
      <c r="B6849" t="s">
        <v>104</v>
      </c>
      <c r="C6849">
        <v>1</v>
      </c>
      <c r="D6849">
        <v>2</v>
      </c>
      <c r="E6849">
        <v>25</v>
      </c>
      <c r="F6849">
        <v>59</v>
      </c>
      <c r="G6849" s="1">
        <f t="shared" si="424"/>
        <v>0.92592592592592593</v>
      </c>
      <c r="H6849" s="4">
        <f t="shared" si="425"/>
        <v>1</v>
      </c>
      <c r="I6849" s="5">
        <f>IF(OR(AND(F6849&gt;=50,G6849&gt;SUMIF(SeasonTotals!A$2:A$9,A6849,SeasonTotals!F$2:F$9)),AND(G6849&gt;0.885,F6849&gt;=50,D6849&lt;3)),1,0)</f>
        <v>1</v>
      </c>
      <c r="J6849" s="4">
        <f t="shared" si="426"/>
        <v>0</v>
      </c>
      <c r="K6849" s="5">
        <f t="shared" si="427"/>
        <v>0</v>
      </c>
    </row>
    <row r="6850" spans="1:11" x14ac:dyDescent="0.25">
      <c r="A6850" t="s">
        <v>109</v>
      </c>
      <c r="B6850" t="s">
        <v>104</v>
      </c>
      <c r="C6850">
        <v>1</v>
      </c>
      <c r="D6850">
        <v>3</v>
      </c>
      <c r="E6850">
        <v>18</v>
      </c>
      <c r="F6850">
        <v>59</v>
      </c>
      <c r="G6850" s="1">
        <f t="shared" ref="G6850:G6913" si="428">E6850/MAX(1,SUM(D6850:E6850))</f>
        <v>0.8571428571428571</v>
      </c>
      <c r="H6850" s="4">
        <f t="shared" ref="H6850:H6913" si="429">IF(AND(F6850&gt;=50,OR(G6850&gt;0.913,AND(G6850&gt;0.885,D6850&lt;3))),1,0)</f>
        <v>0</v>
      </c>
      <c r="I6850" s="5">
        <f>IF(OR(AND(F6850&gt;=50,G6850&gt;SUMIF(SeasonTotals!A$2:A$9,A6850,SeasonTotals!F$2:F$9)),AND(G6850&gt;0.885,F6850&gt;=50,D6850&lt;3)),1,0)</f>
        <v>0</v>
      </c>
      <c r="J6850" s="4">
        <f t="shared" ref="J6850:J6913" si="430">IF(G6850&lt;0.85,1,0)</f>
        <v>0</v>
      </c>
      <c r="K6850" s="5">
        <f t="shared" ref="K6850:K6913" si="431">IF(F6850&lt;55,1,0)</f>
        <v>0</v>
      </c>
    </row>
    <row r="6851" spans="1:11" x14ac:dyDescent="0.25">
      <c r="A6851" t="s">
        <v>109</v>
      </c>
      <c r="B6851" t="s">
        <v>104</v>
      </c>
      <c r="C6851">
        <v>1</v>
      </c>
      <c r="D6851">
        <v>3</v>
      </c>
      <c r="E6851">
        <v>38</v>
      </c>
      <c r="F6851">
        <v>60</v>
      </c>
      <c r="G6851" s="1">
        <f t="shared" si="428"/>
        <v>0.92682926829268297</v>
      </c>
      <c r="H6851" s="4">
        <f t="shared" si="429"/>
        <v>1</v>
      </c>
      <c r="I6851" s="5">
        <f>IF(OR(AND(F6851&gt;=50,G6851&gt;SUMIF(SeasonTotals!A$2:A$9,A6851,SeasonTotals!F$2:F$9)),AND(G6851&gt;0.885,F6851&gt;=50,D6851&lt;3)),1,0)</f>
        <v>1</v>
      </c>
      <c r="J6851" s="4">
        <f t="shared" si="430"/>
        <v>0</v>
      </c>
      <c r="K6851" s="5">
        <f t="shared" si="431"/>
        <v>0</v>
      </c>
    </row>
    <row r="6852" spans="1:11" x14ac:dyDescent="0.25">
      <c r="A6852" t="s">
        <v>109</v>
      </c>
      <c r="B6852" t="s">
        <v>104</v>
      </c>
      <c r="C6852">
        <v>1</v>
      </c>
      <c r="D6852">
        <v>3</v>
      </c>
      <c r="E6852">
        <v>5</v>
      </c>
      <c r="F6852">
        <v>9</v>
      </c>
      <c r="G6852" s="1">
        <f t="shared" si="428"/>
        <v>0.625</v>
      </c>
      <c r="H6852" s="4">
        <f t="shared" si="429"/>
        <v>0</v>
      </c>
      <c r="I6852" s="5">
        <f>IF(OR(AND(F6852&gt;=50,G6852&gt;SUMIF(SeasonTotals!A$2:A$9,A6852,SeasonTotals!F$2:F$9)),AND(G6852&gt;0.885,F6852&gt;=50,D6852&lt;3)),1,0)</f>
        <v>0</v>
      </c>
      <c r="J6852" s="4">
        <f t="shared" si="430"/>
        <v>1</v>
      </c>
      <c r="K6852" s="5">
        <f t="shared" si="431"/>
        <v>1</v>
      </c>
    </row>
    <row r="6853" spans="1:11" x14ac:dyDescent="0.25">
      <c r="A6853" t="s">
        <v>109</v>
      </c>
      <c r="B6853" t="s">
        <v>104</v>
      </c>
      <c r="C6853">
        <v>1</v>
      </c>
      <c r="D6853">
        <v>2</v>
      </c>
      <c r="E6853">
        <v>21</v>
      </c>
      <c r="F6853">
        <v>58</v>
      </c>
      <c r="G6853" s="1">
        <f t="shared" si="428"/>
        <v>0.91304347826086951</v>
      </c>
      <c r="H6853" s="4">
        <f t="shared" si="429"/>
        <v>1</v>
      </c>
      <c r="I6853" s="5">
        <f>IF(OR(AND(F6853&gt;=50,G6853&gt;SUMIF(SeasonTotals!A$2:A$9,A6853,SeasonTotals!F$2:F$9)),AND(G6853&gt;0.885,F6853&gt;=50,D6853&lt;3)),1,0)</f>
        <v>1</v>
      </c>
      <c r="J6853" s="4">
        <f t="shared" si="430"/>
        <v>0</v>
      </c>
      <c r="K6853" s="5">
        <f t="shared" si="431"/>
        <v>0</v>
      </c>
    </row>
    <row r="6854" spans="1:11" x14ac:dyDescent="0.25">
      <c r="A6854" t="s">
        <v>109</v>
      </c>
      <c r="B6854" t="s">
        <v>104</v>
      </c>
      <c r="C6854">
        <v>1</v>
      </c>
      <c r="D6854">
        <v>3</v>
      </c>
      <c r="E6854">
        <v>14</v>
      </c>
      <c r="F6854">
        <v>58</v>
      </c>
      <c r="G6854" s="1">
        <f t="shared" si="428"/>
        <v>0.82352941176470584</v>
      </c>
      <c r="H6854" s="4">
        <f t="shared" si="429"/>
        <v>0</v>
      </c>
      <c r="I6854" s="5">
        <f>IF(OR(AND(F6854&gt;=50,G6854&gt;SUMIF(SeasonTotals!A$2:A$9,A6854,SeasonTotals!F$2:F$9)),AND(G6854&gt;0.885,F6854&gt;=50,D6854&lt;3)),1,0)</f>
        <v>0</v>
      </c>
      <c r="J6854" s="4">
        <f t="shared" si="430"/>
        <v>1</v>
      </c>
      <c r="K6854" s="5">
        <f t="shared" si="431"/>
        <v>0</v>
      </c>
    </row>
    <row r="6855" spans="1:11" x14ac:dyDescent="0.25">
      <c r="A6855" t="s">
        <v>109</v>
      </c>
      <c r="B6855" t="s">
        <v>104</v>
      </c>
      <c r="C6855">
        <v>1</v>
      </c>
      <c r="D6855">
        <v>3</v>
      </c>
      <c r="E6855">
        <v>23</v>
      </c>
      <c r="F6855">
        <v>59</v>
      </c>
      <c r="G6855" s="1">
        <f t="shared" si="428"/>
        <v>0.88461538461538458</v>
      </c>
      <c r="H6855" s="4">
        <f t="shared" si="429"/>
        <v>0</v>
      </c>
      <c r="I6855" s="5">
        <f>IF(OR(AND(F6855&gt;=50,G6855&gt;SUMIF(SeasonTotals!A$2:A$9,A6855,SeasonTotals!F$2:F$9)),AND(G6855&gt;0.885,F6855&gt;=50,D6855&lt;3)),1,0)</f>
        <v>0</v>
      </c>
      <c r="J6855" s="4">
        <f t="shared" si="430"/>
        <v>0</v>
      </c>
      <c r="K6855" s="5">
        <f t="shared" si="431"/>
        <v>0</v>
      </c>
    </row>
    <row r="6856" spans="1:11" x14ac:dyDescent="0.25">
      <c r="A6856" t="s">
        <v>109</v>
      </c>
      <c r="B6856" t="s">
        <v>104</v>
      </c>
      <c r="C6856">
        <v>1</v>
      </c>
      <c r="D6856">
        <v>0</v>
      </c>
      <c r="E6856">
        <v>26</v>
      </c>
      <c r="F6856">
        <v>64</v>
      </c>
      <c r="G6856" s="1">
        <f t="shared" si="428"/>
        <v>1</v>
      </c>
      <c r="H6856" s="4">
        <f t="shared" si="429"/>
        <v>1</v>
      </c>
      <c r="I6856" s="5">
        <f>IF(OR(AND(F6856&gt;=50,G6856&gt;SUMIF(SeasonTotals!A$2:A$9,A6856,SeasonTotals!F$2:F$9)),AND(G6856&gt;0.885,F6856&gt;=50,D6856&lt;3)),1,0)</f>
        <v>1</v>
      </c>
      <c r="J6856" s="4">
        <f t="shared" si="430"/>
        <v>0</v>
      </c>
      <c r="K6856" s="5">
        <f t="shared" si="431"/>
        <v>0</v>
      </c>
    </row>
    <row r="6857" spans="1:11" x14ac:dyDescent="0.25">
      <c r="A6857" t="s">
        <v>109</v>
      </c>
      <c r="B6857" t="s">
        <v>104</v>
      </c>
      <c r="C6857">
        <v>1</v>
      </c>
      <c r="D6857">
        <v>3</v>
      </c>
      <c r="E6857">
        <v>23</v>
      </c>
      <c r="F6857">
        <v>60</v>
      </c>
      <c r="G6857" s="1">
        <f t="shared" si="428"/>
        <v>0.88461538461538458</v>
      </c>
      <c r="H6857" s="4">
        <f t="shared" si="429"/>
        <v>0</v>
      </c>
      <c r="I6857" s="5">
        <f>IF(OR(AND(F6857&gt;=50,G6857&gt;SUMIF(SeasonTotals!A$2:A$9,A6857,SeasonTotals!F$2:F$9)),AND(G6857&gt;0.885,F6857&gt;=50,D6857&lt;3)),1,0)</f>
        <v>0</v>
      </c>
      <c r="J6857" s="4">
        <f t="shared" si="430"/>
        <v>0</v>
      </c>
      <c r="K6857" s="5">
        <f t="shared" si="431"/>
        <v>0</v>
      </c>
    </row>
    <row r="6858" spans="1:11" x14ac:dyDescent="0.25">
      <c r="A6858" t="s">
        <v>109</v>
      </c>
      <c r="B6858" t="s">
        <v>104</v>
      </c>
      <c r="C6858">
        <v>1</v>
      </c>
      <c r="D6858">
        <v>4</v>
      </c>
      <c r="E6858">
        <v>25</v>
      </c>
      <c r="F6858">
        <v>59</v>
      </c>
      <c r="G6858" s="1">
        <f t="shared" si="428"/>
        <v>0.86206896551724133</v>
      </c>
      <c r="H6858" s="4">
        <f t="shared" si="429"/>
        <v>0</v>
      </c>
      <c r="I6858" s="5">
        <f>IF(OR(AND(F6858&gt;=50,G6858&gt;SUMIF(SeasonTotals!A$2:A$9,A6858,SeasonTotals!F$2:F$9)),AND(G6858&gt;0.885,F6858&gt;=50,D6858&lt;3)),1,0)</f>
        <v>0</v>
      </c>
      <c r="J6858" s="4">
        <f t="shared" si="430"/>
        <v>0</v>
      </c>
      <c r="K6858" s="5">
        <f t="shared" si="431"/>
        <v>0</v>
      </c>
    </row>
    <row r="6859" spans="1:11" x14ac:dyDescent="0.25">
      <c r="A6859" t="s">
        <v>109</v>
      </c>
      <c r="B6859" t="s">
        <v>104</v>
      </c>
      <c r="C6859">
        <v>1</v>
      </c>
      <c r="D6859">
        <v>3</v>
      </c>
      <c r="E6859">
        <v>29</v>
      </c>
      <c r="F6859">
        <v>65</v>
      </c>
      <c r="G6859" s="1">
        <f t="shared" si="428"/>
        <v>0.90625</v>
      </c>
      <c r="H6859" s="4">
        <f t="shared" si="429"/>
        <v>0</v>
      </c>
      <c r="I6859" s="5">
        <f>IF(OR(AND(F6859&gt;=50,G6859&gt;SUMIF(SeasonTotals!A$2:A$9,A6859,SeasonTotals!F$2:F$9)),AND(G6859&gt;0.885,F6859&gt;=50,D6859&lt;3)),1,0)</f>
        <v>0</v>
      </c>
      <c r="J6859" s="4">
        <f t="shared" si="430"/>
        <v>0</v>
      </c>
      <c r="K6859" s="5">
        <f t="shared" si="431"/>
        <v>0</v>
      </c>
    </row>
    <row r="6860" spans="1:11" x14ac:dyDescent="0.25">
      <c r="A6860" t="s">
        <v>109</v>
      </c>
      <c r="B6860" t="s">
        <v>104</v>
      </c>
      <c r="C6860">
        <v>1</v>
      </c>
      <c r="D6860">
        <v>4</v>
      </c>
      <c r="E6860">
        <v>23</v>
      </c>
      <c r="F6860">
        <v>59</v>
      </c>
      <c r="G6860" s="1">
        <f t="shared" si="428"/>
        <v>0.85185185185185186</v>
      </c>
      <c r="H6860" s="4">
        <f t="shared" si="429"/>
        <v>0</v>
      </c>
      <c r="I6860" s="5">
        <f>IF(OR(AND(F6860&gt;=50,G6860&gt;SUMIF(SeasonTotals!A$2:A$9,A6860,SeasonTotals!F$2:F$9)),AND(G6860&gt;0.885,F6860&gt;=50,D6860&lt;3)),1,0)</f>
        <v>0</v>
      </c>
      <c r="J6860" s="4">
        <f t="shared" si="430"/>
        <v>0</v>
      </c>
      <c r="K6860" s="5">
        <f t="shared" si="431"/>
        <v>0</v>
      </c>
    </row>
    <row r="6861" spans="1:11" x14ac:dyDescent="0.25">
      <c r="A6861" t="s">
        <v>109</v>
      </c>
      <c r="B6861" t="s">
        <v>104</v>
      </c>
      <c r="C6861">
        <v>1</v>
      </c>
      <c r="D6861">
        <v>3</v>
      </c>
      <c r="E6861">
        <v>22</v>
      </c>
      <c r="F6861">
        <v>60</v>
      </c>
      <c r="G6861" s="1">
        <f t="shared" si="428"/>
        <v>0.88</v>
      </c>
      <c r="H6861" s="4">
        <f t="shared" si="429"/>
        <v>0</v>
      </c>
      <c r="I6861" s="5">
        <f>IF(OR(AND(F6861&gt;=50,G6861&gt;SUMIF(SeasonTotals!A$2:A$9,A6861,SeasonTotals!F$2:F$9)),AND(G6861&gt;0.885,F6861&gt;=50,D6861&lt;3)),1,0)</f>
        <v>0</v>
      </c>
      <c r="J6861" s="4">
        <f t="shared" si="430"/>
        <v>0</v>
      </c>
      <c r="K6861" s="5">
        <f t="shared" si="431"/>
        <v>0</v>
      </c>
    </row>
    <row r="6862" spans="1:11" x14ac:dyDescent="0.25">
      <c r="A6862" t="s">
        <v>109</v>
      </c>
      <c r="B6862" t="s">
        <v>104</v>
      </c>
      <c r="C6862">
        <v>1</v>
      </c>
      <c r="D6862">
        <v>2</v>
      </c>
      <c r="E6862">
        <v>20</v>
      </c>
      <c r="F6862">
        <v>60</v>
      </c>
      <c r="G6862" s="1">
        <f t="shared" si="428"/>
        <v>0.90909090909090906</v>
      </c>
      <c r="H6862" s="4">
        <f t="shared" si="429"/>
        <v>1</v>
      </c>
      <c r="I6862" s="5">
        <f>IF(OR(AND(F6862&gt;=50,G6862&gt;SUMIF(SeasonTotals!A$2:A$9,A6862,SeasonTotals!F$2:F$9)),AND(G6862&gt;0.885,F6862&gt;=50,D6862&lt;3)),1,0)</f>
        <v>1</v>
      </c>
      <c r="J6862" s="4">
        <f t="shared" si="430"/>
        <v>0</v>
      </c>
      <c r="K6862" s="5">
        <f t="shared" si="431"/>
        <v>0</v>
      </c>
    </row>
    <row r="6863" spans="1:11" x14ac:dyDescent="0.25">
      <c r="A6863" t="s">
        <v>109</v>
      </c>
      <c r="B6863" t="s">
        <v>104</v>
      </c>
      <c r="C6863">
        <v>1</v>
      </c>
      <c r="D6863">
        <v>3</v>
      </c>
      <c r="E6863">
        <v>24</v>
      </c>
      <c r="F6863">
        <v>59</v>
      </c>
      <c r="G6863" s="1">
        <f t="shared" si="428"/>
        <v>0.88888888888888884</v>
      </c>
      <c r="H6863" s="4">
        <f t="shared" si="429"/>
        <v>0</v>
      </c>
      <c r="I6863" s="5">
        <f>IF(OR(AND(F6863&gt;=50,G6863&gt;SUMIF(SeasonTotals!A$2:A$9,A6863,SeasonTotals!F$2:F$9)),AND(G6863&gt;0.885,F6863&gt;=50,D6863&lt;3)),1,0)</f>
        <v>0</v>
      </c>
      <c r="J6863" s="4">
        <f t="shared" si="430"/>
        <v>0</v>
      </c>
      <c r="K6863" s="5">
        <f t="shared" si="431"/>
        <v>0</v>
      </c>
    </row>
    <row r="6864" spans="1:11" x14ac:dyDescent="0.25">
      <c r="A6864" t="s">
        <v>109</v>
      </c>
      <c r="B6864" t="s">
        <v>104</v>
      </c>
      <c r="C6864">
        <v>1</v>
      </c>
      <c r="D6864">
        <v>0</v>
      </c>
      <c r="E6864">
        <v>31</v>
      </c>
      <c r="F6864">
        <v>60</v>
      </c>
      <c r="G6864" s="1">
        <f t="shared" si="428"/>
        <v>1</v>
      </c>
      <c r="H6864" s="4">
        <f t="shared" si="429"/>
        <v>1</v>
      </c>
      <c r="I6864" s="5">
        <f>IF(OR(AND(F6864&gt;=50,G6864&gt;SUMIF(SeasonTotals!A$2:A$9,A6864,SeasonTotals!F$2:F$9)),AND(G6864&gt;0.885,F6864&gt;=50,D6864&lt;3)),1,0)</f>
        <v>1</v>
      </c>
      <c r="J6864" s="4">
        <f t="shared" si="430"/>
        <v>0</v>
      </c>
      <c r="K6864" s="5">
        <f t="shared" si="431"/>
        <v>0</v>
      </c>
    </row>
    <row r="6865" spans="1:11" x14ac:dyDescent="0.25">
      <c r="A6865" t="s">
        <v>109</v>
      </c>
      <c r="B6865" t="s">
        <v>104</v>
      </c>
      <c r="C6865">
        <v>1</v>
      </c>
      <c r="D6865">
        <v>2</v>
      </c>
      <c r="E6865">
        <v>18</v>
      </c>
      <c r="F6865">
        <v>60</v>
      </c>
      <c r="G6865" s="1">
        <f t="shared" si="428"/>
        <v>0.9</v>
      </c>
      <c r="H6865" s="4">
        <f t="shared" si="429"/>
        <v>1</v>
      </c>
      <c r="I6865" s="5">
        <f>IF(OR(AND(F6865&gt;=50,G6865&gt;SUMIF(SeasonTotals!A$2:A$9,A6865,SeasonTotals!F$2:F$9)),AND(G6865&gt;0.885,F6865&gt;=50,D6865&lt;3)),1,0)</f>
        <v>1</v>
      </c>
      <c r="J6865" s="4">
        <f t="shared" si="430"/>
        <v>0</v>
      </c>
      <c r="K6865" s="5">
        <f t="shared" si="431"/>
        <v>0</v>
      </c>
    </row>
    <row r="6866" spans="1:11" x14ac:dyDescent="0.25">
      <c r="A6866" t="s">
        <v>109</v>
      </c>
      <c r="B6866" t="s">
        <v>104</v>
      </c>
      <c r="C6866">
        <v>1</v>
      </c>
      <c r="D6866">
        <v>3</v>
      </c>
      <c r="E6866">
        <v>42</v>
      </c>
      <c r="F6866">
        <v>65</v>
      </c>
      <c r="G6866" s="1">
        <f t="shared" si="428"/>
        <v>0.93333333333333335</v>
      </c>
      <c r="H6866" s="4">
        <f t="shared" si="429"/>
        <v>1</v>
      </c>
      <c r="I6866" s="5">
        <f>IF(OR(AND(F6866&gt;=50,G6866&gt;SUMIF(SeasonTotals!A$2:A$9,A6866,SeasonTotals!F$2:F$9)),AND(G6866&gt;0.885,F6866&gt;=50,D6866&lt;3)),1,0)</f>
        <v>1</v>
      </c>
      <c r="J6866" s="4">
        <f t="shared" si="430"/>
        <v>0</v>
      </c>
      <c r="K6866" s="5">
        <f t="shared" si="431"/>
        <v>0</v>
      </c>
    </row>
    <row r="6867" spans="1:11" x14ac:dyDescent="0.25">
      <c r="A6867" t="s">
        <v>109</v>
      </c>
      <c r="B6867" t="s">
        <v>104</v>
      </c>
      <c r="C6867">
        <v>1</v>
      </c>
      <c r="D6867">
        <v>0</v>
      </c>
      <c r="E6867">
        <v>17</v>
      </c>
      <c r="F6867">
        <v>60</v>
      </c>
      <c r="G6867" s="1">
        <f t="shared" si="428"/>
        <v>1</v>
      </c>
      <c r="H6867" s="4">
        <f t="shared" si="429"/>
        <v>1</v>
      </c>
      <c r="I6867" s="5">
        <f>IF(OR(AND(F6867&gt;=50,G6867&gt;SUMIF(SeasonTotals!A$2:A$9,A6867,SeasonTotals!F$2:F$9)),AND(G6867&gt;0.885,F6867&gt;=50,D6867&lt;3)),1,0)</f>
        <v>1</v>
      </c>
      <c r="J6867" s="4">
        <f t="shared" si="430"/>
        <v>0</v>
      </c>
      <c r="K6867" s="5">
        <f t="shared" si="431"/>
        <v>0</v>
      </c>
    </row>
    <row r="6868" spans="1:11" x14ac:dyDescent="0.25">
      <c r="A6868" t="s">
        <v>109</v>
      </c>
      <c r="B6868" t="s">
        <v>104</v>
      </c>
      <c r="C6868">
        <v>1</v>
      </c>
      <c r="D6868">
        <v>0</v>
      </c>
      <c r="E6868">
        <v>33</v>
      </c>
      <c r="F6868">
        <v>62</v>
      </c>
      <c r="G6868" s="1">
        <f t="shared" si="428"/>
        <v>1</v>
      </c>
      <c r="H6868" s="4">
        <f t="shared" si="429"/>
        <v>1</v>
      </c>
      <c r="I6868" s="5">
        <f>IF(OR(AND(F6868&gt;=50,G6868&gt;SUMIF(SeasonTotals!A$2:A$9,A6868,SeasonTotals!F$2:F$9)),AND(G6868&gt;0.885,F6868&gt;=50,D6868&lt;3)),1,0)</f>
        <v>1</v>
      </c>
      <c r="J6868" s="4">
        <f t="shared" si="430"/>
        <v>0</v>
      </c>
      <c r="K6868" s="5">
        <f t="shared" si="431"/>
        <v>0</v>
      </c>
    </row>
    <row r="6869" spans="1:11" x14ac:dyDescent="0.25">
      <c r="A6869" t="s">
        <v>109</v>
      </c>
      <c r="B6869" t="s">
        <v>104</v>
      </c>
      <c r="C6869">
        <v>1</v>
      </c>
      <c r="D6869">
        <v>2</v>
      </c>
      <c r="E6869">
        <v>23</v>
      </c>
      <c r="F6869">
        <v>60</v>
      </c>
      <c r="G6869" s="1">
        <f t="shared" si="428"/>
        <v>0.92</v>
      </c>
      <c r="H6869" s="4">
        <f t="shared" si="429"/>
        <v>1</v>
      </c>
      <c r="I6869" s="5">
        <f>IF(OR(AND(F6869&gt;=50,G6869&gt;SUMIF(SeasonTotals!A$2:A$9,A6869,SeasonTotals!F$2:F$9)),AND(G6869&gt;0.885,F6869&gt;=50,D6869&lt;3)),1,0)</f>
        <v>1</v>
      </c>
      <c r="J6869" s="4">
        <f t="shared" si="430"/>
        <v>0</v>
      </c>
      <c r="K6869" s="5">
        <f t="shared" si="431"/>
        <v>0</v>
      </c>
    </row>
    <row r="6870" spans="1:11" x14ac:dyDescent="0.25">
      <c r="A6870" t="s">
        <v>109</v>
      </c>
      <c r="B6870" t="s">
        <v>104</v>
      </c>
      <c r="C6870">
        <v>1</v>
      </c>
      <c r="D6870">
        <v>3</v>
      </c>
      <c r="E6870">
        <v>11</v>
      </c>
      <c r="F6870">
        <v>58</v>
      </c>
      <c r="G6870" s="1">
        <f t="shared" si="428"/>
        <v>0.7857142857142857</v>
      </c>
      <c r="H6870" s="4">
        <f t="shared" si="429"/>
        <v>0</v>
      </c>
      <c r="I6870" s="5">
        <f>IF(OR(AND(F6870&gt;=50,G6870&gt;SUMIF(SeasonTotals!A$2:A$9,A6870,SeasonTotals!F$2:F$9)),AND(G6870&gt;0.885,F6870&gt;=50,D6870&lt;3)),1,0)</f>
        <v>0</v>
      </c>
      <c r="J6870" s="4">
        <f t="shared" si="430"/>
        <v>1</v>
      </c>
      <c r="K6870" s="5">
        <f t="shared" si="431"/>
        <v>0</v>
      </c>
    </row>
    <row r="6871" spans="1:11" x14ac:dyDescent="0.25">
      <c r="A6871" t="s">
        <v>109</v>
      </c>
      <c r="B6871" t="s">
        <v>104</v>
      </c>
      <c r="C6871">
        <v>1</v>
      </c>
      <c r="D6871">
        <v>3</v>
      </c>
      <c r="E6871">
        <v>32</v>
      </c>
      <c r="F6871">
        <v>65</v>
      </c>
      <c r="G6871" s="1">
        <f t="shared" si="428"/>
        <v>0.91428571428571426</v>
      </c>
      <c r="H6871" s="4">
        <f t="shared" si="429"/>
        <v>1</v>
      </c>
      <c r="I6871" s="5">
        <f>IF(OR(AND(F6871&gt;=50,G6871&gt;SUMIF(SeasonTotals!A$2:A$9,A6871,SeasonTotals!F$2:F$9)),AND(G6871&gt;0.885,F6871&gt;=50,D6871&lt;3)),1,0)</f>
        <v>1</v>
      </c>
      <c r="J6871" s="4">
        <f t="shared" si="430"/>
        <v>0</v>
      </c>
      <c r="K6871" s="5">
        <f t="shared" si="431"/>
        <v>0</v>
      </c>
    </row>
    <row r="6872" spans="1:11" x14ac:dyDescent="0.25">
      <c r="A6872" t="s">
        <v>109</v>
      </c>
      <c r="B6872" t="s">
        <v>104</v>
      </c>
      <c r="C6872">
        <v>1</v>
      </c>
      <c r="D6872">
        <v>0</v>
      </c>
      <c r="E6872">
        <v>38</v>
      </c>
      <c r="F6872">
        <v>65</v>
      </c>
      <c r="G6872" s="1">
        <f t="shared" si="428"/>
        <v>1</v>
      </c>
      <c r="H6872" s="4">
        <f t="shared" si="429"/>
        <v>1</v>
      </c>
      <c r="I6872" s="5">
        <f>IF(OR(AND(F6872&gt;=50,G6872&gt;SUMIF(SeasonTotals!A$2:A$9,A6872,SeasonTotals!F$2:F$9)),AND(G6872&gt;0.885,F6872&gt;=50,D6872&lt;3)),1,0)</f>
        <v>1</v>
      </c>
      <c r="J6872" s="4">
        <f t="shared" si="430"/>
        <v>0</v>
      </c>
      <c r="K6872" s="5">
        <f t="shared" si="431"/>
        <v>0</v>
      </c>
    </row>
    <row r="6873" spans="1:11" x14ac:dyDescent="0.25">
      <c r="A6873" t="s">
        <v>109</v>
      </c>
      <c r="B6873" t="s">
        <v>104</v>
      </c>
      <c r="C6873">
        <v>1</v>
      </c>
      <c r="D6873">
        <v>2</v>
      </c>
      <c r="E6873">
        <v>29</v>
      </c>
      <c r="F6873">
        <v>58</v>
      </c>
      <c r="G6873" s="1">
        <f t="shared" si="428"/>
        <v>0.93548387096774188</v>
      </c>
      <c r="H6873" s="4">
        <f t="shared" si="429"/>
        <v>1</v>
      </c>
      <c r="I6873" s="5">
        <f>IF(OR(AND(F6873&gt;=50,G6873&gt;SUMIF(SeasonTotals!A$2:A$9,A6873,SeasonTotals!F$2:F$9)),AND(G6873&gt;0.885,F6873&gt;=50,D6873&lt;3)),1,0)</f>
        <v>1</v>
      </c>
      <c r="J6873" s="4">
        <f t="shared" si="430"/>
        <v>0</v>
      </c>
      <c r="K6873" s="5">
        <f t="shared" si="431"/>
        <v>0</v>
      </c>
    </row>
    <row r="6874" spans="1:11" x14ac:dyDescent="0.25">
      <c r="A6874" t="s">
        <v>109</v>
      </c>
      <c r="B6874" t="s">
        <v>104</v>
      </c>
      <c r="C6874">
        <v>1</v>
      </c>
      <c r="D6874">
        <v>2</v>
      </c>
      <c r="E6874">
        <v>31</v>
      </c>
      <c r="F6874">
        <v>60</v>
      </c>
      <c r="G6874" s="1">
        <f t="shared" si="428"/>
        <v>0.93939393939393945</v>
      </c>
      <c r="H6874" s="4">
        <f t="shared" si="429"/>
        <v>1</v>
      </c>
      <c r="I6874" s="5">
        <f>IF(OR(AND(F6874&gt;=50,G6874&gt;SUMIF(SeasonTotals!A$2:A$9,A6874,SeasonTotals!F$2:F$9)),AND(G6874&gt;0.885,F6874&gt;=50,D6874&lt;3)),1,0)</f>
        <v>1</v>
      </c>
      <c r="J6874" s="4">
        <f t="shared" si="430"/>
        <v>0</v>
      </c>
      <c r="K6874" s="5">
        <f t="shared" si="431"/>
        <v>0</v>
      </c>
    </row>
    <row r="6875" spans="1:11" x14ac:dyDescent="0.25">
      <c r="A6875" t="s">
        <v>109</v>
      </c>
      <c r="B6875" t="s">
        <v>104</v>
      </c>
      <c r="C6875">
        <v>1</v>
      </c>
      <c r="D6875">
        <v>3</v>
      </c>
      <c r="E6875">
        <v>28</v>
      </c>
      <c r="F6875">
        <v>60</v>
      </c>
      <c r="G6875" s="1">
        <f t="shared" si="428"/>
        <v>0.90322580645161288</v>
      </c>
      <c r="H6875" s="4">
        <f t="shared" si="429"/>
        <v>0</v>
      </c>
      <c r="I6875" s="5">
        <f>IF(OR(AND(F6875&gt;=50,G6875&gt;SUMIF(SeasonTotals!A$2:A$9,A6875,SeasonTotals!F$2:F$9)),AND(G6875&gt;0.885,F6875&gt;=50,D6875&lt;3)),1,0)</f>
        <v>0</v>
      </c>
      <c r="J6875" s="4">
        <f t="shared" si="430"/>
        <v>0</v>
      </c>
      <c r="K6875" s="5">
        <f t="shared" si="431"/>
        <v>0</v>
      </c>
    </row>
    <row r="6876" spans="1:11" x14ac:dyDescent="0.25">
      <c r="A6876" t="s">
        <v>109</v>
      </c>
      <c r="B6876" t="s">
        <v>104</v>
      </c>
      <c r="C6876">
        <v>1</v>
      </c>
      <c r="D6876">
        <v>4</v>
      </c>
      <c r="E6876">
        <v>25</v>
      </c>
      <c r="F6876">
        <v>59</v>
      </c>
      <c r="G6876" s="1">
        <f t="shared" si="428"/>
        <v>0.86206896551724133</v>
      </c>
      <c r="H6876" s="4">
        <f t="shared" si="429"/>
        <v>0</v>
      </c>
      <c r="I6876" s="5">
        <f>IF(OR(AND(F6876&gt;=50,G6876&gt;SUMIF(SeasonTotals!A$2:A$9,A6876,SeasonTotals!F$2:F$9)),AND(G6876&gt;0.885,F6876&gt;=50,D6876&lt;3)),1,0)</f>
        <v>0</v>
      </c>
      <c r="J6876" s="4">
        <f t="shared" si="430"/>
        <v>0</v>
      </c>
      <c r="K6876" s="5">
        <f t="shared" si="431"/>
        <v>0</v>
      </c>
    </row>
    <row r="6877" spans="1:11" x14ac:dyDescent="0.25">
      <c r="A6877" t="s">
        <v>109</v>
      </c>
      <c r="B6877" t="s">
        <v>104</v>
      </c>
      <c r="C6877">
        <v>1</v>
      </c>
      <c r="D6877">
        <v>1</v>
      </c>
      <c r="E6877">
        <v>33</v>
      </c>
      <c r="F6877">
        <v>65</v>
      </c>
      <c r="G6877" s="1">
        <f t="shared" si="428"/>
        <v>0.97058823529411764</v>
      </c>
      <c r="H6877" s="4">
        <f t="shared" si="429"/>
        <v>1</v>
      </c>
      <c r="I6877" s="5">
        <f>IF(OR(AND(F6877&gt;=50,G6877&gt;SUMIF(SeasonTotals!A$2:A$9,A6877,SeasonTotals!F$2:F$9)),AND(G6877&gt;0.885,F6877&gt;=50,D6877&lt;3)),1,0)</f>
        <v>1</v>
      </c>
      <c r="J6877" s="4">
        <f t="shared" si="430"/>
        <v>0</v>
      </c>
      <c r="K6877" s="5">
        <f t="shared" si="431"/>
        <v>0</v>
      </c>
    </row>
    <row r="6878" spans="1:11" x14ac:dyDescent="0.25">
      <c r="A6878" t="s">
        <v>109</v>
      </c>
      <c r="B6878" t="s">
        <v>76</v>
      </c>
      <c r="C6878">
        <v>1</v>
      </c>
      <c r="D6878">
        <v>1</v>
      </c>
      <c r="E6878">
        <v>28</v>
      </c>
      <c r="F6878">
        <v>60</v>
      </c>
      <c r="G6878" s="1">
        <f t="shared" si="428"/>
        <v>0.96551724137931039</v>
      </c>
      <c r="H6878" s="4">
        <f t="shared" si="429"/>
        <v>1</v>
      </c>
      <c r="I6878" s="5">
        <f>IF(OR(AND(F6878&gt;=50,G6878&gt;SUMIF(SeasonTotals!A$2:A$9,A6878,SeasonTotals!F$2:F$9)),AND(G6878&gt;0.885,F6878&gt;=50,D6878&lt;3)),1,0)</f>
        <v>1</v>
      </c>
      <c r="J6878" s="4">
        <f t="shared" si="430"/>
        <v>0</v>
      </c>
      <c r="K6878" s="5">
        <f t="shared" si="431"/>
        <v>0</v>
      </c>
    </row>
    <row r="6879" spans="1:11" x14ac:dyDescent="0.25">
      <c r="A6879" t="s">
        <v>109</v>
      </c>
      <c r="B6879" t="s">
        <v>76</v>
      </c>
      <c r="C6879">
        <v>1</v>
      </c>
      <c r="D6879">
        <v>5</v>
      </c>
      <c r="E6879">
        <v>27</v>
      </c>
      <c r="F6879">
        <v>59</v>
      </c>
      <c r="G6879" s="1">
        <f t="shared" si="428"/>
        <v>0.84375</v>
      </c>
      <c r="H6879" s="4">
        <f t="shared" si="429"/>
        <v>0</v>
      </c>
      <c r="I6879" s="5">
        <f>IF(OR(AND(F6879&gt;=50,G6879&gt;SUMIF(SeasonTotals!A$2:A$9,A6879,SeasonTotals!F$2:F$9)),AND(G6879&gt;0.885,F6879&gt;=50,D6879&lt;3)),1,0)</f>
        <v>0</v>
      </c>
      <c r="J6879" s="4">
        <f t="shared" si="430"/>
        <v>1</v>
      </c>
      <c r="K6879" s="5">
        <f t="shared" si="431"/>
        <v>0</v>
      </c>
    </row>
    <row r="6880" spans="1:11" x14ac:dyDescent="0.25">
      <c r="A6880" t="s">
        <v>109</v>
      </c>
      <c r="B6880" t="s">
        <v>76</v>
      </c>
      <c r="C6880">
        <v>1</v>
      </c>
      <c r="D6880">
        <v>2</v>
      </c>
      <c r="E6880">
        <v>29</v>
      </c>
      <c r="F6880">
        <v>59</v>
      </c>
      <c r="G6880" s="1">
        <f t="shared" si="428"/>
        <v>0.93548387096774188</v>
      </c>
      <c r="H6880" s="4">
        <f t="shared" si="429"/>
        <v>1</v>
      </c>
      <c r="I6880" s="5">
        <f>IF(OR(AND(F6880&gt;=50,G6880&gt;SUMIF(SeasonTotals!A$2:A$9,A6880,SeasonTotals!F$2:F$9)),AND(G6880&gt;0.885,F6880&gt;=50,D6880&lt;3)),1,0)</f>
        <v>1</v>
      </c>
      <c r="J6880" s="4">
        <f t="shared" si="430"/>
        <v>0</v>
      </c>
      <c r="K6880" s="5">
        <f t="shared" si="431"/>
        <v>0</v>
      </c>
    </row>
    <row r="6881" spans="1:11" x14ac:dyDescent="0.25">
      <c r="A6881" t="s">
        <v>109</v>
      </c>
      <c r="B6881" t="s">
        <v>76</v>
      </c>
      <c r="C6881">
        <v>1</v>
      </c>
      <c r="D6881">
        <v>2</v>
      </c>
      <c r="E6881">
        <v>29</v>
      </c>
      <c r="F6881">
        <v>60</v>
      </c>
      <c r="G6881" s="1">
        <f t="shared" si="428"/>
        <v>0.93548387096774188</v>
      </c>
      <c r="H6881" s="4">
        <f t="shared" si="429"/>
        <v>1</v>
      </c>
      <c r="I6881" s="5">
        <f>IF(OR(AND(F6881&gt;=50,G6881&gt;SUMIF(SeasonTotals!A$2:A$9,A6881,SeasonTotals!F$2:F$9)),AND(G6881&gt;0.885,F6881&gt;=50,D6881&lt;3)),1,0)</f>
        <v>1</v>
      </c>
      <c r="J6881" s="4">
        <f t="shared" si="430"/>
        <v>0</v>
      </c>
      <c r="K6881" s="5">
        <f t="shared" si="431"/>
        <v>0</v>
      </c>
    </row>
    <row r="6882" spans="1:11" x14ac:dyDescent="0.25">
      <c r="A6882" t="s">
        <v>109</v>
      </c>
      <c r="B6882" t="s">
        <v>76</v>
      </c>
      <c r="C6882">
        <v>1</v>
      </c>
      <c r="D6882">
        <v>0</v>
      </c>
      <c r="E6882">
        <v>35</v>
      </c>
      <c r="F6882">
        <v>60</v>
      </c>
      <c r="G6882" s="1">
        <f t="shared" si="428"/>
        <v>1</v>
      </c>
      <c r="H6882" s="4">
        <f t="shared" si="429"/>
        <v>1</v>
      </c>
      <c r="I6882" s="5">
        <f>IF(OR(AND(F6882&gt;=50,G6882&gt;SUMIF(SeasonTotals!A$2:A$9,A6882,SeasonTotals!F$2:F$9)),AND(G6882&gt;0.885,F6882&gt;=50,D6882&lt;3)),1,0)</f>
        <v>1</v>
      </c>
      <c r="J6882" s="4">
        <f t="shared" si="430"/>
        <v>0</v>
      </c>
      <c r="K6882" s="5">
        <f t="shared" si="431"/>
        <v>0</v>
      </c>
    </row>
    <row r="6883" spans="1:11" x14ac:dyDescent="0.25">
      <c r="A6883" t="s">
        <v>109</v>
      </c>
      <c r="B6883" t="s">
        <v>76</v>
      </c>
      <c r="C6883">
        <v>1</v>
      </c>
      <c r="D6883">
        <v>1</v>
      </c>
      <c r="E6883">
        <v>21</v>
      </c>
      <c r="F6883">
        <v>59</v>
      </c>
      <c r="G6883" s="1">
        <f t="shared" si="428"/>
        <v>0.95454545454545459</v>
      </c>
      <c r="H6883" s="4">
        <f t="shared" si="429"/>
        <v>1</v>
      </c>
      <c r="I6883" s="5">
        <f>IF(OR(AND(F6883&gt;=50,G6883&gt;SUMIF(SeasonTotals!A$2:A$9,A6883,SeasonTotals!F$2:F$9)),AND(G6883&gt;0.885,F6883&gt;=50,D6883&lt;3)),1,0)</f>
        <v>1</v>
      </c>
      <c r="J6883" s="4">
        <f t="shared" si="430"/>
        <v>0</v>
      </c>
      <c r="K6883" s="5">
        <f t="shared" si="431"/>
        <v>0</v>
      </c>
    </row>
    <row r="6884" spans="1:11" x14ac:dyDescent="0.25">
      <c r="A6884" t="s">
        <v>109</v>
      </c>
      <c r="B6884" t="s">
        <v>76</v>
      </c>
      <c r="C6884">
        <v>1</v>
      </c>
      <c r="D6884">
        <v>1</v>
      </c>
      <c r="E6884">
        <v>39</v>
      </c>
      <c r="F6884">
        <v>60</v>
      </c>
      <c r="G6884" s="1">
        <f t="shared" si="428"/>
        <v>0.97499999999999998</v>
      </c>
      <c r="H6884" s="4">
        <f t="shared" si="429"/>
        <v>1</v>
      </c>
      <c r="I6884" s="5">
        <f>IF(OR(AND(F6884&gt;=50,G6884&gt;SUMIF(SeasonTotals!A$2:A$9,A6884,SeasonTotals!F$2:F$9)),AND(G6884&gt;0.885,F6884&gt;=50,D6884&lt;3)),1,0)</f>
        <v>1</v>
      </c>
      <c r="J6884" s="4">
        <f t="shared" si="430"/>
        <v>0</v>
      </c>
      <c r="K6884" s="5">
        <f t="shared" si="431"/>
        <v>0</v>
      </c>
    </row>
    <row r="6885" spans="1:11" x14ac:dyDescent="0.25">
      <c r="A6885" t="s">
        <v>109</v>
      </c>
      <c r="B6885" t="s">
        <v>76</v>
      </c>
      <c r="C6885">
        <v>1</v>
      </c>
      <c r="D6885">
        <v>2</v>
      </c>
      <c r="E6885">
        <v>18</v>
      </c>
      <c r="F6885">
        <v>58</v>
      </c>
      <c r="G6885" s="1">
        <f t="shared" si="428"/>
        <v>0.9</v>
      </c>
      <c r="H6885" s="4">
        <f t="shared" si="429"/>
        <v>1</v>
      </c>
      <c r="I6885" s="5">
        <f>IF(OR(AND(F6885&gt;=50,G6885&gt;SUMIF(SeasonTotals!A$2:A$9,A6885,SeasonTotals!F$2:F$9)),AND(G6885&gt;0.885,F6885&gt;=50,D6885&lt;3)),1,0)</f>
        <v>1</v>
      </c>
      <c r="J6885" s="4">
        <f t="shared" si="430"/>
        <v>0</v>
      </c>
      <c r="K6885" s="5">
        <f t="shared" si="431"/>
        <v>0</v>
      </c>
    </row>
    <row r="6886" spans="1:11" x14ac:dyDescent="0.25">
      <c r="A6886" t="s">
        <v>109</v>
      </c>
      <c r="B6886" t="s">
        <v>76</v>
      </c>
      <c r="C6886">
        <v>1</v>
      </c>
      <c r="D6886">
        <v>3</v>
      </c>
      <c r="E6886">
        <v>36</v>
      </c>
      <c r="F6886">
        <v>60</v>
      </c>
      <c r="G6886" s="1">
        <f t="shared" si="428"/>
        <v>0.92307692307692313</v>
      </c>
      <c r="H6886" s="4">
        <f t="shared" si="429"/>
        <v>1</v>
      </c>
      <c r="I6886" s="5">
        <f>IF(OR(AND(F6886&gt;=50,G6886&gt;SUMIF(SeasonTotals!A$2:A$9,A6886,SeasonTotals!F$2:F$9)),AND(G6886&gt;0.885,F6886&gt;=50,D6886&lt;3)),1,0)</f>
        <v>1</v>
      </c>
      <c r="J6886" s="4">
        <f t="shared" si="430"/>
        <v>0</v>
      </c>
      <c r="K6886" s="5">
        <f t="shared" si="431"/>
        <v>0</v>
      </c>
    </row>
    <row r="6887" spans="1:11" x14ac:dyDescent="0.25">
      <c r="A6887" t="s">
        <v>109</v>
      </c>
      <c r="B6887" t="s">
        <v>76</v>
      </c>
      <c r="C6887">
        <v>1</v>
      </c>
      <c r="D6887">
        <v>5</v>
      </c>
      <c r="E6887">
        <v>40</v>
      </c>
      <c r="F6887">
        <v>64</v>
      </c>
      <c r="G6887" s="1">
        <f t="shared" si="428"/>
        <v>0.88888888888888884</v>
      </c>
      <c r="H6887" s="4">
        <f t="shared" si="429"/>
        <v>0</v>
      </c>
      <c r="I6887" s="5">
        <f>IF(OR(AND(F6887&gt;=50,G6887&gt;SUMIF(SeasonTotals!A$2:A$9,A6887,SeasonTotals!F$2:F$9)),AND(G6887&gt;0.885,F6887&gt;=50,D6887&lt;3)),1,0)</f>
        <v>0</v>
      </c>
      <c r="J6887" s="4">
        <f t="shared" si="430"/>
        <v>0</v>
      </c>
      <c r="K6887" s="5">
        <f t="shared" si="431"/>
        <v>0</v>
      </c>
    </row>
    <row r="6888" spans="1:11" x14ac:dyDescent="0.25">
      <c r="A6888" t="s">
        <v>109</v>
      </c>
      <c r="B6888" t="s">
        <v>76</v>
      </c>
      <c r="C6888">
        <v>1</v>
      </c>
      <c r="D6888">
        <v>4</v>
      </c>
      <c r="E6888">
        <v>32</v>
      </c>
      <c r="F6888">
        <v>58</v>
      </c>
      <c r="G6888" s="1">
        <f t="shared" si="428"/>
        <v>0.88888888888888884</v>
      </c>
      <c r="H6888" s="4">
        <f t="shared" si="429"/>
        <v>0</v>
      </c>
      <c r="I6888" s="5">
        <f>IF(OR(AND(F6888&gt;=50,G6888&gt;SUMIF(SeasonTotals!A$2:A$9,A6888,SeasonTotals!F$2:F$9)),AND(G6888&gt;0.885,F6888&gt;=50,D6888&lt;3)),1,0)</f>
        <v>0</v>
      </c>
      <c r="J6888" s="4">
        <f t="shared" si="430"/>
        <v>0</v>
      </c>
      <c r="K6888" s="5">
        <f t="shared" si="431"/>
        <v>0</v>
      </c>
    </row>
    <row r="6889" spans="1:11" x14ac:dyDescent="0.25">
      <c r="A6889" t="s">
        <v>109</v>
      </c>
      <c r="B6889" t="s">
        <v>77</v>
      </c>
      <c r="C6889">
        <v>1</v>
      </c>
      <c r="D6889">
        <v>0</v>
      </c>
      <c r="E6889">
        <v>28</v>
      </c>
      <c r="F6889">
        <v>59</v>
      </c>
      <c r="G6889" s="1">
        <f t="shared" si="428"/>
        <v>1</v>
      </c>
      <c r="H6889" s="4">
        <f t="shared" si="429"/>
        <v>1</v>
      </c>
      <c r="I6889" s="5">
        <f>IF(OR(AND(F6889&gt;=50,G6889&gt;SUMIF(SeasonTotals!A$2:A$9,A6889,SeasonTotals!F$2:F$9)),AND(G6889&gt;0.885,F6889&gt;=50,D6889&lt;3)),1,0)</f>
        <v>1</v>
      </c>
      <c r="J6889" s="4">
        <f t="shared" si="430"/>
        <v>0</v>
      </c>
      <c r="K6889" s="5">
        <f t="shared" si="431"/>
        <v>0</v>
      </c>
    </row>
    <row r="6890" spans="1:11" x14ac:dyDescent="0.25">
      <c r="A6890" t="s">
        <v>109</v>
      </c>
      <c r="B6890" t="s">
        <v>77</v>
      </c>
      <c r="C6890">
        <v>1</v>
      </c>
      <c r="D6890">
        <v>2</v>
      </c>
      <c r="E6890">
        <v>24</v>
      </c>
      <c r="F6890">
        <v>60</v>
      </c>
      <c r="G6890" s="1">
        <f t="shared" si="428"/>
        <v>0.92307692307692313</v>
      </c>
      <c r="H6890" s="4">
        <f t="shared" si="429"/>
        <v>1</v>
      </c>
      <c r="I6890" s="5">
        <f>IF(OR(AND(F6890&gt;=50,G6890&gt;SUMIF(SeasonTotals!A$2:A$9,A6890,SeasonTotals!F$2:F$9)),AND(G6890&gt;0.885,F6890&gt;=50,D6890&lt;3)),1,0)</f>
        <v>1</v>
      </c>
      <c r="J6890" s="4">
        <f t="shared" si="430"/>
        <v>0</v>
      </c>
      <c r="K6890" s="5">
        <f t="shared" si="431"/>
        <v>0</v>
      </c>
    </row>
    <row r="6891" spans="1:11" x14ac:dyDescent="0.25">
      <c r="A6891" t="s">
        <v>109</v>
      </c>
      <c r="B6891" t="s">
        <v>77</v>
      </c>
      <c r="C6891">
        <v>1</v>
      </c>
      <c r="D6891">
        <v>5</v>
      </c>
      <c r="E6891">
        <v>31</v>
      </c>
      <c r="F6891">
        <v>63</v>
      </c>
      <c r="G6891" s="1">
        <f t="shared" si="428"/>
        <v>0.86111111111111116</v>
      </c>
      <c r="H6891" s="4">
        <f t="shared" si="429"/>
        <v>0</v>
      </c>
      <c r="I6891" s="5">
        <f>IF(OR(AND(F6891&gt;=50,G6891&gt;SUMIF(SeasonTotals!A$2:A$9,A6891,SeasonTotals!F$2:F$9)),AND(G6891&gt;0.885,F6891&gt;=50,D6891&lt;3)),1,0)</f>
        <v>0</v>
      </c>
      <c r="J6891" s="4">
        <f t="shared" si="430"/>
        <v>0</v>
      </c>
      <c r="K6891" s="5">
        <f t="shared" si="431"/>
        <v>0</v>
      </c>
    </row>
    <row r="6892" spans="1:11" x14ac:dyDescent="0.25">
      <c r="A6892" t="s">
        <v>109</v>
      </c>
      <c r="B6892" t="s">
        <v>77</v>
      </c>
      <c r="C6892">
        <v>1</v>
      </c>
      <c r="D6892">
        <v>5</v>
      </c>
      <c r="E6892">
        <v>21</v>
      </c>
      <c r="F6892">
        <v>58</v>
      </c>
      <c r="G6892" s="1">
        <f t="shared" si="428"/>
        <v>0.80769230769230771</v>
      </c>
      <c r="H6892" s="4">
        <f t="shared" si="429"/>
        <v>0</v>
      </c>
      <c r="I6892" s="5">
        <f>IF(OR(AND(F6892&gt;=50,G6892&gt;SUMIF(SeasonTotals!A$2:A$9,A6892,SeasonTotals!F$2:F$9)),AND(G6892&gt;0.885,F6892&gt;=50,D6892&lt;3)),1,0)</f>
        <v>0</v>
      </c>
      <c r="J6892" s="4">
        <f t="shared" si="430"/>
        <v>1</v>
      </c>
      <c r="K6892" s="5">
        <f t="shared" si="431"/>
        <v>0</v>
      </c>
    </row>
    <row r="6893" spans="1:11" x14ac:dyDescent="0.25">
      <c r="A6893" t="s">
        <v>109</v>
      </c>
      <c r="B6893" t="s">
        <v>77</v>
      </c>
      <c r="C6893">
        <v>1</v>
      </c>
      <c r="D6893">
        <v>2</v>
      </c>
      <c r="E6893">
        <v>31</v>
      </c>
      <c r="F6893">
        <v>64</v>
      </c>
      <c r="G6893" s="1">
        <f t="shared" si="428"/>
        <v>0.93939393939393945</v>
      </c>
      <c r="H6893" s="4">
        <f t="shared" si="429"/>
        <v>1</v>
      </c>
      <c r="I6893" s="5">
        <f>IF(OR(AND(F6893&gt;=50,G6893&gt;SUMIF(SeasonTotals!A$2:A$9,A6893,SeasonTotals!F$2:F$9)),AND(G6893&gt;0.885,F6893&gt;=50,D6893&lt;3)),1,0)</f>
        <v>1</v>
      </c>
      <c r="J6893" s="4">
        <f t="shared" si="430"/>
        <v>0</v>
      </c>
      <c r="K6893" s="5">
        <f t="shared" si="431"/>
        <v>0</v>
      </c>
    </row>
    <row r="6894" spans="1:11" x14ac:dyDescent="0.25">
      <c r="A6894" t="s">
        <v>109</v>
      </c>
      <c r="B6894" t="s">
        <v>77</v>
      </c>
      <c r="C6894">
        <v>1</v>
      </c>
      <c r="D6894">
        <v>3</v>
      </c>
      <c r="E6894">
        <v>24</v>
      </c>
      <c r="F6894">
        <v>58</v>
      </c>
      <c r="G6894" s="1">
        <f t="shared" si="428"/>
        <v>0.88888888888888884</v>
      </c>
      <c r="H6894" s="4">
        <f t="shared" si="429"/>
        <v>0</v>
      </c>
      <c r="I6894" s="5">
        <f>IF(OR(AND(F6894&gt;=50,G6894&gt;SUMIF(SeasonTotals!A$2:A$9,A6894,SeasonTotals!F$2:F$9)),AND(G6894&gt;0.885,F6894&gt;=50,D6894&lt;3)),1,0)</f>
        <v>0</v>
      </c>
      <c r="J6894" s="4">
        <f t="shared" si="430"/>
        <v>0</v>
      </c>
      <c r="K6894" s="5">
        <f t="shared" si="431"/>
        <v>0</v>
      </c>
    </row>
    <row r="6895" spans="1:11" x14ac:dyDescent="0.25">
      <c r="A6895" t="s">
        <v>109</v>
      </c>
      <c r="B6895" t="s">
        <v>77</v>
      </c>
      <c r="C6895">
        <v>1</v>
      </c>
      <c r="D6895">
        <v>3</v>
      </c>
      <c r="E6895">
        <v>23</v>
      </c>
      <c r="F6895">
        <v>64</v>
      </c>
      <c r="G6895" s="1">
        <f t="shared" si="428"/>
        <v>0.88461538461538458</v>
      </c>
      <c r="H6895" s="4">
        <f t="shared" si="429"/>
        <v>0</v>
      </c>
      <c r="I6895" s="5">
        <f>IF(OR(AND(F6895&gt;=50,G6895&gt;SUMIF(SeasonTotals!A$2:A$9,A6895,SeasonTotals!F$2:F$9)),AND(G6895&gt;0.885,F6895&gt;=50,D6895&lt;3)),1,0)</f>
        <v>0</v>
      </c>
      <c r="J6895" s="4">
        <f t="shared" si="430"/>
        <v>0</v>
      </c>
      <c r="K6895" s="5">
        <f t="shared" si="431"/>
        <v>0</v>
      </c>
    </row>
    <row r="6896" spans="1:11" x14ac:dyDescent="0.25">
      <c r="A6896" t="s">
        <v>109</v>
      </c>
      <c r="B6896" t="s">
        <v>77</v>
      </c>
      <c r="C6896">
        <v>1</v>
      </c>
      <c r="D6896">
        <v>1</v>
      </c>
      <c r="E6896">
        <v>17</v>
      </c>
      <c r="F6896">
        <v>60</v>
      </c>
      <c r="G6896" s="1">
        <f t="shared" si="428"/>
        <v>0.94444444444444442</v>
      </c>
      <c r="H6896" s="4">
        <f t="shared" si="429"/>
        <v>1</v>
      </c>
      <c r="I6896" s="5">
        <f>IF(OR(AND(F6896&gt;=50,G6896&gt;SUMIF(SeasonTotals!A$2:A$9,A6896,SeasonTotals!F$2:F$9)),AND(G6896&gt;0.885,F6896&gt;=50,D6896&lt;3)),1,0)</f>
        <v>1</v>
      </c>
      <c r="J6896" s="4">
        <f t="shared" si="430"/>
        <v>0</v>
      </c>
      <c r="K6896" s="5">
        <f t="shared" si="431"/>
        <v>0</v>
      </c>
    </row>
    <row r="6897" spans="1:11" x14ac:dyDescent="0.25">
      <c r="A6897" t="s">
        <v>109</v>
      </c>
      <c r="B6897" t="s">
        <v>77</v>
      </c>
      <c r="C6897">
        <v>1</v>
      </c>
      <c r="D6897">
        <v>3</v>
      </c>
      <c r="E6897">
        <v>32</v>
      </c>
      <c r="F6897">
        <v>58</v>
      </c>
      <c r="G6897" s="1">
        <f t="shared" si="428"/>
        <v>0.91428571428571426</v>
      </c>
      <c r="H6897" s="4">
        <f t="shared" si="429"/>
        <v>1</v>
      </c>
      <c r="I6897" s="5">
        <f>IF(OR(AND(F6897&gt;=50,G6897&gt;SUMIF(SeasonTotals!A$2:A$9,A6897,SeasonTotals!F$2:F$9)),AND(G6897&gt;0.885,F6897&gt;=50,D6897&lt;3)),1,0)</f>
        <v>1</v>
      </c>
      <c r="J6897" s="4">
        <f t="shared" si="430"/>
        <v>0</v>
      </c>
      <c r="K6897" s="5">
        <f t="shared" si="431"/>
        <v>0</v>
      </c>
    </row>
    <row r="6898" spans="1:11" x14ac:dyDescent="0.25">
      <c r="A6898" t="s">
        <v>109</v>
      </c>
      <c r="B6898" t="s">
        <v>77</v>
      </c>
      <c r="C6898">
        <v>1</v>
      </c>
      <c r="D6898">
        <v>1</v>
      </c>
      <c r="E6898">
        <v>39</v>
      </c>
      <c r="F6898">
        <v>60</v>
      </c>
      <c r="G6898" s="1">
        <f t="shared" si="428"/>
        <v>0.97499999999999998</v>
      </c>
      <c r="H6898" s="4">
        <f t="shared" si="429"/>
        <v>1</v>
      </c>
      <c r="I6898" s="5">
        <f>IF(OR(AND(F6898&gt;=50,G6898&gt;SUMIF(SeasonTotals!A$2:A$9,A6898,SeasonTotals!F$2:F$9)),AND(G6898&gt;0.885,F6898&gt;=50,D6898&lt;3)),1,0)</f>
        <v>1</v>
      </c>
      <c r="J6898" s="4">
        <f t="shared" si="430"/>
        <v>0</v>
      </c>
      <c r="K6898" s="5">
        <f t="shared" si="431"/>
        <v>0</v>
      </c>
    </row>
    <row r="6899" spans="1:11" x14ac:dyDescent="0.25">
      <c r="A6899" t="s">
        <v>109</v>
      </c>
      <c r="B6899" t="s">
        <v>77</v>
      </c>
      <c r="C6899">
        <v>1</v>
      </c>
      <c r="D6899">
        <v>2</v>
      </c>
      <c r="E6899">
        <v>26</v>
      </c>
      <c r="F6899">
        <v>60</v>
      </c>
      <c r="G6899" s="1">
        <f t="shared" si="428"/>
        <v>0.9285714285714286</v>
      </c>
      <c r="H6899" s="4">
        <f t="shared" si="429"/>
        <v>1</v>
      </c>
      <c r="I6899" s="5">
        <f>IF(OR(AND(F6899&gt;=50,G6899&gt;SUMIF(SeasonTotals!A$2:A$9,A6899,SeasonTotals!F$2:F$9)),AND(G6899&gt;0.885,F6899&gt;=50,D6899&lt;3)),1,0)</f>
        <v>1</v>
      </c>
      <c r="J6899" s="4">
        <f t="shared" si="430"/>
        <v>0</v>
      </c>
      <c r="K6899" s="5">
        <f t="shared" si="431"/>
        <v>0</v>
      </c>
    </row>
    <row r="6900" spans="1:11" x14ac:dyDescent="0.25">
      <c r="A6900" t="s">
        <v>109</v>
      </c>
      <c r="B6900" t="s">
        <v>77</v>
      </c>
      <c r="C6900">
        <v>1</v>
      </c>
      <c r="D6900">
        <v>2</v>
      </c>
      <c r="E6900">
        <v>28</v>
      </c>
      <c r="F6900">
        <v>60</v>
      </c>
      <c r="G6900" s="1">
        <f t="shared" si="428"/>
        <v>0.93333333333333335</v>
      </c>
      <c r="H6900" s="4">
        <f t="shared" si="429"/>
        <v>1</v>
      </c>
      <c r="I6900" s="5">
        <f>IF(OR(AND(F6900&gt;=50,G6900&gt;SUMIF(SeasonTotals!A$2:A$9,A6900,SeasonTotals!F$2:F$9)),AND(G6900&gt;0.885,F6900&gt;=50,D6900&lt;3)),1,0)</f>
        <v>1</v>
      </c>
      <c r="J6900" s="4">
        <f t="shared" si="430"/>
        <v>0</v>
      </c>
      <c r="K6900" s="5">
        <f t="shared" si="431"/>
        <v>0</v>
      </c>
    </row>
    <row r="6901" spans="1:11" x14ac:dyDescent="0.25">
      <c r="A6901" t="s">
        <v>109</v>
      </c>
      <c r="B6901" t="s">
        <v>77</v>
      </c>
      <c r="C6901">
        <v>1</v>
      </c>
      <c r="D6901">
        <v>1</v>
      </c>
      <c r="E6901">
        <v>30</v>
      </c>
      <c r="F6901">
        <v>65</v>
      </c>
      <c r="G6901" s="1">
        <f t="shared" si="428"/>
        <v>0.967741935483871</v>
      </c>
      <c r="H6901" s="4">
        <f t="shared" si="429"/>
        <v>1</v>
      </c>
      <c r="I6901" s="5">
        <f>IF(OR(AND(F6901&gt;=50,G6901&gt;SUMIF(SeasonTotals!A$2:A$9,A6901,SeasonTotals!F$2:F$9)),AND(G6901&gt;0.885,F6901&gt;=50,D6901&lt;3)),1,0)</f>
        <v>1</v>
      </c>
      <c r="J6901" s="4">
        <f t="shared" si="430"/>
        <v>0</v>
      </c>
      <c r="K6901" s="5">
        <f t="shared" si="431"/>
        <v>0</v>
      </c>
    </row>
    <row r="6902" spans="1:11" x14ac:dyDescent="0.25">
      <c r="A6902" t="s">
        <v>109</v>
      </c>
      <c r="B6902" t="s">
        <v>77</v>
      </c>
      <c r="C6902">
        <v>1</v>
      </c>
      <c r="D6902">
        <v>1</v>
      </c>
      <c r="E6902">
        <v>22</v>
      </c>
      <c r="F6902">
        <v>60</v>
      </c>
      <c r="G6902" s="1">
        <f t="shared" si="428"/>
        <v>0.95652173913043481</v>
      </c>
      <c r="H6902" s="4">
        <f t="shared" si="429"/>
        <v>1</v>
      </c>
      <c r="I6902" s="5">
        <f>IF(OR(AND(F6902&gt;=50,G6902&gt;SUMIF(SeasonTotals!A$2:A$9,A6902,SeasonTotals!F$2:F$9)),AND(G6902&gt;0.885,F6902&gt;=50,D6902&lt;3)),1,0)</f>
        <v>1</v>
      </c>
      <c r="J6902" s="4">
        <f t="shared" si="430"/>
        <v>0</v>
      </c>
      <c r="K6902" s="5">
        <f t="shared" si="431"/>
        <v>0</v>
      </c>
    </row>
    <row r="6903" spans="1:11" x14ac:dyDescent="0.25">
      <c r="A6903" t="s">
        <v>109</v>
      </c>
      <c r="B6903" t="s">
        <v>77</v>
      </c>
      <c r="C6903">
        <v>1</v>
      </c>
      <c r="D6903">
        <v>3</v>
      </c>
      <c r="E6903">
        <v>22</v>
      </c>
      <c r="F6903">
        <v>59</v>
      </c>
      <c r="G6903" s="1">
        <f t="shared" si="428"/>
        <v>0.88</v>
      </c>
      <c r="H6903" s="4">
        <f t="shared" si="429"/>
        <v>0</v>
      </c>
      <c r="I6903" s="5">
        <f>IF(OR(AND(F6903&gt;=50,G6903&gt;SUMIF(SeasonTotals!A$2:A$9,A6903,SeasonTotals!F$2:F$9)),AND(G6903&gt;0.885,F6903&gt;=50,D6903&lt;3)),1,0)</f>
        <v>0</v>
      </c>
      <c r="J6903" s="4">
        <f t="shared" si="430"/>
        <v>0</v>
      </c>
      <c r="K6903" s="5">
        <f t="shared" si="431"/>
        <v>0</v>
      </c>
    </row>
    <row r="6904" spans="1:11" x14ac:dyDescent="0.25">
      <c r="A6904" t="s">
        <v>109</v>
      </c>
      <c r="B6904" t="s">
        <v>77</v>
      </c>
      <c r="C6904">
        <v>1</v>
      </c>
      <c r="D6904">
        <v>2</v>
      </c>
      <c r="E6904">
        <v>33</v>
      </c>
      <c r="F6904">
        <v>60</v>
      </c>
      <c r="G6904" s="1">
        <f t="shared" si="428"/>
        <v>0.94285714285714284</v>
      </c>
      <c r="H6904" s="4">
        <f t="shared" si="429"/>
        <v>1</v>
      </c>
      <c r="I6904" s="5">
        <f>IF(OR(AND(F6904&gt;=50,G6904&gt;SUMIF(SeasonTotals!A$2:A$9,A6904,SeasonTotals!F$2:F$9)),AND(G6904&gt;0.885,F6904&gt;=50,D6904&lt;3)),1,0)</f>
        <v>1</v>
      </c>
      <c r="J6904" s="4">
        <f t="shared" si="430"/>
        <v>0</v>
      </c>
      <c r="K6904" s="5">
        <f t="shared" si="431"/>
        <v>0</v>
      </c>
    </row>
    <row r="6905" spans="1:11" x14ac:dyDescent="0.25">
      <c r="A6905" t="s">
        <v>109</v>
      </c>
      <c r="B6905" t="s">
        <v>77</v>
      </c>
      <c r="C6905">
        <v>1</v>
      </c>
      <c r="D6905">
        <v>6</v>
      </c>
      <c r="E6905">
        <v>23</v>
      </c>
      <c r="F6905">
        <v>60</v>
      </c>
      <c r="G6905" s="1">
        <f t="shared" si="428"/>
        <v>0.7931034482758621</v>
      </c>
      <c r="H6905" s="4">
        <f t="shared" si="429"/>
        <v>0</v>
      </c>
      <c r="I6905" s="5">
        <f>IF(OR(AND(F6905&gt;=50,G6905&gt;SUMIF(SeasonTotals!A$2:A$9,A6905,SeasonTotals!F$2:F$9)),AND(G6905&gt;0.885,F6905&gt;=50,D6905&lt;3)),1,0)</f>
        <v>0</v>
      </c>
      <c r="J6905" s="4">
        <f t="shared" si="430"/>
        <v>1</v>
      </c>
      <c r="K6905" s="5">
        <f t="shared" si="431"/>
        <v>0</v>
      </c>
    </row>
    <row r="6906" spans="1:11" x14ac:dyDescent="0.25">
      <c r="A6906" t="s">
        <v>109</v>
      </c>
      <c r="B6906" t="s">
        <v>77</v>
      </c>
      <c r="C6906">
        <v>1</v>
      </c>
      <c r="D6906">
        <v>2</v>
      </c>
      <c r="E6906">
        <v>18</v>
      </c>
      <c r="F6906">
        <v>59</v>
      </c>
      <c r="G6906" s="1">
        <f t="shared" si="428"/>
        <v>0.9</v>
      </c>
      <c r="H6906" s="4">
        <f t="shared" si="429"/>
        <v>1</v>
      </c>
      <c r="I6906" s="5">
        <f>IF(OR(AND(F6906&gt;=50,G6906&gt;SUMIF(SeasonTotals!A$2:A$9,A6906,SeasonTotals!F$2:F$9)),AND(G6906&gt;0.885,F6906&gt;=50,D6906&lt;3)),1,0)</f>
        <v>1</v>
      </c>
      <c r="J6906" s="4">
        <f t="shared" si="430"/>
        <v>0</v>
      </c>
      <c r="K6906" s="5">
        <f t="shared" si="431"/>
        <v>0</v>
      </c>
    </row>
    <row r="6907" spans="1:11" x14ac:dyDescent="0.25">
      <c r="A6907" t="s">
        <v>109</v>
      </c>
      <c r="B6907" t="s">
        <v>77</v>
      </c>
      <c r="C6907">
        <v>1</v>
      </c>
      <c r="D6907">
        <v>4</v>
      </c>
      <c r="E6907">
        <v>13</v>
      </c>
      <c r="F6907">
        <v>29</v>
      </c>
      <c r="G6907" s="1">
        <f t="shared" si="428"/>
        <v>0.76470588235294112</v>
      </c>
      <c r="H6907" s="4">
        <f t="shared" si="429"/>
        <v>0</v>
      </c>
      <c r="I6907" s="5">
        <f>IF(OR(AND(F6907&gt;=50,G6907&gt;SUMIF(SeasonTotals!A$2:A$9,A6907,SeasonTotals!F$2:F$9)),AND(G6907&gt;0.885,F6907&gt;=50,D6907&lt;3)),1,0)</f>
        <v>0</v>
      </c>
      <c r="J6907" s="4">
        <f t="shared" si="430"/>
        <v>1</v>
      </c>
      <c r="K6907" s="5">
        <f t="shared" si="431"/>
        <v>1</v>
      </c>
    </row>
    <row r="6908" spans="1:11" x14ac:dyDescent="0.25">
      <c r="A6908" t="s">
        <v>109</v>
      </c>
      <c r="B6908" t="s">
        <v>77</v>
      </c>
      <c r="C6908">
        <v>1</v>
      </c>
      <c r="D6908">
        <v>4</v>
      </c>
      <c r="E6908">
        <v>21</v>
      </c>
      <c r="F6908">
        <v>57</v>
      </c>
      <c r="G6908" s="1">
        <f t="shared" si="428"/>
        <v>0.84</v>
      </c>
      <c r="H6908" s="4">
        <f t="shared" si="429"/>
        <v>0</v>
      </c>
      <c r="I6908" s="5">
        <f>IF(OR(AND(F6908&gt;=50,G6908&gt;SUMIF(SeasonTotals!A$2:A$9,A6908,SeasonTotals!F$2:F$9)),AND(G6908&gt;0.885,F6908&gt;=50,D6908&lt;3)),1,0)</f>
        <v>0</v>
      </c>
      <c r="J6908" s="4">
        <f t="shared" si="430"/>
        <v>1</v>
      </c>
      <c r="K6908" s="5">
        <f t="shared" si="431"/>
        <v>0</v>
      </c>
    </row>
    <row r="6909" spans="1:11" x14ac:dyDescent="0.25">
      <c r="A6909" t="s">
        <v>109</v>
      </c>
      <c r="B6909" t="s">
        <v>77</v>
      </c>
      <c r="C6909">
        <v>1</v>
      </c>
      <c r="D6909">
        <v>5</v>
      </c>
      <c r="E6909">
        <v>12</v>
      </c>
      <c r="F6909">
        <v>31</v>
      </c>
      <c r="G6909" s="1">
        <f t="shared" si="428"/>
        <v>0.70588235294117652</v>
      </c>
      <c r="H6909" s="4">
        <f t="shared" si="429"/>
        <v>0</v>
      </c>
      <c r="I6909" s="5">
        <f>IF(OR(AND(F6909&gt;=50,G6909&gt;SUMIF(SeasonTotals!A$2:A$9,A6909,SeasonTotals!F$2:F$9)),AND(G6909&gt;0.885,F6909&gt;=50,D6909&lt;3)),1,0)</f>
        <v>0</v>
      </c>
      <c r="J6909" s="4">
        <f t="shared" si="430"/>
        <v>1</v>
      </c>
      <c r="K6909" s="5">
        <f t="shared" si="431"/>
        <v>1</v>
      </c>
    </row>
    <row r="6910" spans="1:11" x14ac:dyDescent="0.25">
      <c r="A6910" t="s">
        <v>109</v>
      </c>
      <c r="B6910" t="s">
        <v>77</v>
      </c>
      <c r="C6910">
        <v>1</v>
      </c>
      <c r="D6910">
        <v>5</v>
      </c>
      <c r="E6910">
        <v>17</v>
      </c>
      <c r="F6910">
        <v>59</v>
      </c>
      <c r="G6910" s="1">
        <f t="shared" si="428"/>
        <v>0.77272727272727271</v>
      </c>
      <c r="H6910" s="4">
        <f t="shared" si="429"/>
        <v>0</v>
      </c>
      <c r="I6910" s="5">
        <f>IF(OR(AND(F6910&gt;=50,G6910&gt;SUMIF(SeasonTotals!A$2:A$9,A6910,SeasonTotals!F$2:F$9)),AND(G6910&gt;0.885,F6910&gt;=50,D6910&lt;3)),1,0)</f>
        <v>0</v>
      </c>
      <c r="J6910" s="4">
        <f t="shared" si="430"/>
        <v>1</v>
      </c>
      <c r="K6910" s="5">
        <f t="shared" si="431"/>
        <v>0</v>
      </c>
    </row>
    <row r="6911" spans="1:11" x14ac:dyDescent="0.25">
      <c r="A6911" t="s">
        <v>109</v>
      </c>
      <c r="B6911" t="s">
        <v>77</v>
      </c>
      <c r="C6911">
        <v>1</v>
      </c>
      <c r="D6911">
        <v>3</v>
      </c>
      <c r="E6911">
        <v>25</v>
      </c>
      <c r="F6911">
        <v>60</v>
      </c>
      <c r="G6911" s="1">
        <f t="shared" si="428"/>
        <v>0.8928571428571429</v>
      </c>
      <c r="H6911" s="4">
        <f t="shared" si="429"/>
        <v>0</v>
      </c>
      <c r="I6911" s="5">
        <f>IF(OR(AND(F6911&gt;=50,G6911&gt;SUMIF(SeasonTotals!A$2:A$9,A6911,SeasonTotals!F$2:F$9)),AND(G6911&gt;0.885,F6911&gt;=50,D6911&lt;3)),1,0)</f>
        <v>0</v>
      </c>
      <c r="J6911" s="4">
        <f t="shared" si="430"/>
        <v>0</v>
      </c>
      <c r="K6911" s="5">
        <f t="shared" si="431"/>
        <v>0</v>
      </c>
    </row>
    <row r="6912" spans="1:11" x14ac:dyDescent="0.25">
      <c r="A6912" t="s">
        <v>109</v>
      </c>
      <c r="B6912" t="s">
        <v>77</v>
      </c>
      <c r="C6912">
        <v>1</v>
      </c>
      <c r="D6912">
        <v>0</v>
      </c>
      <c r="E6912">
        <v>24</v>
      </c>
      <c r="F6912">
        <v>60</v>
      </c>
      <c r="G6912" s="1">
        <f t="shared" si="428"/>
        <v>1</v>
      </c>
      <c r="H6912" s="4">
        <f t="shared" si="429"/>
        <v>1</v>
      </c>
      <c r="I6912" s="5">
        <f>IF(OR(AND(F6912&gt;=50,G6912&gt;SUMIF(SeasonTotals!A$2:A$9,A6912,SeasonTotals!F$2:F$9)),AND(G6912&gt;0.885,F6912&gt;=50,D6912&lt;3)),1,0)</f>
        <v>1</v>
      </c>
      <c r="J6912" s="4">
        <f t="shared" si="430"/>
        <v>0</v>
      </c>
      <c r="K6912" s="5">
        <f t="shared" si="431"/>
        <v>0</v>
      </c>
    </row>
    <row r="6913" spans="1:11" x14ac:dyDescent="0.25">
      <c r="A6913" t="s">
        <v>109</v>
      </c>
      <c r="B6913" t="s">
        <v>77</v>
      </c>
      <c r="C6913">
        <v>1</v>
      </c>
      <c r="D6913">
        <v>2</v>
      </c>
      <c r="E6913">
        <v>33</v>
      </c>
      <c r="F6913">
        <v>59</v>
      </c>
      <c r="G6913" s="1">
        <f t="shared" si="428"/>
        <v>0.94285714285714284</v>
      </c>
      <c r="H6913" s="4">
        <f t="shared" si="429"/>
        <v>1</v>
      </c>
      <c r="I6913" s="5">
        <f>IF(OR(AND(F6913&gt;=50,G6913&gt;SUMIF(SeasonTotals!A$2:A$9,A6913,SeasonTotals!F$2:F$9)),AND(G6913&gt;0.885,F6913&gt;=50,D6913&lt;3)),1,0)</f>
        <v>1</v>
      </c>
      <c r="J6913" s="4">
        <f t="shared" si="430"/>
        <v>0</v>
      </c>
      <c r="K6913" s="5">
        <f t="shared" si="431"/>
        <v>0</v>
      </c>
    </row>
    <row r="6914" spans="1:11" x14ac:dyDescent="0.25">
      <c r="A6914" t="s">
        <v>109</v>
      </c>
      <c r="B6914" t="s">
        <v>77</v>
      </c>
      <c r="C6914">
        <v>1</v>
      </c>
      <c r="D6914">
        <v>2</v>
      </c>
      <c r="E6914">
        <v>20</v>
      </c>
      <c r="F6914">
        <v>58</v>
      </c>
      <c r="G6914" s="1">
        <f t="shared" ref="G6914:G6977" si="432">E6914/MAX(1,SUM(D6914:E6914))</f>
        <v>0.90909090909090906</v>
      </c>
      <c r="H6914" s="4">
        <f t="shared" ref="H6914:H6977" si="433">IF(AND(F6914&gt;=50,OR(G6914&gt;0.913,AND(G6914&gt;0.885,D6914&lt;3))),1,0)</f>
        <v>1</v>
      </c>
      <c r="I6914" s="5">
        <f>IF(OR(AND(F6914&gt;=50,G6914&gt;SUMIF(SeasonTotals!A$2:A$9,A6914,SeasonTotals!F$2:F$9)),AND(G6914&gt;0.885,F6914&gt;=50,D6914&lt;3)),1,0)</f>
        <v>1</v>
      </c>
      <c r="J6914" s="4">
        <f t="shared" ref="J6914:J6977" si="434">IF(G6914&lt;0.85,1,0)</f>
        <v>0</v>
      </c>
      <c r="K6914" s="5">
        <f t="shared" ref="K6914:K6977" si="435">IF(F6914&lt;55,1,0)</f>
        <v>0</v>
      </c>
    </row>
    <row r="6915" spans="1:11" x14ac:dyDescent="0.25">
      <c r="A6915" t="s">
        <v>109</v>
      </c>
      <c r="B6915" t="s">
        <v>77</v>
      </c>
      <c r="C6915">
        <v>1</v>
      </c>
      <c r="D6915">
        <v>4</v>
      </c>
      <c r="E6915">
        <v>24</v>
      </c>
      <c r="F6915">
        <v>58</v>
      </c>
      <c r="G6915" s="1">
        <f t="shared" si="432"/>
        <v>0.8571428571428571</v>
      </c>
      <c r="H6915" s="4">
        <f t="shared" si="433"/>
        <v>0</v>
      </c>
      <c r="I6915" s="5">
        <f>IF(OR(AND(F6915&gt;=50,G6915&gt;SUMIF(SeasonTotals!A$2:A$9,A6915,SeasonTotals!F$2:F$9)),AND(G6915&gt;0.885,F6915&gt;=50,D6915&lt;3)),1,0)</f>
        <v>0</v>
      </c>
      <c r="J6915" s="4">
        <f t="shared" si="434"/>
        <v>0</v>
      </c>
      <c r="K6915" s="5">
        <f t="shared" si="435"/>
        <v>0</v>
      </c>
    </row>
    <row r="6916" spans="1:11" x14ac:dyDescent="0.25">
      <c r="A6916" t="s">
        <v>109</v>
      </c>
      <c r="B6916" t="s">
        <v>77</v>
      </c>
      <c r="C6916">
        <v>1</v>
      </c>
      <c r="D6916">
        <v>1</v>
      </c>
      <c r="E6916">
        <v>31</v>
      </c>
      <c r="F6916">
        <v>60</v>
      </c>
      <c r="G6916" s="1">
        <f t="shared" si="432"/>
        <v>0.96875</v>
      </c>
      <c r="H6916" s="4">
        <f t="shared" si="433"/>
        <v>1</v>
      </c>
      <c r="I6916" s="5">
        <f>IF(OR(AND(F6916&gt;=50,G6916&gt;SUMIF(SeasonTotals!A$2:A$9,A6916,SeasonTotals!F$2:F$9)),AND(G6916&gt;0.885,F6916&gt;=50,D6916&lt;3)),1,0)</f>
        <v>1</v>
      </c>
      <c r="J6916" s="4">
        <f t="shared" si="434"/>
        <v>0</v>
      </c>
      <c r="K6916" s="5">
        <f t="shared" si="435"/>
        <v>0</v>
      </c>
    </row>
    <row r="6917" spans="1:11" x14ac:dyDescent="0.25">
      <c r="A6917" t="s">
        <v>109</v>
      </c>
      <c r="B6917" t="s">
        <v>77</v>
      </c>
      <c r="C6917">
        <v>1</v>
      </c>
      <c r="D6917">
        <v>0</v>
      </c>
      <c r="E6917">
        <v>18</v>
      </c>
      <c r="F6917">
        <v>60</v>
      </c>
      <c r="G6917" s="1">
        <f t="shared" si="432"/>
        <v>1</v>
      </c>
      <c r="H6917" s="4">
        <f t="shared" si="433"/>
        <v>1</v>
      </c>
      <c r="I6917" s="5">
        <f>IF(OR(AND(F6917&gt;=50,G6917&gt;SUMIF(SeasonTotals!A$2:A$9,A6917,SeasonTotals!F$2:F$9)),AND(G6917&gt;0.885,F6917&gt;=50,D6917&lt;3)),1,0)</f>
        <v>1</v>
      </c>
      <c r="J6917" s="4">
        <f t="shared" si="434"/>
        <v>0</v>
      </c>
      <c r="K6917" s="5">
        <f t="shared" si="435"/>
        <v>0</v>
      </c>
    </row>
    <row r="6918" spans="1:11" x14ac:dyDescent="0.25">
      <c r="A6918" t="s">
        <v>109</v>
      </c>
      <c r="B6918" t="s">
        <v>78</v>
      </c>
      <c r="C6918">
        <v>1</v>
      </c>
      <c r="D6918">
        <v>4</v>
      </c>
      <c r="E6918">
        <v>24</v>
      </c>
      <c r="F6918">
        <v>59</v>
      </c>
      <c r="G6918" s="1">
        <f t="shared" si="432"/>
        <v>0.8571428571428571</v>
      </c>
      <c r="H6918" s="4">
        <f t="shared" si="433"/>
        <v>0</v>
      </c>
      <c r="I6918" s="5">
        <f>IF(OR(AND(F6918&gt;=50,G6918&gt;SUMIF(SeasonTotals!A$2:A$9,A6918,SeasonTotals!F$2:F$9)),AND(G6918&gt;0.885,F6918&gt;=50,D6918&lt;3)),1,0)</f>
        <v>0</v>
      </c>
      <c r="J6918" s="4">
        <f t="shared" si="434"/>
        <v>0</v>
      </c>
      <c r="K6918" s="5">
        <f t="shared" si="435"/>
        <v>0</v>
      </c>
    </row>
    <row r="6919" spans="1:11" x14ac:dyDescent="0.25">
      <c r="A6919" t="s">
        <v>109</v>
      </c>
      <c r="B6919" t="s">
        <v>78</v>
      </c>
      <c r="C6919">
        <v>1</v>
      </c>
      <c r="D6919">
        <v>2</v>
      </c>
      <c r="E6919">
        <v>31</v>
      </c>
      <c r="F6919">
        <v>65</v>
      </c>
      <c r="G6919" s="1">
        <f t="shared" si="432"/>
        <v>0.93939393939393945</v>
      </c>
      <c r="H6919" s="4">
        <f t="shared" si="433"/>
        <v>1</v>
      </c>
      <c r="I6919" s="5">
        <f>IF(OR(AND(F6919&gt;=50,G6919&gt;SUMIF(SeasonTotals!A$2:A$9,A6919,SeasonTotals!F$2:F$9)),AND(G6919&gt;0.885,F6919&gt;=50,D6919&lt;3)),1,0)</f>
        <v>1</v>
      </c>
      <c r="J6919" s="4">
        <f t="shared" si="434"/>
        <v>0</v>
      </c>
      <c r="K6919" s="5">
        <f t="shared" si="435"/>
        <v>0</v>
      </c>
    </row>
    <row r="6920" spans="1:11" x14ac:dyDescent="0.25">
      <c r="A6920" t="s">
        <v>109</v>
      </c>
      <c r="B6920" t="s">
        <v>78</v>
      </c>
      <c r="C6920">
        <v>1</v>
      </c>
      <c r="D6920">
        <v>0</v>
      </c>
      <c r="E6920">
        <v>20</v>
      </c>
      <c r="F6920">
        <v>60</v>
      </c>
      <c r="G6920" s="1">
        <f t="shared" si="432"/>
        <v>1</v>
      </c>
      <c r="H6920" s="4">
        <f t="shared" si="433"/>
        <v>1</v>
      </c>
      <c r="I6920" s="5">
        <f>IF(OR(AND(F6920&gt;=50,G6920&gt;SUMIF(SeasonTotals!A$2:A$9,A6920,SeasonTotals!F$2:F$9)),AND(G6920&gt;0.885,F6920&gt;=50,D6920&lt;3)),1,0)</f>
        <v>1</v>
      </c>
      <c r="J6920" s="4">
        <f t="shared" si="434"/>
        <v>0</v>
      </c>
      <c r="K6920" s="5">
        <f t="shared" si="435"/>
        <v>0</v>
      </c>
    </row>
    <row r="6921" spans="1:11" x14ac:dyDescent="0.25">
      <c r="A6921" t="s">
        <v>109</v>
      </c>
      <c r="B6921" t="s">
        <v>78</v>
      </c>
      <c r="C6921">
        <v>1</v>
      </c>
      <c r="D6921">
        <v>3</v>
      </c>
      <c r="E6921">
        <v>24</v>
      </c>
      <c r="F6921">
        <v>59</v>
      </c>
      <c r="G6921" s="1">
        <f t="shared" si="432"/>
        <v>0.88888888888888884</v>
      </c>
      <c r="H6921" s="4">
        <f t="shared" si="433"/>
        <v>0</v>
      </c>
      <c r="I6921" s="5">
        <f>IF(OR(AND(F6921&gt;=50,G6921&gt;SUMIF(SeasonTotals!A$2:A$9,A6921,SeasonTotals!F$2:F$9)),AND(G6921&gt;0.885,F6921&gt;=50,D6921&lt;3)),1,0)</f>
        <v>0</v>
      </c>
      <c r="J6921" s="4">
        <f t="shared" si="434"/>
        <v>0</v>
      </c>
      <c r="K6921" s="5">
        <f t="shared" si="435"/>
        <v>0</v>
      </c>
    </row>
    <row r="6922" spans="1:11" x14ac:dyDescent="0.25">
      <c r="A6922" t="s">
        <v>109</v>
      </c>
      <c r="B6922" t="s">
        <v>78</v>
      </c>
      <c r="C6922">
        <v>1</v>
      </c>
      <c r="D6922">
        <v>3</v>
      </c>
      <c r="E6922">
        <v>19</v>
      </c>
      <c r="F6922">
        <v>59</v>
      </c>
      <c r="G6922" s="1">
        <f t="shared" si="432"/>
        <v>0.86363636363636365</v>
      </c>
      <c r="H6922" s="4">
        <f t="shared" si="433"/>
        <v>0</v>
      </c>
      <c r="I6922" s="5">
        <f>IF(OR(AND(F6922&gt;=50,G6922&gt;SUMIF(SeasonTotals!A$2:A$9,A6922,SeasonTotals!F$2:F$9)),AND(G6922&gt;0.885,F6922&gt;=50,D6922&lt;3)),1,0)</f>
        <v>0</v>
      </c>
      <c r="J6922" s="4">
        <f t="shared" si="434"/>
        <v>0</v>
      </c>
      <c r="K6922" s="5">
        <f t="shared" si="435"/>
        <v>0</v>
      </c>
    </row>
    <row r="6923" spans="1:11" x14ac:dyDescent="0.25">
      <c r="A6923" t="s">
        <v>109</v>
      </c>
      <c r="B6923" t="s">
        <v>78</v>
      </c>
      <c r="C6923">
        <v>1</v>
      </c>
      <c r="D6923">
        <v>2</v>
      </c>
      <c r="E6923">
        <v>23</v>
      </c>
      <c r="F6923">
        <v>58</v>
      </c>
      <c r="G6923" s="1">
        <f t="shared" si="432"/>
        <v>0.92</v>
      </c>
      <c r="H6923" s="4">
        <f t="shared" si="433"/>
        <v>1</v>
      </c>
      <c r="I6923" s="5">
        <f>IF(OR(AND(F6923&gt;=50,G6923&gt;SUMIF(SeasonTotals!A$2:A$9,A6923,SeasonTotals!F$2:F$9)),AND(G6923&gt;0.885,F6923&gt;=50,D6923&lt;3)),1,0)</f>
        <v>1</v>
      </c>
      <c r="J6923" s="4">
        <f t="shared" si="434"/>
        <v>0</v>
      </c>
      <c r="K6923" s="5">
        <f t="shared" si="435"/>
        <v>0</v>
      </c>
    </row>
    <row r="6924" spans="1:11" x14ac:dyDescent="0.25">
      <c r="A6924" t="s">
        <v>109</v>
      </c>
      <c r="B6924" t="s">
        <v>78</v>
      </c>
      <c r="C6924">
        <v>1</v>
      </c>
      <c r="D6924">
        <v>3</v>
      </c>
      <c r="E6924">
        <v>22</v>
      </c>
      <c r="F6924">
        <v>60</v>
      </c>
      <c r="G6924" s="1">
        <f t="shared" si="432"/>
        <v>0.88</v>
      </c>
      <c r="H6924" s="4">
        <f t="shared" si="433"/>
        <v>0</v>
      </c>
      <c r="I6924" s="5">
        <f>IF(OR(AND(F6924&gt;=50,G6924&gt;SUMIF(SeasonTotals!A$2:A$9,A6924,SeasonTotals!F$2:F$9)),AND(G6924&gt;0.885,F6924&gt;=50,D6924&lt;3)),1,0)</f>
        <v>0</v>
      </c>
      <c r="J6924" s="4">
        <f t="shared" si="434"/>
        <v>0</v>
      </c>
      <c r="K6924" s="5">
        <f t="shared" si="435"/>
        <v>0</v>
      </c>
    </row>
    <row r="6925" spans="1:11" x14ac:dyDescent="0.25">
      <c r="A6925" t="s">
        <v>109</v>
      </c>
      <c r="B6925" t="s">
        <v>79</v>
      </c>
      <c r="C6925">
        <v>1</v>
      </c>
      <c r="D6925">
        <v>4</v>
      </c>
      <c r="E6925">
        <v>18</v>
      </c>
      <c r="F6925">
        <v>59</v>
      </c>
      <c r="G6925" s="1">
        <f t="shared" si="432"/>
        <v>0.81818181818181823</v>
      </c>
      <c r="H6925" s="4">
        <f t="shared" si="433"/>
        <v>0</v>
      </c>
      <c r="I6925" s="5">
        <f>IF(OR(AND(F6925&gt;=50,G6925&gt;SUMIF(SeasonTotals!A$2:A$9,A6925,SeasonTotals!F$2:F$9)),AND(G6925&gt;0.885,F6925&gt;=50,D6925&lt;3)),1,0)</f>
        <v>0</v>
      </c>
      <c r="J6925" s="4">
        <f t="shared" si="434"/>
        <v>1</v>
      </c>
      <c r="K6925" s="5">
        <f t="shared" si="435"/>
        <v>0</v>
      </c>
    </row>
    <row r="6926" spans="1:11" x14ac:dyDescent="0.25">
      <c r="A6926" t="s">
        <v>109</v>
      </c>
      <c r="B6926" t="s">
        <v>79</v>
      </c>
      <c r="C6926">
        <v>1</v>
      </c>
      <c r="D6926">
        <v>3</v>
      </c>
      <c r="E6926">
        <v>24</v>
      </c>
      <c r="F6926">
        <v>60</v>
      </c>
      <c r="G6926" s="1">
        <f t="shared" si="432"/>
        <v>0.88888888888888884</v>
      </c>
      <c r="H6926" s="4">
        <f t="shared" si="433"/>
        <v>0</v>
      </c>
      <c r="I6926" s="5">
        <f>IF(OR(AND(F6926&gt;=50,G6926&gt;SUMIF(SeasonTotals!A$2:A$9,A6926,SeasonTotals!F$2:F$9)),AND(G6926&gt;0.885,F6926&gt;=50,D6926&lt;3)),1,0)</f>
        <v>0</v>
      </c>
      <c r="J6926" s="4">
        <f t="shared" si="434"/>
        <v>0</v>
      </c>
      <c r="K6926" s="5">
        <f t="shared" si="435"/>
        <v>0</v>
      </c>
    </row>
    <row r="6927" spans="1:11" x14ac:dyDescent="0.25">
      <c r="A6927" t="s">
        <v>109</v>
      </c>
      <c r="B6927" t="s">
        <v>79</v>
      </c>
      <c r="C6927">
        <v>1</v>
      </c>
      <c r="D6927">
        <v>4</v>
      </c>
      <c r="E6927">
        <v>8</v>
      </c>
      <c r="F6927">
        <v>26</v>
      </c>
      <c r="G6927" s="1">
        <f t="shared" si="432"/>
        <v>0.66666666666666663</v>
      </c>
      <c r="H6927" s="4">
        <f t="shared" si="433"/>
        <v>0</v>
      </c>
      <c r="I6927" s="5">
        <f>IF(OR(AND(F6927&gt;=50,G6927&gt;SUMIF(SeasonTotals!A$2:A$9,A6927,SeasonTotals!F$2:F$9)),AND(G6927&gt;0.885,F6927&gt;=50,D6927&lt;3)),1,0)</f>
        <v>0</v>
      </c>
      <c r="J6927" s="4">
        <f t="shared" si="434"/>
        <v>1</v>
      </c>
      <c r="K6927" s="5">
        <f t="shared" si="435"/>
        <v>1</v>
      </c>
    </row>
    <row r="6928" spans="1:11" x14ac:dyDescent="0.25">
      <c r="A6928" t="s">
        <v>109</v>
      </c>
      <c r="B6928" t="s">
        <v>79</v>
      </c>
      <c r="C6928">
        <v>1</v>
      </c>
      <c r="D6928">
        <v>1</v>
      </c>
      <c r="E6928">
        <v>27</v>
      </c>
      <c r="F6928">
        <v>59</v>
      </c>
      <c r="G6928" s="1">
        <f t="shared" si="432"/>
        <v>0.9642857142857143</v>
      </c>
      <c r="H6928" s="4">
        <f t="shared" si="433"/>
        <v>1</v>
      </c>
      <c r="I6928" s="5">
        <f>IF(OR(AND(F6928&gt;=50,G6928&gt;SUMIF(SeasonTotals!A$2:A$9,A6928,SeasonTotals!F$2:F$9)),AND(G6928&gt;0.885,F6928&gt;=50,D6928&lt;3)),1,0)</f>
        <v>1</v>
      </c>
      <c r="J6928" s="4">
        <f t="shared" si="434"/>
        <v>0</v>
      </c>
      <c r="K6928" s="5">
        <f t="shared" si="435"/>
        <v>0</v>
      </c>
    </row>
    <row r="6929" spans="1:11" x14ac:dyDescent="0.25">
      <c r="A6929" t="s">
        <v>109</v>
      </c>
      <c r="B6929" t="s">
        <v>79</v>
      </c>
      <c r="C6929">
        <v>1</v>
      </c>
      <c r="D6929">
        <v>3</v>
      </c>
      <c r="E6929">
        <v>32</v>
      </c>
      <c r="F6929">
        <v>65</v>
      </c>
      <c r="G6929" s="1">
        <f t="shared" si="432"/>
        <v>0.91428571428571426</v>
      </c>
      <c r="H6929" s="4">
        <f t="shared" si="433"/>
        <v>1</v>
      </c>
      <c r="I6929" s="5">
        <f>IF(OR(AND(F6929&gt;=50,G6929&gt;SUMIF(SeasonTotals!A$2:A$9,A6929,SeasonTotals!F$2:F$9)),AND(G6929&gt;0.885,F6929&gt;=50,D6929&lt;3)),1,0)</f>
        <v>1</v>
      </c>
      <c r="J6929" s="4">
        <f t="shared" si="434"/>
        <v>0</v>
      </c>
      <c r="K6929" s="5">
        <f t="shared" si="435"/>
        <v>0</v>
      </c>
    </row>
    <row r="6930" spans="1:11" x14ac:dyDescent="0.25">
      <c r="A6930" t="s">
        <v>109</v>
      </c>
      <c r="B6930" t="s">
        <v>79</v>
      </c>
      <c r="C6930">
        <v>1</v>
      </c>
      <c r="D6930">
        <v>5</v>
      </c>
      <c r="E6930">
        <v>14</v>
      </c>
      <c r="F6930">
        <v>40</v>
      </c>
      <c r="G6930" s="1">
        <f t="shared" si="432"/>
        <v>0.73684210526315785</v>
      </c>
      <c r="H6930" s="4">
        <f t="shared" si="433"/>
        <v>0</v>
      </c>
      <c r="I6930" s="5">
        <f>IF(OR(AND(F6930&gt;=50,G6930&gt;SUMIF(SeasonTotals!A$2:A$9,A6930,SeasonTotals!F$2:F$9)),AND(G6930&gt;0.885,F6930&gt;=50,D6930&lt;3)),1,0)</f>
        <v>0</v>
      </c>
      <c r="J6930" s="4">
        <f t="shared" si="434"/>
        <v>1</v>
      </c>
      <c r="K6930" s="5">
        <f t="shared" si="435"/>
        <v>1</v>
      </c>
    </row>
    <row r="6931" spans="1:11" x14ac:dyDescent="0.25">
      <c r="A6931" t="s">
        <v>109</v>
      </c>
      <c r="B6931" t="s">
        <v>79</v>
      </c>
      <c r="C6931">
        <v>1</v>
      </c>
      <c r="D6931">
        <v>1</v>
      </c>
      <c r="E6931">
        <v>17</v>
      </c>
      <c r="F6931">
        <v>60</v>
      </c>
      <c r="G6931" s="1">
        <f t="shared" si="432"/>
        <v>0.94444444444444442</v>
      </c>
      <c r="H6931" s="4">
        <f t="shared" si="433"/>
        <v>1</v>
      </c>
      <c r="I6931" s="5">
        <f>IF(OR(AND(F6931&gt;=50,G6931&gt;SUMIF(SeasonTotals!A$2:A$9,A6931,SeasonTotals!F$2:F$9)),AND(G6931&gt;0.885,F6931&gt;=50,D6931&lt;3)),1,0)</f>
        <v>1</v>
      </c>
      <c r="J6931" s="4">
        <f t="shared" si="434"/>
        <v>0</v>
      </c>
      <c r="K6931" s="5">
        <f t="shared" si="435"/>
        <v>0</v>
      </c>
    </row>
    <row r="6932" spans="1:11" x14ac:dyDescent="0.25">
      <c r="A6932" t="s">
        <v>109</v>
      </c>
      <c r="B6932" t="s">
        <v>79</v>
      </c>
      <c r="C6932">
        <v>1</v>
      </c>
      <c r="D6932">
        <v>2</v>
      </c>
      <c r="E6932">
        <v>27</v>
      </c>
      <c r="F6932">
        <v>58</v>
      </c>
      <c r="G6932" s="1">
        <f t="shared" si="432"/>
        <v>0.93103448275862066</v>
      </c>
      <c r="H6932" s="4">
        <f t="shared" si="433"/>
        <v>1</v>
      </c>
      <c r="I6932" s="5">
        <f>IF(OR(AND(F6932&gt;=50,G6932&gt;SUMIF(SeasonTotals!A$2:A$9,A6932,SeasonTotals!F$2:F$9)),AND(G6932&gt;0.885,F6932&gt;=50,D6932&lt;3)),1,0)</f>
        <v>1</v>
      </c>
      <c r="J6932" s="4">
        <f t="shared" si="434"/>
        <v>0</v>
      </c>
      <c r="K6932" s="5">
        <f t="shared" si="435"/>
        <v>0</v>
      </c>
    </row>
    <row r="6933" spans="1:11" x14ac:dyDescent="0.25">
      <c r="A6933" t="s">
        <v>109</v>
      </c>
      <c r="B6933" t="s">
        <v>79</v>
      </c>
      <c r="C6933">
        <v>1</v>
      </c>
      <c r="D6933">
        <v>2</v>
      </c>
      <c r="E6933">
        <v>18</v>
      </c>
      <c r="F6933">
        <v>60</v>
      </c>
      <c r="G6933" s="1">
        <f t="shared" si="432"/>
        <v>0.9</v>
      </c>
      <c r="H6933" s="4">
        <f t="shared" si="433"/>
        <v>1</v>
      </c>
      <c r="I6933" s="5">
        <f>IF(OR(AND(F6933&gt;=50,G6933&gt;SUMIF(SeasonTotals!A$2:A$9,A6933,SeasonTotals!F$2:F$9)),AND(G6933&gt;0.885,F6933&gt;=50,D6933&lt;3)),1,0)</f>
        <v>1</v>
      </c>
      <c r="J6933" s="4">
        <f t="shared" si="434"/>
        <v>0</v>
      </c>
      <c r="K6933" s="5">
        <f t="shared" si="435"/>
        <v>0</v>
      </c>
    </row>
    <row r="6934" spans="1:11" x14ac:dyDescent="0.25">
      <c r="A6934" t="s">
        <v>109</v>
      </c>
      <c r="B6934" t="s">
        <v>79</v>
      </c>
      <c r="C6934">
        <v>1</v>
      </c>
      <c r="D6934">
        <v>1</v>
      </c>
      <c r="E6934">
        <v>35</v>
      </c>
      <c r="F6934">
        <v>60</v>
      </c>
      <c r="G6934" s="1">
        <f t="shared" si="432"/>
        <v>0.97222222222222221</v>
      </c>
      <c r="H6934" s="4">
        <f t="shared" si="433"/>
        <v>1</v>
      </c>
      <c r="I6934" s="5">
        <f>IF(OR(AND(F6934&gt;=50,G6934&gt;SUMIF(SeasonTotals!A$2:A$9,A6934,SeasonTotals!F$2:F$9)),AND(G6934&gt;0.885,F6934&gt;=50,D6934&lt;3)),1,0)</f>
        <v>1</v>
      </c>
      <c r="J6934" s="4">
        <f t="shared" si="434"/>
        <v>0</v>
      </c>
      <c r="K6934" s="5">
        <f t="shared" si="435"/>
        <v>0</v>
      </c>
    </row>
    <row r="6935" spans="1:11" x14ac:dyDescent="0.25">
      <c r="A6935" t="s">
        <v>109</v>
      </c>
      <c r="B6935" t="s">
        <v>79</v>
      </c>
      <c r="C6935">
        <v>1</v>
      </c>
      <c r="D6935">
        <v>0</v>
      </c>
      <c r="E6935">
        <v>27</v>
      </c>
      <c r="F6935">
        <v>60</v>
      </c>
      <c r="G6935" s="1">
        <f t="shared" si="432"/>
        <v>1</v>
      </c>
      <c r="H6935" s="4">
        <f t="shared" si="433"/>
        <v>1</v>
      </c>
      <c r="I6935" s="5">
        <f>IF(OR(AND(F6935&gt;=50,G6935&gt;SUMIF(SeasonTotals!A$2:A$9,A6935,SeasonTotals!F$2:F$9)),AND(G6935&gt;0.885,F6935&gt;=50,D6935&lt;3)),1,0)</f>
        <v>1</v>
      </c>
      <c r="J6935" s="4">
        <f t="shared" si="434"/>
        <v>0</v>
      </c>
      <c r="K6935" s="5">
        <f t="shared" si="435"/>
        <v>0</v>
      </c>
    </row>
    <row r="6936" spans="1:11" x14ac:dyDescent="0.25">
      <c r="A6936" t="s">
        <v>109</v>
      </c>
      <c r="B6936" t="s">
        <v>79</v>
      </c>
      <c r="C6936">
        <v>1</v>
      </c>
      <c r="D6936">
        <v>5</v>
      </c>
      <c r="E6936">
        <v>37</v>
      </c>
      <c r="F6936">
        <v>58</v>
      </c>
      <c r="G6936" s="1">
        <f t="shared" si="432"/>
        <v>0.88095238095238093</v>
      </c>
      <c r="H6936" s="4">
        <f t="shared" si="433"/>
        <v>0</v>
      </c>
      <c r="I6936" s="5">
        <f>IF(OR(AND(F6936&gt;=50,G6936&gt;SUMIF(SeasonTotals!A$2:A$9,A6936,SeasonTotals!F$2:F$9)),AND(G6936&gt;0.885,F6936&gt;=50,D6936&lt;3)),1,0)</f>
        <v>0</v>
      </c>
      <c r="J6936" s="4">
        <f t="shared" si="434"/>
        <v>0</v>
      </c>
      <c r="K6936" s="5">
        <f t="shared" si="435"/>
        <v>0</v>
      </c>
    </row>
    <row r="6937" spans="1:11" x14ac:dyDescent="0.25">
      <c r="A6937" t="s">
        <v>109</v>
      </c>
      <c r="B6937" t="s">
        <v>79</v>
      </c>
      <c r="C6937">
        <v>1</v>
      </c>
      <c r="D6937">
        <v>2</v>
      </c>
      <c r="E6937">
        <v>26</v>
      </c>
      <c r="F6937">
        <v>59</v>
      </c>
      <c r="G6937" s="1">
        <f t="shared" si="432"/>
        <v>0.9285714285714286</v>
      </c>
      <c r="H6937" s="4">
        <f t="shared" si="433"/>
        <v>1</v>
      </c>
      <c r="I6937" s="5">
        <f>IF(OR(AND(F6937&gt;=50,G6937&gt;SUMIF(SeasonTotals!A$2:A$9,A6937,SeasonTotals!F$2:F$9)),AND(G6937&gt;0.885,F6937&gt;=50,D6937&lt;3)),1,0)</f>
        <v>1</v>
      </c>
      <c r="J6937" s="4">
        <f t="shared" si="434"/>
        <v>0</v>
      </c>
      <c r="K6937" s="5">
        <f t="shared" si="435"/>
        <v>0</v>
      </c>
    </row>
    <row r="6938" spans="1:11" x14ac:dyDescent="0.25">
      <c r="A6938" t="s">
        <v>109</v>
      </c>
      <c r="B6938" t="s">
        <v>79</v>
      </c>
      <c r="C6938">
        <v>1</v>
      </c>
      <c r="D6938">
        <v>2</v>
      </c>
      <c r="E6938">
        <v>32</v>
      </c>
      <c r="F6938">
        <v>60</v>
      </c>
      <c r="G6938" s="1">
        <f t="shared" si="432"/>
        <v>0.94117647058823528</v>
      </c>
      <c r="H6938" s="4">
        <f t="shared" si="433"/>
        <v>1</v>
      </c>
      <c r="I6938" s="5">
        <f>IF(OR(AND(F6938&gt;=50,G6938&gt;SUMIF(SeasonTotals!A$2:A$9,A6938,SeasonTotals!F$2:F$9)),AND(G6938&gt;0.885,F6938&gt;=50,D6938&lt;3)),1,0)</f>
        <v>1</v>
      </c>
      <c r="J6938" s="4">
        <f t="shared" si="434"/>
        <v>0</v>
      </c>
      <c r="K6938" s="5">
        <f t="shared" si="435"/>
        <v>0</v>
      </c>
    </row>
    <row r="6939" spans="1:11" x14ac:dyDescent="0.25">
      <c r="A6939" t="s">
        <v>109</v>
      </c>
      <c r="B6939" t="s">
        <v>79</v>
      </c>
      <c r="C6939">
        <v>1</v>
      </c>
      <c r="D6939">
        <v>2</v>
      </c>
      <c r="E6939">
        <v>22</v>
      </c>
      <c r="F6939">
        <v>60</v>
      </c>
      <c r="G6939" s="1">
        <f t="shared" si="432"/>
        <v>0.91666666666666663</v>
      </c>
      <c r="H6939" s="4">
        <f t="shared" si="433"/>
        <v>1</v>
      </c>
      <c r="I6939" s="5">
        <f>IF(OR(AND(F6939&gt;=50,G6939&gt;SUMIF(SeasonTotals!A$2:A$9,A6939,SeasonTotals!F$2:F$9)),AND(G6939&gt;0.885,F6939&gt;=50,D6939&lt;3)),1,0)</f>
        <v>1</v>
      </c>
      <c r="J6939" s="4">
        <f t="shared" si="434"/>
        <v>0</v>
      </c>
      <c r="K6939" s="5">
        <f t="shared" si="435"/>
        <v>0</v>
      </c>
    </row>
    <row r="6940" spans="1:11" x14ac:dyDescent="0.25">
      <c r="A6940" t="s">
        <v>109</v>
      </c>
      <c r="B6940" t="s">
        <v>79</v>
      </c>
      <c r="C6940">
        <v>1</v>
      </c>
      <c r="D6940">
        <v>1</v>
      </c>
      <c r="E6940">
        <v>16</v>
      </c>
      <c r="F6940">
        <v>59</v>
      </c>
      <c r="G6940" s="1">
        <f t="shared" si="432"/>
        <v>0.94117647058823528</v>
      </c>
      <c r="H6940" s="4">
        <f t="shared" si="433"/>
        <v>1</v>
      </c>
      <c r="I6940" s="5">
        <f>IF(OR(AND(F6940&gt;=50,G6940&gt;SUMIF(SeasonTotals!A$2:A$9,A6940,SeasonTotals!F$2:F$9)),AND(G6940&gt;0.885,F6940&gt;=50,D6940&lt;3)),1,0)</f>
        <v>1</v>
      </c>
      <c r="J6940" s="4">
        <f t="shared" si="434"/>
        <v>0</v>
      </c>
      <c r="K6940" s="5">
        <f t="shared" si="435"/>
        <v>0</v>
      </c>
    </row>
    <row r="6941" spans="1:11" x14ac:dyDescent="0.25">
      <c r="A6941" t="s">
        <v>109</v>
      </c>
      <c r="B6941" t="s">
        <v>79</v>
      </c>
      <c r="C6941">
        <v>1</v>
      </c>
      <c r="D6941">
        <v>1</v>
      </c>
      <c r="E6941">
        <v>31</v>
      </c>
      <c r="F6941">
        <v>60</v>
      </c>
      <c r="G6941" s="1">
        <f t="shared" si="432"/>
        <v>0.96875</v>
      </c>
      <c r="H6941" s="4">
        <f t="shared" si="433"/>
        <v>1</v>
      </c>
      <c r="I6941" s="5">
        <f>IF(OR(AND(F6941&gt;=50,G6941&gt;SUMIF(SeasonTotals!A$2:A$9,A6941,SeasonTotals!F$2:F$9)),AND(G6941&gt;0.885,F6941&gt;=50,D6941&lt;3)),1,0)</f>
        <v>1</v>
      </c>
      <c r="J6941" s="4">
        <f t="shared" si="434"/>
        <v>0</v>
      </c>
      <c r="K6941" s="5">
        <f t="shared" si="435"/>
        <v>0</v>
      </c>
    </row>
    <row r="6942" spans="1:11" x14ac:dyDescent="0.25">
      <c r="A6942" t="s">
        <v>109</v>
      </c>
      <c r="B6942" t="s">
        <v>79</v>
      </c>
      <c r="C6942">
        <v>1</v>
      </c>
      <c r="D6942">
        <v>3</v>
      </c>
      <c r="E6942">
        <v>31</v>
      </c>
      <c r="F6942">
        <v>58</v>
      </c>
      <c r="G6942" s="1">
        <f t="shared" si="432"/>
        <v>0.91176470588235292</v>
      </c>
      <c r="H6942" s="4">
        <f t="shared" si="433"/>
        <v>0</v>
      </c>
      <c r="I6942" s="5">
        <f>IF(OR(AND(F6942&gt;=50,G6942&gt;SUMIF(SeasonTotals!A$2:A$9,A6942,SeasonTotals!F$2:F$9)),AND(G6942&gt;0.885,F6942&gt;=50,D6942&lt;3)),1,0)</f>
        <v>0</v>
      </c>
      <c r="J6942" s="4">
        <f t="shared" si="434"/>
        <v>0</v>
      </c>
      <c r="K6942" s="5">
        <f t="shared" si="435"/>
        <v>0</v>
      </c>
    </row>
    <row r="6943" spans="1:11" x14ac:dyDescent="0.25">
      <c r="A6943" t="s">
        <v>109</v>
      </c>
      <c r="B6943" t="s">
        <v>79</v>
      </c>
      <c r="C6943">
        <v>1</v>
      </c>
      <c r="D6943">
        <v>4</v>
      </c>
      <c r="E6943">
        <v>26</v>
      </c>
      <c r="F6943">
        <v>60</v>
      </c>
      <c r="G6943" s="1">
        <f t="shared" si="432"/>
        <v>0.8666666666666667</v>
      </c>
      <c r="H6943" s="4">
        <f t="shared" si="433"/>
        <v>0</v>
      </c>
      <c r="I6943" s="5">
        <f>IF(OR(AND(F6943&gt;=50,G6943&gt;SUMIF(SeasonTotals!A$2:A$9,A6943,SeasonTotals!F$2:F$9)),AND(G6943&gt;0.885,F6943&gt;=50,D6943&lt;3)),1,0)</f>
        <v>0</v>
      </c>
      <c r="J6943" s="4">
        <f t="shared" si="434"/>
        <v>0</v>
      </c>
      <c r="K6943" s="5">
        <f t="shared" si="435"/>
        <v>0</v>
      </c>
    </row>
    <row r="6944" spans="1:11" x14ac:dyDescent="0.25">
      <c r="A6944" t="s">
        <v>109</v>
      </c>
      <c r="B6944" t="s">
        <v>79</v>
      </c>
      <c r="C6944">
        <v>1</v>
      </c>
      <c r="D6944">
        <v>2</v>
      </c>
      <c r="E6944">
        <v>27</v>
      </c>
      <c r="F6944">
        <v>60</v>
      </c>
      <c r="G6944" s="1">
        <f t="shared" si="432"/>
        <v>0.93103448275862066</v>
      </c>
      <c r="H6944" s="4">
        <f t="shared" si="433"/>
        <v>1</v>
      </c>
      <c r="I6944" s="5">
        <f>IF(OR(AND(F6944&gt;=50,G6944&gt;SUMIF(SeasonTotals!A$2:A$9,A6944,SeasonTotals!F$2:F$9)),AND(G6944&gt;0.885,F6944&gt;=50,D6944&lt;3)),1,0)</f>
        <v>1</v>
      </c>
      <c r="J6944" s="4">
        <f t="shared" si="434"/>
        <v>0</v>
      </c>
      <c r="K6944" s="5">
        <f t="shared" si="435"/>
        <v>0</v>
      </c>
    </row>
    <row r="6945" spans="1:11" x14ac:dyDescent="0.25">
      <c r="A6945" t="s">
        <v>109</v>
      </c>
      <c r="B6945" t="s">
        <v>79</v>
      </c>
      <c r="C6945">
        <v>1</v>
      </c>
      <c r="D6945">
        <v>0</v>
      </c>
      <c r="E6945">
        <v>38</v>
      </c>
      <c r="F6945">
        <v>60</v>
      </c>
      <c r="G6945" s="1">
        <f t="shared" si="432"/>
        <v>1</v>
      </c>
      <c r="H6945" s="4">
        <f t="shared" si="433"/>
        <v>1</v>
      </c>
      <c r="I6945" s="5">
        <f>IF(OR(AND(F6945&gt;=50,G6945&gt;SUMIF(SeasonTotals!A$2:A$9,A6945,SeasonTotals!F$2:F$9)),AND(G6945&gt;0.885,F6945&gt;=50,D6945&lt;3)),1,0)</f>
        <v>1</v>
      </c>
      <c r="J6945" s="4">
        <f t="shared" si="434"/>
        <v>0</v>
      </c>
      <c r="K6945" s="5">
        <f t="shared" si="435"/>
        <v>0</v>
      </c>
    </row>
    <row r="6946" spans="1:11" x14ac:dyDescent="0.25">
      <c r="A6946" t="s">
        <v>109</v>
      </c>
      <c r="B6946" t="s">
        <v>79</v>
      </c>
      <c r="C6946">
        <v>1</v>
      </c>
      <c r="D6946">
        <v>3</v>
      </c>
      <c r="E6946">
        <v>22</v>
      </c>
      <c r="F6946">
        <v>59</v>
      </c>
      <c r="G6946" s="1">
        <f t="shared" si="432"/>
        <v>0.88</v>
      </c>
      <c r="H6946" s="4">
        <f t="shared" si="433"/>
        <v>0</v>
      </c>
      <c r="I6946" s="5">
        <f>IF(OR(AND(F6946&gt;=50,G6946&gt;SUMIF(SeasonTotals!A$2:A$9,A6946,SeasonTotals!F$2:F$9)),AND(G6946&gt;0.885,F6946&gt;=50,D6946&lt;3)),1,0)</f>
        <v>0</v>
      </c>
      <c r="J6946" s="4">
        <f t="shared" si="434"/>
        <v>0</v>
      </c>
      <c r="K6946" s="5">
        <f t="shared" si="435"/>
        <v>0</v>
      </c>
    </row>
    <row r="6947" spans="1:11" x14ac:dyDescent="0.25">
      <c r="A6947" t="s">
        <v>109</v>
      </c>
      <c r="B6947" t="s">
        <v>79</v>
      </c>
      <c r="C6947">
        <v>1</v>
      </c>
      <c r="D6947">
        <v>2</v>
      </c>
      <c r="E6947">
        <v>22</v>
      </c>
      <c r="F6947">
        <v>58</v>
      </c>
      <c r="G6947" s="1">
        <f t="shared" si="432"/>
        <v>0.91666666666666663</v>
      </c>
      <c r="H6947" s="4">
        <f t="shared" si="433"/>
        <v>1</v>
      </c>
      <c r="I6947" s="5">
        <f>IF(OR(AND(F6947&gt;=50,G6947&gt;SUMIF(SeasonTotals!A$2:A$9,A6947,SeasonTotals!F$2:F$9)),AND(G6947&gt;0.885,F6947&gt;=50,D6947&lt;3)),1,0)</f>
        <v>1</v>
      </c>
      <c r="J6947" s="4">
        <f t="shared" si="434"/>
        <v>0</v>
      </c>
      <c r="K6947" s="5">
        <f t="shared" si="435"/>
        <v>0</v>
      </c>
    </row>
    <row r="6948" spans="1:11" x14ac:dyDescent="0.25">
      <c r="A6948" t="s">
        <v>109</v>
      </c>
      <c r="B6948" t="s">
        <v>79</v>
      </c>
      <c r="C6948">
        <v>1</v>
      </c>
      <c r="D6948">
        <v>3</v>
      </c>
      <c r="E6948">
        <v>38</v>
      </c>
      <c r="F6948">
        <v>60</v>
      </c>
      <c r="G6948" s="1">
        <f t="shared" si="432"/>
        <v>0.92682926829268297</v>
      </c>
      <c r="H6948" s="4">
        <f t="shared" si="433"/>
        <v>1</v>
      </c>
      <c r="I6948" s="5">
        <f>IF(OR(AND(F6948&gt;=50,G6948&gt;SUMIF(SeasonTotals!A$2:A$9,A6948,SeasonTotals!F$2:F$9)),AND(G6948&gt;0.885,F6948&gt;=50,D6948&lt;3)),1,0)</f>
        <v>1</v>
      </c>
      <c r="J6948" s="4">
        <f t="shared" si="434"/>
        <v>0</v>
      </c>
      <c r="K6948" s="5">
        <f t="shared" si="435"/>
        <v>0</v>
      </c>
    </row>
    <row r="6949" spans="1:11" x14ac:dyDescent="0.25">
      <c r="A6949" t="s">
        <v>109</v>
      </c>
      <c r="B6949" t="s">
        <v>79</v>
      </c>
      <c r="C6949">
        <v>1</v>
      </c>
      <c r="D6949">
        <v>1</v>
      </c>
      <c r="E6949">
        <v>24</v>
      </c>
      <c r="F6949">
        <v>59</v>
      </c>
      <c r="G6949" s="1">
        <f t="shared" si="432"/>
        <v>0.96</v>
      </c>
      <c r="H6949" s="4">
        <f t="shared" si="433"/>
        <v>1</v>
      </c>
      <c r="I6949" s="5">
        <f>IF(OR(AND(F6949&gt;=50,G6949&gt;SUMIF(SeasonTotals!A$2:A$9,A6949,SeasonTotals!F$2:F$9)),AND(G6949&gt;0.885,F6949&gt;=50,D6949&lt;3)),1,0)</f>
        <v>1</v>
      </c>
      <c r="J6949" s="4">
        <f t="shared" si="434"/>
        <v>0</v>
      </c>
      <c r="K6949" s="5">
        <f t="shared" si="435"/>
        <v>0</v>
      </c>
    </row>
    <row r="6950" spans="1:11" x14ac:dyDescent="0.25">
      <c r="A6950" t="s">
        <v>109</v>
      </c>
      <c r="B6950" t="s">
        <v>79</v>
      </c>
      <c r="C6950">
        <v>1</v>
      </c>
      <c r="D6950">
        <v>3</v>
      </c>
      <c r="E6950">
        <v>31</v>
      </c>
      <c r="F6950">
        <v>58</v>
      </c>
      <c r="G6950" s="1">
        <f t="shared" si="432"/>
        <v>0.91176470588235292</v>
      </c>
      <c r="H6950" s="4">
        <f t="shared" si="433"/>
        <v>0</v>
      </c>
      <c r="I6950" s="5">
        <f>IF(OR(AND(F6950&gt;=50,G6950&gt;SUMIF(SeasonTotals!A$2:A$9,A6950,SeasonTotals!F$2:F$9)),AND(G6950&gt;0.885,F6950&gt;=50,D6950&lt;3)),1,0)</f>
        <v>0</v>
      </c>
      <c r="J6950" s="4">
        <f t="shared" si="434"/>
        <v>0</v>
      </c>
      <c r="K6950" s="5">
        <f t="shared" si="435"/>
        <v>0</v>
      </c>
    </row>
    <row r="6951" spans="1:11" x14ac:dyDescent="0.25">
      <c r="A6951" t="s">
        <v>109</v>
      </c>
      <c r="B6951" t="s">
        <v>79</v>
      </c>
      <c r="C6951">
        <v>1</v>
      </c>
      <c r="D6951">
        <v>2</v>
      </c>
      <c r="E6951">
        <v>25</v>
      </c>
      <c r="F6951">
        <v>59</v>
      </c>
      <c r="G6951" s="1">
        <f t="shared" si="432"/>
        <v>0.92592592592592593</v>
      </c>
      <c r="H6951" s="4">
        <f t="shared" si="433"/>
        <v>1</v>
      </c>
      <c r="I6951" s="5">
        <f>IF(OR(AND(F6951&gt;=50,G6951&gt;SUMIF(SeasonTotals!A$2:A$9,A6951,SeasonTotals!F$2:F$9)),AND(G6951&gt;0.885,F6951&gt;=50,D6951&lt;3)),1,0)</f>
        <v>1</v>
      </c>
      <c r="J6951" s="4">
        <f t="shared" si="434"/>
        <v>0</v>
      </c>
      <c r="K6951" s="5">
        <f t="shared" si="435"/>
        <v>0</v>
      </c>
    </row>
    <row r="6952" spans="1:11" x14ac:dyDescent="0.25">
      <c r="A6952" t="s">
        <v>109</v>
      </c>
      <c r="B6952" t="s">
        <v>79</v>
      </c>
      <c r="C6952">
        <v>1</v>
      </c>
      <c r="D6952">
        <v>3</v>
      </c>
      <c r="E6952">
        <v>23</v>
      </c>
      <c r="F6952">
        <v>58</v>
      </c>
      <c r="G6952" s="1">
        <f t="shared" si="432"/>
        <v>0.88461538461538458</v>
      </c>
      <c r="H6952" s="4">
        <f t="shared" si="433"/>
        <v>0</v>
      </c>
      <c r="I6952" s="5">
        <f>IF(OR(AND(F6952&gt;=50,G6952&gt;SUMIF(SeasonTotals!A$2:A$9,A6952,SeasonTotals!F$2:F$9)),AND(G6952&gt;0.885,F6952&gt;=50,D6952&lt;3)),1,0)</f>
        <v>0</v>
      </c>
      <c r="J6952" s="4">
        <f t="shared" si="434"/>
        <v>0</v>
      </c>
      <c r="K6952" s="5">
        <f t="shared" si="435"/>
        <v>0</v>
      </c>
    </row>
    <row r="6953" spans="1:11" x14ac:dyDescent="0.25">
      <c r="A6953" t="s">
        <v>109</v>
      </c>
      <c r="B6953" t="s">
        <v>79</v>
      </c>
      <c r="C6953">
        <v>1</v>
      </c>
      <c r="D6953">
        <v>1</v>
      </c>
      <c r="E6953">
        <v>20</v>
      </c>
      <c r="F6953">
        <v>60</v>
      </c>
      <c r="G6953" s="1">
        <f t="shared" si="432"/>
        <v>0.95238095238095233</v>
      </c>
      <c r="H6953" s="4">
        <f t="shared" si="433"/>
        <v>1</v>
      </c>
      <c r="I6953" s="5">
        <f>IF(OR(AND(F6953&gt;=50,G6953&gt;SUMIF(SeasonTotals!A$2:A$9,A6953,SeasonTotals!F$2:F$9)),AND(G6953&gt;0.885,F6953&gt;=50,D6953&lt;3)),1,0)</f>
        <v>1</v>
      </c>
      <c r="J6953" s="4">
        <f t="shared" si="434"/>
        <v>0</v>
      </c>
      <c r="K6953" s="5">
        <f t="shared" si="435"/>
        <v>0</v>
      </c>
    </row>
    <row r="6954" spans="1:11" x14ac:dyDescent="0.25">
      <c r="A6954" t="s">
        <v>109</v>
      </c>
      <c r="B6954" t="s">
        <v>79</v>
      </c>
      <c r="C6954">
        <v>1</v>
      </c>
      <c r="D6954">
        <v>1</v>
      </c>
      <c r="E6954">
        <v>24</v>
      </c>
      <c r="F6954">
        <v>60</v>
      </c>
      <c r="G6954" s="1">
        <f t="shared" si="432"/>
        <v>0.96</v>
      </c>
      <c r="H6954" s="4">
        <f t="shared" si="433"/>
        <v>1</v>
      </c>
      <c r="I6954" s="5">
        <f>IF(OR(AND(F6954&gt;=50,G6954&gt;SUMIF(SeasonTotals!A$2:A$9,A6954,SeasonTotals!F$2:F$9)),AND(G6954&gt;0.885,F6954&gt;=50,D6954&lt;3)),1,0)</f>
        <v>1</v>
      </c>
      <c r="J6954" s="4">
        <f t="shared" si="434"/>
        <v>0</v>
      </c>
      <c r="K6954" s="5">
        <f t="shared" si="435"/>
        <v>0</v>
      </c>
    </row>
    <row r="6955" spans="1:11" x14ac:dyDescent="0.25">
      <c r="A6955" t="s">
        <v>109</v>
      </c>
      <c r="B6955" t="s">
        <v>79</v>
      </c>
      <c r="C6955">
        <v>1</v>
      </c>
      <c r="D6955">
        <v>1</v>
      </c>
      <c r="E6955">
        <v>29</v>
      </c>
      <c r="F6955">
        <v>60</v>
      </c>
      <c r="G6955" s="1">
        <f t="shared" si="432"/>
        <v>0.96666666666666667</v>
      </c>
      <c r="H6955" s="4">
        <f t="shared" si="433"/>
        <v>1</v>
      </c>
      <c r="I6955" s="5">
        <f>IF(OR(AND(F6955&gt;=50,G6955&gt;SUMIF(SeasonTotals!A$2:A$9,A6955,SeasonTotals!F$2:F$9)),AND(G6955&gt;0.885,F6955&gt;=50,D6955&lt;3)),1,0)</f>
        <v>1</v>
      </c>
      <c r="J6955" s="4">
        <f t="shared" si="434"/>
        <v>0</v>
      </c>
      <c r="K6955" s="5">
        <f t="shared" si="435"/>
        <v>0</v>
      </c>
    </row>
    <row r="6956" spans="1:11" x14ac:dyDescent="0.25">
      <c r="A6956" t="s">
        <v>109</v>
      </c>
      <c r="B6956" t="s">
        <v>79</v>
      </c>
      <c r="C6956">
        <v>1</v>
      </c>
      <c r="D6956">
        <v>2</v>
      </c>
      <c r="E6956">
        <v>23</v>
      </c>
      <c r="F6956">
        <v>65</v>
      </c>
      <c r="G6956" s="1">
        <f t="shared" si="432"/>
        <v>0.92</v>
      </c>
      <c r="H6956" s="4">
        <f t="shared" si="433"/>
        <v>1</v>
      </c>
      <c r="I6956" s="5">
        <f>IF(OR(AND(F6956&gt;=50,G6956&gt;SUMIF(SeasonTotals!A$2:A$9,A6956,SeasonTotals!F$2:F$9)),AND(G6956&gt;0.885,F6956&gt;=50,D6956&lt;3)),1,0)</f>
        <v>1</v>
      </c>
      <c r="J6956" s="4">
        <f t="shared" si="434"/>
        <v>0</v>
      </c>
      <c r="K6956" s="5">
        <f t="shared" si="435"/>
        <v>0</v>
      </c>
    </row>
    <row r="6957" spans="1:11" x14ac:dyDescent="0.25">
      <c r="A6957" t="s">
        <v>109</v>
      </c>
      <c r="B6957" t="s">
        <v>79</v>
      </c>
      <c r="C6957">
        <v>1</v>
      </c>
      <c r="D6957">
        <v>3</v>
      </c>
      <c r="E6957">
        <v>22</v>
      </c>
      <c r="F6957">
        <v>62</v>
      </c>
      <c r="G6957" s="1">
        <f t="shared" si="432"/>
        <v>0.88</v>
      </c>
      <c r="H6957" s="4">
        <f t="shared" si="433"/>
        <v>0</v>
      </c>
      <c r="I6957" s="5">
        <f>IF(OR(AND(F6957&gt;=50,G6957&gt;SUMIF(SeasonTotals!A$2:A$9,A6957,SeasonTotals!F$2:F$9)),AND(G6957&gt;0.885,F6957&gt;=50,D6957&lt;3)),1,0)</f>
        <v>0</v>
      </c>
      <c r="J6957" s="4">
        <f t="shared" si="434"/>
        <v>0</v>
      </c>
      <c r="K6957" s="5">
        <f t="shared" si="435"/>
        <v>0</v>
      </c>
    </row>
    <row r="6958" spans="1:11" x14ac:dyDescent="0.25">
      <c r="A6958" t="s">
        <v>109</v>
      </c>
      <c r="B6958" t="s">
        <v>79</v>
      </c>
      <c r="C6958">
        <v>1</v>
      </c>
      <c r="D6958">
        <v>1</v>
      </c>
      <c r="E6958">
        <v>31</v>
      </c>
      <c r="F6958">
        <v>60</v>
      </c>
      <c r="G6958" s="1">
        <f t="shared" si="432"/>
        <v>0.96875</v>
      </c>
      <c r="H6958" s="4">
        <f t="shared" si="433"/>
        <v>1</v>
      </c>
      <c r="I6958" s="5">
        <f>IF(OR(AND(F6958&gt;=50,G6958&gt;SUMIF(SeasonTotals!A$2:A$9,A6958,SeasonTotals!F$2:F$9)),AND(G6958&gt;0.885,F6958&gt;=50,D6958&lt;3)),1,0)</f>
        <v>1</v>
      </c>
      <c r="J6958" s="4">
        <f t="shared" si="434"/>
        <v>0</v>
      </c>
      <c r="K6958" s="5">
        <f t="shared" si="435"/>
        <v>0</v>
      </c>
    </row>
    <row r="6959" spans="1:11" x14ac:dyDescent="0.25">
      <c r="A6959" t="s">
        <v>109</v>
      </c>
      <c r="B6959" t="s">
        <v>79</v>
      </c>
      <c r="C6959">
        <v>1</v>
      </c>
      <c r="D6959">
        <v>3</v>
      </c>
      <c r="E6959">
        <v>29</v>
      </c>
      <c r="F6959">
        <v>60</v>
      </c>
      <c r="G6959" s="1">
        <f t="shared" si="432"/>
        <v>0.90625</v>
      </c>
      <c r="H6959" s="4">
        <f t="shared" si="433"/>
        <v>0</v>
      </c>
      <c r="I6959" s="5">
        <f>IF(OR(AND(F6959&gt;=50,G6959&gt;SUMIF(SeasonTotals!A$2:A$9,A6959,SeasonTotals!F$2:F$9)),AND(G6959&gt;0.885,F6959&gt;=50,D6959&lt;3)),1,0)</f>
        <v>0</v>
      </c>
      <c r="J6959" s="4">
        <f t="shared" si="434"/>
        <v>0</v>
      </c>
      <c r="K6959" s="5">
        <f t="shared" si="435"/>
        <v>0</v>
      </c>
    </row>
    <row r="6960" spans="1:11" x14ac:dyDescent="0.25">
      <c r="A6960" t="s">
        <v>109</v>
      </c>
      <c r="B6960" t="s">
        <v>79</v>
      </c>
      <c r="C6960">
        <v>1</v>
      </c>
      <c r="D6960">
        <v>0</v>
      </c>
      <c r="E6960">
        <v>31</v>
      </c>
      <c r="F6960">
        <v>60</v>
      </c>
      <c r="G6960" s="1">
        <f t="shared" si="432"/>
        <v>1</v>
      </c>
      <c r="H6960" s="4">
        <f t="shared" si="433"/>
        <v>1</v>
      </c>
      <c r="I6960" s="5">
        <f>IF(OR(AND(F6960&gt;=50,G6960&gt;SUMIF(SeasonTotals!A$2:A$9,A6960,SeasonTotals!F$2:F$9)),AND(G6960&gt;0.885,F6960&gt;=50,D6960&lt;3)),1,0)</f>
        <v>1</v>
      </c>
      <c r="J6960" s="4">
        <f t="shared" si="434"/>
        <v>0</v>
      </c>
      <c r="K6960" s="5">
        <f t="shared" si="435"/>
        <v>0</v>
      </c>
    </row>
    <row r="6961" spans="1:11" x14ac:dyDescent="0.25">
      <c r="A6961" t="s">
        <v>109</v>
      </c>
      <c r="B6961" t="s">
        <v>79</v>
      </c>
      <c r="C6961">
        <v>1</v>
      </c>
      <c r="D6961">
        <v>2</v>
      </c>
      <c r="E6961">
        <v>38</v>
      </c>
      <c r="F6961">
        <v>65</v>
      </c>
      <c r="G6961" s="1">
        <f t="shared" si="432"/>
        <v>0.95</v>
      </c>
      <c r="H6961" s="4">
        <f t="shared" si="433"/>
        <v>1</v>
      </c>
      <c r="I6961" s="5">
        <f>IF(OR(AND(F6961&gt;=50,G6961&gt;SUMIF(SeasonTotals!A$2:A$9,A6961,SeasonTotals!F$2:F$9)),AND(G6961&gt;0.885,F6961&gt;=50,D6961&lt;3)),1,0)</f>
        <v>1</v>
      </c>
      <c r="J6961" s="4">
        <f t="shared" si="434"/>
        <v>0</v>
      </c>
      <c r="K6961" s="5">
        <f t="shared" si="435"/>
        <v>0</v>
      </c>
    </row>
    <row r="6962" spans="1:11" x14ac:dyDescent="0.25">
      <c r="A6962" t="s">
        <v>109</v>
      </c>
      <c r="B6962" t="s">
        <v>79</v>
      </c>
      <c r="C6962">
        <v>1</v>
      </c>
      <c r="D6962">
        <v>3</v>
      </c>
      <c r="E6962">
        <v>22</v>
      </c>
      <c r="F6962">
        <v>59</v>
      </c>
      <c r="G6962" s="1">
        <f t="shared" si="432"/>
        <v>0.88</v>
      </c>
      <c r="H6962" s="4">
        <f t="shared" si="433"/>
        <v>0</v>
      </c>
      <c r="I6962" s="5">
        <f>IF(OR(AND(F6962&gt;=50,G6962&gt;SUMIF(SeasonTotals!A$2:A$9,A6962,SeasonTotals!F$2:F$9)),AND(G6962&gt;0.885,F6962&gt;=50,D6962&lt;3)),1,0)</f>
        <v>0</v>
      </c>
      <c r="J6962" s="4">
        <f t="shared" si="434"/>
        <v>0</v>
      </c>
      <c r="K6962" s="5">
        <f t="shared" si="435"/>
        <v>0</v>
      </c>
    </row>
    <row r="6963" spans="1:11" x14ac:dyDescent="0.25">
      <c r="A6963" t="s">
        <v>109</v>
      </c>
      <c r="B6963" t="s">
        <v>79</v>
      </c>
      <c r="C6963">
        <v>1</v>
      </c>
      <c r="D6963">
        <v>5</v>
      </c>
      <c r="E6963">
        <v>14</v>
      </c>
      <c r="F6963">
        <v>50</v>
      </c>
      <c r="G6963" s="1">
        <f t="shared" si="432"/>
        <v>0.73684210526315785</v>
      </c>
      <c r="H6963" s="4">
        <f t="shared" si="433"/>
        <v>0</v>
      </c>
      <c r="I6963" s="5">
        <f>IF(OR(AND(F6963&gt;=50,G6963&gt;SUMIF(SeasonTotals!A$2:A$9,A6963,SeasonTotals!F$2:F$9)),AND(G6963&gt;0.885,F6963&gt;=50,D6963&lt;3)),1,0)</f>
        <v>0</v>
      </c>
      <c r="J6963" s="4">
        <f t="shared" si="434"/>
        <v>1</v>
      </c>
      <c r="K6963" s="5">
        <f t="shared" si="435"/>
        <v>1</v>
      </c>
    </row>
    <row r="6964" spans="1:11" x14ac:dyDescent="0.25">
      <c r="A6964" t="s">
        <v>109</v>
      </c>
      <c r="B6964" t="s">
        <v>79</v>
      </c>
      <c r="C6964">
        <v>1</v>
      </c>
      <c r="D6964">
        <v>2</v>
      </c>
      <c r="E6964">
        <v>22</v>
      </c>
      <c r="F6964">
        <v>59</v>
      </c>
      <c r="G6964" s="1">
        <f t="shared" si="432"/>
        <v>0.91666666666666663</v>
      </c>
      <c r="H6964" s="4">
        <f t="shared" si="433"/>
        <v>1</v>
      </c>
      <c r="I6964" s="5">
        <f>IF(OR(AND(F6964&gt;=50,G6964&gt;SUMIF(SeasonTotals!A$2:A$9,A6964,SeasonTotals!F$2:F$9)),AND(G6964&gt;0.885,F6964&gt;=50,D6964&lt;3)),1,0)</f>
        <v>1</v>
      </c>
      <c r="J6964" s="4">
        <f t="shared" si="434"/>
        <v>0</v>
      </c>
      <c r="K6964" s="5">
        <f t="shared" si="435"/>
        <v>0</v>
      </c>
    </row>
    <row r="6965" spans="1:11" x14ac:dyDescent="0.25">
      <c r="A6965" t="s">
        <v>109</v>
      </c>
      <c r="B6965" t="s">
        <v>79</v>
      </c>
      <c r="C6965">
        <v>1</v>
      </c>
      <c r="D6965">
        <v>2</v>
      </c>
      <c r="E6965">
        <v>31</v>
      </c>
      <c r="F6965">
        <v>61</v>
      </c>
      <c r="G6965" s="1">
        <f t="shared" si="432"/>
        <v>0.93939393939393945</v>
      </c>
      <c r="H6965" s="4">
        <f t="shared" si="433"/>
        <v>1</v>
      </c>
      <c r="I6965" s="5">
        <f>IF(OR(AND(F6965&gt;=50,G6965&gt;SUMIF(SeasonTotals!A$2:A$9,A6965,SeasonTotals!F$2:F$9)),AND(G6965&gt;0.885,F6965&gt;=50,D6965&lt;3)),1,0)</f>
        <v>1</v>
      </c>
      <c r="J6965" s="4">
        <f t="shared" si="434"/>
        <v>0</v>
      </c>
      <c r="K6965" s="5">
        <f t="shared" si="435"/>
        <v>0</v>
      </c>
    </row>
    <row r="6966" spans="1:11" x14ac:dyDescent="0.25">
      <c r="A6966" t="s">
        <v>109</v>
      </c>
      <c r="B6966" t="s">
        <v>79</v>
      </c>
      <c r="C6966">
        <v>1</v>
      </c>
      <c r="D6966">
        <v>3</v>
      </c>
      <c r="E6966">
        <v>20</v>
      </c>
      <c r="F6966">
        <v>60</v>
      </c>
      <c r="G6966" s="1">
        <f t="shared" si="432"/>
        <v>0.86956521739130432</v>
      </c>
      <c r="H6966" s="4">
        <f t="shared" si="433"/>
        <v>0</v>
      </c>
      <c r="I6966" s="5">
        <f>IF(OR(AND(F6966&gt;=50,G6966&gt;SUMIF(SeasonTotals!A$2:A$9,A6966,SeasonTotals!F$2:F$9)),AND(G6966&gt;0.885,F6966&gt;=50,D6966&lt;3)),1,0)</f>
        <v>0</v>
      </c>
      <c r="J6966" s="4">
        <f t="shared" si="434"/>
        <v>0</v>
      </c>
      <c r="K6966" s="5">
        <f t="shared" si="435"/>
        <v>0</v>
      </c>
    </row>
    <row r="6967" spans="1:11" x14ac:dyDescent="0.25">
      <c r="A6967" t="s">
        <v>109</v>
      </c>
      <c r="B6967" t="s">
        <v>79</v>
      </c>
      <c r="C6967">
        <v>1</v>
      </c>
      <c r="D6967">
        <v>1</v>
      </c>
      <c r="E6967">
        <v>43</v>
      </c>
      <c r="F6967">
        <v>60</v>
      </c>
      <c r="G6967" s="1">
        <f t="shared" si="432"/>
        <v>0.97727272727272729</v>
      </c>
      <c r="H6967" s="4">
        <f t="shared" si="433"/>
        <v>1</v>
      </c>
      <c r="I6967" s="5">
        <f>IF(OR(AND(F6967&gt;=50,G6967&gt;SUMIF(SeasonTotals!A$2:A$9,A6967,SeasonTotals!F$2:F$9)),AND(G6967&gt;0.885,F6967&gt;=50,D6967&lt;3)),1,0)</f>
        <v>1</v>
      </c>
      <c r="J6967" s="4">
        <f t="shared" si="434"/>
        <v>0</v>
      </c>
      <c r="K6967" s="5">
        <f t="shared" si="435"/>
        <v>0</v>
      </c>
    </row>
    <row r="6968" spans="1:11" x14ac:dyDescent="0.25">
      <c r="A6968" t="s">
        <v>109</v>
      </c>
      <c r="B6968" t="s">
        <v>79</v>
      </c>
      <c r="C6968">
        <v>1</v>
      </c>
      <c r="D6968">
        <v>2</v>
      </c>
      <c r="E6968">
        <v>30</v>
      </c>
      <c r="F6968">
        <v>60</v>
      </c>
      <c r="G6968" s="1">
        <f t="shared" si="432"/>
        <v>0.9375</v>
      </c>
      <c r="H6968" s="4">
        <f t="shared" si="433"/>
        <v>1</v>
      </c>
      <c r="I6968" s="5">
        <f>IF(OR(AND(F6968&gt;=50,G6968&gt;SUMIF(SeasonTotals!A$2:A$9,A6968,SeasonTotals!F$2:F$9)),AND(G6968&gt;0.885,F6968&gt;=50,D6968&lt;3)),1,0)</f>
        <v>1</v>
      </c>
      <c r="J6968" s="4">
        <f t="shared" si="434"/>
        <v>0</v>
      </c>
      <c r="K6968" s="5">
        <f t="shared" si="435"/>
        <v>0</v>
      </c>
    </row>
    <row r="6969" spans="1:11" x14ac:dyDescent="0.25">
      <c r="A6969" t="s">
        <v>109</v>
      </c>
      <c r="B6969" t="s">
        <v>79</v>
      </c>
      <c r="C6969">
        <v>1</v>
      </c>
      <c r="D6969">
        <v>2</v>
      </c>
      <c r="E6969">
        <v>25</v>
      </c>
      <c r="F6969">
        <v>60</v>
      </c>
      <c r="G6969" s="1">
        <f t="shared" si="432"/>
        <v>0.92592592592592593</v>
      </c>
      <c r="H6969" s="4">
        <f t="shared" si="433"/>
        <v>1</v>
      </c>
      <c r="I6969" s="5">
        <f>IF(OR(AND(F6969&gt;=50,G6969&gt;SUMIF(SeasonTotals!A$2:A$9,A6969,SeasonTotals!F$2:F$9)),AND(G6969&gt;0.885,F6969&gt;=50,D6969&lt;3)),1,0)</f>
        <v>1</v>
      </c>
      <c r="J6969" s="4">
        <f t="shared" si="434"/>
        <v>0</v>
      </c>
      <c r="K6969" s="5">
        <f t="shared" si="435"/>
        <v>0</v>
      </c>
    </row>
    <row r="6970" spans="1:11" x14ac:dyDescent="0.25">
      <c r="A6970" t="s">
        <v>109</v>
      </c>
      <c r="B6970" t="s">
        <v>79</v>
      </c>
      <c r="C6970">
        <v>1</v>
      </c>
      <c r="D6970">
        <v>3</v>
      </c>
      <c r="E6970">
        <v>5</v>
      </c>
      <c r="F6970">
        <v>20</v>
      </c>
      <c r="G6970" s="1">
        <f t="shared" si="432"/>
        <v>0.625</v>
      </c>
      <c r="H6970" s="4">
        <f t="shared" si="433"/>
        <v>0</v>
      </c>
      <c r="I6970" s="5">
        <f>IF(OR(AND(F6970&gt;=50,G6970&gt;SUMIF(SeasonTotals!A$2:A$9,A6970,SeasonTotals!F$2:F$9)),AND(G6970&gt;0.885,F6970&gt;=50,D6970&lt;3)),1,0)</f>
        <v>0</v>
      </c>
      <c r="J6970" s="4">
        <f t="shared" si="434"/>
        <v>1</v>
      </c>
      <c r="K6970" s="5">
        <f t="shared" si="435"/>
        <v>1</v>
      </c>
    </row>
    <row r="6971" spans="1:11" x14ac:dyDescent="0.25">
      <c r="A6971" t="s">
        <v>109</v>
      </c>
      <c r="B6971" t="s">
        <v>79</v>
      </c>
      <c r="C6971">
        <v>1</v>
      </c>
      <c r="D6971">
        <v>3</v>
      </c>
      <c r="E6971">
        <v>25</v>
      </c>
      <c r="F6971">
        <v>59</v>
      </c>
      <c r="G6971" s="1">
        <f t="shared" si="432"/>
        <v>0.8928571428571429</v>
      </c>
      <c r="H6971" s="4">
        <f t="shared" si="433"/>
        <v>0</v>
      </c>
      <c r="I6971" s="5">
        <f>IF(OR(AND(F6971&gt;=50,G6971&gt;SUMIF(SeasonTotals!A$2:A$9,A6971,SeasonTotals!F$2:F$9)),AND(G6971&gt;0.885,F6971&gt;=50,D6971&lt;3)),1,0)</f>
        <v>0</v>
      </c>
      <c r="J6971" s="4">
        <f t="shared" si="434"/>
        <v>0</v>
      </c>
      <c r="K6971" s="5">
        <f t="shared" si="435"/>
        <v>0</v>
      </c>
    </row>
    <row r="6972" spans="1:11" x14ac:dyDescent="0.25">
      <c r="A6972" t="s">
        <v>109</v>
      </c>
      <c r="B6972" t="s">
        <v>79</v>
      </c>
      <c r="C6972">
        <v>1</v>
      </c>
      <c r="D6972">
        <v>2</v>
      </c>
      <c r="E6972">
        <v>41</v>
      </c>
      <c r="F6972">
        <v>65</v>
      </c>
      <c r="G6972" s="1">
        <f t="shared" si="432"/>
        <v>0.95348837209302328</v>
      </c>
      <c r="H6972" s="4">
        <f t="shared" si="433"/>
        <v>1</v>
      </c>
      <c r="I6972" s="5">
        <f>IF(OR(AND(F6972&gt;=50,G6972&gt;SUMIF(SeasonTotals!A$2:A$9,A6972,SeasonTotals!F$2:F$9)),AND(G6972&gt;0.885,F6972&gt;=50,D6972&lt;3)),1,0)</f>
        <v>1</v>
      </c>
      <c r="J6972" s="4">
        <f t="shared" si="434"/>
        <v>0</v>
      </c>
      <c r="K6972" s="5">
        <f t="shared" si="435"/>
        <v>0</v>
      </c>
    </row>
    <row r="6973" spans="1:11" x14ac:dyDescent="0.25">
      <c r="A6973" t="s">
        <v>109</v>
      </c>
      <c r="B6973" t="s">
        <v>79</v>
      </c>
      <c r="C6973">
        <v>1</v>
      </c>
      <c r="D6973">
        <v>3</v>
      </c>
      <c r="E6973">
        <v>16</v>
      </c>
      <c r="F6973">
        <v>57</v>
      </c>
      <c r="G6973" s="1">
        <f t="shared" si="432"/>
        <v>0.84210526315789469</v>
      </c>
      <c r="H6973" s="4">
        <f t="shared" si="433"/>
        <v>0</v>
      </c>
      <c r="I6973" s="5">
        <f>IF(OR(AND(F6973&gt;=50,G6973&gt;SUMIF(SeasonTotals!A$2:A$9,A6973,SeasonTotals!F$2:F$9)),AND(G6973&gt;0.885,F6973&gt;=50,D6973&lt;3)),1,0)</f>
        <v>0</v>
      </c>
      <c r="J6973" s="4">
        <f t="shared" si="434"/>
        <v>1</v>
      </c>
      <c r="K6973" s="5">
        <f t="shared" si="435"/>
        <v>0</v>
      </c>
    </row>
    <row r="6974" spans="1:11" x14ac:dyDescent="0.25">
      <c r="A6974" t="s">
        <v>109</v>
      </c>
      <c r="B6974" t="s">
        <v>79</v>
      </c>
      <c r="C6974">
        <v>1</v>
      </c>
      <c r="D6974">
        <v>0</v>
      </c>
      <c r="E6974">
        <v>31</v>
      </c>
      <c r="F6974">
        <v>60</v>
      </c>
      <c r="G6974" s="1">
        <f t="shared" si="432"/>
        <v>1</v>
      </c>
      <c r="H6974" s="4">
        <f t="shared" si="433"/>
        <v>1</v>
      </c>
      <c r="I6974" s="5">
        <f>IF(OR(AND(F6974&gt;=50,G6974&gt;SUMIF(SeasonTotals!A$2:A$9,A6974,SeasonTotals!F$2:F$9)),AND(G6974&gt;0.885,F6974&gt;=50,D6974&lt;3)),1,0)</f>
        <v>1</v>
      </c>
      <c r="J6974" s="4">
        <f t="shared" si="434"/>
        <v>0</v>
      </c>
      <c r="K6974" s="5">
        <f t="shared" si="435"/>
        <v>0</v>
      </c>
    </row>
    <row r="6975" spans="1:11" x14ac:dyDescent="0.25">
      <c r="A6975" t="s">
        <v>109</v>
      </c>
      <c r="B6975" t="s">
        <v>79</v>
      </c>
      <c r="C6975">
        <v>1</v>
      </c>
      <c r="D6975">
        <v>5</v>
      </c>
      <c r="E6975">
        <v>27</v>
      </c>
      <c r="F6975">
        <v>48</v>
      </c>
      <c r="G6975" s="1">
        <f t="shared" si="432"/>
        <v>0.84375</v>
      </c>
      <c r="H6975" s="4">
        <f t="shared" si="433"/>
        <v>0</v>
      </c>
      <c r="I6975" s="5">
        <f>IF(OR(AND(F6975&gt;=50,G6975&gt;SUMIF(SeasonTotals!A$2:A$9,A6975,SeasonTotals!F$2:F$9)),AND(G6975&gt;0.885,F6975&gt;=50,D6975&lt;3)),1,0)</f>
        <v>0</v>
      </c>
      <c r="J6975" s="4">
        <f t="shared" si="434"/>
        <v>1</v>
      </c>
      <c r="K6975" s="5">
        <f t="shared" si="435"/>
        <v>1</v>
      </c>
    </row>
    <row r="6976" spans="1:11" x14ac:dyDescent="0.25">
      <c r="A6976" t="s">
        <v>109</v>
      </c>
      <c r="B6976" t="s">
        <v>79</v>
      </c>
      <c r="C6976">
        <v>1</v>
      </c>
      <c r="D6976">
        <v>3</v>
      </c>
      <c r="E6976">
        <v>28</v>
      </c>
      <c r="F6976">
        <v>60</v>
      </c>
      <c r="G6976" s="1">
        <f t="shared" si="432"/>
        <v>0.90322580645161288</v>
      </c>
      <c r="H6976" s="4">
        <f t="shared" si="433"/>
        <v>0</v>
      </c>
      <c r="I6976" s="5">
        <f>IF(OR(AND(F6976&gt;=50,G6976&gt;SUMIF(SeasonTotals!A$2:A$9,A6976,SeasonTotals!F$2:F$9)),AND(G6976&gt;0.885,F6976&gt;=50,D6976&lt;3)),1,0)</f>
        <v>0</v>
      </c>
      <c r="J6976" s="4">
        <f t="shared" si="434"/>
        <v>0</v>
      </c>
      <c r="K6976" s="5">
        <f t="shared" si="435"/>
        <v>0</v>
      </c>
    </row>
    <row r="6977" spans="1:11" x14ac:dyDescent="0.25">
      <c r="A6977" t="s">
        <v>109</v>
      </c>
      <c r="B6977" t="s">
        <v>79</v>
      </c>
      <c r="C6977">
        <v>1</v>
      </c>
      <c r="D6977">
        <v>5</v>
      </c>
      <c r="E6977">
        <v>9</v>
      </c>
      <c r="F6977">
        <v>20</v>
      </c>
      <c r="G6977" s="1">
        <f t="shared" si="432"/>
        <v>0.6428571428571429</v>
      </c>
      <c r="H6977" s="4">
        <f t="shared" si="433"/>
        <v>0</v>
      </c>
      <c r="I6977" s="5">
        <f>IF(OR(AND(F6977&gt;=50,G6977&gt;SUMIF(SeasonTotals!A$2:A$9,A6977,SeasonTotals!F$2:F$9)),AND(G6977&gt;0.885,F6977&gt;=50,D6977&lt;3)),1,0)</f>
        <v>0</v>
      </c>
      <c r="J6977" s="4">
        <f t="shared" si="434"/>
        <v>1</v>
      </c>
      <c r="K6977" s="5">
        <f t="shared" si="435"/>
        <v>1</v>
      </c>
    </row>
    <row r="6978" spans="1:11" x14ac:dyDescent="0.25">
      <c r="A6978" t="s">
        <v>109</v>
      </c>
      <c r="B6978" t="s">
        <v>79</v>
      </c>
      <c r="C6978">
        <v>1</v>
      </c>
      <c r="D6978">
        <v>2</v>
      </c>
      <c r="E6978">
        <v>33</v>
      </c>
      <c r="F6978">
        <v>60</v>
      </c>
      <c r="G6978" s="1">
        <f t="shared" ref="G6978:G7041" si="436">E6978/MAX(1,SUM(D6978:E6978))</f>
        <v>0.94285714285714284</v>
      </c>
      <c r="H6978" s="4">
        <f t="shared" ref="H6978:H7041" si="437">IF(AND(F6978&gt;=50,OR(G6978&gt;0.913,AND(G6978&gt;0.885,D6978&lt;3))),1,0)</f>
        <v>1</v>
      </c>
      <c r="I6978" s="5">
        <f>IF(OR(AND(F6978&gt;=50,G6978&gt;SUMIF(SeasonTotals!A$2:A$9,A6978,SeasonTotals!F$2:F$9)),AND(G6978&gt;0.885,F6978&gt;=50,D6978&lt;3)),1,0)</f>
        <v>1</v>
      </c>
      <c r="J6978" s="4">
        <f t="shared" ref="J6978:J7041" si="438">IF(G6978&lt;0.85,1,0)</f>
        <v>0</v>
      </c>
      <c r="K6978" s="5">
        <f t="shared" ref="K6978:K7041" si="439">IF(F6978&lt;55,1,0)</f>
        <v>0</v>
      </c>
    </row>
    <row r="6979" spans="1:11" x14ac:dyDescent="0.25">
      <c r="A6979" t="s">
        <v>109</v>
      </c>
      <c r="B6979" t="s">
        <v>79</v>
      </c>
      <c r="C6979">
        <v>1</v>
      </c>
      <c r="D6979">
        <v>4</v>
      </c>
      <c r="E6979">
        <v>23</v>
      </c>
      <c r="F6979">
        <v>60</v>
      </c>
      <c r="G6979" s="1">
        <f t="shared" si="436"/>
        <v>0.85185185185185186</v>
      </c>
      <c r="H6979" s="4">
        <f t="shared" si="437"/>
        <v>0</v>
      </c>
      <c r="I6979" s="5">
        <f>IF(OR(AND(F6979&gt;=50,G6979&gt;SUMIF(SeasonTotals!A$2:A$9,A6979,SeasonTotals!F$2:F$9)),AND(G6979&gt;0.885,F6979&gt;=50,D6979&lt;3)),1,0)</f>
        <v>0</v>
      </c>
      <c r="J6979" s="4">
        <f t="shared" si="438"/>
        <v>0</v>
      </c>
      <c r="K6979" s="5">
        <f t="shared" si="439"/>
        <v>0</v>
      </c>
    </row>
    <row r="6980" spans="1:11" x14ac:dyDescent="0.25">
      <c r="A6980" t="s">
        <v>109</v>
      </c>
      <c r="B6980" t="s">
        <v>79</v>
      </c>
      <c r="C6980">
        <v>1</v>
      </c>
      <c r="D6980">
        <v>1</v>
      </c>
      <c r="E6980">
        <v>13</v>
      </c>
      <c r="F6980">
        <v>60</v>
      </c>
      <c r="G6980" s="1">
        <f t="shared" si="436"/>
        <v>0.9285714285714286</v>
      </c>
      <c r="H6980" s="4">
        <f t="shared" si="437"/>
        <v>1</v>
      </c>
      <c r="I6980" s="5">
        <f>IF(OR(AND(F6980&gt;=50,G6980&gt;SUMIF(SeasonTotals!A$2:A$9,A6980,SeasonTotals!F$2:F$9)),AND(G6980&gt;0.885,F6980&gt;=50,D6980&lt;3)),1,0)</f>
        <v>1</v>
      </c>
      <c r="J6980" s="4">
        <f t="shared" si="438"/>
        <v>0</v>
      </c>
      <c r="K6980" s="5">
        <f t="shared" si="439"/>
        <v>0</v>
      </c>
    </row>
    <row r="6981" spans="1:11" x14ac:dyDescent="0.25">
      <c r="A6981" t="s">
        <v>109</v>
      </c>
      <c r="B6981" t="s">
        <v>79</v>
      </c>
      <c r="C6981">
        <v>1</v>
      </c>
      <c r="D6981">
        <v>1</v>
      </c>
      <c r="E6981">
        <v>32</v>
      </c>
      <c r="F6981">
        <v>59</v>
      </c>
      <c r="G6981" s="1">
        <f t="shared" si="436"/>
        <v>0.96969696969696972</v>
      </c>
      <c r="H6981" s="4">
        <f t="shared" si="437"/>
        <v>1</v>
      </c>
      <c r="I6981" s="5">
        <f>IF(OR(AND(F6981&gt;=50,G6981&gt;SUMIF(SeasonTotals!A$2:A$9,A6981,SeasonTotals!F$2:F$9)),AND(G6981&gt;0.885,F6981&gt;=50,D6981&lt;3)),1,0)</f>
        <v>1</v>
      </c>
      <c r="J6981" s="4">
        <f t="shared" si="438"/>
        <v>0</v>
      </c>
      <c r="K6981" s="5">
        <f t="shared" si="439"/>
        <v>0</v>
      </c>
    </row>
    <row r="6982" spans="1:11" x14ac:dyDescent="0.25">
      <c r="A6982" t="s">
        <v>109</v>
      </c>
      <c r="B6982" t="s">
        <v>79</v>
      </c>
      <c r="C6982">
        <v>1</v>
      </c>
      <c r="D6982">
        <v>4</v>
      </c>
      <c r="E6982">
        <v>8</v>
      </c>
      <c r="F6982">
        <v>39</v>
      </c>
      <c r="G6982" s="1">
        <f t="shared" si="436"/>
        <v>0.66666666666666663</v>
      </c>
      <c r="H6982" s="4">
        <f t="shared" si="437"/>
        <v>0</v>
      </c>
      <c r="I6982" s="5">
        <f>IF(OR(AND(F6982&gt;=50,G6982&gt;SUMIF(SeasonTotals!A$2:A$9,A6982,SeasonTotals!F$2:F$9)),AND(G6982&gt;0.885,F6982&gt;=50,D6982&lt;3)),1,0)</f>
        <v>0</v>
      </c>
      <c r="J6982" s="4">
        <f t="shared" si="438"/>
        <v>1</v>
      </c>
      <c r="K6982" s="5">
        <f t="shared" si="439"/>
        <v>1</v>
      </c>
    </row>
    <row r="6983" spans="1:11" x14ac:dyDescent="0.25">
      <c r="A6983" t="s">
        <v>109</v>
      </c>
      <c r="B6983" t="s">
        <v>79</v>
      </c>
      <c r="C6983">
        <v>1</v>
      </c>
      <c r="D6983">
        <v>2</v>
      </c>
      <c r="E6983">
        <v>32</v>
      </c>
      <c r="F6983">
        <v>60</v>
      </c>
      <c r="G6983" s="1">
        <f t="shared" si="436"/>
        <v>0.94117647058823528</v>
      </c>
      <c r="H6983" s="4">
        <f t="shared" si="437"/>
        <v>1</v>
      </c>
      <c r="I6983" s="5">
        <f>IF(OR(AND(F6983&gt;=50,G6983&gt;SUMIF(SeasonTotals!A$2:A$9,A6983,SeasonTotals!F$2:F$9)),AND(G6983&gt;0.885,F6983&gt;=50,D6983&lt;3)),1,0)</f>
        <v>1</v>
      </c>
      <c r="J6983" s="4">
        <f t="shared" si="438"/>
        <v>0</v>
      </c>
      <c r="K6983" s="5">
        <f t="shared" si="439"/>
        <v>0</v>
      </c>
    </row>
    <row r="6984" spans="1:11" x14ac:dyDescent="0.25">
      <c r="A6984" t="s">
        <v>109</v>
      </c>
      <c r="B6984" t="s">
        <v>79</v>
      </c>
      <c r="C6984">
        <v>1</v>
      </c>
      <c r="D6984">
        <v>4</v>
      </c>
      <c r="E6984">
        <v>50</v>
      </c>
      <c r="F6984">
        <v>65</v>
      </c>
      <c r="G6984" s="1">
        <f t="shared" si="436"/>
        <v>0.92592592592592593</v>
      </c>
      <c r="H6984" s="4">
        <f t="shared" si="437"/>
        <v>1</v>
      </c>
      <c r="I6984" s="5">
        <f>IF(OR(AND(F6984&gt;=50,G6984&gt;SUMIF(SeasonTotals!A$2:A$9,A6984,SeasonTotals!F$2:F$9)),AND(G6984&gt;0.885,F6984&gt;=50,D6984&lt;3)),1,0)</f>
        <v>1</v>
      </c>
      <c r="J6984" s="4">
        <f t="shared" si="438"/>
        <v>0</v>
      </c>
      <c r="K6984" s="5">
        <f t="shared" si="439"/>
        <v>0</v>
      </c>
    </row>
    <row r="6985" spans="1:11" x14ac:dyDescent="0.25">
      <c r="A6985" t="s">
        <v>109</v>
      </c>
      <c r="B6985" t="s">
        <v>79</v>
      </c>
      <c r="C6985">
        <v>1</v>
      </c>
      <c r="D6985">
        <v>3</v>
      </c>
      <c r="E6985">
        <v>19</v>
      </c>
      <c r="F6985">
        <v>59</v>
      </c>
      <c r="G6985" s="1">
        <f t="shared" si="436"/>
        <v>0.86363636363636365</v>
      </c>
      <c r="H6985" s="4">
        <f t="shared" si="437"/>
        <v>0</v>
      </c>
      <c r="I6985" s="5">
        <f>IF(OR(AND(F6985&gt;=50,G6985&gt;SUMIF(SeasonTotals!A$2:A$9,A6985,SeasonTotals!F$2:F$9)),AND(G6985&gt;0.885,F6985&gt;=50,D6985&lt;3)),1,0)</f>
        <v>0</v>
      </c>
      <c r="J6985" s="4">
        <f t="shared" si="438"/>
        <v>0</v>
      </c>
      <c r="K6985" s="5">
        <f t="shared" si="439"/>
        <v>0</v>
      </c>
    </row>
    <row r="6986" spans="1:11" x14ac:dyDescent="0.25">
      <c r="A6986" t="s">
        <v>109</v>
      </c>
      <c r="B6986" t="s">
        <v>79</v>
      </c>
      <c r="C6986">
        <v>1</v>
      </c>
      <c r="D6986">
        <v>3</v>
      </c>
      <c r="E6986">
        <v>26</v>
      </c>
      <c r="F6986">
        <v>59</v>
      </c>
      <c r="G6986" s="1">
        <f t="shared" si="436"/>
        <v>0.89655172413793105</v>
      </c>
      <c r="H6986" s="4">
        <f t="shared" si="437"/>
        <v>0</v>
      </c>
      <c r="I6986" s="5">
        <f>IF(OR(AND(F6986&gt;=50,G6986&gt;SUMIF(SeasonTotals!A$2:A$9,A6986,SeasonTotals!F$2:F$9)),AND(G6986&gt;0.885,F6986&gt;=50,D6986&lt;3)),1,0)</f>
        <v>0</v>
      </c>
      <c r="J6986" s="4">
        <f t="shared" si="438"/>
        <v>0</v>
      </c>
      <c r="K6986" s="5">
        <f t="shared" si="439"/>
        <v>0</v>
      </c>
    </row>
    <row r="6987" spans="1:11" x14ac:dyDescent="0.25">
      <c r="A6987" t="s">
        <v>109</v>
      </c>
      <c r="B6987" t="s">
        <v>79</v>
      </c>
      <c r="C6987">
        <v>1</v>
      </c>
      <c r="D6987">
        <v>1</v>
      </c>
      <c r="E6987">
        <v>32</v>
      </c>
      <c r="F6987">
        <v>60</v>
      </c>
      <c r="G6987" s="1">
        <f t="shared" si="436"/>
        <v>0.96969696969696972</v>
      </c>
      <c r="H6987" s="4">
        <f t="shared" si="437"/>
        <v>1</v>
      </c>
      <c r="I6987" s="5">
        <f>IF(OR(AND(F6987&gt;=50,G6987&gt;SUMIF(SeasonTotals!A$2:A$9,A6987,SeasonTotals!F$2:F$9)),AND(G6987&gt;0.885,F6987&gt;=50,D6987&lt;3)),1,0)</f>
        <v>1</v>
      </c>
      <c r="J6987" s="4">
        <f t="shared" si="438"/>
        <v>0</v>
      </c>
      <c r="K6987" s="5">
        <f t="shared" si="439"/>
        <v>0</v>
      </c>
    </row>
    <row r="6988" spans="1:11" x14ac:dyDescent="0.25">
      <c r="A6988" t="s">
        <v>109</v>
      </c>
      <c r="B6988" t="s">
        <v>79</v>
      </c>
      <c r="C6988">
        <v>1</v>
      </c>
      <c r="D6988">
        <v>8</v>
      </c>
      <c r="E6988">
        <v>21</v>
      </c>
      <c r="F6988">
        <v>60</v>
      </c>
      <c r="G6988" s="1">
        <f t="shared" si="436"/>
        <v>0.72413793103448276</v>
      </c>
      <c r="H6988" s="4">
        <f t="shared" si="437"/>
        <v>0</v>
      </c>
      <c r="I6988" s="5">
        <f>IF(OR(AND(F6988&gt;=50,G6988&gt;SUMIF(SeasonTotals!A$2:A$9,A6988,SeasonTotals!F$2:F$9)),AND(G6988&gt;0.885,F6988&gt;=50,D6988&lt;3)),1,0)</f>
        <v>0</v>
      </c>
      <c r="J6988" s="4">
        <f t="shared" si="438"/>
        <v>1</v>
      </c>
      <c r="K6988" s="5">
        <f t="shared" si="439"/>
        <v>0</v>
      </c>
    </row>
    <row r="6989" spans="1:11" x14ac:dyDescent="0.25">
      <c r="A6989" t="s">
        <v>109</v>
      </c>
      <c r="B6989" t="s">
        <v>79</v>
      </c>
      <c r="C6989">
        <v>1</v>
      </c>
      <c r="D6989">
        <v>3</v>
      </c>
      <c r="E6989">
        <v>24</v>
      </c>
      <c r="F6989">
        <v>62</v>
      </c>
      <c r="G6989" s="1">
        <f t="shared" si="436"/>
        <v>0.88888888888888884</v>
      </c>
      <c r="H6989" s="4">
        <f t="shared" si="437"/>
        <v>0</v>
      </c>
      <c r="I6989" s="5">
        <f>IF(OR(AND(F6989&gt;=50,G6989&gt;SUMIF(SeasonTotals!A$2:A$9,A6989,SeasonTotals!F$2:F$9)),AND(G6989&gt;0.885,F6989&gt;=50,D6989&lt;3)),1,0)</f>
        <v>0</v>
      </c>
      <c r="J6989" s="4">
        <f t="shared" si="438"/>
        <v>0</v>
      </c>
      <c r="K6989" s="5">
        <f t="shared" si="439"/>
        <v>0</v>
      </c>
    </row>
    <row r="6990" spans="1:11" x14ac:dyDescent="0.25">
      <c r="A6990" t="s">
        <v>109</v>
      </c>
      <c r="B6990" t="s">
        <v>79</v>
      </c>
      <c r="C6990">
        <v>1</v>
      </c>
      <c r="D6990">
        <v>3</v>
      </c>
      <c r="E6990">
        <v>28</v>
      </c>
      <c r="F6990">
        <v>65</v>
      </c>
      <c r="G6990" s="1">
        <f t="shared" si="436"/>
        <v>0.90322580645161288</v>
      </c>
      <c r="H6990" s="4">
        <f t="shared" si="437"/>
        <v>0</v>
      </c>
      <c r="I6990" s="5">
        <f>IF(OR(AND(F6990&gt;=50,G6990&gt;SUMIF(SeasonTotals!A$2:A$9,A6990,SeasonTotals!F$2:F$9)),AND(G6990&gt;0.885,F6990&gt;=50,D6990&lt;3)),1,0)</f>
        <v>0</v>
      </c>
      <c r="J6990" s="4">
        <f t="shared" si="438"/>
        <v>0</v>
      </c>
      <c r="K6990" s="5">
        <f t="shared" si="439"/>
        <v>0</v>
      </c>
    </row>
    <row r="6991" spans="1:11" x14ac:dyDescent="0.25">
      <c r="A6991" t="s">
        <v>109</v>
      </c>
      <c r="B6991" t="s">
        <v>79</v>
      </c>
      <c r="C6991">
        <v>1</v>
      </c>
      <c r="D6991">
        <v>3</v>
      </c>
      <c r="E6991">
        <v>38</v>
      </c>
      <c r="F6991">
        <v>60</v>
      </c>
      <c r="G6991" s="1">
        <f t="shared" si="436"/>
        <v>0.92682926829268297</v>
      </c>
      <c r="H6991" s="4">
        <f t="shared" si="437"/>
        <v>1</v>
      </c>
      <c r="I6991" s="5">
        <f>IF(OR(AND(F6991&gt;=50,G6991&gt;SUMIF(SeasonTotals!A$2:A$9,A6991,SeasonTotals!F$2:F$9)),AND(G6991&gt;0.885,F6991&gt;=50,D6991&lt;3)),1,0)</f>
        <v>1</v>
      </c>
      <c r="J6991" s="4">
        <f t="shared" si="438"/>
        <v>0</v>
      </c>
      <c r="K6991" s="5">
        <f t="shared" si="439"/>
        <v>0</v>
      </c>
    </row>
    <row r="6992" spans="1:11" x14ac:dyDescent="0.25">
      <c r="A6992" t="s">
        <v>109</v>
      </c>
      <c r="B6992" t="s">
        <v>80</v>
      </c>
      <c r="C6992">
        <v>1</v>
      </c>
      <c r="D6992">
        <v>2</v>
      </c>
      <c r="E6992">
        <v>15</v>
      </c>
      <c r="F6992">
        <v>63</v>
      </c>
      <c r="G6992" s="1">
        <f t="shared" si="436"/>
        <v>0.88235294117647056</v>
      </c>
      <c r="H6992" s="4">
        <f t="shared" si="437"/>
        <v>0</v>
      </c>
      <c r="I6992" s="5">
        <f>IF(OR(AND(F6992&gt;=50,G6992&gt;SUMIF(SeasonTotals!A$2:A$9,A6992,SeasonTotals!F$2:F$9)),AND(G6992&gt;0.885,F6992&gt;=50,D6992&lt;3)),1,0)</f>
        <v>0</v>
      </c>
      <c r="J6992" s="4">
        <f t="shared" si="438"/>
        <v>0</v>
      </c>
      <c r="K6992" s="5">
        <f t="shared" si="439"/>
        <v>0</v>
      </c>
    </row>
    <row r="6993" spans="1:11" x14ac:dyDescent="0.25">
      <c r="A6993" t="s">
        <v>109</v>
      </c>
      <c r="B6993" t="s">
        <v>80</v>
      </c>
      <c r="C6993">
        <v>1</v>
      </c>
      <c r="D6993">
        <v>1</v>
      </c>
      <c r="E6993">
        <v>23</v>
      </c>
      <c r="F6993">
        <v>60</v>
      </c>
      <c r="G6993" s="1">
        <f t="shared" si="436"/>
        <v>0.95833333333333337</v>
      </c>
      <c r="H6993" s="4">
        <f t="shared" si="437"/>
        <v>1</v>
      </c>
      <c r="I6993" s="5">
        <f>IF(OR(AND(F6993&gt;=50,G6993&gt;SUMIF(SeasonTotals!A$2:A$9,A6993,SeasonTotals!F$2:F$9)),AND(G6993&gt;0.885,F6993&gt;=50,D6993&lt;3)),1,0)</f>
        <v>1</v>
      </c>
      <c r="J6993" s="4">
        <f t="shared" si="438"/>
        <v>0</v>
      </c>
      <c r="K6993" s="5">
        <f t="shared" si="439"/>
        <v>0</v>
      </c>
    </row>
    <row r="6994" spans="1:11" x14ac:dyDescent="0.25">
      <c r="A6994" t="s">
        <v>109</v>
      </c>
      <c r="B6994" t="s">
        <v>80</v>
      </c>
      <c r="C6994">
        <v>1</v>
      </c>
      <c r="D6994">
        <v>0</v>
      </c>
      <c r="E6994">
        <v>25</v>
      </c>
      <c r="F6994">
        <v>60</v>
      </c>
      <c r="G6994" s="1">
        <f t="shared" si="436"/>
        <v>1</v>
      </c>
      <c r="H6994" s="4">
        <f t="shared" si="437"/>
        <v>1</v>
      </c>
      <c r="I6994" s="5">
        <f>IF(OR(AND(F6994&gt;=50,G6994&gt;SUMIF(SeasonTotals!A$2:A$9,A6994,SeasonTotals!F$2:F$9)),AND(G6994&gt;0.885,F6994&gt;=50,D6994&lt;3)),1,0)</f>
        <v>1</v>
      </c>
      <c r="J6994" s="4">
        <f t="shared" si="438"/>
        <v>0</v>
      </c>
      <c r="K6994" s="5">
        <f t="shared" si="439"/>
        <v>0</v>
      </c>
    </row>
    <row r="6995" spans="1:11" x14ac:dyDescent="0.25">
      <c r="A6995" t="s">
        <v>109</v>
      </c>
      <c r="B6995" t="s">
        <v>80</v>
      </c>
      <c r="C6995">
        <v>1</v>
      </c>
      <c r="D6995">
        <v>2</v>
      </c>
      <c r="E6995">
        <v>23</v>
      </c>
      <c r="F6995">
        <v>59</v>
      </c>
      <c r="G6995" s="1">
        <f t="shared" si="436"/>
        <v>0.92</v>
      </c>
      <c r="H6995" s="4">
        <f t="shared" si="437"/>
        <v>1</v>
      </c>
      <c r="I6995" s="5">
        <f>IF(OR(AND(F6995&gt;=50,G6995&gt;SUMIF(SeasonTotals!A$2:A$9,A6995,SeasonTotals!F$2:F$9)),AND(G6995&gt;0.885,F6995&gt;=50,D6995&lt;3)),1,0)</f>
        <v>1</v>
      </c>
      <c r="J6995" s="4">
        <f t="shared" si="438"/>
        <v>0</v>
      </c>
      <c r="K6995" s="5">
        <f t="shared" si="439"/>
        <v>0</v>
      </c>
    </row>
    <row r="6996" spans="1:11" x14ac:dyDescent="0.25">
      <c r="A6996" t="s">
        <v>109</v>
      </c>
      <c r="B6996" t="s">
        <v>80</v>
      </c>
      <c r="C6996">
        <v>1</v>
      </c>
      <c r="D6996">
        <v>3</v>
      </c>
      <c r="E6996">
        <v>36</v>
      </c>
      <c r="F6996">
        <v>60</v>
      </c>
      <c r="G6996" s="1">
        <f t="shared" si="436"/>
        <v>0.92307692307692313</v>
      </c>
      <c r="H6996" s="4">
        <f t="shared" si="437"/>
        <v>1</v>
      </c>
      <c r="I6996" s="5">
        <f>IF(OR(AND(F6996&gt;=50,G6996&gt;SUMIF(SeasonTotals!A$2:A$9,A6996,SeasonTotals!F$2:F$9)),AND(G6996&gt;0.885,F6996&gt;=50,D6996&lt;3)),1,0)</f>
        <v>1</v>
      </c>
      <c r="J6996" s="4">
        <f t="shared" si="438"/>
        <v>0</v>
      </c>
      <c r="K6996" s="5">
        <f t="shared" si="439"/>
        <v>0</v>
      </c>
    </row>
    <row r="6997" spans="1:11" x14ac:dyDescent="0.25">
      <c r="A6997" t="s">
        <v>109</v>
      </c>
      <c r="B6997" t="s">
        <v>80</v>
      </c>
      <c r="C6997">
        <v>1</v>
      </c>
      <c r="D6997">
        <v>2</v>
      </c>
      <c r="E6997">
        <v>41</v>
      </c>
      <c r="F6997">
        <v>60</v>
      </c>
      <c r="G6997" s="1">
        <f t="shared" si="436"/>
        <v>0.95348837209302328</v>
      </c>
      <c r="H6997" s="4">
        <f t="shared" si="437"/>
        <v>1</v>
      </c>
      <c r="I6997" s="5">
        <f>IF(OR(AND(F6997&gt;=50,G6997&gt;SUMIF(SeasonTotals!A$2:A$9,A6997,SeasonTotals!F$2:F$9)),AND(G6997&gt;0.885,F6997&gt;=50,D6997&lt;3)),1,0)</f>
        <v>1</v>
      </c>
      <c r="J6997" s="4">
        <f t="shared" si="438"/>
        <v>0</v>
      </c>
      <c r="K6997" s="5">
        <f t="shared" si="439"/>
        <v>0</v>
      </c>
    </row>
    <row r="6998" spans="1:11" x14ac:dyDescent="0.25">
      <c r="A6998" t="s">
        <v>109</v>
      </c>
      <c r="B6998" t="s">
        <v>80</v>
      </c>
      <c r="C6998">
        <v>1</v>
      </c>
      <c r="D6998">
        <v>2</v>
      </c>
      <c r="E6998">
        <v>24</v>
      </c>
      <c r="F6998">
        <v>64</v>
      </c>
      <c r="G6998" s="1">
        <f t="shared" si="436"/>
        <v>0.92307692307692313</v>
      </c>
      <c r="H6998" s="4">
        <f t="shared" si="437"/>
        <v>1</v>
      </c>
      <c r="I6998" s="5">
        <f>IF(OR(AND(F6998&gt;=50,G6998&gt;SUMIF(SeasonTotals!A$2:A$9,A6998,SeasonTotals!F$2:F$9)),AND(G6998&gt;0.885,F6998&gt;=50,D6998&lt;3)),1,0)</f>
        <v>1</v>
      </c>
      <c r="J6998" s="4">
        <f t="shared" si="438"/>
        <v>0</v>
      </c>
      <c r="K6998" s="5">
        <f t="shared" si="439"/>
        <v>0</v>
      </c>
    </row>
    <row r="6999" spans="1:11" x14ac:dyDescent="0.25">
      <c r="A6999" t="s">
        <v>109</v>
      </c>
      <c r="B6999" t="s">
        <v>80</v>
      </c>
      <c r="C6999">
        <v>1</v>
      </c>
      <c r="D6999">
        <v>1</v>
      </c>
      <c r="E6999">
        <v>31</v>
      </c>
      <c r="F6999">
        <v>60</v>
      </c>
      <c r="G6999" s="1">
        <f t="shared" si="436"/>
        <v>0.96875</v>
      </c>
      <c r="H6999" s="4">
        <f t="shared" si="437"/>
        <v>1</v>
      </c>
      <c r="I6999" s="5">
        <f>IF(OR(AND(F6999&gt;=50,G6999&gt;SUMIF(SeasonTotals!A$2:A$9,A6999,SeasonTotals!F$2:F$9)),AND(G6999&gt;0.885,F6999&gt;=50,D6999&lt;3)),1,0)</f>
        <v>1</v>
      </c>
      <c r="J6999" s="4">
        <f t="shared" si="438"/>
        <v>0</v>
      </c>
      <c r="K6999" s="5">
        <f t="shared" si="439"/>
        <v>0</v>
      </c>
    </row>
    <row r="7000" spans="1:11" x14ac:dyDescent="0.25">
      <c r="A7000" t="s">
        <v>109</v>
      </c>
      <c r="B7000" t="s">
        <v>80</v>
      </c>
      <c r="C7000">
        <v>1</v>
      </c>
      <c r="D7000">
        <v>2</v>
      </c>
      <c r="E7000">
        <v>33</v>
      </c>
      <c r="F7000">
        <v>61</v>
      </c>
      <c r="G7000" s="1">
        <f t="shared" si="436"/>
        <v>0.94285714285714284</v>
      </c>
      <c r="H7000" s="4">
        <f t="shared" si="437"/>
        <v>1</v>
      </c>
      <c r="I7000" s="5">
        <f>IF(OR(AND(F7000&gt;=50,G7000&gt;SUMIF(SeasonTotals!A$2:A$9,A7000,SeasonTotals!F$2:F$9)),AND(G7000&gt;0.885,F7000&gt;=50,D7000&lt;3)),1,0)</f>
        <v>1</v>
      </c>
      <c r="J7000" s="4">
        <f t="shared" si="438"/>
        <v>0</v>
      </c>
      <c r="K7000" s="5">
        <f t="shared" si="439"/>
        <v>0</v>
      </c>
    </row>
    <row r="7001" spans="1:11" x14ac:dyDescent="0.25">
      <c r="A7001" t="s">
        <v>109</v>
      </c>
      <c r="B7001" t="s">
        <v>80</v>
      </c>
      <c r="C7001">
        <v>1</v>
      </c>
      <c r="D7001">
        <v>3</v>
      </c>
      <c r="E7001">
        <v>13</v>
      </c>
      <c r="F7001">
        <v>32</v>
      </c>
      <c r="G7001" s="1">
        <f t="shared" si="436"/>
        <v>0.8125</v>
      </c>
      <c r="H7001" s="4">
        <f t="shared" si="437"/>
        <v>0</v>
      </c>
      <c r="I7001" s="5">
        <f>IF(OR(AND(F7001&gt;=50,G7001&gt;SUMIF(SeasonTotals!A$2:A$9,A7001,SeasonTotals!F$2:F$9)),AND(G7001&gt;0.885,F7001&gt;=50,D7001&lt;3)),1,0)</f>
        <v>0</v>
      </c>
      <c r="J7001" s="4">
        <f t="shared" si="438"/>
        <v>1</v>
      </c>
      <c r="K7001" s="5">
        <f t="shared" si="439"/>
        <v>1</v>
      </c>
    </row>
    <row r="7002" spans="1:11" x14ac:dyDescent="0.25">
      <c r="A7002" t="s">
        <v>109</v>
      </c>
      <c r="B7002" t="s">
        <v>80</v>
      </c>
      <c r="C7002">
        <v>1</v>
      </c>
      <c r="D7002">
        <v>0</v>
      </c>
      <c r="E7002">
        <v>24</v>
      </c>
      <c r="F7002">
        <v>60</v>
      </c>
      <c r="G7002" s="1">
        <f t="shared" si="436"/>
        <v>1</v>
      </c>
      <c r="H7002" s="4">
        <f t="shared" si="437"/>
        <v>1</v>
      </c>
      <c r="I7002" s="5">
        <f>IF(OR(AND(F7002&gt;=50,G7002&gt;SUMIF(SeasonTotals!A$2:A$9,A7002,SeasonTotals!F$2:F$9)),AND(G7002&gt;0.885,F7002&gt;=50,D7002&lt;3)),1,0)</f>
        <v>1</v>
      </c>
      <c r="J7002" s="4">
        <f t="shared" si="438"/>
        <v>0</v>
      </c>
      <c r="K7002" s="5">
        <f t="shared" si="439"/>
        <v>0</v>
      </c>
    </row>
    <row r="7003" spans="1:11" x14ac:dyDescent="0.25">
      <c r="A7003" t="s">
        <v>109</v>
      </c>
      <c r="B7003" t="s">
        <v>80</v>
      </c>
      <c r="C7003">
        <v>1</v>
      </c>
      <c r="D7003">
        <v>4</v>
      </c>
      <c r="E7003">
        <v>32</v>
      </c>
      <c r="F7003">
        <v>57</v>
      </c>
      <c r="G7003" s="1">
        <f t="shared" si="436"/>
        <v>0.88888888888888884</v>
      </c>
      <c r="H7003" s="4">
        <f t="shared" si="437"/>
        <v>0</v>
      </c>
      <c r="I7003" s="5">
        <f>IF(OR(AND(F7003&gt;=50,G7003&gt;SUMIF(SeasonTotals!A$2:A$9,A7003,SeasonTotals!F$2:F$9)),AND(G7003&gt;0.885,F7003&gt;=50,D7003&lt;3)),1,0)</f>
        <v>0</v>
      </c>
      <c r="J7003" s="4">
        <f t="shared" si="438"/>
        <v>0</v>
      </c>
      <c r="K7003" s="5">
        <f t="shared" si="439"/>
        <v>0</v>
      </c>
    </row>
    <row r="7004" spans="1:11" x14ac:dyDescent="0.25">
      <c r="A7004" t="s">
        <v>109</v>
      </c>
      <c r="B7004" t="s">
        <v>80</v>
      </c>
      <c r="C7004">
        <v>1</v>
      </c>
      <c r="D7004">
        <v>1</v>
      </c>
      <c r="E7004">
        <v>28</v>
      </c>
      <c r="F7004">
        <v>59</v>
      </c>
      <c r="G7004" s="1">
        <f t="shared" si="436"/>
        <v>0.96551724137931039</v>
      </c>
      <c r="H7004" s="4">
        <f t="shared" si="437"/>
        <v>1</v>
      </c>
      <c r="I7004" s="5">
        <f>IF(OR(AND(F7004&gt;=50,G7004&gt;SUMIF(SeasonTotals!A$2:A$9,A7004,SeasonTotals!F$2:F$9)),AND(G7004&gt;0.885,F7004&gt;=50,D7004&lt;3)),1,0)</f>
        <v>1</v>
      </c>
      <c r="J7004" s="4">
        <f t="shared" si="438"/>
        <v>0</v>
      </c>
      <c r="K7004" s="5">
        <f t="shared" si="439"/>
        <v>0</v>
      </c>
    </row>
    <row r="7005" spans="1:11" x14ac:dyDescent="0.25">
      <c r="A7005" t="s">
        <v>109</v>
      </c>
      <c r="B7005" t="s">
        <v>80</v>
      </c>
      <c r="C7005">
        <v>1</v>
      </c>
      <c r="D7005">
        <v>1</v>
      </c>
      <c r="E7005">
        <v>25</v>
      </c>
      <c r="F7005">
        <v>64</v>
      </c>
      <c r="G7005" s="1">
        <f t="shared" si="436"/>
        <v>0.96153846153846156</v>
      </c>
      <c r="H7005" s="4">
        <f t="shared" si="437"/>
        <v>1</v>
      </c>
      <c r="I7005" s="5">
        <f>IF(OR(AND(F7005&gt;=50,G7005&gt;SUMIF(SeasonTotals!A$2:A$9,A7005,SeasonTotals!F$2:F$9)),AND(G7005&gt;0.885,F7005&gt;=50,D7005&lt;3)),1,0)</f>
        <v>1</v>
      </c>
      <c r="J7005" s="4">
        <f t="shared" si="438"/>
        <v>0</v>
      </c>
      <c r="K7005" s="5">
        <f t="shared" si="439"/>
        <v>0</v>
      </c>
    </row>
    <row r="7006" spans="1:11" x14ac:dyDescent="0.25">
      <c r="A7006" t="s">
        <v>109</v>
      </c>
      <c r="B7006" t="s">
        <v>80</v>
      </c>
      <c r="C7006">
        <v>1</v>
      </c>
      <c r="D7006">
        <v>2</v>
      </c>
      <c r="E7006">
        <v>29</v>
      </c>
      <c r="F7006">
        <v>60</v>
      </c>
      <c r="G7006" s="1">
        <f t="shared" si="436"/>
        <v>0.93548387096774188</v>
      </c>
      <c r="H7006" s="4">
        <f t="shared" si="437"/>
        <v>1</v>
      </c>
      <c r="I7006" s="5">
        <f>IF(OR(AND(F7006&gt;=50,G7006&gt;SUMIF(SeasonTotals!A$2:A$9,A7006,SeasonTotals!F$2:F$9)),AND(G7006&gt;0.885,F7006&gt;=50,D7006&lt;3)),1,0)</f>
        <v>1</v>
      </c>
      <c r="J7006" s="4">
        <f t="shared" si="438"/>
        <v>0</v>
      </c>
      <c r="K7006" s="5">
        <f t="shared" si="439"/>
        <v>0</v>
      </c>
    </row>
    <row r="7007" spans="1:11" x14ac:dyDescent="0.25">
      <c r="A7007" t="s">
        <v>109</v>
      </c>
      <c r="B7007" t="s">
        <v>80</v>
      </c>
      <c r="C7007">
        <v>1</v>
      </c>
      <c r="D7007">
        <v>5</v>
      </c>
      <c r="E7007">
        <v>18</v>
      </c>
      <c r="F7007">
        <v>60</v>
      </c>
      <c r="G7007" s="1">
        <f t="shared" si="436"/>
        <v>0.78260869565217395</v>
      </c>
      <c r="H7007" s="4">
        <f t="shared" si="437"/>
        <v>0</v>
      </c>
      <c r="I7007" s="5">
        <f>IF(OR(AND(F7007&gt;=50,G7007&gt;SUMIF(SeasonTotals!A$2:A$9,A7007,SeasonTotals!F$2:F$9)),AND(G7007&gt;0.885,F7007&gt;=50,D7007&lt;3)),1,0)</f>
        <v>0</v>
      </c>
      <c r="J7007" s="4">
        <f t="shared" si="438"/>
        <v>1</v>
      </c>
      <c r="K7007" s="5">
        <f t="shared" si="439"/>
        <v>0</v>
      </c>
    </row>
    <row r="7008" spans="1:11" x14ac:dyDescent="0.25">
      <c r="A7008" t="s">
        <v>109</v>
      </c>
      <c r="B7008" t="s">
        <v>80</v>
      </c>
      <c r="C7008">
        <v>1</v>
      </c>
      <c r="D7008">
        <v>2</v>
      </c>
      <c r="E7008">
        <v>24</v>
      </c>
      <c r="F7008">
        <v>61</v>
      </c>
      <c r="G7008" s="1">
        <f t="shared" si="436"/>
        <v>0.92307692307692313</v>
      </c>
      <c r="H7008" s="4">
        <f t="shared" si="437"/>
        <v>1</v>
      </c>
      <c r="I7008" s="5">
        <f>IF(OR(AND(F7008&gt;=50,G7008&gt;SUMIF(SeasonTotals!A$2:A$9,A7008,SeasonTotals!F$2:F$9)),AND(G7008&gt;0.885,F7008&gt;=50,D7008&lt;3)),1,0)</f>
        <v>1</v>
      </c>
      <c r="J7008" s="4">
        <f t="shared" si="438"/>
        <v>0</v>
      </c>
      <c r="K7008" s="5">
        <f t="shared" si="439"/>
        <v>0</v>
      </c>
    </row>
    <row r="7009" spans="1:11" x14ac:dyDescent="0.25">
      <c r="A7009" t="s">
        <v>109</v>
      </c>
      <c r="B7009" t="s">
        <v>80</v>
      </c>
      <c r="C7009">
        <v>1</v>
      </c>
      <c r="D7009">
        <v>2</v>
      </c>
      <c r="E7009">
        <v>22</v>
      </c>
      <c r="F7009">
        <v>59</v>
      </c>
      <c r="G7009" s="1">
        <f t="shared" si="436"/>
        <v>0.91666666666666663</v>
      </c>
      <c r="H7009" s="4">
        <f t="shared" si="437"/>
        <v>1</v>
      </c>
      <c r="I7009" s="5">
        <f>IF(OR(AND(F7009&gt;=50,G7009&gt;SUMIF(SeasonTotals!A$2:A$9,A7009,SeasonTotals!F$2:F$9)),AND(G7009&gt;0.885,F7009&gt;=50,D7009&lt;3)),1,0)</f>
        <v>1</v>
      </c>
      <c r="J7009" s="4">
        <f t="shared" si="438"/>
        <v>0</v>
      </c>
      <c r="K7009" s="5">
        <f t="shared" si="439"/>
        <v>0</v>
      </c>
    </row>
    <row r="7010" spans="1:11" x14ac:dyDescent="0.25">
      <c r="A7010" t="s">
        <v>109</v>
      </c>
      <c r="B7010" t="s">
        <v>80</v>
      </c>
      <c r="C7010">
        <v>1</v>
      </c>
      <c r="D7010">
        <v>2</v>
      </c>
      <c r="E7010">
        <v>31</v>
      </c>
      <c r="F7010">
        <v>59</v>
      </c>
      <c r="G7010" s="1">
        <f t="shared" si="436"/>
        <v>0.93939393939393945</v>
      </c>
      <c r="H7010" s="4">
        <f t="shared" si="437"/>
        <v>1</v>
      </c>
      <c r="I7010" s="5">
        <f>IF(OR(AND(F7010&gt;=50,G7010&gt;SUMIF(SeasonTotals!A$2:A$9,A7010,SeasonTotals!F$2:F$9)),AND(G7010&gt;0.885,F7010&gt;=50,D7010&lt;3)),1,0)</f>
        <v>1</v>
      </c>
      <c r="J7010" s="4">
        <f t="shared" si="438"/>
        <v>0</v>
      </c>
      <c r="K7010" s="5">
        <f t="shared" si="439"/>
        <v>0</v>
      </c>
    </row>
    <row r="7011" spans="1:11" x14ac:dyDescent="0.25">
      <c r="A7011" t="s">
        <v>109</v>
      </c>
      <c r="B7011" t="s">
        <v>80</v>
      </c>
      <c r="C7011">
        <v>1</v>
      </c>
      <c r="D7011">
        <v>1</v>
      </c>
      <c r="E7011">
        <v>30</v>
      </c>
      <c r="F7011">
        <v>60</v>
      </c>
      <c r="G7011" s="1">
        <f t="shared" si="436"/>
        <v>0.967741935483871</v>
      </c>
      <c r="H7011" s="4">
        <f t="shared" si="437"/>
        <v>1</v>
      </c>
      <c r="I7011" s="5">
        <f>IF(OR(AND(F7011&gt;=50,G7011&gt;SUMIF(SeasonTotals!A$2:A$9,A7011,SeasonTotals!F$2:F$9)),AND(G7011&gt;0.885,F7011&gt;=50,D7011&lt;3)),1,0)</f>
        <v>1</v>
      </c>
      <c r="J7011" s="4">
        <f t="shared" si="438"/>
        <v>0</v>
      </c>
      <c r="K7011" s="5">
        <f t="shared" si="439"/>
        <v>0</v>
      </c>
    </row>
    <row r="7012" spans="1:11" x14ac:dyDescent="0.25">
      <c r="A7012" t="s">
        <v>109</v>
      </c>
      <c r="B7012" t="s">
        <v>80</v>
      </c>
      <c r="C7012">
        <v>1</v>
      </c>
      <c r="D7012">
        <v>0</v>
      </c>
      <c r="E7012">
        <v>38</v>
      </c>
      <c r="F7012">
        <v>60</v>
      </c>
      <c r="G7012" s="1">
        <f t="shared" si="436"/>
        <v>1</v>
      </c>
      <c r="H7012" s="4">
        <f t="shared" si="437"/>
        <v>1</v>
      </c>
      <c r="I7012" s="5">
        <f>IF(OR(AND(F7012&gt;=50,G7012&gt;SUMIF(SeasonTotals!A$2:A$9,A7012,SeasonTotals!F$2:F$9)),AND(G7012&gt;0.885,F7012&gt;=50,D7012&lt;3)),1,0)</f>
        <v>1</v>
      </c>
      <c r="J7012" s="4">
        <f t="shared" si="438"/>
        <v>0</v>
      </c>
      <c r="K7012" s="5">
        <f t="shared" si="439"/>
        <v>0</v>
      </c>
    </row>
    <row r="7013" spans="1:11" x14ac:dyDescent="0.25">
      <c r="A7013" t="s">
        <v>109</v>
      </c>
      <c r="B7013" t="s">
        <v>80</v>
      </c>
      <c r="C7013">
        <v>1</v>
      </c>
      <c r="D7013">
        <v>2</v>
      </c>
      <c r="E7013">
        <v>21</v>
      </c>
      <c r="F7013">
        <v>60</v>
      </c>
      <c r="G7013" s="1">
        <f t="shared" si="436"/>
        <v>0.91304347826086951</v>
      </c>
      <c r="H7013" s="4">
        <f t="shared" si="437"/>
        <v>1</v>
      </c>
      <c r="I7013" s="5">
        <f>IF(OR(AND(F7013&gt;=50,G7013&gt;SUMIF(SeasonTotals!A$2:A$9,A7013,SeasonTotals!F$2:F$9)),AND(G7013&gt;0.885,F7013&gt;=50,D7013&lt;3)),1,0)</f>
        <v>1</v>
      </c>
      <c r="J7013" s="4">
        <f t="shared" si="438"/>
        <v>0</v>
      </c>
      <c r="K7013" s="5">
        <f t="shared" si="439"/>
        <v>0</v>
      </c>
    </row>
    <row r="7014" spans="1:11" x14ac:dyDescent="0.25">
      <c r="A7014" t="s">
        <v>109</v>
      </c>
      <c r="B7014" t="s">
        <v>80</v>
      </c>
      <c r="C7014">
        <v>1</v>
      </c>
      <c r="D7014">
        <v>2</v>
      </c>
      <c r="E7014">
        <v>30</v>
      </c>
      <c r="F7014">
        <v>58</v>
      </c>
      <c r="G7014" s="1">
        <f t="shared" si="436"/>
        <v>0.9375</v>
      </c>
      <c r="H7014" s="4">
        <f t="shared" si="437"/>
        <v>1</v>
      </c>
      <c r="I7014" s="5">
        <f>IF(OR(AND(F7014&gt;=50,G7014&gt;SUMIF(SeasonTotals!A$2:A$9,A7014,SeasonTotals!F$2:F$9)),AND(G7014&gt;0.885,F7014&gt;=50,D7014&lt;3)),1,0)</f>
        <v>1</v>
      </c>
      <c r="J7014" s="4">
        <f t="shared" si="438"/>
        <v>0</v>
      </c>
      <c r="K7014" s="5">
        <f t="shared" si="439"/>
        <v>0</v>
      </c>
    </row>
    <row r="7015" spans="1:11" x14ac:dyDescent="0.25">
      <c r="A7015" t="s">
        <v>109</v>
      </c>
      <c r="B7015" t="s">
        <v>80</v>
      </c>
      <c r="C7015">
        <v>1</v>
      </c>
      <c r="D7015">
        <v>3</v>
      </c>
      <c r="E7015">
        <v>34</v>
      </c>
      <c r="F7015">
        <v>59</v>
      </c>
      <c r="G7015" s="1">
        <f t="shared" si="436"/>
        <v>0.91891891891891897</v>
      </c>
      <c r="H7015" s="4">
        <f t="shared" si="437"/>
        <v>1</v>
      </c>
      <c r="I7015" s="5">
        <f>IF(OR(AND(F7015&gt;=50,G7015&gt;SUMIF(SeasonTotals!A$2:A$9,A7015,SeasonTotals!F$2:F$9)),AND(G7015&gt;0.885,F7015&gt;=50,D7015&lt;3)),1,0)</f>
        <v>1</v>
      </c>
      <c r="J7015" s="4">
        <f t="shared" si="438"/>
        <v>0</v>
      </c>
      <c r="K7015" s="5">
        <f t="shared" si="439"/>
        <v>0</v>
      </c>
    </row>
    <row r="7016" spans="1:11" x14ac:dyDescent="0.25">
      <c r="A7016" t="s">
        <v>109</v>
      </c>
      <c r="B7016" t="s">
        <v>80</v>
      </c>
      <c r="C7016">
        <v>1</v>
      </c>
      <c r="D7016">
        <v>0</v>
      </c>
      <c r="E7016">
        <v>35</v>
      </c>
      <c r="F7016">
        <v>60</v>
      </c>
      <c r="G7016" s="1">
        <f t="shared" si="436"/>
        <v>1</v>
      </c>
      <c r="H7016" s="4">
        <f t="shared" si="437"/>
        <v>1</v>
      </c>
      <c r="I7016" s="5">
        <f>IF(OR(AND(F7016&gt;=50,G7016&gt;SUMIF(SeasonTotals!A$2:A$9,A7016,SeasonTotals!F$2:F$9)),AND(G7016&gt;0.885,F7016&gt;=50,D7016&lt;3)),1,0)</f>
        <v>1</v>
      </c>
      <c r="J7016" s="4">
        <f t="shared" si="438"/>
        <v>0</v>
      </c>
      <c r="K7016" s="5">
        <f t="shared" si="439"/>
        <v>0</v>
      </c>
    </row>
    <row r="7017" spans="1:11" x14ac:dyDescent="0.25">
      <c r="A7017" t="s">
        <v>109</v>
      </c>
      <c r="B7017" t="s">
        <v>80</v>
      </c>
      <c r="C7017">
        <v>1</v>
      </c>
      <c r="D7017">
        <v>2</v>
      </c>
      <c r="E7017">
        <v>36</v>
      </c>
      <c r="F7017">
        <v>60</v>
      </c>
      <c r="G7017" s="1">
        <f t="shared" si="436"/>
        <v>0.94736842105263153</v>
      </c>
      <c r="H7017" s="4">
        <f t="shared" si="437"/>
        <v>1</v>
      </c>
      <c r="I7017" s="5">
        <f>IF(OR(AND(F7017&gt;=50,G7017&gt;SUMIF(SeasonTotals!A$2:A$9,A7017,SeasonTotals!F$2:F$9)),AND(G7017&gt;0.885,F7017&gt;=50,D7017&lt;3)),1,0)</f>
        <v>1</v>
      </c>
      <c r="J7017" s="4">
        <f t="shared" si="438"/>
        <v>0</v>
      </c>
      <c r="K7017" s="5">
        <f t="shared" si="439"/>
        <v>0</v>
      </c>
    </row>
    <row r="7018" spans="1:11" x14ac:dyDescent="0.25">
      <c r="A7018" t="s">
        <v>109</v>
      </c>
      <c r="B7018" t="s">
        <v>80</v>
      </c>
      <c r="C7018">
        <v>1</v>
      </c>
      <c r="D7018">
        <v>3</v>
      </c>
      <c r="E7018">
        <v>21</v>
      </c>
      <c r="F7018">
        <v>60</v>
      </c>
      <c r="G7018" s="1">
        <f t="shared" si="436"/>
        <v>0.875</v>
      </c>
      <c r="H7018" s="4">
        <f t="shared" si="437"/>
        <v>0</v>
      </c>
      <c r="I7018" s="5">
        <f>IF(OR(AND(F7018&gt;=50,G7018&gt;SUMIF(SeasonTotals!A$2:A$9,A7018,SeasonTotals!F$2:F$9)),AND(G7018&gt;0.885,F7018&gt;=50,D7018&lt;3)),1,0)</f>
        <v>0</v>
      </c>
      <c r="J7018" s="4">
        <f t="shared" si="438"/>
        <v>0</v>
      </c>
      <c r="K7018" s="5">
        <f t="shared" si="439"/>
        <v>0</v>
      </c>
    </row>
    <row r="7019" spans="1:11" x14ac:dyDescent="0.25">
      <c r="A7019" t="s">
        <v>109</v>
      </c>
      <c r="B7019" t="s">
        <v>80</v>
      </c>
      <c r="C7019">
        <v>1</v>
      </c>
      <c r="D7019">
        <v>2</v>
      </c>
      <c r="E7019">
        <v>26</v>
      </c>
      <c r="F7019">
        <v>57</v>
      </c>
      <c r="G7019" s="1">
        <f t="shared" si="436"/>
        <v>0.9285714285714286</v>
      </c>
      <c r="H7019" s="4">
        <f t="shared" si="437"/>
        <v>1</v>
      </c>
      <c r="I7019" s="5">
        <f>IF(OR(AND(F7019&gt;=50,G7019&gt;SUMIF(SeasonTotals!A$2:A$9,A7019,SeasonTotals!F$2:F$9)),AND(G7019&gt;0.885,F7019&gt;=50,D7019&lt;3)),1,0)</f>
        <v>1</v>
      </c>
      <c r="J7019" s="4">
        <f t="shared" si="438"/>
        <v>0</v>
      </c>
      <c r="K7019" s="5">
        <f t="shared" si="439"/>
        <v>0</v>
      </c>
    </row>
    <row r="7020" spans="1:11" x14ac:dyDescent="0.25">
      <c r="A7020" t="s">
        <v>109</v>
      </c>
      <c r="B7020" t="s">
        <v>80</v>
      </c>
      <c r="C7020">
        <v>1</v>
      </c>
      <c r="D7020">
        <v>2</v>
      </c>
      <c r="E7020">
        <v>40</v>
      </c>
      <c r="F7020">
        <v>60</v>
      </c>
      <c r="G7020" s="1">
        <f t="shared" si="436"/>
        <v>0.95238095238095233</v>
      </c>
      <c r="H7020" s="4">
        <f t="shared" si="437"/>
        <v>1</v>
      </c>
      <c r="I7020" s="5">
        <f>IF(OR(AND(F7020&gt;=50,G7020&gt;SUMIF(SeasonTotals!A$2:A$9,A7020,SeasonTotals!F$2:F$9)),AND(G7020&gt;0.885,F7020&gt;=50,D7020&lt;3)),1,0)</f>
        <v>1</v>
      </c>
      <c r="J7020" s="4">
        <f t="shared" si="438"/>
        <v>0</v>
      </c>
      <c r="K7020" s="5">
        <f t="shared" si="439"/>
        <v>0</v>
      </c>
    </row>
    <row r="7021" spans="1:11" x14ac:dyDescent="0.25">
      <c r="A7021" t="s">
        <v>109</v>
      </c>
      <c r="B7021" t="s">
        <v>80</v>
      </c>
      <c r="C7021">
        <v>1</v>
      </c>
      <c r="D7021">
        <v>2</v>
      </c>
      <c r="E7021">
        <v>34</v>
      </c>
      <c r="F7021">
        <v>63</v>
      </c>
      <c r="G7021" s="1">
        <f t="shared" si="436"/>
        <v>0.94444444444444442</v>
      </c>
      <c r="H7021" s="4">
        <f t="shared" si="437"/>
        <v>1</v>
      </c>
      <c r="I7021" s="5">
        <f>IF(OR(AND(F7021&gt;=50,G7021&gt;SUMIF(SeasonTotals!A$2:A$9,A7021,SeasonTotals!F$2:F$9)),AND(G7021&gt;0.885,F7021&gt;=50,D7021&lt;3)),1,0)</f>
        <v>1</v>
      </c>
      <c r="J7021" s="4">
        <f t="shared" si="438"/>
        <v>0</v>
      </c>
      <c r="K7021" s="5">
        <f t="shared" si="439"/>
        <v>0</v>
      </c>
    </row>
    <row r="7022" spans="1:11" x14ac:dyDescent="0.25">
      <c r="A7022" t="s">
        <v>109</v>
      </c>
      <c r="B7022" t="s">
        <v>80</v>
      </c>
      <c r="C7022">
        <v>1</v>
      </c>
      <c r="D7022">
        <v>5</v>
      </c>
      <c r="E7022">
        <v>33</v>
      </c>
      <c r="F7022">
        <v>60</v>
      </c>
      <c r="G7022" s="1">
        <f t="shared" si="436"/>
        <v>0.86842105263157898</v>
      </c>
      <c r="H7022" s="4">
        <f t="shared" si="437"/>
        <v>0</v>
      </c>
      <c r="I7022" s="5">
        <f>IF(OR(AND(F7022&gt;=50,G7022&gt;SUMIF(SeasonTotals!A$2:A$9,A7022,SeasonTotals!F$2:F$9)),AND(G7022&gt;0.885,F7022&gt;=50,D7022&lt;3)),1,0)</f>
        <v>0</v>
      </c>
      <c r="J7022" s="4">
        <f t="shared" si="438"/>
        <v>0</v>
      </c>
      <c r="K7022" s="5">
        <f t="shared" si="439"/>
        <v>0</v>
      </c>
    </row>
    <row r="7023" spans="1:11" x14ac:dyDescent="0.25">
      <c r="A7023" t="s">
        <v>109</v>
      </c>
      <c r="B7023" t="s">
        <v>80</v>
      </c>
      <c r="C7023">
        <v>1</v>
      </c>
      <c r="D7023">
        <v>2</v>
      </c>
      <c r="E7023">
        <v>38</v>
      </c>
      <c r="F7023">
        <v>65</v>
      </c>
      <c r="G7023" s="1">
        <f t="shared" si="436"/>
        <v>0.95</v>
      </c>
      <c r="H7023" s="4">
        <f t="shared" si="437"/>
        <v>1</v>
      </c>
      <c r="I7023" s="5">
        <f>IF(OR(AND(F7023&gt;=50,G7023&gt;SUMIF(SeasonTotals!A$2:A$9,A7023,SeasonTotals!F$2:F$9)),AND(G7023&gt;0.885,F7023&gt;=50,D7023&lt;3)),1,0)</f>
        <v>1</v>
      </c>
      <c r="J7023" s="4">
        <f t="shared" si="438"/>
        <v>0</v>
      </c>
      <c r="K7023" s="5">
        <f t="shared" si="439"/>
        <v>0</v>
      </c>
    </row>
    <row r="7024" spans="1:11" x14ac:dyDescent="0.25">
      <c r="A7024" t="s">
        <v>109</v>
      </c>
      <c r="B7024" t="s">
        <v>80</v>
      </c>
      <c r="C7024">
        <v>1</v>
      </c>
      <c r="D7024">
        <v>3</v>
      </c>
      <c r="E7024">
        <v>8</v>
      </c>
      <c r="F7024">
        <v>21</v>
      </c>
      <c r="G7024" s="1">
        <f t="shared" si="436"/>
        <v>0.72727272727272729</v>
      </c>
      <c r="H7024" s="4">
        <f t="shared" si="437"/>
        <v>0</v>
      </c>
      <c r="I7024" s="5">
        <f>IF(OR(AND(F7024&gt;=50,G7024&gt;SUMIF(SeasonTotals!A$2:A$9,A7024,SeasonTotals!F$2:F$9)),AND(G7024&gt;0.885,F7024&gt;=50,D7024&lt;3)),1,0)</f>
        <v>0</v>
      </c>
      <c r="J7024" s="4">
        <f t="shared" si="438"/>
        <v>1</v>
      </c>
      <c r="K7024" s="5">
        <f t="shared" si="439"/>
        <v>1</v>
      </c>
    </row>
    <row r="7025" spans="1:11" x14ac:dyDescent="0.25">
      <c r="A7025" t="s">
        <v>109</v>
      </c>
      <c r="B7025" t="s">
        <v>80</v>
      </c>
      <c r="C7025">
        <v>1</v>
      </c>
      <c r="D7025">
        <v>3</v>
      </c>
      <c r="E7025">
        <v>32</v>
      </c>
      <c r="F7025">
        <v>64</v>
      </c>
      <c r="G7025" s="1">
        <f t="shared" si="436"/>
        <v>0.91428571428571426</v>
      </c>
      <c r="H7025" s="4">
        <f t="shared" si="437"/>
        <v>1</v>
      </c>
      <c r="I7025" s="5">
        <f>IF(OR(AND(F7025&gt;=50,G7025&gt;SUMIF(SeasonTotals!A$2:A$9,A7025,SeasonTotals!F$2:F$9)),AND(G7025&gt;0.885,F7025&gt;=50,D7025&lt;3)),1,0)</f>
        <v>1</v>
      </c>
      <c r="J7025" s="4">
        <f t="shared" si="438"/>
        <v>0</v>
      </c>
      <c r="K7025" s="5">
        <f t="shared" si="439"/>
        <v>0</v>
      </c>
    </row>
    <row r="7026" spans="1:11" x14ac:dyDescent="0.25">
      <c r="A7026" t="s">
        <v>109</v>
      </c>
      <c r="B7026" t="s">
        <v>80</v>
      </c>
      <c r="C7026">
        <v>1</v>
      </c>
      <c r="D7026">
        <v>0</v>
      </c>
      <c r="E7026">
        <v>30</v>
      </c>
      <c r="F7026">
        <v>60</v>
      </c>
      <c r="G7026" s="1">
        <f t="shared" si="436"/>
        <v>1</v>
      </c>
      <c r="H7026" s="4">
        <f t="shared" si="437"/>
        <v>1</v>
      </c>
      <c r="I7026" s="5">
        <f>IF(OR(AND(F7026&gt;=50,G7026&gt;SUMIF(SeasonTotals!A$2:A$9,A7026,SeasonTotals!F$2:F$9)),AND(G7026&gt;0.885,F7026&gt;=50,D7026&lt;3)),1,0)</f>
        <v>1</v>
      </c>
      <c r="J7026" s="4">
        <f t="shared" si="438"/>
        <v>0</v>
      </c>
      <c r="K7026" s="5">
        <f t="shared" si="439"/>
        <v>0</v>
      </c>
    </row>
    <row r="7027" spans="1:11" x14ac:dyDescent="0.25">
      <c r="A7027" t="s">
        <v>109</v>
      </c>
      <c r="B7027" t="s">
        <v>80</v>
      </c>
      <c r="C7027">
        <v>1</v>
      </c>
      <c r="D7027">
        <v>3</v>
      </c>
      <c r="E7027">
        <v>36</v>
      </c>
      <c r="F7027">
        <v>60</v>
      </c>
      <c r="G7027" s="1">
        <f t="shared" si="436"/>
        <v>0.92307692307692313</v>
      </c>
      <c r="H7027" s="4">
        <f t="shared" si="437"/>
        <v>1</v>
      </c>
      <c r="I7027" s="5">
        <f>IF(OR(AND(F7027&gt;=50,G7027&gt;SUMIF(SeasonTotals!A$2:A$9,A7027,SeasonTotals!F$2:F$9)),AND(G7027&gt;0.885,F7027&gt;=50,D7027&lt;3)),1,0)</f>
        <v>1</v>
      </c>
      <c r="J7027" s="4">
        <f t="shared" si="438"/>
        <v>0</v>
      </c>
      <c r="K7027" s="5">
        <f t="shared" si="439"/>
        <v>0</v>
      </c>
    </row>
    <row r="7028" spans="1:11" x14ac:dyDescent="0.25">
      <c r="A7028" t="s">
        <v>109</v>
      </c>
      <c r="B7028" t="s">
        <v>80</v>
      </c>
      <c r="C7028">
        <v>1</v>
      </c>
      <c r="D7028">
        <v>2</v>
      </c>
      <c r="E7028">
        <v>48</v>
      </c>
      <c r="F7028">
        <v>59</v>
      </c>
      <c r="G7028" s="1">
        <f t="shared" si="436"/>
        <v>0.96</v>
      </c>
      <c r="H7028" s="4">
        <f t="shared" si="437"/>
        <v>1</v>
      </c>
      <c r="I7028" s="5">
        <f>IF(OR(AND(F7028&gt;=50,G7028&gt;SUMIF(SeasonTotals!A$2:A$9,A7028,SeasonTotals!F$2:F$9)),AND(G7028&gt;0.885,F7028&gt;=50,D7028&lt;3)),1,0)</f>
        <v>1</v>
      </c>
      <c r="J7028" s="4">
        <f t="shared" si="438"/>
        <v>0</v>
      </c>
      <c r="K7028" s="5">
        <f t="shared" si="439"/>
        <v>0</v>
      </c>
    </row>
    <row r="7029" spans="1:11" x14ac:dyDescent="0.25">
      <c r="A7029" t="s">
        <v>109</v>
      </c>
      <c r="B7029" t="s">
        <v>80</v>
      </c>
      <c r="C7029">
        <v>1</v>
      </c>
      <c r="D7029">
        <v>1</v>
      </c>
      <c r="E7029">
        <v>32</v>
      </c>
      <c r="F7029">
        <v>61</v>
      </c>
      <c r="G7029" s="1">
        <f t="shared" si="436"/>
        <v>0.96969696969696972</v>
      </c>
      <c r="H7029" s="4">
        <f t="shared" si="437"/>
        <v>1</v>
      </c>
      <c r="I7029" s="5">
        <f>IF(OR(AND(F7029&gt;=50,G7029&gt;SUMIF(SeasonTotals!A$2:A$9,A7029,SeasonTotals!F$2:F$9)),AND(G7029&gt;0.885,F7029&gt;=50,D7029&lt;3)),1,0)</f>
        <v>1</v>
      </c>
      <c r="J7029" s="4">
        <f t="shared" si="438"/>
        <v>0</v>
      </c>
      <c r="K7029" s="5">
        <f t="shared" si="439"/>
        <v>0</v>
      </c>
    </row>
    <row r="7030" spans="1:11" x14ac:dyDescent="0.25">
      <c r="A7030" t="s">
        <v>109</v>
      </c>
      <c r="B7030" t="s">
        <v>80</v>
      </c>
      <c r="C7030">
        <v>1</v>
      </c>
      <c r="D7030">
        <v>2</v>
      </c>
      <c r="E7030">
        <v>36</v>
      </c>
      <c r="F7030">
        <v>64</v>
      </c>
      <c r="G7030" s="1">
        <f t="shared" si="436"/>
        <v>0.94736842105263153</v>
      </c>
      <c r="H7030" s="4">
        <f t="shared" si="437"/>
        <v>1</v>
      </c>
      <c r="I7030" s="5">
        <f>IF(OR(AND(F7030&gt;=50,G7030&gt;SUMIF(SeasonTotals!A$2:A$9,A7030,SeasonTotals!F$2:F$9)),AND(G7030&gt;0.885,F7030&gt;=50,D7030&lt;3)),1,0)</f>
        <v>1</v>
      </c>
      <c r="J7030" s="4">
        <f t="shared" si="438"/>
        <v>0</v>
      </c>
      <c r="K7030" s="5">
        <f t="shared" si="439"/>
        <v>0</v>
      </c>
    </row>
    <row r="7031" spans="1:11" x14ac:dyDescent="0.25">
      <c r="A7031" t="s">
        <v>109</v>
      </c>
      <c r="B7031" t="s">
        <v>80</v>
      </c>
      <c r="C7031">
        <v>1</v>
      </c>
      <c r="D7031">
        <v>2</v>
      </c>
      <c r="E7031">
        <v>24</v>
      </c>
      <c r="F7031">
        <v>60</v>
      </c>
      <c r="G7031" s="1">
        <f t="shared" si="436"/>
        <v>0.92307692307692313</v>
      </c>
      <c r="H7031" s="4">
        <f t="shared" si="437"/>
        <v>1</v>
      </c>
      <c r="I7031" s="5">
        <f>IF(OR(AND(F7031&gt;=50,G7031&gt;SUMIF(SeasonTotals!A$2:A$9,A7031,SeasonTotals!F$2:F$9)),AND(G7031&gt;0.885,F7031&gt;=50,D7031&lt;3)),1,0)</f>
        <v>1</v>
      </c>
      <c r="J7031" s="4">
        <f t="shared" si="438"/>
        <v>0</v>
      </c>
      <c r="K7031" s="5">
        <f t="shared" si="439"/>
        <v>0</v>
      </c>
    </row>
    <row r="7032" spans="1:11" x14ac:dyDescent="0.25">
      <c r="A7032" t="s">
        <v>109</v>
      </c>
      <c r="B7032" t="s">
        <v>80</v>
      </c>
      <c r="C7032">
        <v>1</v>
      </c>
      <c r="D7032">
        <v>3</v>
      </c>
      <c r="E7032">
        <v>26</v>
      </c>
      <c r="F7032">
        <v>64</v>
      </c>
      <c r="G7032" s="1">
        <f t="shared" si="436"/>
        <v>0.89655172413793105</v>
      </c>
      <c r="H7032" s="4">
        <f t="shared" si="437"/>
        <v>0</v>
      </c>
      <c r="I7032" s="5">
        <f>IF(OR(AND(F7032&gt;=50,G7032&gt;SUMIF(SeasonTotals!A$2:A$9,A7032,SeasonTotals!F$2:F$9)),AND(G7032&gt;0.885,F7032&gt;=50,D7032&lt;3)),1,0)</f>
        <v>0</v>
      </c>
      <c r="J7032" s="4">
        <f t="shared" si="438"/>
        <v>0</v>
      </c>
      <c r="K7032" s="5">
        <f t="shared" si="439"/>
        <v>0</v>
      </c>
    </row>
    <row r="7033" spans="1:11" x14ac:dyDescent="0.25">
      <c r="A7033" t="s">
        <v>109</v>
      </c>
      <c r="B7033" t="s">
        <v>80</v>
      </c>
      <c r="C7033">
        <v>1</v>
      </c>
      <c r="D7033">
        <v>4</v>
      </c>
      <c r="E7033">
        <v>19</v>
      </c>
      <c r="F7033">
        <v>60</v>
      </c>
      <c r="G7033" s="1">
        <f t="shared" si="436"/>
        <v>0.82608695652173914</v>
      </c>
      <c r="H7033" s="4">
        <f t="shared" si="437"/>
        <v>0</v>
      </c>
      <c r="I7033" s="5">
        <f>IF(OR(AND(F7033&gt;=50,G7033&gt;SUMIF(SeasonTotals!A$2:A$9,A7033,SeasonTotals!F$2:F$9)),AND(G7033&gt;0.885,F7033&gt;=50,D7033&lt;3)),1,0)</f>
        <v>0</v>
      </c>
      <c r="J7033" s="4">
        <f t="shared" si="438"/>
        <v>1</v>
      </c>
      <c r="K7033" s="5">
        <f t="shared" si="439"/>
        <v>0</v>
      </c>
    </row>
    <row r="7034" spans="1:11" x14ac:dyDescent="0.25">
      <c r="A7034" t="s">
        <v>109</v>
      </c>
      <c r="B7034" t="s">
        <v>80</v>
      </c>
      <c r="C7034">
        <v>1</v>
      </c>
      <c r="D7034">
        <v>3</v>
      </c>
      <c r="E7034">
        <v>22</v>
      </c>
      <c r="F7034">
        <v>58</v>
      </c>
      <c r="G7034" s="1">
        <f t="shared" si="436"/>
        <v>0.88</v>
      </c>
      <c r="H7034" s="4">
        <f t="shared" si="437"/>
        <v>0</v>
      </c>
      <c r="I7034" s="5">
        <f>IF(OR(AND(F7034&gt;=50,G7034&gt;SUMIF(SeasonTotals!A$2:A$9,A7034,SeasonTotals!F$2:F$9)),AND(G7034&gt;0.885,F7034&gt;=50,D7034&lt;3)),1,0)</f>
        <v>0</v>
      </c>
      <c r="J7034" s="4">
        <f t="shared" si="438"/>
        <v>0</v>
      </c>
      <c r="K7034" s="5">
        <f t="shared" si="439"/>
        <v>0</v>
      </c>
    </row>
    <row r="7035" spans="1:11" x14ac:dyDescent="0.25">
      <c r="A7035" t="s">
        <v>109</v>
      </c>
      <c r="B7035" t="s">
        <v>80</v>
      </c>
      <c r="C7035">
        <v>1</v>
      </c>
      <c r="D7035">
        <v>1</v>
      </c>
      <c r="E7035">
        <v>39</v>
      </c>
      <c r="F7035">
        <v>65</v>
      </c>
      <c r="G7035" s="1">
        <f t="shared" si="436"/>
        <v>0.97499999999999998</v>
      </c>
      <c r="H7035" s="4">
        <f t="shared" si="437"/>
        <v>1</v>
      </c>
      <c r="I7035" s="5">
        <f>IF(OR(AND(F7035&gt;=50,G7035&gt;SUMIF(SeasonTotals!A$2:A$9,A7035,SeasonTotals!F$2:F$9)),AND(G7035&gt;0.885,F7035&gt;=50,D7035&lt;3)),1,0)</f>
        <v>1</v>
      </c>
      <c r="J7035" s="4">
        <f t="shared" si="438"/>
        <v>0</v>
      </c>
      <c r="K7035" s="5">
        <f t="shared" si="439"/>
        <v>0</v>
      </c>
    </row>
    <row r="7036" spans="1:11" x14ac:dyDescent="0.25">
      <c r="A7036" t="s">
        <v>109</v>
      </c>
      <c r="B7036" t="s">
        <v>80</v>
      </c>
      <c r="C7036">
        <v>1</v>
      </c>
      <c r="D7036">
        <v>1</v>
      </c>
      <c r="E7036">
        <v>30</v>
      </c>
      <c r="F7036">
        <v>60</v>
      </c>
      <c r="G7036" s="1">
        <f t="shared" si="436"/>
        <v>0.967741935483871</v>
      </c>
      <c r="H7036" s="4">
        <f t="shared" si="437"/>
        <v>1</v>
      </c>
      <c r="I7036" s="5">
        <f>IF(OR(AND(F7036&gt;=50,G7036&gt;SUMIF(SeasonTotals!A$2:A$9,A7036,SeasonTotals!F$2:F$9)),AND(G7036&gt;0.885,F7036&gt;=50,D7036&lt;3)),1,0)</f>
        <v>1</v>
      </c>
      <c r="J7036" s="4">
        <f t="shared" si="438"/>
        <v>0</v>
      </c>
      <c r="K7036" s="5">
        <f t="shared" si="439"/>
        <v>0</v>
      </c>
    </row>
    <row r="7037" spans="1:11" x14ac:dyDescent="0.25">
      <c r="A7037" t="s">
        <v>109</v>
      </c>
      <c r="B7037" t="s">
        <v>80</v>
      </c>
      <c r="C7037">
        <v>1</v>
      </c>
      <c r="D7037">
        <v>5</v>
      </c>
      <c r="E7037">
        <v>26</v>
      </c>
      <c r="F7037">
        <v>58</v>
      </c>
      <c r="G7037" s="1">
        <f t="shared" si="436"/>
        <v>0.83870967741935487</v>
      </c>
      <c r="H7037" s="4">
        <f t="shared" si="437"/>
        <v>0</v>
      </c>
      <c r="I7037" s="5">
        <f>IF(OR(AND(F7037&gt;=50,G7037&gt;SUMIF(SeasonTotals!A$2:A$9,A7037,SeasonTotals!F$2:F$9)),AND(G7037&gt;0.885,F7037&gt;=50,D7037&lt;3)),1,0)</f>
        <v>0</v>
      </c>
      <c r="J7037" s="4">
        <f t="shared" si="438"/>
        <v>1</v>
      </c>
      <c r="K7037" s="5">
        <f t="shared" si="439"/>
        <v>0</v>
      </c>
    </row>
    <row r="7038" spans="1:11" x14ac:dyDescent="0.25">
      <c r="A7038" t="s">
        <v>109</v>
      </c>
      <c r="B7038" t="s">
        <v>80</v>
      </c>
      <c r="C7038">
        <v>1</v>
      </c>
      <c r="D7038">
        <v>3</v>
      </c>
      <c r="E7038">
        <v>34</v>
      </c>
      <c r="F7038">
        <v>59</v>
      </c>
      <c r="G7038" s="1">
        <f t="shared" si="436"/>
        <v>0.91891891891891897</v>
      </c>
      <c r="H7038" s="4">
        <f t="shared" si="437"/>
        <v>1</v>
      </c>
      <c r="I7038" s="5">
        <f>IF(OR(AND(F7038&gt;=50,G7038&gt;SUMIF(SeasonTotals!A$2:A$9,A7038,SeasonTotals!F$2:F$9)),AND(G7038&gt;0.885,F7038&gt;=50,D7038&lt;3)),1,0)</f>
        <v>1</v>
      </c>
      <c r="J7038" s="4">
        <f t="shared" si="438"/>
        <v>0</v>
      </c>
      <c r="K7038" s="5">
        <f t="shared" si="439"/>
        <v>0</v>
      </c>
    </row>
    <row r="7039" spans="1:11" x14ac:dyDescent="0.25">
      <c r="A7039" t="s">
        <v>109</v>
      </c>
      <c r="B7039" t="s">
        <v>80</v>
      </c>
      <c r="C7039">
        <v>1</v>
      </c>
      <c r="D7039">
        <v>4</v>
      </c>
      <c r="E7039">
        <v>23</v>
      </c>
      <c r="F7039">
        <v>58</v>
      </c>
      <c r="G7039" s="1">
        <f t="shared" si="436"/>
        <v>0.85185185185185186</v>
      </c>
      <c r="H7039" s="4">
        <f t="shared" si="437"/>
        <v>0</v>
      </c>
      <c r="I7039" s="5">
        <f>IF(OR(AND(F7039&gt;=50,G7039&gt;SUMIF(SeasonTotals!A$2:A$9,A7039,SeasonTotals!F$2:F$9)),AND(G7039&gt;0.885,F7039&gt;=50,D7039&lt;3)),1,0)</f>
        <v>0</v>
      </c>
      <c r="J7039" s="4">
        <f t="shared" si="438"/>
        <v>0</v>
      </c>
      <c r="K7039" s="5">
        <f t="shared" si="439"/>
        <v>0</v>
      </c>
    </row>
    <row r="7040" spans="1:11" x14ac:dyDescent="0.25">
      <c r="A7040" t="s">
        <v>109</v>
      </c>
      <c r="B7040" t="s">
        <v>80</v>
      </c>
      <c r="C7040">
        <v>1</v>
      </c>
      <c r="D7040">
        <v>2</v>
      </c>
      <c r="E7040">
        <v>32</v>
      </c>
      <c r="F7040">
        <v>65</v>
      </c>
      <c r="G7040" s="1">
        <f t="shared" si="436"/>
        <v>0.94117647058823528</v>
      </c>
      <c r="H7040" s="4">
        <f t="shared" si="437"/>
        <v>1</v>
      </c>
      <c r="I7040" s="5">
        <f>IF(OR(AND(F7040&gt;=50,G7040&gt;SUMIF(SeasonTotals!A$2:A$9,A7040,SeasonTotals!F$2:F$9)),AND(G7040&gt;0.885,F7040&gt;=50,D7040&lt;3)),1,0)</f>
        <v>1</v>
      </c>
      <c r="J7040" s="4">
        <f t="shared" si="438"/>
        <v>0</v>
      </c>
      <c r="K7040" s="5">
        <f t="shared" si="439"/>
        <v>0</v>
      </c>
    </row>
    <row r="7041" spans="1:11" x14ac:dyDescent="0.25">
      <c r="A7041" t="s">
        <v>109</v>
      </c>
      <c r="B7041" t="s">
        <v>80</v>
      </c>
      <c r="C7041">
        <v>1</v>
      </c>
      <c r="D7041">
        <v>4</v>
      </c>
      <c r="E7041">
        <v>31</v>
      </c>
      <c r="F7041">
        <v>62</v>
      </c>
      <c r="G7041" s="1">
        <f t="shared" si="436"/>
        <v>0.88571428571428568</v>
      </c>
      <c r="H7041" s="4">
        <f t="shared" si="437"/>
        <v>0</v>
      </c>
      <c r="I7041" s="5">
        <f>IF(OR(AND(F7041&gt;=50,G7041&gt;SUMIF(SeasonTotals!A$2:A$9,A7041,SeasonTotals!F$2:F$9)),AND(G7041&gt;0.885,F7041&gt;=50,D7041&lt;3)),1,0)</f>
        <v>0</v>
      </c>
      <c r="J7041" s="4">
        <f t="shared" si="438"/>
        <v>0</v>
      </c>
      <c r="K7041" s="5">
        <f t="shared" si="439"/>
        <v>0</v>
      </c>
    </row>
    <row r="7042" spans="1:11" x14ac:dyDescent="0.25">
      <c r="A7042" t="s">
        <v>109</v>
      </c>
      <c r="B7042" t="s">
        <v>80</v>
      </c>
      <c r="C7042">
        <v>1</v>
      </c>
      <c r="D7042">
        <v>1</v>
      </c>
      <c r="E7042">
        <v>27</v>
      </c>
      <c r="F7042">
        <v>60</v>
      </c>
      <c r="G7042" s="1">
        <f t="shared" ref="G7042:G7105" si="440">E7042/MAX(1,SUM(D7042:E7042))</f>
        <v>0.9642857142857143</v>
      </c>
      <c r="H7042" s="4">
        <f t="shared" ref="H7042:H7105" si="441">IF(AND(F7042&gt;=50,OR(G7042&gt;0.913,AND(G7042&gt;0.885,D7042&lt;3))),1,0)</f>
        <v>1</v>
      </c>
      <c r="I7042" s="5">
        <f>IF(OR(AND(F7042&gt;=50,G7042&gt;SUMIF(SeasonTotals!A$2:A$9,A7042,SeasonTotals!F$2:F$9)),AND(G7042&gt;0.885,F7042&gt;=50,D7042&lt;3)),1,0)</f>
        <v>1</v>
      </c>
      <c r="J7042" s="4">
        <f t="shared" ref="J7042:J7105" si="442">IF(G7042&lt;0.85,1,0)</f>
        <v>0</v>
      </c>
      <c r="K7042" s="5">
        <f t="shared" ref="K7042:K7105" si="443">IF(F7042&lt;55,1,0)</f>
        <v>0</v>
      </c>
    </row>
    <row r="7043" spans="1:11" x14ac:dyDescent="0.25">
      <c r="A7043" t="s">
        <v>109</v>
      </c>
      <c r="B7043" t="s">
        <v>80</v>
      </c>
      <c r="C7043">
        <v>1</v>
      </c>
      <c r="D7043">
        <v>2</v>
      </c>
      <c r="E7043">
        <v>37</v>
      </c>
      <c r="F7043">
        <v>59</v>
      </c>
      <c r="G7043" s="1">
        <f t="shared" si="440"/>
        <v>0.94871794871794868</v>
      </c>
      <c r="H7043" s="4">
        <f t="shared" si="441"/>
        <v>1</v>
      </c>
      <c r="I7043" s="5">
        <f>IF(OR(AND(F7043&gt;=50,G7043&gt;SUMIF(SeasonTotals!A$2:A$9,A7043,SeasonTotals!F$2:F$9)),AND(G7043&gt;0.885,F7043&gt;=50,D7043&lt;3)),1,0)</f>
        <v>1</v>
      </c>
      <c r="J7043" s="4">
        <f t="shared" si="442"/>
        <v>0</v>
      </c>
      <c r="K7043" s="5">
        <f t="shared" si="443"/>
        <v>0</v>
      </c>
    </row>
    <row r="7044" spans="1:11" x14ac:dyDescent="0.25">
      <c r="A7044" t="s">
        <v>109</v>
      </c>
      <c r="B7044" t="s">
        <v>80</v>
      </c>
      <c r="C7044">
        <v>1</v>
      </c>
      <c r="D7044">
        <v>2</v>
      </c>
      <c r="E7044">
        <v>27</v>
      </c>
      <c r="F7044">
        <v>62</v>
      </c>
      <c r="G7044" s="1">
        <f t="shared" si="440"/>
        <v>0.93103448275862066</v>
      </c>
      <c r="H7044" s="4">
        <f t="shared" si="441"/>
        <v>1</v>
      </c>
      <c r="I7044" s="5">
        <f>IF(OR(AND(F7044&gt;=50,G7044&gt;SUMIF(SeasonTotals!A$2:A$9,A7044,SeasonTotals!F$2:F$9)),AND(G7044&gt;0.885,F7044&gt;=50,D7044&lt;3)),1,0)</f>
        <v>1</v>
      </c>
      <c r="J7044" s="4">
        <f t="shared" si="442"/>
        <v>0</v>
      </c>
      <c r="K7044" s="5">
        <f t="shared" si="443"/>
        <v>0</v>
      </c>
    </row>
    <row r="7045" spans="1:11" x14ac:dyDescent="0.25">
      <c r="A7045" t="s">
        <v>109</v>
      </c>
      <c r="B7045" t="s">
        <v>80</v>
      </c>
      <c r="C7045">
        <v>1</v>
      </c>
      <c r="D7045">
        <v>1</v>
      </c>
      <c r="E7045">
        <v>35</v>
      </c>
      <c r="F7045">
        <v>62</v>
      </c>
      <c r="G7045" s="1">
        <f t="shared" si="440"/>
        <v>0.97222222222222221</v>
      </c>
      <c r="H7045" s="4">
        <f t="shared" si="441"/>
        <v>1</v>
      </c>
      <c r="I7045" s="5">
        <f>IF(OR(AND(F7045&gt;=50,G7045&gt;SUMIF(SeasonTotals!A$2:A$9,A7045,SeasonTotals!F$2:F$9)),AND(G7045&gt;0.885,F7045&gt;=50,D7045&lt;3)),1,0)</f>
        <v>1</v>
      </c>
      <c r="J7045" s="4">
        <f t="shared" si="442"/>
        <v>0</v>
      </c>
      <c r="K7045" s="5">
        <f t="shared" si="443"/>
        <v>0</v>
      </c>
    </row>
    <row r="7046" spans="1:11" x14ac:dyDescent="0.25">
      <c r="A7046" t="s">
        <v>109</v>
      </c>
      <c r="B7046" t="s">
        <v>80</v>
      </c>
      <c r="C7046">
        <v>1</v>
      </c>
      <c r="D7046">
        <v>3</v>
      </c>
      <c r="E7046">
        <v>17</v>
      </c>
      <c r="F7046">
        <v>60</v>
      </c>
      <c r="G7046" s="1">
        <f t="shared" si="440"/>
        <v>0.85</v>
      </c>
      <c r="H7046" s="4">
        <f t="shared" si="441"/>
        <v>0</v>
      </c>
      <c r="I7046" s="5">
        <f>IF(OR(AND(F7046&gt;=50,G7046&gt;SUMIF(SeasonTotals!A$2:A$9,A7046,SeasonTotals!F$2:F$9)),AND(G7046&gt;0.885,F7046&gt;=50,D7046&lt;3)),1,0)</f>
        <v>0</v>
      </c>
      <c r="J7046" s="4">
        <f t="shared" si="442"/>
        <v>0</v>
      </c>
      <c r="K7046" s="5">
        <f t="shared" si="443"/>
        <v>0</v>
      </c>
    </row>
    <row r="7047" spans="1:11" x14ac:dyDescent="0.25">
      <c r="A7047" t="s">
        <v>109</v>
      </c>
      <c r="B7047" t="s">
        <v>80</v>
      </c>
      <c r="C7047">
        <v>1</v>
      </c>
      <c r="D7047">
        <v>3</v>
      </c>
      <c r="E7047">
        <v>34</v>
      </c>
      <c r="F7047">
        <v>61</v>
      </c>
      <c r="G7047" s="1">
        <f t="shared" si="440"/>
        <v>0.91891891891891897</v>
      </c>
      <c r="H7047" s="4">
        <f t="shared" si="441"/>
        <v>1</v>
      </c>
      <c r="I7047" s="5">
        <f>IF(OR(AND(F7047&gt;=50,G7047&gt;SUMIF(SeasonTotals!A$2:A$9,A7047,SeasonTotals!F$2:F$9)),AND(G7047&gt;0.885,F7047&gt;=50,D7047&lt;3)),1,0)</f>
        <v>1</v>
      </c>
      <c r="J7047" s="4">
        <f t="shared" si="442"/>
        <v>0</v>
      </c>
      <c r="K7047" s="5">
        <f t="shared" si="443"/>
        <v>0</v>
      </c>
    </row>
    <row r="7048" spans="1:11" x14ac:dyDescent="0.25">
      <c r="A7048" t="s">
        <v>109</v>
      </c>
      <c r="B7048" t="s">
        <v>80</v>
      </c>
      <c r="C7048">
        <v>1</v>
      </c>
      <c r="D7048">
        <v>3</v>
      </c>
      <c r="E7048">
        <v>2</v>
      </c>
      <c r="F7048">
        <v>6</v>
      </c>
      <c r="G7048" s="1">
        <f t="shared" si="440"/>
        <v>0.4</v>
      </c>
      <c r="H7048" s="4">
        <f t="shared" si="441"/>
        <v>0</v>
      </c>
      <c r="I7048" s="5">
        <f>IF(OR(AND(F7048&gt;=50,G7048&gt;SUMIF(SeasonTotals!A$2:A$9,A7048,SeasonTotals!F$2:F$9)),AND(G7048&gt;0.885,F7048&gt;=50,D7048&lt;3)),1,0)</f>
        <v>0</v>
      </c>
      <c r="J7048" s="4">
        <f t="shared" si="442"/>
        <v>1</v>
      </c>
      <c r="K7048" s="5">
        <f t="shared" si="443"/>
        <v>1</v>
      </c>
    </row>
    <row r="7049" spans="1:11" x14ac:dyDescent="0.25">
      <c r="A7049" t="s">
        <v>109</v>
      </c>
      <c r="B7049" t="s">
        <v>80</v>
      </c>
      <c r="C7049">
        <v>1</v>
      </c>
      <c r="D7049">
        <v>2</v>
      </c>
      <c r="E7049">
        <v>23</v>
      </c>
      <c r="F7049">
        <v>59</v>
      </c>
      <c r="G7049" s="1">
        <f t="shared" si="440"/>
        <v>0.92</v>
      </c>
      <c r="H7049" s="4">
        <f t="shared" si="441"/>
        <v>1</v>
      </c>
      <c r="I7049" s="5">
        <f>IF(OR(AND(F7049&gt;=50,G7049&gt;SUMIF(SeasonTotals!A$2:A$9,A7049,SeasonTotals!F$2:F$9)),AND(G7049&gt;0.885,F7049&gt;=50,D7049&lt;3)),1,0)</f>
        <v>1</v>
      </c>
      <c r="J7049" s="4">
        <f t="shared" si="442"/>
        <v>0</v>
      </c>
      <c r="K7049" s="5">
        <f t="shared" si="443"/>
        <v>0</v>
      </c>
    </row>
    <row r="7050" spans="1:11" x14ac:dyDescent="0.25">
      <c r="A7050" t="s">
        <v>109</v>
      </c>
      <c r="B7050" t="s">
        <v>80</v>
      </c>
      <c r="C7050">
        <v>1</v>
      </c>
      <c r="D7050">
        <v>1</v>
      </c>
      <c r="E7050">
        <v>31</v>
      </c>
      <c r="F7050">
        <v>60</v>
      </c>
      <c r="G7050" s="1">
        <f t="shared" si="440"/>
        <v>0.96875</v>
      </c>
      <c r="H7050" s="4">
        <f t="shared" si="441"/>
        <v>1</v>
      </c>
      <c r="I7050" s="5">
        <f>IF(OR(AND(F7050&gt;=50,G7050&gt;SUMIF(SeasonTotals!A$2:A$9,A7050,SeasonTotals!F$2:F$9)),AND(G7050&gt;0.885,F7050&gt;=50,D7050&lt;3)),1,0)</f>
        <v>1</v>
      </c>
      <c r="J7050" s="4">
        <f t="shared" si="442"/>
        <v>0</v>
      </c>
      <c r="K7050" s="5">
        <f t="shared" si="443"/>
        <v>0</v>
      </c>
    </row>
    <row r="7051" spans="1:11" x14ac:dyDescent="0.25">
      <c r="A7051" t="s">
        <v>109</v>
      </c>
      <c r="B7051" t="s">
        <v>80</v>
      </c>
      <c r="C7051">
        <v>1</v>
      </c>
      <c r="D7051">
        <v>3</v>
      </c>
      <c r="E7051">
        <v>27</v>
      </c>
      <c r="F7051">
        <v>60</v>
      </c>
      <c r="G7051" s="1">
        <f t="shared" si="440"/>
        <v>0.9</v>
      </c>
      <c r="H7051" s="4">
        <f t="shared" si="441"/>
        <v>0</v>
      </c>
      <c r="I7051" s="5">
        <f>IF(OR(AND(F7051&gt;=50,G7051&gt;SUMIF(SeasonTotals!A$2:A$9,A7051,SeasonTotals!F$2:F$9)),AND(G7051&gt;0.885,F7051&gt;=50,D7051&lt;3)),1,0)</f>
        <v>0</v>
      </c>
      <c r="J7051" s="4">
        <f t="shared" si="442"/>
        <v>0</v>
      </c>
      <c r="K7051" s="5">
        <f t="shared" si="443"/>
        <v>0</v>
      </c>
    </row>
    <row r="7052" spans="1:11" x14ac:dyDescent="0.25">
      <c r="A7052" t="s">
        <v>109</v>
      </c>
      <c r="B7052" t="s">
        <v>80</v>
      </c>
      <c r="C7052">
        <v>1</v>
      </c>
      <c r="D7052">
        <v>2</v>
      </c>
      <c r="E7052">
        <v>26</v>
      </c>
      <c r="F7052">
        <v>63</v>
      </c>
      <c r="G7052" s="1">
        <f t="shared" si="440"/>
        <v>0.9285714285714286</v>
      </c>
      <c r="H7052" s="4">
        <f t="shared" si="441"/>
        <v>1</v>
      </c>
      <c r="I7052" s="5">
        <f>IF(OR(AND(F7052&gt;=50,G7052&gt;SUMIF(SeasonTotals!A$2:A$9,A7052,SeasonTotals!F$2:F$9)),AND(G7052&gt;0.885,F7052&gt;=50,D7052&lt;3)),1,0)</f>
        <v>1</v>
      </c>
      <c r="J7052" s="4">
        <f t="shared" si="442"/>
        <v>0</v>
      </c>
      <c r="K7052" s="5">
        <f t="shared" si="443"/>
        <v>0</v>
      </c>
    </row>
    <row r="7053" spans="1:11" x14ac:dyDescent="0.25">
      <c r="A7053" t="s">
        <v>109</v>
      </c>
      <c r="B7053" t="s">
        <v>80</v>
      </c>
      <c r="C7053">
        <v>1</v>
      </c>
      <c r="D7053">
        <v>3</v>
      </c>
      <c r="E7053">
        <v>27</v>
      </c>
      <c r="F7053">
        <v>57</v>
      </c>
      <c r="G7053" s="1">
        <f t="shared" si="440"/>
        <v>0.9</v>
      </c>
      <c r="H7053" s="4">
        <f t="shared" si="441"/>
        <v>0</v>
      </c>
      <c r="I7053" s="5">
        <f>IF(OR(AND(F7053&gt;=50,G7053&gt;SUMIF(SeasonTotals!A$2:A$9,A7053,SeasonTotals!F$2:F$9)),AND(G7053&gt;0.885,F7053&gt;=50,D7053&lt;3)),1,0)</f>
        <v>0</v>
      </c>
      <c r="J7053" s="4">
        <f t="shared" si="442"/>
        <v>0</v>
      </c>
      <c r="K7053" s="5">
        <f t="shared" si="443"/>
        <v>0</v>
      </c>
    </row>
    <row r="7054" spans="1:11" x14ac:dyDescent="0.25">
      <c r="A7054" t="s">
        <v>109</v>
      </c>
      <c r="B7054" t="s">
        <v>80</v>
      </c>
      <c r="C7054">
        <v>1</v>
      </c>
      <c r="D7054">
        <v>2</v>
      </c>
      <c r="E7054">
        <v>40</v>
      </c>
      <c r="F7054">
        <v>60</v>
      </c>
      <c r="G7054" s="1">
        <f t="shared" si="440"/>
        <v>0.95238095238095233</v>
      </c>
      <c r="H7054" s="4">
        <f t="shared" si="441"/>
        <v>1</v>
      </c>
      <c r="I7054" s="5">
        <f>IF(OR(AND(F7054&gt;=50,G7054&gt;SUMIF(SeasonTotals!A$2:A$9,A7054,SeasonTotals!F$2:F$9)),AND(G7054&gt;0.885,F7054&gt;=50,D7054&lt;3)),1,0)</f>
        <v>1</v>
      </c>
      <c r="J7054" s="4">
        <f t="shared" si="442"/>
        <v>0</v>
      </c>
      <c r="K7054" s="5">
        <f t="shared" si="443"/>
        <v>0</v>
      </c>
    </row>
    <row r="7055" spans="1:11" x14ac:dyDescent="0.25">
      <c r="A7055" t="s">
        <v>109</v>
      </c>
      <c r="B7055" t="s">
        <v>80</v>
      </c>
      <c r="C7055">
        <v>1</v>
      </c>
      <c r="D7055">
        <v>2</v>
      </c>
      <c r="E7055">
        <v>13</v>
      </c>
      <c r="F7055">
        <v>60</v>
      </c>
      <c r="G7055" s="1">
        <f t="shared" si="440"/>
        <v>0.8666666666666667</v>
      </c>
      <c r="H7055" s="4">
        <f t="shared" si="441"/>
        <v>0</v>
      </c>
      <c r="I7055" s="5">
        <f>IF(OR(AND(F7055&gt;=50,G7055&gt;SUMIF(SeasonTotals!A$2:A$9,A7055,SeasonTotals!F$2:F$9)),AND(G7055&gt;0.885,F7055&gt;=50,D7055&lt;3)),1,0)</f>
        <v>0</v>
      </c>
      <c r="J7055" s="4">
        <f t="shared" si="442"/>
        <v>0</v>
      </c>
      <c r="K7055" s="5">
        <f t="shared" si="443"/>
        <v>0</v>
      </c>
    </row>
    <row r="7056" spans="1:11" x14ac:dyDescent="0.25">
      <c r="A7056" t="s">
        <v>109</v>
      </c>
      <c r="B7056" t="s">
        <v>80</v>
      </c>
      <c r="C7056">
        <v>1</v>
      </c>
      <c r="D7056">
        <v>3</v>
      </c>
      <c r="E7056">
        <v>30</v>
      </c>
      <c r="F7056">
        <v>58</v>
      </c>
      <c r="G7056" s="1">
        <f t="shared" si="440"/>
        <v>0.90909090909090906</v>
      </c>
      <c r="H7056" s="4">
        <f t="shared" si="441"/>
        <v>0</v>
      </c>
      <c r="I7056" s="5">
        <f>IF(OR(AND(F7056&gt;=50,G7056&gt;SUMIF(SeasonTotals!A$2:A$9,A7056,SeasonTotals!F$2:F$9)),AND(G7056&gt;0.885,F7056&gt;=50,D7056&lt;3)),1,0)</f>
        <v>0</v>
      </c>
      <c r="J7056" s="4">
        <f t="shared" si="442"/>
        <v>0</v>
      </c>
      <c r="K7056" s="5">
        <f t="shared" si="443"/>
        <v>0</v>
      </c>
    </row>
    <row r="7057" spans="1:11" x14ac:dyDescent="0.25">
      <c r="A7057" t="s">
        <v>109</v>
      </c>
      <c r="B7057" t="s">
        <v>80</v>
      </c>
      <c r="C7057">
        <v>1</v>
      </c>
      <c r="D7057">
        <v>3</v>
      </c>
      <c r="E7057">
        <v>35</v>
      </c>
      <c r="F7057">
        <v>60</v>
      </c>
      <c r="G7057" s="1">
        <f t="shared" si="440"/>
        <v>0.92105263157894735</v>
      </c>
      <c r="H7057" s="4">
        <f t="shared" si="441"/>
        <v>1</v>
      </c>
      <c r="I7057" s="5">
        <f>IF(OR(AND(F7057&gt;=50,G7057&gt;SUMIF(SeasonTotals!A$2:A$9,A7057,SeasonTotals!F$2:F$9)),AND(G7057&gt;0.885,F7057&gt;=50,D7057&lt;3)),1,0)</f>
        <v>1</v>
      </c>
      <c r="J7057" s="4">
        <f t="shared" si="442"/>
        <v>0</v>
      </c>
      <c r="K7057" s="5">
        <f t="shared" si="443"/>
        <v>0</v>
      </c>
    </row>
    <row r="7058" spans="1:11" x14ac:dyDescent="0.25">
      <c r="A7058" t="s">
        <v>109</v>
      </c>
      <c r="B7058" t="s">
        <v>80</v>
      </c>
      <c r="C7058">
        <v>1</v>
      </c>
      <c r="D7058">
        <v>2</v>
      </c>
      <c r="E7058">
        <v>30</v>
      </c>
      <c r="F7058">
        <v>59</v>
      </c>
      <c r="G7058" s="1">
        <f t="shared" si="440"/>
        <v>0.9375</v>
      </c>
      <c r="H7058" s="4">
        <f t="shared" si="441"/>
        <v>1</v>
      </c>
      <c r="I7058" s="5">
        <f>IF(OR(AND(F7058&gt;=50,G7058&gt;SUMIF(SeasonTotals!A$2:A$9,A7058,SeasonTotals!F$2:F$9)),AND(G7058&gt;0.885,F7058&gt;=50,D7058&lt;3)),1,0)</f>
        <v>1</v>
      </c>
      <c r="J7058" s="4">
        <f t="shared" si="442"/>
        <v>0</v>
      </c>
      <c r="K7058" s="5">
        <f t="shared" si="443"/>
        <v>0</v>
      </c>
    </row>
    <row r="7059" spans="1:11" x14ac:dyDescent="0.25">
      <c r="A7059" t="s">
        <v>109</v>
      </c>
      <c r="B7059" t="s">
        <v>80</v>
      </c>
      <c r="C7059">
        <v>1</v>
      </c>
      <c r="D7059">
        <v>2</v>
      </c>
      <c r="E7059">
        <v>28</v>
      </c>
      <c r="F7059">
        <v>60</v>
      </c>
      <c r="G7059" s="1">
        <f t="shared" si="440"/>
        <v>0.93333333333333335</v>
      </c>
      <c r="H7059" s="4">
        <f t="shared" si="441"/>
        <v>1</v>
      </c>
      <c r="I7059" s="5">
        <f>IF(OR(AND(F7059&gt;=50,G7059&gt;SUMIF(SeasonTotals!A$2:A$9,A7059,SeasonTotals!F$2:F$9)),AND(G7059&gt;0.885,F7059&gt;=50,D7059&lt;3)),1,0)</f>
        <v>1</v>
      </c>
      <c r="J7059" s="4">
        <f t="shared" si="442"/>
        <v>0</v>
      </c>
      <c r="K7059" s="5">
        <f t="shared" si="443"/>
        <v>0</v>
      </c>
    </row>
    <row r="7060" spans="1:11" x14ac:dyDescent="0.25">
      <c r="A7060" t="s">
        <v>109</v>
      </c>
      <c r="B7060" t="s">
        <v>81</v>
      </c>
      <c r="C7060">
        <v>1</v>
      </c>
      <c r="D7060">
        <v>2</v>
      </c>
      <c r="E7060">
        <v>25</v>
      </c>
      <c r="F7060">
        <v>60</v>
      </c>
      <c r="G7060" s="1">
        <f t="shared" si="440"/>
        <v>0.92592592592592593</v>
      </c>
      <c r="H7060" s="4">
        <f t="shared" si="441"/>
        <v>1</v>
      </c>
      <c r="I7060" s="5">
        <f>IF(OR(AND(F7060&gt;=50,G7060&gt;SUMIF(SeasonTotals!A$2:A$9,A7060,SeasonTotals!F$2:F$9)),AND(G7060&gt;0.885,F7060&gt;=50,D7060&lt;3)),1,0)</f>
        <v>1</v>
      </c>
      <c r="J7060" s="4">
        <f t="shared" si="442"/>
        <v>0</v>
      </c>
      <c r="K7060" s="5">
        <f t="shared" si="443"/>
        <v>0</v>
      </c>
    </row>
    <row r="7061" spans="1:11" x14ac:dyDescent="0.25">
      <c r="A7061" t="s">
        <v>109</v>
      </c>
      <c r="B7061" t="s">
        <v>81</v>
      </c>
      <c r="C7061">
        <v>1</v>
      </c>
      <c r="D7061">
        <v>2</v>
      </c>
      <c r="E7061">
        <v>1</v>
      </c>
      <c r="F7061">
        <v>2</v>
      </c>
      <c r="G7061" s="1">
        <f t="shared" si="440"/>
        <v>0.33333333333333331</v>
      </c>
      <c r="H7061" s="4">
        <f t="shared" si="441"/>
        <v>0</v>
      </c>
      <c r="I7061" s="5">
        <f>IF(OR(AND(F7061&gt;=50,G7061&gt;SUMIF(SeasonTotals!A$2:A$9,A7061,SeasonTotals!F$2:F$9)),AND(G7061&gt;0.885,F7061&gt;=50,D7061&lt;3)),1,0)</f>
        <v>0</v>
      </c>
      <c r="J7061" s="4">
        <f t="shared" si="442"/>
        <v>1</v>
      </c>
      <c r="K7061" s="5">
        <f t="shared" si="443"/>
        <v>1</v>
      </c>
    </row>
    <row r="7062" spans="1:11" x14ac:dyDescent="0.25">
      <c r="A7062" t="s">
        <v>109</v>
      </c>
      <c r="B7062" t="s">
        <v>81</v>
      </c>
      <c r="C7062">
        <v>1</v>
      </c>
      <c r="D7062">
        <v>5</v>
      </c>
      <c r="E7062">
        <v>32</v>
      </c>
      <c r="F7062">
        <v>65</v>
      </c>
      <c r="G7062" s="1">
        <f t="shared" si="440"/>
        <v>0.86486486486486491</v>
      </c>
      <c r="H7062" s="4">
        <f t="shared" si="441"/>
        <v>0</v>
      </c>
      <c r="I7062" s="5">
        <f>IF(OR(AND(F7062&gt;=50,G7062&gt;SUMIF(SeasonTotals!A$2:A$9,A7062,SeasonTotals!F$2:F$9)),AND(G7062&gt;0.885,F7062&gt;=50,D7062&lt;3)),1,0)</f>
        <v>0</v>
      </c>
      <c r="J7062" s="4">
        <f t="shared" si="442"/>
        <v>0</v>
      </c>
      <c r="K7062" s="5">
        <f t="shared" si="443"/>
        <v>0</v>
      </c>
    </row>
    <row r="7063" spans="1:11" x14ac:dyDescent="0.25">
      <c r="A7063" t="s">
        <v>109</v>
      </c>
      <c r="B7063" t="s">
        <v>81</v>
      </c>
      <c r="C7063">
        <v>1</v>
      </c>
      <c r="D7063">
        <v>7</v>
      </c>
      <c r="E7063">
        <v>25</v>
      </c>
      <c r="F7063">
        <v>60</v>
      </c>
      <c r="G7063" s="1">
        <f t="shared" si="440"/>
        <v>0.78125</v>
      </c>
      <c r="H7063" s="4">
        <f t="shared" si="441"/>
        <v>0</v>
      </c>
      <c r="I7063" s="5">
        <f>IF(OR(AND(F7063&gt;=50,G7063&gt;SUMIF(SeasonTotals!A$2:A$9,A7063,SeasonTotals!F$2:F$9)),AND(G7063&gt;0.885,F7063&gt;=50,D7063&lt;3)),1,0)</f>
        <v>0</v>
      </c>
      <c r="J7063" s="4">
        <f t="shared" si="442"/>
        <v>1</v>
      </c>
      <c r="K7063" s="5">
        <f t="shared" si="443"/>
        <v>0</v>
      </c>
    </row>
    <row r="7064" spans="1:11" x14ac:dyDescent="0.25">
      <c r="A7064" t="s">
        <v>109</v>
      </c>
      <c r="B7064" t="s">
        <v>81</v>
      </c>
      <c r="C7064">
        <v>1</v>
      </c>
      <c r="D7064">
        <v>1</v>
      </c>
      <c r="E7064">
        <v>39</v>
      </c>
      <c r="F7064">
        <v>60</v>
      </c>
      <c r="G7064" s="1">
        <f t="shared" si="440"/>
        <v>0.97499999999999998</v>
      </c>
      <c r="H7064" s="4">
        <f t="shared" si="441"/>
        <v>1</v>
      </c>
      <c r="I7064" s="5">
        <f>IF(OR(AND(F7064&gt;=50,G7064&gt;SUMIF(SeasonTotals!A$2:A$9,A7064,SeasonTotals!F$2:F$9)),AND(G7064&gt;0.885,F7064&gt;=50,D7064&lt;3)),1,0)</f>
        <v>1</v>
      </c>
      <c r="J7064" s="4">
        <f t="shared" si="442"/>
        <v>0</v>
      </c>
      <c r="K7064" s="5">
        <f t="shared" si="443"/>
        <v>0</v>
      </c>
    </row>
    <row r="7065" spans="1:11" x14ac:dyDescent="0.25">
      <c r="A7065" t="s">
        <v>109</v>
      </c>
      <c r="B7065" t="s">
        <v>81</v>
      </c>
      <c r="C7065">
        <v>1</v>
      </c>
      <c r="D7065">
        <v>3</v>
      </c>
      <c r="E7065">
        <v>25</v>
      </c>
      <c r="F7065">
        <v>59</v>
      </c>
      <c r="G7065" s="1">
        <f t="shared" si="440"/>
        <v>0.8928571428571429</v>
      </c>
      <c r="H7065" s="4">
        <f t="shared" si="441"/>
        <v>0</v>
      </c>
      <c r="I7065" s="5">
        <f>IF(OR(AND(F7065&gt;=50,G7065&gt;SUMIF(SeasonTotals!A$2:A$9,A7065,SeasonTotals!F$2:F$9)),AND(G7065&gt;0.885,F7065&gt;=50,D7065&lt;3)),1,0)</f>
        <v>0</v>
      </c>
      <c r="J7065" s="4">
        <f t="shared" si="442"/>
        <v>0</v>
      </c>
      <c r="K7065" s="5">
        <f t="shared" si="443"/>
        <v>0</v>
      </c>
    </row>
    <row r="7066" spans="1:11" x14ac:dyDescent="0.25">
      <c r="A7066" t="s">
        <v>109</v>
      </c>
      <c r="B7066" t="s">
        <v>81</v>
      </c>
      <c r="C7066">
        <v>1</v>
      </c>
      <c r="D7066">
        <v>5</v>
      </c>
      <c r="E7066">
        <v>29</v>
      </c>
      <c r="F7066">
        <v>64</v>
      </c>
      <c r="G7066" s="1">
        <f t="shared" si="440"/>
        <v>0.8529411764705882</v>
      </c>
      <c r="H7066" s="4">
        <f t="shared" si="441"/>
        <v>0</v>
      </c>
      <c r="I7066" s="5">
        <f>IF(OR(AND(F7066&gt;=50,G7066&gt;SUMIF(SeasonTotals!A$2:A$9,A7066,SeasonTotals!F$2:F$9)),AND(G7066&gt;0.885,F7066&gt;=50,D7066&lt;3)),1,0)</f>
        <v>0</v>
      </c>
      <c r="J7066" s="4">
        <f t="shared" si="442"/>
        <v>0</v>
      </c>
      <c r="K7066" s="5">
        <f t="shared" si="443"/>
        <v>0</v>
      </c>
    </row>
    <row r="7067" spans="1:11" x14ac:dyDescent="0.25">
      <c r="A7067" t="s">
        <v>109</v>
      </c>
      <c r="B7067" t="s">
        <v>81</v>
      </c>
      <c r="C7067">
        <v>1</v>
      </c>
      <c r="D7067">
        <v>2</v>
      </c>
      <c r="E7067">
        <v>9</v>
      </c>
      <c r="F7067">
        <v>12</v>
      </c>
      <c r="G7067" s="1">
        <f t="shared" si="440"/>
        <v>0.81818181818181823</v>
      </c>
      <c r="H7067" s="4">
        <f t="shared" si="441"/>
        <v>0</v>
      </c>
      <c r="I7067" s="5">
        <f>IF(OR(AND(F7067&gt;=50,G7067&gt;SUMIF(SeasonTotals!A$2:A$9,A7067,SeasonTotals!F$2:F$9)),AND(G7067&gt;0.885,F7067&gt;=50,D7067&lt;3)),1,0)</f>
        <v>0</v>
      </c>
      <c r="J7067" s="4">
        <f t="shared" si="442"/>
        <v>1</v>
      </c>
      <c r="K7067" s="5">
        <f t="shared" si="443"/>
        <v>1</v>
      </c>
    </row>
    <row r="7068" spans="1:11" x14ac:dyDescent="0.25">
      <c r="A7068" t="s">
        <v>109</v>
      </c>
      <c r="B7068" t="s">
        <v>81</v>
      </c>
      <c r="C7068">
        <v>1</v>
      </c>
      <c r="D7068">
        <v>2</v>
      </c>
      <c r="E7068">
        <v>26</v>
      </c>
      <c r="F7068">
        <v>60</v>
      </c>
      <c r="G7068" s="1">
        <f t="shared" si="440"/>
        <v>0.9285714285714286</v>
      </c>
      <c r="H7068" s="4">
        <f t="shared" si="441"/>
        <v>1</v>
      </c>
      <c r="I7068" s="5">
        <f>IF(OR(AND(F7068&gt;=50,G7068&gt;SUMIF(SeasonTotals!A$2:A$9,A7068,SeasonTotals!F$2:F$9)),AND(G7068&gt;0.885,F7068&gt;=50,D7068&lt;3)),1,0)</f>
        <v>1</v>
      </c>
      <c r="J7068" s="4">
        <f t="shared" si="442"/>
        <v>0</v>
      </c>
      <c r="K7068" s="5">
        <f t="shared" si="443"/>
        <v>0</v>
      </c>
    </row>
    <row r="7069" spans="1:11" x14ac:dyDescent="0.25">
      <c r="A7069" t="s">
        <v>109</v>
      </c>
      <c r="B7069" t="s">
        <v>81</v>
      </c>
      <c r="C7069">
        <v>1</v>
      </c>
      <c r="D7069">
        <v>3</v>
      </c>
      <c r="E7069">
        <v>21</v>
      </c>
      <c r="F7069">
        <v>58</v>
      </c>
      <c r="G7069" s="1">
        <f t="shared" si="440"/>
        <v>0.875</v>
      </c>
      <c r="H7069" s="4">
        <f t="shared" si="441"/>
        <v>0</v>
      </c>
      <c r="I7069" s="5">
        <f>IF(OR(AND(F7069&gt;=50,G7069&gt;SUMIF(SeasonTotals!A$2:A$9,A7069,SeasonTotals!F$2:F$9)),AND(G7069&gt;0.885,F7069&gt;=50,D7069&lt;3)),1,0)</f>
        <v>0</v>
      </c>
      <c r="J7069" s="4">
        <f t="shared" si="442"/>
        <v>0</v>
      </c>
      <c r="K7069" s="5">
        <f t="shared" si="443"/>
        <v>0</v>
      </c>
    </row>
    <row r="7070" spans="1:11" x14ac:dyDescent="0.25">
      <c r="A7070" t="s">
        <v>109</v>
      </c>
      <c r="B7070" t="s">
        <v>81</v>
      </c>
      <c r="C7070">
        <v>1</v>
      </c>
      <c r="D7070">
        <v>2</v>
      </c>
      <c r="E7070">
        <v>26</v>
      </c>
      <c r="F7070">
        <v>58</v>
      </c>
      <c r="G7070" s="1">
        <f t="shared" si="440"/>
        <v>0.9285714285714286</v>
      </c>
      <c r="H7070" s="4">
        <f t="shared" si="441"/>
        <v>1</v>
      </c>
      <c r="I7070" s="5">
        <f>IF(OR(AND(F7070&gt;=50,G7070&gt;SUMIF(SeasonTotals!A$2:A$9,A7070,SeasonTotals!F$2:F$9)),AND(G7070&gt;0.885,F7070&gt;=50,D7070&lt;3)),1,0)</f>
        <v>1</v>
      </c>
      <c r="J7070" s="4">
        <f t="shared" si="442"/>
        <v>0</v>
      </c>
      <c r="K7070" s="5">
        <f t="shared" si="443"/>
        <v>0</v>
      </c>
    </row>
    <row r="7071" spans="1:11" x14ac:dyDescent="0.25">
      <c r="A7071" t="s">
        <v>109</v>
      </c>
      <c r="B7071" t="s">
        <v>81</v>
      </c>
      <c r="C7071">
        <v>1</v>
      </c>
      <c r="D7071">
        <v>4</v>
      </c>
      <c r="E7071">
        <v>35</v>
      </c>
      <c r="F7071">
        <v>59</v>
      </c>
      <c r="G7071" s="1">
        <f t="shared" si="440"/>
        <v>0.89743589743589747</v>
      </c>
      <c r="H7071" s="4">
        <f t="shared" si="441"/>
        <v>0</v>
      </c>
      <c r="I7071" s="5">
        <f>IF(OR(AND(F7071&gt;=50,G7071&gt;SUMIF(SeasonTotals!A$2:A$9,A7071,SeasonTotals!F$2:F$9)),AND(G7071&gt;0.885,F7071&gt;=50,D7071&lt;3)),1,0)</f>
        <v>0</v>
      </c>
      <c r="J7071" s="4">
        <f t="shared" si="442"/>
        <v>0</v>
      </c>
      <c r="K7071" s="5">
        <f t="shared" si="443"/>
        <v>0</v>
      </c>
    </row>
    <row r="7072" spans="1:11" x14ac:dyDescent="0.25">
      <c r="A7072" t="s">
        <v>109</v>
      </c>
      <c r="B7072" t="s">
        <v>81</v>
      </c>
      <c r="C7072">
        <v>1</v>
      </c>
      <c r="D7072">
        <v>2</v>
      </c>
      <c r="E7072">
        <v>29</v>
      </c>
      <c r="F7072">
        <v>59</v>
      </c>
      <c r="G7072" s="1">
        <f t="shared" si="440"/>
        <v>0.93548387096774188</v>
      </c>
      <c r="H7072" s="4">
        <f t="shared" si="441"/>
        <v>1</v>
      </c>
      <c r="I7072" s="5">
        <f>IF(OR(AND(F7072&gt;=50,G7072&gt;SUMIF(SeasonTotals!A$2:A$9,A7072,SeasonTotals!F$2:F$9)),AND(G7072&gt;0.885,F7072&gt;=50,D7072&lt;3)),1,0)</f>
        <v>1</v>
      </c>
      <c r="J7072" s="4">
        <f t="shared" si="442"/>
        <v>0</v>
      </c>
      <c r="K7072" s="5">
        <f t="shared" si="443"/>
        <v>0</v>
      </c>
    </row>
    <row r="7073" spans="1:11" x14ac:dyDescent="0.25">
      <c r="A7073" t="s">
        <v>109</v>
      </c>
      <c r="B7073" t="s">
        <v>81</v>
      </c>
      <c r="C7073">
        <v>1</v>
      </c>
      <c r="D7073">
        <v>1</v>
      </c>
      <c r="E7073">
        <v>42</v>
      </c>
      <c r="F7073">
        <v>60</v>
      </c>
      <c r="G7073" s="1">
        <f t="shared" si="440"/>
        <v>0.97674418604651159</v>
      </c>
      <c r="H7073" s="4">
        <f t="shared" si="441"/>
        <v>1</v>
      </c>
      <c r="I7073" s="5">
        <f>IF(OR(AND(F7073&gt;=50,G7073&gt;SUMIF(SeasonTotals!A$2:A$9,A7073,SeasonTotals!F$2:F$9)),AND(G7073&gt;0.885,F7073&gt;=50,D7073&lt;3)),1,0)</f>
        <v>1</v>
      </c>
      <c r="J7073" s="4">
        <f t="shared" si="442"/>
        <v>0</v>
      </c>
      <c r="K7073" s="5">
        <f t="shared" si="443"/>
        <v>0</v>
      </c>
    </row>
    <row r="7074" spans="1:11" x14ac:dyDescent="0.25">
      <c r="A7074" t="s">
        <v>109</v>
      </c>
      <c r="B7074" t="s">
        <v>81</v>
      </c>
      <c r="C7074">
        <v>1</v>
      </c>
      <c r="D7074">
        <v>3</v>
      </c>
      <c r="E7074">
        <v>22</v>
      </c>
      <c r="F7074">
        <v>61</v>
      </c>
      <c r="G7074" s="1">
        <f t="shared" si="440"/>
        <v>0.88</v>
      </c>
      <c r="H7074" s="4">
        <f t="shared" si="441"/>
        <v>0</v>
      </c>
      <c r="I7074" s="5">
        <f>IF(OR(AND(F7074&gt;=50,G7074&gt;SUMIF(SeasonTotals!A$2:A$9,A7074,SeasonTotals!F$2:F$9)),AND(G7074&gt;0.885,F7074&gt;=50,D7074&lt;3)),1,0)</f>
        <v>0</v>
      </c>
      <c r="J7074" s="4">
        <f t="shared" si="442"/>
        <v>0</v>
      </c>
      <c r="K7074" s="5">
        <f t="shared" si="443"/>
        <v>0</v>
      </c>
    </row>
    <row r="7075" spans="1:11" x14ac:dyDescent="0.25">
      <c r="A7075" t="s">
        <v>109</v>
      </c>
      <c r="B7075" t="s">
        <v>81</v>
      </c>
      <c r="C7075">
        <v>1</v>
      </c>
      <c r="D7075">
        <v>0</v>
      </c>
      <c r="E7075">
        <v>36</v>
      </c>
      <c r="F7075">
        <v>60</v>
      </c>
      <c r="G7075" s="1">
        <f t="shared" si="440"/>
        <v>1</v>
      </c>
      <c r="H7075" s="4">
        <f t="shared" si="441"/>
        <v>1</v>
      </c>
      <c r="I7075" s="5">
        <f>IF(OR(AND(F7075&gt;=50,G7075&gt;SUMIF(SeasonTotals!A$2:A$9,A7075,SeasonTotals!F$2:F$9)),AND(G7075&gt;0.885,F7075&gt;=50,D7075&lt;3)),1,0)</f>
        <v>1</v>
      </c>
      <c r="J7075" s="4">
        <f t="shared" si="442"/>
        <v>0</v>
      </c>
      <c r="K7075" s="5">
        <f t="shared" si="443"/>
        <v>0</v>
      </c>
    </row>
    <row r="7076" spans="1:11" x14ac:dyDescent="0.25">
      <c r="A7076" t="s">
        <v>109</v>
      </c>
      <c r="B7076" t="s">
        <v>81</v>
      </c>
      <c r="C7076">
        <v>1</v>
      </c>
      <c r="D7076">
        <v>3</v>
      </c>
      <c r="E7076">
        <v>23</v>
      </c>
      <c r="F7076">
        <v>59</v>
      </c>
      <c r="G7076" s="1">
        <f t="shared" si="440"/>
        <v>0.88461538461538458</v>
      </c>
      <c r="H7076" s="4">
        <f t="shared" si="441"/>
        <v>0</v>
      </c>
      <c r="I7076" s="5">
        <f>IF(OR(AND(F7076&gt;=50,G7076&gt;SUMIF(SeasonTotals!A$2:A$9,A7076,SeasonTotals!F$2:F$9)),AND(G7076&gt;0.885,F7076&gt;=50,D7076&lt;3)),1,0)</f>
        <v>0</v>
      </c>
      <c r="J7076" s="4">
        <f t="shared" si="442"/>
        <v>0</v>
      </c>
      <c r="K7076" s="5">
        <f t="shared" si="443"/>
        <v>0</v>
      </c>
    </row>
    <row r="7077" spans="1:11" x14ac:dyDescent="0.25">
      <c r="A7077" t="s">
        <v>109</v>
      </c>
      <c r="B7077" t="s">
        <v>81</v>
      </c>
      <c r="C7077">
        <v>1</v>
      </c>
      <c r="D7077">
        <v>2</v>
      </c>
      <c r="E7077">
        <v>42</v>
      </c>
      <c r="F7077">
        <v>60</v>
      </c>
      <c r="G7077" s="1">
        <f t="shared" si="440"/>
        <v>0.95454545454545459</v>
      </c>
      <c r="H7077" s="4">
        <f t="shared" si="441"/>
        <v>1</v>
      </c>
      <c r="I7077" s="5">
        <f>IF(OR(AND(F7077&gt;=50,G7077&gt;SUMIF(SeasonTotals!A$2:A$9,A7077,SeasonTotals!F$2:F$9)),AND(G7077&gt;0.885,F7077&gt;=50,D7077&lt;3)),1,0)</f>
        <v>1</v>
      </c>
      <c r="J7077" s="4">
        <f t="shared" si="442"/>
        <v>0</v>
      </c>
      <c r="K7077" s="5">
        <f t="shared" si="443"/>
        <v>0</v>
      </c>
    </row>
    <row r="7078" spans="1:11" x14ac:dyDescent="0.25">
      <c r="A7078" t="s">
        <v>109</v>
      </c>
      <c r="B7078" t="s">
        <v>81</v>
      </c>
      <c r="C7078">
        <v>1</v>
      </c>
      <c r="D7078">
        <v>3</v>
      </c>
      <c r="E7078">
        <v>34</v>
      </c>
      <c r="F7078">
        <v>65</v>
      </c>
      <c r="G7078" s="1">
        <f t="shared" si="440"/>
        <v>0.91891891891891897</v>
      </c>
      <c r="H7078" s="4">
        <f t="shared" si="441"/>
        <v>1</v>
      </c>
      <c r="I7078" s="5">
        <f>IF(OR(AND(F7078&gt;=50,G7078&gt;SUMIF(SeasonTotals!A$2:A$9,A7078,SeasonTotals!F$2:F$9)),AND(G7078&gt;0.885,F7078&gt;=50,D7078&lt;3)),1,0)</f>
        <v>1</v>
      </c>
      <c r="J7078" s="4">
        <f t="shared" si="442"/>
        <v>0</v>
      </c>
      <c r="K7078" s="5">
        <f t="shared" si="443"/>
        <v>0</v>
      </c>
    </row>
    <row r="7079" spans="1:11" x14ac:dyDescent="0.25">
      <c r="A7079" t="s">
        <v>109</v>
      </c>
      <c r="B7079" t="s">
        <v>81</v>
      </c>
      <c r="C7079">
        <v>1</v>
      </c>
      <c r="D7079">
        <v>2</v>
      </c>
      <c r="E7079">
        <v>28</v>
      </c>
      <c r="F7079">
        <v>59</v>
      </c>
      <c r="G7079" s="1">
        <f t="shared" si="440"/>
        <v>0.93333333333333335</v>
      </c>
      <c r="H7079" s="4">
        <f t="shared" si="441"/>
        <v>1</v>
      </c>
      <c r="I7079" s="5">
        <f>IF(OR(AND(F7079&gt;=50,G7079&gt;SUMIF(SeasonTotals!A$2:A$9,A7079,SeasonTotals!F$2:F$9)),AND(G7079&gt;0.885,F7079&gt;=50,D7079&lt;3)),1,0)</f>
        <v>1</v>
      </c>
      <c r="J7079" s="4">
        <f t="shared" si="442"/>
        <v>0</v>
      </c>
      <c r="K7079" s="5">
        <f t="shared" si="443"/>
        <v>0</v>
      </c>
    </row>
    <row r="7080" spans="1:11" x14ac:dyDescent="0.25">
      <c r="A7080" t="s">
        <v>109</v>
      </c>
      <c r="B7080" t="s">
        <v>106</v>
      </c>
      <c r="C7080">
        <v>1</v>
      </c>
      <c r="D7080">
        <v>4</v>
      </c>
      <c r="E7080">
        <v>27</v>
      </c>
      <c r="F7080">
        <v>60</v>
      </c>
      <c r="G7080" s="1">
        <f t="shared" si="440"/>
        <v>0.87096774193548387</v>
      </c>
      <c r="H7080" s="4">
        <f t="shared" si="441"/>
        <v>0</v>
      </c>
      <c r="I7080" s="5">
        <f>IF(OR(AND(F7080&gt;=50,G7080&gt;SUMIF(SeasonTotals!A$2:A$9,A7080,SeasonTotals!F$2:F$9)),AND(G7080&gt;0.885,F7080&gt;=50,D7080&lt;3)),1,0)</f>
        <v>0</v>
      </c>
      <c r="J7080" s="4">
        <f t="shared" si="442"/>
        <v>0</v>
      </c>
      <c r="K7080" s="5">
        <f t="shared" si="443"/>
        <v>0</v>
      </c>
    </row>
    <row r="7081" spans="1:11" x14ac:dyDescent="0.25">
      <c r="A7081" t="s">
        <v>109</v>
      </c>
      <c r="B7081" t="s">
        <v>106</v>
      </c>
      <c r="C7081">
        <v>1</v>
      </c>
      <c r="D7081">
        <v>4</v>
      </c>
      <c r="E7081">
        <v>21</v>
      </c>
      <c r="F7081">
        <v>34</v>
      </c>
      <c r="G7081" s="1">
        <f t="shared" si="440"/>
        <v>0.84</v>
      </c>
      <c r="H7081" s="4">
        <f t="shared" si="441"/>
        <v>0</v>
      </c>
      <c r="I7081" s="5">
        <f>IF(OR(AND(F7081&gt;=50,G7081&gt;SUMIF(SeasonTotals!A$2:A$9,A7081,SeasonTotals!F$2:F$9)),AND(G7081&gt;0.885,F7081&gt;=50,D7081&lt;3)),1,0)</f>
        <v>0</v>
      </c>
      <c r="J7081" s="4">
        <f t="shared" si="442"/>
        <v>1</v>
      </c>
      <c r="K7081" s="5">
        <f t="shared" si="443"/>
        <v>1</v>
      </c>
    </row>
    <row r="7082" spans="1:11" x14ac:dyDescent="0.25">
      <c r="A7082" t="s">
        <v>109</v>
      </c>
      <c r="B7082" t="s">
        <v>106</v>
      </c>
      <c r="C7082">
        <v>1</v>
      </c>
      <c r="D7082">
        <v>2</v>
      </c>
      <c r="E7082">
        <v>22</v>
      </c>
      <c r="F7082">
        <v>64</v>
      </c>
      <c r="G7082" s="1">
        <f t="shared" si="440"/>
        <v>0.91666666666666663</v>
      </c>
      <c r="H7082" s="4">
        <f t="shared" si="441"/>
        <v>1</v>
      </c>
      <c r="I7082" s="5">
        <f>IF(OR(AND(F7082&gt;=50,G7082&gt;SUMIF(SeasonTotals!A$2:A$9,A7082,SeasonTotals!F$2:F$9)),AND(G7082&gt;0.885,F7082&gt;=50,D7082&lt;3)),1,0)</f>
        <v>1</v>
      </c>
      <c r="J7082" s="4">
        <f t="shared" si="442"/>
        <v>0</v>
      </c>
      <c r="K7082" s="5">
        <f t="shared" si="443"/>
        <v>0</v>
      </c>
    </row>
    <row r="7083" spans="1:11" x14ac:dyDescent="0.25">
      <c r="A7083" t="s">
        <v>109</v>
      </c>
      <c r="B7083" t="s">
        <v>106</v>
      </c>
      <c r="C7083">
        <v>1</v>
      </c>
      <c r="D7083">
        <v>4</v>
      </c>
      <c r="E7083">
        <v>22</v>
      </c>
      <c r="F7083">
        <v>60</v>
      </c>
      <c r="G7083" s="1">
        <f t="shared" si="440"/>
        <v>0.84615384615384615</v>
      </c>
      <c r="H7083" s="4">
        <f t="shared" si="441"/>
        <v>0</v>
      </c>
      <c r="I7083" s="5">
        <f>IF(OR(AND(F7083&gt;=50,G7083&gt;SUMIF(SeasonTotals!A$2:A$9,A7083,SeasonTotals!F$2:F$9)),AND(G7083&gt;0.885,F7083&gt;=50,D7083&lt;3)),1,0)</f>
        <v>0</v>
      </c>
      <c r="J7083" s="4">
        <f t="shared" si="442"/>
        <v>1</v>
      </c>
      <c r="K7083" s="5">
        <f t="shared" si="443"/>
        <v>0</v>
      </c>
    </row>
    <row r="7084" spans="1:11" x14ac:dyDescent="0.25">
      <c r="A7084" t="s">
        <v>109</v>
      </c>
      <c r="B7084" t="s">
        <v>106</v>
      </c>
      <c r="C7084">
        <v>1</v>
      </c>
      <c r="D7084">
        <v>3</v>
      </c>
      <c r="E7084">
        <v>38</v>
      </c>
      <c r="F7084">
        <v>60</v>
      </c>
      <c r="G7084" s="1">
        <f t="shared" si="440"/>
        <v>0.92682926829268297</v>
      </c>
      <c r="H7084" s="4">
        <f t="shared" si="441"/>
        <v>1</v>
      </c>
      <c r="I7084" s="5">
        <f>IF(OR(AND(F7084&gt;=50,G7084&gt;SUMIF(SeasonTotals!A$2:A$9,A7084,SeasonTotals!F$2:F$9)),AND(G7084&gt;0.885,F7084&gt;=50,D7084&lt;3)),1,0)</f>
        <v>1</v>
      </c>
      <c r="J7084" s="4">
        <f t="shared" si="442"/>
        <v>0</v>
      </c>
      <c r="K7084" s="5">
        <f t="shared" si="443"/>
        <v>0</v>
      </c>
    </row>
    <row r="7085" spans="1:11" x14ac:dyDescent="0.25">
      <c r="A7085" t="s">
        <v>109</v>
      </c>
      <c r="B7085" t="s">
        <v>106</v>
      </c>
      <c r="C7085">
        <v>1</v>
      </c>
      <c r="D7085">
        <v>3</v>
      </c>
      <c r="E7085">
        <v>29</v>
      </c>
      <c r="F7085">
        <v>58</v>
      </c>
      <c r="G7085" s="1">
        <f t="shared" si="440"/>
        <v>0.90625</v>
      </c>
      <c r="H7085" s="4">
        <f t="shared" si="441"/>
        <v>0</v>
      </c>
      <c r="I7085" s="5">
        <f>IF(OR(AND(F7085&gt;=50,G7085&gt;SUMIF(SeasonTotals!A$2:A$9,A7085,SeasonTotals!F$2:F$9)),AND(G7085&gt;0.885,F7085&gt;=50,D7085&lt;3)),1,0)</f>
        <v>0</v>
      </c>
      <c r="J7085" s="4">
        <f t="shared" si="442"/>
        <v>0</v>
      </c>
      <c r="K7085" s="5">
        <f t="shared" si="443"/>
        <v>0</v>
      </c>
    </row>
    <row r="7086" spans="1:11" x14ac:dyDescent="0.25">
      <c r="A7086" t="s">
        <v>109</v>
      </c>
      <c r="B7086" t="s">
        <v>106</v>
      </c>
      <c r="C7086">
        <v>1</v>
      </c>
      <c r="D7086">
        <v>1</v>
      </c>
      <c r="E7086">
        <v>29</v>
      </c>
      <c r="F7086">
        <v>60</v>
      </c>
      <c r="G7086" s="1">
        <f t="shared" si="440"/>
        <v>0.96666666666666667</v>
      </c>
      <c r="H7086" s="4">
        <f t="shared" si="441"/>
        <v>1</v>
      </c>
      <c r="I7086" s="5">
        <f>IF(OR(AND(F7086&gt;=50,G7086&gt;SUMIF(SeasonTotals!A$2:A$9,A7086,SeasonTotals!F$2:F$9)),AND(G7086&gt;0.885,F7086&gt;=50,D7086&lt;3)),1,0)</f>
        <v>1</v>
      </c>
      <c r="J7086" s="4">
        <f t="shared" si="442"/>
        <v>0</v>
      </c>
      <c r="K7086" s="5">
        <f t="shared" si="443"/>
        <v>0</v>
      </c>
    </row>
    <row r="7087" spans="1:11" x14ac:dyDescent="0.25">
      <c r="A7087" t="s">
        <v>109</v>
      </c>
      <c r="B7087" t="s">
        <v>106</v>
      </c>
      <c r="C7087">
        <v>1</v>
      </c>
      <c r="D7087">
        <v>2</v>
      </c>
      <c r="E7087">
        <v>18</v>
      </c>
      <c r="F7087">
        <v>60</v>
      </c>
      <c r="G7087" s="1">
        <f t="shared" si="440"/>
        <v>0.9</v>
      </c>
      <c r="H7087" s="4">
        <f t="shared" si="441"/>
        <v>1</v>
      </c>
      <c r="I7087" s="5">
        <f>IF(OR(AND(F7087&gt;=50,G7087&gt;SUMIF(SeasonTotals!A$2:A$9,A7087,SeasonTotals!F$2:F$9)),AND(G7087&gt;0.885,F7087&gt;=50,D7087&lt;3)),1,0)</f>
        <v>1</v>
      </c>
      <c r="J7087" s="4">
        <f t="shared" si="442"/>
        <v>0</v>
      </c>
      <c r="K7087" s="5">
        <f t="shared" si="443"/>
        <v>0</v>
      </c>
    </row>
    <row r="7088" spans="1:11" x14ac:dyDescent="0.25">
      <c r="A7088" t="s">
        <v>109</v>
      </c>
      <c r="B7088" t="s">
        <v>106</v>
      </c>
      <c r="C7088">
        <v>1</v>
      </c>
      <c r="D7088">
        <v>1</v>
      </c>
      <c r="E7088">
        <v>38</v>
      </c>
      <c r="F7088">
        <v>65</v>
      </c>
      <c r="G7088" s="1">
        <f t="shared" si="440"/>
        <v>0.97435897435897434</v>
      </c>
      <c r="H7088" s="4">
        <f t="shared" si="441"/>
        <v>1</v>
      </c>
      <c r="I7088" s="5">
        <f>IF(OR(AND(F7088&gt;=50,G7088&gt;SUMIF(SeasonTotals!A$2:A$9,A7088,SeasonTotals!F$2:F$9)),AND(G7088&gt;0.885,F7088&gt;=50,D7088&lt;3)),1,0)</f>
        <v>1</v>
      </c>
      <c r="J7088" s="4">
        <f t="shared" si="442"/>
        <v>0</v>
      </c>
      <c r="K7088" s="5">
        <f t="shared" si="443"/>
        <v>0</v>
      </c>
    </row>
    <row r="7089" spans="1:11" x14ac:dyDescent="0.25">
      <c r="A7089" t="s">
        <v>109</v>
      </c>
      <c r="B7089" t="s">
        <v>106</v>
      </c>
      <c r="C7089">
        <v>1</v>
      </c>
      <c r="D7089">
        <v>4</v>
      </c>
      <c r="E7089">
        <v>33</v>
      </c>
      <c r="F7089">
        <v>61</v>
      </c>
      <c r="G7089" s="1">
        <f t="shared" si="440"/>
        <v>0.89189189189189189</v>
      </c>
      <c r="H7089" s="4">
        <f t="shared" si="441"/>
        <v>0</v>
      </c>
      <c r="I7089" s="5">
        <f>IF(OR(AND(F7089&gt;=50,G7089&gt;SUMIF(SeasonTotals!A$2:A$9,A7089,SeasonTotals!F$2:F$9)),AND(G7089&gt;0.885,F7089&gt;=50,D7089&lt;3)),1,0)</f>
        <v>0</v>
      </c>
      <c r="J7089" s="4">
        <f t="shared" si="442"/>
        <v>0</v>
      </c>
      <c r="K7089" s="5">
        <f t="shared" si="443"/>
        <v>0</v>
      </c>
    </row>
    <row r="7090" spans="1:11" x14ac:dyDescent="0.25">
      <c r="A7090" t="s">
        <v>109</v>
      </c>
      <c r="B7090" t="s">
        <v>106</v>
      </c>
      <c r="C7090">
        <v>1</v>
      </c>
      <c r="D7090">
        <v>0</v>
      </c>
      <c r="E7090">
        <v>25</v>
      </c>
      <c r="F7090">
        <v>60</v>
      </c>
      <c r="G7090" s="1">
        <f t="shared" si="440"/>
        <v>1</v>
      </c>
      <c r="H7090" s="4">
        <f t="shared" si="441"/>
        <v>1</v>
      </c>
      <c r="I7090" s="5">
        <f>IF(OR(AND(F7090&gt;=50,G7090&gt;SUMIF(SeasonTotals!A$2:A$9,A7090,SeasonTotals!F$2:F$9)),AND(G7090&gt;0.885,F7090&gt;=50,D7090&lt;3)),1,0)</f>
        <v>1</v>
      </c>
      <c r="J7090" s="4">
        <f t="shared" si="442"/>
        <v>0</v>
      </c>
      <c r="K7090" s="5">
        <f t="shared" si="443"/>
        <v>0</v>
      </c>
    </row>
    <row r="7091" spans="1:11" x14ac:dyDescent="0.25">
      <c r="A7091" t="s">
        <v>109</v>
      </c>
      <c r="B7091" t="s">
        <v>106</v>
      </c>
      <c r="C7091">
        <v>1</v>
      </c>
      <c r="D7091">
        <v>3</v>
      </c>
      <c r="E7091">
        <v>21</v>
      </c>
      <c r="F7091">
        <v>63</v>
      </c>
      <c r="G7091" s="1">
        <f t="shared" si="440"/>
        <v>0.875</v>
      </c>
      <c r="H7091" s="4">
        <f t="shared" si="441"/>
        <v>0</v>
      </c>
      <c r="I7091" s="5">
        <f>IF(OR(AND(F7091&gt;=50,G7091&gt;SUMIF(SeasonTotals!A$2:A$9,A7091,SeasonTotals!F$2:F$9)),AND(G7091&gt;0.885,F7091&gt;=50,D7091&lt;3)),1,0)</f>
        <v>0</v>
      </c>
      <c r="J7091" s="4">
        <f t="shared" si="442"/>
        <v>0</v>
      </c>
      <c r="K7091" s="5">
        <f t="shared" si="443"/>
        <v>0</v>
      </c>
    </row>
    <row r="7092" spans="1:11" x14ac:dyDescent="0.25">
      <c r="A7092" t="s">
        <v>109</v>
      </c>
      <c r="B7092" t="s">
        <v>106</v>
      </c>
      <c r="C7092">
        <v>1</v>
      </c>
      <c r="D7092">
        <v>2</v>
      </c>
      <c r="E7092">
        <v>26</v>
      </c>
      <c r="F7092">
        <v>60</v>
      </c>
      <c r="G7092" s="1">
        <f t="shared" si="440"/>
        <v>0.9285714285714286</v>
      </c>
      <c r="H7092" s="4">
        <f t="shared" si="441"/>
        <v>1</v>
      </c>
      <c r="I7092" s="5">
        <f>IF(OR(AND(F7092&gt;=50,G7092&gt;SUMIF(SeasonTotals!A$2:A$9,A7092,SeasonTotals!F$2:F$9)),AND(G7092&gt;0.885,F7092&gt;=50,D7092&lt;3)),1,0)</f>
        <v>1</v>
      </c>
      <c r="J7092" s="4">
        <f t="shared" si="442"/>
        <v>0</v>
      </c>
      <c r="K7092" s="5">
        <f t="shared" si="443"/>
        <v>0</v>
      </c>
    </row>
    <row r="7093" spans="1:11" x14ac:dyDescent="0.25">
      <c r="A7093" t="s">
        <v>109</v>
      </c>
      <c r="B7093" t="s">
        <v>106</v>
      </c>
      <c r="C7093">
        <v>1</v>
      </c>
      <c r="D7093">
        <v>0</v>
      </c>
      <c r="E7093">
        <v>26</v>
      </c>
      <c r="F7093">
        <v>59</v>
      </c>
      <c r="G7093" s="1">
        <f t="shared" si="440"/>
        <v>1</v>
      </c>
      <c r="H7093" s="4">
        <f t="shared" si="441"/>
        <v>1</v>
      </c>
      <c r="I7093" s="5">
        <f>IF(OR(AND(F7093&gt;=50,G7093&gt;SUMIF(SeasonTotals!A$2:A$9,A7093,SeasonTotals!F$2:F$9)),AND(G7093&gt;0.885,F7093&gt;=50,D7093&lt;3)),1,0)</f>
        <v>1</v>
      </c>
      <c r="J7093" s="4">
        <f t="shared" si="442"/>
        <v>0</v>
      </c>
      <c r="K7093" s="5">
        <f t="shared" si="443"/>
        <v>0</v>
      </c>
    </row>
    <row r="7094" spans="1:11" x14ac:dyDescent="0.25">
      <c r="A7094" t="s">
        <v>109</v>
      </c>
      <c r="B7094" t="s">
        <v>106</v>
      </c>
      <c r="C7094">
        <v>1</v>
      </c>
      <c r="D7094">
        <v>6</v>
      </c>
      <c r="E7094">
        <v>22</v>
      </c>
      <c r="F7094">
        <v>59</v>
      </c>
      <c r="G7094" s="1">
        <f t="shared" si="440"/>
        <v>0.7857142857142857</v>
      </c>
      <c r="H7094" s="4">
        <f t="shared" si="441"/>
        <v>0</v>
      </c>
      <c r="I7094" s="5">
        <f>IF(OR(AND(F7094&gt;=50,G7094&gt;SUMIF(SeasonTotals!A$2:A$9,A7094,SeasonTotals!F$2:F$9)),AND(G7094&gt;0.885,F7094&gt;=50,D7094&lt;3)),1,0)</f>
        <v>0</v>
      </c>
      <c r="J7094" s="4">
        <f t="shared" si="442"/>
        <v>1</v>
      </c>
      <c r="K7094" s="5">
        <f t="shared" si="443"/>
        <v>0</v>
      </c>
    </row>
    <row r="7095" spans="1:11" x14ac:dyDescent="0.25">
      <c r="A7095" t="s">
        <v>109</v>
      </c>
      <c r="B7095" t="s">
        <v>106</v>
      </c>
      <c r="C7095">
        <v>1</v>
      </c>
      <c r="D7095">
        <v>4</v>
      </c>
      <c r="E7095">
        <v>25</v>
      </c>
      <c r="F7095">
        <v>60</v>
      </c>
      <c r="G7095" s="1">
        <f t="shared" si="440"/>
        <v>0.86206896551724133</v>
      </c>
      <c r="H7095" s="4">
        <f t="shared" si="441"/>
        <v>0</v>
      </c>
      <c r="I7095" s="5">
        <f>IF(OR(AND(F7095&gt;=50,G7095&gt;SUMIF(SeasonTotals!A$2:A$9,A7095,SeasonTotals!F$2:F$9)),AND(G7095&gt;0.885,F7095&gt;=50,D7095&lt;3)),1,0)</f>
        <v>0</v>
      </c>
      <c r="J7095" s="4">
        <f t="shared" si="442"/>
        <v>0</v>
      </c>
      <c r="K7095" s="5">
        <f t="shared" si="443"/>
        <v>0</v>
      </c>
    </row>
    <row r="7096" spans="1:11" x14ac:dyDescent="0.25">
      <c r="A7096" t="s">
        <v>109</v>
      </c>
      <c r="B7096" t="s">
        <v>106</v>
      </c>
      <c r="C7096">
        <v>1</v>
      </c>
      <c r="D7096">
        <v>3</v>
      </c>
      <c r="E7096">
        <v>23</v>
      </c>
      <c r="F7096">
        <v>65</v>
      </c>
      <c r="G7096" s="1">
        <f t="shared" si="440"/>
        <v>0.88461538461538458</v>
      </c>
      <c r="H7096" s="4">
        <f t="shared" si="441"/>
        <v>0</v>
      </c>
      <c r="I7096" s="5">
        <f>IF(OR(AND(F7096&gt;=50,G7096&gt;SUMIF(SeasonTotals!A$2:A$9,A7096,SeasonTotals!F$2:F$9)),AND(G7096&gt;0.885,F7096&gt;=50,D7096&lt;3)),1,0)</f>
        <v>0</v>
      </c>
      <c r="J7096" s="4">
        <f t="shared" si="442"/>
        <v>0</v>
      </c>
      <c r="K7096" s="5">
        <f t="shared" si="443"/>
        <v>0</v>
      </c>
    </row>
    <row r="7097" spans="1:11" x14ac:dyDescent="0.25">
      <c r="A7097" t="s">
        <v>109</v>
      </c>
      <c r="B7097" t="s">
        <v>106</v>
      </c>
      <c r="C7097">
        <v>1</v>
      </c>
      <c r="D7097">
        <v>3</v>
      </c>
      <c r="E7097">
        <v>24</v>
      </c>
      <c r="F7097">
        <v>59</v>
      </c>
      <c r="G7097" s="1">
        <f t="shared" si="440"/>
        <v>0.88888888888888884</v>
      </c>
      <c r="H7097" s="4">
        <f t="shared" si="441"/>
        <v>0</v>
      </c>
      <c r="I7097" s="5">
        <f>IF(OR(AND(F7097&gt;=50,G7097&gt;SUMIF(SeasonTotals!A$2:A$9,A7097,SeasonTotals!F$2:F$9)),AND(G7097&gt;0.885,F7097&gt;=50,D7097&lt;3)),1,0)</f>
        <v>0</v>
      </c>
      <c r="J7097" s="4">
        <f t="shared" si="442"/>
        <v>0</v>
      </c>
      <c r="K7097" s="5">
        <f t="shared" si="443"/>
        <v>0</v>
      </c>
    </row>
    <row r="7098" spans="1:11" x14ac:dyDescent="0.25">
      <c r="A7098" t="s">
        <v>109</v>
      </c>
      <c r="B7098" t="s">
        <v>106</v>
      </c>
      <c r="C7098">
        <v>1</v>
      </c>
      <c r="D7098">
        <v>4</v>
      </c>
      <c r="E7098">
        <v>25</v>
      </c>
      <c r="F7098">
        <v>62</v>
      </c>
      <c r="G7098" s="1">
        <f t="shared" si="440"/>
        <v>0.86206896551724133</v>
      </c>
      <c r="H7098" s="4">
        <f t="shared" si="441"/>
        <v>0</v>
      </c>
      <c r="I7098" s="5">
        <f>IF(OR(AND(F7098&gt;=50,G7098&gt;SUMIF(SeasonTotals!A$2:A$9,A7098,SeasonTotals!F$2:F$9)),AND(G7098&gt;0.885,F7098&gt;=50,D7098&lt;3)),1,0)</f>
        <v>0</v>
      </c>
      <c r="J7098" s="4">
        <f t="shared" si="442"/>
        <v>0</v>
      </c>
      <c r="K7098" s="5">
        <f t="shared" si="443"/>
        <v>0</v>
      </c>
    </row>
    <row r="7099" spans="1:11" x14ac:dyDescent="0.25">
      <c r="A7099" t="s">
        <v>109</v>
      </c>
      <c r="B7099" t="s">
        <v>106</v>
      </c>
      <c r="C7099">
        <v>1</v>
      </c>
      <c r="D7099">
        <v>2</v>
      </c>
      <c r="E7099">
        <v>29</v>
      </c>
      <c r="F7099">
        <v>65</v>
      </c>
      <c r="G7099" s="1">
        <f t="shared" si="440"/>
        <v>0.93548387096774188</v>
      </c>
      <c r="H7099" s="4">
        <f t="shared" si="441"/>
        <v>1</v>
      </c>
      <c r="I7099" s="5">
        <f>IF(OR(AND(F7099&gt;=50,G7099&gt;SUMIF(SeasonTotals!A$2:A$9,A7099,SeasonTotals!F$2:F$9)),AND(G7099&gt;0.885,F7099&gt;=50,D7099&lt;3)),1,0)</f>
        <v>1</v>
      </c>
      <c r="J7099" s="4">
        <f t="shared" si="442"/>
        <v>0</v>
      </c>
      <c r="K7099" s="5">
        <f t="shared" si="443"/>
        <v>0</v>
      </c>
    </row>
    <row r="7100" spans="1:11" x14ac:dyDescent="0.25">
      <c r="A7100" t="s">
        <v>109</v>
      </c>
      <c r="B7100" t="s">
        <v>106</v>
      </c>
      <c r="C7100">
        <v>1</v>
      </c>
      <c r="D7100">
        <v>1</v>
      </c>
      <c r="E7100">
        <v>19</v>
      </c>
      <c r="F7100">
        <v>60</v>
      </c>
      <c r="G7100" s="1">
        <f t="shared" si="440"/>
        <v>0.95</v>
      </c>
      <c r="H7100" s="4">
        <f t="shared" si="441"/>
        <v>1</v>
      </c>
      <c r="I7100" s="5">
        <f>IF(OR(AND(F7100&gt;=50,G7100&gt;SUMIF(SeasonTotals!A$2:A$9,A7100,SeasonTotals!F$2:F$9)),AND(G7100&gt;0.885,F7100&gt;=50,D7100&lt;3)),1,0)</f>
        <v>1</v>
      </c>
      <c r="J7100" s="4">
        <f t="shared" si="442"/>
        <v>0</v>
      </c>
      <c r="K7100" s="5">
        <f t="shared" si="443"/>
        <v>0</v>
      </c>
    </row>
    <row r="7101" spans="1:11" x14ac:dyDescent="0.25">
      <c r="A7101" t="s">
        <v>109</v>
      </c>
      <c r="B7101" t="s">
        <v>106</v>
      </c>
      <c r="C7101">
        <v>1</v>
      </c>
      <c r="D7101">
        <v>3</v>
      </c>
      <c r="E7101">
        <v>26</v>
      </c>
      <c r="F7101">
        <v>60</v>
      </c>
      <c r="G7101" s="1">
        <f t="shared" si="440"/>
        <v>0.89655172413793105</v>
      </c>
      <c r="H7101" s="4">
        <f t="shared" si="441"/>
        <v>0</v>
      </c>
      <c r="I7101" s="5">
        <f>IF(OR(AND(F7101&gt;=50,G7101&gt;SUMIF(SeasonTotals!A$2:A$9,A7101,SeasonTotals!F$2:F$9)),AND(G7101&gt;0.885,F7101&gt;=50,D7101&lt;3)),1,0)</f>
        <v>0</v>
      </c>
      <c r="J7101" s="4">
        <f t="shared" si="442"/>
        <v>0</v>
      </c>
      <c r="K7101" s="5">
        <f t="shared" si="443"/>
        <v>0</v>
      </c>
    </row>
    <row r="7102" spans="1:11" x14ac:dyDescent="0.25">
      <c r="A7102" t="s">
        <v>109</v>
      </c>
      <c r="B7102" t="s">
        <v>106</v>
      </c>
      <c r="C7102">
        <v>1</v>
      </c>
      <c r="D7102">
        <v>3</v>
      </c>
      <c r="E7102">
        <v>35</v>
      </c>
      <c r="F7102">
        <v>65</v>
      </c>
      <c r="G7102" s="1">
        <f t="shared" si="440"/>
        <v>0.92105263157894735</v>
      </c>
      <c r="H7102" s="4">
        <f t="shared" si="441"/>
        <v>1</v>
      </c>
      <c r="I7102" s="5">
        <f>IF(OR(AND(F7102&gt;=50,G7102&gt;SUMIF(SeasonTotals!A$2:A$9,A7102,SeasonTotals!F$2:F$9)),AND(G7102&gt;0.885,F7102&gt;=50,D7102&lt;3)),1,0)</f>
        <v>1</v>
      </c>
      <c r="J7102" s="4">
        <f t="shared" si="442"/>
        <v>0</v>
      </c>
      <c r="K7102" s="5">
        <f t="shared" si="443"/>
        <v>0</v>
      </c>
    </row>
    <row r="7103" spans="1:11" x14ac:dyDescent="0.25">
      <c r="A7103" t="s">
        <v>109</v>
      </c>
      <c r="B7103" t="s">
        <v>82</v>
      </c>
      <c r="C7103">
        <v>1</v>
      </c>
      <c r="D7103">
        <v>0</v>
      </c>
      <c r="E7103">
        <v>18</v>
      </c>
      <c r="F7103">
        <v>60</v>
      </c>
      <c r="G7103" s="1">
        <f t="shared" si="440"/>
        <v>1</v>
      </c>
      <c r="H7103" s="4">
        <f t="shared" si="441"/>
        <v>1</v>
      </c>
      <c r="I7103" s="5">
        <f>IF(OR(AND(F7103&gt;=50,G7103&gt;SUMIF(SeasonTotals!A$2:A$9,A7103,SeasonTotals!F$2:F$9)),AND(G7103&gt;0.885,F7103&gt;=50,D7103&lt;3)),1,0)</f>
        <v>1</v>
      </c>
      <c r="J7103" s="4">
        <f t="shared" si="442"/>
        <v>0</v>
      </c>
      <c r="K7103" s="5">
        <f t="shared" si="443"/>
        <v>0</v>
      </c>
    </row>
    <row r="7104" spans="1:11" x14ac:dyDescent="0.25">
      <c r="A7104" t="s">
        <v>109</v>
      </c>
      <c r="B7104" t="s">
        <v>82</v>
      </c>
      <c r="C7104">
        <v>1</v>
      </c>
      <c r="D7104">
        <v>5</v>
      </c>
      <c r="E7104">
        <v>13</v>
      </c>
      <c r="F7104">
        <v>40</v>
      </c>
      <c r="G7104" s="1">
        <f t="shared" si="440"/>
        <v>0.72222222222222221</v>
      </c>
      <c r="H7104" s="4">
        <f t="shared" si="441"/>
        <v>0</v>
      </c>
      <c r="I7104" s="5">
        <f>IF(OR(AND(F7104&gt;=50,G7104&gt;SUMIF(SeasonTotals!A$2:A$9,A7104,SeasonTotals!F$2:F$9)),AND(G7104&gt;0.885,F7104&gt;=50,D7104&lt;3)),1,0)</f>
        <v>0</v>
      </c>
      <c r="J7104" s="4">
        <f t="shared" si="442"/>
        <v>1</v>
      </c>
      <c r="K7104" s="5">
        <f t="shared" si="443"/>
        <v>1</v>
      </c>
    </row>
    <row r="7105" spans="1:11" x14ac:dyDescent="0.25">
      <c r="A7105" t="s">
        <v>109</v>
      </c>
      <c r="B7105" t="s">
        <v>82</v>
      </c>
      <c r="C7105">
        <v>1</v>
      </c>
      <c r="D7105">
        <v>2</v>
      </c>
      <c r="E7105">
        <v>26</v>
      </c>
      <c r="F7105">
        <v>60</v>
      </c>
      <c r="G7105" s="1">
        <f t="shared" si="440"/>
        <v>0.9285714285714286</v>
      </c>
      <c r="H7105" s="4">
        <f t="shared" si="441"/>
        <v>1</v>
      </c>
      <c r="I7105" s="5">
        <f>IF(OR(AND(F7105&gt;=50,G7105&gt;SUMIF(SeasonTotals!A$2:A$9,A7105,SeasonTotals!F$2:F$9)),AND(G7105&gt;0.885,F7105&gt;=50,D7105&lt;3)),1,0)</f>
        <v>1</v>
      </c>
      <c r="J7105" s="4">
        <f t="shared" si="442"/>
        <v>0</v>
      </c>
      <c r="K7105" s="5">
        <f t="shared" si="443"/>
        <v>0</v>
      </c>
    </row>
    <row r="7106" spans="1:11" x14ac:dyDescent="0.25">
      <c r="A7106" t="s">
        <v>109</v>
      </c>
      <c r="B7106" t="s">
        <v>82</v>
      </c>
      <c r="C7106">
        <v>1</v>
      </c>
      <c r="D7106">
        <v>3</v>
      </c>
      <c r="E7106">
        <v>19</v>
      </c>
      <c r="F7106">
        <v>57</v>
      </c>
      <c r="G7106" s="1">
        <f t="shared" ref="G7106:G7169" si="444">E7106/MAX(1,SUM(D7106:E7106))</f>
        <v>0.86363636363636365</v>
      </c>
      <c r="H7106" s="4">
        <f t="shared" ref="H7106:H7169" si="445">IF(AND(F7106&gt;=50,OR(G7106&gt;0.913,AND(G7106&gt;0.885,D7106&lt;3))),1,0)</f>
        <v>0</v>
      </c>
      <c r="I7106" s="5">
        <f>IF(OR(AND(F7106&gt;=50,G7106&gt;SUMIF(SeasonTotals!A$2:A$9,A7106,SeasonTotals!F$2:F$9)),AND(G7106&gt;0.885,F7106&gt;=50,D7106&lt;3)),1,0)</f>
        <v>0</v>
      </c>
      <c r="J7106" s="4">
        <f t="shared" ref="J7106:J7169" si="446">IF(G7106&lt;0.85,1,0)</f>
        <v>0</v>
      </c>
      <c r="K7106" s="5">
        <f t="shared" ref="K7106:K7169" si="447">IF(F7106&lt;55,1,0)</f>
        <v>0</v>
      </c>
    </row>
    <row r="7107" spans="1:11" x14ac:dyDescent="0.25">
      <c r="A7107" t="s">
        <v>109</v>
      </c>
      <c r="B7107" t="s">
        <v>82</v>
      </c>
      <c r="C7107">
        <v>1</v>
      </c>
      <c r="D7107">
        <v>8</v>
      </c>
      <c r="E7107">
        <v>25</v>
      </c>
      <c r="F7107">
        <v>60</v>
      </c>
      <c r="G7107" s="1">
        <f t="shared" si="444"/>
        <v>0.75757575757575757</v>
      </c>
      <c r="H7107" s="4">
        <f t="shared" si="445"/>
        <v>0</v>
      </c>
      <c r="I7107" s="5">
        <f>IF(OR(AND(F7107&gt;=50,G7107&gt;SUMIF(SeasonTotals!A$2:A$9,A7107,SeasonTotals!F$2:F$9)),AND(G7107&gt;0.885,F7107&gt;=50,D7107&lt;3)),1,0)</f>
        <v>0</v>
      </c>
      <c r="J7107" s="4">
        <f t="shared" si="446"/>
        <v>1</v>
      </c>
      <c r="K7107" s="5">
        <f t="shared" si="447"/>
        <v>0</v>
      </c>
    </row>
    <row r="7108" spans="1:11" x14ac:dyDescent="0.25">
      <c r="A7108" t="s">
        <v>109</v>
      </c>
      <c r="B7108" t="s">
        <v>107</v>
      </c>
      <c r="C7108">
        <v>1</v>
      </c>
      <c r="D7108">
        <v>1</v>
      </c>
      <c r="E7108">
        <v>32</v>
      </c>
      <c r="F7108">
        <v>60</v>
      </c>
      <c r="G7108" s="1">
        <f t="shared" si="444"/>
        <v>0.96969696969696972</v>
      </c>
      <c r="H7108" s="4">
        <f t="shared" si="445"/>
        <v>1</v>
      </c>
      <c r="I7108" s="5">
        <f>IF(OR(AND(F7108&gt;=50,G7108&gt;SUMIF(SeasonTotals!A$2:A$9,A7108,SeasonTotals!F$2:F$9)),AND(G7108&gt;0.885,F7108&gt;=50,D7108&lt;3)),1,0)</f>
        <v>1</v>
      </c>
      <c r="J7108" s="4">
        <f t="shared" si="446"/>
        <v>0</v>
      </c>
      <c r="K7108" s="5">
        <f t="shared" si="447"/>
        <v>0</v>
      </c>
    </row>
    <row r="7109" spans="1:11" x14ac:dyDescent="0.25">
      <c r="A7109" t="s">
        <v>109</v>
      </c>
      <c r="B7109" t="s">
        <v>107</v>
      </c>
      <c r="C7109">
        <v>1</v>
      </c>
      <c r="D7109">
        <v>3</v>
      </c>
      <c r="E7109">
        <v>40</v>
      </c>
      <c r="F7109">
        <v>60</v>
      </c>
      <c r="G7109" s="1">
        <f t="shared" si="444"/>
        <v>0.93023255813953487</v>
      </c>
      <c r="H7109" s="4">
        <f t="shared" si="445"/>
        <v>1</v>
      </c>
      <c r="I7109" s="5">
        <f>IF(OR(AND(F7109&gt;=50,G7109&gt;SUMIF(SeasonTotals!A$2:A$9,A7109,SeasonTotals!F$2:F$9)),AND(G7109&gt;0.885,F7109&gt;=50,D7109&lt;3)),1,0)</f>
        <v>1</v>
      </c>
      <c r="J7109" s="4">
        <f t="shared" si="446"/>
        <v>0</v>
      </c>
      <c r="K7109" s="5">
        <f t="shared" si="447"/>
        <v>0</v>
      </c>
    </row>
    <row r="7110" spans="1:11" x14ac:dyDescent="0.25">
      <c r="A7110" t="s">
        <v>109</v>
      </c>
      <c r="B7110" t="s">
        <v>107</v>
      </c>
      <c r="C7110">
        <v>1</v>
      </c>
      <c r="D7110">
        <v>5</v>
      </c>
      <c r="E7110">
        <v>15</v>
      </c>
      <c r="F7110">
        <v>42</v>
      </c>
      <c r="G7110" s="1">
        <f t="shared" si="444"/>
        <v>0.75</v>
      </c>
      <c r="H7110" s="4">
        <f t="shared" si="445"/>
        <v>0</v>
      </c>
      <c r="I7110" s="5">
        <f>IF(OR(AND(F7110&gt;=50,G7110&gt;SUMIF(SeasonTotals!A$2:A$9,A7110,SeasonTotals!F$2:F$9)),AND(G7110&gt;0.885,F7110&gt;=50,D7110&lt;3)),1,0)</f>
        <v>0</v>
      </c>
      <c r="J7110" s="4">
        <f t="shared" si="446"/>
        <v>1</v>
      </c>
      <c r="K7110" s="5">
        <f t="shared" si="447"/>
        <v>1</v>
      </c>
    </row>
    <row r="7111" spans="1:11" x14ac:dyDescent="0.25">
      <c r="A7111" t="s">
        <v>109</v>
      </c>
      <c r="B7111" t="s">
        <v>107</v>
      </c>
      <c r="C7111">
        <v>1</v>
      </c>
      <c r="D7111">
        <v>1</v>
      </c>
      <c r="E7111">
        <v>22</v>
      </c>
      <c r="F7111">
        <v>60</v>
      </c>
      <c r="G7111" s="1">
        <f t="shared" si="444"/>
        <v>0.95652173913043481</v>
      </c>
      <c r="H7111" s="4">
        <f t="shared" si="445"/>
        <v>1</v>
      </c>
      <c r="I7111" s="5">
        <f>IF(OR(AND(F7111&gt;=50,G7111&gt;SUMIF(SeasonTotals!A$2:A$9,A7111,SeasonTotals!F$2:F$9)),AND(G7111&gt;0.885,F7111&gt;=50,D7111&lt;3)),1,0)</f>
        <v>1</v>
      </c>
      <c r="J7111" s="4">
        <f t="shared" si="446"/>
        <v>0</v>
      </c>
      <c r="K7111" s="5">
        <f t="shared" si="447"/>
        <v>0</v>
      </c>
    </row>
    <row r="7112" spans="1:11" x14ac:dyDescent="0.25">
      <c r="A7112" t="s">
        <v>109</v>
      </c>
      <c r="B7112" t="s">
        <v>107</v>
      </c>
      <c r="C7112">
        <v>1</v>
      </c>
      <c r="D7112">
        <v>1</v>
      </c>
      <c r="E7112">
        <v>27</v>
      </c>
      <c r="F7112">
        <v>60</v>
      </c>
      <c r="G7112" s="1">
        <f t="shared" si="444"/>
        <v>0.9642857142857143</v>
      </c>
      <c r="H7112" s="4">
        <f t="shared" si="445"/>
        <v>1</v>
      </c>
      <c r="I7112" s="5">
        <f>IF(OR(AND(F7112&gt;=50,G7112&gt;SUMIF(SeasonTotals!A$2:A$9,A7112,SeasonTotals!F$2:F$9)),AND(G7112&gt;0.885,F7112&gt;=50,D7112&lt;3)),1,0)</f>
        <v>1</v>
      </c>
      <c r="J7112" s="4">
        <f t="shared" si="446"/>
        <v>0</v>
      </c>
      <c r="K7112" s="5">
        <f t="shared" si="447"/>
        <v>0</v>
      </c>
    </row>
    <row r="7113" spans="1:11" x14ac:dyDescent="0.25">
      <c r="A7113" t="s">
        <v>109</v>
      </c>
      <c r="B7113" t="s">
        <v>107</v>
      </c>
      <c r="C7113">
        <v>1</v>
      </c>
      <c r="D7113">
        <v>6</v>
      </c>
      <c r="E7113">
        <v>16</v>
      </c>
      <c r="F7113">
        <v>60</v>
      </c>
      <c r="G7113" s="1">
        <f t="shared" si="444"/>
        <v>0.72727272727272729</v>
      </c>
      <c r="H7113" s="4">
        <f t="shared" si="445"/>
        <v>0</v>
      </c>
      <c r="I7113" s="5">
        <f>IF(OR(AND(F7113&gt;=50,G7113&gt;SUMIF(SeasonTotals!A$2:A$9,A7113,SeasonTotals!F$2:F$9)),AND(G7113&gt;0.885,F7113&gt;=50,D7113&lt;3)),1,0)</f>
        <v>0</v>
      </c>
      <c r="J7113" s="4">
        <f t="shared" si="446"/>
        <v>1</v>
      </c>
      <c r="K7113" s="5">
        <f t="shared" si="447"/>
        <v>0</v>
      </c>
    </row>
    <row r="7114" spans="1:11" x14ac:dyDescent="0.25">
      <c r="A7114" t="s">
        <v>109</v>
      </c>
      <c r="B7114" t="s">
        <v>107</v>
      </c>
      <c r="C7114">
        <v>1</v>
      </c>
      <c r="D7114">
        <v>4</v>
      </c>
      <c r="E7114">
        <v>32</v>
      </c>
      <c r="F7114">
        <v>60</v>
      </c>
      <c r="G7114" s="1">
        <f t="shared" si="444"/>
        <v>0.88888888888888884</v>
      </c>
      <c r="H7114" s="4">
        <f t="shared" si="445"/>
        <v>0</v>
      </c>
      <c r="I7114" s="5">
        <f>IF(OR(AND(F7114&gt;=50,G7114&gt;SUMIF(SeasonTotals!A$2:A$9,A7114,SeasonTotals!F$2:F$9)),AND(G7114&gt;0.885,F7114&gt;=50,D7114&lt;3)),1,0)</f>
        <v>0</v>
      </c>
      <c r="J7114" s="4">
        <f t="shared" si="446"/>
        <v>0</v>
      </c>
      <c r="K7114" s="5">
        <f t="shared" si="447"/>
        <v>0</v>
      </c>
    </row>
    <row r="7115" spans="1:11" x14ac:dyDescent="0.25">
      <c r="A7115" t="s">
        <v>109</v>
      </c>
      <c r="B7115" t="s">
        <v>107</v>
      </c>
      <c r="C7115">
        <v>1</v>
      </c>
      <c r="D7115">
        <v>6</v>
      </c>
      <c r="E7115">
        <v>19</v>
      </c>
      <c r="F7115">
        <v>60</v>
      </c>
      <c r="G7115" s="1">
        <f t="shared" si="444"/>
        <v>0.76</v>
      </c>
      <c r="H7115" s="4">
        <f t="shared" si="445"/>
        <v>0</v>
      </c>
      <c r="I7115" s="5">
        <f>IF(OR(AND(F7115&gt;=50,G7115&gt;SUMIF(SeasonTotals!A$2:A$9,A7115,SeasonTotals!F$2:F$9)),AND(G7115&gt;0.885,F7115&gt;=50,D7115&lt;3)),1,0)</f>
        <v>0</v>
      </c>
      <c r="J7115" s="4">
        <f t="shared" si="446"/>
        <v>1</v>
      </c>
      <c r="K7115" s="5">
        <f t="shared" si="447"/>
        <v>0</v>
      </c>
    </row>
    <row r="7116" spans="1:11" x14ac:dyDescent="0.25">
      <c r="A7116" t="s">
        <v>109</v>
      </c>
      <c r="B7116" t="s">
        <v>107</v>
      </c>
      <c r="C7116">
        <v>1</v>
      </c>
      <c r="D7116">
        <v>4</v>
      </c>
      <c r="E7116">
        <v>19</v>
      </c>
      <c r="F7116">
        <v>60</v>
      </c>
      <c r="G7116" s="1">
        <f t="shared" si="444"/>
        <v>0.82608695652173914</v>
      </c>
      <c r="H7116" s="4">
        <f t="shared" si="445"/>
        <v>0</v>
      </c>
      <c r="I7116" s="5">
        <f>IF(OR(AND(F7116&gt;=50,G7116&gt;SUMIF(SeasonTotals!A$2:A$9,A7116,SeasonTotals!F$2:F$9)),AND(G7116&gt;0.885,F7116&gt;=50,D7116&lt;3)),1,0)</f>
        <v>0</v>
      </c>
      <c r="J7116" s="4">
        <f t="shared" si="446"/>
        <v>1</v>
      </c>
      <c r="K7116" s="5">
        <f t="shared" si="447"/>
        <v>0</v>
      </c>
    </row>
    <row r="7117" spans="1:11" x14ac:dyDescent="0.25">
      <c r="A7117" t="s">
        <v>109</v>
      </c>
      <c r="B7117" t="s">
        <v>107</v>
      </c>
      <c r="C7117">
        <v>1</v>
      </c>
      <c r="D7117">
        <v>3</v>
      </c>
      <c r="E7117">
        <v>29</v>
      </c>
      <c r="F7117">
        <v>64</v>
      </c>
      <c r="G7117" s="1">
        <f t="shared" si="444"/>
        <v>0.90625</v>
      </c>
      <c r="H7117" s="4">
        <f t="shared" si="445"/>
        <v>0</v>
      </c>
      <c r="I7117" s="5">
        <f>IF(OR(AND(F7117&gt;=50,G7117&gt;SUMIF(SeasonTotals!A$2:A$9,A7117,SeasonTotals!F$2:F$9)),AND(G7117&gt;0.885,F7117&gt;=50,D7117&lt;3)),1,0)</f>
        <v>0</v>
      </c>
      <c r="J7117" s="4">
        <f t="shared" si="446"/>
        <v>0</v>
      </c>
      <c r="K7117" s="5">
        <f t="shared" si="447"/>
        <v>0</v>
      </c>
    </row>
    <row r="7118" spans="1:11" x14ac:dyDescent="0.25">
      <c r="A7118" t="s">
        <v>109</v>
      </c>
      <c r="B7118" t="s">
        <v>107</v>
      </c>
      <c r="C7118">
        <v>1</v>
      </c>
      <c r="D7118">
        <v>4</v>
      </c>
      <c r="E7118">
        <v>32</v>
      </c>
      <c r="F7118">
        <v>59</v>
      </c>
      <c r="G7118" s="1">
        <f t="shared" si="444"/>
        <v>0.88888888888888884</v>
      </c>
      <c r="H7118" s="4">
        <f t="shared" si="445"/>
        <v>0</v>
      </c>
      <c r="I7118" s="5">
        <f>IF(OR(AND(F7118&gt;=50,G7118&gt;SUMIF(SeasonTotals!A$2:A$9,A7118,SeasonTotals!F$2:F$9)),AND(G7118&gt;0.885,F7118&gt;=50,D7118&lt;3)),1,0)</f>
        <v>0</v>
      </c>
      <c r="J7118" s="4">
        <f t="shared" si="446"/>
        <v>0</v>
      </c>
      <c r="K7118" s="5">
        <f t="shared" si="447"/>
        <v>0</v>
      </c>
    </row>
    <row r="7119" spans="1:11" x14ac:dyDescent="0.25">
      <c r="A7119" t="s">
        <v>109</v>
      </c>
      <c r="B7119" t="s">
        <v>107</v>
      </c>
      <c r="C7119">
        <v>1</v>
      </c>
      <c r="D7119">
        <v>2</v>
      </c>
      <c r="E7119">
        <v>36</v>
      </c>
      <c r="F7119">
        <v>65</v>
      </c>
      <c r="G7119" s="1">
        <f t="shared" si="444"/>
        <v>0.94736842105263153</v>
      </c>
      <c r="H7119" s="4">
        <f t="shared" si="445"/>
        <v>1</v>
      </c>
      <c r="I7119" s="5">
        <f>IF(OR(AND(F7119&gt;=50,G7119&gt;SUMIF(SeasonTotals!A$2:A$9,A7119,SeasonTotals!F$2:F$9)),AND(G7119&gt;0.885,F7119&gt;=50,D7119&lt;3)),1,0)</f>
        <v>1</v>
      </c>
      <c r="J7119" s="4">
        <f t="shared" si="446"/>
        <v>0</v>
      </c>
      <c r="K7119" s="5">
        <f t="shared" si="447"/>
        <v>0</v>
      </c>
    </row>
    <row r="7120" spans="1:11" x14ac:dyDescent="0.25">
      <c r="A7120" t="s">
        <v>109</v>
      </c>
      <c r="B7120" t="s">
        <v>107</v>
      </c>
      <c r="C7120">
        <v>1</v>
      </c>
      <c r="D7120">
        <v>2</v>
      </c>
      <c r="E7120">
        <v>24</v>
      </c>
      <c r="F7120">
        <v>60</v>
      </c>
      <c r="G7120" s="1">
        <f t="shared" si="444"/>
        <v>0.92307692307692313</v>
      </c>
      <c r="H7120" s="4">
        <f t="shared" si="445"/>
        <v>1</v>
      </c>
      <c r="I7120" s="5">
        <f>IF(OR(AND(F7120&gt;=50,G7120&gt;SUMIF(SeasonTotals!A$2:A$9,A7120,SeasonTotals!F$2:F$9)),AND(G7120&gt;0.885,F7120&gt;=50,D7120&lt;3)),1,0)</f>
        <v>1</v>
      </c>
      <c r="J7120" s="4">
        <f t="shared" si="446"/>
        <v>0</v>
      </c>
      <c r="K7120" s="5">
        <f t="shared" si="447"/>
        <v>0</v>
      </c>
    </row>
    <row r="7121" spans="1:11" x14ac:dyDescent="0.25">
      <c r="A7121" t="s">
        <v>109</v>
      </c>
      <c r="B7121" t="s">
        <v>107</v>
      </c>
      <c r="C7121">
        <v>1</v>
      </c>
      <c r="D7121">
        <v>8</v>
      </c>
      <c r="E7121">
        <v>19</v>
      </c>
      <c r="F7121">
        <v>48</v>
      </c>
      <c r="G7121" s="1">
        <f t="shared" si="444"/>
        <v>0.70370370370370372</v>
      </c>
      <c r="H7121" s="4">
        <f t="shared" si="445"/>
        <v>0</v>
      </c>
      <c r="I7121" s="5">
        <f>IF(OR(AND(F7121&gt;=50,G7121&gt;SUMIF(SeasonTotals!A$2:A$9,A7121,SeasonTotals!F$2:F$9)),AND(G7121&gt;0.885,F7121&gt;=50,D7121&lt;3)),1,0)</f>
        <v>0</v>
      </c>
      <c r="J7121" s="4">
        <f t="shared" si="446"/>
        <v>1</v>
      </c>
      <c r="K7121" s="5">
        <f t="shared" si="447"/>
        <v>1</v>
      </c>
    </row>
    <row r="7122" spans="1:11" x14ac:dyDescent="0.25">
      <c r="A7122" t="s">
        <v>109</v>
      </c>
      <c r="B7122" t="s">
        <v>107</v>
      </c>
      <c r="C7122">
        <v>1</v>
      </c>
      <c r="D7122">
        <v>1</v>
      </c>
      <c r="E7122">
        <v>25</v>
      </c>
      <c r="F7122">
        <v>60</v>
      </c>
      <c r="G7122" s="1">
        <f t="shared" si="444"/>
        <v>0.96153846153846156</v>
      </c>
      <c r="H7122" s="4">
        <f t="shared" si="445"/>
        <v>1</v>
      </c>
      <c r="I7122" s="5">
        <f>IF(OR(AND(F7122&gt;=50,G7122&gt;SUMIF(SeasonTotals!A$2:A$9,A7122,SeasonTotals!F$2:F$9)),AND(G7122&gt;0.885,F7122&gt;=50,D7122&lt;3)),1,0)</f>
        <v>1</v>
      </c>
      <c r="J7122" s="4">
        <f t="shared" si="446"/>
        <v>0</v>
      </c>
      <c r="K7122" s="5">
        <f t="shared" si="447"/>
        <v>0</v>
      </c>
    </row>
    <row r="7123" spans="1:11" x14ac:dyDescent="0.25">
      <c r="A7123" t="s">
        <v>109</v>
      </c>
      <c r="B7123" t="s">
        <v>107</v>
      </c>
      <c r="C7123">
        <v>1</v>
      </c>
      <c r="D7123">
        <v>3</v>
      </c>
      <c r="E7123">
        <v>45</v>
      </c>
      <c r="F7123">
        <v>65</v>
      </c>
      <c r="G7123" s="1">
        <f t="shared" si="444"/>
        <v>0.9375</v>
      </c>
      <c r="H7123" s="4">
        <f t="shared" si="445"/>
        <v>1</v>
      </c>
      <c r="I7123" s="5">
        <f>IF(OR(AND(F7123&gt;=50,G7123&gt;SUMIF(SeasonTotals!A$2:A$9,A7123,SeasonTotals!F$2:F$9)),AND(G7123&gt;0.885,F7123&gt;=50,D7123&lt;3)),1,0)</f>
        <v>1</v>
      </c>
      <c r="J7123" s="4">
        <f t="shared" si="446"/>
        <v>0</v>
      </c>
      <c r="K7123" s="5">
        <f t="shared" si="447"/>
        <v>0</v>
      </c>
    </row>
    <row r="7124" spans="1:11" x14ac:dyDescent="0.25">
      <c r="A7124" t="s">
        <v>109</v>
      </c>
      <c r="B7124" t="s">
        <v>107</v>
      </c>
      <c r="C7124">
        <v>1</v>
      </c>
      <c r="D7124">
        <v>4</v>
      </c>
      <c r="E7124">
        <v>14</v>
      </c>
      <c r="F7124">
        <v>26</v>
      </c>
      <c r="G7124" s="1">
        <f t="shared" si="444"/>
        <v>0.77777777777777779</v>
      </c>
      <c r="H7124" s="4">
        <f t="shared" si="445"/>
        <v>0</v>
      </c>
      <c r="I7124" s="5">
        <f>IF(OR(AND(F7124&gt;=50,G7124&gt;SUMIF(SeasonTotals!A$2:A$9,A7124,SeasonTotals!F$2:F$9)),AND(G7124&gt;0.885,F7124&gt;=50,D7124&lt;3)),1,0)</f>
        <v>0</v>
      </c>
      <c r="J7124" s="4">
        <f t="shared" si="446"/>
        <v>1</v>
      </c>
      <c r="K7124" s="5">
        <f t="shared" si="447"/>
        <v>1</v>
      </c>
    </row>
    <row r="7125" spans="1:11" x14ac:dyDescent="0.25">
      <c r="A7125" t="s">
        <v>109</v>
      </c>
      <c r="B7125" t="s">
        <v>107</v>
      </c>
      <c r="C7125">
        <v>1</v>
      </c>
      <c r="D7125">
        <v>2</v>
      </c>
      <c r="E7125">
        <v>34</v>
      </c>
      <c r="F7125">
        <v>60</v>
      </c>
      <c r="G7125" s="1">
        <f t="shared" si="444"/>
        <v>0.94444444444444442</v>
      </c>
      <c r="H7125" s="4">
        <f t="shared" si="445"/>
        <v>1</v>
      </c>
      <c r="I7125" s="5">
        <f>IF(OR(AND(F7125&gt;=50,G7125&gt;SUMIF(SeasonTotals!A$2:A$9,A7125,SeasonTotals!F$2:F$9)),AND(G7125&gt;0.885,F7125&gt;=50,D7125&lt;3)),1,0)</f>
        <v>1</v>
      </c>
      <c r="J7125" s="4">
        <f t="shared" si="446"/>
        <v>0</v>
      </c>
      <c r="K7125" s="5">
        <f t="shared" si="447"/>
        <v>0</v>
      </c>
    </row>
    <row r="7126" spans="1:11" x14ac:dyDescent="0.25">
      <c r="A7126" t="s">
        <v>109</v>
      </c>
      <c r="B7126" t="s">
        <v>107</v>
      </c>
      <c r="C7126">
        <v>1</v>
      </c>
      <c r="D7126">
        <v>3</v>
      </c>
      <c r="E7126">
        <v>29</v>
      </c>
      <c r="F7126">
        <v>65</v>
      </c>
      <c r="G7126" s="1">
        <f t="shared" si="444"/>
        <v>0.90625</v>
      </c>
      <c r="H7126" s="4">
        <f t="shared" si="445"/>
        <v>0</v>
      </c>
      <c r="I7126" s="5">
        <f>IF(OR(AND(F7126&gt;=50,G7126&gt;SUMIF(SeasonTotals!A$2:A$9,A7126,SeasonTotals!F$2:F$9)),AND(G7126&gt;0.885,F7126&gt;=50,D7126&lt;3)),1,0)</f>
        <v>0</v>
      </c>
      <c r="J7126" s="4">
        <f t="shared" si="446"/>
        <v>0</v>
      </c>
      <c r="K7126" s="5">
        <f t="shared" si="447"/>
        <v>0</v>
      </c>
    </row>
    <row r="7127" spans="1:11" x14ac:dyDescent="0.25">
      <c r="A7127" t="s">
        <v>109</v>
      </c>
      <c r="B7127" t="s">
        <v>107</v>
      </c>
      <c r="C7127">
        <v>1</v>
      </c>
      <c r="D7127">
        <v>2</v>
      </c>
      <c r="E7127">
        <v>27</v>
      </c>
      <c r="F7127">
        <v>59</v>
      </c>
      <c r="G7127" s="1">
        <f t="shared" si="444"/>
        <v>0.93103448275862066</v>
      </c>
      <c r="H7127" s="4">
        <f t="shared" si="445"/>
        <v>1</v>
      </c>
      <c r="I7127" s="5">
        <f>IF(OR(AND(F7127&gt;=50,G7127&gt;SUMIF(SeasonTotals!A$2:A$9,A7127,SeasonTotals!F$2:F$9)),AND(G7127&gt;0.885,F7127&gt;=50,D7127&lt;3)),1,0)</f>
        <v>1</v>
      </c>
      <c r="J7127" s="4">
        <f t="shared" si="446"/>
        <v>0</v>
      </c>
      <c r="K7127" s="5">
        <f t="shared" si="447"/>
        <v>0</v>
      </c>
    </row>
    <row r="7128" spans="1:11" x14ac:dyDescent="0.25">
      <c r="A7128" t="s">
        <v>109</v>
      </c>
      <c r="B7128" t="s">
        <v>107</v>
      </c>
      <c r="C7128">
        <v>1</v>
      </c>
      <c r="D7128">
        <v>3</v>
      </c>
      <c r="E7128">
        <v>23</v>
      </c>
      <c r="F7128">
        <v>64</v>
      </c>
      <c r="G7128" s="1">
        <f t="shared" si="444"/>
        <v>0.88461538461538458</v>
      </c>
      <c r="H7128" s="4">
        <f t="shared" si="445"/>
        <v>0</v>
      </c>
      <c r="I7128" s="5">
        <f>IF(OR(AND(F7128&gt;=50,G7128&gt;SUMIF(SeasonTotals!A$2:A$9,A7128,SeasonTotals!F$2:F$9)),AND(G7128&gt;0.885,F7128&gt;=50,D7128&lt;3)),1,0)</f>
        <v>0</v>
      </c>
      <c r="J7128" s="4">
        <f t="shared" si="446"/>
        <v>0</v>
      </c>
      <c r="K7128" s="5">
        <f t="shared" si="447"/>
        <v>0</v>
      </c>
    </row>
    <row r="7129" spans="1:11" x14ac:dyDescent="0.25">
      <c r="A7129" t="s">
        <v>109</v>
      </c>
      <c r="B7129" t="s">
        <v>107</v>
      </c>
      <c r="C7129">
        <v>1</v>
      </c>
      <c r="D7129">
        <v>4</v>
      </c>
      <c r="E7129">
        <v>10</v>
      </c>
      <c r="F7129">
        <v>31</v>
      </c>
      <c r="G7129" s="1">
        <f t="shared" si="444"/>
        <v>0.7142857142857143</v>
      </c>
      <c r="H7129" s="4">
        <f t="shared" si="445"/>
        <v>0</v>
      </c>
      <c r="I7129" s="5">
        <f>IF(OR(AND(F7129&gt;=50,G7129&gt;SUMIF(SeasonTotals!A$2:A$9,A7129,SeasonTotals!F$2:F$9)),AND(G7129&gt;0.885,F7129&gt;=50,D7129&lt;3)),1,0)</f>
        <v>0</v>
      </c>
      <c r="J7129" s="4">
        <f t="shared" si="446"/>
        <v>1</v>
      </c>
      <c r="K7129" s="5">
        <f t="shared" si="447"/>
        <v>1</v>
      </c>
    </row>
    <row r="7130" spans="1:11" x14ac:dyDescent="0.25">
      <c r="A7130" t="s">
        <v>109</v>
      </c>
      <c r="B7130" t="s">
        <v>107</v>
      </c>
      <c r="C7130">
        <v>1</v>
      </c>
      <c r="D7130">
        <v>3</v>
      </c>
      <c r="E7130">
        <v>16</v>
      </c>
      <c r="F7130">
        <v>58</v>
      </c>
      <c r="G7130" s="1">
        <f t="shared" si="444"/>
        <v>0.84210526315789469</v>
      </c>
      <c r="H7130" s="4">
        <f t="shared" si="445"/>
        <v>0</v>
      </c>
      <c r="I7130" s="5">
        <f>IF(OR(AND(F7130&gt;=50,G7130&gt;SUMIF(SeasonTotals!A$2:A$9,A7130,SeasonTotals!F$2:F$9)),AND(G7130&gt;0.885,F7130&gt;=50,D7130&lt;3)),1,0)</f>
        <v>0</v>
      </c>
      <c r="J7130" s="4">
        <f t="shared" si="446"/>
        <v>1</v>
      </c>
      <c r="K7130" s="5">
        <f t="shared" si="447"/>
        <v>0</v>
      </c>
    </row>
    <row r="7131" spans="1:11" x14ac:dyDescent="0.25">
      <c r="A7131" t="s">
        <v>109</v>
      </c>
      <c r="B7131" t="s">
        <v>107</v>
      </c>
      <c r="C7131">
        <v>1</v>
      </c>
      <c r="D7131">
        <v>0</v>
      </c>
      <c r="E7131">
        <v>32</v>
      </c>
      <c r="F7131">
        <v>60</v>
      </c>
      <c r="G7131" s="1">
        <f t="shared" si="444"/>
        <v>1</v>
      </c>
      <c r="H7131" s="4">
        <f t="shared" si="445"/>
        <v>1</v>
      </c>
      <c r="I7131" s="5">
        <f>IF(OR(AND(F7131&gt;=50,G7131&gt;SUMIF(SeasonTotals!A$2:A$9,A7131,SeasonTotals!F$2:F$9)),AND(G7131&gt;0.885,F7131&gt;=50,D7131&lt;3)),1,0)</f>
        <v>1</v>
      </c>
      <c r="J7131" s="4">
        <f t="shared" si="446"/>
        <v>0</v>
      </c>
      <c r="K7131" s="5">
        <f t="shared" si="447"/>
        <v>0</v>
      </c>
    </row>
    <row r="7132" spans="1:11" x14ac:dyDescent="0.25">
      <c r="A7132" t="s">
        <v>109</v>
      </c>
      <c r="B7132" t="s">
        <v>107</v>
      </c>
      <c r="C7132">
        <v>1</v>
      </c>
      <c r="D7132">
        <v>3</v>
      </c>
      <c r="E7132">
        <v>22</v>
      </c>
      <c r="F7132">
        <v>58</v>
      </c>
      <c r="G7132" s="1">
        <f t="shared" si="444"/>
        <v>0.88</v>
      </c>
      <c r="H7132" s="4">
        <f t="shared" si="445"/>
        <v>0</v>
      </c>
      <c r="I7132" s="5">
        <f>IF(OR(AND(F7132&gt;=50,G7132&gt;SUMIF(SeasonTotals!A$2:A$9,A7132,SeasonTotals!F$2:F$9)),AND(G7132&gt;0.885,F7132&gt;=50,D7132&lt;3)),1,0)</f>
        <v>0</v>
      </c>
      <c r="J7132" s="4">
        <f t="shared" si="446"/>
        <v>0</v>
      </c>
      <c r="K7132" s="5">
        <f t="shared" si="447"/>
        <v>0</v>
      </c>
    </row>
    <row r="7133" spans="1:11" x14ac:dyDescent="0.25">
      <c r="A7133" t="s">
        <v>109</v>
      </c>
      <c r="B7133" t="s">
        <v>107</v>
      </c>
      <c r="C7133">
        <v>1</v>
      </c>
      <c r="D7133">
        <v>5</v>
      </c>
      <c r="E7133">
        <v>27</v>
      </c>
      <c r="F7133">
        <v>58</v>
      </c>
      <c r="G7133" s="1">
        <f t="shared" si="444"/>
        <v>0.84375</v>
      </c>
      <c r="H7133" s="4">
        <f t="shared" si="445"/>
        <v>0</v>
      </c>
      <c r="I7133" s="5">
        <f>IF(OR(AND(F7133&gt;=50,G7133&gt;SUMIF(SeasonTotals!A$2:A$9,A7133,SeasonTotals!F$2:F$9)),AND(G7133&gt;0.885,F7133&gt;=50,D7133&lt;3)),1,0)</f>
        <v>0</v>
      </c>
      <c r="J7133" s="4">
        <f t="shared" si="446"/>
        <v>1</v>
      </c>
      <c r="K7133" s="5">
        <f t="shared" si="447"/>
        <v>0</v>
      </c>
    </row>
    <row r="7134" spans="1:11" x14ac:dyDescent="0.25">
      <c r="A7134" t="s">
        <v>109</v>
      </c>
      <c r="B7134" t="s">
        <v>107</v>
      </c>
      <c r="C7134">
        <v>1</v>
      </c>
      <c r="D7134">
        <v>2</v>
      </c>
      <c r="E7134">
        <v>21</v>
      </c>
      <c r="F7134">
        <v>59</v>
      </c>
      <c r="G7134" s="1">
        <f t="shared" si="444"/>
        <v>0.91304347826086951</v>
      </c>
      <c r="H7134" s="4">
        <f t="shared" si="445"/>
        <v>1</v>
      </c>
      <c r="I7134" s="5">
        <f>IF(OR(AND(F7134&gt;=50,G7134&gt;SUMIF(SeasonTotals!A$2:A$9,A7134,SeasonTotals!F$2:F$9)),AND(G7134&gt;0.885,F7134&gt;=50,D7134&lt;3)),1,0)</f>
        <v>1</v>
      </c>
      <c r="J7134" s="4">
        <f t="shared" si="446"/>
        <v>0</v>
      </c>
      <c r="K7134" s="5">
        <f t="shared" si="447"/>
        <v>0</v>
      </c>
    </row>
    <row r="7135" spans="1:11" x14ac:dyDescent="0.25">
      <c r="A7135" t="s">
        <v>109</v>
      </c>
      <c r="B7135" t="s">
        <v>107</v>
      </c>
      <c r="C7135">
        <v>1</v>
      </c>
      <c r="D7135">
        <v>3</v>
      </c>
      <c r="E7135">
        <v>4</v>
      </c>
      <c r="F7135">
        <v>4</v>
      </c>
      <c r="G7135" s="1">
        <f t="shared" si="444"/>
        <v>0.5714285714285714</v>
      </c>
      <c r="H7135" s="4">
        <f t="shared" si="445"/>
        <v>0</v>
      </c>
      <c r="I7135" s="5">
        <f>IF(OR(AND(F7135&gt;=50,G7135&gt;SUMIF(SeasonTotals!A$2:A$9,A7135,SeasonTotals!F$2:F$9)),AND(G7135&gt;0.885,F7135&gt;=50,D7135&lt;3)),1,0)</f>
        <v>0</v>
      </c>
      <c r="J7135" s="4">
        <f t="shared" si="446"/>
        <v>1</v>
      </c>
      <c r="K7135" s="5">
        <f t="shared" si="447"/>
        <v>1</v>
      </c>
    </row>
    <row r="7136" spans="1:11" x14ac:dyDescent="0.25">
      <c r="A7136" t="s">
        <v>109</v>
      </c>
      <c r="B7136" t="s">
        <v>107</v>
      </c>
      <c r="C7136">
        <v>1</v>
      </c>
      <c r="D7136">
        <v>3</v>
      </c>
      <c r="E7136">
        <v>25</v>
      </c>
      <c r="F7136">
        <v>58</v>
      </c>
      <c r="G7136" s="1">
        <f t="shared" si="444"/>
        <v>0.8928571428571429</v>
      </c>
      <c r="H7136" s="4">
        <f t="shared" si="445"/>
        <v>0</v>
      </c>
      <c r="I7136" s="5">
        <f>IF(OR(AND(F7136&gt;=50,G7136&gt;SUMIF(SeasonTotals!A$2:A$9,A7136,SeasonTotals!F$2:F$9)),AND(G7136&gt;0.885,F7136&gt;=50,D7136&lt;3)),1,0)</f>
        <v>0</v>
      </c>
      <c r="J7136" s="4">
        <f t="shared" si="446"/>
        <v>0</v>
      </c>
      <c r="K7136" s="5">
        <f t="shared" si="447"/>
        <v>0</v>
      </c>
    </row>
    <row r="7137" spans="1:11" x14ac:dyDescent="0.25">
      <c r="A7137" t="s">
        <v>109</v>
      </c>
      <c r="B7137" t="s">
        <v>107</v>
      </c>
      <c r="C7137">
        <v>1</v>
      </c>
      <c r="D7137">
        <v>0</v>
      </c>
      <c r="E7137">
        <v>34</v>
      </c>
      <c r="F7137">
        <v>63</v>
      </c>
      <c r="G7137" s="1">
        <f t="shared" si="444"/>
        <v>1</v>
      </c>
      <c r="H7137" s="4">
        <f t="shared" si="445"/>
        <v>1</v>
      </c>
      <c r="I7137" s="5">
        <f>IF(OR(AND(F7137&gt;=50,G7137&gt;SUMIF(SeasonTotals!A$2:A$9,A7137,SeasonTotals!F$2:F$9)),AND(G7137&gt;0.885,F7137&gt;=50,D7137&lt;3)),1,0)</f>
        <v>1</v>
      </c>
      <c r="J7137" s="4">
        <f t="shared" si="446"/>
        <v>0</v>
      </c>
      <c r="K7137" s="5">
        <f t="shared" si="447"/>
        <v>0</v>
      </c>
    </row>
    <row r="7138" spans="1:11" x14ac:dyDescent="0.25">
      <c r="A7138" t="s">
        <v>109</v>
      </c>
      <c r="B7138" t="s">
        <v>107</v>
      </c>
      <c r="C7138">
        <v>1</v>
      </c>
      <c r="D7138">
        <v>1</v>
      </c>
      <c r="E7138">
        <v>24</v>
      </c>
      <c r="F7138">
        <v>65</v>
      </c>
      <c r="G7138" s="1">
        <f t="shared" si="444"/>
        <v>0.96</v>
      </c>
      <c r="H7138" s="4">
        <f t="shared" si="445"/>
        <v>1</v>
      </c>
      <c r="I7138" s="5">
        <f>IF(OR(AND(F7138&gt;=50,G7138&gt;SUMIF(SeasonTotals!A$2:A$9,A7138,SeasonTotals!F$2:F$9)),AND(G7138&gt;0.885,F7138&gt;=50,D7138&lt;3)),1,0)</f>
        <v>1</v>
      </c>
      <c r="J7138" s="4">
        <f t="shared" si="446"/>
        <v>0</v>
      </c>
      <c r="K7138" s="5">
        <f t="shared" si="447"/>
        <v>0</v>
      </c>
    </row>
    <row r="7139" spans="1:11" x14ac:dyDescent="0.25">
      <c r="A7139" t="s">
        <v>109</v>
      </c>
      <c r="B7139" t="s">
        <v>107</v>
      </c>
      <c r="C7139">
        <v>1</v>
      </c>
      <c r="D7139">
        <v>3</v>
      </c>
      <c r="E7139">
        <v>34</v>
      </c>
      <c r="F7139">
        <v>59</v>
      </c>
      <c r="G7139" s="1">
        <f t="shared" si="444"/>
        <v>0.91891891891891897</v>
      </c>
      <c r="H7139" s="4">
        <f t="shared" si="445"/>
        <v>1</v>
      </c>
      <c r="I7139" s="5">
        <f>IF(OR(AND(F7139&gt;=50,G7139&gt;SUMIF(SeasonTotals!A$2:A$9,A7139,SeasonTotals!F$2:F$9)),AND(G7139&gt;0.885,F7139&gt;=50,D7139&lt;3)),1,0)</f>
        <v>1</v>
      </c>
      <c r="J7139" s="4">
        <f t="shared" si="446"/>
        <v>0</v>
      </c>
      <c r="K7139" s="5">
        <f t="shared" si="447"/>
        <v>0</v>
      </c>
    </row>
    <row r="7140" spans="1:11" x14ac:dyDescent="0.25">
      <c r="A7140" t="s">
        <v>109</v>
      </c>
      <c r="B7140" t="s">
        <v>107</v>
      </c>
      <c r="C7140">
        <v>1</v>
      </c>
      <c r="D7140">
        <v>6</v>
      </c>
      <c r="E7140">
        <v>11</v>
      </c>
      <c r="F7140">
        <v>35</v>
      </c>
      <c r="G7140" s="1">
        <f t="shared" si="444"/>
        <v>0.6470588235294118</v>
      </c>
      <c r="H7140" s="4">
        <f t="shared" si="445"/>
        <v>0</v>
      </c>
      <c r="I7140" s="5">
        <f>IF(OR(AND(F7140&gt;=50,G7140&gt;SUMIF(SeasonTotals!A$2:A$9,A7140,SeasonTotals!F$2:F$9)),AND(G7140&gt;0.885,F7140&gt;=50,D7140&lt;3)),1,0)</f>
        <v>0</v>
      </c>
      <c r="J7140" s="4">
        <f t="shared" si="446"/>
        <v>1</v>
      </c>
      <c r="K7140" s="5">
        <f t="shared" si="447"/>
        <v>1</v>
      </c>
    </row>
    <row r="7141" spans="1:11" x14ac:dyDescent="0.25">
      <c r="A7141" t="s">
        <v>109</v>
      </c>
      <c r="B7141" t="s">
        <v>107</v>
      </c>
      <c r="C7141">
        <v>1</v>
      </c>
      <c r="D7141">
        <v>6</v>
      </c>
      <c r="E7141">
        <v>25</v>
      </c>
      <c r="F7141">
        <v>58</v>
      </c>
      <c r="G7141" s="1">
        <f t="shared" si="444"/>
        <v>0.80645161290322576</v>
      </c>
      <c r="H7141" s="4">
        <f t="shared" si="445"/>
        <v>0</v>
      </c>
      <c r="I7141" s="5">
        <f>IF(OR(AND(F7141&gt;=50,G7141&gt;SUMIF(SeasonTotals!A$2:A$9,A7141,SeasonTotals!F$2:F$9)),AND(G7141&gt;0.885,F7141&gt;=50,D7141&lt;3)),1,0)</f>
        <v>0</v>
      </c>
      <c r="J7141" s="4">
        <f t="shared" si="446"/>
        <v>1</v>
      </c>
      <c r="K7141" s="5">
        <f t="shared" si="447"/>
        <v>0</v>
      </c>
    </row>
    <row r="7142" spans="1:11" x14ac:dyDescent="0.25">
      <c r="A7142" t="s">
        <v>109</v>
      </c>
      <c r="B7142" t="s">
        <v>107</v>
      </c>
      <c r="C7142">
        <v>1</v>
      </c>
      <c r="D7142">
        <v>2</v>
      </c>
      <c r="E7142">
        <v>32</v>
      </c>
      <c r="F7142">
        <v>60</v>
      </c>
      <c r="G7142" s="1">
        <f t="shared" si="444"/>
        <v>0.94117647058823528</v>
      </c>
      <c r="H7142" s="4">
        <f t="shared" si="445"/>
        <v>1</v>
      </c>
      <c r="I7142" s="5">
        <f>IF(OR(AND(F7142&gt;=50,G7142&gt;SUMIF(SeasonTotals!A$2:A$9,A7142,SeasonTotals!F$2:F$9)),AND(G7142&gt;0.885,F7142&gt;=50,D7142&lt;3)),1,0)</f>
        <v>1</v>
      </c>
      <c r="J7142" s="4">
        <f t="shared" si="446"/>
        <v>0</v>
      </c>
      <c r="K7142" s="5">
        <f t="shared" si="447"/>
        <v>0</v>
      </c>
    </row>
    <row r="7143" spans="1:11" x14ac:dyDescent="0.25">
      <c r="A7143" t="s">
        <v>109</v>
      </c>
      <c r="B7143" t="s">
        <v>107</v>
      </c>
      <c r="C7143">
        <v>1</v>
      </c>
      <c r="D7143">
        <v>4</v>
      </c>
      <c r="E7143">
        <v>24</v>
      </c>
      <c r="F7143">
        <v>60</v>
      </c>
      <c r="G7143" s="1">
        <f t="shared" si="444"/>
        <v>0.8571428571428571</v>
      </c>
      <c r="H7143" s="4">
        <f t="shared" si="445"/>
        <v>0</v>
      </c>
      <c r="I7143" s="5">
        <f>IF(OR(AND(F7143&gt;=50,G7143&gt;SUMIF(SeasonTotals!A$2:A$9,A7143,SeasonTotals!F$2:F$9)),AND(G7143&gt;0.885,F7143&gt;=50,D7143&lt;3)),1,0)</f>
        <v>0</v>
      </c>
      <c r="J7143" s="4">
        <f t="shared" si="446"/>
        <v>0</v>
      </c>
      <c r="K7143" s="5">
        <f t="shared" si="447"/>
        <v>0</v>
      </c>
    </row>
    <row r="7144" spans="1:11" x14ac:dyDescent="0.25">
      <c r="A7144" t="s">
        <v>109</v>
      </c>
      <c r="B7144" t="s">
        <v>107</v>
      </c>
      <c r="C7144">
        <v>1</v>
      </c>
      <c r="D7144">
        <v>2</v>
      </c>
      <c r="E7144">
        <v>29</v>
      </c>
      <c r="F7144">
        <v>58</v>
      </c>
      <c r="G7144" s="1">
        <f t="shared" si="444"/>
        <v>0.93548387096774188</v>
      </c>
      <c r="H7144" s="4">
        <f t="shared" si="445"/>
        <v>1</v>
      </c>
      <c r="I7144" s="5">
        <f>IF(OR(AND(F7144&gt;=50,G7144&gt;SUMIF(SeasonTotals!A$2:A$9,A7144,SeasonTotals!F$2:F$9)),AND(G7144&gt;0.885,F7144&gt;=50,D7144&lt;3)),1,0)</f>
        <v>1</v>
      </c>
      <c r="J7144" s="4">
        <f t="shared" si="446"/>
        <v>0</v>
      </c>
      <c r="K7144" s="5">
        <f t="shared" si="447"/>
        <v>0</v>
      </c>
    </row>
    <row r="7145" spans="1:11" x14ac:dyDescent="0.25">
      <c r="A7145" t="s">
        <v>109</v>
      </c>
      <c r="B7145" t="s">
        <v>107</v>
      </c>
      <c r="C7145">
        <v>1</v>
      </c>
      <c r="D7145">
        <v>4</v>
      </c>
      <c r="E7145">
        <v>14</v>
      </c>
      <c r="F7145">
        <v>60</v>
      </c>
      <c r="G7145" s="1">
        <f t="shared" si="444"/>
        <v>0.77777777777777779</v>
      </c>
      <c r="H7145" s="4">
        <f t="shared" si="445"/>
        <v>0</v>
      </c>
      <c r="I7145" s="5">
        <f>IF(OR(AND(F7145&gt;=50,G7145&gt;SUMIF(SeasonTotals!A$2:A$9,A7145,SeasonTotals!F$2:F$9)),AND(G7145&gt;0.885,F7145&gt;=50,D7145&lt;3)),1,0)</f>
        <v>0</v>
      </c>
      <c r="J7145" s="4">
        <f t="shared" si="446"/>
        <v>1</v>
      </c>
      <c r="K7145" s="5">
        <f t="shared" si="447"/>
        <v>0</v>
      </c>
    </row>
    <row r="7146" spans="1:11" x14ac:dyDescent="0.25">
      <c r="A7146" t="s">
        <v>109</v>
      </c>
      <c r="B7146" t="s">
        <v>107</v>
      </c>
      <c r="C7146">
        <v>1</v>
      </c>
      <c r="D7146">
        <v>1</v>
      </c>
      <c r="E7146">
        <v>22</v>
      </c>
      <c r="F7146">
        <v>60</v>
      </c>
      <c r="G7146" s="1">
        <f t="shared" si="444"/>
        <v>0.95652173913043481</v>
      </c>
      <c r="H7146" s="4">
        <f t="shared" si="445"/>
        <v>1</v>
      </c>
      <c r="I7146" s="5">
        <f>IF(OR(AND(F7146&gt;=50,G7146&gt;SUMIF(SeasonTotals!A$2:A$9,A7146,SeasonTotals!F$2:F$9)),AND(G7146&gt;0.885,F7146&gt;=50,D7146&lt;3)),1,0)</f>
        <v>1</v>
      </c>
      <c r="J7146" s="4">
        <f t="shared" si="446"/>
        <v>0</v>
      </c>
      <c r="K7146" s="5">
        <f t="shared" si="447"/>
        <v>0</v>
      </c>
    </row>
    <row r="7147" spans="1:11" x14ac:dyDescent="0.25">
      <c r="A7147" t="s">
        <v>109</v>
      </c>
      <c r="B7147" t="s">
        <v>107</v>
      </c>
      <c r="C7147">
        <v>1</v>
      </c>
      <c r="D7147">
        <v>0</v>
      </c>
      <c r="E7147">
        <v>28</v>
      </c>
      <c r="F7147">
        <v>60</v>
      </c>
      <c r="G7147" s="1">
        <f t="shared" si="444"/>
        <v>1</v>
      </c>
      <c r="H7147" s="4">
        <f t="shared" si="445"/>
        <v>1</v>
      </c>
      <c r="I7147" s="5">
        <f>IF(OR(AND(F7147&gt;=50,G7147&gt;SUMIF(SeasonTotals!A$2:A$9,A7147,SeasonTotals!F$2:F$9)),AND(G7147&gt;0.885,F7147&gt;=50,D7147&lt;3)),1,0)</f>
        <v>1</v>
      </c>
      <c r="J7147" s="4">
        <f t="shared" si="446"/>
        <v>0</v>
      </c>
      <c r="K7147" s="5">
        <f t="shared" si="447"/>
        <v>0</v>
      </c>
    </row>
    <row r="7148" spans="1:11" x14ac:dyDescent="0.25">
      <c r="A7148" t="s">
        <v>109</v>
      </c>
      <c r="B7148" t="s">
        <v>107</v>
      </c>
      <c r="C7148">
        <v>1</v>
      </c>
      <c r="D7148">
        <v>0</v>
      </c>
      <c r="E7148">
        <v>40</v>
      </c>
      <c r="F7148">
        <v>59</v>
      </c>
      <c r="G7148" s="1">
        <f t="shared" si="444"/>
        <v>1</v>
      </c>
      <c r="H7148" s="4">
        <f t="shared" si="445"/>
        <v>1</v>
      </c>
      <c r="I7148" s="5">
        <f>IF(OR(AND(F7148&gt;=50,G7148&gt;SUMIF(SeasonTotals!A$2:A$9,A7148,SeasonTotals!F$2:F$9)),AND(G7148&gt;0.885,F7148&gt;=50,D7148&lt;3)),1,0)</f>
        <v>1</v>
      </c>
      <c r="J7148" s="4">
        <f t="shared" si="446"/>
        <v>0</v>
      </c>
      <c r="K7148" s="5">
        <f t="shared" si="447"/>
        <v>0</v>
      </c>
    </row>
    <row r="7149" spans="1:11" x14ac:dyDescent="0.25">
      <c r="A7149" t="s">
        <v>109</v>
      </c>
      <c r="B7149" t="s">
        <v>107</v>
      </c>
      <c r="C7149">
        <v>1</v>
      </c>
      <c r="D7149">
        <v>4</v>
      </c>
      <c r="E7149">
        <v>31</v>
      </c>
      <c r="F7149">
        <v>58</v>
      </c>
      <c r="G7149" s="1">
        <f t="shared" si="444"/>
        <v>0.88571428571428568</v>
      </c>
      <c r="H7149" s="4">
        <f t="shared" si="445"/>
        <v>0</v>
      </c>
      <c r="I7149" s="5">
        <f>IF(OR(AND(F7149&gt;=50,G7149&gt;SUMIF(SeasonTotals!A$2:A$9,A7149,SeasonTotals!F$2:F$9)),AND(G7149&gt;0.885,F7149&gt;=50,D7149&lt;3)),1,0)</f>
        <v>0</v>
      </c>
      <c r="J7149" s="4">
        <f t="shared" si="446"/>
        <v>0</v>
      </c>
      <c r="K7149" s="5">
        <f t="shared" si="447"/>
        <v>0</v>
      </c>
    </row>
    <row r="7150" spans="1:11" x14ac:dyDescent="0.25">
      <c r="A7150" t="s">
        <v>109</v>
      </c>
      <c r="B7150" t="s">
        <v>107</v>
      </c>
      <c r="C7150">
        <v>1</v>
      </c>
      <c r="D7150">
        <v>4</v>
      </c>
      <c r="E7150">
        <v>27</v>
      </c>
      <c r="F7150">
        <v>62</v>
      </c>
      <c r="G7150" s="1">
        <f t="shared" si="444"/>
        <v>0.87096774193548387</v>
      </c>
      <c r="H7150" s="4">
        <f t="shared" si="445"/>
        <v>0</v>
      </c>
      <c r="I7150" s="5">
        <f>IF(OR(AND(F7150&gt;=50,G7150&gt;SUMIF(SeasonTotals!A$2:A$9,A7150,SeasonTotals!F$2:F$9)),AND(G7150&gt;0.885,F7150&gt;=50,D7150&lt;3)),1,0)</f>
        <v>0</v>
      </c>
      <c r="J7150" s="4">
        <f t="shared" si="446"/>
        <v>0</v>
      </c>
      <c r="K7150" s="5">
        <f t="shared" si="447"/>
        <v>0</v>
      </c>
    </row>
    <row r="7151" spans="1:11" x14ac:dyDescent="0.25">
      <c r="A7151" t="s">
        <v>109</v>
      </c>
      <c r="B7151" t="s">
        <v>107</v>
      </c>
      <c r="C7151">
        <v>1</v>
      </c>
      <c r="D7151">
        <v>2</v>
      </c>
      <c r="E7151">
        <v>42</v>
      </c>
      <c r="F7151">
        <v>59</v>
      </c>
      <c r="G7151" s="1">
        <f t="shared" si="444"/>
        <v>0.95454545454545459</v>
      </c>
      <c r="H7151" s="4">
        <f t="shared" si="445"/>
        <v>1</v>
      </c>
      <c r="I7151" s="5">
        <f>IF(OR(AND(F7151&gt;=50,G7151&gt;SUMIF(SeasonTotals!A$2:A$9,A7151,SeasonTotals!F$2:F$9)),AND(G7151&gt;0.885,F7151&gt;=50,D7151&lt;3)),1,0)</f>
        <v>1</v>
      </c>
      <c r="J7151" s="4">
        <f t="shared" si="446"/>
        <v>0</v>
      </c>
      <c r="K7151" s="5">
        <f t="shared" si="447"/>
        <v>0</v>
      </c>
    </row>
    <row r="7152" spans="1:11" x14ac:dyDescent="0.25">
      <c r="A7152" t="s">
        <v>109</v>
      </c>
      <c r="B7152" t="s">
        <v>107</v>
      </c>
      <c r="C7152">
        <v>1</v>
      </c>
      <c r="D7152">
        <v>4</v>
      </c>
      <c r="E7152">
        <v>9</v>
      </c>
      <c r="F7152">
        <v>15</v>
      </c>
      <c r="G7152" s="1">
        <f t="shared" si="444"/>
        <v>0.69230769230769229</v>
      </c>
      <c r="H7152" s="4">
        <f t="shared" si="445"/>
        <v>0</v>
      </c>
      <c r="I7152" s="5">
        <f>IF(OR(AND(F7152&gt;=50,G7152&gt;SUMIF(SeasonTotals!A$2:A$9,A7152,SeasonTotals!F$2:F$9)),AND(G7152&gt;0.885,F7152&gt;=50,D7152&lt;3)),1,0)</f>
        <v>0</v>
      </c>
      <c r="J7152" s="4">
        <f t="shared" si="446"/>
        <v>1</v>
      </c>
      <c r="K7152" s="5">
        <f t="shared" si="447"/>
        <v>1</v>
      </c>
    </row>
    <row r="7153" spans="1:11" x14ac:dyDescent="0.25">
      <c r="A7153" t="s">
        <v>109</v>
      </c>
      <c r="B7153" t="s">
        <v>107</v>
      </c>
      <c r="C7153">
        <v>1</v>
      </c>
      <c r="D7153">
        <v>4</v>
      </c>
      <c r="E7153">
        <v>31</v>
      </c>
      <c r="F7153">
        <v>59</v>
      </c>
      <c r="G7153" s="1">
        <f t="shared" si="444"/>
        <v>0.88571428571428568</v>
      </c>
      <c r="H7153" s="4">
        <f t="shared" si="445"/>
        <v>0</v>
      </c>
      <c r="I7153" s="5">
        <f>IF(OR(AND(F7153&gt;=50,G7153&gt;SUMIF(SeasonTotals!A$2:A$9,A7153,SeasonTotals!F$2:F$9)),AND(G7153&gt;0.885,F7153&gt;=50,D7153&lt;3)),1,0)</f>
        <v>0</v>
      </c>
      <c r="J7153" s="4">
        <f t="shared" si="446"/>
        <v>0</v>
      </c>
      <c r="K7153" s="5">
        <f t="shared" si="447"/>
        <v>0</v>
      </c>
    </row>
    <row r="7154" spans="1:11" x14ac:dyDescent="0.25">
      <c r="A7154" t="s">
        <v>109</v>
      </c>
      <c r="B7154" t="s">
        <v>107</v>
      </c>
      <c r="C7154">
        <v>1</v>
      </c>
      <c r="D7154">
        <v>3</v>
      </c>
      <c r="E7154">
        <v>29</v>
      </c>
      <c r="F7154">
        <v>59</v>
      </c>
      <c r="G7154" s="1">
        <f t="shared" si="444"/>
        <v>0.90625</v>
      </c>
      <c r="H7154" s="4">
        <f t="shared" si="445"/>
        <v>0</v>
      </c>
      <c r="I7154" s="5">
        <f>IF(OR(AND(F7154&gt;=50,G7154&gt;SUMIF(SeasonTotals!A$2:A$9,A7154,SeasonTotals!F$2:F$9)),AND(G7154&gt;0.885,F7154&gt;=50,D7154&lt;3)),1,0)</f>
        <v>0</v>
      </c>
      <c r="J7154" s="4">
        <f t="shared" si="446"/>
        <v>0</v>
      </c>
      <c r="K7154" s="5">
        <f t="shared" si="447"/>
        <v>0</v>
      </c>
    </row>
    <row r="7155" spans="1:11" x14ac:dyDescent="0.25">
      <c r="A7155" t="s">
        <v>109</v>
      </c>
      <c r="B7155" t="s">
        <v>107</v>
      </c>
      <c r="C7155">
        <v>1</v>
      </c>
      <c r="D7155">
        <v>1</v>
      </c>
      <c r="E7155">
        <v>30</v>
      </c>
      <c r="F7155">
        <v>62</v>
      </c>
      <c r="G7155" s="1">
        <f t="shared" si="444"/>
        <v>0.967741935483871</v>
      </c>
      <c r="H7155" s="4">
        <f t="shared" si="445"/>
        <v>1</v>
      </c>
      <c r="I7155" s="5">
        <f>IF(OR(AND(F7155&gt;=50,G7155&gt;SUMIF(SeasonTotals!A$2:A$9,A7155,SeasonTotals!F$2:F$9)),AND(G7155&gt;0.885,F7155&gt;=50,D7155&lt;3)),1,0)</f>
        <v>1</v>
      </c>
      <c r="J7155" s="4">
        <f t="shared" si="446"/>
        <v>0</v>
      </c>
      <c r="K7155" s="5">
        <f t="shared" si="447"/>
        <v>0</v>
      </c>
    </row>
    <row r="7156" spans="1:11" x14ac:dyDescent="0.25">
      <c r="A7156" t="s">
        <v>109</v>
      </c>
      <c r="B7156" t="s">
        <v>107</v>
      </c>
      <c r="C7156">
        <v>1</v>
      </c>
      <c r="D7156">
        <v>6</v>
      </c>
      <c r="E7156">
        <v>24</v>
      </c>
      <c r="F7156">
        <v>60</v>
      </c>
      <c r="G7156" s="1">
        <f t="shared" si="444"/>
        <v>0.8</v>
      </c>
      <c r="H7156" s="4">
        <f t="shared" si="445"/>
        <v>0</v>
      </c>
      <c r="I7156" s="5">
        <f>IF(OR(AND(F7156&gt;=50,G7156&gt;SUMIF(SeasonTotals!A$2:A$9,A7156,SeasonTotals!F$2:F$9)),AND(G7156&gt;0.885,F7156&gt;=50,D7156&lt;3)),1,0)</f>
        <v>0</v>
      </c>
      <c r="J7156" s="4">
        <f t="shared" si="446"/>
        <v>1</v>
      </c>
      <c r="K7156" s="5">
        <f t="shared" si="447"/>
        <v>0</v>
      </c>
    </row>
    <row r="7157" spans="1:11" x14ac:dyDescent="0.25">
      <c r="A7157" t="s">
        <v>109</v>
      </c>
      <c r="B7157" t="s">
        <v>107</v>
      </c>
      <c r="C7157">
        <v>1</v>
      </c>
      <c r="D7157">
        <v>3</v>
      </c>
      <c r="E7157">
        <v>38</v>
      </c>
      <c r="F7157">
        <v>60</v>
      </c>
      <c r="G7157" s="1">
        <f t="shared" si="444"/>
        <v>0.92682926829268297</v>
      </c>
      <c r="H7157" s="4">
        <f t="shared" si="445"/>
        <v>1</v>
      </c>
      <c r="I7157" s="5">
        <f>IF(OR(AND(F7157&gt;=50,G7157&gt;SUMIF(SeasonTotals!A$2:A$9,A7157,SeasonTotals!F$2:F$9)),AND(G7157&gt;0.885,F7157&gt;=50,D7157&lt;3)),1,0)</f>
        <v>1</v>
      </c>
      <c r="J7157" s="4">
        <f t="shared" si="446"/>
        <v>0</v>
      </c>
      <c r="K7157" s="5">
        <f t="shared" si="447"/>
        <v>0</v>
      </c>
    </row>
    <row r="7158" spans="1:11" x14ac:dyDescent="0.25">
      <c r="A7158" t="s">
        <v>109</v>
      </c>
      <c r="B7158" t="s">
        <v>107</v>
      </c>
      <c r="C7158">
        <v>1</v>
      </c>
      <c r="D7158">
        <v>2</v>
      </c>
      <c r="E7158">
        <v>34</v>
      </c>
      <c r="F7158">
        <v>59</v>
      </c>
      <c r="G7158" s="1">
        <f t="shared" si="444"/>
        <v>0.94444444444444442</v>
      </c>
      <c r="H7158" s="4">
        <f t="shared" si="445"/>
        <v>1</v>
      </c>
      <c r="I7158" s="5">
        <f>IF(OR(AND(F7158&gt;=50,G7158&gt;SUMIF(SeasonTotals!A$2:A$9,A7158,SeasonTotals!F$2:F$9)),AND(G7158&gt;0.885,F7158&gt;=50,D7158&lt;3)),1,0)</f>
        <v>1</v>
      </c>
      <c r="J7158" s="4">
        <f t="shared" si="446"/>
        <v>0</v>
      </c>
      <c r="K7158" s="5">
        <f t="shared" si="447"/>
        <v>0</v>
      </c>
    </row>
    <row r="7159" spans="1:11" x14ac:dyDescent="0.25">
      <c r="A7159" t="s">
        <v>109</v>
      </c>
      <c r="B7159" t="s">
        <v>107</v>
      </c>
      <c r="C7159">
        <v>1</v>
      </c>
      <c r="D7159">
        <v>2</v>
      </c>
      <c r="E7159">
        <v>16</v>
      </c>
      <c r="F7159">
        <v>60</v>
      </c>
      <c r="G7159" s="1">
        <f t="shared" si="444"/>
        <v>0.88888888888888884</v>
      </c>
      <c r="H7159" s="4">
        <f t="shared" si="445"/>
        <v>1</v>
      </c>
      <c r="I7159" s="5">
        <f>IF(OR(AND(F7159&gt;=50,G7159&gt;SUMIF(SeasonTotals!A$2:A$9,A7159,SeasonTotals!F$2:F$9)),AND(G7159&gt;0.885,F7159&gt;=50,D7159&lt;3)),1,0)</f>
        <v>1</v>
      </c>
      <c r="J7159" s="4">
        <f t="shared" si="446"/>
        <v>0</v>
      </c>
      <c r="K7159" s="5">
        <f t="shared" si="447"/>
        <v>0</v>
      </c>
    </row>
    <row r="7160" spans="1:11" x14ac:dyDescent="0.25">
      <c r="A7160" t="s">
        <v>109</v>
      </c>
      <c r="B7160" t="s">
        <v>107</v>
      </c>
      <c r="C7160">
        <v>1</v>
      </c>
      <c r="D7160">
        <v>3</v>
      </c>
      <c r="E7160">
        <v>29</v>
      </c>
      <c r="F7160">
        <v>58</v>
      </c>
      <c r="G7160" s="1">
        <f t="shared" si="444"/>
        <v>0.90625</v>
      </c>
      <c r="H7160" s="4">
        <f t="shared" si="445"/>
        <v>0</v>
      </c>
      <c r="I7160" s="5">
        <f>IF(OR(AND(F7160&gt;=50,G7160&gt;SUMIF(SeasonTotals!A$2:A$9,A7160,SeasonTotals!F$2:F$9)),AND(G7160&gt;0.885,F7160&gt;=50,D7160&lt;3)),1,0)</f>
        <v>0</v>
      </c>
      <c r="J7160" s="4">
        <f t="shared" si="446"/>
        <v>0</v>
      </c>
      <c r="K7160" s="5">
        <f t="shared" si="447"/>
        <v>0</v>
      </c>
    </row>
    <row r="7161" spans="1:11" x14ac:dyDescent="0.25">
      <c r="A7161" t="s">
        <v>109</v>
      </c>
      <c r="B7161" t="s">
        <v>107</v>
      </c>
      <c r="C7161">
        <v>1</v>
      </c>
      <c r="D7161">
        <v>4</v>
      </c>
      <c r="E7161">
        <v>31</v>
      </c>
      <c r="F7161">
        <v>59</v>
      </c>
      <c r="G7161" s="1">
        <f t="shared" si="444"/>
        <v>0.88571428571428568</v>
      </c>
      <c r="H7161" s="4">
        <f t="shared" si="445"/>
        <v>0</v>
      </c>
      <c r="I7161" s="5">
        <f>IF(OR(AND(F7161&gt;=50,G7161&gt;SUMIF(SeasonTotals!A$2:A$9,A7161,SeasonTotals!F$2:F$9)),AND(G7161&gt;0.885,F7161&gt;=50,D7161&lt;3)),1,0)</f>
        <v>0</v>
      </c>
      <c r="J7161" s="4">
        <f t="shared" si="446"/>
        <v>0</v>
      </c>
      <c r="K7161" s="5">
        <f t="shared" si="447"/>
        <v>0</v>
      </c>
    </row>
    <row r="7162" spans="1:11" x14ac:dyDescent="0.25">
      <c r="A7162" t="s">
        <v>109</v>
      </c>
      <c r="B7162" t="s">
        <v>107</v>
      </c>
      <c r="C7162">
        <v>1</v>
      </c>
      <c r="D7162">
        <v>0</v>
      </c>
      <c r="E7162">
        <v>45</v>
      </c>
      <c r="F7162">
        <v>64</v>
      </c>
      <c r="G7162" s="1">
        <f t="shared" si="444"/>
        <v>1</v>
      </c>
      <c r="H7162" s="4">
        <f t="shared" si="445"/>
        <v>1</v>
      </c>
      <c r="I7162" s="5">
        <f>IF(OR(AND(F7162&gt;=50,G7162&gt;SUMIF(SeasonTotals!A$2:A$9,A7162,SeasonTotals!F$2:F$9)),AND(G7162&gt;0.885,F7162&gt;=50,D7162&lt;3)),1,0)</f>
        <v>1</v>
      </c>
      <c r="J7162" s="4">
        <f t="shared" si="446"/>
        <v>0</v>
      </c>
      <c r="K7162" s="5">
        <f t="shared" si="447"/>
        <v>0</v>
      </c>
    </row>
    <row r="7163" spans="1:11" x14ac:dyDescent="0.25">
      <c r="A7163" t="s">
        <v>109</v>
      </c>
      <c r="B7163" t="s">
        <v>83</v>
      </c>
      <c r="C7163">
        <v>1</v>
      </c>
      <c r="D7163">
        <v>1</v>
      </c>
      <c r="E7163">
        <v>37</v>
      </c>
      <c r="F7163">
        <v>60</v>
      </c>
      <c r="G7163" s="1">
        <f t="shared" si="444"/>
        <v>0.97368421052631582</v>
      </c>
      <c r="H7163" s="4">
        <f t="shared" si="445"/>
        <v>1</v>
      </c>
      <c r="I7163" s="5">
        <f>IF(OR(AND(F7163&gt;=50,G7163&gt;SUMIF(SeasonTotals!A$2:A$9,A7163,SeasonTotals!F$2:F$9)),AND(G7163&gt;0.885,F7163&gt;=50,D7163&lt;3)),1,0)</f>
        <v>1</v>
      </c>
      <c r="J7163" s="4">
        <f t="shared" si="446"/>
        <v>0</v>
      </c>
      <c r="K7163" s="5">
        <f t="shared" si="447"/>
        <v>0</v>
      </c>
    </row>
    <row r="7164" spans="1:11" x14ac:dyDescent="0.25">
      <c r="A7164" t="s">
        <v>109</v>
      </c>
      <c r="B7164" t="s">
        <v>83</v>
      </c>
      <c r="C7164">
        <v>1</v>
      </c>
      <c r="D7164">
        <v>3</v>
      </c>
      <c r="E7164">
        <v>23</v>
      </c>
      <c r="F7164">
        <v>60</v>
      </c>
      <c r="G7164" s="1">
        <f t="shared" si="444"/>
        <v>0.88461538461538458</v>
      </c>
      <c r="H7164" s="4">
        <f t="shared" si="445"/>
        <v>0</v>
      </c>
      <c r="I7164" s="5">
        <f>IF(OR(AND(F7164&gt;=50,G7164&gt;SUMIF(SeasonTotals!A$2:A$9,A7164,SeasonTotals!F$2:F$9)),AND(G7164&gt;0.885,F7164&gt;=50,D7164&lt;3)),1,0)</f>
        <v>0</v>
      </c>
      <c r="J7164" s="4">
        <f t="shared" si="446"/>
        <v>0</v>
      </c>
      <c r="K7164" s="5">
        <f t="shared" si="447"/>
        <v>0</v>
      </c>
    </row>
    <row r="7165" spans="1:11" x14ac:dyDescent="0.25">
      <c r="A7165" t="s">
        <v>109</v>
      </c>
      <c r="B7165" t="s">
        <v>83</v>
      </c>
      <c r="C7165">
        <v>1</v>
      </c>
      <c r="D7165">
        <v>4</v>
      </c>
      <c r="E7165">
        <v>27</v>
      </c>
      <c r="F7165">
        <v>57</v>
      </c>
      <c r="G7165" s="1">
        <f t="shared" si="444"/>
        <v>0.87096774193548387</v>
      </c>
      <c r="H7165" s="4">
        <f t="shared" si="445"/>
        <v>0</v>
      </c>
      <c r="I7165" s="5">
        <f>IF(OR(AND(F7165&gt;=50,G7165&gt;SUMIF(SeasonTotals!A$2:A$9,A7165,SeasonTotals!F$2:F$9)),AND(G7165&gt;0.885,F7165&gt;=50,D7165&lt;3)),1,0)</f>
        <v>0</v>
      </c>
      <c r="J7165" s="4">
        <f t="shared" si="446"/>
        <v>0</v>
      </c>
      <c r="K7165" s="5">
        <f t="shared" si="447"/>
        <v>0</v>
      </c>
    </row>
    <row r="7166" spans="1:11" x14ac:dyDescent="0.25">
      <c r="A7166" t="s">
        <v>109</v>
      </c>
      <c r="B7166" t="s">
        <v>83</v>
      </c>
      <c r="C7166">
        <v>1</v>
      </c>
      <c r="D7166">
        <v>2</v>
      </c>
      <c r="E7166">
        <v>25</v>
      </c>
      <c r="F7166">
        <v>60</v>
      </c>
      <c r="G7166" s="1">
        <f t="shared" si="444"/>
        <v>0.92592592592592593</v>
      </c>
      <c r="H7166" s="4">
        <f t="shared" si="445"/>
        <v>1</v>
      </c>
      <c r="I7166" s="5">
        <f>IF(OR(AND(F7166&gt;=50,G7166&gt;SUMIF(SeasonTotals!A$2:A$9,A7166,SeasonTotals!F$2:F$9)),AND(G7166&gt;0.885,F7166&gt;=50,D7166&lt;3)),1,0)</f>
        <v>1</v>
      </c>
      <c r="J7166" s="4">
        <f t="shared" si="446"/>
        <v>0</v>
      </c>
      <c r="K7166" s="5">
        <f t="shared" si="447"/>
        <v>0</v>
      </c>
    </row>
    <row r="7167" spans="1:11" x14ac:dyDescent="0.25">
      <c r="A7167" t="s">
        <v>109</v>
      </c>
      <c r="B7167" t="s">
        <v>83</v>
      </c>
      <c r="C7167">
        <v>1</v>
      </c>
      <c r="D7167">
        <v>2</v>
      </c>
      <c r="E7167">
        <v>33</v>
      </c>
      <c r="F7167">
        <v>59</v>
      </c>
      <c r="G7167" s="1">
        <f t="shared" si="444"/>
        <v>0.94285714285714284</v>
      </c>
      <c r="H7167" s="4">
        <f t="shared" si="445"/>
        <v>1</v>
      </c>
      <c r="I7167" s="5">
        <f>IF(OR(AND(F7167&gt;=50,G7167&gt;SUMIF(SeasonTotals!A$2:A$9,A7167,SeasonTotals!F$2:F$9)),AND(G7167&gt;0.885,F7167&gt;=50,D7167&lt;3)),1,0)</f>
        <v>1</v>
      </c>
      <c r="J7167" s="4">
        <f t="shared" si="446"/>
        <v>0</v>
      </c>
      <c r="K7167" s="5">
        <f t="shared" si="447"/>
        <v>0</v>
      </c>
    </row>
    <row r="7168" spans="1:11" x14ac:dyDescent="0.25">
      <c r="A7168" t="s">
        <v>109</v>
      </c>
      <c r="B7168" t="s">
        <v>83</v>
      </c>
      <c r="C7168">
        <v>1</v>
      </c>
      <c r="D7168">
        <v>2</v>
      </c>
      <c r="E7168">
        <v>34</v>
      </c>
      <c r="F7168">
        <v>65</v>
      </c>
      <c r="G7168" s="1">
        <f t="shared" si="444"/>
        <v>0.94444444444444442</v>
      </c>
      <c r="H7168" s="4">
        <f t="shared" si="445"/>
        <v>1</v>
      </c>
      <c r="I7168" s="5">
        <f>IF(OR(AND(F7168&gt;=50,G7168&gt;SUMIF(SeasonTotals!A$2:A$9,A7168,SeasonTotals!F$2:F$9)),AND(G7168&gt;0.885,F7168&gt;=50,D7168&lt;3)),1,0)</f>
        <v>1</v>
      </c>
      <c r="J7168" s="4">
        <f t="shared" si="446"/>
        <v>0</v>
      </c>
      <c r="K7168" s="5">
        <f t="shared" si="447"/>
        <v>0</v>
      </c>
    </row>
    <row r="7169" spans="1:11" x14ac:dyDescent="0.25">
      <c r="A7169" t="s">
        <v>109</v>
      </c>
      <c r="B7169" t="s">
        <v>83</v>
      </c>
      <c r="C7169">
        <v>1</v>
      </c>
      <c r="D7169">
        <v>2</v>
      </c>
      <c r="E7169">
        <v>27</v>
      </c>
      <c r="F7169">
        <v>60</v>
      </c>
      <c r="G7169" s="1">
        <f t="shared" si="444"/>
        <v>0.93103448275862066</v>
      </c>
      <c r="H7169" s="4">
        <f t="shared" si="445"/>
        <v>1</v>
      </c>
      <c r="I7169" s="5">
        <f>IF(OR(AND(F7169&gt;=50,G7169&gt;SUMIF(SeasonTotals!A$2:A$9,A7169,SeasonTotals!F$2:F$9)),AND(G7169&gt;0.885,F7169&gt;=50,D7169&lt;3)),1,0)</f>
        <v>1</v>
      </c>
      <c r="J7169" s="4">
        <f t="shared" si="446"/>
        <v>0</v>
      </c>
      <c r="K7169" s="5">
        <f t="shared" si="447"/>
        <v>0</v>
      </c>
    </row>
    <row r="7170" spans="1:11" x14ac:dyDescent="0.25">
      <c r="A7170" t="s">
        <v>109</v>
      </c>
      <c r="B7170" t="s">
        <v>83</v>
      </c>
      <c r="C7170">
        <v>1</v>
      </c>
      <c r="D7170">
        <v>2</v>
      </c>
      <c r="E7170">
        <v>35</v>
      </c>
      <c r="F7170">
        <v>60</v>
      </c>
      <c r="G7170" s="1">
        <f t="shared" ref="G7170:G7233" si="448">E7170/MAX(1,SUM(D7170:E7170))</f>
        <v>0.94594594594594594</v>
      </c>
      <c r="H7170" s="4">
        <f t="shared" ref="H7170:H7233" si="449">IF(AND(F7170&gt;=50,OR(G7170&gt;0.913,AND(G7170&gt;0.885,D7170&lt;3))),1,0)</f>
        <v>1</v>
      </c>
      <c r="I7170" s="5">
        <f>IF(OR(AND(F7170&gt;=50,G7170&gt;SUMIF(SeasonTotals!A$2:A$9,A7170,SeasonTotals!F$2:F$9)),AND(G7170&gt;0.885,F7170&gt;=50,D7170&lt;3)),1,0)</f>
        <v>1</v>
      </c>
      <c r="J7170" s="4">
        <f t="shared" ref="J7170:J7233" si="450">IF(G7170&lt;0.85,1,0)</f>
        <v>0</v>
      </c>
      <c r="K7170" s="5">
        <f t="shared" ref="K7170:K7233" si="451">IF(F7170&lt;55,1,0)</f>
        <v>0</v>
      </c>
    </row>
    <row r="7171" spans="1:11" x14ac:dyDescent="0.25">
      <c r="A7171" t="s">
        <v>109</v>
      </c>
      <c r="B7171" t="s">
        <v>83</v>
      </c>
      <c r="C7171">
        <v>1</v>
      </c>
      <c r="D7171">
        <v>2</v>
      </c>
      <c r="E7171">
        <v>18</v>
      </c>
      <c r="F7171">
        <v>58</v>
      </c>
      <c r="G7171" s="1">
        <f t="shared" si="448"/>
        <v>0.9</v>
      </c>
      <c r="H7171" s="4">
        <f t="shared" si="449"/>
        <v>1</v>
      </c>
      <c r="I7171" s="5">
        <f>IF(OR(AND(F7171&gt;=50,G7171&gt;SUMIF(SeasonTotals!A$2:A$9,A7171,SeasonTotals!F$2:F$9)),AND(G7171&gt;0.885,F7171&gt;=50,D7171&lt;3)),1,0)</f>
        <v>1</v>
      </c>
      <c r="J7171" s="4">
        <f t="shared" si="450"/>
        <v>0</v>
      </c>
      <c r="K7171" s="5">
        <f t="shared" si="451"/>
        <v>0</v>
      </c>
    </row>
    <row r="7172" spans="1:11" x14ac:dyDescent="0.25">
      <c r="A7172" t="s">
        <v>109</v>
      </c>
      <c r="B7172" t="s">
        <v>83</v>
      </c>
      <c r="C7172">
        <v>1</v>
      </c>
      <c r="D7172">
        <v>3</v>
      </c>
      <c r="E7172">
        <v>25</v>
      </c>
      <c r="F7172">
        <v>63</v>
      </c>
      <c r="G7172" s="1">
        <f t="shared" si="448"/>
        <v>0.8928571428571429</v>
      </c>
      <c r="H7172" s="4">
        <f t="shared" si="449"/>
        <v>0</v>
      </c>
      <c r="I7172" s="5">
        <f>IF(OR(AND(F7172&gt;=50,G7172&gt;SUMIF(SeasonTotals!A$2:A$9,A7172,SeasonTotals!F$2:F$9)),AND(G7172&gt;0.885,F7172&gt;=50,D7172&lt;3)),1,0)</f>
        <v>0</v>
      </c>
      <c r="J7172" s="4">
        <f t="shared" si="450"/>
        <v>0</v>
      </c>
      <c r="K7172" s="5">
        <f t="shared" si="451"/>
        <v>0</v>
      </c>
    </row>
    <row r="7173" spans="1:11" x14ac:dyDescent="0.25">
      <c r="A7173" t="s">
        <v>109</v>
      </c>
      <c r="B7173" t="s">
        <v>83</v>
      </c>
      <c r="C7173">
        <v>1</v>
      </c>
      <c r="D7173">
        <v>3</v>
      </c>
      <c r="E7173">
        <v>42</v>
      </c>
      <c r="F7173">
        <v>60</v>
      </c>
      <c r="G7173" s="1">
        <f t="shared" si="448"/>
        <v>0.93333333333333335</v>
      </c>
      <c r="H7173" s="4">
        <f t="shared" si="449"/>
        <v>1</v>
      </c>
      <c r="I7173" s="5">
        <f>IF(OR(AND(F7173&gt;=50,G7173&gt;SUMIF(SeasonTotals!A$2:A$9,A7173,SeasonTotals!F$2:F$9)),AND(G7173&gt;0.885,F7173&gt;=50,D7173&lt;3)),1,0)</f>
        <v>1</v>
      </c>
      <c r="J7173" s="4">
        <f t="shared" si="450"/>
        <v>0</v>
      </c>
      <c r="K7173" s="5">
        <f t="shared" si="451"/>
        <v>0</v>
      </c>
    </row>
    <row r="7174" spans="1:11" x14ac:dyDescent="0.25">
      <c r="A7174" t="s">
        <v>109</v>
      </c>
      <c r="B7174" t="s">
        <v>84</v>
      </c>
      <c r="C7174">
        <v>1</v>
      </c>
      <c r="D7174">
        <v>4</v>
      </c>
      <c r="E7174">
        <v>30</v>
      </c>
      <c r="F7174">
        <v>60</v>
      </c>
      <c r="G7174" s="1">
        <f t="shared" si="448"/>
        <v>0.88235294117647056</v>
      </c>
      <c r="H7174" s="4">
        <f t="shared" si="449"/>
        <v>0</v>
      </c>
      <c r="I7174" s="5">
        <f>IF(OR(AND(F7174&gt;=50,G7174&gt;SUMIF(SeasonTotals!A$2:A$9,A7174,SeasonTotals!F$2:F$9)),AND(G7174&gt;0.885,F7174&gt;=50,D7174&lt;3)),1,0)</f>
        <v>0</v>
      </c>
      <c r="J7174" s="4">
        <f t="shared" si="450"/>
        <v>0</v>
      </c>
      <c r="K7174" s="5">
        <f t="shared" si="451"/>
        <v>0</v>
      </c>
    </row>
    <row r="7175" spans="1:11" x14ac:dyDescent="0.25">
      <c r="A7175" t="s">
        <v>109</v>
      </c>
      <c r="B7175" t="s">
        <v>84</v>
      </c>
      <c r="C7175">
        <v>1</v>
      </c>
      <c r="D7175">
        <v>2</v>
      </c>
      <c r="E7175">
        <v>25</v>
      </c>
      <c r="F7175">
        <v>59</v>
      </c>
      <c r="G7175" s="1">
        <f t="shared" si="448"/>
        <v>0.92592592592592593</v>
      </c>
      <c r="H7175" s="4">
        <f t="shared" si="449"/>
        <v>1</v>
      </c>
      <c r="I7175" s="5">
        <f>IF(OR(AND(F7175&gt;=50,G7175&gt;SUMIF(SeasonTotals!A$2:A$9,A7175,SeasonTotals!F$2:F$9)),AND(G7175&gt;0.885,F7175&gt;=50,D7175&lt;3)),1,0)</f>
        <v>1</v>
      </c>
      <c r="J7175" s="4">
        <f t="shared" si="450"/>
        <v>0</v>
      </c>
      <c r="K7175" s="5">
        <f t="shared" si="451"/>
        <v>0</v>
      </c>
    </row>
    <row r="7176" spans="1:11" x14ac:dyDescent="0.25">
      <c r="A7176" t="s">
        <v>109</v>
      </c>
      <c r="B7176" t="s">
        <v>84</v>
      </c>
      <c r="C7176">
        <v>1</v>
      </c>
      <c r="D7176">
        <v>6</v>
      </c>
      <c r="E7176">
        <v>24</v>
      </c>
      <c r="F7176">
        <v>60</v>
      </c>
      <c r="G7176" s="1">
        <f t="shared" si="448"/>
        <v>0.8</v>
      </c>
      <c r="H7176" s="4">
        <f t="shared" si="449"/>
        <v>0</v>
      </c>
      <c r="I7176" s="5">
        <f>IF(OR(AND(F7176&gt;=50,G7176&gt;SUMIF(SeasonTotals!A$2:A$9,A7176,SeasonTotals!F$2:F$9)),AND(G7176&gt;0.885,F7176&gt;=50,D7176&lt;3)),1,0)</f>
        <v>0</v>
      </c>
      <c r="J7176" s="4">
        <f t="shared" si="450"/>
        <v>1</v>
      </c>
      <c r="K7176" s="5">
        <f t="shared" si="451"/>
        <v>0</v>
      </c>
    </row>
    <row r="7177" spans="1:11" x14ac:dyDescent="0.25">
      <c r="A7177" t="s">
        <v>109</v>
      </c>
      <c r="B7177" t="s">
        <v>84</v>
      </c>
      <c r="C7177">
        <v>1</v>
      </c>
      <c r="D7177">
        <v>0</v>
      </c>
      <c r="E7177">
        <v>27</v>
      </c>
      <c r="F7177">
        <v>60</v>
      </c>
      <c r="G7177" s="1">
        <f t="shared" si="448"/>
        <v>1</v>
      </c>
      <c r="H7177" s="4">
        <f t="shared" si="449"/>
        <v>1</v>
      </c>
      <c r="I7177" s="5">
        <f>IF(OR(AND(F7177&gt;=50,G7177&gt;SUMIF(SeasonTotals!A$2:A$9,A7177,SeasonTotals!F$2:F$9)),AND(G7177&gt;0.885,F7177&gt;=50,D7177&lt;3)),1,0)</f>
        <v>1</v>
      </c>
      <c r="J7177" s="4">
        <f t="shared" si="450"/>
        <v>0</v>
      </c>
      <c r="K7177" s="5">
        <f t="shared" si="451"/>
        <v>0</v>
      </c>
    </row>
    <row r="7178" spans="1:11" x14ac:dyDescent="0.25">
      <c r="A7178" t="s">
        <v>109</v>
      </c>
      <c r="B7178" t="s">
        <v>84</v>
      </c>
      <c r="C7178">
        <v>1</v>
      </c>
      <c r="D7178">
        <v>4</v>
      </c>
      <c r="E7178">
        <v>32</v>
      </c>
      <c r="F7178">
        <v>60</v>
      </c>
      <c r="G7178" s="1">
        <f t="shared" si="448"/>
        <v>0.88888888888888884</v>
      </c>
      <c r="H7178" s="4">
        <f t="shared" si="449"/>
        <v>0</v>
      </c>
      <c r="I7178" s="5">
        <f>IF(OR(AND(F7178&gt;=50,G7178&gt;SUMIF(SeasonTotals!A$2:A$9,A7178,SeasonTotals!F$2:F$9)),AND(G7178&gt;0.885,F7178&gt;=50,D7178&lt;3)),1,0)</f>
        <v>0</v>
      </c>
      <c r="J7178" s="4">
        <f t="shared" si="450"/>
        <v>0</v>
      </c>
      <c r="K7178" s="5">
        <f t="shared" si="451"/>
        <v>0</v>
      </c>
    </row>
    <row r="7179" spans="1:11" x14ac:dyDescent="0.25">
      <c r="A7179" t="s">
        <v>109</v>
      </c>
      <c r="B7179" t="s">
        <v>84</v>
      </c>
      <c r="C7179">
        <v>1</v>
      </c>
      <c r="D7179">
        <v>2</v>
      </c>
      <c r="E7179">
        <v>28</v>
      </c>
      <c r="F7179">
        <v>60</v>
      </c>
      <c r="G7179" s="1">
        <f t="shared" si="448"/>
        <v>0.93333333333333335</v>
      </c>
      <c r="H7179" s="4">
        <f t="shared" si="449"/>
        <v>1</v>
      </c>
      <c r="I7179" s="5">
        <f>IF(OR(AND(F7179&gt;=50,G7179&gt;SUMIF(SeasonTotals!A$2:A$9,A7179,SeasonTotals!F$2:F$9)),AND(G7179&gt;0.885,F7179&gt;=50,D7179&lt;3)),1,0)</f>
        <v>1</v>
      </c>
      <c r="J7179" s="4">
        <f t="shared" si="450"/>
        <v>0</v>
      </c>
      <c r="K7179" s="5">
        <f t="shared" si="451"/>
        <v>0</v>
      </c>
    </row>
    <row r="7180" spans="1:11" x14ac:dyDescent="0.25">
      <c r="A7180" t="s">
        <v>109</v>
      </c>
      <c r="B7180" t="s">
        <v>84</v>
      </c>
      <c r="C7180">
        <v>1</v>
      </c>
      <c r="D7180">
        <v>3</v>
      </c>
      <c r="E7180">
        <v>27</v>
      </c>
      <c r="F7180">
        <v>64</v>
      </c>
      <c r="G7180" s="1">
        <f t="shared" si="448"/>
        <v>0.9</v>
      </c>
      <c r="H7180" s="4">
        <f t="shared" si="449"/>
        <v>0</v>
      </c>
      <c r="I7180" s="5">
        <f>IF(OR(AND(F7180&gt;=50,G7180&gt;SUMIF(SeasonTotals!A$2:A$9,A7180,SeasonTotals!F$2:F$9)),AND(G7180&gt;0.885,F7180&gt;=50,D7180&lt;3)),1,0)</f>
        <v>0</v>
      </c>
      <c r="J7180" s="4">
        <f t="shared" si="450"/>
        <v>0</v>
      </c>
      <c r="K7180" s="5">
        <f t="shared" si="451"/>
        <v>0</v>
      </c>
    </row>
    <row r="7181" spans="1:11" x14ac:dyDescent="0.25">
      <c r="A7181" t="s">
        <v>109</v>
      </c>
      <c r="B7181" t="s">
        <v>84</v>
      </c>
      <c r="C7181">
        <v>1</v>
      </c>
      <c r="D7181">
        <v>2</v>
      </c>
      <c r="E7181">
        <v>29</v>
      </c>
      <c r="F7181">
        <v>59</v>
      </c>
      <c r="G7181" s="1">
        <f t="shared" si="448"/>
        <v>0.93548387096774188</v>
      </c>
      <c r="H7181" s="4">
        <f t="shared" si="449"/>
        <v>1</v>
      </c>
      <c r="I7181" s="5">
        <f>IF(OR(AND(F7181&gt;=50,G7181&gt;SUMIF(SeasonTotals!A$2:A$9,A7181,SeasonTotals!F$2:F$9)),AND(G7181&gt;0.885,F7181&gt;=50,D7181&lt;3)),1,0)</f>
        <v>1</v>
      </c>
      <c r="J7181" s="4">
        <f t="shared" si="450"/>
        <v>0</v>
      </c>
      <c r="K7181" s="5">
        <f t="shared" si="451"/>
        <v>0</v>
      </c>
    </row>
    <row r="7182" spans="1:11" x14ac:dyDescent="0.25">
      <c r="A7182" t="s">
        <v>109</v>
      </c>
      <c r="B7182" t="s">
        <v>84</v>
      </c>
      <c r="C7182">
        <v>1</v>
      </c>
      <c r="D7182">
        <v>1</v>
      </c>
      <c r="E7182">
        <v>22</v>
      </c>
      <c r="F7182">
        <v>58</v>
      </c>
      <c r="G7182" s="1">
        <f t="shared" si="448"/>
        <v>0.95652173913043481</v>
      </c>
      <c r="H7182" s="4">
        <f t="shared" si="449"/>
        <v>1</v>
      </c>
      <c r="I7182" s="5">
        <f>IF(OR(AND(F7182&gt;=50,G7182&gt;SUMIF(SeasonTotals!A$2:A$9,A7182,SeasonTotals!F$2:F$9)),AND(G7182&gt;0.885,F7182&gt;=50,D7182&lt;3)),1,0)</f>
        <v>1</v>
      </c>
      <c r="J7182" s="4">
        <f t="shared" si="450"/>
        <v>0</v>
      </c>
      <c r="K7182" s="5">
        <f t="shared" si="451"/>
        <v>0</v>
      </c>
    </row>
    <row r="7183" spans="1:11" x14ac:dyDescent="0.25">
      <c r="A7183" t="s">
        <v>109</v>
      </c>
      <c r="B7183" t="s">
        <v>84</v>
      </c>
      <c r="C7183">
        <v>1</v>
      </c>
      <c r="D7183">
        <v>2</v>
      </c>
      <c r="E7183">
        <v>24</v>
      </c>
      <c r="F7183">
        <v>58</v>
      </c>
      <c r="G7183" s="1">
        <f t="shared" si="448"/>
        <v>0.92307692307692313</v>
      </c>
      <c r="H7183" s="4">
        <f t="shared" si="449"/>
        <v>1</v>
      </c>
      <c r="I7183" s="5">
        <f>IF(OR(AND(F7183&gt;=50,G7183&gt;SUMIF(SeasonTotals!A$2:A$9,A7183,SeasonTotals!F$2:F$9)),AND(G7183&gt;0.885,F7183&gt;=50,D7183&lt;3)),1,0)</f>
        <v>1</v>
      </c>
      <c r="J7183" s="4">
        <f t="shared" si="450"/>
        <v>0</v>
      </c>
      <c r="K7183" s="5">
        <f t="shared" si="451"/>
        <v>0</v>
      </c>
    </row>
    <row r="7184" spans="1:11" x14ac:dyDescent="0.25">
      <c r="A7184" t="s">
        <v>109</v>
      </c>
      <c r="B7184" t="s">
        <v>84</v>
      </c>
      <c r="C7184">
        <v>1</v>
      </c>
      <c r="D7184">
        <v>1</v>
      </c>
      <c r="E7184">
        <v>25</v>
      </c>
      <c r="F7184">
        <v>64</v>
      </c>
      <c r="G7184" s="1">
        <f t="shared" si="448"/>
        <v>0.96153846153846156</v>
      </c>
      <c r="H7184" s="4">
        <f t="shared" si="449"/>
        <v>1</v>
      </c>
      <c r="I7184" s="5">
        <f>IF(OR(AND(F7184&gt;=50,G7184&gt;SUMIF(SeasonTotals!A$2:A$9,A7184,SeasonTotals!F$2:F$9)),AND(G7184&gt;0.885,F7184&gt;=50,D7184&lt;3)),1,0)</f>
        <v>1</v>
      </c>
      <c r="J7184" s="4">
        <f t="shared" si="450"/>
        <v>0</v>
      </c>
      <c r="K7184" s="5">
        <f t="shared" si="451"/>
        <v>0</v>
      </c>
    </row>
    <row r="7185" spans="1:11" x14ac:dyDescent="0.25">
      <c r="A7185" t="s">
        <v>109</v>
      </c>
      <c r="B7185" t="s">
        <v>84</v>
      </c>
      <c r="C7185">
        <v>1</v>
      </c>
      <c r="D7185">
        <v>0</v>
      </c>
      <c r="E7185">
        <v>27</v>
      </c>
      <c r="F7185">
        <v>60</v>
      </c>
      <c r="G7185" s="1">
        <f t="shared" si="448"/>
        <v>1</v>
      </c>
      <c r="H7185" s="4">
        <f t="shared" si="449"/>
        <v>1</v>
      </c>
      <c r="I7185" s="5">
        <f>IF(OR(AND(F7185&gt;=50,G7185&gt;SUMIF(SeasonTotals!A$2:A$9,A7185,SeasonTotals!F$2:F$9)),AND(G7185&gt;0.885,F7185&gt;=50,D7185&lt;3)),1,0)</f>
        <v>1</v>
      </c>
      <c r="J7185" s="4">
        <f t="shared" si="450"/>
        <v>0</v>
      </c>
      <c r="K7185" s="5">
        <f t="shared" si="451"/>
        <v>0</v>
      </c>
    </row>
    <row r="7186" spans="1:11" x14ac:dyDescent="0.25">
      <c r="A7186" t="s">
        <v>109</v>
      </c>
      <c r="B7186" t="s">
        <v>84</v>
      </c>
      <c r="C7186">
        <v>1</v>
      </c>
      <c r="D7186">
        <v>0</v>
      </c>
      <c r="E7186">
        <v>23</v>
      </c>
      <c r="F7186">
        <v>65</v>
      </c>
      <c r="G7186" s="1">
        <f t="shared" si="448"/>
        <v>1</v>
      </c>
      <c r="H7186" s="4">
        <f t="shared" si="449"/>
        <v>1</v>
      </c>
      <c r="I7186" s="5">
        <f>IF(OR(AND(F7186&gt;=50,G7186&gt;SUMIF(SeasonTotals!A$2:A$9,A7186,SeasonTotals!F$2:F$9)),AND(G7186&gt;0.885,F7186&gt;=50,D7186&lt;3)),1,0)</f>
        <v>1</v>
      </c>
      <c r="J7186" s="4">
        <f t="shared" si="450"/>
        <v>0</v>
      </c>
      <c r="K7186" s="5">
        <f t="shared" si="451"/>
        <v>0</v>
      </c>
    </row>
    <row r="7187" spans="1:11" x14ac:dyDescent="0.25">
      <c r="A7187" t="s">
        <v>109</v>
      </c>
      <c r="B7187" t="s">
        <v>84</v>
      </c>
      <c r="C7187">
        <v>1</v>
      </c>
      <c r="D7187">
        <v>6</v>
      </c>
      <c r="E7187">
        <v>27</v>
      </c>
      <c r="F7187">
        <v>61</v>
      </c>
      <c r="G7187" s="1">
        <f t="shared" si="448"/>
        <v>0.81818181818181823</v>
      </c>
      <c r="H7187" s="4">
        <f t="shared" si="449"/>
        <v>0</v>
      </c>
      <c r="I7187" s="5">
        <f>IF(OR(AND(F7187&gt;=50,G7187&gt;SUMIF(SeasonTotals!A$2:A$9,A7187,SeasonTotals!F$2:F$9)),AND(G7187&gt;0.885,F7187&gt;=50,D7187&lt;3)),1,0)</f>
        <v>0</v>
      </c>
      <c r="J7187" s="4">
        <f t="shared" si="450"/>
        <v>1</v>
      </c>
      <c r="K7187" s="5">
        <f t="shared" si="451"/>
        <v>0</v>
      </c>
    </row>
    <row r="7188" spans="1:11" x14ac:dyDescent="0.25">
      <c r="A7188" t="s">
        <v>109</v>
      </c>
      <c r="B7188" t="s">
        <v>84</v>
      </c>
      <c r="C7188">
        <v>1</v>
      </c>
      <c r="D7188">
        <v>3</v>
      </c>
      <c r="E7188">
        <v>19</v>
      </c>
      <c r="F7188">
        <v>65</v>
      </c>
      <c r="G7188" s="1">
        <f t="shared" si="448"/>
        <v>0.86363636363636365</v>
      </c>
      <c r="H7188" s="4">
        <f t="shared" si="449"/>
        <v>0</v>
      </c>
      <c r="I7188" s="5">
        <f>IF(OR(AND(F7188&gt;=50,G7188&gt;SUMIF(SeasonTotals!A$2:A$9,A7188,SeasonTotals!F$2:F$9)),AND(G7188&gt;0.885,F7188&gt;=50,D7188&lt;3)),1,0)</f>
        <v>0</v>
      </c>
      <c r="J7188" s="4">
        <f t="shared" si="450"/>
        <v>0</v>
      </c>
      <c r="K7188" s="5">
        <f t="shared" si="451"/>
        <v>0</v>
      </c>
    </row>
    <row r="7189" spans="1:11" x14ac:dyDescent="0.25">
      <c r="A7189" t="s">
        <v>109</v>
      </c>
      <c r="B7189" t="s">
        <v>84</v>
      </c>
      <c r="C7189">
        <v>1</v>
      </c>
      <c r="D7189">
        <v>1</v>
      </c>
      <c r="E7189">
        <v>39</v>
      </c>
      <c r="F7189">
        <v>60</v>
      </c>
      <c r="G7189" s="1">
        <f t="shared" si="448"/>
        <v>0.97499999999999998</v>
      </c>
      <c r="H7189" s="4">
        <f t="shared" si="449"/>
        <v>1</v>
      </c>
      <c r="I7189" s="5">
        <f>IF(OR(AND(F7189&gt;=50,G7189&gt;SUMIF(SeasonTotals!A$2:A$9,A7189,SeasonTotals!F$2:F$9)),AND(G7189&gt;0.885,F7189&gt;=50,D7189&lt;3)),1,0)</f>
        <v>1</v>
      </c>
      <c r="J7189" s="4">
        <f t="shared" si="450"/>
        <v>0</v>
      </c>
      <c r="K7189" s="5">
        <f t="shared" si="451"/>
        <v>0</v>
      </c>
    </row>
    <row r="7190" spans="1:11" x14ac:dyDescent="0.25">
      <c r="A7190" t="s">
        <v>109</v>
      </c>
      <c r="B7190" t="s">
        <v>84</v>
      </c>
      <c r="C7190">
        <v>1</v>
      </c>
      <c r="D7190">
        <v>5</v>
      </c>
      <c r="E7190">
        <v>18</v>
      </c>
      <c r="F7190">
        <v>40</v>
      </c>
      <c r="G7190" s="1">
        <f t="shared" si="448"/>
        <v>0.78260869565217395</v>
      </c>
      <c r="H7190" s="4">
        <f t="shared" si="449"/>
        <v>0</v>
      </c>
      <c r="I7190" s="5">
        <f>IF(OR(AND(F7190&gt;=50,G7190&gt;SUMIF(SeasonTotals!A$2:A$9,A7190,SeasonTotals!F$2:F$9)),AND(G7190&gt;0.885,F7190&gt;=50,D7190&lt;3)),1,0)</f>
        <v>0</v>
      </c>
      <c r="J7190" s="4">
        <f t="shared" si="450"/>
        <v>1</v>
      </c>
      <c r="K7190" s="5">
        <f t="shared" si="451"/>
        <v>1</v>
      </c>
    </row>
    <row r="7191" spans="1:11" x14ac:dyDescent="0.25">
      <c r="A7191" t="s">
        <v>109</v>
      </c>
      <c r="B7191" t="s">
        <v>84</v>
      </c>
      <c r="C7191">
        <v>1</v>
      </c>
      <c r="D7191">
        <v>3</v>
      </c>
      <c r="E7191">
        <v>16</v>
      </c>
      <c r="F7191">
        <v>60</v>
      </c>
      <c r="G7191" s="1">
        <f t="shared" si="448"/>
        <v>0.84210526315789469</v>
      </c>
      <c r="H7191" s="4">
        <f t="shared" si="449"/>
        <v>0</v>
      </c>
      <c r="I7191" s="5">
        <f>IF(OR(AND(F7191&gt;=50,G7191&gt;SUMIF(SeasonTotals!A$2:A$9,A7191,SeasonTotals!F$2:F$9)),AND(G7191&gt;0.885,F7191&gt;=50,D7191&lt;3)),1,0)</f>
        <v>0</v>
      </c>
      <c r="J7191" s="4">
        <f t="shared" si="450"/>
        <v>1</v>
      </c>
      <c r="K7191" s="5">
        <f t="shared" si="451"/>
        <v>0</v>
      </c>
    </row>
    <row r="7192" spans="1:11" x14ac:dyDescent="0.25">
      <c r="A7192" t="s">
        <v>109</v>
      </c>
      <c r="B7192" t="s">
        <v>84</v>
      </c>
      <c r="C7192">
        <v>1</v>
      </c>
      <c r="D7192">
        <v>2</v>
      </c>
      <c r="E7192">
        <v>35</v>
      </c>
      <c r="F7192">
        <v>58</v>
      </c>
      <c r="G7192" s="1">
        <f t="shared" si="448"/>
        <v>0.94594594594594594</v>
      </c>
      <c r="H7192" s="4">
        <f t="shared" si="449"/>
        <v>1</v>
      </c>
      <c r="I7192" s="5">
        <f>IF(OR(AND(F7192&gt;=50,G7192&gt;SUMIF(SeasonTotals!A$2:A$9,A7192,SeasonTotals!F$2:F$9)),AND(G7192&gt;0.885,F7192&gt;=50,D7192&lt;3)),1,0)</f>
        <v>1</v>
      </c>
      <c r="J7192" s="4">
        <f t="shared" si="450"/>
        <v>0</v>
      </c>
      <c r="K7192" s="5">
        <f t="shared" si="451"/>
        <v>0</v>
      </c>
    </row>
    <row r="7193" spans="1:11" x14ac:dyDescent="0.25">
      <c r="A7193" t="s">
        <v>109</v>
      </c>
      <c r="B7193" t="s">
        <v>84</v>
      </c>
      <c r="C7193">
        <v>1</v>
      </c>
      <c r="D7193">
        <v>4</v>
      </c>
      <c r="E7193">
        <v>40</v>
      </c>
      <c r="F7193">
        <v>65</v>
      </c>
      <c r="G7193" s="1">
        <f t="shared" si="448"/>
        <v>0.90909090909090906</v>
      </c>
      <c r="H7193" s="4">
        <f t="shared" si="449"/>
        <v>0</v>
      </c>
      <c r="I7193" s="5">
        <f>IF(OR(AND(F7193&gt;=50,G7193&gt;SUMIF(SeasonTotals!A$2:A$9,A7193,SeasonTotals!F$2:F$9)),AND(G7193&gt;0.885,F7193&gt;=50,D7193&lt;3)),1,0)</f>
        <v>0</v>
      </c>
      <c r="J7193" s="4">
        <f t="shared" si="450"/>
        <v>0</v>
      </c>
      <c r="K7193" s="5">
        <f t="shared" si="451"/>
        <v>0</v>
      </c>
    </row>
    <row r="7194" spans="1:11" x14ac:dyDescent="0.25">
      <c r="A7194" t="s">
        <v>109</v>
      </c>
      <c r="B7194" t="s">
        <v>84</v>
      </c>
      <c r="C7194">
        <v>1</v>
      </c>
      <c r="D7194">
        <v>0</v>
      </c>
      <c r="E7194">
        <v>29</v>
      </c>
      <c r="F7194">
        <v>60</v>
      </c>
      <c r="G7194" s="1">
        <f t="shared" si="448"/>
        <v>1</v>
      </c>
      <c r="H7194" s="4">
        <f t="shared" si="449"/>
        <v>1</v>
      </c>
      <c r="I7194" s="5">
        <f>IF(OR(AND(F7194&gt;=50,G7194&gt;SUMIF(SeasonTotals!A$2:A$9,A7194,SeasonTotals!F$2:F$9)),AND(G7194&gt;0.885,F7194&gt;=50,D7194&lt;3)),1,0)</f>
        <v>1</v>
      </c>
      <c r="J7194" s="4">
        <f t="shared" si="450"/>
        <v>0</v>
      </c>
      <c r="K7194" s="5">
        <f t="shared" si="451"/>
        <v>0</v>
      </c>
    </row>
    <row r="7195" spans="1:11" x14ac:dyDescent="0.25">
      <c r="A7195" t="s">
        <v>109</v>
      </c>
      <c r="B7195" t="s">
        <v>84</v>
      </c>
      <c r="C7195">
        <v>1</v>
      </c>
      <c r="D7195">
        <v>4</v>
      </c>
      <c r="E7195">
        <v>25</v>
      </c>
      <c r="F7195">
        <v>60</v>
      </c>
      <c r="G7195" s="1">
        <f t="shared" si="448"/>
        <v>0.86206896551724133</v>
      </c>
      <c r="H7195" s="4">
        <f t="shared" si="449"/>
        <v>0</v>
      </c>
      <c r="I7195" s="5">
        <f>IF(OR(AND(F7195&gt;=50,G7195&gt;SUMIF(SeasonTotals!A$2:A$9,A7195,SeasonTotals!F$2:F$9)),AND(G7195&gt;0.885,F7195&gt;=50,D7195&lt;3)),1,0)</f>
        <v>0</v>
      </c>
      <c r="J7195" s="4">
        <f t="shared" si="450"/>
        <v>0</v>
      </c>
      <c r="K7195" s="5">
        <f t="shared" si="451"/>
        <v>0</v>
      </c>
    </row>
    <row r="7196" spans="1:11" x14ac:dyDescent="0.25">
      <c r="A7196" t="s">
        <v>109</v>
      </c>
      <c r="B7196" t="s">
        <v>84</v>
      </c>
      <c r="C7196">
        <v>1</v>
      </c>
      <c r="D7196">
        <v>1</v>
      </c>
      <c r="E7196">
        <v>25</v>
      </c>
      <c r="F7196">
        <v>60</v>
      </c>
      <c r="G7196" s="1">
        <f t="shared" si="448"/>
        <v>0.96153846153846156</v>
      </c>
      <c r="H7196" s="4">
        <f t="shared" si="449"/>
        <v>1</v>
      </c>
      <c r="I7196" s="5">
        <f>IF(OR(AND(F7196&gt;=50,G7196&gt;SUMIF(SeasonTotals!A$2:A$9,A7196,SeasonTotals!F$2:F$9)),AND(G7196&gt;0.885,F7196&gt;=50,D7196&lt;3)),1,0)</f>
        <v>1</v>
      </c>
      <c r="J7196" s="4">
        <f t="shared" si="450"/>
        <v>0</v>
      </c>
      <c r="K7196" s="5">
        <f t="shared" si="451"/>
        <v>0</v>
      </c>
    </row>
    <row r="7197" spans="1:11" x14ac:dyDescent="0.25">
      <c r="A7197" t="s">
        <v>109</v>
      </c>
      <c r="B7197" t="s">
        <v>84</v>
      </c>
      <c r="C7197">
        <v>1</v>
      </c>
      <c r="D7197">
        <v>2</v>
      </c>
      <c r="E7197">
        <v>37</v>
      </c>
      <c r="F7197">
        <v>59</v>
      </c>
      <c r="G7197" s="1">
        <f t="shared" si="448"/>
        <v>0.94871794871794868</v>
      </c>
      <c r="H7197" s="4">
        <f t="shared" si="449"/>
        <v>1</v>
      </c>
      <c r="I7197" s="5">
        <f>IF(OR(AND(F7197&gt;=50,G7197&gt;SUMIF(SeasonTotals!A$2:A$9,A7197,SeasonTotals!F$2:F$9)),AND(G7197&gt;0.885,F7197&gt;=50,D7197&lt;3)),1,0)</f>
        <v>1</v>
      </c>
      <c r="J7197" s="4">
        <f t="shared" si="450"/>
        <v>0</v>
      </c>
      <c r="K7197" s="5">
        <f t="shared" si="451"/>
        <v>0</v>
      </c>
    </row>
    <row r="7198" spans="1:11" x14ac:dyDescent="0.25">
      <c r="A7198" t="s">
        <v>109</v>
      </c>
      <c r="B7198" t="s">
        <v>84</v>
      </c>
      <c r="C7198">
        <v>1</v>
      </c>
      <c r="D7198">
        <v>1</v>
      </c>
      <c r="E7198">
        <v>24</v>
      </c>
      <c r="F7198">
        <v>62</v>
      </c>
      <c r="G7198" s="1">
        <f t="shared" si="448"/>
        <v>0.96</v>
      </c>
      <c r="H7198" s="4">
        <f t="shared" si="449"/>
        <v>1</v>
      </c>
      <c r="I7198" s="5">
        <f>IF(OR(AND(F7198&gt;=50,G7198&gt;SUMIF(SeasonTotals!A$2:A$9,A7198,SeasonTotals!F$2:F$9)),AND(G7198&gt;0.885,F7198&gt;=50,D7198&lt;3)),1,0)</f>
        <v>1</v>
      </c>
      <c r="J7198" s="4">
        <f t="shared" si="450"/>
        <v>0</v>
      </c>
      <c r="K7198" s="5">
        <f t="shared" si="451"/>
        <v>0</v>
      </c>
    </row>
    <row r="7199" spans="1:11" x14ac:dyDescent="0.25">
      <c r="A7199" t="s">
        <v>109</v>
      </c>
      <c r="B7199" t="s">
        <v>84</v>
      </c>
      <c r="C7199">
        <v>1</v>
      </c>
      <c r="D7199">
        <v>1</v>
      </c>
      <c r="E7199">
        <v>27</v>
      </c>
      <c r="F7199">
        <v>60</v>
      </c>
      <c r="G7199" s="1">
        <f t="shared" si="448"/>
        <v>0.9642857142857143</v>
      </c>
      <c r="H7199" s="4">
        <f t="shared" si="449"/>
        <v>1</v>
      </c>
      <c r="I7199" s="5">
        <f>IF(OR(AND(F7199&gt;=50,G7199&gt;SUMIF(SeasonTotals!A$2:A$9,A7199,SeasonTotals!F$2:F$9)),AND(G7199&gt;0.885,F7199&gt;=50,D7199&lt;3)),1,0)</f>
        <v>1</v>
      </c>
      <c r="J7199" s="4">
        <f t="shared" si="450"/>
        <v>0</v>
      </c>
      <c r="K7199" s="5">
        <f t="shared" si="451"/>
        <v>0</v>
      </c>
    </row>
    <row r="7200" spans="1:11" x14ac:dyDescent="0.25">
      <c r="A7200" t="s">
        <v>109</v>
      </c>
      <c r="B7200" t="s">
        <v>84</v>
      </c>
      <c r="C7200">
        <v>1</v>
      </c>
      <c r="D7200">
        <v>4</v>
      </c>
      <c r="E7200">
        <v>20</v>
      </c>
      <c r="F7200">
        <v>30</v>
      </c>
      <c r="G7200" s="1">
        <f t="shared" si="448"/>
        <v>0.83333333333333337</v>
      </c>
      <c r="H7200" s="4">
        <f t="shared" si="449"/>
        <v>0</v>
      </c>
      <c r="I7200" s="5">
        <f>IF(OR(AND(F7200&gt;=50,G7200&gt;SUMIF(SeasonTotals!A$2:A$9,A7200,SeasonTotals!F$2:F$9)),AND(G7200&gt;0.885,F7200&gt;=50,D7200&lt;3)),1,0)</f>
        <v>0</v>
      </c>
      <c r="J7200" s="4">
        <f t="shared" si="450"/>
        <v>1</v>
      </c>
      <c r="K7200" s="5">
        <f t="shared" si="451"/>
        <v>1</v>
      </c>
    </row>
    <row r="7201" spans="1:11" x14ac:dyDescent="0.25">
      <c r="A7201" t="s">
        <v>109</v>
      </c>
      <c r="B7201" t="s">
        <v>84</v>
      </c>
      <c r="C7201">
        <v>1</v>
      </c>
      <c r="D7201">
        <v>3</v>
      </c>
      <c r="E7201">
        <v>31</v>
      </c>
      <c r="F7201">
        <v>58</v>
      </c>
      <c r="G7201" s="1">
        <f t="shared" si="448"/>
        <v>0.91176470588235292</v>
      </c>
      <c r="H7201" s="4">
        <f t="shared" si="449"/>
        <v>0</v>
      </c>
      <c r="I7201" s="5">
        <f>IF(OR(AND(F7201&gt;=50,G7201&gt;SUMIF(SeasonTotals!A$2:A$9,A7201,SeasonTotals!F$2:F$9)),AND(G7201&gt;0.885,F7201&gt;=50,D7201&lt;3)),1,0)</f>
        <v>0</v>
      </c>
      <c r="J7201" s="4">
        <f t="shared" si="450"/>
        <v>0</v>
      </c>
      <c r="K7201" s="5">
        <f t="shared" si="451"/>
        <v>0</v>
      </c>
    </row>
    <row r="7202" spans="1:11" x14ac:dyDescent="0.25">
      <c r="A7202" t="s">
        <v>109</v>
      </c>
      <c r="B7202" t="s">
        <v>84</v>
      </c>
      <c r="C7202">
        <v>1</v>
      </c>
      <c r="D7202">
        <v>1</v>
      </c>
      <c r="E7202">
        <v>41</v>
      </c>
      <c r="F7202">
        <v>65</v>
      </c>
      <c r="G7202" s="1">
        <f t="shared" si="448"/>
        <v>0.97619047619047616</v>
      </c>
      <c r="H7202" s="4">
        <f t="shared" si="449"/>
        <v>1</v>
      </c>
      <c r="I7202" s="5">
        <f>IF(OR(AND(F7202&gt;=50,G7202&gt;SUMIF(SeasonTotals!A$2:A$9,A7202,SeasonTotals!F$2:F$9)),AND(G7202&gt;0.885,F7202&gt;=50,D7202&lt;3)),1,0)</f>
        <v>1</v>
      </c>
      <c r="J7202" s="4">
        <f t="shared" si="450"/>
        <v>0</v>
      </c>
      <c r="K7202" s="5">
        <f t="shared" si="451"/>
        <v>0</v>
      </c>
    </row>
    <row r="7203" spans="1:11" x14ac:dyDescent="0.25">
      <c r="A7203" t="s">
        <v>109</v>
      </c>
      <c r="B7203" t="s">
        <v>84</v>
      </c>
      <c r="C7203">
        <v>1</v>
      </c>
      <c r="D7203">
        <v>3</v>
      </c>
      <c r="E7203">
        <v>31</v>
      </c>
      <c r="F7203">
        <v>65</v>
      </c>
      <c r="G7203" s="1">
        <f t="shared" si="448"/>
        <v>0.91176470588235292</v>
      </c>
      <c r="H7203" s="4">
        <f t="shared" si="449"/>
        <v>0</v>
      </c>
      <c r="I7203" s="5">
        <f>IF(OR(AND(F7203&gt;=50,G7203&gt;SUMIF(SeasonTotals!A$2:A$9,A7203,SeasonTotals!F$2:F$9)),AND(G7203&gt;0.885,F7203&gt;=50,D7203&lt;3)),1,0)</f>
        <v>0</v>
      </c>
      <c r="J7203" s="4">
        <f t="shared" si="450"/>
        <v>0</v>
      </c>
      <c r="K7203" s="5">
        <f t="shared" si="451"/>
        <v>0</v>
      </c>
    </row>
    <row r="7204" spans="1:11" x14ac:dyDescent="0.25">
      <c r="A7204" t="s">
        <v>109</v>
      </c>
      <c r="B7204" t="s">
        <v>84</v>
      </c>
      <c r="C7204">
        <v>1</v>
      </c>
      <c r="D7204">
        <v>3</v>
      </c>
      <c r="E7204">
        <v>6</v>
      </c>
      <c r="F7204">
        <v>30</v>
      </c>
      <c r="G7204" s="1">
        <f t="shared" si="448"/>
        <v>0.66666666666666663</v>
      </c>
      <c r="H7204" s="4">
        <f t="shared" si="449"/>
        <v>0</v>
      </c>
      <c r="I7204" s="5">
        <f>IF(OR(AND(F7204&gt;=50,G7204&gt;SUMIF(SeasonTotals!A$2:A$9,A7204,SeasonTotals!F$2:F$9)),AND(G7204&gt;0.885,F7204&gt;=50,D7204&lt;3)),1,0)</f>
        <v>0</v>
      </c>
      <c r="J7204" s="4">
        <f t="shared" si="450"/>
        <v>1</v>
      </c>
      <c r="K7204" s="5">
        <f t="shared" si="451"/>
        <v>1</v>
      </c>
    </row>
    <row r="7205" spans="1:11" x14ac:dyDescent="0.25">
      <c r="A7205" t="s">
        <v>109</v>
      </c>
      <c r="B7205" t="s">
        <v>84</v>
      </c>
      <c r="C7205">
        <v>1</v>
      </c>
      <c r="D7205">
        <v>2</v>
      </c>
      <c r="E7205">
        <v>21</v>
      </c>
      <c r="F7205">
        <v>58</v>
      </c>
      <c r="G7205" s="1">
        <f t="shared" si="448"/>
        <v>0.91304347826086951</v>
      </c>
      <c r="H7205" s="4">
        <f t="shared" si="449"/>
        <v>1</v>
      </c>
      <c r="I7205" s="5">
        <f>IF(OR(AND(F7205&gt;=50,G7205&gt;SUMIF(SeasonTotals!A$2:A$9,A7205,SeasonTotals!F$2:F$9)),AND(G7205&gt;0.885,F7205&gt;=50,D7205&lt;3)),1,0)</f>
        <v>1</v>
      </c>
      <c r="J7205" s="4">
        <f t="shared" si="450"/>
        <v>0</v>
      </c>
      <c r="K7205" s="5">
        <f t="shared" si="451"/>
        <v>0</v>
      </c>
    </row>
    <row r="7206" spans="1:11" x14ac:dyDescent="0.25">
      <c r="A7206" t="s">
        <v>109</v>
      </c>
      <c r="B7206" t="s">
        <v>84</v>
      </c>
      <c r="C7206">
        <v>1</v>
      </c>
      <c r="D7206">
        <v>4</v>
      </c>
      <c r="E7206">
        <v>11</v>
      </c>
      <c r="F7206">
        <v>31</v>
      </c>
      <c r="G7206" s="1">
        <f t="shared" si="448"/>
        <v>0.73333333333333328</v>
      </c>
      <c r="H7206" s="4">
        <f t="shared" si="449"/>
        <v>0</v>
      </c>
      <c r="I7206" s="5">
        <f>IF(OR(AND(F7206&gt;=50,G7206&gt;SUMIF(SeasonTotals!A$2:A$9,A7206,SeasonTotals!F$2:F$9)),AND(G7206&gt;0.885,F7206&gt;=50,D7206&lt;3)),1,0)</f>
        <v>0</v>
      </c>
      <c r="J7206" s="4">
        <f t="shared" si="450"/>
        <v>1</v>
      </c>
      <c r="K7206" s="5">
        <f t="shared" si="451"/>
        <v>1</v>
      </c>
    </row>
    <row r="7207" spans="1:11" x14ac:dyDescent="0.25">
      <c r="A7207" t="s">
        <v>109</v>
      </c>
      <c r="B7207" t="s">
        <v>84</v>
      </c>
      <c r="C7207">
        <v>1</v>
      </c>
      <c r="D7207">
        <v>2</v>
      </c>
      <c r="E7207">
        <v>27</v>
      </c>
      <c r="F7207">
        <v>65</v>
      </c>
      <c r="G7207" s="1">
        <f t="shared" si="448"/>
        <v>0.93103448275862066</v>
      </c>
      <c r="H7207" s="4">
        <f t="shared" si="449"/>
        <v>1</v>
      </c>
      <c r="I7207" s="5">
        <f>IF(OR(AND(F7207&gt;=50,G7207&gt;SUMIF(SeasonTotals!A$2:A$9,A7207,SeasonTotals!F$2:F$9)),AND(G7207&gt;0.885,F7207&gt;=50,D7207&lt;3)),1,0)</f>
        <v>1</v>
      </c>
      <c r="J7207" s="4">
        <f t="shared" si="450"/>
        <v>0</v>
      </c>
      <c r="K7207" s="5">
        <f t="shared" si="451"/>
        <v>0</v>
      </c>
    </row>
    <row r="7208" spans="1:11" x14ac:dyDescent="0.25">
      <c r="A7208" t="s">
        <v>109</v>
      </c>
      <c r="B7208" t="s">
        <v>84</v>
      </c>
      <c r="C7208">
        <v>1</v>
      </c>
      <c r="D7208">
        <v>3</v>
      </c>
      <c r="E7208">
        <v>22</v>
      </c>
      <c r="F7208">
        <v>57</v>
      </c>
      <c r="G7208" s="1">
        <f t="shared" si="448"/>
        <v>0.88</v>
      </c>
      <c r="H7208" s="4">
        <f t="shared" si="449"/>
        <v>0</v>
      </c>
      <c r="I7208" s="5">
        <f>IF(OR(AND(F7208&gt;=50,G7208&gt;SUMIF(SeasonTotals!A$2:A$9,A7208,SeasonTotals!F$2:F$9)),AND(G7208&gt;0.885,F7208&gt;=50,D7208&lt;3)),1,0)</f>
        <v>0</v>
      </c>
      <c r="J7208" s="4">
        <f t="shared" si="450"/>
        <v>0</v>
      </c>
      <c r="K7208" s="5">
        <f t="shared" si="451"/>
        <v>0</v>
      </c>
    </row>
    <row r="7209" spans="1:11" x14ac:dyDescent="0.25">
      <c r="A7209" t="s">
        <v>109</v>
      </c>
      <c r="B7209" t="s">
        <v>84</v>
      </c>
      <c r="C7209">
        <v>1</v>
      </c>
      <c r="D7209">
        <v>2</v>
      </c>
      <c r="E7209">
        <v>24</v>
      </c>
      <c r="F7209">
        <v>65</v>
      </c>
      <c r="G7209" s="1">
        <f t="shared" si="448"/>
        <v>0.92307692307692313</v>
      </c>
      <c r="H7209" s="4">
        <f t="shared" si="449"/>
        <v>1</v>
      </c>
      <c r="I7209" s="5">
        <f>IF(OR(AND(F7209&gt;=50,G7209&gt;SUMIF(SeasonTotals!A$2:A$9,A7209,SeasonTotals!F$2:F$9)),AND(G7209&gt;0.885,F7209&gt;=50,D7209&lt;3)),1,0)</f>
        <v>1</v>
      </c>
      <c r="J7209" s="4">
        <f t="shared" si="450"/>
        <v>0</v>
      </c>
      <c r="K7209" s="5">
        <f t="shared" si="451"/>
        <v>0</v>
      </c>
    </row>
    <row r="7210" spans="1:11" x14ac:dyDescent="0.25">
      <c r="A7210" t="s">
        <v>109</v>
      </c>
      <c r="B7210" t="s">
        <v>84</v>
      </c>
      <c r="C7210">
        <v>1</v>
      </c>
      <c r="D7210">
        <v>2</v>
      </c>
      <c r="E7210">
        <v>37</v>
      </c>
      <c r="F7210">
        <v>60</v>
      </c>
      <c r="G7210" s="1">
        <f t="shared" si="448"/>
        <v>0.94871794871794868</v>
      </c>
      <c r="H7210" s="4">
        <f t="shared" si="449"/>
        <v>1</v>
      </c>
      <c r="I7210" s="5">
        <f>IF(OR(AND(F7210&gt;=50,G7210&gt;SUMIF(SeasonTotals!A$2:A$9,A7210,SeasonTotals!F$2:F$9)),AND(G7210&gt;0.885,F7210&gt;=50,D7210&lt;3)),1,0)</f>
        <v>1</v>
      </c>
      <c r="J7210" s="4">
        <f t="shared" si="450"/>
        <v>0</v>
      </c>
      <c r="K7210" s="5">
        <f t="shared" si="451"/>
        <v>0</v>
      </c>
    </row>
    <row r="7211" spans="1:11" x14ac:dyDescent="0.25">
      <c r="A7211" t="s">
        <v>109</v>
      </c>
      <c r="B7211" t="s">
        <v>84</v>
      </c>
      <c r="C7211">
        <v>1</v>
      </c>
      <c r="D7211">
        <v>2</v>
      </c>
      <c r="E7211">
        <v>31</v>
      </c>
      <c r="F7211">
        <v>57</v>
      </c>
      <c r="G7211" s="1">
        <f t="shared" si="448"/>
        <v>0.93939393939393945</v>
      </c>
      <c r="H7211" s="4">
        <f t="shared" si="449"/>
        <v>1</v>
      </c>
      <c r="I7211" s="5">
        <f>IF(OR(AND(F7211&gt;=50,G7211&gt;SUMIF(SeasonTotals!A$2:A$9,A7211,SeasonTotals!F$2:F$9)),AND(G7211&gt;0.885,F7211&gt;=50,D7211&lt;3)),1,0)</f>
        <v>1</v>
      </c>
      <c r="J7211" s="4">
        <f t="shared" si="450"/>
        <v>0</v>
      </c>
      <c r="K7211" s="5">
        <f t="shared" si="451"/>
        <v>0</v>
      </c>
    </row>
    <row r="7212" spans="1:11" x14ac:dyDescent="0.25">
      <c r="A7212" t="s">
        <v>109</v>
      </c>
      <c r="B7212" t="s">
        <v>84</v>
      </c>
      <c r="C7212">
        <v>1</v>
      </c>
      <c r="D7212">
        <v>4</v>
      </c>
      <c r="E7212">
        <v>26</v>
      </c>
      <c r="F7212">
        <v>64</v>
      </c>
      <c r="G7212" s="1">
        <f t="shared" si="448"/>
        <v>0.8666666666666667</v>
      </c>
      <c r="H7212" s="4">
        <f t="shared" si="449"/>
        <v>0</v>
      </c>
      <c r="I7212" s="5">
        <f>IF(OR(AND(F7212&gt;=50,G7212&gt;SUMIF(SeasonTotals!A$2:A$9,A7212,SeasonTotals!F$2:F$9)),AND(G7212&gt;0.885,F7212&gt;=50,D7212&lt;3)),1,0)</f>
        <v>0</v>
      </c>
      <c r="J7212" s="4">
        <f t="shared" si="450"/>
        <v>0</v>
      </c>
      <c r="K7212" s="5">
        <f t="shared" si="451"/>
        <v>0</v>
      </c>
    </row>
    <row r="7213" spans="1:11" x14ac:dyDescent="0.25">
      <c r="A7213" t="s">
        <v>109</v>
      </c>
      <c r="B7213" t="s">
        <v>84</v>
      </c>
      <c r="C7213">
        <v>1</v>
      </c>
      <c r="D7213">
        <v>3</v>
      </c>
      <c r="E7213">
        <v>9</v>
      </c>
      <c r="F7213">
        <v>20</v>
      </c>
      <c r="G7213" s="1">
        <f t="shared" si="448"/>
        <v>0.75</v>
      </c>
      <c r="H7213" s="4">
        <f t="shared" si="449"/>
        <v>0</v>
      </c>
      <c r="I7213" s="5">
        <f>IF(OR(AND(F7213&gt;=50,G7213&gt;SUMIF(SeasonTotals!A$2:A$9,A7213,SeasonTotals!F$2:F$9)),AND(G7213&gt;0.885,F7213&gt;=50,D7213&lt;3)),1,0)</f>
        <v>0</v>
      </c>
      <c r="J7213" s="4">
        <f t="shared" si="450"/>
        <v>1</v>
      </c>
      <c r="K7213" s="5">
        <f t="shared" si="451"/>
        <v>1</v>
      </c>
    </row>
    <row r="7214" spans="1:11" x14ac:dyDescent="0.25">
      <c r="A7214" t="s">
        <v>109</v>
      </c>
      <c r="B7214" t="s">
        <v>84</v>
      </c>
      <c r="C7214">
        <v>1</v>
      </c>
      <c r="D7214">
        <v>0</v>
      </c>
      <c r="E7214">
        <v>31</v>
      </c>
      <c r="F7214">
        <v>60</v>
      </c>
      <c r="G7214" s="1">
        <f t="shared" si="448"/>
        <v>1</v>
      </c>
      <c r="H7214" s="4">
        <f t="shared" si="449"/>
        <v>1</v>
      </c>
      <c r="I7214" s="5">
        <f>IF(OR(AND(F7214&gt;=50,G7214&gt;SUMIF(SeasonTotals!A$2:A$9,A7214,SeasonTotals!F$2:F$9)),AND(G7214&gt;0.885,F7214&gt;=50,D7214&lt;3)),1,0)</f>
        <v>1</v>
      </c>
      <c r="J7214" s="4">
        <f t="shared" si="450"/>
        <v>0</v>
      </c>
      <c r="K7214" s="5">
        <f t="shared" si="451"/>
        <v>0</v>
      </c>
    </row>
    <row r="7215" spans="1:11" x14ac:dyDescent="0.25">
      <c r="A7215" t="s">
        <v>109</v>
      </c>
      <c r="B7215" t="s">
        <v>84</v>
      </c>
      <c r="C7215">
        <v>1</v>
      </c>
      <c r="D7215">
        <v>3</v>
      </c>
      <c r="E7215">
        <v>11</v>
      </c>
      <c r="F7215">
        <v>26</v>
      </c>
      <c r="G7215" s="1">
        <f t="shared" si="448"/>
        <v>0.7857142857142857</v>
      </c>
      <c r="H7215" s="4">
        <f t="shared" si="449"/>
        <v>0</v>
      </c>
      <c r="I7215" s="5">
        <f>IF(OR(AND(F7215&gt;=50,G7215&gt;SUMIF(SeasonTotals!A$2:A$9,A7215,SeasonTotals!F$2:F$9)),AND(G7215&gt;0.885,F7215&gt;=50,D7215&lt;3)),1,0)</f>
        <v>0</v>
      </c>
      <c r="J7215" s="4">
        <f t="shared" si="450"/>
        <v>1</v>
      </c>
      <c r="K7215" s="5">
        <f t="shared" si="451"/>
        <v>1</v>
      </c>
    </row>
    <row r="7216" spans="1:11" x14ac:dyDescent="0.25">
      <c r="A7216" t="s">
        <v>109</v>
      </c>
      <c r="B7216" t="s">
        <v>84</v>
      </c>
      <c r="C7216">
        <v>1</v>
      </c>
      <c r="D7216">
        <v>3</v>
      </c>
      <c r="E7216">
        <v>34</v>
      </c>
      <c r="F7216">
        <v>65</v>
      </c>
      <c r="G7216" s="1">
        <f t="shared" si="448"/>
        <v>0.91891891891891897</v>
      </c>
      <c r="H7216" s="4">
        <f t="shared" si="449"/>
        <v>1</v>
      </c>
      <c r="I7216" s="5">
        <f>IF(OR(AND(F7216&gt;=50,G7216&gt;SUMIF(SeasonTotals!A$2:A$9,A7216,SeasonTotals!F$2:F$9)),AND(G7216&gt;0.885,F7216&gt;=50,D7216&lt;3)),1,0)</f>
        <v>1</v>
      </c>
      <c r="J7216" s="4">
        <f t="shared" si="450"/>
        <v>0</v>
      </c>
      <c r="K7216" s="5">
        <f t="shared" si="451"/>
        <v>0</v>
      </c>
    </row>
    <row r="7217" spans="1:11" x14ac:dyDescent="0.25">
      <c r="A7217" t="s">
        <v>109</v>
      </c>
      <c r="B7217" t="s">
        <v>86</v>
      </c>
      <c r="C7217">
        <v>1</v>
      </c>
      <c r="D7217">
        <v>3</v>
      </c>
      <c r="E7217">
        <v>52</v>
      </c>
      <c r="F7217">
        <v>65</v>
      </c>
      <c r="G7217" s="1">
        <f t="shared" si="448"/>
        <v>0.94545454545454544</v>
      </c>
      <c r="H7217" s="4">
        <f t="shared" si="449"/>
        <v>1</v>
      </c>
      <c r="I7217" s="5">
        <f>IF(OR(AND(F7217&gt;=50,G7217&gt;SUMIF(SeasonTotals!A$2:A$9,A7217,SeasonTotals!F$2:F$9)),AND(G7217&gt;0.885,F7217&gt;=50,D7217&lt;3)),1,0)</f>
        <v>1</v>
      </c>
      <c r="J7217" s="4">
        <f t="shared" si="450"/>
        <v>0</v>
      </c>
      <c r="K7217" s="5">
        <f t="shared" si="451"/>
        <v>0</v>
      </c>
    </row>
    <row r="7218" spans="1:11" x14ac:dyDescent="0.25">
      <c r="A7218" t="s">
        <v>109</v>
      </c>
      <c r="B7218" t="s">
        <v>86</v>
      </c>
      <c r="C7218">
        <v>1</v>
      </c>
      <c r="D7218">
        <v>4</v>
      </c>
      <c r="E7218">
        <v>29</v>
      </c>
      <c r="F7218">
        <v>60</v>
      </c>
      <c r="G7218" s="1">
        <f t="shared" si="448"/>
        <v>0.87878787878787878</v>
      </c>
      <c r="H7218" s="4">
        <f t="shared" si="449"/>
        <v>0</v>
      </c>
      <c r="I7218" s="5">
        <f>IF(OR(AND(F7218&gt;=50,G7218&gt;SUMIF(SeasonTotals!A$2:A$9,A7218,SeasonTotals!F$2:F$9)),AND(G7218&gt;0.885,F7218&gt;=50,D7218&lt;3)),1,0)</f>
        <v>0</v>
      </c>
      <c r="J7218" s="4">
        <f t="shared" si="450"/>
        <v>0</v>
      </c>
      <c r="K7218" s="5">
        <f t="shared" si="451"/>
        <v>0</v>
      </c>
    </row>
    <row r="7219" spans="1:11" x14ac:dyDescent="0.25">
      <c r="A7219" t="s">
        <v>109</v>
      </c>
      <c r="B7219" t="s">
        <v>86</v>
      </c>
      <c r="C7219">
        <v>1</v>
      </c>
      <c r="D7219">
        <v>5</v>
      </c>
      <c r="E7219">
        <v>21</v>
      </c>
      <c r="F7219">
        <v>42</v>
      </c>
      <c r="G7219" s="1">
        <f t="shared" si="448"/>
        <v>0.80769230769230771</v>
      </c>
      <c r="H7219" s="4">
        <f t="shared" si="449"/>
        <v>0</v>
      </c>
      <c r="I7219" s="5">
        <f>IF(OR(AND(F7219&gt;=50,G7219&gt;SUMIF(SeasonTotals!A$2:A$9,A7219,SeasonTotals!F$2:F$9)),AND(G7219&gt;0.885,F7219&gt;=50,D7219&lt;3)),1,0)</f>
        <v>0</v>
      </c>
      <c r="J7219" s="4">
        <f t="shared" si="450"/>
        <v>1</v>
      </c>
      <c r="K7219" s="5">
        <f t="shared" si="451"/>
        <v>1</v>
      </c>
    </row>
    <row r="7220" spans="1:11" x14ac:dyDescent="0.25">
      <c r="A7220" t="s">
        <v>109</v>
      </c>
      <c r="B7220" t="s">
        <v>86</v>
      </c>
      <c r="C7220">
        <v>1</v>
      </c>
      <c r="D7220">
        <v>3</v>
      </c>
      <c r="E7220">
        <v>38</v>
      </c>
      <c r="F7220">
        <v>58</v>
      </c>
      <c r="G7220" s="1">
        <f t="shared" si="448"/>
        <v>0.92682926829268297</v>
      </c>
      <c r="H7220" s="4">
        <f t="shared" si="449"/>
        <v>1</v>
      </c>
      <c r="I7220" s="5">
        <f>IF(OR(AND(F7220&gt;=50,G7220&gt;SUMIF(SeasonTotals!A$2:A$9,A7220,SeasonTotals!F$2:F$9)),AND(G7220&gt;0.885,F7220&gt;=50,D7220&lt;3)),1,0)</f>
        <v>1</v>
      </c>
      <c r="J7220" s="4">
        <f t="shared" si="450"/>
        <v>0</v>
      </c>
      <c r="K7220" s="5">
        <f t="shared" si="451"/>
        <v>0</v>
      </c>
    </row>
    <row r="7221" spans="1:11" x14ac:dyDescent="0.25">
      <c r="A7221" t="s">
        <v>109</v>
      </c>
      <c r="B7221" t="s">
        <v>86</v>
      </c>
      <c r="C7221">
        <v>1</v>
      </c>
      <c r="D7221">
        <v>3</v>
      </c>
      <c r="E7221">
        <v>28</v>
      </c>
      <c r="F7221">
        <v>59</v>
      </c>
      <c r="G7221" s="1">
        <f t="shared" si="448"/>
        <v>0.90322580645161288</v>
      </c>
      <c r="H7221" s="4">
        <f t="shared" si="449"/>
        <v>0</v>
      </c>
      <c r="I7221" s="5">
        <f>IF(OR(AND(F7221&gt;=50,G7221&gt;SUMIF(SeasonTotals!A$2:A$9,A7221,SeasonTotals!F$2:F$9)),AND(G7221&gt;0.885,F7221&gt;=50,D7221&lt;3)),1,0)</f>
        <v>0</v>
      </c>
      <c r="J7221" s="4">
        <f t="shared" si="450"/>
        <v>0</v>
      </c>
      <c r="K7221" s="5">
        <f t="shared" si="451"/>
        <v>0</v>
      </c>
    </row>
    <row r="7222" spans="1:11" x14ac:dyDescent="0.25">
      <c r="A7222" t="s">
        <v>109</v>
      </c>
      <c r="B7222" t="s">
        <v>86</v>
      </c>
      <c r="C7222">
        <v>1</v>
      </c>
      <c r="D7222">
        <v>2</v>
      </c>
      <c r="E7222">
        <v>41</v>
      </c>
      <c r="F7222">
        <v>65</v>
      </c>
      <c r="G7222" s="1">
        <f t="shared" si="448"/>
        <v>0.95348837209302328</v>
      </c>
      <c r="H7222" s="4">
        <f t="shared" si="449"/>
        <v>1</v>
      </c>
      <c r="I7222" s="5">
        <f>IF(OR(AND(F7222&gt;=50,G7222&gt;SUMIF(SeasonTotals!A$2:A$9,A7222,SeasonTotals!F$2:F$9)),AND(G7222&gt;0.885,F7222&gt;=50,D7222&lt;3)),1,0)</f>
        <v>1</v>
      </c>
      <c r="J7222" s="4">
        <f t="shared" si="450"/>
        <v>0</v>
      </c>
      <c r="K7222" s="5">
        <f t="shared" si="451"/>
        <v>0</v>
      </c>
    </row>
    <row r="7223" spans="1:11" x14ac:dyDescent="0.25">
      <c r="A7223" t="s">
        <v>109</v>
      </c>
      <c r="B7223" t="s">
        <v>86</v>
      </c>
      <c r="C7223">
        <v>1</v>
      </c>
      <c r="D7223">
        <v>5</v>
      </c>
      <c r="E7223">
        <v>33</v>
      </c>
      <c r="F7223">
        <v>59</v>
      </c>
      <c r="G7223" s="1">
        <f t="shared" si="448"/>
        <v>0.86842105263157898</v>
      </c>
      <c r="H7223" s="4">
        <f t="shared" si="449"/>
        <v>0</v>
      </c>
      <c r="I7223" s="5">
        <f>IF(OR(AND(F7223&gt;=50,G7223&gt;SUMIF(SeasonTotals!A$2:A$9,A7223,SeasonTotals!F$2:F$9)),AND(G7223&gt;0.885,F7223&gt;=50,D7223&lt;3)),1,0)</f>
        <v>0</v>
      </c>
      <c r="J7223" s="4">
        <f t="shared" si="450"/>
        <v>0</v>
      </c>
      <c r="K7223" s="5">
        <f t="shared" si="451"/>
        <v>0</v>
      </c>
    </row>
    <row r="7224" spans="1:11" x14ac:dyDescent="0.25">
      <c r="A7224" t="s">
        <v>109</v>
      </c>
      <c r="B7224" t="s">
        <v>86</v>
      </c>
      <c r="C7224">
        <v>1</v>
      </c>
      <c r="D7224">
        <v>4</v>
      </c>
      <c r="E7224">
        <v>25</v>
      </c>
      <c r="F7224">
        <v>59</v>
      </c>
      <c r="G7224" s="1">
        <f t="shared" si="448"/>
        <v>0.86206896551724133</v>
      </c>
      <c r="H7224" s="4">
        <f t="shared" si="449"/>
        <v>0</v>
      </c>
      <c r="I7224" s="5">
        <f>IF(OR(AND(F7224&gt;=50,G7224&gt;SUMIF(SeasonTotals!A$2:A$9,A7224,SeasonTotals!F$2:F$9)),AND(G7224&gt;0.885,F7224&gt;=50,D7224&lt;3)),1,0)</f>
        <v>0</v>
      </c>
      <c r="J7224" s="4">
        <f t="shared" si="450"/>
        <v>0</v>
      </c>
      <c r="K7224" s="5">
        <f t="shared" si="451"/>
        <v>0</v>
      </c>
    </row>
    <row r="7225" spans="1:11" x14ac:dyDescent="0.25">
      <c r="A7225" t="s">
        <v>109</v>
      </c>
      <c r="B7225" t="s">
        <v>86</v>
      </c>
      <c r="C7225">
        <v>1</v>
      </c>
      <c r="D7225">
        <v>0</v>
      </c>
      <c r="E7225">
        <v>34</v>
      </c>
      <c r="F7225">
        <v>60</v>
      </c>
      <c r="G7225" s="1">
        <f t="shared" si="448"/>
        <v>1</v>
      </c>
      <c r="H7225" s="4">
        <f t="shared" si="449"/>
        <v>1</v>
      </c>
      <c r="I7225" s="5">
        <f>IF(OR(AND(F7225&gt;=50,G7225&gt;SUMIF(SeasonTotals!A$2:A$9,A7225,SeasonTotals!F$2:F$9)),AND(G7225&gt;0.885,F7225&gt;=50,D7225&lt;3)),1,0)</f>
        <v>1</v>
      </c>
      <c r="J7225" s="4">
        <f t="shared" si="450"/>
        <v>0</v>
      </c>
      <c r="K7225" s="5">
        <f t="shared" si="451"/>
        <v>0</v>
      </c>
    </row>
    <row r="7226" spans="1:11" x14ac:dyDescent="0.25">
      <c r="A7226" t="s">
        <v>109</v>
      </c>
      <c r="B7226" t="s">
        <v>86</v>
      </c>
      <c r="C7226">
        <v>1</v>
      </c>
      <c r="D7226">
        <v>0</v>
      </c>
      <c r="E7226">
        <v>32</v>
      </c>
      <c r="F7226">
        <v>60</v>
      </c>
      <c r="G7226" s="1">
        <f t="shared" si="448"/>
        <v>1</v>
      </c>
      <c r="H7226" s="4">
        <f t="shared" si="449"/>
        <v>1</v>
      </c>
      <c r="I7226" s="5">
        <f>IF(OR(AND(F7226&gt;=50,G7226&gt;SUMIF(SeasonTotals!A$2:A$9,A7226,SeasonTotals!F$2:F$9)),AND(G7226&gt;0.885,F7226&gt;=50,D7226&lt;3)),1,0)</f>
        <v>1</v>
      </c>
      <c r="J7226" s="4">
        <f t="shared" si="450"/>
        <v>0</v>
      </c>
      <c r="K7226" s="5">
        <f t="shared" si="451"/>
        <v>0</v>
      </c>
    </row>
    <row r="7227" spans="1:11" x14ac:dyDescent="0.25">
      <c r="A7227" t="s">
        <v>109</v>
      </c>
      <c r="B7227" t="s">
        <v>86</v>
      </c>
      <c r="C7227">
        <v>1</v>
      </c>
      <c r="D7227">
        <v>3</v>
      </c>
      <c r="E7227">
        <v>21</v>
      </c>
      <c r="F7227">
        <v>57</v>
      </c>
      <c r="G7227" s="1">
        <f t="shared" si="448"/>
        <v>0.875</v>
      </c>
      <c r="H7227" s="4">
        <f t="shared" si="449"/>
        <v>0</v>
      </c>
      <c r="I7227" s="5">
        <f>IF(OR(AND(F7227&gt;=50,G7227&gt;SUMIF(SeasonTotals!A$2:A$9,A7227,SeasonTotals!F$2:F$9)),AND(G7227&gt;0.885,F7227&gt;=50,D7227&lt;3)),1,0)</f>
        <v>0</v>
      </c>
      <c r="J7227" s="4">
        <f t="shared" si="450"/>
        <v>0</v>
      </c>
      <c r="K7227" s="5">
        <f t="shared" si="451"/>
        <v>0</v>
      </c>
    </row>
    <row r="7228" spans="1:11" x14ac:dyDescent="0.25">
      <c r="A7228" t="s">
        <v>109</v>
      </c>
      <c r="B7228" t="s">
        <v>86</v>
      </c>
      <c r="C7228">
        <v>1</v>
      </c>
      <c r="D7228">
        <v>0</v>
      </c>
      <c r="E7228">
        <v>40</v>
      </c>
      <c r="F7228">
        <v>65</v>
      </c>
      <c r="G7228" s="1">
        <f t="shared" si="448"/>
        <v>1</v>
      </c>
      <c r="H7228" s="4">
        <f t="shared" si="449"/>
        <v>1</v>
      </c>
      <c r="I7228" s="5">
        <f>IF(OR(AND(F7228&gt;=50,G7228&gt;SUMIF(SeasonTotals!A$2:A$9,A7228,SeasonTotals!F$2:F$9)),AND(G7228&gt;0.885,F7228&gt;=50,D7228&lt;3)),1,0)</f>
        <v>1</v>
      </c>
      <c r="J7228" s="4">
        <f t="shared" si="450"/>
        <v>0</v>
      </c>
      <c r="K7228" s="5">
        <f t="shared" si="451"/>
        <v>0</v>
      </c>
    </row>
    <row r="7229" spans="1:11" x14ac:dyDescent="0.25">
      <c r="A7229" t="s">
        <v>109</v>
      </c>
      <c r="B7229" t="s">
        <v>86</v>
      </c>
      <c r="C7229">
        <v>1</v>
      </c>
      <c r="D7229">
        <v>4</v>
      </c>
      <c r="E7229">
        <v>36</v>
      </c>
      <c r="F7229">
        <v>65</v>
      </c>
      <c r="G7229" s="1">
        <f t="shared" si="448"/>
        <v>0.9</v>
      </c>
      <c r="H7229" s="4">
        <f t="shared" si="449"/>
        <v>0</v>
      </c>
      <c r="I7229" s="5">
        <f>IF(OR(AND(F7229&gt;=50,G7229&gt;SUMIF(SeasonTotals!A$2:A$9,A7229,SeasonTotals!F$2:F$9)),AND(G7229&gt;0.885,F7229&gt;=50,D7229&lt;3)),1,0)</f>
        <v>0</v>
      </c>
      <c r="J7229" s="4">
        <f t="shared" si="450"/>
        <v>0</v>
      </c>
      <c r="K7229" s="5">
        <f t="shared" si="451"/>
        <v>0</v>
      </c>
    </row>
    <row r="7230" spans="1:11" x14ac:dyDescent="0.25">
      <c r="A7230" t="s">
        <v>109</v>
      </c>
      <c r="B7230" t="s">
        <v>86</v>
      </c>
      <c r="C7230">
        <v>1</v>
      </c>
      <c r="D7230">
        <v>3</v>
      </c>
      <c r="E7230">
        <v>31</v>
      </c>
      <c r="F7230">
        <v>64</v>
      </c>
      <c r="G7230" s="1">
        <f t="shared" si="448"/>
        <v>0.91176470588235292</v>
      </c>
      <c r="H7230" s="4">
        <f t="shared" si="449"/>
        <v>0</v>
      </c>
      <c r="I7230" s="5">
        <f>IF(OR(AND(F7230&gt;=50,G7230&gt;SUMIF(SeasonTotals!A$2:A$9,A7230,SeasonTotals!F$2:F$9)),AND(G7230&gt;0.885,F7230&gt;=50,D7230&lt;3)),1,0)</f>
        <v>0</v>
      </c>
      <c r="J7230" s="4">
        <f t="shared" si="450"/>
        <v>0</v>
      </c>
      <c r="K7230" s="5">
        <f t="shared" si="451"/>
        <v>0</v>
      </c>
    </row>
    <row r="7231" spans="1:11" x14ac:dyDescent="0.25">
      <c r="A7231" t="s">
        <v>109</v>
      </c>
      <c r="B7231" t="s">
        <v>86</v>
      </c>
      <c r="C7231">
        <v>1</v>
      </c>
      <c r="D7231">
        <v>2</v>
      </c>
      <c r="E7231">
        <v>26</v>
      </c>
      <c r="F7231">
        <v>60</v>
      </c>
      <c r="G7231" s="1">
        <f t="shared" si="448"/>
        <v>0.9285714285714286</v>
      </c>
      <c r="H7231" s="4">
        <f t="shared" si="449"/>
        <v>1</v>
      </c>
      <c r="I7231" s="5">
        <f>IF(OR(AND(F7231&gt;=50,G7231&gt;SUMIF(SeasonTotals!A$2:A$9,A7231,SeasonTotals!F$2:F$9)),AND(G7231&gt;0.885,F7231&gt;=50,D7231&lt;3)),1,0)</f>
        <v>1</v>
      </c>
      <c r="J7231" s="4">
        <f t="shared" si="450"/>
        <v>0</v>
      </c>
      <c r="K7231" s="5">
        <f t="shared" si="451"/>
        <v>0</v>
      </c>
    </row>
    <row r="7232" spans="1:11" x14ac:dyDescent="0.25">
      <c r="A7232" t="s">
        <v>109</v>
      </c>
      <c r="B7232" t="s">
        <v>86</v>
      </c>
      <c r="C7232">
        <v>1</v>
      </c>
      <c r="D7232">
        <v>2</v>
      </c>
      <c r="E7232">
        <v>32</v>
      </c>
      <c r="F7232">
        <v>60</v>
      </c>
      <c r="G7232" s="1">
        <f t="shared" si="448"/>
        <v>0.94117647058823528</v>
      </c>
      <c r="H7232" s="4">
        <f t="shared" si="449"/>
        <v>1</v>
      </c>
      <c r="I7232" s="5">
        <f>IF(OR(AND(F7232&gt;=50,G7232&gt;SUMIF(SeasonTotals!A$2:A$9,A7232,SeasonTotals!F$2:F$9)),AND(G7232&gt;0.885,F7232&gt;=50,D7232&lt;3)),1,0)</f>
        <v>1</v>
      </c>
      <c r="J7232" s="4">
        <f t="shared" si="450"/>
        <v>0</v>
      </c>
      <c r="K7232" s="5">
        <f t="shared" si="451"/>
        <v>0</v>
      </c>
    </row>
    <row r="7233" spans="1:11" x14ac:dyDescent="0.25">
      <c r="A7233" t="s">
        <v>109</v>
      </c>
      <c r="B7233" t="s">
        <v>86</v>
      </c>
      <c r="C7233">
        <v>1</v>
      </c>
      <c r="D7233">
        <v>3</v>
      </c>
      <c r="E7233">
        <v>42</v>
      </c>
      <c r="F7233">
        <v>63</v>
      </c>
      <c r="G7233" s="1">
        <f t="shared" si="448"/>
        <v>0.93333333333333335</v>
      </c>
      <c r="H7233" s="4">
        <f t="shared" si="449"/>
        <v>1</v>
      </c>
      <c r="I7233" s="5">
        <f>IF(OR(AND(F7233&gt;=50,G7233&gt;SUMIF(SeasonTotals!A$2:A$9,A7233,SeasonTotals!F$2:F$9)),AND(G7233&gt;0.885,F7233&gt;=50,D7233&lt;3)),1,0)</f>
        <v>1</v>
      </c>
      <c r="J7233" s="4">
        <f t="shared" si="450"/>
        <v>0</v>
      </c>
      <c r="K7233" s="5">
        <f t="shared" si="451"/>
        <v>0</v>
      </c>
    </row>
    <row r="7234" spans="1:11" x14ac:dyDescent="0.25">
      <c r="A7234" t="s">
        <v>109</v>
      </c>
      <c r="B7234" t="s">
        <v>86</v>
      </c>
      <c r="C7234">
        <v>1</v>
      </c>
      <c r="D7234">
        <v>1</v>
      </c>
      <c r="E7234">
        <v>27</v>
      </c>
      <c r="F7234">
        <v>65</v>
      </c>
      <c r="G7234" s="1">
        <f t="shared" ref="G7234:G7297" si="452">E7234/MAX(1,SUM(D7234:E7234))</f>
        <v>0.9642857142857143</v>
      </c>
      <c r="H7234" s="4">
        <f t="shared" ref="H7234:H7297" si="453">IF(AND(F7234&gt;=50,OR(G7234&gt;0.913,AND(G7234&gt;0.885,D7234&lt;3))),1,0)</f>
        <v>1</v>
      </c>
      <c r="I7234" s="5">
        <f>IF(OR(AND(F7234&gt;=50,G7234&gt;SUMIF(SeasonTotals!A$2:A$9,A7234,SeasonTotals!F$2:F$9)),AND(G7234&gt;0.885,F7234&gt;=50,D7234&lt;3)),1,0)</f>
        <v>1</v>
      </c>
      <c r="J7234" s="4">
        <f t="shared" ref="J7234:J7297" si="454">IF(G7234&lt;0.85,1,0)</f>
        <v>0</v>
      </c>
      <c r="K7234" s="5">
        <f t="shared" ref="K7234:K7297" si="455">IF(F7234&lt;55,1,0)</f>
        <v>0</v>
      </c>
    </row>
    <row r="7235" spans="1:11" x14ac:dyDescent="0.25">
      <c r="A7235" t="s">
        <v>109</v>
      </c>
      <c r="B7235" t="s">
        <v>86</v>
      </c>
      <c r="C7235">
        <v>1</v>
      </c>
      <c r="D7235">
        <v>5</v>
      </c>
      <c r="E7235">
        <v>27</v>
      </c>
      <c r="F7235">
        <v>56</v>
      </c>
      <c r="G7235" s="1">
        <f t="shared" si="452"/>
        <v>0.84375</v>
      </c>
      <c r="H7235" s="4">
        <f t="shared" si="453"/>
        <v>0</v>
      </c>
      <c r="I7235" s="5">
        <f>IF(OR(AND(F7235&gt;=50,G7235&gt;SUMIF(SeasonTotals!A$2:A$9,A7235,SeasonTotals!F$2:F$9)),AND(G7235&gt;0.885,F7235&gt;=50,D7235&lt;3)),1,0)</f>
        <v>0</v>
      </c>
      <c r="J7235" s="4">
        <f t="shared" si="454"/>
        <v>1</v>
      </c>
      <c r="K7235" s="5">
        <f t="shared" si="455"/>
        <v>0</v>
      </c>
    </row>
    <row r="7236" spans="1:11" x14ac:dyDescent="0.25">
      <c r="A7236" t="s">
        <v>109</v>
      </c>
      <c r="B7236" t="s">
        <v>86</v>
      </c>
      <c r="C7236">
        <v>1</v>
      </c>
      <c r="D7236">
        <v>2</v>
      </c>
      <c r="E7236">
        <v>3</v>
      </c>
      <c r="F7236">
        <v>9</v>
      </c>
      <c r="G7236" s="1">
        <f t="shared" si="452"/>
        <v>0.6</v>
      </c>
      <c r="H7236" s="4">
        <f t="shared" si="453"/>
        <v>0</v>
      </c>
      <c r="I7236" s="5">
        <f>IF(OR(AND(F7236&gt;=50,G7236&gt;SUMIF(SeasonTotals!A$2:A$9,A7236,SeasonTotals!F$2:F$9)),AND(G7236&gt;0.885,F7236&gt;=50,D7236&lt;3)),1,0)</f>
        <v>0</v>
      </c>
      <c r="J7236" s="4">
        <f t="shared" si="454"/>
        <v>1</v>
      </c>
      <c r="K7236" s="5">
        <f t="shared" si="455"/>
        <v>1</v>
      </c>
    </row>
    <row r="7237" spans="1:11" x14ac:dyDescent="0.25">
      <c r="A7237" t="s">
        <v>109</v>
      </c>
      <c r="B7237" t="s">
        <v>86</v>
      </c>
      <c r="C7237">
        <v>1</v>
      </c>
      <c r="D7237">
        <v>1</v>
      </c>
      <c r="E7237">
        <v>36</v>
      </c>
      <c r="F7237">
        <v>65</v>
      </c>
      <c r="G7237" s="1">
        <f t="shared" si="452"/>
        <v>0.97297297297297303</v>
      </c>
      <c r="H7237" s="4">
        <f t="shared" si="453"/>
        <v>1</v>
      </c>
      <c r="I7237" s="5">
        <f>IF(OR(AND(F7237&gt;=50,G7237&gt;SUMIF(SeasonTotals!A$2:A$9,A7237,SeasonTotals!F$2:F$9)),AND(G7237&gt;0.885,F7237&gt;=50,D7237&lt;3)),1,0)</f>
        <v>1</v>
      </c>
      <c r="J7237" s="4">
        <f t="shared" si="454"/>
        <v>0</v>
      </c>
      <c r="K7237" s="5">
        <f t="shared" si="455"/>
        <v>0</v>
      </c>
    </row>
    <row r="7238" spans="1:11" x14ac:dyDescent="0.25">
      <c r="A7238" t="s">
        <v>109</v>
      </c>
      <c r="B7238" t="s">
        <v>86</v>
      </c>
      <c r="C7238">
        <v>1</v>
      </c>
      <c r="D7238">
        <v>2</v>
      </c>
      <c r="E7238">
        <v>26</v>
      </c>
      <c r="F7238">
        <v>65</v>
      </c>
      <c r="G7238" s="1">
        <f t="shared" si="452"/>
        <v>0.9285714285714286</v>
      </c>
      <c r="H7238" s="4">
        <f t="shared" si="453"/>
        <v>1</v>
      </c>
      <c r="I7238" s="5">
        <f>IF(OR(AND(F7238&gt;=50,G7238&gt;SUMIF(SeasonTotals!A$2:A$9,A7238,SeasonTotals!F$2:F$9)),AND(G7238&gt;0.885,F7238&gt;=50,D7238&lt;3)),1,0)</f>
        <v>1</v>
      </c>
      <c r="J7238" s="4">
        <f t="shared" si="454"/>
        <v>0</v>
      </c>
      <c r="K7238" s="5">
        <f t="shared" si="455"/>
        <v>0</v>
      </c>
    </row>
    <row r="7239" spans="1:11" x14ac:dyDescent="0.25">
      <c r="A7239" t="s">
        <v>109</v>
      </c>
      <c r="B7239" t="s">
        <v>86</v>
      </c>
      <c r="C7239">
        <v>1</v>
      </c>
      <c r="D7239">
        <v>2</v>
      </c>
      <c r="E7239">
        <v>29</v>
      </c>
      <c r="F7239">
        <v>59</v>
      </c>
      <c r="G7239" s="1">
        <f t="shared" si="452"/>
        <v>0.93548387096774188</v>
      </c>
      <c r="H7239" s="4">
        <f t="shared" si="453"/>
        <v>1</v>
      </c>
      <c r="I7239" s="5">
        <f>IF(OR(AND(F7239&gt;=50,G7239&gt;SUMIF(SeasonTotals!A$2:A$9,A7239,SeasonTotals!F$2:F$9)),AND(G7239&gt;0.885,F7239&gt;=50,D7239&lt;3)),1,0)</f>
        <v>1</v>
      </c>
      <c r="J7239" s="4">
        <f t="shared" si="454"/>
        <v>0</v>
      </c>
      <c r="K7239" s="5">
        <f t="shared" si="455"/>
        <v>0</v>
      </c>
    </row>
    <row r="7240" spans="1:11" x14ac:dyDescent="0.25">
      <c r="A7240" t="s">
        <v>109</v>
      </c>
      <c r="B7240" t="s">
        <v>86</v>
      </c>
      <c r="C7240">
        <v>1</v>
      </c>
      <c r="D7240">
        <v>3</v>
      </c>
      <c r="E7240">
        <v>37</v>
      </c>
      <c r="F7240">
        <v>61</v>
      </c>
      <c r="G7240" s="1">
        <f t="shared" si="452"/>
        <v>0.92500000000000004</v>
      </c>
      <c r="H7240" s="4">
        <f t="shared" si="453"/>
        <v>1</v>
      </c>
      <c r="I7240" s="5">
        <f>IF(OR(AND(F7240&gt;=50,G7240&gt;SUMIF(SeasonTotals!A$2:A$9,A7240,SeasonTotals!F$2:F$9)),AND(G7240&gt;0.885,F7240&gt;=50,D7240&lt;3)),1,0)</f>
        <v>1</v>
      </c>
      <c r="J7240" s="4">
        <f t="shared" si="454"/>
        <v>0</v>
      </c>
      <c r="K7240" s="5">
        <f t="shared" si="455"/>
        <v>0</v>
      </c>
    </row>
    <row r="7241" spans="1:11" x14ac:dyDescent="0.25">
      <c r="A7241" t="s">
        <v>109</v>
      </c>
      <c r="B7241" t="s">
        <v>86</v>
      </c>
      <c r="C7241">
        <v>1</v>
      </c>
      <c r="D7241">
        <v>1</v>
      </c>
      <c r="E7241">
        <v>30</v>
      </c>
      <c r="F7241">
        <v>60</v>
      </c>
      <c r="G7241" s="1">
        <f t="shared" si="452"/>
        <v>0.967741935483871</v>
      </c>
      <c r="H7241" s="4">
        <f t="shared" si="453"/>
        <v>1</v>
      </c>
      <c r="I7241" s="5">
        <f>IF(OR(AND(F7241&gt;=50,G7241&gt;SUMIF(SeasonTotals!A$2:A$9,A7241,SeasonTotals!F$2:F$9)),AND(G7241&gt;0.885,F7241&gt;=50,D7241&lt;3)),1,0)</f>
        <v>1</v>
      </c>
      <c r="J7241" s="4">
        <f t="shared" si="454"/>
        <v>0</v>
      </c>
      <c r="K7241" s="5">
        <f t="shared" si="455"/>
        <v>0</v>
      </c>
    </row>
    <row r="7242" spans="1:11" x14ac:dyDescent="0.25">
      <c r="A7242" t="s">
        <v>109</v>
      </c>
      <c r="B7242" t="s">
        <v>86</v>
      </c>
      <c r="C7242">
        <v>1</v>
      </c>
      <c r="D7242">
        <v>3</v>
      </c>
      <c r="E7242">
        <v>20</v>
      </c>
      <c r="F7242">
        <v>60</v>
      </c>
      <c r="G7242" s="1">
        <f t="shared" si="452"/>
        <v>0.86956521739130432</v>
      </c>
      <c r="H7242" s="4">
        <f t="shared" si="453"/>
        <v>0</v>
      </c>
      <c r="I7242" s="5">
        <f>IF(OR(AND(F7242&gt;=50,G7242&gt;SUMIF(SeasonTotals!A$2:A$9,A7242,SeasonTotals!F$2:F$9)),AND(G7242&gt;0.885,F7242&gt;=50,D7242&lt;3)),1,0)</f>
        <v>0</v>
      </c>
      <c r="J7242" s="4">
        <f t="shared" si="454"/>
        <v>0</v>
      </c>
      <c r="K7242" s="5">
        <f t="shared" si="455"/>
        <v>0</v>
      </c>
    </row>
    <row r="7243" spans="1:11" x14ac:dyDescent="0.25">
      <c r="A7243" t="s">
        <v>109</v>
      </c>
      <c r="B7243" t="s">
        <v>86</v>
      </c>
      <c r="C7243">
        <v>1</v>
      </c>
      <c r="D7243">
        <v>3</v>
      </c>
      <c r="E7243">
        <v>32</v>
      </c>
      <c r="F7243">
        <v>60</v>
      </c>
      <c r="G7243" s="1">
        <f t="shared" si="452"/>
        <v>0.91428571428571426</v>
      </c>
      <c r="H7243" s="4">
        <f t="shared" si="453"/>
        <v>1</v>
      </c>
      <c r="I7243" s="5">
        <f>IF(OR(AND(F7243&gt;=50,G7243&gt;SUMIF(SeasonTotals!A$2:A$9,A7243,SeasonTotals!F$2:F$9)),AND(G7243&gt;0.885,F7243&gt;=50,D7243&lt;3)),1,0)</f>
        <v>1</v>
      </c>
      <c r="J7243" s="4">
        <f t="shared" si="454"/>
        <v>0</v>
      </c>
      <c r="K7243" s="5">
        <f t="shared" si="455"/>
        <v>0</v>
      </c>
    </row>
    <row r="7244" spans="1:11" x14ac:dyDescent="0.25">
      <c r="A7244" t="s">
        <v>109</v>
      </c>
      <c r="B7244" t="s">
        <v>86</v>
      </c>
      <c r="C7244">
        <v>1</v>
      </c>
      <c r="D7244">
        <v>1</v>
      </c>
      <c r="E7244">
        <v>30</v>
      </c>
      <c r="F7244">
        <v>60</v>
      </c>
      <c r="G7244" s="1">
        <f t="shared" si="452"/>
        <v>0.967741935483871</v>
      </c>
      <c r="H7244" s="4">
        <f t="shared" si="453"/>
        <v>1</v>
      </c>
      <c r="I7244" s="5">
        <f>IF(OR(AND(F7244&gt;=50,G7244&gt;SUMIF(SeasonTotals!A$2:A$9,A7244,SeasonTotals!F$2:F$9)),AND(G7244&gt;0.885,F7244&gt;=50,D7244&lt;3)),1,0)</f>
        <v>1</v>
      </c>
      <c r="J7244" s="4">
        <f t="shared" si="454"/>
        <v>0</v>
      </c>
      <c r="K7244" s="5">
        <f t="shared" si="455"/>
        <v>0</v>
      </c>
    </row>
    <row r="7245" spans="1:11" x14ac:dyDescent="0.25">
      <c r="A7245" t="s">
        <v>109</v>
      </c>
      <c r="B7245" t="s">
        <v>86</v>
      </c>
      <c r="C7245">
        <v>1</v>
      </c>
      <c r="D7245">
        <v>4</v>
      </c>
      <c r="E7245">
        <v>28</v>
      </c>
      <c r="F7245">
        <v>59</v>
      </c>
      <c r="G7245" s="1">
        <f t="shared" si="452"/>
        <v>0.875</v>
      </c>
      <c r="H7245" s="4">
        <f t="shared" si="453"/>
        <v>0</v>
      </c>
      <c r="I7245" s="5">
        <f>IF(OR(AND(F7245&gt;=50,G7245&gt;SUMIF(SeasonTotals!A$2:A$9,A7245,SeasonTotals!F$2:F$9)),AND(G7245&gt;0.885,F7245&gt;=50,D7245&lt;3)),1,0)</f>
        <v>0</v>
      </c>
      <c r="J7245" s="4">
        <f t="shared" si="454"/>
        <v>0</v>
      </c>
      <c r="K7245" s="5">
        <f t="shared" si="455"/>
        <v>0</v>
      </c>
    </row>
    <row r="7246" spans="1:11" x14ac:dyDescent="0.25">
      <c r="A7246" t="s">
        <v>109</v>
      </c>
      <c r="B7246" t="s">
        <v>86</v>
      </c>
      <c r="C7246">
        <v>1</v>
      </c>
      <c r="D7246">
        <v>5</v>
      </c>
      <c r="E7246">
        <v>37</v>
      </c>
      <c r="F7246">
        <v>58</v>
      </c>
      <c r="G7246" s="1">
        <f t="shared" si="452"/>
        <v>0.88095238095238093</v>
      </c>
      <c r="H7246" s="4">
        <f t="shared" si="453"/>
        <v>0</v>
      </c>
      <c r="I7246" s="5">
        <f>IF(OR(AND(F7246&gt;=50,G7246&gt;SUMIF(SeasonTotals!A$2:A$9,A7246,SeasonTotals!F$2:F$9)),AND(G7246&gt;0.885,F7246&gt;=50,D7246&lt;3)),1,0)</f>
        <v>0</v>
      </c>
      <c r="J7246" s="4">
        <f t="shared" si="454"/>
        <v>0</v>
      </c>
      <c r="K7246" s="5">
        <f t="shared" si="455"/>
        <v>0</v>
      </c>
    </row>
    <row r="7247" spans="1:11" x14ac:dyDescent="0.25">
      <c r="A7247" t="s">
        <v>109</v>
      </c>
      <c r="B7247" t="s">
        <v>86</v>
      </c>
      <c r="C7247">
        <v>1</v>
      </c>
      <c r="D7247">
        <v>2</v>
      </c>
      <c r="E7247">
        <v>46</v>
      </c>
      <c r="F7247">
        <v>60</v>
      </c>
      <c r="G7247" s="1">
        <f t="shared" si="452"/>
        <v>0.95833333333333337</v>
      </c>
      <c r="H7247" s="4">
        <f t="shared" si="453"/>
        <v>1</v>
      </c>
      <c r="I7247" s="5">
        <f>IF(OR(AND(F7247&gt;=50,G7247&gt;SUMIF(SeasonTotals!A$2:A$9,A7247,SeasonTotals!F$2:F$9)),AND(G7247&gt;0.885,F7247&gt;=50,D7247&lt;3)),1,0)</f>
        <v>1</v>
      </c>
      <c r="J7247" s="4">
        <f t="shared" si="454"/>
        <v>0</v>
      </c>
      <c r="K7247" s="5">
        <f t="shared" si="455"/>
        <v>0</v>
      </c>
    </row>
    <row r="7248" spans="1:11" x14ac:dyDescent="0.25">
      <c r="A7248" t="s">
        <v>109</v>
      </c>
      <c r="B7248" t="s">
        <v>86</v>
      </c>
      <c r="C7248">
        <v>1</v>
      </c>
      <c r="D7248">
        <v>3</v>
      </c>
      <c r="E7248">
        <v>28</v>
      </c>
      <c r="F7248">
        <v>58</v>
      </c>
      <c r="G7248" s="1">
        <f t="shared" si="452"/>
        <v>0.90322580645161288</v>
      </c>
      <c r="H7248" s="4">
        <f t="shared" si="453"/>
        <v>0</v>
      </c>
      <c r="I7248" s="5">
        <f>IF(OR(AND(F7248&gt;=50,G7248&gt;SUMIF(SeasonTotals!A$2:A$9,A7248,SeasonTotals!F$2:F$9)),AND(G7248&gt;0.885,F7248&gt;=50,D7248&lt;3)),1,0)</f>
        <v>0</v>
      </c>
      <c r="J7248" s="4">
        <f t="shared" si="454"/>
        <v>0</v>
      </c>
      <c r="K7248" s="5">
        <f t="shared" si="455"/>
        <v>0</v>
      </c>
    </row>
    <row r="7249" spans="1:11" x14ac:dyDescent="0.25">
      <c r="A7249" t="s">
        <v>109</v>
      </c>
      <c r="B7249" t="s">
        <v>86</v>
      </c>
      <c r="C7249">
        <v>1</v>
      </c>
      <c r="D7249">
        <v>1</v>
      </c>
      <c r="E7249">
        <v>37</v>
      </c>
      <c r="F7249">
        <v>58</v>
      </c>
      <c r="G7249" s="1">
        <f t="shared" si="452"/>
        <v>0.97368421052631582</v>
      </c>
      <c r="H7249" s="4">
        <f t="shared" si="453"/>
        <v>1</v>
      </c>
      <c r="I7249" s="5">
        <f>IF(OR(AND(F7249&gt;=50,G7249&gt;SUMIF(SeasonTotals!A$2:A$9,A7249,SeasonTotals!F$2:F$9)),AND(G7249&gt;0.885,F7249&gt;=50,D7249&lt;3)),1,0)</f>
        <v>1</v>
      </c>
      <c r="J7249" s="4">
        <f t="shared" si="454"/>
        <v>0</v>
      </c>
      <c r="K7249" s="5">
        <f t="shared" si="455"/>
        <v>0</v>
      </c>
    </row>
    <row r="7250" spans="1:11" x14ac:dyDescent="0.25">
      <c r="A7250" t="s">
        <v>109</v>
      </c>
      <c r="B7250" t="s">
        <v>86</v>
      </c>
      <c r="C7250">
        <v>1</v>
      </c>
      <c r="D7250">
        <v>0</v>
      </c>
      <c r="E7250">
        <v>24</v>
      </c>
      <c r="F7250">
        <v>60</v>
      </c>
      <c r="G7250" s="1">
        <f t="shared" si="452"/>
        <v>1</v>
      </c>
      <c r="H7250" s="4">
        <f t="shared" si="453"/>
        <v>1</v>
      </c>
      <c r="I7250" s="5">
        <f>IF(OR(AND(F7250&gt;=50,G7250&gt;SUMIF(SeasonTotals!A$2:A$9,A7250,SeasonTotals!F$2:F$9)),AND(G7250&gt;0.885,F7250&gt;=50,D7250&lt;3)),1,0)</f>
        <v>1</v>
      </c>
      <c r="J7250" s="4">
        <f t="shared" si="454"/>
        <v>0</v>
      </c>
      <c r="K7250" s="5">
        <f t="shared" si="455"/>
        <v>0</v>
      </c>
    </row>
    <row r="7251" spans="1:11" x14ac:dyDescent="0.25">
      <c r="A7251" t="s">
        <v>109</v>
      </c>
      <c r="B7251" t="s">
        <v>86</v>
      </c>
      <c r="C7251">
        <v>1</v>
      </c>
      <c r="D7251">
        <v>4</v>
      </c>
      <c r="E7251">
        <v>33</v>
      </c>
      <c r="F7251">
        <v>65</v>
      </c>
      <c r="G7251" s="1">
        <f t="shared" si="452"/>
        <v>0.89189189189189189</v>
      </c>
      <c r="H7251" s="4">
        <f t="shared" si="453"/>
        <v>0</v>
      </c>
      <c r="I7251" s="5">
        <f>IF(OR(AND(F7251&gt;=50,G7251&gt;SUMIF(SeasonTotals!A$2:A$9,A7251,SeasonTotals!F$2:F$9)),AND(G7251&gt;0.885,F7251&gt;=50,D7251&lt;3)),1,0)</f>
        <v>0</v>
      </c>
      <c r="J7251" s="4">
        <f t="shared" si="454"/>
        <v>0</v>
      </c>
      <c r="K7251" s="5">
        <f t="shared" si="455"/>
        <v>0</v>
      </c>
    </row>
    <row r="7252" spans="1:11" x14ac:dyDescent="0.25">
      <c r="A7252" t="s">
        <v>109</v>
      </c>
      <c r="B7252" t="s">
        <v>86</v>
      </c>
      <c r="C7252">
        <v>1</v>
      </c>
      <c r="D7252">
        <v>2</v>
      </c>
      <c r="E7252">
        <v>28</v>
      </c>
      <c r="F7252">
        <v>60</v>
      </c>
      <c r="G7252" s="1">
        <f t="shared" si="452"/>
        <v>0.93333333333333335</v>
      </c>
      <c r="H7252" s="4">
        <f t="shared" si="453"/>
        <v>1</v>
      </c>
      <c r="I7252" s="5">
        <f>IF(OR(AND(F7252&gt;=50,G7252&gt;SUMIF(SeasonTotals!A$2:A$9,A7252,SeasonTotals!F$2:F$9)),AND(G7252&gt;0.885,F7252&gt;=50,D7252&lt;3)),1,0)</f>
        <v>1</v>
      </c>
      <c r="J7252" s="4">
        <f t="shared" si="454"/>
        <v>0</v>
      </c>
      <c r="K7252" s="5">
        <f t="shared" si="455"/>
        <v>0</v>
      </c>
    </row>
    <row r="7253" spans="1:11" x14ac:dyDescent="0.25">
      <c r="A7253" t="s">
        <v>109</v>
      </c>
      <c r="B7253" t="s">
        <v>86</v>
      </c>
      <c r="C7253">
        <v>1</v>
      </c>
      <c r="D7253">
        <v>2</v>
      </c>
      <c r="E7253">
        <v>47</v>
      </c>
      <c r="F7253">
        <v>60</v>
      </c>
      <c r="G7253" s="1">
        <f t="shared" si="452"/>
        <v>0.95918367346938771</v>
      </c>
      <c r="H7253" s="4">
        <f t="shared" si="453"/>
        <v>1</v>
      </c>
      <c r="I7253" s="5">
        <f>IF(OR(AND(F7253&gt;=50,G7253&gt;SUMIF(SeasonTotals!A$2:A$9,A7253,SeasonTotals!F$2:F$9)),AND(G7253&gt;0.885,F7253&gt;=50,D7253&lt;3)),1,0)</f>
        <v>1</v>
      </c>
      <c r="J7253" s="4">
        <f t="shared" si="454"/>
        <v>0</v>
      </c>
      <c r="K7253" s="5">
        <f t="shared" si="455"/>
        <v>0</v>
      </c>
    </row>
    <row r="7254" spans="1:11" x14ac:dyDescent="0.25">
      <c r="A7254" t="s">
        <v>109</v>
      </c>
      <c r="B7254" t="s">
        <v>86</v>
      </c>
      <c r="C7254">
        <v>1</v>
      </c>
      <c r="D7254">
        <v>0</v>
      </c>
      <c r="E7254">
        <v>27</v>
      </c>
      <c r="F7254">
        <v>60</v>
      </c>
      <c r="G7254" s="1">
        <f t="shared" si="452"/>
        <v>1</v>
      </c>
      <c r="H7254" s="4">
        <f t="shared" si="453"/>
        <v>1</v>
      </c>
      <c r="I7254" s="5">
        <f>IF(OR(AND(F7254&gt;=50,G7254&gt;SUMIF(SeasonTotals!A$2:A$9,A7254,SeasonTotals!F$2:F$9)),AND(G7254&gt;0.885,F7254&gt;=50,D7254&lt;3)),1,0)</f>
        <v>1</v>
      </c>
      <c r="J7254" s="4">
        <f t="shared" si="454"/>
        <v>0</v>
      </c>
      <c r="K7254" s="5">
        <f t="shared" si="455"/>
        <v>0</v>
      </c>
    </row>
    <row r="7255" spans="1:11" x14ac:dyDescent="0.25">
      <c r="A7255" t="s">
        <v>109</v>
      </c>
      <c r="B7255" t="s">
        <v>86</v>
      </c>
      <c r="C7255">
        <v>1</v>
      </c>
      <c r="D7255">
        <v>1</v>
      </c>
      <c r="E7255">
        <v>30</v>
      </c>
      <c r="F7255">
        <v>58</v>
      </c>
      <c r="G7255" s="1">
        <f t="shared" si="452"/>
        <v>0.967741935483871</v>
      </c>
      <c r="H7255" s="4">
        <f t="shared" si="453"/>
        <v>1</v>
      </c>
      <c r="I7255" s="5">
        <f>IF(OR(AND(F7255&gt;=50,G7255&gt;SUMIF(SeasonTotals!A$2:A$9,A7255,SeasonTotals!F$2:F$9)),AND(G7255&gt;0.885,F7255&gt;=50,D7255&lt;3)),1,0)</f>
        <v>1</v>
      </c>
      <c r="J7255" s="4">
        <f t="shared" si="454"/>
        <v>0</v>
      </c>
      <c r="K7255" s="5">
        <f t="shared" si="455"/>
        <v>0</v>
      </c>
    </row>
    <row r="7256" spans="1:11" x14ac:dyDescent="0.25">
      <c r="A7256" t="s">
        <v>109</v>
      </c>
      <c r="B7256" t="s">
        <v>86</v>
      </c>
      <c r="C7256">
        <v>1</v>
      </c>
      <c r="D7256">
        <v>1</v>
      </c>
      <c r="E7256">
        <v>35</v>
      </c>
      <c r="F7256">
        <v>65</v>
      </c>
      <c r="G7256" s="1">
        <f t="shared" si="452"/>
        <v>0.97222222222222221</v>
      </c>
      <c r="H7256" s="4">
        <f t="shared" si="453"/>
        <v>1</v>
      </c>
      <c r="I7256" s="5">
        <f>IF(OR(AND(F7256&gt;=50,G7256&gt;SUMIF(SeasonTotals!A$2:A$9,A7256,SeasonTotals!F$2:F$9)),AND(G7256&gt;0.885,F7256&gt;=50,D7256&lt;3)),1,0)</f>
        <v>1</v>
      </c>
      <c r="J7256" s="4">
        <f t="shared" si="454"/>
        <v>0</v>
      </c>
      <c r="K7256" s="5">
        <f t="shared" si="455"/>
        <v>0</v>
      </c>
    </row>
    <row r="7257" spans="1:11" x14ac:dyDescent="0.25">
      <c r="A7257" t="s">
        <v>109</v>
      </c>
      <c r="B7257" t="s">
        <v>86</v>
      </c>
      <c r="C7257">
        <v>1</v>
      </c>
      <c r="D7257">
        <v>0</v>
      </c>
      <c r="E7257">
        <v>39</v>
      </c>
      <c r="F7257">
        <v>60</v>
      </c>
      <c r="G7257" s="1">
        <f t="shared" si="452"/>
        <v>1</v>
      </c>
      <c r="H7257" s="4">
        <f t="shared" si="453"/>
        <v>1</v>
      </c>
      <c r="I7257" s="5">
        <f>IF(OR(AND(F7257&gt;=50,G7257&gt;SUMIF(SeasonTotals!A$2:A$9,A7257,SeasonTotals!F$2:F$9)),AND(G7257&gt;0.885,F7257&gt;=50,D7257&lt;3)),1,0)</f>
        <v>1</v>
      </c>
      <c r="J7257" s="4">
        <f t="shared" si="454"/>
        <v>0</v>
      </c>
      <c r="K7257" s="5">
        <f t="shared" si="455"/>
        <v>0</v>
      </c>
    </row>
    <row r="7258" spans="1:11" x14ac:dyDescent="0.25">
      <c r="A7258" t="s">
        <v>109</v>
      </c>
      <c r="B7258" t="s">
        <v>86</v>
      </c>
      <c r="C7258">
        <v>1</v>
      </c>
      <c r="D7258">
        <v>1</v>
      </c>
      <c r="E7258">
        <v>16</v>
      </c>
      <c r="F7258">
        <v>60</v>
      </c>
      <c r="G7258" s="1">
        <f t="shared" si="452"/>
        <v>0.94117647058823528</v>
      </c>
      <c r="H7258" s="4">
        <f t="shared" si="453"/>
        <v>1</v>
      </c>
      <c r="I7258" s="5">
        <f>IF(OR(AND(F7258&gt;=50,G7258&gt;SUMIF(SeasonTotals!A$2:A$9,A7258,SeasonTotals!F$2:F$9)),AND(G7258&gt;0.885,F7258&gt;=50,D7258&lt;3)),1,0)</f>
        <v>1</v>
      </c>
      <c r="J7258" s="4">
        <f t="shared" si="454"/>
        <v>0</v>
      </c>
      <c r="K7258" s="5">
        <f t="shared" si="455"/>
        <v>0</v>
      </c>
    </row>
    <row r="7259" spans="1:11" x14ac:dyDescent="0.25">
      <c r="A7259" t="s">
        <v>109</v>
      </c>
      <c r="B7259" t="s">
        <v>86</v>
      </c>
      <c r="C7259">
        <v>1</v>
      </c>
      <c r="D7259">
        <v>4</v>
      </c>
      <c r="E7259">
        <v>36</v>
      </c>
      <c r="F7259">
        <v>60</v>
      </c>
      <c r="G7259" s="1">
        <f t="shared" si="452"/>
        <v>0.9</v>
      </c>
      <c r="H7259" s="4">
        <f t="shared" si="453"/>
        <v>0</v>
      </c>
      <c r="I7259" s="5">
        <f>IF(OR(AND(F7259&gt;=50,G7259&gt;SUMIF(SeasonTotals!A$2:A$9,A7259,SeasonTotals!F$2:F$9)),AND(G7259&gt;0.885,F7259&gt;=50,D7259&lt;3)),1,0)</f>
        <v>0</v>
      </c>
      <c r="J7259" s="4">
        <f t="shared" si="454"/>
        <v>0</v>
      </c>
      <c r="K7259" s="5">
        <f t="shared" si="455"/>
        <v>0</v>
      </c>
    </row>
    <row r="7260" spans="1:11" x14ac:dyDescent="0.25">
      <c r="A7260" t="s">
        <v>109</v>
      </c>
      <c r="B7260" t="s">
        <v>86</v>
      </c>
      <c r="C7260">
        <v>1</v>
      </c>
      <c r="D7260">
        <v>0</v>
      </c>
      <c r="E7260">
        <v>33</v>
      </c>
      <c r="F7260">
        <v>60</v>
      </c>
      <c r="G7260" s="1">
        <f t="shared" si="452"/>
        <v>1</v>
      </c>
      <c r="H7260" s="4">
        <f t="shared" si="453"/>
        <v>1</v>
      </c>
      <c r="I7260" s="5">
        <f>IF(OR(AND(F7260&gt;=50,G7260&gt;SUMIF(SeasonTotals!A$2:A$9,A7260,SeasonTotals!F$2:F$9)),AND(G7260&gt;0.885,F7260&gt;=50,D7260&lt;3)),1,0)</f>
        <v>1</v>
      </c>
      <c r="J7260" s="4">
        <f t="shared" si="454"/>
        <v>0</v>
      </c>
      <c r="K7260" s="5">
        <f t="shared" si="455"/>
        <v>0</v>
      </c>
    </row>
    <row r="7261" spans="1:11" x14ac:dyDescent="0.25">
      <c r="A7261" t="s">
        <v>109</v>
      </c>
      <c r="B7261" t="s">
        <v>86</v>
      </c>
      <c r="C7261">
        <v>1</v>
      </c>
      <c r="D7261">
        <v>3</v>
      </c>
      <c r="E7261">
        <v>22</v>
      </c>
      <c r="F7261">
        <v>59</v>
      </c>
      <c r="G7261" s="1">
        <f t="shared" si="452"/>
        <v>0.88</v>
      </c>
      <c r="H7261" s="4">
        <f t="shared" si="453"/>
        <v>0</v>
      </c>
      <c r="I7261" s="5">
        <f>IF(OR(AND(F7261&gt;=50,G7261&gt;SUMIF(SeasonTotals!A$2:A$9,A7261,SeasonTotals!F$2:F$9)),AND(G7261&gt;0.885,F7261&gt;=50,D7261&lt;3)),1,0)</f>
        <v>0</v>
      </c>
      <c r="J7261" s="4">
        <f t="shared" si="454"/>
        <v>0</v>
      </c>
      <c r="K7261" s="5">
        <f t="shared" si="455"/>
        <v>0</v>
      </c>
    </row>
    <row r="7262" spans="1:11" x14ac:dyDescent="0.25">
      <c r="A7262" t="s">
        <v>109</v>
      </c>
      <c r="B7262" t="s">
        <v>86</v>
      </c>
      <c r="C7262">
        <v>1</v>
      </c>
      <c r="D7262">
        <v>2</v>
      </c>
      <c r="E7262">
        <v>38</v>
      </c>
      <c r="F7262">
        <v>59</v>
      </c>
      <c r="G7262" s="1">
        <f t="shared" si="452"/>
        <v>0.95</v>
      </c>
      <c r="H7262" s="4">
        <f t="shared" si="453"/>
        <v>1</v>
      </c>
      <c r="I7262" s="5">
        <f>IF(OR(AND(F7262&gt;=50,G7262&gt;SUMIF(SeasonTotals!A$2:A$9,A7262,SeasonTotals!F$2:F$9)),AND(G7262&gt;0.885,F7262&gt;=50,D7262&lt;3)),1,0)</f>
        <v>1</v>
      </c>
      <c r="J7262" s="4">
        <f t="shared" si="454"/>
        <v>0</v>
      </c>
      <c r="K7262" s="5">
        <f t="shared" si="455"/>
        <v>0</v>
      </c>
    </row>
    <row r="7263" spans="1:11" x14ac:dyDescent="0.25">
      <c r="A7263" t="s">
        <v>109</v>
      </c>
      <c r="B7263" t="s">
        <v>86</v>
      </c>
      <c r="C7263">
        <v>1</v>
      </c>
      <c r="D7263">
        <v>3</v>
      </c>
      <c r="E7263">
        <v>31</v>
      </c>
      <c r="F7263">
        <v>60</v>
      </c>
      <c r="G7263" s="1">
        <f t="shared" si="452"/>
        <v>0.91176470588235292</v>
      </c>
      <c r="H7263" s="4">
        <f t="shared" si="453"/>
        <v>0</v>
      </c>
      <c r="I7263" s="5">
        <f>IF(OR(AND(F7263&gt;=50,G7263&gt;SUMIF(SeasonTotals!A$2:A$9,A7263,SeasonTotals!F$2:F$9)),AND(G7263&gt;0.885,F7263&gt;=50,D7263&lt;3)),1,0)</f>
        <v>0</v>
      </c>
      <c r="J7263" s="4">
        <f t="shared" si="454"/>
        <v>0</v>
      </c>
      <c r="K7263" s="5">
        <f t="shared" si="455"/>
        <v>0</v>
      </c>
    </row>
    <row r="7264" spans="1:11" x14ac:dyDescent="0.25">
      <c r="A7264" t="s">
        <v>109</v>
      </c>
      <c r="B7264" t="s">
        <v>86</v>
      </c>
      <c r="C7264">
        <v>1</v>
      </c>
      <c r="D7264">
        <v>3</v>
      </c>
      <c r="E7264">
        <v>26</v>
      </c>
      <c r="F7264">
        <v>59</v>
      </c>
      <c r="G7264" s="1">
        <f t="shared" si="452"/>
        <v>0.89655172413793105</v>
      </c>
      <c r="H7264" s="4">
        <f t="shared" si="453"/>
        <v>0</v>
      </c>
      <c r="I7264" s="5">
        <f>IF(OR(AND(F7264&gt;=50,G7264&gt;SUMIF(SeasonTotals!A$2:A$9,A7264,SeasonTotals!F$2:F$9)),AND(G7264&gt;0.885,F7264&gt;=50,D7264&lt;3)),1,0)</f>
        <v>0</v>
      </c>
      <c r="J7264" s="4">
        <f t="shared" si="454"/>
        <v>0</v>
      </c>
      <c r="K7264" s="5">
        <f t="shared" si="455"/>
        <v>0</v>
      </c>
    </row>
    <row r="7265" spans="1:11" x14ac:dyDescent="0.25">
      <c r="A7265" t="s">
        <v>109</v>
      </c>
      <c r="B7265" t="s">
        <v>86</v>
      </c>
      <c r="C7265">
        <v>1</v>
      </c>
      <c r="D7265">
        <v>3</v>
      </c>
      <c r="E7265">
        <v>32</v>
      </c>
      <c r="F7265">
        <v>60</v>
      </c>
      <c r="G7265" s="1">
        <f t="shared" si="452"/>
        <v>0.91428571428571426</v>
      </c>
      <c r="H7265" s="4">
        <f t="shared" si="453"/>
        <v>1</v>
      </c>
      <c r="I7265" s="5">
        <f>IF(OR(AND(F7265&gt;=50,G7265&gt;SUMIF(SeasonTotals!A$2:A$9,A7265,SeasonTotals!F$2:F$9)),AND(G7265&gt;0.885,F7265&gt;=50,D7265&lt;3)),1,0)</f>
        <v>1</v>
      </c>
      <c r="J7265" s="4">
        <f t="shared" si="454"/>
        <v>0</v>
      </c>
      <c r="K7265" s="5">
        <f t="shared" si="455"/>
        <v>0</v>
      </c>
    </row>
    <row r="7266" spans="1:11" x14ac:dyDescent="0.25">
      <c r="A7266" t="s">
        <v>109</v>
      </c>
      <c r="B7266" t="s">
        <v>86</v>
      </c>
      <c r="C7266">
        <v>1</v>
      </c>
      <c r="D7266">
        <v>2</v>
      </c>
      <c r="E7266">
        <v>37</v>
      </c>
      <c r="F7266">
        <v>65</v>
      </c>
      <c r="G7266" s="1">
        <f t="shared" si="452"/>
        <v>0.94871794871794868</v>
      </c>
      <c r="H7266" s="4">
        <f t="shared" si="453"/>
        <v>1</v>
      </c>
      <c r="I7266" s="5">
        <f>IF(OR(AND(F7266&gt;=50,G7266&gt;SUMIF(SeasonTotals!A$2:A$9,A7266,SeasonTotals!F$2:F$9)),AND(G7266&gt;0.885,F7266&gt;=50,D7266&lt;3)),1,0)</f>
        <v>1</v>
      </c>
      <c r="J7266" s="4">
        <f t="shared" si="454"/>
        <v>0</v>
      </c>
      <c r="K7266" s="5">
        <f t="shared" si="455"/>
        <v>0</v>
      </c>
    </row>
    <row r="7267" spans="1:11" x14ac:dyDescent="0.25">
      <c r="A7267" t="s">
        <v>109</v>
      </c>
      <c r="B7267" t="s">
        <v>86</v>
      </c>
      <c r="C7267">
        <v>1</v>
      </c>
      <c r="D7267">
        <v>4</v>
      </c>
      <c r="E7267">
        <v>38</v>
      </c>
      <c r="F7267">
        <v>60</v>
      </c>
      <c r="G7267" s="1">
        <f t="shared" si="452"/>
        <v>0.90476190476190477</v>
      </c>
      <c r="H7267" s="4">
        <f t="shared" si="453"/>
        <v>0</v>
      </c>
      <c r="I7267" s="5">
        <f>IF(OR(AND(F7267&gt;=50,G7267&gt;SUMIF(SeasonTotals!A$2:A$9,A7267,SeasonTotals!F$2:F$9)),AND(G7267&gt;0.885,F7267&gt;=50,D7267&lt;3)),1,0)</f>
        <v>0</v>
      </c>
      <c r="J7267" s="4">
        <f t="shared" si="454"/>
        <v>0</v>
      </c>
      <c r="K7267" s="5">
        <f t="shared" si="455"/>
        <v>0</v>
      </c>
    </row>
    <row r="7268" spans="1:11" x14ac:dyDescent="0.25">
      <c r="A7268" t="s">
        <v>109</v>
      </c>
      <c r="B7268" t="s">
        <v>86</v>
      </c>
      <c r="C7268">
        <v>1</v>
      </c>
      <c r="D7268">
        <v>1</v>
      </c>
      <c r="E7268">
        <v>31</v>
      </c>
      <c r="F7268">
        <v>59</v>
      </c>
      <c r="G7268" s="1">
        <f t="shared" si="452"/>
        <v>0.96875</v>
      </c>
      <c r="H7268" s="4">
        <f t="shared" si="453"/>
        <v>1</v>
      </c>
      <c r="I7268" s="5">
        <f>IF(OR(AND(F7268&gt;=50,G7268&gt;SUMIF(SeasonTotals!A$2:A$9,A7268,SeasonTotals!F$2:F$9)),AND(G7268&gt;0.885,F7268&gt;=50,D7268&lt;3)),1,0)</f>
        <v>1</v>
      </c>
      <c r="J7268" s="4">
        <f t="shared" si="454"/>
        <v>0</v>
      </c>
      <c r="K7268" s="5">
        <f t="shared" si="455"/>
        <v>0</v>
      </c>
    </row>
    <row r="7269" spans="1:11" x14ac:dyDescent="0.25">
      <c r="A7269" t="s">
        <v>109</v>
      </c>
      <c r="B7269" t="s">
        <v>86</v>
      </c>
      <c r="C7269">
        <v>1</v>
      </c>
      <c r="D7269">
        <v>2</v>
      </c>
      <c r="E7269">
        <v>9</v>
      </c>
      <c r="F7269">
        <v>65</v>
      </c>
      <c r="G7269" s="1">
        <f t="shared" si="452"/>
        <v>0.81818181818181823</v>
      </c>
      <c r="H7269" s="4">
        <f t="shared" si="453"/>
        <v>0</v>
      </c>
      <c r="I7269" s="5">
        <f>IF(OR(AND(F7269&gt;=50,G7269&gt;SUMIF(SeasonTotals!A$2:A$9,A7269,SeasonTotals!F$2:F$9)),AND(G7269&gt;0.885,F7269&gt;=50,D7269&lt;3)),1,0)</f>
        <v>0</v>
      </c>
      <c r="J7269" s="4">
        <f t="shared" si="454"/>
        <v>1</v>
      </c>
      <c r="K7269" s="5">
        <f t="shared" si="455"/>
        <v>0</v>
      </c>
    </row>
    <row r="7270" spans="1:11" x14ac:dyDescent="0.25">
      <c r="A7270" t="s">
        <v>109</v>
      </c>
      <c r="B7270" t="s">
        <v>86</v>
      </c>
      <c r="C7270">
        <v>1</v>
      </c>
      <c r="D7270">
        <v>3</v>
      </c>
      <c r="E7270">
        <v>28</v>
      </c>
      <c r="F7270">
        <v>60</v>
      </c>
      <c r="G7270" s="1">
        <f t="shared" si="452"/>
        <v>0.90322580645161288</v>
      </c>
      <c r="H7270" s="4">
        <f t="shared" si="453"/>
        <v>0</v>
      </c>
      <c r="I7270" s="5">
        <f>IF(OR(AND(F7270&gt;=50,G7270&gt;SUMIF(SeasonTotals!A$2:A$9,A7270,SeasonTotals!F$2:F$9)),AND(G7270&gt;0.885,F7270&gt;=50,D7270&lt;3)),1,0)</f>
        <v>0</v>
      </c>
      <c r="J7270" s="4">
        <f t="shared" si="454"/>
        <v>0</v>
      </c>
      <c r="K7270" s="5">
        <f t="shared" si="455"/>
        <v>0</v>
      </c>
    </row>
    <row r="7271" spans="1:11" x14ac:dyDescent="0.25">
      <c r="A7271" t="s">
        <v>109</v>
      </c>
      <c r="B7271" t="s">
        <v>86</v>
      </c>
      <c r="C7271">
        <v>1</v>
      </c>
      <c r="D7271">
        <v>2</v>
      </c>
      <c r="E7271">
        <v>37</v>
      </c>
      <c r="F7271">
        <v>62</v>
      </c>
      <c r="G7271" s="1">
        <f t="shared" si="452"/>
        <v>0.94871794871794868</v>
      </c>
      <c r="H7271" s="4">
        <f t="shared" si="453"/>
        <v>1</v>
      </c>
      <c r="I7271" s="5">
        <f>IF(OR(AND(F7271&gt;=50,G7271&gt;SUMIF(SeasonTotals!A$2:A$9,A7271,SeasonTotals!F$2:F$9)),AND(G7271&gt;0.885,F7271&gt;=50,D7271&lt;3)),1,0)</f>
        <v>1</v>
      </c>
      <c r="J7271" s="4">
        <f t="shared" si="454"/>
        <v>0</v>
      </c>
      <c r="K7271" s="5">
        <f t="shared" si="455"/>
        <v>0</v>
      </c>
    </row>
    <row r="7272" spans="1:11" x14ac:dyDescent="0.25">
      <c r="A7272" t="s">
        <v>109</v>
      </c>
      <c r="B7272" t="s">
        <v>86</v>
      </c>
      <c r="C7272">
        <v>1</v>
      </c>
      <c r="D7272">
        <v>5</v>
      </c>
      <c r="E7272">
        <v>16</v>
      </c>
      <c r="F7272">
        <v>34</v>
      </c>
      <c r="G7272" s="1">
        <f t="shared" si="452"/>
        <v>0.76190476190476186</v>
      </c>
      <c r="H7272" s="4">
        <f t="shared" si="453"/>
        <v>0</v>
      </c>
      <c r="I7272" s="5">
        <f>IF(OR(AND(F7272&gt;=50,G7272&gt;SUMIF(SeasonTotals!A$2:A$9,A7272,SeasonTotals!F$2:F$9)),AND(G7272&gt;0.885,F7272&gt;=50,D7272&lt;3)),1,0)</f>
        <v>0</v>
      </c>
      <c r="J7272" s="4">
        <f t="shared" si="454"/>
        <v>1</v>
      </c>
      <c r="K7272" s="5">
        <f t="shared" si="455"/>
        <v>1</v>
      </c>
    </row>
    <row r="7273" spans="1:11" x14ac:dyDescent="0.25">
      <c r="A7273" t="s">
        <v>109</v>
      </c>
      <c r="B7273" t="s">
        <v>86</v>
      </c>
      <c r="C7273">
        <v>1</v>
      </c>
      <c r="D7273">
        <v>3</v>
      </c>
      <c r="E7273">
        <v>43</v>
      </c>
      <c r="F7273">
        <v>65</v>
      </c>
      <c r="G7273" s="1">
        <f t="shared" si="452"/>
        <v>0.93478260869565222</v>
      </c>
      <c r="H7273" s="4">
        <f t="shared" si="453"/>
        <v>1</v>
      </c>
      <c r="I7273" s="5">
        <f>IF(OR(AND(F7273&gt;=50,G7273&gt;SUMIF(SeasonTotals!A$2:A$9,A7273,SeasonTotals!F$2:F$9)),AND(G7273&gt;0.885,F7273&gt;=50,D7273&lt;3)),1,0)</f>
        <v>1</v>
      </c>
      <c r="J7273" s="4">
        <f t="shared" si="454"/>
        <v>0</v>
      </c>
      <c r="K7273" s="5">
        <f t="shared" si="455"/>
        <v>0</v>
      </c>
    </row>
    <row r="7274" spans="1:11" x14ac:dyDescent="0.25">
      <c r="A7274" t="s">
        <v>109</v>
      </c>
      <c r="B7274" t="s">
        <v>86</v>
      </c>
      <c r="C7274">
        <v>1</v>
      </c>
      <c r="D7274">
        <v>2</v>
      </c>
      <c r="E7274">
        <v>17</v>
      </c>
      <c r="F7274">
        <v>23</v>
      </c>
      <c r="G7274" s="1">
        <f t="shared" si="452"/>
        <v>0.89473684210526316</v>
      </c>
      <c r="H7274" s="4">
        <f t="shared" si="453"/>
        <v>0</v>
      </c>
      <c r="I7274" s="5">
        <f>IF(OR(AND(F7274&gt;=50,G7274&gt;SUMIF(SeasonTotals!A$2:A$9,A7274,SeasonTotals!F$2:F$9)),AND(G7274&gt;0.885,F7274&gt;=50,D7274&lt;3)),1,0)</f>
        <v>0</v>
      </c>
      <c r="J7274" s="4">
        <f t="shared" si="454"/>
        <v>0</v>
      </c>
      <c r="K7274" s="5">
        <f t="shared" si="455"/>
        <v>1</v>
      </c>
    </row>
    <row r="7275" spans="1:11" x14ac:dyDescent="0.25">
      <c r="A7275" t="s">
        <v>109</v>
      </c>
      <c r="B7275" t="s">
        <v>86</v>
      </c>
      <c r="C7275">
        <v>1</v>
      </c>
      <c r="D7275">
        <v>2</v>
      </c>
      <c r="E7275">
        <v>27</v>
      </c>
      <c r="F7275">
        <v>57</v>
      </c>
      <c r="G7275" s="1">
        <f t="shared" si="452"/>
        <v>0.93103448275862066</v>
      </c>
      <c r="H7275" s="4">
        <f t="shared" si="453"/>
        <v>1</v>
      </c>
      <c r="I7275" s="5">
        <f>IF(OR(AND(F7275&gt;=50,G7275&gt;SUMIF(SeasonTotals!A$2:A$9,A7275,SeasonTotals!F$2:F$9)),AND(G7275&gt;0.885,F7275&gt;=50,D7275&lt;3)),1,0)</f>
        <v>1</v>
      </c>
      <c r="J7275" s="4">
        <f t="shared" si="454"/>
        <v>0</v>
      </c>
      <c r="K7275" s="5">
        <f t="shared" si="455"/>
        <v>0</v>
      </c>
    </row>
    <row r="7276" spans="1:11" x14ac:dyDescent="0.25">
      <c r="A7276" t="s">
        <v>109</v>
      </c>
      <c r="B7276" t="s">
        <v>86</v>
      </c>
      <c r="C7276">
        <v>1</v>
      </c>
      <c r="D7276">
        <v>3</v>
      </c>
      <c r="E7276">
        <v>22</v>
      </c>
      <c r="F7276">
        <v>58</v>
      </c>
      <c r="G7276" s="1">
        <f t="shared" si="452"/>
        <v>0.88</v>
      </c>
      <c r="H7276" s="4">
        <f t="shared" si="453"/>
        <v>0</v>
      </c>
      <c r="I7276" s="5">
        <f>IF(OR(AND(F7276&gt;=50,G7276&gt;SUMIF(SeasonTotals!A$2:A$9,A7276,SeasonTotals!F$2:F$9)),AND(G7276&gt;0.885,F7276&gt;=50,D7276&lt;3)),1,0)</f>
        <v>0</v>
      </c>
      <c r="J7276" s="4">
        <f t="shared" si="454"/>
        <v>0</v>
      </c>
      <c r="K7276" s="5">
        <f t="shared" si="455"/>
        <v>0</v>
      </c>
    </row>
    <row r="7277" spans="1:11" x14ac:dyDescent="0.25">
      <c r="A7277" t="s">
        <v>109</v>
      </c>
      <c r="B7277" t="s">
        <v>86</v>
      </c>
      <c r="C7277">
        <v>1</v>
      </c>
      <c r="D7277">
        <v>6</v>
      </c>
      <c r="E7277">
        <v>35</v>
      </c>
      <c r="F7277">
        <v>60</v>
      </c>
      <c r="G7277" s="1">
        <f t="shared" si="452"/>
        <v>0.85365853658536583</v>
      </c>
      <c r="H7277" s="4">
        <f t="shared" si="453"/>
        <v>0</v>
      </c>
      <c r="I7277" s="5">
        <f>IF(OR(AND(F7277&gt;=50,G7277&gt;SUMIF(SeasonTotals!A$2:A$9,A7277,SeasonTotals!F$2:F$9)),AND(G7277&gt;0.885,F7277&gt;=50,D7277&lt;3)),1,0)</f>
        <v>0</v>
      </c>
      <c r="J7277" s="4">
        <f t="shared" si="454"/>
        <v>0</v>
      </c>
      <c r="K7277" s="5">
        <f t="shared" si="455"/>
        <v>0</v>
      </c>
    </row>
    <row r="7278" spans="1:11" x14ac:dyDescent="0.25">
      <c r="A7278" t="s">
        <v>109</v>
      </c>
      <c r="B7278" t="s">
        <v>86</v>
      </c>
      <c r="C7278">
        <v>1</v>
      </c>
      <c r="D7278">
        <v>5</v>
      </c>
      <c r="E7278">
        <v>24</v>
      </c>
      <c r="F7278">
        <v>60</v>
      </c>
      <c r="G7278" s="1">
        <f t="shared" si="452"/>
        <v>0.82758620689655171</v>
      </c>
      <c r="H7278" s="4">
        <f t="shared" si="453"/>
        <v>0</v>
      </c>
      <c r="I7278" s="5">
        <f>IF(OR(AND(F7278&gt;=50,G7278&gt;SUMIF(SeasonTotals!A$2:A$9,A7278,SeasonTotals!F$2:F$9)),AND(G7278&gt;0.885,F7278&gt;=50,D7278&lt;3)),1,0)</f>
        <v>0</v>
      </c>
      <c r="J7278" s="4">
        <f t="shared" si="454"/>
        <v>1</v>
      </c>
      <c r="K7278" s="5">
        <f t="shared" si="455"/>
        <v>0</v>
      </c>
    </row>
    <row r="7279" spans="1:11" x14ac:dyDescent="0.25">
      <c r="A7279" t="s">
        <v>109</v>
      </c>
      <c r="B7279" t="s">
        <v>87</v>
      </c>
      <c r="C7279">
        <v>1</v>
      </c>
      <c r="D7279">
        <v>3</v>
      </c>
      <c r="E7279">
        <v>35</v>
      </c>
      <c r="F7279">
        <v>65</v>
      </c>
      <c r="G7279" s="1">
        <f t="shared" si="452"/>
        <v>0.92105263157894735</v>
      </c>
      <c r="H7279" s="4">
        <f t="shared" si="453"/>
        <v>1</v>
      </c>
      <c r="I7279" s="5">
        <f>IF(OR(AND(F7279&gt;=50,G7279&gt;SUMIF(SeasonTotals!A$2:A$9,A7279,SeasonTotals!F$2:F$9)),AND(G7279&gt;0.885,F7279&gt;=50,D7279&lt;3)),1,0)</f>
        <v>1</v>
      </c>
      <c r="J7279" s="4">
        <f t="shared" si="454"/>
        <v>0</v>
      </c>
      <c r="K7279" s="5">
        <f t="shared" si="455"/>
        <v>0</v>
      </c>
    </row>
    <row r="7280" spans="1:11" x14ac:dyDescent="0.25">
      <c r="A7280" t="s">
        <v>109</v>
      </c>
      <c r="B7280" t="s">
        <v>87</v>
      </c>
      <c r="C7280">
        <v>1</v>
      </c>
      <c r="D7280">
        <v>4</v>
      </c>
      <c r="E7280">
        <v>18</v>
      </c>
      <c r="F7280">
        <v>59</v>
      </c>
      <c r="G7280" s="1">
        <f t="shared" si="452"/>
        <v>0.81818181818181823</v>
      </c>
      <c r="H7280" s="4">
        <f t="shared" si="453"/>
        <v>0</v>
      </c>
      <c r="I7280" s="5">
        <f>IF(OR(AND(F7280&gt;=50,G7280&gt;SUMIF(SeasonTotals!A$2:A$9,A7280,SeasonTotals!F$2:F$9)),AND(G7280&gt;0.885,F7280&gt;=50,D7280&lt;3)),1,0)</f>
        <v>0</v>
      </c>
      <c r="J7280" s="4">
        <f t="shared" si="454"/>
        <v>1</v>
      </c>
      <c r="K7280" s="5">
        <f t="shared" si="455"/>
        <v>0</v>
      </c>
    </row>
    <row r="7281" spans="1:11" x14ac:dyDescent="0.25">
      <c r="A7281" t="s">
        <v>109</v>
      </c>
      <c r="B7281" t="s">
        <v>87</v>
      </c>
      <c r="C7281">
        <v>1</v>
      </c>
      <c r="D7281">
        <v>3</v>
      </c>
      <c r="E7281">
        <v>36</v>
      </c>
      <c r="F7281">
        <v>65</v>
      </c>
      <c r="G7281" s="1">
        <f t="shared" si="452"/>
        <v>0.92307692307692313</v>
      </c>
      <c r="H7281" s="4">
        <f t="shared" si="453"/>
        <v>1</v>
      </c>
      <c r="I7281" s="5">
        <f>IF(OR(AND(F7281&gt;=50,G7281&gt;SUMIF(SeasonTotals!A$2:A$9,A7281,SeasonTotals!F$2:F$9)),AND(G7281&gt;0.885,F7281&gt;=50,D7281&lt;3)),1,0)</f>
        <v>1</v>
      </c>
      <c r="J7281" s="4">
        <f t="shared" si="454"/>
        <v>0</v>
      </c>
      <c r="K7281" s="5">
        <f t="shared" si="455"/>
        <v>0</v>
      </c>
    </row>
    <row r="7282" spans="1:11" x14ac:dyDescent="0.25">
      <c r="A7282" t="s">
        <v>109</v>
      </c>
      <c r="B7282" t="s">
        <v>87</v>
      </c>
      <c r="C7282">
        <v>1</v>
      </c>
      <c r="D7282">
        <v>0</v>
      </c>
      <c r="E7282">
        <v>19</v>
      </c>
      <c r="F7282">
        <v>60</v>
      </c>
      <c r="G7282" s="1">
        <f t="shared" si="452"/>
        <v>1</v>
      </c>
      <c r="H7282" s="4">
        <f t="shared" si="453"/>
        <v>1</v>
      </c>
      <c r="I7282" s="5">
        <f>IF(OR(AND(F7282&gt;=50,G7282&gt;SUMIF(SeasonTotals!A$2:A$9,A7282,SeasonTotals!F$2:F$9)),AND(G7282&gt;0.885,F7282&gt;=50,D7282&lt;3)),1,0)</f>
        <v>1</v>
      </c>
      <c r="J7282" s="4">
        <f t="shared" si="454"/>
        <v>0</v>
      </c>
      <c r="K7282" s="5">
        <f t="shared" si="455"/>
        <v>0</v>
      </c>
    </row>
    <row r="7283" spans="1:11" x14ac:dyDescent="0.25">
      <c r="A7283" t="s">
        <v>109</v>
      </c>
      <c r="B7283" t="s">
        <v>87</v>
      </c>
      <c r="C7283">
        <v>1</v>
      </c>
      <c r="D7283">
        <v>2</v>
      </c>
      <c r="E7283">
        <v>28</v>
      </c>
      <c r="F7283">
        <v>60</v>
      </c>
      <c r="G7283" s="1">
        <f t="shared" si="452"/>
        <v>0.93333333333333335</v>
      </c>
      <c r="H7283" s="4">
        <f t="shared" si="453"/>
        <v>1</v>
      </c>
      <c r="I7283" s="5">
        <f>IF(OR(AND(F7283&gt;=50,G7283&gt;SUMIF(SeasonTotals!A$2:A$9,A7283,SeasonTotals!F$2:F$9)),AND(G7283&gt;0.885,F7283&gt;=50,D7283&lt;3)),1,0)</f>
        <v>1</v>
      </c>
      <c r="J7283" s="4">
        <f t="shared" si="454"/>
        <v>0</v>
      </c>
      <c r="K7283" s="5">
        <f t="shared" si="455"/>
        <v>0</v>
      </c>
    </row>
    <row r="7284" spans="1:11" x14ac:dyDescent="0.25">
      <c r="A7284" t="s">
        <v>109</v>
      </c>
      <c r="B7284" t="s">
        <v>87</v>
      </c>
      <c r="C7284">
        <v>1</v>
      </c>
      <c r="D7284">
        <v>3</v>
      </c>
      <c r="E7284">
        <v>17</v>
      </c>
      <c r="F7284">
        <v>59</v>
      </c>
      <c r="G7284" s="1">
        <f t="shared" si="452"/>
        <v>0.85</v>
      </c>
      <c r="H7284" s="4">
        <f t="shared" si="453"/>
        <v>0</v>
      </c>
      <c r="I7284" s="5">
        <f>IF(OR(AND(F7284&gt;=50,G7284&gt;SUMIF(SeasonTotals!A$2:A$9,A7284,SeasonTotals!F$2:F$9)),AND(G7284&gt;0.885,F7284&gt;=50,D7284&lt;3)),1,0)</f>
        <v>0</v>
      </c>
      <c r="J7284" s="4">
        <f t="shared" si="454"/>
        <v>0</v>
      </c>
      <c r="K7284" s="5">
        <f t="shared" si="455"/>
        <v>0</v>
      </c>
    </row>
    <row r="7285" spans="1:11" x14ac:dyDescent="0.25">
      <c r="A7285" t="s">
        <v>109</v>
      </c>
      <c r="B7285" t="s">
        <v>87</v>
      </c>
      <c r="C7285">
        <v>1</v>
      </c>
      <c r="D7285">
        <v>3</v>
      </c>
      <c r="E7285">
        <v>32</v>
      </c>
      <c r="F7285">
        <v>65</v>
      </c>
      <c r="G7285" s="1">
        <f t="shared" si="452"/>
        <v>0.91428571428571426</v>
      </c>
      <c r="H7285" s="4">
        <f t="shared" si="453"/>
        <v>1</v>
      </c>
      <c r="I7285" s="5">
        <f>IF(OR(AND(F7285&gt;=50,G7285&gt;SUMIF(SeasonTotals!A$2:A$9,A7285,SeasonTotals!F$2:F$9)),AND(G7285&gt;0.885,F7285&gt;=50,D7285&lt;3)),1,0)</f>
        <v>1</v>
      </c>
      <c r="J7285" s="4">
        <f t="shared" si="454"/>
        <v>0</v>
      </c>
      <c r="K7285" s="5">
        <f t="shared" si="455"/>
        <v>0</v>
      </c>
    </row>
    <row r="7286" spans="1:11" x14ac:dyDescent="0.25">
      <c r="A7286" t="s">
        <v>109</v>
      </c>
      <c r="B7286" t="s">
        <v>87</v>
      </c>
      <c r="C7286">
        <v>1</v>
      </c>
      <c r="D7286">
        <v>1</v>
      </c>
      <c r="E7286">
        <v>25</v>
      </c>
      <c r="F7286">
        <v>60</v>
      </c>
      <c r="G7286" s="1">
        <f t="shared" si="452"/>
        <v>0.96153846153846156</v>
      </c>
      <c r="H7286" s="4">
        <f t="shared" si="453"/>
        <v>1</v>
      </c>
      <c r="I7286" s="5">
        <f>IF(OR(AND(F7286&gt;=50,G7286&gt;SUMIF(SeasonTotals!A$2:A$9,A7286,SeasonTotals!F$2:F$9)),AND(G7286&gt;0.885,F7286&gt;=50,D7286&lt;3)),1,0)</f>
        <v>1</v>
      </c>
      <c r="J7286" s="4">
        <f t="shared" si="454"/>
        <v>0</v>
      </c>
      <c r="K7286" s="5">
        <f t="shared" si="455"/>
        <v>0</v>
      </c>
    </row>
    <row r="7287" spans="1:11" x14ac:dyDescent="0.25">
      <c r="A7287" t="s">
        <v>109</v>
      </c>
      <c r="B7287" t="s">
        <v>87</v>
      </c>
      <c r="C7287">
        <v>1</v>
      </c>
      <c r="D7287">
        <v>2</v>
      </c>
      <c r="E7287">
        <v>29</v>
      </c>
      <c r="F7287">
        <v>59</v>
      </c>
      <c r="G7287" s="1">
        <f t="shared" si="452"/>
        <v>0.93548387096774188</v>
      </c>
      <c r="H7287" s="4">
        <f t="shared" si="453"/>
        <v>1</v>
      </c>
      <c r="I7287" s="5">
        <f>IF(OR(AND(F7287&gt;=50,G7287&gt;SUMIF(SeasonTotals!A$2:A$9,A7287,SeasonTotals!F$2:F$9)),AND(G7287&gt;0.885,F7287&gt;=50,D7287&lt;3)),1,0)</f>
        <v>1</v>
      </c>
      <c r="J7287" s="4">
        <f t="shared" si="454"/>
        <v>0</v>
      </c>
      <c r="K7287" s="5">
        <f t="shared" si="455"/>
        <v>0</v>
      </c>
    </row>
    <row r="7288" spans="1:11" x14ac:dyDescent="0.25">
      <c r="A7288" t="s">
        <v>109</v>
      </c>
      <c r="B7288" t="s">
        <v>87</v>
      </c>
      <c r="C7288">
        <v>1</v>
      </c>
      <c r="D7288">
        <v>1</v>
      </c>
      <c r="E7288">
        <v>28</v>
      </c>
      <c r="F7288">
        <v>65</v>
      </c>
      <c r="G7288" s="1">
        <f t="shared" si="452"/>
        <v>0.96551724137931039</v>
      </c>
      <c r="H7288" s="4">
        <f t="shared" si="453"/>
        <v>1</v>
      </c>
      <c r="I7288" s="5">
        <f>IF(OR(AND(F7288&gt;=50,G7288&gt;SUMIF(SeasonTotals!A$2:A$9,A7288,SeasonTotals!F$2:F$9)),AND(G7288&gt;0.885,F7288&gt;=50,D7288&lt;3)),1,0)</f>
        <v>1</v>
      </c>
      <c r="J7288" s="4">
        <f t="shared" si="454"/>
        <v>0</v>
      </c>
      <c r="K7288" s="5">
        <f t="shared" si="455"/>
        <v>0</v>
      </c>
    </row>
    <row r="7289" spans="1:11" x14ac:dyDescent="0.25">
      <c r="A7289" t="s">
        <v>109</v>
      </c>
      <c r="B7289" t="s">
        <v>87</v>
      </c>
      <c r="C7289">
        <v>1</v>
      </c>
      <c r="D7289">
        <v>1</v>
      </c>
      <c r="E7289">
        <v>36</v>
      </c>
      <c r="F7289">
        <v>64</v>
      </c>
      <c r="G7289" s="1">
        <f t="shared" si="452"/>
        <v>0.97297297297297303</v>
      </c>
      <c r="H7289" s="4">
        <f t="shared" si="453"/>
        <v>1</v>
      </c>
      <c r="I7289" s="5">
        <f>IF(OR(AND(F7289&gt;=50,G7289&gt;SUMIF(SeasonTotals!A$2:A$9,A7289,SeasonTotals!F$2:F$9)),AND(G7289&gt;0.885,F7289&gt;=50,D7289&lt;3)),1,0)</f>
        <v>1</v>
      </c>
      <c r="J7289" s="4">
        <f t="shared" si="454"/>
        <v>0</v>
      </c>
      <c r="K7289" s="5">
        <f t="shared" si="455"/>
        <v>0</v>
      </c>
    </row>
    <row r="7290" spans="1:11" x14ac:dyDescent="0.25">
      <c r="A7290" t="s">
        <v>109</v>
      </c>
      <c r="B7290" t="s">
        <v>87</v>
      </c>
      <c r="C7290">
        <v>1</v>
      </c>
      <c r="D7290">
        <v>2</v>
      </c>
      <c r="E7290">
        <v>31</v>
      </c>
      <c r="F7290">
        <v>60</v>
      </c>
      <c r="G7290" s="1">
        <f t="shared" si="452"/>
        <v>0.93939393939393945</v>
      </c>
      <c r="H7290" s="4">
        <f t="shared" si="453"/>
        <v>1</v>
      </c>
      <c r="I7290" s="5">
        <f>IF(OR(AND(F7290&gt;=50,G7290&gt;SUMIF(SeasonTotals!A$2:A$9,A7290,SeasonTotals!F$2:F$9)),AND(G7290&gt;0.885,F7290&gt;=50,D7290&lt;3)),1,0)</f>
        <v>1</v>
      </c>
      <c r="J7290" s="4">
        <f t="shared" si="454"/>
        <v>0</v>
      </c>
      <c r="K7290" s="5">
        <f t="shared" si="455"/>
        <v>0</v>
      </c>
    </row>
    <row r="7291" spans="1:11" x14ac:dyDescent="0.25">
      <c r="A7291" t="s">
        <v>109</v>
      </c>
      <c r="B7291" t="s">
        <v>87</v>
      </c>
      <c r="C7291">
        <v>1</v>
      </c>
      <c r="D7291">
        <v>2</v>
      </c>
      <c r="E7291">
        <v>32</v>
      </c>
      <c r="F7291">
        <v>60</v>
      </c>
      <c r="G7291" s="1">
        <f t="shared" si="452"/>
        <v>0.94117647058823528</v>
      </c>
      <c r="H7291" s="4">
        <f t="shared" si="453"/>
        <v>1</v>
      </c>
      <c r="I7291" s="5">
        <f>IF(OR(AND(F7291&gt;=50,G7291&gt;SUMIF(SeasonTotals!A$2:A$9,A7291,SeasonTotals!F$2:F$9)),AND(G7291&gt;0.885,F7291&gt;=50,D7291&lt;3)),1,0)</f>
        <v>1</v>
      </c>
      <c r="J7291" s="4">
        <f t="shared" si="454"/>
        <v>0</v>
      </c>
      <c r="K7291" s="5">
        <f t="shared" si="455"/>
        <v>0</v>
      </c>
    </row>
    <row r="7292" spans="1:11" x14ac:dyDescent="0.25">
      <c r="A7292" t="s">
        <v>109</v>
      </c>
      <c r="B7292" t="s">
        <v>87</v>
      </c>
      <c r="C7292">
        <v>1</v>
      </c>
      <c r="D7292">
        <v>2</v>
      </c>
      <c r="E7292">
        <v>29</v>
      </c>
      <c r="F7292">
        <v>59</v>
      </c>
      <c r="G7292" s="1">
        <f t="shared" si="452"/>
        <v>0.93548387096774188</v>
      </c>
      <c r="H7292" s="4">
        <f t="shared" si="453"/>
        <v>1</v>
      </c>
      <c r="I7292" s="5">
        <f>IF(OR(AND(F7292&gt;=50,G7292&gt;SUMIF(SeasonTotals!A$2:A$9,A7292,SeasonTotals!F$2:F$9)),AND(G7292&gt;0.885,F7292&gt;=50,D7292&lt;3)),1,0)</f>
        <v>1</v>
      </c>
      <c r="J7292" s="4">
        <f t="shared" si="454"/>
        <v>0</v>
      </c>
      <c r="K7292" s="5">
        <f t="shared" si="455"/>
        <v>0</v>
      </c>
    </row>
    <row r="7293" spans="1:11" x14ac:dyDescent="0.25">
      <c r="A7293" t="s">
        <v>109</v>
      </c>
      <c r="B7293" t="s">
        <v>87</v>
      </c>
      <c r="C7293">
        <v>1</v>
      </c>
      <c r="D7293">
        <v>0</v>
      </c>
      <c r="E7293">
        <v>18</v>
      </c>
      <c r="F7293">
        <v>60</v>
      </c>
      <c r="G7293" s="1">
        <f t="shared" si="452"/>
        <v>1</v>
      </c>
      <c r="H7293" s="4">
        <f t="shared" si="453"/>
        <v>1</v>
      </c>
      <c r="I7293" s="5">
        <f>IF(OR(AND(F7293&gt;=50,G7293&gt;SUMIF(SeasonTotals!A$2:A$9,A7293,SeasonTotals!F$2:F$9)),AND(G7293&gt;0.885,F7293&gt;=50,D7293&lt;3)),1,0)</f>
        <v>1</v>
      </c>
      <c r="J7293" s="4">
        <f t="shared" si="454"/>
        <v>0</v>
      </c>
      <c r="K7293" s="5">
        <f t="shared" si="455"/>
        <v>0</v>
      </c>
    </row>
    <row r="7294" spans="1:11" x14ac:dyDescent="0.25">
      <c r="A7294" t="s">
        <v>109</v>
      </c>
      <c r="B7294" t="s">
        <v>87</v>
      </c>
      <c r="C7294">
        <v>1</v>
      </c>
      <c r="D7294">
        <v>3</v>
      </c>
      <c r="E7294">
        <v>32</v>
      </c>
      <c r="F7294">
        <v>59</v>
      </c>
      <c r="G7294" s="1">
        <f t="shared" si="452"/>
        <v>0.91428571428571426</v>
      </c>
      <c r="H7294" s="4">
        <f t="shared" si="453"/>
        <v>1</v>
      </c>
      <c r="I7294" s="5">
        <f>IF(OR(AND(F7294&gt;=50,G7294&gt;SUMIF(SeasonTotals!A$2:A$9,A7294,SeasonTotals!F$2:F$9)),AND(G7294&gt;0.885,F7294&gt;=50,D7294&lt;3)),1,0)</f>
        <v>1</v>
      </c>
      <c r="J7294" s="4">
        <f t="shared" si="454"/>
        <v>0</v>
      </c>
      <c r="K7294" s="5">
        <f t="shared" si="455"/>
        <v>0</v>
      </c>
    </row>
    <row r="7295" spans="1:11" x14ac:dyDescent="0.25">
      <c r="A7295" t="s">
        <v>109</v>
      </c>
      <c r="B7295" t="s">
        <v>87</v>
      </c>
      <c r="C7295">
        <v>1</v>
      </c>
      <c r="D7295">
        <v>4</v>
      </c>
      <c r="E7295">
        <v>28</v>
      </c>
      <c r="F7295">
        <v>59</v>
      </c>
      <c r="G7295" s="1">
        <f t="shared" si="452"/>
        <v>0.875</v>
      </c>
      <c r="H7295" s="4">
        <f t="shared" si="453"/>
        <v>0</v>
      </c>
      <c r="I7295" s="5">
        <f>IF(OR(AND(F7295&gt;=50,G7295&gt;SUMIF(SeasonTotals!A$2:A$9,A7295,SeasonTotals!F$2:F$9)),AND(G7295&gt;0.885,F7295&gt;=50,D7295&lt;3)),1,0)</f>
        <v>0</v>
      </c>
      <c r="J7295" s="4">
        <f t="shared" si="454"/>
        <v>0</v>
      </c>
      <c r="K7295" s="5">
        <f t="shared" si="455"/>
        <v>0</v>
      </c>
    </row>
    <row r="7296" spans="1:11" x14ac:dyDescent="0.25">
      <c r="A7296" t="s">
        <v>109</v>
      </c>
      <c r="B7296" t="s">
        <v>87</v>
      </c>
      <c r="C7296">
        <v>1</v>
      </c>
      <c r="D7296">
        <v>3</v>
      </c>
      <c r="E7296">
        <v>22</v>
      </c>
      <c r="F7296">
        <v>59</v>
      </c>
      <c r="G7296" s="1">
        <f t="shared" si="452"/>
        <v>0.88</v>
      </c>
      <c r="H7296" s="4">
        <f t="shared" si="453"/>
        <v>0</v>
      </c>
      <c r="I7296" s="5">
        <f>IF(OR(AND(F7296&gt;=50,G7296&gt;SUMIF(SeasonTotals!A$2:A$9,A7296,SeasonTotals!F$2:F$9)),AND(G7296&gt;0.885,F7296&gt;=50,D7296&lt;3)),1,0)</f>
        <v>0</v>
      </c>
      <c r="J7296" s="4">
        <f t="shared" si="454"/>
        <v>0</v>
      </c>
      <c r="K7296" s="5">
        <f t="shared" si="455"/>
        <v>0</v>
      </c>
    </row>
    <row r="7297" spans="1:11" x14ac:dyDescent="0.25">
      <c r="A7297" t="s">
        <v>109</v>
      </c>
      <c r="B7297" t="s">
        <v>87</v>
      </c>
      <c r="C7297">
        <v>1</v>
      </c>
      <c r="D7297">
        <v>2</v>
      </c>
      <c r="E7297">
        <v>21</v>
      </c>
      <c r="F7297">
        <v>59</v>
      </c>
      <c r="G7297" s="1">
        <f t="shared" si="452"/>
        <v>0.91304347826086951</v>
      </c>
      <c r="H7297" s="4">
        <f t="shared" si="453"/>
        <v>1</v>
      </c>
      <c r="I7297" s="5">
        <f>IF(OR(AND(F7297&gt;=50,G7297&gt;SUMIF(SeasonTotals!A$2:A$9,A7297,SeasonTotals!F$2:F$9)),AND(G7297&gt;0.885,F7297&gt;=50,D7297&lt;3)),1,0)</f>
        <v>1</v>
      </c>
      <c r="J7297" s="4">
        <f t="shared" si="454"/>
        <v>0</v>
      </c>
      <c r="K7297" s="5">
        <f t="shared" si="455"/>
        <v>0</v>
      </c>
    </row>
    <row r="7298" spans="1:11" x14ac:dyDescent="0.25">
      <c r="A7298" t="s">
        <v>109</v>
      </c>
      <c r="B7298" t="s">
        <v>87</v>
      </c>
      <c r="C7298">
        <v>1</v>
      </c>
      <c r="D7298">
        <v>2</v>
      </c>
      <c r="E7298">
        <v>23</v>
      </c>
      <c r="F7298">
        <v>65</v>
      </c>
      <c r="G7298" s="1">
        <f t="shared" ref="G7298:G7361" si="456">E7298/MAX(1,SUM(D7298:E7298))</f>
        <v>0.92</v>
      </c>
      <c r="H7298" s="4">
        <f t="shared" ref="H7298:H7361" si="457">IF(AND(F7298&gt;=50,OR(G7298&gt;0.913,AND(G7298&gt;0.885,D7298&lt;3))),1,0)</f>
        <v>1</v>
      </c>
      <c r="I7298" s="5">
        <f>IF(OR(AND(F7298&gt;=50,G7298&gt;SUMIF(SeasonTotals!A$2:A$9,A7298,SeasonTotals!F$2:F$9)),AND(G7298&gt;0.885,F7298&gt;=50,D7298&lt;3)),1,0)</f>
        <v>1</v>
      </c>
      <c r="J7298" s="4">
        <f t="shared" ref="J7298:J7361" si="458">IF(G7298&lt;0.85,1,0)</f>
        <v>0</v>
      </c>
      <c r="K7298" s="5">
        <f t="shared" ref="K7298:K7361" si="459">IF(F7298&lt;55,1,0)</f>
        <v>0</v>
      </c>
    </row>
    <row r="7299" spans="1:11" x14ac:dyDescent="0.25">
      <c r="A7299" t="s">
        <v>109</v>
      </c>
      <c r="B7299" t="s">
        <v>87</v>
      </c>
      <c r="C7299">
        <v>1</v>
      </c>
      <c r="D7299">
        <v>2</v>
      </c>
      <c r="E7299">
        <v>29</v>
      </c>
      <c r="F7299">
        <v>65</v>
      </c>
      <c r="G7299" s="1">
        <f t="shared" si="456"/>
        <v>0.93548387096774188</v>
      </c>
      <c r="H7299" s="4">
        <f t="shared" si="457"/>
        <v>1</v>
      </c>
      <c r="I7299" s="5">
        <f>IF(OR(AND(F7299&gt;=50,G7299&gt;SUMIF(SeasonTotals!A$2:A$9,A7299,SeasonTotals!F$2:F$9)),AND(G7299&gt;0.885,F7299&gt;=50,D7299&lt;3)),1,0)</f>
        <v>1</v>
      </c>
      <c r="J7299" s="4">
        <f t="shared" si="458"/>
        <v>0</v>
      </c>
      <c r="K7299" s="5">
        <f t="shared" si="459"/>
        <v>0</v>
      </c>
    </row>
    <row r="7300" spans="1:11" x14ac:dyDescent="0.25">
      <c r="A7300" t="s">
        <v>109</v>
      </c>
      <c r="B7300" t="s">
        <v>87</v>
      </c>
      <c r="C7300">
        <v>1</v>
      </c>
      <c r="D7300">
        <v>0</v>
      </c>
      <c r="E7300">
        <v>36</v>
      </c>
      <c r="F7300">
        <v>60</v>
      </c>
      <c r="G7300" s="1">
        <f t="shared" si="456"/>
        <v>1</v>
      </c>
      <c r="H7300" s="4">
        <f t="shared" si="457"/>
        <v>1</v>
      </c>
      <c r="I7300" s="5">
        <f>IF(OR(AND(F7300&gt;=50,G7300&gt;SUMIF(SeasonTotals!A$2:A$9,A7300,SeasonTotals!F$2:F$9)),AND(G7300&gt;0.885,F7300&gt;=50,D7300&lt;3)),1,0)</f>
        <v>1</v>
      </c>
      <c r="J7300" s="4">
        <f t="shared" si="458"/>
        <v>0</v>
      </c>
      <c r="K7300" s="5">
        <f t="shared" si="459"/>
        <v>0</v>
      </c>
    </row>
    <row r="7301" spans="1:11" x14ac:dyDescent="0.25">
      <c r="A7301" t="s">
        <v>109</v>
      </c>
      <c r="B7301" t="s">
        <v>87</v>
      </c>
      <c r="C7301">
        <v>1</v>
      </c>
      <c r="D7301">
        <v>2</v>
      </c>
      <c r="E7301">
        <v>43</v>
      </c>
      <c r="F7301">
        <v>65</v>
      </c>
      <c r="G7301" s="1">
        <f t="shared" si="456"/>
        <v>0.9555555555555556</v>
      </c>
      <c r="H7301" s="4">
        <f t="shared" si="457"/>
        <v>1</v>
      </c>
      <c r="I7301" s="5">
        <f>IF(OR(AND(F7301&gt;=50,G7301&gt;SUMIF(SeasonTotals!A$2:A$9,A7301,SeasonTotals!F$2:F$9)),AND(G7301&gt;0.885,F7301&gt;=50,D7301&lt;3)),1,0)</f>
        <v>1</v>
      </c>
      <c r="J7301" s="4">
        <f t="shared" si="458"/>
        <v>0</v>
      </c>
      <c r="K7301" s="5">
        <f t="shared" si="459"/>
        <v>0</v>
      </c>
    </row>
    <row r="7302" spans="1:11" x14ac:dyDescent="0.25">
      <c r="A7302" t="s">
        <v>109</v>
      </c>
      <c r="B7302" t="s">
        <v>87</v>
      </c>
      <c r="C7302">
        <v>1</v>
      </c>
      <c r="D7302">
        <v>4</v>
      </c>
      <c r="E7302">
        <v>31</v>
      </c>
      <c r="F7302">
        <v>59</v>
      </c>
      <c r="G7302" s="1">
        <f t="shared" si="456"/>
        <v>0.88571428571428568</v>
      </c>
      <c r="H7302" s="4">
        <f t="shared" si="457"/>
        <v>0</v>
      </c>
      <c r="I7302" s="5">
        <f>IF(OR(AND(F7302&gt;=50,G7302&gt;SUMIF(SeasonTotals!A$2:A$9,A7302,SeasonTotals!F$2:F$9)),AND(G7302&gt;0.885,F7302&gt;=50,D7302&lt;3)),1,0)</f>
        <v>0</v>
      </c>
      <c r="J7302" s="4">
        <f t="shared" si="458"/>
        <v>0</v>
      </c>
      <c r="K7302" s="5">
        <f t="shared" si="459"/>
        <v>0</v>
      </c>
    </row>
    <row r="7303" spans="1:11" x14ac:dyDescent="0.25">
      <c r="A7303" t="s">
        <v>109</v>
      </c>
      <c r="B7303" t="s">
        <v>87</v>
      </c>
      <c r="C7303">
        <v>1</v>
      </c>
      <c r="D7303">
        <v>2</v>
      </c>
      <c r="E7303">
        <v>26</v>
      </c>
      <c r="F7303">
        <v>65</v>
      </c>
      <c r="G7303" s="1">
        <f t="shared" si="456"/>
        <v>0.9285714285714286</v>
      </c>
      <c r="H7303" s="4">
        <f t="shared" si="457"/>
        <v>1</v>
      </c>
      <c r="I7303" s="5">
        <f>IF(OR(AND(F7303&gt;=50,G7303&gt;SUMIF(SeasonTotals!A$2:A$9,A7303,SeasonTotals!F$2:F$9)),AND(G7303&gt;0.885,F7303&gt;=50,D7303&lt;3)),1,0)</f>
        <v>1</v>
      </c>
      <c r="J7303" s="4">
        <f t="shared" si="458"/>
        <v>0</v>
      </c>
      <c r="K7303" s="5">
        <f t="shared" si="459"/>
        <v>0</v>
      </c>
    </row>
    <row r="7304" spans="1:11" x14ac:dyDescent="0.25">
      <c r="A7304" t="s">
        <v>109</v>
      </c>
      <c r="B7304" t="s">
        <v>87</v>
      </c>
      <c r="C7304">
        <v>1</v>
      </c>
      <c r="D7304">
        <v>4</v>
      </c>
      <c r="E7304">
        <v>28</v>
      </c>
      <c r="F7304">
        <v>60</v>
      </c>
      <c r="G7304" s="1">
        <f t="shared" si="456"/>
        <v>0.875</v>
      </c>
      <c r="H7304" s="4">
        <f t="shared" si="457"/>
        <v>0</v>
      </c>
      <c r="I7304" s="5">
        <f>IF(OR(AND(F7304&gt;=50,G7304&gt;SUMIF(SeasonTotals!A$2:A$9,A7304,SeasonTotals!F$2:F$9)),AND(G7304&gt;0.885,F7304&gt;=50,D7304&lt;3)),1,0)</f>
        <v>0</v>
      </c>
      <c r="J7304" s="4">
        <f t="shared" si="458"/>
        <v>0</v>
      </c>
      <c r="K7304" s="5">
        <f t="shared" si="459"/>
        <v>0</v>
      </c>
    </row>
    <row r="7305" spans="1:11" x14ac:dyDescent="0.25">
      <c r="A7305" t="s">
        <v>109</v>
      </c>
      <c r="B7305" t="s">
        <v>87</v>
      </c>
      <c r="C7305">
        <v>1</v>
      </c>
      <c r="D7305">
        <v>1</v>
      </c>
      <c r="E7305">
        <v>31</v>
      </c>
      <c r="F7305">
        <v>60</v>
      </c>
      <c r="G7305" s="1">
        <f t="shared" si="456"/>
        <v>0.96875</v>
      </c>
      <c r="H7305" s="4">
        <f t="shared" si="457"/>
        <v>1</v>
      </c>
      <c r="I7305" s="5">
        <f>IF(OR(AND(F7305&gt;=50,G7305&gt;SUMIF(SeasonTotals!A$2:A$9,A7305,SeasonTotals!F$2:F$9)),AND(G7305&gt;0.885,F7305&gt;=50,D7305&lt;3)),1,0)</f>
        <v>1</v>
      </c>
      <c r="J7305" s="4">
        <f t="shared" si="458"/>
        <v>0</v>
      </c>
      <c r="K7305" s="5">
        <f t="shared" si="459"/>
        <v>0</v>
      </c>
    </row>
    <row r="7306" spans="1:11" x14ac:dyDescent="0.25">
      <c r="A7306" t="s">
        <v>109</v>
      </c>
      <c r="B7306" t="s">
        <v>87</v>
      </c>
      <c r="C7306">
        <v>1</v>
      </c>
      <c r="D7306">
        <v>3</v>
      </c>
      <c r="E7306">
        <v>24</v>
      </c>
      <c r="F7306">
        <v>58</v>
      </c>
      <c r="G7306" s="1">
        <f t="shared" si="456"/>
        <v>0.88888888888888884</v>
      </c>
      <c r="H7306" s="4">
        <f t="shared" si="457"/>
        <v>0</v>
      </c>
      <c r="I7306" s="5">
        <f>IF(OR(AND(F7306&gt;=50,G7306&gt;SUMIF(SeasonTotals!A$2:A$9,A7306,SeasonTotals!F$2:F$9)),AND(G7306&gt;0.885,F7306&gt;=50,D7306&lt;3)),1,0)</f>
        <v>0</v>
      </c>
      <c r="J7306" s="4">
        <f t="shared" si="458"/>
        <v>0</v>
      </c>
      <c r="K7306" s="5">
        <f t="shared" si="459"/>
        <v>0</v>
      </c>
    </row>
    <row r="7307" spans="1:11" x14ac:dyDescent="0.25">
      <c r="A7307" t="s">
        <v>109</v>
      </c>
      <c r="B7307" t="s">
        <v>87</v>
      </c>
      <c r="C7307">
        <v>1</v>
      </c>
      <c r="D7307">
        <v>2</v>
      </c>
      <c r="E7307">
        <v>30</v>
      </c>
      <c r="F7307">
        <v>60</v>
      </c>
      <c r="G7307" s="1">
        <f t="shared" si="456"/>
        <v>0.9375</v>
      </c>
      <c r="H7307" s="4">
        <f t="shared" si="457"/>
        <v>1</v>
      </c>
      <c r="I7307" s="5">
        <f>IF(OR(AND(F7307&gt;=50,G7307&gt;SUMIF(SeasonTotals!A$2:A$9,A7307,SeasonTotals!F$2:F$9)),AND(G7307&gt;0.885,F7307&gt;=50,D7307&lt;3)),1,0)</f>
        <v>1</v>
      </c>
      <c r="J7307" s="4">
        <f t="shared" si="458"/>
        <v>0</v>
      </c>
      <c r="K7307" s="5">
        <f t="shared" si="459"/>
        <v>0</v>
      </c>
    </row>
    <row r="7308" spans="1:11" x14ac:dyDescent="0.25">
      <c r="A7308" t="s">
        <v>109</v>
      </c>
      <c r="B7308" t="s">
        <v>87</v>
      </c>
      <c r="C7308">
        <v>1</v>
      </c>
      <c r="D7308">
        <v>3</v>
      </c>
      <c r="E7308">
        <v>28</v>
      </c>
      <c r="F7308">
        <v>60</v>
      </c>
      <c r="G7308" s="1">
        <f t="shared" si="456"/>
        <v>0.90322580645161288</v>
      </c>
      <c r="H7308" s="4">
        <f t="shared" si="457"/>
        <v>0</v>
      </c>
      <c r="I7308" s="5">
        <f>IF(OR(AND(F7308&gt;=50,G7308&gt;SUMIF(SeasonTotals!A$2:A$9,A7308,SeasonTotals!F$2:F$9)),AND(G7308&gt;0.885,F7308&gt;=50,D7308&lt;3)),1,0)</f>
        <v>0</v>
      </c>
      <c r="J7308" s="4">
        <f t="shared" si="458"/>
        <v>0</v>
      </c>
      <c r="K7308" s="5">
        <f t="shared" si="459"/>
        <v>0</v>
      </c>
    </row>
    <row r="7309" spans="1:11" x14ac:dyDescent="0.25">
      <c r="A7309" t="s">
        <v>109</v>
      </c>
      <c r="B7309" t="s">
        <v>87</v>
      </c>
      <c r="C7309">
        <v>1</v>
      </c>
      <c r="D7309">
        <v>1</v>
      </c>
      <c r="E7309">
        <v>23</v>
      </c>
      <c r="F7309">
        <v>60</v>
      </c>
      <c r="G7309" s="1">
        <f t="shared" si="456"/>
        <v>0.95833333333333337</v>
      </c>
      <c r="H7309" s="4">
        <f t="shared" si="457"/>
        <v>1</v>
      </c>
      <c r="I7309" s="5">
        <f>IF(OR(AND(F7309&gt;=50,G7309&gt;SUMIF(SeasonTotals!A$2:A$9,A7309,SeasonTotals!F$2:F$9)),AND(G7309&gt;0.885,F7309&gt;=50,D7309&lt;3)),1,0)</f>
        <v>1</v>
      </c>
      <c r="J7309" s="4">
        <f t="shared" si="458"/>
        <v>0</v>
      </c>
      <c r="K7309" s="5">
        <f t="shared" si="459"/>
        <v>0</v>
      </c>
    </row>
    <row r="7310" spans="1:11" x14ac:dyDescent="0.25">
      <c r="A7310" t="s">
        <v>109</v>
      </c>
      <c r="B7310" t="s">
        <v>87</v>
      </c>
      <c r="C7310">
        <v>1</v>
      </c>
      <c r="D7310">
        <v>0</v>
      </c>
      <c r="E7310">
        <v>27</v>
      </c>
      <c r="F7310">
        <v>60</v>
      </c>
      <c r="G7310" s="1">
        <f t="shared" si="456"/>
        <v>1</v>
      </c>
      <c r="H7310" s="4">
        <f t="shared" si="457"/>
        <v>1</v>
      </c>
      <c r="I7310" s="5">
        <f>IF(OR(AND(F7310&gt;=50,G7310&gt;SUMIF(SeasonTotals!A$2:A$9,A7310,SeasonTotals!F$2:F$9)),AND(G7310&gt;0.885,F7310&gt;=50,D7310&lt;3)),1,0)</f>
        <v>1</v>
      </c>
      <c r="J7310" s="4">
        <f t="shared" si="458"/>
        <v>0</v>
      </c>
      <c r="K7310" s="5">
        <f t="shared" si="459"/>
        <v>0</v>
      </c>
    </row>
    <row r="7311" spans="1:11" x14ac:dyDescent="0.25">
      <c r="A7311" t="s">
        <v>109</v>
      </c>
      <c r="B7311" t="s">
        <v>87</v>
      </c>
      <c r="C7311">
        <v>1</v>
      </c>
      <c r="D7311">
        <v>5</v>
      </c>
      <c r="E7311">
        <v>13</v>
      </c>
      <c r="F7311">
        <v>58</v>
      </c>
      <c r="G7311" s="1">
        <f t="shared" si="456"/>
        <v>0.72222222222222221</v>
      </c>
      <c r="H7311" s="4">
        <f t="shared" si="457"/>
        <v>0</v>
      </c>
      <c r="I7311" s="5">
        <f>IF(OR(AND(F7311&gt;=50,G7311&gt;SUMIF(SeasonTotals!A$2:A$9,A7311,SeasonTotals!F$2:F$9)),AND(G7311&gt;0.885,F7311&gt;=50,D7311&lt;3)),1,0)</f>
        <v>0</v>
      </c>
      <c r="J7311" s="4">
        <f t="shared" si="458"/>
        <v>1</v>
      </c>
      <c r="K7311" s="5">
        <f t="shared" si="459"/>
        <v>0</v>
      </c>
    </row>
    <row r="7312" spans="1:11" x14ac:dyDescent="0.25">
      <c r="A7312" t="s">
        <v>109</v>
      </c>
      <c r="B7312" t="s">
        <v>87</v>
      </c>
      <c r="C7312">
        <v>1</v>
      </c>
      <c r="D7312">
        <v>0</v>
      </c>
      <c r="E7312">
        <v>21</v>
      </c>
      <c r="F7312">
        <v>65</v>
      </c>
      <c r="G7312" s="1">
        <f t="shared" si="456"/>
        <v>1</v>
      </c>
      <c r="H7312" s="4">
        <f t="shared" si="457"/>
        <v>1</v>
      </c>
      <c r="I7312" s="5">
        <f>IF(OR(AND(F7312&gt;=50,G7312&gt;SUMIF(SeasonTotals!A$2:A$9,A7312,SeasonTotals!F$2:F$9)),AND(G7312&gt;0.885,F7312&gt;=50,D7312&lt;3)),1,0)</f>
        <v>1</v>
      </c>
      <c r="J7312" s="4">
        <f t="shared" si="458"/>
        <v>0</v>
      </c>
      <c r="K7312" s="5">
        <f t="shared" si="459"/>
        <v>0</v>
      </c>
    </row>
    <row r="7313" spans="1:11" x14ac:dyDescent="0.25">
      <c r="A7313" t="s">
        <v>109</v>
      </c>
      <c r="B7313" t="s">
        <v>87</v>
      </c>
      <c r="C7313">
        <v>1</v>
      </c>
      <c r="D7313">
        <v>1</v>
      </c>
      <c r="E7313">
        <v>19</v>
      </c>
      <c r="F7313">
        <v>58</v>
      </c>
      <c r="G7313" s="1">
        <f t="shared" si="456"/>
        <v>0.95</v>
      </c>
      <c r="H7313" s="4">
        <f t="shared" si="457"/>
        <v>1</v>
      </c>
      <c r="I7313" s="5">
        <f>IF(OR(AND(F7313&gt;=50,G7313&gt;SUMIF(SeasonTotals!A$2:A$9,A7313,SeasonTotals!F$2:F$9)),AND(G7313&gt;0.885,F7313&gt;=50,D7313&lt;3)),1,0)</f>
        <v>1</v>
      </c>
      <c r="J7313" s="4">
        <f t="shared" si="458"/>
        <v>0</v>
      </c>
      <c r="K7313" s="5">
        <f t="shared" si="459"/>
        <v>0</v>
      </c>
    </row>
    <row r="7314" spans="1:11" x14ac:dyDescent="0.25">
      <c r="A7314" t="s">
        <v>109</v>
      </c>
      <c r="B7314" t="s">
        <v>87</v>
      </c>
      <c r="C7314">
        <v>1</v>
      </c>
      <c r="D7314">
        <v>1</v>
      </c>
      <c r="E7314">
        <v>27</v>
      </c>
      <c r="F7314">
        <v>63</v>
      </c>
      <c r="G7314" s="1">
        <f t="shared" si="456"/>
        <v>0.9642857142857143</v>
      </c>
      <c r="H7314" s="4">
        <f t="shared" si="457"/>
        <v>1</v>
      </c>
      <c r="I7314" s="5">
        <f>IF(OR(AND(F7314&gt;=50,G7314&gt;SUMIF(SeasonTotals!A$2:A$9,A7314,SeasonTotals!F$2:F$9)),AND(G7314&gt;0.885,F7314&gt;=50,D7314&lt;3)),1,0)</f>
        <v>1</v>
      </c>
      <c r="J7314" s="4">
        <f t="shared" si="458"/>
        <v>0</v>
      </c>
      <c r="K7314" s="5">
        <f t="shared" si="459"/>
        <v>0</v>
      </c>
    </row>
    <row r="7315" spans="1:11" x14ac:dyDescent="0.25">
      <c r="A7315" t="s">
        <v>109</v>
      </c>
      <c r="B7315" t="s">
        <v>87</v>
      </c>
      <c r="C7315">
        <v>1</v>
      </c>
      <c r="D7315">
        <v>3</v>
      </c>
      <c r="E7315">
        <v>27</v>
      </c>
      <c r="F7315">
        <v>61</v>
      </c>
      <c r="G7315" s="1">
        <f t="shared" si="456"/>
        <v>0.9</v>
      </c>
      <c r="H7315" s="4">
        <f t="shared" si="457"/>
        <v>0</v>
      </c>
      <c r="I7315" s="5">
        <f>IF(OR(AND(F7315&gt;=50,G7315&gt;SUMIF(SeasonTotals!A$2:A$9,A7315,SeasonTotals!F$2:F$9)),AND(G7315&gt;0.885,F7315&gt;=50,D7315&lt;3)),1,0)</f>
        <v>0</v>
      </c>
      <c r="J7315" s="4">
        <f t="shared" si="458"/>
        <v>0</v>
      </c>
      <c r="K7315" s="5">
        <f t="shared" si="459"/>
        <v>0</v>
      </c>
    </row>
    <row r="7316" spans="1:11" x14ac:dyDescent="0.25">
      <c r="A7316" t="s">
        <v>109</v>
      </c>
      <c r="B7316" t="s">
        <v>87</v>
      </c>
      <c r="C7316">
        <v>1</v>
      </c>
      <c r="D7316">
        <v>1</v>
      </c>
      <c r="E7316">
        <v>31</v>
      </c>
      <c r="F7316">
        <v>60</v>
      </c>
      <c r="G7316" s="1">
        <f t="shared" si="456"/>
        <v>0.96875</v>
      </c>
      <c r="H7316" s="4">
        <f t="shared" si="457"/>
        <v>1</v>
      </c>
      <c r="I7316" s="5">
        <f>IF(OR(AND(F7316&gt;=50,G7316&gt;SUMIF(SeasonTotals!A$2:A$9,A7316,SeasonTotals!F$2:F$9)),AND(G7316&gt;0.885,F7316&gt;=50,D7316&lt;3)),1,0)</f>
        <v>1</v>
      </c>
      <c r="J7316" s="4">
        <f t="shared" si="458"/>
        <v>0</v>
      </c>
      <c r="K7316" s="5">
        <f t="shared" si="459"/>
        <v>0</v>
      </c>
    </row>
    <row r="7317" spans="1:11" x14ac:dyDescent="0.25">
      <c r="A7317" t="s">
        <v>109</v>
      </c>
      <c r="B7317" t="s">
        <v>87</v>
      </c>
      <c r="C7317">
        <v>1</v>
      </c>
      <c r="D7317">
        <v>2</v>
      </c>
      <c r="E7317">
        <v>33</v>
      </c>
      <c r="F7317">
        <v>60</v>
      </c>
      <c r="G7317" s="1">
        <f t="shared" si="456"/>
        <v>0.94285714285714284</v>
      </c>
      <c r="H7317" s="4">
        <f t="shared" si="457"/>
        <v>1</v>
      </c>
      <c r="I7317" s="5">
        <f>IF(OR(AND(F7317&gt;=50,G7317&gt;SUMIF(SeasonTotals!A$2:A$9,A7317,SeasonTotals!F$2:F$9)),AND(G7317&gt;0.885,F7317&gt;=50,D7317&lt;3)),1,0)</f>
        <v>1</v>
      </c>
      <c r="J7317" s="4">
        <f t="shared" si="458"/>
        <v>0</v>
      </c>
      <c r="K7317" s="5">
        <f t="shared" si="459"/>
        <v>0</v>
      </c>
    </row>
    <row r="7318" spans="1:11" x14ac:dyDescent="0.25">
      <c r="A7318" t="s">
        <v>109</v>
      </c>
      <c r="B7318" t="s">
        <v>88</v>
      </c>
      <c r="C7318">
        <v>1</v>
      </c>
      <c r="D7318">
        <v>3</v>
      </c>
      <c r="E7318">
        <v>30</v>
      </c>
      <c r="F7318">
        <v>60</v>
      </c>
      <c r="G7318" s="1">
        <f t="shared" si="456"/>
        <v>0.90909090909090906</v>
      </c>
      <c r="H7318" s="4">
        <f t="shared" si="457"/>
        <v>0</v>
      </c>
      <c r="I7318" s="5">
        <f>IF(OR(AND(F7318&gt;=50,G7318&gt;SUMIF(SeasonTotals!A$2:A$9,A7318,SeasonTotals!F$2:F$9)),AND(G7318&gt;0.885,F7318&gt;=50,D7318&lt;3)),1,0)</f>
        <v>0</v>
      </c>
      <c r="J7318" s="4">
        <f t="shared" si="458"/>
        <v>0</v>
      </c>
      <c r="K7318" s="5">
        <f t="shared" si="459"/>
        <v>0</v>
      </c>
    </row>
    <row r="7319" spans="1:11" x14ac:dyDescent="0.25">
      <c r="A7319" t="s">
        <v>109</v>
      </c>
      <c r="B7319" t="s">
        <v>88</v>
      </c>
      <c r="C7319">
        <v>1</v>
      </c>
      <c r="D7319">
        <v>0</v>
      </c>
      <c r="E7319">
        <v>26</v>
      </c>
      <c r="F7319">
        <v>60</v>
      </c>
      <c r="G7319" s="1">
        <f t="shared" si="456"/>
        <v>1</v>
      </c>
      <c r="H7319" s="4">
        <f t="shared" si="457"/>
        <v>1</v>
      </c>
      <c r="I7319" s="5">
        <f>IF(OR(AND(F7319&gt;=50,G7319&gt;SUMIF(SeasonTotals!A$2:A$9,A7319,SeasonTotals!F$2:F$9)),AND(G7319&gt;0.885,F7319&gt;=50,D7319&lt;3)),1,0)</f>
        <v>1</v>
      </c>
      <c r="J7319" s="4">
        <f t="shared" si="458"/>
        <v>0</v>
      </c>
      <c r="K7319" s="5">
        <f t="shared" si="459"/>
        <v>0</v>
      </c>
    </row>
    <row r="7320" spans="1:11" x14ac:dyDescent="0.25">
      <c r="A7320" t="s">
        <v>109</v>
      </c>
      <c r="B7320" t="s">
        <v>88</v>
      </c>
      <c r="C7320">
        <v>1</v>
      </c>
      <c r="D7320">
        <v>4</v>
      </c>
      <c r="E7320">
        <v>27</v>
      </c>
      <c r="F7320">
        <v>59</v>
      </c>
      <c r="G7320" s="1">
        <f t="shared" si="456"/>
        <v>0.87096774193548387</v>
      </c>
      <c r="H7320" s="4">
        <f t="shared" si="457"/>
        <v>0</v>
      </c>
      <c r="I7320" s="5">
        <f>IF(OR(AND(F7320&gt;=50,G7320&gt;SUMIF(SeasonTotals!A$2:A$9,A7320,SeasonTotals!F$2:F$9)),AND(G7320&gt;0.885,F7320&gt;=50,D7320&lt;3)),1,0)</f>
        <v>0</v>
      </c>
      <c r="J7320" s="4">
        <f t="shared" si="458"/>
        <v>0</v>
      </c>
      <c r="K7320" s="5">
        <f t="shared" si="459"/>
        <v>0</v>
      </c>
    </row>
    <row r="7321" spans="1:11" x14ac:dyDescent="0.25">
      <c r="A7321" t="s">
        <v>109</v>
      </c>
      <c r="B7321" t="s">
        <v>88</v>
      </c>
      <c r="C7321">
        <v>1</v>
      </c>
      <c r="D7321">
        <v>2</v>
      </c>
      <c r="E7321">
        <v>27</v>
      </c>
      <c r="F7321">
        <v>56</v>
      </c>
      <c r="G7321" s="1">
        <f t="shared" si="456"/>
        <v>0.93103448275862066</v>
      </c>
      <c r="H7321" s="4">
        <f t="shared" si="457"/>
        <v>1</v>
      </c>
      <c r="I7321" s="5">
        <f>IF(OR(AND(F7321&gt;=50,G7321&gt;SUMIF(SeasonTotals!A$2:A$9,A7321,SeasonTotals!F$2:F$9)),AND(G7321&gt;0.885,F7321&gt;=50,D7321&lt;3)),1,0)</f>
        <v>1</v>
      </c>
      <c r="J7321" s="4">
        <f t="shared" si="458"/>
        <v>0</v>
      </c>
      <c r="K7321" s="5">
        <f t="shared" si="459"/>
        <v>0</v>
      </c>
    </row>
    <row r="7322" spans="1:11" x14ac:dyDescent="0.25">
      <c r="A7322" t="s">
        <v>109</v>
      </c>
      <c r="B7322" t="s">
        <v>88</v>
      </c>
      <c r="C7322">
        <v>1</v>
      </c>
      <c r="D7322">
        <v>2</v>
      </c>
      <c r="E7322">
        <v>38</v>
      </c>
      <c r="F7322">
        <v>64</v>
      </c>
      <c r="G7322" s="1">
        <f t="shared" si="456"/>
        <v>0.95</v>
      </c>
      <c r="H7322" s="4">
        <f t="shared" si="457"/>
        <v>1</v>
      </c>
      <c r="I7322" s="5">
        <f>IF(OR(AND(F7322&gt;=50,G7322&gt;SUMIF(SeasonTotals!A$2:A$9,A7322,SeasonTotals!F$2:F$9)),AND(G7322&gt;0.885,F7322&gt;=50,D7322&lt;3)),1,0)</f>
        <v>1</v>
      </c>
      <c r="J7322" s="4">
        <f t="shared" si="458"/>
        <v>0</v>
      </c>
      <c r="K7322" s="5">
        <f t="shared" si="459"/>
        <v>0</v>
      </c>
    </row>
    <row r="7323" spans="1:11" x14ac:dyDescent="0.25">
      <c r="A7323" t="s">
        <v>109</v>
      </c>
      <c r="B7323" t="s">
        <v>88</v>
      </c>
      <c r="C7323">
        <v>1</v>
      </c>
      <c r="D7323">
        <v>3</v>
      </c>
      <c r="E7323">
        <v>34</v>
      </c>
      <c r="F7323">
        <v>65</v>
      </c>
      <c r="G7323" s="1">
        <f t="shared" si="456"/>
        <v>0.91891891891891897</v>
      </c>
      <c r="H7323" s="4">
        <f t="shared" si="457"/>
        <v>1</v>
      </c>
      <c r="I7323" s="5">
        <f>IF(OR(AND(F7323&gt;=50,G7323&gt;SUMIF(SeasonTotals!A$2:A$9,A7323,SeasonTotals!F$2:F$9)),AND(G7323&gt;0.885,F7323&gt;=50,D7323&lt;3)),1,0)</f>
        <v>1</v>
      </c>
      <c r="J7323" s="4">
        <f t="shared" si="458"/>
        <v>0</v>
      </c>
      <c r="K7323" s="5">
        <f t="shared" si="459"/>
        <v>0</v>
      </c>
    </row>
    <row r="7324" spans="1:11" x14ac:dyDescent="0.25">
      <c r="A7324" t="s">
        <v>109</v>
      </c>
      <c r="B7324" t="s">
        <v>88</v>
      </c>
      <c r="C7324">
        <v>1</v>
      </c>
      <c r="D7324">
        <v>2</v>
      </c>
      <c r="E7324">
        <v>32</v>
      </c>
      <c r="F7324">
        <v>64</v>
      </c>
      <c r="G7324" s="1">
        <f t="shared" si="456"/>
        <v>0.94117647058823528</v>
      </c>
      <c r="H7324" s="4">
        <f t="shared" si="457"/>
        <v>1</v>
      </c>
      <c r="I7324" s="5">
        <f>IF(OR(AND(F7324&gt;=50,G7324&gt;SUMIF(SeasonTotals!A$2:A$9,A7324,SeasonTotals!F$2:F$9)),AND(G7324&gt;0.885,F7324&gt;=50,D7324&lt;3)),1,0)</f>
        <v>1</v>
      </c>
      <c r="J7324" s="4">
        <f t="shared" si="458"/>
        <v>0</v>
      </c>
      <c r="K7324" s="5">
        <f t="shared" si="459"/>
        <v>0</v>
      </c>
    </row>
    <row r="7325" spans="1:11" x14ac:dyDescent="0.25">
      <c r="A7325" t="s">
        <v>109</v>
      </c>
      <c r="B7325" t="s">
        <v>88</v>
      </c>
      <c r="C7325">
        <v>1</v>
      </c>
      <c r="D7325">
        <v>0</v>
      </c>
      <c r="E7325">
        <v>42</v>
      </c>
      <c r="F7325">
        <v>60</v>
      </c>
      <c r="G7325" s="1">
        <f t="shared" si="456"/>
        <v>1</v>
      </c>
      <c r="H7325" s="4">
        <f t="shared" si="457"/>
        <v>1</v>
      </c>
      <c r="I7325" s="5">
        <f>IF(OR(AND(F7325&gt;=50,G7325&gt;SUMIF(SeasonTotals!A$2:A$9,A7325,SeasonTotals!F$2:F$9)),AND(G7325&gt;0.885,F7325&gt;=50,D7325&lt;3)),1,0)</f>
        <v>1</v>
      </c>
      <c r="J7325" s="4">
        <f t="shared" si="458"/>
        <v>0</v>
      </c>
      <c r="K7325" s="5">
        <f t="shared" si="459"/>
        <v>0</v>
      </c>
    </row>
    <row r="7326" spans="1:11" x14ac:dyDescent="0.25">
      <c r="A7326" t="s">
        <v>109</v>
      </c>
      <c r="B7326" t="s">
        <v>88</v>
      </c>
      <c r="C7326">
        <v>1</v>
      </c>
      <c r="D7326">
        <v>5</v>
      </c>
      <c r="E7326">
        <v>33</v>
      </c>
      <c r="F7326">
        <v>58</v>
      </c>
      <c r="G7326" s="1">
        <f t="shared" si="456"/>
        <v>0.86842105263157898</v>
      </c>
      <c r="H7326" s="4">
        <f t="shared" si="457"/>
        <v>0</v>
      </c>
      <c r="I7326" s="5">
        <f>IF(OR(AND(F7326&gt;=50,G7326&gt;SUMIF(SeasonTotals!A$2:A$9,A7326,SeasonTotals!F$2:F$9)),AND(G7326&gt;0.885,F7326&gt;=50,D7326&lt;3)),1,0)</f>
        <v>0</v>
      </c>
      <c r="J7326" s="4">
        <f t="shared" si="458"/>
        <v>0</v>
      </c>
      <c r="K7326" s="5">
        <f t="shared" si="459"/>
        <v>0</v>
      </c>
    </row>
    <row r="7327" spans="1:11" x14ac:dyDescent="0.25">
      <c r="A7327" t="s">
        <v>109</v>
      </c>
      <c r="B7327" t="s">
        <v>88</v>
      </c>
      <c r="C7327">
        <v>1</v>
      </c>
      <c r="D7327">
        <v>3</v>
      </c>
      <c r="E7327">
        <v>32</v>
      </c>
      <c r="F7327">
        <v>60</v>
      </c>
      <c r="G7327" s="1">
        <f t="shared" si="456"/>
        <v>0.91428571428571426</v>
      </c>
      <c r="H7327" s="4">
        <f t="shared" si="457"/>
        <v>1</v>
      </c>
      <c r="I7327" s="5">
        <f>IF(OR(AND(F7327&gt;=50,G7327&gt;SUMIF(SeasonTotals!A$2:A$9,A7327,SeasonTotals!F$2:F$9)),AND(G7327&gt;0.885,F7327&gt;=50,D7327&lt;3)),1,0)</f>
        <v>1</v>
      </c>
      <c r="J7327" s="4">
        <f t="shared" si="458"/>
        <v>0</v>
      </c>
      <c r="K7327" s="5">
        <f t="shared" si="459"/>
        <v>0</v>
      </c>
    </row>
    <row r="7328" spans="1:11" x14ac:dyDescent="0.25">
      <c r="A7328" t="s">
        <v>109</v>
      </c>
      <c r="B7328" t="s">
        <v>88</v>
      </c>
      <c r="C7328">
        <v>1</v>
      </c>
      <c r="D7328">
        <v>1</v>
      </c>
      <c r="E7328">
        <v>29</v>
      </c>
      <c r="F7328">
        <v>60</v>
      </c>
      <c r="G7328" s="1">
        <f t="shared" si="456"/>
        <v>0.96666666666666667</v>
      </c>
      <c r="H7328" s="4">
        <f t="shared" si="457"/>
        <v>1</v>
      </c>
      <c r="I7328" s="5">
        <f>IF(OR(AND(F7328&gt;=50,G7328&gt;SUMIF(SeasonTotals!A$2:A$9,A7328,SeasonTotals!F$2:F$9)),AND(G7328&gt;0.885,F7328&gt;=50,D7328&lt;3)),1,0)</f>
        <v>1</v>
      </c>
      <c r="J7328" s="4">
        <f t="shared" si="458"/>
        <v>0</v>
      </c>
      <c r="K7328" s="5">
        <f t="shared" si="459"/>
        <v>0</v>
      </c>
    </row>
    <row r="7329" spans="1:11" x14ac:dyDescent="0.25">
      <c r="A7329" t="s">
        <v>109</v>
      </c>
      <c r="B7329" t="s">
        <v>88</v>
      </c>
      <c r="C7329">
        <v>1</v>
      </c>
      <c r="D7329">
        <v>5</v>
      </c>
      <c r="E7329">
        <v>19</v>
      </c>
      <c r="F7329">
        <v>58</v>
      </c>
      <c r="G7329" s="1">
        <f t="shared" si="456"/>
        <v>0.79166666666666663</v>
      </c>
      <c r="H7329" s="4">
        <f t="shared" si="457"/>
        <v>0</v>
      </c>
      <c r="I7329" s="5">
        <f>IF(OR(AND(F7329&gt;=50,G7329&gt;SUMIF(SeasonTotals!A$2:A$9,A7329,SeasonTotals!F$2:F$9)),AND(G7329&gt;0.885,F7329&gt;=50,D7329&lt;3)),1,0)</f>
        <v>0</v>
      </c>
      <c r="J7329" s="4">
        <f t="shared" si="458"/>
        <v>1</v>
      </c>
      <c r="K7329" s="5">
        <f t="shared" si="459"/>
        <v>0</v>
      </c>
    </row>
    <row r="7330" spans="1:11" x14ac:dyDescent="0.25">
      <c r="A7330" t="s">
        <v>109</v>
      </c>
      <c r="B7330" t="s">
        <v>88</v>
      </c>
      <c r="C7330">
        <v>1</v>
      </c>
      <c r="D7330">
        <v>6</v>
      </c>
      <c r="E7330">
        <v>27</v>
      </c>
      <c r="F7330">
        <v>60</v>
      </c>
      <c r="G7330" s="1">
        <f t="shared" si="456"/>
        <v>0.81818181818181823</v>
      </c>
      <c r="H7330" s="4">
        <f t="shared" si="457"/>
        <v>0</v>
      </c>
      <c r="I7330" s="5">
        <f>IF(OR(AND(F7330&gt;=50,G7330&gt;SUMIF(SeasonTotals!A$2:A$9,A7330,SeasonTotals!F$2:F$9)),AND(G7330&gt;0.885,F7330&gt;=50,D7330&lt;3)),1,0)</f>
        <v>0</v>
      </c>
      <c r="J7330" s="4">
        <f t="shared" si="458"/>
        <v>1</v>
      </c>
      <c r="K7330" s="5">
        <f t="shared" si="459"/>
        <v>0</v>
      </c>
    </row>
    <row r="7331" spans="1:11" x14ac:dyDescent="0.25">
      <c r="A7331" t="s">
        <v>109</v>
      </c>
      <c r="B7331" t="s">
        <v>88</v>
      </c>
      <c r="C7331">
        <v>1</v>
      </c>
      <c r="D7331">
        <v>3</v>
      </c>
      <c r="E7331">
        <v>35</v>
      </c>
      <c r="F7331">
        <v>63</v>
      </c>
      <c r="G7331" s="1">
        <f t="shared" si="456"/>
        <v>0.92105263157894735</v>
      </c>
      <c r="H7331" s="4">
        <f t="shared" si="457"/>
        <v>1</v>
      </c>
      <c r="I7331" s="5">
        <f>IF(OR(AND(F7331&gt;=50,G7331&gt;SUMIF(SeasonTotals!A$2:A$9,A7331,SeasonTotals!F$2:F$9)),AND(G7331&gt;0.885,F7331&gt;=50,D7331&lt;3)),1,0)</f>
        <v>1</v>
      </c>
      <c r="J7331" s="4">
        <f t="shared" si="458"/>
        <v>0</v>
      </c>
      <c r="K7331" s="5">
        <f t="shared" si="459"/>
        <v>0</v>
      </c>
    </row>
    <row r="7332" spans="1:11" x14ac:dyDescent="0.25">
      <c r="A7332" t="s">
        <v>109</v>
      </c>
      <c r="B7332" t="s">
        <v>88</v>
      </c>
      <c r="C7332">
        <v>1</v>
      </c>
      <c r="D7332">
        <v>0</v>
      </c>
      <c r="E7332">
        <v>34</v>
      </c>
      <c r="F7332">
        <v>60</v>
      </c>
      <c r="G7332" s="1">
        <f t="shared" si="456"/>
        <v>1</v>
      </c>
      <c r="H7332" s="4">
        <f t="shared" si="457"/>
        <v>1</v>
      </c>
      <c r="I7332" s="5">
        <f>IF(OR(AND(F7332&gt;=50,G7332&gt;SUMIF(SeasonTotals!A$2:A$9,A7332,SeasonTotals!F$2:F$9)),AND(G7332&gt;0.885,F7332&gt;=50,D7332&lt;3)),1,0)</f>
        <v>1</v>
      </c>
      <c r="J7332" s="4">
        <f t="shared" si="458"/>
        <v>0</v>
      </c>
      <c r="K7332" s="5">
        <f t="shared" si="459"/>
        <v>0</v>
      </c>
    </row>
    <row r="7333" spans="1:11" x14ac:dyDescent="0.25">
      <c r="A7333" t="s">
        <v>109</v>
      </c>
      <c r="B7333" t="s">
        <v>88</v>
      </c>
      <c r="C7333">
        <v>1</v>
      </c>
      <c r="D7333">
        <v>3</v>
      </c>
      <c r="E7333">
        <v>31</v>
      </c>
      <c r="F7333">
        <v>58</v>
      </c>
      <c r="G7333" s="1">
        <f t="shared" si="456"/>
        <v>0.91176470588235292</v>
      </c>
      <c r="H7333" s="4">
        <f t="shared" si="457"/>
        <v>0</v>
      </c>
      <c r="I7333" s="5">
        <f>IF(OR(AND(F7333&gt;=50,G7333&gt;SUMIF(SeasonTotals!A$2:A$9,A7333,SeasonTotals!F$2:F$9)),AND(G7333&gt;0.885,F7333&gt;=50,D7333&lt;3)),1,0)</f>
        <v>0</v>
      </c>
      <c r="J7333" s="4">
        <f t="shared" si="458"/>
        <v>0</v>
      </c>
      <c r="K7333" s="5">
        <f t="shared" si="459"/>
        <v>0</v>
      </c>
    </row>
    <row r="7334" spans="1:11" x14ac:dyDescent="0.25">
      <c r="A7334" t="s">
        <v>109</v>
      </c>
      <c r="B7334" t="s">
        <v>88</v>
      </c>
      <c r="C7334">
        <v>1</v>
      </c>
      <c r="D7334">
        <v>4</v>
      </c>
      <c r="E7334">
        <v>27</v>
      </c>
      <c r="F7334">
        <v>57</v>
      </c>
      <c r="G7334" s="1">
        <f t="shared" si="456"/>
        <v>0.87096774193548387</v>
      </c>
      <c r="H7334" s="4">
        <f t="shared" si="457"/>
        <v>0</v>
      </c>
      <c r="I7334" s="5">
        <f>IF(OR(AND(F7334&gt;=50,G7334&gt;SUMIF(SeasonTotals!A$2:A$9,A7334,SeasonTotals!F$2:F$9)),AND(G7334&gt;0.885,F7334&gt;=50,D7334&lt;3)),1,0)</f>
        <v>0</v>
      </c>
      <c r="J7334" s="4">
        <f t="shared" si="458"/>
        <v>0</v>
      </c>
      <c r="K7334" s="5">
        <f t="shared" si="459"/>
        <v>0</v>
      </c>
    </row>
    <row r="7335" spans="1:11" x14ac:dyDescent="0.25">
      <c r="A7335" t="s">
        <v>109</v>
      </c>
      <c r="B7335" t="s">
        <v>88</v>
      </c>
      <c r="C7335">
        <v>1</v>
      </c>
      <c r="D7335">
        <v>3</v>
      </c>
      <c r="E7335">
        <v>26</v>
      </c>
      <c r="F7335">
        <v>60</v>
      </c>
      <c r="G7335" s="1">
        <f t="shared" si="456"/>
        <v>0.89655172413793105</v>
      </c>
      <c r="H7335" s="4">
        <f t="shared" si="457"/>
        <v>0</v>
      </c>
      <c r="I7335" s="5">
        <f>IF(OR(AND(F7335&gt;=50,G7335&gt;SUMIF(SeasonTotals!A$2:A$9,A7335,SeasonTotals!F$2:F$9)),AND(G7335&gt;0.885,F7335&gt;=50,D7335&lt;3)),1,0)</f>
        <v>0</v>
      </c>
      <c r="J7335" s="4">
        <f t="shared" si="458"/>
        <v>0</v>
      </c>
      <c r="K7335" s="5">
        <f t="shared" si="459"/>
        <v>0</v>
      </c>
    </row>
    <row r="7336" spans="1:11" x14ac:dyDescent="0.25">
      <c r="A7336" t="s">
        <v>109</v>
      </c>
      <c r="B7336" t="s">
        <v>88</v>
      </c>
      <c r="C7336">
        <v>1</v>
      </c>
      <c r="D7336">
        <v>0</v>
      </c>
      <c r="E7336">
        <v>29</v>
      </c>
      <c r="F7336">
        <v>60</v>
      </c>
      <c r="G7336" s="1">
        <f t="shared" si="456"/>
        <v>1</v>
      </c>
      <c r="H7336" s="4">
        <f t="shared" si="457"/>
        <v>1</v>
      </c>
      <c r="I7336" s="5">
        <f>IF(OR(AND(F7336&gt;=50,G7336&gt;SUMIF(SeasonTotals!A$2:A$9,A7336,SeasonTotals!F$2:F$9)),AND(G7336&gt;0.885,F7336&gt;=50,D7336&lt;3)),1,0)</f>
        <v>1</v>
      </c>
      <c r="J7336" s="4">
        <f t="shared" si="458"/>
        <v>0</v>
      </c>
      <c r="K7336" s="5">
        <f t="shared" si="459"/>
        <v>0</v>
      </c>
    </row>
    <row r="7337" spans="1:11" x14ac:dyDescent="0.25">
      <c r="A7337" t="s">
        <v>109</v>
      </c>
      <c r="B7337" t="s">
        <v>88</v>
      </c>
      <c r="C7337">
        <v>1</v>
      </c>
      <c r="D7337">
        <v>3</v>
      </c>
      <c r="E7337">
        <v>20</v>
      </c>
      <c r="F7337">
        <v>59</v>
      </c>
      <c r="G7337" s="1">
        <f t="shared" si="456"/>
        <v>0.86956521739130432</v>
      </c>
      <c r="H7337" s="4">
        <f t="shared" si="457"/>
        <v>0</v>
      </c>
      <c r="I7337" s="5">
        <f>IF(OR(AND(F7337&gt;=50,G7337&gt;SUMIF(SeasonTotals!A$2:A$9,A7337,SeasonTotals!F$2:F$9)),AND(G7337&gt;0.885,F7337&gt;=50,D7337&lt;3)),1,0)</f>
        <v>0</v>
      </c>
      <c r="J7337" s="4">
        <f t="shared" si="458"/>
        <v>0</v>
      </c>
      <c r="K7337" s="5">
        <f t="shared" si="459"/>
        <v>0</v>
      </c>
    </row>
    <row r="7338" spans="1:11" x14ac:dyDescent="0.25">
      <c r="A7338" t="s">
        <v>109</v>
      </c>
      <c r="B7338" t="s">
        <v>88</v>
      </c>
      <c r="C7338">
        <v>1</v>
      </c>
      <c r="D7338">
        <v>1</v>
      </c>
      <c r="E7338">
        <v>35</v>
      </c>
      <c r="F7338">
        <v>65</v>
      </c>
      <c r="G7338" s="1">
        <f t="shared" si="456"/>
        <v>0.97222222222222221</v>
      </c>
      <c r="H7338" s="4">
        <f t="shared" si="457"/>
        <v>1</v>
      </c>
      <c r="I7338" s="5">
        <f>IF(OR(AND(F7338&gt;=50,G7338&gt;SUMIF(SeasonTotals!A$2:A$9,A7338,SeasonTotals!F$2:F$9)),AND(G7338&gt;0.885,F7338&gt;=50,D7338&lt;3)),1,0)</f>
        <v>1</v>
      </c>
      <c r="J7338" s="4">
        <f t="shared" si="458"/>
        <v>0</v>
      </c>
      <c r="K7338" s="5">
        <f t="shared" si="459"/>
        <v>0</v>
      </c>
    </row>
    <row r="7339" spans="1:11" x14ac:dyDescent="0.25">
      <c r="A7339" t="s">
        <v>109</v>
      </c>
      <c r="B7339" t="s">
        <v>89</v>
      </c>
      <c r="C7339">
        <v>1</v>
      </c>
      <c r="D7339">
        <v>4</v>
      </c>
      <c r="E7339">
        <v>23</v>
      </c>
      <c r="F7339">
        <v>64</v>
      </c>
      <c r="G7339" s="1">
        <f t="shared" si="456"/>
        <v>0.85185185185185186</v>
      </c>
      <c r="H7339" s="4">
        <f t="shared" si="457"/>
        <v>0</v>
      </c>
      <c r="I7339" s="5">
        <f>IF(OR(AND(F7339&gt;=50,G7339&gt;SUMIF(SeasonTotals!A$2:A$9,A7339,SeasonTotals!F$2:F$9)),AND(G7339&gt;0.885,F7339&gt;=50,D7339&lt;3)),1,0)</f>
        <v>0</v>
      </c>
      <c r="J7339" s="4">
        <f t="shared" si="458"/>
        <v>0</v>
      </c>
      <c r="K7339" s="5">
        <f t="shared" si="459"/>
        <v>0</v>
      </c>
    </row>
    <row r="7340" spans="1:11" x14ac:dyDescent="0.25">
      <c r="A7340" t="s">
        <v>109</v>
      </c>
      <c r="B7340" t="s">
        <v>89</v>
      </c>
      <c r="C7340">
        <v>1</v>
      </c>
      <c r="D7340">
        <v>3</v>
      </c>
      <c r="E7340">
        <v>5</v>
      </c>
      <c r="F7340">
        <v>20</v>
      </c>
      <c r="G7340" s="1">
        <f t="shared" si="456"/>
        <v>0.625</v>
      </c>
      <c r="H7340" s="4">
        <f t="shared" si="457"/>
        <v>0</v>
      </c>
      <c r="I7340" s="5">
        <f>IF(OR(AND(F7340&gt;=50,G7340&gt;SUMIF(SeasonTotals!A$2:A$9,A7340,SeasonTotals!F$2:F$9)),AND(G7340&gt;0.885,F7340&gt;=50,D7340&lt;3)),1,0)</f>
        <v>0</v>
      </c>
      <c r="J7340" s="4">
        <f t="shared" si="458"/>
        <v>1</v>
      </c>
      <c r="K7340" s="5">
        <f t="shared" si="459"/>
        <v>1</v>
      </c>
    </row>
    <row r="7341" spans="1:11" x14ac:dyDescent="0.25">
      <c r="A7341" t="s">
        <v>109</v>
      </c>
      <c r="B7341" t="s">
        <v>89</v>
      </c>
      <c r="C7341">
        <v>1</v>
      </c>
      <c r="D7341">
        <v>5</v>
      </c>
      <c r="E7341">
        <v>28</v>
      </c>
      <c r="F7341">
        <v>60</v>
      </c>
      <c r="G7341" s="1">
        <f t="shared" si="456"/>
        <v>0.84848484848484851</v>
      </c>
      <c r="H7341" s="4">
        <f t="shared" si="457"/>
        <v>0</v>
      </c>
      <c r="I7341" s="5">
        <f>IF(OR(AND(F7341&gt;=50,G7341&gt;SUMIF(SeasonTotals!A$2:A$9,A7341,SeasonTotals!F$2:F$9)),AND(G7341&gt;0.885,F7341&gt;=50,D7341&lt;3)),1,0)</f>
        <v>0</v>
      </c>
      <c r="J7341" s="4">
        <f t="shared" si="458"/>
        <v>1</v>
      </c>
      <c r="K7341" s="5">
        <f t="shared" si="459"/>
        <v>0</v>
      </c>
    </row>
    <row r="7342" spans="1:11" x14ac:dyDescent="0.25">
      <c r="A7342" t="s">
        <v>109</v>
      </c>
      <c r="B7342" t="s">
        <v>89</v>
      </c>
      <c r="C7342">
        <v>1</v>
      </c>
      <c r="D7342">
        <v>7</v>
      </c>
      <c r="E7342">
        <v>26</v>
      </c>
      <c r="F7342">
        <v>60</v>
      </c>
      <c r="G7342" s="1">
        <f t="shared" si="456"/>
        <v>0.78787878787878785</v>
      </c>
      <c r="H7342" s="4">
        <f t="shared" si="457"/>
        <v>0</v>
      </c>
      <c r="I7342" s="5">
        <f>IF(OR(AND(F7342&gt;=50,G7342&gt;SUMIF(SeasonTotals!A$2:A$9,A7342,SeasonTotals!F$2:F$9)),AND(G7342&gt;0.885,F7342&gt;=50,D7342&lt;3)),1,0)</f>
        <v>0</v>
      </c>
      <c r="J7342" s="4">
        <f t="shared" si="458"/>
        <v>1</v>
      </c>
      <c r="K7342" s="5">
        <f t="shared" si="459"/>
        <v>0</v>
      </c>
    </row>
    <row r="7343" spans="1:11" x14ac:dyDescent="0.25">
      <c r="A7343" t="s">
        <v>109</v>
      </c>
      <c r="B7343" t="s">
        <v>89</v>
      </c>
      <c r="C7343">
        <v>1</v>
      </c>
      <c r="D7343">
        <v>4</v>
      </c>
      <c r="E7343">
        <v>35</v>
      </c>
      <c r="F7343">
        <v>63</v>
      </c>
      <c r="G7343" s="1">
        <f t="shared" si="456"/>
        <v>0.89743589743589747</v>
      </c>
      <c r="H7343" s="4">
        <f t="shared" si="457"/>
        <v>0</v>
      </c>
      <c r="I7343" s="5">
        <f>IF(OR(AND(F7343&gt;=50,G7343&gt;SUMIF(SeasonTotals!A$2:A$9,A7343,SeasonTotals!F$2:F$9)),AND(G7343&gt;0.885,F7343&gt;=50,D7343&lt;3)),1,0)</f>
        <v>0</v>
      </c>
      <c r="J7343" s="4">
        <f t="shared" si="458"/>
        <v>0</v>
      </c>
      <c r="K7343" s="5">
        <f t="shared" si="459"/>
        <v>0</v>
      </c>
    </row>
    <row r="7344" spans="1:11" x14ac:dyDescent="0.25">
      <c r="A7344" t="s">
        <v>109</v>
      </c>
      <c r="B7344" t="s">
        <v>89</v>
      </c>
      <c r="C7344">
        <v>1</v>
      </c>
      <c r="D7344">
        <v>3</v>
      </c>
      <c r="E7344">
        <v>31</v>
      </c>
      <c r="F7344">
        <v>58</v>
      </c>
      <c r="G7344" s="1">
        <f t="shared" si="456"/>
        <v>0.91176470588235292</v>
      </c>
      <c r="H7344" s="4">
        <f t="shared" si="457"/>
        <v>0</v>
      </c>
      <c r="I7344" s="5">
        <f>IF(OR(AND(F7344&gt;=50,G7344&gt;SUMIF(SeasonTotals!A$2:A$9,A7344,SeasonTotals!F$2:F$9)),AND(G7344&gt;0.885,F7344&gt;=50,D7344&lt;3)),1,0)</f>
        <v>0</v>
      </c>
      <c r="J7344" s="4">
        <f t="shared" si="458"/>
        <v>0</v>
      </c>
      <c r="K7344" s="5">
        <f t="shared" si="459"/>
        <v>0</v>
      </c>
    </row>
    <row r="7345" spans="1:11" x14ac:dyDescent="0.25">
      <c r="A7345" t="s">
        <v>109</v>
      </c>
      <c r="B7345" t="s">
        <v>89</v>
      </c>
      <c r="C7345">
        <v>1</v>
      </c>
      <c r="D7345">
        <v>3</v>
      </c>
      <c r="E7345">
        <v>18</v>
      </c>
      <c r="F7345">
        <v>59</v>
      </c>
      <c r="G7345" s="1">
        <f t="shared" si="456"/>
        <v>0.8571428571428571</v>
      </c>
      <c r="H7345" s="4">
        <f t="shared" si="457"/>
        <v>0</v>
      </c>
      <c r="I7345" s="5">
        <f>IF(OR(AND(F7345&gt;=50,G7345&gt;SUMIF(SeasonTotals!A$2:A$9,A7345,SeasonTotals!F$2:F$9)),AND(G7345&gt;0.885,F7345&gt;=50,D7345&lt;3)),1,0)</f>
        <v>0</v>
      </c>
      <c r="J7345" s="4">
        <f t="shared" si="458"/>
        <v>0</v>
      </c>
      <c r="K7345" s="5">
        <f t="shared" si="459"/>
        <v>0</v>
      </c>
    </row>
    <row r="7346" spans="1:11" x14ac:dyDescent="0.25">
      <c r="A7346" t="s">
        <v>109</v>
      </c>
      <c r="B7346" t="s">
        <v>89</v>
      </c>
      <c r="C7346">
        <v>1</v>
      </c>
      <c r="D7346">
        <v>1</v>
      </c>
      <c r="E7346">
        <v>31</v>
      </c>
      <c r="F7346">
        <v>64</v>
      </c>
      <c r="G7346" s="1">
        <f t="shared" si="456"/>
        <v>0.96875</v>
      </c>
      <c r="H7346" s="4">
        <f t="shared" si="457"/>
        <v>1</v>
      </c>
      <c r="I7346" s="5">
        <f>IF(OR(AND(F7346&gt;=50,G7346&gt;SUMIF(SeasonTotals!A$2:A$9,A7346,SeasonTotals!F$2:F$9)),AND(G7346&gt;0.885,F7346&gt;=50,D7346&lt;3)),1,0)</f>
        <v>1</v>
      </c>
      <c r="J7346" s="4">
        <f t="shared" si="458"/>
        <v>0</v>
      </c>
      <c r="K7346" s="5">
        <f t="shared" si="459"/>
        <v>0</v>
      </c>
    </row>
    <row r="7347" spans="1:11" x14ac:dyDescent="0.25">
      <c r="A7347" t="s">
        <v>109</v>
      </c>
      <c r="B7347" t="s">
        <v>89</v>
      </c>
      <c r="C7347">
        <v>1</v>
      </c>
      <c r="D7347">
        <v>3</v>
      </c>
      <c r="E7347">
        <v>12</v>
      </c>
      <c r="F7347">
        <v>36</v>
      </c>
      <c r="G7347" s="1">
        <f t="shared" si="456"/>
        <v>0.8</v>
      </c>
      <c r="H7347" s="4">
        <f t="shared" si="457"/>
        <v>0</v>
      </c>
      <c r="I7347" s="5">
        <f>IF(OR(AND(F7347&gt;=50,G7347&gt;SUMIF(SeasonTotals!A$2:A$9,A7347,SeasonTotals!F$2:F$9)),AND(G7347&gt;0.885,F7347&gt;=50,D7347&lt;3)),1,0)</f>
        <v>0</v>
      </c>
      <c r="J7347" s="4">
        <f t="shared" si="458"/>
        <v>1</v>
      </c>
      <c r="K7347" s="5">
        <f t="shared" si="459"/>
        <v>1</v>
      </c>
    </row>
    <row r="7348" spans="1:11" x14ac:dyDescent="0.25">
      <c r="A7348" t="s">
        <v>109</v>
      </c>
      <c r="B7348" t="s">
        <v>89</v>
      </c>
      <c r="C7348">
        <v>1</v>
      </c>
      <c r="D7348">
        <v>2</v>
      </c>
      <c r="E7348">
        <v>22</v>
      </c>
      <c r="F7348">
        <v>60</v>
      </c>
      <c r="G7348" s="1">
        <f t="shared" si="456"/>
        <v>0.91666666666666663</v>
      </c>
      <c r="H7348" s="4">
        <f t="shared" si="457"/>
        <v>1</v>
      </c>
      <c r="I7348" s="5">
        <f>IF(OR(AND(F7348&gt;=50,G7348&gt;SUMIF(SeasonTotals!A$2:A$9,A7348,SeasonTotals!F$2:F$9)),AND(G7348&gt;0.885,F7348&gt;=50,D7348&lt;3)),1,0)</f>
        <v>1</v>
      </c>
      <c r="J7348" s="4">
        <f t="shared" si="458"/>
        <v>0</v>
      </c>
      <c r="K7348" s="5">
        <f t="shared" si="459"/>
        <v>0</v>
      </c>
    </row>
    <row r="7349" spans="1:11" x14ac:dyDescent="0.25">
      <c r="A7349" t="s">
        <v>109</v>
      </c>
      <c r="B7349" t="s">
        <v>89</v>
      </c>
      <c r="C7349">
        <v>1</v>
      </c>
      <c r="D7349">
        <v>2</v>
      </c>
      <c r="E7349">
        <v>30</v>
      </c>
      <c r="F7349">
        <v>60</v>
      </c>
      <c r="G7349" s="1">
        <f t="shared" si="456"/>
        <v>0.9375</v>
      </c>
      <c r="H7349" s="4">
        <f t="shared" si="457"/>
        <v>1</v>
      </c>
      <c r="I7349" s="5">
        <f>IF(OR(AND(F7349&gt;=50,G7349&gt;SUMIF(SeasonTotals!A$2:A$9,A7349,SeasonTotals!F$2:F$9)),AND(G7349&gt;0.885,F7349&gt;=50,D7349&lt;3)),1,0)</f>
        <v>1</v>
      </c>
      <c r="J7349" s="4">
        <f t="shared" si="458"/>
        <v>0</v>
      </c>
      <c r="K7349" s="5">
        <f t="shared" si="459"/>
        <v>0</v>
      </c>
    </row>
    <row r="7350" spans="1:11" x14ac:dyDescent="0.25">
      <c r="A7350" t="s">
        <v>109</v>
      </c>
      <c r="B7350" t="s">
        <v>89</v>
      </c>
      <c r="C7350">
        <v>1</v>
      </c>
      <c r="D7350">
        <v>4</v>
      </c>
      <c r="E7350">
        <v>29</v>
      </c>
      <c r="F7350">
        <v>58</v>
      </c>
      <c r="G7350" s="1">
        <f t="shared" si="456"/>
        <v>0.87878787878787878</v>
      </c>
      <c r="H7350" s="4">
        <f t="shared" si="457"/>
        <v>0</v>
      </c>
      <c r="I7350" s="5">
        <f>IF(OR(AND(F7350&gt;=50,G7350&gt;SUMIF(SeasonTotals!A$2:A$9,A7350,SeasonTotals!F$2:F$9)),AND(G7350&gt;0.885,F7350&gt;=50,D7350&lt;3)),1,0)</f>
        <v>0</v>
      </c>
      <c r="J7350" s="4">
        <f t="shared" si="458"/>
        <v>0</v>
      </c>
      <c r="K7350" s="5">
        <f t="shared" si="459"/>
        <v>0</v>
      </c>
    </row>
    <row r="7351" spans="1:11" x14ac:dyDescent="0.25">
      <c r="A7351" t="s">
        <v>109</v>
      </c>
      <c r="B7351" t="s">
        <v>89</v>
      </c>
      <c r="C7351">
        <v>1</v>
      </c>
      <c r="D7351">
        <v>3</v>
      </c>
      <c r="E7351">
        <v>34</v>
      </c>
      <c r="F7351">
        <v>59</v>
      </c>
      <c r="G7351" s="1">
        <f t="shared" si="456"/>
        <v>0.91891891891891897</v>
      </c>
      <c r="H7351" s="4">
        <f t="shared" si="457"/>
        <v>1</v>
      </c>
      <c r="I7351" s="5">
        <f>IF(OR(AND(F7351&gt;=50,G7351&gt;SUMIF(SeasonTotals!A$2:A$9,A7351,SeasonTotals!F$2:F$9)),AND(G7351&gt;0.885,F7351&gt;=50,D7351&lt;3)),1,0)</f>
        <v>1</v>
      </c>
      <c r="J7351" s="4">
        <f t="shared" si="458"/>
        <v>0</v>
      </c>
      <c r="K7351" s="5">
        <f t="shared" si="459"/>
        <v>0</v>
      </c>
    </row>
    <row r="7352" spans="1:11" x14ac:dyDescent="0.25">
      <c r="A7352" t="s">
        <v>109</v>
      </c>
      <c r="B7352" t="s">
        <v>89</v>
      </c>
      <c r="C7352">
        <v>1</v>
      </c>
      <c r="D7352">
        <v>2</v>
      </c>
      <c r="E7352">
        <v>22</v>
      </c>
      <c r="F7352">
        <v>60</v>
      </c>
      <c r="G7352" s="1">
        <f t="shared" si="456"/>
        <v>0.91666666666666663</v>
      </c>
      <c r="H7352" s="4">
        <f t="shared" si="457"/>
        <v>1</v>
      </c>
      <c r="I7352" s="5">
        <f>IF(OR(AND(F7352&gt;=50,G7352&gt;SUMIF(SeasonTotals!A$2:A$9,A7352,SeasonTotals!F$2:F$9)),AND(G7352&gt;0.885,F7352&gt;=50,D7352&lt;3)),1,0)</f>
        <v>1</v>
      </c>
      <c r="J7352" s="4">
        <f t="shared" si="458"/>
        <v>0</v>
      </c>
      <c r="K7352" s="5">
        <f t="shared" si="459"/>
        <v>0</v>
      </c>
    </row>
    <row r="7353" spans="1:11" x14ac:dyDescent="0.25">
      <c r="A7353" t="s">
        <v>109</v>
      </c>
      <c r="B7353" t="s">
        <v>89</v>
      </c>
      <c r="C7353">
        <v>1</v>
      </c>
      <c r="D7353">
        <v>5</v>
      </c>
      <c r="E7353">
        <v>23</v>
      </c>
      <c r="F7353">
        <v>58</v>
      </c>
      <c r="G7353" s="1">
        <f t="shared" si="456"/>
        <v>0.8214285714285714</v>
      </c>
      <c r="H7353" s="4">
        <f t="shared" si="457"/>
        <v>0</v>
      </c>
      <c r="I7353" s="5">
        <f>IF(OR(AND(F7353&gt;=50,G7353&gt;SUMIF(SeasonTotals!A$2:A$9,A7353,SeasonTotals!F$2:F$9)),AND(G7353&gt;0.885,F7353&gt;=50,D7353&lt;3)),1,0)</f>
        <v>0</v>
      </c>
      <c r="J7353" s="4">
        <f t="shared" si="458"/>
        <v>1</v>
      </c>
      <c r="K7353" s="5">
        <f t="shared" si="459"/>
        <v>0</v>
      </c>
    </row>
    <row r="7354" spans="1:11" x14ac:dyDescent="0.25">
      <c r="A7354" t="s">
        <v>109</v>
      </c>
      <c r="B7354" t="s">
        <v>89</v>
      </c>
      <c r="C7354">
        <v>1</v>
      </c>
      <c r="D7354">
        <v>4</v>
      </c>
      <c r="E7354">
        <v>6</v>
      </c>
      <c r="F7354">
        <v>33</v>
      </c>
      <c r="G7354" s="1">
        <f t="shared" si="456"/>
        <v>0.6</v>
      </c>
      <c r="H7354" s="4">
        <f t="shared" si="457"/>
        <v>0</v>
      </c>
      <c r="I7354" s="5">
        <f>IF(OR(AND(F7354&gt;=50,G7354&gt;SUMIF(SeasonTotals!A$2:A$9,A7354,SeasonTotals!F$2:F$9)),AND(G7354&gt;0.885,F7354&gt;=50,D7354&lt;3)),1,0)</f>
        <v>0</v>
      </c>
      <c r="J7354" s="4">
        <f t="shared" si="458"/>
        <v>1</v>
      </c>
      <c r="K7354" s="5">
        <f t="shared" si="459"/>
        <v>1</v>
      </c>
    </row>
    <row r="7355" spans="1:11" x14ac:dyDescent="0.25">
      <c r="A7355" t="s">
        <v>109</v>
      </c>
      <c r="B7355" t="s">
        <v>89</v>
      </c>
      <c r="C7355">
        <v>1</v>
      </c>
      <c r="D7355">
        <v>3</v>
      </c>
      <c r="E7355">
        <v>21</v>
      </c>
      <c r="F7355">
        <v>60</v>
      </c>
      <c r="G7355" s="1">
        <f t="shared" si="456"/>
        <v>0.875</v>
      </c>
      <c r="H7355" s="4">
        <f t="shared" si="457"/>
        <v>0</v>
      </c>
      <c r="I7355" s="5">
        <f>IF(OR(AND(F7355&gt;=50,G7355&gt;SUMIF(SeasonTotals!A$2:A$9,A7355,SeasonTotals!F$2:F$9)),AND(G7355&gt;0.885,F7355&gt;=50,D7355&lt;3)),1,0)</f>
        <v>0</v>
      </c>
      <c r="J7355" s="4">
        <f t="shared" si="458"/>
        <v>0</v>
      </c>
      <c r="K7355" s="5">
        <f t="shared" si="459"/>
        <v>0</v>
      </c>
    </row>
    <row r="7356" spans="1:11" x14ac:dyDescent="0.25">
      <c r="A7356" t="s">
        <v>109</v>
      </c>
      <c r="B7356" t="s">
        <v>89</v>
      </c>
      <c r="C7356">
        <v>1</v>
      </c>
      <c r="D7356">
        <v>3</v>
      </c>
      <c r="E7356">
        <v>20</v>
      </c>
      <c r="F7356">
        <v>58</v>
      </c>
      <c r="G7356" s="1">
        <f t="shared" si="456"/>
        <v>0.86956521739130432</v>
      </c>
      <c r="H7356" s="4">
        <f t="shared" si="457"/>
        <v>0</v>
      </c>
      <c r="I7356" s="5">
        <f>IF(OR(AND(F7356&gt;=50,G7356&gt;SUMIF(SeasonTotals!A$2:A$9,A7356,SeasonTotals!F$2:F$9)),AND(G7356&gt;0.885,F7356&gt;=50,D7356&lt;3)),1,0)</f>
        <v>0</v>
      </c>
      <c r="J7356" s="4">
        <f t="shared" si="458"/>
        <v>0</v>
      </c>
      <c r="K7356" s="5">
        <f t="shared" si="459"/>
        <v>0</v>
      </c>
    </row>
    <row r="7357" spans="1:11" x14ac:dyDescent="0.25">
      <c r="A7357" t="s">
        <v>109</v>
      </c>
      <c r="B7357" t="s">
        <v>89</v>
      </c>
      <c r="C7357">
        <v>1</v>
      </c>
      <c r="D7357">
        <v>3</v>
      </c>
      <c r="E7357">
        <v>28</v>
      </c>
      <c r="F7357">
        <v>58</v>
      </c>
      <c r="G7357" s="1">
        <f t="shared" si="456"/>
        <v>0.90322580645161288</v>
      </c>
      <c r="H7357" s="4">
        <f t="shared" si="457"/>
        <v>0</v>
      </c>
      <c r="I7357" s="5">
        <f>IF(OR(AND(F7357&gt;=50,G7357&gt;SUMIF(SeasonTotals!A$2:A$9,A7357,SeasonTotals!F$2:F$9)),AND(G7357&gt;0.885,F7357&gt;=50,D7357&lt;3)),1,0)</f>
        <v>0</v>
      </c>
      <c r="J7357" s="4">
        <f t="shared" si="458"/>
        <v>0</v>
      </c>
      <c r="K7357" s="5">
        <f t="shared" si="459"/>
        <v>0</v>
      </c>
    </row>
    <row r="7358" spans="1:11" x14ac:dyDescent="0.25">
      <c r="A7358" t="s">
        <v>109</v>
      </c>
      <c r="B7358" t="s">
        <v>89</v>
      </c>
      <c r="C7358">
        <v>1</v>
      </c>
      <c r="D7358">
        <v>0</v>
      </c>
      <c r="E7358">
        <v>38</v>
      </c>
      <c r="F7358">
        <v>59</v>
      </c>
      <c r="G7358" s="1">
        <f t="shared" si="456"/>
        <v>1</v>
      </c>
      <c r="H7358" s="4">
        <f t="shared" si="457"/>
        <v>1</v>
      </c>
      <c r="I7358" s="5">
        <f>IF(OR(AND(F7358&gt;=50,G7358&gt;SUMIF(SeasonTotals!A$2:A$9,A7358,SeasonTotals!F$2:F$9)),AND(G7358&gt;0.885,F7358&gt;=50,D7358&lt;3)),1,0)</f>
        <v>1</v>
      </c>
      <c r="J7358" s="4">
        <f t="shared" si="458"/>
        <v>0</v>
      </c>
      <c r="K7358" s="5">
        <f t="shared" si="459"/>
        <v>0</v>
      </c>
    </row>
    <row r="7359" spans="1:11" x14ac:dyDescent="0.25">
      <c r="A7359" t="s">
        <v>109</v>
      </c>
      <c r="B7359" t="s">
        <v>89</v>
      </c>
      <c r="C7359">
        <v>1</v>
      </c>
      <c r="D7359">
        <v>6</v>
      </c>
      <c r="E7359">
        <v>18</v>
      </c>
      <c r="F7359">
        <v>60</v>
      </c>
      <c r="G7359" s="1">
        <f t="shared" si="456"/>
        <v>0.75</v>
      </c>
      <c r="H7359" s="4">
        <f t="shared" si="457"/>
        <v>0</v>
      </c>
      <c r="I7359" s="5">
        <f>IF(OR(AND(F7359&gt;=50,G7359&gt;SUMIF(SeasonTotals!A$2:A$9,A7359,SeasonTotals!F$2:F$9)),AND(G7359&gt;0.885,F7359&gt;=50,D7359&lt;3)),1,0)</f>
        <v>0</v>
      </c>
      <c r="J7359" s="4">
        <f t="shared" si="458"/>
        <v>1</v>
      </c>
      <c r="K7359" s="5">
        <f t="shared" si="459"/>
        <v>0</v>
      </c>
    </row>
    <row r="7360" spans="1:11" x14ac:dyDescent="0.25">
      <c r="A7360" t="s">
        <v>109</v>
      </c>
      <c r="B7360" t="s">
        <v>89</v>
      </c>
      <c r="C7360">
        <v>1</v>
      </c>
      <c r="D7360">
        <v>4</v>
      </c>
      <c r="E7360">
        <v>28</v>
      </c>
      <c r="F7360">
        <v>59</v>
      </c>
      <c r="G7360" s="1">
        <f t="shared" si="456"/>
        <v>0.875</v>
      </c>
      <c r="H7360" s="4">
        <f t="shared" si="457"/>
        <v>0</v>
      </c>
      <c r="I7360" s="5">
        <f>IF(OR(AND(F7360&gt;=50,G7360&gt;SUMIF(SeasonTotals!A$2:A$9,A7360,SeasonTotals!F$2:F$9)),AND(G7360&gt;0.885,F7360&gt;=50,D7360&lt;3)),1,0)</f>
        <v>0</v>
      </c>
      <c r="J7360" s="4">
        <f t="shared" si="458"/>
        <v>0</v>
      </c>
      <c r="K7360" s="5">
        <f t="shared" si="459"/>
        <v>0</v>
      </c>
    </row>
    <row r="7361" spans="1:11" x14ac:dyDescent="0.25">
      <c r="A7361" t="s">
        <v>109</v>
      </c>
      <c r="B7361" t="s">
        <v>89</v>
      </c>
      <c r="C7361">
        <v>1</v>
      </c>
      <c r="D7361">
        <v>4</v>
      </c>
      <c r="E7361">
        <v>31</v>
      </c>
      <c r="F7361">
        <v>59</v>
      </c>
      <c r="G7361" s="1">
        <f t="shared" si="456"/>
        <v>0.88571428571428568</v>
      </c>
      <c r="H7361" s="4">
        <f t="shared" si="457"/>
        <v>0</v>
      </c>
      <c r="I7361" s="5">
        <f>IF(OR(AND(F7361&gt;=50,G7361&gt;SUMIF(SeasonTotals!A$2:A$9,A7361,SeasonTotals!F$2:F$9)),AND(G7361&gt;0.885,F7361&gt;=50,D7361&lt;3)),1,0)</f>
        <v>0</v>
      </c>
      <c r="J7361" s="4">
        <f t="shared" si="458"/>
        <v>0</v>
      </c>
      <c r="K7361" s="5">
        <f t="shared" si="459"/>
        <v>0</v>
      </c>
    </row>
    <row r="7362" spans="1:11" x14ac:dyDescent="0.25">
      <c r="A7362" t="s">
        <v>109</v>
      </c>
      <c r="B7362" t="s">
        <v>89</v>
      </c>
      <c r="C7362">
        <v>1</v>
      </c>
      <c r="D7362">
        <v>2</v>
      </c>
      <c r="E7362">
        <v>27</v>
      </c>
      <c r="F7362">
        <v>59</v>
      </c>
      <c r="G7362" s="1">
        <f t="shared" ref="G7362:G7425" si="460">E7362/MAX(1,SUM(D7362:E7362))</f>
        <v>0.93103448275862066</v>
      </c>
      <c r="H7362" s="4">
        <f t="shared" ref="H7362:H7425" si="461">IF(AND(F7362&gt;=50,OR(G7362&gt;0.913,AND(G7362&gt;0.885,D7362&lt;3))),1,0)</f>
        <v>1</v>
      </c>
      <c r="I7362" s="5">
        <f>IF(OR(AND(F7362&gt;=50,G7362&gt;SUMIF(SeasonTotals!A$2:A$9,A7362,SeasonTotals!F$2:F$9)),AND(G7362&gt;0.885,F7362&gt;=50,D7362&lt;3)),1,0)</f>
        <v>1</v>
      </c>
      <c r="J7362" s="4">
        <f t="shared" ref="J7362:J7425" si="462">IF(G7362&lt;0.85,1,0)</f>
        <v>0</v>
      </c>
      <c r="K7362" s="5">
        <f t="shared" ref="K7362:K7425" si="463">IF(F7362&lt;55,1,0)</f>
        <v>0</v>
      </c>
    </row>
    <row r="7363" spans="1:11" x14ac:dyDescent="0.25">
      <c r="A7363" t="s">
        <v>109</v>
      </c>
      <c r="B7363" t="s">
        <v>89</v>
      </c>
      <c r="C7363">
        <v>1</v>
      </c>
      <c r="D7363">
        <v>2</v>
      </c>
      <c r="E7363">
        <v>32</v>
      </c>
      <c r="F7363">
        <v>60</v>
      </c>
      <c r="G7363" s="1">
        <f t="shared" si="460"/>
        <v>0.94117647058823528</v>
      </c>
      <c r="H7363" s="4">
        <f t="shared" si="461"/>
        <v>1</v>
      </c>
      <c r="I7363" s="5">
        <f>IF(OR(AND(F7363&gt;=50,G7363&gt;SUMIF(SeasonTotals!A$2:A$9,A7363,SeasonTotals!F$2:F$9)),AND(G7363&gt;0.885,F7363&gt;=50,D7363&lt;3)),1,0)</f>
        <v>1</v>
      </c>
      <c r="J7363" s="4">
        <f t="shared" si="462"/>
        <v>0</v>
      </c>
      <c r="K7363" s="5">
        <f t="shared" si="463"/>
        <v>0</v>
      </c>
    </row>
    <row r="7364" spans="1:11" x14ac:dyDescent="0.25">
      <c r="A7364" t="s">
        <v>109</v>
      </c>
      <c r="B7364" t="s">
        <v>89</v>
      </c>
      <c r="C7364">
        <v>1</v>
      </c>
      <c r="D7364">
        <v>3</v>
      </c>
      <c r="E7364">
        <v>9</v>
      </c>
      <c r="F7364">
        <v>23</v>
      </c>
      <c r="G7364" s="1">
        <f t="shared" si="460"/>
        <v>0.75</v>
      </c>
      <c r="H7364" s="4">
        <f t="shared" si="461"/>
        <v>0</v>
      </c>
      <c r="I7364" s="5">
        <f>IF(OR(AND(F7364&gt;=50,G7364&gt;SUMIF(SeasonTotals!A$2:A$9,A7364,SeasonTotals!F$2:F$9)),AND(G7364&gt;0.885,F7364&gt;=50,D7364&lt;3)),1,0)</f>
        <v>0</v>
      </c>
      <c r="J7364" s="4">
        <f t="shared" si="462"/>
        <v>1</v>
      </c>
      <c r="K7364" s="5">
        <f t="shared" si="463"/>
        <v>1</v>
      </c>
    </row>
    <row r="7365" spans="1:11" x14ac:dyDescent="0.25">
      <c r="A7365" t="s">
        <v>109</v>
      </c>
      <c r="B7365" t="s">
        <v>90</v>
      </c>
      <c r="C7365">
        <v>1</v>
      </c>
      <c r="D7365">
        <v>4</v>
      </c>
      <c r="E7365">
        <v>14</v>
      </c>
      <c r="F7365">
        <v>57</v>
      </c>
      <c r="G7365" s="1">
        <f t="shared" si="460"/>
        <v>0.77777777777777779</v>
      </c>
      <c r="H7365" s="4">
        <f t="shared" si="461"/>
        <v>0</v>
      </c>
      <c r="I7365" s="5">
        <f>IF(OR(AND(F7365&gt;=50,G7365&gt;SUMIF(SeasonTotals!A$2:A$9,A7365,SeasonTotals!F$2:F$9)),AND(G7365&gt;0.885,F7365&gt;=50,D7365&lt;3)),1,0)</f>
        <v>0</v>
      </c>
      <c r="J7365" s="4">
        <f t="shared" si="462"/>
        <v>1</v>
      </c>
      <c r="K7365" s="5">
        <f t="shared" si="463"/>
        <v>0</v>
      </c>
    </row>
    <row r="7366" spans="1:11" x14ac:dyDescent="0.25">
      <c r="A7366" t="s">
        <v>109</v>
      </c>
      <c r="B7366" t="s">
        <v>108</v>
      </c>
      <c r="C7366">
        <v>1</v>
      </c>
      <c r="D7366">
        <v>1</v>
      </c>
      <c r="E7366">
        <v>31</v>
      </c>
      <c r="F7366">
        <v>60</v>
      </c>
      <c r="G7366" s="1">
        <f t="shared" si="460"/>
        <v>0.96875</v>
      </c>
      <c r="H7366" s="4">
        <f t="shared" si="461"/>
        <v>1</v>
      </c>
      <c r="I7366" s="5">
        <f>IF(OR(AND(F7366&gt;=50,G7366&gt;SUMIF(SeasonTotals!A$2:A$9,A7366,SeasonTotals!F$2:F$9)),AND(G7366&gt;0.885,F7366&gt;=50,D7366&lt;3)),1,0)</f>
        <v>1</v>
      </c>
      <c r="J7366" s="4">
        <f t="shared" si="462"/>
        <v>0</v>
      </c>
      <c r="K7366" s="5">
        <f t="shared" si="463"/>
        <v>0</v>
      </c>
    </row>
    <row r="7367" spans="1:11" x14ac:dyDescent="0.25">
      <c r="A7367" t="s">
        <v>109</v>
      </c>
      <c r="B7367" t="s">
        <v>108</v>
      </c>
      <c r="C7367">
        <v>1</v>
      </c>
      <c r="D7367">
        <v>1</v>
      </c>
      <c r="E7367">
        <v>23</v>
      </c>
      <c r="F7367">
        <v>60</v>
      </c>
      <c r="G7367" s="1">
        <f t="shared" si="460"/>
        <v>0.95833333333333337</v>
      </c>
      <c r="H7367" s="4">
        <f t="shared" si="461"/>
        <v>1</v>
      </c>
      <c r="I7367" s="5">
        <f>IF(OR(AND(F7367&gt;=50,G7367&gt;SUMIF(SeasonTotals!A$2:A$9,A7367,SeasonTotals!F$2:F$9)),AND(G7367&gt;0.885,F7367&gt;=50,D7367&lt;3)),1,0)</f>
        <v>1</v>
      </c>
      <c r="J7367" s="4">
        <f t="shared" si="462"/>
        <v>0</v>
      </c>
      <c r="K7367" s="5">
        <f t="shared" si="463"/>
        <v>0</v>
      </c>
    </row>
    <row r="7368" spans="1:11" x14ac:dyDescent="0.25">
      <c r="A7368" t="s">
        <v>109</v>
      </c>
      <c r="B7368" t="s">
        <v>108</v>
      </c>
      <c r="C7368">
        <v>1</v>
      </c>
      <c r="D7368">
        <v>3</v>
      </c>
      <c r="E7368">
        <v>6</v>
      </c>
      <c r="F7368">
        <v>20</v>
      </c>
      <c r="G7368" s="1">
        <f t="shared" si="460"/>
        <v>0.66666666666666663</v>
      </c>
      <c r="H7368" s="4">
        <f t="shared" si="461"/>
        <v>0</v>
      </c>
      <c r="I7368" s="5">
        <f>IF(OR(AND(F7368&gt;=50,G7368&gt;SUMIF(SeasonTotals!A$2:A$9,A7368,SeasonTotals!F$2:F$9)),AND(G7368&gt;0.885,F7368&gt;=50,D7368&lt;3)),1,0)</f>
        <v>0</v>
      </c>
      <c r="J7368" s="4">
        <f t="shared" si="462"/>
        <v>1</v>
      </c>
      <c r="K7368" s="5">
        <f t="shared" si="463"/>
        <v>1</v>
      </c>
    </row>
    <row r="7369" spans="1:11" x14ac:dyDescent="0.25">
      <c r="A7369" t="s">
        <v>109</v>
      </c>
      <c r="B7369" t="s">
        <v>108</v>
      </c>
      <c r="C7369">
        <v>1</v>
      </c>
      <c r="D7369">
        <v>3</v>
      </c>
      <c r="E7369">
        <v>23</v>
      </c>
      <c r="F7369">
        <v>60</v>
      </c>
      <c r="G7369" s="1">
        <f t="shared" si="460"/>
        <v>0.88461538461538458</v>
      </c>
      <c r="H7369" s="4">
        <f t="shared" si="461"/>
        <v>0</v>
      </c>
      <c r="I7369" s="5">
        <f>IF(OR(AND(F7369&gt;=50,G7369&gt;SUMIF(SeasonTotals!A$2:A$9,A7369,SeasonTotals!F$2:F$9)),AND(G7369&gt;0.885,F7369&gt;=50,D7369&lt;3)),1,0)</f>
        <v>0</v>
      </c>
      <c r="J7369" s="4">
        <f t="shared" si="462"/>
        <v>0</v>
      </c>
      <c r="K7369" s="5">
        <f t="shared" si="463"/>
        <v>0</v>
      </c>
    </row>
    <row r="7370" spans="1:11" x14ac:dyDescent="0.25">
      <c r="A7370" t="s">
        <v>109</v>
      </c>
      <c r="B7370" t="s">
        <v>108</v>
      </c>
      <c r="C7370">
        <v>1</v>
      </c>
      <c r="D7370">
        <v>4</v>
      </c>
      <c r="E7370">
        <v>25</v>
      </c>
      <c r="F7370">
        <v>58</v>
      </c>
      <c r="G7370" s="1">
        <f t="shared" si="460"/>
        <v>0.86206896551724133</v>
      </c>
      <c r="H7370" s="4">
        <f t="shared" si="461"/>
        <v>0</v>
      </c>
      <c r="I7370" s="5">
        <f>IF(OR(AND(F7370&gt;=50,G7370&gt;SUMIF(SeasonTotals!A$2:A$9,A7370,SeasonTotals!F$2:F$9)),AND(G7370&gt;0.885,F7370&gt;=50,D7370&lt;3)),1,0)</f>
        <v>0</v>
      </c>
      <c r="J7370" s="4">
        <f t="shared" si="462"/>
        <v>0</v>
      </c>
      <c r="K7370" s="5">
        <f t="shared" si="463"/>
        <v>0</v>
      </c>
    </row>
    <row r="7371" spans="1:11" x14ac:dyDescent="0.25">
      <c r="A7371" t="s">
        <v>109</v>
      </c>
      <c r="B7371" t="s">
        <v>108</v>
      </c>
      <c r="C7371">
        <v>1</v>
      </c>
      <c r="D7371">
        <v>1</v>
      </c>
      <c r="E7371">
        <v>25</v>
      </c>
      <c r="F7371">
        <v>64</v>
      </c>
      <c r="G7371" s="1">
        <f t="shared" si="460"/>
        <v>0.96153846153846156</v>
      </c>
      <c r="H7371" s="4">
        <f t="shared" si="461"/>
        <v>1</v>
      </c>
      <c r="I7371" s="5">
        <f>IF(OR(AND(F7371&gt;=50,G7371&gt;SUMIF(SeasonTotals!A$2:A$9,A7371,SeasonTotals!F$2:F$9)),AND(G7371&gt;0.885,F7371&gt;=50,D7371&lt;3)),1,0)</f>
        <v>1</v>
      </c>
      <c r="J7371" s="4">
        <f t="shared" si="462"/>
        <v>0</v>
      </c>
      <c r="K7371" s="5">
        <f t="shared" si="463"/>
        <v>0</v>
      </c>
    </row>
    <row r="7372" spans="1:11" x14ac:dyDescent="0.25">
      <c r="A7372" t="s">
        <v>118</v>
      </c>
      <c r="B7372" t="s">
        <v>92</v>
      </c>
      <c r="C7372">
        <v>1</v>
      </c>
      <c r="D7372">
        <v>0</v>
      </c>
      <c r="E7372">
        <v>35</v>
      </c>
      <c r="F7372">
        <v>59</v>
      </c>
      <c r="G7372" s="1">
        <f t="shared" si="460"/>
        <v>1</v>
      </c>
      <c r="H7372" s="4">
        <f t="shared" si="461"/>
        <v>1</v>
      </c>
      <c r="I7372" s="5">
        <f>IF(OR(AND(F7372&gt;=50,G7372&gt;SUMIF(SeasonTotals!A$2:A$9,A7372,SeasonTotals!F$2:F$9)),AND(G7372&gt;0.885,F7372&gt;=50,D7372&lt;3)),1,0)</f>
        <v>1</v>
      </c>
      <c r="J7372" s="4">
        <f t="shared" si="462"/>
        <v>0</v>
      </c>
      <c r="K7372" s="5">
        <f t="shared" si="463"/>
        <v>0</v>
      </c>
    </row>
    <row r="7373" spans="1:11" x14ac:dyDescent="0.25">
      <c r="A7373" t="s">
        <v>118</v>
      </c>
      <c r="B7373" t="s">
        <v>92</v>
      </c>
      <c r="C7373">
        <v>1</v>
      </c>
      <c r="D7373">
        <v>1</v>
      </c>
      <c r="E7373">
        <v>20</v>
      </c>
      <c r="F7373">
        <v>60</v>
      </c>
      <c r="G7373" s="1">
        <f t="shared" si="460"/>
        <v>0.95238095238095233</v>
      </c>
      <c r="H7373" s="4">
        <f t="shared" si="461"/>
        <v>1</v>
      </c>
      <c r="I7373" s="5">
        <f>IF(OR(AND(F7373&gt;=50,G7373&gt;SUMIF(SeasonTotals!A$2:A$9,A7373,SeasonTotals!F$2:F$9)),AND(G7373&gt;0.885,F7373&gt;=50,D7373&lt;3)),1,0)</f>
        <v>1</v>
      </c>
      <c r="J7373" s="4">
        <f t="shared" si="462"/>
        <v>0</v>
      </c>
      <c r="K7373" s="5">
        <f t="shared" si="463"/>
        <v>0</v>
      </c>
    </row>
    <row r="7374" spans="1:11" x14ac:dyDescent="0.25">
      <c r="A7374" t="s">
        <v>118</v>
      </c>
      <c r="B7374" t="s">
        <v>92</v>
      </c>
      <c r="C7374">
        <v>1</v>
      </c>
      <c r="D7374">
        <v>2</v>
      </c>
      <c r="E7374">
        <v>23</v>
      </c>
      <c r="F7374">
        <v>58</v>
      </c>
      <c r="G7374" s="1">
        <f t="shared" si="460"/>
        <v>0.92</v>
      </c>
      <c r="H7374" s="4">
        <f t="shared" si="461"/>
        <v>1</v>
      </c>
      <c r="I7374" s="5">
        <f>IF(OR(AND(F7374&gt;=50,G7374&gt;SUMIF(SeasonTotals!A$2:A$9,A7374,SeasonTotals!F$2:F$9)),AND(G7374&gt;0.885,F7374&gt;=50,D7374&lt;3)),1,0)</f>
        <v>1</v>
      </c>
      <c r="J7374" s="4">
        <f t="shared" si="462"/>
        <v>0</v>
      </c>
      <c r="K7374" s="5">
        <f t="shared" si="463"/>
        <v>0</v>
      </c>
    </row>
    <row r="7375" spans="1:11" x14ac:dyDescent="0.25">
      <c r="A7375" t="s">
        <v>118</v>
      </c>
      <c r="B7375" t="s">
        <v>92</v>
      </c>
      <c r="C7375">
        <v>1</v>
      </c>
      <c r="D7375">
        <v>4</v>
      </c>
      <c r="E7375">
        <v>39</v>
      </c>
      <c r="F7375">
        <v>63</v>
      </c>
      <c r="G7375" s="1">
        <f t="shared" si="460"/>
        <v>0.90697674418604646</v>
      </c>
      <c r="H7375" s="4">
        <f t="shared" si="461"/>
        <v>0</v>
      </c>
      <c r="I7375" s="5">
        <f>IF(OR(AND(F7375&gt;=50,G7375&gt;SUMIF(SeasonTotals!A$2:A$9,A7375,SeasonTotals!F$2:F$9)),AND(G7375&gt;0.885,F7375&gt;=50,D7375&lt;3)),1,0)</f>
        <v>0</v>
      </c>
      <c r="J7375" s="4">
        <f t="shared" si="462"/>
        <v>0</v>
      </c>
      <c r="K7375" s="5">
        <f t="shared" si="463"/>
        <v>0</v>
      </c>
    </row>
    <row r="7376" spans="1:11" x14ac:dyDescent="0.25">
      <c r="A7376" t="s">
        <v>118</v>
      </c>
      <c r="B7376" t="s">
        <v>92</v>
      </c>
      <c r="C7376">
        <v>1</v>
      </c>
      <c r="D7376">
        <v>3</v>
      </c>
      <c r="E7376">
        <v>19</v>
      </c>
      <c r="F7376">
        <v>59</v>
      </c>
      <c r="G7376" s="1">
        <f t="shared" si="460"/>
        <v>0.86363636363636365</v>
      </c>
      <c r="H7376" s="4">
        <f t="shared" si="461"/>
        <v>0</v>
      </c>
      <c r="I7376" s="5">
        <f>IF(OR(AND(F7376&gt;=50,G7376&gt;SUMIF(SeasonTotals!A$2:A$9,A7376,SeasonTotals!F$2:F$9)),AND(G7376&gt;0.885,F7376&gt;=50,D7376&lt;3)),1,0)</f>
        <v>0</v>
      </c>
      <c r="J7376" s="4">
        <f t="shared" si="462"/>
        <v>0</v>
      </c>
      <c r="K7376" s="5">
        <f t="shared" si="463"/>
        <v>0</v>
      </c>
    </row>
    <row r="7377" spans="1:11" x14ac:dyDescent="0.25">
      <c r="A7377" t="s">
        <v>118</v>
      </c>
      <c r="B7377" t="s">
        <v>92</v>
      </c>
      <c r="C7377">
        <v>1</v>
      </c>
      <c r="D7377">
        <v>1</v>
      </c>
      <c r="E7377">
        <v>33</v>
      </c>
      <c r="F7377">
        <v>60</v>
      </c>
      <c r="G7377" s="1">
        <f t="shared" si="460"/>
        <v>0.97058823529411764</v>
      </c>
      <c r="H7377" s="4">
        <f t="shared" si="461"/>
        <v>1</v>
      </c>
      <c r="I7377" s="5">
        <f>IF(OR(AND(F7377&gt;=50,G7377&gt;SUMIF(SeasonTotals!A$2:A$9,A7377,SeasonTotals!F$2:F$9)),AND(G7377&gt;0.885,F7377&gt;=50,D7377&lt;3)),1,0)</f>
        <v>1</v>
      </c>
      <c r="J7377" s="4">
        <f t="shared" si="462"/>
        <v>0</v>
      </c>
      <c r="K7377" s="5">
        <f t="shared" si="463"/>
        <v>0</v>
      </c>
    </row>
    <row r="7378" spans="1:11" x14ac:dyDescent="0.25">
      <c r="A7378" t="s">
        <v>118</v>
      </c>
      <c r="B7378" t="s">
        <v>92</v>
      </c>
      <c r="C7378">
        <v>1</v>
      </c>
      <c r="D7378">
        <v>2</v>
      </c>
      <c r="E7378">
        <v>21</v>
      </c>
      <c r="F7378">
        <v>60</v>
      </c>
      <c r="G7378" s="1">
        <f t="shared" si="460"/>
        <v>0.91304347826086951</v>
      </c>
      <c r="H7378" s="4">
        <f t="shared" si="461"/>
        <v>1</v>
      </c>
      <c r="I7378" s="5">
        <f>IF(OR(AND(F7378&gt;=50,G7378&gt;SUMIF(SeasonTotals!A$2:A$9,A7378,SeasonTotals!F$2:F$9)),AND(G7378&gt;0.885,F7378&gt;=50,D7378&lt;3)),1,0)</f>
        <v>1</v>
      </c>
      <c r="J7378" s="4">
        <f t="shared" si="462"/>
        <v>0</v>
      </c>
      <c r="K7378" s="5">
        <f t="shared" si="463"/>
        <v>0</v>
      </c>
    </row>
    <row r="7379" spans="1:11" x14ac:dyDescent="0.25">
      <c r="A7379" t="s">
        <v>118</v>
      </c>
      <c r="B7379" t="s">
        <v>92</v>
      </c>
      <c r="C7379">
        <v>1</v>
      </c>
      <c r="D7379">
        <v>2</v>
      </c>
      <c r="E7379">
        <v>27</v>
      </c>
      <c r="F7379">
        <v>65</v>
      </c>
      <c r="G7379" s="1">
        <f t="shared" si="460"/>
        <v>0.93103448275862066</v>
      </c>
      <c r="H7379" s="4">
        <f t="shared" si="461"/>
        <v>1</v>
      </c>
      <c r="I7379" s="5">
        <f>IF(OR(AND(F7379&gt;=50,G7379&gt;SUMIF(SeasonTotals!A$2:A$9,A7379,SeasonTotals!F$2:F$9)),AND(G7379&gt;0.885,F7379&gt;=50,D7379&lt;3)),1,0)</f>
        <v>1</v>
      </c>
      <c r="J7379" s="4">
        <f t="shared" si="462"/>
        <v>0</v>
      </c>
      <c r="K7379" s="5">
        <f t="shared" si="463"/>
        <v>0</v>
      </c>
    </row>
    <row r="7380" spans="1:11" x14ac:dyDescent="0.25">
      <c r="A7380" t="s">
        <v>118</v>
      </c>
      <c r="B7380" t="s">
        <v>92</v>
      </c>
      <c r="C7380">
        <v>1</v>
      </c>
      <c r="D7380">
        <v>3</v>
      </c>
      <c r="E7380">
        <v>24</v>
      </c>
      <c r="F7380">
        <v>64</v>
      </c>
      <c r="G7380" s="1">
        <f t="shared" si="460"/>
        <v>0.88888888888888884</v>
      </c>
      <c r="H7380" s="4">
        <f t="shared" si="461"/>
        <v>0</v>
      </c>
      <c r="I7380" s="5">
        <f>IF(OR(AND(F7380&gt;=50,G7380&gt;SUMIF(SeasonTotals!A$2:A$9,A7380,SeasonTotals!F$2:F$9)),AND(G7380&gt;0.885,F7380&gt;=50,D7380&lt;3)),1,0)</f>
        <v>0</v>
      </c>
      <c r="J7380" s="4">
        <f t="shared" si="462"/>
        <v>0</v>
      </c>
      <c r="K7380" s="5">
        <f t="shared" si="463"/>
        <v>0</v>
      </c>
    </row>
    <row r="7381" spans="1:11" x14ac:dyDescent="0.25">
      <c r="A7381" t="s">
        <v>118</v>
      </c>
      <c r="B7381" t="s">
        <v>92</v>
      </c>
      <c r="C7381">
        <v>1</v>
      </c>
      <c r="D7381">
        <v>2</v>
      </c>
      <c r="E7381">
        <v>26</v>
      </c>
      <c r="F7381">
        <v>60</v>
      </c>
      <c r="G7381" s="1">
        <f t="shared" si="460"/>
        <v>0.9285714285714286</v>
      </c>
      <c r="H7381" s="4">
        <f t="shared" si="461"/>
        <v>1</v>
      </c>
      <c r="I7381" s="5">
        <f>IF(OR(AND(F7381&gt;=50,G7381&gt;SUMIF(SeasonTotals!A$2:A$9,A7381,SeasonTotals!F$2:F$9)),AND(G7381&gt;0.885,F7381&gt;=50,D7381&lt;3)),1,0)</f>
        <v>1</v>
      </c>
      <c r="J7381" s="4">
        <f t="shared" si="462"/>
        <v>0</v>
      </c>
      <c r="K7381" s="5">
        <f t="shared" si="463"/>
        <v>0</v>
      </c>
    </row>
    <row r="7382" spans="1:11" x14ac:dyDescent="0.25">
      <c r="A7382" t="s">
        <v>118</v>
      </c>
      <c r="B7382" t="s">
        <v>92</v>
      </c>
      <c r="C7382">
        <v>1</v>
      </c>
      <c r="D7382">
        <v>3</v>
      </c>
      <c r="E7382">
        <v>32</v>
      </c>
      <c r="F7382">
        <v>63</v>
      </c>
      <c r="G7382" s="1">
        <f t="shared" si="460"/>
        <v>0.91428571428571426</v>
      </c>
      <c r="H7382" s="4">
        <f t="shared" si="461"/>
        <v>1</v>
      </c>
      <c r="I7382" s="5">
        <f>IF(OR(AND(F7382&gt;=50,G7382&gt;SUMIF(SeasonTotals!A$2:A$9,A7382,SeasonTotals!F$2:F$9)),AND(G7382&gt;0.885,F7382&gt;=50,D7382&lt;3)),1,0)</f>
        <v>1</v>
      </c>
      <c r="J7382" s="4">
        <f t="shared" si="462"/>
        <v>0</v>
      </c>
      <c r="K7382" s="5">
        <f t="shared" si="463"/>
        <v>0</v>
      </c>
    </row>
    <row r="7383" spans="1:11" x14ac:dyDescent="0.25">
      <c r="A7383" t="s">
        <v>118</v>
      </c>
      <c r="B7383" t="s">
        <v>92</v>
      </c>
      <c r="C7383">
        <v>1</v>
      </c>
      <c r="D7383">
        <v>5</v>
      </c>
      <c r="E7383">
        <v>31</v>
      </c>
      <c r="F7383">
        <v>40</v>
      </c>
      <c r="G7383" s="1">
        <f t="shared" si="460"/>
        <v>0.86111111111111116</v>
      </c>
      <c r="H7383" s="4">
        <f t="shared" si="461"/>
        <v>0</v>
      </c>
      <c r="I7383" s="5">
        <f>IF(OR(AND(F7383&gt;=50,G7383&gt;SUMIF(SeasonTotals!A$2:A$9,A7383,SeasonTotals!F$2:F$9)),AND(G7383&gt;0.885,F7383&gt;=50,D7383&lt;3)),1,0)</f>
        <v>0</v>
      </c>
      <c r="J7383" s="4">
        <f t="shared" si="462"/>
        <v>0</v>
      </c>
      <c r="K7383" s="5">
        <f t="shared" si="463"/>
        <v>1</v>
      </c>
    </row>
    <row r="7384" spans="1:11" x14ac:dyDescent="0.25">
      <c r="A7384" t="s">
        <v>118</v>
      </c>
      <c r="B7384" t="s">
        <v>92</v>
      </c>
      <c r="C7384">
        <v>1</v>
      </c>
      <c r="D7384">
        <v>3</v>
      </c>
      <c r="E7384">
        <v>32</v>
      </c>
      <c r="F7384">
        <v>64</v>
      </c>
      <c r="G7384" s="1">
        <f t="shared" si="460"/>
        <v>0.91428571428571426</v>
      </c>
      <c r="H7384" s="4">
        <f t="shared" si="461"/>
        <v>1</v>
      </c>
      <c r="I7384" s="5">
        <f>IF(OR(AND(F7384&gt;=50,G7384&gt;SUMIF(SeasonTotals!A$2:A$9,A7384,SeasonTotals!F$2:F$9)),AND(G7384&gt;0.885,F7384&gt;=50,D7384&lt;3)),1,0)</f>
        <v>1</v>
      </c>
      <c r="J7384" s="4">
        <f t="shared" si="462"/>
        <v>0</v>
      </c>
      <c r="K7384" s="5">
        <f t="shared" si="463"/>
        <v>0</v>
      </c>
    </row>
    <row r="7385" spans="1:11" x14ac:dyDescent="0.25">
      <c r="A7385" t="s">
        <v>118</v>
      </c>
      <c r="B7385" t="s">
        <v>92</v>
      </c>
      <c r="C7385">
        <v>1</v>
      </c>
      <c r="D7385">
        <v>2</v>
      </c>
      <c r="E7385">
        <v>36</v>
      </c>
      <c r="F7385">
        <v>60</v>
      </c>
      <c r="G7385" s="1">
        <f t="shared" si="460"/>
        <v>0.94736842105263153</v>
      </c>
      <c r="H7385" s="4">
        <f t="shared" si="461"/>
        <v>1</v>
      </c>
      <c r="I7385" s="5">
        <f>IF(OR(AND(F7385&gt;=50,G7385&gt;SUMIF(SeasonTotals!A$2:A$9,A7385,SeasonTotals!F$2:F$9)),AND(G7385&gt;0.885,F7385&gt;=50,D7385&lt;3)),1,0)</f>
        <v>1</v>
      </c>
      <c r="J7385" s="4">
        <f t="shared" si="462"/>
        <v>0</v>
      </c>
      <c r="K7385" s="5">
        <f t="shared" si="463"/>
        <v>0</v>
      </c>
    </row>
    <row r="7386" spans="1:11" x14ac:dyDescent="0.25">
      <c r="A7386" t="s">
        <v>118</v>
      </c>
      <c r="B7386" t="s">
        <v>92</v>
      </c>
      <c r="C7386">
        <v>1</v>
      </c>
      <c r="D7386">
        <v>2</v>
      </c>
      <c r="E7386">
        <v>32</v>
      </c>
      <c r="F7386">
        <v>58</v>
      </c>
      <c r="G7386" s="1">
        <f t="shared" si="460"/>
        <v>0.94117647058823528</v>
      </c>
      <c r="H7386" s="4">
        <f t="shared" si="461"/>
        <v>1</v>
      </c>
      <c r="I7386" s="5">
        <f>IF(OR(AND(F7386&gt;=50,G7386&gt;SUMIF(SeasonTotals!A$2:A$9,A7386,SeasonTotals!F$2:F$9)),AND(G7386&gt;0.885,F7386&gt;=50,D7386&lt;3)),1,0)</f>
        <v>1</v>
      </c>
      <c r="J7386" s="4">
        <f t="shared" si="462"/>
        <v>0</v>
      </c>
      <c r="K7386" s="5">
        <f t="shared" si="463"/>
        <v>0</v>
      </c>
    </row>
    <row r="7387" spans="1:11" x14ac:dyDescent="0.25">
      <c r="A7387" t="s">
        <v>118</v>
      </c>
      <c r="B7387" t="s">
        <v>92</v>
      </c>
      <c r="C7387">
        <v>1</v>
      </c>
      <c r="D7387">
        <v>2</v>
      </c>
      <c r="E7387">
        <v>25</v>
      </c>
      <c r="F7387">
        <v>60</v>
      </c>
      <c r="G7387" s="1">
        <f t="shared" si="460"/>
        <v>0.92592592592592593</v>
      </c>
      <c r="H7387" s="4">
        <f t="shared" si="461"/>
        <v>1</v>
      </c>
      <c r="I7387" s="5">
        <f>IF(OR(AND(F7387&gt;=50,G7387&gt;SUMIF(SeasonTotals!A$2:A$9,A7387,SeasonTotals!F$2:F$9)),AND(G7387&gt;0.885,F7387&gt;=50,D7387&lt;3)),1,0)</f>
        <v>1</v>
      </c>
      <c r="J7387" s="4">
        <f t="shared" si="462"/>
        <v>0</v>
      </c>
      <c r="K7387" s="5">
        <f t="shared" si="463"/>
        <v>0</v>
      </c>
    </row>
    <row r="7388" spans="1:11" x14ac:dyDescent="0.25">
      <c r="A7388" t="s">
        <v>118</v>
      </c>
      <c r="B7388" t="s">
        <v>92</v>
      </c>
      <c r="C7388">
        <v>1</v>
      </c>
      <c r="D7388">
        <v>3</v>
      </c>
      <c r="E7388">
        <v>22</v>
      </c>
      <c r="F7388">
        <v>59</v>
      </c>
      <c r="G7388" s="1">
        <f t="shared" si="460"/>
        <v>0.88</v>
      </c>
      <c r="H7388" s="4">
        <f t="shared" si="461"/>
        <v>0</v>
      </c>
      <c r="I7388" s="5">
        <f>IF(OR(AND(F7388&gt;=50,G7388&gt;SUMIF(SeasonTotals!A$2:A$9,A7388,SeasonTotals!F$2:F$9)),AND(G7388&gt;0.885,F7388&gt;=50,D7388&lt;3)),1,0)</f>
        <v>0</v>
      </c>
      <c r="J7388" s="4">
        <f t="shared" si="462"/>
        <v>0</v>
      </c>
      <c r="K7388" s="5">
        <f t="shared" si="463"/>
        <v>0</v>
      </c>
    </row>
    <row r="7389" spans="1:11" x14ac:dyDescent="0.25">
      <c r="A7389" t="s">
        <v>118</v>
      </c>
      <c r="B7389" t="s">
        <v>92</v>
      </c>
      <c r="C7389">
        <v>1</v>
      </c>
      <c r="D7389">
        <v>3</v>
      </c>
      <c r="E7389">
        <v>35</v>
      </c>
      <c r="F7389">
        <v>63</v>
      </c>
      <c r="G7389" s="1">
        <f t="shared" si="460"/>
        <v>0.92105263157894735</v>
      </c>
      <c r="H7389" s="4">
        <f t="shared" si="461"/>
        <v>1</v>
      </c>
      <c r="I7389" s="5">
        <f>IF(OR(AND(F7389&gt;=50,G7389&gt;SUMIF(SeasonTotals!A$2:A$9,A7389,SeasonTotals!F$2:F$9)),AND(G7389&gt;0.885,F7389&gt;=50,D7389&lt;3)),1,0)</f>
        <v>1</v>
      </c>
      <c r="J7389" s="4">
        <f t="shared" si="462"/>
        <v>0</v>
      </c>
      <c r="K7389" s="5">
        <f t="shared" si="463"/>
        <v>0</v>
      </c>
    </row>
    <row r="7390" spans="1:11" x14ac:dyDescent="0.25">
      <c r="A7390" t="s">
        <v>118</v>
      </c>
      <c r="B7390" t="s">
        <v>11</v>
      </c>
      <c r="C7390">
        <v>1</v>
      </c>
      <c r="D7390">
        <v>1</v>
      </c>
      <c r="E7390">
        <v>30</v>
      </c>
      <c r="F7390">
        <v>60</v>
      </c>
      <c r="G7390" s="1">
        <f t="shared" si="460"/>
        <v>0.967741935483871</v>
      </c>
      <c r="H7390" s="4">
        <f t="shared" si="461"/>
        <v>1</v>
      </c>
      <c r="I7390" s="5">
        <f>IF(OR(AND(F7390&gt;=50,G7390&gt;SUMIF(SeasonTotals!A$2:A$9,A7390,SeasonTotals!F$2:F$9)),AND(G7390&gt;0.885,F7390&gt;=50,D7390&lt;3)),1,0)</f>
        <v>1</v>
      </c>
      <c r="J7390" s="4">
        <f t="shared" si="462"/>
        <v>0</v>
      </c>
      <c r="K7390" s="5">
        <f t="shared" si="463"/>
        <v>0</v>
      </c>
    </row>
    <row r="7391" spans="1:11" x14ac:dyDescent="0.25">
      <c r="A7391" t="s">
        <v>118</v>
      </c>
      <c r="B7391" t="s">
        <v>11</v>
      </c>
      <c r="C7391">
        <v>1</v>
      </c>
      <c r="D7391">
        <v>3</v>
      </c>
      <c r="E7391">
        <v>44</v>
      </c>
      <c r="F7391">
        <v>59</v>
      </c>
      <c r="G7391" s="1">
        <f t="shared" si="460"/>
        <v>0.93617021276595747</v>
      </c>
      <c r="H7391" s="4">
        <f t="shared" si="461"/>
        <v>1</v>
      </c>
      <c r="I7391" s="5">
        <f>IF(OR(AND(F7391&gt;=50,G7391&gt;SUMIF(SeasonTotals!A$2:A$9,A7391,SeasonTotals!F$2:F$9)),AND(G7391&gt;0.885,F7391&gt;=50,D7391&lt;3)),1,0)</f>
        <v>1</v>
      </c>
      <c r="J7391" s="4">
        <f t="shared" si="462"/>
        <v>0</v>
      </c>
      <c r="K7391" s="5">
        <f t="shared" si="463"/>
        <v>0</v>
      </c>
    </row>
    <row r="7392" spans="1:11" x14ac:dyDescent="0.25">
      <c r="A7392" t="s">
        <v>118</v>
      </c>
      <c r="B7392" t="s">
        <v>11</v>
      </c>
      <c r="C7392">
        <v>1</v>
      </c>
      <c r="D7392">
        <v>2</v>
      </c>
      <c r="E7392">
        <v>21</v>
      </c>
      <c r="F7392">
        <v>59</v>
      </c>
      <c r="G7392" s="1">
        <f t="shared" si="460"/>
        <v>0.91304347826086951</v>
      </c>
      <c r="H7392" s="4">
        <f t="shared" si="461"/>
        <v>1</v>
      </c>
      <c r="I7392" s="5">
        <f>IF(OR(AND(F7392&gt;=50,G7392&gt;SUMIF(SeasonTotals!A$2:A$9,A7392,SeasonTotals!F$2:F$9)),AND(G7392&gt;0.885,F7392&gt;=50,D7392&lt;3)),1,0)</f>
        <v>1</v>
      </c>
      <c r="J7392" s="4">
        <f t="shared" si="462"/>
        <v>0</v>
      </c>
      <c r="K7392" s="5">
        <f t="shared" si="463"/>
        <v>0</v>
      </c>
    </row>
    <row r="7393" spans="1:11" x14ac:dyDescent="0.25">
      <c r="A7393" t="s">
        <v>118</v>
      </c>
      <c r="B7393" t="s">
        <v>11</v>
      </c>
      <c r="C7393">
        <v>1</v>
      </c>
      <c r="D7393">
        <v>2</v>
      </c>
      <c r="E7393">
        <v>20</v>
      </c>
      <c r="F7393">
        <v>64</v>
      </c>
      <c r="G7393" s="1">
        <f t="shared" si="460"/>
        <v>0.90909090909090906</v>
      </c>
      <c r="H7393" s="4">
        <f t="shared" si="461"/>
        <v>1</v>
      </c>
      <c r="I7393" s="5">
        <f>IF(OR(AND(F7393&gt;=50,G7393&gt;SUMIF(SeasonTotals!A$2:A$9,A7393,SeasonTotals!F$2:F$9)),AND(G7393&gt;0.885,F7393&gt;=50,D7393&lt;3)),1,0)</f>
        <v>1</v>
      </c>
      <c r="J7393" s="4">
        <f t="shared" si="462"/>
        <v>0</v>
      </c>
      <c r="K7393" s="5">
        <f t="shared" si="463"/>
        <v>0</v>
      </c>
    </row>
    <row r="7394" spans="1:11" x14ac:dyDescent="0.25">
      <c r="A7394" t="s">
        <v>118</v>
      </c>
      <c r="B7394" t="s">
        <v>11</v>
      </c>
      <c r="C7394">
        <v>1</v>
      </c>
      <c r="D7394">
        <v>1</v>
      </c>
      <c r="E7394">
        <v>25</v>
      </c>
      <c r="F7394">
        <v>60</v>
      </c>
      <c r="G7394" s="1">
        <f t="shared" si="460"/>
        <v>0.96153846153846156</v>
      </c>
      <c r="H7394" s="4">
        <f t="shared" si="461"/>
        <v>1</v>
      </c>
      <c r="I7394" s="5">
        <f>IF(OR(AND(F7394&gt;=50,G7394&gt;SUMIF(SeasonTotals!A$2:A$9,A7394,SeasonTotals!F$2:F$9)),AND(G7394&gt;0.885,F7394&gt;=50,D7394&lt;3)),1,0)</f>
        <v>1</v>
      </c>
      <c r="J7394" s="4">
        <f t="shared" si="462"/>
        <v>0</v>
      </c>
      <c r="K7394" s="5">
        <f t="shared" si="463"/>
        <v>0</v>
      </c>
    </row>
    <row r="7395" spans="1:11" x14ac:dyDescent="0.25">
      <c r="A7395" t="s">
        <v>118</v>
      </c>
      <c r="B7395" t="s">
        <v>11</v>
      </c>
      <c r="C7395">
        <v>1</v>
      </c>
      <c r="D7395">
        <v>4</v>
      </c>
      <c r="E7395">
        <v>20</v>
      </c>
      <c r="F7395">
        <v>43</v>
      </c>
      <c r="G7395" s="1">
        <f t="shared" si="460"/>
        <v>0.83333333333333337</v>
      </c>
      <c r="H7395" s="4">
        <f t="shared" si="461"/>
        <v>0</v>
      </c>
      <c r="I7395" s="5">
        <f>IF(OR(AND(F7395&gt;=50,G7395&gt;SUMIF(SeasonTotals!A$2:A$9,A7395,SeasonTotals!F$2:F$9)),AND(G7395&gt;0.885,F7395&gt;=50,D7395&lt;3)),1,0)</f>
        <v>0</v>
      </c>
      <c r="J7395" s="4">
        <f t="shared" si="462"/>
        <v>1</v>
      </c>
      <c r="K7395" s="5">
        <f t="shared" si="463"/>
        <v>1</v>
      </c>
    </row>
    <row r="7396" spans="1:11" x14ac:dyDescent="0.25">
      <c r="A7396" t="s">
        <v>118</v>
      </c>
      <c r="B7396" t="s">
        <v>11</v>
      </c>
      <c r="C7396">
        <v>1</v>
      </c>
      <c r="D7396">
        <v>2</v>
      </c>
      <c r="E7396">
        <v>33</v>
      </c>
      <c r="F7396">
        <v>60</v>
      </c>
      <c r="G7396" s="1">
        <f t="shared" si="460"/>
        <v>0.94285714285714284</v>
      </c>
      <c r="H7396" s="4">
        <f t="shared" si="461"/>
        <v>1</v>
      </c>
      <c r="I7396" s="5">
        <f>IF(OR(AND(F7396&gt;=50,G7396&gt;SUMIF(SeasonTotals!A$2:A$9,A7396,SeasonTotals!F$2:F$9)),AND(G7396&gt;0.885,F7396&gt;=50,D7396&lt;3)),1,0)</f>
        <v>1</v>
      </c>
      <c r="J7396" s="4">
        <f t="shared" si="462"/>
        <v>0</v>
      </c>
      <c r="K7396" s="5">
        <f t="shared" si="463"/>
        <v>0</v>
      </c>
    </row>
    <row r="7397" spans="1:11" x14ac:dyDescent="0.25">
      <c r="A7397" t="s">
        <v>118</v>
      </c>
      <c r="B7397" t="s">
        <v>11</v>
      </c>
      <c r="C7397">
        <v>1</v>
      </c>
      <c r="D7397">
        <v>3</v>
      </c>
      <c r="E7397">
        <v>30</v>
      </c>
      <c r="F7397">
        <v>65</v>
      </c>
      <c r="G7397" s="1">
        <f t="shared" si="460"/>
        <v>0.90909090909090906</v>
      </c>
      <c r="H7397" s="4">
        <f t="shared" si="461"/>
        <v>0</v>
      </c>
      <c r="I7397" s="5">
        <f>IF(OR(AND(F7397&gt;=50,G7397&gt;SUMIF(SeasonTotals!A$2:A$9,A7397,SeasonTotals!F$2:F$9)),AND(G7397&gt;0.885,F7397&gt;=50,D7397&lt;3)),1,0)</f>
        <v>0</v>
      </c>
      <c r="J7397" s="4">
        <f t="shared" si="462"/>
        <v>0</v>
      </c>
      <c r="K7397" s="5">
        <f t="shared" si="463"/>
        <v>0</v>
      </c>
    </row>
    <row r="7398" spans="1:11" x14ac:dyDescent="0.25">
      <c r="A7398" t="s">
        <v>118</v>
      </c>
      <c r="B7398" t="s">
        <v>11</v>
      </c>
      <c r="C7398">
        <v>1</v>
      </c>
      <c r="D7398">
        <v>3</v>
      </c>
      <c r="E7398">
        <v>6</v>
      </c>
      <c r="F7398">
        <v>13</v>
      </c>
      <c r="G7398" s="1">
        <f t="shared" si="460"/>
        <v>0.66666666666666663</v>
      </c>
      <c r="H7398" s="4">
        <f t="shared" si="461"/>
        <v>0</v>
      </c>
      <c r="I7398" s="5">
        <f>IF(OR(AND(F7398&gt;=50,G7398&gt;SUMIF(SeasonTotals!A$2:A$9,A7398,SeasonTotals!F$2:F$9)),AND(G7398&gt;0.885,F7398&gt;=50,D7398&lt;3)),1,0)</f>
        <v>0</v>
      </c>
      <c r="J7398" s="4">
        <f t="shared" si="462"/>
        <v>1</v>
      </c>
      <c r="K7398" s="5">
        <f t="shared" si="463"/>
        <v>1</v>
      </c>
    </row>
    <row r="7399" spans="1:11" x14ac:dyDescent="0.25">
      <c r="A7399" t="s">
        <v>118</v>
      </c>
      <c r="B7399" t="s">
        <v>11</v>
      </c>
      <c r="C7399">
        <v>1</v>
      </c>
      <c r="D7399">
        <v>3</v>
      </c>
      <c r="E7399">
        <v>28</v>
      </c>
      <c r="F7399">
        <v>59</v>
      </c>
      <c r="G7399" s="1">
        <f t="shared" si="460"/>
        <v>0.90322580645161288</v>
      </c>
      <c r="H7399" s="4">
        <f t="shared" si="461"/>
        <v>0</v>
      </c>
      <c r="I7399" s="5">
        <f>IF(OR(AND(F7399&gt;=50,G7399&gt;SUMIF(SeasonTotals!A$2:A$9,A7399,SeasonTotals!F$2:F$9)),AND(G7399&gt;0.885,F7399&gt;=50,D7399&lt;3)),1,0)</f>
        <v>0</v>
      </c>
      <c r="J7399" s="4">
        <f t="shared" si="462"/>
        <v>0</v>
      </c>
      <c r="K7399" s="5">
        <f t="shared" si="463"/>
        <v>0</v>
      </c>
    </row>
    <row r="7400" spans="1:11" x14ac:dyDescent="0.25">
      <c r="A7400" t="s">
        <v>118</v>
      </c>
      <c r="B7400" t="s">
        <v>11</v>
      </c>
      <c r="C7400">
        <v>1</v>
      </c>
      <c r="D7400">
        <v>1</v>
      </c>
      <c r="E7400">
        <v>30</v>
      </c>
      <c r="F7400">
        <v>60</v>
      </c>
      <c r="G7400" s="1">
        <f t="shared" si="460"/>
        <v>0.967741935483871</v>
      </c>
      <c r="H7400" s="4">
        <f t="shared" si="461"/>
        <v>1</v>
      </c>
      <c r="I7400" s="5">
        <f>IF(OR(AND(F7400&gt;=50,G7400&gt;SUMIF(SeasonTotals!A$2:A$9,A7400,SeasonTotals!F$2:F$9)),AND(G7400&gt;0.885,F7400&gt;=50,D7400&lt;3)),1,0)</f>
        <v>1</v>
      </c>
      <c r="J7400" s="4">
        <f t="shared" si="462"/>
        <v>0</v>
      </c>
      <c r="K7400" s="5">
        <f t="shared" si="463"/>
        <v>0</v>
      </c>
    </row>
    <row r="7401" spans="1:11" x14ac:dyDescent="0.25">
      <c r="A7401" t="s">
        <v>118</v>
      </c>
      <c r="B7401" t="s">
        <v>11</v>
      </c>
      <c r="C7401">
        <v>1</v>
      </c>
      <c r="D7401">
        <v>3</v>
      </c>
      <c r="E7401">
        <v>29</v>
      </c>
      <c r="F7401">
        <v>60</v>
      </c>
      <c r="G7401" s="1">
        <f t="shared" si="460"/>
        <v>0.90625</v>
      </c>
      <c r="H7401" s="4">
        <f t="shared" si="461"/>
        <v>0</v>
      </c>
      <c r="I7401" s="5">
        <f>IF(OR(AND(F7401&gt;=50,G7401&gt;SUMIF(SeasonTotals!A$2:A$9,A7401,SeasonTotals!F$2:F$9)),AND(G7401&gt;0.885,F7401&gt;=50,D7401&lt;3)),1,0)</f>
        <v>0</v>
      </c>
      <c r="J7401" s="4">
        <f t="shared" si="462"/>
        <v>0</v>
      </c>
      <c r="K7401" s="5">
        <f t="shared" si="463"/>
        <v>0</v>
      </c>
    </row>
    <row r="7402" spans="1:11" x14ac:dyDescent="0.25">
      <c r="A7402" t="s">
        <v>118</v>
      </c>
      <c r="B7402" t="s">
        <v>119</v>
      </c>
      <c r="C7402">
        <v>1</v>
      </c>
      <c r="D7402">
        <v>2</v>
      </c>
      <c r="E7402">
        <v>23</v>
      </c>
      <c r="F7402">
        <v>60</v>
      </c>
      <c r="G7402" s="1">
        <f t="shared" si="460"/>
        <v>0.92</v>
      </c>
      <c r="H7402" s="4">
        <f t="shared" si="461"/>
        <v>1</v>
      </c>
      <c r="I7402" s="5">
        <f>IF(OR(AND(F7402&gt;=50,G7402&gt;SUMIF(SeasonTotals!A$2:A$9,A7402,SeasonTotals!F$2:F$9)),AND(G7402&gt;0.885,F7402&gt;=50,D7402&lt;3)),1,0)</f>
        <v>1</v>
      </c>
      <c r="J7402" s="4">
        <f t="shared" si="462"/>
        <v>0</v>
      </c>
      <c r="K7402" s="5">
        <f t="shared" si="463"/>
        <v>0</v>
      </c>
    </row>
    <row r="7403" spans="1:11" x14ac:dyDescent="0.25">
      <c r="A7403" t="s">
        <v>118</v>
      </c>
      <c r="B7403" t="s">
        <v>119</v>
      </c>
      <c r="C7403">
        <v>1</v>
      </c>
      <c r="D7403">
        <v>3</v>
      </c>
      <c r="E7403">
        <v>32</v>
      </c>
      <c r="F7403">
        <v>60</v>
      </c>
      <c r="G7403" s="1">
        <f t="shared" si="460"/>
        <v>0.91428571428571426</v>
      </c>
      <c r="H7403" s="4">
        <f t="shared" si="461"/>
        <v>1</v>
      </c>
      <c r="I7403" s="5">
        <f>IF(OR(AND(F7403&gt;=50,G7403&gt;SUMIF(SeasonTotals!A$2:A$9,A7403,SeasonTotals!F$2:F$9)),AND(G7403&gt;0.885,F7403&gt;=50,D7403&lt;3)),1,0)</f>
        <v>1</v>
      </c>
      <c r="J7403" s="4">
        <f t="shared" si="462"/>
        <v>0</v>
      </c>
      <c r="K7403" s="5">
        <f t="shared" si="463"/>
        <v>0</v>
      </c>
    </row>
    <row r="7404" spans="1:11" x14ac:dyDescent="0.25">
      <c r="A7404" t="s">
        <v>118</v>
      </c>
      <c r="B7404" t="s">
        <v>119</v>
      </c>
      <c r="C7404">
        <v>1</v>
      </c>
      <c r="D7404">
        <v>3</v>
      </c>
      <c r="E7404">
        <v>31</v>
      </c>
      <c r="F7404">
        <v>61</v>
      </c>
      <c r="G7404" s="1">
        <f t="shared" si="460"/>
        <v>0.91176470588235292</v>
      </c>
      <c r="H7404" s="4">
        <f t="shared" si="461"/>
        <v>0</v>
      </c>
      <c r="I7404" s="5">
        <f>IF(OR(AND(F7404&gt;=50,G7404&gt;SUMIF(SeasonTotals!A$2:A$9,A7404,SeasonTotals!F$2:F$9)),AND(G7404&gt;0.885,F7404&gt;=50,D7404&lt;3)),1,0)</f>
        <v>0</v>
      </c>
      <c r="J7404" s="4">
        <f t="shared" si="462"/>
        <v>0</v>
      </c>
      <c r="K7404" s="5">
        <f t="shared" si="463"/>
        <v>0</v>
      </c>
    </row>
    <row r="7405" spans="1:11" x14ac:dyDescent="0.25">
      <c r="A7405" t="s">
        <v>118</v>
      </c>
      <c r="B7405" t="s">
        <v>119</v>
      </c>
      <c r="C7405">
        <v>1</v>
      </c>
      <c r="D7405">
        <v>3</v>
      </c>
      <c r="E7405">
        <v>42</v>
      </c>
      <c r="F7405">
        <v>60</v>
      </c>
      <c r="G7405" s="1">
        <f t="shared" si="460"/>
        <v>0.93333333333333335</v>
      </c>
      <c r="H7405" s="4">
        <f t="shared" si="461"/>
        <v>1</v>
      </c>
      <c r="I7405" s="5">
        <f>IF(OR(AND(F7405&gt;=50,G7405&gt;SUMIF(SeasonTotals!A$2:A$9,A7405,SeasonTotals!F$2:F$9)),AND(G7405&gt;0.885,F7405&gt;=50,D7405&lt;3)),1,0)</f>
        <v>1</v>
      </c>
      <c r="J7405" s="4">
        <f t="shared" si="462"/>
        <v>0</v>
      </c>
      <c r="K7405" s="5">
        <f t="shared" si="463"/>
        <v>0</v>
      </c>
    </row>
    <row r="7406" spans="1:11" x14ac:dyDescent="0.25">
      <c r="A7406" t="s">
        <v>118</v>
      </c>
      <c r="B7406" t="s">
        <v>119</v>
      </c>
      <c r="C7406">
        <v>1</v>
      </c>
      <c r="D7406">
        <v>5</v>
      </c>
      <c r="E7406">
        <v>32</v>
      </c>
      <c r="F7406">
        <v>60</v>
      </c>
      <c r="G7406" s="1">
        <f t="shared" si="460"/>
        <v>0.86486486486486491</v>
      </c>
      <c r="H7406" s="4">
        <f t="shared" si="461"/>
        <v>0</v>
      </c>
      <c r="I7406" s="5">
        <f>IF(OR(AND(F7406&gt;=50,G7406&gt;SUMIF(SeasonTotals!A$2:A$9,A7406,SeasonTotals!F$2:F$9)),AND(G7406&gt;0.885,F7406&gt;=50,D7406&lt;3)),1,0)</f>
        <v>0</v>
      </c>
      <c r="J7406" s="4">
        <f t="shared" si="462"/>
        <v>0</v>
      </c>
      <c r="K7406" s="5">
        <f t="shared" si="463"/>
        <v>0</v>
      </c>
    </row>
    <row r="7407" spans="1:11" x14ac:dyDescent="0.25">
      <c r="A7407" t="s">
        <v>118</v>
      </c>
      <c r="B7407" t="s">
        <v>119</v>
      </c>
      <c r="C7407">
        <v>1</v>
      </c>
      <c r="D7407">
        <v>2</v>
      </c>
      <c r="E7407">
        <v>28</v>
      </c>
      <c r="F7407">
        <v>59</v>
      </c>
      <c r="G7407" s="1">
        <f t="shared" si="460"/>
        <v>0.93333333333333335</v>
      </c>
      <c r="H7407" s="4">
        <f t="shared" si="461"/>
        <v>1</v>
      </c>
      <c r="I7407" s="5">
        <f>IF(OR(AND(F7407&gt;=50,G7407&gt;SUMIF(SeasonTotals!A$2:A$9,A7407,SeasonTotals!F$2:F$9)),AND(G7407&gt;0.885,F7407&gt;=50,D7407&lt;3)),1,0)</f>
        <v>1</v>
      </c>
      <c r="J7407" s="4">
        <f t="shared" si="462"/>
        <v>0</v>
      </c>
      <c r="K7407" s="5">
        <f t="shared" si="463"/>
        <v>0</v>
      </c>
    </row>
    <row r="7408" spans="1:11" x14ac:dyDescent="0.25">
      <c r="A7408" t="s">
        <v>118</v>
      </c>
      <c r="B7408" t="s">
        <v>119</v>
      </c>
      <c r="C7408">
        <v>1</v>
      </c>
      <c r="D7408">
        <v>3</v>
      </c>
      <c r="E7408">
        <v>34</v>
      </c>
      <c r="F7408">
        <v>61</v>
      </c>
      <c r="G7408" s="1">
        <f t="shared" si="460"/>
        <v>0.91891891891891897</v>
      </c>
      <c r="H7408" s="4">
        <f t="shared" si="461"/>
        <v>1</v>
      </c>
      <c r="I7408" s="5">
        <f>IF(OR(AND(F7408&gt;=50,G7408&gt;SUMIF(SeasonTotals!A$2:A$9,A7408,SeasonTotals!F$2:F$9)),AND(G7408&gt;0.885,F7408&gt;=50,D7408&lt;3)),1,0)</f>
        <v>1</v>
      </c>
      <c r="J7408" s="4">
        <f t="shared" si="462"/>
        <v>0</v>
      </c>
      <c r="K7408" s="5">
        <f t="shared" si="463"/>
        <v>0</v>
      </c>
    </row>
    <row r="7409" spans="1:11" x14ac:dyDescent="0.25">
      <c r="A7409" t="s">
        <v>118</v>
      </c>
      <c r="B7409" t="s">
        <v>119</v>
      </c>
      <c r="C7409">
        <v>1</v>
      </c>
      <c r="D7409">
        <v>2</v>
      </c>
      <c r="E7409">
        <v>35</v>
      </c>
      <c r="F7409">
        <v>60</v>
      </c>
      <c r="G7409" s="1">
        <f t="shared" si="460"/>
        <v>0.94594594594594594</v>
      </c>
      <c r="H7409" s="4">
        <f t="shared" si="461"/>
        <v>1</v>
      </c>
      <c r="I7409" s="5">
        <f>IF(OR(AND(F7409&gt;=50,G7409&gt;SUMIF(SeasonTotals!A$2:A$9,A7409,SeasonTotals!F$2:F$9)),AND(G7409&gt;0.885,F7409&gt;=50,D7409&lt;3)),1,0)</f>
        <v>1</v>
      </c>
      <c r="J7409" s="4">
        <f t="shared" si="462"/>
        <v>0</v>
      </c>
      <c r="K7409" s="5">
        <f t="shared" si="463"/>
        <v>0</v>
      </c>
    </row>
    <row r="7410" spans="1:11" x14ac:dyDescent="0.25">
      <c r="A7410" t="s">
        <v>118</v>
      </c>
      <c r="B7410" t="s">
        <v>119</v>
      </c>
      <c r="C7410">
        <v>1</v>
      </c>
      <c r="D7410">
        <v>0</v>
      </c>
      <c r="E7410">
        <v>22</v>
      </c>
      <c r="F7410">
        <v>59</v>
      </c>
      <c r="G7410" s="1">
        <f t="shared" si="460"/>
        <v>1</v>
      </c>
      <c r="H7410" s="4">
        <f t="shared" si="461"/>
        <v>1</v>
      </c>
      <c r="I7410" s="5">
        <f>IF(OR(AND(F7410&gt;=50,G7410&gt;SUMIF(SeasonTotals!A$2:A$9,A7410,SeasonTotals!F$2:F$9)),AND(G7410&gt;0.885,F7410&gt;=50,D7410&lt;3)),1,0)</f>
        <v>1</v>
      </c>
      <c r="J7410" s="4">
        <f t="shared" si="462"/>
        <v>0</v>
      </c>
      <c r="K7410" s="5">
        <f t="shared" si="463"/>
        <v>0</v>
      </c>
    </row>
    <row r="7411" spans="1:11" x14ac:dyDescent="0.25">
      <c r="A7411" t="s">
        <v>118</v>
      </c>
      <c r="B7411" t="s">
        <v>119</v>
      </c>
      <c r="C7411">
        <v>1</v>
      </c>
      <c r="D7411">
        <v>0</v>
      </c>
      <c r="E7411">
        <v>28</v>
      </c>
      <c r="F7411">
        <v>60</v>
      </c>
      <c r="G7411" s="1">
        <f t="shared" si="460"/>
        <v>1</v>
      </c>
      <c r="H7411" s="4">
        <f t="shared" si="461"/>
        <v>1</v>
      </c>
      <c r="I7411" s="5">
        <f>IF(OR(AND(F7411&gt;=50,G7411&gt;SUMIF(SeasonTotals!A$2:A$9,A7411,SeasonTotals!F$2:F$9)),AND(G7411&gt;0.885,F7411&gt;=50,D7411&lt;3)),1,0)</f>
        <v>1</v>
      </c>
      <c r="J7411" s="4">
        <f t="shared" si="462"/>
        <v>0</v>
      </c>
      <c r="K7411" s="5">
        <f t="shared" si="463"/>
        <v>0</v>
      </c>
    </row>
    <row r="7412" spans="1:11" x14ac:dyDescent="0.25">
      <c r="A7412" t="s">
        <v>118</v>
      </c>
      <c r="B7412" t="s">
        <v>119</v>
      </c>
      <c r="C7412">
        <v>1</v>
      </c>
      <c r="D7412">
        <v>2</v>
      </c>
      <c r="E7412">
        <v>25</v>
      </c>
      <c r="F7412">
        <v>60</v>
      </c>
      <c r="G7412" s="1">
        <f t="shared" si="460"/>
        <v>0.92592592592592593</v>
      </c>
      <c r="H7412" s="4">
        <f t="shared" si="461"/>
        <v>1</v>
      </c>
      <c r="I7412" s="5">
        <f>IF(OR(AND(F7412&gt;=50,G7412&gt;SUMIF(SeasonTotals!A$2:A$9,A7412,SeasonTotals!F$2:F$9)),AND(G7412&gt;0.885,F7412&gt;=50,D7412&lt;3)),1,0)</f>
        <v>1</v>
      </c>
      <c r="J7412" s="4">
        <f t="shared" si="462"/>
        <v>0</v>
      </c>
      <c r="K7412" s="5">
        <f t="shared" si="463"/>
        <v>0</v>
      </c>
    </row>
    <row r="7413" spans="1:11" x14ac:dyDescent="0.25">
      <c r="A7413" t="s">
        <v>118</v>
      </c>
      <c r="B7413" t="s">
        <v>119</v>
      </c>
      <c r="C7413">
        <v>1</v>
      </c>
      <c r="D7413">
        <v>1</v>
      </c>
      <c r="E7413">
        <v>15</v>
      </c>
      <c r="F7413">
        <v>60</v>
      </c>
      <c r="G7413" s="1">
        <f t="shared" si="460"/>
        <v>0.9375</v>
      </c>
      <c r="H7413" s="4">
        <f t="shared" si="461"/>
        <v>1</v>
      </c>
      <c r="I7413" s="5">
        <f>IF(OR(AND(F7413&gt;=50,G7413&gt;SUMIF(SeasonTotals!A$2:A$9,A7413,SeasonTotals!F$2:F$9)),AND(G7413&gt;0.885,F7413&gt;=50,D7413&lt;3)),1,0)</f>
        <v>1</v>
      </c>
      <c r="J7413" s="4">
        <f t="shared" si="462"/>
        <v>0</v>
      </c>
      <c r="K7413" s="5">
        <f t="shared" si="463"/>
        <v>0</v>
      </c>
    </row>
    <row r="7414" spans="1:11" x14ac:dyDescent="0.25">
      <c r="A7414" t="s">
        <v>118</v>
      </c>
      <c r="B7414" t="s">
        <v>119</v>
      </c>
      <c r="C7414">
        <v>1</v>
      </c>
      <c r="D7414">
        <v>3</v>
      </c>
      <c r="E7414">
        <v>6</v>
      </c>
      <c r="F7414">
        <v>10</v>
      </c>
      <c r="G7414" s="1">
        <f t="shared" si="460"/>
        <v>0.66666666666666663</v>
      </c>
      <c r="H7414" s="4">
        <f t="shared" si="461"/>
        <v>0</v>
      </c>
      <c r="I7414" s="5">
        <f>IF(OR(AND(F7414&gt;=50,G7414&gt;SUMIF(SeasonTotals!A$2:A$9,A7414,SeasonTotals!F$2:F$9)),AND(G7414&gt;0.885,F7414&gt;=50,D7414&lt;3)),1,0)</f>
        <v>0</v>
      </c>
      <c r="J7414" s="4">
        <f t="shared" si="462"/>
        <v>1</v>
      </c>
      <c r="K7414" s="5">
        <f t="shared" si="463"/>
        <v>1</v>
      </c>
    </row>
    <row r="7415" spans="1:11" x14ac:dyDescent="0.25">
      <c r="A7415" t="s">
        <v>118</v>
      </c>
      <c r="B7415" t="s">
        <v>119</v>
      </c>
      <c r="C7415">
        <v>1</v>
      </c>
      <c r="D7415">
        <v>4</v>
      </c>
      <c r="E7415">
        <v>31</v>
      </c>
      <c r="F7415">
        <v>60</v>
      </c>
      <c r="G7415" s="1">
        <f t="shared" si="460"/>
        <v>0.88571428571428568</v>
      </c>
      <c r="H7415" s="4">
        <f t="shared" si="461"/>
        <v>0</v>
      </c>
      <c r="I7415" s="5">
        <f>IF(OR(AND(F7415&gt;=50,G7415&gt;SUMIF(SeasonTotals!A$2:A$9,A7415,SeasonTotals!F$2:F$9)),AND(G7415&gt;0.885,F7415&gt;=50,D7415&lt;3)),1,0)</f>
        <v>0</v>
      </c>
      <c r="J7415" s="4">
        <f t="shared" si="462"/>
        <v>0</v>
      </c>
      <c r="K7415" s="5">
        <f t="shared" si="463"/>
        <v>0</v>
      </c>
    </row>
    <row r="7416" spans="1:11" x14ac:dyDescent="0.25">
      <c r="A7416" t="s">
        <v>118</v>
      </c>
      <c r="B7416" t="s">
        <v>119</v>
      </c>
      <c r="C7416">
        <v>1</v>
      </c>
      <c r="D7416">
        <v>2</v>
      </c>
      <c r="E7416">
        <v>24</v>
      </c>
      <c r="F7416">
        <v>60</v>
      </c>
      <c r="G7416" s="1">
        <f t="shared" si="460"/>
        <v>0.92307692307692313</v>
      </c>
      <c r="H7416" s="4">
        <f t="shared" si="461"/>
        <v>1</v>
      </c>
      <c r="I7416" s="5">
        <f>IF(OR(AND(F7416&gt;=50,G7416&gt;SUMIF(SeasonTotals!A$2:A$9,A7416,SeasonTotals!F$2:F$9)),AND(G7416&gt;0.885,F7416&gt;=50,D7416&lt;3)),1,0)</f>
        <v>1</v>
      </c>
      <c r="J7416" s="4">
        <f t="shared" si="462"/>
        <v>0</v>
      </c>
      <c r="K7416" s="5">
        <f t="shared" si="463"/>
        <v>0</v>
      </c>
    </row>
    <row r="7417" spans="1:11" x14ac:dyDescent="0.25">
      <c r="A7417" t="s">
        <v>118</v>
      </c>
      <c r="B7417" t="s">
        <v>119</v>
      </c>
      <c r="C7417">
        <v>1</v>
      </c>
      <c r="D7417">
        <v>6</v>
      </c>
      <c r="E7417">
        <v>28</v>
      </c>
      <c r="F7417">
        <v>60</v>
      </c>
      <c r="G7417" s="1">
        <f t="shared" si="460"/>
        <v>0.82352941176470584</v>
      </c>
      <c r="H7417" s="4">
        <f t="shared" si="461"/>
        <v>0</v>
      </c>
      <c r="I7417" s="5">
        <f>IF(OR(AND(F7417&gt;=50,G7417&gt;SUMIF(SeasonTotals!A$2:A$9,A7417,SeasonTotals!F$2:F$9)),AND(G7417&gt;0.885,F7417&gt;=50,D7417&lt;3)),1,0)</f>
        <v>0</v>
      </c>
      <c r="J7417" s="4">
        <f t="shared" si="462"/>
        <v>1</v>
      </c>
      <c r="K7417" s="5">
        <f t="shared" si="463"/>
        <v>0</v>
      </c>
    </row>
    <row r="7418" spans="1:11" x14ac:dyDescent="0.25">
      <c r="A7418" t="s">
        <v>118</v>
      </c>
      <c r="B7418" t="s">
        <v>119</v>
      </c>
      <c r="C7418">
        <v>1</v>
      </c>
      <c r="D7418">
        <v>3</v>
      </c>
      <c r="E7418">
        <v>26</v>
      </c>
      <c r="F7418">
        <v>59</v>
      </c>
      <c r="G7418" s="1">
        <f t="shared" si="460"/>
        <v>0.89655172413793105</v>
      </c>
      <c r="H7418" s="4">
        <f t="shared" si="461"/>
        <v>0</v>
      </c>
      <c r="I7418" s="5">
        <f>IF(OR(AND(F7418&gt;=50,G7418&gt;SUMIF(SeasonTotals!A$2:A$9,A7418,SeasonTotals!F$2:F$9)),AND(G7418&gt;0.885,F7418&gt;=50,D7418&lt;3)),1,0)</f>
        <v>0</v>
      </c>
      <c r="J7418" s="4">
        <f t="shared" si="462"/>
        <v>0</v>
      </c>
      <c r="K7418" s="5">
        <f t="shared" si="463"/>
        <v>0</v>
      </c>
    </row>
    <row r="7419" spans="1:11" x14ac:dyDescent="0.25">
      <c r="A7419" t="s">
        <v>118</v>
      </c>
      <c r="B7419" t="s">
        <v>119</v>
      </c>
      <c r="C7419">
        <v>1</v>
      </c>
      <c r="D7419">
        <v>3</v>
      </c>
      <c r="E7419">
        <v>35</v>
      </c>
      <c r="F7419">
        <v>60</v>
      </c>
      <c r="G7419" s="1">
        <f t="shared" si="460"/>
        <v>0.92105263157894735</v>
      </c>
      <c r="H7419" s="4">
        <f t="shared" si="461"/>
        <v>1</v>
      </c>
      <c r="I7419" s="5">
        <f>IF(OR(AND(F7419&gt;=50,G7419&gt;SUMIF(SeasonTotals!A$2:A$9,A7419,SeasonTotals!F$2:F$9)),AND(G7419&gt;0.885,F7419&gt;=50,D7419&lt;3)),1,0)</f>
        <v>1</v>
      </c>
      <c r="J7419" s="4">
        <f t="shared" si="462"/>
        <v>0</v>
      </c>
      <c r="K7419" s="5">
        <f t="shared" si="463"/>
        <v>0</v>
      </c>
    </row>
    <row r="7420" spans="1:11" x14ac:dyDescent="0.25">
      <c r="A7420" t="s">
        <v>118</v>
      </c>
      <c r="B7420" t="s">
        <v>12</v>
      </c>
      <c r="C7420">
        <v>1</v>
      </c>
      <c r="D7420">
        <v>0</v>
      </c>
      <c r="E7420">
        <v>34</v>
      </c>
      <c r="F7420">
        <v>60</v>
      </c>
      <c r="G7420" s="1">
        <f t="shared" si="460"/>
        <v>1</v>
      </c>
      <c r="H7420" s="4">
        <f t="shared" si="461"/>
        <v>1</v>
      </c>
      <c r="I7420" s="5">
        <f>IF(OR(AND(F7420&gt;=50,G7420&gt;SUMIF(SeasonTotals!A$2:A$9,A7420,SeasonTotals!F$2:F$9)),AND(G7420&gt;0.885,F7420&gt;=50,D7420&lt;3)),1,0)</f>
        <v>1</v>
      </c>
      <c r="J7420" s="4">
        <f t="shared" si="462"/>
        <v>0</v>
      </c>
      <c r="K7420" s="5">
        <f t="shared" si="463"/>
        <v>0</v>
      </c>
    </row>
    <row r="7421" spans="1:11" x14ac:dyDescent="0.25">
      <c r="A7421" t="s">
        <v>118</v>
      </c>
      <c r="B7421" t="s">
        <v>12</v>
      </c>
      <c r="C7421">
        <v>1</v>
      </c>
      <c r="D7421">
        <v>5</v>
      </c>
      <c r="E7421">
        <v>40</v>
      </c>
      <c r="F7421">
        <v>60</v>
      </c>
      <c r="G7421" s="1">
        <f t="shared" si="460"/>
        <v>0.88888888888888884</v>
      </c>
      <c r="H7421" s="4">
        <f t="shared" si="461"/>
        <v>0</v>
      </c>
      <c r="I7421" s="5">
        <f>IF(OR(AND(F7421&gt;=50,G7421&gt;SUMIF(SeasonTotals!A$2:A$9,A7421,SeasonTotals!F$2:F$9)),AND(G7421&gt;0.885,F7421&gt;=50,D7421&lt;3)),1,0)</f>
        <v>0</v>
      </c>
      <c r="J7421" s="4">
        <f t="shared" si="462"/>
        <v>0</v>
      </c>
      <c r="K7421" s="5">
        <f t="shared" si="463"/>
        <v>0</v>
      </c>
    </row>
    <row r="7422" spans="1:11" x14ac:dyDescent="0.25">
      <c r="A7422" t="s">
        <v>118</v>
      </c>
      <c r="B7422" t="s">
        <v>12</v>
      </c>
      <c r="C7422">
        <v>1</v>
      </c>
      <c r="D7422">
        <v>1</v>
      </c>
      <c r="E7422">
        <v>18</v>
      </c>
      <c r="F7422">
        <v>60</v>
      </c>
      <c r="G7422" s="1">
        <f t="shared" si="460"/>
        <v>0.94736842105263153</v>
      </c>
      <c r="H7422" s="4">
        <f t="shared" si="461"/>
        <v>1</v>
      </c>
      <c r="I7422" s="5">
        <f>IF(OR(AND(F7422&gt;=50,G7422&gt;SUMIF(SeasonTotals!A$2:A$9,A7422,SeasonTotals!F$2:F$9)),AND(G7422&gt;0.885,F7422&gt;=50,D7422&lt;3)),1,0)</f>
        <v>1</v>
      </c>
      <c r="J7422" s="4">
        <f t="shared" si="462"/>
        <v>0</v>
      </c>
      <c r="K7422" s="5">
        <f t="shared" si="463"/>
        <v>0</v>
      </c>
    </row>
    <row r="7423" spans="1:11" x14ac:dyDescent="0.25">
      <c r="A7423" t="s">
        <v>118</v>
      </c>
      <c r="B7423" t="s">
        <v>12</v>
      </c>
      <c r="C7423">
        <v>1</v>
      </c>
      <c r="D7423">
        <v>1</v>
      </c>
      <c r="E7423">
        <v>37</v>
      </c>
      <c r="F7423">
        <v>60</v>
      </c>
      <c r="G7423" s="1">
        <f t="shared" si="460"/>
        <v>0.97368421052631582</v>
      </c>
      <c r="H7423" s="4">
        <f t="shared" si="461"/>
        <v>1</v>
      </c>
      <c r="I7423" s="5">
        <f>IF(OR(AND(F7423&gt;=50,G7423&gt;SUMIF(SeasonTotals!A$2:A$9,A7423,SeasonTotals!F$2:F$9)),AND(G7423&gt;0.885,F7423&gt;=50,D7423&lt;3)),1,0)</f>
        <v>1</v>
      </c>
      <c r="J7423" s="4">
        <f t="shared" si="462"/>
        <v>0</v>
      </c>
      <c r="K7423" s="5">
        <f t="shared" si="463"/>
        <v>0</v>
      </c>
    </row>
    <row r="7424" spans="1:11" x14ac:dyDescent="0.25">
      <c r="A7424" t="s">
        <v>118</v>
      </c>
      <c r="B7424" t="s">
        <v>12</v>
      </c>
      <c r="C7424">
        <v>1</v>
      </c>
      <c r="D7424">
        <v>4</v>
      </c>
      <c r="E7424">
        <v>20</v>
      </c>
      <c r="F7424">
        <v>59</v>
      </c>
      <c r="G7424" s="1">
        <f t="shared" si="460"/>
        <v>0.83333333333333337</v>
      </c>
      <c r="H7424" s="4">
        <f t="shared" si="461"/>
        <v>0</v>
      </c>
      <c r="I7424" s="5">
        <f>IF(OR(AND(F7424&gt;=50,G7424&gt;SUMIF(SeasonTotals!A$2:A$9,A7424,SeasonTotals!F$2:F$9)),AND(G7424&gt;0.885,F7424&gt;=50,D7424&lt;3)),1,0)</f>
        <v>0</v>
      </c>
      <c r="J7424" s="4">
        <f t="shared" si="462"/>
        <v>1</v>
      </c>
      <c r="K7424" s="5">
        <f t="shared" si="463"/>
        <v>0</v>
      </c>
    </row>
    <row r="7425" spans="1:11" x14ac:dyDescent="0.25">
      <c r="A7425" t="s">
        <v>118</v>
      </c>
      <c r="B7425" t="s">
        <v>12</v>
      </c>
      <c r="C7425">
        <v>1</v>
      </c>
      <c r="D7425">
        <v>1</v>
      </c>
      <c r="E7425">
        <v>22</v>
      </c>
      <c r="F7425">
        <v>65</v>
      </c>
      <c r="G7425" s="1">
        <f t="shared" si="460"/>
        <v>0.95652173913043481</v>
      </c>
      <c r="H7425" s="4">
        <f t="shared" si="461"/>
        <v>1</v>
      </c>
      <c r="I7425" s="5">
        <f>IF(OR(AND(F7425&gt;=50,G7425&gt;SUMIF(SeasonTotals!A$2:A$9,A7425,SeasonTotals!F$2:F$9)),AND(G7425&gt;0.885,F7425&gt;=50,D7425&lt;3)),1,0)</f>
        <v>1</v>
      </c>
      <c r="J7425" s="4">
        <f t="shared" si="462"/>
        <v>0</v>
      </c>
      <c r="K7425" s="5">
        <f t="shared" si="463"/>
        <v>0</v>
      </c>
    </row>
    <row r="7426" spans="1:11" x14ac:dyDescent="0.25">
      <c r="A7426" t="s">
        <v>118</v>
      </c>
      <c r="B7426" t="s">
        <v>12</v>
      </c>
      <c r="C7426">
        <v>1</v>
      </c>
      <c r="D7426">
        <v>5</v>
      </c>
      <c r="E7426">
        <v>25</v>
      </c>
      <c r="F7426">
        <v>50</v>
      </c>
      <c r="G7426" s="1">
        <f t="shared" ref="G7426:G7489" si="464">E7426/MAX(1,SUM(D7426:E7426))</f>
        <v>0.83333333333333337</v>
      </c>
      <c r="H7426" s="4">
        <f t="shared" ref="H7426:H7489" si="465">IF(AND(F7426&gt;=50,OR(G7426&gt;0.913,AND(G7426&gt;0.885,D7426&lt;3))),1,0)</f>
        <v>0</v>
      </c>
      <c r="I7426" s="5">
        <f>IF(OR(AND(F7426&gt;=50,G7426&gt;SUMIF(SeasonTotals!A$2:A$9,A7426,SeasonTotals!F$2:F$9)),AND(G7426&gt;0.885,F7426&gt;=50,D7426&lt;3)),1,0)</f>
        <v>0</v>
      </c>
      <c r="J7426" s="4">
        <f t="shared" ref="J7426:J7489" si="466">IF(G7426&lt;0.85,1,0)</f>
        <v>1</v>
      </c>
      <c r="K7426" s="5">
        <f t="shared" ref="K7426:K7489" si="467">IF(F7426&lt;55,1,0)</f>
        <v>1</v>
      </c>
    </row>
    <row r="7427" spans="1:11" x14ac:dyDescent="0.25">
      <c r="A7427" t="s">
        <v>118</v>
      </c>
      <c r="B7427" t="s">
        <v>12</v>
      </c>
      <c r="C7427">
        <v>1</v>
      </c>
      <c r="D7427">
        <v>2</v>
      </c>
      <c r="E7427">
        <v>31</v>
      </c>
      <c r="F7427">
        <v>64</v>
      </c>
      <c r="G7427" s="1">
        <f t="shared" si="464"/>
        <v>0.93939393939393945</v>
      </c>
      <c r="H7427" s="4">
        <f t="shared" si="465"/>
        <v>1</v>
      </c>
      <c r="I7427" s="5">
        <f>IF(OR(AND(F7427&gt;=50,G7427&gt;SUMIF(SeasonTotals!A$2:A$9,A7427,SeasonTotals!F$2:F$9)),AND(G7427&gt;0.885,F7427&gt;=50,D7427&lt;3)),1,0)</f>
        <v>1</v>
      </c>
      <c r="J7427" s="4">
        <f t="shared" si="466"/>
        <v>0</v>
      </c>
      <c r="K7427" s="5">
        <f t="shared" si="467"/>
        <v>0</v>
      </c>
    </row>
    <row r="7428" spans="1:11" x14ac:dyDescent="0.25">
      <c r="A7428" t="s">
        <v>118</v>
      </c>
      <c r="B7428" t="s">
        <v>12</v>
      </c>
      <c r="C7428">
        <v>1</v>
      </c>
      <c r="D7428">
        <v>3</v>
      </c>
      <c r="E7428">
        <v>28</v>
      </c>
      <c r="F7428">
        <v>64</v>
      </c>
      <c r="G7428" s="1">
        <f t="shared" si="464"/>
        <v>0.90322580645161288</v>
      </c>
      <c r="H7428" s="4">
        <f t="shared" si="465"/>
        <v>0</v>
      </c>
      <c r="I7428" s="5">
        <f>IF(OR(AND(F7428&gt;=50,G7428&gt;SUMIF(SeasonTotals!A$2:A$9,A7428,SeasonTotals!F$2:F$9)),AND(G7428&gt;0.885,F7428&gt;=50,D7428&lt;3)),1,0)</f>
        <v>0</v>
      </c>
      <c r="J7428" s="4">
        <f t="shared" si="466"/>
        <v>0</v>
      </c>
      <c r="K7428" s="5">
        <f t="shared" si="467"/>
        <v>0</v>
      </c>
    </row>
    <row r="7429" spans="1:11" x14ac:dyDescent="0.25">
      <c r="A7429" t="s">
        <v>118</v>
      </c>
      <c r="B7429" t="s">
        <v>12</v>
      </c>
      <c r="C7429">
        <v>1</v>
      </c>
      <c r="D7429">
        <v>2</v>
      </c>
      <c r="E7429">
        <v>44</v>
      </c>
      <c r="F7429">
        <v>60</v>
      </c>
      <c r="G7429" s="1">
        <f t="shared" si="464"/>
        <v>0.95652173913043481</v>
      </c>
      <c r="H7429" s="4">
        <f t="shared" si="465"/>
        <v>1</v>
      </c>
      <c r="I7429" s="5">
        <f>IF(OR(AND(F7429&gt;=50,G7429&gt;SUMIF(SeasonTotals!A$2:A$9,A7429,SeasonTotals!F$2:F$9)),AND(G7429&gt;0.885,F7429&gt;=50,D7429&lt;3)),1,0)</f>
        <v>1</v>
      </c>
      <c r="J7429" s="4">
        <f t="shared" si="466"/>
        <v>0</v>
      </c>
      <c r="K7429" s="5">
        <f t="shared" si="467"/>
        <v>0</v>
      </c>
    </row>
    <row r="7430" spans="1:11" x14ac:dyDescent="0.25">
      <c r="A7430" t="s">
        <v>118</v>
      </c>
      <c r="B7430" t="s">
        <v>12</v>
      </c>
      <c r="C7430">
        <v>1</v>
      </c>
      <c r="D7430">
        <v>0</v>
      </c>
      <c r="E7430">
        <v>26</v>
      </c>
      <c r="F7430">
        <v>60</v>
      </c>
      <c r="G7430" s="1">
        <f t="shared" si="464"/>
        <v>1</v>
      </c>
      <c r="H7430" s="4">
        <f t="shared" si="465"/>
        <v>1</v>
      </c>
      <c r="I7430" s="5">
        <f>IF(OR(AND(F7430&gt;=50,G7430&gt;SUMIF(SeasonTotals!A$2:A$9,A7430,SeasonTotals!F$2:F$9)),AND(G7430&gt;0.885,F7430&gt;=50,D7430&lt;3)),1,0)</f>
        <v>1</v>
      </c>
      <c r="J7430" s="4">
        <f t="shared" si="466"/>
        <v>0</v>
      </c>
      <c r="K7430" s="5">
        <f t="shared" si="467"/>
        <v>0</v>
      </c>
    </row>
    <row r="7431" spans="1:11" x14ac:dyDescent="0.25">
      <c r="A7431" t="s">
        <v>118</v>
      </c>
      <c r="B7431" t="s">
        <v>12</v>
      </c>
      <c r="C7431">
        <v>1</v>
      </c>
      <c r="D7431">
        <v>7</v>
      </c>
      <c r="E7431">
        <v>12</v>
      </c>
      <c r="F7431">
        <v>60</v>
      </c>
      <c r="G7431" s="1">
        <f t="shared" si="464"/>
        <v>0.63157894736842102</v>
      </c>
      <c r="H7431" s="4">
        <f t="shared" si="465"/>
        <v>0</v>
      </c>
      <c r="I7431" s="5">
        <f>IF(OR(AND(F7431&gt;=50,G7431&gt;SUMIF(SeasonTotals!A$2:A$9,A7431,SeasonTotals!F$2:F$9)),AND(G7431&gt;0.885,F7431&gt;=50,D7431&lt;3)),1,0)</f>
        <v>0</v>
      </c>
      <c r="J7431" s="4">
        <f t="shared" si="466"/>
        <v>1</v>
      </c>
      <c r="K7431" s="5">
        <f t="shared" si="467"/>
        <v>0</v>
      </c>
    </row>
    <row r="7432" spans="1:11" x14ac:dyDescent="0.25">
      <c r="A7432" t="s">
        <v>118</v>
      </c>
      <c r="B7432" t="s">
        <v>12</v>
      </c>
      <c r="C7432">
        <v>1</v>
      </c>
      <c r="D7432">
        <v>2</v>
      </c>
      <c r="E7432">
        <v>0</v>
      </c>
      <c r="F7432">
        <v>1</v>
      </c>
      <c r="G7432" s="1">
        <f t="shared" si="464"/>
        <v>0</v>
      </c>
      <c r="H7432" s="4">
        <f t="shared" si="465"/>
        <v>0</v>
      </c>
      <c r="I7432" s="5">
        <f>IF(OR(AND(F7432&gt;=50,G7432&gt;SUMIF(SeasonTotals!A$2:A$9,A7432,SeasonTotals!F$2:F$9)),AND(G7432&gt;0.885,F7432&gt;=50,D7432&lt;3)),1,0)</f>
        <v>0</v>
      </c>
      <c r="J7432" s="4">
        <f t="shared" si="466"/>
        <v>1</v>
      </c>
      <c r="K7432" s="5">
        <f t="shared" si="467"/>
        <v>1</v>
      </c>
    </row>
    <row r="7433" spans="1:11" x14ac:dyDescent="0.25">
      <c r="A7433" t="s">
        <v>118</v>
      </c>
      <c r="B7433" t="s">
        <v>12</v>
      </c>
      <c r="C7433">
        <v>1</v>
      </c>
      <c r="D7433">
        <v>5</v>
      </c>
      <c r="E7433">
        <v>33</v>
      </c>
      <c r="F7433">
        <v>60</v>
      </c>
      <c r="G7433" s="1">
        <f t="shared" si="464"/>
        <v>0.86842105263157898</v>
      </c>
      <c r="H7433" s="4">
        <f t="shared" si="465"/>
        <v>0</v>
      </c>
      <c r="I7433" s="5">
        <f>IF(OR(AND(F7433&gt;=50,G7433&gt;SUMIF(SeasonTotals!A$2:A$9,A7433,SeasonTotals!F$2:F$9)),AND(G7433&gt;0.885,F7433&gt;=50,D7433&lt;3)),1,0)</f>
        <v>0</v>
      </c>
      <c r="J7433" s="4">
        <f t="shared" si="466"/>
        <v>0</v>
      </c>
      <c r="K7433" s="5">
        <f t="shared" si="467"/>
        <v>0</v>
      </c>
    </row>
    <row r="7434" spans="1:11" x14ac:dyDescent="0.25">
      <c r="A7434" t="s">
        <v>118</v>
      </c>
      <c r="B7434" t="s">
        <v>13</v>
      </c>
      <c r="C7434">
        <v>1</v>
      </c>
      <c r="D7434">
        <v>3</v>
      </c>
      <c r="E7434">
        <v>22</v>
      </c>
      <c r="F7434">
        <v>60</v>
      </c>
      <c r="G7434" s="1">
        <f t="shared" si="464"/>
        <v>0.88</v>
      </c>
      <c r="H7434" s="4">
        <f t="shared" si="465"/>
        <v>0</v>
      </c>
      <c r="I7434" s="5">
        <f>IF(OR(AND(F7434&gt;=50,G7434&gt;SUMIF(SeasonTotals!A$2:A$9,A7434,SeasonTotals!F$2:F$9)),AND(G7434&gt;0.885,F7434&gt;=50,D7434&lt;3)),1,0)</f>
        <v>0</v>
      </c>
      <c r="J7434" s="4">
        <f t="shared" si="466"/>
        <v>0</v>
      </c>
      <c r="K7434" s="5">
        <f t="shared" si="467"/>
        <v>0</v>
      </c>
    </row>
    <row r="7435" spans="1:11" x14ac:dyDescent="0.25">
      <c r="A7435" t="s">
        <v>118</v>
      </c>
      <c r="B7435" t="s">
        <v>13</v>
      </c>
      <c r="C7435">
        <v>1</v>
      </c>
      <c r="D7435">
        <v>2</v>
      </c>
      <c r="E7435">
        <v>29</v>
      </c>
      <c r="F7435">
        <v>59</v>
      </c>
      <c r="G7435" s="1">
        <f t="shared" si="464"/>
        <v>0.93548387096774188</v>
      </c>
      <c r="H7435" s="4">
        <f t="shared" si="465"/>
        <v>1</v>
      </c>
      <c r="I7435" s="5">
        <f>IF(OR(AND(F7435&gt;=50,G7435&gt;SUMIF(SeasonTotals!A$2:A$9,A7435,SeasonTotals!F$2:F$9)),AND(G7435&gt;0.885,F7435&gt;=50,D7435&lt;3)),1,0)</f>
        <v>1</v>
      </c>
      <c r="J7435" s="4">
        <f t="shared" si="466"/>
        <v>0</v>
      </c>
      <c r="K7435" s="5">
        <f t="shared" si="467"/>
        <v>0</v>
      </c>
    </row>
    <row r="7436" spans="1:11" x14ac:dyDescent="0.25">
      <c r="A7436" t="s">
        <v>118</v>
      </c>
      <c r="B7436" t="s">
        <v>13</v>
      </c>
      <c r="C7436">
        <v>1</v>
      </c>
      <c r="D7436">
        <v>1</v>
      </c>
      <c r="E7436">
        <v>21</v>
      </c>
      <c r="F7436">
        <v>60</v>
      </c>
      <c r="G7436" s="1">
        <f t="shared" si="464"/>
        <v>0.95454545454545459</v>
      </c>
      <c r="H7436" s="4">
        <f t="shared" si="465"/>
        <v>1</v>
      </c>
      <c r="I7436" s="5">
        <f>IF(OR(AND(F7436&gt;=50,G7436&gt;SUMIF(SeasonTotals!A$2:A$9,A7436,SeasonTotals!F$2:F$9)),AND(G7436&gt;0.885,F7436&gt;=50,D7436&lt;3)),1,0)</f>
        <v>1</v>
      </c>
      <c r="J7436" s="4">
        <f t="shared" si="466"/>
        <v>0</v>
      </c>
      <c r="K7436" s="5">
        <f t="shared" si="467"/>
        <v>0</v>
      </c>
    </row>
    <row r="7437" spans="1:11" x14ac:dyDescent="0.25">
      <c r="A7437" t="s">
        <v>118</v>
      </c>
      <c r="B7437" t="s">
        <v>13</v>
      </c>
      <c r="C7437">
        <v>1</v>
      </c>
      <c r="D7437">
        <v>2</v>
      </c>
      <c r="E7437">
        <v>27</v>
      </c>
      <c r="F7437">
        <v>60</v>
      </c>
      <c r="G7437" s="1">
        <f t="shared" si="464"/>
        <v>0.93103448275862066</v>
      </c>
      <c r="H7437" s="4">
        <f t="shared" si="465"/>
        <v>1</v>
      </c>
      <c r="I7437" s="5">
        <f>IF(OR(AND(F7437&gt;=50,G7437&gt;SUMIF(SeasonTotals!A$2:A$9,A7437,SeasonTotals!F$2:F$9)),AND(G7437&gt;0.885,F7437&gt;=50,D7437&lt;3)),1,0)</f>
        <v>1</v>
      </c>
      <c r="J7437" s="4">
        <f t="shared" si="466"/>
        <v>0</v>
      </c>
      <c r="K7437" s="5">
        <f t="shared" si="467"/>
        <v>0</v>
      </c>
    </row>
    <row r="7438" spans="1:11" x14ac:dyDescent="0.25">
      <c r="A7438" t="s">
        <v>118</v>
      </c>
      <c r="B7438" t="s">
        <v>13</v>
      </c>
      <c r="C7438">
        <v>1</v>
      </c>
      <c r="D7438">
        <v>2</v>
      </c>
      <c r="E7438">
        <v>22</v>
      </c>
      <c r="F7438">
        <v>60</v>
      </c>
      <c r="G7438" s="1">
        <f t="shared" si="464"/>
        <v>0.91666666666666663</v>
      </c>
      <c r="H7438" s="4">
        <f t="shared" si="465"/>
        <v>1</v>
      </c>
      <c r="I7438" s="5">
        <f>IF(OR(AND(F7438&gt;=50,G7438&gt;SUMIF(SeasonTotals!A$2:A$9,A7438,SeasonTotals!F$2:F$9)),AND(G7438&gt;0.885,F7438&gt;=50,D7438&lt;3)),1,0)</f>
        <v>1</v>
      </c>
      <c r="J7438" s="4">
        <f t="shared" si="466"/>
        <v>0</v>
      </c>
      <c r="K7438" s="5">
        <f t="shared" si="467"/>
        <v>0</v>
      </c>
    </row>
    <row r="7439" spans="1:11" x14ac:dyDescent="0.25">
      <c r="A7439" t="s">
        <v>118</v>
      </c>
      <c r="B7439" t="s">
        <v>13</v>
      </c>
      <c r="C7439">
        <v>1</v>
      </c>
      <c r="D7439">
        <v>1</v>
      </c>
      <c r="E7439">
        <v>15</v>
      </c>
      <c r="F7439">
        <v>58</v>
      </c>
      <c r="G7439" s="1">
        <f t="shared" si="464"/>
        <v>0.9375</v>
      </c>
      <c r="H7439" s="4">
        <f t="shared" si="465"/>
        <v>1</v>
      </c>
      <c r="I7439" s="5">
        <f>IF(OR(AND(F7439&gt;=50,G7439&gt;SUMIF(SeasonTotals!A$2:A$9,A7439,SeasonTotals!F$2:F$9)),AND(G7439&gt;0.885,F7439&gt;=50,D7439&lt;3)),1,0)</f>
        <v>1</v>
      </c>
      <c r="J7439" s="4">
        <f t="shared" si="466"/>
        <v>0</v>
      </c>
      <c r="K7439" s="5">
        <f t="shared" si="467"/>
        <v>0</v>
      </c>
    </row>
    <row r="7440" spans="1:11" x14ac:dyDescent="0.25">
      <c r="A7440" t="s">
        <v>118</v>
      </c>
      <c r="B7440" t="s">
        <v>13</v>
      </c>
      <c r="C7440">
        <v>1</v>
      </c>
      <c r="D7440">
        <v>2</v>
      </c>
      <c r="E7440">
        <v>33</v>
      </c>
      <c r="F7440">
        <v>60</v>
      </c>
      <c r="G7440" s="1">
        <f t="shared" si="464"/>
        <v>0.94285714285714284</v>
      </c>
      <c r="H7440" s="4">
        <f t="shared" si="465"/>
        <v>1</v>
      </c>
      <c r="I7440" s="5">
        <f>IF(OR(AND(F7440&gt;=50,G7440&gt;SUMIF(SeasonTotals!A$2:A$9,A7440,SeasonTotals!F$2:F$9)),AND(G7440&gt;0.885,F7440&gt;=50,D7440&lt;3)),1,0)</f>
        <v>1</v>
      </c>
      <c r="J7440" s="4">
        <f t="shared" si="466"/>
        <v>0</v>
      </c>
      <c r="K7440" s="5">
        <f t="shared" si="467"/>
        <v>0</v>
      </c>
    </row>
    <row r="7441" spans="1:11" x14ac:dyDescent="0.25">
      <c r="A7441" t="s">
        <v>118</v>
      </c>
      <c r="B7441" t="s">
        <v>13</v>
      </c>
      <c r="C7441">
        <v>1</v>
      </c>
      <c r="D7441">
        <v>3</v>
      </c>
      <c r="E7441">
        <v>17</v>
      </c>
      <c r="F7441">
        <v>64</v>
      </c>
      <c r="G7441" s="1">
        <f t="shared" si="464"/>
        <v>0.85</v>
      </c>
      <c r="H7441" s="4">
        <f t="shared" si="465"/>
        <v>0</v>
      </c>
      <c r="I7441" s="5">
        <f>IF(OR(AND(F7441&gt;=50,G7441&gt;SUMIF(SeasonTotals!A$2:A$9,A7441,SeasonTotals!F$2:F$9)),AND(G7441&gt;0.885,F7441&gt;=50,D7441&lt;3)),1,0)</f>
        <v>0</v>
      </c>
      <c r="J7441" s="4">
        <f t="shared" si="466"/>
        <v>0</v>
      </c>
      <c r="K7441" s="5">
        <f t="shared" si="467"/>
        <v>0</v>
      </c>
    </row>
    <row r="7442" spans="1:11" x14ac:dyDescent="0.25">
      <c r="A7442" t="s">
        <v>118</v>
      </c>
      <c r="B7442" t="s">
        <v>13</v>
      </c>
      <c r="C7442">
        <v>1</v>
      </c>
      <c r="D7442">
        <v>1</v>
      </c>
      <c r="E7442">
        <v>24</v>
      </c>
      <c r="F7442">
        <v>65</v>
      </c>
      <c r="G7442" s="1">
        <f t="shared" si="464"/>
        <v>0.96</v>
      </c>
      <c r="H7442" s="4">
        <f t="shared" si="465"/>
        <v>1</v>
      </c>
      <c r="I7442" s="5">
        <f>IF(OR(AND(F7442&gt;=50,G7442&gt;SUMIF(SeasonTotals!A$2:A$9,A7442,SeasonTotals!F$2:F$9)),AND(G7442&gt;0.885,F7442&gt;=50,D7442&lt;3)),1,0)</f>
        <v>1</v>
      </c>
      <c r="J7442" s="4">
        <f t="shared" si="466"/>
        <v>0</v>
      </c>
      <c r="K7442" s="5">
        <f t="shared" si="467"/>
        <v>0</v>
      </c>
    </row>
    <row r="7443" spans="1:11" x14ac:dyDescent="0.25">
      <c r="A7443" t="s">
        <v>118</v>
      </c>
      <c r="B7443" t="s">
        <v>13</v>
      </c>
      <c r="C7443">
        <v>1</v>
      </c>
      <c r="D7443">
        <v>3</v>
      </c>
      <c r="E7443">
        <v>32</v>
      </c>
      <c r="F7443">
        <v>60</v>
      </c>
      <c r="G7443" s="1">
        <f t="shared" si="464"/>
        <v>0.91428571428571426</v>
      </c>
      <c r="H7443" s="4">
        <f t="shared" si="465"/>
        <v>1</v>
      </c>
      <c r="I7443" s="5">
        <f>IF(OR(AND(F7443&gt;=50,G7443&gt;SUMIF(SeasonTotals!A$2:A$9,A7443,SeasonTotals!F$2:F$9)),AND(G7443&gt;0.885,F7443&gt;=50,D7443&lt;3)),1,0)</f>
        <v>1</v>
      </c>
      <c r="J7443" s="4">
        <f t="shared" si="466"/>
        <v>0</v>
      </c>
      <c r="K7443" s="5">
        <f t="shared" si="467"/>
        <v>0</v>
      </c>
    </row>
    <row r="7444" spans="1:11" x14ac:dyDescent="0.25">
      <c r="A7444" t="s">
        <v>118</v>
      </c>
      <c r="B7444" t="s">
        <v>13</v>
      </c>
      <c r="C7444">
        <v>1</v>
      </c>
      <c r="D7444">
        <v>4</v>
      </c>
      <c r="E7444">
        <v>18</v>
      </c>
      <c r="F7444">
        <v>62</v>
      </c>
      <c r="G7444" s="1">
        <f t="shared" si="464"/>
        <v>0.81818181818181823</v>
      </c>
      <c r="H7444" s="4">
        <f t="shared" si="465"/>
        <v>0</v>
      </c>
      <c r="I7444" s="5">
        <f>IF(OR(AND(F7444&gt;=50,G7444&gt;SUMIF(SeasonTotals!A$2:A$9,A7444,SeasonTotals!F$2:F$9)),AND(G7444&gt;0.885,F7444&gt;=50,D7444&lt;3)),1,0)</f>
        <v>0</v>
      </c>
      <c r="J7444" s="4">
        <f t="shared" si="466"/>
        <v>1</v>
      </c>
      <c r="K7444" s="5">
        <f t="shared" si="467"/>
        <v>0</v>
      </c>
    </row>
    <row r="7445" spans="1:11" x14ac:dyDescent="0.25">
      <c r="A7445" t="s">
        <v>118</v>
      </c>
      <c r="B7445" t="s">
        <v>13</v>
      </c>
      <c r="C7445">
        <v>1</v>
      </c>
      <c r="D7445">
        <v>2</v>
      </c>
      <c r="E7445">
        <v>24</v>
      </c>
      <c r="F7445">
        <v>59</v>
      </c>
      <c r="G7445" s="1">
        <f t="shared" si="464"/>
        <v>0.92307692307692313</v>
      </c>
      <c r="H7445" s="4">
        <f t="shared" si="465"/>
        <v>1</v>
      </c>
      <c r="I7445" s="5">
        <f>IF(OR(AND(F7445&gt;=50,G7445&gt;SUMIF(SeasonTotals!A$2:A$9,A7445,SeasonTotals!F$2:F$9)),AND(G7445&gt;0.885,F7445&gt;=50,D7445&lt;3)),1,0)</f>
        <v>1</v>
      </c>
      <c r="J7445" s="4">
        <f t="shared" si="466"/>
        <v>0</v>
      </c>
      <c r="K7445" s="5">
        <f t="shared" si="467"/>
        <v>0</v>
      </c>
    </row>
    <row r="7446" spans="1:11" x14ac:dyDescent="0.25">
      <c r="A7446" t="s">
        <v>118</v>
      </c>
      <c r="B7446" t="s">
        <v>13</v>
      </c>
      <c r="C7446">
        <v>1</v>
      </c>
      <c r="D7446">
        <v>3</v>
      </c>
      <c r="E7446">
        <v>22</v>
      </c>
      <c r="F7446">
        <v>60</v>
      </c>
      <c r="G7446" s="1">
        <f t="shared" si="464"/>
        <v>0.88</v>
      </c>
      <c r="H7446" s="4">
        <f t="shared" si="465"/>
        <v>0</v>
      </c>
      <c r="I7446" s="5">
        <f>IF(OR(AND(F7446&gt;=50,G7446&gt;SUMIF(SeasonTotals!A$2:A$9,A7446,SeasonTotals!F$2:F$9)),AND(G7446&gt;0.885,F7446&gt;=50,D7446&lt;3)),1,0)</f>
        <v>0</v>
      </c>
      <c r="J7446" s="4">
        <f t="shared" si="466"/>
        <v>0</v>
      </c>
      <c r="K7446" s="5">
        <f t="shared" si="467"/>
        <v>0</v>
      </c>
    </row>
    <row r="7447" spans="1:11" x14ac:dyDescent="0.25">
      <c r="A7447" t="s">
        <v>118</v>
      </c>
      <c r="B7447" t="s">
        <v>13</v>
      </c>
      <c r="C7447">
        <v>1</v>
      </c>
      <c r="D7447">
        <v>5</v>
      </c>
      <c r="E7447">
        <v>24</v>
      </c>
      <c r="F7447">
        <v>57</v>
      </c>
      <c r="G7447" s="1">
        <f t="shared" si="464"/>
        <v>0.82758620689655171</v>
      </c>
      <c r="H7447" s="4">
        <f t="shared" si="465"/>
        <v>0</v>
      </c>
      <c r="I7447" s="5">
        <f>IF(OR(AND(F7447&gt;=50,G7447&gt;SUMIF(SeasonTotals!A$2:A$9,A7447,SeasonTotals!F$2:F$9)),AND(G7447&gt;0.885,F7447&gt;=50,D7447&lt;3)),1,0)</f>
        <v>0</v>
      </c>
      <c r="J7447" s="4">
        <f t="shared" si="466"/>
        <v>1</v>
      </c>
      <c r="K7447" s="5">
        <f t="shared" si="467"/>
        <v>0</v>
      </c>
    </row>
    <row r="7448" spans="1:11" x14ac:dyDescent="0.25">
      <c r="A7448" t="s">
        <v>118</v>
      </c>
      <c r="B7448" t="s">
        <v>13</v>
      </c>
      <c r="C7448">
        <v>1</v>
      </c>
      <c r="D7448">
        <v>4</v>
      </c>
      <c r="E7448">
        <v>31</v>
      </c>
      <c r="F7448">
        <v>65</v>
      </c>
      <c r="G7448" s="1">
        <f t="shared" si="464"/>
        <v>0.88571428571428568</v>
      </c>
      <c r="H7448" s="4">
        <f t="shared" si="465"/>
        <v>0</v>
      </c>
      <c r="I7448" s="5">
        <f>IF(OR(AND(F7448&gt;=50,G7448&gt;SUMIF(SeasonTotals!A$2:A$9,A7448,SeasonTotals!F$2:F$9)),AND(G7448&gt;0.885,F7448&gt;=50,D7448&lt;3)),1,0)</f>
        <v>0</v>
      </c>
      <c r="J7448" s="4">
        <f t="shared" si="466"/>
        <v>0</v>
      </c>
      <c r="K7448" s="5">
        <f t="shared" si="467"/>
        <v>0</v>
      </c>
    </row>
    <row r="7449" spans="1:11" x14ac:dyDescent="0.25">
      <c r="A7449" t="s">
        <v>118</v>
      </c>
      <c r="B7449" t="s">
        <v>13</v>
      </c>
      <c r="C7449">
        <v>1</v>
      </c>
      <c r="D7449">
        <v>3</v>
      </c>
      <c r="E7449">
        <v>15</v>
      </c>
      <c r="F7449">
        <v>61</v>
      </c>
      <c r="G7449" s="1">
        <f t="shared" si="464"/>
        <v>0.83333333333333337</v>
      </c>
      <c r="H7449" s="4">
        <f t="shared" si="465"/>
        <v>0</v>
      </c>
      <c r="I7449" s="5">
        <f>IF(OR(AND(F7449&gt;=50,G7449&gt;SUMIF(SeasonTotals!A$2:A$9,A7449,SeasonTotals!F$2:F$9)),AND(G7449&gt;0.885,F7449&gt;=50,D7449&lt;3)),1,0)</f>
        <v>0</v>
      </c>
      <c r="J7449" s="4">
        <f t="shared" si="466"/>
        <v>1</v>
      </c>
      <c r="K7449" s="5">
        <f t="shared" si="467"/>
        <v>0</v>
      </c>
    </row>
    <row r="7450" spans="1:11" x14ac:dyDescent="0.25">
      <c r="A7450" t="s">
        <v>118</v>
      </c>
      <c r="B7450" t="s">
        <v>13</v>
      </c>
      <c r="C7450">
        <v>1</v>
      </c>
      <c r="D7450">
        <v>1</v>
      </c>
      <c r="E7450">
        <v>21</v>
      </c>
      <c r="F7450">
        <v>59</v>
      </c>
      <c r="G7450" s="1">
        <f t="shared" si="464"/>
        <v>0.95454545454545459</v>
      </c>
      <c r="H7450" s="4">
        <f t="shared" si="465"/>
        <v>1</v>
      </c>
      <c r="I7450" s="5">
        <f>IF(OR(AND(F7450&gt;=50,G7450&gt;SUMIF(SeasonTotals!A$2:A$9,A7450,SeasonTotals!F$2:F$9)),AND(G7450&gt;0.885,F7450&gt;=50,D7450&lt;3)),1,0)</f>
        <v>1</v>
      </c>
      <c r="J7450" s="4">
        <f t="shared" si="466"/>
        <v>0</v>
      </c>
      <c r="K7450" s="5">
        <f t="shared" si="467"/>
        <v>0</v>
      </c>
    </row>
    <row r="7451" spans="1:11" x14ac:dyDescent="0.25">
      <c r="A7451" t="s">
        <v>118</v>
      </c>
      <c r="B7451" t="s">
        <v>13</v>
      </c>
      <c r="C7451">
        <v>1</v>
      </c>
      <c r="D7451">
        <v>1</v>
      </c>
      <c r="E7451">
        <v>26</v>
      </c>
      <c r="F7451">
        <v>60</v>
      </c>
      <c r="G7451" s="1">
        <f t="shared" si="464"/>
        <v>0.96296296296296291</v>
      </c>
      <c r="H7451" s="4">
        <f t="shared" si="465"/>
        <v>1</v>
      </c>
      <c r="I7451" s="5">
        <f>IF(OR(AND(F7451&gt;=50,G7451&gt;SUMIF(SeasonTotals!A$2:A$9,A7451,SeasonTotals!F$2:F$9)),AND(G7451&gt;0.885,F7451&gt;=50,D7451&lt;3)),1,0)</f>
        <v>1</v>
      </c>
      <c r="J7451" s="4">
        <f t="shared" si="466"/>
        <v>0</v>
      </c>
      <c r="K7451" s="5">
        <f t="shared" si="467"/>
        <v>0</v>
      </c>
    </row>
    <row r="7452" spans="1:11" x14ac:dyDescent="0.25">
      <c r="A7452" t="s">
        <v>118</v>
      </c>
      <c r="B7452" t="s">
        <v>13</v>
      </c>
      <c r="C7452">
        <v>1</v>
      </c>
      <c r="D7452">
        <v>5</v>
      </c>
      <c r="E7452">
        <v>19</v>
      </c>
      <c r="F7452">
        <v>58</v>
      </c>
      <c r="G7452" s="1">
        <f t="shared" si="464"/>
        <v>0.79166666666666663</v>
      </c>
      <c r="H7452" s="4">
        <f t="shared" si="465"/>
        <v>0</v>
      </c>
      <c r="I7452" s="5">
        <f>IF(OR(AND(F7452&gt;=50,G7452&gt;SUMIF(SeasonTotals!A$2:A$9,A7452,SeasonTotals!F$2:F$9)),AND(G7452&gt;0.885,F7452&gt;=50,D7452&lt;3)),1,0)</f>
        <v>0</v>
      </c>
      <c r="J7452" s="4">
        <f t="shared" si="466"/>
        <v>1</v>
      </c>
      <c r="K7452" s="5">
        <f t="shared" si="467"/>
        <v>0</v>
      </c>
    </row>
    <row r="7453" spans="1:11" x14ac:dyDescent="0.25">
      <c r="A7453" t="s">
        <v>118</v>
      </c>
      <c r="B7453" t="s">
        <v>13</v>
      </c>
      <c r="C7453">
        <v>1</v>
      </c>
      <c r="D7453">
        <v>3</v>
      </c>
      <c r="E7453">
        <v>19</v>
      </c>
      <c r="F7453">
        <v>59</v>
      </c>
      <c r="G7453" s="1">
        <f t="shared" si="464"/>
        <v>0.86363636363636365</v>
      </c>
      <c r="H7453" s="4">
        <f t="shared" si="465"/>
        <v>0</v>
      </c>
      <c r="I7453" s="5">
        <f>IF(OR(AND(F7453&gt;=50,G7453&gt;SUMIF(SeasonTotals!A$2:A$9,A7453,SeasonTotals!F$2:F$9)),AND(G7453&gt;0.885,F7453&gt;=50,D7453&lt;3)),1,0)</f>
        <v>0</v>
      </c>
      <c r="J7453" s="4">
        <f t="shared" si="466"/>
        <v>0</v>
      </c>
      <c r="K7453" s="5">
        <f t="shared" si="467"/>
        <v>0</v>
      </c>
    </row>
    <row r="7454" spans="1:11" x14ac:dyDescent="0.25">
      <c r="A7454" t="s">
        <v>118</v>
      </c>
      <c r="B7454" t="s">
        <v>13</v>
      </c>
      <c r="C7454">
        <v>1</v>
      </c>
      <c r="D7454">
        <v>4</v>
      </c>
      <c r="E7454">
        <v>24</v>
      </c>
      <c r="F7454">
        <v>58</v>
      </c>
      <c r="G7454" s="1">
        <f t="shared" si="464"/>
        <v>0.8571428571428571</v>
      </c>
      <c r="H7454" s="4">
        <f t="shared" si="465"/>
        <v>0</v>
      </c>
      <c r="I7454" s="5">
        <f>IF(OR(AND(F7454&gt;=50,G7454&gt;SUMIF(SeasonTotals!A$2:A$9,A7454,SeasonTotals!F$2:F$9)),AND(G7454&gt;0.885,F7454&gt;=50,D7454&lt;3)),1,0)</f>
        <v>0</v>
      </c>
      <c r="J7454" s="4">
        <f t="shared" si="466"/>
        <v>0</v>
      </c>
      <c r="K7454" s="5">
        <f t="shared" si="467"/>
        <v>0</v>
      </c>
    </row>
    <row r="7455" spans="1:11" x14ac:dyDescent="0.25">
      <c r="A7455" t="s">
        <v>118</v>
      </c>
      <c r="B7455" t="s">
        <v>13</v>
      </c>
      <c r="C7455">
        <v>1</v>
      </c>
      <c r="D7455">
        <v>6</v>
      </c>
      <c r="E7455">
        <v>28</v>
      </c>
      <c r="F7455">
        <v>59</v>
      </c>
      <c r="G7455" s="1">
        <f t="shared" si="464"/>
        <v>0.82352941176470584</v>
      </c>
      <c r="H7455" s="4">
        <f t="shared" si="465"/>
        <v>0</v>
      </c>
      <c r="I7455" s="5">
        <f>IF(OR(AND(F7455&gt;=50,G7455&gt;SUMIF(SeasonTotals!A$2:A$9,A7455,SeasonTotals!F$2:F$9)),AND(G7455&gt;0.885,F7455&gt;=50,D7455&lt;3)),1,0)</f>
        <v>0</v>
      </c>
      <c r="J7455" s="4">
        <f t="shared" si="466"/>
        <v>1</v>
      </c>
      <c r="K7455" s="5">
        <f t="shared" si="467"/>
        <v>0</v>
      </c>
    </row>
    <row r="7456" spans="1:11" x14ac:dyDescent="0.25">
      <c r="A7456" t="s">
        <v>118</v>
      </c>
      <c r="B7456" t="s">
        <v>110</v>
      </c>
      <c r="C7456">
        <v>1</v>
      </c>
      <c r="D7456">
        <v>3</v>
      </c>
      <c r="E7456">
        <v>14</v>
      </c>
      <c r="F7456">
        <v>59</v>
      </c>
      <c r="G7456" s="1">
        <f t="shared" si="464"/>
        <v>0.82352941176470584</v>
      </c>
      <c r="H7456" s="4">
        <f t="shared" si="465"/>
        <v>0</v>
      </c>
      <c r="I7456" s="5">
        <f>IF(OR(AND(F7456&gt;=50,G7456&gt;SUMIF(SeasonTotals!A$2:A$9,A7456,SeasonTotals!F$2:F$9)),AND(G7456&gt;0.885,F7456&gt;=50,D7456&lt;3)),1,0)</f>
        <v>0</v>
      </c>
      <c r="J7456" s="4">
        <f t="shared" si="466"/>
        <v>1</v>
      </c>
      <c r="K7456" s="5">
        <f t="shared" si="467"/>
        <v>0</v>
      </c>
    </row>
    <row r="7457" spans="1:11" x14ac:dyDescent="0.25">
      <c r="A7457" t="s">
        <v>118</v>
      </c>
      <c r="B7457" t="s">
        <v>110</v>
      </c>
      <c r="C7457">
        <v>1</v>
      </c>
      <c r="D7457">
        <v>0</v>
      </c>
      <c r="E7457">
        <v>32</v>
      </c>
      <c r="F7457">
        <v>60</v>
      </c>
      <c r="G7457" s="1">
        <f t="shared" si="464"/>
        <v>1</v>
      </c>
      <c r="H7457" s="4">
        <f t="shared" si="465"/>
        <v>1</v>
      </c>
      <c r="I7457" s="5">
        <f>IF(OR(AND(F7457&gt;=50,G7457&gt;SUMIF(SeasonTotals!A$2:A$9,A7457,SeasonTotals!F$2:F$9)),AND(G7457&gt;0.885,F7457&gt;=50,D7457&lt;3)),1,0)</f>
        <v>1</v>
      </c>
      <c r="J7457" s="4">
        <f t="shared" si="466"/>
        <v>0</v>
      </c>
      <c r="K7457" s="5">
        <f t="shared" si="467"/>
        <v>0</v>
      </c>
    </row>
    <row r="7458" spans="1:11" x14ac:dyDescent="0.25">
      <c r="A7458" t="s">
        <v>118</v>
      </c>
      <c r="B7458" t="s">
        <v>110</v>
      </c>
      <c r="C7458">
        <v>1</v>
      </c>
      <c r="D7458">
        <v>1</v>
      </c>
      <c r="E7458">
        <v>31</v>
      </c>
      <c r="F7458">
        <v>60</v>
      </c>
      <c r="G7458" s="1">
        <f t="shared" si="464"/>
        <v>0.96875</v>
      </c>
      <c r="H7458" s="4">
        <f t="shared" si="465"/>
        <v>1</v>
      </c>
      <c r="I7458" s="5">
        <f>IF(OR(AND(F7458&gt;=50,G7458&gt;SUMIF(SeasonTotals!A$2:A$9,A7458,SeasonTotals!F$2:F$9)),AND(G7458&gt;0.885,F7458&gt;=50,D7458&lt;3)),1,0)</f>
        <v>1</v>
      </c>
      <c r="J7458" s="4">
        <f t="shared" si="466"/>
        <v>0</v>
      </c>
      <c r="K7458" s="5">
        <f t="shared" si="467"/>
        <v>0</v>
      </c>
    </row>
    <row r="7459" spans="1:11" x14ac:dyDescent="0.25">
      <c r="A7459" t="s">
        <v>118</v>
      </c>
      <c r="B7459" t="s">
        <v>93</v>
      </c>
      <c r="C7459">
        <v>1</v>
      </c>
      <c r="D7459">
        <v>2</v>
      </c>
      <c r="E7459">
        <v>30</v>
      </c>
      <c r="F7459">
        <v>60</v>
      </c>
      <c r="G7459" s="1">
        <f t="shared" si="464"/>
        <v>0.9375</v>
      </c>
      <c r="H7459" s="4">
        <f t="shared" si="465"/>
        <v>1</v>
      </c>
      <c r="I7459" s="5">
        <f>IF(OR(AND(F7459&gt;=50,G7459&gt;SUMIF(SeasonTotals!A$2:A$9,A7459,SeasonTotals!F$2:F$9)),AND(G7459&gt;0.885,F7459&gt;=50,D7459&lt;3)),1,0)</f>
        <v>1</v>
      </c>
      <c r="J7459" s="4">
        <f t="shared" si="466"/>
        <v>0</v>
      </c>
      <c r="K7459" s="5">
        <f t="shared" si="467"/>
        <v>0</v>
      </c>
    </row>
    <row r="7460" spans="1:11" x14ac:dyDescent="0.25">
      <c r="A7460" t="s">
        <v>118</v>
      </c>
      <c r="B7460" t="s">
        <v>93</v>
      </c>
      <c r="C7460">
        <v>1</v>
      </c>
      <c r="D7460">
        <v>4</v>
      </c>
      <c r="E7460">
        <v>24</v>
      </c>
      <c r="F7460">
        <v>58</v>
      </c>
      <c r="G7460" s="1">
        <f t="shared" si="464"/>
        <v>0.8571428571428571</v>
      </c>
      <c r="H7460" s="4">
        <f t="shared" si="465"/>
        <v>0</v>
      </c>
      <c r="I7460" s="5">
        <f>IF(OR(AND(F7460&gt;=50,G7460&gt;SUMIF(SeasonTotals!A$2:A$9,A7460,SeasonTotals!F$2:F$9)),AND(G7460&gt;0.885,F7460&gt;=50,D7460&lt;3)),1,0)</f>
        <v>0</v>
      </c>
      <c r="J7460" s="4">
        <f t="shared" si="466"/>
        <v>0</v>
      </c>
      <c r="K7460" s="5">
        <f t="shared" si="467"/>
        <v>0</v>
      </c>
    </row>
    <row r="7461" spans="1:11" x14ac:dyDescent="0.25">
      <c r="A7461" t="s">
        <v>118</v>
      </c>
      <c r="B7461" t="s">
        <v>93</v>
      </c>
      <c r="C7461">
        <v>1</v>
      </c>
      <c r="D7461">
        <v>5</v>
      </c>
      <c r="E7461">
        <v>26</v>
      </c>
      <c r="F7461">
        <v>60</v>
      </c>
      <c r="G7461" s="1">
        <f t="shared" si="464"/>
        <v>0.83870967741935487</v>
      </c>
      <c r="H7461" s="4">
        <f t="shared" si="465"/>
        <v>0</v>
      </c>
      <c r="I7461" s="5">
        <f>IF(OR(AND(F7461&gt;=50,G7461&gt;SUMIF(SeasonTotals!A$2:A$9,A7461,SeasonTotals!F$2:F$9)),AND(G7461&gt;0.885,F7461&gt;=50,D7461&lt;3)),1,0)</f>
        <v>0</v>
      </c>
      <c r="J7461" s="4">
        <f t="shared" si="466"/>
        <v>1</v>
      </c>
      <c r="K7461" s="5">
        <f t="shared" si="467"/>
        <v>0</v>
      </c>
    </row>
    <row r="7462" spans="1:11" x14ac:dyDescent="0.25">
      <c r="A7462" t="s">
        <v>118</v>
      </c>
      <c r="B7462" t="s">
        <v>93</v>
      </c>
      <c r="C7462">
        <v>1</v>
      </c>
      <c r="D7462">
        <v>3</v>
      </c>
      <c r="E7462">
        <v>2</v>
      </c>
      <c r="F7462">
        <v>9</v>
      </c>
      <c r="G7462" s="1">
        <f t="shared" si="464"/>
        <v>0.4</v>
      </c>
      <c r="H7462" s="4">
        <f t="shared" si="465"/>
        <v>0</v>
      </c>
      <c r="I7462" s="5">
        <f>IF(OR(AND(F7462&gt;=50,G7462&gt;SUMIF(SeasonTotals!A$2:A$9,A7462,SeasonTotals!F$2:F$9)),AND(G7462&gt;0.885,F7462&gt;=50,D7462&lt;3)),1,0)</f>
        <v>0</v>
      </c>
      <c r="J7462" s="4">
        <f t="shared" si="466"/>
        <v>1</v>
      </c>
      <c r="K7462" s="5">
        <f t="shared" si="467"/>
        <v>1</v>
      </c>
    </row>
    <row r="7463" spans="1:11" x14ac:dyDescent="0.25">
      <c r="A7463" t="s">
        <v>118</v>
      </c>
      <c r="B7463" t="s">
        <v>93</v>
      </c>
      <c r="C7463">
        <v>1</v>
      </c>
      <c r="D7463">
        <v>2</v>
      </c>
      <c r="E7463">
        <v>27</v>
      </c>
      <c r="F7463">
        <v>59</v>
      </c>
      <c r="G7463" s="1">
        <f t="shared" si="464"/>
        <v>0.93103448275862066</v>
      </c>
      <c r="H7463" s="4">
        <f t="shared" si="465"/>
        <v>1</v>
      </c>
      <c r="I7463" s="5">
        <f>IF(OR(AND(F7463&gt;=50,G7463&gt;SUMIF(SeasonTotals!A$2:A$9,A7463,SeasonTotals!F$2:F$9)),AND(G7463&gt;0.885,F7463&gt;=50,D7463&lt;3)),1,0)</f>
        <v>1</v>
      </c>
      <c r="J7463" s="4">
        <f t="shared" si="466"/>
        <v>0</v>
      </c>
      <c r="K7463" s="5">
        <f t="shared" si="467"/>
        <v>0</v>
      </c>
    </row>
    <row r="7464" spans="1:11" x14ac:dyDescent="0.25">
      <c r="A7464" t="s">
        <v>118</v>
      </c>
      <c r="B7464" t="s">
        <v>93</v>
      </c>
      <c r="C7464">
        <v>1</v>
      </c>
      <c r="D7464">
        <v>3</v>
      </c>
      <c r="E7464">
        <v>28</v>
      </c>
      <c r="F7464">
        <v>60</v>
      </c>
      <c r="G7464" s="1">
        <f t="shared" si="464"/>
        <v>0.90322580645161288</v>
      </c>
      <c r="H7464" s="4">
        <f t="shared" si="465"/>
        <v>0</v>
      </c>
      <c r="I7464" s="5">
        <f>IF(OR(AND(F7464&gt;=50,G7464&gt;SUMIF(SeasonTotals!A$2:A$9,A7464,SeasonTotals!F$2:F$9)),AND(G7464&gt;0.885,F7464&gt;=50,D7464&lt;3)),1,0)</f>
        <v>0</v>
      </c>
      <c r="J7464" s="4">
        <f t="shared" si="466"/>
        <v>0</v>
      </c>
      <c r="K7464" s="5">
        <f t="shared" si="467"/>
        <v>0</v>
      </c>
    </row>
    <row r="7465" spans="1:11" x14ac:dyDescent="0.25">
      <c r="A7465" t="s">
        <v>118</v>
      </c>
      <c r="B7465" t="s">
        <v>93</v>
      </c>
      <c r="C7465">
        <v>1</v>
      </c>
      <c r="D7465">
        <v>5</v>
      </c>
      <c r="E7465">
        <v>36</v>
      </c>
      <c r="F7465">
        <v>63</v>
      </c>
      <c r="G7465" s="1">
        <f t="shared" si="464"/>
        <v>0.87804878048780488</v>
      </c>
      <c r="H7465" s="4">
        <f t="shared" si="465"/>
        <v>0</v>
      </c>
      <c r="I7465" s="5">
        <f>IF(OR(AND(F7465&gt;=50,G7465&gt;SUMIF(SeasonTotals!A$2:A$9,A7465,SeasonTotals!F$2:F$9)),AND(G7465&gt;0.885,F7465&gt;=50,D7465&lt;3)),1,0)</f>
        <v>0</v>
      </c>
      <c r="J7465" s="4">
        <f t="shared" si="466"/>
        <v>0</v>
      </c>
      <c r="K7465" s="5">
        <f t="shared" si="467"/>
        <v>0</v>
      </c>
    </row>
    <row r="7466" spans="1:11" x14ac:dyDescent="0.25">
      <c r="A7466" t="s">
        <v>118</v>
      </c>
      <c r="B7466" t="s">
        <v>93</v>
      </c>
      <c r="C7466">
        <v>1</v>
      </c>
      <c r="D7466">
        <v>2</v>
      </c>
      <c r="E7466">
        <v>30</v>
      </c>
      <c r="F7466">
        <v>60</v>
      </c>
      <c r="G7466" s="1">
        <f t="shared" si="464"/>
        <v>0.9375</v>
      </c>
      <c r="H7466" s="4">
        <f t="shared" si="465"/>
        <v>1</v>
      </c>
      <c r="I7466" s="5">
        <f>IF(OR(AND(F7466&gt;=50,G7466&gt;SUMIF(SeasonTotals!A$2:A$9,A7466,SeasonTotals!F$2:F$9)),AND(G7466&gt;0.885,F7466&gt;=50,D7466&lt;3)),1,0)</f>
        <v>1</v>
      </c>
      <c r="J7466" s="4">
        <f t="shared" si="466"/>
        <v>0</v>
      </c>
      <c r="K7466" s="5">
        <f t="shared" si="467"/>
        <v>0</v>
      </c>
    </row>
    <row r="7467" spans="1:11" x14ac:dyDescent="0.25">
      <c r="A7467" t="s">
        <v>118</v>
      </c>
      <c r="B7467" t="s">
        <v>93</v>
      </c>
      <c r="C7467">
        <v>1</v>
      </c>
      <c r="D7467">
        <v>6</v>
      </c>
      <c r="E7467">
        <v>26</v>
      </c>
      <c r="F7467">
        <v>60</v>
      </c>
      <c r="G7467" s="1">
        <f t="shared" si="464"/>
        <v>0.8125</v>
      </c>
      <c r="H7467" s="4">
        <f t="shared" si="465"/>
        <v>0</v>
      </c>
      <c r="I7467" s="5">
        <f>IF(OR(AND(F7467&gt;=50,G7467&gt;SUMIF(SeasonTotals!A$2:A$9,A7467,SeasonTotals!F$2:F$9)),AND(G7467&gt;0.885,F7467&gt;=50,D7467&lt;3)),1,0)</f>
        <v>0</v>
      </c>
      <c r="J7467" s="4">
        <f t="shared" si="466"/>
        <v>1</v>
      </c>
      <c r="K7467" s="5">
        <f t="shared" si="467"/>
        <v>0</v>
      </c>
    </row>
    <row r="7468" spans="1:11" x14ac:dyDescent="0.25">
      <c r="A7468" t="s">
        <v>118</v>
      </c>
      <c r="B7468" t="s">
        <v>93</v>
      </c>
      <c r="C7468">
        <v>1</v>
      </c>
      <c r="D7468">
        <v>0</v>
      </c>
      <c r="E7468">
        <v>28</v>
      </c>
      <c r="F7468">
        <v>59</v>
      </c>
      <c r="G7468" s="1">
        <f t="shared" si="464"/>
        <v>1</v>
      </c>
      <c r="H7468" s="4">
        <f t="shared" si="465"/>
        <v>1</v>
      </c>
      <c r="I7468" s="5">
        <f>IF(OR(AND(F7468&gt;=50,G7468&gt;SUMIF(SeasonTotals!A$2:A$9,A7468,SeasonTotals!F$2:F$9)),AND(G7468&gt;0.885,F7468&gt;=50,D7468&lt;3)),1,0)</f>
        <v>1</v>
      </c>
      <c r="J7468" s="4">
        <f t="shared" si="466"/>
        <v>0</v>
      </c>
      <c r="K7468" s="5">
        <f t="shared" si="467"/>
        <v>0</v>
      </c>
    </row>
    <row r="7469" spans="1:11" x14ac:dyDescent="0.25">
      <c r="A7469" t="s">
        <v>118</v>
      </c>
      <c r="B7469" t="s">
        <v>93</v>
      </c>
      <c r="C7469">
        <v>1</v>
      </c>
      <c r="D7469">
        <v>3</v>
      </c>
      <c r="E7469">
        <v>16</v>
      </c>
      <c r="F7469">
        <v>56</v>
      </c>
      <c r="G7469" s="1">
        <f t="shared" si="464"/>
        <v>0.84210526315789469</v>
      </c>
      <c r="H7469" s="4">
        <f t="shared" si="465"/>
        <v>0</v>
      </c>
      <c r="I7469" s="5">
        <f>IF(OR(AND(F7469&gt;=50,G7469&gt;SUMIF(SeasonTotals!A$2:A$9,A7469,SeasonTotals!F$2:F$9)),AND(G7469&gt;0.885,F7469&gt;=50,D7469&lt;3)),1,0)</f>
        <v>0</v>
      </c>
      <c r="J7469" s="4">
        <f t="shared" si="466"/>
        <v>1</v>
      </c>
      <c r="K7469" s="5">
        <f t="shared" si="467"/>
        <v>0</v>
      </c>
    </row>
    <row r="7470" spans="1:11" x14ac:dyDescent="0.25">
      <c r="A7470" t="s">
        <v>118</v>
      </c>
      <c r="B7470" t="s">
        <v>93</v>
      </c>
      <c r="C7470">
        <v>1</v>
      </c>
      <c r="D7470">
        <v>2</v>
      </c>
      <c r="E7470">
        <v>25</v>
      </c>
      <c r="F7470">
        <v>59</v>
      </c>
      <c r="G7470" s="1">
        <f t="shared" si="464"/>
        <v>0.92592592592592593</v>
      </c>
      <c r="H7470" s="4">
        <f t="shared" si="465"/>
        <v>1</v>
      </c>
      <c r="I7470" s="5">
        <f>IF(OR(AND(F7470&gt;=50,G7470&gt;SUMIF(SeasonTotals!A$2:A$9,A7470,SeasonTotals!F$2:F$9)),AND(G7470&gt;0.885,F7470&gt;=50,D7470&lt;3)),1,0)</f>
        <v>1</v>
      </c>
      <c r="J7470" s="4">
        <f t="shared" si="466"/>
        <v>0</v>
      </c>
      <c r="K7470" s="5">
        <f t="shared" si="467"/>
        <v>0</v>
      </c>
    </row>
    <row r="7471" spans="1:11" x14ac:dyDescent="0.25">
      <c r="A7471" t="s">
        <v>118</v>
      </c>
      <c r="B7471" t="s">
        <v>93</v>
      </c>
      <c r="C7471">
        <v>1</v>
      </c>
      <c r="D7471">
        <v>5</v>
      </c>
      <c r="E7471">
        <v>31</v>
      </c>
      <c r="F7471">
        <v>59</v>
      </c>
      <c r="G7471" s="1">
        <f t="shared" si="464"/>
        <v>0.86111111111111116</v>
      </c>
      <c r="H7471" s="4">
        <f t="shared" si="465"/>
        <v>0</v>
      </c>
      <c r="I7471" s="5">
        <f>IF(OR(AND(F7471&gt;=50,G7471&gt;SUMIF(SeasonTotals!A$2:A$9,A7471,SeasonTotals!F$2:F$9)),AND(G7471&gt;0.885,F7471&gt;=50,D7471&lt;3)),1,0)</f>
        <v>0</v>
      </c>
      <c r="J7471" s="4">
        <f t="shared" si="466"/>
        <v>0</v>
      </c>
      <c r="K7471" s="5">
        <f t="shared" si="467"/>
        <v>0</v>
      </c>
    </row>
    <row r="7472" spans="1:11" x14ac:dyDescent="0.25">
      <c r="A7472" t="s">
        <v>118</v>
      </c>
      <c r="B7472" t="s">
        <v>93</v>
      </c>
      <c r="C7472">
        <v>1</v>
      </c>
      <c r="D7472">
        <v>1</v>
      </c>
      <c r="E7472">
        <v>28</v>
      </c>
      <c r="F7472">
        <v>64</v>
      </c>
      <c r="G7472" s="1">
        <f t="shared" si="464"/>
        <v>0.96551724137931039</v>
      </c>
      <c r="H7472" s="4">
        <f t="shared" si="465"/>
        <v>1</v>
      </c>
      <c r="I7472" s="5">
        <f>IF(OR(AND(F7472&gt;=50,G7472&gt;SUMIF(SeasonTotals!A$2:A$9,A7472,SeasonTotals!F$2:F$9)),AND(G7472&gt;0.885,F7472&gt;=50,D7472&lt;3)),1,0)</f>
        <v>1</v>
      </c>
      <c r="J7472" s="4">
        <f t="shared" si="466"/>
        <v>0</v>
      </c>
      <c r="K7472" s="5">
        <f t="shared" si="467"/>
        <v>0</v>
      </c>
    </row>
    <row r="7473" spans="1:11" x14ac:dyDescent="0.25">
      <c r="A7473" t="s">
        <v>118</v>
      </c>
      <c r="B7473" t="s">
        <v>93</v>
      </c>
      <c r="C7473">
        <v>1</v>
      </c>
      <c r="D7473">
        <v>2</v>
      </c>
      <c r="E7473">
        <v>29</v>
      </c>
      <c r="F7473">
        <v>65</v>
      </c>
      <c r="G7473" s="1">
        <f t="shared" si="464"/>
        <v>0.93548387096774188</v>
      </c>
      <c r="H7473" s="4">
        <f t="shared" si="465"/>
        <v>1</v>
      </c>
      <c r="I7473" s="5">
        <f>IF(OR(AND(F7473&gt;=50,G7473&gt;SUMIF(SeasonTotals!A$2:A$9,A7473,SeasonTotals!F$2:F$9)),AND(G7473&gt;0.885,F7473&gt;=50,D7473&lt;3)),1,0)</f>
        <v>1</v>
      </c>
      <c r="J7473" s="4">
        <f t="shared" si="466"/>
        <v>0</v>
      </c>
      <c r="K7473" s="5">
        <f t="shared" si="467"/>
        <v>0</v>
      </c>
    </row>
    <row r="7474" spans="1:11" x14ac:dyDescent="0.25">
      <c r="A7474" t="s">
        <v>118</v>
      </c>
      <c r="B7474" t="s">
        <v>93</v>
      </c>
      <c r="C7474">
        <v>1</v>
      </c>
      <c r="D7474">
        <v>3</v>
      </c>
      <c r="E7474">
        <v>32</v>
      </c>
      <c r="F7474">
        <v>58</v>
      </c>
      <c r="G7474" s="1">
        <f t="shared" si="464"/>
        <v>0.91428571428571426</v>
      </c>
      <c r="H7474" s="4">
        <f t="shared" si="465"/>
        <v>1</v>
      </c>
      <c r="I7474" s="5">
        <f>IF(OR(AND(F7474&gt;=50,G7474&gt;SUMIF(SeasonTotals!A$2:A$9,A7474,SeasonTotals!F$2:F$9)),AND(G7474&gt;0.885,F7474&gt;=50,D7474&lt;3)),1,0)</f>
        <v>1</v>
      </c>
      <c r="J7474" s="4">
        <f t="shared" si="466"/>
        <v>0</v>
      </c>
      <c r="K7474" s="5">
        <f t="shared" si="467"/>
        <v>0</v>
      </c>
    </row>
    <row r="7475" spans="1:11" x14ac:dyDescent="0.25">
      <c r="A7475" t="s">
        <v>118</v>
      </c>
      <c r="B7475" t="s">
        <v>93</v>
      </c>
      <c r="C7475">
        <v>1</v>
      </c>
      <c r="D7475">
        <v>1</v>
      </c>
      <c r="E7475">
        <v>24</v>
      </c>
      <c r="F7475">
        <v>60</v>
      </c>
      <c r="G7475" s="1">
        <f t="shared" si="464"/>
        <v>0.96</v>
      </c>
      <c r="H7475" s="4">
        <f t="shared" si="465"/>
        <v>1</v>
      </c>
      <c r="I7475" s="5">
        <f>IF(OR(AND(F7475&gt;=50,G7475&gt;SUMIF(SeasonTotals!A$2:A$9,A7475,SeasonTotals!F$2:F$9)),AND(G7475&gt;0.885,F7475&gt;=50,D7475&lt;3)),1,0)</f>
        <v>1</v>
      </c>
      <c r="J7475" s="4">
        <f t="shared" si="466"/>
        <v>0</v>
      </c>
      <c r="K7475" s="5">
        <f t="shared" si="467"/>
        <v>0</v>
      </c>
    </row>
    <row r="7476" spans="1:11" x14ac:dyDescent="0.25">
      <c r="A7476" t="s">
        <v>118</v>
      </c>
      <c r="B7476" t="s">
        <v>93</v>
      </c>
      <c r="C7476">
        <v>1</v>
      </c>
      <c r="D7476">
        <v>4</v>
      </c>
      <c r="E7476">
        <v>33</v>
      </c>
      <c r="F7476">
        <v>60</v>
      </c>
      <c r="G7476" s="1">
        <f t="shared" si="464"/>
        <v>0.89189189189189189</v>
      </c>
      <c r="H7476" s="4">
        <f t="shared" si="465"/>
        <v>0</v>
      </c>
      <c r="I7476" s="5">
        <f>IF(OR(AND(F7476&gt;=50,G7476&gt;SUMIF(SeasonTotals!A$2:A$9,A7476,SeasonTotals!F$2:F$9)),AND(G7476&gt;0.885,F7476&gt;=50,D7476&lt;3)),1,0)</f>
        <v>0</v>
      </c>
      <c r="J7476" s="4">
        <f t="shared" si="466"/>
        <v>0</v>
      </c>
      <c r="K7476" s="5">
        <f t="shared" si="467"/>
        <v>0</v>
      </c>
    </row>
    <row r="7477" spans="1:11" x14ac:dyDescent="0.25">
      <c r="A7477" t="s">
        <v>118</v>
      </c>
      <c r="B7477" t="s">
        <v>93</v>
      </c>
      <c r="C7477">
        <v>1</v>
      </c>
      <c r="D7477">
        <v>3</v>
      </c>
      <c r="E7477">
        <v>26</v>
      </c>
      <c r="F7477">
        <v>60</v>
      </c>
      <c r="G7477" s="1">
        <f t="shared" si="464"/>
        <v>0.89655172413793105</v>
      </c>
      <c r="H7477" s="4">
        <f t="shared" si="465"/>
        <v>0</v>
      </c>
      <c r="I7477" s="5">
        <f>IF(OR(AND(F7477&gt;=50,G7477&gt;SUMIF(SeasonTotals!A$2:A$9,A7477,SeasonTotals!F$2:F$9)),AND(G7477&gt;0.885,F7477&gt;=50,D7477&lt;3)),1,0)</f>
        <v>0</v>
      </c>
      <c r="J7477" s="4">
        <f t="shared" si="466"/>
        <v>0</v>
      </c>
      <c r="K7477" s="5">
        <f t="shared" si="467"/>
        <v>0</v>
      </c>
    </row>
    <row r="7478" spans="1:11" x14ac:dyDescent="0.25">
      <c r="A7478" t="s">
        <v>118</v>
      </c>
      <c r="B7478" t="s">
        <v>93</v>
      </c>
      <c r="C7478">
        <v>1</v>
      </c>
      <c r="D7478">
        <v>0</v>
      </c>
      <c r="E7478">
        <v>29</v>
      </c>
      <c r="F7478">
        <v>60</v>
      </c>
      <c r="G7478" s="1">
        <f t="shared" si="464"/>
        <v>1</v>
      </c>
      <c r="H7478" s="4">
        <f t="shared" si="465"/>
        <v>1</v>
      </c>
      <c r="I7478" s="5">
        <f>IF(OR(AND(F7478&gt;=50,G7478&gt;SUMIF(SeasonTotals!A$2:A$9,A7478,SeasonTotals!F$2:F$9)),AND(G7478&gt;0.885,F7478&gt;=50,D7478&lt;3)),1,0)</f>
        <v>1</v>
      </c>
      <c r="J7478" s="4">
        <f t="shared" si="466"/>
        <v>0</v>
      </c>
      <c r="K7478" s="5">
        <f t="shared" si="467"/>
        <v>0</v>
      </c>
    </row>
    <row r="7479" spans="1:11" x14ac:dyDescent="0.25">
      <c r="A7479" t="s">
        <v>118</v>
      </c>
      <c r="B7479" t="s">
        <v>93</v>
      </c>
      <c r="C7479">
        <v>1</v>
      </c>
      <c r="D7479">
        <v>4</v>
      </c>
      <c r="E7479">
        <v>43</v>
      </c>
      <c r="F7479">
        <v>58</v>
      </c>
      <c r="G7479" s="1">
        <f t="shared" si="464"/>
        <v>0.91489361702127658</v>
      </c>
      <c r="H7479" s="4">
        <f t="shared" si="465"/>
        <v>1</v>
      </c>
      <c r="I7479" s="5">
        <f>IF(OR(AND(F7479&gt;=50,G7479&gt;SUMIF(SeasonTotals!A$2:A$9,A7479,SeasonTotals!F$2:F$9)),AND(G7479&gt;0.885,F7479&gt;=50,D7479&lt;3)),1,0)</f>
        <v>1</v>
      </c>
      <c r="J7479" s="4">
        <f t="shared" si="466"/>
        <v>0</v>
      </c>
      <c r="K7479" s="5">
        <f t="shared" si="467"/>
        <v>0</v>
      </c>
    </row>
    <row r="7480" spans="1:11" x14ac:dyDescent="0.25">
      <c r="A7480" t="s">
        <v>118</v>
      </c>
      <c r="B7480" t="s">
        <v>93</v>
      </c>
      <c r="C7480">
        <v>1</v>
      </c>
      <c r="D7480">
        <v>2</v>
      </c>
      <c r="E7480">
        <v>24</v>
      </c>
      <c r="F7480">
        <v>58</v>
      </c>
      <c r="G7480" s="1">
        <f t="shared" si="464"/>
        <v>0.92307692307692313</v>
      </c>
      <c r="H7480" s="4">
        <f t="shared" si="465"/>
        <v>1</v>
      </c>
      <c r="I7480" s="5">
        <f>IF(OR(AND(F7480&gt;=50,G7480&gt;SUMIF(SeasonTotals!A$2:A$9,A7480,SeasonTotals!F$2:F$9)),AND(G7480&gt;0.885,F7480&gt;=50,D7480&lt;3)),1,0)</f>
        <v>1</v>
      </c>
      <c r="J7480" s="4">
        <f t="shared" si="466"/>
        <v>0</v>
      </c>
      <c r="K7480" s="5">
        <f t="shared" si="467"/>
        <v>0</v>
      </c>
    </row>
    <row r="7481" spans="1:11" x14ac:dyDescent="0.25">
      <c r="A7481" t="s">
        <v>118</v>
      </c>
      <c r="B7481" t="s">
        <v>93</v>
      </c>
      <c r="C7481">
        <v>1</v>
      </c>
      <c r="D7481">
        <v>1</v>
      </c>
      <c r="E7481">
        <v>27</v>
      </c>
      <c r="F7481">
        <v>59</v>
      </c>
      <c r="G7481" s="1">
        <f t="shared" si="464"/>
        <v>0.9642857142857143</v>
      </c>
      <c r="H7481" s="4">
        <f t="shared" si="465"/>
        <v>1</v>
      </c>
      <c r="I7481" s="5">
        <f>IF(OR(AND(F7481&gt;=50,G7481&gt;SUMIF(SeasonTotals!A$2:A$9,A7481,SeasonTotals!F$2:F$9)),AND(G7481&gt;0.885,F7481&gt;=50,D7481&lt;3)),1,0)</f>
        <v>1</v>
      </c>
      <c r="J7481" s="4">
        <f t="shared" si="466"/>
        <v>0</v>
      </c>
      <c r="K7481" s="5">
        <f t="shared" si="467"/>
        <v>0</v>
      </c>
    </row>
    <row r="7482" spans="1:11" x14ac:dyDescent="0.25">
      <c r="A7482" t="s">
        <v>118</v>
      </c>
      <c r="B7482" t="s">
        <v>93</v>
      </c>
      <c r="C7482">
        <v>1</v>
      </c>
      <c r="D7482">
        <v>3</v>
      </c>
      <c r="E7482">
        <v>22</v>
      </c>
      <c r="F7482">
        <v>59</v>
      </c>
      <c r="G7482" s="1">
        <f t="shared" si="464"/>
        <v>0.88</v>
      </c>
      <c r="H7482" s="4">
        <f t="shared" si="465"/>
        <v>0</v>
      </c>
      <c r="I7482" s="5">
        <f>IF(OR(AND(F7482&gt;=50,G7482&gt;SUMIF(SeasonTotals!A$2:A$9,A7482,SeasonTotals!F$2:F$9)),AND(G7482&gt;0.885,F7482&gt;=50,D7482&lt;3)),1,0)</f>
        <v>0</v>
      </c>
      <c r="J7482" s="4">
        <f t="shared" si="466"/>
        <v>0</v>
      </c>
      <c r="K7482" s="5">
        <f t="shared" si="467"/>
        <v>0</v>
      </c>
    </row>
    <row r="7483" spans="1:11" x14ac:dyDescent="0.25">
      <c r="A7483" t="s">
        <v>118</v>
      </c>
      <c r="B7483" t="s">
        <v>93</v>
      </c>
      <c r="C7483">
        <v>1</v>
      </c>
      <c r="D7483">
        <v>2</v>
      </c>
      <c r="E7483">
        <v>28</v>
      </c>
      <c r="F7483">
        <v>60</v>
      </c>
      <c r="G7483" s="1">
        <f t="shared" si="464"/>
        <v>0.93333333333333335</v>
      </c>
      <c r="H7483" s="4">
        <f t="shared" si="465"/>
        <v>1</v>
      </c>
      <c r="I7483" s="5">
        <f>IF(OR(AND(F7483&gt;=50,G7483&gt;SUMIF(SeasonTotals!A$2:A$9,A7483,SeasonTotals!F$2:F$9)),AND(G7483&gt;0.885,F7483&gt;=50,D7483&lt;3)),1,0)</f>
        <v>1</v>
      </c>
      <c r="J7483" s="4">
        <f t="shared" si="466"/>
        <v>0</v>
      </c>
      <c r="K7483" s="5">
        <f t="shared" si="467"/>
        <v>0</v>
      </c>
    </row>
    <row r="7484" spans="1:11" x14ac:dyDescent="0.25">
      <c r="A7484" t="s">
        <v>118</v>
      </c>
      <c r="B7484" t="s">
        <v>93</v>
      </c>
      <c r="C7484">
        <v>1</v>
      </c>
      <c r="D7484">
        <v>2</v>
      </c>
      <c r="E7484">
        <v>34</v>
      </c>
      <c r="F7484">
        <v>60</v>
      </c>
      <c r="G7484" s="1">
        <f t="shared" si="464"/>
        <v>0.94444444444444442</v>
      </c>
      <c r="H7484" s="4">
        <f t="shared" si="465"/>
        <v>1</v>
      </c>
      <c r="I7484" s="5">
        <f>IF(OR(AND(F7484&gt;=50,G7484&gt;SUMIF(SeasonTotals!A$2:A$9,A7484,SeasonTotals!F$2:F$9)),AND(G7484&gt;0.885,F7484&gt;=50,D7484&lt;3)),1,0)</f>
        <v>1</v>
      </c>
      <c r="J7484" s="4">
        <f t="shared" si="466"/>
        <v>0</v>
      </c>
      <c r="K7484" s="5">
        <f t="shared" si="467"/>
        <v>0</v>
      </c>
    </row>
    <row r="7485" spans="1:11" x14ac:dyDescent="0.25">
      <c r="A7485" t="s">
        <v>118</v>
      </c>
      <c r="B7485" t="s">
        <v>93</v>
      </c>
      <c r="C7485">
        <v>1</v>
      </c>
      <c r="D7485">
        <v>1</v>
      </c>
      <c r="E7485">
        <v>36</v>
      </c>
      <c r="F7485">
        <v>65</v>
      </c>
      <c r="G7485" s="1">
        <f t="shared" si="464"/>
        <v>0.97297297297297303</v>
      </c>
      <c r="H7485" s="4">
        <f t="shared" si="465"/>
        <v>1</v>
      </c>
      <c r="I7485" s="5">
        <f>IF(OR(AND(F7485&gt;=50,G7485&gt;SUMIF(SeasonTotals!A$2:A$9,A7485,SeasonTotals!F$2:F$9)),AND(G7485&gt;0.885,F7485&gt;=50,D7485&lt;3)),1,0)</f>
        <v>1</v>
      </c>
      <c r="J7485" s="4">
        <f t="shared" si="466"/>
        <v>0</v>
      </c>
      <c r="K7485" s="5">
        <f t="shared" si="467"/>
        <v>0</v>
      </c>
    </row>
    <row r="7486" spans="1:11" x14ac:dyDescent="0.25">
      <c r="A7486" t="s">
        <v>118</v>
      </c>
      <c r="B7486" t="s">
        <v>93</v>
      </c>
      <c r="C7486">
        <v>1</v>
      </c>
      <c r="D7486">
        <v>3</v>
      </c>
      <c r="E7486">
        <v>23</v>
      </c>
      <c r="F7486">
        <v>60</v>
      </c>
      <c r="G7486" s="1">
        <f t="shared" si="464"/>
        <v>0.88461538461538458</v>
      </c>
      <c r="H7486" s="4">
        <f t="shared" si="465"/>
        <v>0</v>
      </c>
      <c r="I7486" s="5">
        <f>IF(OR(AND(F7486&gt;=50,G7486&gt;SUMIF(SeasonTotals!A$2:A$9,A7486,SeasonTotals!F$2:F$9)),AND(G7486&gt;0.885,F7486&gt;=50,D7486&lt;3)),1,0)</f>
        <v>0</v>
      </c>
      <c r="J7486" s="4">
        <f t="shared" si="466"/>
        <v>0</v>
      </c>
      <c r="K7486" s="5">
        <f t="shared" si="467"/>
        <v>0</v>
      </c>
    </row>
    <row r="7487" spans="1:11" x14ac:dyDescent="0.25">
      <c r="A7487" t="s">
        <v>118</v>
      </c>
      <c r="B7487" t="s">
        <v>93</v>
      </c>
      <c r="C7487">
        <v>1</v>
      </c>
      <c r="D7487">
        <v>2</v>
      </c>
      <c r="E7487">
        <v>18</v>
      </c>
      <c r="F7487">
        <v>64</v>
      </c>
      <c r="G7487" s="1">
        <f t="shared" si="464"/>
        <v>0.9</v>
      </c>
      <c r="H7487" s="4">
        <f t="shared" si="465"/>
        <v>1</v>
      </c>
      <c r="I7487" s="5">
        <f>IF(OR(AND(F7487&gt;=50,G7487&gt;SUMIF(SeasonTotals!A$2:A$9,A7487,SeasonTotals!F$2:F$9)),AND(G7487&gt;0.885,F7487&gt;=50,D7487&lt;3)),1,0)</f>
        <v>1</v>
      </c>
      <c r="J7487" s="4">
        <f t="shared" si="466"/>
        <v>0</v>
      </c>
      <c r="K7487" s="5">
        <f t="shared" si="467"/>
        <v>0</v>
      </c>
    </row>
    <row r="7488" spans="1:11" x14ac:dyDescent="0.25">
      <c r="A7488" t="s">
        <v>118</v>
      </c>
      <c r="B7488" t="s">
        <v>93</v>
      </c>
      <c r="C7488">
        <v>1</v>
      </c>
      <c r="D7488">
        <v>3</v>
      </c>
      <c r="E7488">
        <v>24</v>
      </c>
      <c r="F7488">
        <v>30</v>
      </c>
      <c r="G7488" s="1">
        <f t="shared" si="464"/>
        <v>0.88888888888888884</v>
      </c>
      <c r="H7488" s="4">
        <f t="shared" si="465"/>
        <v>0</v>
      </c>
      <c r="I7488" s="5">
        <f>IF(OR(AND(F7488&gt;=50,G7488&gt;SUMIF(SeasonTotals!A$2:A$9,A7488,SeasonTotals!F$2:F$9)),AND(G7488&gt;0.885,F7488&gt;=50,D7488&lt;3)),1,0)</f>
        <v>0</v>
      </c>
      <c r="J7488" s="4">
        <f t="shared" si="466"/>
        <v>0</v>
      </c>
      <c r="K7488" s="5">
        <f t="shared" si="467"/>
        <v>1</v>
      </c>
    </row>
    <row r="7489" spans="1:11" x14ac:dyDescent="0.25">
      <c r="A7489" t="s">
        <v>118</v>
      </c>
      <c r="B7489" t="s">
        <v>93</v>
      </c>
      <c r="C7489">
        <v>1</v>
      </c>
      <c r="D7489">
        <v>3</v>
      </c>
      <c r="E7489">
        <v>27</v>
      </c>
      <c r="F7489">
        <v>60</v>
      </c>
      <c r="G7489" s="1">
        <f t="shared" si="464"/>
        <v>0.9</v>
      </c>
      <c r="H7489" s="4">
        <f t="shared" si="465"/>
        <v>0</v>
      </c>
      <c r="I7489" s="5">
        <f>IF(OR(AND(F7489&gt;=50,G7489&gt;SUMIF(SeasonTotals!A$2:A$9,A7489,SeasonTotals!F$2:F$9)),AND(G7489&gt;0.885,F7489&gt;=50,D7489&lt;3)),1,0)</f>
        <v>0</v>
      </c>
      <c r="J7489" s="4">
        <f t="shared" si="466"/>
        <v>0</v>
      </c>
      <c r="K7489" s="5">
        <f t="shared" si="467"/>
        <v>0</v>
      </c>
    </row>
    <row r="7490" spans="1:11" x14ac:dyDescent="0.25">
      <c r="A7490" t="s">
        <v>118</v>
      </c>
      <c r="B7490" t="s">
        <v>93</v>
      </c>
      <c r="C7490">
        <v>1</v>
      </c>
      <c r="D7490">
        <v>0</v>
      </c>
      <c r="E7490">
        <v>26</v>
      </c>
      <c r="F7490">
        <v>60</v>
      </c>
      <c r="G7490" s="1">
        <f t="shared" ref="G7490:G7553" si="468">E7490/MAX(1,SUM(D7490:E7490))</f>
        <v>1</v>
      </c>
      <c r="H7490" s="4">
        <f t="shared" ref="H7490:H7553" si="469">IF(AND(F7490&gt;=50,OR(G7490&gt;0.913,AND(G7490&gt;0.885,D7490&lt;3))),1,0)</f>
        <v>1</v>
      </c>
      <c r="I7490" s="5">
        <f>IF(OR(AND(F7490&gt;=50,G7490&gt;SUMIF(SeasonTotals!A$2:A$9,A7490,SeasonTotals!F$2:F$9)),AND(G7490&gt;0.885,F7490&gt;=50,D7490&lt;3)),1,0)</f>
        <v>1</v>
      </c>
      <c r="J7490" s="4">
        <f t="shared" ref="J7490:J7553" si="470">IF(G7490&lt;0.85,1,0)</f>
        <v>0</v>
      </c>
      <c r="K7490" s="5">
        <f t="shared" ref="K7490:K7553" si="471">IF(F7490&lt;55,1,0)</f>
        <v>0</v>
      </c>
    </row>
    <row r="7491" spans="1:11" x14ac:dyDescent="0.25">
      <c r="A7491" t="s">
        <v>118</v>
      </c>
      <c r="B7491" t="s">
        <v>93</v>
      </c>
      <c r="C7491">
        <v>1</v>
      </c>
      <c r="D7491">
        <v>0</v>
      </c>
      <c r="E7491">
        <v>25</v>
      </c>
      <c r="F7491">
        <v>60</v>
      </c>
      <c r="G7491" s="1">
        <f t="shared" si="468"/>
        <v>1</v>
      </c>
      <c r="H7491" s="4">
        <f t="shared" si="469"/>
        <v>1</v>
      </c>
      <c r="I7491" s="5">
        <f>IF(OR(AND(F7491&gt;=50,G7491&gt;SUMIF(SeasonTotals!A$2:A$9,A7491,SeasonTotals!F$2:F$9)),AND(G7491&gt;0.885,F7491&gt;=50,D7491&lt;3)),1,0)</f>
        <v>1</v>
      </c>
      <c r="J7491" s="4">
        <f t="shared" si="470"/>
        <v>0</v>
      </c>
      <c r="K7491" s="5">
        <f t="shared" si="471"/>
        <v>0</v>
      </c>
    </row>
    <row r="7492" spans="1:11" x14ac:dyDescent="0.25">
      <c r="A7492" t="s">
        <v>118</v>
      </c>
      <c r="B7492" t="s">
        <v>93</v>
      </c>
      <c r="C7492">
        <v>1</v>
      </c>
      <c r="D7492">
        <v>2</v>
      </c>
      <c r="E7492">
        <v>42</v>
      </c>
      <c r="F7492">
        <v>60</v>
      </c>
      <c r="G7492" s="1">
        <f t="shared" si="468"/>
        <v>0.95454545454545459</v>
      </c>
      <c r="H7492" s="4">
        <f t="shared" si="469"/>
        <v>1</v>
      </c>
      <c r="I7492" s="5">
        <f>IF(OR(AND(F7492&gt;=50,G7492&gt;SUMIF(SeasonTotals!A$2:A$9,A7492,SeasonTotals!F$2:F$9)),AND(G7492&gt;0.885,F7492&gt;=50,D7492&lt;3)),1,0)</f>
        <v>1</v>
      </c>
      <c r="J7492" s="4">
        <f t="shared" si="470"/>
        <v>0</v>
      </c>
      <c r="K7492" s="5">
        <f t="shared" si="471"/>
        <v>0</v>
      </c>
    </row>
    <row r="7493" spans="1:11" x14ac:dyDescent="0.25">
      <c r="A7493" t="s">
        <v>118</v>
      </c>
      <c r="B7493" t="s">
        <v>93</v>
      </c>
      <c r="C7493">
        <v>1</v>
      </c>
      <c r="D7493">
        <v>2</v>
      </c>
      <c r="E7493">
        <v>21</v>
      </c>
      <c r="F7493">
        <v>58</v>
      </c>
      <c r="G7493" s="1">
        <f t="shared" si="468"/>
        <v>0.91304347826086951</v>
      </c>
      <c r="H7493" s="4">
        <f t="shared" si="469"/>
        <v>1</v>
      </c>
      <c r="I7493" s="5">
        <f>IF(OR(AND(F7493&gt;=50,G7493&gt;SUMIF(SeasonTotals!A$2:A$9,A7493,SeasonTotals!F$2:F$9)),AND(G7493&gt;0.885,F7493&gt;=50,D7493&lt;3)),1,0)</f>
        <v>1</v>
      </c>
      <c r="J7493" s="4">
        <f t="shared" si="470"/>
        <v>0</v>
      </c>
      <c r="K7493" s="5">
        <f t="shared" si="471"/>
        <v>0</v>
      </c>
    </row>
    <row r="7494" spans="1:11" x14ac:dyDescent="0.25">
      <c r="A7494" t="s">
        <v>118</v>
      </c>
      <c r="B7494" t="s">
        <v>93</v>
      </c>
      <c r="C7494">
        <v>1</v>
      </c>
      <c r="D7494">
        <v>3</v>
      </c>
      <c r="E7494">
        <v>19</v>
      </c>
      <c r="F7494">
        <v>59</v>
      </c>
      <c r="G7494" s="1">
        <f t="shared" si="468"/>
        <v>0.86363636363636365</v>
      </c>
      <c r="H7494" s="4">
        <f t="shared" si="469"/>
        <v>0</v>
      </c>
      <c r="I7494" s="5">
        <f>IF(OR(AND(F7494&gt;=50,G7494&gt;SUMIF(SeasonTotals!A$2:A$9,A7494,SeasonTotals!F$2:F$9)),AND(G7494&gt;0.885,F7494&gt;=50,D7494&lt;3)),1,0)</f>
        <v>0</v>
      </c>
      <c r="J7494" s="4">
        <f t="shared" si="470"/>
        <v>0</v>
      </c>
      <c r="K7494" s="5">
        <f t="shared" si="471"/>
        <v>0</v>
      </c>
    </row>
    <row r="7495" spans="1:11" x14ac:dyDescent="0.25">
      <c r="A7495" t="s">
        <v>118</v>
      </c>
      <c r="B7495" t="s">
        <v>93</v>
      </c>
      <c r="C7495">
        <v>1</v>
      </c>
      <c r="D7495">
        <v>1</v>
      </c>
      <c r="E7495">
        <v>30</v>
      </c>
      <c r="F7495">
        <v>64</v>
      </c>
      <c r="G7495" s="1">
        <f t="shared" si="468"/>
        <v>0.967741935483871</v>
      </c>
      <c r="H7495" s="4">
        <f t="shared" si="469"/>
        <v>1</v>
      </c>
      <c r="I7495" s="5">
        <f>IF(OR(AND(F7495&gt;=50,G7495&gt;SUMIF(SeasonTotals!A$2:A$9,A7495,SeasonTotals!F$2:F$9)),AND(G7495&gt;0.885,F7495&gt;=50,D7495&lt;3)),1,0)</f>
        <v>1</v>
      </c>
      <c r="J7495" s="4">
        <f t="shared" si="470"/>
        <v>0</v>
      </c>
      <c r="K7495" s="5">
        <f t="shared" si="471"/>
        <v>0</v>
      </c>
    </row>
    <row r="7496" spans="1:11" x14ac:dyDescent="0.25">
      <c r="A7496" t="s">
        <v>118</v>
      </c>
      <c r="B7496" t="s">
        <v>93</v>
      </c>
      <c r="C7496">
        <v>1</v>
      </c>
      <c r="D7496">
        <v>2</v>
      </c>
      <c r="E7496">
        <v>23</v>
      </c>
      <c r="F7496">
        <v>59</v>
      </c>
      <c r="G7496" s="1">
        <f t="shared" si="468"/>
        <v>0.92</v>
      </c>
      <c r="H7496" s="4">
        <f t="shared" si="469"/>
        <v>1</v>
      </c>
      <c r="I7496" s="5">
        <f>IF(OR(AND(F7496&gt;=50,G7496&gt;SUMIF(SeasonTotals!A$2:A$9,A7496,SeasonTotals!F$2:F$9)),AND(G7496&gt;0.885,F7496&gt;=50,D7496&lt;3)),1,0)</f>
        <v>1</v>
      </c>
      <c r="J7496" s="4">
        <f t="shared" si="470"/>
        <v>0</v>
      </c>
      <c r="K7496" s="5">
        <f t="shared" si="471"/>
        <v>0</v>
      </c>
    </row>
    <row r="7497" spans="1:11" x14ac:dyDescent="0.25">
      <c r="A7497" t="s">
        <v>118</v>
      </c>
      <c r="B7497" t="s">
        <v>93</v>
      </c>
      <c r="C7497">
        <v>1</v>
      </c>
      <c r="D7497">
        <v>0</v>
      </c>
      <c r="E7497">
        <v>25</v>
      </c>
      <c r="F7497">
        <v>60</v>
      </c>
      <c r="G7497" s="1">
        <f t="shared" si="468"/>
        <v>1</v>
      </c>
      <c r="H7497" s="4">
        <f t="shared" si="469"/>
        <v>1</v>
      </c>
      <c r="I7497" s="5">
        <f>IF(OR(AND(F7497&gt;=50,G7497&gt;SUMIF(SeasonTotals!A$2:A$9,A7497,SeasonTotals!F$2:F$9)),AND(G7497&gt;0.885,F7497&gt;=50,D7497&lt;3)),1,0)</f>
        <v>1</v>
      </c>
      <c r="J7497" s="4">
        <f t="shared" si="470"/>
        <v>0</v>
      </c>
      <c r="K7497" s="5">
        <f t="shared" si="471"/>
        <v>0</v>
      </c>
    </row>
    <row r="7498" spans="1:11" x14ac:dyDescent="0.25">
      <c r="A7498" t="s">
        <v>118</v>
      </c>
      <c r="B7498" t="s">
        <v>93</v>
      </c>
      <c r="C7498">
        <v>1</v>
      </c>
      <c r="D7498">
        <v>3</v>
      </c>
      <c r="E7498">
        <v>35</v>
      </c>
      <c r="F7498">
        <v>60</v>
      </c>
      <c r="G7498" s="1">
        <f t="shared" si="468"/>
        <v>0.92105263157894735</v>
      </c>
      <c r="H7498" s="4">
        <f t="shared" si="469"/>
        <v>1</v>
      </c>
      <c r="I7498" s="5">
        <f>IF(OR(AND(F7498&gt;=50,G7498&gt;SUMIF(SeasonTotals!A$2:A$9,A7498,SeasonTotals!F$2:F$9)),AND(G7498&gt;0.885,F7498&gt;=50,D7498&lt;3)),1,0)</f>
        <v>1</v>
      </c>
      <c r="J7498" s="4">
        <f t="shared" si="470"/>
        <v>0</v>
      </c>
      <c r="K7498" s="5">
        <f t="shared" si="471"/>
        <v>0</v>
      </c>
    </row>
    <row r="7499" spans="1:11" x14ac:dyDescent="0.25">
      <c r="A7499" t="s">
        <v>118</v>
      </c>
      <c r="B7499" t="s">
        <v>93</v>
      </c>
      <c r="C7499">
        <v>1</v>
      </c>
      <c r="D7499">
        <v>2</v>
      </c>
      <c r="E7499">
        <v>24</v>
      </c>
      <c r="F7499">
        <v>65</v>
      </c>
      <c r="G7499" s="1">
        <f t="shared" si="468"/>
        <v>0.92307692307692313</v>
      </c>
      <c r="H7499" s="4">
        <f t="shared" si="469"/>
        <v>1</v>
      </c>
      <c r="I7499" s="5">
        <f>IF(OR(AND(F7499&gt;=50,G7499&gt;SUMIF(SeasonTotals!A$2:A$9,A7499,SeasonTotals!F$2:F$9)),AND(G7499&gt;0.885,F7499&gt;=50,D7499&lt;3)),1,0)</f>
        <v>1</v>
      </c>
      <c r="J7499" s="4">
        <f t="shared" si="470"/>
        <v>0</v>
      </c>
      <c r="K7499" s="5">
        <f t="shared" si="471"/>
        <v>0</v>
      </c>
    </row>
    <row r="7500" spans="1:11" x14ac:dyDescent="0.25">
      <c r="A7500" t="s">
        <v>118</v>
      </c>
      <c r="B7500" t="s">
        <v>93</v>
      </c>
      <c r="C7500">
        <v>1</v>
      </c>
      <c r="D7500">
        <v>3</v>
      </c>
      <c r="E7500">
        <v>21</v>
      </c>
      <c r="F7500">
        <v>65</v>
      </c>
      <c r="G7500" s="1">
        <f t="shared" si="468"/>
        <v>0.875</v>
      </c>
      <c r="H7500" s="4">
        <f t="shared" si="469"/>
        <v>0</v>
      </c>
      <c r="I7500" s="5">
        <f>IF(OR(AND(F7500&gt;=50,G7500&gt;SUMIF(SeasonTotals!A$2:A$9,A7500,SeasonTotals!F$2:F$9)),AND(G7500&gt;0.885,F7500&gt;=50,D7500&lt;3)),1,0)</f>
        <v>0</v>
      </c>
      <c r="J7500" s="4">
        <f t="shared" si="470"/>
        <v>0</v>
      </c>
      <c r="K7500" s="5">
        <f t="shared" si="471"/>
        <v>0</v>
      </c>
    </row>
    <row r="7501" spans="1:11" x14ac:dyDescent="0.25">
      <c r="A7501" t="s">
        <v>118</v>
      </c>
      <c r="B7501" t="s">
        <v>93</v>
      </c>
      <c r="C7501">
        <v>1</v>
      </c>
      <c r="D7501">
        <v>1</v>
      </c>
      <c r="E7501">
        <v>18</v>
      </c>
      <c r="F7501">
        <v>65</v>
      </c>
      <c r="G7501" s="1">
        <f t="shared" si="468"/>
        <v>0.94736842105263153</v>
      </c>
      <c r="H7501" s="4">
        <f t="shared" si="469"/>
        <v>1</v>
      </c>
      <c r="I7501" s="5">
        <f>IF(OR(AND(F7501&gt;=50,G7501&gt;SUMIF(SeasonTotals!A$2:A$9,A7501,SeasonTotals!F$2:F$9)),AND(G7501&gt;0.885,F7501&gt;=50,D7501&lt;3)),1,0)</f>
        <v>1</v>
      </c>
      <c r="J7501" s="4">
        <f t="shared" si="470"/>
        <v>0</v>
      </c>
      <c r="K7501" s="5">
        <f t="shared" si="471"/>
        <v>0</v>
      </c>
    </row>
    <row r="7502" spans="1:11" x14ac:dyDescent="0.25">
      <c r="A7502" t="s">
        <v>118</v>
      </c>
      <c r="B7502" t="s">
        <v>93</v>
      </c>
      <c r="C7502">
        <v>1</v>
      </c>
      <c r="D7502">
        <v>1</v>
      </c>
      <c r="E7502">
        <v>26</v>
      </c>
      <c r="F7502">
        <v>60</v>
      </c>
      <c r="G7502" s="1">
        <f t="shared" si="468"/>
        <v>0.96296296296296291</v>
      </c>
      <c r="H7502" s="4">
        <f t="shared" si="469"/>
        <v>1</v>
      </c>
      <c r="I7502" s="5">
        <f>IF(OR(AND(F7502&gt;=50,G7502&gt;SUMIF(SeasonTotals!A$2:A$9,A7502,SeasonTotals!F$2:F$9)),AND(G7502&gt;0.885,F7502&gt;=50,D7502&lt;3)),1,0)</f>
        <v>1</v>
      </c>
      <c r="J7502" s="4">
        <f t="shared" si="470"/>
        <v>0</v>
      </c>
      <c r="K7502" s="5">
        <f t="shared" si="471"/>
        <v>0</v>
      </c>
    </row>
    <row r="7503" spans="1:11" x14ac:dyDescent="0.25">
      <c r="A7503" t="s">
        <v>118</v>
      </c>
      <c r="B7503" t="s">
        <v>93</v>
      </c>
      <c r="C7503">
        <v>1</v>
      </c>
      <c r="D7503">
        <v>3</v>
      </c>
      <c r="E7503">
        <v>25</v>
      </c>
      <c r="F7503">
        <v>59</v>
      </c>
      <c r="G7503" s="1">
        <f t="shared" si="468"/>
        <v>0.8928571428571429</v>
      </c>
      <c r="H7503" s="4">
        <f t="shared" si="469"/>
        <v>0</v>
      </c>
      <c r="I7503" s="5">
        <f>IF(OR(AND(F7503&gt;=50,G7503&gt;SUMIF(SeasonTotals!A$2:A$9,A7503,SeasonTotals!F$2:F$9)),AND(G7503&gt;0.885,F7503&gt;=50,D7503&lt;3)),1,0)</f>
        <v>0</v>
      </c>
      <c r="J7503" s="4">
        <f t="shared" si="470"/>
        <v>0</v>
      </c>
      <c r="K7503" s="5">
        <f t="shared" si="471"/>
        <v>0</v>
      </c>
    </row>
    <row r="7504" spans="1:11" x14ac:dyDescent="0.25">
      <c r="A7504" t="s">
        <v>118</v>
      </c>
      <c r="B7504" t="s">
        <v>93</v>
      </c>
      <c r="C7504">
        <v>1</v>
      </c>
      <c r="D7504">
        <v>2</v>
      </c>
      <c r="E7504">
        <v>23</v>
      </c>
      <c r="F7504">
        <v>63</v>
      </c>
      <c r="G7504" s="1">
        <f t="shared" si="468"/>
        <v>0.92</v>
      </c>
      <c r="H7504" s="4">
        <f t="shared" si="469"/>
        <v>1</v>
      </c>
      <c r="I7504" s="5">
        <f>IF(OR(AND(F7504&gt;=50,G7504&gt;SUMIF(SeasonTotals!A$2:A$9,A7504,SeasonTotals!F$2:F$9)),AND(G7504&gt;0.885,F7504&gt;=50,D7504&lt;3)),1,0)</f>
        <v>1</v>
      </c>
      <c r="J7504" s="4">
        <f t="shared" si="470"/>
        <v>0</v>
      </c>
      <c r="K7504" s="5">
        <f t="shared" si="471"/>
        <v>0</v>
      </c>
    </row>
    <row r="7505" spans="1:11" x14ac:dyDescent="0.25">
      <c r="A7505" t="s">
        <v>118</v>
      </c>
      <c r="B7505" t="s">
        <v>93</v>
      </c>
      <c r="C7505">
        <v>1</v>
      </c>
      <c r="D7505">
        <v>4</v>
      </c>
      <c r="E7505">
        <v>24</v>
      </c>
      <c r="F7505">
        <v>64</v>
      </c>
      <c r="G7505" s="1">
        <f t="shared" si="468"/>
        <v>0.8571428571428571</v>
      </c>
      <c r="H7505" s="4">
        <f t="shared" si="469"/>
        <v>0</v>
      </c>
      <c r="I7505" s="5">
        <f>IF(OR(AND(F7505&gt;=50,G7505&gt;SUMIF(SeasonTotals!A$2:A$9,A7505,SeasonTotals!F$2:F$9)),AND(G7505&gt;0.885,F7505&gt;=50,D7505&lt;3)),1,0)</f>
        <v>0</v>
      </c>
      <c r="J7505" s="4">
        <f t="shared" si="470"/>
        <v>0</v>
      </c>
      <c r="K7505" s="5">
        <f t="shared" si="471"/>
        <v>0</v>
      </c>
    </row>
    <row r="7506" spans="1:11" x14ac:dyDescent="0.25">
      <c r="A7506" t="s">
        <v>118</v>
      </c>
      <c r="B7506" t="s">
        <v>93</v>
      </c>
      <c r="C7506">
        <v>1</v>
      </c>
      <c r="D7506">
        <v>2</v>
      </c>
      <c r="E7506">
        <v>20</v>
      </c>
      <c r="F7506">
        <v>65</v>
      </c>
      <c r="G7506" s="1">
        <f t="shared" si="468"/>
        <v>0.90909090909090906</v>
      </c>
      <c r="H7506" s="4">
        <f t="shared" si="469"/>
        <v>1</v>
      </c>
      <c r="I7506" s="5">
        <f>IF(OR(AND(F7506&gt;=50,G7506&gt;SUMIF(SeasonTotals!A$2:A$9,A7506,SeasonTotals!F$2:F$9)),AND(G7506&gt;0.885,F7506&gt;=50,D7506&lt;3)),1,0)</f>
        <v>1</v>
      </c>
      <c r="J7506" s="4">
        <f t="shared" si="470"/>
        <v>0</v>
      </c>
      <c r="K7506" s="5">
        <f t="shared" si="471"/>
        <v>0</v>
      </c>
    </row>
    <row r="7507" spans="1:11" x14ac:dyDescent="0.25">
      <c r="A7507" t="s">
        <v>118</v>
      </c>
      <c r="B7507" t="s">
        <v>93</v>
      </c>
      <c r="C7507">
        <v>1</v>
      </c>
      <c r="D7507">
        <v>4</v>
      </c>
      <c r="E7507">
        <v>14</v>
      </c>
      <c r="F7507">
        <v>27</v>
      </c>
      <c r="G7507" s="1">
        <f t="shared" si="468"/>
        <v>0.77777777777777779</v>
      </c>
      <c r="H7507" s="4">
        <f t="shared" si="469"/>
        <v>0</v>
      </c>
      <c r="I7507" s="5">
        <f>IF(OR(AND(F7507&gt;=50,G7507&gt;SUMIF(SeasonTotals!A$2:A$9,A7507,SeasonTotals!F$2:F$9)),AND(G7507&gt;0.885,F7507&gt;=50,D7507&lt;3)),1,0)</f>
        <v>0</v>
      </c>
      <c r="J7507" s="4">
        <f t="shared" si="470"/>
        <v>1</v>
      </c>
      <c r="K7507" s="5">
        <f t="shared" si="471"/>
        <v>1</v>
      </c>
    </row>
    <row r="7508" spans="1:11" x14ac:dyDescent="0.25">
      <c r="A7508" t="s">
        <v>118</v>
      </c>
      <c r="B7508" t="s">
        <v>93</v>
      </c>
      <c r="C7508">
        <v>1</v>
      </c>
      <c r="D7508">
        <v>3</v>
      </c>
      <c r="E7508">
        <v>34</v>
      </c>
      <c r="F7508">
        <v>60</v>
      </c>
      <c r="G7508" s="1">
        <f t="shared" si="468"/>
        <v>0.91891891891891897</v>
      </c>
      <c r="H7508" s="4">
        <f t="shared" si="469"/>
        <v>1</v>
      </c>
      <c r="I7508" s="5">
        <f>IF(OR(AND(F7508&gt;=50,G7508&gt;SUMIF(SeasonTotals!A$2:A$9,A7508,SeasonTotals!F$2:F$9)),AND(G7508&gt;0.885,F7508&gt;=50,D7508&lt;3)),1,0)</f>
        <v>1</v>
      </c>
      <c r="J7508" s="4">
        <f t="shared" si="470"/>
        <v>0</v>
      </c>
      <c r="K7508" s="5">
        <f t="shared" si="471"/>
        <v>0</v>
      </c>
    </row>
    <row r="7509" spans="1:11" x14ac:dyDescent="0.25">
      <c r="A7509" t="s">
        <v>118</v>
      </c>
      <c r="B7509" t="s">
        <v>93</v>
      </c>
      <c r="C7509">
        <v>1</v>
      </c>
      <c r="D7509">
        <v>2</v>
      </c>
      <c r="E7509">
        <v>28</v>
      </c>
      <c r="F7509">
        <v>59</v>
      </c>
      <c r="G7509" s="1">
        <f t="shared" si="468"/>
        <v>0.93333333333333335</v>
      </c>
      <c r="H7509" s="4">
        <f t="shared" si="469"/>
        <v>1</v>
      </c>
      <c r="I7509" s="5">
        <f>IF(OR(AND(F7509&gt;=50,G7509&gt;SUMIF(SeasonTotals!A$2:A$9,A7509,SeasonTotals!F$2:F$9)),AND(G7509&gt;0.885,F7509&gt;=50,D7509&lt;3)),1,0)</f>
        <v>1</v>
      </c>
      <c r="J7509" s="4">
        <f t="shared" si="470"/>
        <v>0</v>
      </c>
      <c r="K7509" s="5">
        <f t="shared" si="471"/>
        <v>0</v>
      </c>
    </row>
    <row r="7510" spans="1:11" x14ac:dyDescent="0.25">
      <c r="A7510" t="s">
        <v>118</v>
      </c>
      <c r="B7510" t="s">
        <v>93</v>
      </c>
      <c r="C7510">
        <v>1</v>
      </c>
      <c r="D7510">
        <v>3</v>
      </c>
      <c r="E7510">
        <v>42</v>
      </c>
      <c r="F7510">
        <v>60</v>
      </c>
      <c r="G7510" s="1">
        <f t="shared" si="468"/>
        <v>0.93333333333333335</v>
      </c>
      <c r="H7510" s="4">
        <f t="shared" si="469"/>
        <v>1</v>
      </c>
      <c r="I7510" s="5">
        <f>IF(OR(AND(F7510&gt;=50,G7510&gt;SUMIF(SeasonTotals!A$2:A$9,A7510,SeasonTotals!F$2:F$9)),AND(G7510&gt;0.885,F7510&gt;=50,D7510&lt;3)),1,0)</f>
        <v>1</v>
      </c>
      <c r="J7510" s="4">
        <f t="shared" si="470"/>
        <v>0</v>
      </c>
      <c r="K7510" s="5">
        <f t="shared" si="471"/>
        <v>0</v>
      </c>
    </row>
    <row r="7511" spans="1:11" x14ac:dyDescent="0.25">
      <c r="A7511" t="s">
        <v>118</v>
      </c>
      <c r="B7511" t="s">
        <v>93</v>
      </c>
      <c r="C7511">
        <v>1</v>
      </c>
      <c r="D7511">
        <v>3</v>
      </c>
      <c r="E7511">
        <v>22</v>
      </c>
      <c r="F7511">
        <v>60</v>
      </c>
      <c r="G7511" s="1">
        <f t="shared" si="468"/>
        <v>0.88</v>
      </c>
      <c r="H7511" s="4">
        <f t="shared" si="469"/>
        <v>0</v>
      </c>
      <c r="I7511" s="5">
        <f>IF(OR(AND(F7511&gt;=50,G7511&gt;SUMIF(SeasonTotals!A$2:A$9,A7511,SeasonTotals!F$2:F$9)),AND(G7511&gt;0.885,F7511&gt;=50,D7511&lt;3)),1,0)</f>
        <v>0</v>
      </c>
      <c r="J7511" s="4">
        <f t="shared" si="470"/>
        <v>0</v>
      </c>
      <c r="K7511" s="5">
        <f t="shared" si="471"/>
        <v>0</v>
      </c>
    </row>
    <row r="7512" spans="1:11" x14ac:dyDescent="0.25">
      <c r="A7512" t="s">
        <v>118</v>
      </c>
      <c r="B7512" t="s">
        <v>93</v>
      </c>
      <c r="C7512">
        <v>1</v>
      </c>
      <c r="D7512">
        <v>3</v>
      </c>
      <c r="E7512">
        <v>35</v>
      </c>
      <c r="F7512">
        <v>64</v>
      </c>
      <c r="G7512" s="1">
        <f t="shared" si="468"/>
        <v>0.92105263157894735</v>
      </c>
      <c r="H7512" s="4">
        <f t="shared" si="469"/>
        <v>1</v>
      </c>
      <c r="I7512" s="5">
        <f>IF(OR(AND(F7512&gt;=50,G7512&gt;SUMIF(SeasonTotals!A$2:A$9,A7512,SeasonTotals!F$2:F$9)),AND(G7512&gt;0.885,F7512&gt;=50,D7512&lt;3)),1,0)</f>
        <v>1</v>
      </c>
      <c r="J7512" s="4">
        <f t="shared" si="470"/>
        <v>0</v>
      </c>
      <c r="K7512" s="5">
        <f t="shared" si="471"/>
        <v>0</v>
      </c>
    </row>
    <row r="7513" spans="1:11" x14ac:dyDescent="0.25">
      <c r="A7513" t="s">
        <v>118</v>
      </c>
      <c r="B7513" t="s">
        <v>93</v>
      </c>
      <c r="C7513">
        <v>1</v>
      </c>
      <c r="D7513">
        <v>1</v>
      </c>
      <c r="E7513">
        <v>26</v>
      </c>
      <c r="F7513">
        <v>60</v>
      </c>
      <c r="G7513" s="1">
        <f t="shared" si="468"/>
        <v>0.96296296296296291</v>
      </c>
      <c r="H7513" s="4">
        <f t="shared" si="469"/>
        <v>1</v>
      </c>
      <c r="I7513" s="5">
        <f>IF(OR(AND(F7513&gt;=50,G7513&gt;SUMIF(SeasonTotals!A$2:A$9,A7513,SeasonTotals!F$2:F$9)),AND(G7513&gt;0.885,F7513&gt;=50,D7513&lt;3)),1,0)</f>
        <v>1</v>
      </c>
      <c r="J7513" s="4">
        <f t="shared" si="470"/>
        <v>0</v>
      </c>
      <c r="K7513" s="5">
        <f t="shared" si="471"/>
        <v>0</v>
      </c>
    </row>
    <row r="7514" spans="1:11" x14ac:dyDescent="0.25">
      <c r="A7514" t="s">
        <v>118</v>
      </c>
      <c r="B7514" t="s">
        <v>93</v>
      </c>
      <c r="C7514">
        <v>1</v>
      </c>
      <c r="D7514">
        <v>0</v>
      </c>
      <c r="E7514">
        <v>29</v>
      </c>
      <c r="F7514">
        <v>60</v>
      </c>
      <c r="G7514" s="1">
        <f t="shared" si="468"/>
        <v>1</v>
      </c>
      <c r="H7514" s="4">
        <f t="shared" si="469"/>
        <v>1</v>
      </c>
      <c r="I7514" s="5">
        <f>IF(OR(AND(F7514&gt;=50,G7514&gt;SUMIF(SeasonTotals!A$2:A$9,A7514,SeasonTotals!F$2:F$9)),AND(G7514&gt;0.885,F7514&gt;=50,D7514&lt;3)),1,0)</f>
        <v>1</v>
      </c>
      <c r="J7514" s="4">
        <f t="shared" si="470"/>
        <v>0</v>
      </c>
      <c r="K7514" s="5">
        <f t="shared" si="471"/>
        <v>0</v>
      </c>
    </row>
    <row r="7515" spans="1:11" x14ac:dyDescent="0.25">
      <c r="A7515" t="s">
        <v>118</v>
      </c>
      <c r="B7515" t="s">
        <v>93</v>
      </c>
      <c r="C7515">
        <v>1</v>
      </c>
      <c r="D7515">
        <v>2</v>
      </c>
      <c r="E7515">
        <v>20</v>
      </c>
      <c r="F7515">
        <v>60</v>
      </c>
      <c r="G7515" s="1">
        <f t="shared" si="468"/>
        <v>0.90909090909090906</v>
      </c>
      <c r="H7515" s="4">
        <f t="shared" si="469"/>
        <v>1</v>
      </c>
      <c r="I7515" s="5">
        <f>IF(OR(AND(F7515&gt;=50,G7515&gt;SUMIF(SeasonTotals!A$2:A$9,A7515,SeasonTotals!F$2:F$9)),AND(G7515&gt;0.885,F7515&gt;=50,D7515&lt;3)),1,0)</f>
        <v>1</v>
      </c>
      <c r="J7515" s="4">
        <f t="shared" si="470"/>
        <v>0</v>
      </c>
      <c r="K7515" s="5">
        <f t="shared" si="471"/>
        <v>0</v>
      </c>
    </row>
    <row r="7516" spans="1:11" x14ac:dyDescent="0.25">
      <c r="A7516" t="s">
        <v>118</v>
      </c>
      <c r="B7516" t="s">
        <v>93</v>
      </c>
      <c r="C7516">
        <v>1</v>
      </c>
      <c r="D7516">
        <v>1</v>
      </c>
      <c r="E7516">
        <v>31</v>
      </c>
      <c r="F7516">
        <v>60</v>
      </c>
      <c r="G7516" s="1">
        <f t="shared" si="468"/>
        <v>0.96875</v>
      </c>
      <c r="H7516" s="4">
        <f t="shared" si="469"/>
        <v>1</v>
      </c>
      <c r="I7516" s="5">
        <f>IF(OR(AND(F7516&gt;=50,G7516&gt;SUMIF(SeasonTotals!A$2:A$9,A7516,SeasonTotals!F$2:F$9)),AND(G7516&gt;0.885,F7516&gt;=50,D7516&lt;3)),1,0)</f>
        <v>1</v>
      </c>
      <c r="J7516" s="4">
        <f t="shared" si="470"/>
        <v>0</v>
      </c>
      <c r="K7516" s="5">
        <f t="shared" si="471"/>
        <v>0</v>
      </c>
    </row>
    <row r="7517" spans="1:11" x14ac:dyDescent="0.25">
      <c r="A7517" t="s">
        <v>118</v>
      </c>
      <c r="B7517" t="s">
        <v>93</v>
      </c>
      <c r="C7517">
        <v>1</v>
      </c>
      <c r="D7517">
        <v>4</v>
      </c>
      <c r="E7517">
        <v>22</v>
      </c>
      <c r="F7517">
        <v>59</v>
      </c>
      <c r="G7517" s="1">
        <f t="shared" si="468"/>
        <v>0.84615384615384615</v>
      </c>
      <c r="H7517" s="4">
        <f t="shared" si="469"/>
        <v>0</v>
      </c>
      <c r="I7517" s="5">
        <f>IF(OR(AND(F7517&gt;=50,G7517&gt;SUMIF(SeasonTotals!A$2:A$9,A7517,SeasonTotals!F$2:F$9)),AND(G7517&gt;0.885,F7517&gt;=50,D7517&lt;3)),1,0)</f>
        <v>0</v>
      </c>
      <c r="J7517" s="4">
        <f t="shared" si="470"/>
        <v>1</v>
      </c>
      <c r="K7517" s="5">
        <f t="shared" si="471"/>
        <v>0</v>
      </c>
    </row>
    <row r="7518" spans="1:11" x14ac:dyDescent="0.25">
      <c r="A7518" t="s">
        <v>118</v>
      </c>
      <c r="B7518" t="s">
        <v>93</v>
      </c>
      <c r="C7518">
        <v>1</v>
      </c>
      <c r="D7518">
        <v>1</v>
      </c>
      <c r="E7518">
        <v>35</v>
      </c>
      <c r="F7518">
        <v>60</v>
      </c>
      <c r="G7518" s="1">
        <f t="shared" si="468"/>
        <v>0.97222222222222221</v>
      </c>
      <c r="H7518" s="4">
        <f t="shared" si="469"/>
        <v>1</v>
      </c>
      <c r="I7518" s="5">
        <f>IF(OR(AND(F7518&gt;=50,G7518&gt;SUMIF(SeasonTotals!A$2:A$9,A7518,SeasonTotals!F$2:F$9)),AND(G7518&gt;0.885,F7518&gt;=50,D7518&lt;3)),1,0)</f>
        <v>1</v>
      </c>
      <c r="J7518" s="4">
        <f t="shared" si="470"/>
        <v>0</v>
      </c>
      <c r="K7518" s="5">
        <f t="shared" si="471"/>
        <v>0</v>
      </c>
    </row>
    <row r="7519" spans="1:11" x14ac:dyDescent="0.25">
      <c r="A7519" t="s">
        <v>118</v>
      </c>
      <c r="B7519" t="s">
        <v>94</v>
      </c>
      <c r="C7519">
        <v>1</v>
      </c>
      <c r="D7519">
        <v>4</v>
      </c>
      <c r="E7519">
        <v>14</v>
      </c>
      <c r="F7519">
        <v>33</v>
      </c>
      <c r="G7519" s="1">
        <f t="shared" si="468"/>
        <v>0.77777777777777779</v>
      </c>
      <c r="H7519" s="4">
        <f t="shared" si="469"/>
        <v>0</v>
      </c>
      <c r="I7519" s="5">
        <f>IF(OR(AND(F7519&gt;=50,G7519&gt;SUMIF(SeasonTotals!A$2:A$9,A7519,SeasonTotals!F$2:F$9)),AND(G7519&gt;0.885,F7519&gt;=50,D7519&lt;3)),1,0)</f>
        <v>0</v>
      </c>
      <c r="J7519" s="4">
        <f t="shared" si="470"/>
        <v>1</v>
      </c>
      <c r="K7519" s="5">
        <f t="shared" si="471"/>
        <v>1</v>
      </c>
    </row>
    <row r="7520" spans="1:11" x14ac:dyDescent="0.25">
      <c r="A7520" t="s">
        <v>118</v>
      </c>
      <c r="B7520" t="s">
        <v>94</v>
      </c>
      <c r="C7520">
        <v>1</v>
      </c>
      <c r="D7520">
        <v>0</v>
      </c>
      <c r="E7520">
        <v>39</v>
      </c>
      <c r="F7520">
        <v>60</v>
      </c>
      <c r="G7520" s="1">
        <f t="shared" si="468"/>
        <v>1</v>
      </c>
      <c r="H7520" s="4">
        <f t="shared" si="469"/>
        <v>1</v>
      </c>
      <c r="I7520" s="5">
        <f>IF(OR(AND(F7520&gt;=50,G7520&gt;SUMIF(SeasonTotals!A$2:A$9,A7520,SeasonTotals!F$2:F$9)),AND(G7520&gt;0.885,F7520&gt;=50,D7520&lt;3)),1,0)</f>
        <v>1</v>
      </c>
      <c r="J7520" s="4">
        <f t="shared" si="470"/>
        <v>0</v>
      </c>
      <c r="K7520" s="5">
        <f t="shared" si="471"/>
        <v>0</v>
      </c>
    </row>
    <row r="7521" spans="1:11" x14ac:dyDescent="0.25">
      <c r="A7521" t="s">
        <v>118</v>
      </c>
      <c r="B7521" t="s">
        <v>94</v>
      </c>
      <c r="C7521">
        <v>1</v>
      </c>
      <c r="D7521">
        <v>1</v>
      </c>
      <c r="E7521">
        <v>19</v>
      </c>
      <c r="F7521">
        <v>57</v>
      </c>
      <c r="G7521" s="1">
        <f t="shared" si="468"/>
        <v>0.95</v>
      </c>
      <c r="H7521" s="4">
        <f t="shared" si="469"/>
        <v>1</v>
      </c>
      <c r="I7521" s="5">
        <f>IF(OR(AND(F7521&gt;=50,G7521&gt;SUMIF(SeasonTotals!A$2:A$9,A7521,SeasonTotals!F$2:F$9)),AND(G7521&gt;0.885,F7521&gt;=50,D7521&lt;3)),1,0)</f>
        <v>1</v>
      </c>
      <c r="J7521" s="4">
        <f t="shared" si="470"/>
        <v>0</v>
      </c>
      <c r="K7521" s="5">
        <f t="shared" si="471"/>
        <v>0</v>
      </c>
    </row>
    <row r="7522" spans="1:11" x14ac:dyDescent="0.25">
      <c r="A7522" t="s">
        <v>118</v>
      </c>
      <c r="B7522" t="s">
        <v>94</v>
      </c>
      <c r="C7522">
        <v>1</v>
      </c>
      <c r="D7522">
        <v>6</v>
      </c>
      <c r="E7522">
        <v>23</v>
      </c>
      <c r="F7522">
        <v>59</v>
      </c>
      <c r="G7522" s="1">
        <f t="shared" si="468"/>
        <v>0.7931034482758621</v>
      </c>
      <c r="H7522" s="4">
        <f t="shared" si="469"/>
        <v>0</v>
      </c>
      <c r="I7522" s="5">
        <f>IF(OR(AND(F7522&gt;=50,G7522&gt;SUMIF(SeasonTotals!A$2:A$9,A7522,SeasonTotals!F$2:F$9)),AND(G7522&gt;0.885,F7522&gt;=50,D7522&lt;3)),1,0)</f>
        <v>0</v>
      </c>
      <c r="J7522" s="4">
        <f t="shared" si="470"/>
        <v>1</v>
      </c>
      <c r="K7522" s="5">
        <f t="shared" si="471"/>
        <v>0</v>
      </c>
    </row>
    <row r="7523" spans="1:11" x14ac:dyDescent="0.25">
      <c r="A7523" t="s">
        <v>118</v>
      </c>
      <c r="B7523" t="s">
        <v>94</v>
      </c>
      <c r="C7523">
        <v>1</v>
      </c>
      <c r="D7523">
        <v>5</v>
      </c>
      <c r="E7523">
        <v>17</v>
      </c>
      <c r="F7523">
        <v>60</v>
      </c>
      <c r="G7523" s="1">
        <f t="shared" si="468"/>
        <v>0.77272727272727271</v>
      </c>
      <c r="H7523" s="4">
        <f t="shared" si="469"/>
        <v>0</v>
      </c>
      <c r="I7523" s="5">
        <f>IF(OR(AND(F7523&gt;=50,G7523&gt;SUMIF(SeasonTotals!A$2:A$9,A7523,SeasonTotals!F$2:F$9)),AND(G7523&gt;0.885,F7523&gt;=50,D7523&lt;3)),1,0)</f>
        <v>0</v>
      </c>
      <c r="J7523" s="4">
        <f t="shared" si="470"/>
        <v>1</v>
      </c>
      <c r="K7523" s="5">
        <f t="shared" si="471"/>
        <v>0</v>
      </c>
    </row>
    <row r="7524" spans="1:11" x14ac:dyDescent="0.25">
      <c r="A7524" t="s">
        <v>118</v>
      </c>
      <c r="B7524" t="s">
        <v>120</v>
      </c>
      <c r="C7524">
        <v>1</v>
      </c>
      <c r="D7524">
        <v>2</v>
      </c>
      <c r="E7524">
        <v>23</v>
      </c>
      <c r="F7524">
        <v>60</v>
      </c>
      <c r="G7524" s="1">
        <f t="shared" si="468"/>
        <v>0.92</v>
      </c>
      <c r="H7524" s="4">
        <f t="shared" si="469"/>
        <v>1</v>
      </c>
      <c r="I7524" s="5">
        <f>IF(OR(AND(F7524&gt;=50,G7524&gt;SUMIF(SeasonTotals!A$2:A$9,A7524,SeasonTotals!F$2:F$9)),AND(G7524&gt;0.885,F7524&gt;=50,D7524&lt;3)),1,0)</f>
        <v>1</v>
      </c>
      <c r="J7524" s="4">
        <f t="shared" si="470"/>
        <v>0</v>
      </c>
      <c r="K7524" s="5">
        <f t="shared" si="471"/>
        <v>0</v>
      </c>
    </row>
    <row r="7525" spans="1:11" x14ac:dyDescent="0.25">
      <c r="A7525" t="s">
        <v>118</v>
      </c>
      <c r="B7525" t="s">
        <v>120</v>
      </c>
      <c r="C7525">
        <v>1</v>
      </c>
      <c r="D7525">
        <v>3</v>
      </c>
      <c r="E7525">
        <v>24</v>
      </c>
      <c r="F7525">
        <v>64</v>
      </c>
      <c r="G7525" s="1">
        <f t="shared" si="468"/>
        <v>0.88888888888888884</v>
      </c>
      <c r="H7525" s="4">
        <f t="shared" si="469"/>
        <v>0</v>
      </c>
      <c r="I7525" s="5">
        <f>IF(OR(AND(F7525&gt;=50,G7525&gt;SUMIF(SeasonTotals!A$2:A$9,A7525,SeasonTotals!F$2:F$9)),AND(G7525&gt;0.885,F7525&gt;=50,D7525&lt;3)),1,0)</f>
        <v>0</v>
      </c>
      <c r="J7525" s="4">
        <f t="shared" si="470"/>
        <v>0</v>
      </c>
      <c r="K7525" s="5">
        <f t="shared" si="471"/>
        <v>0</v>
      </c>
    </row>
    <row r="7526" spans="1:11" x14ac:dyDescent="0.25">
      <c r="A7526" t="s">
        <v>118</v>
      </c>
      <c r="B7526" t="s">
        <v>120</v>
      </c>
      <c r="C7526">
        <v>1</v>
      </c>
      <c r="D7526">
        <v>3</v>
      </c>
      <c r="E7526">
        <v>2</v>
      </c>
      <c r="F7526">
        <v>9</v>
      </c>
      <c r="G7526" s="1">
        <f t="shared" si="468"/>
        <v>0.4</v>
      </c>
      <c r="H7526" s="4">
        <f t="shared" si="469"/>
        <v>0</v>
      </c>
      <c r="I7526" s="5">
        <f>IF(OR(AND(F7526&gt;=50,G7526&gt;SUMIF(SeasonTotals!A$2:A$9,A7526,SeasonTotals!F$2:F$9)),AND(G7526&gt;0.885,F7526&gt;=50,D7526&lt;3)),1,0)</f>
        <v>0</v>
      </c>
      <c r="J7526" s="4">
        <f t="shared" si="470"/>
        <v>1</v>
      </c>
      <c r="K7526" s="5">
        <f t="shared" si="471"/>
        <v>1</v>
      </c>
    </row>
    <row r="7527" spans="1:11" x14ac:dyDescent="0.25">
      <c r="A7527" t="s">
        <v>118</v>
      </c>
      <c r="B7527" t="s">
        <v>120</v>
      </c>
      <c r="C7527">
        <v>1</v>
      </c>
      <c r="D7527">
        <v>5</v>
      </c>
      <c r="E7527">
        <v>18</v>
      </c>
      <c r="F7527">
        <v>59</v>
      </c>
      <c r="G7527" s="1">
        <f t="shared" si="468"/>
        <v>0.78260869565217395</v>
      </c>
      <c r="H7527" s="4">
        <f t="shared" si="469"/>
        <v>0</v>
      </c>
      <c r="I7527" s="5">
        <f>IF(OR(AND(F7527&gt;=50,G7527&gt;SUMIF(SeasonTotals!A$2:A$9,A7527,SeasonTotals!F$2:F$9)),AND(G7527&gt;0.885,F7527&gt;=50,D7527&lt;3)),1,0)</f>
        <v>0</v>
      </c>
      <c r="J7527" s="4">
        <f t="shared" si="470"/>
        <v>1</v>
      </c>
      <c r="K7527" s="5">
        <f t="shared" si="471"/>
        <v>0</v>
      </c>
    </row>
    <row r="7528" spans="1:11" x14ac:dyDescent="0.25">
      <c r="A7528" t="s">
        <v>118</v>
      </c>
      <c r="B7528" t="s">
        <v>120</v>
      </c>
      <c r="C7528">
        <v>1</v>
      </c>
      <c r="D7528">
        <v>1</v>
      </c>
      <c r="E7528">
        <v>24</v>
      </c>
      <c r="F7528">
        <v>59</v>
      </c>
      <c r="G7528" s="1">
        <f t="shared" si="468"/>
        <v>0.96</v>
      </c>
      <c r="H7528" s="4">
        <f t="shared" si="469"/>
        <v>1</v>
      </c>
      <c r="I7528" s="5">
        <f>IF(OR(AND(F7528&gt;=50,G7528&gt;SUMIF(SeasonTotals!A$2:A$9,A7528,SeasonTotals!F$2:F$9)),AND(G7528&gt;0.885,F7528&gt;=50,D7528&lt;3)),1,0)</f>
        <v>1</v>
      </c>
      <c r="J7528" s="4">
        <f t="shared" si="470"/>
        <v>0</v>
      </c>
      <c r="K7528" s="5">
        <f t="shared" si="471"/>
        <v>0</v>
      </c>
    </row>
    <row r="7529" spans="1:11" x14ac:dyDescent="0.25">
      <c r="A7529" t="s">
        <v>118</v>
      </c>
      <c r="B7529" t="s">
        <v>120</v>
      </c>
      <c r="C7529">
        <v>1</v>
      </c>
      <c r="D7529">
        <v>1</v>
      </c>
      <c r="E7529">
        <v>35</v>
      </c>
      <c r="F7529">
        <v>60</v>
      </c>
      <c r="G7529" s="1">
        <f t="shared" si="468"/>
        <v>0.97222222222222221</v>
      </c>
      <c r="H7529" s="4">
        <f t="shared" si="469"/>
        <v>1</v>
      </c>
      <c r="I7529" s="5">
        <f>IF(OR(AND(F7529&gt;=50,G7529&gt;SUMIF(SeasonTotals!A$2:A$9,A7529,SeasonTotals!F$2:F$9)),AND(G7529&gt;0.885,F7529&gt;=50,D7529&lt;3)),1,0)</f>
        <v>1</v>
      </c>
      <c r="J7529" s="4">
        <f t="shared" si="470"/>
        <v>0</v>
      </c>
      <c r="K7529" s="5">
        <f t="shared" si="471"/>
        <v>0</v>
      </c>
    </row>
    <row r="7530" spans="1:11" x14ac:dyDescent="0.25">
      <c r="A7530" t="s">
        <v>118</v>
      </c>
      <c r="B7530" t="s">
        <v>120</v>
      </c>
      <c r="C7530">
        <v>1</v>
      </c>
      <c r="D7530">
        <v>1</v>
      </c>
      <c r="E7530">
        <v>28</v>
      </c>
      <c r="F7530">
        <v>65</v>
      </c>
      <c r="G7530" s="1">
        <f t="shared" si="468"/>
        <v>0.96551724137931039</v>
      </c>
      <c r="H7530" s="4">
        <f t="shared" si="469"/>
        <v>1</v>
      </c>
      <c r="I7530" s="5">
        <f>IF(OR(AND(F7530&gt;=50,G7530&gt;SUMIF(SeasonTotals!A$2:A$9,A7530,SeasonTotals!F$2:F$9)),AND(G7530&gt;0.885,F7530&gt;=50,D7530&lt;3)),1,0)</f>
        <v>1</v>
      </c>
      <c r="J7530" s="4">
        <f t="shared" si="470"/>
        <v>0</v>
      </c>
      <c r="K7530" s="5">
        <f t="shared" si="471"/>
        <v>0</v>
      </c>
    </row>
    <row r="7531" spans="1:11" x14ac:dyDescent="0.25">
      <c r="A7531" t="s">
        <v>118</v>
      </c>
      <c r="B7531" t="s">
        <v>120</v>
      </c>
      <c r="C7531">
        <v>1</v>
      </c>
      <c r="D7531">
        <v>0</v>
      </c>
      <c r="E7531">
        <v>22</v>
      </c>
      <c r="F7531">
        <v>59</v>
      </c>
      <c r="G7531" s="1">
        <f t="shared" si="468"/>
        <v>1</v>
      </c>
      <c r="H7531" s="4">
        <f t="shared" si="469"/>
        <v>1</v>
      </c>
      <c r="I7531" s="5">
        <f>IF(OR(AND(F7531&gt;=50,G7531&gt;SUMIF(SeasonTotals!A$2:A$9,A7531,SeasonTotals!F$2:F$9)),AND(G7531&gt;0.885,F7531&gt;=50,D7531&lt;3)),1,0)</f>
        <v>1</v>
      </c>
      <c r="J7531" s="4">
        <f t="shared" si="470"/>
        <v>0</v>
      </c>
      <c r="K7531" s="5">
        <f t="shared" si="471"/>
        <v>0</v>
      </c>
    </row>
    <row r="7532" spans="1:11" x14ac:dyDescent="0.25">
      <c r="A7532" t="s">
        <v>118</v>
      </c>
      <c r="B7532" t="s">
        <v>120</v>
      </c>
      <c r="C7532">
        <v>1</v>
      </c>
      <c r="D7532">
        <v>1</v>
      </c>
      <c r="E7532">
        <v>40</v>
      </c>
      <c r="F7532">
        <v>60</v>
      </c>
      <c r="G7532" s="1">
        <f t="shared" si="468"/>
        <v>0.97560975609756095</v>
      </c>
      <c r="H7532" s="4">
        <f t="shared" si="469"/>
        <v>1</v>
      </c>
      <c r="I7532" s="5">
        <f>IF(OR(AND(F7532&gt;=50,G7532&gt;SUMIF(SeasonTotals!A$2:A$9,A7532,SeasonTotals!F$2:F$9)),AND(G7532&gt;0.885,F7532&gt;=50,D7532&lt;3)),1,0)</f>
        <v>1</v>
      </c>
      <c r="J7532" s="4">
        <f t="shared" si="470"/>
        <v>0</v>
      </c>
      <c r="K7532" s="5">
        <f t="shared" si="471"/>
        <v>0</v>
      </c>
    </row>
    <row r="7533" spans="1:11" x14ac:dyDescent="0.25">
      <c r="A7533" t="s">
        <v>118</v>
      </c>
      <c r="B7533" t="s">
        <v>120</v>
      </c>
      <c r="C7533">
        <v>1</v>
      </c>
      <c r="D7533">
        <v>3</v>
      </c>
      <c r="E7533">
        <v>27</v>
      </c>
      <c r="F7533">
        <v>64</v>
      </c>
      <c r="G7533" s="1">
        <f t="shared" si="468"/>
        <v>0.9</v>
      </c>
      <c r="H7533" s="4">
        <f t="shared" si="469"/>
        <v>0</v>
      </c>
      <c r="I7533" s="5">
        <f>IF(OR(AND(F7533&gt;=50,G7533&gt;SUMIF(SeasonTotals!A$2:A$9,A7533,SeasonTotals!F$2:F$9)),AND(G7533&gt;0.885,F7533&gt;=50,D7533&lt;3)),1,0)</f>
        <v>0</v>
      </c>
      <c r="J7533" s="4">
        <f t="shared" si="470"/>
        <v>0</v>
      </c>
      <c r="K7533" s="5">
        <f t="shared" si="471"/>
        <v>0</v>
      </c>
    </row>
    <row r="7534" spans="1:11" x14ac:dyDescent="0.25">
      <c r="A7534" t="s">
        <v>118</v>
      </c>
      <c r="B7534" t="s">
        <v>120</v>
      </c>
      <c r="C7534">
        <v>1</v>
      </c>
      <c r="D7534">
        <v>2</v>
      </c>
      <c r="E7534">
        <v>24</v>
      </c>
      <c r="F7534">
        <v>59</v>
      </c>
      <c r="G7534" s="1">
        <f t="shared" si="468"/>
        <v>0.92307692307692313</v>
      </c>
      <c r="H7534" s="4">
        <f t="shared" si="469"/>
        <v>1</v>
      </c>
      <c r="I7534" s="5">
        <f>IF(OR(AND(F7534&gt;=50,G7534&gt;SUMIF(SeasonTotals!A$2:A$9,A7534,SeasonTotals!F$2:F$9)),AND(G7534&gt;0.885,F7534&gt;=50,D7534&lt;3)),1,0)</f>
        <v>1</v>
      </c>
      <c r="J7534" s="4">
        <f t="shared" si="470"/>
        <v>0</v>
      </c>
      <c r="K7534" s="5">
        <f t="shared" si="471"/>
        <v>0</v>
      </c>
    </row>
    <row r="7535" spans="1:11" x14ac:dyDescent="0.25">
      <c r="A7535" t="s">
        <v>118</v>
      </c>
      <c r="B7535" t="s">
        <v>120</v>
      </c>
      <c r="C7535">
        <v>1</v>
      </c>
      <c r="D7535">
        <v>0</v>
      </c>
      <c r="E7535">
        <v>18</v>
      </c>
      <c r="F7535">
        <v>59</v>
      </c>
      <c r="G7535" s="1">
        <f t="shared" si="468"/>
        <v>1</v>
      </c>
      <c r="H7535" s="4">
        <f t="shared" si="469"/>
        <v>1</v>
      </c>
      <c r="I7535" s="5">
        <f>IF(OR(AND(F7535&gt;=50,G7535&gt;SUMIF(SeasonTotals!A$2:A$9,A7535,SeasonTotals!F$2:F$9)),AND(G7535&gt;0.885,F7535&gt;=50,D7535&lt;3)),1,0)</f>
        <v>1</v>
      </c>
      <c r="J7535" s="4">
        <f t="shared" si="470"/>
        <v>0</v>
      </c>
      <c r="K7535" s="5">
        <f t="shared" si="471"/>
        <v>0</v>
      </c>
    </row>
    <row r="7536" spans="1:11" x14ac:dyDescent="0.25">
      <c r="A7536" t="s">
        <v>118</v>
      </c>
      <c r="B7536" t="s">
        <v>14</v>
      </c>
      <c r="C7536">
        <v>1</v>
      </c>
      <c r="D7536">
        <v>1</v>
      </c>
      <c r="E7536">
        <v>30</v>
      </c>
      <c r="F7536">
        <v>60</v>
      </c>
      <c r="G7536" s="1">
        <f t="shared" si="468"/>
        <v>0.967741935483871</v>
      </c>
      <c r="H7536" s="4">
        <f t="shared" si="469"/>
        <v>1</v>
      </c>
      <c r="I7536" s="5">
        <f>IF(OR(AND(F7536&gt;=50,G7536&gt;SUMIF(SeasonTotals!A$2:A$9,A7536,SeasonTotals!F$2:F$9)),AND(G7536&gt;0.885,F7536&gt;=50,D7536&lt;3)),1,0)</f>
        <v>1</v>
      </c>
      <c r="J7536" s="4">
        <f t="shared" si="470"/>
        <v>0</v>
      </c>
      <c r="K7536" s="5">
        <f t="shared" si="471"/>
        <v>0</v>
      </c>
    </row>
    <row r="7537" spans="1:11" x14ac:dyDescent="0.25">
      <c r="A7537" t="s">
        <v>118</v>
      </c>
      <c r="B7537" t="s">
        <v>14</v>
      </c>
      <c r="C7537">
        <v>1</v>
      </c>
      <c r="D7537">
        <v>2</v>
      </c>
      <c r="E7537">
        <v>22</v>
      </c>
      <c r="F7537">
        <v>61</v>
      </c>
      <c r="G7537" s="1">
        <f t="shared" si="468"/>
        <v>0.91666666666666663</v>
      </c>
      <c r="H7537" s="4">
        <f t="shared" si="469"/>
        <v>1</v>
      </c>
      <c r="I7537" s="5">
        <f>IF(OR(AND(F7537&gt;=50,G7537&gt;SUMIF(SeasonTotals!A$2:A$9,A7537,SeasonTotals!F$2:F$9)),AND(G7537&gt;0.885,F7537&gt;=50,D7537&lt;3)),1,0)</f>
        <v>1</v>
      </c>
      <c r="J7537" s="4">
        <f t="shared" si="470"/>
        <v>0</v>
      </c>
      <c r="K7537" s="5">
        <f t="shared" si="471"/>
        <v>0</v>
      </c>
    </row>
    <row r="7538" spans="1:11" x14ac:dyDescent="0.25">
      <c r="A7538" t="s">
        <v>118</v>
      </c>
      <c r="B7538" t="s">
        <v>14</v>
      </c>
      <c r="C7538">
        <v>1</v>
      </c>
      <c r="D7538">
        <v>1</v>
      </c>
      <c r="E7538">
        <v>29</v>
      </c>
      <c r="F7538">
        <v>60</v>
      </c>
      <c r="G7538" s="1">
        <f t="shared" si="468"/>
        <v>0.96666666666666667</v>
      </c>
      <c r="H7538" s="4">
        <f t="shared" si="469"/>
        <v>1</v>
      </c>
      <c r="I7538" s="5">
        <f>IF(OR(AND(F7538&gt;=50,G7538&gt;SUMIF(SeasonTotals!A$2:A$9,A7538,SeasonTotals!F$2:F$9)),AND(G7538&gt;0.885,F7538&gt;=50,D7538&lt;3)),1,0)</f>
        <v>1</v>
      </c>
      <c r="J7538" s="4">
        <f t="shared" si="470"/>
        <v>0</v>
      </c>
      <c r="K7538" s="5">
        <f t="shared" si="471"/>
        <v>0</v>
      </c>
    </row>
    <row r="7539" spans="1:11" x14ac:dyDescent="0.25">
      <c r="A7539" t="s">
        <v>118</v>
      </c>
      <c r="B7539" t="s">
        <v>14</v>
      </c>
      <c r="C7539">
        <v>1</v>
      </c>
      <c r="D7539">
        <v>2</v>
      </c>
      <c r="E7539">
        <v>32</v>
      </c>
      <c r="F7539">
        <v>60</v>
      </c>
      <c r="G7539" s="1">
        <f t="shared" si="468"/>
        <v>0.94117647058823528</v>
      </c>
      <c r="H7539" s="4">
        <f t="shared" si="469"/>
        <v>1</v>
      </c>
      <c r="I7539" s="5">
        <f>IF(OR(AND(F7539&gt;=50,G7539&gt;SUMIF(SeasonTotals!A$2:A$9,A7539,SeasonTotals!F$2:F$9)),AND(G7539&gt;0.885,F7539&gt;=50,D7539&lt;3)),1,0)</f>
        <v>1</v>
      </c>
      <c r="J7539" s="4">
        <f t="shared" si="470"/>
        <v>0</v>
      </c>
      <c r="K7539" s="5">
        <f t="shared" si="471"/>
        <v>0</v>
      </c>
    </row>
    <row r="7540" spans="1:11" x14ac:dyDescent="0.25">
      <c r="A7540" t="s">
        <v>118</v>
      </c>
      <c r="B7540" t="s">
        <v>14</v>
      </c>
      <c r="C7540">
        <v>1</v>
      </c>
      <c r="D7540">
        <v>1</v>
      </c>
      <c r="E7540">
        <v>23</v>
      </c>
      <c r="F7540">
        <v>61</v>
      </c>
      <c r="G7540" s="1">
        <f t="shared" si="468"/>
        <v>0.95833333333333337</v>
      </c>
      <c r="H7540" s="4">
        <f t="shared" si="469"/>
        <v>1</v>
      </c>
      <c r="I7540" s="5">
        <f>IF(OR(AND(F7540&gt;=50,G7540&gt;SUMIF(SeasonTotals!A$2:A$9,A7540,SeasonTotals!F$2:F$9)),AND(G7540&gt;0.885,F7540&gt;=50,D7540&lt;3)),1,0)</f>
        <v>1</v>
      </c>
      <c r="J7540" s="4">
        <f t="shared" si="470"/>
        <v>0</v>
      </c>
      <c r="K7540" s="5">
        <f t="shared" si="471"/>
        <v>0</v>
      </c>
    </row>
    <row r="7541" spans="1:11" x14ac:dyDescent="0.25">
      <c r="A7541" t="s">
        <v>118</v>
      </c>
      <c r="B7541" t="s">
        <v>14</v>
      </c>
      <c r="C7541">
        <v>1</v>
      </c>
      <c r="D7541">
        <v>0</v>
      </c>
      <c r="E7541">
        <v>33</v>
      </c>
      <c r="F7541">
        <v>60</v>
      </c>
      <c r="G7541" s="1">
        <f t="shared" si="468"/>
        <v>1</v>
      </c>
      <c r="H7541" s="4">
        <f t="shared" si="469"/>
        <v>1</v>
      </c>
      <c r="I7541" s="5">
        <f>IF(OR(AND(F7541&gt;=50,G7541&gt;SUMIF(SeasonTotals!A$2:A$9,A7541,SeasonTotals!F$2:F$9)),AND(G7541&gt;0.885,F7541&gt;=50,D7541&lt;3)),1,0)</f>
        <v>1</v>
      </c>
      <c r="J7541" s="4">
        <f t="shared" si="470"/>
        <v>0</v>
      </c>
      <c r="K7541" s="5">
        <f t="shared" si="471"/>
        <v>0</v>
      </c>
    </row>
    <row r="7542" spans="1:11" x14ac:dyDescent="0.25">
      <c r="A7542" t="s">
        <v>118</v>
      </c>
      <c r="B7542" t="s">
        <v>14</v>
      </c>
      <c r="C7542">
        <v>1</v>
      </c>
      <c r="D7542">
        <v>5</v>
      </c>
      <c r="E7542">
        <v>24</v>
      </c>
      <c r="F7542">
        <v>60</v>
      </c>
      <c r="G7542" s="1">
        <f t="shared" si="468"/>
        <v>0.82758620689655171</v>
      </c>
      <c r="H7542" s="4">
        <f t="shared" si="469"/>
        <v>0</v>
      </c>
      <c r="I7542" s="5">
        <f>IF(OR(AND(F7542&gt;=50,G7542&gt;SUMIF(SeasonTotals!A$2:A$9,A7542,SeasonTotals!F$2:F$9)),AND(G7542&gt;0.885,F7542&gt;=50,D7542&lt;3)),1,0)</f>
        <v>0</v>
      </c>
      <c r="J7542" s="4">
        <f t="shared" si="470"/>
        <v>1</v>
      </c>
      <c r="K7542" s="5">
        <f t="shared" si="471"/>
        <v>0</v>
      </c>
    </row>
    <row r="7543" spans="1:11" x14ac:dyDescent="0.25">
      <c r="A7543" t="s">
        <v>118</v>
      </c>
      <c r="B7543" t="s">
        <v>14</v>
      </c>
      <c r="C7543">
        <v>1</v>
      </c>
      <c r="D7543">
        <v>6</v>
      </c>
      <c r="E7543">
        <v>26</v>
      </c>
      <c r="F7543">
        <v>58</v>
      </c>
      <c r="G7543" s="1">
        <f t="shared" si="468"/>
        <v>0.8125</v>
      </c>
      <c r="H7543" s="4">
        <f t="shared" si="469"/>
        <v>0</v>
      </c>
      <c r="I7543" s="5">
        <f>IF(OR(AND(F7543&gt;=50,G7543&gt;SUMIF(SeasonTotals!A$2:A$9,A7543,SeasonTotals!F$2:F$9)),AND(G7543&gt;0.885,F7543&gt;=50,D7543&lt;3)),1,0)</f>
        <v>0</v>
      </c>
      <c r="J7543" s="4">
        <f t="shared" si="470"/>
        <v>1</v>
      </c>
      <c r="K7543" s="5">
        <f t="shared" si="471"/>
        <v>0</v>
      </c>
    </row>
    <row r="7544" spans="1:11" x14ac:dyDescent="0.25">
      <c r="A7544" t="s">
        <v>118</v>
      </c>
      <c r="B7544" t="s">
        <v>14</v>
      </c>
      <c r="C7544">
        <v>1</v>
      </c>
      <c r="D7544">
        <v>1</v>
      </c>
      <c r="E7544">
        <v>30</v>
      </c>
      <c r="F7544">
        <v>60</v>
      </c>
      <c r="G7544" s="1">
        <f t="shared" si="468"/>
        <v>0.967741935483871</v>
      </c>
      <c r="H7544" s="4">
        <f t="shared" si="469"/>
        <v>1</v>
      </c>
      <c r="I7544" s="5">
        <f>IF(OR(AND(F7544&gt;=50,G7544&gt;SUMIF(SeasonTotals!A$2:A$9,A7544,SeasonTotals!F$2:F$9)),AND(G7544&gt;0.885,F7544&gt;=50,D7544&lt;3)),1,0)</f>
        <v>1</v>
      </c>
      <c r="J7544" s="4">
        <f t="shared" si="470"/>
        <v>0</v>
      </c>
      <c r="K7544" s="5">
        <f t="shared" si="471"/>
        <v>0</v>
      </c>
    </row>
    <row r="7545" spans="1:11" x14ac:dyDescent="0.25">
      <c r="A7545" t="s">
        <v>118</v>
      </c>
      <c r="B7545" t="s">
        <v>14</v>
      </c>
      <c r="C7545">
        <v>1</v>
      </c>
      <c r="D7545">
        <v>4</v>
      </c>
      <c r="E7545">
        <v>18</v>
      </c>
      <c r="F7545">
        <v>60</v>
      </c>
      <c r="G7545" s="1">
        <f t="shared" si="468"/>
        <v>0.81818181818181823</v>
      </c>
      <c r="H7545" s="4">
        <f t="shared" si="469"/>
        <v>0</v>
      </c>
      <c r="I7545" s="5">
        <f>IF(OR(AND(F7545&gt;=50,G7545&gt;SUMIF(SeasonTotals!A$2:A$9,A7545,SeasonTotals!F$2:F$9)),AND(G7545&gt;0.885,F7545&gt;=50,D7545&lt;3)),1,0)</f>
        <v>0</v>
      </c>
      <c r="J7545" s="4">
        <f t="shared" si="470"/>
        <v>1</v>
      </c>
      <c r="K7545" s="5">
        <f t="shared" si="471"/>
        <v>0</v>
      </c>
    </row>
    <row r="7546" spans="1:11" x14ac:dyDescent="0.25">
      <c r="A7546" t="s">
        <v>118</v>
      </c>
      <c r="B7546" t="s">
        <v>14</v>
      </c>
      <c r="C7546">
        <v>1</v>
      </c>
      <c r="D7546">
        <v>1</v>
      </c>
      <c r="E7546">
        <v>20</v>
      </c>
      <c r="F7546">
        <v>40</v>
      </c>
      <c r="G7546" s="1">
        <f t="shared" si="468"/>
        <v>0.95238095238095233</v>
      </c>
      <c r="H7546" s="4">
        <f t="shared" si="469"/>
        <v>0</v>
      </c>
      <c r="I7546" s="5">
        <f>IF(OR(AND(F7546&gt;=50,G7546&gt;SUMIF(SeasonTotals!A$2:A$9,A7546,SeasonTotals!F$2:F$9)),AND(G7546&gt;0.885,F7546&gt;=50,D7546&lt;3)),1,0)</f>
        <v>0</v>
      </c>
      <c r="J7546" s="4">
        <f t="shared" si="470"/>
        <v>0</v>
      </c>
      <c r="K7546" s="5">
        <f t="shared" si="471"/>
        <v>1</v>
      </c>
    </row>
    <row r="7547" spans="1:11" x14ac:dyDescent="0.25">
      <c r="A7547" t="s">
        <v>118</v>
      </c>
      <c r="B7547" t="s">
        <v>14</v>
      </c>
      <c r="C7547">
        <v>1</v>
      </c>
      <c r="D7547">
        <v>1</v>
      </c>
      <c r="E7547">
        <v>22</v>
      </c>
      <c r="F7547">
        <v>65</v>
      </c>
      <c r="G7547" s="1">
        <f t="shared" si="468"/>
        <v>0.95652173913043481</v>
      </c>
      <c r="H7547" s="4">
        <f t="shared" si="469"/>
        <v>1</v>
      </c>
      <c r="I7547" s="5">
        <f>IF(OR(AND(F7547&gt;=50,G7547&gt;SUMIF(SeasonTotals!A$2:A$9,A7547,SeasonTotals!F$2:F$9)),AND(G7547&gt;0.885,F7547&gt;=50,D7547&lt;3)),1,0)</f>
        <v>1</v>
      </c>
      <c r="J7547" s="4">
        <f t="shared" si="470"/>
        <v>0</v>
      </c>
      <c r="K7547" s="5">
        <f t="shared" si="471"/>
        <v>0</v>
      </c>
    </row>
    <row r="7548" spans="1:11" x14ac:dyDescent="0.25">
      <c r="A7548" t="s">
        <v>118</v>
      </c>
      <c r="B7548" t="s">
        <v>14</v>
      </c>
      <c r="C7548">
        <v>1</v>
      </c>
      <c r="D7548">
        <v>2</v>
      </c>
      <c r="E7548">
        <v>18</v>
      </c>
      <c r="F7548">
        <v>59</v>
      </c>
      <c r="G7548" s="1">
        <f t="shared" si="468"/>
        <v>0.9</v>
      </c>
      <c r="H7548" s="4">
        <f t="shared" si="469"/>
        <v>1</v>
      </c>
      <c r="I7548" s="5">
        <f>IF(OR(AND(F7548&gt;=50,G7548&gt;SUMIF(SeasonTotals!A$2:A$9,A7548,SeasonTotals!F$2:F$9)),AND(G7548&gt;0.885,F7548&gt;=50,D7548&lt;3)),1,0)</f>
        <v>1</v>
      </c>
      <c r="J7548" s="4">
        <f t="shared" si="470"/>
        <v>0</v>
      </c>
      <c r="K7548" s="5">
        <f t="shared" si="471"/>
        <v>0</v>
      </c>
    </row>
    <row r="7549" spans="1:11" x14ac:dyDescent="0.25">
      <c r="A7549" t="s">
        <v>118</v>
      </c>
      <c r="B7549" t="s">
        <v>14</v>
      </c>
      <c r="C7549">
        <v>1</v>
      </c>
      <c r="D7549">
        <v>0</v>
      </c>
      <c r="E7549">
        <v>20</v>
      </c>
      <c r="F7549">
        <v>59</v>
      </c>
      <c r="G7549" s="1">
        <f t="shared" si="468"/>
        <v>1</v>
      </c>
      <c r="H7549" s="4">
        <f t="shared" si="469"/>
        <v>1</v>
      </c>
      <c r="I7549" s="5">
        <f>IF(OR(AND(F7549&gt;=50,G7549&gt;SUMIF(SeasonTotals!A$2:A$9,A7549,SeasonTotals!F$2:F$9)),AND(G7549&gt;0.885,F7549&gt;=50,D7549&lt;3)),1,0)</f>
        <v>1</v>
      </c>
      <c r="J7549" s="4">
        <f t="shared" si="470"/>
        <v>0</v>
      </c>
      <c r="K7549" s="5">
        <f t="shared" si="471"/>
        <v>0</v>
      </c>
    </row>
    <row r="7550" spans="1:11" x14ac:dyDescent="0.25">
      <c r="A7550" t="s">
        <v>118</v>
      </c>
      <c r="B7550" t="s">
        <v>14</v>
      </c>
      <c r="C7550">
        <v>1</v>
      </c>
      <c r="D7550">
        <v>7</v>
      </c>
      <c r="E7550">
        <v>20</v>
      </c>
      <c r="F7550">
        <v>44</v>
      </c>
      <c r="G7550" s="1">
        <f t="shared" si="468"/>
        <v>0.7407407407407407</v>
      </c>
      <c r="H7550" s="4">
        <f t="shared" si="469"/>
        <v>0</v>
      </c>
      <c r="I7550" s="5">
        <f>IF(OR(AND(F7550&gt;=50,G7550&gt;SUMIF(SeasonTotals!A$2:A$9,A7550,SeasonTotals!F$2:F$9)),AND(G7550&gt;0.885,F7550&gt;=50,D7550&lt;3)),1,0)</f>
        <v>0</v>
      </c>
      <c r="J7550" s="4">
        <f t="shared" si="470"/>
        <v>1</v>
      </c>
      <c r="K7550" s="5">
        <f t="shared" si="471"/>
        <v>1</v>
      </c>
    </row>
    <row r="7551" spans="1:11" x14ac:dyDescent="0.25">
      <c r="A7551" t="s">
        <v>118</v>
      </c>
      <c r="B7551" t="s">
        <v>14</v>
      </c>
      <c r="C7551">
        <v>1</v>
      </c>
      <c r="D7551">
        <v>2</v>
      </c>
      <c r="E7551">
        <v>28</v>
      </c>
      <c r="F7551">
        <v>65</v>
      </c>
      <c r="G7551" s="1">
        <f t="shared" si="468"/>
        <v>0.93333333333333335</v>
      </c>
      <c r="H7551" s="4">
        <f t="shared" si="469"/>
        <v>1</v>
      </c>
      <c r="I7551" s="5">
        <f>IF(OR(AND(F7551&gt;=50,G7551&gt;SUMIF(SeasonTotals!A$2:A$9,A7551,SeasonTotals!F$2:F$9)),AND(G7551&gt;0.885,F7551&gt;=50,D7551&lt;3)),1,0)</f>
        <v>1</v>
      </c>
      <c r="J7551" s="4">
        <f t="shared" si="470"/>
        <v>0</v>
      </c>
      <c r="K7551" s="5">
        <f t="shared" si="471"/>
        <v>0</v>
      </c>
    </row>
    <row r="7552" spans="1:11" x14ac:dyDescent="0.25">
      <c r="A7552" t="s">
        <v>118</v>
      </c>
      <c r="B7552" t="s">
        <v>14</v>
      </c>
      <c r="C7552">
        <v>1</v>
      </c>
      <c r="D7552">
        <v>1</v>
      </c>
      <c r="E7552">
        <v>21</v>
      </c>
      <c r="F7552">
        <v>60</v>
      </c>
      <c r="G7552" s="1">
        <f t="shared" si="468"/>
        <v>0.95454545454545459</v>
      </c>
      <c r="H7552" s="4">
        <f t="shared" si="469"/>
        <v>1</v>
      </c>
      <c r="I7552" s="5">
        <f>IF(OR(AND(F7552&gt;=50,G7552&gt;SUMIF(SeasonTotals!A$2:A$9,A7552,SeasonTotals!F$2:F$9)),AND(G7552&gt;0.885,F7552&gt;=50,D7552&lt;3)),1,0)</f>
        <v>1</v>
      </c>
      <c r="J7552" s="4">
        <f t="shared" si="470"/>
        <v>0</v>
      </c>
      <c r="K7552" s="5">
        <f t="shared" si="471"/>
        <v>0</v>
      </c>
    </row>
    <row r="7553" spans="1:11" x14ac:dyDescent="0.25">
      <c r="A7553" t="s">
        <v>118</v>
      </c>
      <c r="B7553" t="s">
        <v>14</v>
      </c>
      <c r="C7553">
        <v>1</v>
      </c>
      <c r="D7553">
        <v>4</v>
      </c>
      <c r="E7553">
        <v>37</v>
      </c>
      <c r="F7553">
        <v>65</v>
      </c>
      <c r="G7553" s="1">
        <f t="shared" si="468"/>
        <v>0.90243902439024393</v>
      </c>
      <c r="H7553" s="4">
        <f t="shared" si="469"/>
        <v>0</v>
      </c>
      <c r="I7553" s="5">
        <f>IF(OR(AND(F7553&gt;=50,G7553&gt;SUMIF(SeasonTotals!A$2:A$9,A7553,SeasonTotals!F$2:F$9)),AND(G7553&gt;0.885,F7553&gt;=50,D7553&lt;3)),1,0)</f>
        <v>0</v>
      </c>
      <c r="J7553" s="4">
        <f t="shared" si="470"/>
        <v>0</v>
      </c>
      <c r="K7553" s="5">
        <f t="shared" si="471"/>
        <v>0</v>
      </c>
    </row>
    <row r="7554" spans="1:11" x14ac:dyDescent="0.25">
      <c r="A7554" t="s">
        <v>118</v>
      </c>
      <c r="B7554" t="s">
        <v>14</v>
      </c>
      <c r="C7554">
        <v>1</v>
      </c>
      <c r="D7554">
        <v>2</v>
      </c>
      <c r="E7554">
        <v>28</v>
      </c>
      <c r="F7554">
        <v>60</v>
      </c>
      <c r="G7554" s="1">
        <f t="shared" ref="G7554:G7617" si="472">E7554/MAX(1,SUM(D7554:E7554))</f>
        <v>0.93333333333333335</v>
      </c>
      <c r="H7554" s="4">
        <f t="shared" ref="H7554:H7617" si="473">IF(AND(F7554&gt;=50,OR(G7554&gt;0.913,AND(G7554&gt;0.885,D7554&lt;3))),1,0)</f>
        <v>1</v>
      </c>
      <c r="I7554" s="5">
        <f>IF(OR(AND(F7554&gt;=50,G7554&gt;SUMIF(SeasonTotals!A$2:A$9,A7554,SeasonTotals!F$2:F$9)),AND(G7554&gt;0.885,F7554&gt;=50,D7554&lt;3)),1,0)</f>
        <v>1</v>
      </c>
      <c r="J7554" s="4">
        <f t="shared" ref="J7554:J7617" si="474">IF(G7554&lt;0.85,1,0)</f>
        <v>0</v>
      </c>
      <c r="K7554" s="5">
        <f t="shared" ref="K7554:K7617" si="475">IF(F7554&lt;55,1,0)</f>
        <v>0</v>
      </c>
    </row>
    <row r="7555" spans="1:11" x14ac:dyDescent="0.25">
      <c r="A7555" t="s">
        <v>118</v>
      </c>
      <c r="B7555" t="s">
        <v>14</v>
      </c>
      <c r="C7555">
        <v>1</v>
      </c>
      <c r="D7555">
        <v>2</v>
      </c>
      <c r="E7555">
        <v>37</v>
      </c>
      <c r="F7555">
        <v>59</v>
      </c>
      <c r="G7555" s="1">
        <f t="shared" si="472"/>
        <v>0.94871794871794868</v>
      </c>
      <c r="H7555" s="4">
        <f t="shared" si="473"/>
        <v>1</v>
      </c>
      <c r="I7555" s="5">
        <f>IF(OR(AND(F7555&gt;=50,G7555&gt;SUMIF(SeasonTotals!A$2:A$9,A7555,SeasonTotals!F$2:F$9)),AND(G7555&gt;0.885,F7555&gt;=50,D7555&lt;3)),1,0)</f>
        <v>1</v>
      </c>
      <c r="J7555" s="4">
        <f t="shared" si="474"/>
        <v>0</v>
      </c>
      <c r="K7555" s="5">
        <f t="shared" si="475"/>
        <v>0</v>
      </c>
    </row>
    <row r="7556" spans="1:11" x14ac:dyDescent="0.25">
      <c r="A7556" t="s">
        <v>118</v>
      </c>
      <c r="B7556" t="s">
        <v>15</v>
      </c>
      <c r="C7556">
        <v>1</v>
      </c>
      <c r="D7556">
        <v>2</v>
      </c>
      <c r="E7556">
        <v>23</v>
      </c>
      <c r="F7556">
        <v>62</v>
      </c>
      <c r="G7556" s="1">
        <f t="shared" si="472"/>
        <v>0.92</v>
      </c>
      <c r="H7556" s="4">
        <f t="shared" si="473"/>
        <v>1</v>
      </c>
      <c r="I7556" s="5">
        <f>IF(OR(AND(F7556&gt;=50,G7556&gt;SUMIF(SeasonTotals!A$2:A$9,A7556,SeasonTotals!F$2:F$9)),AND(G7556&gt;0.885,F7556&gt;=50,D7556&lt;3)),1,0)</f>
        <v>1</v>
      </c>
      <c r="J7556" s="4">
        <f t="shared" si="474"/>
        <v>0</v>
      </c>
      <c r="K7556" s="5">
        <f t="shared" si="475"/>
        <v>0</v>
      </c>
    </row>
    <row r="7557" spans="1:11" x14ac:dyDescent="0.25">
      <c r="A7557" t="s">
        <v>118</v>
      </c>
      <c r="B7557" t="s">
        <v>15</v>
      </c>
      <c r="C7557">
        <v>1</v>
      </c>
      <c r="D7557">
        <v>3</v>
      </c>
      <c r="E7557">
        <v>21</v>
      </c>
      <c r="F7557">
        <v>58</v>
      </c>
      <c r="G7557" s="1">
        <f t="shared" si="472"/>
        <v>0.875</v>
      </c>
      <c r="H7557" s="4">
        <f t="shared" si="473"/>
        <v>0</v>
      </c>
      <c r="I7557" s="5">
        <f>IF(OR(AND(F7557&gt;=50,G7557&gt;SUMIF(SeasonTotals!A$2:A$9,A7557,SeasonTotals!F$2:F$9)),AND(G7557&gt;0.885,F7557&gt;=50,D7557&lt;3)),1,0)</f>
        <v>0</v>
      </c>
      <c r="J7557" s="4">
        <f t="shared" si="474"/>
        <v>0</v>
      </c>
      <c r="K7557" s="5">
        <f t="shared" si="475"/>
        <v>0</v>
      </c>
    </row>
    <row r="7558" spans="1:11" x14ac:dyDescent="0.25">
      <c r="A7558" t="s">
        <v>118</v>
      </c>
      <c r="B7558" t="s">
        <v>15</v>
      </c>
      <c r="C7558">
        <v>1</v>
      </c>
      <c r="D7558">
        <v>2</v>
      </c>
      <c r="E7558">
        <v>12</v>
      </c>
      <c r="F7558">
        <v>60</v>
      </c>
      <c r="G7558" s="1">
        <f t="shared" si="472"/>
        <v>0.8571428571428571</v>
      </c>
      <c r="H7558" s="4">
        <f t="shared" si="473"/>
        <v>0</v>
      </c>
      <c r="I7558" s="5">
        <f>IF(OR(AND(F7558&gt;=50,G7558&gt;SUMIF(SeasonTotals!A$2:A$9,A7558,SeasonTotals!F$2:F$9)),AND(G7558&gt;0.885,F7558&gt;=50,D7558&lt;3)),1,0)</f>
        <v>0</v>
      </c>
      <c r="J7558" s="4">
        <f t="shared" si="474"/>
        <v>0</v>
      </c>
      <c r="K7558" s="5">
        <f t="shared" si="475"/>
        <v>0</v>
      </c>
    </row>
    <row r="7559" spans="1:11" x14ac:dyDescent="0.25">
      <c r="A7559" t="s">
        <v>118</v>
      </c>
      <c r="B7559" t="s">
        <v>15</v>
      </c>
      <c r="C7559">
        <v>1</v>
      </c>
      <c r="D7559">
        <v>2</v>
      </c>
      <c r="E7559">
        <v>23</v>
      </c>
      <c r="F7559">
        <v>58</v>
      </c>
      <c r="G7559" s="1">
        <f t="shared" si="472"/>
        <v>0.92</v>
      </c>
      <c r="H7559" s="4">
        <f t="shared" si="473"/>
        <v>1</v>
      </c>
      <c r="I7559" s="5">
        <f>IF(OR(AND(F7559&gt;=50,G7559&gt;SUMIF(SeasonTotals!A$2:A$9,A7559,SeasonTotals!F$2:F$9)),AND(G7559&gt;0.885,F7559&gt;=50,D7559&lt;3)),1,0)</f>
        <v>1</v>
      </c>
      <c r="J7559" s="4">
        <f t="shared" si="474"/>
        <v>0</v>
      </c>
      <c r="K7559" s="5">
        <f t="shared" si="475"/>
        <v>0</v>
      </c>
    </row>
    <row r="7560" spans="1:11" x14ac:dyDescent="0.25">
      <c r="A7560" t="s">
        <v>118</v>
      </c>
      <c r="B7560" t="s">
        <v>15</v>
      </c>
      <c r="C7560">
        <v>1</v>
      </c>
      <c r="D7560">
        <v>4</v>
      </c>
      <c r="E7560">
        <v>33</v>
      </c>
      <c r="F7560">
        <v>64</v>
      </c>
      <c r="G7560" s="1">
        <f t="shared" si="472"/>
        <v>0.89189189189189189</v>
      </c>
      <c r="H7560" s="4">
        <f t="shared" si="473"/>
        <v>0</v>
      </c>
      <c r="I7560" s="5">
        <f>IF(OR(AND(F7560&gt;=50,G7560&gt;SUMIF(SeasonTotals!A$2:A$9,A7560,SeasonTotals!F$2:F$9)),AND(G7560&gt;0.885,F7560&gt;=50,D7560&lt;3)),1,0)</f>
        <v>0</v>
      </c>
      <c r="J7560" s="4">
        <f t="shared" si="474"/>
        <v>0</v>
      </c>
      <c r="K7560" s="5">
        <f t="shared" si="475"/>
        <v>0</v>
      </c>
    </row>
    <row r="7561" spans="1:11" x14ac:dyDescent="0.25">
      <c r="A7561" t="s">
        <v>118</v>
      </c>
      <c r="B7561" t="s">
        <v>15</v>
      </c>
      <c r="C7561">
        <v>1</v>
      </c>
      <c r="D7561">
        <v>2</v>
      </c>
      <c r="E7561">
        <v>29</v>
      </c>
      <c r="F7561">
        <v>59</v>
      </c>
      <c r="G7561" s="1">
        <f t="shared" si="472"/>
        <v>0.93548387096774188</v>
      </c>
      <c r="H7561" s="4">
        <f t="shared" si="473"/>
        <v>1</v>
      </c>
      <c r="I7561" s="5">
        <f>IF(OR(AND(F7561&gt;=50,G7561&gt;SUMIF(SeasonTotals!A$2:A$9,A7561,SeasonTotals!F$2:F$9)),AND(G7561&gt;0.885,F7561&gt;=50,D7561&lt;3)),1,0)</f>
        <v>1</v>
      </c>
      <c r="J7561" s="4">
        <f t="shared" si="474"/>
        <v>0</v>
      </c>
      <c r="K7561" s="5">
        <f t="shared" si="475"/>
        <v>0</v>
      </c>
    </row>
    <row r="7562" spans="1:11" x14ac:dyDescent="0.25">
      <c r="A7562" t="s">
        <v>118</v>
      </c>
      <c r="B7562" t="s">
        <v>15</v>
      </c>
      <c r="C7562">
        <v>1</v>
      </c>
      <c r="D7562">
        <v>1</v>
      </c>
      <c r="E7562">
        <v>24</v>
      </c>
      <c r="F7562">
        <v>65</v>
      </c>
      <c r="G7562" s="1">
        <f t="shared" si="472"/>
        <v>0.96</v>
      </c>
      <c r="H7562" s="4">
        <f t="shared" si="473"/>
        <v>1</v>
      </c>
      <c r="I7562" s="5">
        <f>IF(OR(AND(F7562&gt;=50,G7562&gt;SUMIF(SeasonTotals!A$2:A$9,A7562,SeasonTotals!F$2:F$9)),AND(G7562&gt;0.885,F7562&gt;=50,D7562&lt;3)),1,0)</f>
        <v>1</v>
      </c>
      <c r="J7562" s="4">
        <f t="shared" si="474"/>
        <v>0</v>
      </c>
      <c r="K7562" s="5">
        <f t="shared" si="475"/>
        <v>0</v>
      </c>
    </row>
    <row r="7563" spans="1:11" x14ac:dyDescent="0.25">
      <c r="A7563" t="s">
        <v>118</v>
      </c>
      <c r="B7563" t="s">
        <v>15</v>
      </c>
      <c r="C7563">
        <v>1</v>
      </c>
      <c r="D7563">
        <v>1</v>
      </c>
      <c r="E7563">
        <v>31</v>
      </c>
      <c r="F7563">
        <v>60</v>
      </c>
      <c r="G7563" s="1">
        <f t="shared" si="472"/>
        <v>0.96875</v>
      </c>
      <c r="H7563" s="4">
        <f t="shared" si="473"/>
        <v>1</v>
      </c>
      <c r="I7563" s="5">
        <f>IF(OR(AND(F7563&gt;=50,G7563&gt;SUMIF(SeasonTotals!A$2:A$9,A7563,SeasonTotals!F$2:F$9)),AND(G7563&gt;0.885,F7563&gt;=50,D7563&lt;3)),1,0)</f>
        <v>1</v>
      </c>
      <c r="J7563" s="4">
        <f t="shared" si="474"/>
        <v>0</v>
      </c>
      <c r="K7563" s="5">
        <f t="shared" si="475"/>
        <v>0</v>
      </c>
    </row>
    <row r="7564" spans="1:11" x14ac:dyDescent="0.25">
      <c r="A7564" t="s">
        <v>118</v>
      </c>
      <c r="B7564" t="s">
        <v>15</v>
      </c>
      <c r="C7564">
        <v>1</v>
      </c>
      <c r="D7564">
        <v>1</v>
      </c>
      <c r="E7564">
        <v>35</v>
      </c>
      <c r="F7564">
        <v>65</v>
      </c>
      <c r="G7564" s="1">
        <f t="shared" si="472"/>
        <v>0.97222222222222221</v>
      </c>
      <c r="H7564" s="4">
        <f t="shared" si="473"/>
        <v>1</v>
      </c>
      <c r="I7564" s="5">
        <f>IF(OR(AND(F7564&gt;=50,G7564&gt;SUMIF(SeasonTotals!A$2:A$9,A7564,SeasonTotals!F$2:F$9)),AND(G7564&gt;0.885,F7564&gt;=50,D7564&lt;3)),1,0)</f>
        <v>1</v>
      </c>
      <c r="J7564" s="4">
        <f t="shared" si="474"/>
        <v>0</v>
      </c>
      <c r="K7564" s="5">
        <f t="shared" si="475"/>
        <v>0</v>
      </c>
    </row>
    <row r="7565" spans="1:11" x14ac:dyDescent="0.25">
      <c r="A7565" t="s">
        <v>118</v>
      </c>
      <c r="B7565" t="s">
        <v>15</v>
      </c>
      <c r="C7565">
        <v>1</v>
      </c>
      <c r="D7565">
        <v>2</v>
      </c>
      <c r="E7565">
        <v>21</v>
      </c>
      <c r="F7565">
        <v>60</v>
      </c>
      <c r="G7565" s="1">
        <f t="shared" si="472"/>
        <v>0.91304347826086951</v>
      </c>
      <c r="H7565" s="4">
        <f t="shared" si="473"/>
        <v>1</v>
      </c>
      <c r="I7565" s="5">
        <f>IF(OR(AND(F7565&gt;=50,G7565&gt;SUMIF(SeasonTotals!A$2:A$9,A7565,SeasonTotals!F$2:F$9)),AND(G7565&gt;0.885,F7565&gt;=50,D7565&lt;3)),1,0)</f>
        <v>1</v>
      </c>
      <c r="J7565" s="4">
        <f t="shared" si="474"/>
        <v>0</v>
      </c>
      <c r="K7565" s="5">
        <f t="shared" si="475"/>
        <v>0</v>
      </c>
    </row>
    <row r="7566" spans="1:11" x14ac:dyDescent="0.25">
      <c r="A7566" t="s">
        <v>118</v>
      </c>
      <c r="B7566" t="s">
        <v>15</v>
      </c>
      <c r="C7566">
        <v>1</v>
      </c>
      <c r="D7566">
        <v>1</v>
      </c>
      <c r="E7566">
        <v>24</v>
      </c>
      <c r="F7566">
        <v>60</v>
      </c>
      <c r="G7566" s="1">
        <f t="shared" si="472"/>
        <v>0.96</v>
      </c>
      <c r="H7566" s="4">
        <f t="shared" si="473"/>
        <v>1</v>
      </c>
      <c r="I7566" s="5">
        <f>IF(OR(AND(F7566&gt;=50,G7566&gt;SUMIF(SeasonTotals!A$2:A$9,A7566,SeasonTotals!F$2:F$9)),AND(G7566&gt;0.885,F7566&gt;=50,D7566&lt;3)),1,0)</f>
        <v>1</v>
      </c>
      <c r="J7566" s="4">
        <f t="shared" si="474"/>
        <v>0</v>
      </c>
      <c r="K7566" s="5">
        <f t="shared" si="475"/>
        <v>0</v>
      </c>
    </row>
    <row r="7567" spans="1:11" x14ac:dyDescent="0.25">
      <c r="A7567" t="s">
        <v>118</v>
      </c>
      <c r="B7567" t="s">
        <v>15</v>
      </c>
      <c r="C7567">
        <v>1</v>
      </c>
      <c r="D7567">
        <v>4</v>
      </c>
      <c r="E7567">
        <v>24</v>
      </c>
      <c r="F7567">
        <v>25</v>
      </c>
      <c r="G7567" s="1">
        <f t="shared" si="472"/>
        <v>0.8571428571428571</v>
      </c>
      <c r="H7567" s="4">
        <f t="shared" si="473"/>
        <v>0</v>
      </c>
      <c r="I7567" s="5">
        <f>IF(OR(AND(F7567&gt;=50,G7567&gt;SUMIF(SeasonTotals!A$2:A$9,A7567,SeasonTotals!F$2:F$9)),AND(G7567&gt;0.885,F7567&gt;=50,D7567&lt;3)),1,0)</f>
        <v>0</v>
      </c>
      <c r="J7567" s="4">
        <f t="shared" si="474"/>
        <v>0</v>
      </c>
      <c r="K7567" s="5">
        <f t="shared" si="475"/>
        <v>1</v>
      </c>
    </row>
    <row r="7568" spans="1:11" x14ac:dyDescent="0.25">
      <c r="A7568" t="s">
        <v>118</v>
      </c>
      <c r="B7568" t="s">
        <v>15</v>
      </c>
      <c r="C7568">
        <v>1</v>
      </c>
      <c r="D7568">
        <v>2</v>
      </c>
      <c r="E7568">
        <v>25</v>
      </c>
      <c r="F7568">
        <v>60</v>
      </c>
      <c r="G7568" s="1">
        <f t="shared" si="472"/>
        <v>0.92592592592592593</v>
      </c>
      <c r="H7568" s="4">
        <f t="shared" si="473"/>
        <v>1</v>
      </c>
      <c r="I7568" s="5">
        <f>IF(OR(AND(F7568&gt;=50,G7568&gt;SUMIF(SeasonTotals!A$2:A$9,A7568,SeasonTotals!F$2:F$9)),AND(G7568&gt;0.885,F7568&gt;=50,D7568&lt;3)),1,0)</f>
        <v>1</v>
      </c>
      <c r="J7568" s="4">
        <f t="shared" si="474"/>
        <v>0</v>
      </c>
      <c r="K7568" s="5">
        <f t="shared" si="475"/>
        <v>0</v>
      </c>
    </row>
    <row r="7569" spans="1:11" x14ac:dyDescent="0.25">
      <c r="A7569" t="s">
        <v>118</v>
      </c>
      <c r="B7569" t="s">
        <v>15</v>
      </c>
      <c r="C7569">
        <v>1</v>
      </c>
      <c r="D7569">
        <v>2</v>
      </c>
      <c r="E7569">
        <v>18</v>
      </c>
      <c r="F7569">
        <v>60</v>
      </c>
      <c r="G7569" s="1">
        <f t="shared" si="472"/>
        <v>0.9</v>
      </c>
      <c r="H7569" s="4">
        <f t="shared" si="473"/>
        <v>1</v>
      </c>
      <c r="I7569" s="5">
        <f>IF(OR(AND(F7569&gt;=50,G7569&gt;SUMIF(SeasonTotals!A$2:A$9,A7569,SeasonTotals!F$2:F$9)),AND(G7569&gt;0.885,F7569&gt;=50,D7569&lt;3)),1,0)</f>
        <v>1</v>
      </c>
      <c r="J7569" s="4">
        <f t="shared" si="474"/>
        <v>0</v>
      </c>
      <c r="K7569" s="5">
        <f t="shared" si="475"/>
        <v>0</v>
      </c>
    </row>
    <row r="7570" spans="1:11" x14ac:dyDescent="0.25">
      <c r="A7570" t="s">
        <v>118</v>
      </c>
      <c r="B7570" t="s">
        <v>15</v>
      </c>
      <c r="C7570">
        <v>1</v>
      </c>
      <c r="D7570">
        <v>1</v>
      </c>
      <c r="E7570">
        <v>34</v>
      </c>
      <c r="F7570">
        <v>60</v>
      </c>
      <c r="G7570" s="1">
        <f t="shared" si="472"/>
        <v>0.97142857142857142</v>
      </c>
      <c r="H7570" s="4">
        <f t="shared" si="473"/>
        <v>1</v>
      </c>
      <c r="I7570" s="5">
        <f>IF(OR(AND(F7570&gt;=50,G7570&gt;SUMIF(SeasonTotals!A$2:A$9,A7570,SeasonTotals!F$2:F$9)),AND(G7570&gt;0.885,F7570&gt;=50,D7570&lt;3)),1,0)</f>
        <v>1</v>
      </c>
      <c r="J7570" s="4">
        <f t="shared" si="474"/>
        <v>0</v>
      </c>
      <c r="K7570" s="5">
        <f t="shared" si="475"/>
        <v>0</v>
      </c>
    </row>
    <row r="7571" spans="1:11" x14ac:dyDescent="0.25">
      <c r="A7571" t="s">
        <v>118</v>
      </c>
      <c r="B7571" t="s">
        <v>15</v>
      </c>
      <c r="C7571">
        <v>1</v>
      </c>
      <c r="D7571">
        <v>6</v>
      </c>
      <c r="E7571">
        <v>30</v>
      </c>
      <c r="F7571">
        <v>59</v>
      </c>
      <c r="G7571" s="1">
        <f t="shared" si="472"/>
        <v>0.83333333333333337</v>
      </c>
      <c r="H7571" s="4">
        <f t="shared" si="473"/>
        <v>0</v>
      </c>
      <c r="I7571" s="5">
        <f>IF(OR(AND(F7571&gt;=50,G7571&gt;SUMIF(SeasonTotals!A$2:A$9,A7571,SeasonTotals!F$2:F$9)),AND(G7571&gt;0.885,F7571&gt;=50,D7571&lt;3)),1,0)</f>
        <v>0</v>
      </c>
      <c r="J7571" s="4">
        <f t="shared" si="474"/>
        <v>1</v>
      </c>
      <c r="K7571" s="5">
        <f t="shared" si="475"/>
        <v>0</v>
      </c>
    </row>
    <row r="7572" spans="1:11" x14ac:dyDescent="0.25">
      <c r="A7572" t="s">
        <v>118</v>
      </c>
      <c r="B7572" t="s">
        <v>15</v>
      </c>
      <c r="C7572">
        <v>1</v>
      </c>
      <c r="D7572">
        <v>2</v>
      </c>
      <c r="E7572">
        <v>34</v>
      </c>
      <c r="F7572">
        <v>60</v>
      </c>
      <c r="G7572" s="1">
        <f t="shared" si="472"/>
        <v>0.94444444444444442</v>
      </c>
      <c r="H7572" s="4">
        <f t="shared" si="473"/>
        <v>1</v>
      </c>
      <c r="I7572" s="5">
        <f>IF(OR(AND(F7572&gt;=50,G7572&gt;SUMIF(SeasonTotals!A$2:A$9,A7572,SeasonTotals!F$2:F$9)),AND(G7572&gt;0.885,F7572&gt;=50,D7572&lt;3)),1,0)</f>
        <v>1</v>
      </c>
      <c r="J7572" s="4">
        <f t="shared" si="474"/>
        <v>0</v>
      </c>
      <c r="K7572" s="5">
        <f t="shared" si="475"/>
        <v>0</v>
      </c>
    </row>
    <row r="7573" spans="1:11" x14ac:dyDescent="0.25">
      <c r="A7573" t="s">
        <v>118</v>
      </c>
      <c r="B7573" t="s">
        <v>15</v>
      </c>
      <c r="C7573">
        <v>1</v>
      </c>
      <c r="D7573">
        <v>2</v>
      </c>
      <c r="E7573">
        <v>19</v>
      </c>
      <c r="F7573">
        <v>59</v>
      </c>
      <c r="G7573" s="1">
        <f t="shared" si="472"/>
        <v>0.90476190476190477</v>
      </c>
      <c r="H7573" s="4">
        <f t="shared" si="473"/>
        <v>1</v>
      </c>
      <c r="I7573" s="5">
        <f>IF(OR(AND(F7573&gt;=50,G7573&gt;SUMIF(SeasonTotals!A$2:A$9,A7573,SeasonTotals!F$2:F$9)),AND(G7573&gt;0.885,F7573&gt;=50,D7573&lt;3)),1,0)</f>
        <v>1</v>
      </c>
      <c r="J7573" s="4">
        <f t="shared" si="474"/>
        <v>0</v>
      </c>
      <c r="K7573" s="5">
        <f t="shared" si="475"/>
        <v>0</v>
      </c>
    </row>
    <row r="7574" spans="1:11" x14ac:dyDescent="0.25">
      <c r="A7574" t="s">
        <v>118</v>
      </c>
      <c r="B7574" t="s">
        <v>15</v>
      </c>
      <c r="C7574">
        <v>1</v>
      </c>
      <c r="D7574">
        <v>1</v>
      </c>
      <c r="E7574">
        <v>30</v>
      </c>
      <c r="F7574">
        <v>59</v>
      </c>
      <c r="G7574" s="1">
        <f t="shared" si="472"/>
        <v>0.967741935483871</v>
      </c>
      <c r="H7574" s="4">
        <f t="shared" si="473"/>
        <v>1</v>
      </c>
      <c r="I7574" s="5">
        <f>IF(OR(AND(F7574&gt;=50,G7574&gt;SUMIF(SeasonTotals!A$2:A$9,A7574,SeasonTotals!F$2:F$9)),AND(G7574&gt;0.885,F7574&gt;=50,D7574&lt;3)),1,0)</f>
        <v>1</v>
      </c>
      <c r="J7574" s="4">
        <f t="shared" si="474"/>
        <v>0</v>
      </c>
      <c r="K7574" s="5">
        <f t="shared" si="475"/>
        <v>0</v>
      </c>
    </row>
    <row r="7575" spans="1:11" x14ac:dyDescent="0.25">
      <c r="A7575" t="s">
        <v>118</v>
      </c>
      <c r="B7575" t="s">
        <v>15</v>
      </c>
      <c r="C7575">
        <v>1</v>
      </c>
      <c r="D7575">
        <v>1</v>
      </c>
      <c r="E7575">
        <v>31</v>
      </c>
      <c r="F7575">
        <v>59</v>
      </c>
      <c r="G7575" s="1">
        <f t="shared" si="472"/>
        <v>0.96875</v>
      </c>
      <c r="H7575" s="4">
        <f t="shared" si="473"/>
        <v>1</v>
      </c>
      <c r="I7575" s="5">
        <f>IF(OR(AND(F7575&gt;=50,G7575&gt;SUMIF(SeasonTotals!A$2:A$9,A7575,SeasonTotals!F$2:F$9)),AND(G7575&gt;0.885,F7575&gt;=50,D7575&lt;3)),1,0)</f>
        <v>1</v>
      </c>
      <c r="J7575" s="4">
        <f t="shared" si="474"/>
        <v>0</v>
      </c>
      <c r="K7575" s="5">
        <f t="shared" si="475"/>
        <v>0</v>
      </c>
    </row>
    <row r="7576" spans="1:11" x14ac:dyDescent="0.25">
      <c r="A7576" t="s">
        <v>118</v>
      </c>
      <c r="B7576" t="s">
        <v>15</v>
      </c>
      <c r="C7576">
        <v>1</v>
      </c>
      <c r="D7576">
        <v>3</v>
      </c>
      <c r="E7576">
        <v>24</v>
      </c>
      <c r="F7576">
        <v>65</v>
      </c>
      <c r="G7576" s="1">
        <f t="shared" si="472"/>
        <v>0.88888888888888884</v>
      </c>
      <c r="H7576" s="4">
        <f t="shared" si="473"/>
        <v>0</v>
      </c>
      <c r="I7576" s="5">
        <f>IF(OR(AND(F7576&gt;=50,G7576&gt;SUMIF(SeasonTotals!A$2:A$9,A7576,SeasonTotals!F$2:F$9)),AND(G7576&gt;0.885,F7576&gt;=50,D7576&lt;3)),1,0)</f>
        <v>0</v>
      </c>
      <c r="J7576" s="4">
        <f t="shared" si="474"/>
        <v>0</v>
      </c>
      <c r="K7576" s="5">
        <f t="shared" si="475"/>
        <v>0</v>
      </c>
    </row>
    <row r="7577" spans="1:11" x14ac:dyDescent="0.25">
      <c r="A7577" t="s">
        <v>118</v>
      </c>
      <c r="B7577" t="s">
        <v>15</v>
      </c>
      <c r="C7577">
        <v>1</v>
      </c>
      <c r="D7577">
        <v>2</v>
      </c>
      <c r="E7577">
        <v>37</v>
      </c>
      <c r="F7577">
        <v>60</v>
      </c>
      <c r="G7577" s="1">
        <f t="shared" si="472"/>
        <v>0.94871794871794868</v>
      </c>
      <c r="H7577" s="4">
        <f t="shared" si="473"/>
        <v>1</v>
      </c>
      <c r="I7577" s="5">
        <f>IF(OR(AND(F7577&gt;=50,G7577&gt;SUMIF(SeasonTotals!A$2:A$9,A7577,SeasonTotals!F$2:F$9)),AND(G7577&gt;0.885,F7577&gt;=50,D7577&lt;3)),1,0)</f>
        <v>1</v>
      </c>
      <c r="J7577" s="4">
        <f t="shared" si="474"/>
        <v>0</v>
      </c>
      <c r="K7577" s="5">
        <f t="shared" si="475"/>
        <v>0</v>
      </c>
    </row>
    <row r="7578" spans="1:11" x14ac:dyDescent="0.25">
      <c r="A7578" t="s">
        <v>118</v>
      </c>
      <c r="B7578" t="s">
        <v>15</v>
      </c>
      <c r="C7578">
        <v>1</v>
      </c>
      <c r="D7578">
        <v>4</v>
      </c>
      <c r="E7578">
        <v>25</v>
      </c>
      <c r="F7578">
        <v>60</v>
      </c>
      <c r="G7578" s="1">
        <f t="shared" si="472"/>
        <v>0.86206896551724133</v>
      </c>
      <c r="H7578" s="4">
        <f t="shared" si="473"/>
        <v>0</v>
      </c>
      <c r="I7578" s="5">
        <f>IF(OR(AND(F7578&gt;=50,G7578&gt;SUMIF(SeasonTotals!A$2:A$9,A7578,SeasonTotals!F$2:F$9)),AND(G7578&gt;0.885,F7578&gt;=50,D7578&lt;3)),1,0)</f>
        <v>0</v>
      </c>
      <c r="J7578" s="4">
        <f t="shared" si="474"/>
        <v>0</v>
      </c>
      <c r="K7578" s="5">
        <f t="shared" si="475"/>
        <v>0</v>
      </c>
    </row>
    <row r="7579" spans="1:11" x14ac:dyDescent="0.25">
      <c r="A7579" t="s">
        <v>118</v>
      </c>
      <c r="B7579" t="s">
        <v>15</v>
      </c>
      <c r="C7579">
        <v>1</v>
      </c>
      <c r="D7579">
        <v>4</v>
      </c>
      <c r="E7579">
        <v>14</v>
      </c>
      <c r="F7579">
        <v>26</v>
      </c>
      <c r="G7579" s="1">
        <f t="shared" si="472"/>
        <v>0.77777777777777779</v>
      </c>
      <c r="H7579" s="4">
        <f t="shared" si="473"/>
        <v>0</v>
      </c>
      <c r="I7579" s="5">
        <f>IF(OR(AND(F7579&gt;=50,G7579&gt;SUMIF(SeasonTotals!A$2:A$9,A7579,SeasonTotals!F$2:F$9)),AND(G7579&gt;0.885,F7579&gt;=50,D7579&lt;3)),1,0)</f>
        <v>0</v>
      </c>
      <c r="J7579" s="4">
        <f t="shared" si="474"/>
        <v>1</v>
      </c>
      <c r="K7579" s="5">
        <f t="shared" si="475"/>
        <v>1</v>
      </c>
    </row>
    <row r="7580" spans="1:11" x14ac:dyDescent="0.25">
      <c r="A7580" t="s">
        <v>118</v>
      </c>
      <c r="B7580" t="s">
        <v>15</v>
      </c>
      <c r="C7580">
        <v>1</v>
      </c>
      <c r="D7580">
        <v>2</v>
      </c>
      <c r="E7580">
        <v>27</v>
      </c>
      <c r="F7580">
        <v>60</v>
      </c>
      <c r="G7580" s="1">
        <f t="shared" si="472"/>
        <v>0.93103448275862066</v>
      </c>
      <c r="H7580" s="4">
        <f t="shared" si="473"/>
        <v>1</v>
      </c>
      <c r="I7580" s="5">
        <f>IF(OR(AND(F7580&gt;=50,G7580&gt;SUMIF(SeasonTotals!A$2:A$9,A7580,SeasonTotals!F$2:F$9)),AND(G7580&gt;0.885,F7580&gt;=50,D7580&lt;3)),1,0)</f>
        <v>1</v>
      </c>
      <c r="J7580" s="4">
        <f t="shared" si="474"/>
        <v>0</v>
      </c>
      <c r="K7580" s="5">
        <f t="shared" si="475"/>
        <v>0</v>
      </c>
    </row>
    <row r="7581" spans="1:11" x14ac:dyDescent="0.25">
      <c r="A7581" t="s">
        <v>118</v>
      </c>
      <c r="B7581" t="s">
        <v>15</v>
      </c>
      <c r="C7581">
        <v>1</v>
      </c>
      <c r="D7581">
        <v>2</v>
      </c>
      <c r="E7581">
        <v>20</v>
      </c>
      <c r="F7581">
        <v>59</v>
      </c>
      <c r="G7581" s="1">
        <f t="shared" si="472"/>
        <v>0.90909090909090906</v>
      </c>
      <c r="H7581" s="4">
        <f t="shared" si="473"/>
        <v>1</v>
      </c>
      <c r="I7581" s="5">
        <f>IF(OR(AND(F7581&gt;=50,G7581&gt;SUMIF(SeasonTotals!A$2:A$9,A7581,SeasonTotals!F$2:F$9)),AND(G7581&gt;0.885,F7581&gt;=50,D7581&lt;3)),1,0)</f>
        <v>1</v>
      </c>
      <c r="J7581" s="4">
        <f t="shared" si="474"/>
        <v>0</v>
      </c>
      <c r="K7581" s="5">
        <f t="shared" si="475"/>
        <v>0</v>
      </c>
    </row>
    <row r="7582" spans="1:11" x14ac:dyDescent="0.25">
      <c r="A7582" t="s">
        <v>118</v>
      </c>
      <c r="B7582" t="s">
        <v>15</v>
      </c>
      <c r="C7582">
        <v>1</v>
      </c>
      <c r="D7582">
        <v>3</v>
      </c>
      <c r="E7582">
        <v>22</v>
      </c>
      <c r="F7582">
        <v>64</v>
      </c>
      <c r="G7582" s="1">
        <f t="shared" si="472"/>
        <v>0.88</v>
      </c>
      <c r="H7582" s="4">
        <f t="shared" si="473"/>
        <v>0</v>
      </c>
      <c r="I7582" s="5">
        <f>IF(OR(AND(F7582&gt;=50,G7582&gt;SUMIF(SeasonTotals!A$2:A$9,A7582,SeasonTotals!F$2:F$9)),AND(G7582&gt;0.885,F7582&gt;=50,D7582&lt;3)),1,0)</f>
        <v>0</v>
      </c>
      <c r="J7582" s="4">
        <f t="shared" si="474"/>
        <v>0</v>
      </c>
      <c r="K7582" s="5">
        <f t="shared" si="475"/>
        <v>0</v>
      </c>
    </row>
    <row r="7583" spans="1:11" x14ac:dyDescent="0.25">
      <c r="A7583" t="s">
        <v>118</v>
      </c>
      <c r="B7583" t="s">
        <v>15</v>
      </c>
      <c r="C7583">
        <v>1</v>
      </c>
      <c r="D7583">
        <v>2</v>
      </c>
      <c r="E7583">
        <v>34</v>
      </c>
      <c r="F7583">
        <v>59</v>
      </c>
      <c r="G7583" s="1">
        <f t="shared" si="472"/>
        <v>0.94444444444444442</v>
      </c>
      <c r="H7583" s="4">
        <f t="shared" si="473"/>
        <v>1</v>
      </c>
      <c r="I7583" s="5">
        <f>IF(OR(AND(F7583&gt;=50,G7583&gt;SUMIF(SeasonTotals!A$2:A$9,A7583,SeasonTotals!F$2:F$9)),AND(G7583&gt;0.885,F7583&gt;=50,D7583&lt;3)),1,0)</f>
        <v>1</v>
      </c>
      <c r="J7583" s="4">
        <f t="shared" si="474"/>
        <v>0</v>
      </c>
      <c r="K7583" s="5">
        <f t="shared" si="475"/>
        <v>0</v>
      </c>
    </row>
    <row r="7584" spans="1:11" x14ac:dyDescent="0.25">
      <c r="A7584" t="s">
        <v>118</v>
      </c>
      <c r="B7584" t="s">
        <v>15</v>
      </c>
      <c r="C7584">
        <v>1</v>
      </c>
      <c r="D7584">
        <v>4</v>
      </c>
      <c r="E7584">
        <v>20</v>
      </c>
      <c r="F7584">
        <v>58</v>
      </c>
      <c r="G7584" s="1">
        <f t="shared" si="472"/>
        <v>0.83333333333333337</v>
      </c>
      <c r="H7584" s="4">
        <f t="shared" si="473"/>
        <v>0</v>
      </c>
      <c r="I7584" s="5">
        <f>IF(OR(AND(F7584&gt;=50,G7584&gt;SUMIF(SeasonTotals!A$2:A$9,A7584,SeasonTotals!F$2:F$9)),AND(G7584&gt;0.885,F7584&gt;=50,D7584&lt;3)),1,0)</f>
        <v>0</v>
      </c>
      <c r="J7584" s="4">
        <f t="shared" si="474"/>
        <v>1</v>
      </c>
      <c r="K7584" s="5">
        <f t="shared" si="475"/>
        <v>0</v>
      </c>
    </row>
    <row r="7585" spans="1:11" x14ac:dyDescent="0.25">
      <c r="A7585" t="s">
        <v>118</v>
      </c>
      <c r="B7585" t="s">
        <v>16</v>
      </c>
      <c r="C7585">
        <v>1</v>
      </c>
      <c r="D7585">
        <v>4</v>
      </c>
      <c r="E7585">
        <v>33</v>
      </c>
      <c r="F7585">
        <v>54</v>
      </c>
      <c r="G7585" s="1">
        <f t="shared" si="472"/>
        <v>0.89189189189189189</v>
      </c>
      <c r="H7585" s="4">
        <f t="shared" si="473"/>
        <v>0</v>
      </c>
      <c r="I7585" s="5">
        <f>IF(OR(AND(F7585&gt;=50,G7585&gt;SUMIF(SeasonTotals!A$2:A$9,A7585,SeasonTotals!F$2:F$9)),AND(G7585&gt;0.885,F7585&gt;=50,D7585&lt;3)),1,0)</f>
        <v>0</v>
      </c>
      <c r="J7585" s="4">
        <f t="shared" si="474"/>
        <v>0</v>
      </c>
      <c r="K7585" s="5">
        <f t="shared" si="475"/>
        <v>1</v>
      </c>
    </row>
    <row r="7586" spans="1:11" x14ac:dyDescent="0.25">
      <c r="A7586" t="s">
        <v>118</v>
      </c>
      <c r="B7586" t="s">
        <v>16</v>
      </c>
      <c r="C7586">
        <v>1</v>
      </c>
      <c r="D7586">
        <v>5</v>
      </c>
      <c r="E7586">
        <v>17</v>
      </c>
      <c r="F7586">
        <v>31</v>
      </c>
      <c r="G7586" s="1">
        <f t="shared" si="472"/>
        <v>0.77272727272727271</v>
      </c>
      <c r="H7586" s="4">
        <f t="shared" si="473"/>
        <v>0</v>
      </c>
      <c r="I7586" s="5">
        <f>IF(OR(AND(F7586&gt;=50,G7586&gt;SUMIF(SeasonTotals!A$2:A$9,A7586,SeasonTotals!F$2:F$9)),AND(G7586&gt;0.885,F7586&gt;=50,D7586&lt;3)),1,0)</f>
        <v>0</v>
      </c>
      <c r="J7586" s="4">
        <f t="shared" si="474"/>
        <v>1</v>
      </c>
      <c r="K7586" s="5">
        <f t="shared" si="475"/>
        <v>1</v>
      </c>
    </row>
    <row r="7587" spans="1:11" x14ac:dyDescent="0.25">
      <c r="A7587" t="s">
        <v>118</v>
      </c>
      <c r="B7587" t="s">
        <v>16</v>
      </c>
      <c r="C7587">
        <v>1</v>
      </c>
      <c r="D7587">
        <v>2</v>
      </c>
      <c r="E7587">
        <v>34</v>
      </c>
      <c r="F7587">
        <v>60</v>
      </c>
      <c r="G7587" s="1">
        <f t="shared" si="472"/>
        <v>0.94444444444444442</v>
      </c>
      <c r="H7587" s="4">
        <f t="shared" si="473"/>
        <v>1</v>
      </c>
      <c r="I7587" s="5">
        <f>IF(OR(AND(F7587&gt;=50,G7587&gt;SUMIF(SeasonTotals!A$2:A$9,A7587,SeasonTotals!F$2:F$9)),AND(G7587&gt;0.885,F7587&gt;=50,D7587&lt;3)),1,0)</f>
        <v>1</v>
      </c>
      <c r="J7587" s="4">
        <f t="shared" si="474"/>
        <v>0</v>
      </c>
      <c r="K7587" s="5">
        <f t="shared" si="475"/>
        <v>0</v>
      </c>
    </row>
    <row r="7588" spans="1:11" x14ac:dyDescent="0.25">
      <c r="A7588" t="s">
        <v>118</v>
      </c>
      <c r="B7588" t="s">
        <v>16</v>
      </c>
      <c r="C7588">
        <v>1</v>
      </c>
      <c r="D7588">
        <v>3</v>
      </c>
      <c r="E7588">
        <v>31</v>
      </c>
      <c r="F7588">
        <v>60</v>
      </c>
      <c r="G7588" s="1">
        <f t="shared" si="472"/>
        <v>0.91176470588235292</v>
      </c>
      <c r="H7588" s="4">
        <f t="shared" si="473"/>
        <v>0</v>
      </c>
      <c r="I7588" s="5">
        <f>IF(OR(AND(F7588&gt;=50,G7588&gt;SUMIF(SeasonTotals!A$2:A$9,A7588,SeasonTotals!F$2:F$9)),AND(G7588&gt;0.885,F7588&gt;=50,D7588&lt;3)),1,0)</f>
        <v>0</v>
      </c>
      <c r="J7588" s="4">
        <f t="shared" si="474"/>
        <v>0</v>
      </c>
      <c r="K7588" s="5">
        <f t="shared" si="475"/>
        <v>0</v>
      </c>
    </row>
    <row r="7589" spans="1:11" x14ac:dyDescent="0.25">
      <c r="A7589" t="s">
        <v>118</v>
      </c>
      <c r="B7589" t="s">
        <v>16</v>
      </c>
      <c r="C7589">
        <v>1</v>
      </c>
      <c r="D7589">
        <v>2</v>
      </c>
      <c r="E7589">
        <v>28</v>
      </c>
      <c r="F7589">
        <v>60</v>
      </c>
      <c r="G7589" s="1">
        <f t="shared" si="472"/>
        <v>0.93333333333333335</v>
      </c>
      <c r="H7589" s="4">
        <f t="shared" si="473"/>
        <v>1</v>
      </c>
      <c r="I7589" s="5">
        <f>IF(OR(AND(F7589&gt;=50,G7589&gt;SUMIF(SeasonTotals!A$2:A$9,A7589,SeasonTotals!F$2:F$9)),AND(G7589&gt;0.885,F7589&gt;=50,D7589&lt;3)),1,0)</f>
        <v>1</v>
      </c>
      <c r="J7589" s="4">
        <f t="shared" si="474"/>
        <v>0</v>
      </c>
      <c r="K7589" s="5">
        <f t="shared" si="475"/>
        <v>0</v>
      </c>
    </row>
    <row r="7590" spans="1:11" x14ac:dyDescent="0.25">
      <c r="A7590" t="s">
        <v>118</v>
      </c>
      <c r="B7590" t="s">
        <v>16</v>
      </c>
      <c r="C7590">
        <v>1</v>
      </c>
      <c r="D7590">
        <v>3</v>
      </c>
      <c r="E7590">
        <v>28</v>
      </c>
      <c r="F7590">
        <v>60</v>
      </c>
      <c r="G7590" s="1">
        <f t="shared" si="472"/>
        <v>0.90322580645161288</v>
      </c>
      <c r="H7590" s="4">
        <f t="shared" si="473"/>
        <v>0</v>
      </c>
      <c r="I7590" s="5">
        <f>IF(OR(AND(F7590&gt;=50,G7590&gt;SUMIF(SeasonTotals!A$2:A$9,A7590,SeasonTotals!F$2:F$9)),AND(G7590&gt;0.885,F7590&gt;=50,D7590&lt;3)),1,0)</f>
        <v>0</v>
      </c>
      <c r="J7590" s="4">
        <f t="shared" si="474"/>
        <v>0</v>
      </c>
      <c r="K7590" s="5">
        <f t="shared" si="475"/>
        <v>0</v>
      </c>
    </row>
    <row r="7591" spans="1:11" x14ac:dyDescent="0.25">
      <c r="A7591" t="s">
        <v>118</v>
      </c>
      <c r="B7591" t="s">
        <v>16</v>
      </c>
      <c r="C7591">
        <v>1</v>
      </c>
      <c r="D7591">
        <v>4</v>
      </c>
      <c r="E7591">
        <v>21</v>
      </c>
      <c r="F7591">
        <v>60</v>
      </c>
      <c r="G7591" s="1">
        <f t="shared" si="472"/>
        <v>0.84</v>
      </c>
      <c r="H7591" s="4">
        <f t="shared" si="473"/>
        <v>0</v>
      </c>
      <c r="I7591" s="5">
        <f>IF(OR(AND(F7591&gt;=50,G7591&gt;SUMIF(SeasonTotals!A$2:A$9,A7591,SeasonTotals!F$2:F$9)),AND(G7591&gt;0.885,F7591&gt;=50,D7591&lt;3)),1,0)</f>
        <v>0</v>
      </c>
      <c r="J7591" s="4">
        <f t="shared" si="474"/>
        <v>1</v>
      </c>
      <c r="K7591" s="5">
        <f t="shared" si="475"/>
        <v>0</v>
      </c>
    </row>
    <row r="7592" spans="1:11" x14ac:dyDescent="0.25">
      <c r="A7592" t="s">
        <v>118</v>
      </c>
      <c r="B7592" t="s">
        <v>16</v>
      </c>
      <c r="C7592">
        <v>1</v>
      </c>
      <c r="D7592">
        <v>2</v>
      </c>
      <c r="E7592">
        <v>33</v>
      </c>
      <c r="F7592">
        <v>60</v>
      </c>
      <c r="G7592" s="1">
        <f t="shared" si="472"/>
        <v>0.94285714285714284</v>
      </c>
      <c r="H7592" s="4">
        <f t="shared" si="473"/>
        <v>1</v>
      </c>
      <c r="I7592" s="5">
        <f>IF(OR(AND(F7592&gt;=50,G7592&gt;SUMIF(SeasonTotals!A$2:A$9,A7592,SeasonTotals!F$2:F$9)),AND(G7592&gt;0.885,F7592&gt;=50,D7592&lt;3)),1,0)</f>
        <v>1</v>
      </c>
      <c r="J7592" s="4">
        <f t="shared" si="474"/>
        <v>0</v>
      </c>
      <c r="K7592" s="5">
        <f t="shared" si="475"/>
        <v>0</v>
      </c>
    </row>
    <row r="7593" spans="1:11" x14ac:dyDescent="0.25">
      <c r="A7593" t="s">
        <v>118</v>
      </c>
      <c r="B7593" t="s">
        <v>16</v>
      </c>
      <c r="C7593">
        <v>1</v>
      </c>
      <c r="D7593">
        <v>1</v>
      </c>
      <c r="E7593">
        <v>28</v>
      </c>
      <c r="F7593">
        <v>60</v>
      </c>
      <c r="G7593" s="1">
        <f t="shared" si="472"/>
        <v>0.96551724137931039</v>
      </c>
      <c r="H7593" s="4">
        <f t="shared" si="473"/>
        <v>1</v>
      </c>
      <c r="I7593" s="5">
        <f>IF(OR(AND(F7593&gt;=50,G7593&gt;SUMIF(SeasonTotals!A$2:A$9,A7593,SeasonTotals!F$2:F$9)),AND(G7593&gt;0.885,F7593&gt;=50,D7593&lt;3)),1,0)</f>
        <v>1</v>
      </c>
      <c r="J7593" s="4">
        <f t="shared" si="474"/>
        <v>0</v>
      </c>
      <c r="K7593" s="5">
        <f t="shared" si="475"/>
        <v>0</v>
      </c>
    </row>
    <row r="7594" spans="1:11" x14ac:dyDescent="0.25">
      <c r="A7594" t="s">
        <v>118</v>
      </c>
      <c r="B7594" t="s">
        <v>16</v>
      </c>
      <c r="C7594">
        <v>1</v>
      </c>
      <c r="D7594">
        <v>2</v>
      </c>
      <c r="E7594">
        <v>21</v>
      </c>
      <c r="F7594">
        <v>60</v>
      </c>
      <c r="G7594" s="1">
        <f t="shared" si="472"/>
        <v>0.91304347826086951</v>
      </c>
      <c r="H7594" s="4">
        <f t="shared" si="473"/>
        <v>1</v>
      </c>
      <c r="I7594" s="5">
        <f>IF(OR(AND(F7594&gt;=50,G7594&gt;SUMIF(SeasonTotals!A$2:A$9,A7594,SeasonTotals!F$2:F$9)),AND(G7594&gt;0.885,F7594&gt;=50,D7594&lt;3)),1,0)</f>
        <v>1</v>
      </c>
      <c r="J7594" s="4">
        <f t="shared" si="474"/>
        <v>0</v>
      </c>
      <c r="K7594" s="5">
        <f t="shared" si="475"/>
        <v>0</v>
      </c>
    </row>
    <row r="7595" spans="1:11" x14ac:dyDescent="0.25">
      <c r="A7595" t="s">
        <v>118</v>
      </c>
      <c r="B7595" t="s">
        <v>16</v>
      </c>
      <c r="C7595">
        <v>1</v>
      </c>
      <c r="D7595">
        <v>2</v>
      </c>
      <c r="E7595">
        <v>35</v>
      </c>
      <c r="F7595">
        <v>60</v>
      </c>
      <c r="G7595" s="1">
        <f t="shared" si="472"/>
        <v>0.94594594594594594</v>
      </c>
      <c r="H7595" s="4">
        <f t="shared" si="473"/>
        <v>1</v>
      </c>
      <c r="I7595" s="5">
        <f>IF(OR(AND(F7595&gt;=50,G7595&gt;SUMIF(SeasonTotals!A$2:A$9,A7595,SeasonTotals!F$2:F$9)),AND(G7595&gt;0.885,F7595&gt;=50,D7595&lt;3)),1,0)</f>
        <v>1</v>
      </c>
      <c r="J7595" s="4">
        <f t="shared" si="474"/>
        <v>0</v>
      </c>
      <c r="K7595" s="5">
        <f t="shared" si="475"/>
        <v>0</v>
      </c>
    </row>
    <row r="7596" spans="1:11" x14ac:dyDescent="0.25">
      <c r="A7596" t="s">
        <v>118</v>
      </c>
      <c r="B7596" t="s">
        <v>16</v>
      </c>
      <c r="C7596">
        <v>1</v>
      </c>
      <c r="D7596">
        <v>0</v>
      </c>
      <c r="E7596">
        <v>31</v>
      </c>
      <c r="F7596">
        <v>59</v>
      </c>
      <c r="G7596" s="1">
        <f t="shared" si="472"/>
        <v>1</v>
      </c>
      <c r="H7596" s="4">
        <f t="shared" si="473"/>
        <v>1</v>
      </c>
      <c r="I7596" s="5">
        <f>IF(OR(AND(F7596&gt;=50,G7596&gt;SUMIF(SeasonTotals!A$2:A$9,A7596,SeasonTotals!F$2:F$9)),AND(G7596&gt;0.885,F7596&gt;=50,D7596&lt;3)),1,0)</f>
        <v>1</v>
      </c>
      <c r="J7596" s="4">
        <f t="shared" si="474"/>
        <v>0</v>
      </c>
      <c r="K7596" s="5">
        <f t="shared" si="475"/>
        <v>0</v>
      </c>
    </row>
    <row r="7597" spans="1:11" x14ac:dyDescent="0.25">
      <c r="A7597" t="s">
        <v>118</v>
      </c>
      <c r="B7597" t="s">
        <v>16</v>
      </c>
      <c r="C7597">
        <v>1</v>
      </c>
      <c r="D7597">
        <v>5</v>
      </c>
      <c r="E7597">
        <v>41</v>
      </c>
      <c r="F7597">
        <v>60</v>
      </c>
      <c r="G7597" s="1">
        <f t="shared" si="472"/>
        <v>0.89130434782608692</v>
      </c>
      <c r="H7597" s="4">
        <f t="shared" si="473"/>
        <v>0</v>
      </c>
      <c r="I7597" s="5">
        <f>IF(OR(AND(F7597&gt;=50,G7597&gt;SUMIF(SeasonTotals!A$2:A$9,A7597,SeasonTotals!F$2:F$9)),AND(G7597&gt;0.885,F7597&gt;=50,D7597&lt;3)),1,0)</f>
        <v>0</v>
      </c>
      <c r="J7597" s="4">
        <f t="shared" si="474"/>
        <v>0</v>
      </c>
      <c r="K7597" s="5">
        <f t="shared" si="475"/>
        <v>0</v>
      </c>
    </row>
    <row r="7598" spans="1:11" x14ac:dyDescent="0.25">
      <c r="A7598" t="s">
        <v>118</v>
      </c>
      <c r="B7598" t="s">
        <v>16</v>
      </c>
      <c r="C7598">
        <v>1</v>
      </c>
      <c r="D7598">
        <v>4</v>
      </c>
      <c r="E7598">
        <v>12</v>
      </c>
      <c r="F7598">
        <v>16</v>
      </c>
      <c r="G7598" s="1">
        <f t="shared" si="472"/>
        <v>0.75</v>
      </c>
      <c r="H7598" s="4">
        <f t="shared" si="473"/>
        <v>0</v>
      </c>
      <c r="I7598" s="5">
        <f>IF(OR(AND(F7598&gt;=50,G7598&gt;SUMIF(SeasonTotals!A$2:A$9,A7598,SeasonTotals!F$2:F$9)),AND(G7598&gt;0.885,F7598&gt;=50,D7598&lt;3)),1,0)</f>
        <v>0</v>
      </c>
      <c r="J7598" s="4">
        <f t="shared" si="474"/>
        <v>1</v>
      </c>
      <c r="K7598" s="5">
        <f t="shared" si="475"/>
        <v>1</v>
      </c>
    </row>
    <row r="7599" spans="1:11" x14ac:dyDescent="0.25">
      <c r="A7599" t="s">
        <v>118</v>
      </c>
      <c r="B7599" t="s">
        <v>16</v>
      </c>
      <c r="C7599">
        <v>1</v>
      </c>
      <c r="D7599">
        <v>5</v>
      </c>
      <c r="E7599">
        <v>28</v>
      </c>
      <c r="F7599">
        <v>60</v>
      </c>
      <c r="G7599" s="1">
        <f t="shared" si="472"/>
        <v>0.84848484848484851</v>
      </c>
      <c r="H7599" s="4">
        <f t="shared" si="473"/>
        <v>0</v>
      </c>
      <c r="I7599" s="5">
        <f>IF(OR(AND(F7599&gt;=50,G7599&gt;SUMIF(SeasonTotals!A$2:A$9,A7599,SeasonTotals!F$2:F$9)),AND(G7599&gt;0.885,F7599&gt;=50,D7599&lt;3)),1,0)</f>
        <v>0</v>
      </c>
      <c r="J7599" s="4">
        <f t="shared" si="474"/>
        <v>1</v>
      </c>
      <c r="K7599" s="5">
        <f t="shared" si="475"/>
        <v>0</v>
      </c>
    </row>
    <row r="7600" spans="1:11" x14ac:dyDescent="0.25">
      <c r="A7600" t="s">
        <v>118</v>
      </c>
      <c r="B7600" t="s">
        <v>16</v>
      </c>
      <c r="C7600">
        <v>1</v>
      </c>
      <c r="D7600">
        <v>0</v>
      </c>
      <c r="E7600">
        <v>29</v>
      </c>
      <c r="F7600">
        <v>60</v>
      </c>
      <c r="G7600" s="1">
        <f t="shared" si="472"/>
        <v>1</v>
      </c>
      <c r="H7600" s="4">
        <f t="shared" si="473"/>
        <v>1</v>
      </c>
      <c r="I7600" s="5">
        <f>IF(OR(AND(F7600&gt;=50,G7600&gt;SUMIF(SeasonTotals!A$2:A$9,A7600,SeasonTotals!F$2:F$9)),AND(G7600&gt;0.885,F7600&gt;=50,D7600&lt;3)),1,0)</f>
        <v>1</v>
      </c>
      <c r="J7600" s="4">
        <f t="shared" si="474"/>
        <v>0</v>
      </c>
      <c r="K7600" s="5">
        <f t="shared" si="475"/>
        <v>0</v>
      </c>
    </row>
    <row r="7601" spans="1:11" x14ac:dyDescent="0.25">
      <c r="A7601" t="s">
        <v>118</v>
      </c>
      <c r="B7601" t="s">
        <v>16</v>
      </c>
      <c r="C7601">
        <v>1</v>
      </c>
      <c r="D7601">
        <v>3</v>
      </c>
      <c r="E7601">
        <v>21</v>
      </c>
      <c r="F7601">
        <v>60</v>
      </c>
      <c r="G7601" s="1">
        <f t="shared" si="472"/>
        <v>0.875</v>
      </c>
      <c r="H7601" s="4">
        <f t="shared" si="473"/>
        <v>0</v>
      </c>
      <c r="I7601" s="5">
        <f>IF(OR(AND(F7601&gt;=50,G7601&gt;SUMIF(SeasonTotals!A$2:A$9,A7601,SeasonTotals!F$2:F$9)),AND(G7601&gt;0.885,F7601&gt;=50,D7601&lt;3)),1,0)</f>
        <v>0</v>
      </c>
      <c r="J7601" s="4">
        <f t="shared" si="474"/>
        <v>0</v>
      </c>
      <c r="K7601" s="5">
        <f t="shared" si="475"/>
        <v>0</v>
      </c>
    </row>
    <row r="7602" spans="1:11" x14ac:dyDescent="0.25">
      <c r="A7602" t="s">
        <v>118</v>
      </c>
      <c r="B7602" t="s">
        <v>16</v>
      </c>
      <c r="C7602">
        <v>1</v>
      </c>
      <c r="D7602">
        <v>0</v>
      </c>
      <c r="E7602">
        <v>31</v>
      </c>
      <c r="F7602">
        <v>64</v>
      </c>
      <c r="G7602" s="1">
        <f t="shared" si="472"/>
        <v>1</v>
      </c>
      <c r="H7602" s="4">
        <f t="shared" si="473"/>
        <v>1</v>
      </c>
      <c r="I7602" s="5">
        <f>IF(OR(AND(F7602&gt;=50,G7602&gt;SUMIF(SeasonTotals!A$2:A$9,A7602,SeasonTotals!F$2:F$9)),AND(G7602&gt;0.885,F7602&gt;=50,D7602&lt;3)),1,0)</f>
        <v>1</v>
      </c>
      <c r="J7602" s="4">
        <f t="shared" si="474"/>
        <v>0</v>
      </c>
      <c r="K7602" s="5">
        <f t="shared" si="475"/>
        <v>0</v>
      </c>
    </row>
    <row r="7603" spans="1:11" x14ac:dyDescent="0.25">
      <c r="A7603" t="s">
        <v>118</v>
      </c>
      <c r="B7603" t="s">
        <v>16</v>
      </c>
      <c r="C7603">
        <v>1</v>
      </c>
      <c r="D7603">
        <v>4</v>
      </c>
      <c r="E7603">
        <v>23</v>
      </c>
      <c r="F7603">
        <v>59</v>
      </c>
      <c r="G7603" s="1">
        <f t="shared" si="472"/>
        <v>0.85185185185185186</v>
      </c>
      <c r="H7603" s="4">
        <f t="shared" si="473"/>
        <v>0</v>
      </c>
      <c r="I7603" s="5">
        <f>IF(OR(AND(F7603&gt;=50,G7603&gt;SUMIF(SeasonTotals!A$2:A$9,A7603,SeasonTotals!F$2:F$9)),AND(G7603&gt;0.885,F7603&gt;=50,D7603&lt;3)),1,0)</f>
        <v>0</v>
      </c>
      <c r="J7603" s="4">
        <f t="shared" si="474"/>
        <v>0</v>
      </c>
      <c r="K7603" s="5">
        <f t="shared" si="475"/>
        <v>0</v>
      </c>
    </row>
    <row r="7604" spans="1:11" x14ac:dyDescent="0.25">
      <c r="A7604" t="s">
        <v>118</v>
      </c>
      <c r="B7604" t="s">
        <v>16</v>
      </c>
      <c r="C7604">
        <v>1</v>
      </c>
      <c r="D7604">
        <v>4</v>
      </c>
      <c r="E7604">
        <v>20</v>
      </c>
      <c r="F7604">
        <v>61</v>
      </c>
      <c r="G7604" s="1">
        <f t="shared" si="472"/>
        <v>0.83333333333333337</v>
      </c>
      <c r="H7604" s="4">
        <f t="shared" si="473"/>
        <v>0</v>
      </c>
      <c r="I7604" s="5">
        <f>IF(OR(AND(F7604&gt;=50,G7604&gt;SUMIF(SeasonTotals!A$2:A$9,A7604,SeasonTotals!F$2:F$9)),AND(G7604&gt;0.885,F7604&gt;=50,D7604&lt;3)),1,0)</f>
        <v>0</v>
      </c>
      <c r="J7604" s="4">
        <f t="shared" si="474"/>
        <v>1</v>
      </c>
      <c r="K7604" s="5">
        <f t="shared" si="475"/>
        <v>0</v>
      </c>
    </row>
    <row r="7605" spans="1:11" x14ac:dyDescent="0.25">
      <c r="A7605" t="s">
        <v>118</v>
      </c>
      <c r="B7605" t="s">
        <v>16</v>
      </c>
      <c r="C7605">
        <v>1</v>
      </c>
      <c r="D7605">
        <v>6</v>
      </c>
      <c r="E7605">
        <v>19</v>
      </c>
      <c r="F7605">
        <v>63</v>
      </c>
      <c r="G7605" s="1">
        <f t="shared" si="472"/>
        <v>0.76</v>
      </c>
      <c r="H7605" s="4">
        <f t="shared" si="473"/>
        <v>0</v>
      </c>
      <c r="I7605" s="5">
        <f>IF(OR(AND(F7605&gt;=50,G7605&gt;SUMIF(SeasonTotals!A$2:A$9,A7605,SeasonTotals!F$2:F$9)),AND(G7605&gt;0.885,F7605&gt;=50,D7605&lt;3)),1,0)</f>
        <v>0</v>
      </c>
      <c r="J7605" s="4">
        <f t="shared" si="474"/>
        <v>1</v>
      </c>
      <c r="K7605" s="5">
        <f t="shared" si="475"/>
        <v>0</v>
      </c>
    </row>
    <row r="7606" spans="1:11" x14ac:dyDescent="0.25">
      <c r="A7606" t="s">
        <v>118</v>
      </c>
      <c r="B7606" t="s">
        <v>16</v>
      </c>
      <c r="C7606">
        <v>1</v>
      </c>
      <c r="D7606">
        <v>3</v>
      </c>
      <c r="E7606">
        <v>31</v>
      </c>
      <c r="F7606">
        <v>59</v>
      </c>
      <c r="G7606" s="1">
        <f t="shared" si="472"/>
        <v>0.91176470588235292</v>
      </c>
      <c r="H7606" s="4">
        <f t="shared" si="473"/>
        <v>0</v>
      </c>
      <c r="I7606" s="5">
        <f>IF(OR(AND(F7606&gt;=50,G7606&gt;SUMIF(SeasonTotals!A$2:A$9,A7606,SeasonTotals!F$2:F$9)),AND(G7606&gt;0.885,F7606&gt;=50,D7606&lt;3)),1,0)</f>
        <v>0</v>
      </c>
      <c r="J7606" s="4">
        <f t="shared" si="474"/>
        <v>0</v>
      </c>
      <c r="K7606" s="5">
        <f t="shared" si="475"/>
        <v>0</v>
      </c>
    </row>
    <row r="7607" spans="1:11" x14ac:dyDescent="0.25">
      <c r="A7607" t="s">
        <v>118</v>
      </c>
      <c r="B7607" t="s">
        <v>16</v>
      </c>
      <c r="C7607">
        <v>1</v>
      </c>
      <c r="D7607">
        <v>1</v>
      </c>
      <c r="E7607">
        <v>25</v>
      </c>
      <c r="F7607">
        <v>59</v>
      </c>
      <c r="G7607" s="1">
        <f t="shared" si="472"/>
        <v>0.96153846153846156</v>
      </c>
      <c r="H7607" s="4">
        <f t="shared" si="473"/>
        <v>1</v>
      </c>
      <c r="I7607" s="5">
        <f>IF(OR(AND(F7607&gt;=50,G7607&gt;SUMIF(SeasonTotals!A$2:A$9,A7607,SeasonTotals!F$2:F$9)),AND(G7607&gt;0.885,F7607&gt;=50,D7607&lt;3)),1,0)</f>
        <v>1</v>
      </c>
      <c r="J7607" s="4">
        <f t="shared" si="474"/>
        <v>0</v>
      </c>
      <c r="K7607" s="5">
        <f t="shared" si="475"/>
        <v>0</v>
      </c>
    </row>
    <row r="7608" spans="1:11" x14ac:dyDescent="0.25">
      <c r="A7608" t="s">
        <v>118</v>
      </c>
      <c r="B7608" t="s">
        <v>16</v>
      </c>
      <c r="C7608">
        <v>1</v>
      </c>
      <c r="D7608">
        <v>1</v>
      </c>
      <c r="E7608">
        <v>44</v>
      </c>
      <c r="F7608">
        <v>59</v>
      </c>
      <c r="G7608" s="1">
        <f t="shared" si="472"/>
        <v>0.97777777777777775</v>
      </c>
      <c r="H7608" s="4">
        <f t="shared" si="473"/>
        <v>1</v>
      </c>
      <c r="I7608" s="5">
        <f>IF(OR(AND(F7608&gt;=50,G7608&gt;SUMIF(SeasonTotals!A$2:A$9,A7608,SeasonTotals!F$2:F$9)),AND(G7608&gt;0.885,F7608&gt;=50,D7608&lt;3)),1,0)</f>
        <v>1</v>
      </c>
      <c r="J7608" s="4">
        <f t="shared" si="474"/>
        <v>0</v>
      </c>
      <c r="K7608" s="5">
        <f t="shared" si="475"/>
        <v>0</v>
      </c>
    </row>
    <row r="7609" spans="1:11" x14ac:dyDescent="0.25">
      <c r="A7609" t="s">
        <v>118</v>
      </c>
      <c r="B7609" t="s">
        <v>16</v>
      </c>
      <c r="C7609">
        <v>1</v>
      </c>
      <c r="D7609">
        <v>4</v>
      </c>
      <c r="E7609">
        <v>27</v>
      </c>
      <c r="F7609">
        <v>60</v>
      </c>
      <c r="G7609" s="1">
        <f t="shared" si="472"/>
        <v>0.87096774193548387</v>
      </c>
      <c r="H7609" s="4">
        <f t="shared" si="473"/>
        <v>0</v>
      </c>
      <c r="I7609" s="5">
        <f>IF(OR(AND(F7609&gt;=50,G7609&gt;SUMIF(SeasonTotals!A$2:A$9,A7609,SeasonTotals!F$2:F$9)),AND(G7609&gt;0.885,F7609&gt;=50,D7609&lt;3)),1,0)</f>
        <v>0</v>
      </c>
      <c r="J7609" s="4">
        <f t="shared" si="474"/>
        <v>0</v>
      </c>
      <c r="K7609" s="5">
        <f t="shared" si="475"/>
        <v>0</v>
      </c>
    </row>
    <row r="7610" spans="1:11" x14ac:dyDescent="0.25">
      <c r="A7610" t="s">
        <v>118</v>
      </c>
      <c r="B7610" t="s">
        <v>16</v>
      </c>
      <c r="C7610">
        <v>1</v>
      </c>
      <c r="D7610">
        <v>4</v>
      </c>
      <c r="E7610">
        <v>19</v>
      </c>
      <c r="F7610">
        <v>61</v>
      </c>
      <c r="G7610" s="1">
        <f t="shared" si="472"/>
        <v>0.82608695652173914</v>
      </c>
      <c r="H7610" s="4">
        <f t="shared" si="473"/>
        <v>0</v>
      </c>
      <c r="I7610" s="5">
        <f>IF(OR(AND(F7610&gt;=50,G7610&gt;SUMIF(SeasonTotals!A$2:A$9,A7610,SeasonTotals!F$2:F$9)),AND(G7610&gt;0.885,F7610&gt;=50,D7610&lt;3)),1,0)</f>
        <v>0</v>
      </c>
      <c r="J7610" s="4">
        <f t="shared" si="474"/>
        <v>1</v>
      </c>
      <c r="K7610" s="5">
        <f t="shared" si="475"/>
        <v>0</v>
      </c>
    </row>
    <row r="7611" spans="1:11" x14ac:dyDescent="0.25">
      <c r="A7611" t="s">
        <v>118</v>
      </c>
      <c r="B7611" t="s">
        <v>16</v>
      </c>
      <c r="C7611">
        <v>1</v>
      </c>
      <c r="D7611">
        <v>3</v>
      </c>
      <c r="E7611">
        <v>4</v>
      </c>
      <c r="F7611">
        <v>16</v>
      </c>
      <c r="G7611" s="1">
        <f t="shared" si="472"/>
        <v>0.5714285714285714</v>
      </c>
      <c r="H7611" s="4">
        <f t="shared" si="473"/>
        <v>0</v>
      </c>
      <c r="I7611" s="5">
        <f>IF(OR(AND(F7611&gt;=50,G7611&gt;SUMIF(SeasonTotals!A$2:A$9,A7611,SeasonTotals!F$2:F$9)),AND(G7611&gt;0.885,F7611&gt;=50,D7611&lt;3)),1,0)</f>
        <v>0</v>
      </c>
      <c r="J7611" s="4">
        <f t="shared" si="474"/>
        <v>1</v>
      </c>
      <c r="K7611" s="5">
        <f t="shared" si="475"/>
        <v>1</v>
      </c>
    </row>
    <row r="7612" spans="1:11" x14ac:dyDescent="0.25">
      <c r="A7612" t="s">
        <v>118</v>
      </c>
      <c r="B7612" t="s">
        <v>16</v>
      </c>
      <c r="C7612">
        <v>1</v>
      </c>
      <c r="D7612">
        <v>2</v>
      </c>
      <c r="E7612">
        <v>24</v>
      </c>
      <c r="F7612">
        <v>64</v>
      </c>
      <c r="G7612" s="1">
        <f t="shared" si="472"/>
        <v>0.92307692307692313</v>
      </c>
      <c r="H7612" s="4">
        <f t="shared" si="473"/>
        <v>1</v>
      </c>
      <c r="I7612" s="5">
        <f>IF(OR(AND(F7612&gt;=50,G7612&gt;SUMIF(SeasonTotals!A$2:A$9,A7612,SeasonTotals!F$2:F$9)),AND(G7612&gt;0.885,F7612&gt;=50,D7612&lt;3)),1,0)</f>
        <v>1</v>
      </c>
      <c r="J7612" s="4">
        <f t="shared" si="474"/>
        <v>0</v>
      </c>
      <c r="K7612" s="5">
        <f t="shared" si="475"/>
        <v>0</v>
      </c>
    </row>
    <row r="7613" spans="1:11" x14ac:dyDescent="0.25">
      <c r="A7613" t="s">
        <v>118</v>
      </c>
      <c r="B7613" t="s">
        <v>16</v>
      </c>
      <c r="C7613">
        <v>1</v>
      </c>
      <c r="D7613">
        <v>2</v>
      </c>
      <c r="E7613">
        <v>25</v>
      </c>
      <c r="F7613">
        <v>59</v>
      </c>
      <c r="G7613" s="1">
        <f t="shared" si="472"/>
        <v>0.92592592592592593</v>
      </c>
      <c r="H7613" s="4">
        <f t="shared" si="473"/>
        <v>1</v>
      </c>
      <c r="I7613" s="5">
        <f>IF(OR(AND(F7613&gt;=50,G7613&gt;SUMIF(SeasonTotals!A$2:A$9,A7613,SeasonTotals!F$2:F$9)),AND(G7613&gt;0.885,F7613&gt;=50,D7613&lt;3)),1,0)</f>
        <v>1</v>
      </c>
      <c r="J7613" s="4">
        <f t="shared" si="474"/>
        <v>0</v>
      </c>
      <c r="K7613" s="5">
        <f t="shared" si="475"/>
        <v>0</v>
      </c>
    </row>
    <row r="7614" spans="1:11" x14ac:dyDescent="0.25">
      <c r="A7614" t="s">
        <v>118</v>
      </c>
      <c r="B7614" t="s">
        <v>16</v>
      </c>
      <c r="C7614">
        <v>1</v>
      </c>
      <c r="D7614">
        <v>5</v>
      </c>
      <c r="E7614">
        <v>22</v>
      </c>
      <c r="F7614">
        <v>40</v>
      </c>
      <c r="G7614" s="1">
        <f t="shared" si="472"/>
        <v>0.81481481481481477</v>
      </c>
      <c r="H7614" s="4">
        <f t="shared" si="473"/>
        <v>0</v>
      </c>
      <c r="I7614" s="5">
        <f>IF(OR(AND(F7614&gt;=50,G7614&gt;SUMIF(SeasonTotals!A$2:A$9,A7614,SeasonTotals!F$2:F$9)),AND(G7614&gt;0.885,F7614&gt;=50,D7614&lt;3)),1,0)</f>
        <v>0</v>
      </c>
      <c r="J7614" s="4">
        <f t="shared" si="474"/>
        <v>1</v>
      </c>
      <c r="K7614" s="5">
        <f t="shared" si="475"/>
        <v>1</v>
      </c>
    </row>
    <row r="7615" spans="1:11" x14ac:dyDescent="0.25">
      <c r="A7615" t="s">
        <v>118</v>
      </c>
      <c r="B7615" t="s">
        <v>16</v>
      </c>
      <c r="C7615">
        <v>1</v>
      </c>
      <c r="D7615">
        <v>3</v>
      </c>
      <c r="E7615">
        <v>23</v>
      </c>
      <c r="F7615">
        <v>58</v>
      </c>
      <c r="G7615" s="1">
        <f t="shared" si="472"/>
        <v>0.88461538461538458</v>
      </c>
      <c r="H7615" s="4">
        <f t="shared" si="473"/>
        <v>0</v>
      </c>
      <c r="I7615" s="5">
        <f>IF(OR(AND(F7615&gt;=50,G7615&gt;SUMIF(SeasonTotals!A$2:A$9,A7615,SeasonTotals!F$2:F$9)),AND(G7615&gt;0.885,F7615&gt;=50,D7615&lt;3)),1,0)</f>
        <v>0</v>
      </c>
      <c r="J7615" s="4">
        <f t="shared" si="474"/>
        <v>0</v>
      </c>
      <c r="K7615" s="5">
        <f t="shared" si="475"/>
        <v>0</v>
      </c>
    </row>
    <row r="7616" spans="1:11" x14ac:dyDescent="0.25">
      <c r="A7616" t="s">
        <v>118</v>
      </c>
      <c r="B7616" t="s">
        <v>16</v>
      </c>
      <c r="C7616">
        <v>1</v>
      </c>
      <c r="D7616">
        <v>3</v>
      </c>
      <c r="E7616">
        <v>23</v>
      </c>
      <c r="F7616">
        <v>58</v>
      </c>
      <c r="G7616" s="1">
        <f t="shared" si="472"/>
        <v>0.88461538461538458</v>
      </c>
      <c r="H7616" s="4">
        <f t="shared" si="473"/>
        <v>0</v>
      </c>
      <c r="I7616" s="5">
        <f>IF(OR(AND(F7616&gt;=50,G7616&gt;SUMIF(SeasonTotals!A$2:A$9,A7616,SeasonTotals!F$2:F$9)),AND(G7616&gt;0.885,F7616&gt;=50,D7616&lt;3)),1,0)</f>
        <v>0</v>
      </c>
      <c r="J7616" s="4">
        <f t="shared" si="474"/>
        <v>0</v>
      </c>
      <c r="K7616" s="5">
        <f t="shared" si="475"/>
        <v>0</v>
      </c>
    </row>
    <row r="7617" spans="1:11" x14ac:dyDescent="0.25">
      <c r="A7617" t="s">
        <v>118</v>
      </c>
      <c r="B7617" t="s">
        <v>16</v>
      </c>
      <c r="C7617">
        <v>1</v>
      </c>
      <c r="D7617">
        <v>1</v>
      </c>
      <c r="E7617">
        <v>26</v>
      </c>
      <c r="F7617">
        <v>65</v>
      </c>
      <c r="G7617" s="1">
        <f t="shared" si="472"/>
        <v>0.96296296296296291</v>
      </c>
      <c r="H7617" s="4">
        <f t="shared" si="473"/>
        <v>1</v>
      </c>
      <c r="I7617" s="5">
        <f>IF(OR(AND(F7617&gt;=50,G7617&gt;SUMIF(SeasonTotals!A$2:A$9,A7617,SeasonTotals!F$2:F$9)),AND(G7617&gt;0.885,F7617&gt;=50,D7617&lt;3)),1,0)</f>
        <v>1</v>
      </c>
      <c r="J7617" s="4">
        <f t="shared" si="474"/>
        <v>0</v>
      </c>
      <c r="K7617" s="5">
        <f t="shared" si="475"/>
        <v>0</v>
      </c>
    </row>
    <row r="7618" spans="1:11" x14ac:dyDescent="0.25">
      <c r="A7618" t="s">
        <v>118</v>
      </c>
      <c r="B7618" t="s">
        <v>16</v>
      </c>
      <c r="C7618">
        <v>1</v>
      </c>
      <c r="D7618">
        <v>6</v>
      </c>
      <c r="E7618">
        <v>16</v>
      </c>
      <c r="F7618">
        <v>53</v>
      </c>
      <c r="G7618" s="1">
        <f t="shared" ref="G7618:G7681" si="476">E7618/MAX(1,SUM(D7618:E7618))</f>
        <v>0.72727272727272729</v>
      </c>
      <c r="H7618" s="4">
        <f t="shared" ref="H7618:H7681" si="477">IF(AND(F7618&gt;=50,OR(G7618&gt;0.913,AND(G7618&gt;0.885,D7618&lt;3))),1,0)</f>
        <v>0</v>
      </c>
      <c r="I7618" s="5">
        <f>IF(OR(AND(F7618&gt;=50,G7618&gt;SUMIF(SeasonTotals!A$2:A$9,A7618,SeasonTotals!F$2:F$9)),AND(G7618&gt;0.885,F7618&gt;=50,D7618&lt;3)),1,0)</f>
        <v>0</v>
      </c>
      <c r="J7618" s="4">
        <f t="shared" ref="J7618:J7681" si="478">IF(G7618&lt;0.85,1,0)</f>
        <v>1</v>
      </c>
      <c r="K7618" s="5">
        <f t="shared" ref="K7618:K7681" si="479">IF(F7618&lt;55,1,0)</f>
        <v>1</v>
      </c>
    </row>
    <row r="7619" spans="1:11" x14ac:dyDescent="0.25">
      <c r="A7619" t="s">
        <v>118</v>
      </c>
      <c r="B7619" t="s">
        <v>16</v>
      </c>
      <c r="C7619">
        <v>1</v>
      </c>
      <c r="D7619">
        <v>3</v>
      </c>
      <c r="E7619">
        <v>23</v>
      </c>
      <c r="F7619">
        <v>62</v>
      </c>
      <c r="G7619" s="1">
        <f t="shared" si="476"/>
        <v>0.88461538461538458</v>
      </c>
      <c r="H7619" s="4">
        <f t="shared" si="477"/>
        <v>0</v>
      </c>
      <c r="I7619" s="5">
        <f>IF(OR(AND(F7619&gt;=50,G7619&gt;SUMIF(SeasonTotals!A$2:A$9,A7619,SeasonTotals!F$2:F$9)),AND(G7619&gt;0.885,F7619&gt;=50,D7619&lt;3)),1,0)</f>
        <v>0</v>
      </c>
      <c r="J7619" s="4">
        <f t="shared" si="478"/>
        <v>0</v>
      </c>
      <c r="K7619" s="5">
        <f t="shared" si="479"/>
        <v>0</v>
      </c>
    </row>
    <row r="7620" spans="1:11" x14ac:dyDescent="0.25">
      <c r="A7620" t="s">
        <v>118</v>
      </c>
      <c r="B7620" t="s">
        <v>16</v>
      </c>
      <c r="C7620">
        <v>1</v>
      </c>
      <c r="D7620">
        <v>3</v>
      </c>
      <c r="E7620">
        <v>10</v>
      </c>
      <c r="F7620">
        <v>20</v>
      </c>
      <c r="G7620" s="1">
        <f t="shared" si="476"/>
        <v>0.76923076923076927</v>
      </c>
      <c r="H7620" s="4">
        <f t="shared" si="477"/>
        <v>0</v>
      </c>
      <c r="I7620" s="5">
        <f>IF(OR(AND(F7620&gt;=50,G7620&gt;SUMIF(SeasonTotals!A$2:A$9,A7620,SeasonTotals!F$2:F$9)),AND(G7620&gt;0.885,F7620&gt;=50,D7620&lt;3)),1,0)</f>
        <v>0</v>
      </c>
      <c r="J7620" s="4">
        <f t="shared" si="478"/>
        <v>1</v>
      </c>
      <c r="K7620" s="5">
        <f t="shared" si="479"/>
        <v>1</v>
      </c>
    </row>
    <row r="7621" spans="1:11" x14ac:dyDescent="0.25">
      <c r="A7621" t="s">
        <v>118</v>
      </c>
      <c r="B7621" t="s">
        <v>16</v>
      </c>
      <c r="C7621">
        <v>1</v>
      </c>
      <c r="D7621">
        <v>3</v>
      </c>
      <c r="E7621">
        <v>26</v>
      </c>
      <c r="F7621">
        <v>59</v>
      </c>
      <c r="G7621" s="1">
        <f t="shared" si="476"/>
        <v>0.89655172413793105</v>
      </c>
      <c r="H7621" s="4">
        <f t="shared" si="477"/>
        <v>0</v>
      </c>
      <c r="I7621" s="5">
        <f>IF(OR(AND(F7621&gt;=50,G7621&gt;SUMIF(SeasonTotals!A$2:A$9,A7621,SeasonTotals!F$2:F$9)),AND(G7621&gt;0.885,F7621&gt;=50,D7621&lt;3)),1,0)</f>
        <v>0</v>
      </c>
      <c r="J7621" s="4">
        <f t="shared" si="478"/>
        <v>0</v>
      </c>
      <c r="K7621" s="5">
        <f t="shared" si="479"/>
        <v>0</v>
      </c>
    </row>
    <row r="7622" spans="1:11" x14ac:dyDescent="0.25">
      <c r="A7622" t="s">
        <v>118</v>
      </c>
      <c r="B7622" t="s">
        <v>16</v>
      </c>
      <c r="C7622">
        <v>1</v>
      </c>
      <c r="D7622">
        <v>3</v>
      </c>
      <c r="E7622">
        <v>15</v>
      </c>
      <c r="F7622">
        <v>60</v>
      </c>
      <c r="G7622" s="1">
        <f t="shared" si="476"/>
        <v>0.83333333333333337</v>
      </c>
      <c r="H7622" s="4">
        <f t="shared" si="477"/>
        <v>0</v>
      </c>
      <c r="I7622" s="5">
        <f>IF(OR(AND(F7622&gt;=50,G7622&gt;SUMIF(SeasonTotals!A$2:A$9,A7622,SeasonTotals!F$2:F$9)),AND(G7622&gt;0.885,F7622&gt;=50,D7622&lt;3)),1,0)</f>
        <v>0</v>
      </c>
      <c r="J7622" s="4">
        <f t="shared" si="478"/>
        <v>1</v>
      </c>
      <c r="K7622" s="5">
        <f t="shared" si="479"/>
        <v>0</v>
      </c>
    </row>
    <row r="7623" spans="1:11" x14ac:dyDescent="0.25">
      <c r="A7623" t="s">
        <v>118</v>
      </c>
      <c r="B7623" t="s">
        <v>16</v>
      </c>
      <c r="C7623">
        <v>1</v>
      </c>
      <c r="D7623">
        <v>3</v>
      </c>
      <c r="E7623">
        <v>25</v>
      </c>
      <c r="F7623">
        <v>65</v>
      </c>
      <c r="G7623" s="1">
        <f t="shared" si="476"/>
        <v>0.8928571428571429</v>
      </c>
      <c r="H7623" s="4">
        <f t="shared" si="477"/>
        <v>0</v>
      </c>
      <c r="I7623" s="5">
        <f>IF(OR(AND(F7623&gt;=50,G7623&gt;SUMIF(SeasonTotals!A$2:A$9,A7623,SeasonTotals!F$2:F$9)),AND(G7623&gt;0.885,F7623&gt;=50,D7623&lt;3)),1,0)</f>
        <v>0</v>
      </c>
      <c r="J7623" s="4">
        <f t="shared" si="478"/>
        <v>0</v>
      </c>
      <c r="K7623" s="5">
        <f t="shared" si="479"/>
        <v>0</v>
      </c>
    </row>
    <row r="7624" spans="1:11" x14ac:dyDescent="0.25">
      <c r="A7624" t="s">
        <v>118</v>
      </c>
      <c r="B7624" t="s">
        <v>16</v>
      </c>
      <c r="C7624">
        <v>1</v>
      </c>
      <c r="D7624">
        <v>5</v>
      </c>
      <c r="E7624">
        <v>26</v>
      </c>
      <c r="F7624">
        <v>60</v>
      </c>
      <c r="G7624" s="1">
        <f t="shared" si="476"/>
        <v>0.83870967741935487</v>
      </c>
      <c r="H7624" s="4">
        <f t="shared" si="477"/>
        <v>0</v>
      </c>
      <c r="I7624" s="5">
        <f>IF(OR(AND(F7624&gt;=50,G7624&gt;SUMIF(SeasonTotals!A$2:A$9,A7624,SeasonTotals!F$2:F$9)),AND(G7624&gt;0.885,F7624&gt;=50,D7624&lt;3)),1,0)</f>
        <v>0</v>
      </c>
      <c r="J7624" s="4">
        <f t="shared" si="478"/>
        <v>1</v>
      </c>
      <c r="K7624" s="5">
        <f t="shared" si="479"/>
        <v>0</v>
      </c>
    </row>
    <row r="7625" spans="1:11" x14ac:dyDescent="0.25">
      <c r="A7625" t="s">
        <v>118</v>
      </c>
      <c r="B7625" t="s">
        <v>16</v>
      </c>
      <c r="C7625">
        <v>1</v>
      </c>
      <c r="D7625">
        <v>4</v>
      </c>
      <c r="E7625">
        <v>38</v>
      </c>
      <c r="F7625">
        <v>59</v>
      </c>
      <c r="G7625" s="1">
        <f t="shared" si="476"/>
        <v>0.90476190476190477</v>
      </c>
      <c r="H7625" s="4">
        <f t="shared" si="477"/>
        <v>0</v>
      </c>
      <c r="I7625" s="5">
        <f>IF(OR(AND(F7625&gt;=50,G7625&gt;SUMIF(SeasonTotals!A$2:A$9,A7625,SeasonTotals!F$2:F$9)),AND(G7625&gt;0.885,F7625&gt;=50,D7625&lt;3)),1,0)</f>
        <v>0</v>
      </c>
      <c r="J7625" s="4">
        <f t="shared" si="478"/>
        <v>0</v>
      </c>
      <c r="K7625" s="5">
        <f t="shared" si="479"/>
        <v>0</v>
      </c>
    </row>
    <row r="7626" spans="1:11" x14ac:dyDescent="0.25">
      <c r="A7626" t="s">
        <v>118</v>
      </c>
      <c r="B7626" t="s">
        <v>16</v>
      </c>
      <c r="C7626">
        <v>1</v>
      </c>
      <c r="D7626">
        <v>1</v>
      </c>
      <c r="E7626">
        <v>34</v>
      </c>
      <c r="F7626">
        <v>65</v>
      </c>
      <c r="G7626" s="1">
        <f t="shared" si="476"/>
        <v>0.97142857142857142</v>
      </c>
      <c r="H7626" s="4">
        <f t="shared" si="477"/>
        <v>1</v>
      </c>
      <c r="I7626" s="5">
        <f>IF(OR(AND(F7626&gt;=50,G7626&gt;SUMIF(SeasonTotals!A$2:A$9,A7626,SeasonTotals!F$2:F$9)),AND(G7626&gt;0.885,F7626&gt;=50,D7626&lt;3)),1,0)</f>
        <v>1</v>
      </c>
      <c r="J7626" s="4">
        <f t="shared" si="478"/>
        <v>0</v>
      </c>
      <c r="K7626" s="5">
        <f t="shared" si="479"/>
        <v>0</v>
      </c>
    </row>
    <row r="7627" spans="1:11" x14ac:dyDescent="0.25">
      <c r="A7627" t="s">
        <v>118</v>
      </c>
      <c r="B7627" t="s">
        <v>16</v>
      </c>
      <c r="C7627">
        <v>1</v>
      </c>
      <c r="D7627">
        <v>4</v>
      </c>
      <c r="E7627">
        <v>15</v>
      </c>
      <c r="F7627">
        <v>29</v>
      </c>
      <c r="G7627" s="1">
        <f t="shared" si="476"/>
        <v>0.78947368421052633</v>
      </c>
      <c r="H7627" s="4">
        <f t="shared" si="477"/>
        <v>0</v>
      </c>
      <c r="I7627" s="5">
        <f>IF(OR(AND(F7627&gt;=50,G7627&gt;SUMIF(SeasonTotals!A$2:A$9,A7627,SeasonTotals!F$2:F$9)),AND(G7627&gt;0.885,F7627&gt;=50,D7627&lt;3)),1,0)</f>
        <v>0</v>
      </c>
      <c r="J7627" s="4">
        <f t="shared" si="478"/>
        <v>1</v>
      </c>
      <c r="K7627" s="5">
        <f t="shared" si="479"/>
        <v>1</v>
      </c>
    </row>
    <row r="7628" spans="1:11" x14ac:dyDescent="0.25">
      <c r="A7628" t="s">
        <v>118</v>
      </c>
      <c r="B7628" t="s">
        <v>16</v>
      </c>
      <c r="C7628">
        <v>1</v>
      </c>
      <c r="D7628">
        <v>6</v>
      </c>
      <c r="E7628">
        <v>27</v>
      </c>
      <c r="F7628">
        <v>60</v>
      </c>
      <c r="G7628" s="1">
        <f t="shared" si="476"/>
        <v>0.81818181818181823</v>
      </c>
      <c r="H7628" s="4">
        <f t="shared" si="477"/>
        <v>0</v>
      </c>
      <c r="I7628" s="5">
        <f>IF(OR(AND(F7628&gt;=50,G7628&gt;SUMIF(SeasonTotals!A$2:A$9,A7628,SeasonTotals!F$2:F$9)),AND(G7628&gt;0.885,F7628&gt;=50,D7628&lt;3)),1,0)</f>
        <v>0</v>
      </c>
      <c r="J7628" s="4">
        <f t="shared" si="478"/>
        <v>1</v>
      </c>
      <c r="K7628" s="5">
        <f t="shared" si="479"/>
        <v>0</v>
      </c>
    </row>
    <row r="7629" spans="1:11" x14ac:dyDescent="0.25">
      <c r="A7629" t="s">
        <v>118</v>
      </c>
      <c r="B7629" t="s">
        <v>16</v>
      </c>
      <c r="C7629">
        <v>1</v>
      </c>
      <c r="D7629">
        <v>3</v>
      </c>
      <c r="E7629">
        <v>36</v>
      </c>
      <c r="F7629">
        <v>58</v>
      </c>
      <c r="G7629" s="1">
        <f t="shared" si="476"/>
        <v>0.92307692307692313</v>
      </c>
      <c r="H7629" s="4">
        <f t="shared" si="477"/>
        <v>1</v>
      </c>
      <c r="I7629" s="5">
        <f>IF(OR(AND(F7629&gt;=50,G7629&gt;SUMIF(SeasonTotals!A$2:A$9,A7629,SeasonTotals!F$2:F$9)),AND(G7629&gt;0.885,F7629&gt;=50,D7629&lt;3)),1,0)</f>
        <v>1</v>
      </c>
      <c r="J7629" s="4">
        <f t="shared" si="478"/>
        <v>0</v>
      </c>
      <c r="K7629" s="5">
        <f t="shared" si="479"/>
        <v>0</v>
      </c>
    </row>
    <row r="7630" spans="1:11" x14ac:dyDescent="0.25">
      <c r="A7630" t="s">
        <v>118</v>
      </c>
      <c r="B7630" t="s">
        <v>16</v>
      </c>
      <c r="C7630">
        <v>1</v>
      </c>
      <c r="D7630">
        <v>2</v>
      </c>
      <c r="E7630">
        <v>31</v>
      </c>
      <c r="F7630">
        <v>65</v>
      </c>
      <c r="G7630" s="1">
        <f t="shared" si="476"/>
        <v>0.93939393939393945</v>
      </c>
      <c r="H7630" s="4">
        <f t="shared" si="477"/>
        <v>1</v>
      </c>
      <c r="I7630" s="5">
        <f>IF(OR(AND(F7630&gt;=50,G7630&gt;SUMIF(SeasonTotals!A$2:A$9,A7630,SeasonTotals!F$2:F$9)),AND(G7630&gt;0.885,F7630&gt;=50,D7630&lt;3)),1,0)</f>
        <v>1</v>
      </c>
      <c r="J7630" s="4">
        <f t="shared" si="478"/>
        <v>0</v>
      </c>
      <c r="K7630" s="5">
        <f t="shared" si="479"/>
        <v>0</v>
      </c>
    </row>
    <row r="7631" spans="1:11" x14ac:dyDescent="0.25">
      <c r="A7631" t="s">
        <v>118</v>
      </c>
      <c r="B7631" t="s">
        <v>16</v>
      </c>
      <c r="C7631">
        <v>1</v>
      </c>
      <c r="D7631">
        <v>4</v>
      </c>
      <c r="E7631">
        <v>29</v>
      </c>
      <c r="F7631">
        <v>63</v>
      </c>
      <c r="G7631" s="1">
        <f t="shared" si="476"/>
        <v>0.87878787878787878</v>
      </c>
      <c r="H7631" s="4">
        <f t="shared" si="477"/>
        <v>0</v>
      </c>
      <c r="I7631" s="5">
        <f>IF(OR(AND(F7631&gt;=50,G7631&gt;SUMIF(SeasonTotals!A$2:A$9,A7631,SeasonTotals!F$2:F$9)),AND(G7631&gt;0.885,F7631&gt;=50,D7631&lt;3)),1,0)</f>
        <v>0</v>
      </c>
      <c r="J7631" s="4">
        <f t="shared" si="478"/>
        <v>0</v>
      </c>
      <c r="K7631" s="5">
        <f t="shared" si="479"/>
        <v>0</v>
      </c>
    </row>
    <row r="7632" spans="1:11" x14ac:dyDescent="0.25">
      <c r="A7632" t="s">
        <v>118</v>
      </c>
      <c r="B7632" t="s">
        <v>16</v>
      </c>
      <c r="C7632">
        <v>1</v>
      </c>
      <c r="D7632">
        <v>3</v>
      </c>
      <c r="E7632">
        <v>23</v>
      </c>
      <c r="F7632">
        <v>55</v>
      </c>
      <c r="G7632" s="1">
        <f t="shared" si="476"/>
        <v>0.88461538461538458</v>
      </c>
      <c r="H7632" s="4">
        <f t="shared" si="477"/>
        <v>0</v>
      </c>
      <c r="I7632" s="5">
        <f>IF(OR(AND(F7632&gt;=50,G7632&gt;SUMIF(SeasonTotals!A$2:A$9,A7632,SeasonTotals!F$2:F$9)),AND(G7632&gt;0.885,F7632&gt;=50,D7632&lt;3)),1,0)</f>
        <v>0</v>
      </c>
      <c r="J7632" s="4">
        <f t="shared" si="478"/>
        <v>0</v>
      </c>
      <c r="K7632" s="5">
        <f t="shared" si="479"/>
        <v>0</v>
      </c>
    </row>
    <row r="7633" spans="1:11" x14ac:dyDescent="0.25">
      <c r="A7633" t="s">
        <v>118</v>
      </c>
      <c r="B7633" t="s">
        <v>16</v>
      </c>
      <c r="C7633">
        <v>1</v>
      </c>
      <c r="D7633">
        <v>5</v>
      </c>
      <c r="E7633">
        <v>37</v>
      </c>
      <c r="F7633">
        <v>58</v>
      </c>
      <c r="G7633" s="1">
        <f t="shared" si="476"/>
        <v>0.88095238095238093</v>
      </c>
      <c r="H7633" s="4">
        <f t="shared" si="477"/>
        <v>0</v>
      </c>
      <c r="I7633" s="5">
        <f>IF(OR(AND(F7633&gt;=50,G7633&gt;SUMIF(SeasonTotals!A$2:A$9,A7633,SeasonTotals!F$2:F$9)),AND(G7633&gt;0.885,F7633&gt;=50,D7633&lt;3)),1,0)</f>
        <v>0</v>
      </c>
      <c r="J7633" s="4">
        <f t="shared" si="478"/>
        <v>0</v>
      </c>
      <c r="K7633" s="5">
        <f t="shared" si="479"/>
        <v>0</v>
      </c>
    </row>
    <row r="7634" spans="1:11" x14ac:dyDescent="0.25">
      <c r="A7634" t="s">
        <v>118</v>
      </c>
      <c r="B7634" t="s">
        <v>16</v>
      </c>
      <c r="C7634">
        <v>1</v>
      </c>
      <c r="D7634">
        <v>3</v>
      </c>
      <c r="E7634">
        <v>31</v>
      </c>
      <c r="F7634">
        <v>59</v>
      </c>
      <c r="G7634" s="1">
        <f t="shared" si="476"/>
        <v>0.91176470588235292</v>
      </c>
      <c r="H7634" s="4">
        <f t="shared" si="477"/>
        <v>0</v>
      </c>
      <c r="I7634" s="5">
        <f>IF(OR(AND(F7634&gt;=50,G7634&gt;SUMIF(SeasonTotals!A$2:A$9,A7634,SeasonTotals!F$2:F$9)),AND(G7634&gt;0.885,F7634&gt;=50,D7634&lt;3)),1,0)</f>
        <v>0</v>
      </c>
      <c r="J7634" s="4">
        <f t="shared" si="478"/>
        <v>0</v>
      </c>
      <c r="K7634" s="5">
        <f t="shared" si="479"/>
        <v>0</v>
      </c>
    </row>
    <row r="7635" spans="1:11" x14ac:dyDescent="0.25">
      <c r="A7635" t="s">
        <v>118</v>
      </c>
      <c r="B7635" t="s">
        <v>16</v>
      </c>
      <c r="C7635">
        <v>1</v>
      </c>
      <c r="D7635">
        <v>4</v>
      </c>
      <c r="E7635">
        <v>33</v>
      </c>
      <c r="F7635">
        <v>58</v>
      </c>
      <c r="G7635" s="1">
        <f t="shared" si="476"/>
        <v>0.89189189189189189</v>
      </c>
      <c r="H7635" s="4">
        <f t="shared" si="477"/>
        <v>0</v>
      </c>
      <c r="I7635" s="5">
        <f>IF(OR(AND(F7635&gt;=50,G7635&gt;SUMIF(SeasonTotals!A$2:A$9,A7635,SeasonTotals!F$2:F$9)),AND(G7635&gt;0.885,F7635&gt;=50,D7635&lt;3)),1,0)</f>
        <v>0</v>
      </c>
      <c r="J7635" s="4">
        <f t="shared" si="478"/>
        <v>0</v>
      </c>
      <c r="K7635" s="5">
        <f t="shared" si="479"/>
        <v>0</v>
      </c>
    </row>
    <row r="7636" spans="1:11" x14ac:dyDescent="0.25">
      <c r="A7636" t="s">
        <v>118</v>
      </c>
      <c r="B7636" t="s">
        <v>17</v>
      </c>
      <c r="C7636">
        <v>1</v>
      </c>
      <c r="D7636">
        <v>3</v>
      </c>
      <c r="E7636">
        <v>26</v>
      </c>
      <c r="F7636">
        <v>60</v>
      </c>
      <c r="G7636" s="1">
        <f t="shared" si="476"/>
        <v>0.89655172413793105</v>
      </c>
      <c r="H7636" s="4">
        <f t="shared" si="477"/>
        <v>0</v>
      </c>
      <c r="I7636" s="5">
        <f>IF(OR(AND(F7636&gt;=50,G7636&gt;SUMIF(SeasonTotals!A$2:A$9,A7636,SeasonTotals!F$2:F$9)),AND(G7636&gt;0.885,F7636&gt;=50,D7636&lt;3)),1,0)</f>
        <v>0</v>
      </c>
      <c r="J7636" s="4">
        <f t="shared" si="478"/>
        <v>0</v>
      </c>
      <c r="K7636" s="5">
        <f t="shared" si="479"/>
        <v>0</v>
      </c>
    </row>
    <row r="7637" spans="1:11" x14ac:dyDescent="0.25">
      <c r="A7637" t="s">
        <v>118</v>
      </c>
      <c r="B7637" t="s">
        <v>17</v>
      </c>
      <c r="C7637">
        <v>1</v>
      </c>
      <c r="D7637">
        <v>1</v>
      </c>
      <c r="E7637">
        <v>41</v>
      </c>
      <c r="F7637">
        <v>65</v>
      </c>
      <c r="G7637" s="1">
        <f t="shared" si="476"/>
        <v>0.97619047619047616</v>
      </c>
      <c r="H7637" s="4">
        <f t="shared" si="477"/>
        <v>1</v>
      </c>
      <c r="I7637" s="5">
        <f>IF(OR(AND(F7637&gt;=50,G7637&gt;SUMIF(SeasonTotals!A$2:A$9,A7637,SeasonTotals!F$2:F$9)),AND(G7637&gt;0.885,F7637&gt;=50,D7637&lt;3)),1,0)</f>
        <v>1</v>
      </c>
      <c r="J7637" s="4">
        <f t="shared" si="478"/>
        <v>0</v>
      </c>
      <c r="K7637" s="5">
        <f t="shared" si="479"/>
        <v>0</v>
      </c>
    </row>
    <row r="7638" spans="1:11" x14ac:dyDescent="0.25">
      <c r="A7638" t="s">
        <v>118</v>
      </c>
      <c r="B7638" t="s">
        <v>17</v>
      </c>
      <c r="C7638">
        <v>1</v>
      </c>
      <c r="D7638">
        <v>3</v>
      </c>
      <c r="E7638">
        <v>36</v>
      </c>
      <c r="F7638">
        <v>59</v>
      </c>
      <c r="G7638" s="1">
        <f t="shared" si="476"/>
        <v>0.92307692307692313</v>
      </c>
      <c r="H7638" s="4">
        <f t="shared" si="477"/>
        <v>1</v>
      </c>
      <c r="I7638" s="5">
        <f>IF(OR(AND(F7638&gt;=50,G7638&gt;SUMIF(SeasonTotals!A$2:A$9,A7638,SeasonTotals!F$2:F$9)),AND(G7638&gt;0.885,F7638&gt;=50,D7638&lt;3)),1,0)</f>
        <v>1</v>
      </c>
      <c r="J7638" s="4">
        <f t="shared" si="478"/>
        <v>0</v>
      </c>
      <c r="K7638" s="5">
        <f t="shared" si="479"/>
        <v>0</v>
      </c>
    </row>
    <row r="7639" spans="1:11" x14ac:dyDescent="0.25">
      <c r="A7639" t="s">
        <v>118</v>
      </c>
      <c r="B7639" t="s">
        <v>17</v>
      </c>
      <c r="C7639">
        <v>1</v>
      </c>
      <c r="D7639">
        <v>5</v>
      </c>
      <c r="E7639">
        <v>23</v>
      </c>
      <c r="F7639">
        <v>60</v>
      </c>
      <c r="G7639" s="1">
        <f t="shared" si="476"/>
        <v>0.8214285714285714</v>
      </c>
      <c r="H7639" s="4">
        <f t="shared" si="477"/>
        <v>0</v>
      </c>
      <c r="I7639" s="5">
        <f>IF(OR(AND(F7639&gt;=50,G7639&gt;SUMIF(SeasonTotals!A$2:A$9,A7639,SeasonTotals!F$2:F$9)),AND(G7639&gt;0.885,F7639&gt;=50,D7639&lt;3)),1,0)</f>
        <v>0</v>
      </c>
      <c r="J7639" s="4">
        <f t="shared" si="478"/>
        <v>1</v>
      </c>
      <c r="K7639" s="5">
        <f t="shared" si="479"/>
        <v>0</v>
      </c>
    </row>
    <row r="7640" spans="1:11" x14ac:dyDescent="0.25">
      <c r="A7640" t="s">
        <v>118</v>
      </c>
      <c r="B7640" t="s">
        <v>17</v>
      </c>
      <c r="C7640">
        <v>1</v>
      </c>
      <c r="D7640">
        <v>2</v>
      </c>
      <c r="E7640">
        <v>41</v>
      </c>
      <c r="F7640">
        <v>60</v>
      </c>
      <c r="G7640" s="1">
        <f t="shared" si="476"/>
        <v>0.95348837209302328</v>
      </c>
      <c r="H7640" s="4">
        <f t="shared" si="477"/>
        <v>1</v>
      </c>
      <c r="I7640" s="5">
        <f>IF(OR(AND(F7640&gt;=50,G7640&gt;SUMIF(SeasonTotals!A$2:A$9,A7640,SeasonTotals!F$2:F$9)),AND(G7640&gt;0.885,F7640&gt;=50,D7640&lt;3)),1,0)</f>
        <v>1</v>
      </c>
      <c r="J7640" s="4">
        <f t="shared" si="478"/>
        <v>0</v>
      </c>
      <c r="K7640" s="5">
        <f t="shared" si="479"/>
        <v>0</v>
      </c>
    </row>
    <row r="7641" spans="1:11" x14ac:dyDescent="0.25">
      <c r="A7641" t="s">
        <v>118</v>
      </c>
      <c r="B7641" t="s">
        <v>17</v>
      </c>
      <c r="C7641">
        <v>1</v>
      </c>
      <c r="D7641">
        <v>3</v>
      </c>
      <c r="E7641">
        <v>36</v>
      </c>
      <c r="F7641">
        <v>63</v>
      </c>
      <c r="G7641" s="1">
        <f t="shared" si="476"/>
        <v>0.92307692307692313</v>
      </c>
      <c r="H7641" s="4">
        <f t="shared" si="477"/>
        <v>1</v>
      </c>
      <c r="I7641" s="5">
        <f>IF(OR(AND(F7641&gt;=50,G7641&gt;SUMIF(SeasonTotals!A$2:A$9,A7641,SeasonTotals!F$2:F$9)),AND(G7641&gt;0.885,F7641&gt;=50,D7641&lt;3)),1,0)</f>
        <v>1</v>
      </c>
      <c r="J7641" s="4">
        <f t="shared" si="478"/>
        <v>0</v>
      </c>
      <c r="K7641" s="5">
        <f t="shared" si="479"/>
        <v>0</v>
      </c>
    </row>
    <row r="7642" spans="1:11" x14ac:dyDescent="0.25">
      <c r="A7642" t="s">
        <v>118</v>
      </c>
      <c r="B7642" t="s">
        <v>17</v>
      </c>
      <c r="C7642">
        <v>1</v>
      </c>
      <c r="D7642">
        <v>3</v>
      </c>
      <c r="E7642">
        <v>40</v>
      </c>
      <c r="F7642">
        <v>60</v>
      </c>
      <c r="G7642" s="1">
        <f t="shared" si="476"/>
        <v>0.93023255813953487</v>
      </c>
      <c r="H7642" s="4">
        <f t="shared" si="477"/>
        <v>1</v>
      </c>
      <c r="I7642" s="5">
        <f>IF(OR(AND(F7642&gt;=50,G7642&gt;SUMIF(SeasonTotals!A$2:A$9,A7642,SeasonTotals!F$2:F$9)),AND(G7642&gt;0.885,F7642&gt;=50,D7642&lt;3)),1,0)</f>
        <v>1</v>
      </c>
      <c r="J7642" s="4">
        <f t="shared" si="478"/>
        <v>0</v>
      </c>
      <c r="K7642" s="5">
        <f t="shared" si="479"/>
        <v>0</v>
      </c>
    </row>
    <row r="7643" spans="1:11" x14ac:dyDescent="0.25">
      <c r="A7643" t="s">
        <v>118</v>
      </c>
      <c r="B7643" t="s">
        <v>17</v>
      </c>
      <c r="C7643">
        <v>1</v>
      </c>
      <c r="D7643">
        <v>3</v>
      </c>
      <c r="E7643">
        <v>28</v>
      </c>
      <c r="F7643">
        <v>60</v>
      </c>
      <c r="G7643" s="1">
        <f t="shared" si="476"/>
        <v>0.90322580645161288</v>
      </c>
      <c r="H7643" s="4">
        <f t="shared" si="477"/>
        <v>0</v>
      </c>
      <c r="I7643" s="5">
        <f>IF(OR(AND(F7643&gt;=50,G7643&gt;SUMIF(SeasonTotals!A$2:A$9,A7643,SeasonTotals!F$2:F$9)),AND(G7643&gt;0.885,F7643&gt;=50,D7643&lt;3)),1,0)</f>
        <v>0</v>
      </c>
      <c r="J7643" s="4">
        <f t="shared" si="478"/>
        <v>0</v>
      </c>
      <c r="K7643" s="5">
        <f t="shared" si="479"/>
        <v>0</v>
      </c>
    </row>
    <row r="7644" spans="1:11" x14ac:dyDescent="0.25">
      <c r="A7644" t="s">
        <v>118</v>
      </c>
      <c r="B7644" t="s">
        <v>17</v>
      </c>
      <c r="C7644">
        <v>1</v>
      </c>
      <c r="D7644">
        <v>2</v>
      </c>
      <c r="E7644">
        <v>31</v>
      </c>
      <c r="F7644">
        <v>60</v>
      </c>
      <c r="G7644" s="1">
        <f t="shared" si="476"/>
        <v>0.93939393939393945</v>
      </c>
      <c r="H7644" s="4">
        <f t="shared" si="477"/>
        <v>1</v>
      </c>
      <c r="I7644" s="5">
        <f>IF(OR(AND(F7644&gt;=50,G7644&gt;SUMIF(SeasonTotals!A$2:A$9,A7644,SeasonTotals!F$2:F$9)),AND(G7644&gt;0.885,F7644&gt;=50,D7644&lt;3)),1,0)</f>
        <v>1</v>
      </c>
      <c r="J7644" s="4">
        <f t="shared" si="478"/>
        <v>0</v>
      </c>
      <c r="K7644" s="5">
        <f t="shared" si="479"/>
        <v>0</v>
      </c>
    </row>
    <row r="7645" spans="1:11" x14ac:dyDescent="0.25">
      <c r="A7645" t="s">
        <v>118</v>
      </c>
      <c r="B7645" t="s">
        <v>17</v>
      </c>
      <c r="C7645">
        <v>1</v>
      </c>
      <c r="D7645">
        <v>6</v>
      </c>
      <c r="E7645">
        <v>43</v>
      </c>
      <c r="F7645">
        <v>59</v>
      </c>
      <c r="G7645" s="1">
        <f t="shared" si="476"/>
        <v>0.87755102040816324</v>
      </c>
      <c r="H7645" s="4">
        <f t="shared" si="477"/>
        <v>0</v>
      </c>
      <c r="I7645" s="5">
        <f>IF(OR(AND(F7645&gt;=50,G7645&gt;SUMIF(SeasonTotals!A$2:A$9,A7645,SeasonTotals!F$2:F$9)),AND(G7645&gt;0.885,F7645&gt;=50,D7645&lt;3)),1,0)</f>
        <v>0</v>
      </c>
      <c r="J7645" s="4">
        <f t="shared" si="478"/>
        <v>0</v>
      </c>
      <c r="K7645" s="5">
        <f t="shared" si="479"/>
        <v>0</v>
      </c>
    </row>
    <row r="7646" spans="1:11" x14ac:dyDescent="0.25">
      <c r="A7646" t="s">
        <v>118</v>
      </c>
      <c r="B7646" t="s">
        <v>17</v>
      </c>
      <c r="C7646">
        <v>1</v>
      </c>
      <c r="D7646">
        <v>2</v>
      </c>
      <c r="E7646">
        <v>18</v>
      </c>
      <c r="F7646">
        <v>60</v>
      </c>
      <c r="G7646" s="1">
        <f t="shared" si="476"/>
        <v>0.9</v>
      </c>
      <c r="H7646" s="4">
        <f t="shared" si="477"/>
        <v>1</v>
      </c>
      <c r="I7646" s="5">
        <f>IF(OR(AND(F7646&gt;=50,G7646&gt;SUMIF(SeasonTotals!A$2:A$9,A7646,SeasonTotals!F$2:F$9)),AND(G7646&gt;0.885,F7646&gt;=50,D7646&lt;3)),1,0)</f>
        <v>1</v>
      </c>
      <c r="J7646" s="4">
        <f t="shared" si="478"/>
        <v>0</v>
      </c>
      <c r="K7646" s="5">
        <f t="shared" si="479"/>
        <v>0</v>
      </c>
    </row>
    <row r="7647" spans="1:11" x14ac:dyDescent="0.25">
      <c r="A7647" t="s">
        <v>118</v>
      </c>
      <c r="B7647" t="s">
        <v>17</v>
      </c>
      <c r="C7647">
        <v>1</v>
      </c>
      <c r="D7647">
        <v>1</v>
      </c>
      <c r="E7647">
        <v>21</v>
      </c>
      <c r="F7647">
        <v>60</v>
      </c>
      <c r="G7647" s="1">
        <f t="shared" si="476"/>
        <v>0.95454545454545459</v>
      </c>
      <c r="H7647" s="4">
        <f t="shared" si="477"/>
        <v>1</v>
      </c>
      <c r="I7647" s="5">
        <f>IF(OR(AND(F7647&gt;=50,G7647&gt;SUMIF(SeasonTotals!A$2:A$9,A7647,SeasonTotals!F$2:F$9)),AND(G7647&gt;0.885,F7647&gt;=50,D7647&lt;3)),1,0)</f>
        <v>1</v>
      </c>
      <c r="J7647" s="4">
        <f t="shared" si="478"/>
        <v>0</v>
      </c>
      <c r="K7647" s="5">
        <f t="shared" si="479"/>
        <v>0</v>
      </c>
    </row>
    <row r="7648" spans="1:11" x14ac:dyDescent="0.25">
      <c r="A7648" t="s">
        <v>118</v>
      </c>
      <c r="B7648" t="s">
        <v>17</v>
      </c>
      <c r="C7648">
        <v>1</v>
      </c>
      <c r="D7648">
        <v>4</v>
      </c>
      <c r="E7648">
        <v>9</v>
      </c>
      <c r="F7648">
        <v>26</v>
      </c>
      <c r="G7648" s="1">
        <f t="shared" si="476"/>
        <v>0.69230769230769229</v>
      </c>
      <c r="H7648" s="4">
        <f t="shared" si="477"/>
        <v>0</v>
      </c>
      <c r="I7648" s="5">
        <f>IF(OR(AND(F7648&gt;=50,G7648&gt;SUMIF(SeasonTotals!A$2:A$9,A7648,SeasonTotals!F$2:F$9)),AND(G7648&gt;0.885,F7648&gt;=50,D7648&lt;3)),1,0)</f>
        <v>0</v>
      </c>
      <c r="J7648" s="4">
        <f t="shared" si="478"/>
        <v>1</v>
      </c>
      <c r="K7648" s="5">
        <f t="shared" si="479"/>
        <v>1</v>
      </c>
    </row>
    <row r="7649" spans="1:11" x14ac:dyDescent="0.25">
      <c r="A7649" t="s">
        <v>118</v>
      </c>
      <c r="B7649" t="s">
        <v>17</v>
      </c>
      <c r="C7649">
        <v>1</v>
      </c>
      <c r="D7649">
        <v>4</v>
      </c>
      <c r="E7649">
        <v>18</v>
      </c>
      <c r="F7649">
        <v>35</v>
      </c>
      <c r="G7649" s="1">
        <f t="shared" si="476"/>
        <v>0.81818181818181823</v>
      </c>
      <c r="H7649" s="4">
        <f t="shared" si="477"/>
        <v>0</v>
      </c>
      <c r="I7649" s="5">
        <f>IF(OR(AND(F7649&gt;=50,G7649&gt;SUMIF(SeasonTotals!A$2:A$9,A7649,SeasonTotals!F$2:F$9)),AND(G7649&gt;0.885,F7649&gt;=50,D7649&lt;3)),1,0)</f>
        <v>0</v>
      </c>
      <c r="J7649" s="4">
        <f t="shared" si="478"/>
        <v>1</v>
      </c>
      <c r="K7649" s="5">
        <f t="shared" si="479"/>
        <v>1</v>
      </c>
    </row>
    <row r="7650" spans="1:11" x14ac:dyDescent="0.25">
      <c r="A7650" t="s">
        <v>118</v>
      </c>
      <c r="B7650" t="s">
        <v>17</v>
      </c>
      <c r="C7650">
        <v>1</v>
      </c>
      <c r="D7650">
        <v>1</v>
      </c>
      <c r="E7650">
        <v>23</v>
      </c>
      <c r="F7650">
        <v>60</v>
      </c>
      <c r="G7650" s="1">
        <f t="shared" si="476"/>
        <v>0.95833333333333337</v>
      </c>
      <c r="H7650" s="4">
        <f t="shared" si="477"/>
        <v>1</v>
      </c>
      <c r="I7650" s="5">
        <f>IF(OR(AND(F7650&gt;=50,G7650&gt;SUMIF(SeasonTotals!A$2:A$9,A7650,SeasonTotals!F$2:F$9)),AND(G7650&gt;0.885,F7650&gt;=50,D7650&lt;3)),1,0)</f>
        <v>1</v>
      </c>
      <c r="J7650" s="4">
        <f t="shared" si="478"/>
        <v>0</v>
      </c>
      <c r="K7650" s="5">
        <f t="shared" si="479"/>
        <v>0</v>
      </c>
    </row>
    <row r="7651" spans="1:11" x14ac:dyDescent="0.25">
      <c r="A7651" t="s">
        <v>118</v>
      </c>
      <c r="B7651" t="s">
        <v>17</v>
      </c>
      <c r="C7651">
        <v>1</v>
      </c>
      <c r="D7651">
        <v>1</v>
      </c>
      <c r="E7651">
        <v>26</v>
      </c>
      <c r="F7651">
        <v>64</v>
      </c>
      <c r="G7651" s="1">
        <f t="shared" si="476"/>
        <v>0.96296296296296291</v>
      </c>
      <c r="H7651" s="4">
        <f t="shared" si="477"/>
        <v>1</v>
      </c>
      <c r="I7651" s="5">
        <f>IF(OR(AND(F7651&gt;=50,G7651&gt;SUMIF(SeasonTotals!A$2:A$9,A7651,SeasonTotals!F$2:F$9)),AND(G7651&gt;0.885,F7651&gt;=50,D7651&lt;3)),1,0)</f>
        <v>1</v>
      </c>
      <c r="J7651" s="4">
        <f t="shared" si="478"/>
        <v>0</v>
      </c>
      <c r="K7651" s="5">
        <f t="shared" si="479"/>
        <v>0</v>
      </c>
    </row>
    <row r="7652" spans="1:11" x14ac:dyDescent="0.25">
      <c r="A7652" t="s">
        <v>118</v>
      </c>
      <c r="B7652" t="s">
        <v>17</v>
      </c>
      <c r="C7652">
        <v>1</v>
      </c>
      <c r="D7652">
        <v>0</v>
      </c>
      <c r="E7652">
        <v>37</v>
      </c>
      <c r="F7652">
        <v>60</v>
      </c>
      <c r="G7652" s="1">
        <f t="shared" si="476"/>
        <v>1</v>
      </c>
      <c r="H7652" s="4">
        <f t="shared" si="477"/>
        <v>1</v>
      </c>
      <c r="I7652" s="5">
        <f>IF(OR(AND(F7652&gt;=50,G7652&gt;SUMIF(SeasonTotals!A$2:A$9,A7652,SeasonTotals!F$2:F$9)),AND(G7652&gt;0.885,F7652&gt;=50,D7652&lt;3)),1,0)</f>
        <v>1</v>
      </c>
      <c r="J7652" s="4">
        <f t="shared" si="478"/>
        <v>0</v>
      </c>
      <c r="K7652" s="5">
        <f t="shared" si="479"/>
        <v>0</v>
      </c>
    </row>
    <row r="7653" spans="1:11" x14ac:dyDescent="0.25">
      <c r="A7653" t="s">
        <v>118</v>
      </c>
      <c r="B7653" t="s">
        <v>17</v>
      </c>
      <c r="C7653">
        <v>1</v>
      </c>
      <c r="D7653">
        <v>2</v>
      </c>
      <c r="E7653">
        <v>38</v>
      </c>
      <c r="F7653">
        <v>63</v>
      </c>
      <c r="G7653" s="1">
        <f t="shared" si="476"/>
        <v>0.95</v>
      </c>
      <c r="H7653" s="4">
        <f t="shared" si="477"/>
        <v>1</v>
      </c>
      <c r="I7653" s="5">
        <f>IF(OR(AND(F7653&gt;=50,G7653&gt;SUMIF(SeasonTotals!A$2:A$9,A7653,SeasonTotals!F$2:F$9)),AND(G7653&gt;0.885,F7653&gt;=50,D7653&lt;3)),1,0)</f>
        <v>1</v>
      </c>
      <c r="J7653" s="4">
        <f t="shared" si="478"/>
        <v>0</v>
      </c>
      <c r="K7653" s="5">
        <f t="shared" si="479"/>
        <v>0</v>
      </c>
    </row>
    <row r="7654" spans="1:11" x14ac:dyDescent="0.25">
      <c r="A7654" t="s">
        <v>118</v>
      </c>
      <c r="B7654" t="s">
        <v>17</v>
      </c>
      <c r="C7654">
        <v>1</v>
      </c>
      <c r="D7654">
        <v>4</v>
      </c>
      <c r="E7654">
        <v>29</v>
      </c>
      <c r="F7654">
        <v>60</v>
      </c>
      <c r="G7654" s="1">
        <f t="shared" si="476"/>
        <v>0.87878787878787878</v>
      </c>
      <c r="H7654" s="4">
        <f t="shared" si="477"/>
        <v>0</v>
      </c>
      <c r="I7654" s="5">
        <f>IF(OR(AND(F7654&gt;=50,G7654&gt;SUMIF(SeasonTotals!A$2:A$9,A7654,SeasonTotals!F$2:F$9)),AND(G7654&gt;0.885,F7654&gt;=50,D7654&lt;3)),1,0)</f>
        <v>0</v>
      </c>
      <c r="J7654" s="4">
        <f t="shared" si="478"/>
        <v>0</v>
      </c>
      <c r="K7654" s="5">
        <f t="shared" si="479"/>
        <v>0</v>
      </c>
    </row>
    <row r="7655" spans="1:11" x14ac:dyDescent="0.25">
      <c r="A7655" t="s">
        <v>118</v>
      </c>
      <c r="B7655" t="s">
        <v>17</v>
      </c>
      <c r="C7655">
        <v>1</v>
      </c>
      <c r="D7655">
        <v>1</v>
      </c>
      <c r="E7655">
        <v>34</v>
      </c>
      <c r="F7655">
        <v>61</v>
      </c>
      <c r="G7655" s="1">
        <f t="shared" si="476"/>
        <v>0.97142857142857142</v>
      </c>
      <c r="H7655" s="4">
        <f t="shared" si="477"/>
        <v>1</v>
      </c>
      <c r="I7655" s="5">
        <f>IF(OR(AND(F7655&gt;=50,G7655&gt;SUMIF(SeasonTotals!A$2:A$9,A7655,SeasonTotals!F$2:F$9)),AND(G7655&gt;0.885,F7655&gt;=50,D7655&lt;3)),1,0)</f>
        <v>1</v>
      </c>
      <c r="J7655" s="4">
        <f t="shared" si="478"/>
        <v>0</v>
      </c>
      <c r="K7655" s="5">
        <f t="shared" si="479"/>
        <v>0</v>
      </c>
    </row>
    <row r="7656" spans="1:11" x14ac:dyDescent="0.25">
      <c r="A7656" t="s">
        <v>118</v>
      </c>
      <c r="B7656" t="s">
        <v>17</v>
      </c>
      <c r="C7656">
        <v>1</v>
      </c>
      <c r="D7656">
        <v>4</v>
      </c>
      <c r="E7656">
        <v>34</v>
      </c>
      <c r="F7656">
        <v>60</v>
      </c>
      <c r="G7656" s="1">
        <f t="shared" si="476"/>
        <v>0.89473684210526316</v>
      </c>
      <c r="H7656" s="4">
        <f t="shared" si="477"/>
        <v>0</v>
      </c>
      <c r="I7656" s="5">
        <f>IF(OR(AND(F7656&gt;=50,G7656&gt;SUMIF(SeasonTotals!A$2:A$9,A7656,SeasonTotals!F$2:F$9)),AND(G7656&gt;0.885,F7656&gt;=50,D7656&lt;3)),1,0)</f>
        <v>0</v>
      </c>
      <c r="J7656" s="4">
        <f t="shared" si="478"/>
        <v>0</v>
      </c>
      <c r="K7656" s="5">
        <f t="shared" si="479"/>
        <v>0</v>
      </c>
    </row>
    <row r="7657" spans="1:11" x14ac:dyDescent="0.25">
      <c r="A7657" t="s">
        <v>118</v>
      </c>
      <c r="B7657" t="s">
        <v>17</v>
      </c>
      <c r="C7657">
        <v>1</v>
      </c>
      <c r="D7657">
        <v>1</v>
      </c>
      <c r="E7657">
        <v>28</v>
      </c>
      <c r="F7657">
        <v>65</v>
      </c>
      <c r="G7657" s="1">
        <f t="shared" si="476"/>
        <v>0.96551724137931039</v>
      </c>
      <c r="H7657" s="4">
        <f t="shared" si="477"/>
        <v>1</v>
      </c>
      <c r="I7657" s="5">
        <f>IF(OR(AND(F7657&gt;=50,G7657&gt;SUMIF(SeasonTotals!A$2:A$9,A7657,SeasonTotals!F$2:F$9)),AND(G7657&gt;0.885,F7657&gt;=50,D7657&lt;3)),1,0)</f>
        <v>1</v>
      </c>
      <c r="J7657" s="4">
        <f t="shared" si="478"/>
        <v>0</v>
      </c>
      <c r="K7657" s="5">
        <f t="shared" si="479"/>
        <v>0</v>
      </c>
    </row>
    <row r="7658" spans="1:11" x14ac:dyDescent="0.25">
      <c r="A7658" t="s">
        <v>118</v>
      </c>
      <c r="B7658" t="s">
        <v>17</v>
      </c>
      <c r="C7658">
        <v>1</v>
      </c>
      <c r="D7658">
        <v>1</v>
      </c>
      <c r="E7658">
        <v>38</v>
      </c>
      <c r="F7658">
        <v>65</v>
      </c>
      <c r="G7658" s="1">
        <f t="shared" si="476"/>
        <v>0.97435897435897434</v>
      </c>
      <c r="H7658" s="4">
        <f t="shared" si="477"/>
        <v>1</v>
      </c>
      <c r="I7658" s="5">
        <f>IF(OR(AND(F7658&gt;=50,G7658&gt;SUMIF(SeasonTotals!A$2:A$9,A7658,SeasonTotals!F$2:F$9)),AND(G7658&gt;0.885,F7658&gt;=50,D7658&lt;3)),1,0)</f>
        <v>1</v>
      </c>
      <c r="J7658" s="4">
        <f t="shared" si="478"/>
        <v>0</v>
      </c>
      <c r="K7658" s="5">
        <f t="shared" si="479"/>
        <v>0</v>
      </c>
    </row>
    <row r="7659" spans="1:11" x14ac:dyDescent="0.25">
      <c r="A7659" t="s">
        <v>118</v>
      </c>
      <c r="B7659" t="s">
        <v>17</v>
      </c>
      <c r="C7659">
        <v>1</v>
      </c>
      <c r="D7659">
        <v>2</v>
      </c>
      <c r="E7659">
        <v>3</v>
      </c>
      <c r="F7659">
        <v>2</v>
      </c>
      <c r="G7659" s="1">
        <f t="shared" si="476"/>
        <v>0.6</v>
      </c>
      <c r="H7659" s="4">
        <f t="shared" si="477"/>
        <v>0</v>
      </c>
      <c r="I7659" s="5">
        <f>IF(OR(AND(F7659&gt;=50,G7659&gt;SUMIF(SeasonTotals!A$2:A$9,A7659,SeasonTotals!F$2:F$9)),AND(G7659&gt;0.885,F7659&gt;=50,D7659&lt;3)),1,0)</f>
        <v>0</v>
      </c>
      <c r="J7659" s="4">
        <f t="shared" si="478"/>
        <v>1</v>
      </c>
      <c r="K7659" s="5">
        <f t="shared" si="479"/>
        <v>1</v>
      </c>
    </row>
    <row r="7660" spans="1:11" x14ac:dyDescent="0.25">
      <c r="A7660" t="s">
        <v>118</v>
      </c>
      <c r="B7660" t="s">
        <v>17</v>
      </c>
      <c r="C7660">
        <v>1</v>
      </c>
      <c r="D7660">
        <v>2</v>
      </c>
      <c r="E7660">
        <v>45</v>
      </c>
      <c r="F7660">
        <v>65</v>
      </c>
      <c r="G7660" s="1">
        <f t="shared" si="476"/>
        <v>0.95744680851063835</v>
      </c>
      <c r="H7660" s="4">
        <f t="shared" si="477"/>
        <v>1</v>
      </c>
      <c r="I7660" s="5">
        <f>IF(OR(AND(F7660&gt;=50,G7660&gt;SUMIF(SeasonTotals!A$2:A$9,A7660,SeasonTotals!F$2:F$9)),AND(G7660&gt;0.885,F7660&gt;=50,D7660&lt;3)),1,0)</f>
        <v>1</v>
      </c>
      <c r="J7660" s="4">
        <f t="shared" si="478"/>
        <v>0</v>
      </c>
      <c r="K7660" s="5">
        <f t="shared" si="479"/>
        <v>0</v>
      </c>
    </row>
    <row r="7661" spans="1:11" x14ac:dyDescent="0.25">
      <c r="A7661" t="s">
        <v>118</v>
      </c>
      <c r="B7661" t="s">
        <v>17</v>
      </c>
      <c r="C7661">
        <v>1</v>
      </c>
      <c r="D7661">
        <v>2</v>
      </c>
      <c r="E7661">
        <v>43</v>
      </c>
      <c r="F7661">
        <v>60</v>
      </c>
      <c r="G7661" s="1">
        <f t="shared" si="476"/>
        <v>0.9555555555555556</v>
      </c>
      <c r="H7661" s="4">
        <f t="shared" si="477"/>
        <v>1</v>
      </c>
      <c r="I7661" s="5">
        <f>IF(OR(AND(F7661&gt;=50,G7661&gt;SUMIF(SeasonTotals!A$2:A$9,A7661,SeasonTotals!F$2:F$9)),AND(G7661&gt;0.885,F7661&gt;=50,D7661&lt;3)),1,0)</f>
        <v>1</v>
      </c>
      <c r="J7661" s="4">
        <f t="shared" si="478"/>
        <v>0</v>
      </c>
      <c r="K7661" s="5">
        <f t="shared" si="479"/>
        <v>0</v>
      </c>
    </row>
    <row r="7662" spans="1:11" x14ac:dyDescent="0.25">
      <c r="A7662" t="s">
        <v>118</v>
      </c>
      <c r="B7662" t="s">
        <v>17</v>
      </c>
      <c r="C7662">
        <v>1</v>
      </c>
      <c r="D7662">
        <v>3</v>
      </c>
      <c r="E7662">
        <v>26</v>
      </c>
      <c r="F7662">
        <v>59</v>
      </c>
      <c r="G7662" s="1">
        <f t="shared" si="476"/>
        <v>0.89655172413793105</v>
      </c>
      <c r="H7662" s="4">
        <f t="shared" si="477"/>
        <v>0</v>
      </c>
      <c r="I7662" s="5">
        <f>IF(OR(AND(F7662&gt;=50,G7662&gt;SUMIF(SeasonTotals!A$2:A$9,A7662,SeasonTotals!F$2:F$9)),AND(G7662&gt;0.885,F7662&gt;=50,D7662&lt;3)),1,0)</f>
        <v>0</v>
      </c>
      <c r="J7662" s="4">
        <f t="shared" si="478"/>
        <v>0</v>
      </c>
      <c r="K7662" s="5">
        <f t="shared" si="479"/>
        <v>0</v>
      </c>
    </row>
    <row r="7663" spans="1:11" x14ac:dyDescent="0.25">
      <c r="A7663" t="s">
        <v>118</v>
      </c>
      <c r="B7663" t="s">
        <v>17</v>
      </c>
      <c r="C7663">
        <v>1</v>
      </c>
      <c r="D7663">
        <v>3</v>
      </c>
      <c r="E7663">
        <v>27</v>
      </c>
      <c r="F7663">
        <v>58</v>
      </c>
      <c r="G7663" s="1">
        <f t="shared" si="476"/>
        <v>0.9</v>
      </c>
      <c r="H7663" s="4">
        <f t="shared" si="477"/>
        <v>0</v>
      </c>
      <c r="I7663" s="5">
        <f>IF(OR(AND(F7663&gt;=50,G7663&gt;SUMIF(SeasonTotals!A$2:A$9,A7663,SeasonTotals!F$2:F$9)),AND(G7663&gt;0.885,F7663&gt;=50,D7663&lt;3)),1,0)</f>
        <v>0</v>
      </c>
      <c r="J7663" s="4">
        <f t="shared" si="478"/>
        <v>0</v>
      </c>
      <c r="K7663" s="5">
        <f t="shared" si="479"/>
        <v>0</v>
      </c>
    </row>
    <row r="7664" spans="1:11" x14ac:dyDescent="0.25">
      <c r="A7664" t="s">
        <v>118</v>
      </c>
      <c r="B7664" t="s">
        <v>17</v>
      </c>
      <c r="C7664">
        <v>1</v>
      </c>
      <c r="D7664">
        <v>3</v>
      </c>
      <c r="E7664">
        <v>34</v>
      </c>
      <c r="F7664">
        <v>60</v>
      </c>
      <c r="G7664" s="1">
        <f t="shared" si="476"/>
        <v>0.91891891891891897</v>
      </c>
      <c r="H7664" s="4">
        <f t="shared" si="477"/>
        <v>1</v>
      </c>
      <c r="I7664" s="5">
        <f>IF(OR(AND(F7664&gt;=50,G7664&gt;SUMIF(SeasonTotals!A$2:A$9,A7664,SeasonTotals!F$2:F$9)),AND(G7664&gt;0.885,F7664&gt;=50,D7664&lt;3)),1,0)</f>
        <v>1</v>
      </c>
      <c r="J7664" s="4">
        <f t="shared" si="478"/>
        <v>0</v>
      </c>
      <c r="K7664" s="5">
        <f t="shared" si="479"/>
        <v>0</v>
      </c>
    </row>
    <row r="7665" spans="1:11" x14ac:dyDescent="0.25">
      <c r="A7665" t="s">
        <v>118</v>
      </c>
      <c r="B7665" t="s">
        <v>17</v>
      </c>
      <c r="C7665">
        <v>1</v>
      </c>
      <c r="D7665">
        <v>0</v>
      </c>
      <c r="E7665">
        <v>37</v>
      </c>
      <c r="F7665">
        <v>60</v>
      </c>
      <c r="G7665" s="1">
        <f t="shared" si="476"/>
        <v>1</v>
      </c>
      <c r="H7665" s="4">
        <f t="shared" si="477"/>
        <v>1</v>
      </c>
      <c r="I7665" s="5">
        <f>IF(OR(AND(F7665&gt;=50,G7665&gt;SUMIF(SeasonTotals!A$2:A$9,A7665,SeasonTotals!F$2:F$9)),AND(G7665&gt;0.885,F7665&gt;=50,D7665&lt;3)),1,0)</f>
        <v>1</v>
      </c>
      <c r="J7665" s="4">
        <f t="shared" si="478"/>
        <v>0</v>
      </c>
      <c r="K7665" s="5">
        <f t="shared" si="479"/>
        <v>0</v>
      </c>
    </row>
    <row r="7666" spans="1:11" x14ac:dyDescent="0.25">
      <c r="A7666" t="s">
        <v>118</v>
      </c>
      <c r="B7666" t="s">
        <v>17</v>
      </c>
      <c r="C7666">
        <v>1</v>
      </c>
      <c r="D7666">
        <v>3</v>
      </c>
      <c r="E7666">
        <v>25</v>
      </c>
      <c r="F7666">
        <v>60</v>
      </c>
      <c r="G7666" s="1">
        <f t="shared" si="476"/>
        <v>0.8928571428571429</v>
      </c>
      <c r="H7666" s="4">
        <f t="shared" si="477"/>
        <v>0</v>
      </c>
      <c r="I7666" s="5">
        <f>IF(OR(AND(F7666&gt;=50,G7666&gt;SUMIF(SeasonTotals!A$2:A$9,A7666,SeasonTotals!F$2:F$9)),AND(G7666&gt;0.885,F7666&gt;=50,D7666&lt;3)),1,0)</f>
        <v>0</v>
      </c>
      <c r="J7666" s="4">
        <f t="shared" si="478"/>
        <v>0</v>
      </c>
      <c r="K7666" s="5">
        <f t="shared" si="479"/>
        <v>0</v>
      </c>
    </row>
    <row r="7667" spans="1:11" x14ac:dyDescent="0.25">
      <c r="A7667" t="s">
        <v>118</v>
      </c>
      <c r="B7667" t="s">
        <v>17</v>
      </c>
      <c r="C7667">
        <v>1</v>
      </c>
      <c r="D7667">
        <v>4</v>
      </c>
      <c r="E7667">
        <v>24</v>
      </c>
      <c r="F7667">
        <v>59</v>
      </c>
      <c r="G7667" s="1">
        <f t="shared" si="476"/>
        <v>0.8571428571428571</v>
      </c>
      <c r="H7667" s="4">
        <f t="shared" si="477"/>
        <v>0</v>
      </c>
      <c r="I7667" s="5">
        <f>IF(OR(AND(F7667&gt;=50,G7667&gt;SUMIF(SeasonTotals!A$2:A$9,A7667,SeasonTotals!F$2:F$9)),AND(G7667&gt;0.885,F7667&gt;=50,D7667&lt;3)),1,0)</f>
        <v>0</v>
      </c>
      <c r="J7667" s="4">
        <f t="shared" si="478"/>
        <v>0</v>
      </c>
      <c r="K7667" s="5">
        <f t="shared" si="479"/>
        <v>0</v>
      </c>
    </row>
    <row r="7668" spans="1:11" x14ac:dyDescent="0.25">
      <c r="A7668" t="s">
        <v>118</v>
      </c>
      <c r="B7668" t="s">
        <v>17</v>
      </c>
      <c r="C7668">
        <v>1</v>
      </c>
      <c r="D7668">
        <v>2</v>
      </c>
      <c r="E7668">
        <v>33</v>
      </c>
      <c r="F7668">
        <v>63</v>
      </c>
      <c r="G7668" s="1">
        <f t="shared" si="476"/>
        <v>0.94285714285714284</v>
      </c>
      <c r="H7668" s="4">
        <f t="shared" si="477"/>
        <v>1</v>
      </c>
      <c r="I7668" s="5">
        <f>IF(OR(AND(F7668&gt;=50,G7668&gt;SUMIF(SeasonTotals!A$2:A$9,A7668,SeasonTotals!F$2:F$9)),AND(G7668&gt;0.885,F7668&gt;=50,D7668&lt;3)),1,0)</f>
        <v>1</v>
      </c>
      <c r="J7668" s="4">
        <f t="shared" si="478"/>
        <v>0</v>
      </c>
      <c r="K7668" s="5">
        <f t="shared" si="479"/>
        <v>0</v>
      </c>
    </row>
    <row r="7669" spans="1:11" x14ac:dyDescent="0.25">
      <c r="A7669" t="s">
        <v>118</v>
      </c>
      <c r="B7669" t="s">
        <v>17</v>
      </c>
      <c r="C7669">
        <v>1</v>
      </c>
      <c r="D7669">
        <v>5</v>
      </c>
      <c r="E7669">
        <v>27</v>
      </c>
      <c r="F7669">
        <v>65</v>
      </c>
      <c r="G7669" s="1">
        <f t="shared" si="476"/>
        <v>0.84375</v>
      </c>
      <c r="H7669" s="4">
        <f t="shared" si="477"/>
        <v>0</v>
      </c>
      <c r="I7669" s="5">
        <f>IF(OR(AND(F7669&gt;=50,G7669&gt;SUMIF(SeasonTotals!A$2:A$9,A7669,SeasonTotals!F$2:F$9)),AND(G7669&gt;0.885,F7669&gt;=50,D7669&lt;3)),1,0)</f>
        <v>0</v>
      </c>
      <c r="J7669" s="4">
        <f t="shared" si="478"/>
        <v>1</v>
      </c>
      <c r="K7669" s="5">
        <f t="shared" si="479"/>
        <v>0</v>
      </c>
    </row>
    <row r="7670" spans="1:11" x14ac:dyDescent="0.25">
      <c r="A7670" t="s">
        <v>118</v>
      </c>
      <c r="B7670" t="s">
        <v>17</v>
      </c>
      <c r="C7670">
        <v>1</v>
      </c>
      <c r="D7670">
        <v>3</v>
      </c>
      <c r="E7670">
        <v>32</v>
      </c>
      <c r="F7670">
        <v>58</v>
      </c>
      <c r="G7670" s="1">
        <f t="shared" si="476"/>
        <v>0.91428571428571426</v>
      </c>
      <c r="H7670" s="4">
        <f t="shared" si="477"/>
        <v>1</v>
      </c>
      <c r="I7670" s="5">
        <f>IF(OR(AND(F7670&gt;=50,G7670&gt;SUMIF(SeasonTotals!A$2:A$9,A7670,SeasonTotals!F$2:F$9)),AND(G7670&gt;0.885,F7670&gt;=50,D7670&lt;3)),1,0)</f>
        <v>1</v>
      </c>
      <c r="J7670" s="4">
        <f t="shared" si="478"/>
        <v>0</v>
      </c>
      <c r="K7670" s="5">
        <f t="shared" si="479"/>
        <v>0</v>
      </c>
    </row>
    <row r="7671" spans="1:11" x14ac:dyDescent="0.25">
      <c r="A7671" t="s">
        <v>118</v>
      </c>
      <c r="B7671" t="s">
        <v>17</v>
      </c>
      <c r="C7671">
        <v>1</v>
      </c>
      <c r="D7671">
        <v>4</v>
      </c>
      <c r="E7671">
        <v>30</v>
      </c>
      <c r="F7671">
        <v>60</v>
      </c>
      <c r="G7671" s="1">
        <f t="shared" si="476"/>
        <v>0.88235294117647056</v>
      </c>
      <c r="H7671" s="4">
        <f t="shared" si="477"/>
        <v>0</v>
      </c>
      <c r="I7671" s="5">
        <f>IF(OR(AND(F7671&gt;=50,G7671&gt;SUMIF(SeasonTotals!A$2:A$9,A7671,SeasonTotals!F$2:F$9)),AND(G7671&gt;0.885,F7671&gt;=50,D7671&lt;3)),1,0)</f>
        <v>0</v>
      </c>
      <c r="J7671" s="4">
        <f t="shared" si="478"/>
        <v>0</v>
      </c>
      <c r="K7671" s="5">
        <f t="shared" si="479"/>
        <v>0</v>
      </c>
    </row>
    <row r="7672" spans="1:11" x14ac:dyDescent="0.25">
      <c r="A7672" t="s">
        <v>118</v>
      </c>
      <c r="B7672" t="s">
        <v>17</v>
      </c>
      <c r="C7672">
        <v>1</v>
      </c>
      <c r="D7672">
        <v>2</v>
      </c>
      <c r="E7672">
        <v>3</v>
      </c>
      <c r="F7672">
        <v>11</v>
      </c>
      <c r="G7672" s="1">
        <f t="shared" si="476"/>
        <v>0.6</v>
      </c>
      <c r="H7672" s="4">
        <f t="shared" si="477"/>
        <v>0</v>
      </c>
      <c r="I7672" s="5">
        <f>IF(OR(AND(F7672&gt;=50,G7672&gt;SUMIF(SeasonTotals!A$2:A$9,A7672,SeasonTotals!F$2:F$9)),AND(G7672&gt;0.885,F7672&gt;=50,D7672&lt;3)),1,0)</f>
        <v>0</v>
      </c>
      <c r="J7672" s="4">
        <f t="shared" si="478"/>
        <v>1</v>
      </c>
      <c r="K7672" s="5">
        <f t="shared" si="479"/>
        <v>1</v>
      </c>
    </row>
    <row r="7673" spans="1:11" x14ac:dyDescent="0.25">
      <c r="A7673" t="s">
        <v>118</v>
      </c>
      <c r="B7673" t="s">
        <v>17</v>
      </c>
      <c r="C7673">
        <v>1</v>
      </c>
      <c r="D7673">
        <v>3</v>
      </c>
      <c r="E7673">
        <v>25</v>
      </c>
      <c r="F7673">
        <v>59</v>
      </c>
      <c r="G7673" s="1">
        <f t="shared" si="476"/>
        <v>0.8928571428571429</v>
      </c>
      <c r="H7673" s="4">
        <f t="shared" si="477"/>
        <v>0</v>
      </c>
      <c r="I7673" s="5">
        <f>IF(OR(AND(F7673&gt;=50,G7673&gt;SUMIF(SeasonTotals!A$2:A$9,A7673,SeasonTotals!F$2:F$9)),AND(G7673&gt;0.885,F7673&gt;=50,D7673&lt;3)),1,0)</f>
        <v>0</v>
      </c>
      <c r="J7673" s="4">
        <f t="shared" si="478"/>
        <v>0</v>
      </c>
      <c r="K7673" s="5">
        <f t="shared" si="479"/>
        <v>0</v>
      </c>
    </row>
    <row r="7674" spans="1:11" x14ac:dyDescent="0.25">
      <c r="A7674" t="s">
        <v>118</v>
      </c>
      <c r="B7674" t="s">
        <v>17</v>
      </c>
      <c r="C7674">
        <v>1</v>
      </c>
      <c r="D7674">
        <v>1</v>
      </c>
      <c r="E7674">
        <v>39</v>
      </c>
      <c r="F7674">
        <v>60</v>
      </c>
      <c r="G7674" s="1">
        <f t="shared" si="476"/>
        <v>0.97499999999999998</v>
      </c>
      <c r="H7674" s="4">
        <f t="shared" si="477"/>
        <v>1</v>
      </c>
      <c r="I7674" s="5">
        <f>IF(OR(AND(F7674&gt;=50,G7674&gt;SUMIF(SeasonTotals!A$2:A$9,A7674,SeasonTotals!F$2:F$9)),AND(G7674&gt;0.885,F7674&gt;=50,D7674&lt;3)),1,0)</f>
        <v>1</v>
      </c>
      <c r="J7674" s="4">
        <f t="shared" si="478"/>
        <v>0</v>
      </c>
      <c r="K7674" s="5">
        <f t="shared" si="479"/>
        <v>0</v>
      </c>
    </row>
    <row r="7675" spans="1:11" x14ac:dyDescent="0.25">
      <c r="A7675" t="s">
        <v>118</v>
      </c>
      <c r="B7675" t="s">
        <v>17</v>
      </c>
      <c r="C7675">
        <v>1</v>
      </c>
      <c r="D7675">
        <v>3</v>
      </c>
      <c r="E7675">
        <v>28</v>
      </c>
      <c r="F7675">
        <v>58</v>
      </c>
      <c r="G7675" s="1">
        <f t="shared" si="476"/>
        <v>0.90322580645161288</v>
      </c>
      <c r="H7675" s="4">
        <f t="shared" si="477"/>
        <v>0</v>
      </c>
      <c r="I7675" s="5">
        <f>IF(OR(AND(F7675&gt;=50,G7675&gt;SUMIF(SeasonTotals!A$2:A$9,A7675,SeasonTotals!F$2:F$9)),AND(G7675&gt;0.885,F7675&gt;=50,D7675&lt;3)),1,0)</f>
        <v>0</v>
      </c>
      <c r="J7675" s="4">
        <f t="shared" si="478"/>
        <v>0</v>
      </c>
      <c r="K7675" s="5">
        <f t="shared" si="479"/>
        <v>0</v>
      </c>
    </row>
    <row r="7676" spans="1:11" x14ac:dyDescent="0.25">
      <c r="A7676" t="s">
        <v>118</v>
      </c>
      <c r="B7676" t="s">
        <v>17</v>
      </c>
      <c r="C7676">
        <v>1</v>
      </c>
      <c r="D7676">
        <v>4</v>
      </c>
      <c r="E7676">
        <v>26</v>
      </c>
      <c r="F7676">
        <v>60</v>
      </c>
      <c r="G7676" s="1">
        <f t="shared" si="476"/>
        <v>0.8666666666666667</v>
      </c>
      <c r="H7676" s="4">
        <f t="shared" si="477"/>
        <v>0</v>
      </c>
      <c r="I7676" s="5">
        <f>IF(OR(AND(F7676&gt;=50,G7676&gt;SUMIF(SeasonTotals!A$2:A$9,A7676,SeasonTotals!F$2:F$9)),AND(G7676&gt;0.885,F7676&gt;=50,D7676&lt;3)),1,0)</f>
        <v>0</v>
      </c>
      <c r="J7676" s="4">
        <f t="shared" si="478"/>
        <v>0</v>
      </c>
      <c r="K7676" s="5">
        <f t="shared" si="479"/>
        <v>0</v>
      </c>
    </row>
    <row r="7677" spans="1:11" x14ac:dyDescent="0.25">
      <c r="A7677" t="s">
        <v>118</v>
      </c>
      <c r="B7677" t="s">
        <v>17</v>
      </c>
      <c r="C7677">
        <v>1</v>
      </c>
      <c r="D7677">
        <v>2</v>
      </c>
      <c r="E7677">
        <v>23</v>
      </c>
      <c r="F7677">
        <v>60</v>
      </c>
      <c r="G7677" s="1">
        <f t="shared" si="476"/>
        <v>0.92</v>
      </c>
      <c r="H7677" s="4">
        <f t="shared" si="477"/>
        <v>1</v>
      </c>
      <c r="I7677" s="5">
        <f>IF(OR(AND(F7677&gt;=50,G7677&gt;SUMIF(SeasonTotals!A$2:A$9,A7677,SeasonTotals!F$2:F$9)),AND(G7677&gt;0.885,F7677&gt;=50,D7677&lt;3)),1,0)</f>
        <v>1</v>
      </c>
      <c r="J7677" s="4">
        <f t="shared" si="478"/>
        <v>0</v>
      </c>
      <c r="K7677" s="5">
        <f t="shared" si="479"/>
        <v>0</v>
      </c>
    </row>
    <row r="7678" spans="1:11" x14ac:dyDescent="0.25">
      <c r="A7678" t="s">
        <v>118</v>
      </c>
      <c r="B7678" t="s">
        <v>17</v>
      </c>
      <c r="C7678">
        <v>1</v>
      </c>
      <c r="D7678">
        <v>3</v>
      </c>
      <c r="E7678">
        <v>30</v>
      </c>
      <c r="F7678">
        <v>58</v>
      </c>
      <c r="G7678" s="1">
        <f t="shared" si="476"/>
        <v>0.90909090909090906</v>
      </c>
      <c r="H7678" s="4">
        <f t="shared" si="477"/>
        <v>0</v>
      </c>
      <c r="I7678" s="5">
        <f>IF(OR(AND(F7678&gt;=50,G7678&gt;SUMIF(SeasonTotals!A$2:A$9,A7678,SeasonTotals!F$2:F$9)),AND(G7678&gt;0.885,F7678&gt;=50,D7678&lt;3)),1,0)</f>
        <v>0</v>
      </c>
      <c r="J7678" s="4">
        <f t="shared" si="478"/>
        <v>0</v>
      </c>
      <c r="K7678" s="5">
        <f t="shared" si="479"/>
        <v>0</v>
      </c>
    </row>
    <row r="7679" spans="1:11" x14ac:dyDescent="0.25">
      <c r="A7679" t="s">
        <v>118</v>
      </c>
      <c r="B7679" t="s">
        <v>17</v>
      </c>
      <c r="C7679">
        <v>1</v>
      </c>
      <c r="D7679">
        <v>3</v>
      </c>
      <c r="E7679">
        <v>38</v>
      </c>
      <c r="F7679">
        <v>60</v>
      </c>
      <c r="G7679" s="1">
        <f t="shared" si="476"/>
        <v>0.92682926829268297</v>
      </c>
      <c r="H7679" s="4">
        <f t="shared" si="477"/>
        <v>1</v>
      </c>
      <c r="I7679" s="5">
        <f>IF(OR(AND(F7679&gt;=50,G7679&gt;SUMIF(SeasonTotals!A$2:A$9,A7679,SeasonTotals!F$2:F$9)),AND(G7679&gt;0.885,F7679&gt;=50,D7679&lt;3)),1,0)</f>
        <v>1</v>
      </c>
      <c r="J7679" s="4">
        <f t="shared" si="478"/>
        <v>0</v>
      </c>
      <c r="K7679" s="5">
        <f t="shared" si="479"/>
        <v>0</v>
      </c>
    </row>
    <row r="7680" spans="1:11" x14ac:dyDescent="0.25">
      <c r="A7680" t="s">
        <v>118</v>
      </c>
      <c r="B7680" t="s">
        <v>17</v>
      </c>
      <c r="C7680">
        <v>1</v>
      </c>
      <c r="D7680">
        <v>3</v>
      </c>
      <c r="E7680">
        <v>34</v>
      </c>
      <c r="F7680">
        <v>63</v>
      </c>
      <c r="G7680" s="1">
        <f t="shared" si="476"/>
        <v>0.91891891891891897</v>
      </c>
      <c r="H7680" s="4">
        <f t="shared" si="477"/>
        <v>1</v>
      </c>
      <c r="I7680" s="5">
        <f>IF(OR(AND(F7680&gt;=50,G7680&gt;SUMIF(SeasonTotals!A$2:A$9,A7680,SeasonTotals!F$2:F$9)),AND(G7680&gt;0.885,F7680&gt;=50,D7680&lt;3)),1,0)</f>
        <v>1</v>
      </c>
      <c r="J7680" s="4">
        <f t="shared" si="478"/>
        <v>0</v>
      </c>
      <c r="K7680" s="5">
        <f t="shared" si="479"/>
        <v>0</v>
      </c>
    </row>
    <row r="7681" spans="1:11" x14ac:dyDescent="0.25">
      <c r="A7681" t="s">
        <v>118</v>
      </c>
      <c r="B7681" t="s">
        <v>17</v>
      </c>
      <c r="C7681">
        <v>1</v>
      </c>
      <c r="D7681">
        <v>3</v>
      </c>
      <c r="E7681">
        <v>31</v>
      </c>
      <c r="F7681">
        <v>63</v>
      </c>
      <c r="G7681" s="1">
        <f t="shared" si="476"/>
        <v>0.91176470588235292</v>
      </c>
      <c r="H7681" s="4">
        <f t="shared" si="477"/>
        <v>0</v>
      </c>
      <c r="I7681" s="5">
        <f>IF(OR(AND(F7681&gt;=50,G7681&gt;SUMIF(SeasonTotals!A$2:A$9,A7681,SeasonTotals!F$2:F$9)),AND(G7681&gt;0.885,F7681&gt;=50,D7681&lt;3)),1,0)</f>
        <v>0</v>
      </c>
      <c r="J7681" s="4">
        <f t="shared" si="478"/>
        <v>0</v>
      </c>
      <c r="K7681" s="5">
        <f t="shared" si="479"/>
        <v>0</v>
      </c>
    </row>
    <row r="7682" spans="1:11" x14ac:dyDescent="0.25">
      <c r="A7682" t="s">
        <v>118</v>
      </c>
      <c r="B7682" t="s">
        <v>17</v>
      </c>
      <c r="C7682">
        <v>1</v>
      </c>
      <c r="D7682">
        <v>2</v>
      </c>
      <c r="E7682">
        <v>23</v>
      </c>
      <c r="F7682">
        <v>59</v>
      </c>
      <c r="G7682" s="1">
        <f t="shared" ref="G7682:G7745" si="480">E7682/MAX(1,SUM(D7682:E7682))</f>
        <v>0.92</v>
      </c>
      <c r="H7682" s="4">
        <f t="shared" ref="H7682:H7745" si="481">IF(AND(F7682&gt;=50,OR(G7682&gt;0.913,AND(G7682&gt;0.885,D7682&lt;3))),1,0)</f>
        <v>1</v>
      </c>
      <c r="I7682" s="5">
        <f>IF(OR(AND(F7682&gt;=50,G7682&gt;SUMIF(SeasonTotals!A$2:A$9,A7682,SeasonTotals!F$2:F$9)),AND(G7682&gt;0.885,F7682&gt;=50,D7682&lt;3)),1,0)</f>
        <v>1</v>
      </c>
      <c r="J7682" s="4">
        <f t="shared" ref="J7682:J7745" si="482">IF(G7682&lt;0.85,1,0)</f>
        <v>0</v>
      </c>
      <c r="K7682" s="5">
        <f t="shared" ref="K7682:K7745" si="483">IF(F7682&lt;55,1,0)</f>
        <v>0</v>
      </c>
    </row>
    <row r="7683" spans="1:11" x14ac:dyDescent="0.25">
      <c r="A7683" t="s">
        <v>118</v>
      </c>
      <c r="B7683" t="s">
        <v>17</v>
      </c>
      <c r="C7683">
        <v>1</v>
      </c>
      <c r="D7683">
        <v>4</v>
      </c>
      <c r="E7683">
        <v>37</v>
      </c>
      <c r="F7683">
        <v>60</v>
      </c>
      <c r="G7683" s="1">
        <f t="shared" si="480"/>
        <v>0.90243902439024393</v>
      </c>
      <c r="H7683" s="4">
        <f t="shared" si="481"/>
        <v>0</v>
      </c>
      <c r="I7683" s="5">
        <f>IF(OR(AND(F7683&gt;=50,G7683&gt;SUMIF(SeasonTotals!A$2:A$9,A7683,SeasonTotals!F$2:F$9)),AND(G7683&gt;0.885,F7683&gt;=50,D7683&lt;3)),1,0)</f>
        <v>0</v>
      </c>
      <c r="J7683" s="4">
        <f t="shared" si="482"/>
        <v>0</v>
      </c>
      <c r="K7683" s="5">
        <f t="shared" si="483"/>
        <v>0</v>
      </c>
    </row>
    <row r="7684" spans="1:11" x14ac:dyDescent="0.25">
      <c r="A7684" t="s">
        <v>118</v>
      </c>
      <c r="B7684" t="s">
        <v>17</v>
      </c>
      <c r="C7684">
        <v>1</v>
      </c>
      <c r="D7684">
        <v>2</v>
      </c>
      <c r="E7684">
        <v>41</v>
      </c>
      <c r="F7684">
        <v>60</v>
      </c>
      <c r="G7684" s="1">
        <f t="shared" si="480"/>
        <v>0.95348837209302328</v>
      </c>
      <c r="H7684" s="4">
        <f t="shared" si="481"/>
        <v>1</v>
      </c>
      <c r="I7684" s="5">
        <f>IF(OR(AND(F7684&gt;=50,G7684&gt;SUMIF(SeasonTotals!A$2:A$9,A7684,SeasonTotals!F$2:F$9)),AND(G7684&gt;0.885,F7684&gt;=50,D7684&lt;3)),1,0)</f>
        <v>1</v>
      </c>
      <c r="J7684" s="4">
        <f t="shared" si="482"/>
        <v>0</v>
      </c>
      <c r="K7684" s="5">
        <f t="shared" si="483"/>
        <v>0</v>
      </c>
    </row>
    <row r="7685" spans="1:11" x14ac:dyDescent="0.25">
      <c r="A7685" t="s">
        <v>118</v>
      </c>
      <c r="B7685" t="s">
        <v>17</v>
      </c>
      <c r="C7685">
        <v>1</v>
      </c>
      <c r="D7685">
        <v>3</v>
      </c>
      <c r="E7685">
        <v>19</v>
      </c>
      <c r="F7685">
        <v>57</v>
      </c>
      <c r="G7685" s="1">
        <f t="shared" si="480"/>
        <v>0.86363636363636365</v>
      </c>
      <c r="H7685" s="4">
        <f t="shared" si="481"/>
        <v>0</v>
      </c>
      <c r="I7685" s="5">
        <f>IF(OR(AND(F7685&gt;=50,G7685&gt;SUMIF(SeasonTotals!A$2:A$9,A7685,SeasonTotals!F$2:F$9)),AND(G7685&gt;0.885,F7685&gt;=50,D7685&lt;3)),1,0)</f>
        <v>0</v>
      </c>
      <c r="J7685" s="4">
        <f t="shared" si="482"/>
        <v>0</v>
      </c>
      <c r="K7685" s="5">
        <f t="shared" si="483"/>
        <v>0</v>
      </c>
    </row>
    <row r="7686" spans="1:11" x14ac:dyDescent="0.25">
      <c r="A7686" t="s">
        <v>118</v>
      </c>
      <c r="B7686" t="s">
        <v>17</v>
      </c>
      <c r="C7686">
        <v>1</v>
      </c>
      <c r="D7686">
        <v>2</v>
      </c>
      <c r="E7686">
        <v>21</v>
      </c>
      <c r="F7686">
        <v>58</v>
      </c>
      <c r="G7686" s="1">
        <f t="shared" si="480"/>
        <v>0.91304347826086951</v>
      </c>
      <c r="H7686" s="4">
        <f t="shared" si="481"/>
        <v>1</v>
      </c>
      <c r="I7686" s="5">
        <f>IF(OR(AND(F7686&gt;=50,G7686&gt;SUMIF(SeasonTotals!A$2:A$9,A7686,SeasonTotals!F$2:F$9)),AND(G7686&gt;0.885,F7686&gt;=50,D7686&lt;3)),1,0)</f>
        <v>1</v>
      </c>
      <c r="J7686" s="4">
        <f t="shared" si="482"/>
        <v>0</v>
      </c>
      <c r="K7686" s="5">
        <f t="shared" si="483"/>
        <v>0</v>
      </c>
    </row>
    <row r="7687" spans="1:11" x14ac:dyDescent="0.25">
      <c r="A7687" t="s">
        <v>118</v>
      </c>
      <c r="B7687" t="s">
        <v>17</v>
      </c>
      <c r="C7687">
        <v>1</v>
      </c>
      <c r="D7687">
        <v>4</v>
      </c>
      <c r="E7687">
        <v>21</v>
      </c>
      <c r="F7687">
        <v>60</v>
      </c>
      <c r="G7687" s="1">
        <f t="shared" si="480"/>
        <v>0.84</v>
      </c>
      <c r="H7687" s="4">
        <f t="shared" si="481"/>
        <v>0</v>
      </c>
      <c r="I7687" s="5">
        <f>IF(OR(AND(F7687&gt;=50,G7687&gt;SUMIF(SeasonTotals!A$2:A$9,A7687,SeasonTotals!F$2:F$9)),AND(G7687&gt;0.885,F7687&gt;=50,D7687&lt;3)),1,0)</f>
        <v>0</v>
      </c>
      <c r="J7687" s="4">
        <f t="shared" si="482"/>
        <v>1</v>
      </c>
      <c r="K7687" s="5">
        <f t="shared" si="483"/>
        <v>0</v>
      </c>
    </row>
    <row r="7688" spans="1:11" x14ac:dyDescent="0.25">
      <c r="A7688" t="s">
        <v>118</v>
      </c>
      <c r="B7688" t="s">
        <v>17</v>
      </c>
      <c r="C7688">
        <v>1</v>
      </c>
      <c r="D7688">
        <v>3</v>
      </c>
      <c r="E7688">
        <v>43</v>
      </c>
      <c r="F7688">
        <v>65</v>
      </c>
      <c r="G7688" s="1">
        <f t="shared" si="480"/>
        <v>0.93478260869565222</v>
      </c>
      <c r="H7688" s="4">
        <f t="shared" si="481"/>
        <v>1</v>
      </c>
      <c r="I7688" s="5">
        <f>IF(OR(AND(F7688&gt;=50,G7688&gt;SUMIF(SeasonTotals!A$2:A$9,A7688,SeasonTotals!F$2:F$9)),AND(G7688&gt;0.885,F7688&gt;=50,D7688&lt;3)),1,0)</f>
        <v>1</v>
      </c>
      <c r="J7688" s="4">
        <f t="shared" si="482"/>
        <v>0</v>
      </c>
      <c r="K7688" s="5">
        <f t="shared" si="483"/>
        <v>0</v>
      </c>
    </row>
    <row r="7689" spans="1:11" x14ac:dyDescent="0.25">
      <c r="A7689" t="s">
        <v>118</v>
      </c>
      <c r="B7689" t="s">
        <v>17</v>
      </c>
      <c r="C7689">
        <v>1</v>
      </c>
      <c r="D7689">
        <v>1</v>
      </c>
      <c r="E7689">
        <v>33</v>
      </c>
      <c r="F7689">
        <v>60</v>
      </c>
      <c r="G7689" s="1">
        <f t="shared" si="480"/>
        <v>0.97058823529411764</v>
      </c>
      <c r="H7689" s="4">
        <f t="shared" si="481"/>
        <v>1</v>
      </c>
      <c r="I7689" s="5">
        <f>IF(OR(AND(F7689&gt;=50,G7689&gt;SUMIF(SeasonTotals!A$2:A$9,A7689,SeasonTotals!F$2:F$9)),AND(G7689&gt;0.885,F7689&gt;=50,D7689&lt;3)),1,0)</f>
        <v>1</v>
      </c>
      <c r="J7689" s="4">
        <f t="shared" si="482"/>
        <v>0</v>
      </c>
      <c r="K7689" s="5">
        <f t="shared" si="483"/>
        <v>0</v>
      </c>
    </row>
    <row r="7690" spans="1:11" x14ac:dyDescent="0.25">
      <c r="A7690" t="s">
        <v>118</v>
      </c>
      <c r="B7690" t="s">
        <v>17</v>
      </c>
      <c r="C7690">
        <v>1</v>
      </c>
      <c r="D7690">
        <v>4</v>
      </c>
      <c r="E7690">
        <v>23</v>
      </c>
      <c r="F7690">
        <v>59</v>
      </c>
      <c r="G7690" s="1">
        <f t="shared" si="480"/>
        <v>0.85185185185185186</v>
      </c>
      <c r="H7690" s="4">
        <f t="shared" si="481"/>
        <v>0</v>
      </c>
      <c r="I7690" s="5">
        <f>IF(OR(AND(F7690&gt;=50,G7690&gt;SUMIF(SeasonTotals!A$2:A$9,A7690,SeasonTotals!F$2:F$9)),AND(G7690&gt;0.885,F7690&gt;=50,D7690&lt;3)),1,0)</f>
        <v>0</v>
      </c>
      <c r="J7690" s="4">
        <f t="shared" si="482"/>
        <v>0</v>
      </c>
      <c r="K7690" s="5">
        <f t="shared" si="483"/>
        <v>0</v>
      </c>
    </row>
    <row r="7691" spans="1:11" x14ac:dyDescent="0.25">
      <c r="A7691" t="s">
        <v>118</v>
      </c>
      <c r="B7691" t="s">
        <v>17</v>
      </c>
      <c r="C7691">
        <v>1</v>
      </c>
      <c r="D7691">
        <v>1</v>
      </c>
      <c r="E7691">
        <v>41</v>
      </c>
      <c r="F7691">
        <v>60</v>
      </c>
      <c r="G7691" s="1">
        <f t="shared" si="480"/>
        <v>0.97619047619047616</v>
      </c>
      <c r="H7691" s="4">
        <f t="shared" si="481"/>
        <v>1</v>
      </c>
      <c r="I7691" s="5">
        <f>IF(OR(AND(F7691&gt;=50,G7691&gt;SUMIF(SeasonTotals!A$2:A$9,A7691,SeasonTotals!F$2:F$9)),AND(G7691&gt;0.885,F7691&gt;=50,D7691&lt;3)),1,0)</f>
        <v>1</v>
      </c>
      <c r="J7691" s="4">
        <f t="shared" si="482"/>
        <v>0</v>
      </c>
      <c r="K7691" s="5">
        <f t="shared" si="483"/>
        <v>0</v>
      </c>
    </row>
    <row r="7692" spans="1:11" x14ac:dyDescent="0.25">
      <c r="A7692" t="s">
        <v>118</v>
      </c>
      <c r="B7692" t="s">
        <v>17</v>
      </c>
      <c r="C7692">
        <v>1</v>
      </c>
      <c r="D7692">
        <v>2</v>
      </c>
      <c r="E7692">
        <v>27</v>
      </c>
      <c r="F7692">
        <v>60</v>
      </c>
      <c r="G7692" s="1">
        <f t="shared" si="480"/>
        <v>0.93103448275862066</v>
      </c>
      <c r="H7692" s="4">
        <f t="shared" si="481"/>
        <v>1</v>
      </c>
      <c r="I7692" s="5">
        <f>IF(OR(AND(F7692&gt;=50,G7692&gt;SUMIF(SeasonTotals!A$2:A$9,A7692,SeasonTotals!F$2:F$9)),AND(G7692&gt;0.885,F7692&gt;=50,D7692&lt;3)),1,0)</f>
        <v>1</v>
      </c>
      <c r="J7692" s="4">
        <f t="shared" si="482"/>
        <v>0</v>
      </c>
      <c r="K7692" s="5">
        <f t="shared" si="483"/>
        <v>0</v>
      </c>
    </row>
    <row r="7693" spans="1:11" x14ac:dyDescent="0.25">
      <c r="A7693" t="s">
        <v>118</v>
      </c>
      <c r="B7693" t="s">
        <v>17</v>
      </c>
      <c r="C7693">
        <v>1</v>
      </c>
      <c r="D7693">
        <v>3</v>
      </c>
      <c r="E7693">
        <v>26</v>
      </c>
      <c r="F7693">
        <v>62</v>
      </c>
      <c r="G7693" s="1">
        <f t="shared" si="480"/>
        <v>0.89655172413793105</v>
      </c>
      <c r="H7693" s="4">
        <f t="shared" si="481"/>
        <v>0</v>
      </c>
      <c r="I7693" s="5">
        <f>IF(OR(AND(F7693&gt;=50,G7693&gt;SUMIF(SeasonTotals!A$2:A$9,A7693,SeasonTotals!F$2:F$9)),AND(G7693&gt;0.885,F7693&gt;=50,D7693&lt;3)),1,0)</f>
        <v>0</v>
      </c>
      <c r="J7693" s="4">
        <f t="shared" si="482"/>
        <v>0</v>
      </c>
      <c r="K7693" s="5">
        <f t="shared" si="483"/>
        <v>0</v>
      </c>
    </row>
    <row r="7694" spans="1:11" x14ac:dyDescent="0.25">
      <c r="A7694" t="s">
        <v>118</v>
      </c>
      <c r="B7694" t="s">
        <v>17</v>
      </c>
      <c r="C7694">
        <v>1</v>
      </c>
      <c r="D7694">
        <v>2</v>
      </c>
      <c r="E7694">
        <v>24</v>
      </c>
      <c r="F7694">
        <v>58</v>
      </c>
      <c r="G7694" s="1">
        <f t="shared" si="480"/>
        <v>0.92307692307692313</v>
      </c>
      <c r="H7694" s="4">
        <f t="shared" si="481"/>
        <v>1</v>
      </c>
      <c r="I7694" s="5">
        <f>IF(OR(AND(F7694&gt;=50,G7694&gt;SUMIF(SeasonTotals!A$2:A$9,A7694,SeasonTotals!F$2:F$9)),AND(G7694&gt;0.885,F7694&gt;=50,D7694&lt;3)),1,0)</f>
        <v>1</v>
      </c>
      <c r="J7694" s="4">
        <f t="shared" si="482"/>
        <v>0</v>
      </c>
      <c r="K7694" s="5">
        <f t="shared" si="483"/>
        <v>0</v>
      </c>
    </row>
    <row r="7695" spans="1:11" x14ac:dyDescent="0.25">
      <c r="A7695" t="s">
        <v>118</v>
      </c>
      <c r="B7695" t="s">
        <v>17</v>
      </c>
      <c r="C7695">
        <v>1</v>
      </c>
      <c r="D7695">
        <v>2</v>
      </c>
      <c r="E7695">
        <v>25</v>
      </c>
      <c r="F7695">
        <v>57</v>
      </c>
      <c r="G7695" s="1">
        <f t="shared" si="480"/>
        <v>0.92592592592592593</v>
      </c>
      <c r="H7695" s="4">
        <f t="shared" si="481"/>
        <v>1</v>
      </c>
      <c r="I7695" s="5">
        <f>IF(OR(AND(F7695&gt;=50,G7695&gt;SUMIF(SeasonTotals!A$2:A$9,A7695,SeasonTotals!F$2:F$9)),AND(G7695&gt;0.885,F7695&gt;=50,D7695&lt;3)),1,0)</f>
        <v>1</v>
      </c>
      <c r="J7695" s="4">
        <f t="shared" si="482"/>
        <v>0</v>
      </c>
      <c r="K7695" s="5">
        <f t="shared" si="483"/>
        <v>0</v>
      </c>
    </row>
    <row r="7696" spans="1:11" x14ac:dyDescent="0.25">
      <c r="A7696" t="s">
        <v>118</v>
      </c>
      <c r="B7696" t="s">
        <v>17</v>
      </c>
      <c r="C7696">
        <v>1</v>
      </c>
      <c r="D7696">
        <v>0</v>
      </c>
      <c r="E7696">
        <v>40</v>
      </c>
      <c r="F7696">
        <v>60</v>
      </c>
      <c r="G7696" s="1">
        <f t="shared" si="480"/>
        <v>1</v>
      </c>
      <c r="H7696" s="4">
        <f t="shared" si="481"/>
        <v>1</v>
      </c>
      <c r="I7696" s="5">
        <f>IF(OR(AND(F7696&gt;=50,G7696&gt;SUMIF(SeasonTotals!A$2:A$9,A7696,SeasonTotals!F$2:F$9)),AND(G7696&gt;0.885,F7696&gt;=50,D7696&lt;3)),1,0)</f>
        <v>1</v>
      </c>
      <c r="J7696" s="4">
        <f t="shared" si="482"/>
        <v>0</v>
      </c>
      <c r="K7696" s="5">
        <f t="shared" si="483"/>
        <v>0</v>
      </c>
    </row>
    <row r="7697" spans="1:11" x14ac:dyDescent="0.25">
      <c r="A7697" t="s">
        <v>118</v>
      </c>
      <c r="B7697" t="s">
        <v>17</v>
      </c>
      <c r="C7697">
        <v>1</v>
      </c>
      <c r="D7697">
        <v>3</v>
      </c>
      <c r="E7697">
        <v>16</v>
      </c>
      <c r="F7697">
        <v>58</v>
      </c>
      <c r="G7697" s="1">
        <f t="shared" si="480"/>
        <v>0.84210526315789469</v>
      </c>
      <c r="H7697" s="4">
        <f t="shared" si="481"/>
        <v>0</v>
      </c>
      <c r="I7697" s="5">
        <f>IF(OR(AND(F7697&gt;=50,G7697&gt;SUMIF(SeasonTotals!A$2:A$9,A7697,SeasonTotals!F$2:F$9)),AND(G7697&gt;0.885,F7697&gt;=50,D7697&lt;3)),1,0)</f>
        <v>0</v>
      </c>
      <c r="J7697" s="4">
        <f t="shared" si="482"/>
        <v>1</v>
      </c>
      <c r="K7697" s="5">
        <f t="shared" si="483"/>
        <v>0</v>
      </c>
    </row>
    <row r="7698" spans="1:11" x14ac:dyDescent="0.25">
      <c r="A7698" t="s">
        <v>118</v>
      </c>
      <c r="B7698" t="s">
        <v>17</v>
      </c>
      <c r="C7698">
        <v>1</v>
      </c>
      <c r="D7698">
        <v>2</v>
      </c>
      <c r="E7698">
        <v>35</v>
      </c>
      <c r="F7698">
        <v>63</v>
      </c>
      <c r="G7698" s="1">
        <f t="shared" si="480"/>
        <v>0.94594594594594594</v>
      </c>
      <c r="H7698" s="4">
        <f t="shared" si="481"/>
        <v>1</v>
      </c>
      <c r="I7698" s="5">
        <f>IF(OR(AND(F7698&gt;=50,G7698&gt;SUMIF(SeasonTotals!A$2:A$9,A7698,SeasonTotals!F$2:F$9)),AND(G7698&gt;0.885,F7698&gt;=50,D7698&lt;3)),1,0)</f>
        <v>1</v>
      </c>
      <c r="J7698" s="4">
        <f t="shared" si="482"/>
        <v>0</v>
      </c>
      <c r="K7698" s="5">
        <f t="shared" si="483"/>
        <v>0</v>
      </c>
    </row>
    <row r="7699" spans="1:11" x14ac:dyDescent="0.25">
      <c r="A7699" t="s">
        <v>118</v>
      </c>
      <c r="B7699" t="s">
        <v>17</v>
      </c>
      <c r="C7699">
        <v>1</v>
      </c>
      <c r="D7699">
        <v>3</v>
      </c>
      <c r="E7699">
        <v>36</v>
      </c>
      <c r="F7699">
        <v>60</v>
      </c>
      <c r="G7699" s="1">
        <f t="shared" si="480"/>
        <v>0.92307692307692313</v>
      </c>
      <c r="H7699" s="4">
        <f t="shared" si="481"/>
        <v>1</v>
      </c>
      <c r="I7699" s="5">
        <f>IF(OR(AND(F7699&gt;=50,G7699&gt;SUMIF(SeasonTotals!A$2:A$9,A7699,SeasonTotals!F$2:F$9)),AND(G7699&gt;0.885,F7699&gt;=50,D7699&lt;3)),1,0)</f>
        <v>1</v>
      </c>
      <c r="J7699" s="4">
        <f t="shared" si="482"/>
        <v>0</v>
      </c>
      <c r="K7699" s="5">
        <f t="shared" si="483"/>
        <v>0</v>
      </c>
    </row>
    <row r="7700" spans="1:11" x14ac:dyDescent="0.25">
      <c r="A7700" t="s">
        <v>118</v>
      </c>
      <c r="B7700" t="s">
        <v>17</v>
      </c>
      <c r="C7700">
        <v>1</v>
      </c>
      <c r="D7700">
        <v>3</v>
      </c>
      <c r="E7700">
        <v>18</v>
      </c>
      <c r="F7700">
        <v>60</v>
      </c>
      <c r="G7700" s="1">
        <f t="shared" si="480"/>
        <v>0.8571428571428571</v>
      </c>
      <c r="H7700" s="4">
        <f t="shared" si="481"/>
        <v>0</v>
      </c>
      <c r="I7700" s="5">
        <f>IF(OR(AND(F7700&gt;=50,G7700&gt;SUMIF(SeasonTotals!A$2:A$9,A7700,SeasonTotals!F$2:F$9)),AND(G7700&gt;0.885,F7700&gt;=50,D7700&lt;3)),1,0)</f>
        <v>0</v>
      </c>
      <c r="J7700" s="4">
        <f t="shared" si="482"/>
        <v>0</v>
      </c>
      <c r="K7700" s="5">
        <f t="shared" si="483"/>
        <v>0</v>
      </c>
    </row>
    <row r="7701" spans="1:11" x14ac:dyDescent="0.25">
      <c r="A7701" t="s">
        <v>118</v>
      </c>
      <c r="B7701" t="s">
        <v>17</v>
      </c>
      <c r="C7701">
        <v>1</v>
      </c>
      <c r="D7701">
        <v>3</v>
      </c>
      <c r="E7701">
        <v>28</v>
      </c>
      <c r="F7701">
        <v>59</v>
      </c>
      <c r="G7701" s="1">
        <f t="shared" si="480"/>
        <v>0.90322580645161288</v>
      </c>
      <c r="H7701" s="4">
        <f t="shared" si="481"/>
        <v>0</v>
      </c>
      <c r="I7701" s="5">
        <f>IF(OR(AND(F7701&gt;=50,G7701&gt;SUMIF(SeasonTotals!A$2:A$9,A7701,SeasonTotals!F$2:F$9)),AND(G7701&gt;0.885,F7701&gt;=50,D7701&lt;3)),1,0)</f>
        <v>0</v>
      </c>
      <c r="J7701" s="4">
        <f t="shared" si="482"/>
        <v>0</v>
      </c>
      <c r="K7701" s="5">
        <f t="shared" si="483"/>
        <v>0</v>
      </c>
    </row>
    <row r="7702" spans="1:11" x14ac:dyDescent="0.25">
      <c r="A7702" t="s">
        <v>118</v>
      </c>
      <c r="B7702" t="s">
        <v>17</v>
      </c>
      <c r="C7702">
        <v>1</v>
      </c>
      <c r="D7702">
        <v>2</v>
      </c>
      <c r="E7702">
        <v>38</v>
      </c>
      <c r="F7702">
        <v>65</v>
      </c>
      <c r="G7702" s="1">
        <f t="shared" si="480"/>
        <v>0.95</v>
      </c>
      <c r="H7702" s="4">
        <f t="shared" si="481"/>
        <v>1</v>
      </c>
      <c r="I7702" s="5">
        <f>IF(OR(AND(F7702&gt;=50,G7702&gt;SUMIF(SeasonTotals!A$2:A$9,A7702,SeasonTotals!F$2:F$9)),AND(G7702&gt;0.885,F7702&gt;=50,D7702&lt;3)),1,0)</f>
        <v>1</v>
      </c>
      <c r="J7702" s="4">
        <f t="shared" si="482"/>
        <v>0</v>
      </c>
      <c r="K7702" s="5">
        <f t="shared" si="483"/>
        <v>0</v>
      </c>
    </row>
    <row r="7703" spans="1:11" x14ac:dyDescent="0.25">
      <c r="A7703" t="s">
        <v>118</v>
      </c>
      <c r="B7703" t="s">
        <v>17</v>
      </c>
      <c r="C7703">
        <v>1</v>
      </c>
      <c r="D7703">
        <v>2</v>
      </c>
      <c r="E7703">
        <v>38</v>
      </c>
      <c r="F7703">
        <v>60</v>
      </c>
      <c r="G7703" s="1">
        <f t="shared" si="480"/>
        <v>0.95</v>
      </c>
      <c r="H7703" s="4">
        <f t="shared" si="481"/>
        <v>1</v>
      </c>
      <c r="I7703" s="5">
        <f>IF(OR(AND(F7703&gt;=50,G7703&gt;SUMIF(SeasonTotals!A$2:A$9,A7703,SeasonTotals!F$2:F$9)),AND(G7703&gt;0.885,F7703&gt;=50,D7703&lt;3)),1,0)</f>
        <v>1</v>
      </c>
      <c r="J7703" s="4">
        <f t="shared" si="482"/>
        <v>0</v>
      </c>
      <c r="K7703" s="5">
        <f t="shared" si="483"/>
        <v>0</v>
      </c>
    </row>
    <row r="7704" spans="1:11" x14ac:dyDescent="0.25">
      <c r="A7704" t="s">
        <v>118</v>
      </c>
      <c r="B7704" t="s">
        <v>17</v>
      </c>
      <c r="C7704">
        <v>1</v>
      </c>
      <c r="D7704">
        <v>2</v>
      </c>
      <c r="E7704">
        <v>29</v>
      </c>
      <c r="F7704">
        <v>60</v>
      </c>
      <c r="G7704" s="1">
        <f t="shared" si="480"/>
        <v>0.93548387096774188</v>
      </c>
      <c r="H7704" s="4">
        <f t="shared" si="481"/>
        <v>1</v>
      </c>
      <c r="I7704" s="5">
        <f>IF(OR(AND(F7704&gt;=50,G7704&gt;SUMIF(SeasonTotals!A$2:A$9,A7704,SeasonTotals!F$2:F$9)),AND(G7704&gt;0.885,F7704&gt;=50,D7704&lt;3)),1,0)</f>
        <v>1</v>
      </c>
      <c r="J7704" s="4">
        <f t="shared" si="482"/>
        <v>0</v>
      </c>
      <c r="K7704" s="5">
        <f t="shared" si="483"/>
        <v>0</v>
      </c>
    </row>
    <row r="7705" spans="1:11" x14ac:dyDescent="0.25">
      <c r="A7705" t="s">
        <v>118</v>
      </c>
      <c r="B7705" t="s">
        <v>17</v>
      </c>
      <c r="C7705">
        <v>1</v>
      </c>
      <c r="D7705">
        <v>2</v>
      </c>
      <c r="E7705">
        <v>29</v>
      </c>
      <c r="F7705">
        <v>63</v>
      </c>
      <c r="G7705" s="1">
        <f t="shared" si="480"/>
        <v>0.93548387096774188</v>
      </c>
      <c r="H7705" s="4">
        <f t="shared" si="481"/>
        <v>1</v>
      </c>
      <c r="I7705" s="5">
        <f>IF(OR(AND(F7705&gt;=50,G7705&gt;SUMIF(SeasonTotals!A$2:A$9,A7705,SeasonTotals!F$2:F$9)),AND(G7705&gt;0.885,F7705&gt;=50,D7705&lt;3)),1,0)</f>
        <v>1</v>
      </c>
      <c r="J7705" s="4">
        <f t="shared" si="482"/>
        <v>0</v>
      </c>
      <c r="K7705" s="5">
        <f t="shared" si="483"/>
        <v>0</v>
      </c>
    </row>
    <row r="7706" spans="1:11" x14ac:dyDescent="0.25">
      <c r="A7706" t="s">
        <v>118</v>
      </c>
      <c r="B7706" t="s">
        <v>17</v>
      </c>
      <c r="C7706">
        <v>1</v>
      </c>
      <c r="D7706">
        <v>0</v>
      </c>
      <c r="E7706">
        <v>42</v>
      </c>
      <c r="F7706">
        <v>60</v>
      </c>
      <c r="G7706" s="1">
        <f t="shared" si="480"/>
        <v>1</v>
      </c>
      <c r="H7706" s="4">
        <f t="shared" si="481"/>
        <v>1</v>
      </c>
      <c r="I7706" s="5">
        <f>IF(OR(AND(F7706&gt;=50,G7706&gt;SUMIF(SeasonTotals!A$2:A$9,A7706,SeasonTotals!F$2:F$9)),AND(G7706&gt;0.885,F7706&gt;=50,D7706&lt;3)),1,0)</f>
        <v>1</v>
      </c>
      <c r="J7706" s="4">
        <f t="shared" si="482"/>
        <v>0</v>
      </c>
      <c r="K7706" s="5">
        <f t="shared" si="483"/>
        <v>0</v>
      </c>
    </row>
    <row r="7707" spans="1:11" x14ac:dyDescent="0.25">
      <c r="A7707" t="s">
        <v>118</v>
      </c>
      <c r="B7707" t="s">
        <v>17</v>
      </c>
      <c r="C7707">
        <v>1</v>
      </c>
      <c r="D7707">
        <v>1</v>
      </c>
      <c r="E7707">
        <v>18</v>
      </c>
      <c r="F7707">
        <v>60</v>
      </c>
      <c r="G7707" s="1">
        <f t="shared" si="480"/>
        <v>0.94736842105263153</v>
      </c>
      <c r="H7707" s="4">
        <f t="shared" si="481"/>
        <v>1</v>
      </c>
      <c r="I7707" s="5">
        <f>IF(OR(AND(F7707&gt;=50,G7707&gt;SUMIF(SeasonTotals!A$2:A$9,A7707,SeasonTotals!F$2:F$9)),AND(G7707&gt;0.885,F7707&gt;=50,D7707&lt;3)),1,0)</f>
        <v>1</v>
      </c>
      <c r="J7707" s="4">
        <f t="shared" si="482"/>
        <v>0</v>
      </c>
      <c r="K7707" s="5">
        <f t="shared" si="483"/>
        <v>0</v>
      </c>
    </row>
    <row r="7708" spans="1:11" x14ac:dyDescent="0.25">
      <c r="A7708" t="s">
        <v>118</v>
      </c>
      <c r="B7708" t="s">
        <v>17</v>
      </c>
      <c r="C7708">
        <v>1</v>
      </c>
      <c r="D7708">
        <v>4</v>
      </c>
      <c r="E7708">
        <v>29</v>
      </c>
      <c r="F7708">
        <v>58</v>
      </c>
      <c r="G7708" s="1">
        <f t="shared" si="480"/>
        <v>0.87878787878787878</v>
      </c>
      <c r="H7708" s="4">
        <f t="shared" si="481"/>
        <v>0</v>
      </c>
      <c r="I7708" s="5">
        <f>IF(OR(AND(F7708&gt;=50,G7708&gt;SUMIF(SeasonTotals!A$2:A$9,A7708,SeasonTotals!F$2:F$9)),AND(G7708&gt;0.885,F7708&gt;=50,D7708&lt;3)),1,0)</f>
        <v>0</v>
      </c>
      <c r="J7708" s="4">
        <f t="shared" si="482"/>
        <v>0</v>
      </c>
      <c r="K7708" s="5">
        <f t="shared" si="483"/>
        <v>0</v>
      </c>
    </row>
    <row r="7709" spans="1:11" x14ac:dyDescent="0.25">
      <c r="A7709" t="s">
        <v>118</v>
      </c>
      <c r="B7709" t="s">
        <v>18</v>
      </c>
      <c r="C7709">
        <v>1</v>
      </c>
      <c r="D7709">
        <v>3</v>
      </c>
      <c r="E7709">
        <v>21</v>
      </c>
      <c r="F7709">
        <v>59</v>
      </c>
      <c r="G7709" s="1">
        <f t="shared" si="480"/>
        <v>0.875</v>
      </c>
      <c r="H7709" s="4">
        <f t="shared" si="481"/>
        <v>0</v>
      </c>
      <c r="I7709" s="5">
        <f>IF(OR(AND(F7709&gt;=50,G7709&gt;SUMIF(SeasonTotals!A$2:A$9,A7709,SeasonTotals!F$2:F$9)),AND(G7709&gt;0.885,F7709&gt;=50,D7709&lt;3)),1,0)</f>
        <v>0</v>
      </c>
      <c r="J7709" s="4">
        <f t="shared" si="482"/>
        <v>0</v>
      </c>
      <c r="K7709" s="5">
        <f t="shared" si="483"/>
        <v>0</v>
      </c>
    </row>
    <row r="7710" spans="1:11" x14ac:dyDescent="0.25">
      <c r="A7710" t="s">
        <v>118</v>
      </c>
      <c r="B7710" t="s">
        <v>18</v>
      </c>
      <c r="C7710">
        <v>1</v>
      </c>
      <c r="D7710">
        <v>2</v>
      </c>
      <c r="E7710">
        <v>36</v>
      </c>
      <c r="F7710">
        <v>60</v>
      </c>
      <c r="G7710" s="1">
        <f t="shared" si="480"/>
        <v>0.94736842105263153</v>
      </c>
      <c r="H7710" s="4">
        <f t="shared" si="481"/>
        <v>1</v>
      </c>
      <c r="I7710" s="5">
        <f>IF(OR(AND(F7710&gt;=50,G7710&gt;SUMIF(SeasonTotals!A$2:A$9,A7710,SeasonTotals!F$2:F$9)),AND(G7710&gt;0.885,F7710&gt;=50,D7710&lt;3)),1,0)</f>
        <v>1</v>
      </c>
      <c r="J7710" s="4">
        <f t="shared" si="482"/>
        <v>0</v>
      </c>
      <c r="K7710" s="5">
        <f t="shared" si="483"/>
        <v>0</v>
      </c>
    </row>
    <row r="7711" spans="1:11" x14ac:dyDescent="0.25">
      <c r="A7711" t="s">
        <v>118</v>
      </c>
      <c r="B7711" t="s">
        <v>18</v>
      </c>
      <c r="C7711">
        <v>1</v>
      </c>
      <c r="D7711">
        <v>4</v>
      </c>
      <c r="E7711">
        <v>44</v>
      </c>
      <c r="F7711">
        <v>64</v>
      </c>
      <c r="G7711" s="1">
        <f t="shared" si="480"/>
        <v>0.91666666666666663</v>
      </c>
      <c r="H7711" s="4">
        <f t="shared" si="481"/>
        <v>1</v>
      </c>
      <c r="I7711" s="5">
        <f>IF(OR(AND(F7711&gt;=50,G7711&gt;SUMIF(SeasonTotals!A$2:A$9,A7711,SeasonTotals!F$2:F$9)),AND(G7711&gt;0.885,F7711&gt;=50,D7711&lt;3)),1,0)</f>
        <v>1</v>
      </c>
      <c r="J7711" s="4">
        <f t="shared" si="482"/>
        <v>0</v>
      </c>
      <c r="K7711" s="5">
        <f t="shared" si="483"/>
        <v>0</v>
      </c>
    </row>
    <row r="7712" spans="1:11" x14ac:dyDescent="0.25">
      <c r="A7712" t="s">
        <v>118</v>
      </c>
      <c r="B7712" t="s">
        <v>18</v>
      </c>
      <c r="C7712">
        <v>1</v>
      </c>
      <c r="D7712">
        <v>1</v>
      </c>
      <c r="E7712">
        <v>22</v>
      </c>
      <c r="F7712">
        <v>60</v>
      </c>
      <c r="G7712" s="1">
        <f t="shared" si="480"/>
        <v>0.95652173913043481</v>
      </c>
      <c r="H7712" s="4">
        <f t="shared" si="481"/>
        <v>1</v>
      </c>
      <c r="I7712" s="5">
        <f>IF(OR(AND(F7712&gt;=50,G7712&gt;SUMIF(SeasonTotals!A$2:A$9,A7712,SeasonTotals!F$2:F$9)),AND(G7712&gt;0.885,F7712&gt;=50,D7712&lt;3)),1,0)</f>
        <v>1</v>
      </c>
      <c r="J7712" s="4">
        <f t="shared" si="482"/>
        <v>0</v>
      </c>
      <c r="K7712" s="5">
        <f t="shared" si="483"/>
        <v>0</v>
      </c>
    </row>
    <row r="7713" spans="1:11" x14ac:dyDescent="0.25">
      <c r="A7713" t="s">
        <v>118</v>
      </c>
      <c r="B7713" t="s">
        <v>18</v>
      </c>
      <c r="C7713">
        <v>1</v>
      </c>
      <c r="D7713">
        <v>3</v>
      </c>
      <c r="E7713">
        <v>16</v>
      </c>
      <c r="F7713">
        <v>60</v>
      </c>
      <c r="G7713" s="1">
        <f t="shared" si="480"/>
        <v>0.84210526315789469</v>
      </c>
      <c r="H7713" s="4">
        <f t="shared" si="481"/>
        <v>0</v>
      </c>
      <c r="I7713" s="5">
        <f>IF(OR(AND(F7713&gt;=50,G7713&gt;SUMIF(SeasonTotals!A$2:A$9,A7713,SeasonTotals!F$2:F$9)),AND(G7713&gt;0.885,F7713&gt;=50,D7713&lt;3)),1,0)</f>
        <v>0</v>
      </c>
      <c r="J7713" s="4">
        <f t="shared" si="482"/>
        <v>1</v>
      </c>
      <c r="K7713" s="5">
        <f t="shared" si="483"/>
        <v>0</v>
      </c>
    </row>
    <row r="7714" spans="1:11" x14ac:dyDescent="0.25">
      <c r="A7714" t="s">
        <v>118</v>
      </c>
      <c r="B7714" t="s">
        <v>18</v>
      </c>
      <c r="C7714">
        <v>1</v>
      </c>
      <c r="D7714">
        <v>3</v>
      </c>
      <c r="E7714">
        <v>17</v>
      </c>
      <c r="F7714">
        <v>60</v>
      </c>
      <c r="G7714" s="1">
        <f t="shared" si="480"/>
        <v>0.85</v>
      </c>
      <c r="H7714" s="4">
        <f t="shared" si="481"/>
        <v>0</v>
      </c>
      <c r="I7714" s="5">
        <f>IF(OR(AND(F7714&gt;=50,G7714&gt;SUMIF(SeasonTotals!A$2:A$9,A7714,SeasonTotals!F$2:F$9)),AND(G7714&gt;0.885,F7714&gt;=50,D7714&lt;3)),1,0)</f>
        <v>0</v>
      </c>
      <c r="J7714" s="4">
        <f t="shared" si="482"/>
        <v>0</v>
      </c>
      <c r="K7714" s="5">
        <f t="shared" si="483"/>
        <v>0</v>
      </c>
    </row>
    <row r="7715" spans="1:11" x14ac:dyDescent="0.25">
      <c r="A7715" t="s">
        <v>118</v>
      </c>
      <c r="B7715" t="s">
        <v>18</v>
      </c>
      <c r="C7715">
        <v>1</v>
      </c>
      <c r="D7715">
        <v>0</v>
      </c>
      <c r="E7715">
        <v>19</v>
      </c>
      <c r="F7715">
        <v>60</v>
      </c>
      <c r="G7715" s="1">
        <f t="shared" si="480"/>
        <v>1</v>
      </c>
      <c r="H7715" s="4">
        <f t="shared" si="481"/>
        <v>1</v>
      </c>
      <c r="I7715" s="5">
        <f>IF(OR(AND(F7715&gt;=50,G7715&gt;SUMIF(SeasonTotals!A$2:A$9,A7715,SeasonTotals!F$2:F$9)),AND(G7715&gt;0.885,F7715&gt;=50,D7715&lt;3)),1,0)</f>
        <v>1</v>
      </c>
      <c r="J7715" s="4">
        <f t="shared" si="482"/>
        <v>0</v>
      </c>
      <c r="K7715" s="5">
        <f t="shared" si="483"/>
        <v>0</v>
      </c>
    </row>
    <row r="7716" spans="1:11" x14ac:dyDescent="0.25">
      <c r="A7716" t="s">
        <v>118</v>
      </c>
      <c r="B7716" t="s">
        <v>18</v>
      </c>
      <c r="C7716">
        <v>1</v>
      </c>
      <c r="D7716">
        <v>2</v>
      </c>
      <c r="E7716">
        <v>27</v>
      </c>
      <c r="F7716">
        <v>61</v>
      </c>
      <c r="G7716" s="1">
        <f t="shared" si="480"/>
        <v>0.93103448275862066</v>
      </c>
      <c r="H7716" s="4">
        <f t="shared" si="481"/>
        <v>1</v>
      </c>
      <c r="I7716" s="5">
        <f>IF(OR(AND(F7716&gt;=50,G7716&gt;SUMIF(SeasonTotals!A$2:A$9,A7716,SeasonTotals!F$2:F$9)),AND(G7716&gt;0.885,F7716&gt;=50,D7716&lt;3)),1,0)</f>
        <v>1</v>
      </c>
      <c r="J7716" s="4">
        <f t="shared" si="482"/>
        <v>0</v>
      </c>
      <c r="K7716" s="5">
        <f t="shared" si="483"/>
        <v>0</v>
      </c>
    </row>
    <row r="7717" spans="1:11" x14ac:dyDescent="0.25">
      <c r="A7717" t="s">
        <v>118</v>
      </c>
      <c r="B7717" t="s">
        <v>18</v>
      </c>
      <c r="C7717">
        <v>1</v>
      </c>
      <c r="D7717">
        <v>3</v>
      </c>
      <c r="E7717">
        <v>18</v>
      </c>
      <c r="F7717">
        <v>59</v>
      </c>
      <c r="G7717" s="1">
        <f t="shared" si="480"/>
        <v>0.8571428571428571</v>
      </c>
      <c r="H7717" s="4">
        <f t="shared" si="481"/>
        <v>0</v>
      </c>
      <c r="I7717" s="5">
        <f>IF(OR(AND(F7717&gt;=50,G7717&gt;SUMIF(SeasonTotals!A$2:A$9,A7717,SeasonTotals!F$2:F$9)),AND(G7717&gt;0.885,F7717&gt;=50,D7717&lt;3)),1,0)</f>
        <v>0</v>
      </c>
      <c r="J7717" s="4">
        <f t="shared" si="482"/>
        <v>0</v>
      </c>
      <c r="K7717" s="5">
        <f t="shared" si="483"/>
        <v>0</v>
      </c>
    </row>
    <row r="7718" spans="1:11" x14ac:dyDescent="0.25">
      <c r="A7718" t="s">
        <v>118</v>
      </c>
      <c r="B7718" t="s">
        <v>18</v>
      </c>
      <c r="C7718">
        <v>1</v>
      </c>
      <c r="D7718">
        <v>3</v>
      </c>
      <c r="E7718">
        <v>28</v>
      </c>
      <c r="F7718">
        <v>60</v>
      </c>
      <c r="G7718" s="1">
        <f t="shared" si="480"/>
        <v>0.90322580645161288</v>
      </c>
      <c r="H7718" s="4">
        <f t="shared" si="481"/>
        <v>0</v>
      </c>
      <c r="I7718" s="5">
        <f>IF(OR(AND(F7718&gt;=50,G7718&gt;SUMIF(SeasonTotals!A$2:A$9,A7718,SeasonTotals!F$2:F$9)),AND(G7718&gt;0.885,F7718&gt;=50,D7718&lt;3)),1,0)</f>
        <v>0</v>
      </c>
      <c r="J7718" s="4">
        <f t="shared" si="482"/>
        <v>0</v>
      </c>
      <c r="K7718" s="5">
        <f t="shared" si="483"/>
        <v>0</v>
      </c>
    </row>
    <row r="7719" spans="1:11" x14ac:dyDescent="0.25">
      <c r="A7719" t="s">
        <v>118</v>
      </c>
      <c r="B7719" t="s">
        <v>18</v>
      </c>
      <c r="C7719">
        <v>1</v>
      </c>
      <c r="D7719">
        <v>3</v>
      </c>
      <c r="E7719">
        <v>21</v>
      </c>
      <c r="F7719">
        <v>60</v>
      </c>
      <c r="G7719" s="1">
        <f t="shared" si="480"/>
        <v>0.875</v>
      </c>
      <c r="H7719" s="4">
        <f t="shared" si="481"/>
        <v>0</v>
      </c>
      <c r="I7719" s="5">
        <f>IF(OR(AND(F7719&gt;=50,G7719&gt;SUMIF(SeasonTotals!A$2:A$9,A7719,SeasonTotals!F$2:F$9)),AND(G7719&gt;0.885,F7719&gt;=50,D7719&lt;3)),1,0)</f>
        <v>0</v>
      </c>
      <c r="J7719" s="4">
        <f t="shared" si="482"/>
        <v>0</v>
      </c>
      <c r="K7719" s="5">
        <f t="shared" si="483"/>
        <v>0</v>
      </c>
    </row>
    <row r="7720" spans="1:11" x14ac:dyDescent="0.25">
      <c r="A7720" t="s">
        <v>118</v>
      </c>
      <c r="B7720" t="s">
        <v>18</v>
      </c>
      <c r="C7720">
        <v>1</v>
      </c>
      <c r="D7720">
        <v>2</v>
      </c>
      <c r="E7720">
        <v>29</v>
      </c>
      <c r="F7720">
        <v>60</v>
      </c>
      <c r="G7720" s="1">
        <f t="shared" si="480"/>
        <v>0.93548387096774188</v>
      </c>
      <c r="H7720" s="4">
        <f t="shared" si="481"/>
        <v>1</v>
      </c>
      <c r="I7720" s="5">
        <f>IF(OR(AND(F7720&gt;=50,G7720&gt;SUMIF(SeasonTotals!A$2:A$9,A7720,SeasonTotals!F$2:F$9)),AND(G7720&gt;0.885,F7720&gt;=50,D7720&lt;3)),1,0)</f>
        <v>1</v>
      </c>
      <c r="J7720" s="4">
        <f t="shared" si="482"/>
        <v>0</v>
      </c>
      <c r="K7720" s="5">
        <f t="shared" si="483"/>
        <v>0</v>
      </c>
    </row>
    <row r="7721" spans="1:11" x14ac:dyDescent="0.25">
      <c r="A7721" t="s">
        <v>118</v>
      </c>
      <c r="B7721" t="s">
        <v>18</v>
      </c>
      <c r="C7721">
        <v>1</v>
      </c>
      <c r="D7721">
        <v>3</v>
      </c>
      <c r="E7721">
        <v>28</v>
      </c>
      <c r="F7721">
        <v>59</v>
      </c>
      <c r="G7721" s="1">
        <f t="shared" si="480"/>
        <v>0.90322580645161288</v>
      </c>
      <c r="H7721" s="4">
        <f t="shared" si="481"/>
        <v>0</v>
      </c>
      <c r="I7721" s="5">
        <f>IF(OR(AND(F7721&gt;=50,G7721&gt;SUMIF(SeasonTotals!A$2:A$9,A7721,SeasonTotals!F$2:F$9)),AND(G7721&gt;0.885,F7721&gt;=50,D7721&lt;3)),1,0)</f>
        <v>0</v>
      </c>
      <c r="J7721" s="4">
        <f t="shared" si="482"/>
        <v>0</v>
      </c>
      <c r="K7721" s="5">
        <f t="shared" si="483"/>
        <v>0</v>
      </c>
    </row>
    <row r="7722" spans="1:11" x14ac:dyDescent="0.25">
      <c r="A7722" t="s">
        <v>118</v>
      </c>
      <c r="B7722" t="s">
        <v>18</v>
      </c>
      <c r="C7722">
        <v>1</v>
      </c>
      <c r="D7722">
        <v>0</v>
      </c>
      <c r="E7722">
        <v>34</v>
      </c>
      <c r="F7722">
        <v>60</v>
      </c>
      <c r="G7722" s="1">
        <f t="shared" si="480"/>
        <v>1</v>
      </c>
      <c r="H7722" s="4">
        <f t="shared" si="481"/>
        <v>1</v>
      </c>
      <c r="I7722" s="5">
        <f>IF(OR(AND(F7722&gt;=50,G7722&gt;SUMIF(SeasonTotals!A$2:A$9,A7722,SeasonTotals!F$2:F$9)),AND(G7722&gt;0.885,F7722&gt;=50,D7722&lt;3)),1,0)</f>
        <v>1</v>
      </c>
      <c r="J7722" s="4">
        <f t="shared" si="482"/>
        <v>0</v>
      </c>
      <c r="K7722" s="5">
        <f t="shared" si="483"/>
        <v>0</v>
      </c>
    </row>
    <row r="7723" spans="1:11" x14ac:dyDescent="0.25">
      <c r="A7723" t="s">
        <v>118</v>
      </c>
      <c r="B7723" t="s">
        <v>18</v>
      </c>
      <c r="C7723">
        <v>1</v>
      </c>
      <c r="D7723">
        <v>1</v>
      </c>
      <c r="E7723">
        <v>34</v>
      </c>
      <c r="F7723">
        <v>60</v>
      </c>
      <c r="G7723" s="1">
        <f t="shared" si="480"/>
        <v>0.97142857142857142</v>
      </c>
      <c r="H7723" s="4">
        <f t="shared" si="481"/>
        <v>1</v>
      </c>
      <c r="I7723" s="5">
        <f>IF(OR(AND(F7723&gt;=50,G7723&gt;SUMIF(SeasonTotals!A$2:A$9,A7723,SeasonTotals!F$2:F$9)),AND(G7723&gt;0.885,F7723&gt;=50,D7723&lt;3)),1,0)</f>
        <v>1</v>
      </c>
      <c r="J7723" s="4">
        <f t="shared" si="482"/>
        <v>0</v>
      </c>
      <c r="K7723" s="5">
        <f t="shared" si="483"/>
        <v>0</v>
      </c>
    </row>
    <row r="7724" spans="1:11" x14ac:dyDescent="0.25">
      <c r="A7724" t="s">
        <v>118</v>
      </c>
      <c r="B7724" t="s">
        <v>18</v>
      </c>
      <c r="C7724">
        <v>1</v>
      </c>
      <c r="D7724">
        <v>2</v>
      </c>
      <c r="E7724">
        <v>28</v>
      </c>
      <c r="F7724">
        <v>60</v>
      </c>
      <c r="G7724" s="1">
        <f t="shared" si="480"/>
        <v>0.93333333333333335</v>
      </c>
      <c r="H7724" s="4">
        <f t="shared" si="481"/>
        <v>1</v>
      </c>
      <c r="I7724" s="5">
        <f>IF(OR(AND(F7724&gt;=50,G7724&gt;SUMIF(SeasonTotals!A$2:A$9,A7724,SeasonTotals!F$2:F$9)),AND(G7724&gt;0.885,F7724&gt;=50,D7724&lt;3)),1,0)</f>
        <v>1</v>
      </c>
      <c r="J7724" s="4">
        <f t="shared" si="482"/>
        <v>0</v>
      </c>
      <c r="K7724" s="5">
        <f t="shared" si="483"/>
        <v>0</v>
      </c>
    </row>
    <row r="7725" spans="1:11" x14ac:dyDescent="0.25">
      <c r="A7725" t="s">
        <v>118</v>
      </c>
      <c r="B7725" t="s">
        <v>18</v>
      </c>
      <c r="C7725">
        <v>1</v>
      </c>
      <c r="D7725">
        <v>0</v>
      </c>
      <c r="E7725">
        <v>41</v>
      </c>
      <c r="F7725">
        <v>60</v>
      </c>
      <c r="G7725" s="1">
        <f t="shared" si="480"/>
        <v>1</v>
      </c>
      <c r="H7725" s="4">
        <f t="shared" si="481"/>
        <v>1</v>
      </c>
      <c r="I7725" s="5">
        <f>IF(OR(AND(F7725&gt;=50,G7725&gt;SUMIF(SeasonTotals!A$2:A$9,A7725,SeasonTotals!F$2:F$9)),AND(G7725&gt;0.885,F7725&gt;=50,D7725&lt;3)),1,0)</f>
        <v>1</v>
      </c>
      <c r="J7725" s="4">
        <f t="shared" si="482"/>
        <v>0</v>
      </c>
      <c r="K7725" s="5">
        <f t="shared" si="483"/>
        <v>0</v>
      </c>
    </row>
    <row r="7726" spans="1:11" x14ac:dyDescent="0.25">
      <c r="A7726" t="s">
        <v>118</v>
      </c>
      <c r="B7726" t="s">
        <v>18</v>
      </c>
      <c r="C7726">
        <v>1</v>
      </c>
      <c r="D7726">
        <v>3</v>
      </c>
      <c r="E7726">
        <v>27</v>
      </c>
      <c r="F7726">
        <v>60</v>
      </c>
      <c r="G7726" s="1">
        <f t="shared" si="480"/>
        <v>0.9</v>
      </c>
      <c r="H7726" s="4">
        <f t="shared" si="481"/>
        <v>0</v>
      </c>
      <c r="I7726" s="5">
        <f>IF(OR(AND(F7726&gt;=50,G7726&gt;SUMIF(SeasonTotals!A$2:A$9,A7726,SeasonTotals!F$2:F$9)),AND(G7726&gt;0.885,F7726&gt;=50,D7726&lt;3)),1,0)</f>
        <v>0</v>
      </c>
      <c r="J7726" s="4">
        <f t="shared" si="482"/>
        <v>0</v>
      </c>
      <c r="K7726" s="5">
        <f t="shared" si="483"/>
        <v>0</v>
      </c>
    </row>
    <row r="7727" spans="1:11" x14ac:dyDescent="0.25">
      <c r="A7727" t="s">
        <v>118</v>
      </c>
      <c r="B7727" t="s">
        <v>18</v>
      </c>
      <c r="C7727">
        <v>1</v>
      </c>
      <c r="D7727">
        <v>0</v>
      </c>
      <c r="E7727">
        <v>30</v>
      </c>
      <c r="F7727">
        <v>60</v>
      </c>
      <c r="G7727" s="1">
        <f t="shared" si="480"/>
        <v>1</v>
      </c>
      <c r="H7727" s="4">
        <f t="shared" si="481"/>
        <v>1</v>
      </c>
      <c r="I7727" s="5">
        <f>IF(OR(AND(F7727&gt;=50,G7727&gt;SUMIF(SeasonTotals!A$2:A$9,A7727,SeasonTotals!F$2:F$9)),AND(G7727&gt;0.885,F7727&gt;=50,D7727&lt;3)),1,0)</f>
        <v>1</v>
      </c>
      <c r="J7727" s="4">
        <f t="shared" si="482"/>
        <v>0</v>
      </c>
      <c r="K7727" s="5">
        <f t="shared" si="483"/>
        <v>0</v>
      </c>
    </row>
    <row r="7728" spans="1:11" x14ac:dyDescent="0.25">
      <c r="A7728" t="s">
        <v>118</v>
      </c>
      <c r="B7728" t="s">
        <v>18</v>
      </c>
      <c r="C7728">
        <v>1</v>
      </c>
      <c r="D7728">
        <v>3</v>
      </c>
      <c r="E7728">
        <v>42</v>
      </c>
      <c r="F7728">
        <v>58</v>
      </c>
      <c r="G7728" s="1">
        <f t="shared" si="480"/>
        <v>0.93333333333333335</v>
      </c>
      <c r="H7728" s="4">
        <f t="shared" si="481"/>
        <v>1</v>
      </c>
      <c r="I7728" s="5">
        <f>IF(OR(AND(F7728&gt;=50,G7728&gt;SUMIF(SeasonTotals!A$2:A$9,A7728,SeasonTotals!F$2:F$9)),AND(G7728&gt;0.885,F7728&gt;=50,D7728&lt;3)),1,0)</f>
        <v>1</v>
      </c>
      <c r="J7728" s="4">
        <f t="shared" si="482"/>
        <v>0</v>
      </c>
      <c r="K7728" s="5">
        <f t="shared" si="483"/>
        <v>0</v>
      </c>
    </row>
    <row r="7729" spans="1:11" x14ac:dyDescent="0.25">
      <c r="A7729" t="s">
        <v>118</v>
      </c>
      <c r="B7729" t="s">
        <v>18</v>
      </c>
      <c r="C7729">
        <v>1</v>
      </c>
      <c r="D7729">
        <v>1</v>
      </c>
      <c r="E7729">
        <v>24</v>
      </c>
      <c r="F7729">
        <v>59</v>
      </c>
      <c r="G7729" s="1">
        <f t="shared" si="480"/>
        <v>0.96</v>
      </c>
      <c r="H7729" s="4">
        <f t="shared" si="481"/>
        <v>1</v>
      </c>
      <c r="I7729" s="5">
        <f>IF(OR(AND(F7729&gt;=50,G7729&gt;SUMIF(SeasonTotals!A$2:A$9,A7729,SeasonTotals!F$2:F$9)),AND(G7729&gt;0.885,F7729&gt;=50,D7729&lt;3)),1,0)</f>
        <v>1</v>
      </c>
      <c r="J7729" s="4">
        <f t="shared" si="482"/>
        <v>0</v>
      </c>
      <c r="K7729" s="5">
        <f t="shared" si="483"/>
        <v>0</v>
      </c>
    </row>
    <row r="7730" spans="1:11" x14ac:dyDescent="0.25">
      <c r="A7730" t="s">
        <v>118</v>
      </c>
      <c r="B7730" t="s">
        <v>18</v>
      </c>
      <c r="C7730">
        <v>1</v>
      </c>
      <c r="D7730">
        <v>1</v>
      </c>
      <c r="E7730">
        <v>35</v>
      </c>
      <c r="F7730">
        <v>60</v>
      </c>
      <c r="G7730" s="1">
        <f t="shared" si="480"/>
        <v>0.97222222222222221</v>
      </c>
      <c r="H7730" s="4">
        <f t="shared" si="481"/>
        <v>1</v>
      </c>
      <c r="I7730" s="5">
        <f>IF(OR(AND(F7730&gt;=50,G7730&gt;SUMIF(SeasonTotals!A$2:A$9,A7730,SeasonTotals!F$2:F$9)),AND(G7730&gt;0.885,F7730&gt;=50,D7730&lt;3)),1,0)</f>
        <v>1</v>
      </c>
      <c r="J7730" s="4">
        <f t="shared" si="482"/>
        <v>0</v>
      </c>
      <c r="K7730" s="5">
        <f t="shared" si="483"/>
        <v>0</v>
      </c>
    </row>
    <row r="7731" spans="1:11" x14ac:dyDescent="0.25">
      <c r="A7731" t="s">
        <v>118</v>
      </c>
      <c r="B7731" t="s">
        <v>18</v>
      </c>
      <c r="C7731">
        <v>1</v>
      </c>
      <c r="D7731">
        <v>4</v>
      </c>
      <c r="E7731">
        <v>28</v>
      </c>
      <c r="F7731">
        <v>62</v>
      </c>
      <c r="G7731" s="1">
        <f t="shared" si="480"/>
        <v>0.875</v>
      </c>
      <c r="H7731" s="4">
        <f t="shared" si="481"/>
        <v>0</v>
      </c>
      <c r="I7731" s="5">
        <f>IF(OR(AND(F7731&gt;=50,G7731&gt;SUMIF(SeasonTotals!A$2:A$9,A7731,SeasonTotals!F$2:F$9)),AND(G7731&gt;0.885,F7731&gt;=50,D7731&lt;3)),1,0)</f>
        <v>0</v>
      </c>
      <c r="J7731" s="4">
        <f t="shared" si="482"/>
        <v>0</v>
      </c>
      <c r="K7731" s="5">
        <f t="shared" si="483"/>
        <v>0</v>
      </c>
    </row>
    <row r="7732" spans="1:11" x14ac:dyDescent="0.25">
      <c r="A7732" t="s">
        <v>118</v>
      </c>
      <c r="B7732" t="s">
        <v>18</v>
      </c>
      <c r="C7732">
        <v>1</v>
      </c>
      <c r="D7732">
        <v>1</v>
      </c>
      <c r="E7732">
        <v>27</v>
      </c>
      <c r="F7732">
        <v>60</v>
      </c>
      <c r="G7732" s="1">
        <f t="shared" si="480"/>
        <v>0.9642857142857143</v>
      </c>
      <c r="H7732" s="4">
        <f t="shared" si="481"/>
        <v>1</v>
      </c>
      <c r="I7732" s="5">
        <f>IF(OR(AND(F7732&gt;=50,G7732&gt;SUMIF(SeasonTotals!A$2:A$9,A7732,SeasonTotals!F$2:F$9)),AND(G7732&gt;0.885,F7732&gt;=50,D7732&lt;3)),1,0)</f>
        <v>1</v>
      </c>
      <c r="J7732" s="4">
        <f t="shared" si="482"/>
        <v>0</v>
      </c>
      <c r="K7732" s="5">
        <f t="shared" si="483"/>
        <v>0</v>
      </c>
    </row>
    <row r="7733" spans="1:11" x14ac:dyDescent="0.25">
      <c r="A7733" t="s">
        <v>118</v>
      </c>
      <c r="B7733" t="s">
        <v>18</v>
      </c>
      <c r="C7733">
        <v>1</v>
      </c>
      <c r="D7733">
        <v>1</v>
      </c>
      <c r="E7733">
        <v>26</v>
      </c>
      <c r="F7733">
        <v>60</v>
      </c>
      <c r="G7733" s="1">
        <f t="shared" si="480"/>
        <v>0.96296296296296291</v>
      </c>
      <c r="H7733" s="4">
        <f t="shared" si="481"/>
        <v>1</v>
      </c>
      <c r="I7733" s="5">
        <f>IF(OR(AND(F7733&gt;=50,G7733&gt;SUMIF(SeasonTotals!A$2:A$9,A7733,SeasonTotals!F$2:F$9)),AND(G7733&gt;0.885,F7733&gt;=50,D7733&lt;3)),1,0)</f>
        <v>1</v>
      </c>
      <c r="J7733" s="4">
        <f t="shared" si="482"/>
        <v>0</v>
      </c>
      <c r="K7733" s="5">
        <f t="shared" si="483"/>
        <v>0</v>
      </c>
    </row>
    <row r="7734" spans="1:11" x14ac:dyDescent="0.25">
      <c r="A7734" t="s">
        <v>118</v>
      </c>
      <c r="B7734" t="s">
        <v>18</v>
      </c>
      <c r="C7734">
        <v>1</v>
      </c>
      <c r="D7734">
        <v>1</v>
      </c>
      <c r="E7734">
        <v>27</v>
      </c>
      <c r="F7734">
        <v>60</v>
      </c>
      <c r="G7734" s="1">
        <f t="shared" si="480"/>
        <v>0.9642857142857143</v>
      </c>
      <c r="H7734" s="4">
        <f t="shared" si="481"/>
        <v>1</v>
      </c>
      <c r="I7734" s="5">
        <f>IF(OR(AND(F7734&gt;=50,G7734&gt;SUMIF(SeasonTotals!A$2:A$9,A7734,SeasonTotals!F$2:F$9)),AND(G7734&gt;0.885,F7734&gt;=50,D7734&lt;3)),1,0)</f>
        <v>1</v>
      </c>
      <c r="J7734" s="4">
        <f t="shared" si="482"/>
        <v>0</v>
      </c>
      <c r="K7734" s="5">
        <f t="shared" si="483"/>
        <v>0</v>
      </c>
    </row>
    <row r="7735" spans="1:11" x14ac:dyDescent="0.25">
      <c r="A7735" t="s">
        <v>118</v>
      </c>
      <c r="B7735" t="s">
        <v>18</v>
      </c>
      <c r="C7735">
        <v>1</v>
      </c>
      <c r="D7735">
        <v>3</v>
      </c>
      <c r="E7735">
        <v>28</v>
      </c>
      <c r="F7735">
        <v>59</v>
      </c>
      <c r="G7735" s="1">
        <f t="shared" si="480"/>
        <v>0.90322580645161288</v>
      </c>
      <c r="H7735" s="4">
        <f t="shared" si="481"/>
        <v>0</v>
      </c>
      <c r="I7735" s="5">
        <f>IF(OR(AND(F7735&gt;=50,G7735&gt;SUMIF(SeasonTotals!A$2:A$9,A7735,SeasonTotals!F$2:F$9)),AND(G7735&gt;0.885,F7735&gt;=50,D7735&lt;3)),1,0)</f>
        <v>0</v>
      </c>
      <c r="J7735" s="4">
        <f t="shared" si="482"/>
        <v>0</v>
      </c>
      <c r="K7735" s="5">
        <f t="shared" si="483"/>
        <v>0</v>
      </c>
    </row>
    <row r="7736" spans="1:11" x14ac:dyDescent="0.25">
      <c r="A7736" t="s">
        <v>118</v>
      </c>
      <c r="B7736" t="s">
        <v>18</v>
      </c>
      <c r="C7736">
        <v>1</v>
      </c>
      <c r="D7736">
        <v>5</v>
      </c>
      <c r="E7736">
        <v>25</v>
      </c>
      <c r="F7736">
        <v>59</v>
      </c>
      <c r="G7736" s="1">
        <f t="shared" si="480"/>
        <v>0.83333333333333337</v>
      </c>
      <c r="H7736" s="4">
        <f t="shared" si="481"/>
        <v>0</v>
      </c>
      <c r="I7736" s="5">
        <f>IF(OR(AND(F7736&gt;=50,G7736&gt;SUMIF(SeasonTotals!A$2:A$9,A7736,SeasonTotals!F$2:F$9)),AND(G7736&gt;0.885,F7736&gt;=50,D7736&lt;3)),1,0)</f>
        <v>0</v>
      </c>
      <c r="J7736" s="4">
        <f t="shared" si="482"/>
        <v>1</v>
      </c>
      <c r="K7736" s="5">
        <f t="shared" si="483"/>
        <v>0</v>
      </c>
    </row>
    <row r="7737" spans="1:11" x14ac:dyDescent="0.25">
      <c r="A7737" t="s">
        <v>118</v>
      </c>
      <c r="B7737" t="s">
        <v>18</v>
      </c>
      <c r="C7737">
        <v>1</v>
      </c>
      <c r="D7737">
        <v>3</v>
      </c>
      <c r="E7737">
        <v>34</v>
      </c>
      <c r="F7737">
        <v>60</v>
      </c>
      <c r="G7737" s="1">
        <f t="shared" si="480"/>
        <v>0.91891891891891897</v>
      </c>
      <c r="H7737" s="4">
        <f t="shared" si="481"/>
        <v>1</v>
      </c>
      <c r="I7737" s="5">
        <f>IF(OR(AND(F7737&gt;=50,G7737&gt;SUMIF(SeasonTotals!A$2:A$9,A7737,SeasonTotals!F$2:F$9)),AND(G7737&gt;0.885,F7737&gt;=50,D7737&lt;3)),1,0)</f>
        <v>1</v>
      </c>
      <c r="J7737" s="4">
        <f t="shared" si="482"/>
        <v>0</v>
      </c>
      <c r="K7737" s="5">
        <f t="shared" si="483"/>
        <v>0</v>
      </c>
    </row>
    <row r="7738" spans="1:11" x14ac:dyDescent="0.25">
      <c r="A7738" t="s">
        <v>118</v>
      </c>
      <c r="B7738" t="s">
        <v>18</v>
      </c>
      <c r="C7738">
        <v>1</v>
      </c>
      <c r="D7738">
        <v>3</v>
      </c>
      <c r="E7738">
        <v>25</v>
      </c>
      <c r="F7738">
        <v>58</v>
      </c>
      <c r="G7738" s="1">
        <f t="shared" si="480"/>
        <v>0.8928571428571429</v>
      </c>
      <c r="H7738" s="4">
        <f t="shared" si="481"/>
        <v>0</v>
      </c>
      <c r="I7738" s="5">
        <f>IF(OR(AND(F7738&gt;=50,G7738&gt;SUMIF(SeasonTotals!A$2:A$9,A7738,SeasonTotals!F$2:F$9)),AND(G7738&gt;0.885,F7738&gt;=50,D7738&lt;3)),1,0)</f>
        <v>0</v>
      </c>
      <c r="J7738" s="4">
        <f t="shared" si="482"/>
        <v>0</v>
      </c>
      <c r="K7738" s="5">
        <f t="shared" si="483"/>
        <v>0</v>
      </c>
    </row>
    <row r="7739" spans="1:11" x14ac:dyDescent="0.25">
      <c r="A7739" t="s">
        <v>118</v>
      </c>
      <c r="B7739" t="s">
        <v>18</v>
      </c>
      <c r="C7739">
        <v>1</v>
      </c>
      <c r="D7739">
        <v>5</v>
      </c>
      <c r="E7739">
        <v>12</v>
      </c>
      <c r="F7739">
        <v>60</v>
      </c>
      <c r="G7739" s="1">
        <f t="shared" si="480"/>
        <v>0.70588235294117652</v>
      </c>
      <c r="H7739" s="4">
        <f t="shared" si="481"/>
        <v>0</v>
      </c>
      <c r="I7739" s="5">
        <f>IF(OR(AND(F7739&gt;=50,G7739&gt;SUMIF(SeasonTotals!A$2:A$9,A7739,SeasonTotals!F$2:F$9)),AND(G7739&gt;0.885,F7739&gt;=50,D7739&lt;3)),1,0)</f>
        <v>0</v>
      </c>
      <c r="J7739" s="4">
        <f t="shared" si="482"/>
        <v>1</v>
      </c>
      <c r="K7739" s="5">
        <f t="shared" si="483"/>
        <v>0</v>
      </c>
    </row>
    <row r="7740" spans="1:11" x14ac:dyDescent="0.25">
      <c r="A7740" t="s">
        <v>118</v>
      </c>
      <c r="B7740" t="s">
        <v>18</v>
      </c>
      <c r="C7740">
        <v>1</v>
      </c>
      <c r="D7740">
        <v>2</v>
      </c>
      <c r="E7740">
        <v>22</v>
      </c>
      <c r="F7740">
        <v>60</v>
      </c>
      <c r="G7740" s="1">
        <f t="shared" si="480"/>
        <v>0.91666666666666663</v>
      </c>
      <c r="H7740" s="4">
        <f t="shared" si="481"/>
        <v>1</v>
      </c>
      <c r="I7740" s="5">
        <f>IF(OR(AND(F7740&gt;=50,G7740&gt;SUMIF(SeasonTotals!A$2:A$9,A7740,SeasonTotals!F$2:F$9)),AND(G7740&gt;0.885,F7740&gt;=50,D7740&lt;3)),1,0)</f>
        <v>1</v>
      </c>
      <c r="J7740" s="4">
        <f t="shared" si="482"/>
        <v>0</v>
      </c>
      <c r="K7740" s="5">
        <f t="shared" si="483"/>
        <v>0</v>
      </c>
    </row>
    <row r="7741" spans="1:11" x14ac:dyDescent="0.25">
      <c r="A7741" t="s">
        <v>118</v>
      </c>
      <c r="B7741" t="s">
        <v>18</v>
      </c>
      <c r="C7741">
        <v>1</v>
      </c>
      <c r="D7741">
        <v>4</v>
      </c>
      <c r="E7741">
        <v>21</v>
      </c>
      <c r="F7741">
        <v>60</v>
      </c>
      <c r="G7741" s="1">
        <f t="shared" si="480"/>
        <v>0.84</v>
      </c>
      <c r="H7741" s="4">
        <f t="shared" si="481"/>
        <v>0</v>
      </c>
      <c r="I7741" s="5">
        <f>IF(OR(AND(F7741&gt;=50,G7741&gt;SUMIF(SeasonTotals!A$2:A$9,A7741,SeasonTotals!F$2:F$9)),AND(G7741&gt;0.885,F7741&gt;=50,D7741&lt;3)),1,0)</f>
        <v>0</v>
      </c>
      <c r="J7741" s="4">
        <f t="shared" si="482"/>
        <v>1</v>
      </c>
      <c r="K7741" s="5">
        <f t="shared" si="483"/>
        <v>0</v>
      </c>
    </row>
    <row r="7742" spans="1:11" x14ac:dyDescent="0.25">
      <c r="A7742" t="s">
        <v>118</v>
      </c>
      <c r="B7742" t="s">
        <v>18</v>
      </c>
      <c r="C7742">
        <v>1</v>
      </c>
      <c r="D7742">
        <v>2</v>
      </c>
      <c r="E7742">
        <v>27</v>
      </c>
      <c r="F7742">
        <v>58</v>
      </c>
      <c r="G7742" s="1">
        <f t="shared" si="480"/>
        <v>0.93103448275862066</v>
      </c>
      <c r="H7742" s="4">
        <f t="shared" si="481"/>
        <v>1</v>
      </c>
      <c r="I7742" s="5">
        <f>IF(OR(AND(F7742&gt;=50,G7742&gt;SUMIF(SeasonTotals!A$2:A$9,A7742,SeasonTotals!F$2:F$9)),AND(G7742&gt;0.885,F7742&gt;=50,D7742&lt;3)),1,0)</f>
        <v>1</v>
      </c>
      <c r="J7742" s="4">
        <f t="shared" si="482"/>
        <v>0</v>
      </c>
      <c r="K7742" s="5">
        <f t="shared" si="483"/>
        <v>0</v>
      </c>
    </row>
    <row r="7743" spans="1:11" x14ac:dyDescent="0.25">
      <c r="A7743" t="s">
        <v>118</v>
      </c>
      <c r="B7743" t="s">
        <v>18</v>
      </c>
      <c r="C7743">
        <v>1</v>
      </c>
      <c r="D7743">
        <v>4</v>
      </c>
      <c r="E7743">
        <v>16</v>
      </c>
      <c r="F7743">
        <v>52</v>
      </c>
      <c r="G7743" s="1">
        <f t="shared" si="480"/>
        <v>0.8</v>
      </c>
      <c r="H7743" s="4">
        <f t="shared" si="481"/>
        <v>0</v>
      </c>
      <c r="I7743" s="5">
        <f>IF(OR(AND(F7743&gt;=50,G7743&gt;SUMIF(SeasonTotals!A$2:A$9,A7743,SeasonTotals!F$2:F$9)),AND(G7743&gt;0.885,F7743&gt;=50,D7743&lt;3)),1,0)</f>
        <v>0</v>
      </c>
      <c r="J7743" s="4">
        <f t="shared" si="482"/>
        <v>1</v>
      </c>
      <c r="K7743" s="5">
        <f t="shared" si="483"/>
        <v>1</v>
      </c>
    </row>
    <row r="7744" spans="1:11" x14ac:dyDescent="0.25">
      <c r="A7744" t="s">
        <v>118</v>
      </c>
      <c r="B7744" t="s">
        <v>18</v>
      </c>
      <c r="C7744">
        <v>1</v>
      </c>
      <c r="D7744">
        <v>4</v>
      </c>
      <c r="E7744">
        <v>24</v>
      </c>
      <c r="F7744">
        <v>64</v>
      </c>
      <c r="G7744" s="1">
        <f t="shared" si="480"/>
        <v>0.8571428571428571</v>
      </c>
      <c r="H7744" s="4">
        <f t="shared" si="481"/>
        <v>0</v>
      </c>
      <c r="I7744" s="5">
        <f>IF(OR(AND(F7744&gt;=50,G7744&gt;SUMIF(SeasonTotals!A$2:A$9,A7744,SeasonTotals!F$2:F$9)),AND(G7744&gt;0.885,F7744&gt;=50,D7744&lt;3)),1,0)</f>
        <v>0</v>
      </c>
      <c r="J7744" s="4">
        <f t="shared" si="482"/>
        <v>0</v>
      </c>
      <c r="K7744" s="5">
        <f t="shared" si="483"/>
        <v>0</v>
      </c>
    </row>
    <row r="7745" spans="1:11" x14ac:dyDescent="0.25">
      <c r="A7745" t="s">
        <v>118</v>
      </c>
      <c r="B7745" t="s">
        <v>18</v>
      </c>
      <c r="C7745">
        <v>1</v>
      </c>
      <c r="D7745">
        <v>1</v>
      </c>
      <c r="E7745">
        <v>31</v>
      </c>
      <c r="F7745">
        <v>65</v>
      </c>
      <c r="G7745" s="1">
        <f t="shared" si="480"/>
        <v>0.96875</v>
      </c>
      <c r="H7745" s="4">
        <f t="shared" si="481"/>
        <v>1</v>
      </c>
      <c r="I7745" s="5">
        <f>IF(OR(AND(F7745&gt;=50,G7745&gt;SUMIF(SeasonTotals!A$2:A$9,A7745,SeasonTotals!F$2:F$9)),AND(G7745&gt;0.885,F7745&gt;=50,D7745&lt;3)),1,0)</f>
        <v>1</v>
      </c>
      <c r="J7745" s="4">
        <f t="shared" si="482"/>
        <v>0</v>
      </c>
      <c r="K7745" s="5">
        <f t="shared" si="483"/>
        <v>0</v>
      </c>
    </row>
    <row r="7746" spans="1:11" x14ac:dyDescent="0.25">
      <c r="A7746" t="s">
        <v>118</v>
      </c>
      <c r="B7746" t="s">
        <v>18</v>
      </c>
      <c r="C7746">
        <v>1</v>
      </c>
      <c r="D7746">
        <v>2</v>
      </c>
      <c r="E7746">
        <v>27</v>
      </c>
      <c r="F7746">
        <v>63</v>
      </c>
      <c r="G7746" s="1">
        <f t="shared" ref="G7746:G7809" si="484">E7746/MAX(1,SUM(D7746:E7746))</f>
        <v>0.93103448275862066</v>
      </c>
      <c r="H7746" s="4">
        <f t="shared" ref="H7746:H7809" si="485">IF(AND(F7746&gt;=50,OR(G7746&gt;0.913,AND(G7746&gt;0.885,D7746&lt;3))),1,0)</f>
        <v>1</v>
      </c>
      <c r="I7746" s="5">
        <f>IF(OR(AND(F7746&gt;=50,G7746&gt;SUMIF(SeasonTotals!A$2:A$9,A7746,SeasonTotals!F$2:F$9)),AND(G7746&gt;0.885,F7746&gt;=50,D7746&lt;3)),1,0)</f>
        <v>1</v>
      </c>
      <c r="J7746" s="4">
        <f t="shared" ref="J7746:J7809" si="486">IF(G7746&lt;0.85,1,0)</f>
        <v>0</v>
      </c>
      <c r="K7746" s="5">
        <f t="shared" ref="K7746:K7809" si="487">IF(F7746&lt;55,1,0)</f>
        <v>0</v>
      </c>
    </row>
    <row r="7747" spans="1:11" x14ac:dyDescent="0.25">
      <c r="A7747" t="s">
        <v>118</v>
      </c>
      <c r="B7747" t="s">
        <v>18</v>
      </c>
      <c r="C7747">
        <v>1</v>
      </c>
      <c r="D7747">
        <v>5</v>
      </c>
      <c r="E7747">
        <v>31</v>
      </c>
      <c r="F7747">
        <v>60</v>
      </c>
      <c r="G7747" s="1">
        <f t="shared" si="484"/>
        <v>0.86111111111111116</v>
      </c>
      <c r="H7747" s="4">
        <f t="shared" si="485"/>
        <v>0</v>
      </c>
      <c r="I7747" s="5">
        <f>IF(OR(AND(F7747&gt;=50,G7747&gt;SUMIF(SeasonTotals!A$2:A$9,A7747,SeasonTotals!F$2:F$9)),AND(G7747&gt;0.885,F7747&gt;=50,D7747&lt;3)),1,0)</f>
        <v>0</v>
      </c>
      <c r="J7747" s="4">
        <f t="shared" si="486"/>
        <v>0</v>
      </c>
      <c r="K7747" s="5">
        <f t="shared" si="487"/>
        <v>0</v>
      </c>
    </row>
    <row r="7748" spans="1:11" x14ac:dyDescent="0.25">
      <c r="A7748" t="s">
        <v>118</v>
      </c>
      <c r="B7748" t="s">
        <v>18</v>
      </c>
      <c r="C7748">
        <v>1</v>
      </c>
      <c r="D7748">
        <v>2</v>
      </c>
      <c r="E7748">
        <v>31</v>
      </c>
      <c r="F7748">
        <v>60</v>
      </c>
      <c r="G7748" s="1">
        <f t="shared" si="484"/>
        <v>0.93939393939393945</v>
      </c>
      <c r="H7748" s="4">
        <f t="shared" si="485"/>
        <v>1</v>
      </c>
      <c r="I7748" s="5">
        <f>IF(OR(AND(F7748&gt;=50,G7748&gt;SUMIF(SeasonTotals!A$2:A$9,A7748,SeasonTotals!F$2:F$9)),AND(G7748&gt;0.885,F7748&gt;=50,D7748&lt;3)),1,0)</f>
        <v>1</v>
      </c>
      <c r="J7748" s="4">
        <f t="shared" si="486"/>
        <v>0</v>
      </c>
      <c r="K7748" s="5">
        <f t="shared" si="487"/>
        <v>0</v>
      </c>
    </row>
    <row r="7749" spans="1:11" x14ac:dyDescent="0.25">
      <c r="A7749" t="s">
        <v>118</v>
      </c>
      <c r="B7749" t="s">
        <v>18</v>
      </c>
      <c r="C7749">
        <v>1</v>
      </c>
      <c r="D7749">
        <v>2</v>
      </c>
      <c r="E7749">
        <v>37</v>
      </c>
      <c r="F7749">
        <v>61</v>
      </c>
      <c r="G7749" s="1">
        <f t="shared" si="484"/>
        <v>0.94871794871794868</v>
      </c>
      <c r="H7749" s="4">
        <f t="shared" si="485"/>
        <v>1</v>
      </c>
      <c r="I7749" s="5">
        <f>IF(OR(AND(F7749&gt;=50,G7749&gt;SUMIF(SeasonTotals!A$2:A$9,A7749,SeasonTotals!F$2:F$9)),AND(G7749&gt;0.885,F7749&gt;=50,D7749&lt;3)),1,0)</f>
        <v>1</v>
      </c>
      <c r="J7749" s="4">
        <f t="shared" si="486"/>
        <v>0</v>
      </c>
      <c r="K7749" s="5">
        <f t="shared" si="487"/>
        <v>0</v>
      </c>
    </row>
    <row r="7750" spans="1:11" x14ac:dyDescent="0.25">
      <c r="A7750" t="s">
        <v>118</v>
      </c>
      <c r="B7750" t="s">
        <v>18</v>
      </c>
      <c r="C7750">
        <v>1</v>
      </c>
      <c r="D7750">
        <v>1</v>
      </c>
      <c r="E7750">
        <v>33</v>
      </c>
      <c r="F7750">
        <v>59</v>
      </c>
      <c r="G7750" s="1">
        <f t="shared" si="484"/>
        <v>0.97058823529411764</v>
      </c>
      <c r="H7750" s="4">
        <f t="shared" si="485"/>
        <v>1</v>
      </c>
      <c r="I7750" s="5">
        <f>IF(OR(AND(F7750&gt;=50,G7750&gt;SUMIF(SeasonTotals!A$2:A$9,A7750,SeasonTotals!F$2:F$9)),AND(G7750&gt;0.885,F7750&gt;=50,D7750&lt;3)),1,0)</f>
        <v>1</v>
      </c>
      <c r="J7750" s="4">
        <f t="shared" si="486"/>
        <v>0</v>
      </c>
      <c r="K7750" s="5">
        <f t="shared" si="487"/>
        <v>0</v>
      </c>
    </row>
    <row r="7751" spans="1:11" x14ac:dyDescent="0.25">
      <c r="A7751" t="s">
        <v>118</v>
      </c>
      <c r="B7751" t="s">
        <v>18</v>
      </c>
      <c r="C7751">
        <v>1</v>
      </c>
      <c r="D7751">
        <v>3</v>
      </c>
      <c r="E7751">
        <v>23</v>
      </c>
      <c r="F7751">
        <v>64</v>
      </c>
      <c r="G7751" s="1">
        <f t="shared" si="484"/>
        <v>0.88461538461538458</v>
      </c>
      <c r="H7751" s="4">
        <f t="shared" si="485"/>
        <v>0</v>
      </c>
      <c r="I7751" s="5">
        <f>IF(OR(AND(F7751&gt;=50,G7751&gt;SUMIF(SeasonTotals!A$2:A$9,A7751,SeasonTotals!F$2:F$9)),AND(G7751&gt;0.885,F7751&gt;=50,D7751&lt;3)),1,0)</f>
        <v>0</v>
      </c>
      <c r="J7751" s="4">
        <f t="shared" si="486"/>
        <v>0</v>
      </c>
      <c r="K7751" s="5">
        <f t="shared" si="487"/>
        <v>0</v>
      </c>
    </row>
    <row r="7752" spans="1:11" x14ac:dyDescent="0.25">
      <c r="A7752" t="s">
        <v>118</v>
      </c>
      <c r="B7752" t="s">
        <v>18</v>
      </c>
      <c r="C7752">
        <v>1</v>
      </c>
      <c r="D7752">
        <v>4</v>
      </c>
      <c r="E7752">
        <v>30</v>
      </c>
      <c r="F7752">
        <v>58</v>
      </c>
      <c r="G7752" s="1">
        <f t="shared" si="484"/>
        <v>0.88235294117647056</v>
      </c>
      <c r="H7752" s="4">
        <f t="shared" si="485"/>
        <v>0</v>
      </c>
      <c r="I7752" s="5">
        <f>IF(OR(AND(F7752&gt;=50,G7752&gt;SUMIF(SeasonTotals!A$2:A$9,A7752,SeasonTotals!F$2:F$9)),AND(G7752&gt;0.885,F7752&gt;=50,D7752&lt;3)),1,0)</f>
        <v>0</v>
      </c>
      <c r="J7752" s="4">
        <f t="shared" si="486"/>
        <v>0</v>
      </c>
      <c r="K7752" s="5">
        <f t="shared" si="487"/>
        <v>0</v>
      </c>
    </row>
    <row r="7753" spans="1:11" x14ac:dyDescent="0.25">
      <c r="A7753" t="s">
        <v>118</v>
      </c>
      <c r="B7753" t="s">
        <v>18</v>
      </c>
      <c r="C7753">
        <v>1</v>
      </c>
      <c r="D7753">
        <v>2</v>
      </c>
      <c r="E7753">
        <v>27</v>
      </c>
      <c r="F7753">
        <v>65</v>
      </c>
      <c r="G7753" s="1">
        <f t="shared" si="484"/>
        <v>0.93103448275862066</v>
      </c>
      <c r="H7753" s="4">
        <f t="shared" si="485"/>
        <v>1</v>
      </c>
      <c r="I7753" s="5">
        <f>IF(OR(AND(F7753&gt;=50,G7753&gt;SUMIF(SeasonTotals!A$2:A$9,A7753,SeasonTotals!F$2:F$9)),AND(G7753&gt;0.885,F7753&gt;=50,D7753&lt;3)),1,0)</f>
        <v>1</v>
      </c>
      <c r="J7753" s="4">
        <f t="shared" si="486"/>
        <v>0</v>
      </c>
      <c r="K7753" s="5">
        <f t="shared" si="487"/>
        <v>0</v>
      </c>
    </row>
    <row r="7754" spans="1:11" x14ac:dyDescent="0.25">
      <c r="A7754" t="s">
        <v>118</v>
      </c>
      <c r="B7754" t="s">
        <v>18</v>
      </c>
      <c r="C7754">
        <v>1</v>
      </c>
      <c r="D7754">
        <v>0</v>
      </c>
      <c r="E7754">
        <v>35</v>
      </c>
      <c r="F7754">
        <v>60</v>
      </c>
      <c r="G7754" s="1">
        <f t="shared" si="484"/>
        <v>1</v>
      </c>
      <c r="H7754" s="4">
        <f t="shared" si="485"/>
        <v>1</v>
      </c>
      <c r="I7754" s="5">
        <f>IF(OR(AND(F7754&gt;=50,G7754&gt;SUMIF(SeasonTotals!A$2:A$9,A7754,SeasonTotals!F$2:F$9)),AND(G7754&gt;0.885,F7754&gt;=50,D7754&lt;3)),1,0)</f>
        <v>1</v>
      </c>
      <c r="J7754" s="4">
        <f t="shared" si="486"/>
        <v>0</v>
      </c>
      <c r="K7754" s="5">
        <f t="shared" si="487"/>
        <v>0</v>
      </c>
    </row>
    <row r="7755" spans="1:11" x14ac:dyDescent="0.25">
      <c r="A7755" t="s">
        <v>118</v>
      </c>
      <c r="B7755" t="s">
        <v>18</v>
      </c>
      <c r="C7755">
        <v>1</v>
      </c>
      <c r="D7755">
        <v>3</v>
      </c>
      <c r="E7755">
        <v>26</v>
      </c>
      <c r="F7755">
        <v>60</v>
      </c>
      <c r="G7755" s="1">
        <f t="shared" si="484"/>
        <v>0.89655172413793105</v>
      </c>
      <c r="H7755" s="4">
        <f t="shared" si="485"/>
        <v>0</v>
      </c>
      <c r="I7755" s="5">
        <f>IF(OR(AND(F7755&gt;=50,G7755&gt;SUMIF(SeasonTotals!A$2:A$9,A7755,SeasonTotals!F$2:F$9)),AND(G7755&gt;0.885,F7755&gt;=50,D7755&lt;3)),1,0)</f>
        <v>0</v>
      </c>
      <c r="J7755" s="4">
        <f t="shared" si="486"/>
        <v>0</v>
      </c>
      <c r="K7755" s="5">
        <f t="shared" si="487"/>
        <v>0</v>
      </c>
    </row>
    <row r="7756" spans="1:11" x14ac:dyDescent="0.25">
      <c r="A7756" t="s">
        <v>118</v>
      </c>
      <c r="B7756" t="s">
        <v>18</v>
      </c>
      <c r="C7756">
        <v>1</v>
      </c>
      <c r="D7756">
        <v>8</v>
      </c>
      <c r="E7756">
        <v>26</v>
      </c>
      <c r="F7756">
        <v>60</v>
      </c>
      <c r="G7756" s="1">
        <f t="shared" si="484"/>
        <v>0.76470588235294112</v>
      </c>
      <c r="H7756" s="4">
        <f t="shared" si="485"/>
        <v>0</v>
      </c>
      <c r="I7756" s="5">
        <f>IF(OR(AND(F7756&gt;=50,G7756&gt;SUMIF(SeasonTotals!A$2:A$9,A7756,SeasonTotals!F$2:F$9)),AND(G7756&gt;0.885,F7756&gt;=50,D7756&lt;3)),1,0)</f>
        <v>0</v>
      </c>
      <c r="J7756" s="4">
        <f t="shared" si="486"/>
        <v>1</v>
      </c>
      <c r="K7756" s="5">
        <f t="shared" si="487"/>
        <v>0</v>
      </c>
    </row>
    <row r="7757" spans="1:11" x14ac:dyDescent="0.25">
      <c r="A7757" t="s">
        <v>118</v>
      </c>
      <c r="B7757" t="s">
        <v>18</v>
      </c>
      <c r="C7757">
        <v>1</v>
      </c>
      <c r="D7757">
        <v>0</v>
      </c>
      <c r="E7757">
        <v>27</v>
      </c>
      <c r="F7757">
        <v>59</v>
      </c>
      <c r="G7757" s="1">
        <f t="shared" si="484"/>
        <v>1</v>
      </c>
      <c r="H7757" s="4">
        <f t="shared" si="485"/>
        <v>1</v>
      </c>
      <c r="I7757" s="5">
        <f>IF(OR(AND(F7757&gt;=50,G7757&gt;SUMIF(SeasonTotals!A$2:A$9,A7757,SeasonTotals!F$2:F$9)),AND(G7757&gt;0.885,F7757&gt;=50,D7757&lt;3)),1,0)</f>
        <v>1</v>
      </c>
      <c r="J7757" s="4">
        <f t="shared" si="486"/>
        <v>0</v>
      </c>
      <c r="K7757" s="5">
        <f t="shared" si="487"/>
        <v>0</v>
      </c>
    </row>
    <row r="7758" spans="1:11" x14ac:dyDescent="0.25">
      <c r="A7758" t="s">
        <v>118</v>
      </c>
      <c r="B7758" t="s">
        <v>18</v>
      </c>
      <c r="C7758">
        <v>1</v>
      </c>
      <c r="D7758">
        <v>2</v>
      </c>
      <c r="E7758">
        <v>30</v>
      </c>
      <c r="F7758">
        <v>65</v>
      </c>
      <c r="G7758" s="1">
        <f t="shared" si="484"/>
        <v>0.9375</v>
      </c>
      <c r="H7758" s="4">
        <f t="shared" si="485"/>
        <v>1</v>
      </c>
      <c r="I7758" s="5">
        <f>IF(OR(AND(F7758&gt;=50,G7758&gt;SUMIF(SeasonTotals!A$2:A$9,A7758,SeasonTotals!F$2:F$9)),AND(G7758&gt;0.885,F7758&gt;=50,D7758&lt;3)),1,0)</f>
        <v>1</v>
      </c>
      <c r="J7758" s="4">
        <f t="shared" si="486"/>
        <v>0</v>
      </c>
      <c r="K7758" s="5">
        <f t="shared" si="487"/>
        <v>0</v>
      </c>
    </row>
    <row r="7759" spans="1:11" x14ac:dyDescent="0.25">
      <c r="A7759" t="s">
        <v>118</v>
      </c>
      <c r="B7759" t="s">
        <v>18</v>
      </c>
      <c r="C7759">
        <v>1</v>
      </c>
      <c r="D7759">
        <v>3</v>
      </c>
      <c r="E7759">
        <v>24</v>
      </c>
      <c r="F7759">
        <v>59</v>
      </c>
      <c r="G7759" s="1">
        <f t="shared" si="484"/>
        <v>0.88888888888888884</v>
      </c>
      <c r="H7759" s="4">
        <f t="shared" si="485"/>
        <v>0</v>
      </c>
      <c r="I7759" s="5">
        <f>IF(OR(AND(F7759&gt;=50,G7759&gt;SUMIF(SeasonTotals!A$2:A$9,A7759,SeasonTotals!F$2:F$9)),AND(G7759&gt;0.885,F7759&gt;=50,D7759&lt;3)),1,0)</f>
        <v>0</v>
      </c>
      <c r="J7759" s="4">
        <f t="shared" si="486"/>
        <v>0</v>
      </c>
      <c r="K7759" s="5">
        <f t="shared" si="487"/>
        <v>0</v>
      </c>
    </row>
    <row r="7760" spans="1:11" x14ac:dyDescent="0.25">
      <c r="A7760" t="s">
        <v>118</v>
      </c>
      <c r="B7760" t="s">
        <v>18</v>
      </c>
      <c r="C7760">
        <v>1</v>
      </c>
      <c r="D7760">
        <v>4</v>
      </c>
      <c r="E7760">
        <v>33</v>
      </c>
      <c r="F7760">
        <v>60</v>
      </c>
      <c r="G7760" s="1">
        <f t="shared" si="484"/>
        <v>0.89189189189189189</v>
      </c>
      <c r="H7760" s="4">
        <f t="shared" si="485"/>
        <v>0</v>
      </c>
      <c r="I7760" s="5">
        <f>IF(OR(AND(F7760&gt;=50,G7760&gt;SUMIF(SeasonTotals!A$2:A$9,A7760,SeasonTotals!F$2:F$9)),AND(G7760&gt;0.885,F7760&gt;=50,D7760&lt;3)),1,0)</f>
        <v>0</v>
      </c>
      <c r="J7760" s="4">
        <f t="shared" si="486"/>
        <v>0</v>
      </c>
      <c r="K7760" s="5">
        <f t="shared" si="487"/>
        <v>0</v>
      </c>
    </row>
    <row r="7761" spans="1:11" x14ac:dyDescent="0.25">
      <c r="A7761" t="s">
        <v>118</v>
      </c>
      <c r="B7761" t="s">
        <v>18</v>
      </c>
      <c r="C7761">
        <v>1</v>
      </c>
      <c r="D7761">
        <v>2</v>
      </c>
      <c r="E7761">
        <v>37</v>
      </c>
      <c r="F7761">
        <v>60</v>
      </c>
      <c r="G7761" s="1">
        <f t="shared" si="484"/>
        <v>0.94871794871794868</v>
      </c>
      <c r="H7761" s="4">
        <f t="shared" si="485"/>
        <v>1</v>
      </c>
      <c r="I7761" s="5">
        <f>IF(OR(AND(F7761&gt;=50,G7761&gt;SUMIF(SeasonTotals!A$2:A$9,A7761,SeasonTotals!F$2:F$9)),AND(G7761&gt;0.885,F7761&gt;=50,D7761&lt;3)),1,0)</f>
        <v>1</v>
      </c>
      <c r="J7761" s="4">
        <f t="shared" si="486"/>
        <v>0</v>
      </c>
      <c r="K7761" s="5">
        <f t="shared" si="487"/>
        <v>0</v>
      </c>
    </row>
    <row r="7762" spans="1:11" x14ac:dyDescent="0.25">
      <c r="A7762" t="s">
        <v>118</v>
      </c>
      <c r="B7762" t="s">
        <v>18</v>
      </c>
      <c r="C7762">
        <v>1</v>
      </c>
      <c r="D7762">
        <v>1</v>
      </c>
      <c r="E7762">
        <v>40</v>
      </c>
      <c r="F7762">
        <v>60</v>
      </c>
      <c r="G7762" s="1">
        <f t="shared" si="484"/>
        <v>0.97560975609756095</v>
      </c>
      <c r="H7762" s="4">
        <f t="shared" si="485"/>
        <v>1</v>
      </c>
      <c r="I7762" s="5">
        <f>IF(OR(AND(F7762&gt;=50,G7762&gt;SUMIF(SeasonTotals!A$2:A$9,A7762,SeasonTotals!F$2:F$9)),AND(G7762&gt;0.885,F7762&gt;=50,D7762&lt;3)),1,0)</f>
        <v>1</v>
      </c>
      <c r="J7762" s="4">
        <f t="shared" si="486"/>
        <v>0</v>
      </c>
      <c r="K7762" s="5">
        <f t="shared" si="487"/>
        <v>0</v>
      </c>
    </row>
    <row r="7763" spans="1:11" x14ac:dyDescent="0.25">
      <c r="A7763" t="s">
        <v>118</v>
      </c>
      <c r="B7763" t="s">
        <v>18</v>
      </c>
      <c r="C7763">
        <v>1</v>
      </c>
      <c r="D7763">
        <v>0</v>
      </c>
      <c r="E7763">
        <v>30</v>
      </c>
      <c r="F7763">
        <v>60</v>
      </c>
      <c r="G7763" s="1">
        <f t="shared" si="484"/>
        <v>1</v>
      </c>
      <c r="H7763" s="4">
        <f t="shared" si="485"/>
        <v>1</v>
      </c>
      <c r="I7763" s="5">
        <f>IF(OR(AND(F7763&gt;=50,G7763&gt;SUMIF(SeasonTotals!A$2:A$9,A7763,SeasonTotals!F$2:F$9)),AND(G7763&gt;0.885,F7763&gt;=50,D7763&lt;3)),1,0)</f>
        <v>1</v>
      </c>
      <c r="J7763" s="4">
        <f t="shared" si="486"/>
        <v>0</v>
      </c>
      <c r="K7763" s="5">
        <f t="shared" si="487"/>
        <v>0</v>
      </c>
    </row>
    <row r="7764" spans="1:11" x14ac:dyDescent="0.25">
      <c r="A7764" t="s">
        <v>118</v>
      </c>
      <c r="B7764" t="s">
        <v>18</v>
      </c>
      <c r="C7764">
        <v>1</v>
      </c>
      <c r="D7764">
        <v>2</v>
      </c>
      <c r="E7764">
        <v>43</v>
      </c>
      <c r="F7764">
        <v>60</v>
      </c>
      <c r="G7764" s="1">
        <f t="shared" si="484"/>
        <v>0.9555555555555556</v>
      </c>
      <c r="H7764" s="4">
        <f t="shared" si="485"/>
        <v>1</v>
      </c>
      <c r="I7764" s="5">
        <f>IF(OR(AND(F7764&gt;=50,G7764&gt;SUMIF(SeasonTotals!A$2:A$9,A7764,SeasonTotals!F$2:F$9)),AND(G7764&gt;0.885,F7764&gt;=50,D7764&lt;3)),1,0)</f>
        <v>1</v>
      </c>
      <c r="J7764" s="4">
        <f t="shared" si="486"/>
        <v>0</v>
      </c>
      <c r="K7764" s="5">
        <f t="shared" si="487"/>
        <v>0</v>
      </c>
    </row>
    <row r="7765" spans="1:11" x14ac:dyDescent="0.25">
      <c r="A7765" t="s">
        <v>118</v>
      </c>
      <c r="B7765" t="s">
        <v>18</v>
      </c>
      <c r="C7765">
        <v>1</v>
      </c>
      <c r="D7765">
        <v>1</v>
      </c>
      <c r="E7765">
        <v>30</v>
      </c>
      <c r="F7765">
        <v>60</v>
      </c>
      <c r="G7765" s="1">
        <f t="shared" si="484"/>
        <v>0.967741935483871</v>
      </c>
      <c r="H7765" s="4">
        <f t="shared" si="485"/>
        <v>1</v>
      </c>
      <c r="I7765" s="5">
        <f>IF(OR(AND(F7765&gt;=50,G7765&gt;SUMIF(SeasonTotals!A$2:A$9,A7765,SeasonTotals!F$2:F$9)),AND(G7765&gt;0.885,F7765&gt;=50,D7765&lt;3)),1,0)</f>
        <v>1</v>
      </c>
      <c r="J7765" s="4">
        <f t="shared" si="486"/>
        <v>0</v>
      </c>
      <c r="K7765" s="5">
        <f t="shared" si="487"/>
        <v>0</v>
      </c>
    </row>
    <row r="7766" spans="1:11" x14ac:dyDescent="0.25">
      <c r="A7766" t="s">
        <v>118</v>
      </c>
      <c r="B7766" t="s">
        <v>18</v>
      </c>
      <c r="C7766">
        <v>1</v>
      </c>
      <c r="D7766">
        <v>3</v>
      </c>
      <c r="E7766">
        <v>23</v>
      </c>
      <c r="F7766">
        <v>60</v>
      </c>
      <c r="G7766" s="1">
        <f t="shared" si="484"/>
        <v>0.88461538461538458</v>
      </c>
      <c r="H7766" s="4">
        <f t="shared" si="485"/>
        <v>0</v>
      </c>
      <c r="I7766" s="5">
        <f>IF(OR(AND(F7766&gt;=50,G7766&gt;SUMIF(SeasonTotals!A$2:A$9,A7766,SeasonTotals!F$2:F$9)),AND(G7766&gt;0.885,F7766&gt;=50,D7766&lt;3)),1,0)</f>
        <v>0</v>
      </c>
      <c r="J7766" s="4">
        <f t="shared" si="486"/>
        <v>0</v>
      </c>
      <c r="K7766" s="5">
        <f t="shared" si="487"/>
        <v>0</v>
      </c>
    </row>
    <row r="7767" spans="1:11" x14ac:dyDescent="0.25">
      <c r="A7767" t="s">
        <v>118</v>
      </c>
      <c r="B7767" t="s">
        <v>18</v>
      </c>
      <c r="C7767">
        <v>1</v>
      </c>
      <c r="D7767">
        <v>0</v>
      </c>
      <c r="E7767">
        <v>26</v>
      </c>
      <c r="F7767">
        <v>60</v>
      </c>
      <c r="G7767" s="1">
        <f t="shared" si="484"/>
        <v>1</v>
      </c>
      <c r="H7767" s="4">
        <f t="shared" si="485"/>
        <v>1</v>
      </c>
      <c r="I7767" s="5">
        <f>IF(OR(AND(F7767&gt;=50,G7767&gt;SUMIF(SeasonTotals!A$2:A$9,A7767,SeasonTotals!F$2:F$9)),AND(G7767&gt;0.885,F7767&gt;=50,D7767&lt;3)),1,0)</f>
        <v>1</v>
      </c>
      <c r="J7767" s="4">
        <f t="shared" si="486"/>
        <v>0</v>
      </c>
      <c r="K7767" s="5">
        <f t="shared" si="487"/>
        <v>0</v>
      </c>
    </row>
    <row r="7768" spans="1:11" x14ac:dyDescent="0.25">
      <c r="A7768" t="s">
        <v>118</v>
      </c>
      <c r="B7768" t="s">
        <v>18</v>
      </c>
      <c r="C7768">
        <v>1</v>
      </c>
      <c r="D7768">
        <v>4</v>
      </c>
      <c r="E7768">
        <v>37</v>
      </c>
      <c r="F7768">
        <v>59</v>
      </c>
      <c r="G7768" s="1">
        <f t="shared" si="484"/>
        <v>0.90243902439024393</v>
      </c>
      <c r="H7768" s="4">
        <f t="shared" si="485"/>
        <v>0</v>
      </c>
      <c r="I7768" s="5">
        <f>IF(OR(AND(F7768&gt;=50,G7768&gt;SUMIF(SeasonTotals!A$2:A$9,A7768,SeasonTotals!F$2:F$9)),AND(G7768&gt;0.885,F7768&gt;=50,D7768&lt;3)),1,0)</f>
        <v>0</v>
      </c>
      <c r="J7768" s="4">
        <f t="shared" si="486"/>
        <v>0</v>
      </c>
      <c r="K7768" s="5">
        <f t="shared" si="487"/>
        <v>0</v>
      </c>
    </row>
    <row r="7769" spans="1:11" x14ac:dyDescent="0.25">
      <c r="A7769" t="s">
        <v>118</v>
      </c>
      <c r="B7769" t="s">
        <v>18</v>
      </c>
      <c r="C7769">
        <v>1</v>
      </c>
      <c r="D7769">
        <v>2</v>
      </c>
      <c r="E7769">
        <v>35</v>
      </c>
      <c r="F7769">
        <v>65</v>
      </c>
      <c r="G7769" s="1">
        <f t="shared" si="484"/>
        <v>0.94594594594594594</v>
      </c>
      <c r="H7769" s="4">
        <f t="shared" si="485"/>
        <v>1</v>
      </c>
      <c r="I7769" s="5">
        <f>IF(OR(AND(F7769&gt;=50,G7769&gt;SUMIF(SeasonTotals!A$2:A$9,A7769,SeasonTotals!F$2:F$9)),AND(G7769&gt;0.885,F7769&gt;=50,D7769&lt;3)),1,0)</f>
        <v>1</v>
      </c>
      <c r="J7769" s="4">
        <f t="shared" si="486"/>
        <v>0</v>
      </c>
      <c r="K7769" s="5">
        <f t="shared" si="487"/>
        <v>0</v>
      </c>
    </row>
    <row r="7770" spans="1:11" x14ac:dyDescent="0.25">
      <c r="A7770" t="s">
        <v>118</v>
      </c>
      <c r="B7770" t="s">
        <v>18</v>
      </c>
      <c r="C7770">
        <v>1</v>
      </c>
      <c r="D7770">
        <v>5</v>
      </c>
      <c r="E7770">
        <v>7</v>
      </c>
      <c r="F7770">
        <v>18</v>
      </c>
      <c r="G7770" s="1">
        <f t="shared" si="484"/>
        <v>0.58333333333333337</v>
      </c>
      <c r="H7770" s="4">
        <f t="shared" si="485"/>
        <v>0</v>
      </c>
      <c r="I7770" s="5">
        <f>IF(OR(AND(F7770&gt;=50,G7770&gt;SUMIF(SeasonTotals!A$2:A$9,A7770,SeasonTotals!F$2:F$9)),AND(G7770&gt;0.885,F7770&gt;=50,D7770&lt;3)),1,0)</f>
        <v>0</v>
      </c>
      <c r="J7770" s="4">
        <f t="shared" si="486"/>
        <v>1</v>
      </c>
      <c r="K7770" s="5">
        <f t="shared" si="487"/>
        <v>1</v>
      </c>
    </row>
    <row r="7771" spans="1:11" x14ac:dyDescent="0.25">
      <c r="A7771" t="s">
        <v>118</v>
      </c>
      <c r="B7771" t="s">
        <v>18</v>
      </c>
      <c r="C7771">
        <v>1</v>
      </c>
      <c r="D7771">
        <v>1</v>
      </c>
      <c r="E7771">
        <v>22</v>
      </c>
      <c r="F7771">
        <v>59</v>
      </c>
      <c r="G7771" s="1">
        <f t="shared" si="484"/>
        <v>0.95652173913043481</v>
      </c>
      <c r="H7771" s="4">
        <f t="shared" si="485"/>
        <v>1</v>
      </c>
      <c r="I7771" s="5">
        <f>IF(OR(AND(F7771&gt;=50,G7771&gt;SUMIF(SeasonTotals!A$2:A$9,A7771,SeasonTotals!F$2:F$9)),AND(G7771&gt;0.885,F7771&gt;=50,D7771&lt;3)),1,0)</f>
        <v>1</v>
      </c>
      <c r="J7771" s="4">
        <f t="shared" si="486"/>
        <v>0</v>
      </c>
      <c r="K7771" s="5">
        <f t="shared" si="487"/>
        <v>0</v>
      </c>
    </row>
    <row r="7772" spans="1:11" x14ac:dyDescent="0.25">
      <c r="A7772" t="s">
        <v>118</v>
      </c>
      <c r="B7772" t="s">
        <v>18</v>
      </c>
      <c r="C7772">
        <v>1</v>
      </c>
      <c r="D7772">
        <v>5</v>
      </c>
      <c r="E7772">
        <v>28</v>
      </c>
      <c r="F7772">
        <v>44</v>
      </c>
      <c r="G7772" s="1">
        <f t="shared" si="484"/>
        <v>0.84848484848484851</v>
      </c>
      <c r="H7772" s="4">
        <f t="shared" si="485"/>
        <v>0</v>
      </c>
      <c r="I7772" s="5">
        <f>IF(OR(AND(F7772&gt;=50,G7772&gt;SUMIF(SeasonTotals!A$2:A$9,A7772,SeasonTotals!F$2:F$9)),AND(G7772&gt;0.885,F7772&gt;=50,D7772&lt;3)),1,0)</f>
        <v>0</v>
      </c>
      <c r="J7772" s="4">
        <f t="shared" si="486"/>
        <v>1</v>
      </c>
      <c r="K7772" s="5">
        <f t="shared" si="487"/>
        <v>1</v>
      </c>
    </row>
    <row r="7773" spans="1:11" x14ac:dyDescent="0.25">
      <c r="A7773" t="s">
        <v>118</v>
      </c>
      <c r="B7773" t="s">
        <v>18</v>
      </c>
      <c r="C7773">
        <v>1</v>
      </c>
      <c r="D7773">
        <v>2</v>
      </c>
      <c r="E7773">
        <v>31</v>
      </c>
      <c r="F7773">
        <v>57</v>
      </c>
      <c r="G7773" s="1">
        <f t="shared" si="484"/>
        <v>0.93939393939393945</v>
      </c>
      <c r="H7773" s="4">
        <f t="shared" si="485"/>
        <v>1</v>
      </c>
      <c r="I7773" s="5">
        <f>IF(OR(AND(F7773&gt;=50,G7773&gt;SUMIF(SeasonTotals!A$2:A$9,A7773,SeasonTotals!F$2:F$9)),AND(G7773&gt;0.885,F7773&gt;=50,D7773&lt;3)),1,0)</f>
        <v>1</v>
      </c>
      <c r="J7773" s="4">
        <f t="shared" si="486"/>
        <v>0</v>
      </c>
      <c r="K7773" s="5">
        <f t="shared" si="487"/>
        <v>0</v>
      </c>
    </row>
    <row r="7774" spans="1:11" x14ac:dyDescent="0.25">
      <c r="A7774" t="s">
        <v>118</v>
      </c>
      <c r="B7774" t="s">
        <v>18</v>
      </c>
      <c r="C7774">
        <v>1</v>
      </c>
      <c r="D7774">
        <v>1</v>
      </c>
      <c r="E7774">
        <v>27</v>
      </c>
      <c r="F7774">
        <v>60</v>
      </c>
      <c r="G7774" s="1">
        <f t="shared" si="484"/>
        <v>0.9642857142857143</v>
      </c>
      <c r="H7774" s="4">
        <f t="shared" si="485"/>
        <v>1</v>
      </c>
      <c r="I7774" s="5">
        <f>IF(OR(AND(F7774&gt;=50,G7774&gt;SUMIF(SeasonTotals!A$2:A$9,A7774,SeasonTotals!F$2:F$9)),AND(G7774&gt;0.885,F7774&gt;=50,D7774&lt;3)),1,0)</f>
        <v>1</v>
      </c>
      <c r="J7774" s="4">
        <f t="shared" si="486"/>
        <v>0</v>
      </c>
      <c r="K7774" s="5">
        <f t="shared" si="487"/>
        <v>0</v>
      </c>
    </row>
    <row r="7775" spans="1:11" x14ac:dyDescent="0.25">
      <c r="A7775" t="s">
        <v>118</v>
      </c>
      <c r="B7775" t="s">
        <v>18</v>
      </c>
      <c r="C7775">
        <v>1</v>
      </c>
      <c r="D7775">
        <v>4</v>
      </c>
      <c r="E7775">
        <v>22</v>
      </c>
      <c r="F7775">
        <v>40</v>
      </c>
      <c r="G7775" s="1">
        <f t="shared" si="484"/>
        <v>0.84615384615384615</v>
      </c>
      <c r="H7775" s="4">
        <f t="shared" si="485"/>
        <v>0</v>
      </c>
      <c r="I7775" s="5">
        <f>IF(OR(AND(F7775&gt;=50,G7775&gt;SUMIF(SeasonTotals!A$2:A$9,A7775,SeasonTotals!F$2:F$9)),AND(G7775&gt;0.885,F7775&gt;=50,D7775&lt;3)),1,0)</f>
        <v>0</v>
      </c>
      <c r="J7775" s="4">
        <f t="shared" si="486"/>
        <v>1</v>
      </c>
      <c r="K7775" s="5">
        <f t="shared" si="487"/>
        <v>1</v>
      </c>
    </row>
    <row r="7776" spans="1:11" x14ac:dyDescent="0.25">
      <c r="A7776" t="s">
        <v>118</v>
      </c>
      <c r="B7776" t="s">
        <v>18</v>
      </c>
      <c r="C7776">
        <v>1</v>
      </c>
      <c r="D7776">
        <v>1</v>
      </c>
      <c r="E7776">
        <v>20</v>
      </c>
      <c r="F7776">
        <v>60</v>
      </c>
      <c r="G7776" s="1">
        <f t="shared" si="484"/>
        <v>0.95238095238095233</v>
      </c>
      <c r="H7776" s="4">
        <f t="shared" si="485"/>
        <v>1</v>
      </c>
      <c r="I7776" s="5">
        <f>IF(OR(AND(F7776&gt;=50,G7776&gt;SUMIF(SeasonTotals!A$2:A$9,A7776,SeasonTotals!F$2:F$9)),AND(G7776&gt;0.885,F7776&gt;=50,D7776&lt;3)),1,0)</f>
        <v>1</v>
      </c>
      <c r="J7776" s="4">
        <f t="shared" si="486"/>
        <v>0</v>
      </c>
      <c r="K7776" s="5">
        <f t="shared" si="487"/>
        <v>0</v>
      </c>
    </row>
    <row r="7777" spans="1:11" x14ac:dyDescent="0.25">
      <c r="A7777" t="s">
        <v>118</v>
      </c>
      <c r="B7777" t="s">
        <v>18</v>
      </c>
      <c r="C7777">
        <v>1</v>
      </c>
      <c r="D7777">
        <v>1</v>
      </c>
      <c r="E7777">
        <v>42</v>
      </c>
      <c r="F7777">
        <v>61</v>
      </c>
      <c r="G7777" s="1">
        <f t="shared" si="484"/>
        <v>0.97674418604651159</v>
      </c>
      <c r="H7777" s="4">
        <f t="shared" si="485"/>
        <v>1</v>
      </c>
      <c r="I7777" s="5">
        <f>IF(OR(AND(F7777&gt;=50,G7777&gt;SUMIF(SeasonTotals!A$2:A$9,A7777,SeasonTotals!F$2:F$9)),AND(G7777&gt;0.885,F7777&gt;=50,D7777&lt;3)),1,0)</f>
        <v>1</v>
      </c>
      <c r="J7777" s="4">
        <f t="shared" si="486"/>
        <v>0</v>
      </c>
      <c r="K7777" s="5">
        <f t="shared" si="487"/>
        <v>0</v>
      </c>
    </row>
    <row r="7778" spans="1:11" x14ac:dyDescent="0.25">
      <c r="A7778" t="s">
        <v>118</v>
      </c>
      <c r="B7778" t="s">
        <v>18</v>
      </c>
      <c r="C7778">
        <v>1</v>
      </c>
      <c r="D7778">
        <v>1</v>
      </c>
      <c r="E7778">
        <v>27</v>
      </c>
      <c r="F7778">
        <v>60</v>
      </c>
      <c r="G7778" s="1">
        <f t="shared" si="484"/>
        <v>0.9642857142857143</v>
      </c>
      <c r="H7778" s="4">
        <f t="shared" si="485"/>
        <v>1</v>
      </c>
      <c r="I7778" s="5">
        <f>IF(OR(AND(F7778&gt;=50,G7778&gt;SUMIF(SeasonTotals!A$2:A$9,A7778,SeasonTotals!F$2:F$9)),AND(G7778&gt;0.885,F7778&gt;=50,D7778&lt;3)),1,0)</f>
        <v>1</v>
      </c>
      <c r="J7778" s="4">
        <f t="shared" si="486"/>
        <v>0</v>
      </c>
      <c r="K7778" s="5">
        <f t="shared" si="487"/>
        <v>0</v>
      </c>
    </row>
    <row r="7779" spans="1:11" x14ac:dyDescent="0.25">
      <c r="A7779" t="s">
        <v>118</v>
      </c>
      <c r="B7779" t="s">
        <v>121</v>
      </c>
      <c r="C7779">
        <v>1</v>
      </c>
      <c r="D7779">
        <v>1</v>
      </c>
      <c r="E7779">
        <v>27</v>
      </c>
      <c r="F7779">
        <v>60</v>
      </c>
      <c r="G7779" s="1">
        <f t="shared" si="484"/>
        <v>0.9642857142857143</v>
      </c>
      <c r="H7779" s="4">
        <f t="shared" si="485"/>
        <v>1</v>
      </c>
      <c r="I7779" s="5">
        <f>IF(OR(AND(F7779&gt;=50,G7779&gt;SUMIF(SeasonTotals!A$2:A$9,A7779,SeasonTotals!F$2:F$9)),AND(G7779&gt;0.885,F7779&gt;=50,D7779&lt;3)),1,0)</f>
        <v>1</v>
      </c>
      <c r="J7779" s="4">
        <f t="shared" si="486"/>
        <v>0</v>
      </c>
      <c r="K7779" s="5">
        <f t="shared" si="487"/>
        <v>0</v>
      </c>
    </row>
    <row r="7780" spans="1:11" x14ac:dyDescent="0.25">
      <c r="A7780" t="s">
        <v>118</v>
      </c>
      <c r="B7780" t="s">
        <v>121</v>
      </c>
      <c r="C7780">
        <v>1</v>
      </c>
      <c r="D7780">
        <v>1</v>
      </c>
      <c r="E7780">
        <v>34</v>
      </c>
      <c r="F7780">
        <v>60</v>
      </c>
      <c r="G7780" s="1">
        <f t="shared" si="484"/>
        <v>0.97142857142857142</v>
      </c>
      <c r="H7780" s="4">
        <f t="shared" si="485"/>
        <v>1</v>
      </c>
      <c r="I7780" s="5">
        <f>IF(OR(AND(F7780&gt;=50,G7780&gt;SUMIF(SeasonTotals!A$2:A$9,A7780,SeasonTotals!F$2:F$9)),AND(G7780&gt;0.885,F7780&gt;=50,D7780&lt;3)),1,0)</f>
        <v>1</v>
      </c>
      <c r="J7780" s="4">
        <f t="shared" si="486"/>
        <v>0</v>
      </c>
      <c r="K7780" s="5">
        <f t="shared" si="487"/>
        <v>0</v>
      </c>
    </row>
    <row r="7781" spans="1:11" x14ac:dyDescent="0.25">
      <c r="A7781" t="s">
        <v>118</v>
      </c>
      <c r="B7781" t="s">
        <v>19</v>
      </c>
      <c r="C7781">
        <v>1</v>
      </c>
      <c r="D7781">
        <v>5</v>
      </c>
      <c r="E7781">
        <v>31</v>
      </c>
      <c r="F7781">
        <v>58</v>
      </c>
      <c r="G7781" s="1">
        <f t="shared" si="484"/>
        <v>0.86111111111111116</v>
      </c>
      <c r="H7781" s="4">
        <f t="shared" si="485"/>
        <v>0</v>
      </c>
      <c r="I7781" s="5">
        <f>IF(OR(AND(F7781&gt;=50,G7781&gt;SUMIF(SeasonTotals!A$2:A$9,A7781,SeasonTotals!F$2:F$9)),AND(G7781&gt;0.885,F7781&gt;=50,D7781&lt;3)),1,0)</f>
        <v>0</v>
      </c>
      <c r="J7781" s="4">
        <f t="shared" si="486"/>
        <v>0</v>
      </c>
      <c r="K7781" s="5">
        <f t="shared" si="487"/>
        <v>0</v>
      </c>
    </row>
    <row r="7782" spans="1:11" x14ac:dyDescent="0.25">
      <c r="A7782" t="s">
        <v>118</v>
      </c>
      <c r="B7782" t="s">
        <v>19</v>
      </c>
      <c r="C7782">
        <v>1</v>
      </c>
      <c r="D7782">
        <v>2</v>
      </c>
      <c r="E7782">
        <v>32</v>
      </c>
      <c r="F7782">
        <v>59</v>
      </c>
      <c r="G7782" s="1">
        <f t="shared" si="484"/>
        <v>0.94117647058823528</v>
      </c>
      <c r="H7782" s="4">
        <f t="shared" si="485"/>
        <v>1</v>
      </c>
      <c r="I7782" s="5">
        <f>IF(OR(AND(F7782&gt;=50,G7782&gt;SUMIF(SeasonTotals!A$2:A$9,A7782,SeasonTotals!F$2:F$9)),AND(G7782&gt;0.885,F7782&gt;=50,D7782&lt;3)),1,0)</f>
        <v>1</v>
      </c>
      <c r="J7782" s="4">
        <f t="shared" si="486"/>
        <v>0</v>
      </c>
      <c r="K7782" s="5">
        <f t="shared" si="487"/>
        <v>0</v>
      </c>
    </row>
    <row r="7783" spans="1:11" x14ac:dyDescent="0.25">
      <c r="A7783" t="s">
        <v>118</v>
      </c>
      <c r="B7783" t="s">
        <v>19</v>
      </c>
      <c r="C7783">
        <v>1</v>
      </c>
      <c r="D7783">
        <v>4</v>
      </c>
      <c r="E7783">
        <v>37</v>
      </c>
      <c r="F7783">
        <v>65</v>
      </c>
      <c r="G7783" s="1">
        <f t="shared" si="484"/>
        <v>0.90243902439024393</v>
      </c>
      <c r="H7783" s="4">
        <f t="shared" si="485"/>
        <v>0</v>
      </c>
      <c r="I7783" s="5">
        <f>IF(OR(AND(F7783&gt;=50,G7783&gt;SUMIF(SeasonTotals!A$2:A$9,A7783,SeasonTotals!F$2:F$9)),AND(G7783&gt;0.885,F7783&gt;=50,D7783&lt;3)),1,0)</f>
        <v>0</v>
      </c>
      <c r="J7783" s="4">
        <f t="shared" si="486"/>
        <v>0</v>
      </c>
      <c r="K7783" s="5">
        <f t="shared" si="487"/>
        <v>0</v>
      </c>
    </row>
    <row r="7784" spans="1:11" x14ac:dyDescent="0.25">
      <c r="A7784" t="s">
        <v>118</v>
      </c>
      <c r="B7784" t="s">
        <v>19</v>
      </c>
      <c r="C7784">
        <v>1</v>
      </c>
      <c r="D7784">
        <v>2</v>
      </c>
      <c r="E7784">
        <v>37</v>
      </c>
      <c r="F7784">
        <v>60</v>
      </c>
      <c r="G7784" s="1">
        <f t="shared" si="484"/>
        <v>0.94871794871794868</v>
      </c>
      <c r="H7784" s="4">
        <f t="shared" si="485"/>
        <v>1</v>
      </c>
      <c r="I7784" s="5">
        <f>IF(OR(AND(F7784&gt;=50,G7784&gt;SUMIF(SeasonTotals!A$2:A$9,A7784,SeasonTotals!F$2:F$9)),AND(G7784&gt;0.885,F7784&gt;=50,D7784&lt;3)),1,0)</f>
        <v>1</v>
      </c>
      <c r="J7784" s="4">
        <f t="shared" si="486"/>
        <v>0</v>
      </c>
      <c r="K7784" s="5">
        <f t="shared" si="487"/>
        <v>0</v>
      </c>
    </row>
    <row r="7785" spans="1:11" x14ac:dyDescent="0.25">
      <c r="A7785" t="s">
        <v>118</v>
      </c>
      <c r="B7785" t="s">
        <v>19</v>
      </c>
      <c r="C7785">
        <v>1</v>
      </c>
      <c r="D7785">
        <v>4</v>
      </c>
      <c r="E7785">
        <v>38</v>
      </c>
      <c r="F7785">
        <v>60</v>
      </c>
      <c r="G7785" s="1">
        <f t="shared" si="484"/>
        <v>0.90476190476190477</v>
      </c>
      <c r="H7785" s="4">
        <f t="shared" si="485"/>
        <v>0</v>
      </c>
      <c r="I7785" s="5">
        <f>IF(OR(AND(F7785&gt;=50,G7785&gt;SUMIF(SeasonTotals!A$2:A$9,A7785,SeasonTotals!F$2:F$9)),AND(G7785&gt;0.885,F7785&gt;=50,D7785&lt;3)),1,0)</f>
        <v>0</v>
      </c>
      <c r="J7785" s="4">
        <f t="shared" si="486"/>
        <v>0</v>
      </c>
      <c r="K7785" s="5">
        <f t="shared" si="487"/>
        <v>0</v>
      </c>
    </row>
    <row r="7786" spans="1:11" x14ac:dyDescent="0.25">
      <c r="A7786" t="s">
        <v>118</v>
      </c>
      <c r="B7786" t="s">
        <v>19</v>
      </c>
      <c r="C7786">
        <v>1</v>
      </c>
      <c r="D7786">
        <v>3</v>
      </c>
      <c r="E7786">
        <v>13</v>
      </c>
      <c r="F7786">
        <v>20</v>
      </c>
      <c r="G7786" s="1">
        <f t="shared" si="484"/>
        <v>0.8125</v>
      </c>
      <c r="H7786" s="4">
        <f t="shared" si="485"/>
        <v>0</v>
      </c>
      <c r="I7786" s="5">
        <f>IF(OR(AND(F7786&gt;=50,G7786&gt;SUMIF(SeasonTotals!A$2:A$9,A7786,SeasonTotals!F$2:F$9)),AND(G7786&gt;0.885,F7786&gt;=50,D7786&lt;3)),1,0)</f>
        <v>0</v>
      </c>
      <c r="J7786" s="4">
        <f t="shared" si="486"/>
        <v>1</v>
      </c>
      <c r="K7786" s="5">
        <f t="shared" si="487"/>
        <v>1</v>
      </c>
    </row>
    <row r="7787" spans="1:11" x14ac:dyDescent="0.25">
      <c r="A7787" t="s">
        <v>118</v>
      </c>
      <c r="B7787" t="s">
        <v>19</v>
      </c>
      <c r="C7787">
        <v>1</v>
      </c>
      <c r="D7787">
        <v>4</v>
      </c>
      <c r="E7787">
        <v>40</v>
      </c>
      <c r="F7787">
        <v>61</v>
      </c>
      <c r="G7787" s="1">
        <f t="shared" si="484"/>
        <v>0.90909090909090906</v>
      </c>
      <c r="H7787" s="4">
        <f t="shared" si="485"/>
        <v>0</v>
      </c>
      <c r="I7787" s="5">
        <f>IF(OR(AND(F7787&gt;=50,G7787&gt;SUMIF(SeasonTotals!A$2:A$9,A7787,SeasonTotals!F$2:F$9)),AND(G7787&gt;0.885,F7787&gt;=50,D7787&lt;3)),1,0)</f>
        <v>0</v>
      </c>
      <c r="J7787" s="4">
        <f t="shared" si="486"/>
        <v>0</v>
      </c>
      <c r="K7787" s="5">
        <f t="shared" si="487"/>
        <v>0</v>
      </c>
    </row>
    <row r="7788" spans="1:11" x14ac:dyDescent="0.25">
      <c r="A7788" t="s">
        <v>118</v>
      </c>
      <c r="B7788" t="s">
        <v>19</v>
      </c>
      <c r="C7788">
        <v>1</v>
      </c>
      <c r="D7788">
        <v>4</v>
      </c>
      <c r="E7788">
        <v>24</v>
      </c>
      <c r="F7788">
        <v>60</v>
      </c>
      <c r="G7788" s="1">
        <f t="shared" si="484"/>
        <v>0.8571428571428571</v>
      </c>
      <c r="H7788" s="4">
        <f t="shared" si="485"/>
        <v>0</v>
      </c>
      <c r="I7788" s="5">
        <f>IF(OR(AND(F7788&gt;=50,G7788&gt;SUMIF(SeasonTotals!A$2:A$9,A7788,SeasonTotals!F$2:F$9)),AND(G7788&gt;0.885,F7788&gt;=50,D7788&lt;3)),1,0)</f>
        <v>0</v>
      </c>
      <c r="J7788" s="4">
        <f t="shared" si="486"/>
        <v>0</v>
      </c>
      <c r="K7788" s="5">
        <f t="shared" si="487"/>
        <v>0</v>
      </c>
    </row>
    <row r="7789" spans="1:11" x14ac:dyDescent="0.25">
      <c r="A7789" t="s">
        <v>118</v>
      </c>
      <c r="B7789" t="s">
        <v>19</v>
      </c>
      <c r="C7789">
        <v>1</v>
      </c>
      <c r="D7789">
        <v>3</v>
      </c>
      <c r="E7789">
        <v>25</v>
      </c>
      <c r="F7789">
        <v>64</v>
      </c>
      <c r="G7789" s="1">
        <f t="shared" si="484"/>
        <v>0.8928571428571429</v>
      </c>
      <c r="H7789" s="4">
        <f t="shared" si="485"/>
        <v>0</v>
      </c>
      <c r="I7789" s="5">
        <f>IF(OR(AND(F7789&gt;=50,G7789&gt;SUMIF(SeasonTotals!A$2:A$9,A7789,SeasonTotals!F$2:F$9)),AND(G7789&gt;0.885,F7789&gt;=50,D7789&lt;3)),1,0)</f>
        <v>0</v>
      </c>
      <c r="J7789" s="4">
        <f t="shared" si="486"/>
        <v>0</v>
      </c>
      <c r="K7789" s="5">
        <f t="shared" si="487"/>
        <v>0</v>
      </c>
    </row>
    <row r="7790" spans="1:11" x14ac:dyDescent="0.25">
      <c r="A7790" t="s">
        <v>118</v>
      </c>
      <c r="B7790" t="s">
        <v>19</v>
      </c>
      <c r="C7790">
        <v>1</v>
      </c>
      <c r="D7790">
        <v>3</v>
      </c>
      <c r="E7790">
        <v>52</v>
      </c>
      <c r="F7790">
        <v>60</v>
      </c>
      <c r="G7790" s="1">
        <f t="shared" si="484"/>
        <v>0.94545454545454544</v>
      </c>
      <c r="H7790" s="4">
        <f t="shared" si="485"/>
        <v>1</v>
      </c>
      <c r="I7790" s="5">
        <f>IF(OR(AND(F7790&gt;=50,G7790&gt;SUMIF(SeasonTotals!A$2:A$9,A7790,SeasonTotals!F$2:F$9)),AND(G7790&gt;0.885,F7790&gt;=50,D7790&lt;3)),1,0)</f>
        <v>1</v>
      </c>
      <c r="J7790" s="4">
        <f t="shared" si="486"/>
        <v>0</v>
      </c>
      <c r="K7790" s="5">
        <f t="shared" si="487"/>
        <v>0</v>
      </c>
    </row>
    <row r="7791" spans="1:11" x14ac:dyDescent="0.25">
      <c r="A7791" t="s">
        <v>118</v>
      </c>
      <c r="B7791" t="s">
        <v>19</v>
      </c>
      <c r="C7791">
        <v>1</v>
      </c>
      <c r="D7791">
        <v>4</v>
      </c>
      <c r="E7791">
        <v>14</v>
      </c>
      <c r="F7791">
        <v>29</v>
      </c>
      <c r="G7791" s="1">
        <f t="shared" si="484"/>
        <v>0.77777777777777779</v>
      </c>
      <c r="H7791" s="4">
        <f t="shared" si="485"/>
        <v>0</v>
      </c>
      <c r="I7791" s="5">
        <f>IF(OR(AND(F7791&gt;=50,G7791&gt;SUMIF(SeasonTotals!A$2:A$9,A7791,SeasonTotals!F$2:F$9)),AND(G7791&gt;0.885,F7791&gt;=50,D7791&lt;3)),1,0)</f>
        <v>0</v>
      </c>
      <c r="J7791" s="4">
        <f t="shared" si="486"/>
        <v>1</v>
      </c>
      <c r="K7791" s="5">
        <f t="shared" si="487"/>
        <v>1</v>
      </c>
    </row>
    <row r="7792" spans="1:11" x14ac:dyDescent="0.25">
      <c r="A7792" t="s">
        <v>118</v>
      </c>
      <c r="B7792" t="s">
        <v>19</v>
      </c>
      <c r="C7792">
        <v>1</v>
      </c>
      <c r="D7792">
        <v>4</v>
      </c>
      <c r="E7792">
        <v>12</v>
      </c>
      <c r="F7792">
        <v>22</v>
      </c>
      <c r="G7792" s="1">
        <f t="shared" si="484"/>
        <v>0.75</v>
      </c>
      <c r="H7792" s="4">
        <f t="shared" si="485"/>
        <v>0</v>
      </c>
      <c r="I7792" s="5">
        <f>IF(OR(AND(F7792&gt;=50,G7792&gt;SUMIF(SeasonTotals!A$2:A$9,A7792,SeasonTotals!F$2:F$9)),AND(G7792&gt;0.885,F7792&gt;=50,D7792&lt;3)),1,0)</f>
        <v>0</v>
      </c>
      <c r="J7792" s="4">
        <f t="shared" si="486"/>
        <v>1</v>
      </c>
      <c r="K7792" s="5">
        <f t="shared" si="487"/>
        <v>1</v>
      </c>
    </row>
    <row r="7793" spans="1:11" x14ac:dyDescent="0.25">
      <c r="A7793" t="s">
        <v>118</v>
      </c>
      <c r="B7793" t="s">
        <v>19</v>
      </c>
      <c r="C7793">
        <v>1</v>
      </c>
      <c r="D7793">
        <v>4</v>
      </c>
      <c r="E7793">
        <v>25</v>
      </c>
      <c r="F7793">
        <v>60</v>
      </c>
      <c r="G7793" s="1">
        <f t="shared" si="484"/>
        <v>0.86206896551724133</v>
      </c>
      <c r="H7793" s="4">
        <f t="shared" si="485"/>
        <v>0</v>
      </c>
      <c r="I7793" s="5">
        <f>IF(OR(AND(F7793&gt;=50,G7793&gt;SUMIF(SeasonTotals!A$2:A$9,A7793,SeasonTotals!F$2:F$9)),AND(G7793&gt;0.885,F7793&gt;=50,D7793&lt;3)),1,0)</f>
        <v>0</v>
      </c>
      <c r="J7793" s="4">
        <f t="shared" si="486"/>
        <v>0</v>
      </c>
      <c r="K7793" s="5">
        <f t="shared" si="487"/>
        <v>0</v>
      </c>
    </row>
    <row r="7794" spans="1:11" x14ac:dyDescent="0.25">
      <c r="A7794" t="s">
        <v>118</v>
      </c>
      <c r="B7794" t="s">
        <v>19</v>
      </c>
      <c r="C7794">
        <v>1</v>
      </c>
      <c r="D7794">
        <v>2</v>
      </c>
      <c r="E7794">
        <v>27</v>
      </c>
      <c r="F7794">
        <v>65</v>
      </c>
      <c r="G7794" s="1">
        <f t="shared" si="484"/>
        <v>0.93103448275862066</v>
      </c>
      <c r="H7794" s="4">
        <f t="shared" si="485"/>
        <v>1</v>
      </c>
      <c r="I7794" s="5">
        <f>IF(OR(AND(F7794&gt;=50,G7794&gt;SUMIF(SeasonTotals!A$2:A$9,A7794,SeasonTotals!F$2:F$9)),AND(G7794&gt;0.885,F7794&gt;=50,D7794&lt;3)),1,0)</f>
        <v>1</v>
      </c>
      <c r="J7794" s="4">
        <f t="shared" si="486"/>
        <v>0</v>
      </c>
      <c r="K7794" s="5">
        <f t="shared" si="487"/>
        <v>0</v>
      </c>
    </row>
    <row r="7795" spans="1:11" x14ac:dyDescent="0.25">
      <c r="A7795" t="s">
        <v>118</v>
      </c>
      <c r="B7795" t="s">
        <v>19</v>
      </c>
      <c r="C7795">
        <v>1</v>
      </c>
      <c r="D7795">
        <v>3</v>
      </c>
      <c r="E7795">
        <v>23</v>
      </c>
      <c r="F7795">
        <v>58</v>
      </c>
      <c r="G7795" s="1">
        <f t="shared" si="484"/>
        <v>0.88461538461538458</v>
      </c>
      <c r="H7795" s="4">
        <f t="shared" si="485"/>
        <v>0</v>
      </c>
      <c r="I7795" s="5">
        <f>IF(OR(AND(F7795&gt;=50,G7795&gt;SUMIF(SeasonTotals!A$2:A$9,A7795,SeasonTotals!F$2:F$9)),AND(G7795&gt;0.885,F7795&gt;=50,D7795&lt;3)),1,0)</f>
        <v>0</v>
      </c>
      <c r="J7795" s="4">
        <f t="shared" si="486"/>
        <v>0</v>
      </c>
      <c r="K7795" s="5">
        <f t="shared" si="487"/>
        <v>0</v>
      </c>
    </row>
    <row r="7796" spans="1:11" x14ac:dyDescent="0.25">
      <c r="A7796" t="s">
        <v>118</v>
      </c>
      <c r="B7796" t="s">
        <v>19</v>
      </c>
      <c r="C7796">
        <v>1</v>
      </c>
      <c r="D7796">
        <v>3</v>
      </c>
      <c r="E7796">
        <v>25</v>
      </c>
      <c r="F7796">
        <v>58</v>
      </c>
      <c r="G7796" s="1">
        <f t="shared" si="484"/>
        <v>0.8928571428571429</v>
      </c>
      <c r="H7796" s="4">
        <f t="shared" si="485"/>
        <v>0</v>
      </c>
      <c r="I7796" s="5">
        <f>IF(OR(AND(F7796&gt;=50,G7796&gt;SUMIF(SeasonTotals!A$2:A$9,A7796,SeasonTotals!F$2:F$9)),AND(G7796&gt;0.885,F7796&gt;=50,D7796&lt;3)),1,0)</f>
        <v>0</v>
      </c>
      <c r="J7796" s="4">
        <f t="shared" si="486"/>
        <v>0</v>
      </c>
      <c r="K7796" s="5">
        <f t="shared" si="487"/>
        <v>0</v>
      </c>
    </row>
    <row r="7797" spans="1:11" x14ac:dyDescent="0.25">
      <c r="A7797" t="s">
        <v>118</v>
      </c>
      <c r="B7797" t="s">
        <v>19</v>
      </c>
      <c r="C7797">
        <v>1</v>
      </c>
      <c r="D7797">
        <v>0</v>
      </c>
      <c r="E7797">
        <v>3</v>
      </c>
      <c r="F7797">
        <v>8</v>
      </c>
      <c r="G7797" s="1">
        <f t="shared" si="484"/>
        <v>1</v>
      </c>
      <c r="H7797" s="4">
        <f t="shared" si="485"/>
        <v>0</v>
      </c>
      <c r="I7797" s="5">
        <f>IF(OR(AND(F7797&gt;=50,G7797&gt;SUMIF(SeasonTotals!A$2:A$9,A7797,SeasonTotals!F$2:F$9)),AND(G7797&gt;0.885,F7797&gt;=50,D7797&lt;3)),1,0)</f>
        <v>0</v>
      </c>
      <c r="J7797" s="4">
        <f t="shared" si="486"/>
        <v>0</v>
      </c>
      <c r="K7797" s="5">
        <f t="shared" si="487"/>
        <v>1</v>
      </c>
    </row>
    <row r="7798" spans="1:11" x14ac:dyDescent="0.25">
      <c r="A7798" t="s">
        <v>118</v>
      </c>
      <c r="B7798" t="s">
        <v>19</v>
      </c>
      <c r="C7798">
        <v>1</v>
      </c>
      <c r="D7798">
        <v>4</v>
      </c>
      <c r="E7798">
        <v>21</v>
      </c>
      <c r="F7798">
        <v>58</v>
      </c>
      <c r="G7798" s="1">
        <f t="shared" si="484"/>
        <v>0.84</v>
      </c>
      <c r="H7798" s="4">
        <f t="shared" si="485"/>
        <v>0</v>
      </c>
      <c r="I7798" s="5">
        <f>IF(OR(AND(F7798&gt;=50,G7798&gt;SUMIF(SeasonTotals!A$2:A$9,A7798,SeasonTotals!F$2:F$9)),AND(G7798&gt;0.885,F7798&gt;=50,D7798&lt;3)),1,0)</f>
        <v>0</v>
      </c>
      <c r="J7798" s="4">
        <f t="shared" si="486"/>
        <v>1</v>
      </c>
      <c r="K7798" s="5">
        <f t="shared" si="487"/>
        <v>0</v>
      </c>
    </row>
    <row r="7799" spans="1:11" x14ac:dyDescent="0.25">
      <c r="A7799" t="s">
        <v>118</v>
      </c>
      <c r="B7799" t="s">
        <v>19</v>
      </c>
      <c r="C7799">
        <v>1</v>
      </c>
      <c r="D7799">
        <v>2</v>
      </c>
      <c r="E7799">
        <v>22</v>
      </c>
      <c r="F7799">
        <v>62</v>
      </c>
      <c r="G7799" s="1">
        <f t="shared" si="484"/>
        <v>0.91666666666666663</v>
      </c>
      <c r="H7799" s="4">
        <f t="shared" si="485"/>
        <v>1</v>
      </c>
      <c r="I7799" s="5">
        <f>IF(OR(AND(F7799&gt;=50,G7799&gt;SUMIF(SeasonTotals!A$2:A$9,A7799,SeasonTotals!F$2:F$9)),AND(G7799&gt;0.885,F7799&gt;=50,D7799&lt;3)),1,0)</f>
        <v>1</v>
      </c>
      <c r="J7799" s="4">
        <f t="shared" si="486"/>
        <v>0</v>
      </c>
      <c r="K7799" s="5">
        <f t="shared" si="487"/>
        <v>0</v>
      </c>
    </row>
    <row r="7800" spans="1:11" x14ac:dyDescent="0.25">
      <c r="A7800" t="s">
        <v>118</v>
      </c>
      <c r="B7800" t="s">
        <v>19</v>
      </c>
      <c r="C7800">
        <v>1</v>
      </c>
      <c r="D7800">
        <v>2</v>
      </c>
      <c r="E7800">
        <v>20</v>
      </c>
      <c r="F7800">
        <v>58</v>
      </c>
      <c r="G7800" s="1">
        <f t="shared" si="484"/>
        <v>0.90909090909090906</v>
      </c>
      <c r="H7800" s="4">
        <f t="shared" si="485"/>
        <v>1</v>
      </c>
      <c r="I7800" s="5">
        <f>IF(OR(AND(F7800&gt;=50,G7800&gt;SUMIF(SeasonTotals!A$2:A$9,A7800,SeasonTotals!F$2:F$9)),AND(G7800&gt;0.885,F7800&gt;=50,D7800&lt;3)),1,0)</f>
        <v>1</v>
      </c>
      <c r="J7800" s="4">
        <f t="shared" si="486"/>
        <v>0</v>
      </c>
      <c r="K7800" s="5">
        <f t="shared" si="487"/>
        <v>0</v>
      </c>
    </row>
    <row r="7801" spans="1:11" x14ac:dyDescent="0.25">
      <c r="A7801" t="s">
        <v>118</v>
      </c>
      <c r="B7801" t="s">
        <v>19</v>
      </c>
      <c r="C7801">
        <v>1</v>
      </c>
      <c r="D7801">
        <v>3</v>
      </c>
      <c r="E7801">
        <v>24</v>
      </c>
      <c r="F7801">
        <v>57</v>
      </c>
      <c r="G7801" s="1">
        <f t="shared" si="484"/>
        <v>0.88888888888888884</v>
      </c>
      <c r="H7801" s="4">
        <f t="shared" si="485"/>
        <v>0</v>
      </c>
      <c r="I7801" s="5">
        <f>IF(OR(AND(F7801&gt;=50,G7801&gt;SUMIF(SeasonTotals!A$2:A$9,A7801,SeasonTotals!F$2:F$9)),AND(G7801&gt;0.885,F7801&gt;=50,D7801&lt;3)),1,0)</f>
        <v>0</v>
      </c>
      <c r="J7801" s="4">
        <f t="shared" si="486"/>
        <v>0</v>
      </c>
      <c r="K7801" s="5">
        <f t="shared" si="487"/>
        <v>0</v>
      </c>
    </row>
    <row r="7802" spans="1:11" x14ac:dyDescent="0.25">
      <c r="A7802" t="s">
        <v>118</v>
      </c>
      <c r="B7802" t="s">
        <v>19</v>
      </c>
      <c r="C7802">
        <v>1</v>
      </c>
      <c r="D7802">
        <v>3</v>
      </c>
      <c r="E7802">
        <v>31</v>
      </c>
      <c r="F7802">
        <v>60</v>
      </c>
      <c r="G7802" s="1">
        <f t="shared" si="484"/>
        <v>0.91176470588235292</v>
      </c>
      <c r="H7802" s="4">
        <f t="shared" si="485"/>
        <v>0</v>
      </c>
      <c r="I7802" s="5">
        <f>IF(OR(AND(F7802&gt;=50,G7802&gt;SUMIF(SeasonTotals!A$2:A$9,A7802,SeasonTotals!F$2:F$9)),AND(G7802&gt;0.885,F7802&gt;=50,D7802&lt;3)),1,0)</f>
        <v>0</v>
      </c>
      <c r="J7802" s="4">
        <f t="shared" si="486"/>
        <v>0</v>
      </c>
      <c r="K7802" s="5">
        <f t="shared" si="487"/>
        <v>0</v>
      </c>
    </row>
    <row r="7803" spans="1:11" x14ac:dyDescent="0.25">
      <c r="A7803" t="s">
        <v>118</v>
      </c>
      <c r="B7803" t="s">
        <v>19</v>
      </c>
      <c r="C7803">
        <v>1</v>
      </c>
      <c r="D7803">
        <v>1</v>
      </c>
      <c r="E7803">
        <v>14</v>
      </c>
      <c r="F7803">
        <v>60</v>
      </c>
      <c r="G7803" s="1">
        <f t="shared" si="484"/>
        <v>0.93333333333333335</v>
      </c>
      <c r="H7803" s="4">
        <f t="shared" si="485"/>
        <v>1</v>
      </c>
      <c r="I7803" s="5">
        <f>IF(OR(AND(F7803&gt;=50,G7803&gt;SUMIF(SeasonTotals!A$2:A$9,A7803,SeasonTotals!F$2:F$9)),AND(G7803&gt;0.885,F7803&gt;=50,D7803&lt;3)),1,0)</f>
        <v>1</v>
      </c>
      <c r="J7803" s="4">
        <f t="shared" si="486"/>
        <v>0</v>
      </c>
      <c r="K7803" s="5">
        <f t="shared" si="487"/>
        <v>0</v>
      </c>
    </row>
    <row r="7804" spans="1:11" x14ac:dyDescent="0.25">
      <c r="A7804" t="s">
        <v>118</v>
      </c>
      <c r="B7804" t="s">
        <v>19</v>
      </c>
      <c r="C7804">
        <v>1</v>
      </c>
      <c r="D7804">
        <v>2</v>
      </c>
      <c r="E7804">
        <v>23</v>
      </c>
      <c r="F7804">
        <v>58</v>
      </c>
      <c r="G7804" s="1">
        <f t="shared" si="484"/>
        <v>0.92</v>
      </c>
      <c r="H7804" s="4">
        <f t="shared" si="485"/>
        <v>1</v>
      </c>
      <c r="I7804" s="5">
        <f>IF(OR(AND(F7804&gt;=50,G7804&gt;SUMIF(SeasonTotals!A$2:A$9,A7804,SeasonTotals!F$2:F$9)),AND(G7804&gt;0.885,F7804&gt;=50,D7804&lt;3)),1,0)</f>
        <v>1</v>
      </c>
      <c r="J7804" s="4">
        <f t="shared" si="486"/>
        <v>0</v>
      </c>
      <c r="K7804" s="5">
        <f t="shared" si="487"/>
        <v>0</v>
      </c>
    </row>
    <row r="7805" spans="1:11" x14ac:dyDescent="0.25">
      <c r="A7805" t="s">
        <v>118</v>
      </c>
      <c r="B7805" t="s">
        <v>19</v>
      </c>
      <c r="C7805">
        <v>1</v>
      </c>
      <c r="D7805">
        <v>4</v>
      </c>
      <c r="E7805">
        <v>24</v>
      </c>
      <c r="F7805">
        <v>65</v>
      </c>
      <c r="G7805" s="1">
        <f t="shared" si="484"/>
        <v>0.8571428571428571</v>
      </c>
      <c r="H7805" s="4">
        <f t="shared" si="485"/>
        <v>0</v>
      </c>
      <c r="I7805" s="5">
        <f>IF(OR(AND(F7805&gt;=50,G7805&gt;SUMIF(SeasonTotals!A$2:A$9,A7805,SeasonTotals!F$2:F$9)),AND(G7805&gt;0.885,F7805&gt;=50,D7805&lt;3)),1,0)</f>
        <v>0</v>
      </c>
      <c r="J7805" s="4">
        <f t="shared" si="486"/>
        <v>0</v>
      </c>
      <c r="K7805" s="5">
        <f t="shared" si="487"/>
        <v>0</v>
      </c>
    </row>
    <row r="7806" spans="1:11" x14ac:dyDescent="0.25">
      <c r="A7806" t="s">
        <v>118</v>
      </c>
      <c r="B7806" t="s">
        <v>19</v>
      </c>
      <c r="C7806">
        <v>1</v>
      </c>
      <c r="D7806">
        <v>0</v>
      </c>
      <c r="E7806">
        <v>43</v>
      </c>
      <c r="F7806">
        <v>60</v>
      </c>
      <c r="G7806" s="1">
        <f t="shared" si="484"/>
        <v>1</v>
      </c>
      <c r="H7806" s="4">
        <f t="shared" si="485"/>
        <v>1</v>
      </c>
      <c r="I7806" s="5">
        <f>IF(OR(AND(F7806&gt;=50,G7806&gt;SUMIF(SeasonTotals!A$2:A$9,A7806,SeasonTotals!F$2:F$9)),AND(G7806&gt;0.885,F7806&gt;=50,D7806&lt;3)),1,0)</f>
        <v>1</v>
      </c>
      <c r="J7806" s="4">
        <f t="shared" si="486"/>
        <v>0</v>
      </c>
      <c r="K7806" s="5">
        <f t="shared" si="487"/>
        <v>0</v>
      </c>
    </row>
    <row r="7807" spans="1:11" x14ac:dyDescent="0.25">
      <c r="A7807" t="s">
        <v>118</v>
      </c>
      <c r="B7807" t="s">
        <v>19</v>
      </c>
      <c r="C7807">
        <v>1</v>
      </c>
      <c r="D7807">
        <v>4</v>
      </c>
      <c r="E7807">
        <v>9</v>
      </c>
      <c r="F7807">
        <v>22</v>
      </c>
      <c r="G7807" s="1">
        <f t="shared" si="484"/>
        <v>0.69230769230769229</v>
      </c>
      <c r="H7807" s="4">
        <f t="shared" si="485"/>
        <v>0</v>
      </c>
      <c r="I7807" s="5">
        <f>IF(OR(AND(F7807&gt;=50,G7807&gt;SUMIF(SeasonTotals!A$2:A$9,A7807,SeasonTotals!F$2:F$9)),AND(G7807&gt;0.885,F7807&gt;=50,D7807&lt;3)),1,0)</f>
        <v>0</v>
      </c>
      <c r="J7807" s="4">
        <f t="shared" si="486"/>
        <v>1</v>
      </c>
      <c r="K7807" s="5">
        <f t="shared" si="487"/>
        <v>1</v>
      </c>
    </row>
    <row r="7808" spans="1:11" x14ac:dyDescent="0.25">
      <c r="A7808" t="s">
        <v>118</v>
      </c>
      <c r="B7808" t="s">
        <v>19</v>
      </c>
      <c r="C7808">
        <v>1</v>
      </c>
      <c r="D7808">
        <v>4</v>
      </c>
      <c r="E7808">
        <v>15</v>
      </c>
      <c r="F7808">
        <v>59</v>
      </c>
      <c r="G7808" s="1">
        <f t="shared" si="484"/>
        <v>0.78947368421052633</v>
      </c>
      <c r="H7808" s="4">
        <f t="shared" si="485"/>
        <v>0</v>
      </c>
      <c r="I7808" s="5">
        <f>IF(OR(AND(F7808&gt;=50,G7808&gt;SUMIF(SeasonTotals!A$2:A$9,A7808,SeasonTotals!F$2:F$9)),AND(G7808&gt;0.885,F7808&gt;=50,D7808&lt;3)),1,0)</f>
        <v>0</v>
      </c>
      <c r="J7808" s="4">
        <f t="shared" si="486"/>
        <v>1</v>
      </c>
      <c r="K7808" s="5">
        <f t="shared" si="487"/>
        <v>0</v>
      </c>
    </row>
    <row r="7809" spans="1:11" x14ac:dyDescent="0.25">
      <c r="A7809" t="s">
        <v>118</v>
      </c>
      <c r="B7809" t="s">
        <v>20</v>
      </c>
      <c r="C7809">
        <v>1</v>
      </c>
      <c r="D7809">
        <v>2</v>
      </c>
      <c r="E7809">
        <v>26</v>
      </c>
      <c r="F7809">
        <v>59</v>
      </c>
      <c r="G7809" s="1">
        <f t="shared" si="484"/>
        <v>0.9285714285714286</v>
      </c>
      <c r="H7809" s="4">
        <f t="shared" si="485"/>
        <v>1</v>
      </c>
      <c r="I7809" s="5">
        <f>IF(OR(AND(F7809&gt;=50,G7809&gt;SUMIF(SeasonTotals!A$2:A$9,A7809,SeasonTotals!F$2:F$9)),AND(G7809&gt;0.885,F7809&gt;=50,D7809&lt;3)),1,0)</f>
        <v>1</v>
      </c>
      <c r="J7809" s="4">
        <f t="shared" si="486"/>
        <v>0</v>
      </c>
      <c r="K7809" s="5">
        <f t="shared" si="487"/>
        <v>0</v>
      </c>
    </row>
    <row r="7810" spans="1:11" x14ac:dyDescent="0.25">
      <c r="A7810" t="s">
        <v>118</v>
      </c>
      <c r="B7810" t="s">
        <v>20</v>
      </c>
      <c r="C7810">
        <v>1</v>
      </c>
      <c r="D7810">
        <v>4</v>
      </c>
      <c r="E7810">
        <v>11</v>
      </c>
      <c r="F7810">
        <v>59</v>
      </c>
      <c r="G7810" s="1">
        <f t="shared" ref="G7810:G7873" si="488">E7810/MAX(1,SUM(D7810:E7810))</f>
        <v>0.73333333333333328</v>
      </c>
      <c r="H7810" s="4">
        <f t="shared" ref="H7810:H7873" si="489">IF(AND(F7810&gt;=50,OR(G7810&gt;0.913,AND(G7810&gt;0.885,D7810&lt;3))),1,0)</f>
        <v>0</v>
      </c>
      <c r="I7810" s="5">
        <f>IF(OR(AND(F7810&gt;=50,G7810&gt;SUMIF(SeasonTotals!A$2:A$9,A7810,SeasonTotals!F$2:F$9)),AND(G7810&gt;0.885,F7810&gt;=50,D7810&lt;3)),1,0)</f>
        <v>0</v>
      </c>
      <c r="J7810" s="4">
        <f t="shared" ref="J7810:J7873" si="490">IF(G7810&lt;0.85,1,0)</f>
        <v>1</v>
      </c>
      <c r="K7810" s="5">
        <f t="shared" ref="K7810:K7873" si="491">IF(F7810&lt;55,1,0)</f>
        <v>0</v>
      </c>
    </row>
    <row r="7811" spans="1:11" x14ac:dyDescent="0.25">
      <c r="A7811" t="s">
        <v>118</v>
      </c>
      <c r="B7811" t="s">
        <v>20</v>
      </c>
      <c r="C7811">
        <v>1</v>
      </c>
      <c r="D7811">
        <v>3</v>
      </c>
      <c r="E7811">
        <v>32</v>
      </c>
      <c r="F7811">
        <v>60</v>
      </c>
      <c r="G7811" s="1">
        <f t="shared" si="488"/>
        <v>0.91428571428571426</v>
      </c>
      <c r="H7811" s="4">
        <f t="shared" si="489"/>
        <v>1</v>
      </c>
      <c r="I7811" s="5">
        <f>IF(OR(AND(F7811&gt;=50,G7811&gt;SUMIF(SeasonTotals!A$2:A$9,A7811,SeasonTotals!F$2:F$9)),AND(G7811&gt;0.885,F7811&gt;=50,D7811&lt;3)),1,0)</f>
        <v>1</v>
      </c>
      <c r="J7811" s="4">
        <f t="shared" si="490"/>
        <v>0</v>
      </c>
      <c r="K7811" s="5">
        <f t="shared" si="491"/>
        <v>0</v>
      </c>
    </row>
    <row r="7812" spans="1:11" x14ac:dyDescent="0.25">
      <c r="A7812" t="s">
        <v>118</v>
      </c>
      <c r="B7812" t="s">
        <v>20</v>
      </c>
      <c r="C7812">
        <v>1</v>
      </c>
      <c r="D7812">
        <v>2</v>
      </c>
      <c r="E7812">
        <v>23</v>
      </c>
      <c r="F7812">
        <v>60</v>
      </c>
      <c r="G7812" s="1">
        <f t="shared" si="488"/>
        <v>0.92</v>
      </c>
      <c r="H7812" s="4">
        <f t="shared" si="489"/>
        <v>1</v>
      </c>
      <c r="I7812" s="5">
        <f>IF(OR(AND(F7812&gt;=50,G7812&gt;SUMIF(SeasonTotals!A$2:A$9,A7812,SeasonTotals!F$2:F$9)),AND(G7812&gt;0.885,F7812&gt;=50,D7812&lt;3)),1,0)</f>
        <v>1</v>
      </c>
      <c r="J7812" s="4">
        <f t="shared" si="490"/>
        <v>0</v>
      </c>
      <c r="K7812" s="5">
        <f t="shared" si="491"/>
        <v>0</v>
      </c>
    </row>
    <row r="7813" spans="1:11" x14ac:dyDescent="0.25">
      <c r="A7813" t="s">
        <v>118</v>
      </c>
      <c r="B7813" t="s">
        <v>20</v>
      </c>
      <c r="C7813">
        <v>1</v>
      </c>
      <c r="D7813">
        <v>3</v>
      </c>
      <c r="E7813">
        <v>22</v>
      </c>
      <c r="F7813">
        <v>64</v>
      </c>
      <c r="G7813" s="1">
        <f t="shared" si="488"/>
        <v>0.88</v>
      </c>
      <c r="H7813" s="4">
        <f t="shared" si="489"/>
        <v>0</v>
      </c>
      <c r="I7813" s="5">
        <f>IF(OR(AND(F7813&gt;=50,G7813&gt;SUMIF(SeasonTotals!A$2:A$9,A7813,SeasonTotals!F$2:F$9)),AND(G7813&gt;0.885,F7813&gt;=50,D7813&lt;3)),1,0)</f>
        <v>0</v>
      </c>
      <c r="J7813" s="4">
        <f t="shared" si="490"/>
        <v>0</v>
      </c>
      <c r="K7813" s="5">
        <f t="shared" si="491"/>
        <v>0</v>
      </c>
    </row>
    <row r="7814" spans="1:11" x14ac:dyDescent="0.25">
      <c r="A7814" t="s">
        <v>118</v>
      </c>
      <c r="B7814" t="s">
        <v>20</v>
      </c>
      <c r="C7814">
        <v>1</v>
      </c>
      <c r="D7814">
        <v>1</v>
      </c>
      <c r="E7814">
        <v>33</v>
      </c>
      <c r="F7814">
        <v>60</v>
      </c>
      <c r="G7814" s="1">
        <f t="shared" si="488"/>
        <v>0.97058823529411764</v>
      </c>
      <c r="H7814" s="4">
        <f t="shared" si="489"/>
        <v>1</v>
      </c>
      <c r="I7814" s="5">
        <f>IF(OR(AND(F7814&gt;=50,G7814&gt;SUMIF(SeasonTotals!A$2:A$9,A7814,SeasonTotals!F$2:F$9)),AND(G7814&gt;0.885,F7814&gt;=50,D7814&lt;3)),1,0)</f>
        <v>1</v>
      </c>
      <c r="J7814" s="4">
        <f t="shared" si="490"/>
        <v>0</v>
      </c>
      <c r="K7814" s="5">
        <f t="shared" si="491"/>
        <v>0</v>
      </c>
    </row>
    <row r="7815" spans="1:11" x14ac:dyDescent="0.25">
      <c r="A7815" t="s">
        <v>118</v>
      </c>
      <c r="B7815" t="s">
        <v>20</v>
      </c>
      <c r="C7815">
        <v>1</v>
      </c>
      <c r="D7815">
        <v>4</v>
      </c>
      <c r="E7815">
        <v>28</v>
      </c>
      <c r="F7815">
        <v>64</v>
      </c>
      <c r="G7815" s="1">
        <f t="shared" si="488"/>
        <v>0.875</v>
      </c>
      <c r="H7815" s="4">
        <f t="shared" si="489"/>
        <v>0</v>
      </c>
      <c r="I7815" s="5">
        <f>IF(OR(AND(F7815&gt;=50,G7815&gt;SUMIF(SeasonTotals!A$2:A$9,A7815,SeasonTotals!F$2:F$9)),AND(G7815&gt;0.885,F7815&gt;=50,D7815&lt;3)),1,0)</f>
        <v>0</v>
      </c>
      <c r="J7815" s="4">
        <f t="shared" si="490"/>
        <v>0</v>
      </c>
      <c r="K7815" s="5">
        <f t="shared" si="491"/>
        <v>0</v>
      </c>
    </row>
    <row r="7816" spans="1:11" x14ac:dyDescent="0.25">
      <c r="A7816" t="s">
        <v>118</v>
      </c>
      <c r="B7816" t="s">
        <v>20</v>
      </c>
      <c r="C7816">
        <v>1</v>
      </c>
      <c r="D7816">
        <v>4</v>
      </c>
      <c r="E7816">
        <v>21</v>
      </c>
      <c r="F7816">
        <v>58</v>
      </c>
      <c r="G7816" s="1">
        <f t="shared" si="488"/>
        <v>0.84</v>
      </c>
      <c r="H7816" s="4">
        <f t="shared" si="489"/>
        <v>0</v>
      </c>
      <c r="I7816" s="5">
        <f>IF(OR(AND(F7816&gt;=50,G7816&gt;SUMIF(SeasonTotals!A$2:A$9,A7816,SeasonTotals!F$2:F$9)),AND(G7816&gt;0.885,F7816&gt;=50,D7816&lt;3)),1,0)</f>
        <v>0</v>
      </c>
      <c r="J7816" s="4">
        <f t="shared" si="490"/>
        <v>1</v>
      </c>
      <c r="K7816" s="5">
        <f t="shared" si="491"/>
        <v>0</v>
      </c>
    </row>
    <row r="7817" spans="1:11" x14ac:dyDescent="0.25">
      <c r="A7817" t="s">
        <v>118</v>
      </c>
      <c r="B7817" t="s">
        <v>20</v>
      </c>
      <c r="C7817">
        <v>1</v>
      </c>
      <c r="D7817">
        <v>3</v>
      </c>
      <c r="E7817">
        <v>46</v>
      </c>
      <c r="F7817">
        <v>63</v>
      </c>
      <c r="G7817" s="1">
        <f t="shared" si="488"/>
        <v>0.93877551020408168</v>
      </c>
      <c r="H7817" s="4">
        <f t="shared" si="489"/>
        <v>1</v>
      </c>
      <c r="I7817" s="5">
        <f>IF(OR(AND(F7817&gt;=50,G7817&gt;SUMIF(SeasonTotals!A$2:A$9,A7817,SeasonTotals!F$2:F$9)),AND(G7817&gt;0.885,F7817&gt;=50,D7817&lt;3)),1,0)</f>
        <v>1</v>
      </c>
      <c r="J7817" s="4">
        <f t="shared" si="490"/>
        <v>0</v>
      </c>
      <c r="K7817" s="5">
        <f t="shared" si="491"/>
        <v>0</v>
      </c>
    </row>
    <row r="7818" spans="1:11" x14ac:dyDescent="0.25">
      <c r="A7818" t="s">
        <v>118</v>
      </c>
      <c r="B7818" t="s">
        <v>20</v>
      </c>
      <c r="C7818">
        <v>1</v>
      </c>
      <c r="D7818">
        <v>3</v>
      </c>
      <c r="E7818">
        <v>22</v>
      </c>
      <c r="F7818">
        <v>60</v>
      </c>
      <c r="G7818" s="1">
        <f t="shared" si="488"/>
        <v>0.88</v>
      </c>
      <c r="H7818" s="4">
        <f t="shared" si="489"/>
        <v>0</v>
      </c>
      <c r="I7818" s="5">
        <f>IF(OR(AND(F7818&gt;=50,G7818&gt;SUMIF(SeasonTotals!A$2:A$9,A7818,SeasonTotals!F$2:F$9)),AND(G7818&gt;0.885,F7818&gt;=50,D7818&lt;3)),1,0)</f>
        <v>0</v>
      </c>
      <c r="J7818" s="4">
        <f t="shared" si="490"/>
        <v>0</v>
      </c>
      <c r="K7818" s="5">
        <f t="shared" si="491"/>
        <v>0</v>
      </c>
    </row>
    <row r="7819" spans="1:11" x14ac:dyDescent="0.25">
      <c r="A7819" t="s">
        <v>118</v>
      </c>
      <c r="B7819" t="s">
        <v>21</v>
      </c>
      <c r="C7819">
        <v>1</v>
      </c>
      <c r="D7819">
        <v>3</v>
      </c>
      <c r="E7819">
        <v>32</v>
      </c>
      <c r="F7819">
        <v>60</v>
      </c>
      <c r="G7819" s="1">
        <f t="shared" si="488"/>
        <v>0.91428571428571426</v>
      </c>
      <c r="H7819" s="4">
        <f t="shared" si="489"/>
        <v>1</v>
      </c>
      <c r="I7819" s="5">
        <f>IF(OR(AND(F7819&gt;=50,G7819&gt;SUMIF(SeasonTotals!A$2:A$9,A7819,SeasonTotals!F$2:F$9)),AND(G7819&gt;0.885,F7819&gt;=50,D7819&lt;3)),1,0)</f>
        <v>1</v>
      </c>
      <c r="J7819" s="4">
        <f t="shared" si="490"/>
        <v>0</v>
      </c>
      <c r="K7819" s="5">
        <f t="shared" si="491"/>
        <v>0</v>
      </c>
    </row>
    <row r="7820" spans="1:11" x14ac:dyDescent="0.25">
      <c r="A7820" t="s">
        <v>118</v>
      </c>
      <c r="B7820" t="s">
        <v>21</v>
      </c>
      <c r="C7820">
        <v>1</v>
      </c>
      <c r="D7820">
        <v>3</v>
      </c>
      <c r="E7820">
        <v>24</v>
      </c>
      <c r="F7820">
        <v>59</v>
      </c>
      <c r="G7820" s="1">
        <f t="shared" si="488"/>
        <v>0.88888888888888884</v>
      </c>
      <c r="H7820" s="4">
        <f t="shared" si="489"/>
        <v>0</v>
      </c>
      <c r="I7820" s="5">
        <f>IF(OR(AND(F7820&gt;=50,G7820&gt;SUMIF(SeasonTotals!A$2:A$9,A7820,SeasonTotals!F$2:F$9)),AND(G7820&gt;0.885,F7820&gt;=50,D7820&lt;3)),1,0)</f>
        <v>0</v>
      </c>
      <c r="J7820" s="4">
        <f t="shared" si="490"/>
        <v>0</v>
      </c>
      <c r="K7820" s="5">
        <f t="shared" si="491"/>
        <v>0</v>
      </c>
    </row>
    <row r="7821" spans="1:11" x14ac:dyDescent="0.25">
      <c r="A7821" t="s">
        <v>118</v>
      </c>
      <c r="B7821" t="s">
        <v>21</v>
      </c>
      <c r="C7821">
        <v>1</v>
      </c>
      <c r="D7821">
        <v>3</v>
      </c>
      <c r="E7821">
        <v>37</v>
      </c>
      <c r="F7821">
        <v>59</v>
      </c>
      <c r="G7821" s="1">
        <f t="shared" si="488"/>
        <v>0.92500000000000004</v>
      </c>
      <c r="H7821" s="4">
        <f t="shared" si="489"/>
        <v>1</v>
      </c>
      <c r="I7821" s="5">
        <f>IF(OR(AND(F7821&gt;=50,G7821&gt;SUMIF(SeasonTotals!A$2:A$9,A7821,SeasonTotals!F$2:F$9)),AND(G7821&gt;0.885,F7821&gt;=50,D7821&lt;3)),1,0)</f>
        <v>1</v>
      </c>
      <c r="J7821" s="4">
        <f t="shared" si="490"/>
        <v>0</v>
      </c>
      <c r="K7821" s="5">
        <f t="shared" si="491"/>
        <v>0</v>
      </c>
    </row>
    <row r="7822" spans="1:11" x14ac:dyDescent="0.25">
      <c r="A7822" t="s">
        <v>118</v>
      </c>
      <c r="B7822" t="s">
        <v>21</v>
      </c>
      <c r="C7822">
        <v>1</v>
      </c>
      <c r="D7822">
        <v>2</v>
      </c>
      <c r="E7822">
        <v>24</v>
      </c>
      <c r="F7822">
        <v>58</v>
      </c>
      <c r="G7822" s="1">
        <f t="shared" si="488"/>
        <v>0.92307692307692313</v>
      </c>
      <c r="H7822" s="4">
        <f t="shared" si="489"/>
        <v>1</v>
      </c>
      <c r="I7822" s="5">
        <f>IF(OR(AND(F7822&gt;=50,G7822&gt;SUMIF(SeasonTotals!A$2:A$9,A7822,SeasonTotals!F$2:F$9)),AND(G7822&gt;0.885,F7822&gt;=50,D7822&lt;3)),1,0)</f>
        <v>1</v>
      </c>
      <c r="J7822" s="4">
        <f t="shared" si="490"/>
        <v>0</v>
      </c>
      <c r="K7822" s="5">
        <f t="shared" si="491"/>
        <v>0</v>
      </c>
    </row>
    <row r="7823" spans="1:11" x14ac:dyDescent="0.25">
      <c r="A7823" t="s">
        <v>118</v>
      </c>
      <c r="B7823" t="s">
        <v>21</v>
      </c>
      <c r="C7823">
        <v>1</v>
      </c>
      <c r="D7823">
        <v>2</v>
      </c>
      <c r="E7823">
        <v>24</v>
      </c>
      <c r="F7823">
        <v>65</v>
      </c>
      <c r="G7823" s="1">
        <f t="shared" si="488"/>
        <v>0.92307692307692313</v>
      </c>
      <c r="H7823" s="4">
        <f t="shared" si="489"/>
        <v>1</v>
      </c>
      <c r="I7823" s="5">
        <f>IF(OR(AND(F7823&gt;=50,G7823&gt;SUMIF(SeasonTotals!A$2:A$9,A7823,SeasonTotals!F$2:F$9)),AND(G7823&gt;0.885,F7823&gt;=50,D7823&lt;3)),1,0)</f>
        <v>1</v>
      </c>
      <c r="J7823" s="4">
        <f t="shared" si="490"/>
        <v>0</v>
      </c>
      <c r="K7823" s="5">
        <f t="shared" si="491"/>
        <v>0</v>
      </c>
    </row>
    <row r="7824" spans="1:11" x14ac:dyDescent="0.25">
      <c r="A7824" t="s">
        <v>118</v>
      </c>
      <c r="B7824" t="s">
        <v>21</v>
      </c>
      <c r="C7824">
        <v>1</v>
      </c>
      <c r="D7824">
        <v>1</v>
      </c>
      <c r="E7824">
        <v>27</v>
      </c>
      <c r="F7824">
        <v>60</v>
      </c>
      <c r="G7824" s="1">
        <f t="shared" si="488"/>
        <v>0.9642857142857143</v>
      </c>
      <c r="H7824" s="4">
        <f t="shared" si="489"/>
        <v>1</v>
      </c>
      <c r="I7824" s="5">
        <f>IF(OR(AND(F7824&gt;=50,G7824&gt;SUMIF(SeasonTotals!A$2:A$9,A7824,SeasonTotals!F$2:F$9)),AND(G7824&gt;0.885,F7824&gt;=50,D7824&lt;3)),1,0)</f>
        <v>1</v>
      </c>
      <c r="J7824" s="4">
        <f t="shared" si="490"/>
        <v>0</v>
      </c>
      <c r="K7824" s="5">
        <f t="shared" si="491"/>
        <v>0</v>
      </c>
    </row>
    <row r="7825" spans="1:11" x14ac:dyDescent="0.25">
      <c r="A7825" t="s">
        <v>118</v>
      </c>
      <c r="B7825" t="s">
        <v>21</v>
      </c>
      <c r="C7825">
        <v>1</v>
      </c>
      <c r="D7825">
        <v>1</v>
      </c>
      <c r="E7825">
        <v>26</v>
      </c>
      <c r="F7825">
        <v>60</v>
      </c>
      <c r="G7825" s="1">
        <f t="shared" si="488"/>
        <v>0.96296296296296291</v>
      </c>
      <c r="H7825" s="4">
        <f t="shared" si="489"/>
        <v>1</v>
      </c>
      <c r="I7825" s="5">
        <f>IF(OR(AND(F7825&gt;=50,G7825&gt;SUMIF(SeasonTotals!A$2:A$9,A7825,SeasonTotals!F$2:F$9)),AND(G7825&gt;0.885,F7825&gt;=50,D7825&lt;3)),1,0)</f>
        <v>1</v>
      </c>
      <c r="J7825" s="4">
        <f t="shared" si="490"/>
        <v>0</v>
      </c>
      <c r="K7825" s="5">
        <f t="shared" si="491"/>
        <v>0</v>
      </c>
    </row>
    <row r="7826" spans="1:11" x14ac:dyDescent="0.25">
      <c r="A7826" t="s">
        <v>118</v>
      </c>
      <c r="B7826" t="s">
        <v>21</v>
      </c>
      <c r="C7826">
        <v>1</v>
      </c>
      <c r="D7826">
        <v>1</v>
      </c>
      <c r="E7826">
        <v>21</v>
      </c>
      <c r="F7826">
        <v>60</v>
      </c>
      <c r="G7826" s="1">
        <f t="shared" si="488"/>
        <v>0.95454545454545459</v>
      </c>
      <c r="H7826" s="4">
        <f t="shared" si="489"/>
        <v>1</v>
      </c>
      <c r="I7826" s="5">
        <f>IF(OR(AND(F7826&gt;=50,G7826&gt;SUMIF(SeasonTotals!A$2:A$9,A7826,SeasonTotals!F$2:F$9)),AND(G7826&gt;0.885,F7826&gt;=50,D7826&lt;3)),1,0)</f>
        <v>1</v>
      </c>
      <c r="J7826" s="4">
        <f t="shared" si="490"/>
        <v>0</v>
      </c>
      <c r="K7826" s="5">
        <f t="shared" si="491"/>
        <v>0</v>
      </c>
    </row>
    <row r="7827" spans="1:11" x14ac:dyDescent="0.25">
      <c r="A7827" t="s">
        <v>118</v>
      </c>
      <c r="B7827" t="s">
        <v>21</v>
      </c>
      <c r="C7827">
        <v>1</v>
      </c>
      <c r="D7827">
        <v>5</v>
      </c>
      <c r="E7827">
        <v>21</v>
      </c>
      <c r="F7827">
        <v>60</v>
      </c>
      <c r="G7827" s="1">
        <f t="shared" si="488"/>
        <v>0.80769230769230771</v>
      </c>
      <c r="H7827" s="4">
        <f t="shared" si="489"/>
        <v>0</v>
      </c>
      <c r="I7827" s="5">
        <f>IF(OR(AND(F7827&gt;=50,G7827&gt;SUMIF(SeasonTotals!A$2:A$9,A7827,SeasonTotals!F$2:F$9)),AND(G7827&gt;0.885,F7827&gt;=50,D7827&lt;3)),1,0)</f>
        <v>0</v>
      </c>
      <c r="J7827" s="4">
        <f t="shared" si="490"/>
        <v>1</v>
      </c>
      <c r="K7827" s="5">
        <f t="shared" si="491"/>
        <v>0</v>
      </c>
    </row>
    <row r="7828" spans="1:11" x14ac:dyDescent="0.25">
      <c r="A7828" t="s">
        <v>118</v>
      </c>
      <c r="B7828" t="s">
        <v>21</v>
      </c>
      <c r="C7828">
        <v>1</v>
      </c>
      <c r="D7828">
        <v>2</v>
      </c>
      <c r="E7828">
        <v>24</v>
      </c>
      <c r="F7828">
        <v>60</v>
      </c>
      <c r="G7828" s="1">
        <f t="shared" si="488"/>
        <v>0.92307692307692313</v>
      </c>
      <c r="H7828" s="4">
        <f t="shared" si="489"/>
        <v>1</v>
      </c>
      <c r="I7828" s="5">
        <f>IF(OR(AND(F7828&gt;=50,G7828&gt;SUMIF(SeasonTotals!A$2:A$9,A7828,SeasonTotals!F$2:F$9)),AND(G7828&gt;0.885,F7828&gt;=50,D7828&lt;3)),1,0)</f>
        <v>1</v>
      </c>
      <c r="J7828" s="4">
        <f t="shared" si="490"/>
        <v>0</v>
      </c>
      <c r="K7828" s="5">
        <f t="shared" si="491"/>
        <v>0</v>
      </c>
    </row>
    <row r="7829" spans="1:11" x14ac:dyDescent="0.25">
      <c r="A7829" t="s">
        <v>118</v>
      </c>
      <c r="B7829" t="s">
        <v>21</v>
      </c>
      <c r="C7829">
        <v>1</v>
      </c>
      <c r="D7829">
        <v>3</v>
      </c>
      <c r="E7829">
        <v>28</v>
      </c>
      <c r="F7829">
        <v>60</v>
      </c>
      <c r="G7829" s="1">
        <f t="shared" si="488"/>
        <v>0.90322580645161288</v>
      </c>
      <c r="H7829" s="4">
        <f t="shared" si="489"/>
        <v>0</v>
      </c>
      <c r="I7829" s="5">
        <f>IF(OR(AND(F7829&gt;=50,G7829&gt;SUMIF(SeasonTotals!A$2:A$9,A7829,SeasonTotals!F$2:F$9)),AND(G7829&gt;0.885,F7829&gt;=50,D7829&lt;3)),1,0)</f>
        <v>0</v>
      </c>
      <c r="J7829" s="4">
        <f t="shared" si="490"/>
        <v>0</v>
      </c>
      <c r="K7829" s="5">
        <f t="shared" si="491"/>
        <v>0</v>
      </c>
    </row>
    <row r="7830" spans="1:11" x14ac:dyDescent="0.25">
      <c r="A7830" t="s">
        <v>118</v>
      </c>
      <c r="B7830" t="s">
        <v>21</v>
      </c>
      <c r="C7830">
        <v>1</v>
      </c>
      <c r="D7830">
        <v>2</v>
      </c>
      <c r="E7830">
        <v>28</v>
      </c>
      <c r="F7830">
        <v>64</v>
      </c>
      <c r="G7830" s="1">
        <f t="shared" si="488"/>
        <v>0.93333333333333335</v>
      </c>
      <c r="H7830" s="4">
        <f t="shared" si="489"/>
        <v>1</v>
      </c>
      <c r="I7830" s="5">
        <f>IF(OR(AND(F7830&gt;=50,G7830&gt;SUMIF(SeasonTotals!A$2:A$9,A7830,SeasonTotals!F$2:F$9)),AND(G7830&gt;0.885,F7830&gt;=50,D7830&lt;3)),1,0)</f>
        <v>1</v>
      </c>
      <c r="J7830" s="4">
        <f t="shared" si="490"/>
        <v>0</v>
      </c>
      <c r="K7830" s="5">
        <f t="shared" si="491"/>
        <v>0</v>
      </c>
    </row>
    <row r="7831" spans="1:11" x14ac:dyDescent="0.25">
      <c r="A7831" t="s">
        <v>118</v>
      </c>
      <c r="B7831" t="s">
        <v>21</v>
      </c>
      <c r="C7831">
        <v>1</v>
      </c>
      <c r="D7831">
        <v>4</v>
      </c>
      <c r="E7831">
        <v>19</v>
      </c>
      <c r="F7831">
        <v>58</v>
      </c>
      <c r="G7831" s="1">
        <f t="shared" si="488"/>
        <v>0.82608695652173914</v>
      </c>
      <c r="H7831" s="4">
        <f t="shared" si="489"/>
        <v>0</v>
      </c>
      <c r="I7831" s="5">
        <f>IF(OR(AND(F7831&gt;=50,G7831&gt;SUMIF(SeasonTotals!A$2:A$9,A7831,SeasonTotals!F$2:F$9)),AND(G7831&gt;0.885,F7831&gt;=50,D7831&lt;3)),1,0)</f>
        <v>0</v>
      </c>
      <c r="J7831" s="4">
        <f t="shared" si="490"/>
        <v>1</v>
      </c>
      <c r="K7831" s="5">
        <f t="shared" si="491"/>
        <v>0</v>
      </c>
    </row>
    <row r="7832" spans="1:11" x14ac:dyDescent="0.25">
      <c r="A7832" t="s">
        <v>118</v>
      </c>
      <c r="B7832" t="s">
        <v>21</v>
      </c>
      <c r="C7832">
        <v>1</v>
      </c>
      <c r="D7832">
        <v>1</v>
      </c>
      <c r="E7832">
        <v>29</v>
      </c>
      <c r="F7832">
        <v>60</v>
      </c>
      <c r="G7832" s="1">
        <f t="shared" si="488"/>
        <v>0.96666666666666667</v>
      </c>
      <c r="H7832" s="4">
        <f t="shared" si="489"/>
        <v>1</v>
      </c>
      <c r="I7832" s="5">
        <f>IF(OR(AND(F7832&gt;=50,G7832&gt;SUMIF(SeasonTotals!A$2:A$9,A7832,SeasonTotals!F$2:F$9)),AND(G7832&gt;0.885,F7832&gt;=50,D7832&lt;3)),1,0)</f>
        <v>1</v>
      </c>
      <c r="J7832" s="4">
        <f t="shared" si="490"/>
        <v>0</v>
      </c>
      <c r="K7832" s="5">
        <f t="shared" si="491"/>
        <v>0</v>
      </c>
    </row>
    <row r="7833" spans="1:11" x14ac:dyDescent="0.25">
      <c r="A7833" t="s">
        <v>118</v>
      </c>
      <c r="B7833" t="s">
        <v>21</v>
      </c>
      <c r="C7833">
        <v>1</v>
      </c>
      <c r="D7833">
        <v>2</v>
      </c>
      <c r="E7833">
        <v>26</v>
      </c>
      <c r="F7833">
        <v>60</v>
      </c>
      <c r="G7833" s="1">
        <f t="shared" si="488"/>
        <v>0.9285714285714286</v>
      </c>
      <c r="H7833" s="4">
        <f t="shared" si="489"/>
        <v>1</v>
      </c>
      <c r="I7833" s="5">
        <f>IF(OR(AND(F7833&gt;=50,G7833&gt;SUMIF(SeasonTotals!A$2:A$9,A7833,SeasonTotals!F$2:F$9)),AND(G7833&gt;0.885,F7833&gt;=50,D7833&lt;3)),1,0)</f>
        <v>1</v>
      </c>
      <c r="J7833" s="4">
        <f t="shared" si="490"/>
        <v>0</v>
      </c>
      <c r="K7833" s="5">
        <f t="shared" si="491"/>
        <v>0</v>
      </c>
    </row>
    <row r="7834" spans="1:11" x14ac:dyDescent="0.25">
      <c r="A7834" t="s">
        <v>118</v>
      </c>
      <c r="B7834" t="s">
        <v>21</v>
      </c>
      <c r="C7834">
        <v>1</v>
      </c>
      <c r="D7834">
        <v>1</v>
      </c>
      <c r="E7834">
        <v>24</v>
      </c>
      <c r="F7834">
        <v>60</v>
      </c>
      <c r="G7834" s="1">
        <f t="shared" si="488"/>
        <v>0.96</v>
      </c>
      <c r="H7834" s="4">
        <f t="shared" si="489"/>
        <v>1</v>
      </c>
      <c r="I7834" s="5">
        <f>IF(OR(AND(F7834&gt;=50,G7834&gt;SUMIF(SeasonTotals!A$2:A$9,A7834,SeasonTotals!F$2:F$9)),AND(G7834&gt;0.885,F7834&gt;=50,D7834&lt;3)),1,0)</f>
        <v>1</v>
      </c>
      <c r="J7834" s="4">
        <f t="shared" si="490"/>
        <v>0</v>
      </c>
      <c r="K7834" s="5">
        <f t="shared" si="491"/>
        <v>0</v>
      </c>
    </row>
    <row r="7835" spans="1:11" x14ac:dyDescent="0.25">
      <c r="A7835" t="s">
        <v>118</v>
      </c>
      <c r="B7835" t="s">
        <v>21</v>
      </c>
      <c r="C7835">
        <v>1</v>
      </c>
      <c r="D7835">
        <v>2</v>
      </c>
      <c r="E7835">
        <v>16</v>
      </c>
      <c r="F7835">
        <v>59</v>
      </c>
      <c r="G7835" s="1">
        <f t="shared" si="488"/>
        <v>0.88888888888888884</v>
      </c>
      <c r="H7835" s="4">
        <f t="shared" si="489"/>
        <v>1</v>
      </c>
      <c r="I7835" s="5">
        <f>IF(OR(AND(F7835&gt;=50,G7835&gt;SUMIF(SeasonTotals!A$2:A$9,A7835,SeasonTotals!F$2:F$9)),AND(G7835&gt;0.885,F7835&gt;=50,D7835&lt;3)),1,0)</f>
        <v>1</v>
      </c>
      <c r="J7835" s="4">
        <f t="shared" si="490"/>
        <v>0</v>
      </c>
      <c r="K7835" s="5">
        <f t="shared" si="491"/>
        <v>0</v>
      </c>
    </row>
    <row r="7836" spans="1:11" x14ac:dyDescent="0.25">
      <c r="A7836" t="s">
        <v>118</v>
      </c>
      <c r="B7836" t="s">
        <v>21</v>
      </c>
      <c r="C7836">
        <v>1</v>
      </c>
      <c r="D7836">
        <v>3</v>
      </c>
      <c r="E7836">
        <v>26</v>
      </c>
      <c r="F7836">
        <v>60</v>
      </c>
      <c r="G7836" s="1">
        <f t="shared" si="488"/>
        <v>0.89655172413793105</v>
      </c>
      <c r="H7836" s="4">
        <f t="shared" si="489"/>
        <v>0</v>
      </c>
      <c r="I7836" s="5">
        <f>IF(OR(AND(F7836&gt;=50,G7836&gt;SUMIF(SeasonTotals!A$2:A$9,A7836,SeasonTotals!F$2:F$9)),AND(G7836&gt;0.885,F7836&gt;=50,D7836&lt;3)),1,0)</f>
        <v>0</v>
      </c>
      <c r="J7836" s="4">
        <f t="shared" si="490"/>
        <v>0</v>
      </c>
      <c r="K7836" s="5">
        <f t="shared" si="491"/>
        <v>0</v>
      </c>
    </row>
    <row r="7837" spans="1:11" x14ac:dyDescent="0.25">
      <c r="A7837" t="s">
        <v>118</v>
      </c>
      <c r="B7837" t="s">
        <v>21</v>
      </c>
      <c r="C7837">
        <v>1</v>
      </c>
      <c r="D7837">
        <v>3</v>
      </c>
      <c r="E7837">
        <v>18</v>
      </c>
      <c r="F7837">
        <v>58</v>
      </c>
      <c r="G7837" s="1">
        <f t="shared" si="488"/>
        <v>0.8571428571428571</v>
      </c>
      <c r="H7837" s="4">
        <f t="shared" si="489"/>
        <v>0</v>
      </c>
      <c r="I7837" s="5">
        <f>IF(OR(AND(F7837&gt;=50,G7837&gt;SUMIF(SeasonTotals!A$2:A$9,A7837,SeasonTotals!F$2:F$9)),AND(G7837&gt;0.885,F7837&gt;=50,D7837&lt;3)),1,0)</f>
        <v>0</v>
      </c>
      <c r="J7837" s="4">
        <f t="shared" si="490"/>
        <v>0</v>
      </c>
      <c r="K7837" s="5">
        <f t="shared" si="491"/>
        <v>0</v>
      </c>
    </row>
    <row r="7838" spans="1:11" x14ac:dyDescent="0.25">
      <c r="A7838" t="s">
        <v>118</v>
      </c>
      <c r="B7838" t="s">
        <v>21</v>
      </c>
      <c r="C7838">
        <v>1</v>
      </c>
      <c r="D7838">
        <v>2</v>
      </c>
      <c r="E7838">
        <v>24</v>
      </c>
      <c r="F7838">
        <v>65</v>
      </c>
      <c r="G7838" s="1">
        <f t="shared" si="488"/>
        <v>0.92307692307692313</v>
      </c>
      <c r="H7838" s="4">
        <f t="shared" si="489"/>
        <v>1</v>
      </c>
      <c r="I7838" s="5">
        <f>IF(OR(AND(F7838&gt;=50,G7838&gt;SUMIF(SeasonTotals!A$2:A$9,A7838,SeasonTotals!F$2:F$9)),AND(G7838&gt;0.885,F7838&gt;=50,D7838&lt;3)),1,0)</f>
        <v>1</v>
      </c>
      <c r="J7838" s="4">
        <f t="shared" si="490"/>
        <v>0</v>
      </c>
      <c r="K7838" s="5">
        <f t="shared" si="491"/>
        <v>0</v>
      </c>
    </row>
    <row r="7839" spans="1:11" x14ac:dyDescent="0.25">
      <c r="A7839" t="s">
        <v>118</v>
      </c>
      <c r="B7839" t="s">
        <v>21</v>
      </c>
      <c r="C7839">
        <v>1</v>
      </c>
      <c r="D7839">
        <v>0</v>
      </c>
      <c r="E7839">
        <v>29</v>
      </c>
      <c r="F7839">
        <v>60</v>
      </c>
      <c r="G7839" s="1">
        <f t="shared" si="488"/>
        <v>1</v>
      </c>
      <c r="H7839" s="4">
        <f t="shared" si="489"/>
        <v>1</v>
      </c>
      <c r="I7839" s="5">
        <f>IF(OR(AND(F7839&gt;=50,G7839&gt;SUMIF(SeasonTotals!A$2:A$9,A7839,SeasonTotals!F$2:F$9)),AND(G7839&gt;0.885,F7839&gt;=50,D7839&lt;3)),1,0)</f>
        <v>1</v>
      </c>
      <c r="J7839" s="4">
        <f t="shared" si="490"/>
        <v>0</v>
      </c>
      <c r="K7839" s="5">
        <f t="shared" si="491"/>
        <v>0</v>
      </c>
    </row>
    <row r="7840" spans="1:11" x14ac:dyDescent="0.25">
      <c r="A7840" t="s">
        <v>118</v>
      </c>
      <c r="B7840" t="s">
        <v>21</v>
      </c>
      <c r="C7840">
        <v>1</v>
      </c>
      <c r="D7840">
        <v>0</v>
      </c>
      <c r="E7840">
        <v>24</v>
      </c>
      <c r="F7840">
        <v>60</v>
      </c>
      <c r="G7840" s="1">
        <f t="shared" si="488"/>
        <v>1</v>
      </c>
      <c r="H7840" s="4">
        <f t="shared" si="489"/>
        <v>1</v>
      </c>
      <c r="I7840" s="5">
        <f>IF(OR(AND(F7840&gt;=50,G7840&gt;SUMIF(SeasonTotals!A$2:A$9,A7840,SeasonTotals!F$2:F$9)),AND(G7840&gt;0.885,F7840&gt;=50,D7840&lt;3)),1,0)</f>
        <v>1</v>
      </c>
      <c r="J7840" s="4">
        <f t="shared" si="490"/>
        <v>0</v>
      </c>
      <c r="K7840" s="5">
        <f t="shared" si="491"/>
        <v>0</v>
      </c>
    </row>
    <row r="7841" spans="1:11" x14ac:dyDescent="0.25">
      <c r="A7841" t="s">
        <v>118</v>
      </c>
      <c r="B7841" t="s">
        <v>21</v>
      </c>
      <c r="C7841">
        <v>1</v>
      </c>
      <c r="D7841">
        <v>2</v>
      </c>
      <c r="E7841">
        <v>24</v>
      </c>
      <c r="F7841">
        <v>65</v>
      </c>
      <c r="G7841" s="1">
        <f t="shared" si="488"/>
        <v>0.92307692307692313</v>
      </c>
      <c r="H7841" s="4">
        <f t="shared" si="489"/>
        <v>1</v>
      </c>
      <c r="I7841" s="5">
        <f>IF(OR(AND(F7841&gt;=50,G7841&gt;SUMIF(SeasonTotals!A$2:A$9,A7841,SeasonTotals!F$2:F$9)),AND(G7841&gt;0.885,F7841&gt;=50,D7841&lt;3)),1,0)</f>
        <v>1</v>
      </c>
      <c r="J7841" s="4">
        <f t="shared" si="490"/>
        <v>0</v>
      </c>
      <c r="K7841" s="5">
        <f t="shared" si="491"/>
        <v>0</v>
      </c>
    </row>
    <row r="7842" spans="1:11" x14ac:dyDescent="0.25">
      <c r="A7842" t="s">
        <v>118</v>
      </c>
      <c r="B7842" t="s">
        <v>21</v>
      </c>
      <c r="C7842">
        <v>1</v>
      </c>
      <c r="D7842">
        <v>1</v>
      </c>
      <c r="E7842">
        <v>36</v>
      </c>
      <c r="F7842">
        <v>60</v>
      </c>
      <c r="G7842" s="1">
        <f t="shared" si="488"/>
        <v>0.97297297297297303</v>
      </c>
      <c r="H7842" s="4">
        <f t="shared" si="489"/>
        <v>1</v>
      </c>
      <c r="I7842" s="5">
        <f>IF(OR(AND(F7842&gt;=50,G7842&gt;SUMIF(SeasonTotals!A$2:A$9,A7842,SeasonTotals!F$2:F$9)),AND(G7842&gt;0.885,F7842&gt;=50,D7842&lt;3)),1,0)</f>
        <v>1</v>
      </c>
      <c r="J7842" s="4">
        <f t="shared" si="490"/>
        <v>0</v>
      </c>
      <c r="K7842" s="5">
        <f t="shared" si="491"/>
        <v>0</v>
      </c>
    </row>
    <row r="7843" spans="1:11" x14ac:dyDescent="0.25">
      <c r="A7843" t="s">
        <v>118</v>
      </c>
      <c r="B7843" t="s">
        <v>21</v>
      </c>
      <c r="C7843">
        <v>1</v>
      </c>
      <c r="D7843">
        <v>3</v>
      </c>
      <c r="E7843">
        <v>30</v>
      </c>
      <c r="F7843">
        <v>59</v>
      </c>
      <c r="G7843" s="1">
        <f t="shared" si="488"/>
        <v>0.90909090909090906</v>
      </c>
      <c r="H7843" s="4">
        <f t="shared" si="489"/>
        <v>0</v>
      </c>
      <c r="I7843" s="5">
        <f>IF(OR(AND(F7843&gt;=50,G7843&gt;SUMIF(SeasonTotals!A$2:A$9,A7843,SeasonTotals!F$2:F$9)),AND(G7843&gt;0.885,F7843&gt;=50,D7843&lt;3)),1,0)</f>
        <v>0</v>
      </c>
      <c r="J7843" s="4">
        <f t="shared" si="490"/>
        <v>0</v>
      </c>
      <c r="K7843" s="5">
        <f t="shared" si="491"/>
        <v>0</v>
      </c>
    </row>
    <row r="7844" spans="1:11" x14ac:dyDescent="0.25">
      <c r="A7844" t="s">
        <v>118</v>
      </c>
      <c r="B7844" t="s">
        <v>21</v>
      </c>
      <c r="C7844">
        <v>1</v>
      </c>
      <c r="D7844">
        <v>4</v>
      </c>
      <c r="E7844">
        <v>18</v>
      </c>
      <c r="F7844">
        <v>58</v>
      </c>
      <c r="G7844" s="1">
        <f t="shared" si="488"/>
        <v>0.81818181818181823</v>
      </c>
      <c r="H7844" s="4">
        <f t="shared" si="489"/>
        <v>0</v>
      </c>
      <c r="I7844" s="5">
        <f>IF(OR(AND(F7844&gt;=50,G7844&gt;SUMIF(SeasonTotals!A$2:A$9,A7844,SeasonTotals!F$2:F$9)),AND(G7844&gt;0.885,F7844&gt;=50,D7844&lt;3)),1,0)</f>
        <v>0</v>
      </c>
      <c r="J7844" s="4">
        <f t="shared" si="490"/>
        <v>1</v>
      </c>
      <c r="K7844" s="5">
        <f t="shared" si="491"/>
        <v>0</v>
      </c>
    </row>
    <row r="7845" spans="1:11" x14ac:dyDescent="0.25">
      <c r="A7845" t="s">
        <v>118</v>
      </c>
      <c r="B7845" t="s">
        <v>21</v>
      </c>
      <c r="C7845">
        <v>1</v>
      </c>
      <c r="D7845">
        <v>2</v>
      </c>
      <c r="E7845">
        <v>25</v>
      </c>
      <c r="F7845">
        <v>60</v>
      </c>
      <c r="G7845" s="1">
        <f t="shared" si="488"/>
        <v>0.92592592592592593</v>
      </c>
      <c r="H7845" s="4">
        <f t="shared" si="489"/>
        <v>1</v>
      </c>
      <c r="I7845" s="5">
        <f>IF(OR(AND(F7845&gt;=50,G7845&gt;SUMIF(SeasonTotals!A$2:A$9,A7845,SeasonTotals!F$2:F$9)),AND(G7845&gt;0.885,F7845&gt;=50,D7845&lt;3)),1,0)</f>
        <v>1</v>
      </c>
      <c r="J7845" s="4">
        <f t="shared" si="490"/>
        <v>0</v>
      </c>
      <c r="K7845" s="5">
        <f t="shared" si="491"/>
        <v>0</v>
      </c>
    </row>
    <row r="7846" spans="1:11" x14ac:dyDescent="0.25">
      <c r="A7846" t="s">
        <v>118</v>
      </c>
      <c r="B7846" t="s">
        <v>21</v>
      </c>
      <c r="C7846">
        <v>1</v>
      </c>
      <c r="D7846">
        <v>1</v>
      </c>
      <c r="E7846">
        <v>23</v>
      </c>
      <c r="F7846">
        <v>60</v>
      </c>
      <c r="G7846" s="1">
        <f t="shared" si="488"/>
        <v>0.95833333333333337</v>
      </c>
      <c r="H7846" s="4">
        <f t="shared" si="489"/>
        <v>1</v>
      </c>
      <c r="I7846" s="5">
        <f>IF(OR(AND(F7846&gt;=50,G7846&gt;SUMIF(SeasonTotals!A$2:A$9,A7846,SeasonTotals!F$2:F$9)),AND(G7846&gt;0.885,F7846&gt;=50,D7846&lt;3)),1,0)</f>
        <v>1</v>
      </c>
      <c r="J7846" s="4">
        <f t="shared" si="490"/>
        <v>0</v>
      </c>
      <c r="K7846" s="5">
        <f t="shared" si="491"/>
        <v>0</v>
      </c>
    </row>
    <row r="7847" spans="1:11" x14ac:dyDescent="0.25">
      <c r="A7847" t="s">
        <v>118</v>
      </c>
      <c r="B7847" t="s">
        <v>21</v>
      </c>
      <c r="C7847">
        <v>1</v>
      </c>
      <c r="D7847">
        <v>2</v>
      </c>
      <c r="E7847">
        <v>23</v>
      </c>
      <c r="F7847">
        <v>65</v>
      </c>
      <c r="G7847" s="1">
        <f t="shared" si="488"/>
        <v>0.92</v>
      </c>
      <c r="H7847" s="4">
        <f t="shared" si="489"/>
        <v>1</v>
      </c>
      <c r="I7847" s="5">
        <f>IF(OR(AND(F7847&gt;=50,G7847&gt;SUMIF(SeasonTotals!A$2:A$9,A7847,SeasonTotals!F$2:F$9)),AND(G7847&gt;0.885,F7847&gt;=50,D7847&lt;3)),1,0)</f>
        <v>1</v>
      </c>
      <c r="J7847" s="4">
        <f t="shared" si="490"/>
        <v>0</v>
      </c>
      <c r="K7847" s="5">
        <f t="shared" si="491"/>
        <v>0</v>
      </c>
    </row>
    <row r="7848" spans="1:11" x14ac:dyDescent="0.25">
      <c r="A7848" t="s">
        <v>118</v>
      </c>
      <c r="B7848" t="s">
        <v>21</v>
      </c>
      <c r="C7848">
        <v>1</v>
      </c>
      <c r="D7848">
        <v>1</v>
      </c>
      <c r="E7848">
        <v>33</v>
      </c>
      <c r="F7848">
        <v>60</v>
      </c>
      <c r="G7848" s="1">
        <f t="shared" si="488"/>
        <v>0.97058823529411764</v>
      </c>
      <c r="H7848" s="4">
        <f t="shared" si="489"/>
        <v>1</v>
      </c>
      <c r="I7848" s="5">
        <f>IF(OR(AND(F7848&gt;=50,G7848&gt;SUMIF(SeasonTotals!A$2:A$9,A7848,SeasonTotals!F$2:F$9)),AND(G7848&gt;0.885,F7848&gt;=50,D7848&lt;3)),1,0)</f>
        <v>1</v>
      </c>
      <c r="J7848" s="4">
        <f t="shared" si="490"/>
        <v>0</v>
      </c>
      <c r="K7848" s="5">
        <f t="shared" si="491"/>
        <v>0</v>
      </c>
    </row>
    <row r="7849" spans="1:11" x14ac:dyDescent="0.25">
      <c r="A7849" t="s">
        <v>118</v>
      </c>
      <c r="B7849" t="s">
        <v>21</v>
      </c>
      <c r="C7849">
        <v>1</v>
      </c>
      <c r="D7849">
        <v>4</v>
      </c>
      <c r="E7849">
        <v>32</v>
      </c>
      <c r="F7849">
        <v>58</v>
      </c>
      <c r="G7849" s="1">
        <f t="shared" si="488"/>
        <v>0.88888888888888884</v>
      </c>
      <c r="H7849" s="4">
        <f t="shared" si="489"/>
        <v>0</v>
      </c>
      <c r="I7849" s="5">
        <f>IF(OR(AND(F7849&gt;=50,G7849&gt;SUMIF(SeasonTotals!A$2:A$9,A7849,SeasonTotals!F$2:F$9)),AND(G7849&gt;0.885,F7849&gt;=50,D7849&lt;3)),1,0)</f>
        <v>0</v>
      </c>
      <c r="J7849" s="4">
        <f t="shared" si="490"/>
        <v>0</v>
      </c>
      <c r="K7849" s="5">
        <f t="shared" si="491"/>
        <v>0</v>
      </c>
    </row>
    <row r="7850" spans="1:11" x14ac:dyDescent="0.25">
      <c r="A7850" t="s">
        <v>118</v>
      </c>
      <c r="B7850" t="s">
        <v>21</v>
      </c>
      <c r="C7850">
        <v>1</v>
      </c>
      <c r="D7850">
        <v>2</v>
      </c>
      <c r="E7850">
        <v>24</v>
      </c>
      <c r="F7850">
        <v>65</v>
      </c>
      <c r="G7850" s="1">
        <f t="shared" si="488"/>
        <v>0.92307692307692313</v>
      </c>
      <c r="H7850" s="4">
        <f t="shared" si="489"/>
        <v>1</v>
      </c>
      <c r="I7850" s="5">
        <f>IF(OR(AND(F7850&gt;=50,G7850&gt;SUMIF(SeasonTotals!A$2:A$9,A7850,SeasonTotals!F$2:F$9)),AND(G7850&gt;0.885,F7850&gt;=50,D7850&lt;3)),1,0)</f>
        <v>1</v>
      </c>
      <c r="J7850" s="4">
        <f t="shared" si="490"/>
        <v>0</v>
      </c>
      <c r="K7850" s="5">
        <f t="shared" si="491"/>
        <v>0</v>
      </c>
    </row>
    <row r="7851" spans="1:11" x14ac:dyDescent="0.25">
      <c r="A7851" t="s">
        <v>118</v>
      </c>
      <c r="B7851" t="s">
        <v>21</v>
      </c>
      <c r="C7851">
        <v>1</v>
      </c>
      <c r="D7851">
        <v>3</v>
      </c>
      <c r="E7851">
        <v>31</v>
      </c>
      <c r="F7851">
        <v>60</v>
      </c>
      <c r="G7851" s="1">
        <f t="shared" si="488"/>
        <v>0.91176470588235292</v>
      </c>
      <c r="H7851" s="4">
        <f t="shared" si="489"/>
        <v>0</v>
      </c>
      <c r="I7851" s="5">
        <f>IF(OR(AND(F7851&gt;=50,G7851&gt;SUMIF(SeasonTotals!A$2:A$9,A7851,SeasonTotals!F$2:F$9)),AND(G7851&gt;0.885,F7851&gt;=50,D7851&lt;3)),1,0)</f>
        <v>0</v>
      </c>
      <c r="J7851" s="4">
        <f t="shared" si="490"/>
        <v>0</v>
      </c>
      <c r="K7851" s="5">
        <f t="shared" si="491"/>
        <v>0</v>
      </c>
    </row>
    <row r="7852" spans="1:11" x14ac:dyDescent="0.25">
      <c r="A7852" t="s">
        <v>118</v>
      </c>
      <c r="B7852" t="s">
        <v>21</v>
      </c>
      <c r="C7852">
        <v>1</v>
      </c>
      <c r="D7852">
        <v>0</v>
      </c>
      <c r="E7852">
        <v>31</v>
      </c>
      <c r="F7852">
        <v>60</v>
      </c>
      <c r="G7852" s="1">
        <f t="shared" si="488"/>
        <v>1</v>
      </c>
      <c r="H7852" s="4">
        <f t="shared" si="489"/>
        <v>1</v>
      </c>
      <c r="I7852" s="5">
        <f>IF(OR(AND(F7852&gt;=50,G7852&gt;SUMIF(SeasonTotals!A$2:A$9,A7852,SeasonTotals!F$2:F$9)),AND(G7852&gt;0.885,F7852&gt;=50,D7852&lt;3)),1,0)</f>
        <v>1</v>
      </c>
      <c r="J7852" s="4">
        <f t="shared" si="490"/>
        <v>0</v>
      </c>
      <c r="K7852" s="5">
        <f t="shared" si="491"/>
        <v>0</v>
      </c>
    </row>
    <row r="7853" spans="1:11" x14ac:dyDescent="0.25">
      <c r="A7853" t="s">
        <v>118</v>
      </c>
      <c r="B7853" t="s">
        <v>21</v>
      </c>
      <c r="C7853">
        <v>1</v>
      </c>
      <c r="D7853">
        <v>3</v>
      </c>
      <c r="E7853">
        <v>26</v>
      </c>
      <c r="F7853">
        <v>65</v>
      </c>
      <c r="G7853" s="1">
        <f t="shared" si="488"/>
        <v>0.89655172413793105</v>
      </c>
      <c r="H7853" s="4">
        <f t="shared" si="489"/>
        <v>0</v>
      </c>
      <c r="I7853" s="5">
        <f>IF(OR(AND(F7853&gt;=50,G7853&gt;SUMIF(SeasonTotals!A$2:A$9,A7853,SeasonTotals!F$2:F$9)),AND(G7853&gt;0.885,F7853&gt;=50,D7853&lt;3)),1,0)</f>
        <v>0</v>
      </c>
      <c r="J7853" s="4">
        <f t="shared" si="490"/>
        <v>0</v>
      </c>
      <c r="K7853" s="5">
        <f t="shared" si="491"/>
        <v>0</v>
      </c>
    </row>
    <row r="7854" spans="1:11" x14ac:dyDescent="0.25">
      <c r="A7854" t="s">
        <v>118</v>
      </c>
      <c r="B7854" t="s">
        <v>21</v>
      </c>
      <c r="C7854">
        <v>1</v>
      </c>
      <c r="D7854">
        <v>2</v>
      </c>
      <c r="E7854">
        <v>24</v>
      </c>
      <c r="F7854">
        <v>60</v>
      </c>
      <c r="G7854" s="1">
        <f t="shared" si="488"/>
        <v>0.92307692307692313</v>
      </c>
      <c r="H7854" s="4">
        <f t="shared" si="489"/>
        <v>1</v>
      </c>
      <c r="I7854" s="5">
        <f>IF(OR(AND(F7854&gt;=50,G7854&gt;SUMIF(SeasonTotals!A$2:A$9,A7854,SeasonTotals!F$2:F$9)),AND(G7854&gt;0.885,F7854&gt;=50,D7854&lt;3)),1,0)</f>
        <v>1</v>
      </c>
      <c r="J7854" s="4">
        <f t="shared" si="490"/>
        <v>0</v>
      </c>
      <c r="K7854" s="5">
        <f t="shared" si="491"/>
        <v>0</v>
      </c>
    </row>
    <row r="7855" spans="1:11" x14ac:dyDescent="0.25">
      <c r="A7855" t="s">
        <v>118</v>
      </c>
      <c r="B7855" t="s">
        <v>21</v>
      </c>
      <c r="C7855">
        <v>1</v>
      </c>
      <c r="D7855">
        <v>4</v>
      </c>
      <c r="E7855">
        <v>21</v>
      </c>
      <c r="F7855">
        <v>60</v>
      </c>
      <c r="G7855" s="1">
        <f t="shared" si="488"/>
        <v>0.84</v>
      </c>
      <c r="H7855" s="4">
        <f t="shared" si="489"/>
        <v>0</v>
      </c>
      <c r="I7855" s="5">
        <f>IF(OR(AND(F7855&gt;=50,G7855&gt;SUMIF(SeasonTotals!A$2:A$9,A7855,SeasonTotals!F$2:F$9)),AND(G7855&gt;0.885,F7855&gt;=50,D7855&lt;3)),1,0)</f>
        <v>0</v>
      </c>
      <c r="J7855" s="4">
        <f t="shared" si="490"/>
        <v>1</v>
      </c>
      <c r="K7855" s="5">
        <f t="shared" si="491"/>
        <v>0</v>
      </c>
    </row>
    <row r="7856" spans="1:11" x14ac:dyDescent="0.25">
      <c r="A7856" t="s">
        <v>118</v>
      </c>
      <c r="B7856" t="s">
        <v>21</v>
      </c>
      <c r="C7856">
        <v>1</v>
      </c>
      <c r="D7856">
        <v>2</v>
      </c>
      <c r="E7856">
        <v>18</v>
      </c>
      <c r="F7856">
        <v>60</v>
      </c>
      <c r="G7856" s="1">
        <f t="shared" si="488"/>
        <v>0.9</v>
      </c>
      <c r="H7856" s="4">
        <f t="shared" si="489"/>
        <v>1</v>
      </c>
      <c r="I7856" s="5">
        <f>IF(OR(AND(F7856&gt;=50,G7856&gt;SUMIF(SeasonTotals!A$2:A$9,A7856,SeasonTotals!F$2:F$9)),AND(G7856&gt;0.885,F7856&gt;=50,D7856&lt;3)),1,0)</f>
        <v>1</v>
      </c>
      <c r="J7856" s="4">
        <f t="shared" si="490"/>
        <v>0</v>
      </c>
      <c r="K7856" s="5">
        <f t="shared" si="491"/>
        <v>0</v>
      </c>
    </row>
    <row r="7857" spans="1:11" x14ac:dyDescent="0.25">
      <c r="A7857" t="s">
        <v>118</v>
      </c>
      <c r="B7857" t="s">
        <v>21</v>
      </c>
      <c r="C7857">
        <v>1</v>
      </c>
      <c r="D7857">
        <v>3</v>
      </c>
      <c r="E7857">
        <v>30</v>
      </c>
      <c r="F7857">
        <v>60</v>
      </c>
      <c r="G7857" s="1">
        <f t="shared" si="488"/>
        <v>0.90909090909090906</v>
      </c>
      <c r="H7857" s="4">
        <f t="shared" si="489"/>
        <v>0</v>
      </c>
      <c r="I7857" s="5">
        <f>IF(OR(AND(F7857&gt;=50,G7857&gt;SUMIF(SeasonTotals!A$2:A$9,A7857,SeasonTotals!F$2:F$9)),AND(G7857&gt;0.885,F7857&gt;=50,D7857&lt;3)),1,0)</f>
        <v>0</v>
      </c>
      <c r="J7857" s="4">
        <f t="shared" si="490"/>
        <v>0</v>
      </c>
      <c r="K7857" s="5">
        <f t="shared" si="491"/>
        <v>0</v>
      </c>
    </row>
    <row r="7858" spans="1:11" x14ac:dyDescent="0.25">
      <c r="A7858" t="s">
        <v>118</v>
      </c>
      <c r="B7858" t="s">
        <v>21</v>
      </c>
      <c r="C7858">
        <v>1</v>
      </c>
      <c r="D7858">
        <v>3</v>
      </c>
      <c r="E7858">
        <v>5</v>
      </c>
      <c r="F7858">
        <v>20</v>
      </c>
      <c r="G7858" s="1">
        <f t="shared" si="488"/>
        <v>0.625</v>
      </c>
      <c r="H7858" s="4">
        <f t="shared" si="489"/>
        <v>0</v>
      </c>
      <c r="I7858" s="5">
        <f>IF(OR(AND(F7858&gt;=50,G7858&gt;SUMIF(SeasonTotals!A$2:A$9,A7858,SeasonTotals!F$2:F$9)),AND(G7858&gt;0.885,F7858&gt;=50,D7858&lt;3)),1,0)</f>
        <v>0</v>
      </c>
      <c r="J7858" s="4">
        <f t="shared" si="490"/>
        <v>1</v>
      </c>
      <c r="K7858" s="5">
        <f t="shared" si="491"/>
        <v>1</v>
      </c>
    </row>
    <row r="7859" spans="1:11" x14ac:dyDescent="0.25">
      <c r="A7859" t="s">
        <v>118</v>
      </c>
      <c r="B7859" t="s">
        <v>21</v>
      </c>
      <c r="C7859">
        <v>1</v>
      </c>
      <c r="D7859">
        <v>3</v>
      </c>
      <c r="E7859">
        <v>27</v>
      </c>
      <c r="F7859">
        <v>65</v>
      </c>
      <c r="G7859" s="1">
        <f t="shared" si="488"/>
        <v>0.9</v>
      </c>
      <c r="H7859" s="4">
        <f t="shared" si="489"/>
        <v>0</v>
      </c>
      <c r="I7859" s="5">
        <f>IF(OR(AND(F7859&gt;=50,G7859&gt;SUMIF(SeasonTotals!A$2:A$9,A7859,SeasonTotals!F$2:F$9)),AND(G7859&gt;0.885,F7859&gt;=50,D7859&lt;3)),1,0)</f>
        <v>0</v>
      </c>
      <c r="J7859" s="4">
        <f t="shared" si="490"/>
        <v>0</v>
      </c>
      <c r="K7859" s="5">
        <f t="shared" si="491"/>
        <v>0</v>
      </c>
    </row>
    <row r="7860" spans="1:11" x14ac:dyDescent="0.25">
      <c r="A7860" t="s">
        <v>118</v>
      </c>
      <c r="B7860" t="s">
        <v>21</v>
      </c>
      <c r="C7860">
        <v>1</v>
      </c>
      <c r="D7860">
        <v>4</v>
      </c>
      <c r="E7860">
        <v>38</v>
      </c>
      <c r="F7860">
        <v>63</v>
      </c>
      <c r="G7860" s="1">
        <f t="shared" si="488"/>
        <v>0.90476190476190477</v>
      </c>
      <c r="H7860" s="4">
        <f t="shared" si="489"/>
        <v>0</v>
      </c>
      <c r="I7860" s="5">
        <f>IF(OR(AND(F7860&gt;=50,G7860&gt;SUMIF(SeasonTotals!A$2:A$9,A7860,SeasonTotals!F$2:F$9)),AND(G7860&gt;0.885,F7860&gt;=50,D7860&lt;3)),1,0)</f>
        <v>0</v>
      </c>
      <c r="J7860" s="4">
        <f t="shared" si="490"/>
        <v>0</v>
      </c>
      <c r="K7860" s="5">
        <f t="shared" si="491"/>
        <v>0</v>
      </c>
    </row>
    <row r="7861" spans="1:11" x14ac:dyDescent="0.25">
      <c r="A7861" t="s">
        <v>118</v>
      </c>
      <c r="B7861" t="s">
        <v>21</v>
      </c>
      <c r="C7861">
        <v>1</v>
      </c>
      <c r="D7861">
        <v>3</v>
      </c>
      <c r="E7861">
        <v>33</v>
      </c>
      <c r="F7861">
        <v>60</v>
      </c>
      <c r="G7861" s="1">
        <f t="shared" si="488"/>
        <v>0.91666666666666663</v>
      </c>
      <c r="H7861" s="4">
        <f t="shared" si="489"/>
        <v>1</v>
      </c>
      <c r="I7861" s="5">
        <f>IF(OR(AND(F7861&gt;=50,G7861&gt;SUMIF(SeasonTotals!A$2:A$9,A7861,SeasonTotals!F$2:F$9)),AND(G7861&gt;0.885,F7861&gt;=50,D7861&lt;3)),1,0)</f>
        <v>1</v>
      </c>
      <c r="J7861" s="4">
        <f t="shared" si="490"/>
        <v>0</v>
      </c>
      <c r="K7861" s="5">
        <f t="shared" si="491"/>
        <v>0</v>
      </c>
    </row>
    <row r="7862" spans="1:11" x14ac:dyDescent="0.25">
      <c r="A7862" t="s">
        <v>118</v>
      </c>
      <c r="B7862" t="s">
        <v>21</v>
      </c>
      <c r="C7862">
        <v>1</v>
      </c>
      <c r="D7862">
        <v>3</v>
      </c>
      <c r="E7862">
        <v>7</v>
      </c>
      <c r="F7862">
        <v>23</v>
      </c>
      <c r="G7862" s="1">
        <f t="shared" si="488"/>
        <v>0.7</v>
      </c>
      <c r="H7862" s="4">
        <f t="shared" si="489"/>
        <v>0</v>
      </c>
      <c r="I7862" s="5">
        <f>IF(OR(AND(F7862&gt;=50,G7862&gt;SUMIF(SeasonTotals!A$2:A$9,A7862,SeasonTotals!F$2:F$9)),AND(G7862&gt;0.885,F7862&gt;=50,D7862&lt;3)),1,0)</f>
        <v>0</v>
      </c>
      <c r="J7862" s="4">
        <f t="shared" si="490"/>
        <v>1</v>
      </c>
      <c r="K7862" s="5">
        <f t="shared" si="491"/>
        <v>1</v>
      </c>
    </row>
    <row r="7863" spans="1:11" x14ac:dyDescent="0.25">
      <c r="A7863" t="s">
        <v>118</v>
      </c>
      <c r="B7863" t="s">
        <v>21</v>
      </c>
      <c r="C7863">
        <v>1</v>
      </c>
      <c r="D7863">
        <v>1</v>
      </c>
      <c r="E7863">
        <v>22</v>
      </c>
      <c r="F7863">
        <v>60</v>
      </c>
      <c r="G7863" s="1">
        <f t="shared" si="488"/>
        <v>0.95652173913043481</v>
      </c>
      <c r="H7863" s="4">
        <f t="shared" si="489"/>
        <v>1</v>
      </c>
      <c r="I7863" s="5">
        <f>IF(OR(AND(F7863&gt;=50,G7863&gt;SUMIF(SeasonTotals!A$2:A$9,A7863,SeasonTotals!F$2:F$9)),AND(G7863&gt;0.885,F7863&gt;=50,D7863&lt;3)),1,0)</f>
        <v>1</v>
      </c>
      <c r="J7863" s="4">
        <f t="shared" si="490"/>
        <v>0</v>
      </c>
      <c r="K7863" s="5">
        <f t="shared" si="491"/>
        <v>0</v>
      </c>
    </row>
    <row r="7864" spans="1:11" x14ac:dyDescent="0.25">
      <c r="A7864" t="s">
        <v>118</v>
      </c>
      <c r="B7864" t="s">
        <v>21</v>
      </c>
      <c r="C7864">
        <v>1</v>
      </c>
      <c r="D7864">
        <v>0</v>
      </c>
      <c r="E7864">
        <v>23</v>
      </c>
      <c r="F7864">
        <v>60</v>
      </c>
      <c r="G7864" s="1">
        <f t="shared" si="488"/>
        <v>1</v>
      </c>
      <c r="H7864" s="4">
        <f t="shared" si="489"/>
        <v>1</v>
      </c>
      <c r="I7864" s="5">
        <f>IF(OR(AND(F7864&gt;=50,G7864&gt;SUMIF(SeasonTotals!A$2:A$9,A7864,SeasonTotals!F$2:F$9)),AND(G7864&gt;0.885,F7864&gt;=50,D7864&lt;3)),1,0)</f>
        <v>1</v>
      </c>
      <c r="J7864" s="4">
        <f t="shared" si="490"/>
        <v>0</v>
      </c>
      <c r="K7864" s="5">
        <f t="shared" si="491"/>
        <v>0</v>
      </c>
    </row>
    <row r="7865" spans="1:11" x14ac:dyDescent="0.25">
      <c r="A7865" t="s">
        <v>118</v>
      </c>
      <c r="B7865" t="s">
        <v>21</v>
      </c>
      <c r="C7865">
        <v>1</v>
      </c>
      <c r="D7865">
        <v>2</v>
      </c>
      <c r="E7865">
        <v>23</v>
      </c>
      <c r="F7865">
        <v>59</v>
      </c>
      <c r="G7865" s="1">
        <f t="shared" si="488"/>
        <v>0.92</v>
      </c>
      <c r="H7865" s="4">
        <f t="shared" si="489"/>
        <v>1</v>
      </c>
      <c r="I7865" s="5">
        <f>IF(OR(AND(F7865&gt;=50,G7865&gt;SUMIF(SeasonTotals!A$2:A$9,A7865,SeasonTotals!F$2:F$9)),AND(G7865&gt;0.885,F7865&gt;=50,D7865&lt;3)),1,0)</f>
        <v>1</v>
      </c>
      <c r="J7865" s="4">
        <f t="shared" si="490"/>
        <v>0</v>
      </c>
      <c r="K7865" s="5">
        <f t="shared" si="491"/>
        <v>0</v>
      </c>
    </row>
    <row r="7866" spans="1:11" x14ac:dyDescent="0.25">
      <c r="A7866" t="s">
        <v>118</v>
      </c>
      <c r="B7866" t="s">
        <v>21</v>
      </c>
      <c r="C7866">
        <v>1</v>
      </c>
      <c r="D7866">
        <v>2</v>
      </c>
      <c r="E7866">
        <v>33</v>
      </c>
      <c r="F7866">
        <v>60</v>
      </c>
      <c r="G7866" s="1">
        <f t="shared" si="488"/>
        <v>0.94285714285714284</v>
      </c>
      <c r="H7866" s="4">
        <f t="shared" si="489"/>
        <v>1</v>
      </c>
      <c r="I7866" s="5">
        <f>IF(OR(AND(F7866&gt;=50,G7866&gt;SUMIF(SeasonTotals!A$2:A$9,A7866,SeasonTotals!F$2:F$9)),AND(G7866&gt;0.885,F7866&gt;=50,D7866&lt;3)),1,0)</f>
        <v>1</v>
      </c>
      <c r="J7866" s="4">
        <f t="shared" si="490"/>
        <v>0</v>
      </c>
      <c r="K7866" s="5">
        <f t="shared" si="491"/>
        <v>0</v>
      </c>
    </row>
    <row r="7867" spans="1:11" x14ac:dyDescent="0.25">
      <c r="A7867" t="s">
        <v>118</v>
      </c>
      <c r="B7867" t="s">
        <v>21</v>
      </c>
      <c r="C7867">
        <v>1</v>
      </c>
      <c r="D7867">
        <v>3</v>
      </c>
      <c r="E7867">
        <v>31</v>
      </c>
      <c r="F7867">
        <v>60</v>
      </c>
      <c r="G7867" s="1">
        <f t="shared" si="488"/>
        <v>0.91176470588235292</v>
      </c>
      <c r="H7867" s="4">
        <f t="shared" si="489"/>
        <v>0</v>
      </c>
      <c r="I7867" s="5">
        <f>IF(OR(AND(F7867&gt;=50,G7867&gt;SUMIF(SeasonTotals!A$2:A$9,A7867,SeasonTotals!F$2:F$9)),AND(G7867&gt;0.885,F7867&gt;=50,D7867&lt;3)),1,0)</f>
        <v>0</v>
      </c>
      <c r="J7867" s="4">
        <f t="shared" si="490"/>
        <v>0</v>
      </c>
      <c r="K7867" s="5">
        <f t="shared" si="491"/>
        <v>0</v>
      </c>
    </row>
    <row r="7868" spans="1:11" x14ac:dyDescent="0.25">
      <c r="A7868" t="s">
        <v>118</v>
      </c>
      <c r="B7868" t="s">
        <v>21</v>
      </c>
      <c r="C7868">
        <v>1</v>
      </c>
      <c r="D7868">
        <v>3</v>
      </c>
      <c r="E7868">
        <v>31</v>
      </c>
      <c r="F7868">
        <v>65</v>
      </c>
      <c r="G7868" s="1">
        <f t="shared" si="488"/>
        <v>0.91176470588235292</v>
      </c>
      <c r="H7868" s="4">
        <f t="shared" si="489"/>
        <v>0</v>
      </c>
      <c r="I7868" s="5">
        <f>IF(OR(AND(F7868&gt;=50,G7868&gt;SUMIF(SeasonTotals!A$2:A$9,A7868,SeasonTotals!F$2:F$9)),AND(G7868&gt;0.885,F7868&gt;=50,D7868&lt;3)),1,0)</f>
        <v>0</v>
      </c>
      <c r="J7868" s="4">
        <f t="shared" si="490"/>
        <v>0</v>
      </c>
      <c r="K7868" s="5">
        <f t="shared" si="491"/>
        <v>0</v>
      </c>
    </row>
    <row r="7869" spans="1:11" x14ac:dyDescent="0.25">
      <c r="A7869" t="s">
        <v>118</v>
      </c>
      <c r="B7869" t="s">
        <v>21</v>
      </c>
      <c r="C7869">
        <v>1</v>
      </c>
      <c r="D7869">
        <v>1</v>
      </c>
      <c r="E7869">
        <v>13</v>
      </c>
      <c r="F7869">
        <v>59</v>
      </c>
      <c r="G7869" s="1">
        <f t="shared" si="488"/>
        <v>0.9285714285714286</v>
      </c>
      <c r="H7869" s="4">
        <f t="shared" si="489"/>
        <v>1</v>
      </c>
      <c r="I7869" s="5">
        <f>IF(OR(AND(F7869&gt;=50,G7869&gt;SUMIF(SeasonTotals!A$2:A$9,A7869,SeasonTotals!F$2:F$9)),AND(G7869&gt;0.885,F7869&gt;=50,D7869&lt;3)),1,0)</f>
        <v>1</v>
      </c>
      <c r="J7869" s="4">
        <f t="shared" si="490"/>
        <v>0</v>
      </c>
      <c r="K7869" s="5">
        <f t="shared" si="491"/>
        <v>0</v>
      </c>
    </row>
    <row r="7870" spans="1:11" x14ac:dyDescent="0.25">
      <c r="A7870" t="s">
        <v>118</v>
      </c>
      <c r="B7870" t="s">
        <v>21</v>
      </c>
      <c r="C7870">
        <v>1</v>
      </c>
      <c r="D7870">
        <v>2</v>
      </c>
      <c r="E7870">
        <v>33</v>
      </c>
      <c r="F7870">
        <v>61</v>
      </c>
      <c r="G7870" s="1">
        <f t="shared" si="488"/>
        <v>0.94285714285714284</v>
      </c>
      <c r="H7870" s="4">
        <f t="shared" si="489"/>
        <v>1</v>
      </c>
      <c r="I7870" s="5">
        <f>IF(OR(AND(F7870&gt;=50,G7870&gt;SUMIF(SeasonTotals!A$2:A$9,A7870,SeasonTotals!F$2:F$9)),AND(G7870&gt;0.885,F7870&gt;=50,D7870&lt;3)),1,0)</f>
        <v>1</v>
      </c>
      <c r="J7870" s="4">
        <f t="shared" si="490"/>
        <v>0</v>
      </c>
      <c r="K7870" s="5">
        <f t="shared" si="491"/>
        <v>0</v>
      </c>
    </row>
    <row r="7871" spans="1:11" x14ac:dyDescent="0.25">
      <c r="A7871" t="s">
        <v>118</v>
      </c>
      <c r="B7871" t="s">
        <v>21</v>
      </c>
      <c r="C7871">
        <v>1</v>
      </c>
      <c r="D7871">
        <v>3</v>
      </c>
      <c r="E7871">
        <v>21</v>
      </c>
      <c r="F7871">
        <v>63</v>
      </c>
      <c r="G7871" s="1">
        <f t="shared" si="488"/>
        <v>0.875</v>
      </c>
      <c r="H7871" s="4">
        <f t="shared" si="489"/>
        <v>0</v>
      </c>
      <c r="I7871" s="5">
        <f>IF(OR(AND(F7871&gt;=50,G7871&gt;SUMIF(SeasonTotals!A$2:A$9,A7871,SeasonTotals!F$2:F$9)),AND(G7871&gt;0.885,F7871&gt;=50,D7871&lt;3)),1,0)</f>
        <v>0</v>
      </c>
      <c r="J7871" s="4">
        <f t="shared" si="490"/>
        <v>0</v>
      </c>
      <c r="K7871" s="5">
        <f t="shared" si="491"/>
        <v>0</v>
      </c>
    </row>
    <row r="7872" spans="1:11" x14ac:dyDescent="0.25">
      <c r="A7872" t="s">
        <v>118</v>
      </c>
      <c r="B7872" t="s">
        <v>21</v>
      </c>
      <c r="C7872">
        <v>1</v>
      </c>
      <c r="D7872">
        <v>2</v>
      </c>
      <c r="E7872">
        <v>26</v>
      </c>
      <c r="F7872">
        <v>60</v>
      </c>
      <c r="G7872" s="1">
        <f t="shared" si="488"/>
        <v>0.9285714285714286</v>
      </c>
      <c r="H7872" s="4">
        <f t="shared" si="489"/>
        <v>1</v>
      </c>
      <c r="I7872" s="5">
        <f>IF(OR(AND(F7872&gt;=50,G7872&gt;SUMIF(SeasonTotals!A$2:A$9,A7872,SeasonTotals!F$2:F$9)),AND(G7872&gt;0.885,F7872&gt;=50,D7872&lt;3)),1,0)</f>
        <v>1</v>
      </c>
      <c r="J7872" s="4">
        <f t="shared" si="490"/>
        <v>0</v>
      </c>
      <c r="K7872" s="5">
        <f t="shared" si="491"/>
        <v>0</v>
      </c>
    </row>
    <row r="7873" spans="1:11" x14ac:dyDescent="0.25">
      <c r="A7873" t="s">
        <v>118</v>
      </c>
      <c r="B7873" t="s">
        <v>21</v>
      </c>
      <c r="C7873">
        <v>1</v>
      </c>
      <c r="D7873">
        <v>4</v>
      </c>
      <c r="E7873">
        <v>27</v>
      </c>
      <c r="F7873">
        <v>58</v>
      </c>
      <c r="G7873" s="1">
        <f t="shared" si="488"/>
        <v>0.87096774193548387</v>
      </c>
      <c r="H7873" s="4">
        <f t="shared" si="489"/>
        <v>0</v>
      </c>
      <c r="I7873" s="5">
        <f>IF(OR(AND(F7873&gt;=50,G7873&gt;SUMIF(SeasonTotals!A$2:A$9,A7873,SeasonTotals!F$2:F$9)),AND(G7873&gt;0.885,F7873&gt;=50,D7873&lt;3)),1,0)</f>
        <v>0</v>
      </c>
      <c r="J7873" s="4">
        <f t="shared" si="490"/>
        <v>0</v>
      </c>
      <c r="K7873" s="5">
        <f t="shared" si="491"/>
        <v>0</v>
      </c>
    </row>
    <row r="7874" spans="1:11" x14ac:dyDescent="0.25">
      <c r="A7874" t="s">
        <v>118</v>
      </c>
      <c r="B7874" t="s">
        <v>95</v>
      </c>
      <c r="C7874">
        <v>1</v>
      </c>
      <c r="D7874">
        <v>1</v>
      </c>
      <c r="E7874">
        <v>32</v>
      </c>
      <c r="F7874">
        <v>59</v>
      </c>
      <c r="G7874" s="1">
        <f t="shared" ref="G7874:G7937" si="492">E7874/MAX(1,SUM(D7874:E7874))</f>
        <v>0.96969696969696972</v>
      </c>
      <c r="H7874" s="4">
        <f t="shared" ref="H7874:H7937" si="493">IF(AND(F7874&gt;=50,OR(G7874&gt;0.913,AND(G7874&gt;0.885,D7874&lt;3))),1,0)</f>
        <v>1</v>
      </c>
      <c r="I7874" s="5">
        <f>IF(OR(AND(F7874&gt;=50,G7874&gt;SUMIF(SeasonTotals!A$2:A$9,A7874,SeasonTotals!F$2:F$9)),AND(G7874&gt;0.885,F7874&gt;=50,D7874&lt;3)),1,0)</f>
        <v>1</v>
      </c>
      <c r="J7874" s="4">
        <f t="shared" ref="J7874:J7937" si="494">IF(G7874&lt;0.85,1,0)</f>
        <v>0</v>
      </c>
      <c r="K7874" s="5">
        <f t="shared" ref="K7874:K7937" si="495">IF(F7874&lt;55,1,0)</f>
        <v>0</v>
      </c>
    </row>
    <row r="7875" spans="1:11" x14ac:dyDescent="0.25">
      <c r="A7875" t="s">
        <v>118</v>
      </c>
      <c r="B7875" t="s">
        <v>95</v>
      </c>
      <c r="C7875">
        <v>1</v>
      </c>
      <c r="D7875">
        <v>1</v>
      </c>
      <c r="E7875">
        <v>23</v>
      </c>
      <c r="F7875">
        <v>60</v>
      </c>
      <c r="G7875" s="1">
        <f t="shared" si="492"/>
        <v>0.95833333333333337</v>
      </c>
      <c r="H7875" s="4">
        <f t="shared" si="493"/>
        <v>1</v>
      </c>
      <c r="I7875" s="5">
        <f>IF(OR(AND(F7875&gt;=50,G7875&gt;SUMIF(SeasonTotals!A$2:A$9,A7875,SeasonTotals!F$2:F$9)),AND(G7875&gt;0.885,F7875&gt;=50,D7875&lt;3)),1,0)</f>
        <v>1</v>
      </c>
      <c r="J7875" s="4">
        <f t="shared" si="494"/>
        <v>0</v>
      </c>
      <c r="K7875" s="5">
        <f t="shared" si="495"/>
        <v>0</v>
      </c>
    </row>
    <row r="7876" spans="1:11" x14ac:dyDescent="0.25">
      <c r="A7876" t="s">
        <v>118</v>
      </c>
      <c r="B7876" t="s">
        <v>95</v>
      </c>
      <c r="C7876">
        <v>1</v>
      </c>
      <c r="D7876">
        <v>1</v>
      </c>
      <c r="E7876">
        <v>33</v>
      </c>
      <c r="F7876">
        <v>59</v>
      </c>
      <c r="G7876" s="1">
        <f t="shared" si="492"/>
        <v>0.97058823529411764</v>
      </c>
      <c r="H7876" s="4">
        <f t="shared" si="493"/>
        <v>1</v>
      </c>
      <c r="I7876" s="5">
        <f>IF(OR(AND(F7876&gt;=50,G7876&gt;SUMIF(SeasonTotals!A$2:A$9,A7876,SeasonTotals!F$2:F$9)),AND(G7876&gt;0.885,F7876&gt;=50,D7876&lt;3)),1,0)</f>
        <v>1</v>
      </c>
      <c r="J7876" s="4">
        <f t="shared" si="494"/>
        <v>0</v>
      </c>
      <c r="K7876" s="5">
        <f t="shared" si="495"/>
        <v>0</v>
      </c>
    </row>
    <row r="7877" spans="1:11" x14ac:dyDescent="0.25">
      <c r="A7877" t="s">
        <v>118</v>
      </c>
      <c r="B7877" t="s">
        <v>95</v>
      </c>
      <c r="C7877">
        <v>1</v>
      </c>
      <c r="D7877">
        <v>4</v>
      </c>
      <c r="E7877">
        <v>35</v>
      </c>
      <c r="F7877">
        <v>65</v>
      </c>
      <c r="G7877" s="1">
        <f t="shared" si="492"/>
        <v>0.89743589743589747</v>
      </c>
      <c r="H7877" s="4">
        <f t="shared" si="493"/>
        <v>0</v>
      </c>
      <c r="I7877" s="5">
        <f>IF(OR(AND(F7877&gt;=50,G7877&gt;SUMIF(SeasonTotals!A$2:A$9,A7877,SeasonTotals!F$2:F$9)),AND(G7877&gt;0.885,F7877&gt;=50,D7877&lt;3)),1,0)</f>
        <v>0</v>
      </c>
      <c r="J7877" s="4">
        <f t="shared" si="494"/>
        <v>0</v>
      </c>
      <c r="K7877" s="5">
        <f t="shared" si="495"/>
        <v>0</v>
      </c>
    </row>
    <row r="7878" spans="1:11" x14ac:dyDescent="0.25">
      <c r="A7878" t="s">
        <v>118</v>
      </c>
      <c r="B7878" t="s">
        <v>95</v>
      </c>
      <c r="C7878">
        <v>1</v>
      </c>
      <c r="D7878">
        <v>5</v>
      </c>
      <c r="E7878">
        <v>18</v>
      </c>
      <c r="F7878">
        <v>61</v>
      </c>
      <c r="G7878" s="1">
        <f t="shared" si="492"/>
        <v>0.78260869565217395</v>
      </c>
      <c r="H7878" s="4">
        <f t="shared" si="493"/>
        <v>0</v>
      </c>
      <c r="I7878" s="5">
        <f>IF(OR(AND(F7878&gt;=50,G7878&gt;SUMIF(SeasonTotals!A$2:A$9,A7878,SeasonTotals!F$2:F$9)),AND(G7878&gt;0.885,F7878&gt;=50,D7878&lt;3)),1,0)</f>
        <v>0</v>
      </c>
      <c r="J7878" s="4">
        <f t="shared" si="494"/>
        <v>1</v>
      </c>
      <c r="K7878" s="5">
        <f t="shared" si="495"/>
        <v>0</v>
      </c>
    </row>
    <row r="7879" spans="1:11" x14ac:dyDescent="0.25">
      <c r="A7879" t="s">
        <v>118</v>
      </c>
      <c r="B7879" t="s">
        <v>95</v>
      </c>
      <c r="C7879">
        <v>1</v>
      </c>
      <c r="D7879">
        <v>3</v>
      </c>
      <c r="E7879">
        <v>24</v>
      </c>
      <c r="F7879">
        <v>60</v>
      </c>
      <c r="G7879" s="1">
        <f t="shared" si="492"/>
        <v>0.88888888888888884</v>
      </c>
      <c r="H7879" s="4">
        <f t="shared" si="493"/>
        <v>0</v>
      </c>
      <c r="I7879" s="5">
        <f>IF(OR(AND(F7879&gt;=50,G7879&gt;SUMIF(SeasonTotals!A$2:A$9,A7879,SeasonTotals!F$2:F$9)),AND(G7879&gt;0.885,F7879&gt;=50,D7879&lt;3)),1,0)</f>
        <v>0</v>
      </c>
      <c r="J7879" s="4">
        <f t="shared" si="494"/>
        <v>0</v>
      </c>
      <c r="K7879" s="5">
        <f t="shared" si="495"/>
        <v>0</v>
      </c>
    </row>
    <row r="7880" spans="1:11" x14ac:dyDescent="0.25">
      <c r="A7880" t="s">
        <v>118</v>
      </c>
      <c r="B7880" t="s">
        <v>95</v>
      </c>
      <c r="C7880">
        <v>1</v>
      </c>
      <c r="D7880">
        <v>2</v>
      </c>
      <c r="E7880">
        <v>19</v>
      </c>
      <c r="F7880">
        <v>60</v>
      </c>
      <c r="G7880" s="1">
        <f t="shared" si="492"/>
        <v>0.90476190476190477</v>
      </c>
      <c r="H7880" s="4">
        <f t="shared" si="493"/>
        <v>1</v>
      </c>
      <c r="I7880" s="5">
        <f>IF(OR(AND(F7880&gt;=50,G7880&gt;SUMIF(SeasonTotals!A$2:A$9,A7880,SeasonTotals!F$2:F$9)),AND(G7880&gt;0.885,F7880&gt;=50,D7880&lt;3)),1,0)</f>
        <v>1</v>
      </c>
      <c r="J7880" s="4">
        <f t="shared" si="494"/>
        <v>0</v>
      </c>
      <c r="K7880" s="5">
        <f t="shared" si="495"/>
        <v>0</v>
      </c>
    </row>
    <row r="7881" spans="1:11" x14ac:dyDescent="0.25">
      <c r="A7881" t="s">
        <v>118</v>
      </c>
      <c r="B7881" t="s">
        <v>95</v>
      </c>
      <c r="C7881">
        <v>1</v>
      </c>
      <c r="D7881">
        <v>1</v>
      </c>
      <c r="E7881">
        <v>44</v>
      </c>
      <c r="F7881">
        <v>60</v>
      </c>
      <c r="G7881" s="1">
        <f t="shared" si="492"/>
        <v>0.97777777777777775</v>
      </c>
      <c r="H7881" s="4">
        <f t="shared" si="493"/>
        <v>1</v>
      </c>
      <c r="I7881" s="5">
        <f>IF(OR(AND(F7881&gt;=50,G7881&gt;SUMIF(SeasonTotals!A$2:A$9,A7881,SeasonTotals!F$2:F$9)),AND(G7881&gt;0.885,F7881&gt;=50,D7881&lt;3)),1,0)</f>
        <v>1</v>
      </c>
      <c r="J7881" s="4">
        <f t="shared" si="494"/>
        <v>0</v>
      </c>
      <c r="K7881" s="5">
        <f t="shared" si="495"/>
        <v>0</v>
      </c>
    </row>
    <row r="7882" spans="1:11" x14ac:dyDescent="0.25">
      <c r="A7882" t="s">
        <v>118</v>
      </c>
      <c r="B7882" t="s">
        <v>95</v>
      </c>
      <c r="C7882">
        <v>1</v>
      </c>
      <c r="D7882">
        <v>3</v>
      </c>
      <c r="E7882">
        <v>32</v>
      </c>
      <c r="F7882">
        <v>59</v>
      </c>
      <c r="G7882" s="1">
        <f t="shared" si="492"/>
        <v>0.91428571428571426</v>
      </c>
      <c r="H7882" s="4">
        <f t="shared" si="493"/>
        <v>1</v>
      </c>
      <c r="I7882" s="5">
        <f>IF(OR(AND(F7882&gt;=50,G7882&gt;SUMIF(SeasonTotals!A$2:A$9,A7882,SeasonTotals!F$2:F$9)),AND(G7882&gt;0.885,F7882&gt;=50,D7882&lt;3)),1,0)</f>
        <v>1</v>
      </c>
      <c r="J7882" s="4">
        <f t="shared" si="494"/>
        <v>0</v>
      </c>
      <c r="K7882" s="5">
        <f t="shared" si="495"/>
        <v>0</v>
      </c>
    </row>
    <row r="7883" spans="1:11" x14ac:dyDescent="0.25">
      <c r="A7883" t="s">
        <v>118</v>
      </c>
      <c r="B7883" t="s">
        <v>95</v>
      </c>
      <c r="C7883">
        <v>1</v>
      </c>
      <c r="D7883">
        <v>1</v>
      </c>
      <c r="E7883">
        <v>23</v>
      </c>
      <c r="F7883">
        <v>59</v>
      </c>
      <c r="G7883" s="1">
        <f t="shared" si="492"/>
        <v>0.95833333333333337</v>
      </c>
      <c r="H7883" s="4">
        <f t="shared" si="493"/>
        <v>1</v>
      </c>
      <c r="I7883" s="5">
        <f>IF(OR(AND(F7883&gt;=50,G7883&gt;SUMIF(SeasonTotals!A$2:A$9,A7883,SeasonTotals!F$2:F$9)),AND(G7883&gt;0.885,F7883&gt;=50,D7883&lt;3)),1,0)</f>
        <v>1</v>
      </c>
      <c r="J7883" s="4">
        <f t="shared" si="494"/>
        <v>0</v>
      </c>
      <c r="K7883" s="5">
        <f t="shared" si="495"/>
        <v>0</v>
      </c>
    </row>
    <row r="7884" spans="1:11" x14ac:dyDescent="0.25">
      <c r="A7884" t="s">
        <v>118</v>
      </c>
      <c r="B7884" t="s">
        <v>95</v>
      </c>
      <c r="C7884">
        <v>1</v>
      </c>
      <c r="D7884">
        <v>1</v>
      </c>
      <c r="E7884">
        <v>34</v>
      </c>
      <c r="F7884">
        <v>59</v>
      </c>
      <c r="G7884" s="1">
        <f t="shared" si="492"/>
        <v>0.97142857142857142</v>
      </c>
      <c r="H7884" s="4">
        <f t="shared" si="493"/>
        <v>1</v>
      </c>
      <c r="I7884" s="5">
        <f>IF(OR(AND(F7884&gt;=50,G7884&gt;SUMIF(SeasonTotals!A$2:A$9,A7884,SeasonTotals!F$2:F$9)),AND(G7884&gt;0.885,F7884&gt;=50,D7884&lt;3)),1,0)</f>
        <v>1</v>
      </c>
      <c r="J7884" s="4">
        <f t="shared" si="494"/>
        <v>0</v>
      </c>
      <c r="K7884" s="5">
        <f t="shared" si="495"/>
        <v>0</v>
      </c>
    </row>
    <row r="7885" spans="1:11" x14ac:dyDescent="0.25">
      <c r="A7885" t="s">
        <v>118</v>
      </c>
      <c r="B7885" t="s">
        <v>95</v>
      </c>
      <c r="C7885">
        <v>1</v>
      </c>
      <c r="D7885">
        <v>4</v>
      </c>
      <c r="E7885">
        <v>21</v>
      </c>
      <c r="F7885">
        <v>60</v>
      </c>
      <c r="G7885" s="1">
        <f t="shared" si="492"/>
        <v>0.84</v>
      </c>
      <c r="H7885" s="4">
        <f t="shared" si="493"/>
        <v>0</v>
      </c>
      <c r="I7885" s="5">
        <f>IF(OR(AND(F7885&gt;=50,G7885&gt;SUMIF(SeasonTotals!A$2:A$9,A7885,SeasonTotals!F$2:F$9)),AND(G7885&gt;0.885,F7885&gt;=50,D7885&lt;3)),1,0)</f>
        <v>0</v>
      </c>
      <c r="J7885" s="4">
        <f t="shared" si="494"/>
        <v>1</v>
      </c>
      <c r="K7885" s="5">
        <f t="shared" si="495"/>
        <v>0</v>
      </c>
    </row>
    <row r="7886" spans="1:11" x14ac:dyDescent="0.25">
      <c r="A7886" t="s">
        <v>118</v>
      </c>
      <c r="B7886" t="s">
        <v>95</v>
      </c>
      <c r="C7886">
        <v>1</v>
      </c>
      <c r="D7886">
        <v>1</v>
      </c>
      <c r="E7886">
        <v>25</v>
      </c>
      <c r="F7886">
        <v>60</v>
      </c>
      <c r="G7886" s="1">
        <f t="shared" si="492"/>
        <v>0.96153846153846156</v>
      </c>
      <c r="H7886" s="4">
        <f t="shared" si="493"/>
        <v>1</v>
      </c>
      <c r="I7886" s="5">
        <f>IF(OR(AND(F7886&gt;=50,G7886&gt;SUMIF(SeasonTotals!A$2:A$9,A7886,SeasonTotals!F$2:F$9)),AND(G7886&gt;0.885,F7886&gt;=50,D7886&lt;3)),1,0)</f>
        <v>1</v>
      </c>
      <c r="J7886" s="4">
        <f t="shared" si="494"/>
        <v>0</v>
      </c>
      <c r="K7886" s="5">
        <f t="shared" si="495"/>
        <v>0</v>
      </c>
    </row>
    <row r="7887" spans="1:11" x14ac:dyDescent="0.25">
      <c r="A7887" t="s">
        <v>118</v>
      </c>
      <c r="B7887" t="s">
        <v>95</v>
      </c>
      <c r="C7887">
        <v>1</v>
      </c>
      <c r="D7887">
        <v>4</v>
      </c>
      <c r="E7887">
        <v>20</v>
      </c>
      <c r="F7887">
        <v>57</v>
      </c>
      <c r="G7887" s="1">
        <f t="shared" si="492"/>
        <v>0.83333333333333337</v>
      </c>
      <c r="H7887" s="4">
        <f t="shared" si="493"/>
        <v>0</v>
      </c>
      <c r="I7887" s="5">
        <f>IF(OR(AND(F7887&gt;=50,G7887&gt;SUMIF(SeasonTotals!A$2:A$9,A7887,SeasonTotals!F$2:F$9)),AND(G7887&gt;0.885,F7887&gt;=50,D7887&lt;3)),1,0)</f>
        <v>0</v>
      </c>
      <c r="J7887" s="4">
        <f t="shared" si="494"/>
        <v>1</v>
      </c>
      <c r="K7887" s="5">
        <f t="shared" si="495"/>
        <v>0</v>
      </c>
    </row>
    <row r="7888" spans="1:11" x14ac:dyDescent="0.25">
      <c r="A7888" t="s">
        <v>118</v>
      </c>
      <c r="B7888" t="s">
        <v>95</v>
      </c>
      <c r="C7888">
        <v>1</v>
      </c>
      <c r="D7888">
        <v>1</v>
      </c>
      <c r="E7888">
        <v>28</v>
      </c>
      <c r="F7888">
        <v>59</v>
      </c>
      <c r="G7888" s="1">
        <f t="shared" si="492"/>
        <v>0.96551724137931039</v>
      </c>
      <c r="H7888" s="4">
        <f t="shared" si="493"/>
        <v>1</v>
      </c>
      <c r="I7888" s="5">
        <f>IF(OR(AND(F7888&gt;=50,G7888&gt;SUMIF(SeasonTotals!A$2:A$9,A7888,SeasonTotals!F$2:F$9)),AND(G7888&gt;0.885,F7888&gt;=50,D7888&lt;3)),1,0)</f>
        <v>1</v>
      </c>
      <c r="J7888" s="4">
        <f t="shared" si="494"/>
        <v>0</v>
      </c>
      <c r="K7888" s="5">
        <f t="shared" si="495"/>
        <v>0</v>
      </c>
    </row>
    <row r="7889" spans="1:11" x14ac:dyDescent="0.25">
      <c r="A7889" t="s">
        <v>118</v>
      </c>
      <c r="B7889" t="s">
        <v>95</v>
      </c>
      <c r="C7889">
        <v>1</v>
      </c>
      <c r="D7889">
        <v>2</v>
      </c>
      <c r="E7889">
        <v>28</v>
      </c>
      <c r="F7889">
        <v>60</v>
      </c>
      <c r="G7889" s="1">
        <f t="shared" si="492"/>
        <v>0.93333333333333335</v>
      </c>
      <c r="H7889" s="4">
        <f t="shared" si="493"/>
        <v>1</v>
      </c>
      <c r="I7889" s="5">
        <f>IF(OR(AND(F7889&gt;=50,G7889&gt;SUMIF(SeasonTotals!A$2:A$9,A7889,SeasonTotals!F$2:F$9)),AND(G7889&gt;0.885,F7889&gt;=50,D7889&lt;3)),1,0)</f>
        <v>1</v>
      </c>
      <c r="J7889" s="4">
        <f t="shared" si="494"/>
        <v>0</v>
      </c>
      <c r="K7889" s="5">
        <f t="shared" si="495"/>
        <v>0</v>
      </c>
    </row>
    <row r="7890" spans="1:11" x14ac:dyDescent="0.25">
      <c r="A7890" t="s">
        <v>118</v>
      </c>
      <c r="B7890" t="s">
        <v>95</v>
      </c>
      <c r="C7890">
        <v>1</v>
      </c>
      <c r="D7890">
        <v>0</v>
      </c>
      <c r="E7890">
        <v>26</v>
      </c>
      <c r="F7890">
        <v>59</v>
      </c>
      <c r="G7890" s="1">
        <f t="shared" si="492"/>
        <v>1</v>
      </c>
      <c r="H7890" s="4">
        <f t="shared" si="493"/>
        <v>1</v>
      </c>
      <c r="I7890" s="5">
        <f>IF(OR(AND(F7890&gt;=50,G7890&gt;SUMIF(SeasonTotals!A$2:A$9,A7890,SeasonTotals!F$2:F$9)),AND(G7890&gt;0.885,F7890&gt;=50,D7890&lt;3)),1,0)</f>
        <v>1</v>
      </c>
      <c r="J7890" s="4">
        <f t="shared" si="494"/>
        <v>0</v>
      </c>
      <c r="K7890" s="5">
        <f t="shared" si="495"/>
        <v>0</v>
      </c>
    </row>
    <row r="7891" spans="1:11" x14ac:dyDescent="0.25">
      <c r="A7891" t="s">
        <v>118</v>
      </c>
      <c r="B7891" t="s">
        <v>95</v>
      </c>
      <c r="C7891">
        <v>1</v>
      </c>
      <c r="D7891">
        <v>4</v>
      </c>
      <c r="E7891">
        <v>44</v>
      </c>
      <c r="F7891">
        <v>64</v>
      </c>
      <c r="G7891" s="1">
        <f t="shared" si="492"/>
        <v>0.91666666666666663</v>
      </c>
      <c r="H7891" s="4">
        <f t="shared" si="493"/>
        <v>1</v>
      </c>
      <c r="I7891" s="5">
        <f>IF(OR(AND(F7891&gt;=50,G7891&gt;SUMIF(SeasonTotals!A$2:A$9,A7891,SeasonTotals!F$2:F$9)),AND(G7891&gt;0.885,F7891&gt;=50,D7891&lt;3)),1,0)</f>
        <v>1</v>
      </c>
      <c r="J7891" s="4">
        <f t="shared" si="494"/>
        <v>0</v>
      </c>
      <c r="K7891" s="5">
        <f t="shared" si="495"/>
        <v>0</v>
      </c>
    </row>
    <row r="7892" spans="1:11" x14ac:dyDescent="0.25">
      <c r="A7892" t="s">
        <v>118</v>
      </c>
      <c r="B7892" t="s">
        <v>95</v>
      </c>
      <c r="C7892">
        <v>1</v>
      </c>
      <c r="D7892">
        <v>2</v>
      </c>
      <c r="E7892">
        <v>27</v>
      </c>
      <c r="F7892">
        <v>60</v>
      </c>
      <c r="G7892" s="1">
        <f t="shared" si="492"/>
        <v>0.93103448275862066</v>
      </c>
      <c r="H7892" s="4">
        <f t="shared" si="493"/>
        <v>1</v>
      </c>
      <c r="I7892" s="5">
        <f>IF(OR(AND(F7892&gt;=50,G7892&gt;SUMIF(SeasonTotals!A$2:A$9,A7892,SeasonTotals!F$2:F$9)),AND(G7892&gt;0.885,F7892&gt;=50,D7892&lt;3)),1,0)</f>
        <v>1</v>
      </c>
      <c r="J7892" s="4">
        <f t="shared" si="494"/>
        <v>0</v>
      </c>
      <c r="K7892" s="5">
        <f t="shared" si="495"/>
        <v>0</v>
      </c>
    </row>
    <row r="7893" spans="1:11" x14ac:dyDescent="0.25">
      <c r="A7893" t="s">
        <v>118</v>
      </c>
      <c r="B7893" t="s">
        <v>95</v>
      </c>
      <c r="C7893">
        <v>1</v>
      </c>
      <c r="D7893">
        <v>1</v>
      </c>
      <c r="E7893">
        <v>39</v>
      </c>
      <c r="F7893">
        <v>60</v>
      </c>
      <c r="G7893" s="1">
        <f t="shared" si="492"/>
        <v>0.97499999999999998</v>
      </c>
      <c r="H7893" s="4">
        <f t="shared" si="493"/>
        <v>1</v>
      </c>
      <c r="I7893" s="5">
        <f>IF(OR(AND(F7893&gt;=50,G7893&gt;SUMIF(SeasonTotals!A$2:A$9,A7893,SeasonTotals!F$2:F$9)),AND(G7893&gt;0.885,F7893&gt;=50,D7893&lt;3)),1,0)</f>
        <v>1</v>
      </c>
      <c r="J7893" s="4">
        <f t="shared" si="494"/>
        <v>0</v>
      </c>
      <c r="K7893" s="5">
        <f t="shared" si="495"/>
        <v>0</v>
      </c>
    </row>
    <row r="7894" spans="1:11" x14ac:dyDescent="0.25">
      <c r="A7894" t="s">
        <v>118</v>
      </c>
      <c r="B7894" t="s">
        <v>95</v>
      </c>
      <c r="C7894">
        <v>1</v>
      </c>
      <c r="D7894">
        <v>4</v>
      </c>
      <c r="E7894">
        <v>30</v>
      </c>
      <c r="F7894">
        <v>60</v>
      </c>
      <c r="G7894" s="1">
        <f t="shared" si="492"/>
        <v>0.88235294117647056</v>
      </c>
      <c r="H7894" s="4">
        <f t="shared" si="493"/>
        <v>0</v>
      </c>
      <c r="I7894" s="5">
        <f>IF(OR(AND(F7894&gt;=50,G7894&gt;SUMIF(SeasonTotals!A$2:A$9,A7894,SeasonTotals!F$2:F$9)),AND(G7894&gt;0.885,F7894&gt;=50,D7894&lt;3)),1,0)</f>
        <v>0</v>
      </c>
      <c r="J7894" s="4">
        <f t="shared" si="494"/>
        <v>0</v>
      </c>
      <c r="K7894" s="5">
        <f t="shared" si="495"/>
        <v>0</v>
      </c>
    </row>
    <row r="7895" spans="1:11" x14ac:dyDescent="0.25">
      <c r="A7895" t="s">
        <v>118</v>
      </c>
      <c r="B7895" t="s">
        <v>95</v>
      </c>
      <c r="C7895">
        <v>1</v>
      </c>
      <c r="D7895">
        <v>2</v>
      </c>
      <c r="E7895">
        <v>34</v>
      </c>
      <c r="F7895">
        <v>63</v>
      </c>
      <c r="G7895" s="1">
        <f t="shared" si="492"/>
        <v>0.94444444444444442</v>
      </c>
      <c r="H7895" s="4">
        <f t="shared" si="493"/>
        <v>1</v>
      </c>
      <c r="I7895" s="5">
        <f>IF(OR(AND(F7895&gt;=50,G7895&gt;SUMIF(SeasonTotals!A$2:A$9,A7895,SeasonTotals!F$2:F$9)),AND(G7895&gt;0.885,F7895&gt;=50,D7895&lt;3)),1,0)</f>
        <v>1</v>
      </c>
      <c r="J7895" s="4">
        <f t="shared" si="494"/>
        <v>0</v>
      </c>
      <c r="K7895" s="5">
        <f t="shared" si="495"/>
        <v>0</v>
      </c>
    </row>
    <row r="7896" spans="1:11" x14ac:dyDescent="0.25">
      <c r="A7896" t="s">
        <v>118</v>
      </c>
      <c r="B7896" t="s">
        <v>22</v>
      </c>
      <c r="C7896">
        <v>1</v>
      </c>
      <c r="D7896">
        <v>3</v>
      </c>
      <c r="E7896">
        <v>35</v>
      </c>
      <c r="F7896">
        <v>63</v>
      </c>
      <c r="G7896" s="1">
        <f t="shared" si="492"/>
        <v>0.92105263157894735</v>
      </c>
      <c r="H7896" s="4">
        <f t="shared" si="493"/>
        <v>1</v>
      </c>
      <c r="I7896" s="5">
        <f>IF(OR(AND(F7896&gt;=50,G7896&gt;SUMIF(SeasonTotals!A$2:A$9,A7896,SeasonTotals!F$2:F$9)),AND(G7896&gt;0.885,F7896&gt;=50,D7896&lt;3)),1,0)</f>
        <v>1</v>
      </c>
      <c r="J7896" s="4">
        <f t="shared" si="494"/>
        <v>0</v>
      </c>
      <c r="K7896" s="5">
        <f t="shared" si="495"/>
        <v>0</v>
      </c>
    </row>
    <row r="7897" spans="1:11" x14ac:dyDescent="0.25">
      <c r="A7897" t="s">
        <v>118</v>
      </c>
      <c r="B7897" t="s">
        <v>22</v>
      </c>
      <c r="C7897">
        <v>1</v>
      </c>
      <c r="D7897">
        <v>3</v>
      </c>
      <c r="E7897">
        <v>34</v>
      </c>
      <c r="F7897">
        <v>58</v>
      </c>
      <c r="G7897" s="1">
        <f t="shared" si="492"/>
        <v>0.91891891891891897</v>
      </c>
      <c r="H7897" s="4">
        <f t="shared" si="493"/>
        <v>1</v>
      </c>
      <c r="I7897" s="5">
        <f>IF(OR(AND(F7897&gt;=50,G7897&gt;SUMIF(SeasonTotals!A$2:A$9,A7897,SeasonTotals!F$2:F$9)),AND(G7897&gt;0.885,F7897&gt;=50,D7897&lt;3)),1,0)</f>
        <v>1</v>
      </c>
      <c r="J7897" s="4">
        <f t="shared" si="494"/>
        <v>0</v>
      </c>
      <c r="K7897" s="5">
        <f t="shared" si="495"/>
        <v>0</v>
      </c>
    </row>
    <row r="7898" spans="1:11" x14ac:dyDescent="0.25">
      <c r="A7898" t="s">
        <v>118</v>
      </c>
      <c r="B7898" t="s">
        <v>22</v>
      </c>
      <c r="C7898">
        <v>1</v>
      </c>
      <c r="D7898">
        <v>2</v>
      </c>
      <c r="E7898">
        <v>41</v>
      </c>
      <c r="F7898">
        <v>60</v>
      </c>
      <c r="G7898" s="1">
        <f t="shared" si="492"/>
        <v>0.95348837209302328</v>
      </c>
      <c r="H7898" s="4">
        <f t="shared" si="493"/>
        <v>1</v>
      </c>
      <c r="I7898" s="5">
        <f>IF(OR(AND(F7898&gt;=50,G7898&gt;SUMIF(SeasonTotals!A$2:A$9,A7898,SeasonTotals!F$2:F$9)),AND(G7898&gt;0.885,F7898&gt;=50,D7898&lt;3)),1,0)</f>
        <v>1</v>
      </c>
      <c r="J7898" s="4">
        <f t="shared" si="494"/>
        <v>0</v>
      </c>
      <c r="K7898" s="5">
        <f t="shared" si="495"/>
        <v>0</v>
      </c>
    </row>
    <row r="7899" spans="1:11" x14ac:dyDescent="0.25">
      <c r="A7899" t="s">
        <v>118</v>
      </c>
      <c r="B7899" t="s">
        <v>22</v>
      </c>
      <c r="C7899">
        <v>1</v>
      </c>
      <c r="D7899">
        <v>4</v>
      </c>
      <c r="E7899">
        <v>20</v>
      </c>
      <c r="F7899">
        <v>58</v>
      </c>
      <c r="G7899" s="1">
        <f t="shared" si="492"/>
        <v>0.83333333333333337</v>
      </c>
      <c r="H7899" s="4">
        <f t="shared" si="493"/>
        <v>0</v>
      </c>
      <c r="I7899" s="5">
        <f>IF(OR(AND(F7899&gt;=50,G7899&gt;SUMIF(SeasonTotals!A$2:A$9,A7899,SeasonTotals!F$2:F$9)),AND(G7899&gt;0.885,F7899&gt;=50,D7899&lt;3)),1,0)</f>
        <v>0</v>
      </c>
      <c r="J7899" s="4">
        <f t="shared" si="494"/>
        <v>1</v>
      </c>
      <c r="K7899" s="5">
        <f t="shared" si="495"/>
        <v>0</v>
      </c>
    </row>
    <row r="7900" spans="1:11" x14ac:dyDescent="0.25">
      <c r="A7900" t="s">
        <v>118</v>
      </c>
      <c r="B7900" t="s">
        <v>22</v>
      </c>
      <c r="C7900">
        <v>1</v>
      </c>
      <c r="D7900">
        <v>1</v>
      </c>
      <c r="E7900">
        <v>31</v>
      </c>
      <c r="F7900">
        <v>60</v>
      </c>
      <c r="G7900" s="1">
        <f t="shared" si="492"/>
        <v>0.96875</v>
      </c>
      <c r="H7900" s="4">
        <f t="shared" si="493"/>
        <v>1</v>
      </c>
      <c r="I7900" s="5">
        <f>IF(OR(AND(F7900&gt;=50,G7900&gt;SUMIF(SeasonTotals!A$2:A$9,A7900,SeasonTotals!F$2:F$9)),AND(G7900&gt;0.885,F7900&gt;=50,D7900&lt;3)),1,0)</f>
        <v>1</v>
      </c>
      <c r="J7900" s="4">
        <f t="shared" si="494"/>
        <v>0</v>
      </c>
      <c r="K7900" s="5">
        <f t="shared" si="495"/>
        <v>0</v>
      </c>
    </row>
    <row r="7901" spans="1:11" x14ac:dyDescent="0.25">
      <c r="A7901" t="s">
        <v>118</v>
      </c>
      <c r="B7901" t="s">
        <v>22</v>
      </c>
      <c r="C7901">
        <v>1</v>
      </c>
      <c r="D7901">
        <v>3</v>
      </c>
      <c r="E7901">
        <v>30</v>
      </c>
      <c r="F7901">
        <v>58</v>
      </c>
      <c r="G7901" s="1">
        <f t="shared" si="492"/>
        <v>0.90909090909090906</v>
      </c>
      <c r="H7901" s="4">
        <f t="shared" si="493"/>
        <v>0</v>
      </c>
      <c r="I7901" s="5">
        <f>IF(OR(AND(F7901&gt;=50,G7901&gt;SUMIF(SeasonTotals!A$2:A$9,A7901,SeasonTotals!F$2:F$9)),AND(G7901&gt;0.885,F7901&gt;=50,D7901&lt;3)),1,0)</f>
        <v>0</v>
      </c>
      <c r="J7901" s="4">
        <f t="shared" si="494"/>
        <v>0</v>
      </c>
      <c r="K7901" s="5">
        <f t="shared" si="495"/>
        <v>0</v>
      </c>
    </row>
    <row r="7902" spans="1:11" x14ac:dyDescent="0.25">
      <c r="A7902" t="s">
        <v>118</v>
      </c>
      <c r="B7902" t="s">
        <v>22</v>
      </c>
      <c r="C7902">
        <v>1</v>
      </c>
      <c r="D7902">
        <v>6</v>
      </c>
      <c r="E7902">
        <v>24</v>
      </c>
      <c r="F7902">
        <v>59</v>
      </c>
      <c r="G7902" s="1">
        <f t="shared" si="492"/>
        <v>0.8</v>
      </c>
      <c r="H7902" s="4">
        <f t="shared" si="493"/>
        <v>0</v>
      </c>
      <c r="I7902" s="5">
        <f>IF(OR(AND(F7902&gt;=50,G7902&gt;SUMIF(SeasonTotals!A$2:A$9,A7902,SeasonTotals!F$2:F$9)),AND(G7902&gt;0.885,F7902&gt;=50,D7902&lt;3)),1,0)</f>
        <v>0</v>
      </c>
      <c r="J7902" s="4">
        <f t="shared" si="494"/>
        <v>1</v>
      </c>
      <c r="K7902" s="5">
        <f t="shared" si="495"/>
        <v>0</v>
      </c>
    </row>
    <row r="7903" spans="1:11" x14ac:dyDescent="0.25">
      <c r="A7903" t="s">
        <v>118</v>
      </c>
      <c r="B7903" t="s">
        <v>22</v>
      </c>
      <c r="C7903">
        <v>1</v>
      </c>
      <c r="D7903">
        <v>1</v>
      </c>
      <c r="E7903">
        <v>25</v>
      </c>
      <c r="F7903">
        <v>60</v>
      </c>
      <c r="G7903" s="1">
        <f t="shared" si="492"/>
        <v>0.96153846153846156</v>
      </c>
      <c r="H7903" s="4">
        <f t="shared" si="493"/>
        <v>1</v>
      </c>
      <c r="I7903" s="5">
        <f>IF(OR(AND(F7903&gt;=50,G7903&gt;SUMIF(SeasonTotals!A$2:A$9,A7903,SeasonTotals!F$2:F$9)),AND(G7903&gt;0.885,F7903&gt;=50,D7903&lt;3)),1,0)</f>
        <v>1</v>
      </c>
      <c r="J7903" s="4">
        <f t="shared" si="494"/>
        <v>0</v>
      </c>
      <c r="K7903" s="5">
        <f t="shared" si="495"/>
        <v>0</v>
      </c>
    </row>
    <row r="7904" spans="1:11" x14ac:dyDescent="0.25">
      <c r="A7904" t="s">
        <v>118</v>
      </c>
      <c r="B7904" t="s">
        <v>22</v>
      </c>
      <c r="C7904">
        <v>1</v>
      </c>
      <c r="D7904">
        <v>1</v>
      </c>
      <c r="E7904">
        <v>6</v>
      </c>
      <c r="F7904">
        <v>20</v>
      </c>
      <c r="G7904" s="1">
        <f t="shared" si="492"/>
        <v>0.8571428571428571</v>
      </c>
      <c r="H7904" s="4">
        <f t="shared" si="493"/>
        <v>0</v>
      </c>
      <c r="I7904" s="5">
        <f>IF(OR(AND(F7904&gt;=50,G7904&gt;SUMIF(SeasonTotals!A$2:A$9,A7904,SeasonTotals!F$2:F$9)),AND(G7904&gt;0.885,F7904&gt;=50,D7904&lt;3)),1,0)</f>
        <v>0</v>
      </c>
      <c r="J7904" s="4">
        <f t="shared" si="494"/>
        <v>0</v>
      </c>
      <c r="K7904" s="5">
        <f t="shared" si="495"/>
        <v>1</v>
      </c>
    </row>
    <row r="7905" spans="1:11" x14ac:dyDescent="0.25">
      <c r="A7905" t="s">
        <v>118</v>
      </c>
      <c r="B7905" t="s">
        <v>22</v>
      </c>
      <c r="C7905">
        <v>1</v>
      </c>
      <c r="D7905">
        <v>2</v>
      </c>
      <c r="E7905">
        <v>28</v>
      </c>
      <c r="F7905">
        <v>61</v>
      </c>
      <c r="G7905" s="1">
        <f t="shared" si="492"/>
        <v>0.93333333333333335</v>
      </c>
      <c r="H7905" s="4">
        <f t="shared" si="493"/>
        <v>1</v>
      </c>
      <c r="I7905" s="5">
        <f>IF(OR(AND(F7905&gt;=50,G7905&gt;SUMIF(SeasonTotals!A$2:A$9,A7905,SeasonTotals!F$2:F$9)),AND(G7905&gt;0.885,F7905&gt;=50,D7905&lt;3)),1,0)</f>
        <v>1</v>
      </c>
      <c r="J7905" s="4">
        <f t="shared" si="494"/>
        <v>0</v>
      </c>
      <c r="K7905" s="5">
        <f t="shared" si="495"/>
        <v>0</v>
      </c>
    </row>
    <row r="7906" spans="1:11" x14ac:dyDescent="0.25">
      <c r="A7906" t="s">
        <v>118</v>
      </c>
      <c r="B7906" t="s">
        <v>22</v>
      </c>
      <c r="C7906">
        <v>1</v>
      </c>
      <c r="D7906">
        <v>4</v>
      </c>
      <c r="E7906">
        <v>21</v>
      </c>
      <c r="F7906">
        <v>60</v>
      </c>
      <c r="G7906" s="1">
        <f t="shared" si="492"/>
        <v>0.84</v>
      </c>
      <c r="H7906" s="4">
        <f t="shared" si="493"/>
        <v>0</v>
      </c>
      <c r="I7906" s="5">
        <f>IF(OR(AND(F7906&gt;=50,G7906&gt;SUMIF(SeasonTotals!A$2:A$9,A7906,SeasonTotals!F$2:F$9)),AND(G7906&gt;0.885,F7906&gt;=50,D7906&lt;3)),1,0)</f>
        <v>0</v>
      </c>
      <c r="J7906" s="4">
        <f t="shared" si="494"/>
        <v>1</v>
      </c>
      <c r="K7906" s="5">
        <f t="shared" si="495"/>
        <v>0</v>
      </c>
    </row>
    <row r="7907" spans="1:11" x14ac:dyDescent="0.25">
      <c r="A7907" t="s">
        <v>118</v>
      </c>
      <c r="B7907" t="s">
        <v>22</v>
      </c>
      <c r="C7907">
        <v>1</v>
      </c>
      <c r="D7907">
        <v>2</v>
      </c>
      <c r="E7907">
        <v>24</v>
      </c>
      <c r="F7907">
        <v>60</v>
      </c>
      <c r="G7907" s="1">
        <f t="shared" si="492"/>
        <v>0.92307692307692313</v>
      </c>
      <c r="H7907" s="4">
        <f t="shared" si="493"/>
        <v>1</v>
      </c>
      <c r="I7907" s="5">
        <f>IF(OR(AND(F7907&gt;=50,G7907&gt;SUMIF(SeasonTotals!A$2:A$9,A7907,SeasonTotals!F$2:F$9)),AND(G7907&gt;0.885,F7907&gt;=50,D7907&lt;3)),1,0)</f>
        <v>1</v>
      </c>
      <c r="J7907" s="4">
        <f t="shared" si="494"/>
        <v>0</v>
      </c>
      <c r="K7907" s="5">
        <f t="shared" si="495"/>
        <v>0</v>
      </c>
    </row>
    <row r="7908" spans="1:11" x14ac:dyDescent="0.25">
      <c r="A7908" t="s">
        <v>118</v>
      </c>
      <c r="B7908" t="s">
        <v>22</v>
      </c>
      <c r="C7908">
        <v>1</v>
      </c>
      <c r="D7908">
        <v>2</v>
      </c>
      <c r="E7908">
        <v>40</v>
      </c>
      <c r="F7908">
        <v>60</v>
      </c>
      <c r="G7908" s="1">
        <f t="shared" si="492"/>
        <v>0.95238095238095233</v>
      </c>
      <c r="H7908" s="4">
        <f t="shared" si="493"/>
        <v>1</v>
      </c>
      <c r="I7908" s="5">
        <f>IF(OR(AND(F7908&gt;=50,G7908&gt;SUMIF(SeasonTotals!A$2:A$9,A7908,SeasonTotals!F$2:F$9)),AND(G7908&gt;0.885,F7908&gt;=50,D7908&lt;3)),1,0)</f>
        <v>1</v>
      </c>
      <c r="J7908" s="4">
        <f t="shared" si="494"/>
        <v>0</v>
      </c>
      <c r="K7908" s="5">
        <f t="shared" si="495"/>
        <v>0</v>
      </c>
    </row>
    <row r="7909" spans="1:11" x14ac:dyDescent="0.25">
      <c r="A7909" t="s">
        <v>118</v>
      </c>
      <c r="B7909" t="s">
        <v>22</v>
      </c>
      <c r="C7909">
        <v>1</v>
      </c>
      <c r="D7909">
        <v>5</v>
      </c>
      <c r="E7909">
        <v>29</v>
      </c>
      <c r="F7909">
        <v>60</v>
      </c>
      <c r="G7909" s="1">
        <f t="shared" si="492"/>
        <v>0.8529411764705882</v>
      </c>
      <c r="H7909" s="4">
        <f t="shared" si="493"/>
        <v>0</v>
      </c>
      <c r="I7909" s="5">
        <f>IF(OR(AND(F7909&gt;=50,G7909&gt;SUMIF(SeasonTotals!A$2:A$9,A7909,SeasonTotals!F$2:F$9)),AND(G7909&gt;0.885,F7909&gt;=50,D7909&lt;3)),1,0)</f>
        <v>0</v>
      </c>
      <c r="J7909" s="4">
        <f t="shared" si="494"/>
        <v>0</v>
      </c>
      <c r="K7909" s="5">
        <f t="shared" si="495"/>
        <v>0</v>
      </c>
    </row>
    <row r="7910" spans="1:11" x14ac:dyDescent="0.25">
      <c r="A7910" t="s">
        <v>118</v>
      </c>
      <c r="B7910" t="s">
        <v>22</v>
      </c>
      <c r="C7910">
        <v>1</v>
      </c>
      <c r="D7910">
        <v>3</v>
      </c>
      <c r="E7910">
        <v>35</v>
      </c>
      <c r="F7910">
        <v>60</v>
      </c>
      <c r="G7910" s="1">
        <f t="shared" si="492"/>
        <v>0.92105263157894735</v>
      </c>
      <c r="H7910" s="4">
        <f t="shared" si="493"/>
        <v>1</v>
      </c>
      <c r="I7910" s="5">
        <f>IF(OR(AND(F7910&gt;=50,G7910&gt;SUMIF(SeasonTotals!A$2:A$9,A7910,SeasonTotals!F$2:F$9)),AND(G7910&gt;0.885,F7910&gt;=50,D7910&lt;3)),1,0)</f>
        <v>1</v>
      </c>
      <c r="J7910" s="4">
        <f t="shared" si="494"/>
        <v>0</v>
      </c>
      <c r="K7910" s="5">
        <f t="shared" si="495"/>
        <v>0</v>
      </c>
    </row>
    <row r="7911" spans="1:11" x14ac:dyDescent="0.25">
      <c r="A7911" t="s">
        <v>118</v>
      </c>
      <c r="B7911" t="s">
        <v>22</v>
      </c>
      <c r="C7911">
        <v>1</v>
      </c>
      <c r="D7911">
        <v>5</v>
      </c>
      <c r="E7911">
        <v>24</v>
      </c>
      <c r="F7911">
        <v>63</v>
      </c>
      <c r="G7911" s="1">
        <f t="shared" si="492"/>
        <v>0.82758620689655171</v>
      </c>
      <c r="H7911" s="4">
        <f t="shared" si="493"/>
        <v>0</v>
      </c>
      <c r="I7911" s="5">
        <f>IF(OR(AND(F7911&gt;=50,G7911&gt;SUMIF(SeasonTotals!A$2:A$9,A7911,SeasonTotals!F$2:F$9)),AND(G7911&gt;0.885,F7911&gt;=50,D7911&lt;3)),1,0)</f>
        <v>0</v>
      </c>
      <c r="J7911" s="4">
        <f t="shared" si="494"/>
        <v>1</v>
      </c>
      <c r="K7911" s="5">
        <f t="shared" si="495"/>
        <v>0</v>
      </c>
    </row>
    <row r="7912" spans="1:11" x14ac:dyDescent="0.25">
      <c r="A7912" t="s">
        <v>118</v>
      </c>
      <c r="B7912" t="s">
        <v>22</v>
      </c>
      <c r="C7912">
        <v>1</v>
      </c>
      <c r="D7912">
        <v>2</v>
      </c>
      <c r="E7912">
        <v>27</v>
      </c>
      <c r="F7912">
        <v>60</v>
      </c>
      <c r="G7912" s="1">
        <f t="shared" si="492"/>
        <v>0.93103448275862066</v>
      </c>
      <c r="H7912" s="4">
        <f t="shared" si="493"/>
        <v>1</v>
      </c>
      <c r="I7912" s="5">
        <f>IF(OR(AND(F7912&gt;=50,G7912&gt;SUMIF(SeasonTotals!A$2:A$9,A7912,SeasonTotals!F$2:F$9)),AND(G7912&gt;0.885,F7912&gt;=50,D7912&lt;3)),1,0)</f>
        <v>1</v>
      </c>
      <c r="J7912" s="4">
        <f t="shared" si="494"/>
        <v>0</v>
      </c>
      <c r="K7912" s="5">
        <f t="shared" si="495"/>
        <v>0</v>
      </c>
    </row>
    <row r="7913" spans="1:11" x14ac:dyDescent="0.25">
      <c r="A7913" t="s">
        <v>118</v>
      </c>
      <c r="B7913" t="s">
        <v>22</v>
      </c>
      <c r="C7913">
        <v>1</v>
      </c>
      <c r="D7913">
        <v>5</v>
      </c>
      <c r="E7913">
        <v>27</v>
      </c>
      <c r="F7913">
        <v>60</v>
      </c>
      <c r="G7913" s="1">
        <f t="shared" si="492"/>
        <v>0.84375</v>
      </c>
      <c r="H7913" s="4">
        <f t="shared" si="493"/>
        <v>0</v>
      </c>
      <c r="I7913" s="5">
        <f>IF(OR(AND(F7913&gt;=50,G7913&gt;SUMIF(SeasonTotals!A$2:A$9,A7913,SeasonTotals!F$2:F$9)),AND(G7913&gt;0.885,F7913&gt;=50,D7913&lt;3)),1,0)</f>
        <v>0</v>
      </c>
      <c r="J7913" s="4">
        <f t="shared" si="494"/>
        <v>1</v>
      </c>
      <c r="K7913" s="5">
        <f t="shared" si="495"/>
        <v>0</v>
      </c>
    </row>
    <row r="7914" spans="1:11" x14ac:dyDescent="0.25">
      <c r="A7914" t="s">
        <v>118</v>
      </c>
      <c r="B7914" t="s">
        <v>22</v>
      </c>
      <c r="C7914">
        <v>1</v>
      </c>
      <c r="D7914">
        <v>3</v>
      </c>
      <c r="E7914">
        <v>11</v>
      </c>
      <c r="F7914">
        <v>22</v>
      </c>
      <c r="G7914" s="1">
        <f t="shared" si="492"/>
        <v>0.7857142857142857</v>
      </c>
      <c r="H7914" s="4">
        <f t="shared" si="493"/>
        <v>0</v>
      </c>
      <c r="I7914" s="5">
        <f>IF(OR(AND(F7914&gt;=50,G7914&gt;SUMIF(SeasonTotals!A$2:A$9,A7914,SeasonTotals!F$2:F$9)),AND(G7914&gt;0.885,F7914&gt;=50,D7914&lt;3)),1,0)</f>
        <v>0</v>
      </c>
      <c r="J7914" s="4">
        <f t="shared" si="494"/>
        <v>1</v>
      </c>
      <c r="K7914" s="5">
        <f t="shared" si="495"/>
        <v>1</v>
      </c>
    </row>
    <row r="7915" spans="1:11" x14ac:dyDescent="0.25">
      <c r="A7915" t="s">
        <v>118</v>
      </c>
      <c r="B7915" t="s">
        <v>22</v>
      </c>
      <c r="C7915">
        <v>1</v>
      </c>
      <c r="D7915">
        <v>3</v>
      </c>
      <c r="E7915">
        <v>32</v>
      </c>
      <c r="F7915">
        <v>64</v>
      </c>
      <c r="G7915" s="1">
        <f t="shared" si="492"/>
        <v>0.91428571428571426</v>
      </c>
      <c r="H7915" s="4">
        <f t="shared" si="493"/>
        <v>1</v>
      </c>
      <c r="I7915" s="5">
        <f>IF(OR(AND(F7915&gt;=50,G7915&gt;SUMIF(SeasonTotals!A$2:A$9,A7915,SeasonTotals!F$2:F$9)),AND(G7915&gt;0.885,F7915&gt;=50,D7915&lt;3)),1,0)</f>
        <v>1</v>
      </c>
      <c r="J7915" s="4">
        <f t="shared" si="494"/>
        <v>0</v>
      </c>
      <c r="K7915" s="5">
        <f t="shared" si="495"/>
        <v>0</v>
      </c>
    </row>
    <row r="7916" spans="1:11" x14ac:dyDescent="0.25">
      <c r="A7916" t="s">
        <v>118</v>
      </c>
      <c r="B7916" t="s">
        <v>22</v>
      </c>
      <c r="C7916">
        <v>1</v>
      </c>
      <c r="D7916">
        <v>3</v>
      </c>
      <c r="E7916">
        <v>20</v>
      </c>
      <c r="F7916">
        <v>58</v>
      </c>
      <c r="G7916" s="1">
        <f t="shared" si="492"/>
        <v>0.86956521739130432</v>
      </c>
      <c r="H7916" s="4">
        <f t="shared" si="493"/>
        <v>0</v>
      </c>
      <c r="I7916" s="5">
        <f>IF(OR(AND(F7916&gt;=50,G7916&gt;SUMIF(SeasonTotals!A$2:A$9,A7916,SeasonTotals!F$2:F$9)),AND(G7916&gt;0.885,F7916&gt;=50,D7916&lt;3)),1,0)</f>
        <v>0</v>
      </c>
      <c r="J7916" s="4">
        <f t="shared" si="494"/>
        <v>0</v>
      </c>
      <c r="K7916" s="5">
        <f t="shared" si="495"/>
        <v>0</v>
      </c>
    </row>
    <row r="7917" spans="1:11" x14ac:dyDescent="0.25">
      <c r="A7917" t="s">
        <v>118</v>
      </c>
      <c r="B7917" t="s">
        <v>22</v>
      </c>
      <c r="C7917">
        <v>1</v>
      </c>
      <c r="D7917">
        <v>2</v>
      </c>
      <c r="E7917">
        <v>27</v>
      </c>
      <c r="F7917">
        <v>58</v>
      </c>
      <c r="G7917" s="1">
        <f t="shared" si="492"/>
        <v>0.93103448275862066</v>
      </c>
      <c r="H7917" s="4">
        <f t="shared" si="493"/>
        <v>1</v>
      </c>
      <c r="I7917" s="5">
        <f>IF(OR(AND(F7917&gt;=50,G7917&gt;SUMIF(SeasonTotals!A$2:A$9,A7917,SeasonTotals!F$2:F$9)),AND(G7917&gt;0.885,F7917&gt;=50,D7917&lt;3)),1,0)</f>
        <v>1</v>
      </c>
      <c r="J7917" s="4">
        <f t="shared" si="494"/>
        <v>0</v>
      </c>
      <c r="K7917" s="5">
        <f t="shared" si="495"/>
        <v>0</v>
      </c>
    </row>
    <row r="7918" spans="1:11" x14ac:dyDescent="0.25">
      <c r="A7918" t="s">
        <v>118</v>
      </c>
      <c r="B7918" t="s">
        <v>22</v>
      </c>
      <c r="C7918">
        <v>1</v>
      </c>
      <c r="D7918">
        <v>1</v>
      </c>
      <c r="E7918">
        <v>31</v>
      </c>
      <c r="F7918">
        <v>59</v>
      </c>
      <c r="G7918" s="1">
        <f t="shared" si="492"/>
        <v>0.96875</v>
      </c>
      <c r="H7918" s="4">
        <f t="shared" si="493"/>
        <v>1</v>
      </c>
      <c r="I7918" s="5">
        <f>IF(OR(AND(F7918&gt;=50,G7918&gt;SUMIF(SeasonTotals!A$2:A$9,A7918,SeasonTotals!F$2:F$9)),AND(G7918&gt;0.885,F7918&gt;=50,D7918&lt;3)),1,0)</f>
        <v>1</v>
      </c>
      <c r="J7918" s="4">
        <f t="shared" si="494"/>
        <v>0</v>
      </c>
      <c r="K7918" s="5">
        <f t="shared" si="495"/>
        <v>0</v>
      </c>
    </row>
    <row r="7919" spans="1:11" x14ac:dyDescent="0.25">
      <c r="A7919" t="s">
        <v>118</v>
      </c>
      <c r="B7919" t="s">
        <v>22</v>
      </c>
      <c r="C7919">
        <v>1</v>
      </c>
      <c r="D7919">
        <v>4</v>
      </c>
      <c r="E7919">
        <v>23</v>
      </c>
      <c r="F7919">
        <v>62</v>
      </c>
      <c r="G7919" s="1">
        <f t="shared" si="492"/>
        <v>0.85185185185185186</v>
      </c>
      <c r="H7919" s="4">
        <f t="shared" si="493"/>
        <v>0</v>
      </c>
      <c r="I7919" s="5">
        <f>IF(OR(AND(F7919&gt;=50,G7919&gt;SUMIF(SeasonTotals!A$2:A$9,A7919,SeasonTotals!F$2:F$9)),AND(G7919&gt;0.885,F7919&gt;=50,D7919&lt;3)),1,0)</f>
        <v>0</v>
      </c>
      <c r="J7919" s="4">
        <f t="shared" si="494"/>
        <v>0</v>
      </c>
      <c r="K7919" s="5">
        <f t="shared" si="495"/>
        <v>0</v>
      </c>
    </row>
    <row r="7920" spans="1:11" x14ac:dyDescent="0.25">
      <c r="A7920" t="s">
        <v>118</v>
      </c>
      <c r="B7920" t="s">
        <v>22</v>
      </c>
      <c r="C7920">
        <v>1</v>
      </c>
      <c r="D7920">
        <v>1</v>
      </c>
      <c r="E7920">
        <v>32</v>
      </c>
      <c r="F7920">
        <v>60</v>
      </c>
      <c r="G7920" s="1">
        <f t="shared" si="492"/>
        <v>0.96969696969696972</v>
      </c>
      <c r="H7920" s="4">
        <f t="shared" si="493"/>
        <v>1</v>
      </c>
      <c r="I7920" s="5">
        <f>IF(OR(AND(F7920&gt;=50,G7920&gt;SUMIF(SeasonTotals!A$2:A$9,A7920,SeasonTotals!F$2:F$9)),AND(G7920&gt;0.885,F7920&gt;=50,D7920&lt;3)),1,0)</f>
        <v>1</v>
      </c>
      <c r="J7920" s="4">
        <f t="shared" si="494"/>
        <v>0</v>
      </c>
      <c r="K7920" s="5">
        <f t="shared" si="495"/>
        <v>0</v>
      </c>
    </row>
    <row r="7921" spans="1:11" x14ac:dyDescent="0.25">
      <c r="A7921" t="s">
        <v>118</v>
      </c>
      <c r="B7921" t="s">
        <v>22</v>
      </c>
      <c r="C7921">
        <v>1</v>
      </c>
      <c r="D7921">
        <v>3</v>
      </c>
      <c r="E7921">
        <v>40</v>
      </c>
      <c r="F7921">
        <v>63</v>
      </c>
      <c r="G7921" s="1">
        <f t="shared" si="492"/>
        <v>0.93023255813953487</v>
      </c>
      <c r="H7921" s="4">
        <f t="shared" si="493"/>
        <v>1</v>
      </c>
      <c r="I7921" s="5">
        <f>IF(OR(AND(F7921&gt;=50,G7921&gt;SUMIF(SeasonTotals!A$2:A$9,A7921,SeasonTotals!F$2:F$9)),AND(G7921&gt;0.885,F7921&gt;=50,D7921&lt;3)),1,0)</f>
        <v>1</v>
      </c>
      <c r="J7921" s="4">
        <f t="shared" si="494"/>
        <v>0</v>
      </c>
      <c r="K7921" s="5">
        <f t="shared" si="495"/>
        <v>0</v>
      </c>
    </row>
    <row r="7922" spans="1:11" x14ac:dyDescent="0.25">
      <c r="A7922" t="s">
        <v>118</v>
      </c>
      <c r="B7922" t="s">
        <v>22</v>
      </c>
      <c r="C7922">
        <v>1</v>
      </c>
      <c r="D7922">
        <v>5</v>
      </c>
      <c r="E7922">
        <v>23</v>
      </c>
      <c r="F7922">
        <v>60</v>
      </c>
      <c r="G7922" s="1">
        <f t="shared" si="492"/>
        <v>0.8214285714285714</v>
      </c>
      <c r="H7922" s="4">
        <f t="shared" si="493"/>
        <v>0</v>
      </c>
      <c r="I7922" s="5">
        <f>IF(OR(AND(F7922&gt;=50,G7922&gt;SUMIF(SeasonTotals!A$2:A$9,A7922,SeasonTotals!F$2:F$9)),AND(G7922&gt;0.885,F7922&gt;=50,D7922&lt;3)),1,0)</f>
        <v>0</v>
      </c>
      <c r="J7922" s="4">
        <f t="shared" si="494"/>
        <v>1</v>
      </c>
      <c r="K7922" s="5">
        <f t="shared" si="495"/>
        <v>0</v>
      </c>
    </row>
    <row r="7923" spans="1:11" x14ac:dyDescent="0.25">
      <c r="A7923" t="s">
        <v>118</v>
      </c>
      <c r="B7923" t="s">
        <v>22</v>
      </c>
      <c r="C7923">
        <v>1</v>
      </c>
      <c r="D7923">
        <v>4</v>
      </c>
      <c r="E7923">
        <v>24</v>
      </c>
      <c r="F7923">
        <v>40</v>
      </c>
      <c r="G7923" s="1">
        <f t="shared" si="492"/>
        <v>0.8571428571428571</v>
      </c>
      <c r="H7923" s="4">
        <f t="shared" si="493"/>
        <v>0</v>
      </c>
      <c r="I7923" s="5">
        <f>IF(OR(AND(F7923&gt;=50,G7923&gt;SUMIF(SeasonTotals!A$2:A$9,A7923,SeasonTotals!F$2:F$9)),AND(G7923&gt;0.885,F7923&gt;=50,D7923&lt;3)),1,0)</f>
        <v>0</v>
      </c>
      <c r="J7923" s="4">
        <f t="shared" si="494"/>
        <v>0</v>
      </c>
      <c r="K7923" s="5">
        <f t="shared" si="495"/>
        <v>1</v>
      </c>
    </row>
    <row r="7924" spans="1:11" x14ac:dyDescent="0.25">
      <c r="A7924" t="s">
        <v>118</v>
      </c>
      <c r="B7924" t="s">
        <v>22</v>
      </c>
      <c r="C7924">
        <v>1</v>
      </c>
      <c r="D7924">
        <v>4</v>
      </c>
      <c r="E7924">
        <v>21</v>
      </c>
      <c r="F7924">
        <v>58</v>
      </c>
      <c r="G7924" s="1">
        <f t="shared" si="492"/>
        <v>0.84</v>
      </c>
      <c r="H7924" s="4">
        <f t="shared" si="493"/>
        <v>0</v>
      </c>
      <c r="I7924" s="5">
        <f>IF(OR(AND(F7924&gt;=50,G7924&gt;SUMIF(SeasonTotals!A$2:A$9,A7924,SeasonTotals!F$2:F$9)),AND(G7924&gt;0.885,F7924&gt;=50,D7924&lt;3)),1,0)</f>
        <v>0</v>
      </c>
      <c r="J7924" s="4">
        <f t="shared" si="494"/>
        <v>1</v>
      </c>
      <c r="K7924" s="5">
        <f t="shared" si="495"/>
        <v>0</v>
      </c>
    </row>
    <row r="7925" spans="1:11" x14ac:dyDescent="0.25">
      <c r="A7925" t="s">
        <v>118</v>
      </c>
      <c r="B7925" t="s">
        <v>22</v>
      </c>
      <c r="C7925">
        <v>1</v>
      </c>
      <c r="D7925">
        <v>3</v>
      </c>
      <c r="E7925">
        <v>23</v>
      </c>
      <c r="F7925">
        <v>60</v>
      </c>
      <c r="G7925" s="1">
        <f t="shared" si="492"/>
        <v>0.88461538461538458</v>
      </c>
      <c r="H7925" s="4">
        <f t="shared" si="493"/>
        <v>0</v>
      </c>
      <c r="I7925" s="5">
        <f>IF(OR(AND(F7925&gt;=50,G7925&gt;SUMIF(SeasonTotals!A$2:A$9,A7925,SeasonTotals!F$2:F$9)),AND(G7925&gt;0.885,F7925&gt;=50,D7925&lt;3)),1,0)</f>
        <v>0</v>
      </c>
      <c r="J7925" s="4">
        <f t="shared" si="494"/>
        <v>0</v>
      </c>
      <c r="K7925" s="5">
        <f t="shared" si="495"/>
        <v>0</v>
      </c>
    </row>
    <row r="7926" spans="1:11" x14ac:dyDescent="0.25">
      <c r="A7926" t="s">
        <v>118</v>
      </c>
      <c r="B7926" t="s">
        <v>22</v>
      </c>
      <c r="C7926">
        <v>1</v>
      </c>
      <c r="D7926">
        <v>3</v>
      </c>
      <c r="E7926">
        <v>14</v>
      </c>
      <c r="F7926">
        <v>31</v>
      </c>
      <c r="G7926" s="1">
        <f t="shared" si="492"/>
        <v>0.82352941176470584</v>
      </c>
      <c r="H7926" s="4">
        <f t="shared" si="493"/>
        <v>0</v>
      </c>
      <c r="I7926" s="5">
        <f>IF(OR(AND(F7926&gt;=50,G7926&gt;SUMIF(SeasonTotals!A$2:A$9,A7926,SeasonTotals!F$2:F$9)),AND(G7926&gt;0.885,F7926&gt;=50,D7926&lt;3)),1,0)</f>
        <v>0</v>
      </c>
      <c r="J7926" s="4">
        <f t="shared" si="494"/>
        <v>1</v>
      </c>
      <c r="K7926" s="5">
        <f t="shared" si="495"/>
        <v>1</v>
      </c>
    </row>
    <row r="7927" spans="1:11" x14ac:dyDescent="0.25">
      <c r="A7927" t="s">
        <v>118</v>
      </c>
      <c r="B7927" t="s">
        <v>22</v>
      </c>
      <c r="C7927">
        <v>1</v>
      </c>
      <c r="D7927">
        <v>0</v>
      </c>
      <c r="E7927">
        <v>47</v>
      </c>
      <c r="F7927">
        <v>65</v>
      </c>
      <c r="G7927" s="1">
        <f t="shared" si="492"/>
        <v>1</v>
      </c>
      <c r="H7927" s="4">
        <f t="shared" si="493"/>
        <v>1</v>
      </c>
      <c r="I7927" s="5">
        <f>IF(OR(AND(F7927&gt;=50,G7927&gt;SUMIF(SeasonTotals!A$2:A$9,A7927,SeasonTotals!F$2:F$9)),AND(G7927&gt;0.885,F7927&gt;=50,D7927&lt;3)),1,0)</f>
        <v>1</v>
      </c>
      <c r="J7927" s="4">
        <f t="shared" si="494"/>
        <v>0</v>
      </c>
      <c r="K7927" s="5">
        <f t="shared" si="495"/>
        <v>0</v>
      </c>
    </row>
    <row r="7928" spans="1:11" x14ac:dyDescent="0.25">
      <c r="A7928" t="s">
        <v>118</v>
      </c>
      <c r="B7928" t="s">
        <v>22</v>
      </c>
      <c r="C7928">
        <v>1</v>
      </c>
      <c r="D7928">
        <v>1</v>
      </c>
      <c r="E7928">
        <v>23</v>
      </c>
      <c r="F7928">
        <v>60</v>
      </c>
      <c r="G7928" s="1">
        <f t="shared" si="492"/>
        <v>0.95833333333333337</v>
      </c>
      <c r="H7928" s="4">
        <f t="shared" si="493"/>
        <v>1</v>
      </c>
      <c r="I7928" s="5">
        <f>IF(OR(AND(F7928&gt;=50,G7928&gt;SUMIF(SeasonTotals!A$2:A$9,A7928,SeasonTotals!F$2:F$9)),AND(G7928&gt;0.885,F7928&gt;=50,D7928&lt;3)),1,0)</f>
        <v>1</v>
      </c>
      <c r="J7928" s="4">
        <f t="shared" si="494"/>
        <v>0</v>
      </c>
      <c r="K7928" s="5">
        <f t="shared" si="495"/>
        <v>0</v>
      </c>
    </row>
    <row r="7929" spans="1:11" x14ac:dyDescent="0.25">
      <c r="A7929" t="s">
        <v>118</v>
      </c>
      <c r="B7929" t="s">
        <v>22</v>
      </c>
      <c r="C7929">
        <v>1</v>
      </c>
      <c r="D7929">
        <v>3</v>
      </c>
      <c r="E7929">
        <v>35</v>
      </c>
      <c r="F7929">
        <v>59</v>
      </c>
      <c r="G7929" s="1">
        <f t="shared" si="492"/>
        <v>0.92105263157894735</v>
      </c>
      <c r="H7929" s="4">
        <f t="shared" si="493"/>
        <v>1</v>
      </c>
      <c r="I7929" s="5">
        <f>IF(OR(AND(F7929&gt;=50,G7929&gt;SUMIF(SeasonTotals!A$2:A$9,A7929,SeasonTotals!F$2:F$9)),AND(G7929&gt;0.885,F7929&gt;=50,D7929&lt;3)),1,0)</f>
        <v>1</v>
      </c>
      <c r="J7929" s="4">
        <f t="shared" si="494"/>
        <v>0</v>
      </c>
      <c r="K7929" s="5">
        <f t="shared" si="495"/>
        <v>0</v>
      </c>
    </row>
    <row r="7930" spans="1:11" x14ac:dyDescent="0.25">
      <c r="A7930" t="s">
        <v>118</v>
      </c>
      <c r="B7930" t="s">
        <v>22</v>
      </c>
      <c r="C7930">
        <v>1</v>
      </c>
      <c r="D7930">
        <v>1</v>
      </c>
      <c r="E7930">
        <v>30</v>
      </c>
      <c r="F7930">
        <v>60</v>
      </c>
      <c r="G7930" s="1">
        <f t="shared" si="492"/>
        <v>0.967741935483871</v>
      </c>
      <c r="H7930" s="4">
        <f t="shared" si="493"/>
        <v>1</v>
      </c>
      <c r="I7930" s="5">
        <f>IF(OR(AND(F7930&gt;=50,G7930&gt;SUMIF(SeasonTotals!A$2:A$9,A7930,SeasonTotals!F$2:F$9)),AND(G7930&gt;0.885,F7930&gt;=50,D7930&lt;3)),1,0)</f>
        <v>1</v>
      </c>
      <c r="J7930" s="4">
        <f t="shared" si="494"/>
        <v>0</v>
      </c>
      <c r="K7930" s="5">
        <f t="shared" si="495"/>
        <v>0</v>
      </c>
    </row>
    <row r="7931" spans="1:11" x14ac:dyDescent="0.25">
      <c r="A7931" t="s">
        <v>118</v>
      </c>
      <c r="B7931" t="s">
        <v>22</v>
      </c>
      <c r="C7931">
        <v>1</v>
      </c>
      <c r="D7931">
        <v>1</v>
      </c>
      <c r="E7931">
        <v>20</v>
      </c>
      <c r="F7931">
        <v>59</v>
      </c>
      <c r="G7931" s="1">
        <f t="shared" si="492"/>
        <v>0.95238095238095233</v>
      </c>
      <c r="H7931" s="4">
        <f t="shared" si="493"/>
        <v>1</v>
      </c>
      <c r="I7931" s="5">
        <f>IF(OR(AND(F7931&gt;=50,G7931&gt;SUMIF(SeasonTotals!A$2:A$9,A7931,SeasonTotals!F$2:F$9)),AND(G7931&gt;0.885,F7931&gt;=50,D7931&lt;3)),1,0)</f>
        <v>1</v>
      </c>
      <c r="J7931" s="4">
        <f t="shared" si="494"/>
        <v>0</v>
      </c>
      <c r="K7931" s="5">
        <f t="shared" si="495"/>
        <v>0</v>
      </c>
    </row>
    <row r="7932" spans="1:11" x14ac:dyDescent="0.25">
      <c r="A7932" t="s">
        <v>118</v>
      </c>
      <c r="B7932" t="s">
        <v>22</v>
      </c>
      <c r="C7932">
        <v>1</v>
      </c>
      <c r="D7932">
        <v>1</v>
      </c>
      <c r="E7932">
        <v>42</v>
      </c>
      <c r="F7932">
        <v>60</v>
      </c>
      <c r="G7932" s="1">
        <f t="shared" si="492"/>
        <v>0.97674418604651159</v>
      </c>
      <c r="H7932" s="4">
        <f t="shared" si="493"/>
        <v>1</v>
      </c>
      <c r="I7932" s="5">
        <f>IF(OR(AND(F7932&gt;=50,G7932&gt;SUMIF(SeasonTotals!A$2:A$9,A7932,SeasonTotals!F$2:F$9)),AND(G7932&gt;0.885,F7932&gt;=50,D7932&lt;3)),1,0)</f>
        <v>1</v>
      </c>
      <c r="J7932" s="4">
        <f t="shared" si="494"/>
        <v>0</v>
      </c>
      <c r="K7932" s="5">
        <f t="shared" si="495"/>
        <v>0</v>
      </c>
    </row>
    <row r="7933" spans="1:11" x14ac:dyDescent="0.25">
      <c r="A7933" t="s">
        <v>118</v>
      </c>
      <c r="B7933" t="s">
        <v>22</v>
      </c>
      <c r="C7933">
        <v>1</v>
      </c>
      <c r="D7933">
        <v>4</v>
      </c>
      <c r="E7933">
        <v>23</v>
      </c>
      <c r="F7933">
        <v>60</v>
      </c>
      <c r="G7933" s="1">
        <f t="shared" si="492"/>
        <v>0.85185185185185186</v>
      </c>
      <c r="H7933" s="4">
        <f t="shared" si="493"/>
        <v>0</v>
      </c>
      <c r="I7933" s="5">
        <f>IF(OR(AND(F7933&gt;=50,G7933&gt;SUMIF(SeasonTotals!A$2:A$9,A7933,SeasonTotals!F$2:F$9)),AND(G7933&gt;0.885,F7933&gt;=50,D7933&lt;3)),1,0)</f>
        <v>0</v>
      </c>
      <c r="J7933" s="4">
        <f t="shared" si="494"/>
        <v>0</v>
      </c>
      <c r="K7933" s="5">
        <f t="shared" si="495"/>
        <v>0</v>
      </c>
    </row>
    <row r="7934" spans="1:11" x14ac:dyDescent="0.25">
      <c r="A7934" t="s">
        <v>118</v>
      </c>
      <c r="B7934" t="s">
        <v>22</v>
      </c>
      <c r="C7934">
        <v>1</v>
      </c>
      <c r="D7934">
        <v>1</v>
      </c>
      <c r="E7934">
        <v>31</v>
      </c>
      <c r="F7934">
        <v>60</v>
      </c>
      <c r="G7934" s="1">
        <f t="shared" si="492"/>
        <v>0.96875</v>
      </c>
      <c r="H7934" s="4">
        <f t="shared" si="493"/>
        <v>1</v>
      </c>
      <c r="I7934" s="5">
        <f>IF(OR(AND(F7934&gt;=50,G7934&gt;SUMIF(SeasonTotals!A$2:A$9,A7934,SeasonTotals!F$2:F$9)),AND(G7934&gt;0.885,F7934&gt;=50,D7934&lt;3)),1,0)</f>
        <v>1</v>
      </c>
      <c r="J7934" s="4">
        <f t="shared" si="494"/>
        <v>0</v>
      </c>
      <c r="K7934" s="5">
        <f t="shared" si="495"/>
        <v>0</v>
      </c>
    </row>
    <row r="7935" spans="1:11" x14ac:dyDescent="0.25">
      <c r="A7935" t="s">
        <v>118</v>
      </c>
      <c r="B7935" t="s">
        <v>22</v>
      </c>
      <c r="C7935">
        <v>1</v>
      </c>
      <c r="D7935">
        <v>1</v>
      </c>
      <c r="E7935">
        <v>33</v>
      </c>
      <c r="F7935">
        <v>60</v>
      </c>
      <c r="G7935" s="1">
        <f t="shared" si="492"/>
        <v>0.97058823529411764</v>
      </c>
      <c r="H7935" s="4">
        <f t="shared" si="493"/>
        <v>1</v>
      </c>
      <c r="I7935" s="5">
        <f>IF(OR(AND(F7935&gt;=50,G7935&gt;SUMIF(SeasonTotals!A$2:A$9,A7935,SeasonTotals!F$2:F$9)),AND(G7935&gt;0.885,F7935&gt;=50,D7935&lt;3)),1,0)</f>
        <v>1</v>
      </c>
      <c r="J7935" s="4">
        <f t="shared" si="494"/>
        <v>0</v>
      </c>
      <c r="K7935" s="5">
        <f t="shared" si="495"/>
        <v>0</v>
      </c>
    </row>
    <row r="7936" spans="1:11" x14ac:dyDescent="0.25">
      <c r="A7936" t="s">
        <v>118</v>
      </c>
      <c r="B7936" t="s">
        <v>22</v>
      </c>
      <c r="C7936">
        <v>1</v>
      </c>
      <c r="D7936">
        <v>4</v>
      </c>
      <c r="E7936">
        <v>13</v>
      </c>
      <c r="F7936">
        <v>22</v>
      </c>
      <c r="G7936" s="1">
        <f t="shared" si="492"/>
        <v>0.76470588235294112</v>
      </c>
      <c r="H7936" s="4">
        <f t="shared" si="493"/>
        <v>0</v>
      </c>
      <c r="I7936" s="5">
        <f>IF(OR(AND(F7936&gt;=50,G7936&gt;SUMIF(SeasonTotals!A$2:A$9,A7936,SeasonTotals!F$2:F$9)),AND(G7936&gt;0.885,F7936&gt;=50,D7936&lt;3)),1,0)</f>
        <v>0</v>
      </c>
      <c r="J7936" s="4">
        <f t="shared" si="494"/>
        <v>1</v>
      </c>
      <c r="K7936" s="5">
        <f t="shared" si="495"/>
        <v>1</v>
      </c>
    </row>
    <row r="7937" spans="1:11" x14ac:dyDescent="0.25">
      <c r="A7937" t="s">
        <v>118</v>
      </c>
      <c r="B7937" t="s">
        <v>22</v>
      </c>
      <c r="C7937">
        <v>1</v>
      </c>
      <c r="D7937">
        <v>5</v>
      </c>
      <c r="E7937">
        <v>36</v>
      </c>
      <c r="F7937">
        <v>59</v>
      </c>
      <c r="G7937" s="1">
        <f t="shared" si="492"/>
        <v>0.87804878048780488</v>
      </c>
      <c r="H7937" s="4">
        <f t="shared" si="493"/>
        <v>0</v>
      </c>
      <c r="I7937" s="5">
        <f>IF(OR(AND(F7937&gt;=50,G7937&gt;SUMIF(SeasonTotals!A$2:A$9,A7937,SeasonTotals!F$2:F$9)),AND(G7937&gt;0.885,F7937&gt;=50,D7937&lt;3)),1,0)</f>
        <v>0</v>
      </c>
      <c r="J7937" s="4">
        <f t="shared" si="494"/>
        <v>0</v>
      </c>
      <c r="K7937" s="5">
        <f t="shared" si="495"/>
        <v>0</v>
      </c>
    </row>
    <row r="7938" spans="1:11" x14ac:dyDescent="0.25">
      <c r="A7938" t="s">
        <v>118</v>
      </c>
      <c r="B7938" t="s">
        <v>22</v>
      </c>
      <c r="C7938">
        <v>1</v>
      </c>
      <c r="D7938">
        <v>1</v>
      </c>
      <c r="E7938">
        <v>29</v>
      </c>
      <c r="F7938">
        <v>64</v>
      </c>
      <c r="G7938" s="1">
        <f t="shared" ref="G7938:G8001" si="496">E7938/MAX(1,SUM(D7938:E7938))</f>
        <v>0.96666666666666667</v>
      </c>
      <c r="H7938" s="4">
        <f t="shared" ref="H7938:H8001" si="497">IF(AND(F7938&gt;=50,OR(G7938&gt;0.913,AND(G7938&gt;0.885,D7938&lt;3))),1,0)</f>
        <v>1</v>
      </c>
      <c r="I7938" s="5">
        <f>IF(OR(AND(F7938&gt;=50,G7938&gt;SUMIF(SeasonTotals!A$2:A$9,A7938,SeasonTotals!F$2:F$9)),AND(G7938&gt;0.885,F7938&gt;=50,D7938&lt;3)),1,0)</f>
        <v>1</v>
      </c>
      <c r="J7938" s="4">
        <f t="shared" ref="J7938:J8001" si="498">IF(G7938&lt;0.85,1,0)</f>
        <v>0</v>
      </c>
      <c r="K7938" s="5">
        <f t="shared" ref="K7938:K8001" si="499">IF(F7938&lt;55,1,0)</f>
        <v>0</v>
      </c>
    </row>
    <row r="7939" spans="1:11" x14ac:dyDescent="0.25">
      <c r="A7939" t="s">
        <v>118</v>
      </c>
      <c r="B7939" t="s">
        <v>22</v>
      </c>
      <c r="C7939">
        <v>1</v>
      </c>
      <c r="D7939">
        <v>0</v>
      </c>
      <c r="E7939">
        <v>31</v>
      </c>
      <c r="F7939">
        <v>60</v>
      </c>
      <c r="G7939" s="1">
        <f t="shared" si="496"/>
        <v>1</v>
      </c>
      <c r="H7939" s="4">
        <f t="shared" si="497"/>
        <v>1</v>
      </c>
      <c r="I7939" s="5">
        <f>IF(OR(AND(F7939&gt;=50,G7939&gt;SUMIF(SeasonTotals!A$2:A$9,A7939,SeasonTotals!F$2:F$9)),AND(G7939&gt;0.885,F7939&gt;=50,D7939&lt;3)),1,0)</f>
        <v>1</v>
      </c>
      <c r="J7939" s="4">
        <f t="shared" si="498"/>
        <v>0</v>
      </c>
      <c r="K7939" s="5">
        <f t="shared" si="499"/>
        <v>0</v>
      </c>
    </row>
    <row r="7940" spans="1:11" x14ac:dyDescent="0.25">
      <c r="A7940" t="s">
        <v>118</v>
      </c>
      <c r="B7940" t="s">
        <v>22</v>
      </c>
      <c r="C7940">
        <v>1</v>
      </c>
      <c r="D7940">
        <v>4</v>
      </c>
      <c r="E7940">
        <v>43</v>
      </c>
      <c r="F7940">
        <v>65</v>
      </c>
      <c r="G7940" s="1">
        <f t="shared" si="496"/>
        <v>0.91489361702127658</v>
      </c>
      <c r="H7940" s="4">
        <f t="shared" si="497"/>
        <v>1</v>
      </c>
      <c r="I7940" s="5">
        <f>IF(OR(AND(F7940&gt;=50,G7940&gt;SUMIF(SeasonTotals!A$2:A$9,A7940,SeasonTotals!F$2:F$9)),AND(G7940&gt;0.885,F7940&gt;=50,D7940&lt;3)),1,0)</f>
        <v>1</v>
      </c>
      <c r="J7940" s="4">
        <f t="shared" si="498"/>
        <v>0</v>
      </c>
      <c r="K7940" s="5">
        <f t="shared" si="499"/>
        <v>0</v>
      </c>
    </row>
    <row r="7941" spans="1:11" x14ac:dyDescent="0.25">
      <c r="A7941" t="s">
        <v>118</v>
      </c>
      <c r="B7941" t="s">
        <v>22</v>
      </c>
      <c r="C7941">
        <v>1</v>
      </c>
      <c r="D7941">
        <v>1</v>
      </c>
      <c r="E7941">
        <v>37</v>
      </c>
      <c r="F7941">
        <v>60</v>
      </c>
      <c r="G7941" s="1">
        <f t="shared" si="496"/>
        <v>0.97368421052631582</v>
      </c>
      <c r="H7941" s="4">
        <f t="shared" si="497"/>
        <v>1</v>
      </c>
      <c r="I7941" s="5">
        <f>IF(OR(AND(F7941&gt;=50,G7941&gt;SUMIF(SeasonTotals!A$2:A$9,A7941,SeasonTotals!F$2:F$9)),AND(G7941&gt;0.885,F7941&gt;=50,D7941&lt;3)),1,0)</f>
        <v>1</v>
      </c>
      <c r="J7941" s="4">
        <f t="shared" si="498"/>
        <v>0</v>
      </c>
      <c r="K7941" s="5">
        <f t="shared" si="499"/>
        <v>0</v>
      </c>
    </row>
    <row r="7942" spans="1:11" x14ac:dyDescent="0.25">
      <c r="A7942" t="s">
        <v>118</v>
      </c>
      <c r="B7942" t="s">
        <v>22</v>
      </c>
      <c r="C7942">
        <v>1</v>
      </c>
      <c r="D7942">
        <v>4</v>
      </c>
      <c r="E7942">
        <v>26</v>
      </c>
      <c r="F7942">
        <v>58</v>
      </c>
      <c r="G7942" s="1">
        <f t="shared" si="496"/>
        <v>0.8666666666666667</v>
      </c>
      <c r="H7942" s="4">
        <f t="shared" si="497"/>
        <v>0</v>
      </c>
      <c r="I7942" s="5">
        <f>IF(OR(AND(F7942&gt;=50,G7942&gt;SUMIF(SeasonTotals!A$2:A$9,A7942,SeasonTotals!F$2:F$9)),AND(G7942&gt;0.885,F7942&gt;=50,D7942&lt;3)),1,0)</f>
        <v>0</v>
      </c>
      <c r="J7942" s="4">
        <f t="shared" si="498"/>
        <v>0</v>
      </c>
      <c r="K7942" s="5">
        <f t="shared" si="499"/>
        <v>0</v>
      </c>
    </row>
    <row r="7943" spans="1:11" x14ac:dyDescent="0.25">
      <c r="A7943" t="s">
        <v>118</v>
      </c>
      <c r="B7943" t="s">
        <v>22</v>
      </c>
      <c r="C7943">
        <v>1</v>
      </c>
      <c r="D7943">
        <v>2</v>
      </c>
      <c r="E7943">
        <v>27</v>
      </c>
      <c r="F7943">
        <v>60</v>
      </c>
      <c r="G7943" s="1">
        <f t="shared" si="496"/>
        <v>0.93103448275862066</v>
      </c>
      <c r="H7943" s="4">
        <f t="shared" si="497"/>
        <v>1</v>
      </c>
      <c r="I7943" s="5">
        <f>IF(OR(AND(F7943&gt;=50,G7943&gt;SUMIF(SeasonTotals!A$2:A$9,A7943,SeasonTotals!F$2:F$9)),AND(G7943&gt;0.885,F7943&gt;=50,D7943&lt;3)),1,0)</f>
        <v>1</v>
      </c>
      <c r="J7943" s="4">
        <f t="shared" si="498"/>
        <v>0</v>
      </c>
      <c r="K7943" s="5">
        <f t="shared" si="499"/>
        <v>0</v>
      </c>
    </row>
    <row r="7944" spans="1:11" x14ac:dyDescent="0.25">
      <c r="A7944" t="s">
        <v>118</v>
      </c>
      <c r="B7944" t="s">
        <v>22</v>
      </c>
      <c r="C7944">
        <v>1</v>
      </c>
      <c r="D7944">
        <v>2</v>
      </c>
      <c r="E7944">
        <v>27</v>
      </c>
      <c r="F7944">
        <v>61</v>
      </c>
      <c r="G7944" s="1">
        <f t="shared" si="496"/>
        <v>0.93103448275862066</v>
      </c>
      <c r="H7944" s="4">
        <f t="shared" si="497"/>
        <v>1</v>
      </c>
      <c r="I7944" s="5">
        <f>IF(OR(AND(F7944&gt;=50,G7944&gt;SUMIF(SeasonTotals!A$2:A$9,A7944,SeasonTotals!F$2:F$9)),AND(G7944&gt;0.885,F7944&gt;=50,D7944&lt;3)),1,0)</f>
        <v>1</v>
      </c>
      <c r="J7944" s="4">
        <f t="shared" si="498"/>
        <v>0</v>
      </c>
      <c r="K7944" s="5">
        <f t="shared" si="499"/>
        <v>0</v>
      </c>
    </row>
    <row r="7945" spans="1:11" x14ac:dyDescent="0.25">
      <c r="A7945" t="s">
        <v>118</v>
      </c>
      <c r="B7945" t="s">
        <v>25</v>
      </c>
      <c r="C7945">
        <v>1</v>
      </c>
      <c r="D7945">
        <v>2</v>
      </c>
      <c r="E7945">
        <v>40</v>
      </c>
      <c r="F7945">
        <v>60</v>
      </c>
      <c r="G7945" s="1">
        <f t="shared" si="496"/>
        <v>0.95238095238095233</v>
      </c>
      <c r="H7945" s="4">
        <f t="shared" si="497"/>
        <v>1</v>
      </c>
      <c r="I7945" s="5">
        <f>IF(OR(AND(F7945&gt;=50,G7945&gt;SUMIF(SeasonTotals!A$2:A$9,A7945,SeasonTotals!F$2:F$9)),AND(G7945&gt;0.885,F7945&gt;=50,D7945&lt;3)),1,0)</f>
        <v>1</v>
      </c>
      <c r="J7945" s="4">
        <f t="shared" si="498"/>
        <v>0</v>
      </c>
      <c r="K7945" s="5">
        <f t="shared" si="499"/>
        <v>0</v>
      </c>
    </row>
    <row r="7946" spans="1:11" x14ac:dyDescent="0.25">
      <c r="A7946" t="s">
        <v>118</v>
      </c>
      <c r="B7946" t="s">
        <v>25</v>
      </c>
      <c r="C7946">
        <v>1</v>
      </c>
      <c r="D7946">
        <v>5</v>
      </c>
      <c r="E7946">
        <v>36</v>
      </c>
      <c r="F7946">
        <v>59</v>
      </c>
      <c r="G7946" s="1">
        <f t="shared" si="496"/>
        <v>0.87804878048780488</v>
      </c>
      <c r="H7946" s="4">
        <f t="shared" si="497"/>
        <v>0</v>
      </c>
      <c r="I7946" s="5">
        <f>IF(OR(AND(F7946&gt;=50,G7946&gt;SUMIF(SeasonTotals!A$2:A$9,A7946,SeasonTotals!F$2:F$9)),AND(G7946&gt;0.885,F7946&gt;=50,D7946&lt;3)),1,0)</f>
        <v>0</v>
      </c>
      <c r="J7946" s="4">
        <f t="shared" si="498"/>
        <v>0</v>
      </c>
      <c r="K7946" s="5">
        <f t="shared" si="499"/>
        <v>0</v>
      </c>
    </row>
    <row r="7947" spans="1:11" x14ac:dyDescent="0.25">
      <c r="A7947" t="s">
        <v>118</v>
      </c>
      <c r="B7947" t="s">
        <v>25</v>
      </c>
      <c r="C7947">
        <v>1</v>
      </c>
      <c r="D7947">
        <v>5</v>
      </c>
      <c r="E7947">
        <v>36</v>
      </c>
      <c r="F7947">
        <v>57</v>
      </c>
      <c r="G7947" s="1">
        <f t="shared" si="496"/>
        <v>0.87804878048780488</v>
      </c>
      <c r="H7947" s="4">
        <f t="shared" si="497"/>
        <v>0</v>
      </c>
      <c r="I7947" s="5">
        <f>IF(OR(AND(F7947&gt;=50,G7947&gt;SUMIF(SeasonTotals!A$2:A$9,A7947,SeasonTotals!F$2:F$9)),AND(G7947&gt;0.885,F7947&gt;=50,D7947&lt;3)),1,0)</f>
        <v>0</v>
      </c>
      <c r="J7947" s="4">
        <f t="shared" si="498"/>
        <v>0</v>
      </c>
      <c r="K7947" s="5">
        <f t="shared" si="499"/>
        <v>0</v>
      </c>
    </row>
    <row r="7948" spans="1:11" x14ac:dyDescent="0.25">
      <c r="A7948" t="s">
        <v>118</v>
      </c>
      <c r="B7948" t="s">
        <v>25</v>
      </c>
      <c r="C7948">
        <v>1</v>
      </c>
      <c r="D7948">
        <v>0</v>
      </c>
      <c r="E7948">
        <v>27</v>
      </c>
      <c r="F7948">
        <v>60</v>
      </c>
      <c r="G7948" s="1">
        <f t="shared" si="496"/>
        <v>1</v>
      </c>
      <c r="H7948" s="4">
        <f t="shared" si="497"/>
        <v>1</v>
      </c>
      <c r="I7948" s="5">
        <f>IF(OR(AND(F7948&gt;=50,G7948&gt;SUMIF(SeasonTotals!A$2:A$9,A7948,SeasonTotals!F$2:F$9)),AND(G7948&gt;0.885,F7948&gt;=50,D7948&lt;3)),1,0)</f>
        <v>1</v>
      </c>
      <c r="J7948" s="4">
        <f t="shared" si="498"/>
        <v>0</v>
      </c>
      <c r="K7948" s="5">
        <f t="shared" si="499"/>
        <v>0</v>
      </c>
    </row>
    <row r="7949" spans="1:11" x14ac:dyDescent="0.25">
      <c r="A7949" t="s">
        <v>118</v>
      </c>
      <c r="B7949" t="s">
        <v>25</v>
      </c>
      <c r="C7949">
        <v>1</v>
      </c>
      <c r="D7949">
        <v>2</v>
      </c>
      <c r="E7949">
        <v>25</v>
      </c>
      <c r="F7949">
        <v>64</v>
      </c>
      <c r="G7949" s="1">
        <f t="shared" si="496"/>
        <v>0.92592592592592593</v>
      </c>
      <c r="H7949" s="4">
        <f t="shared" si="497"/>
        <v>1</v>
      </c>
      <c r="I7949" s="5">
        <f>IF(OR(AND(F7949&gt;=50,G7949&gt;SUMIF(SeasonTotals!A$2:A$9,A7949,SeasonTotals!F$2:F$9)),AND(G7949&gt;0.885,F7949&gt;=50,D7949&lt;3)),1,0)</f>
        <v>1</v>
      </c>
      <c r="J7949" s="4">
        <f t="shared" si="498"/>
        <v>0</v>
      </c>
      <c r="K7949" s="5">
        <f t="shared" si="499"/>
        <v>0</v>
      </c>
    </row>
    <row r="7950" spans="1:11" x14ac:dyDescent="0.25">
      <c r="A7950" t="s">
        <v>118</v>
      </c>
      <c r="B7950" t="s">
        <v>25</v>
      </c>
      <c r="C7950">
        <v>1</v>
      </c>
      <c r="D7950">
        <v>3</v>
      </c>
      <c r="E7950">
        <v>24</v>
      </c>
      <c r="F7950">
        <v>53</v>
      </c>
      <c r="G7950" s="1">
        <f t="shared" si="496"/>
        <v>0.88888888888888884</v>
      </c>
      <c r="H7950" s="4">
        <f t="shared" si="497"/>
        <v>0</v>
      </c>
      <c r="I7950" s="5">
        <f>IF(OR(AND(F7950&gt;=50,G7950&gt;SUMIF(SeasonTotals!A$2:A$9,A7950,SeasonTotals!F$2:F$9)),AND(G7950&gt;0.885,F7950&gt;=50,D7950&lt;3)),1,0)</f>
        <v>0</v>
      </c>
      <c r="J7950" s="4">
        <f t="shared" si="498"/>
        <v>0</v>
      </c>
      <c r="K7950" s="5">
        <f t="shared" si="499"/>
        <v>1</v>
      </c>
    </row>
    <row r="7951" spans="1:11" x14ac:dyDescent="0.25">
      <c r="A7951" t="s">
        <v>118</v>
      </c>
      <c r="B7951" t="s">
        <v>25</v>
      </c>
      <c r="C7951">
        <v>1</v>
      </c>
      <c r="D7951">
        <v>3</v>
      </c>
      <c r="E7951">
        <v>9</v>
      </c>
      <c r="F7951">
        <v>17</v>
      </c>
      <c r="G7951" s="1">
        <f t="shared" si="496"/>
        <v>0.75</v>
      </c>
      <c r="H7951" s="4">
        <f t="shared" si="497"/>
        <v>0</v>
      </c>
      <c r="I7951" s="5">
        <f>IF(OR(AND(F7951&gt;=50,G7951&gt;SUMIF(SeasonTotals!A$2:A$9,A7951,SeasonTotals!F$2:F$9)),AND(G7951&gt;0.885,F7951&gt;=50,D7951&lt;3)),1,0)</f>
        <v>0</v>
      </c>
      <c r="J7951" s="4">
        <f t="shared" si="498"/>
        <v>1</v>
      </c>
      <c r="K7951" s="5">
        <f t="shared" si="499"/>
        <v>1</v>
      </c>
    </row>
    <row r="7952" spans="1:11" x14ac:dyDescent="0.25">
      <c r="A7952" t="s">
        <v>118</v>
      </c>
      <c r="B7952" t="s">
        <v>25</v>
      </c>
      <c r="C7952">
        <v>1</v>
      </c>
      <c r="D7952">
        <v>5</v>
      </c>
      <c r="E7952">
        <v>37</v>
      </c>
      <c r="F7952">
        <v>59</v>
      </c>
      <c r="G7952" s="1">
        <f t="shared" si="496"/>
        <v>0.88095238095238093</v>
      </c>
      <c r="H7952" s="4">
        <f t="shared" si="497"/>
        <v>0</v>
      </c>
      <c r="I7952" s="5">
        <f>IF(OR(AND(F7952&gt;=50,G7952&gt;SUMIF(SeasonTotals!A$2:A$9,A7952,SeasonTotals!F$2:F$9)),AND(G7952&gt;0.885,F7952&gt;=50,D7952&lt;3)),1,0)</f>
        <v>0</v>
      </c>
      <c r="J7952" s="4">
        <f t="shared" si="498"/>
        <v>0</v>
      </c>
      <c r="K7952" s="5">
        <f t="shared" si="499"/>
        <v>0</v>
      </c>
    </row>
    <row r="7953" spans="1:11" x14ac:dyDescent="0.25">
      <c r="A7953" t="s">
        <v>118</v>
      </c>
      <c r="B7953" t="s">
        <v>25</v>
      </c>
      <c r="C7953">
        <v>1</v>
      </c>
      <c r="D7953">
        <v>2</v>
      </c>
      <c r="E7953">
        <v>23</v>
      </c>
      <c r="F7953">
        <v>57</v>
      </c>
      <c r="G7953" s="1">
        <f t="shared" si="496"/>
        <v>0.92</v>
      </c>
      <c r="H7953" s="4">
        <f t="shared" si="497"/>
        <v>1</v>
      </c>
      <c r="I7953" s="5">
        <f>IF(OR(AND(F7953&gt;=50,G7953&gt;SUMIF(SeasonTotals!A$2:A$9,A7953,SeasonTotals!F$2:F$9)),AND(G7953&gt;0.885,F7953&gt;=50,D7953&lt;3)),1,0)</f>
        <v>1</v>
      </c>
      <c r="J7953" s="4">
        <f t="shared" si="498"/>
        <v>0</v>
      </c>
      <c r="K7953" s="5">
        <f t="shared" si="499"/>
        <v>0</v>
      </c>
    </row>
    <row r="7954" spans="1:11" x14ac:dyDescent="0.25">
      <c r="A7954" t="s">
        <v>118</v>
      </c>
      <c r="B7954" t="s">
        <v>25</v>
      </c>
      <c r="C7954">
        <v>1</v>
      </c>
      <c r="D7954">
        <v>0</v>
      </c>
      <c r="E7954">
        <v>25</v>
      </c>
      <c r="F7954">
        <v>60</v>
      </c>
      <c r="G7954" s="1">
        <f t="shared" si="496"/>
        <v>1</v>
      </c>
      <c r="H7954" s="4">
        <f t="shared" si="497"/>
        <v>1</v>
      </c>
      <c r="I7954" s="5">
        <f>IF(OR(AND(F7954&gt;=50,G7954&gt;SUMIF(SeasonTotals!A$2:A$9,A7954,SeasonTotals!F$2:F$9)),AND(G7954&gt;0.885,F7954&gt;=50,D7954&lt;3)),1,0)</f>
        <v>1</v>
      </c>
      <c r="J7954" s="4">
        <f t="shared" si="498"/>
        <v>0</v>
      </c>
      <c r="K7954" s="5">
        <f t="shared" si="499"/>
        <v>0</v>
      </c>
    </row>
    <row r="7955" spans="1:11" x14ac:dyDescent="0.25">
      <c r="A7955" t="s">
        <v>118</v>
      </c>
      <c r="B7955" t="s">
        <v>25</v>
      </c>
      <c r="C7955">
        <v>1</v>
      </c>
      <c r="D7955">
        <v>3</v>
      </c>
      <c r="E7955">
        <v>35</v>
      </c>
      <c r="F7955">
        <v>60</v>
      </c>
      <c r="G7955" s="1">
        <f t="shared" si="496"/>
        <v>0.92105263157894735</v>
      </c>
      <c r="H7955" s="4">
        <f t="shared" si="497"/>
        <v>1</v>
      </c>
      <c r="I7955" s="5">
        <f>IF(OR(AND(F7955&gt;=50,G7955&gt;SUMIF(SeasonTotals!A$2:A$9,A7955,SeasonTotals!F$2:F$9)),AND(G7955&gt;0.885,F7955&gt;=50,D7955&lt;3)),1,0)</f>
        <v>1</v>
      </c>
      <c r="J7955" s="4">
        <f t="shared" si="498"/>
        <v>0</v>
      </c>
      <c r="K7955" s="5">
        <f t="shared" si="499"/>
        <v>0</v>
      </c>
    </row>
    <row r="7956" spans="1:11" x14ac:dyDescent="0.25">
      <c r="A7956" t="s">
        <v>118</v>
      </c>
      <c r="B7956" t="s">
        <v>25</v>
      </c>
      <c r="C7956">
        <v>1</v>
      </c>
      <c r="D7956">
        <v>4</v>
      </c>
      <c r="E7956">
        <v>21</v>
      </c>
      <c r="F7956">
        <v>65</v>
      </c>
      <c r="G7956" s="1">
        <f t="shared" si="496"/>
        <v>0.84</v>
      </c>
      <c r="H7956" s="4">
        <f t="shared" si="497"/>
        <v>0</v>
      </c>
      <c r="I7956" s="5">
        <f>IF(OR(AND(F7956&gt;=50,G7956&gt;SUMIF(SeasonTotals!A$2:A$9,A7956,SeasonTotals!F$2:F$9)),AND(G7956&gt;0.885,F7956&gt;=50,D7956&lt;3)),1,0)</f>
        <v>0</v>
      </c>
      <c r="J7956" s="4">
        <f t="shared" si="498"/>
        <v>1</v>
      </c>
      <c r="K7956" s="5">
        <f t="shared" si="499"/>
        <v>0</v>
      </c>
    </row>
    <row r="7957" spans="1:11" x14ac:dyDescent="0.25">
      <c r="A7957" t="s">
        <v>118</v>
      </c>
      <c r="B7957" t="s">
        <v>25</v>
      </c>
      <c r="C7957">
        <v>1</v>
      </c>
      <c r="D7957">
        <v>7</v>
      </c>
      <c r="E7957">
        <v>24</v>
      </c>
      <c r="F7957">
        <v>59</v>
      </c>
      <c r="G7957" s="1">
        <f t="shared" si="496"/>
        <v>0.77419354838709675</v>
      </c>
      <c r="H7957" s="4">
        <f t="shared" si="497"/>
        <v>0</v>
      </c>
      <c r="I7957" s="5">
        <f>IF(OR(AND(F7957&gt;=50,G7957&gt;SUMIF(SeasonTotals!A$2:A$9,A7957,SeasonTotals!F$2:F$9)),AND(G7957&gt;0.885,F7957&gt;=50,D7957&lt;3)),1,0)</f>
        <v>0</v>
      </c>
      <c r="J7957" s="4">
        <f t="shared" si="498"/>
        <v>1</v>
      </c>
      <c r="K7957" s="5">
        <f t="shared" si="499"/>
        <v>0</v>
      </c>
    </row>
    <row r="7958" spans="1:11" x14ac:dyDescent="0.25">
      <c r="A7958" t="s">
        <v>118</v>
      </c>
      <c r="B7958" t="s">
        <v>25</v>
      </c>
      <c r="C7958">
        <v>1</v>
      </c>
      <c r="D7958">
        <v>5</v>
      </c>
      <c r="E7958">
        <v>21</v>
      </c>
      <c r="F7958">
        <v>59</v>
      </c>
      <c r="G7958" s="1">
        <f t="shared" si="496"/>
        <v>0.80769230769230771</v>
      </c>
      <c r="H7958" s="4">
        <f t="shared" si="497"/>
        <v>0</v>
      </c>
      <c r="I7958" s="5">
        <f>IF(OR(AND(F7958&gt;=50,G7958&gt;SUMIF(SeasonTotals!A$2:A$9,A7958,SeasonTotals!F$2:F$9)),AND(G7958&gt;0.885,F7958&gt;=50,D7958&lt;3)),1,0)</f>
        <v>0</v>
      </c>
      <c r="J7958" s="4">
        <f t="shared" si="498"/>
        <v>1</v>
      </c>
      <c r="K7958" s="5">
        <f t="shared" si="499"/>
        <v>0</v>
      </c>
    </row>
    <row r="7959" spans="1:11" x14ac:dyDescent="0.25">
      <c r="A7959" t="s">
        <v>118</v>
      </c>
      <c r="B7959" t="s">
        <v>25</v>
      </c>
      <c r="C7959">
        <v>1</v>
      </c>
      <c r="D7959">
        <v>4</v>
      </c>
      <c r="E7959">
        <v>7</v>
      </c>
      <c r="F7959">
        <v>20</v>
      </c>
      <c r="G7959" s="1">
        <f t="shared" si="496"/>
        <v>0.63636363636363635</v>
      </c>
      <c r="H7959" s="4">
        <f t="shared" si="497"/>
        <v>0</v>
      </c>
      <c r="I7959" s="5">
        <f>IF(OR(AND(F7959&gt;=50,G7959&gt;SUMIF(SeasonTotals!A$2:A$9,A7959,SeasonTotals!F$2:F$9)),AND(G7959&gt;0.885,F7959&gt;=50,D7959&lt;3)),1,0)</f>
        <v>0</v>
      </c>
      <c r="J7959" s="4">
        <f t="shared" si="498"/>
        <v>1</v>
      </c>
      <c r="K7959" s="5">
        <f t="shared" si="499"/>
        <v>1</v>
      </c>
    </row>
    <row r="7960" spans="1:11" x14ac:dyDescent="0.25">
      <c r="A7960" t="s">
        <v>118</v>
      </c>
      <c r="B7960" t="s">
        <v>25</v>
      </c>
      <c r="C7960">
        <v>1</v>
      </c>
      <c r="D7960">
        <v>3</v>
      </c>
      <c r="E7960">
        <v>15</v>
      </c>
      <c r="F7960">
        <v>59</v>
      </c>
      <c r="G7960" s="1">
        <f t="shared" si="496"/>
        <v>0.83333333333333337</v>
      </c>
      <c r="H7960" s="4">
        <f t="shared" si="497"/>
        <v>0</v>
      </c>
      <c r="I7960" s="5">
        <f>IF(OR(AND(F7960&gt;=50,G7960&gt;SUMIF(SeasonTotals!A$2:A$9,A7960,SeasonTotals!F$2:F$9)),AND(G7960&gt;0.885,F7960&gt;=50,D7960&lt;3)),1,0)</f>
        <v>0</v>
      </c>
      <c r="J7960" s="4">
        <f t="shared" si="498"/>
        <v>1</v>
      </c>
      <c r="K7960" s="5">
        <f t="shared" si="499"/>
        <v>0</v>
      </c>
    </row>
    <row r="7961" spans="1:11" x14ac:dyDescent="0.25">
      <c r="A7961" t="s">
        <v>118</v>
      </c>
      <c r="B7961" t="s">
        <v>25</v>
      </c>
      <c r="C7961">
        <v>1</v>
      </c>
      <c r="D7961">
        <v>1</v>
      </c>
      <c r="E7961">
        <v>34</v>
      </c>
      <c r="F7961">
        <v>59</v>
      </c>
      <c r="G7961" s="1">
        <f t="shared" si="496"/>
        <v>0.97142857142857142</v>
      </c>
      <c r="H7961" s="4">
        <f t="shared" si="497"/>
        <v>1</v>
      </c>
      <c r="I7961" s="5">
        <f>IF(OR(AND(F7961&gt;=50,G7961&gt;SUMIF(SeasonTotals!A$2:A$9,A7961,SeasonTotals!F$2:F$9)),AND(G7961&gt;0.885,F7961&gt;=50,D7961&lt;3)),1,0)</f>
        <v>1</v>
      </c>
      <c r="J7961" s="4">
        <f t="shared" si="498"/>
        <v>0</v>
      </c>
      <c r="K7961" s="5">
        <f t="shared" si="499"/>
        <v>0</v>
      </c>
    </row>
    <row r="7962" spans="1:11" x14ac:dyDescent="0.25">
      <c r="A7962" t="s">
        <v>118</v>
      </c>
      <c r="B7962" t="s">
        <v>25</v>
      </c>
      <c r="C7962">
        <v>1</v>
      </c>
      <c r="D7962">
        <v>1</v>
      </c>
      <c r="E7962">
        <v>33</v>
      </c>
      <c r="F7962">
        <v>60</v>
      </c>
      <c r="G7962" s="1">
        <f t="shared" si="496"/>
        <v>0.97058823529411764</v>
      </c>
      <c r="H7962" s="4">
        <f t="shared" si="497"/>
        <v>1</v>
      </c>
      <c r="I7962" s="5">
        <f>IF(OR(AND(F7962&gt;=50,G7962&gt;SUMIF(SeasonTotals!A$2:A$9,A7962,SeasonTotals!F$2:F$9)),AND(G7962&gt;0.885,F7962&gt;=50,D7962&lt;3)),1,0)</f>
        <v>1</v>
      </c>
      <c r="J7962" s="4">
        <f t="shared" si="498"/>
        <v>0</v>
      </c>
      <c r="K7962" s="5">
        <f t="shared" si="499"/>
        <v>0</v>
      </c>
    </row>
    <row r="7963" spans="1:11" x14ac:dyDescent="0.25">
      <c r="A7963" t="s">
        <v>118</v>
      </c>
      <c r="B7963" t="s">
        <v>25</v>
      </c>
      <c r="C7963">
        <v>1</v>
      </c>
      <c r="D7963">
        <v>2</v>
      </c>
      <c r="E7963">
        <v>35</v>
      </c>
      <c r="F7963">
        <v>63</v>
      </c>
      <c r="G7963" s="1">
        <f t="shared" si="496"/>
        <v>0.94594594594594594</v>
      </c>
      <c r="H7963" s="4">
        <f t="shared" si="497"/>
        <v>1</v>
      </c>
      <c r="I7963" s="5">
        <f>IF(OR(AND(F7963&gt;=50,G7963&gt;SUMIF(SeasonTotals!A$2:A$9,A7963,SeasonTotals!F$2:F$9)),AND(G7963&gt;0.885,F7963&gt;=50,D7963&lt;3)),1,0)</f>
        <v>1</v>
      </c>
      <c r="J7963" s="4">
        <f t="shared" si="498"/>
        <v>0</v>
      </c>
      <c r="K7963" s="5">
        <f t="shared" si="499"/>
        <v>0</v>
      </c>
    </row>
    <row r="7964" spans="1:11" x14ac:dyDescent="0.25">
      <c r="A7964" t="s">
        <v>118</v>
      </c>
      <c r="B7964" t="s">
        <v>25</v>
      </c>
      <c r="C7964">
        <v>1</v>
      </c>
      <c r="D7964">
        <v>4</v>
      </c>
      <c r="E7964">
        <v>20</v>
      </c>
      <c r="F7964">
        <v>59</v>
      </c>
      <c r="G7964" s="1">
        <f t="shared" si="496"/>
        <v>0.83333333333333337</v>
      </c>
      <c r="H7964" s="4">
        <f t="shared" si="497"/>
        <v>0</v>
      </c>
      <c r="I7964" s="5">
        <f>IF(OR(AND(F7964&gt;=50,G7964&gt;SUMIF(SeasonTotals!A$2:A$9,A7964,SeasonTotals!F$2:F$9)),AND(G7964&gt;0.885,F7964&gt;=50,D7964&lt;3)),1,0)</f>
        <v>0</v>
      </c>
      <c r="J7964" s="4">
        <f t="shared" si="498"/>
        <v>1</v>
      </c>
      <c r="K7964" s="5">
        <f t="shared" si="499"/>
        <v>0</v>
      </c>
    </row>
    <row r="7965" spans="1:11" x14ac:dyDescent="0.25">
      <c r="A7965" t="s">
        <v>118</v>
      </c>
      <c r="B7965" t="s">
        <v>25</v>
      </c>
      <c r="C7965">
        <v>1</v>
      </c>
      <c r="D7965">
        <v>4</v>
      </c>
      <c r="E7965">
        <v>26</v>
      </c>
      <c r="F7965">
        <v>59</v>
      </c>
      <c r="G7965" s="1">
        <f t="shared" si="496"/>
        <v>0.8666666666666667</v>
      </c>
      <c r="H7965" s="4">
        <f t="shared" si="497"/>
        <v>0</v>
      </c>
      <c r="I7965" s="5">
        <f>IF(OR(AND(F7965&gt;=50,G7965&gt;SUMIF(SeasonTotals!A$2:A$9,A7965,SeasonTotals!F$2:F$9)),AND(G7965&gt;0.885,F7965&gt;=50,D7965&lt;3)),1,0)</f>
        <v>0</v>
      </c>
      <c r="J7965" s="4">
        <f t="shared" si="498"/>
        <v>0</v>
      </c>
      <c r="K7965" s="5">
        <f t="shared" si="499"/>
        <v>0</v>
      </c>
    </row>
    <row r="7966" spans="1:11" x14ac:dyDescent="0.25">
      <c r="A7966" t="s">
        <v>118</v>
      </c>
      <c r="B7966" t="s">
        <v>25</v>
      </c>
      <c r="C7966">
        <v>1</v>
      </c>
      <c r="D7966">
        <v>3</v>
      </c>
      <c r="E7966">
        <v>26</v>
      </c>
      <c r="F7966">
        <v>59</v>
      </c>
      <c r="G7966" s="1">
        <f t="shared" si="496"/>
        <v>0.89655172413793105</v>
      </c>
      <c r="H7966" s="4">
        <f t="shared" si="497"/>
        <v>0</v>
      </c>
      <c r="I7966" s="5">
        <f>IF(OR(AND(F7966&gt;=50,G7966&gt;SUMIF(SeasonTotals!A$2:A$9,A7966,SeasonTotals!F$2:F$9)),AND(G7966&gt;0.885,F7966&gt;=50,D7966&lt;3)),1,0)</f>
        <v>0</v>
      </c>
      <c r="J7966" s="4">
        <f t="shared" si="498"/>
        <v>0</v>
      </c>
      <c r="K7966" s="5">
        <f t="shared" si="499"/>
        <v>0</v>
      </c>
    </row>
    <row r="7967" spans="1:11" x14ac:dyDescent="0.25">
      <c r="A7967" t="s">
        <v>118</v>
      </c>
      <c r="B7967" t="s">
        <v>28</v>
      </c>
      <c r="C7967">
        <v>1</v>
      </c>
      <c r="D7967">
        <v>2</v>
      </c>
      <c r="E7967">
        <v>24</v>
      </c>
      <c r="F7967">
        <v>60</v>
      </c>
      <c r="G7967" s="1">
        <f t="shared" si="496"/>
        <v>0.92307692307692313</v>
      </c>
      <c r="H7967" s="4">
        <f t="shared" si="497"/>
        <v>1</v>
      </c>
      <c r="I7967" s="5">
        <f>IF(OR(AND(F7967&gt;=50,G7967&gt;SUMIF(SeasonTotals!A$2:A$9,A7967,SeasonTotals!F$2:F$9)),AND(G7967&gt;0.885,F7967&gt;=50,D7967&lt;3)),1,0)</f>
        <v>1</v>
      </c>
      <c r="J7967" s="4">
        <f t="shared" si="498"/>
        <v>0</v>
      </c>
      <c r="K7967" s="5">
        <f t="shared" si="499"/>
        <v>0</v>
      </c>
    </row>
    <row r="7968" spans="1:11" x14ac:dyDescent="0.25">
      <c r="A7968" t="s">
        <v>118</v>
      </c>
      <c r="B7968" t="s">
        <v>28</v>
      </c>
      <c r="C7968">
        <v>1</v>
      </c>
      <c r="D7968">
        <v>3</v>
      </c>
      <c r="E7968">
        <v>12</v>
      </c>
      <c r="F7968">
        <v>15</v>
      </c>
      <c r="G7968" s="1">
        <f t="shared" si="496"/>
        <v>0.8</v>
      </c>
      <c r="H7968" s="4">
        <f t="shared" si="497"/>
        <v>0</v>
      </c>
      <c r="I7968" s="5">
        <f>IF(OR(AND(F7968&gt;=50,G7968&gt;SUMIF(SeasonTotals!A$2:A$9,A7968,SeasonTotals!F$2:F$9)),AND(G7968&gt;0.885,F7968&gt;=50,D7968&lt;3)),1,0)</f>
        <v>0</v>
      </c>
      <c r="J7968" s="4">
        <f t="shared" si="498"/>
        <v>1</v>
      </c>
      <c r="K7968" s="5">
        <f t="shared" si="499"/>
        <v>1</v>
      </c>
    </row>
    <row r="7969" spans="1:11" x14ac:dyDescent="0.25">
      <c r="A7969" t="s">
        <v>118</v>
      </c>
      <c r="B7969" t="s">
        <v>28</v>
      </c>
      <c r="C7969">
        <v>1</v>
      </c>
      <c r="D7969">
        <v>3</v>
      </c>
      <c r="E7969">
        <v>22</v>
      </c>
      <c r="F7969">
        <v>62</v>
      </c>
      <c r="G7969" s="1">
        <f t="shared" si="496"/>
        <v>0.88</v>
      </c>
      <c r="H7969" s="4">
        <f t="shared" si="497"/>
        <v>0</v>
      </c>
      <c r="I7969" s="5">
        <f>IF(OR(AND(F7969&gt;=50,G7969&gt;SUMIF(SeasonTotals!A$2:A$9,A7969,SeasonTotals!F$2:F$9)),AND(G7969&gt;0.885,F7969&gt;=50,D7969&lt;3)),1,0)</f>
        <v>0</v>
      </c>
      <c r="J7969" s="4">
        <f t="shared" si="498"/>
        <v>0</v>
      </c>
      <c r="K7969" s="5">
        <f t="shared" si="499"/>
        <v>0</v>
      </c>
    </row>
    <row r="7970" spans="1:11" x14ac:dyDescent="0.25">
      <c r="A7970" t="s">
        <v>118</v>
      </c>
      <c r="B7970" t="s">
        <v>28</v>
      </c>
      <c r="C7970">
        <v>1</v>
      </c>
      <c r="D7970">
        <v>4</v>
      </c>
      <c r="E7970">
        <v>22</v>
      </c>
      <c r="F7970">
        <v>59</v>
      </c>
      <c r="G7970" s="1">
        <f t="shared" si="496"/>
        <v>0.84615384615384615</v>
      </c>
      <c r="H7970" s="4">
        <f t="shared" si="497"/>
        <v>0</v>
      </c>
      <c r="I7970" s="5">
        <f>IF(OR(AND(F7970&gt;=50,G7970&gt;SUMIF(SeasonTotals!A$2:A$9,A7970,SeasonTotals!F$2:F$9)),AND(G7970&gt;0.885,F7970&gt;=50,D7970&lt;3)),1,0)</f>
        <v>0</v>
      </c>
      <c r="J7970" s="4">
        <f t="shared" si="498"/>
        <v>1</v>
      </c>
      <c r="K7970" s="5">
        <f t="shared" si="499"/>
        <v>0</v>
      </c>
    </row>
    <row r="7971" spans="1:11" x14ac:dyDescent="0.25">
      <c r="A7971" t="s">
        <v>118</v>
      </c>
      <c r="B7971" t="s">
        <v>28</v>
      </c>
      <c r="C7971">
        <v>1</v>
      </c>
      <c r="D7971">
        <v>0</v>
      </c>
      <c r="E7971">
        <v>23</v>
      </c>
      <c r="F7971">
        <v>60</v>
      </c>
      <c r="G7971" s="1">
        <f t="shared" si="496"/>
        <v>1</v>
      </c>
      <c r="H7971" s="4">
        <f t="shared" si="497"/>
        <v>1</v>
      </c>
      <c r="I7971" s="5">
        <f>IF(OR(AND(F7971&gt;=50,G7971&gt;SUMIF(SeasonTotals!A$2:A$9,A7971,SeasonTotals!F$2:F$9)),AND(G7971&gt;0.885,F7971&gt;=50,D7971&lt;3)),1,0)</f>
        <v>1</v>
      </c>
      <c r="J7971" s="4">
        <f t="shared" si="498"/>
        <v>0</v>
      </c>
      <c r="K7971" s="5">
        <f t="shared" si="499"/>
        <v>0</v>
      </c>
    </row>
    <row r="7972" spans="1:11" x14ac:dyDescent="0.25">
      <c r="A7972" t="s">
        <v>118</v>
      </c>
      <c r="B7972" t="s">
        <v>28</v>
      </c>
      <c r="C7972">
        <v>1</v>
      </c>
      <c r="D7972">
        <v>3</v>
      </c>
      <c r="E7972">
        <v>27</v>
      </c>
      <c r="F7972">
        <v>63</v>
      </c>
      <c r="G7972" s="1">
        <f t="shared" si="496"/>
        <v>0.9</v>
      </c>
      <c r="H7972" s="4">
        <f t="shared" si="497"/>
        <v>0</v>
      </c>
      <c r="I7972" s="5">
        <f>IF(OR(AND(F7972&gt;=50,G7972&gt;SUMIF(SeasonTotals!A$2:A$9,A7972,SeasonTotals!F$2:F$9)),AND(G7972&gt;0.885,F7972&gt;=50,D7972&lt;3)),1,0)</f>
        <v>0</v>
      </c>
      <c r="J7972" s="4">
        <f t="shared" si="498"/>
        <v>0</v>
      </c>
      <c r="K7972" s="5">
        <f t="shared" si="499"/>
        <v>0</v>
      </c>
    </row>
    <row r="7973" spans="1:11" x14ac:dyDescent="0.25">
      <c r="A7973" t="s">
        <v>118</v>
      </c>
      <c r="B7973" t="s">
        <v>28</v>
      </c>
      <c r="C7973">
        <v>1</v>
      </c>
      <c r="D7973">
        <v>0</v>
      </c>
      <c r="E7973">
        <v>28</v>
      </c>
      <c r="F7973">
        <v>60</v>
      </c>
      <c r="G7973" s="1">
        <f t="shared" si="496"/>
        <v>1</v>
      </c>
      <c r="H7973" s="4">
        <f t="shared" si="497"/>
        <v>1</v>
      </c>
      <c r="I7973" s="5">
        <f>IF(OR(AND(F7973&gt;=50,G7973&gt;SUMIF(SeasonTotals!A$2:A$9,A7973,SeasonTotals!F$2:F$9)),AND(G7973&gt;0.885,F7973&gt;=50,D7973&lt;3)),1,0)</f>
        <v>1</v>
      </c>
      <c r="J7973" s="4">
        <f t="shared" si="498"/>
        <v>0</v>
      </c>
      <c r="K7973" s="5">
        <f t="shared" si="499"/>
        <v>0</v>
      </c>
    </row>
    <row r="7974" spans="1:11" x14ac:dyDescent="0.25">
      <c r="A7974" t="s">
        <v>118</v>
      </c>
      <c r="B7974" t="s">
        <v>28</v>
      </c>
      <c r="C7974">
        <v>1</v>
      </c>
      <c r="D7974">
        <v>5</v>
      </c>
      <c r="E7974">
        <v>20</v>
      </c>
      <c r="F7974">
        <v>58</v>
      </c>
      <c r="G7974" s="1">
        <f t="shared" si="496"/>
        <v>0.8</v>
      </c>
      <c r="H7974" s="4">
        <f t="shared" si="497"/>
        <v>0</v>
      </c>
      <c r="I7974" s="5">
        <f>IF(OR(AND(F7974&gt;=50,G7974&gt;SUMIF(SeasonTotals!A$2:A$9,A7974,SeasonTotals!F$2:F$9)),AND(G7974&gt;0.885,F7974&gt;=50,D7974&lt;3)),1,0)</f>
        <v>0</v>
      </c>
      <c r="J7974" s="4">
        <f t="shared" si="498"/>
        <v>1</v>
      </c>
      <c r="K7974" s="5">
        <f t="shared" si="499"/>
        <v>0</v>
      </c>
    </row>
    <row r="7975" spans="1:11" x14ac:dyDescent="0.25">
      <c r="A7975" t="s">
        <v>118</v>
      </c>
      <c r="B7975" t="s">
        <v>28</v>
      </c>
      <c r="C7975">
        <v>1</v>
      </c>
      <c r="D7975">
        <v>3</v>
      </c>
      <c r="E7975">
        <v>14</v>
      </c>
      <c r="F7975">
        <v>59</v>
      </c>
      <c r="G7975" s="1">
        <f t="shared" si="496"/>
        <v>0.82352941176470584</v>
      </c>
      <c r="H7975" s="4">
        <f t="shared" si="497"/>
        <v>0</v>
      </c>
      <c r="I7975" s="5">
        <f>IF(OR(AND(F7975&gt;=50,G7975&gt;SUMIF(SeasonTotals!A$2:A$9,A7975,SeasonTotals!F$2:F$9)),AND(G7975&gt;0.885,F7975&gt;=50,D7975&lt;3)),1,0)</f>
        <v>0</v>
      </c>
      <c r="J7975" s="4">
        <f t="shared" si="498"/>
        <v>1</v>
      </c>
      <c r="K7975" s="5">
        <f t="shared" si="499"/>
        <v>0</v>
      </c>
    </row>
    <row r="7976" spans="1:11" x14ac:dyDescent="0.25">
      <c r="A7976" t="s">
        <v>118</v>
      </c>
      <c r="B7976" t="s">
        <v>28</v>
      </c>
      <c r="C7976">
        <v>1</v>
      </c>
      <c r="D7976">
        <v>2</v>
      </c>
      <c r="E7976">
        <v>34</v>
      </c>
      <c r="F7976">
        <v>60</v>
      </c>
      <c r="G7976" s="1">
        <f t="shared" si="496"/>
        <v>0.94444444444444442</v>
      </c>
      <c r="H7976" s="4">
        <f t="shared" si="497"/>
        <v>1</v>
      </c>
      <c r="I7976" s="5">
        <f>IF(OR(AND(F7976&gt;=50,G7976&gt;SUMIF(SeasonTotals!A$2:A$9,A7976,SeasonTotals!F$2:F$9)),AND(G7976&gt;0.885,F7976&gt;=50,D7976&lt;3)),1,0)</f>
        <v>1</v>
      </c>
      <c r="J7976" s="4">
        <f t="shared" si="498"/>
        <v>0</v>
      </c>
      <c r="K7976" s="5">
        <f t="shared" si="499"/>
        <v>0</v>
      </c>
    </row>
    <row r="7977" spans="1:11" x14ac:dyDescent="0.25">
      <c r="A7977" t="s">
        <v>118</v>
      </c>
      <c r="B7977" t="s">
        <v>28</v>
      </c>
      <c r="C7977">
        <v>1</v>
      </c>
      <c r="D7977">
        <v>4</v>
      </c>
      <c r="E7977">
        <v>6</v>
      </c>
      <c r="F7977">
        <v>16</v>
      </c>
      <c r="G7977" s="1">
        <f t="shared" si="496"/>
        <v>0.6</v>
      </c>
      <c r="H7977" s="4">
        <f t="shared" si="497"/>
        <v>0</v>
      </c>
      <c r="I7977" s="5">
        <f>IF(OR(AND(F7977&gt;=50,G7977&gt;SUMIF(SeasonTotals!A$2:A$9,A7977,SeasonTotals!F$2:F$9)),AND(G7977&gt;0.885,F7977&gt;=50,D7977&lt;3)),1,0)</f>
        <v>0</v>
      </c>
      <c r="J7977" s="4">
        <f t="shared" si="498"/>
        <v>1</v>
      </c>
      <c r="K7977" s="5">
        <f t="shared" si="499"/>
        <v>1</v>
      </c>
    </row>
    <row r="7978" spans="1:11" x14ac:dyDescent="0.25">
      <c r="A7978" t="s">
        <v>118</v>
      </c>
      <c r="B7978" t="s">
        <v>28</v>
      </c>
      <c r="C7978">
        <v>1</v>
      </c>
      <c r="D7978">
        <v>3</v>
      </c>
      <c r="E7978">
        <v>24</v>
      </c>
      <c r="F7978">
        <v>65</v>
      </c>
      <c r="G7978" s="1">
        <f t="shared" si="496"/>
        <v>0.88888888888888884</v>
      </c>
      <c r="H7978" s="4">
        <f t="shared" si="497"/>
        <v>0</v>
      </c>
      <c r="I7978" s="5">
        <f>IF(OR(AND(F7978&gt;=50,G7978&gt;SUMIF(SeasonTotals!A$2:A$9,A7978,SeasonTotals!F$2:F$9)),AND(G7978&gt;0.885,F7978&gt;=50,D7978&lt;3)),1,0)</f>
        <v>0</v>
      </c>
      <c r="J7978" s="4">
        <f t="shared" si="498"/>
        <v>0</v>
      </c>
      <c r="K7978" s="5">
        <f t="shared" si="499"/>
        <v>0</v>
      </c>
    </row>
    <row r="7979" spans="1:11" x14ac:dyDescent="0.25">
      <c r="A7979" t="s">
        <v>118</v>
      </c>
      <c r="B7979" t="s">
        <v>28</v>
      </c>
      <c r="C7979">
        <v>1</v>
      </c>
      <c r="D7979">
        <v>3</v>
      </c>
      <c r="E7979">
        <v>22</v>
      </c>
      <c r="F7979">
        <v>59</v>
      </c>
      <c r="G7979" s="1">
        <f t="shared" si="496"/>
        <v>0.88</v>
      </c>
      <c r="H7979" s="4">
        <f t="shared" si="497"/>
        <v>0</v>
      </c>
      <c r="I7979" s="5">
        <f>IF(OR(AND(F7979&gt;=50,G7979&gt;SUMIF(SeasonTotals!A$2:A$9,A7979,SeasonTotals!F$2:F$9)),AND(G7979&gt;0.885,F7979&gt;=50,D7979&lt;3)),1,0)</f>
        <v>0</v>
      </c>
      <c r="J7979" s="4">
        <f t="shared" si="498"/>
        <v>0</v>
      </c>
      <c r="K7979" s="5">
        <f t="shared" si="499"/>
        <v>0</v>
      </c>
    </row>
    <row r="7980" spans="1:11" x14ac:dyDescent="0.25">
      <c r="A7980" t="s">
        <v>118</v>
      </c>
      <c r="B7980" t="s">
        <v>28</v>
      </c>
      <c r="C7980">
        <v>1</v>
      </c>
      <c r="D7980">
        <v>5</v>
      </c>
      <c r="E7980">
        <v>19</v>
      </c>
      <c r="F7980">
        <v>60</v>
      </c>
      <c r="G7980" s="1">
        <f t="shared" si="496"/>
        <v>0.79166666666666663</v>
      </c>
      <c r="H7980" s="4">
        <f t="shared" si="497"/>
        <v>0</v>
      </c>
      <c r="I7980" s="5">
        <f>IF(OR(AND(F7980&gt;=50,G7980&gt;SUMIF(SeasonTotals!A$2:A$9,A7980,SeasonTotals!F$2:F$9)),AND(G7980&gt;0.885,F7980&gt;=50,D7980&lt;3)),1,0)</f>
        <v>0</v>
      </c>
      <c r="J7980" s="4">
        <f t="shared" si="498"/>
        <v>1</v>
      </c>
      <c r="K7980" s="5">
        <f t="shared" si="499"/>
        <v>0</v>
      </c>
    </row>
    <row r="7981" spans="1:11" x14ac:dyDescent="0.25">
      <c r="A7981" t="s">
        <v>118</v>
      </c>
      <c r="B7981" t="s">
        <v>28</v>
      </c>
      <c r="C7981">
        <v>1</v>
      </c>
      <c r="D7981">
        <v>4</v>
      </c>
      <c r="E7981">
        <v>15</v>
      </c>
      <c r="F7981">
        <v>58</v>
      </c>
      <c r="G7981" s="1">
        <f t="shared" si="496"/>
        <v>0.78947368421052633</v>
      </c>
      <c r="H7981" s="4">
        <f t="shared" si="497"/>
        <v>0</v>
      </c>
      <c r="I7981" s="5">
        <f>IF(OR(AND(F7981&gt;=50,G7981&gt;SUMIF(SeasonTotals!A$2:A$9,A7981,SeasonTotals!F$2:F$9)),AND(G7981&gt;0.885,F7981&gt;=50,D7981&lt;3)),1,0)</f>
        <v>0</v>
      </c>
      <c r="J7981" s="4">
        <f t="shared" si="498"/>
        <v>1</v>
      </c>
      <c r="K7981" s="5">
        <f t="shared" si="499"/>
        <v>0</v>
      </c>
    </row>
    <row r="7982" spans="1:11" x14ac:dyDescent="0.25">
      <c r="A7982" t="s">
        <v>118</v>
      </c>
      <c r="B7982" t="s">
        <v>28</v>
      </c>
      <c r="C7982">
        <v>1</v>
      </c>
      <c r="D7982">
        <v>3</v>
      </c>
      <c r="E7982">
        <v>20</v>
      </c>
      <c r="F7982">
        <v>65</v>
      </c>
      <c r="G7982" s="1">
        <f t="shared" si="496"/>
        <v>0.86956521739130432</v>
      </c>
      <c r="H7982" s="4">
        <f t="shared" si="497"/>
        <v>0</v>
      </c>
      <c r="I7982" s="5">
        <f>IF(OR(AND(F7982&gt;=50,G7982&gt;SUMIF(SeasonTotals!A$2:A$9,A7982,SeasonTotals!F$2:F$9)),AND(G7982&gt;0.885,F7982&gt;=50,D7982&lt;3)),1,0)</f>
        <v>0</v>
      </c>
      <c r="J7982" s="4">
        <f t="shared" si="498"/>
        <v>0</v>
      </c>
      <c r="K7982" s="5">
        <f t="shared" si="499"/>
        <v>0</v>
      </c>
    </row>
    <row r="7983" spans="1:11" x14ac:dyDescent="0.25">
      <c r="A7983" t="s">
        <v>118</v>
      </c>
      <c r="B7983" t="s">
        <v>28</v>
      </c>
      <c r="C7983">
        <v>1</v>
      </c>
      <c r="D7983">
        <v>4</v>
      </c>
      <c r="E7983">
        <v>23</v>
      </c>
      <c r="F7983">
        <v>60</v>
      </c>
      <c r="G7983" s="1">
        <f t="shared" si="496"/>
        <v>0.85185185185185186</v>
      </c>
      <c r="H7983" s="4">
        <f t="shared" si="497"/>
        <v>0</v>
      </c>
      <c r="I7983" s="5">
        <f>IF(OR(AND(F7983&gt;=50,G7983&gt;SUMIF(SeasonTotals!A$2:A$9,A7983,SeasonTotals!F$2:F$9)),AND(G7983&gt;0.885,F7983&gt;=50,D7983&lt;3)),1,0)</f>
        <v>0</v>
      </c>
      <c r="J7983" s="4">
        <f t="shared" si="498"/>
        <v>0</v>
      </c>
      <c r="K7983" s="5">
        <f t="shared" si="499"/>
        <v>0</v>
      </c>
    </row>
    <row r="7984" spans="1:11" x14ac:dyDescent="0.25">
      <c r="A7984" t="s">
        <v>118</v>
      </c>
      <c r="B7984" t="s">
        <v>28</v>
      </c>
      <c r="C7984">
        <v>1</v>
      </c>
      <c r="D7984">
        <v>1</v>
      </c>
      <c r="E7984">
        <v>21</v>
      </c>
      <c r="F7984">
        <v>60</v>
      </c>
      <c r="G7984" s="1">
        <f t="shared" si="496"/>
        <v>0.95454545454545459</v>
      </c>
      <c r="H7984" s="4">
        <f t="shared" si="497"/>
        <v>1</v>
      </c>
      <c r="I7984" s="5">
        <f>IF(OR(AND(F7984&gt;=50,G7984&gt;SUMIF(SeasonTotals!A$2:A$9,A7984,SeasonTotals!F$2:F$9)),AND(G7984&gt;0.885,F7984&gt;=50,D7984&lt;3)),1,0)</f>
        <v>1</v>
      </c>
      <c r="J7984" s="4">
        <f t="shared" si="498"/>
        <v>0</v>
      </c>
      <c r="K7984" s="5">
        <f t="shared" si="499"/>
        <v>0</v>
      </c>
    </row>
    <row r="7985" spans="1:11" x14ac:dyDescent="0.25">
      <c r="A7985" t="s">
        <v>118</v>
      </c>
      <c r="B7985" t="s">
        <v>28</v>
      </c>
      <c r="C7985">
        <v>1</v>
      </c>
      <c r="D7985">
        <v>2</v>
      </c>
      <c r="E7985">
        <v>26</v>
      </c>
      <c r="F7985">
        <v>63</v>
      </c>
      <c r="G7985" s="1">
        <f t="shared" si="496"/>
        <v>0.9285714285714286</v>
      </c>
      <c r="H7985" s="4">
        <f t="shared" si="497"/>
        <v>1</v>
      </c>
      <c r="I7985" s="5">
        <f>IF(OR(AND(F7985&gt;=50,G7985&gt;SUMIF(SeasonTotals!A$2:A$9,A7985,SeasonTotals!F$2:F$9)),AND(G7985&gt;0.885,F7985&gt;=50,D7985&lt;3)),1,0)</f>
        <v>1</v>
      </c>
      <c r="J7985" s="4">
        <f t="shared" si="498"/>
        <v>0</v>
      </c>
      <c r="K7985" s="5">
        <f t="shared" si="499"/>
        <v>0</v>
      </c>
    </row>
    <row r="7986" spans="1:11" x14ac:dyDescent="0.25">
      <c r="A7986" t="s">
        <v>118</v>
      </c>
      <c r="B7986" t="s">
        <v>28</v>
      </c>
      <c r="C7986">
        <v>1</v>
      </c>
      <c r="D7986">
        <v>3</v>
      </c>
      <c r="E7986">
        <v>34</v>
      </c>
      <c r="F7986">
        <v>65</v>
      </c>
      <c r="G7986" s="1">
        <f t="shared" si="496"/>
        <v>0.91891891891891897</v>
      </c>
      <c r="H7986" s="4">
        <f t="shared" si="497"/>
        <v>1</v>
      </c>
      <c r="I7986" s="5">
        <f>IF(OR(AND(F7986&gt;=50,G7986&gt;SUMIF(SeasonTotals!A$2:A$9,A7986,SeasonTotals!F$2:F$9)),AND(G7986&gt;0.885,F7986&gt;=50,D7986&lt;3)),1,0)</f>
        <v>1</v>
      </c>
      <c r="J7986" s="4">
        <f t="shared" si="498"/>
        <v>0</v>
      </c>
      <c r="K7986" s="5">
        <f t="shared" si="499"/>
        <v>0</v>
      </c>
    </row>
    <row r="7987" spans="1:11" x14ac:dyDescent="0.25">
      <c r="A7987" t="s">
        <v>118</v>
      </c>
      <c r="B7987" t="s">
        <v>28</v>
      </c>
      <c r="C7987">
        <v>1</v>
      </c>
      <c r="D7987">
        <v>2</v>
      </c>
      <c r="E7987">
        <v>26</v>
      </c>
      <c r="F7987">
        <v>61</v>
      </c>
      <c r="G7987" s="1">
        <f t="shared" si="496"/>
        <v>0.9285714285714286</v>
      </c>
      <c r="H7987" s="4">
        <f t="shared" si="497"/>
        <v>1</v>
      </c>
      <c r="I7987" s="5">
        <f>IF(OR(AND(F7987&gt;=50,G7987&gt;SUMIF(SeasonTotals!A$2:A$9,A7987,SeasonTotals!F$2:F$9)),AND(G7987&gt;0.885,F7987&gt;=50,D7987&lt;3)),1,0)</f>
        <v>1</v>
      </c>
      <c r="J7987" s="4">
        <f t="shared" si="498"/>
        <v>0</v>
      </c>
      <c r="K7987" s="5">
        <f t="shared" si="499"/>
        <v>0</v>
      </c>
    </row>
    <row r="7988" spans="1:11" x14ac:dyDescent="0.25">
      <c r="A7988" t="s">
        <v>118</v>
      </c>
      <c r="B7988" t="s">
        <v>28</v>
      </c>
      <c r="C7988">
        <v>1</v>
      </c>
      <c r="D7988">
        <v>4</v>
      </c>
      <c r="E7988">
        <v>25</v>
      </c>
      <c r="F7988">
        <v>59</v>
      </c>
      <c r="G7988" s="1">
        <f t="shared" si="496"/>
        <v>0.86206896551724133</v>
      </c>
      <c r="H7988" s="4">
        <f t="shared" si="497"/>
        <v>0</v>
      </c>
      <c r="I7988" s="5">
        <f>IF(OR(AND(F7988&gt;=50,G7988&gt;SUMIF(SeasonTotals!A$2:A$9,A7988,SeasonTotals!F$2:F$9)),AND(G7988&gt;0.885,F7988&gt;=50,D7988&lt;3)),1,0)</f>
        <v>0</v>
      </c>
      <c r="J7988" s="4">
        <f t="shared" si="498"/>
        <v>0</v>
      </c>
      <c r="K7988" s="5">
        <f t="shared" si="499"/>
        <v>0</v>
      </c>
    </row>
    <row r="7989" spans="1:11" x14ac:dyDescent="0.25">
      <c r="A7989" t="s">
        <v>118</v>
      </c>
      <c r="B7989" t="s">
        <v>28</v>
      </c>
      <c r="C7989">
        <v>1</v>
      </c>
      <c r="D7989">
        <v>4</v>
      </c>
      <c r="E7989">
        <v>20</v>
      </c>
      <c r="F7989">
        <v>58</v>
      </c>
      <c r="G7989" s="1">
        <f t="shared" si="496"/>
        <v>0.83333333333333337</v>
      </c>
      <c r="H7989" s="4">
        <f t="shared" si="497"/>
        <v>0</v>
      </c>
      <c r="I7989" s="5">
        <f>IF(OR(AND(F7989&gt;=50,G7989&gt;SUMIF(SeasonTotals!A$2:A$9,A7989,SeasonTotals!F$2:F$9)),AND(G7989&gt;0.885,F7989&gt;=50,D7989&lt;3)),1,0)</f>
        <v>0</v>
      </c>
      <c r="J7989" s="4">
        <f t="shared" si="498"/>
        <v>1</v>
      </c>
      <c r="K7989" s="5">
        <f t="shared" si="499"/>
        <v>0</v>
      </c>
    </row>
    <row r="7990" spans="1:11" x14ac:dyDescent="0.25">
      <c r="A7990" t="s">
        <v>118</v>
      </c>
      <c r="B7990" t="s">
        <v>28</v>
      </c>
      <c r="C7990">
        <v>1</v>
      </c>
      <c r="D7990">
        <v>1</v>
      </c>
      <c r="E7990">
        <v>29</v>
      </c>
      <c r="F7990">
        <v>65</v>
      </c>
      <c r="G7990" s="1">
        <f t="shared" si="496"/>
        <v>0.96666666666666667</v>
      </c>
      <c r="H7990" s="4">
        <f t="shared" si="497"/>
        <v>1</v>
      </c>
      <c r="I7990" s="5">
        <f>IF(OR(AND(F7990&gt;=50,G7990&gt;SUMIF(SeasonTotals!A$2:A$9,A7990,SeasonTotals!F$2:F$9)),AND(G7990&gt;0.885,F7990&gt;=50,D7990&lt;3)),1,0)</f>
        <v>1</v>
      </c>
      <c r="J7990" s="4">
        <f t="shared" si="498"/>
        <v>0</v>
      </c>
      <c r="K7990" s="5">
        <f t="shared" si="499"/>
        <v>0</v>
      </c>
    </row>
    <row r="7991" spans="1:11" x14ac:dyDescent="0.25">
      <c r="A7991" t="s">
        <v>118</v>
      </c>
      <c r="B7991" t="s">
        <v>28</v>
      </c>
      <c r="C7991">
        <v>1</v>
      </c>
      <c r="D7991">
        <v>3</v>
      </c>
      <c r="E7991">
        <v>29</v>
      </c>
      <c r="F7991">
        <v>64</v>
      </c>
      <c r="G7991" s="1">
        <f t="shared" si="496"/>
        <v>0.90625</v>
      </c>
      <c r="H7991" s="4">
        <f t="shared" si="497"/>
        <v>0</v>
      </c>
      <c r="I7991" s="5">
        <f>IF(OR(AND(F7991&gt;=50,G7991&gt;SUMIF(SeasonTotals!A$2:A$9,A7991,SeasonTotals!F$2:F$9)),AND(G7991&gt;0.885,F7991&gt;=50,D7991&lt;3)),1,0)</f>
        <v>0</v>
      </c>
      <c r="J7991" s="4">
        <f t="shared" si="498"/>
        <v>0</v>
      </c>
      <c r="K7991" s="5">
        <f t="shared" si="499"/>
        <v>0</v>
      </c>
    </row>
    <row r="7992" spans="1:11" x14ac:dyDescent="0.25">
      <c r="A7992" t="s">
        <v>118</v>
      </c>
      <c r="B7992" t="s">
        <v>28</v>
      </c>
      <c r="C7992">
        <v>1</v>
      </c>
      <c r="D7992">
        <v>2</v>
      </c>
      <c r="E7992">
        <v>24</v>
      </c>
      <c r="F7992">
        <v>65</v>
      </c>
      <c r="G7992" s="1">
        <f t="shared" si="496"/>
        <v>0.92307692307692313</v>
      </c>
      <c r="H7992" s="4">
        <f t="shared" si="497"/>
        <v>1</v>
      </c>
      <c r="I7992" s="5">
        <f>IF(OR(AND(F7992&gt;=50,G7992&gt;SUMIF(SeasonTotals!A$2:A$9,A7992,SeasonTotals!F$2:F$9)),AND(G7992&gt;0.885,F7992&gt;=50,D7992&lt;3)),1,0)</f>
        <v>1</v>
      </c>
      <c r="J7992" s="4">
        <f t="shared" si="498"/>
        <v>0</v>
      </c>
      <c r="K7992" s="5">
        <f t="shared" si="499"/>
        <v>0</v>
      </c>
    </row>
    <row r="7993" spans="1:11" x14ac:dyDescent="0.25">
      <c r="A7993" t="s">
        <v>118</v>
      </c>
      <c r="B7993" t="s">
        <v>28</v>
      </c>
      <c r="C7993">
        <v>1</v>
      </c>
      <c r="D7993">
        <v>3</v>
      </c>
      <c r="E7993">
        <v>28</v>
      </c>
      <c r="F7993">
        <v>65</v>
      </c>
      <c r="G7993" s="1">
        <f t="shared" si="496"/>
        <v>0.90322580645161288</v>
      </c>
      <c r="H7993" s="4">
        <f t="shared" si="497"/>
        <v>0</v>
      </c>
      <c r="I7993" s="5">
        <f>IF(OR(AND(F7993&gt;=50,G7993&gt;SUMIF(SeasonTotals!A$2:A$9,A7993,SeasonTotals!F$2:F$9)),AND(G7993&gt;0.885,F7993&gt;=50,D7993&lt;3)),1,0)</f>
        <v>0</v>
      </c>
      <c r="J7993" s="4">
        <f t="shared" si="498"/>
        <v>0</v>
      </c>
      <c r="K7993" s="5">
        <f t="shared" si="499"/>
        <v>0</v>
      </c>
    </row>
    <row r="7994" spans="1:11" x14ac:dyDescent="0.25">
      <c r="A7994" t="s">
        <v>118</v>
      </c>
      <c r="B7994" t="s">
        <v>28</v>
      </c>
      <c r="C7994">
        <v>1</v>
      </c>
      <c r="D7994">
        <v>2</v>
      </c>
      <c r="E7994">
        <v>22</v>
      </c>
      <c r="F7994">
        <v>59</v>
      </c>
      <c r="G7994" s="1">
        <f t="shared" si="496"/>
        <v>0.91666666666666663</v>
      </c>
      <c r="H7994" s="4">
        <f t="shared" si="497"/>
        <v>1</v>
      </c>
      <c r="I7994" s="5">
        <f>IF(OR(AND(F7994&gt;=50,G7994&gt;SUMIF(SeasonTotals!A$2:A$9,A7994,SeasonTotals!F$2:F$9)),AND(G7994&gt;0.885,F7994&gt;=50,D7994&lt;3)),1,0)</f>
        <v>1</v>
      </c>
      <c r="J7994" s="4">
        <f t="shared" si="498"/>
        <v>0</v>
      </c>
      <c r="K7994" s="5">
        <f t="shared" si="499"/>
        <v>0</v>
      </c>
    </row>
    <row r="7995" spans="1:11" x14ac:dyDescent="0.25">
      <c r="A7995" t="s">
        <v>118</v>
      </c>
      <c r="B7995" t="s">
        <v>28</v>
      </c>
      <c r="C7995">
        <v>1</v>
      </c>
      <c r="D7995">
        <v>1</v>
      </c>
      <c r="E7995">
        <v>28</v>
      </c>
      <c r="F7995">
        <v>63</v>
      </c>
      <c r="G7995" s="1">
        <f t="shared" si="496"/>
        <v>0.96551724137931039</v>
      </c>
      <c r="H7995" s="4">
        <f t="shared" si="497"/>
        <v>1</v>
      </c>
      <c r="I7995" s="5">
        <f>IF(OR(AND(F7995&gt;=50,G7995&gt;SUMIF(SeasonTotals!A$2:A$9,A7995,SeasonTotals!F$2:F$9)),AND(G7995&gt;0.885,F7995&gt;=50,D7995&lt;3)),1,0)</f>
        <v>1</v>
      </c>
      <c r="J7995" s="4">
        <f t="shared" si="498"/>
        <v>0</v>
      </c>
      <c r="K7995" s="5">
        <f t="shared" si="499"/>
        <v>0</v>
      </c>
    </row>
    <row r="7996" spans="1:11" x14ac:dyDescent="0.25">
      <c r="A7996" t="s">
        <v>118</v>
      </c>
      <c r="B7996" t="s">
        <v>28</v>
      </c>
      <c r="C7996">
        <v>1</v>
      </c>
      <c r="D7996">
        <v>3</v>
      </c>
      <c r="E7996">
        <v>23</v>
      </c>
      <c r="F7996">
        <v>64</v>
      </c>
      <c r="G7996" s="1">
        <f t="shared" si="496"/>
        <v>0.88461538461538458</v>
      </c>
      <c r="H7996" s="4">
        <f t="shared" si="497"/>
        <v>0</v>
      </c>
      <c r="I7996" s="5">
        <f>IF(OR(AND(F7996&gt;=50,G7996&gt;SUMIF(SeasonTotals!A$2:A$9,A7996,SeasonTotals!F$2:F$9)),AND(G7996&gt;0.885,F7996&gt;=50,D7996&lt;3)),1,0)</f>
        <v>0</v>
      </c>
      <c r="J7996" s="4">
        <f t="shared" si="498"/>
        <v>0</v>
      </c>
      <c r="K7996" s="5">
        <f t="shared" si="499"/>
        <v>0</v>
      </c>
    </row>
    <row r="7997" spans="1:11" x14ac:dyDescent="0.25">
      <c r="A7997" t="s">
        <v>118</v>
      </c>
      <c r="B7997" t="s">
        <v>28</v>
      </c>
      <c r="C7997">
        <v>1</v>
      </c>
      <c r="D7997">
        <v>3</v>
      </c>
      <c r="E7997">
        <v>13</v>
      </c>
      <c r="F7997">
        <v>60</v>
      </c>
      <c r="G7997" s="1">
        <f t="shared" si="496"/>
        <v>0.8125</v>
      </c>
      <c r="H7997" s="4">
        <f t="shared" si="497"/>
        <v>0</v>
      </c>
      <c r="I7997" s="5">
        <f>IF(OR(AND(F7997&gt;=50,G7997&gt;SUMIF(SeasonTotals!A$2:A$9,A7997,SeasonTotals!F$2:F$9)),AND(G7997&gt;0.885,F7997&gt;=50,D7997&lt;3)),1,0)</f>
        <v>0</v>
      </c>
      <c r="J7997" s="4">
        <f t="shared" si="498"/>
        <v>1</v>
      </c>
      <c r="K7997" s="5">
        <f t="shared" si="499"/>
        <v>0</v>
      </c>
    </row>
    <row r="7998" spans="1:11" x14ac:dyDescent="0.25">
      <c r="A7998" t="s">
        <v>118</v>
      </c>
      <c r="B7998" t="s">
        <v>28</v>
      </c>
      <c r="C7998">
        <v>1</v>
      </c>
      <c r="D7998">
        <v>2</v>
      </c>
      <c r="E7998">
        <v>30</v>
      </c>
      <c r="F7998">
        <v>60</v>
      </c>
      <c r="G7998" s="1">
        <f t="shared" si="496"/>
        <v>0.9375</v>
      </c>
      <c r="H7998" s="4">
        <f t="shared" si="497"/>
        <v>1</v>
      </c>
      <c r="I7998" s="5">
        <f>IF(OR(AND(F7998&gt;=50,G7998&gt;SUMIF(SeasonTotals!A$2:A$9,A7998,SeasonTotals!F$2:F$9)),AND(G7998&gt;0.885,F7998&gt;=50,D7998&lt;3)),1,0)</f>
        <v>1</v>
      </c>
      <c r="J7998" s="4">
        <f t="shared" si="498"/>
        <v>0</v>
      </c>
      <c r="K7998" s="5">
        <f t="shared" si="499"/>
        <v>0</v>
      </c>
    </row>
    <row r="7999" spans="1:11" x14ac:dyDescent="0.25">
      <c r="A7999" t="s">
        <v>118</v>
      </c>
      <c r="B7999" t="s">
        <v>28</v>
      </c>
      <c r="C7999">
        <v>1</v>
      </c>
      <c r="D7999">
        <v>2</v>
      </c>
      <c r="E7999">
        <v>24</v>
      </c>
      <c r="F7999">
        <v>60</v>
      </c>
      <c r="G7999" s="1">
        <f t="shared" si="496"/>
        <v>0.92307692307692313</v>
      </c>
      <c r="H7999" s="4">
        <f t="shared" si="497"/>
        <v>1</v>
      </c>
      <c r="I7999" s="5">
        <f>IF(OR(AND(F7999&gt;=50,G7999&gt;SUMIF(SeasonTotals!A$2:A$9,A7999,SeasonTotals!F$2:F$9)),AND(G7999&gt;0.885,F7999&gt;=50,D7999&lt;3)),1,0)</f>
        <v>1</v>
      </c>
      <c r="J7999" s="4">
        <f t="shared" si="498"/>
        <v>0</v>
      </c>
      <c r="K7999" s="5">
        <f t="shared" si="499"/>
        <v>0</v>
      </c>
    </row>
    <row r="8000" spans="1:11" x14ac:dyDescent="0.25">
      <c r="A8000" t="s">
        <v>118</v>
      </c>
      <c r="B8000" t="s">
        <v>28</v>
      </c>
      <c r="C8000">
        <v>1</v>
      </c>
      <c r="D8000">
        <v>4</v>
      </c>
      <c r="E8000">
        <v>17</v>
      </c>
      <c r="F8000">
        <v>40</v>
      </c>
      <c r="G8000" s="1">
        <f t="shared" si="496"/>
        <v>0.80952380952380953</v>
      </c>
      <c r="H8000" s="4">
        <f t="shared" si="497"/>
        <v>0</v>
      </c>
      <c r="I8000" s="5">
        <f>IF(OR(AND(F8000&gt;=50,G8000&gt;SUMIF(SeasonTotals!A$2:A$9,A8000,SeasonTotals!F$2:F$9)),AND(G8000&gt;0.885,F8000&gt;=50,D8000&lt;3)),1,0)</f>
        <v>0</v>
      </c>
      <c r="J8000" s="4">
        <f t="shared" si="498"/>
        <v>1</v>
      </c>
      <c r="K8000" s="5">
        <f t="shared" si="499"/>
        <v>1</v>
      </c>
    </row>
    <row r="8001" spans="1:11" x14ac:dyDescent="0.25">
      <c r="A8001" t="s">
        <v>118</v>
      </c>
      <c r="B8001" t="s">
        <v>28</v>
      </c>
      <c r="C8001">
        <v>1</v>
      </c>
      <c r="D8001">
        <v>4</v>
      </c>
      <c r="E8001">
        <v>37</v>
      </c>
      <c r="F8001">
        <v>62</v>
      </c>
      <c r="G8001" s="1">
        <f t="shared" si="496"/>
        <v>0.90243902439024393</v>
      </c>
      <c r="H8001" s="4">
        <f t="shared" si="497"/>
        <v>0</v>
      </c>
      <c r="I8001" s="5">
        <f>IF(OR(AND(F8001&gt;=50,G8001&gt;SUMIF(SeasonTotals!A$2:A$9,A8001,SeasonTotals!F$2:F$9)),AND(G8001&gt;0.885,F8001&gt;=50,D8001&lt;3)),1,0)</f>
        <v>0</v>
      </c>
      <c r="J8001" s="4">
        <f t="shared" si="498"/>
        <v>0</v>
      </c>
      <c r="K8001" s="5">
        <f t="shared" si="499"/>
        <v>0</v>
      </c>
    </row>
    <row r="8002" spans="1:11" x14ac:dyDescent="0.25">
      <c r="A8002" t="s">
        <v>118</v>
      </c>
      <c r="B8002" t="s">
        <v>28</v>
      </c>
      <c r="C8002">
        <v>1</v>
      </c>
      <c r="D8002">
        <v>1</v>
      </c>
      <c r="E8002">
        <v>23</v>
      </c>
      <c r="F8002">
        <v>60</v>
      </c>
      <c r="G8002" s="1">
        <f t="shared" ref="G8002:G8065" si="500">E8002/MAX(1,SUM(D8002:E8002))</f>
        <v>0.95833333333333337</v>
      </c>
      <c r="H8002" s="4">
        <f t="shared" ref="H8002:H8065" si="501">IF(AND(F8002&gt;=50,OR(G8002&gt;0.913,AND(G8002&gt;0.885,D8002&lt;3))),1,0)</f>
        <v>1</v>
      </c>
      <c r="I8002" s="5">
        <f>IF(OR(AND(F8002&gt;=50,G8002&gt;SUMIF(SeasonTotals!A$2:A$9,A8002,SeasonTotals!F$2:F$9)),AND(G8002&gt;0.885,F8002&gt;=50,D8002&lt;3)),1,0)</f>
        <v>1</v>
      </c>
      <c r="J8002" s="4">
        <f t="shared" ref="J8002:J8065" si="502">IF(G8002&lt;0.85,1,0)</f>
        <v>0</v>
      </c>
      <c r="K8002" s="5">
        <f t="shared" ref="K8002:K8065" si="503">IF(F8002&lt;55,1,0)</f>
        <v>0</v>
      </c>
    </row>
    <row r="8003" spans="1:11" x14ac:dyDescent="0.25">
      <c r="A8003" t="s">
        <v>118</v>
      </c>
      <c r="B8003" t="s">
        <v>28</v>
      </c>
      <c r="C8003">
        <v>1</v>
      </c>
      <c r="D8003">
        <v>1</v>
      </c>
      <c r="E8003">
        <v>43</v>
      </c>
      <c r="F8003">
        <v>60</v>
      </c>
      <c r="G8003" s="1">
        <f t="shared" si="500"/>
        <v>0.97727272727272729</v>
      </c>
      <c r="H8003" s="4">
        <f t="shared" si="501"/>
        <v>1</v>
      </c>
      <c r="I8003" s="5">
        <f>IF(OR(AND(F8003&gt;=50,G8003&gt;SUMIF(SeasonTotals!A$2:A$9,A8003,SeasonTotals!F$2:F$9)),AND(G8003&gt;0.885,F8003&gt;=50,D8003&lt;3)),1,0)</f>
        <v>1</v>
      </c>
      <c r="J8003" s="4">
        <f t="shared" si="502"/>
        <v>0</v>
      </c>
      <c r="K8003" s="5">
        <f t="shared" si="503"/>
        <v>0</v>
      </c>
    </row>
    <row r="8004" spans="1:11" x14ac:dyDescent="0.25">
      <c r="A8004" t="s">
        <v>118</v>
      </c>
      <c r="B8004" t="s">
        <v>112</v>
      </c>
      <c r="C8004">
        <v>1</v>
      </c>
      <c r="D8004">
        <v>2</v>
      </c>
      <c r="E8004">
        <v>39</v>
      </c>
      <c r="F8004">
        <v>64</v>
      </c>
      <c r="G8004" s="1">
        <f t="shared" si="500"/>
        <v>0.95121951219512191</v>
      </c>
      <c r="H8004" s="4">
        <f t="shared" si="501"/>
        <v>1</v>
      </c>
      <c r="I8004" s="5">
        <f>IF(OR(AND(F8004&gt;=50,G8004&gt;SUMIF(SeasonTotals!A$2:A$9,A8004,SeasonTotals!F$2:F$9)),AND(G8004&gt;0.885,F8004&gt;=50,D8004&lt;3)),1,0)</f>
        <v>1</v>
      </c>
      <c r="J8004" s="4">
        <f t="shared" si="502"/>
        <v>0</v>
      </c>
      <c r="K8004" s="5">
        <f t="shared" si="503"/>
        <v>0</v>
      </c>
    </row>
    <row r="8005" spans="1:11" x14ac:dyDescent="0.25">
      <c r="A8005" t="s">
        <v>118</v>
      </c>
      <c r="B8005" t="s">
        <v>112</v>
      </c>
      <c r="C8005">
        <v>1</v>
      </c>
      <c r="D8005">
        <v>4</v>
      </c>
      <c r="E8005">
        <v>35</v>
      </c>
      <c r="F8005">
        <v>63</v>
      </c>
      <c r="G8005" s="1">
        <f t="shared" si="500"/>
        <v>0.89743589743589747</v>
      </c>
      <c r="H8005" s="4">
        <f t="shared" si="501"/>
        <v>0</v>
      </c>
      <c r="I8005" s="5">
        <f>IF(OR(AND(F8005&gt;=50,G8005&gt;SUMIF(SeasonTotals!A$2:A$9,A8005,SeasonTotals!F$2:F$9)),AND(G8005&gt;0.885,F8005&gt;=50,D8005&lt;3)),1,0)</f>
        <v>0</v>
      </c>
      <c r="J8005" s="4">
        <f t="shared" si="502"/>
        <v>0</v>
      </c>
      <c r="K8005" s="5">
        <f t="shared" si="503"/>
        <v>0</v>
      </c>
    </row>
    <row r="8006" spans="1:11" x14ac:dyDescent="0.25">
      <c r="A8006" t="s">
        <v>118</v>
      </c>
      <c r="B8006" t="s">
        <v>112</v>
      </c>
      <c r="C8006">
        <v>1</v>
      </c>
      <c r="D8006">
        <v>3</v>
      </c>
      <c r="E8006">
        <v>39</v>
      </c>
      <c r="F8006">
        <v>65</v>
      </c>
      <c r="G8006" s="1">
        <f t="shared" si="500"/>
        <v>0.9285714285714286</v>
      </c>
      <c r="H8006" s="4">
        <f t="shared" si="501"/>
        <v>1</v>
      </c>
      <c r="I8006" s="5">
        <f>IF(OR(AND(F8006&gt;=50,G8006&gt;SUMIF(SeasonTotals!A$2:A$9,A8006,SeasonTotals!F$2:F$9)),AND(G8006&gt;0.885,F8006&gt;=50,D8006&lt;3)),1,0)</f>
        <v>1</v>
      </c>
      <c r="J8006" s="4">
        <f t="shared" si="502"/>
        <v>0</v>
      </c>
      <c r="K8006" s="5">
        <f t="shared" si="503"/>
        <v>0</v>
      </c>
    </row>
    <row r="8007" spans="1:11" x14ac:dyDescent="0.25">
      <c r="A8007" t="s">
        <v>118</v>
      </c>
      <c r="B8007" t="s">
        <v>112</v>
      </c>
      <c r="C8007">
        <v>1</v>
      </c>
      <c r="D8007">
        <v>2</v>
      </c>
      <c r="E8007">
        <v>38</v>
      </c>
      <c r="F8007">
        <v>60</v>
      </c>
      <c r="G8007" s="1">
        <f t="shared" si="500"/>
        <v>0.95</v>
      </c>
      <c r="H8007" s="4">
        <f t="shared" si="501"/>
        <v>1</v>
      </c>
      <c r="I8007" s="5">
        <f>IF(OR(AND(F8007&gt;=50,G8007&gt;SUMIF(SeasonTotals!A$2:A$9,A8007,SeasonTotals!F$2:F$9)),AND(G8007&gt;0.885,F8007&gt;=50,D8007&lt;3)),1,0)</f>
        <v>1</v>
      </c>
      <c r="J8007" s="4">
        <f t="shared" si="502"/>
        <v>0</v>
      </c>
      <c r="K8007" s="5">
        <f t="shared" si="503"/>
        <v>0</v>
      </c>
    </row>
    <row r="8008" spans="1:11" x14ac:dyDescent="0.25">
      <c r="A8008" t="s">
        <v>118</v>
      </c>
      <c r="B8008" t="s">
        <v>112</v>
      </c>
      <c r="C8008">
        <v>1</v>
      </c>
      <c r="D8008">
        <v>5</v>
      </c>
      <c r="E8008">
        <v>29</v>
      </c>
      <c r="F8008">
        <v>60</v>
      </c>
      <c r="G8008" s="1">
        <f t="shared" si="500"/>
        <v>0.8529411764705882</v>
      </c>
      <c r="H8008" s="4">
        <f t="shared" si="501"/>
        <v>0</v>
      </c>
      <c r="I8008" s="5">
        <f>IF(OR(AND(F8008&gt;=50,G8008&gt;SUMIF(SeasonTotals!A$2:A$9,A8008,SeasonTotals!F$2:F$9)),AND(G8008&gt;0.885,F8008&gt;=50,D8008&lt;3)),1,0)</f>
        <v>0</v>
      </c>
      <c r="J8008" s="4">
        <f t="shared" si="502"/>
        <v>0</v>
      </c>
      <c r="K8008" s="5">
        <f t="shared" si="503"/>
        <v>0</v>
      </c>
    </row>
    <row r="8009" spans="1:11" x14ac:dyDescent="0.25">
      <c r="A8009" t="s">
        <v>118</v>
      </c>
      <c r="B8009" t="s">
        <v>112</v>
      </c>
      <c r="C8009">
        <v>1</v>
      </c>
      <c r="D8009">
        <v>4</v>
      </c>
      <c r="E8009">
        <v>21</v>
      </c>
      <c r="F8009">
        <v>59</v>
      </c>
      <c r="G8009" s="1">
        <f t="shared" si="500"/>
        <v>0.84</v>
      </c>
      <c r="H8009" s="4">
        <f t="shared" si="501"/>
        <v>0</v>
      </c>
      <c r="I8009" s="5">
        <f>IF(OR(AND(F8009&gt;=50,G8009&gt;SUMIF(SeasonTotals!A$2:A$9,A8009,SeasonTotals!F$2:F$9)),AND(G8009&gt;0.885,F8009&gt;=50,D8009&lt;3)),1,0)</f>
        <v>0</v>
      </c>
      <c r="J8009" s="4">
        <f t="shared" si="502"/>
        <v>1</v>
      </c>
      <c r="K8009" s="5">
        <f t="shared" si="503"/>
        <v>0</v>
      </c>
    </row>
    <row r="8010" spans="1:11" x14ac:dyDescent="0.25">
      <c r="A8010" t="s">
        <v>118</v>
      </c>
      <c r="B8010" t="s">
        <v>112</v>
      </c>
      <c r="C8010">
        <v>1</v>
      </c>
      <c r="D8010">
        <v>3</v>
      </c>
      <c r="E8010">
        <v>36</v>
      </c>
      <c r="F8010">
        <v>62</v>
      </c>
      <c r="G8010" s="1">
        <f t="shared" si="500"/>
        <v>0.92307692307692313</v>
      </c>
      <c r="H8010" s="4">
        <f t="shared" si="501"/>
        <v>1</v>
      </c>
      <c r="I8010" s="5">
        <f>IF(OR(AND(F8010&gt;=50,G8010&gt;SUMIF(SeasonTotals!A$2:A$9,A8010,SeasonTotals!F$2:F$9)),AND(G8010&gt;0.885,F8010&gt;=50,D8010&lt;3)),1,0)</f>
        <v>1</v>
      </c>
      <c r="J8010" s="4">
        <f t="shared" si="502"/>
        <v>0</v>
      </c>
      <c r="K8010" s="5">
        <f t="shared" si="503"/>
        <v>0</v>
      </c>
    </row>
    <row r="8011" spans="1:11" x14ac:dyDescent="0.25">
      <c r="A8011" t="s">
        <v>118</v>
      </c>
      <c r="B8011" t="s">
        <v>112</v>
      </c>
      <c r="C8011">
        <v>1</v>
      </c>
      <c r="D8011">
        <v>2</v>
      </c>
      <c r="E8011">
        <v>30</v>
      </c>
      <c r="F8011">
        <v>58</v>
      </c>
      <c r="G8011" s="1">
        <f t="shared" si="500"/>
        <v>0.9375</v>
      </c>
      <c r="H8011" s="4">
        <f t="shared" si="501"/>
        <v>1</v>
      </c>
      <c r="I8011" s="5">
        <f>IF(OR(AND(F8011&gt;=50,G8011&gt;SUMIF(SeasonTotals!A$2:A$9,A8011,SeasonTotals!F$2:F$9)),AND(G8011&gt;0.885,F8011&gt;=50,D8011&lt;3)),1,0)</f>
        <v>1</v>
      </c>
      <c r="J8011" s="4">
        <f t="shared" si="502"/>
        <v>0</v>
      </c>
      <c r="K8011" s="5">
        <f t="shared" si="503"/>
        <v>0</v>
      </c>
    </row>
    <row r="8012" spans="1:11" x14ac:dyDescent="0.25">
      <c r="A8012" t="s">
        <v>118</v>
      </c>
      <c r="B8012" t="s">
        <v>112</v>
      </c>
      <c r="C8012">
        <v>1</v>
      </c>
      <c r="D8012">
        <v>2</v>
      </c>
      <c r="E8012">
        <v>27</v>
      </c>
      <c r="F8012">
        <v>65</v>
      </c>
      <c r="G8012" s="1">
        <f t="shared" si="500"/>
        <v>0.93103448275862066</v>
      </c>
      <c r="H8012" s="4">
        <f t="shared" si="501"/>
        <v>1</v>
      </c>
      <c r="I8012" s="5">
        <f>IF(OR(AND(F8012&gt;=50,G8012&gt;SUMIF(SeasonTotals!A$2:A$9,A8012,SeasonTotals!F$2:F$9)),AND(G8012&gt;0.885,F8012&gt;=50,D8012&lt;3)),1,0)</f>
        <v>1</v>
      </c>
      <c r="J8012" s="4">
        <f t="shared" si="502"/>
        <v>0</v>
      </c>
      <c r="K8012" s="5">
        <f t="shared" si="503"/>
        <v>0</v>
      </c>
    </row>
    <row r="8013" spans="1:11" x14ac:dyDescent="0.25">
      <c r="A8013" t="s">
        <v>118</v>
      </c>
      <c r="B8013" t="s">
        <v>112</v>
      </c>
      <c r="C8013">
        <v>1</v>
      </c>
      <c r="D8013">
        <v>3</v>
      </c>
      <c r="E8013">
        <v>24</v>
      </c>
      <c r="F8013">
        <v>64</v>
      </c>
      <c r="G8013" s="1">
        <f t="shared" si="500"/>
        <v>0.88888888888888884</v>
      </c>
      <c r="H8013" s="4">
        <f t="shared" si="501"/>
        <v>0</v>
      </c>
      <c r="I8013" s="5">
        <f>IF(OR(AND(F8013&gt;=50,G8013&gt;SUMIF(SeasonTotals!A$2:A$9,A8013,SeasonTotals!F$2:F$9)),AND(G8013&gt;0.885,F8013&gt;=50,D8013&lt;3)),1,0)</f>
        <v>0</v>
      </c>
      <c r="J8013" s="4">
        <f t="shared" si="502"/>
        <v>0</v>
      </c>
      <c r="K8013" s="5">
        <f t="shared" si="503"/>
        <v>0</v>
      </c>
    </row>
    <row r="8014" spans="1:11" x14ac:dyDescent="0.25">
      <c r="A8014" t="s">
        <v>118</v>
      </c>
      <c r="B8014" t="s">
        <v>112</v>
      </c>
      <c r="C8014">
        <v>1</v>
      </c>
      <c r="D8014">
        <v>1</v>
      </c>
      <c r="E8014">
        <v>30</v>
      </c>
      <c r="F8014">
        <v>59</v>
      </c>
      <c r="G8014" s="1">
        <f t="shared" si="500"/>
        <v>0.967741935483871</v>
      </c>
      <c r="H8014" s="4">
        <f t="shared" si="501"/>
        <v>1</v>
      </c>
      <c r="I8014" s="5">
        <f>IF(OR(AND(F8014&gt;=50,G8014&gt;SUMIF(SeasonTotals!A$2:A$9,A8014,SeasonTotals!F$2:F$9)),AND(G8014&gt;0.885,F8014&gt;=50,D8014&lt;3)),1,0)</f>
        <v>1</v>
      </c>
      <c r="J8014" s="4">
        <f t="shared" si="502"/>
        <v>0</v>
      </c>
      <c r="K8014" s="5">
        <f t="shared" si="503"/>
        <v>0</v>
      </c>
    </row>
    <row r="8015" spans="1:11" x14ac:dyDescent="0.25">
      <c r="A8015" t="s">
        <v>118</v>
      </c>
      <c r="B8015" t="s">
        <v>112</v>
      </c>
      <c r="C8015">
        <v>1</v>
      </c>
      <c r="D8015">
        <v>2</v>
      </c>
      <c r="E8015">
        <v>41</v>
      </c>
      <c r="F8015">
        <v>60</v>
      </c>
      <c r="G8015" s="1">
        <f t="shared" si="500"/>
        <v>0.95348837209302328</v>
      </c>
      <c r="H8015" s="4">
        <f t="shared" si="501"/>
        <v>1</v>
      </c>
      <c r="I8015" s="5">
        <f>IF(OR(AND(F8015&gt;=50,G8015&gt;SUMIF(SeasonTotals!A$2:A$9,A8015,SeasonTotals!F$2:F$9)),AND(G8015&gt;0.885,F8015&gt;=50,D8015&lt;3)),1,0)</f>
        <v>1</v>
      </c>
      <c r="J8015" s="4">
        <f t="shared" si="502"/>
        <v>0</v>
      </c>
      <c r="K8015" s="5">
        <f t="shared" si="503"/>
        <v>0</v>
      </c>
    </row>
    <row r="8016" spans="1:11" x14ac:dyDescent="0.25">
      <c r="A8016" t="s">
        <v>118</v>
      </c>
      <c r="B8016" t="s">
        <v>112</v>
      </c>
      <c r="C8016">
        <v>1</v>
      </c>
      <c r="D8016">
        <v>4</v>
      </c>
      <c r="E8016">
        <v>18</v>
      </c>
      <c r="F8016">
        <v>59</v>
      </c>
      <c r="G8016" s="1">
        <f t="shared" si="500"/>
        <v>0.81818181818181823</v>
      </c>
      <c r="H8016" s="4">
        <f t="shared" si="501"/>
        <v>0</v>
      </c>
      <c r="I8016" s="5">
        <f>IF(OR(AND(F8016&gt;=50,G8016&gt;SUMIF(SeasonTotals!A$2:A$9,A8016,SeasonTotals!F$2:F$9)),AND(G8016&gt;0.885,F8016&gt;=50,D8016&lt;3)),1,0)</f>
        <v>0</v>
      </c>
      <c r="J8016" s="4">
        <f t="shared" si="502"/>
        <v>1</v>
      </c>
      <c r="K8016" s="5">
        <f t="shared" si="503"/>
        <v>0</v>
      </c>
    </row>
    <row r="8017" spans="1:11" x14ac:dyDescent="0.25">
      <c r="A8017" t="s">
        <v>118</v>
      </c>
      <c r="B8017" t="s">
        <v>112</v>
      </c>
      <c r="C8017">
        <v>1</v>
      </c>
      <c r="D8017">
        <v>2</v>
      </c>
      <c r="E8017">
        <v>26</v>
      </c>
      <c r="F8017">
        <v>65</v>
      </c>
      <c r="G8017" s="1">
        <f t="shared" si="500"/>
        <v>0.9285714285714286</v>
      </c>
      <c r="H8017" s="4">
        <f t="shared" si="501"/>
        <v>1</v>
      </c>
      <c r="I8017" s="5">
        <f>IF(OR(AND(F8017&gt;=50,G8017&gt;SUMIF(SeasonTotals!A$2:A$9,A8017,SeasonTotals!F$2:F$9)),AND(G8017&gt;0.885,F8017&gt;=50,D8017&lt;3)),1,0)</f>
        <v>1</v>
      </c>
      <c r="J8017" s="4">
        <f t="shared" si="502"/>
        <v>0</v>
      </c>
      <c r="K8017" s="5">
        <f t="shared" si="503"/>
        <v>0</v>
      </c>
    </row>
    <row r="8018" spans="1:11" x14ac:dyDescent="0.25">
      <c r="A8018" t="s">
        <v>118</v>
      </c>
      <c r="B8018" t="s">
        <v>112</v>
      </c>
      <c r="C8018">
        <v>1</v>
      </c>
      <c r="D8018">
        <v>3</v>
      </c>
      <c r="E8018">
        <v>24</v>
      </c>
      <c r="F8018">
        <v>60</v>
      </c>
      <c r="G8018" s="1">
        <f t="shared" si="500"/>
        <v>0.88888888888888884</v>
      </c>
      <c r="H8018" s="4">
        <f t="shared" si="501"/>
        <v>0</v>
      </c>
      <c r="I8018" s="5">
        <f>IF(OR(AND(F8018&gt;=50,G8018&gt;SUMIF(SeasonTotals!A$2:A$9,A8018,SeasonTotals!F$2:F$9)),AND(G8018&gt;0.885,F8018&gt;=50,D8018&lt;3)),1,0)</f>
        <v>0</v>
      </c>
      <c r="J8018" s="4">
        <f t="shared" si="502"/>
        <v>0</v>
      </c>
      <c r="K8018" s="5">
        <f t="shared" si="503"/>
        <v>0</v>
      </c>
    </row>
    <row r="8019" spans="1:11" x14ac:dyDescent="0.25">
      <c r="A8019" t="s">
        <v>118</v>
      </c>
      <c r="B8019" t="s">
        <v>112</v>
      </c>
      <c r="C8019">
        <v>1</v>
      </c>
      <c r="D8019">
        <v>5</v>
      </c>
      <c r="E8019">
        <v>21</v>
      </c>
      <c r="F8019">
        <v>58</v>
      </c>
      <c r="G8019" s="1">
        <f t="shared" si="500"/>
        <v>0.80769230769230771</v>
      </c>
      <c r="H8019" s="4">
        <f t="shared" si="501"/>
        <v>0</v>
      </c>
      <c r="I8019" s="5">
        <f>IF(OR(AND(F8019&gt;=50,G8019&gt;SUMIF(SeasonTotals!A$2:A$9,A8019,SeasonTotals!F$2:F$9)),AND(G8019&gt;0.885,F8019&gt;=50,D8019&lt;3)),1,0)</f>
        <v>0</v>
      </c>
      <c r="J8019" s="4">
        <f t="shared" si="502"/>
        <v>1</v>
      </c>
      <c r="K8019" s="5">
        <f t="shared" si="503"/>
        <v>0</v>
      </c>
    </row>
    <row r="8020" spans="1:11" x14ac:dyDescent="0.25">
      <c r="A8020" t="s">
        <v>118</v>
      </c>
      <c r="B8020" t="s">
        <v>112</v>
      </c>
      <c r="C8020">
        <v>1</v>
      </c>
      <c r="D8020">
        <v>0</v>
      </c>
      <c r="E8020">
        <v>37</v>
      </c>
      <c r="F8020">
        <v>60</v>
      </c>
      <c r="G8020" s="1">
        <f t="shared" si="500"/>
        <v>1</v>
      </c>
      <c r="H8020" s="4">
        <f t="shared" si="501"/>
        <v>1</v>
      </c>
      <c r="I8020" s="5">
        <f>IF(OR(AND(F8020&gt;=50,G8020&gt;SUMIF(SeasonTotals!A$2:A$9,A8020,SeasonTotals!F$2:F$9)),AND(G8020&gt;0.885,F8020&gt;=50,D8020&lt;3)),1,0)</f>
        <v>1</v>
      </c>
      <c r="J8020" s="4">
        <f t="shared" si="502"/>
        <v>0</v>
      </c>
      <c r="K8020" s="5">
        <f t="shared" si="503"/>
        <v>0</v>
      </c>
    </row>
    <row r="8021" spans="1:11" x14ac:dyDescent="0.25">
      <c r="A8021" t="s">
        <v>118</v>
      </c>
      <c r="B8021" t="s">
        <v>112</v>
      </c>
      <c r="C8021">
        <v>1</v>
      </c>
      <c r="D8021">
        <v>3</v>
      </c>
      <c r="E8021">
        <v>22</v>
      </c>
      <c r="F8021">
        <v>57</v>
      </c>
      <c r="G8021" s="1">
        <f t="shared" si="500"/>
        <v>0.88</v>
      </c>
      <c r="H8021" s="4">
        <f t="shared" si="501"/>
        <v>0</v>
      </c>
      <c r="I8021" s="5">
        <f>IF(OR(AND(F8021&gt;=50,G8021&gt;SUMIF(SeasonTotals!A$2:A$9,A8021,SeasonTotals!F$2:F$9)),AND(G8021&gt;0.885,F8021&gt;=50,D8021&lt;3)),1,0)</f>
        <v>0</v>
      </c>
      <c r="J8021" s="4">
        <f t="shared" si="502"/>
        <v>0</v>
      </c>
      <c r="K8021" s="5">
        <f t="shared" si="503"/>
        <v>0</v>
      </c>
    </row>
    <row r="8022" spans="1:11" x14ac:dyDescent="0.25">
      <c r="A8022" t="s">
        <v>118</v>
      </c>
      <c r="B8022" t="s">
        <v>112</v>
      </c>
      <c r="C8022">
        <v>1</v>
      </c>
      <c r="D8022">
        <v>4</v>
      </c>
      <c r="E8022">
        <v>11</v>
      </c>
      <c r="F8022">
        <v>42</v>
      </c>
      <c r="G8022" s="1">
        <f t="shared" si="500"/>
        <v>0.73333333333333328</v>
      </c>
      <c r="H8022" s="4">
        <f t="shared" si="501"/>
        <v>0</v>
      </c>
      <c r="I8022" s="5">
        <f>IF(OR(AND(F8022&gt;=50,G8022&gt;SUMIF(SeasonTotals!A$2:A$9,A8022,SeasonTotals!F$2:F$9)),AND(G8022&gt;0.885,F8022&gt;=50,D8022&lt;3)),1,0)</f>
        <v>0</v>
      </c>
      <c r="J8022" s="4">
        <f t="shared" si="502"/>
        <v>1</v>
      </c>
      <c r="K8022" s="5">
        <f t="shared" si="503"/>
        <v>1</v>
      </c>
    </row>
    <row r="8023" spans="1:11" x14ac:dyDescent="0.25">
      <c r="A8023" t="s">
        <v>118</v>
      </c>
      <c r="B8023" t="s">
        <v>112</v>
      </c>
      <c r="C8023">
        <v>1</v>
      </c>
      <c r="D8023">
        <v>3</v>
      </c>
      <c r="E8023">
        <v>28</v>
      </c>
      <c r="F8023">
        <v>60</v>
      </c>
      <c r="G8023" s="1">
        <f t="shared" si="500"/>
        <v>0.90322580645161288</v>
      </c>
      <c r="H8023" s="4">
        <f t="shared" si="501"/>
        <v>0</v>
      </c>
      <c r="I8023" s="5">
        <f>IF(OR(AND(F8023&gt;=50,G8023&gt;SUMIF(SeasonTotals!A$2:A$9,A8023,SeasonTotals!F$2:F$9)),AND(G8023&gt;0.885,F8023&gt;=50,D8023&lt;3)),1,0)</f>
        <v>0</v>
      </c>
      <c r="J8023" s="4">
        <f t="shared" si="502"/>
        <v>0</v>
      </c>
      <c r="K8023" s="5">
        <f t="shared" si="503"/>
        <v>0</v>
      </c>
    </row>
    <row r="8024" spans="1:11" x14ac:dyDescent="0.25">
      <c r="A8024" t="s">
        <v>118</v>
      </c>
      <c r="B8024" t="s">
        <v>112</v>
      </c>
      <c r="C8024">
        <v>1</v>
      </c>
      <c r="D8024">
        <v>1</v>
      </c>
      <c r="E8024">
        <v>38</v>
      </c>
      <c r="F8024">
        <v>60</v>
      </c>
      <c r="G8024" s="1">
        <f t="shared" si="500"/>
        <v>0.97435897435897434</v>
      </c>
      <c r="H8024" s="4">
        <f t="shared" si="501"/>
        <v>1</v>
      </c>
      <c r="I8024" s="5">
        <f>IF(OR(AND(F8024&gt;=50,G8024&gt;SUMIF(SeasonTotals!A$2:A$9,A8024,SeasonTotals!F$2:F$9)),AND(G8024&gt;0.885,F8024&gt;=50,D8024&lt;3)),1,0)</f>
        <v>1</v>
      </c>
      <c r="J8024" s="4">
        <f t="shared" si="502"/>
        <v>0</v>
      </c>
      <c r="K8024" s="5">
        <f t="shared" si="503"/>
        <v>0</v>
      </c>
    </row>
    <row r="8025" spans="1:11" x14ac:dyDescent="0.25">
      <c r="A8025" t="s">
        <v>118</v>
      </c>
      <c r="B8025" t="s">
        <v>112</v>
      </c>
      <c r="C8025">
        <v>1</v>
      </c>
      <c r="D8025">
        <v>5</v>
      </c>
      <c r="E8025">
        <v>17</v>
      </c>
      <c r="F8025">
        <v>60</v>
      </c>
      <c r="G8025" s="1">
        <f t="shared" si="500"/>
        <v>0.77272727272727271</v>
      </c>
      <c r="H8025" s="4">
        <f t="shared" si="501"/>
        <v>0</v>
      </c>
      <c r="I8025" s="5">
        <f>IF(OR(AND(F8025&gt;=50,G8025&gt;SUMIF(SeasonTotals!A$2:A$9,A8025,SeasonTotals!F$2:F$9)),AND(G8025&gt;0.885,F8025&gt;=50,D8025&lt;3)),1,0)</f>
        <v>0</v>
      </c>
      <c r="J8025" s="4">
        <f t="shared" si="502"/>
        <v>1</v>
      </c>
      <c r="K8025" s="5">
        <f t="shared" si="503"/>
        <v>0</v>
      </c>
    </row>
    <row r="8026" spans="1:11" x14ac:dyDescent="0.25">
      <c r="A8026" t="s">
        <v>118</v>
      </c>
      <c r="B8026" t="s">
        <v>112</v>
      </c>
      <c r="C8026">
        <v>1</v>
      </c>
      <c r="D8026">
        <v>3</v>
      </c>
      <c r="E8026">
        <v>37</v>
      </c>
      <c r="F8026">
        <v>59</v>
      </c>
      <c r="G8026" s="1">
        <f t="shared" si="500"/>
        <v>0.92500000000000004</v>
      </c>
      <c r="H8026" s="4">
        <f t="shared" si="501"/>
        <v>1</v>
      </c>
      <c r="I8026" s="5">
        <f>IF(OR(AND(F8026&gt;=50,G8026&gt;SUMIF(SeasonTotals!A$2:A$9,A8026,SeasonTotals!F$2:F$9)),AND(G8026&gt;0.885,F8026&gt;=50,D8026&lt;3)),1,0)</f>
        <v>1</v>
      </c>
      <c r="J8026" s="4">
        <f t="shared" si="502"/>
        <v>0</v>
      </c>
      <c r="K8026" s="5">
        <f t="shared" si="503"/>
        <v>0</v>
      </c>
    </row>
    <row r="8027" spans="1:11" x14ac:dyDescent="0.25">
      <c r="A8027" t="s">
        <v>118</v>
      </c>
      <c r="B8027" t="s">
        <v>112</v>
      </c>
      <c r="C8027">
        <v>1</v>
      </c>
      <c r="D8027">
        <v>2</v>
      </c>
      <c r="E8027">
        <v>26</v>
      </c>
      <c r="F8027">
        <v>59</v>
      </c>
      <c r="G8027" s="1">
        <f t="shared" si="500"/>
        <v>0.9285714285714286</v>
      </c>
      <c r="H8027" s="4">
        <f t="shared" si="501"/>
        <v>1</v>
      </c>
      <c r="I8027" s="5">
        <f>IF(OR(AND(F8027&gt;=50,G8027&gt;SUMIF(SeasonTotals!A$2:A$9,A8027,SeasonTotals!F$2:F$9)),AND(G8027&gt;0.885,F8027&gt;=50,D8027&lt;3)),1,0)</f>
        <v>1</v>
      </c>
      <c r="J8027" s="4">
        <f t="shared" si="502"/>
        <v>0</v>
      </c>
      <c r="K8027" s="5">
        <f t="shared" si="503"/>
        <v>0</v>
      </c>
    </row>
    <row r="8028" spans="1:11" x14ac:dyDescent="0.25">
      <c r="A8028" t="s">
        <v>118</v>
      </c>
      <c r="B8028" t="s">
        <v>112</v>
      </c>
      <c r="C8028">
        <v>1</v>
      </c>
      <c r="D8028">
        <v>1</v>
      </c>
      <c r="E8028">
        <v>33</v>
      </c>
      <c r="F8028">
        <v>60</v>
      </c>
      <c r="G8028" s="1">
        <f t="shared" si="500"/>
        <v>0.97058823529411764</v>
      </c>
      <c r="H8028" s="4">
        <f t="shared" si="501"/>
        <v>1</v>
      </c>
      <c r="I8028" s="5">
        <f>IF(OR(AND(F8028&gt;=50,G8028&gt;SUMIF(SeasonTotals!A$2:A$9,A8028,SeasonTotals!F$2:F$9)),AND(G8028&gt;0.885,F8028&gt;=50,D8028&lt;3)),1,0)</f>
        <v>1</v>
      </c>
      <c r="J8028" s="4">
        <f t="shared" si="502"/>
        <v>0</v>
      </c>
      <c r="K8028" s="5">
        <f t="shared" si="503"/>
        <v>0</v>
      </c>
    </row>
    <row r="8029" spans="1:11" x14ac:dyDescent="0.25">
      <c r="A8029" t="s">
        <v>118</v>
      </c>
      <c r="B8029" t="s">
        <v>112</v>
      </c>
      <c r="C8029">
        <v>1</v>
      </c>
      <c r="D8029">
        <v>3</v>
      </c>
      <c r="E8029">
        <v>23</v>
      </c>
      <c r="F8029">
        <v>59</v>
      </c>
      <c r="G8029" s="1">
        <f t="shared" si="500"/>
        <v>0.88461538461538458</v>
      </c>
      <c r="H8029" s="4">
        <f t="shared" si="501"/>
        <v>0</v>
      </c>
      <c r="I8029" s="5">
        <f>IF(OR(AND(F8029&gt;=50,G8029&gt;SUMIF(SeasonTotals!A$2:A$9,A8029,SeasonTotals!F$2:F$9)),AND(G8029&gt;0.885,F8029&gt;=50,D8029&lt;3)),1,0)</f>
        <v>0</v>
      </c>
      <c r="J8029" s="4">
        <f t="shared" si="502"/>
        <v>0</v>
      </c>
      <c r="K8029" s="5">
        <f t="shared" si="503"/>
        <v>0</v>
      </c>
    </row>
    <row r="8030" spans="1:11" x14ac:dyDescent="0.25">
      <c r="A8030" t="s">
        <v>118</v>
      </c>
      <c r="B8030" t="s">
        <v>112</v>
      </c>
      <c r="C8030">
        <v>1</v>
      </c>
      <c r="D8030">
        <v>2</v>
      </c>
      <c r="E8030">
        <v>42</v>
      </c>
      <c r="F8030">
        <v>64</v>
      </c>
      <c r="G8030" s="1">
        <f t="shared" si="500"/>
        <v>0.95454545454545459</v>
      </c>
      <c r="H8030" s="4">
        <f t="shared" si="501"/>
        <v>1</v>
      </c>
      <c r="I8030" s="5">
        <f>IF(OR(AND(F8030&gt;=50,G8030&gt;SUMIF(SeasonTotals!A$2:A$9,A8030,SeasonTotals!F$2:F$9)),AND(G8030&gt;0.885,F8030&gt;=50,D8030&lt;3)),1,0)</f>
        <v>1</v>
      </c>
      <c r="J8030" s="4">
        <f t="shared" si="502"/>
        <v>0</v>
      </c>
      <c r="K8030" s="5">
        <f t="shared" si="503"/>
        <v>0</v>
      </c>
    </row>
    <row r="8031" spans="1:11" x14ac:dyDescent="0.25">
      <c r="A8031" t="s">
        <v>118</v>
      </c>
      <c r="B8031" t="s">
        <v>112</v>
      </c>
      <c r="C8031">
        <v>1</v>
      </c>
      <c r="D8031">
        <v>5</v>
      </c>
      <c r="E8031">
        <v>28</v>
      </c>
      <c r="F8031">
        <v>60</v>
      </c>
      <c r="G8031" s="1">
        <f t="shared" si="500"/>
        <v>0.84848484848484851</v>
      </c>
      <c r="H8031" s="4">
        <f t="shared" si="501"/>
        <v>0</v>
      </c>
      <c r="I8031" s="5">
        <f>IF(OR(AND(F8031&gt;=50,G8031&gt;SUMIF(SeasonTotals!A$2:A$9,A8031,SeasonTotals!F$2:F$9)),AND(G8031&gt;0.885,F8031&gt;=50,D8031&lt;3)),1,0)</f>
        <v>0</v>
      </c>
      <c r="J8031" s="4">
        <f t="shared" si="502"/>
        <v>1</v>
      </c>
      <c r="K8031" s="5">
        <f t="shared" si="503"/>
        <v>0</v>
      </c>
    </row>
    <row r="8032" spans="1:11" x14ac:dyDescent="0.25">
      <c r="A8032" t="s">
        <v>118</v>
      </c>
      <c r="B8032" t="s">
        <v>112</v>
      </c>
      <c r="C8032">
        <v>1</v>
      </c>
      <c r="D8032">
        <v>3</v>
      </c>
      <c r="E8032">
        <v>27</v>
      </c>
      <c r="F8032">
        <v>57</v>
      </c>
      <c r="G8032" s="1">
        <f t="shared" si="500"/>
        <v>0.9</v>
      </c>
      <c r="H8032" s="4">
        <f t="shared" si="501"/>
        <v>0</v>
      </c>
      <c r="I8032" s="5">
        <f>IF(OR(AND(F8032&gt;=50,G8032&gt;SUMIF(SeasonTotals!A$2:A$9,A8032,SeasonTotals!F$2:F$9)),AND(G8032&gt;0.885,F8032&gt;=50,D8032&lt;3)),1,0)</f>
        <v>0</v>
      </c>
      <c r="J8032" s="4">
        <f t="shared" si="502"/>
        <v>0</v>
      </c>
      <c r="K8032" s="5">
        <f t="shared" si="503"/>
        <v>0</v>
      </c>
    </row>
    <row r="8033" spans="1:11" x14ac:dyDescent="0.25">
      <c r="A8033" t="s">
        <v>118</v>
      </c>
      <c r="B8033" t="s">
        <v>112</v>
      </c>
      <c r="C8033">
        <v>1</v>
      </c>
      <c r="D8033">
        <v>4</v>
      </c>
      <c r="E8033">
        <v>27</v>
      </c>
      <c r="F8033">
        <v>65</v>
      </c>
      <c r="G8033" s="1">
        <f t="shared" si="500"/>
        <v>0.87096774193548387</v>
      </c>
      <c r="H8033" s="4">
        <f t="shared" si="501"/>
        <v>0</v>
      </c>
      <c r="I8033" s="5">
        <f>IF(OR(AND(F8033&gt;=50,G8033&gt;SUMIF(SeasonTotals!A$2:A$9,A8033,SeasonTotals!F$2:F$9)),AND(G8033&gt;0.885,F8033&gt;=50,D8033&lt;3)),1,0)</f>
        <v>0</v>
      </c>
      <c r="J8033" s="4">
        <f t="shared" si="502"/>
        <v>0</v>
      </c>
      <c r="K8033" s="5">
        <f t="shared" si="503"/>
        <v>0</v>
      </c>
    </row>
    <row r="8034" spans="1:11" x14ac:dyDescent="0.25">
      <c r="A8034" t="s">
        <v>118</v>
      </c>
      <c r="B8034" t="s">
        <v>112</v>
      </c>
      <c r="C8034">
        <v>1</v>
      </c>
      <c r="D8034">
        <v>1</v>
      </c>
      <c r="E8034">
        <v>40</v>
      </c>
      <c r="F8034">
        <v>60</v>
      </c>
      <c r="G8034" s="1">
        <f t="shared" si="500"/>
        <v>0.97560975609756095</v>
      </c>
      <c r="H8034" s="4">
        <f t="shared" si="501"/>
        <v>1</v>
      </c>
      <c r="I8034" s="5">
        <f>IF(OR(AND(F8034&gt;=50,G8034&gt;SUMIF(SeasonTotals!A$2:A$9,A8034,SeasonTotals!F$2:F$9)),AND(G8034&gt;0.885,F8034&gt;=50,D8034&lt;3)),1,0)</f>
        <v>1</v>
      </c>
      <c r="J8034" s="4">
        <f t="shared" si="502"/>
        <v>0</v>
      </c>
      <c r="K8034" s="5">
        <f t="shared" si="503"/>
        <v>0</v>
      </c>
    </row>
    <row r="8035" spans="1:11" x14ac:dyDescent="0.25">
      <c r="A8035" t="s">
        <v>118</v>
      </c>
      <c r="B8035" t="s">
        <v>112</v>
      </c>
      <c r="C8035">
        <v>1</v>
      </c>
      <c r="D8035">
        <v>0</v>
      </c>
      <c r="E8035">
        <v>26</v>
      </c>
      <c r="F8035">
        <v>59</v>
      </c>
      <c r="G8035" s="1">
        <f t="shared" si="500"/>
        <v>1</v>
      </c>
      <c r="H8035" s="4">
        <f t="shared" si="501"/>
        <v>1</v>
      </c>
      <c r="I8035" s="5">
        <f>IF(OR(AND(F8035&gt;=50,G8035&gt;SUMIF(SeasonTotals!A$2:A$9,A8035,SeasonTotals!F$2:F$9)),AND(G8035&gt;0.885,F8035&gt;=50,D8035&lt;3)),1,0)</f>
        <v>1</v>
      </c>
      <c r="J8035" s="4">
        <f t="shared" si="502"/>
        <v>0</v>
      </c>
      <c r="K8035" s="5">
        <f t="shared" si="503"/>
        <v>0</v>
      </c>
    </row>
    <row r="8036" spans="1:11" x14ac:dyDescent="0.25">
      <c r="A8036" t="s">
        <v>118</v>
      </c>
      <c r="B8036" t="s">
        <v>112</v>
      </c>
      <c r="C8036">
        <v>1</v>
      </c>
      <c r="D8036">
        <v>2</v>
      </c>
      <c r="E8036">
        <v>24</v>
      </c>
      <c r="F8036">
        <v>59</v>
      </c>
      <c r="G8036" s="1">
        <f t="shared" si="500"/>
        <v>0.92307692307692313</v>
      </c>
      <c r="H8036" s="4">
        <f t="shared" si="501"/>
        <v>1</v>
      </c>
      <c r="I8036" s="5">
        <f>IF(OR(AND(F8036&gt;=50,G8036&gt;SUMIF(SeasonTotals!A$2:A$9,A8036,SeasonTotals!F$2:F$9)),AND(G8036&gt;0.885,F8036&gt;=50,D8036&lt;3)),1,0)</f>
        <v>1</v>
      </c>
      <c r="J8036" s="4">
        <f t="shared" si="502"/>
        <v>0</v>
      </c>
      <c r="K8036" s="5">
        <f t="shared" si="503"/>
        <v>0</v>
      </c>
    </row>
    <row r="8037" spans="1:11" x14ac:dyDescent="0.25">
      <c r="A8037" t="s">
        <v>118</v>
      </c>
      <c r="B8037" t="s">
        <v>32</v>
      </c>
      <c r="C8037">
        <v>1</v>
      </c>
      <c r="D8037">
        <v>2</v>
      </c>
      <c r="E8037">
        <v>24</v>
      </c>
      <c r="F8037">
        <v>59</v>
      </c>
      <c r="G8037" s="1">
        <f t="shared" si="500"/>
        <v>0.92307692307692313</v>
      </c>
      <c r="H8037" s="4">
        <f t="shared" si="501"/>
        <v>1</v>
      </c>
      <c r="I8037" s="5">
        <f>IF(OR(AND(F8037&gt;=50,G8037&gt;SUMIF(SeasonTotals!A$2:A$9,A8037,SeasonTotals!F$2:F$9)),AND(G8037&gt;0.885,F8037&gt;=50,D8037&lt;3)),1,0)</f>
        <v>1</v>
      </c>
      <c r="J8037" s="4">
        <f t="shared" si="502"/>
        <v>0</v>
      </c>
      <c r="K8037" s="5">
        <f t="shared" si="503"/>
        <v>0</v>
      </c>
    </row>
    <row r="8038" spans="1:11" x14ac:dyDescent="0.25">
      <c r="A8038" t="s">
        <v>118</v>
      </c>
      <c r="B8038" t="s">
        <v>32</v>
      </c>
      <c r="C8038">
        <v>1</v>
      </c>
      <c r="D8038">
        <v>2</v>
      </c>
      <c r="E8038">
        <v>28</v>
      </c>
      <c r="F8038">
        <v>60</v>
      </c>
      <c r="G8038" s="1">
        <f t="shared" si="500"/>
        <v>0.93333333333333335</v>
      </c>
      <c r="H8038" s="4">
        <f t="shared" si="501"/>
        <v>1</v>
      </c>
      <c r="I8038" s="5">
        <f>IF(OR(AND(F8038&gt;=50,G8038&gt;SUMIF(SeasonTotals!A$2:A$9,A8038,SeasonTotals!F$2:F$9)),AND(G8038&gt;0.885,F8038&gt;=50,D8038&lt;3)),1,0)</f>
        <v>1</v>
      </c>
      <c r="J8038" s="4">
        <f t="shared" si="502"/>
        <v>0</v>
      </c>
      <c r="K8038" s="5">
        <f t="shared" si="503"/>
        <v>0</v>
      </c>
    </row>
    <row r="8039" spans="1:11" x14ac:dyDescent="0.25">
      <c r="A8039" t="s">
        <v>118</v>
      </c>
      <c r="B8039" t="s">
        <v>32</v>
      </c>
      <c r="C8039">
        <v>1</v>
      </c>
      <c r="D8039">
        <v>1</v>
      </c>
      <c r="E8039">
        <v>29</v>
      </c>
      <c r="F8039">
        <v>63</v>
      </c>
      <c r="G8039" s="1">
        <f t="shared" si="500"/>
        <v>0.96666666666666667</v>
      </c>
      <c r="H8039" s="4">
        <f t="shared" si="501"/>
        <v>1</v>
      </c>
      <c r="I8039" s="5">
        <f>IF(OR(AND(F8039&gt;=50,G8039&gt;SUMIF(SeasonTotals!A$2:A$9,A8039,SeasonTotals!F$2:F$9)),AND(G8039&gt;0.885,F8039&gt;=50,D8039&lt;3)),1,0)</f>
        <v>1</v>
      </c>
      <c r="J8039" s="4">
        <f t="shared" si="502"/>
        <v>0</v>
      </c>
      <c r="K8039" s="5">
        <f t="shared" si="503"/>
        <v>0</v>
      </c>
    </row>
    <row r="8040" spans="1:11" x14ac:dyDescent="0.25">
      <c r="A8040" t="s">
        <v>118</v>
      </c>
      <c r="B8040" t="s">
        <v>32</v>
      </c>
      <c r="C8040">
        <v>1</v>
      </c>
      <c r="D8040">
        <v>4</v>
      </c>
      <c r="E8040">
        <v>30</v>
      </c>
      <c r="F8040">
        <v>58</v>
      </c>
      <c r="G8040" s="1">
        <f t="shared" si="500"/>
        <v>0.88235294117647056</v>
      </c>
      <c r="H8040" s="4">
        <f t="shared" si="501"/>
        <v>0</v>
      </c>
      <c r="I8040" s="5">
        <f>IF(OR(AND(F8040&gt;=50,G8040&gt;SUMIF(SeasonTotals!A$2:A$9,A8040,SeasonTotals!F$2:F$9)),AND(G8040&gt;0.885,F8040&gt;=50,D8040&lt;3)),1,0)</f>
        <v>0</v>
      </c>
      <c r="J8040" s="4">
        <f t="shared" si="502"/>
        <v>0</v>
      </c>
      <c r="K8040" s="5">
        <f t="shared" si="503"/>
        <v>0</v>
      </c>
    </row>
    <row r="8041" spans="1:11" x14ac:dyDescent="0.25">
      <c r="A8041" t="s">
        <v>118</v>
      </c>
      <c r="B8041" t="s">
        <v>32</v>
      </c>
      <c r="C8041">
        <v>1</v>
      </c>
      <c r="D8041">
        <v>3</v>
      </c>
      <c r="E8041">
        <v>23</v>
      </c>
      <c r="F8041">
        <v>58</v>
      </c>
      <c r="G8041" s="1">
        <f t="shared" si="500"/>
        <v>0.88461538461538458</v>
      </c>
      <c r="H8041" s="4">
        <f t="shared" si="501"/>
        <v>0</v>
      </c>
      <c r="I8041" s="5">
        <f>IF(OR(AND(F8041&gt;=50,G8041&gt;SUMIF(SeasonTotals!A$2:A$9,A8041,SeasonTotals!F$2:F$9)),AND(G8041&gt;0.885,F8041&gt;=50,D8041&lt;3)),1,0)</f>
        <v>0</v>
      </c>
      <c r="J8041" s="4">
        <f t="shared" si="502"/>
        <v>0</v>
      </c>
      <c r="K8041" s="5">
        <f t="shared" si="503"/>
        <v>0</v>
      </c>
    </row>
    <row r="8042" spans="1:11" x14ac:dyDescent="0.25">
      <c r="A8042" t="s">
        <v>118</v>
      </c>
      <c r="B8042" t="s">
        <v>32</v>
      </c>
      <c r="C8042">
        <v>1</v>
      </c>
      <c r="D8042">
        <v>3</v>
      </c>
      <c r="E8042">
        <v>23</v>
      </c>
      <c r="F8042">
        <v>59</v>
      </c>
      <c r="G8042" s="1">
        <f t="shared" si="500"/>
        <v>0.88461538461538458</v>
      </c>
      <c r="H8042" s="4">
        <f t="shared" si="501"/>
        <v>0</v>
      </c>
      <c r="I8042" s="5">
        <f>IF(OR(AND(F8042&gt;=50,G8042&gt;SUMIF(SeasonTotals!A$2:A$9,A8042,SeasonTotals!F$2:F$9)),AND(G8042&gt;0.885,F8042&gt;=50,D8042&lt;3)),1,0)</f>
        <v>0</v>
      </c>
      <c r="J8042" s="4">
        <f t="shared" si="502"/>
        <v>0</v>
      </c>
      <c r="K8042" s="5">
        <f t="shared" si="503"/>
        <v>0</v>
      </c>
    </row>
    <row r="8043" spans="1:11" x14ac:dyDescent="0.25">
      <c r="A8043" t="s">
        <v>118</v>
      </c>
      <c r="B8043" t="s">
        <v>32</v>
      </c>
      <c r="C8043">
        <v>1</v>
      </c>
      <c r="D8043">
        <v>2</v>
      </c>
      <c r="E8043">
        <v>24</v>
      </c>
      <c r="F8043">
        <v>58</v>
      </c>
      <c r="G8043" s="1">
        <f t="shared" si="500"/>
        <v>0.92307692307692313</v>
      </c>
      <c r="H8043" s="4">
        <f t="shared" si="501"/>
        <v>1</v>
      </c>
      <c r="I8043" s="5">
        <f>IF(OR(AND(F8043&gt;=50,G8043&gt;SUMIF(SeasonTotals!A$2:A$9,A8043,SeasonTotals!F$2:F$9)),AND(G8043&gt;0.885,F8043&gt;=50,D8043&lt;3)),1,0)</f>
        <v>1</v>
      </c>
      <c r="J8043" s="4">
        <f t="shared" si="502"/>
        <v>0</v>
      </c>
      <c r="K8043" s="5">
        <f t="shared" si="503"/>
        <v>0</v>
      </c>
    </row>
    <row r="8044" spans="1:11" x14ac:dyDescent="0.25">
      <c r="A8044" t="s">
        <v>118</v>
      </c>
      <c r="B8044" t="s">
        <v>32</v>
      </c>
      <c r="C8044">
        <v>1</v>
      </c>
      <c r="D8044">
        <v>1</v>
      </c>
      <c r="E8044">
        <v>13</v>
      </c>
      <c r="F8044">
        <v>58</v>
      </c>
      <c r="G8044" s="1">
        <f t="shared" si="500"/>
        <v>0.9285714285714286</v>
      </c>
      <c r="H8044" s="4">
        <f t="shared" si="501"/>
        <v>1</v>
      </c>
      <c r="I8044" s="5">
        <f>IF(OR(AND(F8044&gt;=50,G8044&gt;SUMIF(SeasonTotals!A$2:A$9,A8044,SeasonTotals!F$2:F$9)),AND(G8044&gt;0.885,F8044&gt;=50,D8044&lt;3)),1,0)</f>
        <v>1</v>
      </c>
      <c r="J8044" s="4">
        <f t="shared" si="502"/>
        <v>0</v>
      </c>
      <c r="K8044" s="5">
        <f t="shared" si="503"/>
        <v>0</v>
      </c>
    </row>
    <row r="8045" spans="1:11" x14ac:dyDescent="0.25">
      <c r="A8045" t="s">
        <v>118</v>
      </c>
      <c r="B8045" t="s">
        <v>32</v>
      </c>
      <c r="C8045">
        <v>1</v>
      </c>
      <c r="D8045">
        <v>1</v>
      </c>
      <c r="E8045">
        <v>37</v>
      </c>
      <c r="F8045">
        <v>65</v>
      </c>
      <c r="G8045" s="1">
        <f t="shared" si="500"/>
        <v>0.97368421052631582</v>
      </c>
      <c r="H8045" s="4">
        <f t="shared" si="501"/>
        <v>1</v>
      </c>
      <c r="I8045" s="5">
        <f>IF(OR(AND(F8045&gt;=50,G8045&gt;SUMIF(SeasonTotals!A$2:A$9,A8045,SeasonTotals!F$2:F$9)),AND(G8045&gt;0.885,F8045&gt;=50,D8045&lt;3)),1,0)</f>
        <v>1</v>
      </c>
      <c r="J8045" s="4">
        <f t="shared" si="502"/>
        <v>0</v>
      </c>
      <c r="K8045" s="5">
        <f t="shared" si="503"/>
        <v>0</v>
      </c>
    </row>
    <row r="8046" spans="1:11" x14ac:dyDescent="0.25">
      <c r="A8046" t="s">
        <v>118</v>
      </c>
      <c r="B8046" t="s">
        <v>32</v>
      </c>
      <c r="C8046">
        <v>1</v>
      </c>
      <c r="D8046">
        <v>5</v>
      </c>
      <c r="E8046">
        <v>29</v>
      </c>
      <c r="F8046">
        <v>60</v>
      </c>
      <c r="G8046" s="1">
        <f t="shared" si="500"/>
        <v>0.8529411764705882</v>
      </c>
      <c r="H8046" s="4">
        <f t="shared" si="501"/>
        <v>0</v>
      </c>
      <c r="I8046" s="5">
        <f>IF(OR(AND(F8046&gt;=50,G8046&gt;SUMIF(SeasonTotals!A$2:A$9,A8046,SeasonTotals!F$2:F$9)),AND(G8046&gt;0.885,F8046&gt;=50,D8046&lt;3)),1,0)</f>
        <v>0</v>
      </c>
      <c r="J8046" s="4">
        <f t="shared" si="502"/>
        <v>0</v>
      </c>
      <c r="K8046" s="5">
        <f t="shared" si="503"/>
        <v>0</v>
      </c>
    </row>
    <row r="8047" spans="1:11" x14ac:dyDescent="0.25">
      <c r="A8047" t="s">
        <v>118</v>
      </c>
      <c r="B8047" t="s">
        <v>32</v>
      </c>
      <c r="C8047">
        <v>1</v>
      </c>
      <c r="D8047">
        <v>3</v>
      </c>
      <c r="E8047">
        <v>36</v>
      </c>
      <c r="F8047">
        <v>59</v>
      </c>
      <c r="G8047" s="1">
        <f t="shared" si="500"/>
        <v>0.92307692307692313</v>
      </c>
      <c r="H8047" s="4">
        <f t="shared" si="501"/>
        <v>1</v>
      </c>
      <c r="I8047" s="5">
        <f>IF(OR(AND(F8047&gt;=50,G8047&gt;SUMIF(SeasonTotals!A$2:A$9,A8047,SeasonTotals!F$2:F$9)),AND(G8047&gt;0.885,F8047&gt;=50,D8047&lt;3)),1,0)</f>
        <v>1</v>
      </c>
      <c r="J8047" s="4">
        <f t="shared" si="502"/>
        <v>0</v>
      </c>
      <c r="K8047" s="5">
        <f t="shared" si="503"/>
        <v>0</v>
      </c>
    </row>
    <row r="8048" spans="1:11" x14ac:dyDescent="0.25">
      <c r="A8048" t="s">
        <v>118</v>
      </c>
      <c r="B8048" t="s">
        <v>32</v>
      </c>
      <c r="C8048">
        <v>1</v>
      </c>
      <c r="D8048">
        <v>4</v>
      </c>
      <c r="E8048">
        <v>27</v>
      </c>
      <c r="F8048">
        <v>60</v>
      </c>
      <c r="G8048" s="1">
        <f t="shared" si="500"/>
        <v>0.87096774193548387</v>
      </c>
      <c r="H8048" s="4">
        <f t="shared" si="501"/>
        <v>0</v>
      </c>
      <c r="I8048" s="5">
        <f>IF(OR(AND(F8048&gt;=50,G8048&gt;SUMIF(SeasonTotals!A$2:A$9,A8048,SeasonTotals!F$2:F$9)),AND(G8048&gt;0.885,F8048&gt;=50,D8048&lt;3)),1,0)</f>
        <v>0</v>
      </c>
      <c r="J8048" s="4">
        <f t="shared" si="502"/>
        <v>0</v>
      </c>
      <c r="K8048" s="5">
        <f t="shared" si="503"/>
        <v>0</v>
      </c>
    </row>
    <row r="8049" spans="1:11" x14ac:dyDescent="0.25">
      <c r="A8049" t="s">
        <v>118</v>
      </c>
      <c r="B8049" t="s">
        <v>32</v>
      </c>
      <c r="C8049">
        <v>1</v>
      </c>
      <c r="D8049">
        <v>1</v>
      </c>
      <c r="E8049">
        <v>19</v>
      </c>
      <c r="F8049">
        <v>59</v>
      </c>
      <c r="G8049" s="1">
        <f t="shared" si="500"/>
        <v>0.95</v>
      </c>
      <c r="H8049" s="4">
        <f t="shared" si="501"/>
        <v>1</v>
      </c>
      <c r="I8049" s="5">
        <f>IF(OR(AND(F8049&gt;=50,G8049&gt;SUMIF(SeasonTotals!A$2:A$9,A8049,SeasonTotals!F$2:F$9)),AND(G8049&gt;0.885,F8049&gt;=50,D8049&lt;3)),1,0)</f>
        <v>1</v>
      </c>
      <c r="J8049" s="4">
        <f t="shared" si="502"/>
        <v>0</v>
      </c>
      <c r="K8049" s="5">
        <f t="shared" si="503"/>
        <v>0</v>
      </c>
    </row>
    <row r="8050" spans="1:11" x14ac:dyDescent="0.25">
      <c r="A8050" t="s">
        <v>118</v>
      </c>
      <c r="B8050" t="s">
        <v>32</v>
      </c>
      <c r="C8050">
        <v>1</v>
      </c>
      <c r="D8050">
        <v>3</v>
      </c>
      <c r="E8050">
        <v>24</v>
      </c>
      <c r="F8050">
        <v>58</v>
      </c>
      <c r="G8050" s="1">
        <f t="shared" si="500"/>
        <v>0.88888888888888884</v>
      </c>
      <c r="H8050" s="4">
        <f t="shared" si="501"/>
        <v>0</v>
      </c>
      <c r="I8050" s="5">
        <f>IF(OR(AND(F8050&gt;=50,G8050&gt;SUMIF(SeasonTotals!A$2:A$9,A8050,SeasonTotals!F$2:F$9)),AND(G8050&gt;0.885,F8050&gt;=50,D8050&lt;3)),1,0)</f>
        <v>0</v>
      </c>
      <c r="J8050" s="4">
        <f t="shared" si="502"/>
        <v>0</v>
      </c>
      <c r="K8050" s="5">
        <f t="shared" si="503"/>
        <v>0</v>
      </c>
    </row>
    <row r="8051" spans="1:11" x14ac:dyDescent="0.25">
      <c r="A8051" t="s">
        <v>118</v>
      </c>
      <c r="B8051" t="s">
        <v>32</v>
      </c>
      <c r="C8051">
        <v>1</v>
      </c>
      <c r="D8051">
        <v>5</v>
      </c>
      <c r="E8051">
        <v>21</v>
      </c>
      <c r="F8051">
        <v>60</v>
      </c>
      <c r="G8051" s="1">
        <f t="shared" si="500"/>
        <v>0.80769230769230771</v>
      </c>
      <c r="H8051" s="4">
        <f t="shared" si="501"/>
        <v>0</v>
      </c>
      <c r="I8051" s="5">
        <f>IF(OR(AND(F8051&gt;=50,G8051&gt;SUMIF(SeasonTotals!A$2:A$9,A8051,SeasonTotals!F$2:F$9)),AND(G8051&gt;0.885,F8051&gt;=50,D8051&lt;3)),1,0)</f>
        <v>0</v>
      </c>
      <c r="J8051" s="4">
        <f t="shared" si="502"/>
        <v>1</v>
      </c>
      <c r="K8051" s="5">
        <f t="shared" si="503"/>
        <v>0</v>
      </c>
    </row>
    <row r="8052" spans="1:11" x14ac:dyDescent="0.25">
      <c r="A8052" t="s">
        <v>118</v>
      </c>
      <c r="B8052" t="s">
        <v>32</v>
      </c>
      <c r="C8052">
        <v>1</v>
      </c>
      <c r="D8052">
        <v>1</v>
      </c>
      <c r="E8052">
        <v>34</v>
      </c>
      <c r="F8052">
        <v>63</v>
      </c>
      <c r="G8052" s="1">
        <f t="shared" si="500"/>
        <v>0.97142857142857142</v>
      </c>
      <c r="H8052" s="4">
        <f t="shared" si="501"/>
        <v>1</v>
      </c>
      <c r="I8052" s="5">
        <f>IF(OR(AND(F8052&gt;=50,G8052&gt;SUMIF(SeasonTotals!A$2:A$9,A8052,SeasonTotals!F$2:F$9)),AND(G8052&gt;0.885,F8052&gt;=50,D8052&lt;3)),1,0)</f>
        <v>1</v>
      </c>
      <c r="J8052" s="4">
        <f t="shared" si="502"/>
        <v>0</v>
      </c>
      <c r="K8052" s="5">
        <f t="shared" si="503"/>
        <v>0</v>
      </c>
    </row>
    <row r="8053" spans="1:11" x14ac:dyDescent="0.25">
      <c r="A8053" t="s">
        <v>118</v>
      </c>
      <c r="B8053" t="s">
        <v>32</v>
      </c>
      <c r="C8053">
        <v>1</v>
      </c>
      <c r="D8053">
        <v>1</v>
      </c>
      <c r="E8053">
        <v>34</v>
      </c>
      <c r="F8053">
        <v>60</v>
      </c>
      <c r="G8053" s="1">
        <f t="shared" si="500"/>
        <v>0.97142857142857142</v>
      </c>
      <c r="H8053" s="4">
        <f t="shared" si="501"/>
        <v>1</v>
      </c>
      <c r="I8053" s="5">
        <f>IF(OR(AND(F8053&gt;=50,G8053&gt;SUMIF(SeasonTotals!A$2:A$9,A8053,SeasonTotals!F$2:F$9)),AND(G8053&gt;0.885,F8053&gt;=50,D8053&lt;3)),1,0)</f>
        <v>1</v>
      </c>
      <c r="J8053" s="4">
        <f t="shared" si="502"/>
        <v>0</v>
      </c>
      <c r="K8053" s="5">
        <f t="shared" si="503"/>
        <v>0</v>
      </c>
    </row>
    <row r="8054" spans="1:11" x14ac:dyDescent="0.25">
      <c r="A8054" t="s">
        <v>118</v>
      </c>
      <c r="B8054" t="s">
        <v>32</v>
      </c>
      <c r="C8054">
        <v>1</v>
      </c>
      <c r="D8054">
        <v>1</v>
      </c>
      <c r="E8054">
        <v>38</v>
      </c>
      <c r="F8054">
        <v>59</v>
      </c>
      <c r="G8054" s="1">
        <f t="shared" si="500"/>
        <v>0.97435897435897434</v>
      </c>
      <c r="H8054" s="4">
        <f t="shared" si="501"/>
        <v>1</v>
      </c>
      <c r="I8054" s="5">
        <f>IF(OR(AND(F8054&gt;=50,G8054&gt;SUMIF(SeasonTotals!A$2:A$9,A8054,SeasonTotals!F$2:F$9)),AND(G8054&gt;0.885,F8054&gt;=50,D8054&lt;3)),1,0)</f>
        <v>1</v>
      </c>
      <c r="J8054" s="4">
        <f t="shared" si="502"/>
        <v>0</v>
      </c>
      <c r="K8054" s="5">
        <f t="shared" si="503"/>
        <v>0</v>
      </c>
    </row>
    <row r="8055" spans="1:11" x14ac:dyDescent="0.25">
      <c r="A8055" t="s">
        <v>118</v>
      </c>
      <c r="B8055" t="s">
        <v>32</v>
      </c>
      <c r="C8055">
        <v>1</v>
      </c>
      <c r="D8055">
        <v>7</v>
      </c>
      <c r="E8055">
        <v>45</v>
      </c>
      <c r="F8055">
        <v>60</v>
      </c>
      <c r="G8055" s="1">
        <f t="shared" si="500"/>
        <v>0.86538461538461542</v>
      </c>
      <c r="H8055" s="4">
        <f t="shared" si="501"/>
        <v>0</v>
      </c>
      <c r="I8055" s="5">
        <f>IF(OR(AND(F8055&gt;=50,G8055&gt;SUMIF(SeasonTotals!A$2:A$9,A8055,SeasonTotals!F$2:F$9)),AND(G8055&gt;0.885,F8055&gt;=50,D8055&lt;3)),1,0)</f>
        <v>0</v>
      </c>
      <c r="J8055" s="4">
        <f t="shared" si="502"/>
        <v>0</v>
      </c>
      <c r="K8055" s="5">
        <f t="shared" si="503"/>
        <v>0</v>
      </c>
    </row>
    <row r="8056" spans="1:11" x14ac:dyDescent="0.25">
      <c r="A8056" t="s">
        <v>118</v>
      </c>
      <c r="B8056" t="s">
        <v>32</v>
      </c>
      <c r="C8056">
        <v>1</v>
      </c>
      <c r="D8056">
        <v>3</v>
      </c>
      <c r="E8056">
        <v>38</v>
      </c>
      <c r="F8056">
        <v>64</v>
      </c>
      <c r="G8056" s="1">
        <f t="shared" si="500"/>
        <v>0.92682926829268297</v>
      </c>
      <c r="H8056" s="4">
        <f t="shared" si="501"/>
        <v>1</v>
      </c>
      <c r="I8056" s="5">
        <f>IF(OR(AND(F8056&gt;=50,G8056&gt;SUMIF(SeasonTotals!A$2:A$9,A8056,SeasonTotals!F$2:F$9)),AND(G8056&gt;0.885,F8056&gt;=50,D8056&lt;3)),1,0)</f>
        <v>1</v>
      </c>
      <c r="J8056" s="4">
        <f t="shared" si="502"/>
        <v>0</v>
      </c>
      <c r="K8056" s="5">
        <f t="shared" si="503"/>
        <v>0</v>
      </c>
    </row>
    <row r="8057" spans="1:11" x14ac:dyDescent="0.25">
      <c r="A8057" t="s">
        <v>118</v>
      </c>
      <c r="B8057" t="s">
        <v>32</v>
      </c>
      <c r="C8057">
        <v>1</v>
      </c>
      <c r="D8057">
        <v>0</v>
      </c>
      <c r="E8057">
        <v>34</v>
      </c>
      <c r="F8057">
        <v>63</v>
      </c>
      <c r="G8057" s="1">
        <f t="shared" si="500"/>
        <v>1</v>
      </c>
      <c r="H8057" s="4">
        <f t="shared" si="501"/>
        <v>1</v>
      </c>
      <c r="I8057" s="5">
        <f>IF(OR(AND(F8057&gt;=50,G8057&gt;SUMIF(SeasonTotals!A$2:A$9,A8057,SeasonTotals!F$2:F$9)),AND(G8057&gt;0.885,F8057&gt;=50,D8057&lt;3)),1,0)</f>
        <v>1</v>
      </c>
      <c r="J8057" s="4">
        <f t="shared" si="502"/>
        <v>0</v>
      </c>
      <c r="K8057" s="5">
        <f t="shared" si="503"/>
        <v>0</v>
      </c>
    </row>
    <row r="8058" spans="1:11" x14ac:dyDescent="0.25">
      <c r="A8058" t="s">
        <v>118</v>
      </c>
      <c r="B8058" t="s">
        <v>32</v>
      </c>
      <c r="C8058">
        <v>1</v>
      </c>
      <c r="D8058">
        <v>5</v>
      </c>
      <c r="E8058">
        <v>18</v>
      </c>
      <c r="F8058">
        <v>27</v>
      </c>
      <c r="G8058" s="1">
        <f t="shared" si="500"/>
        <v>0.78260869565217395</v>
      </c>
      <c r="H8058" s="4">
        <f t="shared" si="501"/>
        <v>0</v>
      </c>
      <c r="I8058" s="5">
        <f>IF(OR(AND(F8058&gt;=50,G8058&gt;SUMIF(SeasonTotals!A$2:A$9,A8058,SeasonTotals!F$2:F$9)),AND(G8058&gt;0.885,F8058&gt;=50,D8058&lt;3)),1,0)</f>
        <v>0</v>
      </c>
      <c r="J8058" s="4">
        <f t="shared" si="502"/>
        <v>1</v>
      </c>
      <c r="K8058" s="5">
        <f t="shared" si="503"/>
        <v>1</v>
      </c>
    </row>
    <row r="8059" spans="1:11" x14ac:dyDescent="0.25">
      <c r="A8059" t="s">
        <v>118</v>
      </c>
      <c r="B8059" t="s">
        <v>32</v>
      </c>
      <c r="C8059">
        <v>1</v>
      </c>
      <c r="D8059">
        <v>1</v>
      </c>
      <c r="E8059">
        <v>31</v>
      </c>
      <c r="F8059">
        <v>60</v>
      </c>
      <c r="G8059" s="1">
        <f t="shared" si="500"/>
        <v>0.96875</v>
      </c>
      <c r="H8059" s="4">
        <f t="shared" si="501"/>
        <v>1</v>
      </c>
      <c r="I8059" s="5">
        <f>IF(OR(AND(F8059&gt;=50,G8059&gt;SUMIF(SeasonTotals!A$2:A$9,A8059,SeasonTotals!F$2:F$9)),AND(G8059&gt;0.885,F8059&gt;=50,D8059&lt;3)),1,0)</f>
        <v>1</v>
      </c>
      <c r="J8059" s="4">
        <f t="shared" si="502"/>
        <v>0</v>
      </c>
      <c r="K8059" s="5">
        <f t="shared" si="503"/>
        <v>0</v>
      </c>
    </row>
    <row r="8060" spans="1:11" x14ac:dyDescent="0.25">
      <c r="A8060" t="s">
        <v>118</v>
      </c>
      <c r="B8060" t="s">
        <v>32</v>
      </c>
      <c r="C8060">
        <v>1</v>
      </c>
      <c r="D8060">
        <v>0</v>
      </c>
      <c r="E8060">
        <v>23</v>
      </c>
      <c r="F8060">
        <v>60</v>
      </c>
      <c r="G8060" s="1">
        <f t="shared" si="500"/>
        <v>1</v>
      </c>
      <c r="H8060" s="4">
        <f t="shared" si="501"/>
        <v>1</v>
      </c>
      <c r="I8060" s="5">
        <f>IF(OR(AND(F8060&gt;=50,G8060&gt;SUMIF(SeasonTotals!A$2:A$9,A8060,SeasonTotals!F$2:F$9)),AND(G8060&gt;0.885,F8060&gt;=50,D8060&lt;3)),1,0)</f>
        <v>1</v>
      </c>
      <c r="J8060" s="4">
        <f t="shared" si="502"/>
        <v>0</v>
      </c>
      <c r="K8060" s="5">
        <f t="shared" si="503"/>
        <v>0</v>
      </c>
    </row>
    <row r="8061" spans="1:11" x14ac:dyDescent="0.25">
      <c r="A8061" t="s">
        <v>118</v>
      </c>
      <c r="B8061" t="s">
        <v>32</v>
      </c>
      <c r="C8061">
        <v>1</v>
      </c>
      <c r="D8061">
        <v>4</v>
      </c>
      <c r="E8061">
        <v>5</v>
      </c>
      <c r="F8061">
        <v>16</v>
      </c>
      <c r="G8061" s="1">
        <f t="shared" si="500"/>
        <v>0.55555555555555558</v>
      </c>
      <c r="H8061" s="4">
        <f t="shared" si="501"/>
        <v>0</v>
      </c>
      <c r="I8061" s="5">
        <f>IF(OR(AND(F8061&gt;=50,G8061&gt;SUMIF(SeasonTotals!A$2:A$9,A8061,SeasonTotals!F$2:F$9)),AND(G8061&gt;0.885,F8061&gt;=50,D8061&lt;3)),1,0)</f>
        <v>0</v>
      </c>
      <c r="J8061" s="4">
        <f t="shared" si="502"/>
        <v>1</v>
      </c>
      <c r="K8061" s="5">
        <f t="shared" si="503"/>
        <v>1</v>
      </c>
    </row>
    <row r="8062" spans="1:11" x14ac:dyDescent="0.25">
      <c r="A8062" t="s">
        <v>118</v>
      </c>
      <c r="B8062" t="s">
        <v>32</v>
      </c>
      <c r="C8062">
        <v>1</v>
      </c>
      <c r="D8062">
        <v>5</v>
      </c>
      <c r="E8062">
        <v>25</v>
      </c>
      <c r="F8062">
        <v>59</v>
      </c>
      <c r="G8062" s="1">
        <f t="shared" si="500"/>
        <v>0.83333333333333337</v>
      </c>
      <c r="H8062" s="4">
        <f t="shared" si="501"/>
        <v>0</v>
      </c>
      <c r="I8062" s="5">
        <f>IF(OR(AND(F8062&gt;=50,G8062&gt;SUMIF(SeasonTotals!A$2:A$9,A8062,SeasonTotals!F$2:F$9)),AND(G8062&gt;0.885,F8062&gt;=50,D8062&lt;3)),1,0)</f>
        <v>0</v>
      </c>
      <c r="J8062" s="4">
        <f t="shared" si="502"/>
        <v>1</v>
      </c>
      <c r="K8062" s="5">
        <f t="shared" si="503"/>
        <v>0</v>
      </c>
    </row>
    <row r="8063" spans="1:11" x14ac:dyDescent="0.25">
      <c r="A8063" t="s">
        <v>118</v>
      </c>
      <c r="B8063" t="s">
        <v>32</v>
      </c>
      <c r="C8063">
        <v>1</v>
      </c>
      <c r="D8063">
        <v>2</v>
      </c>
      <c r="E8063">
        <v>28</v>
      </c>
      <c r="F8063">
        <v>65</v>
      </c>
      <c r="G8063" s="1">
        <f t="shared" si="500"/>
        <v>0.93333333333333335</v>
      </c>
      <c r="H8063" s="4">
        <f t="shared" si="501"/>
        <v>1</v>
      </c>
      <c r="I8063" s="5">
        <f>IF(OR(AND(F8063&gt;=50,G8063&gt;SUMIF(SeasonTotals!A$2:A$9,A8063,SeasonTotals!F$2:F$9)),AND(G8063&gt;0.885,F8063&gt;=50,D8063&lt;3)),1,0)</f>
        <v>1</v>
      </c>
      <c r="J8063" s="4">
        <f t="shared" si="502"/>
        <v>0</v>
      </c>
      <c r="K8063" s="5">
        <f t="shared" si="503"/>
        <v>0</v>
      </c>
    </row>
    <row r="8064" spans="1:11" x14ac:dyDescent="0.25">
      <c r="A8064" t="s">
        <v>118</v>
      </c>
      <c r="B8064" t="s">
        <v>32</v>
      </c>
      <c r="C8064">
        <v>1</v>
      </c>
      <c r="D8064">
        <v>2</v>
      </c>
      <c r="E8064">
        <v>27</v>
      </c>
      <c r="F8064">
        <v>65</v>
      </c>
      <c r="G8064" s="1">
        <f t="shared" si="500"/>
        <v>0.93103448275862066</v>
      </c>
      <c r="H8064" s="4">
        <f t="shared" si="501"/>
        <v>1</v>
      </c>
      <c r="I8064" s="5">
        <f>IF(OR(AND(F8064&gt;=50,G8064&gt;SUMIF(SeasonTotals!A$2:A$9,A8064,SeasonTotals!F$2:F$9)),AND(G8064&gt;0.885,F8064&gt;=50,D8064&lt;3)),1,0)</f>
        <v>1</v>
      </c>
      <c r="J8064" s="4">
        <f t="shared" si="502"/>
        <v>0</v>
      </c>
      <c r="K8064" s="5">
        <f t="shared" si="503"/>
        <v>0</v>
      </c>
    </row>
    <row r="8065" spans="1:11" x14ac:dyDescent="0.25">
      <c r="A8065" t="s">
        <v>118</v>
      </c>
      <c r="B8065" t="s">
        <v>32</v>
      </c>
      <c r="C8065">
        <v>1</v>
      </c>
      <c r="D8065">
        <v>1</v>
      </c>
      <c r="E8065">
        <v>21</v>
      </c>
      <c r="F8065">
        <v>60</v>
      </c>
      <c r="G8065" s="1">
        <f t="shared" si="500"/>
        <v>0.95454545454545459</v>
      </c>
      <c r="H8065" s="4">
        <f t="shared" si="501"/>
        <v>1</v>
      </c>
      <c r="I8065" s="5">
        <f>IF(OR(AND(F8065&gt;=50,G8065&gt;SUMIF(SeasonTotals!A$2:A$9,A8065,SeasonTotals!F$2:F$9)),AND(G8065&gt;0.885,F8065&gt;=50,D8065&lt;3)),1,0)</f>
        <v>1</v>
      </c>
      <c r="J8065" s="4">
        <f t="shared" si="502"/>
        <v>0</v>
      </c>
      <c r="K8065" s="5">
        <f t="shared" si="503"/>
        <v>0</v>
      </c>
    </row>
    <row r="8066" spans="1:11" x14ac:dyDescent="0.25">
      <c r="A8066" t="s">
        <v>118</v>
      </c>
      <c r="B8066" t="s">
        <v>32</v>
      </c>
      <c r="C8066">
        <v>1</v>
      </c>
      <c r="D8066">
        <v>0</v>
      </c>
      <c r="E8066">
        <v>26</v>
      </c>
      <c r="F8066">
        <v>60</v>
      </c>
      <c r="G8066" s="1">
        <f t="shared" ref="G8066:G8129" si="504">E8066/MAX(1,SUM(D8066:E8066))</f>
        <v>1</v>
      </c>
      <c r="H8066" s="4">
        <f t="shared" ref="H8066:H8129" si="505">IF(AND(F8066&gt;=50,OR(G8066&gt;0.913,AND(G8066&gt;0.885,D8066&lt;3))),1,0)</f>
        <v>1</v>
      </c>
      <c r="I8066" s="5">
        <f>IF(OR(AND(F8066&gt;=50,G8066&gt;SUMIF(SeasonTotals!A$2:A$9,A8066,SeasonTotals!F$2:F$9)),AND(G8066&gt;0.885,F8066&gt;=50,D8066&lt;3)),1,0)</f>
        <v>1</v>
      </c>
      <c r="J8066" s="4">
        <f t="shared" ref="J8066:J8129" si="506">IF(G8066&lt;0.85,1,0)</f>
        <v>0</v>
      </c>
      <c r="K8066" s="5">
        <f t="shared" ref="K8066:K8129" si="507">IF(F8066&lt;55,1,0)</f>
        <v>0</v>
      </c>
    </row>
    <row r="8067" spans="1:11" x14ac:dyDescent="0.25">
      <c r="A8067" t="s">
        <v>118</v>
      </c>
      <c r="B8067" t="s">
        <v>32</v>
      </c>
      <c r="C8067">
        <v>1</v>
      </c>
      <c r="D8067">
        <v>0</v>
      </c>
      <c r="E8067">
        <v>38</v>
      </c>
      <c r="F8067">
        <v>60</v>
      </c>
      <c r="G8067" s="1">
        <f t="shared" si="504"/>
        <v>1</v>
      </c>
      <c r="H8067" s="4">
        <f t="shared" si="505"/>
        <v>1</v>
      </c>
      <c r="I8067" s="5">
        <f>IF(OR(AND(F8067&gt;=50,G8067&gt;SUMIF(SeasonTotals!A$2:A$9,A8067,SeasonTotals!F$2:F$9)),AND(G8067&gt;0.885,F8067&gt;=50,D8067&lt;3)),1,0)</f>
        <v>1</v>
      </c>
      <c r="J8067" s="4">
        <f t="shared" si="506"/>
        <v>0</v>
      </c>
      <c r="K8067" s="5">
        <f t="shared" si="507"/>
        <v>0</v>
      </c>
    </row>
    <row r="8068" spans="1:11" x14ac:dyDescent="0.25">
      <c r="A8068" t="s">
        <v>118</v>
      </c>
      <c r="B8068" t="s">
        <v>32</v>
      </c>
      <c r="C8068">
        <v>1</v>
      </c>
      <c r="D8068">
        <v>4</v>
      </c>
      <c r="E8068">
        <v>31</v>
      </c>
      <c r="F8068">
        <v>58</v>
      </c>
      <c r="G8068" s="1">
        <f t="shared" si="504"/>
        <v>0.88571428571428568</v>
      </c>
      <c r="H8068" s="4">
        <f t="shared" si="505"/>
        <v>0</v>
      </c>
      <c r="I8068" s="5">
        <f>IF(OR(AND(F8068&gt;=50,G8068&gt;SUMIF(SeasonTotals!A$2:A$9,A8068,SeasonTotals!F$2:F$9)),AND(G8068&gt;0.885,F8068&gt;=50,D8068&lt;3)),1,0)</f>
        <v>0</v>
      </c>
      <c r="J8068" s="4">
        <f t="shared" si="506"/>
        <v>0</v>
      </c>
      <c r="K8068" s="5">
        <f t="shared" si="507"/>
        <v>0</v>
      </c>
    </row>
    <row r="8069" spans="1:11" x14ac:dyDescent="0.25">
      <c r="A8069" t="s">
        <v>118</v>
      </c>
      <c r="B8069" t="s">
        <v>32</v>
      </c>
      <c r="C8069">
        <v>1</v>
      </c>
      <c r="D8069">
        <v>7</v>
      </c>
      <c r="E8069">
        <v>21</v>
      </c>
      <c r="F8069">
        <v>60</v>
      </c>
      <c r="G8069" s="1">
        <f t="shared" si="504"/>
        <v>0.75</v>
      </c>
      <c r="H8069" s="4">
        <f t="shared" si="505"/>
        <v>0</v>
      </c>
      <c r="I8069" s="5">
        <f>IF(OR(AND(F8069&gt;=50,G8069&gt;SUMIF(SeasonTotals!A$2:A$9,A8069,SeasonTotals!F$2:F$9)),AND(G8069&gt;0.885,F8069&gt;=50,D8069&lt;3)),1,0)</f>
        <v>0</v>
      </c>
      <c r="J8069" s="4">
        <f t="shared" si="506"/>
        <v>1</v>
      </c>
      <c r="K8069" s="5">
        <f t="shared" si="507"/>
        <v>0</v>
      </c>
    </row>
    <row r="8070" spans="1:11" x14ac:dyDescent="0.25">
      <c r="A8070" t="s">
        <v>118</v>
      </c>
      <c r="B8070" t="s">
        <v>32</v>
      </c>
      <c r="C8070">
        <v>1</v>
      </c>
      <c r="D8070">
        <v>3</v>
      </c>
      <c r="E8070">
        <v>31</v>
      </c>
      <c r="F8070">
        <v>62</v>
      </c>
      <c r="G8070" s="1">
        <f t="shared" si="504"/>
        <v>0.91176470588235292</v>
      </c>
      <c r="H8070" s="4">
        <f t="shared" si="505"/>
        <v>0</v>
      </c>
      <c r="I8070" s="5">
        <f>IF(OR(AND(F8070&gt;=50,G8070&gt;SUMIF(SeasonTotals!A$2:A$9,A8070,SeasonTotals!F$2:F$9)),AND(G8070&gt;0.885,F8070&gt;=50,D8070&lt;3)),1,0)</f>
        <v>0</v>
      </c>
      <c r="J8070" s="4">
        <f t="shared" si="506"/>
        <v>0</v>
      </c>
      <c r="K8070" s="5">
        <f t="shared" si="507"/>
        <v>0</v>
      </c>
    </row>
    <row r="8071" spans="1:11" x14ac:dyDescent="0.25">
      <c r="A8071" t="s">
        <v>118</v>
      </c>
      <c r="B8071" t="s">
        <v>32</v>
      </c>
      <c r="C8071">
        <v>1</v>
      </c>
      <c r="D8071">
        <v>3</v>
      </c>
      <c r="E8071">
        <v>26</v>
      </c>
      <c r="F8071">
        <v>65</v>
      </c>
      <c r="G8071" s="1">
        <f t="shared" si="504"/>
        <v>0.89655172413793105</v>
      </c>
      <c r="H8071" s="4">
        <f t="shared" si="505"/>
        <v>0</v>
      </c>
      <c r="I8071" s="5">
        <f>IF(OR(AND(F8071&gt;=50,G8071&gt;SUMIF(SeasonTotals!A$2:A$9,A8071,SeasonTotals!F$2:F$9)),AND(G8071&gt;0.885,F8071&gt;=50,D8071&lt;3)),1,0)</f>
        <v>0</v>
      </c>
      <c r="J8071" s="4">
        <f t="shared" si="506"/>
        <v>0</v>
      </c>
      <c r="K8071" s="5">
        <f t="shared" si="507"/>
        <v>0</v>
      </c>
    </row>
    <row r="8072" spans="1:11" x14ac:dyDescent="0.25">
      <c r="A8072" t="s">
        <v>118</v>
      </c>
      <c r="B8072" t="s">
        <v>32</v>
      </c>
      <c r="C8072">
        <v>1</v>
      </c>
      <c r="D8072">
        <v>6</v>
      </c>
      <c r="E8072">
        <v>25</v>
      </c>
      <c r="F8072">
        <v>60</v>
      </c>
      <c r="G8072" s="1">
        <f t="shared" si="504"/>
        <v>0.80645161290322576</v>
      </c>
      <c r="H8072" s="4">
        <f t="shared" si="505"/>
        <v>0</v>
      </c>
      <c r="I8072" s="5">
        <f>IF(OR(AND(F8072&gt;=50,G8072&gt;SUMIF(SeasonTotals!A$2:A$9,A8072,SeasonTotals!F$2:F$9)),AND(G8072&gt;0.885,F8072&gt;=50,D8072&lt;3)),1,0)</f>
        <v>0</v>
      </c>
      <c r="J8072" s="4">
        <f t="shared" si="506"/>
        <v>1</v>
      </c>
      <c r="K8072" s="5">
        <f t="shared" si="507"/>
        <v>0</v>
      </c>
    </row>
    <row r="8073" spans="1:11" x14ac:dyDescent="0.25">
      <c r="A8073" t="s">
        <v>118</v>
      </c>
      <c r="B8073" t="s">
        <v>32</v>
      </c>
      <c r="C8073">
        <v>1</v>
      </c>
      <c r="D8073">
        <v>3</v>
      </c>
      <c r="E8073">
        <v>25</v>
      </c>
      <c r="F8073">
        <v>60</v>
      </c>
      <c r="G8073" s="1">
        <f t="shared" si="504"/>
        <v>0.8928571428571429</v>
      </c>
      <c r="H8073" s="4">
        <f t="shared" si="505"/>
        <v>0</v>
      </c>
      <c r="I8073" s="5">
        <f>IF(OR(AND(F8073&gt;=50,G8073&gt;SUMIF(SeasonTotals!A$2:A$9,A8073,SeasonTotals!F$2:F$9)),AND(G8073&gt;0.885,F8073&gt;=50,D8073&lt;3)),1,0)</f>
        <v>0</v>
      </c>
      <c r="J8073" s="4">
        <f t="shared" si="506"/>
        <v>0</v>
      </c>
      <c r="K8073" s="5">
        <f t="shared" si="507"/>
        <v>0</v>
      </c>
    </row>
    <row r="8074" spans="1:11" x14ac:dyDescent="0.25">
      <c r="A8074" t="s">
        <v>118</v>
      </c>
      <c r="B8074" t="s">
        <v>32</v>
      </c>
      <c r="C8074">
        <v>1</v>
      </c>
      <c r="D8074">
        <v>1</v>
      </c>
      <c r="E8074">
        <v>19</v>
      </c>
      <c r="F8074">
        <v>60</v>
      </c>
      <c r="G8074" s="1">
        <f t="shared" si="504"/>
        <v>0.95</v>
      </c>
      <c r="H8074" s="4">
        <f t="shared" si="505"/>
        <v>1</v>
      </c>
      <c r="I8074" s="5">
        <f>IF(OR(AND(F8074&gt;=50,G8074&gt;SUMIF(SeasonTotals!A$2:A$9,A8074,SeasonTotals!F$2:F$9)),AND(G8074&gt;0.885,F8074&gt;=50,D8074&lt;3)),1,0)</f>
        <v>1</v>
      </c>
      <c r="J8074" s="4">
        <f t="shared" si="506"/>
        <v>0</v>
      </c>
      <c r="K8074" s="5">
        <f t="shared" si="507"/>
        <v>0</v>
      </c>
    </row>
    <row r="8075" spans="1:11" x14ac:dyDescent="0.25">
      <c r="A8075" t="s">
        <v>118</v>
      </c>
      <c r="B8075" t="s">
        <v>32</v>
      </c>
      <c r="C8075">
        <v>1</v>
      </c>
      <c r="D8075">
        <v>1</v>
      </c>
      <c r="E8075">
        <v>22</v>
      </c>
      <c r="F8075">
        <v>60</v>
      </c>
      <c r="G8075" s="1">
        <f t="shared" si="504"/>
        <v>0.95652173913043481</v>
      </c>
      <c r="H8075" s="4">
        <f t="shared" si="505"/>
        <v>1</v>
      </c>
      <c r="I8075" s="5">
        <f>IF(OR(AND(F8075&gt;=50,G8075&gt;SUMIF(SeasonTotals!A$2:A$9,A8075,SeasonTotals!F$2:F$9)),AND(G8075&gt;0.885,F8075&gt;=50,D8075&lt;3)),1,0)</f>
        <v>1</v>
      </c>
      <c r="J8075" s="4">
        <f t="shared" si="506"/>
        <v>0</v>
      </c>
      <c r="K8075" s="5">
        <f t="shared" si="507"/>
        <v>0</v>
      </c>
    </row>
    <row r="8076" spans="1:11" x14ac:dyDescent="0.25">
      <c r="A8076" t="s">
        <v>118</v>
      </c>
      <c r="B8076" t="s">
        <v>32</v>
      </c>
      <c r="C8076">
        <v>1</v>
      </c>
      <c r="D8076">
        <v>2</v>
      </c>
      <c r="E8076">
        <v>25</v>
      </c>
      <c r="F8076">
        <v>59</v>
      </c>
      <c r="G8076" s="1">
        <f t="shared" si="504"/>
        <v>0.92592592592592593</v>
      </c>
      <c r="H8076" s="4">
        <f t="shared" si="505"/>
        <v>1</v>
      </c>
      <c r="I8076" s="5">
        <f>IF(OR(AND(F8076&gt;=50,G8076&gt;SUMIF(SeasonTotals!A$2:A$9,A8076,SeasonTotals!F$2:F$9)),AND(G8076&gt;0.885,F8076&gt;=50,D8076&lt;3)),1,0)</f>
        <v>1</v>
      </c>
      <c r="J8076" s="4">
        <f t="shared" si="506"/>
        <v>0</v>
      </c>
      <c r="K8076" s="5">
        <f t="shared" si="507"/>
        <v>0</v>
      </c>
    </row>
    <row r="8077" spans="1:11" x14ac:dyDescent="0.25">
      <c r="A8077" t="s">
        <v>118</v>
      </c>
      <c r="B8077" t="s">
        <v>32</v>
      </c>
      <c r="C8077">
        <v>1</v>
      </c>
      <c r="D8077">
        <v>4</v>
      </c>
      <c r="E8077">
        <v>19</v>
      </c>
      <c r="F8077">
        <v>58</v>
      </c>
      <c r="G8077" s="1">
        <f t="shared" si="504"/>
        <v>0.82608695652173914</v>
      </c>
      <c r="H8077" s="4">
        <f t="shared" si="505"/>
        <v>0</v>
      </c>
      <c r="I8077" s="5">
        <f>IF(OR(AND(F8077&gt;=50,G8077&gt;SUMIF(SeasonTotals!A$2:A$9,A8077,SeasonTotals!F$2:F$9)),AND(G8077&gt;0.885,F8077&gt;=50,D8077&lt;3)),1,0)</f>
        <v>0</v>
      </c>
      <c r="J8077" s="4">
        <f t="shared" si="506"/>
        <v>1</v>
      </c>
      <c r="K8077" s="5">
        <f t="shared" si="507"/>
        <v>0</v>
      </c>
    </row>
    <row r="8078" spans="1:11" x14ac:dyDescent="0.25">
      <c r="A8078" t="s">
        <v>118</v>
      </c>
      <c r="B8078" t="s">
        <v>32</v>
      </c>
      <c r="C8078">
        <v>1</v>
      </c>
      <c r="D8078">
        <v>1</v>
      </c>
      <c r="E8078">
        <v>29</v>
      </c>
      <c r="F8078">
        <v>65</v>
      </c>
      <c r="G8078" s="1">
        <f t="shared" si="504"/>
        <v>0.96666666666666667</v>
      </c>
      <c r="H8078" s="4">
        <f t="shared" si="505"/>
        <v>1</v>
      </c>
      <c r="I8078" s="5">
        <f>IF(OR(AND(F8078&gt;=50,G8078&gt;SUMIF(SeasonTotals!A$2:A$9,A8078,SeasonTotals!F$2:F$9)),AND(G8078&gt;0.885,F8078&gt;=50,D8078&lt;3)),1,0)</f>
        <v>1</v>
      </c>
      <c r="J8078" s="4">
        <f t="shared" si="506"/>
        <v>0</v>
      </c>
      <c r="K8078" s="5">
        <f t="shared" si="507"/>
        <v>0</v>
      </c>
    </row>
    <row r="8079" spans="1:11" x14ac:dyDescent="0.25">
      <c r="A8079" t="s">
        <v>118</v>
      </c>
      <c r="B8079" t="s">
        <v>32</v>
      </c>
      <c r="C8079">
        <v>1</v>
      </c>
      <c r="D8079">
        <v>3</v>
      </c>
      <c r="E8079">
        <v>28</v>
      </c>
      <c r="F8079">
        <v>64</v>
      </c>
      <c r="G8079" s="1">
        <f t="shared" si="504"/>
        <v>0.90322580645161288</v>
      </c>
      <c r="H8079" s="4">
        <f t="shared" si="505"/>
        <v>0</v>
      </c>
      <c r="I8079" s="5">
        <f>IF(OR(AND(F8079&gt;=50,G8079&gt;SUMIF(SeasonTotals!A$2:A$9,A8079,SeasonTotals!F$2:F$9)),AND(G8079&gt;0.885,F8079&gt;=50,D8079&lt;3)),1,0)</f>
        <v>0</v>
      </c>
      <c r="J8079" s="4">
        <f t="shared" si="506"/>
        <v>0</v>
      </c>
      <c r="K8079" s="5">
        <f t="shared" si="507"/>
        <v>0</v>
      </c>
    </row>
    <row r="8080" spans="1:11" x14ac:dyDescent="0.25">
      <c r="A8080" t="s">
        <v>118</v>
      </c>
      <c r="B8080" t="s">
        <v>32</v>
      </c>
      <c r="C8080">
        <v>1</v>
      </c>
      <c r="D8080">
        <v>2</v>
      </c>
      <c r="E8080">
        <v>20</v>
      </c>
      <c r="F8080">
        <v>59</v>
      </c>
      <c r="G8080" s="1">
        <f t="shared" si="504"/>
        <v>0.90909090909090906</v>
      </c>
      <c r="H8080" s="4">
        <f t="shared" si="505"/>
        <v>1</v>
      </c>
      <c r="I8080" s="5">
        <f>IF(OR(AND(F8080&gt;=50,G8080&gt;SUMIF(SeasonTotals!A$2:A$9,A8080,SeasonTotals!F$2:F$9)),AND(G8080&gt;0.885,F8080&gt;=50,D8080&lt;3)),1,0)</f>
        <v>1</v>
      </c>
      <c r="J8080" s="4">
        <f t="shared" si="506"/>
        <v>0</v>
      </c>
      <c r="K8080" s="5">
        <f t="shared" si="507"/>
        <v>0</v>
      </c>
    </row>
    <row r="8081" spans="1:11" x14ac:dyDescent="0.25">
      <c r="A8081" t="s">
        <v>118</v>
      </c>
      <c r="B8081" t="s">
        <v>32</v>
      </c>
      <c r="C8081">
        <v>1</v>
      </c>
      <c r="D8081">
        <v>2</v>
      </c>
      <c r="E8081">
        <v>30</v>
      </c>
      <c r="F8081">
        <v>60</v>
      </c>
      <c r="G8081" s="1">
        <f t="shared" si="504"/>
        <v>0.9375</v>
      </c>
      <c r="H8081" s="4">
        <f t="shared" si="505"/>
        <v>1</v>
      </c>
      <c r="I8081" s="5">
        <f>IF(OR(AND(F8081&gt;=50,G8081&gt;SUMIF(SeasonTotals!A$2:A$9,A8081,SeasonTotals!F$2:F$9)),AND(G8081&gt;0.885,F8081&gt;=50,D8081&lt;3)),1,0)</f>
        <v>1</v>
      </c>
      <c r="J8081" s="4">
        <f t="shared" si="506"/>
        <v>0</v>
      </c>
      <c r="K8081" s="5">
        <f t="shared" si="507"/>
        <v>0</v>
      </c>
    </row>
    <row r="8082" spans="1:11" x14ac:dyDescent="0.25">
      <c r="A8082" t="s">
        <v>118</v>
      </c>
      <c r="B8082" t="s">
        <v>32</v>
      </c>
      <c r="C8082">
        <v>1</v>
      </c>
      <c r="D8082">
        <v>2</v>
      </c>
      <c r="E8082">
        <v>27</v>
      </c>
      <c r="F8082">
        <v>65</v>
      </c>
      <c r="G8082" s="1">
        <f t="shared" si="504"/>
        <v>0.93103448275862066</v>
      </c>
      <c r="H8082" s="4">
        <f t="shared" si="505"/>
        <v>1</v>
      </c>
      <c r="I8082" s="5">
        <f>IF(OR(AND(F8082&gt;=50,G8082&gt;SUMIF(SeasonTotals!A$2:A$9,A8082,SeasonTotals!F$2:F$9)),AND(G8082&gt;0.885,F8082&gt;=50,D8082&lt;3)),1,0)</f>
        <v>1</v>
      </c>
      <c r="J8082" s="4">
        <f t="shared" si="506"/>
        <v>0</v>
      </c>
      <c r="K8082" s="5">
        <f t="shared" si="507"/>
        <v>0</v>
      </c>
    </row>
    <row r="8083" spans="1:11" x14ac:dyDescent="0.25">
      <c r="A8083" t="s">
        <v>118</v>
      </c>
      <c r="B8083" t="s">
        <v>32</v>
      </c>
      <c r="C8083">
        <v>1</v>
      </c>
      <c r="D8083">
        <v>3</v>
      </c>
      <c r="E8083">
        <v>31</v>
      </c>
      <c r="F8083">
        <v>63</v>
      </c>
      <c r="G8083" s="1">
        <f t="shared" si="504"/>
        <v>0.91176470588235292</v>
      </c>
      <c r="H8083" s="4">
        <f t="shared" si="505"/>
        <v>0</v>
      </c>
      <c r="I8083" s="5">
        <f>IF(OR(AND(F8083&gt;=50,G8083&gt;SUMIF(SeasonTotals!A$2:A$9,A8083,SeasonTotals!F$2:F$9)),AND(G8083&gt;0.885,F8083&gt;=50,D8083&lt;3)),1,0)</f>
        <v>0</v>
      </c>
      <c r="J8083" s="4">
        <f t="shared" si="506"/>
        <v>0</v>
      </c>
      <c r="K8083" s="5">
        <f t="shared" si="507"/>
        <v>0</v>
      </c>
    </row>
    <row r="8084" spans="1:11" x14ac:dyDescent="0.25">
      <c r="A8084" t="s">
        <v>118</v>
      </c>
      <c r="B8084" t="s">
        <v>32</v>
      </c>
      <c r="C8084">
        <v>1</v>
      </c>
      <c r="D8084">
        <v>4</v>
      </c>
      <c r="E8084">
        <v>23</v>
      </c>
      <c r="F8084">
        <v>59</v>
      </c>
      <c r="G8084" s="1">
        <f t="shared" si="504"/>
        <v>0.85185185185185186</v>
      </c>
      <c r="H8084" s="4">
        <f t="shared" si="505"/>
        <v>0</v>
      </c>
      <c r="I8084" s="5">
        <f>IF(OR(AND(F8084&gt;=50,G8084&gt;SUMIF(SeasonTotals!A$2:A$9,A8084,SeasonTotals!F$2:F$9)),AND(G8084&gt;0.885,F8084&gt;=50,D8084&lt;3)),1,0)</f>
        <v>0</v>
      </c>
      <c r="J8084" s="4">
        <f t="shared" si="506"/>
        <v>0</v>
      </c>
      <c r="K8084" s="5">
        <f t="shared" si="507"/>
        <v>0</v>
      </c>
    </row>
    <row r="8085" spans="1:11" x14ac:dyDescent="0.25">
      <c r="A8085" t="s">
        <v>118</v>
      </c>
      <c r="B8085" t="s">
        <v>32</v>
      </c>
      <c r="C8085">
        <v>1</v>
      </c>
      <c r="D8085">
        <v>4</v>
      </c>
      <c r="E8085">
        <v>35</v>
      </c>
      <c r="F8085">
        <v>59</v>
      </c>
      <c r="G8085" s="1">
        <f t="shared" si="504"/>
        <v>0.89743589743589747</v>
      </c>
      <c r="H8085" s="4">
        <f t="shared" si="505"/>
        <v>0</v>
      </c>
      <c r="I8085" s="5">
        <f>IF(OR(AND(F8085&gt;=50,G8085&gt;SUMIF(SeasonTotals!A$2:A$9,A8085,SeasonTotals!F$2:F$9)),AND(G8085&gt;0.885,F8085&gt;=50,D8085&lt;3)),1,0)</f>
        <v>0</v>
      </c>
      <c r="J8085" s="4">
        <f t="shared" si="506"/>
        <v>0</v>
      </c>
      <c r="K8085" s="5">
        <f t="shared" si="507"/>
        <v>0</v>
      </c>
    </row>
    <row r="8086" spans="1:11" x14ac:dyDescent="0.25">
      <c r="A8086" t="s">
        <v>118</v>
      </c>
      <c r="B8086" t="s">
        <v>32</v>
      </c>
      <c r="C8086">
        <v>1</v>
      </c>
      <c r="D8086">
        <v>2</v>
      </c>
      <c r="E8086">
        <v>31</v>
      </c>
      <c r="F8086">
        <v>60</v>
      </c>
      <c r="G8086" s="1">
        <f t="shared" si="504"/>
        <v>0.93939393939393945</v>
      </c>
      <c r="H8086" s="4">
        <f t="shared" si="505"/>
        <v>1</v>
      </c>
      <c r="I8086" s="5">
        <f>IF(OR(AND(F8086&gt;=50,G8086&gt;SUMIF(SeasonTotals!A$2:A$9,A8086,SeasonTotals!F$2:F$9)),AND(G8086&gt;0.885,F8086&gt;=50,D8086&lt;3)),1,0)</f>
        <v>1</v>
      </c>
      <c r="J8086" s="4">
        <f t="shared" si="506"/>
        <v>0</v>
      </c>
      <c r="K8086" s="5">
        <f t="shared" si="507"/>
        <v>0</v>
      </c>
    </row>
    <row r="8087" spans="1:11" x14ac:dyDescent="0.25">
      <c r="A8087" t="s">
        <v>118</v>
      </c>
      <c r="B8087" t="s">
        <v>32</v>
      </c>
      <c r="C8087">
        <v>1</v>
      </c>
      <c r="D8087">
        <v>1</v>
      </c>
      <c r="E8087">
        <v>36</v>
      </c>
      <c r="F8087">
        <v>60</v>
      </c>
      <c r="G8087" s="1">
        <f t="shared" si="504"/>
        <v>0.97297297297297303</v>
      </c>
      <c r="H8087" s="4">
        <f t="shared" si="505"/>
        <v>1</v>
      </c>
      <c r="I8087" s="5">
        <f>IF(OR(AND(F8087&gt;=50,G8087&gt;SUMIF(SeasonTotals!A$2:A$9,A8087,SeasonTotals!F$2:F$9)),AND(G8087&gt;0.885,F8087&gt;=50,D8087&lt;3)),1,0)</f>
        <v>1</v>
      </c>
      <c r="J8087" s="4">
        <f t="shared" si="506"/>
        <v>0</v>
      </c>
      <c r="K8087" s="5">
        <f t="shared" si="507"/>
        <v>0</v>
      </c>
    </row>
    <row r="8088" spans="1:11" x14ac:dyDescent="0.25">
      <c r="A8088" t="s">
        <v>118</v>
      </c>
      <c r="B8088" t="s">
        <v>32</v>
      </c>
      <c r="C8088">
        <v>1</v>
      </c>
      <c r="D8088">
        <v>1</v>
      </c>
      <c r="E8088">
        <v>29</v>
      </c>
      <c r="F8088">
        <v>59</v>
      </c>
      <c r="G8088" s="1">
        <f t="shared" si="504"/>
        <v>0.96666666666666667</v>
      </c>
      <c r="H8088" s="4">
        <f t="shared" si="505"/>
        <v>1</v>
      </c>
      <c r="I8088" s="5">
        <f>IF(OR(AND(F8088&gt;=50,G8088&gt;SUMIF(SeasonTotals!A$2:A$9,A8088,SeasonTotals!F$2:F$9)),AND(G8088&gt;0.885,F8088&gt;=50,D8088&lt;3)),1,0)</f>
        <v>1</v>
      </c>
      <c r="J8088" s="4">
        <f t="shared" si="506"/>
        <v>0</v>
      </c>
      <c r="K8088" s="5">
        <f t="shared" si="507"/>
        <v>0</v>
      </c>
    </row>
    <row r="8089" spans="1:11" x14ac:dyDescent="0.25">
      <c r="A8089" t="s">
        <v>118</v>
      </c>
      <c r="B8089" t="s">
        <v>32</v>
      </c>
      <c r="C8089">
        <v>1</v>
      </c>
      <c r="D8089">
        <v>4</v>
      </c>
      <c r="E8089">
        <v>20</v>
      </c>
      <c r="F8089">
        <v>60</v>
      </c>
      <c r="G8089" s="1">
        <f t="shared" si="504"/>
        <v>0.83333333333333337</v>
      </c>
      <c r="H8089" s="4">
        <f t="shared" si="505"/>
        <v>0</v>
      </c>
      <c r="I8089" s="5">
        <f>IF(OR(AND(F8089&gt;=50,G8089&gt;SUMIF(SeasonTotals!A$2:A$9,A8089,SeasonTotals!F$2:F$9)),AND(G8089&gt;0.885,F8089&gt;=50,D8089&lt;3)),1,0)</f>
        <v>0</v>
      </c>
      <c r="J8089" s="4">
        <f t="shared" si="506"/>
        <v>1</v>
      </c>
      <c r="K8089" s="5">
        <f t="shared" si="507"/>
        <v>0</v>
      </c>
    </row>
    <row r="8090" spans="1:11" x14ac:dyDescent="0.25">
      <c r="A8090" t="s">
        <v>118</v>
      </c>
      <c r="B8090" t="s">
        <v>32</v>
      </c>
      <c r="C8090">
        <v>1</v>
      </c>
      <c r="D8090">
        <v>2</v>
      </c>
      <c r="E8090">
        <v>23</v>
      </c>
      <c r="F8090">
        <v>60</v>
      </c>
      <c r="G8090" s="1">
        <f t="shared" si="504"/>
        <v>0.92</v>
      </c>
      <c r="H8090" s="4">
        <f t="shared" si="505"/>
        <v>1</v>
      </c>
      <c r="I8090" s="5">
        <f>IF(OR(AND(F8090&gt;=50,G8090&gt;SUMIF(SeasonTotals!A$2:A$9,A8090,SeasonTotals!F$2:F$9)),AND(G8090&gt;0.885,F8090&gt;=50,D8090&lt;3)),1,0)</f>
        <v>1</v>
      </c>
      <c r="J8090" s="4">
        <f t="shared" si="506"/>
        <v>0</v>
      </c>
      <c r="K8090" s="5">
        <f t="shared" si="507"/>
        <v>0</v>
      </c>
    </row>
    <row r="8091" spans="1:11" x14ac:dyDescent="0.25">
      <c r="A8091" t="s">
        <v>118</v>
      </c>
      <c r="B8091" t="s">
        <v>122</v>
      </c>
      <c r="C8091">
        <v>1</v>
      </c>
      <c r="D8091">
        <v>2</v>
      </c>
      <c r="E8091">
        <v>20</v>
      </c>
      <c r="F8091">
        <v>60</v>
      </c>
      <c r="G8091" s="1">
        <f t="shared" si="504"/>
        <v>0.90909090909090906</v>
      </c>
      <c r="H8091" s="4">
        <f t="shared" si="505"/>
        <v>1</v>
      </c>
      <c r="I8091" s="5">
        <f>IF(OR(AND(F8091&gt;=50,G8091&gt;SUMIF(SeasonTotals!A$2:A$9,A8091,SeasonTotals!F$2:F$9)),AND(G8091&gt;0.885,F8091&gt;=50,D8091&lt;3)),1,0)</f>
        <v>1</v>
      </c>
      <c r="J8091" s="4">
        <f t="shared" si="506"/>
        <v>0</v>
      </c>
      <c r="K8091" s="5">
        <f t="shared" si="507"/>
        <v>0</v>
      </c>
    </row>
    <row r="8092" spans="1:11" x14ac:dyDescent="0.25">
      <c r="A8092" t="s">
        <v>118</v>
      </c>
      <c r="B8092" t="s">
        <v>122</v>
      </c>
      <c r="C8092">
        <v>1</v>
      </c>
      <c r="D8092">
        <v>6</v>
      </c>
      <c r="E8092">
        <v>30</v>
      </c>
      <c r="F8092">
        <v>58</v>
      </c>
      <c r="G8092" s="1">
        <f t="shared" si="504"/>
        <v>0.83333333333333337</v>
      </c>
      <c r="H8092" s="4">
        <f t="shared" si="505"/>
        <v>0</v>
      </c>
      <c r="I8092" s="5">
        <f>IF(OR(AND(F8092&gt;=50,G8092&gt;SUMIF(SeasonTotals!A$2:A$9,A8092,SeasonTotals!F$2:F$9)),AND(G8092&gt;0.885,F8092&gt;=50,D8092&lt;3)),1,0)</f>
        <v>0</v>
      </c>
      <c r="J8092" s="4">
        <f t="shared" si="506"/>
        <v>1</v>
      </c>
      <c r="K8092" s="5">
        <f t="shared" si="507"/>
        <v>0</v>
      </c>
    </row>
    <row r="8093" spans="1:11" x14ac:dyDescent="0.25">
      <c r="A8093" t="s">
        <v>118</v>
      </c>
      <c r="B8093" t="s">
        <v>122</v>
      </c>
      <c r="C8093">
        <v>1</v>
      </c>
      <c r="D8093">
        <v>1</v>
      </c>
      <c r="E8093">
        <v>20</v>
      </c>
      <c r="F8093">
        <v>65</v>
      </c>
      <c r="G8093" s="1">
        <f t="shared" si="504"/>
        <v>0.95238095238095233</v>
      </c>
      <c r="H8093" s="4">
        <f t="shared" si="505"/>
        <v>1</v>
      </c>
      <c r="I8093" s="5">
        <f>IF(OR(AND(F8093&gt;=50,G8093&gt;SUMIF(SeasonTotals!A$2:A$9,A8093,SeasonTotals!F$2:F$9)),AND(G8093&gt;0.885,F8093&gt;=50,D8093&lt;3)),1,0)</f>
        <v>1</v>
      </c>
      <c r="J8093" s="4">
        <f t="shared" si="506"/>
        <v>0</v>
      </c>
      <c r="K8093" s="5">
        <f t="shared" si="507"/>
        <v>0</v>
      </c>
    </row>
    <row r="8094" spans="1:11" x14ac:dyDescent="0.25">
      <c r="A8094" t="s">
        <v>118</v>
      </c>
      <c r="B8094" t="s">
        <v>122</v>
      </c>
      <c r="C8094">
        <v>1</v>
      </c>
      <c r="D8094">
        <v>2</v>
      </c>
      <c r="E8094">
        <v>20</v>
      </c>
      <c r="F8094">
        <v>64</v>
      </c>
      <c r="G8094" s="1">
        <f t="shared" si="504"/>
        <v>0.90909090909090906</v>
      </c>
      <c r="H8094" s="4">
        <f t="shared" si="505"/>
        <v>1</v>
      </c>
      <c r="I8094" s="5">
        <f>IF(OR(AND(F8094&gt;=50,G8094&gt;SUMIF(SeasonTotals!A$2:A$9,A8094,SeasonTotals!F$2:F$9)),AND(G8094&gt;0.885,F8094&gt;=50,D8094&lt;3)),1,0)</f>
        <v>1</v>
      </c>
      <c r="J8094" s="4">
        <f t="shared" si="506"/>
        <v>0</v>
      </c>
      <c r="K8094" s="5">
        <f t="shared" si="507"/>
        <v>0</v>
      </c>
    </row>
    <row r="8095" spans="1:11" x14ac:dyDescent="0.25">
      <c r="A8095" t="s">
        <v>118</v>
      </c>
      <c r="B8095" t="s">
        <v>122</v>
      </c>
      <c r="C8095">
        <v>1</v>
      </c>
      <c r="D8095">
        <v>2</v>
      </c>
      <c r="E8095">
        <v>23</v>
      </c>
      <c r="F8095">
        <v>65</v>
      </c>
      <c r="G8095" s="1">
        <f t="shared" si="504"/>
        <v>0.92</v>
      </c>
      <c r="H8095" s="4">
        <f t="shared" si="505"/>
        <v>1</v>
      </c>
      <c r="I8095" s="5">
        <f>IF(OR(AND(F8095&gt;=50,G8095&gt;SUMIF(SeasonTotals!A$2:A$9,A8095,SeasonTotals!F$2:F$9)),AND(G8095&gt;0.885,F8095&gt;=50,D8095&lt;3)),1,0)</f>
        <v>1</v>
      </c>
      <c r="J8095" s="4">
        <f t="shared" si="506"/>
        <v>0</v>
      </c>
      <c r="K8095" s="5">
        <f t="shared" si="507"/>
        <v>0</v>
      </c>
    </row>
    <row r="8096" spans="1:11" x14ac:dyDescent="0.25">
      <c r="A8096" t="s">
        <v>118</v>
      </c>
      <c r="B8096" t="s">
        <v>122</v>
      </c>
      <c r="C8096">
        <v>1</v>
      </c>
      <c r="D8096">
        <v>2</v>
      </c>
      <c r="E8096">
        <v>34</v>
      </c>
      <c r="F8096">
        <v>59</v>
      </c>
      <c r="G8096" s="1">
        <f t="shared" si="504"/>
        <v>0.94444444444444442</v>
      </c>
      <c r="H8096" s="4">
        <f t="shared" si="505"/>
        <v>1</v>
      </c>
      <c r="I8096" s="5">
        <f>IF(OR(AND(F8096&gt;=50,G8096&gt;SUMIF(SeasonTotals!A$2:A$9,A8096,SeasonTotals!F$2:F$9)),AND(G8096&gt;0.885,F8096&gt;=50,D8096&lt;3)),1,0)</f>
        <v>1</v>
      </c>
      <c r="J8096" s="4">
        <f t="shared" si="506"/>
        <v>0</v>
      </c>
      <c r="K8096" s="5">
        <f t="shared" si="507"/>
        <v>0</v>
      </c>
    </row>
    <row r="8097" spans="1:11" x14ac:dyDescent="0.25">
      <c r="A8097" t="s">
        <v>118</v>
      </c>
      <c r="B8097" t="s">
        <v>122</v>
      </c>
      <c r="C8097">
        <v>1</v>
      </c>
      <c r="D8097">
        <v>4</v>
      </c>
      <c r="E8097">
        <v>21</v>
      </c>
      <c r="F8097">
        <v>59</v>
      </c>
      <c r="G8097" s="1">
        <f t="shared" si="504"/>
        <v>0.84</v>
      </c>
      <c r="H8097" s="4">
        <f t="shared" si="505"/>
        <v>0</v>
      </c>
      <c r="I8097" s="5">
        <f>IF(OR(AND(F8097&gt;=50,G8097&gt;SUMIF(SeasonTotals!A$2:A$9,A8097,SeasonTotals!F$2:F$9)),AND(G8097&gt;0.885,F8097&gt;=50,D8097&lt;3)),1,0)</f>
        <v>0</v>
      </c>
      <c r="J8097" s="4">
        <f t="shared" si="506"/>
        <v>1</v>
      </c>
      <c r="K8097" s="5">
        <f t="shared" si="507"/>
        <v>0</v>
      </c>
    </row>
    <row r="8098" spans="1:11" x14ac:dyDescent="0.25">
      <c r="A8098" t="s">
        <v>118</v>
      </c>
      <c r="B8098" t="s">
        <v>122</v>
      </c>
      <c r="C8098">
        <v>1</v>
      </c>
      <c r="D8098">
        <v>2</v>
      </c>
      <c r="E8098">
        <v>33</v>
      </c>
      <c r="F8098">
        <v>60</v>
      </c>
      <c r="G8098" s="1">
        <f t="shared" si="504"/>
        <v>0.94285714285714284</v>
      </c>
      <c r="H8098" s="4">
        <f t="shared" si="505"/>
        <v>1</v>
      </c>
      <c r="I8098" s="5">
        <f>IF(OR(AND(F8098&gt;=50,G8098&gt;SUMIF(SeasonTotals!A$2:A$9,A8098,SeasonTotals!F$2:F$9)),AND(G8098&gt;0.885,F8098&gt;=50,D8098&lt;3)),1,0)</f>
        <v>1</v>
      </c>
      <c r="J8098" s="4">
        <f t="shared" si="506"/>
        <v>0</v>
      </c>
      <c r="K8098" s="5">
        <f t="shared" si="507"/>
        <v>0</v>
      </c>
    </row>
    <row r="8099" spans="1:11" x14ac:dyDescent="0.25">
      <c r="A8099" t="s">
        <v>118</v>
      </c>
      <c r="B8099" t="s">
        <v>122</v>
      </c>
      <c r="C8099">
        <v>1</v>
      </c>
      <c r="D8099">
        <v>4</v>
      </c>
      <c r="E8099">
        <v>17</v>
      </c>
      <c r="F8099">
        <v>60</v>
      </c>
      <c r="G8099" s="1">
        <f t="shared" si="504"/>
        <v>0.80952380952380953</v>
      </c>
      <c r="H8099" s="4">
        <f t="shared" si="505"/>
        <v>0</v>
      </c>
      <c r="I8099" s="5">
        <f>IF(OR(AND(F8099&gt;=50,G8099&gt;SUMIF(SeasonTotals!A$2:A$9,A8099,SeasonTotals!F$2:F$9)),AND(G8099&gt;0.885,F8099&gt;=50,D8099&lt;3)),1,0)</f>
        <v>0</v>
      </c>
      <c r="J8099" s="4">
        <f t="shared" si="506"/>
        <v>1</v>
      </c>
      <c r="K8099" s="5">
        <f t="shared" si="507"/>
        <v>0</v>
      </c>
    </row>
    <row r="8100" spans="1:11" x14ac:dyDescent="0.25">
      <c r="A8100" t="s">
        <v>118</v>
      </c>
      <c r="B8100" t="s">
        <v>122</v>
      </c>
      <c r="C8100">
        <v>1</v>
      </c>
      <c r="D8100">
        <v>2</v>
      </c>
      <c r="E8100">
        <v>29</v>
      </c>
      <c r="F8100">
        <v>60</v>
      </c>
      <c r="G8100" s="1">
        <f t="shared" si="504"/>
        <v>0.93548387096774188</v>
      </c>
      <c r="H8100" s="4">
        <f t="shared" si="505"/>
        <v>1</v>
      </c>
      <c r="I8100" s="5">
        <f>IF(OR(AND(F8100&gt;=50,G8100&gt;SUMIF(SeasonTotals!A$2:A$9,A8100,SeasonTotals!F$2:F$9)),AND(G8100&gt;0.885,F8100&gt;=50,D8100&lt;3)),1,0)</f>
        <v>1</v>
      </c>
      <c r="J8100" s="4">
        <f t="shared" si="506"/>
        <v>0</v>
      </c>
      <c r="K8100" s="5">
        <f t="shared" si="507"/>
        <v>0</v>
      </c>
    </row>
    <row r="8101" spans="1:11" x14ac:dyDescent="0.25">
      <c r="A8101" t="s">
        <v>118</v>
      </c>
      <c r="B8101" t="s">
        <v>122</v>
      </c>
      <c r="C8101">
        <v>1</v>
      </c>
      <c r="D8101">
        <v>3</v>
      </c>
      <c r="E8101">
        <v>36</v>
      </c>
      <c r="F8101">
        <v>62</v>
      </c>
      <c r="G8101" s="1">
        <f t="shared" si="504"/>
        <v>0.92307692307692313</v>
      </c>
      <c r="H8101" s="4">
        <f t="shared" si="505"/>
        <v>1</v>
      </c>
      <c r="I8101" s="5">
        <f>IF(OR(AND(F8101&gt;=50,G8101&gt;SUMIF(SeasonTotals!A$2:A$9,A8101,SeasonTotals!F$2:F$9)),AND(G8101&gt;0.885,F8101&gt;=50,D8101&lt;3)),1,0)</f>
        <v>1</v>
      </c>
      <c r="J8101" s="4">
        <f t="shared" si="506"/>
        <v>0</v>
      </c>
      <c r="K8101" s="5">
        <f t="shared" si="507"/>
        <v>0</v>
      </c>
    </row>
    <row r="8102" spans="1:11" x14ac:dyDescent="0.25">
      <c r="A8102" t="s">
        <v>118</v>
      </c>
      <c r="B8102" t="s">
        <v>37</v>
      </c>
      <c r="C8102">
        <v>1</v>
      </c>
      <c r="D8102">
        <v>3</v>
      </c>
      <c r="E8102">
        <v>33</v>
      </c>
      <c r="F8102">
        <v>60</v>
      </c>
      <c r="G8102" s="1">
        <f t="shared" si="504"/>
        <v>0.91666666666666663</v>
      </c>
      <c r="H8102" s="4">
        <f t="shared" si="505"/>
        <v>1</v>
      </c>
      <c r="I8102" s="5">
        <f>IF(OR(AND(F8102&gt;=50,G8102&gt;SUMIF(SeasonTotals!A$2:A$9,A8102,SeasonTotals!F$2:F$9)),AND(G8102&gt;0.885,F8102&gt;=50,D8102&lt;3)),1,0)</f>
        <v>1</v>
      </c>
      <c r="J8102" s="4">
        <f t="shared" si="506"/>
        <v>0</v>
      </c>
      <c r="K8102" s="5">
        <f t="shared" si="507"/>
        <v>0</v>
      </c>
    </row>
    <row r="8103" spans="1:11" x14ac:dyDescent="0.25">
      <c r="A8103" t="s">
        <v>118</v>
      </c>
      <c r="B8103" t="s">
        <v>37</v>
      </c>
      <c r="C8103">
        <v>1</v>
      </c>
      <c r="D8103">
        <v>5</v>
      </c>
      <c r="E8103">
        <v>26</v>
      </c>
      <c r="F8103">
        <v>59</v>
      </c>
      <c r="G8103" s="1">
        <f t="shared" si="504"/>
        <v>0.83870967741935487</v>
      </c>
      <c r="H8103" s="4">
        <f t="shared" si="505"/>
        <v>0</v>
      </c>
      <c r="I8103" s="5">
        <f>IF(OR(AND(F8103&gt;=50,G8103&gt;SUMIF(SeasonTotals!A$2:A$9,A8103,SeasonTotals!F$2:F$9)),AND(G8103&gt;0.885,F8103&gt;=50,D8103&lt;3)),1,0)</f>
        <v>0</v>
      </c>
      <c r="J8103" s="4">
        <f t="shared" si="506"/>
        <v>1</v>
      </c>
      <c r="K8103" s="5">
        <f t="shared" si="507"/>
        <v>0</v>
      </c>
    </row>
    <row r="8104" spans="1:11" x14ac:dyDescent="0.25">
      <c r="A8104" t="s">
        <v>118</v>
      </c>
      <c r="B8104" t="s">
        <v>37</v>
      </c>
      <c r="C8104">
        <v>1</v>
      </c>
      <c r="D8104">
        <v>4</v>
      </c>
      <c r="E8104">
        <v>34</v>
      </c>
      <c r="F8104">
        <v>63</v>
      </c>
      <c r="G8104" s="1">
        <f t="shared" si="504"/>
        <v>0.89473684210526316</v>
      </c>
      <c r="H8104" s="4">
        <f t="shared" si="505"/>
        <v>0</v>
      </c>
      <c r="I8104" s="5">
        <f>IF(OR(AND(F8104&gt;=50,G8104&gt;SUMIF(SeasonTotals!A$2:A$9,A8104,SeasonTotals!F$2:F$9)),AND(G8104&gt;0.885,F8104&gt;=50,D8104&lt;3)),1,0)</f>
        <v>0</v>
      </c>
      <c r="J8104" s="4">
        <f t="shared" si="506"/>
        <v>0</v>
      </c>
      <c r="K8104" s="5">
        <f t="shared" si="507"/>
        <v>0</v>
      </c>
    </row>
    <row r="8105" spans="1:11" x14ac:dyDescent="0.25">
      <c r="A8105" t="s">
        <v>118</v>
      </c>
      <c r="B8105" t="s">
        <v>37</v>
      </c>
      <c r="C8105">
        <v>1</v>
      </c>
      <c r="D8105">
        <v>3</v>
      </c>
      <c r="E8105">
        <v>31</v>
      </c>
      <c r="F8105">
        <v>58</v>
      </c>
      <c r="G8105" s="1">
        <f t="shared" si="504"/>
        <v>0.91176470588235292</v>
      </c>
      <c r="H8105" s="4">
        <f t="shared" si="505"/>
        <v>0</v>
      </c>
      <c r="I8105" s="5">
        <f>IF(OR(AND(F8105&gt;=50,G8105&gt;SUMIF(SeasonTotals!A$2:A$9,A8105,SeasonTotals!F$2:F$9)),AND(G8105&gt;0.885,F8105&gt;=50,D8105&lt;3)),1,0)</f>
        <v>0</v>
      </c>
      <c r="J8105" s="4">
        <f t="shared" si="506"/>
        <v>0</v>
      </c>
      <c r="K8105" s="5">
        <f t="shared" si="507"/>
        <v>0</v>
      </c>
    </row>
    <row r="8106" spans="1:11" x14ac:dyDescent="0.25">
      <c r="A8106" t="s">
        <v>118</v>
      </c>
      <c r="B8106" t="s">
        <v>37</v>
      </c>
      <c r="C8106">
        <v>1</v>
      </c>
      <c r="D8106">
        <v>2</v>
      </c>
      <c r="E8106">
        <v>35</v>
      </c>
      <c r="F8106">
        <v>60</v>
      </c>
      <c r="G8106" s="1">
        <f t="shared" si="504"/>
        <v>0.94594594594594594</v>
      </c>
      <c r="H8106" s="4">
        <f t="shared" si="505"/>
        <v>1</v>
      </c>
      <c r="I8106" s="5">
        <f>IF(OR(AND(F8106&gt;=50,G8106&gt;SUMIF(SeasonTotals!A$2:A$9,A8106,SeasonTotals!F$2:F$9)),AND(G8106&gt;0.885,F8106&gt;=50,D8106&lt;3)),1,0)</f>
        <v>1</v>
      </c>
      <c r="J8106" s="4">
        <f t="shared" si="506"/>
        <v>0</v>
      </c>
      <c r="K8106" s="5">
        <f t="shared" si="507"/>
        <v>0</v>
      </c>
    </row>
    <row r="8107" spans="1:11" x14ac:dyDescent="0.25">
      <c r="A8107" t="s">
        <v>118</v>
      </c>
      <c r="B8107" t="s">
        <v>37</v>
      </c>
      <c r="C8107">
        <v>1</v>
      </c>
      <c r="D8107">
        <v>1</v>
      </c>
      <c r="E8107">
        <v>27</v>
      </c>
      <c r="F8107">
        <v>60</v>
      </c>
      <c r="G8107" s="1">
        <f t="shared" si="504"/>
        <v>0.9642857142857143</v>
      </c>
      <c r="H8107" s="4">
        <f t="shared" si="505"/>
        <v>1</v>
      </c>
      <c r="I8107" s="5">
        <f>IF(OR(AND(F8107&gt;=50,G8107&gt;SUMIF(SeasonTotals!A$2:A$9,A8107,SeasonTotals!F$2:F$9)),AND(G8107&gt;0.885,F8107&gt;=50,D8107&lt;3)),1,0)</f>
        <v>1</v>
      </c>
      <c r="J8107" s="4">
        <f t="shared" si="506"/>
        <v>0</v>
      </c>
      <c r="K8107" s="5">
        <f t="shared" si="507"/>
        <v>0</v>
      </c>
    </row>
    <row r="8108" spans="1:11" x14ac:dyDescent="0.25">
      <c r="A8108" t="s">
        <v>118</v>
      </c>
      <c r="B8108" t="s">
        <v>37</v>
      </c>
      <c r="C8108">
        <v>1</v>
      </c>
      <c r="D8108">
        <v>4</v>
      </c>
      <c r="E8108">
        <v>34</v>
      </c>
      <c r="F8108">
        <v>58</v>
      </c>
      <c r="G8108" s="1">
        <f t="shared" si="504"/>
        <v>0.89473684210526316</v>
      </c>
      <c r="H8108" s="4">
        <f t="shared" si="505"/>
        <v>0</v>
      </c>
      <c r="I8108" s="5">
        <f>IF(OR(AND(F8108&gt;=50,G8108&gt;SUMIF(SeasonTotals!A$2:A$9,A8108,SeasonTotals!F$2:F$9)),AND(G8108&gt;0.885,F8108&gt;=50,D8108&lt;3)),1,0)</f>
        <v>0</v>
      </c>
      <c r="J8108" s="4">
        <f t="shared" si="506"/>
        <v>0</v>
      </c>
      <c r="K8108" s="5">
        <f t="shared" si="507"/>
        <v>0</v>
      </c>
    </row>
    <row r="8109" spans="1:11" x14ac:dyDescent="0.25">
      <c r="A8109" t="s">
        <v>118</v>
      </c>
      <c r="B8109" t="s">
        <v>37</v>
      </c>
      <c r="C8109">
        <v>1</v>
      </c>
      <c r="D8109">
        <v>0</v>
      </c>
      <c r="E8109">
        <v>36</v>
      </c>
      <c r="F8109">
        <v>60</v>
      </c>
      <c r="G8109" s="1">
        <f t="shared" si="504"/>
        <v>1</v>
      </c>
      <c r="H8109" s="4">
        <f t="shared" si="505"/>
        <v>1</v>
      </c>
      <c r="I8109" s="5">
        <f>IF(OR(AND(F8109&gt;=50,G8109&gt;SUMIF(SeasonTotals!A$2:A$9,A8109,SeasonTotals!F$2:F$9)),AND(G8109&gt;0.885,F8109&gt;=50,D8109&lt;3)),1,0)</f>
        <v>1</v>
      </c>
      <c r="J8109" s="4">
        <f t="shared" si="506"/>
        <v>0</v>
      </c>
      <c r="K8109" s="5">
        <f t="shared" si="507"/>
        <v>0</v>
      </c>
    </row>
    <row r="8110" spans="1:11" x14ac:dyDescent="0.25">
      <c r="A8110" t="s">
        <v>118</v>
      </c>
      <c r="B8110" t="s">
        <v>37</v>
      </c>
      <c r="C8110">
        <v>1</v>
      </c>
      <c r="D8110">
        <v>2</v>
      </c>
      <c r="E8110">
        <v>33</v>
      </c>
      <c r="F8110">
        <v>60</v>
      </c>
      <c r="G8110" s="1">
        <f t="shared" si="504"/>
        <v>0.94285714285714284</v>
      </c>
      <c r="H8110" s="4">
        <f t="shared" si="505"/>
        <v>1</v>
      </c>
      <c r="I8110" s="5">
        <f>IF(OR(AND(F8110&gt;=50,G8110&gt;SUMIF(SeasonTotals!A$2:A$9,A8110,SeasonTotals!F$2:F$9)),AND(G8110&gt;0.885,F8110&gt;=50,D8110&lt;3)),1,0)</f>
        <v>1</v>
      </c>
      <c r="J8110" s="4">
        <f t="shared" si="506"/>
        <v>0</v>
      </c>
      <c r="K8110" s="5">
        <f t="shared" si="507"/>
        <v>0</v>
      </c>
    </row>
    <row r="8111" spans="1:11" x14ac:dyDescent="0.25">
      <c r="A8111" t="s">
        <v>118</v>
      </c>
      <c r="B8111" t="s">
        <v>37</v>
      </c>
      <c r="C8111">
        <v>1</v>
      </c>
      <c r="D8111">
        <v>4</v>
      </c>
      <c r="E8111">
        <v>17</v>
      </c>
      <c r="F8111">
        <v>60</v>
      </c>
      <c r="G8111" s="1">
        <f t="shared" si="504"/>
        <v>0.80952380952380953</v>
      </c>
      <c r="H8111" s="4">
        <f t="shared" si="505"/>
        <v>0</v>
      </c>
      <c r="I8111" s="5">
        <f>IF(OR(AND(F8111&gt;=50,G8111&gt;SUMIF(SeasonTotals!A$2:A$9,A8111,SeasonTotals!F$2:F$9)),AND(G8111&gt;0.885,F8111&gt;=50,D8111&lt;3)),1,0)</f>
        <v>0</v>
      </c>
      <c r="J8111" s="4">
        <f t="shared" si="506"/>
        <v>1</v>
      </c>
      <c r="K8111" s="5">
        <f t="shared" si="507"/>
        <v>0</v>
      </c>
    </row>
    <row r="8112" spans="1:11" x14ac:dyDescent="0.25">
      <c r="A8112" t="s">
        <v>118</v>
      </c>
      <c r="B8112" t="s">
        <v>37</v>
      </c>
      <c r="C8112">
        <v>1</v>
      </c>
      <c r="D8112">
        <v>0</v>
      </c>
      <c r="E8112">
        <v>33</v>
      </c>
      <c r="F8112">
        <v>60</v>
      </c>
      <c r="G8112" s="1">
        <f t="shared" si="504"/>
        <v>1</v>
      </c>
      <c r="H8112" s="4">
        <f t="shared" si="505"/>
        <v>1</v>
      </c>
      <c r="I8112" s="5">
        <f>IF(OR(AND(F8112&gt;=50,G8112&gt;SUMIF(SeasonTotals!A$2:A$9,A8112,SeasonTotals!F$2:F$9)),AND(G8112&gt;0.885,F8112&gt;=50,D8112&lt;3)),1,0)</f>
        <v>1</v>
      </c>
      <c r="J8112" s="4">
        <f t="shared" si="506"/>
        <v>0</v>
      </c>
      <c r="K8112" s="5">
        <f t="shared" si="507"/>
        <v>0</v>
      </c>
    </row>
    <row r="8113" spans="1:11" x14ac:dyDescent="0.25">
      <c r="A8113" t="s">
        <v>118</v>
      </c>
      <c r="B8113" t="s">
        <v>37</v>
      </c>
      <c r="C8113">
        <v>1</v>
      </c>
      <c r="D8113">
        <v>4</v>
      </c>
      <c r="E8113">
        <v>19</v>
      </c>
      <c r="F8113">
        <v>58</v>
      </c>
      <c r="G8113" s="1">
        <f t="shared" si="504"/>
        <v>0.82608695652173914</v>
      </c>
      <c r="H8113" s="4">
        <f t="shared" si="505"/>
        <v>0</v>
      </c>
      <c r="I8113" s="5">
        <f>IF(OR(AND(F8113&gt;=50,G8113&gt;SUMIF(SeasonTotals!A$2:A$9,A8113,SeasonTotals!F$2:F$9)),AND(G8113&gt;0.885,F8113&gt;=50,D8113&lt;3)),1,0)</f>
        <v>0</v>
      </c>
      <c r="J8113" s="4">
        <f t="shared" si="506"/>
        <v>1</v>
      </c>
      <c r="K8113" s="5">
        <f t="shared" si="507"/>
        <v>0</v>
      </c>
    </row>
    <row r="8114" spans="1:11" x14ac:dyDescent="0.25">
      <c r="A8114" t="s">
        <v>118</v>
      </c>
      <c r="B8114" t="s">
        <v>37</v>
      </c>
      <c r="C8114">
        <v>1</v>
      </c>
      <c r="D8114">
        <v>2</v>
      </c>
      <c r="E8114">
        <v>37</v>
      </c>
      <c r="F8114">
        <v>63</v>
      </c>
      <c r="G8114" s="1">
        <f t="shared" si="504"/>
        <v>0.94871794871794868</v>
      </c>
      <c r="H8114" s="4">
        <f t="shared" si="505"/>
        <v>1</v>
      </c>
      <c r="I8114" s="5">
        <f>IF(OR(AND(F8114&gt;=50,G8114&gt;SUMIF(SeasonTotals!A$2:A$9,A8114,SeasonTotals!F$2:F$9)),AND(G8114&gt;0.885,F8114&gt;=50,D8114&lt;3)),1,0)</f>
        <v>1</v>
      </c>
      <c r="J8114" s="4">
        <f t="shared" si="506"/>
        <v>0</v>
      </c>
      <c r="K8114" s="5">
        <f t="shared" si="507"/>
        <v>0</v>
      </c>
    </row>
    <row r="8115" spans="1:11" x14ac:dyDescent="0.25">
      <c r="A8115" t="s">
        <v>118</v>
      </c>
      <c r="B8115" t="s">
        <v>37</v>
      </c>
      <c r="C8115">
        <v>1</v>
      </c>
      <c r="D8115">
        <v>3</v>
      </c>
      <c r="E8115">
        <v>17</v>
      </c>
      <c r="F8115">
        <v>59</v>
      </c>
      <c r="G8115" s="1">
        <f t="shared" si="504"/>
        <v>0.85</v>
      </c>
      <c r="H8115" s="4">
        <f t="shared" si="505"/>
        <v>0</v>
      </c>
      <c r="I8115" s="5">
        <f>IF(OR(AND(F8115&gt;=50,G8115&gt;SUMIF(SeasonTotals!A$2:A$9,A8115,SeasonTotals!F$2:F$9)),AND(G8115&gt;0.885,F8115&gt;=50,D8115&lt;3)),1,0)</f>
        <v>0</v>
      </c>
      <c r="J8115" s="4">
        <f t="shared" si="506"/>
        <v>0</v>
      </c>
      <c r="K8115" s="5">
        <f t="shared" si="507"/>
        <v>0</v>
      </c>
    </row>
    <row r="8116" spans="1:11" x14ac:dyDescent="0.25">
      <c r="A8116" t="s">
        <v>118</v>
      </c>
      <c r="B8116" t="s">
        <v>37</v>
      </c>
      <c r="C8116">
        <v>1</v>
      </c>
      <c r="D8116">
        <v>3</v>
      </c>
      <c r="E8116">
        <v>13</v>
      </c>
      <c r="F8116">
        <v>32</v>
      </c>
      <c r="G8116" s="1">
        <f t="shared" si="504"/>
        <v>0.8125</v>
      </c>
      <c r="H8116" s="4">
        <f t="shared" si="505"/>
        <v>0</v>
      </c>
      <c r="I8116" s="5">
        <f>IF(OR(AND(F8116&gt;=50,G8116&gt;SUMIF(SeasonTotals!A$2:A$9,A8116,SeasonTotals!F$2:F$9)),AND(G8116&gt;0.885,F8116&gt;=50,D8116&lt;3)),1,0)</f>
        <v>0</v>
      </c>
      <c r="J8116" s="4">
        <f t="shared" si="506"/>
        <v>1</v>
      </c>
      <c r="K8116" s="5">
        <f t="shared" si="507"/>
        <v>1</v>
      </c>
    </row>
    <row r="8117" spans="1:11" x14ac:dyDescent="0.25">
      <c r="A8117" t="s">
        <v>118</v>
      </c>
      <c r="B8117" t="s">
        <v>37</v>
      </c>
      <c r="C8117">
        <v>1</v>
      </c>
      <c r="D8117">
        <v>5</v>
      </c>
      <c r="E8117">
        <v>29</v>
      </c>
      <c r="F8117">
        <v>58</v>
      </c>
      <c r="G8117" s="1">
        <f t="shared" si="504"/>
        <v>0.8529411764705882</v>
      </c>
      <c r="H8117" s="4">
        <f t="shared" si="505"/>
        <v>0</v>
      </c>
      <c r="I8117" s="5">
        <f>IF(OR(AND(F8117&gt;=50,G8117&gt;SUMIF(SeasonTotals!A$2:A$9,A8117,SeasonTotals!F$2:F$9)),AND(G8117&gt;0.885,F8117&gt;=50,D8117&lt;3)),1,0)</f>
        <v>0</v>
      </c>
      <c r="J8117" s="4">
        <f t="shared" si="506"/>
        <v>0</v>
      </c>
      <c r="K8117" s="5">
        <f t="shared" si="507"/>
        <v>0</v>
      </c>
    </row>
    <row r="8118" spans="1:11" x14ac:dyDescent="0.25">
      <c r="A8118" t="s">
        <v>118</v>
      </c>
      <c r="B8118" t="s">
        <v>37</v>
      </c>
      <c r="C8118">
        <v>1</v>
      </c>
      <c r="D8118">
        <v>0</v>
      </c>
      <c r="E8118">
        <v>40</v>
      </c>
      <c r="F8118">
        <v>60</v>
      </c>
      <c r="G8118" s="1">
        <f t="shared" si="504"/>
        <v>1</v>
      </c>
      <c r="H8118" s="4">
        <f t="shared" si="505"/>
        <v>1</v>
      </c>
      <c r="I8118" s="5">
        <f>IF(OR(AND(F8118&gt;=50,G8118&gt;SUMIF(SeasonTotals!A$2:A$9,A8118,SeasonTotals!F$2:F$9)),AND(G8118&gt;0.885,F8118&gt;=50,D8118&lt;3)),1,0)</f>
        <v>1</v>
      </c>
      <c r="J8118" s="4">
        <f t="shared" si="506"/>
        <v>0</v>
      </c>
      <c r="K8118" s="5">
        <f t="shared" si="507"/>
        <v>0</v>
      </c>
    </row>
    <row r="8119" spans="1:11" x14ac:dyDescent="0.25">
      <c r="A8119" t="s">
        <v>118</v>
      </c>
      <c r="B8119" t="s">
        <v>37</v>
      </c>
      <c r="C8119">
        <v>1</v>
      </c>
      <c r="D8119">
        <v>1</v>
      </c>
      <c r="E8119">
        <v>29</v>
      </c>
      <c r="F8119">
        <v>65</v>
      </c>
      <c r="G8119" s="1">
        <f t="shared" si="504"/>
        <v>0.96666666666666667</v>
      </c>
      <c r="H8119" s="4">
        <f t="shared" si="505"/>
        <v>1</v>
      </c>
      <c r="I8119" s="5">
        <f>IF(OR(AND(F8119&gt;=50,G8119&gt;SUMIF(SeasonTotals!A$2:A$9,A8119,SeasonTotals!F$2:F$9)),AND(G8119&gt;0.885,F8119&gt;=50,D8119&lt;3)),1,0)</f>
        <v>1</v>
      </c>
      <c r="J8119" s="4">
        <f t="shared" si="506"/>
        <v>0</v>
      </c>
      <c r="K8119" s="5">
        <f t="shared" si="507"/>
        <v>0</v>
      </c>
    </row>
    <row r="8120" spans="1:11" x14ac:dyDescent="0.25">
      <c r="A8120" t="s">
        <v>118</v>
      </c>
      <c r="B8120" t="s">
        <v>37</v>
      </c>
      <c r="C8120">
        <v>1</v>
      </c>
      <c r="D8120">
        <v>3</v>
      </c>
      <c r="E8120">
        <v>24</v>
      </c>
      <c r="F8120">
        <v>58</v>
      </c>
      <c r="G8120" s="1">
        <f t="shared" si="504"/>
        <v>0.88888888888888884</v>
      </c>
      <c r="H8120" s="4">
        <f t="shared" si="505"/>
        <v>0</v>
      </c>
      <c r="I8120" s="5">
        <f>IF(OR(AND(F8120&gt;=50,G8120&gt;SUMIF(SeasonTotals!A$2:A$9,A8120,SeasonTotals!F$2:F$9)),AND(G8120&gt;0.885,F8120&gt;=50,D8120&lt;3)),1,0)</f>
        <v>0</v>
      </c>
      <c r="J8120" s="4">
        <f t="shared" si="506"/>
        <v>0</v>
      </c>
      <c r="K8120" s="5">
        <f t="shared" si="507"/>
        <v>0</v>
      </c>
    </row>
    <row r="8121" spans="1:11" x14ac:dyDescent="0.25">
      <c r="A8121" t="s">
        <v>118</v>
      </c>
      <c r="B8121" t="s">
        <v>37</v>
      </c>
      <c r="C8121">
        <v>1</v>
      </c>
      <c r="D8121">
        <v>0</v>
      </c>
      <c r="E8121">
        <v>17</v>
      </c>
      <c r="F8121">
        <v>60</v>
      </c>
      <c r="G8121" s="1">
        <f t="shared" si="504"/>
        <v>1</v>
      </c>
      <c r="H8121" s="4">
        <f t="shared" si="505"/>
        <v>1</v>
      </c>
      <c r="I8121" s="5">
        <f>IF(OR(AND(F8121&gt;=50,G8121&gt;SUMIF(SeasonTotals!A$2:A$9,A8121,SeasonTotals!F$2:F$9)),AND(G8121&gt;0.885,F8121&gt;=50,D8121&lt;3)),1,0)</f>
        <v>1</v>
      </c>
      <c r="J8121" s="4">
        <f t="shared" si="506"/>
        <v>0</v>
      </c>
      <c r="K8121" s="5">
        <f t="shared" si="507"/>
        <v>0</v>
      </c>
    </row>
    <row r="8122" spans="1:11" x14ac:dyDescent="0.25">
      <c r="A8122" t="s">
        <v>118</v>
      </c>
      <c r="B8122" t="s">
        <v>37</v>
      </c>
      <c r="C8122">
        <v>1</v>
      </c>
      <c r="D8122">
        <v>2</v>
      </c>
      <c r="E8122">
        <v>22</v>
      </c>
      <c r="F8122">
        <v>58</v>
      </c>
      <c r="G8122" s="1">
        <f t="shared" si="504"/>
        <v>0.91666666666666663</v>
      </c>
      <c r="H8122" s="4">
        <f t="shared" si="505"/>
        <v>1</v>
      </c>
      <c r="I8122" s="5">
        <f>IF(OR(AND(F8122&gt;=50,G8122&gt;SUMIF(SeasonTotals!A$2:A$9,A8122,SeasonTotals!F$2:F$9)),AND(G8122&gt;0.885,F8122&gt;=50,D8122&lt;3)),1,0)</f>
        <v>1</v>
      </c>
      <c r="J8122" s="4">
        <f t="shared" si="506"/>
        <v>0</v>
      </c>
      <c r="K8122" s="5">
        <f t="shared" si="507"/>
        <v>0</v>
      </c>
    </row>
    <row r="8123" spans="1:11" x14ac:dyDescent="0.25">
      <c r="A8123" t="s">
        <v>118</v>
      </c>
      <c r="B8123" t="s">
        <v>37</v>
      </c>
      <c r="C8123">
        <v>1</v>
      </c>
      <c r="D8123">
        <v>3</v>
      </c>
      <c r="E8123">
        <v>24</v>
      </c>
      <c r="F8123">
        <v>60</v>
      </c>
      <c r="G8123" s="1">
        <f t="shared" si="504"/>
        <v>0.88888888888888884</v>
      </c>
      <c r="H8123" s="4">
        <f t="shared" si="505"/>
        <v>0</v>
      </c>
      <c r="I8123" s="5">
        <f>IF(OR(AND(F8123&gt;=50,G8123&gt;SUMIF(SeasonTotals!A$2:A$9,A8123,SeasonTotals!F$2:F$9)),AND(G8123&gt;0.885,F8123&gt;=50,D8123&lt;3)),1,0)</f>
        <v>0</v>
      </c>
      <c r="J8123" s="4">
        <f t="shared" si="506"/>
        <v>0</v>
      </c>
      <c r="K8123" s="5">
        <f t="shared" si="507"/>
        <v>0</v>
      </c>
    </row>
    <row r="8124" spans="1:11" x14ac:dyDescent="0.25">
      <c r="A8124" t="s">
        <v>118</v>
      </c>
      <c r="B8124" t="s">
        <v>37</v>
      </c>
      <c r="C8124">
        <v>1</v>
      </c>
      <c r="D8124">
        <v>3</v>
      </c>
      <c r="E8124">
        <v>20</v>
      </c>
      <c r="F8124">
        <v>58</v>
      </c>
      <c r="G8124" s="1">
        <f t="shared" si="504"/>
        <v>0.86956521739130432</v>
      </c>
      <c r="H8124" s="4">
        <f t="shared" si="505"/>
        <v>0</v>
      </c>
      <c r="I8124" s="5">
        <f>IF(OR(AND(F8124&gt;=50,G8124&gt;SUMIF(SeasonTotals!A$2:A$9,A8124,SeasonTotals!F$2:F$9)),AND(G8124&gt;0.885,F8124&gt;=50,D8124&lt;3)),1,0)</f>
        <v>0</v>
      </c>
      <c r="J8124" s="4">
        <f t="shared" si="506"/>
        <v>0</v>
      </c>
      <c r="K8124" s="5">
        <f t="shared" si="507"/>
        <v>0</v>
      </c>
    </row>
    <row r="8125" spans="1:11" x14ac:dyDescent="0.25">
      <c r="A8125" t="s">
        <v>118</v>
      </c>
      <c r="B8125" t="s">
        <v>37</v>
      </c>
      <c r="C8125">
        <v>1</v>
      </c>
      <c r="D8125">
        <v>0</v>
      </c>
      <c r="E8125">
        <v>31</v>
      </c>
      <c r="F8125">
        <v>60</v>
      </c>
      <c r="G8125" s="1">
        <f t="shared" si="504"/>
        <v>1</v>
      </c>
      <c r="H8125" s="4">
        <f t="shared" si="505"/>
        <v>1</v>
      </c>
      <c r="I8125" s="5">
        <f>IF(OR(AND(F8125&gt;=50,G8125&gt;SUMIF(SeasonTotals!A$2:A$9,A8125,SeasonTotals!F$2:F$9)),AND(G8125&gt;0.885,F8125&gt;=50,D8125&lt;3)),1,0)</f>
        <v>1</v>
      </c>
      <c r="J8125" s="4">
        <f t="shared" si="506"/>
        <v>0</v>
      </c>
      <c r="K8125" s="5">
        <f t="shared" si="507"/>
        <v>0</v>
      </c>
    </row>
    <row r="8126" spans="1:11" x14ac:dyDescent="0.25">
      <c r="A8126" t="s">
        <v>118</v>
      </c>
      <c r="B8126" t="s">
        <v>37</v>
      </c>
      <c r="C8126">
        <v>1</v>
      </c>
      <c r="D8126">
        <v>1</v>
      </c>
      <c r="E8126">
        <v>27</v>
      </c>
      <c r="F8126">
        <v>60</v>
      </c>
      <c r="G8126" s="1">
        <f t="shared" si="504"/>
        <v>0.9642857142857143</v>
      </c>
      <c r="H8126" s="4">
        <f t="shared" si="505"/>
        <v>1</v>
      </c>
      <c r="I8126" s="5">
        <f>IF(OR(AND(F8126&gt;=50,G8126&gt;SUMIF(SeasonTotals!A$2:A$9,A8126,SeasonTotals!F$2:F$9)),AND(G8126&gt;0.885,F8126&gt;=50,D8126&lt;3)),1,0)</f>
        <v>1</v>
      </c>
      <c r="J8126" s="4">
        <f t="shared" si="506"/>
        <v>0</v>
      </c>
      <c r="K8126" s="5">
        <f t="shared" si="507"/>
        <v>0</v>
      </c>
    </row>
    <row r="8127" spans="1:11" x14ac:dyDescent="0.25">
      <c r="A8127" t="s">
        <v>118</v>
      </c>
      <c r="B8127" t="s">
        <v>37</v>
      </c>
      <c r="C8127">
        <v>1</v>
      </c>
      <c r="D8127">
        <v>4</v>
      </c>
      <c r="E8127">
        <v>35</v>
      </c>
      <c r="F8127">
        <v>60</v>
      </c>
      <c r="G8127" s="1">
        <f t="shared" si="504"/>
        <v>0.89743589743589747</v>
      </c>
      <c r="H8127" s="4">
        <f t="shared" si="505"/>
        <v>0</v>
      </c>
      <c r="I8127" s="5">
        <f>IF(OR(AND(F8127&gt;=50,G8127&gt;SUMIF(SeasonTotals!A$2:A$9,A8127,SeasonTotals!F$2:F$9)),AND(G8127&gt;0.885,F8127&gt;=50,D8127&lt;3)),1,0)</f>
        <v>0</v>
      </c>
      <c r="J8127" s="4">
        <f t="shared" si="506"/>
        <v>0</v>
      </c>
      <c r="K8127" s="5">
        <f t="shared" si="507"/>
        <v>0</v>
      </c>
    </row>
    <row r="8128" spans="1:11" x14ac:dyDescent="0.25">
      <c r="A8128" t="s">
        <v>118</v>
      </c>
      <c r="B8128" t="s">
        <v>37</v>
      </c>
      <c r="C8128">
        <v>1</v>
      </c>
      <c r="D8128">
        <v>3</v>
      </c>
      <c r="E8128">
        <v>21</v>
      </c>
      <c r="F8128">
        <v>65</v>
      </c>
      <c r="G8128" s="1">
        <f t="shared" si="504"/>
        <v>0.875</v>
      </c>
      <c r="H8128" s="4">
        <f t="shared" si="505"/>
        <v>0</v>
      </c>
      <c r="I8128" s="5">
        <f>IF(OR(AND(F8128&gt;=50,G8128&gt;SUMIF(SeasonTotals!A$2:A$9,A8128,SeasonTotals!F$2:F$9)),AND(G8128&gt;0.885,F8128&gt;=50,D8128&lt;3)),1,0)</f>
        <v>0</v>
      </c>
      <c r="J8128" s="4">
        <f t="shared" si="506"/>
        <v>0</v>
      </c>
      <c r="K8128" s="5">
        <f t="shared" si="507"/>
        <v>0</v>
      </c>
    </row>
    <row r="8129" spans="1:11" x14ac:dyDescent="0.25">
      <c r="A8129" t="s">
        <v>118</v>
      </c>
      <c r="B8129" t="s">
        <v>37</v>
      </c>
      <c r="C8129">
        <v>1</v>
      </c>
      <c r="D8129">
        <v>2</v>
      </c>
      <c r="E8129">
        <v>18</v>
      </c>
      <c r="F8129">
        <v>60</v>
      </c>
      <c r="G8129" s="1">
        <f t="shared" si="504"/>
        <v>0.9</v>
      </c>
      <c r="H8129" s="4">
        <f t="shared" si="505"/>
        <v>1</v>
      </c>
      <c r="I8129" s="5">
        <f>IF(OR(AND(F8129&gt;=50,G8129&gt;SUMIF(SeasonTotals!A$2:A$9,A8129,SeasonTotals!F$2:F$9)),AND(G8129&gt;0.885,F8129&gt;=50,D8129&lt;3)),1,0)</f>
        <v>1</v>
      </c>
      <c r="J8129" s="4">
        <f t="shared" si="506"/>
        <v>0</v>
      </c>
      <c r="K8129" s="5">
        <f t="shared" si="507"/>
        <v>0</v>
      </c>
    </row>
    <row r="8130" spans="1:11" x14ac:dyDescent="0.25">
      <c r="A8130" t="s">
        <v>118</v>
      </c>
      <c r="B8130" t="s">
        <v>37</v>
      </c>
      <c r="C8130">
        <v>1</v>
      </c>
      <c r="D8130">
        <v>1</v>
      </c>
      <c r="E8130">
        <v>43</v>
      </c>
      <c r="F8130">
        <v>60</v>
      </c>
      <c r="G8130" s="1">
        <f t="shared" ref="G8130:G8193" si="508">E8130/MAX(1,SUM(D8130:E8130))</f>
        <v>0.97727272727272729</v>
      </c>
      <c r="H8130" s="4">
        <f t="shared" ref="H8130:H8193" si="509">IF(AND(F8130&gt;=50,OR(G8130&gt;0.913,AND(G8130&gt;0.885,D8130&lt;3))),1,0)</f>
        <v>1</v>
      </c>
      <c r="I8130" s="5">
        <f>IF(OR(AND(F8130&gt;=50,G8130&gt;SUMIF(SeasonTotals!A$2:A$9,A8130,SeasonTotals!F$2:F$9)),AND(G8130&gt;0.885,F8130&gt;=50,D8130&lt;3)),1,0)</f>
        <v>1</v>
      </c>
      <c r="J8130" s="4">
        <f t="shared" ref="J8130:J8193" si="510">IF(G8130&lt;0.85,1,0)</f>
        <v>0</v>
      </c>
      <c r="K8130" s="5">
        <f t="shared" ref="K8130:K8193" si="511">IF(F8130&lt;55,1,0)</f>
        <v>0</v>
      </c>
    </row>
    <row r="8131" spans="1:11" x14ac:dyDescent="0.25">
      <c r="A8131" t="s">
        <v>118</v>
      </c>
      <c r="B8131" t="s">
        <v>37</v>
      </c>
      <c r="C8131">
        <v>1</v>
      </c>
      <c r="D8131">
        <v>2</v>
      </c>
      <c r="E8131">
        <v>31</v>
      </c>
      <c r="F8131">
        <v>60</v>
      </c>
      <c r="G8131" s="1">
        <f t="shared" si="508"/>
        <v>0.93939393939393945</v>
      </c>
      <c r="H8131" s="4">
        <f t="shared" si="509"/>
        <v>1</v>
      </c>
      <c r="I8131" s="5">
        <f>IF(OR(AND(F8131&gt;=50,G8131&gt;SUMIF(SeasonTotals!A$2:A$9,A8131,SeasonTotals!F$2:F$9)),AND(G8131&gt;0.885,F8131&gt;=50,D8131&lt;3)),1,0)</f>
        <v>1</v>
      </c>
      <c r="J8131" s="4">
        <f t="shared" si="510"/>
        <v>0</v>
      </c>
      <c r="K8131" s="5">
        <f t="shared" si="511"/>
        <v>0</v>
      </c>
    </row>
    <row r="8132" spans="1:11" x14ac:dyDescent="0.25">
      <c r="A8132" t="s">
        <v>118</v>
      </c>
      <c r="B8132" t="s">
        <v>37</v>
      </c>
      <c r="C8132">
        <v>1</v>
      </c>
      <c r="D8132">
        <v>1</v>
      </c>
      <c r="E8132">
        <v>31</v>
      </c>
      <c r="F8132">
        <v>62</v>
      </c>
      <c r="G8132" s="1">
        <f t="shared" si="508"/>
        <v>0.96875</v>
      </c>
      <c r="H8132" s="4">
        <f t="shared" si="509"/>
        <v>1</v>
      </c>
      <c r="I8132" s="5">
        <f>IF(OR(AND(F8132&gt;=50,G8132&gt;SUMIF(SeasonTotals!A$2:A$9,A8132,SeasonTotals!F$2:F$9)),AND(G8132&gt;0.885,F8132&gt;=50,D8132&lt;3)),1,0)</f>
        <v>1</v>
      </c>
      <c r="J8132" s="4">
        <f t="shared" si="510"/>
        <v>0</v>
      </c>
      <c r="K8132" s="5">
        <f t="shared" si="511"/>
        <v>0</v>
      </c>
    </row>
    <row r="8133" spans="1:11" x14ac:dyDescent="0.25">
      <c r="A8133" t="s">
        <v>118</v>
      </c>
      <c r="B8133" t="s">
        <v>37</v>
      </c>
      <c r="C8133">
        <v>1</v>
      </c>
      <c r="D8133">
        <v>2</v>
      </c>
      <c r="E8133">
        <v>28</v>
      </c>
      <c r="F8133">
        <v>65</v>
      </c>
      <c r="G8133" s="1">
        <f t="shared" si="508"/>
        <v>0.93333333333333335</v>
      </c>
      <c r="H8133" s="4">
        <f t="shared" si="509"/>
        <v>1</v>
      </c>
      <c r="I8133" s="5">
        <f>IF(OR(AND(F8133&gt;=50,G8133&gt;SUMIF(SeasonTotals!A$2:A$9,A8133,SeasonTotals!F$2:F$9)),AND(G8133&gt;0.885,F8133&gt;=50,D8133&lt;3)),1,0)</f>
        <v>1</v>
      </c>
      <c r="J8133" s="4">
        <f t="shared" si="510"/>
        <v>0</v>
      </c>
      <c r="K8133" s="5">
        <f t="shared" si="511"/>
        <v>0</v>
      </c>
    </row>
    <row r="8134" spans="1:11" x14ac:dyDescent="0.25">
      <c r="A8134" t="s">
        <v>118</v>
      </c>
      <c r="B8134" t="s">
        <v>37</v>
      </c>
      <c r="C8134">
        <v>1</v>
      </c>
      <c r="D8134">
        <v>2</v>
      </c>
      <c r="E8134">
        <v>36</v>
      </c>
      <c r="F8134">
        <v>58</v>
      </c>
      <c r="G8134" s="1">
        <f t="shared" si="508"/>
        <v>0.94736842105263153</v>
      </c>
      <c r="H8134" s="4">
        <f t="shared" si="509"/>
        <v>1</v>
      </c>
      <c r="I8134" s="5">
        <f>IF(OR(AND(F8134&gt;=50,G8134&gt;SUMIF(SeasonTotals!A$2:A$9,A8134,SeasonTotals!F$2:F$9)),AND(G8134&gt;0.885,F8134&gt;=50,D8134&lt;3)),1,0)</f>
        <v>1</v>
      </c>
      <c r="J8134" s="4">
        <f t="shared" si="510"/>
        <v>0</v>
      </c>
      <c r="K8134" s="5">
        <f t="shared" si="511"/>
        <v>0</v>
      </c>
    </row>
    <row r="8135" spans="1:11" x14ac:dyDescent="0.25">
      <c r="A8135" t="s">
        <v>118</v>
      </c>
      <c r="B8135" t="s">
        <v>37</v>
      </c>
      <c r="C8135">
        <v>1</v>
      </c>
      <c r="D8135">
        <v>0</v>
      </c>
      <c r="E8135">
        <v>31</v>
      </c>
      <c r="F8135">
        <v>60</v>
      </c>
      <c r="G8135" s="1">
        <f t="shared" si="508"/>
        <v>1</v>
      </c>
      <c r="H8135" s="4">
        <f t="shared" si="509"/>
        <v>1</v>
      </c>
      <c r="I8135" s="5">
        <f>IF(OR(AND(F8135&gt;=50,G8135&gt;SUMIF(SeasonTotals!A$2:A$9,A8135,SeasonTotals!F$2:F$9)),AND(G8135&gt;0.885,F8135&gt;=50,D8135&lt;3)),1,0)</f>
        <v>1</v>
      </c>
      <c r="J8135" s="4">
        <f t="shared" si="510"/>
        <v>0</v>
      </c>
      <c r="K8135" s="5">
        <f t="shared" si="511"/>
        <v>0</v>
      </c>
    </row>
    <row r="8136" spans="1:11" x14ac:dyDescent="0.25">
      <c r="A8136" t="s">
        <v>118</v>
      </c>
      <c r="B8136" t="s">
        <v>37</v>
      </c>
      <c r="C8136">
        <v>1</v>
      </c>
      <c r="D8136">
        <v>3</v>
      </c>
      <c r="E8136">
        <v>38</v>
      </c>
      <c r="F8136">
        <v>58</v>
      </c>
      <c r="G8136" s="1">
        <f t="shared" si="508"/>
        <v>0.92682926829268297</v>
      </c>
      <c r="H8136" s="4">
        <f t="shared" si="509"/>
        <v>1</v>
      </c>
      <c r="I8136" s="5">
        <f>IF(OR(AND(F8136&gt;=50,G8136&gt;SUMIF(SeasonTotals!A$2:A$9,A8136,SeasonTotals!F$2:F$9)),AND(G8136&gt;0.885,F8136&gt;=50,D8136&lt;3)),1,0)</f>
        <v>1</v>
      </c>
      <c r="J8136" s="4">
        <f t="shared" si="510"/>
        <v>0</v>
      </c>
      <c r="K8136" s="5">
        <f t="shared" si="511"/>
        <v>0</v>
      </c>
    </row>
    <row r="8137" spans="1:11" x14ac:dyDescent="0.25">
      <c r="A8137" t="s">
        <v>118</v>
      </c>
      <c r="B8137" t="s">
        <v>37</v>
      </c>
      <c r="C8137">
        <v>1</v>
      </c>
      <c r="D8137">
        <v>0</v>
      </c>
      <c r="E8137">
        <v>22</v>
      </c>
      <c r="F8137">
        <v>60</v>
      </c>
      <c r="G8137" s="1">
        <f t="shared" si="508"/>
        <v>1</v>
      </c>
      <c r="H8137" s="4">
        <f t="shared" si="509"/>
        <v>1</v>
      </c>
      <c r="I8137" s="5">
        <f>IF(OR(AND(F8137&gt;=50,G8137&gt;SUMIF(SeasonTotals!A$2:A$9,A8137,SeasonTotals!F$2:F$9)),AND(G8137&gt;0.885,F8137&gt;=50,D8137&lt;3)),1,0)</f>
        <v>1</v>
      </c>
      <c r="J8137" s="4">
        <f t="shared" si="510"/>
        <v>0</v>
      </c>
      <c r="K8137" s="5">
        <f t="shared" si="511"/>
        <v>0</v>
      </c>
    </row>
    <row r="8138" spans="1:11" x14ac:dyDescent="0.25">
      <c r="A8138" t="s">
        <v>118</v>
      </c>
      <c r="B8138" t="s">
        <v>37</v>
      </c>
      <c r="C8138">
        <v>1</v>
      </c>
      <c r="D8138">
        <v>4</v>
      </c>
      <c r="E8138">
        <v>35</v>
      </c>
      <c r="F8138">
        <v>59</v>
      </c>
      <c r="G8138" s="1">
        <f t="shared" si="508"/>
        <v>0.89743589743589747</v>
      </c>
      <c r="H8138" s="4">
        <f t="shared" si="509"/>
        <v>0</v>
      </c>
      <c r="I8138" s="5">
        <f>IF(OR(AND(F8138&gt;=50,G8138&gt;SUMIF(SeasonTotals!A$2:A$9,A8138,SeasonTotals!F$2:F$9)),AND(G8138&gt;0.885,F8138&gt;=50,D8138&lt;3)),1,0)</f>
        <v>0</v>
      </c>
      <c r="J8138" s="4">
        <f t="shared" si="510"/>
        <v>0</v>
      </c>
      <c r="K8138" s="5">
        <f t="shared" si="511"/>
        <v>0</v>
      </c>
    </row>
    <row r="8139" spans="1:11" x14ac:dyDescent="0.25">
      <c r="A8139" t="s">
        <v>118</v>
      </c>
      <c r="B8139" t="s">
        <v>37</v>
      </c>
      <c r="C8139">
        <v>1</v>
      </c>
      <c r="D8139">
        <v>2</v>
      </c>
      <c r="E8139">
        <v>20</v>
      </c>
      <c r="F8139">
        <v>65</v>
      </c>
      <c r="G8139" s="1">
        <f t="shared" si="508"/>
        <v>0.90909090909090906</v>
      </c>
      <c r="H8139" s="4">
        <f t="shared" si="509"/>
        <v>1</v>
      </c>
      <c r="I8139" s="5">
        <f>IF(OR(AND(F8139&gt;=50,G8139&gt;SUMIF(SeasonTotals!A$2:A$9,A8139,SeasonTotals!F$2:F$9)),AND(G8139&gt;0.885,F8139&gt;=50,D8139&lt;3)),1,0)</f>
        <v>1</v>
      </c>
      <c r="J8139" s="4">
        <f t="shared" si="510"/>
        <v>0</v>
      </c>
      <c r="K8139" s="5">
        <f t="shared" si="511"/>
        <v>0</v>
      </c>
    </row>
    <row r="8140" spans="1:11" x14ac:dyDescent="0.25">
      <c r="A8140" t="s">
        <v>118</v>
      </c>
      <c r="B8140" t="s">
        <v>37</v>
      </c>
      <c r="C8140">
        <v>1</v>
      </c>
      <c r="D8140">
        <v>4</v>
      </c>
      <c r="E8140">
        <v>13</v>
      </c>
      <c r="F8140">
        <v>57</v>
      </c>
      <c r="G8140" s="1">
        <f t="shared" si="508"/>
        <v>0.76470588235294112</v>
      </c>
      <c r="H8140" s="4">
        <f t="shared" si="509"/>
        <v>0</v>
      </c>
      <c r="I8140" s="5">
        <f>IF(OR(AND(F8140&gt;=50,G8140&gt;SUMIF(SeasonTotals!A$2:A$9,A8140,SeasonTotals!F$2:F$9)),AND(G8140&gt;0.885,F8140&gt;=50,D8140&lt;3)),1,0)</f>
        <v>0</v>
      </c>
      <c r="J8140" s="4">
        <f t="shared" si="510"/>
        <v>1</v>
      </c>
      <c r="K8140" s="5">
        <f t="shared" si="511"/>
        <v>0</v>
      </c>
    </row>
    <row r="8141" spans="1:11" x14ac:dyDescent="0.25">
      <c r="A8141" t="s">
        <v>118</v>
      </c>
      <c r="B8141" t="s">
        <v>37</v>
      </c>
      <c r="C8141">
        <v>1</v>
      </c>
      <c r="D8141">
        <v>3</v>
      </c>
      <c r="E8141">
        <v>23</v>
      </c>
      <c r="F8141">
        <v>65</v>
      </c>
      <c r="G8141" s="1">
        <f t="shared" si="508"/>
        <v>0.88461538461538458</v>
      </c>
      <c r="H8141" s="4">
        <f t="shared" si="509"/>
        <v>0</v>
      </c>
      <c r="I8141" s="5">
        <f>IF(OR(AND(F8141&gt;=50,G8141&gt;SUMIF(SeasonTotals!A$2:A$9,A8141,SeasonTotals!F$2:F$9)),AND(G8141&gt;0.885,F8141&gt;=50,D8141&lt;3)),1,0)</f>
        <v>0</v>
      </c>
      <c r="J8141" s="4">
        <f t="shared" si="510"/>
        <v>0</v>
      </c>
      <c r="K8141" s="5">
        <f t="shared" si="511"/>
        <v>0</v>
      </c>
    </row>
    <row r="8142" spans="1:11" x14ac:dyDescent="0.25">
      <c r="A8142" t="s">
        <v>118</v>
      </c>
      <c r="B8142" t="s">
        <v>37</v>
      </c>
      <c r="C8142">
        <v>1</v>
      </c>
      <c r="D8142">
        <v>3</v>
      </c>
      <c r="E8142">
        <v>9</v>
      </c>
      <c r="F8142">
        <v>35</v>
      </c>
      <c r="G8142" s="1">
        <f t="shared" si="508"/>
        <v>0.75</v>
      </c>
      <c r="H8142" s="4">
        <f t="shared" si="509"/>
        <v>0</v>
      </c>
      <c r="I8142" s="5">
        <f>IF(OR(AND(F8142&gt;=50,G8142&gt;SUMIF(SeasonTotals!A$2:A$9,A8142,SeasonTotals!F$2:F$9)),AND(G8142&gt;0.885,F8142&gt;=50,D8142&lt;3)),1,0)</f>
        <v>0</v>
      </c>
      <c r="J8142" s="4">
        <f t="shared" si="510"/>
        <v>1</v>
      </c>
      <c r="K8142" s="5">
        <f t="shared" si="511"/>
        <v>1</v>
      </c>
    </row>
    <row r="8143" spans="1:11" x14ac:dyDescent="0.25">
      <c r="A8143" t="s">
        <v>118</v>
      </c>
      <c r="B8143" t="s">
        <v>37</v>
      </c>
      <c r="C8143">
        <v>1</v>
      </c>
      <c r="D8143">
        <v>3</v>
      </c>
      <c r="E8143">
        <v>32</v>
      </c>
      <c r="F8143">
        <v>58</v>
      </c>
      <c r="G8143" s="1">
        <f t="shared" si="508"/>
        <v>0.91428571428571426</v>
      </c>
      <c r="H8143" s="4">
        <f t="shared" si="509"/>
        <v>1</v>
      </c>
      <c r="I8143" s="5">
        <f>IF(OR(AND(F8143&gt;=50,G8143&gt;SUMIF(SeasonTotals!A$2:A$9,A8143,SeasonTotals!F$2:F$9)),AND(G8143&gt;0.885,F8143&gt;=50,D8143&lt;3)),1,0)</f>
        <v>1</v>
      </c>
      <c r="J8143" s="4">
        <f t="shared" si="510"/>
        <v>0</v>
      </c>
      <c r="K8143" s="5">
        <f t="shared" si="511"/>
        <v>0</v>
      </c>
    </row>
    <row r="8144" spans="1:11" x14ac:dyDescent="0.25">
      <c r="A8144" t="s">
        <v>118</v>
      </c>
      <c r="B8144" t="s">
        <v>37</v>
      </c>
      <c r="C8144">
        <v>1</v>
      </c>
      <c r="D8144">
        <v>3</v>
      </c>
      <c r="E8144">
        <v>26</v>
      </c>
      <c r="F8144">
        <v>60</v>
      </c>
      <c r="G8144" s="1">
        <f t="shared" si="508"/>
        <v>0.89655172413793105</v>
      </c>
      <c r="H8144" s="4">
        <f t="shared" si="509"/>
        <v>0</v>
      </c>
      <c r="I8144" s="5">
        <f>IF(OR(AND(F8144&gt;=50,G8144&gt;SUMIF(SeasonTotals!A$2:A$9,A8144,SeasonTotals!F$2:F$9)),AND(G8144&gt;0.885,F8144&gt;=50,D8144&lt;3)),1,0)</f>
        <v>0</v>
      </c>
      <c r="J8144" s="4">
        <f t="shared" si="510"/>
        <v>0</v>
      </c>
      <c r="K8144" s="5">
        <f t="shared" si="511"/>
        <v>0</v>
      </c>
    </row>
    <row r="8145" spans="1:11" x14ac:dyDescent="0.25">
      <c r="A8145" t="s">
        <v>118</v>
      </c>
      <c r="B8145" t="s">
        <v>37</v>
      </c>
      <c r="C8145">
        <v>1</v>
      </c>
      <c r="D8145">
        <v>3</v>
      </c>
      <c r="E8145">
        <v>25</v>
      </c>
      <c r="F8145">
        <v>65</v>
      </c>
      <c r="G8145" s="1">
        <f t="shared" si="508"/>
        <v>0.8928571428571429</v>
      </c>
      <c r="H8145" s="4">
        <f t="shared" si="509"/>
        <v>0</v>
      </c>
      <c r="I8145" s="5">
        <f>IF(OR(AND(F8145&gt;=50,G8145&gt;SUMIF(SeasonTotals!A$2:A$9,A8145,SeasonTotals!F$2:F$9)),AND(G8145&gt;0.885,F8145&gt;=50,D8145&lt;3)),1,0)</f>
        <v>0</v>
      </c>
      <c r="J8145" s="4">
        <f t="shared" si="510"/>
        <v>0</v>
      </c>
      <c r="K8145" s="5">
        <f t="shared" si="511"/>
        <v>0</v>
      </c>
    </row>
    <row r="8146" spans="1:11" x14ac:dyDescent="0.25">
      <c r="A8146" t="s">
        <v>118</v>
      </c>
      <c r="B8146" t="s">
        <v>37</v>
      </c>
      <c r="C8146">
        <v>1</v>
      </c>
      <c r="D8146">
        <v>1</v>
      </c>
      <c r="E8146">
        <v>27</v>
      </c>
      <c r="F8146">
        <v>58</v>
      </c>
      <c r="G8146" s="1">
        <f t="shared" si="508"/>
        <v>0.9642857142857143</v>
      </c>
      <c r="H8146" s="4">
        <f t="shared" si="509"/>
        <v>1</v>
      </c>
      <c r="I8146" s="5">
        <f>IF(OR(AND(F8146&gt;=50,G8146&gt;SUMIF(SeasonTotals!A$2:A$9,A8146,SeasonTotals!F$2:F$9)),AND(G8146&gt;0.885,F8146&gt;=50,D8146&lt;3)),1,0)</f>
        <v>1</v>
      </c>
      <c r="J8146" s="4">
        <f t="shared" si="510"/>
        <v>0</v>
      </c>
      <c r="K8146" s="5">
        <f t="shared" si="511"/>
        <v>0</v>
      </c>
    </row>
    <row r="8147" spans="1:11" x14ac:dyDescent="0.25">
      <c r="A8147" t="s">
        <v>118</v>
      </c>
      <c r="B8147" t="s">
        <v>37</v>
      </c>
      <c r="C8147">
        <v>1</v>
      </c>
      <c r="D8147">
        <v>3</v>
      </c>
      <c r="E8147">
        <v>20</v>
      </c>
      <c r="F8147">
        <v>59</v>
      </c>
      <c r="G8147" s="1">
        <f t="shared" si="508"/>
        <v>0.86956521739130432</v>
      </c>
      <c r="H8147" s="4">
        <f t="shared" si="509"/>
        <v>0</v>
      </c>
      <c r="I8147" s="5">
        <f>IF(OR(AND(F8147&gt;=50,G8147&gt;SUMIF(SeasonTotals!A$2:A$9,A8147,SeasonTotals!F$2:F$9)),AND(G8147&gt;0.885,F8147&gt;=50,D8147&lt;3)),1,0)</f>
        <v>0</v>
      </c>
      <c r="J8147" s="4">
        <f t="shared" si="510"/>
        <v>0</v>
      </c>
      <c r="K8147" s="5">
        <f t="shared" si="511"/>
        <v>0</v>
      </c>
    </row>
    <row r="8148" spans="1:11" x14ac:dyDescent="0.25">
      <c r="A8148" t="s">
        <v>118</v>
      </c>
      <c r="B8148" t="s">
        <v>37</v>
      </c>
      <c r="C8148">
        <v>1</v>
      </c>
      <c r="D8148">
        <v>3</v>
      </c>
      <c r="E8148">
        <v>30</v>
      </c>
      <c r="F8148">
        <v>65</v>
      </c>
      <c r="G8148" s="1">
        <f t="shared" si="508"/>
        <v>0.90909090909090906</v>
      </c>
      <c r="H8148" s="4">
        <f t="shared" si="509"/>
        <v>0</v>
      </c>
      <c r="I8148" s="5">
        <f>IF(OR(AND(F8148&gt;=50,G8148&gt;SUMIF(SeasonTotals!A$2:A$9,A8148,SeasonTotals!F$2:F$9)),AND(G8148&gt;0.885,F8148&gt;=50,D8148&lt;3)),1,0)</f>
        <v>0</v>
      </c>
      <c r="J8148" s="4">
        <f t="shared" si="510"/>
        <v>0</v>
      </c>
      <c r="K8148" s="5">
        <f t="shared" si="511"/>
        <v>0</v>
      </c>
    </row>
    <row r="8149" spans="1:11" x14ac:dyDescent="0.25">
      <c r="A8149" t="s">
        <v>118</v>
      </c>
      <c r="B8149" t="s">
        <v>37</v>
      </c>
      <c r="C8149">
        <v>1</v>
      </c>
      <c r="D8149">
        <v>0</v>
      </c>
      <c r="E8149">
        <v>35</v>
      </c>
      <c r="F8149">
        <v>60</v>
      </c>
      <c r="G8149" s="1">
        <f t="shared" si="508"/>
        <v>1</v>
      </c>
      <c r="H8149" s="4">
        <f t="shared" si="509"/>
        <v>1</v>
      </c>
      <c r="I8149" s="5">
        <f>IF(OR(AND(F8149&gt;=50,G8149&gt;SUMIF(SeasonTotals!A$2:A$9,A8149,SeasonTotals!F$2:F$9)),AND(G8149&gt;0.885,F8149&gt;=50,D8149&lt;3)),1,0)</f>
        <v>1</v>
      </c>
      <c r="J8149" s="4">
        <f t="shared" si="510"/>
        <v>0</v>
      </c>
      <c r="K8149" s="5">
        <f t="shared" si="511"/>
        <v>0</v>
      </c>
    </row>
    <row r="8150" spans="1:11" x14ac:dyDescent="0.25">
      <c r="A8150" t="s">
        <v>118</v>
      </c>
      <c r="B8150" t="s">
        <v>37</v>
      </c>
      <c r="C8150">
        <v>1</v>
      </c>
      <c r="D8150">
        <v>2</v>
      </c>
      <c r="E8150">
        <v>17</v>
      </c>
      <c r="F8150">
        <v>58</v>
      </c>
      <c r="G8150" s="1">
        <f t="shared" si="508"/>
        <v>0.89473684210526316</v>
      </c>
      <c r="H8150" s="4">
        <f t="shared" si="509"/>
        <v>1</v>
      </c>
      <c r="I8150" s="5">
        <f>IF(OR(AND(F8150&gt;=50,G8150&gt;SUMIF(SeasonTotals!A$2:A$9,A8150,SeasonTotals!F$2:F$9)),AND(G8150&gt;0.885,F8150&gt;=50,D8150&lt;3)),1,0)</f>
        <v>1</v>
      </c>
      <c r="J8150" s="4">
        <f t="shared" si="510"/>
        <v>0</v>
      </c>
      <c r="K8150" s="5">
        <f t="shared" si="511"/>
        <v>0</v>
      </c>
    </row>
    <row r="8151" spans="1:11" x14ac:dyDescent="0.25">
      <c r="A8151" t="s">
        <v>118</v>
      </c>
      <c r="B8151" t="s">
        <v>37</v>
      </c>
      <c r="C8151">
        <v>1</v>
      </c>
      <c r="D8151">
        <v>3</v>
      </c>
      <c r="E8151">
        <v>23</v>
      </c>
      <c r="F8151">
        <v>58</v>
      </c>
      <c r="G8151" s="1">
        <f t="shared" si="508"/>
        <v>0.88461538461538458</v>
      </c>
      <c r="H8151" s="4">
        <f t="shared" si="509"/>
        <v>0</v>
      </c>
      <c r="I8151" s="5">
        <f>IF(OR(AND(F8151&gt;=50,G8151&gt;SUMIF(SeasonTotals!A$2:A$9,A8151,SeasonTotals!F$2:F$9)),AND(G8151&gt;0.885,F8151&gt;=50,D8151&lt;3)),1,0)</f>
        <v>0</v>
      </c>
      <c r="J8151" s="4">
        <f t="shared" si="510"/>
        <v>0</v>
      </c>
      <c r="K8151" s="5">
        <f t="shared" si="511"/>
        <v>0</v>
      </c>
    </row>
    <row r="8152" spans="1:11" x14ac:dyDescent="0.25">
      <c r="A8152" t="s">
        <v>118</v>
      </c>
      <c r="B8152" t="s">
        <v>37</v>
      </c>
      <c r="C8152">
        <v>1</v>
      </c>
      <c r="D8152">
        <v>3</v>
      </c>
      <c r="E8152">
        <v>16</v>
      </c>
      <c r="F8152">
        <v>57</v>
      </c>
      <c r="G8152" s="1">
        <f t="shared" si="508"/>
        <v>0.84210526315789469</v>
      </c>
      <c r="H8152" s="4">
        <f t="shared" si="509"/>
        <v>0</v>
      </c>
      <c r="I8152" s="5">
        <f>IF(OR(AND(F8152&gt;=50,G8152&gt;SUMIF(SeasonTotals!A$2:A$9,A8152,SeasonTotals!F$2:F$9)),AND(G8152&gt;0.885,F8152&gt;=50,D8152&lt;3)),1,0)</f>
        <v>0</v>
      </c>
      <c r="J8152" s="4">
        <f t="shared" si="510"/>
        <v>1</v>
      </c>
      <c r="K8152" s="5">
        <f t="shared" si="511"/>
        <v>0</v>
      </c>
    </row>
    <row r="8153" spans="1:11" x14ac:dyDescent="0.25">
      <c r="A8153" t="s">
        <v>118</v>
      </c>
      <c r="B8153" t="s">
        <v>37</v>
      </c>
      <c r="C8153">
        <v>1</v>
      </c>
      <c r="D8153">
        <v>1</v>
      </c>
      <c r="E8153">
        <v>28</v>
      </c>
      <c r="F8153">
        <v>60</v>
      </c>
      <c r="G8153" s="1">
        <f t="shared" si="508"/>
        <v>0.96551724137931039</v>
      </c>
      <c r="H8153" s="4">
        <f t="shared" si="509"/>
        <v>1</v>
      </c>
      <c r="I8153" s="5">
        <f>IF(OR(AND(F8153&gt;=50,G8153&gt;SUMIF(SeasonTotals!A$2:A$9,A8153,SeasonTotals!F$2:F$9)),AND(G8153&gt;0.885,F8153&gt;=50,D8153&lt;3)),1,0)</f>
        <v>1</v>
      </c>
      <c r="J8153" s="4">
        <f t="shared" si="510"/>
        <v>0</v>
      </c>
      <c r="K8153" s="5">
        <f t="shared" si="511"/>
        <v>0</v>
      </c>
    </row>
    <row r="8154" spans="1:11" x14ac:dyDescent="0.25">
      <c r="A8154" t="s">
        <v>118</v>
      </c>
      <c r="B8154" t="s">
        <v>37</v>
      </c>
      <c r="C8154">
        <v>1</v>
      </c>
      <c r="D8154">
        <v>0</v>
      </c>
      <c r="E8154">
        <v>24</v>
      </c>
      <c r="F8154">
        <v>59</v>
      </c>
      <c r="G8154" s="1">
        <f t="shared" si="508"/>
        <v>1</v>
      </c>
      <c r="H8154" s="4">
        <f t="shared" si="509"/>
        <v>1</v>
      </c>
      <c r="I8154" s="5">
        <f>IF(OR(AND(F8154&gt;=50,G8154&gt;SUMIF(SeasonTotals!A$2:A$9,A8154,SeasonTotals!F$2:F$9)),AND(G8154&gt;0.885,F8154&gt;=50,D8154&lt;3)),1,0)</f>
        <v>1</v>
      </c>
      <c r="J8154" s="4">
        <f t="shared" si="510"/>
        <v>0</v>
      </c>
      <c r="K8154" s="5">
        <f t="shared" si="511"/>
        <v>0</v>
      </c>
    </row>
    <row r="8155" spans="1:11" x14ac:dyDescent="0.25">
      <c r="A8155" t="s">
        <v>118</v>
      </c>
      <c r="B8155" t="s">
        <v>37</v>
      </c>
      <c r="C8155">
        <v>1</v>
      </c>
      <c r="D8155">
        <v>5</v>
      </c>
      <c r="E8155">
        <v>28</v>
      </c>
      <c r="F8155">
        <v>60</v>
      </c>
      <c r="G8155" s="1">
        <f t="shared" si="508"/>
        <v>0.84848484848484851</v>
      </c>
      <c r="H8155" s="4">
        <f t="shared" si="509"/>
        <v>0</v>
      </c>
      <c r="I8155" s="5">
        <f>IF(OR(AND(F8155&gt;=50,G8155&gt;SUMIF(SeasonTotals!A$2:A$9,A8155,SeasonTotals!F$2:F$9)),AND(G8155&gt;0.885,F8155&gt;=50,D8155&lt;3)),1,0)</f>
        <v>0</v>
      </c>
      <c r="J8155" s="4">
        <f t="shared" si="510"/>
        <v>1</v>
      </c>
      <c r="K8155" s="5">
        <f t="shared" si="511"/>
        <v>0</v>
      </c>
    </row>
    <row r="8156" spans="1:11" x14ac:dyDescent="0.25">
      <c r="A8156" t="s">
        <v>118</v>
      </c>
      <c r="B8156" t="s">
        <v>37</v>
      </c>
      <c r="C8156">
        <v>1</v>
      </c>
      <c r="D8156">
        <v>2</v>
      </c>
      <c r="E8156">
        <v>31</v>
      </c>
      <c r="F8156">
        <v>65</v>
      </c>
      <c r="G8156" s="1">
        <f t="shared" si="508"/>
        <v>0.93939393939393945</v>
      </c>
      <c r="H8156" s="4">
        <f t="shared" si="509"/>
        <v>1</v>
      </c>
      <c r="I8156" s="5">
        <f>IF(OR(AND(F8156&gt;=50,G8156&gt;SUMIF(SeasonTotals!A$2:A$9,A8156,SeasonTotals!F$2:F$9)),AND(G8156&gt;0.885,F8156&gt;=50,D8156&lt;3)),1,0)</f>
        <v>1</v>
      </c>
      <c r="J8156" s="4">
        <f t="shared" si="510"/>
        <v>0</v>
      </c>
      <c r="K8156" s="5">
        <f t="shared" si="511"/>
        <v>0</v>
      </c>
    </row>
    <row r="8157" spans="1:11" x14ac:dyDescent="0.25">
      <c r="A8157" t="s">
        <v>118</v>
      </c>
      <c r="B8157" t="s">
        <v>37</v>
      </c>
      <c r="C8157">
        <v>1</v>
      </c>
      <c r="D8157">
        <v>3</v>
      </c>
      <c r="E8157">
        <v>25</v>
      </c>
      <c r="F8157">
        <v>59</v>
      </c>
      <c r="G8157" s="1">
        <f t="shared" si="508"/>
        <v>0.8928571428571429</v>
      </c>
      <c r="H8157" s="4">
        <f t="shared" si="509"/>
        <v>0</v>
      </c>
      <c r="I8157" s="5">
        <f>IF(OR(AND(F8157&gt;=50,G8157&gt;SUMIF(SeasonTotals!A$2:A$9,A8157,SeasonTotals!F$2:F$9)),AND(G8157&gt;0.885,F8157&gt;=50,D8157&lt;3)),1,0)</f>
        <v>0</v>
      </c>
      <c r="J8157" s="4">
        <f t="shared" si="510"/>
        <v>0</v>
      </c>
      <c r="K8157" s="5">
        <f t="shared" si="511"/>
        <v>0</v>
      </c>
    </row>
    <row r="8158" spans="1:11" x14ac:dyDescent="0.25">
      <c r="A8158" t="s">
        <v>118</v>
      </c>
      <c r="B8158" t="s">
        <v>37</v>
      </c>
      <c r="C8158">
        <v>1</v>
      </c>
      <c r="D8158">
        <v>3</v>
      </c>
      <c r="E8158">
        <v>22</v>
      </c>
      <c r="F8158">
        <v>60</v>
      </c>
      <c r="G8158" s="1">
        <f t="shared" si="508"/>
        <v>0.88</v>
      </c>
      <c r="H8158" s="4">
        <f t="shared" si="509"/>
        <v>0</v>
      </c>
      <c r="I8158" s="5">
        <f>IF(OR(AND(F8158&gt;=50,G8158&gt;SUMIF(SeasonTotals!A$2:A$9,A8158,SeasonTotals!F$2:F$9)),AND(G8158&gt;0.885,F8158&gt;=50,D8158&lt;3)),1,0)</f>
        <v>0</v>
      </c>
      <c r="J8158" s="4">
        <f t="shared" si="510"/>
        <v>0</v>
      </c>
      <c r="K8158" s="5">
        <f t="shared" si="511"/>
        <v>0</v>
      </c>
    </row>
    <row r="8159" spans="1:11" x14ac:dyDescent="0.25">
      <c r="A8159" t="s">
        <v>118</v>
      </c>
      <c r="B8159" t="s">
        <v>37</v>
      </c>
      <c r="C8159">
        <v>1</v>
      </c>
      <c r="D8159">
        <v>2</v>
      </c>
      <c r="E8159">
        <v>38</v>
      </c>
      <c r="F8159">
        <v>60</v>
      </c>
      <c r="G8159" s="1">
        <f t="shared" si="508"/>
        <v>0.95</v>
      </c>
      <c r="H8159" s="4">
        <f t="shared" si="509"/>
        <v>1</v>
      </c>
      <c r="I8159" s="5">
        <f>IF(OR(AND(F8159&gt;=50,G8159&gt;SUMIF(SeasonTotals!A$2:A$9,A8159,SeasonTotals!F$2:F$9)),AND(G8159&gt;0.885,F8159&gt;=50,D8159&lt;3)),1,0)</f>
        <v>1</v>
      </c>
      <c r="J8159" s="4">
        <f t="shared" si="510"/>
        <v>0</v>
      </c>
      <c r="K8159" s="5">
        <f t="shared" si="511"/>
        <v>0</v>
      </c>
    </row>
    <row r="8160" spans="1:11" x14ac:dyDescent="0.25">
      <c r="A8160" t="s">
        <v>118</v>
      </c>
      <c r="B8160" t="s">
        <v>37</v>
      </c>
      <c r="C8160">
        <v>1</v>
      </c>
      <c r="D8160">
        <v>0</v>
      </c>
      <c r="E8160">
        <v>22</v>
      </c>
      <c r="F8160">
        <v>60</v>
      </c>
      <c r="G8160" s="1">
        <f t="shared" si="508"/>
        <v>1</v>
      </c>
      <c r="H8160" s="4">
        <f t="shared" si="509"/>
        <v>1</v>
      </c>
      <c r="I8160" s="5">
        <f>IF(OR(AND(F8160&gt;=50,G8160&gt;SUMIF(SeasonTotals!A$2:A$9,A8160,SeasonTotals!F$2:F$9)),AND(G8160&gt;0.885,F8160&gt;=50,D8160&lt;3)),1,0)</f>
        <v>1</v>
      </c>
      <c r="J8160" s="4">
        <f t="shared" si="510"/>
        <v>0</v>
      </c>
      <c r="K8160" s="5">
        <f t="shared" si="511"/>
        <v>0</v>
      </c>
    </row>
    <row r="8161" spans="1:11" x14ac:dyDescent="0.25">
      <c r="A8161" t="s">
        <v>118</v>
      </c>
      <c r="B8161" t="s">
        <v>37</v>
      </c>
      <c r="C8161">
        <v>1</v>
      </c>
      <c r="D8161">
        <v>1</v>
      </c>
      <c r="E8161">
        <v>29</v>
      </c>
      <c r="F8161">
        <v>64</v>
      </c>
      <c r="G8161" s="1">
        <f t="shared" si="508"/>
        <v>0.96666666666666667</v>
      </c>
      <c r="H8161" s="4">
        <f t="shared" si="509"/>
        <v>1</v>
      </c>
      <c r="I8161" s="5">
        <f>IF(OR(AND(F8161&gt;=50,G8161&gt;SUMIF(SeasonTotals!A$2:A$9,A8161,SeasonTotals!F$2:F$9)),AND(G8161&gt;0.885,F8161&gt;=50,D8161&lt;3)),1,0)</f>
        <v>1</v>
      </c>
      <c r="J8161" s="4">
        <f t="shared" si="510"/>
        <v>0</v>
      </c>
      <c r="K8161" s="5">
        <f t="shared" si="511"/>
        <v>0</v>
      </c>
    </row>
    <row r="8162" spans="1:11" x14ac:dyDescent="0.25">
      <c r="A8162" t="s">
        <v>118</v>
      </c>
      <c r="B8162" t="s">
        <v>37</v>
      </c>
      <c r="C8162">
        <v>1</v>
      </c>
      <c r="D8162">
        <v>0</v>
      </c>
      <c r="E8162">
        <v>26</v>
      </c>
      <c r="F8162">
        <v>60</v>
      </c>
      <c r="G8162" s="1">
        <f t="shared" si="508"/>
        <v>1</v>
      </c>
      <c r="H8162" s="4">
        <f t="shared" si="509"/>
        <v>1</v>
      </c>
      <c r="I8162" s="5">
        <f>IF(OR(AND(F8162&gt;=50,G8162&gt;SUMIF(SeasonTotals!A$2:A$9,A8162,SeasonTotals!F$2:F$9)),AND(G8162&gt;0.885,F8162&gt;=50,D8162&lt;3)),1,0)</f>
        <v>1</v>
      </c>
      <c r="J8162" s="4">
        <f t="shared" si="510"/>
        <v>0</v>
      </c>
      <c r="K8162" s="5">
        <f t="shared" si="511"/>
        <v>0</v>
      </c>
    </row>
    <row r="8163" spans="1:11" x14ac:dyDescent="0.25">
      <c r="A8163" t="s">
        <v>118</v>
      </c>
      <c r="B8163" t="s">
        <v>37</v>
      </c>
      <c r="C8163">
        <v>1</v>
      </c>
      <c r="D8163">
        <v>1</v>
      </c>
      <c r="E8163">
        <v>34</v>
      </c>
      <c r="F8163">
        <v>59</v>
      </c>
      <c r="G8163" s="1">
        <f t="shared" si="508"/>
        <v>0.97142857142857142</v>
      </c>
      <c r="H8163" s="4">
        <f t="shared" si="509"/>
        <v>1</v>
      </c>
      <c r="I8163" s="5">
        <f>IF(OR(AND(F8163&gt;=50,G8163&gt;SUMIF(SeasonTotals!A$2:A$9,A8163,SeasonTotals!F$2:F$9)),AND(G8163&gt;0.885,F8163&gt;=50,D8163&lt;3)),1,0)</f>
        <v>1</v>
      </c>
      <c r="J8163" s="4">
        <f t="shared" si="510"/>
        <v>0</v>
      </c>
      <c r="K8163" s="5">
        <f t="shared" si="511"/>
        <v>0</v>
      </c>
    </row>
    <row r="8164" spans="1:11" x14ac:dyDescent="0.25">
      <c r="A8164" t="s">
        <v>118</v>
      </c>
      <c r="B8164" t="s">
        <v>37</v>
      </c>
      <c r="C8164">
        <v>1</v>
      </c>
      <c r="D8164">
        <v>4</v>
      </c>
      <c r="E8164">
        <v>18</v>
      </c>
      <c r="F8164">
        <v>40</v>
      </c>
      <c r="G8164" s="1">
        <f t="shared" si="508"/>
        <v>0.81818181818181823</v>
      </c>
      <c r="H8164" s="4">
        <f t="shared" si="509"/>
        <v>0</v>
      </c>
      <c r="I8164" s="5">
        <f>IF(OR(AND(F8164&gt;=50,G8164&gt;SUMIF(SeasonTotals!A$2:A$9,A8164,SeasonTotals!F$2:F$9)),AND(G8164&gt;0.885,F8164&gt;=50,D8164&lt;3)),1,0)</f>
        <v>0</v>
      </c>
      <c r="J8164" s="4">
        <f t="shared" si="510"/>
        <v>1</v>
      </c>
      <c r="K8164" s="5">
        <f t="shared" si="511"/>
        <v>1</v>
      </c>
    </row>
    <row r="8165" spans="1:11" x14ac:dyDescent="0.25">
      <c r="A8165" t="s">
        <v>118</v>
      </c>
      <c r="B8165" t="s">
        <v>37</v>
      </c>
      <c r="C8165">
        <v>1</v>
      </c>
      <c r="D8165">
        <v>2</v>
      </c>
      <c r="E8165">
        <v>32</v>
      </c>
      <c r="F8165">
        <v>64</v>
      </c>
      <c r="G8165" s="1">
        <f t="shared" si="508"/>
        <v>0.94117647058823528</v>
      </c>
      <c r="H8165" s="4">
        <f t="shared" si="509"/>
        <v>1</v>
      </c>
      <c r="I8165" s="5">
        <f>IF(OR(AND(F8165&gt;=50,G8165&gt;SUMIF(SeasonTotals!A$2:A$9,A8165,SeasonTotals!F$2:F$9)),AND(G8165&gt;0.885,F8165&gt;=50,D8165&lt;3)),1,0)</f>
        <v>1</v>
      </c>
      <c r="J8165" s="4">
        <f t="shared" si="510"/>
        <v>0</v>
      </c>
      <c r="K8165" s="5">
        <f t="shared" si="511"/>
        <v>0</v>
      </c>
    </row>
    <row r="8166" spans="1:11" x14ac:dyDescent="0.25">
      <c r="A8166" t="s">
        <v>118</v>
      </c>
      <c r="B8166" t="s">
        <v>37</v>
      </c>
      <c r="C8166">
        <v>1</v>
      </c>
      <c r="D8166">
        <v>3</v>
      </c>
      <c r="E8166">
        <v>27</v>
      </c>
      <c r="F8166">
        <v>59</v>
      </c>
      <c r="G8166" s="1">
        <f t="shared" si="508"/>
        <v>0.9</v>
      </c>
      <c r="H8166" s="4">
        <f t="shared" si="509"/>
        <v>0</v>
      </c>
      <c r="I8166" s="5">
        <f>IF(OR(AND(F8166&gt;=50,G8166&gt;SUMIF(SeasonTotals!A$2:A$9,A8166,SeasonTotals!F$2:F$9)),AND(G8166&gt;0.885,F8166&gt;=50,D8166&lt;3)),1,0)</f>
        <v>0</v>
      </c>
      <c r="J8166" s="4">
        <f t="shared" si="510"/>
        <v>0</v>
      </c>
      <c r="K8166" s="5">
        <f t="shared" si="511"/>
        <v>0</v>
      </c>
    </row>
    <row r="8167" spans="1:11" x14ac:dyDescent="0.25">
      <c r="A8167" t="s">
        <v>118</v>
      </c>
      <c r="B8167" t="s">
        <v>37</v>
      </c>
      <c r="C8167">
        <v>1</v>
      </c>
      <c r="D8167">
        <v>3</v>
      </c>
      <c r="E8167">
        <v>23</v>
      </c>
      <c r="F8167">
        <v>59</v>
      </c>
      <c r="G8167" s="1">
        <f t="shared" si="508"/>
        <v>0.88461538461538458</v>
      </c>
      <c r="H8167" s="4">
        <f t="shared" si="509"/>
        <v>0</v>
      </c>
      <c r="I8167" s="5">
        <f>IF(OR(AND(F8167&gt;=50,G8167&gt;SUMIF(SeasonTotals!A$2:A$9,A8167,SeasonTotals!F$2:F$9)),AND(G8167&gt;0.885,F8167&gt;=50,D8167&lt;3)),1,0)</f>
        <v>0</v>
      </c>
      <c r="J8167" s="4">
        <f t="shared" si="510"/>
        <v>0</v>
      </c>
      <c r="K8167" s="5">
        <f t="shared" si="511"/>
        <v>0</v>
      </c>
    </row>
    <row r="8168" spans="1:11" x14ac:dyDescent="0.25">
      <c r="A8168" t="s">
        <v>118</v>
      </c>
      <c r="B8168" t="s">
        <v>37</v>
      </c>
      <c r="C8168">
        <v>1</v>
      </c>
      <c r="D8168">
        <v>2</v>
      </c>
      <c r="E8168">
        <v>24</v>
      </c>
      <c r="F8168">
        <v>60</v>
      </c>
      <c r="G8168" s="1">
        <f t="shared" si="508"/>
        <v>0.92307692307692313</v>
      </c>
      <c r="H8168" s="4">
        <f t="shared" si="509"/>
        <v>1</v>
      </c>
      <c r="I8168" s="5">
        <f>IF(OR(AND(F8168&gt;=50,G8168&gt;SUMIF(SeasonTotals!A$2:A$9,A8168,SeasonTotals!F$2:F$9)),AND(G8168&gt;0.885,F8168&gt;=50,D8168&lt;3)),1,0)</f>
        <v>1</v>
      </c>
      <c r="J8168" s="4">
        <f t="shared" si="510"/>
        <v>0</v>
      </c>
      <c r="K8168" s="5">
        <f t="shared" si="511"/>
        <v>0</v>
      </c>
    </row>
    <row r="8169" spans="1:11" x14ac:dyDescent="0.25">
      <c r="A8169" t="s">
        <v>118</v>
      </c>
      <c r="B8169" t="s">
        <v>38</v>
      </c>
      <c r="C8169">
        <v>1</v>
      </c>
      <c r="D8169">
        <v>2</v>
      </c>
      <c r="E8169">
        <v>40</v>
      </c>
      <c r="F8169">
        <v>60</v>
      </c>
      <c r="G8169" s="1">
        <f t="shared" si="508"/>
        <v>0.95238095238095233</v>
      </c>
      <c r="H8169" s="4">
        <f t="shared" si="509"/>
        <v>1</v>
      </c>
      <c r="I8169" s="5">
        <f>IF(OR(AND(F8169&gt;=50,G8169&gt;SUMIF(SeasonTotals!A$2:A$9,A8169,SeasonTotals!F$2:F$9)),AND(G8169&gt;0.885,F8169&gt;=50,D8169&lt;3)),1,0)</f>
        <v>1</v>
      </c>
      <c r="J8169" s="4">
        <f t="shared" si="510"/>
        <v>0</v>
      </c>
      <c r="K8169" s="5">
        <f t="shared" si="511"/>
        <v>0</v>
      </c>
    </row>
    <row r="8170" spans="1:11" x14ac:dyDescent="0.25">
      <c r="A8170" t="s">
        <v>118</v>
      </c>
      <c r="B8170" t="s">
        <v>38</v>
      </c>
      <c r="C8170">
        <v>1</v>
      </c>
      <c r="D8170">
        <v>3</v>
      </c>
      <c r="E8170">
        <v>34</v>
      </c>
      <c r="F8170">
        <v>60</v>
      </c>
      <c r="G8170" s="1">
        <f t="shared" si="508"/>
        <v>0.91891891891891897</v>
      </c>
      <c r="H8170" s="4">
        <f t="shared" si="509"/>
        <v>1</v>
      </c>
      <c r="I8170" s="5">
        <f>IF(OR(AND(F8170&gt;=50,G8170&gt;SUMIF(SeasonTotals!A$2:A$9,A8170,SeasonTotals!F$2:F$9)),AND(G8170&gt;0.885,F8170&gt;=50,D8170&lt;3)),1,0)</f>
        <v>1</v>
      </c>
      <c r="J8170" s="4">
        <f t="shared" si="510"/>
        <v>0</v>
      </c>
      <c r="K8170" s="5">
        <f t="shared" si="511"/>
        <v>0</v>
      </c>
    </row>
    <row r="8171" spans="1:11" x14ac:dyDescent="0.25">
      <c r="A8171" t="s">
        <v>118</v>
      </c>
      <c r="B8171" t="s">
        <v>38</v>
      </c>
      <c r="C8171">
        <v>1</v>
      </c>
      <c r="D8171">
        <v>2</v>
      </c>
      <c r="E8171">
        <v>31</v>
      </c>
      <c r="F8171">
        <v>63</v>
      </c>
      <c r="G8171" s="1">
        <f t="shared" si="508"/>
        <v>0.93939393939393945</v>
      </c>
      <c r="H8171" s="4">
        <f t="shared" si="509"/>
        <v>1</v>
      </c>
      <c r="I8171" s="5">
        <f>IF(OR(AND(F8171&gt;=50,G8171&gt;SUMIF(SeasonTotals!A$2:A$9,A8171,SeasonTotals!F$2:F$9)),AND(G8171&gt;0.885,F8171&gt;=50,D8171&lt;3)),1,0)</f>
        <v>1</v>
      </c>
      <c r="J8171" s="4">
        <f t="shared" si="510"/>
        <v>0</v>
      </c>
      <c r="K8171" s="5">
        <f t="shared" si="511"/>
        <v>0</v>
      </c>
    </row>
    <row r="8172" spans="1:11" x14ac:dyDescent="0.25">
      <c r="A8172" t="s">
        <v>118</v>
      </c>
      <c r="B8172" t="s">
        <v>38</v>
      </c>
      <c r="C8172">
        <v>1</v>
      </c>
      <c r="D8172">
        <v>2</v>
      </c>
      <c r="E8172">
        <v>28</v>
      </c>
      <c r="F8172">
        <v>59</v>
      </c>
      <c r="G8172" s="1">
        <f t="shared" si="508"/>
        <v>0.93333333333333335</v>
      </c>
      <c r="H8172" s="4">
        <f t="shared" si="509"/>
        <v>1</v>
      </c>
      <c r="I8172" s="5">
        <f>IF(OR(AND(F8172&gt;=50,G8172&gt;SUMIF(SeasonTotals!A$2:A$9,A8172,SeasonTotals!F$2:F$9)),AND(G8172&gt;0.885,F8172&gt;=50,D8172&lt;3)),1,0)</f>
        <v>1</v>
      </c>
      <c r="J8172" s="4">
        <f t="shared" si="510"/>
        <v>0</v>
      </c>
      <c r="K8172" s="5">
        <f t="shared" si="511"/>
        <v>0</v>
      </c>
    </row>
    <row r="8173" spans="1:11" x14ac:dyDescent="0.25">
      <c r="A8173" t="s">
        <v>118</v>
      </c>
      <c r="B8173" t="s">
        <v>38</v>
      </c>
      <c r="C8173">
        <v>1</v>
      </c>
      <c r="D8173">
        <v>4</v>
      </c>
      <c r="E8173">
        <v>37</v>
      </c>
      <c r="F8173">
        <v>63</v>
      </c>
      <c r="G8173" s="1">
        <f t="shared" si="508"/>
        <v>0.90243902439024393</v>
      </c>
      <c r="H8173" s="4">
        <f t="shared" si="509"/>
        <v>0</v>
      </c>
      <c r="I8173" s="5">
        <f>IF(OR(AND(F8173&gt;=50,G8173&gt;SUMIF(SeasonTotals!A$2:A$9,A8173,SeasonTotals!F$2:F$9)),AND(G8173&gt;0.885,F8173&gt;=50,D8173&lt;3)),1,0)</f>
        <v>0</v>
      </c>
      <c r="J8173" s="4">
        <f t="shared" si="510"/>
        <v>0</v>
      </c>
      <c r="K8173" s="5">
        <f t="shared" si="511"/>
        <v>0</v>
      </c>
    </row>
    <row r="8174" spans="1:11" x14ac:dyDescent="0.25">
      <c r="A8174" t="s">
        <v>118</v>
      </c>
      <c r="B8174" t="s">
        <v>38</v>
      </c>
      <c r="C8174">
        <v>1</v>
      </c>
      <c r="D8174">
        <v>3</v>
      </c>
      <c r="E8174">
        <v>26</v>
      </c>
      <c r="F8174">
        <v>61</v>
      </c>
      <c r="G8174" s="1">
        <f t="shared" si="508"/>
        <v>0.89655172413793105</v>
      </c>
      <c r="H8174" s="4">
        <f t="shared" si="509"/>
        <v>0</v>
      </c>
      <c r="I8174" s="5">
        <f>IF(OR(AND(F8174&gt;=50,G8174&gt;SUMIF(SeasonTotals!A$2:A$9,A8174,SeasonTotals!F$2:F$9)),AND(G8174&gt;0.885,F8174&gt;=50,D8174&lt;3)),1,0)</f>
        <v>0</v>
      </c>
      <c r="J8174" s="4">
        <f t="shared" si="510"/>
        <v>0</v>
      </c>
      <c r="K8174" s="5">
        <f t="shared" si="511"/>
        <v>0</v>
      </c>
    </row>
    <row r="8175" spans="1:11" x14ac:dyDescent="0.25">
      <c r="A8175" t="s">
        <v>118</v>
      </c>
      <c r="B8175" t="s">
        <v>38</v>
      </c>
      <c r="C8175">
        <v>1</v>
      </c>
      <c r="D8175">
        <v>2</v>
      </c>
      <c r="E8175">
        <v>43</v>
      </c>
      <c r="F8175">
        <v>60</v>
      </c>
      <c r="G8175" s="1">
        <f t="shared" si="508"/>
        <v>0.9555555555555556</v>
      </c>
      <c r="H8175" s="4">
        <f t="shared" si="509"/>
        <v>1</v>
      </c>
      <c r="I8175" s="5">
        <f>IF(OR(AND(F8175&gt;=50,G8175&gt;SUMIF(SeasonTotals!A$2:A$9,A8175,SeasonTotals!F$2:F$9)),AND(G8175&gt;0.885,F8175&gt;=50,D8175&lt;3)),1,0)</f>
        <v>1</v>
      </c>
      <c r="J8175" s="4">
        <f t="shared" si="510"/>
        <v>0</v>
      </c>
      <c r="K8175" s="5">
        <f t="shared" si="511"/>
        <v>0</v>
      </c>
    </row>
    <row r="8176" spans="1:11" x14ac:dyDescent="0.25">
      <c r="A8176" t="s">
        <v>118</v>
      </c>
      <c r="B8176" t="s">
        <v>38</v>
      </c>
      <c r="C8176">
        <v>1</v>
      </c>
      <c r="D8176">
        <v>3</v>
      </c>
      <c r="E8176">
        <v>20</v>
      </c>
      <c r="F8176">
        <v>60</v>
      </c>
      <c r="G8176" s="1">
        <f t="shared" si="508"/>
        <v>0.86956521739130432</v>
      </c>
      <c r="H8176" s="4">
        <f t="shared" si="509"/>
        <v>0</v>
      </c>
      <c r="I8176" s="5">
        <f>IF(OR(AND(F8176&gt;=50,G8176&gt;SUMIF(SeasonTotals!A$2:A$9,A8176,SeasonTotals!F$2:F$9)),AND(G8176&gt;0.885,F8176&gt;=50,D8176&lt;3)),1,0)</f>
        <v>0</v>
      </c>
      <c r="J8176" s="4">
        <f t="shared" si="510"/>
        <v>0</v>
      </c>
      <c r="K8176" s="5">
        <f t="shared" si="511"/>
        <v>0</v>
      </c>
    </row>
    <row r="8177" spans="1:11" x14ac:dyDescent="0.25">
      <c r="A8177" t="s">
        <v>118</v>
      </c>
      <c r="B8177" t="s">
        <v>38</v>
      </c>
      <c r="C8177">
        <v>1</v>
      </c>
      <c r="D8177">
        <v>3</v>
      </c>
      <c r="E8177">
        <v>28</v>
      </c>
      <c r="F8177">
        <v>60</v>
      </c>
      <c r="G8177" s="1">
        <f t="shared" si="508"/>
        <v>0.90322580645161288</v>
      </c>
      <c r="H8177" s="4">
        <f t="shared" si="509"/>
        <v>0</v>
      </c>
      <c r="I8177" s="5">
        <f>IF(OR(AND(F8177&gt;=50,G8177&gt;SUMIF(SeasonTotals!A$2:A$9,A8177,SeasonTotals!F$2:F$9)),AND(G8177&gt;0.885,F8177&gt;=50,D8177&lt;3)),1,0)</f>
        <v>0</v>
      </c>
      <c r="J8177" s="4">
        <f t="shared" si="510"/>
        <v>0</v>
      </c>
      <c r="K8177" s="5">
        <f t="shared" si="511"/>
        <v>0</v>
      </c>
    </row>
    <row r="8178" spans="1:11" x14ac:dyDescent="0.25">
      <c r="A8178" t="s">
        <v>118</v>
      </c>
      <c r="B8178" t="s">
        <v>38</v>
      </c>
      <c r="C8178">
        <v>1</v>
      </c>
      <c r="D8178">
        <v>3</v>
      </c>
      <c r="E8178">
        <v>15</v>
      </c>
      <c r="F8178">
        <v>25</v>
      </c>
      <c r="G8178" s="1">
        <f t="shared" si="508"/>
        <v>0.83333333333333337</v>
      </c>
      <c r="H8178" s="4">
        <f t="shared" si="509"/>
        <v>0</v>
      </c>
      <c r="I8178" s="5">
        <f>IF(OR(AND(F8178&gt;=50,G8178&gt;SUMIF(SeasonTotals!A$2:A$9,A8178,SeasonTotals!F$2:F$9)),AND(G8178&gt;0.885,F8178&gt;=50,D8178&lt;3)),1,0)</f>
        <v>0</v>
      </c>
      <c r="J8178" s="4">
        <f t="shared" si="510"/>
        <v>1</v>
      </c>
      <c r="K8178" s="5">
        <f t="shared" si="511"/>
        <v>1</v>
      </c>
    </row>
    <row r="8179" spans="1:11" x14ac:dyDescent="0.25">
      <c r="A8179" t="s">
        <v>118</v>
      </c>
      <c r="B8179" t="s">
        <v>38</v>
      </c>
      <c r="C8179">
        <v>1</v>
      </c>
      <c r="D8179">
        <v>3</v>
      </c>
      <c r="E8179">
        <v>33</v>
      </c>
      <c r="F8179">
        <v>65</v>
      </c>
      <c r="G8179" s="1">
        <f t="shared" si="508"/>
        <v>0.91666666666666663</v>
      </c>
      <c r="H8179" s="4">
        <f t="shared" si="509"/>
        <v>1</v>
      </c>
      <c r="I8179" s="5">
        <f>IF(OR(AND(F8179&gt;=50,G8179&gt;SUMIF(SeasonTotals!A$2:A$9,A8179,SeasonTotals!F$2:F$9)),AND(G8179&gt;0.885,F8179&gt;=50,D8179&lt;3)),1,0)</f>
        <v>1</v>
      </c>
      <c r="J8179" s="4">
        <f t="shared" si="510"/>
        <v>0</v>
      </c>
      <c r="K8179" s="5">
        <f t="shared" si="511"/>
        <v>0</v>
      </c>
    </row>
    <row r="8180" spans="1:11" x14ac:dyDescent="0.25">
      <c r="A8180" t="s">
        <v>118</v>
      </c>
      <c r="B8180" t="s">
        <v>38</v>
      </c>
      <c r="C8180">
        <v>1</v>
      </c>
      <c r="D8180">
        <v>3</v>
      </c>
      <c r="E8180">
        <v>37</v>
      </c>
      <c r="F8180">
        <v>61</v>
      </c>
      <c r="G8180" s="1">
        <f t="shared" si="508"/>
        <v>0.92500000000000004</v>
      </c>
      <c r="H8180" s="4">
        <f t="shared" si="509"/>
        <v>1</v>
      </c>
      <c r="I8180" s="5">
        <f>IF(OR(AND(F8180&gt;=50,G8180&gt;SUMIF(SeasonTotals!A$2:A$9,A8180,SeasonTotals!F$2:F$9)),AND(G8180&gt;0.885,F8180&gt;=50,D8180&lt;3)),1,0)</f>
        <v>1</v>
      </c>
      <c r="J8180" s="4">
        <f t="shared" si="510"/>
        <v>0</v>
      </c>
      <c r="K8180" s="5">
        <f t="shared" si="511"/>
        <v>0</v>
      </c>
    </row>
    <row r="8181" spans="1:11" x14ac:dyDescent="0.25">
      <c r="A8181" t="s">
        <v>118</v>
      </c>
      <c r="B8181" t="s">
        <v>38</v>
      </c>
      <c r="C8181">
        <v>1</v>
      </c>
      <c r="D8181">
        <v>4</v>
      </c>
      <c r="E8181">
        <v>31</v>
      </c>
      <c r="F8181">
        <v>60</v>
      </c>
      <c r="G8181" s="1">
        <f t="shared" si="508"/>
        <v>0.88571428571428568</v>
      </c>
      <c r="H8181" s="4">
        <f t="shared" si="509"/>
        <v>0</v>
      </c>
      <c r="I8181" s="5">
        <f>IF(OR(AND(F8181&gt;=50,G8181&gt;SUMIF(SeasonTotals!A$2:A$9,A8181,SeasonTotals!F$2:F$9)),AND(G8181&gt;0.885,F8181&gt;=50,D8181&lt;3)),1,0)</f>
        <v>0</v>
      </c>
      <c r="J8181" s="4">
        <f t="shared" si="510"/>
        <v>0</v>
      </c>
      <c r="K8181" s="5">
        <f t="shared" si="511"/>
        <v>0</v>
      </c>
    </row>
    <row r="8182" spans="1:11" x14ac:dyDescent="0.25">
      <c r="A8182" t="s">
        <v>118</v>
      </c>
      <c r="B8182" t="s">
        <v>38</v>
      </c>
      <c r="C8182">
        <v>1</v>
      </c>
      <c r="D8182">
        <v>3</v>
      </c>
      <c r="E8182">
        <v>35</v>
      </c>
      <c r="F8182">
        <v>59</v>
      </c>
      <c r="G8182" s="1">
        <f t="shared" si="508"/>
        <v>0.92105263157894735</v>
      </c>
      <c r="H8182" s="4">
        <f t="shared" si="509"/>
        <v>1</v>
      </c>
      <c r="I8182" s="5">
        <f>IF(OR(AND(F8182&gt;=50,G8182&gt;SUMIF(SeasonTotals!A$2:A$9,A8182,SeasonTotals!F$2:F$9)),AND(G8182&gt;0.885,F8182&gt;=50,D8182&lt;3)),1,0)</f>
        <v>1</v>
      </c>
      <c r="J8182" s="4">
        <f t="shared" si="510"/>
        <v>0</v>
      </c>
      <c r="K8182" s="5">
        <f t="shared" si="511"/>
        <v>0</v>
      </c>
    </row>
    <row r="8183" spans="1:11" x14ac:dyDescent="0.25">
      <c r="A8183" t="s">
        <v>118</v>
      </c>
      <c r="B8183" t="s">
        <v>38</v>
      </c>
      <c r="C8183">
        <v>1</v>
      </c>
      <c r="D8183">
        <v>1</v>
      </c>
      <c r="E8183">
        <v>39</v>
      </c>
      <c r="F8183">
        <v>60</v>
      </c>
      <c r="G8183" s="1">
        <f t="shared" si="508"/>
        <v>0.97499999999999998</v>
      </c>
      <c r="H8183" s="4">
        <f t="shared" si="509"/>
        <v>1</v>
      </c>
      <c r="I8183" s="5">
        <f>IF(OR(AND(F8183&gt;=50,G8183&gt;SUMIF(SeasonTotals!A$2:A$9,A8183,SeasonTotals!F$2:F$9)),AND(G8183&gt;0.885,F8183&gt;=50,D8183&lt;3)),1,0)</f>
        <v>1</v>
      </c>
      <c r="J8183" s="4">
        <f t="shared" si="510"/>
        <v>0</v>
      </c>
      <c r="K8183" s="5">
        <f t="shared" si="511"/>
        <v>0</v>
      </c>
    </row>
    <row r="8184" spans="1:11" x14ac:dyDescent="0.25">
      <c r="A8184" t="s">
        <v>118</v>
      </c>
      <c r="B8184" t="s">
        <v>38</v>
      </c>
      <c r="C8184">
        <v>1</v>
      </c>
      <c r="D8184">
        <v>3</v>
      </c>
      <c r="E8184">
        <v>27</v>
      </c>
      <c r="F8184">
        <v>64</v>
      </c>
      <c r="G8184" s="1">
        <f t="shared" si="508"/>
        <v>0.9</v>
      </c>
      <c r="H8184" s="4">
        <f t="shared" si="509"/>
        <v>0</v>
      </c>
      <c r="I8184" s="5">
        <f>IF(OR(AND(F8184&gt;=50,G8184&gt;SUMIF(SeasonTotals!A$2:A$9,A8184,SeasonTotals!F$2:F$9)),AND(G8184&gt;0.885,F8184&gt;=50,D8184&lt;3)),1,0)</f>
        <v>0</v>
      </c>
      <c r="J8184" s="4">
        <f t="shared" si="510"/>
        <v>0</v>
      </c>
      <c r="K8184" s="5">
        <f t="shared" si="511"/>
        <v>0</v>
      </c>
    </row>
    <row r="8185" spans="1:11" x14ac:dyDescent="0.25">
      <c r="A8185" t="s">
        <v>118</v>
      </c>
      <c r="B8185" t="s">
        <v>38</v>
      </c>
      <c r="C8185">
        <v>1</v>
      </c>
      <c r="D8185">
        <v>2</v>
      </c>
      <c r="E8185">
        <v>25</v>
      </c>
      <c r="F8185">
        <v>60</v>
      </c>
      <c r="G8185" s="1">
        <f t="shared" si="508"/>
        <v>0.92592592592592593</v>
      </c>
      <c r="H8185" s="4">
        <f t="shared" si="509"/>
        <v>1</v>
      </c>
      <c r="I8185" s="5">
        <f>IF(OR(AND(F8185&gt;=50,G8185&gt;SUMIF(SeasonTotals!A$2:A$9,A8185,SeasonTotals!F$2:F$9)),AND(G8185&gt;0.885,F8185&gt;=50,D8185&lt;3)),1,0)</f>
        <v>1</v>
      </c>
      <c r="J8185" s="4">
        <f t="shared" si="510"/>
        <v>0</v>
      </c>
      <c r="K8185" s="5">
        <f t="shared" si="511"/>
        <v>0</v>
      </c>
    </row>
    <row r="8186" spans="1:11" x14ac:dyDescent="0.25">
      <c r="A8186" t="s">
        <v>118</v>
      </c>
      <c r="B8186" t="s">
        <v>38</v>
      </c>
      <c r="C8186">
        <v>1</v>
      </c>
      <c r="D8186">
        <v>0</v>
      </c>
      <c r="E8186">
        <v>23</v>
      </c>
      <c r="F8186">
        <v>60</v>
      </c>
      <c r="G8186" s="1">
        <f t="shared" si="508"/>
        <v>1</v>
      </c>
      <c r="H8186" s="4">
        <f t="shared" si="509"/>
        <v>1</v>
      </c>
      <c r="I8186" s="5">
        <f>IF(OR(AND(F8186&gt;=50,G8186&gt;SUMIF(SeasonTotals!A$2:A$9,A8186,SeasonTotals!F$2:F$9)),AND(G8186&gt;0.885,F8186&gt;=50,D8186&lt;3)),1,0)</f>
        <v>1</v>
      </c>
      <c r="J8186" s="4">
        <f t="shared" si="510"/>
        <v>0</v>
      </c>
      <c r="K8186" s="5">
        <f t="shared" si="511"/>
        <v>0</v>
      </c>
    </row>
    <row r="8187" spans="1:11" x14ac:dyDescent="0.25">
      <c r="A8187" t="s">
        <v>118</v>
      </c>
      <c r="B8187" t="s">
        <v>38</v>
      </c>
      <c r="C8187">
        <v>1</v>
      </c>
      <c r="D8187">
        <v>6</v>
      </c>
      <c r="E8187">
        <v>19</v>
      </c>
      <c r="F8187">
        <v>59</v>
      </c>
      <c r="G8187" s="1">
        <f t="shared" si="508"/>
        <v>0.76</v>
      </c>
      <c r="H8187" s="4">
        <f t="shared" si="509"/>
        <v>0</v>
      </c>
      <c r="I8187" s="5">
        <f>IF(OR(AND(F8187&gt;=50,G8187&gt;SUMIF(SeasonTotals!A$2:A$9,A8187,SeasonTotals!F$2:F$9)),AND(G8187&gt;0.885,F8187&gt;=50,D8187&lt;3)),1,0)</f>
        <v>0</v>
      </c>
      <c r="J8187" s="4">
        <f t="shared" si="510"/>
        <v>1</v>
      </c>
      <c r="K8187" s="5">
        <f t="shared" si="511"/>
        <v>0</v>
      </c>
    </row>
    <row r="8188" spans="1:11" x14ac:dyDescent="0.25">
      <c r="A8188" t="s">
        <v>118</v>
      </c>
      <c r="B8188" t="s">
        <v>38</v>
      </c>
      <c r="C8188">
        <v>1</v>
      </c>
      <c r="D8188">
        <v>2</v>
      </c>
      <c r="E8188">
        <v>20</v>
      </c>
      <c r="F8188">
        <v>59</v>
      </c>
      <c r="G8188" s="1">
        <f t="shared" si="508"/>
        <v>0.90909090909090906</v>
      </c>
      <c r="H8188" s="4">
        <f t="shared" si="509"/>
        <v>1</v>
      </c>
      <c r="I8188" s="5">
        <f>IF(OR(AND(F8188&gt;=50,G8188&gt;SUMIF(SeasonTotals!A$2:A$9,A8188,SeasonTotals!F$2:F$9)),AND(G8188&gt;0.885,F8188&gt;=50,D8188&lt;3)),1,0)</f>
        <v>1</v>
      </c>
      <c r="J8188" s="4">
        <f t="shared" si="510"/>
        <v>0</v>
      </c>
      <c r="K8188" s="5">
        <f t="shared" si="511"/>
        <v>0</v>
      </c>
    </row>
    <row r="8189" spans="1:11" x14ac:dyDescent="0.25">
      <c r="A8189" t="s">
        <v>118</v>
      </c>
      <c r="B8189" t="s">
        <v>38</v>
      </c>
      <c r="C8189">
        <v>1</v>
      </c>
      <c r="D8189">
        <v>1</v>
      </c>
      <c r="E8189">
        <v>36</v>
      </c>
      <c r="F8189">
        <v>64</v>
      </c>
      <c r="G8189" s="1">
        <f t="shared" si="508"/>
        <v>0.97297297297297303</v>
      </c>
      <c r="H8189" s="4">
        <f t="shared" si="509"/>
        <v>1</v>
      </c>
      <c r="I8189" s="5">
        <f>IF(OR(AND(F8189&gt;=50,G8189&gt;SUMIF(SeasonTotals!A$2:A$9,A8189,SeasonTotals!F$2:F$9)),AND(G8189&gt;0.885,F8189&gt;=50,D8189&lt;3)),1,0)</f>
        <v>1</v>
      </c>
      <c r="J8189" s="4">
        <f t="shared" si="510"/>
        <v>0</v>
      </c>
      <c r="K8189" s="5">
        <f t="shared" si="511"/>
        <v>0</v>
      </c>
    </row>
    <row r="8190" spans="1:11" x14ac:dyDescent="0.25">
      <c r="A8190" t="s">
        <v>118</v>
      </c>
      <c r="B8190" t="s">
        <v>38</v>
      </c>
      <c r="C8190">
        <v>1</v>
      </c>
      <c r="D8190">
        <v>0</v>
      </c>
      <c r="E8190">
        <v>26</v>
      </c>
      <c r="F8190">
        <v>60</v>
      </c>
      <c r="G8190" s="1">
        <f t="shared" si="508"/>
        <v>1</v>
      </c>
      <c r="H8190" s="4">
        <f t="shared" si="509"/>
        <v>1</v>
      </c>
      <c r="I8190" s="5">
        <f>IF(OR(AND(F8190&gt;=50,G8190&gt;SUMIF(SeasonTotals!A$2:A$9,A8190,SeasonTotals!F$2:F$9)),AND(G8190&gt;0.885,F8190&gt;=50,D8190&lt;3)),1,0)</f>
        <v>1</v>
      </c>
      <c r="J8190" s="4">
        <f t="shared" si="510"/>
        <v>0</v>
      </c>
      <c r="K8190" s="5">
        <f t="shared" si="511"/>
        <v>0</v>
      </c>
    </row>
    <row r="8191" spans="1:11" x14ac:dyDescent="0.25">
      <c r="A8191" t="s">
        <v>118</v>
      </c>
      <c r="B8191" t="s">
        <v>38</v>
      </c>
      <c r="C8191">
        <v>1</v>
      </c>
      <c r="D8191">
        <v>3</v>
      </c>
      <c r="E8191">
        <v>30</v>
      </c>
      <c r="F8191">
        <v>58</v>
      </c>
      <c r="G8191" s="1">
        <f t="shared" si="508"/>
        <v>0.90909090909090906</v>
      </c>
      <c r="H8191" s="4">
        <f t="shared" si="509"/>
        <v>0</v>
      </c>
      <c r="I8191" s="5">
        <f>IF(OR(AND(F8191&gt;=50,G8191&gt;SUMIF(SeasonTotals!A$2:A$9,A8191,SeasonTotals!F$2:F$9)),AND(G8191&gt;0.885,F8191&gt;=50,D8191&lt;3)),1,0)</f>
        <v>0</v>
      </c>
      <c r="J8191" s="4">
        <f t="shared" si="510"/>
        <v>0</v>
      </c>
      <c r="K8191" s="5">
        <f t="shared" si="511"/>
        <v>0</v>
      </c>
    </row>
    <row r="8192" spans="1:11" x14ac:dyDescent="0.25">
      <c r="A8192" t="s">
        <v>118</v>
      </c>
      <c r="B8192" t="s">
        <v>38</v>
      </c>
      <c r="C8192">
        <v>1</v>
      </c>
      <c r="D8192">
        <v>2</v>
      </c>
      <c r="E8192">
        <v>33</v>
      </c>
      <c r="F8192">
        <v>59</v>
      </c>
      <c r="G8192" s="1">
        <f t="shared" si="508"/>
        <v>0.94285714285714284</v>
      </c>
      <c r="H8192" s="4">
        <f t="shared" si="509"/>
        <v>1</v>
      </c>
      <c r="I8192" s="5">
        <f>IF(OR(AND(F8192&gt;=50,G8192&gt;SUMIF(SeasonTotals!A$2:A$9,A8192,SeasonTotals!F$2:F$9)),AND(G8192&gt;0.885,F8192&gt;=50,D8192&lt;3)),1,0)</f>
        <v>1</v>
      </c>
      <c r="J8192" s="4">
        <f t="shared" si="510"/>
        <v>0</v>
      </c>
      <c r="K8192" s="5">
        <f t="shared" si="511"/>
        <v>0</v>
      </c>
    </row>
    <row r="8193" spans="1:11" x14ac:dyDescent="0.25">
      <c r="A8193" t="s">
        <v>118</v>
      </c>
      <c r="B8193" t="s">
        <v>38</v>
      </c>
      <c r="C8193">
        <v>1</v>
      </c>
      <c r="D8193">
        <v>3</v>
      </c>
      <c r="E8193">
        <v>26</v>
      </c>
      <c r="F8193">
        <v>60</v>
      </c>
      <c r="G8193" s="1">
        <f t="shared" si="508"/>
        <v>0.89655172413793105</v>
      </c>
      <c r="H8193" s="4">
        <f t="shared" si="509"/>
        <v>0</v>
      </c>
      <c r="I8193" s="5">
        <f>IF(OR(AND(F8193&gt;=50,G8193&gt;SUMIF(SeasonTotals!A$2:A$9,A8193,SeasonTotals!F$2:F$9)),AND(G8193&gt;0.885,F8193&gt;=50,D8193&lt;3)),1,0)</f>
        <v>0</v>
      </c>
      <c r="J8193" s="4">
        <f t="shared" si="510"/>
        <v>0</v>
      </c>
      <c r="K8193" s="5">
        <f t="shared" si="511"/>
        <v>0</v>
      </c>
    </row>
    <row r="8194" spans="1:11" x14ac:dyDescent="0.25">
      <c r="A8194" t="s">
        <v>118</v>
      </c>
      <c r="B8194" t="s">
        <v>38</v>
      </c>
      <c r="C8194">
        <v>1</v>
      </c>
      <c r="D8194">
        <v>3</v>
      </c>
      <c r="E8194">
        <v>21</v>
      </c>
      <c r="F8194">
        <v>59</v>
      </c>
      <c r="G8194" s="1">
        <f t="shared" ref="G8194:G8257" si="512">E8194/MAX(1,SUM(D8194:E8194))</f>
        <v>0.875</v>
      </c>
      <c r="H8194" s="4">
        <f t="shared" ref="H8194:H8257" si="513">IF(AND(F8194&gt;=50,OR(G8194&gt;0.913,AND(G8194&gt;0.885,D8194&lt;3))),1,0)</f>
        <v>0</v>
      </c>
      <c r="I8194" s="5">
        <f>IF(OR(AND(F8194&gt;=50,G8194&gt;SUMIF(SeasonTotals!A$2:A$9,A8194,SeasonTotals!F$2:F$9)),AND(G8194&gt;0.885,F8194&gt;=50,D8194&lt;3)),1,0)</f>
        <v>0</v>
      </c>
      <c r="J8194" s="4">
        <f t="shared" ref="J8194:J8257" si="514">IF(G8194&lt;0.85,1,0)</f>
        <v>0</v>
      </c>
      <c r="K8194" s="5">
        <f t="shared" ref="K8194:K8257" si="515">IF(F8194&lt;55,1,0)</f>
        <v>0</v>
      </c>
    </row>
    <row r="8195" spans="1:11" x14ac:dyDescent="0.25">
      <c r="A8195" t="s">
        <v>118</v>
      </c>
      <c r="B8195" t="s">
        <v>38</v>
      </c>
      <c r="C8195">
        <v>1</v>
      </c>
      <c r="D8195">
        <v>3</v>
      </c>
      <c r="E8195">
        <v>23</v>
      </c>
      <c r="F8195">
        <v>59</v>
      </c>
      <c r="G8195" s="1">
        <f t="shared" si="512"/>
        <v>0.88461538461538458</v>
      </c>
      <c r="H8195" s="4">
        <f t="shared" si="513"/>
        <v>0</v>
      </c>
      <c r="I8195" s="5">
        <f>IF(OR(AND(F8195&gt;=50,G8195&gt;SUMIF(SeasonTotals!A$2:A$9,A8195,SeasonTotals!F$2:F$9)),AND(G8195&gt;0.885,F8195&gt;=50,D8195&lt;3)),1,0)</f>
        <v>0</v>
      </c>
      <c r="J8195" s="4">
        <f t="shared" si="514"/>
        <v>0</v>
      </c>
      <c r="K8195" s="5">
        <f t="shared" si="515"/>
        <v>0</v>
      </c>
    </row>
    <row r="8196" spans="1:11" x14ac:dyDescent="0.25">
      <c r="A8196" t="s">
        <v>118</v>
      </c>
      <c r="B8196" t="s">
        <v>38</v>
      </c>
      <c r="C8196">
        <v>1</v>
      </c>
      <c r="D8196">
        <v>4</v>
      </c>
      <c r="E8196">
        <v>18</v>
      </c>
      <c r="F8196">
        <v>59</v>
      </c>
      <c r="G8196" s="1">
        <f t="shared" si="512"/>
        <v>0.81818181818181823</v>
      </c>
      <c r="H8196" s="4">
        <f t="shared" si="513"/>
        <v>0</v>
      </c>
      <c r="I8196" s="5">
        <f>IF(OR(AND(F8196&gt;=50,G8196&gt;SUMIF(SeasonTotals!A$2:A$9,A8196,SeasonTotals!F$2:F$9)),AND(G8196&gt;0.885,F8196&gt;=50,D8196&lt;3)),1,0)</f>
        <v>0</v>
      </c>
      <c r="J8196" s="4">
        <f t="shared" si="514"/>
        <v>1</v>
      </c>
      <c r="K8196" s="5">
        <f t="shared" si="515"/>
        <v>0</v>
      </c>
    </row>
    <row r="8197" spans="1:11" x14ac:dyDescent="0.25">
      <c r="A8197" t="s">
        <v>118</v>
      </c>
      <c r="B8197" t="s">
        <v>38</v>
      </c>
      <c r="C8197">
        <v>1</v>
      </c>
      <c r="D8197">
        <v>2</v>
      </c>
      <c r="E8197">
        <v>26</v>
      </c>
      <c r="F8197">
        <v>60</v>
      </c>
      <c r="G8197" s="1">
        <f t="shared" si="512"/>
        <v>0.9285714285714286</v>
      </c>
      <c r="H8197" s="4">
        <f t="shared" si="513"/>
        <v>1</v>
      </c>
      <c r="I8197" s="5">
        <f>IF(OR(AND(F8197&gt;=50,G8197&gt;SUMIF(SeasonTotals!A$2:A$9,A8197,SeasonTotals!F$2:F$9)),AND(G8197&gt;0.885,F8197&gt;=50,D8197&lt;3)),1,0)</f>
        <v>1</v>
      </c>
      <c r="J8197" s="4">
        <f t="shared" si="514"/>
        <v>0</v>
      </c>
      <c r="K8197" s="5">
        <f t="shared" si="515"/>
        <v>0</v>
      </c>
    </row>
    <row r="8198" spans="1:11" x14ac:dyDescent="0.25">
      <c r="A8198" t="s">
        <v>118</v>
      </c>
      <c r="B8198" t="s">
        <v>38</v>
      </c>
      <c r="C8198">
        <v>1</v>
      </c>
      <c r="D8198">
        <v>3</v>
      </c>
      <c r="E8198">
        <v>37</v>
      </c>
      <c r="F8198">
        <v>59</v>
      </c>
      <c r="G8198" s="1">
        <f t="shared" si="512"/>
        <v>0.92500000000000004</v>
      </c>
      <c r="H8198" s="4">
        <f t="shared" si="513"/>
        <v>1</v>
      </c>
      <c r="I8198" s="5">
        <f>IF(OR(AND(F8198&gt;=50,G8198&gt;SUMIF(SeasonTotals!A$2:A$9,A8198,SeasonTotals!F$2:F$9)),AND(G8198&gt;0.885,F8198&gt;=50,D8198&lt;3)),1,0)</f>
        <v>1</v>
      </c>
      <c r="J8198" s="4">
        <f t="shared" si="514"/>
        <v>0</v>
      </c>
      <c r="K8198" s="5">
        <f t="shared" si="515"/>
        <v>0</v>
      </c>
    </row>
    <row r="8199" spans="1:11" x14ac:dyDescent="0.25">
      <c r="A8199" t="s">
        <v>118</v>
      </c>
      <c r="B8199" t="s">
        <v>38</v>
      </c>
      <c r="C8199">
        <v>1</v>
      </c>
      <c r="D8199">
        <v>1</v>
      </c>
      <c r="E8199">
        <v>28</v>
      </c>
      <c r="F8199">
        <v>59</v>
      </c>
      <c r="G8199" s="1">
        <f t="shared" si="512"/>
        <v>0.96551724137931039</v>
      </c>
      <c r="H8199" s="4">
        <f t="shared" si="513"/>
        <v>1</v>
      </c>
      <c r="I8199" s="5">
        <f>IF(OR(AND(F8199&gt;=50,G8199&gt;SUMIF(SeasonTotals!A$2:A$9,A8199,SeasonTotals!F$2:F$9)),AND(G8199&gt;0.885,F8199&gt;=50,D8199&lt;3)),1,0)</f>
        <v>1</v>
      </c>
      <c r="J8199" s="4">
        <f t="shared" si="514"/>
        <v>0</v>
      </c>
      <c r="K8199" s="5">
        <f t="shared" si="515"/>
        <v>0</v>
      </c>
    </row>
    <row r="8200" spans="1:11" x14ac:dyDescent="0.25">
      <c r="A8200" t="s">
        <v>118</v>
      </c>
      <c r="B8200" t="s">
        <v>38</v>
      </c>
      <c r="C8200">
        <v>1</v>
      </c>
      <c r="D8200">
        <v>2</v>
      </c>
      <c r="E8200">
        <v>26</v>
      </c>
      <c r="F8200">
        <v>60</v>
      </c>
      <c r="G8200" s="1">
        <f t="shared" si="512"/>
        <v>0.9285714285714286</v>
      </c>
      <c r="H8200" s="4">
        <f t="shared" si="513"/>
        <v>1</v>
      </c>
      <c r="I8200" s="5">
        <f>IF(OR(AND(F8200&gt;=50,G8200&gt;SUMIF(SeasonTotals!A$2:A$9,A8200,SeasonTotals!F$2:F$9)),AND(G8200&gt;0.885,F8200&gt;=50,D8200&lt;3)),1,0)</f>
        <v>1</v>
      </c>
      <c r="J8200" s="4">
        <f t="shared" si="514"/>
        <v>0</v>
      </c>
      <c r="K8200" s="5">
        <f t="shared" si="515"/>
        <v>0</v>
      </c>
    </row>
    <row r="8201" spans="1:11" x14ac:dyDescent="0.25">
      <c r="A8201" t="s">
        <v>118</v>
      </c>
      <c r="B8201" t="s">
        <v>38</v>
      </c>
      <c r="C8201">
        <v>1</v>
      </c>
      <c r="D8201">
        <v>3</v>
      </c>
      <c r="E8201">
        <v>32</v>
      </c>
      <c r="F8201">
        <v>58</v>
      </c>
      <c r="G8201" s="1">
        <f t="shared" si="512"/>
        <v>0.91428571428571426</v>
      </c>
      <c r="H8201" s="4">
        <f t="shared" si="513"/>
        <v>1</v>
      </c>
      <c r="I8201" s="5">
        <f>IF(OR(AND(F8201&gt;=50,G8201&gt;SUMIF(SeasonTotals!A$2:A$9,A8201,SeasonTotals!F$2:F$9)),AND(G8201&gt;0.885,F8201&gt;=50,D8201&lt;3)),1,0)</f>
        <v>1</v>
      </c>
      <c r="J8201" s="4">
        <f t="shared" si="514"/>
        <v>0</v>
      </c>
      <c r="K8201" s="5">
        <f t="shared" si="515"/>
        <v>0</v>
      </c>
    </row>
    <row r="8202" spans="1:11" x14ac:dyDescent="0.25">
      <c r="A8202" t="s">
        <v>118</v>
      </c>
      <c r="B8202" t="s">
        <v>38</v>
      </c>
      <c r="C8202">
        <v>1</v>
      </c>
      <c r="D8202">
        <v>5</v>
      </c>
      <c r="E8202">
        <v>16</v>
      </c>
      <c r="F8202">
        <v>60</v>
      </c>
      <c r="G8202" s="1">
        <f t="shared" si="512"/>
        <v>0.76190476190476186</v>
      </c>
      <c r="H8202" s="4">
        <f t="shared" si="513"/>
        <v>0</v>
      </c>
      <c r="I8202" s="5">
        <f>IF(OR(AND(F8202&gt;=50,G8202&gt;SUMIF(SeasonTotals!A$2:A$9,A8202,SeasonTotals!F$2:F$9)),AND(G8202&gt;0.885,F8202&gt;=50,D8202&lt;3)),1,0)</f>
        <v>0</v>
      </c>
      <c r="J8202" s="4">
        <f t="shared" si="514"/>
        <v>1</v>
      </c>
      <c r="K8202" s="5">
        <f t="shared" si="515"/>
        <v>0</v>
      </c>
    </row>
    <row r="8203" spans="1:11" x14ac:dyDescent="0.25">
      <c r="A8203" t="s">
        <v>118</v>
      </c>
      <c r="B8203" t="s">
        <v>38</v>
      </c>
      <c r="C8203">
        <v>1</v>
      </c>
      <c r="D8203">
        <v>0</v>
      </c>
      <c r="E8203">
        <v>36</v>
      </c>
      <c r="F8203">
        <v>60</v>
      </c>
      <c r="G8203" s="1">
        <f t="shared" si="512"/>
        <v>1</v>
      </c>
      <c r="H8203" s="4">
        <f t="shared" si="513"/>
        <v>1</v>
      </c>
      <c r="I8203" s="5">
        <f>IF(OR(AND(F8203&gt;=50,G8203&gt;SUMIF(SeasonTotals!A$2:A$9,A8203,SeasonTotals!F$2:F$9)),AND(G8203&gt;0.885,F8203&gt;=50,D8203&lt;3)),1,0)</f>
        <v>1</v>
      </c>
      <c r="J8203" s="4">
        <f t="shared" si="514"/>
        <v>0</v>
      </c>
      <c r="K8203" s="5">
        <f t="shared" si="515"/>
        <v>0</v>
      </c>
    </row>
    <row r="8204" spans="1:11" x14ac:dyDescent="0.25">
      <c r="A8204" t="s">
        <v>118</v>
      </c>
      <c r="B8204" t="s">
        <v>38</v>
      </c>
      <c r="C8204">
        <v>1</v>
      </c>
      <c r="D8204">
        <v>4</v>
      </c>
      <c r="E8204">
        <v>29</v>
      </c>
      <c r="F8204">
        <v>58</v>
      </c>
      <c r="G8204" s="1">
        <f t="shared" si="512"/>
        <v>0.87878787878787878</v>
      </c>
      <c r="H8204" s="4">
        <f t="shared" si="513"/>
        <v>0</v>
      </c>
      <c r="I8204" s="5">
        <f>IF(OR(AND(F8204&gt;=50,G8204&gt;SUMIF(SeasonTotals!A$2:A$9,A8204,SeasonTotals!F$2:F$9)),AND(G8204&gt;0.885,F8204&gt;=50,D8204&lt;3)),1,0)</f>
        <v>0</v>
      </c>
      <c r="J8204" s="4">
        <f t="shared" si="514"/>
        <v>0</v>
      </c>
      <c r="K8204" s="5">
        <f t="shared" si="515"/>
        <v>0</v>
      </c>
    </row>
    <row r="8205" spans="1:11" x14ac:dyDescent="0.25">
      <c r="A8205" t="s">
        <v>118</v>
      </c>
      <c r="B8205" t="s">
        <v>38</v>
      </c>
      <c r="C8205">
        <v>1</v>
      </c>
      <c r="D8205">
        <v>4</v>
      </c>
      <c r="E8205">
        <v>31</v>
      </c>
      <c r="F8205">
        <v>59</v>
      </c>
      <c r="G8205" s="1">
        <f t="shared" si="512"/>
        <v>0.88571428571428568</v>
      </c>
      <c r="H8205" s="4">
        <f t="shared" si="513"/>
        <v>0</v>
      </c>
      <c r="I8205" s="5">
        <f>IF(OR(AND(F8205&gt;=50,G8205&gt;SUMIF(SeasonTotals!A$2:A$9,A8205,SeasonTotals!F$2:F$9)),AND(G8205&gt;0.885,F8205&gt;=50,D8205&lt;3)),1,0)</f>
        <v>0</v>
      </c>
      <c r="J8205" s="4">
        <f t="shared" si="514"/>
        <v>0</v>
      </c>
      <c r="K8205" s="5">
        <f t="shared" si="515"/>
        <v>0</v>
      </c>
    </row>
    <row r="8206" spans="1:11" x14ac:dyDescent="0.25">
      <c r="A8206" t="s">
        <v>118</v>
      </c>
      <c r="B8206" t="s">
        <v>38</v>
      </c>
      <c r="C8206">
        <v>1</v>
      </c>
      <c r="D8206">
        <v>2</v>
      </c>
      <c r="E8206">
        <v>29</v>
      </c>
      <c r="F8206">
        <v>60</v>
      </c>
      <c r="G8206" s="1">
        <f t="shared" si="512"/>
        <v>0.93548387096774188</v>
      </c>
      <c r="H8206" s="4">
        <f t="shared" si="513"/>
        <v>1</v>
      </c>
      <c r="I8206" s="5">
        <f>IF(OR(AND(F8206&gt;=50,G8206&gt;SUMIF(SeasonTotals!A$2:A$9,A8206,SeasonTotals!F$2:F$9)),AND(G8206&gt;0.885,F8206&gt;=50,D8206&lt;3)),1,0)</f>
        <v>1</v>
      </c>
      <c r="J8206" s="4">
        <f t="shared" si="514"/>
        <v>0</v>
      </c>
      <c r="K8206" s="5">
        <f t="shared" si="515"/>
        <v>0</v>
      </c>
    </row>
    <row r="8207" spans="1:11" x14ac:dyDescent="0.25">
      <c r="A8207" t="s">
        <v>118</v>
      </c>
      <c r="B8207" t="s">
        <v>38</v>
      </c>
      <c r="C8207">
        <v>1</v>
      </c>
      <c r="D8207">
        <v>4</v>
      </c>
      <c r="E8207">
        <v>33</v>
      </c>
      <c r="F8207">
        <v>59</v>
      </c>
      <c r="G8207" s="1">
        <f t="shared" si="512"/>
        <v>0.89189189189189189</v>
      </c>
      <c r="H8207" s="4">
        <f t="shared" si="513"/>
        <v>0</v>
      </c>
      <c r="I8207" s="5">
        <f>IF(OR(AND(F8207&gt;=50,G8207&gt;SUMIF(SeasonTotals!A$2:A$9,A8207,SeasonTotals!F$2:F$9)),AND(G8207&gt;0.885,F8207&gt;=50,D8207&lt;3)),1,0)</f>
        <v>0</v>
      </c>
      <c r="J8207" s="4">
        <f t="shared" si="514"/>
        <v>0</v>
      </c>
      <c r="K8207" s="5">
        <f t="shared" si="515"/>
        <v>0</v>
      </c>
    </row>
    <row r="8208" spans="1:11" x14ac:dyDescent="0.25">
      <c r="A8208" t="s">
        <v>118</v>
      </c>
      <c r="B8208" t="s">
        <v>38</v>
      </c>
      <c r="C8208">
        <v>1</v>
      </c>
      <c r="D8208">
        <v>5</v>
      </c>
      <c r="E8208">
        <v>26</v>
      </c>
      <c r="F8208">
        <v>52</v>
      </c>
      <c r="G8208" s="1">
        <f t="shared" si="512"/>
        <v>0.83870967741935487</v>
      </c>
      <c r="H8208" s="4">
        <f t="shared" si="513"/>
        <v>0</v>
      </c>
      <c r="I8208" s="5">
        <f>IF(OR(AND(F8208&gt;=50,G8208&gt;SUMIF(SeasonTotals!A$2:A$9,A8208,SeasonTotals!F$2:F$9)),AND(G8208&gt;0.885,F8208&gt;=50,D8208&lt;3)),1,0)</f>
        <v>0</v>
      </c>
      <c r="J8208" s="4">
        <f t="shared" si="514"/>
        <v>1</v>
      </c>
      <c r="K8208" s="5">
        <f t="shared" si="515"/>
        <v>1</v>
      </c>
    </row>
    <row r="8209" spans="1:11" x14ac:dyDescent="0.25">
      <c r="A8209" t="s">
        <v>118</v>
      </c>
      <c r="B8209" t="s">
        <v>38</v>
      </c>
      <c r="C8209">
        <v>1</v>
      </c>
      <c r="D8209">
        <v>0</v>
      </c>
      <c r="E8209">
        <v>25</v>
      </c>
      <c r="F8209">
        <v>60</v>
      </c>
      <c r="G8209" s="1">
        <f t="shared" si="512"/>
        <v>1</v>
      </c>
      <c r="H8209" s="4">
        <f t="shared" si="513"/>
        <v>1</v>
      </c>
      <c r="I8209" s="5">
        <f>IF(OR(AND(F8209&gt;=50,G8209&gt;SUMIF(SeasonTotals!A$2:A$9,A8209,SeasonTotals!F$2:F$9)),AND(G8209&gt;0.885,F8209&gt;=50,D8209&lt;3)),1,0)</f>
        <v>1</v>
      </c>
      <c r="J8209" s="4">
        <f t="shared" si="514"/>
        <v>0</v>
      </c>
      <c r="K8209" s="5">
        <f t="shared" si="515"/>
        <v>0</v>
      </c>
    </row>
    <row r="8210" spans="1:11" x14ac:dyDescent="0.25">
      <c r="A8210" t="s">
        <v>118</v>
      </c>
      <c r="B8210" t="s">
        <v>38</v>
      </c>
      <c r="C8210">
        <v>1</v>
      </c>
      <c r="D8210">
        <v>0</v>
      </c>
      <c r="E8210">
        <v>26</v>
      </c>
      <c r="F8210">
        <v>60</v>
      </c>
      <c r="G8210" s="1">
        <f t="shared" si="512"/>
        <v>1</v>
      </c>
      <c r="H8210" s="4">
        <f t="shared" si="513"/>
        <v>1</v>
      </c>
      <c r="I8210" s="5">
        <f>IF(OR(AND(F8210&gt;=50,G8210&gt;SUMIF(SeasonTotals!A$2:A$9,A8210,SeasonTotals!F$2:F$9)),AND(G8210&gt;0.885,F8210&gt;=50,D8210&lt;3)),1,0)</f>
        <v>1</v>
      </c>
      <c r="J8210" s="4">
        <f t="shared" si="514"/>
        <v>0</v>
      </c>
      <c r="K8210" s="5">
        <f t="shared" si="515"/>
        <v>0</v>
      </c>
    </row>
    <row r="8211" spans="1:11" x14ac:dyDescent="0.25">
      <c r="A8211" t="s">
        <v>118</v>
      </c>
      <c r="B8211" t="s">
        <v>38</v>
      </c>
      <c r="C8211">
        <v>1</v>
      </c>
      <c r="D8211">
        <v>2</v>
      </c>
      <c r="E8211">
        <v>16</v>
      </c>
      <c r="F8211">
        <v>61</v>
      </c>
      <c r="G8211" s="1">
        <f t="shared" si="512"/>
        <v>0.88888888888888884</v>
      </c>
      <c r="H8211" s="4">
        <f t="shared" si="513"/>
        <v>1</v>
      </c>
      <c r="I8211" s="5">
        <f>IF(OR(AND(F8211&gt;=50,G8211&gt;SUMIF(SeasonTotals!A$2:A$9,A8211,SeasonTotals!F$2:F$9)),AND(G8211&gt;0.885,F8211&gt;=50,D8211&lt;3)),1,0)</f>
        <v>1</v>
      </c>
      <c r="J8211" s="4">
        <f t="shared" si="514"/>
        <v>0</v>
      </c>
      <c r="K8211" s="5">
        <f t="shared" si="515"/>
        <v>0</v>
      </c>
    </row>
    <row r="8212" spans="1:11" x14ac:dyDescent="0.25">
      <c r="A8212" t="s">
        <v>118</v>
      </c>
      <c r="B8212" t="s">
        <v>38</v>
      </c>
      <c r="C8212">
        <v>1</v>
      </c>
      <c r="D8212">
        <v>2</v>
      </c>
      <c r="E8212">
        <v>31</v>
      </c>
      <c r="F8212">
        <v>64</v>
      </c>
      <c r="G8212" s="1">
        <f t="shared" si="512"/>
        <v>0.93939393939393945</v>
      </c>
      <c r="H8212" s="4">
        <f t="shared" si="513"/>
        <v>1</v>
      </c>
      <c r="I8212" s="5">
        <f>IF(OR(AND(F8212&gt;=50,G8212&gt;SUMIF(SeasonTotals!A$2:A$9,A8212,SeasonTotals!F$2:F$9)),AND(G8212&gt;0.885,F8212&gt;=50,D8212&lt;3)),1,0)</f>
        <v>1</v>
      </c>
      <c r="J8212" s="4">
        <f t="shared" si="514"/>
        <v>0</v>
      </c>
      <c r="K8212" s="5">
        <f t="shared" si="515"/>
        <v>0</v>
      </c>
    </row>
    <row r="8213" spans="1:11" x14ac:dyDescent="0.25">
      <c r="A8213" t="s">
        <v>118</v>
      </c>
      <c r="B8213" t="s">
        <v>38</v>
      </c>
      <c r="C8213">
        <v>1</v>
      </c>
      <c r="D8213">
        <v>2</v>
      </c>
      <c r="E8213">
        <v>29</v>
      </c>
      <c r="F8213">
        <v>60</v>
      </c>
      <c r="G8213" s="1">
        <f t="shared" si="512"/>
        <v>0.93548387096774188</v>
      </c>
      <c r="H8213" s="4">
        <f t="shared" si="513"/>
        <v>1</v>
      </c>
      <c r="I8213" s="5">
        <f>IF(OR(AND(F8213&gt;=50,G8213&gt;SUMIF(SeasonTotals!A$2:A$9,A8213,SeasonTotals!F$2:F$9)),AND(G8213&gt;0.885,F8213&gt;=50,D8213&lt;3)),1,0)</f>
        <v>1</v>
      </c>
      <c r="J8213" s="4">
        <f t="shared" si="514"/>
        <v>0</v>
      </c>
      <c r="K8213" s="5">
        <f t="shared" si="515"/>
        <v>0</v>
      </c>
    </row>
    <row r="8214" spans="1:11" x14ac:dyDescent="0.25">
      <c r="A8214" t="s">
        <v>118</v>
      </c>
      <c r="B8214" t="s">
        <v>38</v>
      </c>
      <c r="C8214">
        <v>1</v>
      </c>
      <c r="D8214">
        <v>3</v>
      </c>
      <c r="E8214">
        <v>33</v>
      </c>
      <c r="F8214">
        <v>60</v>
      </c>
      <c r="G8214" s="1">
        <f t="shared" si="512"/>
        <v>0.91666666666666663</v>
      </c>
      <c r="H8214" s="4">
        <f t="shared" si="513"/>
        <v>1</v>
      </c>
      <c r="I8214" s="5">
        <f>IF(OR(AND(F8214&gt;=50,G8214&gt;SUMIF(SeasonTotals!A$2:A$9,A8214,SeasonTotals!F$2:F$9)),AND(G8214&gt;0.885,F8214&gt;=50,D8214&lt;3)),1,0)</f>
        <v>1</v>
      </c>
      <c r="J8214" s="4">
        <f t="shared" si="514"/>
        <v>0</v>
      </c>
      <c r="K8214" s="5">
        <f t="shared" si="515"/>
        <v>0</v>
      </c>
    </row>
    <row r="8215" spans="1:11" x14ac:dyDescent="0.25">
      <c r="A8215" t="s">
        <v>118</v>
      </c>
      <c r="B8215" t="s">
        <v>38</v>
      </c>
      <c r="C8215">
        <v>1</v>
      </c>
      <c r="D8215">
        <v>2</v>
      </c>
      <c r="E8215">
        <v>30</v>
      </c>
      <c r="F8215">
        <v>60</v>
      </c>
      <c r="G8215" s="1">
        <f t="shared" si="512"/>
        <v>0.9375</v>
      </c>
      <c r="H8215" s="4">
        <f t="shared" si="513"/>
        <v>1</v>
      </c>
      <c r="I8215" s="5">
        <f>IF(OR(AND(F8215&gt;=50,G8215&gt;SUMIF(SeasonTotals!A$2:A$9,A8215,SeasonTotals!F$2:F$9)),AND(G8215&gt;0.885,F8215&gt;=50,D8215&lt;3)),1,0)</f>
        <v>1</v>
      </c>
      <c r="J8215" s="4">
        <f t="shared" si="514"/>
        <v>0</v>
      </c>
      <c r="K8215" s="5">
        <f t="shared" si="515"/>
        <v>0</v>
      </c>
    </row>
    <row r="8216" spans="1:11" x14ac:dyDescent="0.25">
      <c r="A8216" t="s">
        <v>118</v>
      </c>
      <c r="B8216" t="s">
        <v>38</v>
      </c>
      <c r="C8216">
        <v>1</v>
      </c>
      <c r="D8216">
        <v>2</v>
      </c>
      <c r="E8216">
        <v>37</v>
      </c>
      <c r="F8216">
        <v>63</v>
      </c>
      <c r="G8216" s="1">
        <f t="shared" si="512"/>
        <v>0.94871794871794868</v>
      </c>
      <c r="H8216" s="4">
        <f t="shared" si="513"/>
        <v>1</v>
      </c>
      <c r="I8216" s="5">
        <f>IF(OR(AND(F8216&gt;=50,G8216&gt;SUMIF(SeasonTotals!A$2:A$9,A8216,SeasonTotals!F$2:F$9)),AND(G8216&gt;0.885,F8216&gt;=50,D8216&lt;3)),1,0)</f>
        <v>1</v>
      </c>
      <c r="J8216" s="4">
        <f t="shared" si="514"/>
        <v>0</v>
      </c>
      <c r="K8216" s="5">
        <f t="shared" si="515"/>
        <v>0</v>
      </c>
    </row>
    <row r="8217" spans="1:11" x14ac:dyDescent="0.25">
      <c r="A8217" t="s">
        <v>118</v>
      </c>
      <c r="B8217" t="s">
        <v>38</v>
      </c>
      <c r="C8217">
        <v>1</v>
      </c>
      <c r="D8217">
        <v>5</v>
      </c>
      <c r="E8217">
        <v>29</v>
      </c>
      <c r="F8217">
        <v>58</v>
      </c>
      <c r="G8217" s="1">
        <f t="shared" si="512"/>
        <v>0.8529411764705882</v>
      </c>
      <c r="H8217" s="4">
        <f t="shared" si="513"/>
        <v>0</v>
      </c>
      <c r="I8217" s="5">
        <f>IF(OR(AND(F8217&gt;=50,G8217&gt;SUMIF(SeasonTotals!A$2:A$9,A8217,SeasonTotals!F$2:F$9)),AND(G8217&gt;0.885,F8217&gt;=50,D8217&lt;3)),1,0)</f>
        <v>0</v>
      </c>
      <c r="J8217" s="4">
        <f t="shared" si="514"/>
        <v>0</v>
      </c>
      <c r="K8217" s="5">
        <f t="shared" si="515"/>
        <v>0</v>
      </c>
    </row>
    <row r="8218" spans="1:11" x14ac:dyDescent="0.25">
      <c r="A8218" t="s">
        <v>118</v>
      </c>
      <c r="B8218" t="s">
        <v>38</v>
      </c>
      <c r="C8218">
        <v>1</v>
      </c>
      <c r="D8218">
        <v>3</v>
      </c>
      <c r="E8218">
        <v>38</v>
      </c>
      <c r="F8218">
        <v>65</v>
      </c>
      <c r="G8218" s="1">
        <f t="shared" si="512"/>
        <v>0.92682926829268297</v>
      </c>
      <c r="H8218" s="4">
        <f t="shared" si="513"/>
        <v>1</v>
      </c>
      <c r="I8218" s="5">
        <f>IF(OR(AND(F8218&gt;=50,G8218&gt;SUMIF(SeasonTotals!A$2:A$9,A8218,SeasonTotals!F$2:F$9)),AND(G8218&gt;0.885,F8218&gt;=50,D8218&lt;3)),1,0)</f>
        <v>1</v>
      </c>
      <c r="J8218" s="4">
        <f t="shared" si="514"/>
        <v>0</v>
      </c>
      <c r="K8218" s="5">
        <f t="shared" si="515"/>
        <v>0</v>
      </c>
    </row>
    <row r="8219" spans="1:11" x14ac:dyDescent="0.25">
      <c r="A8219" t="s">
        <v>118</v>
      </c>
      <c r="B8219" t="s">
        <v>38</v>
      </c>
      <c r="C8219">
        <v>1</v>
      </c>
      <c r="D8219">
        <v>3</v>
      </c>
      <c r="E8219">
        <v>27</v>
      </c>
      <c r="F8219">
        <v>59</v>
      </c>
      <c r="G8219" s="1">
        <f t="shared" si="512"/>
        <v>0.9</v>
      </c>
      <c r="H8219" s="4">
        <f t="shared" si="513"/>
        <v>0</v>
      </c>
      <c r="I8219" s="5">
        <f>IF(OR(AND(F8219&gt;=50,G8219&gt;SUMIF(SeasonTotals!A$2:A$9,A8219,SeasonTotals!F$2:F$9)),AND(G8219&gt;0.885,F8219&gt;=50,D8219&lt;3)),1,0)</f>
        <v>0</v>
      </c>
      <c r="J8219" s="4">
        <f t="shared" si="514"/>
        <v>0</v>
      </c>
      <c r="K8219" s="5">
        <f t="shared" si="515"/>
        <v>0</v>
      </c>
    </row>
    <row r="8220" spans="1:11" x14ac:dyDescent="0.25">
      <c r="A8220" t="s">
        <v>118</v>
      </c>
      <c r="B8220" t="s">
        <v>38</v>
      </c>
      <c r="C8220">
        <v>1</v>
      </c>
      <c r="D8220">
        <v>1</v>
      </c>
      <c r="E8220">
        <v>17</v>
      </c>
      <c r="F8220">
        <v>59</v>
      </c>
      <c r="G8220" s="1">
        <f t="shared" si="512"/>
        <v>0.94444444444444442</v>
      </c>
      <c r="H8220" s="4">
        <f t="shared" si="513"/>
        <v>1</v>
      </c>
      <c r="I8220" s="5">
        <f>IF(OR(AND(F8220&gt;=50,G8220&gt;SUMIF(SeasonTotals!A$2:A$9,A8220,SeasonTotals!F$2:F$9)),AND(G8220&gt;0.885,F8220&gt;=50,D8220&lt;3)),1,0)</f>
        <v>1</v>
      </c>
      <c r="J8220" s="4">
        <f t="shared" si="514"/>
        <v>0</v>
      </c>
      <c r="K8220" s="5">
        <f t="shared" si="515"/>
        <v>0</v>
      </c>
    </row>
    <row r="8221" spans="1:11" x14ac:dyDescent="0.25">
      <c r="A8221" t="s">
        <v>118</v>
      </c>
      <c r="B8221" t="s">
        <v>38</v>
      </c>
      <c r="C8221">
        <v>1</v>
      </c>
      <c r="D8221">
        <v>4</v>
      </c>
      <c r="E8221">
        <v>22</v>
      </c>
      <c r="F8221">
        <v>64</v>
      </c>
      <c r="G8221" s="1">
        <f t="shared" si="512"/>
        <v>0.84615384615384615</v>
      </c>
      <c r="H8221" s="4">
        <f t="shared" si="513"/>
        <v>0</v>
      </c>
      <c r="I8221" s="5">
        <f>IF(OR(AND(F8221&gt;=50,G8221&gt;SUMIF(SeasonTotals!A$2:A$9,A8221,SeasonTotals!F$2:F$9)),AND(G8221&gt;0.885,F8221&gt;=50,D8221&lt;3)),1,0)</f>
        <v>0</v>
      </c>
      <c r="J8221" s="4">
        <f t="shared" si="514"/>
        <v>1</v>
      </c>
      <c r="K8221" s="5">
        <f t="shared" si="515"/>
        <v>0</v>
      </c>
    </row>
    <row r="8222" spans="1:11" x14ac:dyDescent="0.25">
      <c r="A8222" t="s">
        <v>118</v>
      </c>
      <c r="B8222" t="s">
        <v>38</v>
      </c>
      <c r="C8222">
        <v>1</v>
      </c>
      <c r="D8222">
        <v>4</v>
      </c>
      <c r="E8222">
        <v>35</v>
      </c>
      <c r="F8222">
        <v>62</v>
      </c>
      <c r="G8222" s="1">
        <f t="shared" si="512"/>
        <v>0.89743589743589747</v>
      </c>
      <c r="H8222" s="4">
        <f t="shared" si="513"/>
        <v>0</v>
      </c>
      <c r="I8222" s="5">
        <f>IF(OR(AND(F8222&gt;=50,G8222&gt;SUMIF(SeasonTotals!A$2:A$9,A8222,SeasonTotals!F$2:F$9)),AND(G8222&gt;0.885,F8222&gt;=50,D8222&lt;3)),1,0)</f>
        <v>0</v>
      </c>
      <c r="J8222" s="4">
        <f t="shared" si="514"/>
        <v>0</v>
      </c>
      <c r="K8222" s="5">
        <f t="shared" si="515"/>
        <v>0</v>
      </c>
    </row>
    <row r="8223" spans="1:11" x14ac:dyDescent="0.25">
      <c r="A8223" t="s">
        <v>118</v>
      </c>
      <c r="B8223" t="s">
        <v>38</v>
      </c>
      <c r="C8223">
        <v>1</v>
      </c>
      <c r="D8223">
        <v>0</v>
      </c>
      <c r="E8223">
        <v>39</v>
      </c>
      <c r="F8223">
        <v>60</v>
      </c>
      <c r="G8223" s="1">
        <f t="shared" si="512"/>
        <v>1</v>
      </c>
      <c r="H8223" s="4">
        <f t="shared" si="513"/>
        <v>1</v>
      </c>
      <c r="I8223" s="5">
        <f>IF(OR(AND(F8223&gt;=50,G8223&gt;SUMIF(SeasonTotals!A$2:A$9,A8223,SeasonTotals!F$2:F$9)),AND(G8223&gt;0.885,F8223&gt;=50,D8223&lt;3)),1,0)</f>
        <v>1</v>
      </c>
      <c r="J8223" s="4">
        <f t="shared" si="514"/>
        <v>0</v>
      </c>
      <c r="K8223" s="5">
        <f t="shared" si="515"/>
        <v>0</v>
      </c>
    </row>
    <row r="8224" spans="1:11" x14ac:dyDescent="0.25">
      <c r="A8224" t="s">
        <v>118</v>
      </c>
      <c r="B8224" t="s">
        <v>38</v>
      </c>
      <c r="C8224">
        <v>1</v>
      </c>
      <c r="D8224">
        <v>2</v>
      </c>
      <c r="E8224">
        <v>36</v>
      </c>
      <c r="F8224">
        <v>60</v>
      </c>
      <c r="G8224" s="1">
        <f t="shared" si="512"/>
        <v>0.94736842105263153</v>
      </c>
      <c r="H8224" s="4">
        <f t="shared" si="513"/>
        <v>1</v>
      </c>
      <c r="I8224" s="5">
        <f>IF(OR(AND(F8224&gt;=50,G8224&gt;SUMIF(SeasonTotals!A$2:A$9,A8224,SeasonTotals!F$2:F$9)),AND(G8224&gt;0.885,F8224&gt;=50,D8224&lt;3)),1,0)</f>
        <v>1</v>
      </c>
      <c r="J8224" s="4">
        <f t="shared" si="514"/>
        <v>0</v>
      </c>
      <c r="K8224" s="5">
        <f t="shared" si="515"/>
        <v>0</v>
      </c>
    </row>
    <row r="8225" spans="1:11" x14ac:dyDescent="0.25">
      <c r="A8225" t="s">
        <v>118</v>
      </c>
      <c r="B8225" t="s">
        <v>38</v>
      </c>
      <c r="C8225">
        <v>1</v>
      </c>
      <c r="D8225">
        <v>3</v>
      </c>
      <c r="E8225">
        <v>24</v>
      </c>
      <c r="F8225">
        <v>60</v>
      </c>
      <c r="G8225" s="1">
        <f t="shared" si="512"/>
        <v>0.88888888888888884</v>
      </c>
      <c r="H8225" s="4">
        <f t="shared" si="513"/>
        <v>0</v>
      </c>
      <c r="I8225" s="5">
        <f>IF(OR(AND(F8225&gt;=50,G8225&gt;SUMIF(SeasonTotals!A$2:A$9,A8225,SeasonTotals!F$2:F$9)),AND(G8225&gt;0.885,F8225&gt;=50,D8225&lt;3)),1,0)</f>
        <v>0</v>
      </c>
      <c r="J8225" s="4">
        <f t="shared" si="514"/>
        <v>0</v>
      </c>
      <c r="K8225" s="5">
        <f t="shared" si="515"/>
        <v>0</v>
      </c>
    </row>
    <row r="8226" spans="1:11" x14ac:dyDescent="0.25">
      <c r="A8226" t="s">
        <v>118</v>
      </c>
      <c r="B8226" t="s">
        <v>38</v>
      </c>
      <c r="C8226">
        <v>1</v>
      </c>
      <c r="D8226">
        <v>1</v>
      </c>
      <c r="E8226">
        <v>35</v>
      </c>
      <c r="F8226">
        <v>60</v>
      </c>
      <c r="G8226" s="1">
        <f t="shared" si="512"/>
        <v>0.97222222222222221</v>
      </c>
      <c r="H8226" s="4">
        <f t="shared" si="513"/>
        <v>1</v>
      </c>
      <c r="I8226" s="5">
        <f>IF(OR(AND(F8226&gt;=50,G8226&gt;SUMIF(SeasonTotals!A$2:A$9,A8226,SeasonTotals!F$2:F$9)),AND(G8226&gt;0.885,F8226&gt;=50,D8226&lt;3)),1,0)</f>
        <v>1</v>
      </c>
      <c r="J8226" s="4">
        <f t="shared" si="514"/>
        <v>0</v>
      </c>
      <c r="K8226" s="5">
        <f t="shared" si="515"/>
        <v>0</v>
      </c>
    </row>
    <row r="8227" spans="1:11" x14ac:dyDescent="0.25">
      <c r="A8227" t="s">
        <v>118</v>
      </c>
      <c r="B8227" t="s">
        <v>38</v>
      </c>
      <c r="C8227">
        <v>1</v>
      </c>
      <c r="D8227">
        <v>2</v>
      </c>
      <c r="E8227">
        <v>26</v>
      </c>
      <c r="F8227">
        <v>59</v>
      </c>
      <c r="G8227" s="1">
        <f t="shared" si="512"/>
        <v>0.9285714285714286</v>
      </c>
      <c r="H8227" s="4">
        <f t="shared" si="513"/>
        <v>1</v>
      </c>
      <c r="I8227" s="5">
        <f>IF(OR(AND(F8227&gt;=50,G8227&gt;SUMIF(SeasonTotals!A$2:A$9,A8227,SeasonTotals!F$2:F$9)),AND(G8227&gt;0.885,F8227&gt;=50,D8227&lt;3)),1,0)</f>
        <v>1</v>
      </c>
      <c r="J8227" s="4">
        <f t="shared" si="514"/>
        <v>0</v>
      </c>
      <c r="K8227" s="5">
        <f t="shared" si="515"/>
        <v>0</v>
      </c>
    </row>
    <row r="8228" spans="1:11" x14ac:dyDescent="0.25">
      <c r="A8228" t="s">
        <v>118</v>
      </c>
      <c r="B8228" t="s">
        <v>38</v>
      </c>
      <c r="C8228">
        <v>1</v>
      </c>
      <c r="D8228">
        <v>1</v>
      </c>
      <c r="E8228">
        <v>29</v>
      </c>
      <c r="F8228">
        <v>60</v>
      </c>
      <c r="G8228" s="1">
        <f t="shared" si="512"/>
        <v>0.96666666666666667</v>
      </c>
      <c r="H8228" s="4">
        <f t="shared" si="513"/>
        <v>1</v>
      </c>
      <c r="I8228" s="5">
        <f>IF(OR(AND(F8228&gt;=50,G8228&gt;SUMIF(SeasonTotals!A$2:A$9,A8228,SeasonTotals!F$2:F$9)),AND(G8228&gt;0.885,F8228&gt;=50,D8228&lt;3)),1,0)</f>
        <v>1</v>
      </c>
      <c r="J8228" s="4">
        <f t="shared" si="514"/>
        <v>0</v>
      </c>
      <c r="K8228" s="5">
        <f t="shared" si="515"/>
        <v>0</v>
      </c>
    </row>
    <row r="8229" spans="1:11" x14ac:dyDescent="0.25">
      <c r="A8229" t="s">
        <v>118</v>
      </c>
      <c r="B8229" t="s">
        <v>38</v>
      </c>
      <c r="C8229">
        <v>1</v>
      </c>
      <c r="D8229">
        <v>0</v>
      </c>
      <c r="E8229">
        <v>28</v>
      </c>
      <c r="F8229">
        <v>60</v>
      </c>
      <c r="G8229" s="1">
        <f t="shared" si="512"/>
        <v>1</v>
      </c>
      <c r="H8229" s="4">
        <f t="shared" si="513"/>
        <v>1</v>
      </c>
      <c r="I8229" s="5">
        <f>IF(OR(AND(F8229&gt;=50,G8229&gt;SUMIF(SeasonTotals!A$2:A$9,A8229,SeasonTotals!F$2:F$9)),AND(G8229&gt;0.885,F8229&gt;=50,D8229&lt;3)),1,0)</f>
        <v>1</v>
      </c>
      <c r="J8229" s="4">
        <f t="shared" si="514"/>
        <v>0</v>
      </c>
      <c r="K8229" s="5">
        <f t="shared" si="515"/>
        <v>0</v>
      </c>
    </row>
    <row r="8230" spans="1:11" x14ac:dyDescent="0.25">
      <c r="A8230" t="s">
        <v>118</v>
      </c>
      <c r="B8230" t="s">
        <v>38</v>
      </c>
      <c r="C8230">
        <v>1</v>
      </c>
      <c r="D8230">
        <v>4</v>
      </c>
      <c r="E8230">
        <v>28</v>
      </c>
      <c r="F8230">
        <v>60</v>
      </c>
      <c r="G8230" s="1">
        <f t="shared" si="512"/>
        <v>0.875</v>
      </c>
      <c r="H8230" s="4">
        <f t="shared" si="513"/>
        <v>0</v>
      </c>
      <c r="I8230" s="5">
        <f>IF(OR(AND(F8230&gt;=50,G8230&gt;SUMIF(SeasonTotals!A$2:A$9,A8230,SeasonTotals!F$2:F$9)),AND(G8230&gt;0.885,F8230&gt;=50,D8230&lt;3)),1,0)</f>
        <v>0</v>
      </c>
      <c r="J8230" s="4">
        <f t="shared" si="514"/>
        <v>0</v>
      </c>
      <c r="K8230" s="5">
        <f t="shared" si="515"/>
        <v>0</v>
      </c>
    </row>
    <row r="8231" spans="1:11" x14ac:dyDescent="0.25">
      <c r="A8231" t="s">
        <v>118</v>
      </c>
      <c r="B8231" t="s">
        <v>38</v>
      </c>
      <c r="C8231">
        <v>1</v>
      </c>
      <c r="D8231">
        <v>1</v>
      </c>
      <c r="E8231">
        <v>44</v>
      </c>
      <c r="F8231">
        <v>64</v>
      </c>
      <c r="G8231" s="1">
        <f t="shared" si="512"/>
        <v>0.97777777777777775</v>
      </c>
      <c r="H8231" s="4">
        <f t="shared" si="513"/>
        <v>1</v>
      </c>
      <c r="I8231" s="5">
        <f>IF(OR(AND(F8231&gt;=50,G8231&gt;SUMIF(SeasonTotals!A$2:A$9,A8231,SeasonTotals!F$2:F$9)),AND(G8231&gt;0.885,F8231&gt;=50,D8231&lt;3)),1,0)</f>
        <v>1</v>
      </c>
      <c r="J8231" s="4">
        <f t="shared" si="514"/>
        <v>0</v>
      </c>
      <c r="K8231" s="5">
        <f t="shared" si="515"/>
        <v>0</v>
      </c>
    </row>
    <row r="8232" spans="1:11" x14ac:dyDescent="0.25">
      <c r="A8232" t="s">
        <v>118</v>
      </c>
      <c r="B8232" t="s">
        <v>38</v>
      </c>
      <c r="C8232">
        <v>1</v>
      </c>
      <c r="D8232">
        <v>3</v>
      </c>
      <c r="E8232">
        <v>17</v>
      </c>
      <c r="F8232">
        <v>64</v>
      </c>
      <c r="G8232" s="1">
        <f t="shared" si="512"/>
        <v>0.85</v>
      </c>
      <c r="H8232" s="4">
        <f t="shared" si="513"/>
        <v>0</v>
      </c>
      <c r="I8232" s="5">
        <f>IF(OR(AND(F8232&gt;=50,G8232&gt;SUMIF(SeasonTotals!A$2:A$9,A8232,SeasonTotals!F$2:F$9)),AND(G8232&gt;0.885,F8232&gt;=50,D8232&lt;3)),1,0)</f>
        <v>0</v>
      </c>
      <c r="J8232" s="4">
        <f t="shared" si="514"/>
        <v>0</v>
      </c>
      <c r="K8232" s="5">
        <f t="shared" si="515"/>
        <v>0</v>
      </c>
    </row>
    <row r="8233" spans="1:11" x14ac:dyDescent="0.25">
      <c r="A8233" t="s">
        <v>118</v>
      </c>
      <c r="B8233" t="s">
        <v>38</v>
      </c>
      <c r="C8233">
        <v>1</v>
      </c>
      <c r="D8233">
        <v>2</v>
      </c>
      <c r="E8233">
        <v>31</v>
      </c>
      <c r="F8233">
        <v>65</v>
      </c>
      <c r="G8233" s="1">
        <f t="shared" si="512"/>
        <v>0.93939393939393945</v>
      </c>
      <c r="H8233" s="4">
        <f t="shared" si="513"/>
        <v>1</v>
      </c>
      <c r="I8233" s="5">
        <f>IF(OR(AND(F8233&gt;=50,G8233&gt;SUMIF(SeasonTotals!A$2:A$9,A8233,SeasonTotals!F$2:F$9)),AND(G8233&gt;0.885,F8233&gt;=50,D8233&lt;3)),1,0)</f>
        <v>1</v>
      </c>
      <c r="J8233" s="4">
        <f t="shared" si="514"/>
        <v>0</v>
      </c>
      <c r="K8233" s="5">
        <f t="shared" si="515"/>
        <v>0</v>
      </c>
    </row>
    <row r="8234" spans="1:11" x14ac:dyDescent="0.25">
      <c r="A8234" t="s">
        <v>118</v>
      </c>
      <c r="B8234" t="s">
        <v>38</v>
      </c>
      <c r="C8234">
        <v>1</v>
      </c>
      <c r="D8234">
        <v>3</v>
      </c>
      <c r="E8234">
        <v>24</v>
      </c>
      <c r="F8234">
        <v>59</v>
      </c>
      <c r="G8234" s="1">
        <f t="shared" si="512"/>
        <v>0.88888888888888884</v>
      </c>
      <c r="H8234" s="4">
        <f t="shared" si="513"/>
        <v>0</v>
      </c>
      <c r="I8234" s="5">
        <f>IF(OR(AND(F8234&gt;=50,G8234&gt;SUMIF(SeasonTotals!A$2:A$9,A8234,SeasonTotals!F$2:F$9)),AND(G8234&gt;0.885,F8234&gt;=50,D8234&lt;3)),1,0)</f>
        <v>0</v>
      </c>
      <c r="J8234" s="4">
        <f t="shared" si="514"/>
        <v>0</v>
      </c>
      <c r="K8234" s="5">
        <f t="shared" si="515"/>
        <v>0</v>
      </c>
    </row>
    <row r="8235" spans="1:11" x14ac:dyDescent="0.25">
      <c r="A8235" t="s">
        <v>118</v>
      </c>
      <c r="B8235" t="s">
        <v>38</v>
      </c>
      <c r="C8235">
        <v>1</v>
      </c>
      <c r="D8235">
        <v>3</v>
      </c>
      <c r="E8235">
        <v>34</v>
      </c>
      <c r="F8235">
        <v>59</v>
      </c>
      <c r="G8235" s="1">
        <f t="shared" si="512"/>
        <v>0.91891891891891897</v>
      </c>
      <c r="H8235" s="4">
        <f t="shared" si="513"/>
        <v>1</v>
      </c>
      <c r="I8235" s="5">
        <f>IF(OR(AND(F8235&gt;=50,G8235&gt;SUMIF(SeasonTotals!A$2:A$9,A8235,SeasonTotals!F$2:F$9)),AND(G8235&gt;0.885,F8235&gt;=50,D8235&lt;3)),1,0)</f>
        <v>1</v>
      </c>
      <c r="J8235" s="4">
        <f t="shared" si="514"/>
        <v>0</v>
      </c>
      <c r="K8235" s="5">
        <f t="shared" si="515"/>
        <v>0</v>
      </c>
    </row>
    <row r="8236" spans="1:11" x14ac:dyDescent="0.25">
      <c r="A8236" t="s">
        <v>118</v>
      </c>
      <c r="B8236" t="s">
        <v>123</v>
      </c>
      <c r="C8236">
        <v>1</v>
      </c>
      <c r="D8236">
        <v>1</v>
      </c>
      <c r="E8236">
        <v>32</v>
      </c>
      <c r="F8236">
        <v>60</v>
      </c>
      <c r="G8236" s="1">
        <f t="shared" si="512"/>
        <v>0.96969696969696972</v>
      </c>
      <c r="H8236" s="4">
        <f t="shared" si="513"/>
        <v>1</v>
      </c>
      <c r="I8236" s="5">
        <f>IF(OR(AND(F8236&gt;=50,G8236&gt;SUMIF(SeasonTotals!A$2:A$9,A8236,SeasonTotals!F$2:F$9)),AND(G8236&gt;0.885,F8236&gt;=50,D8236&lt;3)),1,0)</f>
        <v>1</v>
      </c>
      <c r="J8236" s="4">
        <f t="shared" si="514"/>
        <v>0</v>
      </c>
      <c r="K8236" s="5">
        <f t="shared" si="515"/>
        <v>0</v>
      </c>
    </row>
    <row r="8237" spans="1:11" x14ac:dyDescent="0.25">
      <c r="A8237" t="s">
        <v>118</v>
      </c>
      <c r="B8237" t="s">
        <v>123</v>
      </c>
      <c r="C8237">
        <v>1</v>
      </c>
      <c r="D8237">
        <v>2</v>
      </c>
      <c r="E8237">
        <v>31</v>
      </c>
      <c r="F8237">
        <v>59</v>
      </c>
      <c r="G8237" s="1">
        <f t="shared" si="512"/>
        <v>0.93939393939393945</v>
      </c>
      <c r="H8237" s="4">
        <f t="shared" si="513"/>
        <v>1</v>
      </c>
      <c r="I8237" s="5">
        <f>IF(OR(AND(F8237&gt;=50,G8237&gt;SUMIF(SeasonTotals!A$2:A$9,A8237,SeasonTotals!F$2:F$9)),AND(G8237&gt;0.885,F8237&gt;=50,D8237&lt;3)),1,0)</f>
        <v>1</v>
      </c>
      <c r="J8237" s="4">
        <f t="shared" si="514"/>
        <v>0</v>
      </c>
      <c r="K8237" s="5">
        <f t="shared" si="515"/>
        <v>0</v>
      </c>
    </row>
    <row r="8238" spans="1:11" x14ac:dyDescent="0.25">
      <c r="A8238" t="s">
        <v>118</v>
      </c>
      <c r="B8238" t="s">
        <v>123</v>
      </c>
      <c r="C8238">
        <v>1</v>
      </c>
      <c r="D8238">
        <v>3</v>
      </c>
      <c r="E8238">
        <v>41</v>
      </c>
      <c r="F8238">
        <v>59</v>
      </c>
      <c r="G8238" s="1">
        <f t="shared" si="512"/>
        <v>0.93181818181818177</v>
      </c>
      <c r="H8238" s="4">
        <f t="shared" si="513"/>
        <v>1</v>
      </c>
      <c r="I8238" s="5">
        <f>IF(OR(AND(F8238&gt;=50,G8238&gt;SUMIF(SeasonTotals!A$2:A$9,A8238,SeasonTotals!F$2:F$9)),AND(G8238&gt;0.885,F8238&gt;=50,D8238&lt;3)),1,0)</f>
        <v>1</v>
      </c>
      <c r="J8238" s="4">
        <f t="shared" si="514"/>
        <v>0</v>
      </c>
      <c r="K8238" s="5">
        <f t="shared" si="515"/>
        <v>0</v>
      </c>
    </row>
    <row r="8239" spans="1:11" x14ac:dyDescent="0.25">
      <c r="A8239" t="s">
        <v>118</v>
      </c>
      <c r="B8239" t="s">
        <v>123</v>
      </c>
      <c r="C8239">
        <v>1</v>
      </c>
      <c r="D8239">
        <v>2</v>
      </c>
      <c r="E8239">
        <v>30</v>
      </c>
      <c r="F8239">
        <v>60</v>
      </c>
      <c r="G8239" s="1">
        <f t="shared" si="512"/>
        <v>0.9375</v>
      </c>
      <c r="H8239" s="4">
        <f t="shared" si="513"/>
        <v>1</v>
      </c>
      <c r="I8239" s="5">
        <f>IF(OR(AND(F8239&gt;=50,G8239&gt;SUMIF(SeasonTotals!A$2:A$9,A8239,SeasonTotals!F$2:F$9)),AND(G8239&gt;0.885,F8239&gt;=50,D8239&lt;3)),1,0)</f>
        <v>1</v>
      </c>
      <c r="J8239" s="4">
        <f t="shared" si="514"/>
        <v>0</v>
      </c>
      <c r="K8239" s="5">
        <f t="shared" si="515"/>
        <v>0</v>
      </c>
    </row>
    <row r="8240" spans="1:11" x14ac:dyDescent="0.25">
      <c r="A8240" t="s">
        <v>118</v>
      </c>
      <c r="B8240" t="s">
        <v>123</v>
      </c>
      <c r="C8240">
        <v>1</v>
      </c>
      <c r="D8240">
        <v>2</v>
      </c>
      <c r="E8240">
        <v>40</v>
      </c>
      <c r="F8240">
        <v>60</v>
      </c>
      <c r="G8240" s="1">
        <f t="shared" si="512"/>
        <v>0.95238095238095233</v>
      </c>
      <c r="H8240" s="4">
        <f t="shared" si="513"/>
        <v>1</v>
      </c>
      <c r="I8240" s="5">
        <f>IF(OR(AND(F8240&gt;=50,G8240&gt;SUMIF(SeasonTotals!A$2:A$9,A8240,SeasonTotals!F$2:F$9)),AND(G8240&gt;0.885,F8240&gt;=50,D8240&lt;3)),1,0)</f>
        <v>1</v>
      </c>
      <c r="J8240" s="4">
        <f t="shared" si="514"/>
        <v>0</v>
      </c>
      <c r="K8240" s="5">
        <f t="shared" si="515"/>
        <v>0</v>
      </c>
    </row>
    <row r="8241" spans="1:11" x14ac:dyDescent="0.25">
      <c r="A8241" t="s">
        <v>118</v>
      </c>
      <c r="B8241" t="s">
        <v>123</v>
      </c>
      <c r="C8241">
        <v>1</v>
      </c>
      <c r="D8241">
        <v>4</v>
      </c>
      <c r="E8241">
        <v>16</v>
      </c>
      <c r="F8241">
        <v>58</v>
      </c>
      <c r="G8241" s="1">
        <f t="shared" si="512"/>
        <v>0.8</v>
      </c>
      <c r="H8241" s="4">
        <f t="shared" si="513"/>
        <v>0</v>
      </c>
      <c r="I8241" s="5">
        <f>IF(OR(AND(F8241&gt;=50,G8241&gt;SUMIF(SeasonTotals!A$2:A$9,A8241,SeasonTotals!F$2:F$9)),AND(G8241&gt;0.885,F8241&gt;=50,D8241&lt;3)),1,0)</f>
        <v>0</v>
      </c>
      <c r="J8241" s="4">
        <f t="shared" si="514"/>
        <v>1</v>
      </c>
      <c r="K8241" s="5">
        <f t="shared" si="515"/>
        <v>0</v>
      </c>
    </row>
    <row r="8242" spans="1:11" x14ac:dyDescent="0.25">
      <c r="A8242" t="s">
        <v>118</v>
      </c>
      <c r="B8242" t="s">
        <v>123</v>
      </c>
      <c r="C8242">
        <v>1</v>
      </c>
      <c r="D8242">
        <v>2</v>
      </c>
      <c r="E8242">
        <v>29</v>
      </c>
      <c r="F8242">
        <v>58</v>
      </c>
      <c r="G8242" s="1">
        <f t="shared" si="512"/>
        <v>0.93548387096774188</v>
      </c>
      <c r="H8242" s="4">
        <f t="shared" si="513"/>
        <v>1</v>
      </c>
      <c r="I8242" s="5">
        <f>IF(OR(AND(F8242&gt;=50,G8242&gt;SUMIF(SeasonTotals!A$2:A$9,A8242,SeasonTotals!F$2:F$9)),AND(G8242&gt;0.885,F8242&gt;=50,D8242&lt;3)),1,0)</f>
        <v>1</v>
      </c>
      <c r="J8242" s="4">
        <f t="shared" si="514"/>
        <v>0</v>
      </c>
      <c r="K8242" s="5">
        <f t="shared" si="515"/>
        <v>0</v>
      </c>
    </row>
    <row r="8243" spans="1:11" x14ac:dyDescent="0.25">
      <c r="A8243" t="s">
        <v>118</v>
      </c>
      <c r="B8243" t="s">
        <v>123</v>
      </c>
      <c r="C8243">
        <v>1</v>
      </c>
      <c r="D8243">
        <v>0</v>
      </c>
      <c r="E8243">
        <v>27</v>
      </c>
      <c r="F8243">
        <v>60</v>
      </c>
      <c r="G8243" s="1">
        <f t="shared" si="512"/>
        <v>1</v>
      </c>
      <c r="H8243" s="4">
        <f t="shared" si="513"/>
        <v>1</v>
      </c>
      <c r="I8243" s="5">
        <f>IF(OR(AND(F8243&gt;=50,G8243&gt;SUMIF(SeasonTotals!A$2:A$9,A8243,SeasonTotals!F$2:F$9)),AND(G8243&gt;0.885,F8243&gt;=50,D8243&lt;3)),1,0)</f>
        <v>1</v>
      </c>
      <c r="J8243" s="4">
        <f t="shared" si="514"/>
        <v>0</v>
      </c>
      <c r="K8243" s="5">
        <f t="shared" si="515"/>
        <v>0</v>
      </c>
    </row>
    <row r="8244" spans="1:11" x14ac:dyDescent="0.25">
      <c r="A8244" t="s">
        <v>118</v>
      </c>
      <c r="B8244" t="s">
        <v>123</v>
      </c>
      <c r="C8244">
        <v>1</v>
      </c>
      <c r="D8244">
        <v>5</v>
      </c>
      <c r="E8244">
        <v>25</v>
      </c>
      <c r="F8244">
        <v>40</v>
      </c>
      <c r="G8244" s="1">
        <f t="shared" si="512"/>
        <v>0.83333333333333337</v>
      </c>
      <c r="H8244" s="4">
        <f t="shared" si="513"/>
        <v>0</v>
      </c>
      <c r="I8244" s="5">
        <f>IF(OR(AND(F8244&gt;=50,G8244&gt;SUMIF(SeasonTotals!A$2:A$9,A8244,SeasonTotals!F$2:F$9)),AND(G8244&gt;0.885,F8244&gt;=50,D8244&lt;3)),1,0)</f>
        <v>0</v>
      </c>
      <c r="J8244" s="4">
        <f t="shared" si="514"/>
        <v>1</v>
      </c>
      <c r="K8244" s="5">
        <f t="shared" si="515"/>
        <v>1</v>
      </c>
    </row>
    <row r="8245" spans="1:11" x14ac:dyDescent="0.25">
      <c r="A8245" t="s">
        <v>118</v>
      </c>
      <c r="B8245" t="s">
        <v>123</v>
      </c>
      <c r="C8245">
        <v>1</v>
      </c>
      <c r="D8245">
        <v>3</v>
      </c>
      <c r="E8245">
        <v>31</v>
      </c>
      <c r="F8245">
        <v>60</v>
      </c>
      <c r="G8245" s="1">
        <f t="shared" si="512"/>
        <v>0.91176470588235292</v>
      </c>
      <c r="H8245" s="4">
        <f t="shared" si="513"/>
        <v>0</v>
      </c>
      <c r="I8245" s="5">
        <f>IF(OR(AND(F8245&gt;=50,G8245&gt;SUMIF(SeasonTotals!A$2:A$9,A8245,SeasonTotals!F$2:F$9)),AND(G8245&gt;0.885,F8245&gt;=50,D8245&lt;3)),1,0)</f>
        <v>0</v>
      </c>
      <c r="J8245" s="4">
        <f t="shared" si="514"/>
        <v>0</v>
      </c>
      <c r="K8245" s="5">
        <f t="shared" si="515"/>
        <v>0</v>
      </c>
    </row>
    <row r="8246" spans="1:11" x14ac:dyDescent="0.25">
      <c r="A8246" t="s">
        <v>118</v>
      </c>
      <c r="B8246" t="s">
        <v>123</v>
      </c>
      <c r="C8246">
        <v>1</v>
      </c>
      <c r="D8246">
        <v>2</v>
      </c>
      <c r="E8246">
        <v>37</v>
      </c>
      <c r="F8246">
        <v>65</v>
      </c>
      <c r="G8246" s="1">
        <f t="shared" si="512"/>
        <v>0.94871794871794868</v>
      </c>
      <c r="H8246" s="4">
        <f t="shared" si="513"/>
        <v>1</v>
      </c>
      <c r="I8246" s="5">
        <f>IF(OR(AND(F8246&gt;=50,G8246&gt;SUMIF(SeasonTotals!A$2:A$9,A8246,SeasonTotals!F$2:F$9)),AND(G8246&gt;0.885,F8246&gt;=50,D8246&lt;3)),1,0)</f>
        <v>1</v>
      </c>
      <c r="J8246" s="4">
        <f t="shared" si="514"/>
        <v>0</v>
      </c>
      <c r="K8246" s="5">
        <f t="shared" si="515"/>
        <v>0</v>
      </c>
    </row>
    <row r="8247" spans="1:11" x14ac:dyDescent="0.25">
      <c r="A8247" t="s">
        <v>118</v>
      </c>
      <c r="B8247" t="s">
        <v>123</v>
      </c>
      <c r="C8247">
        <v>1</v>
      </c>
      <c r="D8247">
        <v>3</v>
      </c>
      <c r="E8247">
        <v>32</v>
      </c>
      <c r="F8247">
        <v>60</v>
      </c>
      <c r="G8247" s="1">
        <f t="shared" si="512"/>
        <v>0.91428571428571426</v>
      </c>
      <c r="H8247" s="4">
        <f t="shared" si="513"/>
        <v>1</v>
      </c>
      <c r="I8247" s="5">
        <f>IF(OR(AND(F8247&gt;=50,G8247&gt;SUMIF(SeasonTotals!A$2:A$9,A8247,SeasonTotals!F$2:F$9)),AND(G8247&gt;0.885,F8247&gt;=50,D8247&lt;3)),1,0)</f>
        <v>1</v>
      </c>
      <c r="J8247" s="4">
        <f t="shared" si="514"/>
        <v>0</v>
      </c>
      <c r="K8247" s="5">
        <f t="shared" si="515"/>
        <v>0</v>
      </c>
    </row>
    <row r="8248" spans="1:11" x14ac:dyDescent="0.25">
      <c r="A8248" t="s">
        <v>118</v>
      </c>
      <c r="B8248" t="s">
        <v>123</v>
      </c>
      <c r="C8248">
        <v>1</v>
      </c>
      <c r="D8248">
        <v>0</v>
      </c>
      <c r="E8248">
        <v>22</v>
      </c>
      <c r="F8248">
        <v>65</v>
      </c>
      <c r="G8248" s="1">
        <f t="shared" si="512"/>
        <v>1</v>
      </c>
      <c r="H8248" s="4">
        <f t="shared" si="513"/>
        <v>1</v>
      </c>
      <c r="I8248" s="5">
        <f>IF(OR(AND(F8248&gt;=50,G8248&gt;SUMIF(SeasonTotals!A$2:A$9,A8248,SeasonTotals!F$2:F$9)),AND(G8248&gt;0.885,F8248&gt;=50,D8248&lt;3)),1,0)</f>
        <v>1</v>
      </c>
      <c r="J8248" s="4">
        <f t="shared" si="514"/>
        <v>0</v>
      </c>
      <c r="K8248" s="5">
        <f t="shared" si="515"/>
        <v>0</v>
      </c>
    </row>
    <row r="8249" spans="1:11" x14ac:dyDescent="0.25">
      <c r="A8249" t="s">
        <v>118</v>
      </c>
      <c r="B8249" t="s">
        <v>123</v>
      </c>
      <c r="C8249">
        <v>1</v>
      </c>
      <c r="D8249">
        <v>1</v>
      </c>
      <c r="E8249">
        <v>28</v>
      </c>
      <c r="F8249">
        <v>60</v>
      </c>
      <c r="G8249" s="1">
        <f t="shared" si="512"/>
        <v>0.96551724137931039</v>
      </c>
      <c r="H8249" s="4">
        <f t="shared" si="513"/>
        <v>1</v>
      </c>
      <c r="I8249" s="5">
        <f>IF(OR(AND(F8249&gt;=50,G8249&gt;SUMIF(SeasonTotals!A$2:A$9,A8249,SeasonTotals!F$2:F$9)),AND(G8249&gt;0.885,F8249&gt;=50,D8249&lt;3)),1,0)</f>
        <v>1</v>
      </c>
      <c r="J8249" s="4">
        <f t="shared" si="514"/>
        <v>0</v>
      </c>
      <c r="K8249" s="5">
        <f t="shared" si="515"/>
        <v>0</v>
      </c>
    </row>
    <row r="8250" spans="1:11" x14ac:dyDescent="0.25">
      <c r="A8250" t="s">
        <v>118</v>
      </c>
      <c r="B8250" t="s">
        <v>123</v>
      </c>
      <c r="C8250">
        <v>1</v>
      </c>
      <c r="D8250">
        <v>4</v>
      </c>
      <c r="E8250">
        <v>31</v>
      </c>
      <c r="F8250">
        <v>60</v>
      </c>
      <c r="G8250" s="1">
        <f t="shared" si="512"/>
        <v>0.88571428571428568</v>
      </c>
      <c r="H8250" s="4">
        <f t="shared" si="513"/>
        <v>0</v>
      </c>
      <c r="I8250" s="5">
        <f>IF(OR(AND(F8250&gt;=50,G8250&gt;SUMIF(SeasonTotals!A$2:A$9,A8250,SeasonTotals!F$2:F$9)),AND(G8250&gt;0.885,F8250&gt;=50,D8250&lt;3)),1,0)</f>
        <v>0</v>
      </c>
      <c r="J8250" s="4">
        <f t="shared" si="514"/>
        <v>0</v>
      </c>
      <c r="K8250" s="5">
        <f t="shared" si="515"/>
        <v>0</v>
      </c>
    </row>
    <row r="8251" spans="1:11" x14ac:dyDescent="0.25">
      <c r="A8251" t="s">
        <v>118</v>
      </c>
      <c r="B8251" t="s">
        <v>123</v>
      </c>
      <c r="C8251">
        <v>1</v>
      </c>
      <c r="D8251">
        <v>5</v>
      </c>
      <c r="E8251">
        <v>35</v>
      </c>
      <c r="F8251">
        <v>65</v>
      </c>
      <c r="G8251" s="1">
        <f t="shared" si="512"/>
        <v>0.875</v>
      </c>
      <c r="H8251" s="4">
        <f t="shared" si="513"/>
        <v>0</v>
      </c>
      <c r="I8251" s="5">
        <f>IF(OR(AND(F8251&gt;=50,G8251&gt;SUMIF(SeasonTotals!A$2:A$9,A8251,SeasonTotals!F$2:F$9)),AND(G8251&gt;0.885,F8251&gt;=50,D8251&lt;3)),1,0)</f>
        <v>0</v>
      </c>
      <c r="J8251" s="4">
        <f t="shared" si="514"/>
        <v>0</v>
      </c>
      <c r="K8251" s="5">
        <f t="shared" si="515"/>
        <v>0</v>
      </c>
    </row>
    <row r="8252" spans="1:11" x14ac:dyDescent="0.25">
      <c r="A8252" t="s">
        <v>118</v>
      </c>
      <c r="B8252" t="s">
        <v>123</v>
      </c>
      <c r="C8252">
        <v>1</v>
      </c>
      <c r="D8252">
        <v>0</v>
      </c>
      <c r="E8252">
        <v>18</v>
      </c>
      <c r="F8252">
        <v>36</v>
      </c>
      <c r="G8252" s="1">
        <f t="shared" si="512"/>
        <v>1</v>
      </c>
      <c r="H8252" s="4">
        <f t="shared" si="513"/>
        <v>0</v>
      </c>
      <c r="I8252" s="5">
        <f>IF(OR(AND(F8252&gt;=50,G8252&gt;SUMIF(SeasonTotals!A$2:A$9,A8252,SeasonTotals!F$2:F$9)),AND(G8252&gt;0.885,F8252&gt;=50,D8252&lt;3)),1,0)</f>
        <v>0</v>
      </c>
      <c r="J8252" s="4">
        <f t="shared" si="514"/>
        <v>0</v>
      </c>
      <c r="K8252" s="5">
        <f t="shared" si="515"/>
        <v>1</v>
      </c>
    </row>
    <row r="8253" spans="1:11" x14ac:dyDescent="0.25">
      <c r="A8253" t="s">
        <v>118</v>
      </c>
      <c r="B8253" t="s">
        <v>123</v>
      </c>
      <c r="C8253">
        <v>1</v>
      </c>
      <c r="D8253">
        <v>2</v>
      </c>
      <c r="E8253">
        <v>27</v>
      </c>
      <c r="F8253">
        <v>61</v>
      </c>
      <c r="G8253" s="1">
        <f t="shared" si="512"/>
        <v>0.93103448275862066</v>
      </c>
      <c r="H8253" s="4">
        <f t="shared" si="513"/>
        <v>1</v>
      </c>
      <c r="I8253" s="5">
        <f>IF(OR(AND(F8253&gt;=50,G8253&gt;SUMIF(SeasonTotals!A$2:A$9,A8253,SeasonTotals!F$2:F$9)),AND(G8253&gt;0.885,F8253&gt;=50,D8253&lt;3)),1,0)</f>
        <v>1</v>
      </c>
      <c r="J8253" s="4">
        <f t="shared" si="514"/>
        <v>0</v>
      </c>
      <c r="K8253" s="5">
        <f t="shared" si="515"/>
        <v>0</v>
      </c>
    </row>
    <row r="8254" spans="1:11" x14ac:dyDescent="0.25">
      <c r="A8254" t="s">
        <v>118</v>
      </c>
      <c r="B8254" t="s">
        <v>123</v>
      </c>
      <c r="C8254">
        <v>1</v>
      </c>
      <c r="D8254">
        <v>2</v>
      </c>
      <c r="E8254">
        <v>28</v>
      </c>
      <c r="F8254">
        <v>60</v>
      </c>
      <c r="G8254" s="1">
        <f t="shared" si="512"/>
        <v>0.93333333333333335</v>
      </c>
      <c r="H8254" s="4">
        <f t="shared" si="513"/>
        <v>1</v>
      </c>
      <c r="I8254" s="5">
        <f>IF(OR(AND(F8254&gt;=50,G8254&gt;SUMIF(SeasonTotals!A$2:A$9,A8254,SeasonTotals!F$2:F$9)),AND(G8254&gt;0.885,F8254&gt;=50,D8254&lt;3)),1,0)</f>
        <v>1</v>
      </c>
      <c r="J8254" s="4">
        <f t="shared" si="514"/>
        <v>0</v>
      </c>
      <c r="K8254" s="5">
        <f t="shared" si="515"/>
        <v>0</v>
      </c>
    </row>
    <row r="8255" spans="1:11" x14ac:dyDescent="0.25">
      <c r="A8255" t="s">
        <v>118</v>
      </c>
      <c r="B8255" t="s">
        <v>123</v>
      </c>
      <c r="C8255">
        <v>1</v>
      </c>
      <c r="D8255">
        <v>5</v>
      </c>
      <c r="E8255">
        <v>14</v>
      </c>
      <c r="F8255">
        <v>40</v>
      </c>
      <c r="G8255" s="1">
        <f t="shared" si="512"/>
        <v>0.73684210526315785</v>
      </c>
      <c r="H8255" s="4">
        <f t="shared" si="513"/>
        <v>0</v>
      </c>
      <c r="I8255" s="5">
        <f>IF(OR(AND(F8255&gt;=50,G8255&gt;SUMIF(SeasonTotals!A$2:A$9,A8255,SeasonTotals!F$2:F$9)),AND(G8255&gt;0.885,F8255&gt;=50,D8255&lt;3)),1,0)</f>
        <v>0</v>
      </c>
      <c r="J8255" s="4">
        <f t="shared" si="514"/>
        <v>1</v>
      </c>
      <c r="K8255" s="5">
        <f t="shared" si="515"/>
        <v>1</v>
      </c>
    </row>
    <row r="8256" spans="1:11" x14ac:dyDescent="0.25">
      <c r="A8256" t="s">
        <v>118</v>
      </c>
      <c r="B8256" t="s">
        <v>123</v>
      </c>
      <c r="C8256">
        <v>1</v>
      </c>
      <c r="D8256">
        <v>4</v>
      </c>
      <c r="E8256">
        <v>36</v>
      </c>
      <c r="F8256">
        <v>64</v>
      </c>
      <c r="G8256" s="1">
        <f t="shared" si="512"/>
        <v>0.9</v>
      </c>
      <c r="H8256" s="4">
        <f t="shared" si="513"/>
        <v>0</v>
      </c>
      <c r="I8256" s="5">
        <f>IF(OR(AND(F8256&gt;=50,G8256&gt;SUMIF(SeasonTotals!A$2:A$9,A8256,SeasonTotals!F$2:F$9)),AND(G8256&gt;0.885,F8256&gt;=50,D8256&lt;3)),1,0)</f>
        <v>0</v>
      </c>
      <c r="J8256" s="4">
        <f t="shared" si="514"/>
        <v>0</v>
      </c>
      <c r="K8256" s="5">
        <f t="shared" si="515"/>
        <v>0</v>
      </c>
    </row>
    <row r="8257" spans="1:11" x14ac:dyDescent="0.25">
      <c r="A8257" t="s">
        <v>118</v>
      </c>
      <c r="B8257" t="s">
        <v>123</v>
      </c>
      <c r="C8257">
        <v>1</v>
      </c>
      <c r="D8257">
        <v>3</v>
      </c>
      <c r="E8257">
        <v>30</v>
      </c>
      <c r="F8257">
        <v>58</v>
      </c>
      <c r="G8257" s="1">
        <f t="shared" si="512"/>
        <v>0.90909090909090906</v>
      </c>
      <c r="H8257" s="4">
        <f t="shared" si="513"/>
        <v>0</v>
      </c>
      <c r="I8257" s="5">
        <f>IF(OR(AND(F8257&gt;=50,G8257&gt;SUMIF(SeasonTotals!A$2:A$9,A8257,SeasonTotals!F$2:F$9)),AND(G8257&gt;0.885,F8257&gt;=50,D8257&lt;3)),1,0)</f>
        <v>0</v>
      </c>
      <c r="J8257" s="4">
        <f t="shared" si="514"/>
        <v>0</v>
      </c>
      <c r="K8257" s="5">
        <f t="shared" si="515"/>
        <v>0</v>
      </c>
    </row>
    <row r="8258" spans="1:11" x14ac:dyDescent="0.25">
      <c r="A8258" t="s">
        <v>118</v>
      </c>
      <c r="B8258" t="s">
        <v>123</v>
      </c>
      <c r="C8258">
        <v>1</v>
      </c>
      <c r="D8258">
        <v>3</v>
      </c>
      <c r="E8258">
        <v>39</v>
      </c>
      <c r="F8258">
        <v>60</v>
      </c>
      <c r="G8258" s="1">
        <f t="shared" ref="G8258:G8321" si="516">E8258/MAX(1,SUM(D8258:E8258))</f>
        <v>0.9285714285714286</v>
      </c>
      <c r="H8258" s="4">
        <f t="shared" ref="H8258:H8321" si="517">IF(AND(F8258&gt;=50,OR(G8258&gt;0.913,AND(G8258&gt;0.885,D8258&lt;3))),1,0)</f>
        <v>1</v>
      </c>
      <c r="I8258" s="5">
        <f>IF(OR(AND(F8258&gt;=50,G8258&gt;SUMIF(SeasonTotals!A$2:A$9,A8258,SeasonTotals!F$2:F$9)),AND(G8258&gt;0.885,F8258&gt;=50,D8258&lt;3)),1,0)</f>
        <v>1</v>
      </c>
      <c r="J8258" s="4">
        <f t="shared" ref="J8258:J8321" si="518">IF(G8258&lt;0.85,1,0)</f>
        <v>0</v>
      </c>
      <c r="K8258" s="5">
        <f t="shared" ref="K8258:K8321" si="519">IF(F8258&lt;55,1,0)</f>
        <v>0</v>
      </c>
    </row>
    <row r="8259" spans="1:11" x14ac:dyDescent="0.25">
      <c r="A8259" t="s">
        <v>118</v>
      </c>
      <c r="B8259" t="s">
        <v>123</v>
      </c>
      <c r="C8259">
        <v>1</v>
      </c>
      <c r="D8259">
        <v>5</v>
      </c>
      <c r="E8259">
        <v>24</v>
      </c>
      <c r="F8259">
        <v>49</v>
      </c>
      <c r="G8259" s="1">
        <f t="shared" si="516"/>
        <v>0.82758620689655171</v>
      </c>
      <c r="H8259" s="4">
        <f t="shared" si="517"/>
        <v>0</v>
      </c>
      <c r="I8259" s="5">
        <f>IF(OR(AND(F8259&gt;=50,G8259&gt;SUMIF(SeasonTotals!A$2:A$9,A8259,SeasonTotals!F$2:F$9)),AND(G8259&gt;0.885,F8259&gt;=50,D8259&lt;3)),1,0)</f>
        <v>0</v>
      </c>
      <c r="J8259" s="4">
        <f t="shared" si="518"/>
        <v>1</v>
      </c>
      <c r="K8259" s="5">
        <f t="shared" si="519"/>
        <v>1</v>
      </c>
    </row>
    <row r="8260" spans="1:11" x14ac:dyDescent="0.25">
      <c r="A8260" t="s">
        <v>118</v>
      </c>
      <c r="B8260" t="s">
        <v>123</v>
      </c>
      <c r="C8260">
        <v>1</v>
      </c>
      <c r="D8260">
        <v>1</v>
      </c>
      <c r="E8260">
        <v>36</v>
      </c>
      <c r="F8260">
        <v>60</v>
      </c>
      <c r="G8260" s="1">
        <f t="shared" si="516"/>
        <v>0.97297297297297303</v>
      </c>
      <c r="H8260" s="4">
        <f t="shared" si="517"/>
        <v>1</v>
      </c>
      <c r="I8260" s="5">
        <f>IF(OR(AND(F8260&gt;=50,G8260&gt;SUMIF(SeasonTotals!A$2:A$9,A8260,SeasonTotals!F$2:F$9)),AND(G8260&gt;0.885,F8260&gt;=50,D8260&lt;3)),1,0)</f>
        <v>1</v>
      </c>
      <c r="J8260" s="4">
        <f t="shared" si="518"/>
        <v>0</v>
      </c>
      <c r="K8260" s="5">
        <f t="shared" si="519"/>
        <v>0</v>
      </c>
    </row>
    <row r="8261" spans="1:11" x14ac:dyDescent="0.25">
      <c r="A8261" t="s">
        <v>118</v>
      </c>
      <c r="B8261" t="s">
        <v>123</v>
      </c>
      <c r="C8261">
        <v>1</v>
      </c>
      <c r="D8261">
        <v>2</v>
      </c>
      <c r="E8261">
        <v>35</v>
      </c>
      <c r="F8261">
        <v>59</v>
      </c>
      <c r="G8261" s="1">
        <f t="shared" si="516"/>
        <v>0.94594594594594594</v>
      </c>
      <c r="H8261" s="4">
        <f t="shared" si="517"/>
        <v>1</v>
      </c>
      <c r="I8261" s="5">
        <f>IF(OR(AND(F8261&gt;=50,G8261&gt;SUMIF(SeasonTotals!A$2:A$9,A8261,SeasonTotals!F$2:F$9)),AND(G8261&gt;0.885,F8261&gt;=50,D8261&lt;3)),1,0)</f>
        <v>1</v>
      </c>
      <c r="J8261" s="4">
        <f t="shared" si="518"/>
        <v>0</v>
      </c>
      <c r="K8261" s="5">
        <f t="shared" si="519"/>
        <v>0</v>
      </c>
    </row>
    <row r="8262" spans="1:11" x14ac:dyDescent="0.25">
      <c r="A8262" t="s">
        <v>118</v>
      </c>
      <c r="B8262" t="s">
        <v>123</v>
      </c>
      <c r="C8262">
        <v>1</v>
      </c>
      <c r="D8262">
        <v>0</v>
      </c>
      <c r="E8262">
        <v>29</v>
      </c>
      <c r="F8262">
        <v>60</v>
      </c>
      <c r="G8262" s="1">
        <f t="shared" si="516"/>
        <v>1</v>
      </c>
      <c r="H8262" s="4">
        <f t="shared" si="517"/>
        <v>1</v>
      </c>
      <c r="I8262" s="5">
        <f>IF(OR(AND(F8262&gt;=50,G8262&gt;SUMIF(SeasonTotals!A$2:A$9,A8262,SeasonTotals!F$2:F$9)),AND(G8262&gt;0.885,F8262&gt;=50,D8262&lt;3)),1,0)</f>
        <v>1</v>
      </c>
      <c r="J8262" s="4">
        <f t="shared" si="518"/>
        <v>0</v>
      </c>
      <c r="K8262" s="5">
        <f t="shared" si="519"/>
        <v>0</v>
      </c>
    </row>
    <row r="8263" spans="1:11" x14ac:dyDescent="0.25">
      <c r="A8263" t="s">
        <v>118</v>
      </c>
      <c r="B8263" t="s">
        <v>123</v>
      </c>
      <c r="C8263">
        <v>1</v>
      </c>
      <c r="D8263">
        <v>3</v>
      </c>
      <c r="E8263">
        <v>25</v>
      </c>
      <c r="F8263">
        <v>60</v>
      </c>
      <c r="G8263" s="1">
        <f t="shared" si="516"/>
        <v>0.8928571428571429</v>
      </c>
      <c r="H8263" s="4">
        <f t="shared" si="517"/>
        <v>0</v>
      </c>
      <c r="I8263" s="5">
        <f>IF(OR(AND(F8263&gt;=50,G8263&gt;SUMIF(SeasonTotals!A$2:A$9,A8263,SeasonTotals!F$2:F$9)),AND(G8263&gt;0.885,F8263&gt;=50,D8263&lt;3)),1,0)</f>
        <v>0</v>
      </c>
      <c r="J8263" s="4">
        <f t="shared" si="518"/>
        <v>0</v>
      </c>
      <c r="K8263" s="5">
        <f t="shared" si="519"/>
        <v>0</v>
      </c>
    </row>
    <row r="8264" spans="1:11" x14ac:dyDescent="0.25">
      <c r="A8264" t="s">
        <v>118</v>
      </c>
      <c r="B8264" t="s">
        <v>123</v>
      </c>
      <c r="C8264">
        <v>1</v>
      </c>
      <c r="D8264">
        <v>3</v>
      </c>
      <c r="E8264">
        <v>25</v>
      </c>
      <c r="F8264">
        <v>59</v>
      </c>
      <c r="G8264" s="1">
        <f t="shared" si="516"/>
        <v>0.8928571428571429</v>
      </c>
      <c r="H8264" s="4">
        <f t="shared" si="517"/>
        <v>0</v>
      </c>
      <c r="I8264" s="5">
        <f>IF(OR(AND(F8264&gt;=50,G8264&gt;SUMIF(SeasonTotals!A$2:A$9,A8264,SeasonTotals!F$2:F$9)),AND(G8264&gt;0.885,F8264&gt;=50,D8264&lt;3)),1,0)</f>
        <v>0</v>
      </c>
      <c r="J8264" s="4">
        <f t="shared" si="518"/>
        <v>0</v>
      </c>
      <c r="K8264" s="5">
        <f t="shared" si="519"/>
        <v>0</v>
      </c>
    </row>
    <row r="8265" spans="1:11" x14ac:dyDescent="0.25">
      <c r="A8265" t="s">
        <v>118</v>
      </c>
      <c r="B8265" t="s">
        <v>123</v>
      </c>
      <c r="C8265">
        <v>1</v>
      </c>
      <c r="D8265">
        <v>3</v>
      </c>
      <c r="E8265">
        <v>28</v>
      </c>
      <c r="F8265">
        <v>60</v>
      </c>
      <c r="G8265" s="1">
        <f t="shared" si="516"/>
        <v>0.90322580645161288</v>
      </c>
      <c r="H8265" s="4">
        <f t="shared" si="517"/>
        <v>0</v>
      </c>
      <c r="I8265" s="5">
        <f>IF(OR(AND(F8265&gt;=50,G8265&gt;SUMIF(SeasonTotals!A$2:A$9,A8265,SeasonTotals!F$2:F$9)),AND(G8265&gt;0.885,F8265&gt;=50,D8265&lt;3)),1,0)</f>
        <v>0</v>
      </c>
      <c r="J8265" s="4">
        <f t="shared" si="518"/>
        <v>0</v>
      </c>
      <c r="K8265" s="5">
        <f t="shared" si="519"/>
        <v>0</v>
      </c>
    </row>
    <row r="8266" spans="1:11" x14ac:dyDescent="0.25">
      <c r="A8266" t="s">
        <v>118</v>
      </c>
      <c r="B8266" t="s">
        <v>123</v>
      </c>
      <c r="C8266">
        <v>1</v>
      </c>
      <c r="D8266">
        <v>3</v>
      </c>
      <c r="E8266">
        <v>35</v>
      </c>
      <c r="F8266">
        <v>65</v>
      </c>
      <c r="G8266" s="1">
        <f t="shared" si="516"/>
        <v>0.92105263157894735</v>
      </c>
      <c r="H8266" s="4">
        <f t="shared" si="517"/>
        <v>1</v>
      </c>
      <c r="I8266" s="5">
        <f>IF(OR(AND(F8266&gt;=50,G8266&gt;SUMIF(SeasonTotals!A$2:A$9,A8266,SeasonTotals!F$2:F$9)),AND(G8266&gt;0.885,F8266&gt;=50,D8266&lt;3)),1,0)</f>
        <v>1</v>
      </c>
      <c r="J8266" s="4">
        <f t="shared" si="518"/>
        <v>0</v>
      </c>
      <c r="K8266" s="5">
        <f t="shared" si="519"/>
        <v>0</v>
      </c>
    </row>
    <row r="8267" spans="1:11" x14ac:dyDescent="0.25">
      <c r="A8267" t="s">
        <v>118</v>
      </c>
      <c r="B8267" t="s">
        <v>123</v>
      </c>
      <c r="C8267">
        <v>1</v>
      </c>
      <c r="D8267">
        <v>2</v>
      </c>
      <c r="E8267">
        <v>23</v>
      </c>
      <c r="F8267">
        <v>59</v>
      </c>
      <c r="G8267" s="1">
        <f t="shared" si="516"/>
        <v>0.92</v>
      </c>
      <c r="H8267" s="4">
        <f t="shared" si="517"/>
        <v>1</v>
      </c>
      <c r="I8267" s="5">
        <f>IF(OR(AND(F8267&gt;=50,G8267&gt;SUMIF(SeasonTotals!A$2:A$9,A8267,SeasonTotals!F$2:F$9)),AND(G8267&gt;0.885,F8267&gt;=50,D8267&lt;3)),1,0)</f>
        <v>1</v>
      </c>
      <c r="J8267" s="4">
        <f t="shared" si="518"/>
        <v>0</v>
      </c>
      <c r="K8267" s="5">
        <f t="shared" si="519"/>
        <v>0</v>
      </c>
    </row>
    <row r="8268" spans="1:11" x14ac:dyDescent="0.25">
      <c r="A8268" t="s">
        <v>118</v>
      </c>
      <c r="B8268" t="s">
        <v>123</v>
      </c>
      <c r="C8268">
        <v>1</v>
      </c>
      <c r="D8268">
        <v>2</v>
      </c>
      <c r="E8268">
        <v>39</v>
      </c>
      <c r="F8268">
        <v>65</v>
      </c>
      <c r="G8268" s="1">
        <f t="shared" si="516"/>
        <v>0.95121951219512191</v>
      </c>
      <c r="H8268" s="4">
        <f t="shared" si="517"/>
        <v>1</v>
      </c>
      <c r="I8268" s="5">
        <f>IF(OR(AND(F8268&gt;=50,G8268&gt;SUMIF(SeasonTotals!A$2:A$9,A8268,SeasonTotals!F$2:F$9)),AND(G8268&gt;0.885,F8268&gt;=50,D8268&lt;3)),1,0)</f>
        <v>1</v>
      </c>
      <c r="J8268" s="4">
        <f t="shared" si="518"/>
        <v>0</v>
      </c>
      <c r="K8268" s="5">
        <f t="shared" si="519"/>
        <v>0</v>
      </c>
    </row>
    <row r="8269" spans="1:11" x14ac:dyDescent="0.25">
      <c r="A8269" t="s">
        <v>118</v>
      </c>
      <c r="B8269" t="s">
        <v>123</v>
      </c>
      <c r="C8269">
        <v>1</v>
      </c>
      <c r="D8269">
        <v>3</v>
      </c>
      <c r="E8269">
        <v>18</v>
      </c>
      <c r="F8269">
        <v>40</v>
      </c>
      <c r="G8269" s="1">
        <f t="shared" si="516"/>
        <v>0.8571428571428571</v>
      </c>
      <c r="H8269" s="4">
        <f t="shared" si="517"/>
        <v>0</v>
      </c>
      <c r="I8269" s="5">
        <f>IF(OR(AND(F8269&gt;=50,G8269&gt;SUMIF(SeasonTotals!A$2:A$9,A8269,SeasonTotals!F$2:F$9)),AND(G8269&gt;0.885,F8269&gt;=50,D8269&lt;3)),1,0)</f>
        <v>0</v>
      </c>
      <c r="J8269" s="4">
        <f t="shared" si="518"/>
        <v>0</v>
      </c>
      <c r="K8269" s="5">
        <f t="shared" si="519"/>
        <v>1</v>
      </c>
    </row>
    <row r="8270" spans="1:11" x14ac:dyDescent="0.25">
      <c r="A8270" t="s">
        <v>118</v>
      </c>
      <c r="B8270" t="s">
        <v>123</v>
      </c>
      <c r="C8270">
        <v>1</v>
      </c>
      <c r="D8270">
        <v>4</v>
      </c>
      <c r="E8270">
        <v>30</v>
      </c>
      <c r="F8270">
        <v>60</v>
      </c>
      <c r="G8270" s="1">
        <f t="shared" si="516"/>
        <v>0.88235294117647056</v>
      </c>
      <c r="H8270" s="4">
        <f t="shared" si="517"/>
        <v>0</v>
      </c>
      <c r="I8270" s="5">
        <f>IF(OR(AND(F8270&gt;=50,G8270&gt;SUMIF(SeasonTotals!A$2:A$9,A8270,SeasonTotals!F$2:F$9)),AND(G8270&gt;0.885,F8270&gt;=50,D8270&lt;3)),1,0)</f>
        <v>0</v>
      </c>
      <c r="J8270" s="4">
        <f t="shared" si="518"/>
        <v>0</v>
      </c>
      <c r="K8270" s="5">
        <f t="shared" si="519"/>
        <v>0</v>
      </c>
    </row>
    <row r="8271" spans="1:11" x14ac:dyDescent="0.25">
      <c r="A8271" t="s">
        <v>118</v>
      </c>
      <c r="B8271" t="s">
        <v>40</v>
      </c>
      <c r="C8271">
        <v>1</v>
      </c>
      <c r="D8271">
        <v>1</v>
      </c>
      <c r="E8271">
        <v>29</v>
      </c>
      <c r="F8271">
        <v>59</v>
      </c>
      <c r="G8271" s="1">
        <f t="shared" si="516"/>
        <v>0.96666666666666667</v>
      </c>
      <c r="H8271" s="4">
        <f t="shared" si="517"/>
        <v>1</v>
      </c>
      <c r="I8271" s="5">
        <f>IF(OR(AND(F8271&gt;=50,G8271&gt;SUMIF(SeasonTotals!A$2:A$9,A8271,SeasonTotals!F$2:F$9)),AND(G8271&gt;0.885,F8271&gt;=50,D8271&lt;3)),1,0)</f>
        <v>1</v>
      </c>
      <c r="J8271" s="4">
        <f t="shared" si="518"/>
        <v>0</v>
      </c>
      <c r="K8271" s="5">
        <f t="shared" si="519"/>
        <v>0</v>
      </c>
    </row>
    <row r="8272" spans="1:11" x14ac:dyDescent="0.25">
      <c r="A8272" t="s">
        <v>118</v>
      </c>
      <c r="B8272" t="s">
        <v>40</v>
      </c>
      <c r="C8272">
        <v>1</v>
      </c>
      <c r="D8272">
        <v>1</v>
      </c>
      <c r="E8272">
        <v>13</v>
      </c>
      <c r="F8272">
        <v>60</v>
      </c>
      <c r="G8272" s="1">
        <f t="shared" si="516"/>
        <v>0.9285714285714286</v>
      </c>
      <c r="H8272" s="4">
        <f t="shared" si="517"/>
        <v>1</v>
      </c>
      <c r="I8272" s="5">
        <f>IF(OR(AND(F8272&gt;=50,G8272&gt;SUMIF(SeasonTotals!A$2:A$9,A8272,SeasonTotals!F$2:F$9)),AND(G8272&gt;0.885,F8272&gt;=50,D8272&lt;3)),1,0)</f>
        <v>1</v>
      </c>
      <c r="J8272" s="4">
        <f t="shared" si="518"/>
        <v>0</v>
      </c>
      <c r="K8272" s="5">
        <f t="shared" si="519"/>
        <v>0</v>
      </c>
    </row>
    <row r="8273" spans="1:11" x14ac:dyDescent="0.25">
      <c r="A8273" t="s">
        <v>118</v>
      </c>
      <c r="B8273" t="s">
        <v>40</v>
      </c>
      <c r="C8273">
        <v>1</v>
      </c>
      <c r="D8273">
        <v>4</v>
      </c>
      <c r="E8273">
        <v>18</v>
      </c>
      <c r="F8273">
        <v>58</v>
      </c>
      <c r="G8273" s="1">
        <f t="shared" si="516"/>
        <v>0.81818181818181823</v>
      </c>
      <c r="H8273" s="4">
        <f t="shared" si="517"/>
        <v>0</v>
      </c>
      <c r="I8273" s="5">
        <f>IF(OR(AND(F8273&gt;=50,G8273&gt;SUMIF(SeasonTotals!A$2:A$9,A8273,SeasonTotals!F$2:F$9)),AND(G8273&gt;0.885,F8273&gt;=50,D8273&lt;3)),1,0)</f>
        <v>0</v>
      </c>
      <c r="J8273" s="4">
        <f t="shared" si="518"/>
        <v>1</v>
      </c>
      <c r="K8273" s="5">
        <f t="shared" si="519"/>
        <v>0</v>
      </c>
    </row>
    <row r="8274" spans="1:11" x14ac:dyDescent="0.25">
      <c r="A8274" t="s">
        <v>118</v>
      </c>
      <c r="B8274" t="s">
        <v>40</v>
      </c>
      <c r="C8274">
        <v>1</v>
      </c>
      <c r="D8274">
        <v>3</v>
      </c>
      <c r="E8274">
        <v>30</v>
      </c>
      <c r="F8274">
        <v>64</v>
      </c>
      <c r="G8274" s="1">
        <f t="shared" si="516"/>
        <v>0.90909090909090906</v>
      </c>
      <c r="H8274" s="4">
        <f t="shared" si="517"/>
        <v>0</v>
      </c>
      <c r="I8274" s="5">
        <f>IF(OR(AND(F8274&gt;=50,G8274&gt;SUMIF(SeasonTotals!A$2:A$9,A8274,SeasonTotals!F$2:F$9)),AND(G8274&gt;0.885,F8274&gt;=50,D8274&lt;3)),1,0)</f>
        <v>0</v>
      </c>
      <c r="J8274" s="4">
        <f t="shared" si="518"/>
        <v>0</v>
      </c>
      <c r="K8274" s="5">
        <f t="shared" si="519"/>
        <v>0</v>
      </c>
    </row>
    <row r="8275" spans="1:11" x14ac:dyDescent="0.25">
      <c r="A8275" t="s">
        <v>118</v>
      </c>
      <c r="B8275" t="s">
        <v>40</v>
      </c>
      <c r="C8275">
        <v>1</v>
      </c>
      <c r="D8275">
        <v>2</v>
      </c>
      <c r="E8275">
        <v>23</v>
      </c>
      <c r="F8275">
        <v>60</v>
      </c>
      <c r="G8275" s="1">
        <f t="shared" si="516"/>
        <v>0.92</v>
      </c>
      <c r="H8275" s="4">
        <f t="shared" si="517"/>
        <v>1</v>
      </c>
      <c r="I8275" s="5">
        <f>IF(OR(AND(F8275&gt;=50,G8275&gt;SUMIF(SeasonTotals!A$2:A$9,A8275,SeasonTotals!F$2:F$9)),AND(G8275&gt;0.885,F8275&gt;=50,D8275&lt;3)),1,0)</f>
        <v>1</v>
      </c>
      <c r="J8275" s="4">
        <f t="shared" si="518"/>
        <v>0</v>
      </c>
      <c r="K8275" s="5">
        <f t="shared" si="519"/>
        <v>0</v>
      </c>
    </row>
    <row r="8276" spans="1:11" x14ac:dyDescent="0.25">
      <c r="A8276" t="s">
        <v>118</v>
      </c>
      <c r="B8276" t="s">
        <v>40</v>
      </c>
      <c r="C8276">
        <v>1</v>
      </c>
      <c r="D8276">
        <v>0</v>
      </c>
      <c r="E8276">
        <v>31</v>
      </c>
      <c r="F8276">
        <v>61</v>
      </c>
      <c r="G8276" s="1">
        <f t="shared" si="516"/>
        <v>1</v>
      </c>
      <c r="H8276" s="4">
        <f t="shared" si="517"/>
        <v>1</v>
      </c>
      <c r="I8276" s="5">
        <f>IF(OR(AND(F8276&gt;=50,G8276&gt;SUMIF(SeasonTotals!A$2:A$9,A8276,SeasonTotals!F$2:F$9)),AND(G8276&gt;0.885,F8276&gt;=50,D8276&lt;3)),1,0)</f>
        <v>1</v>
      </c>
      <c r="J8276" s="4">
        <f t="shared" si="518"/>
        <v>0</v>
      </c>
      <c r="K8276" s="5">
        <f t="shared" si="519"/>
        <v>0</v>
      </c>
    </row>
    <row r="8277" spans="1:11" x14ac:dyDescent="0.25">
      <c r="A8277" t="s">
        <v>118</v>
      </c>
      <c r="B8277" t="s">
        <v>40</v>
      </c>
      <c r="C8277">
        <v>1</v>
      </c>
      <c r="D8277">
        <v>0</v>
      </c>
      <c r="E8277">
        <v>24</v>
      </c>
      <c r="F8277">
        <v>60</v>
      </c>
      <c r="G8277" s="1">
        <f t="shared" si="516"/>
        <v>1</v>
      </c>
      <c r="H8277" s="4">
        <f t="shared" si="517"/>
        <v>1</v>
      </c>
      <c r="I8277" s="5">
        <f>IF(OR(AND(F8277&gt;=50,G8277&gt;SUMIF(SeasonTotals!A$2:A$9,A8277,SeasonTotals!F$2:F$9)),AND(G8277&gt;0.885,F8277&gt;=50,D8277&lt;3)),1,0)</f>
        <v>1</v>
      </c>
      <c r="J8277" s="4">
        <f t="shared" si="518"/>
        <v>0</v>
      </c>
      <c r="K8277" s="5">
        <f t="shared" si="519"/>
        <v>0</v>
      </c>
    </row>
    <row r="8278" spans="1:11" x14ac:dyDescent="0.25">
      <c r="A8278" t="s">
        <v>118</v>
      </c>
      <c r="B8278" t="s">
        <v>40</v>
      </c>
      <c r="C8278">
        <v>1</v>
      </c>
      <c r="D8278">
        <v>3</v>
      </c>
      <c r="E8278">
        <v>25</v>
      </c>
      <c r="F8278">
        <v>65</v>
      </c>
      <c r="G8278" s="1">
        <f t="shared" si="516"/>
        <v>0.8928571428571429</v>
      </c>
      <c r="H8278" s="4">
        <f t="shared" si="517"/>
        <v>0</v>
      </c>
      <c r="I8278" s="5">
        <f>IF(OR(AND(F8278&gt;=50,G8278&gt;SUMIF(SeasonTotals!A$2:A$9,A8278,SeasonTotals!F$2:F$9)),AND(G8278&gt;0.885,F8278&gt;=50,D8278&lt;3)),1,0)</f>
        <v>0</v>
      </c>
      <c r="J8278" s="4">
        <f t="shared" si="518"/>
        <v>0</v>
      </c>
      <c r="K8278" s="5">
        <f t="shared" si="519"/>
        <v>0</v>
      </c>
    </row>
    <row r="8279" spans="1:11" x14ac:dyDescent="0.25">
      <c r="A8279" t="s">
        <v>118</v>
      </c>
      <c r="B8279" t="s">
        <v>40</v>
      </c>
      <c r="C8279">
        <v>1</v>
      </c>
      <c r="D8279">
        <v>0</v>
      </c>
      <c r="E8279">
        <v>25</v>
      </c>
      <c r="F8279">
        <v>60</v>
      </c>
      <c r="G8279" s="1">
        <f t="shared" si="516"/>
        <v>1</v>
      </c>
      <c r="H8279" s="4">
        <f t="shared" si="517"/>
        <v>1</v>
      </c>
      <c r="I8279" s="5">
        <f>IF(OR(AND(F8279&gt;=50,G8279&gt;SUMIF(SeasonTotals!A$2:A$9,A8279,SeasonTotals!F$2:F$9)),AND(G8279&gt;0.885,F8279&gt;=50,D8279&lt;3)),1,0)</f>
        <v>1</v>
      </c>
      <c r="J8279" s="4">
        <f t="shared" si="518"/>
        <v>0</v>
      </c>
      <c r="K8279" s="5">
        <f t="shared" si="519"/>
        <v>0</v>
      </c>
    </row>
    <row r="8280" spans="1:11" x14ac:dyDescent="0.25">
      <c r="A8280" t="s">
        <v>118</v>
      </c>
      <c r="B8280" t="s">
        <v>40</v>
      </c>
      <c r="C8280">
        <v>1</v>
      </c>
      <c r="D8280">
        <v>1</v>
      </c>
      <c r="E8280">
        <v>33</v>
      </c>
      <c r="F8280">
        <v>65</v>
      </c>
      <c r="G8280" s="1">
        <f t="shared" si="516"/>
        <v>0.97058823529411764</v>
      </c>
      <c r="H8280" s="4">
        <f t="shared" si="517"/>
        <v>1</v>
      </c>
      <c r="I8280" s="5">
        <f>IF(OR(AND(F8280&gt;=50,G8280&gt;SUMIF(SeasonTotals!A$2:A$9,A8280,SeasonTotals!F$2:F$9)),AND(G8280&gt;0.885,F8280&gt;=50,D8280&lt;3)),1,0)</f>
        <v>1</v>
      </c>
      <c r="J8280" s="4">
        <f t="shared" si="518"/>
        <v>0</v>
      </c>
      <c r="K8280" s="5">
        <f t="shared" si="519"/>
        <v>0</v>
      </c>
    </row>
    <row r="8281" spans="1:11" x14ac:dyDescent="0.25">
      <c r="A8281" t="s">
        <v>118</v>
      </c>
      <c r="B8281" t="s">
        <v>40</v>
      </c>
      <c r="C8281">
        <v>1</v>
      </c>
      <c r="D8281">
        <v>4</v>
      </c>
      <c r="E8281">
        <v>11</v>
      </c>
      <c r="F8281">
        <v>24</v>
      </c>
      <c r="G8281" s="1">
        <f t="shared" si="516"/>
        <v>0.73333333333333328</v>
      </c>
      <c r="H8281" s="4">
        <f t="shared" si="517"/>
        <v>0</v>
      </c>
      <c r="I8281" s="5">
        <f>IF(OR(AND(F8281&gt;=50,G8281&gt;SUMIF(SeasonTotals!A$2:A$9,A8281,SeasonTotals!F$2:F$9)),AND(G8281&gt;0.885,F8281&gt;=50,D8281&lt;3)),1,0)</f>
        <v>0</v>
      </c>
      <c r="J8281" s="4">
        <f t="shared" si="518"/>
        <v>1</v>
      </c>
      <c r="K8281" s="5">
        <f t="shared" si="519"/>
        <v>1</v>
      </c>
    </row>
    <row r="8282" spans="1:11" x14ac:dyDescent="0.25">
      <c r="A8282" t="s">
        <v>118</v>
      </c>
      <c r="B8282" t="s">
        <v>40</v>
      </c>
      <c r="C8282">
        <v>1</v>
      </c>
      <c r="D8282">
        <v>2</v>
      </c>
      <c r="E8282">
        <v>24</v>
      </c>
      <c r="F8282">
        <v>65</v>
      </c>
      <c r="G8282" s="1">
        <f t="shared" si="516"/>
        <v>0.92307692307692313</v>
      </c>
      <c r="H8282" s="4">
        <f t="shared" si="517"/>
        <v>1</v>
      </c>
      <c r="I8282" s="5">
        <f>IF(OR(AND(F8282&gt;=50,G8282&gt;SUMIF(SeasonTotals!A$2:A$9,A8282,SeasonTotals!F$2:F$9)),AND(G8282&gt;0.885,F8282&gt;=50,D8282&lt;3)),1,0)</f>
        <v>1</v>
      </c>
      <c r="J8282" s="4">
        <f t="shared" si="518"/>
        <v>0</v>
      </c>
      <c r="K8282" s="5">
        <f t="shared" si="519"/>
        <v>0</v>
      </c>
    </row>
    <row r="8283" spans="1:11" x14ac:dyDescent="0.25">
      <c r="A8283" t="s">
        <v>118</v>
      </c>
      <c r="B8283" t="s">
        <v>40</v>
      </c>
      <c r="C8283">
        <v>1</v>
      </c>
      <c r="D8283">
        <v>6</v>
      </c>
      <c r="E8283">
        <v>17</v>
      </c>
      <c r="F8283">
        <v>60</v>
      </c>
      <c r="G8283" s="1">
        <f t="shared" si="516"/>
        <v>0.73913043478260865</v>
      </c>
      <c r="H8283" s="4">
        <f t="shared" si="517"/>
        <v>0</v>
      </c>
      <c r="I8283" s="5">
        <f>IF(OR(AND(F8283&gt;=50,G8283&gt;SUMIF(SeasonTotals!A$2:A$9,A8283,SeasonTotals!F$2:F$9)),AND(G8283&gt;0.885,F8283&gt;=50,D8283&lt;3)),1,0)</f>
        <v>0</v>
      </c>
      <c r="J8283" s="4">
        <f t="shared" si="518"/>
        <v>1</v>
      </c>
      <c r="K8283" s="5">
        <f t="shared" si="519"/>
        <v>0</v>
      </c>
    </row>
    <row r="8284" spans="1:11" x14ac:dyDescent="0.25">
      <c r="A8284" t="s">
        <v>118</v>
      </c>
      <c r="B8284" t="s">
        <v>40</v>
      </c>
      <c r="C8284">
        <v>1</v>
      </c>
      <c r="D8284">
        <v>7</v>
      </c>
      <c r="E8284">
        <v>24</v>
      </c>
      <c r="F8284">
        <v>60</v>
      </c>
      <c r="G8284" s="1">
        <f t="shared" si="516"/>
        <v>0.77419354838709675</v>
      </c>
      <c r="H8284" s="4">
        <f t="shared" si="517"/>
        <v>0</v>
      </c>
      <c r="I8284" s="5">
        <f>IF(OR(AND(F8284&gt;=50,G8284&gt;SUMIF(SeasonTotals!A$2:A$9,A8284,SeasonTotals!F$2:F$9)),AND(G8284&gt;0.885,F8284&gt;=50,D8284&lt;3)),1,0)</f>
        <v>0</v>
      </c>
      <c r="J8284" s="4">
        <f t="shared" si="518"/>
        <v>1</v>
      </c>
      <c r="K8284" s="5">
        <f t="shared" si="519"/>
        <v>0</v>
      </c>
    </row>
    <row r="8285" spans="1:11" x14ac:dyDescent="0.25">
      <c r="A8285" t="s">
        <v>118</v>
      </c>
      <c r="B8285" t="s">
        <v>40</v>
      </c>
      <c r="C8285">
        <v>1</v>
      </c>
      <c r="D8285">
        <v>2</v>
      </c>
      <c r="E8285">
        <v>35</v>
      </c>
      <c r="F8285">
        <v>60</v>
      </c>
      <c r="G8285" s="1">
        <f t="shared" si="516"/>
        <v>0.94594594594594594</v>
      </c>
      <c r="H8285" s="4">
        <f t="shared" si="517"/>
        <v>1</v>
      </c>
      <c r="I8285" s="5">
        <f>IF(OR(AND(F8285&gt;=50,G8285&gt;SUMIF(SeasonTotals!A$2:A$9,A8285,SeasonTotals!F$2:F$9)),AND(G8285&gt;0.885,F8285&gt;=50,D8285&lt;3)),1,0)</f>
        <v>1</v>
      </c>
      <c r="J8285" s="4">
        <f t="shared" si="518"/>
        <v>0</v>
      </c>
      <c r="K8285" s="5">
        <f t="shared" si="519"/>
        <v>0</v>
      </c>
    </row>
    <row r="8286" spans="1:11" x14ac:dyDescent="0.25">
      <c r="A8286" t="s">
        <v>118</v>
      </c>
      <c r="B8286" t="s">
        <v>40</v>
      </c>
      <c r="C8286">
        <v>1</v>
      </c>
      <c r="D8286">
        <v>1</v>
      </c>
      <c r="E8286">
        <v>29</v>
      </c>
      <c r="F8286">
        <v>63</v>
      </c>
      <c r="G8286" s="1">
        <f t="shared" si="516"/>
        <v>0.96666666666666667</v>
      </c>
      <c r="H8286" s="4">
        <f t="shared" si="517"/>
        <v>1</v>
      </c>
      <c r="I8286" s="5">
        <f>IF(OR(AND(F8286&gt;=50,G8286&gt;SUMIF(SeasonTotals!A$2:A$9,A8286,SeasonTotals!F$2:F$9)),AND(G8286&gt;0.885,F8286&gt;=50,D8286&lt;3)),1,0)</f>
        <v>1</v>
      </c>
      <c r="J8286" s="4">
        <f t="shared" si="518"/>
        <v>0</v>
      </c>
      <c r="K8286" s="5">
        <f t="shared" si="519"/>
        <v>0</v>
      </c>
    </row>
    <row r="8287" spans="1:11" x14ac:dyDescent="0.25">
      <c r="A8287" t="s">
        <v>118</v>
      </c>
      <c r="B8287" t="s">
        <v>40</v>
      </c>
      <c r="C8287">
        <v>1</v>
      </c>
      <c r="D8287">
        <v>3</v>
      </c>
      <c r="E8287">
        <v>19</v>
      </c>
      <c r="F8287">
        <v>59</v>
      </c>
      <c r="G8287" s="1">
        <f t="shared" si="516"/>
        <v>0.86363636363636365</v>
      </c>
      <c r="H8287" s="4">
        <f t="shared" si="517"/>
        <v>0</v>
      </c>
      <c r="I8287" s="5">
        <f>IF(OR(AND(F8287&gt;=50,G8287&gt;SUMIF(SeasonTotals!A$2:A$9,A8287,SeasonTotals!F$2:F$9)),AND(G8287&gt;0.885,F8287&gt;=50,D8287&lt;3)),1,0)</f>
        <v>0</v>
      </c>
      <c r="J8287" s="4">
        <f t="shared" si="518"/>
        <v>0</v>
      </c>
      <c r="K8287" s="5">
        <f t="shared" si="519"/>
        <v>0</v>
      </c>
    </row>
    <row r="8288" spans="1:11" x14ac:dyDescent="0.25">
      <c r="A8288" t="s">
        <v>118</v>
      </c>
      <c r="B8288" t="s">
        <v>40</v>
      </c>
      <c r="C8288">
        <v>1</v>
      </c>
      <c r="D8288">
        <v>2</v>
      </c>
      <c r="E8288">
        <v>21</v>
      </c>
      <c r="F8288">
        <v>58</v>
      </c>
      <c r="G8288" s="1">
        <f t="shared" si="516"/>
        <v>0.91304347826086951</v>
      </c>
      <c r="H8288" s="4">
        <f t="shared" si="517"/>
        <v>1</v>
      </c>
      <c r="I8288" s="5">
        <f>IF(OR(AND(F8288&gt;=50,G8288&gt;SUMIF(SeasonTotals!A$2:A$9,A8288,SeasonTotals!F$2:F$9)),AND(G8288&gt;0.885,F8288&gt;=50,D8288&lt;3)),1,0)</f>
        <v>1</v>
      </c>
      <c r="J8288" s="4">
        <f t="shared" si="518"/>
        <v>0</v>
      </c>
      <c r="K8288" s="5">
        <f t="shared" si="519"/>
        <v>0</v>
      </c>
    </row>
    <row r="8289" spans="1:11" x14ac:dyDescent="0.25">
      <c r="A8289" t="s">
        <v>118</v>
      </c>
      <c r="B8289" t="s">
        <v>40</v>
      </c>
      <c r="C8289">
        <v>1</v>
      </c>
      <c r="D8289">
        <v>3</v>
      </c>
      <c r="E8289">
        <v>22</v>
      </c>
      <c r="F8289">
        <v>58</v>
      </c>
      <c r="G8289" s="1">
        <f t="shared" si="516"/>
        <v>0.88</v>
      </c>
      <c r="H8289" s="4">
        <f t="shared" si="517"/>
        <v>0</v>
      </c>
      <c r="I8289" s="5">
        <f>IF(OR(AND(F8289&gt;=50,G8289&gt;SUMIF(SeasonTotals!A$2:A$9,A8289,SeasonTotals!F$2:F$9)),AND(G8289&gt;0.885,F8289&gt;=50,D8289&lt;3)),1,0)</f>
        <v>0</v>
      </c>
      <c r="J8289" s="4">
        <f t="shared" si="518"/>
        <v>0</v>
      </c>
      <c r="K8289" s="5">
        <f t="shared" si="519"/>
        <v>0</v>
      </c>
    </row>
    <row r="8290" spans="1:11" x14ac:dyDescent="0.25">
      <c r="A8290" t="s">
        <v>118</v>
      </c>
      <c r="B8290" t="s">
        <v>40</v>
      </c>
      <c r="C8290">
        <v>1</v>
      </c>
      <c r="D8290">
        <v>2</v>
      </c>
      <c r="E8290">
        <v>24</v>
      </c>
      <c r="F8290">
        <v>60</v>
      </c>
      <c r="G8290" s="1">
        <f t="shared" si="516"/>
        <v>0.92307692307692313</v>
      </c>
      <c r="H8290" s="4">
        <f t="shared" si="517"/>
        <v>1</v>
      </c>
      <c r="I8290" s="5">
        <f>IF(OR(AND(F8290&gt;=50,G8290&gt;SUMIF(SeasonTotals!A$2:A$9,A8290,SeasonTotals!F$2:F$9)),AND(G8290&gt;0.885,F8290&gt;=50,D8290&lt;3)),1,0)</f>
        <v>1</v>
      </c>
      <c r="J8290" s="4">
        <f t="shared" si="518"/>
        <v>0</v>
      </c>
      <c r="K8290" s="5">
        <f t="shared" si="519"/>
        <v>0</v>
      </c>
    </row>
    <row r="8291" spans="1:11" x14ac:dyDescent="0.25">
      <c r="A8291" t="s">
        <v>118</v>
      </c>
      <c r="B8291" t="s">
        <v>40</v>
      </c>
      <c r="C8291">
        <v>1</v>
      </c>
      <c r="D8291">
        <v>2</v>
      </c>
      <c r="E8291">
        <v>21</v>
      </c>
      <c r="F8291">
        <v>60</v>
      </c>
      <c r="G8291" s="1">
        <f t="shared" si="516"/>
        <v>0.91304347826086951</v>
      </c>
      <c r="H8291" s="4">
        <f t="shared" si="517"/>
        <v>1</v>
      </c>
      <c r="I8291" s="5">
        <f>IF(OR(AND(F8291&gt;=50,G8291&gt;SUMIF(SeasonTotals!A$2:A$9,A8291,SeasonTotals!F$2:F$9)),AND(G8291&gt;0.885,F8291&gt;=50,D8291&lt;3)),1,0)</f>
        <v>1</v>
      </c>
      <c r="J8291" s="4">
        <f t="shared" si="518"/>
        <v>0</v>
      </c>
      <c r="K8291" s="5">
        <f t="shared" si="519"/>
        <v>0</v>
      </c>
    </row>
    <row r="8292" spans="1:11" x14ac:dyDescent="0.25">
      <c r="A8292" t="s">
        <v>118</v>
      </c>
      <c r="B8292" t="s">
        <v>40</v>
      </c>
      <c r="C8292">
        <v>1</v>
      </c>
      <c r="D8292">
        <v>1</v>
      </c>
      <c r="E8292">
        <v>27</v>
      </c>
      <c r="F8292">
        <v>60</v>
      </c>
      <c r="G8292" s="1">
        <f t="shared" si="516"/>
        <v>0.9642857142857143</v>
      </c>
      <c r="H8292" s="4">
        <f t="shared" si="517"/>
        <v>1</v>
      </c>
      <c r="I8292" s="5">
        <f>IF(OR(AND(F8292&gt;=50,G8292&gt;SUMIF(SeasonTotals!A$2:A$9,A8292,SeasonTotals!F$2:F$9)),AND(G8292&gt;0.885,F8292&gt;=50,D8292&lt;3)),1,0)</f>
        <v>1</v>
      </c>
      <c r="J8292" s="4">
        <f t="shared" si="518"/>
        <v>0</v>
      </c>
      <c r="K8292" s="5">
        <f t="shared" si="519"/>
        <v>0</v>
      </c>
    </row>
    <row r="8293" spans="1:11" x14ac:dyDescent="0.25">
      <c r="A8293" t="s">
        <v>118</v>
      </c>
      <c r="B8293" t="s">
        <v>40</v>
      </c>
      <c r="C8293">
        <v>1</v>
      </c>
      <c r="D8293">
        <v>1</v>
      </c>
      <c r="E8293">
        <v>28</v>
      </c>
      <c r="F8293">
        <v>64</v>
      </c>
      <c r="G8293" s="1">
        <f t="shared" si="516"/>
        <v>0.96551724137931039</v>
      </c>
      <c r="H8293" s="4">
        <f t="shared" si="517"/>
        <v>1</v>
      </c>
      <c r="I8293" s="5">
        <f>IF(OR(AND(F8293&gt;=50,G8293&gt;SUMIF(SeasonTotals!A$2:A$9,A8293,SeasonTotals!F$2:F$9)),AND(G8293&gt;0.885,F8293&gt;=50,D8293&lt;3)),1,0)</f>
        <v>1</v>
      </c>
      <c r="J8293" s="4">
        <f t="shared" si="518"/>
        <v>0</v>
      </c>
      <c r="K8293" s="5">
        <f t="shared" si="519"/>
        <v>0</v>
      </c>
    </row>
    <row r="8294" spans="1:11" x14ac:dyDescent="0.25">
      <c r="A8294" t="s">
        <v>118</v>
      </c>
      <c r="B8294" t="s">
        <v>40</v>
      </c>
      <c r="C8294">
        <v>1</v>
      </c>
      <c r="D8294">
        <v>4</v>
      </c>
      <c r="E8294">
        <v>32</v>
      </c>
      <c r="F8294">
        <v>58</v>
      </c>
      <c r="G8294" s="1">
        <f t="shared" si="516"/>
        <v>0.88888888888888884</v>
      </c>
      <c r="H8294" s="4">
        <f t="shared" si="517"/>
        <v>0</v>
      </c>
      <c r="I8294" s="5">
        <f>IF(OR(AND(F8294&gt;=50,G8294&gt;SUMIF(SeasonTotals!A$2:A$9,A8294,SeasonTotals!F$2:F$9)),AND(G8294&gt;0.885,F8294&gt;=50,D8294&lt;3)),1,0)</f>
        <v>0</v>
      </c>
      <c r="J8294" s="4">
        <f t="shared" si="518"/>
        <v>0</v>
      </c>
      <c r="K8294" s="5">
        <f t="shared" si="519"/>
        <v>0</v>
      </c>
    </row>
    <row r="8295" spans="1:11" x14ac:dyDescent="0.25">
      <c r="A8295" t="s">
        <v>118</v>
      </c>
      <c r="B8295" t="s">
        <v>40</v>
      </c>
      <c r="C8295">
        <v>1</v>
      </c>
      <c r="D8295">
        <v>4</v>
      </c>
      <c r="E8295">
        <v>30</v>
      </c>
      <c r="F8295">
        <v>59</v>
      </c>
      <c r="G8295" s="1">
        <f t="shared" si="516"/>
        <v>0.88235294117647056</v>
      </c>
      <c r="H8295" s="4">
        <f t="shared" si="517"/>
        <v>0</v>
      </c>
      <c r="I8295" s="5">
        <f>IF(OR(AND(F8295&gt;=50,G8295&gt;SUMIF(SeasonTotals!A$2:A$9,A8295,SeasonTotals!F$2:F$9)),AND(G8295&gt;0.885,F8295&gt;=50,D8295&lt;3)),1,0)</f>
        <v>0</v>
      </c>
      <c r="J8295" s="4">
        <f t="shared" si="518"/>
        <v>0</v>
      </c>
      <c r="K8295" s="5">
        <f t="shared" si="519"/>
        <v>0</v>
      </c>
    </row>
    <row r="8296" spans="1:11" x14ac:dyDescent="0.25">
      <c r="A8296" t="s">
        <v>118</v>
      </c>
      <c r="B8296" t="s">
        <v>40</v>
      </c>
      <c r="C8296">
        <v>1</v>
      </c>
      <c r="D8296">
        <v>3</v>
      </c>
      <c r="E8296">
        <v>26</v>
      </c>
      <c r="F8296">
        <v>58</v>
      </c>
      <c r="G8296" s="1">
        <f t="shared" si="516"/>
        <v>0.89655172413793105</v>
      </c>
      <c r="H8296" s="4">
        <f t="shared" si="517"/>
        <v>0</v>
      </c>
      <c r="I8296" s="5">
        <f>IF(OR(AND(F8296&gt;=50,G8296&gt;SUMIF(SeasonTotals!A$2:A$9,A8296,SeasonTotals!F$2:F$9)),AND(G8296&gt;0.885,F8296&gt;=50,D8296&lt;3)),1,0)</f>
        <v>0</v>
      </c>
      <c r="J8296" s="4">
        <f t="shared" si="518"/>
        <v>0</v>
      </c>
      <c r="K8296" s="5">
        <f t="shared" si="519"/>
        <v>0</v>
      </c>
    </row>
    <row r="8297" spans="1:11" x14ac:dyDescent="0.25">
      <c r="A8297" t="s">
        <v>118</v>
      </c>
      <c r="B8297" t="s">
        <v>40</v>
      </c>
      <c r="C8297">
        <v>1</v>
      </c>
      <c r="D8297">
        <v>3</v>
      </c>
      <c r="E8297">
        <v>35</v>
      </c>
      <c r="F8297">
        <v>60</v>
      </c>
      <c r="G8297" s="1">
        <f t="shared" si="516"/>
        <v>0.92105263157894735</v>
      </c>
      <c r="H8297" s="4">
        <f t="shared" si="517"/>
        <v>1</v>
      </c>
      <c r="I8297" s="5">
        <f>IF(OR(AND(F8297&gt;=50,G8297&gt;SUMIF(SeasonTotals!A$2:A$9,A8297,SeasonTotals!F$2:F$9)),AND(G8297&gt;0.885,F8297&gt;=50,D8297&lt;3)),1,0)</f>
        <v>1</v>
      </c>
      <c r="J8297" s="4">
        <f t="shared" si="518"/>
        <v>0</v>
      </c>
      <c r="K8297" s="5">
        <f t="shared" si="519"/>
        <v>0</v>
      </c>
    </row>
    <row r="8298" spans="1:11" x14ac:dyDescent="0.25">
      <c r="A8298" t="s">
        <v>118</v>
      </c>
      <c r="B8298" t="s">
        <v>40</v>
      </c>
      <c r="C8298">
        <v>1</v>
      </c>
      <c r="D8298">
        <v>0</v>
      </c>
      <c r="E8298">
        <v>32</v>
      </c>
      <c r="F8298">
        <v>60</v>
      </c>
      <c r="G8298" s="1">
        <f t="shared" si="516"/>
        <v>1</v>
      </c>
      <c r="H8298" s="4">
        <f t="shared" si="517"/>
        <v>1</v>
      </c>
      <c r="I8298" s="5">
        <f>IF(OR(AND(F8298&gt;=50,G8298&gt;SUMIF(SeasonTotals!A$2:A$9,A8298,SeasonTotals!F$2:F$9)),AND(G8298&gt;0.885,F8298&gt;=50,D8298&lt;3)),1,0)</f>
        <v>1</v>
      </c>
      <c r="J8298" s="4">
        <f t="shared" si="518"/>
        <v>0</v>
      </c>
      <c r="K8298" s="5">
        <f t="shared" si="519"/>
        <v>0</v>
      </c>
    </row>
    <row r="8299" spans="1:11" x14ac:dyDescent="0.25">
      <c r="A8299" t="s">
        <v>118</v>
      </c>
      <c r="B8299" t="s">
        <v>40</v>
      </c>
      <c r="C8299">
        <v>1</v>
      </c>
      <c r="D8299">
        <v>3</v>
      </c>
      <c r="E8299">
        <v>30</v>
      </c>
      <c r="F8299">
        <v>60</v>
      </c>
      <c r="G8299" s="1">
        <f t="shared" si="516"/>
        <v>0.90909090909090906</v>
      </c>
      <c r="H8299" s="4">
        <f t="shared" si="517"/>
        <v>0</v>
      </c>
      <c r="I8299" s="5">
        <f>IF(OR(AND(F8299&gt;=50,G8299&gt;SUMIF(SeasonTotals!A$2:A$9,A8299,SeasonTotals!F$2:F$9)),AND(G8299&gt;0.885,F8299&gt;=50,D8299&lt;3)),1,0)</f>
        <v>0</v>
      </c>
      <c r="J8299" s="4">
        <f t="shared" si="518"/>
        <v>0</v>
      </c>
      <c r="K8299" s="5">
        <f t="shared" si="519"/>
        <v>0</v>
      </c>
    </row>
    <row r="8300" spans="1:11" x14ac:dyDescent="0.25">
      <c r="A8300" t="s">
        <v>118</v>
      </c>
      <c r="B8300" t="s">
        <v>40</v>
      </c>
      <c r="C8300">
        <v>1</v>
      </c>
      <c r="D8300">
        <v>4</v>
      </c>
      <c r="E8300">
        <v>23</v>
      </c>
      <c r="F8300">
        <v>58</v>
      </c>
      <c r="G8300" s="1">
        <f t="shared" si="516"/>
        <v>0.85185185185185186</v>
      </c>
      <c r="H8300" s="4">
        <f t="shared" si="517"/>
        <v>0</v>
      </c>
      <c r="I8300" s="5">
        <f>IF(OR(AND(F8300&gt;=50,G8300&gt;SUMIF(SeasonTotals!A$2:A$9,A8300,SeasonTotals!F$2:F$9)),AND(G8300&gt;0.885,F8300&gt;=50,D8300&lt;3)),1,0)</f>
        <v>0</v>
      </c>
      <c r="J8300" s="4">
        <f t="shared" si="518"/>
        <v>0</v>
      </c>
      <c r="K8300" s="5">
        <f t="shared" si="519"/>
        <v>0</v>
      </c>
    </row>
    <row r="8301" spans="1:11" x14ac:dyDescent="0.25">
      <c r="A8301" t="s">
        <v>118</v>
      </c>
      <c r="B8301" t="s">
        <v>40</v>
      </c>
      <c r="C8301">
        <v>1</v>
      </c>
      <c r="D8301">
        <v>4</v>
      </c>
      <c r="E8301">
        <v>15</v>
      </c>
      <c r="F8301">
        <v>32</v>
      </c>
      <c r="G8301" s="1">
        <f t="shared" si="516"/>
        <v>0.78947368421052633</v>
      </c>
      <c r="H8301" s="4">
        <f t="shared" si="517"/>
        <v>0</v>
      </c>
      <c r="I8301" s="5">
        <f>IF(OR(AND(F8301&gt;=50,G8301&gt;SUMIF(SeasonTotals!A$2:A$9,A8301,SeasonTotals!F$2:F$9)),AND(G8301&gt;0.885,F8301&gt;=50,D8301&lt;3)),1,0)</f>
        <v>0</v>
      </c>
      <c r="J8301" s="4">
        <f t="shared" si="518"/>
        <v>1</v>
      </c>
      <c r="K8301" s="5">
        <f t="shared" si="519"/>
        <v>1</v>
      </c>
    </row>
    <row r="8302" spans="1:11" x14ac:dyDescent="0.25">
      <c r="A8302" t="s">
        <v>118</v>
      </c>
      <c r="B8302" t="s">
        <v>40</v>
      </c>
      <c r="C8302">
        <v>1</v>
      </c>
      <c r="D8302">
        <v>2</v>
      </c>
      <c r="E8302">
        <v>22</v>
      </c>
      <c r="F8302">
        <v>60</v>
      </c>
      <c r="G8302" s="1">
        <f t="shared" si="516"/>
        <v>0.91666666666666663</v>
      </c>
      <c r="H8302" s="4">
        <f t="shared" si="517"/>
        <v>1</v>
      </c>
      <c r="I8302" s="5">
        <f>IF(OR(AND(F8302&gt;=50,G8302&gt;SUMIF(SeasonTotals!A$2:A$9,A8302,SeasonTotals!F$2:F$9)),AND(G8302&gt;0.885,F8302&gt;=50,D8302&lt;3)),1,0)</f>
        <v>1</v>
      </c>
      <c r="J8302" s="4">
        <f t="shared" si="518"/>
        <v>0</v>
      </c>
      <c r="K8302" s="5">
        <f t="shared" si="519"/>
        <v>0</v>
      </c>
    </row>
    <row r="8303" spans="1:11" x14ac:dyDescent="0.25">
      <c r="A8303" t="s">
        <v>118</v>
      </c>
      <c r="B8303" t="s">
        <v>40</v>
      </c>
      <c r="C8303">
        <v>1</v>
      </c>
      <c r="D8303">
        <v>4</v>
      </c>
      <c r="E8303">
        <v>29</v>
      </c>
      <c r="F8303">
        <v>59</v>
      </c>
      <c r="G8303" s="1">
        <f t="shared" si="516"/>
        <v>0.87878787878787878</v>
      </c>
      <c r="H8303" s="4">
        <f t="shared" si="517"/>
        <v>0</v>
      </c>
      <c r="I8303" s="5">
        <f>IF(OR(AND(F8303&gt;=50,G8303&gt;SUMIF(SeasonTotals!A$2:A$9,A8303,SeasonTotals!F$2:F$9)),AND(G8303&gt;0.885,F8303&gt;=50,D8303&lt;3)),1,0)</f>
        <v>0</v>
      </c>
      <c r="J8303" s="4">
        <f t="shared" si="518"/>
        <v>0</v>
      </c>
      <c r="K8303" s="5">
        <f t="shared" si="519"/>
        <v>0</v>
      </c>
    </row>
    <row r="8304" spans="1:11" x14ac:dyDescent="0.25">
      <c r="A8304" t="s">
        <v>118</v>
      </c>
      <c r="B8304" t="s">
        <v>40</v>
      </c>
      <c r="C8304">
        <v>1</v>
      </c>
      <c r="D8304">
        <v>1</v>
      </c>
      <c r="E8304">
        <v>24</v>
      </c>
      <c r="F8304">
        <v>60</v>
      </c>
      <c r="G8304" s="1">
        <f t="shared" si="516"/>
        <v>0.96</v>
      </c>
      <c r="H8304" s="4">
        <f t="shared" si="517"/>
        <v>1</v>
      </c>
      <c r="I8304" s="5">
        <f>IF(OR(AND(F8304&gt;=50,G8304&gt;SUMIF(SeasonTotals!A$2:A$9,A8304,SeasonTotals!F$2:F$9)),AND(G8304&gt;0.885,F8304&gt;=50,D8304&lt;3)),1,0)</f>
        <v>1</v>
      </c>
      <c r="J8304" s="4">
        <f t="shared" si="518"/>
        <v>0</v>
      </c>
      <c r="K8304" s="5">
        <f t="shared" si="519"/>
        <v>0</v>
      </c>
    </row>
    <row r="8305" spans="1:11" x14ac:dyDescent="0.25">
      <c r="A8305" t="s">
        <v>118</v>
      </c>
      <c r="B8305" t="s">
        <v>40</v>
      </c>
      <c r="C8305">
        <v>1</v>
      </c>
      <c r="D8305">
        <v>4</v>
      </c>
      <c r="E8305">
        <v>25</v>
      </c>
      <c r="F8305">
        <v>58</v>
      </c>
      <c r="G8305" s="1">
        <f t="shared" si="516"/>
        <v>0.86206896551724133</v>
      </c>
      <c r="H8305" s="4">
        <f t="shared" si="517"/>
        <v>0</v>
      </c>
      <c r="I8305" s="5">
        <f>IF(OR(AND(F8305&gt;=50,G8305&gt;SUMIF(SeasonTotals!A$2:A$9,A8305,SeasonTotals!F$2:F$9)),AND(G8305&gt;0.885,F8305&gt;=50,D8305&lt;3)),1,0)</f>
        <v>0</v>
      </c>
      <c r="J8305" s="4">
        <f t="shared" si="518"/>
        <v>0</v>
      </c>
      <c r="K8305" s="5">
        <f t="shared" si="519"/>
        <v>0</v>
      </c>
    </row>
    <row r="8306" spans="1:11" x14ac:dyDescent="0.25">
      <c r="A8306" t="s">
        <v>118</v>
      </c>
      <c r="B8306" t="s">
        <v>40</v>
      </c>
      <c r="C8306">
        <v>1</v>
      </c>
      <c r="D8306">
        <v>1</v>
      </c>
      <c r="E8306">
        <v>26</v>
      </c>
      <c r="F8306">
        <v>60</v>
      </c>
      <c r="G8306" s="1">
        <f t="shared" si="516"/>
        <v>0.96296296296296291</v>
      </c>
      <c r="H8306" s="4">
        <f t="shared" si="517"/>
        <v>1</v>
      </c>
      <c r="I8306" s="5">
        <f>IF(OR(AND(F8306&gt;=50,G8306&gt;SUMIF(SeasonTotals!A$2:A$9,A8306,SeasonTotals!F$2:F$9)),AND(G8306&gt;0.885,F8306&gt;=50,D8306&lt;3)),1,0)</f>
        <v>1</v>
      </c>
      <c r="J8306" s="4">
        <f t="shared" si="518"/>
        <v>0</v>
      </c>
      <c r="K8306" s="5">
        <f t="shared" si="519"/>
        <v>0</v>
      </c>
    </row>
    <row r="8307" spans="1:11" x14ac:dyDescent="0.25">
      <c r="A8307" t="s">
        <v>118</v>
      </c>
      <c r="B8307" t="s">
        <v>40</v>
      </c>
      <c r="C8307">
        <v>1</v>
      </c>
      <c r="D8307">
        <v>4</v>
      </c>
      <c r="E8307">
        <v>25</v>
      </c>
      <c r="F8307">
        <v>61</v>
      </c>
      <c r="G8307" s="1">
        <f t="shared" si="516"/>
        <v>0.86206896551724133</v>
      </c>
      <c r="H8307" s="4">
        <f t="shared" si="517"/>
        <v>0</v>
      </c>
      <c r="I8307" s="5">
        <f>IF(OR(AND(F8307&gt;=50,G8307&gt;SUMIF(SeasonTotals!A$2:A$9,A8307,SeasonTotals!F$2:F$9)),AND(G8307&gt;0.885,F8307&gt;=50,D8307&lt;3)),1,0)</f>
        <v>0</v>
      </c>
      <c r="J8307" s="4">
        <f t="shared" si="518"/>
        <v>0</v>
      </c>
      <c r="K8307" s="5">
        <f t="shared" si="519"/>
        <v>0</v>
      </c>
    </row>
    <row r="8308" spans="1:11" x14ac:dyDescent="0.25">
      <c r="A8308" t="s">
        <v>118</v>
      </c>
      <c r="B8308" t="s">
        <v>40</v>
      </c>
      <c r="C8308">
        <v>1</v>
      </c>
      <c r="D8308">
        <v>4</v>
      </c>
      <c r="E8308">
        <v>25</v>
      </c>
      <c r="F8308">
        <v>58</v>
      </c>
      <c r="G8308" s="1">
        <f t="shared" si="516"/>
        <v>0.86206896551724133</v>
      </c>
      <c r="H8308" s="4">
        <f t="shared" si="517"/>
        <v>0</v>
      </c>
      <c r="I8308" s="5">
        <f>IF(OR(AND(F8308&gt;=50,G8308&gt;SUMIF(SeasonTotals!A$2:A$9,A8308,SeasonTotals!F$2:F$9)),AND(G8308&gt;0.885,F8308&gt;=50,D8308&lt;3)),1,0)</f>
        <v>0</v>
      </c>
      <c r="J8308" s="4">
        <f t="shared" si="518"/>
        <v>0</v>
      </c>
      <c r="K8308" s="5">
        <f t="shared" si="519"/>
        <v>0</v>
      </c>
    </row>
    <row r="8309" spans="1:11" x14ac:dyDescent="0.25">
      <c r="A8309" t="s">
        <v>118</v>
      </c>
      <c r="B8309" t="s">
        <v>40</v>
      </c>
      <c r="C8309">
        <v>1</v>
      </c>
      <c r="D8309">
        <v>4</v>
      </c>
      <c r="E8309">
        <v>28</v>
      </c>
      <c r="F8309">
        <v>57</v>
      </c>
      <c r="G8309" s="1">
        <f t="shared" si="516"/>
        <v>0.875</v>
      </c>
      <c r="H8309" s="4">
        <f t="shared" si="517"/>
        <v>0</v>
      </c>
      <c r="I8309" s="5">
        <f>IF(OR(AND(F8309&gt;=50,G8309&gt;SUMIF(SeasonTotals!A$2:A$9,A8309,SeasonTotals!F$2:F$9)),AND(G8309&gt;0.885,F8309&gt;=50,D8309&lt;3)),1,0)</f>
        <v>0</v>
      </c>
      <c r="J8309" s="4">
        <f t="shared" si="518"/>
        <v>0</v>
      </c>
      <c r="K8309" s="5">
        <f t="shared" si="519"/>
        <v>0</v>
      </c>
    </row>
    <row r="8310" spans="1:11" x14ac:dyDescent="0.25">
      <c r="A8310" t="s">
        <v>118</v>
      </c>
      <c r="B8310" t="s">
        <v>40</v>
      </c>
      <c r="C8310">
        <v>1</v>
      </c>
      <c r="D8310">
        <v>1</v>
      </c>
      <c r="E8310">
        <v>30</v>
      </c>
      <c r="F8310">
        <v>59</v>
      </c>
      <c r="G8310" s="1">
        <f t="shared" si="516"/>
        <v>0.967741935483871</v>
      </c>
      <c r="H8310" s="4">
        <f t="shared" si="517"/>
        <v>1</v>
      </c>
      <c r="I8310" s="5">
        <f>IF(OR(AND(F8310&gt;=50,G8310&gt;SUMIF(SeasonTotals!A$2:A$9,A8310,SeasonTotals!F$2:F$9)),AND(G8310&gt;0.885,F8310&gt;=50,D8310&lt;3)),1,0)</f>
        <v>1</v>
      </c>
      <c r="J8310" s="4">
        <f t="shared" si="518"/>
        <v>0</v>
      </c>
      <c r="K8310" s="5">
        <f t="shared" si="519"/>
        <v>0</v>
      </c>
    </row>
    <row r="8311" spans="1:11" x14ac:dyDescent="0.25">
      <c r="A8311" t="s">
        <v>118</v>
      </c>
      <c r="B8311" t="s">
        <v>40</v>
      </c>
      <c r="C8311">
        <v>1</v>
      </c>
      <c r="D8311">
        <v>4</v>
      </c>
      <c r="E8311">
        <v>23</v>
      </c>
      <c r="F8311">
        <v>65</v>
      </c>
      <c r="G8311" s="1">
        <f t="shared" si="516"/>
        <v>0.85185185185185186</v>
      </c>
      <c r="H8311" s="4">
        <f t="shared" si="517"/>
        <v>0</v>
      </c>
      <c r="I8311" s="5">
        <f>IF(OR(AND(F8311&gt;=50,G8311&gt;SUMIF(SeasonTotals!A$2:A$9,A8311,SeasonTotals!F$2:F$9)),AND(G8311&gt;0.885,F8311&gt;=50,D8311&lt;3)),1,0)</f>
        <v>0</v>
      </c>
      <c r="J8311" s="4">
        <f t="shared" si="518"/>
        <v>0</v>
      </c>
      <c r="K8311" s="5">
        <f t="shared" si="519"/>
        <v>0</v>
      </c>
    </row>
    <row r="8312" spans="1:11" x14ac:dyDescent="0.25">
      <c r="A8312" t="s">
        <v>118</v>
      </c>
      <c r="B8312" t="s">
        <v>40</v>
      </c>
      <c r="C8312">
        <v>1</v>
      </c>
      <c r="D8312">
        <v>3</v>
      </c>
      <c r="E8312">
        <v>17</v>
      </c>
      <c r="F8312">
        <v>28</v>
      </c>
      <c r="G8312" s="1">
        <f t="shared" si="516"/>
        <v>0.85</v>
      </c>
      <c r="H8312" s="4">
        <f t="shared" si="517"/>
        <v>0</v>
      </c>
      <c r="I8312" s="5">
        <f>IF(OR(AND(F8312&gt;=50,G8312&gt;SUMIF(SeasonTotals!A$2:A$9,A8312,SeasonTotals!F$2:F$9)),AND(G8312&gt;0.885,F8312&gt;=50,D8312&lt;3)),1,0)</f>
        <v>0</v>
      </c>
      <c r="J8312" s="4">
        <f t="shared" si="518"/>
        <v>0</v>
      </c>
      <c r="K8312" s="5">
        <f t="shared" si="519"/>
        <v>1</v>
      </c>
    </row>
    <row r="8313" spans="1:11" x14ac:dyDescent="0.25">
      <c r="A8313" t="s">
        <v>118</v>
      </c>
      <c r="B8313" t="s">
        <v>40</v>
      </c>
      <c r="C8313">
        <v>1</v>
      </c>
      <c r="D8313">
        <v>2</v>
      </c>
      <c r="E8313">
        <v>23</v>
      </c>
      <c r="F8313">
        <v>60</v>
      </c>
      <c r="G8313" s="1">
        <f t="shared" si="516"/>
        <v>0.92</v>
      </c>
      <c r="H8313" s="4">
        <f t="shared" si="517"/>
        <v>1</v>
      </c>
      <c r="I8313" s="5">
        <f>IF(OR(AND(F8313&gt;=50,G8313&gt;SUMIF(SeasonTotals!A$2:A$9,A8313,SeasonTotals!F$2:F$9)),AND(G8313&gt;0.885,F8313&gt;=50,D8313&lt;3)),1,0)</f>
        <v>1</v>
      </c>
      <c r="J8313" s="4">
        <f t="shared" si="518"/>
        <v>0</v>
      </c>
      <c r="K8313" s="5">
        <f t="shared" si="519"/>
        <v>0</v>
      </c>
    </row>
    <row r="8314" spans="1:11" x14ac:dyDescent="0.25">
      <c r="A8314" t="s">
        <v>118</v>
      </c>
      <c r="B8314" t="s">
        <v>40</v>
      </c>
      <c r="C8314">
        <v>1</v>
      </c>
      <c r="D8314">
        <v>3</v>
      </c>
      <c r="E8314">
        <v>19</v>
      </c>
      <c r="F8314">
        <v>61</v>
      </c>
      <c r="G8314" s="1">
        <f t="shared" si="516"/>
        <v>0.86363636363636365</v>
      </c>
      <c r="H8314" s="4">
        <f t="shared" si="517"/>
        <v>0</v>
      </c>
      <c r="I8314" s="5">
        <f>IF(OR(AND(F8314&gt;=50,G8314&gt;SUMIF(SeasonTotals!A$2:A$9,A8314,SeasonTotals!F$2:F$9)),AND(G8314&gt;0.885,F8314&gt;=50,D8314&lt;3)),1,0)</f>
        <v>0</v>
      </c>
      <c r="J8314" s="4">
        <f t="shared" si="518"/>
        <v>0</v>
      </c>
      <c r="K8314" s="5">
        <f t="shared" si="519"/>
        <v>0</v>
      </c>
    </row>
    <row r="8315" spans="1:11" x14ac:dyDescent="0.25">
      <c r="A8315" t="s">
        <v>118</v>
      </c>
      <c r="B8315" t="s">
        <v>40</v>
      </c>
      <c r="C8315">
        <v>1</v>
      </c>
      <c r="D8315">
        <v>1</v>
      </c>
      <c r="E8315">
        <v>27</v>
      </c>
      <c r="F8315">
        <v>60</v>
      </c>
      <c r="G8315" s="1">
        <f t="shared" si="516"/>
        <v>0.9642857142857143</v>
      </c>
      <c r="H8315" s="4">
        <f t="shared" si="517"/>
        <v>1</v>
      </c>
      <c r="I8315" s="5">
        <f>IF(OR(AND(F8315&gt;=50,G8315&gt;SUMIF(SeasonTotals!A$2:A$9,A8315,SeasonTotals!F$2:F$9)),AND(G8315&gt;0.885,F8315&gt;=50,D8315&lt;3)),1,0)</f>
        <v>1</v>
      </c>
      <c r="J8315" s="4">
        <f t="shared" si="518"/>
        <v>0</v>
      </c>
      <c r="K8315" s="5">
        <f t="shared" si="519"/>
        <v>0</v>
      </c>
    </row>
    <row r="8316" spans="1:11" x14ac:dyDescent="0.25">
      <c r="A8316" t="s">
        <v>118</v>
      </c>
      <c r="B8316" t="s">
        <v>40</v>
      </c>
      <c r="C8316">
        <v>1</v>
      </c>
      <c r="D8316">
        <v>5</v>
      </c>
      <c r="E8316">
        <v>22</v>
      </c>
      <c r="F8316">
        <v>57</v>
      </c>
      <c r="G8316" s="1">
        <f t="shared" si="516"/>
        <v>0.81481481481481477</v>
      </c>
      <c r="H8316" s="4">
        <f t="shared" si="517"/>
        <v>0</v>
      </c>
      <c r="I8316" s="5">
        <f>IF(OR(AND(F8316&gt;=50,G8316&gt;SUMIF(SeasonTotals!A$2:A$9,A8316,SeasonTotals!F$2:F$9)),AND(G8316&gt;0.885,F8316&gt;=50,D8316&lt;3)),1,0)</f>
        <v>0</v>
      </c>
      <c r="J8316" s="4">
        <f t="shared" si="518"/>
        <v>1</v>
      </c>
      <c r="K8316" s="5">
        <f t="shared" si="519"/>
        <v>0</v>
      </c>
    </row>
    <row r="8317" spans="1:11" x14ac:dyDescent="0.25">
      <c r="A8317" t="s">
        <v>118</v>
      </c>
      <c r="B8317" t="s">
        <v>40</v>
      </c>
      <c r="C8317">
        <v>1</v>
      </c>
      <c r="D8317">
        <v>2</v>
      </c>
      <c r="E8317">
        <v>22</v>
      </c>
      <c r="F8317">
        <v>58</v>
      </c>
      <c r="G8317" s="1">
        <f t="shared" si="516"/>
        <v>0.91666666666666663</v>
      </c>
      <c r="H8317" s="4">
        <f t="shared" si="517"/>
        <v>1</v>
      </c>
      <c r="I8317" s="5">
        <f>IF(OR(AND(F8317&gt;=50,G8317&gt;SUMIF(SeasonTotals!A$2:A$9,A8317,SeasonTotals!F$2:F$9)),AND(G8317&gt;0.885,F8317&gt;=50,D8317&lt;3)),1,0)</f>
        <v>1</v>
      </c>
      <c r="J8317" s="4">
        <f t="shared" si="518"/>
        <v>0</v>
      </c>
      <c r="K8317" s="5">
        <f t="shared" si="519"/>
        <v>0</v>
      </c>
    </row>
    <row r="8318" spans="1:11" x14ac:dyDescent="0.25">
      <c r="A8318" t="s">
        <v>118</v>
      </c>
      <c r="B8318" t="s">
        <v>40</v>
      </c>
      <c r="C8318">
        <v>1</v>
      </c>
      <c r="D8318">
        <v>0</v>
      </c>
      <c r="E8318">
        <v>17</v>
      </c>
      <c r="F8318">
        <v>60</v>
      </c>
      <c r="G8318" s="1">
        <f t="shared" si="516"/>
        <v>1</v>
      </c>
      <c r="H8318" s="4">
        <f t="shared" si="517"/>
        <v>1</v>
      </c>
      <c r="I8318" s="5">
        <f>IF(OR(AND(F8318&gt;=50,G8318&gt;SUMIF(SeasonTotals!A$2:A$9,A8318,SeasonTotals!F$2:F$9)),AND(G8318&gt;0.885,F8318&gt;=50,D8318&lt;3)),1,0)</f>
        <v>1</v>
      </c>
      <c r="J8318" s="4">
        <f t="shared" si="518"/>
        <v>0</v>
      </c>
      <c r="K8318" s="5">
        <f t="shared" si="519"/>
        <v>0</v>
      </c>
    </row>
    <row r="8319" spans="1:11" x14ac:dyDescent="0.25">
      <c r="A8319" t="s">
        <v>118</v>
      </c>
      <c r="B8319" t="s">
        <v>40</v>
      </c>
      <c r="C8319">
        <v>1</v>
      </c>
      <c r="D8319">
        <v>3</v>
      </c>
      <c r="E8319">
        <v>7</v>
      </c>
      <c r="F8319">
        <v>8</v>
      </c>
      <c r="G8319" s="1">
        <f t="shared" si="516"/>
        <v>0.7</v>
      </c>
      <c r="H8319" s="4">
        <f t="shared" si="517"/>
        <v>0</v>
      </c>
      <c r="I8319" s="5">
        <f>IF(OR(AND(F8319&gt;=50,G8319&gt;SUMIF(SeasonTotals!A$2:A$9,A8319,SeasonTotals!F$2:F$9)),AND(G8319&gt;0.885,F8319&gt;=50,D8319&lt;3)),1,0)</f>
        <v>0</v>
      </c>
      <c r="J8319" s="4">
        <f t="shared" si="518"/>
        <v>1</v>
      </c>
      <c r="K8319" s="5">
        <f t="shared" si="519"/>
        <v>1</v>
      </c>
    </row>
    <row r="8320" spans="1:11" x14ac:dyDescent="0.25">
      <c r="A8320" t="s">
        <v>118</v>
      </c>
      <c r="B8320" t="s">
        <v>40</v>
      </c>
      <c r="C8320">
        <v>1</v>
      </c>
      <c r="D8320">
        <v>2</v>
      </c>
      <c r="E8320">
        <v>21</v>
      </c>
      <c r="F8320">
        <v>58</v>
      </c>
      <c r="G8320" s="1">
        <f t="shared" si="516"/>
        <v>0.91304347826086951</v>
      </c>
      <c r="H8320" s="4">
        <f t="shared" si="517"/>
        <v>1</v>
      </c>
      <c r="I8320" s="5">
        <f>IF(OR(AND(F8320&gt;=50,G8320&gt;SUMIF(SeasonTotals!A$2:A$9,A8320,SeasonTotals!F$2:F$9)),AND(G8320&gt;0.885,F8320&gt;=50,D8320&lt;3)),1,0)</f>
        <v>1</v>
      </c>
      <c r="J8320" s="4">
        <f t="shared" si="518"/>
        <v>0</v>
      </c>
      <c r="K8320" s="5">
        <f t="shared" si="519"/>
        <v>0</v>
      </c>
    </row>
    <row r="8321" spans="1:11" x14ac:dyDescent="0.25">
      <c r="A8321" t="s">
        <v>118</v>
      </c>
      <c r="B8321" t="s">
        <v>40</v>
      </c>
      <c r="C8321">
        <v>1</v>
      </c>
      <c r="D8321">
        <v>0</v>
      </c>
      <c r="E8321">
        <v>12</v>
      </c>
      <c r="F8321">
        <v>60</v>
      </c>
      <c r="G8321" s="1">
        <f t="shared" si="516"/>
        <v>1</v>
      </c>
      <c r="H8321" s="4">
        <f t="shared" si="517"/>
        <v>1</v>
      </c>
      <c r="I8321" s="5">
        <f>IF(OR(AND(F8321&gt;=50,G8321&gt;SUMIF(SeasonTotals!A$2:A$9,A8321,SeasonTotals!F$2:F$9)),AND(G8321&gt;0.885,F8321&gt;=50,D8321&lt;3)),1,0)</f>
        <v>1</v>
      </c>
      <c r="J8321" s="4">
        <f t="shared" si="518"/>
        <v>0</v>
      </c>
      <c r="K8321" s="5">
        <f t="shared" si="519"/>
        <v>0</v>
      </c>
    </row>
    <row r="8322" spans="1:11" x14ac:dyDescent="0.25">
      <c r="A8322" t="s">
        <v>118</v>
      </c>
      <c r="B8322" t="s">
        <v>40</v>
      </c>
      <c r="C8322">
        <v>1</v>
      </c>
      <c r="D8322">
        <v>2</v>
      </c>
      <c r="E8322">
        <v>26</v>
      </c>
      <c r="F8322">
        <v>65</v>
      </c>
      <c r="G8322" s="1">
        <f t="shared" ref="G8322:G8385" si="520">E8322/MAX(1,SUM(D8322:E8322))</f>
        <v>0.9285714285714286</v>
      </c>
      <c r="H8322" s="4">
        <f t="shared" ref="H8322:H8385" si="521">IF(AND(F8322&gt;=50,OR(G8322&gt;0.913,AND(G8322&gt;0.885,D8322&lt;3))),1,0)</f>
        <v>1</v>
      </c>
      <c r="I8322" s="5">
        <f>IF(OR(AND(F8322&gt;=50,G8322&gt;SUMIF(SeasonTotals!A$2:A$9,A8322,SeasonTotals!F$2:F$9)),AND(G8322&gt;0.885,F8322&gt;=50,D8322&lt;3)),1,0)</f>
        <v>1</v>
      </c>
      <c r="J8322" s="4">
        <f t="shared" ref="J8322:J8385" si="522">IF(G8322&lt;0.85,1,0)</f>
        <v>0</v>
      </c>
      <c r="K8322" s="5">
        <f t="shared" ref="K8322:K8385" si="523">IF(F8322&lt;55,1,0)</f>
        <v>0</v>
      </c>
    </row>
    <row r="8323" spans="1:11" x14ac:dyDescent="0.25">
      <c r="A8323" t="s">
        <v>118</v>
      </c>
      <c r="B8323" t="s">
        <v>40</v>
      </c>
      <c r="C8323">
        <v>1</v>
      </c>
      <c r="D8323">
        <v>3</v>
      </c>
      <c r="E8323">
        <v>41</v>
      </c>
      <c r="F8323">
        <v>60</v>
      </c>
      <c r="G8323" s="1">
        <f t="shared" si="520"/>
        <v>0.93181818181818177</v>
      </c>
      <c r="H8323" s="4">
        <f t="shared" si="521"/>
        <v>1</v>
      </c>
      <c r="I8323" s="5">
        <f>IF(OR(AND(F8323&gt;=50,G8323&gt;SUMIF(SeasonTotals!A$2:A$9,A8323,SeasonTotals!F$2:F$9)),AND(G8323&gt;0.885,F8323&gt;=50,D8323&lt;3)),1,0)</f>
        <v>1</v>
      </c>
      <c r="J8323" s="4">
        <f t="shared" si="522"/>
        <v>0</v>
      </c>
      <c r="K8323" s="5">
        <f t="shared" si="523"/>
        <v>0</v>
      </c>
    </row>
    <row r="8324" spans="1:11" x14ac:dyDescent="0.25">
      <c r="A8324" t="s">
        <v>118</v>
      </c>
      <c r="B8324" t="s">
        <v>40</v>
      </c>
      <c r="C8324">
        <v>1</v>
      </c>
      <c r="D8324">
        <v>3</v>
      </c>
      <c r="E8324">
        <v>22</v>
      </c>
      <c r="F8324">
        <v>59</v>
      </c>
      <c r="G8324" s="1">
        <f t="shared" si="520"/>
        <v>0.88</v>
      </c>
      <c r="H8324" s="4">
        <f t="shared" si="521"/>
        <v>0</v>
      </c>
      <c r="I8324" s="5">
        <f>IF(OR(AND(F8324&gt;=50,G8324&gt;SUMIF(SeasonTotals!A$2:A$9,A8324,SeasonTotals!F$2:F$9)),AND(G8324&gt;0.885,F8324&gt;=50,D8324&lt;3)),1,0)</f>
        <v>0</v>
      </c>
      <c r="J8324" s="4">
        <f t="shared" si="522"/>
        <v>0</v>
      </c>
      <c r="K8324" s="5">
        <f t="shared" si="523"/>
        <v>0</v>
      </c>
    </row>
    <row r="8325" spans="1:11" x14ac:dyDescent="0.25">
      <c r="A8325" t="s">
        <v>118</v>
      </c>
      <c r="B8325" t="s">
        <v>40</v>
      </c>
      <c r="C8325">
        <v>1</v>
      </c>
      <c r="D8325">
        <v>1</v>
      </c>
      <c r="E8325">
        <v>23</v>
      </c>
      <c r="F8325">
        <v>60</v>
      </c>
      <c r="G8325" s="1">
        <f t="shared" si="520"/>
        <v>0.95833333333333337</v>
      </c>
      <c r="H8325" s="4">
        <f t="shared" si="521"/>
        <v>1</v>
      </c>
      <c r="I8325" s="5">
        <f>IF(OR(AND(F8325&gt;=50,G8325&gt;SUMIF(SeasonTotals!A$2:A$9,A8325,SeasonTotals!F$2:F$9)),AND(G8325&gt;0.885,F8325&gt;=50,D8325&lt;3)),1,0)</f>
        <v>1</v>
      </c>
      <c r="J8325" s="4">
        <f t="shared" si="522"/>
        <v>0</v>
      </c>
      <c r="K8325" s="5">
        <f t="shared" si="523"/>
        <v>0</v>
      </c>
    </row>
    <row r="8326" spans="1:11" x14ac:dyDescent="0.25">
      <c r="A8326" t="s">
        <v>118</v>
      </c>
      <c r="B8326" t="s">
        <v>40</v>
      </c>
      <c r="C8326">
        <v>1</v>
      </c>
      <c r="D8326">
        <v>1</v>
      </c>
      <c r="E8326">
        <v>26</v>
      </c>
      <c r="F8326">
        <v>60</v>
      </c>
      <c r="G8326" s="1">
        <f t="shared" si="520"/>
        <v>0.96296296296296291</v>
      </c>
      <c r="H8326" s="4">
        <f t="shared" si="521"/>
        <v>1</v>
      </c>
      <c r="I8326" s="5">
        <f>IF(OR(AND(F8326&gt;=50,G8326&gt;SUMIF(SeasonTotals!A$2:A$9,A8326,SeasonTotals!F$2:F$9)),AND(G8326&gt;0.885,F8326&gt;=50,D8326&lt;3)),1,0)</f>
        <v>1</v>
      </c>
      <c r="J8326" s="4">
        <f t="shared" si="522"/>
        <v>0</v>
      </c>
      <c r="K8326" s="5">
        <f t="shared" si="523"/>
        <v>0</v>
      </c>
    </row>
    <row r="8327" spans="1:11" x14ac:dyDescent="0.25">
      <c r="A8327" t="s">
        <v>118</v>
      </c>
      <c r="B8327" t="s">
        <v>40</v>
      </c>
      <c r="C8327">
        <v>1</v>
      </c>
      <c r="D8327">
        <v>0</v>
      </c>
      <c r="E8327">
        <v>24</v>
      </c>
      <c r="F8327">
        <v>60</v>
      </c>
      <c r="G8327" s="1">
        <f t="shared" si="520"/>
        <v>1</v>
      </c>
      <c r="H8327" s="4">
        <f t="shared" si="521"/>
        <v>1</v>
      </c>
      <c r="I8327" s="5">
        <f>IF(OR(AND(F8327&gt;=50,G8327&gt;SUMIF(SeasonTotals!A$2:A$9,A8327,SeasonTotals!F$2:F$9)),AND(G8327&gt;0.885,F8327&gt;=50,D8327&lt;3)),1,0)</f>
        <v>1</v>
      </c>
      <c r="J8327" s="4">
        <f t="shared" si="522"/>
        <v>0</v>
      </c>
      <c r="K8327" s="5">
        <f t="shared" si="523"/>
        <v>0</v>
      </c>
    </row>
    <row r="8328" spans="1:11" x14ac:dyDescent="0.25">
      <c r="A8328" t="s">
        <v>118</v>
      </c>
      <c r="B8328" t="s">
        <v>41</v>
      </c>
      <c r="C8328">
        <v>1</v>
      </c>
      <c r="D8328">
        <v>3</v>
      </c>
      <c r="E8328">
        <v>32</v>
      </c>
      <c r="F8328">
        <v>58</v>
      </c>
      <c r="G8328" s="1">
        <f t="shared" si="520"/>
        <v>0.91428571428571426</v>
      </c>
      <c r="H8328" s="4">
        <f t="shared" si="521"/>
        <v>1</v>
      </c>
      <c r="I8328" s="5">
        <f>IF(OR(AND(F8328&gt;=50,G8328&gt;SUMIF(SeasonTotals!A$2:A$9,A8328,SeasonTotals!F$2:F$9)),AND(G8328&gt;0.885,F8328&gt;=50,D8328&lt;3)),1,0)</f>
        <v>1</v>
      </c>
      <c r="J8328" s="4">
        <f t="shared" si="522"/>
        <v>0</v>
      </c>
      <c r="K8328" s="5">
        <f t="shared" si="523"/>
        <v>0</v>
      </c>
    </row>
    <row r="8329" spans="1:11" x14ac:dyDescent="0.25">
      <c r="A8329" t="s">
        <v>118</v>
      </c>
      <c r="B8329" t="s">
        <v>41</v>
      </c>
      <c r="C8329">
        <v>1</v>
      </c>
      <c r="D8329">
        <v>3</v>
      </c>
      <c r="E8329">
        <v>17</v>
      </c>
      <c r="F8329">
        <v>20</v>
      </c>
      <c r="G8329" s="1">
        <f t="shared" si="520"/>
        <v>0.85</v>
      </c>
      <c r="H8329" s="4">
        <f t="shared" si="521"/>
        <v>0</v>
      </c>
      <c r="I8329" s="5">
        <f>IF(OR(AND(F8329&gt;=50,G8329&gt;SUMIF(SeasonTotals!A$2:A$9,A8329,SeasonTotals!F$2:F$9)),AND(G8329&gt;0.885,F8329&gt;=50,D8329&lt;3)),1,0)</f>
        <v>0</v>
      </c>
      <c r="J8329" s="4">
        <f t="shared" si="522"/>
        <v>0</v>
      </c>
      <c r="K8329" s="5">
        <f t="shared" si="523"/>
        <v>1</v>
      </c>
    </row>
    <row r="8330" spans="1:11" x14ac:dyDescent="0.25">
      <c r="A8330" t="s">
        <v>118</v>
      </c>
      <c r="B8330" t="s">
        <v>41</v>
      </c>
      <c r="C8330">
        <v>1</v>
      </c>
      <c r="D8330">
        <v>1</v>
      </c>
      <c r="E8330">
        <v>35</v>
      </c>
      <c r="F8330">
        <v>60</v>
      </c>
      <c r="G8330" s="1">
        <f t="shared" si="520"/>
        <v>0.97222222222222221</v>
      </c>
      <c r="H8330" s="4">
        <f t="shared" si="521"/>
        <v>1</v>
      </c>
      <c r="I8330" s="5">
        <f>IF(OR(AND(F8330&gt;=50,G8330&gt;SUMIF(SeasonTotals!A$2:A$9,A8330,SeasonTotals!F$2:F$9)),AND(G8330&gt;0.885,F8330&gt;=50,D8330&lt;3)),1,0)</f>
        <v>1</v>
      </c>
      <c r="J8330" s="4">
        <f t="shared" si="522"/>
        <v>0</v>
      </c>
      <c r="K8330" s="5">
        <f t="shared" si="523"/>
        <v>0</v>
      </c>
    </row>
    <row r="8331" spans="1:11" x14ac:dyDescent="0.25">
      <c r="A8331" t="s">
        <v>118</v>
      </c>
      <c r="B8331" t="s">
        <v>41</v>
      </c>
      <c r="C8331">
        <v>1</v>
      </c>
      <c r="D8331">
        <v>2</v>
      </c>
      <c r="E8331">
        <v>33</v>
      </c>
      <c r="F8331">
        <v>60</v>
      </c>
      <c r="G8331" s="1">
        <f t="shared" si="520"/>
        <v>0.94285714285714284</v>
      </c>
      <c r="H8331" s="4">
        <f t="shared" si="521"/>
        <v>1</v>
      </c>
      <c r="I8331" s="5">
        <f>IF(OR(AND(F8331&gt;=50,G8331&gt;SUMIF(SeasonTotals!A$2:A$9,A8331,SeasonTotals!F$2:F$9)),AND(G8331&gt;0.885,F8331&gt;=50,D8331&lt;3)),1,0)</f>
        <v>1</v>
      </c>
      <c r="J8331" s="4">
        <f t="shared" si="522"/>
        <v>0</v>
      </c>
      <c r="K8331" s="5">
        <f t="shared" si="523"/>
        <v>0</v>
      </c>
    </row>
    <row r="8332" spans="1:11" x14ac:dyDescent="0.25">
      <c r="A8332" t="s">
        <v>118</v>
      </c>
      <c r="B8332" t="s">
        <v>41</v>
      </c>
      <c r="C8332">
        <v>1</v>
      </c>
      <c r="D8332">
        <v>3</v>
      </c>
      <c r="E8332">
        <v>33</v>
      </c>
      <c r="F8332">
        <v>65</v>
      </c>
      <c r="G8332" s="1">
        <f t="shared" si="520"/>
        <v>0.91666666666666663</v>
      </c>
      <c r="H8332" s="4">
        <f t="shared" si="521"/>
        <v>1</v>
      </c>
      <c r="I8332" s="5">
        <f>IF(OR(AND(F8332&gt;=50,G8332&gt;SUMIF(SeasonTotals!A$2:A$9,A8332,SeasonTotals!F$2:F$9)),AND(G8332&gt;0.885,F8332&gt;=50,D8332&lt;3)),1,0)</f>
        <v>1</v>
      </c>
      <c r="J8332" s="4">
        <f t="shared" si="522"/>
        <v>0</v>
      </c>
      <c r="K8332" s="5">
        <f t="shared" si="523"/>
        <v>0</v>
      </c>
    </row>
    <row r="8333" spans="1:11" x14ac:dyDescent="0.25">
      <c r="A8333" t="s">
        <v>118</v>
      </c>
      <c r="B8333" t="s">
        <v>41</v>
      </c>
      <c r="C8333">
        <v>1</v>
      </c>
      <c r="D8333">
        <v>3</v>
      </c>
      <c r="E8333">
        <v>40</v>
      </c>
      <c r="F8333">
        <v>65</v>
      </c>
      <c r="G8333" s="1">
        <f t="shared" si="520"/>
        <v>0.93023255813953487</v>
      </c>
      <c r="H8333" s="4">
        <f t="shared" si="521"/>
        <v>1</v>
      </c>
      <c r="I8333" s="5">
        <f>IF(OR(AND(F8333&gt;=50,G8333&gt;SUMIF(SeasonTotals!A$2:A$9,A8333,SeasonTotals!F$2:F$9)),AND(G8333&gt;0.885,F8333&gt;=50,D8333&lt;3)),1,0)</f>
        <v>1</v>
      </c>
      <c r="J8333" s="4">
        <f t="shared" si="522"/>
        <v>0</v>
      </c>
      <c r="K8333" s="5">
        <f t="shared" si="523"/>
        <v>0</v>
      </c>
    </row>
    <row r="8334" spans="1:11" x14ac:dyDescent="0.25">
      <c r="A8334" t="s">
        <v>118</v>
      </c>
      <c r="B8334" t="s">
        <v>41</v>
      </c>
      <c r="C8334">
        <v>1</v>
      </c>
      <c r="D8334">
        <v>4</v>
      </c>
      <c r="E8334">
        <v>35</v>
      </c>
      <c r="F8334">
        <v>60</v>
      </c>
      <c r="G8334" s="1">
        <f t="shared" si="520"/>
        <v>0.89743589743589747</v>
      </c>
      <c r="H8334" s="4">
        <f t="shared" si="521"/>
        <v>0</v>
      </c>
      <c r="I8334" s="5">
        <f>IF(OR(AND(F8334&gt;=50,G8334&gt;SUMIF(SeasonTotals!A$2:A$9,A8334,SeasonTotals!F$2:F$9)),AND(G8334&gt;0.885,F8334&gt;=50,D8334&lt;3)),1,0)</f>
        <v>0</v>
      </c>
      <c r="J8334" s="4">
        <f t="shared" si="522"/>
        <v>0</v>
      </c>
      <c r="K8334" s="5">
        <f t="shared" si="523"/>
        <v>0</v>
      </c>
    </row>
    <row r="8335" spans="1:11" x14ac:dyDescent="0.25">
      <c r="A8335" t="s">
        <v>118</v>
      </c>
      <c r="B8335" t="s">
        <v>41</v>
      </c>
      <c r="C8335">
        <v>1</v>
      </c>
      <c r="D8335">
        <v>0</v>
      </c>
      <c r="E8335">
        <v>30</v>
      </c>
      <c r="F8335">
        <v>60</v>
      </c>
      <c r="G8335" s="1">
        <f t="shared" si="520"/>
        <v>1</v>
      </c>
      <c r="H8335" s="4">
        <f t="shared" si="521"/>
        <v>1</v>
      </c>
      <c r="I8335" s="5">
        <f>IF(OR(AND(F8335&gt;=50,G8335&gt;SUMIF(SeasonTotals!A$2:A$9,A8335,SeasonTotals!F$2:F$9)),AND(G8335&gt;0.885,F8335&gt;=50,D8335&lt;3)),1,0)</f>
        <v>1</v>
      </c>
      <c r="J8335" s="4">
        <f t="shared" si="522"/>
        <v>0</v>
      </c>
      <c r="K8335" s="5">
        <f t="shared" si="523"/>
        <v>0</v>
      </c>
    </row>
    <row r="8336" spans="1:11" x14ac:dyDescent="0.25">
      <c r="A8336" t="s">
        <v>118</v>
      </c>
      <c r="B8336" t="s">
        <v>41</v>
      </c>
      <c r="C8336">
        <v>1</v>
      </c>
      <c r="D8336">
        <v>6</v>
      </c>
      <c r="E8336">
        <v>23</v>
      </c>
      <c r="F8336">
        <v>61</v>
      </c>
      <c r="G8336" s="1">
        <f t="shared" si="520"/>
        <v>0.7931034482758621</v>
      </c>
      <c r="H8336" s="4">
        <f t="shared" si="521"/>
        <v>0</v>
      </c>
      <c r="I8336" s="5">
        <f>IF(OR(AND(F8336&gt;=50,G8336&gt;SUMIF(SeasonTotals!A$2:A$9,A8336,SeasonTotals!F$2:F$9)),AND(G8336&gt;0.885,F8336&gt;=50,D8336&lt;3)),1,0)</f>
        <v>0</v>
      </c>
      <c r="J8336" s="4">
        <f t="shared" si="522"/>
        <v>1</v>
      </c>
      <c r="K8336" s="5">
        <f t="shared" si="523"/>
        <v>0</v>
      </c>
    </row>
    <row r="8337" spans="1:11" x14ac:dyDescent="0.25">
      <c r="A8337" t="s">
        <v>118</v>
      </c>
      <c r="B8337" t="s">
        <v>41</v>
      </c>
      <c r="C8337">
        <v>1</v>
      </c>
      <c r="D8337">
        <v>0</v>
      </c>
      <c r="E8337">
        <v>34</v>
      </c>
      <c r="F8337">
        <v>60</v>
      </c>
      <c r="G8337" s="1">
        <f t="shared" si="520"/>
        <v>1</v>
      </c>
      <c r="H8337" s="4">
        <f t="shared" si="521"/>
        <v>1</v>
      </c>
      <c r="I8337" s="5">
        <f>IF(OR(AND(F8337&gt;=50,G8337&gt;SUMIF(SeasonTotals!A$2:A$9,A8337,SeasonTotals!F$2:F$9)),AND(G8337&gt;0.885,F8337&gt;=50,D8337&lt;3)),1,0)</f>
        <v>1</v>
      </c>
      <c r="J8337" s="4">
        <f t="shared" si="522"/>
        <v>0</v>
      </c>
      <c r="K8337" s="5">
        <f t="shared" si="523"/>
        <v>0</v>
      </c>
    </row>
    <row r="8338" spans="1:11" x14ac:dyDescent="0.25">
      <c r="A8338" t="s">
        <v>118</v>
      </c>
      <c r="B8338" t="s">
        <v>41</v>
      </c>
      <c r="C8338">
        <v>1</v>
      </c>
      <c r="D8338">
        <v>2</v>
      </c>
      <c r="E8338">
        <v>30</v>
      </c>
      <c r="F8338">
        <v>62</v>
      </c>
      <c r="G8338" s="1">
        <f t="shared" si="520"/>
        <v>0.9375</v>
      </c>
      <c r="H8338" s="4">
        <f t="shared" si="521"/>
        <v>1</v>
      </c>
      <c r="I8338" s="5">
        <f>IF(OR(AND(F8338&gt;=50,G8338&gt;SUMIF(SeasonTotals!A$2:A$9,A8338,SeasonTotals!F$2:F$9)),AND(G8338&gt;0.885,F8338&gt;=50,D8338&lt;3)),1,0)</f>
        <v>1</v>
      </c>
      <c r="J8338" s="4">
        <f t="shared" si="522"/>
        <v>0</v>
      </c>
      <c r="K8338" s="5">
        <f t="shared" si="523"/>
        <v>0</v>
      </c>
    </row>
    <row r="8339" spans="1:11" x14ac:dyDescent="0.25">
      <c r="A8339" t="s">
        <v>118</v>
      </c>
      <c r="B8339" t="s">
        <v>41</v>
      </c>
      <c r="C8339">
        <v>1</v>
      </c>
      <c r="D8339">
        <v>3</v>
      </c>
      <c r="E8339">
        <v>33</v>
      </c>
      <c r="F8339">
        <v>60</v>
      </c>
      <c r="G8339" s="1">
        <f t="shared" si="520"/>
        <v>0.91666666666666663</v>
      </c>
      <c r="H8339" s="4">
        <f t="shared" si="521"/>
        <v>1</v>
      </c>
      <c r="I8339" s="5">
        <f>IF(OR(AND(F8339&gt;=50,G8339&gt;SUMIF(SeasonTotals!A$2:A$9,A8339,SeasonTotals!F$2:F$9)),AND(G8339&gt;0.885,F8339&gt;=50,D8339&lt;3)),1,0)</f>
        <v>1</v>
      </c>
      <c r="J8339" s="4">
        <f t="shared" si="522"/>
        <v>0</v>
      </c>
      <c r="K8339" s="5">
        <f t="shared" si="523"/>
        <v>0</v>
      </c>
    </row>
    <row r="8340" spans="1:11" x14ac:dyDescent="0.25">
      <c r="A8340" t="s">
        <v>118</v>
      </c>
      <c r="B8340" t="s">
        <v>41</v>
      </c>
      <c r="C8340">
        <v>1</v>
      </c>
      <c r="D8340">
        <v>8</v>
      </c>
      <c r="E8340">
        <v>31</v>
      </c>
      <c r="F8340">
        <v>60</v>
      </c>
      <c r="G8340" s="1">
        <f t="shared" si="520"/>
        <v>0.79487179487179482</v>
      </c>
      <c r="H8340" s="4">
        <f t="shared" si="521"/>
        <v>0</v>
      </c>
      <c r="I8340" s="5">
        <f>IF(OR(AND(F8340&gt;=50,G8340&gt;SUMIF(SeasonTotals!A$2:A$9,A8340,SeasonTotals!F$2:F$9)),AND(G8340&gt;0.885,F8340&gt;=50,D8340&lt;3)),1,0)</f>
        <v>0</v>
      </c>
      <c r="J8340" s="4">
        <f t="shared" si="522"/>
        <v>1</v>
      </c>
      <c r="K8340" s="5">
        <f t="shared" si="523"/>
        <v>0</v>
      </c>
    </row>
    <row r="8341" spans="1:11" x14ac:dyDescent="0.25">
      <c r="A8341" t="s">
        <v>118</v>
      </c>
      <c r="B8341" t="s">
        <v>41</v>
      </c>
      <c r="C8341">
        <v>1</v>
      </c>
      <c r="D8341">
        <v>1</v>
      </c>
      <c r="E8341">
        <v>46</v>
      </c>
      <c r="F8341">
        <v>60</v>
      </c>
      <c r="G8341" s="1">
        <f t="shared" si="520"/>
        <v>0.97872340425531912</v>
      </c>
      <c r="H8341" s="4">
        <f t="shared" si="521"/>
        <v>1</v>
      </c>
      <c r="I8341" s="5">
        <f>IF(OR(AND(F8341&gt;=50,G8341&gt;SUMIF(SeasonTotals!A$2:A$9,A8341,SeasonTotals!F$2:F$9)),AND(G8341&gt;0.885,F8341&gt;=50,D8341&lt;3)),1,0)</f>
        <v>1</v>
      </c>
      <c r="J8341" s="4">
        <f t="shared" si="522"/>
        <v>0</v>
      </c>
      <c r="K8341" s="5">
        <f t="shared" si="523"/>
        <v>0</v>
      </c>
    </row>
    <row r="8342" spans="1:11" x14ac:dyDescent="0.25">
      <c r="A8342" t="s">
        <v>118</v>
      </c>
      <c r="B8342" t="s">
        <v>42</v>
      </c>
      <c r="C8342">
        <v>1</v>
      </c>
      <c r="D8342">
        <v>2</v>
      </c>
      <c r="E8342">
        <v>26</v>
      </c>
      <c r="F8342">
        <v>58</v>
      </c>
      <c r="G8342" s="1">
        <f t="shared" si="520"/>
        <v>0.9285714285714286</v>
      </c>
      <c r="H8342" s="4">
        <f t="shared" si="521"/>
        <v>1</v>
      </c>
      <c r="I8342" s="5">
        <f>IF(OR(AND(F8342&gt;=50,G8342&gt;SUMIF(SeasonTotals!A$2:A$9,A8342,SeasonTotals!F$2:F$9)),AND(G8342&gt;0.885,F8342&gt;=50,D8342&lt;3)),1,0)</f>
        <v>1</v>
      </c>
      <c r="J8342" s="4">
        <f t="shared" si="522"/>
        <v>0</v>
      </c>
      <c r="K8342" s="5">
        <f t="shared" si="523"/>
        <v>0</v>
      </c>
    </row>
    <row r="8343" spans="1:11" x14ac:dyDescent="0.25">
      <c r="A8343" t="s">
        <v>118</v>
      </c>
      <c r="B8343" t="s">
        <v>42</v>
      </c>
      <c r="C8343">
        <v>1</v>
      </c>
      <c r="D8343">
        <v>1</v>
      </c>
      <c r="E8343">
        <v>17</v>
      </c>
      <c r="F8343">
        <v>60</v>
      </c>
      <c r="G8343" s="1">
        <f t="shared" si="520"/>
        <v>0.94444444444444442</v>
      </c>
      <c r="H8343" s="4">
        <f t="shared" si="521"/>
        <v>1</v>
      </c>
      <c r="I8343" s="5">
        <f>IF(OR(AND(F8343&gt;=50,G8343&gt;SUMIF(SeasonTotals!A$2:A$9,A8343,SeasonTotals!F$2:F$9)),AND(G8343&gt;0.885,F8343&gt;=50,D8343&lt;3)),1,0)</f>
        <v>1</v>
      </c>
      <c r="J8343" s="4">
        <f t="shared" si="522"/>
        <v>0</v>
      </c>
      <c r="K8343" s="5">
        <f t="shared" si="523"/>
        <v>0</v>
      </c>
    </row>
    <row r="8344" spans="1:11" x14ac:dyDescent="0.25">
      <c r="A8344" t="s">
        <v>118</v>
      </c>
      <c r="B8344" t="s">
        <v>42</v>
      </c>
      <c r="C8344">
        <v>1</v>
      </c>
      <c r="D8344">
        <v>3</v>
      </c>
      <c r="E8344">
        <v>21</v>
      </c>
      <c r="F8344">
        <v>63</v>
      </c>
      <c r="G8344" s="1">
        <f t="shared" si="520"/>
        <v>0.875</v>
      </c>
      <c r="H8344" s="4">
        <f t="shared" si="521"/>
        <v>0</v>
      </c>
      <c r="I8344" s="5">
        <f>IF(OR(AND(F8344&gt;=50,G8344&gt;SUMIF(SeasonTotals!A$2:A$9,A8344,SeasonTotals!F$2:F$9)),AND(G8344&gt;0.885,F8344&gt;=50,D8344&lt;3)),1,0)</f>
        <v>0</v>
      </c>
      <c r="J8344" s="4">
        <f t="shared" si="522"/>
        <v>0</v>
      </c>
      <c r="K8344" s="5">
        <f t="shared" si="523"/>
        <v>0</v>
      </c>
    </row>
    <row r="8345" spans="1:11" x14ac:dyDescent="0.25">
      <c r="A8345" t="s">
        <v>118</v>
      </c>
      <c r="B8345" t="s">
        <v>42</v>
      </c>
      <c r="C8345">
        <v>1</v>
      </c>
      <c r="D8345">
        <v>2</v>
      </c>
      <c r="E8345">
        <v>18</v>
      </c>
      <c r="F8345">
        <v>63</v>
      </c>
      <c r="G8345" s="1">
        <f t="shared" si="520"/>
        <v>0.9</v>
      </c>
      <c r="H8345" s="4">
        <f t="shared" si="521"/>
        <v>1</v>
      </c>
      <c r="I8345" s="5">
        <f>IF(OR(AND(F8345&gt;=50,G8345&gt;SUMIF(SeasonTotals!A$2:A$9,A8345,SeasonTotals!F$2:F$9)),AND(G8345&gt;0.885,F8345&gt;=50,D8345&lt;3)),1,0)</f>
        <v>1</v>
      </c>
      <c r="J8345" s="4">
        <f t="shared" si="522"/>
        <v>0</v>
      </c>
      <c r="K8345" s="5">
        <f t="shared" si="523"/>
        <v>0</v>
      </c>
    </row>
    <row r="8346" spans="1:11" x14ac:dyDescent="0.25">
      <c r="A8346" t="s">
        <v>118</v>
      </c>
      <c r="B8346" t="s">
        <v>42</v>
      </c>
      <c r="C8346">
        <v>1</v>
      </c>
      <c r="D8346">
        <v>5</v>
      </c>
      <c r="E8346">
        <v>35</v>
      </c>
      <c r="F8346">
        <v>59</v>
      </c>
      <c r="G8346" s="1">
        <f t="shared" si="520"/>
        <v>0.875</v>
      </c>
      <c r="H8346" s="4">
        <f t="shared" si="521"/>
        <v>0</v>
      </c>
      <c r="I8346" s="5">
        <f>IF(OR(AND(F8346&gt;=50,G8346&gt;SUMIF(SeasonTotals!A$2:A$9,A8346,SeasonTotals!F$2:F$9)),AND(G8346&gt;0.885,F8346&gt;=50,D8346&lt;3)),1,0)</f>
        <v>0</v>
      </c>
      <c r="J8346" s="4">
        <f t="shared" si="522"/>
        <v>0</v>
      </c>
      <c r="K8346" s="5">
        <f t="shared" si="523"/>
        <v>0</v>
      </c>
    </row>
    <row r="8347" spans="1:11" x14ac:dyDescent="0.25">
      <c r="A8347" t="s">
        <v>118</v>
      </c>
      <c r="B8347" t="s">
        <v>42</v>
      </c>
      <c r="C8347">
        <v>1</v>
      </c>
      <c r="D8347">
        <v>1</v>
      </c>
      <c r="E8347">
        <v>21</v>
      </c>
      <c r="F8347">
        <v>59</v>
      </c>
      <c r="G8347" s="1">
        <f t="shared" si="520"/>
        <v>0.95454545454545459</v>
      </c>
      <c r="H8347" s="4">
        <f t="shared" si="521"/>
        <v>1</v>
      </c>
      <c r="I8347" s="5">
        <f>IF(OR(AND(F8347&gt;=50,G8347&gt;SUMIF(SeasonTotals!A$2:A$9,A8347,SeasonTotals!F$2:F$9)),AND(G8347&gt;0.885,F8347&gt;=50,D8347&lt;3)),1,0)</f>
        <v>1</v>
      </c>
      <c r="J8347" s="4">
        <f t="shared" si="522"/>
        <v>0</v>
      </c>
      <c r="K8347" s="5">
        <f t="shared" si="523"/>
        <v>0</v>
      </c>
    </row>
    <row r="8348" spans="1:11" x14ac:dyDescent="0.25">
      <c r="A8348" t="s">
        <v>118</v>
      </c>
      <c r="B8348" t="s">
        <v>42</v>
      </c>
      <c r="C8348">
        <v>1</v>
      </c>
      <c r="D8348">
        <v>2</v>
      </c>
      <c r="E8348">
        <v>22</v>
      </c>
      <c r="F8348">
        <v>58</v>
      </c>
      <c r="G8348" s="1">
        <f t="shared" si="520"/>
        <v>0.91666666666666663</v>
      </c>
      <c r="H8348" s="4">
        <f t="shared" si="521"/>
        <v>1</v>
      </c>
      <c r="I8348" s="5">
        <f>IF(OR(AND(F8348&gt;=50,G8348&gt;SUMIF(SeasonTotals!A$2:A$9,A8348,SeasonTotals!F$2:F$9)),AND(G8348&gt;0.885,F8348&gt;=50,D8348&lt;3)),1,0)</f>
        <v>1</v>
      </c>
      <c r="J8348" s="4">
        <f t="shared" si="522"/>
        <v>0</v>
      </c>
      <c r="K8348" s="5">
        <f t="shared" si="523"/>
        <v>0</v>
      </c>
    </row>
    <row r="8349" spans="1:11" x14ac:dyDescent="0.25">
      <c r="A8349" t="s">
        <v>118</v>
      </c>
      <c r="B8349" t="s">
        <v>42</v>
      </c>
      <c r="C8349">
        <v>1</v>
      </c>
      <c r="D8349">
        <v>3</v>
      </c>
      <c r="E8349">
        <v>21</v>
      </c>
      <c r="F8349">
        <v>57</v>
      </c>
      <c r="G8349" s="1">
        <f t="shared" si="520"/>
        <v>0.875</v>
      </c>
      <c r="H8349" s="4">
        <f t="shared" si="521"/>
        <v>0</v>
      </c>
      <c r="I8349" s="5">
        <f>IF(OR(AND(F8349&gt;=50,G8349&gt;SUMIF(SeasonTotals!A$2:A$9,A8349,SeasonTotals!F$2:F$9)),AND(G8349&gt;0.885,F8349&gt;=50,D8349&lt;3)),1,0)</f>
        <v>0</v>
      </c>
      <c r="J8349" s="4">
        <f t="shared" si="522"/>
        <v>0</v>
      </c>
      <c r="K8349" s="5">
        <f t="shared" si="523"/>
        <v>0</v>
      </c>
    </row>
    <row r="8350" spans="1:11" x14ac:dyDescent="0.25">
      <c r="A8350" t="s">
        <v>118</v>
      </c>
      <c r="B8350" t="s">
        <v>42</v>
      </c>
      <c r="C8350">
        <v>1</v>
      </c>
      <c r="D8350">
        <v>2</v>
      </c>
      <c r="E8350">
        <v>29</v>
      </c>
      <c r="F8350">
        <v>65</v>
      </c>
      <c r="G8350" s="1">
        <f t="shared" si="520"/>
        <v>0.93548387096774188</v>
      </c>
      <c r="H8350" s="4">
        <f t="shared" si="521"/>
        <v>1</v>
      </c>
      <c r="I8350" s="5">
        <f>IF(OR(AND(F8350&gt;=50,G8350&gt;SUMIF(SeasonTotals!A$2:A$9,A8350,SeasonTotals!F$2:F$9)),AND(G8350&gt;0.885,F8350&gt;=50,D8350&lt;3)),1,0)</f>
        <v>1</v>
      </c>
      <c r="J8350" s="4">
        <f t="shared" si="522"/>
        <v>0</v>
      </c>
      <c r="K8350" s="5">
        <f t="shared" si="523"/>
        <v>0</v>
      </c>
    </row>
    <row r="8351" spans="1:11" x14ac:dyDescent="0.25">
      <c r="A8351" t="s">
        <v>118</v>
      </c>
      <c r="B8351" t="s">
        <v>42</v>
      </c>
      <c r="C8351">
        <v>1</v>
      </c>
      <c r="D8351">
        <v>4</v>
      </c>
      <c r="E8351">
        <v>21</v>
      </c>
      <c r="F8351">
        <v>60</v>
      </c>
      <c r="G8351" s="1">
        <f t="shared" si="520"/>
        <v>0.84</v>
      </c>
      <c r="H8351" s="4">
        <f t="shared" si="521"/>
        <v>0</v>
      </c>
      <c r="I8351" s="5">
        <f>IF(OR(AND(F8351&gt;=50,G8351&gt;SUMIF(SeasonTotals!A$2:A$9,A8351,SeasonTotals!F$2:F$9)),AND(G8351&gt;0.885,F8351&gt;=50,D8351&lt;3)),1,0)</f>
        <v>0</v>
      </c>
      <c r="J8351" s="4">
        <f t="shared" si="522"/>
        <v>1</v>
      </c>
      <c r="K8351" s="5">
        <f t="shared" si="523"/>
        <v>0</v>
      </c>
    </row>
    <row r="8352" spans="1:11" x14ac:dyDescent="0.25">
      <c r="A8352" t="s">
        <v>118</v>
      </c>
      <c r="B8352" t="s">
        <v>42</v>
      </c>
      <c r="C8352">
        <v>1</v>
      </c>
      <c r="D8352">
        <v>4</v>
      </c>
      <c r="E8352">
        <v>27</v>
      </c>
      <c r="F8352">
        <v>58</v>
      </c>
      <c r="G8352" s="1">
        <f t="shared" si="520"/>
        <v>0.87096774193548387</v>
      </c>
      <c r="H8352" s="4">
        <f t="shared" si="521"/>
        <v>0</v>
      </c>
      <c r="I8352" s="5">
        <f>IF(OR(AND(F8352&gt;=50,G8352&gt;SUMIF(SeasonTotals!A$2:A$9,A8352,SeasonTotals!F$2:F$9)),AND(G8352&gt;0.885,F8352&gt;=50,D8352&lt;3)),1,0)</f>
        <v>0</v>
      </c>
      <c r="J8352" s="4">
        <f t="shared" si="522"/>
        <v>0</v>
      </c>
      <c r="K8352" s="5">
        <f t="shared" si="523"/>
        <v>0</v>
      </c>
    </row>
    <row r="8353" spans="1:11" x14ac:dyDescent="0.25">
      <c r="A8353" t="s">
        <v>118</v>
      </c>
      <c r="B8353" t="s">
        <v>42</v>
      </c>
      <c r="C8353">
        <v>1</v>
      </c>
      <c r="D8353">
        <v>4</v>
      </c>
      <c r="E8353">
        <v>24</v>
      </c>
      <c r="F8353">
        <v>47</v>
      </c>
      <c r="G8353" s="1">
        <f t="shared" si="520"/>
        <v>0.8571428571428571</v>
      </c>
      <c r="H8353" s="4">
        <f t="shared" si="521"/>
        <v>0</v>
      </c>
      <c r="I8353" s="5">
        <f>IF(OR(AND(F8353&gt;=50,G8353&gt;SUMIF(SeasonTotals!A$2:A$9,A8353,SeasonTotals!F$2:F$9)),AND(G8353&gt;0.885,F8353&gt;=50,D8353&lt;3)),1,0)</f>
        <v>0</v>
      </c>
      <c r="J8353" s="4">
        <f t="shared" si="522"/>
        <v>0</v>
      </c>
      <c r="K8353" s="5">
        <f t="shared" si="523"/>
        <v>1</v>
      </c>
    </row>
    <row r="8354" spans="1:11" x14ac:dyDescent="0.25">
      <c r="A8354" t="s">
        <v>118</v>
      </c>
      <c r="B8354" t="s">
        <v>42</v>
      </c>
      <c r="C8354">
        <v>1</v>
      </c>
      <c r="D8354">
        <v>2</v>
      </c>
      <c r="E8354">
        <v>25</v>
      </c>
      <c r="F8354">
        <v>64</v>
      </c>
      <c r="G8354" s="1">
        <f t="shared" si="520"/>
        <v>0.92592592592592593</v>
      </c>
      <c r="H8354" s="4">
        <f t="shared" si="521"/>
        <v>1</v>
      </c>
      <c r="I8354" s="5">
        <f>IF(OR(AND(F8354&gt;=50,G8354&gt;SUMIF(SeasonTotals!A$2:A$9,A8354,SeasonTotals!F$2:F$9)),AND(G8354&gt;0.885,F8354&gt;=50,D8354&lt;3)),1,0)</f>
        <v>1</v>
      </c>
      <c r="J8354" s="4">
        <f t="shared" si="522"/>
        <v>0</v>
      </c>
      <c r="K8354" s="5">
        <f t="shared" si="523"/>
        <v>0</v>
      </c>
    </row>
    <row r="8355" spans="1:11" x14ac:dyDescent="0.25">
      <c r="A8355" t="s">
        <v>118</v>
      </c>
      <c r="B8355" t="s">
        <v>42</v>
      </c>
      <c r="C8355">
        <v>1</v>
      </c>
      <c r="D8355">
        <v>4</v>
      </c>
      <c r="E8355">
        <v>24</v>
      </c>
      <c r="F8355">
        <v>59</v>
      </c>
      <c r="G8355" s="1">
        <f t="shared" si="520"/>
        <v>0.8571428571428571</v>
      </c>
      <c r="H8355" s="4">
        <f t="shared" si="521"/>
        <v>0</v>
      </c>
      <c r="I8355" s="5">
        <f>IF(OR(AND(F8355&gt;=50,G8355&gt;SUMIF(SeasonTotals!A$2:A$9,A8355,SeasonTotals!F$2:F$9)),AND(G8355&gt;0.885,F8355&gt;=50,D8355&lt;3)),1,0)</f>
        <v>0</v>
      </c>
      <c r="J8355" s="4">
        <f t="shared" si="522"/>
        <v>0</v>
      </c>
      <c r="K8355" s="5">
        <f t="shared" si="523"/>
        <v>0</v>
      </c>
    </row>
    <row r="8356" spans="1:11" x14ac:dyDescent="0.25">
      <c r="A8356" t="s">
        <v>118</v>
      </c>
      <c r="B8356" t="s">
        <v>42</v>
      </c>
      <c r="C8356">
        <v>1</v>
      </c>
      <c r="D8356">
        <v>1</v>
      </c>
      <c r="E8356">
        <v>22</v>
      </c>
      <c r="F8356">
        <v>60</v>
      </c>
      <c r="G8356" s="1">
        <f t="shared" si="520"/>
        <v>0.95652173913043481</v>
      </c>
      <c r="H8356" s="4">
        <f t="shared" si="521"/>
        <v>1</v>
      </c>
      <c r="I8356" s="5">
        <f>IF(OR(AND(F8356&gt;=50,G8356&gt;SUMIF(SeasonTotals!A$2:A$9,A8356,SeasonTotals!F$2:F$9)),AND(G8356&gt;0.885,F8356&gt;=50,D8356&lt;3)),1,0)</f>
        <v>1</v>
      </c>
      <c r="J8356" s="4">
        <f t="shared" si="522"/>
        <v>0</v>
      </c>
      <c r="K8356" s="5">
        <f t="shared" si="523"/>
        <v>0</v>
      </c>
    </row>
    <row r="8357" spans="1:11" x14ac:dyDescent="0.25">
      <c r="A8357" t="s">
        <v>118</v>
      </c>
      <c r="B8357" t="s">
        <v>42</v>
      </c>
      <c r="C8357">
        <v>1</v>
      </c>
      <c r="D8357">
        <v>1</v>
      </c>
      <c r="E8357">
        <v>23</v>
      </c>
      <c r="F8357">
        <v>60</v>
      </c>
      <c r="G8357" s="1">
        <f t="shared" si="520"/>
        <v>0.95833333333333337</v>
      </c>
      <c r="H8357" s="4">
        <f t="shared" si="521"/>
        <v>1</v>
      </c>
      <c r="I8357" s="5">
        <f>IF(OR(AND(F8357&gt;=50,G8357&gt;SUMIF(SeasonTotals!A$2:A$9,A8357,SeasonTotals!F$2:F$9)),AND(G8357&gt;0.885,F8357&gt;=50,D8357&lt;3)),1,0)</f>
        <v>1</v>
      </c>
      <c r="J8357" s="4">
        <f t="shared" si="522"/>
        <v>0</v>
      </c>
      <c r="K8357" s="5">
        <f t="shared" si="523"/>
        <v>0</v>
      </c>
    </row>
    <row r="8358" spans="1:11" x14ac:dyDescent="0.25">
      <c r="A8358" t="s">
        <v>118</v>
      </c>
      <c r="B8358" t="s">
        <v>42</v>
      </c>
      <c r="C8358">
        <v>1</v>
      </c>
      <c r="D8358">
        <v>4</v>
      </c>
      <c r="E8358">
        <v>20</v>
      </c>
      <c r="F8358">
        <v>40</v>
      </c>
      <c r="G8358" s="1">
        <f t="shared" si="520"/>
        <v>0.83333333333333337</v>
      </c>
      <c r="H8358" s="4">
        <f t="shared" si="521"/>
        <v>0</v>
      </c>
      <c r="I8358" s="5">
        <f>IF(OR(AND(F8358&gt;=50,G8358&gt;SUMIF(SeasonTotals!A$2:A$9,A8358,SeasonTotals!F$2:F$9)),AND(G8358&gt;0.885,F8358&gt;=50,D8358&lt;3)),1,0)</f>
        <v>0</v>
      </c>
      <c r="J8358" s="4">
        <f t="shared" si="522"/>
        <v>1</v>
      </c>
      <c r="K8358" s="5">
        <f t="shared" si="523"/>
        <v>1</v>
      </c>
    </row>
    <row r="8359" spans="1:11" x14ac:dyDescent="0.25">
      <c r="A8359" t="s">
        <v>118</v>
      </c>
      <c r="B8359" t="s">
        <v>42</v>
      </c>
      <c r="C8359">
        <v>1</v>
      </c>
      <c r="D8359">
        <v>1</v>
      </c>
      <c r="E8359">
        <v>32</v>
      </c>
      <c r="F8359">
        <v>64</v>
      </c>
      <c r="G8359" s="1">
        <f t="shared" si="520"/>
        <v>0.96969696969696972</v>
      </c>
      <c r="H8359" s="4">
        <f t="shared" si="521"/>
        <v>1</v>
      </c>
      <c r="I8359" s="5">
        <f>IF(OR(AND(F8359&gt;=50,G8359&gt;SUMIF(SeasonTotals!A$2:A$9,A8359,SeasonTotals!F$2:F$9)),AND(G8359&gt;0.885,F8359&gt;=50,D8359&lt;3)),1,0)</f>
        <v>1</v>
      </c>
      <c r="J8359" s="4">
        <f t="shared" si="522"/>
        <v>0</v>
      </c>
      <c r="K8359" s="5">
        <f t="shared" si="523"/>
        <v>0</v>
      </c>
    </row>
    <row r="8360" spans="1:11" x14ac:dyDescent="0.25">
      <c r="A8360" t="s">
        <v>118</v>
      </c>
      <c r="B8360" t="s">
        <v>42</v>
      </c>
      <c r="C8360">
        <v>1</v>
      </c>
      <c r="D8360">
        <v>2</v>
      </c>
      <c r="E8360">
        <v>21</v>
      </c>
      <c r="F8360">
        <v>55</v>
      </c>
      <c r="G8360" s="1">
        <f t="shared" si="520"/>
        <v>0.91304347826086951</v>
      </c>
      <c r="H8360" s="4">
        <f t="shared" si="521"/>
        <v>1</v>
      </c>
      <c r="I8360" s="5">
        <f>IF(OR(AND(F8360&gt;=50,G8360&gt;SUMIF(SeasonTotals!A$2:A$9,A8360,SeasonTotals!F$2:F$9)),AND(G8360&gt;0.885,F8360&gt;=50,D8360&lt;3)),1,0)</f>
        <v>1</v>
      </c>
      <c r="J8360" s="4">
        <f t="shared" si="522"/>
        <v>0</v>
      </c>
      <c r="K8360" s="5">
        <f t="shared" si="523"/>
        <v>0</v>
      </c>
    </row>
    <row r="8361" spans="1:11" x14ac:dyDescent="0.25">
      <c r="A8361" t="s">
        <v>118</v>
      </c>
      <c r="B8361" t="s">
        <v>42</v>
      </c>
      <c r="C8361">
        <v>1</v>
      </c>
      <c r="D8361">
        <v>3</v>
      </c>
      <c r="E8361">
        <v>27</v>
      </c>
      <c r="F8361">
        <v>57</v>
      </c>
      <c r="G8361" s="1">
        <f t="shared" si="520"/>
        <v>0.9</v>
      </c>
      <c r="H8361" s="4">
        <f t="shared" si="521"/>
        <v>0</v>
      </c>
      <c r="I8361" s="5">
        <f>IF(OR(AND(F8361&gt;=50,G8361&gt;SUMIF(SeasonTotals!A$2:A$9,A8361,SeasonTotals!F$2:F$9)),AND(G8361&gt;0.885,F8361&gt;=50,D8361&lt;3)),1,0)</f>
        <v>0</v>
      </c>
      <c r="J8361" s="4">
        <f t="shared" si="522"/>
        <v>0</v>
      </c>
      <c r="K8361" s="5">
        <f t="shared" si="523"/>
        <v>0</v>
      </c>
    </row>
    <row r="8362" spans="1:11" x14ac:dyDescent="0.25">
      <c r="A8362" t="s">
        <v>118</v>
      </c>
      <c r="B8362" t="s">
        <v>42</v>
      </c>
      <c r="C8362">
        <v>1</v>
      </c>
      <c r="D8362">
        <v>5</v>
      </c>
      <c r="E8362">
        <v>22</v>
      </c>
      <c r="F8362">
        <v>57</v>
      </c>
      <c r="G8362" s="1">
        <f t="shared" si="520"/>
        <v>0.81481481481481477</v>
      </c>
      <c r="H8362" s="4">
        <f t="shared" si="521"/>
        <v>0</v>
      </c>
      <c r="I8362" s="5">
        <f>IF(OR(AND(F8362&gt;=50,G8362&gt;SUMIF(SeasonTotals!A$2:A$9,A8362,SeasonTotals!F$2:F$9)),AND(G8362&gt;0.885,F8362&gt;=50,D8362&lt;3)),1,0)</f>
        <v>0</v>
      </c>
      <c r="J8362" s="4">
        <f t="shared" si="522"/>
        <v>1</v>
      </c>
      <c r="K8362" s="5">
        <f t="shared" si="523"/>
        <v>0</v>
      </c>
    </row>
    <row r="8363" spans="1:11" x14ac:dyDescent="0.25">
      <c r="A8363" t="s">
        <v>118</v>
      </c>
      <c r="B8363" t="s">
        <v>42</v>
      </c>
      <c r="C8363">
        <v>1</v>
      </c>
      <c r="D8363">
        <v>3</v>
      </c>
      <c r="E8363">
        <v>30</v>
      </c>
      <c r="F8363">
        <v>64</v>
      </c>
      <c r="G8363" s="1">
        <f t="shared" si="520"/>
        <v>0.90909090909090906</v>
      </c>
      <c r="H8363" s="4">
        <f t="shared" si="521"/>
        <v>0</v>
      </c>
      <c r="I8363" s="5">
        <f>IF(OR(AND(F8363&gt;=50,G8363&gt;SUMIF(SeasonTotals!A$2:A$9,A8363,SeasonTotals!F$2:F$9)),AND(G8363&gt;0.885,F8363&gt;=50,D8363&lt;3)),1,0)</f>
        <v>0</v>
      </c>
      <c r="J8363" s="4">
        <f t="shared" si="522"/>
        <v>0</v>
      </c>
      <c r="K8363" s="5">
        <f t="shared" si="523"/>
        <v>0</v>
      </c>
    </row>
    <row r="8364" spans="1:11" x14ac:dyDescent="0.25">
      <c r="A8364" t="s">
        <v>118</v>
      </c>
      <c r="B8364" t="s">
        <v>42</v>
      </c>
      <c r="C8364">
        <v>1</v>
      </c>
      <c r="D8364">
        <v>4</v>
      </c>
      <c r="E8364">
        <v>30</v>
      </c>
      <c r="F8364">
        <v>60</v>
      </c>
      <c r="G8364" s="1">
        <f t="shared" si="520"/>
        <v>0.88235294117647056</v>
      </c>
      <c r="H8364" s="4">
        <f t="shared" si="521"/>
        <v>0</v>
      </c>
      <c r="I8364" s="5">
        <f>IF(OR(AND(F8364&gt;=50,G8364&gt;SUMIF(SeasonTotals!A$2:A$9,A8364,SeasonTotals!F$2:F$9)),AND(G8364&gt;0.885,F8364&gt;=50,D8364&lt;3)),1,0)</f>
        <v>0</v>
      </c>
      <c r="J8364" s="4">
        <f t="shared" si="522"/>
        <v>0</v>
      </c>
      <c r="K8364" s="5">
        <f t="shared" si="523"/>
        <v>0</v>
      </c>
    </row>
    <row r="8365" spans="1:11" x14ac:dyDescent="0.25">
      <c r="A8365" t="s">
        <v>118</v>
      </c>
      <c r="B8365" t="s">
        <v>42</v>
      </c>
      <c r="C8365">
        <v>1</v>
      </c>
      <c r="D8365">
        <v>3</v>
      </c>
      <c r="E8365">
        <v>36</v>
      </c>
      <c r="F8365">
        <v>58</v>
      </c>
      <c r="G8365" s="1">
        <f t="shared" si="520"/>
        <v>0.92307692307692313</v>
      </c>
      <c r="H8365" s="4">
        <f t="shared" si="521"/>
        <v>1</v>
      </c>
      <c r="I8365" s="5">
        <f>IF(OR(AND(F8365&gt;=50,G8365&gt;SUMIF(SeasonTotals!A$2:A$9,A8365,SeasonTotals!F$2:F$9)),AND(G8365&gt;0.885,F8365&gt;=50,D8365&lt;3)),1,0)</f>
        <v>1</v>
      </c>
      <c r="J8365" s="4">
        <f t="shared" si="522"/>
        <v>0</v>
      </c>
      <c r="K8365" s="5">
        <f t="shared" si="523"/>
        <v>0</v>
      </c>
    </row>
    <row r="8366" spans="1:11" x14ac:dyDescent="0.25">
      <c r="A8366" t="s">
        <v>118</v>
      </c>
      <c r="B8366" t="s">
        <v>42</v>
      </c>
      <c r="C8366">
        <v>1</v>
      </c>
      <c r="D8366">
        <v>0</v>
      </c>
      <c r="E8366">
        <v>9</v>
      </c>
      <c r="F8366">
        <v>20</v>
      </c>
      <c r="G8366" s="1">
        <f t="shared" si="520"/>
        <v>1</v>
      </c>
      <c r="H8366" s="4">
        <f t="shared" si="521"/>
        <v>0</v>
      </c>
      <c r="I8366" s="5">
        <f>IF(OR(AND(F8366&gt;=50,G8366&gt;SUMIF(SeasonTotals!A$2:A$9,A8366,SeasonTotals!F$2:F$9)),AND(G8366&gt;0.885,F8366&gt;=50,D8366&lt;3)),1,0)</f>
        <v>0</v>
      </c>
      <c r="J8366" s="4">
        <f t="shared" si="522"/>
        <v>0</v>
      </c>
      <c r="K8366" s="5">
        <f t="shared" si="523"/>
        <v>1</v>
      </c>
    </row>
    <row r="8367" spans="1:11" x14ac:dyDescent="0.25">
      <c r="A8367" t="s">
        <v>118</v>
      </c>
      <c r="B8367" t="s">
        <v>42</v>
      </c>
      <c r="C8367">
        <v>1</v>
      </c>
      <c r="D8367">
        <v>3</v>
      </c>
      <c r="E8367">
        <v>22</v>
      </c>
      <c r="F8367">
        <v>57</v>
      </c>
      <c r="G8367" s="1">
        <f t="shared" si="520"/>
        <v>0.88</v>
      </c>
      <c r="H8367" s="4">
        <f t="shared" si="521"/>
        <v>0</v>
      </c>
      <c r="I8367" s="5">
        <f>IF(OR(AND(F8367&gt;=50,G8367&gt;SUMIF(SeasonTotals!A$2:A$9,A8367,SeasonTotals!F$2:F$9)),AND(G8367&gt;0.885,F8367&gt;=50,D8367&lt;3)),1,0)</f>
        <v>0</v>
      </c>
      <c r="J8367" s="4">
        <f t="shared" si="522"/>
        <v>0</v>
      </c>
      <c r="K8367" s="5">
        <f t="shared" si="523"/>
        <v>0</v>
      </c>
    </row>
    <row r="8368" spans="1:11" x14ac:dyDescent="0.25">
      <c r="A8368" t="s">
        <v>118</v>
      </c>
      <c r="B8368" t="s">
        <v>113</v>
      </c>
      <c r="C8368">
        <v>1</v>
      </c>
      <c r="D8368">
        <v>3</v>
      </c>
      <c r="E8368">
        <v>9</v>
      </c>
      <c r="F8368">
        <v>20</v>
      </c>
      <c r="G8368" s="1">
        <f t="shared" si="520"/>
        <v>0.75</v>
      </c>
      <c r="H8368" s="4">
        <f t="shared" si="521"/>
        <v>0</v>
      </c>
      <c r="I8368" s="5">
        <f>IF(OR(AND(F8368&gt;=50,G8368&gt;SUMIF(SeasonTotals!A$2:A$9,A8368,SeasonTotals!F$2:F$9)),AND(G8368&gt;0.885,F8368&gt;=50,D8368&lt;3)),1,0)</f>
        <v>0</v>
      </c>
      <c r="J8368" s="4">
        <f t="shared" si="522"/>
        <v>1</v>
      </c>
      <c r="K8368" s="5">
        <f t="shared" si="523"/>
        <v>1</v>
      </c>
    </row>
    <row r="8369" spans="1:11" x14ac:dyDescent="0.25">
      <c r="A8369" t="s">
        <v>118</v>
      </c>
      <c r="B8369" t="s">
        <v>113</v>
      </c>
      <c r="C8369">
        <v>1</v>
      </c>
      <c r="D8369">
        <v>2</v>
      </c>
      <c r="E8369">
        <v>23</v>
      </c>
      <c r="F8369">
        <v>64</v>
      </c>
      <c r="G8369" s="1">
        <f t="shared" si="520"/>
        <v>0.92</v>
      </c>
      <c r="H8369" s="4">
        <f t="shared" si="521"/>
        <v>1</v>
      </c>
      <c r="I8369" s="5">
        <f>IF(OR(AND(F8369&gt;=50,G8369&gt;SUMIF(SeasonTotals!A$2:A$9,A8369,SeasonTotals!F$2:F$9)),AND(G8369&gt;0.885,F8369&gt;=50,D8369&lt;3)),1,0)</f>
        <v>1</v>
      </c>
      <c r="J8369" s="4">
        <f t="shared" si="522"/>
        <v>0</v>
      </c>
      <c r="K8369" s="5">
        <f t="shared" si="523"/>
        <v>0</v>
      </c>
    </row>
    <row r="8370" spans="1:11" x14ac:dyDescent="0.25">
      <c r="A8370" t="s">
        <v>118</v>
      </c>
      <c r="B8370" t="s">
        <v>113</v>
      </c>
      <c r="C8370">
        <v>1</v>
      </c>
      <c r="D8370">
        <v>4</v>
      </c>
      <c r="E8370">
        <v>28</v>
      </c>
      <c r="F8370">
        <v>64</v>
      </c>
      <c r="G8370" s="1">
        <f t="shared" si="520"/>
        <v>0.875</v>
      </c>
      <c r="H8370" s="4">
        <f t="shared" si="521"/>
        <v>0</v>
      </c>
      <c r="I8370" s="5">
        <f>IF(OR(AND(F8370&gt;=50,G8370&gt;SUMIF(SeasonTotals!A$2:A$9,A8370,SeasonTotals!F$2:F$9)),AND(G8370&gt;0.885,F8370&gt;=50,D8370&lt;3)),1,0)</f>
        <v>0</v>
      </c>
      <c r="J8370" s="4">
        <f t="shared" si="522"/>
        <v>0</v>
      </c>
      <c r="K8370" s="5">
        <f t="shared" si="523"/>
        <v>0</v>
      </c>
    </row>
    <row r="8371" spans="1:11" x14ac:dyDescent="0.25">
      <c r="A8371" t="s">
        <v>118</v>
      </c>
      <c r="B8371" t="s">
        <v>113</v>
      </c>
      <c r="C8371">
        <v>1</v>
      </c>
      <c r="D8371">
        <v>3</v>
      </c>
      <c r="E8371">
        <v>25</v>
      </c>
      <c r="F8371">
        <v>62</v>
      </c>
      <c r="G8371" s="1">
        <f t="shared" si="520"/>
        <v>0.8928571428571429</v>
      </c>
      <c r="H8371" s="4">
        <f t="shared" si="521"/>
        <v>0</v>
      </c>
      <c r="I8371" s="5">
        <f>IF(OR(AND(F8371&gt;=50,G8371&gt;SUMIF(SeasonTotals!A$2:A$9,A8371,SeasonTotals!F$2:F$9)),AND(G8371&gt;0.885,F8371&gt;=50,D8371&lt;3)),1,0)</f>
        <v>0</v>
      </c>
      <c r="J8371" s="4">
        <f t="shared" si="522"/>
        <v>0</v>
      </c>
      <c r="K8371" s="5">
        <f t="shared" si="523"/>
        <v>0</v>
      </c>
    </row>
    <row r="8372" spans="1:11" x14ac:dyDescent="0.25">
      <c r="A8372" t="s">
        <v>118</v>
      </c>
      <c r="B8372" t="s">
        <v>113</v>
      </c>
      <c r="C8372">
        <v>1</v>
      </c>
      <c r="D8372">
        <v>1</v>
      </c>
      <c r="E8372">
        <v>28</v>
      </c>
      <c r="F8372">
        <v>59</v>
      </c>
      <c r="G8372" s="1">
        <f t="shared" si="520"/>
        <v>0.96551724137931039</v>
      </c>
      <c r="H8372" s="4">
        <f t="shared" si="521"/>
        <v>1</v>
      </c>
      <c r="I8372" s="5">
        <f>IF(OR(AND(F8372&gt;=50,G8372&gt;SUMIF(SeasonTotals!A$2:A$9,A8372,SeasonTotals!F$2:F$9)),AND(G8372&gt;0.885,F8372&gt;=50,D8372&lt;3)),1,0)</f>
        <v>1</v>
      </c>
      <c r="J8372" s="4">
        <f t="shared" si="522"/>
        <v>0</v>
      </c>
      <c r="K8372" s="5">
        <f t="shared" si="523"/>
        <v>0</v>
      </c>
    </row>
    <row r="8373" spans="1:11" x14ac:dyDescent="0.25">
      <c r="A8373" t="s">
        <v>118</v>
      </c>
      <c r="B8373" t="s">
        <v>113</v>
      </c>
      <c r="C8373">
        <v>1</v>
      </c>
      <c r="D8373">
        <v>2</v>
      </c>
      <c r="E8373">
        <v>32</v>
      </c>
      <c r="F8373">
        <v>64</v>
      </c>
      <c r="G8373" s="1">
        <f t="shared" si="520"/>
        <v>0.94117647058823528</v>
      </c>
      <c r="H8373" s="4">
        <f t="shared" si="521"/>
        <v>1</v>
      </c>
      <c r="I8373" s="5">
        <f>IF(OR(AND(F8373&gt;=50,G8373&gt;SUMIF(SeasonTotals!A$2:A$9,A8373,SeasonTotals!F$2:F$9)),AND(G8373&gt;0.885,F8373&gt;=50,D8373&lt;3)),1,0)</f>
        <v>1</v>
      </c>
      <c r="J8373" s="4">
        <f t="shared" si="522"/>
        <v>0</v>
      </c>
      <c r="K8373" s="5">
        <f t="shared" si="523"/>
        <v>0</v>
      </c>
    </row>
    <row r="8374" spans="1:11" x14ac:dyDescent="0.25">
      <c r="A8374" t="s">
        <v>118</v>
      </c>
      <c r="B8374" t="s">
        <v>113</v>
      </c>
      <c r="C8374">
        <v>1</v>
      </c>
      <c r="D8374">
        <v>2</v>
      </c>
      <c r="E8374">
        <v>24</v>
      </c>
      <c r="F8374">
        <v>59</v>
      </c>
      <c r="G8374" s="1">
        <f t="shared" si="520"/>
        <v>0.92307692307692313</v>
      </c>
      <c r="H8374" s="4">
        <f t="shared" si="521"/>
        <v>1</v>
      </c>
      <c r="I8374" s="5">
        <f>IF(OR(AND(F8374&gt;=50,G8374&gt;SUMIF(SeasonTotals!A$2:A$9,A8374,SeasonTotals!F$2:F$9)),AND(G8374&gt;0.885,F8374&gt;=50,D8374&lt;3)),1,0)</f>
        <v>1</v>
      </c>
      <c r="J8374" s="4">
        <f t="shared" si="522"/>
        <v>0</v>
      </c>
      <c r="K8374" s="5">
        <f t="shared" si="523"/>
        <v>0</v>
      </c>
    </row>
    <row r="8375" spans="1:11" x14ac:dyDescent="0.25">
      <c r="A8375" t="s">
        <v>118</v>
      </c>
      <c r="B8375" t="s">
        <v>113</v>
      </c>
      <c r="C8375">
        <v>1</v>
      </c>
      <c r="D8375">
        <v>4</v>
      </c>
      <c r="E8375">
        <v>34</v>
      </c>
      <c r="F8375">
        <v>60</v>
      </c>
      <c r="G8375" s="1">
        <f t="shared" si="520"/>
        <v>0.89473684210526316</v>
      </c>
      <c r="H8375" s="4">
        <f t="shared" si="521"/>
        <v>0</v>
      </c>
      <c r="I8375" s="5">
        <f>IF(OR(AND(F8375&gt;=50,G8375&gt;SUMIF(SeasonTotals!A$2:A$9,A8375,SeasonTotals!F$2:F$9)),AND(G8375&gt;0.885,F8375&gt;=50,D8375&lt;3)),1,0)</f>
        <v>0</v>
      </c>
      <c r="J8375" s="4">
        <f t="shared" si="522"/>
        <v>0</v>
      </c>
      <c r="K8375" s="5">
        <f t="shared" si="523"/>
        <v>0</v>
      </c>
    </row>
    <row r="8376" spans="1:11" x14ac:dyDescent="0.25">
      <c r="A8376" t="s">
        <v>118</v>
      </c>
      <c r="B8376" t="s">
        <v>113</v>
      </c>
      <c r="C8376">
        <v>1</v>
      </c>
      <c r="D8376">
        <v>0</v>
      </c>
      <c r="E8376">
        <v>23</v>
      </c>
      <c r="F8376">
        <v>60</v>
      </c>
      <c r="G8376" s="1">
        <f t="shared" si="520"/>
        <v>1</v>
      </c>
      <c r="H8376" s="4">
        <f t="shared" si="521"/>
        <v>1</v>
      </c>
      <c r="I8376" s="5">
        <f>IF(OR(AND(F8376&gt;=50,G8376&gt;SUMIF(SeasonTotals!A$2:A$9,A8376,SeasonTotals!F$2:F$9)),AND(G8376&gt;0.885,F8376&gt;=50,D8376&lt;3)),1,0)</f>
        <v>1</v>
      </c>
      <c r="J8376" s="4">
        <f t="shared" si="522"/>
        <v>0</v>
      </c>
      <c r="K8376" s="5">
        <f t="shared" si="523"/>
        <v>0</v>
      </c>
    </row>
    <row r="8377" spans="1:11" x14ac:dyDescent="0.25">
      <c r="A8377" t="s">
        <v>118</v>
      </c>
      <c r="B8377" t="s">
        <v>113</v>
      </c>
      <c r="C8377">
        <v>1</v>
      </c>
      <c r="D8377">
        <v>5</v>
      </c>
      <c r="E8377">
        <v>30</v>
      </c>
      <c r="F8377">
        <v>63</v>
      </c>
      <c r="G8377" s="1">
        <f t="shared" si="520"/>
        <v>0.8571428571428571</v>
      </c>
      <c r="H8377" s="4">
        <f t="shared" si="521"/>
        <v>0</v>
      </c>
      <c r="I8377" s="5">
        <f>IF(OR(AND(F8377&gt;=50,G8377&gt;SUMIF(SeasonTotals!A$2:A$9,A8377,SeasonTotals!F$2:F$9)),AND(G8377&gt;0.885,F8377&gt;=50,D8377&lt;3)),1,0)</f>
        <v>0</v>
      </c>
      <c r="J8377" s="4">
        <f t="shared" si="522"/>
        <v>0</v>
      </c>
      <c r="K8377" s="5">
        <f t="shared" si="523"/>
        <v>0</v>
      </c>
    </row>
    <row r="8378" spans="1:11" x14ac:dyDescent="0.25">
      <c r="A8378" t="s">
        <v>118</v>
      </c>
      <c r="B8378" t="s">
        <v>113</v>
      </c>
      <c r="C8378">
        <v>1</v>
      </c>
      <c r="D8378">
        <v>1</v>
      </c>
      <c r="E8378">
        <v>35</v>
      </c>
      <c r="F8378">
        <v>62</v>
      </c>
      <c r="G8378" s="1">
        <f t="shared" si="520"/>
        <v>0.97222222222222221</v>
      </c>
      <c r="H8378" s="4">
        <f t="shared" si="521"/>
        <v>1</v>
      </c>
      <c r="I8378" s="5">
        <f>IF(OR(AND(F8378&gt;=50,G8378&gt;SUMIF(SeasonTotals!A$2:A$9,A8378,SeasonTotals!F$2:F$9)),AND(G8378&gt;0.885,F8378&gt;=50,D8378&lt;3)),1,0)</f>
        <v>1</v>
      </c>
      <c r="J8378" s="4">
        <f t="shared" si="522"/>
        <v>0</v>
      </c>
      <c r="K8378" s="5">
        <f t="shared" si="523"/>
        <v>0</v>
      </c>
    </row>
    <row r="8379" spans="1:11" x14ac:dyDescent="0.25">
      <c r="A8379" t="s">
        <v>118</v>
      </c>
      <c r="B8379" t="s">
        <v>113</v>
      </c>
      <c r="C8379">
        <v>1</v>
      </c>
      <c r="D8379">
        <v>2</v>
      </c>
      <c r="E8379">
        <v>23</v>
      </c>
      <c r="F8379">
        <v>60</v>
      </c>
      <c r="G8379" s="1">
        <f t="shared" si="520"/>
        <v>0.92</v>
      </c>
      <c r="H8379" s="4">
        <f t="shared" si="521"/>
        <v>1</v>
      </c>
      <c r="I8379" s="5">
        <f>IF(OR(AND(F8379&gt;=50,G8379&gt;SUMIF(SeasonTotals!A$2:A$9,A8379,SeasonTotals!F$2:F$9)),AND(G8379&gt;0.885,F8379&gt;=50,D8379&lt;3)),1,0)</f>
        <v>1</v>
      </c>
      <c r="J8379" s="4">
        <f t="shared" si="522"/>
        <v>0</v>
      </c>
      <c r="K8379" s="5">
        <f t="shared" si="523"/>
        <v>0</v>
      </c>
    </row>
    <row r="8380" spans="1:11" x14ac:dyDescent="0.25">
      <c r="A8380" t="s">
        <v>118</v>
      </c>
      <c r="B8380" t="s">
        <v>113</v>
      </c>
      <c r="C8380">
        <v>1</v>
      </c>
      <c r="D8380">
        <v>3</v>
      </c>
      <c r="E8380">
        <v>16</v>
      </c>
      <c r="F8380">
        <v>40</v>
      </c>
      <c r="G8380" s="1">
        <f t="shared" si="520"/>
        <v>0.84210526315789469</v>
      </c>
      <c r="H8380" s="4">
        <f t="shared" si="521"/>
        <v>0</v>
      </c>
      <c r="I8380" s="5">
        <f>IF(OR(AND(F8380&gt;=50,G8380&gt;SUMIF(SeasonTotals!A$2:A$9,A8380,SeasonTotals!F$2:F$9)),AND(G8380&gt;0.885,F8380&gt;=50,D8380&lt;3)),1,0)</f>
        <v>0</v>
      </c>
      <c r="J8380" s="4">
        <f t="shared" si="522"/>
        <v>1</v>
      </c>
      <c r="K8380" s="5">
        <f t="shared" si="523"/>
        <v>1</v>
      </c>
    </row>
    <row r="8381" spans="1:11" x14ac:dyDescent="0.25">
      <c r="A8381" t="s">
        <v>118</v>
      </c>
      <c r="B8381" t="s">
        <v>43</v>
      </c>
      <c r="C8381">
        <v>1</v>
      </c>
      <c r="D8381">
        <v>0</v>
      </c>
      <c r="E8381">
        <v>21</v>
      </c>
      <c r="F8381">
        <v>59</v>
      </c>
      <c r="G8381" s="1">
        <f t="shared" si="520"/>
        <v>1</v>
      </c>
      <c r="H8381" s="4">
        <f t="shared" si="521"/>
        <v>1</v>
      </c>
      <c r="I8381" s="5">
        <f>IF(OR(AND(F8381&gt;=50,G8381&gt;SUMIF(SeasonTotals!A$2:A$9,A8381,SeasonTotals!F$2:F$9)),AND(G8381&gt;0.885,F8381&gt;=50,D8381&lt;3)),1,0)</f>
        <v>1</v>
      </c>
      <c r="J8381" s="4">
        <f t="shared" si="522"/>
        <v>0</v>
      </c>
      <c r="K8381" s="5">
        <f t="shared" si="523"/>
        <v>0</v>
      </c>
    </row>
    <row r="8382" spans="1:11" x14ac:dyDescent="0.25">
      <c r="A8382" t="s">
        <v>118</v>
      </c>
      <c r="B8382" t="s">
        <v>43</v>
      </c>
      <c r="C8382">
        <v>1</v>
      </c>
      <c r="D8382">
        <v>4</v>
      </c>
      <c r="E8382">
        <v>34</v>
      </c>
      <c r="F8382">
        <v>64</v>
      </c>
      <c r="G8382" s="1">
        <f t="shared" si="520"/>
        <v>0.89473684210526316</v>
      </c>
      <c r="H8382" s="4">
        <f t="shared" si="521"/>
        <v>0</v>
      </c>
      <c r="I8382" s="5">
        <f>IF(OR(AND(F8382&gt;=50,G8382&gt;SUMIF(SeasonTotals!A$2:A$9,A8382,SeasonTotals!F$2:F$9)),AND(G8382&gt;0.885,F8382&gt;=50,D8382&lt;3)),1,0)</f>
        <v>0</v>
      </c>
      <c r="J8382" s="4">
        <f t="shared" si="522"/>
        <v>0</v>
      </c>
      <c r="K8382" s="5">
        <f t="shared" si="523"/>
        <v>0</v>
      </c>
    </row>
    <row r="8383" spans="1:11" x14ac:dyDescent="0.25">
      <c r="A8383" t="s">
        <v>118</v>
      </c>
      <c r="B8383" t="s">
        <v>43</v>
      </c>
      <c r="C8383">
        <v>1</v>
      </c>
      <c r="D8383">
        <v>1</v>
      </c>
      <c r="E8383">
        <v>25</v>
      </c>
      <c r="F8383">
        <v>64</v>
      </c>
      <c r="G8383" s="1">
        <f t="shared" si="520"/>
        <v>0.96153846153846156</v>
      </c>
      <c r="H8383" s="4">
        <f t="shared" si="521"/>
        <v>1</v>
      </c>
      <c r="I8383" s="5">
        <f>IF(OR(AND(F8383&gt;=50,G8383&gt;SUMIF(SeasonTotals!A$2:A$9,A8383,SeasonTotals!F$2:F$9)),AND(G8383&gt;0.885,F8383&gt;=50,D8383&lt;3)),1,0)</f>
        <v>1</v>
      </c>
      <c r="J8383" s="4">
        <f t="shared" si="522"/>
        <v>0</v>
      </c>
      <c r="K8383" s="5">
        <f t="shared" si="523"/>
        <v>0</v>
      </c>
    </row>
    <row r="8384" spans="1:11" x14ac:dyDescent="0.25">
      <c r="A8384" t="s">
        <v>118</v>
      </c>
      <c r="B8384" t="s">
        <v>43</v>
      </c>
      <c r="C8384">
        <v>1</v>
      </c>
      <c r="D8384">
        <v>2</v>
      </c>
      <c r="E8384">
        <v>34</v>
      </c>
      <c r="F8384">
        <v>60</v>
      </c>
      <c r="G8384" s="1">
        <f t="shared" si="520"/>
        <v>0.94444444444444442</v>
      </c>
      <c r="H8384" s="4">
        <f t="shared" si="521"/>
        <v>1</v>
      </c>
      <c r="I8384" s="5">
        <f>IF(OR(AND(F8384&gt;=50,G8384&gt;SUMIF(SeasonTotals!A$2:A$9,A8384,SeasonTotals!F$2:F$9)),AND(G8384&gt;0.885,F8384&gt;=50,D8384&lt;3)),1,0)</f>
        <v>1</v>
      </c>
      <c r="J8384" s="4">
        <f t="shared" si="522"/>
        <v>0</v>
      </c>
      <c r="K8384" s="5">
        <f t="shared" si="523"/>
        <v>0</v>
      </c>
    </row>
    <row r="8385" spans="1:11" x14ac:dyDescent="0.25">
      <c r="A8385" t="s">
        <v>118</v>
      </c>
      <c r="B8385" t="s">
        <v>43</v>
      </c>
      <c r="C8385">
        <v>1</v>
      </c>
      <c r="D8385">
        <v>4</v>
      </c>
      <c r="E8385">
        <v>21</v>
      </c>
      <c r="F8385">
        <v>59</v>
      </c>
      <c r="G8385" s="1">
        <f t="shared" si="520"/>
        <v>0.84</v>
      </c>
      <c r="H8385" s="4">
        <f t="shared" si="521"/>
        <v>0</v>
      </c>
      <c r="I8385" s="5">
        <f>IF(OR(AND(F8385&gt;=50,G8385&gt;SUMIF(SeasonTotals!A$2:A$9,A8385,SeasonTotals!F$2:F$9)),AND(G8385&gt;0.885,F8385&gt;=50,D8385&lt;3)),1,0)</f>
        <v>0</v>
      </c>
      <c r="J8385" s="4">
        <f t="shared" si="522"/>
        <v>1</v>
      </c>
      <c r="K8385" s="5">
        <f t="shared" si="523"/>
        <v>0</v>
      </c>
    </row>
    <row r="8386" spans="1:11" x14ac:dyDescent="0.25">
      <c r="A8386" t="s">
        <v>118</v>
      </c>
      <c r="B8386" t="s">
        <v>43</v>
      </c>
      <c r="C8386">
        <v>1</v>
      </c>
      <c r="D8386">
        <v>1</v>
      </c>
      <c r="E8386">
        <v>16</v>
      </c>
      <c r="F8386">
        <v>60</v>
      </c>
      <c r="G8386" s="1">
        <f t="shared" ref="G8386:G8449" si="524">E8386/MAX(1,SUM(D8386:E8386))</f>
        <v>0.94117647058823528</v>
      </c>
      <c r="H8386" s="4">
        <f t="shared" ref="H8386:H8449" si="525">IF(AND(F8386&gt;=50,OR(G8386&gt;0.913,AND(G8386&gt;0.885,D8386&lt;3))),1,0)</f>
        <v>1</v>
      </c>
      <c r="I8386" s="5">
        <f>IF(OR(AND(F8386&gt;=50,G8386&gt;SUMIF(SeasonTotals!A$2:A$9,A8386,SeasonTotals!F$2:F$9)),AND(G8386&gt;0.885,F8386&gt;=50,D8386&lt;3)),1,0)</f>
        <v>1</v>
      </c>
      <c r="J8386" s="4">
        <f t="shared" ref="J8386:J8449" si="526">IF(G8386&lt;0.85,1,0)</f>
        <v>0</v>
      </c>
      <c r="K8386" s="5">
        <f t="shared" ref="K8386:K8449" si="527">IF(F8386&lt;55,1,0)</f>
        <v>0</v>
      </c>
    </row>
    <row r="8387" spans="1:11" x14ac:dyDescent="0.25">
      <c r="A8387" t="s">
        <v>118</v>
      </c>
      <c r="B8387" t="s">
        <v>43</v>
      </c>
      <c r="C8387">
        <v>1</v>
      </c>
      <c r="D8387">
        <v>1</v>
      </c>
      <c r="E8387">
        <v>29</v>
      </c>
      <c r="F8387">
        <v>60</v>
      </c>
      <c r="G8387" s="1">
        <f t="shared" si="524"/>
        <v>0.96666666666666667</v>
      </c>
      <c r="H8387" s="4">
        <f t="shared" si="525"/>
        <v>1</v>
      </c>
      <c r="I8387" s="5">
        <f>IF(OR(AND(F8387&gt;=50,G8387&gt;SUMIF(SeasonTotals!A$2:A$9,A8387,SeasonTotals!F$2:F$9)),AND(G8387&gt;0.885,F8387&gt;=50,D8387&lt;3)),1,0)</f>
        <v>1</v>
      </c>
      <c r="J8387" s="4">
        <f t="shared" si="526"/>
        <v>0</v>
      </c>
      <c r="K8387" s="5">
        <f t="shared" si="527"/>
        <v>0</v>
      </c>
    </row>
    <row r="8388" spans="1:11" x14ac:dyDescent="0.25">
      <c r="A8388" t="s">
        <v>118</v>
      </c>
      <c r="B8388" t="s">
        <v>43</v>
      </c>
      <c r="C8388">
        <v>1</v>
      </c>
      <c r="D8388">
        <v>6</v>
      </c>
      <c r="E8388">
        <v>28</v>
      </c>
      <c r="F8388">
        <v>60</v>
      </c>
      <c r="G8388" s="1">
        <f t="shared" si="524"/>
        <v>0.82352941176470584</v>
      </c>
      <c r="H8388" s="4">
        <f t="shared" si="525"/>
        <v>0</v>
      </c>
      <c r="I8388" s="5">
        <f>IF(OR(AND(F8388&gt;=50,G8388&gt;SUMIF(SeasonTotals!A$2:A$9,A8388,SeasonTotals!F$2:F$9)),AND(G8388&gt;0.885,F8388&gt;=50,D8388&lt;3)),1,0)</f>
        <v>0</v>
      </c>
      <c r="J8388" s="4">
        <f t="shared" si="526"/>
        <v>1</v>
      </c>
      <c r="K8388" s="5">
        <f t="shared" si="527"/>
        <v>0</v>
      </c>
    </row>
    <row r="8389" spans="1:11" x14ac:dyDescent="0.25">
      <c r="A8389" t="s">
        <v>118</v>
      </c>
      <c r="B8389" t="s">
        <v>43</v>
      </c>
      <c r="C8389">
        <v>1</v>
      </c>
      <c r="D8389">
        <v>2</v>
      </c>
      <c r="E8389">
        <v>29</v>
      </c>
      <c r="F8389">
        <v>61</v>
      </c>
      <c r="G8389" s="1">
        <f t="shared" si="524"/>
        <v>0.93548387096774188</v>
      </c>
      <c r="H8389" s="4">
        <f t="shared" si="525"/>
        <v>1</v>
      </c>
      <c r="I8389" s="5">
        <f>IF(OR(AND(F8389&gt;=50,G8389&gt;SUMIF(SeasonTotals!A$2:A$9,A8389,SeasonTotals!F$2:F$9)),AND(G8389&gt;0.885,F8389&gt;=50,D8389&lt;3)),1,0)</f>
        <v>1</v>
      </c>
      <c r="J8389" s="4">
        <f t="shared" si="526"/>
        <v>0</v>
      </c>
      <c r="K8389" s="5">
        <f t="shared" si="527"/>
        <v>0</v>
      </c>
    </row>
    <row r="8390" spans="1:11" x14ac:dyDescent="0.25">
      <c r="A8390" t="s">
        <v>118</v>
      </c>
      <c r="B8390" t="s">
        <v>43</v>
      </c>
      <c r="C8390">
        <v>1</v>
      </c>
      <c r="D8390">
        <v>2</v>
      </c>
      <c r="E8390">
        <v>23</v>
      </c>
      <c r="F8390">
        <v>60</v>
      </c>
      <c r="G8390" s="1">
        <f t="shared" si="524"/>
        <v>0.92</v>
      </c>
      <c r="H8390" s="4">
        <f t="shared" si="525"/>
        <v>1</v>
      </c>
      <c r="I8390" s="5">
        <f>IF(OR(AND(F8390&gt;=50,G8390&gt;SUMIF(SeasonTotals!A$2:A$9,A8390,SeasonTotals!F$2:F$9)),AND(G8390&gt;0.885,F8390&gt;=50,D8390&lt;3)),1,0)</f>
        <v>1</v>
      </c>
      <c r="J8390" s="4">
        <f t="shared" si="526"/>
        <v>0</v>
      </c>
      <c r="K8390" s="5">
        <f t="shared" si="527"/>
        <v>0</v>
      </c>
    </row>
    <row r="8391" spans="1:11" x14ac:dyDescent="0.25">
      <c r="A8391" t="s">
        <v>118</v>
      </c>
      <c r="B8391" t="s">
        <v>43</v>
      </c>
      <c r="C8391">
        <v>1</v>
      </c>
      <c r="D8391">
        <v>1</v>
      </c>
      <c r="E8391">
        <v>21</v>
      </c>
      <c r="F8391">
        <v>60</v>
      </c>
      <c r="G8391" s="1">
        <f t="shared" si="524"/>
        <v>0.95454545454545459</v>
      </c>
      <c r="H8391" s="4">
        <f t="shared" si="525"/>
        <v>1</v>
      </c>
      <c r="I8391" s="5">
        <f>IF(OR(AND(F8391&gt;=50,G8391&gt;SUMIF(SeasonTotals!A$2:A$9,A8391,SeasonTotals!F$2:F$9)),AND(G8391&gt;0.885,F8391&gt;=50,D8391&lt;3)),1,0)</f>
        <v>1</v>
      </c>
      <c r="J8391" s="4">
        <f t="shared" si="526"/>
        <v>0</v>
      </c>
      <c r="K8391" s="5">
        <f t="shared" si="527"/>
        <v>0</v>
      </c>
    </row>
    <row r="8392" spans="1:11" x14ac:dyDescent="0.25">
      <c r="A8392" t="s">
        <v>118</v>
      </c>
      <c r="B8392" t="s">
        <v>43</v>
      </c>
      <c r="C8392">
        <v>1</v>
      </c>
      <c r="D8392">
        <v>3</v>
      </c>
      <c r="E8392">
        <v>33</v>
      </c>
      <c r="F8392">
        <v>60</v>
      </c>
      <c r="G8392" s="1">
        <f t="shared" si="524"/>
        <v>0.91666666666666663</v>
      </c>
      <c r="H8392" s="4">
        <f t="shared" si="525"/>
        <v>1</v>
      </c>
      <c r="I8392" s="5">
        <f>IF(OR(AND(F8392&gt;=50,G8392&gt;SUMIF(SeasonTotals!A$2:A$9,A8392,SeasonTotals!F$2:F$9)),AND(G8392&gt;0.885,F8392&gt;=50,D8392&lt;3)),1,0)</f>
        <v>1</v>
      </c>
      <c r="J8392" s="4">
        <f t="shared" si="526"/>
        <v>0</v>
      </c>
      <c r="K8392" s="5">
        <f t="shared" si="527"/>
        <v>0</v>
      </c>
    </row>
    <row r="8393" spans="1:11" x14ac:dyDescent="0.25">
      <c r="A8393" t="s">
        <v>118</v>
      </c>
      <c r="B8393" t="s">
        <v>43</v>
      </c>
      <c r="C8393">
        <v>1</v>
      </c>
      <c r="D8393">
        <v>4</v>
      </c>
      <c r="E8393">
        <v>23</v>
      </c>
      <c r="F8393">
        <v>64</v>
      </c>
      <c r="G8393" s="1">
        <f t="shared" si="524"/>
        <v>0.85185185185185186</v>
      </c>
      <c r="H8393" s="4">
        <f t="shared" si="525"/>
        <v>0</v>
      </c>
      <c r="I8393" s="5">
        <f>IF(OR(AND(F8393&gt;=50,G8393&gt;SUMIF(SeasonTotals!A$2:A$9,A8393,SeasonTotals!F$2:F$9)),AND(G8393&gt;0.885,F8393&gt;=50,D8393&lt;3)),1,0)</f>
        <v>0</v>
      </c>
      <c r="J8393" s="4">
        <f t="shared" si="526"/>
        <v>0</v>
      </c>
      <c r="K8393" s="5">
        <f t="shared" si="527"/>
        <v>0</v>
      </c>
    </row>
    <row r="8394" spans="1:11" x14ac:dyDescent="0.25">
      <c r="A8394" t="s">
        <v>118</v>
      </c>
      <c r="B8394" t="s">
        <v>43</v>
      </c>
      <c r="C8394">
        <v>1</v>
      </c>
      <c r="D8394">
        <v>4</v>
      </c>
      <c r="E8394">
        <v>23</v>
      </c>
      <c r="F8394">
        <v>58</v>
      </c>
      <c r="G8394" s="1">
        <f t="shared" si="524"/>
        <v>0.85185185185185186</v>
      </c>
      <c r="H8394" s="4">
        <f t="shared" si="525"/>
        <v>0</v>
      </c>
      <c r="I8394" s="5">
        <f>IF(OR(AND(F8394&gt;=50,G8394&gt;SUMIF(SeasonTotals!A$2:A$9,A8394,SeasonTotals!F$2:F$9)),AND(G8394&gt;0.885,F8394&gt;=50,D8394&lt;3)),1,0)</f>
        <v>0</v>
      </c>
      <c r="J8394" s="4">
        <f t="shared" si="526"/>
        <v>0</v>
      </c>
      <c r="K8394" s="5">
        <f t="shared" si="527"/>
        <v>0</v>
      </c>
    </row>
    <row r="8395" spans="1:11" x14ac:dyDescent="0.25">
      <c r="A8395" t="s">
        <v>118</v>
      </c>
      <c r="B8395" t="s">
        <v>43</v>
      </c>
      <c r="C8395">
        <v>1</v>
      </c>
      <c r="D8395">
        <v>4</v>
      </c>
      <c r="E8395">
        <v>26</v>
      </c>
      <c r="F8395">
        <v>40</v>
      </c>
      <c r="G8395" s="1">
        <f t="shared" si="524"/>
        <v>0.8666666666666667</v>
      </c>
      <c r="H8395" s="4">
        <f t="shared" si="525"/>
        <v>0</v>
      </c>
      <c r="I8395" s="5">
        <f>IF(OR(AND(F8395&gt;=50,G8395&gt;SUMIF(SeasonTotals!A$2:A$9,A8395,SeasonTotals!F$2:F$9)),AND(G8395&gt;0.885,F8395&gt;=50,D8395&lt;3)),1,0)</f>
        <v>0</v>
      </c>
      <c r="J8395" s="4">
        <f t="shared" si="526"/>
        <v>0</v>
      </c>
      <c r="K8395" s="5">
        <f t="shared" si="527"/>
        <v>1</v>
      </c>
    </row>
    <row r="8396" spans="1:11" x14ac:dyDescent="0.25">
      <c r="A8396" t="s">
        <v>118</v>
      </c>
      <c r="B8396" t="s">
        <v>43</v>
      </c>
      <c r="C8396">
        <v>1</v>
      </c>
      <c r="D8396">
        <v>1</v>
      </c>
      <c r="E8396">
        <v>34</v>
      </c>
      <c r="F8396">
        <v>60</v>
      </c>
      <c r="G8396" s="1">
        <f t="shared" si="524"/>
        <v>0.97142857142857142</v>
      </c>
      <c r="H8396" s="4">
        <f t="shared" si="525"/>
        <v>1</v>
      </c>
      <c r="I8396" s="5">
        <f>IF(OR(AND(F8396&gt;=50,G8396&gt;SUMIF(SeasonTotals!A$2:A$9,A8396,SeasonTotals!F$2:F$9)),AND(G8396&gt;0.885,F8396&gt;=50,D8396&lt;3)),1,0)</f>
        <v>1</v>
      </c>
      <c r="J8396" s="4">
        <f t="shared" si="526"/>
        <v>0</v>
      </c>
      <c r="K8396" s="5">
        <f t="shared" si="527"/>
        <v>0</v>
      </c>
    </row>
    <row r="8397" spans="1:11" x14ac:dyDescent="0.25">
      <c r="A8397" t="s">
        <v>118</v>
      </c>
      <c r="B8397" t="s">
        <v>43</v>
      </c>
      <c r="C8397">
        <v>1</v>
      </c>
      <c r="D8397">
        <v>2</v>
      </c>
      <c r="E8397">
        <v>27</v>
      </c>
      <c r="F8397">
        <v>60</v>
      </c>
      <c r="G8397" s="1">
        <f t="shared" si="524"/>
        <v>0.93103448275862066</v>
      </c>
      <c r="H8397" s="4">
        <f t="shared" si="525"/>
        <v>1</v>
      </c>
      <c r="I8397" s="5">
        <f>IF(OR(AND(F8397&gt;=50,G8397&gt;SUMIF(SeasonTotals!A$2:A$9,A8397,SeasonTotals!F$2:F$9)),AND(G8397&gt;0.885,F8397&gt;=50,D8397&lt;3)),1,0)</f>
        <v>1</v>
      </c>
      <c r="J8397" s="4">
        <f t="shared" si="526"/>
        <v>0</v>
      </c>
      <c r="K8397" s="5">
        <f t="shared" si="527"/>
        <v>0</v>
      </c>
    </row>
    <row r="8398" spans="1:11" x14ac:dyDescent="0.25">
      <c r="A8398" t="s">
        <v>118</v>
      </c>
      <c r="B8398" t="s">
        <v>43</v>
      </c>
      <c r="C8398">
        <v>1</v>
      </c>
      <c r="D8398">
        <v>3</v>
      </c>
      <c r="E8398">
        <v>25</v>
      </c>
      <c r="F8398">
        <v>60</v>
      </c>
      <c r="G8398" s="1">
        <f t="shared" si="524"/>
        <v>0.8928571428571429</v>
      </c>
      <c r="H8398" s="4">
        <f t="shared" si="525"/>
        <v>0</v>
      </c>
      <c r="I8398" s="5">
        <f>IF(OR(AND(F8398&gt;=50,G8398&gt;SUMIF(SeasonTotals!A$2:A$9,A8398,SeasonTotals!F$2:F$9)),AND(G8398&gt;0.885,F8398&gt;=50,D8398&lt;3)),1,0)</f>
        <v>0</v>
      </c>
      <c r="J8398" s="4">
        <f t="shared" si="526"/>
        <v>0</v>
      </c>
      <c r="K8398" s="5">
        <f t="shared" si="527"/>
        <v>0</v>
      </c>
    </row>
    <row r="8399" spans="1:11" x14ac:dyDescent="0.25">
      <c r="A8399" t="s">
        <v>118</v>
      </c>
      <c r="B8399" t="s">
        <v>43</v>
      </c>
      <c r="C8399">
        <v>1</v>
      </c>
      <c r="D8399">
        <v>0</v>
      </c>
      <c r="E8399">
        <v>41</v>
      </c>
      <c r="F8399">
        <v>59</v>
      </c>
      <c r="G8399" s="1">
        <f t="shared" si="524"/>
        <v>1</v>
      </c>
      <c r="H8399" s="4">
        <f t="shared" si="525"/>
        <v>1</v>
      </c>
      <c r="I8399" s="5">
        <f>IF(OR(AND(F8399&gt;=50,G8399&gt;SUMIF(SeasonTotals!A$2:A$9,A8399,SeasonTotals!F$2:F$9)),AND(G8399&gt;0.885,F8399&gt;=50,D8399&lt;3)),1,0)</f>
        <v>1</v>
      </c>
      <c r="J8399" s="4">
        <f t="shared" si="526"/>
        <v>0</v>
      </c>
      <c r="K8399" s="5">
        <f t="shared" si="527"/>
        <v>0</v>
      </c>
    </row>
    <row r="8400" spans="1:11" x14ac:dyDescent="0.25">
      <c r="A8400" t="s">
        <v>118</v>
      </c>
      <c r="B8400" t="s">
        <v>43</v>
      </c>
      <c r="C8400">
        <v>1</v>
      </c>
      <c r="D8400">
        <v>5</v>
      </c>
      <c r="E8400">
        <v>30</v>
      </c>
      <c r="F8400">
        <v>60</v>
      </c>
      <c r="G8400" s="1">
        <f t="shared" si="524"/>
        <v>0.8571428571428571</v>
      </c>
      <c r="H8400" s="4">
        <f t="shared" si="525"/>
        <v>0</v>
      </c>
      <c r="I8400" s="5">
        <f>IF(OR(AND(F8400&gt;=50,G8400&gt;SUMIF(SeasonTotals!A$2:A$9,A8400,SeasonTotals!F$2:F$9)),AND(G8400&gt;0.885,F8400&gt;=50,D8400&lt;3)),1,0)</f>
        <v>0</v>
      </c>
      <c r="J8400" s="4">
        <f t="shared" si="526"/>
        <v>0</v>
      </c>
      <c r="K8400" s="5">
        <f t="shared" si="527"/>
        <v>0</v>
      </c>
    </row>
    <row r="8401" spans="1:11" x14ac:dyDescent="0.25">
      <c r="A8401" t="s">
        <v>118</v>
      </c>
      <c r="B8401" t="s">
        <v>43</v>
      </c>
      <c r="C8401">
        <v>1</v>
      </c>
      <c r="D8401">
        <v>3</v>
      </c>
      <c r="E8401">
        <v>21</v>
      </c>
      <c r="F8401">
        <v>57</v>
      </c>
      <c r="G8401" s="1">
        <f t="shared" si="524"/>
        <v>0.875</v>
      </c>
      <c r="H8401" s="4">
        <f t="shared" si="525"/>
        <v>0</v>
      </c>
      <c r="I8401" s="5">
        <f>IF(OR(AND(F8401&gt;=50,G8401&gt;SUMIF(SeasonTotals!A$2:A$9,A8401,SeasonTotals!F$2:F$9)),AND(G8401&gt;0.885,F8401&gt;=50,D8401&lt;3)),1,0)</f>
        <v>0</v>
      </c>
      <c r="J8401" s="4">
        <f t="shared" si="526"/>
        <v>0</v>
      </c>
      <c r="K8401" s="5">
        <f t="shared" si="527"/>
        <v>0</v>
      </c>
    </row>
    <row r="8402" spans="1:11" x14ac:dyDescent="0.25">
      <c r="A8402" t="s">
        <v>118</v>
      </c>
      <c r="B8402" t="s">
        <v>43</v>
      </c>
      <c r="C8402">
        <v>1</v>
      </c>
      <c r="D8402">
        <v>2</v>
      </c>
      <c r="E8402">
        <v>36</v>
      </c>
      <c r="F8402">
        <v>60</v>
      </c>
      <c r="G8402" s="1">
        <f t="shared" si="524"/>
        <v>0.94736842105263153</v>
      </c>
      <c r="H8402" s="4">
        <f t="shared" si="525"/>
        <v>1</v>
      </c>
      <c r="I8402" s="5">
        <f>IF(OR(AND(F8402&gt;=50,G8402&gt;SUMIF(SeasonTotals!A$2:A$9,A8402,SeasonTotals!F$2:F$9)),AND(G8402&gt;0.885,F8402&gt;=50,D8402&lt;3)),1,0)</f>
        <v>1</v>
      </c>
      <c r="J8402" s="4">
        <f t="shared" si="526"/>
        <v>0</v>
      </c>
      <c r="K8402" s="5">
        <f t="shared" si="527"/>
        <v>0</v>
      </c>
    </row>
    <row r="8403" spans="1:11" x14ac:dyDescent="0.25">
      <c r="A8403" t="s">
        <v>118</v>
      </c>
      <c r="B8403" t="s">
        <v>43</v>
      </c>
      <c r="C8403">
        <v>1</v>
      </c>
      <c r="D8403">
        <v>5</v>
      </c>
      <c r="E8403">
        <v>21</v>
      </c>
      <c r="F8403">
        <v>60</v>
      </c>
      <c r="G8403" s="1">
        <f t="shared" si="524"/>
        <v>0.80769230769230771</v>
      </c>
      <c r="H8403" s="4">
        <f t="shared" si="525"/>
        <v>0</v>
      </c>
      <c r="I8403" s="5">
        <f>IF(OR(AND(F8403&gt;=50,G8403&gt;SUMIF(SeasonTotals!A$2:A$9,A8403,SeasonTotals!F$2:F$9)),AND(G8403&gt;0.885,F8403&gt;=50,D8403&lt;3)),1,0)</f>
        <v>0</v>
      </c>
      <c r="J8403" s="4">
        <f t="shared" si="526"/>
        <v>1</v>
      </c>
      <c r="K8403" s="5">
        <f t="shared" si="527"/>
        <v>0</v>
      </c>
    </row>
    <row r="8404" spans="1:11" x14ac:dyDescent="0.25">
      <c r="A8404" t="s">
        <v>118</v>
      </c>
      <c r="B8404" t="s">
        <v>43</v>
      </c>
      <c r="C8404">
        <v>1</v>
      </c>
      <c r="D8404">
        <v>2</v>
      </c>
      <c r="E8404">
        <v>19</v>
      </c>
      <c r="F8404">
        <v>59</v>
      </c>
      <c r="G8404" s="1">
        <f t="shared" si="524"/>
        <v>0.90476190476190477</v>
      </c>
      <c r="H8404" s="4">
        <f t="shared" si="525"/>
        <v>1</v>
      </c>
      <c r="I8404" s="5">
        <f>IF(OR(AND(F8404&gt;=50,G8404&gt;SUMIF(SeasonTotals!A$2:A$9,A8404,SeasonTotals!F$2:F$9)),AND(G8404&gt;0.885,F8404&gt;=50,D8404&lt;3)),1,0)</f>
        <v>1</v>
      </c>
      <c r="J8404" s="4">
        <f t="shared" si="526"/>
        <v>0</v>
      </c>
      <c r="K8404" s="5">
        <f t="shared" si="527"/>
        <v>0</v>
      </c>
    </row>
    <row r="8405" spans="1:11" x14ac:dyDescent="0.25">
      <c r="A8405" t="s">
        <v>118</v>
      </c>
      <c r="B8405" t="s">
        <v>43</v>
      </c>
      <c r="C8405">
        <v>1</v>
      </c>
      <c r="D8405">
        <v>3</v>
      </c>
      <c r="E8405">
        <v>27</v>
      </c>
      <c r="F8405">
        <v>58</v>
      </c>
      <c r="G8405" s="1">
        <f t="shared" si="524"/>
        <v>0.9</v>
      </c>
      <c r="H8405" s="4">
        <f t="shared" si="525"/>
        <v>0</v>
      </c>
      <c r="I8405" s="5">
        <f>IF(OR(AND(F8405&gt;=50,G8405&gt;SUMIF(SeasonTotals!A$2:A$9,A8405,SeasonTotals!F$2:F$9)),AND(G8405&gt;0.885,F8405&gt;=50,D8405&lt;3)),1,0)</f>
        <v>0</v>
      </c>
      <c r="J8405" s="4">
        <f t="shared" si="526"/>
        <v>0</v>
      </c>
      <c r="K8405" s="5">
        <f t="shared" si="527"/>
        <v>0</v>
      </c>
    </row>
    <row r="8406" spans="1:11" x14ac:dyDescent="0.25">
      <c r="A8406" t="s">
        <v>118</v>
      </c>
      <c r="B8406" t="s">
        <v>43</v>
      </c>
      <c r="C8406">
        <v>1</v>
      </c>
      <c r="D8406">
        <v>4</v>
      </c>
      <c r="E8406">
        <v>35</v>
      </c>
      <c r="F8406">
        <v>63</v>
      </c>
      <c r="G8406" s="1">
        <f t="shared" si="524"/>
        <v>0.89743589743589747</v>
      </c>
      <c r="H8406" s="4">
        <f t="shared" si="525"/>
        <v>0</v>
      </c>
      <c r="I8406" s="5">
        <f>IF(OR(AND(F8406&gt;=50,G8406&gt;SUMIF(SeasonTotals!A$2:A$9,A8406,SeasonTotals!F$2:F$9)),AND(G8406&gt;0.885,F8406&gt;=50,D8406&lt;3)),1,0)</f>
        <v>0</v>
      </c>
      <c r="J8406" s="4">
        <f t="shared" si="526"/>
        <v>0</v>
      </c>
      <c r="K8406" s="5">
        <f t="shared" si="527"/>
        <v>0</v>
      </c>
    </row>
    <row r="8407" spans="1:11" x14ac:dyDescent="0.25">
      <c r="A8407" t="s">
        <v>118</v>
      </c>
      <c r="B8407" t="s">
        <v>43</v>
      </c>
      <c r="C8407">
        <v>1</v>
      </c>
      <c r="D8407">
        <v>1</v>
      </c>
      <c r="E8407">
        <v>16</v>
      </c>
      <c r="F8407">
        <v>60</v>
      </c>
      <c r="G8407" s="1">
        <f t="shared" si="524"/>
        <v>0.94117647058823528</v>
      </c>
      <c r="H8407" s="4">
        <f t="shared" si="525"/>
        <v>1</v>
      </c>
      <c r="I8407" s="5">
        <f>IF(OR(AND(F8407&gt;=50,G8407&gt;SUMIF(SeasonTotals!A$2:A$9,A8407,SeasonTotals!F$2:F$9)),AND(G8407&gt;0.885,F8407&gt;=50,D8407&lt;3)),1,0)</f>
        <v>1</v>
      </c>
      <c r="J8407" s="4">
        <f t="shared" si="526"/>
        <v>0</v>
      </c>
      <c r="K8407" s="5">
        <f t="shared" si="527"/>
        <v>0</v>
      </c>
    </row>
    <row r="8408" spans="1:11" x14ac:dyDescent="0.25">
      <c r="A8408" t="s">
        <v>118</v>
      </c>
      <c r="B8408" t="s">
        <v>43</v>
      </c>
      <c r="C8408">
        <v>1</v>
      </c>
      <c r="D8408">
        <v>3</v>
      </c>
      <c r="E8408">
        <v>28</v>
      </c>
      <c r="F8408">
        <v>59</v>
      </c>
      <c r="G8408" s="1">
        <f t="shared" si="524"/>
        <v>0.90322580645161288</v>
      </c>
      <c r="H8408" s="4">
        <f t="shared" si="525"/>
        <v>0</v>
      </c>
      <c r="I8408" s="5">
        <f>IF(OR(AND(F8408&gt;=50,G8408&gt;SUMIF(SeasonTotals!A$2:A$9,A8408,SeasonTotals!F$2:F$9)),AND(G8408&gt;0.885,F8408&gt;=50,D8408&lt;3)),1,0)</f>
        <v>0</v>
      </c>
      <c r="J8408" s="4">
        <f t="shared" si="526"/>
        <v>0</v>
      </c>
      <c r="K8408" s="5">
        <f t="shared" si="527"/>
        <v>0</v>
      </c>
    </row>
    <row r="8409" spans="1:11" x14ac:dyDescent="0.25">
      <c r="A8409" t="s">
        <v>118</v>
      </c>
      <c r="B8409" t="s">
        <v>43</v>
      </c>
      <c r="C8409">
        <v>1</v>
      </c>
      <c r="D8409">
        <v>4</v>
      </c>
      <c r="E8409">
        <v>19</v>
      </c>
      <c r="F8409">
        <v>64</v>
      </c>
      <c r="G8409" s="1">
        <f t="shared" si="524"/>
        <v>0.82608695652173914</v>
      </c>
      <c r="H8409" s="4">
        <f t="shared" si="525"/>
        <v>0</v>
      </c>
      <c r="I8409" s="5">
        <f>IF(OR(AND(F8409&gt;=50,G8409&gt;SUMIF(SeasonTotals!A$2:A$9,A8409,SeasonTotals!F$2:F$9)),AND(G8409&gt;0.885,F8409&gt;=50,D8409&lt;3)),1,0)</f>
        <v>0</v>
      </c>
      <c r="J8409" s="4">
        <f t="shared" si="526"/>
        <v>1</v>
      </c>
      <c r="K8409" s="5">
        <f t="shared" si="527"/>
        <v>0</v>
      </c>
    </row>
    <row r="8410" spans="1:11" x14ac:dyDescent="0.25">
      <c r="A8410" t="s">
        <v>118</v>
      </c>
      <c r="B8410" t="s">
        <v>43</v>
      </c>
      <c r="C8410">
        <v>1</v>
      </c>
      <c r="D8410">
        <v>3</v>
      </c>
      <c r="E8410">
        <v>24</v>
      </c>
      <c r="F8410">
        <v>40</v>
      </c>
      <c r="G8410" s="1">
        <f t="shared" si="524"/>
        <v>0.88888888888888884</v>
      </c>
      <c r="H8410" s="4">
        <f t="shared" si="525"/>
        <v>0</v>
      </c>
      <c r="I8410" s="5">
        <f>IF(OR(AND(F8410&gt;=50,G8410&gt;SUMIF(SeasonTotals!A$2:A$9,A8410,SeasonTotals!F$2:F$9)),AND(G8410&gt;0.885,F8410&gt;=50,D8410&lt;3)),1,0)</f>
        <v>0</v>
      </c>
      <c r="J8410" s="4">
        <f t="shared" si="526"/>
        <v>0</v>
      </c>
      <c r="K8410" s="5">
        <f t="shared" si="527"/>
        <v>1</v>
      </c>
    </row>
    <row r="8411" spans="1:11" x14ac:dyDescent="0.25">
      <c r="A8411" t="s">
        <v>118</v>
      </c>
      <c r="B8411" t="s">
        <v>43</v>
      </c>
      <c r="C8411">
        <v>1</v>
      </c>
      <c r="D8411">
        <v>4</v>
      </c>
      <c r="E8411">
        <v>35</v>
      </c>
      <c r="F8411">
        <v>65</v>
      </c>
      <c r="G8411" s="1">
        <f t="shared" si="524"/>
        <v>0.89743589743589747</v>
      </c>
      <c r="H8411" s="4">
        <f t="shared" si="525"/>
        <v>0</v>
      </c>
      <c r="I8411" s="5">
        <f>IF(OR(AND(F8411&gt;=50,G8411&gt;SUMIF(SeasonTotals!A$2:A$9,A8411,SeasonTotals!F$2:F$9)),AND(G8411&gt;0.885,F8411&gt;=50,D8411&lt;3)),1,0)</f>
        <v>0</v>
      </c>
      <c r="J8411" s="4">
        <f t="shared" si="526"/>
        <v>0</v>
      </c>
      <c r="K8411" s="5">
        <f t="shared" si="527"/>
        <v>0</v>
      </c>
    </row>
    <row r="8412" spans="1:11" x14ac:dyDescent="0.25">
      <c r="A8412" t="s">
        <v>118</v>
      </c>
      <c r="B8412" t="s">
        <v>43</v>
      </c>
      <c r="C8412">
        <v>1</v>
      </c>
      <c r="D8412">
        <v>1</v>
      </c>
      <c r="E8412">
        <v>34</v>
      </c>
      <c r="F8412">
        <v>65</v>
      </c>
      <c r="G8412" s="1">
        <f t="shared" si="524"/>
        <v>0.97142857142857142</v>
      </c>
      <c r="H8412" s="4">
        <f t="shared" si="525"/>
        <v>1</v>
      </c>
      <c r="I8412" s="5">
        <f>IF(OR(AND(F8412&gt;=50,G8412&gt;SUMIF(SeasonTotals!A$2:A$9,A8412,SeasonTotals!F$2:F$9)),AND(G8412&gt;0.885,F8412&gt;=50,D8412&lt;3)),1,0)</f>
        <v>1</v>
      </c>
      <c r="J8412" s="4">
        <f t="shared" si="526"/>
        <v>0</v>
      </c>
      <c r="K8412" s="5">
        <f t="shared" si="527"/>
        <v>0</v>
      </c>
    </row>
    <row r="8413" spans="1:11" x14ac:dyDescent="0.25">
      <c r="A8413" t="s">
        <v>118</v>
      </c>
      <c r="B8413" t="s">
        <v>43</v>
      </c>
      <c r="C8413">
        <v>1</v>
      </c>
      <c r="D8413">
        <v>4</v>
      </c>
      <c r="E8413">
        <v>6</v>
      </c>
      <c r="F8413">
        <v>14</v>
      </c>
      <c r="G8413" s="1">
        <f t="shared" si="524"/>
        <v>0.6</v>
      </c>
      <c r="H8413" s="4">
        <f t="shared" si="525"/>
        <v>0</v>
      </c>
      <c r="I8413" s="5">
        <f>IF(OR(AND(F8413&gt;=50,G8413&gt;SUMIF(SeasonTotals!A$2:A$9,A8413,SeasonTotals!F$2:F$9)),AND(G8413&gt;0.885,F8413&gt;=50,D8413&lt;3)),1,0)</f>
        <v>0</v>
      </c>
      <c r="J8413" s="4">
        <f t="shared" si="526"/>
        <v>1</v>
      </c>
      <c r="K8413" s="5">
        <f t="shared" si="527"/>
        <v>1</v>
      </c>
    </row>
    <row r="8414" spans="1:11" x14ac:dyDescent="0.25">
      <c r="A8414" t="s">
        <v>118</v>
      </c>
      <c r="B8414" t="s">
        <v>43</v>
      </c>
      <c r="C8414">
        <v>1</v>
      </c>
      <c r="D8414">
        <v>2</v>
      </c>
      <c r="E8414">
        <v>9</v>
      </c>
      <c r="F8414">
        <v>13</v>
      </c>
      <c r="G8414" s="1">
        <f t="shared" si="524"/>
        <v>0.81818181818181823</v>
      </c>
      <c r="H8414" s="4">
        <f t="shared" si="525"/>
        <v>0</v>
      </c>
      <c r="I8414" s="5">
        <f>IF(OR(AND(F8414&gt;=50,G8414&gt;SUMIF(SeasonTotals!A$2:A$9,A8414,SeasonTotals!F$2:F$9)),AND(G8414&gt;0.885,F8414&gt;=50,D8414&lt;3)),1,0)</f>
        <v>0</v>
      </c>
      <c r="J8414" s="4">
        <f t="shared" si="526"/>
        <v>1</v>
      </c>
      <c r="K8414" s="5">
        <f t="shared" si="527"/>
        <v>1</v>
      </c>
    </row>
    <row r="8415" spans="1:11" x14ac:dyDescent="0.25">
      <c r="A8415" t="s">
        <v>118</v>
      </c>
      <c r="B8415" t="s">
        <v>43</v>
      </c>
      <c r="C8415">
        <v>1</v>
      </c>
      <c r="D8415">
        <v>3</v>
      </c>
      <c r="E8415">
        <v>26</v>
      </c>
      <c r="F8415">
        <v>62</v>
      </c>
      <c r="G8415" s="1">
        <f t="shared" si="524"/>
        <v>0.89655172413793105</v>
      </c>
      <c r="H8415" s="4">
        <f t="shared" si="525"/>
        <v>0</v>
      </c>
      <c r="I8415" s="5">
        <f>IF(OR(AND(F8415&gt;=50,G8415&gt;SUMIF(SeasonTotals!A$2:A$9,A8415,SeasonTotals!F$2:F$9)),AND(G8415&gt;0.885,F8415&gt;=50,D8415&lt;3)),1,0)</f>
        <v>0</v>
      </c>
      <c r="J8415" s="4">
        <f t="shared" si="526"/>
        <v>0</v>
      </c>
      <c r="K8415" s="5">
        <f t="shared" si="527"/>
        <v>0</v>
      </c>
    </row>
    <row r="8416" spans="1:11" x14ac:dyDescent="0.25">
      <c r="A8416" t="s">
        <v>118</v>
      </c>
      <c r="B8416" t="s">
        <v>43</v>
      </c>
      <c r="C8416">
        <v>1</v>
      </c>
      <c r="D8416">
        <v>4</v>
      </c>
      <c r="E8416">
        <v>29</v>
      </c>
      <c r="F8416">
        <v>60</v>
      </c>
      <c r="G8416" s="1">
        <f t="shared" si="524"/>
        <v>0.87878787878787878</v>
      </c>
      <c r="H8416" s="4">
        <f t="shared" si="525"/>
        <v>0</v>
      </c>
      <c r="I8416" s="5">
        <f>IF(OR(AND(F8416&gt;=50,G8416&gt;SUMIF(SeasonTotals!A$2:A$9,A8416,SeasonTotals!F$2:F$9)),AND(G8416&gt;0.885,F8416&gt;=50,D8416&lt;3)),1,0)</f>
        <v>0</v>
      </c>
      <c r="J8416" s="4">
        <f t="shared" si="526"/>
        <v>0</v>
      </c>
      <c r="K8416" s="5">
        <f t="shared" si="527"/>
        <v>0</v>
      </c>
    </row>
    <row r="8417" spans="1:11" x14ac:dyDescent="0.25">
      <c r="A8417" t="s">
        <v>118</v>
      </c>
      <c r="B8417" t="s">
        <v>43</v>
      </c>
      <c r="C8417">
        <v>1</v>
      </c>
      <c r="D8417">
        <v>1</v>
      </c>
      <c r="E8417">
        <v>23</v>
      </c>
      <c r="F8417">
        <v>60</v>
      </c>
      <c r="G8417" s="1">
        <f t="shared" si="524"/>
        <v>0.95833333333333337</v>
      </c>
      <c r="H8417" s="4">
        <f t="shared" si="525"/>
        <v>1</v>
      </c>
      <c r="I8417" s="5">
        <f>IF(OR(AND(F8417&gt;=50,G8417&gt;SUMIF(SeasonTotals!A$2:A$9,A8417,SeasonTotals!F$2:F$9)),AND(G8417&gt;0.885,F8417&gt;=50,D8417&lt;3)),1,0)</f>
        <v>1</v>
      </c>
      <c r="J8417" s="4">
        <f t="shared" si="526"/>
        <v>0</v>
      </c>
      <c r="K8417" s="5">
        <f t="shared" si="527"/>
        <v>0</v>
      </c>
    </row>
    <row r="8418" spans="1:11" x14ac:dyDescent="0.25">
      <c r="A8418" t="s">
        <v>118</v>
      </c>
      <c r="B8418" t="s">
        <v>43</v>
      </c>
      <c r="C8418">
        <v>1</v>
      </c>
      <c r="D8418">
        <v>5</v>
      </c>
      <c r="E8418">
        <v>29</v>
      </c>
      <c r="F8418">
        <v>60</v>
      </c>
      <c r="G8418" s="1">
        <f t="shared" si="524"/>
        <v>0.8529411764705882</v>
      </c>
      <c r="H8418" s="4">
        <f t="shared" si="525"/>
        <v>0</v>
      </c>
      <c r="I8418" s="5">
        <f>IF(OR(AND(F8418&gt;=50,G8418&gt;SUMIF(SeasonTotals!A$2:A$9,A8418,SeasonTotals!F$2:F$9)),AND(G8418&gt;0.885,F8418&gt;=50,D8418&lt;3)),1,0)</f>
        <v>0</v>
      </c>
      <c r="J8418" s="4">
        <f t="shared" si="526"/>
        <v>0</v>
      </c>
      <c r="K8418" s="5">
        <f t="shared" si="527"/>
        <v>0</v>
      </c>
    </row>
    <row r="8419" spans="1:11" x14ac:dyDescent="0.25">
      <c r="A8419" t="s">
        <v>118</v>
      </c>
      <c r="B8419" t="s">
        <v>43</v>
      </c>
      <c r="C8419">
        <v>1</v>
      </c>
      <c r="D8419">
        <v>2</v>
      </c>
      <c r="E8419">
        <v>21</v>
      </c>
      <c r="F8419">
        <v>58</v>
      </c>
      <c r="G8419" s="1">
        <f t="shared" si="524"/>
        <v>0.91304347826086951</v>
      </c>
      <c r="H8419" s="4">
        <f t="shared" si="525"/>
        <v>1</v>
      </c>
      <c r="I8419" s="5">
        <f>IF(OR(AND(F8419&gt;=50,G8419&gt;SUMIF(SeasonTotals!A$2:A$9,A8419,SeasonTotals!F$2:F$9)),AND(G8419&gt;0.885,F8419&gt;=50,D8419&lt;3)),1,0)</f>
        <v>1</v>
      </c>
      <c r="J8419" s="4">
        <f t="shared" si="526"/>
        <v>0</v>
      </c>
      <c r="K8419" s="5">
        <f t="shared" si="527"/>
        <v>0</v>
      </c>
    </row>
    <row r="8420" spans="1:11" x14ac:dyDescent="0.25">
      <c r="A8420" t="s">
        <v>118</v>
      </c>
      <c r="B8420" t="s">
        <v>43</v>
      </c>
      <c r="C8420">
        <v>1</v>
      </c>
      <c r="D8420">
        <v>2</v>
      </c>
      <c r="E8420">
        <v>45</v>
      </c>
      <c r="F8420">
        <v>60</v>
      </c>
      <c r="G8420" s="1">
        <f t="shared" si="524"/>
        <v>0.95744680851063835</v>
      </c>
      <c r="H8420" s="4">
        <f t="shared" si="525"/>
        <v>1</v>
      </c>
      <c r="I8420" s="5">
        <f>IF(OR(AND(F8420&gt;=50,G8420&gt;SUMIF(SeasonTotals!A$2:A$9,A8420,SeasonTotals!F$2:F$9)),AND(G8420&gt;0.885,F8420&gt;=50,D8420&lt;3)),1,0)</f>
        <v>1</v>
      </c>
      <c r="J8420" s="4">
        <f t="shared" si="526"/>
        <v>0</v>
      </c>
      <c r="K8420" s="5">
        <f t="shared" si="527"/>
        <v>0</v>
      </c>
    </row>
    <row r="8421" spans="1:11" x14ac:dyDescent="0.25">
      <c r="A8421" t="s">
        <v>118</v>
      </c>
      <c r="B8421" t="s">
        <v>43</v>
      </c>
      <c r="C8421">
        <v>1</v>
      </c>
      <c r="D8421">
        <v>4</v>
      </c>
      <c r="E8421">
        <v>12</v>
      </c>
      <c r="F8421">
        <v>30</v>
      </c>
      <c r="G8421" s="1">
        <f t="shared" si="524"/>
        <v>0.75</v>
      </c>
      <c r="H8421" s="4">
        <f t="shared" si="525"/>
        <v>0</v>
      </c>
      <c r="I8421" s="5">
        <f>IF(OR(AND(F8421&gt;=50,G8421&gt;SUMIF(SeasonTotals!A$2:A$9,A8421,SeasonTotals!F$2:F$9)),AND(G8421&gt;0.885,F8421&gt;=50,D8421&lt;3)),1,0)</f>
        <v>0</v>
      </c>
      <c r="J8421" s="4">
        <f t="shared" si="526"/>
        <v>1</v>
      </c>
      <c r="K8421" s="5">
        <f t="shared" si="527"/>
        <v>1</v>
      </c>
    </row>
    <row r="8422" spans="1:11" x14ac:dyDescent="0.25">
      <c r="A8422" t="s">
        <v>118</v>
      </c>
      <c r="B8422" t="s">
        <v>43</v>
      </c>
      <c r="C8422">
        <v>1</v>
      </c>
      <c r="D8422">
        <v>1</v>
      </c>
      <c r="E8422">
        <v>25</v>
      </c>
      <c r="F8422">
        <v>60</v>
      </c>
      <c r="G8422" s="1">
        <f t="shared" si="524"/>
        <v>0.96153846153846156</v>
      </c>
      <c r="H8422" s="4">
        <f t="shared" si="525"/>
        <v>1</v>
      </c>
      <c r="I8422" s="5">
        <f>IF(OR(AND(F8422&gt;=50,G8422&gt;SUMIF(SeasonTotals!A$2:A$9,A8422,SeasonTotals!F$2:F$9)),AND(G8422&gt;0.885,F8422&gt;=50,D8422&lt;3)),1,0)</f>
        <v>1</v>
      </c>
      <c r="J8422" s="4">
        <f t="shared" si="526"/>
        <v>0</v>
      </c>
      <c r="K8422" s="5">
        <f t="shared" si="527"/>
        <v>0</v>
      </c>
    </row>
    <row r="8423" spans="1:11" x14ac:dyDescent="0.25">
      <c r="A8423" t="s">
        <v>118</v>
      </c>
      <c r="B8423" t="s">
        <v>43</v>
      </c>
      <c r="C8423">
        <v>1</v>
      </c>
      <c r="D8423">
        <v>2</v>
      </c>
      <c r="E8423">
        <v>23</v>
      </c>
      <c r="F8423">
        <v>60</v>
      </c>
      <c r="G8423" s="1">
        <f t="shared" si="524"/>
        <v>0.92</v>
      </c>
      <c r="H8423" s="4">
        <f t="shared" si="525"/>
        <v>1</v>
      </c>
      <c r="I8423" s="5">
        <f>IF(OR(AND(F8423&gt;=50,G8423&gt;SUMIF(SeasonTotals!A$2:A$9,A8423,SeasonTotals!F$2:F$9)),AND(G8423&gt;0.885,F8423&gt;=50,D8423&lt;3)),1,0)</f>
        <v>1</v>
      </c>
      <c r="J8423" s="4">
        <f t="shared" si="526"/>
        <v>0</v>
      </c>
      <c r="K8423" s="5">
        <f t="shared" si="527"/>
        <v>0</v>
      </c>
    </row>
    <row r="8424" spans="1:11" x14ac:dyDescent="0.25">
      <c r="A8424" t="s">
        <v>118</v>
      </c>
      <c r="B8424" t="s">
        <v>43</v>
      </c>
      <c r="C8424">
        <v>1</v>
      </c>
      <c r="D8424">
        <v>2</v>
      </c>
      <c r="E8424">
        <v>38</v>
      </c>
      <c r="F8424">
        <v>60</v>
      </c>
      <c r="G8424" s="1">
        <f t="shared" si="524"/>
        <v>0.95</v>
      </c>
      <c r="H8424" s="4">
        <f t="shared" si="525"/>
        <v>1</v>
      </c>
      <c r="I8424" s="5">
        <f>IF(OR(AND(F8424&gt;=50,G8424&gt;SUMIF(SeasonTotals!A$2:A$9,A8424,SeasonTotals!F$2:F$9)),AND(G8424&gt;0.885,F8424&gt;=50,D8424&lt;3)),1,0)</f>
        <v>1</v>
      </c>
      <c r="J8424" s="4">
        <f t="shared" si="526"/>
        <v>0</v>
      </c>
      <c r="K8424" s="5">
        <f t="shared" si="527"/>
        <v>0</v>
      </c>
    </row>
    <row r="8425" spans="1:11" x14ac:dyDescent="0.25">
      <c r="A8425" t="s">
        <v>118</v>
      </c>
      <c r="B8425" t="s">
        <v>43</v>
      </c>
      <c r="C8425">
        <v>1</v>
      </c>
      <c r="D8425">
        <v>1</v>
      </c>
      <c r="E8425">
        <v>25</v>
      </c>
      <c r="F8425">
        <v>65</v>
      </c>
      <c r="G8425" s="1">
        <f t="shared" si="524"/>
        <v>0.96153846153846156</v>
      </c>
      <c r="H8425" s="4">
        <f t="shared" si="525"/>
        <v>1</v>
      </c>
      <c r="I8425" s="5">
        <f>IF(OR(AND(F8425&gt;=50,G8425&gt;SUMIF(SeasonTotals!A$2:A$9,A8425,SeasonTotals!F$2:F$9)),AND(G8425&gt;0.885,F8425&gt;=50,D8425&lt;3)),1,0)</f>
        <v>1</v>
      </c>
      <c r="J8425" s="4">
        <f t="shared" si="526"/>
        <v>0</v>
      </c>
      <c r="K8425" s="5">
        <f t="shared" si="527"/>
        <v>0</v>
      </c>
    </row>
    <row r="8426" spans="1:11" x14ac:dyDescent="0.25">
      <c r="A8426" t="s">
        <v>118</v>
      </c>
      <c r="B8426" t="s">
        <v>43</v>
      </c>
      <c r="C8426">
        <v>1</v>
      </c>
      <c r="D8426">
        <v>4</v>
      </c>
      <c r="E8426">
        <v>39</v>
      </c>
      <c r="F8426">
        <v>58</v>
      </c>
      <c r="G8426" s="1">
        <f t="shared" si="524"/>
        <v>0.90697674418604646</v>
      </c>
      <c r="H8426" s="4">
        <f t="shared" si="525"/>
        <v>0</v>
      </c>
      <c r="I8426" s="5">
        <f>IF(OR(AND(F8426&gt;=50,G8426&gt;SUMIF(SeasonTotals!A$2:A$9,A8426,SeasonTotals!F$2:F$9)),AND(G8426&gt;0.885,F8426&gt;=50,D8426&lt;3)),1,0)</f>
        <v>0</v>
      </c>
      <c r="J8426" s="4">
        <f t="shared" si="526"/>
        <v>0</v>
      </c>
      <c r="K8426" s="5">
        <f t="shared" si="527"/>
        <v>0</v>
      </c>
    </row>
    <row r="8427" spans="1:11" x14ac:dyDescent="0.25">
      <c r="A8427" t="s">
        <v>118</v>
      </c>
      <c r="B8427" t="s">
        <v>43</v>
      </c>
      <c r="C8427">
        <v>1</v>
      </c>
      <c r="D8427">
        <v>3</v>
      </c>
      <c r="E8427">
        <v>21</v>
      </c>
      <c r="F8427">
        <v>59</v>
      </c>
      <c r="G8427" s="1">
        <f t="shared" si="524"/>
        <v>0.875</v>
      </c>
      <c r="H8427" s="4">
        <f t="shared" si="525"/>
        <v>0</v>
      </c>
      <c r="I8427" s="5">
        <f>IF(OR(AND(F8427&gt;=50,G8427&gt;SUMIF(SeasonTotals!A$2:A$9,A8427,SeasonTotals!F$2:F$9)),AND(G8427&gt;0.885,F8427&gt;=50,D8427&lt;3)),1,0)</f>
        <v>0</v>
      </c>
      <c r="J8427" s="4">
        <f t="shared" si="526"/>
        <v>0</v>
      </c>
      <c r="K8427" s="5">
        <f t="shared" si="527"/>
        <v>0</v>
      </c>
    </row>
    <row r="8428" spans="1:11" x14ac:dyDescent="0.25">
      <c r="A8428" t="s">
        <v>118</v>
      </c>
      <c r="B8428" t="s">
        <v>43</v>
      </c>
      <c r="C8428">
        <v>1</v>
      </c>
      <c r="D8428">
        <v>4</v>
      </c>
      <c r="E8428">
        <v>35</v>
      </c>
      <c r="F8428">
        <v>60</v>
      </c>
      <c r="G8428" s="1">
        <f t="shared" si="524"/>
        <v>0.89743589743589747</v>
      </c>
      <c r="H8428" s="4">
        <f t="shared" si="525"/>
        <v>0</v>
      </c>
      <c r="I8428" s="5">
        <f>IF(OR(AND(F8428&gt;=50,G8428&gt;SUMIF(SeasonTotals!A$2:A$9,A8428,SeasonTotals!F$2:F$9)),AND(G8428&gt;0.885,F8428&gt;=50,D8428&lt;3)),1,0)</f>
        <v>0</v>
      </c>
      <c r="J8428" s="4">
        <f t="shared" si="526"/>
        <v>0</v>
      </c>
      <c r="K8428" s="5">
        <f t="shared" si="527"/>
        <v>0</v>
      </c>
    </row>
    <row r="8429" spans="1:11" x14ac:dyDescent="0.25">
      <c r="A8429" t="s">
        <v>118</v>
      </c>
      <c r="B8429" t="s">
        <v>43</v>
      </c>
      <c r="C8429">
        <v>1</v>
      </c>
      <c r="D8429">
        <v>2</v>
      </c>
      <c r="E8429">
        <v>26</v>
      </c>
      <c r="F8429">
        <v>63</v>
      </c>
      <c r="G8429" s="1">
        <f t="shared" si="524"/>
        <v>0.9285714285714286</v>
      </c>
      <c r="H8429" s="4">
        <f t="shared" si="525"/>
        <v>1</v>
      </c>
      <c r="I8429" s="5">
        <f>IF(OR(AND(F8429&gt;=50,G8429&gt;SUMIF(SeasonTotals!A$2:A$9,A8429,SeasonTotals!F$2:F$9)),AND(G8429&gt;0.885,F8429&gt;=50,D8429&lt;3)),1,0)</f>
        <v>1</v>
      </c>
      <c r="J8429" s="4">
        <f t="shared" si="526"/>
        <v>0</v>
      </c>
      <c r="K8429" s="5">
        <f t="shared" si="527"/>
        <v>0</v>
      </c>
    </row>
    <row r="8430" spans="1:11" x14ac:dyDescent="0.25">
      <c r="A8430" t="s">
        <v>118</v>
      </c>
      <c r="B8430" t="s">
        <v>43</v>
      </c>
      <c r="C8430">
        <v>1</v>
      </c>
      <c r="D8430">
        <v>4</v>
      </c>
      <c r="E8430">
        <v>32</v>
      </c>
      <c r="F8430">
        <v>65</v>
      </c>
      <c r="G8430" s="1">
        <f t="shared" si="524"/>
        <v>0.88888888888888884</v>
      </c>
      <c r="H8430" s="4">
        <f t="shared" si="525"/>
        <v>0</v>
      </c>
      <c r="I8430" s="5">
        <f>IF(OR(AND(F8430&gt;=50,G8430&gt;SUMIF(SeasonTotals!A$2:A$9,A8430,SeasonTotals!F$2:F$9)),AND(G8430&gt;0.885,F8430&gt;=50,D8430&lt;3)),1,0)</f>
        <v>0</v>
      </c>
      <c r="J8430" s="4">
        <f t="shared" si="526"/>
        <v>0</v>
      </c>
      <c r="K8430" s="5">
        <f t="shared" si="527"/>
        <v>0</v>
      </c>
    </row>
    <row r="8431" spans="1:11" x14ac:dyDescent="0.25">
      <c r="A8431" t="s">
        <v>118</v>
      </c>
      <c r="B8431" t="s">
        <v>43</v>
      </c>
      <c r="C8431">
        <v>1</v>
      </c>
      <c r="D8431">
        <v>2</v>
      </c>
      <c r="E8431">
        <v>24</v>
      </c>
      <c r="F8431">
        <v>59</v>
      </c>
      <c r="G8431" s="1">
        <f t="shared" si="524"/>
        <v>0.92307692307692313</v>
      </c>
      <c r="H8431" s="4">
        <f t="shared" si="525"/>
        <v>1</v>
      </c>
      <c r="I8431" s="5">
        <f>IF(OR(AND(F8431&gt;=50,G8431&gt;SUMIF(SeasonTotals!A$2:A$9,A8431,SeasonTotals!F$2:F$9)),AND(G8431&gt;0.885,F8431&gt;=50,D8431&lt;3)),1,0)</f>
        <v>1</v>
      </c>
      <c r="J8431" s="4">
        <f t="shared" si="526"/>
        <v>0</v>
      </c>
      <c r="K8431" s="5">
        <f t="shared" si="527"/>
        <v>0</v>
      </c>
    </row>
    <row r="8432" spans="1:11" x14ac:dyDescent="0.25">
      <c r="A8432" t="s">
        <v>118</v>
      </c>
      <c r="B8432" t="s">
        <v>43</v>
      </c>
      <c r="C8432">
        <v>1</v>
      </c>
      <c r="D8432">
        <v>1</v>
      </c>
      <c r="E8432">
        <v>26</v>
      </c>
      <c r="F8432">
        <v>64</v>
      </c>
      <c r="G8432" s="1">
        <f t="shared" si="524"/>
        <v>0.96296296296296291</v>
      </c>
      <c r="H8432" s="4">
        <f t="shared" si="525"/>
        <v>1</v>
      </c>
      <c r="I8432" s="5">
        <f>IF(OR(AND(F8432&gt;=50,G8432&gt;SUMIF(SeasonTotals!A$2:A$9,A8432,SeasonTotals!F$2:F$9)),AND(G8432&gt;0.885,F8432&gt;=50,D8432&lt;3)),1,0)</f>
        <v>1</v>
      </c>
      <c r="J8432" s="4">
        <f t="shared" si="526"/>
        <v>0</v>
      </c>
      <c r="K8432" s="5">
        <f t="shared" si="527"/>
        <v>0</v>
      </c>
    </row>
    <row r="8433" spans="1:11" x14ac:dyDescent="0.25">
      <c r="A8433" t="s">
        <v>118</v>
      </c>
      <c r="B8433" t="s">
        <v>43</v>
      </c>
      <c r="C8433">
        <v>1</v>
      </c>
      <c r="D8433">
        <v>3</v>
      </c>
      <c r="E8433">
        <v>26</v>
      </c>
      <c r="F8433">
        <v>59</v>
      </c>
      <c r="G8433" s="1">
        <f t="shared" si="524"/>
        <v>0.89655172413793105</v>
      </c>
      <c r="H8433" s="4">
        <f t="shared" si="525"/>
        <v>0</v>
      </c>
      <c r="I8433" s="5">
        <f>IF(OR(AND(F8433&gt;=50,G8433&gt;SUMIF(SeasonTotals!A$2:A$9,A8433,SeasonTotals!F$2:F$9)),AND(G8433&gt;0.885,F8433&gt;=50,D8433&lt;3)),1,0)</f>
        <v>0</v>
      </c>
      <c r="J8433" s="4">
        <f t="shared" si="526"/>
        <v>0</v>
      </c>
      <c r="K8433" s="5">
        <f t="shared" si="527"/>
        <v>0</v>
      </c>
    </row>
    <row r="8434" spans="1:11" x14ac:dyDescent="0.25">
      <c r="A8434" t="s">
        <v>118</v>
      </c>
      <c r="B8434" t="s">
        <v>43</v>
      </c>
      <c r="C8434">
        <v>1</v>
      </c>
      <c r="D8434">
        <v>2</v>
      </c>
      <c r="E8434">
        <v>26</v>
      </c>
      <c r="F8434">
        <v>60</v>
      </c>
      <c r="G8434" s="1">
        <f t="shared" si="524"/>
        <v>0.9285714285714286</v>
      </c>
      <c r="H8434" s="4">
        <f t="shared" si="525"/>
        <v>1</v>
      </c>
      <c r="I8434" s="5">
        <f>IF(OR(AND(F8434&gt;=50,G8434&gt;SUMIF(SeasonTotals!A$2:A$9,A8434,SeasonTotals!F$2:F$9)),AND(G8434&gt;0.885,F8434&gt;=50,D8434&lt;3)),1,0)</f>
        <v>1</v>
      </c>
      <c r="J8434" s="4">
        <f t="shared" si="526"/>
        <v>0</v>
      </c>
      <c r="K8434" s="5">
        <f t="shared" si="527"/>
        <v>0</v>
      </c>
    </row>
    <row r="8435" spans="1:11" x14ac:dyDescent="0.25">
      <c r="A8435" t="s">
        <v>118</v>
      </c>
      <c r="B8435" t="s">
        <v>43</v>
      </c>
      <c r="C8435">
        <v>1</v>
      </c>
      <c r="D8435">
        <v>2</v>
      </c>
      <c r="E8435">
        <v>36</v>
      </c>
      <c r="F8435">
        <v>59</v>
      </c>
      <c r="G8435" s="1">
        <f t="shared" si="524"/>
        <v>0.94736842105263153</v>
      </c>
      <c r="H8435" s="4">
        <f t="shared" si="525"/>
        <v>1</v>
      </c>
      <c r="I8435" s="5">
        <f>IF(OR(AND(F8435&gt;=50,G8435&gt;SUMIF(SeasonTotals!A$2:A$9,A8435,SeasonTotals!F$2:F$9)),AND(G8435&gt;0.885,F8435&gt;=50,D8435&lt;3)),1,0)</f>
        <v>1</v>
      </c>
      <c r="J8435" s="4">
        <f t="shared" si="526"/>
        <v>0</v>
      </c>
      <c r="K8435" s="5">
        <f t="shared" si="527"/>
        <v>0</v>
      </c>
    </row>
    <row r="8436" spans="1:11" x14ac:dyDescent="0.25">
      <c r="A8436" t="s">
        <v>118</v>
      </c>
      <c r="B8436" t="s">
        <v>43</v>
      </c>
      <c r="C8436">
        <v>1</v>
      </c>
      <c r="D8436">
        <v>4</v>
      </c>
      <c r="E8436">
        <v>11</v>
      </c>
      <c r="F8436">
        <v>33</v>
      </c>
      <c r="G8436" s="1">
        <f t="shared" si="524"/>
        <v>0.73333333333333328</v>
      </c>
      <c r="H8436" s="4">
        <f t="shared" si="525"/>
        <v>0</v>
      </c>
      <c r="I8436" s="5">
        <f>IF(OR(AND(F8436&gt;=50,G8436&gt;SUMIF(SeasonTotals!A$2:A$9,A8436,SeasonTotals!F$2:F$9)),AND(G8436&gt;0.885,F8436&gt;=50,D8436&lt;3)),1,0)</f>
        <v>0</v>
      </c>
      <c r="J8436" s="4">
        <f t="shared" si="526"/>
        <v>1</v>
      </c>
      <c r="K8436" s="5">
        <f t="shared" si="527"/>
        <v>1</v>
      </c>
    </row>
    <row r="8437" spans="1:11" x14ac:dyDescent="0.25">
      <c r="A8437" t="s">
        <v>118</v>
      </c>
      <c r="B8437" t="s">
        <v>43</v>
      </c>
      <c r="C8437">
        <v>1</v>
      </c>
      <c r="D8437">
        <v>2</v>
      </c>
      <c r="E8437">
        <v>31</v>
      </c>
      <c r="F8437">
        <v>57</v>
      </c>
      <c r="G8437" s="1">
        <f t="shared" si="524"/>
        <v>0.93939393939393945</v>
      </c>
      <c r="H8437" s="4">
        <f t="shared" si="525"/>
        <v>1</v>
      </c>
      <c r="I8437" s="5">
        <f>IF(OR(AND(F8437&gt;=50,G8437&gt;SUMIF(SeasonTotals!A$2:A$9,A8437,SeasonTotals!F$2:F$9)),AND(G8437&gt;0.885,F8437&gt;=50,D8437&lt;3)),1,0)</f>
        <v>1</v>
      </c>
      <c r="J8437" s="4">
        <f t="shared" si="526"/>
        <v>0</v>
      </c>
      <c r="K8437" s="5">
        <f t="shared" si="527"/>
        <v>0</v>
      </c>
    </row>
    <row r="8438" spans="1:11" x14ac:dyDescent="0.25">
      <c r="A8438" t="s">
        <v>118</v>
      </c>
      <c r="B8438" t="s">
        <v>43</v>
      </c>
      <c r="C8438">
        <v>1</v>
      </c>
      <c r="D8438">
        <v>2</v>
      </c>
      <c r="E8438">
        <v>15</v>
      </c>
      <c r="F8438">
        <v>46</v>
      </c>
      <c r="G8438" s="1">
        <f t="shared" si="524"/>
        <v>0.88235294117647056</v>
      </c>
      <c r="H8438" s="4">
        <f t="shared" si="525"/>
        <v>0</v>
      </c>
      <c r="I8438" s="5">
        <f>IF(OR(AND(F8438&gt;=50,G8438&gt;SUMIF(SeasonTotals!A$2:A$9,A8438,SeasonTotals!F$2:F$9)),AND(G8438&gt;0.885,F8438&gt;=50,D8438&lt;3)),1,0)</f>
        <v>0</v>
      </c>
      <c r="J8438" s="4">
        <f t="shared" si="526"/>
        <v>0</v>
      </c>
      <c r="K8438" s="5">
        <f t="shared" si="527"/>
        <v>1</v>
      </c>
    </row>
    <row r="8439" spans="1:11" x14ac:dyDescent="0.25">
      <c r="A8439" t="s">
        <v>118</v>
      </c>
      <c r="B8439" t="s">
        <v>43</v>
      </c>
      <c r="C8439">
        <v>1</v>
      </c>
      <c r="D8439">
        <v>3</v>
      </c>
      <c r="E8439">
        <v>31</v>
      </c>
      <c r="F8439">
        <v>62</v>
      </c>
      <c r="G8439" s="1">
        <f t="shared" si="524"/>
        <v>0.91176470588235292</v>
      </c>
      <c r="H8439" s="4">
        <f t="shared" si="525"/>
        <v>0</v>
      </c>
      <c r="I8439" s="5">
        <f>IF(OR(AND(F8439&gt;=50,G8439&gt;SUMIF(SeasonTotals!A$2:A$9,A8439,SeasonTotals!F$2:F$9)),AND(G8439&gt;0.885,F8439&gt;=50,D8439&lt;3)),1,0)</f>
        <v>0</v>
      </c>
      <c r="J8439" s="4">
        <f t="shared" si="526"/>
        <v>0</v>
      </c>
      <c r="K8439" s="5">
        <f t="shared" si="527"/>
        <v>0</v>
      </c>
    </row>
    <row r="8440" spans="1:11" x14ac:dyDescent="0.25">
      <c r="A8440" t="s">
        <v>118</v>
      </c>
      <c r="B8440" t="s">
        <v>43</v>
      </c>
      <c r="C8440">
        <v>1</v>
      </c>
      <c r="D8440">
        <v>2</v>
      </c>
      <c r="E8440">
        <v>27</v>
      </c>
      <c r="F8440">
        <v>60</v>
      </c>
      <c r="G8440" s="1">
        <f t="shared" si="524"/>
        <v>0.93103448275862066</v>
      </c>
      <c r="H8440" s="4">
        <f t="shared" si="525"/>
        <v>1</v>
      </c>
      <c r="I8440" s="5">
        <f>IF(OR(AND(F8440&gt;=50,G8440&gt;SUMIF(SeasonTotals!A$2:A$9,A8440,SeasonTotals!F$2:F$9)),AND(G8440&gt;0.885,F8440&gt;=50,D8440&lt;3)),1,0)</f>
        <v>1</v>
      </c>
      <c r="J8440" s="4">
        <f t="shared" si="526"/>
        <v>0</v>
      </c>
      <c r="K8440" s="5">
        <f t="shared" si="527"/>
        <v>0</v>
      </c>
    </row>
    <row r="8441" spans="1:11" x14ac:dyDescent="0.25">
      <c r="A8441" t="s">
        <v>118</v>
      </c>
      <c r="B8441" t="s">
        <v>43</v>
      </c>
      <c r="C8441">
        <v>1</v>
      </c>
      <c r="D8441">
        <v>3</v>
      </c>
      <c r="E8441">
        <v>29</v>
      </c>
      <c r="F8441">
        <v>60</v>
      </c>
      <c r="G8441" s="1">
        <f t="shared" si="524"/>
        <v>0.90625</v>
      </c>
      <c r="H8441" s="4">
        <f t="shared" si="525"/>
        <v>0</v>
      </c>
      <c r="I8441" s="5">
        <f>IF(OR(AND(F8441&gt;=50,G8441&gt;SUMIF(SeasonTotals!A$2:A$9,A8441,SeasonTotals!F$2:F$9)),AND(G8441&gt;0.885,F8441&gt;=50,D8441&lt;3)),1,0)</f>
        <v>0</v>
      </c>
      <c r="J8441" s="4">
        <f t="shared" si="526"/>
        <v>0</v>
      </c>
      <c r="K8441" s="5">
        <f t="shared" si="527"/>
        <v>0</v>
      </c>
    </row>
    <row r="8442" spans="1:11" x14ac:dyDescent="0.25">
      <c r="A8442" t="s">
        <v>118</v>
      </c>
      <c r="B8442" t="s">
        <v>43</v>
      </c>
      <c r="C8442">
        <v>1</v>
      </c>
      <c r="D8442">
        <v>4</v>
      </c>
      <c r="E8442">
        <v>25</v>
      </c>
      <c r="F8442">
        <v>59</v>
      </c>
      <c r="G8442" s="1">
        <f t="shared" si="524"/>
        <v>0.86206896551724133</v>
      </c>
      <c r="H8442" s="4">
        <f t="shared" si="525"/>
        <v>0</v>
      </c>
      <c r="I8442" s="5">
        <f>IF(OR(AND(F8442&gt;=50,G8442&gt;SUMIF(SeasonTotals!A$2:A$9,A8442,SeasonTotals!F$2:F$9)),AND(G8442&gt;0.885,F8442&gt;=50,D8442&lt;3)),1,0)</f>
        <v>0</v>
      </c>
      <c r="J8442" s="4">
        <f t="shared" si="526"/>
        <v>0</v>
      </c>
      <c r="K8442" s="5">
        <f t="shared" si="527"/>
        <v>0</v>
      </c>
    </row>
    <row r="8443" spans="1:11" x14ac:dyDescent="0.25">
      <c r="A8443" t="s">
        <v>118</v>
      </c>
      <c r="B8443" t="s">
        <v>43</v>
      </c>
      <c r="C8443">
        <v>1</v>
      </c>
      <c r="D8443">
        <v>3</v>
      </c>
      <c r="E8443">
        <v>33</v>
      </c>
      <c r="F8443">
        <v>60</v>
      </c>
      <c r="G8443" s="1">
        <f t="shared" si="524"/>
        <v>0.91666666666666663</v>
      </c>
      <c r="H8443" s="4">
        <f t="shared" si="525"/>
        <v>1</v>
      </c>
      <c r="I8443" s="5">
        <f>IF(OR(AND(F8443&gt;=50,G8443&gt;SUMIF(SeasonTotals!A$2:A$9,A8443,SeasonTotals!F$2:F$9)),AND(G8443&gt;0.885,F8443&gt;=50,D8443&lt;3)),1,0)</f>
        <v>1</v>
      </c>
      <c r="J8443" s="4">
        <f t="shared" si="526"/>
        <v>0</v>
      </c>
      <c r="K8443" s="5">
        <f t="shared" si="527"/>
        <v>0</v>
      </c>
    </row>
    <row r="8444" spans="1:11" x14ac:dyDescent="0.25">
      <c r="A8444" t="s">
        <v>118</v>
      </c>
      <c r="B8444" t="s">
        <v>45</v>
      </c>
      <c r="C8444">
        <v>1</v>
      </c>
      <c r="D8444">
        <v>5</v>
      </c>
      <c r="E8444">
        <v>25</v>
      </c>
      <c r="F8444">
        <v>61</v>
      </c>
      <c r="G8444" s="1">
        <f t="shared" si="524"/>
        <v>0.83333333333333337</v>
      </c>
      <c r="H8444" s="4">
        <f t="shared" si="525"/>
        <v>0</v>
      </c>
      <c r="I8444" s="5">
        <f>IF(OR(AND(F8444&gt;=50,G8444&gt;SUMIF(SeasonTotals!A$2:A$9,A8444,SeasonTotals!F$2:F$9)),AND(G8444&gt;0.885,F8444&gt;=50,D8444&lt;3)),1,0)</f>
        <v>0</v>
      </c>
      <c r="J8444" s="4">
        <f t="shared" si="526"/>
        <v>1</v>
      </c>
      <c r="K8444" s="5">
        <f t="shared" si="527"/>
        <v>0</v>
      </c>
    </row>
    <row r="8445" spans="1:11" x14ac:dyDescent="0.25">
      <c r="A8445" t="s">
        <v>118</v>
      </c>
      <c r="B8445" t="s">
        <v>45</v>
      </c>
      <c r="C8445">
        <v>1</v>
      </c>
      <c r="D8445">
        <v>3</v>
      </c>
      <c r="E8445">
        <v>25</v>
      </c>
      <c r="F8445">
        <v>59</v>
      </c>
      <c r="G8445" s="1">
        <f t="shared" si="524"/>
        <v>0.8928571428571429</v>
      </c>
      <c r="H8445" s="4">
        <f t="shared" si="525"/>
        <v>0</v>
      </c>
      <c r="I8445" s="5">
        <f>IF(OR(AND(F8445&gt;=50,G8445&gt;SUMIF(SeasonTotals!A$2:A$9,A8445,SeasonTotals!F$2:F$9)),AND(G8445&gt;0.885,F8445&gt;=50,D8445&lt;3)),1,0)</f>
        <v>0</v>
      </c>
      <c r="J8445" s="4">
        <f t="shared" si="526"/>
        <v>0</v>
      </c>
      <c r="K8445" s="5">
        <f t="shared" si="527"/>
        <v>0</v>
      </c>
    </row>
    <row r="8446" spans="1:11" x14ac:dyDescent="0.25">
      <c r="A8446" t="s">
        <v>118</v>
      </c>
      <c r="B8446" t="s">
        <v>45</v>
      </c>
      <c r="C8446">
        <v>1</v>
      </c>
      <c r="D8446">
        <v>3</v>
      </c>
      <c r="E8446">
        <v>26</v>
      </c>
      <c r="F8446">
        <v>59</v>
      </c>
      <c r="G8446" s="1">
        <f t="shared" si="524"/>
        <v>0.89655172413793105</v>
      </c>
      <c r="H8446" s="4">
        <f t="shared" si="525"/>
        <v>0</v>
      </c>
      <c r="I8446" s="5">
        <f>IF(OR(AND(F8446&gt;=50,G8446&gt;SUMIF(SeasonTotals!A$2:A$9,A8446,SeasonTotals!F$2:F$9)),AND(G8446&gt;0.885,F8446&gt;=50,D8446&lt;3)),1,0)</f>
        <v>0</v>
      </c>
      <c r="J8446" s="4">
        <f t="shared" si="526"/>
        <v>0</v>
      </c>
      <c r="K8446" s="5">
        <f t="shared" si="527"/>
        <v>0</v>
      </c>
    </row>
    <row r="8447" spans="1:11" x14ac:dyDescent="0.25">
      <c r="A8447" t="s">
        <v>118</v>
      </c>
      <c r="B8447" t="s">
        <v>45</v>
      </c>
      <c r="C8447">
        <v>1</v>
      </c>
      <c r="D8447">
        <v>3</v>
      </c>
      <c r="E8447">
        <v>29</v>
      </c>
      <c r="F8447">
        <v>60</v>
      </c>
      <c r="G8447" s="1">
        <f t="shared" si="524"/>
        <v>0.90625</v>
      </c>
      <c r="H8447" s="4">
        <f t="shared" si="525"/>
        <v>0</v>
      </c>
      <c r="I8447" s="5">
        <f>IF(OR(AND(F8447&gt;=50,G8447&gt;SUMIF(SeasonTotals!A$2:A$9,A8447,SeasonTotals!F$2:F$9)),AND(G8447&gt;0.885,F8447&gt;=50,D8447&lt;3)),1,0)</f>
        <v>0</v>
      </c>
      <c r="J8447" s="4">
        <f t="shared" si="526"/>
        <v>0</v>
      </c>
      <c r="K8447" s="5">
        <f t="shared" si="527"/>
        <v>0</v>
      </c>
    </row>
    <row r="8448" spans="1:11" x14ac:dyDescent="0.25">
      <c r="A8448" t="s">
        <v>118</v>
      </c>
      <c r="B8448" t="s">
        <v>45</v>
      </c>
      <c r="C8448">
        <v>1</v>
      </c>
      <c r="D8448">
        <v>2</v>
      </c>
      <c r="E8448">
        <v>30</v>
      </c>
      <c r="F8448">
        <v>65</v>
      </c>
      <c r="G8448" s="1">
        <f t="shared" si="524"/>
        <v>0.9375</v>
      </c>
      <c r="H8448" s="4">
        <f t="shared" si="525"/>
        <v>1</v>
      </c>
      <c r="I8448" s="5">
        <f>IF(OR(AND(F8448&gt;=50,G8448&gt;SUMIF(SeasonTotals!A$2:A$9,A8448,SeasonTotals!F$2:F$9)),AND(G8448&gt;0.885,F8448&gt;=50,D8448&lt;3)),1,0)</f>
        <v>1</v>
      </c>
      <c r="J8448" s="4">
        <f t="shared" si="526"/>
        <v>0</v>
      </c>
      <c r="K8448" s="5">
        <f t="shared" si="527"/>
        <v>0</v>
      </c>
    </row>
    <row r="8449" spans="1:11" x14ac:dyDescent="0.25">
      <c r="A8449" t="s">
        <v>118</v>
      </c>
      <c r="B8449" t="s">
        <v>45</v>
      </c>
      <c r="C8449">
        <v>1</v>
      </c>
      <c r="D8449">
        <v>3</v>
      </c>
      <c r="E8449">
        <v>25</v>
      </c>
      <c r="F8449">
        <v>58</v>
      </c>
      <c r="G8449" s="1">
        <f t="shared" si="524"/>
        <v>0.8928571428571429</v>
      </c>
      <c r="H8449" s="4">
        <f t="shared" si="525"/>
        <v>0</v>
      </c>
      <c r="I8449" s="5">
        <f>IF(OR(AND(F8449&gt;=50,G8449&gt;SUMIF(SeasonTotals!A$2:A$9,A8449,SeasonTotals!F$2:F$9)),AND(G8449&gt;0.885,F8449&gt;=50,D8449&lt;3)),1,0)</f>
        <v>0</v>
      </c>
      <c r="J8449" s="4">
        <f t="shared" si="526"/>
        <v>0</v>
      </c>
      <c r="K8449" s="5">
        <f t="shared" si="527"/>
        <v>0</v>
      </c>
    </row>
    <row r="8450" spans="1:11" x14ac:dyDescent="0.25">
      <c r="A8450" t="s">
        <v>118</v>
      </c>
      <c r="B8450" t="s">
        <v>45</v>
      </c>
      <c r="C8450">
        <v>1</v>
      </c>
      <c r="D8450">
        <v>0</v>
      </c>
      <c r="E8450">
        <v>37</v>
      </c>
      <c r="F8450">
        <v>60</v>
      </c>
      <c r="G8450" s="1">
        <f t="shared" ref="G8450:G8513" si="528">E8450/MAX(1,SUM(D8450:E8450))</f>
        <v>1</v>
      </c>
      <c r="H8450" s="4">
        <f t="shared" ref="H8450:H8513" si="529">IF(AND(F8450&gt;=50,OR(G8450&gt;0.913,AND(G8450&gt;0.885,D8450&lt;3))),1,0)</f>
        <v>1</v>
      </c>
      <c r="I8450" s="5">
        <f>IF(OR(AND(F8450&gt;=50,G8450&gt;SUMIF(SeasonTotals!A$2:A$9,A8450,SeasonTotals!F$2:F$9)),AND(G8450&gt;0.885,F8450&gt;=50,D8450&lt;3)),1,0)</f>
        <v>1</v>
      </c>
      <c r="J8450" s="4">
        <f t="shared" ref="J8450:J8513" si="530">IF(G8450&lt;0.85,1,0)</f>
        <v>0</v>
      </c>
      <c r="K8450" s="5">
        <f t="shared" ref="K8450:K8513" si="531">IF(F8450&lt;55,1,0)</f>
        <v>0</v>
      </c>
    </row>
    <row r="8451" spans="1:11" x14ac:dyDescent="0.25">
      <c r="A8451" t="s">
        <v>118</v>
      </c>
      <c r="B8451" t="s">
        <v>45</v>
      </c>
      <c r="C8451">
        <v>1</v>
      </c>
      <c r="D8451">
        <v>3</v>
      </c>
      <c r="E8451">
        <v>38</v>
      </c>
      <c r="F8451">
        <v>60</v>
      </c>
      <c r="G8451" s="1">
        <f t="shared" si="528"/>
        <v>0.92682926829268297</v>
      </c>
      <c r="H8451" s="4">
        <f t="shared" si="529"/>
        <v>1</v>
      </c>
      <c r="I8451" s="5">
        <f>IF(OR(AND(F8451&gt;=50,G8451&gt;SUMIF(SeasonTotals!A$2:A$9,A8451,SeasonTotals!F$2:F$9)),AND(G8451&gt;0.885,F8451&gt;=50,D8451&lt;3)),1,0)</f>
        <v>1</v>
      </c>
      <c r="J8451" s="4">
        <f t="shared" si="530"/>
        <v>0</v>
      </c>
      <c r="K8451" s="5">
        <f t="shared" si="531"/>
        <v>0</v>
      </c>
    </row>
    <row r="8452" spans="1:11" x14ac:dyDescent="0.25">
      <c r="A8452" t="s">
        <v>118</v>
      </c>
      <c r="B8452" t="s">
        <v>45</v>
      </c>
      <c r="C8452">
        <v>1</v>
      </c>
      <c r="D8452">
        <v>7</v>
      </c>
      <c r="E8452">
        <v>32</v>
      </c>
      <c r="F8452">
        <v>45</v>
      </c>
      <c r="G8452" s="1">
        <f t="shared" si="528"/>
        <v>0.82051282051282048</v>
      </c>
      <c r="H8452" s="4">
        <f t="shared" si="529"/>
        <v>0</v>
      </c>
      <c r="I8452" s="5">
        <f>IF(OR(AND(F8452&gt;=50,G8452&gt;SUMIF(SeasonTotals!A$2:A$9,A8452,SeasonTotals!F$2:F$9)),AND(G8452&gt;0.885,F8452&gt;=50,D8452&lt;3)),1,0)</f>
        <v>0</v>
      </c>
      <c r="J8452" s="4">
        <f t="shared" si="530"/>
        <v>1</v>
      </c>
      <c r="K8452" s="5">
        <f t="shared" si="531"/>
        <v>1</v>
      </c>
    </row>
    <row r="8453" spans="1:11" x14ac:dyDescent="0.25">
      <c r="A8453" t="s">
        <v>118</v>
      </c>
      <c r="B8453" t="s">
        <v>46</v>
      </c>
      <c r="C8453">
        <v>1</v>
      </c>
      <c r="D8453">
        <v>4</v>
      </c>
      <c r="E8453">
        <v>11</v>
      </c>
      <c r="F8453">
        <v>28</v>
      </c>
      <c r="G8453" s="1">
        <f t="shared" si="528"/>
        <v>0.73333333333333328</v>
      </c>
      <c r="H8453" s="4">
        <f t="shared" si="529"/>
        <v>0</v>
      </c>
      <c r="I8453" s="5">
        <f>IF(OR(AND(F8453&gt;=50,G8453&gt;SUMIF(SeasonTotals!A$2:A$9,A8453,SeasonTotals!F$2:F$9)),AND(G8453&gt;0.885,F8453&gt;=50,D8453&lt;3)),1,0)</f>
        <v>0</v>
      </c>
      <c r="J8453" s="4">
        <f t="shared" si="530"/>
        <v>1</v>
      </c>
      <c r="K8453" s="5">
        <f t="shared" si="531"/>
        <v>1</v>
      </c>
    </row>
    <row r="8454" spans="1:11" x14ac:dyDescent="0.25">
      <c r="A8454" t="s">
        <v>118</v>
      </c>
      <c r="B8454" t="s">
        <v>46</v>
      </c>
      <c r="C8454">
        <v>1</v>
      </c>
      <c r="D8454">
        <v>3</v>
      </c>
      <c r="E8454">
        <v>17</v>
      </c>
      <c r="F8454">
        <v>60</v>
      </c>
      <c r="G8454" s="1">
        <f t="shared" si="528"/>
        <v>0.85</v>
      </c>
      <c r="H8454" s="4">
        <f t="shared" si="529"/>
        <v>0</v>
      </c>
      <c r="I8454" s="5">
        <f>IF(OR(AND(F8454&gt;=50,G8454&gt;SUMIF(SeasonTotals!A$2:A$9,A8454,SeasonTotals!F$2:F$9)),AND(G8454&gt;0.885,F8454&gt;=50,D8454&lt;3)),1,0)</f>
        <v>0</v>
      </c>
      <c r="J8454" s="4">
        <f t="shared" si="530"/>
        <v>0</v>
      </c>
      <c r="K8454" s="5">
        <f t="shared" si="531"/>
        <v>0</v>
      </c>
    </row>
    <row r="8455" spans="1:11" x14ac:dyDescent="0.25">
      <c r="A8455" t="s">
        <v>118</v>
      </c>
      <c r="B8455" t="s">
        <v>46</v>
      </c>
      <c r="C8455">
        <v>1</v>
      </c>
      <c r="D8455">
        <v>4</v>
      </c>
      <c r="E8455">
        <v>38</v>
      </c>
      <c r="F8455">
        <v>65</v>
      </c>
      <c r="G8455" s="1">
        <f t="shared" si="528"/>
        <v>0.90476190476190477</v>
      </c>
      <c r="H8455" s="4">
        <f t="shared" si="529"/>
        <v>0</v>
      </c>
      <c r="I8455" s="5">
        <f>IF(OR(AND(F8455&gt;=50,G8455&gt;SUMIF(SeasonTotals!A$2:A$9,A8455,SeasonTotals!F$2:F$9)),AND(G8455&gt;0.885,F8455&gt;=50,D8455&lt;3)),1,0)</f>
        <v>0</v>
      </c>
      <c r="J8455" s="4">
        <f t="shared" si="530"/>
        <v>0</v>
      </c>
      <c r="K8455" s="5">
        <f t="shared" si="531"/>
        <v>0</v>
      </c>
    </row>
    <row r="8456" spans="1:11" x14ac:dyDescent="0.25">
      <c r="A8456" t="s">
        <v>118</v>
      </c>
      <c r="B8456" t="s">
        <v>46</v>
      </c>
      <c r="C8456">
        <v>1</v>
      </c>
      <c r="D8456">
        <v>0</v>
      </c>
      <c r="E8456">
        <v>30</v>
      </c>
      <c r="F8456">
        <v>60</v>
      </c>
      <c r="G8456" s="1">
        <f t="shared" si="528"/>
        <v>1</v>
      </c>
      <c r="H8456" s="4">
        <f t="shared" si="529"/>
        <v>1</v>
      </c>
      <c r="I8456" s="5">
        <f>IF(OR(AND(F8456&gt;=50,G8456&gt;SUMIF(SeasonTotals!A$2:A$9,A8456,SeasonTotals!F$2:F$9)),AND(G8456&gt;0.885,F8456&gt;=50,D8456&lt;3)),1,0)</f>
        <v>1</v>
      </c>
      <c r="J8456" s="4">
        <f t="shared" si="530"/>
        <v>0</v>
      </c>
      <c r="K8456" s="5">
        <f t="shared" si="531"/>
        <v>0</v>
      </c>
    </row>
    <row r="8457" spans="1:11" x14ac:dyDescent="0.25">
      <c r="A8457" t="s">
        <v>118</v>
      </c>
      <c r="B8457" t="s">
        <v>46</v>
      </c>
      <c r="C8457">
        <v>1</v>
      </c>
      <c r="D8457">
        <v>1</v>
      </c>
      <c r="E8457">
        <v>25</v>
      </c>
      <c r="F8457">
        <v>65</v>
      </c>
      <c r="G8457" s="1">
        <f t="shared" si="528"/>
        <v>0.96153846153846156</v>
      </c>
      <c r="H8457" s="4">
        <f t="shared" si="529"/>
        <v>1</v>
      </c>
      <c r="I8457" s="5">
        <f>IF(OR(AND(F8457&gt;=50,G8457&gt;SUMIF(SeasonTotals!A$2:A$9,A8457,SeasonTotals!F$2:F$9)),AND(G8457&gt;0.885,F8457&gt;=50,D8457&lt;3)),1,0)</f>
        <v>1</v>
      </c>
      <c r="J8457" s="4">
        <f t="shared" si="530"/>
        <v>0</v>
      </c>
      <c r="K8457" s="5">
        <f t="shared" si="531"/>
        <v>0</v>
      </c>
    </row>
    <row r="8458" spans="1:11" x14ac:dyDescent="0.25">
      <c r="A8458" t="s">
        <v>118</v>
      </c>
      <c r="B8458" t="s">
        <v>46</v>
      </c>
      <c r="C8458">
        <v>1</v>
      </c>
      <c r="D8458">
        <v>2</v>
      </c>
      <c r="E8458">
        <v>18</v>
      </c>
      <c r="F8458">
        <v>58</v>
      </c>
      <c r="G8458" s="1">
        <f t="shared" si="528"/>
        <v>0.9</v>
      </c>
      <c r="H8458" s="4">
        <f t="shared" si="529"/>
        <v>1</v>
      </c>
      <c r="I8458" s="5">
        <f>IF(OR(AND(F8458&gt;=50,G8458&gt;SUMIF(SeasonTotals!A$2:A$9,A8458,SeasonTotals!F$2:F$9)),AND(G8458&gt;0.885,F8458&gt;=50,D8458&lt;3)),1,0)</f>
        <v>1</v>
      </c>
      <c r="J8458" s="4">
        <f t="shared" si="530"/>
        <v>0</v>
      </c>
      <c r="K8458" s="5">
        <f t="shared" si="531"/>
        <v>0</v>
      </c>
    </row>
    <row r="8459" spans="1:11" x14ac:dyDescent="0.25">
      <c r="A8459" t="s">
        <v>118</v>
      </c>
      <c r="B8459" t="s">
        <v>46</v>
      </c>
      <c r="C8459">
        <v>1</v>
      </c>
      <c r="D8459">
        <v>1</v>
      </c>
      <c r="E8459">
        <v>40</v>
      </c>
      <c r="F8459">
        <v>64</v>
      </c>
      <c r="G8459" s="1">
        <f t="shared" si="528"/>
        <v>0.97560975609756095</v>
      </c>
      <c r="H8459" s="4">
        <f t="shared" si="529"/>
        <v>1</v>
      </c>
      <c r="I8459" s="5">
        <f>IF(OR(AND(F8459&gt;=50,G8459&gt;SUMIF(SeasonTotals!A$2:A$9,A8459,SeasonTotals!F$2:F$9)),AND(G8459&gt;0.885,F8459&gt;=50,D8459&lt;3)),1,0)</f>
        <v>1</v>
      </c>
      <c r="J8459" s="4">
        <f t="shared" si="530"/>
        <v>0</v>
      </c>
      <c r="K8459" s="5">
        <f t="shared" si="531"/>
        <v>0</v>
      </c>
    </row>
    <row r="8460" spans="1:11" x14ac:dyDescent="0.25">
      <c r="A8460" t="s">
        <v>118</v>
      </c>
      <c r="B8460" t="s">
        <v>46</v>
      </c>
      <c r="C8460">
        <v>1</v>
      </c>
      <c r="D8460">
        <v>2</v>
      </c>
      <c r="E8460">
        <v>1</v>
      </c>
      <c r="F8460">
        <v>2</v>
      </c>
      <c r="G8460" s="1">
        <f t="shared" si="528"/>
        <v>0.33333333333333331</v>
      </c>
      <c r="H8460" s="4">
        <f t="shared" si="529"/>
        <v>0</v>
      </c>
      <c r="I8460" s="5">
        <f>IF(OR(AND(F8460&gt;=50,G8460&gt;SUMIF(SeasonTotals!A$2:A$9,A8460,SeasonTotals!F$2:F$9)),AND(G8460&gt;0.885,F8460&gt;=50,D8460&lt;3)),1,0)</f>
        <v>0</v>
      </c>
      <c r="J8460" s="4">
        <f t="shared" si="530"/>
        <v>1</v>
      </c>
      <c r="K8460" s="5">
        <f t="shared" si="531"/>
        <v>1</v>
      </c>
    </row>
    <row r="8461" spans="1:11" x14ac:dyDescent="0.25">
      <c r="A8461" t="s">
        <v>118</v>
      </c>
      <c r="B8461" t="s">
        <v>46</v>
      </c>
      <c r="C8461">
        <v>1</v>
      </c>
      <c r="D8461">
        <v>4</v>
      </c>
      <c r="E8461">
        <v>29</v>
      </c>
      <c r="F8461">
        <v>59</v>
      </c>
      <c r="G8461" s="1">
        <f t="shared" si="528"/>
        <v>0.87878787878787878</v>
      </c>
      <c r="H8461" s="4">
        <f t="shared" si="529"/>
        <v>0</v>
      </c>
      <c r="I8461" s="5">
        <f>IF(OR(AND(F8461&gt;=50,G8461&gt;SUMIF(SeasonTotals!A$2:A$9,A8461,SeasonTotals!F$2:F$9)),AND(G8461&gt;0.885,F8461&gt;=50,D8461&lt;3)),1,0)</f>
        <v>0</v>
      </c>
      <c r="J8461" s="4">
        <f t="shared" si="530"/>
        <v>0</v>
      </c>
      <c r="K8461" s="5">
        <f t="shared" si="531"/>
        <v>0</v>
      </c>
    </row>
    <row r="8462" spans="1:11" x14ac:dyDescent="0.25">
      <c r="A8462" t="s">
        <v>118</v>
      </c>
      <c r="B8462" t="s">
        <v>46</v>
      </c>
      <c r="C8462">
        <v>1</v>
      </c>
      <c r="D8462">
        <v>2</v>
      </c>
      <c r="E8462">
        <v>32</v>
      </c>
      <c r="F8462">
        <v>58</v>
      </c>
      <c r="G8462" s="1">
        <f t="shared" si="528"/>
        <v>0.94117647058823528</v>
      </c>
      <c r="H8462" s="4">
        <f t="shared" si="529"/>
        <v>1</v>
      </c>
      <c r="I8462" s="5">
        <f>IF(OR(AND(F8462&gt;=50,G8462&gt;SUMIF(SeasonTotals!A$2:A$9,A8462,SeasonTotals!F$2:F$9)),AND(G8462&gt;0.885,F8462&gt;=50,D8462&lt;3)),1,0)</f>
        <v>1</v>
      </c>
      <c r="J8462" s="4">
        <f t="shared" si="530"/>
        <v>0</v>
      </c>
      <c r="K8462" s="5">
        <f t="shared" si="531"/>
        <v>0</v>
      </c>
    </row>
    <row r="8463" spans="1:11" x14ac:dyDescent="0.25">
      <c r="A8463" t="s">
        <v>118</v>
      </c>
      <c r="B8463" t="s">
        <v>46</v>
      </c>
      <c r="C8463">
        <v>1</v>
      </c>
      <c r="D8463">
        <v>1</v>
      </c>
      <c r="E8463">
        <v>28</v>
      </c>
      <c r="F8463">
        <v>60</v>
      </c>
      <c r="G8463" s="1">
        <f t="shared" si="528"/>
        <v>0.96551724137931039</v>
      </c>
      <c r="H8463" s="4">
        <f t="shared" si="529"/>
        <v>1</v>
      </c>
      <c r="I8463" s="5">
        <f>IF(OR(AND(F8463&gt;=50,G8463&gt;SUMIF(SeasonTotals!A$2:A$9,A8463,SeasonTotals!F$2:F$9)),AND(G8463&gt;0.885,F8463&gt;=50,D8463&lt;3)),1,0)</f>
        <v>1</v>
      </c>
      <c r="J8463" s="4">
        <f t="shared" si="530"/>
        <v>0</v>
      </c>
      <c r="K8463" s="5">
        <f t="shared" si="531"/>
        <v>0</v>
      </c>
    </row>
    <row r="8464" spans="1:11" x14ac:dyDescent="0.25">
      <c r="A8464" t="s">
        <v>118</v>
      </c>
      <c r="B8464" t="s">
        <v>46</v>
      </c>
      <c r="C8464">
        <v>1</v>
      </c>
      <c r="D8464">
        <v>2</v>
      </c>
      <c r="E8464">
        <v>16</v>
      </c>
      <c r="F8464">
        <v>59</v>
      </c>
      <c r="G8464" s="1">
        <f t="shared" si="528"/>
        <v>0.88888888888888884</v>
      </c>
      <c r="H8464" s="4">
        <f t="shared" si="529"/>
        <v>1</v>
      </c>
      <c r="I8464" s="5">
        <f>IF(OR(AND(F8464&gt;=50,G8464&gt;SUMIF(SeasonTotals!A$2:A$9,A8464,SeasonTotals!F$2:F$9)),AND(G8464&gt;0.885,F8464&gt;=50,D8464&lt;3)),1,0)</f>
        <v>1</v>
      </c>
      <c r="J8464" s="4">
        <f t="shared" si="530"/>
        <v>0</v>
      </c>
      <c r="K8464" s="5">
        <f t="shared" si="531"/>
        <v>0</v>
      </c>
    </row>
    <row r="8465" spans="1:11" x14ac:dyDescent="0.25">
      <c r="A8465" t="s">
        <v>118</v>
      </c>
      <c r="B8465" t="s">
        <v>46</v>
      </c>
      <c r="C8465">
        <v>1</v>
      </c>
      <c r="D8465">
        <v>4</v>
      </c>
      <c r="E8465">
        <v>16</v>
      </c>
      <c r="F8465">
        <v>58</v>
      </c>
      <c r="G8465" s="1">
        <f t="shared" si="528"/>
        <v>0.8</v>
      </c>
      <c r="H8465" s="4">
        <f t="shared" si="529"/>
        <v>0</v>
      </c>
      <c r="I8465" s="5">
        <f>IF(OR(AND(F8465&gt;=50,G8465&gt;SUMIF(SeasonTotals!A$2:A$9,A8465,SeasonTotals!F$2:F$9)),AND(G8465&gt;0.885,F8465&gt;=50,D8465&lt;3)),1,0)</f>
        <v>0</v>
      </c>
      <c r="J8465" s="4">
        <f t="shared" si="530"/>
        <v>1</v>
      </c>
      <c r="K8465" s="5">
        <f t="shared" si="531"/>
        <v>0</v>
      </c>
    </row>
    <row r="8466" spans="1:11" x14ac:dyDescent="0.25">
      <c r="A8466" t="s">
        <v>118</v>
      </c>
      <c r="B8466" t="s">
        <v>46</v>
      </c>
      <c r="C8466">
        <v>1</v>
      </c>
      <c r="D8466">
        <v>2</v>
      </c>
      <c r="E8466">
        <v>8</v>
      </c>
      <c r="F8466">
        <v>15</v>
      </c>
      <c r="G8466" s="1">
        <f t="shared" si="528"/>
        <v>0.8</v>
      </c>
      <c r="H8466" s="4">
        <f t="shared" si="529"/>
        <v>0</v>
      </c>
      <c r="I8466" s="5">
        <f>IF(OR(AND(F8466&gt;=50,G8466&gt;SUMIF(SeasonTotals!A$2:A$9,A8466,SeasonTotals!F$2:F$9)),AND(G8466&gt;0.885,F8466&gt;=50,D8466&lt;3)),1,0)</f>
        <v>0</v>
      </c>
      <c r="J8466" s="4">
        <f t="shared" si="530"/>
        <v>1</v>
      </c>
      <c r="K8466" s="5">
        <f t="shared" si="531"/>
        <v>1</v>
      </c>
    </row>
    <row r="8467" spans="1:11" x14ac:dyDescent="0.25">
      <c r="A8467" t="s">
        <v>118</v>
      </c>
      <c r="B8467" t="s">
        <v>46</v>
      </c>
      <c r="C8467">
        <v>1</v>
      </c>
      <c r="D8467">
        <v>1</v>
      </c>
      <c r="E8467">
        <v>26</v>
      </c>
      <c r="F8467">
        <v>60</v>
      </c>
      <c r="G8467" s="1">
        <f t="shared" si="528"/>
        <v>0.96296296296296291</v>
      </c>
      <c r="H8467" s="4">
        <f t="shared" si="529"/>
        <v>1</v>
      </c>
      <c r="I8467" s="5">
        <f>IF(OR(AND(F8467&gt;=50,G8467&gt;SUMIF(SeasonTotals!A$2:A$9,A8467,SeasonTotals!F$2:F$9)),AND(G8467&gt;0.885,F8467&gt;=50,D8467&lt;3)),1,0)</f>
        <v>1</v>
      </c>
      <c r="J8467" s="4">
        <f t="shared" si="530"/>
        <v>0</v>
      </c>
      <c r="K8467" s="5">
        <f t="shared" si="531"/>
        <v>0</v>
      </c>
    </row>
    <row r="8468" spans="1:11" x14ac:dyDescent="0.25">
      <c r="A8468" t="s">
        <v>118</v>
      </c>
      <c r="B8468" t="s">
        <v>46</v>
      </c>
      <c r="C8468">
        <v>1</v>
      </c>
      <c r="D8468">
        <v>4</v>
      </c>
      <c r="E8468">
        <v>25</v>
      </c>
      <c r="F8468">
        <v>62</v>
      </c>
      <c r="G8468" s="1">
        <f t="shared" si="528"/>
        <v>0.86206896551724133</v>
      </c>
      <c r="H8468" s="4">
        <f t="shared" si="529"/>
        <v>0</v>
      </c>
      <c r="I8468" s="5">
        <f>IF(OR(AND(F8468&gt;=50,G8468&gt;SUMIF(SeasonTotals!A$2:A$9,A8468,SeasonTotals!F$2:F$9)),AND(G8468&gt;0.885,F8468&gt;=50,D8468&lt;3)),1,0)</f>
        <v>0</v>
      </c>
      <c r="J8468" s="4">
        <f t="shared" si="530"/>
        <v>0</v>
      </c>
      <c r="K8468" s="5">
        <f t="shared" si="531"/>
        <v>0</v>
      </c>
    </row>
    <row r="8469" spans="1:11" x14ac:dyDescent="0.25">
      <c r="A8469" t="s">
        <v>118</v>
      </c>
      <c r="B8469" t="s">
        <v>46</v>
      </c>
      <c r="C8469">
        <v>1</v>
      </c>
      <c r="D8469">
        <v>2</v>
      </c>
      <c r="E8469">
        <v>20</v>
      </c>
      <c r="F8469">
        <v>63</v>
      </c>
      <c r="G8469" s="1">
        <f t="shared" si="528"/>
        <v>0.90909090909090906</v>
      </c>
      <c r="H8469" s="4">
        <f t="shared" si="529"/>
        <v>1</v>
      </c>
      <c r="I8469" s="5">
        <f>IF(OR(AND(F8469&gt;=50,G8469&gt;SUMIF(SeasonTotals!A$2:A$9,A8469,SeasonTotals!F$2:F$9)),AND(G8469&gt;0.885,F8469&gt;=50,D8469&lt;3)),1,0)</f>
        <v>1</v>
      </c>
      <c r="J8469" s="4">
        <f t="shared" si="530"/>
        <v>0</v>
      </c>
      <c r="K8469" s="5">
        <f t="shared" si="531"/>
        <v>0</v>
      </c>
    </row>
    <row r="8470" spans="1:11" x14ac:dyDescent="0.25">
      <c r="A8470" t="s">
        <v>118</v>
      </c>
      <c r="B8470" t="s">
        <v>46</v>
      </c>
      <c r="C8470">
        <v>1</v>
      </c>
      <c r="D8470">
        <v>1</v>
      </c>
      <c r="E8470">
        <v>31</v>
      </c>
      <c r="F8470">
        <v>65</v>
      </c>
      <c r="G8470" s="1">
        <f t="shared" si="528"/>
        <v>0.96875</v>
      </c>
      <c r="H8470" s="4">
        <f t="shared" si="529"/>
        <v>1</v>
      </c>
      <c r="I8470" s="5">
        <f>IF(OR(AND(F8470&gt;=50,G8470&gt;SUMIF(SeasonTotals!A$2:A$9,A8470,SeasonTotals!F$2:F$9)),AND(G8470&gt;0.885,F8470&gt;=50,D8470&lt;3)),1,0)</f>
        <v>1</v>
      </c>
      <c r="J8470" s="4">
        <f t="shared" si="530"/>
        <v>0</v>
      </c>
      <c r="K8470" s="5">
        <f t="shared" si="531"/>
        <v>0</v>
      </c>
    </row>
    <row r="8471" spans="1:11" x14ac:dyDescent="0.25">
      <c r="A8471" t="s">
        <v>118</v>
      </c>
      <c r="B8471" t="s">
        <v>46</v>
      </c>
      <c r="C8471">
        <v>1</v>
      </c>
      <c r="D8471">
        <v>1</v>
      </c>
      <c r="E8471">
        <v>31</v>
      </c>
      <c r="F8471">
        <v>60</v>
      </c>
      <c r="G8471" s="1">
        <f t="shared" si="528"/>
        <v>0.96875</v>
      </c>
      <c r="H8471" s="4">
        <f t="shared" si="529"/>
        <v>1</v>
      </c>
      <c r="I8471" s="5">
        <f>IF(OR(AND(F8471&gt;=50,G8471&gt;SUMIF(SeasonTotals!A$2:A$9,A8471,SeasonTotals!F$2:F$9)),AND(G8471&gt;0.885,F8471&gt;=50,D8471&lt;3)),1,0)</f>
        <v>1</v>
      </c>
      <c r="J8471" s="4">
        <f t="shared" si="530"/>
        <v>0</v>
      </c>
      <c r="K8471" s="5">
        <f t="shared" si="531"/>
        <v>0</v>
      </c>
    </row>
    <row r="8472" spans="1:11" x14ac:dyDescent="0.25">
      <c r="A8472" t="s">
        <v>118</v>
      </c>
      <c r="B8472" t="s">
        <v>46</v>
      </c>
      <c r="C8472">
        <v>1</v>
      </c>
      <c r="D8472">
        <v>2</v>
      </c>
      <c r="E8472">
        <v>25</v>
      </c>
      <c r="F8472">
        <v>60</v>
      </c>
      <c r="G8472" s="1">
        <f t="shared" si="528"/>
        <v>0.92592592592592593</v>
      </c>
      <c r="H8472" s="4">
        <f t="shared" si="529"/>
        <v>1</v>
      </c>
      <c r="I8472" s="5">
        <f>IF(OR(AND(F8472&gt;=50,G8472&gt;SUMIF(SeasonTotals!A$2:A$9,A8472,SeasonTotals!F$2:F$9)),AND(G8472&gt;0.885,F8472&gt;=50,D8472&lt;3)),1,0)</f>
        <v>1</v>
      </c>
      <c r="J8472" s="4">
        <f t="shared" si="530"/>
        <v>0</v>
      </c>
      <c r="K8472" s="5">
        <f t="shared" si="531"/>
        <v>0</v>
      </c>
    </row>
    <row r="8473" spans="1:11" x14ac:dyDescent="0.25">
      <c r="A8473" t="s">
        <v>118</v>
      </c>
      <c r="B8473" t="s">
        <v>46</v>
      </c>
      <c r="C8473">
        <v>1</v>
      </c>
      <c r="D8473">
        <v>0</v>
      </c>
      <c r="E8473">
        <v>16</v>
      </c>
      <c r="F8473">
        <v>60</v>
      </c>
      <c r="G8473" s="1">
        <f t="shared" si="528"/>
        <v>1</v>
      </c>
      <c r="H8473" s="4">
        <f t="shared" si="529"/>
        <v>1</v>
      </c>
      <c r="I8473" s="5">
        <f>IF(OR(AND(F8473&gt;=50,G8473&gt;SUMIF(SeasonTotals!A$2:A$9,A8473,SeasonTotals!F$2:F$9)),AND(G8473&gt;0.885,F8473&gt;=50,D8473&lt;3)),1,0)</f>
        <v>1</v>
      </c>
      <c r="J8473" s="4">
        <f t="shared" si="530"/>
        <v>0</v>
      </c>
      <c r="K8473" s="5">
        <f t="shared" si="531"/>
        <v>0</v>
      </c>
    </row>
    <row r="8474" spans="1:11" x14ac:dyDescent="0.25">
      <c r="A8474" t="s">
        <v>118</v>
      </c>
      <c r="B8474" t="s">
        <v>46</v>
      </c>
      <c r="C8474">
        <v>1</v>
      </c>
      <c r="D8474">
        <v>1</v>
      </c>
      <c r="E8474">
        <v>24</v>
      </c>
      <c r="F8474">
        <v>60</v>
      </c>
      <c r="G8474" s="1">
        <f t="shared" si="528"/>
        <v>0.96</v>
      </c>
      <c r="H8474" s="4">
        <f t="shared" si="529"/>
        <v>1</v>
      </c>
      <c r="I8474" s="5">
        <f>IF(OR(AND(F8474&gt;=50,G8474&gt;SUMIF(SeasonTotals!A$2:A$9,A8474,SeasonTotals!F$2:F$9)),AND(G8474&gt;0.885,F8474&gt;=50,D8474&lt;3)),1,0)</f>
        <v>1</v>
      </c>
      <c r="J8474" s="4">
        <f t="shared" si="530"/>
        <v>0</v>
      </c>
      <c r="K8474" s="5">
        <f t="shared" si="531"/>
        <v>0</v>
      </c>
    </row>
    <row r="8475" spans="1:11" x14ac:dyDescent="0.25">
      <c r="A8475" t="s">
        <v>118</v>
      </c>
      <c r="B8475" t="s">
        <v>46</v>
      </c>
      <c r="C8475">
        <v>1</v>
      </c>
      <c r="D8475">
        <v>0</v>
      </c>
      <c r="E8475">
        <v>19</v>
      </c>
      <c r="F8475">
        <v>60</v>
      </c>
      <c r="G8475" s="1">
        <f t="shared" si="528"/>
        <v>1</v>
      </c>
      <c r="H8475" s="4">
        <f t="shared" si="529"/>
        <v>1</v>
      </c>
      <c r="I8475" s="5">
        <f>IF(OR(AND(F8475&gt;=50,G8475&gt;SUMIF(SeasonTotals!A$2:A$9,A8475,SeasonTotals!F$2:F$9)),AND(G8475&gt;0.885,F8475&gt;=50,D8475&lt;3)),1,0)</f>
        <v>1</v>
      </c>
      <c r="J8475" s="4">
        <f t="shared" si="530"/>
        <v>0</v>
      </c>
      <c r="K8475" s="5">
        <f t="shared" si="531"/>
        <v>0</v>
      </c>
    </row>
    <row r="8476" spans="1:11" x14ac:dyDescent="0.25">
      <c r="A8476" t="s">
        <v>118</v>
      </c>
      <c r="B8476" t="s">
        <v>46</v>
      </c>
      <c r="C8476">
        <v>1</v>
      </c>
      <c r="D8476">
        <v>2</v>
      </c>
      <c r="E8476">
        <v>28</v>
      </c>
      <c r="F8476">
        <v>59</v>
      </c>
      <c r="G8476" s="1">
        <f t="shared" si="528"/>
        <v>0.93333333333333335</v>
      </c>
      <c r="H8476" s="4">
        <f t="shared" si="529"/>
        <v>1</v>
      </c>
      <c r="I8476" s="5">
        <f>IF(OR(AND(F8476&gt;=50,G8476&gt;SUMIF(SeasonTotals!A$2:A$9,A8476,SeasonTotals!F$2:F$9)),AND(G8476&gt;0.885,F8476&gt;=50,D8476&lt;3)),1,0)</f>
        <v>1</v>
      </c>
      <c r="J8476" s="4">
        <f t="shared" si="530"/>
        <v>0</v>
      </c>
      <c r="K8476" s="5">
        <f t="shared" si="531"/>
        <v>0</v>
      </c>
    </row>
    <row r="8477" spans="1:11" x14ac:dyDescent="0.25">
      <c r="A8477" t="s">
        <v>118</v>
      </c>
      <c r="B8477" t="s">
        <v>46</v>
      </c>
      <c r="C8477">
        <v>1</v>
      </c>
      <c r="D8477">
        <v>2</v>
      </c>
      <c r="E8477">
        <v>34</v>
      </c>
      <c r="F8477">
        <v>60</v>
      </c>
      <c r="G8477" s="1">
        <f t="shared" si="528"/>
        <v>0.94444444444444442</v>
      </c>
      <c r="H8477" s="4">
        <f t="shared" si="529"/>
        <v>1</v>
      </c>
      <c r="I8477" s="5">
        <f>IF(OR(AND(F8477&gt;=50,G8477&gt;SUMIF(SeasonTotals!A$2:A$9,A8477,SeasonTotals!F$2:F$9)),AND(G8477&gt;0.885,F8477&gt;=50,D8477&lt;3)),1,0)</f>
        <v>1</v>
      </c>
      <c r="J8477" s="4">
        <f t="shared" si="530"/>
        <v>0</v>
      </c>
      <c r="K8477" s="5">
        <f t="shared" si="531"/>
        <v>0</v>
      </c>
    </row>
    <row r="8478" spans="1:11" x14ac:dyDescent="0.25">
      <c r="A8478" t="s">
        <v>118</v>
      </c>
      <c r="B8478" t="s">
        <v>46</v>
      </c>
      <c r="C8478">
        <v>1</v>
      </c>
      <c r="D8478">
        <v>4</v>
      </c>
      <c r="E8478">
        <v>23</v>
      </c>
      <c r="F8478">
        <v>60</v>
      </c>
      <c r="G8478" s="1">
        <f t="shared" si="528"/>
        <v>0.85185185185185186</v>
      </c>
      <c r="H8478" s="4">
        <f t="shared" si="529"/>
        <v>0</v>
      </c>
      <c r="I8478" s="5">
        <f>IF(OR(AND(F8478&gt;=50,G8478&gt;SUMIF(SeasonTotals!A$2:A$9,A8478,SeasonTotals!F$2:F$9)),AND(G8478&gt;0.885,F8478&gt;=50,D8478&lt;3)),1,0)</f>
        <v>0</v>
      </c>
      <c r="J8478" s="4">
        <f t="shared" si="530"/>
        <v>0</v>
      </c>
      <c r="K8478" s="5">
        <f t="shared" si="531"/>
        <v>0</v>
      </c>
    </row>
    <row r="8479" spans="1:11" x14ac:dyDescent="0.25">
      <c r="A8479" t="s">
        <v>118</v>
      </c>
      <c r="B8479" t="s">
        <v>46</v>
      </c>
      <c r="C8479">
        <v>1</v>
      </c>
      <c r="D8479">
        <v>2</v>
      </c>
      <c r="E8479">
        <v>24</v>
      </c>
      <c r="F8479">
        <v>60</v>
      </c>
      <c r="G8479" s="1">
        <f t="shared" si="528"/>
        <v>0.92307692307692313</v>
      </c>
      <c r="H8479" s="4">
        <f t="shared" si="529"/>
        <v>1</v>
      </c>
      <c r="I8479" s="5">
        <f>IF(OR(AND(F8479&gt;=50,G8479&gt;SUMIF(SeasonTotals!A$2:A$9,A8479,SeasonTotals!F$2:F$9)),AND(G8479&gt;0.885,F8479&gt;=50,D8479&lt;3)),1,0)</f>
        <v>1</v>
      </c>
      <c r="J8479" s="4">
        <f t="shared" si="530"/>
        <v>0</v>
      </c>
      <c r="K8479" s="5">
        <f t="shared" si="531"/>
        <v>0</v>
      </c>
    </row>
    <row r="8480" spans="1:11" x14ac:dyDescent="0.25">
      <c r="A8480" t="s">
        <v>118</v>
      </c>
      <c r="B8480" t="s">
        <v>115</v>
      </c>
      <c r="C8480">
        <v>1</v>
      </c>
      <c r="D8480">
        <v>3</v>
      </c>
      <c r="E8480">
        <v>22</v>
      </c>
      <c r="F8480">
        <v>60</v>
      </c>
      <c r="G8480" s="1">
        <f t="shared" si="528"/>
        <v>0.88</v>
      </c>
      <c r="H8480" s="4">
        <f t="shared" si="529"/>
        <v>0</v>
      </c>
      <c r="I8480" s="5">
        <f>IF(OR(AND(F8480&gt;=50,G8480&gt;SUMIF(SeasonTotals!A$2:A$9,A8480,SeasonTotals!F$2:F$9)),AND(G8480&gt;0.885,F8480&gt;=50,D8480&lt;3)),1,0)</f>
        <v>0</v>
      </c>
      <c r="J8480" s="4">
        <f t="shared" si="530"/>
        <v>0</v>
      </c>
      <c r="K8480" s="5">
        <f t="shared" si="531"/>
        <v>0</v>
      </c>
    </row>
    <row r="8481" spans="1:11" x14ac:dyDescent="0.25">
      <c r="A8481" t="s">
        <v>118</v>
      </c>
      <c r="B8481" t="s">
        <v>115</v>
      </c>
      <c r="C8481">
        <v>1</v>
      </c>
      <c r="D8481">
        <v>2</v>
      </c>
      <c r="E8481">
        <v>30</v>
      </c>
      <c r="F8481">
        <v>59</v>
      </c>
      <c r="G8481" s="1">
        <f t="shared" si="528"/>
        <v>0.9375</v>
      </c>
      <c r="H8481" s="4">
        <f t="shared" si="529"/>
        <v>1</v>
      </c>
      <c r="I8481" s="5">
        <f>IF(OR(AND(F8481&gt;=50,G8481&gt;SUMIF(SeasonTotals!A$2:A$9,A8481,SeasonTotals!F$2:F$9)),AND(G8481&gt;0.885,F8481&gt;=50,D8481&lt;3)),1,0)</f>
        <v>1</v>
      </c>
      <c r="J8481" s="4">
        <f t="shared" si="530"/>
        <v>0</v>
      </c>
      <c r="K8481" s="5">
        <f t="shared" si="531"/>
        <v>0</v>
      </c>
    </row>
    <row r="8482" spans="1:11" x14ac:dyDescent="0.25">
      <c r="A8482" t="s">
        <v>118</v>
      </c>
      <c r="B8482" t="s">
        <v>115</v>
      </c>
      <c r="C8482">
        <v>1</v>
      </c>
      <c r="D8482">
        <v>2</v>
      </c>
      <c r="E8482">
        <v>30</v>
      </c>
      <c r="F8482">
        <v>59</v>
      </c>
      <c r="G8482" s="1">
        <f t="shared" si="528"/>
        <v>0.9375</v>
      </c>
      <c r="H8482" s="4">
        <f t="shared" si="529"/>
        <v>1</v>
      </c>
      <c r="I8482" s="5">
        <f>IF(OR(AND(F8482&gt;=50,G8482&gt;SUMIF(SeasonTotals!A$2:A$9,A8482,SeasonTotals!F$2:F$9)),AND(G8482&gt;0.885,F8482&gt;=50,D8482&lt;3)),1,0)</f>
        <v>1</v>
      </c>
      <c r="J8482" s="4">
        <f t="shared" si="530"/>
        <v>0</v>
      </c>
      <c r="K8482" s="5">
        <f t="shared" si="531"/>
        <v>0</v>
      </c>
    </row>
    <row r="8483" spans="1:11" x14ac:dyDescent="0.25">
      <c r="A8483" t="s">
        <v>118</v>
      </c>
      <c r="B8483" t="s">
        <v>115</v>
      </c>
      <c r="C8483">
        <v>1</v>
      </c>
      <c r="D8483">
        <v>4</v>
      </c>
      <c r="E8483">
        <v>26</v>
      </c>
      <c r="F8483">
        <v>65</v>
      </c>
      <c r="G8483" s="1">
        <f t="shared" si="528"/>
        <v>0.8666666666666667</v>
      </c>
      <c r="H8483" s="4">
        <f t="shared" si="529"/>
        <v>0</v>
      </c>
      <c r="I8483" s="5">
        <f>IF(OR(AND(F8483&gt;=50,G8483&gt;SUMIF(SeasonTotals!A$2:A$9,A8483,SeasonTotals!F$2:F$9)),AND(G8483&gt;0.885,F8483&gt;=50,D8483&lt;3)),1,0)</f>
        <v>0</v>
      </c>
      <c r="J8483" s="4">
        <f t="shared" si="530"/>
        <v>0</v>
      </c>
      <c r="K8483" s="5">
        <f t="shared" si="531"/>
        <v>0</v>
      </c>
    </row>
    <row r="8484" spans="1:11" x14ac:dyDescent="0.25">
      <c r="A8484" t="s">
        <v>118</v>
      </c>
      <c r="B8484" t="s">
        <v>115</v>
      </c>
      <c r="C8484">
        <v>1</v>
      </c>
      <c r="D8484">
        <v>4</v>
      </c>
      <c r="E8484">
        <v>24</v>
      </c>
      <c r="F8484">
        <v>60</v>
      </c>
      <c r="G8484" s="1">
        <f t="shared" si="528"/>
        <v>0.8571428571428571</v>
      </c>
      <c r="H8484" s="4">
        <f t="shared" si="529"/>
        <v>0</v>
      </c>
      <c r="I8484" s="5">
        <f>IF(OR(AND(F8484&gt;=50,G8484&gt;SUMIF(SeasonTotals!A$2:A$9,A8484,SeasonTotals!F$2:F$9)),AND(G8484&gt;0.885,F8484&gt;=50,D8484&lt;3)),1,0)</f>
        <v>0</v>
      </c>
      <c r="J8484" s="4">
        <f t="shared" si="530"/>
        <v>0</v>
      </c>
      <c r="K8484" s="5">
        <f t="shared" si="531"/>
        <v>0</v>
      </c>
    </row>
    <row r="8485" spans="1:11" x14ac:dyDescent="0.25">
      <c r="A8485" t="s">
        <v>118</v>
      </c>
      <c r="B8485" t="s">
        <v>115</v>
      </c>
      <c r="C8485">
        <v>1</v>
      </c>
      <c r="D8485">
        <v>1</v>
      </c>
      <c r="E8485">
        <v>29</v>
      </c>
      <c r="F8485">
        <v>60</v>
      </c>
      <c r="G8485" s="1">
        <f t="shared" si="528"/>
        <v>0.96666666666666667</v>
      </c>
      <c r="H8485" s="4">
        <f t="shared" si="529"/>
        <v>1</v>
      </c>
      <c r="I8485" s="5">
        <f>IF(OR(AND(F8485&gt;=50,G8485&gt;SUMIF(SeasonTotals!A$2:A$9,A8485,SeasonTotals!F$2:F$9)),AND(G8485&gt;0.885,F8485&gt;=50,D8485&lt;3)),1,0)</f>
        <v>1</v>
      </c>
      <c r="J8485" s="4">
        <f t="shared" si="530"/>
        <v>0</v>
      </c>
      <c r="K8485" s="5">
        <f t="shared" si="531"/>
        <v>0</v>
      </c>
    </row>
    <row r="8486" spans="1:11" x14ac:dyDescent="0.25">
      <c r="A8486" t="s">
        <v>118</v>
      </c>
      <c r="B8486" t="s">
        <v>115</v>
      </c>
      <c r="C8486">
        <v>1</v>
      </c>
      <c r="D8486">
        <v>2</v>
      </c>
      <c r="E8486">
        <v>37</v>
      </c>
      <c r="F8486">
        <v>58</v>
      </c>
      <c r="G8486" s="1">
        <f t="shared" si="528"/>
        <v>0.94871794871794868</v>
      </c>
      <c r="H8486" s="4">
        <f t="shared" si="529"/>
        <v>1</v>
      </c>
      <c r="I8486" s="5">
        <f>IF(OR(AND(F8486&gt;=50,G8486&gt;SUMIF(SeasonTotals!A$2:A$9,A8486,SeasonTotals!F$2:F$9)),AND(G8486&gt;0.885,F8486&gt;=50,D8486&lt;3)),1,0)</f>
        <v>1</v>
      </c>
      <c r="J8486" s="4">
        <f t="shared" si="530"/>
        <v>0</v>
      </c>
      <c r="K8486" s="5">
        <f t="shared" si="531"/>
        <v>0</v>
      </c>
    </row>
    <row r="8487" spans="1:11" x14ac:dyDescent="0.25">
      <c r="A8487" t="s">
        <v>118</v>
      </c>
      <c r="B8487" t="s">
        <v>115</v>
      </c>
      <c r="C8487">
        <v>1</v>
      </c>
      <c r="D8487">
        <v>1</v>
      </c>
      <c r="E8487">
        <v>21</v>
      </c>
      <c r="F8487">
        <v>60</v>
      </c>
      <c r="G8487" s="1">
        <f t="shared" si="528"/>
        <v>0.95454545454545459</v>
      </c>
      <c r="H8487" s="4">
        <f t="shared" si="529"/>
        <v>1</v>
      </c>
      <c r="I8487" s="5">
        <f>IF(OR(AND(F8487&gt;=50,G8487&gt;SUMIF(SeasonTotals!A$2:A$9,A8487,SeasonTotals!F$2:F$9)),AND(G8487&gt;0.885,F8487&gt;=50,D8487&lt;3)),1,0)</f>
        <v>1</v>
      </c>
      <c r="J8487" s="4">
        <f t="shared" si="530"/>
        <v>0</v>
      </c>
      <c r="K8487" s="5">
        <f t="shared" si="531"/>
        <v>0</v>
      </c>
    </row>
    <row r="8488" spans="1:11" x14ac:dyDescent="0.25">
      <c r="A8488" t="s">
        <v>118</v>
      </c>
      <c r="B8488" t="s">
        <v>115</v>
      </c>
      <c r="C8488">
        <v>1</v>
      </c>
      <c r="D8488">
        <v>3</v>
      </c>
      <c r="E8488">
        <v>25</v>
      </c>
      <c r="F8488">
        <v>58</v>
      </c>
      <c r="G8488" s="1">
        <f t="shared" si="528"/>
        <v>0.8928571428571429</v>
      </c>
      <c r="H8488" s="4">
        <f t="shared" si="529"/>
        <v>0</v>
      </c>
      <c r="I8488" s="5">
        <f>IF(OR(AND(F8488&gt;=50,G8488&gt;SUMIF(SeasonTotals!A$2:A$9,A8488,SeasonTotals!F$2:F$9)),AND(G8488&gt;0.885,F8488&gt;=50,D8488&lt;3)),1,0)</f>
        <v>0</v>
      </c>
      <c r="J8488" s="4">
        <f t="shared" si="530"/>
        <v>0</v>
      </c>
      <c r="K8488" s="5">
        <f t="shared" si="531"/>
        <v>0</v>
      </c>
    </row>
    <row r="8489" spans="1:11" x14ac:dyDescent="0.25">
      <c r="A8489" t="s">
        <v>118</v>
      </c>
      <c r="B8489" t="s">
        <v>115</v>
      </c>
      <c r="C8489">
        <v>1</v>
      </c>
      <c r="D8489">
        <v>3</v>
      </c>
      <c r="E8489">
        <v>25</v>
      </c>
      <c r="F8489">
        <v>59</v>
      </c>
      <c r="G8489" s="1">
        <f t="shared" si="528"/>
        <v>0.8928571428571429</v>
      </c>
      <c r="H8489" s="4">
        <f t="shared" si="529"/>
        <v>0</v>
      </c>
      <c r="I8489" s="5">
        <f>IF(OR(AND(F8489&gt;=50,G8489&gt;SUMIF(SeasonTotals!A$2:A$9,A8489,SeasonTotals!F$2:F$9)),AND(G8489&gt;0.885,F8489&gt;=50,D8489&lt;3)),1,0)</f>
        <v>0</v>
      </c>
      <c r="J8489" s="4">
        <f t="shared" si="530"/>
        <v>0</v>
      </c>
      <c r="K8489" s="5">
        <f t="shared" si="531"/>
        <v>0</v>
      </c>
    </row>
    <row r="8490" spans="1:11" x14ac:dyDescent="0.25">
      <c r="A8490" t="s">
        <v>118</v>
      </c>
      <c r="B8490" t="s">
        <v>115</v>
      </c>
      <c r="C8490">
        <v>1</v>
      </c>
      <c r="D8490">
        <v>4</v>
      </c>
      <c r="E8490">
        <v>35</v>
      </c>
      <c r="F8490">
        <v>60</v>
      </c>
      <c r="G8490" s="1">
        <f t="shared" si="528"/>
        <v>0.89743589743589747</v>
      </c>
      <c r="H8490" s="4">
        <f t="shared" si="529"/>
        <v>0</v>
      </c>
      <c r="I8490" s="5">
        <f>IF(OR(AND(F8490&gt;=50,G8490&gt;SUMIF(SeasonTotals!A$2:A$9,A8490,SeasonTotals!F$2:F$9)),AND(G8490&gt;0.885,F8490&gt;=50,D8490&lt;3)),1,0)</f>
        <v>0</v>
      </c>
      <c r="J8490" s="4">
        <f t="shared" si="530"/>
        <v>0</v>
      </c>
      <c r="K8490" s="5">
        <f t="shared" si="531"/>
        <v>0</v>
      </c>
    </row>
    <row r="8491" spans="1:11" x14ac:dyDescent="0.25">
      <c r="A8491" t="s">
        <v>118</v>
      </c>
      <c r="B8491" t="s">
        <v>115</v>
      </c>
      <c r="C8491">
        <v>1</v>
      </c>
      <c r="D8491">
        <v>2</v>
      </c>
      <c r="E8491">
        <v>4</v>
      </c>
      <c r="F8491">
        <v>26</v>
      </c>
      <c r="G8491" s="1">
        <f t="shared" si="528"/>
        <v>0.66666666666666663</v>
      </c>
      <c r="H8491" s="4">
        <f t="shared" si="529"/>
        <v>0</v>
      </c>
      <c r="I8491" s="5">
        <f>IF(OR(AND(F8491&gt;=50,G8491&gt;SUMIF(SeasonTotals!A$2:A$9,A8491,SeasonTotals!F$2:F$9)),AND(G8491&gt;0.885,F8491&gt;=50,D8491&lt;3)),1,0)</f>
        <v>0</v>
      </c>
      <c r="J8491" s="4">
        <f t="shared" si="530"/>
        <v>1</v>
      </c>
      <c r="K8491" s="5">
        <f t="shared" si="531"/>
        <v>1</v>
      </c>
    </row>
    <row r="8492" spans="1:11" x14ac:dyDescent="0.25">
      <c r="A8492" t="s">
        <v>118</v>
      </c>
      <c r="B8492" t="s">
        <v>115</v>
      </c>
      <c r="C8492">
        <v>1</v>
      </c>
      <c r="D8492">
        <v>4</v>
      </c>
      <c r="E8492">
        <v>32</v>
      </c>
      <c r="F8492">
        <v>64</v>
      </c>
      <c r="G8492" s="1">
        <f t="shared" si="528"/>
        <v>0.88888888888888884</v>
      </c>
      <c r="H8492" s="4">
        <f t="shared" si="529"/>
        <v>0</v>
      </c>
      <c r="I8492" s="5">
        <f>IF(OR(AND(F8492&gt;=50,G8492&gt;SUMIF(SeasonTotals!A$2:A$9,A8492,SeasonTotals!F$2:F$9)),AND(G8492&gt;0.885,F8492&gt;=50,D8492&lt;3)),1,0)</f>
        <v>0</v>
      </c>
      <c r="J8492" s="4">
        <f t="shared" si="530"/>
        <v>0</v>
      </c>
      <c r="K8492" s="5">
        <f t="shared" si="531"/>
        <v>0</v>
      </c>
    </row>
    <row r="8493" spans="1:11" x14ac:dyDescent="0.25">
      <c r="A8493" t="s">
        <v>118</v>
      </c>
      <c r="B8493" t="s">
        <v>115</v>
      </c>
      <c r="C8493">
        <v>1</v>
      </c>
      <c r="D8493">
        <v>5</v>
      </c>
      <c r="E8493">
        <v>21</v>
      </c>
      <c r="F8493">
        <v>59</v>
      </c>
      <c r="G8493" s="1">
        <f t="shared" si="528"/>
        <v>0.80769230769230771</v>
      </c>
      <c r="H8493" s="4">
        <f t="shared" si="529"/>
        <v>0</v>
      </c>
      <c r="I8493" s="5">
        <f>IF(OR(AND(F8493&gt;=50,G8493&gt;SUMIF(SeasonTotals!A$2:A$9,A8493,SeasonTotals!F$2:F$9)),AND(G8493&gt;0.885,F8493&gt;=50,D8493&lt;3)),1,0)</f>
        <v>0</v>
      </c>
      <c r="J8493" s="4">
        <f t="shared" si="530"/>
        <v>1</v>
      </c>
      <c r="K8493" s="5">
        <f t="shared" si="531"/>
        <v>0</v>
      </c>
    </row>
    <row r="8494" spans="1:11" x14ac:dyDescent="0.25">
      <c r="A8494" t="s">
        <v>118</v>
      </c>
      <c r="B8494" t="s">
        <v>115</v>
      </c>
      <c r="C8494">
        <v>1</v>
      </c>
      <c r="D8494">
        <v>3</v>
      </c>
      <c r="E8494">
        <v>25</v>
      </c>
      <c r="F8494">
        <v>59</v>
      </c>
      <c r="G8494" s="1">
        <f t="shared" si="528"/>
        <v>0.8928571428571429</v>
      </c>
      <c r="H8494" s="4">
        <f t="shared" si="529"/>
        <v>0</v>
      </c>
      <c r="I8494" s="5">
        <f>IF(OR(AND(F8494&gt;=50,G8494&gt;SUMIF(SeasonTotals!A$2:A$9,A8494,SeasonTotals!F$2:F$9)),AND(G8494&gt;0.885,F8494&gt;=50,D8494&lt;3)),1,0)</f>
        <v>0</v>
      </c>
      <c r="J8494" s="4">
        <f t="shared" si="530"/>
        <v>0</v>
      </c>
      <c r="K8494" s="5">
        <f t="shared" si="531"/>
        <v>0</v>
      </c>
    </row>
    <row r="8495" spans="1:11" x14ac:dyDescent="0.25">
      <c r="A8495" t="s">
        <v>118</v>
      </c>
      <c r="B8495" t="s">
        <v>115</v>
      </c>
      <c r="C8495">
        <v>1</v>
      </c>
      <c r="D8495">
        <v>5</v>
      </c>
      <c r="E8495">
        <v>13</v>
      </c>
      <c r="F8495">
        <v>44</v>
      </c>
      <c r="G8495" s="1">
        <f t="shared" si="528"/>
        <v>0.72222222222222221</v>
      </c>
      <c r="H8495" s="4">
        <f t="shared" si="529"/>
        <v>0</v>
      </c>
      <c r="I8495" s="5">
        <f>IF(OR(AND(F8495&gt;=50,G8495&gt;SUMIF(SeasonTotals!A$2:A$9,A8495,SeasonTotals!F$2:F$9)),AND(G8495&gt;0.885,F8495&gt;=50,D8495&lt;3)),1,0)</f>
        <v>0</v>
      </c>
      <c r="J8495" s="4">
        <f t="shared" si="530"/>
        <v>1</v>
      </c>
      <c r="K8495" s="5">
        <f t="shared" si="531"/>
        <v>1</v>
      </c>
    </row>
    <row r="8496" spans="1:11" x14ac:dyDescent="0.25">
      <c r="A8496" t="s">
        <v>118</v>
      </c>
      <c r="B8496" t="s">
        <v>115</v>
      </c>
      <c r="C8496">
        <v>1</v>
      </c>
      <c r="D8496">
        <v>1</v>
      </c>
      <c r="E8496">
        <v>29</v>
      </c>
      <c r="F8496">
        <v>60</v>
      </c>
      <c r="G8496" s="1">
        <f t="shared" si="528"/>
        <v>0.96666666666666667</v>
      </c>
      <c r="H8496" s="4">
        <f t="shared" si="529"/>
        <v>1</v>
      </c>
      <c r="I8496" s="5">
        <f>IF(OR(AND(F8496&gt;=50,G8496&gt;SUMIF(SeasonTotals!A$2:A$9,A8496,SeasonTotals!F$2:F$9)),AND(G8496&gt;0.885,F8496&gt;=50,D8496&lt;3)),1,0)</f>
        <v>1</v>
      </c>
      <c r="J8496" s="4">
        <f t="shared" si="530"/>
        <v>0</v>
      </c>
      <c r="K8496" s="5">
        <f t="shared" si="531"/>
        <v>0</v>
      </c>
    </row>
    <row r="8497" spans="1:11" x14ac:dyDescent="0.25">
      <c r="A8497" t="s">
        <v>118</v>
      </c>
      <c r="B8497" t="s">
        <v>115</v>
      </c>
      <c r="C8497">
        <v>1</v>
      </c>
      <c r="D8497">
        <v>4</v>
      </c>
      <c r="E8497">
        <v>23</v>
      </c>
      <c r="F8497">
        <v>58</v>
      </c>
      <c r="G8497" s="1">
        <f t="shared" si="528"/>
        <v>0.85185185185185186</v>
      </c>
      <c r="H8497" s="4">
        <f t="shared" si="529"/>
        <v>0</v>
      </c>
      <c r="I8497" s="5">
        <f>IF(OR(AND(F8497&gt;=50,G8497&gt;SUMIF(SeasonTotals!A$2:A$9,A8497,SeasonTotals!F$2:F$9)),AND(G8497&gt;0.885,F8497&gt;=50,D8497&lt;3)),1,0)</f>
        <v>0</v>
      </c>
      <c r="J8497" s="4">
        <f t="shared" si="530"/>
        <v>0</v>
      </c>
      <c r="K8497" s="5">
        <f t="shared" si="531"/>
        <v>0</v>
      </c>
    </row>
    <row r="8498" spans="1:11" x14ac:dyDescent="0.25">
      <c r="A8498" t="s">
        <v>118</v>
      </c>
      <c r="B8498" t="s">
        <v>115</v>
      </c>
      <c r="C8498">
        <v>1</v>
      </c>
      <c r="D8498">
        <v>3</v>
      </c>
      <c r="E8498">
        <v>29</v>
      </c>
      <c r="F8498">
        <v>58</v>
      </c>
      <c r="G8498" s="1">
        <f t="shared" si="528"/>
        <v>0.90625</v>
      </c>
      <c r="H8498" s="4">
        <f t="shared" si="529"/>
        <v>0</v>
      </c>
      <c r="I8498" s="5">
        <f>IF(OR(AND(F8498&gt;=50,G8498&gt;SUMIF(SeasonTotals!A$2:A$9,A8498,SeasonTotals!F$2:F$9)),AND(G8498&gt;0.885,F8498&gt;=50,D8498&lt;3)),1,0)</f>
        <v>0</v>
      </c>
      <c r="J8498" s="4">
        <f t="shared" si="530"/>
        <v>0</v>
      </c>
      <c r="K8498" s="5">
        <f t="shared" si="531"/>
        <v>0</v>
      </c>
    </row>
    <row r="8499" spans="1:11" x14ac:dyDescent="0.25">
      <c r="A8499" t="s">
        <v>118</v>
      </c>
      <c r="B8499" t="s">
        <v>115</v>
      </c>
      <c r="C8499">
        <v>1</v>
      </c>
      <c r="D8499">
        <v>5</v>
      </c>
      <c r="E8499">
        <v>39</v>
      </c>
      <c r="F8499">
        <v>65</v>
      </c>
      <c r="G8499" s="1">
        <f t="shared" si="528"/>
        <v>0.88636363636363635</v>
      </c>
      <c r="H8499" s="4">
        <f t="shared" si="529"/>
        <v>0</v>
      </c>
      <c r="I8499" s="5">
        <f>IF(OR(AND(F8499&gt;=50,G8499&gt;SUMIF(SeasonTotals!A$2:A$9,A8499,SeasonTotals!F$2:F$9)),AND(G8499&gt;0.885,F8499&gt;=50,D8499&lt;3)),1,0)</f>
        <v>0</v>
      </c>
      <c r="J8499" s="4">
        <f t="shared" si="530"/>
        <v>0</v>
      </c>
      <c r="K8499" s="5">
        <f t="shared" si="531"/>
        <v>0</v>
      </c>
    </row>
    <row r="8500" spans="1:11" x14ac:dyDescent="0.25">
      <c r="A8500" t="s">
        <v>118</v>
      </c>
      <c r="B8500" t="s">
        <v>115</v>
      </c>
      <c r="C8500">
        <v>1</v>
      </c>
      <c r="D8500">
        <v>6</v>
      </c>
      <c r="E8500">
        <v>19</v>
      </c>
      <c r="F8500">
        <v>53</v>
      </c>
      <c r="G8500" s="1">
        <f t="shared" si="528"/>
        <v>0.76</v>
      </c>
      <c r="H8500" s="4">
        <f t="shared" si="529"/>
        <v>0</v>
      </c>
      <c r="I8500" s="5">
        <f>IF(OR(AND(F8500&gt;=50,G8500&gt;SUMIF(SeasonTotals!A$2:A$9,A8500,SeasonTotals!F$2:F$9)),AND(G8500&gt;0.885,F8500&gt;=50,D8500&lt;3)),1,0)</f>
        <v>0</v>
      </c>
      <c r="J8500" s="4">
        <f t="shared" si="530"/>
        <v>1</v>
      </c>
      <c r="K8500" s="5">
        <f t="shared" si="531"/>
        <v>1</v>
      </c>
    </row>
    <row r="8501" spans="1:11" x14ac:dyDescent="0.25">
      <c r="A8501" t="s">
        <v>118</v>
      </c>
      <c r="B8501" t="s">
        <v>49</v>
      </c>
      <c r="C8501">
        <v>1</v>
      </c>
      <c r="D8501">
        <v>4</v>
      </c>
      <c r="E8501">
        <v>39</v>
      </c>
      <c r="F8501">
        <v>60</v>
      </c>
      <c r="G8501" s="1">
        <f t="shared" si="528"/>
        <v>0.90697674418604646</v>
      </c>
      <c r="H8501" s="4">
        <f t="shared" si="529"/>
        <v>0</v>
      </c>
      <c r="I8501" s="5">
        <f>IF(OR(AND(F8501&gt;=50,G8501&gt;SUMIF(SeasonTotals!A$2:A$9,A8501,SeasonTotals!F$2:F$9)),AND(G8501&gt;0.885,F8501&gt;=50,D8501&lt;3)),1,0)</f>
        <v>0</v>
      </c>
      <c r="J8501" s="4">
        <f t="shared" si="530"/>
        <v>0</v>
      </c>
      <c r="K8501" s="5">
        <f t="shared" si="531"/>
        <v>0</v>
      </c>
    </row>
    <row r="8502" spans="1:11" x14ac:dyDescent="0.25">
      <c r="A8502" t="s">
        <v>118</v>
      </c>
      <c r="B8502" t="s">
        <v>49</v>
      </c>
      <c r="C8502">
        <v>1</v>
      </c>
      <c r="D8502">
        <v>4</v>
      </c>
      <c r="E8502">
        <v>45</v>
      </c>
      <c r="F8502">
        <v>60</v>
      </c>
      <c r="G8502" s="1">
        <f t="shared" si="528"/>
        <v>0.91836734693877553</v>
      </c>
      <c r="H8502" s="4">
        <f t="shared" si="529"/>
        <v>1</v>
      </c>
      <c r="I8502" s="5">
        <f>IF(OR(AND(F8502&gt;=50,G8502&gt;SUMIF(SeasonTotals!A$2:A$9,A8502,SeasonTotals!F$2:F$9)),AND(G8502&gt;0.885,F8502&gt;=50,D8502&lt;3)),1,0)</f>
        <v>1</v>
      </c>
      <c r="J8502" s="4">
        <f t="shared" si="530"/>
        <v>0</v>
      </c>
      <c r="K8502" s="5">
        <f t="shared" si="531"/>
        <v>0</v>
      </c>
    </row>
    <row r="8503" spans="1:11" x14ac:dyDescent="0.25">
      <c r="A8503" t="s">
        <v>118</v>
      </c>
      <c r="B8503" t="s">
        <v>49</v>
      </c>
      <c r="C8503">
        <v>1</v>
      </c>
      <c r="D8503">
        <v>4</v>
      </c>
      <c r="E8503">
        <v>30</v>
      </c>
      <c r="F8503">
        <v>36</v>
      </c>
      <c r="G8503" s="1">
        <f t="shared" si="528"/>
        <v>0.88235294117647056</v>
      </c>
      <c r="H8503" s="4">
        <f t="shared" si="529"/>
        <v>0</v>
      </c>
      <c r="I8503" s="5">
        <f>IF(OR(AND(F8503&gt;=50,G8503&gt;SUMIF(SeasonTotals!A$2:A$9,A8503,SeasonTotals!F$2:F$9)),AND(G8503&gt;0.885,F8503&gt;=50,D8503&lt;3)),1,0)</f>
        <v>0</v>
      </c>
      <c r="J8503" s="4">
        <f t="shared" si="530"/>
        <v>0</v>
      </c>
      <c r="K8503" s="5">
        <f t="shared" si="531"/>
        <v>1</v>
      </c>
    </row>
    <row r="8504" spans="1:11" x14ac:dyDescent="0.25">
      <c r="A8504" t="s">
        <v>118</v>
      </c>
      <c r="B8504" t="s">
        <v>49</v>
      </c>
      <c r="C8504">
        <v>1</v>
      </c>
      <c r="D8504">
        <v>3</v>
      </c>
      <c r="E8504">
        <v>36</v>
      </c>
      <c r="F8504">
        <v>60</v>
      </c>
      <c r="G8504" s="1">
        <f t="shared" si="528"/>
        <v>0.92307692307692313</v>
      </c>
      <c r="H8504" s="4">
        <f t="shared" si="529"/>
        <v>1</v>
      </c>
      <c r="I8504" s="5">
        <f>IF(OR(AND(F8504&gt;=50,G8504&gt;SUMIF(SeasonTotals!A$2:A$9,A8504,SeasonTotals!F$2:F$9)),AND(G8504&gt;0.885,F8504&gt;=50,D8504&lt;3)),1,0)</f>
        <v>1</v>
      </c>
      <c r="J8504" s="4">
        <f t="shared" si="530"/>
        <v>0</v>
      </c>
      <c r="K8504" s="5">
        <f t="shared" si="531"/>
        <v>0</v>
      </c>
    </row>
    <row r="8505" spans="1:11" x14ac:dyDescent="0.25">
      <c r="A8505" t="s">
        <v>118</v>
      </c>
      <c r="B8505" t="s">
        <v>49</v>
      </c>
      <c r="C8505">
        <v>1</v>
      </c>
      <c r="D8505">
        <v>4</v>
      </c>
      <c r="E8505">
        <v>29</v>
      </c>
      <c r="F8505">
        <v>65</v>
      </c>
      <c r="G8505" s="1">
        <f t="shared" si="528"/>
        <v>0.87878787878787878</v>
      </c>
      <c r="H8505" s="4">
        <f t="shared" si="529"/>
        <v>0</v>
      </c>
      <c r="I8505" s="5">
        <f>IF(OR(AND(F8505&gt;=50,G8505&gt;SUMIF(SeasonTotals!A$2:A$9,A8505,SeasonTotals!F$2:F$9)),AND(G8505&gt;0.885,F8505&gt;=50,D8505&lt;3)),1,0)</f>
        <v>0</v>
      </c>
      <c r="J8505" s="4">
        <f t="shared" si="530"/>
        <v>0</v>
      </c>
      <c r="K8505" s="5">
        <f t="shared" si="531"/>
        <v>0</v>
      </c>
    </row>
    <row r="8506" spans="1:11" x14ac:dyDescent="0.25">
      <c r="A8506" t="s">
        <v>118</v>
      </c>
      <c r="B8506" t="s">
        <v>49</v>
      </c>
      <c r="C8506">
        <v>1</v>
      </c>
      <c r="D8506">
        <v>2</v>
      </c>
      <c r="E8506">
        <v>36</v>
      </c>
      <c r="F8506">
        <v>60</v>
      </c>
      <c r="G8506" s="1">
        <f t="shared" si="528"/>
        <v>0.94736842105263153</v>
      </c>
      <c r="H8506" s="4">
        <f t="shared" si="529"/>
        <v>1</v>
      </c>
      <c r="I8506" s="5">
        <f>IF(OR(AND(F8506&gt;=50,G8506&gt;SUMIF(SeasonTotals!A$2:A$9,A8506,SeasonTotals!F$2:F$9)),AND(G8506&gt;0.885,F8506&gt;=50,D8506&lt;3)),1,0)</f>
        <v>1</v>
      </c>
      <c r="J8506" s="4">
        <f t="shared" si="530"/>
        <v>0</v>
      </c>
      <c r="K8506" s="5">
        <f t="shared" si="531"/>
        <v>0</v>
      </c>
    </row>
    <row r="8507" spans="1:11" x14ac:dyDescent="0.25">
      <c r="A8507" t="s">
        <v>118</v>
      </c>
      <c r="B8507" t="s">
        <v>49</v>
      </c>
      <c r="C8507">
        <v>1</v>
      </c>
      <c r="D8507">
        <v>2</v>
      </c>
      <c r="E8507">
        <v>19</v>
      </c>
      <c r="F8507">
        <v>58</v>
      </c>
      <c r="G8507" s="1">
        <f t="shared" si="528"/>
        <v>0.90476190476190477</v>
      </c>
      <c r="H8507" s="4">
        <f t="shared" si="529"/>
        <v>1</v>
      </c>
      <c r="I8507" s="5">
        <f>IF(OR(AND(F8507&gt;=50,G8507&gt;SUMIF(SeasonTotals!A$2:A$9,A8507,SeasonTotals!F$2:F$9)),AND(G8507&gt;0.885,F8507&gt;=50,D8507&lt;3)),1,0)</f>
        <v>1</v>
      </c>
      <c r="J8507" s="4">
        <f t="shared" si="530"/>
        <v>0</v>
      </c>
      <c r="K8507" s="5">
        <f t="shared" si="531"/>
        <v>0</v>
      </c>
    </row>
    <row r="8508" spans="1:11" x14ac:dyDescent="0.25">
      <c r="A8508" t="s">
        <v>118</v>
      </c>
      <c r="B8508" t="s">
        <v>49</v>
      </c>
      <c r="C8508">
        <v>1</v>
      </c>
      <c r="D8508">
        <v>2</v>
      </c>
      <c r="E8508">
        <v>35</v>
      </c>
      <c r="F8508">
        <v>60</v>
      </c>
      <c r="G8508" s="1">
        <f t="shared" si="528"/>
        <v>0.94594594594594594</v>
      </c>
      <c r="H8508" s="4">
        <f t="shared" si="529"/>
        <v>1</v>
      </c>
      <c r="I8508" s="5">
        <f>IF(OR(AND(F8508&gt;=50,G8508&gt;SUMIF(SeasonTotals!A$2:A$9,A8508,SeasonTotals!F$2:F$9)),AND(G8508&gt;0.885,F8508&gt;=50,D8508&lt;3)),1,0)</f>
        <v>1</v>
      </c>
      <c r="J8508" s="4">
        <f t="shared" si="530"/>
        <v>0</v>
      </c>
      <c r="K8508" s="5">
        <f t="shared" si="531"/>
        <v>0</v>
      </c>
    </row>
    <row r="8509" spans="1:11" x14ac:dyDescent="0.25">
      <c r="A8509" t="s">
        <v>118</v>
      </c>
      <c r="B8509" t="s">
        <v>49</v>
      </c>
      <c r="C8509">
        <v>1</v>
      </c>
      <c r="D8509">
        <v>2</v>
      </c>
      <c r="E8509">
        <v>25</v>
      </c>
      <c r="F8509">
        <v>59</v>
      </c>
      <c r="G8509" s="1">
        <f t="shared" si="528"/>
        <v>0.92592592592592593</v>
      </c>
      <c r="H8509" s="4">
        <f t="shared" si="529"/>
        <v>1</v>
      </c>
      <c r="I8509" s="5">
        <f>IF(OR(AND(F8509&gt;=50,G8509&gt;SUMIF(SeasonTotals!A$2:A$9,A8509,SeasonTotals!F$2:F$9)),AND(G8509&gt;0.885,F8509&gt;=50,D8509&lt;3)),1,0)</f>
        <v>1</v>
      </c>
      <c r="J8509" s="4">
        <f t="shared" si="530"/>
        <v>0</v>
      </c>
      <c r="K8509" s="5">
        <f t="shared" si="531"/>
        <v>0</v>
      </c>
    </row>
    <row r="8510" spans="1:11" x14ac:dyDescent="0.25">
      <c r="A8510" t="s">
        <v>118</v>
      </c>
      <c r="B8510" t="s">
        <v>49</v>
      </c>
      <c r="C8510">
        <v>1</v>
      </c>
      <c r="D8510">
        <v>2</v>
      </c>
      <c r="E8510">
        <v>32</v>
      </c>
      <c r="F8510">
        <v>62</v>
      </c>
      <c r="G8510" s="1">
        <f t="shared" si="528"/>
        <v>0.94117647058823528</v>
      </c>
      <c r="H8510" s="4">
        <f t="shared" si="529"/>
        <v>1</v>
      </c>
      <c r="I8510" s="5">
        <f>IF(OR(AND(F8510&gt;=50,G8510&gt;SUMIF(SeasonTotals!A$2:A$9,A8510,SeasonTotals!F$2:F$9)),AND(G8510&gt;0.885,F8510&gt;=50,D8510&lt;3)),1,0)</f>
        <v>1</v>
      </c>
      <c r="J8510" s="4">
        <f t="shared" si="530"/>
        <v>0</v>
      </c>
      <c r="K8510" s="5">
        <f t="shared" si="531"/>
        <v>0</v>
      </c>
    </row>
    <row r="8511" spans="1:11" x14ac:dyDescent="0.25">
      <c r="A8511" t="s">
        <v>118</v>
      </c>
      <c r="B8511" t="s">
        <v>49</v>
      </c>
      <c r="C8511">
        <v>1</v>
      </c>
      <c r="D8511">
        <v>2</v>
      </c>
      <c r="E8511">
        <v>30</v>
      </c>
      <c r="F8511">
        <v>60</v>
      </c>
      <c r="G8511" s="1">
        <f t="shared" si="528"/>
        <v>0.9375</v>
      </c>
      <c r="H8511" s="4">
        <f t="shared" si="529"/>
        <v>1</v>
      </c>
      <c r="I8511" s="5">
        <f>IF(OR(AND(F8511&gt;=50,G8511&gt;SUMIF(SeasonTotals!A$2:A$9,A8511,SeasonTotals!F$2:F$9)),AND(G8511&gt;0.885,F8511&gt;=50,D8511&lt;3)),1,0)</f>
        <v>1</v>
      </c>
      <c r="J8511" s="4">
        <f t="shared" si="530"/>
        <v>0</v>
      </c>
      <c r="K8511" s="5">
        <f t="shared" si="531"/>
        <v>0</v>
      </c>
    </row>
    <row r="8512" spans="1:11" x14ac:dyDescent="0.25">
      <c r="A8512" t="s">
        <v>118</v>
      </c>
      <c r="B8512" t="s">
        <v>49</v>
      </c>
      <c r="C8512">
        <v>1</v>
      </c>
      <c r="D8512">
        <v>4</v>
      </c>
      <c r="E8512">
        <v>20</v>
      </c>
      <c r="F8512">
        <v>60</v>
      </c>
      <c r="G8512" s="1">
        <f t="shared" si="528"/>
        <v>0.83333333333333337</v>
      </c>
      <c r="H8512" s="4">
        <f t="shared" si="529"/>
        <v>0</v>
      </c>
      <c r="I8512" s="5">
        <f>IF(OR(AND(F8512&gt;=50,G8512&gt;SUMIF(SeasonTotals!A$2:A$9,A8512,SeasonTotals!F$2:F$9)),AND(G8512&gt;0.885,F8512&gt;=50,D8512&lt;3)),1,0)</f>
        <v>0</v>
      </c>
      <c r="J8512" s="4">
        <f t="shared" si="530"/>
        <v>1</v>
      </c>
      <c r="K8512" s="5">
        <f t="shared" si="531"/>
        <v>0</v>
      </c>
    </row>
    <row r="8513" spans="1:11" x14ac:dyDescent="0.25">
      <c r="A8513" t="s">
        <v>118</v>
      </c>
      <c r="B8513" t="s">
        <v>49</v>
      </c>
      <c r="C8513">
        <v>1</v>
      </c>
      <c r="D8513">
        <v>2</v>
      </c>
      <c r="E8513">
        <v>39</v>
      </c>
      <c r="F8513">
        <v>64</v>
      </c>
      <c r="G8513" s="1">
        <f t="shared" si="528"/>
        <v>0.95121951219512191</v>
      </c>
      <c r="H8513" s="4">
        <f t="shared" si="529"/>
        <v>1</v>
      </c>
      <c r="I8513" s="5">
        <f>IF(OR(AND(F8513&gt;=50,G8513&gt;SUMIF(SeasonTotals!A$2:A$9,A8513,SeasonTotals!F$2:F$9)),AND(G8513&gt;0.885,F8513&gt;=50,D8513&lt;3)),1,0)</f>
        <v>1</v>
      </c>
      <c r="J8513" s="4">
        <f t="shared" si="530"/>
        <v>0</v>
      </c>
      <c r="K8513" s="5">
        <f t="shared" si="531"/>
        <v>0</v>
      </c>
    </row>
    <row r="8514" spans="1:11" x14ac:dyDescent="0.25">
      <c r="A8514" t="s">
        <v>118</v>
      </c>
      <c r="B8514" t="s">
        <v>49</v>
      </c>
      <c r="C8514">
        <v>1</v>
      </c>
      <c r="D8514">
        <v>2</v>
      </c>
      <c r="E8514">
        <v>27</v>
      </c>
      <c r="F8514">
        <v>59</v>
      </c>
      <c r="G8514" s="1">
        <f t="shared" ref="G8514:G8577" si="532">E8514/MAX(1,SUM(D8514:E8514))</f>
        <v>0.93103448275862066</v>
      </c>
      <c r="H8514" s="4">
        <f t="shared" ref="H8514:H8577" si="533">IF(AND(F8514&gt;=50,OR(G8514&gt;0.913,AND(G8514&gt;0.885,D8514&lt;3))),1,0)</f>
        <v>1</v>
      </c>
      <c r="I8514" s="5">
        <f>IF(OR(AND(F8514&gt;=50,G8514&gt;SUMIF(SeasonTotals!A$2:A$9,A8514,SeasonTotals!F$2:F$9)),AND(G8514&gt;0.885,F8514&gt;=50,D8514&lt;3)),1,0)</f>
        <v>1</v>
      </c>
      <c r="J8514" s="4">
        <f t="shared" ref="J8514:J8577" si="534">IF(G8514&lt;0.85,1,0)</f>
        <v>0</v>
      </c>
      <c r="K8514" s="5">
        <f t="shared" ref="K8514:K8577" si="535">IF(F8514&lt;55,1,0)</f>
        <v>0</v>
      </c>
    </row>
    <row r="8515" spans="1:11" x14ac:dyDescent="0.25">
      <c r="A8515" t="s">
        <v>118</v>
      </c>
      <c r="B8515" t="s">
        <v>49</v>
      </c>
      <c r="C8515">
        <v>1</v>
      </c>
      <c r="D8515">
        <v>3</v>
      </c>
      <c r="E8515">
        <v>40</v>
      </c>
      <c r="F8515">
        <v>65</v>
      </c>
      <c r="G8515" s="1">
        <f t="shared" si="532"/>
        <v>0.93023255813953487</v>
      </c>
      <c r="H8515" s="4">
        <f t="shared" si="533"/>
        <v>1</v>
      </c>
      <c r="I8515" s="5">
        <f>IF(OR(AND(F8515&gt;=50,G8515&gt;SUMIF(SeasonTotals!A$2:A$9,A8515,SeasonTotals!F$2:F$9)),AND(G8515&gt;0.885,F8515&gt;=50,D8515&lt;3)),1,0)</f>
        <v>1</v>
      </c>
      <c r="J8515" s="4">
        <f t="shared" si="534"/>
        <v>0</v>
      </c>
      <c r="K8515" s="5">
        <f t="shared" si="535"/>
        <v>0</v>
      </c>
    </row>
    <row r="8516" spans="1:11" x14ac:dyDescent="0.25">
      <c r="A8516" t="s">
        <v>118</v>
      </c>
      <c r="B8516" t="s">
        <v>49</v>
      </c>
      <c r="C8516">
        <v>1</v>
      </c>
      <c r="D8516">
        <v>2</v>
      </c>
      <c r="E8516">
        <v>24</v>
      </c>
      <c r="F8516">
        <v>59</v>
      </c>
      <c r="G8516" s="1">
        <f t="shared" si="532"/>
        <v>0.92307692307692313</v>
      </c>
      <c r="H8516" s="4">
        <f t="shared" si="533"/>
        <v>1</v>
      </c>
      <c r="I8516" s="5">
        <f>IF(OR(AND(F8516&gt;=50,G8516&gt;SUMIF(SeasonTotals!A$2:A$9,A8516,SeasonTotals!F$2:F$9)),AND(G8516&gt;0.885,F8516&gt;=50,D8516&lt;3)),1,0)</f>
        <v>1</v>
      </c>
      <c r="J8516" s="4">
        <f t="shared" si="534"/>
        <v>0</v>
      </c>
      <c r="K8516" s="5">
        <f t="shared" si="535"/>
        <v>0</v>
      </c>
    </row>
    <row r="8517" spans="1:11" x14ac:dyDescent="0.25">
      <c r="A8517" t="s">
        <v>118</v>
      </c>
      <c r="B8517" t="s">
        <v>49</v>
      </c>
      <c r="C8517">
        <v>1</v>
      </c>
      <c r="D8517">
        <v>4</v>
      </c>
      <c r="E8517">
        <v>25</v>
      </c>
      <c r="F8517">
        <v>59</v>
      </c>
      <c r="G8517" s="1">
        <f t="shared" si="532"/>
        <v>0.86206896551724133</v>
      </c>
      <c r="H8517" s="4">
        <f t="shared" si="533"/>
        <v>0</v>
      </c>
      <c r="I8517" s="5">
        <f>IF(OR(AND(F8517&gt;=50,G8517&gt;SUMIF(SeasonTotals!A$2:A$9,A8517,SeasonTotals!F$2:F$9)),AND(G8517&gt;0.885,F8517&gt;=50,D8517&lt;3)),1,0)</f>
        <v>0</v>
      </c>
      <c r="J8517" s="4">
        <f t="shared" si="534"/>
        <v>0</v>
      </c>
      <c r="K8517" s="5">
        <f t="shared" si="535"/>
        <v>0</v>
      </c>
    </row>
    <row r="8518" spans="1:11" x14ac:dyDescent="0.25">
      <c r="A8518" t="s">
        <v>118</v>
      </c>
      <c r="B8518" t="s">
        <v>49</v>
      </c>
      <c r="C8518">
        <v>1</v>
      </c>
      <c r="D8518">
        <v>3</v>
      </c>
      <c r="E8518">
        <v>22</v>
      </c>
      <c r="F8518">
        <v>59</v>
      </c>
      <c r="G8518" s="1">
        <f t="shared" si="532"/>
        <v>0.88</v>
      </c>
      <c r="H8518" s="4">
        <f t="shared" si="533"/>
        <v>0</v>
      </c>
      <c r="I8518" s="5">
        <f>IF(OR(AND(F8518&gt;=50,G8518&gt;SUMIF(SeasonTotals!A$2:A$9,A8518,SeasonTotals!F$2:F$9)),AND(G8518&gt;0.885,F8518&gt;=50,D8518&lt;3)),1,0)</f>
        <v>0</v>
      </c>
      <c r="J8518" s="4">
        <f t="shared" si="534"/>
        <v>0</v>
      </c>
      <c r="K8518" s="5">
        <f t="shared" si="535"/>
        <v>0</v>
      </c>
    </row>
    <row r="8519" spans="1:11" x14ac:dyDescent="0.25">
      <c r="A8519" t="s">
        <v>118</v>
      </c>
      <c r="B8519" t="s">
        <v>49</v>
      </c>
      <c r="C8519">
        <v>1</v>
      </c>
      <c r="D8519">
        <v>4</v>
      </c>
      <c r="E8519">
        <v>24</v>
      </c>
      <c r="F8519">
        <v>49</v>
      </c>
      <c r="G8519" s="1">
        <f t="shared" si="532"/>
        <v>0.8571428571428571</v>
      </c>
      <c r="H8519" s="4">
        <f t="shared" si="533"/>
        <v>0</v>
      </c>
      <c r="I8519" s="5">
        <f>IF(OR(AND(F8519&gt;=50,G8519&gt;SUMIF(SeasonTotals!A$2:A$9,A8519,SeasonTotals!F$2:F$9)),AND(G8519&gt;0.885,F8519&gt;=50,D8519&lt;3)),1,0)</f>
        <v>0</v>
      </c>
      <c r="J8519" s="4">
        <f t="shared" si="534"/>
        <v>0</v>
      </c>
      <c r="K8519" s="5">
        <f t="shared" si="535"/>
        <v>1</v>
      </c>
    </row>
    <row r="8520" spans="1:11" x14ac:dyDescent="0.25">
      <c r="A8520" t="s">
        <v>118</v>
      </c>
      <c r="B8520" t="s">
        <v>49</v>
      </c>
      <c r="C8520">
        <v>1</v>
      </c>
      <c r="D8520">
        <v>4</v>
      </c>
      <c r="E8520">
        <v>30</v>
      </c>
      <c r="F8520">
        <v>60</v>
      </c>
      <c r="G8520" s="1">
        <f t="shared" si="532"/>
        <v>0.88235294117647056</v>
      </c>
      <c r="H8520" s="4">
        <f t="shared" si="533"/>
        <v>0</v>
      </c>
      <c r="I8520" s="5">
        <f>IF(OR(AND(F8520&gt;=50,G8520&gt;SUMIF(SeasonTotals!A$2:A$9,A8520,SeasonTotals!F$2:F$9)),AND(G8520&gt;0.885,F8520&gt;=50,D8520&lt;3)),1,0)</f>
        <v>0</v>
      </c>
      <c r="J8520" s="4">
        <f t="shared" si="534"/>
        <v>0</v>
      </c>
      <c r="K8520" s="5">
        <f t="shared" si="535"/>
        <v>0</v>
      </c>
    </row>
    <row r="8521" spans="1:11" x14ac:dyDescent="0.25">
      <c r="A8521" t="s">
        <v>118</v>
      </c>
      <c r="B8521" t="s">
        <v>49</v>
      </c>
      <c r="C8521">
        <v>1</v>
      </c>
      <c r="D8521">
        <v>0</v>
      </c>
      <c r="E8521">
        <v>27</v>
      </c>
      <c r="F8521">
        <v>60</v>
      </c>
      <c r="G8521" s="1">
        <f t="shared" si="532"/>
        <v>1</v>
      </c>
      <c r="H8521" s="4">
        <f t="shared" si="533"/>
        <v>1</v>
      </c>
      <c r="I8521" s="5">
        <f>IF(OR(AND(F8521&gt;=50,G8521&gt;SUMIF(SeasonTotals!A$2:A$9,A8521,SeasonTotals!F$2:F$9)),AND(G8521&gt;0.885,F8521&gt;=50,D8521&lt;3)),1,0)</f>
        <v>1</v>
      </c>
      <c r="J8521" s="4">
        <f t="shared" si="534"/>
        <v>0</v>
      </c>
      <c r="K8521" s="5">
        <f t="shared" si="535"/>
        <v>0</v>
      </c>
    </row>
    <row r="8522" spans="1:11" x14ac:dyDescent="0.25">
      <c r="A8522" t="s">
        <v>118</v>
      </c>
      <c r="B8522" t="s">
        <v>49</v>
      </c>
      <c r="C8522">
        <v>1</v>
      </c>
      <c r="D8522">
        <v>3</v>
      </c>
      <c r="E8522">
        <v>29</v>
      </c>
      <c r="F8522">
        <v>59</v>
      </c>
      <c r="G8522" s="1">
        <f t="shared" si="532"/>
        <v>0.90625</v>
      </c>
      <c r="H8522" s="4">
        <f t="shared" si="533"/>
        <v>0</v>
      </c>
      <c r="I8522" s="5">
        <f>IF(OR(AND(F8522&gt;=50,G8522&gt;SUMIF(SeasonTotals!A$2:A$9,A8522,SeasonTotals!F$2:F$9)),AND(G8522&gt;0.885,F8522&gt;=50,D8522&lt;3)),1,0)</f>
        <v>0</v>
      </c>
      <c r="J8522" s="4">
        <f t="shared" si="534"/>
        <v>0</v>
      </c>
      <c r="K8522" s="5">
        <f t="shared" si="535"/>
        <v>0</v>
      </c>
    </row>
    <row r="8523" spans="1:11" x14ac:dyDescent="0.25">
      <c r="A8523" t="s">
        <v>118</v>
      </c>
      <c r="B8523" t="s">
        <v>49</v>
      </c>
      <c r="C8523">
        <v>1</v>
      </c>
      <c r="D8523">
        <v>4</v>
      </c>
      <c r="E8523">
        <v>25</v>
      </c>
      <c r="F8523">
        <v>60</v>
      </c>
      <c r="G8523" s="1">
        <f t="shared" si="532"/>
        <v>0.86206896551724133</v>
      </c>
      <c r="H8523" s="4">
        <f t="shared" si="533"/>
        <v>0</v>
      </c>
      <c r="I8523" s="5">
        <f>IF(OR(AND(F8523&gt;=50,G8523&gt;SUMIF(SeasonTotals!A$2:A$9,A8523,SeasonTotals!F$2:F$9)),AND(G8523&gt;0.885,F8523&gt;=50,D8523&lt;3)),1,0)</f>
        <v>0</v>
      </c>
      <c r="J8523" s="4">
        <f t="shared" si="534"/>
        <v>0</v>
      </c>
      <c r="K8523" s="5">
        <f t="shared" si="535"/>
        <v>0</v>
      </c>
    </row>
    <row r="8524" spans="1:11" x14ac:dyDescent="0.25">
      <c r="A8524" t="s">
        <v>118</v>
      </c>
      <c r="B8524" t="s">
        <v>49</v>
      </c>
      <c r="C8524">
        <v>1</v>
      </c>
      <c r="D8524">
        <v>2</v>
      </c>
      <c r="E8524">
        <v>36</v>
      </c>
      <c r="F8524">
        <v>60</v>
      </c>
      <c r="G8524" s="1">
        <f t="shared" si="532"/>
        <v>0.94736842105263153</v>
      </c>
      <c r="H8524" s="4">
        <f t="shared" si="533"/>
        <v>1</v>
      </c>
      <c r="I8524" s="5">
        <f>IF(OR(AND(F8524&gt;=50,G8524&gt;SUMIF(SeasonTotals!A$2:A$9,A8524,SeasonTotals!F$2:F$9)),AND(G8524&gt;0.885,F8524&gt;=50,D8524&lt;3)),1,0)</f>
        <v>1</v>
      </c>
      <c r="J8524" s="4">
        <f t="shared" si="534"/>
        <v>0</v>
      </c>
      <c r="K8524" s="5">
        <f t="shared" si="535"/>
        <v>0</v>
      </c>
    </row>
    <row r="8525" spans="1:11" x14ac:dyDescent="0.25">
      <c r="A8525" t="s">
        <v>118</v>
      </c>
      <c r="B8525" t="s">
        <v>49</v>
      </c>
      <c r="C8525">
        <v>1</v>
      </c>
      <c r="D8525">
        <v>2</v>
      </c>
      <c r="E8525">
        <v>34</v>
      </c>
      <c r="F8525">
        <v>65</v>
      </c>
      <c r="G8525" s="1">
        <f t="shared" si="532"/>
        <v>0.94444444444444442</v>
      </c>
      <c r="H8525" s="4">
        <f t="shared" si="533"/>
        <v>1</v>
      </c>
      <c r="I8525" s="5">
        <f>IF(OR(AND(F8525&gt;=50,G8525&gt;SUMIF(SeasonTotals!A$2:A$9,A8525,SeasonTotals!F$2:F$9)),AND(G8525&gt;0.885,F8525&gt;=50,D8525&lt;3)),1,0)</f>
        <v>1</v>
      </c>
      <c r="J8525" s="4">
        <f t="shared" si="534"/>
        <v>0</v>
      </c>
      <c r="K8525" s="5">
        <f t="shared" si="535"/>
        <v>0</v>
      </c>
    </row>
    <row r="8526" spans="1:11" x14ac:dyDescent="0.25">
      <c r="A8526" t="s">
        <v>118</v>
      </c>
      <c r="B8526" t="s">
        <v>49</v>
      </c>
      <c r="C8526">
        <v>1</v>
      </c>
      <c r="D8526">
        <v>2</v>
      </c>
      <c r="E8526">
        <v>37</v>
      </c>
      <c r="F8526">
        <v>65</v>
      </c>
      <c r="G8526" s="1">
        <f t="shared" si="532"/>
        <v>0.94871794871794868</v>
      </c>
      <c r="H8526" s="4">
        <f t="shared" si="533"/>
        <v>1</v>
      </c>
      <c r="I8526" s="5">
        <f>IF(OR(AND(F8526&gt;=50,G8526&gt;SUMIF(SeasonTotals!A$2:A$9,A8526,SeasonTotals!F$2:F$9)),AND(G8526&gt;0.885,F8526&gt;=50,D8526&lt;3)),1,0)</f>
        <v>1</v>
      </c>
      <c r="J8526" s="4">
        <f t="shared" si="534"/>
        <v>0</v>
      </c>
      <c r="K8526" s="5">
        <f t="shared" si="535"/>
        <v>0</v>
      </c>
    </row>
    <row r="8527" spans="1:11" x14ac:dyDescent="0.25">
      <c r="A8527" t="s">
        <v>118</v>
      </c>
      <c r="B8527" t="s">
        <v>49</v>
      </c>
      <c r="C8527">
        <v>1</v>
      </c>
      <c r="D8527">
        <v>2</v>
      </c>
      <c r="E8527">
        <v>20</v>
      </c>
      <c r="F8527">
        <v>60</v>
      </c>
      <c r="G8527" s="1">
        <f t="shared" si="532"/>
        <v>0.90909090909090906</v>
      </c>
      <c r="H8527" s="4">
        <f t="shared" si="533"/>
        <v>1</v>
      </c>
      <c r="I8527" s="5">
        <f>IF(OR(AND(F8527&gt;=50,G8527&gt;SUMIF(SeasonTotals!A$2:A$9,A8527,SeasonTotals!F$2:F$9)),AND(G8527&gt;0.885,F8527&gt;=50,D8527&lt;3)),1,0)</f>
        <v>1</v>
      </c>
      <c r="J8527" s="4">
        <f t="shared" si="534"/>
        <v>0</v>
      </c>
      <c r="K8527" s="5">
        <f t="shared" si="535"/>
        <v>0</v>
      </c>
    </row>
    <row r="8528" spans="1:11" x14ac:dyDescent="0.25">
      <c r="A8528" t="s">
        <v>118</v>
      </c>
      <c r="B8528" t="s">
        <v>49</v>
      </c>
      <c r="C8528">
        <v>1</v>
      </c>
      <c r="D8528">
        <v>1</v>
      </c>
      <c r="E8528">
        <v>31</v>
      </c>
      <c r="F8528">
        <v>63</v>
      </c>
      <c r="G8528" s="1">
        <f t="shared" si="532"/>
        <v>0.96875</v>
      </c>
      <c r="H8528" s="4">
        <f t="shared" si="533"/>
        <v>1</v>
      </c>
      <c r="I8528" s="5">
        <f>IF(OR(AND(F8528&gt;=50,G8528&gt;SUMIF(SeasonTotals!A$2:A$9,A8528,SeasonTotals!F$2:F$9)),AND(G8528&gt;0.885,F8528&gt;=50,D8528&lt;3)),1,0)</f>
        <v>1</v>
      </c>
      <c r="J8528" s="4">
        <f t="shared" si="534"/>
        <v>0</v>
      </c>
      <c r="K8528" s="5">
        <f t="shared" si="535"/>
        <v>0</v>
      </c>
    </row>
    <row r="8529" spans="1:11" x14ac:dyDescent="0.25">
      <c r="A8529" t="s">
        <v>118</v>
      </c>
      <c r="B8529" t="s">
        <v>49</v>
      </c>
      <c r="C8529">
        <v>1</v>
      </c>
      <c r="D8529">
        <v>3</v>
      </c>
      <c r="E8529">
        <v>28</v>
      </c>
      <c r="F8529">
        <v>57</v>
      </c>
      <c r="G8529" s="1">
        <f t="shared" si="532"/>
        <v>0.90322580645161288</v>
      </c>
      <c r="H8529" s="4">
        <f t="shared" si="533"/>
        <v>0</v>
      </c>
      <c r="I8529" s="5">
        <f>IF(OR(AND(F8529&gt;=50,G8529&gt;SUMIF(SeasonTotals!A$2:A$9,A8529,SeasonTotals!F$2:F$9)),AND(G8529&gt;0.885,F8529&gt;=50,D8529&lt;3)),1,0)</f>
        <v>0</v>
      </c>
      <c r="J8529" s="4">
        <f t="shared" si="534"/>
        <v>0</v>
      </c>
      <c r="K8529" s="5">
        <f t="shared" si="535"/>
        <v>0</v>
      </c>
    </row>
    <row r="8530" spans="1:11" x14ac:dyDescent="0.25">
      <c r="A8530" t="s">
        <v>118</v>
      </c>
      <c r="B8530" t="s">
        <v>49</v>
      </c>
      <c r="C8530">
        <v>1</v>
      </c>
      <c r="D8530">
        <v>0</v>
      </c>
      <c r="E8530">
        <v>45</v>
      </c>
      <c r="F8530">
        <v>60</v>
      </c>
      <c r="G8530" s="1">
        <f t="shared" si="532"/>
        <v>1</v>
      </c>
      <c r="H8530" s="4">
        <f t="shared" si="533"/>
        <v>1</v>
      </c>
      <c r="I8530" s="5">
        <f>IF(OR(AND(F8530&gt;=50,G8530&gt;SUMIF(SeasonTotals!A$2:A$9,A8530,SeasonTotals!F$2:F$9)),AND(G8530&gt;0.885,F8530&gt;=50,D8530&lt;3)),1,0)</f>
        <v>1</v>
      </c>
      <c r="J8530" s="4">
        <f t="shared" si="534"/>
        <v>0</v>
      </c>
      <c r="K8530" s="5">
        <f t="shared" si="535"/>
        <v>0</v>
      </c>
    </row>
    <row r="8531" spans="1:11" x14ac:dyDescent="0.25">
      <c r="A8531" t="s">
        <v>118</v>
      </c>
      <c r="B8531" t="s">
        <v>49</v>
      </c>
      <c r="C8531">
        <v>1</v>
      </c>
      <c r="D8531">
        <v>4</v>
      </c>
      <c r="E8531">
        <v>19</v>
      </c>
      <c r="F8531">
        <v>38</v>
      </c>
      <c r="G8531" s="1">
        <f t="shared" si="532"/>
        <v>0.82608695652173914</v>
      </c>
      <c r="H8531" s="4">
        <f t="shared" si="533"/>
        <v>0</v>
      </c>
      <c r="I8531" s="5">
        <f>IF(OR(AND(F8531&gt;=50,G8531&gt;SUMIF(SeasonTotals!A$2:A$9,A8531,SeasonTotals!F$2:F$9)),AND(G8531&gt;0.885,F8531&gt;=50,D8531&lt;3)),1,0)</f>
        <v>0</v>
      </c>
      <c r="J8531" s="4">
        <f t="shared" si="534"/>
        <v>1</v>
      </c>
      <c r="K8531" s="5">
        <f t="shared" si="535"/>
        <v>1</v>
      </c>
    </row>
    <row r="8532" spans="1:11" x14ac:dyDescent="0.25">
      <c r="A8532" t="s">
        <v>118</v>
      </c>
      <c r="B8532" t="s">
        <v>49</v>
      </c>
      <c r="C8532">
        <v>1</v>
      </c>
      <c r="D8532">
        <v>1</v>
      </c>
      <c r="E8532">
        <v>31</v>
      </c>
      <c r="F8532">
        <v>60</v>
      </c>
      <c r="G8532" s="1">
        <f t="shared" si="532"/>
        <v>0.96875</v>
      </c>
      <c r="H8532" s="4">
        <f t="shared" si="533"/>
        <v>1</v>
      </c>
      <c r="I8532" s="5">
        <f>IF(OR(AND(F8532&gt;=50,G8532&gt;SUMIF(SeasonTotals!A$2:A$9,A8532,SeasonTotals!F$2:F$9)),AND(G8532&gt;0.885,F8532&gt;=50,D8532&lt;3)),1,0)</f>
        <v>1</v>
      </c>
      <c r="J8532" s="4">
        <f t="shared" si="534"/>
        <v>0</v>
      </c>
      <c r="K8532" s="5">
        <f t="shared" si="535"/>
        <v>0</v>
      </c>
    </row>
    <row r="8533" spans="1:11" x14ac:dyDescent="0.25">
      <c r="A8533" t="s">
        <v>118</v>
      </c>
      <c r="B8533" t="s">
        <v>49</v>
      </c>
      <c r="C8533">
        <v>1</v>
      </c>
      <c r="D8533">
        <v>2</v>
      </c>
      <c r="E8533">
        <v>35</v>
      </c>
      <c r="F8533">
        <v>60</v>
      </c>
      <c r="G8533" s="1">
        <f t="shared" si="532"/>
        <v>0.94594594594594594</v>
      </c>
      <c r="H8533" s="4">
        <f t="shared" si="533"/>
        <v>1</v>
      </c>
      <c r="I8533" s="5">
        <f>IF(OR(AND(F8533&gt;=50,G8533&gt;SUMIF(SeasonTotals!A$2:A$9,A8533,SeasonTotals!F$2:F$9)),AND(G8533&gt;0.885,F8533&gt;=50,D8533&lt;3)),1,0)</f>
        <v>1</v>
      </c>
      <c r="J8533" s="4">
        <f t="shared" si="534"/>
        <v>0</v>
      </c>
      <c r="K8533" s="5">
        <f t="shared" si="535"/>
        <v>0</v>
      </c>
    </row>
    <row r="8534" spans="1:11" x14ac:dyDescent="0.25">
      <c r="A8534" t="s">
        <v>118</v>
      </c>
      <c r="B8534" t="s">
        <v>49</v>
      </c>
      <c r="C8534">
        <v>1</v>
      </c>
      <c r="D8534">
        <v>1</v>
      </c>
      <c r="E8534">
        <v>39</v>
      </c>
      <c r="F8534">
        <v>60</v>
      </c>
      <c r="G8534" s="1">
        <f t="shared" si="532"/>
        <v>0.97499999999999998</v>
      </c>
      <c r="H8534" s="4">
        <f t="shared" si="533"/>
        <v>1</v>
      </c>
      <c r="I8534" s="5">
        <f>IF(OR(AND(F8534&gt;=50,G8534&gt;SUMIF(SeasonTotals!A$2:A$9,A8534,SeasonTotals!F$2:F$9)),AND(G8534&gt;0.885,F8534&gt;=50,D8534&lt;3)),1,0)</f>
        <v>1</v>
      </c>
      <c r="J8534" s="4">
        <f t="shared" si="534"/>
        <v>0</v>
      </c>
      <c r="K8534" s="5">
        <f t="shared" si="535"/>
        <v>0</v>
      </c>
    </row>
    <row r="8535" spans="1:11" x14ac:dyDescent="0.25">
      <c r="A8535" t="s">
        <v>118</v>
      </c>
      <c r="B8535" t="s">
        <v>49</v>
      </c>
      <c r="C8535">
        <v>1</v>
      </c>
      <c r="D8535">
        <v>2</v>
      </c>
      <c r="E8535">
        <v>20</v>
      </c>
      <c r="F8535">
        <v>58</v>
      </c>
      <c r="G8535" s="1">
        <f t="shared" si="532"/>
        <v>0.90909090909090906</v>
      </c>
      <c r="H8535" s="4">
        <f t="shared" si="533"/>
        <v>1</v>
      </c>
      <c r="I8535" s="5">
        <f>IF(OR(AND(F8535&gt;=50,G8535&gt;SUMIF(SeasonTotals!A$2:A$9,A8535,SeasonTotals!F$2:F$9)),AND(G8535&gt;0.885,F8535&gt;=50,D8535&lt;3)),1,0)</f>
        <v>1</v>
      </c>
      <c r="J8535" s="4">
        <f t="shared" si="534"/>
        <v>0</v>
      </c>
      <c r="K8535" s="5">
        <f t="shared" si="535"/>
        <v>0</v>
      </c>
    </row>
    <row r="8536" spans="1:11" x14ac:dyDescent="0.25">
      <c r="A8536" t="s">
        <v>118</v>
      </c>
      <c r="B8536" t="s">
        <v>49</v>
      </c>
      <c r="C8536">
        <v>1</v>
      </c>
      <c r="D8536">
        <v>0</v>
      </c>
      <c r="E8536">
        <v>27</v>
      </c>
      <c r="F8536">
        <v>59</v>
      </c>
      <c r="G8536" s="1">
        <f t="shared" si="532"/>
        <v>1</v>
      </c>
      <c r="H8536" s="4">
        <f t="shared" si="533"/>
        <v>1</v>
      </c>
      <c r="I8536" s="5">
        <f>IF(OR(AND(F8536&gt;=50,G8536&gt;SUMIF(SeasonTotals!A$2:A$9,A8536,SeasonTotals!F$2:F$9)),AND(G8536&gt;0.885,F8536&gt;=50,D8536&lt;3)),1,0)</f>
        <v>1</v>
      </c>
      <c r="J8536" s="4">
        <f t="shared" si="534"/>
        <v>0</v>
      </c>
      <c r="K8536" s="5">
        <f t="shared" si="535"/>
        <v>0</v>
      </c>
    </row>
    <row r="8537" spans="1:11" x14ac:dyDescent="0.25">
      <c r="A8537" t="s">
        <v>118</v>
      </c>
      <c r="B8537" t="s">
        <v>49</v>
      </c>
      <c r="C8537">
        <v>1</v>
      </c>
      <c r="D8537">
        <v>0</v>
      </c>
      <c r="E8537">
        <v>37</v>
      </c>
      <c r="F8537">
        <v>60</v>
      </c>
      <c r="G8537" s="1">
        <f t="shared" si="532"/>
        <v>1</v>
      </c>
      <c r="H8537" s="4">
        <f t="shared" si="533"/>
        <v>1</v>
      </c>
      <c r="I8537" s="5">
        <f>IF(OR(AND(F8537&gt;=50,G8537&gt;SUMIF(SeasonTotals!A$2:A$9,A8537,SeasonTotals!F$2:F$9)),AND(G8537&gt;0.885,F8537&gt;=50,D8537&lt;3)),1,0)</f>
        <v>1</v>
      </c>
      <c r="J8537" s="4">
        <f t="shared" si="534"/>
        <v>0</v>
      </c>
      <c r="K8537" s="5">
        <f t="shared" si="535"/>
        <v>0</v>
      </c>
    </row>
    <row r="8538" spans="1:11" x14ac:dyDescent="0.25">
      <c r="A8538" t="s">
        <v>118</v>
      </c>
      <c r="B8538" t="s">
        <v>49</v>
      </c>
      <c r="C8538">
        <v>1</v>
      </c>
      <c r="D8538">
        <v>4</v>
      </c>
      <c r="E8538">
        <v>30</v>
      </c>
      <c r="F8538">
        <v>60</v>
      </c>
      <c r="G8538" s="1">
        <f t="shared" si="532"/>
        <v>0.88235294117647056</v>
      </c>
      <c r="H8538" s="4">
        <f t="shared" si="533"/>
        <v>0</v>
      </c>
      <c r="I8538" s="5">
        <f>IF(OR(AND(F8538&gt;=50,G8538&gt;SUMIF(SeasonTotals!A$2:A$9,A8538,SeasonTotals!F$2:F$9)),AND(G8538&gt;0.885,F8538&gt;=50,D8538&lt;3)),1,0)</f>
        <v>0</v>
      </c>
      <c r="J8538" s="4">
        <f t="shared" si="534"/>
        <v>0</v>
      </c>
      <c r="K8538" s="5">
        <f t="shared" si="535"/>
        <v>0</v>
      </c>
    </row>
    <row r="8539" spans="1:11" x14ac:dyDescent="0.25">
      <c r="A8539" t="s">
        <v>118</v>
      </c>
      <c r="B8539" t="s">
        <v>49</v>
      </c>
      <c r="C8539">
        <v>1</v>
      </c>
      <c r="D8539">
        <v>4</v>
      </c>
      <c r="E8539">
        <v>22</v>
      </c>
      <c r="F8539">
        <v>38</v>
      </c>
      <c r="G8539" s="1">
        <f t="shared" si="532"/>
        <v>0.84615384615384615</v>
      </c>
      <c r="H8539" s="4">
        <f t="shared" si="533"/>
        <v>0</v>
      </c>
      <c r="I8539" s="5">
        <f>IF(OR(AND(F8539&gt;=50,G8539&gt;SUMIF(SeasonTotals!A$2:A$9,A8539,SeasonTotals!F$2:F$9)),AND(G8539&gt;0.885,F8539&gt;=50,D8539&lt;3)),1,0)</f>
        <v>0</v>
      </c>
      <c r="J8539" s="4">
        <f t="shared" si="534"/>
        <v>1</v>
      </c>
      <c r="K8539" s="5">
        <f t="shared" si="535"/>
        <v>1</v>
      </c>
    </row>
    <row r="8540" spans="1:11" x14ac:dyDescent="0.25">
      <c r="A8540" t="s">
        <v>118</v>
      </c>
      <c r="B8540" t="s">
        <v>49</v>
      </c>
      <c r="C8540">
        <v>1</v>
      </c>
      <c r="D8540">
        <v>1</v>
      </c>
      <c r="E8540">
        <v>39</v>
      </c>
      <c r="F8540">
        <v>65</v>
      </c>
      <c r="G8540" s="1">
        <f t="shared" si="532"/>
        <v>0.97499999999999998</v>
      </c>
      <c r="H8540" s="4">
        <f t="shared" si="533"/>
        <v>1</v>
      </c>
      <c r="I8540" s="5">
        <f>IF(OR(AND(F8540&gt;=50,G8540&gt;SUMIF(SeasonTotals!A$2:A$9,A8540,SeasonTotals!F$2:F$9)),AND(G8540&gt;0.885,F8540&gt;=50,D8540&lt;3)),1,0)</f>
        <v>1</v>
      </c>
      <c r="J8540" s="4">
        <f t="shared" si="534"/>
        <v>0</v>
      </c>
      <c r="K8540" s="5">
        <f t="shared" si="535"/>
        <v>0</v>
      </c>
    </row>
    <row r="8541" spans="1:11" x14ac:dyDescent="0.25">
      <c r="A8541" t="s">
        <v>118</v>
      </c>
      <c r="B8541" t="s">
        <v>49</v>
      </c>
      <c r="C8541">
        <v>1</v>
      </c>
      <c r="D8541">
        <v>5</v>
      </c>
      <c r="E8541">
        <v>32</v>
      </c>
      <c r="F8541">
        <v>55</v>
      </c>
      <c r="G8541" s="1">
        <f t="shared" si="532"/>
        <v>0.86486486486486491</v>
      </c>
      <c r="H8541" s="4">
        <f t="shared" si="533"/>
        <v>0</v>
      </c>
      <c r="I8541" s="5">
        <f>IF(OR(AND(F8541&gt;=50,G8541&gt;SUMIF(SeasonTotals!A$2:A$9,A8541,SeasonTotals!F$2:F$9)),AND(G8541&gt;0.885,F8541&gt;=50,D8541&lt;3)),1,0)</f>
        <v>0</v>
      </c>
      <c r="J8541" s="4">
        <f t="shared" si="534"/>
        <v>0</v>
      </c>
      <c r="K8541" s="5">
        <f t="shared" si="535"/>
        <v>0</v>
      </c>
    </row>
    <row r="8542" spans="1:11" x14ac:dyDescent="0.25">
      <c r="A8542" t="s">
        <v>118</v>
      </c>
      <c r="B8542" t="s">
        <v>49</v>
      </c>
      <c r="C8542">
        <v>1</v>
      </c>
      <c r="D8542">
        <v>3</v>
      </c>
      <c r="E8542">
        <v>37</v>
      </c>
      <c r="F8542">
        <v>64</v>
      </c>
      <c r="G8542" s="1">
        <f t="shared" si="532"/>
        <v>0.92500000000000004</v>
      </c>
      <c r="H8542" s="4">
        <f t="shared" si="533"/>
        <v>1</v>
      </c>
      <c r="I8542" s="5">
        <f>IF(OR(AND(F8542&gt;=50,G8542&gt;SUMIF(SeasonTotals!A$2:A$9,A8542,SeasonTotals!F$2:F$9)),AND(G8542&gt;0.885,F8542&gt;=50,D8542&lt;3)),1,0)</f>
        <v>1</v>
      </c>
      <c r="J8542" s="4">
        <f t="shared" si="534"/>
        <v>0</v>
      </c>
      <c r="K8542" s="5">
        <f t="shared" si="535"/>
        <v>0</v>
      </c>
    </row>
    <row r="8543" spans="1:11" x14ac:dyDescent="0.25">
      <c r="A8543" t="s">
        <v>118</v>
      </c>
      <c r="B8543" t="s">
        <v>49</v>
      </c>
      <c r="C8543">
        <v>1</v>
      </c>
      <c r="D8543">
        <v>2</v>
      </c>
      <c r="E8543">
        <v>35</v>
      </c>
      <c r="F8543">
        <v>60</v>
      </c>
      <c r="G8543" s="1">
        <f t="shared" si="532"/>
        <v>0.94594594594594594</v>
      </c>
      <c r="H8543" s="4">
        <f t="shared" si="533"/>
        <v>1</v>
      </c>
      <c r="I8543" s="5">
        <f>IF(OR(AND(F8543&gt;=50,G8543&gt;SUMIF(SeasonTotals!A$2:A$9,A8543,SeasonTotals!F$2:F$9)),AND(G8543&gt;0.885,F8543&gt;=50,D8543&lt;3)),1,0)</f>
        <v>1</v>
      </c>
      <c r="J8543" s="4">
        <f t="shared" si="534"/>
        <v>0</v>
      </c>
      <c r="K8543" s="5">
        <f t="shared" si="535"/>
        <v>0</v>
      </c>
    </row>
    <row r="8544" spans="1:11" x14ac:dyDescent="0.25">
      <c r="A8544" t="s">
        <v>118</v>
      </c>
      <c r="B8544" t="s">
        <v>49</v>
      </c>
      <c r="C8544">
        <v>1</v>
      </c>
      <c r="D8544">
        <v>3</v>
      </c>
      <c r="E8544">
        <v>7</v>
      </c>
      <c r="F8544">
        <v>11</v>
      </c>
      <c r="G8544" s="1">
        <f t="shared" si="532"/>
        <v>0.7</v>
      </c>
      <c r="H8544" s="4">
        <f t="shared" si="533"/>
        <v>0</v>
      </c>
      <c r="I8544" s="5">
        <f>IF(OR(AND(F8544&gt;=50,G8544&gt;SUMIF(SeasonTotals!A$2:A$9,A8544,SeasonTotals!F$2:F$9)),AND(G8544&gt;0.885,F8544&gt;=50,D8544&lt;3)),1,0)</f>
        <v>0</v>
      </c>
      <c r="J8544" s="4">
        <f t="shared" si="534"/>
        <v>1</v>
      </c>
      <c r="K8544" s="5">
        <f t="shared" si="535"/>
        <v>1</v>
      </c>
    </row>
    <row r="8545" spans="1:11" x14ac:dyDescent="0.25">
      <c r="A8545" t="s">
        <v>118</v>
      </c>
      <c r="B8545" t="s">
        <v>49</v>
      </c>
      <c r="C8545">
        <v>1</v>
      </c>
      <c r="D8545">
        <v>0</v>
      </c>
      <c r="E8545">
        <v>12</v>
      </c>
      <c r="F8545">
        <v>60</v>
      </c>
      <c r="G8545" s="1">
        <f t="shared" si="532"/>
        <v>1</v>
      </c>
      <c r="H8545" s="4">
        <f t="shared" si="533"/>
        <v>1</v>
      </c>
      <c r="I8545" s="5">
        <f>IF(OR(AND(F8545&gt;=50,G8545&gt;SUMIF(SeasonTotals!A$2:A$9,A8545,SeasonTotals!F$2:F$9)),AND(G8545&gt;0.885,F8545&gt;=50,D8545&lt;3)),1,0)</f>
        <v>1</v>
      </c>
      <c r="J8545" s="4">
        <f t="shared" si="534"/>
        <v>0</v>
      </c>
      <c r="K8545" s="5">
        <f t="shared" si="535"/>
        <v>0</v>
      </c>
    </row>
    <row r="8546" spans="1:11" x14ac:dyDescent="0.25">
      <c r="A8546" t="s">
        <v>118</v>
      </c>
      <c r="B8546" t="s">
        <v>49</v>
      </c>
      <c r="C8546">
        <v>1</v>
      </c>
      <c r="D8546">
        <v>3</v>
      </c>
      <c r="E8546">
        <v>6</v>
      </c>
      <c r="F8546">
        <v>12</v>
      </c>
      <c r="G8546" s="1">
        <f t="shared" si="532"/>
        <v>0.66666666666666663</v>
      </c>
      <c r="H8546" s="4">
        <f t="shared" si="533"/>
        <v>0</v>
      </c>
      <c r="I8546" s="5">
        <f>IF(OR(AND(F8546&gt;=50,G8546&gt;SUMIF(SeasonTotals!A$2:A$9,A8546,SeasonTotals!F$2:F$9)),AND(G8546&gt;0.885,F8546&gt;=50,D8546&lt;3)),1,0)</f>
        <v>0</v>
      </c>
      <c r="J8546" s="4">
        <f t="shared" si="534"/>
        <v>1</v>
      </c>
      <c r="K8546" s="5">
        <f t="shared" si="535"/>
        <v>1</v>
      </c>
    </row>
    <row r="8547" spans="1:11" x14ac:dyDescent="0.25">
      <c r="A8547" t="s">
        <v>118</v>
      </c>
      <c r="B8547" t="s">
        <v>50</v>
      </c>
      <c r="C8547">
        <v>1</v>
      </c>
      <c r="D8547">
        <v>2</v>
      </c>
      <c r="E8547">
        <v>29</v>
      </c>
      <c r="F8547">
        <v>60</v>
      </c>
      <c r="G8547" s="1">
        <f t="shared" si="532"/>
        <v>0.93548387096774188</v>
      </c>
      <c r="H8547" s="4">
        <f t="shared" si="533"/>
        <v>1</v>
      </c>
      <c r="I8547" s="5">
        <f>IF(OR(AND(F8547&gt;=50,G8547&gt;SUMIF(SeasonTotals!A$2:A$9,A8547,SeasonTotals!F$2:F$9)),AND(G8547&gt;0.885,F8547&gt;=50,D8547&lt;3)),1,0)</f>
        <v>1</v>
      </c>
      <c r="J8547" s="4">
        <f t="shared" si="534"/>
        <v>0</v>
      </c>
      <c r="K8547" s="5">
        <f t="shared" si="535"/>
        <v>0</v>
      </c>
    </row>
    <row r="8548" spans="1:11" x14ac:dyDescent="0.25">
      <c r="A8548" t="s">
        <v>118</v>
      </c>
      <c r="B8548" t="s">
        <v>50</v>
      </c>
      <c r="C8548">
        <v>1</v>
      </c>
      <c r="D8548">
        <v>3</v>
      </c>
      <c r="E8548">
        <v>27</v>
      </c>
      <c r="F8548">
        <v>60</v>
      </c>
      <c r="G8548" s="1">
        <f t="shared" si="532"/>
        <v>0.9</v>
      </c>
      <c r="H8548" s="4">
        <f t="shared" si="533"/>
        <v>0</v>
      </c>
      <c r="I8548" s="5">
        <f>IF(OR(AND(F8548&gt;=50,G8548&gt;SUMIF(SeasonTotals!A$2:A$9,A8548,SeasonTotals!F$2:F$9)),AND(G8548&gt;0.885,F8548&gt;=50,D8548&lt;3)),1,0)</f>
        <v>0</v>
      </c>
      <c r="J8548" s="4">
        <f t="shared" si="534"/>
        <v>0</v>
      </c>
      <c r="K8548" s="5">
        <f t="shared" si="535"/>
        <v>0</v>
      </c>
    </row>
    <row r="8549" spans="1:11" x14ac:dyDescent="0.25">
      <c r="A8549" t="s">
        <v>118</v>
      </c>
      <c r="B8549" t="s">
        <v>50</v>
      </c>
      <c r="C8549">
        <v>1</v>
      </c>
      <c r="D8549">
        <v>3</v>
      </c>
      <c r="E8549">
        <v>25</v>
      </c>
      <c r="F8549">
        <v>60</v>
      </c>
      <c r="G8549" s="1">
        <f t="shared" si="532"/>
        <v>0.8928571428571429</v>
      </c>
      <c r="H8549" s="4">
        <f t="shared" si="533"/>
        <v>0</v>
      </c>
      <c r="I8549" s="5">
        <f>IF(OR(AND(F8549&gt;=50,G8549&gt;SUMIF(SeasonTotals!A$2:A$9,A8549,SeasonTotals!F$2:F$9)),AND(G8549&gt;0.885,F8549&gt;=50,D8549&lt;3)),1,0)</f>
        <v>0</v>
      </c>
      <c r="J8549" s="4">
        <f t="shared" si="534"/>
        <v>0</v>
      </c>
      <c r="K8549" s="5">
        <f t="shared" si="535"/>
        <v>0</v>
      </c>
    </row>
    <row r="8550" spans="1:11" x14ac:dyDescent="0.25">
      <c r="A8550" t="s">
        <v>118</v>
      </c>
      <c r="B8550" t="s">
        <v>50</v>
      </c>
      <c r="C8550">
        <v>1</v>
      </c>
      <c r="D8550">
        <v>1</v>
      </c>
      <c r="E8550">
        <v>25</v>
      </c>
      <c r="F8550">
        <v>60</v>
      </c>
      <c r="G8550" s="1">
        <f t="shared" si="532"/>
        <v>0.96153846153846156</v>
      </c>
      <c r="H8550" s="4">
        <f t="shared" si="533"/>
        <v>1</v>
      </c>
      <c r="I8550" s="5">
        <f>IF(OR(AND(F8550&gt;=50,G8550&gt;SUMIF(SeasonTotals!A$2:A$9,A8550,SeasonTotals!F$2:F$9)),AND(G8550&gt;0.885,F8550&gt;=50,D8550&lt;3)),1,0)</f>
        <v>1</v>
      </c>
      <c r="J8550" s="4">
        <f t="shared" si="534"/>
        <v>0</v>
      </c>
      <c r="K8550" s="5">
        <f t="shared" si="535"/>
        <v>0</v>
      </c>
    </row>
    <row r="8551" spans="1:11" x14ac:dyDescent="0.25">
      <c r="A8551" t="s">
        <v>118</v>
      </c>
      <c r="B8551" t="s">
        <v>50</v>
      </c>
      <c r="C8551">
        <v>1</v>
      </c>
      <c r="D8551">
        <v>6</v>
      </c>
      <c r="E8551">
        <v>28</v>
      </c>
      <c r="F8551">
        <v>60</v>
      </c>
      <c r="G8551" s="1">
        <f t="shared" si="532"/>
        <v>0.82352941176470584</v>
      </c>
      <c r="H8551" s="4">
        <f t="shared" si="533"/>
        <v>0</v>
      </c>
      <c r="I8551" s="5">
        <f>IF(OR(AND(F8551&gt;=50,G8551&gt;SUMIF(SeasonTotals!A$2:A$9,A8551,SeasonTotals!F$2:F$9)),AND(G8551&gt;0.885,F8551&gt;=50,D8551&lt;3)),1,0)</f>
        <v>0</v>
      </c>
      <c r="J8551" s="4">
        <f t="shared" si="534"/>
        <v>1</v>
      </c>
      <c r="K8551" s="5">
        <f t="shared" si="535"/>
        <v>0</v>
      </c>
    </row>
    <row r="8552" spans="1:11" x14ac:dyDescent="0.25">
      <c r="A8552" t="s">
        <v>118</v>
      </c>
      <c r="B8552" t="s">
        <v>50</v>
      </c>
      <c r="C8552">
        <v>1</v>
      </c>
      <c r="D8552">
        <v>4</v>
      </c>
      <c r="E8552">
        <v>22</v>
      </c>
      <c r="F8552">
        <v>59</v>
      </c>
      <c r="G8552" s="1">
        <f t="shared" si="532"/>
        <v>0.84615384615384615</v>
      </c>
      <c r="H8552" s="4">
        <f t="shared" si="533"/>
        <v>0</v>
      </c>
      <c r="I8552" s="5">
        <f>IF(OR(AND(F8552&gt;=50,G8552&gt;SUMIF(SeasonTotals!A$2:A$9,A8552,SeasonTotals!F$2:F$9)),AND(G8552&gt;0.885,F8552&gt;=50,D8552&lt;3)),1,0)</f>
        <v>0</v>
      </c>
      <c r="J8552" s="4">
        <f t="shared" si="534"/>
        <v>1</v>
      </c>
      <c r="K8552" s="5">
        <f t="shared" si="535"/>
        <v>0</v>
      </c>
    </row>
    <row r="8553" spans="1:11" x14ac:dyDescent="0.25">
      <c r="A8553" t="s">
        <v>118</v>
      </c>
      <c r="B8553" t="s">
        <v>50</v>
      </c>
      <c r="C8553">
        <v>1</v>
      </c>
      <c r="D8553">
        <v>4</v>
      </c>
      <c r="E8553">
        <v>29</v>
      </c>
      <c r="F8553">
        <v>60</v>
      </c>
      <c r="G8553" s="1">
        <f t="shared" si="532"/>
        <v>0.87878787878787878</v>
      </c>
      <c r="H8553" s="4">
        <f t="shared" si="533"/>
        <v>0</v>
      </c>
      <c r="I8553" s="5">
        <f>IF(OR(AND(F8553&gt;=50,G8553&gt;SUMIF(SeasonTotals!A$2:A$9,A8553,SeasonTotals!F$2:F$9)),AND(G8553&gt;0.885,F8553&gt;=50,D8553&lt;3)),1,0)</f>
        <v>0</v>
      </c>
      <c r="J8553" s="4">
        <f t="shared" si="534"/>
        <v>0</v>
      </c>
      <c r="K8553" s="5">
        <f t="shared" si="535"/>
        <v>0</v>
      </c>
    </row>
    <row r="8554" spans="1:11" x14ac:dyDescent="0.25">
      <c r="A8554" t="s">
        <v>118</v>
      </c>
      <c r="B8554" t="s">
        <v>50</v>
      </c>
      <c r="C8554">
        <v>1</v>
      </c>
      <c r="D8554">
        <v>1</v>
      </c>
      <c r="E8554">
        <v>29</v>
      </c>
      <c r="F8554">
        <v>60</v>
      </c>
      <c r="G8554" s="1">
        <f t="shared" si="532"/>
        <v>0.96666666666666667</v>
      </c>
      <c r="H8554" s="4">
        <f t="shared" si="533"/>
        <v>1</v>
      </c>
      <c r="I8554" s="5">
        <f>IF(OR(AND(F8554&gt;=50,G8554&gt;SUMIF(SeasonTotals!A$2:A$9,A8554,SeasonTotals!F$2:F$9)),AND(G8554&gt;0.885,F8554&gt;=50,D8554&lt;3)),1,0)</f>
        <v>1</v>
      </c>
      <c r="J8554" s="4">
        <f t="shared" si="534"/>
        <v>0</v>
      </c>
      <c r="K8554" s="5">
        <f t="shared" si="535"/>
        <v>0</v>
      </c>
    </row>
    <row r="8555" spans="1:11" x14ac:dyDescent="0.25">
      <c r="A8555" t="s">
        <v>118</v>
      </c>
      <c r="B8555" t="s">
        <v>50</v>
      </c>
      <c r="C8555">
        <v>1</v>
      </c>
      <c r="D8555">
        <v>1</v>
      </c>
      <c r="E8555">
        <v>18</v>
      </c>
      <c r="F8555">
        <v>60</v>
      </c>
      <c r="G8555" s="1">
        <f t="shared" si="532"/>
        <v>0.94736842105263153</v>
      </c>
      <c r="H8555" s="4">
        <f t="shared" si="533"/>
        <v>1</v>
      </c>
      <c r="I8555" s="5">
        <f>IF(OR(AND(F8555&gt;=50,G8555&gt;SUMIF(SeasonTotals!A$2:A$9,A8555,SeasonTotals!F$2:F$9)),AND(G8555&gt;0.885,F8555&gt;=50,D8555&lt;3)),1,0)</f>
        <v>1</v>
      </c>
      <c r="J8555" s="4">
        <f t="shared" si="534"/>
        <v>0</v>
      </c>
      <c r="K8555" s="5">
        <f t="shared" si="535"/>
        <v>0</v>
      </c>
    </row>
    <row r="8556" spans="1:11" x14ac:dyDescent="0.25">
      <c r="A8556" t="s">
        <v>118</v>
      </c>
      <c r="B8556" t="s">
        <v>50</v>
      </c>
      <c r="C8556">
        <v>1</v>
      </c>
      <c r="D8556">
        <v>6</v>
      </c>
      <c r="E8556">
        <v>16</v>
      </c>
      <c r="F8556">
        <v>33</v>
      </c>
      <c r="G8556" s="1">
        <f t="shared" si="532"/>
        <v>0.72727272727272729</v>
      </c>
      <c r="H8556" s="4">
        <f t="shared" si="533"/>
        <v>0</v>
      </c>
      <c r="I8556" s="5">
        <f>IF(OR(AND(F8556&gt;=50,G8556&gt;SUMIF(SeasonTotals!A$2:A$9,A8556,SeasonTotals!F$2:F$9)),AND(G8556&gt;0.885,F8556&gt;=50,D8556&lt;3)),1,0)</f>
        <v>0</v>
      </c>
      <c r="J8556" s="4">
        <f t="shared" si="534"/>
        <v>1</v>
      </c>
      <c r="K8556" s="5">
        <f t="shared" si="535"/>
        <v>1</v>
      </c>
    </row>
    <row r="8557" spans="1:11" x14ac:dyDescent="0.25">
      <c r="A8557" t="s">
        <v>118</v>
      </c>
      <c r="B8557" t="s">
        <v>50</v>
      </c>
      <c r="C8557">
        <v>1</v>
      </c>
      <c r="D8557">
        <v>5</v>
      </c>
      <c r="E8557">
        <v>23</v>
      </c>
      <c r="F8557">
        <v>59</v>
      </c>
      <c r="G8557" s="1">
        <f t="shared" si="532"/>
        <v>0.8214285714285714</v>
      </c>
      <c r="H8557" s="4">
        <f t="shared" si="533"/>
        <v>0</v>
      </c>
      <c r="I8557" s="5">
        <f>IF(OR(AND(F8557&gt;=50,G8557&gt;SUMIF(SeasonTotals!A$2:A$9,A8557,SeasonTotals!F$2:F$9)),AND(G8557&gt;0.885,F8557&gt;=50,D8557&lt;3)),1,0)</f>
        <v>0</v>
      </c>
      <c r="J8557" s="4">
        <f t="shared" si="534"/>
        <v>1</v>
      </c>
      <c r="K8557" s="5">
        <f t="shared" si="535"/>
        <v>0</v>
      </c>
    </row>
    <row r="8558" spans="1:11" x14ac:dyDescent="0.25">
      <c r="A8558" t="s">
        <v>118</v>
      </c>
      <c r="B8558" t="s">
        <v>50</v>
      </c>
      <c r="C8558">
        <v>1</v>
      </c>
      <c r="D8558">
        <v>2</v>
      </c>
      <c r="E8558">
        <v>24</v>
      </c>
      <c r="F8558">
        <v>60</v>
      </c>
      <c r="G8558" s="1">
        <f t="shared" si="532"/>
        <v>0.92307692307692313</v>
      </c>
      <c r="H8558" s="4">
        <f t="shared" si="533"/>
        <v>1</v>
      </c>
      <c r="I8558" s="5">
        <f>IF(OR(AND(F8558&gt;=50,G8558&gt;SUMIF(SeasonTotals!A$2:A$9,A8558,SeasonTotals!F$2:F$9)),AND(G8558&gt;0.885,F8558&gt;=50,D8558&lt;3)),1,0)</f>
        <v>1</v>
      </c>
      <c r="J8558" s="4">
        <f t="shared" si="534"/>
        <v>0</v>
      </c>
      <c r="K8558" s="5">
        <f t="shared" si="535"/>
        <v>0</v>
      </c>
    </row>
    <row r="8559" spans="1:11" x14ac:dyDescent="0.25">
      <c r="A8559" t="s">
        <v>118</v>
      </c>
      <c r="B8559" t="s">
        <v>50</v>
      </c>
      <c r="C8559">
        <v>1</v>
      </c>
      <c r="D8559">
        <v>2</v>
      </c>
      <c r="E8559">
        <v>25</v>
      </c>
      <c r="F8559">
        <v>58</v>
      </c>
      <c r="G8559" s="1">
        <f t="shared" si="532"/>
        <v>0.92592592592592593</v>
      </c>
      <c r="H8559" s="4">
        <f t="shared" si="533"/>
        <v>1</v>
      </c>
      <c r="I8559" s="5">
        <f>IF(OR(AND(F8559&gt;=50,G8559&gt;SUMIF(SeasonTotals!A$2:A$9,A8559,SeasonTotals!F$2:F$9)),AND(G8559&gt;0.885,F8559&gt;=50,D8559&lt;3)),1,0)</f>
        <v>1</v>
      </c>
      <c r="J8559" s="4">
        <f t="shared" si="534"/>
        <v>0</v>
      </c>
      <c r="K8559" s="5">
        <f t="shared" si="535"/>
        <v>0</v>
      </c>
    </row>
    <row r="8560" spans="1:11" x14ac:dyDescent="0.25">
      <c r="A8560" t="s">
        <v>118</v>
      </c>
      <c r="B8560" t="s">
        <v>50</v>
      </c>
      <c r="C8560">
        <v>1</v>
      </c>
      <c r="D8560">
        <v>0</v>
      </c>
      <c r="E8560">
        <v>25</v>
      </c>
      <c r="F8560">
        <v>65</v>
      </c>
      <c r="G8560" s="1">
        <f t="shared" si="532"/>
        <v>1</v>
      </c>
      <c r="H8560" s="4">
        <f t="shared" si="533"/>
        <v>1</v>
      </c>
      <c r="I8560" s="5">
        <f>IF(OR(AND(F8560&gt;=50,G8560&gt;SUMIF(SeasonTotals!A$2:A$9,A8560,SeasonTotals!F$2:F$9)),AND(G8560&gt;0.885,F8560&gt;=50,D8560&lt;3)),1,0)</f>
        <v>1</v>
      </c>
      <c r="J8560" s="4">
        <f t="shared" si="534"/>
        <v>0</v>
      </c>
      <c r="K8560" s="5">
        <f t="shared" si="535"/>
        <v>0</v>
      </c>
    </row>
    <row r="8561" spans="1:11" x14ac:dyDescent="0.25">
      <c r="A8561" t="s">
        <v>118</v>
      </c>
      <c r="B8561" t="s">
        <v>50</v>
      </c>
      <c r="C8561">
        <v>1</v>
      </c>
      <c r="D8561">
        <v>1</v>
      </c>
      <c r="E8561">
        <v>22</v>
      </c>
      <c r="F8561">
        <v>60</v>
      </c>
      <c r="G8561" s="1">
        <f t="shared" si="532"/>
        <v>0.95652173913043481</v>
      </c>
      <c r="H8561" s="4">
        <f t="shared" si="533"/>
        <v>1</v>
      </c>
      <c r="I8561" s="5">
        <f>IF(OR(AND(F8561&gt;=50,G8561&gt;SUMIF(SeasonTotals!A$2:A$9,A8561,SeasonTotals!F$2:F$9)),AND(G8561&gt;0.885,F8561&gt;=50,D8561&lt;3)),1,0)</f>
        <v>1</v>
      </c>
      <c r="J8561" s="4">
        <f t="shared" si="534"/>
        <v>0</v>
      </c>
      <c r="K8561" s="5">
        <f t="shared" si="535"/>
        <v>0</v>
      </c>
    </row>
    <row r="8562" spans="1:11" x14ac:dyDescent="0.25">
      <c r="A8562" t="s">
        <v>118</v>
      </c>
      <c r="B8562" t="s">
        <v>50</v>
      </c>
      <c r="C8562">
        <v>1</v>
      </c>
      <c r="D8562">
        <v>3</v>
      </c>
      <c r="E8562">
        <v>34</v>
      </c>
      <c r="F8562">
        <v>65</v>
      </c>
      <c r="G8562" s="1">
        <f t="shared" si="532"/>
        <v>0.91891891891891897</v>
      </c>
      <c r="H8562" s="4">
        <f t="shared" si="533"/>
        <v>1</v>
      </c>
      <c r="I8562" s="5">
        <f>IF(OR(AND(F8562&gt;=50,G8562&gt;SUMIF(SeasonTotals!A$2:A$9,A8562,SeasonTotals!F$2:F$9)),AND(G8562&gt;0.885,F8562&gt;=50,D8562&lt;3)),1,0)</f>
        <v>1</v>
      </c>
      <c r="J8562" s="4">
        <f t="shared" si="534"/>
        <v>0</v>
      </c>
      <c r="K8562" s="5">
        <f t="shared" si="535"/>
        <v>0</v>
      </c>
    </row>
    <row r="8563" spans="1:11" x14ac:dyDescent="0.25">
      <c r="A8563" t="s">
        <v>118</v>
      </c>
      <c r="B8563" t="s">
        <v>50</v>
      </c>
      <c r="C8563">
        <v>1</v>
      </c>
      <c r="D8563">
        <v>2</v>
      </c>
      <c r="E8563">
        <v>25</v>
      </c>
      <c r="F8563">
        <v>59</v>
      </c>
      <c r="G8563" s="1">
        <f t="shared" si="532"/>
        <v>0.92592592592592593</v>
      </c>
      <c r="H8563" s="4">
        <f t="shared" si="533"/>
        <v>1</v>
      </c>
      <c r="I8563" s="5">
        <f>IF(OR(AND(F8563&gt;=50,G8563&gt;SUMIF(SeasonTotals!A$2:A$9,A8563,SeasonTotals!F$2:F$9)),AND(G8563&gt;0.885,F8563&gt;=50,D8563&lt;3)),1,0)</f>
        <v>1</v>
      </c>
      <c r="J8563" s="4">
        <f t="shared" si="534"/>
        <v>0</v>
      </c>
      <c r="K8563" s="5">
        <f t="shared" si="535"/>
        <v>0</v>
      </c>
    </row>
    <row r="8564" spans="1:11" x14ac:dyDescent="0.25">
      <c r="A8564" t="s">
        <v>118</v>
      </c>
      <c r="B8564" t="s">
        <v>50</v>
      </c>
      <c r="C8564">
        <v>1</v>
      </c>
      <c r="D8564">
        <v>0</v>
      </c>
      <c r="E8564">
        <v>25</v>
      </c>
      <c r="F8564">
        <v>59</v>
      </c>
      <c r="G8564" s="1">
        <f t="shared" si="532"/>
        <v>1</v>
      </c>
      <c r="H8564" s="4">
        <f t="shared" si="533"/>
        <v>1</v>
      </c>
      <c r="I8564" s="5">
        <f>IF(OR(AND(F8564&gt;=50,G8564&gt;SUMIF(SeasonTotals!A$2:A$9,A8564,SeasonTotals!F$2:F$9)),AND(G8564&gt;0.885,F8564&gt;=50,D8564&lt;3)),1,0)</f>
        <v>1</v>
      </c>
      <c r="J8564" s="4">
        <f t="shared" si="534"/>
        <v>0</v>
      </c>
      <c r="K8564" s="5">
        <f t="shared" si="535"/>
        <v>0</v>
      </c>
    </row>
    <row r="8565" spans="1:11" x14ac:dyDescent="0.25">
      <c r="A8565" t="s">
        <v>118</v>
      </c>
      <c r="B8565" t="s">
        <v>50</v>
      </c>
      <c r="C8565">
        <v>1</v>
      </c>
      <c r="D8565">
        <v>4</v>
      </c>
      <c r="E8565">
        <v>18</v>
      </c>
      <c r="F8565">
        <v>61</v>
      </c>
      <c r="G8565" s="1">
        <f t="shared" si="532"/>
        <v>0.81818181818181823</v>
      </c>
      <c r="H8565" s="4">
        <f t="shared" si="533"/>
        <v>0</v>
      </c>
      <c r="I8565" s="5">
        <f>IF(OR(AND(F8565&gt;=50,G8565&gt;SUMIF(SeasonTotals!A$2:A$9,A8565,SeasonTotals!F$2:F$9)),AND(G8565&gt;0.885,F8565&gt;=50,D8565&lt;3)),1,0)</f>
        <v>0</v>
      </c>
      <c r="J8565" s="4">
        <f t="shared" si="534"/>
        <v>1</v>
      </c>
      <c r="K8565" s="5">
        <f t="shared" si="535"/>
        <v>0</v>
      </c>
    </row>
    <row r="8566" spans="1:11" x14ac:dyDescent="0.25">
      <c r="A8566" t="s">
        <v>118</v>
      </c>
      <c r="B8566" t="s">
        <v>50</v>
      </c>
      <c r="C8566">
        <v>1</v>
      </c>
      <c r="D8566">
        <v>2</v>
      </c>
      <c r="E8566">
        <v>32</v>
      </c>
      <c r="F8566">
        <v>59</v>
      </c>
      <c r="G8566" s="1">
        <f t="shared" si="532"/>
        <v>0.94117647058823528</v>
      </c>
      <c r="H8566" s="4">
        <f t="shared" si="533"/>
        <v>1</v>
      </c>
      <c r="I8566" s="5">
        <f>IF(OR(AND(F8566&gt;=50,G8566&gt;SUMIF(SeasonTotals!A$2:A$9,A8566,SeasonTotals!F$2:F$9)),AND(G8566&gt;0.885,F8566&gt;=50,D8566&lt;3)),1,0)</f>
        <v>1</v>
      </c>
      <c r="J8566" s="4">
        <f t="shared" si="534"/>
        <v>0</v>
      </c>
      <c r="K8566" s="5">
        <f t="shared" si="535"/>
        <v>0</v>
      </c>
    </row>
    <row r="8567" spans="1:11" x14ac:dyDescent="0.25">
      <c r="A8567" t="s">
        <v>118</v>
      </c>
      <c r="B8567" t="s">
        <v>50</v>
      </c>
      <c r="C8567">
        <v>1</v>
      </c>
      <c r="D8567">
        <v>2</v>
      </c>
      <c r="E8567">
        <v>30</v>
      </c>
      <c r="F8567">
        <v>60</v>
      </c>
      <c r="G8567" s="1">
        <f t="shared" si="532"/>
        <v>0.9375</v>
      </c>
      <c r="H8567" s="4">
        <f t="shared" si="533"/>
        <v>1</v>
      </c>
      <c r="I8567" s="5">
        <f>IF(OR(AND(F8567&gt;=50,G8567&gt;SUMIF(SeasonTotals!A$2:A$9,A8567,SeasonTotals!F$2:F$9)),AND(G8567&gt;0.885,F8567&gt;=50,D8567&lt;3)),1,0)</f>
        <v>1</v>
      </c>
      <c r="J8567" s="4">
        <f t="shared" si="534"/>
        <v>0</v>
      </c>
      <c r="K8567" s="5">
        <f t="shared" si="535"/>
        <v>0</v>
      </c>
    </row>
    <row r="8568" spans="1:11" x14ac:dyDescent="0.25">
      <c r="A8568" t="s">
        <v>118</v>
      </c>
      <c r="B8568" t="s">
        <v>50</v>
      </c>
      <c r="C8568">
        <v>1</v>
      </c>
      <c r="D8568">
        <v>0</v>
      </c>
      <c r="E8568">
        <v>32</v>
      </c>
      <c r="F8568">
        <v>60</v>
      </c>
      <c r="G8568" s="1">
        <f t="shared" si="532"/>
        <v>1</v>
      </c>
      <c r="H8568" s="4">
        <f t="shared" si="533"/>
        <v>1</v>
      </c>
      <c r="I8568" s="5">
        <f>IF(OR(AND(F8568&gt;=50,G8568&gt;SUMIF(SeasonTotals!A$2:A$9,A8568,SeasonTotals!F$2:F$9)),AND(G8568&gt;0.885,F8568&gt;=50,D8568&lt;3)),1,0)</f>
        <v>1</v>
      </c>
      <c r="J8568" s="4">
        <f t="shared" si="534"/>
        <v>0</v>
      </c>
      <c r="K8568" s="5">
        <f t="shared" si="535"/>
        <v>0</v>
      </c>
    </row>
    <row r="8569" spans="1:11" x14ac:dyDescent="0.25">
      <c r="A8569" t="s">
        <v>118</v>
      </c>
      <c r="B8569" t="s">
        <v>51</v>
      </c>
      <c r="C8569">
        <v>1</v>
      </c>
      <c r="D8569">
        <v>1</v>
      </c>
      <c r="E8569">
        <v>23</v>
      </c>
      <c r="F8569">
        <v>65</v>
      </c>
      <c r="G8569" s="1">
        <f t="shared" si="532"/>
        <v>0.95833333333333337</v>
      </c>
      <c r="H8569" s="4">
        <f t="shared" si="533"/>
        <v>1</v>
      </c>
      <c r="I8569" s="5">
        <f>IF(OR(AND(F8569&gt;=50,G8569&gt;SUMIF(SeasonTotals!A$2:A$9,A8569,SeasonTotals!F$2:F$9)),AND(G8569&gt;0.885,F8569&gt;=50,D8569&lt;3)),1,0)</f>
        <v>1</v>
      </c>
      <c r="J8569" s="4">
        <f t="shared" si="534"/>
        <v>0</v>
      </c>
      <c r="K8569" s="5">
        <f t="shared" si="535"/>
        <v>0</v>
      </c>
    </row>
    <row r="8570" spans="1:11" x14ac:dyDescent="0.25">
      <c r="A8570" t="s">
        <v>118</v>
      </c>
      <c r="B8570" t="s">
        <v>51</v>
      </c>
      <c r="C8570">
        <v>1</v>
      </c>
      <c r="D8570">
        <v>1</v>
      </c>
      <c r="E8570">
        <v>31</v>
      </c>
      <c r="F8570">
        <v>60</v>
      </c>
      <c r="G8570" s="1">
        <f t="shared" si="532"/>
        <v>0.96875</v>
      </c>
      <c r="H8570" s="4">
        <f t="shared" si="533"/>
        <v>1</v>
      </c>
      <c r="I8570" s="5">
        <f>IF(OR(AND(F8570&gt;=50,G8570&gt;SUMIF(SeasonTotals!A$2:A$9,A8570,SeasonTotals!F$2:F$9)),AND(G8570&gt;0.885,F8570&gt;=50,D8570&lt;3)),1,0)</f>
        <v>1</v>
      </c>
      <c r="J8570" s="4">
        <f t="shared" si="534"/>
        <v>0</v>
      </c>
      <c r="K8570" s="5">
        <f t="shared" si="535"/>
        <v>0</v>
      </c>
    </row>
    <row r="8571" spans="1:11" x14ac:dyDescent="0.25">
      <c r="A8571" t="s">
        <v>118</v>
      </c>
      <c r="B8571" t="s">
        <v>51</v>
      </c>
      <c r="C8571">
        <v>1</v>
      </c>
      <c r="D8571">
        <v>1</v>
      </c>
      <c r="E8571">
        <v>25</v>
      </c>
      <c r="F8571">
        <v>60</v>
      </c>
      <c r="G8571" s="1">
        <f t="shared" si="532"/>
        <v>0.96153846153846156</v>
      </c>
      <c r="H8571" s="4">
        <f t="shared" si="533"/>
        <v>1</v>
      </c>
      <c r="I8571" s="5">
        <f>IF(OR(AND(F8571&gt;=50,G8571&gt;SUMIF(SeasonTotals!A$2:A$9,A8571,SeasonTotals!F$2:F$9)),AND(G8571&gt;0.885,F8571&gt;=50,D8571&lt;3)),1,0)</f>
        <v>1</v>
      </c>
      <c r="J8571" s="4">
        <f t="shared" si="534"/>
        <v>0</v>
      </c>
      <c r="K8571" s="5">
        <f t="shared" si="535"/>
        <v>0</v>
      </c>
    </row>
    <row r="8572" spans="1:11" x14ac:dyDescent="0.25">
      <c r="A8572" t="s">
        <v>118</v>
      </c>
      <c r="B8572" t="s">
        <v>51</v>
      </c>
      <c r="C8572">
        <v>1</v>
      </c>
      <c r="D8572">
        <v>3</v>
      </c>
      <c r="E8572">
        <v>23</v>
      </c>
      <c r="F8572">
        <v>58</v>
      </c>
      <c r="G8572" s="1">
        <f t="shared" si="532"/>
        <v>0.88461538461538458</v>
      </c>
      <c r="H8572" s="4">
        <f t="shared" si="533"/>
        <v>0</v>
      </c>
      <c r="I8572" s="5">
        <f>IF(OR(AND(F8572&gt;=50,G8572&gt;SUMIF(SeasonTotals!A$2:A$9,A8572,SeasonTotals!F$2:F$9)),AND(G8572&gt;0.885,F8572&gt;=50,D8572&lt;3)),1,0)</f>
        <v>0</v>
      </c>
      <c r="J8572" s="4">
        <f t="shared" si="534"/>
        <v>0</v>
      </c>
      <c r="K8572" s="5">
        <f t="shared" si="535"/>
        <v>0</v>
      </c>
    </row>
    <row r="8573" spans="1:11" x14ac:dyDescent="0.25">
      <c r="A8573" t="s">
        <v>118</v>
      </c>
      <c r="B8573" t="s">
        <v>51</v>
      </c>
      <c r="C8573">
        <v>1</v>
      </c>
      <c r="D8573">
        <v>4</v>
      </c>
      <c r="E8573">
        <v>28</v>
      </c>
      <c r="F8573">
        <v>60</v>
      </c>
      <c r="G8573" s="1">
        <f t="shared" si="532"/>
        <v>0.875</v>
      </c>
      <c r="H8573" s="4">
        <f t="shared" si="533"/>
        <v>0</v>
      </c>
      <c r="I8573" s="5">
        <f>IF(OR(AND(F8573&gt;=50,G8573&gt;SUMIF(SeasonTotals!A$2:A$9,A8573,SeasonTotals!F$2:F$9)),AND(G8573&gt;0.885,F8573&gt;=50,D8573&lt;3)),1,0)</f>
        <v>0</v>
      </c>
      <c r="J8573" s="4">
        <f t="shared" si="534"/>
        <v>0</v>
      </c>
      <c r="K8573" s="5">
        <f t="shared" si="535"/>
        <v>0</v>
      </c>
    </row>
    <row r="8574" spans="1:11" x14ac:dyDescent="0.25">
      <c r="A8574" t="s">
        <v>118</v>
      </c>
      <c r="B8574" t="s">
        <v>51</v>
      </c>
      <c r="C8574">
        <v>1</v>
      </c>
      <c r="D8574">
        <v>2</v>
      </c>
      <c r="E8574">
        <v>20</v>
      </c>
      <c r="F8574">
        <v>64</v>
      </c>
      <c r="G8574" s="1">
        <f t="shared" si="532"/>
        <v>0.90909090909090906</v>
      </c>
      <c r="H8574" s="4">
        <f t="shared" si="533"/>
        <v>1</v>
      </c>
      <c r="I8574" s="5">
        <f>IF(OR(AND(F8574&gt;=50,G8574&gt;SUMIF(SeasonTotals!A$2:A$9,A8574,SeasonTotals!F$2:F$9)),AND(G8574&gt;0.885,F8574&gt;=50,D8574&lt;3)),1,0)</f>
        <v>1</v>
      </c>
      <c r="J8574" s="4">
        <f t="shared" si="534"/>
        <v>0</v>
      </c>
      <c r="K8574" s="5">
        <f t="shared" si="535"/>
        <v>0</v>
      </c>
    </row>
    <row r="8575" spans="1:11" x14ac:dyDescent="0.25">
      <c r="A8575" t="s">
        <v>118</v>
      </c>
      <c r="B8575" t="s">
        <v>51</v>
      </c>
      <c r="C8575">
        <v>1</v>
      </c>
      <c r="D8575">
        <v>2</v>
      </c>
      <c r="E8575">
        <v>30</v>
      </c>
      <c r="F8575">
        <v>59</v>
      </c>
      <c r="G8575" s="1">
        <f t="shared" si="532"/>
        <v>0.9375</v>
      </c>
      <c r="H8575" s="4">
        <f t="shared" si="533"/>
        <v>1</v>
      </c>
      <c r="I8575" s="5">
        <f>IF(OR(AND(F8575&gt;=50,G8575&gt;SUMIF(SeasonTotals!A$2:A$9,A8575,SeasonTotals!F$2:F$9)),AND(G8575&gt;0.885,F8575&gt;=50,D8575&lt;3)),1,0)</f>
        <v>1</v>
      </c>
      <c r="J8575" s="4">
        <f t="shared" si="534"/>
        <v>0</v>
      </c>
      <c r="K8575" s="5">
        <f t="shared" si="535"/>
        <v>0</v>
      </c>
    </row>
    <row r="8576" spans="1:11" x14ac:dyDescent="0.25">
      <c r="A8576" t="s">
        <v>118</v>
      </c>
      <c r="B8576" t="s">
        <v>51</v>
      </c>
      <c r="C8576">
        <v>1</v>
      </c>
      <c r="D8576">
        <v>1</v>
      </c>
      <c r="E8576">
        <v>39</v>
      </c>
      <c r="F8576">
        <v>60</v>
      </c>
      <c r="G8576" s="1">
        <f t="shared" si="532"/>
        <v>0.97499999999999998</v>
      </c>
      <c r="H8576" s="4">
        <f t="shared" si="533"/>
        <v>1</v>
      </c>
      <c r="I8576" s="5">
        <f>IF(OR(AND(F8576&gt;=50,G8576&gt;SUMIF(SeasonTotals!A$2:A$9,A8576,SeasonTotals!F$2:F$9)),AND(G8576&gt;0.885,F8576&gt;=50,D8576&lt;3)),1,0)</f>
        <v>1</v>
      </c>
      <c r="J8576" s="4">
        <f t="shared" si="534"/>
        <v>0</v>
      </c>
      <c r="K8576" s="5">
        <f t="shared" si="535"/>
        <v>0</v>
      </c>
    </row>
    <row r="8577" spans="1:11" x14ac:dyDescent="0.25">
      <c r="A8577" t="s">
        <v>118</v>
      </c>
      <c r="B8577" t="s">
        <v>51</v>
      </c>
      <c r="C8577">
        <v>1</v>
      </c>
      <c r="D8577">
        <v>0</v>
      </c>
      <c r="E8577">
        <v>24</v>
      </c>
      <c r="F8577">
        <v>60</v>
      </c>
      <c r="G8577" s="1">
        <f t="shared" si="532"/>
        <v>1</v>
      </c>
      <c r="H8577" s="4">
        <f t="shared" si="533"/>
        <v>1</v>
      </c>
      <c r="I8577" s="5">
        <f>IF(OR(AND(F8577&gt;=50,G8577&gt;SUMIF(SeasonTotals!A$2:A$9,A8577,SeasonTotals!F$2:F$9)),AND(G8577&gt;0.885,F8577&gt;=50,D8577&lt;3)),1,0)</f>
        <v>1</v>
      </c>
      <c r="J8577" s="4">
        <f t="shared" si="534"/>
        <v>0</v>
      </c>
      <c r="K8577" s="5">
        <f t="shared" si="535"/>
        <v>0</v>
      </c>
    </row>
    <row r="8578" spans="1:11" x14ac:dyDescent="0.25">
      <c r="A8578" t="s">
        <v>118</v>
      </c>
      <c r="B8578" t="s">
        <v>51</v>
      </c>
      <c r="C8578">
        <v>1</v>
      </c>
      <c r="D8578">
        <v>1</v>
      </c>
      <c r="E8578">
        <v>27</v>
      </c>
      <c r="F8578">
        <v>60</v>
      </c>
      <c r="G8578" s="1">
        <f t="shared" ref="G8578:G8641" si="536">E8578/MAX(1,SUM(D8578:E8578))</f>
        <v>0.9642857142857143</v>
      </c>
      <c r="H8578" s="4">
        <f t="shared" ref="H8578:H8641" si="537">IF(AND(F8578&gt;=50,OR(G8578&gt;0.913,AND(G8578&gt;0.885,D8578&lt;3))),1,0)</f>
        <v>1</v>
      </c>
      <c r="I8578" s="5">
        <f>IF(OR(AND(F8578&gt;=50,G8578&gt;SUMIF(SeasonTotals!A$2:A$9,A8578,SeasonTotals!F$2:F$9)),AND(G8578&gt;0.885,F8578&gt;=50,D8578&lt;3)),1,0)</f>
        <v>1</v>
      </c>
      <c r="J8578" s="4">
        <f t="shared" ref="J8578:J8641" si="538">IF(G8578&lt;0.85,1,0)</f>
        <v>0</v>
      </c>
      <c r="K8578" s="5">
        <f t="shared" ref="K8578:K8641" si="539">IF(F8578&lt;55,1,0)</f>
        <v>0</v>
      </c>
    </row>
    <row r="8579" spans="1:11" x14ac:dyDescent="0.25">
      <c r="A8579" t="s">
        <v>118</v>
      </c>
      <c r="B8579" t="s">
        <v>51</v>
      </c>
      <c r="C8579">
        <v>1</v>
      </c>
      <c r="D8579">
        <v>1</v>
      </c>
      <c r="E8579">
        <v>18</v>
      </c>
      <c r="F8579">
        <v>60</v>
      </c>
      <c r="G8579" s="1">
        <f t="shared" si="536"/>
        <v>0.94736842105263153</v>
      </c>
      <c r="H8579" s="4">
        <f t="shared" si="537"/>
        <v>1</v>
      </c>
      <c r="I8579" s="5">
        <f>IF(OR(AND(F8579&gt;=50,G8579&gt;SUMIF(SeasonTotals!A$2:A$9,A8579,SeasonTotals!F$2:F$9)),AND(G8579&gt;0.885,F8579&gt;=50,D8579&lt;3)),1,0)</f>
        <v>1</v>
      </c>
      <c r="J8579" s="4">
        <f t="shared" si="538"/>
        <v>0</v>
      </c>
      <c r="K8579" s="5">
        <f t="shared" si="539"/>
        <v>0</v>
      </c>
    </row>
    <row r="8580" spans="1:11" x14ac:dyDescent="0.25">
      <c r="A8580" t="s">
        <v>118</v>
      </c>
      <c r="B8580" t="s">
        <v>51</v>
      </c>
      <c r="C8580">
        <v>1</v>
      </c>
      <c r="D8580">
        <v>4</v>
      </c>
      <c r="E8580">
        <v>21</v>
      </c>
      <c r="F8580">
        <v>59</v>
      </c>
      <c r="G8580" s="1">
        <f t="shared" si="536"/>
        <v>0.84</v>
      </c>
      <c r="H8580" s="4">
        <f t="shared" si="537"/>
        <v>0</v>
      </c>
      <c r="I8580" s="5">
        <f>IF(OR(AND(F8580&gt;=50,G8580&gt;SUMIF(SeasonTotals!A$2:A$9,A8580,SeasonTotals!F$2:F$9)),AND(G8580&gt;0.885,F8580&gt;=50,D8580&lt;3)),1,0)</f>
        <v>0</v>
      </c>
      <c r="J8580" s="4">
        <f t="shared" si="538"/>
        <v>1</v>
      </c>
      <c r="K8580" s="5">
        <f t="shared" si="539"/>
        <v>0</v>
      </c>
    </row>
    <row r="8581" spans="1:11" x14ac:dyDescent="0.25">
      <c r="A8581" t="s">
        <v>118</v>
      </c>
      <c r="B8581" t="s">
        <v>51</v>
      </c>
      <c r="C8581">
        <v>1</v>
      </c>
      <c r="D8581">
        <v>3</v>
      </c>
      <c r="E8581">
        <v>38</v>
      </c>
      <c r="F8581">
        <v>65</v>
      </c>
      <c r="G8581" s="1">
        <f t="shared" si="536"/>
        <v>0.92682926829268297</v>
      </c>
      <c r="H8581" s="4">
        <f t="shared" si="537"/>
        <v>1</v>
      </c>
      <c r="I8581" s="5">
        <f>IF(OR(AND(F8581&gt;=50,G8581&gt;SUMIF(SeasonTotals!A$2:A$9,A8581,SeasonTotals!F$2:F$9)),AND(G8581&gt;0.885,F8581&gt;=50,D8581&lt;3)),1,0)</f>
        <v>1</v>
      </c>
      <c r="J8581" s="4">
        <f t="shared" si="538"/>
        <v>0</v>
      </c>
      <c r="K8581" s="5">
        <f t="shared" si="539"/>
        <v>0</v>
      </c>
    </row>
    <row r="8582" spans="1:11" x14ac:dyDescent="0.25">
      <c r="A8582" t="s">
        <v>118</v>
      </c>
      <c r="B8582" t="s">
        <v>51</v>
      </c>
      <c r="C8582">
        <v>1</v>
      </c>
      <c r="D8582">
        <v>3</v>
      </c>
      <c r="E8582">
        <v>16</v>
      </c>
      <c r="F8582">
        <v>58</v>
      </c>
      <c r="G8582" s="1">
        <f t="shared" si="536"/>
        <v>0.84210526315789469</v>
      </c>
      <c r="H8582" s="4">
        <f t="shared" si="537"/>
        <v>0</v>
      </c>
      <c r="I8582" s="5">
        <f>IF(OR(AND(F8582&gt;=50,G8582&gt;SUMIF(SeasonTotals!A$2:A$9,A8582,SeasonTotals!F$2:F$9)),AND(G8582&gt;0.885,F8582&gt;=50,D8582&lt;3)),1,0)</f>
        <v>0</v>
      </c>
      <c r="J8582" s="4">
        <f t="shared" si="538"/>
        <v>1</v>
      </c>
      <c r="K8582" s="5">
        <f t="shared" si="539"/>
        <v>0</v>
      </c>
    </row>
    <row r="8583" spans="1:11" x14ac:dyDescent="0.25">
      <c r="A8583" t="s">
        <v>118</v>
      </c>
      <c r="B8583" t="s">
        <v>51</v>
      </c>
      <c r="C8583">
        <v>1</v>
      </c>
      <c r="D8583">
        <v>2</v>
      </c>
      <c r="E8583">
        <v>21</v>
      </c>
      <c r="F8583">
        <v>59</v>
      </c>
      <c r="G8583" s="1">
        <f t="shared" si="536"/>
        <v>0.91304347826086951</v>
      </c>
      <c r="H8583" s="4">
        <f t="shared" si="537"/>
        <v>1</v>
      </c>
      <c r="I8583" s="5">
        <f>IF(OR(AND(F8583&gt;=50,G8583&gt;SUMIF(SeasonTotals!A$2:A$9,A8583,SeasonTotals!F$2:F$9)),AND(G8583&gt;0.885,F8583&gt;=50,D8583&lt;3)),1,0)</f>
        <v>1</v>
      </c>
      <c r="J8583" s="4">
        <f t="shared" si="538"/>
        <v>0</v>
      </c>
      <c r="K8583" s="5">
        <f t="shared" si="539"/>
        <v>0</v>
      </c>
    </row>
    <row r="8584" spans="1:11" x14ac:dyDescent="0.25">
      <c r="A8584" t="s">
        <v>118</v>
      </c>
      <c r="B8584" t="s">
        <v>51</v>
      </c>
      <c r="C8584">
        <v>1</v>
      </c>
      <c r="D8584">
        <v>2</v>
      </c>
      <c r="E8584">
        <v>17</v>
      </c>
      <c r="F8584">
        <v>58</v>
      </c>
      <c r="G8584" s="1">
        <f t="shared" si="536"/>
        <v>0.89473684210526316</v>
      </c>
      <c r="H8584" s="4">
        <f t="shared" si="537"/>
        <v>1</v>
      </c>
      <c r="I8584" s="5">
        <f>IF(OR(AND(F8584&gt;=50,G8584&gt;SUMIF(SeasonTotals!A$2:A$9,A8584,SeasonTotals!F$2:F$9)),AND(G8584&gt;0.885,F8584&gt;=50,D8584&lt;3)),1,0)</f>
        <v>1</v>
      </c>
      <c r="J8584" s="4">
        <f t="shared" si="538"/>
        <v>0</v>
      </c>
      <c r="K8584" s="5">
        <f t="shared" si="539"/>
        <v>0</v>
      </c>
    </row>
    <row r="8585" spans="1:11" x14ac:dyDescent="0.25">
      <c r="A8585" t="s">
        <v>118</v>
      </c>
      <c r="B8585" t="s">
        <v>51</v>
      </c>
      <c r="C8585">
        <v>1</v>
      </c>
      <c r="D8585">
        <v>2</v>
      </c>
      <c r="E8585">
        <v>24</v>
      </c>
      <c r="F8585">
        <v>60</v>
      </c>
      <c r="G8585" s="1">
        <f t="shared" si="536"/>
        <v>0.92307692307692313</v>
      </c>
      <c r="H8585" s="4">
        <f t="shared" si="537"/>
        <v>1</v>
      </c>
      <c r="I8585" s="5">
        <f>IF(OR(AND(F8585&gt;=50,G8585&gt;SUMIF(SeasonTotals!A$2:A$9,A8585,SeasonTotals!F$2:F$9)),AND(G8585&gt;0.885,F8585&gt;=50,D8585&lt;3)),1,0)</f>
        <v>1</v>
      </c>
      <c r="J8585" s="4">
        <f t="shared" si="538"/>
        <v>0</v>
      </c>
      <c r="K8585" s="5">
        <f t="shared" si="539"/>
        <v>0</v>
      </c>
    </row>
    <row r="8586" spans="1:11" x14ac:dyDescent="0.25">
      <c r="A8586" t="s">
        <v>118</v>
      </c>
      <c r="B8586" t="s">
        <v>51</v>
      </c>
      <c r="C8586">
        <v>1</v>
      </c>
      <c r="D8586">
        <v>2</v>
      </c>
      <c r="E8586">
        <v>27</v>
      </c>
      <c r="F8586">
        <v>64</v>
      </c>
      <c r="G8586" s="1">
        <f t="shared" si="536"/>
        <v>0.93103448275862066</v>
      </c>
      <c r="H8586" s="4">
        <f t="shared" si="537"/>
        <v>1</v>
      </c>
      <c r="I8586" s="5">
        <f>IF(OR(AND(F8586&gt;=50,G8586&gt;SUMIF(SeasonTotals!A$2:A$9,A8586,SeasonTotals!F$2:F$9)),AND(G8586&gt;0.885,F8586&gt;=50,D8586&lt;3)),1,0)</f>
        <v>1</v>
      </c>
      <c r="J8586" s="4">
        <f t="shared" si="538"/>
        <v>0</v>
      </c>
      <c r="K8586" s="5">
        <f t="shared" si="539"/>
        <v>0</v>
      </c>
    </row>
    <row r="8587" spans="1:11" x14ac:dyDescent="0.25">
      <c r="A8587" t="s">
        <v>118</v>
      </c>
      <c r="B8587" t="s">
        <v>51</v>
      </c>
      <c r="C8587">
        <v>1</v>
      </c>
      <c r="D8587">
        <v>1</v>
      </c>
      <c r="E8587">
        <v>26</v>
      </c>
      <c r="F8587">
        <v>60</v>
      </c>
      <c r="G8587" s="1">
        <f t="shared" si="536"/>
        <v>0.96296296296296291</v>
      </c>
      <c r="H8587" s="4">
        <f t="shared" si="537"/>
        <v>1</v>
      </c>
      <c r="I8587" s="5">
        <f>IF(OR(AND(F8587&gt;=50,G8587&gt;SUMIF(SeasonTotals!A$2:A$9,A8587,SeasonTotals!F$2:F$9)),AND(G8587&gt;0.885,F8587&gt;=50,D8587&lt;3)),1,0)</f>
        <v>1</v>
      </c>
      <c r="J8587" s="4">
        <f t="shared" si="538"/>
        <v>0</v>
      </c>
      <c r="K8587" s="5">
        <f t="shared" si="539"/>
        <v>0</v>
      </c>
    </row>
    <row r="8588" spans="1:11" x14ac:dyDescent="0.25">
      <c r="A8588" t="s">
        <v>118</v>
      </c>
      <c r="B8588" t="s">
        <v>51</v>
      </c>
      <c r="C8588">
        <v>1</v>
      </c>
      <c r="D8588">
        <v>3</v>
      </c>
      <c r="E8588">
        <v>18</v>
      </c>
      <c r="F8588">
        <v>63</v>
      </c>
      <c r="G8588" s="1">
        <f t="shared" si="536"/>
        <v>0.8571428571428571</v>
      </c>
      <c r="H8588" s="4">
        <f t="shared" si="537"/>
        <v>0</v>
      </c>
      <c r="I8588" s="5">
        <f>IF(OR(AND(F8588&gt;=50,G8588&gt;SUMIF(SeasonTotals!A$2:A$9,A8588,SeasonTotals!F$2:F$9)),AND(G8588&gt;0.885,F8588&gt;=50,D8588&lt;3)),1,0)</f>
        <v>0</v>
      </c>
      <c r="J8588" s="4">
        <f t="shared" si="538"/>
        <v>0</v>
      </c>
      <c r="K8588" s="5">
        <f t="shared" si="539"/>
        <v>0</v>
      </c>
    </row>
    <row r="8589" spans="1:11" x14ac:dyDescent="0.25">
      <c r="A8589" t="s">
        <v>118</v>
      </c>
      <c r="B8589" t="s">
        <v>51</v>
      </c>
      <c r="C8589">
        <v>1</v>
      </c>
      <c r="D8589">
        <v>0</v>
      </c>
      <c r="E8589">
        <v>51</v>
      </c>
      <c r="F8589">
        <v>60</v>
      </c>
      <c r="G8589" s="1">
        <f t="shared" si="536"/>
        <v>1</v>
      </c>
      <c r="H8589" s="4">
        <f t="shared" si="537"/>
        <v>1</v>
      </c>
      <c r="I8589" s="5">
        <f>IF(OR(AND(F8589&gt;=50,G8589&gt;SUMIF(SeasonTotals!A$2:A$9,A8589,SeasonTotals!F$2:F$9)),AND(G8589&gt;0.885,F8589&gt;=50,D8589&lt;3)),1,0)</f>
        <v>1</v>
      </c>
      <c r="J8589" s="4">
        <f t="shared" si="538"/>
        <v>0</v>
      </c>
      <c r="K8589" s="5">
        <f t="shared" si="539"/>
        <v>0</v>
      </c>
    </row>
    <row r="8590" spans="1:11" x14ac:dyDescent="0.25">
      <c r="A8590" t="s">
        <v>118</v>
      </c>
      <c r="B8590" t="s">
        <v>51</v>
      </c>
      <c r="C8590">
        <v>1</v>
      </c>
      <c r="D8590">
        <v>5</v>
      </c>
      <c r="E8590">
        <v>25</v>
      </c>
      <c r="F8590">
        <v>59</v>
      </c>
      <c r="G8590" s="1">
        <f t="shared" si="536"/>
        <v>0.83333333333333337</v>
      </c>
      <c r="H8590" s="4">
        <f t="shared" si="537"/>
        <v>0</v>
      </c>
      <c r="I8590" s="5">
        <f>IF(OR(AND(F8590&gt;=50,G8590&gt;SUMIF(SeasonTotals!A$2:A$9,A8590,SeasonTotals!F$2:F$9)),AND(G8590&gt;0.885,F8590&gt;=50,D8590&lt;3)),1,0)</f>
        <v>0</v>
      </c>
      <c r="J8590" s="4">
        <f t="shared" si="538"/>
        <v>1</v>
      </c>
      <c r="K8590" s="5">
        <f t="shared" si="539"/>
        <v>0</v>
      </c>
    </row>
    <row r="8591" spans="1:11" x14ac:dyDescent="0.25">
      <c r="A8591" t="s">
        <v>118</v>
      </c>
      <c r="B8591" t="s">
        <v>51</v>
      </c>
      <c r="C8591">
        <v>1</v>
      </c>
      <c r="D8591">
        <v>3</v>
      </c>
      <c r="E8591">
        <v>21</v>
      </c>
      <c r="F8591">
        <v>59</v>
      </c>
      <c r="G8591" s="1">
        <f t="shared" si="536"/>
        <v>0.875</v>
      </c>
      <c r="H8591" s="4">
        <f t="shared" si="537"/>
        <v>0</v>
      </c>
      <c r="I8591" s="5">
        <f>IF(OR(AND(F8591&gt;=50,G8591&gt;SUMIF(SeasonTotals!A$2:A$9,A8591,SeasonTotals!F$2:F$9)),AND(G8591&gt;0.885,F8591&gt;=50,D8591&lt;3)),1,0)</f>
        <v>0</v>
      </c>
      <c r="J8591" s="4">
        <f t="shared" si="538"/>
        <v>0</v>
      </c>
      <c r="K8591" s="5">
        <f t="shared" si="539"/>
        <v>0</v>
      </c>
    </row>
    <row r="8592" spans="1:11" x14ac:dyDescent="0.25">
      <c r="A8592" t="s">
        <v>118</v>
      </c>
      <c r="B8592" t="s">
        <v>51</v>
      </c>
      <c r="C8592">
        <v>1</v>
      </c>
      <c r="D8592">
        <v>0</v>
      </c>
      <c r="E8592">
        <v>23</v>
      </c>
      <c r="F8592">
        <v>60</v>
      </c>
      <c r="G8592" s="1">
        <f t="shared" si="536"/>
        <v>1</v>
      </c>
      <c r="H8592" s="4">
        <f t="shared" si="537"/>
        <v>1</v>
      </c>
      <c r="I8592" s="5">
        <f>IF(OR(AND(F8592&gt;=50,G8592&gt;SUMIF(SeasonTotals!A$2:A$9,A8592,SeasonTotals!F$2:F$9)),AND(G8592&gt;0.885,F8592&gt;=50,D8592&lt;3)),1,0)</f>
        <v>1</v>
      </c>
      <c r="J8592" s="4">
        <f t="shared" si="538"/>
        <v>0</v>
      </c>
      <c r="K8592" s="5">
        <f t="shared" si="539"/>
        <v>0</v>
      </c>
    </row>
    <row r="8593" spans="1:11" x14ac:dyDescent="0.25">
      <c r="A8593" t="s">
        <v>118</v>
      </c>
      <c r="B8593" t="s">
        <v>51</v>
      </c>
      <c r="C8593">
        <v>1</v>
      </c>
      <c r="D8593">
        <v>2</v>
      </c>
      <c r="E8593">
        <v>27</v>
      </c>
      <c r="F8593">
        <v>65</v>
      </c>
      <c r="G8593" s="1">
        <f t="shared" si="536"/>
        <v>0.93103448275862066</v>
      </c>
      <c r="H8593" s="4">
        <f t="shared" si="537"/>
        <v>1</v>
      </c>
      <c r="I8593" s="5">
        <f>IF(OR(AND(F8593&gt;=50,G8593&gt;SUMIF(SeasonTotals!A$2:A$9,A8593,SeasonTotals!F$2:F$9)),AND(G8593&gt;0.885,F8593&gt;=50,D8593&lt;3)),1,0)</f>
        <v>1</v>
      </c>
      <c r="J8593" s="4">
        <f t="shared" si="538"/>
        <v>0</v>
      </c>
      <c r="K8593" s="5">
        <f t="shared" si="539"/>
        <v>0</v>
      </c>
    </row>
    <row r="8594" spans="1:11" x14ac:dyDescent="0.25">
      <c r="A8594" t="s">
        <v>118</v>
      </c>
      <c r="B8594" t="s">
        <v>51</v>
      </c>
      <c r="C8594">
        <v>1</v>
      </c>
      <c r="D8594">
        <v>0</v>
      </c>
      <c r="E8594">
        <v>24</v>
      </c>
      <c r="F8594">
        <v>60</v>
      </c>
      <c r="G8594" s="1">
        <f t="shared" si="536"/>
        <v>1</v>
      </c>
      <c r="H8594" s="4">
        <f t="shared" si="537"/>
        <v>1</v>
      </c>
      <c r="I8594" s="5">
        <f>IF(OR(AND(F8594&gt;=50,G8594&gt;SUMIF(SeasonTotals!A$2:A$9,A8594,SeasonTotals!F$2:F$9)),AND(G8594&gt;0.885,F8594&gt;=50,D8594&lt;3)),1,0)</f>
        <v>1</v>
      </c>
      <c r="J8594" s="4">
        <f t="shared" si="538"/>
        <v>0</v>
      </c>
      <c r="K8594" s="5">
        <f t="shared" si="539"/>
        <v>0</v>
      </c>
    </row>
    <row r="8595" spans="1:11" x14ac:dyDescent="0.25">
      <c r="A8595" t="s">
        <v>118</v>
      </c>
      <c r="B8595" t="s">
        <v>51</v>
      </c>
      <c r="C8595">
        <v>1</v>
      </c>
      <c r="D8595">
        <v>6</v>
      </c>
      <c r="E8595">
        <v>12</v>
      </c>
      <c r="F8595">
        <v>30</v>
      </c>
      <c r="G8595" s="1">
        <f t="shared" si="536"/>
        <v>0.66666666666666663</v>
      </c>
      <c r="H8595" s="4">
        <f t="shared" si="537"/>
        <v>0</v>
      </c>
      <c r="I8595" s="5">
        <f>IF(OR(AND(F8595&gt;=50,G8595&gt;SUMIF(SeasonTotals!A$2:A$9,A8595,SeasonTotals!F$2:F$9)),AND(G8595&gt;0.885,F8595&gt;=50,D8595&lt;3)),1,0)</f>
        <v>0</v>
      </c>
      <c r="J8595" s="4">
        <f t="shared" si="538"/>
        <v>1</v>
      </c>
      <c r="K8595" s="5">
        <f t="shared" si="539"/>
        <v>1</v>
      </c>
    </row>
    <row r="8596" spans="1:11" x14ac:dyDescent="0.25">
      <c r="A8596" t="s">
        <v>118</v>
      </c>
      <c r="B8596" t="s">
        <v>51</v>
      </c>
      <c r="C8596">
        <v>1</v>
      </c>
      <c r="D8596">
        <v>1</v>
      </c>
      <c r="E8596">
        <v>18</v>
      </c>
      <c r="F8596">
        <v>59</v>
      </c>
      <c r="G8596" s="1">
        <f t="shared" si="536"/>
        <v>0.94736842105263153</v>
      </c>
      <c r="H8596" s="4">
        <f t="shared" si="537"/>
        <v>1</v>
      </c>
      <c r="I8596" s="5">
        <f>IF(OR(AND(F8596&gt;=50,G8596&gt;SUMIF(SeasonTotals!A$2:A$9,A8596,SeasonTotals!F$2:F$9)),AND(G8596&gt;0.885,F8596&gt;=50,D8596&lt;3)),1,0)</f>
        <v>1</v>
      </c>
      <c r="J8596" s="4">
        <f t="shared" si="538"/>
        <v>0</v>
      </c>
      <c r="K8596" s="5">
        <f t="shared" si="539"/>
        <v>0</v>
      </c>
    </row>
    <row r="8597" spans="1:11" x14ac:dyDescent="0.25">
      <c r="A8597" t="s">
        <v>118</v>
      </c>
      <c r="B8597" t="s">
        <v>51</v>
      </c>
      <c r="C8597">
        <v>1</v>
      </c>
      <c r="D8597">
        <v>4</v>
      </c>
      <c r="E8597">
        <v>24</v>
      </c>
      <c r="F8597">
        <v>59</v>
      </c>
      <c r="G8597" s="1">
        <f t="shared" si="536"/>
        <v>0.8571428571428571</v>
      </c>
      <c r="H8597" s="4">
        <f t="shared" si="537"/>
        <v>0</v>
      </c>
      <c r="I8597" s="5">
        <f>IF(OR(AND(F8597&gt;=50,G8597&gt;SUMIF(SeasonTotals!A$2:A$9,A8597,SeasonTotals!F$2:F$9)),AND(G8597&gt;0.885,F8597&gt;=50,D8597&lt;3)),1,0)</f>
        <v>0</v>
      </c>
      <c r="J8597" s="4">
        <f t="shared" si="538"/>
        <v>0</v>
      </c>
      <c r="K8597" s="5">
        <f t="shared" si="539"/>
        <v>0</v>
      </c>
    </row>
    <row r="8598" spans="1:11" x14ac:dyDescent="0.25">
      <c r="A8598" t="s">
        <v>118</v>
      </c>
      <c r="B8598" t="s">
        <v>51</v>
      </c>
      <c r="C8598">
        <v>1</v>
      </c>
      <c r="D8598">
        <v>4</v>
      </c>
      <c r="E8598">
        <v>30</v>
      </c>
      <c r="F8598">
        <v>60</v>
      </c>
      <c r="G8598" s="1">
        <f t="shared" si="536"/>
        <v>0.88235294117647056</v>
      </c>
      <c r="H8598" s="4">
        <f t="shared" si="537"/>
        <v>0</v>
      </c>
      <c r="I8598" s="5">
        <f>IF(OR(AND(F8598&gt;=50,G8598&gt;SUMIF(SeasonTotals!A$2:A$9,A8598,SeasonTotals!F$2:F$9)),AND(G8598&gt;0.885,F8598&gt;=50,D8598&lt;3)),1,0)</f>
        <v>0</v>
      </c>
      <c r="J8598" s="4">
        <f t="shared" si="538"/>
        <v>0</v>
      </c>
      <c r="K8598" s="5">
        <f t="shared" si="539"/>
        <v>0</v>
      </c>
    </row>
    <row r="8599" spans="1:11" x14ac:dyDescent="0.25">
      <c r="A8599" t="s">
        <v>118</v>
      </c>
      <c r="B8599" t="s">
        <v>51</v>
      </c>
      <c r="C8599">
        <v>1</v>
      </c>
      <c r="D8599">
        <v>3</v>
      </c>
      <c r="E8599">
        <v>25</v>
      </c>
      <c r="F8599">
        <v>58</v>
      </c>
      <c r="G8599" s="1">
        <f t="shared" si="536"/>
        <v>0.8928571428571429</v>
      </c>
      <c r="H8599" s="4">
        <f t="shared" si="537"/>
        <v>0</v>
      </c>
      <c r="I8599" s="5">
        <f>IF(OR(AND(F8599&gt;=50,G8599&gt;SUMIF(SeasonTotals!A$2:A$9,A8599,SeasonTotals!F$2:F$9)),AND(G8599&gt;0.885,F8599&gt;=50,D8599&lt;3)),1,0)</f>
        <v>0</v>
      </c>
      <c r="J8599" s="4">
        <f t="shared" si="538"/>
        <v>0</v>
      </c>
      <c r="K8599" s="5">
        <f t="shared" si="539"/>
        <v>0</v>
      </c>
    </row>
    <row r="8600" spans="1:11" x14ac:dyDescent="0.25">
      <c r="A8600" t="s">
        <v>118</v>
      </c>
      <c r="B8600" t="s">
        <v>51</v>
      </c>
      <c r="C8600">
        <v>1</v>
      </c>
      <c r="D8600">
        <v>3</v>
      </c>
      <c r="E8600">
        <v>18</v>
      </c>
      <c r="F8600">
        <v>59</v>
      </c>
      <c r="G8600" s="1">
        <f t="shared" si="536"/>
        <v>0.8571428571428571</v>
      </c>
      <c r="H8600" s="4">
        <f t="shared" si="537"/>
        <v>0</v>
      </c>
      <c r="I8600" s="5">
        <f>IF(OR(AND(F8600&gt;=50,G8600&gt;SUMIF(SeasonTotals!A$2:A$9,A8600,SeasonTotals!F$2:F$9)),AND(G8600&gt;0.885,F8600&gt;=50,D8600&lt;3)),1,0)</f>
        <v>0</v>
      </c>
      <c r="J8600" s="4">
        <f t="shared" si="538"/>
        <v>0</v>
      </c>
      <c r="K8600" s="5">
        <f t="shared" si="539"/>
        <v>0</v>
      </c>
    </row>
    <row r="8601" spans="1:11" x14ac:dyDescent="0.25">
      <c r="A8601" t="s">
        <v>118</v>
      </c>
      <c r="B8601" t="s">
        <v>51</v>
      </c>
      <c r="C8601">
        <v>1</v>
      </c>
      <c r="D8601">
        <v>2</v>
      </c>
      <c r="E8601">
        <v>24</v>
      </c>
      <c r="F8601">
        <v>59</v>
      </c>
      <c r="G8601" s="1">
        <f t="shared" si="536"/>
        <v>0.92307692307692313</v>
      </c>
      <c r="H8601" s="4">
        <f t="shared" si="537"/>
        <v>1</v>
      </c>
      <c r="I8601" s="5">
        <f>IF(OR(AND(F8601&gt;=50,G8601&gt;SUMIF(SeasonTotals!A$2:A$9,A8601,SeasonTotals!F$2:F$9)),AND(G8601&gt;0.885,F8601&gt;=50,D8601&lt;3)),1,0)</f>
        <v>1</v>
      </c>
      <c r="J8601" s="4">
        <f t="shared" si="538"/>
        <v>0</v>
      </c>
      <c r="K8601" s="5">
        <f t="shared" si="539"/>
        <v>0</v>
      </c>
    </row>
    <row r="8602" spans="1:11" x14ac:dyDescent="0.25">
      <c r="A8602" t="s">
        <v>118</v>
      </c>
      <c r="B8602" t="s">
        <v>51</v>
      </c>
      <c r="C8602">
        <v>1</v>
      </c>
      <c r="D8602">
        <v>2</v>
      </c>
      <c r="E8602">
        <v>13</v>
      </c>
      <c r="F8602">
        <v>58</v>
      </c>
      <c r="G8602" s="1">
        <f t="shared" si="536"/>
        <v>0.8666666666666667</v>
      </c>
      <c r="H8602" s="4">
        <f t="shared" si="537"/>
        <v>0</v>
      </c>
      <c r="I8602" s="5">
        <f>IF(OR(AND(F8602&gt;=50,G8602&gt;SUMIF(SeasonTotals!A$2:A$9,A8602,SeasonTotals!F$2:F$9)),AND(G8602&gt;0.885,F8602&gt;=50,D8602&lt;3)),1,0)</f>
        <v>0</v>
      </c>
      <c r="J8602" s="4">
        <f t="shared" si="538"/>
        <v>0</v>
      </c>
      <c r="K8602" s="5">
        <f t="shared" si="539"/>
        <v>0</v>
      </c>
    </row>
    <row r="8603" spans="1:11" x14ac:dyDescent="0.25">
      <c r="A8603" t="s">
        <v>118</v>
      </c>
      <c r="B8603" t="s">
        <v>51</v>
      </c>
      <c r="C8603">
        <v>1</v>
      </c>
      <c r="D8603">
        <v>3</v>
      </c>
      <c r="E8603">
        <v>23</v>
      </c>
      <c r="F8603">
        <v>60</v>
      </c>
      <c r="G8603" s="1">
        <f t="shared" si="536"/>
        <v>0.88461538461538458</v>
      </c>
      <c r="H8603" s="4">
        <f t="shared" si="537"/>
        <v>0</v>
      </c>
      <c r="I8603" s="5">
        <f>IF(OR(AND(F8603&gt;=50,G8603&gt;SUMIF(SeasonTotals!A$2:A$9,A8603,SeasonTotals!F$2:F$9)),AND(G8603&gt;0.885,F8603&gt;=50,D8603&lt;3)),1,0)</f>
        <v>0</v>
      </c>
      <c r="J8603" s="4">
        <f t="shared" si="538"/>
        <v>0</v>
      </c>
      <c r="K8603" s="5">
        <f t="shared" si="539"/>
        <v>0</v>
      </c>
    </row>
    <row r="8604" spans="1:11" x14ac:dyDescent="0.25">
      <c r="A8604" t="s">
        <v>118</v>
      </c>
      <c r="B8604" t="s">
        <v>51</v>
      </c>
      <c r="C8604">
        <v>1</v>
      </c>
      <c r="D8604">
        <v>0</v>
      </c>
      <c r="E8604">
        <v>34</v>
      </c>
      <c r="F8604">
        <v>60</v>
      </c>
      <c r="G8604" s="1">
        <f t="shared" si="536"/>
        <v>1</v>
      </c>
      <c r="H8604" s="4">
        <f t="shared" si="537"/>
        <v>1</v>
      </c>
      <c r="I8604" s="5">
        <f>IF(OR(AND(F8604&gt;=50,G8604&gt;SUMIF(SeasonTotals!A$2:A$9,A8604,SeasonTotals!F$2:F$9)),AND(G8604&gt;0.885,F8604&gt;=50,D8604&lt;3)),1,0)</f>
        <v>1</v>
      </c>
      <c r="J8604" s="4">
        <f t="shared" si="538"/>
        <v>0</v>
      </c>
      <c r="K8604" s="5">
        <f t="shared" si="539"/>
        <v>0</v>
      </c>
    </row>
    <row r="8605" spans="1:11" x14ac:dyDescent="0.25">
      <c r="A8605" t="s">
        <v>118</v>
      </c>
      <c r="B8605" t="s">
        <v>51</v>
      </c>
      <c r="C8605">
        <v>1</v>
      </c>
      <c r="D8605">
        <v>2</v>
      </c>
      <c r="E8605">
        <v>22</v>
      </c>
      <c r="F8605">
        <v>65</v>
      </c>
      <c r="G8605" s="1">
        <f t="shared" si="536"/>
        <v>0.91666666666666663</v>
      </c>
      <c r="H8605" s="4">
        <f t="shared" si="537"/>
        <v>1</v>
      </c>
      <c r="I8605" s="5">
        <f>IF(OR(AND(F8605&gt;=50,G8605&gt;SUMIF(SeasonTotals!A$2:A$9,A8605,SeasonTotals!F$2:F$9)),AND(G8605&gt;0.885,F8605&gt;=50,D8605&lt;3)),1,0)</f>
        <v>1</v>
      </c>
      <c r="J8605" s="4">
        <f t="shared" si="538"/>
        <v>0</v>
      </c>
      <c r="K8605" s="5">
        <f t="shared" si="539"/>
        <v>0</v>
      </c>
    </row>
    <row r="8606" spans="1:11" x14ac:dyDescent="0.25">
      <c r="A8606" t="s">
        <v>118</v>
      </c>
      <c r="B8606" t="s">
        <v>51</v>
      </c>
      <c r="C8606">
        <v>1</v>
      </c>
      <c r="D8606">
        <v>1</v>
      </c>
      <c r="E8606">
        <v>32</v>
      </c>
      <c r="F8606">
        <v>60</v>
      </c>
      <c r="G8606" s="1">
        <f t="shared" si="536"/>
        <v>0.96969696969696972</v>
      </c>
      <c r="H8606" s="4">
        <f t="shared" si="537"/>
        <v>1</v>
      </c>
      <c r="I8606" s="5">
        <f>IF(OR(AND(F8606&gt;=50,G8606&gt;SUMIF(SeasonTotals!A$2:A$9,A8606,SeasonTotals!F$2:F$9)),AND(G8606&gt;0.885,F8606&gt;=50,D8606&lt;3)),1,0)</f>
        <v>1</v>
      </c>
      <c r="J8606" s="4">
        <f t="shared" si="538"/>
        <v>0</v>
      </c>
      <c r="K8606" s="5">
        <f t="shared" si="539"/>
        <v>0</v>
      </c>
    </row>
    <row r="8607" spans="1:11" x14ac:dyDescent="0.25">
      <c r="A8607" t="s">
        <v>118</v>
      </c>
      <c r="B8607" t="s">
        <v>51</v>
      </c>
      <c r="C8607">
        <v>1</v>
      </c>
      <c r="D8607">
        <v>3</v>
      </c>
      <c r="E8607">
        <v>32</v>
      </c>
      <c r="F8607">
        <v>64</v>
      </c>
      <c r="G8607" s="1">
        <f t="shared" si="536"/>
        <v>0.91428571428571426</v>
      </c>
      <c r="H8607" s="4">
        <f t="shared" si="537"/>
        <v>1</v>
      </c>
      <c r="I8607" s="5">
        <f>IF(OR(AND(F8607&gt;=50,G8607&gt;SUMIF(SeasonTotals!A$2:A$9,A8607,SeasonTotals!F$2:F$9)),AND(G8607&gt;0.885,F8607&gt;=50,D8607&lt;3)),1,0)</f>
        <v>1</v>
      </c>
      <c r="J8607" s="4">
        <f t="shared" si="538"/>
        <v>0</v>
      </c>
      <c r="K8607" s="5">
        <f t="shared" si="539"/>
        <v>0</v>
      </c>
    </row>
    <row r="8608" spans="1:11" x14ac:dyDescent="0.25">
      <c r="A8608" t="s">
        <v>118</v>
      </c>
      <c r="B8608" t="s">
        <v>51</v>
      </c>
      <c r="C8608">
        <v>1</v>
      </c>
      <c r="D8608">
        <v>2</v>
      </c>
      <c r="E8608">
        <v>24</v>
      </c>
      <c r="F8608">
        <v>64</v>
      </c>
      <c r="G8608" s="1">
        <f t="shared" si="536"/>
        <v>0.92307692307692313</v>
      </c>
      <c r="H8608" s="4">
        <f t="shared" si="537"/>
        <v>1</v>
      </c>
      <c r="I8608" s="5">
        <f>IF(OR(AND(F8608&gt;=50,G8608&gt;SUMIF(SeasonTotals!A$2:A$9,A8608,SeasonTotals!F$2:F$9)),AND(G8608&gt;0.885,F8608&gt;=50,D8608&lt;3)),1,0)</f>
        <v>1</v>
      </c>
      <c r="J8608" s="4">
        <f t="shared" si="538"/>
        <v>0</v>
      </c>
      <c r="K8608" s="5">
        <f t="shared" si="539"/>
        <v>0</v>
      </c>
    </row>
    <row r="8609" spans="1:11" x14ac:dyDescent="0.25">
      <c r="A8609" t="s">
        <v>118</v>
      </c>
      <c r="B8609" t="s">
        <v>51</v>
      </c>
      <c r="C8609">
        <v>1</v>
      </c>
      <c r="D8609">
        <v>0</v>
      </c>
      <c r="E8609">
        <v>40</v>
      </c>
      <c r="F8609">
        <v>60</v>
      </c>
      <c r="G8609" s="1">
        <f t="shared" si="536"/>
        <v>1</v>
      </c>
      <c r="H8609" s="4">
        <f t="shared" si="537"/>
        <v>1</v>
      </c>
      <c r="I8609" s="5">
        <f>IF(OR(AND(F8609&gt;=50,G8609&gt;SUMIF(SeasonTotals!A$2:A$9,A8609,SeasonTotals!F$2:F$9)),AND(G8609&gt;0.885,F8609&gt;=50,D8609&lt;3)),1,0)</f>
        <v>1</v>
      </c>
      <c r="J8609" s="4">
        <f t="shared" si="538"/>
        <v>0</v>
      </c>
      <c r="K8609" s="5">
        <f t="shared" si="539"/>
        <v>0</v>
      </c>
    </row>
    <row r="8610" spans="1:11" x14ac:dyDescent="0.25">
      <c r="A8610" t="s">
        <v>118</v>
      </c>
      <c r="B8610" t="s">
        <v>51</v>
      </c>
      <c r="C8610">
        <v>1</v>
      </c>
      <c r="D8610">
        <v>3</v>
      </c>
      <c r="E8610">
        <v>21</v>
      </c>
      <c r="F8610">
        <v>65</v>
      </c>
      <c r="G8610" s="1">
        <f t="shared" si="536"/>
        <v>0.875</v>
      </c>
      <c r="H8610" s="4">
        <f t="shared" si="537"/>
        <v>0</v>
      </c>
      <c r="I8610" s="5">
        <f>IF(OR(AND(F8610&gt;=50,G8610&gt;SUMIF(SeasonTotals!A$2:A$9,A8610,SeasonTotals!F$2:F$9)),AND(G8610&gt;0.885,F8610&gt;=50,D8610&lt;3)),1,0)</f>
        <v>0</v>
      </c>
      <c r="J8610" s="4">
        <f t="shared" si="538"/>
        <v>0</v>
      </c>
      <c r="K8610" s="5">
        <f t="shared" si="539"/>
        <v>0</v>
      </c>
    </row>
    <row r="8611" spans="1:11" x14ac:dyDescent="0.25">
      <c r="A8611" t="s">
        <v>118</v>
      </c>
      <c r="B8611" t="s">
        <v>51</v>
      </c>
      <c r="C8611">
        <v>1</v>
      </c>
      <c r="D8611">
        <v>3</v>
      </c>
      <c r="E8611">
        <v>20</v>
      </c>
      <c r="F8611">
        <v>59</v>
      </c>
      <c r="G8611" s="1">
        <f t="shared" si="536"/>
        <v>0.86956521739130432</v>
      </c>
      <c r="H8611" s="4">
        <f t="shared" si="537"/>
        <v>0</v>
      </c>
      <c r="I8611" s="5">
        <f>IF(OR(AND(F8611&gt;=50,G8611&gt;SUMIF(SeasonTotals!A$2:A$9,A8611,SeasonTotals!F$2:F$9)),AND(G8611&gt;0.885,F8611&gt;=50,D8611&lt;3)),1,0)</f>
        <v>0</v>
      </c>
      <c r="J8611" s="4">
        <f t="shared" si="538"/>
        <v>0</v>
      </c>
      <c r="K8611" s="5">
        <f t="shared" si="539"/>
        <v>0</v>
      </c>
    </row>
    <row r="8612" spans="1:11" x14ac:dyDescent="0.25">
      <c r="A8612" t="s">
        <v>118</v>
      </c>
      <c r="B8612" t="s">
        <v>51</v>
      </c>
      <c r="C8612">
        <v>1</v>
      </c>
      <c r="D8612">
        <v>2</v>
      </c>
      <c r="E8612">
        <v>25</v>
      </c>
      <c r="F8612">
        <v>60</v>
      </c>
      <c r="G8612" s="1">
        <f t="shared" si="536"/>
        <v>0.92592592592592593</v>
      </c>
      <c r="H8612" s="4">
        <f t="shared" si="537"/>
        <v>1</v>
      </c>
      <c r="I8612" s="5">
        <f>IF(OR(AND(F8612&gt;=50,G8612&gt;SUMIF(SeasonTotals!A$2:A$9,A8612,SeasonTotals!F$2:F$9)),AND(G8612&gt;0.885,F8612&gt;=50,D8612&lt;3)),1,0)</f>
        <v>1</v>
      </c>
      <c r="J8612" s="4">
        <f t="shared" si="538"/>
        <v>0</v>
      </c>
      <c r="K8612" s="5">
        <f t="shared" si="539"/>
        <v>0</v>
      </c>
    </row>
    <row r="8613" spans="1:11" x14ac:dyDescent="0.25">
      <c r="A8613" t="s">
        <v>118</v>
      </c>
      <c r="B8613" t="s">
        <v>51</v>
      </c>
      <c r="C8613">
        <v>1</v>
      </c>
      <c r="D8613">
        <v>3</v>
      </c>
      <c r="E8613">
        <v>14</v>
      </c>
      <c r="F8613">
        <v>59</v>
      </c>
      <c r="G8613" s="1">
        <f t="shared" si="536"/>
        <v>0.82352941176470584</v>
      </c>
      <c r="H8613" s="4">
        <f t="shared" si="537"/>
        <v>0</v>
      </c>
      <c r="I8613" s="5">
        <f>IF(OR(AND(F8613&gt;=50,G8613&gt;SUMIF(SeasonTotals!A$2:A$9,A8613,SeasonTotals!F$2:F$9)),AND(G8613&gt;0.885,F8613&gt;=50,D8613&lt;3)),1,0)</f>
        <v>0</v>
      </c>
      <c r="J8613" s="4">
        <f t="shared" si="538"/>
        <v>1</v>
      </c>
      <c r="K8613" s="5">
        <f t="shared" si="539"/>
        <v>0</v>
      </c>
    </row>
    <row r="8614" spans="1:11" x14ac:dyDescent="0.25">
      <c r="A8614" t="s">
        <v>118</v>
      </c>
      <c r="B8614" t="s">
        <v>51</v>
      </c>
      <c r="C8614">
        <v>1</v>
      </c>
      <c r="D8614">
        <v>6</v>
      </c>
      <c r="E8614">
        <v>18</v>
      </c>
      <c r="F8614">
        <v>46</v>
      </c>
      <c r="G8614" s="1">
        <f t="shared" si="536"/>
        <v>0.75</v>
      </c>
      <c r="H8614" s="4">
        <f t="shared" si="537"/>
        <v>0</v>
      </c>
      <c r="I8614" s="5">
        <f>IF(OR(AND(F8614&gt;=50,G8614&gt;SUMIF(SeasonTotals!A$2:A$9,A8614,SeasonTotals!F$2:F$9)),AND(G8614&gt;0.885,F8614&gt;=50,D8614&lt;3)),1,0)</f>
        <v>0</v>
      </c>
      <c r="J8614" s="4">
        <f t="shared" si="538"/>
        <v>1</v>
      </c>
      <c r="K8614" s="5">
        <f t="shared" si="539"/>
        <v>1</v>
      </c>
    </row>
    <row r="8615" spans="1:11" x14ac:dyDescent="0.25">
      <c r="A8615" t="s">
        <v>118</v>
      </c>
      <c r="B8615" t="s">
        <v>51</v>
      </c>
      <c r="C8615">
        <v>1</v>
      </c>
      <c r="D8615">
        <v>2</v>
      </c>
      <c r="E8615">
        <v>33</v>
      </c>
      <c r="F8615">
        <v>59</v>
      </c>
      <c r="G8615" s="1">
        <f t="shared" si="536"/>
        <v>0.94285714285714284</v>
      </c>
      <c r="H8615" s="4">
        <f t="shared" si="537"/>
        <v>1</v>
      </c>
      <c r="I8615" s="5">
        <f>IF(OR(AND(F8615&gt;=50,G8615&gt;SUMIF(SeasonTotals!A$2:A$9,A8615,SeasonTotals!F$2:F$9)),AND(G8615&gt;0.885,F8615&gt;=50,D8615&lt;3)),1,0)</f>
        <v>1</v>
      </c>
      <c r="J8615" s="4">
        <f t="shared" si="538"/>
        <v>0</v>
      </c>
      <c r="K8615" s="5">
        <f t="shared" si="539"/>
        <v>0</v>
      </c>
    </row>
    <row r="8616" spans="1:11" x14ac:dyDescent="0.25">
      <c r="A8616" t="s">
        <v>118</v>
      </c>
      <c r="B8616" t="s">
        <v>51</v>
      </c>
      <c r="C8616">
        <v>1</v>
      </c>
      <c r="D8616">
        <v>1</v>
      </c>
      <c r="E8616">
        <v>28</v>
      </c>
      <c r="F8616">
        <v>60</v>
      </c>
      <c r="G8616" s="1">
        <f t="shared" si="536"/>
        <v>0.96551724137931039</v>
      </c>
      <c r="H8616" s="4">
        <f t="shared" si="537"/>
        <v>1</v>
      </c>
      <c r="I8616" s="5">
        <f>IF(OR(AND(F8616&gt;=50,G8616&gt;SUMIF(SeasonTotals!A$2:A$9,A8616,SeasonTotals!F$2:F$9)),AND(G8616&gt;0.885,F8616&gt;=50,D8616&lt;3)),1,0)</f>
        <v>1</v>
      </c>
      <c r="J8616" s="4">
        <f t="shared" si="538"/>
        <v>0</v>
      </c>
      <c r="K8616" s="5">
        <f t="shared" si="539"/>
        <v>0</v>
      </c>
    </row>
    <row r="8617" spans="1:11" x14ac:dyDescent="0.25">
      <c r="A8617" t="s">
        <v>118</v>
      </c>
      <c r="B8617" t="s">
        <v>51</v>
      </c>
      <c r="C8617">
        <v>1</v>
      </c>
      <c r="D8617">
        <v>2</v>
      </c>
      <c r="E8617">
        <v>21</v>
      </c>
      <c r="F8617">
        <v>60</v>
      </c>
      <c r="G8617" s="1">
        <f t="shared" si="536"/>
        <v>0.91304347826086951</v>
      </c>
      <c r="H8617" s="4">
        <f t="shared" si="537"/>
        <v>1</v>
      </c>
      <c r="I8617" s="5">
        <f>IF(OR(AND(F8617&gt;=50,G8617&gt;SUMIF(SeasonTotals!A$2:A$9,A8617,SeasonTotals!F$2:F$9)),AND(G8617&gt;0.885,F8617&gt;=50,D8617&lt;3)),1,0)</f>
        <v>1</v>
      </c>
      <c r="J8617" s="4">
        <f t="shared" si="538"/>
        <v>0</v>
      </c>
      <c r="K8617" s="5">
        <f t="shared" si="539"/>
        <v>0</v>
      </c>
    </row>
    <row r="8618" spans="1:11" x14ac:dyDescent="0.25">
      <c r="A8618" t="s">
        <v>118</v>
      </c>
      <c r="B8618" t="s">
        <v>51</v>
      </c>
      <c r="C8618">
        <v>1</v>
      </c>
      <c r="D8618">
        <v>4</v>
      </c>
      <c r="E8618">
        <v>35</v>
      </c>
      <c r="F8618">
        <v>60</v>
      </c>
      <c r="G8618" s="1">
        <f t="shared" si="536"/>
        <v>0.89743589743589747</v>
      </c>
      <c r="H8618" s="4">
        <f t="shared" si="537"/>
        <v>0</v>
      </c>
      <c r="I8618" s="5">
        <f>IF(OR(AND(F8618&gt;=50,G8618&gt;SUMIF(SeasonTotals!A$2:A$9,A8618,SeasonTotals!F$2:F$9)),AND(G8618&gt;0.885,F8618&gt;=50,D8618&lt;3)),1,0)</f>
        <v>0</v>
      </c>
      <c r="J8618" s="4">
        <f t="shared" si="538"/>
        <v>0</v>
      </c>
      <c r="K8618" s="5">
        <f t="shared" si="539"/>
        <v>0</v>
      </c>
    </row>
    <row r="8619" spans="1:11" x14ac:dyDescent="0.25">
      <c r="A8619" t="s">
        <v>118</v>
      </c>
      <c r="B8619" t="s">
        <v>51</v>
      </c>
      <c r="C8619">
        <v>1</v>
      </c>
      <c r="D8619">
        <v>2</v>
      </c>
      <c r="E8619">
        <v>23</v>
      </c>
      <c r="F8619">
        <v>61</v>
      </c>
      <c r="G8619" s="1">
        <f t="shared" si="536"/>
        <v>0.92</v>
      </c>
      <c r="H8619" s="4">
        <f t="shared" si="537"/>
        <v>1</v>
      </c>
      <c r="I8619" s="5">
        <f>IF(OR(AND(F8619&gt;=50,G8619&gt;SUMIF(SeasonTotals!A$2:A$9,A8619,SeasonTotals!F$2:F$9)),AND(G8619&gt;0.885,F8619&gt;=50,D8619&lt;3)),1,0)</f>
        <v>1</v>
      </c>
      <c r="J8619" s="4">
        <f t="shared" si="538"/>
        <v>0</v>
      </c>
      <c r="K8619" s="5">
        <f t="shared" si="539"/>
        <v>0</v>
      </c>
    </row>
    <row r="8620" spans="1:11" x14ac:dyDescent="0.25">
      <c r="A8620" t="s">
        <v>118</v>
      </c>
      <c r="B8620" t="s">
        <v>51</v>
      </c>
      <c r="C8620">
        <v>1</v>
      </c>
      <c r="D8620">
        <v>1</v>
      </c>
      <c r="E8620">
        <v>27</v>
      </c>
      <c r="F8620">
        <v>65</v>
      </c>
      <c r="G8620" s="1">
        <f t="shared" si="536"/>
        <v>0.9642857142857143</v>
      </c>
      <c r="H8620" s="4">
        <f t="shared" si="537"/>
        <v>1</v>
      </c>
      <c r="I8620" s="5">
        <f>IF(OR(AND(F8620&gt;=50,G8620&gt;SUMIF(SeasonTotals!A$2:A$9,A8620,SeasonTotals!F$2:F$9)),AND(G8620&gt;0.885,F8620&gt;=50,D8620&lt;3)),1,0)</f>
        <v>1</v>
      </c>
      <c r="J8620" s="4">
        <f t="shared" si="538"/>
        <v>0</v>
      </c>
      <c r="K8620" s="5">
        <f t="shared" si="539"/>
        <v>0</v>
      </c>
    </row>
    <row r="8621" spans="1:11" x14ac:dyDescent="0.25">
      <c r="A8621" t="s">
        <v>118</v>
      </c>
      <c r="B8621" t="s">
        <v>51</v>
      </c>
      <c r="C8621">
        <v>1</v>
      </c>
      <c r="D8621">
        <v>3</v>
      </c>
      <c r="E8621">
        <v>25</v>
      </c>
      <c r="F8621">
        <v>64</v>
      </c>
      <c r="G8621" s="1">
        <f t="shared" si="536"/>
        <v>0.8928571428571429</v>
      </c>
      <c r="H8621" s="4">
        <f t="shared" si="537"/>
        <v>0</v>
      </c>
      <c r="I8621" s="5">
        <f>IF(OR(AND(F8621&gt;=50,G8621&gt;SUMIF(SeasonTotals!A$2:A$9,A8621,SeasonTotals!F$2:F$9)),AND(G8621&gt;0.885,F8621&gt;=50,D8621&lt;3)),1,0)</f>
        <v>0</v>
      </c>
      <c r="J8621" s="4">
        <f t="shared" si="538"/>
        <v>0</v>
      </c>
      <c r="K8621" s="5">
        <f t="shared" si="539"/>
        <v>0</v>
      </c>
    </row>
    <row r="8622" spans="1:11" x14ac:dyDescent="0.25">
      <c r="A8622" t="s">
        <v>118</v>
      </c>
      <c r="B8622" t="s">
        <v>51</v>
      </c>
      <c r="C8622">
        <v>1</v>
      </c>
      <c r="D8622">
        <v>1</v>
      </c>
      <c r="E8622">
        <v>20</v>
      </c>
      <c r="F8622">
        <v>60</v>
      </c>
      <c r="G8622" s="1">
        <f t="shared" si="536"/>
        <v>0.95238095238095233</v>
      </c>
      <c r="H8622" s="4">
        <f t="shared" si="537"/>
        <v>1</v>
      </c>
      <c r="I8622" s="5">
        <f>IF(OR(AND(F8622&gt;=50,G8622&gt;SUMIF(SeasonTotals!A$2:A$9,A8622,SeasonTotals!F$2:F$9)),AND(G8622&gt;0.885,F8622&gt;=50,D8622&lt;3)),1,0)</f>
        <v>1</v>
      </c>
      <c r="J8622" s="4">
        <f t="shared" si="538"/>
        <v>0</v>
      </c>
      <c r="K8622" s="5">
        <f t="shared" si="539"/>
        <v>0</v>
      </c>
    </row>
    <row r="8623" spans="1:11" x14ac:dyDescent="0.25">
      <c r="A8623" t="s">
        <v>118</v>
      </c>
      <c r="B8623" t="s">
        <v>51</v>
      </c>
      <c r="C8623">
        <v>1</v>
      </c>
      <c r="D8623">
        <v>3</v>
      </c>
      <c r="E8623">
        <v>32</v>
      </c>
      <c r="F8623">
        <v>58</v>
      </c>
      <c r="G8623" s="1">
        <f t="shared" si="536"/>
        <v>0.91428571428571426</v>
      </c>
      <c r="H8623" s="4">
        <f t="shared" si="537"/>
        <v>1</v>
      </c>
      <c r="I8623" s="5">
        <f>IF(OR(AND(F8623&gt;=50,G8623&gt;SUMIF(SeasonTotals!A$2:A$9,A8623,SeasonTotals!F$2:F$9)),AND(G8623&gt;0.885,F8623&gt;=50,D8623&lt;3)),1,0)</f>
        <v>1</v>
      </c>
      <c r="J8623" s="4">
        <f t="shared" si="538"/>
        <v>0</v>
      </c>
      <c r="K8623" s="5">
        <f t="shared" si="539"/>
        <v>0</v>
      </c>
    </row>
    <row r="8624" spans="1:11" x14ac:dyDescent="0.25">
      <c r="A8624" t="s">
        <v>118</v>
      </c>
      <c r="B8624" t="s">
        <v>51</v>
      </c>
      <c r="C8624">
        <v>1</v>
      </c>
      <c r="D8624">
        <v>1</v>
      </c>
      <c r="E8624">
        <v>24</v>
      </c>
      <c r="F8624">
        <v>60</v>
      </c>
      <c r="G8624" s="1">
        <f t="shared" si="536"/>
        <v>0.96</v>
      </c>
      <c r="H8624" s="4">
        <f t="shared" si="537"/>
        <v>1</v>
      </c>
      <c r="I8624" s="5">
        <f>IF(OR(AND(F8624&gt;=50,G8624&gt;SUMIF(SeasonTotals!A$2:A$9,A8624,SeasonTotals!F$2:F$9)),AND(G8624&gt;0.885,F8624&gt;=50,D8624&lt;3)),1,0)</f>
        <v>1</v>
      </c>
      <c r="J8624" s="4">
        <f t="shared" si="538"/>
        <v>0</v>
      </c>
      <c r="K8624" s="5">
        <f t="shared" si="539"/>
        <v>0</v>
      </c>
    </row>
    <row r="8625" spans="1:11" x14ac:dyDescent="0.25">
      <c r="A8625" t="s">
        <v>118</v>
      </c>
      <c r="B8625" t="s">
        <v>51</v>
      </c>
      <c r="C8625">
        <v>1</v>
      </c>
      <c r="D8625">
        <v>4</v>
      </c>
      <c r="E8625">
        <v>12</v>
      </c>
      <c r="F8625">
        <v>26</v>
      </c>
      <c r="G8625" s="1">
        <f t="shared" si="536"/>
        <v>0.75</v>
      </c>
      <c r="H8625" s="4">
        <f t="shared" si="537"/>
        <v>0</v>
      </c>
      <c r="I8625" s="5">
        <f>IF(OR(AND(F8625&gt;=50,G8625&gt;SUMIF(SeasonTotals!A$2:A$9,A8625,SeasonTotals!F$2:F$9)),AND(G8625&gt;0.885,F8625&gt;=50,D8625&lt;3)),1,0)</f>
        <v>0</v>
      </c>
      <c r="J8625" s="4">
        <f t="shared" si="538"/>
        <v>1</v>
      </c>
      <c r="K8625" s="5">
        <f t="shared" si="539"/>
        <v>1</v>
      </c>
    </row>
    <row r="8626" spans="1:11" x14ac:dyDescent="0.25">
      <c r="A8626" t="s">
        <v>118</v>
      </c>
      <c r="B8626" t="s">
        <v>51</v>
      </c>
      <c r="C8626">
        <v>1</v>
      </c>
      <c r="D8626">
        <v>2</v>
      </c>
      <c r="E8626">
        <v>33</v>
      </c>
      <c r="F8626">
        <v>64</v>
      </c>
      <c r="G8626" s="1">
        <f t="shared" si="536"/>
        <v>0.94285714285714284</v>
      </c>
      <c r="H8626" s="4">
        <f t="shared" si="537"/>
        <v>1</v>
      </c>
      <c r="I8626" s="5">
        <f>IF(OR(AND(F8626&gt;=50,G8626&gt;SUMIF(SeasonTotals!A$2:A$9,A8626,SeasonTotals!F$2:F$9)),AND(G8626&gt;0.885,F8626&gt;=50,D8626&lt;3)),1,0)</f>
        <v>1</v>
      </c>
      <c r="J8626" s="4">
        <f t="shared" si="538"/>
        <v>0</v>
      </c>
      <c r="K8626" s="5">
        <f t="shared" si="539"/>
        <v>0</v>
      </c>
    </row>
    <row r="8627" spans="1:11" x14ac:dyDescent="0.25">
      <c r="A8627" t="s">
        <v>118</v>
      </c>
      <c r="B8627" t="s">
        <v>51</v>
      </c>
      <c r="C8627">
        <v>1</v>
      </c>
      <c r="D8627">
        <v>2</v>
      </c>
      <c r="E8627">
        <v>26</v>
      </c>
      <c r="F8627">
        <v>58</v>
      </c>
      <c r="G8627" s="1">
        <f t="shared" si="536"/>
        <v>0.9285714285714286</v>
      </c>
      <c r="H8627" s="4">
        <f t="shared" si="537"/>
        <v>1</v>
      </c>
      <c r="I8627" s="5">
        <f>IF(OR(AND(F8627&gt;=50,G8627&gt;SUMIF(SeasonTotals!A$2:A$9,A8627,SeasonTotals!F$2:F$9)),AND(G8627&gt;0.885,F8627&gt;=50,D8627&lt;3)),1,0)</f>
        <v>1</v>
      </c>
      <c r="J8627" s="4">
        <f t="shared" si="538"/>
        <v>0</v>
      </c>
      <c r="K8627" s="5">
        <f t="shared" si="539"/>
        <v>0</v>
      </c>
    </row>
    <row r="8628" spans="1:11" x14ac:dyDescent="0.25">
      <c r="A8628" t="s">
        <v>118</v>
      </c>
      <c r="B8628" t="s">
        <v>51</v>
      </c>
      <c r="C8628">
        <v>1</v>
      </c>
      <c r="D8628">
        <v>3</v>
      </c>
      <c r="E8628">
        <v>17</v>
      </c>
      <c r="F8628">
        <v>58</v>
      </c>
      <c r="G8628" s="1">
        <f t="shared" si="536"/>
        <v>0.85</v>
      </c>
      <c r="H8628" s="4">
        <f t="shared" si="537"/>
        <v>0</v>
      </c>
      <c r="I8628" s="5">
        <f>IF(OR(AND(F8628&gt;=50,G8628&gt;SUMIF(SeasonTotals!A$2:A$9,A8628,SeasonTotals!F$2:F$9)),AND(G8628&gt;0.885,F8628&gt;=50,D8628&lt;3)),1,0)</f>
        <v>0</v>
      </c>
      <c r="J8628" s="4">
        <f t="shared" si="538"/>
        <v>0</v>
      </c>
      <c r="K8628" s="5">
        <f t="shared" si="539"/>
        <v>0</v>
      </c>
    </row>
    <row r="8629" spans="1:11" x14ac:dyDescent="0.25">
      <c r="A8629" t="s">
        <v>118</v>
      </c>
      <c r="B8629" t="s">
        <v>52</v>
      </c>
      <c r="C8629">
        <v>1</v>
      </c>
      <c r="D8629">
        <v>5</v>
      </c>
      <c r="E8629">
        <v>30</v>
      </c>
      <c r="F8629">
        <v>60</v>
      </c>
      <c r="G8629" s="1">
        <f t="shared" si="536"/>
        <v>0.8571428571428571</v>
      </c>
      <c r="H8629" s="4">
        <f t="shared" si="537"/>
        <v>0</v>
      </c>
      <c r="I8629" s="5">
        <f>IF(OR(AND(F8629&gt;=50,G8629&gt;SUMIF(SeasonTotals!A$2:A$9,A8629,SeasonTotals!F$2:F$9)),AND(G8629&gt;0.885,F8629&gt;=50,D8629&lt;3)),1,0)</f>
        <v>0</v>
      </c>
      <c r="J8629" s="4">
        <f t="shared" si="538"/>
        <v>0</v>
      </c>
      <c r="K8629" s="5">
        <f t="shared" si="539"/>
        <v>0</v>
      </c>
    </row>
    <row r="8630" spans="1:11" x14ac:dyDescent="0.25">
      <c r="A8630" t="s">
        <v>118</v>
      </c>
      <c r="B8630" t="s">
        <v>52</v>
      </c>
      <c r="C8630">
        <v>1</v>
      </c>
      <c r="D8630">
        <v>2</v>
      </c>
      <c r="E8630">
        <v>35</v>
      </c>
      <c r="F8630">
        <v>60</v>
      </c>
      <c r="G8630" s="1">
        <f t="shared" si="536"/>
        <v>0.94594594594594594</v>
      </c>
      <c r="H8630" s="4">
        <f t="shared" si="537"/>
        <v>1</v>
      </c>
      <c r="I8630" s="5">
        <f>IF(OR(AND(F8630&gt;=50,G8630&gt;SUMIF(SeasonTotals!A$2:A$9,A8630,SeasonTotals!F$2:F$9)),AND(G8630&gt;0.885,F8630&gt;=50,D8630&lt;3)),1,0)</f>
        <v>1</v>
      </c>
      <c r="J8630" s="4">
        <f t="shared" si="538"/>
        <v>0</v>
      </c>
      <c r="K8630" s="5">
        <f t="shared" si="539"/>
        <v>0</v>
      </c>
    </row>
    <row r="8631" spans="1:11" x14ac:dyDescent="0.25">
      <c r="A8631" t="s">
        <v>118</v>
      </c>
      <c r="B8631" t="s">
        <v>52</v>
      </c>
      <c r="C8631">
        <v>1</v>
      </c>
      <c r="D8631">
        <v>2</v>
      </c>
      <c r="E8631">
        <v>25</v>
      </c>
      <c r="F8631">
        <v>58</v>
      </c>
      <c r="G8631" s="1">
        <f t="shared" si="536"/>
        <v>0.92592592592592593</v>
      </c>
      <c r="H8631" s="4">
        <f t="shared" si="537"/>
        <v>1</v>
      </c>
      <c r="I8631" s="5">
        <f>IF(OR(AND(F8631&gt;=50,G8631&gt;SUMIF(SeasonTotals!A$2:A$9,A8631,SeasonTotals!F$2:F$9)),AND(G8631&gt;0.885,F8631&gt;=50,D8631&lt;3)),1,0)</f>
        <v>1</v>
      </c>
      <c r="J8631" s="4">
        <f t="shared" si="538"/>
        <v>0</v>
      </c>
      <c r="K8631" s="5">
        <f t="shared" si="539"/>
        <v>0</v>
      </c>
    </row>
    <row r="8632" spans="1:11" x14ac:dyDescent="0.25">
      <c r="A8632" t="s">
        <v>118</v>
      </c>
      <c r="B8632" t="s">
        <v>52</v>
      </c>
      <c r="C8632">
        <v>1</v>
      </c>
      <c r="D8632">
        <v>3</v>
      </c>
      <c r="E8632">
        <v>41</v>
      </c>
      <c r="F8632">
        <v>63</v>
      </c>
      <c r="G8632" s="1">
        <f t="shared" si="536"/>
        <v>0.93181818181818177</v>
      </c>
      <c r="H8632" s="4">
        <f t="shared" si="537"/>
        <v>1</v>
      </c>
      <c r="I8632" s="5">
        <f>IF(OR(AND(F8632&gt;=50,G8632&gt;SUMIF(SeasonTotals!A$2:A$9,A8632,SeasonTotals!F$2:F$9)),AND(G8632&gt;0.885,F8632&gt;=50,D8632&lt;3)),1,0)</f>
        <v>1</v>
      </c>
      <c r="J8632" s="4">
        <f t="shared" si="538"/>
        <v>0</v>
      </c>
      <c r="K8632" s="5">
        <f t="shared" si="539"/>
        <v>0</v>
      </c>
    </row>
    <row r="8633" spans="1:11" x14ac:dyDescent="0.25">
      <c r="A8633" t="s">
        <v>118</v>
      </c>
      <c r="B8633" t="s">
        <v>52</v>
      </c>
      <c r="C8633">
        <v>1</v>
      </c>
      <c r="D8633">
        <v>2</v>
      </c>
      <c r="E8633">
        <v>32</v>
      </c>
      <c r="F8633">
        <v>60</v>
      </c>
      <c r="G8633" s="1">
        <f t="shared" si="536"/>
        <v>0.94117647058823528</v>
      </c>
      <c r="H8633" s="4">
        <f t="shared" si="537"/>
        <v>1</v>
      </c>
      <c r="I8633" s="5">
        <f>IF(OR(AND(F8633&gt;=50,G8633&gt;SUMIF(SeasonTotals!A$2:A$9,A8633,SeasonTotals!F$2:F$9)),AND(G8633&gt;0.885,F8633&gt;=50,D8633&lt;3)),1,0)</f>
        <v>1</v>
      </c>
      <c r="J8633" s="4">
        <f t="shared" si="538"/>
        <v>0</v>
      </c>
      <c r="K8633" s="5">
        <f t="shared" si="539"/>
        <v>0</v>
      </c>
    </row>
    <row r="8634" spans="1:11" x14ac:dyDescent="0.25">
      <c r="A8634" t="s">
        <v>118</v>
      </c>
      <c r="B8634" t="s">
        <v>52</v>
      </c>
      <c r="C8634">
        <v>1</v>
      </c>
      <c r="D8634">
        <v>3</v>
      </c>
      <c r="E8634">
        <v>28</v>
      </c>
      <c r="F8634">
        <v>60</v>
      </c>
      <c r="G8634" s="1">
        <f t="shared" si="536"/>
        <v>0.90322580645161288</v>
      </c>
      <c r="H8634" s="4">
        <f t="shared" si="537"/>
        <v>0</v>
      </c>
      <c r="I8634" s="5">
        <f>IF(OR(AND(F8634&gt;=50,G8634&gt;SUMIF(SeasonTotals!A$2:A$9,A8634,SeasonTotals!F$2:F$9)),AND(G8634&gt;0.885,F8634&gt;=50,D8634&lt;3)),1,0)</f>
        <v>0</v>
      </c>
      <c r="J8634" s="4">
        <f t="shared" si="538"/>
        <v>0</v>
      </c>
      <c r="K8634" s="5">
        <f t="shared" si="539"/>
        <v>0</v>
      </c>
    </row>
    <row r="8635" spans="1:11" x14ac:dyDescent="0.25">
      <c r="A8635" t="s">
        <v>118</v>
      </c>
      <c r="B8635" t="s">
        <v>52</v>
      </c>
      <c r="C8635">
        <v>1</v>
      </c>
      <c r="D8635">
        <v>3</v>
      </c>
      <c r="E8635">
        <v>32</v>
      </c>
      <c r="F8635">
        <v>58</v>
      </c>
      <c r="G8635" s="1">
        <f t="shared" si="536"/>
        <v>0.91428571428571426</v>
      </c>
      <c r="H8635" s="4">
        <f t="shared" si="537"/>
        <v>1</v>
      </c>
      <c r="I8635" s="5">
        <f>IF(OR(AND(F8635&gt;=50,G8635&gt;SUMIF(SeasonTotals!A$2:A$9,A8635,SeasonTotals!F$2:F$9)),AND(G8635&gt;0.885,F8635&gt;=50,D8635&lt;3)),1,0)</f>
        <v>1</v>
      </c>
      <c r="J8635" s="4">
        <f t="shared" si="538"/>
        <v>0</v>
      </c>
      <c r="K8635" s="5">
        <f t="shared" si="539"/>
        <v>0</v>
      </c>
    </row>
    <row r="8636" spans="1:11" x14ac:dyDescent="0.25">
      <c r="A8636" t="s">
        <v>118</v>
      </c>
      <c r="B8636" t="s">
        <v>52</v>
      </c>
      <c r="C8636">
        <v>1</v>
      </c>
      <c r="D8636">
        <v>4</v>
      </c>
      <c r="E8636">
        <v>29</v>
      </c>
      <c r="F8636">
        <v>64</v>
      </c>
      <c r="G8636" s="1">
        <f t="shared" si="536"/>
        <v>0.87878787878787878</v>
      </c>
      <c r="H8636" s="4">
        <f t="shared" si="537"/>
        <v>0</v>
      </c>
      <c r="I8636" s="5">
        <f>IF(OR(AND(F8636&gt;=50,G8636&gt;SUMIF(SeasonTotals!A$2:A$9,A8636,SeasonTotals!F$2:F$9)),AND(G8636&gt;0.885,F8636&gt;=50,D8636&lt;3)),1,0)</f>
        <v>0</v>
      </c>
      <c r="J8636" s="4">
        <f t="shared" si="538"/>
        <v>0</v>
      </c>
      <c r="K8636" s="5">
        <f t="shared" si="539"/>
        <v>0</v>
      </c>
    </row>
    <row r="8637" spans="1:11" x14ac:dyDescent="0.25">
      <c r="A8637" t="s">
        <v>118</v>
      </c>
      <c r="B8637" t="s">
        <v>52</v>
      </c>
      <c r="C8637">
        <v>1</v>
      </c>
      <c r="D8637">
        <v>2</v>
      </c>
      <c r="E8637">
        <v>24</v>
      </c>
      <c r="F8637">
        <v>63</v>
      </c>
      <c r="G8637" s="1">
        <f t="shared" si="536"/>
        <v>0.92307692307692313</v>
      </c>
      <c r="H8637" s="4">
        <f t="shared" si="537"/>
        <v>1</v>
      </c>
      <c r="I8637" s="5">
        <f>IF(OR(AND(F8637&gt;=50,G8637&gt;SUMIF(SeasonTotals!A$2:A$9,A8637,SeasonTotals!F$2:F$9)),AND(G8637&gt;0.885,F8637&gt;=50,D8637&lt;3)),1,0)</f>
        <v>1</v>
      </c>
      <c r="J8637" s="4">
        <f t="shared" si="538"/>
        <v>0</v>
      </c>
      <c r="K8637" s="5">
        <f t="shared" si="539"/>
        <v>0</v>
      </c>
    </row>
    <row r="8638" spans="1:11" x14ac:dyDescent="0.25">
      <c r="A8638" t="s">
        <v>118</v>
      </c>
      <c r="B8638" t="s">
        <v>52</v>
      </c>
      <c r="C8638">
        <v>1</v>
      </c>
      <c r="D8638">
        <v>2</v>
      </c>
      <c r="E8638">
        <v>22</v>
      </c>
      <c r="F8638">
        <v>58</v>
      </c>
      <c r="G8638" s="1">
        <f t="shared" si="536"/>
        <v>0.91666666666666663</v>
      </c>
      <c r="H8638" s="4">
        <f t="shared" si="537"/>
        <v>1</v>
      </c>
      <c r="I8638" s="5">
        <f>IF(OR(AND(F8638&gt;=50,G8638&gt;SUMIF(SeasonTotals!A$2:A$9,A8638,SeasonTotals!F$2:F$9)),AND(G8638&gt;0.885,F8638&gt;=50,D8638&lt;3)),1,0)</f>
        <v>1</v>
      </c>
      <c r="J8638" s="4">
        <f t="shared" si="538"/>
        <v>0</v>
      </c>
      <c r="K8638" s="5">
        <f t="shared" si="539"/>
        <v>0</v>
      </c>
    </row>
    <row r="8639" spans="1:11" x14ac:dyDescent="0.25">
      <c r="A8639" t="s">
        <v>118</v>
      </c>
      <c r="B8639" t="s">
        <v>52</v>
      </c>
      <c r="C8639">
        <v>1</v>
      </c>
      <c r="D8639">
        <v>3</v>
      </c>
      <c r="E8639">
        <v>19</v>
      </c>
      <c r="F8639">
        <v>65</v>
      </c>
      <c r="G8639" s="1">
        <f t="shared" si="536"/>
        <v>0.86363636363636365</v>
      </c>
      <c r="H8639" s="4">
        <f t="shared" si="537"/>
        <v>0</v>
      </c>
      <c r="I8639" s="5">
        <f>IF(OR(AND(F8639&gt;=50,G8639&gt;SUMIF(SeasonTotals!A$2:A$9,A8639,SeasonTotals!F$2:F$9)),AND(G8639&gt;0.885,F8639&gt;=50,D8639&lt;3)),1,0)</f>
        <v>0</v>
      </c>
      <c r="J8639" s="4">
        <f t="shared" si="538"/>
        <v>0</v>
      </c>
      <c r="K8639" s="5">
        <f t="shared" si="539"/>
        <v>0</v>
      </c>
    </row>
    <row r="8640" spans="1:11" x14ac:dyDescent="0.25">
      <c r="A8640" t="s">
        <v>118</v>
      </c>
      <c r="B8640" t="s">
        <v>52</v>
      </c>
      <c r="C8640">
        <v>1</v>
      </c>
      <c r="D8640">
        <v>5</v>
      </c>
      <c r="E8640">
        <v>39</v>
      </c>
      <c r="F8640">
        <v>60</v>
      </c>
      <c r="G8640" s="1">
        <f t="shared" si="536"/>
        <v>0.88636363636363635</v>
      </c>
      <c r="H8640" s="4">
        <f t="shared" si="537"/>
        <v>0</v>
      </c>
      <c r="I8640" s="5">
        <f>IF(OR(AND(F8640&gt;=50,G8640&gt;SUMIF(SeasonTotals!A$2:A$9,A8640,SeasonTotals!F$2:F$9)),AND(G8640&gt;0.885,F8640&gt;=50,D8640&lt;3)),1,0)</f>
        <v>0</v>
      </c>
      <c r="J8640" s="4">
        <f t="shared" si="538"/>
        <v>0</v>
      </c>
      <c r="K8640" s="5">
        <f t="shared" si="539"/>
        <v>0</v>
      </c>
    </row>
    <row r="8641" spans="1:11" x14ac:dyDescent="0.25">
      <c r="A8641" t="s">
        <v>118</v>
      </c>
      <c r="B8641" t="s">
        <v>52</v>
      </c>
      <c r="C8641">
        <v>1</v>
      </c>
      <c r="D8641">
        <v>1</v>
      </c>
      <c r="E8641">
        <v>21</v>
      </c>
      <c r="F8641">
        <v>60</v>
      </c>
      <c r="G8641" s="1">
        <f t="shared" si="536"/>
        <v>0.95454545454545459</v>
      </c>
      <c r="H8641" s="4">
        <f t="shared" si="537"/>
        <v>1</v>
      </c>
      <c r="I8641" s="5">
        <f>IF(OR(AND(F8641&gt;=50,G8641&gt;SUMIF(SeasonTotals!A$2:A$9,A8641,SeasonTotals!F$2:F$9)),AND(G8641&gt;0.885,F8641&gt;=50,D8641&lt;3)),1,0)</f>
        <v>1</v>
      </c>
      <c r="J8641" s="4">
        <f t="shared" si="538"/>
        <v>0</v>
      </c>
      <c r="K8641" s="5">
        <f t="shared" si="539"/>
        <v>0</v>
      </c>
    </row>
    <row r="8642" spans="1:11" x14ac:dyDescent="0.25">
      <c r="A8642" t="s">
        <v>118</v>
      </c>
      <c r="B8642" t="s">
        <v>52</v>
      </c>
      <c r="C8642">
        <v>1</v>
      </c>
      <c r="D8642">
        <v>1</v>
      </c>
      <c r="E8642">
        <v>35</v>
      </c>
      <c r="F8642">
        <v>60</v>
      </c>
      <c r="G8642" s="1">
        <f t="shared" ref="G8642:G8705" si="540">E8642/MAX(1,SUM(D8642:E8642))</f>
        <v>0.97222222222222221</v>
      </c>
      <c r="H8642" s="4">
        <f t="shared" ref="H8642:H8705" si="541">IF(AND(F8642&gt;=50,OR(G8642&gt;0.913,AND(G8642&gt;0.885,D8642&lt;3))),1,0)</f>
        <v>1</v>
      </c>
      <c r="I8642" s="5">
        <f>IF(OR(AND(F8642&gt;=50,G8642&gt;SUMIF(SeasonTotals!A$2:A$9,A8642,SeasonTotals!F$2:F$9)),AND(G8642&gt;0.885,F8642&gt;=50,D8642&lt;3)),1,0)</f>
        <v>1</v>
      </c>
      <c r="J8642" s="4">
        <f t="shared" ref="J8642:J8705" si="542">IF(G8642&lt;0.85,1,0)</f>
        <v>0</v>
      </c>
      <c r="K8642" s="5">
        <f t="shared" ref="K8642:K8705" si="543">IF(F8642&lt;55,1,0)</f>
        <v>0</v>
      </c>
    </row>
    <row r="8643" spans="1:11" x14ac:dyDescent="0.25">
      <c r="A8643" t="s">
        <v>118</v>
      </c>
      <c r="B8643" t="s">
        <v>52</v>
      </c>
      <c r="C8643">
        <v>1</v>
      </c>
      <c r="D8643">
        <v>0</v>
      </c>
      <c r="E8643">
        <v>26</v>
      </c>
      <c r="F8643">
        <v>60</v>
      </c>
      <c r="G8643" s="1">
        <f t="shared" si="540"/>
        <v>1</v>
      </c>
      <c r="H8643" s="4">
        <f t="shared" si="541"/>
        <v>1</v>
      </c>
      <c r="I8643" s="5">
        <f>IF(OR(AND(F8643&gt;=50,G8643&gt;SUMIF(SeasonTotals!A$2:A$9,A8643,SeasonTotals!F$2:F$9)),AND(G8643&gt;0.885,F8643&gt;=50,D8643&lt;3)),1,0)</f>
        <v>1</v>
      </c>
      <c r="J8643" s="4">
        <f t="shared" si="542"/>
        <v>0</v>
      </c>
      <c r="K8643" s="5">
        <f t="shared" si="543"/>
        <v>0</v>
      </c>
    </row>
    <row r="8644" spans="1:11" x14ac:dyDescent="0.25">
      <c r="A8644" t="s">
        <v>118</v>
      </c>
      <c r="B8644" t="s">
        <v>52</v>
      </c>
      <c r="C8644">
        <v>1</v>
      </c>
      <c r="D8644">
        <v>4</v>
      </c>
      <c r="E8644">
        <v>24</v>
      </c>
      <c r="F8644">
        <v>60</v>
      </c>
      <c r="G8644" s="1">
        <f t="shared" si="540"/>
        <v>0.8571428571428571</v>
      </c>
      <c r="H8644" s="4">
        <f t="shared" si="541"/>
        <v>0</v>
      </c>
      <c r="I8644" s="5">
        <f>IF(OR(AND(F8644&gt;=50,G8644&gt;SUMIF(SeasonTotals!A$2:A$9,A8644,SeasonTotals!F$2:F$9)),AND(G8644&gt;0.885,F8644&gt;=50,D8644&lt;3)),1,0)</f>
        <v>0</v>
      </c>
      <c r="J8644" s="4">
        <f t="shared" si="542"/>
        <v>0</v>
      </c>
      <c r="K8644" s="5">
        <f t="shared" si="543"/>
        <v>0</v>
      </c>
    </row>
    <row r="8645" spans="1:11" x14ac:dyDescent="0.25">
      <c r="A8645" t="s">
        <v>118</v>
      </c>
      <c r="B8645" t="s">
        <v>52</v>
      </c>
      <c r="C8645">
        <v>1</v>
      </c>
      <c r="D8645">
        <v>4</v>
      </c>
      <c r="E8645">
        <v>21</v>
      </c>
      <c r="F8645">
        <v>51</v>
      </c>
      <c r="G8645" s="1">
        <f t="shared" si="540"/>
        <v>0.84</v>
      </c>
      <c r="H8645" s="4">
        <f t="shared" si="541"/>
        <v>0</v>
      </c>
      <c r="I8645" s="5">
        <f>IF(OR(AND(F8645&gt;=50,G8645&gt;SUMIF(SeasonTotals!A$2:A$9,A8645,SeasonTotals!F$2:F$9)),AND(G8645&gt;0.885,F8645&gt;=50,D8645&lt;3)),1,0)</f>
        <v>0</v>
      </c>
      <c r="J8645" s="4">
        <f t="shared" si="542"/>
        <v>1</v>
      </c>
      <c r="K8645" s="5">
        <f t="shared" si="543"/>
        <v>1</v>
      </c>
    </row>
    <row r="8646" spans="1:11" x14ac:dyDescent="0.25">
      <c r="A8646" t="s">
        <v>118</v>
      </c>
      <c r="B8646" t="s">
        <v>52</v>
      </c>
      <c r="C8646">
        <v>1</v>
      </c>
      <c r="D8646">
        <v>3</v>
      </c>
      <c r="E8646">
        <v>38</v>
      </c>
      <c r="F8646">
        <v>60</v>
      </c>
      <c r="G8646" s="1">
        <f t="shared" si="540"/>
        <v>0.92682926829268297</v>
      </c>
      <c r="H8646" s="4">
        <f t="shared" si="541"/>
        <v>1</v>
      </c>
      <c r="I8646" s="5">
        <f>IF(OR(AND(F8646&gt;=50,G8646&gt;SUMIF(SeasonTotals!A$2:A$9,A8646,SeasonTotals!F$2:F$9)),AND(G8646&gt;0.885,F8646&gt;=50,D8646&lt;3)),1,0)</f>
        <v>1</v>
      </c>
      <c r="J8646" s="4">
        <f t="shared" si="542"/>
        <v>0</v>
      </c>
      <c r="K8646" s="5">
        <f t="shared" si="543"/>
        <v>0</v>
      </c>
    </row>
    <row r="8647" spans="1:11" x14ac:dyDescent="0.25">
      <c r="A8647" t="s">
        <v>118</v>
      </c>
      <c r="B8647" t="s">
        <v>52</v>
      </c>
      <c r="C8647">
        <v>1</v>
      </c>
      <c r="D8647">
        <v>4</v>
      </c>
      <c r="E8647">
        <v>31</v>
      </c>
      <c r="F8647">
        <v>64</v>
      </c>
      <c r="G8647" s="1">
        <f t="shared" si="540"/>
        <v>0.88571428571428568</v>
      </c>
      <c r="H8647" s="4">
        <f t="shared" si="541"/>
        <v>0</v>
      </c>
      <c r="I8647" s="5">
        <f>IF(OR(AND(F8647&gt;=50,G8647&gt;SUMIF(SeasonTotals!A$2:A$9,A8647,SeasonTotals!F$2:F$9)),AND(G8647&gt;0.885,F8647&gt;=50,D8647&lt;3)),1,0)</f>
        <v>0</v>
      </c>
      <c r="J8647" s="4">
        <f t="shared" si="542"/>
        <v>0</v>
      </c>
      <c r="K8647" s="5">
        <f t="shared" si="543"/>
        <v>0</v>
      </c>
    </row>
    <row r="8648" spans="1:11" x14ac:dyDescent="0.25">
      <c r="A8648" t="s">
        <v>118</v>
      </c>
      <c r="B8648" t="s">
        <v>52</v>
      </c>
      <c r="C8648">
        <v>1</v>
      </c>
      <c r="D8648">
        <v>2</v>
      </c>
      <c r="E8648">
        <v>34</v>
      </c>
      <c r="F8648">
        <v>59</v>
      </c>
      <c r="G8648" s="1">
        <f t="shared" si="540"/>
        <v>0.94444444444444442</v>
      </c>
      <c r="H8648" s="4">
        <f t="shared" si="541"/>
        <v>1</v>
      </c>
      <c r="I8648" s="5">
        <f>IF(OR(AND(F8648&gt;=50,G8648&gt;SUMIF(SeasonTotals!A$2:A$9,A8648,SeasonTotals!F$2:F$9)),AND(G8648&gt;0.885,F8648&gt;=50,D8648&lt;3)),1,0)</f>
        <v>1</v>
      </c>
      <c r="J8648" s="4">
        <f t="shared" si="542"/>
        <v>0</v>
      </c>
      <c r="K8648" s="5">
        <f t="shared" si="543"/>
        <v>0</v>
      </c>
    </row>
    <row r="8649" spans="1:11" x14ac:dyDescent="0.25">
      <c r="A8649" t="s">
        <v>118</v>
      </c>
      <c r="B8649" t="s">
        <v>52</v>
      </c>
      <c r="C8649">
        <v>1</v>
      </c>
      <c r="D8649">
        <v>2</v>
      </c>
      <c r="E8649">
        <v>46</v>
      </c>
      <c r="F8649">
        <v>65</v>
      </c>
      <c r="G8649" s="1">
        <f t="shared" si="540"/>
        <v>0.95833333333333337</v>
      </c>
      <c r="H8649" s="4">
        <f t="shared" si="541"/>
        <v>1</v>
      </c>
      <c r="I8649" s="5">
        <f>IF(OR(AND(F8649&gt;=50,G8649&gt;SUMIF(SeasonTotals!A$2:A$9,A8649,SeasonTotals!F$2:F$9)),AND(G8649&gt;0.885,F8649&gt;=50,D8649&lt;3)),1,0)</f>
        <v>1</v>
      </c>
      <c r="J8649" s="4">
        <f t="shared" si="542"/>
        <v>0</v>
      </c>
      <c r="K8649" s="5">
        <f t="shared" si="543"/>
        <v>0</v>
      </c>
    </row>
    <row r="8650" spans="1:11" x14ac:dyDescent="0.25">
      <c r="A8650" t="s">
        <v>118</v>
      </c>
      <c r="B8650" t="s">
        <v>52</v>
      </c>
      <c r="C8650">
        <v>1</v>
      </c>
      <c r="D8650">
        <v>1</v>
      </c>
      <c r="E8650">
        <v>40</v>
      </c>
      <c r="F8650">
        <v>60</v>
      </c>
      <c r="G8650" s="1">
        <f t="shared" si="540"/>
        <v>0.97560975609756095</v>
      </c>
      <c r="H8650" s="4">
        <f t="shared" si="541"/>
        <v>1</v>
      </c>
      <c r="I8650" s="5">
        <f>IF(OR(AND(F8650&gt;=50,G8650&gt;SUMIF(SeasonTotals!A$2:A$9,A8650,SeasonTotals!F$2:F$9)),AND(G8650&gt;0.885,F8650&gt;=50,D8650&lt;3)),1,0)</f>
        <v>1</v>
      </c>
      <c r="J8650" s="4">
        <f t="shared" si="542"/>
        <v>0</v>
      </c>
      <c r="K8650" s="5">
        <f t="shared" si="543"/>
        <v>0</v>
      </c>
    </row>
    <row r="8651" spans="1:11" x14ac:dyDescent="0.25">
      <c r="A8651" t="s">
        <v>118</v>
      </c>
      <c r="B8651" t="s">
        <v>52</v>
      </c>
      <c r="C8651">
        <v>1</v>
      </c>
      <c r="D8651">
        <v>3</v>
      </c>
      <c r="E8651">
        <v>30</v>
      </c>
      <c r="F8651">
        <v>59</v>
      </c>
      <c r="G8651" s="1">
        <f t="shared" si="540"/>
        <v>0.90909090909090906</v>
      </c>
      <c r="H8651" s="4">
        <f t="shared" si="541"/>
        <v>0</v>
      </c>
      <c r="I8651" s="5">
        <f>IF(OR(AND(F8651&gt;=50,G8651&gt;SUMIF(SeasonTotals!A$2:A$9,A8651,SeasonTotals!F$2:F$9)),AND(G8651&gt;0.885,F8651&gt;=50,D8651&lt;3)),1,0)</f>
        <v>0</v>
      </c>
      <c r="J8651" s="4">
        <f t="shared" si="542"/>
        <v>0</v>
      </c>
      <c r="K8651" s="5">
        <f t="shared" si="543"/>
        <v>0</v>
      </c>
    </row>
    <row r="8652" spans="1:11" x14ac:dyDescent="0.25">
      <c r="A8652" t="s">
        <v>118</v>
      </c>
      <c r="B8652" t="s">
        <v>52</v>
      </c>
      <c r="C8652">
        <v>1</v>
      </c>
      <c r="D8652">
        <v>4</v>
      </c>
      <c r="E8652">
        <v>27</v>
      </c>
      <c r="F8652">
        <v>60</v>
      </c>
      <c r="G8652" s="1">
        <f t="shared" si="540"/>
        <v>0.87096774193548387</v>
      </c>
      <c r="H8652" s="4">
        <f t="shared" si="541"/>
        <v>0</v>
      </c>
      <c r="I8652" s="5">
        <f>IF(OR(AND(F8652&gt;=50,G8652&gt;SUMIF(SeasonTotals!A$2:A$9,A8652,SeasonTotals!F$2:F$9)),AND(G8652&gt;0.885,F8652&gt;=50,D8652&lt;3)),1,0)</f>
        <v>0</v>
      </c>
      <c r="J8652" s="4">
        <f t="shared" si="542"/>
        <v>0</v>
      </c>
      <c r="K8652" s="5">
        <f t="shared" si="543"/>
        <v>0</v>
      </c>
    </row>
    <row r="8653" spans="1:11" x14ac:dyDescent="0.25">
      <c r="A8653" t="s">
        <v>118</v>
      </c>
      <c r="B8653" t="s">
        <v>52</v>
      </c>
      <c r="C8653">
        <v>1</v>
      </c>
      <c r="D8653">
        <v>5</v>
      </c>
      <c r="E8653">
        <v>14</v>
      </c>
      <c r="F8653">
        <v>27</v>
      </c>
      <c r="G8653" s="1">
        <f t="shared" si="540"/>
        <v>0.73684210526315785</v>
      </c>
      <c r="H8653" s="4">
        <f t="shared" si="541"/>
        <v>0</v>
      </c>
      <c r="I8653" s="5">
        <f>IF(OR(AND(F8653&gt;=50,G8653&gt;SUMIF(SeasonTotals!A$2:A$9,A8653,SeasonTotals!F$2:F$9)),AND(G8653&gt;0.885,F8653&gt;=50,D8653&lt;3)),1,0)</f>
        <v>0</v>
      </c>
      <c r="J8653" s="4">
        <f t="shared" si="542"/>
        <v>1</v>
      </c>
      <c r="K8653" s="5">
        <f t="shared" si="543"/>
        <v>1</v>
      </c>
    </row>
    <row r="8654" spans="1:11" x14ac:dyDescent="0.25">
      <c r="A8654" t="s">
        <v>118</v>
      </c>
      <c r="B8654" t="s">
        <v>52</v>
      </c>
      <c r="C8654">
        <v>1</v>
      </c>
      <c r="D8654">
        <v>2</v>
      </c>
      <c r="E8654">
        <v>27</v>
      </c>
      <c r="F8654">
        <v>65</v>
      </c>
      <c r="G8654" s="1">
        <f t="shared" si="540"/>
        <v>0.93103448275862066</v>
      </c>
      <c r="H8654" s="4">
        <f t="shared" si="541"/>
        <v>1</v>
      </c>
      <c r="I8654" s="5">
        <f>IF(OR(AND(F8654&gt;=50,G8654&gt;SUMIF(SeasonTotals!A$2:A$9,A8654,SeasonTotals!F$2:F$9)),AND(G8654&gt;0.885,F8654&gt;=50,D8654&lt;3)),1,0)</f>
        <v>1</v>
      </c>
      <c r="J8654" s="4">
        <f t="shared" si="542"/>
        <v>0</v>
      </c>
      <c r="K8654" s="5">
        <f t="shared" si="543"/>
        <v>0</v>
      </c>
    </row>
    <row r="8655" spans="1:11" x14ac:dyDescent="0.25">
      <c r="A8655" t="s">
        <v>118</v>
      </c>
      <c r="B8655" t="s">
        <v>52</v>
      </c>
      <c r="C8655">
        <v>1</v>
      </c>
      <c r="D8655">
        <v>4</v>
      </c>
      <c r="E8655">
        <v>30</v>
      </c>
      <c r="F8655">
        <v>58</v>
      </c>
      <c r="G8655" s="1">
        <f t="shared" si="540"/>
        <v>0.88235294117647056</v>
      </c>
      <c r="H8655" s="4">
        <f t="shared" si="541"/>
        <v>0</v>
      </c>
      <c r="I8655" s="5">
        <f>IF(OR(AND(F8655&gt;=50,G8655&gt;SUMIF(SeasonTotals!A$2:A$9,A8655,SeasonTotals!F$2:F$9)),AND(G8655&gt;0.885,F8655&gt;=50,D8655&lt;3)),1,0)</f>
        <v>0</v>
      </c>
      <c r="J8655" s="4">
        <f t="shared" si="542"/>
        <v>0</v>
      </c>
      <c r="K8655" s="5">
        <f t="shared" si="543"/>
        <v>0</v>
      </c>
    </row>
    <row r="8656" spans="1:11" x14ac:dyDescent="0.25">
      <c r="A8656" t="s">
        <v>118</v>
      </c>
      <c r="B8656" t="s">
        <v>52</v>
      </c>
      <c r="C8656">
        <v>1</v>
      </c>
      <c r="D8656">
        <v>1</v>
      </c>
      <c r="E8656">
        <v>28</v>
      </c>
      <c r="F8656">
        <v>60</v>
      </c>
      <c r="G8656" s="1">
        <f t="shared" si="540"/>
        <v>0.96551724137931039</v>
      </c>
      <c r="H8656" s="4">
        <f t="shared" si="541"/>
        <v>1</v>
      </c>
      <c r="I8656" s="5">
        <f>IF(OR(AND(F8656&gt;=50,G8656&gt;SUMIF(SeasonTotals!A$2:A$9,A8656,SeasonTotals!F$2:F$9)),AND(G8656&gt;0.885,F8656&gt;=50,D8656&lt;3)),1,0)</f>
        <v>1</v>
      </c>
      <c r="J8656" s="4">
        <f t="shared" si="542"/>
        <v>0</v>
      </c>
      <c r="K8656" s="5">
        <f t="shared" si="543"/>
        <v>0</v>
      </c>
    </row>
    <row r="8657" spans="1:11" x14ac:dyDescent="0.25">
      <c r="A8657" t="s">
        <v>118</v>
      </c>
      <c r="B8657" t="s">
        <v>52</v>
      </c>
      <c r="C8657">
        <v>1</v>
      </c>
      <c r="D8657">
        <v>3</v>
      </c>
      <c r="E8657">
        <v>26</v>
      </c>
      <c r="F8657">
        <v>60</v>
      </c>
      <c r="G8657" s="1">
        <f t="shared" si="540"/>
        <v>0.89655172413793105</v>
      </c>
      <c r="H8657" s="4">
        <f t="shared" si="541"/>
        <v>0</v>
      </c>
      <c r="I8657" s="5">
        <f>IF(OR(AND(F8657&gt;=50,G8657&gt;SUMIF(SeasonTotals!A$2:A$9,A8657,SeasonTotals!F$2:F$9)),AND(G8657&gt;0.885,F8657&gt;=50,D8657&lt;3)),1,0)</f>
        <v>0</v>
      </c>
      <c r="J8657" s="4">
        <f t="shared" si="542"/>
        <v>0</v>
      </c>
      <c r="K8657" s="5">
        <f t="shared" si="543"/>
        <v>0</v>
      </c>
    </row>
    <row r="8658" spans="1:11" x14ac:dyDescent="0.25">
      <c r="A8658" t="s">
        <v>118</v>
      </c>
      <c r="B8658" t="s">
        <v>116</v>
      </c>
      <c r="C8658">
        <v>1</v>
      </c>
      <c r="D8658">
        <v>4</v>
      </c>
      <c r="E8658">
        <v>23</v>
      </c>
      <c r="F8658">
        <v>59</v>
      </c>
      <c r="G8658" s="1">
        <f t="shared" si="540"/>
        <v>0.85185185185185186</v>
      </c>
      <c r="H8658" s="4">
        <f t="shared" si="541"/>
        <v>0</v>
      </c>
      <c r="I8658" s="5">
        <f>IF(OR(AND(F8658&gt;=50,G8658&gt;SUMIF(SeasonTotals!A$2:A$9,A8658,SeasonTotals!F$2:F$9)),AND(G8658&gt;0.885,F8658&gt;=50,D8658&lt;3)),1,0)</f>
        <v>0</v>
      </c>
      <c r="J8658" s="4">
        <f t="shared" si="542"/>
        <v>0</v>
      </c>
      <c r="K8658" s="5">
        <f t="shared" si="543"/>
        <v>0</v>
      </c>
    </row>
    <row r="8659" spans="1:11" x14ac:dyDescent="0.25">
      <c r="A8659" t="s">
        <v>118</v>
      </c>
      <c r="B8659" t="s">
        <v>116</v>
      </c>
      <c r="C8659">
        <v>1</v>
      </c>
      <c r="D8659">
        <v>3</v>
      </c>
      <c r="E8659">
        <v>34</v>
      </c>
      <c r="F8659">
        <v>59</v>
      </c>
      <c r="G8659" s="1">
        <f t="shared" si="540"/>
        <v>0.91891891891891897</v>
      </c>
      <c r="H8659" s="4">
        <f t="shared" si="541"/>
        <v>1</v>
      </c>
      <c r="I8659" s="5">
        <f>IF(OR(AND(F8659&gt;=50,G8659&gt;SUMIF(SeasonTotals!A$2:A$9,A8659,SeasonTotals!F$2:F$9)),AND(G8659&gt;0.885,F8659&gt;=50,D8659&lt;3)),1,0)</f>
        <v>1</v>
      </c>
      <c r="J8659" s="4">
        <f t="shared" si="542"/>
        <v>0</v>
      </c>
      <c r="K8659" s="5">
        <f t="shared" si="543"/>
        <v>0</v>
      </c>
    </row>
    <row r="8660" spans="1:11" x14ac:dyDescent="0.25">
      <c r="A8660" t="s">
        <v>118</v>
      </c>
      <c r="B8660" t="s">
        <v>116</v>
      </c>
      <c r="C8660">
        <v>1</v>
      </c>
      <c r="D8660">
        <v>4</v>
      </c>
      <c r="E8660">
        <v>32</v>
      </c>
      <c r="F8660">
        <v>64</v>
      </c>
      <c r="G8660" s="1">
        <f t="shared" si="540"/>
        <v>0.88888888888888884</v>
      </c>
      <c r="H8660" s="4">
        <f t="shared" si="541"/>
        <v>0</v>
      </c>
      <c r="I8660" s="5">
        <f>IF(OR(AND(F8660&gt;=50,G8660&gt;SUMIF(SeasonTotals!A$2:A$9,A8660,SeasonTotals!F$2:F$9)),AND(G8660&gt;0.885,F8660&gt;=50,D8660&lt;3)),1,0)</f>
        <v>0</v>
      </c>
      <c r="J8660" s="4">
        <f t="shared" si="542"/>
        <v>0</v>
      </c>
      <c r="K8660" s="5">
        <f t="shared" si="543"/>
        <v>0</v>
      </c>
    </row>
    <row r="8661" spans="1:11" x14ac:dyDescent="0.25">
      <c r="A8661" t="s">
        <v>118</v>
      </c>
      <c r="B8661" t="s">
        <v>116</v>
      </c>
      <c r="C8661">
        <v>1</v>
      </c>
      <c r="D8661">
        <v>3</v>
      </c>
      <c r="E8661">
        <v>35</v>
      </c>
      <c r="F8661">
        <v>58</v>
      </c>
      <c r="G8661" s="1">
        <f t="shared" si="540"/>
        <v>0.92105263157894735</v>
      </c>
      <c r="H8661" s="4">
        <f t="shared" si="541"/>
        <v>1</v>
      </c>
      <c r="I8661" s="5">
        <f>IF(OR(AND(F8661&gt;=50,G8661&gt;SUMIF(SeasonTotals!A$2:A$9,A8661,SeasonTotals!F$2:F$9)),AND(G8661&gt;0.885,F8661&gt;=50,D8661&lt;3)),1,0)</f>
        <v>1</v>
      </c>
      <c r="J8661" s="4">
        <f t="shared" si="542"/>
        <v>0</v>
      </c>
      <c r="K8661" s="5">
        <f t="shared" si="543"/>
        <v>0</v>
      </c>
    </row>
    <row r="8662" spans="1:11" x14ac:dyDescent="0.25">
      <c r="A8662" t="s">
        <v>118</v>
      </c>
      <c r="B8662" t="s">
        <v>116</v>
      </c>
      <c r="C8662">
        <v>1</v>
      </c>
      <c r="D8662">
        <v>5</v>
      </c>
      <c r="E8662">
        <v>29</v>
      </c>
      <c r="F8662">
        <v>60</v>
      </c>
      <c r="G8662" s="1">
        <f t="shared" si="540"/>
        <v>0.8529411764705882</v>
      </c>
      <c r="H8662" s="4">
        <f t="shared" si="541"/>
        <v>0</v>
      </c>
      <c r="I8662" s="5">
        <f>IF(OR(AND(F8662&gt;=50,G8662&gt;SUMIF(SeasonTotals!A$2:A$9,A8662,SeasonTotals!F$2:F$9)),AND(G8662&gt;0.885,F8662&gt;=50,D8662&lt;3)),1,0)</f>
        <v>0</v>
      </c>
      <c r="J8662" s="4">
        <f t="shared" si="542"/>
        <v>0</v>
      </c>
      <c r="K8662" s="5">
        <f t="shared" si="543"/>
        <v>0</v>
      </c>
    </row>
    <row r="8663" spans="1:11" x14ac:dyDescent="0.25">
      <c r="A8663" t="s">
        <v>118</v>
      </c>
      <c r="B8663" t="s">
        <v>116</v>
      </c>
      <c r="C8663">
        <v>1</v>
      </c>
      <c r="D8663">
        <v>3</v>
      </c>
      <c r="E8663">
        <v>32</v>
      </c>
      <c r="F8663">
        <v>60</v>
      </c>
      <c r="G8663" s="1">
        <f t="shared" si="540"/>
        <v>0.91428571428571426</v>
      </c>
      <c r="H8663" s="4">
        <f t="shared" si="541"/>
        <v>1</v>
      </c>
      <c r="I8663" s="5">
        <f>IF(OR(AND(F8663&gt;=50,G8663&gt;SUMIF(SeasonTotals!A$2:A$9,A8663,SeasonTotals!F$2:F$9)),AND(G8663&gt;0.885,F8663&gt;=50,D8663&lt;3)),1,0)</f>
        <v>1</v>
      </c>
      <c r="J8663" s="4">
        <f t="shared" si="542"/>
        <v>0</v>
      </c>
      <c r="K8663" s="5">
        <f t="shared" si="543"/>
        <v>0</v>
      </c>
    </row>
    <row r="8664" spans="1:11" x14ac:dyDescent="0.25">
      <c r="A8664" t="s">
        <v>118</v>
      </c>
      <c r="B8664" t="s">
        <v>116</v>
      </c>
      <c r="C8664">
        <v>1</v>
      </c>
      <c r="D8664">
        <v>3</v>
      </c>
      <c r="E8664">
        <v>25</v>
      </c>
      <c r="F8664">
        <v>62</v>
      </c>
      <c r="G8664" s="1">
        <f t="shared" si="540"/>
        <v>0.8928571428571429</v>
      </c>
      <c r="H8664" s="4">
        <f t="shared" si="541"/>
        <v>0</v>
      </c>
      <c r="I8664" s="5">
        <f>IF(OR(AND(F8664&gt;=50,G8664&gt;SUMIF(SeasonTotals!A$2:A$9,A8664,SeasonTotals!F$2:F$9)),AND(G8664&gt;0.885,F8664&gt;=50,D8664&lt;3)),1,0)</f>
        <v>0</v>
      </c>
      <c r="J8664" s="4">
        <f t="shared" si="542"/>
        <v>0</v>
      </c>
      <c r="K8664" s="5">
        <f t="shared" si="543"/>
        <v>0</v>
      </c>
    </row>
    <row r="8665" spans="1:11" x14ac:dyDescent="0.25">
      <c r="A8665" t="s">
        <v>118</v>
      </c>
      <c r="B8665" t="s">
        <v>116</v>
      </c>
      <c r="C8665">
        <v>1</v>
      </c>
      <c r="D8665">
        <v>5</v>
      </c>
      <c r="E8665">
        <v>24</v>
      </c>
      <c r="F8665">
        <v>60</v>
      </c>
      <c r="G8665" s="1">
        <f t="shared" si="540"/>
        <v>0.82758620689655171</v>
      </c>
      <c r="H8665" s="4">
        <f t="shared" si="541"/>
        <v>0</v>
      </c>
      <c r="I8665" s="5">
        <f>IF(OR(AND(F8665&gt;=50,G8665&gt;SUMIF(SeasonTotals!A$2:A$9,A8665,SeasonTotals!F$2:F$9)),AND(G8665&gt;0.885,F8665&gt;=50,D8665&lt;3)),1,0)</f>
        <v>0</v>
      </c>
      <c r="J8665" s="4">
        <f t="shared" si="542"/>
        <v>1</v>
      </c>
      <c r="K8665" s="5">
        <f t="shared" si="543"/>
        <v>0</v>
      </c>
    </row>
    <row r="8666" spans="1:11" x14ac:dyDescent="0.25">
      <c r="A8666" t="s">
        <v>118</v>
      </c>
      <c r="B8666" t="s">
        <v>54</v>
      </c>
      <c r="C8666">
        <v>1</v>
      </c>
      <c r="D8666">
        <v>3</v>
      </c>
      <c r="E8666">
        <v>27</v>
      </c>
      <c r="F8666">
        <v>61</v>
      </c>
      <c r="G8666" s="1">
        <f t="shared" si="540"/>
        <v>0.9</v>
      </c>
      <c r="H8666" s="4">
        <f t="shared" si="541"/>
        <v>0</v>
      </c>
      <c r="I8666" s="5">
        <f>IF(OR(AND(F8666&gt;=50,G8666&gt;SUMIF(SeasonTotals!A$2:A$9,A8666,SeasonTotals!F$2:F$9)),AND(G8666&gt;0.885,F8666&gt;=50,D8666&lt;3)),1,0)</f>
        <v>0</v>
      </c>
      <c r="J8666" s="4">
        <f t="shared" si="542"/>
        <v>0</v>
      </c>
      <c r="K8666" s="5">
        <f t="shared" si="543"/>
        <v>0</v>
      </c>
    </row>
    <row r="8667" spans="1:11" x14ac:dyDescent="0.25">
      <c r="A8667" t="s">
        <v>118</v>
      </c>
      <c r="B8667" t="s">
        <v>54</v>
      </c>
      <c r="C8667">
        <v>1</v>
      </c>
      <c r="D8667">
        <v>4</v>
      </c>
      <c r="E8667">
        <v>43</v>
      </c>
      <c r="F8667">
        <v>64</v>
      </c>
      <c r="G8667" s="1">
        <f t="shared" si="540"/>
        <v>0.91489361702127658</v>
      </c>
      <c r="H8667" s="4">
        <f t="shared" si="541"/>
        <v>1</v>
      </c>
      <c r="I8667" s="5">
        <f>IF(OR(AND(F8667&gt;=50,G8667&gt;SUMIF(SeasonTotals!A$2:A$9,A8667,SeasonTotals!F$2:F$9)),AND(G8667&gt;0.885,F8667&gt;=50,D8667&lt;3)),1,0)</f>
        <v>1</v>
      </c>
      <c r="J8667" s="4">
        <f t="shared" si="542"/>
        <v>0</v>
      </c>
      <c r="K8667" s="5">
        <f t="shared" si="543"/>
        <v>0</v>
      </c>
    </row>
    <row r="8668" spans="1:11" x14ac:dyDescent="0.25">
      <c r="A8668" t="s">
        <v>118</v>
      </c>
      <c r="B8668" t="s">
        <v>54</v>
      </c>
      <c r="C8668">
        <v>1</v>
      </c>
      <c r="D8668">
        <v>1</v>
      </c>
      <c r="E8668">
        <v>25</v>
      </c>
      <c r="F8668">
        <v>60</v>
      </c>
      <c r="G8668" s="1">
        <f t="shared" si="540"/>
        <v>0.96153846153846156</v>
      </c>
      <c r="H8668" s="4">
        <f t="shared" si="541"/>
        <v>1</v>
      </c>
      <c r="I8668" s="5">
        <f>IF(OR(AND(F8668&gt;=50,G8668&gt;SUMIF(SeasonTotals!A$2:A$9,A8668,SeasonTotals!F$2:F$9)),AND(G8668&gt;0.885,F8668&gt;=50,D8668&lt;3)),1,0)</f>
        <v>1</v>
      </c>
      <c r="J8668" s="4">
        <f t="shared" si="542"/>
        <v>0</v>
      </c>
      <c r="K8668" s="5">
        <f t="shared" si="543"/>
        <v>0</v>
      </c>
    </row>
    <row r="8669" spans="1:11" x14ac:dyDescent="0.25">
      <c r="A8669" t="s">
        <v>118</v>
      </c>
      <c r="B8669" t="s">
        <v>54</v>
      </c>
      <c r="C8669">
        <v>1</v>
      </c>
      <c r="D8669">
        <v>2</v>
      </c>
      <c r="E8669">
        <v>41</v>
      </c>
      <c r="F8669">
        <v>64</v>
      </c>
      <c r="G8669" s="1">
        <f t="shared" si="540"/>
        <v>0.95348837209302328</v>
      </c>
      <c r="H8669" s="4">
        <f t="shared" si="541"/>
        <v>1</v>
      </c>
      <c r="I8669" s="5">
        <f>IF(OR(AND(F8669&gt;=50,G8669&gt;SUMIF(SeasonTotals!A$2:A$9,A8669,SeasonTotals!F$2:F$9)),AND(G8669&gt;0.885,F8669&gt;=50,D8669&lt;3)),1,0)</f>
        <v>1</v>
      </c>
      <c r="J8669" s="4">
        <f t="shared" si="542"/>
        <v>0</v>
      </c>
      <c r="K8669" s="5">
        <f t="shared" si="543"/>
        <v>0</v>
      </c>
    </row>
    <row r="8670" spans="1:11" x14ac:dyDescent="0.25">
      <c r="A8670" t="s">
        <v>118</v>
      </c>
      <c r="B8670" t="s">
        <v>54</v>
      </c>
      <c r="C8670">
        <v>1</v>
      </c>
      <c r="D8670">
        <v>5</v>
      </c>
      <c r="E8670">
        <v>39</v>
      </c>
      <c r="F8670">
        <v>58</v>
      </c>
      <c r="G8670" s="1">
        <f t="shared" si="540"/>
        <v>0.88636363636363635</v>
      </c>
      <c r="H8670" s="4">
        <f t="shared" si="541"/>
        <v>0</v>
      </c>
      <c r="I8670" s="5">
        <f>IF(OR(AND(F8670&gt;=50,G8670&gt;SUMIF(SeasonTotals!A$2:A$9,A8670,SeasonTotals!F$2:F$9)),AND(G8670&gt;0.885,F8670&gt;=50,D8670&lt;3)),1,0)</f>
        <v>0</v>
      </c>
      <c r="J8670" s="4">
        <f t="shared" si="542"/>
        <v>0</v>
      </c>
      <c r="K8670" s="5">
        <f t="shared" si="543"/>
        <v>0</v>
      </c>
    </row>
    <row r="8671" spans="1:11" x14ac:dyDescent="0.25">
      <c r="A8671" t="s">
        <v>118</v>
      </c>
      <c r="B8671" t="s">
        <v>54</v>
      </c>
      <c r="C8671">
        <v>1</v>
      </c>
      <c r="D8671">
        <v>1</v>
      </c>
      <c r="E8671">
        <v>27</v>
      </c>
      <c r="F8671">
        <v>60</v>
      </c>
      <c r="G8671" s="1">
        <f t="shared" si="540"/>
        <v>0.9642857142857143</v>
      </c>
      <c r="H8671" s="4">
        <f t="shared" si="541"/>
        <v>1</v>
      </c>
      <c r="I8671" s="5">
        <f>IF(OR(AND(F8671&gt;=50,G8671&gt;SUMIF(SeasonTotals!A$2:A$9,A8671,SeasonTotals!F$2:F$9)),AND(G8671&gt;0.885,F8671&gt;=50,D8671&lt;3)),1,0)</f>
        <v>1</v>
      </c>
      <c r="J8671" s="4">
        <f t="shared" si="542"/>
        <v>0</v>
      </c>
      <c r="K8671" s="5">
        <f t="shared" si="543"/>
        <v>0</v>
      </c>
    </row>
    <row r="8672" spans="1:11" x14ac:dyDescent="0.25">
      <c r="A8672" t="s">
        <v>118</v>
      </c>
      <c r="B8672" t="s">
        <v>54</v>
      </c>
      <c r="C8672">
        <v>1</v>
      </c>
      <c r="D8672">
        <v>1</v>
      </c>
      <c r="E8672">
        <v>23</v>
      </c>
      <c r="F8672">
        <v>59</v>
      </c>
      <c r="G8672" s="1">
        <f t="shared" si="540"/>
        <v>0.95833333333333337</v>
      </c>
      <c r="H8672" s="4">
        <f t="shared" si="541"/>
        <v>1</v>
      </c>
      <c r="I8672" s="5">
        <f>IF(OR(AND(F8672&gt;=50,G8672&gt;SUMIF(SeasonTotals!A$2:A$9,A8672,SeasonTotals!F$2:F$9)),AND(G8672&gt;0.885,F8672&gt;=50,D8672&lt;3)),1,0)</f>
        <v>1</v>
      </c>
      <c r="J8672" s="4">
        <f t="shared" si="542"/>
        <v>0</v>
      </c>
      <c r="K8672" s="5">
        <f t="shared" si="543"/>
        <v>0</v>
      </c>
    </row>
    <row r="8673" spans="1:11" x14ac:dyDescent="0.25">
      <c r="A8673" t="s">
        <v>118</v>
      </c>
      <c r="B8673" t="s">
        <v>54</v>
      </c>
      <c r="C8673">
        <v>1</v>
      </c>
      <c r="D8673">
        <v>5</v>
      </c>
      <c r="E8673">
        <v>21</v>
      </c>
      <c r="F8673">
        <v>59</v>
      </c>
      <c r="G8673" s="1">
        <f t="shared" si="540"/>
        <v>0.80769230769230771</v>
      </c>
      <c r="H8673" s="4">
        <f t="shared" si="541"/>
        <v>0</v>
      </c>
      <c r="I8673" s="5">
        <f>IF(OR(AND(F8673&gt;=50,G8673&gt;SUMIF(SeasonTotals!A$2:A$9,A8673,SeasonTotals!F$2:F$9)),AND(G8673&gt;0.885,F8673&gt;=50,D8673&lt;3)),1,0)</f>
        <v>0</v>
      </c>
      <c r="J8673" s="4">
        <f t="shared" si="542"/>
        <v>1</v>
      </c>
      <c r="K8673" s="5">
        <f t="shared" si="543"/>
        <v>0</v>
      </c>
    </row>
    <row r="8674" spans="1:11" x14ac:dyDescent="0.25">
      <c r="A8674" t="s">
        <v>118</v>
      </c>
      <c r="B8674" t="s">
        <v>54</v>
      </c>
      <c r="C8674">
        <v>1</v>
      </c>
      <c r="D8674">
        <v>4</v>
      </c>
      <c r="E8674">
        <v>11</v>
      </c>
      <c r="F8674">
        <v>43</v>
      </c>
      <c r="G8674" s="1">
        <f t="shared" si="540"/>
        <v>0.73333333333333328</v>
      </c>
      <c r="H8674" s="4">
        <f t="shared" si="541"/>
        <v>0</v>
      </c>
      <c r="I8674" s="5">
        <f>IF(OR(AND(F8674&gt;=50,G8674&gt;SUMIF(SeasonTotals!A$2:A$9,A8674,SeasonTotals!F$2:F$9)),AND(G8674&gt;0.885,F8674&gt;=50,D8674&lt;3)),1,0)</f>
        <v>0</v>
      </c>
      <c r="J8674" s="4">
        <f t="shared" si="542"/>
        <v>1</v>
      </c>
      <c r="K8674" s="5">
        <f t="shared" si="543"/>
        <v>1</v>
      </c>
    </row>
    <row r="8675" spans="1:11" x14ac:dyDescent="0.25">
      <c r="A8675" t="s">
        <v>118</v>
      </c>
      <c r="B8675" t="s">
        <v>54</v>
      </c>
      <c r="C8675">
        <v>1</v>
      </c>
      <c r="D8675">
        <v>2</v>
      </c>
      <c r="E8675">
        <v>21</v>
      </c>
      <c r="F8675">
        <v>60</v>
      </c>
      <c r="G8675" s="1">
        <f t="shared" si="540"/>
        <v>0.91304347826086951</v>
      </c>
      <c r="H8675" s="4">
        <f t="shared" si="541"/>
        <v>1</v>
      </c>
      <c r="I8675" s="5">
        <f>IF(OR(AND(F8675&gt;=50,G8675&gt;SUMIF(SeasonTotals!A$2:A$9,A8675,SeasonTotals!F$2:F$9)),AND(G8675&gt;0.885,F8675&gt;=50,D8675&lt;3)),1,0)</f>
        <v>1</v>
      </c>
      <c r="J8675" s="4">
        <f t="shared" si="542"/>
        <v>0</v>
      </c>
      <c r="K8675" s="5">
        <f t="shared" si="543"/>
        <v>0</v>
      </c>
    </row>
    <row r="8676" spans="1:11" x14ac:dyDescent="0.25">
      <c r="A8676" t="s">
        <v>118</v>
      </c>
      <c r="B8676" t="s">
        <v>54</v>
      </c>
      <c r="C8676">
        <v>1</v>
      </c>
      <c r="D8676">
        <v>3</v>
      </c>
      <c r="E8676">
        <v>25</v>
      </c>
      <c r="F8676">
        <v>59</v>
      </c>
      <c r="G8676" s="1">
        <f t="shared" si="540"/>
        <v>0.8928571428571429</v>
      </c>
      <c r="H8676" s="4">
        <f t="shared" si="541"/>
        <v>0</v>
      </c>
      <c r="I8676" s="5">
        <f>IF(OR(AND(F8676&gt;=50,G8676&gt;SUMIF(SeasonTotals!A$2:A$9,A8676,SeasonTotals!F$2:F$9)),AND(G8676&gt;0.885,F8676&gt;=50,D8676&lt;3)),1,0)</f>
        <v>0</v>
      </c>
      <c r="J8676" s="4">
        <f t="shared" si="542"/>
        <v>0</v>
      </c>
      <c r="K8676" s="5">
        <f t="shared" si="543"/>
        <v>0</v>
      </c>
    </row>
    <row r="8677" spans="1:11" x14ac:dyDescent="0.25">
      <c r="A8677" t="s">
        <v>118</v>
      </c>
      <c r="B8677" t="s">
        <v>54</v>
      </c>
      <c r="C8677">
        <v>1</v>
      </c>
      <c r="D8677">
        <v>3</v>
      </c>
      <c r="E8677">
        <v>26</v>
      </c>
      <c r="F8677">
        <v>59</v>
      </c>
      <c r="G8677" s="1">
        <f t="shared" si="540"/>
        <v>0.89655172413793105</v>
      </c>
      <c r="H8677" s="4">
        <f t="shared" si="541"/>
        <v>0</v>
      </c>
      <c r="I8677" s="5">
        <f>IF(OR(AND(F8677&gt;=50,G8677&gt;SUMIF(SeasonTotals!A$2:A$9,A8677,SeasonTotals!F$2:F$9)),AND(G8677&gt;0.885,F8677&gt;=50,D8677&lt;3)),1,0)</f>
        <v>0</v>
      </c>
      <c r="J8677" s="4">
        <f t="shared" si="542"/>
        <v>0</v>
      </c>
      <c r="K8677" s="5">
        <f t="shared" si="543"/>
        <v>0</v>
      </c>
    </row>
    <row r="8678" spans="1:11" x14ac:dyDescent="0.25">
      <c r="A8678" t="s">
        <v>118</v>
      </c>
      <c r="B8678" t="s">
        <v>54</v>
      </c>
      <c r="C8678">
        <v>1</v>
      </c>
      <c r="D8678">
        <v>3</v>
      </c>
      <c r="E8678">
        <v>33</v>
      </c>
      <c r="F8678">
        <v>59</v>
      </c>
      <c r="G8678" s="1">
        <f t="shared" si="540"/>
        <v>0.91666666666666663</v>
      </c>
      <c r="H8678" s="4">
        <f t="shared" si="541"/>
        <v>1</v>
      </c>
      <c r="I8678" s="5">
        <f>IF(OR(AND(F8678&gt;=50,G8678&gt;SUMIF(SeasonTotals!A$2:A$9,A8678,SeasonTotals!F$2:F$9)),AND(G8678&gt;0.885,F8678&gt;=50,D8678&lt;3)),1,0)</f>
        <v>1</v>
      </c>
      <c r="J8678" s="4">
        <f t="shared" si="542"/>
        <v>0</v>
      </c>
      <c r="K8678" s="5">
        <f t="shared" si="543"/>
        <v>0</v>
      </c>
    </row>
    <row r="8679" spans="1:11" x14ac:dyDescent="0.25">
      <c r="A8679" t="s">
        <v>118</v>
      </c>
      <c r="B8679" t="s">
        <v>54</v>
      </c>
      <c r="C8679">
        <v>1</v>
      </c>
      <c r="D8679">
        <v>1</v>
      </c>
      <c r="E8679">
        <v>26</v>
      </c>
      <c r="F8679">
        <v>60</v>
      </c>
      <c r="G8679" s="1">
        <f t="shared" si="540"/>
        <v>0.96296296296296291</v>
      </c>
      <c r="H8679" s="4">
        <f t="shared" si="541"/>
        <v>1</v>
      </c>
      <c r="I8679" s="5">
        <f>IF(OR(AND(F8679&gt;=50,G8679&gt;SUMIF(SeasonTotals!A$2:A$9,A8679,SeasonTotals!F$2:F$9)),AND(G8679&gt;0.885,F8679&gt;=50,D8679&lt;3)),1,0)</f>
        <v>1</v>
      </c>
      <c r="J8679" s="4">
        <f t="shared" si="542"/>
        <v>0</v>
      </c>
      <c r="K8679" s="5">
        <f t="shared" si="543"/>
        <v>0</v>
      </c>
    </row>
    <row r="8680" spans="1:11" x14ac:dyDescent="0.25">
      <c r="A8680" t="s">
        <v>118</v>
      </c>
      <c r="B8680" t="s">
        <v>54</v>
      </c>
      <c r="C8680">
        <v>1</v>
      </c>
      <c r="D8680">
        <v>4</v>
      </c>
      <c r="E8680">
        <v>35</v>
      </c>
      <c r="F8680">
        <v>63</v>
      </c>
      <c r="G8680" s="1">
        <f t="shared" si="540"/>
        <v>0.89743589743589747</v>
      </c>
      <c r="H8680" s="4">
        <f t="shared" si="541"/>
        <v>0</v>
      </c>
      <c r="I8680" s="5">
        <f>IF(OR(AND(F8680&gt;=50,G8680&gt;SUMIF(SeasonTotals!A$2:A$9,A8680,SeasonTotals!F$2:F$9)),AND(G8680&gt;0.885,F8680&gt;=50,D8680&lt;3)),1,0)</f>
        <v>0</v>
      </c>
      <c r="J8680" s="4">
        <f t="shared" si="542"/>
        <v>0</v>
      </c>
      <c r="K8680" s="5">
        <f t="shared" si="543"/>
        <v>0</v>
      </c>
    </row>
    <row r="8681" spans="1:11" x14ac:dyDescent="0.25">
      <c r="A8681" t="s">
        <v>118</v>
      </c>
      <c r="B8681" t="s">
        <v>54</v>
      </c>
      <c r="C8681">
        <v>1</v>
      </c>
      <c r="D8681">
        <v>3</v>
      </c>
      <c r="E8681">
        <v>23</v>
      </c>
      <c r="F8681">
        <v>65</v>
      </c>
      <c r="G8681" s="1">
        <f t="shared" si="540"/>
        <v>0.88461538461538458</v>
      </c>
      <c r="H8681" s="4">
        <f t="shared" si="541"/>
        <v>0</v>
      </c>
      <c r="I8681" s="5">
        <f>IF(OR(AND(F8681&gt;=50,G8681&gt;SUMIF(SeasonTotals!A$2:A$9,A8681,SeasonTotals!F$2:F$9)),AND(G8681&gt;0.885,F8681&gt;=50,D8681&lt;3)),1,0)</f>
        <v>0</v>
      </c>
      <c r="J8681" s="4">
        <f t="shared" si="542"/>
        <v>0</v>
      </c>
      <c r="K8681" s="5">
        <f t="shared" si="543"/>
        <v>0</v>
      </c>
    </row>
    <row r="8682" spans="1:11" x14ac:dyDescent="0.25">
      <c r="A8682" t="s">
        <v>118</v>
      </c>
      <c r="B8682" t="s">
        <v>54</v>
      </c>
      <c r="C8682">
        <v>1</v>
      </c>
      <c r="D8682">
        <v>3</v>
      </c>
      <c r="E8682">
        <v>22</v>
      </c>
      <c r="F8682">
        <v>58</v>
      </c>
      <c r="G8682" s="1">
        <f t="shared" si="540"/>
        <v>0.88</v>
      </c>
      <c r="H8682" s="4">
        <f t="shared" si="541"/>
        <v>0</v>
      </c>
      <c r="I8682" s="5">
        <f>IF(OR(AND(F8682&gt;=50,G8682&gt;SUMIF(SeasonTotals!A$2:A$9,A8682,SeasonTotals!F$2:F$9)),AND(G8682&gt;0.885,F8682&gt;=50,D8682&lt;3)),1,0)</f>
        <v>0</v>
      </c>
      <c r="J8682" s="4">
        <f t="shared" si="542"/>
        <v>0</v>
      </c>
      <c r="K8682" s="5">
        <f t="shared" si="543"/>
        <v>0</v>
      </c>
    </row>
    <row r="8683" spans="1:11" x14ac:dyDescent="0.25">
      <c r="A8683" t="s">
        <v>118</v>
      </c>
      <c r="B8683" t="s">
        <v>54</v>
      </c>
      <c r="C8683">
        <v>1</v>
      </c>
      <c r="D8683">
        <v>2</v>
      </c>
      <c r="E8683">
        <v>25</v>
      </c>
      <c r="F8683">
        <v>60</v>
      </c>
      <c r="G8683" s="1">
        <f t="shared" si="540"/>
        <v>0.92592592592592593</v>
      </c>
      <c r="H8683" s="4">
        <f t="shared" si="541"/>
        <v>1</v>
      </c>
      <c r="I8683" s="5">
        <f>IF(OR(AND(F8683&gt;=50,G8683&gt;SUMIF(SeasonTotals!A$2:A$9,A8683,SeasonTotals!F$2:F$9)),AND(G8683&gt;0.885,F8683&gt;=50,D8683&lt;3)),1,0)</f>
        <v>1</v>
      </c>
      <c r="J8683" s="4">
        <f t="shared" si="542"/>
        <v>0</v>
      </c>
      <c r="K8683" s="5">
        <f t="shared" si="543"/>
        <v>0</v>
      </c>
    </row>
    <row r="8684" spans="1:11" x14ac:dyDescent="0.25">
      <c r="A8684" t="s">
        <v>118</v>
      </c>
      <c r="B8684" t="s">
        <v>54</v>
      </c>
      <c r="C8684">
        <v>1</v>
      </c>
      <c r="D8684">
        <v>1</v>
      </c>
      <c r="E8684">
        <v>35</v>
      </c>
      <c r="F8684">
        <v>60</v>
      </c>
      <c r="G8684" s="1">
        <f t="shared" si="540"/>
        <v>0.97222222222222221</v>
      </c>
      <c r="H8684" s="4">
        <f t="shared" si="541"/>
        <v>1</v>
      </c>
      <c r="I8684" s="5">
        <f>IF(OR(AND(F8684&gt;=50,G8684&gt;SUMIF(SeasonTotals!A$2:A$9,A8684,SeasonTotals!F$2:F$9)),AND(G8684&gt;0.885,F8684&gt;=50,D8684&lt;3)),1,0)</f>
        <v>1</v>
      </c>
      <c r="J8684" s="4">
        <f t="shared" si="542"/>
        <v>0</v>
      </c>
      <c r="K8684" s="5">
        <f t="shared" si="543"/>
        <v>0</v>
      </c>
    </row>
    <row r="8685" spans="1:11" x14ac:dyDescent="0.25">
      <c r="A8685" t="s">
        <v>118</v>
      </c>
      <c r="B8685" t="s">
        <v>54</v>
      </c>
      <c r="C8685">
        <v>1</v>
      </c>
      <c r="D8685">
        <v>1</v>
      </c>
      <c r="E8685">
        <v>27</v>
      </c>
      <c r="F8685">
        <v>60</v>
      </c>
      <c r="G8685" s="1">
        <f t="shared" si="540"/>
        <v>0.9642857142857143</v>
      </c>
      <c r="H8685" s="4">
        <f t="shared" si="541"/>
        <v>1</v>
      </c>
      <c r="I8685" s="5">
        <f>IF(OR(AND(F8685&gt;=50,G8685&gt;SUMIF(SeasonTotals!A$2:A$9,A8685,SeasonTotals!F$2:F$9)),AND(G8685&gt;0.885,F8685&gt;=50,D8685&lt;3)),1,0)</f>
        <v>1</v>
      </c>
      <c r="J8685" s="4">
        <f t="shared" si="542"/>
        <v>0</v>
      </c>
      <c r="K8685" s="5">
        <f t="shared" si="543"/>
        <v>0</v>
      </c>
    </row>
    <row r="8686" spans="1:11" x14ac:dyDescent="0.25">
      <c r="A8686" t="s">
        <v>118</v>
      </c>
      <c r="B8686" t="s">
        <v>54</v>
      </c>
      <c r="C8686">
        <v>1</v>
      </c>
      <c r="D8686">
        <v>3</v>
      </c>
      <c r="E8686">
        <v>28</v>
      </c>
      <c r="F8686">
        <v>63</v>
      </c>
      <c r="G8686" s="1">
        <f t="shared" si="540"/>
        <v>0.90322580645161288</v>
      </c>
      <c r="H8686" s="4">
        <f t="shared" si="541"/>
        <v>0</v>
      </c>
      <c r="I8686" s="5">
        <f>IF(OR(AND(F8686&gt;=50,G8686&gt;SUMIF(SeasonTotals!A$2:A$9,A8686,SeasonTotals!F$2:F$9)),AND(G8686&gt;0.885,F8686&gt;=50,D8686&lt;3)),1,0)</f>
        <v>0</v>
      </c>
      <c r="J8686" s="4">
        <f t="shared" si="542"/>
        <v>0</v>
      </c>
      <c r="K8686" s="5">
        <f t="shared" si="543"/>
        <v>0</v>
      </c>
    </row>
    <row r="8687" spans="1:11" x14ac:dyDescent="0.25">
      <c r="A8687" t="s">
        <v>118</v>
      </c>
      <c r="B8687" t="s">
        <v>54</v>
      </c>
      <c r="C8687">
        <v>1</v>
      </c>
      <c r="D8687">
        <v>2</v>
      </c>
      <c r="E8687">
        <v>27</v>
      </c>
      <c r="F8687">
        <v>64</v>
      </c>
      <c r="G8687" s="1">
        <f t="shared" si="540"/>
        <v>0.93103448275862066</v>
      </c>
      <c r="H8687" s="4">
        <f t="shared" si="541"/>
        <v>1</v>
      </c>
      <c r="I8687" s="5">
        <f>IF(OR(AND(F8687&gt;=50,G8687&gt;SUMIF(SeasonTotals!A$2:A$9,A8687,SeasonTotals!F$2:F$9)),AND(G8687&gt;0.885,F8687&gt;=50,D8687&lt;3)),1,0)</f>
        <v>1</v>
      </c>
      <c r="J8687" s="4">
        <f t="shared" si="542"/>
        <v>0</v>
      </c>
      <c r="K8687" s="5">
        <f t="shared" si="543"/>
        <v>0</v>
      </c>
    </row>
    <row r="8688" spans="1:11" x14ac:dyDescent="0.25">
      <c r="A8688" t="s">
        <v>118</v>
      </c>
      <c r="B8688" t="s">
        <v>54</v>
      </c>
      <c r="C8688">
        <v>1</v>
      </c>
      <c r="D8688">
        <v>4</v>
      </c>
      <c r="E8688">
        <v>39</v>
      </c>
      <c r="F8688">
        <v>61</v>
      </c>
      <c r="G8688" s="1">
        <f t="shared" si="540"/>
        <v>0.90697674418604646</v>
      </c>
      <c r="H8688" s="4">
        <f t="shared" si="541"/>
        <v>0</v>
      </c>
      <c r="I8688" s="5">
        <f>IF(OR(AND(F8688&gt;=50,G8688&gt;SUMIF(SeasonTotals!A$2:A$9,A8688,SeasonTotals!F$2:F$9)),AND(G8688&gt;0.885,F8688&gt;=50,D8688&lt;3)),1,0)</f>
        <v>0</v>
      </c>
      <c r="J8688" s="4">
        <f t="shared" si="542"/>
        <v>0</v>
      </c>
      <c r="K8688" s="5">
        <f t="shared" si="543"/>
        <v>0</v>
      </c>
    </row>
    <row r="8689" spans="1:11" x14ac:dyDescent="0.25">
      <c r="A8689" t="s">
        <v>118</v>
      </c>
      <c r="B8689" t="s">
        <v>54</v>
      </c>
      <c r="C8689">
        <v>1</v>
      </c>
      <c r="D8689">
        <v>1</v>
      </c>
      <c r="E8689">
        <v>35</v>
      </c>
      <c r="F8689">
        <v>60</v>
      </c>
      <c r="G8689" s="1">
        <f t="shared" si="540"/>
        <v>0.97222222222222221</v>
      </c>
      <c r="H8689" s="4">
        <f t="shared" si="541"/>
        <v>1</v>
      </c>
      <c r="I8689" s="5">
        <f>IF(OR(AND(F8689&gt;=50,G8689&gt;SUMIF(SeasonTotals!A$2:A$9,A8689,SeasonTotals!F$2:F$9)),AND(G8689&gt;0.885,F8689&gt;=50,D8689&lt;3)),1,0)</f>
        <v>1</v>
      </c>
      <c r="J8689" s="4">
        <f t="shared" si="542"/>
        <v>0</v>
      </c>
      <c r="K8689" s="5">
        <f t="shared" si="543"/>
        <v>0</v>
      </c>
    </row>
    <row r="8690" spans="1:11" x14ac:dyDescent="0.25">
      <c r="A8690" t="s">
        <v>118</v>
      </c>
      <c r="B8690" t="s">
        <v>54</v>
      </c>
      <c r="C8690">
        <v>1</v>
      </c>
      <c r="D8690">
        <v>2</v>
      </c>
      <c r="E8690">
        <v>27</v>
      </c>
      <c r="F8690">
        <v>60</v>
      </c>
      <c r="G8690" s="1">
        <f t="shared" si="540"/>
        <v>0.93103448275862066</v>
      </c>
      <c r="H8690" s="4">
        <f t="shared" si="541"/>
        <v>1</v>
      </c>
      <c r="I8690" s="5">
        <f>IF(OR(AND(F8690&gt;=50,G8690&gt;SUMIF(SeasonTotals!A$2:A$9,A8690,SeasonTotals!F$2:F$9)),AND(G8690&gt;0.885,F8690&gt;=50,D8690&lt;3)),1,0)</f>
        <v>1</v>
      </c>
      <c r="J8690" s="4">
        <f t="shared" si="542"/>
        <v>0</v>
      </c>
      <c r="K8690" s="5">
        <f t="shared" si="543"/>
        <v>0</v>
      </c>
    </row>
    <row r="8691" spans="1:11" x14ac:dyDescent="0.25">
      <c r="A8691" t="s">
        <v>118</v>
      </c>
      <c r="B8691" t="s">
        <v>54</v>
      </c>
      <c r="C8691">
        <v>1</v>
      </c>
      <c r="D8691">
        <v>2</v>
      </c>
      <c r="E8691">
        <v>31</v>
      </c>
      <c r="F8691">
        <v>64</v>
      </c>
      <c r="G8691" s="1">
        <f t="shared" si="540"/>
        <v>0.93939393939393945</v>
      </c>
      <c r="H8691" s="4">
        <f t="shared" si="541"/>
        <v>1</v>
      </c>
      <c r="I8691" s="5">
        <f>IF(OR(AND(F8691&gt;=50,G8691&gt;SUMIF(SeasonTotals!A$2:A$9,A8691,SeasonTotals!F$2:F$9)),AND(G8691&gt;0.885,F8691&gt;=50,D8691&lt;3)),1,0)</f>
        <v>1</v>
      </c>
      <c r="J8691" s="4">
        <f t="shared" si="542"/>
        <v>0</v>
      </c>
      <c r="K8691" s="5">
        <f t="shared" si="543"/>
        <v>0</v>
      </c>
    </row>
    <row r="8692" spans="1:11" x14ac:dyDescent="0.25">
      <c r="A8692" t="s">
        <v>118</v>
      </c>
      <c r="B8692" t="s">
        <v>54</v>
      </c>
      <c r="C8692">
        <v>1</v>
      </c>
      <c r="D8692">
        <v>1</v>
      </c>
      <c r="E8692">
        <v>24</v>
      </c>
      <c r="F8692">
        <v>58</v>
      </c>
      <c r="G8692" s="1">
        <f t="shared" si="540"/>
        <v>0.96</v>
      </c>
      <c r="H8692" s="4">
        <f t="shared" si="541"/>
        <v>1</v>
      </c>
      <c r="I8692" s="5">
        <f>IF(OR(AND(F8692&gt;=50,G8692&gt;SUMIF(SeasonTotals!A$2:A$9,A8692,SeasonTotals!F$2:F$9)),AND(G8692&gt;0.885,F8692&gt;=50,D8692&lt;3)),1,0)</f>
        <v>1</v>
      </c>
      <c r="J8692" s="4">
        <f t="shared" si="542"/>
        <v>0</v>
      </c>
      <c r="K8692" s="5">
        <f t="shared" si="543"/>
        <v>0</v>
      </c>
    </row>
    <row r="8693" spans="1:11" x14ac:dyDescent="0.25">
      <c r="A8693" t="s">
        <v>118</v>
      </c>
      <c r="B8693" t="s">
        <v>54</v>
      </c>
      <c r="C8693">
        <v>1</v>
      </c>
      <c r="D8693">
        <v>6</v>
      </c>
      <c r="E8693">
        <v>19</v>
      </c>
      <c r="F8693">
        <v>59</v>
      </c>
      <c r="G8693" s="1">
        <f t="shared" si="540"/>
        <v>0.76</v>
      </c>
      <c r="H8693" s="4">
        <f t="shared" si="541"/>
        <v>0</v>
      </c>
      <c r="I8693" s="5">
        <f>IF(OR(AND(F8693&gt;=50,G8693&gt;SUMIF(SeasonTotals!A$2:A$9,A8693,SeasonTotals!F$2:F$9)),AND(G8693&gt;0.885,F8693&gt;=50,D8693&lt;3)),1,0)</f>
        <v>0</v>
      </c>
      <c r="J8693" s="4">
        <f t="shared" si="542"/>
        <v>1</v>
      </c>
      <c r="K8693" s="5">
        <f t="shared" si="543"/>
        <v>0</v>
      </c>
    </row>
    <row r="8694" spans="1:11" x14ac:dyDescent="0.25">
      <c r="A8694" t="s">
        <v>118</v>
      </c>
      <c r="B8694" t="s">
        <v>54</v>
      </c>
      <c r="C8694">
        <v>1</v>
      </c>
      <c r="D8694">
        <v>4</v>
      </c>
      <c r="E8694">
        <v>10</v>
      </c>
      <c r="F8694">
        <v>37</v>
      </c>
      <c r="G8694" s="1">
        <f t="shared" si="540"/>
        <v>0.7142857142857143</v>
      </c>
      <c r="H8694" s="4">
        <f t="shared" si="541"/>
        <v>0</v>
      </c>
      <c r="I8694" s="5">
        <f>IF(OR(AND(F8694&gt;=50,G8694&gt;SUMIF(SeasonTotals!A$2:A$9,A8694,SeasonTotals!F$2:F$9)),AND(G8694&gt;0.885,F8694&gt;=50,D8694&lt;3)),1,0)</f>
        <v>0</v>
      </c>
      <c r="J8694" s="4">
        <f t="shared" si="542"/>
        <v>1</v>
      </c>
      <c r="K8694" s="5">
        <f t="shared" si="543"/>
        <v>1</v>
      </c>
    </row>
    <row r="8695" spans="1:11" x14ac:dyDescent="0.25">
      <c r="A8695" t="s">
        <v>118</v>
      </c>
      <c r="B8695" t="s">
        <v>54</v>
      </c>
      <c r="C8695">
        <v>1</v>
      </c>
      <c r="D8695">
        <v>2</v>
      </c>
      <c r="E8695">
        <v>28</v>
      </c>
      <c r="F8695">
        <v>60</v>
      </c>
      <c r="G8695" s="1">
        <f t="shared" si="540"/>
        <v>0.93333333333333335</v>
      </c>
      <c r="H8695" s="4">
        <f t="shared" si="541"/>
        <v>1</v>
      </c>
      <c r="I8695" s="5">
        <f>IF(OR(AND(F8695&gt;=50,G8695&gt;SUMIF(SeasonTotals!A$2:A$9,A8695,SeasonTotals!F$2:F$9)),AND(G8695&gt;0.885,F8695&gt;=50,D8695&lt;3)),1,0)</f>
        <v>1</v>
      </c>
      <c r="J8695" s="4">
        <f t="shared" si="542"/>
        <v>0</v>
      </c>
      <c r="K8695" s="5">
        <f t="shared" si="543"/>
        <v>0</v>
      </c>
    </row>
    <row r="8696" spans="1:11" x14ac:dyDescent="0.25">
      <c r="A8696" t="s">
        <v>118</v>
      </c>
      <c r="B8696" t="s">
        <v>54</v>
      </c>
      <c r="C8696">
        <v>1</v>
      </c>
      <c r="D8696">
        <v>2</v>
      </c>
      <c r="E8696">
        <v>35</v>
      </c>
      <c r="F8696">
        <v>60</v>
      </c>
      <c r="G8696" s="1">
        <f t="shared" si="540"/>
        <v>0.94594594594594594</v>
      </c>
      <c r="H8696" s="4">
        <f t="shared" si="541"/>
        <v>1</v>
      </c>
      <c r="I8696" s="5">
        <f>IF(OR(AND(F8696&gt;=50,G8696&gt;SUMIF(SeasonTotals!A$2:A$9,A8696,SeasonTotals!F$2:F$9)),AND(G8696&gt;0.885,F8696&gt;=50,D8696&lt;3)),1,0)</f>
        <v>1</v>
      </c>
      <c r="J8696" s="4">
        <f t="shared" si="542"/>
        <v>0</v>
      </c>
      <c r="K8696" s="5">
        <f t="shared" si="543"/>
        <v>0</v>
      </c>
    </row>
    <row r="8697" spans="1:11" x14ac:dyDescent="0.25">
      <c r="A8697" t="s">
        <v>118</v>
      </c>
      <c r="B8697" t="s">
        <v>54</v>
      </c>
      <c r="C8697">
        <v>1</v>
      </c>
      <c r="D8697">
        <v>2</v>
      </c>
      <c r="E8697">
        <v>29</v>
      </c>
      <c r="F8697">
        <v>65</v>
      </c>
      <c r="G8697" s="1">
        <f t="shared" si="540"/>
        <v>0.93548387096774188</v>
      </c>
      <c r="H8697" s="4">
        <f t="shared" si="541"/>
        <v>1</v>
      </c>
      <c r="I8697" s="5">
        <f>IF(OR(AND(F8697&gt;=50,G8697&gt;SUMIF(SeasonTotals!A$2:A$9,A8697,SeasonTotals!F$2:F$9)),AND(G8697&gt;0.885,F8697&gt;=50,D8697&lt;3)),1,0)</f>
        <v>1</v>
      </c>
      <c r="J8697" s="4">
        <f t="shared" si="542"/>
        <v>0</v>
      </c>
      <c r="K8697" s="5">
        <f t="shared" si="543"/>
        <v>0</v>
      </c>
    </row>
    <row r="8698" spans="1:11" x14ac:dyDescent="0.25">
      <c r="A8698" t="s">
        <v>118</v>
      </c>
      <c r="B8698" t="s">
        <v>54</v>
      </c>
      <c r="C8698">
        <v>1</v>
      </c>
      <c r="D8698">
        <v>2</v>
      </c>
      <c r="E8698">
        <v>39</v>
      </c>
      <c r="F8698">
        <v>60</v>
      </c>
      <c r="G8698" s="1">
        <f t="shared" si="540"/>
        <v>0.95121951219512191</v>
      </c>
      <c r="H8698" s="4">
        <f t="shared" si="541"/>
        <v>1</v>
      </c>
      <c r="I8698" s="5">
        <f>IF(OR(AND(F8698&gt;=50,G8698&gt;SUMIF(SeasonTotals!A$2:A$9,A8698,SeasonTotals!F$2:F$9)),AND(G8698&gt;0.885,F8698&gt;=50,D8698&lt;3)),1,0)</f>
        <v>1</v>
      </c>
      <c r="J8698" s="4">
        <f t="shared" si="542"/>
        <v>0</v>
      </c>
      <c r="K8698" s="5">
        <f t="shared" si="543"/>
        <v>0</v>
      </c>
    </row>
    <row r="8699" spans="1:11" x14ac:dyDescent="0.25">
      <c r="A8699" t="s">
        <v>118</v>
      </c>
      <c r="B8699" t="s">
        <v>54</v>
      </c>
      <c r="C8699">
        <v>1</v>
      </c>
      <c r="D8699">
        <v>1</v>
      </c>
      <c r="E8699">
        <v>29</v>
      </c>
      <c r="F8699">
        <v>60</v>
      </c>
      <c r="G8699" s="1">
        <f t="shared" si="540"/>
        <v>0.96666666666666667</v>
      </c>
      <c r="H8699" s="4">
        <f t="shared" si="541"/>
        <v>1</v>
      </c>
      <c r="I8699" s="5">
        <f>IF(OR(AND(F8699&gt;=50,G8699&gt;SUMIF(SeasonTotals!A$2:A$9,A8699,SeasonTotals!F$2:F$9)),AND(G8699&gt;0.885,F8699&gt;=50,D8699&lt;3)),1,0)</f>
        <v>1</v>
      </c>
      <c r="J8699" s="4">
        <f t="shared" si="542"/>
        <v>0</v>
      </c>
      <c r="K8699" s="5">
        <f t="shared" si="543"/>
        <v>0</v>
      </c>
    </row>
    <row r="8700" spans="1:11" x14ac:dyDescent="0.25">
      <c r="A8700" t="s">
        <v>118</v>
      </c>
      <c r="B8700" t="s">
        <v>54</v>
      </c>
      <c r="C8700">
        <v>1</v>
      </c>
      <c r="D8700">
        <v>1</v>
      </c>
      <c r="E8700">
        <v>23</v>
      </c>
      <c r="F8700">
        <v>59</v>
      </c>
      <c r="G8700" s="1">
        <f t="shared" si="540"/>
        <v>0.95833333333333337</v>
      </c>
      <c r="H8700" s="4">
        <f t="shared" si="541"/>
        <v>1</v>
      </c>
      <c r="I8700" s="5">
        <f>IF(OR(AND(F8700&gt;=50,G8700&gt;SUMIF(SeasonTotals!A$2:A$9,A8700,SeasonTotals!F$2:F$9)),AND(G8700&gt;0.885,F8700&gt;=50,D8700&lt;3)),1,0)</f>
        <v>1</v>
      </c>
      <c r="J8700" s="4">
        <f t="shared" si="542"/>
        <v>0</v>
      </c>
      <c r="K8700" s="5">
        <f t="shared" si="543"/>
        <v>0</v>
      </c>
    </row>
    <row r="8701" spans="1:11" x14ac:dyDescent="0.25">
      <c r="A8701" t="s">
        <v>118</v>
      </c>
      <c r="B8701" t="s">
        <v>54</v>
      </c>
      <c r="C8701">
        <v>1</v>
      </c>
      <c r="D8701">
        <v>2</v>
      </c>
      <c r="E8701">
        <v>30</v>
      </c>
      <c r="F8701">
        <v>60</v>
      </c>
      <c r="G8701" s="1">
        <f t="shared" si="540"/>
        <v>0.9375</v>
      </c>
      <c r="H8701" s="4">
        <f t="shared" si="541"/>
        <v>1</v>
      </c>
      <c r="I8701" s="5">
        <f>IF(OR(AND(F8701&gt;=50,G8701&gt;SUMIF(SeasonTotals!A$2:A$9,A8701,SeasonTotals!F$2:F$9)),AND(G8701&gt;0.885,F8701&gt;=50,D8701&lt;3)),1,0)</f>
        <v>1</v>
      </c>
      <c r="J8701" s="4">
        <f t="shared" si="542"/>
        <v>0</v>
      </c>
      <c r="K8701" s="5">
        <f t="shared" si="543"/>
        <v>0</v>
      </c>
    </row>
    <row r="8702" spans="1:11" x14ac:dyDescent="0.25">
      <c r="A8702" t="s">
        <v>118</v>
      </c>
      <c r="B8702" t="s">
        <v>54</v>
      </c>
      <c r="C8702">
        <v>1</v>
      </c>
      <c r="D8702">
        <v>7</v>
      </c>
      <c r="E8702">
        <v>26</v>
      </c>
      <c r="F8702">
        <v>53</v>
      </c>
      <c r="G8702" s="1">
        <f t="shared" si="540"/>
        <v>0.78787878787878785</v>
      </c>
      <c r="H8702" s="4">
        <f t="shared" si="541"/>
        <v>0</v>
      </c>
      <c r="I8702" s="5">
        <f>IF(OR(AND(F8702&gt;=50,G8702&gt;SUMIF(SeasonTotals!A$2:A$9,A8702,SeasonTotals!F$2:F$9)),AND(G8702&gt;0.885,F8702&gt;=50,D8702&lt;3)),1,0)</f>
        <v>0</v>
      </c>
      <c r="J8702" s="4">
        <f t="shared" si="542"/>
        <v>1</v>
      </c>
      <c r="K8702" s="5">
        <f t="shared" si="543"/>
        <v>1</v>
      </c>
    </row>
    <row r="8703" spans="1:11" x14ac:dyDescent="0.25">
      <c r="A8703" t="s">
        <v>118</v>
      </c>
      <c r="B8703" t="s">
        <v>54</v>
      </c>
      <c r="C8703">
        <v>1</v>
      </c>
      <c r="D8703">
        <v>1</v>
      </c>
      <c r="E8703">
        <v>34</v>
      </c>
      <c r="F8703">
        <v>60</v>
      </c>
      <c r="G8703" s="1">
        <f t="shared" si="540"/>
        <v>0.97142857142857142</v>
      </c>
      <c r="H8703" s="4">
        <f t="shared" si="541"/>
        <v>1</v>
      </c>
      <c r="I8703" s="5">
        <f>IF(OR(AND(F8703&gt;=50,G8703&gt;SUMIF(SeasonTotals!A$2:A$9,A8703,SeasonTotals!F$2:F$9)),AND(G8703&gt;0.885,F8703&gt;=50,D8703&lt;3)),1,0)</f>
        <v>1</v>
      </c>
      <c r="J8703" s="4">
        <f t="shared" si="542"/>
        <v>0</v>
      </c>
      <c r="K8703" s="5">
        <f t="shared" si="543"/>
        <v>0</v>
      </c>
    </row>
    <row r="8704" spans="1:11" x14ac:dyDescent="0.25">
      <c r="A8704" t="s">
        <v>118</v>
      </c>
      <c r="B8704" t="s">
        <v>54</v>
      </c>
      <c r="C8704">
        <v>1</v>
      </c>
      <c r="D8704">
        <v>4</v>
      </c>
      <c r="E8704">
        <v>22</v>
      </c>
      <c r="F8704">
        <v>60</v>
      </c>
      <c r="G8704" s="1">
        <f t="shared" si="540"/>
        <v>0.84615384615384615</v>
      </c>
      <c r="H8704" s="4">
        <f t="shared" si="541"/>
        <v>0</v>
      </c>
      <c r="I8704" s="5">
        <f>IF(OR(AND(F8704&gt;=50,G8704&gt;SUMIF(SeasonTotals!A$2:A$9,A8704,SeasonTotals!F$2:F$9)),AND(G8704&gt;0.885,F8704&gt;=50,D8704&lt;3)),1,0)</f>
        <v>0</v>
      </c>
      <c r="J8704" s="4">
        <f t="shared" si="542"/>
        <v>1</v>
      </c>
      <c r="K8704" s="5">
        <f t="shared" si="543"/>
        <v>0</v>
      </c>
    </row>
    <row r="8705" spans="1:11" x14ac:dyDescent="0.25">
      <c r="A8705" t="s">
        <v>118</v>
      </c>
      <c r="B8705" t="s">
        <v>54</v>
      </c>
      <c r="C8705">
        <v>1</v>
      </c>
      <c r="D8705">
        <v>3</v>
      </c>
      <c r="E8705">
        <v>29</v>
      </c>
      <c r="F8705">
        <v>58</v>
      </c>
      <c r="G8705" s="1">
        <f t="shared" si="540"/>
        <v>0.90625</v>
      </c>
      <c r="H8705" s="4">
        <f t="shared" si="541"/>
        <v>0</v>
      </c>
      <c r="I8705" s="5">
        <f>IF(OR(AND(F8705&gt;=50,G8705&gt;SUMIF(SeasonTotals!A$2:A$9,A8705,SeasonTotals!F$2:F$9)),AND(G8705&gt;0.885,F8705&gt;=50,D8705&lt;3)),1,0)</f>
        <v>0</v>
      </c>
      <c r="J8705" s="4">
        <f t="shared" si="542"/>
        <v>0</v>
      </c>
      <c r="K8705" s="5">
        <f t="shared" si="543"/>
        <v>0</v>
      </c>
    </row>
    <row r="8706" spans="1:11" x14ac:dyDescent="0.25">
      <c r="A8706" t="s">
        <v>118</v>
      </c>
      <c r="B8706" t="s">
        <v>54</v>
      </c>
      <c r="C8706">
        <v>1</v>
      </c>
      <c r="D8706">
        <v>3</v>
      </c>
      <c r="E8706">
        <v>32</v>
      </c>
      <c r="F8706">
        <v>61</v>
      </c>
      <c r="G8706" s="1">
        <f t="shared" ref="G8706:G8769" si="544">E8706/MAX(1,SUM(D8706:E8706))</f>
        <v>0.91428571428571426</v>
      </c>
      <c r="H8706" s="4">
        <f t="shared" ref="H8706:H8769" si="545">IF(AND(F8706&gt;=50,OR(G8706&gt;0.913,AND(G8706&gt;0.885,D8706&lt;3))),1,0)</f>
        <v>1</v>
      </c>
      <c r="I8706" s="5">
        <f>IF(OR(AND(F8706&gt;=50,G8706&gt;SUMIF(SeasonTotals!A$2:A$9,A8706,SeasonTotals!F$2:F$9)),AND(G8706&gt;0.885,F8706&gt;=50,D8706&lt;3)),1,0)</f>
        <v>1</v>
      </c>
      <c r="J8706" s="4">
        <f t="shared" ref="J8706:J8769" si="546">IF(G8706&lt;0.85,1,0)</f>
        <v>0</v>
      </c>
      <c r="K8706" s="5">
        <f t="shared" ref="K8706:K8769" si="547">IF(F8706&lt;55,1,0)</f>
        <v>0</v>
      </c>
    </row>
    <row r="8707" spans="1:11" x14ac:dyDescent="0.25">
      <c r="A8707" t="s">
        <v>118</v>
      </c>
      <c r="B8707" t="s">
        <v>54</v>
      </c>
      <c r="C8707">
        <v>1</v>
      </c>
      <c r="D8707">
        <v>3</v>
      </c>
      <c r="E8707">
        <v>23</v>
      </c>
      <c r="F8707">
        <v>65</v>
      </c>
      <c r="G8707" s="1">
        <f t="shared" si="544"/>
        <v>0.88461538461538458</v>
      </c>
      <c r="H8707" s="4">
        <f t="shared" si="545"/>
        <v>0</v>
      </c>
      <c r="I8707" s="5">
        <f>IF(OR(AND(F8707&gt;=50,G8707&gt;SUMIF(SeasonTotals!A$2:A$9,A8707,SeasonTotals!F$2:F$9)),AND(G8707&gt;0.885,F8707&gt;=50,D8707&lt;3)),1,0)</f>
        <v>0</v>
      </c>
      <c r="J8707" s="4">
        <f t="shared" si="546"/>
        <v>0</v>
      </c>
      <c r="K8707" s="5">
        <f t="shared" si="547"/>
        <v>0</v>
      </c>
    </row>
    <row r="8708" spans="1:11" x14ac:dyDescent="0.25">
      <c r="A8708" t="s">
        <v>118</v>
      </c>
      <c r="B8708" t="s">
        <v>54</v>
      </c>
      <c r="C8708">
        <v>1</v>
      </c>
      <c r="D8708">
        <v>2</v>
      </c>
      <c r="E8708">
        <v>37</v>
      </c>
      <c r="F8708">
        <v>58</v>
      </c>
      <c r="G8708" s="1">
        <f t="shared" si="544"/>
        <v>0.94871794871794868</v>
      </c>
      <c r="H8708" s="4">
        <f t="shared" si="545"/>
        <v>1</v>
      </c>
      <c r="I8708" s="5">
        <f>IF(OR(AND(F8708&gt;=50,G8708&gt;SUMIF(SeasonTotals!A$2:A$9,A8708,SeasonTotals!F$2:F$9)),AND(G8708&gt;0.885,F8708&gt;=50,D8708&lt;3)),1,0)</f>
        <v>1</v>
      </c>
      <c r="J8708" s="4">
        <f t="shared" si="546"/>
        <v>0</v>
      </c>
      <c r="K8708" s="5">
        <f t="shared" si="547"/>
        <v>0</v>
      </c>
    </row>
    <row r="8709" spans="1:11" x14ac:dyDescent="0.25">
      <c r="A8709" t="s">
        <v>118</v>
      </c>
      <c r="B8709" t="s">
        <v>54</v>
      </c>
      <c r="C8709">
        <v>1</v>
      </c>
      <c r="D8709">
        <v>4</v>
      </c>
      <c r="E8709">
        <v>26</v>
      </c>
      <c r="F8709">
        <v>60</v>
      </c>
      <c r="G8709" s="1">
        <f t="shared" si="544"/>
        <v>0.8666666666666667</v>
      </c>
      <c r="H8709" s="4">
        <f t="shared" si="545"/>
        <v>0</v>
      </c>
      <c r="I8709" s="5">
        <f>IF(OR(AND(F8709&gt;=50,G8709&gt;SUMIF(SeasonTotals!A$2:A$9,A8709,SeasonTotals!F$2:F$9)),AND(G8709&gt;0.885,F8709&gt;=50,D8709&lt;3)),1,0)</f>
        <v>0</v>
      </c>
      <c r="J8709" s="4">
        <f t="shared" si="546"/>
        <v>0</v>
      </c>
      <c r="K8709" s="5">
        <f t="shared" si="547"/>
        <v>0</v>
      </c>
    </row>
    <row r="8710" spans="1:11" x14ac:dyDescent="0.25">
      <c r="A8710" t="s">
        <v>118</v>
      </c>
      <c r="B8710" t="s">
        <v>54</v>
      </c>
      <c r="C8710">
        <v>1</v>
      </c>
      <c r="D8710">
        <v>4</v>
      </c>
      <c r="E8710">
        <v>27</v>
      </c>
      <c r="F8710">
        <v>58</v>
      </c>
      <c r="G8710" s="1">
        <f t="shared" si="544"/>
        <v>0.87096774193548387</v>
      </c>
      <c r="H8710" s="4">
        <f t="shared" si="545"/>
        <v>0</v>
      </c>
      <c r="I8710" s="5">
        <f>IF(OR(AND(F8710&gt;=50,G8710&gt;SUMIF(SeasonTotals!A$2:A$9,A8710,SeasonTotals!F$2:F$9)),AND(G8710&gt;0.885,F8710&gt;=50,D8710&lt;3)),1,0)</f>
        <v>0</v>
      </c>
      <c r="J8710" s="4">
        <f t="shared" si="546"/>
        <v>0</v>
      </c>
      <c r="K8710" s="5">
        <f t="shared" si="547"/>
        <v>0</v>
      </c>
    </row>
    <row r="8711" spans="1:11" x14ac:dyDescent="0.25">
      <c r="A8711" t="s">
        <v>118</v>
      </c>
      <c r="B8711" t="s">
        <v>54</v>
      </c>
      <c r="C8711">
        <v>1</v>
      </c>
      <c r="D8711">
        <v>1</v>
      </c>
      <c r="E8711">
        <v>22</v>
      </c>
      <c r="F8711">
        <v>59</v>
      </c>
      <c r="G8711" s="1">
        <f t="shared" si="544"/>
        <v>0.95652173913043481</v>
      </c>
      <c r="H8711" s="4">
        <f t="shared" si="545"/>
        <v>1</v>
      </c>
      <c r="I8711" s="5">
        <f>IF(OR(AND(F8711&gt;=50,G8711&gt;SUMIF(SeasonTotals!A$2:A$9,A8711,SeasonTotals!F$2:F$9)),AND(G8711&gt;0.885,F8711&gt;=50,D8711&lt;3)),1,0)</f>
        <v>1</v>
      </c>
      <c r="J8711" s="4">
        <f t="shared" si="546"/>
        <v>0</v>
      </c>
      <c r="K8711" s="5">
        <f t="shared" si="547"/>
        <v>0</v>
      </c>
    </row>
    <row r="8712" spans="1:11" x14ac:dyDescent="0.25">
      <c r="A8712" t="s">
        <v>118</v>
      </c>
      <c r="B8712" t="s">
        <v>54</v>
      </c>
      <c r="C8712">
        <v>1</v>
      </c>
      <c r="D8712">
        <v>1</v>
      </c>
      <c r="E8712">
        <v>38</v>
      </c>
      <c r="F8712">
        <v>60</v>
      </c>
      <c r="G8712" s="1">
        <f t="shared" si="544"/>
        <v>0.97435897435897434</v>
      </c>
      <c r="H8712" s="4">
        <f t="shared" si="545"/>
        <v>1</v>
      </c>
      <c r="I8712" s="5">
        <f>IF(OR(AND(F8712&gt;=50,G8712&gt;SUMIF(SeasonTotals!A$2:A$9,A8712,SeasonTotals!F$2:F$9)),AND(G8712&gt;0.885,F8712&gt;=50,D8712&lt;3)),1,0)</f>
        <v>1</v>
      </c>
      <c r="J8712" s="4">
        <f t="shared" si="546"/>
        <v>0</v>
      </c>
      <c r="K8712" s="5">
        <f t="shared" si="547"/>
        <v>0</v>
      </c>
    </row>
    <row r="8713" spans="1:11" x14ac:dyDescent="0.25">
      <c r="A8713" t="s">
        <v>118</v>
      </c>
      <c r="B8713" t="s">
        <v>54</v>
      </c>
      <c r="C8713">
        <v>1</v>
      </c>
      <c r="D8713">
        <v>2</v>
      </c>
      <c r="E8713">
        <v>25</v>
      </c>
      <c r="F8713">
        <v>60</v>
      </c>
      <c r="G8713" s="1">
        <f t="shared" si="544"/>
        <v>0.92592592592592593</v>
      </c>
      <c r="H8713" s="4">
        <f t="shared" si="545"/>
        <v>1</v>
      </c>
      <c r="I8713" s="5">
        <f>IF(OR(AND(F8713&gt;=50,G8713&gt;SUMIF(SeasonTotals!A$2:A$9,A8713,SeasonTotals!F$2:F$9)),AND(G8713&gt;0.885,F8713&gt;=50,D8713&lt;3)),1,0)</f>
        <v>1</v>
      </c>
      <c r="J8713" s="4">
        <f t="shared" si="546"/>
        <v>0</v>
      </c>
      <c r="K8713" s="5">
        <f t="shared" si="547"/>
        <v>0</v>
      </c>
    </row>
    <row r="8714" spans="1:11" x14ac:dyDescent="0.25">
      <c r="A8714" t="s">
        <v>118</v>
      </c>
      <c r="B8714" t="s">
        <v>54</v>
      </c>
      <c r="C8714">
        <v>1</v>
      </c>
      <c r="D8714">
        <v>2</v>
      </c>
      <c r="E8714">
        <v>25</v>
      </c>
      <c r="F8714">
        <v>59</v>
      </c>
      <c r="G8714" s="1">
        <f t="shared" si="544"/>
        <v>0.92592592592592593</v>
      </c>
      <c r="H8714" s="4">
        <f t="shared" si="545"/>
        <v>1</v>
      </c>
      <c r="I8714" s="5">
        <f>IF(OR(AND(F8714&gt;=50,G8714&gt;SUMIF(SeasonTotals!A$2:A$9,A8714,SeasonTotals!F$2:F$9)),AND(G8714&gt;0.885,F8714&gt;=50,D8714&lt;3)),1,0)</f>
        <v>1</v>
      </c>
      <c r="J8714" s="4">
        <f t="shared" si="546"/>
        <v>0</v>
      </c>
      <c r="K8714" s="5">
        <f t="shared" si="547"/>
        <v>0</v>
      </c>
    </row>
    <row r="8715" spans="1:11" x14ac:dyDescent="0.25">
      <c r="A8715" t="s">
        <v>118</v>
      </c>
      <c r="B8715" t="s">
        <v>54</v>
      </c>
      <c r="C8715">
        <v>1</v>
      </c>
      <c r="D8715">
        <v>4</v>
      </c>
      <c r="E8715">
        <v>25</v>
      </c>
      <c r="F8715">
        <v>65</v>
      </c>
      <c r="G8715" s="1">
        <f t="shared" si="544"/>
        <v>0.86206896551724133</v>
      </c>
      <c r="H8715" s="4">
        <f t="shared" si="545"/>
        <v>0</v>
      </c>
      <c r="I8715" s="5">
        <f>IF(OR(AND(F8715&gt;=50,G8715&gt;SUMIF(SeasonTotals!A$2:A$9,A8715,SeasonTotals!F$2:F$9)),AND(G8715&gt;0.885,F8715&gt;=50,D8715&lt;3)),1,0)</f>
        <v>0</v>
      </c>
      <c r="J8715" s="4">
        <f t="shared" si="546"/>
        <v>0</v>
      </c>
      <c r="K8715" s="5">
        <f t="shared" si="547"/>
        <v>0</v>
      </c>
    </row>
    <row r="8716" spans="1:11" x14ac:dyDescent="0.25">
      <c r="A8716" t="s">
        <v>118</v>
      </c>
      <c r="B8716" t="s">
        <v>54</v>
      </c>
      <c r="C8716">
        <v>1</v>
      </c>
      <c r="D8716">
        <v>2</v>
      </c>
      <c r="E8716">
        <v>29</v>
      </c>
      <c r="F8716">
        <v>60</v>
      </c>
      <c r="G8716" s="1">
        <f t="shared" si="544"/>
        <v>0.93548387096774188</v>
      </c>
      <c r="H8716" s="4">
        <f t="shared" si="545"/>
        <v>1</v>
      </c>
      <c r="I8716" s="5">
        <f>IF(OR(AND(F8716&gt;=50,G8716&gt;SUMIF(SeasonTotals!A$2:A$9,A8716,SeasonTotals!F$2:F$9)),AND(G8716&gt;0.885,F8716&gt;=50,D8716&lt;3)),1,0)</f>
        <v>1</v>
      </c>
      <c r="J8716" s="4">
        <f t="shared" si="546"/>
        <v>0</v>
      </c>
      <c r="K8716" s="5">
        <f t="shared" si="547"/>
        <v>0</v>
      </c>
    </row>
    <row r="8717" spans="1:11" x14ac:dyDescent="0.25">
      <c r="A8717" t="s">
        <v>118</v>
      </c>
      <c r="B8717" t="s">
        <v>54</v>
      </c>
      <c r="C8717">
        <v>1</v>
      </c>
      <c r="D8717">
        <v>3</v>
      </c>
      <c r="E8717">
        <v>20</v>
      </c>
      <c r="F8717">
        <v>61</v>
      </c>
      <c r="G8717" s="1">
        <f t="shared" si="544"/>
        <v>0.86956521739130432</v>
      </c>
      <c r="H8717" s="4">
        <f t="shared" si="545"/>
        <v>0</v>
      </c>
      <c r="I8717" s="5">
        <f>IF(OR(AND(F8717&gt;=50,G8717&gt;SUMIF(SeasonTotals!A$2:A$9,A8717,SeasonTotals!F$2:F$9)),AND(G8717&gt;0.885,F8717&gt;=50,D8717&lt;3)),1,0)</f>
        <v>0</v>
      </c>
      <c r="J8717" s="4">
        <f t="shared" si="546"/>
        <v>0</v>
      </c>
      <c r="K8717" s="5">
        <f t="shared" si="547"/>
        <v>0</v>
      </c>
    </row>
    <row r="8718" spans="1:11" x14ac:dyDescent="0.25">
      <c r="A8718" t="s">
        <v>118</v>
      </c>
      <c r="B8718" t="s">
        <v>54</v>
      </c>
      <c r="C8718">
        <v>1</v>
      </c>
      <c r="D8718">
        <v>3</v>
      </c>
      <c r="E8718">
        <v>31</v>
      </c>
      <c r="F8718">
        <v>65</v>
      </c>
      <c r="G8718" s="1">
        <f t="shared" si="544"/>
        <v>0.91176470588235292</v>
      </c>
      <c r="H8718" s="4">
        <f t="shared" si="545"/>
        <v>0</v>
      </c>
      <c r="I8718" s="5">
        <f>IF(OR(AND(F8718&gt;=50,G8718&gt;SUMIF(SeasonTotals!A$2:A$9,A8718,SeasonTotals!F$2:F$9)),AND(G8718&gt;0.885,F8718&gt;=50,D8718&lt;3)),1,0)</f>
        <v>0</v>
      </c>
      <c r="J8718" s="4">
        <f t="shared" si="546"/>
        <v>0</v>
      </c>
      <c r="K8718" s="5">
        <f t="shared" si="547"/>
        <v>0</v>
      </c>
    </row>
    <row r="8719" spans="1:11" x14ac:dyDescent="0.25">
      <c r="A8719" t="s">
        <v>118</v>
      </c>
      <c r="B8719" t="s">
        <v>54</v>
      </c>
      <c r="C8719">
        <v>1</v>
      </c>
      <c r="D8719">
        <v>0</v>
      </c>
      <c r="E8719">
        <v>14</v>
      </c>
      <c r="F8719">
        <v>60</v>
      </c>
      <c r="G8719" s="1">
        <f t="shared" si="544"/>
        <v>1</v>
      </c>
      <c r="H8719" s="4">
        <f t="shared" si="545"/>
        <v>1</v>
      </c>
      <c r="I8719" s="5">
        <f>IF(OR(AND(F8719&gt;=50,G8719&gt;SUMIF(SeasonTotals!A$2:A$9,A8719,SeasonTotals!F$2:F$9)),AND(G8719&gt;0.885,F8719&gt;=50,D8719&lt;3)),1,0)</f>
        <v>1</v>
      </c>
      <c r="J8719" s="4">
        <f t="shared" si="546"/>
        <v>0</v>
      </c>
      <c r="K8719" s="5">
        <f t="shared" si="547"/>
        <v>0</v>
      </c>
    </row>
    <row r="8720" spans="1:11" x14ac:dyDescent="0.25">
      <c r="A8720" t="s">
        <v>118</v>
      </c>
      <c r="B8720" t="s">
        <v>54</v>
      </c>
      <c r="C8720">
        <v>1</v>
      </c>
      <c r="D8720">
        <v>3</v>
      </c>
      <c r="E8720">
        <v>27</v>
      </c>
      <c r="F8720">
        <v>59</v>
      </c>
      <c r="G8720" s="1">
        <f t="shared" si="544"/>
        <v>0.9</v>
      </c>
      <c r="H8720" s="4">
        <f t="shared" si="545"/>
        <v>0</v>
      </c>
      <c r="I8720" s="5">
        <f>IF(OR(AND(F8720&gt;=50,G8720&gt;SUMIF(SeasonTotals!A$2:A$9,A8720,SeasonTotals!F$2:F$9)),AND(G8720&gt;0.885,F8720&gt;=50,D8720&lt;3)),1,0)</f>
        <v>0</v>
      </c>
      <c r="J8720" s="4">
        <f t="shared" si="546"/>
        <v>0</v>
      </c>
      <c r="K8720" s="5">
        <f t="shared" si="547"/>
        <v>0</v>
      </c>
    </row>
    <row r="8721" spans="1:11" x14ac:dyDescent="0.25">
      <c r="A8721" t="s">
        <v>118</v>
      </c>
      <c r="B8721" t="s">
        <v>54</v>
      </c>
      <c r="C8721">
        <v>1</v>
      </c>
      <c r="D8721">
        <v>4</v>
      </c>
      <c r="E8721">
        <v>33</v>
      </c>
      <c r="F8721">
        <v>59</v>
      </c>
      <c r="G8721" s="1">
        <f t="shared" si="544"/>
        <v>0.89189189189189189</v>
      </c>
      <c r="H8721" s="4">
        <f t="shared" si="545"/>
        <v>0</v>
      </c>
      <c r="I8721" s="5">
        <f>IF(OR(AND(F8721&gt;=50,G8721&gt;SUMIF(SeasonTotals!A$2:A$9,A8721,SeasonTotals!F$2:F$9)),AND(G8721&gt;0.885,F8721&gt;=50,D8721&lt;3)),1,0)</f>
        <v>0</v>
      </c>
      <c r="J8721" s="4">
        <f t="shared" si="546"/>
        <v>0</v>
      </c>
      <c r="K8721" s="5">
        <f t="shared" si="547"/>
        <v>0</v>
      </c>
    </row>
    <row r="8722" spans="1:11" x14ac:dyDescent="0.25">
      <c r="A8722" t="s">
        <v>118</v>
      </c>
      <c r="B8722" t="s">
        <v>54</v>
      </c>
      <c r="C8722">
        <v>1</v>
      </c>
      <c r="D8722">
        <v>0</v>
      </c>
      <c r="E8722">
        <v>23</v>
      </c>
      <c r="F8722">
        <v>60</v>
      </c>
      <c r="G8722" s="1">
        <f t="shared" si="544"/>
        <v>1</v>
      </c>
      <c r="H8722" s="4">
        <f t="shared" si="545"/>
        <v>1</v>
      </c>
      <c r="I8722" s="5">
        <f>IF(OR(AND(F8722&gt;=50,G8722&gt;SUMIF(SeasonTotals!A$2:A$9,A8722,SeasonTotals!F$2:F$9)),AND(G8722&gt;0.885,F8722&gt;=50,D8722&lt;3)),1,0)</f>
        <v>1</v>
      </c>
      <c r="J8722" s="4">
        <f t="shared" si="546"/>
        <v>0</v>
      </c>
      <c r="K8722" s="5">
        <f t="shared" si="547"/>
        <v>0</v>
      </c>
    </row>
    <row r="8723" spans="1:11" x14ac:dyDescent="0.25">
      <c r="A8723" t="s">
        <v>118</v>
      </c>
      <c r="B8723" t="s">
        <v>54</v>
      </c>
      <c r="C8723">
        <v>1</v>
      </c>
      <c r="D8723">
        <v>2</v>
      </c>
      <c r="E8723">
        <v>28</v>
      </c>
      <c r="F8723">
        <v>65</v>
      </c>
      <c r="G8723" s="1">
        <f t="shared" si="544"/>
        <v>0.93333333333333335</v>
      </c>
      <c r="H8723" s="4">
        <f t="shared" si="545"/>
        <v>1</v>
      </c>
      <c r="I8723" s="5">
        <f>IF(OR(AND(F8723&gt;=50,G8723&gt;SUMIF(SeasonTotals!A$2:A$9,A8723,SeasonTotals!F$2:F$9)),AND(G8723&gt;0.885,F8723&gt;=50,D8723&lt;3)),1,0)</f>
        <v>1</v>
      </c>
      <c r="J8723" s="4">
        <f t="shared" si="546"/>
        <v>0</v>
      </c>
      <c r="K8723" s="5">
        <f t="shared" si="547"/>
        <v>0</v>
      </c>
    </row>
    <row r="8724" spans="1:11" x14ac:dyDescent="0.25">
      <c r="A8724" t="s">
        <v>118</v>
      </c>
      <c r="B8724" t="s">
        <v>54</v>
      </c>
      <c r="C8724">
        <v>1</v>
      </c>
      <c r="D8724">
        <v>4</v>
      </c>
      <c r="E8724">
        <v>22</v>
      </c>
      <c r="F8724">
        <v>62</v>
      </c>
      <c r="G8724" s="1">
        <f t="shared" si="544"/>
        <v>0.84615384615384615</v>
      </c>
      <c r="H8724" s="4">
        <f t="shared" si="545"/>
        <v>0</v>
      </c>
      <c r="I8724" s="5">
        <f>IF(OR(AND(F8724&gt;=50,G8724&gt;SUMIF(SeasonTotals!A$2:A$9,A8724,SeasonTotals!F$2:F$9)),AND(G8724&gt;0.885,F8724&gt;=50,D8724&lt;3)),1,0)</f>
        <v>0</v>
      </c>
      <c r="J8724" s="4">
        <f t="shared" si="546"/>
        <v>1</v>
      </c>
      <c r="K8724" s="5">
        <f t="shared" si="547"/>
        <v>0</v>
      </c>
    </row>
    <row r="8725" spans="1:11" x14ac:dyDescent="0.25">
      <c r="A8725" t="s">
        <v>118</v>
      </c>
      <c r="B8725" t="s">
        <v>54</v>
      </c>
      <c r="C8725">
        <v>1</v>
      </c>
      <c r="D8725">
        <v>3</v>
      </c>
      <c r="E8725">
        <v>28</v>
      </c>
      <c r="F8725">
        <v>59</v>
      </c>
      <c r="G8725" s="1">
        <f t="shared" si="544"/>
        <v>0.90322580645161288</v>
      </c>
      <c r="H8725" s="4">
        <f t="shared" si="545"/>
        <v>0</v>
      </c>
      <c r="I8725" s="5">
        <f>IF(OR(AND(F8725&gt;=50,G8725&gt;SUMIF(SeasonTotals!A$2:A$9,A8725,SeasonTotals!F$2:F$9)),AND(G8725&gt;0.885,F8725&gt;=50,D8725&lt;3)),1,0)</f>
        <v>0</v>
      </c>
      <c r="J8725" s="4">
        <f t="shared" si="546"/>
        <v>0</v>
      </c>
      <c r="K8725" s="5">
        <f t="shared" si="547"/>
        <v>0</v>
      </c>
    </row>
    <row r="8726" spans="1:11" x14ac:dyDescent="0.25">
      <c r="A8726" t="s">
        <v>118</v>
      </c>
      <c r="B8726" t="s">
        <v>54</v>
      </c>
      <c r="C8726">
        <v>1</v>
      </c>
      <c r="D8726">
        <v>1</v>
      </c>
      <c r="E8726">
        <v>26</v>
      </c>
      <c r="F8726">
        <v>64</v>
      </c>
      <c r="G8726" s="1">
        <f t="shared" si="544"/>
        <v>0.96296296296296291</v>
      </c>
      <c r="H8726" s="4">
        <f t="shared" si="545"/>
        <v>1</v>
      </c>
      <c r="I8726" s="5">
        <f>IF(OR(AND(F8726&gt;=50,G8726&gt;SUMIF(SeasonTotals!A$2:A$9,A8726,SeasonTotals!F$2:F$9)),AND(G8726&gt;0.885,F8726&gt;=50,D8726&lt;3)),1,0)</f>
        <v>1</v>
      </c>
      <c r="J8726" s="4">
        <f t="shared" si="546"/>
        <v>0</v>
      </c>
      <c r="K8726" s="5">
        <f t="shared" si="547"/>
        <v>0</v>
      </c>
    </row>
    <row r="8727" spans="1:11" x14ac:dyDescent="0.25">
      <c r="A8727" t="s">
        <v>118</v>
      </c>
      <c r="B8727" t="s">
        <v>54</v>
      </c>
      <c r="C8727">
        <v>1</v>
      </c>
      <c r="D8727">
        <v>4</v>
      </c>
      <c r="E8727">
        <v>29</v>
      </c>
      <c r="F8727">
        <v>43</v>
      </c>
      <c r="G8727" s="1">
        <f t="shared" si="544"/>
        <v>0.87878787878787878</v>
      </c>
      <c r="H8727" s="4">
        <f t="shared" si="545"/>
        <v>0</v>
      </c>
      <c r="I8727" s="5">
        <f>IF(OR(AND(F8727&gt;=50,G8727&gt;SUMIF(SeasonTotals!A$2:A$9,A8727,SeasonTotals!F$2:F$9)),AND(G8727&gt;0.885,F8727&gt;=50,D8727&lt;3)),1,0)</f>
        <v>0</v>
      </c>
      <c r="J8727" s="4">
        <f t="shared" si="546"/>
        <v>0</v>
      </c>
      <c r="K8727" s="5">
        <f t="shared" si="547"/>
        <v>1</v>
      </c>
    </row>
    <row r="8728" spans="1:11" x14ac:dyDescent="0.25">
      <c r="A8728" t="s">
        <v>118</v>
      </c>
      <c r="B8728" t="s">
        <v>54</v>
      </c>
      <c r="C8728">
        <v>1</v>
      </c>
      <c r="D8728">
        <v>2</v>
      </c>
      <c r="E8728">
        <v>29</v>
      </c>
      <c r="F8728">
        <v>59</v>
      </c>
      <c r="G8728" s="1">
        <f t="shared" si="544"/>
        <v>0.93548387096774188</v>
      </c>
      <c r="H8728" s="4">
        <f t="shared" si="545"/>
        <v>1</v>
      </c>
      <c r="I8728" s="5">
        <f>IF(OR(AND(F8728&gt;=50,G8728&gt;SUMIF(SeasonTotals!A$2:A$9,A8728,SeasonTotals!F$2:F$9)),AND(G8728&gt;0.885,F8728&gt;=50,D8728&lt;3)),1,0)</f>
        <v>1</v>
      </c>
      <c r="J8728" s="4">
        <f t="shared" si="546"/>
        <v>0</v>
      </c>
      <c r="K8728" s="5">
        <f t="shared" si="547"/>
        <v>0</v>
      </c>
    </row>
    <row r="8729" spans="1:11" x14ac:dyDescent="0.25">
      <c r="A8729" t="s">
        <v>118</v>
      </c>
      <c r="B8729" t="s">
        <v>54</v>
      </c>
      <c r="C8729">
        <v>1</v>
      </c>
      <c r="D8729">
        <v>3</v>
      </c>
      <c r="E8729">
        <v>24</v>
      </c>
      <c r="F8729">
        <v>60</v>
      </c>
      <c r="G8729" s="1">
        <f t="shared" si="544"/>
        <v>0.88888888888888884</v>
      </c>
      <c r="H8729" s="4">
        <f t="shared" si="545"/>
        <v>0</v>
      </c>
      <c r="I8729" s="5">
        <f>IF(OR(AND(F8729&gt;=50,G8729&gt;SUMIF(SeasonTotals!A$2:A$9,A8729,SeasonTotals!F$2:F$9)),AND(G8729&gt;0.885,F8729&gt;=50,D8729&lt;3)),1,0)</f>
        <v>0</v>
      </c>
      <c r="J8729" s="4">
        <f t="shared" si="546"/>
        <v>0</v>
      </c>
      <c r="K8729" s="5">
        <f t="shared" si="547"/>
        <v>0</v>
      </c>
    </row>
    <row r="8730" spans="1:11" x14ac:dyDescent="0.25">
      <c r="A8730" t="s">
        <v>118</v>
      </c>
      <c r="B8730" t="s">
        <v>54</v>
      </c>
      <c r="C8730">
        <v>1</v>
      </c>
      <c r="D8730">
        <v>0</v>
      </c>
      <c r="E8730">
        <v>23</v>
      </c>
      <c r="F8730">
        <v>60</v>
      </c>
      <c r="G8730" s="1">
        <f t="shared" si="544"/>
        <v>1</v>
      </c>
      <c r="H8730" s="4">
        <f t="shared" si="545"/>
        <v>1</v>
      </c>
      <c r="I8730" s="5">
        <f>IF(OR(AND(F8730&gt;=50,G8730&gt;SUMIF(SeasonTotals!A$2:A$9,A8730,SeasonTotals!F$2:F$9)),AND(G8730&gt;0.885,F8730&gt;=50,D8730&lt;3)),1,0)</f>
        <v>1</v>
      </c>
      <c r="J8730" s="4">
        <f t="shared" si="546"/>
        <v>0</v>
      </c>
      <c r="K8730" s="5">
        <f t="shared" si="547"/>
        <v>0</v>
      </c>
    </row>
    <row r="8731" spans="1:11" x14ac:dyDescent="0.25">
      <c r="A8731" t="s">
        <v>118</v>
      </c>
      <c r="B8731" t="s">
        <v>54</v>
      </c>
      <c r="C8731">
        <v>1</v>
      </c>
      <c r="D8731">
        <v>2</v>
      </c>
      <c r="E8731">
        <v>21</v>
      </c>
      <c r="F8731">
        <v>60</v>
      </c>
      <c r="G8731" s="1">
        <f t="shared" si="544"/>
        <v>0.91304347826086951</v>
      </c>
      <c r="H8731" s="4">
        <f t="shared" si="545"/>
        <v>1</v>
      </c>
      <c r="I8731" s="5">
        <f>IF(OR(AND(F8731&gt;=50,G8731&gt;SUMIF(SeasonTotals!A$2:A$9,A8731,SeasonTotals!F$2:F$9)),AND(G8731&gt;0.885,F8731&gt;=50,D8731&lt;3)),1,0)</f>
        <v>1</v>
      </c>
      <c r="J8731" s="4">
        <f t="shared" si="546"/>
        <v>0</v>
      </c>
      <c r="K8731" s="5">
        <f t="shared" si="547"/>
        <v>0</v>
      </c>
    </row>
    <row r="8732" spans="1:11" x14ac:dyDescent="0.25">
      <c r="A8732" t="s">
        <v>118</v>
      </c>
      <c r="B8732" t="s">
        <v>54</v>
      </c>
      <c r="C8732">
        <v>1</v>
      </c>
      <c r="D8732">
        <v>2</v>
      </c>
      <c r="E8732">
        <v>15</v>
      </c>
      <c r="F8732">
        <v>60</v>
      </c>
      <c r="G8732" s="1">
        <f t="shared" si="544"/>
        <v>0.88235294117647056</v>
      </c>
      <c r="H8732" s="4">
        <f t="shared" si="545"/>
        <v>0</v>
      </c>
      <c r="I8732" s="5">
        <f>IF(OR(AND(F8732&gt;=50,G8732&gt;SUMIF(SeasonTotals!A$2:A$9,A8732,SeasonTotals!F$2:F$9)),AND(G8732&gt;0.885,F8732&gt;=50,D8732&lt;3)),1,0)</f>
        <v>0</v>
      </c>
      <c r="J8732" s="4">
        <f t="shared" si="546"/>
        <v>0</v>
      </c>
      <c r="K8732" s="5">
        <f t="shared" si="547"/>
        <v>0</v>
      </c>
    </row>
    <row r="8733" spans="1:11" x14ac:dyDescent="0.25">
      <c r="A8733" t="s">
        <v>118</v>
      </c>
      <c r="B8733" t="s">
        <v>54</v>
      </c>
      <c r="C8733">
        <v>1</v>
      </c>
      <c r="D8733">
        <v>4</v>
      </c>
      <c r="E8733">
        <v>18</v>
      </c>
      <c r="F8733">
        <v>58</v>
      </c>
      <c r="G8733" s="1">
        <f t="shared" si="544"/>
        <v>0.81818181818181823</v>
      </c>
      <c r="H8733" s="4">
        <f t="shared" si="545"/>
        <v>0</v>
      </c>
      <c r="I8733" s="5">
        <f>IF(OR(AND(F8733&gt;=50,G8733&gt;SUMIF(SeasonTotals!A$2:A$9,A8733,SeasonTotals!F$2:F$9)),AND(G8733&gt;0.885,F8733&gt;=50,D8733&lt;3)),1,0)</f>
        <v>0</v>
      </c>
      <c r="J8733" s="4">
        <f t="shared" si="546"/>
        <v>1</v>
      </c>
      <c r="K8733" s="5">
        <f t="shared" si="547"/>
        <v>0</v>
      </c>
    </row>
    <row r="8734" spans="1:11" x14ac:dyDescent="0.25">
      <c r="A8734" t="s">
        <v>118</v>
      </c>
      <c r="B8734" t="s">
        <v>124</v>
      </c>
      <c r="C8734">
        <v>1</v>
      </c>
      <c r="D8734">
        <v>3</v>
      </c>
      <c r="E8734">
        <v>34</v>
      </c>
      <c r="F8734">
        <v>64</v>
      </c>
      <c r="G8734" s="1">
        <f t="shared" si="544"/>
        <v>0.91891891891891897</v>
      </c>
      <c r="H8734" s="4">
        <f t="shared" si="545"/>
        <v>1</v>
      </c>
      <c r="I8734" s="5">
        <f>IF(OR(AND(F8734&gt;=50,G8734&gt;SUMIF(SeasonTotals!A$2:A$9,A8734,SeasonTotals!F$2:F$9)),AND(G8734&gt;0.885,F8734&gt;=50,D8734&lt;3)),1,0)</f>
        <v>1</v>
      </c>
      <c r="J8734" s="4">
        <f t="shared" si="546"/>
        <v>0</v>
      </c>
      <c r="K8734" s="5">
        <f t="shared" si="547"/>
        <v>0</v>
      </c>
    </row>
    <row r="8735" spans="1:11" x14ac:dyDescent="0.25">
      <c r="A8735" t="s">
        <v>118</v>
      </c>
      <c r="B8735" t="s">
        <v>124</v>
      </c>
      <c r="C8735">
        <v>1</v>
      </c>
      <c r="D8735">
        <v>3</v>
      </c>
      <c r="E8735">
        <v>48</v>
      </c>
      <c r="F8735">
        <v>65</v>
      </c>
      <c r="G8735" s="1">
        <f t="shared" si="544"/>
        <v>0.94117647058823528</v>
      </c>
      <c r="H8735" s="4">
        <f t="shared" si="545"/>
        <v>1</v>
      </c>
      <c r="I8735" s="5">
        <f>IF(OR(AND(F8735&gt;=50,G8735&gt;SUMIF(SeasonTotals!A$2:A$9,A8735,SeasonTotals!F$2:F$9)),AND(G8735&gt;0.885,F8735&gt;=50,D8735&lt;3)),1,0)</f>
        <v>1</v>
      </c>
      <c r="J8735" s="4">
        <f t="shared" si="546"/>
        <v>0</v>
      </c>
      <c r="K8735" s="5">
        <f t="shared" si="547"/>
        <v>0</v>
      </c>
    </row>
    <row r="8736" spans="1:11" x14ac:dyDescent="0.25">
      <c r="A8736" t="s">
        <v>118</v>
      </c>
      <c r="B8736" t="s">
        <v>124</v>
      </c>
      <c r="C8736">
        <v>1</v>
      </c>
      <c r="D8736">
        <v>2</v>
      </c>
      <c r="E8736">
        <v>17</v>
      </c>
      <c r="F8736">
        <v>29</v>
      </c>
      <c r="G8736" s="1">
        <f t="shared" si="544"/>
        <v>0.89473684210526316</v>
      </c>
      <c r="H8736" s="4">
        <f t="shared" si="545"/>
        <v>0</v>
      </c>
      <c r="I8736" s="5">
        <f>IF(OR(AND(F8736&gt;=50,G8736&gt;SUMIF(SeasonTotals!A$2:A$9,A8736,SeasonTotals!F$2:F$9)),AND(G8736&gt;0.885,F8736&gt;=50,D8736&lt;3)),1,0)</f>
        <v>0</v>
      </c>
      <c r="J8736" s="4">
        <f t="shared" si="546"/>
        <v>0</v>
      </c>
      <c r="K8736" s="5">
        <f t="shared" si="547"/>
        <v>1</v>
      </c>
    </row>
    <row r="8737" spans="1:11" x14ac:dyDescent="0.25">
      <c r="A8737" t="s">
        <v>118</v>
      </c>
      <c r="B8737" t="s">
        <v>124</v>
      </c>
      <c r="C8737">
        <v>1</v>
      </c>
      <c r="D8737">
        <v>5</v>
      </c>
      <c r="E8737">
        <v>22</v>
      </c>
      <c r="F8737">
        <v>60</v>
      </c>
      <c r="G8737" s="1">
        <f t="shared" si="544"/>
        <v>0.81481481481481477</v>
      </c>
      <c r="H8737" s="4">
        <f t="shared" si="545"/>
        <v>0</v>
      </c>
      <c r="I8737" s="5">
        <f>IF(OR(AND(F8737&gt;=50,G8737&gt;SUMIF(SeasonTotals!A$2:A$9,A8737,SeasonTotals!F$2:F$9)),AND(G8737&gt;0.885,F8737&gt;=50,D8737&lt;3)),1,0)</f>
        <v>0</v>
      </c>
      <c r="J8737" s="4">
        <f t="shared" si="546"/>
        <v>1</v>
      </c>
      <c r="K8737" s="5">
        <f t="shared" si="547"/>
        <v>0</v>
      </c>
    </row>
    <row r="8738" spans="1:11" x14ac:dyDescent="0.25">
      <c r="A8738" t="s">
        <v>118</v>
      </c>
      <c r="B8738" t="s">
        <v>124</v>
      </c>
      <c r="C8738">
        <v>1</v>
      </c>
      <c r="D8738">
        <v>1</v>
      </c>
      <c r="E8738">
        <v>30</v>
      </c>
      <c r="F8738">
        <v>59</v>
      </c>
      <c r="G8738" s="1">
        <f t="shared" si="544"/>
        <v>0.967741935483871</v>
      </c>
      <c r="H8738" s="4">
        <f t="shared" si="545"/>
        <v>1</v>
      </c>
      <c r="I8738" s="5">
        <f>IF(OR(AND(F8738&gt;=50,G8738&gt;SUMIF(SeasonTotals!A$2:A$9,A8738,SeasonTotals!F$2:F$9)),AND(G8738&gt;0.885,F8738&gt;=50,D8738&lt;3)),1,0)</f>
        <v>1</v>
      </c>
      <c r="J8738" s="4">
        <f t="shared" si="546"/>
        <v>0</v>
      </c>
      <c r="K8738" s="5">
        <f t="shared" si="547"/>
        <v>0</v>
      </c>
    </row>
    <row r="8739" spans="1:11" x14ac:dyDescent="0.25">
      <c r="A8739" t="s">
        <v>118</v>
      </c>
      <c r="B8739" t="s">
        <v>124</v>
      </c>
      <c r="C8739">
        <v>1</v>
      </c>
      <c r="D8739">
        <v>1</v>
      </c>
      <c r="E8739">
        <v>25</v>
      </c>
      <c r="F8739">
        <v>60</v>
      </c>
      <c r="G8739" s="1">
        <f t="shared" si="544"/>
        <v>0.96153846153846156</v>
      </c>
      <c r="H8739" s="4">
        <f t="shared" si="545"/>
        <v>1</v>
      </c>
      <c r="I8739" s="5">
        <f>IF(OR(AND(F8739&gt;=50,G8739&gt;SUMIF(SeasonTotals!A$2:A$9,A8739,SeasonTotals!F$2:F$9)),AND(G8739&gt;0.885,F8739&gt;=50,D8739&lt;3)),1,0)</f>
        <v>1</v>
      </c>
      <c r="J8739" s="4">
        <f t="shared" si="546"/>
        <v>0</v>
      </c>
      <c r="K8739" s="5">
        <f t="shared" si="547"/>
        <v>0</v>
      </c>
    </row>
    <row r="8740" spans="1:11" x14ac:dyDescent="0.25">
      <c r="A8740" t="s">
        <v>118</v>
      </c>
      <c r="B8740" t="s">
        <v>124</v>
      </c>
      <c r="C8740">
        <v>1</v>
      </c>
      <c r="D8740">
        <v>3</v>
      </c>
      <c r="E8740">
        <v>20</v>
      </c>
      <c r="F8740">
        <v>60</v>
      </c>
      <c r="G8740" s="1">
        <f t="shared" si="544"/>
        <v>0.86956521739130432</v>
      </c>
      <c r="H8740" s="4">
        <f t="shared" si="545"/>
        <v>0</v>
      </c>
      <c r="I8740" s="5">
        <f>IF(OR(AND(F8740&gt;=50,G8740&gt;SUMIF(SeasonTotals!A$2:A$9,A8740,SeasonTotals!F$2:F$9)),AND(G8740&gt;0.885,F8740&gt;=50,D8740&lt;3)),1,0)</f>
        <v>0</v>
      </c>
      <c r="J8740" s="4">
        <f t="shared" si="546"/>
        <v>0</v>
      </c>
      <c r="K8740" s="5">
        <f t="shared" si="547"/>
        <v>0</v>
      </c>
    </row>
    <row r="8741" spans="1:11" x14ac:dyDescent="0.25">
      <c r="A8741" t="s">
        <v>118</v>
      </c>
      <c r="B8741" t="s">
        <v>60</v>
      </c>
      <c r="C8741">
        <v>1</v>
      </c>
      <c r="D8741">
        <v>3</v>
      </c>
      <c r="E8741">
        <v>24</v>
      </c>
      <c r="F8741">
        <v>59</v>
      </c>
      <c r="G8741" s="1">
        <f t="shared" si="544"/>
        <v>0.88888888888888884</v>
      </c>
      <c r="H8741" s="4">
        <f t="shared" si="545"/>
        <v>0</v>
      </c>
      <c r="I8741" s="5">
        <f>IF(OR(AND(F8741&gt;=50,G8741&gt;SUMIF(SeasonTotals!A$2:A$9,A8741,SeasonTotals!F$2:F$9)),AND(G8741&gt;0.885,F8741&gt;=50,D8741&lt;3)),1,0)</f>
        <v>0</v>
      </c>
      <c r="J8741" s="4">
        <f t="shared" si="546"/>
        <v>0</v>
      </c>
      <c r="K8741" s="5">
        <f t="shared" si="547"/>
        <v>0</v>
      </c>
    </row>
    <row r="8742" spans="1:11" x14ac:dyDescent="0.25">
      <c r="A8742" t="s">
        <v>118</v>
      </c>
      <c r="B8742" t="s">
        <v>60</v>
      </c>
      <c r="C8742">
        <v>1</v>
      </c>
      <c r="D8742">
        <v>3</v>
      </c>
      <c r="E8742">
        <v>24</v>
      </c>
      <c r="F8742">
        <v>59</v>
      </c>
      <c r="G8742" s="1">
        <f t="shared" si="544"/>
        <v>0.88888888888888884</v>
      </c>
      <c r="H8742" s="4">
        <f t="shared" si="545"/>
        <v>0</v>
      </c>
      <c r="I8742" s="5">
        <f>IF(OR(AND(F8742&gt;=50,G8742&gt;SUMIF(SeasonTotals!A$2:A$9,A8742,SeasonTotals!F$2:F$9)),AND(G8742&gt;0.885,F8742&gt;=50,D8742&lt;3)),1,0)</f>
        <v>0</v>
      </c>
      <c r="J8742" s="4">
        <f t="shared" si="546"/>
        <v>0</v>
      </c>
      <c r="K8742" s="5">
        <f t="shared" si="547"/>
        <v>0</v>
      </c>
    </row>
    <row r="8743" spans="1:11" x14ac:dyDescent="0.25">
      <c r="A8743" t="s">
        <v>118</v>
      </c>
      <c r="B8743" t="s">
        <v>60</v>
      </c>
      <c r="C8743">
        <v>1</v>
      </c>
      <c r="D8743">
        <v>4</v>
      </c>
      <c r="E8743">
        <v>10</v>
      </c>
      <c r="F8743">
        <v>59</v>
      </c>
      <c r="G8743" s="1">
        <f t="shared" si="544"/>
        <v>0.7142857142857143</v>
      </c>
      <c r="H8743" s="4">
        <f t="shared" si="545"/>
        <v>0</v>
      </c>
      <c r="I8743" s="5">
        <f>IF(OR(AND(F8743&gt;=50,G8743&gt;SUMIF(SeasonTotals!A$2:A$9,A8743,SeasonTotals!F$2:F$9)),AND(G8743&gt;0.885,F8743&gt;=50,D8743&lt;3)),1,0)</f>
        <v>0</v>
      </c>
      <c r="J8743" s="4">
        <f t="shared" si="546"/>
        <v>1</v>
      </c>
      <c r="K8743" s="5">
        <f t="shared" si="547"/>
        <v>0</v>
      </c>
    </row>
    <row r="8744" spans="1:11" x14ac:dyDescent="0.25">
      <c r="A8744" t="s">
        <v>118</v>
      </c>
      <c r="B8744" t="s">
        <v>60</v>
      </c>
      <c r="C8744">
        <v>1</v>
      </c>
      <c r="D8744">
        <v>3</v>
      </c>
      <c r="E8744">
        <v>21</v>
      </c>
      <c r="F8744">
        <v>64</v>
      </c>
      <c r="G8744" s="1">
        <f t="shared" si="544"/>
        <v>0.875</v>
      </c>
      <c r="H8744" s="4">
        <f t="shared" si="545"/>
        <v>0</v>
      </c>
      <c r="I8744" s="5">
        <f>IF(OR(AND(F8744&gt;=50,G8744&gt;SUMIF(SeasonTotals!A$2:A$9,A8744,SeasonTotals!F$2:F$9)),AND(G8744&gt;0.885,F8744&gt;=50,D8744&lt;3)),1,0)</f>
        <v>0</v>
      </c>
      <c r="J8744" s="4">
        <f t="shared" si="546"/>
        <v>0</v>
      </c>
      <c r="K8744" s="5">
        <f t="shared" si="547"/>
        <v>0</v>
      </c>
    </row>
    <row r="8745" spans="1:11" x14ac:dyDescent="0.25">
      <c r="A8745" t="s">
        <v>118</v>
      </c>
      <c r="B8745" t="s">
        <v>60</v>
      </c>
      <c r="C8745">
        <v>1</v>
      </c>
      <c r="D8745">
        <v>4</v>
      </c>
      <c r="E8745">
        <v>26</v>
      </c>
      <c r="F8745">
        <v>59</v>
      </c>
      <c r="G8745" s="1">
        <f t="shared" si="544"/>
        <v>0.8666666666666667</v>
      </c>
      <c r="H8745" s="4">
        <f t="shared" si="545"/>
        <v>0</v>
      </c>
      <c r="I8745" s="5">
        <f>IF(OR(AND(F8745&gt;=50,G8745&gt;SUMIF(SeasonTotals!A$2:A$9,A8745,SeasonTotals!F$2:F$9)),AND(G8745&gt;0.885,F8745&gt;=50,D8745&lt;3)),1,0)</f>
        <v>0</v>
      </c>
      <c r="J8745" s="4">
        <f t="shared" si="546"/>
        <v>0</v>
      </c>
      <c r="K8745" s="5">
        <f t="shared" si="547"/>
        <v>0</v>
      </c>
    </row>
    <row r="8746" spans="1:11" x14ac:dyDescent="0.25">
      <c r="A8746" t="s">
        <v>118</v>
      </c>
      <c r="B8746" t="s">
        <v>60</v>
      </c>
      <c r="C8746">
        <v>1</v>
      </c>
      <c r="D8746">
        <v>3</v>
      </c>
      <c r="E8746">
        <v>21</v>
      </c>
      <c r="F8746">
        <v>59</v>
      </c>
      <c r="G8746" s="1">
        <f t="shared" si="544"/>
        <v>0.875</v>
      </c>
      <c r="H8746" s="4">
        <f t="shared" si="545"/>
        <v>0</v>
      </c>
      <c r="I8746" s="5">
        <f>IF(OR(AND(F8746&gt;=50,G8746&gt;SUMIF(SeasonTotals!A$2:A$9,A8746,SeasonTotals!F$2:F$9)),AND(G8746&gt;0.885,F8746&gt;=50,D8746&lt;3)),1,0)</f>
        <v>0</v>
      </c>
      <c r="J8746" s="4">
        <f t="shared" si="546"/>
        <v>0</v>
      </c>
      <c r="K8746" s="5">
        <f t="shared" si="547"/>
        <v>0</v>
      </c>
    </row>
    <row r="8747" spans="1:11" x14ac:dyDescent="0.25">
      <c r="A8747" t="s">
        <v>118</v>
      </c>
      <c r="B8747" t="s">
        <v>60</v>
      </c>
      <c r="C8747">
        <v>1</v>
      </c>
      <c r="D8747">
        <v>3</v>
      </c>
      <c r="E8747">
        <v>16</v>
      </c>
      <c r="F8747">
        <v>58</v>
      </c>
      <c r="G8747" s="1">
        <f t="shared" si="544"/>
        <v>0.84210526315789469</v>
      </c>
      <c r="H8747" s="4">
        <f t="shared" si="545"/>
        <v>0</v>
      </c>
      <c r="I8747" s="5">
        <f>IF(OR(AND(F8747&gt;=50,G8747&gt;SUMIF(SeasonTotals!A$2:A$9,A8747,SeasonTotals!F$2:F$9)),AND(G8747&gt;0.885,F8747&gt;=50,D8747&lt;3)),1,0)</f>
        <v>0</v>
      </c>
      <c r="J8747" s="4">
        <f t="shared" si="546"/>
        <v>1</v>
      </c>
      <c r="K8747" s="5">
        <f t="shared" si="547"/>
        <v>0</v>
      </c>
    </row>
    <row r="8748" spans="1:11" x14ac:dyDescent="0.25">
      <c r="A8748" t="s">
        <v>118</v>
      </c>
      <c r="B8748" t="s">
        <v>60</v>
      </c>
      <c r="C8748">
        <v>1</v>
      </c>
      <c r="D8748">
        <v>2</v>
      </c>
      <c r="E8748">
        <v>3</v>
      </c>
      <c r="F8748">
        <v>7</v>
      </c>
      <c r="G8748" s="1">
        <f t="shared" si="544"/>
        <v>0.6</v>
      </c>
      <c r="H8748" s="4">
        <f t="shared" si="545"/>
        <v>0</v>
      </c>
      <c r="I8748" s="5">
        <f>IF(OR(AND(F8748&gt;=50,G8748&gt;SUMIF(SeasonTotals!A$2:A$9,A8748,SeasonTotals!F$2:F$9)),AND(G8748&gt;0.885,F8748&gt;=50,D8748&lt;3)),1,0)</f>
        <v>0</v>
      </c>
      <c r="J8748" s="4">
        <f t="shared" si="546"/>
        <v>1</v>
      </c>
      <c r="K8748" s="5">
        <f t="shared" si="547"/>
        <v>1</v>
      </c>
    </row>
    <row r="8749" spans="1:11" x14ac:dyDescent="0.25">
      <c r="A8749" t="s">
        <v>118</v>
      </c>
      <c r="B8749" t="s">
        <v>60</v>
      </c>
      <c r="C8749">
        <v>1</v>
      </c>
      <c r="D8749">
        <v>1</v>
      </c>
      <c r="E8749">
        <v>15</v>
      </c>
      <c r="F8749">
        <v>60</v>
      </c>
      <c r="G8749" s="1">
        <f t="shared" si="544"/>
        <v>0.9375</v>
      </c>
      <c r="H8749" s="4">
        <f t="shared" si="545"/>
        <v>1</v>
      </c>
      <c r="I8749" s="5">
        <f>IF(OR(AND(F8749&gt;=50,G8749&gt;SUMIF(SeasonTotals!A$2:A$9,A8749,SeasonTotals!F$2:F$9)),AND(G8749&gt;0.885,F8749&gt;=50,D8749&lt;3)),1,0)</f>
        <v>1</v>
      </c>
      <c r="J8749" s="4">
        <f t="shared" si="546"/>
        <v>0</v>
      </c>
      <c r="K8749" s="5">
        <f t="shared" si="547"/>
        <v>0</v>
      </c>
    </row>
    <row r="8750" spans="1:11" x14ac:dyDescent="0.25">
      <c r="A8750" t="s">
        <v>118</v>
      </c>
      <c r="B8750" t="s">
        <v>60</v>
      </c>
      <c r="C8750">
        <v>1</v>
      </c>
      <c r="D8750">
        <v>2</v>
      </c>
      <c r="E8750">
        <v>31</v>
      </c>
      <c r="F8750">
        <v>60</v>
      </c>
      <c r="G8750" s="1">
        <f t="shared" si="544"/>
        <v>0.93939393939393945</v>
      </c>
      <c r="H8750" s="4">
        <f t="shared" si="545"/>
        <v>1</v>
      </c>
      <c r="I8750" s="5">
        <f>IF(OR(AND(F8750&gt;=50,G8750&gt;SUMIF(SeasonTotals!A$2:A$9,A8750,SeasonTotals!F$2:F$9)),AND(G8750&gt;0.885,F8750&gt;=50,D8750&lt;3)),1,0)</f>
        <v>1</v>
      </c>
      <c r="J8750" s="4">
        <f t="shared" si="546"/>
        <v>0</v>
      </c>
      <c r="K8750" s="5">
        <f t="shared" si="547"/>
        <v>0</v>
      </c>
    </row>
    <row r="8751" spans="1:11" x14ac:dyDescent="0.25">
      <c r="A8751" t="s">
        <v>118</v>
      </c>
      <c r="B8751" t="s">
        <v>60</v>
      </c>
      <c r="C8751">
        <v>1</v>
      </c>
      <c r="D8751">
        <v>3</v>
      </c>
      <c r="E8751">
        <v>22</v>
      </c>
      <c r="F8751">
        <v>63</v>
      </c>
      <c r="G8751" s="1">
        <f t="shared" si="544"/>
        <v>0.88</v>
      </c>
      <c r="H8751" s="4">
        <f t="shared" si="545"/>
        <v>0</v>
      </c>
      <c r="I8751" s="5">
        <f>IF(OR(AND(F8751&gt;=50,G8751&gt;SUMIF(SeasonTotals!A$2:A$9,A8751,SeasonTotals!F$2:F$9)),AND(G8751&gt;0.885,F8751&gt;=50,D8751&lt;3)),1,0)</f>
        <v>0</v>
      </c>
      <c r="J8751" s="4">
        <f t="shared" si="546"/>
        <v>0</v>
      </c>
      <c r="K8751" s="5">
        <f t="shared" si="547"/>
        <v>0</v>
      </c>
    </row>
    <row r="8752" spans="1:11" x14ac:dyDescent="0.25">
      <c r="A8752" t="s">
        <v>118</v>
      </c>
      <c r="B8752" t="s">
        <v>60</v>
      </c>
      <c r="C8752">
        <v>1</v>
      </c>
      <c r="D8752">
        <v>1</v>
      </c>
      <c r="E8752">
        <v>29</v>
      </c>
      <c r="F8752">
        <v>60</v>
      </c>
      <c r="G8752" s="1">
        <f t="shared" si="544"/>
        <v>0.96666666666666667</v>
      </c>
      <c r="H8752" s="4">
        <f t="shared" si="545"/>
        <v>1</v>
      </c>
      <c r="I8752" s="5">
        <f>IF(OR(AND(F8752&gt;=50,G8752&gt;SUMIF(SeasonTotals!A$2:A$9,A8752,SeasonTotals!F$2:F$9)),AND(G8752&gt;0.885,F8752&gt;=50,D8752&lt;3)),1,0)</f>
        <v>1</v>
      </c>
      <c r="J8752" s="4">
        <f t="shared" si="546"/>
        <v>0</v>
      </c>
      <c r="K8752" s="5">
        <f t="shared" si="547"/>
        <v>0</v>
      </c>
    </row>
    <row r="8753" spans="1:11" x14ac:dyDescent="0.25">
      <c r="A8753" t="s">
        <v>118</v>
      </c>
      <c r="B8753" t="s">
        <v>60</v>
      </c>
      <c r="C8753">
        <v>1</v>
      </c>
      <c r="D8753">
        <v>4</v>
      </c>
      <c r="E8753">
        <v>30</v>
      </c>
      <c r="F8753">
        <v>65</v>
      </c>
      <c r="G8753" s="1">
        <f t="shared" si="544"/>
        <v>0.88235294117647056</v>
      </c>
      <c r="H8753" s="4">
        <f t="shared" si="545"/>
        <v>0</v>
      </c>
      <c r="I8753" s="5">
        <f>IF(OR(AND(F8753&gt;=50,G8753&gt;SUMIF(SeasonTotals!A$2:A$9,A8753,SeasonTotals!F$2:F$9)),AND(G8753&gt;0.885,F8753&gt;=50,D8753&lt;3)),1,0)</f>
        <v>0</v>
      </c>
      <c r="J8753" s="4">
        <f t="shared" si="546"/>
        <v>0</v>
      </c>
      <c r="K8753" s="5">
        <f t="shared" si="547"/>
        <v>0</v>
      </c>
    </row>
    <row r="8754" spans="1:11" x14ac:dyDescent="0.25">
      <c r="A8754" t="s">
        <v>118</v>
      </c>
      <c r="B8754" t="s">
        <v>60</v>
      </c>
      <c r="C8754">
        <v>1</v>
      </c>
      <c r="D8754">
        <v>2</v>
      </c>
      <c r="E8754">
        <v>27</v>
      </c>
      <c r="F8754">
        <v>60</v>
      </c>
      <c r="G8754" s="1">
        <f t="shared" si="544"/>
        <v>0.93103448275862066</v>
      </c>
      <c r="H8754" s="4">
        <f t="shared" si="545"/>
        <v>1</v>
      </c>
      <c r="I8754" s="5">
        <f>IF(OR(AND(F8754&gt;=50,G8754&gt;SUMIF(SeasonTotals!A$2:A$9,A8754,SeasonTotals!F$2:F$9)),AND(G8754&gt;0.885,F8754&gt;=50,D8754&lt;3)),1,0)</f>
        <v>1</v>
      </c>
      <c r="J8754" s="4">
        <f t="shared" si="546"/>
        <v>0</v>
      </c>
      <c r="K8754" s="5">
        <f t="shared" si="547"/>
        <v>0</v>
      </c>
    </row>
    <row r="8755" spans="1:11" x14ac:dyDescent="0.25">
      <c r="A8755" t="s">
        <v>118</v>
      </c>
      <c r="B8755" t="s">
        <v>60</v>
      </c>
      <c r="C8755">
        <v>1</v>
      </c>
      <c r="D8755">
        <v>0</v>
      </c>
      <c r="E8755">
        <v>30</v>
      </c>
      <c r="F8755">
        <v>59</v>
      </c>
      <c r="G8755" s="1">
        <f t="shared" si="544"/>
        <v>1</v>
      </c>
      <c r="H8755" s="4">
        <f t="shared" si="545"/>
        <v>1</v>
      </c>
      <c r="I8755" s="5">
        <f>IF(OR(AND(F8755&gt;=50,G8755&gt;SUMIF(SeasonTotals!A$2:A$9,A8755,SeasonTotals!F$2:F$9)),AND(G8755&gt;0.885,F8755&gt;=50,D8755&lt;3)),1,0)</f>
        <v>1</v>
      </c>
      <c r="J8755" s="4">
        <f t="shared" si="546"/>
        <v>0</v>
      </c>
      <c r="K8755" s="5">
        <f t="shared" si="547"/>
        <v>0</v>
      </c>
    </row>
    <row r="8756" spans="1:11" x14ac:dyDescent="0.25">
      <c r="A8756" t="s">
        <v>118</v>
      </c>
      <c r="B8756" t="s">
        <v>60</v>
      </c>
      <c r="C8756">
        <v>1</v>
      </c>
      <c r="D8756">
        <v>1</v>
      </c>
      <c r="E8756">
        <v>43</v>
      </c>
      <c r="F8756">
        <v>60</v>
      </c>
      <c r="G8756" s="1">
        <f t="shared" si="544"/>
        <v>0.97727272727272729</v>
      </c>
      <c r="H8756" s="4">
        <f t="shared" si="545"/>
        <v>1</v>
      </c>
      <c r="I8756" s="5">
        <f>IF(OR(AND(F8756&gt;=50,G8756&gt;SUMIF(SeasonTotals!A$2:A$9,A8756,SeasonTotals!F$2:F$9)),AND(G8756&gt;0.885,F8756&gt;=50,D8756&lt;3)),1,0)</f>
        <v>1</v>
      </c>
      <c r="J8756" s="4">
        <f t="shared" si="546"/>
        <v>0</v>
      </c>
      <c r="K8756" s="5">
        <f t="shared" si="547"/>
        <v>0</v>
      </c>
    </row>
    <row r="8757" spans="1:11" x14ac:dyDescent="0.25">
      <c r="A8757" t="s">
        <v>118</v>
      </c>
      <c r="B8757" t="s">
        <v>60</v>
      </c>
      <c r="C8757">
        <v>1</v>
      </c>
      <c r="D8757">
        <v>1</v>
      </c>
      <c r="E8757">
        <v>25</v>
      </c>
      <c r="F8757">
        <v>60</v>
      </c>
      <c r="G8757" s="1">
        <f t="shared" si="544"/>
        <v>0.96153846153846156</v>
      </c>
      <c r="H8757" s="4">
        <f t="shared" si="545"/>
        <v>1</v>
      </c>
      <c r="I8757" s="5">
        <f>IF(OR(AND(F8757&gt;=50,G8757&gt;SUMIF(SeasonTotals!A$2:A$9,A8757,SeasonTotals!F$2:F$9)),AND(G8757&gt;0.885,F8757&gt;=50,D8757&lt;3)),1,0)</f>
        <v>1</v>
      </c>
      <c r="J8757" s="4">
        <f t="shared" si="546"/>
        <v>0</v>
      </c>
      <c r="K8757" s="5">
        <f t="shared" si="547"/>
        <v>0</v>
      </c>
    </row>
    <row r="8758" spans="1:11" x14ac:dyDescent="0.25">
      <c r="A8758" t="s">
        <v>118</v>
      </c>
      <c r="B8758" t="s">
        <v>60</v>
      </c>
      <c r="C8758">
        <v>1</v>
      </c>
      <c r="D8758">
        <v>2</v>
      </c>
      <c r="E8758">
        <v>20</v>
      </c>
      <c r="F8758">
        <v>59</v>
      </c>
      <c r="G8758" s="1">
        <f t="shared" si="544"/>
        <v>0.90909090909090906</v>
      </c>
      <c r="H8758" s="4">
        <f t="shared" si="545"/>
        <v>1</v>
      </c>
      <c r="I8758" s="5">
        <f>IF(OR(AND(F8758&gt;=50,G8758&gt;SUMIF(SeasonTotals!A$2:A$9,A8758,SeasonTotals!F$2:F$9)),AND(G8758&gt;0.885,F8758&gt;=50,D8758&lt;3)),1,0)</f>
        <v>1</v>
      </c>
      <c r="J8758" s="4">
        <f t="shared" si="546"/>
        <v>0</v>
      </c>
      <c r="K8758" s="5">
        <f t="shared" si="547"/>
        <v>0</v>
      </c>
    </row>
    <row r="8759" spans="1:11" x14ac:dyDescent="0.25">
      <c r="A8759" t="s">
        <v>118</v>
      </c>
      <c r="B8759" t="s">
        <v>60</v>
      </c>
      <c r="C8759">
        <v>1</v>
      </c>
      <c r="D8759">
        <v>2</v>
      </c>
      <c r="E8759">
        <v>21</v>
      </c>
      <c r="F8759">
        <v>60</v>
      </c>
      <c r="G8759" s="1">
        <f t="shared" si="544"/>
        <v>0.91304347826086951</v>
      </c>
      <c r="H8759" s="4">
        <f t="shared" si="545"/>
        <v>1</v>
      </c>
      <c r="I8759" s="5">
        <f>IF(OR(AND(F8759&gt;=50,G8759&gt;SUMIF(SeasonTotals!A$2:A$9,A8759,SeasonTotals!F$2:F$9)),AND(G8759&gt;0.885,F8759&gt;=50,D8759&lt;3)),1,0)</f>
        <v>1</v>
      </c>
      <c r="J8759" s="4">
        <f t="shared" si="546"/>
        <v>0</v>
      </c>
      <c r="K8759" s="5">
        <f t="shared" si="547"/>
        <v>0</v>
      </c>
    </row>
    <row r="8760" spans="1:11" x14ac:dyDescent="0.25">
      <c r="A8760" t="s">
        <v>118</v>
      </c>
      <c r="B8760" t="s">
        <v>60</v>
      </c>
      <c r="C8760">
        <v>1</v>
      </c>
      <c r="D8760">
        <v>1</v>
      </c>
      <c r="E8760">
        <v>27</v>
      </c>
      <c r="F8760">
        <v>60</v>
      </c>
      <c r="G8760" s="1">
        <f t="shared" si="544"/>
        <v>0.9642857142857143</v>
      </c>
      <c r="H8760" s="4">
        <f t="shared" si="545"/>
        <v>1</v>
      </c>
      <c r="I8760" s="5">
        <f>IF(OR(AND(F8760&gt;=50,G8760&gt;SUMIF(SeasonTotals!A$2:A$9,A8760,SeasonTotals!F$2:F$9)),AND(G8760&gt;0.885,F8760&gt;=50,D8760&lt;3)),1,0)</f>
        <v>1</v>
      </c>
      <c r="J8760" s="4">
        <f t="shared" si="546"/>
        <v>0</v>
      </c>
      <c r="K8760" s="5">
        <f t="shared" si="547"/>
        <v>0</v>
      </c>
    </row>
    <row r="8761" spans="1:11" x14ac:dyDescent="0.25">
      <c r="A8761" t="s">
        <v>118</v>
      </c>
      <c r="B8761" t="s">
        <v>60</v>
      </c>
      <c r="C8761">
        <v>1</v>
      </c>
      <c r="D8761">
        <v>2</v>
      </c>
      <c r="E8761">
        <v>23</v>
      </c>
      <c r="F8761">
        <v>60</v>
      </c>
      <c r="G8761" s="1">
        <f t="shared" si="544"/>
        <v>0.92</v>
      </c>
      <c r="H8761" s="4">
        <f t="shared" si="545"/>
        <v>1</v>
      </c>
      <c r="I8761" s="5">
        <f>IF(OR(AND(F8761&gt;=50,G8761&gt;SUMIF(SeasonTotals!A$2:A$9,A8761,SeasonTotals!F$2:F$9)),AND(G8761&gt;0.885,F8761&gt;=50,D8761&lt;3)),1,0)</f>
        <v>1</v>
      </c>
      <c r="J8761" s="4">
        <f t="shared" si="546"/>
        <v>0</v>
      </c>
      <c r="K8761" s="5">
        <f t="shared" si="547"/>
        <v>0</v>
      </c>
    </row>
    <row r="8762" spans="1:11" x14ac:dyDescent="0.25">
      <c r="A8762" t="s">
        <v>118</v>
      </c>
      <c r="B8762" t="s">
        <v>60</v>
      </c>
      <c r="C8762">
        <v>1</v>
      </c>
      <c r="D8762">
        <v>2</v>
      </c>
      <c r="E8762">
        <v>34</v>
      </c>
      <c r="F8762">
        <v>60</v>
      </c>
      <c r="G8762" s="1">
        <f t="shared" si="544"/>
        <v>0.94444444444444442</v>
      </c>
      <c r="H8762" s="4">
        <f t="shared" si="545"/>
        <v>1</v>
      </c>
      <c r="I8762" s="5">
        <f>IF(OR(AND(F8762&gt;=50,G8762&gt;SUMIF(SeasonTotals!A$2:A$9,A8762,SeasonTotals!F$2:F$9)),AND(G8762&gt;0.885,F8762&gt;=50,D8762&lt;3)),1,0)</f>
        <v>1</v>
      </c>
      <c r="J8762" s="4">
        <f t="shared" si="546"/>
        <v>0</v>
      </c>
      <c r="K8762" s="5">
        <f t="shared" si="547"/>
        <v>0</v>
      </c>
    </row>
    <row r="8763" spans="1:11" x14ac:dyDescent="0.25">
      <c r="A8763" t="s">
        <v>118</v>
      </c>
      <c r="B8763" t="s">
        <v>60</v>
      </c>
      <c r="C8763">
        <v>1</v>
      </c>
      <c r="D8763">
        <v>3</v>
      </c>
      <c r="E8763">
        <v>34</v>
      </c>
      <c r="F8763">
        <v>58</v>
      </c>
      <c r="G8763" s="1">
        <f t="shared" si="544"/>
        <v>0.91891891891891897</v>
      </c>
      <c r="H8763" s="4">
        <f t="shared" si="545"/>
        <v>1</v>
      </c>
      <c r="I8763" s="5">
        <f>IF(OR(AND(F8763&gt;=50,G8763&gt;SUMIF(SeasonTotals!A$2:A$9,A8763,SeasonTotals!F$2:F$9)),AND(G8763&gt;0.885,F8763&gt;=50,D8763&lt;3)),1,0)</f>
        <v>1</v>
      </c>
      <c r="J8763" s="4">
        <f t="shared" si="546"/>
        <v>0</v>
      </c>
      <c r="K8763" s="5">
        <f t="shared" si="547"/>
        <v>0</v>
      </c>
    </row>
    <row r="8764" spans="1:11" x14ac:dyDescent="0.25">
      <c r="A8764" t="s">
        <v>118</v>
      </c>
      <c r="B8764" t="s">
        <v>60</v>
      </c>
      <c r="C8764">
        <v>1</v>
      </c>
      <c r="D8764">
        <v>2</v>
      </c>
      <c r="E8764">
        <v>32</v>
      </c>
      <c r="F8764">
        <v>64</v>
      </c>
      <c r="G8764" s="1">
        <f t="shared" si="544"/>
        <v>0.94117647058823528</v>
      </c>
      <c r="H8764" s="4">
        <f t="shared" si="545"/>
        <v>1</v>
      </c>
      <c r="I8764" s="5">
        <f>IF(OR(AND(F8764&gt;=50,G8764&gt;SUMIF(SeasonTotals!A$2:A$9,A8764,SeasonTotals!F$2:F$9)),AND(G8764&gt;0.885,F8764&gt;=50,D8764&lt;3)),1,0)</f>
        <v>1</v>
      </c>
      <c r="J8764" s="4">
        <f t="shared" si="546"/>
        <v>0</v>
      </c>
      <c r="K8764" s="5">
        <f t="shared" si="547"/>
        <v>0</v>
      </c>
    </row>
    <row r="8765" spans="1:11" x14ac:dyDescent="0.25">
      <c r="A8765" t="s">
        <v>118</v>
      </c>
      <c r="B8765" t="s">
        <v>60</v>
      </c>
      <c r="C8765">
        <v>1</v>
      </c>
      <c r="D8765">
        <v>3</v>
      </c>
      <c r="E8765">
        <v>21</v>
      </c>
      <c r="F8765">
        <v>58</v>
      </c>
      <c r="G8765" s="1">
        <f t="shared" si="544"/>
        <v>0.875</v>
      </c>
      <c r="H8765" s="4">
        <f t="shared" si="545"/>
        <v>0</v>
      </c>
      <c r="I8765" s="5">
        <f>IF(OR(AND(F8765&gt;=50,G8765&gt;SUMIF(SeasonTotals!A$2:A$9,A8765,SeasonTotals!F$2:F$9)),AND(G8765&gt;0.885,F8765&gt;=50,D8765&lt;3)),1,0)</f>
        <v>0</v>
      </c>
      <c r="J8765" s="4">
        <f t="shared" si="546"/>
        <v>0</v>
      </c>
      <c r="K8765" s="5">
        <f t="shared" si="547"/>
        <v>0</v>
      </c>
    </row>
    <row r="8766" spans="1:11" x14ac:dyDescent="0.25">
      <c r="A8766" t="s">
        <v>118</v>
      </c>
      <c r="B8766" t="s">
        <v>60</v>
      </c>
      <c r="C8766">
        <v>1</v>
      </c>
      <c r="D8766">
        <v>3</v>
      </c>
      <c r="E8766">
        <v>31</v>
      </c>
      <c r="F8766">
        <v>59</v>
      </c>
      <c r="G8766" s="1">
        <f t="shared" si="544"/>
        <v>0.91176470588235292</v>
      </c>
      <c r="H8766" s="4">
        <f t="shared" si="545"/>
        <v>0</v>
      </c>
      <c r="I8766" s="5">
        <f>IF(OR(AND(F8766&gt;=50,G8766&gt;SUMIF(SeasonTotals!A$2:A$9,A8766,SeasonTotals!F$2:F$9)),AND(G8766&gt;0.885,F8766&gt;=50,D8766&lt;3)),1,0)</f>
        <v>0</v>
      </c>
      <c r="J8766" s="4">
        <f t="shared" si="546"/>
        <v>0</v>
      </c>
      <c r="K8766" s="5">
        <f t="shared" si="547"/>
        <v>0</v>
      </c>
    </row>
    <row r="8767" spans="1:11" x14ac:dyDescent="0.25">
      <c r="A8767" t="s">
        <v>118</v>
      </c>
      <c r="B8767" t="s">
        <v>60</v>
      </c>
      <c r="C8767">
        <v>1</v>
      </c>
      <c r="D8767">
        <v>1</v>
      </c>
      <c r="E8767">
        <v>25</v>
      </c>
      <c r="F8767">
        <v>65</v>
      </c>
      <c r="G8767" s="1">
        <f t="shared" si="544"/>
        <v>0.96153846153846156</v>
      </c>
      <c r="H8767" s="4">
        <f t="shared" si="545"/>
        <v>1</v>
      </c>
      <c r="I8767" s="5">
        <f>IF(OR(AND(F8767&gt;=50,G8767&gt;SUMIF(SeasonTotals!A$2:A$9,A8767,SeasonTotals!F$2:F$9)),AND(G8767&gt;0.885,F8767&gt;=50,D8767&lt;3)),1,0)</f>
        <v>1</v>
      </c>
      <c r="J8767" s="4">
        <f t="shared" si="546"/>
        <v>0</v>
      </c>
      <c r="K8767" s="5">
        <f t="shared" si="547"/>
        <v>0</v>
      </c>
    </row>
    <row r="8768" spans="1:11" x14ac:dyDescent="0.25">
      <c r="A8768" t="s">
        <v>118</v>
      </c>
      <c r="B8768" t="s">
        <v>60</v>
      </c>
      <c r="C8768">
        <v>1</v>
      </c>
      <c r="D8768">
        <v>3</v>
      </c>
      <c r="E8768">
        <v>29</v>
      </c>
      <c r="F8768">
        <v>59</v>
      </c>
      <c r="G8768" s="1">
        <f t="shared" si="544"/>
        <v>0.90625</v>
      </c>
      <c r="H8768" s="4">
        <f t="shared" si="545"/>
        <v>0</v>
      </c>
      <c r="I8768" s="5">
        <f>IF(OR(AND(F8768&gt;=50,G8768&gt;SUMIF(SeasonTotals!A$2:A$9,A8768,SeasonTotals!F$2:F$9)),AND(G8768&gt;0.885,F8768&gt;=50,D8768&lt;3)),1,0)</f>
        <v>0</v>
      </c>
      <c r="J8768" s="4">
        <f t="shared" si="546"/>
        <v>0</v>
      </c>
      <c r="K8768" s="5">
        <f t="shared" si="547"/>
        <v>0</v>
      </c>
    </row>
    <row r="8769" spans="1:11" x14ac:dyDescent="0.25">
      <c r="A8769" t="s">
        <v>118</v>
      </c>
      <c r="B8769" t="s">
        <v>60</v>
      </c>
      <c r="C8769">
        <v>1</v>
      </c>
      <c r="D8769">
        <v>1</v>
      </c>
      <c r="E8769">
        <v>31</v>
      </c>
      <c r="F8769">
        <v>60</v>
      </c>
      <c r="G8769" s="1">
        <f t="shared" si="544"/>
        <v>0.96875</v>
      </c>
      <c r="H8769" s="4">
        <f t="shared" si="545"/>
        <v>1</v>
      </c>
      <c r="I8769" s="5">
        <f>IF(OR(AND(F8769&gt;=50,G8769&gt;SUMIF(SeasonTotals!A$2:A$9,A8769,SeasonTotals!F$2:F$9)),AND(G8769&gt;0.885,F8769&gt;=50,D8769&lt;3)),1,0)</f>
        <v>1</v>
      </c>
      <c r="J8769" s="4">
        <f t="shared" si="546"/>
        <v>0</v>
      </c>
      <c r="K8769" s="5">
        <f t="shared" si="547"/>
        <v>0</v>
      </c>
    </row>
    <row r="8770" spans="1:11" x14ac:dyDescent="0.25">
      <c r="A8770" t="s">
        <v>118</v>
      </c>
      <c r="B8770" t="s">
        <v>60</v>
      </c>
      <c r="C8770">
        <v>1</v>
      </c>
      <c r="D8770">
        <v>3</v>
      </c>
      <c r="E8770">
        <v>33</v>
      </c>
      <c r="F8770">
        <v>60</v>
      </c>
      <c r="G8770" s="1">
        <f t="shared" ref="G8770:G8833" si="548">E8770/MAX(1,SUM(D8770:E8770))</f>
        <v>0.91666666666666663</v>
      </c>
      <c r="H8770" s="4">
        <f t="shared" ref="H8770:H8833" si="549">IF(AND(F8770&gt;=50,OR(G8770&gt;0.913,AND(G8770&gt;0.885,D8770&lt;3))),1,0)</f>
        <v>1</v>
      </c>
      <c r="I8770" s="5">
        <f>IF(OR(AND(F8770&gt;=50,G8770&gt;SUMIF(SeasonTotals!A$2:A$9,A8770,SeasonTotals!F$2:F$9)),AND(G8770&gt;0.885,F8770&gt;=50,D8770&lt;3)),1,0)</f>
        <v>1</v>
      </c>
      <c r="J8770" s="4">
        <f t="shared" ref="J8770:J8833" si="550">IF(G8770&lt;0.85,1,0)</f>
        <v>0</v>
      </c>
      <c r="K8770" s="5">
        <f t="shared" ref="K8770:K8833" si="551">IF(F8770&lt;55,1,0)</f>
        <v>0</v>
      </c>
    </row>
    <row r="8771" spans="1:11" x14ac:dyDescent="0.25">
      <c r="A8771" t="s">
        <v>118</v>
      </c>
      <c r="B8771" t="s">
        <v>60</v>
      </c>
      <c r="C8771">
        <v>1</v>
      </c>
      <c r="D8771">
        <v>3</v>
      </c>
      <c r="E8771">
        <v>28</v>
      </c>
      <c r="F8771">
        <v>60</v>
      </c>
      <c r="G8771" s="1">
        <f t="shared" si="548"/>
        <v>0.90322580645161288</v>
      </c>
      <c r="H8771" s="4">
        <f t="shared" si="549"/>
        <v>0</v>
      </c>
      <c r="I8771" s="5">
        <f>IF(OR(AND(F8771&gt;=50,G8771&gt;SUMIF(SeasonTotals!A$2:A$9,A8771,SeasonTotals!F$2:F$9)),AND(G8771&gt;0.885,F8771&gt;=50,D8771&lt;3)),1,0)</f>
        <v>0</v>
      </c>
      <c r="J8771" s="4">
        <f t="shared" si="550"/>
        <v>0</v>
      </c>
      <c r="K8771" s="5">
        <f t="shared" si="551"/>
        <v>0</v>
      </c>
    </row>
    <row r="8772" spans="1:11" x14ac:dyDescent="0.25">
      <c r="A8772" t="s">
        <v>118</v>
      </c>
      <c r="B8772" t="s">
        <v>60</v>
      </c>
      <c r="C8772">
        <v>1</v>
      </c>
      <c r="D8772">
        <v>2</v>
      </c>
      <c r="E8772">
        <v>20</v>
      </c>
      <c r="F8772">
        <v>60</v>
      </c>
      <c r="G8772" s="1">
        <f t="shared" si="548"/>
        <v>0.90909090909090906</v>
      </c>
      <c r="H8772" s="4">
        <f t="shared" si="549"/>
        <v>1</v>
      </c>
      <c r="I8772" s="5">
        <f>IF(OR(AND(F8772&gt;=50,G8772&gt;SUMIF(SeasonTotals!A$2:A$9,A8772,SeasonTotals!F$2:F$9)),AND(G8772&gt;0.885,F8772&gt;=50,D8772&lt;3)),1,0)</f>
        <v>1</v>
      </c>
      <c r="J8772" s="4">
        <f t="shared" si="550"/>
        <v>0</v>
      </c>
      <c r="K8772" s="5">
        <f t="shared" si="551"/>
        <v>0</v>
      </c>
    </row>
    <row r="8773" spans="1:11" x14ac:dyDescent="0.25">
      <c r="A8773" t="s">
        <v>118</v>
      </c>
      <c r="B8773" t="s">
        <v>60</v>
      </c>
      <c r="C8773">
        <v>1</v>
      </c>
      <c r="D8773">
        <v>2</v>
      </c>
      <c r="E8773">
        <v>44</v>
      </c>
      <c r="F8773">
        <v>60</v>
      </c>
      <c r="G8773" s="1">
        <f t="shared" si="548"/>
        <v>0.95652173913043481</v>
      </c>
      <c r="H8773" s="4">
        <f t="shared" si="549"/>
        <v>1</v>
      </c>
      <c r="I8773" s="5">
        <f>IF(OR(AND(F8773&gt;=50,G8773&gt;SUMIF(SeasonTotals!A$2:A$9,A8773,SeasonTotals!F$2:F$9)),AND(G8773&gt;0.885,F8773&gt;=50,D8773&lt;3)),1,0)</f>
        <v>1</v>
      </c>
      <c r="J8773" s="4">
        <f t="shared" si="550"/>
        <v>0</v>
      </c>
      <c r="K8773" s="5">
        <f t="shared" si="551"/>
        <v>0</v>
      </c>
    </row>
    <row r="8774" spans="1:11" x14ac:dyDescent="0.25">
      <c r="A8774" t="s">
        <v>118</v>
      </c>
      <c r="B8774" t="s">
        <v>60</v>
      </c>
      <c r="C8774">
        <v>1</v>
      </c>
      <c r="D8774">
        <v>1</v>
      </c>
      <c r="E8774">
        <v>36</v>
      </c>
      <c r="F8774">
        <v>60</v>
      </c>
      <c r="G8774" s="1">
        <f t="shared" si="548"/>
        <v>0.97297297297297303</v>
      </c>
      <c r="H8774" s="4">
        <f t="shared" si="549"/>
        <v>1</v>
      </c>
      <c r="I8774" s="5">
        <f>IF(OR(AND(F8774&gt;=50,G8774&gt;SUMIF(SeasonTotals!A$2:A$9,A8774,SeasonTotals!F$2:F$9)),AND(G8774&gt;0.885,F8774&gt;=50,D8774&lt;3)),1,0)</f>
        <v>1</v>
      </c>
      <c r="J8774" s="4">
        <f t="shared" si="550"/>
        <v>0</v>
      </c>
      <c r="K8774" s="5">
        <f t="shared" si="551"/>
        <v>0</v>
      </c>
    </row>
    <row r="8775" spans="1:11" x14ac:dyDescent="0.25">
      <c r="A8775" t="s">
        <v>118</v>
      </c>
      <c r="B8775" t="s">
        <v>60</v>
      </c>
      <c r="C8775">
        <v>1</v>
      </c>
      <c r="D8775">
        <v>2</v>
      </c>
      <c r="E8775">
        <v>24</v>
      </c>
      <c r="F8775">
        <v>60</v>
      </c>
      <c r="G8775" s="1">
        <f t="shared" si="548"/>
        <v>0.92307692307692313</v>
      </c>
      <c r="H8775" s="4">
        <f t="shared" si="549"/>
        <v>1</v>
      </c>
      <c r="I8775" s="5">
        <f>IF(OR(AND(F8775&gt;=50,G8775&gt;SUMIF(SeasonTotals!A$2:A$9,A8775,SeasonTotals!F$2:F$9)),AND(G8775&gt;0.885,F8775&gt;=50,D8775&lt;3)),1,0)</f>
        <v>1</v>
      </c>
      <c r="J8775" s="4">
        <f t="shared" si="550"/>
        <v>0</v>
      </c>
      <c r="K8775" s="5">
        <f t="shared" si="551"/>
        <v>0</v>
      </c>
    </row>
    <row r="8776" spans="1:11" x14ac:dyDescent="0.25">
      <c r="A8776" t="s">
        <v>118</v>
      </c>
      <c r="B8776" t="s">
        <v>60</v>
      </c>
      <c r="C8776">
        <v>1</v>
      </c>
      <c r="D8776">
        <v>0</v>
      </c>
      <c r="E8776">
        <v>29</v>
      </c>
      <c r="F8776">
        <v>60</v>
      </c>
      <c r="G8776" s="1">
        <f t="shared" si="548"/>
        <v>1</v>
      </c>
      <c r="H8776" s="4">
        <f t="shared" si="549"/>
        <v>1</v>
      </c>
      <c r="I8776" s="5">
        <f>IF(OR(AND(F8776&gt;=50,G8776&gt;SUMIF(SeasonTotals!A$2:A$9,A8776,SeasonTotals!F$2:F$9)),AND(G8776&gt;0.885,F8776&gt;=50,D8776&lt;3)),1,0)</f>
        <v>1</v>
      </c>
      <c r="J8776" s="4">
        <f t="shared" si="550"/>
        <v>0</v>
      </c>
      <c r="K8776" s="5">
        <f t="shared" si="551"/>
        <v>0</v>
      </c>
    </row>
    <row r="8777" spans="1:11" x14ac:dyDescent="0.25">
      <c r="A8777" t="s">
        <v>118</v>
      </c>
      <c r="B8777" t="s">
        <v>60</v>
      </c>
      <c r="C8777">
        <v>1</v>
      </c>
      <c r="D8777">
        <v>3</v>
      </c>
      <c r="E8777">
        <v>26</v>
      </c>
      <c r="F8777">
        <v>65</v>
      </c>
      <c r="G8777" s="1">
        <f t="shared" si="548"/>
        <v>0.89655172413793105</v>
      </c>
      <c r="H8777" s="4">
        <f t="shared" si="549"/>
        <v>0</v>
      </c>
      <c r="I8777" s="5">
        <f>IF(OR(AND(F8777&gt;=50,G8777&gt;SUMIF(SeasonTotals!A$2:A$9,A8777,SeasonTotals!F$2:F$9)),AND(G8777&gt;0.885,F8777&gt;=50,D8777&lt;3)),1,0)</f>
        <v>0</v>
      </c>
      <c r="J8777" s="4">
        <f t="shared" si="550"/>
        <v>0</v>
      </c>
      <c r="K8777" s="5">
        <f t="shared" si="551"/>
        <v>0</v>
      </c>
    </row>
    <row r="8778" spans="1:11" x14ac:dyDescent="0.25">
      <c r="A8778" t="s">
        <v>118</v>
      </c>
      <c r="B8778" t="s">
        <v>60</v>
      </c>
      <c r="C8778">
        <v>1</v>
      </c>
      <c r="D8778">
        <v>2</v>
      </c>
      <c r="E8778">
        <v>27</v>
      </c>
      <c r="F8778">
        <v>59</v>
      </c>
      <c r="G8778" s="1">
        <f t="shared" si="548"/>
        <v>0.93103448275862066</v>
      </c>
      <c r="H8778" s="4">
        <f t="shared" si="549"/>
        <v>1</v>
      </c>
      <c r="I8778" s="5">
        <f>IF(OR(AND(F8778&gt;=50,G8778&gt;SUMIF(SeasonTotals!A$2:A$9,A8778,SeasonTotals!F$2:F$9)),AND(G8778&gt;0.885,F8778&gt;=50,D8778&lt;3)),1,0)</f>
        <v>1</v>
      </c>
      <c r="J8778" s="4">
        <f t="shared" si="550"/>
        <v>0</v>
      </c>
      <c r="K8778" s="5">
        <f t="shared" si="551"/>
        <v>0</v>
      </c>
    </row>
    <row r="8779" spans="1:11" x14ac:dyDescent="0.25">
      <c r="A8779" t="s">
        <v>118</v>
      </c>
      <c r="B8779" t="s">
        <v>60</v>
      </c>
      <c r="C8779">
        <v>1</v>
      </c>
      <c r="D8779">
        <v>2</v>
      </c>
      <c r="E8779">
        <v>21</v>
      </c>
      <c r="F8779">
        <v>59</v>
      </c>
      <c r="G8779" s="1">
        <f t="shared" si="548"/>
        <v>0.91304347826086951</v>
      </c>
      <c r="H8779" s="4">
        <f t="shared" si="549"/>
        <v>1</v>
      </c>
      <c r="I8779" s="5">
        <f>IF(OR(AND(F8779&gt;=50,G8779&gt;SUMIF(SeasonTotals!A$2:A$9,A8779,SeasonTotals!F$2:F$9)),AND(G8779&gt;0.885,F8779&gt;=50,D8779&lt;3)),1,0)</f>
        <v>1</v>
      </c>
      <c r="J8779" s="4">
        <f t="shared" si="550"/>
        <v>0</v>
      </c>
      <c r="K8779" s="5">
        <f t="shared" si="551"/>
        <v>0</v>
      </c>
    </row>
    <row r="8780" spans="1:11" x14ac:dyDescent="0.25">
      <c r="A8780" t="s">
        <v>118</v>
      </c>
      <c r="B8780" t="s">
        <v>60</v>
      </c>
      <c r="C8780">
        <v>1</v>
      </c>
      <c r="D8780">
        <v>4</v>
      </c>
      <c r="E8780">
        <v>21</v>
      </c>
      <c r="F8780">
        <v>60</v>
      </c>
      <c r="G8780" s="1">
        <f t="shared" si="548"/>
        <v>0.84</v>
      </c>
      <c r="H8780" s="4">
        <f t="shared" si="549"/>
        <v>0</v>
      </c>
      <c r="I8780" s="5">
        <f>IF(OR(AND(F8780&gt;=50,G8780&gt;SUMIF(SeasonTotals!A$2:A$9,A8780,SeasonTotals!F$2:F$9)),AND(G8780&gt;0.885,F8780&gt;=50,D8780&lt;3)),1,0)</f>
        <v>0</v>
      </c>
      <c r="J8780" s="4">
        <f t="shared" si="550"/>
        <v>1</v>
      </c>
      <c r="K8780" s="5">
        <f t="shared" si="551"/>
        <v>0</v>
      </c>
    </row>
    <row r="8781" spans="1:11" x14ac:dyDescent="0.25">
      <c r="A8781" t="s">
        <v>118</v>
      </c>
      <c r="B8781" t="s">
        <v>60</v>
      </c>
      <c r="C8781">
        <v>1</v>
      </c>
      <c r="D8781">
        <v>1</v>
      </c>
      <c r="E8781">
        <v>32</v>
      </c>
      <c r="F8781">
        <v>65</v>
      </c>
      <c r="G8781" s="1">
        <f t="shared" si="548"/>
        <v>0.96969696969696972</v>
      </c>
      <c r="H8781" s="4">
        <f t="shared" si="549"/>
        <v>1</v>
      </c>
      <c r="I8781" s="5">
        <f>IF(OR(AND(F8781&gt;=50,G8781&gt;SUMIF(SeasonTotals!A$2:A$9,A8781,SeasonTotals!F$2:F$9)),AND(G8781&gt;0.885,F8781&gt;=50,D8781&lt;3)),1,0)</f>
        <v>1</v>
      </c>
      <c r="J8781" s="4">
        <f t="shared" si="550"/>
        <v>0</v>
      </c>
      <c r="K8781" s="5">
        <f t="shared" si="551"/>
        <v>0</v>
      </c>
    </row>
    <row r="8782" spans="1:11" x14ac:dyDescent="0.25">
      <c r="A8782" t="s">
        <v>118</v>
      </c>
      <c r="B8782" t="s">
        <v>60</v>
      </c>
      <c r="C8782">
        <v>1</v>
      </c>
      <c r="D8782">
        <v>5</v>
      </c>
      <c r="E8782">
        <v>26</v>
      </c>
      <c r="F8782">
        <v>59</v>
      </c>
      <c r="G8782" s="1">
        <f t="shared" si="548"/>
        <v>0.83870967741935487</v>
      </c>
      <c r="H8782" s="4">
        <f t="shared" si="549"/>
        <v>0</v>
      </c>
      <c r="I8782" s="5">
        <f>IF(OR(AND(F8782&gt;=50,G8782&gt;SUMIF(SeasonTotals!A$2:A$9,A8782,SeasonTotals!F$2:F$9)),AND(G8782&gt;0.885,F8782&gt;=50,D8782&lt;3)),1,0)</f>
        <v>0</v>
      </c>
      <c r="J8782" s="4">
        <f t="shared" si="550"/>
        <v>1</v>
      </c>
      <c r="K8782" s="5">
        <f t="shared" si="551"/>
        <v>0</v>
      </c>
    </row>
    <row r="8783" spans="1:11" x14ac:dyDescent="0.25">
      <c r="A8783" t="s">
        <v>118</v>
      </c>
      <c r="B8783" t="s">
        <v>60</v>
      </c>
      <c r="C8783">
        <v>1</v>
      </c>
      <c r="D8783">
        <v>2</v>
      </c>
      <c r="E8783">
        <v>29</v>
      </c>
      <c r="F8783">
        <v>63</v>
      </c>
      <c r="G8783" s="1">
        <f t="shared" si="548"/>
        <v>0.93548387096774188</v>
      </c>
      <c r="H8783" s="4">
        <f t="shared" si="549"/>
        <v>1</v>
      </c>
      <c r="I8783" s="5">
        <f>IF(OR(AND(F8783&gt;=50,G8783&gt;SUMIF(SeasonTotals!A$2:A$9,A8783,SeasonTotals!F$2:F$9)),AND(G8783&gt;0.885,F8783&gt;=50,D8783&lt;3)),1,0)</f>
        <v>1</v>
      </c>
      <c r="J8783" s="4">
        <f t="shared" si="550"/>
        <v>0</v>
      </c>
      <c r="K8783" s="5">
        <f t="shared" si="551"/>
        <v>0</v>
      </c>
    </row>
    <row r="8784" spans="1:11" x14ac:dyDescent="0.25">
      <c r="A8784" t="s">
        <v>118</v>
      </c>
      <c r="B8784" t="s">
        <v>60</v>
      </c>
      <c r="C8784">
        <v>1</v>
      </c>
      <c r="D8784">
        <v>2</v>
      </c>
      <c r="E8784">
        <v>29</v>
      </c>
      <c r="F8784">
        <v>65</v>
      </c>
      <c r="G8784" s="1">
        <f t="shared" si="548"/>
        <v>0.93548387096774188</v>
      </c>
      <c r="H8784" s="4">
        <f t="shared" si="549"/>
        <v>1</v>
      </c>
      <c r="I8784" s="5">
        <f>IF(OR(AND(F8784&gt;=50,G8784&gt;SUMIF(SeasonTotals!A$2:A$9,A8784,SeasonTotals!F$2:F$9)),AND(G8784&gt;0.885,F8784&gt;=50,D8784&lt;3)),1,0)</f>
        <v>1</v>
      </c>
      <c r="J8784" s="4">
        <f t="shared" si="550"/>
        <v>0</v>
      </c>
      <c r="K8784" s="5">
        <f t="shared" si="551"/>
        <v>0</v>
      </c>
    </row>
    <row r="8785" spans="1:11" x14ac:dyDescent="0.25">
      <c r="A8785" t="s">
        <v>118</v>
      </c>
      <c r="B8785" t="s">
        <v>60</v>
      </c>
      <c r="C8785">
        <v>1</v>
      </c>
      <c r="D8785">
        <v>1</v>
      </c>
      <c r="E8785">
        <v>23</v>
      </c>
      <c r="F8785">
        <v>59</v>
      </c>
      <c r="G8785" s="1">
        <f t="shared" si="548"/>
        <v>0.95833333333333337</v>
      </c>
      <c r="H8785" s="4">
        <f t="shared" si="549"/>
        <v>1</v>
      </c>
      <c r="I8785" s="5">
        <f>IF(OR(AND(F8785&gt;=50,G8785&gt;SUMIF(SeasonTotals!A$2:A$9,A8785,SeasonTotals!F$2:F$9)),AND(G8785&gt;0.885,F8785&gt;=50,D8785&lt;3)),1,0)</f>
        <v>1</v>
      </c>
      <c r="J8785" s="4">
        <f t="shared" si="550"/>
        <v>0</v>
      </c>
      <c r="K8785" s="5">
        <f t="shared" si="551"/>
        <v>0</v>
      </c>
    </row>
    <row r="8786" spans="1:11" x14ac:dyDescent="0.25">
      <c r="A8786" t="s">
        <v>118</v>
      </c>
      <c r="B8786" t="s">
        <v>60</v>
      </c>
      <c r="C8786">
        <v>1</v>
      </c>
      <c r="D8786">
        <v>3</v>
      </c>
      <c r="E8786">
        <v>35</v>
      </c>
      <c r="F8786">
        <v>65</v>
      </c>
      <c r="G8786" s="1">
        <f t="shared" si="548"/>
        <v>0.92105263157894735</v>
      </c>
      <c r="H8786" s="4">
        <f t="shared" si="549"/>
        <v>1</v>
      </c>
      <c r="I8786" s="5">
        <f>IF(OR(AND(F8786&gt;=50,G8786&gt;SUMIF(SeasonTotals!A$2:A$9,A8786,SeasonTotals!F$2:F$9)),AND(G8786&gt;0.885,F8786&gt;=50,D8786&lt;3)),1,0)</f>
        <v>1</v>
      </c>
      <c r="J8786" s="4">
        <f t="shared" si="550"/>
        <v>0</v>
      </c>
      <c r="K8786" s="5">
        <f t="shared" si="551"/>
        <v>0</v>
      </c>
    </row>
    <row r="8787" spans="1:11" x14ac:dyDescent="0.25">
      <c r="A8787" t="s">
        <v>118</v>
      </c>
      <c r="B8787" t="s">
        <v>60</v>
      </c>
      <c r="C8787">
        <v>1</v>
      </c>
      <c r="D8787">
        <v>3</v>
      </c>
      <c r="E8787">
        <v>8</v>
      </c>
      <c r="F8787">
        <v>31</v>
      </c>
      <c r="G8787" s="1">
        <f t="shared" si="548"/>
        <v>0.72727272727272729</v>
      </c>
      <c r="H8787" s="4">
        <f t="shared" si="549"/>
        <v>0</v>
      </c>
      <c r="I8787" s="5">
        <f>IF(OR(AND(F8787&gt;=50,G8787&gt;SUMIF(SeasonTotals!A$2:A$9,A8787,SeasonTotals!F$2:F$9)),AND(G8787&gt;0.885,F8787&gt;=50,D8787&lt;3)),1,0)</f>
        <v>0</v>
      </c>
      <c r="J8787" s="4">
        <f t="shared" si="550"/>
        <v>1</v>
      </c>
      <c r="K8787" s="5">
        <f t="shared" si="551"/>
        <v>1</v>
      </c>
    </row>
    <row r="8788" spans="1:11" x14ac:dyDescent="0.25">
      <c r="A8788" t="s">
        <v>118</v>
      </c>
      <c r="B8788" t="s">
        <v>60</v>
      </c>
      <c r="C8788">
        <v>1</v>
      </c>
      <c r="D8788">
        <v>5</v>
      </c>
      <c r="E8788">
        <v>26</v>
      </c>
      <c r="F8788">
        <v>65</v>
      </c>
      <c r="G8788" s="1">
        <f t="shared" si="548"/>
        <v>0.83870967741935487</v>
      </c>
      <c r="H8788" s="4">
        <f t="shared" si="549"/>
        <v>0</v>
      </c>
      <c r="I8788" s="5">
        <f>IF(OR(AND(F8788&gt;=50,G8788&gt;SUMIF(SeasonTotals!A$2:A$9,A8788,SeasonTotals!F$2:F$9)),AND(G8788&gt;0.885,F8788&gt;=50,D8788&lt;3)),1,0)</f>
        <v>0</v>
      </c>
      <c r="J8788" s="4">
        <f t="shared" si="550"/>
        <v>1</v>
      </c>
      <c r="K8788" s="5">
        <f t="shared" si="551"/>
        <v>0</v>
      </c>
    </row>
    <row r="8789" spans="1:11" x14ac:dyDescent="0.25">
      <c r="A8789" t="s">
        <v>118</v>
      </c>
      <c r="B8789" t="s">
        <v>60</v>
      </c>
      <c r="C8789">
        <v>1</v>
      </c>
      <c r="D8789">
        <v>3</v>
      </c>
      <c r="E8789">
        <v>17</v>
      </c>
      <c r="F8789">
        <v>61</v>
      </c>
      <c r="G8789" s="1">
        <f t="shared" si="548"/>
        <v>0.85</v>
      </c>
      <c r="H8789" s="4">
        <f t="shared" si="549"/>
        <v>0</v>
      </c>
      <c r="I8789" s="5">
        <f>IF(OR(AND(F8789&gt;=50,G8789&gt;SUMIF(SeasonTotals!A$2:A$9,A8789,SeasonTotals!F$2:F$9)),AND(G8789&gt;0.885,F8789&gt;=50,D8789&lt;3)),1,0)</f>
        <v>0</v>
      </c>
      <c r="J8789" s="4">
        <f t="shared" si="550"/>
        <v>0</v>
      </c>
      <c r="K8789" s="5">
        <f t="shared" si="551"/>
        <v>0</v>
      </c>
    </row>
    <row r="8790" spans="1:11" x14ac:dyDescent="0.25">
      <c r="A8790" t="s">
        <v>118</v>
      </c>
      <c r="B8790" t="s">
        <v>60</v>
      </c>
      <c r="C8790">
        <v>1</v>
      </c>
      <c r="D8790">
        <v>2</v>
      </c>
      <c r="E8790">
        <v>29</v>
      </c>
      <c r="F8790">
        <v>62</v>
      </c>
      <c r="G8790" s="1">
        <f t="shared" si="548"/>
        <v>0.93548387096774188</v>
      </c>
      <c r="H8790" s="4">
        <f t="shared" si="549"/>
        <v>1</v>
      </c>
      <c r="I8790" s="5">
        <f>IF(OR(AND(F8790&gt;=50,G8790&gt;SUMIF(SeasonTotals!A$2:A$9,A8790,SeasonTotals!F$2:F$9)),AND(G8790&gt;0.885,F8790&gt;=50,D8790&lt;3)),1,0)</f>
        <v>1</v>
      </c>
      <c r="J8790" s="4">
        <f t="shared" si="550"/>
        <v>0</v>
      </c>
      <c r="K8790" s="5">
        <f t="shared" si="551"/>
        <v>0</v>
      </c>
    </row>
    <row r="8791" spans="1:11" x14ac:dyDescent="0.25">
      <c r="A8791" t="s">
        <v>118</v>
      </c>
      <c r="B8791" t="s">
        <v>60</v>
      </c>
      <c r="C8791">
        <v>1</v>
      </c>
      <c r="D8791">
        <v>1</v>
      </c>
      <c r="E8791">
        <v>29</v>
      </c>
      <c r="F8791">
        <v>60</v>
      </c>
      <c r="G8791" s="1">
        <f t="shared" si="548"/>
        <v>0.96666666666666667</v>
      </c>
      <c r="H8791" s="4">
        <f t="shared" si="549"/>
        <v>1</v>
      </c>
      <c r="I8791" s="5">
        <f>IF(OR(AND(F8791&gt;=50,G8791&gt;SUMIF(SeasonTotals!A$2:A$9,A8791,SeasonTotals!F$2:F$9)),AND(G8791&gt;0.885,F8791&gt;=50,D8791&lt;3)),1,0)</f>
        <v>1</v>
      </c>
      <c r="J8791" s="4">
        <f t="shared" si="550"/>
        <v>0</v>
      </c>
      <c r="K8791" s="5">
        <f t="shared" si="551"/>
        <v>0</v>
      </c>
    </row>
    <row r="8792" spans="1:11" x14ac:dyDescent="0.25">
      <c r="A8792" t="s">
        <v>118</v>
      </c>
      <c r="B8792" t="s">
        <v>60</v>
      </c>
      <c r="C8792">
        <v>1</v>
      </c>
      <c r="D8792">
        <v>3</v>
      </c>
      <c r="E8792">
        <v>9</v>
      </c>
      <c r="F8792">
        <v>27</v>
      </c>
      <c r="G8792" s="1">
        <f t="shared" si="548"/>
        <v>0.75</v>
      </c>
      <c r="H8792" s="4">
        <f t="shared" si="549"/>
        <v>0</v>
      </c>
      <c r="I8792" s="5">
        <f>IF(OR(AND(F8792&gt;=50,G8792&gt;SUMIF(SeasonTotals!A$2:A$9,A8792,SeasonTotals!F$2:F$9)),AND(G8792&gt;0.885,F8792&gt;=50,D8792&lt;3)),1,0)</f>
        <v>0</v>
      </c>
      <c r="J8792" s="4">
        <f t="shared" si="550"/>
        <v>1</v>
      </c>
      <c r="K8792" s="5">
        <f t="shared" si="551"/>
        <v>1</v>
      </c>
    </row>
    <row r="8793" spans="1:11" x14ac:dyDescent="0.25">
      <c r="A8793" t="s">
        <v>118</v>
      </c>
      <c r="B8793" t="s">
        <v>60</v>
      </c>
      <c r="C8793">
        <v>1</v>
      </c>
      <c r="D8793">
        <v>1</v>
      </c>
      <c r="E8793">
        <v>28</v>
      </c>
      <c r="F8793">
        <v>59</v>
      </c>
      <c r="G8793" s="1">
        <f t="shared" si="548"/>
        <v>0.96551724137931039</v>
      </c>
      <c r="H8793" s="4">
        <f t="shared" si="549"/>
        <v>1</v>
      </c>
      <c r="I8793" s="5">
        <f>IF(OR(AND(F8793&gt;=50,G8793&gt;SUMIF(SeasonTotals!A$2:A$9,A8793,SeasonTotals!F$2:F$9)),AND(G8793&gt;0.885,F8793&gt;=50,D8793&lt;3)),1,0)</f>
        <v>1</v>
      </c>
      <c r="J8793" s="4">
        <f t="shared" si="550"/>
        <v>0</v>
      </c>
      <c r="K8793" s="5">
        <f t="shared" si="551"/>
        <v>0</v>
      </c>
    </row>
    <row r="8794" spans="1:11" x14ac:dyDescent="0.25">
      <c r="A8794" t="s">
        <v>118</v>
      </c>
      <c r="B8794" t="s">
        <v>60</v>
      </c>
      <c r="C8794">
        <v>1</v>
      </c>
      <c r="D8794">
        <v>4</v>
      </c>
      <c r="E8794">
        <v>22</v>
      </c>
      <c r="F8794">
        <v>59</v>
      </c>
      <c r="G8794" s="1">
        <f t="shared" si="548"/>
        <v>0.84615384615384615</v>
      </c>
      <c r="H8794" s="4">
        <f t="shared" si="549"/>
        <v>0</v>
      </c>
      <c r="I8794" s="5">
        <f>IF(OR(AND(F8794&gt;=50,G8794&gt;SUMIF(SeasonTotals!A$2:A$9,A8794,SeasonTotals!F$2:F$9)),AND(G8794&gt;0.885,F8794&gt;=50,D8794&lt;3)),1,0)</f>
        <v>0</v>
      </c>
      <c r="J8794" s="4">
        <f t="shared" si="550"/>
        <v>1</v>
      </c>
      <c r="K8794" s="5">
        <f t="shared" si="551"/>
        <v>0</v>
      </c>
    </row>
    <row r="8795" spans="1:11" x14ac:dyDescent="0.25">
      <c r="A8795" t="s">
        <v>118</v>
      </c>
      <c r="B8795" t="s">
        <v>60</v>
      </c>
      <c r="C8795">
        <v>1</v>
      </c>
      <c r="D8795">
        <v>1</v>
      </c>
      <c r="E8795">
        <v>19</v>
      </c>
      <c r="F8795">
        <v>65</v>
      </c>
      <c r="G8795" s="1">
        <f t="shared" si="548"/>
        <v>0.95</v>
      </c>
      <c r="H8795" s="4">
        <f t="shared" si="549"/>
        <v>1</v>
      </c>
      <c r="I8795" s="5">
        <f>IF(OR(AND(F8795&gt;=50,G8795&gt;SUMIF(SeasonTotals!A$2:A$9,A8795,SeasonTotals!F$2:F$9)),AND(G8795&gt;0.885,F8795&gt;=50,D8795&lt;3)),1,0)</f>
        <v>1</v>
      </c>
      <c r="J8795" s="4">
        <f t="shared" si="550"/>
        <v>0</v>
      </c>
      <c r="K8795" s="5">
        <f t="shared" si="551"/>
        <v>0</v>
      </c>
    </row>
    <row r="8796" spans="1:11" x14ac:dyDescent="0.25">
      <c r="A8796" t="s">
        <v>118</v>
      </c>
      <c r="B8796" t="s">
        <v>60</v>
      </c>
      <c r="C8796">
        <v>1</v>
      </c>
      <c r="D8796">
        <v>0</v>
      </c>
      <c r="E8796">
        <v>21</v>
      </c>
      <c r="F8796">
        <v>65</v>
      </c>
      <c r="G8796" s="1">
        <f t="shared" si="548"/>
        <v>1</v>
      </c>
      <c r="H8796" s="4">
        <f t="shared" si="549"/>
        <v>1</v>
      </c>
      <c r="I8796" s="5">
        <f>IF(OR(AND(F8796&gt;=50,G8796&gt;SUMIF(SeasonTotals!A$2:A$9,A8796,SeasonTotals!F$2:F$9)),AND(G8796&gt;0.885,F8796&gt;=50,D8796&lt;3)),1,0)</f>
        <v>1</v>
      </c>
      <c r="J8796" s="4">
        <f t="shared" si="550"/>
        <v>0</v>
      </c>
      <c r="K8796" s="5">
        <f t="shared" si="551"/>
        <v>0</v>
      </c>
    </row>
    <row r="8797" spans="1:11" x14ac:dyDescent="0.25">
      <c r="A8797" t="s">
        <v>118</v>
      </c>
      <c r="B8797" t="s">
        <v>60</v>
      </c>
      <c r="C8797">
        <v>1</v>
      </c>
      <c r="D8797">
        <v>1</v>
      </c>
      <c r="E8797">
        <v>37</v>
      </c>
      <c r="F8797">
        <v>65</v>
      </c>
      <c r="G8797" s="1">
        <f t="shared" si="548"/>
        <v>0.97368421052631582</v>
      </c>
      <c r="H8797" s="4">
        <f t="shared" si="549"/>
        <v>1</v>
      </c>
      <c r="I8797" s="5">
        <f>IF(OR(AND(F8797&gt;=50,G8797&gt;SUMIF(SeasonTotals!A$2:A$9,A8797,SeasonTotals!F$2:F$9)),AND(G8797&gt;0.885,F8797&gt;=50,D8797&lt;3)),1,0)</f>
        <v>1</v>
      </c>
      <c r="J8797" s="4">
        <f t="shared" si="550"/>
        <v>0</v>
      </c>
      <c r="K8797" s="5">
        <f t="shared" si="551"/>
        <v>0</v>
      </c>
    </row>
    <row r="8798" spans="1:11" x14ac:dyDescent="0.25">
      <c r="A8798" t="s">
        <v>118</v>
      </c>
      <c r="B8798" t="s">
        <v>60</v>
      </c>
      <c r="C8798">
        <v>1</v>
      </c>
      <c r="D8798">
        <v>5</v>
      </c>
      <c r="E8798">
        <v>19</v>
      </c>
      <c r="F8798">
        <v>60</v>
      </c>
      <c r="G8798" s="1">
        <f t="shared" si="548"/>
        <v>0.79166666666666663</v>
      </c>
      <c r="H8798" s="4">
        <f t="shared" si="549"/>
        <v>0</v>
      </c>
      <c r="I8798" s="5">
        <f>IF(OR(AND(F8798&gt;=50,G8798&gt;SUMIF(SeasonTotals!A$2:A$9,A8798,SeasonTotals!F$2:F$9)),AND(G8798&gt;0.885,F8798&gt;=50,D8798&lt;3)),1,0)</f>
        <v>0</v>
      </c>
      <c r="J8798" s="4">
        <f t="shared" si="550"/>
        <v>1</v>
      </c>
      <c r="K8798" s="5">
        <f t="shared" si="551"/>
        <v>0</v>
      </c>
    </row>
    <row r="8799" spans="1:11" x14ac:dyDescent="0.25">
      <c r="A8799" t="s">
        <v>118</v>
      </c>
      <c r="B8799" t="s">
        <v>60</v>
      </c>
      <c r="C8799">
        <v>1</v>
      </c>
      <c r="D8799">
        <v>2</v>
      </c>
      <c r="E8799">
        <v>22</v>
      </c>
      <c r="F8799">
        <v>59</v>
      </c>
      <c r="G8799" s="1">
        <f t="shared" si="548"/>
        <v>0.91666666666666663</v>
      </c>
      <c r="H8799" s="4">
        <f t="shared" si="549"/>
        <v>1</v>
      </c>
      <c r="I8799" s="5">
        <f>IF(OR(AND(F8799&gt;=50,G8799&gt;SUMIF(SeasonTotals!A$2:A$9,A8799,SeasonTotals!F$2:F$9)),AND(G8799&gt;0.885,F8799&gt;=50,D8799&lt;3)),1,0)</f>
        <v>1</v>
      </c>
      <c r="J8799" s="4">
        <f t="shared" si="550"/>
        <v>0</v>
      </c>
      <c r="K8799" s="5">
        <f t="shared" si="551"/>
        <v>0</v>
      </c>
    </row>
    <row r="8800" spans="1:11" x14ac:dyDescent="0.25">
      <c r="A8800" t="s">
        <v>118</v>
      </c>
      <c r="B8800" t="s">
        <v>60</v>
      </c>
      <c r="C8800">
        <v>1</v>
      </c>
      <c r="D8800">
        <v>2</v>
      </c>
      <c r="E8800">
        <v>22</v>
      </c>
      <c r="F8800">
        <v>60</v>
      </c>
      <c r="G8800" s="1">
        <f t="shared" si="548"/>
        <v>0.91666666666666663</v>
      </c>
      <c r="H8800" s="4">
        <f t="shared" si="549"/>
        <v>1</v>
      </c>
      <c r="I8800" s="5">
        <f>IF(OR(AND(F8800&gt;=50,G8800&gt;SUMIF(SeasonTotals!A$2:A$9,A8800,SeasonTotals!F$2:F$9)),AND(G8800&gt;0.885,F8800&gt;=50,D8800&lt;3)),1,0)</f>
        <v>1</v>
      </c>
      <c r="J8800" s="4">
        <f t="shared" si="550"/>
        <v>0</v>
      </c>
      <c r="K8800" s="5">
        <f t="shared" si="551"/>
        <v>0</v>
      </c>
    </row>
    <row r="8801" spans="1:11" x14ac:dyDescent="0.25">
      <c r="A8801" t="s">
        <v>118</v>
      </c>
      <c r="B8801" t="s">
        <v>60</v>
      </c>
      <c r="C8801">
        <v>1</v>
      </c>
      <c r="D8801">
        <v>3</v>
      </c>
      <c r="E8801">
        <v>35</v>
      </c>
      <c r="F8801">
        <v>65</v>
      </c>
      <c r="G8801" s="1">
        <f t="shared" si="548"/>
        <v>0.92105263157894735</v>
      </c>
      <c r="H8801" s="4">
        <f t="shared" si="549"/>
        <v>1</v>
      </c>
      <c r="I8801" s="5">
        <f>IF(OR(AND(F8801&gt;=50,G8801&gt;SUMIF(SeasonTotals!A$2:A$9,A8801,SeasonTotals!F$2:F$9)),AND(G8801&gt;0.885,F8801&gt;=50,D8801&lt;3)),1,0)</f>
        <v>1</v>
      </c>
      <c r="J8801" s="4">
        <f t="shared" si="550"/>
        <v>0</v>
      </c>
      <c r="K8801" s="5">
        <f t="shared" si="551"/>
        <v>0</v>
      </c>
    </row>
    <row r="8802" spans="1:11" x14ac:dyDescent="0.25">
      <c r="A8802" t="s">
        <v>118</v>
      </c>
      <c r="B8802" t="s">
        <v>61</v>
      </c>
      <c r="C8802">
        <v>1</v>
      </c>
      <c r="D8802">
        <v>1</v>
      </c>
      <c r="E8802">
        <v>24</v>
      </c>
      <c r="F8802">
        <v>60</v>
      </c>
      <c r="G8802" s="1">
        <f t="shared" si="548"/>
        <v>0.96</v>
      </c>
      <c r="H8802" s="4">
        <f t="shared" si="549"/>
        <v>1</v>
      </c>
      <c r="I8802" s="5">
        <f>IF(OR(AND(F8802&gt;=50,G8802&gt;SUMIF(SeasonTotals!A$2:A$9,A8802,SeasonTotals!F$2:F$9)),AND(G8802&gt;0.885,F8802&gt;=50,D8802&lt;3)),1,0)</f>
        <v>1</v>
      </c>
      <c r="J8802" s="4">
        <f t="shared" si="550"/>
        <v>0</v>
      </c>
      <c r="K8802" s="5">
        <f t="shared" si="551"/>
        <v>0</v>
      </c>
    </row>
    <row r="8803" spans="1:11" x14ac:dyDescent="0.25">
      <c r="A8803" t="s">
        <v>118</v>
      </c>
      <c r="B8803" t="s">
        <v>61</v>
      </c>
      <c r="C8803">
        <v>1</v>
      </c>
      <c r="D8803">
        <v>5</v>
      </c>
      <c r="E8803">
        <v>20</v>
      </c>
      <c r="F8803">
        <v>59</v>
      </c>
      <c r="G8803" s="1">
        <f t="shared" si="548"/>
        <v>0.8</v>
      </c>
      <c r="H8803" s="4">
        <f t="shared" si="549"/>
        <v>0</v>
      </c>
      <c r="I8803" s="5">
        <f>IF(OR(AND(F8803&gt;=50,G8803&gt;SUMIF(SeasonTotals!A$2:A$9,A8803,SeasonTotals!F$2:F$9)),AND(G8803&gt;0.885,F8803&gt;=50,D8803&lt;3)),1,0)</f>
        <v>0</v>
      </c>
      <c r="J8803" s="4">
        <f t="shared" si="550"/>
        <v>1</v>
      </c>
      <c r="K8803" s="5">
        <f t="shared" si="551"/>
        <v>0</v>
      </c>
    </row>
    <row r="8804" spans="1:11" x14ac:dyDescent="0.25">
      <c r="A8804" t="s">
        <v>118</v>
      </c>
      <c r="B8804" t="s">
        <v>61</v>
      </c>
      <c r="C8804">
        <v>1</v>
      </c>
      <c r="D8804">
        <v>1</v>
      </c>
      <c r="E8804">
        <v>20</v>
      </c>
      <c r="F8804">
        <v>58</v>
      </c>
      <c r="G8804" s="1">
        <f t="shared" si="548"/>
        <v>0.95238095238095233</v>
      </c>
      <c r="H8804" s="4">
        <f t="shared" si="549"/>
        <v>1</v>
      </c>
      <c r="I8804" s="5">
        <f>IF(OR(AND(F8804&gt;=50,G8804&gt;SUMIF(SeasonTotals!A$2:A$9,A8804,SeasonTotals!F$2:F$9)),AND(G8804&gt;0.885,F8804&gt;=50,D8804&lt;3)),1,0)</f>
        <v>1</v>
      </c>
      <c r="J8804" s="4">
        <f t="shared" si="550"/>
        <v>0</v>
      </c>
      <c r="K8804" s="5">
        <f t="shared" si="551"/>
        <v>0</v>
      </c>
    </row>
    <row r="8805" spans="1:11" x14ac:dyDescent="0.25">
      <c r="A8805" t="s">
        <v>118</v>
      </c>
      <c r="B8805" t="s">
        <v>61</v>
      </c>
      <c r="C8805">
        <v>1</v>
      </c>
      <c r="D8805">
        <v>2</v>
      </c>
      <c r="E8805">
        <v>29</v>
      </c>
      <c r="F8805">
        <v>62</v>
      </c>
      <c r="G8805" s="1">
        <f t="shared" si="548"/>
        <v>0.93548387096774188</v>
      </c>
      <c r="H8805" s="4">
        <f t="shared" si="549"/>
        <v>1</v>
      </c>
      <c r="I8805" s="5">
        <f>IF(OR(AND(F8805&gt;=50,G8805&gt;SUMIF(SeasonTotals!A$2:A$9,A8805,SeasonTotals!F$2:F$9)),AND(G8805&gt;0.885,F8805&gt;=50,D8805&lt;3)),1,0)</f>
        <v>1</v>
      </c>
      <c r="J8805" s="4">
        <f t="shared" si="550"/>
        <v>0</v>
      </c>
      <c r="K8805" s="5">
        <f t="shared" si="551"/>
        <v>0</v>
      </c>
    </row>
    <row r="8806" spans="1:11" x14ac:dyDescent="0.25">
      <c r="A8806" t="s">
        <v>118</v>
      </c>
      <c r="B8806" t="s">
        <v>61</v>
      </c>
      <c r="C8806">
        <v>1</v>
      </c>
      <c r="D8806">
        <v>2</v>
      </c>
      <c r="E8806">
        <v>19</v>
      </c>
      <c r="F8806">
        <v>60</v>
      </c>
      <c r="G8806" s="1">
        <f t="shared" si="548"/>
        <v>0.90476190476190477</v>
      </c>
      <c r="H8806" s="4">
        <f t="shared" si="549"/>
        <v>1</v>
      </c>
      <c r="I8806" s="5">
        <f>IF(OR(AND(F8806&gt;=50,G8806&gt;SUMIF(SeasonTotals!A$2:A$9,A8806,SeasonTotals!F$2:F$9)),AND(G8806&gt;0.885,F8806&gt;=50,D8806&lt;3)),1,0)</f>
        <v>1</v>
      </c>
      <c r="J8806" s="4">
        <f t="shared" si="550"/>
        <v>0</v>
      </c>
      <c r="K8806" s="5">
        <f t="shared" si="551"/>
        <v>0</v>
      </c>
    </row>
    <row r="8807" spans="1:11" x14ac:dyDescent="0.25">
      <c r="A8807" t="s">
        <v>118</v>
      </c>
      <c r="B8807" t="s">
        <v>61</v>
      </c>
      <c r="C8807">
        <v>1</v>
      </c>
      <c r="D8807">
        <v>2</v>
      </c>
      <c r="E8807">
        <v>26</v>
      </c>
      <c r="F8807">
        <v>60</v>
      </c>
      <c r="G8807" s="1">
        <f t="shared" si="548"/>
        <v>0.9285714285714286</v>
      </c>
      <c r="H8807" s="4">
        <f t="shared" si="549"/>
        <v>1</v>
      </c>
      <c r="I8807" s="5">
        <f>IF(OR(AND(F8807&gt;=50,G8807&gt;SUMIF(SeasonTotals!A$2:A$9,A8807,SeasonTotals!F$2:F$9)),AND(G8807&gt;0.885,F8807&gt;=50,D8807&lt;3)),1,0)</f>
        <v>1</v>
      </c>
      <c r="J8807" s="4">
        <f t="shared" si="550"/>
        <v>0</v>
      </c>
      <c r="K8807" s="5">
        <f t="shared" si="551"/>
        <v>0</v>
      </c>
    </row>
    <row r="8808" spans="1:11" x14ac:dyDescent="0.25">
      <c r="A8808" t="s">
        <v>118</v>
      </c>
      <c r="B8808" t="s">
        <v>61</v>
      </c>
      <c r="C8808">
        <v>1</v>
      </c>
      <c r="D8808">
        <v>1</v>
      </c>
      <c r="E8808">
        <v>31</v>
      </c>
      <c r="F8808">
        <v>60</v>
      </c>
      <c r="G8808" s="1">
        <f t="shared" si="548"/>
        <v>0.96875</v>
      </c>
      <c r="H8808" s="4">
        <f t="shared" si="549"/>
        <v>1</v>
      </c>
      <c r="I8808" s="5">
        <f>IF(OR(AND(F8808&gt;=50,G8808&gt;SUMIF(SeasonTotals!A$2:A$9,A8808,SeasonTotals!F$2:F$9)),AND(G8808&gt;0.885,F8808&gt;=50,D8808&lt;3)),1,0)</f>
        <v>1</v>
      </c>
      <c r="J8808" s="4">
        <f t="shared" si="550"/>
        <v>0</v>
      </c>
      <c r="K8808" s="5">
        <f t="shared" si="551"/>
        <v>0</v>
      </c>
    </row>
    <row r="8809" spans="1:11" x14ac:dyDescent="0.25">
      <c r="A8809" t="s">
        <v>118</v>
      </c>
      <c r="B8809" t="s">
        <v>61</v>
      </c>
      <c r="C8809">
        <v>1</v>
      </c>
      <c r="D8809">
        <v>3</v>
      </c>
      <c r="E8809">
        <v>18</v>
      </c>
      <c r="F8809">
        <v>33</v>
      </c>
      <c r="G8809" s="1">
        <f t="shared" si="548"/>
        <v>0.8571428571428571</v>
      </c>
      <c r="H8809" s="4">
        <f t="shared" si="549"/>
        <v>0</v>
      </c>
      <c r="I8809" s="5">
        <f>IF(OR(AND(F8809&gt;=50,G8809&gt;SUMIF(SeasonTotals!A$2:A$9,A8809,SeasonTotals!F$2:F$9)),AND(G8809&gt;0.885,F8809&gt;=50,D8809&lt;3)),1,0)</f>
        <v>0</v>
      </c>
      <c r="J8809" s="4">
        <f t="shared" si="550"/>
        <v>0</v>
      </c>
      <c r="K8809" s="5">
        <f t="shared" si="551"/>
        <v>1</v>
      </c>
    </row>
    <row r="8810" spans="1:11" x14ac:dyDescent="0.25">
      <c r="A8810" t="s">
        <v>118</v>
      </c>
      <c r="B8810" t="s">
        <v>61</v>
      </c>
      <c r="C8810">
        <v>1</v>
      </c>
      <c r="D8810">
        <v>3</v>
      </c>
      <c r="E8810">
        <v>30</v>
      </c>
      <c r="F8810">
        <v>64</v>
      </c>
      <c r="G8810" s="1">
        <f t="shared" si="548"/>
        <v>0.90909090909090906</v>
      </c>
      <c r="H8810" s="4">
        <f t="shared" si="549"/>
        <v>0</v>
      </c>
      <c r="I8810" s="5">
        <f>IF(OR(AND(F8810&gt;=50,G8810&gt;SUMIF(SeasonTotals!A$2:A$9,A8810,SeasonTotals!F$2:F$9)),AND(G8810&gt;0.885,F8810&gt;=50,D8810&lt;3)),1,0)</f>
        <v>0</v>
      </c>
      <c r="J8810" s="4">
        <f t="shared" si="550"/>
        <v>0</v>
      </c>
      <c r="K8810" s="5">
        <f t="shared" si="551"/>
        <v>0</v>
      </c>
    </row>
    <row r="8811" spans="1:11" x14ac:dyDescent="0.25">
      <c r="A8811" t="s">
        <v>118</v>
      </c>
      <c r="B8811" t="s">
        <v>61</v>
      </c>
      <c r="C8811">
        <v>1</v>
      </c>
      <c r="D8811">
        <v>2</v>
      </c>
      <c r="E8811">
        <v>33</v>
      </c>
      <c r="F8811">
        <v>58</v>
      </c>
      <c r="G8811" s="1">
        <f t="shared" si="548"/>
        <v>0.94285714285714284</v>
      </c>
      <c r="H8811" s="4">
        <f t="shared" si="549"/>
        <v>1</v>
      </c>
      <c r="I8811" s="5">
        <f>IF(OR(AND(F8811&gt;=50,G8811&gt;SUMIF(SeasonTotals!A$2:A$9,A8811,SeasonTotals!F$2:F$9)),AND(G8811&gt;0.885,F8811&gt;=50,D8811&lt;3)),1,0)</f>
        <v>1</v>
      </c>
      <c r="J8811" s="4">
        <f t="shared" si="550"/>
        <v>0</v>
      </c>
      <c r="K8811" s="5">
        <f t="shared" si="551"/>
        <v>0</v>
      </c>
    </row>
    <row r="8812" spans="1:11" x14ac:dyDescent="0.25">
      <c r="A8812" t="s">
        <v>118</v>
      </c>
      <c r="B8812" t="s">
        <v>61</v>
      </c>
      <c r="C8812">
        <v>1</v>
      </c>
      <c r="D8812">
        <v>1</v>
      </c>
      <c r="E8812">
        <v>24</v>
      </c>
      <c r="F8812">
        <v>60</v>
      </c>
      <c r="G8812" s="1">
        <f t="shared" si="548"/>
        <v>0.96</v>
      </c>
      <c r="H8812" s="4">
        <f t="shared" si="549"/>
        <v>1</v>
      </c>
      <c r="I8812" s="5">
        <f>IF(OR(AND(F8812&gt;=50,G8812&gt;SUMIF(SeasonTotals!A$2:A$9,A8812,SeasonTotals!F$2:F$9)),AND(G8812&gt;0.885,F8812&gt;=50,D8812&lt;3)),1,0)</f>
        <v>1</v>
      </c>
      <c r="J8812" s="4">
        <f t="shared" si="550"/>
        <v>0</v>
      </c>
      <c r="K8812" s="5">
        <f t="shared" si="551"/>
        <v>0</v>
      </c>
    </row>
    <row r="8813" spans="1:11" x14ac:dyDescent="0.25">
      <c r="A8813" t="s">
        <v>118</v>
      </c>
      <c r="B8813" t="s">
        <v>61</v>
      </c>
      <c r="C8813">
        <v>1</v>
      </c>
      <c r="D8813">
        <v>3</v>
      </c>
      <c r="E8813">
        <v>24</v>
      </c>
      <c r="F8813">
        <v>58</v>
      </c>
      <c r="G8813" s="1">
        <f t="shared" si="548"/>
        <v>0.88888888888888884</v>
      </c>
      <c r="H8813" s="4">
        <f t="shared" si="549"/>
        <v>0</v>
      </c>
      <c r="I8813" s="5">
        <f>IF(OR(AND(F8813&gt;=50,G8813&gt;SUMIF(SeasonTotals!A$2:A$9,A8813,SeasonTotals!F$2:F$9)),AND(G8813&gt;0.885,F8813&gt;=50,D8813&lt;3)),1,0)</f>
        <v>0</v>
      </c>
      <c r="J8813" s="4">
        <f t="shared" si="550"/>
        <v>0</v>
      </c>
      <c r="K8813" s="5">
        <f t="shared" si="551"/>
        <v>0</v>
      </c>
    </row>
    <row r="8814" spans="1:11" x14ac:dyDescent="0.25">
      <c r="A8814" t="s">
        <v>118</v>
      </c>
      <c r="B8814" t="s">
        <v>61</v>
      </c>
      <c r="C8814">
        <v>1</v>
      </c>
      <c r="D8814">
        <v>1</v>
      </c>
      <c r="E8814">
        <v>22</v>
      </c>
      <c r="F8814">
        <v>65</v>
      </c>
      <c r="G8814" s="1">
        <f t="shared" si="548"/>
        <v>0.95652173913043481</v>
      </c>
      <c r="H8814" s="4">
        <f t="shared" si="549"/>
        <v>1</v>
      </c>
      <c r="I8814" s="5">
        <f>IF(OR(AND(F8814&gt;=50,G8814&gt;SUMIF(SeasonTotals!A$2:A$9,A8814,SeasonTotals!F$2:F$9)),AND(G8814&gt;0.885,F8814&gt;=50,D8814&lt;3)),1,0)</f>
        <v>1</v>
      </c>
      <c r="J8814" s="4">
        <f t="shared" si="550"/>
        <v>0</v>
      </c>
      <c r="K8814" s="5">
        <f t="shared" si="551"/>
        <v>0</v>
      </c>
    </row>
    <row r="8815" spans="1:11" x14ac:dyDescent="0.25">
      <c r="A8815" t="s">
        <v>118</v>
      </c>
      <c r="B8815" t="s">
        <v>61</v>
      </c>
      <c r="C8815">
        <v>1</v>
      </c>
      <c r="D8815">
        <v>1</v>
      </c>
      <c r="E8815">
        <v>27</v>
      </c>
      <c r="F8815">
        <v>59</v>
      </c>
      <c r="G8815" s="1">
        <f t="shared" si="548"/>
        <v>0.9642857142857143</v>
      </c>
      <c r="H8815" s="4">
        <f t="shared" si="549"/>
        <v>1</v>
      </c>
      <c r="I8815" s="5">
        <f>IF(OR(AND(F8815&gt;=50,G8815&gt;SUMIF(SeasonTotals!A$2:A$9,A8815,SeasonTotals!F$2:F$9)),AND(G8815&gt;0.885,F8815&gt;=50,D8815&lt;3)),1,0)</f>
        <v>1</v>
      </c>
      <c r="J8815" s="4">
        <f t="shared" si="550"/>
        <v>0</v>
      </c>
      <c r="K8815" s="5">
        <f t="shared" si="551"/>
        <v>0</v>
      </c>
    </row>
    <row r="8816" spans="1:11" x14ac:dyDescent="0.25">
      <c r="A8816" t="s">
        <v>118</v>
      </c>
      <c r="B8816" t="s">
        <v>61</v>
      </c>
      <c r="C8816">
        <v>1</v>
      </c>
      <c r="D8816">
        <v>3</v>
      </c>
      <c r="E8816">
        <v>32</v>
      </c>
      <c r="F8816">
        <v>57</v>
      </c>
      <c r="G8816" s="1">
        <f t="shared" si="548"/>
        <v>0.91428571428571426</v>
      </c>
      <c r="H8816" s="4">
        <f t="shared" si="549"/>
        <v>1</v>
      </c>
      <c r="I8816" s="5">
        <f>IF(OR(AND(F8816&gt;=50,G8816&gt;SUMIF(SeasonTotals!A$2:A$9,A8816,SeasonTotals!F$2:F$9)),AND(G8816&gt;0.885,F8816&gt;=50,D8816&lt;3)),1,0)</f>
        <v>1</v>
      </c>
      <c r="J8816" s="4">
        <f t="shared" si="550"/>
        <v>0</v>
      </c>
      <c r="K8816" s="5">
        <f t="shared" si="551"/>
        <v>0</v>
      </c>
    </row>
    <row r="8817" spans="1:11" x14ac:dyDescent="0.25">
      <c r="A8817" t="s">
        <v>118</v>
      </c>
      <c r="B8817" t="s">
        <v>62</v>
      </c>
      <c r="C8817">
        <v>1</v>
      </c>
      <c r="D8817">
        <v>4</v>
      </c>
      <c r="E8817">
        <v>24</v>
      </c>
      <c r="F8817">
        <v>62</v>
      </c>
      <c r="G8817" s="1">
        <f t="shared" si="548"/>
        <v>0.8571428571428571</v>
      </c>
      <c r="H8817" s="4">
        <f t="shared" si="549"/>
        <v>0</v>
      </c>
      <c r="I8817" s="5">
        <f>IF(OR(AND(F8817&gt;=50,G8817&gt;SUMIF(SeasonTotals!A$2:A$9,A8817,SeasonTotals!F$2:F$9)),AND(G8817&gt;0.885,F8817&gt;=50,D8817&lt;3)),1,0)</f>
        <v>0</v>
      </c>
      <c r="J8817" s="4">
        <f t="shared" si="550"/>
        <v>0</v>
      </c>
      <c r="K8817" s="5">
        <f t="shared" si="551"/>
        <v>0</v>
      </c>
    </row>
    <row r="8818" spans="1:11" x14ac:dyDescent="0.25">
      <c r="A8818" t="s">
        <v>118</v>
      </c>
      <c r="B8818" t="s">
        <v>62</v>
      </c>
      <c r="C8818">
        <v>1</v>
      </c>
      <c r="D8818">
        <v>5</v>
      </c>
      <c r="E8818">
        <v>15</v>
      </c>
      <c r="F8818">
        <v>40</v>
      </c>
      <c r="G8818" s="1">
        <f t="shared" si="548"/>
        <v>0.75</v>
      </c>
      <c r="H8818" s="4">
        <f t="shared" si="549"/>
        <v>0</v>
      </c>
      <c r="I8818" s="5">
        <f>IF(OR(AND(F8818&gt;=50,G8818&gt;SUMIF(SeasonTotals!A$2:A$9,A8818,SeasonTotals!F$2:F$9)),AND(G8818&gt;0.885,F8818&gt;=50,D8818&lt;3)),1,0)</f>
        <v>0</v>
      </c>
      <c r="J8818" s="4">
        <f t="shared" si="550"/>
        <v>1</v>
      </c>
      <c r="K8818" s="5">
        <f t="shared" si="551"/>
        <v>1</v>
      </c>
    </row>
    <row r="8819" spans="1:11" x14ac:dyDescent="0.25">
      <c r="A8819" t="s">
        <v>118</v>
      </c>
      <c r="B8819" t="s">
        <v>62</v>
      </c>
      <c r="C8819">
        <v>1</v>
      </c>
      <c r="D8819">
        <v>2</v>
      </c>
      <c r="E8819">
        <v>28</v>
      </c>
      <c r="F8819">
        <v>59</v>
      </c>
      <c r="G8819" s="1">
        <f t="shared" si="548"/>
        <v>0.93333333333333335</v>
      </c>
      <c r="H8819" s="4">
        <f t="shared" si="549"/>
        <v>1</v>
      </c>
      <c r="I8819" s="5">
        <f>IF(OR(AND(F8819&gt;=50,G8819&gt;SUMIF(SeasonTotals!A$2:A$9,A8819,SeasonTotals!F$2:F$9)),AND(G8819&gt;0.885,F8819&gt;=50,D8819&lt;3)),1,0)</f>
        <v>1</v>
      </c>
      <c r="J8819" s="4">
        <f t="shared" si="550"/>
        <v>0</v>
      </c>
      <c r="K8819" s="5">
        <f t="shared" si="551"/>
        <v>0</v>
      </c>
    </row>
    <row r="8820" spans="1:11" x14ac:dyDescent="0.25">
      <c r="A8820" t="s">
        <v>118</v>
      </c>
      <c r="B8820" t="s">
        <v>62</v>
      </c>
      <c r="C8820">
        <v>1</v>
      </c>
      <c r="D8820">
        <v>0</v>
      </c>
      <c r="E8820">
        <v>24</v>
      </c>
      <c r="F8820">
        <v>61</v>
      </c>
      <c r="G8820" s="1">
        <f t="shared" si="548"/>
        <v>1</v>
      </c>
      <c r="H8820" s="4">
        <f t="shared" si="549"/>
        <v>1</v>
      </c>
      <c r="I8820" s="5">
        <f>IF(OR(AND(F8820&gt;=50,G8820&gt;SUMIF(SeasonTotals!A$2:A$9,A8820,SeasonTotals!F$2:F$9)),AND(G8820&gt;0.885,F8820&gt;=50,D8820&lt;3)),1,0)</f>
        <v>1</v>
      </c>
      <c r="J8820" s="4">
        <f t="shared" si="550"/>
        <v>0</v>
      </c>
      <c r="K8820" s="5">
        <f t="shared" si="551"/>
        <v>0</v>
      </c>
    </row>
    <row r="8821" spans="1:11" x14ac:dyDescent="0.25">
      <c r="A8821" t="s">
        <v>118</v>
      </c>
      <c r="B8821" t="s">
        <v>62</v>
      </c>
      <c r="C8821">
        <v>1</v>
      </c>
      <c r="D8821">
        <v>3</v>
      </c>
      <c r="E8821">
        <v>19</v>
      </c>
      <c r="F8821">
        <v>59</v>
      </c>
      <c r="G8821" s="1">
        <f t="shared" si="548"/>
        <v>0.86363636363636365</v>
      </c>
      <c r="H8821" s="4">
        <f t="shared" si="549"/>
        <v>0</v>
      </c>
      <c r="I8821" s="5">
        <f>IF(OR(AND(F8821&gt;=50,G8821&gt;SUMIF(SeasonTotals!A$2:A$9,A8821,SeasonTotals!F$2:F$9)),AND(G8821&gt;0.885,F8821&gt;=50,D8821&lt;3)),1,0)</f>
        <v>0</v>
      </c>
      <c r="J8821" s="4">
        <f t="shared" si="550"/>
        <v>0</v>
      </c>
      <c r="K8821" s="5">
        <f t="shared" si="551"/>
        <v>0</v>
      </c>
    </row>
    <row r="8822" spans="1:11" x14ac:dyDescent="0.25">
      <c r="A8822" t="s">
        <v>118</v>
      </c>
      <c r="B8822" t="s">
        <v>62</v>
      </c>
      <c r="C8822">
        <v>1</v>
      </c>
      <c r="D8822">
        <v>4</v>
      </c>
      <c r="E8822">
        <v>31</v>
      </c>
      <c r="F8822">
        <v>60</v>
      </c>
      <c r="G8822" s="1">
        <f t="shared" si="548"/>
        <v>0.88571428571428568</v>
      </c>
      <c r="H8822" s="4">
        <f t="shared" si="549"/>
        <v>0</v>
      </c>
      <c r="I8822" s="5">
        <f>IF(OR(AND(F8822&gt;=50,G8822&gt;SUMIF(SeasonTotals!A$2:A$9,A8822,SeasonTotals!F$2:F$9)),AND(G8822&gt;0.885,F8822&gt;=50,D8822&lt;3)),1,0)</f>
        <v>0</v>
      </c>
      <c r="J8822" s="4">
        <f t="shared" si="550"/>
        <v>0</v>
      </c>
      <c r="K8822" s="5">
        <f t="shared" si="551"/>
        <v>0</v>
      </c>
    </row>
    <row r="8823" spans="1:11" x14ac:dyDescent="0.25">
      <c r="A8823" t="s">
        <v>118</v>
      </c>
      <c r="B8823" t="s">
        <v>62</v>
      </c>
      <c r="C8823">
        <v>1</v>
      </c>
      <c r="D8823">
        <v>0</v>
      </c>
      <c r="E8823">
        <v>29</v>
      </c>
      <c r="F8823">
        <v>60</v>
      </c>
      <c r="G8823" s="1">
        <f t="shared" si="548"/>
        <v>1</v>
      </c>
      <c r="H8823" s="4">
        <f t="shared" si="549"/>
        <v>1</v>
      </c>
      <c r="I8823" s="5">
        <f>IF(OR(AND(F8823&gt;=50,G8823&gt;SUMIF(SeasonTotals!A$2:A$9,A8823,SeasonTotals!F$2:F$9)),AND(G8823&gt;0.885,F8823&gt;=50,D8823&lt;3)),1,0)</f>
        <v>1</v>
      </c>
      <c r="J8823" s="4">
        <f t="shared" si="550"/>
        <v>0</v>
      </c>
      <c r="K8823" s="5">
        <f t="shared" si="551"/>
        <v>0</v>
      </c>
    </row>
    <row r="8824" spans="1:11" x14ac:dyDescent="0.25">
      <c r="A8824" t="s">
        <v>118</v>
      </c>
      <c r="B8824" t="s">
        <v>62</v>
      </c>
      <c r="C8824">
        <v>1</v>
      </c>
      <c r="D8824">
        <v>2</v>
      </c>
      <c r="E8824">
        <v>31</v>
      </c>
      <c r="F8824">
        <v>59</v>
      </c>
      <c r="G8824" s="1">
        <f t="shared" si="548"/>
        <v>0.93939393939393945</v>
      </c>
      <c r="H8824" s="4">
        <f t="shared" si="549"/>
        <v>1</v>
      </c>
      <c r="I8824" s="5">
        <f>IF(OR(AND(F8824&gt;=50,G8824&gt;SUMIF(SeasonTotals!A$2:A$9,A8824,SeasonTotals!F$2:F$9)),AND(G8824&gt;0.885,F8824&gt;=50,D8824&lt;3)),1,0)</f>
        <v>1</v>
      </c>
      <c r="J8824" s="4">
        <f t="shared" si="550"/>
        <v>0</v>
      </c>
      <c r="K8824" s="5">
        <f t="shared" si="551"/>
        <v>0</v>
      </c>
    </row>
    <row r="8825" spans="1:11" x14ac:dyDescent="0.25">
      <c r="A8825" t="s">
        <v>118</v>
      </c>
      <c r="B8825" t="s">
        <v>62</v>
      </c>
      <c r="C8825">
        <v>1</v>
      </c>
      <c r="D8825">
        <v>5</v>
      </c>
      <c r="E8825">
        <v>34</v>
      </c>
      <c r="F8825">
        <v>60</v>
      </c>
      <c r="G8825" s="1">
        <f t="shared" si="548"/>
        <v>0.87179487179487181</v>
      </c>
      <c r="H8825" s="4">
        <f t="shared" si="549"/>
        <v>0</v>
      </c>
      <c r="I8825" s="5">
        <f>IF(OR(AND(F8825&gt;=50,G8825&gt;SUMIF(SeasonTotals!A$2:A$9,A8825,SeasonTotals!F$2:F$9)),AND(G8825&gt;0.885,F8825&gt;=50,D8825&lt;3)),1,0)</f>
        <v>0</v>
      </c>
      <c r="J8825" s="4">
        <f t="shared" si="550"/>
        <v>0</v>
      </c>
      <c r="K8825" s="5">
        <f t="shared" si="551"/>
        <v>0</v>
      </c>
    </row>
    <row r="8826" spans="1:11" x14ac:dyDescent="0.25">
      <c r="A8826" t="s">
        <v>118</v>
      </c>
      <c r="B8826" t="s">
        <v>62</v>
      </c>
      <c r="C8826">
        <v>1</v>
      </c>
      <c r="D8826">
        <v>1</v>
      </c>
      <c r="E8826">
        <v>27</v>
      </c>
      <c r="F8826">
        <v>60</v>
      </c>
      <c r="G8826" s="1">
        <f t="shared" si="548"/>
        <v>0.9642857142857143</v>
      </c>
      <c r="H8826" s="4">
        <f t="shared" si="549"/>
        <v>1</v>
      </c>
      <c r="I8826" s="5">
        <f>IF(OR(AND(F8826&gt;=50,G8826&gt;SUMIF(SeasonTotals!A$2:A$9,A8826,SeasonTotals!F$2:F$9)),AND(G8826&gt;0.885,F8826&gt;=50,D8826&lt;3)),1,0)</f>
        <v>1</v>
      </c>
      <c r="J8826" s="4">
        <f t="shared" si="550"/>
        <v>0</v>
      </c>
      <c r="K8826" s="5">
        <f t="shared" si="551"/>
        <v>0</v>
      </c>
    </row>
    <row r="8827" spans="1:11" x14ac:dyDescent="0.25">
      <c r="A8827" t="s">
        <v>118</v>
      </c>
      <c r="B8827" t="s">
        <v>62</v>
      </c>
      <c r="C8827">
        <v>1</v>
      </c>
      <c r="D8827">
        <v>3</v>
      </c>
      <c r="E8827">
        <v>20</v>
      </c>
      <c r="F8827">
        <v>60</v>
      </c>
      <c r="G8827" s="1">
        <f t="shared" si="548"/>
        <v>0.86956521739130432</v>
      </c>
      <c r="H8827" s="4">
        <f t="shared" si="549"/>
        <v>0</v>
      </c>
      <c r="I8827" s="5">
        <f>IF(OR(AND(F8827&gt;=50,G8827&gt;SUMIF(SeasonTotals!A$2:A$9,A8827,SeasonTotals!F$2:F$9)),AND(G8827&gt;0.885,F8827&gt;=50,D8827&lt;3)),1,0)</f>
        <v>0</v>
      </c>
      <c r="J8827" s="4">
        <f t="shared" si="550"/>
        <v>0</v>
      </c>
      <c r="K8827" s="5">
        <f t="shared" si="551"/>
        <v>0</v>
      </c>
    </row>
    <row r="8828" spans="1:11" x14ac:dyDescent="0.25">
      <c r="A8828" t="s">
        <v>118</v>
      </c>
      <c r="B8828" t="s">
        <v>62</v>
      </c>
      <c r="C8828">
        <v>1</v>
      </c>
      <c r="D8828">
        <v>3</v>
      </c>
      <c r="E8828">
        <v>20</v>
      </c>
      <c r="F8828">
        <v>60</v>
      </c>
      <c r="G8828" s="1">
        <f t="shared" si="548"/>
        <v>0.86956521739130432</v>
      </c>
      <c r="H8828" s="4">
        <f t="shared" si="549"/>
        <v>0</v>
      </c>
      <c r="I8828" s="5">
        <f>IF(OR(AND(F8828&gt;=50,G8828&gt;SUMIF(SeasonTotals!A$2:A$9,A8828,SeasonTotals!F$2:F$9)),AND(G8828&gt;0.885,F8828&gt;=50,D8828&lt;3)),1,0)</f>
        <v>0</v>
      </c>
      <c r="J8828" s="4">
        <f t="shared" si="550"/>
        <v>0</v>
      </c>
      <c r="K8828" s="5">
        <f t="shared" si="551"/>
        <v>0</v>
      </c>
    </row>
    <row r="8829" spans="1:11" x14ac:dyDescent="0.25">
      <c r="A8829" t="s">
        <v>118</v>
      </c>
      <c r="B8829" t="s">
        <v>62</v>
      </c>
      <c r="C8829">
        <v>1</v>
      </c>
      <c r="D8829">
        <v>0</v>
      </c>
      <c r="E8829">
        <v>8</v>
      </c>
      <c r="F8829">
        <v>26</v>
      </c>
      <c r="G8829" s="1">
        <f t="shared" si="548"/>
        <v>1</v>
      </c>
      <c r="H8829" s="4">
        <f t="shared" si="549"/>
        <v>0</v>
      </c>
      <c r="I8829" s="5">
        <f>IF(OR(AND(F8829&gt;=50,G8829&gt;SUMIF(SeasonTotals!A$2:A$9,A8829,SeasonTotals!F$2:F$9)),AND(G8829&gt;0.885,F8829&gt;=50,D8829&lt;3)),1,0)</f>
        <v>0</v>
      </c>
      <c r="J8829" s="4">
        <f t="shared" si="550"/>
        <v>0</v>
      </c>
      <c r="K8829" s="5">
        <f t="shared" si="551"/>
        <v>1</v>
      </c>
    </row>
    <row r="8830" spans="1:11" x14ac:dyDescent="0.25">
      <c r="A8830" t="s">
        <v>118</v>
      </c>
      <c r="B8830" t="s">
        <v>62</v>
      </c>
      <c r="C8830">
        <v>1</v>
      </c>
      <c r="D8830">
        <v>3</v>
      </c>
      <c r="E8830">
        <v>21</v>
      </c>
      <c r="F8830">
        <v>63</v>
      </c>
      <c r="G8830" s="1">
        <f t="shared" si="548"/>
        <v>0.875</v>
      </c>
      <c r="H8830" s="4">
        <f t="shared" si="549"/>
        <v>0</v>
      </c>
      <c r="I8830" s="5">
        <f>IF(OR(AND(F8830&gt;=50,G8830&gt;SUMIF(SeasonTotals!A$2:A$9,A8830,SeasonTotals!F$2:F$9)),AND(G8830&gt;0.885,F8830&gt;=50,D8830&lt;3)),1,0)</f>
        <v>0</v>
      </c>
      <c r="J8830" s="4">
        <f t="shared" si="550"/>
        <v>0</v>
      </c>
      <c r="K8830" s="5">
        <f t="shared" si="551"/>
        <v>0</v>
      </c>
    </row>
    <row r="8831" spans="1:11" x14ac:dyDescent="0.25">
      <c r="A8831" t="s">
        <v>118</v>
      </c>
      <c r="B8831" t="s">
        <v>62</v>
      </c>
      <c r="C8831">
        <v>1</v>
      </c>
      <c r="D8831">
        <v>3</v>
      </c>
      <c r="E8831">
        <v>21</v>
      </c>
      <c r="F8831">
        <v>60</v>
      </c>
      <c r="G8831" s="1">
        <f t="shared" si="548"/>
        <v>0.875</v>
      </c>
      <c r="H8831" s="4">
        <f t="shared" si="549"/>
        <v>0</v>
      </c>
      <c r="I8831" s="5">
        <f>IF(OR(AND(F8831&gt;=50,G8831&gt;SUMIF(SeasonTotals!A$2:A$9,A8831,SeasonTotals!F$2:F$9)),AND(G8831&gt;0.885,F8831&gt;=50,D8831&lt;3)),1,0)</f>
        <v>0</v>
      </c>
      <c r="J8831" s="4">
        <f t="shared" si="550"/>
        <v>0</v>
      </c>
      <c r="K8831" s="5">
        <f t="shared" si="551"/>
        <v>0</v>
      </c>
    </row>
    <row r="8832" spans="1:11" x14ac:dyDescent="0.25">
      <c r="A8832" t="s">
        <v>118</v>
      </c>
      <c r="B8832" t="s">
        <v>62</v>
      </c>
      <c r="C8832">
        <v>1</v>
      </c>
      <c r="D8832">
        <v>2</v>
      </c>
      <c r="E8832">
        <v>18</v>
      </c>
      <c r="F8832">
        <v>40</v>
      </c>
      <c r="G8832" s="1">
        <f t="shared" si="548"/>
        <v>0.9</v>
      </c>
      <c r="H8832" s="4">
        <f t="shared" si="549"/>
        <v>0</v>
      </c>
      <c r="I8832" s="5">
        <f>IF(OR(AND(F8832&gt;=50,G8832&gt;SUMIF(SeasonTotals!A$2:A$9,A8832,SeasonTotals!F$2:F$9)),AND(G8832&gt;0.885,F8832&gt;=50,D8832&lt;3)),1,0)</f>
        <v>0</v>
      </c>
      <c r="J8832" s="4">
        <f t="shared" si="550"/>
        <v>0</v>
      </c>
      <c r="K8832" s="5">
        <f t="shared" si="551"/>
        <v>1</v>
      </c>
    </row>
    <row r="8833" spans="1:11" x14ac:dyDescent="0.25">
      <c r="A8833" t="s">
        <v>118</v>
      </c>
      <c r="B8833" t="s">
        <v>62</v>
      </c>
      <c r="C8833">
        <v>1</v>
      </c>
      <c r="D8833">
        <v>3</v>
      </c>
      <c r="E8833">
        <v>26</v>
      </c>
      <c r="F8833">
        <v>59</v>
      </c>
      <c r="G8833" s="1">
        <f t="shared" si="548"/>
        <v>0.89655172413793105</v>
      </c>
      <c r="H8833" s="4">
        <f t="shared" si="549"/>
        <v>0</v>
      </c>
      <c r="I8833" s="5">
        <f>IF(OR(AND(F8833&gt;=50,G8833&gt;SUMIF(SeasonTotals!A$2:A$9,A8833,SeasonTotals!F$2:F$9)),AND(G8833&gt;0.885,F8833&gt;=50,D8833&lt;3)),1,0)</f>
        <v>0</v>
      </c>
      <c r="J8833" s="4">
        <f t="shared" si="550"/>
        <v>0</v>
      </c>
      <c r="K8833" s="5">
        <f t="shared" si="551"/>
        <v>0</v>
      </c>
    </row>
    <row r="8834" spans="1:11" x14ac:dyDescent="0.25">
      <c r="A8834" t="s">
        <v>118</v>
      </c>
      <c r="B8834" t="s">
        <v>62</v>
      </c>
      <c r="C8834">
        <v>1</v>
      </c>
      <c r="D8834">
        <v>4</v>
      </c>
      <c r="E8834">
        <v>19</v>
      </c>
      <c r="F8834">
        <v>60</v>
      </c>
      <c r="G8834" s="1">
        <f t="shared" ref="G8834:G8897" si="552">E8834/MAX(1,SUM(D8834:E8834))</f>
        <v>0.82608695652173914</v>
      </c>
      <c r="H8834" s="4">
        <f t="shared" ref="H8834:H8897" si="553">IF(AND(F8834&gt;=50,OR(G8834&gt;0.913,AND(G8834&gt;0.885,D8834&lt;3))),1,0)</f>
        <v>0</v>
      </c>
      <c r="I8834" s="5">
        <f>IF(OR(AND(F8834&gt;=50,G8834&gt;SUMIF(SeasonTotals!A$2:A$9,A8834,SeasonTotals!F$2:F$9)),AND(G8834&gt;0.885,F8834&gt;=50,D8834&lt;3)),1,0)</f>
        <v>0</v>
      </c>
      <c r="J8834" s="4">
        <f t="shared" ref="J8834:J8897" si="554">IF(G8834&lt;0.85,1,0)</f>
        <v>1</v>
      </c>
      <c r="K8834" s="5">
        <f t="shared" ref="K8834:K8897" si="555">IF(F8834&lt;55,1,0)</f>
        <v>0</v>
      </c>
    </row>
    <row r="8835" spans="1:11" x14ac:dyDescent="0.25">
      <c r="A8835" t="s">
        <v>118</v>
      </c>
      <c r="B8835" t="s">
        <v>62</v>
      </c>
      <c r="C8835">
        <v>1</v>
      </c>
      <c r="D8835">
        <v>0</v>
      </c>
      <c r="E8835">
        <v>29</v>
      </c>
      <c r="F8835">
        <v>60</v>
      </c>
      <c r="G8835" s="1">
        <f t="shared" si="552"/>
        <v>1</v>
      </c>
      <c r="H8835" s="4">
        <f t="shared" si="553"/>
        <v>1</v>
      </c>
      <c r="I8835" s="5">
        <f>IF(OR(AND(F8835&gt;=50,G8835&gt;SUMIF(SeasonTotals!A$2:A$9,A8835,SeasonTotals!F$2:F$9)),AND(G8835&gt;0.885,F8835&gt;=50,D8835&lt;3)),1,0)</f>
        <v>1</v>
      </c>
      <c r="J8835" s="4">
        <f t="shared" si="554"/>
        <v>0</v>
      </c>
      <c r="K8835" s="5">
        <f t="shared" si="555"/>
        <v>0</v>
      </c>
    </row>
    <row r="8836" spans="1:11" x14ac:dyDescent="0.25">
      <c r="A8836" t="s">
        <v>118</v>
      </c>
      <c r="B8836" t="s">
        <v>62</v>
      </c>
      <c r="C8836">
        <v>1</v>
      </c>
      <c r="D8836">
        <v>3</v>
      </c>
      <c r="E8836">
        <v>17</v>
      </c>
      <c r="F8836">
        <v>57</v>
      </c>
      <c r="G8836" s="1">
        <f t="shared" si="552"/>
        <v>0.85</v>
      </c>
      <c r="H8836" s="4">
        <f t="shared" si="553"/>
        <v>0</v>
      </c>
      <c r="I8836" s="5">
        <f>IF(OR(AND(F8836&gt;=50,G8836&gt;SUMIF(SeasonTotals!A$2:A$9,A8836,SeasonTotals!F$2:F$9)),AND(G8836&gt;0.885,F8836&gt;=50,D8836&lt;3)),1,0)</f>
        <v>0</v>
      </c>
      <c r="J8836" s="4">
        <f t="shared" si="554"/>
        <v>0</v>
      </c>
      <c r="K8836" s="5">
        <f t="shared" si="555"/>
        <v>0</v>
      </c>
    </row>
    <row r="8837" spans="1:11" x14ac:dyDescent="0.25">
      <c r="A8837" t="s">
        <v>118</v>
      </c>
      <c r="B8837" t="s">
        <v>62</v>
      </c>
      <c r="C8837">
        <v>1</v>
      </c>
      <c r="D8837">
        <v>4</v>
      </c>
      <c r="E8837">
        <v>11</v>
      </c>
      <c r="F8837">
        <v>28</v>
      </c>
      <c r="G8837" s="1">
        <f t="shared" si="552"/>
        <v>0.73333333333333328</v>
      </c>
      <c r="H8837" s="4">
        <f t="shared" si="553"/>
        <v>0</v>
      </c>
      <c r="I8837" s="5">
        <f>IF(OR(AND(F8837&gt;=50,G8837&gt;SUMIF(SeasonTotals!A$2:A$9,A8837,SeasonTotals!F$2:F$9)),AND(G8837&gt;0.885,F8837&gt;=50,D8837&lt;3)),1,0)</f>
        <v>0</v>
      </c>
      <c r="J8837" s="4">
        <f t="shared" si="554"/>
        <v>1</v>
      </c>
      <c r="K8837" s="5">
        <f t="shared" si="555"/>
        <v>1</v>
      </c>
    </row>
    <row r="8838" spans="1:11" x14ac:dyDescent="0.25">
      <c r="A8838" t="s">
        <v>118</v>
      </c>
      <c r="B8838" t="s">
        <v>62</v>
      </c>
      <c r="C8838">
        <v>1</v>
      </c>
      <c r="D8838">
        <v>5</v>
      </c>
      <c r="E8838">
        <v>23</v>
      </c>
      <c r="F8838">
        <v>60</v>
      </c>
      <c r="G8838" s="1">
        <f t="shared" si="552"/>
        <v>0.8214285714285714</v>
      </c>
      <c r="H8838" s="4">
        <f t="shared" si="553"/>
        <v>0</v>
      </c>
      <c r="I8838" s="5">
        <f>IF(OR(AND(F8838&gt;=50,G8838&gt;SUMIF(SeasonTotals!A$2:A$9,A8838,SeasonTotals!F$2:F$9)),AND(G8838&gt;0.885,F8838&gt;=50,D8838&lt;3)),1,0)</f>
        <v>0</v>
      </c>
      <c r="J8838" s="4">
        <f t="shared" si="554"/>
        <v>1</v>
      </c>
      <c r="K8838" s="5">
        <f t="shared" si="555"/>
        <v>0</v>
      </c>
    </row>
    <row r="8839" spans="1:11" x14ac:dyDescent="0.25">
      <c r="A8839" t="s">
        <v>118</v>
      </c>
      <c r="B8839" t="s">
        <v>62</v>
      </c>
      <c r="C8839">
        <v>1</v>
      </c>
      <c r="D8839">
        <v>5</v>
      </c>
      <c r="E8839">
        <v>9</v>
      </c>
      <c r="F8839">
        <v>60</v>
      </c>
      <c r="G8839" s="1">
        <f t="shared" si="552"/>
        <v>0.6428571428571429</v>
      </c>
      <c r="H8839" s="4">
        <f t="shared" si="553"/>
        <v>0</v>
      </c>
      <c r="I8839" s="5">
        <f>IF(OR(AND(F8839&gt;=50,G8839&gt;SUMIF(SeasonTotals!A$2:A$9,A8839,SeasonTotals!F$2:F$9)),AND(G8839&gt;0.885,F8839&gt;=50,D8839&lt;3)),1,0)</f>
        <v>0</v>
      </c>
      <c r="J8839" s="4">
        <f t="shared" si="554"/>
        <v>1</v>
      </c>
      <c r="K8839" s="5">
        <f t="shared" si="555"/>
        <v>0</v>
      </c>
    </row>
    <row r="8840" spans="1:11" x14ac:dyDescent="0.25">
      <c r="A8840" t="s">
        <v>118</v>
      </c>
      <c r="B8840" t="s">
        <v>62</v>
      </c>
      <c r="C8840">
        <v>1</v>
      </c>
      <c r="D8840">
        <v>3</v>
      </c>
      <c r="E8840">
        <v>11</v>
      </c>
      <c r="F8840">
        <v>40</v>
      </c>
      <c r="G8840" s="1">
        <f t="shared" si="552"/>
        <v>0.7857142857142857</v>
      </c>
      <c r="H8840" s="4">
        <f t="shared" si="553"/>
        <v>0</v>
      </c>
      <c r="I8840" s="5">
        <f>IF(OR(AND(F8840&gt;=50,G8840&gt;SUMIF(SeasonTotals!A$2:A$9,A8840,SeasonTotals!F$2:F$9)),AND(G8840&gt;0.885,F8840&gt;=50,D8840&lt;3)),1,0)</f>
        <v>0</v>
      </c>
      <c r="J8840" s="4">
        <f t="shared" si="554"/>
        <v>1</v>
      </c>
      <c r="K8840" s="5">
        <f t="shared" si="555"/>
        <v>1</v>
      </c>
    </row>
    <row r="8841" spans="1:11" x14ac:dyDescent="0.25">
      <c r="A8841" t="s">
        <v>118</v>
      </c>
      <c r="B8841" t="s">
        <v>62</v>
      </c>
      <c r="C8841">
        <v>1</v>
      </c>
      <c r="D8841">
        <v>2</v>
      </c>
      <c r="E8841">
        <v>23</v>
      </c>
      <c r="F8841">
        <v>59</v>
      </c>
      <c r="G8841" s="1">
        <f t="shared" si="552"/>
        <v>0.92</v>
      </c>
      <c r="H8841" s="4">
        <f t="shared" si="553"/>
        <v>1</v>
      </c>
      <c r="I8841" s="5">
        <f>IF(OR(AND(F8841&gt;=50,G8841&gt;SUMIF(SeasonTotals!A$2:A$9,A8841,SeasonTotals!F$2:F$9)),AND(G8841&gt;0.885,F8841&gt;=50,D8841&lt;3)),1,0)</f>
        <v>1</v>
      </c>
      <c r="J8841" s="4">
        <f t="shared" si="554"/>
        <v>0</v>
      </c>
      <c r="K8841" s="5">
        <f t="shared" si="555"/>
        <v>0</v>
      </c>
    </row>
    <row r="8842" spans="1:11" x14ac:dyDescent="0.25">
      <c r="A8842" t="s">
        <v>118</v>
      </c>
      <c r="B8842" t="s">
        <v>62</v>
      </c>
      <c r="C8842">
        <v>1</v>
      </c>
      <c r="D8842">
        <v>3</v>
      </c>
      <c r="E8842">
        <v>4</v>
      </c>
      <c r="F8842">
        <v>8</v>
      </c>
      <c r="G8842" s="1">
        <f t="shared" si="552"/>
        <v>0.5714285714285714</v>
      </c>
      <c r="H8842" s="4">
        <f t="shared" si="553"/>
        <v>0</v>
      </c>
      <c r="I8842" s="5">
        <f>IF(OR(AND(F8842&gt;=50,G8842&gt;SUMIF(SeasonTotals!A$2:A$9,A8842,SeasonTotals!F$2:F$9)),AND(G8842&gt;0.885,F8842&gt;=50,D8842&lt;3)),1,0)</f>
        <v>0</v>
      </c>
      <c r="J8842" s="4">
        <f t="shared" si="554"/>
        <v>1</v>
      </c>
      <c r="K8842" s="5">
        <f t="shared" si="555"/>
        <v>1</v>
      </c>
    </row>
    <row r="8843" spans="1:11" x14ac:dyDescent="0.25">
      <c r="A8843" t="s">
        <v>118</v>
      </c>
      <c r="B8843" t="s">
        <v>62</v>
      </c>
      <c r="C8843">
        <v>1</v>
      </c>
      <c r="D8843">
        <v>3</v>
      </c>
      <c r="E8843">
        <v>33</v>
      </c>
      <c r="F8843">
        <v>60</v>
      </c>
      <c r="G8843" s="1">
        <f t="shared" si="552"/>
        <v>0.91666666666666663</v>
      </c>
      <c r="H8843" s="4">
        <f t="shared" si="553"/>
        <v>1</v>
      </c>
      <c r="I8843" s="5">
        <f>IF(OR(AND(F8843&gt;=50,G8843&gt;SUMIF(SeasonTotals!A$2:A$9,A8843,SeasonTotals!F$2:F$9)),AND(G8843&gt;0.885,F8843&gt;=50,D8843&lt;3)),1,0)</f>
        <v>1</v>
      </c>
      <c r="J8843" s="4">
        <f t="shared" si="554"/>
        <v>0</v>
      </c>
      <c r="K8843" s="5">
        <f t="shared" si="555"/>
        <v>0</v>
      </c>
    </row>
    <row r="8844" spans="1:11" x14ac:dyDescent="0.25">
      <c r="A8844" t="s">
        <v>118</v>
      </c>
      <c r="B8844" t="s">
        <v>62</v>
      </c>
      <c r="C8844">
        <v>1</v>
      </c>
      <c r="D8844">
        <v>2</v>
      </c>
      <c r="E8844">
        <v>30</v>
      </c>
      <c r="F8844">
        <v>60</v>
      </c>
      <c r="G8844" s="1">
        <f t="shared" si="552"/>
        <v>0.9375</v>
      </c>
      <c r="H8844" s="4">
        <f t="shared" si="553"/>
        <v>1</v>
      </c>
      <c r="I8844" s="5">
        <f>IF(OR(AND(F8844&gt;=50,G8844&gt;SUMIF(SeasonTotals!A$2:A$9,A8844,SeasonTotals!F$2:F$9)),AND(G8844&gt;0.885,F8844&gt;=50,D8844&lt;3)),1,0)</f>
        <v>1</v>
      </c>
      <c r="J8844" s="4">
        <f t="shared" si="554"/>
        <v>0</v>
      </c>
      <c r="K8844" s="5">
        <f t="shared" si="555"/>
        <v>0</v>
      </c>
    </row>
    <row r="8845" spans="1:11" x14ac:dyDescent="0.25">
      <c r="A8845" t="s">
        <v>118</v>
      </c>
      <c r="B8845" t="s">
        <v>62</v>
      </c>
      <c r="C8845">
        <v>1</v>
      </c>
      <c r="D8845">
        <v>3</v>
      </c>
      <c r="E8845">
        <v>19</v>
      </c>
      <c r="F8845">
        <v>64</v>
      </c>
      <c r="G8845" s="1">
        <f t="shared" si="552"/>
        <v>0.86363636363636365</v>
      </c>
      <c r="H8845" s="4">
        <f t="shared" si="553"/>
        <v>0</v>
      </c>
      <c r="I8845" s="5">
        <f>IF(OR(AND(F8845&gt;=50,G8845&gt;SUMIF(SeasonTotals!A$2:A$9,A8845,SeasonTotals!F$2:F$9)),AND(G8845&gt;0.885,F8845&gt;=50,D8845&lt;3)),1,0)</f>
        <v>0</v>
      </c>
      <c r="J8845" s="4">
        <f t="shared" si="554"/>
        <v>0</v>
      </c>
      <c r="K8845" s="5">
        <f t="shared" si="555"/>
        <v>0</v>
      </c>
    </row>
    <row r="8846" spans="1:11" x14ac:dyDescent="0.25">
      <c r="A8846" t="s">
        <v>118</v>
      </c>
      <c r="B8846" t="s">
        <v>62</v>
      </c>
      <c r="C8846">
        <v>1</v>
      </c>
      <c r="D8846">
        <v>2</v>
      </c>
      <c r="E8846">
        <v>27</v>
      </c>
      <c r="F8846">
        <v>59</v>
      </c>
      <c r="G8846" s="1">
        <f t="shared" si="552"/>
        <v>0.93103448275862066</v>
      </c>
      <c r="H8846" s="4">
        <f t="shared" si="553"/>
        <v>1</v>
      </c>
      <c r="I8846" s="5">
        <f>IF(OR(AND(F8846&gt;=50,G8846&gt;SUMIF(SeasonTotals!A$2:A$9,A8846,SeasonTotals!F$2:F$9)),AND(G8846&gt;0.885,F8846&gt;=50,D8846&lt;3)),1,0)</f>
        <v>1</v>
      </c>
      <c r="J8846" s="4">
        <f t="shared" si="554"/>
        <v>0</v>
      </c>
      <c r="K8846" s="5">
        <f t="shared" si="555"/>
        <v>0</v>
      </c>
    </row>
    <row r="8847" spans="1:11" x14ac:dyDescent="0.25">
      <c r="A8847" t="s">
        <v>118</v>
      </c>
      <c r="B8847" t="s">
        <v>62</v>
      </c>
      <c r="C8847">
        <v>1</v>
      </c>
      <c r="D8847">
        <v>0</v>
      </c>
      <c r="E8847">
        <v>23</v>
      </c>
      <c r="F8847">
        <v>60</v>
      </c>
      <c r="G8847" s="1">
        <f t="shared" si="552"/>
        <v>1</v>
      </c>
      <c r="H8847" s="4">
        <f t="shared" si="553"/>
        <v>1</v>
      </c>
      <c r="I8847" s="5">
        <f>IF(OR(AND(F8847&gt;=50,G8847&gt;SUMIF(SeasonTotals!A$2:A$9,A8847,SeasonTotals!F$2:F$9)),AND(G8847&gt;0.885,F8847&gt;=50,D8847&lt;3)),1,0)</f>
        <v>1</v>
      </c>
      <c r="J8847" s="4">
        <f t="shared" si="554"/>
        <v>0</v>
      </c>
      <c r="K8847" s="5">
        <f t="shared" si="555"/>
        <v>0</v>
      </c>
    </row>
    <row r="8848" spans="1:11" x14ac:dyDescent="0.25">
      <c r="A8848" t="s">
        <v>118</v>
      </c>
      <c r="B8848" t="s">
        <v>62</v>
      </c>
      <c r="C8848">
        <v>1</v>
      </c>
      <c r="D8848">
        <v>2</v>
      </c>
      <c r="E8848">
        <v>24</v>
      </c>
      <c r="F8848">
        <v>60</v>
      </c>
      <c r="G8848" s="1">
        <f t="shared" si="552"/>
        <v>0.92307692307692313</v>
      </c>
      <c r="H8848" s="4">
        <f t="shared" si="553"/>
        <v>1</v>
      </c>
      <c r="I8848" s="5">
        <f>IF(OR(AND(F8848&gt;=50,G8848&gt;SUMIF(SeasonTotals!A$2:A$9,A8848,SeasonTotals!F$2:F$9)),AND(G8848&gt;0.885,F8848&gt;=50,D8848&lt;3)),1,0)</f>
        <v>1</v>
      </c>
      <c r="J8848" s="4">
        <f t="shared" si="554"/>
        <v>0</v>
      </c>
      <c r="K8848" s="5">
        <f t="shared" si="555"/>
        <v>0</v>
      </c>
    </row>
    <row r="8849" spans="1:11" x14ac:dyDescent="0.25">
      <c r="A8849" t="s">
        <v>118</v>
      </c>
      <c r="B8849" t="s">
        <v>62</v>
      </c>
      <c r="C8849">
        <v>1</v>
      </c>
      <c r="D8849">
        <v>3</v>
      </c>
      <c r="E8849">
        <v>26</v>
      </c>
      <c r="F8849">
        <v>59</v>
      </c>
      <c r="G8849" s="1">
        <f t="shared" si="552"/>
        <v>0.89655172413793105</v>
      </c>
      <c r="H8849" s="4">
        <f t="shared" si="553"/>
        <v>0</v>
      </c>
      <c r="I8849" s="5">
        <f>IF(OR(AND(F8849&gt;=50,G8849&gt;SUMIF(SeasonTotals!A$2:A$9,A8849,SeasonTotals!F$2:F$9)),AND(G8849&gt;0.885,F8849&gt;=50,D8849&lt;3)),1,0)</f>
        <v>0</v>
      </c>
      <c r="J8849" s="4">
        <f t="shared" si="554"/>
        <v>0</v>
      </c>
      <c r="K8849" s="5">
        <f t="shared" si="555"/>
        <v>0</v>
      </c>
    </row>
    <row r="8850" spans="1:11" x14ac:dyDescent="0.25">
      <c r="A8850" t="s">
        <v>118</v>
      </c>
      <c r="B8850" t="s">
        <v>62</v>
      </c>
      <c r="C8850">
        <v>1</v>
      </c>
      <c r="D8850">
        <v>1</v>
      </c>
      <c r="E8850">
        <v>15</v>
      </c>
      <c r="F8850">
        <v>60</v>
      </c>
      <c r="G8850" s="1">
        <f t="shared" si="552"/>
        <v>0.9375</v>
      </c>
      <c r="H8850" s="4">
        <f t="shared" si="553"/>
        <v>1</v>
      </c>
      <c r="I8850" s="5">
        <f>IF(OR(AND(F8850&gt;=50,G8850&gt;SUMIF(SeasonTotals!A$2:A$9,A8850,SeasonTotals!F$2:F$9)),AND(G8850&gt;0.885,F8850&gt;=50,D8850&lt;3)),1,0)</f>
        <v>1</v>
      </c>
      <c r="J8850" s="4">
        <f t="shared" si="554"/>
        <v>0</v>
      </c>
      <c r="K8850" s="5">
        <f t="shared" si="555"/>
        <v>0</v>
      </c>
    </row>
    <row r="8851" spans="1:11" x14ac:dyDescent="0.25">
      <c r="A8851" t="s">
        <v>118</v>
      </c>
      <c r="B8851" t="s">
        <v>62</v>
      </c>
      <c r="C8851">
        <v>1</v>
      </c>
      <c r="D8851">
        <v>2</v>
      </c>
      <c r="E8851">
        <v>25</v>
      </c>
      <c r="F8851">
        <v>60</v>
      </c>
      <c r="G8851" s="1">
        <f t="shared" si="552"/>
        <v>0.92592592592592593</v>
      </c>
      <c r="H8851" s="4">
        <f t="shared" si="553"/>
        <v>1</v>
      </c>
      <c r="I8851" s="5">
        <f>IF(OR(AND(F8851&gt;=50,G8851&gt;SUMIF(SeasonTotals!A$2:A$9,A8851,SeasonTotals!F$2:F$9)),AND(G8851&gt;0.885,F8851&gt;=50,D8851&lt;3)),1,0)</f>
        <v>1</v>
      </c>
      <c r="J8851" s="4">
        <f t="shared" si="554"/>
        <v>0</v>
      </c>
      <c r="K8851" s="5">
        <f t="shared" si="555"/>
        <v>0</v>
      </c>
    </row>
    <row r="8852" spans="1:11" x14ac:dyDescent="0.25">
      <c r="A8852" t="s">
        <v>118</v>
      </c>
      <c r="B8852" t="s">
        <v>62</v>
      </c>
      <c r="C8852">
        <v>1</v>
      </c>
      <c r="D8852">
        <v>0</v>
      </c>
      <c r="E8852">
        <v>11</v>
      </c>
      <c r="F8852">
        <v>20</v>
      </c>
      <c r="G8852" s="1">
        <f t="shared" si="552"/>
        <v>1</v>
      </c>
      <c r="H8852" s="4">
        <f t="shared" si="553"/>
        <v>0</v>
      </c>
      <c r="I8852" s="5">
        <f>IF(OR(AND(F8852&gt;=50,G8852&gt;SUMIF(SeasonTotals!A$2:A$9,A8852,SeasonTotals!F$2:F$9)),AND(G8852&gt;0.885,F8852&gt;=50,D8852&lt;3)),1,0)</f>
        <v>0</v>
      </c>
      <c r="J8852" s="4">
        <f t="shared" si="554"/>
        <v>0</v>
      </c>
      <c r="K8852" s="5">
        <f t="shared" si="555"/>
        <v>1</v>
      </c>
    </row>
    <row r="8853" spans="1:11" x14ac:dyDescent="0.25">
      <c r="A8853" t="s">
        <v>118</v>
      </c>
      <c r="B8853" t="s">
        <v>62</v>
      </c>
      <c r="C8853">
        <v>1</v>
      </c>
      <c r="D8853">
        <v>1</v>
      </c>
      <c r="E8853">
        <v>25</v>
      </c>
      <c r="F8853">
        <v>59</v>
      </c>
      <c r="G8853" s="1">
        <f t="shared" si="552"/>
        <v>0.96153846153846156</v>
      </c>
      <c r="H8853" s="4">
        <f t="shared" si="553"/>
        <v>1</v>
      </c>
      <c r="I8853" s="5">
        <f>IF(OR(AND(F8853&gt;=50,G8853&gt;SUMIF(SeasonTotals!A$2:A$9,A8853,SeasonTotals!F$2:F$9)),AND(G8853&gt;0.885,F8853&gt;=50,D8853&lt;3)),1,0)</f>
        <v>1</v>
      </c>
      <c r="J8853" s="4">
        <f t="shared" si="554"/>
        <v>0</v>
      </c>
      <c r="K8853" s="5">
        <f t="shared" si="555"/>
        <v>0</v>
      </c>
    </row>
    <row r="8854" spans="1:11" x14ac:dyDescent="0.25">
      <c r="A8854" t="s">
        <v>118</v>
      </c>
      <c r="B8854" t="s">
        <v>62</v>
      </c>
      <c r="C8854">
        <v>1</v>
      </c>
      <c r="D8854">
        <v>1</v>
      </c>
      <c r="E8854">
        <v>15</v>
      </c>
      <c r="F8854">
        <v>60</v>
      </c>
      <c r="G8854" s="1">
        <f t="shared" si="552"/>
        <v>0.9375</v>
      </c>
      <c r="H8854" s="4">
        <f t="shared" si="553"/>
        <v>1</v>
      </c>
      <c r="I8854" s="5">
        <f>IF(OR(AND(F8854&gt;=50,G8854&gt;SUMIF(SeasonTotals!A$2:A$9,A8854,SeasonTotals!F$2:F$9)),AND(G8854&gt;0.885,F8854&gt;=50,D8854&lt;3)),1,0)</f>
        <v>1</v>
      </c>
      <c r="J8854" s="4">
        <f t="shared" si="554"/>
        <v>0</v>
      </c>
      <c r="K8854" s="5">
        <f t="shared" si="555"/>
        <v>0</v>
      </c>
    </row>
    <row r="8855" spans="1:11" x14ac:dyDescent="0.25">
      <c r="A8855" t="s">
        <v>118</v>
      </c>
      <c r="B8855" t="s">
        <v>62</v>
      </c>
      <c r="C8855">
        <v>1</v>
      </c>
      <c r="D8855">
        <v>1</v>
      </c>
      <c r="E8855">
        <v>25</v>
      </c>
      <c r="F8855">
        <v>65</v>
      </c>
      <c r="G8855" s="1">
        <f t="shared" si="552"/>
        <v>0.96153846153846156</v>
      </c>
      <c r="H8855" s="4">
        <f t="shared" si="553"/>
        <v>1</v>
      </c>
      <c r="I8855" s="5">
        <f>IF(OR(AND(F8855&gt;=50,G8855&gt;SUMIF(SeasonTotals!A$2:A$9,A8855,SeasonTotals!F$2:F$9)),AND(G8855&gt;0.885,F8855&gt;=50,D8855&lt;3)),1,0)</f>
        <v>1</v>
      </c>
      <c r="J8855" s="4">
        <f t="shared" si="554"/>
        <v>0</v>
      </c>
      <c r="K8855" s="5">
        <f t="shared" si="555"/>
        <v>0</v>
      </c>
    </row>
    <row r="8856" spans="1:11" x14ac:dyDescent="0.25">
      <c r="A8856" t="s">
        <v>118</v>
      </c>
      <c r="B8856" t="s">
        <v>62</v>
      </c>
      <c r="C8856">
        <v>1</v>
      </c>
      <c r="D8856">
        <v>2</v>
      </c>
      <c r="E8856">
        <v>20</v>
      </c>
      <c r="F8856">
        <v>65</v>
      </c>
      <c r="G8856" s="1">
        <f t="shared" si="552"/>
        <v>0.90909090909090906</v>
      </c>
      <c r="H8856" s="4">
        <f t="shared" si="553"/>
        <v>1</v>
      </c>
      <c r="I8856" s="5">
        <f>IF(OR(AND(F8856&gt;=50,G8856&gt;SUMIF(SeasonTotals!A$2:A$9,A8856,SeasonTotals!F$2:F$9)),AND(G8856&gt;0.885,F8856&gt;=50,D8856&lt;3)),1,0)</f>
        <v>1</v>
      </c>
      <c r="J8856" s="4">
        <f t="shared" si="554"/>
        <v>0</v>
      </c>
      <c r="K8856" s="5">
        <f t="shared" si="555"/>
        <v>0</v>
      </c>
    </row>
    <row r="8857" spans="1:11" x14ac:dyDescent="0.25">
      <c r="A8857" t="s">
        <v>118</v>
      </c>
      <c r="B8857" t="s">
        <v>62</v>
      </c>
      <c r="C8857">
        <v>1</v>
      </c>
      <c r="D8857">
        <v>2</v>
      </c>
      <c r="E8857">
        <v>19</v>
      </c>
      <c r="F8857">
        <v>59</v>
      </c>
      <c r="G8857" s="1">
        <f t="shared" si="552"/>
        <v>0.90476190476190477</v>
      </c>
      <c r="H8857" s="4">
        <f t="shared" si="553"/>
        <v>1</v>
      </c>
      <c r="I8857" s="5">
        <f>IF(OR(AND(F8857&gt;=50,G8857&gt;SUMIF(SeasonTotals!A$2:A$9,A8857,SeasonTotals!F$2:F$9)),AND(G8857&gt;0.885,F8857&gt;=50,D8857&lt;3)),1,0)</f>
        <v>1</v>
      </c>
      <c r="J8857" s="4">
        <f t="shared" si="554"/>
        <v>0</v>
      </c>
      <c r="K8857" s="5">
        <f t="shared" si="555"/>
        <v>0</v>
      </c>
    </row>
    <row r="8858" spans="1:11" x14ac:dyDescent="0.25">
      <c r="A8858" t="s">
        <v>118</v>
      </c>
      <c r="B8858" t="s">
        <v>62</v>
      </c>
      <c r="C8858">
        <v>1</v>
      </c>
      <c r="D8858">
        <v>2</v>
      </c>
      <c r="E8858">
        <v>24</v>
      </c>
      <c r="F8858">
        <v>64</v>
      </c>
      <c r="G8858" s="1">
        <f t="shared" si="552"/>
        <v>0.92307692307692313</v>
      </c>
      <c r="H8858" s="4">
        <f t="shared" si="553"/>
        <v>1</v>
      </c>
      <c r="I8858" s="5">
        <f>IF(OR(AND(F8858&gt;=50,G8858&gt;SUMIF(SeasonTotals!A$2:A$9,A8858,SeasonTotals!F$2:F$9)),AND(G8858&gt;0.885,F8858&gt;=50,D8858&lt;3)),1,0)</f>
        <v>1</v>
      </c>
      <c r="J8858" s="4">
        <f t="shared" si="554"/>
        <v>0</v>
      </c>
      <c r="K8858" s="5">
        <f t="shared" si="555"/>
        <v>0</v>
      </c>
    </row>
    <row r="8859" spans="1:11" x14ac:dyDescent="0.25">
      <c r="A8859" t="s">
        <v>118</v>
      </c>
      <c r="B8859" t="s">
        <v>62</v>
      </c>
      <c r="C8859">
        <v>1</v>
      </c>
      <c r="D8859">
        <v>2</v>
      </c>
      <c r="E8859">
        <v>13</v>
      </c>
      <c r="F8859">
        <v>63</v>
      </c>
      <c r="G8859" s="1">
        <f t="shared" si="552"/>
        <v>0.8666666666666667</v>
      </c>
      <c r="H8859" s="4">
        <f t="shared" si="553"/>
        <v>0</v>
      </c>
      <c r="I8859" s="5">
        <f>IF(OR(AND(F8859&gt;=50,G8859&gt;SUMIF(SeasonTotals!A$2:A$9,A8859,SeasonTotals!F$2:F$9)),AND(G8859&gt;0.885,F8859&gt;=50,D8859&lt;3)),1,0)</f>
        <v>0</v>
      </c>
      <c r="J8859" s="4">
        <f t="shared" si="554"/>
        <v>0</v>
      </c>
      <c r="K8859" s="5">
        <f t="shared" si="555"/>
        <v>0</v>
      </c>
    </row>
    <row r="8860" spans="1:11" x14ac:dyDescent="0.25">
      <c r="A8860" t="s">
        <v>118</v>
      </c>
      <c r="B8860" t="s">
        <v>62</v>
      </c>
      <c r="C8860">
        <v>1</v>
      </c>
      <c r="D8860">
        <v>2</v>
      </c>
      <c r="E8860">
        <v>18</v>
      </c>
      <c r="F8860">
        <v>60</v>
      </c>
      <c r="G8860" s="1">
        <f t="shared" si="552"/>
        <v>0.9</v>
      </c>
      <c r="H8860" s="4">
        <f t="shared" si="553"/>
        <v>1</v>
      </c>
      <c r="I8860" s="5">
        <f>IF(OR(AND(F8860&gt;=50,G8860&gt;SUMIF(SeasonTotals!A$2:A$9,A8860,SeasonTotals!F$2:F$9)),AND(G8860&gt;0.885,F8860&gt;=50,D8860&lt;3)),1,0)</f>
        <v>1</v>
      </c>
      <c r="J8860" s="4">
        <f t="shared" si="554"/>
        <v>0</v>
      </c>
      <c r="K8860" s="5">
        <f t="shared" si="555"/>
        <v>0</v>
      </c>
    </row>
    <row r="8861" spans="1:11" x14ac:dyDescent="0.25">
      <c r="A8861" t="s">
        <v>118</v>
      </c>
      <c r="B8861" t="s">
        <v>62</v>
      </c>
      <c r="C8861">
        <v>1</v>
      </c>
      <c r="D8861">
        <v>2</v>
      </c>
      <c r="E8861">
        <v>22</v>
      </c>
      <c r="F8861">
        <v>59</v>
      </c>
      <c r="G8861" s="1">
        <f t="shared" si="552"/>
        <v>0.91666666666666663</v>
      </c>
      <c r="H8861" s="4">
        <f t="shared" si="553"/>
        <v>1</v>
      </c>
      <c r="I8861" s="5">
        <f>IF(OR(AND(F8861&gt;=50,G8861&gt;SUMIF(SeasonTotals!A$2:A$9,A8861,SeasonTotals!F$2:F$9)),AND(G8861&gt;0.885,F8861&gt;=50,D8861&lt;3)),1,0)</f>
        <v>1</v>
      </c>
      <c r="J8861" s="4">
        <f t="shared" si="554"/>
        <v>0</v>
      </c>
      <c r="K8861" s="5">
        <f t="shared" si="555"/>
        <v>0</v>
      </c>
    </row>
    <row r="8862" spans="1:11" x14ac:dyDescent="0.25">
      <c r="A8862" t="s">
        <v>118</v>
      </c>
      <c r="B8862" t="s">
        <v>62</v>
      </c>
      <c r="C8862">
        <v>1</v>
      </c>
      <c r="D8862">
        <v>3</v>
      </c>
      <c r="E8862">
        <v>9</v>
      </c>
      <c r="F8862">
        <v>60</v>
      </c>
      <c r="G8862" s="1">
        <f t="shared" si="552"/>
        <v>0.75</v>
      </c>
      <c r="H8862" s="4">
        <f t="shared" si="553"/>
        <v>0</v>
      </c>
      <c r="I8862" s="5">
        <f>IF(OR(AND(F8862&gt;=50,G8862&gt;SUMIF(SeasonTotals!A$2:A$9,A8862,SeasonTotals!F$2:F$9)),AND(G8862&gt;0.885,F8862&gt;=50,D8862&lt;3)),1,0)</f>
        <v>0</v>
      </c>
      <c r="J8862" s="4">
        <f t="shared" si="554"/>
        <v>1</v>
      </c>
      <c r="K8862" s="5">
        <f t="shared" si="555"/>
        <v>0</v>
      </c>
    </row>
    <row r="8863" spans="1:11" x14ac:dyDescent="0.25">
      <c r="A8863" t="s">
        <v>118</v>
      </c>
      <c r="B8863" t="s">
        <v>62</v>
      </c>
      <c r="C8863">
        <v>1</v>
      </c>
      <c r="D8863">
        <v>0</v>
      </c>
      <c r="E8863">
        <v>13</v>
      </c>
      <c r="F8863">
        <v>60</v>
      </c>
      <c r="G8863" s="1">
        <f t="shared" si="552"/>
        <v>1</v>
      </c>
      <c r="H8863" s="4">
        <f t="shared" si="553"/>
        <v>1</v>
      </c>
      <c r="I8863" s="5">
        <f>IF(OR(AND(F8863&gt;=50,G8863&gt;SUMIF(SeasonTotals!A$2:A$9,A8863,SeasonTotals!F$2:F$9)),AND(G8863&gt;0.885,F8863&gt;=50,D8863&lt;3)),1,0)</f>
        <v>1</v>
      </c>
      <c r="J8863" s="4">
        <f t="shared" si="554"/>
        <v>0</v>
      </c>
      <c r="K8863" s="5">
        <f t="shared" si="555"/>
        <v>0</v>
      </c>
    </row>
    <row r="8864" spans="1:11" x14ac:dyDescent="0.25">
      <c r="A8864" t="s">
        <v>118</v>
      </c>
      <c r="B8864" t="s">
        <v>62</v>
      </c>
      <c r="C8864">
        <v>1</v>
      </c>
      <c r="D8864">
        <v>3</v>
      </c>
      <c r="E8864">
        <v>26</v>
      </c>
      <c r="F8864">
        <v>59</v>
      </c>
      <c r="G8864" s="1">
        <f t="shared" si="552"/>
        <v>0.89655172413793105</v>
      </c>
      <c r="H8864" s="4">
        <f t="shared" si="553"/>
        <v>0</v>
      </c>
      <c r="I8864" s="5">
        <f>IF(OR(AND(F8864&gt;=50,G8864&gt;SUMIF(SeasonTotals!A$2:A$9,A8864,SeasonTotals!F$2:F$9)),AND(G8864&gt;0.885,F8864&gt;=50,D8864&lt;3)),1,0)</f>
        <v>0</v>
      </c>
      <c r="J8864" s="4">
        <f t="shared" si="554"/>
        <v>0</v>
      </c>
      <c r="K8864" s="5">
        <f t="shared" si="555"/>
        <v>0</v>
      </c>
    </row>
    <row r="8865" spans="1:11" x14ac:dyDescent="0.25">
      <c r="A8865" t="s">
        <v>118</v>
      </c>
      <c r="B8865" t="s">
        <v>62</v>
      </c>
      <c r="C8865">
        <v>1</v>
      </c>
      <c r="D8865">
        <v>0</v>
      </c>
      <c r="E8865">
        <v>26</v>
      </c>
      <c r="F8865">
        <v>65</v>
      </c>
      <c r="G8865" s="1">
        <f t="shared" si="552"/>
        <v>1</v>
      </c>
      <c r="H8865" s="4">
        <f t="shared" si="553"/>
        <v>1</v>
      </c>
      <c r="I8865" s="5">
        <f>IF(OR(AND(F8865&gt;=50,G8865&gt;SUMIF(SeasonTotals!A$2:A$9,A8865,SeasonTotals!F$2:F$9)),AND(G8865&gt;0.885,F8865&gt;=50,D8865&lt;3)),1,0)</f>
        <v>1</v>
      </c>
      <c r="J8865" s="4">
        <f t="shared" si="554"/>
        <v>0</v>
      </c>
      <c r="K8865" s="5">
        <f t="shared" si="555"/>
        <v>0</v>
      </c>
    </row>
    <row r="8866" spans="1:11" x14ac:dyDescent="0.25">
      <c r="A8866" t="s">
        <v>118</v>
      </c>
      <c r="B8866" t="s">
        <v>62</v>
      </c>
      <c r="C8866">
        <v>1</v>
      </c>
      <c r="D8866">
        <v>2</v>
      </c>
      <c r="E8866">
        <v>26</v>
      </c>
      <c r="F8866">
        <v>58</v>
      </c>
      <c r="G8866" s="1">
        <f t="shared" si="552"/>
        <v>0.9285714285714286</v>
      </c>
      <c r="H8866" s="4">
        <f t="shared" si="553"/>
        <v>1</v>
      </c>
      <c r="I8866" s="5">
        <f>IF(OR(AND(F8866&gt;=50,G8866&gt;SUMIF(SeasonTotals!A$2:A$9,A8866,SeasonTotals!F$2:F$9)),AND(G8866&gt;0.885,F8866&gt;=50,D8866&lt;3)),1,0)</f>
        <v>1</v>
      </c>
      <c r="J8866" s="4">
        <f t="shared" si="554"/>
        <v>0</v>
      </c>
      <c r="K8866" s="5">
        <f t="shared" si="555"/>
        <v>0</v>
      </c>
    </row>
    <row r="8867" spans="1:11" x14ac:dyDescent="0.25">
      <c r="A8867" t="s">
        <v>118</v>
      </c>
      <c r="B8867" t="s">
        <v>62</v>
      </c>
      <c r="C8867">
        <v>1</v>
      </c>
      <c r="D8867">
        <v>2</v>
      </c>
      <c r="E8867">
        <v>27</v>
      </c>
      <c r="F8867">
        <v>58</v>
      </c>
      <c r="G8867" s="1">
        <f t="shared" si="552"/>
        <v>0.93103448275862066</v>
      </c>
      <c r="H8867" s="4">
        <f t="shared" si="553"/>
        <v>1</v>
      </c>
      <c r="I8867" s="5">
        <f>IF(OR(AND(F8867&gt;=50,G8867&gt;SUMIF(SeasonTotals!A$2:A$9,A8867,SeasonTotals!F$2:F$9)),AND(G8867&gt;0.885,F8867&gt;=50,D8867&lt;3)),1,0)</f>
        <v>1</v>
      </c>
      <c r="J8867" s="4">
        <f t="shared" si="554"/>
        <v>0</v>
      </c>
      <c r="K8867" s="5">
        <f t="shared" si="555"/>
        <v>0</v>
      </c>
    </row>
    <row r="8868" spans="1:11" x14ac:dyDescent="0.25">
      <c r="A8868" t="s">
        <v>118</v>
      </c>
      <c r="B8868" t="s">
        <v>62</v>
      </c>
      <c r="C8868">
        <v>1</v>
      </c>
      <c r="D8868">
        <v>3</v>
      </c>
      <c r="E8868">
        <v>26</v>
      </c>
      <c r="F8868">
        <v>60</v>
      </c>
      <c r="G8868" s="1">
        <f t="shared" si="552"/>
        <v>0.89655172413793105</v>
      </c>
      <c r="H8868" s="4">
        <f t="shared" si="553"/>
        <v>0</v>
      </c>
      <c r="I8868" s="5">
        <f>IF(OR(AND(F8868&gt;=50,G8868&gt;SUMIF(SeasonTotals!A$2:A$9,A8868,SeasonTotals!F$2:F$9)),AND(G8868&gt;0.885,F8868&gt;=50,D8868&lt;3)),1,0)</f>
        <v>0</v>
      </c>
      <c r="J8868" s="4">
        <f t="shared" si="554"/>
        <v>0</v>
      </c>
      <c r="K8868" s="5">
        <f t="shared" si="555"/>
        <v>0</v>
      </c>
    </row>
    <row r="8869" spans="1:11" x14ac:dyDescent="0.25">
      <c r="A8869" t="s">
        <v>118</v>
      </c>
      <c r="B8869" t="s">
        <v>62</v>
      </c>
      <c r="C8869">
        <v>1</v>
      </c>
      <c r="D8869">
        <v>2</v>
      </c>
      <c r="E8869">
        <v>22</v>
      </c>
      <c r="F8869">
        <v>60</v>
      </c>
      <c r="G8869" s="1">
        <f t="shared" si="552"/>
        <v>0.91666666666666663</v>
      </c>
      <c r="H8869" s="4">
        <f t="shared" si="553"/>
        <v>1</v>
      </c>
      <c r="I8869" s="5">
        <f>IF(OR(AND(F8869&gt;=50,G8869&gt;SUMIF(SeasonTotals!A$2:A$9,A8869,SeasonTotals!F$2:F$9)),AND(G8869&gt;0.885,F8869&gt;=50,D8869&lt;3)),1,0)</f>
        <v>1</v>
      </c>
      <c r="J8869" s="4">
        <f t="shared" si="554"/>
        <v>0</v>
      </c>
      <c r="K8869" s="5">
        <f t="shared" si="555"/>
        <v>0</v>
      </c>
    </row>
    <row r="8870" spans="1:11" x14ac:dyDescent="0.25">
      <c r="A8870" t="s">
        <v>118</v>
      </c>
      <c r="B8870" t="s">
        <v>62</v>
      </c>
      <c r="C8870">
        <v>1</v>
      </c>
      <c r="D8870">
        <v>5</v>
      </c>
      <c r="E8870">
        <v>24</v>
      </c>
      <c r="F8870">
        <v>60</v>
      </c>
      <c r="G8870" s="1">
        <f t="shared" si="552"/>
        <v>0.82758620689655171</v>
      </c>
      <c r="H8870" s="4">
        <f t="shared" si="553"/>
        <v>0</v>
      </c>
      <c r="I8870" s="5">
        <f>IF(OR(AND(F8870&gt;=50,G8870&gt;SUMIF(SeasonTotals!A$2:A$9,A8870,SeasonTotals!F$2:F$9)),AND(G8870&gt;0.885,F8870&gt;=50,D8870&lt;3)),1,0)</f>
        <v>0</v>
      </c>
      <c r="J8870" s="4">
        <f t="shared" si="554"/>
        <v>1</v>
      </c>
      <c r="K8870" s="5">
        <f t="shared" si="555"/>
        <v>0</v>
      </c>
    </row>
    <row r="8871" spans="1:11" x14ac:dyDescent="0.25">
      <c r="A8871" t="s">
        <v>118</v>
      </c>
      <c r="B8871" t="s">
        <v>63</v>
      </c>
      <c r="C8871">
        <v>1</v>
      </c>
      <c r="D8871">
        <v>2</v>
      </c>
      <c r="E8871">
        <v>35</v>
      </c>
      <c r="F8871">
        <v>60</v>
      </c>
      <c r="G8871" s="1">
        <f t="shared" si="552"/>
        <v>0.94594594594594594</v>
      </c>
      <c r="H8871" s="4">
        <f t="shared" si="553"/>
        <v>1</v>
      </c>
      <c r="I8871" s="5">
        <f>IF(OR(AND(F8871&gt;=50,G8871&gt;SUMIF(SeasonTotals!A$2:A$9,A8871,SeasonTotals!F$2:F$9)),AND(G8871&gt;0.885,F8871&gt;=50,D8871&lt;3)),1,0)</f>
        <v>1</v>
      </c>
      <c r="J8871" s="4">
        <f t="shared" si="554"/>
        <v>0</v>
      </c>
      <c r="K8871" s="5">
        <f t="shared" si="555"/>
        <v>0</v>
      </c>
    </row>
    <row r="8872" spans="1:11" x14ac:dyDescent="0.25">
      <c r="A8872" t="s">
        <v>118</v>
      </c>
      <c r="B8872" t="s">
        <v>63</v>
      </c>
      <c r="C8872">
        <v>1</v>
      </c>
      <c r="D8872">
        <v>1</v>
      </c>
      <c r="E8872">
        <v>22</v>
      </c>
      <c r="F8872">
        <v>60</v>
      </c>
      <c r="G8872" s="1">
        <f t="shared" si="552"/>
        <v>0.95652173913043481</v>
      </c>
      <c r="H8872" s="4">
        <f t="shared" si="553"/>
        <v>1</v>
      </c>
      <c r="I8872" s="5">
        <f>IF(OR(AND(F8872&gt;=50,G8872&gt;SUMIF(SeasonTotals!A$2:A$9,A8872,SeasonTotals!F$2:F$9)),AND(G8872&gt;0.885,F8872&gt;=50,D8872&lt;3)),1,0)</f>
        <v>1</v>
      </c>
      <c r="J8872" s="4">
        <f t="shared" si="554"/>
        <v>0</v>
      </c>
      <c r="K8872" s="5">
        <f t="shared" si="555"/>
        <v>0</v>
      </c>
    </row>
    <row r="8873" spans="1:11" x14ac:dyDescent="0.25">
      <c r="A8873" t="s">
        <v>118</v>
      </c>
      <c r="B8873" t="s">
        <v>63</v>
      </c>
      <c r="C8873">
        <v>1</v>
      </c>
      <c r="D8873">
        <v>1</v>
      </c>
      <c r="E8873">
        <v>34</v>
      </c>
      <c r="F8873">
        <v>65</v>
      </c>
      <c r="G8873" s="1">
        <f t="shared" si="552"/>
        <v>0.97142857142857142</v>
      </c>
      <c r="H8873" s="4">
        <f t="shared" si="553"/>
        <v>1</v>
      </c>
      <c r="I8873" s="5">
        <f>IF(OR(AND(F8873&gt;=50,G8873&gt;SUMIF(SeasonTotals!A$2:A$9,A8873,SeasonTotals!F$2:F$9)),AND(G8873&gt;0.885,F8873&gt;=50,D8873&lt;3)),1,0)</f>
        <v>1</v>
      </c>
      <c r="J8873" s="4">
        <f t="shared" si="554"/>
        <v>0</v>
      </c>
      <c r="K8873" s="5">
        <f t="shared" si="555"/>
        <v>0</v>
      </c>
    </row>
    <row r="8874" spans="1:11" x14ac:dyDescent="0.25">
      <c r="A8874" t="s">
        <v>118</v>
      </c>
      <c r="B8874" t="s">
        <v>64</v>
      </c>
      <c r="C8874">
        <v>1</v>
      </c>
      <c r="D8874">
        <v>4</v>
      </c>
      <c r="E8874">
        <v>37</v>
      </c>
      <c r="F8874">
        <v>63</v>
      </c>
      <c r="G8874" s="1">
        <f t="shared" si="552"/>
        <v>0.90243902439024393</v>
      </c>
      <c r="H8874" s="4">
        <f t="shared" si="553"/>
        <v>0</v>
      </c>
      <c r="I8874" s="5">
        <f>IF(OR(AND(F8874&gt;=50,G8874&gt;SUMIF(SeasonTotals!A$2:A$9,A8874,SeasonTotals!F$2:F$9)),AND(G8874&gt;0.885,F8874&gt;=50,D8874&lt;3)),1,0)</f>
        <v>0</v>
      </c>
      <c r="J8874" s="4">
        <f t="shared" si="554"/>
        <v>0</v>
      </c>
      <c r="K8874" s="5">
        <f t="shared" si="555"/>
        <v>0</v>
      </c>
    </row>
    <row r="8875" spans="1:11" x14ac:dyDescent="0.25">
      <c r="A8875" t="s">
        <v>118</v>
      </c>
      <c r="B8875" t="s">
        <v>64</v>
      </c>
      <c r="C8875">
        <v>1</v>
      </c>
      <c r="D8875">
        <v>3</v>
      </c>
      <c r="E8875">
        <v>23</v>
      </c>
      <c r="F8875">
        <v>59</v>
      </c>
      <c r="G8875" s="1">
        <f t="shared" si="552"/>
        <v>0.88461538461538458</v>
      </c>
      <c r="H8875" s="4">
        <f t="shared" si="553"/>
        <v>0</v>
      </c>
      <c r="I8875" s="5">
        <f>IF(OR(AND(F8875&gt;=50,G8875&gt;SUMIF(SeasonTotals!A$2:A$9,A8875,SeasonTotals!F$2:F$9)),AND(G8875&gt;0.885,F8875&gt;=50,D8875&lt;3)),1,0)</f>
        <v>0</v>
      </c>
      <c r="J8875" s="4">
        <f t="shared" si="554"/>
        <v>0</v>
      </c>
      <c r="K8875" s="5">
        <f t="shared" si="555"/>
        <v>0</v>
      </c>
    </row>
    <row r="8876" spans="1:11" x14ac:dyDescent="0.25">
      <c r="A8876" t="s">
        <v>118</v>
      </c>
      <c r="B8876" t="s">
        <v>64</v>
      </c>
      <c r="C8876">
        <v>1</v>
      </c>
      <c r="D8876">
        <v>2</v>
      </c>
      <c r="E8876">
        <v>30</v>
      </c>
      <c r="F8876">
        <v>60</v>
      </c>
      <c r="G8876" s="1">
        <f t="shared" si="552"/>
        <v>0.9375</v>
      </c>
      <c r="H8876" s="4">
        <f t="shared" si="553"/>
        <v>1</v>
      </c>
      <c r="I8876" s="5">
        <f>IF(OR(AND(F8876&gt;=50,G8876&gt;SUMIF(SeasonTotals!A$2:A$9,A8876,SeasonTotals!F$2:F$9)),AND(G8876&gt;0.885,F8876&gt;=50,D8876&lt;3)),1,0)</f>
        <v>1</v>
      </c>
      <c r="J8876" s="4">
        <f t="shared" si="554"/>
        <v>0</v>
      </c>
      <c r="K8876" s="5">
        <f t="shared" si="555"/>
        <v>0</v>
      </c>
    </row>
    <row r="8877" spans="1:11" x14ac:dyDescent="0.25">
      <c r="A8877" t="s">
        <v>118</v>
      </c>
      <c r="B8877" t="s">
        <v>64</v>
      </c>
      <c r="C8877">
        <v>1</v>
      </c>
      <c r="D8877">
        <v>3</v>
      </c>
      <c r="E8877">
        <v>38</v>
      </c>
      <c r="F8877">
        <v>60</v>
      </c>
      <c r="G8877" s="1">
        <f t="shared" si="552"/>
        <v>0.92682926829268297</v>
      </c>
      <c r="H8877" s="4">
        <f t="shared" si="553"/>
        <v>1</v>
      </c>
      <c r="I8877" s="5">
        <f>IF(OR(AND(F8877&gt;=50,G8877&gt;SUMIF(SeasonTotals!A$2:A$9,A8877,SeasonTotals!F$2:F$9)),AND(G8877&gt;0.885,F8877&gt;=50,D8877&lt;3)),1,0)</f>
        <v>1</v>
      </c>
      <c r="J8877" s="4">
        <f t="shared" si="554"/>
        <v>0</v>
      </c>
      <c r="K8877" s="5">
        <f t="shared" si="555"/>
        <v>0</v>
      </c>
    </row>
    <row r="8878" spans="1:11" x14ac:dyDescent="0.25">
      <c r="A8878" t="s">
        <v>118</v>
      </c>
      <c r="B8878" t="s">
        <v>64</v>
      </c>
      <c r="C8878">
        <v>1</v>
      </c>
      <c r="D8878">
        <v>2</v>
      </c>
      <c r="E8878">
        <v>32</v>
      </c>
      <c r="F8878">
        <v>63</v>
      </c>
      <c r="G8878" s="1">
        <f t="shared" si="552"/>
        <v>0.94117647058823528</v>
      </c>
      <c r="H8878" s="4">
        <f t="shared" si="553"/>
        <v>1</v>
      </c>
      <c r="I8878" s="5">
        <f>IF(OR(AND(F8878&gt;=50,G8878&gt;SUMIF(SeasonTotals!A$2:A$9,A8878,SeasonTotals!F$2:F$9)),AND(G8878&gt;0.885,F8878&gt;=50,D8878&lt;3)),1,0)</f>
        <v>1</v>
      </c>
      <c r="J8878" s="4">
        <f t="shared" si="554"/>
        <v>0</v>
      </c>
      <c r="K8878" s="5">
        <f t="shared" si="555"/>
        <v>0</v>
      </c>
    </row>
    <row r="8879" spans="1:11" x14ac:dyDescent="0.25">
      <c r="A8879" t="s">
        <v>118</v>
      </c>
      <c r="B8879" t="s">
        <v>64</v>
      </c>
      <c r="C8879">
        <v>1</v>
      </c>
      <c r="D8879">
        <v>1</v>
      </c>
      <c r="E8879">
        <v>36</v>
      </c>
      <c r="F8879">
        <v>65</v>
      </c>
      <c r="G8879" s="1">
        <f t="shared" si="552"/>
        <v>0.97297297297297303</v>
      </c>
      <c r="H8879" s="4">
        <f t="shared" si="553"/>
        <v>1</v>
      </c>
      <c r="I8879" s="5">
        <f>IF(OR(AND(F8879&gt;=50,G8879&gt;SUMIF(SeasonTotals!A$2:A$9,A8879,SeasonTotals!F$2:F$9)),AND(G8879&gt;0.885,F8879&gt;=50,D8879&lt;3)),1,0)</f>
        <v>1</v>
      </c>
      <c r="J8879" s="4">
        <f t="shared" si="554"/>
        <v>0</v>
      </c>
      <c r="K8879" s="5">
        <f t="shared" si="555"/>
        <v>0</v>
      </c>
    </row>
    <row r="8880" spans="1:11" x14ac:dyDescent="0.25">
      <c r="A8880" t="s">
        <v>118</v>
      </c>
      <c r="B8880" t="s">
        <v>64</v>
      </c>
      <c r="C8880">
        <v>1</v>
      </c>
      <c r="D8880">
        <v>4</v>
      </c>
      <c r="E8880">
        <v>24</v>
      </c>
      <c r="F8880">
        <v>60</v>
      </c>
      <c r="G8880" s="1">
        <f t="shared" si="552"/>
        <v>0.8571428571428571</v>
      </c>
      <c r="H8880" s="4">
        <f t="shared" si="553"/>
        <v>0</v>
      </c>
      <c r="I8880" s="5">
        <f>IF(OR(AND(F8880&gt;=50,G8880&gt;SUMIF(SeasonTotals!A$2:A$9,A8880,SeasonTotals!F$2:F$9)),AND(G8880&gt;0.885,F8880&gt;=50,D8880&lt;3)),1,0)</f>
        <v>0</v>
      </c>
      <c r="J8880" s="4">
        <f t="shared" si="554"/>
        <v>0</v>
      </c>
      <c r="K8880" s="5">
        <f t="shared" si="555"/>
        <v>0</v>
      </c>
    </row>
    <row r="8881" spans="1:11" x14ac:dyDescent="0.25">
      <c r="A8881" t="s">
        <v>118</v>
      </c>
      <c r="B8881" t="s">
        <v>64</v>
      </c>
      <c r="C8881">
        <v>1</v>
      </c>
      <c r="D8881">
        <v>1</v>
      </c>
      <c r="E8881">
        <v>33</v>
      </c>
      <c r="F8881">
        <v>60</v>
      </c>
      <c r="G8881" s="1">
        <f t="shared" si="552"/>
        <v>0.97058823529411764</v>
      </c>
      <c r="H8881" s="4">
        <f t="shared" si="553"/>
        <v>1</v>
      </c>
      <c r="I8881" s="5">
        <f>IF(OR(AND(F8881&gt;=50,G8881&gt;SUMIF(SeasonTotals!A$2:A$9,A8881,SeasonTotals!F$2:F$9)),AND(G8881&gt;0.885,F8881&gt;=50,D8881&lt;3)),1,0)</f>
        <v>1</v>
      </c>
      <c r="J8881" s="4">
        <f t="shared" si="554"/>
        <v>0</v>
      </c>
      <c r="K8881" s="5">
        <f t="shared" si="555"/>
        <v>0</v>
      </c>
    </row>
    <row r="8882" spans="1:11" x14ac:dyDescent="0.25">
      <c r="A8882" t="s">
        <v>118</v>
      </c>
      <c r="B8882" t="s">
        <v>64</v>
      </c>
      <c r="C8882">
        <v>1</v>
      </c>
      <c r="D8882">
        <v>4</v>
      </c>
      <c r="E8882">
        <v>8</v>
      </c>
      <c r="F8882">
        <v>20</v>
      </c>
      <c r="G8882" s="1">
        <f t="shared" si="552"/>
        <v>0.66666666666666663</v>
      </c>
      <c r="H8882" s="4">
        <f t="shared" si="553"/>
        <v>0</v>
      </c>
      <c r="I8882" s="5">
        <f>IF(OR(AND(F8882&gt;=50,G8882&gt;SUMIF(SeasonTotals!A$2:A$9,A8882,SeasonTotals!F$2:F$9)),AND(G8882&gt;0.885,F8882&gt;=50,D8882&lt;3)),1,0)</f>
        <v>0</v>
      </c>
      <c r="J8882" s="4">
        <f t="shared" si="554"/>
        <v>1</v>
      </c>
      <c r="K8882" s="5">
        <f t="shared" si="555"/>
        <v>1</v>
      </c>
    </row>
    <row r="8883" spans="1:11" x14ac:dyDescent="0.25">
      <c r="A8883" t="s">
        <v>118</v>
      </c>
      <c r="B8883" t="s">
        <v>64</v>
      </c>
      <c r="C8883">
        <v>1</v>
      </c>
      <c r="D8883">
        <v>1</v>
      </c>
      <c r="E8883">
        <v>25</v>
      </c>
      <c r="F8883">
        <v>60</v>
      </c>
      <c r="G8883" s="1">
        <f t="shared" si="552"/>
        <v>0.96153846153846156</v>
      </c>
      <c r="H8883" s="4">
        <f t="shared" si="553"/>
        <v>1</v>
      </c>
      <c r="I8883" s="5">
        <f>IF(OR(AND(F8883&gt;=50,G8883&gt;SUMIF(SeasonTotals!A$2:A$9,A8883,SeasonTotals!F$2:F$9)),AND(G8883&gt;0.885,F8883&gt;=50,D8883&lt;3)),1,0)</f>
        <v>1</v>
      </c>
      <c r="J8883" s="4">
        <f t="shared" si="554"/>
        <v>0</v>
      </c>
      <c r="K8883" s="5">
        <f t="shared" si="555"/>
        <v>0</v>
      </c>
    </row>
    <row r="8884" spans="1:11" x14ac:dyDescent="0.25">
      <c r="A8884" t="s">
        <v>118</v>
      </c>
      <c r="B8884" t="s">
        <v>64</v>
      </c>
      <c r="C8884">
        <v>1</v>
      </c>
      <c r="D8884">
        <v>3</v>
      </c>
      <c r="E8884">
        <v>20</v>
      </c>
      <c r="F8884">
        <v>58</v>
      </c>
      <c r="G8884" s="1">
        <f t="shared" si="552"/>
        <v>0.86956521739130432</v>
      </c>
      <c r="H8884" s="4">
        <f t="shared" si="553"/>
        <v>0</v>
      </c>
      <c r="I8884" s="5">
        <f>IF(OR(AND(F8884&gt;=50,G8884&gt;SUMIF(SeasonTotals!A$2:A$9,A8884,SeasonTotals!F$2:F$9)),AND(G8884&gt;0.885,F8884&gt;=50,D8884&lt;3)),1,0)</f>
        <v>0</v>
      </c>
      <c r="J8884" s="4">
        <f t="shared" si="554"/>
        <v>0</v>
      </c>
      <c r="K8884" s="5">
        <f t="shared" si="555"/>
        <v>0</v>
      </c>
    </row>
    <row r="8885" spans="1:11" x14ac:dyDescent="0.25">
      <c r="A8885" t="s">
        <v>118</v>
      </c>
      <c r="B8885" t="s">
        <v>64</v>
      </c>
      <c r="C8885">
        <v>1</v>
      </c>
      <c r="D8885">
        <v>3</v>
      </c>
      <c r="E8885">
        <v>19</v>
      </c>
      <c r="F8885">
        <v>59</v>
      </c>
      <c r="G8885" s="1">
        <f t="shared" si="552"/>
        <v>0.86363636363636365</v>
      </c>
      <c r="H8885" s="4">
        <f t="shared" si="553"/>
        <v>0</v>
      </c>
      <c r="I8885" s="5">
        <f>IF(OR(AND(F8885&gt;=50,G8885&gt;SUMIF(SeasonTotals!A$2:A$9,A8885,SeasonTotals!F$2:F$9)),AND(G8885&gt;0.885,F8885&gt;=50,D8885&lt;3)),1,0)</f>
        <v>0</v>
      </c>
      <c r="J8885" s="4">
        <f t="shared" si="554"/>
        <v>0</v>
      </c>
      <c r="K8885" s="5">
        <f t="shared" si="555"/>
        <v>0</v>
      </c>
    </row>
    <row r="8886" spans="1:11" x14ac:dyDescent="0.25">
      <c r="A8886" t="s">
        <v>118</v>
      </c>
      <c r="B8886" t="s">
        <v>64</v>
      </c>
      <c r="C8886">
        <v>1</v>
      </c>
      <c r="D8886">
        <v>4</v>
      </c>
      <c r="E8886">
        <v>33</v>
      </c>
      <c r="F8886">
        <v>65</v>
      </c>
      <c r="G8886" s="1">
        <f t="shared" si="552"/>
        <v>0.89189189189189189</v>
      </c>
      <c r="H8886" s="4">
        <f t="shared" si="553"/>
        <v>0</v>
      </c>
      <c r="I8886" s="5">
        <f>IF(OR(AND(F8886&gt;=50,G8886&gt;SUMIF(SeasonTotals!A$2:A$9,A8886,SeasonTotals!F$2:F$9)),AND(G8886&gt;0.885,F8886&gt;=50,D8886&lt;3)),1,0)</f>
        <v>0</v>
      </c>
      <c r="J8886" s="4">
        <f t="shared" si="554"/>
        <v>0</v>
      </c>
      <c r="K8886" s="5">
        <f t="shared" si="555"/>
        <v>0</v>
      </c>
    </row>
    <row r="8887" spans="1:11" x14ac:dyDescent="0.25">
      <c r="A8887" t="s">
        <v>118</v>
      </c>
      <c r="B8887" t="s">
        <v>64</v>
      </c>
      <c r="C8887">
        <v>1</v>
      </c>
      <c r="D8887">
        <v>2</v>
      </c>
      <c r="E8887">
        <v>20</v>
      </c>
      <c r="F8887">
        <v>58</v>
      </c>
      <c r="G8887" s="1">
        <f t="shared" si="552"/>
        <v>0.90909090909090906</v>
      </c>
      <c r="H8887" s="4">
        <f t="shared" si="553"/>
        <v>1</v>
      </c>
      <c r="I8887" s="5">
        <f>IF(OR(AND(F8887&gt;=50,G8887&gt;SUMIF(SeasonTotals!A$2:A$9,A8887,SeasonTotals!F$2:F$9)),AND(G8887&gt;0.885,F8887&gt;=50,D8887&lt;3)),1,0)</f>
        <v>1</v>
      </c>
      <c r="J8887" s="4">
        <f t="shared" si="554"/>
        <v>0</v>
      </c>
      <c r="K8887" s="5">
        <f t="shared" si="555"/>
        <v>0</v>
      </c>
    </row>
    <row r="8888" spans="1:11" x14ac:dyDescent="0.25">
      <c r="A8888" t="s">
        <v>118</v>
      </c>
      <c r="B8888" t="s">
        <v>64</v>
      </c>
      <c r="C8888">
        <v>1</v>
      </c>
      <c r="D8888">
        <v>3</v>
      </c>
      <c r="E8888">
        <v>30</v>
      </c>
      <c r="F8888">
        <v>65</v>
      </c>
      <c r="G8888" s="1">
        <f t="shared" si="552"/>
        <v>0.90909090909090906</v>
      </c>
      <c r="H8888" s="4">
        <f t="shared" si="553"/>
        <v>0</v>
      </c>
      <c r="I8888" s="5">
        <f>IF(OR(AND(F8888&gt;=50,G8888&gt;SUMIF(SeasonTotals!A$2:A$9,A8888,SeasonTotals!F$2:F$9)),AND(G8888&gt;0.885,F8888&gt;=50,D8888&lt;3)),1,0)</f>
        <v>0</v>
      </c>
      <c r="J8888" s="4">
        <f t="shared" si="554"/>
        <v>0</v>
      </c>
      <c r="K8888" s="5">
        <f t="shared" si="555"/>
        <v>0</v>
      </c>
    </row>
    <row r="8889" spans="1:11" x14ac:dyDescent="0.25">
      <c r="A8889" t="s">
        <v>118</v>
      </c>
      <c r="B8889" t="s">
        <v>64</v>
      </c>
      <c r="C8889">
        <v>1</v>
      </c>
      <c r="D8889">
        <v>0</v>
      </c>
      <c r="E8889">
        <v>18</v>
      </c>
      <c r="F8889">
        <v>60</v>
      </c>
      <c r="G8889" s="1">
        <f t="shared" si="552"/>
        <v>1</v>
      </c>
      <c r="H8889" s="4">
        <f t="shared" si="553"/>
        <v>1</v>
      </c>
      <c r="I8889" s="5">
        <f>IF(OR(AND(F8889&gt;=50,G8889&gt;SUMIF(SeasonTotals!A$2:A$9,A8889,SeasonTotals!F$2:F$9)),AND(G8889&gt;0.885,F8889&gt;=50,D8889&lt;3)),1,0)</f>
        <v>1</v>
      </c>
      <c r="J8889" s="4">
        <f t="shared" si="554"/>
        <v>0</v>
      </c>
      <c r="K8889" s="5">
        <f t="shared" si="555"/>
        <v>0</v>
      </c>
    </row>
    <row r="8890" spans="1:11" x14ac:dyDescent="0.25">
      <c r="A8890" t="s">
        <v>118</v>
      </c>
      <c r="B8890" t="s">
        <v>64</v>
      </c>
      <c r="C8890">
        <v>1</v>
      </c>
      <c r="D8890">
        <v>7</v>
      </c>
      <c r="E8890">
        <v>29</v>
      </c>
      <c r="F8890">
        <v>60</v>
      </c>
      <c r="G8890" s="1">
        <f t="shared" si="552"/>
        <v>0.80555555555555558</v>
      </c>
      <c r="H8890" s="4">
        <f t="shared" si="553"/>
        <v>0</v>
      </c>
      <c r="I8890" s="5">
        <f>IF(OR(AND(F8890&gt;=50,G8890&gt;SUMIF(SeasonTotals!A$2:A$9,A8890,SeasonTotals!F$2:F$9)),AND(G8890&gt;0.885,F8890&gt;=50,D8890&lt;3)),1,0)</f>
        <v>0</v>
      </c>
      <c r="J8890" s="4">
        <f t="shared" si="554"/>
        <v>1</v>
      </c>
      <c r="K8890" s="5">
        <f t="shared" si="555"/>
        <v>0</v>
      </c>
    </row>
    <row r="8891" spans="1:11" x14ac:dyDescent="0.25">
      <c r="A8891" t="s">
        <v>118</v>
      </c>
      <c r="B8891" t="s">
        <v>64</v>
      </c>
      <c r="C8891">
        <v>1</v>
      </c>
      <c r="D8891">
        <v>4</v>
      </c>
      <c r="E8891">
        <v>24</v>
      </c>
      <c r="F8891">
        <v>58</v>
      </c>
      <c r="G8891" s="1">
        <f t="shared" si="552"/>
        <v>0.8571428571428571</v>
      </c>
      <c r="H8891" s="4">
        <f t="shared" si="553"/>
        <v>0</v>
      </c>
      <c r="I8891" s="5">
        <f>IF(OR(AND(F8891&gt;=50,G8891&gt;SUMIF(SeasonTotals!A$2:A$9,A8891,SeasonTotals!F$2:F$9)),AND(G8891&gt;0.885,F8891&gt;=50,D8891&lt;3)),1,0)</f>
        <v>0</v>
      </c>
      <c r="J8891" s="4">
        <f t="shared" si="554"/>
        <v>0</v>
      </c>
      <c r="K8891" s="5">
        <f t="shared" si="555"/>
        <v>0</v>
      </c>
    </row>
    <row r="8892" spans="1:11" x14ac:dyDescent="0.25">
      <c r="A8892" t="s">
        <v>118</v>
      </c>
      <c r="B8892" t="s">
        <v>64</v>
      </c>
      <c r="C8892">
        <v>1</v>
      </c>
      <c r="D8892">
        <v>3</v>
      </c>
      <c r="E8892">
        <v>15</v>
      </c>
      <c r="F8892">
        <v>60</v>
      </c>
      <c r="G8892" s="1">
        <f t="shared" si="552"/>
        <v>0.83333333333333337</v>
      </c>
      <c r="H8892" s="4">
        <f t="shared" si="553"/>
        <v>0</v>
      </c>
      <c r="I8892" s="5">
        <f>IF(OR(AND(F8892&gt;=50,G8892&gt;SUMIF(SeasonTotals!A$2:A$9,A8892,SeasonTotals!F$2:F$9)),AND(G8892&gt;0.885,F8892&gt;=50,D8892&lt;3)),1,0)</f>
        <v>0</v>
      </c>
      <c r="J8892" s="4">
        <f t="shared" si="554"/>
        <v>1</v>
      </c>
      <c r="K8892" s="5">
        <f t="shared" si="555"/>
        <v>0</v>
      </c>
    </row>
    <row r="8893" spans="1:11" x14ac:dyDescent="0.25">
      <c r="A8893" t="s">
        <v>118</v>
      </c>
      <c r="B8893" t="s">
        <v>64</v>
      </c>
      <c r="C8893">
        <v>1</v>
      </c>
      <c r="D8893">
        <v>4</v>
      </c>
      <c r="E8893">
        <v>6</v>
      </c>
      <c r="F8893">
        <v>21</v>
      </c>
      <c r="G8893" s="1">
        <f t="shared" si="552"/>
        <v>0.6</v>
      </c>
      <c r="H8893" s="4">
        <f t="shared" si="553"/>
        <v>0</v>
      </c>
      <c r="I8893" s="5">
        <f>IF(OR(AND(F8893&gt;=50,G8893&gt;SUMIF(SeasonTotals!A$2:A$9,A8893,SeasonTotals!F$2:F$9)),AND(G8893&gt;0.885,F8893&gt;=50,D8893&lt;3)),1,0)</f>
        <v>0</v>
      </c>
      <c r="J8893" s="4">
        <f t="shared" si="554"/>
        <v>1</v>
      </c>
      <c r="K8893" s="5">
        <f t="shared" si="555"/>
        <v>1</v>
      </c>
    </row>
    <row r="8894" spans="1:11" x14ac:dyDescent="0.25">
      <c r="A8894" t="s">
        <v>118</v>
      </c>
      <c r="B8894" t="s">
        <v>64</v>
      </c>
      <c r="C8894">
        <v>1</v>
      </c>
      <c r="D8894">
        <v>1</v>
      </c>
      <c r="E8894">
        <v>26</v>
      </c>
      <c r="F8894">
        <v>60</v>
      </c>
      <c r="G8894" s="1">
        <f t="shared" si="552"/>
        <v>0.96296296296296291</v>
      </c>
      <c r="H8894" s="4">
        <f t="shared" si="553"/>
        <v>1</v>
      </c>
      <c r="I8894" s="5">
        <f>IF(OR(AND(F8894&gt;=50,G8894&gt;SUMIF(SeasonTotals!A$2:A$9,A8894,SeasonTotals!F$2:F$9)),AND(G8894&gt;0.885,F8894&gt;=50,D8894&lt;3)),1,0)</f>
        <v>1</v>
      </c>
      <c r="J8894" s="4">
        <f t="shared" si="554"/>
        <v>0</v>
      </c>
      <c r="K8894" s="5">
        <f t="shared" si="555"/>
        <v>0</v>
      </c>
    </row>
    <row r="8895" spans="1:11" x14ac:dyDescent="0.25">
      <c r="A8895" t="s">
        <v>118</v>
      </c>
      <c r="B8895" t="s">
        <v>64</v>
      </c>
      <c r="C8895">
        <v>1</v>
      </c>
      <c r="D8895">
        <v>3</v>
      </c>
      <c r="E8895">
        <v>40</v>
      </c>
      <c r="F8895">
        <v>57</v>
      </c>
      <c r="G8895" s="1">
        <f t="shared" si="552"/>
        <v>0.93023255813953487</v>
      </c>
      <c r="H8895" s="4">
        <f t="shared" si="553"/>
        <v>1</v>
      </c>
      <c r="I8895" s="5">
        <f>IF(OR(AND(F8895&gt;=50,G8895&gt;SUMIF(SeasonTotals!A$2:A$9,A8895,SeasonTotals!F$2:F$9)),AND(G8895&gt;0.885,F8895&gt;=50,D8895&lt;3)),1,0)</f>
        <v>1</v>
      </c>
      <c r="J8895" s="4">
        <f t="shared" si="554"/>
        <v>0</v>
      </c>
      <c r="K8895" s="5">
        <f t="shared" si="555"/>
        <v>0</v>
      </c>
    </row>
    <row r="8896" spans="1:11" x14ac:dyDescent="0.25">
      <c r="A8896" t="s">
        <v>118</v>
      </c>
      <c r="B8896" t="s">
        <v>64</v>
      </c>
      <c r="C8896">
        <v>1</v>
      </c>
      <c r="D8896">
        <v>4</v>
      </c>
      <c r="E8896">
        <v>20</v>
      </c>
      <c r="F8896">
        <v>58</v>
      </c>
      <c r="G8896" s="1">
        <f t="shared" si="552"/>
        <v>0.83333333333333337</v>
      </c>
      <c r="H8896" s="4">
        <f t="shared" si="553"/>
        <v>0</v>
      </c>
      <c r="I8896" s="5">
        <f>IF(OR(AND(F8896&gt;=50,G8896&gt;SUMIF(SeasonTotals!A$2:A$9,A8896,SeasonTotals!F$2:F$9)),AND(G8896&gt;0.885,F8896&gt;=50,D8896&lt;3)),1,0)</f>
        <v>0</v>
      </c>
      <c r="J8896" s="4">
        <f t="shared" si="554"/>
        <v>1</v>
      </c>
      <c r="K8896" s="5">
        <f t="shared" si="555"/>
        <v>0</v>
      </c>
    </row>
    <row r="8897" spans="1:11" x14ac:dyDescent="0.25">
      <c r="A8897" t="s">
        <v>118</v>
      </c>
      <c r="B8897" t="s">
        <v>64</v>
      </c>
      <c r="C8897">
        <v>1</v>
      </c>
      <c r="D8897">
        <v>3</v>
      </c>
      <c r="E8897">
        <v>20</v>
      </c>
      <c r="F8897">
        <v>58</v>
      </c>
      <c r="G8897" s="1">
        <f t="shared" si="552"/>
        <v>0.86956521739130432</v>
      </c>
      <c r="H8897" s="4">
        <f t="shared" si="553"/>
        <v>0</v>
      </c>
      <c r="I8897" s="5">
        <f>IF(OR(AND(F8897&gt;=50,G8897&gt;SUMIF(SeasonTotals!A$2:A$9,A8897,SeasonTotals!F$2:F$9)),AND(G8897&gt;0.885,F8897&gt;=50,D8897&lt;3)),1,0)</f>
        <v>0</v>
      </c>
      <c r="J8897" s="4">
        <f t="shared" si="554"/>
        <v>0</v>
      </c>
      <c r="K8897" s="5">
        <f t="shared" si="555"/>
        <v>0</v>
      </c>
    </row>
    <row r="8898" spans="1:11" x14ac:dyDescent="0.25">
      <c r="A8898" t="s">
        <v>118</v>
      </c>
      <c r="B8898" t="s">
        <v>64</v>
      </c>
      <c r="C8898">
        <v>1</v>
      </c>
      <c r="D8898">
        <v>4</v>
      </c>
      <c r="E8898">
        <v>29</v>
      </c>
      <c r="F8898">
        <v>60</v>
      </c>
      <c r="G8898" s="1">
        <f t="shared" ref="G8898:G8961" si="556">E8898/MAX(1,SUM(D8898:E8898))</f>
        <v>0.87878787878787878</v>
      </c>
      <c r="H8898" s="4">
        <f t="shared" ref="H8898:H8961" si="557">IF(AND(F8898&gt;=50,OR(G8898&gt;0.913,AND(G8898&gt;0.885,D8898&lt;3))),1,0)</f>
        <v>0</v>
      </c>
      <c r="I8898" s="5">
        <f>IF(OR(AND(F8898&gt;=50,G8898&gt;SUMIF(SeasonTotals!A$2:A$9,A8898,SeasonTotals!F$2:F$9)),AND(G8898&gt;0.885,F8898&gt;=50,D8898&lt;3)),1,0)</f>
        <v>0</v>
      </c>
      <c r="J8898" s="4">
        <f t="shared" ref="J8898:J8961" si="558">IF(G8898&lt;0.85,1,0)</f>
        <v>0</v>
      </c>
      <c r="K8898" s="5">
        <f t="shared" ref="K8898:K8961" si="559">IF(F8898&lt;55,1,0)</f>
        <v>0</v>
      </c>
    </row>
    <row r="8899" spans="1:11" x14ac:dyDescent="0.25">
      <c r="A8899" t="s">
        <v>118</v>
      </c>
      <c r="B8899" t="s">
        <v>64</v>
      </c>
      <c r="C8899">
        <v>1</v>
      </c>
      <c r="D8899">
        <v>4</v>
      </c>
      <c r="E8899">
        <v>28</v>
      </c>
      <c r="F8899">
        <v>58</v>
      </c>
      <c r="G8899" s="1">
        <f t="shared" si="556"/>
        <v>0.875</v>
      </c>
      <c r="H8899" s="4">
        <f t="shared" si="557"/>
        <v>0</v>
      </c>
      <c r="I8899" s="5">
        <f>IF(OR(AND(F8899&gt;=50,G8899&gt;SUMIF(SeasonTotals!A$2:A$9,A8899,SeasonTotals!F$2:F$9)),AND(G8899&gt;0.885,F8899&gt;=50,D8899&lt;3)),1,0)</f>
        <v>0</v>
      </c>
      <c r="J8899" s="4">
        <f t="shared" si="558"/>
        <v>0</v>
      </c>
      <c r="K8899" s="5">
        <f t="shared" si="559"/>
        <v>0</v>
      </c>
    </row>
    <row r="8900" spans="1:11" x14ac:dyDescent="0.25">
      <c r="A8900" t="s">
        <v>118</v>
      </c>
      <c r="B8900" t="s">
        <v>64</v>
      </c>
      <c r="C8900">
        <v>1</v>
      </c>
      <c r="D8900">
        <v>3</v>
      </c>
      <c r="E8900">
        <v>32</v>
      </c>
      <c r="F8900">
        <v>65</v>
      </c>
      <c r="G8900" s="1">
        <f t="shared" si="556"/>
        <v>0.91428571428571426</v>
      </c>
      <c r="H8900" s="4">
        <f t="shared" si="557"/>
        <v>1</v>
      </c>
      <c r="I8900" s="5">
        <f>IF(OR(AND(F8900&gt;=50,G8900&gt;SUMIF(SeasonTotals!A$2:A$9,A8900,SeasonTotals!F$2:F$9)),AND(G8900&gt;0.885,F8900&gt;=50,D8900&lt;3)),1,0)</f>
        <v>1</v>
      </c>
      <c r="J8900" s="4">
        <f t="shared" si="558"/>
        <v>0</v>
      </c>
      <c r="K8900" s="5">
        <f t="shared" si="559"/>
        <v>0</v>
      </c>
    </row>
    <row r="8901" spans="1:11" x14ac:dyDescent="0.25">
      <c r="A8901" t="s">
        <v>118</v>
      </c>
      <c r="B8901" t="s">
        <v>65</v>
      </c>
      <c r="C8901">
        <v>1</v>
      </c>
      <c r="D8901">
        <v>2</v>
      </c>
      <c r="E8901">
        <v>21</v>
      </c>
      <c r="F8901">
        <v>60</v>
      </c>
      <c r="G8901" s="1">
        <f t="shared" si="556"/>
        <v>0.91304347826086951</v>
      </c>
      <c r="H8901" s="4">
        <f t="shared" si="557"/>
        <v>1</v>
      </c>
      <c r="I8901" s="5">
        <f>IF(OR(AND(F8901&gt;=50,G8901&gt;SUMIF(SeasonTotals!A$2:A$9,A8901,SeasonTotals!F$2:F$9)),AND(G8901&gt;0.885,F8901&gt;=50,D8901&lt;3)),1,0)</f>
        <v>1</v>
      </c>
      <c r="J8901" s="4">
        <f t="shared" si="558"/>
        <v>0</v>
      </c>
      <c r="K8901" s="5">
        <f t="shared" si="559"/>
        <v>0</v>
      </c>
    </row>
    <row r="8902" spans="1:11" x14ac:dyDescent="0.25">
      <c r="A8902" t="s">
        <v>118</v>
      </c>
      <c r="B8902" t="s">
        <v>65</v>
      </c>
      <c r="C8902">
        <v>1</v>
      </c>
      <c r="D8902">
        <v>1</v>
      </c>
      <c r="E8902">
        <v>28</v>
      </c>
      <c r="F8902">
        <v>60</v>
      </c>
      <c r="G8902" s="1">
        <f t="shared" si="556"/>
        <v>0.96551724137931039</v>
      </c>
      <c r="H8902" s="4">
        <f t="shared" si="557"/>
        <v>1</v>
      </c>
      <c r="I8902" s="5">
        <f>IF(OR(AND(F8902&gt;=50,G8902&gt;SUMIF(SeasonTotals!A$2:A$9,A8902,SeasonTotals!F$2:F$9)),AND(G8902&gt;0.885,F8902&gt;=50,D8902&lt;3)),1,0)</f>
        <v>1</v>
      </c>
      <c r="J8902" s="4">
        <f t="shared" si="558"/>
        <v>0</v>
      </c>
      <c r="K8902" s="5">
        <f t="shared" si="559"/>
        <v>0</v>
      </c>
    </row>
    <row r="8903" spans="1:11" x14ac:dyDescent="0.25">
      <c r="A8903" t="s">
        <v>118</v>
      </c>
      <c r="B8903" t="s">
        <v>65</v>
      </c>
      <c r="C8903">
        <v>1</v>
      </c>
      <c r="D8903">
        <v>0</v>
      </c>
      <c r="E8903">
        <v>29</v>
      </c>
      <c r="F8903">
        <v>60</v>
      </c>
      <c r="G8903" s="1">
        <f t="shared" si="556"/>
        <v>1</v>
      </c>
      <c r="H8903" s="4">
        <f t="shared" si="557"/>
        <v>1</v>
      </c>
      <c r="I8903" s="5">
        <f>IF(OR(AND(F8903&gt;=50,G8903&gt;SUMIF(SeasonTotals!A$2:A$9,A8903,SeasonTotals!F$2:F$9)),AND(G8903&gt;0.885,F8903&gt;=50,D8903&lt;3)),1,0)</f>
        <v>1</v>
      </c>
      <c r="J8903" s="4">
        <f t="shared" si="558"/>
        <v>0</v>
      </c>
      <c r="K8903" s="5">
        <f t="shared" si="559"/>
        <v>0</v>
      </c>
    </row>
    <row r="8904" spans="1:11" x14ac:dyDescent="0.25">
      <c r="A8904" t="s">
        <v>118</v>
      </c>
      <c r="B8904" t="s">
        <v>65</v>
      </c>
      <c r="C8904">
        <v>1</v>
      </c>
      <c r="D8904">
        <v>0</v>
      </c>
      <c r="E8904">
        <v>25</v>
      </c>
      <c r="F8904">
        <v>60</v>
      </c>
      <c r="G8904" s="1">
        <f t="shared" si="556"/>
        <v>1</v>
      </c>
      <c r="H8904" s="4">
        <f t="shared" si="557"/>
        <v>1</v>
      </c>
      <c r="I8904" s="5">
        <f>IF(OR(AND(F8904&gt;=50,G8904&gt;SUMIF(SeasonTotals!A$2:A$9,A8904,SeasonTotals!F$2:F$9)),AND(G8904&gt;0.885,F8904&gt;=50,D8904&lt;3)),1,0)</f>
        <v>1</v>
      </c>
      <c r="J8904" s="4">
        <f t="shared" si="558"/>
        <v>0</v>
      </c>
      <c r="K8904" s="5">
        <f t="shared" si="559"/>
        <v>0</v>
      </c>
    </row>
    <row r="8905" spans="1:11" x14ac:dyDescent="0.25">
      <c r="A8905" t="s">
        <v>118</v>
      </c>
      <c r="B8905" t="s">
        <v>65</v>
      </c>
      <c r="C8905">
        <v>1</v>
      </c>
      <c r="D8905">
        <v>3</v>
      </c>
      <c r="E8905">
        <v>21</v>
      </c>
      <c r="F8905">
        <v>57</v>
      </c>
      <c r="G8905" s="1">
        <f t="shared" si="556"/>
        <v>0.875</v>
      </c>
      <c r="H8905" s="4">
        <f t="shared" si="557"/>
        <v>0</v>
      </c>
      <c r="I8905" s="5">
        <f>IF(OR(AND(F8905&gt;=50,G8905&gt;SUMIF(SeasonTotals!A$2:A$9,A8905,SeasonTotals!F$2:F$9)),AND(G8905&gt;0.885,F8905&gt;=50,D8905&lt;3)),1,0)</f>
        <v>0</v>
      </c>
      <c r="J8905" s="4">
        <f t="shared" si="558"/>
        <v>0</v>
      </c>
      <c r="K8905" s="5">
        <f t="shared" si="559"/>
        <v>0</v>
      </c>
    </row>
    <row r="8906" spans="1:11" x14ac:dyDescent="0.25">
      <c r="A8906" t="s">
        <v>118</v>
      </c>
      <c r="B8906" t="s">
        <v>65</v>
      </c>
      <c r="C8906">
        <v>1</v>
      </c>
      <c r="D8906">
        <v>0</v>
      </c>
      <c r="E8906">
        <v>35</v>
      </c>
      <c r="F8906">
        <v>60</v>
      </c>
      <c r="G8906" s="1">
        <f t="shared" si="556"/>
        <v>1</v>
      </c>
      <c r="H8906" s="4">
        <f t="shared" si="557"/>
        <v>1</v>
      </c>
      <c r="I8906" s="5">
        <f>IF(OR(AND(F8906&gt;=50,G8906&gt;SUMIF(SeasonTotals!A$2:A$9,A8906,SeasonTotals!F$2:F$9)),AND(G8906&gt;0.885,F8906&gt;=50,D8906&lt;3)),1,0)</f>
        <v>1</v>
      </c>
      <c r="J8906" s="4">
        <f t="shared" si="558"/>
        <v>0</v>
      </c>
      <c r="K8906" s="5">
        <f t="shared" si="559"/>
        <v>0</v>
      </c>
    </row>
    <row r="8907" spans="1:11" x14ac:dyDescent="0.25">
      <c r="A8907" t="s">
        <v>118</v>
      </c>
      <c r="B8907" t="s">
        <v>65</v>
      </c>
      <c r="C8907">
        <v>1</v>
      </c>
      <c r="D8907">
        <v>3</v>
      </c>
      <c r="E8907">
        <v>21</v>
      </c>
      <c r="F8907">
        <v>62</v>
      </c>
      <c r="G8907" s="1">
        <f t="shared" si="556"/>
        <v>0.875</v>
      </c>
      <c r="H8907" s="4">
        <f t="shared" si="557"/>
        <v>0</v>
      </c>
      <c r="I8907" s="5">
        <f>IF(OR(AND(F8907&gt;=50,G8907&gt;SUMIF(SeasonTotals!A$2:A$9,A8907,SeasonTotals!F$2:F$9)),AND(G8907&gt;0.885,F8907&gt;=50,D8907&lt;3)),1,0)</f>
        <v>0</v>
      </c>
      <c r="J8907" s="4">
        <f t="shared" si="558"/>
        <v>0</v>
      </c>
      <c r="K8907" s="5">
        <f t="shared" si="559"/>
        <v>0</v>
      </c>
    </row>
    <row r="8908" spans="1:11" x14ac:dyDescent="0.25">
      <c r="A8908" t="s">
        <v>118</v>
      </c>
      <c r="B8908" t="s">
        <v>65</v>
      </c>
      <c r="C8908">
        <v>1</v>
      </c>
      <c r="D8908">
        <v>5</v>
      </c>
      <c r="E8908">
        <v>32</v>
      </c>
      <c r="F8908">
        <v>60</v>
      </c>
      <c r="G8908" s="1">
        <f t="shared" si="556"/>
        <v>0.86486486486486491</v>
      </c>
      <c r="H8908" s="4">
        <f t="shared" si="557"/>
        <v>0</v>
      </c>
      <c r="I8908" s="5">
        <f>IF(OR(AND(F8908&gt;=50,G8908&gt;SUMIF(SeasonTotals!A$2:A$9,A8908,SeasonTotals!F$2:F$9)),AND(G8908&gt;0.885,F8908&gt;=50,D8908&lt;3)),1,0)</f>
        <v>0</v>
      </c>
      <c r="J8908" s="4">
        <f t="shared" si="558"/>
        <v>0</v>
      </c>
      <c r="K8908" s="5">
        <f t="shared" si="559"/>
        <v>0</v>
      </c>
    </row>
    <row r="8909" spans="1:11" x14ac:dyDescent="0.25">
      <c r="A8909" t="s">
        <v>118</v>
      </c>
      <c r="B8909" t="s">
        <v>65</v>
      </c>
      <c r="C8909">
        <v>1</v>
      </c>
      <c r="D8909">
        <v>2</v>
      </c>
      <c r="E8909">
        <v>16</v>
      </c>
      <c r="F8909">
        <v>64</v>
      </c>
      <c r="G8909" s="1">
        <f t="shared" si="556"/>
        <v>0.88888888888888884</v>
      </c>
      <c r="H8909" s="4">
        <f t="shared" si="557"/>
        <v>1</v>
      </c>
      <c r="I8909" s="5">
        <f>IF(OR(AND(F8909&gt;=50,G8909&gt;SUMIF(SeasonTotals!A$2:A$9,A8909,SeasonTotals!F$2:F$9)),AND(G8909&gt;0.885,F8909&gt;=50,D8909&lt;3)),1,0)</f>
        <v>1</v>
      </c>
      <c r="J8909" s="4">
        <f t="shared" si="558"/>
        <v>0</v>
      </c>
      <c r="K8909" s="5">
        <f t="shared" si="559"/>
        <v>0</v>
      </c>
    </row>
    <row r="8910" spans="1:11" x14ac:dyDescent="0.25">
      <c r="A8910" t="s">
        <v>118</v>
      </c>
      <c r="B8910" t="s">
        <v>65</v>
      </c>
      <c r="C8910">
        <v>1</v>
      </c>
      <c r="D8910">
        <v>3</v>
      </c>
      <c r="E8910">
        <v>20</v>
      </c>
      <c r="F8910">
        <v>59</v>
      </c>
      <c r="G8910" s="1">
        <f t="shared" si="556"/>
        <v>0.86956521739130432</v>
      </c>
      <c r="H8910" s="4">
        <f t="shared" si="557"/>
        <v>0</v>
      </c>
      <c r="I8910" s="5">
        <f>IF(OR(AND(F8910&gt;=50,G8910&gt;SUMIF(SeasonTotals!A$2:A$9,A8910,SeasonTotals!F$2:F$9)),AND(G8910&gt;0.885,F8910&gt;=50,D8910&lt;3)),1,0)</f>
        <v>0</v>
      </c>
      <c r="J8910" s="4">
        <f t="shared" si="558"/>
        <v>0</v>
      </c>
      <c r="K8910" s="5">
        <f t="shared" si="559"/>
        <v>0</v>
      </c>
    </row>
    <row r="8911" spans="1:11" x14ac:dyDescent="0.25">
      <c r="A8911" t="s">
        <v>118</v>
      </c>
      <c r="B8911" t="s">
        <v>65</v>
      </c>
      <c r="C8911">
        <v>1</v>
      </c>
      <c r="D8911">
        <v>3</v>
      </c>
      <c r="E8911">
        <v>27</v>
      </c>
      <c r="F8911">
        <v>64</v>
      </c>
      <c r="G8911" s="1">
        <f t="shared" si="556"/>
        <v>0.9</v>
      </c>
      <c r="H8911" s="4">
        <f t="shared" si="557"/>
        <v>0</v>
      </c>
      <c r="I8911" s="5">
        <f>IF(OR(AND(F8911&gt;=50,G8911&gt;SUMIF(SeasonTotals!A$2:A$9,A8911,SeasonTotals!F$2:F$9)),AND(G8911&gt;0.885,F8911&gt;=50,D8911&lt;3)),1,0)</f>
        <v>0</v>
      </c>
      <c r="J8911" s="4">
        <f t="shared" si="558"/>
        <v>0</v>
      </c>
      <c r="K8911" s="5">
        <f t="shared" si="559"/>
        <v>0</v>
      </c>
    </row>
    <row r="8912" spans="1:11" x14ac:dyDescent="0.25">
      <c r="A8912" t="s">
        <v>118</v>
      </c>
      <c r="B8912" t="s">
        <v>65</v>
      </c>
      <c r="C8912">
        <v>1</v>
      </c>
      <c r="D8912">
        <v>2</v>
      </c>
      <c r="E8912">
        <v>21</v>
      </c>
      <c r="F8912">
        <v>59</v>
      </c>
      <c r="G8912" s="1">
        <f t="shared" si="556"/>
        <v>0.91304347826086951</v>
      </c>
      <c r="H8912" s="4">
        <f t="shared" si="557"/>
        <v>1</v>
      </c>
      <c r="I8912" s="5">
        <f>IF(OR(AND(F8912&gt;=50,G8912&gt;SUMIF(SeasonTotals!A$2:A$9,A8912,SeasonTotals!F$2:F$9)),AND(G8912&gt;0.885,F8912&gt;=50,D8912&lt;3)),1,0)</f>
        <v>1</v>
      </c>
      <c r="J8912" s="4">
        <f t="shared" si="558"/>
        <v>0</v>
      </c>
      <c r="K8912" s="5">
        <f t="shared" si="559"/>
        <v>0</v>
      </c>
    </row>
    <row r="8913" spans="1:11" x14ac:dyDescent="0.25">
      <c r="A8913" t="s">
        <v>118</v>
      </c>
      <c r="B8913" t="s">
        <v>65</v>
      </c>
      <c r="C8913">
        <v>1</v>
      </c>
      <c r="D8913">
        <v>1</v>
      </c>
      <c r="E8913">
        <v>29</v>
      </c>
      <c r="F8913">
        <v>60</v>
      </c>
      <c r="G8913" s="1">
        <f t="shared" si="556"/>
        <v>0.96666666666666667</v>
      </c>
      <c r="H8913" s="4">
        <f t="shared" si="557"/>
        <v>1</v>
      </c>
      <c r="I8913" s="5">
        <f>IF(OR(AND(F8913&gt;=50,G8913&gt;SUMIF(SeasonTotals!A$2:A$9,A8913,SeasonTotals!F$2:F$9)),AND(G8913&gt;0.885,F8913&gt;=50,D8913&lt;3)),1,0)</f>
        <v>1</v>
      </c>
      <c r="J8913" s="4">
        <f t="shared" si="558"/>
        <v>0</v>
      </c>
      <c r="K8913" s="5">
        <f t="shared" si="559"/>
        <v>0</v>
      </c>
    </row>
    <row r="8914" spans="1:11" x14ac:dyDescent="0.25">
      <c r="A8914" t="s">
        <v>118</v>
      </c>
      <c r="B8914" t="s">
        <v>65</v>
      </c>
      <c r="C8914">
        <v>1</v>
      </c>
      <c r="D8914">
        <v>6</v>
      </c>
      <c r="E8914">
        <v>16</v>
      </c>
      <c r="F8914">
        <v>32</v>
      </c>
      <c r="G8914" s="1">
        <f t="shared" si="556"/>
        <v>0.72727272727272729</v>
      </c>
      <c r="H8914" s="4">
        <f t="shared" si="557"/>
        <v>0</v>
      </c>
      <c r="I8914" s="5">
        <f>IF(OR(AND(F8914&gt;=50,G8914&gt;SUMIF(SeasonTotals!A$2:A$9,A8914,SeasonTotals!F$2:F$9)),AND(G8914&gt;0.885,F8914&gt;=50,D8914&lt;3)),1,0)</f>
        <v>0</v>
      </c>
      <c r="J8914" s="4">
        <f t="shared" si="558"/>
        <v>1</v>
      </c>
      <c r="K8914" s="5">
        <f t="shared" si="559"/>
        <v>1</v>
      </c>
    </row>
    <row r="8915" spans="1:11" x14ac:dyDescent="0.25">
      <c r="A8915" t="s">
        <v>118</v>
      </c>
      <c r="B8915" t="s">
        <v>65</v>
      </c>
      <c r="C8915">
        <v>1</v>
      </c>
      <c r="D8915">
        <v>4</v>
      </c>
      <c r="E8915">
        <v>21</v>
      </c>
      <c r="F8915">
        <v>60</v>
      </c>
      <c r="G8915" s="1">
        <f t="shared" si="556"/>
        <v>0.84</v>
      </c>
      <c r="H8915" s="4">
        <f t="shared" si="557"/>
        <v>0</v>
      </c>
      <c r="I8915" s="5">
        <f>IF(OR(AND(F8915&gt;=50,G8915&gt;SUMIF(SeasonTotals!A$2:A$9,A8915,SeasonTotals!F$2:F$9)),AND(G8915&gt;0.885,F8915&gt;=50,D8915&lt;3)),1,0)</f>
        <v>0</v>
      </c>
      <c r="J8915" s="4">
        <f t="shared" si="558"/>
        <v>1</v>
      </c>
      <c r="K8915" s="5">
        <f t="shared" si="559"/>
        <v>0</v>
      </c>
    </row>
    <row r="8916" spans="1:11" x14ac:dyDescent="0.25">
      <c r="A8916" t="s">
        <v>118</v>
      </c>
      <c r="B8916" t="s">
        <v>65</v>
      </c>
      <c r="C8916">
        <v>1</v>
      </c>
      <c r="D8916">
        <v>4</v>
      </c>
      <c r="E8916">
        <v>29</v>
      </c>
      <c r="F8916">
        <v>58</v>
      </c>
      <c r="G8916" s="1">
        <f t="shared" si="556"/>
        <v>0.87878787878787878</v>
      </c>
      <c r="H8916" s="4">
        <f t="shared" si="557"/>
        <v>0</v>
      </c>
      <c r="I8916" s="5">
        <f>IF(OR(AND(F8916&gt;=50,G8916&gt;SUMIF(SeasonTotals!A$2:A$9,A8916,SeasonTotals!F$2:F$9)),AND(G8916&gt;0.885,F8916&gt;=50,D8916&lt;3)),1,0)</f>
        <v>0</v>
      </c>
      <c r="J8916" s="4">
        <f t="shared" si="558"/>
        <v>0</v>
      </c>
      <c r="K8916" s="5">
        <f t="shared" si="559"/>
        <v>0</v>
      </c>
    </row>
    <row r="8917" spans="1:11" x14ac:dyDescent="0.25">
      <c r="A8917" t="s">
        <v>118</v>
      </c>
      <c r="B8917" t="s">
        <v>65</v>
      </c>
      <c r="C8917">
        <v>1</v>
      </c>
      <c r="D8917">
        <v>5</v>
      </c>
      <c r="E8917">
        <v>30</v>
      </c>
      <c r="F8917">
        <v>59</v>
      </c>
      <c r="G8917" s="1">
        <f t="shared" si="556"/>
        <v>0.8571428571428571</v>
      </c>
      <c r="H8917" s="4">
        <f t="shared" si="557"/>
        <v>0</v>
      </c>
      <c r="I8917" s="5">
        <f>IF(OR(AND(F8917&gt;=50,G8917&gt;SUMIF(SeasonTotals!A$2:A$9,A8917,SeasonTotals!F$2:F$9)),AND(G8917&gt;0.885,F8917&gt;=50,D8917&lt;3)),1,0)</f>
        <v>0</v>
      </c>
      <c r="J8917" s="4">
        <f t="shared" si="558"/>
        <v>0</v>
      </c>
      <c r="K8917" s="5">
        <f t="shared" si="559"/>
        <v>0</v>
      </c>
    </row>
    <row r="8918" spans="1:11" x14ac:dyDescent="0.25">
      <c r="A8918" t="s">
        <v>118</v>
      </c>
      <c r="B8918" t="s">
        <v>65</v>
      </c>
      <c r="C8918">
        <v>1</v>
      </c>
      <c r="D8918">
        <v>4</v>
      </c>
      <c r="E8918">
        <v>24</v>
      </c>
      <c r="F8918">
        <v>58</v>
      </c>
      <c r="G8918" s="1">
        <f t="shared" si="556"/>
        <v>0.8571428571428571</v>
      </c>
      <c r="H8918" s="4">
        <f t="shared" si="557"/>
        <v>0</v>
      </c>
      <c r="I8918" s="5">
        <f>IF(OR(AND(F8918&gt;=50,G8918&gt;SUMIF(SeasonTotals!A$2:A$9,A8918,SeasonTotals!F$2:F$9)),AND(G8918&gt;0.885,F8918&gt;=50,D8918&lt;3)),1,0)</f>
        <v>0</v>
      </c>
      <c r="J8918" s="4">
        <f t="shared" si="558"/>
        <v>0</v>
      </c>
      <c r="K8918" s="5">
        <f t="shared" si="559"/>
        <v>0</v>
      </c>
    </row>
    <row r="8919" spans="1:11" x14ac:dyDescent="0.25">
      <c r="A8919" t="s">
        <v>118</v>
      </c>
      <c r="B8919" t="s">
        <v>65</v>
      </c>
      <c r="C8919">
        <v>1</v>
      </c>
      <c r="D8919">
        <v>2</v>
      </c>
      <c r="E8919">
        <v>20</v>
      </c>
      <c r="F8919">
        <v>65</v>
      </c>
      <c r="G8919" s="1">
        <f t="shared" si="556"/>
        <v>0.90909090909090906</v>
      </c>
      <c r="H8919" s="4">
        <f t="shared" si="557"/>
        <v>1</v>
      </c>
      <c r="I8919" s="5">
        <f>IF(OR(AND(F8919&gt;=50,G8919&gt;SUMIF(SeasonTotals!A$2:A$9,A8919,SeasonTotals!F$2:F$9)),AND(G8919&gt;0.885,F8919&gt;=50,D8919&lt;3)),1,0)</f>
        <v>1</v>
      </c>
      <c r="J8919" s="4">
        <f t="shared" si="558"/>
        <v>0</v>
      </c>
      <c r="K8919" s="5">
        <f t="shared" si="559"/>
        <v>0</v>
      </c>
    </row>
    <row r="8920" spans="1:11" x14ac:dyDescent="0.25">
      <c r="A8920" t="s">
        <v>118</v>
      </c>
      <c r="B8920" t="s">
        <v>65</v>
      </c>
      <c r="C8920">
        <v>1</v>
      </c>
      <c r="D8920">
        <v>1</v>
      </c>
      <c r="E8920">
        <v>31</v>
      </c>
      <c r="F8920">
        <v>60</v>
      </c>
      <c r="G8920" s="1">
        <f t="shared" si="556"/>
        <v>0.96875</v>
      </c>
      <c r="H8920" s="4">
        <f t="shared" si="557"/>
        <v>1</v>
      </c>
      <c r="I8920" s="5">
        <f>IF(OR(AND(F8920&gt;=50,G8920&gt;SUMIF(SeasonTotals!A$2:A$9,A8920,SeasonTotals!F$2:F$9)),AND(G8920&gt;0.885,F8920&gt;=50,D8920&lt;3)),1,0)</f>
        <v>1</v>
      </c>
      <c r="J8920" s="4">
        <f t="shared" si="558"/>
        <v>0</v>
      </c>
      <c r="K8920" s="5">
        <f t="shared" si="559"/>
        <v>0</v>
      </c>
    </row>
    <row r="8921" spans="1:11" x14ac:dyDescent="0.25">
      <c r="A8921" t="s">
        <v>118</v>
      </c>
      <c r="B8921" t="s">
        <v>65</v>
      </c>
      <c r="C8921">
        <v>1</v>
      </c>
      <c r="D8921">
        <v>3</v>
      </c>
      <c r="E8921">
        <v>26</v>
      </c>
      <c r="F8921">
        <v>64</v>
      </c>
      <c r="G8921" s="1">
        <f t="shared" si="556"/>
        <v>0.89655172413793105</v>
      </c>
      <c r="H8921" s="4">
        <f t="shared" si="557"/>
        <v>0</v>
      </c>
      <c r="I8921" s="5">
        <f>IF(OR(AND(F8921&gt;=50,G8921&gt;SUMIF(SeasonTotals!A$2:A$9,A8921,SeasonTotals!F$2:F$9)),AND(G8921&gt;0.885,F8921&gt;=50,D8921&lt;3)),1,0)</f>
        <v>0</v>
      </c>
      <c r="J8921" s="4">
        <f t="shared" si="558"/>
        <v>0</v>
      </c>
      <c r="K8921" s="5">
        <f t="shared" si="559"/>
        <v>0</v>
      </c>
    </row>
    <row r="8922" spans="1:11" x14ac:dyDescent="0.25">
      <c r="A8922" t="s">
        <v>118</v>
      </c>
      <c r="B8922" t="s">
        <v>65</v>
      </c>
      <c r="C8922">
        <v>1</v>
      </c>
      <c r="D8922">
        <v>3</v>
      </c>
      <c r="E8922">
        <v>25</v>
      </c>
      <c r="F8922">
        <v>59</v>
      </c>
      <c r="G8922" s="1">
        <f t="shared" si="556"/>
        <v>0.8928571428571429</v>
      </c>
      <c r="H8922" s="4">
        <f t="shared" si="557"/>
        <v>0</v>
      </c>
      <c r="I8922" s="5">
        <f>IF(OR(AND(F8922&gt;=50,G8922&gt;SUMIF(SeasonTotals!A$2:A$9,A8922,SeasonTotals!F$2:F$9)),AND(G8922&gt;0.885,F8922&gt;=50,D8922&lt;3)),1,0)</f>
        <v>0</v>
      </c>
      <c r="J8922" s="4">
        <f t="shared" si="558"/>
        <v>0</v>
      </c>
      <c r="K8922" s="5">
        <f t="shared" si="559"/>
        <v>0</v>
      </c>
    </row>
    <row r="8923" spans="1:11" x14ac:dyDescent="0.25">
      <c r="A8923" t="s">
        <v>118</v>
      </c>
      <c r="B8923" t="s">
        <v>65</v>
      </c>
      <c r="C8923">
        <v>1</v>
      </c>
      <c r="D8923">
        <v>4</v>
      </c>
      <c r="E8923">
        <v>22</v>
      </c>
      <c r="F8923">
        <v>60</v>
      </c>
      <c r="G8923" s="1">
        <f t="shared" si="556"/>
        <v>0.84615384615384615</v>
      </c>
      <c r="H8923" s="4">
        <f t="shared" si="557"/>
        <v>0</v>
      </c>
      <c r="I8923" s="5">
        <f>IF(OR(AND(F8923&gt;=50,G8923&gt;SUMIF(SeasonTotals!A$2:A$9,A8923,SeasonTotals!F$2:F$9)),AND(G8923&gt;0.885,F8923&gt;=50,D8923&lt;3)),1,0)</f>
        <v>0</v>
      </c>
      <c r="J8923" s="4">
        <f t="shared" si="558"/>
        <v>1</v>
      </c>
      <c r="K8923" s="5">
        <f t="shared" si="559"/>
        <v>0</v>
      </c>
    </row>
    <row r="8924" spans="1:11" x14ac:dyDescent="0.25">
      <c r="A8924" t="s">
        <v>118</v>
      </c>
      <c r="B8924" t="s">
        <v>65</v>
      </c>
      <c r="C8924">
        <v>1</v>
      </c>
      <c r="D8924">
        <v>4</v>
      </c>
      <c r="E8924">
        <v>32</v>
      </c>
      <c r="F8924">
        <v>64</v>
      </c>
      <c r="G8924" s="1">
        <f t="shared" si="556"/>
        <v>0.88888888888888884</v>
      </c>
      <c r="H8924" s="4">
        <f t="shared" si="557"/>
        <v>0</v>
      </c>
      <c r="I8924" s="5">
        <f>IF(OR(AND(F8924&gt;=50,G8924&gt;SUMIF(SeasonTotals!A$2:A$9,A8924,SeasonTotals!F$2:F$9)),AND(G8924&gt;0.885,F8924&gt;=50,D8924&lt;3)),1,0)</f>
        <v>0</v>
      </c>
      <c r="J8924" s="4">
        <f t="shared" si="558"/>
        <v>0</v>
      </c>
      <c r="K8924" s="5">
        <f t="shared" si="559"/>
        <v>0</v>
      </c>
    </row>
    <row r="8925" spans="1:11" x14ac:dyDescent="0.25">
      <c r="A8925" t="s">
        <v>118</v>
      </c>
      <c r="B8925" t="s">
        <v>65</v>
      </c>
      <c r="C8925">
        <v>1</v>
      </c>
      <c r="D8925">
        <v>3</v>
      </c>
      <c r="E8925">
        <v>20</v>
      </c>
      <c r="F8925">
        <v>59</v>
      </c>
      <c r="G8925" s="1">
        <f t="shared" si="556"/>
        <v>0.86956521739130432</v>
      </c>
      <c r="H8925" s="4">
        <f t="shared" si="557"/>
        <v>0</v>
      </c>
      <c r="I8925" s="5">
        <f>IF(OR(AND(F8925&gt;=50,G8925&gt;SUMIF(SeasonTotals!A$2:A$9,A8925,SeasonTotals!F$2:F$9)),AND(G8925&gt;0.885,F8925&gt;=50,D8925&lt;3)),1,0)</f>
        <v>0</v>
      </c>
      <c r="J8925" s="4">
        <f t="shared" si="558"/>
        <v>0</v>
      </c>
      <c r="K8925" s="5">
        <f t="shared" si="559"/>
        <v>0</v>
      </c>
    </row>
    <row r="8926" spans="1:11" x14ac:dyDescent="0.25">
      <c r="A8926" t="s">
        <v>118</v>
      </c>
      <c r="B8926" t="s">
        <v>65</v>
      </c>
      <c r="C8926">
        <v>1</v>
      </c>
      <c r="D8926">
        <v>4</v>
      </c>
      <c r="E8926">
        <v>20</v>
      </c>
      <c r="F8926">
        <v>60</v>
      </c>
      <c r="G8926" s="1">
        <f t="shared" si="556"/>
        <v>0.83333333333333337</v>
      </c>
      <c r="H8926" s="4">
        <f t="shared" si="557"/>
        <v>0</v>
      </c>
      <c r="I8926" s="5">
        <f>IF(OR(AND(F8926&gt;=50,G8926&gt;SUMIF(SeasonTotals!A$2:A$9,A8926,SeasonTotals!F$2:F$9)),AND(G8926&gt;0.885,F8926&gt;=50,D8926&lt;3)),1,0)</f>
        <v>0</v>
      </c>
      <c r="J8926" s="4">
        <f t="shared" si="558"/>
        <v>1</v>
      </c>
      <c r="K8926" s="5">
        <f t="shared" si="559"/>
        <v>0</v>
      </c>
    </row>
    <row r="8927" spans="1:11" x14ac:dyDescent="0.25">
      <c r="A8927" t="s">
        <v>118</v>
      </c>
      <c r="B8927" t="s">
        <v>65</v>
      </c>
      <c r="C8927">
        <v>1</v>
      </c>
      <c r="D8927">
        <v>3</v>
      </c>
      <c r="E8927">
        <v>26</v>
      </c>
      <c r="F8927">
        <v>65</v>
      </c>
      <c r="G8927" s="1">
        <f t="shared" si="556"/>
        <v>0.89655172413793105</v>
      </c>
      <c r="H8927" s="4">
        <f t="shared" si="557"/>
        <v>0</v>
      </c>
      <c r="I8927" s="5">
        <f>IF(OR(AND(F8927&gt;=50,G8927&gt;SUMIF(SeasonTotals!A$2:A$9,A8927,SeasonTotals!F$2:F$9)),AND(G8927&gt;0.885,F8927&gt;=50,D8927&lt;3)),1,0)</f>
        <v>0</v>
      </c>
      <c r="J8927" s="4">
        <f t="shared" si="558"/>
        <v>0</v>
      </c>
      <c r="K8927" s="5">
        <f t="shared" si="559"/>
        <v>0</v>
      </c>
    </row>
    <row r="8928" spans="1:11" x14ac:dyDescent="0.25">
      <c r="A8928" t="s">
        <v>118</v>
      </c>
      <c r="B8928" t="s">
        <v>65</v>
      </c>
      <c r="C8928">
        <v>1</v>
      </c>
      <c r="D8928">
        <v>4</v>
      </c>
      <c r="E8928">
        <v>17</v>
      </c>
      <c r="F8928">
        <v>40</v>
      </c>
      <c r="G8928" s="1">
        <f t="shared" si="556"/>
        <v>0.80952380952380953</v>
      </c>
      <c r="H8928" s="4">
        <f t="shared" si="557"/>
        <v>0</v>
      </c>
      <c r="I8928" s="5">
        <f>IF(OR(AND(F8928&gt;=50,G8928&gt;SUMIF(SeasonTotals!A$2:A$9,A8928,SeasonTotals!F$2:F$9)),AND(G8928&gt;0.885,F8928&gt;=50,D8928&lt;3)),1,0)</f>
        <v>0</v>
      </c>
      <c r="J8928" s="4">
        <f t="shared" si="558"/>
        <v>1</v>
      </c>
      <c r="K8928" s="5">
        <f t="shared" si="559"/>
        <v>1</v>
      </c>
    </row>
    <row r="8929" spans="1:11" x14ac:dyDescent="0.25">
      <c r="A8929" t="s">
        <v>118</v>
      </c>
      <c r="B8929" t="s">
        <v>65</v>
      </c>
      <c r="C8929">
        <v>1</v>
      </c>
      <c r="D8929">
        <v>1</v>
      </c>
      <c r="E8929">
        <v>27</v>
      </c>
      <c r="F8929">
        <v>59</v>
      </c>
      <c r="G8929" s="1">
        <f t="shared" si="556"/>
        <v>0.9642857142857143</v>
      </c>
      <c r="H8929" s="4">
        <f t="shared" si="557"/>
        <v>1</v>
      </c>
      <c r="I8929" s="5">
        <f>IF(OR(AND(F8929&gt;=50,G8929&gt;SUMIF(SeasonTotals!A$2:A$9,A8929,SeasonTotals!F$2:F$9)),AND(G8929&gt;0.885,F8929&gt;=50,D8929&lt;3)),1,0)</f>
        <v>1</v>
      </c>
      <c r="J8929" s="4">
        <f t="shared" si="558"/>
        <v>0</v>
      </c>
      <c r="K8929" s="5">
        <f t="shared" si="559"/>
        <v>0</v>
      </c>
    </row>
    <row r="8930" spans="1:11" x14ac:dyDescent="0.25">
      <c r="A8930" t="s">
        <v>118</v>
      </c>
      <c r="B8930" t="s">
        <v>66</v>
      </c>
      <c r="C8930">
        <v>1</v>
      </c>
      <c r="D8930">
        <v>4</v>
      </c>
      <c r="E8930">
        <v>32</v>
      </c>
      <c r="F8930">
        <v>60</v>
      </c>
      <c r="G8930" s="1">
        <f t="shared" si="556"/>
        <v>0.88888888888888884</v>
      </c>
      <c r="H8930" s="4">
        <f t="shared" si="557"/>
        <v>0</v>
      </c>
      <c r="I8930" s="5">
        <f>IF(OR(AND(F8930&gt;=50,G8930&gt;SUMIF(SeasonTotals!A$2:A$9,A8930,SeasonTotals!F$2:F$9)),AND(G8930&gt;0.885,F8930&gt;=50,D8930&lt;3)),1,0)</f>
        <v>0</v>
      </c>
      <c r="J8930" s="4">
        <f t="shared" si="558"/>
        <v>0</v>
      </c>
      <c r="K8930" s="5">
        <f t="shared" si="559"/>
        <v>0</v>
      </c>
    </row>
    <row r="8931" spans="1:11" x14ac:dyDescent="0.25">
      <c r="A8931" t="s">
        <v>118</v>
      </c>
      <c r="B8931" t="s">
        <v>102</v>
      </c>
      <c r="C8931">
        <v>1</v>
      </c>
      <c r="D8931">
        <v>4</v>
      </c>
      <c r="E8931">
        <v>27</v>
      </c>
      <c r="F8931">
        <v>59</v>
      </c>
      <c r="G8931" s="1">
        <f t="shared" si="556"/>
        <v>0.87096774193548387</v>
      </c>
      <c r="H8931" s="4">
        <f t="shared" si="557"/>
        <v>0</v>
      </c>
      <c r="I8931" s="5">
        <f>IF(OR(AND(F8931&gt;=50,G8931&gt;SUMIF(SeasonTotals!A$2:A$9,A8931,SeasonTotals!F$2:F$9)),AND(G8931&gt;0.885,F8931&gt;=50,D8931&lt;3)),1,0)</f>
        <v>0</v>
      </c>
      <c r="J8931" s="4">
        <f t="shared" si="558"/>
        <v>0</v>
      </c>
      <c r="K8931" s="5">
        <f t="shared" si="559"/>
        <v>0</v>
      </c>
    </row>
    <row r="8932" spans="1:11" x14ac:dyDescent="0.25">
      <c r="A8932" t="s">
        <v>118</v>
      </c>
      <c r="B8932" t="s">
        <v>102</v>
      </c>
      <c r="C8932">
        <v>1</v>
      </c>
      <c r="D8932">
        <v>2</v>
      </c>
      <c r="E8932">
        <v>31</v>
      </c>
      <c r="F8932">
        <v>59</v>
      </c>
      <c r="G8932" s="1">
        <f t="shared" si="556"/>
        <v>0.93939393939393945</v>
      </c>
      <c r="H8932" s="4">
        <f t="shared" si="557"/>
        <v>1</v>
      </c>
      <c r="I8932" s="5">
        <f>IF(OR(AND(F8932&gt;=50,G8932&gt;SUMIF(SeasonTotals!A$2:A$9,A8932,SeasonTotals!F$2:F$9)),AND(G8932&gt;0.885,F8932&gt;=50,D8932&lt;3)),1,0)</f>
        <v>1</v>
      </c>
      <c r="J8932" s="4">
        <f t="shared" si="558"/>
        <v>0</v>
      </c>
      <c r="K8932" s="5">
        <f t="shared" si="559"/>
        <v>0</v>
      </c>
    </row>
    <row r="8933" spans="1:11" x14ac:dyDescent="0.25">
      <c r="A8933" t="s">
        <v>118</v>
      </c>
      <c r="B8933" t="s">
        <v>102</v>
      </c>
      <c r="C8933">
        <v>1</v>
      </c>
      <c r="D8933">
        <v>2</v>
      </c>
      <c r="E8933">
        <v>29</v>
      </c>
      <c r="F8933">
        <v>64</v>
      </c>
      <c r="G8933" s="1">
        <f t="shared" si="556"/>
        <v>0.93548387096774188</v>
      </c>
      <c r="H8933" s="4">
        <f t="shared" si="557"/>
        <v>1</v>
      </c>
      <c r="I8933" s="5">
        <f>IF(OR(AND(F8933&gt;=50,G8933&gt;SUMIF(SeasonTotals!A$2:A$9,A8933,SeasonTotals!F$2:F$9)),AND(G8933&gt;0.885,F8933&gt;=50,D8933&lt;3)),1,0)</f>
        <v>1</v>
      </c>
      <c r="J8933" s="4">
        <f t="shared" si="558"/>
        <v>0</v>
      </c>
      <c r="K8933" s="5">
        <f t="shared" si="559"/>
        <v>0</v>
      </c>
    </row>
    <row r="8934" spans="1:11" x14ac:dyDescent="0.25">
      <c r="A8934" t="s">
        <v>118</v>
      </c>
      <c r="B8934" t="s">
        <v>102</v>
      </c>
      <c r="C8934">
        <v>1</v>
      </c>
      <c r="D8934">
        <v>1</v>
      </c>
      <c r="E8934">
        <v>23</v>
      </c>
      <c r="F8934">
        <v>60</v>
      </c>
      <c r="G8934" s="1">
        <f t="shared" si="556"/>
        <v>0.95833333333333337</v>
      </c>
      <c r="H8934" s="4">
        <f t="shared" si="557"/>
        <v>1</v>
      </c>
      <c r="I8934" s="5">
        <f>IF(OR(AND(F8934&gt;=50,G8934&gt;SUMIF(SeasonTotals!A$2:A$9,A8934,SeasonTotals!F$2:F$9)),AND(G8934&gt;0.885,F8934&gt;=50,D8934&lt;3)),1,0)</f>
        <v>1</v>
      </c>
      <c r="J8934" s="4">
        <f t="shared" si="558"/>
        <v>0</v>
      </c>
      <c r="K8934" s="5">
        <f t="shared" si="559"/>
        <v>0</v>
      </c>
    </row>
    <row r="8935" spans="1:11" x14ac:dyDescent="0.25">
      <c r="A8935" t="s">
        <v>118</v>
      </c>
      <c r="B8935" t="s">
        <v>102</v>
      </c>
      <c r="C8935">
        <v>1</v>
      </c>
      <c r="D8935">
        <v>2</v>
      </c>
      <c r="E8935">
        <v>37</v>
      </c>
      <c r="F8935">
        <v>62</v>
      </c>
      <c r="G8935" s="1">
        <f t="shared" si="556"/>
        <v>0.94871794871794868</v>
      </c>
      <c r="H8935" s="4">
        <f t="shared" si="557"/>
        <v>1</v>
      </c>
      <c r="I8935" s="5">
        <f>IF(OR(AND(F8935&gt;=50,G8935&gt;SUMIF(SeasonTotals!A$2:A$9,A8935,SeasonTotals!F$2:F$9)),AND(G8935&gt;0.885,F8935&gt;=50,D8935&lt;3)),1,0)</f>
        <v>1</v>
      </c>
      <c r="J8935" s="4">
        <f t="shared" si="558"/>
        <v>0</v>
      </c>
      <c r="K8935" s="5">
        <f t="shared" si="559"/>
        <v>0</v>
      </c>
    </row>
    <row r="8936" spans="1:11" x14ac:dyDescent="0.25">
      <c r="A8936" t="s">
        <v>118</v>
      </c>
      <c r="B8936" t="s">
        <v>102</v>
      </c>
      <c r="C8936">
        <v>1</v>
      </c>
      <c r="D8936">
        <v>2</v>
      </c>
      <c r="E8936">
        <v>5</v>
      </c>
      <c r="F8936">
        <v>13</v>
      </c>
      <c r="G8936" s="1">
        <f t="shared" si="556"/>
        <v>0.7142857142857143</v>
      </c>
      <c r="H8936" s="4">
        <f t="shared" si="557"/>
        <v>0</v>
      </c>
      <c r="I8936" s="5">
        <f>IF(OR(AND(F8936&gt;=50,G8936&gt;SUMIF(SeasonTotals!A$2:A$9,A8936,SeasonTotals!F$2:F$9)),AND(G8936&gt;0.885,F8936&gt;=50,D8936&lt;3)),1,0)</f>
        <v>0</v>
      </c>
      <c r="J8936" s="4">
        <f t="shared" si="558"/>
        <v>1</v>
      </c>
      <c r="K8936" s="5">
        <f t="shared" si="559"/>
        <v>1</v>
      </c>
    </row>
    <row r="8937" spans="1:11" x14ac:dyDescent="0.25">
      <c r="A8937" t="s">
        <v>118</v>
      </c>
      <c r="B8937" t="s">
        <v>102</v>
      </c>
      <c r="C8937">
        <v>1</v>
      </c>
      <c r="D8937">
        <v>3</v>
      </c>
      <c r="E8937">
        <v>29</v>
      </c>
      <c r="F8937">
        <v>62</v>
      </c>
      <c r="G8937" s="1">
        <f t="shared" si="556"/>
        <v>0.90625</v>
      </c>
      <c r="H8937" s="4">
        <f t="shared" si="557"/>
        <v>0</v>
      </c>
      <c r="I8937" s="5">
        <f>IF(OR(AND(F8937&gt;=50,G8937&gt;SUMIF(SeasonTotals!A$2:A$9,A8937,SeasonTotals!F$2:F$9)),AND(G8937&gt;0.885,F8937&gt;=50,D8937&lt;3)),1,0)</f>
        <v>0</v>
      </c>
      <c r="J8937" s="4">
        <f t="shared" si="558"/>
        <v>0</v>
      </c>
      <c r="K8937" s="5">
        <f t="shared" si="559"/>
        <v>0</v>
      </c>
    </row>
    <row r="8938" spans="1:11" x14ac:dyDescent="0.25">
      <c r="A8938" t="s">
        <v>118</v>
      </c>
      <c r="B8938" t="s">
        <v>102</v>
      </c>
      <c r="C8938">
        <v>1</v>
      </c>
      <c r="D8938">
        <v>2</v>
      </c>
      <c r="E8938">
        <v>15</v>
      </c>
      <c r="F8938">
        <v>58</v>
      </c>
      <c r="G8938" s="1">
        <f t="shared" si="556"/>
        <v>0.88235294117647056</v>
      </c>
      <c r="H8938" s="4">
        <f t="shared" si="557"/>
        <v>0</v>
      </c>
      <c r="I8938" s="5">
        <f>IF(OR(AND(F8938&gt;=50,G8938&gt;SUMIF(SeasonTotals!A$2:A$9,A8938,SeasonTotals!F$2:F$9)),AND(G8938&gt;0.885,F8938&gt;=50,D8938&lt;3)),1,0)</f>
        <v>0</v>
      </c>
      <c r="J8938" s="4">
        <f t="shared" si="558"/>
        <v>0</v>
      </c>
      <c r="K8938" s="5">
        <f t="shared" si="559"/>
        <v>0</v>
      </c>
    </row>
    <row r="8939" spans="1:11" x14ac:dyDescent="0.25">
      <c r="A8939" t="s">
        <v>118</v>
      </c>
      <c r="B8939" t="s">
        <v>102</v>
      </c>
      <c r="C8939">
        <v>1</v>
      </c>
      <c r="D8939">
        <v>2</v>
      </c>
      <c r="E8939">
        <v>27</v>
      </c>
      <c r="F8939">
        <v>60</v>
      </c>
      <c r="G8939" s="1">
        <f t="shared" si="556"/>
        <v>0.93103448275862066</v>
      </c>
      <c r="H8939" s="4">
        <f t="shared" si="557"/>
        <v>1</v>
      </c>
      <c r="I8939" s="5">
        <f>IF(OR(AND(F8939&gt;=50,G8939&gt;SUMIF(SeasonTotals!A$2:A$9,A8939,SeasonTotals!F$2:F$9)),AND(G8939&gt;0.885,F8939&gt;=50,D8939&lt;3)),1,0)</f>
        <v>1</v>
      </c>
      <c r="J8939" s="4">
        <f t="shared" si="558"/>
        <v>0</v>
      </c>
      <c r="K8939" s="5">
        <f t="shared" si="559"/>
        <v>0</v>
      </c>
    </row>
    <row r="8940" spans="1:11" x14ac:dyDescent="0.25">
      <c r="A8940" t="s">
        <v>118</v>
      </c>
      <c r="B8940" t="s">
        <v>102</v>
      </c>
      <c r="C8940">
        <v>1</v>
      </c>
      <c r="D8940">
        <v>4</v>
      </c>
      <c r="E8940">
        <v>24</v>
      </c>
      <c r="F8940">
        <v>64</v>
      </c>
      <c r="G8940" s="1">
        <f t="shared" si="556"/>
        <v>0.8571428571428571</v>
      </c>
      <c r="H8940" s="4">
        <f t="shared" si="557"/>
        <v>0</v>
      </c>
      <c r="I8940" s="5">
        <f>IF(OR(AND(F8940&gt;=50,G8940&gt;SUMIF(SeasonTotals!A$2:A$9,A8940,SeasonTotals!F$2:F$9)),AND(G8940&gt;0.885,F8940&gt;=50,D8940&lt;3)),1,0)</f>
        <v>0</v>
      </c>
      <c r="J8940" s="4">
        <f t="shared" si="558"/>
        <v>0</v>
      </c>
      <c r="K8940" s="5">
        <f t="shared" si="559"/>
        <v>0</v>
      </c>
    </row>
    <row r="8941" spans="1:11" x14ac:dyDescent="0.25">
      <c r="A8941" t="s">
        <v>118</v>
      </c>
      <c r="B8941" t="s">
        <v>102</v>
      </c>
      <c r="C8941">
        <v>1</v>
      </c>
      <c r="D8941">
        <v>3</v>
      </c>
      <c r="E8941">
        <v>11</v>
      </c>
      <c r="F8941">
        <v>50</v>
      </c>
      <c r="G8941" s="1">
        <f t="shared" si="556"/>
        <v>0.7857142857142857</v>
      </c>
      <c r="H8941" s="4">
        <f t="shared" si="557"/>
        <v>0</v>
      </c>
      <c r="I8941" s="5">
        <f>IF(OR(AND(F8941&gt;=50,G8941&gt;SUMIF(SeasonTotals!A$2:A$9,A8941,SeasonTotals!F$2:F$9)),AND(G8941&gt;0.885,F8941&gt;=50,D8941&lt;3)),1,0)</f>
        <v>0</v>
      </c>
      <c r="J8941" s="4">
        <f t="shared" si="558"/>
        <v>1</v>
      </c>
      <c r="K8941" s="5">
        <f t="shared" si="559"/>
        <v>1</v>
      </c>
    </row>
    <row r="8942" spans="1:11" x14ac:dyDescent="0.25">
      <c r="A8942" t="s">
        <v>118</v>
      </c>
      <c r="B8942" t="s">
        <v>102</v>
      </c>
      <c r="C8942">
        <v>1</v>
      </c>
      <c r="D8942">
        <v>3</v>
      </c>
      <c r="E8942">
        <v>25</v>
      </c>
      <c r="F8942">
        <v>60</v>
      </c>
      <c r="G8942" s="1">
        <f t="shared" si="556"/>
        <v>0.8928571428571429</v>
      </c>
      <c r="H8942" s="4">
        <f t="shared" si="557"/>
        <v>0</v>
      </c>
      <c r="I8942" s="5">
        <f>IF(OR(AND(F8942&gt;=50,G8942&gt;SUMIF(SeasonTotals!A$2:A$9,A8942,SeasonTotals!F$2:F$9)),AND(G8942&gt;0.885,F8942&gt;=50,D8942&lt;3)),1,0)</f>
        <v>0</v>
      </c>
      <c r="J8942" s="4">
        <f t="shared" si="558"/>
        <v>0</v>
      </c>
      <c r="K8942" s="5">
        <f t="shared" si="559"/>
        <v>0</v>
      </c>
    </row>
    <row r="8943" spans="1:11" x14ac:dyDescent="0.25">
      <c r="A8943" t="s">
        <v>118</v>
      </c>
      <c r="B8943" t="s">
        <v>102</v>
      </c>
      <c r="C8943">
        <v>1</v>
      </c>
      <c r="D8943">
        <v>3</v>
      </c>
      <c r="E8943">
        <v>38</v>
      </c>
      <c r="F8943">
        <v>60</v>
      </c>
      <c r="G8943" s="1">
        <f t="shared" si="556"/>
        <v>0.92682926829268297</v>
      </c>
      <c r="H8943" s="4">
        <f t="shared" si="557"/>
        <v>1</v>
      </c>
      <c r="I8943" s="5">
        <f>IF(OR(AND(F8943&gt;=50,G8943&gt;SUMIF(SeasonTotals!A$2:A$9,A8943,SeasonTotals!F$2:F$9)),AND(G8943&gt;0.885,F8943&gt;=50,D8943&lt;3)),1,0)</f>
        <v>1</v>
      </c>
      <c r="J8943" s="4">
        <f t="shared" si="558"/>
        <v>0</v>
      </c>
      <c r="K8943" s="5">
        <f t="shared" si="559"/>
        <v>0</v>
      </c>
    </row>
    <row r="8944" spans="1:11" x14ac:dyDescent="0.25">
      <c r="A8944" t="s">
        <v>118</v>
      </c>
      <c r="B8944" t="s">
        <v>102</v>
      </c>
      <c r="C8944">
        <v>1</v>
      </c>
      <c r="D8944">
        <v>4</v>
      </c>
      <c r="E8944">
        <v>23</v>
      </c>
      <c r="F8944">
        <v>59</v>
      </c>
      <c r="G8944" s="1">
        <f t="shared" si="556"/>
        <v>0.85185185185185186</v>
      </c>
      <c r="H8944" s="4">
        <f t="shared" si="557"/>
        <v>0</v>
      </c>
      <c r="I8944" s="5">
        <f>IF(OR(AND(F8944&gt;=50,G8944&gt;SUMIF(SeasonTotals!A$2:A$9,A8944,SeasonTotals!F$2:F$9)),AND(G8944&gt;0.885,F8944&gt;=50,D8944&lt;3)),1,0)</f>
        <v>0</v>
      </c>
      <c r="J8944" s="4">
        <f t="shared" si="558"/>
        <v>0</v>
      </c>
      <c r="K8944" s="5">
        <f t="shared" si="559"/>
        <v>0</v>
      </c>
    </row>
    <row r="8945" spans="1:11" x14ac:dyDescent="0.25">
      <c r="A8945" t="s">
        <v>118</v>
      </c>
      <c r="B8945" t="s">
        <v>102</v>
      </c>
      <c r="C8945">
        <v>1</v>
      </c>
      <c r="D8945">
        <v>2</v>
      </c>
      <c r="E8945">
        <v>31</v>
      </c>
      <c r="F8945">
        <v>59</v>
      </c>
      <c r="G8945" s="1">
        <f t="shared" si="556"/>
        <v>0.93939393939393945</v>
      </c>
      <c r="H8945" s="4">
        <f t="shared" si="557"/>
        <v>1</v>
      </c>
      <c r="I8945" s="5">
        <f>IF(OR(AND(F8945&gt;=50,G8945&gt;SUMIF(SeasonTotals!A$2:A$9,A8945,SeasonTotals!F$2:F$9)),AND(G8945&gt;0.885,F8945&gt;=50,D8945&lt;3)),1,0)</f>
        <v>1</v>
      </c>
      <c r="J8945" s="4">
        <f t="shared" si="558"/>
        <v>0</v>
      </c>
      <c r="K8945" s="5">
        <f t="shared" si="559"/>
        <v>0</v>
      </c>
    </row>
    <row r="8946" spans="1:11" x14ac:dyDescent="0.25">
      <c r="A8946" t="s">
        <v>118</v>
      </c>
      <c r="B8946" t="s">
        <v>102</v>
      </c>
      <c r="C8946">
        <v>1</v>
      </c>
      <c r="D8946">
        <v>4</v>
      </c>
      <c r="E8946">
        <v>31</v>
      </c>
      <c r="F8946">
        <v>64</v>
      </c>
      <c r="G8946" s="1">
        <f t="shared" si="556"/>
        <v>0.88571428571428568</v>
      </c>
      <c r="H8946" s="4">
        <f t="shared" si="557"/>
        <v>0</v>
      </c>
      <c r="I8946" s="5">
        <f>IF(OR(AND(F8946&gt;=50,G8946&gt;SUMIF(SeasonTotals!A$2:A$9,A8946,SeasonTotals!F$2:F$9)),AND(G8946&gt;0.885,F8946&gt;=50,D8946&lt;3)),1,0)</f>
        <v>0</v>
      </c>
      <c r="J8946" s="4">
        <f t="shared" si="558"/>
        <v>0</v>
      </c>
      <c r="K8946" s="5">
        <f t="shared" si="559"/>
        <v>0</v>
      </c>
    </row>
    <row r="8947" spans="1:11" x14ac:dyDescent="0.25">
      <c r="A8947" t="s">
        <v>118</v>
      </c>
      <c r="B8947" t="s">
        <v>102</v>
      </c>
      <c r="C8947">
        <v>1</v>
      </c>
      <c r="D8947">
        <v>2</v>
      </c>
      <c r="E8947">
        <v>19</v>
      </c>
      <c r="F8947">
        <v>59</v>
      </c>
      <c r="G8947" s="1">
        <f t="shared" si="556"/>
        <v>0.90476190476190477</v>
      </c>
      <c r="H8947" s="4">
        <f t="shared" si="557"/>
        <v>1</v>
      </c>
      <c r="I8947" s="5">
        <f>IF(OR(AND(F8947&gt;=50,G8947&gt;SUMIF(SeasonTotals!A$2:A$9,A8947,SeasonTotals!F$2:F$9)),AND(G8947&gt;0.885,F8947&gt;=50,D8947&lt;3)),1,0)</f>
        <v>1</v>
      </c>
      <c r="J8947" s="4">
        <f t="shared" si="558"/>
        <v>0</v>
      </c>
      <c r="K8947" s="5">
        <f t="shared" si="559"/>
        <v>0</v>
      </c>
    </row>
    <row r="8948" spans="1:11" x14ac:dyDescent="0.25">
      <c r="A8948" t="s">
        <v>118</v>
      </c>
      <c r="B8948" t="s">
        <v>102</v>
      </c>
      <c r="C8948">
        <v>1</v>
      </c>
      <c r="D8948">
        <v>4</v>
      </c>
      <c r="E8948">
        <v>24</v>
      </c>
      <c r="F8948">
        <v>65</v>
      </c>
      <c r="G8948" s="1">
        <f t="shared" si="556"/>
        <v>0.8571428571428571</v>
      </c>
      <c r="H8948" s="4">
        <f t="shared" si="557"/>
        <v>0</v>
      </c>
      <c r="I8948" s="5">
        <f>IF(OR(AND(F8948&gt;=50,G8948&gt;SUMIF(SeasonTotals!A$2:A$9,A8948,SeasonTotals!F$2:F$9)),AND(G8948&gt;0.885,F8948&gt;=50,D8948&lt;3)),1,0)</f>
        <v>0</v>
      </c>
      <c r="J8948" s="4">
        <f t="shared" si="558"/>
        <v>0</v>
      </c>
      <c r="K8948" s="5">
        <f t="shared" si="559"/>
        <v>0</v>
      </c>
    </row>
    <row r="8949" spans="1:11" x14ac:dyDescent="0.25">
      <c r="A8949" t="s">
        <v>118</v>
      </c>
      <c r="B8949" t="s">
        <v>102</v>
      </c>
      <c r="C8949">
        <v>1</v>
      </c>
      <c r="D8949">
        <v>3</v>
      </c>
      <c r="E8949">
        <v>23</v>
      </c>
      <c r="F8949">
        <v>59</v>
      </c>
      <c r="G8949" s="1">
        <f t="shared" si="556"/>
        <v>0.88461538461538458</v>
      </c>
      <c r="H8949" s="4">
        <f t="shared" si="557"/>
        <v>0</v>
      </c>
      <c r="I8949" s="5">
        <f>IF(OR(AND(F8949&gt;=50,G8949&gt;SUMIF(SeasonTotals!A$2:A$9,A8949,SeasonTotals!F$2:F$9)),AND(G8949&gt;0.885,F8949&gt;=50,D8949&lt;3)),1,0)</f>
        <v>0</v>
      </c>
      <c r="J8949" s="4">
        <f t="shared" si="558"/>
        <v>0</v>
      </c>
      <c r="K8949" s="5">
        <f t="shared" si="559"/>
        <v>0</v>
      </c>
    </row>
    <row r="8950" spans="1:11" x14ac:dyDescent="0.25">
      <c r="A8950" t="s">
        <v>118</v>
      </c>
      <c r="B8950" t="s">
        <v>102</v>
      </c>
      <c r="C8950">
        <v>1</v>
      </c>
      <c r="D8950">
        <v>3</v>
      </c>
      <c r="E8950">
        <v>18</v>
      </c>
      <c r="F8950">
        <v>59</v>
      </c>
      <c r="G8950" s="1">
        <f t="shared" si="556"/>
        <v>0.8571428571428571</v>
      </c>
      <c r="H8950" s="4">
        <f t="shared" si="557"/>
        <v>0</v>
      </c>
      <c r="I8950" s="5">
        <f>IF(OR(AND(F8950&gt;=50,G8950&gt;SUMIF(SeasonTotals!A$2:A$9,A8950,SeasonTotals!F$2:F$9)),AND(G8950&gt;0.885,F8950&gt;=50,D8950&lt;3)),1,0)</f>
        <v>0</v>
      </c>
      <c r="J8950" s="4">
        <f t="shared" si="558"/>
        <v>0</v>
      </c>
      <c r="K8950" s="5">
        <f t="shared" si="559"/>
        <v>0</v>
      </c>
    </row>
    <row r="8951" spans="1:11" x14ac:dyDescent="0.25">
      <c r="A8951" t="s">
        <v>118</v>
      </c>
      <c r="B8951" t="s">
        <v>102</v>
      </c>
      <c r="C8951">
        <v>1</v>
      </c>
      <c r="D8951">
        <v>2</v>
      </c>
      <c r="E8951">
        <v>24</v>
      </c>
      <c r="F8951">
        <v>60</v>
      </c>
      <c r="G8951" s="1">
        <f t="shared" si="556"/>
        <v>0.92307692307692313</v>
      </c>
      <c r="H8951" s="4">
        <f t="shared" si="557"/>
        <v>1</v>
      </c>
      <c r="I8951" s="5">
        <f>IF(OR(AND(F8951&gt;=50,G8951&gt;SUMIF(SeasonTotals!A$2:A$9,A8951,SeasonTotals!F$2:F$9)),AND(G8951&gt;0.885,F8951&gt;=50,D8951&lt;3)),1,0)</f>
        <v>1</v>
      </c>
      <c r="J8951" s="4">
        <f t="shared" si="558"/>
        <v>0</v>
      </c>
      <c r="K8951" s="5">
        <f t="shared" si="559"/>
        <v>0</v>
      </c>
    </row>
    <row r="8952" spans="1:11" x14ac:dyDescent="0.25">
      <c r="A8952" t="s">
        <v>118</v>
      </c>
      <c r="B8952" t="s">
        <v>102</v>
      </c>
      <c r="C8952">
        <v>1</v>
      </c>
      <c r="D8952">
        <v>1</v>
      </c>
      <c r="E8952">
        <v>35</v>
      </c>
      <c r="F8952">
        <v>59</v>
      </c>
      <c r="G8952" s="1">
        <f t="shared" si="556"/>
        <v>0.97222222222222221</v>
      </c>
      <c r="H8952" s="4">
        <f t="shared" si="557"/>
        <v>1</v>
      </c>
      <c r="I8952" s="5">
        <f>IF(OR(AND(F8952&gt;=50,G8952&gt;SUMIF(SeasonTotals!A$2:A$9,A8952,SeasonTotals!F$2:F$9)),AND(G8952&gt;0.885,F8952&gt;=50,D8952&lt;3)),1,0)</f>
        <v>1</v>
      </c>
      <c r="J8952" s="4">
        <f t="shared" si="558"/>
        <v>0</v>
      </c>
      <c r="K8952" s="5">
        <f t="shared" si="559"/>
        <v>0</v>
      </c>
    </row>
    <row r="8953" spans="1:11" x14ac:dyDescent="0.25">
      <c r="A8953" t="s">
        <v>118</v>
      </c>
      <c r="B8953" t="s">
        <v>102</v>
      </c>
      <c r="C8953">
        <v>1</v>
      </c>
      <c r="D8953">
        <v>2</v>
      </c>
      <c r="E8953">
        <v>25</v>
      </c>
      <c r="F8953">
        <v>65</v>
      </c>
      <c r="G8953" s="1">
        <f t="shared" si="556"/>
        <v>0.92592592592592593</v>
      </c>
      <c r="H8953" s="4">
        <f t="shared" si="557"/>
        <v>1</v>
      </c>
      <c r="I8953" s="5">
        <f>IF(OR(AND(F8953&gt;=50,G8953&gt;SUMIF(SeasonTotals!A$2:A$9,A8953,SeasonTotals!F$2:F$9)),AND(G8953&gt;0.885,F8953&gt;=50,D8953&lt;3)),1,0)</f>
        <v>1</v>
      </c>
      <c r="J8953" s="4">
        <f t="shared" si="558"/>
        <v>0</v>
      </c>
      <c r="K8953" s="5">
        <f t="shared" si="559"/>
        <v>0</v>
      </c>
    </row>
    <row r="8954" spans="1:11" x14ac:dyDescent="0.25">
      <c r="A8954" t="s">
        <v>118</v>
      </c>
      <c r="B8954" t="s">
        <v>102</v>
      </c>
      <c r="C8954">
        <v>1</v>
      </c>
      <c r="D8954">
        <v>4</v>
      </c>
      <c r="E8954">
        <v>37</v>
      </c>
      <c r="F8954">
        <v>63</v>
      </c>
      <c r="G8954" s="1">
        <f t="shared" si="556"/>
        <v>0.90243902439024393</v>
      </c>
      <c r="H8954" s="4">
        <f t="shared" si="557"/>
        <v>0</v>
      </c>
      <c r="I8954" s="5">
        <f>IF(OR(AND(F8954&gt;=50,G8954&gt;SUMIF(SeasonTotals!A$2:A$9,A8954,SeasonTotals!F$2:F$9)),AND(G8954&gt;0.885,F8954&gt;=50,D8954&lt;3)),1,0)</f>
        <v>0</v>
      </c>
      <c r="J8954" s="4">
        <f t="shared" si="558"/>
        <v>0</v>
      </c>
      <c r="K8954" s="5">
        <f t="shared" si="559"/>
        <v>0</v>
      </c>
    </row>
    <row r="8955" spans="1:11" x14ac:dyDescent="0.25">
      <c r="A8955" t="s">
        <v>118</v>
      </c>
      <c r="B8955" t="s">
        <v>102</v>
      </c>
      <c r="C8955">
        <v>1</v>
      </c>
      <c r="D8955">
        <v>1</v>
      </c>
      <c r="E8955">
        <v>22</v>
      </c>
      <c r="F8955">
        <v>60</v>
      </c>
      <c r="G8955" s="1">
        <f t="shared" si="556"/>
        <v>0.95652173913043481</v>
      </c>
      <c r="H8955" s="4">
        <f t="shared" si="557"/>
        <v>1</v>
      </c>
      <c r="I8955" s="5">
        <f>IF(OR(AND(F8955&gt;=50,G8955&gt;SUMIF(SeasonTotals!A$2:A$9,A8955,SeasonTotals!F$2:F$9)),AND(G8955&gt;0.885,F8955&gt;=50,D8955&lt;3)),1,0)</f>
        <v>1</v>
      </c>
      <c r="J8955" s="4">
        <f t="shared" si="558"/>
        <v>0</v>
      </c>
      <c r="K8955" s="5">
        <f t="shared" si="559"/>
        <v>0</v>
      </c>
    </row>
    <row r="8956" spans="1:11" x14ac:dyDescent="0.25">
      <c r="A8956" t="s">
        <v>118</v>
      </c>
      <c r="B8956" t="s">
        <v>102</v>
      </c>
      <c r="C8956">
        <v>1</v>
      </c>
      <c r="D8956">
        <v>1</v>
      </c>
      <c r="E8956">
        <v>7</v>
      </c>
      <c r="F8956">
        <v>20</v>
      </c>
      <c r="G8956" s="1">
        <f t="shared" si="556"/>
        <v>0.875</v>
      </c>
      <c r="H8956" s="4">
        <f t="shared" si="557"/>
        <v>0</v>
      </c>
      <c r="I8956" s="5">
        <f>IF(OR(AND(F8956&gt;=50,G8956&gt;SUMIF(SeasonTotals!A$2:A$9,A8956,SeasonTotals!F$2:F$9)),AND(G8956&gt;0.885,F8956&gt;=50,D8956&lt;3)),1,0)</f>
        <v>0</v>
      </c>
      <c r="J8956" s="4">
        <f t="shared" si="558"/>
        <v>0</v>
      </c>
      <c r="K8956" s="5">
        <f t="shared" si="559"/>
        <v>1</v>
      </c>
    </row>
    <row r="8957" spans="1:11" x14ac:dyDescent="0.25">
      <c r="A8957" t="s">
        <v>118</v>
      </c>
      <c r="B8957" t="s">
        <v>102</v>
      </c>
      <c r="C8957">
        <v>1</v>
      </c>
      <c r="D8957">
        <v>0</v>
      </c>
      <c r="E8957">
        <v>22</v>
      </c>
      <c r="F8957">
        <v>60</v>
      </c>
      <c r="G8957" s="1">
        <f t="shared" si="556"/>
        <v>1</v>
      </c>
      <c r="H8957" s="4">
        <f t="shared" si="557"/>
        <v>1</v>
      </c>
      <c r="I8957" s="5">
        <f>IF(OR(AND(F8957&gt;=50,G8957&gt;SUMIF(SeasonTotals!A$2:A$9,A8957,SeasonTotals!F$2:F$9)),AND(G8957&gt;0.885,F8957&gt;=50,D8957&lt;3)),1,0)</f>
        <v>1</v>
      </c>
      <c r="J8957" s="4">
        <f t="shared" si="558"/>
        <v>0</v>
      </c>
      <c r="K8957" s="5">
        <f t="shared" si="559"/>
        <v>0</v>
      </c>
    </row>
    <row r="8958" spans="1:11" x14ac:dyDescent="0.25">
      <c r="A8958" t="s">
        <v>118</v>
      </c>
      <c r="B8958" t="s">
        <v>102</v>
      </c>
      <c r="C8958">
        <v>1</v>
      </c>
      <c r="D8958">
        <v>2</v>
      </c>
      <c r="E8958">
        <v>34</v>
      </c>
      <c r="F8958">
        <v>58</v>
      </c>
      <c r="G8958" s="1">
        <f t="shared" si="556"/>
        <v>0.94444444444444442</v>
      </c>
      <c r="H8958" s="4">
        <f t="shared" si="557"/>
        <v>1</v>
      </c>
      <c r="I8958" s="5">
        <f>IF(OR(AND(F8958&gt;=50,G8958&gt;SUMIF(SeasonTotals!A$2:A$9,A8958,SeasonTotals!F$2:F$9)),AND(G8958&gt;0.885,F8958&gt;=50,D8958&lt;3)),1,0)</f>
        <v>1</v>
      </c>
      <c r="J8958" s="4">
        <f t="shared" si="558"/>
        <v>0</v>
      </c>
      <c r="K8958" s="5">
        <f t="shared" si="559"/>
        <v>0</v>
      </c>
    </row>
    <row r="8959" spans="1:11" x14ac:dyDescent="0.25">
      <c r="A8959" t="s">
        <v>118</v>
      </c>
      <c r="B8959" t="s">
        <v>102</v>
      </c>
      <c r="C8959">
        <v>1</v>
      </c>
      <c r="D8959">
        <v>3</v>
      </c>
      <c r="E8959">
        <v>15</v>
      </c>
      <c r="F8959">
        <v>58</v>
      </c>
      <c r="G8959" s="1">
        <f t="shared" si="556"/>
        <v>0.83333333333333337</v>
      </c>
      <c r="H8959" s="4">
        <f t="shared" si="557"/>
        <v>0</v>
      </c>
      <c r="I8959" s="5">
        <f>IF(OR(AND(F8959&gt;=50,G8959&gt;SUMIF(SeasonTotals!A$2:A$9,A8959,SeasonTotals!F$2:F$9)),AND(G8959&gt;0.885,F8959&gt;=50,D8959&lt;3)),1,0)</f>
        <v>0</v>
      </c>
      <c r="J8959" s="4">
        <f t="shared" si="558"/>
        <v>1</v>
      </c>
      <c r="K8959" s="5">
        <f t="shared" si="559"/>
        <v>0</v>
      </c>
    </row>
    <row r="8960" spans="1:11" x14ac:dyDescent="0.25">
      <c r="A8960" t="s">
        <v>118</v>
      </c>
      <c r="B8960" t="s">
        <v>102</v>
      </c>
      <c r="C8960">
        <v>1</v>
      </c>
      <c r="D8960">
        <v>3</v>
      </c>
      <c r="E8960">
        <v>25</v>
      </c>
      <c r="F8960">
        <v>60</v>
      </c>
      <c r="G8960" s="1">
        <f t="shared" si="556"/>
        <v>0.8928571428571429</v>
      </c>
      <c r="H8960" s="4">
        <f t="shared" si="557"/>
        <v>0</v>
      </c>
      <c r="I8960" s="5">
        <f>IF(OR(AND(F8960&gt;=50,G8960&gt;SUMIF(SeasonTotals!A$2:A$9,A8960,SeasonTotals!F$2:F$9)),AND(G8960&gt;0.885,F8960&gt;=50,D8960&lt;3)),1,0)</f>
        <v>0</v>
      </c>
      <c r="J8960" s="4">
        <f t="shared" si="558"/>
        <v>0</v>
      </c>
      <c r="K8960" s="5">
        <f t="shared" si="559"/>
        <v>0</v>
      </c>
    </row>
    <row r="8961" spans="1:11" x14ac:dyDescent="0.25">
      <c r="A8961" t="s">
        <v>118</v>
      </c>
      <c r="B8961" t="s">
        <v>102</v>
      </c>
      <c r="C8961">
        <v>1</v>
      </c>
      <c r="D8961">
        <v>0</v>
      </c>
      <c r="E8961">
        <v>39</v>
      </c>
      <c r="F8961">
        <v>60</v>
      </c>
      <c r="G8961" s="1">
        <f t="shared" si="556"/>
        <v>1</v>
      </c>
      <c r="H8961" s="4">
        <f t="shared" si="557"/>
        <v>1</v>
      </c>
      <c r="I8961" s="5">
        <f>IF(OR(AND(F8961&gt;=50,G8961&gt;SUMIF(SeasonTotals!A$2:A$9,A8961,SeasonTotals!F$2:F$9)),AND(G8961&gt;0.885,F8961&gt;=50,D8961&lt;3)),1,0)</f>
        <v>1</v>
      </c>
      <c r="J8961" s="4">
        <f t="shared" si="558"/>
        <v>0</v>
      </c>
      <c r="K8961" s="5">
        <f t="shared" si="559"/>
        <v>0</v>
      </c>
    </row>
    <row r="8962" spans="1:11" x14ac:dyDescent="0.25">
      <c r="A8962" t="s">
        <v>118</v>
      </c>
      <c r="B8962" t="s">
        <v>102</v>
      </c>
      <c r="C8962">
        <v>1</v>
      </c>
      <c r="D8962">
        <v>6</v>
      </c>
      <c r="E8962">
        <v>22</v>
      </c>
      <c r="F8962">
        <v>60</v>
      </c>
      <c r="G8962" s="1">
        <f t="shared" ref="G8962:G9025" si="560">E8962/MAX(1,SUM(D8962:E8962))</f>
        <v>0.7857142857142857</v>
      </c>
      <c r="H8962" s="4">
        <f t="shared" ref="H8962:H9025" si="561">IF(AND(F8962&gt;=50,OR(G8962&gt;0.913,AND(G8962&gt;0.885,D8962&lt;3))),1,0)</f>
        <v>0</v>
      </c>
      <c r="I8962" s="5">
        <f>IF(OR(AND(F8962&gt;=50,G8962&gt;SUMIF(SeasonTotals!A$2:A$9,A8962,SeasonTotals!F$2:F$9)),AND(G8962&gt;0.885,F8962&gt;=50,D8962&lt;3)),1,0)</f>
        <v>0</v>
      </c>
      <c r="J8962" s="4">
        <f t="shared" ref="J8962:J9025" si="562">IF(G8962&lt;0.85,1,0)</f>
        <v>1</v>
      </c>
      <c r="K8962" s="5">
        <f t="shared" ref="K8962:K9025" si="563">IF(F8962&lt;55,1,0)</f>
        <v>0</v>
      </c>
    </row>
    <row r="8963" spans="1:11" x14ac:dyDescent="0.25">
      <c r="A8963" t="s">
        <v>118</v>
      </c>
      <c r="B8963" t="s">
        <v>102</v>
      </c>
      <c r="C8963">
        <v>1</v>
      </c>
      <c r="D8963">
        <v>2</v>
      </c>
      <c r="E8963">
        <v>29</v>
      </c>
      <c r="F8963">
        <v>60</v>
      </c>
      <c r="G8963" s="1">
        <f t="shared" si="560"/>
        <v>0.93548387096774188</v>
      </c>
      <c r="H8963" s="4">
        <f t="shared" si="561"/>
        <v>1</v>
      </c>
      <c r="I8963" s="5">
        <f>IF(OR(AND(F8963&gt;=50,G8963&gt;SUMIF(SeasonTotals!A$2:A$9,A8963,SeasonTotals!F$2:F$9)),AND(G8963&gt;0.885,F8963&gt;=50,D8963&lt;3)),1,0)</f>
        <v>1</v>
      </c>
      <c r="J8963" s="4">
        <f t="shared" si="562"/>
        <v>0</v>
      </c>
      <c r="K8963" s="5">
        <f t="shared" si="563"/>
        <v>0</v>
      </c>
    </row>
    <row r="8964" spans="1:11" x14ac:dyDescent="0.25">
      <c r="A8964" t="s">
        <v>118</v>
      </c>
      <c r="B8964" t="s">
        <v>102</v>
      </c>
      <c r="C8964">
        <v>1</v>
      </c>
      <c r="D8964">
        <v>1</v>
      </c>
      <c r="E8964">
        <v>28</v>
      </c>
      <c r="F8964">
        <v>62</v>
      </c>
      <c r="G8964" s="1">
        <f t="shared" si="560"/>
        <v>0.96551724137931039</v>
      </c>
      <c r="H8964" s="4">
        <f t="shared" si="561"/>
        <v>1</v>
      </c>
      <c r="I8964" s="5">
        <f>IF(OR(AND(F8964&gt;=50,G8964&gt;SUMIF(SeasonTotals!A$2:A$9,A8964,SeasonTotals!F$2:F$9)),AND(G8964&gt;0.885,F8964&gt;=50,D8964&lt;3)),1,0)</f>
        <v>1</v>
      </c>
      <c r="J8964" s="4">
        <f t="shared" si="562"/>
        <v>0</v>
      </c>
      <c r="K8964" s="5">
        <f t="shared" si="563"/>
        <v>0</v>
      </c>
    </row>
    <row r="8965" spans="1:11" x14ac:dyDescent="0.25">
      <c r="A8965" t="s">
        <v>118</v>
      </c>
      <c r="B8965" t="s">
        <v>102</v>
      </c>
      <c r="C8965">
        <v>1</v>
      </c>
      <c r="D8965">
        <v>2</v>
      </c>
      <c r="E8965">
        <v>25</v>
      </c>
      <c r="F8965">
        <v>60</v>
      </c>
      <c r="G8965" s="1">
        <f t="shared" si="560"/>
        <v>0.92592592592592593</v>
      </c>
      <c r="H8965" s="4">
        <f t="shared" si="561"/>
        <v>1</v>
      </c>
      <c r="I8965" s="5">
        <f>IF(OR(AND(F8965&gt;=50,G8965&gt;SUMIF(SeasonTotals!A$2:A$9,A8965,SeasonTotals!F$2:F$9)),AND(G8965&gt;0.885,F8965&gt;=50,D8965&lt;3)),1,0)</f>
        <v>1</v>
      </c>
      <c r="J8965" s="4">
        <f t="shared" si="562"/>
        <v>0</v>
      </c>
      <c r="K8965" s="5">
        <f t="shared" si="563"/>
        <v>0</v>
      </c>
    </row>
    <row r="8966" spans="1:11" x14ac:dyDescent="0.25">
      <c r="A8966" t="s">
        <v>118</v>
      </c>
      <c r="B8966" t="s">
        <v>102</v>
      </c>
      <c r="C8966">
        <v>1</v>
      </c>
      <c r="D8966">
        <v>2</v>
      </c>
      <c r="E8966">
        <v>32</v>
      </c>
      <c r="F8966">
        <v>60</v>
      </c>
      <c r="G8966" s="1">
        <f t="shared" si="560"/>
        <v>0.94117647058823528</v>
      </c>
      <c r="H8966" s="4">
        <f t="shared" si="561"/>
        <v>1</v>
      </c>
      <c r="I8966" s="5">
        <f>IF(OR(AND(F8966&gt;=50,G8966&gt;SUMIF(SeasonTotals!A$2:A$9,A8966,SeasonTotals!F$2:F$9)),AND(G8966&gt;0.885,F8966&gt;=50,D8966&lt;3)),1,0)</f>
        <v>1</v>
      </c>
      <c r="J8966" s="4">
        <f t="shared" si="562"/>
        <v>0</v>
      </c>
      <c r="K8966" s="5">
        <f t="shared" si="563"/>
        <v>0</v>
      </c>
    </row>
    <row r="8967" spans="1:11" x14ac:dyDescent="0.25">
      <c r="A8967" t="s">
        <v>118</v>
      </c>
      <c r="B8967" t="s">
        <v>102</v>
      </c>
      <c r="C8967">
        <v>1</v>
      </c>
      <c r="D8967">
        <v>1</v>
      </c>
      <c r="E8967">
        <v>6</v>
      </c>
      <c r="F8967">
        <v>20</v>
      </c>
      <c r="G8967" s="1">
        <f t="shared" si="560"/>
        <v>0.8571428571428571</v>
      </c>
      <c r="H8967" s="4">
        <f t="shared" si="561"/>
        <v>0</v>
      </c>
      <c r="I8967" s="5">
        <f>IF(OR(AND(F8967&gt;=50,G8967&gt;SUMIF(SeasonTotals!A$2:A$9,A8967,SeasonTotals!F$2:F$9)),AND(G8967&gt;0.885,F8967&gt;=50,D8967&lt;3)),1,0)</f>
        <v>0</v>
      </c>
      <c r="J8967" s="4">
        <f t="shared" si="562"/>
        <v>0</v>
      </c>
      <c r="K8967" s="5">
        <f t="shared" si="563"/>
        <v>1</v>
      </c>
    </row>
    <row r="8968" spans="1:11" x14ac:dyDescent="0.25">
      <c r="A8968" t="s">
        <v>118</v>
      </c>
      <c r="B8968" t="s">
        <v>102</v>
      </c>
      <c r="C8968">
        <v>1</v>
      </c>
      <c r="D8968">
        <v>3</v>
      </c>
      <c r="E8968">
        <v>32</v>
      </c>
      <c r="F8968">
        <v>59</v>
      </c>
      <c r="G8968" s="1">
        <f t="shared" si="560"/>
        <v>0.91428571428571426</v>
      </c>
      <c r="H8968" s="4">
        <f t="shared" si="561"/>
        <v>1</v>
      </c>
      <c r="I8968" s="5">
        <f>IF(OR(AND(F8968&gt;=50,G8968&gt;SUMIF(SeasonTotals!A$2:A$9,A8968,SeasonTotals!F$2:F$9)),AND(G8968&gt;0.885,F8968&gt;=50,D8968&lt;3)),1,0)</f>
        <v>1</v>
      </c>
      <c r="J8968" s="4">
        <f t="shared" si="562"/>
        <v>0</v>
      </c>
      <c r="K8968" s="5">
        <f t="shared" si="563"/>
        <v>0</v>
      </c>
    </row>
    <row r="8969" spans="1:11" x14ac:dyDescent="0.25">
      <c r="A8969" t="s">
        <v>118</v>
      </c>
      <c r="B8969" t="s">
        <v>102</v>
      </c>
      <c r="C8969">
        <v>1</v>
      </c>
      <c r="D8969">
        <v>0</v>
      </c>
      <c r="E8969">
        <v>33</v>
      </c>
      <c r="F8969">
        <v>60</v>
      </c>
      <c r="G8969" s="1">
        <f t="shared" si="560"/>
        <v>1</v>
      </c>
      <c r="H8969" s="4">
        <f t="shared" si="561"/>
        <v>1</v>
      </c>
      <c r="I8969" s="5">
        <f>IF(OR(AND(F8969&gt;=50,G8969&gt;SUMIF(SeasonTotals!A$2:A$9,A8969,SeasonTotals!F$2:F$9)),AND(G8969&gt;0.885,F8969&gt;=50,D8969&lt;3)),1,0)</f>
        <v>1</v>
      </c>
      <c r="J8969" s="4">
        <f t="shared" si="562"/>
        <v>0</v>
      </c>
      <c r="K8969" s="5">
        <f t="shared" si="563"/>
        <v>0</v>
      </c>
    </row>
    <row r="8970" spans="1:11" x14ac:dyDescent="0.25">
      <c r="A8970" t="s">
        <v>118</v>
      </c>
      <c r="B8970" t="s">
        <v>102</v>
      </c>
      <c r="C8970">
        <v>1</v>
      </c>
      <c r="D8970">
        <v>4</v>
      </c>
      <c r="E8970">
        <v>29</v>
      </c>
      <c r="F8970">
        <v>64</v>
      </c>
      <c r="G8970" s="1">
        <f t="shared" si="560"/>
        <v>0.87878787878787878</v>
      </c>
      <c r="H8970" s="4">
        <f t="shared" si="561"/>
        <v>0</v>
      </c>
      <c r="I8970" s="5">
        <f>IF(OR(AND(F8970&gt;=50,G8970&gt;SUMIF(SeasonTotals!A$2:A$9,A8970,SeasonTotals!F$2:F$9)),AND(G8970&gt;0.885,F8970&gt;=50,D8970&lt;3)),1,0)</f>
        <v>0</v>
      </c>
      <c r="J8970" s="4">
        <f t="shared" si="562"/>
        <v>0</v>
      </c>
      <c r="K8970" s="5">
        <f t="shared" si="563"/>
        <v>0</v>
      </c>
    </row>
    <row r="8971" spans="1:11" x14ac:dyDescent="0.25">
      <c r="A8971" t="s">
        <v>118</v>
      </c>
      <c r="B8971" t="s">
        <v>102</v>
      </c>
      <c r="C8971">
        <v>1</v>
      </c>
      <c r="D8971">
        <v>3</v>
      </c>
      <c r="E8971">
        <v>20</v>
      </c>
      <c r="F8971">
        <v>63</v>
      </c>
      <c r="G8971" s="1">
        <f t="shared" si="560"/>
        <v>0.86956521739130432</v>
      </c>
      <c r="H8971" s="4">
        <f t="shared" si="561"/>
        <v>0</v>
      </c>
      <c r="I8971" s="5">
        <f>IF(OR(AND(F8971&gt;=50,G8971&gt;SUMIF(SeasonTotals!A$2:A$9,A8971,SeasonTotals!F$2:F$9)),AND(G8971&gt;0.885,F8971&gt;=50,D8971&lt;3)),1,0)</f>
        <v>0</v>
      </c>
      <c r="J8971" s="4">
        <f t="shared" si="562"/>
        <v>0</v>
      </c>
      <c r="K8971" s="5">
        <f t="shared" si="563"/>
        <v>0</v>
      </c>
    </row>
    <row r="8972" spans="1:11" x14ac:dyDescent="0.25">
      <c r="A8972" t="s">
        <v>118</v>
      </c>
      <c r="B8972" t="s">
        <v>102</v>
      </c>
      <c r="C8972">
        <v>1</v>
      </c>
      <c r="D8972">
        <v>4</v>
      </c>
      <c r="E8972">
        <v>34</v>
      </c>
      <c r="F8972">
        <v>63</v>
      </c>
      <c r="G8972" s="1">
        <f t="shared" si="560"/>
        <v>0.89473684210526316</v>
      </c>
      <c r="H8972" s="4">
        <f t="shared" si="561"/>
        <v>0</v>
      </c>
      <c r="I8972" s="5">
        <f>IF(OR(AND(F8972&gt;=50,G8972&gt;SUMIF(SeasonTotals!A$2:A$9,A8972,SeasonTotals!F$2:F$9)),AND(G8972&gt;0.885,F8972&gt;=50,D8972&lt;3)),1,0)</f>
        <v>0</v>
      </c>
      <c r="J8972" s="4">
        <f t="shared" si="562"/>
        <v>0</v>
      </c>
      <c r="K8972" s="5">
        <f t="shared" si="563"/>
        <v>0</v>
      </c>
    </row>
    <row r="8973" spans="1:11" x14ac:dyDescent="0.25">
      <c r="A8973" t="s">
        <v>118</v>
      </c>
      <c r="B8973" t="s">
        <v>102</v>
      </c>
      <c r="C8973">
        <v>1</v>
      </c>
      <c r="D8973">
        <v>2</v>
      </c>
      <c r="E8973">
        <v>19</v>
      </c>
      <c r="F8973">
        <v>65</v>
      </c>
      <c r="G8973" s="1">
        <f t="shared" si="560"/>
        <v>0.90476190476190477</v>
      </c>
      <c r="H8973" s="4">
        <f t="shared" si="561"/>
        <v>1</v>
      </c>
      <c r="I8973" s="5">
        <f>IF(OR(AND(F8973&gt;=50,G8973&gt;SUMIF(SeasonTotals!A$2:A$9,A8973,SeasonTotals!F$2:F$9)),AND(G8973&gt;0.885,F8973&gt;=50,D8973&lt;3)),1,0)</f>
        <v>1</v>
      </c>
      <c r="J8973" s="4">
        <f t="shared" si="562"/>
        <v>0</v>
      </c>
      <c r="K8973" s="5">
        <f t="shared" si="563"/>
        <v>0</v>
      </c>
    </row>
    <row r="8974" spans="1:11" x14ac:dyDescent="0.25">
      <c r="A8974" t="s">
        <v>118</v>
      </c>
      <c r="B8974" t="s">
        <v>102</v>
      </c>
      <c r="C8974">
        <v>1</v>
      </c>
      <c r="D8974">
        <v>1</v>
      </c>
      <c r="E8974">
        <v>22</v>
      </c>
      <c r="F8974">
        <v>59</v>
      </c>
      <c r="G8974" s="1">
        <f t="shared" si="560"/>
        <v>0.95652173913043481</v>
      </c>
      <c r="H8974" s="4">
        <f t="shared" si="561"/>
        <v>1</v>
      </c>
      <c r="I8974" s="5">
        <f>IF(OR(AND(F8974&gt;=50,G8974&gt;SUMIF(SeasonTotals!A$2:A$9,A8974,SeasonTotals!F$2:F$9)),AND(G8974&gt;0.885,F8974&gt;=50,D8974&lt;3)),1,0)</f>
        <v>1</v>
      </c>
      <c r="J8974" s="4">
        <f t="shared" si="562"/>
        <v>0</v>
      </c>
      <c r="K8974" s="5">
        <f t="shared" si="563"/>
        <v>0</v>
      </c>
    </row>
    <row r="8975" spans="1:11" x14ac:dyDescent="0.25">
      <c r="A8975" t="s">
        <v>118</v>
      </c>
      <c r="B8975" t="s">
        <v>67</v>
      </c>
      <c r="C8975">
        <v>1</v>
      </c>
      <c r="D8975">
        <v>4</v>
      </c>
      <c r="E8975">
        <v>29</v>
      </c>
      <c r="F8975">
        <v>60</v>
      </c>
      <c r="G8975" s="1">
        <f t="shared" si="560"/>
        <v>0.87878787878787878</v>
      </c>
      <c r="H8975" s="4">
        <f t="shared" si="561"/>
        <v>0</v>
      </c>
      <c r="I8975" s="5">
        <f>IF(OR(AND(F8975&gt;=50,G8975&gt;SUMIF(SeasonTotals!A$2:A$9,A8975,SeasonTotals!F$2:F$9)),AND(G8975&gt;0.885,F8975&gt;=50,D8975&lt;3)),1,0)</f>
        <v>0</v>
      </c>
      <c r="J8975" s="4">
        <f t="shared" si="562"/>
        <v>0</v>
      </c>
      <c r="K8975" s="5">
        <f t="shared" si="563"/>
        <v>0</v>
      </c>
    </row>
    <row r="8976" spans="1:11" x14ac:dyDescent="0.25">
      <c r="A8976" t="s">
        <v>118</v>
      </c>
      <c r="B8976" t="s">
        <v>67</v>
      </c>
      <c r="C8976">
        <v>1</v>
      </c>
      <c r="D8976">
        <v>1</v>
      </c>
      <c r="E8976">
        <v>21</v>
      </c>
      <c r="F8976">
        <v>59</v>
      </c>
      <c r="G8976" s="1">
        <f t="shared" si="560"/>
        <v>0.95454545454545459</v>
      </c>
      <c r="H8976" s="4">
        <f t="shared" si="561"/>
        <v>1</v>
      </c>
      <c r="I8976" s="5">
        <f>IF(OR(AND(F8976&gt;=50,G8976&gt;SUMIF(SeasonTotals!A$2:A$9,A8976,SeasonTotals!F$2:F$9)),AND(G8976&gt;0.885,F8976&gt;=50,D8976&lt;3)),1,0)</f>
        <v>1</v>
      </c>
      <c r="J8976" s="4">
        <f t="shared" si="562"/>
        <v>0</v>
      </c>
      <c r="K8976" s="5">
        <f t="shared" si="563"/>
        <v>0</v>
      </c>
    </row>
    <row r="8977" spans="1:11" x14ac:dyDescent="0.25">
      <c r="A8977" t="s">
        <v>118</v>
      </c>
      <c r="B8977" t="s">
        <v>67</v>
      </c>
      <c r="C8977">
        <v>1</v>
      </c>
      <c r="D8977">
        <v>3</v>
      </c>
      <c r="E8977">
        <v>15</v>
      </c>
      <c r="F8977">
        <v>59</v>
      </c>
      <c r="G8977" s="1">
        <f t="shared" si="560"/>
        <v>0.83333333333333337</v>
      </c>
      <c r="H8977" s="4">
        <f t="shared" si="561"/>
        <v>0</v>
      </c>
      <c r="I8977" s="5">
        <f>IF(OR(AND(F8977&gt;=50,G8977&gt;SUMIF(SeasonTotals!A$2:A$9,A8977,SeasonTotals!F$2:F$9)),AND(G8977&gt;0.885,F8977&gt;=50,D8977&lt;3)),1,0)</f>
        <v>0</v>
      </c>
      <c r="J8977" s="4">
        <f t="shared" si="562"/>
        <v>1</v>
      </c>
      <c r="K8977" s="5">
        <f t="shared" si="563"/>
        <v>0</v>
      </c>
    </row>
    <row r="8978" spans="1:11" x14ac:dyDescent="0.25">
      <c r="A8978" t="s">
        <v>118</v>
      </c>
      <c r="B8978" t="s">
        <v>67</v>
      </c>
      <c r="C8978">
        <v>1</v>
      </c>
      <c r="D8978">
        <v>3</v>
      </c>
      <c r="E8978">
        <v>27</v>
      </c>
      <c r="F8978">
        <v>60</v>
      </c>
      <c r="G8978" s="1">
        <f t="shared" si="560"/>
        <v>0.9</v>
      </c>
      <c r="H8978" s="4">
        <f t="shared" si="561"/>
        <v>0</v>
      </c>
      <c r="I8978" s="5">
        <f>IF(OR(AND(F8978&gt;=50,G8978&gt;SUMIF(SeasonTotals!A$2:A$9,A8978,SeasonTotals!F$2:F$9)),AND(G8978&gt;0.885,F8978&gt;=50,D8978&lt;3)),1,0)</f>
        <v>0</v>
      </c>
      <c r="J8978" s="4">
        <f t="shared" si="562"/>
        <v>0</v>
      </c>
      <c r="K8978" s="5">
        <f t="shared" si="563"/>
        <v>0</v>
      </c>
    </row>
    <row r="8979" spans="1:11" x14ac:dyDescent="0.25">
      <c r="A8979" t="s">
        <v>118</v>
      </c>
      <c r="B8979" t="s">
        <v>67</v>
      </c>
      <c r="C8979">
        <v>1</v>
      </c>
      <c r="D8979">
        <v>0</v>
      </c>
      <c r="E8979">
        <v>34</v>
      </c>
      <c r="F8979">
        <v>62</v>
      </c>
      <c r="G8979" s="1">
        <f t="shared" si="560"/>
        <v>1</v>
      </c>
      <c r="H8979" s="4">
        <f t="shared" si="561"/>
        <v>1</v>
      </c>
      <c r="I8979" s="5">
        <f>IF(OR(AND(F8979&gt;=50,G8979&gt;SUMIF(SeasonTotals!A$2:A$9,A8979,SeasonTotals!F$2:F$9)),AND(G8979&gt;0.885,F8979&gt;=50,D8979&lt;3)),1,0)</f>
        <v>1</v>
      </c>
      <c r="J8979" s="4">
        <f t="shared" si="562"/>
        <v>0</v>
      </c>
      <c r="K8979" s="5">
        <f t="shared" si="563"/>
        <v>0</v>
      </c>
    </row>
    <row r="8980" spans="1:11" x14ac:dyDescent="0.25">
      <c r="A8980" t="s">
        <v>118</v>
      </c>
      <c r="B8980" t="s">
        <v>67</v>
      </c>
      <c r="C8980">
        <v>1</v>
      </c>
      <c r="D8980">
        <v>4</v>
      </c>
      <c r="E8980">
        <v>26</v>
      </c>
      <c r="F8980">
        <v>60</v>
      </c>
      <c r="G8980" s="1">
        <f t="shared" si="560"/>
        <v>0.8666666666666667</v>
      </c>
      <c r="H8980" s="4">
        <f t="shared" si="561"/>
        <v>0</v>
      </c>
      <c r="I8980" s="5">
        <f>IF(OR(AND(F8980&gt;=50,G8980&gt;SUMIF(SeasonTotals!A$2:A$9,A8980,SeasonTotals!F$2:F$9)),AND(G8980&gt;0.885,F8980&gt;=50,D8980&lt;3)),1,0)</f>
        <v>0</v>
      </c>
      <c r="J8980" s="4">
        <f t="shared" si="562"/>
        <v>0</v>
      </c>
      <c r="K8980" s="5">
        <f t="shared" si="563"/>
        <v>0</v>
      </c>
    </row>
    <row r="8981" spans="1:11" x14ac:dyDescent="0.25">
      <c r="A8981" t="s">
        <v>118</v>
      </c>
      <c r="B8981" t="s">
        <v>67</v>
      </c>
      <c r="C8981">
        <v>1</v>
      </c>
      <c r="D8981">
        <v>0</v>
      </c>
      <c r="E8981">
        <v>27</v>
      </c>
      <c r="F8981">
        <v>59</v>
      </c>
      <c r="G8981" s="1">
        <f t="shared" si="560"/>
        <v>1</v>
      </c>
      <c r="H8981" s="4">
        <f t="shared" si="561"/>
        <v>1</v>
      </c>
      <c r="I8981" s="5">
        <f>IF(OR(AND(F8981&gt;=50,G8981&gt;SUMIF(SeasonTotals!A$2:A$9,A8981,SeasonTotals!F$2:F$9)),AND(G8981&gt;0.885,F8981&gt;=50,D8981&lt;3)),1,0)</f>
        <v>1</v>
      </c>
      <c r="J8981" s="4">
        <f t="shared" si="562"/>
        <v>0</v>
      </c>
      <c r="K8981" s="5">
        <f t="shared" si="563"/>
        <v>0</v>
      </c>
    </row>
    <row r="8982" spans="1:11" x14ac:dyDescent="0.25">
      <c r="A8982" t="s">
        <v>118</v>
      </c>
      <c r="B8982" t="s">
        <v>67</v>
      </c>
      <c r="C8982">
        <v>1</v>
      </c>
      <c r="D8982">
        <v>4</v>
      </c>
      <c r="E8982">
        <v>28</v>
      </c>
      <c r="F8982">
        <v>64</v>
      </c>
      <c r="G8982" s="1">
        <f t="shared" si="560"/>
        <v>0.875</v>
      </c>
      <c r="H8982" s="4">
        <f t="shared" si="561"/>
        <v>0</v>
      </c>
      <c r="I8982" s="5">
        <f>IF(OR(AND(F8982&gt;=50,G8982&gt;SUMIF(SeasonTotals!A$2:A$9,A8982,SeasonTotals!F$2:F$9)),AND(G8982&gt;0.885,F8982&gt;=50,D8982&lt;3)),1,0)</f>
        <v>0</v>
      </c>
      <c r="J8982" s="4">
        <f t="shared" si="562"/>
        <v>0</v>
      </c>
      <c r="K8982" s="5">
        <f t="shared" si="563"/>
        <v>0</v>
      </c>
    </row>
    <row r="8983" spans="1:11" x14ac:dyDescent="0.25">
      <c r="A8983" t="s">
        <v>118</v>
      </c>
      <c r="B8983" t="s">
        <v>67</v>
      </c>
      <c r="C8983">
        <v>1</v>
      </c>
      <c r="D8983">
        <v>6</v>
      </c>
      <c r="E8983">
        <v>21</v>
      </c>
      <c r="F8983">
        <v>54</v>
      </c>
      <c r="G8983" s="1">
        <f t="shared" si="560"/>
        <v>0.77777777777777779</v>
      </c>
      <c r="H8983" s="4">
        <f t="shared" si="561"/>
        <v>0</v>
      </c>
      <c r="I8983" s="5">
        <f>IF(OR(AND(F8983&gt;=50,G8983&gt;SUMIF(SeasonTotals!A$2:A$9,A8983,SeasonTotals!F$2:F$9)),AND(G8983&gt;0.885,F8983&gt;=50,D8983&lt;3)),1,0)</f>
        <v>0</v>
      </c>
      <c r="J8983" s="4">
        <f t="shared" si="562"/>
        <v>1</v>
      </c>
      <c r="K8983" s="5">
        <f t="shared" si="563"/>
        <v>1</v>
      </c>
    </row>
    <row r="8984" spans="1:11" x14ac:dyDescent="0.25">
      <c r="A8984" t="s">
        <v>118</v>
      </c>
      <c r="B8984" t="s">
        <v>67</v>
      </c>
      <c r="C8984">
        <v>1</v>
      </c>
      <c r="D8984">
        <v>2</v>
      </c>
      <c r="E8984">
        <v>31</v>
      </c>
      <c r="F8984">
        <v>59</v>
      </c>
      <c r="G8984" s="1">
        <f t="shared" si="560"/>
        <v>0.93939393939393945</v>
      </c>
      <c r="H8984" s="4">
        <f t="shared" si="561"/>
        <v>1</v>
      </c>
      <c r="I8984" s="5">
        <f>IF(OR(AND(F8984&gt;=50,G8984&gt;SUMIF(SeasonTotals!A$2:A$9,A8984,SeasonTotals!F$2:F$9)),AND(G8984&gt;0.885,F8984&gt;=50,D8984&lt;3)),1,0)</f>
        <v>1</v>
      </c>
      <c r="J8984" s="4">
        <f t="shared" si="562"/>
        <v>0</v>
      </c>
      <c r="K8984" s="5">
        <f t="shared" si="563"/>
        <v>0</v>
      </c>
    </row>
    <row r="8985" spans="1:11" x14ac:dyDescent="0.25">
      <c r="A8985" t="s">
        <v>118</v>
      </c>
      <c r="B8985" t="s">
        <v>67</v>
      </c>
      <c r="C8985">
        <v>1</v>
      </c>
      <c r="D8985">
        <v>2</v>
      </c>
      <c r="E8985">
        <v>21</v>
      </c>
      <c r="F8985">
        <v>58</v>
      </c>
      <c r="G8985" s="1">
        <f t="shared" si="560"/>
        <v>0.91304347826086951</v>
      </c>
      <c r="H8985" s="4">
        <f t="shared" si="561"/>
        <v>1</v>
      </c>
      <c r="I8985" s="5">
        <f>IF(OR(AND(F8985&gt;=50,G8985&gt;SUMIF(SeasonTotals!A$2:A$9,A8985,SeasonTotals!F$2:F$9)),AND(G8985&gt;0.885,F8985&gt;=50,D8985&lt;3)),1,0)</f>
        <v>1</v>
      </c>
      <c r="J8985" s="4">
        <f t="shared" si="562"/>
        <v>0</v>
      </c>
      <c r="K8985" s="5">
        <f t="shared" si="563"/>
        <v>0</v>
      </c>
    </row>
    <row r="8986" spans="1:11" x14ac:dyDescent="0.25">
      <c r="A8986" t="s">
        <v>118</v>
      </c>
      <c r="B8986" t="s">
        <v>67</v>
      </c>
      <c r="C8986">
        <v>1</v>
      </c>
      <c r="D8986">
        <v>2</v>
      </c>
      <c r="E8986">
        <v>29</v>
      </c>
      <c r="F8986">
        <v>59</v>
      </c>
      <c r="G8986" s="1">
        <f t="shared" si="560"/>
        <v>0.93548387096774188</v>
      </c>
      <c r="H8986" s="4">
        <f t="shared" si="561"/>
        <v>1</v>
      </c>
      <c r="I8986" s="5">
        <f>IF(OR(AND(F8986&gt;=50,G8986&gt;SUMIF(SeasonTotals!A$2:A$9,A8986,SeasonTotals!F$2:F$9)),AND(G8986&gt;0.885,F8986&gt;=50,D8986&lt;3)),1,0)</f>
        <v>1</v>
      </c>
      <c r="J8986" s="4">
        <f t="shared" si="562"/>
        <v>0</v>
      </c>
      <c r="K8986" s="5">
        <f t="shared" si="563"/>
        <v>0</v>
      </c>
    </row>
    <row r="8987" spans="1:11" x14ac:dyDescent="0.25">
      <c r="A8987" t="s">
        <v>118</v>
      </c>
      <c r="B8987" t="s">
        <v>67</v>
      </c>
      <c r="C8987">
        <v>1</v>
      </c>
      <c r="D8987">
        <v>4</v>
      </c>
      <c r="E8987">
        <v>21</v>
      </c>
      <c r="F8987">
        <v>59</v>
      </c>
      <c r="G8987" s="1">
        <f t="shared" si="560"/>
        <v>0.84</v>
      </c>
      <c r="H8987" s="4">
        <f t="shared" si="561"/>
        <v>0</v>
      </c>
      <c r="I8987" s="5">
        <f>IF(OR(AND(F8987&gt;=50,G8987&gt;SUMIF(SeasonTotals!A$2:A$9,A8987,SeasonTotals!F$2:F$9)),AND(G8987&gt;0.885,F8987&gt;=50,D8987&lt;3)),1,0)</f>
        <v>0</v>
      </c>
      <c r="J8987" s="4">
        <f t="shared" si="562"/>
        <v>1</v>
      </c>
      <c r="K8987" s="5">
        <f t="shared" si="563"/>
        <v>0</v>
      </c>
    </row>
    <row r="8988" spans="1:11" x14ac:dyDescent="0.25">
      <c r="A8988" t="s">
        <v>118</v>
      </c>
      <c r="B8988" t="s">
        <v>67</v>
      </c>
      <c r="C8988">
        <v>1</v>
      </c>
      <c r="D8988">
        <v>4</v>
      </c>
      <c r="E8988">
        <v>31</v>
      </c>
      <c r="F8988">
        <v>59</v>
      </c>
      <c r="G8988" s="1">
        <f t="shared" si="560"/>
        <v>0.88571428571428568</v>
      </c>
      <c r="H8988" s="4">
        <f t="shared" si="561"/>
        <v>0</v>
      </c>
      <c r="I8988" s="5">
        <f>IF(OR(AND(F8988&gt;=50,G8988&gt;SUMIF(SeasonTotals!A$2:A$9,A8988,SeasonTotals!F$2:F$9)),AND(G8988&gt;0.885,F8988&gt;=50,D8988&lt;3)),1,0)</f>
        <v>0</v>
      </c>
      <c r="J8988" s="4">
        <f t="shared" si="562"/>
        <v>0</v>
      </c>
      <c r="K8988" s="5">
        <f t="shared" si="563"/>
        <v>0</v>
      </c>
    </row>
    <row r="8989" spans="1:11" x14ac:dyDescent="0.25">
      <c r="A8989" t="s">
        <v>118</v>
      </c>
      <c r="B8989" t="s">
        <v>67</v>
      </c>
      <c r="C8989">
        <v>1</v>
      </c>
      <c r="D8989">
        <v>2</v>
      </c>
      <c r="E8989">
        <v>28</v>
      </c>
      <c r="F8989">
        <v>59</v>
      </c>
      <c r="G8989" s="1">
        <f t="shared" si="560"/>
        <v>0.93333333333333335</v>
      </c>
      <c r="H8989" s="4">
        <f t="shared" si="561"/>
        <v>1</v>
      </c>
      <c r="I8989" s="5">
        <f>IF(OR(AND(F8989&gt;=50,G8989&gt;SUMIF(SeasonTotals!A$2:A$9,A8989,SeasonTotals!F$2:F$9)),AND(G8989&gt;0.885,F8989&gt;=50,D8989&lt;3)),1,0)</f>
        <v>1</v>
      </c>
      <c r="J8989" s="4">
        <f t="shared" si="562"/>
        <v>0</v>
      </c>
      <c r="K8989" s="5">
        <f t="shared" si="563"/>
        <v>0</v>
      </c>
    </row>
    <row r="8990" spans="1:11" x14ac:dyDescent="0.25">
      <c r="A8990" t="s">
        <v>118</v>
      </c>
      <c r="B8990" t="s">
        <v>67</v>
      </c>
      <c r="C8990">
        <v>1</v>
      </c>
      <c r="D8990">
        <v>2</v>
      </c>
      <c r="E8990">
        <v>31</v>
      </c>
      <c r="F8990">
        <v>60</v>
      </c>
      <c r="G8990" s="1">
        <f t="shared" si="560"/>
        <v>0.93939393939393945</v>
      </c>
      <c r="H8990" s="4">
        <f t="shared" si="561"/>
        <v>1</v>
      </c>
      <c r="I8990" s="5">
        <f>IF(OR(AND(F8990&gt;=50,G8990&gt;SUMIF(SeasonTotals!A$2:A$9,A8990,SeasonTotals!F$2:F$9)),AND(G8990&gt;0.885,F8990&gt;=50,D8990&lt;3)),1,0)</f>
        <v>1</v>
      </c>
      <c r="J8990" s="4">
        <f t="shared" si="562"/>
        <v>0</v>
      </c>
      <c r="K8990" s="5">
        <f t="shared" si="563"/>
        <v>0</v>
      </c>
    </row>
    <row r="8991" spans="1:11" x14ac:dyDescent="0.25">
      <c r="A8991" t="s">
        <v>118</v>
      </c>
      <c r="B8991" t="s">
        <v>67</v>
      </c>
      <c r="C8991">
        <v>1</v>
      </c>
      <c r="D8991">
        <v>5</v>
      </c>
      <c r="E8991">
        <v>33</v>
      </c>
      <c r="F8991">
        <v>62</v>
      </c>
      <c r="G8991" s="1">
        <f t="shared" si="560"/>
        <v>0.86842105263157898</v>
      </c>
      <c r="H8991" s="4">
        <f t="shared" si="561"/>
        <v>0</v>
      </c>
      <c r="I8991" s="5">
        <f>IF(OR(AND(F8991&gt;=50,G8991&gt;SUMIF(SeasonTotals!A$2:A$9,A8991,SeasonTotals!F$2:F$9)),AND(G8991&gt;0.885,F8991&gt;=50,D8991&lt;3)),1,0)</f>
        <v>0</v>
      </c>
      <c r="J8991" s="4">
        <f t="shared" si="562"/>
        <v>0</v>
      </c>
      <c r="K8991" s="5">
        <f t="shared" si="563"/>
        <v>0</v>
      </c>
    </row>
    <row r="8992" spans="1:11" x14ac:dyDescent="0.25">
      <c r="A8992" t="s">
        <v>118</v>
      </c>
      <c r="B8992" t="s">
        <v>67</v>
      </c>
      <c r="C8992">
        <v>1</v>
      </c>
      <c r="D8992">
        <v>2</v>
      </c>
      <c r="E8992">
        <v>22</v>
      </c>
      <c r="F8992">
        <v>59</v>
      </c>
      <c r="G8992" s="1">
        <f t="shared" si="560"/>
        <v>0.91666666666666663</v>
      </c>
      <c r="H8992" s="4">
        <f t="shared" si="561"/>
        <v>1</v>
      </c>
      <c r="I8992" s="5">
        <f>IF(OR(AND(F8992&gt;=50,G8992&gt;SUMIF(SeasonTotals!A$2:A$9,A8992,SeasonTotals!F$2:F$9)),AND(G8992&gt;0.885,F8992&gt;=50,D8992&lt;3)),1,0)</f>
        <v>1</v>
      </c>
      <c r="J8992" s="4">
        <f t="shared" si="562"/>
        <v>0</v>
      </c>
      <c r="K8992" s="5">
        <f t="shared" si="563"/>
        <v>0</v>
      </c>
    </row>
    <row r="8993" spans="1:11" x14ac:dyDescent="0.25">
      <c r="A8993" t="s">
        <v>118</v>
      </c>
      <c r="B8993" t="s">
        <v>67</v>
      </c>
      <c r="C8993">
        <v>1</v>
      </c>
      <c r="D8993">
        <v>2</v>
      </c>
      <c r="E8993">
        <v>34</v>
      </c>
      <c r="F8993">
        <v>65</v>
      </c>
      <c r="G8993" s="1">
        <f t="shared" si="560"/>
        <v>0.94444444444444442</v>
      </c>
      <c r="H8993" s="4">
        <f t="shared" si="561"/>
        <v>1</v>
      </c>
      <c r="I8993" s="5">
        <f>IF(OR(AND(F8993&gt;=50,G8993&gt;SUMIF(SeasonTotals!A$2:A$9,A8993,SeasonTotals!F$2:F$9)),AND(G8993&gt;0.885,F8993&gt;=50,D8993&lt;3)),1,0)</f>
        <v>1</v>
      </c>
      <c r="J8993" s="4">
        <f t="shared" si="562"/>
        <v>0</v>
      </c>
      <c r="K8993" s="5">
        <f t="shared" si="563"/>
        <v>0</v>
      </c>
    </row>
    <row r="8994" spans="1:11" x14ac:dyDescent="0.25">
      <c r="A8994" t="s">
        <v>118</v>
      </c>
      <c r="B8994" t="s">
        <v>67</v>
      </c>
      <c r="C8994">
        <v>1</v>
      </c>
      <c r="D8994">
        <v>3</v>
      </c>
      <c r="E8994">
        <v>39</v>
      </c>
      <c r="F8994">
        <v>59</v>
      </c>
      <c r="G8994" s="1">
        <f t="shared" si="560"/>
        <v>0.9285714285714286</v>
      </c>
      <c r="H8994" s="4">
        <f t="shared" si="561"/>
        <v>1</v>
      </c>
      <c r="I8994" s="5">
        <f>IF(OR(AND(F8994&gt;=50,G8994&gt;SUMIF(SeasonTotals!A$2:A$9,A8994,SeasonTotals!F$2:F$9)),AND(G8994&gt;0.885,F8994&gt;=50,D8994&lt;3)),1,0)</f>
        <v>1</v>
      </c>
      <c r="J8994" s="4">
        <f t="shared" si="562"/>
        <v>0</v>
      </c>
      <c r="K8994" s="5">
        <f t="shared" si="563"/>
        <v>0</v>
      </c>
    </row>
    <row r="8995" spans="1:11" x14ac:dyDescent="0.25">
      <c r="A8995" t="s">
        <v>118</v>
      </c>
      <c r="B8995" t="s">
        <v>67</v>
      </c>
      <c r="C8995">
        <v>1</v>
      </c>
      <c r="D8995">
        <v>0</v>
      </c>
      <c r="E8995">
        <v>32</v>
      </c>
      <c r="F8995">
        <v>60</v>
      </c>
      <c r="G8995" s="1">
        <f t="shared" si="560"/>
        <v>1</v>
      </c>
      <c r="H8995" s="4">
        <f t="shared" si="561"/>
        <v>1</v>
      </c>
      <c r="I8995" s="5">
        <f>IF(OR(AND(F8995&gt;=50,G8995&gt;SUMIF(SeasonTotals!A$2:A$9,A8995,SeasonTotals!F$2:F$9)),AND(G8995&gt;0.885,F8995&gt;=50,D8995&lt;3)),1,0)</f>
        <v>1</v>
      </c>
      <c r="J8995" s="4">
        <f t="shared" si="562"/>
        <v>0</v>
      </c>
      <c r="K8995" s="5">
        <f t="shared" si="563"/>
        <v>0</v>
      </c>
    </row>
    <row r="8996" spans="1:11" x14ac:dyDescent="0.25">
      <c r="A8996" t="s">
        <v>118</v>
      </c>
      <c r="B8996" t="s">
        <v>67</v>
      </c>
      <c r="C8996">
        <v>1</v>
      </c>
      <c r="D8996">
        <v>7</v>
      </c>
      <c r="E8996">
        <v>29</v>
      </c>
      <c r="F8996">
        <v>59</v>
      </c>
      <c r="G8996" s="1">
        <f t="shared" si="560"/>
        <v>0.80555555555555558</v>
      </c>
      <c r="H8996" s="4">
        <f t="shared" si="561"/>
        <v>0</v>
      </c>
      <c r="I8996" s="5">
        <f>IF(OR(AND(F8996&gt;=50,G8996&gt;SUMIF(SeasonTotals!A$2:A$9,A8996,SeasonTotals!F$2:F$9)),AND(G8996&gt;0.885,F8996&gt;=50,D8996&lt;3)),1,0)</f>
        <v>0</v>
      </c>
      <c r="J8996" s="4">
        <f t="shared" si="562"/>
        <v>1</v>
      </c>
      <c r="K8996" s="5">
        <f t="shared" si="563"/>
        <v>0</v>
      </c>
    </row>
    <row r="8997" spans="1:11" x14ac:dyDescent="0.25">
      <c r="A8997" t="s">
        <v>118</v>
      </c>
      <c r="B8997" t="s">
        <v>67</v>
      </c>
      <c r="C8997">
        <v>1</v>
      </c>
      <c r="D8997">
        <v>3</v>
      </c>
      <c r="E8997">
        <v>28</v>
      </c>
      <c r="F8997">
        <v>58</v>
      </c>
      <c r="G8997" s="1">
        <f t="shared" si="560"/>
        <v>0.90322580645161288</v>
      </c>
      <c r="H8997" s="4">
        <f t="shared" si="561"/>
        <v>0</v>
      </c>
      <c r="I8997" s="5">
        <f>IF(OR(AND(F8997&gt;=50,G8997&gt;SUMIF(SeasonTotals!A$2:A$9,A8997,SeasonTotals!F$2:F$9)),AND(G8997&gt;0.885,F8997&gt;=50,D8997&lt;3)),1,0)</f>
        <v>0</v>
      </c>
      <c r="J8997" s="4">
        <f t="shared" si="562"/>
        <v>0</v>
      </c>
      <c r="K8997" s="5">
        <f t="shared" si="563"/>
        <v>0</v>
      </c>
    </row>
    <row r="8998" spans="1:11" x14ac:dyDescent="0.25">
      <c r="A8998" t="s">
        <v>118</v>
      </c>
      <c r="B8998" t="s">
        <v>67</v>
      </c>
      <c r="C8998">
        <v>1</v>
      </c>
      <c r="D8998">
        <v>2</v>
      </c>
      <c r="E8998">
        <v>22</v>
      </c>
      <c r="F8998">
        <v>60</v>
      </c>
      <c r="G8998" s="1">
        <f t="shared" si="560"/>
        <v>0.91666666666666663</v>
      </c>
      <c r="H8998" s="4">
        <f t="shared" si="561"/>
        <v>1</v>
      </c>
      <c r="I8998" s="5">
        <f>IF(OR(AND(F8998&gt;=50,G8998&gt;SUMIF(SeasonTotals!A$2:A$9,A8998,SeasonTotals!F$2:F$9)),AND(G8998&gt;0.885,F8998&gt;=50,D8998&lt;3)),1,0)</f>
        <v>1</v>
      </c>
      <c r="J8998" s="4">
        <f t="shared" si="562"/>
        <v>0</v>
      </c>
      <c r="K8998" s="5">
        <f t="shared" si="563"/>
        <v>0</v>
      </c>
    </row>
    <row r="8999" spans="1:11" x14ac:dyDescent="0.25">
      <c r="A8999" t="s">
        <v>118</v>
      </c>
      <c r="B8999" t="s">
        <v>67</v>
      </c>
      <c r="C8999">
        <v>1</v>
      </c>
      <c r="D8999">
        <v>2</v>
      </c>
      <c r="E8999">
        <v>30</v>
      </c>
      <c r="F8999">
        <v>59</v>
      </c>
      <c r="G8999" s="1">
        <f t="shared" si="560"/>
        <v>0.9375</v>
      </c>
      <c r="H8999" s="4">
        <f t="shared" si="561"/>
        <v>1</v>
      </c>
      <c r="I8999" s="5">
        <f>IF(OR(AND(F8999&gt;=50,G8999&gt;SUMIF(SeasonTotals!A$2:A$9,A8999,SeasonTotals!F$2:F$9)),AND(G8999&gt;0.885,F8999&gt;=50,D8999&lt;3)),1,0)</f>
        <v>1</v>
      </c>
      <c r="J8999" s="4">
        <f t="shared" si="562"/>
        <v>0</v>
      </c>
      <c r="K8999" s="5">
        <f t="shared" si="563"/>
        <v>0</v>
      </c>
    </row>
    <row r="9000" spans="1:11" x14ac:dyDescent="0.25">
      <c r="A9000" t="s">
        <v>118</v>
      </c>
      <c r="B9000" t="s">
        <v>67</v>
      </c>
      <c r="C9000">
        <v>1</v>
      </c>
      <c r="D9000">
        <v>2</v>
      </c>
      <c r="E9000">
        <v>22</v>
      </c>
      <c r="F9000">
        <v>63</v>
      </c>
      <c r="G9000" s="1">
        <f t="shared" si="560"/>
        <v>0.91666666666666663</v>
      </c>
      <c r="H9000" s="4">
        <f t="shared" si="561"/>
        <v>1</v>
      </c>
      <c r="I9000" s="5">
        <f>IF(OR(AND(F9000&gt;=50,G9000&gt;SUMIF(SeasonTotals!A$2:A$9,A9000,SeasonTotals!F$2:F$9)),AND(G9000&gt;0.885,F9000&gt;=50,D9000&lt;3)),1,0)</f>
        <v>1</v>
      </c>
      <c r="J9000" s="4">
        <f t="shared" si="562"/>
        <v>0</v>
      </c>
      <c r="K9000" s="5">
        <f t="shared" si="563"/>
        <v>0</v>
      </c>
    </row>
    <row r="9001" spans="1:11" x14ac:dyDescent="0.25">
      <c r="A9001" t="s">
        <v>118</v>
      </c>
      <c r="B9001" t="s">
        <v>67</v>
      </c>
      <c r="C9001">
        <v>1</v>
      </c>
      <c r="D9001">
        <v>2</v>
      </c>
      <c r="E9001">
        <v>17</v>
      </c>
      <c r="F9001">
        <v>60</v>
      </c>
      <c r="G9001" s="1">
        <f t="shared" si="560"/>
        <v>0.89473684210526316</v>
      </c>
      <c r="H9001" s="4">
        <f t="shared" si="561"/>
        <v>1</v>
      </c>
      <c r="I9001" s="5">
        <f>IF(OR(AND(F9001&gt;=50,G9001&gt;SUMIF(SeasonTotals!A$2:A$9,A9001,SeasonTotals!F$2:F$9)),AND(G9001&gt;0.885,F9001&gt;=50,D9001&lt;3)),1,0)</f>
        <v>1</v>
      </c>
      <c r="J9001" s="4">
        <f t="shared" si="562"/>
        <v>0</v>
      </c>
      <c r="K9001" s="5">
        <f t="shared" si="563"/>
        <v>0</v>
      </c>
    </row>
    <row r="9002" spans="1:11" x14ac:dyDescent="0.25">
      <c r="A9002" t="s">
        <v>118</v>
      </c>
      <c r="B9002" t="s">
        <v>67</v>
      </c>
      <c r="C9002">
        <v>1</v>
      </c>
      <c r="D9002">
        <v>3</v>
      </c>
      <c r="E9002">
        <v>13</v>
      </c>
      <c r="F9002">
        <v>58</v>
      </c>
      <c r="G9002" s="1">
        <f t="shared" si="560"/>
        <v>0.8125</v>
      </c>
      <c r="H9002" s="4">
        <f t="shared" si="561"/>
        <v>0</v>
      </c>
      <c r="I9002" s="5">
        <f>IF(OR(AND(F9002&gt;=50,G9002&gt;SUMIF(SeasonTotals!A$2:A$9,A9002,SeasonTotals!F$2:F$9)),AND(G9002&gt;0.885,F9002&gt;=50,D9002&lt;3)),1,0)</f>
        <v>0</v>
      </c>
      <c r="J9002" s="4">
        <f t="shared" si="562"/>
        <v>1</v>
      </c>
      <c r="K9002" s="5">
        <f t="shared" si="563"/>
        <v>0</v>
      </c>
    </row>
    <row r="9003" spans="1:11" x14ac:dyDescent="0.25">
      <c r="A9003" t="s">
        <v>118</v>
      </c>
      <c r="B9003" t="s">
        <v>67</v>
      </c>
      <c r="C9003">
        <v>1</v>
      </c>
      <c r="D9003">
        <v>3</v>
      </c>
      <c r="E9003">
        <v>19</v>
      </c>
      <c r="F9003">
        <v>58</v>
      </c>
      <c r="G9003" s="1">
        <f t="shared" si="560"/>
        <v>0.86363636363636365</v>
      </c>
      <c r="H9003" s="4">
        <f t="shared" si="561"/>
        <v>0</v>
      </c>
      <c r="I9003" s="5">
        <f>IF(OR(AND(F9003&gt;=50,G9003&gt;SUMIF(SeasonTotals!A$2:A$9,A9003,SeasonTotals!F$2:F$9)),AND(G9003&gt;0.885,F9003&gt;=50,D9003&lt;3)),1,0)</f>
        <v>0</v>
      </c>
      <c r="J9003" s="4">
        <f t="shared" si="562"/>
        <v>0</v>
      </c>
      <c r="K9003" s="5">
        <f t="shared" si="563"/>
        <v>0</v>
      </c>
    </row>
    <row r="9004" spans="1:11" x14ac:dyDescent="0.25">
      <c r="A9004" t="s">
        <v>118</v>
      </c>
      <c r="B9004" t="s">
        <v>67</v>
      </c>
      <c r="C9004">
        <v>1</v>
      </c>
      <c r="D9004">
        <v>2</v>
      </c>
      <c r="E9004">
        <v>14</v>
      </c>
      <c r="F9004">
        <v>63</v>
      </c>
      <c r="G9004" s="1">
        <f t="shared" si="560"/>
        <v>0.875</v>
      </c>
      <c r="H9004" s="4">
        <f t="shared" si="561"/>
        <v>0</v>
      </c>
      <c r="I9004" s="5">
        <f>IF(OR(AND(F9004&gt;=50,G9004&gt;SUMIF(SeasonTotals!A$2:A$9,A9004,SeasonTotals!F$2:F$9)),AND(G9004&gt;0.885,F9004&gt;=50,D9004&lt;3)),1,0)</f>
        <v>0</v>
      </c>
      <c r="J9004" s="4">
        <f t="shared" si="562"/>
        <v>0</v>
      </c>
      <c r="K9004" s="5">
        <f t="shared" si="563"/>
        <v>0</v>
      </c>
    </row>
    <row r="9005" spans="1:11" x14ac:dyDescent="0.25">
      <c r="A9005" t="s">
        <v>118</v>
      </c>
      <c r="B9005" t="s">
        <v>67</v>
      </c>
      <c r="C9005">
        <v>1</v>
      </c>
      <c r="D9005">
        <v>2</v>
      </c>
      <c r="E9005">
        <v>25</v>
      </c>
      <c r="F9005">
        <v>60</v>
      </c>
      <c r="G9005" s="1">
        <f t="shared" si="560"/>
        <v>0.92592592592592593</v>
      </c>
      <c r="H9005" s="4">
        <f t="shared" si="561"/>
        <v>1</v>
      </c>
      <c r="I9005" s="5">
        <f>IF(OR(AND(F9005&gt;=50,G9005&gt;SUMIF(SeasonTotals!A$2:A$9,A9005,SeasonTotals!F$2:F$9)),AND(G9005&gt;0.885,F9005&gt;=50,D9005&lt;3)),1,0)</f>
        <v>1</v>
      </c>
      <c r="J9005" s="4">
        <f t="shared" si="562"/>
        <v>0</v>
      </c>
      <c r="K9005" s="5">
        <f t="shared" si="563"/>
        <v>0</v>
      </c>
    </row>
    <row r="9006" spans="1:11" x14ac:dyDescent="0.25">
      <c r="A9006" t="s">
        <v>118</v>
      </c>
      <c r="B9006" t="s">
        <v>67</v>
      </c>
      <c r="C9006">
        <v>1</v>
      </c>
      <c r="D9006">
        <v>2</v>
      </c>
      <c r="E9006">
        <v>19</v>
      </c>
      <c r="F9006">
        <v>60</v>
      </c>
      <c r="G9006" s="1">
        <f t="shared" si="560"/>
        <v>0.90476190476190477</v>
      </c>
      <c r="H9006" s="4">
        <f t="shared" si="561"/>
        <v>1</v>
      </c>
      <c r="I9006" s="5">
        <f>IF(OR(AND(F9006&gt;=50,G9006&gt;SUMIF(SeasonTotals!A$2:A$9,A9006,SeasonTotals!F$2:F$9)),AND(G9006&gt;0.885,F9006&gt;=50,D9006&lt;3)),1,0)</f>
        <v>1</v>
      </c>
      <c r="J9006" s="4">
        <f t="shared" si="562"/>
        <v>0</v>
      </c>
      <c r="K9006" s="5">
        <f t="shared" si="563"/>
        <v>0</v>
      </c>
    </row>
    <row r="9007" spans="1:11" x14ac:dyDescent="0.25">
      <c r="A9007" t="s">
        <v>118</v>
      </c>
      <c r="B9007" t="s">
        <v>67</v>
      </c>
      <c r="C9007">
        <v>1</v>
      </c>
      <c r="D9007">
        <v>1</v>
      </c>
      <c r="E9007">
        <v>16</v>
      </c>
      <c r="F9007">
        <v>60</v>
      </c>
      <c r="G9007" s="1">
        <f t="shared" si="560"/>
        <v>0.94117647058823528</v>
      </c>
      <c r="H9007" s="4">
        <f t="shared" si="561"/>
        <v>1</v>
      </c>
      <c r="I9007" s="5">
        <f>IF(OR(AND(F9007&gt;=50,G9007&gt;SUMIF(SeasonTotals!A$2:A$9,A9007,SeasonTotals!F$2:F$9)),AND(G9007&gt;0.885,F9007&gt;=50,D9007&lt;3)),1,0)</f>
        <v>1</v>
      </c>
      <c r="J9007" s="4">
        <f t="shared" si="562"/>
        <v>0</v>
      </c>
      <c r="K9007" s="5">
        <f t="shared" si="563"/>
        <v>0</v>
      </c>
    </row>
    <row r="9008" spans="1:11" x14ac:dyDescent="0.25">
      <c r="A9008" t="s">
        <v>118</v>
      </c>
      <c r="B9008" t="s">
        <v>67</v>
      </c>
      <c r="C9008">
        <v>1</v>
      </c>
      <c r="D9008">
        <v>3</v>
      </c>
      <c r="E9008">
        <v>18</v>
      </c>
      <c r="F9008">
        <v>58</v>
      </c>
      <c r="G9008" s="1">
        <f t="shared" si="560"/>
        <v>0.8571428571428571</v>
      </c>
      <c r="H9008" s="4">
        <f t="shared" si="561"/>
        <v>0</v>
      </c>
      <c r="I9008" s="5">
        <f>IF(OR(AND(F9008&gt;=50,G9008&gt;SUMIF(SeasonTotals!A$2:A$9,A9008,SeasonTotals!F$2:F$9)),AND(G9008&gt;0.885,F9008&gt;=50,D9008&lt;3)),1,0)</f>
        <v>0</v>
      </c>
      <c r="J9008" s="4">
        <f t="shared" si="562"/>
        <v>0</v>
      </c>
      <c r="K9008" s="5">
        <f t="shared" si="563"/>
        <v>0</v>
      </c>
    </row>
    <row r="9009" spans="1:11" x14ac:dyDescent="0.25">
      <c r="A9009" t="s">
        <v>118</v>
      </c>
      <c r="B9009" t="s">
        <v>67</v>
      </c>
      <c r="C9009">
        <v>1</v>
      </c>
      <c r="D9009">
        <v>4</v>
      </c>
      <c r="E9009">
        <v>23</v>
      </c>
      <c r="F9009">
        <v>64</v>
      </c>
      <c r="G9009" s="1">
        <f t="shared" si="560"/>
        <v>0.85185185185185186</v>
      </c>
      <c r="H9009" s="4">
        <f t="shared" si="561"/>
        <v>0</v>
      </c>
      <c r="I9009" s="5">
        <f>IF(OR(AND(F9009&gt;=50,G9009&gt;SUMIF(SeasonTotals!A$2:A$9,A9009,SeasonTotals!F$2:F$9)),AND(G9009&gt;0.885,F9009&gt;=50,D9009&lt;3)),1,0)</f>
        <v>0</v>
      </c>
      <c r="J9009" s="4">
        <f t="shared" si="562"/>
        <v>0</v>
      </c>
      <c r="K9009" s="5">
        <f t="shared" si="563"/>
        <v>0</v>
      </c>
    </row>
    <row r="9010" spans="1:11" x14ac:dyDescent="0.25">
      <c r="A9010" t="s">
        <v>118</v>
      </c>
      <c r="B9010" t="s">
        <v>67</v>
      </c>
      <c r="C9010">
        <v>1</v>
      </c>
      <c r="D9010">
        <v>4</v>
      </c>
      <c r="E9010">
        <v>4</v>
      </c>
      <c r="F9010">
        <v>26</v>
      </c>
      <c r="G9010" s="1">
        <f t="shared" si="560"/>
        <v>0.5</v>
      </c>
      <c r="H9010" s="4">
        <f t="shared" si="561"/>
        <v>0</v>
      </c>
      <c r="I9010" s="5">
        <f>IF(OR(AND(F9010&gt;=50,G9010&gt;SUMIF(SeasonTotals!A$2:A$9,A9010,SeasonTotals!F$2:F$9)),AND(G9010&gt;0.885,F9010&gt;=50,D9010&lt;3)),1,0)</f>
        <v>0</v>
      </c>
      <c r="J9010" s="4">
        <f t="shared" si="562"/>
        <v>1</v>
      </c>
      <c r="K9010" s="5">
        <f t="shared" si="563"/>
        <v>1</v>
      </c>
    </row>
    <row r="9011" spans="1:11" x14ac:dyDescent="0.25">
      <c r="A9011" t="s">
        <v>118</v>
      </c>
      <c r="B9011" t="s">
        <v>67</v>
      </c>
      <c r="C9011">
        <v>1</v>
      </c>
      <c r="D9011">
        <v>1</v>
      </c>
      <c r="E9011">
        <v>32</v>
      </c>
      <c r="F9011">
        <v>65</v>
      </c>
      <c r="G9011" s="1">
        <f t="shared" si="560"/>
        <v>0.96969696969696972</v>
      </c>
      <c r="H9011" s="4">
        <f t="shared" si="561"/>
        <v>1</v>
      </c>
      <c r="I9011" s="5">
        <f>IF(OR(AND(F9011&gt;=50,G9011&gt;SUMIF(SeasonTotals!A$2:A$9,A9011,SeasonTotals!F$2:F$9)),AND(G9011&gt;0.885,F9011&gt;=50,D9011&lt;3)),1,0)</f>
        <v>1</v>
      </c>
      <c r="J9011" s="4">
        <f t="shared" si="562"/>
        <v>0</v>
      </c>
      <c r="K9011" s="5">
        <f t="shared" si="563"/>
        <v>0</v>
      </c>
    </row>
    <row r="9012" spans="1:11" x14ac:dyDescent="0.25">
      <c r="A9012" t="s">
        <v>118</v>
      </c>
      <c r="B9012" t="s">
        <v>67</v>
      </c>
      <c r="C9012">
        <v>1</v>
      </c>
      <c r="D9012">
        <v>4</v>
      </c>
      <c r="E9012">
        <v>13</v>
      </c>
      <c r="F9012">
        <v>27</v>
      </c>
      <c r="G9012" s="1">
        <f t="shared" si="560"/>
        <v>0.76470588235294112</v>
      </c>
      <c r="H9012" s="4">
        <f t="shared" si="561"/>
        <v>0</v>
      </c>
      <c r="I9012" s="5">
        <f>IF(OR(AND(F9012&gt;=50,G9012&gt;SUMIF(SeasonTotals!A$2:A$9,A9012,SeasonTotals!F$2:F$9)),AND(G9012&gt;0.885,F9012&gt;=50,D9012&lt;3)),1,0)</f>
        <v>0</v>
      </c>
      <c r="J9012" s="4">
        <f t="shared" si="562"/>
        <v>1</v>
      </c>
      <c r="K9012" s="5">
        <f t="shared" si="563"/>
        <v>1</v>
      </c>
    </row>
    <row r="9013" spans="1:11" x14ac:dyDescent="0.25">
      <c r="A9013" t="s">
        <v>118</v>
      </c>
      <c r="B9013" t="s">
        <v>67</v>
      </c>
      <c r="C9013">
        <v>1</v>
      </c>
      <c r="D9013">
        <v>6</v>
      </c>
      <c r="E9013">
        <v>18</v>
      </c>
      <c r="F9013">
        <v>60</v>
      </c>
      <c r="G9013" s="1">
        <f t="shared" si="560"/>
        <v>0.75</v>
      </c>
      <c r="H9013" s="4">
        <f t="shared" si="561"/>
        <v>0</v>
      </c>
      <c r="I9013" s="5">
        <f>IF(OR(AND(F9013&gt;=50,G9013&gt;SUMIF(SeasonTotals!A$2:A$9,A9013,SeasonTotals!F$2:F$9)),AND(G9013&gt;0.885,F9013&gt;=50,D9013&lt;3)),1,0)</f>
        <v>0</v>
      </c>
      <c r="J9013" s="4">
        <f t="shared" si="562"/>
        <v>1</v>
      </c>
      <c r="K9013" s="5">
        <f t="shared" si="563"/>
        <v>0</v>
      </c>
    </row>
    <row r="9014" spans="1:11" x14ac:dyDescent="0.25">
      <c r="A9014" t="s">
        <v>118</v>
      </c>
      <c r="B9014" t="s">
        <v>67</v>
      </c>
      <c r="C9014">
        <v>1</v>
      </c>
      <c r="D9014">
        <v>3</v>
      </c>
      <c r="E9014">
        <v>41</v>
      </c>
      <c r="F9014">
        <v>65</v>
      </c>
      <c r="G9014" s="1">
        <f t="shared" si="560"/>
        <v>0.93181818181818177</v>
      </c>
      <c r="H9014" s="4">
        <f t="shared" si="561"/>
        <v>1</v>
      </c>
      <c r="I9014" s="5">
        <f>IF(OR(AND(F9014&gt;=50,G9014&gt;SUMIF(SeasonTotals!A$2:A$9,A9014,SeasonTotals!F$2:F$9)),AND(G9014&gt;0.885,F9014&gt;=50,D9014&lt;3)),1,0)</f>
        <v>1</v>
      </c>
      <c r="J9014" s="4">
        <f t="shared" si="562"/>
        <v>0</v>
      </c>
      <c r="K9014" s="5">
        <f t="shared" si="563"/>
        <v>0</v>
      </c>
    </row>
    <row r="9015" spans="1:11" x14ac:dyDescent="0.25">
      <c r="A9015" t="s">
        <v>118</v>
      </c>
      <c r="B9015" t="s">
        <v>67</v>
      </c>
      <c r="C9015">
        <v>1</v>
      </c>
      <c r="D9015">
        <v>1</v>
      </c>
      <c r="E9015">
        <v>23</v>
      </c>
      <c r="F9015">
        <v>60</v>
      </c>
      <c r="G9015" s="1">
        <f t="shared" si="560"/>
        <v>0.95833333333333337</v>
      </c>
      <c r="H9015" s="4">
        <f t="shared" si="561"/>
        <v>1</v>
      </c>
      <c r="I9015" s="5">
        <f>IF(OR(AND(F9015&gt;=50,G9015&gt;SUMIF(SeasonTotals!A$2:A$9,A9015,SeasonTotals!F$2:F$9)),AND(G9015&gt;0.885,F9015&gt;=50,D9015&lt;3)),1,0)</f>
        <v>1</v>
      </c>
      <c r="J9015" s="4">
        <f t="shared" si="562"/>
        <v>0</v>
      </c>
      <c r="K9015" s="5">
        <f t="shared" si="563"/>
        <v>0</v>
      </c>
    </row>
    <row r="9016" spans="1:11" x14ac:dyDescent="0.25">
      <c r="A9016" t="s">
        <v>118</v>
      </c>
      <c r="B9016" t="s">
        <v>67</v>
      </c>
      <c r="C9016">
        <v>1</v>
      </c>
      <c r="D9016">
        <v>1</v>
      </c>
      <c r="E9016">
        <v>28</v>
      </c>
      <c r="F9016">
        <v>60</v>
      </c>
      <c r="G9016" s="1">
        <f t="shared" si="560"/>
        <v>0.96551724137931039</v>
      </c>
      <c r="H9016" s="4">
        <f t="shared" si="561"/>
        <v>1</v>
      </c>
      <c r="I9016" s="5">
        <f>IF(OR(AND(F9016&gt;=50,G9016&gt;SUMIF(SeasonTotals!A$2:A$9,A9016,SeasonTotals!F$2:F$9)),AND(G9016&gt;0.885,F9016&gt;=50,D9016&lt;3)),1,0)</f>
        <v>1</v>
      </c>
      <c r="J9016" s="4">
        <f t="shared" si="562"/>
        <v>0</v>
      </c>
      <c r="K9016" s="5">
        <f t="shared" si="563"/>
        <v>0</v>
      </c>
    </row>
    <row r="9017" spans="1:11" x14ac:dyDescent="0.25">
      <c r="A9017" t="s">
        <v>118</v>
      </c>
      <c r="B9017" t="s">
        <v>67</v>
      </c>
      <c r="C9017">
        <v>1</v>
      </c>
      <c r="D9017">
        <v>2</v>
      </c>
      <c r="E9017">
        <v>25</v>
      </c>
      <c r="F9017">
        <v>65</v>
      </c>
      <c r="G9017" s="1">
        <f t="shared" si="560"/>
        <v>0.92592592592592593</v>
      </c>
      <c r="H9017" s="4">
        <f t="shared" si="561"/>
        <v>1</v>
      </c>
      <c r="I9017" s="5">
        <f>IF(OR(AND(F9017&gt;=50,G9017&gt;SUMIF(SeasonTotals!A$2:A$9,A9017,SeasonTotals!F$2:F$9)),AND(G9017&gt;0.885,F9017&gt;=50,D9017&lt;3)),1,0)</f>
        <v>1</v>
      </c>
      <c r="J9017" s="4">
        <f t="shared" si="562"/>
        <v>0</v>
      </c>
      <c r="K9017" s="5">
        <f t="shared" si="563"/>
        <v>0</v>
      </c>
    </row>
    <row r="9018" spans="1:11" x14ac:dyDescent="0.25">
      <c r="A9018" t="s">
        <v>118</v>
      </c>
      <c r="B9018" t="s">
        <v>67</v>
      </c>
      <c r="C9018">
        <v>1</v>
      </c>
      <c r="D9018">
        <v>2</v>
      </c>
      <c r="E9018">
        <v>22</v>
      </c>
      <c r="F9018">
        <v>60</v>
      </c>
      <c r="G9018" s="1">
        <f t="shared" si="560"/>
        <v>0.91666666666666663</v>
      </c>
      <c r="H9018" s="4">
        <f t="shared" si="561"/>
        <v>1</v>
      </c>
      <c r="I9018" s="5">
        <f>IF(OR(AND(F9018&gt;=50,G9018&gt;SUMIF(SeasonTotals!A$2:A$9,A9018,SeasonTotals!F$2:F$9)),AND(G9018&gt;0.885,F9018&gt;=50,D9018&lt;3)),1,0)</f>
        <v>1</v>
      </c>
      <c r="J9018" s="4">
        <f t="shared" si="562"/>
        <v>0</v>
      </c>
      <c r="K9018" s="5">
        <f t="shared" si="563"/>
        <v>0</v>
      </c>
    </row>
    <row r="9019" spans="1:11" x14ac:dyDescent="0.25">
      <c r="A9019" t="s">
        <v>118</v>
      </c>
      <c r="B9019" t="s">
        <v>67</v>
      </c>
      <c r="C9019">
        <v>1</v>
      </c>
      <c r="D9019">
        <v>3</v>
      </c>
      <c r="E9019">
        <v>30</v>
      </c>
      <c r="F9019">
        <v>65</v>
      </c>
      <c r="G9019" s="1">
        <f t="shared" si="560"/>
        <v>0.90909090909090906</v>
      </c>
      <c r="H9019" s="4">
        <f t="shared" si="561"/>
        <v>0</v>
      </c>
      <c r="I9019" s="5">
        <f>IF(OR(AND(F9019&gt;=50,G9019&gt;SUMIF(SeasonTotals!A$2:A$9,A9019,SeasonTotals!F$2:F$9)),AND(G9019&gt;0.885,F9019&gt;=50,D9019&lt;3)),1,0)</f>
        <v>0</v>
      </c>
      <c r="J9019" s="4">
        <f t="shared" si="562"/>
        <v>0</v>
      </c>
      <c r="K9019" s="5">
        <f t="shared" si="563"/>
        <v>0</v>
      </c>
    </row>
    <row r="9020" spans="1:11" x14ac:dyDescent="0.25">
      <c r="A9020" t="s">
        <v>118</v>
      </c>
      <c r="B9020" t="s">
        <v>67</v>
      </c>
      <c r="C9020">
        <v>1</v>
      </c>
      <c r="D9020">
        <v>1</v>
      </c>
      <c r="E9020">
        <v>22</v>
      </c>
      <c r="F9020">
        <v>60</v>
      </c>
      <c r="G9020" s="1">
        <f t="shared" si="560"/>
        <v>0.95652173913043481</v>
      </c>
      <c r="H9020" s="4">
        <f t="shared" si="561"/>
        <v>1</v>
      </c>
      <c r="I9020" s="5">
        <f>IF(OR(AND(F9020&gt;=50,G9020&gt;SUMIF(SeasonTotals!A$2:A$9,A9020,SeasonTotals!F$2:F$9)),AND(G9020&gt;0.885,F9020&gt;=50,D9020&lt;3)),1,0)</f>
        <v>1</v>
      </c>
      <c r="J9020" s="4">
        <f t="shared" si="562"/>
        <v>0</v>
      </c>
      <c r="K9020" s="5">
        <f t="shared" si="563"/>
        <v>0</v>
      </c>
    </row>
    <row r="9021" spans="1:11" x14ac:dyDescent="0.25">
      <c r="A9021" t="s">
        <v>118</v>
      </c>
      <c r="B9021" t="s">
        <v>67</v>
      </c>
      <c r="C9021">
        <v>1</v>
      </c>
      <c r="D9021">
        <v>2</v>
      </c>
      <c r="E9021">
        <v>24</v>
      </c>
      <c r="F9021">
        <v>59</v>
      </c>
      <c r="G9021" s="1">
        <f t="shared" si="560"/>
        <v>0.92307692307692313</v>
      </c>
      <c r="H9021" s="4">
        <f t="shared" si="561"/>
        <v>1</v>
      </c>
      <c r="I9021" s="5">
        <f>IF(OR(AND(F9021&gt;=50,G9021&gt;SUMIF(SeasonTotals!A$2:A$9,A9021,SeasonTotals!F$2:F$9)),AND(G9021&gt;0.885,F9021&gt;=50,D9021&lt;3)),1,0)</f>
        <v>1</v>
      </c>
      <c r="J9021" s="4">
        <f t="shared" si="562"/>
        <v>0</v>
      </c>
      <c r="K9021" s="5">
        <f t="shared" si="563"/>
        <v>0</v>
      </c>
    </row>
    <row r="9022" spans="1:11" x14ac:dyDescent="0.25">
      <c r="A9022" t="s">
        <v>118</v>
      </c>
      <c r="B9022" t="s">
        <v>67</v>
      </c>
      <c r="C9022">
        <v>1</v>
      </c>
      <c r="D9022">
        <v>5</v>
      </c>
      <c r="E9022">
        <v>25</v>
      </c>
      <c r="F9022">
        <v>65</v>
      </c>
      <c r="G9022" s="1">
        <f t="shared" si="560"/>
        <v>0.83333333333333337</v>
      </c>
      <c r="H9022" s="4">
        <f t="shared" si="561"/>
        <v>0</v>
      </c>
      <c r="I9022" s="5">
        <f>IF(OR(AND(F9022&gt;=50,G9022&gt;SUMIF(SeasonTotals!A$2:A$9,A9022,SeasonTotals!F$2:F$9)),AND(G9022&gt;0.885,F9022&gt;=50,D9022&lt;3)),1,0)</f>
        <v>0</v>
      </c>
      <c r="J9022" s="4">
        <f t="shared" si="562"/>
        <v>1</v>
      </c>
      <c r="K9022" s="5">
        <f t="shared" si="563"/>
        <v>0</v>
      </c>
    </row>
    <row r="9023" spans="1:11" x14ac:dyDescent="0.25">
      <c r="A9023" t="s">
        <v>118</v>
      </c>
      <c r="B9023" t="s">
        <v>67</v>
      </c>
      <c r="C9023">
        <v>1</v>
      </c>
      <c r="D9023">
        <v>3</v>
      </c>
      <c r="E9023">
        <v>29</v>
      </c>
      <c r="F9023">
        <v>60</v>
      </c>
      <c r="G9023" s="1">
        <f t="shared" si="560"/>
        <v>0.90625</v>
      </c>
      <c r="H9023" s="4">
        <f t="shared" si="561"/>
        <v>0</v>
      </c>
      <c r="I9023" s="5">
        <f>IF(OR(AND(F9023&gt;=50,G9023&gt;SUMIF(SeasonTotals!A$2:A$9,A9023,SeasonTotals!F$2:F$9)),AND(G9023&gt;0.885,F9023&gt;=50,D9023&lt;3)),1,0)</f>
        <v>0</v>
      </c>
      <c r="J9023" s="4">
        <f t="shared" si="562"/>
        <v>0</v>
      </c>
      <c r="K9023" s="5">
        <f t="shared" si="563"/>
        <v>0</v>
      </c>
    </row>
    <row r="9024" spans="1:11" x14ac:dyDescent="0.25">
      <c r="A9024" t="s">
        <v>118</v>
      </c>
      <c r="B9024" t="s">
        <v>67</v>
      </c>
      <c r="C9024">
        <v>1</v>
      </c>
      <c r="D9024">
        <v>1</v>
      </c>
      <c r="E9024">
        <v>17</v>
      </c>
      <c r="F9024">
        <v>53</v>
      </c>
      <c r="G9024" s="1">
        <f t="shared" si="560"/>
        <v>0.94444444444444442</v>
      </c>
      <c r="H9024" s="4">
        <f t="shared" si="561"/>
        <v>1</v>
      </c>
      <c r="I9024" s="5">
        <f>IF(OR(AND(F9024&gt;=50,G9024&gt;SUMIF(SeasonTotals!A$2:A$9,A9024,SeasonTotals!F$2:F$9)),AND(G9024&gt;0.885,F9024&gt;=50,D9024&lt;3)),1,0)</f>
        <v>1</v>
      </c>
      <c r="J9024" s="4">
        <f t="shared" si="562"/>
        <v>0</v>
      </c>
      <c r="K9024" s="5">
        <f t="shared" si="563"/>
        <v>1</v>
      </c>
    </row>
    <row r="9025" spans="1:11" x14ac:dyDescent="0.25">
      <c r="A9025" t="s">
        <v>118</v>
      </c>
      <c r="B9025" t="s">
        <v>67</v>
      </c>
      <c r="C9025">
        <v>1</v>
      </c>
      <c r="D9025">
        <v>2</v>
      </c>
      <c r="E9025">
        <v>22</v>
      </c>
      <c r="F9025">
        <v>60</v>
      </c>
      <c r="G9025" s="1">
        <f t="shared" si="560"/>
        <v>0.91666666666666663</v>
      </c>
      <c r="H9025" s="4">
        <f t="shared" si="561"/>
        <v>1</v>
      </c>
      <c r="I9025" s="5">
        <f>IF(OR(AND(F9025&gt;=50,G9025&gt;SUMIF(SeasonTotals!A$2:A$9,A9025,SeasonTotals!F$2:F$9)),AND(G9025&gt;0.885,F9025&gt;=50,D9025&lt;3)),1,0)</f>
        <v>1</v>
      </c>
      <c r="J9025" s="4">
        <f t="shared" si="562"/>
        <v>0</v>
      </c>
      <c r="K9025" s="5">
        <f t="shared" si="563"/>
        <v>0</v>
      </c>
    </row>
    <row r="9026" spans="1:11" x14ac:dyDescent="0.25">
      <c r="A9026" t="s">
        <v>118</v>
      </c>
      <c r="B9026" t="s">
        <v>67</v>
      </c>
      <c r="C9026">
        <v>1</v>
      </c>
      <c r="D9026">
        <v>0</v>
      </c>
      <c r="E9026">
        <v>39</v>
      </c>
      <c r="F9026">
        <v>60</v>
      </c>
      <c r="G9026" s="1">
        <f t="shared" ref="G9026:G9089" si="564">E9026/MAX(1,SUM(D9026:E9026))</f>
        <v>1</v>
      </c>
      <c r="H9026" s="4">
        <f t="shared" ref="H9026:H9089" si="565">IF(AND(F9026&gt;=50,OR(G9026&gt;0.913,AND(G9026&gt;0.885,D9026&lt;3))),1,0)</f>
        <v>1</v>
      </c>
      <c r="I9026" s="5">
        <f>IF(OR(AND(F9026&gt;=50,G9026&gt;SUMIF(SeasonTotals!A$2:A$9,A9026,SeasonTotals!F$2:F$9)),AND(G9026&gt;0.885,F9026&gt;=50,D9026&lt;3)),1,0)</f>
        <v>1</v>
      </c>
      <c r="J9026" s="4">
        <f t="shared" ref="J9026:J9089" si="566">IF(G9026&lt;0.85,1,0)</f>
        <v>0</v>
      </c>
      <c r="K9026" s="5">
        <f t="shared" ref="K9026:K9089" si="567">IF(F9026&lt;55,1,0)</f>
        <v>0</v>
      </c>
    </row>
    <row r="9027" spans="1:11" x14ac:dyDescent="0.25">
      <c r="A9027" t="s">
        <v>118</v>
      </c>
      <c r="B9027" t="s">
        <v>67</v>
      </c>
      <c r="C9027">
        <v>1</v>
      </c>
      <c r="D9027">
        <v>2</v>
      </c>
      <c r="E9027">
        <v>26</v>
      </c>
      <c r="F9027">
        <v>59</v>
      </c>
      <c r="G9027" s="1">
        <f t="shared" si="564"/>
        <v>0.9285714285714286</v>
      </c>
      <c r="H9027" s="4">
        <f t="shared" si="565"/>
        <v>1</v>
      </c>
      <c r="I9027" s="5">
        <f>IF(OR(AND(F9027&gt;=50,G9027&gt;SUMIF(SeasonTotals!A$2:A$9,A9027,SeasonTotals!F$2:F$9)),AND(G9027&gt;0.885,F9027&gt;=50,D9027&lt;3)),1,0)</f>
        <v>1</v>
      </c>
      <c r="J9027" s="4">
        <f t="shared" si="566"/>
        <v>0</v>
      </c>
      <c r="K9027" s="5">
        <f t="shared" si="567"/>
        <v>0</v>
      </c>
    </row>
    <row r="9028" spans="1:11" x14ac:dyDescent="0.25">
      <c r="A9028" t="s">
        <v>118</v>
      </c>
      <c r="B9028" t="s">
        <v>67</v>
      </c>
      <c r="C9028">
        <v>1</v>
      </c>
      <c r="D9028">
        <v>3</v>
      </c>
      <c r="E9028">
        <v>30</v>
      </c>
      <c r="F9028">
        <v>65</v>
      </c>
      <c r="G9028" s="1">
        <f t="shared" si="564"/>
        <v>0.90909090909090906</v>
      </c>
      <c r="H9028" s="4">
        <f t="shared" si="565"/>
        <v>0</v>
      </c>
      <c r="I9028" s="5">
        <f>IF(OR(AND(F9028&gt;=50,G9028&gt;SUMIF(SeasonTotals!A$2:A$9,A9028,SeasonTotals!F$2:F$9)),AND(G9028&gt;0.885,F9028&gt;=50,D9028&lt;3)),1,0)</f>
        <v>0</v>
      </c>
      <c r="J9028" s="4">
        <f t="shared" si="566"/>
        <v>0</v>
      </c>
      <c r="K9028" s="5">
        <f t="shared" si="567"/>
        <v>0</v>
      </c>
    </row>
    <row r="9029" spans="1:11" x14ac:dyDescent="0.25">
      <c r="A9029" t="s">
        <v>118</v>
      </c>
      <c r="B9029" t="s">
        <v>67</v>
      </c>
      <c r="C9029">
        <v>1</v>
      </c>
      <c r="D9029">
        <v>0</v>
      </c>
      <c r="E9029">
        <v>27</v>
      </c>
      <c r="F9029">
        <v>60</v>
      </c>
      <c r="G9029" s="1">
        <f t="shared" si="564"/>
        <v>1</v>
      </c>
      <c r="H9029" s="4">
        <f t="shared" si="565"/>
        <v>1</v>
      </c>
      <c r="I9029" s="5">
        <f>IF(OR(AND(F9029&gt;=50,G9029&gt;SUMIF(SeasonTotals!A$2:A$9,A9029,SeasonTotals!F$2:F$9)),AND(G9029&gt;0.885,F9029&gt;=50,D9029&lt;3)),1,0)</f>
        <v>1</v>
      </c>
      <c r="J9029" s="4">
        <f t="shared" si="566"/>
        <v>0</v>
      </c>
      <c r="K9029" s="5">
        <f t="shared" si="567"/>
        <v>0</v>
      </c>
    </row>
    <row r="9030" spans="1:11" x14ac:dyDescent="0.25">
      <c r="A9030" t="s">
        <v>118</v>
      </c>
      <c r="B9030" t="s">
        <v>67</v>
      </c>
      <c r="C9030">
        <v>1</v>
      </c>
      <c r="D9030">
        <v>0</v>
      </c>
      <c r="E9030">
        <v>25</v>
      </c>
      <c r="F9030">
        <v>59</v>
      </c>
      <c r="G9030" s="1">
        <f t="shared" si="564"/>
        <v>1</v>
      </c>
      <c r="H9030" s="4">
        <f t="shared" si="565"/>
        <v>1</v>
      </c>
      <c r="I9030" s="5">
        <f>IF(OR(AND(F9030&gt;=50,G9030&gt;SUMIF(SeasonTotals!A$2:A$9,A9030,SeasonTotals!F$2:F$9)),AND(G9030&gt;0.885,F9030&gt;=50,D9030&lt;3)),1,0)</f>
        <v>1</v>
      </c>
      <c r="J9030" s="4">
        <f t="shared" si="566"/>
        <v>0</v>
      </c>
      <c r="K9030" s="5">
        <f t="shared" si="567"/>
        <v>0</v>
      </c>
    </row>
    <row r="9031" spans="1:11" x14ac:dyDescent="0.25">
      <c r="A9031" t="s">
        <v>118</v>
      </c>
      <c r="B9031" t="s">
        <v>67</v>
      </c>
      <c r="C9031">
        <v>1</v>
      </c>
      <c r="D9031">
        <v>4</v>
      </c>
      <c r="E9031">
        <v>15</v>
      </c>
      <c r="F9031">
        <v>40</v>
      </c>
      <c r="G9031" s="1">
        <f t="shared" si="564"/>
        <v>0.78947368421052633</v>
      </c>
      <c r="H9031" s="4">
        <f t="shared" si="565"/>
        <v>0</v>
      </c>
      <c r="I9031" s="5">
        <f>IF(OR(AND(F9031&gt;=50,G9031&gt;SUMIF(SeasonTotals!A$2:A$9,A9031,SeasonTotals!F$2:F$9)),AND(G9031&gt;0.885,F9031&gt;=50,D9031&lt;3)),1,0)</f>
        <v>0</v>
      </c>
      <c r="J9031" s="4">
        <f t="shared" si="566"/>
        <v>1</v>
      </c>
      <c r="K9031" s="5">
        <f t="shared" si="567"/>
        <v>1</v>
      </c>
    </row>
    <row r="9032" spans="1:11" x14ac:dyDescent="0.25">
      <c r="A9032" t="s">
        <v>118</v>
      </c>
      <c r="B9032" t="s">
        <v>67</v>
      </c>
      <c r="C9032">
        <v>1</v>
      </c>
      <c r="D9032">
        <v>3</v>
      </c>
      <c r="E9032">
        <v>37</v>
      </c>
      <c r="F9032">
        <v>60</v>
      </c>
      <c r="G9032" s="1">
        <f t="shared" si="564"/>
        <v>0.92500000000000004</v>
      </c>
      <c r="H9032" s="4">
        <f t="shared" si="565"/>
        <v>1</v>
      </c>
      <c r="I9032" s="5">
        <f>IF(OR(AND(F9032&gt;=50,G9032&gt;SUMIF(SeasonTotals!A$2:A$9,A9032,SeasonTotals!F$2:F$9)),AND(G9032&gt;0.885,F9032&gt;=50,D9032&lt;3)),1,0)</f>
        <v>1</v>
      </c>
      <c r="J9032" s="4">
        <f t="shared" si="566"/>
        <v>0</v>
      </c>
      <c r="K9032" s="5">
        <f t="shared" si="567"/>
        <v>0</v>
      </c>
    </row>
    <row r="9033" spans="1:11" x14ac:dyDescent="0.25">
      <c r="A9033" t="s">
        <v>118</v>
      </c>
      <c r="B9033" t="s">
        <v>67</v>
      </c>
      <c r="C9033">
        <v>1</v>
      </c>
      <c r="D9033">
        <v>2</v>
      </c>
      <c r="E9033">
        <v>21</v>
      </c>
      <c r="F9033">
        <v>60</v>
      </c>
      <c r="G9033" s="1">
        <f t="shared" si="564"/>
        <v>0.91304347826086951</v>
      </c>
      <c r="H9033" s="4">
        <f t="shared" si="565"/>
        <v>1</v>
      </c>
      <c r="I9033" s="5">
        <f>IF(OR(AND(F9033&gt;=50,G9033&gt;SUMIF(SeasonTotals!A$2:A$9,A9033,SeasonTotals!F$2:F$9)),AND(G9033&gt;0.885,F9033&gt;=50,D9033&lt;3)),1,0)</f>
        <v>1</v>
      </c>
      <c r="J9033" s="4">
        <f t="shared" si="566"/>
        <v>0</v>
      </c>
      <c r="K9033" s="5">
        <f t="shared" si="567"/>
        <v>0</v>
      </c>
    </row>
    <row r="9034" spans="1:11" x14ac:dyDescent="0.25">
      <c r="A9034" t="s">
        <v>118</v>
      </c>
      <c r="B9034" t="s">
        <v>67</v>
      </c>
      <c r="C9034">
        <v>1</v>
      </c>
      <c r="D9034">
        <v>3</v>
      </c>
      <c r="E9034">
        <v>31</v>
      </c>
      <c r="F9034">
        <v>65</v>
      </c>
      <c r="G9034" s="1">
        <f t="shared" si="564"/>
        <v>0.91176470588235292</v>
      </c>
      <c r="H9034" s="4">
        <f t="shared" si="565"/>
        <v>0</v>
      </c>
      <c r="I9034" s="5">
        <f>IF(OR(AND(F9034&gt;=50,G9034&gt;SUMIF(SeasonTotals!A$2:A$9,A9034,SeasonTotals!F$2:F$9)),AND(G9034&gt;0.885,F9034&gt;=50,D9034&lt;3)),1,0)</f>
        <v>0</v>
      </c>
      <c r="J9034" s="4">
        <f t="shared" si="566"/>
        <v>0</v>
      </c>
      <c r="K9034" s="5">
        <f t="shared" si="567"/>
        <v>0</v>
      </c>
    </row>
    <row r="9035" spans="1:11" x14ac:dyDescent="0.25">
      <c r="A9035" t="s">
        <v>118</v>
      </c>
      <c r="B9035" t="s">
        <v>67</v>
      </c>
      <c r="C9035">
        <v>1</v>
      </c>
      <c r="D9035">
        <v>4</v>
      </c>
      <c r="E9035">
        <v>28</v>
      </c>
      <c r="F9035">
        <v>58</v>
      </c>
      <c r="G9035" s="1">
        <f t="shared" si="564"/>
        <v>0.875</v>
      </c>
      <c r="H9035" s="4">
        <f t="shared" si="565"/>
        <v>0</v>
      </c>
      <c r="I9035" s="5">
        <f>IF(OR(AND(F9035&gt;=50,G9035&gt;SUMIF(SeasonTotals!A$2:A$9,A9035,SeasonTotals!F$2:F$9)),AND(G9035&gt;0.885,F9035&gt;=50,D9035&lt;3)),1,0)</f>
        <v>0</v>
      </c>
      <c r="J9035" s="4">
        <f t="shared" si="566"/>
        <v>0</v>
      </c>
      <c r="K9035" s="5">
        <f t="shared" si="567"/>
        <v>0</v>
      </c>
    </row>
    <row r="9036" spans="1:11" x14ac:dyDescent="0.25">
      <c r="A9036" t="s">
        <v>118</v>
      </c>
      <c r="B9036" t="s">
        <v>67</v>
      </c>
      <c r="C9036">
        <v>1</v>
      </c>
      <c r="D9036">
        <v>4</v>
      </c>
      <c r="E9036">
        <v>21</v>
      </c>
      <c r="F9036">
        <v>59</v>
      </c>
      <c r="G9036" s="1">
        <f t="shared" si="564"/>
        <v>0.84</v>
      </c>
      <c r="H9036" s="4">
        <f t="shared" si="565"/>
        <v>0</v>
      </c>
      <c r="I9036" s="5">
        <f>IF(OR(AND(F9036&gt;=50,G9036&gt;SUMIF(SeasonTotals!A$2:A$9,A9036,SeasonTotals!F$2:F$9)),AND(G9036&gt;0.885,F9036&gt;=50,D9036&lt;3)),1,0)</f>
        <v>0</v>
      </c>
      <c r="J9036" s="4">
        <f t="shared" si="566"/>
        <v>1</v>
      </c>
      <c r="K9036" s="5">
        <f t="shared" si="567"/>
        <v>0</v>
      </c>
    </row>
    <row r="9037" spans="1:11" x14ac:dyDescent="0.25">
      <c r="A9037" t="s">
        <v>118</v>
      </c>
      <c r="B9037" t="s">
        <v>67</v>
      </c>
      <c r="C9037">
        <v>1</v>
      </c>
      <c r="D9037">
        <v>2</v>
      </c>
      <c r="E9037">
        <v>27</v>
      </c>
      <c r="F9037">
        <v>60</v>
      </c>
      <c r="G9037" s="1">
        <f t="shared" si="564"/>
        <v>0.93103448275862066</v>
      </c>
      <c r="H9037" s="4">
        <f t="shared" si="565"/>
        <v>1</v>
      </c>
      <c r="I9037" s="5">
        <f>IF(OR(AND(F9037&gt;=50,G9037&gt;SUMIF(SeasonTotals!A$2:A$9,A9037,SeasonTotals!F$2:F$9)),AND(G9037&gt;0.885,F9037&gt;=50,D9037&lt;3)),1,0)</f>
        <v>1</v>
      </c>
      <c r="J9037" s="4">
        <f t="shared" si="566"/>
        <v>0</v>
      </c>
      <c r="K9037" s="5">
        <f t="shared" si="567"/>
        <v>0</v>
      </c>
    </row>
    <row r="9038" spans="1:11" x14ac:dyDescent="0.25">
      <c r="A9038" t="s">
        <v>118</v>
      </c>
      <c r="B9038" t="s">
        <v>67</v>
      </c>
      <c r="C9038">
        <v>1</v>
      </c>
      <c r="D9038">
        <v>3</v>
      </c>
      <c r="E9038">
        <v>2</v>
      </c>
      <c r="F9038">
        <v>6</v>
      </c>
      <c r="G9038" s="1">
        <f t="shared" si="564"/>
        <v>0.4</v>
      </c>
      <c r="H9038" s="4">
        <f t="shared" si="565"/>
        <v>0</v>
      </c>
      <c r="I9038" s="5">
        <f>IF(OR(AND(F9038&gt;=50,G9038&gt;SUMIF(SeasonTotals!A$2:A$9,A9038,SeasonTotals!F$2:F$9)),AND(G9038&gt;0.885,F9038&gt;=50,D9038&lt;3)),1,0)</f>
        <v>0</v>
      </c>
      <c r="J9038" s="4">
        <f t="shared" si="566"/>
        <v>1</v>
      </c>
      <c r="K9038" s="5">
        <f t="shared" si="567"/>
        <v>1</v>
      </c>
    </row>
    <row r="9039" spans="1:11" x14ac:dyDescent="0.25">
      <c r="A9039" t="s">
        <v>118</v>
      </c>
      <c r="B9039" t="s">
        <v>67</v>
      </c>
      <c r="C9039">
        <v>1</v>
      </c>
      <c r="D9039">
        <v>1</v>
      </c>
      <c r="E9039">
        <v>26</v>
      </c>
      <c r="F9039">
        <v>65</v>
      </c>
      <c r="G9039" s="1">
        <f t="shared" si="564"/>
        <v>0.96296296296296291</v>
      </c>
      <c r="H9039" s="4">
        <f t="shared" si="565"/>
        <v>1</v>
      </c>
      <c r="I9039" s="5">
        <f>IF(OR(AND(F9039&gt;=50,G9039&gt;SUMIF(SeasonTotals!A$2:A$9,A9039,SeasonTotals!F$2:F$9)),AND(G9039&gt;0.885,F9039&gt;=50,D9039&lt;3)),1,0)</f>
        <v>1</v>
      </c>
      <c r="J9039" s="4">
        <f t="shared" si="566"/>
        <v>0</v>
      </c>
      <c r="K9039" s="5">
        <f t="shared" si="567"/>
        <v>0</v>
      </c>
    </row>
    <row r="9040" spans="1:11" x14ac:dyDescent="0.25">
      <c r="A9040" t="s">
        <v>118</v>
      </c>
      <c r="B9040" t="s">
        <v>67</v>
      </c>
      <c r="C9040">
        <v>1</v>
      </c>
      <c r="D9040">
        <v>6</v>
      </c>
      <c r="E9040">
        <v>32</v>
      </c>
      <c r="F9040">
        <v>60</v>
      </c>
      <c r="G9040" s="1">
        <f t="shared" si="564"/>
        <v>0.84210526315789469</v>
      </c>
      <c r="H9040" s="4">
        <f t="shared" si="565"/>
        <v>0</v>
      </c>
      <c r="I9040" s="5">
        <f>IF(OR(AND(F9040&gt;=50,G9040&gt;SUMIF(SeasonTotals!A$2:A$9,A9040,SeasonTotals!F$2:F$9)),AND(G9040&gt;0.885,F9040&gt;=50,D9040&lt;3)),1,0)</f>
        <v>0</v>
      </c>
      <c r="J9040" s="4">
        <f t="shared" si="566"/>
        <v>1</v>
      </c>
      <c r="K9040" s="5">
        <f t="shared" si="567"/>
        <v>0</v>
      </c>
    </row>
    <row r="9041" spans="1:11" x14ac:dyDescent="0.25">
      <c r="A9041" t="s">
        <v>118</v>
      </c>
      <c r="B9041" t="s">
        <v>67</v>
      </c>
      <c r="C9041">
        <v>1</v>
      </c>
      <c r="D9041">
        <v>4</v>
      </c>
      <c r="E9041">
        <v>17</v>
      </c>
      <c r="F9041">
        <v>65</v>
      </c>
      <c r="G9041" s="1">
        <f t="shared" si="564"/>
        <v>0.80952380952380953</v>
      </c>
      <c r="H9041" s="4">
        <f t="shared" si="565"/>
        <v>0</v>
      </c>
      <c r="I9041" s="5">
        <f>IF(OR(AND(F9041&gt;=50,G9041&gt;SUMIF(SeasonTotals!A$2:A$9,A9041,SeasonTotals!F$2:F$9)),AND(G9041&gt;0.885,F9041&gt;=50,D9041&lt;3)),1,0)</f>
        <v>0</v>
      </c>
      <c r="J9041" s="4">
        <f t="shared" si="566"/>
        <v>1</v>
      </c>
      <c r="K9041" s="5">
        <f t="shared" si="567"/>
        <v>0</v>
      </c>
    </row>
    <row r="9042" spans="1:11" x14ac:dyDescent="0.25">
      <c r="A9042" t="s">
        <v>118</v>
      </c>
      <c r="B9042" t="s">
        <v>67</v>
      </c>
      <c r="C9042">
        <v>1</v>
      </c>
      <c r="D9042">
        <v>3</v>
      </c>
      <c r="E9042">
        <v>18</v>
      </c>
      <c r="F9042">
        <v>59</v>
      </c>
      <c r="G9042" s="1">
        <f t="shared" si="564"/>
        <v>0.8571428571428571</v>
      </c>
      <c r="H9042" s="4">
        <f t="shared" si="565"/>
        <v>0</v>
      </c>
      <c r="I9042" s="5">
        <f>IF(OR(AND(F9042&gt;=50,G9042&gt;SUMIF(SeasonTotals!A$2:A$9,A9042,SeasonTotals!F$2:F$9)),AND(G9042&gt;0.885,F9042&gt;=50,D9042&lt;3)),1,0)</f>
        <v>0</v>
      </c>
      <c r="J9042" s="4">
        <f t="shared" si="566"/>
        <v>0</v>
      </c>
      <c r="K9042" s="5">
        <f t="shared" si="567"/>
        <v>0</v>
      </c>
    </row>
    <row r="9043" spans="1:11" x14ac:dyDescent="0.25">
      <c r="A9043" t="s">
        <v>118</v>
      </c>
      <c r="B9043" t="s">
        <v>67</v>
      </c>
      <c r="C9043">
        <v>1</v>
      </c>
      <c r="D9043">
        <v>2</v>
      </c>
      <c r="E9043">
        <v>25</v>
      </c>
      <c r="F9043">
        <v>60</v>
      </c>
      <c r="G9043" s="1">
        <f t="shared" si="564"/>
        <v>0.92592592592592593</v>
      </c>
      <c r="H9043" s="4">
        <f t="shared" si="565"/>
        <v>1</v>
      </c>
      <c r="I9043" s="5">
        <f>IF(OR(AND(F9043&gt;=50,G9043&gt;SUMIF(SeasonTotals!A$2:A$9,A9043,SeasonTotals!F$2:F$9)),AND(G9043&gt;0.885,F9043&gt;=50,D9043&lt;3)),1,0)</f>
        <v>1</v>
      </c>
      <c r="J9043" s="4">
        <f t="shared" si="566"/>
        <v>0</v>
      </c>
      <c r="K9043" s="5">
        <f t="shared" si="567"/>
        <v>0</v>
      </c>
    </row>
    <row r="9044" spans="1:11" x14ac:dyDescent="0.25">
      <c r="A9044" t="s">
        <v>118</v>
      </c>
      <c r="B9044" t="s">
        <v>67</v>
      </c>
      <c r="C9044">
        <v>1</v>
      </c>
      <c r="D9044">
        <v>1</v>
      </c>
      <c r="E9044">
        <v>34</v>
      </c>
      <c r="F9044">
        <v>60</v>
      </c>
      <c r="G9044" s="1">
        <f t="shared" si="564"/>
        <v>0.97142857142857142</v>
      </c>
      <c r="H9044" s="4">
        <f t="shared" si="565"/>
        <v>1</v>
      </c>
      <c r="I9044" s="5">
        <f>IF(OR(AND(F9044&gt;=50,G9044&gt;SUMIF(SeasonTotals!A$2:A$9,A9044,SeasonTotals!F$2:F$9)),AND(G9044&gt;0.885,F9044&gt;=50,D9044&lt;3)),1,0)</f>
        <v>1</v>
      </c>
      <c r="J9044" s="4">
        <f t="shared" si="566"/>
        <v>0</v>
      </c>
      <c r="K9044" s="5">
        <f t="shared" si="567"/>
        <v>0</v>
      </c>
    </row>
    <row r="9045" spans="1:11" x14ac:dyDescent="0.25">
      <c r="A9045" t="s">
        <v>118</v>
      </c>
      <c r="B9045" t="s">
        <v>67</v>
      </c>
      <c r="C9045">
        <v>1</v>
      </c>
      <c r="D9045">
        <v>1</v>
      </c>
      <c r="E9045">
        <v>22</v>
      </c>
      <c r="F9045">
        <v>60</v>
      </c>
      <c r="G9045" s="1">
        <f t="shared" si="564"/>
        <v>0.95652173913043481</v>
      </c>
      <c r="H9045" s="4">
        <f t="shared" si="565"/>
        <v>1</v>
      </c>
      <c r="I9045" s="5">
        <f>IF(OR(AND(F9045&gt;=50,G9045&gt;SUMIF(SeasonTotals!A$2:A$9,A9045,SeasonTotals!F$2:F$9)),AND(G9045&gt;0.885,F9045&gt;=50,D9045&lt;3)),1,0)</f>
        <v>1</v>
      </c>
      <c r="J9045" s="4">
        <f t="shared" si="566"/>
        <v>0</v>
      </c>
      <c r="K9045" s="5">
        <f t="shared" si="567"/>
        <v>0</v>
      </c>
    </row>
    <row r="9046" spans="1:11" x14ac:dyDescent="0.25">
      <c r="A9046" t="s">
        <v>118</v>
      </c>
      <c r="B9046" t="s">
        <v>117</v>
      </c>
      <c r="C9046">
        <v>1</v>
      </c>
      <c r="D9046">
        <v>4</v>
      </c>
      <c r="E9046">
        <v>11</v>
      </c>
      <c r="F9046">
        <v>26</v>
      </c>
      <c r="G9046" s="1">
        <f t="shared" si="564"/>
        <v>0.73333333333333328</v>
      </c>
      <c r="H9046" s="4">
        <f t="shared" si="565"/>
        <v>0</v>
      </c>
      <c r="I9046" s="5">
        <f>IF(OR(AND(F9046&gt;=50,G9046&gt;SUMIF(SeasonTotals!A$2:A$9,A9046,SeasonTotals!F$2:F$9)),AND(G9046&gt;0.885,F9046&gt;=50,D9046&lt;3)),1,0)</f>
        <v>0</v>
      </c>
      <c r="J9046" s="4">
        <f t="shared" si="566"/>
        <v>1</v>
      </c>
      <c r="K9046" s="5">
        <f t="shared" si="567"/>
        <v>1</v>
      </c>
    </row>
    <row r="9047" spans="1:11" x14ac:dyDescent="0.25">
      <c r="A9047" t="s">
        <v>118</v>
      </c>
      <c r="B9047" t="s">
        <v>103</v>
      </c>
      <c r="C9047">
        <v>1</v>
      </c>
      <c r="D9047">
        <v>3</v>
      </c>
      <c r="E9047">
        <v>24</v>
      </c>
      <c r="F9047">
        <v>59</v>
      </c>
      <c r="G9047" s="1">
        <f t="shared" si="564"/>
        <v>0.88888888888888884</v>
      </c>
      <c r="H9047" s="4">
        <f t="shared" si="565"/>
        <v>0</v>
      </c>
      <c r="I9047" s="5">
        <f>IF(OR(AND(F9047&gt;=50,G9047&gt;SUMIF(SeasonTotals!A$2:A$9,A9047,SeasonTotals!F$2:F$9)),AND(G9047&gt;0.885,F9047&gt;=50,D9047&lt;3)),1,0)</f>
        <v>0</v>
      </c>
      <c r="J9047" s="4">
        <f t="shared" si="566"/>
        <v>0</v>
      </c>
      <c r="K9047" s="5">
        <f t="shared" si="567"/>
        <v>0</v>
      </c>
    </row>
    <row r="9048" spans="1:11" x14ac:dyDescent="0.25">
      <c r="A9048" t="s">
        <v>118</v>
      </c>
      <c r="B9048" t="s">
        <v>69</v>
      </c>
      <c r="C9048">
        <v>1</v>
      </c>
      <c r="D9048">
        <v>3</v>
      </c>
      <c r="E9048">
        <v>27</v>
      </c>
      <c r="F9048">
        <v>60</v>
      </c>
      <c r="G9048" s="1">
        <f t="shared" si="564"/>
        <v>0.9</v>
      </c>
      <c r="H9048" s="4">
        <f t="shared" si="565"/>
        <v>0</v>
      </c>
      <c r="I9048" s="5">
        <f>IF(OR(AND(F9048&gt;=50,G9048&gt;SUMIF(SeasonTotals!A$2:A$9,A9048,SeasonTotals!F$2:F$9)),AND(G9048&gt;0.885,F9048&gt;=50,D9048&lt;3)),1,0)</f>
        <v>0</v>
      </c>
      <c r="J9048" s="4">
        <f t="shared" si="566"/>
        <v>0</v>
      </c>
      <c r="K9048" s="5">
        <f t="shared" si="567"/>
        <v>0</v>
      </c>
    </row>
    <row r="9049" spans="1:11" x14ac:dyDescent="0.25">
      <c r="A9049" t="s">
        <v>118</v>
      </c>
      <c r="B9049" t="s">
        <v>69</v>
      </c>
      <c r="C9049">
        <v>1</v>
      </c>
      <c r="D9049">
        <v>3</v>
      </c>
      <c r="E9049">
        <v>24</v>
      </c>
      <c r="F9049">
        <v>63</v>
      </c>
      <c r="G9049" s="1">
        <f t="shared" si="564"/>
        <v>0.88888888888888884</v>
      </c>
      <c r="H9049" s="4">
        <f t="shared" si="565"/>
        <v>0</v>
      </c>
      <c r="I9049" s="5">
        <f>IF(OR(AND(F9049&gt;=50,G9049&gt;SUMIF(SeasonTotals!A$2:A$9,A9049,SeasonTotals!F$2:F$9)),AND(G9049&gt;0.885,F9049&gt;=50,D9049&lt;3)),1,0)</f>
        <v>0</v>
      </c>
      <c r="J9049" s="4">
        <f t="shared" si="566"/>
        <v>0</v>
      </c>
      <c r="K9049" s="5">
        <f t="shared" si="567"/>
        <v>0</v>
      </c>
    </row>
    <row r="9050" spans="1:11" x14ac:dyDescent="0.25">
      <c r="A9050" t="s">
        <v>118</v>
      </c>
      <c r="B9050" t="s">
        <v>69</v>
      </c>
      <c r="C9050">
        <v>1</v>
      </c>
      <c r="D9050">
        <v>4</v>
      </c>
      <c r="E9050">
        <v>15</v>
      </c>
      <c r="F9050">
        <v>60</v>
      </c>
      <c r="G9050" s="1">
        <f t="shared" si="564"/>
        <v>0.78947368421052633</v>
      </c>
      <c r="H9050" s="4">
        <f t="shared" si="565"/>
        <v>0</v>
      </c>
      <c r="I9050" s="5">
        <f>IF(OR(AND(F9050&gt;=50,G9050&gt;SUMIF(SeasonTotals!A$2:A$9,A9050,SeasonTotals!F$2:F$9)),AND(G9050&gt;0.885,F9050&gt;=50,D9050&lt;3)),1,0)</f>
        <v>0</v>
      </c>
      <c r="J9050" s="4">
        <f t="shared" si="566"/>
        <v>1</v>
      </c>
      <c r="K9050" s="5">
        <f t="shared" si="567"/>
        <v>0</v>
      </c>
    </row>
    <row r="9051" spans="1:11" x14ac:dyDescent="0.25">
      <c r="A9051" t="s">
        <v>118</v>
      </c>
      <c r="B9051" t="s">
        <v>69</v>
      </c>
      <c r="C9051">
        <v>1</v>
      </c>
      <c r="D9051">
        <v>2</v>
      </c>
      <c r="E9051">
        <v>28</v>
      </c>
      <c r="F9051">
        <v>60</v>
      </c>
      <c r="G9051" s="1">
        <f t="shared" si="564"/>
        <v>0.93333333333333335</v>
      </c>
      <c r="H9051" s="4">
        <f t="shared" si="565"/>
        <v>1</v>
      </c>
      <c r="I9051" s="5">
        <f>IF(OR(AND(F9051&gt;=50,G9051&gt;SUMIF(SeasonTotals!A$2:A$9,A9051,SeasonTotals!F$2:F$9)),AND(G9051&gt;0.885,F9051&gt;=50,D9051&lt;3)),1,0)</f>
        <v>1</v>
      </c>
      <c r="J9051" s="4">
        <f t="shared" si="566"/>
        <v>0</v>
      </c>
      <c r="K9051" s="5">
        <f t="shared" si="567"/>
        <v>0</v>
      </c>
    </row>
    <row r="9052" spans="1:11" x14ac:dyDescent="0.25">
      <c r="A9052" t="s">
        <v>118</v>
      </c>
      <c r="B9052" t="s">
        <v>69</v>
      </c>
      <c r="C9052">
        <v>1</v>
      </c>
      <c r="D9052">
        <v>3</v>
      </c>
      <c r="E9052">
        <v>4</v>
      </c>
      <c r="F9052">
        <v>12</v>
      </c>
      <c r="G9052" s="1">
        <f t="shared" si="564"/>
        <v>0.5714285714285714</v>
      </c>
      <c r="H9052" s="4">
        <f t="shared" si="565"/>
        <v>0</v>
      </c>
      <c r="I9052" s="5">
        <f>IF(OR(AND(F9052&gt;=50,G9052&gt;SUMIF(SeasonTotals!A$2:A$9,A9052,SeasonTotals!F$2:F$9)),AND(G9052&gt;0.885,F9052&gt;=50,D9052&lt;3)),1,0)</f>
        <v>0</v>
      </c>
      <c r="J9052" s="4">
        <f t="shared" si="566"/>
        <v>1</v>
      </c>
      <c r="K9052" s="5">
        <f t="shared" si="567"/>
        <v>1</v>
      </c>
    </row>
    <row r="9053" spans="1:11" x14ac:dyDescent="0.25">
      <c r="A9053" t="s">
        <v>118</v>
      </c>
      <c r="B9053" t="s">
        <v>69</v>
      </c>
      <c r="C9053">
        <v>1</v>
      </c>
      <c r="D9053">
        <v>1</v>
      </c>
      <c r="E9053">
        <v>25</v>
      </c>
      <c r="F9053">
        <v>59</v>
      </c>
      <c r="G9053" s="1">
        <f t="shared" si="564"/>
        <v>0.96153846153846156</v>
      </c>
      <c r="H9053" s="4">
        <f t="shared" si="565"/>
        <v>1</v>
      </c>
      <c r="I9053" s="5">
        <f>IF(OR(AND(F9053&gt;=50,G9053&gt;SUMIF(SeasonTotals!A$2:A$9,A9053,SeasonTotals!F$2:F$9)),AND(G9053&gt;0.885,F9053&gt;=50,D9053&lt;3)),1,0)</f>
        <v>1</v>
      </c>
      <c r="J9053" s="4">
        <f t="shared" si="566"/>
        <v>0</v>
      </c>
      <c r="K9053" s="5">
        <f t="shared" si="567"/>
        <v>0</v>
      </c>
    </row>
    <row r="9054" spans="1:11" x14ac:dyDescent="0.25">
      <c r="A9054" t="s">
        <v>118</v>
      </c>
      <c r="B9054" t="s">
        <v>69</v>
      </c>
      <c r="C9054">
        <v>1</v>
      </c>
      <c r="D9054">
        <v>5</v>
      </c>
      <c r="E9054">
        <v>34</v>
      </c>
      <c r="F9054">
        <v>60</v>
      </c>
      <c r="G9054" s="1">
        <f t="shared" si="564"/>
        <v>0.87179487179487181</v>
      </c>
      <c r="H9054" s="4">
        <f t="shared" si="565"/>
        <v>0</v>
      </c>
      <c r="I9054" s="5">
        <f>IF(OR(AND(F9054&gt;=50,G9054&gt;SUMIF(SeasonTotals!A$2:A$9,A9054,SeasonTotals!F$2:F$9)),AND(G9054&gt;0.885,F9054&gt;=50,D9054&lt;3)),1,0)</f>
        <v>0</v>
      </c>
      <c r="J9054" s="4">
        <f t="shared" si="566"/>
        <v>0</v>
      </c>
      <c r="K9054" s="5">
        <f t="shared" si="567"/>
        <v>0</v>
      </c>
    </row>
    <row r="9055" spans="1:11" x14ac:dyDescent="0.25">
      <c r="A9055" t="s">
        <v>118</v>
      </c>
      <c r="B9055" t="s">
        <v>69</v>
      </c>
      <c r="C9055">
        <v>1</v>
      </c>
      <c r="D9055">
        <v>5</v>
      </c>
      <c r="E9055">
        <v>15</v>
      </c>
      <c r="F9055">
        <v>60</v>
      </c>
      <c r="G9055" s="1">
        <f t="shared" si="564"/>
        <v>0.75</v>
      </c>
      <c r="H9055" s="4">
        <f t="shared" si="565"/>
        <v>0</v>
      </c>
      <c r="I9055" s="5">
        <f>IF(OR(AND(F9055&gt;=50,G9055&gt;SUMIF(SeasonTotals!A$2:A$9,A9055,SeasonTotals!F$2:F$9)),AND(G9055&gt;0.885,F9055&gt;=50,D9055&lt;3)),1,0)</f>
        <v>0</v>
      </c>
      <c r="J9055" s="4">
        <f t="shared" si="566"/>
        <v>1</v>
      </c>
      <c r="K9055" s="5">
        <f t="shared" si="567"/>
        <v>0</v>
      </c>
    </row>
    <row r="9056" spans="1:11" x14ac:dyDescent="0.25">
      <c r="A9056" t="s">
        <v>118</v>
      </c>
      <c r="B9056" t="s">
        <v>69</v>
      </c>
      <c r="C9056">
        <v>1</v>
      </c>
      <c r="D9056">
        <v>1</v>
      </c>
      <c r="E9056">
        <v>29</v>
      </c>
      <c r="F9056">
        <v>60</v>
      </c>
      <c r="G9056" s="1">
        <f t="shared" si="564"/>
        <v>0.96666666666666667</v>
      </c>
      <c r="H9056" s="4">
        <f t="shared" si="565"/>
        <v>1</v>
      </c>
      <c r="I9056" s="5">
        <f>IF(OR(AND(F9056&gt;=50,G9056&gt;SUMIF(SeasonTotals!A$2:A$9,A9056,SeasonTotals!F$2:F$9)),AND(G9056&gt;0.885,F9056&gt;=50,D9056&lt;3)),1,0)</f>
        <v>1</v>
      </c>
      <c r="J9056" s="4">
        <f t="shared" si="566"/>
        <v>0</v>
      </c>
      <c r="K9056" s="5">
        <f t="shared" si="567"/>
        <v>0</v>
      </c>
    </row>
    <row r="9057" spans="1:11" x14ac:dyDescent="0.25">
      <c r="A9057" t="s">
        <v>118</v>
      </c>
      <c r="B9057" t="s">
        <v>69</v>
      </c>
      <c r="C9057">
        <v>1</v>
      </c>
      <c r="D9057">
        <v>1</v>
      </c>
      <c r="E9057">
        <v>26</v>
      </c>
      <c r="F9057">
        <v>59</v>
      </c>
      <c r="G9057" s="1">
        <f t="shared" si="564"/>
        <v>0.96296296296296291</v>
      </c>
      <c r="H9057" s="4">
        <f t="shared" si="565"/>
        <v>1</v>
      </c>
      <c r="I9057" s="5">
        <f>IF(OR(AND(F9057&gt;=50,G9057&gt;SUMIF(SeasonTotals!A$2:A$9,A9057,SeasonTotals!F$2:F$9)),AND(G9057&gt;0.885,F9057&gt;=50,D9057&lt;3)),1,0)</f>
        <v>1</v>
      </c>
      <c r="J9057" s="4">
        <f t="shared" si="566"/>
        <v>0</v>
      </c>
      <c r="K9057" s="5">
        <f t="shared" si="567"/>
        <v>0</v>
      </c>
    </row>
    <row r="9058" spans="1:11" x14ac:dyDescent="0.25">
      <c r="A9058" t="s">
        <v>118</v>
      </c>
      <c r="B9058" t="s">
        <v>69</v>
      </c>
      <c r="C9058">
        <v>1</v>
      </c>
      <c r="D9058">
        <v>3</v>
      </c>
      <c r="E9058">
        <v>17</v>
      </c>
      <c r="F9058">
        <v>60</v>
      </c>
      <c r="G9058" s="1">
        <f t="shared" si="564"/>
        <v>0.85</v>
      </c>
      <c r="H9058" s="4">
        <f t="shared" si="565"/>
        <v>0</v>
      </c>
      <c r="I9058" s="5">
        <f>IF(OR(AND(F9058&gt;=50,G9058&gt;SUMIF(SeasonTotals!A$2:A$9,A9058,SeasonTotals!F$2:F$9)),AND(G9058&gt;0.885,F9058&gt;=50,D9058&lt;3)),1,0)</f>
        <v>0</v>
      </c>
      <c r="J9058" s="4">
        <f t="shared" si="566"/>
        <v>0</v>
      </c>
      <c r="K9058" s="5">
        <f t="shared" si="567"/>
        <v>0</v>
      </c>
    </row>
    <row r="9059" spans="1:11" x14ac:dyDescent="0.25">
      <c r="A9059" t="s">
        <v>118</v>
      </c>
      <c r="B9059" t="s">
        <v>69</v>
      </c>
      <c r="C9059">
        <v>1</v>
      </c>
      <c r="D9059">
        <v>4</v>
      </c>
      <c r="E9059">
        <v>14</v>
      </c>
      <c r="F9059">
        <v>29</v>
      </c>
      <c r="G9059" s="1">
        <f t="shared" si="564"/>
        <v>0.77777777777777779</v>
      </c>
      <c r="H9059" s="4">
        <f t="shared" si="565"/>
        <v>0</v>
      </c>
      <c r="I9059" s="5">
        <f>IF(OR(AND(F9059&gt;=50,G9059&gt;SUMIF(SeasonTotals!A$2:A$9,A9059,SeasonTotals!F$2:F$9)),AND(G9059&gt;0.885,F9059&gt;=50,D9059&lt;3)),1,0)</f>
        <v>0</v>
      </c>
      <c r="J9059" s="4">
        <f t="shared" si="566"/>
        <v>1</v>
      </c>
      <c r="K9059" s="5">
        <f t="shared" si="567"/>
        <v>1</v>
      </c>
    </row>
    <row r="9060" spans="1:11" x14ac:dyDescent="0.25">
      <c r="A9060" t="s">
        <v>118</v>
      </c>
      <c r="B9060" t="s">
        <v>69</v>
      </c>
      <c r="C9060">
        <v>1</v>
      </c>
      <c r="D9060">
        <v>5</v>
      </c>
      <c r="E9060">
        <v>17</v>
      </c>
      <c r="F9060">
        <v>41</v>
      </c>
      <c r="G9060" s="1">
        <f t="shared" si="564"/>
        <v>0.77272727272727271</v>
      </c>
      <c r="H9060" s="4">
        <f t="shared" si="565"/>
        <v>0</v>
      </c>
      <c r="I9060" s="5">
        <f>IF(OR(AND(F9060&gt;=50,G9060&gt;SUMIF(SeasonTotals!A$2:A$9,A9060,SeasonTotals!F$2:F$9)),AND(G9060&gt;0.885,F9060&gt;=50,D9060&lt;3)),1,0)</f>
        <v>0</v>
      </c>
      <c r="J9060" s="4">
        <f t="shared" si="566"/>
        <v>1</v>
      </c>
      <c r="K9060" s="5">
        <f t="shared" si="567"/>
        <v>1</v>
      </c>
    </row>
    <row r="9061" spans="1:11" x14ac:dyDescent="0.25">
      <c r="A9061" t="s">
        <v>118</v>
      </c>
      <c r="B9061" t="s">
        <v>69</v>
      </c>
      <c r="C9061">
        <v>1</v>
      </c>
      <c r="D9061">
        <v>1</v>
      </c>
      <c r="E9061">
        <v>27</v>
      </c>
      <c r="F9061">
        <v>65</v>
      </c>
      <c r="G9061" s="1">
        <f t="shared" si="564"/>
        <v>0.9642857142857143</v>
      </c>
      <c r="H9061" s="4">
        <f t="shared" si="565"/>
        <v>1</v>
      </c>
      <c r="I9061" s="5">
        <f>IF(OR(AND(F9061&gt;=50,G9061&gt;SUMIF(SeasonTotals!A$2:A$9,A9061,SeasonTotals!F$2:F$9)),AND(G9061&gt;0.885,F9061&gt;=50,D9061&lt;3)),1,0)</f>
        <v>1</v>
      </c>
      <c r="J9061" s="4">
        <f t="shared" si="566"/>
        <v>0</v>
      </c>
      <c r="K9061" s="5">
        <f t="shared" si="567"/>
        <v>0</v>
      </c>
    </row>
    <row r="9062" spans="1:11" x14ac:dyDescent="0.25">
      <c r="A9062" t="s">
        <v>118</v>
      </c>
      <c r="B9062" t="s">
        <v>69</v>
      </c>
      <c r="C9062">
        <v>1</v>
      </c>
      <c r="D9062">
        <v>1</v>
      </c>
      <c r="E9062">
        <v>22</v>
      </c>
      <c r="F9062">
        <v>59</v>
      </c>
      <c r="G9062" s="1">
        <f t="shared" si="564"/>
        <v>0.95652173913043481</v>
      </c>
      <c r="H9062" s="4">
        <f t="shared" si="565"/>
        <v>1</v>
      </c>
      <c r="I9062" s="5">
        <f>IF(OR(AND(F9062&gt;=50,G9062&gt;SUMIF(SeasonTotals!A$2:A$9,A9062,SeasonTotals!F$2:F$9)),AND(G9062&gt;0.885,F9062&gt;=50,D9062&lt;3)),1,0)</f>
        <v>1</v>
      </c>
      <c r="J9062" s="4">
        <f t="shared" si="566"/>
        <v>0</v>
      </c>
      <c r="K9062" s="5">
        <f t="shared" si="567"/>
        <v>0</v>
      </c>
    </row>
    <row r="9063" spans="1:11" x14ac:dyDescent="0.25">
      <c r="A9063" t="s">
        <v>118</v>
      </c>
      <c r="B9063" t="s">
        <v>69</v>
      </c>
      <c r="C9063">
        <v>1</v>
      </c>
      <c r="D9063">
        <v>2</v>
      </c>
      <c r="E9063">
        <v>26</v>
      </c>
      <c r="F9063">
        <v>59</v>
      </c>
      <c r="G9063" s="1">
        <f t="shared" si="564"/>
        <v>0.9285714285714286</v>
      </c>
      <c r="H9063" s="4">
        <f t="shared" si="565"/>
        <v>1</v>
      </c>
      <c r="I9063" s="5">
        <f>IF(OR(AND(F9063&gt;=50,G9063&gt;SUMIF(SeasonTotals!A$2:A$9,A9063,SeasonTotals!F$2:F$9)),AND(G9063&gt;0.885,F9063&gt;=50,D9063&lt;3)),1,0)</f>
        <v>1</v>
      </c>
      <c r="J9063" s="4">
        <f t="shared" si="566"/>
        <v>0</v>
      </c>
      <c r="K9063" s="5">
        <f t="shared" si="567"/>
        <v>0</v>
      </c>
    </row>
    <row r="9064" spans="1:11" x14ac:dyDescent="0.25">
      <c r="A9064" t="s">
        <v>118</v>
      </c>
      <c r="B9064" t="s">
        <v>69</v>
      </c>
      <c r="C9064">
        <v>1</v>
      </c>
      <c r="D9064">
        <v>4</v>
      </c>
      <c r="E9064">
        <v>23</v>
      </c>
      <c r="F9064">
        <v>65</v>
      </c>
      <c r="G9064" s="1">
        <f t="shared" si="564"/>
        <v>0.85185185185185186</v>
      </c>
      <c r="H9064" s="4">
        <f t="shared" si="565"/>
        <v>0</v>
      </c>
      <c r="I9064" s="5">
        <f>IF(OR(AND(F9064&gt;=50,G9064&gt;SUMIF(SeasonTotals!A$2:A$9,A9064,SeasonTotals!F$2:F$9)),AND(G9064&gt;0.885,F9064&gt;=50,D9064&lt;3)),1,0)</f>
        <v>0</v>
      </c>
      <c r="J9064" s="4">
        <f t="shared" si="566"/>
        <v>0</v>
      </c>
      <c r="K9064" s="5">
        <f t="shared" si="567"/>
        <v>0</v>
      </c>
    </row>
    <row r="9065" spans="1:11" x14ac:dyDescent="0.25">
      <c r="A9065" t="s">
        <v>118</v>
      </c>
      <c r="B9065" t="s">
        <v>69</v>
      </c>
      <c r="C9065">
        <v>1</v>
      </c>
      <c r="D9065">
        <v>2</v>
      </c>
      <c r="E9065">
        <v>33</v>
      </c>
      <c r="F9065">
        <v>60</v>
      </c>
      <c r="G9065" s="1">
        <f t="shared" si="564"/>
        <v>0.94285714285714284</v>
      </c>
      <c r="H9065" s="4">
        <f t="shared" si="565"/>
        <v>1</v>
      </c>
      <c r="I9065" s="5">
        <f>IF(OR(AND(F9065&gt;=50,G9065&gt;SUMIF(SeasonTotals!A$2:A$9,A9065,SeasonTotals!F$2:F$9)),AND(G9065&gt;0.885,F9065&gt;=50,D9065&lt;3)),1,0)</f>
        <v>1</v>
      </c>
      <c r="J9065" s="4">
        <f t="shared" si="566"/>
        <v>0</v>
      </c>
      <c r="K9065" s="5">
        <f t="shared" si="567"/>
        <v>0</v>
      </c>
    </row>
    <row r="9066" spans="1:11" x14ac:dyDescent="0.25">
      <c r="A9066" t="s">
        <v>118</v>
      </c>
      <c r="B9066" t="s">
        <v>69</v>
      </c>
      <c r="C9066">
        <v>1</v>
      </c>
      <c r="D9066">
        <v>0</v>
      </c>
      <c r="E9066">
        <v>31</v>
      </c>
      <c r="F9066">
        <v>60</v>
      </c>
      <c r="G9066" s="1">
        <f t="shared" si="564"/>
        <v>1</v>
      </c>
      <c r="H9066" s="4">
        <f t="shared" si="565"/>
        <v>1</v>
      </c>
      <c r="I9066" s="5">
        <f>IF(OR(AND(F9066&gt;=50,G9066&gt;SUMIF(SeasonTotals!A$2:A$9,A9066,SeasonTotals!F$2:F$9)),AND(G9066&gt;0.885,F9066&gt;=50,D9066&lt;3)),1,0)</f>
        <v>1</v>
      </c>
      <c r="J9066" s="4">
        <f t="shared" si="566"/>
        <v>0</v>
      </c>
      <c r="K9066" s="5">
        <f t="shared" si="567"/>
        <v>0</v>
      </c>
    </row>
    <row r="9067" spans="1:11" x14ac:dyDescent="0.25">
      <c r="A9067" t="s">
        <v>118</v>
      </c>
      <c r="B9067" t="s">
        <v>69</v>
      </c>
      <c r="C9067">
        <v>1</v>
      </c>
      <c r="D9067">
        <v>2</v>
      </c>
      <c r="E9067">
        <v>42</v>
      </c>
      <c r="F9067">
        <v>60</v>
      </c>
      <c r="G9067" s="1">
        <f t="shared" si="564"/>
        <v>0.95454545454545459</v>
      </c>
      <c r="H9067" s="4">
        <f t="shared" si="565"/>
        <v>1</v>
      </c>
      <c r="I9067" s="5">
        <f>IF(OR(AND(F9067&gt;=50,G9067&gt;SUMIF(SeasonTotals!A$2:A$9,A9067,SeasonTotals!F$2:F$9)),AND(G9067&gt;0.885,F9067&gt;=50,D9067&lt;3)),1,0)</f>
        <v>1</v>
      </c>
      <c r="J9067" s="4">
        <f t="shared" si="566"/>
        <v>0</v>
      </c>
      <c r="K9067" s="5">
        <f t="shared" si="567"/>
        <v>0</v>
      </c>
    </row>
    <row r="9068" spans="1:11" x14ac:dyDescent="0.25">
      <c r="A9068" t="s">
        <v>118</v>
      </c>
      <c r="B9068" t="s">
        <v>125</v>
      </c>
      <c r="C9068">
        <v>1</v>
      </c>
      <c r="D9068">
        <v>5</v>
      </c>
      <c r="E9068">
        <v>21</v>
      </c>
      <c r="F9068">
        <v>58</v>
      </c>
      <c r="G9068" s="1">
        <f t="shared" si="564"/>
        <v>0.80769230769230771</v>
      </c>
      <c r="H9068" s="4">
        <f t="shared" si="565"/>
        <v>0</v>
      </c>
      <c r="I9068" s="5">
        <f>IF(OR(AND(F9068&gt;=50,G9068&gt;SUMIF(SeasonTotals!A$2:A$9,A9068,SeasonTotals!F$2:F$9)),AND(G9068&gt;0.885,F9068&gt;=50,D9068&lt;3)),1,0)</f>
        <v>0</v>
      </c>
      <c r="J9068" s="4">
        <f t="shared" si="566"/>
        <v>1</v>
      </c>
      <c r="K9068" s="5">
        <f t="shared" si="567"/>
        <v>0</v>
      </c>
    </row>
    <row r="9069" spans="1:11" x14ac:dyDescent="0.25">
      <c r="A9069" t="s">
        <v>118</v>
      </c>
      <c r="B9069" t="s">
        <v>125</v>
      </c>
      <c r="C9069">
        <v>1</v>
      </c>
      <c r="D9069">
        <v>3</v>
      </c>
      <c r="E9069">
        <v>37</v>
      </c>
      <c r="F9069">
        <v>64</v>
      </c>
      <c r="G9069" s="1">
        <f t="shared" si="564"/>
        <v>0.92500000000000004</v>
      </c>
      <c r="H9069" s="4">
        <f t="shared" si="565"/>
        <v>1</v>
      </c>
      <c r="I9069" s="5">
        <f>IF(OR(AND(F9069&gt;=50,G9069&gt;SUMIF(SeasonTotals!A$2:A$9,A9069,SeasonTotals!F$2:F$9)),AND(G9069&gt;0.885,F9069&gt;=50,D9069&lt;3)),1,0)</f>
        <v>1</v>
      </c>
      <c r="J9069" s="4">
        <f t="shared" si="566"/>
        <v>0</v>
      </c>
      <c r="K9069" s="5">
        <f t="shared" si="567"/>
        <v>0</v>
      </c>
    </row>
    <row r="9070" spans="1:11" x14ac:dyDescent="0.25">
      <c r="A9070" t="s">
        <v>118</v>
      </c>
      <c r="B9070" t="s">
        <v>125</v>
      </c>
      <c r="C9070">
        <v>1</v>
      </c>
      <c r="D9070">
        <v>3</v>
      </c>
      <c r="E9070">
        <v>35</v>
      </c>
      <c r="F9070">
        <v>60</v>
      </c>
      <c r="G9070" s="1">
        <f t="shared" si="564"/>
        <v>0.92105263157894735</v>
      </c>
      <c r="H9070" s="4">
        <f t="shared" si="565"/>
        <v>1</v>
      </c>
      <c r="I9070" s="5">
        <f>IF(OR(AND(F9070&gt;=50,G9070&gt;SUMIF(SeasonTotals!A$2:A$9,A9070,SeasonTotals!F$2:F$9)),AND(G9070&gt;0.885,F9070&gt;=50,D9070&lt;3)),1,0)</f>
        <v>1</v>
      </c>
      <c r="J9070" s="4">
        <f t="shared" si="566"/>
        <v>0</v>
      </c>
      <c r="K9070" s="5">
        <f t="shared" si="567"/>
        <v>0</v>
      </c>
    </row>
    <row r="9071" spans="1:11" x14ac:dyDescent="0.25">
      <c r="A9071" t="s">
        <v>118</v>
      </c>
      <c r="B9071" t="s">
        <v>125</v>
      </c>
      <c r="C9071">
        <v>1</v>
      </c>
      <c r="D9071">
        <v>4</v>
      </c>
      <c r="E9071">
        <v>10</v>
      </c>
      <c r="F9071">
        <v>25</v>
      </c>
      <c r="G9071" s="1">
        <f t="shared" si="564"/>
        <v>0.7142857142857143</v>
      </c>
      <c r="H9071" s="4">
        <f t="shared" si="565"/>
        <v>0</v>
      </c>
      <c r="I9071" s="5">
        <f>IF(OR(AND(F9071&gt;=50,G9071&gt;SUMIF(SeasonTotals!A$2:A$9,A9071,SeasonTotals!F$2:F$9)),AND(G9071&gt;0.885,F9071&gt;=50,D9071&lt;3)),1,0)</f>
        <v>0</v>
      </c>
      <c r="J9071" s="4">
        <f t="shared" si="566"/>
        <v>1</v>
      </c>
      <c r="K9071" s="5">
        <f t="shared" si="567"/>
        <v>1</v>
      </c>
    </row>
    <row r="9072" spans="1:11" x14ac:dyDescent="0.25">
      <c r="A9072" t="s">
        <v>118</v>
      </c>
      <c r="B9072" t="s">
        <v>126</v>
      </c>
      <c r="C9072">
        <v>1</v>
      </c>
      <c r="D9072">
        <v>3</v>
      </c>
      <c r="E9072">
        <v>32</v>
      </c>
      <c r="F9072">
        <v>64</v>
      </c>
      <c r="G9072" s="1">
        <f t="shared" si="564"/>
        <v>0.91428571428571426</v>
      </c>
      <c r="H9072" s="4">
        <f t="shared" si="565"/>
        <v>1</v>
      </c>
      <c r="I9072" s="5">
        <f>IF(OR(AND(F9072&gt;=50,G9072&gt;SUMIF(SeasonTotals!A$2:A$9,A9072,SeasonTotals!F$2:F$9)),AND(G9072&gt;0.885,F9072&gt;=50,D9072&lt;3)),1,0)</f>
        <v>1</v>
      </c>
      <c r="J9072" s="4">
        <f t="shared" si="566"/>
        <v>0</v>
      </c>
      <c r="K9072" s="5">
        <f t="shared" si="567"/>
        <v>0</v>
      </c>
    </row>
    <row r="9073" spans="1:11" x14ac:dyDescent="0.25">
      <c r="A9073" t="s">
        <v>118</v>
      </c>
      <c r="B9073" t="s">
        <v>126</v>
      </c>
      <c r="C9073">
        <v>1</v>
      </c>
      <c r="D9073">
        <v>2</v>
      </c>
      <c r="E9073">
        <v>1</v>
      </c>
      <c r="F9073">
        <v>5</v>
      </c>
      <c r="G9073" s="1">
        <f t="shared" si="564"/>
        <v>0.33333333333333331</v>
      </c>
      <c r="H9073" s="4">
        <f t="shared" si="565"/>
        <v>0</v>
      </c>
      <c r="I9073" s="5">
        <f>IF(OR(AND(F9073&gt;=50,G9073&gt;SUMIF(SeasonTotals!A$2:A$9,A9073,SeasonTotals!F$2:F$9)),AND(G9073&gt;0.885,F9073&gt;=50,D9073&lt;3)),1,0)</f>
        <v>0</v>
      </c>
      <c r="J9073" s="4">
        <f t="shared" si="566"/>
        <v>1</v>
      </c>
      <c r="K9073" s="5">
        <f t="shared" si="567"/>
        <v>1</v>
      </c>
    </row>
    <row r="9074" spans="1:11" x14ac:dyDescent="0.25">
      <c r="A9074" t="s">
        <v>118</v>
      </c>
      <c r="B9074" t="s">
        <v>126</v>
      </c>
      <c r="C9074">
        <v>1</v>
      </c>
      <c r="D9074">
        <v>5</v>
      </c>
      <c r="E9074">
        <v>40</v>
      </c>
      <c r="F9074">
        <v>60</v>
      </c>
      <c r="G9074" s="1">
        <f t="shared" si="564"/>
        <v>0.88888888888888884</v>
      </c>
      <c r="H9074" s="4">
        <f t="shared" si="565"/>
        <v>0</v>
      </c>
      <c r="I9074" s="5">
        <f>IF(OR(AND(F9074&gt;=50,G9074&gt;SUMIF(SeasonTotals!A$2:A$9,A9074,SeasonTotals!F$2:F$9)),AND(G9074&gt;0.885,F9074&gt;=50,D9074&lt;3)),1,0)</f>
        <v>0</v>
      </c>
      <c r="J9074" s="4">
        <f t="shared" si="566"/>
        <v>0</v>
      </c>
      <c r="K9074" s="5">
        <f t="shared" si="567"/>
        <v>0</v>
      </c>
    </row>
    <row r="9075" spans="1:11" x14ac:dyDescent="0.25">
      <c r="A9075" t="s">
        <v>118</v>
      </c>
      <c r="B9075" t="s">
        <v>126</v>
      </c>
      <c r="C9075">
        <v>1</v>
      </c>
      <c r="D9075">
        <v>0</v>
      </c>
      <c r="E9075">
        <v>10</v>
      </c>
      <c r="F9075">
        <v>20</v>
      </c>
      <c r="G9075" s="1">
        <f t="shared" si="564"/>
        <v>1</v>
      </c>
      <c r="H9075" s="4">
        <f t="shared" si="565"/>
        <v>0</v>
      </c>
      <c r="I9075" s="5">
        <f>IF(OR(AND(F9075&gt;=50,G9075&gt;SUMIF(SeasonTotals!A$2:A$9,A9075,SeasonTotals!F$2:F$9)),AND(G9075&gt;0.885,F9075&gt;=50,D9075&lt;3)),1,0)</f>
        <v>0</v>
      </c>
      <c r="J9075" s="4">
        <f t="shared" si="566"/>
        <v>0</v>
      </c>
      <c r="K9075" s="5">
        <f t="shared" si="567"/>
        <v>1</v>
      </c>
    </row>
    <row r="9076" spans="1:11" x14ac:dyDescent="0.25">
      <c r="A9076" t="s">
        <v>118</v>
      </c>
      <c r="B9076" t="s">
        <v>126</v>
      </c>
      <c r="C9076">
        <v>1</v>
      </c>
      <c r="D9076">
        <v>3</v>
      </c>
      <c r="E9076">
        <v>28</v>
      </c>
      <c r="F9076">
        <v>64</v>
      </c>
      <c r="G9076" s="1">
        <f t="shared" si="564"/>
        <v>0.90322580645161288</v>
      </c>
      <c r="H9076" s="4">
        <f t="shared" si="565"/>
        <v>0</v>
      </c>
      <c r="I9076" s="5">
        <f>IF(OR(AND(F9076&gt;=50,G9076&gt;SUMIF(SeasonTotals!A$2:A$9,A9076,SeasonTotals!F$2:F$9)),AND(G9076&gt;0.885,F9076&gt;=50,D9076&lt;3)),1,0)</f>
        <v>0</v>
      </c>
      <c r="J9076" s="4">
        <f t="shared" si="566"/>
        <v>0</v>
      </c>
      <c r="K9076" s="5">
        <f t="shared" si="567"/>
        <v>0</v>
      </c>
    </row>
    <row r="9077" spans="1:11" x14ac:dyDescent="0.25">
      <c r="A9077" t="s">
        <v>118</v>
      </c>
      <c r="B9077" t="s">
        <v>126</v>
      </c>
      <c r="C9077">
        <v>1</v>
      </c>
      <c r="D9077">
        <v>5</v>
      </c>
      <c r="E9077">
        <v>13</v>
      </c>
      <c r="F9077">
        <v>23</v>
      </c>
      <c r="G9077" s="1">
        <f t="shared" si="564"/>
        <v>0.72222222222222221</v>
      </c>
      <c r="H9077" s="4">
        <f t="shared" si="565"/>
        <v>0</v>
      </c>
      <c r="I9077" s="5">
        <f>IF(OR(AND(F9077&gt;=50,G9077&gt;SUMIF(SeasonTotals!A$2:A$9,A9077,SeasonTotals!F$2:F$9)),AND(G9077&gt;0.885,F9077&gt;=50,D9077&lt;3)),1,0)</f>
        <v>0</v>
      </c>
      <c r="J9077" s="4">
        <f t="shared" si="566"/>
        <v>1</v>
      </c>
      <c r="K9077" s="5">
        <f t="shared" si="567"/>
        <v>1</v>
      </c>
    </row>
    <row r="9078" spans="1:11" x14ac:dyDescent="0.25">
      <c r="A9078" t="s">
        <v>118</v>
      </c>
      <c r="B9078" t="s">
        <v>126</v>
      </c>
      <c r="C9078">
        <v>1</v>
      </c>
      <c r="D9078">
        <v>2</v>
      </c>
      <c r="E9078">
        <v>40</v>
      </c>
      <c r="F9078">
        <v>61</v>
      </c>
      <c r="G9078" s="1">
        <f t="shared" si="564"/>
        <v>0.95238095238095233</v>
      </c>
      <c r="H9078" s="4">
        <f t="shared" si="565"/>
        <v>1</v>
      </c>
      <c r="I9078" s="5">
        <f>IF(OR(AND(F9078&gt;=50,G9078&gt;SUMIF(SeasonTotals!A$2:A$9,A9078,SeasonTotals!F$2:F$9)),AND(G9078&gt;0.885,F9078&gt;=50,D9078&lt;3)),1,0)</f>
        <v>1</v>
      </c>
      <c r="J9078" s="4">
        <f t="shared" si="566"/>
        <v>0</v>
      </c>
      <c r="K9078" s="5">
        <f t="shared" si="567"/>
        <v>0</v>
      </c>
    </row>
    <row r="9079" spans="1:11" x14ac:dyDescent="0.25">
      <c r="A9079" t="s">
        <v>118</v>
      </c>
      <c r="B9079" t="s">
        <v>70</v>
      </c>
      <c r="C9079">
        <v>1</v>
      </c>
      <c r="D9079">
        <v>4</v>
      </c>
      <c r="E9079">
        <v>27</v>
      </c>
      <c r="F9079">
        <v>59</v>
      </c>
      <c r="G9079" s="1">
        <f t="shared" si="564"/>
        <v>0.87096774193548387</v>
      </c>
      <c r="H9079" s="4">
        <f t="shared" si="565"/>
        <v>0</v>
      </c>
      <c r="I9079" s="5">
        <f>IF(OR(AND(F9079&gt;=50,G9079&gt;SUMIF(SeasonTotals!A$2:A$9,A9079,SeasonTotals!F$2:F$9)),AND(G9079&gt;0.885,F9079&gt;=50,D9079&lt;3)),1,0)</f>
        <v>0</v>
      </c>
      <c r="J9079" s="4">
        <f t="shared" si="566"/>
        <v>0</v>
      </c>
      <c r="K9079" s="5">
        <f t="shared" si="567"/>
        <v>0</v>
      </c>
    </row>
    <row r="9080" spans="1:11" x14ac:dyDescent="0.25">
      <c r="A9080" t="s">
        <v>118</v>
      </c>
      <c r="B9080" t="s">
        <v>70</v>
      </c>
      <c r="C9080">
        <v>1</v>
      </c>
      <c r="D9080">
        <v>1</v>
      </c>
      <c r="E9080">
        <v>36</v>
      </c>
      <c r="F9080">
        <v>64</v>
      </c>
      <c r="G9080" s="1">
        <f t="shared" si="564"/>
        <v>0.97297297297297303</v>
      </c>
      <c r="H9080" s="4">
        <f t="shared" si="565"/>
        <v>1</v>
      </c>
      <c r="I9080" s="5">
        <f>IF(OR(AND(F9080&gt;=50,G9080&gt;SUMIF(SeasonTotals!A$2:A$9,A9080,SeasonTotals!F$2:F$9)),AND(G9080&gt;0.885,F9080&gt;=50,D9080&lt;3)),1,0)</f>
        <v>1</v>
      </c>
      <c r="J9080" s="4">
        <f t="shared" si="566"/>
        <v>0</v>
      </c>
      <c r="K9080" s="5">
        <f t="shared" si="567"/>
        <v>0</v>
      </c>
    </row>
    <row r="9081" spans="1:11" x14ac:dyDescent="0.25">
      <c r="A9081" t="s">
        <v>118</v>
      </c>
      <c r="B9081" t="s">
        <v>70</v>
      </c>
      <c r="C9081">
        <v>1</v>
      </c>
      <c r="D9081">
        <v>2</v>
      </c>
      <c r="E9081">
        <v>24</v>
      </c>
      <c r="F9081">
        <v>60</v>
      </c>
      <c r="G9081" s="1">
        <f t="shared" si="564"/>
        <v>0.92307692307692313</v>
      </c>
      <c r="H9081" s="4">
        <f t="shared" si="565"/>
        <v>1</v>
      </c>
      <c r="I9081" s="5">
        <f>IF(OR(AND(F9081&gt;=50,G9081&gt;SUMIF(SeasonTotals!A$2:A$9,A9081,SeasonTotals!F$2:F$9)),AND(G9081&gt;0.885,F9081&gt;=50,D9081&lt;3)),1,0)</f>
        <v>1</v>
      </c>
      <c r="J9081" s="4">
        <f t="shared" si="566"/>
        <v>0</v>
      </c>
      <c r="K9081" s="5">
        <f t="shared" si="567"/>
        <v>0</v>
      </c>
    </row>
    <row r="9082" spans="1:11" x14ac:dyDescent="0.25">
      <c r="A9082" t="s">
        <v>118</v>
      </c>
      <c r="B9082" t="s">
        <v>70</v>
      </c>
      <c r="C9082">
        <v>1</v>
      </c>
      <c r="D9082">
        <v>3</v>
      </c>
      <c r="E9082">
        <v>22</v>
      </c>
      <c r="F9082">
        <v>58</v>
      </c>
      <c r="G9082" s="1">
        <f t="shared" si="564"/>
        <v>0.88</v>
      </c>
      <c r="H9082" s="4">
        <f t="shared" si="565"/>
        <v>0</v>
      </c>
      <c r="I9082" s="5">
        <f>IF(OR(AND(F9082&gt;=50,G9082&gt;SUMIF(SeasonTotals!A$2:A$9,A9082,SeasonTotals!F$2:F$9)),AND(G9082&gt;0.885,F9082&gt;=50,D9082&lt;3)),1,0)</f>
        <v>0</v>
      </c>
      <c r="J9082" s="4">
        <f t="shared" si="566"/>
        <v>0</v>
      </c>
      <c r="K9082" s="5">
        <f t="shared" si="567"/>
        <v>0</v>
      </c>
    </row>
    <row r="9083" spans="1:11" x14ac:dyDescent="0.25">
      <c r="A9083" t="s">
        <v>118</v>
      </c>
      <c r="B9083" t="s">
        <v>70</v>
      </c>
      <c r="C9083">
        <v>1</v>
      </c>
      <c r="D9083">
        <v>2</v>
      </c>
      <c r="E9083">
        <v>25</v>
      </c>
      <c r="F9083">
        <v>60</v>
      </c>
      <c r="G9083" s="1">
        <f t="shared" si="564"/>
        <v>0.92592592592592593</v>
      </c>
      <c r="H9083" s="4">
        <f t="shared" si="565"/>
        <v>1</v>
      </c>
      <c r="I9083" s="5">
        <f>IF(OR(AND(F9083&gt;=50,G9083&gt;SUMIF(SeasonTotals!A$2:A$9,A9083,SeasonTotals!F$2:F$9)),AND(G9083&gt;0.885,F9083&gt;=50,D9083&lt;3)),1,0)</f>
        <v>1</v>
      </c>
      <c r="J9083" s="4">
        <f t="shared" si="566"/>
        <v>0</v>
      </c>
      <c r="K9083" s="5">
        <f t="shared" si="567"/>
        <v>0</v>
      </c>
    </row>
    <row r="9084" spans="1:11" x14ac:dyDescent="0.25">
      <c r="A9084" t="s">
        <v>118</v>
      </c>
      <c r="B9084" t="s">
        <v>70</v>
      </c>
      <c r="C9084">
        <v>1</v>
      </c>
      <c r="D9084">
        <v>2</v>
      </c>
      <c r="E9084">
        <v>34</v>
      </c>
      <c r="F9084">
        <v>60</v>
      </c>
      <c r="G9084" s="1">
        <f t="shared" si="564"/>
        <v>0.94444444444444442</v>
      </c>
      <c r="H9084" s="4">
        <f t="shared" si="565"/>
        <v>1</v>
      </c>
      <c r="I9084" s="5">
        <f>IF(OR(AND(F9084&gt;=50,G9084&gt;SUMIF(SeasonTotals!A$2:A$9,A9084,SeasonTotals!F$2:F$9)),AND(G9084&gt;0.885,F9084&gt;=50,D9084&lt;3)),1,0)</f>
        <v>1</v>
      </c>
      <c r="J9084" s="4">
        <f t="shared" si="566"/>
        <v>0</v>
      </c>
      <c r="K9084" s="5">
        <f t="shared" si="567"/>
        <v>0</v>
      </c>
    </row>
    <row r="9085" spans="1:11" x14ac:dyDescent="0.25">
      <c r="A9085" t="s">
        <v>118</v>
      </c>
      <c r="B9085" t="s">
        <v>70</v>
      </c>
      <c r="C9085">
        <v>1</v>
      </c>
      <c r="D9085">
        <v>2</v>
      </c>
      <c r="E9085">
        <v>32</v>
      </c>
      <c r="F9085">
        <v>64</v>
      </c>
      <c r="G9085" s="1">
        <f t="shared" si="564"/>
        <v>0.94117647058823528</v>
      </c>
      <c r="H9085" s="4">
        <f t="shared" si="565"/>
        <v>1</v>
      </c>
      <c r="I9085" s="5">
        <f>IF(OR(AND(F9085&gt;=50,G9085&gt;SUMIF(SeasonTotals!A$2:A$9,A9085,SeasonTotals!F$2:F$9)),AND(G9085&gt;0.885,F9085&gt;=50,D9085&lt;3)),1,0)</f>
        <v>1</v>
      </c>
      <c r="J9085" s="4">
        <f t="shared" si="566"/>
        <v>0</v>
      </c>
      <c r="K9085" s="5">
        <f t="shared" si="567"/>
        <v>0</v>
      </c>
    </row>
    <row r="9086" spans="1:11" x14ac:dyDescent="0.25">
      <c r="A9086" t="s">
        <v>118</v>
      </c>
      <c r="B9086" t="s">
        <v>70</v>
      </c>
      <c r="C9086">
        <v>1</v>
      </c>
      <c r="D9086">
        <v>1</v>
      </c>
      <c r="E9086">
        <v>21</v>
      </c>
      <c r="F9086">
        <v>60</v>
      </c>
      <c r="G9086" s="1">
        <f t="shared" si="564"/>
        <v>0.95454545454545459</v>
      </c>
      <c r="H9086" s="4">
        <f t="shared" si="565"/>
        <v>1</v>
      </c>
      <c r="I9086" s="5">
        <f>IF(OR(AND(F9086&gt;=50,G9086&gt;SUMIF(SeasonTotals!A$2:A$9,A9086,SeasonTotals!F$2:F$9)),AND(G9086&gt;0.885,F9086&gt;=50,D9086&lt;3)),1,0)</f>
        <v>1</v>
      </c>
      <c r="J9086" s="4">
        <f t="shared" si="566"/>
        <v>0</v>
      </c>
      <c r="K9086" s="5">
        <f t="shared" si="567"/>
        <v>0</v>
      </c>
    </row>
    <row r="9087" spans="1:11" x14ac:dyDescent="0.25">
      <c r="A9087" t="s">
        <v>118</v>
      </c>
      <c r="B9087" t="s">
        <v>70</v>
      </c>
      <c r="C9087">
        <v>1</v>
      </c>
      <c r="D9087">
        <v>2</v>
      </c>
      <c r="E9087">
        <v>29</v>
      </c>
      <c r="F9087">
        <v>59</v>
      </c>
      <c r="G9087" s="1">
        <f t="shared" si="564"/>
        <v>0.93548387096774188</v>
      </c>
      <c r="H9087" s="4">
        <f t="shared" si="565"/>
        <v>1</v>
      </c>
      <c r="I9087" s="5">
        <f>IF(OR(AND(F9087&gt;=50,G9087&gt;SUMIF(SeasonTotals!A$2:A$9,A9087,SeasonTotals!F$2:F$9)),AND(G9087&gt;0.885,F9087&gt;=50,D9087&lt;3)),1,0)</f>
        <v>1</v>
      </c>
      <c r="J9087" s="4">
        <f t="shared" si="566"/>
        <v>0</v>
      </c>
      <c r="K9087" s="5">
        <f t="shared" si="567"/>
        <v>0</v>
      </c>
    </row>
    <row r="9088" spans="1:11" x14ac:dyDescent="0.25">
      <c r="A9088" t="s">
        <v>118</v>
      </c>
      <c r="B9088" t="s">
        <v>70</v>
      </c>
      <c r="C9088">
        <v>1</v>
      </c>
      <c r="D9088">
        <v>0</v>
      </c>
      <c r="E9088">
        <v>36</v>
      </c>
      <c r="F9088">
        <v>59</v>
      </c>
      <c r="G9088" s="1">
        <f t="shared" si="564"/>
        <v>1</v>
      </c>
      <c r="H9088" s="4">
        <f t="shared" si="565"/>
        <v>1</v>
      </c>
      <c r="I9088" s="5">
        <f>IF(OR(AND(F9088&gt;=50,G9088&gt;SUMIF(SeasonTotals!A$2:A$9,A9088,SeasonTotals!F$2:F$9)),AND(G9088&gt;0.885,F9088&gt;=50,D9088&lt;3)),1,0)</f>
        <v>1</v>
      </c>
      <c r="J9088" s="4">
        <f t="shared" si="566"/>
        <v>0</v>
      </c>
      <c r="K9088" s="5">
        <f t="shared" si="567"/>
        <v>0</v>
      </c>
    </row>
    <row r="9089" spans="1:11" x14ac:dyDescent="0.25">
      <c r="A9089" t="s">
        <v>118</v>
      </c>
      <c r="B9089" t="s">
        <v>70</v>
      </c>
      <c r="C9089">
        <v>1</v>
      </c>
      <c r="D9089">
        <v>1</v>
      </c>
      <c r="E9089">
        <v>33</v>
      </c>
      <c r="F9089">
        <v>60</v>
      </c>
      <c r="G9089" s="1">
        <f t="shared" si="564"/>
        <v>0.97058823529411764</v>
      </c>
      <c r="H9089" s="4">
        <f t="shared" si="565"/>
        <v>1</v>
      </c>
      <c r="I9089" s="5">
        <f>IF(OR(AND(F9089&gt;=50,G9089&gt;SUMIF(SeasonTotals!A$2:A$9,A9089,SeasonTotals!F$2:F$9)),AND(G9089&gt;0.885,F9089&gt;=50,D9089&lt;3)),1,0)</f>
        <v>1</v>
      </c>
      <c r="J9089" s="4">
        <f t="shared" si="566"/>
        <v>0</v>
      </c>
      <c r="K9089" s="5">
        <f t="shared" si="567"/>
        <v>0</v>
      </c>
    </row>
    <row r="9090" spans="1:11" x14ac:dyDescent="0.25">
      <c r="A9090" t="s">
        <v>118</v>
      </c>
      <c r="B9090" t="s">
        <v>70</v>
      </c>
      <c r="C9090">
        <v>1</v>
      </c>
      <c r="D9090">
        <v>5</v>
      </c>
      <c r="E9090">
        <v>29</v>
      </c>
      <c r="F9090">
        <v>60</v>
      </c>
      <c r="G9090" s="1">
        <f t="shared" ref="G9090:G9153" si="568">E9090/MAX(1,SUM(D9090:E9090))</f>
        <v>0.8529411764705882</v>
      </c>
      <c r="H9090" s="4">
        <f t="shared" ref="H9090:H9153" si="569">IF(AND(F9090&gt;=50,OR(G9090&gt;0.913,AND(G9090&gt;0.885,D9090&lt;3))),1,0)</f>
        <v>0</v>
      </c>
      <c r="I9090" s="5">
        <f>IF(OR(AND(F9090&gt;=50,G9090&gt;SUMIF(SeasonTotals!A$2:A$9,A9090,SeasonTotals!F$2:F$9)),AND(G9090&gt;0.885,F9090&gt;=50,D9090&lt;3)),1,0)</f>
        <v>0</v>
      </c>
      <c r="J9090" s="4">
        <f t="shared" ref="J9090:J9153" si="570">IF(G9090&lt;0.85,1,0)</f>
        <v>0</v>
      </c>
      <c r="K9090" s="5">
        <f t="shared" ref="K9090:K9153" si="571">IF(F9090&lt;55,1,0)</f>
        <v>0</v>
      </c>
    </row>
    <row r="9091" spans="1:11" x14ac:dyDescent="0.25">
      <c r="A9091" t="s">
        <v>118</v>
      </c>
      <c r="B9091" t="s">
        <v>70</v>
      </c>
      <c r="C9091">
        <v>1</v>
      </c>
      <c r="D9091">
        <v>1</v>
      </c>
      <c r="E9091">
        <v>37</v>
      </c>
      <c r="F9091">
        <v>59</v>
      </c>
      <c r="G9091" s="1">
        <f t="shared" si="568"/>
        <v>0.97368421052631582</v>
      </c>
      <c r="H9091" s="4">
        <f t="shared" si="569"/>
        <v>1</v>
      </c>
      <c r="I9091" s="5">
        <f>IF(OR(AND(F9091&gt;=50,G9091&gt;SUMIF(SeasonTotals!A$2:A$9,A9091,SeasonTotals!F$2:F$9)),AND(G9091&gt;0.885,F9091&gt;=50,D9091&lt;3)),1,0)</f>
        <v>1</v>
      </c>
      <c r="J9091" s="4">
        <f t="shared" si="570"/>
        <v>0</v>
      </c>
      <c r="K9091" s="5">
        <f t="shared" si="571"/>
        <v>0</v>
      </c>
    </row>
    <row r="9092" spans="1:11" x14ac:dyDescent="0.25">
      <c r="A9092" t="s">
        <v>118</v>
      </c>
      <c r="B9092" t="s">
        <v>70</v>
      </c>
      <c r="C9092">
        <v>1</v>
      </c>
      <c r="D9092">
        <v>1</v>
      </c>
      <c r="E9092">
        <v>27</v>
      </c>
      <c r="F9092">
        <v>64</v>
      </c>
      <c r="G9092" s="1">
        <f t="shared" si="568"/>
        <v>0.9642857142857143</v>
      </c>
      <c r="H9092" s="4">
        <f t="shared" si="569"/>
        <v>1</v>
      </c>
      <c r="I9092" s="5">
        <f>IF(OR(AND(F9092&gt;=50,G9092&gt;SUMIF(SeasonTotals!A$2:A$9,A9092,SeasonTotals!F$2:F$9)),AND(G9092&gt;0.885,F9092&gt;=50,D9092&lt;3)),1,0)</f>
        <v>1</v>
      </c>
      <c r="J9092" s="4">
        <f t="shared" si="570"/>
        <v>0</v>
      </c>
      <c r="K9092" s="5">
        <f t="shared" si="571"/>
        <v>0</v>
      </c>
    </row>
    <row r="9093" spans="1:11" x14ac:dyDescent="0.25">
      <c r="A9093" t="s">
        <v>118</v>
      </c>
      <c r="B9093" t="s">
        <v>70</v>
      </c>
      <c r="C9093">
        <v>1</v>
      </c>
      <c r="D9093">
        <v>5</v>
      </c>
      <c r="E9093">
        <v>25</v>
      </c>
      <c r="F9093">
        <v>57</v>
      </c>
      <c r="G9093" s="1">
        <f t="shared" si="568"/>
        <v>0.83333333333333337</v>
      </c>
      <c r="H9093" s="4">
        <f t="shared" si="569"/>
        <v>0</v>
      </c>
      <c r="I9093" s="5">
        <f>IF(OR(AND(F9093&gt;=50,G9093&gt;SUMIF(SeasonTotals!A$2:A$9,A9093,SeasonTotals!F$2:F$9)),AND(G9093&gt;0.885,F9093&gt;=50,D9093&lt;3)),1,0)</f>
        <v>0</v>
      </c>
      <c r="J9093" s="4">
        <f t="shared" si="570"/>
        <v>1</v>
      </c>
      <c r="K9093" s="5">
        <f t="shared" si="571"/>
        <v>0</v>
      </c>
    </row>
    <row r="9094" spans="1:11" x14ac:dyDescent="0.25">
      <c r="A9094" t="s">
        <v>118</v>
      </c>
      <c r="B9094" t="s">
        <v>70</v>
      </c>
      <c r="C9094">
        <v>1</v>
      </c>
      <c r="D9094">
        <v>6</v>
      </c>
      <c r="E9094">
        <v>22</v>
      </c>
      <c r="F9094">
        <v>60</v>
      </c>
      <c r="G9094" s="1">
        <f t="shared" si="568"/>
        <v>0.7857142857142857</v>
      </c>
      <c r="H9094" s="4">
        <f t="shared" si="569"/>
        <v>0</v>
      </c>
      <c r="I9094" s="5">
        <f>IF(OR(AND(F9094&gt;=50,G9094&gt;SUMIF(SeasonTotals!A$2:A$9,A9094,SeasonTotals!F$2:F$9)),AND(G9094&gt;0.885,F9094&gt;=50,D9094&lt;3)),1,0)</f>
        <v>0</v>
      </c>
      <c r="J9094" s="4">
        <f t="shared" si="570"/>
        <v>1</v>
      </c>
      <c r="K9094" s="5">
        <f t="shared" si="571"/>
        <v>0</v>
      </c>
    </row>
    <row r="9095" spans="1:11" x14ac:dyDescent="0.25">
      <c r="A9095" t="s">
        <v>118</v>
      </c>
      <c r="B9095" t="s">
        <v>70</v>
      </c>
      <c r="C9095">
        <v>1</v>
      </c>
      <c r="D9095">
        <v>7</v>
      </c>
      <c r="E9095">
        <v>31</v>
      </c>
      <c r="F9095">
        <v>47</v>
      </c>
      <c r="G9095" s="1">
        <f t="shared" si="568"/>
        <v>0.81578947368421051</v>
      </c>
      <c r="H9095" s="4">
        <f t="shared" si="569"/>
        <v>0</v>
      </c>
      <c r="I9095" s="5">
        <f>IF(OR(AND(F9095&gt;=50,G9095&gt;SUMIF(SeasonTotals!A$2:A$9,A9095,SeasonTotals!F$2:F$9)),AND(G9095&gt;0.885,F9095&gt;=50,D9095&lt;3)),1,0)</f>
        <v>0</v>
      </c>
      <c r="J9095" s="4">
        <f t="shared" si="570"/>
        <v>1</v>
      </c>
      <c r="K9095" s="5">
        <f t="shared" si="571"/>
        <v>1</v>
      </c>
    </row>
    <row r="9096" spans="1:11" x14ac:dyDescent="0.25">
      <c r="A9096" t="s">
        <v>118</v>
      </c>
      <c r="B9096" t="s">
        <v>70</v>
      </c>
      <c r="C9096">
        <v>1</v>
      </c>
      <c r="D9096">
        <v>2</v>
      </c>
      <c r="E9096">
        <v>30</v>
      </c>
      <c r="F9096">
        <v>65</v>
      </c>
      <c r="G9096" s="1">
        <f t="shared" si="568"/>
        <v>0.9375</v>
      </c>
      <c r="H9096" s="4">
        <f t="shared" si="569"/>
        <v>1</v>
      </c>
      <c r="I9096" s="5">
        <f>IF(OR(AND(F9096&gt;=50,G9096&gt;SUMIF(SeasonTotals!A$2:A$9,A9096,SeasonTotals!F$2:F$9)),AND(G9096&gt;0.885,F9096&gt;=50,D9096&lt;3)),1,0)</f>
        <v>1</v>
      </c>
      <c r="J9096" s="4">
        <f t="shared" si="570"/>
        <v>0</v>
      </c>
      <c r="K9096" s="5">
        <f t="shared" si="571"/>
        <v>0</v>
      </c>
    </row>
    <row r="9097" spans="1:11" x14ac:dyDescent="0.25">
      <c r="A9097" t="s">
        <v>118</v>
      </c>
      <c r="B9097" t="s">
        <v>70</v>
      </c>
      <c r="C9097">
        <v>1</v>
      </c>
      <c r="D9097">
        <v>2</v>
      </c>
      <c r="E9097">
        <v>33</v>
      </c>
      <c r="F9097">
        <v>59</v>
      </c>
      <c r="G9097" s="1">
        <f t="shared" si="568"/>
        <v>0.94285714285714284</v>
      </c>
      <c r="H9097" s="4">
        <f t="shared" si="569"/>
        <v>1</v>
      </c>
      <c r="I9097" s="5">
        <f>IF(OR(AND(F9097&gt;=50,G9097&gt;SUMIF(SeasonTotals!A$2:A$9,A9097,SeasonTotals!F$2:F$9)),AND(G9097&gt;0.885,F9097&gt;=50,D9097&lt;3)),1,0)</f>
        <v>1</v>
      </c>
      <c r="J9097" s="4">
        <f t="shared" si="570"/>
        <v>0</v>
      </c>
      <c r="K9097" s="5">
        <f t="shared" si="571"/>
        <v>0</v>
      </c>
    </row>
    <row r="9098" spans="1:11" x14ac:dyDescent="0.25">
      <c r="A9098" t="s">
        <v>118</v>
      </c>
      <c r="B9098" t="s">
        <v>70</v>
      </c>
      <c r="C9098">
        <v>1</v>
      </c>
      <c r="D9098">
        <v>6</v>
      </c>
      <c r="E9098">
        <v>30</v>
      </c>
      <c r="F9098">
        <v>60</v>
      </c>
      <c r="G9098" s="1">
        <f t="shared" si="568"/>
        <v>0.83333333333333337</v>
      </c>
      <c r="H9098" s="4">
        <f t="shared" si="569"/>
        <v>0</v>
      </c>
      <c r="I9098" s="5">
        <f>IF(OR(AND(F9098&gt;=50,G9098&gt;SUMIF(SeasonTotals!A$2:A$9,A9098,SeasonTotals!F$2:F$9)),AND(G9098&gt;0.885,F9098&gt;=50,D9098&lt;3)),1,0)</f>
        <v>0</v>
      </c>
      <c r="J9098" s="4">
        <f t="shared" si="570"/>
        <v>1</v>
      </c>
      <c r="K9098" s="5">
        <f t="shared" si="571"/>
        <v>0</v>
      </c>
    </row>
    <row r="9099" spans="1:11" x14ac:dyDescent="0.25">
      <c r="A9099" t="s">
        <v>118</v>
      </c>
      <c r="B9099" t="s">
        <v>70</v>
      </c>
      <c r="C9099">
        <v>1</v>
      </c>
      <c r="D9099">
        <v>1</v>
      </c>
      <c r="E9099">
        <v>28</v>
      </c>
      <c r="F9099">
        <v>60</v>
      </c>
      <c r="G9099" s="1">
        <f t="shared" si="568"/>
        <v>0.96551724137931039</v>
      </c>
      <c r="H9099" s="4">
        <f t="shared" si="569"/>
        <v>1</v>
      </c>
      <c r="I9099" s="5">
        <f>IF(OR(AND(F9099&gt;=50,G9099&gt;SUMIF(SeasonTotals!A$2:A$9,A9099,SeasonTotals!F$2:F$9)),AND(G9099&gt;0.885,F9099&gt;=50,D9099&lt;3)),1,0)</f>
        <v>1</v>
      </c>
      <c r="J9099" s="4">
        <f t="shared" si="570"/>
        <v>0</v>
      </c>
      <c r="K9099" s="5">
        <f t="shared" si="571"/>
        <v>0</v>
      </c>
    </row>
    <row r="9100" spans="1:11" x14ac:dyDescent="0.25">
      <c r="A9100" t="s">
        <v>118</v>
      </c>
      <c r="B9100" t="s">
        <v>70</v>
      </c>
      <c r="C9100">
        <v>1</v>
      </c>
      <c r="D9100">
        <v>1</v>
      </c>
      <c r="E9100">
        <v>34</v>
      </c>
      <c r="F9100">
        <v>59</v>
      </c>
      <c r="G9100" s="1">
        <f t="shared" si="568"/>
        <v>0.97142857142857142</v>
      </c>
      <c r="H9100" s="4">
        <f t="shared" si="569"/>
        <v>1</v>
      </c>
      <c r="I9100" s="5">
        <f>IF(OR(AND(F9100&gt;=50,G9100&gt;SUMIF(SeasonTotals!A$2:A$9,A9100,SeasonTotals!F$2:F$9)),AND(G9100&gt;0.885,F9100&gt;=50,D9100&lt;3)),1,0)</f>
        <v>1</v>
      </c>
      <c r="J9100" s="4">
        <f t="shared" si="570"/>
        <v>0</v>
      </c>
      <c r="K9100" s="5">
        <f t="shared" si="571"/>
        <v>0</v>
      </c>
    </row>
    <row r="9101" spans="1:11" x14ac:dyDescent="0.25">
      <c r="A9101" t="s">
        <v>118</v>
      </c>
      <c r="B9101" t="s">
        <v>70</v>
      </c>
      <c r="C9101">
        <v>1</v>
      </c>
      <c r="D9101">
        <v>1</v>
      </c>
      <c r="E9101">
        <v>36</v>
      </c>
      <c r="F9101">
        <v>60</v>
      </c>
      <c r="G9101" s="1">
        <f t="shared" si="568"/>
        <v>0.97297297297297303</v>
      </c>
      <c r="H9101" s="4">
        <f t="shared" si="569"/>
        <v>1</v>
      </c>
      <c r="I9101" s="5">
        <f>IF(OR(AND(F9101&gt;=50,G9101&gt;SUMIF(SeasonTotals!A$2:A$9,A9101,SeasonTotals!F$2:F$9)),AND(G9101&gt;0.885,F9101&gt;=50,D9101&lt;3)),1,0)</f>
        <v>1</v>
      </c>
      <c r="J9101" s="4">
        <f t="shared" si="570"/>
        <v>0</v>
      </c>
      <c r="K9101" s="5">
        <f t="shared" si="571"/>
        <v>0</v>
      </c>
    </row>
    <row r="9102" spans="1:11" x14ac:dyDescent="0.25">
      <c r="A9102" t="s">
        <v>118</v>
      </c>
      <c r="B9102" t="s">
        <v>70</v>
      </c>
      <c r="C9102">
        <v>1</v>
      </c>
      <c r="D9102">
        <v>4</v>
      </c>
      <c r="E9102">
        <v>23</v>
      </c>
      <c r="F9102">
        <v>59</v>
      </c>
      <c r="G9102" s="1">
        <f t="shared" si="568"/>
        <v>0.85185185185185186</v>
      </c>
      <c r="H9102" s="4">
        <f t="shared" si="569"/>
        <v>0</v>
      </c>
      <c r="I9102" s="5">
        <f>IF(OR(AND(F9102&gt;=50,G9102&gt;SUMIF(SeasonTotals!A$2:A$9,A9102,SeasonTotals!F$2:F$9)),AND(G9102&gt;0.885,F9102&gt;=50,D9102&lt;3)),1,0)</f>
        <v>0</v>
      </c>
      <c r="J9102" s="4">
        <f t="shared" si="570"/>
        <v>0</v>
      </c>
      <c r="K9102" s="5">
        <f t="shared" si="571"/>
        <v>0</v>
      </c>
    </row>
    <row r="9103" spans="1:11" x14ac:dyDescent="0.25">
      <c r="A9103" t="s">
        <v>118</v>
      </c>
      <c r="B9103" t="s">
        <v>70</v>
      </c>
      <c r="C9103">
        <v>1</v>
      </c>
      <c r="D9103">
        <v>3</v>
      </c>
      <c r="E9103">
        <v>29</v>
      </c>
      <c r="F9103">
        <v>59</v>
      </c>
      <c r="G9103" s="1">
        <f t="shared" si="568"/>
        <v>0.90625</v>
      </c>
      <c r="H9103" s="4">
        <f t="shared" si="569"/>
        <v>0</v>
      </c>
      <c r="I9103" s="5">
        <f>IF(OR(AND(F9103&gt;=50,G9103&gt;SUMIF(SeasonTotals!A$2:A$9,A9103,SeasonTotals!F$2:F$9)),AND(G9103&gt;0.885,F9103&gt;=50,D9103&lt;3)),1,0)</f>
        <v>0</v>
      </c>
      <c r="J9103" s="4">
        <f t="shared" si="570"/>
        <v>0</v>
      </c>
      <c r="K9103" s="5">
        <f t="shared" si="571"/>
        <v>0</v>
      </c>
    </row>
    <row r="9104" spans="1:11" x14ac:dyDescent="0.25">
      <c r="A9104" t="s">
        <v>118</v>
      </c>
      <c r="B9104" t="s">
        <v>70</v>
      </c>
      <c r="C9104">
        <v>1</v>
      </c>
      <c r="D9104">
        <v>2</v>
      </c>
      <c r="E9104">
        <v>28</v>
      </c>
      <c r="F9104">
        <v>58</v>
      </c>
      <c r="G9104" s="1">
        <f t="shared" si="568"/>
        <v>0.93333333333333335</v>
      </c>
      <c r="H9104" s="4">
        <f t="shared" si="569"/>
        <v>1</v>
      </c>
      <c r="I9104" s="5">
        <f>IF(OR(AND(F9104&gt;=50,G9104&gt;SUMIF(SeasonTotals!A$2:A$9,A9104,SeasonTotals!F$2:F$9)),AND(G9104&gt;0.885,F9104&gt;=50,D9104&lt;3)),1,0)</f>
        <v>1</v>
      </c>
      <c r="J9104" s="4">
        <f t="shared" si="570"/>
        <v>0</v>
      </c>
      <c r="K9104" s="5">
        <f t="shared" si="571"/>
        <v>0</v>
      </c>
    </row>
    <row r="9105" spans="1:11" x14ac:dyDescent="0.25">
      <c r="A9105" t="s">
        <v>118</v>
      </c>
      <c r="B9105" t="s">
        <v>70</v>
      </c>
      <c r="C9105">
        <v>1</v>
      </c>
      <c r="D9105">
        <v>0</v>
      </c>
      <c r="E9105">
        <v>37</v>
      </c>
      <c r="F9105">
        <v>60</v>
      </c>
      <c r="G9105" s="1">
        <f t="shared" si="568"/>
        <v>1</v>
      </c>
      <c r="H9105" s="4">
        <f t="shared" si="569"/>
        <v>1</v>
      </c>
      <c r="I9105" s="5">
        <f>IF(OR(AND(F9105&gt;=50,G9105&gt;SUMIF(SeasonTotals!A$2:A$9,A9105,SeasonTotals!F$2:F$9)),AND(G9105&gt;0.885,F9105&gt;=50,D9105&lt;3)),1,0)</f>
        <v>1</v>
      </c>
      <c r="J9105" s="4">
        <f t="shared" si="570"/>
        <v>0</v>
      </c>
      <c r="K9105" s="5">
        <f t="shared" si="571"/>
        <v>0</v>
      </c>
    </row>
    <row r="9106" spans="1:11" x14ac:dyDescent="0.25">
      <c r="A9106" t="s">
        <v>118</v>
      </c>
      <c r="B9106" t="s">
        <v>70</v>
      </c>
      <c r="C9106">
        <v>1</v>
      </c>
      <c r="D9106">
        <v>4</v>
      </c>
      <c r="E9106">
        <v>38</v>
      </c>
      <c r="F9106">
        <v>58</v>
      </c>
      <c r="G9106" s="1">
        <f t="shared" si="568"/>
        <v>0.90476190476190477</v>
      </c>
      <c r="H9106" s="4">
        <f t="shared" si="569"/>
        <v>0</v>
      </c>
      <c r="I9106" s="5">
        <f>IF(OR(AND(F9106&gt;=50,G9106&gt;SUMIF(SeasonTotals!A$2:A$9,A9106,SeasonTotals!F$2:F$9)),AND(G9106&gt;0.885,F9106&gt;=50,D9106&lt;3)),1,0)</f>
        <v>0</v>
      </c>
      <c r="J9106" s="4">
        <f t="shared" si="570"/>
        <v>0</v>
      </c>
      <c r="K9106" s="5">
        <f t="shared" si="571"/>
        <v>0</v>
      </c>
    </row>
    <row r="9107" spans="1:11" x14ac:dyDescent="0.25">
      <c r="A9107" t="s">
        <v>118</v>
      </c>
      <c r="B9107" t="s">
        <v>70</v>
      </c>
      <c r="C9107">
        <v>1</v>
      </c>
      <c r="D9107">
        <v>2</v>
      </c>
      <c r="E9107">
        <v>31</v>
      </c>
      <c r="F9107">
        <v>60</v>
      </c>
      <c r="G9107" s="1">
        <f t="shared" si="568"/>
        <v>0.93939393939393945</v>
      </c>
      <c r="H9107" s="4">
        <f t="shared" si="569"/>
        <v>1</v>
      </c>
      <c r="I9107" s="5">
        <f>IF(OR(AND(F9107&gt;=50,G9107&gt;SUMIF(SeasonTotals!A$2:A$9,A9107,SeasonTotals!F$2:F$9)),AND(G9107&gt;0.885,F9107&gt;=50,D9107&lt;3)),1,0)</f>
        <v>1</v>
      </c>
      <c r="J9107" s="4">
        <f t="shared" si="570"/>
        <v>0</v>
      </c>
      <c r="K9107" s="5">
        <f t="shared" si="571"/>
        <v>0</v>
      </c>
    </row>
    <row r="9108" spans="1:11" x14ac:dyDescent="0.25">
      <c r="A9108" t="s">
        <v>118</v>
      </c>
      <c r="B9108" t="s">
        <v>70</v>
      </c>
      <c r="C9108">
        <v>1</v>
      </c>
      <c r="D9108">
        <v>0</v>
      </c>
      <c r="E9108">
        <v>27</v>
      </c>
      <c r="F9108">
        <v>65</v>
      </c>
      <c r="G9108" s="1">
        <f t="shared" si="568"/>
        <v>1</v>
      </c>
      <c r="H9108" s="4">
        <f t="shared" si="569"/>
        <v>1</v>
      </c>
      <c r="I9108" s="5">
        <f>IF(OR(AND(F9108&gt;=50,G9108&gt;SUMIF(SeasonTotals!A$2:A$9,A9108,SeasonTotals!F$2:F$9)),AND(G9108&gt;0.885,F9108&gt;=50,D9108&lt;3)),1,0)</f>
        <v>1</v>
      </c>
      <c r="J9108" s="4">
        <f t="shared" si="570"/>
        <v>0</v>
      </c>
      <c r="K9108" s="5">
        <f t="shared" si="571"/>
        <v>0</v>
      </c>
    </row>
    <row r="9109" spans="1:11" x14ac:dyDescent="0.25">
      <c r="A9109" t="s">
        <v>118</v>
      </c>
      <c r="B9109" t="s">
        <v>70</v>
      </c>
      <c r="C9109">
        <v>1</v>
      </c>
      <c r="D9109">
        <v>1</v>
      </c>
      <c r="E9109">
        <v>40</v>
      </c>
      <c r="F9109">
        <v>58</v>
      </c>
      <c r="G9109" s="1">
        <f t="shared" si="568"/>
        <v>0.97560975609756095</v>
      </c>
      <c r="H9109" s="4">
        <f t="shared" si="569"/>
        <v>1</v>
      </c>
      <c r="I9109" s="5">
        <f>IF(OR(AND(F9109&gt;=50,G9109&gt;SUMIF(SeasonTotals!A$2:A$9,A9109,SeasonTotals!F$2:F$9)),AND(G9109&gt;0.885,F9109&gt;=50,D9109&lt;3)),1,0)</f>
        <v>1</v>
      </c>
      <c r="J9109" s="4">
        <f t="shared" si="570"/>
        <v>0</v>
      </c>
      <c r="K9109" s="5">
        <f t="shared" si="571"/>
        <v>0</v>
      </c>
    </row>
    <row r="9110" spans="1:11" x14ac:dyDescent="0.25">
      <c r="A9110" t="s">
        <v>118</v>
      </c>
      <c r="B9110" t="s">
        <v>70</v>
      </c>
      <c r="C9110">
        <v>1</v>
      </c>
      <c r="D9110">
        <v>2</v>
      </c>
      <c r="E9110">
        <v>23</v>
      </c>
      <c r="F9110">
        <v>60</v>
      </c>
      <c r="G9110" s="1">
        <f t="shared" si="568"/>
        <v>0.92</v>
      </c>
      <c r="H9110" s="4">
        <f t="shared" si="569"/>
        <v>1</v>
      </c>
      <c r="I9110" s="5">
        <f>IF(OR(AND(F9110&gt;=50,G9110&gt;SUMIF(SeasonTotals!A$2:A$9,A9110,SeasonTotals!F$2:F$9)),AND(G9110&gt;0.885,F9110&gt;=50,D9110&lt;3)),1,0)</f>
        <v>1</v>
      </c>
      <c r="J9110" s="4">
        <f t="shared" si="570"/>
        <v>0</v>
      </c>
      <c r="K9110" s="5">
        <f t="shared" si="571"/>
        <v>0</v>
      </c>
    </row>
    <row r="9111" spans="1:11" x14ac:dyDescent="0.25">
      <c r="A9111" t="s">
        <v>118</v>
      </c>
      <c r="B9111" t="s">
        <v>70</v>
      </c>
      <c r="C9111">
        <v>1</v>
      </c>
      <c r="D9111">
        <v>1</v>
      </c>
      <c r="E9111">
        <v>24</v>
      </c>
      <c r="F9111">
        <v>60</v>
      </c>
      <c r="G9111" s="1">
        <f t="shared" si="568"/>
        <v>0.96</v>
      </c>
      <c r="H9111" s="4">
        <f t="shared" si="569"/>
        <v>1</v>
      </c>
      <c r="I9111" s="5">
        <f>IF(OR(AND(F9111&gt;=50,G9111&gt;SUMIF(SeasonTotals!A$2:A$9,A9111,SeasonTotals!F$2:F$9)),AND(G9111&gt;0.885,F9111&gt;=50,D9111&lt;3)),1,0)</f>
        <v>1</v>
      </c>
      <c r="J9111" s="4">
        <f t="shared" si="570"/>
        <v>0</v>
      </c>
      <c r="K9111" s="5">
        <f t="shared" si="571"/>
        <v>0</v>
      </c>
    </row>
    <row r="9112" spans="1:11" x14ac:dyDescent="0.25">
      <c r="A9112" t="s">
        <v>118</v>
      </c>
      <c r="B9112" t="s">
        <v>70</v>
      </c>
      <c r="C9112">
        <v>1</v>
      </c>
      <c r="D9112">
        <v>3</v>
      </c>
      <c r="E9112">
        <v>10</v>
      </c>
      <c r="F9112">
        <v>59</v>
      </c>
      <c r="G9112" s="1">
        <f t="shared" si="568"/>
        <v>0.76923076923076927</v>
      </c>
      <c r="H9112" s="4">
        <f t="shared" si="569"/>
        <v>0</v>
      </c>
      <c r="I9112" s="5">
        <f>IF(OR(AND(F9112&gt;=50,G9112&gt;SUMIF(SeasonTotals!A$2:A$9,A9112,SeasonTotals!F$2:F$9)),AND(G9112&gt;0.885,F9112&gt;=50,D9112&lt;3)),1,0)</f>
        <v>0</v>
      </c>
      <c r="J9112" s="4">
        <f t="shared" si="570"/>
        <v>1</v>
      </c>
      <c r="K9112" s="5">
        <f t="shared" si="571"/>
        <v>0</v>
      </c>
    </row>
    <row r="9113" spans="1:11" x14ac:dyDescent="0.25">
      <c r="A9113" t="s">
        <v>118</v>
      </c>
      <c r="B9113" t="s">
        <v>70</v>
      </c>
      <c r="C9113">
        <v>1</v>
      </c>
      <c r="D9113">
        <v>1</v>
      </c>
      <c r="E9113">
        <v>29</v>
      </c>
      <c r="F9113">
        <v>60</v>
      </c>
      <c r="G9113" s="1">
        <f t="shared" si="568"/>
        <v>0.96666666666666667</v>
      </c>
      <c r="H9113" s="4">
        <f t="shared" si="569"/>
        <v>1</v>
      </c>
      <c r="I9113" s="5">
        <f>IF(OR(AND(F9113&gt;=50,G9113&gt;SUMIF(SeasonTotals!A$2:A$9,A9113,SeasonTotals!F$2:F$9)),AND(G9113&gt;0.885,F9113&gt;=50,D9113&lt;3)),1,0)</f>
        <v>1</v>
      </c>
      <c r="J9113" s="4">
        <f t="shared" si="570"/>
        <v>0</v>
      </c>
      <c r="K9113" s="5">
        <f t="shared" si="571"/>
        <v>0</v>
      </c>
    </row>
    <row r="9114" spans="1:11" x14ac:dyDescent="0.25">
      <c r="A9114" t="s">
        <v>118</v>
      </c>
      <c r="B9114" t="s">
        <v>70</v>
      </c>
      <c r="C9114">
        <v>1</v>
      </c>
      <c r="D9114">
        <v>1</v>
      </c>
      <c r="E9114">
        <v>38</v>
      </c>
      <c r="F9114">
        <v>64</v>
      </c>
      <c r="G9114" s="1">
        <f t="shared" si="568"/>
        <v>0.97435897435897434</v>
      </c>
      <c r="H9114" s="4">
        <f t="shared" si="569"/>
        <v>1</v>
      </c>
      <c r="I9114" s="5">
        <f>IF(OR(AND(F9114&gt;=50,G9114&gt;SUMIF(SeasonTotals!A$2:A$9,A9114,SeasonTotals!F$2:F$9)),AND(G9114&gt;0.885,F9114&gt;=50,D9114&lt;3)),1,0)</f>
        <v>1</v>
      </c>
      <c r="J9114" s="4">
        <f t="shared" si="570"/>
        <v>0</v>
      </c>
      <c r="K9114" s="5">
        <f t="shared" si="571"/>
        <v>0</v>
      </c>
    </row>
    <row r="9115" spans="1:11" x14ac:dyDescent="0.25">
      <c r="A9115" t="s">
        <v>118</v>
      </c>
      <c r="B9115" t="s">
        <v>70</v>
      </c>
      <c r="C9115">
        <v>1</v>
      </c>
      <c r="D9115">
        <v>1</v>
      </c>
      <c r="E9115">
        <v>20</v>
      </c>
      <c r="F9115">
        <v>60</v>
      </c>
      <c r="G9115" s="1">
        <f t="shared" si="568"/>
        <v>0.95238095238095233</v>
      </c>
      <c r="H9115" s="4">
        <f t="shared" si="569"/>
        <v>1</v>
      </c>
      <c r="I9115" s="5">
        <f>IF(OR(AND(F9115&gt;=50,G9115&gt;SUMIF(SeasonTotals!A$2:A$9,A9115,SeasonTotals!F$2:F$9)),AND(G9115&gt;0.885,F9115&gt;=50,D9115&lt;3)),1,0)</f>
        <v>1</v>
      </c>
      <c r="J9115" s="4">
        <f t="shared" si="570"/>
        <v>0</v>
      </c>
      <c r="K9115" s="5">
        <f t="shared" si="571"/>
        <v>0</v>
      </c>
    </row>
    <row r="9116" spans="1:11" x14ac:dyDescent="0.25">
      <c r="A9116" t="s">
        <v>118</v>
      </c>
      <c r="B9116" t="s">
        <v>70</v>
      </c>
      <c r="C9116">
        <v>1</v>
      </c>
      <c r="D9116">
        <v>3</v>
      </c>
      <c r="E9116">
        <v>26</v>
      </c>
      <c r="F9116">
        <v>59</v>
      </c>
      <c r="G9116" s="1">
        <f t="shared" si="568"/>
        <v>0.89655172413793105</v>
      </c>
      <c r="H9116" s="4">
        <f t="shared" si="569"/>
        <v>0</v>
      </c>
      <c r="I9116" s="5">
        <f>IF(OR(AND(F9116&gt;=50,G9116&gt;SUMIF(SeasonTotals!A$2:A$9,A9116,SeasonTotals!F$2:F$9)),AND(G9116&gt;0.885,F9116&gt;=50,D9116&lt;3)),1,0)</f>
        <v>0</v>
      </c>
      <c r="J9116" s="4">
        <f t="shared" si="570"/>
        <v>0</v>
      </c>
      <c r="K9116" s="5">
        <f t="shared" si="571"/>
        <v>0</v>
      </c>
    </row>
    <row r="9117" spans="1:11" x14ac:dyDescent="0.25">
      <c r="A9117" t="s">
        <v>118</v>
      </c>
      <c r="B9117" t="s">
        <v>70</v>
      </c>
      <c r="C9117">
        <v>1</v>
      </c>
      <c r="D9117">
        <v>4</v>
      </c>
      <c r="E9117">
        <v>30</v>
      </c>
      <c r="F9117">
        <v>58</v>
      </c>
      <c r="G9117" s="1">
        <f t="shared" si="568"/>
        <v>0.88235294117647056</v>
      </c>
      <c r="H9117" s="4">
        <f t="shared" si="569"/>
        <v>0</v>
      </c>
      <c r="I9117" s="5">
        <f>IF(OR(AND(F9117&gt;=50,G9117&gt;SUMIF(SeasonTotals!A$2:A$9,A9117,SeasonTotals!F$2:F$9)),AND(G9117&gt;0.885,F9117&gt;=50,D9117&lt;3)),1,0)</f>
        <v>0</v>
      </c>
      <c r="J9117" s="4">
        <f t="shared" si="570"/>
        <v>0</v>
      </c>
      <c r="K9117" s="5">
        <f t="shared" si="571"/>
        <v>0</v>
      </c>
    </row>
    <row r="9118" spans="1:11" x14ac:dyDescent="0.25">
      <c r="A9118" t="s">
        <v>118</v>
      </c>
      <c r="B9118" t="s">
        <v>70</v>
      </c>
      <c r="C9118">
        <v>1</v>
      </c>
      <c r="D9118">
        <v>3</v>
      </c>
      <c r="E9118">
        <v>16</v>
      </c>
      <c r="F9118">
        <v>21</v>
      </c>
      <c r="G9118" s="1">
        <f t="shared" si="568"/>
        <v>0.84210526315789469</v>
      </c>
      <c r="H9118" s="4">
        <f t="shared" si="569"/>
        <v>0</v>
      </c>
      <c r="I9118" s="5">
        <f>IF(OR(AND(F9118&gt;=50,G9118&gt;SUMIF(SeasonTotals!A$2:A$9,A9118,SeasonTotals!F$2:F$9)),AND(G9118&gt;0.885,F9118&gt;=50,D9118&lt;3)),1,0)</f>
        <v>0</v>
      </c>
      <c r="J9118" s="4">
        <f t="shared" si="570"/>
        <v>1</v>
      </c>
      <c r="K9118" s="5">
        <f t="shared" si="571"/>
        <v>1</v>
      </c>
    </row>
    <row r="9119" spans="1:11" x14ac:dyDescent="0.25">
      <c r="A9119" t="s">
        <v>118</v>
      </c>
      <c r="B9119" t="s">
        <v>70</v>
      </c>
      <c r="C9119">
        <v>1</v>
      </c>
      <c r="D9119">
        <v>2</v>
      </c>
      <c r="E9119">
        <v>28</v>
      </c>
      <c r="F9119">
        <v>60</v>
      </c>
      <c r="G9119" s="1">
        <f t="shared" si="568"/>
        <v>0.93333333333333335</v>
      </c>
      <c r="H9119" s="4">
        <f t="shared" si="569"/>
        <v>1</v>
      </c>
      <c r="I9119" s="5">
        <f>IF(OR(AND(F9119&gt;=50,G9119&gt;SUMIF(SeasonTotals!A$2:A$9,A9119,SeasonTotals!F$2:F$9)),AND(G9119&gt;0.885,F9119&gt;=50,D9119&lt;3)),1,0)</f>
        <v>1</v>
      </c>
      <c r="J9119" s="4">
        <f t="shared" si="570"/>
        <v>0</v>
      </c>
      <c r="K9119" s="5">
        <f t="shared" si="571"/>
        <v>0</v>
      </c>
    </row>
    <row r="9120" spans="1:11" x14ac:dyDescent="0.25">
      <c r="A9120" t="s">
        <v>118</v>
      </c>
      <c r="B9120" t="s">
        <v>70</v>
      </c>
      <c r="C9120">
        <v>1</v>
      </c>
      <c r="D9120">
        <v>4</v>
      </c>
      <c r="E9120">
        <v>27</v>
      </c>
      <c r="F9120">
        <v>60</v>
      </c>
      <c r="G9120" s="1">
        <f t="shared" si="568"/>
        <v>0.87096774193548387</v>
      </c>
      <c r="H9120" s="4">
        <f t="shared" si="569"/>
        <v>0</v>
      </c>
      <c r="I9120" s="5">
        <f>IF(OR(AND(F9120&gt;=50,G9120&gt;SUMIF(SeasonTotals!A$2:A$9,A9120,SeasonTotals!F$2:F$9)),AND(G9120&gt;0.885,F9120&gt;=50,D9120&lt;3)),1,0)</f>
        <v>0</v>
      </c>
      <c r="J9120" s="4">
        <f t="shared" si="570"/>
        <v>0</v>
      </c>
      <c r="K9120" s="5">
        <f t="shared" si="571"/>
        <v>0</v>
      </c>
    </row>
    <row r="9121" spans="1:11" x14ac:dyDescent="0.25">
      <c r="A9121" t="s">
        <v>118</v>
      </c>
      <c r="B9121" t="s">
        <v>70</v>
      </c>
      <c r="C9121">
        <v>1</v>
      </c>
      <c r="D9121">
        <v>3</v>
      </c>
      <c r="E9121">
        <v>18</v>
      </c>
      <c r="F9121">
        <v>59</v>
      </c>
      <c r="G9121" s="1">
        <f t="shared" si="568"/>
        <v>0.8571428571428571</v>
      </c>
      <c r="H9121" s="4">
        <f t="shared" si="569"/>
        <v>0</v>
      </c>
      <c r="I9121" s="5">
        <f>IF(OR(AND(F9121&gt;=50,G9121&gt;SUMIF(SeasonTotals!A$2:A$9,A9121,SeasonTotals!F$2:F$9)),AND(G9121&gt;0.885,F9121&gt;=50,D9121&lt;3)),1,0)</f>
        <v>0</v>
      </c>
      <c r="J9121" s="4">
        <f t="shared" si="570"/>
        <v>0</v>
      </c>
      <c r="K9121" s="5">
        <f t="shared" si="571"/>
        <v>0</v>
      </c>
    </row>
    <row r="9122" spans="1:11" x14ac:dyDescent="0.25">
      <c r="A9122" t="s">
        <v>118</v>
      </c>
      <c r="B9122" t="s">
        <v>70</v>
      </c>
      <c r="C9122">
        <v>1</v>
      </c>
      <c r="D9122">
        <v>3</v>
      </c>
      <c r="E9122">
        <v>47</v>
      </c>
      <c r="F9122">
        <v>59</v>
      </c>
      <c r="G9122" s="1">
        <f t="shared" si="568"/>
        <v>0.94</v>
      </c>
      <c r="H9122" s="4">
        <f t="shared" si="569"/>
        <v>1</v>
      </c>
      <c r="I9122" s="5">
        <f>IF(OR(AND(F9122&gt;=50,G9122&gt;SUMIF(SeasonTotals!A$2:A$9,A9122,SeasonTotals!F$2:F$9)),AND(G9122&gt;0.885,F9122&gt;=50,D9122&lt;3)),1,0)</f>
        <v>1</v>
      </c>
      <c r="J9122" s="4">
        <f t="shared" si="570"/>
        <v>0</v>
      </c>
      <c r="K9122" s="5">
        <f t="shared" si="571"/>
        <v>0</v>
      </c>
    </row>
    <row r="9123" spans="1:11" x14ac:dyDescent="0.25">
      <c r="A9123" t="s">
        <v>118</v>
      </c>
      <c r="B9123" t="s">
        <v>70</v>
      </c>
      <c r="C9123">
        <v>1</v>
      </c>
      <c r="D9123">
        <v>5</v>
      </c>
      <c r="E9123">
        <v>28</v>
      </c>
      <c r="F9123">
        <v>64</v>
      </c>
      <c r="G9123" s="1">
        <f t="shared" si="568"/>
        <v>0.84848484848484851</v>
      </c>
      <c r="H9123" s="4">
        <f t="shared" si="569"/>
        <v>0</v>
      </c>
      <c r="I9123" s="5">
        <f>IF(OR(AND(F9123&gt;=50,G9123&gt;SUMIF(SeasonTotals!A$2:A$9,A9123,SeasonTotals!F$2:F$9)),AND(G9123&gt;0.885,F9123&gt;=50,D9123&lt;3)),1,0)</f>
        <v>0</v>
      </c>
      <c r="J9123" s="4">
        <f t="shared" si="570"/>
        <v>1</v>
      </c>
      <c r="K9123" s="5">
        <f t="shared" si="571"/>
        <v>0</v>
      </c>
    </row>
    <row r="9124" spans="1:11" x14ac:dyDescent="0.25">
      <c r="A9124" t="s">
        <v>118</v>
      </c>
      <c r="B9124" t="s">
        <v>70</v>
      </c>
      <c r="C9124">
        <v>1</v>
      </c>
      <c r="D9124">
        <v>3</v>
      </c>
      <c r="E9124">
        <v>14</v>
      </c>
      <c r="F9124">
        <v>60</v>
      </c>
      <c r="G9124" s="1">
        <f t="shared" si="568"/>
        <v>0.82352941176470584</v>
      </c>
      <c r="H9124" s="4">
        <f t="shared" si="569"/>
        <v>0</v>
      </c>
      <c r="I9124" s="5">
        <f>IF(OR(AND(F9124&gt;=50,G9124&gt;SUMIF(SeasonTotals!A$2:A$9,A9124,SeasonTotals!F$2:F$9)),AND(G9124&gt;0.885,F9124&gt;=50,D9124&lt;3)),1,0)</f>
        <v>0</v>
      </c>
      <c r="J9124" s="4">
        <f t="shared" si="570"/>
        <v>1</v>
      </c>
      <c r="K9124" s="5">
        <f t="shared" si="571"/>
        <v>0</v>
      </c>
    </row>
    <row r="9125" spans="1:11" x14ac:dyDescent="0.25">
      <c r="A9125" t="s">
        <v>118</v>
      </c>
      <c r="B9125" t="s">
        <v>70</v>
      </c>
      <c r="C9125">
        <v>1</v>
      </c>
      <c r="D9125">
        <v>6</v>
      </c>
      <c r="E9125">
        <v>41</v>
      </c>
      <c r="F9125">
        <v>60</v>
      </c>
      <c r="G9125" s="1">
        <f t="shared" si="568"/>
        <v>0.87234042553191493</v>
      </c>
      <c r="H9125" s="4">
        <f t="shared" si="569"/>
        <v>0</v>
      </c>
      <c r="I9125" s="5">
        <f>IF(OR(AND(F9125&gt;=50,G9125&gt;SUMIF(SeasonTotals!A$2:A$9,A9125,SeasonTotals!F$2:F$9)),AND(G9125&gt;0.885,F9125&gt;=50,D9125&lt;3)),1,0)</f>
        <v>0</v>
      </c>
      <c r="J9125" s="4">
        <f t="shared" si="570"/>
        <v>0</v>
      </c>
      <c r="K9125" s="5">
        <f t="shared" si="571"/>
        <v>0</v>
      </c>
    </row>
    <row r="9126" spans="1:11" x14ac:dyDescent="0.25">
      <c r="A9126" t="s">
        <v>118</v>
      </c>
      <c r="B9126" t="s">
        <v>70</v>
      </c>
      <c r="C9126">
        <v>1</v>
      </c>
      <c r="D9126">
        <v>2</v>
      </c>
      <c r="E9126">
        <v>33</v>
      </c>
      <c r="F9126">
        <v>60</v>
      </c>
      <c r="G9126" s="1">
        <f t="shared" si="568"/>
        <v>0.94285714285714284</v>
      </c>
      <c r="H9126" s="4">
        <f t="shared" si="569"/>
        <v>1</v>
      </c>
      <c r="I9126" s="5">
        <f>IF(OR(AND(F9126&gt;=50,G9126&gt;SUMIF(SeasonTotals!A$2:A$9,A9126,SeasonTotals!F$2:F$9)),AND(G9126&gt;0.885,F9126&gt;=50,D9126&lt;3)),1,0)</f>
        <v>1</v>
      </c>
      <c r="J9126" s="4">
        <f t="shared" si="570"/>
        <v>0</v>
      </c>
      <c r="K9126" s="5">
        <f t="shared" si="571"/>
        <v>0</v>
      </c>
    </row>
    <row r="9127" spans="1:11" x14ac:dyDescent="0.25">
      <c r="A9127" t="s">
        <v>118</v>
      </c>
      <c r="B9127" t="s">
        <v>70</v>
      </c>
      <c r="C9127">
        <v>1</v>
      </c>
      <c r="D9127">
        <v>3</v>
      </c>
      <c r="E9127">
        <v>20</v>
      </c>
      <c r="F9127">
        <v>58</v>
      </c>
      <c r="G9127" s="1">
        <f t="shared" si="568"/>
        <v>0.86956521739130432</v>
      </c>
      <c r="H9127" s="4">
        <f t="shared" si="569"/>
        <v>0</v>
      </c>
      <c r="I9127" s="5">
        <f>IF(OR(AND(F9127&gt;=50,G9127&gt;SUMIF(SeasonTotals!A$2:A$9,A9127,SeasonTotals!F$2:F$9)),AND(G9127&gt;0.885,F9127&gt;=50,D9127&lt;3)),1,0)</f>
        <v>0</v>
      </c>
      <c r="J9127" s="4">
        <f t="shared" si="570"/>
        <v>0</v>
      </c>
      <c r="K9127" s="5">
        <f t="shared" si="571"/>
        <v>0</v>
      </c>
    </row>
    <row r="9128" spans="1:11" x14ac:dyDescent="0.25">
      <c r="A9128" t="s">
        <v>118</v>
      </c>
      <c r="B9128" t="s">
        <v>70</v>
      </c>
      <c r="C9128">
        <v>1</v>
      </c>
      <c r="D9128">
        <v>5</v>
      </c>
      <c r="E9128">
        <v>18</v>
      </c>
      <c r="F9128">
        <v>42</v>
      </c>
      <c r="G9128" s="1">
        <f t="shared" si="568"/>
        <v>0.78260869565217395</v>
      </c>
      <c r="H9128" s="4">
        <f t="shared" si="569"/>
        <v>0</v>
      </c>
      <c r="I9128" s="5">
        <f>IF(OR(AND(F9128&gt;=50,G9128&gt;SUMIF(SeasonTotals!A$2:A$9,A9128,SeasonTotals!F$2:F$9)),AND(G9128&gt;0.885,F9128&gt;=50,D9128&lt;3)),1,0)</f>
        <v>0</v>
      </c>
      <c r="J9128" s="4">
        <f t="shared" si="570"/>
        <v>1</v>
      </c>
      <c r="K9128" s="5">
        <f t="shared" si="571"/>
        <v>1</v>
      </c>
    </row>
    <row r="9129" spans="1:11" x14ac:dyDescent="0.25">
      <c r="A9129" t="s">
        <v>118</v>
      </c>
      <c r="B9129" t="s">
        <v>71</v>
      </c>
      <c r="C9129">
        <v>1</v>
      </c>
      <c r="D9129">
        <v>0</v>
      </c>
      <c r="E9129">
        <v>37</v>
      </c>
      <c r="F9129">
        <v>60</v>
      </c>
      <c r="G9129" s="1">
        <f t="shared" si="568"/>
        <v>1</v>
      </c>
      <c r="H9129" s="4">
        <f t="shared" si="569"/>
        <v>1</v>
      </c>
      <c r="I9129" s="5">
        <f>IF(OR(AND(F9129&gt;=50,G9129&gt;SUMIF(SeasonTotals!A$2:A$9,A9129,SeasonTotals!F$2:F$9)),AND(G9129&gt;0.885,F9129&gt;=50,D9129&lt;3)),1,0)</f>
        <v>1</v>
      </c>
      <c r="J9129" s="4">
        <f t="shared" si="570"/>
        <v>0</v>
      </c>
      <c r="K9129" s="5">
        <f t="shared" si="571"/>
        <v>0</v>
      </c>
    </row>
    <row r="9130" spans="1:11" x14ac:dyDescent="0.25">
      <c r="A9130" t="s">
        <v>118</v>
      </c>
      <c r="B9130" t="s">
        <v>71</v>
      </c>
      <c r="C9130">
        <v>1</v>
      </c>
      <c r="D9130">
        <v>2</v>
      </c>
      <c r="E9130">
        <v>26</v>
      </c>
      <c r="F9130">
        <v>60</v>
      </c>
      <c r="G9130" s="1">
        <f t="shared" si="568"/>
        <v>0.9285714285714286</v>
      </c>
      <c r="H9130" s="4">
        <f t="shared" si="569"/>
        <v>1</v>
      </c>
      <c r="I9130" s="5">
        <f>IF(OR(AND(F9130&gt;=50,G9130&gt;SUMIF(SeasonTotals!A$2:A$9,A9130,SeasonTotals!F$2:F$9)),AND(G9130&gt;0.885,F9130&gt;=50,D9130&lt;3)),1,0)</f>
        <v>1</v>
      </c>
      <c r="J9130" s="4">
        <f t="shared" si="570"/>
        <v>0</v>
      </c>
      <c r="K9130" s="5">
        <f t="shared" si="571"/>
        <v>0</v>
      </c>
    </row>
    <row r="9131" spans="1:11" x14ac:dyDescent="0.25">
      <c r="A9131" t="s">
        <v>118</v>
      </c>
      <c r="B9131" t="s">
        <v>71</v>
      </c>
      <c r="C9131">
        <v>1</v>
      </c>
      <c r="D9131">
        <v>4</v>
      </c>
      <c r="E9131">
        <v>20</v>
      </c>
      <c r="F9131">
        <v>58</v>
      </c>
      <c r="G9131" s="1">
        <f t="shared" si="568"/>
        <v>0.83333333333333337</v>
      </c>
      <c r="H9131" s="4">
        <f t="shared" si="569"/>
        <v>0</v>
      </c>
      <c r="I9131" s="5">
        <f>IF(OR(AND(F9131&gt;=50,G9131&gt;SUMIF(SeasonTotals!A$2:A$9,A9131,SeasonTotals!F$2:F$9)),AND(G9131&gt;0.885,F9131&gt;=50,D9131&lt;3)),1,0)</f>
        <v>0</v>
      </c>
      <c r="J9131" s="4">
        <f t="shared" si="570"/>
        <v>1</v>
      </c>
      <c r="K9131" s="5">
        <f t="shared" si="571"/>
        <v>0</v>
      </c>
    </row>
    <row r="9132" spans="1:11" x14ac:dyDescent="0.25">
      <c r="A9132" t="s">
        <v>118</v>
      </c>
      <c r="B9132" t="s">
        <v>71</v>
      </c>
      <c r="C9132">
        <v>1</v>
      </c>
      <c r="D9132">
        <v>4</v>
      </c>
      <c r="E9132">
        <v>41</v>
      </c>
      <c r="F9132">
        <v>57</v>
      </c>
      <c r="G9132" s="1">
        <f t="shared" si="568"/>
        <v>0.91111111111111109</v>
      </c>
      <c r="H9132" s="4">
        <f t="shared" si="569"/>
        <v>0</v>
      </c>
      <c r="I9132" s="5">
        <f>IF(OR(AND(F9132&gt;=50,G9132&gt;SUMIF(SeasonTotals!A$2:A$9,A9132,SeasonTotals!F$2:F$9)),AND(G9132&gt;0.885,F9132&gt;=50,D9132&lt;3)),1,0)</f>
        <v>0</v>
      </c>
      <c r="J9132" s="4">
        <f t="shared" si="570"/>
        <v>0</v>
      </c>
      <c r="K9132" s="5">
        <f t="shared" si="571"/>
        <v>0</v>
      </c>
    </row>
    <row r="9133" spans="1:11" x14ac:dyDescent="0.25">
      <c r="A9133" t="s">
        <v>118</v>
      </c>
      <c r="B9133" t="s">
        <v>71</v>
      </c>
      <c r="C9133">
        <v>1</v>
      </c>
      <c r="D9133">
        <v>3</v>
      </c>
      <c r="E9133">
        <v>21</v>
      </c>
      <c r="F9133">
        <v>57</v>
      </c>
      <c r="G9133" s="1">
        <f t="shared" si="568"/>
        <v>0.875</v>
      </c>
      <c r="H9133" s="4">
        <f t="shared" si="569"/>
        <v>0</v>
      </c>
      <c r="I9133" s="5">
        <f>IF(OR(AND(F9133&gt;=50,G9133&gt;SUMIF(SeasonTotals!A$2:A$9,A9133,SeasonTotals!F$2:F$9)),AND(G9133&gt;0.885,F9133&gt;=50,D9133&lt;3)),1,0)</f>
        <v>0</v>
      </c>
      <c r="J9133" s="4">
        <f t="shared" si="570"/>
        <v>0</v>
      </c>
      <c r="K9133" s="5">
        <f t="shared" si="571"/>
        <v>0</v>
      </c>
    </row>
    <row r="9134" spans="1:11" x14ac:dyDescent="0.25">
      <c r="A9134" t="s">
        <v>118</v>
      </c>
      <c r="B9134" t="s">
        <v>71</v>
      </c>
      <c r="C9134">
        <v>1</v>
      </c>
      <c r="D9134">
        <v>6</v>
      </c>
      <c r="E9134">
        <v>28</v>
      </c>
      <c r="F9134">
        <v>60</v>
      </c>
      <c r="G9134" s="1">
        <f t="shared" si="568"/>
        <v>0.82352941176470584</v>
      </c>
      <c r="H9134" s="4">
        <f t="shared" si="569"/>
        <v>0</v>
      </c>
      <c r="I9134" s="5">
        <f>IF(OR(AND(F9134&gt;=50,G9134&gt;SUMIF(SeasonTotals!A$2:A$9,A9134,SeasonTotals!F$2:F$9)),AND(G9134&gt;0.885,F9134&gt;=50,D9134&lt;3)),1,0)</f>
        <v>0</v>
      </c>
      <c r="J9134" s="4">
        <f t="shared" si="570"/>
        <v>1</v>
      </c>
      <c r="K9134" s="5">
        <f t="shared" si="571"/>
        <v>0</v>
      </c>
    </row>
    <row r="9135" spans="1:11" x14ac:dyDescent="0.25">
      <c r="A9135" t="s">
        <v>118</v>
      </c>
      <c r="B9135" t="s">
        <v>71</v>
      </c>
      <c r="C9135">
        <v>1</v>
      </c>
      <c r="D9135">
        <v>4</v>
      </c>
      <c r="E9135">
        <v>35</v>
      </c>
      <c r="F9135">
        <v>65</v>
      </c>
      <c r="G9135" s="1">
        <f t="shared" si="568"/>
        <v>0.89743589743589747</v>
      </c>
      <c r="H9135" s="4">
        <f t="shared" si="569"/>
        <v>0</v>
      </c>
      <c r="I9135" s="5">
        <f>IF(OR(AND(F9135&gt;=50,G9135&gt;SUMIF(SeasonTotals!A$2:A$9,A9135,SeasonTotals!F$2:F$9)),AND(G9135&gt;0.885,F9135&gt;=50,D9135&lt;3)),1,0)</f>
        <v>0</v>
      </c>
      <c r="J9135" s="4">
        <f t="shared" si="570"/>
        <v>0</v>
      </c>
      <c r="K9135" s="5">
        <f t="shared" si="571"/>
        <v>0</v>
      </c>
    </row>
    <row r="9136" spans="1:11" x14ac:dyDescent="0.25">
      <c r="A9136" t="s">
        <v>118</v>
      </c>
      <c r="B9136" t="s">
        <v>71</v>
      </c>
      <c r="C9136">
        <v>1</v>
      </c>
      <c r="D9136">
        <v>4</v>
      </c>
      <c r="E9136">
        <v>37</v>
      </c>
      <c r="F9136">
        <v>60</v>
      </c>
      <c r="G9136" s="1">
        <f t="shared" si="568"/>
        <v>0.90243902439024393</v>
      </c>
      <c r="H9136" s="4">
        <f t="shared" si="569"/>
        <v>0</v>
      </c>
      <c r="I9136" s="5">
        <f>IF(OR(AND(F9136&gt;=50,G9136&gt;SUMIF(SeasonTotals!A$2:A$9,A9136,SeasonTotals!F$2:F$9)),AND(G9136&gt;0.885,F9136&gt;=50,D9136&lt;3)),1,0)</f>
        <v>0</v>
      </c>
      <c r="J9136" s="4">
        <f t="shared" si="570"/>
        <v>0</v>
      </c>
      <c r="K9136" s="5">
        <f t="shared" si="571"/>
        <v>0</v>
      </c>
    </row>
    <row r="9137" spans="1:11" x14ac:dyDescent="0.25">
      <c r="A9137" t="s">
        <v>118</v>
      </c>
      <c r="B9137" t="s">
        <v>71</v>
      </c>
      <c r="C9137">
        <v>1</v>
      </c>
      <c r="D9137">
        <v>4</v>
      </c>
      <c r="E9137">
        <v>26</v>
      </c>
      <c r="F9137">
        <v>58</v>
      </c>
      <c r="G9137" s="1">
        <f t="shared" si="568"/>
        <v>0.8666666666666667</v>
      </c>
      <c r="H9137" s="4">
        <f t="shared" si="569"/>
        <v>0</v>
      </c>
      <c r="I9137" s="5">
        <f>IF(OR(AND(F9137&gt;=50,G9137&gt;SUMIF(SeasonTotals!A$2:A$9,A9137,SeasonTotals!F$2:F$9)),AND(G9137&gt;0.885,F9137&gt;=50,D9137&lt;3)),1,0)</f>
        <v>0</v>
      </c>
      <c r="J9137" s="4">
        <f t="shared" si="570"/>
        <v>0</v>
      </c>
      <c r="K9137" s="5">
        <f t="shared" si="571"/>
        <v>0</v>
      </c>
    </row>
    <row r="9138" spans="1:11" x14ac:dyDescent="0.25">
      <c r="A9138" t="s">
        <v>118</v>
      </c>
      <c r="B9138" t="s">
        <v>71</v>
      </c>
      <c r="C9138">
        <v>1</v>
      </c>
      <c r="D9138">
        <v>2</v>
      </c>
      <c r="E9138">
        <v>27</v>
      </c>
      <c r="F9138">
        <v>59</v>
      </c>
      <c r="G9138" s="1">
        <f t="shared" si="568"/>
        <v>0.93103448275862066</v>
      </c>
      <c r="H9138" s="4">
        <f t="shared" si="569"/>
        <v>1</v>
      </c>
      <c r="I9138" s="5">
        <f>IF(OR(AND(F9138&gt;=50,G9138&gt;SUMIF(SeasonTotals!A$2:A$9,A9138,SeasonTotals!F$2:F$9)),AND(G9138&gt;0.885,F9138&gt;=50,D9138&lt;3)),1,0)</f>
        <v>1</v>
      </c>
      <c r="J9138" s="4">
        <f t="shared" si="570"/>
        <v>0</v>
      </c>
      <c r="K9138" s="5">
        <f t="shared" si="571"/>
        <v>0</v>
      </c>
    </row>
    <row r="9139" spans="1:11" x14ac:dyDescent="0.25">
      <c r="A9139" t="s">
        <v>118</v>
      </c>
      <c r="B9139" t="s">
        <v>71</v>
      </c>
      <c r="C9139">
        <v>1</v>
      </c>
      <c r="D9139">
        <v>1</v>
      </c>
      <c r="E9139">
        <v>26</v>
      </c>
      <c r="F9139">
        <v>59</v>
      </c>
      <c r="G9139" s="1">
        <f t="shared" si="568"/>
        <v>0.96296296296296291</v>
      </c>
      <c r="H9139" s="4">
        <f t="shared" si="569"/>
        <v>1</v>
      </c>
      <c r="I9139" s="5">
        <f>IF(OR(AND(F9139&gt;=50,G9139&gt;SUMIF(SeasonTotals!A$2:A$9,A9139,SeasonTotals!F$2:F$9)),AND(G9139&gt;0.885,F9139&gt;=50,D9139&lt;3)),1,0)</f>
        <v>1</v>
      </c>
      <c r="J9139" s="4">
        <f t="shared" si="570"/>
        <v>0</v>
      </c>
      <c r="K9139" s="5">
        <f t="shared" si="571"/>
        <v>0</v>
      </c>
    </row>
    <row r="9140" spans="1:11" x14ac:dyDescent="0.25">
      <c r="A9140" t="s">
        <v>118</v>
      </c>
      <c r="B9140" t="s">
        <v>71</v>
      </c>
      <c r="C9140">
        <v>1</v>
      </c>
      <c r="D9140">
        <v>4</v>
      </c>
      <c r="E9140">
        <v>4</v>
      </c>
      <c r="F9140">
        <v>7</v>
      </c>
      <c r="G9140" s="1">
        <f t="shared" si="568"/>
        <v>0.5</v>
      </c>
      <c r="H9140" s="4">
        <f t="shared" si="569"/>
        <v>0</v>
      </c>
      <c r="I9140" s="5">
        <f>IF(OR(AND(F9140&gt;=50,G9140&gt;SUMIF(SeasonTotals!A$2:A$9,A9140,SeasonTotals!F$2:F$9)),AND(G9140&gt;0.885,F9140&gt;=50,D9140&lt;3)),1,0)</f>
        <v>0</v>
      </c>
      <c r="J9140" s="4">
        <f t="shared" si="570"/>
        <v>1</v>
      </c>
      <c r="K9140" s="5">
        <f t="shared" si="571"/>
        <v>1</v>
      </c>
    </row>
    <row r="9141" spans="1:11" x14ac:dyDescent="0.25">
      <c r="A9141" t="s">
        <v>118</v>
      </c>
      <c r="B9141" t="s">
        <v>71</v>
      </c>
      <c r="C9141">
        <v>1</v>
      </c>
      <c r="D9141">
        <v>6</v>
      </c>
      <c r="E9141">
        <v>28</v>
      </c>
      <c r="F9141">
        <v>60</v>
      </c>
      <c r="G9141" s="1">
        <f t="shared" si="568"/>
        <v>0.82352941176470584</v>
      </c>
      <c r="H9141" s="4">
        <f t="shared" si="569"/>
        <v>0</v>
      </c>
      <c r="I9141" s="5">
        <f>IF(OR(AND(F9141&gt;=50,G9141&gt;SUMIF(SeasonTotals!A$2:A$9,A9141,SeasonTotals!F$2:F$9)),AND(G9141&gt;0.885,F9141&gt;=50,D9141&lt;3)),1,0)</f>
        <v>0</v>
      </c>
      <c r="J9141" s="4">
        <f t="shared" si="570"/>
        <v>1</v>
      </c>
      <c r="K9141" s="5">
        <f t="shared" si="571"/>
        <v>0</v>
      </c>
    </row>
    <row r="9142" spans="1:11" x14ac:dyDescent="0.25">
      <c r="A9142" t="s">
        <v>118</v>
      </c>
      <c r="B9142" t="s">
        <v>71</v>
      </c>
      <c r="C9142">
        <v>1</v>
      </c>
      <c r="D9142">
        <v>8</v>
      </c>
      <c r="E9142">
        <v>23</v>
      </c>
      <c r="F9142">
        <v>60</v>
      </c>
      <c r="G9142" s="1">
        <f t="shared" si="568"/>
        <v>0.74193548387096775</v>
      </c>
      <c r="H9142" s="4">
        <f t="shared" si="569"/>
        <v>0</v>
      </c>
      <c r="I9142" s="5">
        <f>IF(OR(AND(F9142&gt;=50,G9142&gt;SUMIF(SeasonTotals!A$2:A$9,A9142,SeasonTotals!F$2:F$9)),AND(G9142&gt;0.885,F9142&gt;=50,D9142&lt;3)),1,0)</f>
        <v>0</v>
      </c>
      <c r="J9142" s="4">
        <f t="shared" si="570"/>
        <v>1</v>
      </c>
      <c r="K9142" s="5">
        <f t="shared" si="571"/>
        <v>0</v>
      </c>
    </row>
    <row r="9143" spans="1:11" x14ac:dyDescent="0.25">
      <c r="A9143" t="s">
        <v>118</v>
      </c>
      <c r="B9143" t="s">
        <v>71</v>
      </c>
      <c r="C9143">
        <v>1</v>
      </c>
      <c r="D9143">
        <v>4</v>
      </c>
      <c r="E9143">
        <v>27</v>
      </c>
      <c r="F9143">
        <v>40</v>
      </c>
      <c r="G9143" s="1">
        <f t="shared" si="568"/>
        <v>0.87096774193548387</v>
      </c>
      <c r="H9143" s="4">
        <f t="shared" si="569"/>
        <v>0</v>
      </c>
      <c r="I9143" s="5">
        <f>IF(OR(AND(F9143&gt;=50,G9143&gt;SUMIF(SeasonTotals!A$2:A$9,A9143,SeasonTotals!F$2:F$9)),AND(G9143&gt;0.885,F9143&gt;=50,D9143&lt;3)),1,0)</f>
        <v>0</v>
      </c>
      <c r="J9143" s="4">
        <f t="shared" si="570"/>
        <v>0</v>
      </c>
      <c r="K9143" s="5">
        <f t="shared" si="571"/>
        <v>1</v>
      </c>
    </row>
    <row r="9144" spans="1:11" x14ac:dyDescent="0.25">
      <c r="A9144" t="s">
        <v>118</v>
      </c>
      <c r="B9144" t="s">
        <v>71</v>
      </c>
      <c r="C9144">
        <v>1</v>
      </c>
      <c r="D9144">
        <v>0</v>
      </c>
      <c r="E9144">
        <v>33</v>
      </c>
      <c r="F9144">
        <v>60</v>
      </c>
      <c r="G9144" s="1">
        <f t="shared" si="568"/>
        <v>1</v>
      </c>
      <c r="H9144" s="4">
        <f t="shared" si="569"/>
        <v>1</v>
      </c>
      <c r="I9144" s="5">
        <f>IF(OR(AND(F9144&gt;=50,G9144&gt;SUMIF(SeasonTotals!A$2:A$9,A9144,SeasonTotals!F$2:F$9)),AND(G9144&gt;0.885,F9144&gt;=50,D9144&lt;3)),1,0)</f>
        <v>1</v>
      </c>
      <c r="J9144" s="4">
        <f t="shared" si="570"/>
        <v>0</v>
      </c>
      <c r="K9144" s="5">
        <f t="shared" si="571"/>
        <v>0</v>
      </c>
    </row>
    <row r="9145" spans="1:11" x14ac:dyDescent="0.25">
      <c r="A9145" t="s">
        <v>118</v>
      </c>
      <c r="B9145" t="s">
        <v>71</v>
      </c>
      <c r="C9145">
        <v>1</v>
      </c>
      <c r="D9145">
        <v>1</v>
      </c>
      <c r="E9145">
        <v>31</v>
      </c>
      <c r="F9145">
        <v>60</v>
      </c>
      <c r="G9145" s="1">
        <f t="shared" si="568"/>
        <v>0.96875</v>
      </c>
      <c r="H9145" s="4">
        <f t="shared" si="569"/>
        <v>1</v>
      </c>
      <c r="I9145" s="5">
        <f>IF(OR(AND(F9145&gt;=50,G9145&gt;SUMIF(SeasonTotals!A$2:A$9,A9145,SeasonTotals!F$2:F$9)),AND(G9145&gt;0.885,F9145&gt;=50,D9145&lt;3)),1,0)</f>
        <v>1</v>
      </c>
      <c r="J9145" s="4">
        <f t="shared" si="570"/>
        <v>0</v>
      </c>
      <c r="K9145" s="5">
        <f t="shared" si="571"/>
        <v>0</v>
      </c>
    </row>
    <row r="9146" spans="1:11" x14ac:dyDescent="0.25">
      <c r="A9146" t="s">
        <v>118</v>
      </c>
      <c r="B9146" t="s">
        <v>71</v>
      </c>
      <c r="C9146">
        <v>1</v>
      </c>
      <c r="D9146">
        <v>2</v>
      </c>
      <c r="E9146">
        <v>30</v>
      </c>
      <c r="F9146">
        <v>65</v>
      </c>
      <c r="G9146" s="1">
        <f t="shared" si="568"/>
        <v>0.9375</v>
      </c>
      <c r="H9146" s="4">
        <f t="shared" si="569"/>
        <v>1</v>
      </c>
      <c r="I9146" s="5">
        <f>IF(OR(AND(F9146&gt;=50,G9146&gt;SUMIF(SeasonTotals!A$2:A$9,A9146,SeasonTotals!F$2:F$9)),AND(G9146&gt;0.885,F9146&gt;=50,D9146&lt;3)),1,0)</f>
        <v>1</v>
      </c>
      <c r="J9146" s="4">
        <f t="shared" si="570"/>
        <v>0</v>
      </c>
      <c r="K9146" s="5">
        <f t="shared" si="571"/>
        <v>0</v>
      </c>
    </row>
    <row r="9147" spans="1:11" x14ac:dyDescent="0.25">
      <c r="A9147" t="s">
        <v>118</v>
      </c>
      <c r="B9147" t="s">
        <v>71</v>
      </c>
      <c r="C9147">
        <v>1</v>
      </c>
      <c r="D9147">
        <v>3</v>
      </c>
      <c r="E9147">
        <v>38</v>
      </c>
      <c r="F9147">
        <v>65</v>
      </c>
      <c r="G9147" s="1">
        <f t="shared" si="568"/>
        <v>0.92682926829268297</v>
      </c>
      <c r="H9147" s="4">
        <f t="shared" si="569"/>
        <v>1</v>
      </c>
      <c r="I9147" s="5">
        <f>IF(OR(AND(F9147&gt;=50,G9147&gt;SUMIF(SeasonTotals!A$2:A$9,A9147,SeasonTotals!F$2:F$9)),AND(G9147&gt;0.885,F9147&gt;=50,D9147&lt;3)),1,0)</f>
        <v>1</v>
      </c>
      <c r="J9147" s="4">
        <f t="shared" si="570"/>
        <v>0</v>
      </c>
      <c r="K9147" s="5">
        <f t="shared" si="571"/>
        <v>0</v>
      </c>
    </row>
    <row r="9148" spans="1:11" x14ac:dyDescent="0.25">
      <c r="A9148" t="s">
        <v>118</v>
      </c>
      <c r="B9148" t="s">
        <v>71</v>
      </c>
      <c r="C9148">
        <v>1</v>
      </c>
      <c r="D9148">
        <v>4</v>
      </c>
      <c r="E9148">
        <v>30</v>
      </c>
      <c r="F9148">
        <v>59</v>
      </c>
      <c r="G9148" s="1">
        <f t="shared" si="568"/>
        <v>0.88235294117647056</v>
      </c>
      <c r="H9148" s="4">
        <f t="shared" si="569"/>
        <v>0</v>
      </c>
      <c r="I9148" s="5">
        <f>IF(OR(AND(F9148&gt;=50,G9148&gt;SUMIF(SeasonTotals!A$2:A$9,A9148,SeasonTotals!F$2:F$9)),AND(G9148&gt;0.885,F9148&gt;=50,D9148&lt;3)),1,0)</f>
        <v>0</v>
      </c>
      <c r="J9148" s="4">
        <f t="shared" si="570"/>
        <v>0</v>
      </c>
      <c r="K9148" s="5">
        <f t="shared" si="571"/>
        <v>0</v>
      </c>
    </row>
    <row r="9149" spans="1:11" x14ac:dyDescent="0.25">
      <c r="A9149" t="s">
        <v>118</v>
      </c>
      <c r="B9149" t="s">
        <v>71</v>
      </c>
      <c r="C9149">
        <v>1</v>
      </c>
      <c r="D9149">
        <v>3</v>
      </c>
      <c r="E9149">
        <v>37</v>
      </c>
      <c r="F9149">
        <v>59</v>
      </c>
      <c r="G9149" s="1">
        <f t="shared" si="568"/>
        <v>0.92500000000000004</v>
      </c>
      <c r="H9149" s="4">
        <f t="shared" si="569"/>
        <v>1</v>
      </c>
      <c r="I9149" s="5">
        <f>IF(OR(AND(F9149&gt;=50,G9149&gt;SUMIF(SeasonTotals!A$2:A$9,A9149,SeasonTotals!F$2:F$9)),AND(G9149&gt;0.885,F9149&gt;=50,D9149&lt;3)),1,0)</f>
        <v>1</v>
      </c>
      <c r="J9149" s="4">
        <f t="shared" si="570"/>
        <v>0</v>
      </c>
      <c r="K9149" s="5">
        <f t="shared" si="571"/>
        <v>0</v>
      </c>
    </row>
    <row r="9150" spans="1:11" x14ac:dyDescent="0.25">
      <c r="A9150" t="s">
        <v>118</v>
      </c>
      <c r="B9150" t="s">
        <v>71</v>
      </c>
      <c r="C9150">
        <v>1</v>
      </c>
      <c r="D9150">
        <v>2</v>
      </c>
      <c r="E9150">
        <v>28</v>
      </c>
      <c r="F9150">
        <v>58</v>
      </c>
      <c r="G9150" s="1">
        <f t="shared" si="568"/>
        <v>0.93333333333333335</v>
      </c>
      <c r="H9150" s="4">
        <f t="shared" si="569"/>
        <v>1</v>
      </c>
      <c r="I9150" s="5">
        <f>IF(OR(AND(F9150&gt;=50,G9150&gt;SUMIF(SeasonTotals!A$2:A$9,A9150,SeasonTotals!F$2:F$9)),AND(G9150&gt;0.885,F9150&gt;=50,D9150&lt;3)),1,0)</f>
        <v>1</v>
      </c>
      <c r="J9150" s="4">
        <f t="shared" si="570"/>
        <v>0</v>
      </c>
      <c r="K9150" s="5">
        <f t="shared" si="571"/>
        <v>0</v>
      </c>
    </row>
    <row r="9151" spans="1:11" x14ac:dyDescent="0.25">
      <c r="A9151" t="s">
        <v>118</v>
      </c>
      <c r="B9151" t="s">
        <v>71</v>
      </c>
      <c r="C9151">
        <v>1</v>
      </c>
      <c r="D9151">
        <v>3</v>
      </c>
      <c r="E9151">
        <v>30</v>
      </c>
      <c r="F9151">
        <v>60</v>
      </c>
      <c r="G9151" s="1">
        <f t="shared" si="568"/>
        <v>0.90909090909090906</v>
      </c>
      <c r="H9151" s="4">
        <f t="shared" si="569"/>
        <v>0</v>
      </c>
      <c r="I9151" s="5">
        <f>IF(OR(AND(F9151&gt;=50,G9151&gt;SUMIF(SeasonTotals!A$2:A$9,A9151,SeasonTotals!F$2:F$9)),AND(G9151&gt;0.885,F9151&gt;=50,D9151&lt;3)),1,0)</f>
        <v>0</v>
      </c>
      <c r="J9151" s="4">
        <f t="shared" si="570"/>
        <v>0</v>
      </c>
      <c r="K9151" s="5">
        <f t="shared" si="571"/>
        <v>0</v>
      </c>
    </row>
    <row r="9152" spans="1:11" x14ac:dyDescent="0.25">
      <c r="A9152" t="s">
        <v>118</v>
      </c>
      <c r="B9152" t="s">
        <v>71</v>
      </c>
      <c r="C9152">
        <v>1</v>
      </c>
      <c r="D9152">
        <v>3</v>
      </c>
      <c r="E9152">
        <v>17</v>
      </c>
      <c r="F9152">
        <v>59</v>
      </c>
      <c r="G9152" s="1">
        <f t="shared" si="568"/>
        <v>0.85</v>
      </c>
      <c r="H9152" s="4">
        <f t="shared" si="569"/>
        <v>0</v>
      </c>
      <c r="I9152" s="5">
        <f>IF(OR(AND(F9152&gt;=50,G9152&gt;SUMIF(SeasonTotals!A$2:A$9,A9152,SeasonTotals!F$2:F$9)),AND(G9152&gt;0.885,F9152&gt;=50,D9152&lt;3)),1,0)</f>
        <v>0</v>
      </c>
      <c r="J9152" s="4">
        <f t="shared" si="570"/>
        <v>0</v>
      </c>
      <c r="K9152" s="5">
        <f t="shared" si="571"/>
        <v>0</v>
      </c>
    </row>
    <row r="9153" spans="1:11" x14ac:dyDescent="0.25">
      <c r="A9153" t="s">
        <v>118</v>
      </c>
      <c r="B9153" t="s">
        <v>71</v>
      </c>
      <c r="C9153">
        <v>1</v>
      </c>
      <c r="D9153">
        <v>2</v>
      </c>
      <c r="E9153">
        <v>28</v>
      </c>
      <c r="F9153">
        <v>59</v>
      </c>
      <c r="G9153" s="1">
        <f t="shared" si="568"/>
        <v>0.93333333333333335</v>
      </c>
      <c r="H9153" s="4">
        <f t="shared" si="569"/>
        <v>1</v>
      </c>
      <c r="I9153" s="5">
        <f>IF(OR(AND(F9153&gt;=50,G9153&gt;SUMIF(SeasonTotals!A$2:A$9,A9153,SeasonTotals!F$2:F$9)),AND(G9153&gt;0.885,F9153&gt;=50,D9153&lt;3)),1,0)</f>
        <v>1</v>
      </c>
      <c r="J9153" s="4">
        <f t="shared" si="570"/>
        <v>0</v>
      </c>
      <c r="K9153" s="5">
        <f t="shared" si="571"/>
        <v>0</v>
      </c>
    </row>
    <row r="9154" spans="1:11" x14ac:dyDescent="0.25">
      <c r="A9154" t="s">
        <v>118</v>
      </c>
      <c r="B9154" t="s">
        <v>71</v>
      </c>
      <c r="C9154">
        <v>1</v>
      </c>
      <c r="D9154">
        <v>5</v>
      </c>
      <c r="E9154">
        <v>32</v>
      </c>
      <c r="F9154">
        <v>58</v>
      </c>
      <c r="G9154" s="1">
        <f t="shared" ref="G9154:G9217" si="572">E9154/MAX(1,SUM(D9154:E9154))</f>
        <v>0.86486486486486491</v>
      </c>
      <c r="H9154" s="4">
        <f t="shared" ref="H9154:H9217" si="573">IF(AND(F9154&gt;=50,OR(G9154&gt;0.913,AND(G9154&gt;0.885,D9154&lt;3))),1,0)</f>
        <v>0</v>
      </c>
      <c r="I9154" s="5">
        <f>IF(OR(AND(F9154&gt;=50,G9154&gt;SUMIF(SeasonTotals!A$2:A$9,A9154,SeasonTotals!F$2:F$9)),AND(G9154&gt;0.885,F9154&gt;=50,D9154&lt;3)),1,0)</f>
        <v>0</v>
      </c>
      <c r="J9154" s="4">
        <f t="shared" ref="J9154:J9217" si="574">IF(G9154&lt;0.85,1,0)</f>
        <v>0</v>
      </c>
      <c r="K9154" s="5">
        <f t="shared" ref="K9154:K9217" si="575">IF(F9154&lt;55,1,0)</f>
        <v>0</v>
      </c>
    </row>
    <row r="9155" spans="1:11" x14ac:dyDescent="0.25">
      <c r="A9155" t="s">
        <v>118</v>
      </c>
      <c r="B9155" t="s">
        <v>71</v>
      </c>
      <c r="C9155">
        <v>1</v>
      </c>
      <c r="D9155">
        <v>6</v>
      </c>
      <c r="E9155">
        <v>28</v>
      </c>
      <c r="F9155">
        <v>60</v>
      </c>
      <c r="G9155" s="1">
        <f t="shared" si="572"/>
        <v>0.82352941176470584</v>
      </c>
      <c r="H9155" s="4">
        <f t="shared" si="573"/>
        <v>0</v>
      </c>
      <c r="I9155" s="5">
        <f>IF(OR(AND(F9155&gt;=50,G9155&gt;SUMIF(SeasonTotals!A$2:A$9,A9155,SeasonTotals!F$2:F$9)),AND(G9155&gt;0.885,F9155&gt;=50,D9155&lt;3)),1,0)</f>
        <v>0</v>
      </c>
      <c r="J9155" s="4">
        <f t="shared" si="574"/>
        <v>1</v>
      </c>
      <c r="K9155" s="5">
        <f t="shared" si="575"/>
        <v>0</v>
      </c>
    </row>
    <row r="9156" spans="1:11" x14ac:dyDescent="0.25">
      <c r="A9156" t="s">
        <v>118</v>
      </c>
      <c r="B9156" t="s">
        <v>71</v>
      </c>
      <c r="C9156">
        <v>1</v>
      </c>
      <c r="D9156">
        <v>3</v>
      </c>
      <c r="E9156">
        <v>17</v>
      </c>
      <c r="F9156">
        <v>58</v>
      </c>
      <c r="G9156" s="1">
        <f t="shared" si="572"/>
        <v>0.85</v>
      </c>
      <c r="H9156" s="4">
        <f t="shared" si="573"/>
        <v>0</v>
      </c>
      <c r="I9156" s="5">
        <f>IF(OR(AND(F9156&gt;=50,G9156&gt;SUMIF(SeasonTotals!A$2:A$9,A9156,SeasonTotals!F$2:F$9)),AND(G9156&gt;0.885,F9156&gt;=50,D9156&lt;3)),1,0)</f>
        <v>0</v>
      </c>
      <c r="J9156" s="4">
        <f t="shared" si="574"/>
        <v>0</v>
      </c>
      <c r="K9156" s="5">
        <f t="shared" si="575"/>
        <v>0</v>
      </c>
    </row>
    <row r="9157" spans="1:11" x14ac:dyDescent="0.25">
      <c r="A9157" t="s">
        <v>118</v>
      </c>
      <c r="B9157" t="s">
        <v>71</v>
      </c>
      <c r="C9157">
        <v>1</v>
      </c>
      <c r="D9157">
        <v>3</v>
      </c>
      <c r="E9157">
        <v>25</v>
      </c>
      <c r="F9157">
        <v>58</v>
      </c>
      <c r="G9157" s="1">
        <f t="shared" si="572"/>
        <v>0.8928571428571429</v>
      </c>
      <c r="H9157" s="4">
        <f t="shared" si="573"/>
        <v>0</v>
      </c>
      <c r="I9157" s="5">
        <f>IF(OR(AND(F9157&gt;=50,G9157&gt;SUMIF(SeasonTotals!A$2:A$9,A9157,SeasonTotals!F$2:F$9)),AND(G9157&gt;0.885,F9157&gt;=50,D9157&lt;3)),1,0)</f>
        <v>0</v>
      </c>
      <c r="J9157" s="4">
        <f t="shared" si="574"/>
        <v>0</v>
      </c>
      <c r="K9157" s="5">
        <f t="shared" si="575"/>
        <v>0</v>
      </c>
    </row>
    <row r="9158" spans="1:11" x14ac:dyDescent="0.25">
      <c r="A9158" t="s">
        <v>118</v>
      </c>
      <c r="B9158" t="s">
        <v>71</v>
      </c>
      <c r="C9158">
        <v>1</v>
      </c>
      <c r="D9158">
        <v>4</v>
      </c>
      <c r="E9158">
        <v>22</v>
      </c>
      <c r="F9158">
        <v>60</v>
      </c>
      <c r="G9158" s="1">
        <f t="shared" si="572"/>
        <v>0.84615384615384615</v>
      </c>
      <c r="H9158" s="4">
        <f t="shared" si="573"/>
        <v>0</v>
      </c>
      <c r="I9158" s="5">
        <f>IF(OR(AND(F9158&gt;=50,G9158&gt;SUMIF(SeasonTotals!A$2:A$9,A9158,SeasonTotals!F$2:F$9)),AND(G9158&gt;0.885,F9158&gt;=50,D9158&lt;3)),1,0)</f>
        <v>0</v>
      </c>
      <c r="J9158" s="4">
        <f t="shared" si="574"/>
        <v>1</v>
      </c>
      <c r="K9158" s="5">
        <f t="shared" si="575"/>
        <v>0</v>
      </c>
    </row>
    <row r="9159" spans="1:11" x14ac:dyDescent="0.25">
      <c r="A9159" t="s">
        <v>118</v>
      </c>
      <c r="B9159" t="s">
        <v>71</v>
      </c>
      <c r="C9159">
        <v>1</v>
      </c>
      <c r="D9159">
        <v>3</v>
      </c>
      <c r="E9159">
        <v>20</v>
      </c>
      <c r="F9159">
        <v>59</v>
      </c>
      <c r="G9159" s="1">
        <f t="shared" si="572"/>
        <v>0.86956521739130432</v>
      </c>
      <c r="H9159" s="4">
        <f t="shared" si="573"/>
        <v>0</v>
      </c>
      <c r="I9159" s="5">
        <f>IF(OR(AND(F9159&gt;=50,G9159&gt;SUMIF(SeasonTotals!A$2:A$9,A9159,SeasonTotals!F$2:F$9)),AND(G9159&gt;0.885,F9159&gt;=50,D9159&lt;3)),1,0)</f>
        <v>0</v>
      </c>
      <c r="J9159" s="4">
        <f t="shared" si="574"/>
        <v>0</v>
      </c>
      <c r="K9159" s="5">
        <f t="shared" si="575"/>
        <v>0</v>
      </c>
    </row>
    <row r="9160" spans="1:11" x14ac:dyDescent="0.25">
      <c r="A9160" t="s">
        <v>118</v>
      </c>
      <c r="B9160" t="s">
        <v>71</v>
      </c>
      <c r="C9160">
        <v>1</v>
      </c>
      <c r="D9160">
        <v>3</v>
      </c>
      <c r="E9160">
        <v>18</v>
      </c>
      <c r="F9160">
        <v>59</v>
      </c>
      <c r="G9160" s="1">
        <f t="shared" si="572"/>
        <v>0.8571428571428571</v>
      </c>
      <c r="H9160" s="4">
        <f t="shared" si="573"/>
        <v>0</v>
      </c>
      <c r="I9160" s="5">
        <f>IF(OR(AND(F9160&gt;=50,G9160&gt;SUMIF(SeasonTotals!A$2:A$9,A9160,SeasonTotals!F$2:F$9)),AND(G9160&gt;0.885,F9160&gt;=50,D9160&lt;3)),1,0)</f>
        <v>0</v>
      </c>
      <c r="J9160" s="4">
        <f t="shared" si="574"/>
        <v>0</v>
      </c>
      <c r="K9160" s="5">
        <f t="shared" si="575"/>
        <v>0</v>
      </c>
    </row>
    <row r="9161" spans="1:11" x14ac:dyDescent="0.25">
      <c r="A9161" t="s">
        <v>118</v>
      </c>
      <c r="B9161" t="s">
        <v>71</v>
      </c>
      <c r="C9161">
        <v>1</v>
      </c>
      <c r="D9161">
        <v>3</v>
      </c>
      <c r="E9161">
        <v>23</v>
      </c>
      <c r="F9161">
        <v>58</v>
      </c>
      <c r="G9161" s="1">
        <f t="shared" si="572"/>
        <v>0.88461538461538458</v>
      </c>
      <c r="H9161" s="4">
        <f t="shared" si="573"/>
        <v>0</v>
      </c>
      <c r="I9161" s="5">
        <f>IF(OR(AND(F9161&gt;=50,G9161&gt;SUMIF(SeasonTotals!A$2:A$9,A9161,SeasonTotals!F$2:F$9)),AND(G9161&gt;0.885,F9161&gt;=50,D9161&lt;3)),1,0)</f>
        <v>0</v>
      </c>
      <c r="J9161" s="4">
        <f t="shared" si="574"/>
        <v>0</v>
      </c>
      <c r="K9161" s="5">
        <f t="shared" si="575"/>
        <v>0</v>
      </c>
    </row>
    <row r="9162" spans="1:11" x14ac:dyDescent="0.25">
      <c r="A9162" t="s">
        <v>118</v>
      </c>
      <c r="B9162" t="s">
        <v>71</v>
      </c>
      <c r="C9162">
        <v>1</v>
      </c>
      <c r="D9162">
        <v>2</v>
      </c>
      <c r="E9162">
        <v>16</v>
      </c>
      <c r="F9162">
        <v>37</v>
      </c>
      <c r="G9162" s="1">
        <f t="shared" si="572"/>
        <v>0.88888888888888884</v>
      </c>
      <c r="H9162" s="4">
        <f t="shared" si="573"/>
        <v>0</v>
      </c>
      <c r="I9162" s="5">
        <f>IF(OR(AND(F9162&gt;=50,G9162&gt;SUMIF(SeasonTotals!A$2:A$9,A9162,SeasonTotals!F$2:F$9)),AND(G9162&gt;0.885,F9162&gt;=50,D9162&lt;3)),1,0)</f>
        <v>0</v>
      </c>
      <c r="J9162" s="4">
        <f t="shared" si="574"/>
        <v>0</v>
      </c>
      <c r="K9162" s="5">
        <f t="shared" si="575"/>
        <v>1</v>
      </c>
    </row>
    <row r="9163" spans="1:11" x14ac:dyDescent="0.25">
      <c r="A9163" t="s">
        <v>118</v>
      </c>
      <c r="B9163" t="s">
        <v>71</v>
      </c>
      <c r="C9163">
        <v>1</v>
      </c>
      <c r="D9163">
        <v>4</v>
      </c>
      <c r="E9163">
        <v>20</v>
      </c>
      <c r="F9163">
        <v>57</v>
      </c>
      <c r="G9163" s="1">
        <f t="shared" si="572"/>
        <v>0.83333333333333337</v>
      </c>
      <c r="H9163" s="4">
        <f t="shared" si="573"/>
        <v>0</v>
      </c>
      <c r="I9163" s="5">
        <f>IF(OR(AND(F9163&gt;=50,G9163&gt;SUMIF(SeasonTotals!A$2:A$9,A9163,SeasonTotals!F$2:F$9)),AND(G9163&gt;0.885,F9163&gt;=50,D9163&lt;3)),1,0)</f>
        <v>0</v>
      </c>
      <c r="J9163" s="4">
        <f t="shared" si="574"/>
        <v>1</v>
      </c>
      <c r="K9163" s="5">
        <f t="shared" si="575"/>
        <v>0</v>
      </c>
    </row>
    <row r="9164" spans="1:11" x14ac:dyDescent="0.25">
      <c r="A9164" t="s">
        <v>118</v>
      </c>
      <c r="B9164" t="s">
        <v>71</v>
      </c>
      <c r="C9164">
        <v>1</v>
      </c>
      <c r="D9164">
        <v>1</v>
      </c>
      <c r="E9164">
        <v>24</v>
      </c>
      <c r="F9164">
        <v>60</v>
      </c>
      <c r="G9164" s="1">
        <f t="shared" si="572"/>
        <v>0.96</v>
      </c>
      <c r="H9164" s="4">
        <f t="shared" si="573"/>
        <v>1</v>
      </c>
      <c r="I9164" s="5">
        <f>IF(OR(AND(F9164&gt;=50,G9164&gt;SUMIF(SeasonTotals!A$2:A$9,A9164,SeasonTotals!F$2:F$9)),AND(G9164&gt;0.885,F9164&gt;=50,D9164&lt;3)),1,0)</f>
        <v>1</v>
      </c>
      <c r="J9164" s="4">
        <f t="shared" si="574"/>
        <v>0</v>
      </c>
      <c r="K9164" s="5">
        <f t="shared" si="575"/>
        <v>0</v>
      </c>
    </row>
    <row r="9165" spans="1:11" x14ac:dyDescent="0.25">
      <c r="A9165" t="s">
        <v>118</v>
      </c>
      <c r="B9165" t="s">
        <v>71</v>
      </c>
      <c r="C9165">
        <v>1</v>
      </c>
      <c r="D9165">
        <v>1</v>
      </c>
      <c r="E9165">
        <v>36</v>
      </c>
      <c r="F9165">
        <v>60</v>
      </c>
      <c r="G9165" s="1">
        <f t="shared" si="572"/>
        <v>0.97297297297297303</v>
      </c>
      <c r="H9165" s="4">
        <f t="shared" si="573"/>
        <v>1</v>
      </c>
      <c r="I9165" s="5">
        <f>IF(OR(AND(F9165&gt;=50,G9165&gt;SUMIF(SeasonTotals!A$2:A$9,A9165,SeasonTotals!F$2:F$9)),AND(G9165&gt;0.885,F9165&gt;=50,D9165&lt;3)),1,0)</f>
        <v>1</v>
      </c>
      <c r="J9165" s="4">
        <f t="shared" si="574"/>
        <v>0</v>
      </c>
      <c r="K9165" s="5">
        <f t="shared" si="575"/>
        <v>0</v>
      </c>
    </row>
    <row r="9166" spans="1:11" x14ac:dyDescent="0.25">
      <c r="A9166" t="s">
        <v>118</v>
      </c>
      <c r="B9166" t="s">
        <v>71</v>
      </c>
      <c r="C9166">
        <v>1</v>
      </c>
      <c r="D9166">
        <v>4</v>
      </c>
      <c r="E9166">
        <v>19</v>
      </c>
      <c r="F9166">
        <v>60</v>
      </c>
      <c r="G9166" s="1">
        <f t="shared" si="572"/>
        <v>0.82608695652173914</v>
      </c>
      <c r="H9166" s="4">
        <f t="shared" si="573"/>
        <v>0</v>
      </c>
      <c r="I9166" s="5">
        <f>IF(OR(AND(F9166&gt;=50,G9166&gt;SUMIF(SeasonTotals!A$2:A$9,A9166,SeasonTotals!F$2:F$9)),AND(G9166&gt;0.885,F9166&gt;=50,D9166&lt;3)),1,0)</f>
        <v>0</v>
      </c>
      <c r="J9166" s="4">
        <f t="shared" si="574"/>
        <v>1</v>
      </c>
      <c r="K9166" s="5">
        <f t="shared" si="575"/>
        <v>0</v>
      </c>
    </row>
    <row r="9167" spans="1:11" x14ac:dyDescent="0.25">
      <c r="A9167" t="s">
        <v>118</v>
      </c>
      <c r="B9167" t="s">
        <v>71</v>
      </c>
      <c r="C9167">
        <v>1</v>
      </c>
      <c r="D9167">
        <v>5</v>
      </c>
      <c r="E9167">
        <v>31</v>
      </c>
      <c r="F9167">
        <v>60</v>
      </c>
      <c r="G9167" s="1">
        <f t="shared" si="572"/>
        <v>0.86111111111111116</v>
      </c>
      <c r="H9167" s="4">
        <f t="shared" si="573"/>
        <v>0</v>
      </c>
      <c r="I9167" s="5">
        <f>IF(OR(AND(F9167&gt;=50,G9167&gt;SUMIF(SeasonTotals!A$2:A$9,A9167,SeasonTotals!F$2:F$9)),AND(G9167&gt;0.885,F9167&gt;=50,D9167&lt;3)),1,0)</f>
        <v>0</v>
      </c>
      <c r="J9167" s="4">
        <f t="shared" si="574"/>
        <v>0</v>
      </c>
      <c r="K9167" s="5">
        <f t="shared" si="575"/>
        <v>0</v>
      </c>
    </row>
    <row r="9168" spans="1:11" x14ac:dyDescent="0.25">
      <c r="A9168" t="s">
        <v>118</v>
      </c>
      <c r="B9168" t="s">
        <v>71</v>
      </c>
      <c r="C9168">
        <v>1</v>
      </c>
      <c r="D9168">
        <v>3</v>
      </c>
      <c r="E9168">
        <v>14</v>
      </c>
      <c r="F9168">
        <v>57</v>
      </c>
      <c r="G9168" s="1">
        <f t="shared" si="572"/>
        <v>0.82352941176470584</v>
      </c>
      <c r="H9168" s="4">
        <f t="shared" si="573"/>
        <v>0</v>
      </c>
      <c r="I9168" s="5">
        <f>IF(OR(AND(F9168&gt;=50,G9168&gt;SUMIF(SeasonTotals!A$2:A$9,A9168,SeasonTotals!F$2:F$9)),AND(G9168&gt;0.885,F9168&gt;=50,D9168&lt;3)),1,0)</f>
        <v>0</v>
      </c>
      <c r="J9168" s="4">
        <f t="shared" si="574"/>
        <v>1</v>
      </c>
      <c r="K9168" s="5">
        <f t="shared" si="575"/>
        <v>0</v>
      </c>
    </row>
    <row r="9169" spans="1:11" x14ac:dyDescent="0.25">
      <c r="A9169" t="s">
        <v>118</v>
      </c>
      <c r="B9169" t="s">
        <v>71</v>
      </c>
      <c r="C9169">
        <v>1</v>
      </c>
      <c r="D9169">
        <v>2</v>
      </c>
      <c r="E9169">
        <v>25</v>
      </c>
      <c r="F9169">
        <v>64</v>
      </c>
      <c r="G9169" s="1">
        <f t="shared" si="572"/>
        <v>0.92592592592592593</v>
      </c>
      <c r="H9169" s="4">
        <f t="shared" si="573"/>
        <v>1</v>
      </c>
      <c r="I9169" s="5">
        <f>IF(OR(AND(F9169&gt;=50,G9169&gt;SUMIF(SeasonTotals!A$2:A$9,A9169,SeasonTotals!F$2:F$9)),AND(G9169&gt;0.885,F9169&gt;=50,D9169&lt;3)),1,0)</f>
        <v>1</v>
      </c>
      <c r="J9169" s="4">
        <f t="shared" si="574"/>
        <v>0</v>
      </c>
      <c r="K9169" s="5">
        <f t="shared" si="575"/>
        <v>0</v>
      </c>
    </row>
    <row r="9170" spans="1:11" x14ac:dyDescent="0.25">
      <c r="A9170" t="s">
        <v>118</v>
      </c>
      <c r="B9170" t="s">
        <v>71</v>
      </c>
      <c r="C9170">
        <v>1</v>
      </c>
      <c r="D9170">
        <v>4</v>
      </c>
      <c r="E9170">
        <v>26</v>
      </c>
      <c r="F9170">
        <v>60</v>
      </c>
      <c r="G9170" s="1">
        <f t="shared" si="572"/>
        <v>0.8666666666666667</v>
      </c>
      <c r="H9170" s="4">
        <f t="shared" si="573"/>
        <v>0</v>
      </c>
      <c r="I9170" s="5">
        <f>IF(OR(AND(F9170&gt;=50,G9170&gt;SUMIF(SeasonTotals!A$2:A$9,A9170,SeasonTotals!F$2:F$9)),AND(G9170&gt;0.885,F9170&gt;=50,D9170&lt;3)),1,0)</f>
        <v>0</v>
      </c>
      <c r="J9170" s="4">
        <f t="shared" si="574"/>
        <v>0</v>
      </c>
      <c r="K9170" s="5">
        <f t="shared" si="575"/>
        <v>0</v>
      </c>
    </row>
    <row r="9171" spans="1:11" x14ac:dyDescent="0.25">
      <c r="A9171" t="s">
        <v>118</v>
      </c>
      <c r="B9171" t="s">
        <v>71</v>
      </c>
      <c r="C9171">
        <v>1</v>
      </c>
      <c r="D9171">
        <v>2</v>
      </c>
      <c r="E9171">
        <v>31</v>
      </c>
      <c r="F9171">
        <v>57</v>
      </c>
      <c r="G9171" s="1">
        <f t="shared" si="572"/>
        <v>0.93939393939393945</v>
      </c>
      <c r="H9171" s="4">
        <f t="shared" si="573"/>
        <v>1</v>
      </c>
      <c r="I9171" s="5">
        <f>IF(OR(AND(F9171&gt;=50,G9171&gt;SUMIF(SeasonTotals!A$2:A$9,A9171,SeasonTotals!F$2:F$9)),AND(G9171&gt;0.885,F9171&gt;=50,D9171&lt;3)),1,0)</f>
        <v>1</v>
      </c>
      <c r="J9171" s="4">
        <f t="shared" si="574"/>
        <v>0</v>
      </c>
      <c r="K9171" s="5">
        <f t="shared" si="575"/>
        <v>0</v>
      </c>
    </row>
    <row r="9172" spans="1:11" x14ac:dyDescent="0.25">
      <c r="A9172" t="s">
        <v>118</v>
      </c>
      <c r="B9172" t="s">
        <v>71</v>
      </c>
      <c r="C9172">
        <v>1</v>
      </c>
      <c r="D9172">
        <v>4</v>
      </c>
      <c r="E9172">
        <v>18</v>
      </c>
      <c r="F9172">
        <v>59</v>
      </c>
      <c r="G9172" s="1">
        <f t="shared" si="572"/>
        <v>0.81818181818181823</v>
      </c>
      <c r="H9172" s="4">
        <f t="shared" si="573"/>
        <v>0</v>
      </c>
      <c r="I9172" s="5">
        <f>IF(OR(AND(F9172&gt;=50,G9172&gt;SUMIF(SeasonTotals!A$2:A$9,A9172,SeasonTotals!F$2:F$9)),AND(G9172&gt;0.885,F9172&gt;=50,D9172&lt;3)),1,0)</f>
        <v>0</v>
      </c>
      <c r="J9172" s="4">
        <f t="shared" si="574"/>
        <v>1</v>
      </c>
      <c r="K9172" s="5">
        <f t="shared" si="575"/>
        <v>0</v>
      </c>
    </row>
    <row r="9173" spans="1:11" x14ac:dyDescent="0.25">
      <c r="A9173" t="s">
        <v>118</v>
      </c>
      <c r="B9173" t="s">
        <v>71</v>
      </c>
      <c r="C9173">
        <v>1</v>
      </c>
      <c r="D9173">
        <v>6</v>
      </c>
      <c r="E9173">
        <v>41</v>
      </c>
      <c r="F9173">
        <v>60</v>
      </c>
      <c r="G9173" s="1">
        <f t="shared" si="572"/>
        <v>0.87234042553191493</v>
      </c>
      <c r="H9173" s="4">
        <f t="shared" si="573"/>
        <v>0</v>
      </c>
      <c r="I9173" s="5">
        <f>IF(OR(AND(F9173&gt;=50,G9173&gt;SUMIF(SeasonTotals!A$2:A$9,A9173,SeasonTotals!F$2:F$9)),AND(G9173&gt;0.885,F9173&gt;=50,D9173&lt;3)),1,0)</f>
        <v>0</v>
      </c>
      <c r="J9173" s="4">
        <f t="shared" si="574"/>
        <v>0</v>
      </c>
      <c r="K9173" s="5">
        <f t="shared" si="575"/>
        <v>0</v>
      </c>
    </row>
    <row r="9174" spans="1:11" x14ac:dyDescent="0.25">
      <c r="A9174" t="s">
        <v>118</v>
      </c>
      <c r="B9174" t="s">
        <v>71</v>
      </c>
      <c r="C9174">
        <v>1</v>
      </c>
      <c r="D9174">
        <v>4</v>
      </c>
      <c r="E9174">
        <v>21</v>
      </c>
      <c r="F9174">
        <v>64</v>
      </c>
      <c r="G9174" s="1">
        <f t="shared" si="572"/>
        <v>0.84</v>
      </c>
      <c r="H9174" s="4">
        <f t="shared" si="573"/>
        <v>0</v>
      </c>
      <c r="I9174" s="5">
        <f>IF(OR(AND(F9174&gt;=50,G9174&gt;SUMIF(SeasonTotals!A$2:A$9,A9174,SeasonTotals!F$2:F$9)),AND(G9174&gt;0.885,F9174&gt;=50,D9174&lt;3)),1,0)</f>
        <v>0</v>
      </c>
      <c r="J9174" s="4">
        <f t="shared" si="574"/>
        <v>1</v>
      </c>
      <c r="K9174" s="5">
        <f t="shared" si="575"/>
        <v>0</v>
      </c>
    </row>
    <row r="9175" spans="1:11" x14ac:dyDescent="0.25">
      <c r="A9175" t="s">
        <v>118</v>
      </c>
      <c r="B9175" t="s">
        <v>73</v>
      </c>
      <c r="C9175">
        <v>1</v>
      </c>
      <c r="D9175">
        <v>0</v>
      </c>
      <c r="E9175">
        <v>0</v>
      </c>
      <c r="F9175">
        <v>2</v>
      </c>
      <c r="G9175" s="1">
        <f t="shared" si="572"/>
        <v>0</v>
      </c>
      <c r="H9175" s="4">
        <f t="shared" si="573"/>
        <v>0</v>
      </c>
      <c r="I9175" s="5">
        <f>IF(OR(AND(F9175&gt;=50,G9175&gt;SUMIF(SeasonTotals!A$2:A$9,A9175,SeasonTotals!F$2:F$9)),AND(G9175&gt;0.885,F9175&gt;=50,D9175&lt;3)),1,0)</f>
        <v>0</v>
      </c>
      <c r="J9175" s="4">
        <f t="shared" si="574"/>
        <v>1</v>
      </c>
      <c r="K9175" s="5">
        <f t="shared" si="575"/>
        <v>1</v>
      </c>
    </row>
    <row r="9176" spans="1:11" x14ac:dyDescent="0.25">
      <c r="A9176" t="s">
        <v>118</v>
      </c>
      <c r="B9176" t="s">
        <v>73</v>
      </c>
      <c r="C9176">
        <v>1</v>
      </c>
      <c r="D9176">
        <v>3</v>
      </c>
      <c r="E9176">
        <v>32</v>
      </c>
      <c r="F9176">
        <v>64</v>
      </c>
      <c r="G9176" s="1">
        <f t="shared" si="572"/>
        <v>0.91428571428571426</v>
      </c>
      <c r="H9176" s="4">
        <f t="shared" si="573"/>
        <v>1</v>
      </c>
      <c r="I9176" s="5">
        <f>IF(OR(AND(F9176&gt;=50,G9176&gt;SUMIF(SeasonTotals!A$2:A$9,A9176,SeasonTotals!F$2:F$9)),AND(G9176&gt;0.885,F9176&gt;=50,D9176&lt;3)),1,0)</f>
        <v>1</v>
      </c>
      <c r="J9176" s="4">
        <f t="shared" si="574"/>
        <v>0</v>
      </c>
      <c r="K9176" s="5">
        <f t="shared" si="575"/>
        <v>0</v>
      </c>
    </row>
    <row r="9177" spans="1:11" x14ac:dyDescent="0.25">
      <c r="A9177" t="s">
        <v>118</v>
      </c>
      <c r="B9177" t="s">
        <v>73</v>
      </c>
      <c r="C9177">
        <v>1</v>
      </c>
      <c r="D9177">
        <v>2</v>
      </c>
      <c r="E9177">
        <v>39</v>
      </c>
      <c r="F9177">
        <v>59</v>
      </c>
      <c r="G9177" s="1">
        <f t="shared" si="572"/>
        <v>0.95121951219512191</v>
      </c>
      <c r="H9177" s="4">
        <f t="shared" si="573"/>
        <v>1</v>
      </c>
      <c r="I9177" s="5">
        <f>IF(OR(AND(F9177&gt;=50,G9177&gt;SUMIF(SeasonTotals!A$2:A$9,A9177,SeasonTotals!F$2:F$9)),AND(G9177&gt;0.885,F9177&gt;=50,D9177&lt;3)),1,0)</f>
        <v>1</v>
      </c>
      <c r="J9177" s="4">
        <f t="shared" si="574"/>
        <v>0</v>
      </c>
      <c r="K9177" s="5">
        <f t="shared" si="575"/>
        <v>0</v>
      </c>
    </row>
    <row r="9178" spans="1:11" x14ac:dyDescent="0.25">
      <c r="A9178" t="s">
        <v>118</v>
      </c>
      <c r="B9178" t="s">
        <v>73</v>
      </c>
      <c r="C9178">
        <v>1</v>
      </c>
      <c r="D9178">
        <v>4</v>
      </c>
      <c r="E9178">
        <v>36</v>
      </c>
      <c r="F9178">
        <v>65</v>
      </c>
      <c r="G9178" s="1">
        <f t="shared" si="572"/>
        <v>0.9</v>
      </c>
      <c r="H9178" s="4">
        <f t="shared" si="573"/>
        <v>0</v>
      </c>
      <c r="I9178" s="5">
        <f>IF(OR(AND(F9178&gt;=50,G9178&gt;SUMIF(SeasonTotals!A$2:A$9,A9178,SeasonTotals!F$2:F$9)),AND(G9178&gt;0.885,F9178&gt;=50,D9178&lt;3)),1,0)</f>
        <v>0</v>
      </c>
      <c r="J9178" s="4">
        <f t="shared" si="574"/>
        <v>0</v>
      </c>
      <c r="K9178" s="5">
        <f t="shared" si="575"/>
        <v>0</v>
      </c>
    </row>
    <row r="9179" spans="1:11" x14ac:dyDescent="0.25">
      <c r="A9179" t="s">
        <v>118</v>
      </c>
      <c r="B9179" t="s">
        <v>73</v>
      </c>
      <c r="C9179">
        <v>1</v>
      </c>
      <c r="D9179">
        <v>1</v>
      </c>
      <c r="E9179">
        <v>32</v>
      </c>
      <c r="F9179">
        <v>60</v>
      </c>
      <c r="G9179" s="1">
        <f t="shared" si="572"/>
        <v>0.96969696969696972</v>
      </c>
      <c r="H9179" s="4">
        <f t="shared" si="573"/>
        <v>1</v>
      </c>
      <c r="I9179" s="5">
        <f>IF(OR(AND(F9179&gt;=50,G9179&gt;SUMIF(SeasonTotals!A$2:A$9,A9179,SeasonTotals!F$2:F$9)),AND(G9179&gt;0.885,F9179&gt;=50,D9179&lt;3)),1,0)</f>
        <v>1</v>
      </c>
      <c r="J9179" s="4">
        <f t="shared" si="574"/>
        <v>0</v>
      </c>
      <c r="K9179" s="5">
        <f t="shared" si="575"/>
        <v>0</v>
      </c>
    </row>
    <row r="9180" spans="1:11" x14ac:dyDescent="0.25">
      <c r="A9180" t="s">
        <v>118</v>
      </c>
      <c r="B9180" t="s">
        <v>73</v>
      </c>
      <c r="C9180">
        <v>1</v>
      </c>
      <c r="D9180">
        <v>3</v>
      </c>
      <c r="E9180">
        <v>24</v>
      </c>
      <c r="F9180">
        <v>59</v>
      </c>
      <c r="G9180" s="1">
        <f t="shared" si="572"/>
        <v>0.88888888888888884</v>
      </c>
      <c r="H9180" s="4">
        <f t="shared" si="573"/>
        <v>0</v>
      </c>
      <c r="I9180" s="5">
        <f>IF(OR(AND(F9180&gt;=50,G9180&gt;SUMIF(SeasonTotals!A$2:A$9,A9180,SeasonTotals!F$2:F$9)),AND(G9180&gt;0.885,F9180&gt;=50,D9180&lt;3)),1,0)</f>
        <v>0</v>
      </c>
      <c r="J9180" s="4">
        <f t="shared" si="574"/>
        <v>0</v>
      </c>
      <c r="K9180" s="5">
        <f t="shared" si="575"/>
        <v>0</v>
      </c>
    </row>
    <row r="9181" spans="1:11" x14ac:dyDescent="0.25">
      <c r="A9181" t="s">
        <v>118</v>
      </c>
      <c r="B9181" t="s">
        <v>73</v>
      </c>
      <c r="C9181">
        <v>1</v>
      </c>
      <c r="D9181">
        <v>2</v>
      </c>
      <c r="E9181">
        <v>32</v>
      </c>
      <c r="F9181">
        <v>58</v>
      </c>
      <c r="G9181" s="1">
        <f t="shared" si="572"/>
        <v>0.94117647058823528</v>
      </c>
      <c r="H9181" s="4">
        <f t="shared" si="573"/>
        <v>1</v>
      </c>
      <c r="I9181" s="5">
        <f>IF(OR(AND(F9181&gt;=50,G9181&gt;SUMIF(SeasonTotals!A$2:A$9,A9181,SeasonTotals!F$2:F$9)),AND(G9181&gt;0.885,F9181&gt;=50,D9181&lt;3)),1,0)</f>
        <v>1</v>
      </c>
      <c r="J9181" s="4">
        <f t="shared" si="574"/>
        <v>0</v>
      </c>
      <c r="K9181" s="5">
        <f t="shared" si="575"/>
        <v>0</v>
      </c>
    </row>
    <row r="9182" spans="1:11" x14ac:dyDescent="0.25">
      <c r="A9182" t="s">
        <v>118</v>
      </c>
      <c r="B9182" t="s">
        <v>73</v>
      </c>
      <c r="C9182">
        <v>1</v>
      </c>
      <c r="D9182">
        <v>0</v>
      </c>
      <c r="E9182">
        <v>29</v>
      </c>
      <c r="F9182">
        <v>60</v>
      </c>
      <c r="G9182" s="1">
        <f t="shared" si="572"/>
        <v>1</v>
      </c>
      <c r="H9182" s="4">
        <f t="shared" si="573"/>
        <v>1</v>
      </c>
      <c r="I9182" s="5">
        <f>IF(OR(AND(F9182&gt;=50,G9182&gt;SUMIF(SeasonTotals!A$2:A$9,A9182,SeasonTotals!F$2:F$9)),AND(G9182&gt;0.885,F9182&gt;=50,D9182&lt;3)),1,0)</f>
        <v>1</v>
      </c>
      <c r="J9182" s="4">
        <f t="shared" si="574"/>
        <v>0</v>
      </c>
      <c r="K9182" s="5">
        <f t="shared" si="575"/>
        <v>0</v>
      </c>
    </row>
    <row r="9183" spans="1:11" x14ac:dyDescent="0.25">
      <c r="A9183" t="s">
        <v>118</v>
      </c>
      <c r="B9183" t="s">
        <v>73</v>
      </c>
      <c r="C9183">
        <v>1</v>
      </c>
      <c r="D9183">
        <v>1</v>
      </c>
      <c r="E9183">
        <v>28</v>
      </c>
      <c r="F9183">
        <v>62</v>
      </c>
      <c r="G9183" s="1">
        <f t="shared" si="572"/>
        <v>0.96551724137931039</v>
      </c>
      <c r="H9183" s="4">
        <f t="shared" si="573"/>
        <v>1</v>
      </c>
      <c r="I9183" s="5">
        <f>IF(OR(AND(F9183&gt;=50,G9183&gt;SUMIF(SeasonTotals!A$2:A$9,A9183,SeasonTotals!F$2:F$9)),AND(G9183&gt;0.885,F9183&gt;=50,D9183&lt;3)),1,0)</f>
        <v>1</v>
      </c>
      <c r="J9183" s="4">
        <f t="shared" si="574"/>
        <v>0</v>
      </c>
      <c r="K9183" s="5">
        <f t="shared" si="575"/>
        <v>0</v>
      </c>
    </row>
    <row r="9184" spans="1:11" x14ac:dyDescent="0.25">
      <c r="A9184" t="s">
        <v>118</v>
      </c>
      <c r="B9184" t="s">
        <v>73</v>
      </c>
      <c r="C9184">
        <v>1</v>
      </c>
      <c r="D9184">
        <v>1</v>
      </c>
      <c r="E9184">
        <v>32</v>
      </c>
      <c r="F9184">
        <v>60</v>
      </c>
      <c r="G9184" s="1">
        <f t="shared" si="572"/>
        <v>0.96969696969696972</v>
      </c>
      <c r="H9184" s="4">
        <f t="shared" si="573"/>
        <v>1</v>
      </c>
      <c r="I9184" s="5">
        <f>IF(OR(AND(F9184&gt;=50,G9184&gt;SUMIF(SeasonTotals!A$2:A$9,A9184,SeasonTotals!F$2:F$9)),AND(G9184&gt;0.885,F9184&gt;=50,D9184&lt;3)),1,0)</f>
        <v>1</v>
      </c>
      <c r="J9184" s="4">
        <f t="shared" si="574"/>
        <v>0</v>
      </c>
      <c r="K9184" s="5">
        <f t="shared" si="575"/>
        <v>0</v>
      </c>
    </row>
    <row r="9185" spans="1:11" x14ac:dyDescent="0.25">
      <c r="A9185" t="s">
        <v>118</v>
      </c>
      <c r="B9185" t="s">
        <v>73</v>
      </c>
      <c r="C9185">
        <v>1</v>
      </c>
      <c r="D9185">
        <v>0</v>
      </c>
      <c r="E9185">
        <v>25</v>
      </c>
      <c r="F9185">
        <v>59</v>
      </c>
      <c r="G9185" s="1">
        <f t="shared" si="572"/>
        <v>1</v>
      </c>
      <c r="H9185" s="4">
        <f t="shared" si="573"/>
        <v>1</v>
      </c>
      <c r="I9185" s="5">
        <f>IF(OR(AND(F9185&gt;=50,G9185&gt;SUMIF(SeasonTotals!A$2:A$9,A9185,SeasonTotals!F$2:F$9)),AND(G9185&gt;0.885,F9185&gt;=50,D9185&lt;3)),1,0)</f>
        <v>1</v>
      </c>
      <c r="J9185" s="4">
        <f t="shared" si="574"/>
        <v>0</v>
      </c>
      <c r="K9185" s="5">
        <f t="shared" si="575"/>
        <v>0</v>
      </c>
    </row>
    <row r="9186" spans="1:11" x14ac:dyDescent="0.25">
      <c r="A9186" t="s">
        <v>118</v>
      </c>
      <c r="B9186" t="s">
        <v>73</v>
      </c>
      <c r="C9186">
        <v>1</v>
      </c>
      <c r="D9186">
        <v>1</v>
      </c>
      <c r="E9186">
        <v>40</v>
      </c>
      <c r="F9186">
        <v>60</v>
      </c>
      <c r="G9186" s="1">
        <f t="shared" si="572"/>
        <v>0.97560975609756095</v>
      </c>
      <c r="H9186" s="4">
        <f t="shared" si="573"/>
        <v>1</v>
      </c>
      <c r="I9186" s="5">
        <f>IF(OR(AND(F9186&gt;=50,G9186&gt;SUMIF(SeasonTotals!A$2:A$9,A9186,SeasonTotals!F$2:F$9)),AND(G9186&gt;0.885,F9186&gt;=50,D9186&lt;3)),1,0)</f>
        <v>1</v>
      </c>
      <c r="J9186" s="4">
        <f t="shared" si="574"/>
        <v>0</v>
      </c>
      <c r="K9186" s="5">
        <f t="shared" si="575"/>
        <v>0</v>
      </c>
    </row>
    <row r="9187" spans="1:11" x14ac:dyDescent="0.25">
      <c r="A9187" t="s">
        <v>118</v>
      </c>
      <c r="B9187" t="s">
        <v>73</v>
      </c>
      <c r="C9187">
        <v>1</v>
      </c>
      <c r="D9187">
        <v>2</v>
      </c>
      <c r="E9187">
        <v>29</v>
      </c>
      <c r="F9187">
        <v>62</v>
      </c>
      <c r="G9187" s="1">
        <f t="shared" si="572"/>
        <v>0.93548387096774188</v>
      </c>
      <c r="H9187" s="4">
        <f t="shared" si="573"/>
        <v>1</v>
      </c>
      <c r="I9187" s="5">
        <f>IF(OR(AND(F9187&gt;=50,G9187&gt;SUMIF(SeasonTotals!A$2:A$9,A9187,SeasonTotals!F$2:F$9)),AND(G9187&gt;0.885,F9187&gt;=50,D9187&lt;3)),1,0)</f>
        <v>1</v>
      </c>
      <c r="J9187" s="4">
        <f t="shared" si="574"/>
        <v>0</v>
      </c>
      <c r="K9187" s="5">
        <f t="shared" si="575"/>
        <v>0</v>
      </c>
    </row>
    <row r="9188" spans="1:11" x14ac:dyDescent="0.25">
      <c r="A9188" t="s">
        <v>118</v>
      </c>
      <c r="B9188" t="s">
        <v>73</v>
      </c>
      <c r="C9188">
        <v>1</v>
      </c>
      <c r="D9188">
        <v>3</v>
      </c>
      <c r="E9188">
        <v>25</v>
      </c>
      <c r="F9188">
        <v>59</v>
      </c>
      <c r="G9188" s="1">
        <f t="shared" si="572"/>
        <v>0.8928571428571429</v>
      </c>
      <c r="H9188" s="4">
        <f t="shared" si="573"/>
        <v>0</v>
      </c>
      <c r="I9188" s="5">
        <f>IF(OR(AND(F9188&gt;=50,G9188&gt;SUMIF(SeasonTotals!A$2:A$9,A9188,SeasonTotals!F$2:F$9)),AND(G9188&gt;0.885,F9188&gt;=50,D9188&lt;3)),1,0)</f>
        <v>0</v>
      </c>
      <c r="J9188" s="4">
        <f t="shared" si="574"/>
        <v>0</v>
      </c>
      <c r="K9188" s="5">
        <f t="shared" si="575"/>
        <v>0</v>
      </c>
    </row>
    <row r="9189" spans="1:11" x14ac:dyDescent="0.25">
      <c r="A9189" t="s">
        <v>118</v>
      </c>
      <c r="B9189" t="s">
        <v>73</v>
      </c>
      <c r="C9189">
        <v>1</v>
      </c>
      <c r="D9189">
        <v>1</v>
      </c>
      <c r="E9189">
        <v>45</v>
      </c>
      <c r="F9189">
        <v>60</v>
      </c>
      <c r="G9189" s="1">
        <f t="shared" si="572"/>
        <v>0.97826086956521741</v>
      </c>
      <c r="H9189" s="4">
        <f t="shared" si="573"/>
        <v>1</v>
      </c>
      <c r="I9189" s="5">
        <f>IF(OR(AND(F9189&gt;=50,G9189&gt;SUMIF(SeasonTotals!A$2:A$9,A9189,SeasonTotals!F$2:F$9)),AND(G9189&gt;0.885,F9189&gt;=50,D9189&lt;3)),1,0)</f>
        <v>1</v>
      </c>
      <c r="J9189" s="4">
        <f t="shared" si="574"/>
        <v>0</v>
      </c>
      <c r="K9189" s="5">
        <f t="shared" si="575"/>
        <v>0</v>
      </c>
    </row>
    <row r="9190" spans="1:11" x14ac:dyDescent="0.25">
      <c r="A9190" t="s">
        <v>118</v>
      </c>
      <c r="B9190" t="s">
        <v>73</v>
      </c>
      <c r="C9190">
        <v>1</v>
      </c>
      <c r="D9190">
        <v>2</v>
      </c>
      <c r="E9190">
        <v>27</v>
      </c>
      <c r="F9190">
        <v>62</v>
      </c>
      <c r="G9190" s="1">
        <f t="shared" si="572"/>
        <v>0.93103448275862066</v>
      </c>
      <c r="H9190" s="4">
        <f t="shared" si="573"/>
        <v>1</v>
      </c>
      <c r="I9190" s="5">
        <f>IF(OR(AND(F9190&gt;=50,G9190&gt;SUMIF(SeasonTotals!A$2:A$9,A9190,SeasonTotals!F$2:F$9)),AND(G9190&gt;0.885,F9190&gt;=50,D9190&lt;3)),1,0)</f>
        <v>1</v>
      </c>
      <c r="J9190" s="4">
        <f t="shared" si="574"/>
        <v>0</v>
      </c>
      <c r="K9190" s="5">
        <f t="shared" si="575"/>
        <v>0</v>
      </c>
    </row>
    <row r="9191" spans="1:11" x14ac:dyDescent="0.25">
      <c r="A9191" t="s">
        <v>118</v>
      </c>
      <c r="B9191" t="s">
        <v>73</v>
      </c>
      <c r="C9191">
        <v>1</v>
      </c>
      <c r="D9191">
        <v>3</v>
      </c>
      <c r="E9191">
        <v>25</v>
      </c>
      <c r="F9191">
        <v>59</v>
      </c>
      <c r="G9191" s="1">
        <f t="shared" si="572"/>
        <v>0.8928571428571429</v>
      </c>
      <c r="H9191" s="4">
        <f t="shared" si="573"/>
        <v>0</v>
      </c>
      <c r="I9191" s="5">
        <f>IF(OR(AND(F9191&gt;=50,G9191&gt;SUMIF(SeasonTotals!A$2:A$9,A9191,SeasonTotals!F$2:F$9)),AND(G9191&gt;0.885,F9191&gt;=50,D9191&lt;3)),1,0)</f>
        <v>0</v>
      </c>
      <c r="J9191" s="4">
        <f t="shared" si="574"/>
        <v>0</v>
      </c>
      <c r="K9191" s="5">
        <f t="shared" si="575"/>
        <v>0</v>
      </c>
    </row>
    <row r="9192" spans="1:11" x14ac:dyDescent="0.25">
      <c r="A9192" t="s">
        <v>118</v>
      </c>
      <c r="B9192" t="s">
        <v>73</v>
      </c>
      <c r="C9192">
        <v>1</v>
      </c>
      <c r="D9192">
        <v>3</v>
      </c>
      <c r="E9192">
        <v>27</v>
      </c>
      <c r="F9192">
        <v>61</v>
      </c>
      <c r="G9192" s="1">
        <f t="shared" si="572"/>
        <v>0.9</v>
      </c>
      <c r="H9192" s="4">
        <f t="shared" si="573"/>
        <v>0</v>
      </c>
      <c r="I9192" s="5">
        <f>IF(OR(AND(F9192&gt;=50,G9192&gt;SUMIF(SeasonTotals!A$2:A$9,A9192,SeasonTotals!F$2:F$9)),AND(G9192&gt;0.885,F9192&gt;=50,D9192&lt;3)),1,0)</f>
        <v>0</v>
      </c>
      <c r="J9192" s="4">
        <f t="shared" si="574"/>
        <v>0</v>
      </c>
      <c r="K9192" s="5">
        <f t="shared" si="575"/>
        <v>0</v>
      </c>
    </row>
    <row r="9193" spans="1:11" x14ac:dyDescent="0.25">
      <c r="A9193" t="s">
        <v>118</v>
      </c>
      <c r="B9193" t="s">
        <v>73</v>
      </c>
      <c r="C9193">
        <v>1</v>
      </c>
      <c r="D9193">
        <v>1</v>
      </c>
      <c r="E9193">
        <v>30</v>
      </c>
      <c r="F9193">
        <v>65</v>
      </c>
      <c r="G9193" s="1">
        <f t="shared" si="572"/>
        <v>0.967741935483871</v>
      </c>
      <c r="H9193" s="4">
        <f t="shared" si="573"/>
        <v>1</v>
      </c>
      <c r="I9193" s="5">
        <f>IF(OR(AND(F9193&gt;=50,G9193&gt;SUMIF(SeasonTotals!A$2:A$9,A9193,SeasonTotals!F$2:F$9)),AND(G9193&gt;0.885,F9193&gt;=50,D9193&lt;3)),1,0)</f>
        <v>1</v>
      </c>
      <c r="J9193" s="4">
        <f t="shared" si="574"/>
        <v>0</v>
      </c>
      <c r="K9193" s="5">
        <f t="shared" si="575"/>
        <v>0</v>
      </c>
    </row>
    <row r="9194" spans="1:11" x14ac:dyDescent="0.25">
      <c r="A9194" t="s">
        <v>118</v>
      </c>
      <c r="B9194" t="s">
        <v>73</v>
      </c>
      <c r="C9194">
        <v>1</v>
      </c>
      <c r="D9194">
        <v>1</v>
      </c>
      <c r="E9194">
        <v>26</v>
      </c>
      <c r="F9194">
        <v>60</v>
      </c>
      <c r="G9194" s="1">
        <f t="shared" si="572"/>
        <v>0.96296296296296291</v>
      </c>
      <c r="H9194" s="4">
        <f t="shared" si="573"/>
        <v>1</v>
      </c>
      <c r="I9194" s="5">
        <f>IF(OR(AND(F9194&gt;=50,G9194&gt;SUMIF(SeasonTotals!A$2:A$9,A9194,SeasonTotals!F$2:F$9)),AND(G9194&gt;0.885,F9194&gt;=50,D9194&lt;3)),1,0)</f>
        <v>1</v>
      </c>
      <c r="J9194" s="4">
        <f t="shared" si="574"/>
        <v>0</v>
      </c>
      <c r="K9194" s="5">
        <f t="shared" si="575"/>
        <v>0</v>
      </c>
    </row>
    <row r="9195" spans="1:11" x14ac:dyDescent="0.25">
      <c r="A9195" t="s">
        <v>118</v>
      </c>
      <c r="B9195" t="s">
        <v>73</v>
      </c>
      <c r="C9195">
        <v>1</v>
      </c>
      <c r="D9195">
        <v>3</v>
      </c>
      <c r="E9195">
        <v>37</v>
      </c>
      <c r="F9195">
        <v>60</v>
      </c>
      <c r="G9195" s="1">
        <f t="shared" si="572"/>
        <v>0.92500000000000004</v>
      </c>
      <c r="H9195" s="4">
        <f t="shared" si="573"/>
        <v>1</v>
      </c>
      <c r="I9195" s="5">
        <f>IF(OR(AND(F9195&gt;=50,G9195&gt;SUMIF(SeasonTotals!A$2:A$9,A9195,SeasonTotals!F$2:F$9)),AND(G9195&gt;0.885,F9195&gt;=50,D9195&lt;3)),1,0)</f>
        <v>1</v>
      </c>
      <c r="J9195" s="4">
        <f t="shared" si="574"/>
        <v>0</v>
      </c>
      <c r="K9195" s="5">
        <f t="shared" si="575"/>
        <v>0</v>
      </c>
    </row>
    <row r="9196" spans="1:11" x14ac:dyDescent="0.25">
      <c r="A9196" t="s">
        <v>118</v>
      </c>
      <c r="B9196" t="s">
        <v>73</v>
      </c>
      <c r="C9196">
        <v>1</v>
      </c>
      <c r="D9196">
        <v>4</v>
      </c>
      <c r="E9196">
        <v>32</v>
      </c>
      <c r="F9196">
        <v>59</v>
      </c>
      <c r="G9196" s="1">
        <f t="shared" si="572"/>
        <v>0.88888888888888884</v>
      </c>
      <c r="H9196" s="4">
        <f t="shared" si="573"/>
        <v>0</v>
      </c>
      <c r="I9196" s="5">
        <f>IF(OR(AND(F9196&gt;=50,G9196&gt;SUMIF(SeasonTotals!A$2:A$9,A9196,SeasonTotals!F$2:F$9)),AND(G9196&gt;0.885,F9196&gt;=50,D9196&lt;3)),1,0)</f>
        <v>0</v>
      </c>
      <c r="J9196" s="4">
        <f t="shared" si="574"/>
        <v>0</v>
      </c>
      <c r="K9196" s="5">
        <f t="shared" si="575"/>
        <v>0</v>
      </c>
    </row>
    <row r="9197" spans="1:11" x14ac:dyDescent="0.25">
      <c r="A9197" t="s">
        <v>118</v>
      </c>
      <c r="B9197" t="s">
        <v>73</v>
      </c>
      <c r="C9197">
        <v>1</v>
      </c>
      <c r="D9197">
        <v>3</v>
      </c>
      <c r="E9197">
        <v>31</v>
      </c>
      <c r="F9197">
        <v>61</v>
      </c>
      <c r="G9197" s="1">
        <f t="shared" si="572"/>
        <v>0.91176470588235292</v>
      </c>
      <c r="H9197" s="4">
        <f t="shared" si="573"/>
        <v>0</v>
      </c>
      <c r="I9197" s="5">
        <f>IF(OR(AND(F9197&gt;=50,G9197&gt;SUMIF(SeasonTotals!A$2:A$9,A9197,SeasonTotals!F$2:F$9)),AND(G9197&gt;0.885,F9197&gt;=50,D9197&lt;3)),1,0)</f>
        <v>0</v>
      </c>
      <c r="J9197" s="4">
        <f t="shared" si="574"/>
        <v>0</v>
      </c>
      <c r="K9197" s="5">
        <f t="shared" si="575"/>
        <v>0</v>
      </c>
    </row>
    <row r="9198" spans="1:11" x14ac:dyDescent="0.25">
      <c r="A9198" t="s">
        <v>118</v>
      </c>
      <c r="B9198" t="s">
        <v>73</v>
      </c>
      <c r="C9198">
        <v>1</v>
      </c>
      <c r="D9198">
        <v>6</v>
      </c>
      <c r="E9198">
        <v>30</v>
      </c>
      <c r="F9198">
        <v>60</v>
      </c>
      <c r="G9198" s="1">
        <f t="shared" si="572"/>
        <v>0.83333333333333337</v>
      </c>
      <c r="H9198" s="4">
        <f t="shared" si="573"/>
        <v>0</v>
      </c>
      <c r="I9198" s="5">
        <f>IF(OR(AND(F9198&gt;=50,G9198&gt;SUMIF(SeasonTotals!A$2:A$9,A9198,SeasonTotals!F$2:F$9)),AND(G9198&gt;0.885,F9198&gt;=50,D9198&lt;3)),1,0)</f>
        <v>0</v>
      </c>
      <c r="J9198" s="4">
        <f t="shared" si="574"/>
        <v>1</v>
      </c>
      <c r="K9198" s="5">
        <f t="shared" si="575"/>
        <v>0</v>
      </c>
    </row>
    <row r="9199" spans="1:11" x14ac:dyDescent="0.25">
      <c r="A9199" t="s">
        <v>118</v>
      </c>
      <c r="B9199" t="s">
        <v>73</v>
      </c>
      <c r="C9199">
        <v>1</v>
      </c>
      <c r="D9199">
        <v>2</v>
      </c>
      <c r="E9199">
        <v>42</v>
      </c>
      <c r="F9199">
        <v>64</v>
      </c>
      <c r="G9199" s="1">
        <f t="shared" si="572"/>
        <v>0.95454545454545459</v>
      </c>
      <c r="H9199" s="4">
        <f t="shared" si="573"/>
        <v>1</v>
      </c>
      <c r="I9199" s="5">
        <f>IF(OR(AND(F9199&gt;=50,G9199&gt;SUMIF(SeasonTotals!A$2:A$9,A9199,SeasonTotals!F$2:F$9)),AND(G9199&gt;0.885,F9199&gt;=50,D9199&lt;3)),1,0)</f>
        <v>1</v>
      </c>
      <c r="J9199" s="4">
        <f t="shared" si="574"/>
        <v>0</v>
      </c>
      <c r="K9199" s="5">
        <f t="shared" si="575"/>
        <v>0</v>
      </c>
    </row>
    <row r="9200" spans="1:11" x14ac:dyDescent="0.25">
      <c r="A9200" t="s">
        <v>118</v>
      </c>
      <c r="B9200" t="s">
        <v>73</v>
      </c>
      <c r="C9200">
        <v>1</v>
      </c>
      <c r="D9200">
        <v>3</v>
      </c>
      <c r="E9200">
        <v>47</v>
      </c>
      <c r="F9200">
        <v>64</v>
      </c>
      <c r="G9200" s="1">
        <f t="shared" si="572"/>
        <v>0.94</v>
      </c>
      <c r="H9200" s="4">
        <f t="shared" si="573"/>
        <v>1</v>
      </c>
      <c r="I9200" s="5">
        <f>IF(OR(AND(F9200&gt;=50,G9200&gt;SUMIF(SeasonTotals!A$2:A$9,A9200,SeasonTotals!F$2:F$9)),AND(G9200&gt;0.885,F9200&gt;=50,D9200&lt;3)),1,0)</f>
        <v>1</v>
      </c>
      <c r="J9200" s="4">
        <f t="shared" si="574"/>
        <v>0</v>
      </c>
      <c r="K9200" s="5">
        <f t="shared" si="575"/>
        <v>0</v>
      </c>
    </row>
    <row r="9201" spans="1:11" x14ac:dyDescent="0.25">
      <c r="A9201" t="s">
        <v>118</v>
      </c>
      <c r="B9201" t="s">
        <v>73</v>
      </c>
      <c r="C9201">
        <v>1</v>
      </c>
      <c r="D9201">
        <v>2</v>
      </c>
      <c r="E9201">
        <v>33</v>
      </c>
      <c r="F9201">
        <v>60</v>
      </c>
      <c r="G9201" s="1">
        <f t="shared" si="572"/>
        <v>0.94285714285714284</v>
      </c>
      <c r="H9201" s="4">
        <f t="shared" si="573"/>
        <v>1</v>
      </c>
      <c r="I9201" s="5">
        <f>IF(OR(AND(F9201&gt;=50,G9201&gt;SUMIF(SeasonTotals!A$2:A$9,A9201,SeasonTotals!F$2:F$9)),AND(G9201&gt;0.885,F9201&gt;=50,D9201&lt;3)),1,0)</f>
        <v>1</v>
      </c>
      <c r="J9201" s="4">
        <f t="shared" si="574"/>
        <v>0</v>
      </c>
      <c r="K9201" s="5">
        <f t="shared" si="575"/>
        <v>0</v>
      </c>
    </row>
    <row r="9202" spans="1:11" x14ac:dyDescent="0.25">
      <c r="A9202" t="s">
        <v>118</v>
      </c>
      <c r="B9202" t="s">
        <v>73</v>
      </c>
      <c r="C9202">
        <v>1</v>
      </c>
      <c r="D9202">
        <v>5</v>
      </c>
      <c r="E9202">
        <v>19</v>
      </c>
      <c r="F9202">
        <v>34</v>
      </c>
      <c r="G9202" s="1">
        <f t="shared" si="572"/>
        <v>0.79166666666666663</v>
      </c>
      <c r="H9202" s="4">
        <f t="shared" si="573"/>
        <v>0</v>
      </c>
      <c r="I9202" s="5">
        <f>IF(OR(AND(F9202&gt;=50,G9202&gt;SUMIF(SeasonTotals!A$2:A$9,A9202,SeasonTotals!F$2:F$9)),AND(G9202&gt;0.885,F9202&gt;=50,D9202&lt;3)),1,0)</f>
        <v>0</v>
      </c>
      <c r="J9202" s="4">
        <f t="shared" si="574"/>
        <v>1</v>
      </c>
      <c r="K9202" s="5">
        <f t="shared" si="575"/>
        <v>1</v>
      </c>
    </row>
    <row r="9203" spans="1:11" x14ac:dyDescent="0.25">
      <c r="A9203" t="s">
        <v>118</v>
      </c>
      <c r="B9203" t="s">
        <v>73</v>
      </c>
      <c r="C9203">
        <v>1</v>
      </c>
      <c r="D9203">
        <v>4</v>
      </c>
      <c r="E9203">
        <v>30</v>
      </c>
      <c r="F9203">
        <v>62</v>
      </c>
      <c r="G9203" s="1">
        <f t="shared" si="572"/>
        <v>0.88235294117647056</v>
      </c>
      <c r="H9203" s="4">
        <f t="shared" si="573"/>
        <v>0</v>
      </c>
      <c r="I9203" s="5">
        <f>IF(OR(AND(F9203&gt;=50,G9203&gt;SUMIF(SeasonTotals!A$2:A$9,A9203,SeasonTotals!F$2:F$9)),AND(G9203&gt;0.885,F9203&gt;=50,D9203&lt;3)),1,0)</f>
        <v>0</v>
      </c>
      <c r="J9203" s="4">
        <f t="shared" si="574"/>
        <v>0</v>
      </c>
      <c r="K9203" s="5">
        <f t="shared" si="575"/>
        <v>0</v>
      </c>
    </row>
    <row r="9204" spans="1:11" x14ac:dyDescent="0.25">
      <c r="A9204" t="s">
        <v>118</v>
      </c>
      <c r="B9204" t="s">
        <v>73</v>
      </c>
      <c r="C9204">
        <v>1</v>
      </c>
      <c r="D9204">
        <v>4</v>
      </c>
      <c r="E9204">
        <v>31</v>
      </c>
      <c r="F9204">
        <v>60</v>
      </c>
      <c r="G9204" s="1">
        <f t="shared" si="572"/>
        <v>0.88571428571428568</v>
      </c>
      <c r="H9204" s="4">
        <f t="shared" si="573"/>
        <v>0</v>
      </c>
      <c r="I9204" s="5">
        <f>IF(OR(AND(F9204&gt;=50,G9204&gt;SUMIF(SeasonTotals!A$2:A$9,A9204,SeasonTotals!F$2:F$9)),AND(G9204&gt;0.885,F9204&gt;=50,D9204&lt;3)),1,0)</f>
        <v>0</v>
      </c>
      <c r="J9204" s="4">
        <f t="shared" si="574"/>
        <v>0</v>
      </c>
      <c r="K9204" s="5">
        <f t="shared" si="575"/>
        <v>0</v>
      </c>
    </row>
    <row r="9205" spans="1:11" x14ac:dyDescent="0.25">
      <c r="A9205" t="s">
        <v>118</v>
      </c>
      <c r="B9205" t="s">
        <v>73</v>
      </c>
      <c r="C9205">
        <v>1</v>
      </c>
      <c r="D9205">
        <v>2</v>
      </c>
      <c r="E9205">
        <v>38</v>
      </c>
      <c r="F9205">
        <v>63</v>
      </c>
      <c r="G9205" s="1">
        <f t="shared" si="572"/>
        <v>0.95</v>
      </c>
      <c r="H9205" s="4">
        <f t="shared" si="573"/>
        <v>1</v>
      </c>
      <c r="I9205" s="5">
        <f>IF(OR(AND(F9205&gt;=50,G9205&gt;SUMIF(SeasonTotals!A$2:A$9,A9205,SeasonTotals!F$2:F$9)),AND(G9205&gt;0.885,F9205&gt;=50,D9205&lt;3)),1,0)</f>
        <v>1</v>
      </c>
      <c r="J9205" s="4">
        <f t="shared" si="574"/>
        <v>0</v>
      </c>
      <c r="K9205" s="5">
        <f t="shared" si="575"/>
        <v>0</v>
      </c>
    </row>
    <row r="9206" spans="1:11" x14ac:dyDescent="0.25">
      <c r="A9206" t="s">
        <v>118</v>
      </c>
      <c r="B9206" t="s">
        <v>73</v>
      </c>
      <c r="C9206">
        <v>1</v>
      </c>
      <c r="D9206">
        <v>2</v>
      </c>
      <c r="E9206">
        <v>29</v>
      </c>
      <c r="F9206">
        <v>65</v>
      </c>
      <c r="G9206" s="1">
        <f t="shared" si="572"/>
        <v>0.93548387096774188</v>
      </c>
      <c r="H9206" s="4">
        <f t="shared" si="573"/>
        <v>1</v>
      </c>
      <c r="I9206" s="5">
        <f>IF(OR(AND(F9206&gt;=50,G9206&gt;SUMIF(SeasonTotals!A$2:A$9,A9206,SeasonTotals!F$2:F$9)),AND(G9206&gt;0.885,F9206&gt;=50,D9206&lt;3)),1,0)</f>
        <v>1</v>
      </c>
      <c r="J9206" s="4">
        <f t="shared" si="574"/>
        <v>0</v>
      </c>
      <c r="K9206" s="5">
        <f t="shared" si="575"/>
        <v>0</v>
      </c>
    </row>
    <row r="9207" spans="1:11" x14ac:dyDescent="0.25">
      <c r="A9207" t="s">
        <v>118</v>
      </c>
      <c r="B9207" t="s">
        <v>73</v>
      </c>
      <c r="C9207">
        <v>1</v>
      </c>
      <c r="D9207">
        <v>2</v>
      </c>
      <c r="E9207">
        <v>29</v>
      </c>
      <c r="F9207">
        <v>64</v>
      </c>
      <c r="G9207" s="1">
        <f t="shared" si="572"/>
        <v>0.93548387096774188</v>
      </c>
      <c r="H9207" s="4">
        <f t="shared" si="573"/>
        <v>1</v>
      </c>
      <c r="I9207" s="5">
        <f>IF(OR(AND(F9207&gt;=50,G9207&gt;SUMIF(SeasonTotals!A$2:A$9,A9207,SeasonTotals!F$2:F$9)),AND(G9207&gt;0.885,F9207&gt;=50,D9207&lt;3)),1,0)</f>
        <v>1</v>
      </c>
      <c r="J9207" s="4">
        <f t="shared" si="574"/>
        <v>0</v>
      </c>
      <c r="K9207" s="5">
        <f t="shared" si="575"/>
        <v>0</v>
      </c>
    </row>
    <row r="9208" spans="1:11" x14ac:dyDescent="0.25">
      <c r="A9208" t="s">
        <v>118</v>
      </c>
      <c r="B9208" t="s">
        <v>73</v>
      </c>
      <c r="C9208">
        <v>1</v>
      </c>
      <c r="D9208">
        <v>3</v>
      </c>
      <c r="E9208">
        <v>16</v>
      </c>
      <c r="F9208">
        <v>26</v>
      </c>
      <c r="G9208" s="1">
        <f t="shared" si="572"/>
        <v>0.84210526315789469</v>
      </c>
      <c r="H9208" s="4">
        <f t="shared" si="573"/>
        <v>0</v>
      </c>
      <c r="I9208" s="5">
        <f>IF(OR(AND(F9208&gt;=50,G9208&gt;SUMIF(SeasonTotals!A$2:A$9,A9208,SeasonTotals!F$2:F$9)),AND(G9208&gt;0.885,F9208&gt;=50,D9208&lt;3)),1,0)</f>
        <v>0</v>
      </c>
      <c r="J9208" s="4">
        <f t="shared" si="574"/>
        <v>1</v>
      </c>
      <c r="K9208" s="5">
        <f t="shared" si="575"/>
        <v>1</v>
      </c>
    </row>
    <row r="9209" spans="1:11" x14ac:dyDescent="0.25">
      <c r="A9209" t="s">
        <v>118</v>
      </c>
      <c r="B9209" t="s">
        <v>73</v>
      </c>
      <c r="C9209">
        <v>1</v>
      </c>
      <c r="D9209">
        <v>0</v>
      </c>
      <c r="E9209">
        <v>36</v>
      </c>
      <c r="F9209">
        <v>60</v>
      </c>
      <c r="G9209" s="1">
        <f t="shared" si="572"/>
        <v>1</v>
      </c>
      <c r="H9209" s="4">
        <f t="shared" si="573"/>
        <v>1</v>
      </c>
      <c r="I9209" s="5">
        <f>IF(OR(AND(F9209&gt;=50,G9209&gt;SUMIF(SeasonTotals!A$2:A$9,A9209,SeasonTotals!F$2:F$9)),AND(G9209&gt;0.885,F9209&gt;=50,D9209&lt;3)),1,0)</f>
        <v>1</v>
      </c>
      <c r="J9209" s="4">
        <f t="shared" si="574"/>
        <v>0</v>
      </c>
      <c r="K9209" s="5">
        <f t="shared" si="575"/>
        <v>0</v>
      </c>
    </row>
    <row r="9210" spans="1:11" x14ac:dyDescent="0.25">
      <c r="A9210" t="s">
        <v>118</v>
      </c>
      <c r="B9210" t="s">
        <v>73</v>
      </c>
      <c r="C9210">
        <v>1</v>
      </c>
      <c r="D9210">
        <v>4</v>
      </c>
      <c r="E9210">
        <v>29</v>
      </c>
      <c r="F9210">
        <v>59</v>
      </c>
      <c r="G9210" s="1">
        <f t="shared" si="572"/>
        <v>0.87878787878787878</v>
      </c>
      <c r="H9210" s="4">
        <f t="shared" si="573"/>
        <v>0</v>
      </c>
      <c r="I9210" s="5">
        <f>IF(OR(AND(F9210&gt;=50,G9210&gt;SUMIF(SeasonTotals!A$2:A$9,A9210,SeasonTotals!F$2:F$9)),AND(G9210&gt;0.885,F9210&gt;=50,D9210&lt;3)),1,0)</f>
        <v>0</v>
      </c>
      <c r="J9210" s="4">
        <f t="shared" si="574"/>
        <v>0</v>
      </c>
      <c r="K9210" s="5">
        <f t="shared" si="575"/>
        <v>0</v>
      </c>
    </row>
    <row r="9211" spans="1:11" x14ac:dyDescent="0.25">
      <c r="A9211" t="s">
        <v>118</v>
      </c>
      <c r="B9211" t="s">
        <v>73</v>
      </c>
      <c r="C9211">
        <v>1</v>
      </c>
      <c r="D9211">
        <v>3</v>
      </c>
      <c r="E9211">
        <v>20</v>
      </c>
      <c r="F9211">
        <v>57</v>
      </c>
      <c r="G9211" s="1">
        <f t="shared" si="572"/>
        <v>0.86956521739130432</v>
      </c>
      <c r="H9211" s="4">
        <f t="shared" si="573"/>
        <v>0</v>
      </c>
      <c r="I9211" s="5">
        <f>IF(OR(AND(F9211&gt;=50,G9211&gt;SUMIF(SeasonTotals!A$2:A$9,A9211,SeasonTotals!F$2:F$9)),AND(G9211&gt;0.885,F9211&gt;=50,D9211&lt;3)),1,0)</f>
        <v>0</v>
      </c>
      <c r="J9211" s="4">
        <f t="shared" si="574"/>
        <v>0</v>
      </c>
      <c r="K9211" s="5">
        <f t="shared" si="575"/>
        <v>0</v>
      </c>
    </row>
    <row r="9212" spans="1:11" x14ac:dyDescent="0.25">
      <c r="A9212" t="s">
        <v>118</v>
      </c>
      <c r="B9212" t="s">
        <v>73</v>
      </c>
      <c r="C9212">
        <v>1</v>
      </c>
      <c r="D9212">
        <v>4</v>
      </c>
      <c r="E9212">
        <v>33</v>
      </c>
      <c r="F9212">
        <v>62</v>
      </c>
      <c r="G9212" s="1">
        <f t="shared" si="572"/>
        <v>0.89189189189189189</v>
      </c>
      <c r="H9212" s="4">
        <f t="shared" si="573"/>
        <v>0</v>
      </c>
      <c r="I9212" s="5">
        <f>IF(OR(AND(F9212&gt;=50,G9212&gt;SUMIF(SeasonTotals!A$2:A$9,A9212,SeasonTotals!F$2:F$9)),AND(G9212&gt;0.885,F9212&gt;=50,D9212&lt;3)),1,0)</f>
        <v>0</v>
      </c>
      <c r="J9212" s="4">
        <f t="shared" si="574"/>
        <v>0</v>
      </c>
      <c r="K9212" s="5">
        <f t="shared" si="575"/>
        <v>0</v>
      </c>
    </row>
    <row r="9213" spans="1:11" x14ac:dyDescent="0.25">
      <c r="A9213" t="s">
        <v>118</v>
      </c>
      <c r="B9213" t="s">
        <v>73</v>
      </c>
      <c r="C9213">
        <v>1</v>
      </c>
      <c r="D9213">
        <v>5</v>
      </c>
      <c r="E9213">
        <v>27</v>
      </c>
      <c r="F9213">
        <v>58</v>
      </c>
      <c r="G9213" s="1">
        <f t="shared" si="572"/>
        <v>0.84375</v>
      </c>
      <c r="H9213" s="4">
        <f t="shared" si="573"/>
        <v>0</v>
      </c>
      <c r="I9213" s="5">
        <f>IF(OR(AND(F9213&gt;=50,G9213&gt;SUMIF(SeasonTotals!A$2:A$9,A9213,SeasonTotals!F$2:F$9)),AND(G9213&gt;0.885,F9213&gt;=50,D9213&lt;3)),1,0)</f>
        <v>0</v>
      </c>
      <c r="J9213" s="4">
        <f t="shared" si="574"/>
        <v>1</v>
      </c>
      <c r="K9213" s="5">
        <f t="shared" si="575"/>
        <v>0</v>
      </c>
    </row>
    <row r="9214" spans="1:11" x14ac:dyDescent="0.25">
      <c r="A9214" t="s">
        <v>118</v>
      </c>
      <c r="B9214" t="s">
        <v>73</v>
      </c>
      <c r="C9214">
        <v>1</v>
      </c>
      <c r="D9214">
        <v>2</v>
      </c>
      <c r="E9214">
        <v>27</v>
      </c>
      <c r="F9214">
        <v>60</v>
      </c>
      <c r="G9214" s="1">
        <f t="shared" si="572"/>
        <v>0.93103448275862066</v>
      </c>
      <c r="H9214" s="4">
        <f t="shared" si="573"/>
        <v>1</v>
      </c>
      <c r="I9214" s="5">
        <f>IF(OR(AND(F9214&gt;=50,G9214&gt;SUMIF(SeasonTotals!A$2:A$9,A9214,SeasonTotals!F$2:F$9)),AND(G9214&gt;0.885,F9214&gt;=50,D9214&lt;3)),1,0)</f>
        <v>1</v>
      </c>
      <c r="J9214" s="4">
        <f t="shared" si="574"/>
        <v>0</v>
      </c>
      <c r="K9214" s="5">
        <f t="shared" si="575"/>
        <v>0</v>
      </c>
    </row>
    <row r="9215" spans="1:11" x14ac:dyDescent="0.25">
      <c r="A9215" t="s">
        <v>118</v>
      </c>
      <c r="B9215" t="s">
        <v>73</v>
      </c>
      <c r="C9215">
        <v>1</v>
      </c>
      <c r="D9215">
        <v>3</v>
      </c>
      <c r="E9215">
        <v>14</v>
      </c>
      <c r="F9215">
        <v>59</v>
      </c>
      <c r="G9215" s="1">
        <f t="shared" si="572"/>
        <v>0.82352941176470584</v>
      </c>
      <c r="H9215" s="4">
        <f t="shared" si="573"/>
        <v>0</v>
      </c>
      <c r="I9215" s="5">
        <f>IF(OR(AND(F9215&gt;=50,G9215&gt;SUMIF(SeasonTotals!A$2:A$9,A9215,SeasonTotals!F$2:F$9)),AND(G9215&gt;0.885,F9215&gt;=50,D9215&lt;3)),1,0)</f>
        <v>0</v>
      </c>
      <c r="J9215" s="4">
        <f t="shared" si="574"/>
        <v>1</v>
      </c>
      <c r="K9215" s="5">
        <f t="shared" si="575"/>
        <v>0</v>
      </c>
    </row>
    <row r="9216" spans="1:11" x14ac:dyDescent="0.25">
      <c r="A9216" t="s">
        <v>118</v>
      </c>
      <c r="B9216" t="s">
        <v>73</v>
      </c>
      <c r="C9216">
        <v>1</v>
      </c>
      <c r="D9216">
        <v>4</v>
      </c>
      <c r="E9216">
        <v>28</v>
      </c>
      <c r="F9216">
        <v>58</v>
      </c>
      <c r="G9216" s="1">
        <f t="shared" si="572"/>
        <v>0.875</v>
      </c>
      <c r="H9216" s="4">
        <f t="shared" si="573"/>
        <v>0</v>
      </c>
      <c r="I9216" s="5">
        <f>IF(OR(AND(F9216&gt;=50,G9216&gt;SUMIF(SeasonTotals!A$2:A$9,A9216,SeasonTotals!F$2:F$9)),AND(G9216&gt;0.885,F9216&gt;=50,D9216&lt;3)),1,0)</f>
        <v>0</v>
      </c>
      <c r="J9216" s="4">
        <f t="shared" si="574"/>
        <v>0</v>
      </c>
      <c r="K9216" s="5">
        <f t="shared" si="575"/>
        <v>0</v>
      </c>
    </row>
    <row r="9217" spans="1:11" x14ac:dyDescent="0.25">
      <c r="A9217" t="s">
        <v>118</v>
      </c>
      <c r="B9217" t="s">
        <v>73</v>
      </c>
      <c r="C9217">
        <v>1</v>
      </c>
      <c r="D9217">
        <v>4</v>
      </c>
      <c r="E9217">
        <v>35</v>
      </c>
      <c r="F9217">
        <v>60</v>
      </c>
      <c r="G9217" s="1">
        <f t="shared" si="572"/>
        <v>0.89743589743589747</v>
      </c>
      <c r="H9217" s="4">
        <f t="shared" si="573"/>
        <v>0</v>
      </c>
      <c r="I9217" s="5">
        <f>IF(OR(AND(F9217&gt;=50,G9217&gt;SUMIF(SeasonTotals!A$2:A$9,A9217,SeasonTotals!F$2:F$9)),AND(G9217&gt;0.885,F9217&gt;=50,D9217&lt;3)),1,0)</f>
        <v>0</v>
      </c>
      <c r="J9217" s="4">
        <f t="shared" si="574"/>
        <v>0</v>
      </c>
      <c r="K9217" s="5">
        <f t="shared" si="575"/>
        <v>0</v>
      </c>
    </row>
    <row r="9218" spans="1:11" x14ac:dyDescent="0.25">
      <c r="A9218" t="s">
        <v>118</v>
      </c>
      <c r="B9218" t="s">
        <v>73</v>
      </c>
      <c r="C9218">
        <v>1</v>
      </c>
      <c r="D9218">
        <v>1</v>
      </c>
      <c r="E9218">
        <v>6</v>
      </c>
      <c r="F9218">
        <v>20</v>
      </c>
      <c r="G9218" s="1">
        <f t="shared" ref="G9218:G9281" si="576">E9218/MAX(1,SUM(D9218:E9218))</f>
        <v>0.8571428571428571</v>
      </c>
      <c r="H9218" s="4">
        <f t="shared" ref="H9218:H9281" si="577">IF(AND(F9218&gt;=50,OR(G9218&gt;0.913,AND(G9218&gt;0.885,D9218&lt;3))),1,0)</f>
        <v>0</v>
      </c>
      <c r="I9218" s="5">
        <f>IF(OR(AND(F9218&gt;=50,G9218&gt;SUMIF(SeasonTotals!A$2:A$9,A9218,SeasonTotals!F$2:F$9)),AND(G9218&gt;0.885,F9218&gt;=50,D9218&lt;3)),1,0)</f>
        <v>0</v>
      </c>
      <c r="J9218" s="4">
        <f t="shared" ref="J9218:J9281" si="578">IF(G9218&lt;0.85,1,0)</f>
        <v>0</v>
      </c>
      <c r="K9218" s="5">
        <f t="shared" ref="K9218:K9281" si="579">IF(F9218&lt;55,1,0)</f>
        <v>1</v>
      </c>
    </row>
    <row r="9219" spans="1:11" x14ac:dyDescent="0.25">
      <c r="A9219" t="s">
        <v>118</v>
      </c>
      <c r="B9219" t="s">
        <v>73</v>
      </c>
      <c r="C9219">
        <v>1</v>
      </c>
      <c r="D9219">
        <v>2</v>
      </c>
      <c r="E9219">
        <v>35</v>
      </c>
      <c r="F9219">
        <v>61</v>
      </c>
      <c r="G9219" s="1">
        <f t="shared" si="576"/>
        <v>0.94594594594594594</v>
      </c>
      <c r="H9219" s="4">
        <f t="shared" si="577"/>
        <v>1</v>
      </c>
      <c r="I9219" s="5">
        <f>IF(OR(AND(F9219&gt;=50,G9219&gt;SUMIF(SeasonTotals!A$2:A$9,A9219,SeasonTotals!F$2:F$9)),AND(G9219&gt;0.885,F9219&gt;=50,D9219&lt;3)),1,0)</f>
        <v>1</v>
      </c>
      <c r="J9219" s="4">
        <f t="shared" si="578"/>
        <v>0</v>
      </c>
      <c r="K9219" s="5">
        <f t="shared" si="579"/>
        <v>0</v>
      </c>
    </row>
    <row r="9220" spans="1:11" x14ac:dyDescent="0.25">
      <c r="A9220" t="s">
        <v>118</v>
      </c>
      <c r="B9220" t="s">
        <v>73</v>
      </c>
      <c r="C9220">
        <v>1</v>
      </c>
      <c r="D9220">
        <v>3</v>
      </c>
      <c r="E9220">
        <v>27</v>
      </c>
      <c r="F9220">
        <v>64</v>
      </c>
      <c r="G9220" s="1">
        <f t="shared" si="576"/>
        <v>0.9</v>
      </c>
      <c r="H9220" s="4">
        <f t="shared" si="577"/>
        <v>0</v>
      </c>
      <c r="I9220" s="5">
        <f>IF(OR(AND(F9220&gt;=50,G9220&gt;SUMIF(SeasonTotals!A$2:A$9,A9220,SeasonTotals!F$2:F$9)),AND(G9220&gt;0.885,F9220&gt;=50,D9220&lt;3)),1,0)</f>
        <v>0</v>
      </c>
      <c r="J9220" s="4">
        <f t="shared" si="578"/>
        <v>0</v>
      </c>
      <c r="K9220" s="5">
        <f t="shared" si="579"/>
        <v>0</v>
      </c>
    </row>
    <row r="9221" spans="1:11" x14ac:dyDescent="0.25">
      <c r="A9221" t="s">
        <v>118</v>
      </c>
      <c r="B9221" t="s">
        <v>73</v>
      </c>
      <c r="C9221">
        <v>1</v>
      </c>
      <c r="D9221">
        <v>3</v>
      </c>
      <c r="E9221">
        <v>9</v>
      </c>
      <c r="F9221">
        <v>40</v>
      </c>
      <c r="G9221" s="1">
        <f t="shared" si="576"/>
        <v>0.75</v>
      </c>
      <c r="H9221" s="4">
        <f t="shared" si="577"/>
        <v>0</v>
      </c>
      <c r="I9221" s="5">
        <f>IF(OR(AND(F9221&gt;=50,G9221&gt;SUMIF(SeasonTotals!A$2:A$9,A9221,SeasonTotals!F$2:F$9)),AND(G9221&gt;0.885,F9221&gt;=50,D9221&lt;3)),1,0)</f>
        <v>0</v>
      </c>
      <c r="J9221" s="4">
        <f t="shared" si="578"/>
        <v>1</v>
      </c>
      <c r="K9221" s="5">
        <f t="shared" si="579"/>
        <v>1</v>
      </c>
    </row>
    <row r="9222" spans="1:11" x14ac:dyDescent="0.25">
      <c r="A9222" t="s">
        <v>118</v>
      </c>
      <c r="B9222" t="s">
        <v>73</v>
      </c>
      <c r="C9222">
        <v>1</v>
      </c>
      <c r="D9222">
        <v>3</v>
      </c>
      <c r="E9222">
        <v>20</v>
      </c>
      <c r="F9222">
        <v>59</v>
      </c>
      <c r="G9222" s="1">
        <f t="shared" si="576"/>
        <v>0.86956521739130432</v>
      </c>
      <c r="H9222" s="4">
        <f t="shared" si="577"/>
        <v>0</v>
      </c>
      <c r="I9222" s="5">
        <f>IF(OR(AND(F9222&gt;=50,G9222&gt;SUMIF(SeasonTotals!A$2:A$9,A9222,SeasonTotals!F$2:F$9)),AND(G9222&gt;0.885,F9222&gt;=50,D9222&lt;3)),1,0)</f>
        <v>0</v>
      </c>
      <c r="J9222" s="4">
        <f t="shared" si="578"/>
        <v>0</v>
      </c>
      <c r="K9222" s="5">
        <f t="shared" si="579"/>
        <v>0</v>
      </c>
    </row>
    <row r="9223" spans="1:11" x14ac:dyDescent="0.25">
      <c r="A9223" t="s">
        <v>118</v>
      </c>
      <c r="B9223" t="s">
        <v>73</v>
      </c>
      <c r="C9223">
        <v>1</v>
      </c>
      <c r="D9223">
        <v>3</v>
      </c>
      <c r="E9223">
        <v>21</v>
      </c>
      <c r="F9223">
        <v>64</v>
      </c>
      <c r="G9223" s="1">
        <f t="shared" si="576"/>
        <v>0.875</v>
      </c>
      <c r="H9223" s="4">
        <f t="shared" si="577"/>
        <v>0</v>
      </c>
      <c r="I9223" s="5">
        <f>IF(OR(AND(F9223&gt;=50,G9223&gt;SUMIF(SeasonTotals!A$2:A$9,A9223,SeasonTotals!F$2:F$9)),AND(G9223&gt;0.885,F9223&gt;=50,D9223&lt;3)),1,0)</f>
        <v>0</v>
      </c>
      <c r="J9223" s="4">
        <f t="shared" si="578"/>
        <v>0</v>
      </c>
      <c r="K9223" s="5">
        <f t="shared" si="579"/>
        <v>0</v>
      </c>
    </row>
    <row r="9224" spans="1:11" x14ac:dyDescent="0.25">
      <c r="A9224" t="s">
        <v>118</v>
      </c>
      <c r="B9224" t="s">
        <v>73</v>
      </c>
      <c r="C9224">
        <v>1</v>
      </c>
      <c r="D9224">
        <v>3</v>
      </c>
      <c r="E9224">
        <v>8</v>
      </c>
      <c r="F9224">
        <v>20</v>
      </c>
      <c r="G9224" s="1">
        <f t="shared" si="576"/>
        <v>0.72727272727272729</v>
      </c>
      <c r="H9224" s="4">
        <f t="shared" si="577"/>
        <v>0</v>
      </c>
      <c r="I9224" s="5">
        <f>IF(OR(AND(F9224&gt;=50,G9224&gt;SUMIF(SeasonTotals!A$2:A$9,A9224,SeasonTotals!F$2:F$9)),AND(G9224&gt;0.885,F9224&gt;=50,D9224&lt;3)),1,0)</f>
        <v>0</v>
      </c>
      <c r="J9224" s="4">
        <f t="shared" si="578"/>
        <v>1</v>
      </c>
      <c r="K9224" s="5">
        <f t="shared" si="579"/>
        <v>1</v>
      </c>
    </row>
    <row r="9225" spans="1:11" x14ac:dyDescent="0.25">
      <c r="A9225" t="s">
        <v>118</v>
      </c>
      <c r="B9225" t="s">
        <v>73</v>
      </c>
      <c r="C9225">
        <v>1</v>
      </c>
      <c r="D9225">
        <v>2</v>
      </c>
      <c r="E9225">
        <v>28</v>
      </c>
      <c r="F9225">
        <v>59</v>
      </c>
      <c r="G9225" s="1">
        <f t="shared" si="576"/>
        <v>0.93333333333333335</v>
      </c>
      <c r="H9225" s="4">
        <f t="shared" si="577"/>
        <v>1</v>
      </c>
      <c r="I9225" s="5">
        <f>IF(OR(AND(F9225&gt;=50,G9225&gt;SUMIF(SeasonTotals!A$2:A$9,A9225,SeasonTotals!F$2:F$9)),AND(G9225&gt;0.885,F9225&gt;=50,D9225&lt;3)),1,0)</f>
        <v>1</v>
      </c>
      <c r="J9225" s="4">
        <f t="shared" si="578"/>
        <v>0</v>
      </c>
      <c r="K9225" s="5">
        <f t="shared" si="579"/>
        <v>0</v>
      </c>
    </row>
    <row r="9226" spans="1:11" x14ac:dyDescent="0.25">
      <c r="A9226" t="s">
        <v>118</v>
      </c>
      <c r="B9226" t="s">
        <v>73</v>
      </c>
      <c r="C9226">
        <v>1</v>
      </c>
      <c r="D9226">
        <v>3</v>
      </c>
      <c r="E9226">
        <v>21</v>
      </c>
      <c r="F9226">
        <v>58</v>
      </c>
      <c r="G9226" s="1">
        <f t="shared" si="576"/>
        <v>0.875</v>
      </c>
      <c r="H9226" s="4">
        <f t="shared" si="577"/>
        <v>0</v>
      </c>
      <c r="I9226" s="5">
        <f>IF(OR(AND(F9226&gt;=50,G9226&gt;SUMIF(SeasonTotals!A$2:A$9,A9226,SeasonTotals!F$2:F$9)),AND(G9226&gt;0.885,F9226&gt;=50,D9226&lt;3)),1,0)</f>
        <v>0</v>
      </c>
      <c r="J9226" s="4">
        <f t="shared" si="578"/>
        <v>0</v>
      </c>
      <c r="K9226" s="5">
        <f t="shared" si="579"/>
        <v>0</v>
      </c>
    </row>
    <row r="9227" spans="1:11" x14ac:dyDescent="0.25">
      <c r="A9227" t="s">
        <v>118</v>
      </c>
      <c r="B9227" t="s">
        <v>73</v>
      </c>
      <c r="C9227">
        <v>1</v>
      </c>
      <c r="D9227">
        <v>0</v>
      </c>
      <c r="E9227">
        <v>29</v>
      </c>
      <c r="F9227">
        <v>60</v>
      </c>
      <c r="G9227" s="1">
        <f t="shared" si="576"/>
        <v>1</v>
      </c>
      <c r="H9227" s="4">
        <f t="shared" si="577"/>
        <v>1</v>
      </c>
      <c r="I9227" s="5">
        <f>IF(OR(AND(F9227&gt;=50,G9227&gt;SUMIF(SeasonTotals!A$2:A$9,A9227,SeasonTotals!F$2:F$9)),AND(G9227&gt;0.885,F9227&gt;=50,D9227&lt;3)),1,0)</f>
        <v>1</v>
      </c>
      <c r="J9227" s="4">
        <f t="shared" si="578"/>
        <v>0</v>
      </c>
      <c r="K9227" s="5">
        <f t="shared" si="579"/>
        <v>0</v>
      </c>
    </row>
    <row r="9228" spans="1:11" x14ac:dyDescent="0.25">
      <c r="A9228" t="s">
        <v>118</v>
      </c>
      <c r="B9228" t="s">
        <v>73</v>
      </c>
      <c r="C9228">
        <v>1</v>
      </c>
      <c r="D9228">
        <v>6</v>
      </c>
      <c r="E9228">
        <v>26</v>
      </c>
      <c r="F9228">
        <v>60</v>
      </c>
      <c r="G9228" s="1">
        <f t="shared" si="576"/>
        <v>0.8125</v>
      </c>
      <c r="H9228" s="4">
        <f t="shared" si="577"/>
        <v>0</v>
      </c>
      <c r="I9228" s="5">
        <f>IF(OR(AND(F9228&gt;=50,G9228&gt;SUMIF(SeasonTotals!A$2:A$9,A9228,SeasonTotals!F$2:F$9)),AND(G9228&gt;0.885,F9228&gt;=50,D9228&lt;3)),1,0)</f>
        <v>0</v>
      </c>
      <c r="J9228" s="4">
        <f t="shared" si="578"/>
        <v>1</v>
      </c>
      <c r="K9228" s="5">
        <f t="shared" si="579"/>
        <v>0</v>
      </c>
    </row>
    <row r="9229" spans="1:11" x14ac:dyDescent="0.25">
      <c r="A9229" t="s">
        <v>118</v>
      </c>
      <c r="B9229" t="s">
        <v>74</v>
      </c>
      <c r="C9229">
        <v>1</v>
      </c>
      <c r="D9229">
        <v>2</v>
      </c>
      <c r="E9229">
        <v>34</v>
      </c>
      <c r="F9229">
        <v>58</v>
      </c>
      <c r="G9229" s="1">
        <f t="shared" si="576"/>
        <v>0.94444444444444442</v>
      </c>
      <c r="H9229" s="4">
        <f t="shared" si="577"/>
        <v>1</v>
      </c>
      <c r="I9229" s="5">
        <f>IF(OR(AND(F9229&gt;=50,G9229&gt;SUMIF(SeasonTotals!A$2:A$9,A9229,SeasonTotals!F$2:F$9)),AND(G9229&gt;0.885,F9229&gt;=50,D9229&lt;3)),1,0)</f>
        <v>1</v>
      </c>
      <c r="J9229" s="4">
        <f t="shared" si="578"/>
        <v>0</v>
      </c>
      <c r="K9229" s="5">
        <f t="shared" si="579"/>
        <v>0</v>
      </c>
    </row>
    <row r="9230" spans="1:11" x14ac:dyDescent="0.25">
      <c r="A9230" t="s">
        <v>118</v>
      </c>
      <c r="B9230" t="s">
        <v>74</v>
      </c>
      <c r="C9230">
        <v>1</v>
      </c>
      <c r="D9230">
        <v>5</v>
      </c>
      <c r="E9230">
        <v>33</v>
      </c>
      <c r="F9230">
        <v>59</v>
      </c>
      <c r="G9230" s="1">
        <f t="shared" si="576"/>
        <v>0.86842105263157898</v>
      </c>
      <c r="H9230" s="4">
        <f t="shared" si="577"/>
        <v>0</v>
      </c>
      <c r="I9230" s="5">
        <f>IF(OR(AND(F9230&gt;=50,G9230&gt;SUMIF(SeasonTotals!A$2:A$9,A9230,SeasonTotals!F$2:F$9)),AND(G9230&gt;0.885,F9230&gt;=50,D9230&lt;3)),1,0)</f>
        <v>0</v>
      </c>
      <c r="J9230" s="4">
        <f t="shared" si="578"/>
        <v>0</v>
      </c>
      <c r="K9230" s="5">
        <f t="shared" si="579"/>
        <v>0</v>
      </c>
    </row>
    <row r="9231" spans="1:11" x14ac:dyDescent="0.25">
      <c r="A9231" t="s">
        <v>118</v>
      </c>
      <c r="B9231" t="s">
        <v>74</v>
      </c>
      <c r="C9231">
        <v>1</v>
      </c>
      <c r="D9231">
        <v>3</v>
      </c>
      <c r="E9231">
        <v>23</v>
      </c>
      <c r="F9231">
        <v>64</v>
      </c>
      <c r="G9231" s="1">
        <f t="shared" si="576"/>
        <v>0.88461538461538458</v>
      </c>
      <c r="H9231" s="4">
        <f t="shared" si="577"/>
        <v>0</v>
      </c>
      <c r="I9231" s="5">
        <f>IF(OR(AND(F9231&gt;=50,G9231&gt;SUMIF(SeasonTotals!A$2:A$9,A9231,SeasonTotals!F$2:F$9)),AND(G9231&gt;0.885,F9231&gt;=50,D9231&lt;3)),1,0)</f>
        <v>0</v>
      </c>
      <c r="J9231" s="4">
        <f t="shared" si="578"/>
        <v>0</v>
      </c>
      <c r="K9231" s="5">
        <f t="shared" si="579"/>
        <v>0</v>
      </c>
    </row>
    <row r="9232" spans="1:11" x14ac:dyDescent="0.25">
      <c r="A9232" t="s">
        <v>118</v>
      </c>
      <c r="B9232" t="s">
        <v>74</v>
      </c>
      <c r="C9232">
        <v>1</v>
      </c>
      <c r="D9232">
        <v>0</v>
      </c>
      <c r="E9232">
        <v>3</v>
      </c>
      <c r="F9232">
        <v>2</v>
      </c>
      <c r="G9232" s="1">
        <f t="shared" si="576"/>
        <v>1</v>
      </c>
      <c r="H9232" s="4">
        <f t="shared" si="577"/>
        <v>0</v>
      </c>
      <c r="I9232" s="5">
        <f>IF(OR(AND(F9232&gt;=50,G9232&gt;SUMIF(SeasonTotals!A$2:A$9,A9232,SeasonTotals!F$2:F$9)),AND(G9232&gt;0.885,F9232&gt;=50,D9232&lt;3)),1,0)</f>
        <v>0</v>
      </c>
      <c r="J9232" s="4">
        <f t="shared" si="578"/>
        <v>0</v>
      </c>
      <c r="K9232" s="5">
        <f t="shared" si="579"/>
        <v>1</v>
      </c>
    </row>
    <row r="9233" spans="1:11" x14ac:dyDescent="0.25">
      <c r="A9233" t="s">
        <v>118</v>
      </c>
      <c r="B9233" t="s">
        <v>74</v>
      </c>
      <c r="C9233">
        <v>1</v>
      </c>
      <c r="D9233">
        <v>6</v>
      </c>
      <c r="E9233">
        <v>27</v>
      </c>
      <c r="F9233">
        <v>60</v>
      </c>
      <c r="G9233" s="1">
        <f t="shared" si="576"/>
        <v>0.81818181818181823</v>
      </c>
      <c r="H9233" s="4">
        <f t="shared" si="577"/>
        <v>0</v>
      </c>
      <c r="I9233" s="5">
        <f>IF(OR(AND(F9233&gt;=50,G9233&gt;SUMIF(SeasonTotals!A$2:A$9,A9233,SeasonTotals!F$2:F$9)),AND(G9233&gt;0.885,F9233&gt;=50,D9233&lt;3)),1,0)</f>
        <v>0</v>
      </c>
      <c r="J9233" s="4">
        <f t="shared" si="578"/>
        <v>1</v>
      </c>
      <c r="K9233" s="5">
        <f t="shared" si="579"/>
        <v>0</v>
      </c>
    </row>
    <row r="9234" spans="1:11" x14ac:dyDescent="0.25">
      <c r="A9234" t="s">
        <v>118</v>
      </c>
      <c r="B9234" t="s">
        <v>74</v>
      </c>
      <c r="C9234">
        <v>1</v>
      </c>
      <c r="D9234">
        <v>2</v>
      </c>
      <c r="E9234">
        <v>28</v>
      </c>
      <c r="F9234">
        <v>60</v>
      </c>
      <c r="G9234" s="1">
        <f t="shared" si="576"/>
        <v>0.93333333333333335</v>
      </c>
      <c r="H9234" s="4">
        <f t="shared" si="577"/>
        <v>1</v>
      </c>
      <c r="I9234" s="5">
        <f>IF(OR(AND(F9234&gt;=50,G9234&gt;SUMIF(SeasonTotals!A$2:A$9,A9234,SeasonTotals!F$2:F$9)),AND(G9234&gt;0.885,F9234&gt;=50,D9234&lt;3)),1,0)</f>
        <v>1</v>
      </c>
      <c r="J9234" s="4">
        <f t="shared" si="578"/>
        <v>0</v>
      </c>
      <c r="K9234" s="5">
        <f t="shared" si="579"/>
        <v>0</v>
      </c>
    </row>
    <row r="9235" spans="1:11" x14ac:dyDescent="0.25">
      <c r="A9235" t="s">
        <v>118</v>
      </c>
      <c r="B9235" t="s">
        <v>74</v>
      </c>
      <c r="C9235">
        <v>1</v>
      </c>
      <c r="D9235">
        <v>2</v>
      </c>
      <c r="E9235">
        <v>24</v>
      </c>
      <c r="F9235">
        <v>59</v>
      </c>
      <c r="G9235" s="1">
        <f t="shared" si="576"/>
        <v>0.92307692307692313</v>
      </c>
      <c r="H9235" s="4">
        <f t="shared" si="577"/>
        <v>1</v>
      </c>
      <c r="I9235" s="5">
        <f>IF(OR(AND(F9235&gt;=50,G9235&gt;SUMIF(SeasonTotals!A$2:A$9,A9235,SeasonTotals!F$2:F$9)),AND(G9235&gt;0.885,F9235&gt;=50,D9235&lt;3)),1,0)</f>
        <v>1</v>
      </c>
      <c r="J9235" s="4">
        <f t="shared" si="578"/>
        <v>0</v>
      </c>
      <c r="K9235" s="5">
        <f t="shared" si="579"/>
        <v>0</v>
      </c>
    </row>
    <row r="9236" spans="1:11" x14ac:dyDescent="0.25">
      <c r="A9236" t="s">
        <v>118</v>
      </c>
      <c r="B9236" t="s">
        <v>74</v>
      </c>
      <c r="C9236">
        <v>1</v>
      </c>
      <c r="D9236">
        <v>2</v>
      </c>
      <c r="E9236">
        <v>38</v>
      </c>
      <c r="F9236">
        <v>59</v>
      </c>
      <c r="G9236" s="1">
        <f t="shared" si="576"/>
        <v>0.95</v>
      </c>
      <c r="H9236" s="4">
        <f t="shared" si="577"/>
        <v>1</v>
      </c>
      <c r="I9236" s="5">
        <f>IF(OR(AND(F9236&gt;=50,G9236&gt;SUMIF(SeasonTotals!A$2:A$9,A9236,SeasonTotals!F$2:F$9)),AND(G9236&gt;0.885,F9236&gt;=50,D9236&lt;3)),1,0)</f>
        <v>1</v>
      </c>
      <c r="J9236" s="4">
        <f t="shared" si="578"/>
        <v>0</v>
      </c>
      <c r="K9236" s="5">
        <f t="shared" si="579"/>
        <v>0</v>
      </c>
    </row>
    <row r="9237" spans="1:11" x14ac:dyDescent="0.25">
      <c r="A9237" t="s">
        <v>118</v>
      </c>
      <c r="B9237" t="s">
        <v>74</v>
      </c>
      <c r="C9237">
        <v>1</v>
      </c>
      <c r="D9237">
        <v>4</v>
      </c>
      <c r="E9237">
        <v>29</v>
      </c>
      <c r="F9237">
        <v>60</v>
      </c>
      <c r="G9237" s="1">
        <f t="shared" si="576"/>
        <v>0.87878787878787878</v>
      </c>
      <c r="H9237" s="4">
        <f t="shared" si="577"/>
        <v>0</v>
      </c>
      <c r="I9237" s="5">
        <f>IF(OR(AND(F9237&gt;=50,G9237&gt;SUMIF(SeasonTotals!A$2:A$9,A9237,SeasonTotals!F$2:F$9)),AND(G9237&gt;0.885,F9237&gt;=50,D9237&lt;3)),1,0)</f>
        <v>0</v>
      </c>
      <c r="J9237" s="4">
        <f t="shared" si="578"/>
        <v>0</v>
      </c>
      <c r="K9237" s="5">
        <f t="shared" si="579"/>
        <v>0</v>
      </c>
    </row>
    <row r="9238" spans="1:11" x14ac:dyDescent="0.25">
      <c r="A9238" t="s">
        <v>118</v>
      </c>
      <c r="B9238" t="s">
        <v>74</v>
      </c>
      <c r="C9238">
        <v>1</v>
      </c>
      <c r="D9238">
        <v>1</v>
      </c>
      <c r="E9238">
        <v>25</v>
      </c>
      <c r="F9238">
        <v>60</v>
      </c>
      <c r="G9238" s="1">
        <f t="shared" si="576"/>
        <v>0.96153846153846156</v>
      </c>
      <c r="H9238" s="4">
        <f t="shared" si="577"/>
        <v>1</v>
      </c>
      <c r="I9238" s="5">
        <f>IF(OR(AND(F9238&gt;=50,G9238&gt;SUMIF(SeasonTotals!A$2:A$9,A9238,SeasonTotals!F$2:F$9)),AND(G9238&gt;0.885,F9238&gt;=50,D9238&lt;3)),1,0)</f>
        <v>1</v>
      </c>
      <c r="J9238" s="4">
        <f t="shared" si="578"/>
        <v>0</v>
      </c>
      <c r="K9238" s="5">
        <f t="shared" si="579"/>
        <v>0</v>
      </c>
    </row>
    <row r="9239" spans="1:11" x14ac:dyDescent="0.25">
      <c r="A9239" t="s">
        <v>118</v>
      </c>
      <c r="B9239" t="s">
        <v>74</v>
      </c>
      <c r="C9239">
        <v>1</v>
      </c>
      <c r="D9239">
        <v>3</v>
      </c>
      <c r="E9239">
        <v>30</v>
      </c>
      <c r="F9239">
        <v>58</v>
      </c>
      <c r="G9239" s="1">
        <f t="shared" si="576"/>
        <v>0.90909090909090906</v>
      </c>
      <c r="H9239" s="4">
        <f t="shared" si="577"/>
        <v>0</v>
      </c>
      <c r="I9239" s="5">
        <f>IF(OR(AND(F9239&gt;=50,G9239&gt;SUMIF(SeasonTotals!A$2:A$9,A9239,SeasonTotals!F$2:F$9)),AND(G9239&gt;0.885,F9239&gt;=50,D9239&lt;3)),1,0)</f>
        <v>0</v>
      </c>
      <c r="J9239" s="4">
        <f t="shared" si="578"/>
        <v>0</v>
      </c>
      <c r="K9239" s="5">
        <f t="shared" si="579"/>
        <v>0</v>
      </c>
    </row>
    <row r="9240" spans="1:11" x14ac:dyDescent="0.25">
      <c r="A9240" t="s">
        <v>118</v>
      </c>
      <c r="B9240" t="s">
        <v>74</v>
      </c>
      <c r="C9240">
        <v>1</v>
      </c>
      <c r="D9240">
        <v>2</v>
      </c>
      <c r="E9240">
        <v>29</v>
      </c>
      <c r="F9240">
        <v>60</v>
      </c>
      <c r="G9240" s="1">
        <f t="shared" si="576"/>
        <v>0.93548387096774188</v>
      </c>
      <c r="H9240" s="4">
        <f t="shared" si="577"/>
        <v>1</v>
      </c>
      <c r="I9240" s="5">
        <f>IF(OR(AND(F9240&gt;=50,G9240&gt;SUMIF(SeasonTotals!A$2:A$9,A9240,SeasonTotals!F$2:F$9)),AND(G9240&gt;0.885,F9240&gt;=50,D9240&lt;3)),1,0)</f>
        <v>1</v>
      </c>
      <c r="J9240" s="4">
        <f t="shared" si="578"/>
        <v>0</v>
      </c>
      <c r="K9240" s="5">
        <f t="shared" si="579"/>
        <v>0</v>
      </c>
    </row>
    <row r="9241" spans="1:11" x14ac:dyDescent="0.25">
      <c r="A9241" t="s">
        <v>118</v>
      </c>
      <c r="B9241" t="s">
        <v>74</v>
      </c>
      <c r="C9241">
        <v>1</v>
      </c>
      <c r="D9241">
        <v>1</v>
      </c>
      <c r="E9241">
        <v>23</v>
      </c>
      <c r="F9241">
        <v>60</v>
      </c>
      <c r="G9241" s="1">
        <f t="shared" si="576"/>
        <v>0.95833333333333337</v>
      </c>
      <c r="H9241" s="4">
        <f t="shared" si="577"/>
        <v>1</v>
      </c>
      <c r="I9241" s="5">
        <f>IF(OR(AND(F9241&gt;=50,G9241&gt;SUMIF(SeasonTotals!A$2:A$9,A9241,SeasonTotals!F$2:F$9)),AND(G9241&gt;0.885,F9241&gt;=50,D9241&lt;3)),1,0)</f>
        <v>1</v>
      </c>
      <c r="J9241" s="4">
        <f t="shared" si="578"/>
        <v>0</v>
      </c>
      <c r="K9241" s="5">
        <f t="shared" si="579"/>
        <v>0</v>
      </c>
    </row>
    <row r="9242" spans="1:11" x14ac:dyDescent="0.25">
      <c r="A9242" t="s">
        <v>118</v>
      </c>
      <c r="B9242" t="s">
        <v>75</v>
      </c>
      <c r="C9242">
        <v>1</v>
      </c>
      <c r="D9242">
        <v>4</v>
      </c>
      <c r="E9242">
        <v>17</v>
      </c>
      <c r="F9242">
        <v>59</v>
      </c>
      <c r="G9242" s="1">
        <f t="shared" si="576"/>
        <v>0.80952380952380953</v>
      </c>
      <c r="H9242" s="4">
        <f t="shared" si="577"/>
        <v>0</v>
      </c>
      <c r="I9242" s="5">
        <f>IF(OR(AND(F9242&gt;=50,G9242&gt;SUMIF(SeasonTotals!A$2:A$9,A9242,SeasonTotals!F$2:F$9)),AND(G9242&gt;0.885,F9242&gt;=50,D9242&lt;3)),1,0)</f>
        <v>0</v>
      </c>
      <c r="J9242" s="4">
        <f t="shared" si="578"/>
        <v>1</v>
      </c>
      <c r="K9242" s="5">
        <f t="shared" si="579"/>
        <v>0</v>
      </c>
    </row>
    <row r="9243" spans="1:11" x14ac:dyDescent="0.25">
      <c r="A9243" t="s">
        <v>118</v>
      </c>
      <c r="B9243" t="s">
        <v>75</v>
      </c>
      <c r="C9243">
        <v>1</v>
      </c>
      <c r="D9243">
        <v>4</v>
      </c>
      <c r="E9243">
        <v>37</v>
      </c>
      <c r="F9243">
        <v>60</v>
      </c>
      <c r="G9243" s="1">
        <f t="shared" si="576"/>
        <v>0.90243902439024393</v>
      </c>
      <c r="H9243" s="4">
        <f t="shared" si="577"/>
        <v>0</v>
      </c>
      <c r="I9243" s="5">
        <f>IF(OR(AND(F9243&gt;=50,G9243&gt;SUMIF(SeasonTotals!A$2:A$9,A9243,SeasonTotals!F$2:F$9)),AND(G9243&gt;0.885,F9243&gt;=50,D9243&lt;3)),1,0)</f>
        <v>0</v>
      </c>
      <c r="J9243" s="4">
        <f t="shared" si="578"/>
        <v>0</v>
      </c>
      <c r="K9243" s="5">
        <f t="shared" si="579"/>
        <v>0</v>
      </c>
    </row>
    <row r="9244" spans="1:11" x14ac:dyDescent="0.25">
      <c r="A9244" t="s">
        <v>118</v>
      </c>
      <c r="B9244" t="s">
        <v>75</v>
      </c>
      <c r="C9244">
        <v>1</v>
      </c>
      <c r="D9244">
        <v>3</v>
      </c>
      <c r="E9244">
        <v>29</v>
      </c>
      <c r="F9244">
        <v>59</v>
      </c>
      <c r="G9244" s="1">
        <f t="shared" si="576"/>
        <v>0.90625</v>
      </c>
      <c r="H9244" s="4">
        <f t="shared" si="577"/>
        <v>0</v>
      </c>
      <c r="I9244" s="5">
        <f>IF(OR(AND(F9244&gt;=50,G9244&gt;SUMIF(SeasonTotals!A$2:A$9,A9244,SeasonTotals!F$2:F$9)),AND(G9244&gt;0.885,F9244&gt;=50,D9244&lt;3)),1,0)</f>
        <v>0</v>
      </c>
      <c r="J9244" s="4">
        <f t="shared" si="578"/>
        <v>0</v>
      </c>
      <c r="K9244" s="5">
        <f t="shared" si="579"/>
        <v>0</v>
      </c>
    </row>
    <row r="9245" spans="1:11" x14ac:dyDescent="0.25">
      <c r="A9245" t="s">
        <v>118</v>
      </c>
      <c r="B9245" t="s">
        <v>75</v>
      </c>
      <c r="C9245">
        <v>1</v>
      </c>
      <c r="D9245">
        <v>2</v>
      </c>
      <c r="E9245">
        <v>20</v>
      </c>
      <c r="F9245">
        <v>58</v>
      </c>
      <c r="G9245" s="1">
        <f t="shared" si="576"/>
        <v>0.90909090909090906</v>
      </c>
      <c r="H9245" s="4">
        <f t="shared" si="577"/>
        <v>1</v>
      </c>
      <c r="I9245" s="5">
        <f>IF(OR(AND(F9245&gt;=50,G9245&gt;SUMIF(SeasonTotals!A$2:A$9,A9245,SeasonTotals!F$2:F$9)),AND(G9245&gt;0.885,F9245&gt;=50,D9245&lt;3)),1,0)</f>
        <v>1</v>
      </c>
      <c r="J9245" s="4">
        <f t="shared" si="578"/>
        <v>0</v>
      </c>
      <c r="K9245" s="5">
        <f t="shared" si="579"/>
        <v>0</v>
      </c>
    </row>
    <row r="9246" spans="1:11" x14ac:dyDescent="0.25">
      <c r="A9246" t="s">
        <v>118</v>
      </c>
      <c r="B9246" t="s">
        <v>104</v>
      </c>
      <c r="C9246">
        <v>1</v>
      </c>
      <c r="D9246">
        <v>1</v>
      </c>
      <c r="E9246">
        <v>29</v>
      </c>
      <c r="F9246">
        <v>43</v>
      </c>
      <c r="G9246" s="1">
        <f t="shared" si="576"/>
        <v>0.96666666666666667</v>
      </c>
      <c r="H9246" s="4">
        <f t="shared" si="577"/>
        <v>0</v>
      </c>
      <c r="I9246" s="5">
        <f>IF(OR(AND(F9246&gt;=50,G9246&gt;SUMIF(SeasonTotals!A$2:A$9,A9246,SeasonTotals!F$2:F$9)),AND(G9246&gt;0.885,F9246&gt;=50,D9246&lt;3)),1,0)</f>
        <v>0</v>
      </c>
      <c r="J9246" s="4">
        <f t="shared" si="578"/>
        <v>0</v>
      </c>
      <c r="K9246" s="5">
        <f t="shared" si="579"/>
        <v>1</v>
      </c>
    </row>
    <row r="9247" spans="1:11" x14ac:dyDescent="0.25">
      <c r="A9247" t="s">
        <v>118</v>
      </c>
      <c r="B9247" t="s">
        <v>104</v>
      </c>
      <c r="C9247">
        <v>1</v>
      </c>
      <c r="D9247">
        <v>1</v>
      </c>
      <c r="E9247">
        <v>34</v>
      </c>
      <c r="F9247">
        <v>62</v>
      </c>
      <c r="G9247" s="1">
        <f t="shared" si="576"/>
        <v>0.97142857142857142</v>
      </c>
      <c r="H9247" s="4">
        <f t="shared" si="577"/>
        <v>1</v>
      </c>
      <c r="I9247" s="5">
        <f>IF(OR(AND(F9247&gt;=50,G9247&gt;SUMIF(SeasonTotals!A$2:A$9,A9247,SeasonTotals!F$2:F$9)),AND(G9247&gt;0.885,F9247&gt;=50,D9247&lt;3)),1,0)</f>
        <v>1</v>
      </c>
      <c r="J9247" s="4">
        <f t="shared" si="578"/>
        <v>0</v>
      </c>
      <c r="K9247" s="5">
        <f t="shared" si="579"/>
        <v>0</v>
      </c>
    </row>
    <row r="9248" spans="1:11" x14ac:dyDescent="0.25">
      <c r="A9248" t="s">
        <v>118</v>
      </c>
      <c r="B9248" t="s">
        <v>104</v>
      </c>
      <c r="C9248">
        <v>1</v>
      </c>
      <c r="D9248">
        <v>4</v>
      </c>
      <c r="E9248">
        <v>34</v>
      </c>
      <c r="F9248">
        <v>64</v>
      </c>
      <c r="G9248" s="1">
        <f t="shared" si="576"/>
        <v>0.89473684210526316</v>
      </c>
      <c r="H9248" s="4">
        <f t="shared" si="577"/>
        <v>0</v>
      </c>
      <c r="I9248" s="5">
        <f>IF(OR(AND(F9248&gt;=50,G9248&gt;SUMIF(SeasonTotals!A$2:A$9,A9248,SeasonTotals!F$2:F$9)),AND(G9248&gt;0.885,F9248&gt;=50,D9248&lt;3)),1,0)</f>
        <v>0</v>
      </c>
      <c r="J9248" s="4">
        <f t="shared" si="578"/>
        <v>0</v>
      </c>
      <c r="K9248" s="5">
        <f t="shared" si="579"/>
        <v>0</v>
      </c>
    </row>
    <row r="9249" spans="1:11" x14ac:dyDescent="0.25">
      <c r="A9249" t="s">
        <v>118</v>
      </c>
      <c r="B9249" t="s">
        <v>104</v>
      </c>
      <c r="C9249">
        <v>1</v>
      </c>
      <c r="D9249">
        <v>0</v>
      </c>
      <c r="E9249">
        <v>30</v>
      </c>
      <c r="F9249">
        <v>60</v>
      </c>
      <c r="G9249" s="1">
        <f t="shared" si="576"/>
        <v>1</v>
      </c>
      <c r="H9249" s="4">
        <f t="shared" si="577"/>
        <v>1</v>
      </c>
      <c r="I9249" s="5">
        <f>IF(OR(AND(F9249&gt;=50,G9249&gt;SUMIF(SeasonTotals!A$2:A$9,A9249,SeasonTotals!F$2:F$9)),AND(G9249&gt;0.885,F9249&gt;=50,D9249&lt;3)),1,0)</f>
        <v>1</v>
      </c>
      <c r="J9249" s="4">
        <f t="shared" si="578"/>
        <v>0</v>
      </c>
      <c r="K9249" s="5">
        <f t="shared" si="579"/>
        <v>0</v>
      </c>
    </row>
    <row r="9250" spans="1:11" x14ac:dyDescent="0.25">
      <c r="A9250" t="s">
        <v>118</v>
      </c>
      <c r="B9250" t="s">
        <v>104</v>
      </c>
      <c r="C9250">
        <v>1</v>
      </c>
      <c r="D9250">
        <v>3</v>
      </c>
      <c r="E9250">
        <v>31</v>
      </c>
      <c r="F9250">
        <v>60</v>
      </c>
      <c r="G9250" s="1">
        <f t="shared" si="576"/>
        <v>0.91176470588235292</v>
      </c>
      <c r="H9250" s="4">
        <f t="shared" si="577"/>
        <v>0</v>
      </c>
      <c r="I9250" s="5">
        <f>IF(OR(AND(F9250&gt;=50,G9250&gt;SUMIF(SeasonTotals!A$2:A$9,A9250,SeasonTotals!F$2:F$9)),AND(G9250&gt;0.885,F9250&gt;=50,D9250&lt;3)),1,0)</f>
        <v>0</v>
      </c>
      <c r="J9250" s="4">
        <f t="shared" si="578"/>
        <v>0</v>
      </c>
      <c r="K9250" s="5">
        <f t="shared" si="579"/>
        <v>0</v>
      </c>
    </row>
    <row r="9251" spans="1:11" x14ac:dyDescent="0.25">
      <c r="A9251" t="s">
        <v>118</v>
      </c>
      <c r="B9251" t="s">
        <v>104</v>
      </c>
      <c r="C9251">
        <v>1</v>
      </c>
      <c r="D9251">
        <v>5</v>
      </c>
      <c r="E9251">
        <v>23</v>
      </c>
      <c r="F9251">
        <v>60</v>
      </c>
      <c r="G9251" s="1">
        <f t="shared" si="576"/>
        <v>0.8214285714285714</v>
      </c>
      <c r="H9251" s="4">
        <f t="shared" si="577"/>
        <v>0</v>
      </c>
      <c r="I9251" s="5">
        <f>IF(OR(AND(F9251&gt;=50,G9251&gt;SUMIF(SeasonTotals!A$2:A$9,A9251,SeasonTotals!F$2:F$9)),AND(G9251&gt;0.885,F9251&gt;=50,D9251&lt;3)),1,0)</f>
        <v>0</v>
      </c>
      <c r="J9251" s="4">
        <f t="shared" si="578"/>
        <v>1</v>
      </c>
      <c r="K9251" s="5">
        <f t="shared" si="579"/>
        <v>0</v>
      </c>
    </row>
    <row r="9252" spans="1:11" x14ac:dyDescent="0.25">
      <c r="A9252" t="s">
        <v>118</v>
      </c>
      <c r="B9252" t="s">
        <v>104</v>
      </c>
      <c r="C9252">
        <v>1</v>
      </c>
      <c r="D9252">
        <v>4</v>
      </c>
      <c r="E9252">
        <v>24</v>
      </c>
      <c r="F9252">
        <v>59</v>
      </c>
      <c r="G9252" s="1">
        <f t="shared" si="576"/>
        <v>0.8571428571428571</v>
      </c>
      <c r="H9252" s="4">
        <f t="shared" si="577"/>
        <v>0</v>
      </c>
      <c r="I9252" s="5">
        <f>IF(OR(AND(F9252&gt;=50,G9252&gt;SUMIF(SeasonTotals!A$2:A$9,A9252,SeasonTotals!F$2:F$9)),AND(G9252&gt;0.885,F9252&gt;=50,D9252&lt;3)),1,0)</f>
        <v>0</v>
      </c>
      <c r="J9252" s="4">
        <f t="shared" si="578"/>
        <v>0</v>
      </c>
      <c r="K9252" s="5">
        <f t="shared" si="579"/>
        <v>0</v>
      </c>
    </row>
    <row r="9253" spans="1:11" x14ac:dyDescent="0.25">
      <c r="A9253" t="s">
        <v>118</v>
      </c>
      <c r="B9253" t="s">
        <v>104</v>
      </c>
      <c r="C9253">
        <v>1</v>
      </c>
      <c r="D9253">
        <v>4</v>
      </c>
      <c r="E9253">
        <v>18</v>
      </c>
      <c r="F9253">
        <v>31</v>
      </c>
      <c r="G9253" s="1">
        <f t="shared" si="576"/>
        <v>0.81818181818181823</v>
      </c>
      <c r="H9253" s="4">
        <f t="shared" si="577"/>
        <v>0</v>
      </c>
      <c r="I9253" s="5">
        <f>IF(OR(AND(F9253&gt;=50,G9253&gt;SUMIF(SeasonTotals!A$2:A$9,A9253,SeasonTotals!F$2:F$9)),AND(G9253&gt;0.885,F9253&gt;=50,D9253&lt;3)),1,0)</f>
        <v>0</v>
      </c>
      <c r="J9253" s="4">
        <f t="shared" si="578"/>
        <v>1</v>
      </c>
      <c r="K9253" s="5">
        <f t="shared" si="579"/>
        <v>1</v>
      </c>
    </row>
    <row r="9254" spans="1:11" x14ac:dyDescent="0.25">
      <c r="A9254" t="s">
        <v>118</v>
      </c>
      <c r="B9254" t="s">
        <v>104</v>
      </c>
      <c r="C9254">
        <v>1</v>
      </c>
      <c r="D9254">
        <v>2</v>
      </c>
      <c r="E9254">
        <v>21</v>
      </c>
      <c r="F9254">
        <v>65</v>
      </c>
      <c r="G9254" s="1">
        <f t="shared" si="576"/>
        <v>0.91304347826086951</v>
      </c>
      <c r="H9254" s="4">
        <f t="shared" si="577"/>
        <v>1</v>
      </c>
      <c r="I9254" s="5">
        <f>IF(OR(AND(F9254&gt;=50,G9254&gt;SUMIF(SeasonTotals!A$2:A$9,A9254,SeasonTotals!F$2:F$9)),AND(G9254&gt;0.885,F9254&gt;=50,D9254&lt;3)),1,0)</f>
        <v>1</v>
      </c>
      <c r="J9254" s="4">
        <f t="shared" si="578"/>
        <v>0</v>
      </c>
      <c r="K9254" s="5">
        <f t="shared" si="579"/>
        <v>0</v>
      </c>
    </row>
    <row r="9255" spans="1:11" x14ac:dyDescent="0.25">
      <c r="A9255" t="s">
        <v>118</v>
      </c>
      <c r="B9255" t="s">
        <v>104</v>
      </c>
      <c r="C9255">
        <v>1</v>
      </c>
      <c r="D9255">
        <v>3</v>
      </c>
      <c r="E9255">
        <v>29</v>
      </c>
      <c r="F9255">
        <v>65</v>
      </c>
      <c r="G9255" s="1">
        <f t="shared" si="576"/>
        <v>0.90625</v>
      </c>
      <c r="H9255" s="4">
        <f t="shared" si="577"/>
        <v>0</v>
      </c>
      <c r="I9255" s="5">
        <f>IF(OR(AND(F9255&gt;=50,G9255&gt;SUMIF(SeasonTotals!A$2:A$9,A9255,SeasonTotals!F$2:F$9)),AND(G9255&gt;0.885,F9255&gt;=50,D9255&lt;3)),1,0)</f>
        <v>0</v>
      </c>
      <c r="J9255" s="4">
        <f t="shared" si="578"/>
        <v>0</v>
      </c>
      <c r="K9255" s="5">
        <f t="shared" si="579"/>
        <v>0</v>
      </c>
    </row>
    <row r="9256" spans="1:11" x14ac:dyDescent="0.25">
      <c r="A9256" t="s">
        <v>118</v>
      </c>
      <c r="B9256" t="s">
        <v>104</v>
      </c>
      <c r="C9256">
        <v>1</v>
      </c>
      <c r="D9256">
        <v>5</v>
      </c>
      <c r="E9256">
        <v>28</v>
      </c>
      <c r="F9256">
        <v>58</v>
      </c>
      <c r="G9256" s="1">
        <f t="shared" si="576"/>
        <v>0.84848484848484851</v>
      </c>
      <c r="H9256" s="4">
        <f t="shared" si="577"/>
        <v>0</v>
      </c>
      <c r="I9256" s="5">
        <f>IF(OR(AND(F9256&gt;=50,G9256&gt;SUMIF(SeasonTotals!A$2:A$9,A9256,SeasonTotals!F$2:F$9)),AND(G9256&gt;0.885,F9256&gt;=50,D9256&lt;3)),1,0)</f>
        <v>0</v>
      </c>
      <c r="J9256" s="4">
        <f t="shared" si="578"/>
        <v>1</v>
      </c>
      <c r="K9256" s="5">
        <f t="shared" si="579"/>
        <v>0</v>
      </c>
    </row>
    <row r="9257" spans="1:11" x14ac:dyDescent="0.25">
      <c r="A9257" t="s">
        <v>118</v>
      </c>
      <c r="B9257" t="s">
        <v>104</v>
      </c>
      <c r="C9257">
        <v>1</v>
      </c>
      <c r="D9257">
        <v>0</v>
      </c>
      <c r="E9257">
        <v>30</v>
      </c>
      <c r="F9257">
        <v>60</v>
      </c>
      <c r="G9257" s="1">
        <f t="shared" si="576"/>
        <v>1</v>
      </c>
      <c r="H9257" s="4">
        <f t="shared" si="577"/>
        <v>1</v>
      </c>
      <c r="I9257" s="5">
        <f>IF(OR(AND(F9257&gt;=50,G9257&gt;SUMIF(SeasonTotals!A$2:A$9,A9257,SeasonTotals!F$2:F$9)),AND(G9257&gt;0.885,F9257&gt;=50,D9257&lt;3)),1,0)</f>
        <v>1</v>
      </c>
      <c r="J9257" s="4">
        <f t="shared" si="578"/>
        <v>0</v>
      </c>
      <c r="K9257" s="5">
        <f t="shared" si="579"/>
        <v>0</v>
      </c>
    </row>
    <row r="9258" spans="1:11" x14ac:dyDescent="0.25">
      <c r="A9258" t="s">
        <v>118</v>
      </c>
      <c r="B9258" t="s">
        <v>104</v>
      </c>
      <c r="C9258">
        <v>1</v>
      </c>
      <c r="D9258">
        <v>1</v>
      </c>
      <c r="E9258">
        <v>21</v>
      </c>
      <c r="F9258">
        <v>64</v>
      </c>
      <c r="G9258" s="1">
        <f t="shared" si="576"/>
        <v>0.95454545454545459</v>
      </c>
      <c r="H9258" s="4">
        <f t="shared" si="577"/>
        <v>1</v>
      </c>
      <c r="I9258" s="5">
        <f>IF(OR(AND(F9258&gt;=50,G9258&gt;SUMIF(SeasonTotals!A$2:A$9,A9258,SeasonTotals!F$2:F$9)),AND(G9258&gt;0.885,F9258&gt;=50,D9258&lt;3)),1,0)</f>
        <v>1</v>
      </c>
      <c r="J9258" s="4">
        <f t="shared" si="578"/>
        <v>0</v>
      </c>
      <c r="K9258" s="5">
        <f t="shared" si="579"/>
        <v>0</v>
      </c>
    </row>
    <row r="9259" spans="1:11" x14ac:dyDescent="0.25">
      <c r="A9259" t="s">
        <v>118</v>
      </c>
      <c r="B9259" t="s">
        <v>104</v>
      </c>
      <c r="C9259">
        <v>1</v>
      </c>
      <c r="D9259">
        <v>2</v>
      </c>
      <c r="E9259">
        <v>28</v>
      </c>
      <c r="F9259">
        <v>59</v>
      </c>
      <c r="G9259" s="1">
        <f t="shared" si="576"/>
        <v>0.93333333333333335</v>
      </c>
      <c r="H9259" s="4">
        <f t="shared" si="577"/>
        <v>1</v>
      </c>
      <c r="I9259" s="5">
        <f>IF(OR(AND(F9259&gt;=50,G9259&gt;SUMIF(SeasonTotals!A$2:A$9,A9259,SeasonTotals!F$2:F$9)),AND(G9259&gt;0.885,F9259&gt;=50,D9259&lt;3)),1,0)</f>
        <v>1</v>
      </c>
      <c r="J9259" s="4">
        <f t="shared" si="578"/>
        <v>0</v>
      </c>
      <c r="K9259" s="5">
        <f t="shared" si="579"/>
        <v>0</v>
      </c>
    </row>
    <row r="9260" spans="1:11" x14ac:dyDescent="0.25">
      <c r="A9260" t="s">
        <v>118</v>
      </c>
      <c r="B9260" t="s">
        <v>104</v>
      </c>
      <c r="C9260">
        <v>1</v>
      </c>
      <c r="D9260">
        <v>1</v>
      </c>
      <c r="E9260">
        <v>14</v>
      </c>
      <c r="F9260">
        <v>65</v>
      </c>
      <c r="G9260" s="1">
        <f t="shared" si="576"/>
        <v>0.93333333333333335</v>
      </c>
      <c r="H9260" s="4">
        <f t="shared" si="577"/>
        <v>1</v>
      </c>
      <c r="I9260" s="5">
        <f>IF(OR(AND(F9260&gt;=50,G9260&gt;SUMIF(SeasonTotals!A$2:A$9,A9260,SeasonTotals!F$2:F$9)),AND(G9260&gt;0.885,F9260&gt;=50,D9260&lt;3)),1,0)</f>
        <v>1</v>
      </c>
      <c r="J9260" s="4">
        <f t="shared" si="578"/>
        <v>0</v>
      </c>
      <c r="K9260" s="5">
        <f t="shared" si="579"/>
        <v>0</v>
      </c>
    </row>
    <row r="9261" spans="1:11" x14ac:dyDescent="0.25">
      <c r="A9261" t="s">
        <v>118</v>
      </c>
      <c r="B9261" t="s">
        <v>104</v>
      </c>
      <c r="C9261">
        <v>1</v>
      </c>
      <c r="D9261">
        <v>3</v>
      </c>
      <c r="E9261">
        <v>6</v>
      </c>
      <c r="F9261">
        <v>20</v>
      </c>
      <c r="G9261" s="1">
        <f t="shared" si="576"/>
        <v>0.66666666666666663</v>
      </c>
      <c r="H9261" s="4">
        <f t="shared" si="577"/>
        <v>0</v>
      </c>
      <c r="I9261" s="5">
        <f>IF(OR(AND(F9261&gt;=50,G9261&gt;SUMIF(SeasonTotals!A$2:A$9,A9261,SeasonTotals!F$2:F$9)),AND(G9261&gt;0.885,F9261&gt;=50,D9261&lt;3)),1,0)</f>
        <v>0</v>
      </c>
      <c r="J9261" s="4">
        <f t="shared" si="578"/>
        <v>1</v>
      </c>
      <c r="K9261" s="5">
        <f t="shared" si="579"/>
        <v>1</v>
      </c>
    </row>
    <row r="9262" spans="1:11" x14ac:dyDescent="0.25">
      <c r="A9262" t="s">
        <v>118</v>
      </c>
      <c r="B9262" t="s">
        <v>104</v>
      </c>
      <c r="C9262">
        <v>1</v>
      </c>
      <c r="D9262">
        <v>1</v>
      </c>
      <c r="E9262">
        <v>23</v>
      </c>
      <c r="F9262">
        <v>65</v>
      </c>
      <c r="G9262" s="1">
        <f t="shared" si="576"/>
        <v>0.95833333333333337</v>
      </c>
      <c r="H9262" s="4">
        <f t="shared" si="577"/>
        <v>1</v>
      </c>
      <c r="I9262" s="5">
        <f>IF(OR(AND(F9262&gt;=50,G9262&gt;SUMIF(SeasonTotals!A$2:A$9,A9262,SeasonTotals!F$2:F$9)),AND(G9262&gt;0.885,F9262&gt;=50,D9262&lt;3)),1,0)</f>
        <v>1</v>
      </c>
      <c r="J9262" s="4">
        <f t="shared" si="578"/>
        <v>0</v>
      </c>
      <c r="K9262" s="5">
        <f t="shared" si="579"/>
        <v>0</v>
      </c>
    </row>
    <row r="9263" spans="1:11" x14ac:dyDescent="0.25">
      <c r="A9263" t="s">
        <v>118</v>
      </c>
      <c r="B9263" t="s">
        <v>104</v>
      </c>
      <c r="C9263">
        <v>1</v>
      </c>
      <c r="D9263">
        <v>0</v>
      </c>
      <c r="E9263">
        <v>33</v>
      </c>
      <c r="F9263">
        <v>60</v>
      </c>
      <c r="G9263" s="1">
        <f t="shared" si="576"/>
        <v>1</v>
      </c>
      <c r="H9263" s="4">
        <f t="shared" si="577"/>
        <v>1</v>
      </c>
      <c r="I9263" s="5">
        <f>IF(OR(AND(F9263&gt;=50,G9263&gt;SUMIF(SeasonTotals!A$2:A$9,A9263,SeasonTotals!F$2:F$9)),AND(G9263&gt;0.885,F9263&gt;=50,D9263&lt;3)),1,0)</f>
        <v>1</v>
      </c>
      <c r="J9263" s="4">
        <f t="shared" si="578"/>
        <v>0</v>
      </c>
      <c r="K9263" s="5">
        <f t="shared" si="579"/>
        <v>0</v>
      </c>
    </row>
    <row r="9264" spans="1:11" x14ac:dyDescent="0.25">
      <c r="A9264" t="s">
        <v>118</v>
      </c>
      <c r="B9264" t="s">
        <v>104</v>
      </c>
      <c r="C9264">
        <v>1</v>
      </c>
      <c r="D9264">
        <v>3</v>
      </c>
      <c r="E9264">
        <v>28</v>
      </c>
      <c r="F9264">
        <v>65</v>
      </c>
      <c r="G9264" s="1">
        <f t="shared" si="576"/>
        <v>0.90322580645161288</v>
      </c>
      <c r="H9264" s="4">
        <f t="shared" si="577"/>
        <v>0</v>
      </c>
      <c r="I9264" s="5">
        <f>IF(OR(AND(F9264&gt;=50,G9264&gt;SUMIF(SeasonTotals!A$2:A$9,A9264,SeasonTotals!F$2:F$9)),AND(G9264&gt;0.885,F9264&gt;=50,D9264&lt;3)),1,0)</f>
        <v>0</v>
      </c>
      <c r="J9264" s="4">
        <f t="shared" si="578"/>
        <v>0</v>
      </c>
      <c r="K9264" s="5">
        <f t="shared" si="579"/>
        <v>0</v>
      </c>
    </row>
    <row r="9265" spans="1:11" x14ac:dyDescent="0.25">
      <c r="A9265" t="s">
        <v>118</v>
      </c>
      <c r="B9265" t="s">
        <v>104</v>
      </c>
      <c r="C9265">
        <v>1</v>
      </c>
      <c r="D9265">
        <v>2</v>
      </c>
      <c r="E9265">
        <v>28</v>
      </c>
      <c r="F9265">
        <v>59</v>
      </c>
      <c r="G9265" s="1">
        <f t="shared" si="576"/>
        <v>0.93333333333333335</v>
      </c>
      <c r="H9265" s="4">
        <f t="shared" si="577"/>
        <v>1</v>
      </c>
      <c r="I9265" s="5">
        <f>IF(OR(AND(F9265&gt;=50,G9265&gt;SUMIF(SeasonTotals!A$2:A$9,A9265,SeasonTotals!F$2:F$9)),AND(G9265&gt;0.885,F9265&gt;=50,D9265&lt;3)),1,0)</f>
        <v>1</v>
      </c>
      <c r="J9265" s="4">
        <f t="shared" si="578"/>
        <v>0</v>
      </c>
      <c r="K9265" s="5">
        <f t="shared" si="579"/>
        <v>0</v>
      </c>
    </row>
    <row r="9266" spans="1:11" x14ac:dyDescent="0.25">
      <c r="A9266" t="s">
        <v>118</v>
      </c>
      <c r="B9266" t="s">
        <v>104</v>
      </c>
      <c r="C9266">
        <v>1</v>
      </c>
      <c r="D9266">
        <v>1</v>
      </c>
      <c r="E9266">
        <v>24</v>
      </c>
      <c r="F9266">
        <v>59</v>
      </c>
      <c r="G9266" s="1">
        <f t="shared" si="576"/>
        <v>0.96</v>
      </c>
      <c r="H9266" s="4">
        <f t="shared" si="577"/>
        <v>1</v>
      </c>
      <c r="I9266" s="5">
        <f>IF(OR(AND(F9266&gt;=50,G9266&gt;SUMIF(SeasonTotals!A$2:A$9,A9266,SeasonTotals!F$2:F$9)),AND(G9266&gt;0.885,F9266&gt;=50,D9266&lt;3)),1,0)</f>
        <v>1</v>
      </c>
      <c r="J9266" s="4">
        <f t="shared" si="578"/>
        <v>0</v>
      </c>
      <c r="K9266" s="5">
        <f t="shared" si="579"/>
        <v>0</v>
      </c>
    </row>
    <row r="9267" spans="1:11" x14ac:dyDescent="0.25">
      <c r="A9267" t="s">
        <v>118</v>
      </c>
      <c r="B9267" t="s">
        <v>104</v>
      </c>
      <c r="C9267">
        <v>1</v>
      </c>
      <c r="D9267">
        <v>4</v>
      </c>
      <c r="E9267">
        <v>21</v>
      </c>
      <c r="F9267">
        <v>59</v>
      </c>
      <c r="G9267" s="1">
        <f t="shared" si="576"/>
        <v>0.84</v>
      </c>
      <c r="H9267" s="4">
        <f t="shared" si="577"/>
        <v>0</v>
      </c>
      <c r="I9267" s="5">
        <f>IF(OR(AND(F9267&gt;=50,G9267&gt;SUMIF(SeasonTotals!A$2:A$9,A9267,SeasonTotals!F$2:F$9)),AND(G9267&gt;0.885,F9267&gt;=50,D9267&lt;3)),1,0)</f>
        <v>0</v>
      </c>
      <c r="J9267" s="4">
        <f t="shared" si="578"/>
        <v>1</v>
      </c>
      <c r="K9267" s="5">
        <f t="shared" si="579"/>
        <v>0</v>
      </c>
    </row>
    <row r="9268" spans="1:11" x14ac:dyDescent="0.25">
      <c r="A9268" t="s">
        <v>118</v>
      </c>
      <c r="B9268" t="s">
        <v>104</v>
      </c>
      <c r="C9268">
        <v>1</v>
      </c>
      <c r="D9268">
        <v>1</v>
      </c>
      <c r="E9268">
        <v>22</v>
      </c>
      <c r="F9268">
        <v>60</v>
      </c>
      <c r="G9268" s="1">
        <f t="shared" si="576"/>
        <v>0.95652173913043481</v>
      </c>
      <c r="H9268" s="4">
        <f t="shared" si="577"/>
        <v>1</v>
      </c>
      <c r="I9268" s="5">
        <f>IF(OR(AND(F9268&gt;=50,G9268&gt;SUMIF(SeasonTotals!A$2:A$9,A9268,SeasonTotals!F$2:F$9)),AND(G9268&gt;0.885,F9268&gt;=50,D9268&lt;3)),1,0)</f>
        <v>1</v>
      </c>
      <c r="J9268" s="4">
        <f t="shared" si="578"/>
        <v>0</v>
      </c>
      <c r="K9268" s="5">
        <f t="shared" si="579"/>
        <v>0</v>
      </c>
    </row>
    <row r="9269" spans="1:11" x14ac:dyDescent="0.25">
      <c r="A9269" t="s">
        <v>118</v>
      </c>
      <c r="B9269" t="s">
        <v>104</v>
      </c>
      <c r="C9269">
        <v>1</v>
      </c>
      <c r="D9269">
        <v>1</v>
      </c>
      <c r="E9269">
        <v>19</v>
      </c>
      <c r="F9269">
        <v>59</v>
      </c>
      <c r="G9269" s="1">
        <f t="shared" si="576"/>
        <v>0.95</v>
      </c>
      <c r="H9269" s="4">
        <f t="shared" si="577"/>
        <v>1</v>
      </c>
      <c r="I9269" s="5">
        <f>IF(OR(AND(F9269&gt;=50,G9269&gt;SUMIF(SeasonTotals!A$2:A$9,A9269,SeasonTotals!F$2:F$9)),AND(G9269&gt;0.885,F9269&gt;=50,D9269&lt;3)),1,0)</f>
        <v>1</v>
      </c>
      <c r="J9269" s="4">
        <f t="shared" si="578"/>
        <v>0</v>
      </c>
      <c r="K9269" s="5">
        <f t="shared" si="579"/>
        <v>0</v>
      </c>
    </row>
    <row r="9270" spans="1:11" x14ac:dyDescent="0.25">
      <c r="A9270" t="s">
        <v>118</v>
      </c>
      <c r="B9270" t="s">
        <v>104</v>
      </c>
      <c r="C9270">
        <v>1</v>
      </c>
      <c r="D9270">
        <v>1</v>
      </c>
      <c r="E9270">
        <v>40</v>
      </c>
      <c r="F9270">
        <v>60</v>
      </c>
      <c r="G9270" s="1">
        <f t="shared" si="576"/>
        <v>0.97560975609756095</v>
      </c>
      <c r="H9270" s="4">
        <f t="shared" si="577"/>
        <v>1</v>
      </c>
      <c r="I9270" s="5">
        <f>IF(OR(AND(F9270&gt;=50,G9270&gt;SUMIF(SeasonTotals!A$2:A$9,A9270,SeasonTotals!F$2:F$9)),AND(G9270&gt;0.885,F9270&gt;=50,D9270&lt;3)),1,0)</f>
        <v>1</v>
      </c>
      <c r="J9270" s="4">
        <f t="shared" si="578"/>
        <v>0</v>
      </c>
      <c r="K9270" s="5">
        <f t="shared" si="579"/>
        <v>0</v>
      </c>
    </row>
    <row r="9271" spans="1:11" x14ac:dyDescent="0.25">
      <c r="A9271" t="s">
        <v>118</v>
      </c>
      <c r="B9271" t="s">
        <v>104</v>
      </c>
      <c r="C9271">
        <v>1</v>
      </c>
      <c r="D9271">
        <v>1</v>
      </c>
      <c r="E9271">
        <v>42</v>
      </c>
      <c r="F9271">
        <v>60</v>
      </c>
      <c r="G9271" s="1">
        <f t="shared" si="576"/>
        <v>0.97674418604651159</v>
      </c>
      <c r="H9271" s="4">
        <f t="shared" si="577"/>
        <v>1</v>
      </c>
      <c r="I9271" s="5">
        <f>IF(OR(AND(F9271&gt;=50,G9271&gt;SUMIF(SeasonTotals!A$2:A$9,A9271,SeasonTotals!F$2:F$9)),AND(G9271&gt;0.885,F9271&gt;=50,D9271&lt;3)),1,0)</f>
        <v>1</v>
      </c>
      <c r="J9271" s="4">
        <f t="shared" si="578"/>
        <v>0</v>
      </c>
      <c r="K9271" s="5">
        <f t="shared" si="579"/>
        <v>0</v>
      </c>
    </row>
    <row r="9272" spans="1:11" x14ac:dyDescent="0.25">
      <c r="A9272" t="s">
        <v>118</v>
      </c>
      <c r="B9272" t="s">
        <v>104</v>
      </c>
      <c r="C9272">
        <v>1</v>
      </c>
      <c r="D9272">
        <v>1</v>
      </c>
      <c r="E9272">
        <v>25</v>
      </c>
      <c r="F9272">
        <v>60</v>
      </c>
      <c r="G9272" s="1">
        <f t="shared" si="576"/>
        <v>0.96153846153846156</v>
      </c>
      <c r="H9272" s="4">
        <f t="shared" si="577"/>
        <v>1</v>
      </c>
      <c r="I9272" s="5">
        <f>IF(OR(AND(F9272&gt;=50,G9272&gt;SUMIF(SeasonTotals!A$2:A$9,A9272,SeasonTotals!F$2:F$9)),AND(G9272&gt;0.885,F9272&gt;=50,D9272&lt;3)),1,0)</f>
        <v>1</v>
      </c>
      <c r="J9272" s="4">
        <f t="shared" si="578"/>
        <v>0</v>
      </c>
      <c r="K9272" s="5">
        <f t="shared" si="579"/>
        <v>0</v>
      </c>
    </row>
    <row r="9273" spans="1:11" x14ac:dyDescent="0.25">
      <c r="A9273" t="s">
        <v>118</v>
      </c>
      <c r="B9273" t="s">
        <v>104</v>
      </c>
      <c r="C9273">
        <v>1</v>
      </c>
      <c r="D9273">
        <v>3</v>
      </c>
      <c r="E9273">
        <v>31</v>
      </c>
      <c r="F9273">
        <v>58</v>
      </c>
      <c r="G9273" s="1">
        <f t="shared" si="576"/>
        <v>0.91176470588235292</v>
      </c>
      <c r="H9273" s="4">
        <f t="shared" si="577"/>
        <v>0</v>
      </c>
      <c r="I9273" s="5">
        <f>IF(OR(AND(F9273&gt;=50,G9273&gt;SUMIF(SeasonTotals!A$2:A$9,A9273,SeasonTotals!F$2:F$9)),AND(G9273&gt;0.885,F9273&gt;=50,D9273&lt;3)),1,0)</f>
        <v>0</v>
      </c>
      <c r="J9273" s="4">
        <f t="shared" si="578"/>
        <v>0</v>
      </c>
      <c r="K9273" s="5">
        <f t="shared" si="579"/>
        <v>0</v>
      </c>
    </row>
    <row r="9274" spans="1:11" x14ac:dyDescent="0.25">
      <c r="A9274" t="s">
        <v>118</v>
      </c>
      <c r="B9274" t="s">
        <v>104</v>
      </c>
      <c r="C9274">
        <v>1</v>
      </c>
      <c r="D9274">
        <v>2</v>
      </c>
      <c r="E9274">
        <v>31</v>
      </c>
      <c r="F9274">
        <v>64</v>
      </c>
      <c r="G9274" s="1">
        <f t="shared" si="576"/>
        <v>0.93939393939393945</v>
      </c>
      <c r="H9274" s="4">
        <f t="shared" si="577"/>
        <v>1</v>
      </c>
      <c r="I9274" s="5">
        <f>IF(OR(AND(F9274&gt;=50,G9274&gt;SUMIF(SeasonTotals!A$2:A$9,A9274,SeasonTotals!F$2:F$9)),AND(G9274&gt;0.885,F9274&gt;=50,D9274&lt;3)),1,0)</f>
        <v>1</v>
      </c>
      <c r="J9274" s="4">
        <f t="shared" si="578"/>
        <v>0</v>
      </c>
      <c r="K9274" s="5">
        <f t="shared" si="579"/>
        <v>0</v>
      </c>
    </row>
    <row r="9275" spans="1:11" x14ac:dyDescent="0.25">
      <c r="A9275" t="s">
        <v>118</v>
      </c>
      <c r="B9275" t="s">
        <v>104</v>
      </c>
      <c r="C9275">
        <v>1</v>
      </c>
      <c r="D9275">
        <v>2</v>
      </c>
      <c r="E9275">
        <v>32</v>
      </c>
      <c r="F9275">
        <v>60</v>
      </c>
      <c r="G9275" s="1">
        <f t="shared" si="576"/>
        <v>0.94117647058823528</v>
      </c>
      <c r="H9275" s="4">
        <f t="shared" si="577"/>
        <v>1</v>
      </c>
      <c r="I9275" s="5">
        <f>IF(OR(AND(F9275&gt;=50,G9275&gt;SUMIF(SeasonTotals!A$2:A$9,A9275,SeasonTotals!F$2:F$9)),AND(G9275&gt;0.885,F9275&gt;=50,D9275&lt;3)),1,0)</f>
        <v>1</v>
      </c>
      <c r="J9275" s="4">
        <f t="shared" si="578"/>
        <v>0</v>
      </c>
      <c r="K9275" s="5">
        <f t="shared" si="579"/>
        <v>0</v>
      </c>
    </row>
    <row r="9276" spans="1:11" x14ac:dyDescent="0.25">
      <c r="A9276" t="s">
        <v>118</v>
      </c>
      <c r="B9276" t="s">
        <v>104</v>
      </c>
      <c r="C9276">
        <v>1</v>
      </c>
      <c r="D9276">
        <v>1</v>
      </c>
      <c r="E9276">
        <v>32</v>
      </c>
      <c r="F9276">
        <v>60</v>
      </c>
      <c r="G9276" s="1">
        <f t="shared" si="576"/>
        <v>0.96969696969696972</v>
      </c>
      <c r="H9276" s="4">
        <f t="shared" si="577"/>
        <v>1</v>
      </c>
      <c r="I9276" s="5">
        <f>IF(OR(AND(F9276&gt;=50,G9276&gt;SUMIF(SeasonTotals!A$2:A$9,A9276,SeasonTotals!F$2:F$9)),AND(G9276&gt;0.885,F9276&gt;=50,D9276&lt;3)),1,0)</f>
        <v>1</v>
      </c>
      <c r="J9276" s="4">
        <f t="shared" si="578"/>
        <v>0</v>
      </c>
      <c r="K9276" s="5">
        <f t="shared" si="579"/>
        <v>0</v>
      </c>
    </row>
    <row r="9277" spans="1:11" x14ac:dyDescent="0.25">
      <c r="A9277" t="s">
        <v>118</v>
      </c>
      <c r="B9277" t="s">
        <v>104</v>
      </c>
      <c r="C9277">
        <v>1</v>
      </c>
      <c r="D9277">
        <v>2</v>
      </c>
      <c r="E9277">
        <v>22</v>
      </c>
      <c r="F9277">
        <v>64</v>
      </c>
      <c r="G9277" s="1">
        <f t="shared" si="576"/>
        <v>0.91666666666666663</v>
      </c>
      <c r="H9277" s="4">
        <f t="shared" si="577"/>
        <v>1</v>
      </c>
      <c r="I9277" s="5">
        <f>IF(OR(AND(F9277&gt;=50,G9277&gt;SUMIF(SeasonTotals!A$2:A$9,A9277,SeasonTotals!F$2:F$9)),AND(G9277&gt;0.885,F9277&gt;=50,D9277&lt;3)),1,0)</f>
        <v>1</v>
      </c>
      <c r="J9277" s="4">
        <f t="shared" si="578"/>
        <v>0</v>
      </c>
      <c r="K9277" s="5">
        <f t="shared" si="579"/>
        <v>0</v>
      </c>
    </row>
    <row r="9278" spans="1:11" x14ac:dyDescent="0.25">
      <c r="A9278" t="s">
        <v>118</v>
      </c>
      <c r="B9278" t="s">
        <v>104</v>
      </c>
      <c r="C9278">
        <v>1</v>
      </c>
      <c r="D9278">
        <v>3</v>
      </c>
      <c r="E9278">
        <v>24</v>
      </c>
      <c r="F9278">
        <v>58</v>
      </c>
      <c r="G9278" s="1">
        <f t="shared" si="576"/>
        <v>0.88888888888888884</v>
      </c>
      <c r="H9278" s="4">
        <f t="shared" si="577"/>
        <v>0</v>
      </c>
      <c r="I9278" s="5">
        <f>IF(OR(AND(F9278&gt;=50,G9278&gt;SUMIF(SeasonTotals!A$2:A$9,A9278,SeasonTotals!F$2:F$9)),AND(G9278&gt;0.885,F9278&gt;=50,D9278&lt;3)),1,0)</f>
        <v>0</v>
      </c>
      <c r="J9278" s="4">
        <f t="shared" si="578"/>
        <v>0</v>
      </c>
      <c r="K9278" s="5">
        <f t="shared" si="579"/>
        <v>0</v>
      </c>
    </row>
    <row r="9279" spans="1:11" x14ac:dyDescent="0.25">
      <c r="A9279" t="s">
        <v>118</v>
      </c>
      <c r="B9279" t="s">
        <v>104</v>
      </c>
      <c r="C9279">
        <v>1</v>
      </c>
      <c r="D9279">
        <v>2</v>
      </c>
      <c r="E9279">
        <v>33</v>
      </c>
      <c r="F9279">
        <v>59</v>
      </c>
      <c r="G9279" s="1">
        <f t="shared" si="576"/>
        <v>0.94285714285714284</v>
      </c>
      <c r="H9279" s="4">
        <f t="shared" si="577"/>
        <v>1</v>
      </c>
      <c r="I9279" s="5">
        <f>IF(OR(AND(F9279&gt;=50,G9279&gt;SUMIF(SeasonTotals!A$2:A$9,A9279,SeasonTotals!F$2:F$9)),AND(G9279&gt;0.885,F9279&gt;=50,D9279&lt;3)),1,0)</f>
        <v>1</v>
      </c>
      <c r="J9279" s="4">
        <f t="shared" si="578"/>
        <v>0</v>
      </c>
      <c r="K9279" s="5">
        <f t="shared" si="579"/>
        <v>0</v>
      </c>
    </row>
    <row r="9280" spans="1:11" x14ac:dyDescent="0.25">
      <c r="A9280" t="s">
        <v>118</v>
      </c>
      <c r="B9280" t="s">
        <v>104</v>
      </c>
      <c r="C9280">
        <v>1</v>
      </c>
      <c r="D9280">
        <v>2</v>
      </c>
      <c r="E9280">
        <v>26</v>
      </c>
      <c r="F9280">
        <v>64</v>
      </c>
      <c r="G9280" s="1">
        <f t="shared" si="576"/>
        <v>0.9285714285714286</v>
      </c>
      <c r="H9280" s="4">
        <f t="shared" si="577"/>
        <v>1</v>
      </c>
      <c r="I9280" s="5">
        <f>IF(OR(AND(F9280&gt;=50,G9280&gt;SUMIF(SeasonTotals!A$2:A$9,A9280,SeasonTotals!F$2:F$9)),AND(G9280&gt;0.885,F9280&gt;=50,D9280&lt;3)),1,0)</f>
        <v>1</v>
      </c>
      <c r="J9280" s="4">
        <f t="shared" si="578"/>
        <v>0</v>
      </c>
      <c r="K9280" s="5">
        <f t="shared" si="579"/>
        <v>0</v>
      </c>
    </row>
    <row r="9281" spans="1:11" x14ac:dyDescent="0.25">
      <c r="A9281" t="s">
        <v>118</v>
      </c>
      <c r="B9281" t="s">
        <v>104</v>
      </c>
      <c r="C9281">
        <v>1</v>
      </c>
      <c r="D9281">
        <v>0</v>
      </c>
      <c r="E9281">
        <v>35</v>
      </c>
      <c r="F9281">
        <v>60</v>
      </c>
      <c r="G9281" s="1">
        <f t="shared" si="576"/>
        <v>1</v>
      </c>
      <c r="H9281" s="4">
        <f t="shared" si="577"/>
        <v>1</v>
      </c>
      <c r="I9281" s="5">
        <f>IF(OR(AND(F9281&gt;=50,G9281&gt;SUMIF(SeasonTotals!A$2:A$9,A9281,SeasonTotals!F$2:F$9)),AND(G9281&gt;0.885,F9281&gt;=50,D9281&lt;3)),1,0)</f>
        <v>1</v>
      </c>
      <c r="J9281" s="4">
        <f t="shared" si="578"/>
        <v>0</v>
      </c>
      <c r="K9281" s="5">
        <f t="shared" si="579"/>
        <v>0</v>
      </c>
    </row>
    <row r="9282" spans="1:11" x14ac:dyDescent="0.25">
      <c r="A9282" t="s">
        <v>118</v>
      </c>
      <c r="B9282" t="s">
        <v>104</v>
      </c>
      <c r="C9282">
        <v>1</v>
      </c>
      <c r="D9282">
        <v>4</v>
      </c>
      <c r="E9282">
        <v>16</v>
      </c>
      <c r="F9282">
        <v>46</v>
      </c>
      <c r="G9282" s="1">
        <f t="shared" ref="G9282:G9345" si="580">E9282/MAX(1,SUM(D9282:E9282))</f>
        <v>0.8</v>
      </c>
      <c r="H9282" s="4">
        <f t="shared" ref="H9282:H9345" si="581">IF(AND(F9282&gt;=50,OR(G9282&gt;0.913,AND(G9282&gt;0.885,D9282&lt;3))),1,0)</f>
        <v>0</v>
      </c>
      <c r="I9282" s="5">
        <f>IF(OR(AND(F9282&gt;=50,G9282&gt;SUMIF(SeasonTotals!A$2:A$9,A9282,SeasonTotals!F$2:F$9)),AND(G9282&gt;0.885,F9282&gt;=50,D9282&lt;3)),1,0)</f>
        <v>0</v>
      </c>
      <c r="J9282" s="4">
        <f t="shared" ref="J9282:J9345" si="582">IF(G9282&lt;0.85,1,0)</f>
        <v>1</v>
      </c>
      <c r="K9282" s="5">
        <f t="shared" ref="K9282:K9345" si="583">IF(F9282&lt;55,1,0)</f>
        <v>1</v>
      </c>
    </row>
    <row r="9283" spans="1:11" x14ac:dyDescent="0.25">
      <c r="A9283" t="s">
        <v>118</v>
      </c>
      <c r="B9283" t="s">
        <v>104</v>
      </c>
      <c r="C9283">
        <v>1</v>
      </c>
      <c r="D9283">
        <v>1</v>
      </c>
      <c r="E9283">
        <v>34</v>
      </c>
      <c r="F9283">
        <v>60</v>
      </c>
      <c r="G9283" s="1">
        <f t="shared" si="580"/>
        <v>0.97142857142857142</v>
      </c>
      <c r="H9283" s="4">
        <f t="shared" si="581"/>
        <v>1</v>
      </c>
      <c r="I9283" s="5">
        <f>IF(OR(AND(F9283&gt;=50,G9283&gt;SUMIF(SeasonTotals!A$2:A$9,A9283,SeasonTotals!F$2:F$9)),AND(G9283&gt;0.885,F9283&gt;=50,D9283&lt;3)),1,0)</f>
        <v>1</v>
      </c>
      <c r="J9283" s="4">
        <f t="shared" si="582"/>
        <v>0</v>
      </c>
      <c r="K9283" s="5">
        <f t="shared" si="583"/>
        <v>0</v>
      </c>
    </row>
    <row r="9284" spans="1:11" x14ac:dyDescent="0.25">
      <c r="A9284" t="s">
        <v>118</v>
      </c>
      <c r="B9284" t="s">
        <v>104</v>
      </c>
      <c r="C9284">
        <v>1</v>
      </c>
      <c r="D9284">
        <v>3</v>
      </c>
      <c r="E9284">
        <v>15</v>
      </c>
      <c r="F9284">
        <v>59</v>
      </c>
      <c r="G9284" s="1">
        <f t="shared" si="580"/>
        <v>0.83333333333333337</v>
      </c>
      <c r="H9284" s="4">
        <f t="shared" si="581"/>
        <v>0</v>
      </c>
      <c r="I9284" s="5">
        <f>IF(OR(AND(F9284&gt;=50,G9284&gt;SUMIF(SeasonTotals!A$2:A$9,A9284,SeasonTotals!F$2:F$9)),AND(G9284&gt;0.885,F9284&gt;=50,D9284&lt;3)),1,0)</f>
        <v>0</v>
      </c>
      <c r="J9284" s="4">
        <f t="shared" si="582"/>
        <v>1</v>
      </c>
      <c r="K9284" s="5">
        <f t="shared" si="583"/>
        <v>0</v>
      </c>
    </row>
    <row r="9285" spans="1:11" x14ac:dyDescent="0.25">
      <c r="A9285" t="s">
        <v>118</v>
      </c>
      <c r="B9285" t="s">
        <v>104</v>
      </c>
      <c r="C9285">
        <v>1</v>
      </c>
      <c r="D9285">
        <v>2</v>
      </c>
      <c r="E9285">
        <v>48</v>
      </c>
      <c r="F9285">
        <v>64</v>
      </c>
      <c r="G9285" s="1">
        <f t="shared" si="580"/>
        <v>0.96</v>
      </c>
      <c r="H9285" s="4">
        <f t="shared" si="581"/>
        <v>1</v>
      </c>
      <c r="I9285" s="5">
        <f>IF(OR(AND(F9285&gt;=50,G9285&gt;SUMIF(SeasonTotals!A$2:A$9,A9285,SeasonTotals!F$2:F$9)),AND(G9285&gt;0.885,F9285&gt;=50,D9285&lt;3)),1,0)</f>
        <v>1</v>
      </c>
      <c r="J9285" s="4">
        <f t="shared" si="582"/>
        <v>0</v>
      </c>
      <c r="K9285" s="5">
        <f t="shared" si="583"/>
        <v>0</v>
      </c>
    </row>
    <row r="9286" spans="1:11" x14ac:dyDescent="0.25">
      <c r="A9286" t="s">
        <v>118</v>
      </c>
      <c r="B9286" t="s">
        <v>104</v>
      </c>
      <c r="C9286">
        <v>1</v>
      </c>
      <c r="D9286">
        <v>1</v>
      </c>
      <c r="E9286">
        <v>35</v>
      </c>
      <c r="F9286">
        <v>60</v>
      </c>
      <c r="G9286" s="1">
        <f t="shared" si="580"/>
        <v>0.97222222222222221</v>
      </c>
      <c r="H9286" s="4">
        <f t="shared" si="581"/>
        <v>1</v>
      </c>
      <c r="I9286" s="5">
        <f>IF(OR(AND(F9286&gt;=50,G9286&gt;SUMIF(SeasonTotals!A$2:A$9,A9286,SeasonTotals!F$2:F$9)),AND(G9286&gt;0.885,F9286&gt;=50,D9286&lt;3)),1,0)</f>
        <v>1</v>
      </c>
      <c r="J9286" s="4">
        <f t="shared" si="582"/>
        <v>0</v>
      </c>
      <c r="K9286" s="5">
        <f t="shared" si="583"/>
        <v>0</v>
      </c>
    </row>
    <row r="9287" spans="1:11" x14ac:dyDescent="0.25">
      <c r="A9287" t="s">
        <v>118</v>
      </c>
      <c r="B9287" t="s">
        <v>104</v>
      </c>
      <c r="C9287">
        <v>1</v>
      </c>
      <c r="D9287">
        <v>3</v>
      </c>
      <c r="E9287">
        <v>23</v>
      </c>
      <c r="F9287">
        <v>58</v>
      </c>
      <c r="G9287" s="1">
        <f t="shared" si="580"/>
        <v>0.88461538461538458</v>
      </c>
      <c r="H9287" s="4">
        <f t="shared" si="581"/>
        <v>0</v>
      </c>
      <c r="I9287" s="5">
        <f>IF(OR(AND(F9287&gt;=50,G9287&gt;SUMIF(SeasonTotals!A$2:A$9,A9287,SeasonTotals!F$2:F$9)),AND(G9287&gt;0.885,F9287&gt;=50,D9287&lt;3)),1,0)</f>
        <v>0</v>
      </c>
      <c r="J9287" s="4">
        <f t="shared" si="582"/>
        <v>0</v>
      </c>
      <c r="K9287" s="5">
        <f t="shared" si="583"/>
        <v>0</v>
      </c>
    </row>
    <row r="9288" spans="1:11" x14ac:dyDescent="0.25">
      <c r="A9288" t="s">
        <v>118</v>
      </c>
      <c r="B9288" t="s">
        <v>104</v>
      </c>
      <c r="C9288">
        <v>1</v>
      </c>
      <c r="D9288">
        <v>4</v>
      </c>
      <c r="E9288">
        <v>26</v>
      </c>
      <c r="F9288">
        <v>59</v>
      </c>
      <c r="G9288" s="1">
        <f t="shared" si="580"/>
        <v>0.8666666666666667</v>
      </c>
      <c r="H9288" s="4">
        <f t="shared" si="581"/>
        <v>0</v>
      </c>
      <c r="I9288" s="5">
        <f>IF(OR(AND(F9288&gt;=50,G9288&gt;SUMIF(SeasonTotals!A$2:A$9,A9288,SeasonTotals!F$2:F$9)),AND(G9288&gt;0.885,F9288&gt;=50,D9288&lt;3)),1,0)</f>
        <v>0</v>
      </c>
      <c r="J9288" s="4">
        <f t="shared" si="582"/>
        <v>0</v>
      </c>
      <c r="K9288" s="5">
        <f t="shared" si="583"/>
        <v>0</v>
      </c>
    </row>
    <row r="9289" spans="1:11" x14ac:dyDescent="0.25">
      <c r="A9289" t="s">
        <v>118</v>
      </c>
      <c r="B9289" t="s">
        <v>104</v>
      </c>
      <c r="C9289">
        <v>1</v>
      </c>
      <c r="D9289">
        <v>2</v>
      </c>
      <c r="E9289">
        <v>22</v>
      </c>
      <c r="F9289">
        <v>58</v>
      </c>
      <c r="G9289" s="1">
        <f t="shared" si="580"/>
        <v>0.91666666666666663</v>
      </c>
      <c r="H9289" s="4">
        <f t="shared" si="581"/>
        <v>1</v>
      </c>
      <c r="I9289" s="5">
        <f>IF(OR(AND(F9289&gt;=50,G9289&gt;SUMIF(SeasonTotals!A$2:A$9,A9289,SeasonTotals!F$2:F$9)),AND(G9289&gt;0.885,F9289&gt;=50,D9289&lt;3)),1,0)</f>
        <v>1</v>
      </c>
      <c r="J9289" s="4">
        <f t="shared" si="582"/>
        <v>0</v>
      </c>
      <c r="K9289" s="5">
        <f t="shared" si="583"/>
        <v>0</v>
      </c>
    </row>
    <row r="9290" spans="1:11" x14ac:dyDescent="0.25">
      <c r="A9290" t="s">
        <v>118</v>
      </c>
      <c r="B9290" t="s">
        <v>104</v>
      </c>
      <c r="C9290">
        <v>1</v>
      </c>
      <c r="D9290">
        <v>3</v>
      </c>
      <c r="E9290">
        <v>22</v>
      </c>
      <c r="F9290">
        <v>59</v>
      </c>
      <c r="G9290" s="1">
        <f t="shared" si="580"/>
        <v>0.88</v>
      </c>
      <c r="H9290" s="4">
        <f t="shared" si="581"/>
        <v>0</v>
      </c>
      <c r="I9290" s="5">
        <f>IF(OR(AND(F9290&gt;=50,G9290&gt;SUMIF(SeasonTotals!A$2:A$9,A9290,SeasonTotals!F$2:F$9)),AND(G9290&gt;0.885,F9290&gt;=50,D9290&lt;3)),1,0)</f>
        <v>0</v>
      </c>
      <c r="J9290" s="4">
        <f t="shared" si="582"/>
        <v>0</v>
      </c>
      <c r="K9290" s="5">
        <f t="shared" si="583"/>
        <v>0</v>
      </c>
    </row>
    <row r="9291" spans="1:11" x14ac:dyDescent="0.25">
      <c r="A9291" t="s">
        <v>118</v>
      </c>
      <c r="B9291" t="s">
        <v>104</v>
      </c>
      <c r="C9291">
        <v>1</v>
      </c>
      <c r="D9291">
        <v>2</v>
      </c>
      <c r="E9291">
        <v>25</v>
      </c>
      <c r="F9291">
        <v>60</v>
      </c>
      <c r="G9291" s="1">
        <f t="shared" si="580"/>
        <v>0.92592592592592593</v>
      </c>
      <c r="H9291" s="4">
        <f t="shared" si="581"/>
        <v>1</v>
      </c>
      <c r="I9291" s="5">
        <f>IF(OR(AND(F9291&gt;=50,G9291&gt;SUMIF(SeasonTotals!A$2:A$9,A9291,SeasonTotals!F$2:F$9)),AND(G9291&gt;0.885,F9291&gt;=50,D9291&lt;3)),1,0)</f>
        <v>1</v>
      </c>
      <c r="J9291" s="4">
        <f t="shared" si="582"/>
        <v>0</v>
      </c>
      <c r="K9291" s="5">
        <f t="shared" si="583"/>
        <v>0</v>
      </c>
    </row>
    <row r="9292" spans="1:11" x14ac:dyDescent="0.25">
      <c r="A9292" t="s">
        <v>118</v>
      </c>
      <c r="B9292" t="s">
        <v>104</v>
      </c>
      <c r="C9292">
        <v>1</v>
      </c>
      <c r="D9292">
        <v>1</v>
      </c>
      <c r="E9292">
        <v>25</v>
      </c>
      <c r="F9292">
        <v>64</v>
      </c>
      <c r="G9292" s="1">
        <f t="shared" si="580"/>
        <v>0.96153846153846156</v>
      </c>
      <c r="H9292" s="4">
        <f t="shared" si="581"/>
        <v>1</v>
      </c>
      <c r="I9292" s="5">
        <f>IF(OR(AND(F9292&gt;=50,G9292&gt;SUMIF(SeasonTotals!A$2:A$9,A9292,SeasonTotals!F$2:F$9)),AND(G9292&gt;0.885,F9292&gt;=50,D9292&lt;3)),1,0)</f>
        <v>1</v>
      </c>
      <c r="J9292" s="4">
        <f t="shared" si="582"/>
        <v>0</v>
      </c>
      <c r="K9292" s="5">
        <f t="shared" si="583"/>
        <v>0</v>
      </c>
    </row>
    <row r="9293" spans="1:11" x14ac:dyDescent="0.25">
      <c r="A9293" t="s">
        <v>118</v>
      </c>
      <c r="B9293" t="s">
        <v>104</v>
      </c>
      <c r="C9293">
        <v>1</v>
      </c>
      <c r="D9293">
        <v>0</v>
      </c>
      <c r="E9293">
        <v>29</v>
      </c>
      <c r="F9293">
        <v>60</v>
      </c>
      <c r="G9293" s="1">
        <f t="shared" si="580"/>
        <v>1</v>
      </c>
      <c r="H9293" s="4">
        <f t="shared" si="581"/>
        <v>1</v>
      </c>
      <c r="I9293" s="5">
        <f>IF(OR(AND(F9293&gt;=50,G9293&gt;SUMIF(SeasonTotals!A$2:A$9,A9293,SeasonTotals!F$2:F$9)),AND(G9293&gt;0.885,F9293&gt;=50,D9293&lt;3)),1,0)</f>
        <v>1</v>
      </c>
      <c r="J9293" s="4">
        <f t="shared" si="582"/>
        <v>0</v>
      </c>
      <c r="K9293" s="5">
        <f t="shared" si="583"/>
        <v>0</v>
      </c>
    </row>
    <row r="9294" spans="1:11" x14ac:dyDescent="0.25">
      <c r="A9294" t="s">
        <v>118</v>
      </c>
      <c r="B9294" t="s">
        <v>104</v>
      </c>
      <c r="C9294">
        <v>1</v>
      </c>
      <c r="D9294">
        <v>3</v>
      </c>
      <c r="E9294">
        <v>33</v>
      </c>
      <c r="F9294">
        <v>58</v>
      </c>
      <c r="G9294" s="1">
        <f t="shared" si="580"/>
        <v>0.91666666666666663</v>
      </c>
      <c r="H9294" s="4">
        <f t="shared" si="581"/>
        <v>1</v>
      </c>
      <c r="I9294" s="5">
        <f>IF(OR(AND(F9294&gt;=50,G9294&gt;SUMIF(SeasonTotals!A$2:A$9,A9294,SeasonTotals!F$2:F$9)),AND(G9294&gt;0.885,F9294&gt;=50,D9294&lt;3)),1,0)</f>
        <v>1</v>
      </c>
      <c r="J9294" s="4">
        <f t="shared" si="582"/>
        <v>0</v>
      </c>
      <c r="K9294" s="5">
        <f t="shared" si="583"/>
        <v>0</v>
      </c>
    </row>
    <row r="9295" spans="1:11" x14ac:dyDescent="0.25">
      <c r="A9295" t="s">
        <v>118</v>
      </c>
      <c r="B9295" t="s">
        <v>104</v>
      </c>
      <c r="C9295">
        <v>1</v>
      </c>
      <c r="D9295">
        <v>3</v>
      </c>
      <c r="E9295">
        <v>30</v>
      </c>
      <c r="F9295">
        <v>63</v>
      </c>
      <c r="G9295" s="1">
        <f t="shared" si="580"/>
        <v>0.90909090909090906</v>
      </c>
      <c r="H9295" s="4">
        <f t="shared" si="581"/>
        <v>0</v>
      </c>
      <c r="I9295" s="5">
        <f>IF(OR(AND(F9295&gt;=50,G9295&gt;SUMIF(SeasonTotals!A$2:A$9,A9295,SeasonTotals!F$2:F$9)),AND(G9295&gt;0.885,F9295&gt;=50,D9295&lt;3)),1,0)</f>
        <v>0</v>
      </c>
      <c r="J9295" s="4">
        <f t="shared" si="582"/>
        <v>0</v>
      </c>
      <c r="K9295" s="5">
        <f t="shared" si="583"/>
        <v>0</v>
      </c>
    </row>
    <row r="9296" spans="1:11" x14ac:dyDescent="0.25">
      <c r="A9296" t="s">
        <v>118</v>
      </c>
      <c r="B9296" t="s">
        <v>104</v>
      </c>
      <c r="C9296">
        <v>1</v>
      </c>
      <c r="D9296">
        <v>0</v>
      </c>
      <c r="E9296">
        <v>19</v>
      </c>
      <c r="F9296">
        <v>60</v>
      </c>
      <c r="G9296" s="1">
        <f t="shared" si="580"/>
        <v>1</v>
      </c>
      <c r="H9296" s="4">
        <f t="shared" si="581"/>
        <v>1</v>
      </c>
      <c r="I9296" s="5">
        <f>IF(OR(AND(F9296&gt;=50,G9296&gt;SUMIF(SeasonTotals!A$2:A$9,A9296,SeasonTotals!F$2:F$9)),AND(G9296&gt;0.885,F9296&gt;=50,D9296&lt;3)),1,0)</f>
        <v>1</v>
      </c>
      <c r="J9296" s="4">
        <f t="shared" si="582"/>
        <v>0</v>
      </c>
      <c r="K9296" s="5">
        <f t="shared" si="583"/>
        <v>0</v>
      </c>
    </row>
    <row r="9297" spans="1:11" x14ac:dyDescent="0.25">
      <c r="A9297" t="s">
        <v>118</v>
      </c>
      <c r="B9297" t="s">
        <v>104</v>
      </c>
      <c r="C9297">
        <v>1</v>
      </c>
      <c r="D9297">
        <v>2</v>
      </c>
      <c r="E9297">
        <v>36</v>
      </c>
      <c r="F9297">
        <v>60</v>
      </c>
      <c r="G9297" s="1">
        <f t="shared" si="580"/>
        <v>0.94736842105263153</v>
      </c>
      <c r="H9297" s="4">
        <f t="shared" si="581"/>
        <v>1</v>
      </c>
      <c r="I9297" s="5">
        <f>IF(OR(AND(F9297&gt;=50,G9297&gt;SUMIF(SeasonTotals!A$2:A$9,A9297,SeasonTotals!F$2:F$9)),AND(G9297&gt;0.885,F9297&gt;=50,D9297&lt;3)),1,0)</f>
        <v>1</v>
      </c>
      <c r="J9297" s="4">
        <f t="shared" si="582"/>
        <v>0</v>
      </c>
      <c r="K9297" s="5">
        <f t="shared" si="583"/>
        <v>0</v>
      </c>
    </row>
    <row r="9298" spans="1:11" x14ac:dyDescent="0.25">
      <c r="A9298" t="s">
        <v>118</v>
      </c>
      <c r="B9298" t="s">
        <v>104</v>
      </c>
      <c r="C9298">
        <v>1</v>
      </c>
      <c r="D9298">
        <v>3</v>
      </c>
      <c r="E9298">
        <v>14</v>
      </c>
      <c r="F9298">
        <v>58</v>
      </c>
      <c r="G9298" s="1">
        <f t="shared" si="580"/>
        <v>0.82352941176470584</v>
      </c>
      <c r="H9298" s="4">
        <f t="shared" si="581"/>
        <v>0</v>
      </c>
      <c r="I9298" s="5">
        <f>IF(OR(AND(F9298&gt;=50,G9298&gt;SUMIF(SeasonTotals!A$2:A$9,A9298,SeasonTotals!F$2:F$9)),AND(G9298&gt;0.885,F9298&gt;=50,D9298&lt;3)),1,0)</f>
        <v>0</v>
      </c>
      <c r="J9298" s="4">
        <f t="shared" si="582"/>
        <v>1</v>
      </c>
      <c r="K9298" s="5">
        <f t="shared" si="583"/>
        <v>0</v>
      </c>
    </row>
    <row r="9299" spans="1:11" x14ac:dyDescent="0.25">
      <c r="A9299" t="s">
        <v>118</v>
      </c>
      <c r="B9299" t="s">
        <v>104</v>
      </c>
      <c r="C9299">
        <v>1</v>
      </c>
      <c r="D9299">
        <v>3</v>
      </c>
      <c r="E9299">
        <v>35</v>
      </c>
      <c r="F9299">
        <v>64</v>
      </c>
      <c r="G9299" s="1">
        <f t="shared" si="580"/>
        <v>0.92105263157894735</v>
      </c>
      <c r="H9299" s="4">
        <f t="shared" si="581"/>
        <v>1</v>
      </c>
      <c r="I9299" s="5">
        <f>IF(OR(AND(F9299&gt;=50,G9299&gt;SUMIF(SeasonTotals!A$2:A$9,A9299,SeasonTotals!F$2:F$9)),AND(G9299&gt;0.885,F9299&gt;=50,D9299&lt;3)),1,0)</f>
        <v>1</v>
      </c>
      <c r="J9299" s="4">
        <f t="shared" si="582"/>
        <v>0</v>
      </c>
      <c r="K9299" s="5">
        <f t="shared" si="583"/>
        <v>0</v>
      </c>
    </row>
    <row r="9300" spans="1:11" x14ac:dyDescent="0.25">
      <c r="A9300" t="s">
        <v>118</v>
      </c>
      <c r="B9300" t="s">
        <v>104</v>
      </c>
      <c r="C9300">
        <v>1</v>
      </c>
      <c r="D9300">
        <v>1</v>
      </c>
      <c r="E9300">
        <v>39</v>
      </c>
      <c r="F9300">
        <v>60</v>
      </c>
      <c r="G9300" s="1">
        <f t="shared" si="580"/>
        <v>0.97499999999999998</v>
      </c>
      <c r="H9300" s="4">
        <f t="shared" si="581"/>
        <v>1</v>
      </c>
      <c r="I9300" s="5">
        <f>IF(OR(AND(F9300&gt;=50,G9300&gt;SUMIF(SeasonTotals!A$2:A$9,A9300,SeasonTotals!F$2:F$9)),AND(G9300&gt;0.885,F9300&gt;=50,D9300&lt;3)),1,0)</f>
        <v>1</v>
      </c>
      <c r="J9300" s="4">
        <f t="shared" si="582"/>
        <v>0</v>
      </c>
      <c r="K9300" s="5">
        <f t="shared" si="583"/>
        <v>0</v>
      </c>
    </row>
    <row r="9301" spans="1:11" x14ac:dyDescent="0.25">
      <c r="A9301" t="s">
        <v>118</v>
      </c>
      <c r="B9301" t="s">
        <v>104</v>
      </c>
      <c r="C9301">
        <v>1</v>
      </c>
      <c r="D9301">
        <v>1</v>
      </c>
      <c r="E9301">
        <v>19</v>
      </c>
      <c r="F9301">
        <v>60</v>
      </c>
      <c r="G9301" s="1">
        <f t="shared" si="580"/>
        <v>0.95</v>
      </c>
      <c r="H9301" s="4">
        <f t="shared" si="581"/>
        <v>1</v>
      </c>
      <c r="I9301" s="5">
        <f>IF(OR(AND(F9301&gt;=50,G9301&gt;SUMIF(SeasonTotals!A$2:A$9,A9301,SeasonTotals!F$2:F$9)),AND(G9301&gt;0.885,F9301&gt;=50,D9301&lt;3)),1,0)</f>
        <v>1</v>
      </c>
      <c r="J9301" s="4">
        <f t="shared" si="582"/>
        <v>0</v>
      </c>
      <c r="K9301" s="5">
        <f t="shared" si="583"/>
        <v>0</v>
      </c>
    </row>
    <row r="9302" spans="1:11" x14ac:dyDescent="0.25">
      <c r="A9302" t="s">
        <v>118</v>
      </c>
      <c r="B9302" t="s">
        <v>104</v>
      </c>
      <c r="C9302">
        <v>1</v>
      </c>
      <c r="D9302">
        <v>4</v>
      </c>
      <c r="E9302">
        <v>34</v>
      </c>
      <c r="F9302">
        <v>60</v>
      </c>
      <c r="G9302" s="1">
        <f t="shared" si="580"/>
        <v>0.89473684210526316</v>
      </c>
      <c r="H9302" s="4">
        <f t="shared" si="581"/>
        <v>0</v>
      </c>
      <c r="I9302" s="5">
        <f>IF(OR(AND(F9302&gt;=50,G9302&gt;SUMIF(SeasonTotals!A$2:A$9,A9302,SeasonTotals!F$2:F$9)),AND(G9302&gt;0.885,F9302&gt;=50,D9302&lt;3)),1,0)</f>
        <v>0</v>
      </c>
      <c r="J9302" s="4">
        <f t="shared" si="582"/>
        <v>0</v>
      </c>
      <c r="K9302" s="5">
        <f t="shared" si="583"/>
        <v>0</v>
      </c>
    </row>
    <row r="9303" spans="1:11" x14ac:dyDescent="0.25">
      <c r="A9303" t="s">
        <v>118</v>
      </c>
      <c r="B9303" t="s">
        <v>104</v>
      </c>
      <c r="C9303">
        <v>1</v>
      </c>
      <c r="D9303">
        <v>2</v>
      </c>
      <c r="E9303">
        <v>28</v>
      </c>
      <c r="F9303">
        <v>60</v>
      </c>
      <c r="G9303" s="1">
        <f t="shared" si="580"/>
        <v>0.93333333333333335</v>
      </c>
      <c r="H9303" s="4">
        <f t="shared" si="581"/>
        <v>1</v>
      </c>
      <c r="I9303" s="5">
        <f>IF(OR(AND(F9303&gt;=50,G9303&gt;SUMIF(SeasonTotals!A$2:A$9,A9303,SeasonTotals!F$2:F$9)),AND(G9303&gt;0.885,F9303&gt;=50,D9303&lt;3)),1,0)</f>
        <v>1</v>
      </c>
      <c r="J9303" s="4">
        <f t="shared" si="582"/>
        <v>0</v>
      </c>
      <c r="K9303" s="5">
        <f t="shared" si="583"/>
        <v>0</v>
      </c>
    </row>
    <row r="9304" spans="1:11" x14ac:dyDescent="0.25">
      <c r="A9304" t="s">
        <v>118</v>
      </c>
      <c r="B9304" t="s">
        <v>104</v>
      </c>
      <c r="C9304">
        <v>1</v>
      </c>
      <c r="D9304">
        <v>2</v>
      </c>
      <c r="E9304">
        <v>29</v>
      </c>
      <c r="F9304">
        <v>58</v>
      </c>
      <c r="G9304" s="1">
        <f t="shared" si="580"/>
        <v>0.93548387096774188</v>
      </c>
      <c r="H9304" s="4">
        <f t="shared" si="581"/>
        <v>1</v>
      </c>
      <c r="I9304" s="5">
        <f>IF(OR(AND(F9304&gt;=50,G9304&gt;SUMIF(SeasonTotals!A$2:A$9,A9304,SeasonTotals!F$2:F$9)),AND(G9304&gt;0.885,F9304&gt;=50,D9304&lt;3)),1,0)</f>
        <v>1</v>
      </c>
      <c r="J9304" s="4">
        <f t="shared" si="582"/>
        <v>0</v>
      </c>
      <c r="K9304" s="5">
        <f t="shared" si="583"/>
        <v>0</v>
      </c>
    </row>
    <row r="9305" spans="1:11" x14ac:dyDescent="0.25">
      <c r="A9305" t="s">
        <v>118</v>
      </c>
      <c r="B9305" t="s">
        <v>104</v>
      </c>
      <c r="C9305">
        <v>1</v>
      </c>
      <c r="D9305">
        <v>2</v>
      </c>
      <c r="E9305">
        <v>27</v>
      </c>
      <c r="F9305">
        <v>60</v>
      </c>
      <c r="G9305" s="1">
        <f t="shared" si="580"/>
        <v>0.93103448275862066</v>
      </c>
      <c r="H9305" s="4">
        <f t="shared" si="581"/>
        <v>1</v>
      </c>
      <c r="I9305" s="5">
        <f>IF(OR(AND(F9305&gt;=50,G9305&gt;SUMIF(SeasonTotals!A$2:A$9,A9305,SeasonTotals!F$2:F$9)),AND(G9305&gt;0.885,F9305&gt;=50,D9305&lt;3)),1,0)</f>
        <v>1</v>
      </c>
      <c r="J9305" s="4">
        <f t="shared" si="582"/>
        <v>0</v>
      </c>
      <c r="K9305" s="5">
        <f t="shared" si="583"/>
        <v>0</v>
      </c>
    </row>
    <row r="9306" spans="1:11" x14ac:dyDescent="0.25">
      <c r="A9306" t="s">
        <v>118</v>
      </c>
      <c r="B9306" t="s">
        <v>104</v>
      </c>
      <c r="C9306">
        <v>1</v>
      </c>
      <c r="D9306">
        <v>4</v>
      </c>
      <c r="E9306">
        <v>37</v>
      </c>
      <c r="F9306">
        <v>62</v>
      </c>
      <c r="G9306" s="1">
        <f t="shared" si="580"/>
        <v>0.90243902439024393</v>
      </c>
      <c r="H9306" s="4">
        <f t="shared" si="581"/>
        <v>0</v>
      </c>
      <c r="I9306" s="5">
        <f>IF(OR(AND(F9306&gt;=50,G9306&gt;SUMIF(SeasonTotals!A$2:A$9,A9306,SeasonTotals!F$2:F$9)),AND(G9306&gt;0.885,F9306&gt;=50,D9306&lt;3)),1,0)</f>
        <v>0</v>
      </c>
      <c r="J9306" s="4">
        <f t="shared" si="582"/>
        <v>0</v>
      </c>
      <c r="K9306" s="5">
        <f t="shared" si="583"/>
        <v>0</v>
      </c>
    </row>
    <row r="9307" spans="1:11" x14ac:dyDescent="0.25">
      <c r="A9307" t="s">
        <v>118</v>
      </c>
      <c r="B9307" t="s">
        <v>104</v>
      </c>
      <c r="C9307">
        <v>1</v>
      </c>
      <c r="D9307">
        <v>3</v>
      </c>
      <c r="E9307">
        <v>33</v>
      </c>
      <c r="F9307">
        <v>59</v>
      </c>
      <c r="G9307" s="1">
        <f t="shared" si="580"/>
        <v>0.91666666666666663</v>
      </c>
      <c r="H9307" s="4">
        <f t="shared" si="581"/>
        <v>1</v>
      </c>
      <c r="I9307" s="5">
        <f>IF(OR(AND(F9307&gt;=50,G9307&gt;SUMIF(SeasonTotals!A$2:A$9,A9307,SeasonTotals!F$2:F$9)),AND(G9307&gt;0.885,F9307&gt;=50,D9307&lt;3)),1,0)</f>
        <v>1</v>
      </c>
      <c r="J9307" s="4">
        <f t="shared" si="582"/>
        <v>0</v>
      </c>
      <c r="K9307" s="5">
        <f t="shared" si="583"/>
        <v>0</v>
      </c>
    </row>
    <row r="9308" spans="1:11" x14ac:dyDescent="0.25">
      <c r="A9308" t="s">
        <v>118</v>
      </c>
      <c r="B9308" t="s">
        <v>104</v>
      </c>
      <c r="C9308">
        <v>1</v>
      </c>
      <c r="D9308">
        <v>1</v>
      </c>
      <c r="E9308">
        <v>44</v>
      </c>
      <c r="F9308">
        <v>60</v>
      </c>
      <c r="G9308" s="1">
        <f t="shared" si="580"/>
        <v>0.97777777777777775</v>
      </c>
      <c r="H9308" s="4">
        <f t="shared" si="581"/>
        <v>1</v>
      </c>
      <c r="I9308" s="5">
        <f>IF(OR(AND(F9308&gt;=50,G9308&gt;SUMIF(SeasonTotals!A$2:A$9,A9308,SeasonTotals!F$2:F$9)),AND(G9308&gt;0.885,F9308&gt;=50,D9308&lt;3)),1,0)</f>
        <v>1</v>
      </c>
      <c r="J9308" s="4">
        <f t="shared" si="582"/>
        <v>0</v>
      </c>
      <c r="K9308" s="5">
        <f t="shared" si="583"/>
        <v>0</v>
      </c>
    </row>
    <row r="9309" spans="1:11" x14ac:dyDescent="0.25">
      <c r="A9309" t="s">
        <v>118</v>
      </c>
      <c r="B9309" t="s">
        <v>104</v>
      </c>
      <c r="C9309">
        <v>1</v>
      </c>
      <c r="D9309">
        <v>2</v>
      </c>
      <c r="E9309">
        <v>23</v>
      </c>
      <c r="F9309">
        <v>59</v>
      </c>
      <c r="G9309" s="1">
        <f t="shared" si="580"/>
        <v>0.92</v>
      </c>
      <c r="H9309" s="4">
        <f t="shared" si="581"/>
        <v>1</v>
      </c>
      <c r="I9309" s="5">
        <f>IF(OR(AND(F9309&gt;=50,G9309&gt;SUMIF(SeasonTotals!A$2:A$9,A9309,SeasonTotals!F$2:F$9)),AND(G9309&gt;0.885,F9309&gt;=50,D9309&lt;3)),1,0)</f>
        <v>1</v>
      </c>
      <c r="J9309" s="4">
        <f t="shared" si="582"/>
        <v>0</v>
      </c>
      <c r="K9309" s="5">
        <f t="shared" si="583"/>
        <v>0</v>
      </c>
    </row>
    <row r="9310" spans="1:11" x14ac:dyDescent="0.25">
      <c r="A9310" t="s">
        <v>118</v>
      </c>
      <c r="B9310" t="s">
        <v>76</v>
      </c>
      <c r="C9310">
        <v>1</v>
      </c>
      <c r="D9310">
        <v>4</v>
      </c>
      <c r="E9310">
        <v>24</v>
      </c>
      <c r="F9310">
        <v>65</v>
      </c>
      <c r="G9310" s="1">
        <f t="shared" si="580"/>
        <v>0.8571428571428571</v>
      </c>
      <c r="H9310" s="4">
        <f t="shared" si="581"/>
        <v>0</v>
      </c>
      <c r="I9310" s="5">
        <f>IF(OR(AND(F9310&gt;=50,G9310&gt;SUMIF(SeasonTotals!A$2:A$9,A9310,SeasonTotals!F$2:F$9)),AND(G9310&gt;0.885,F9310&gt;=50,D9310&lt;3)),1,0)</f>
        <v>0</v>
      </c>
      <c r="J9310" s="4">
        <f t="shared" si="582"/>
        <v>0</v>
      </c>
      <c r="K9310" s="5">
        <f t="shared" si="583"/>
        <v>0</v>
      </c>
    </row>
    <row r="9311" spans="1:11" x14ac:dyDescent="0.25">
      <c r="A9311" t="s">
        <v>118</v>
      </c>
      <c r="B9311" t="s">
        <v>76</v>
      </c>
      <c r="C9311">
        <v>1</v>
      </c>
      <c r="D9311">
        <v>4</v>
      </c>
      <c r="E9311">
        <v>27</v>
      </c>
      <c r="F9311">
        <v>60</v>
      </c>
      <c r="G9311" s="1">
        <f t="shared" si="580"/>
        <v>0.87096774193548387</v>
      </c>
      <c r="H9311" s="4">
        <f t="shared" si="581"/>
        <v>0</v>
      </c>
      <c r="I9311" s="5">
        <f>IF(OR(AND(F9311&gt;=50,G9311&gt;SUMIF(SeasonTotals!A$2:A$9,A9311,SeasonTotals!F$2:F$9)),AND(G9311&gt;0.885,F9311&gt;=50,D9311&lt;3)),1,0)</f>
        <v>0</v>
      </c>
      <c r="J9311" s="4">
        <f t="shared" si="582"/>
        <v>0</v>
      </c>
      <c r="K9311" s="5">
        <f t="shared" si="583"/>
        <v>0</v>
      </c>
    </row>
    <row r="9312" spans="1:11" x14ac:dyDescent="0.25">
      <c r="A9312" t="s">
        <v>118</v>
      </c>
      <c r="B9312" t="s">
        <v>76</v>
      </c>
      <c r="C9312">
        <v>1</v>
      </c>
      <c r="D9312">
        <v>5</v>
      </c>
      <c r="E9312">
        <v>14</v>
      </c>
      <c r="F9312">
        <v>60</v>
      </c>
      <c r="G9312" s="1">
        <f t="shared" si="580"/>
        <v>0.73684210526315785</v>
      </c>
      <c r="H9312" s="4">
        <f t="shared" si="581"/>
        <v>0</v>
      </c>
      <c r="I9312" s="5">
        <f>IF(OR(AND(F9312&gt;=50,G9312&gt;SUMIF(SeasonTotals!A$2:A$9,A9312,SeasonTotals!F$2:F$9)),AND(G9312&gt;0.885,F9312&gt;=50,D9312&lt;3)),1,0)</f>
        <v>0</v>
      </c>
      <c r="J9312" s="4">
        <f t="shared" si="582"/>
        <v>1</v>
      </c>
      <c r="K9312" s="5">
        <f t="shared" si="583"/>
        <v>0</v>
      </c>
    </row>
    <row r="9313" spans="1:11" x14ac:dyDescent="0.25">
      <c r="A9313" t="s">
        <v>118</v>
      </c>
      <c r="B9313" t="s">
        <v>76</v>
      </c>
      <c r="C9313">
        <v>1</v>
      </c>
      <c r="D9313">
        <v>1</v>
      </c>
      <c r="E9313">
        <v>33</v>
      </c>
      <c r="F9313">
        <v>60</v>
      </c>
      <c r="G9313" s="1">
        <f t="shared" si="580"/>
        <v>0.97058823529411764</v>
      </c>
      <c r="H9313" s="4">
        <f t="shared" si="581"/>
        <v>1</v>
      </c>
      <c r="I9313" s="5">
        <f>IF(OR(AND(F9313&gt;=50,G9313&gt;SUMIF(SeasonTotals!A$2:A$9,A9313,SeasonTotals!F$2:F$9)),AND(G9313&gt;0.885,F9313&gt;=50,D9313&lt;3)),1,0)</f>
        <v>1</v>
      </c>
      <c r="J9313" s="4">
        <f t="shared" si="582"/>
        <v>0</v>
      </c>
      <c r="K9313" s="5">
        <f t="shared" si="583"/>
        <v>0</v>
      </c>
    </row>
    <row r="9314" spans="1:11" x14ac:dyDescent="0.25">
      <c r="A9314" t="s">
        <v>118</v>
      </c>
      <c r="B9314" t="s">
        <v>76</v>
      </c>
      <c r="C9314">
        <v>1</v>
      </c>
      <c r="D9314">
        <v>3</v>
      </c>
      <c r="E9314">
        <v>33</v>
      </c>
      <c r="F9314">
        <v>58</v>
      </c>
      <c r="G9314" s="1">
        <f t="shared" si="580"/>
        <v>0.91666666666666663</v>
      </c>
      <c r="H9314" s="4">
        <f t="shared" si="581"/>
        <v>1</v>
      </c>
      <c r="I9314" s="5">
        <f>IF(OR(AND(F9314&gt;=50,G9314&gt;SUMIF(SeasonTotals!A$2:A$9,A9314,SeasonTotals!F$2:F$9)),AND(G9314&gt;0.885,F9314&gt;=50,D9314&lt;3)),1,0)</f>
        <v>1</v>
      </c>
      <c r="J9314" s="4">
        <f t="shared" si="582"/>
        <v>0</v>
      </c>
      <c r="K9314" s="5">
        <f t="shared" si="583"/>
        <v>0</v>
      </c>
    </row>
    <row r="9315" spans="1:11" x14ac:dyDescent="0.25">
      <c r="A9315" t="s">
        <v>118</v>
      </c>
      <c r="B9315" t="s">
        <v>76</v>
      </c>
      <c r="C9315">
        <v>1</v>
      </c>
      <c r="D9315">
        <v>0</v>
      </c>
      <c r="E9315">
        <v>31</v>
      </c>
      <c r="F9315">
        <v>60</v>
      </c>
      <c r="G9315" s="1">
        <f t="shared" si="580"/>
        <v>1</v>
      </c>
      <c r="H9315" s="4">
        <f t="shared" si="581"/>
        <v>1</v>
      </c>
      <c r="I9315" s="5">
        <f>IF(OR(AND(F9315&gt;=50,G9315&gt;SUMIF(SeasonTotals!A$2:A$9,A9315,SeasonTotals!F$2:F$9)),AND(G9315&gt;0.885,F9315&gt;=50,D9315&lt;3)),1,0)</f>
        <v>1</v>
      </c>
      <c r="J9315" s="4">
        <f t="shared" si="582"/>
        <v>0</v>
      </c>
      <c r="K9315" s="5">
        <f t="shared" si="583"/>
        <v>0</v>
      </c>
    </row>
    <row r="9316" spans="1:11" x14ac:dyDescent="0.25">
      <c r="A9316" t="s">
        <v>118</v>
      </c>
      <c r="B9316" t="s">
        <v>76</v>
      </c>
      <c r="C9316">
        <v>1</v>
      </c>
      <c r="D9316">
        <v>3</v>
      </c>
      <c r="E9316">
        <v>21</v>
      </c>
      <c r="F9316">
        <v>58</v>
      </c>
      <c r="G9316" s="1">
        <f t="shared" si="580"/>
        <v>0.875</v>
      </c>
      <c r="H9316" s="4">
        <f t="shared" si="581"/>
        <v>0</v>
      </c>
      <c r="I9316" s="5">
        <f>IF(OR(AND(F9316&gt;=50,G9316&gt;SUMIF(SeasonTotals!A$2:A$9,A9316,SeasonTotals!F$2:F$9)),AND(G9316&gt;0.885,F9316&gt;=50,D9316&lt;3)),1,0)</f>
        <v>0</v>
      </c>
      <c r="J9316" s="4">
        <f t="shared" si="582"/>
        <v>0</v>
      </c>
      <c r="K9316" s="5">
        <f t="shared" si="583"/>
        <v>0</v>
      </c>
    </row>
    <row r="9317" spans="1:11" x14ac:dyDescent="0.25">
      <c r="A9317" t="s">
        <v>118</v>
      </c>
      <c r="B9317" t="s">
        <v>76</v>
      </c>
      <c r="C9317">
        <v>1</v>
      </c>
      <c r="D9317">
        <v>1</v>
      </c>
      <c r="E9317">
        <v>28</v>
      </c>
      <c r="F9317">
        <v>60</v>
      </c>
      <c r="G9317" s="1">
        <f t="shared" si="580"/>
        <v>0.96551724137931039</v>
      </c>
      <c r="H9317" s="4">
        <f t="shared" si="581"/>
        <v>1</v>
      </c>
      <c r="I9317" s="5">
        <f>IF(OR(AND(F9317&gt;=50,G9317&gt;SUMIF(SeasonTotals!A$2:A$9,A9317,SeasonTotals!F$2:F$9)),AND(G9317&gt;0.885,F9317&gt;=50,D9317&lt;3)),1,0)</f>
        <v>1</v>
      </c>
      <c r="J9317" s="4">
        <f t="shared" si="582"/>
        <v>0</v>
      </c>
      <c r="K9317" s="5">
        <f t="shared" si="583"/>
        <v>0</v>
      </c>
    </row>
    <row r="9318" spans="1:11" x14ac:dyDescent="0.25">
      <c r="A9318" t="s">
        <v>118</v>
      </c>
      <c r="B9318" t="s">
        <v>76</v>
      </c>
      <c r="C9318">
        <v>1</v>
      </c>
      <c r="D9318">
        <v>3</v>
      </c>
      <c r="E9318">
        <v>22</v>
      </c>
      <c r="F9318">
        <v>58</v>
      </c>
      <c r="G9318" s="1">
        <f t="shared" si="580"/>
        <v>0.88</v>
      </c>
      <c r="H9318" s="4">
        <f t="shared" si="581"/>
        <v>0</v>
      </c>
      <c r="I9318" s="5">
        <f>IF(OR(AND(F9318&gt;=50,G9318&gt;SUMIF(SeasonTotals!A$2:A$9,A9318,SeasonTotals!F$2:F$9)),AND(G9318&gt;0.885,F9318&gt;=50,D9318&lt;3)),1,0)</f>
        <v>0</v>
      </c>
      <c r="J9318" s="4">
        <f t="shared" si="582"/>
        <v>0</v>
      </c>
      <c r="K9318" s="5">
        <f t="shared" si="583"/>
        <v>0</v>
      </c>
    </row>
    <row r="9319" spans="1:11" x14ac:dyDescent="0.25">
      <c r="A9319" t="s">
        <v>118</v>
      </c>
      <c r="B9319" t="s">
        <v>76</v>
      </c>
      <c r="C9319">
        <v>1</v>
      </c>
      <c r="D9319">
        <v>3</v>
      </c>
      <c r="E9319">
        <v>27</v>
      </c>
      <c r="F9319">
        <v>60</v>
      </c>
      <c r="G9319" s="1">
        <f t="shared" si="580"/>
        <v>0.9</v>
      </c>
      <c r="H9319" s="4">
        <f t="shared" si="581"/>
        <v>0</v>
      </c>
      <c r="I9319" s="5">
        <f>IF(OR(AND(F9319&gt;=50,G9319&gt;SUMIF(SeasonTotals!A$2:A$9,A9319,SeasonTotals!F$2:F$9)),AND(G9319&gt;0.885,F9319&gt;=50,D9319&lt;3)),1,0)</f>
        <v>0</v>
      </c>
      <c r="J9319" s="4">
        <f t="shared" si="582"/>
        <v>0</v>
      </c>
      <c r="K9319" s="5">
        <f t="shared" si="583"/>
        <v>0</v>
      </c>
    </row>
    <row r="9320" spans="1:11" x14ac:dyDescent="0.25">
      <c r="A9320" t="s">
        <v>118</v>
      </c>
      <c r="B9320" t="s">
        <v>76</v>
      </c>
      <c r="C9320">
        <v>1</v>
      </c>
      <c r="D9320">
        <v>3</v>
      </c>
      <c r="E9320">
        <v>40</v>
      </c>
      <c r="F9320">
        <v>62</v>
      </c>
      <c r="G9320" s="1">
        <f t="shared" si="580"/>
        <v>0.93023255813953487</v>
      </c>
      <c r="H9320" s="4">
        <f t="shared" si="581"/>
        <v>1</v>
      </c>
      <c r="I9320" s="5">
        <f>IF(OR(AND(F9320&gt;=50,G9320&gt;SUMIF(SeasonTotals!A$2:A$9,A9320,SeasonTotals!F$2:F$9)),AND(G9320&gt;0.885,F9320&gt;=50,D9320&lt;3)),1,0)</f>
        <v>1</v>
      </c>
      <c r="J9320" s="4">
        <f t="shared" si="582"/>
        <v>0</v>
      </c>
      <c r="K9320" s="5">
        <f t="shared" si="583"/>
        <v>0</v>
      </c>
    </row>
    <row r="9321" spans="1:11" x14ac:dyDescent="0.25">
      <c r="A9321" t="s">
        <v>118</v>
      </c>
      <c r="B9321" t="s">
        <v>76</v>
      </c>
      <c r="C9321">
        <v>1</v>
      </c>
      <c r="D9321">
        <v>3</v>
      </c>
      <c r="E9321">
        <v>26</v>
      </c>
      <c r="F9321">
        <v>65</v>
      </c>
      <c r="G9321" s="1">
        <f t="shared" si="580"/>
        <v>0.89655172413793105</v>
      </c>
      <c r="H9321" s="4">
        <f t="shared" si="581"/>
        <v>0</v>
      </c>
      <c r="I9321" s="5">
        <f>IF(OR(AND(F9321&gt;=50,G9321&gt;SUMIF(SeasonTotals!A$2:A$9,A9321,SeasonTotals!F$2:F$9)),AND(G9321&gt;0.885,F9321&gt;=50,D9321&lt;3)),1,0)</f>
        <v>0</v>
      </c>
      <c r="J9321" s="4">
        <f t="shared" si="582"/>
        <v>0</v>
      </c>
      <c r="K9321" s="5">
        <f t="shared" si="583"/>
        <v>0</v>
      </c>
    </row>
    <row r="9322" spans="1:11" x14ac:dyDescent="0.25">
      <c r="A9322" t="s">
        <v>118</v>
      </c>
      <c r="B9322" t="s">
        <v>76</v>
      </c>
      <c r="C9322">
        <v>1</v>
      </c>
      <c r="D9322">
        <v>3</v>
      </c>
      <c r="E9322">
        <v>21</v>
      </c>
      <c r="F9322">
        <v>59</v>
      </c>
      <c r="G9322" s="1">
        <f t="shared" si="580"/>
        <v>0.875</v>
      </c>
      <c r="H9322" s="4">
        <f t="shared" si="581"/>
        <v>0</v>
      </c>
      <c r="I9322" s="5">
        <f>IF(OR(AND(F9322&gt;=50,G9322&gt;SUMIF(SeasonTotals!A$2:A$9,A9322,SeasonTotals!F$2:F$9)),AND(G9322&gt;0.885,F9322&gt;=50,D9322&lt;3)),1,0)</f>
        <v>0</v>
      </c>
      <c r="J9322" s="4">
        <f t="shared" si="582"/>
        <v>0</v>
      </c>
      <c r="K9322" s="5">
        <f t="shared" si="583"/>
        <v>0</v>
      </c>
    </row>
    <row r="9323" spans="1:11" x14ac:dyDescent="0.25">
      <c r="A9323" t="s">
        <v>118</v>
      </c>
      <c r="B9323" t="s">
        <v>76</v>
      </c>
      <c r="C9323">
        <v>1</v>
      </c>
      <c r="D9323">
        <v>4</v>
      </c>
      <c r="E9323">
        <v>28</v>
      </c>
      <c r="F9323">
        <v>60</v>
      </c>
      <c r="G9323" s="1">
        <f t="shared" si="580"/>
        <v>0.875</v>
      </c>
      <c r="H9323" s="4">
        <f t="shared" si="581"/>
        <v>0</v>
      </c>
      <c r="I9323" s="5">
        <f>IF(OR(AND(F9323&gt;=50,G9323&gt;SUMIF(SeasonTotals!A$2:A$9,A9323,SeasonTotals!F$2:F$9)),AND(G9323&gt;0.885,F9323&gt;=50,D9323&lt;3)),1,0)</f>
        <v>0</v>
      </c>
      <c r="J9323" s="4">
        <f t="shared" si="582"/>
        <v>0</v>
      </c>
      <c r="K9323" s="5">
        <f t="shared" si="583"/>
        <v>0</v>
      </c>
    </row>
    <row r="9324" spans="1:11" x14ac:dyDescent="0.25">
      <c r="A9324" t="s">
        <v>118</v>
      </c>
      <c r="B9324" t="s">
        <v>76</v>
      </c>
      <c r="C9324">
        <v>1</v>
      </c>
      <c r="D9324">
        <v>3</v>
      </c>
      <c r="E9324">
        <v>28</v>
      </c>
      <c r="F9324">
        <v>61</v>
      </c>
      <c r="G9324" s="1">
        <f t="shared" si="580"/>
        <v>0.90322580645161288</v>
      </c>
      <c r="H9324" s="4">
        <f t="shared" si="581"/>
        <v>0</v>
      </c>
      <c r="I9324" s="5">
        <f>IF(OR(AND(F9324&gt;=50,G9324&gt;SUMIF(SeasonTotals!A$2:A$9,A9324,SeasonTotals!F$2:F$9)),AND(G9324&gt;0.885,F9324&gt;=50,D9324&lt;3)),1,0)</f>
        <v>0</v>
      </c>
      <c r="J9324" s="4">
        <f t="shared" si="582"/>
        <v>0</v>
      </c>
      <c r="K9324" s="5">
        <f t="shared" si="583"/>
        <v>0</v>
      </c>
    </row>
    <row r="9325" spans="1:11" x14ac:dyDescent="0.25">
      <c r="A9325" t="s">
        <v>118</v>
      </c>
      <c r="B9325" t="s">
        <v>76</v>
      </c>
      <c r="C9325">
        <v>1</v>
      </c>
      <c r="D9325">
        <v>6</v>
      </c>
      <c r="E9325">
        <v>33</v>
      </c>
      <c r="F9325">
        <v>57</v>
      </c>
      <c r="G9325" s="1">
        <f t="shared" si="580"/>
        <v>0.84615384615384615</v>
      </c>
      <c r="H9325" s="4">
        <f t="shared" si="581"/>
        <v>0</v>
      </c>
      <c r="I9325" s="5">
        <f>IF(OR(AND(F9325&gt;=50,G9325&gt;SUMIF(SeasonTotals!A$2:A$9,A9325,SeasonTotals!F$2:F$9)),AND(G9325&gt;0.885,F9325&gt;=50,D9325&lt;3)),1,0)</f>
        <v>0</v>
      </c>
      <c r="J9325" s="4">
        <f t="shared" si="582"/>
        <v>1</v>
      </c>
      <c r="K9325" s="5">
        <f t="shared" si="583"/>
        <v>0</v>
      </c>
    </row>
    <row r="9326" spans="1:11" x14ac:dyDescent="0.25">
      <c r="A9326" t="s">
        <v>118</v>
      </c>
      <c r="B9326" t="s">
        <v>76</v>
      </c>
      <c r="C9326">
        <v>1</v>
      </c>
      <c r="D9326">
        <v>4</v>
      </c>
      <c r="E9326">
        <v>26</v>
      </c>
      <c r="F9326">
        <v>63</v>
      </c>
      <c r="G9326" s="1">
        <f t="shared" si="580"/>
        <v>0.8666666666666667</v>
      </c>
      <c r="H9326" s="4">
        <f t="shared" si="581"/>
        <v>0</v>
      </c>
      <c r="I9326" s="5">
        <f>IF(OR(AND(F9326&gt;=50,G9326&gt;SUMIF(SeasonTotals!A$2:A$9,A9326,SeasonTotals!F$2:F$9)),AND(G9326&gt;0.885,F9326&gt;=50,D9326&lt;3)),1,0)</f>
        <v>0</v>
      </c>
      <c r="J9326" s="4">
        <f t="shared" si="582"/>
        <v>0</v>
      </c>
      <c r="K9326" s="5">
        <f t="shared" si="583"/>
        <v>0</v>
      </c>
    </row>
    <row r="9327" spans="1:11" x14ac:dyDescent="0.25">
      <c r="A9327" t="s">
        <v>118</v>
      </c>
      <c r="B9327" t="s">
        <v>76</v>
      </c>
      <c r="C9327">
        <v>1</v>
      </c>
      <c r="D9327">
        <v>3</v>
      </c>
      <c r="E9327">
        <v>37</v>
      </c>
      <c r="F9327">
        <v>64</v>
      </c>
      <c r="G9327" s="1">
        <f t="shared" si="580"/>
        <v>0.92500000000000004</v>
      </c>
      <c r="H9327" s="4">
        <f t="shared" si="581"/>
        <v>1</v>
      </c>
      <c r="I9327" s="5">
        <f>IF(OR(AND(F9327&gt;=50,G9327&gt;SUMIF(SeasonTotals!A$2:A$9,A9327,SeasonTotals!F$2:F$9)),AND(G9327&gt;0.885,F9327&gt;=50,D9327&lt;3)),1,0)</f>
        <v>1</v>
      </c>
      <c r="J9327" s="4">
        <f t="shared" si="582"/>
        <v>0</v>
      </c>
      <c r="K9327" s="5">
        <f t="shared" si="583"/>
        <v>0</v>
      </c>
    </row>
    <row r="9328" spans="1:11" x14ac:dyDescent="0.25">
      <c r="A9328" t="s">
        <v>118</v>
      </c>
      <c r="B9328" t="s">
        <v>76</v>
      </c>
      <c r="C9328">
        <v>1</v>
      </c>
      <c r="D9328">
        <v>4</v>
      </c>
      <c r="E9328">
        <v>26</v>
      </c>
      <c r="F9328">
        <v>60</v>
      </c>
      <c r="G9328" s="1">
        <f t="shared" si="580"/>
        <v>0.8666666666666667</v>
      </c>
      <c r="H9328" s="4">
        <f t="shared" si="581"/>
        <v>0</v>
      </c>
      <c r="I9328" s="5">
        <f>IF(OR(AND(F9328&gt;=50,G9328&gt;SUMIF(SeasonTotals!A$2:A$9,A9328,SeasonTotals!F$2:F$9)),AND(G9328&gt;0.885,F9328&gt;=50,D9328&lt;3)),1,0)</f>
        <v>0</v>
      </c>
      <c r="J9328" s="4">
        <f t="shared" si="582"/>
        <v>0</v>
      </c>
      <c r="K9328" s="5">
        <f t="shared" si="583"/>
        <v>0</v>
      </c>
    </row>
    <row r="9329" spans="1:11" x14ac:dyDescent="0.25">
      <c r="A9329" t="s">
        <v>118</v>
      </c>
      <c r="B9329" t="s">
        <v>76</v>
      </c>
      <c r="C9329">
        <v>1</v>
      </c>
      <c r="D9329">
        <v>4</v>
      </c>
      <c r="E9329">
        <v>27</v>
      </c>
      <c r="F9329">
        <v>60</v>
      </c>
      <c r="G9329" s="1">
        <f t="shared" si="580"/>
        <v>0.87096774193548387</v>
      </c>
      <c r="H9329" s="4">
        <f t="shared" si="581"/>
        <v>0</v>
      </c>
      <c r="I9329" s="5">
        <f>IF(OR(AND(F9329&gt;=50,G9329&gt;SUMIF(SeasonTotals!A$2:A$9,A9329,SeasonTotals!F$2:F$9)),AND(G9329&gt;0.885,F9329&gt;=50,D9329&lt;3)),1,0)</f>
        <v>0</v>
      </c>
      <c r="J9329" s="4">
        <f t="shared" si="582"/>
        <v>0</v>
      </c>
      <c r="K9329" s="5">
        <f t="shared" si="583"/>
        <v>0</v>
      </c>
    </row>
    <row r="9330" spans="1:11" x14ac:dyDescent="0.25">
      <c r="A9330" t="s">
        <v>118</v>
      </c>
      <c r="B9330" t="s">
        <v>76</v>
      </c>
      <c r="C9330">
        <v>1</v>
      </c>
      <c r="D9330">
        <v>3</v>
      </c>
      <c r="E9330">
        <v>21</v>
      </c>
      <c r="F9330">
        <v>60</v>
      </c>
      <c r="G9330" s="1">
        <f t="shared" si="580"/>
        <v>0.875</v>
      </c>
      <c r="H9330" s="4">
        <f t="shared" si="581"/>
        <v>0</v>
      </c>
      <c r="I9330" s="5">
        <f>IF(OR(AND(F9330&gt;=50,G9330&gt;SUMIF(SeasonTotals!A$2:A$9,A9330,SeasonTotals!F$2:F$9)),AND(G9330&gt;0.885,F9330&gt;=50,D9330&lt;3)),1,0)</f>
        <v>0</v>
      </c>
      <c r="J9330" s="4">
        <f t="shared" si="582"/>
        <v>0</v>
      </c>
      <c r="K9330" s="5">
        <f t="shared" si="583"/>
        <v>0</v>
      </c>
    </row>
    <row r="9331" spans="1:11" x14ac:dyDescent="0.25">
      <c r="A9331" t="s">
        <v>118</v>
      </c>
      <c r="B9331" t="s">
        <v>76</v>
      </c>
      <c r="C9331">
        <v>1</v>
      </c>
      <c r="D9331">
        <v>2</v>
      </c>
      <c r="E9331">
        <v>7</v>
      </c>
      <c r="F9331">
        <v>14</v>
      </c>
      <c r="G9331" s="1">
        <f t="shared" si="580"/>
        <v>0.77777777777777779</v>
      </c>
      <c r="H9331" s="4">
        <f t="shared" si="581"/>
        <v>0</v>
      </c>
      <c r="I9331" s="5">
        <f>IF(OR(AND(F9331&gt;=50,G9331&gt;SUMIF(SeasonTotals!A$2:A$9,A9331,SeasonTotals!F$2:F$9)),AND(G9331&gt;0.885,F9331&gt;=50,D9331&lt;3)),1,0)</f>
        <v>0</v>
      </c>
      <c r="J9331" s="4">
        <f t="shared" si="582"/>
        <v>1</v>
      </c>
      <c r="K9331" s="5">
        <f t="shared" si="583"/>
        <v>1</v>
      </c>
    </row>
    <row r="9332" spans="1:11" x14ac:dyDescent="0.25">
      <c r="A9332" t="s">
        <v>118</v>
      </c>
      <c r="B9332" t="s">
        <v>76</v>
      </c>
      <c r="C9332">
        <v>1</v>
      </c>
      <c r="D9332">
        <v>2</v>
      </c>
      <c r="E9332">
        <v>26</v>
      </c>
      <c r="F9332">
        <v>58</v>
      </c>
      <c r="G9332" s="1">
        <f t="shared" si="580"/>
        <v>0.9285714285714286</v>
      </c>
      <c r="H9332" s="4">
        <f t="shared" si="581"/>
        <v>1</v>
      </c>
      <c r="I9332" s="5">
        <f>IF(OR(AND(F9332&gt;=50,G9332&gt;SUMIF(SeasonTotals!A$2:A$9,A9332,SeasonTotals!F$2:F$9)),AND(G9332&gt;0.885,F9332&gt;=50,D9332&lt;3)),1,0)</f>
        <v>1</v>
      </c>
      <c r="J9332" s="4">
        <f t="shared" si="582"/>
        <v>0</v>
      </c>
      <c r="K9332" s="5">
        <f t="shared" si="583"/>
        <v>0</v>
      </c>
    </row>
    <row r="9333" spans="1:11" x14ac:dyDescent="0.25">
      <c r="A9333" t="s">
        <v>118</v>
      </c>
      <c r="B9333" t="s">
        <v>76</v>
      </c>
      <c r="C9333">
        <v>1</v>
      </c>
      <c r="D9333">
        <v>2</v>
      </c>
      <c r="E9333">
        <v>29</v>
      </c>
      <c r="F9333">
        <v>58</v>
      </c>
      <c r="G9333" s="1">
        <f t="shared" si="580"/>
        <v>0.93548387096774188</v>
      </c>
      <c r="H9333" s="4">
        <f t="shared" si="581"/>
        <v>1</v>
      </c>
      <c r="I9333" s="5">
        <f>IF(OR(AND(F9333&gt;=50,G9333&gt;SUMIF(SeasonTotals!A$2:A$9,A9333,SeasonTotals!F$2:F$9)),AND(G9333&gt;0.885,F9333&gt;=50,D9333&lt;3)),1,0)</f>
        <v>1</v>
      </c>
      <c r="J9333" s="4">
        <f t="shared" si="582"/>
        <v>0</v>
      </c>
      <c r="K9333" s="5">
        <f t="shared" si="583"/>
        <v>0</v>
      </c>
    </row>
    <row r="9334" spans="1:11" x14ac:dyDescent="0.25">
      <c r="A9334" t="s">
        <v>118</v>
      </c>
      <c r="B9334" t="s">
        <v>76</v>
      </c>
      <c r="C9334">
        <v>1</v>
      </c>
      <c r="D9334">
        <v>4</v>
      </c>
      <c r="E9334">
        <v>34</v>
      </c>
      <c r="F9334">
        <v>59</v>
      </c>
      <c r="G9334" s="1">
        <f t="shared" si="580"/>
        <v>0.89473684210526316</v>
      </c>
      <c r="H9334" s="4">
        <f t="shared" si="581"/>
        <v>0</v>
      </c>
      <c r="I9334" s="5">
        <f>IF(OR(AND(F9334&gt;=50,G9334&gt;SUMIF(SeasonTotals!A$2:A$9,A9334,SeasonTotals!F$2:F$9)),AND(G9334&gt;0.885,F9334&gt;=50,D9334&lt;3)),1,0)</f>
        <v>0</v>
      </c>
      <c r="J9334" s="4">
        <f t="shared" si="582"/>
        <v>0</v>
      </c>
      <c r="K9334" s="5">
        <f t="shared" si="583"/>
        <v>0</v>
      </c>
    </row>
    <row r="9335" spans="1:11" x14ac:dyDescent="0.25">
      <c r="A9335" t="s">
        <v>118</v>
      </c>
      <c r="B9335" t="s">
        <v>76</v>
      </c>
      <c r="C9335">
        <v>1</v>
      </c>
      <c r="D9335">
        <v>5</v>
      </c>
      <c r="E9335">
        <v>13</v>
      </c>
      <c r="F9335">
        <v>35</v>
      </c>
      <c r="G9335" s="1">
        <f t="shared" si="580"/>
        <v>0.72222222222222221</v>
      </c>
      <c r="H9335" s="4">
        <f t="shared" si="581"/>
        <v>0</v>
      </c>
      <c r="I9335" s="5">
        <f>IF(OR(AND(F9335&gt;=50,G9335&gt;SUMIF(SeasonTotals!A$2:A$9,A9335,SeasonTotals!F$2:F$9)),AND(G9335&gt;0.885,F9335&gt;=50,D9335&lt;3)),1,0)</f>
        <v>0</v>
      </c>
      <c r="J9335" s="4">
        <f t="shared" si="582"/>
        <v>1</v>
      </c>
      <c r="K9335" s="5">
        <f t="shared" si="583"/>
        <v>1</v>
      </c>
    </row>
    <row r="9336" spans="1:11" x14ac:dyDescent="0.25">
      <c r="A9336" t="s">
        <v>118</v>
      </c>
      <c r="B9336" t="s">
        <v>76</v>
      </c>
      <c r="C9336">
        <v>1</v>
      </c>
      <c r="D9336">
        <v>3</v>
      </c>
      <c r="E9336">
        <v>33</v>
      </c>
      <c r="F9336">
        <v>64</v>
      </c>
      <c r="G9336" s="1">
        <f t="shared" si="580"/>
        <v>0.91666666666666663</v>
      </c>
      <c r="H9336" s="4">
        <f t="shared" si="581"/>
        <v>1</v>
      </c>
      <c r="I9336" s="5">
        <f>IF(OR(AND(F9336&gt;=50,G9336&gt;SUMIF(SeasonTotals!A$2:A$9,A9336,SeasonTotals!F$2:F$9)),AND(G9336&gt;0.885,F9336&gt;=50,D9336&lt;3)),1,0)</f>
        <v>1</v>
      </c>
      <c r="J9336" s="4">
        <f t="shared" si="582"/>
        <v>0</v>
      </c>
      <c r="K9336" s="5">
        <f t="shared" si="583"/>
        <v>0</v>
      </c>
    </row>
    <row r="9337" spans="1:11" x14ac:dyDescent="0.25">
      <c r="A9337" t="s">
        <v>118</v>
      </c>
      <c r="B9337" t="s">
        <v>76</v>
      </c>
      <c r="C9337">
        <v>1</v>
      </c>
      <c r="D9337">
        <v>4</v>
      </c>
      <c r="E9337">
        <v>29</v>
      </c>
      <c r="F9337">
        <v>60</v>
      </c>
      <c r="G9337" s="1">
        <f t="shared" si="580"/>
        <v>0.87878787878787878</v>
      </c>
      <c r="H9337" s="4">
        <f t="shared" si="581"/>
        <v>0</v>
      </c>
      <c r="I9337" s="5">
        <f>IF(OR(AND(F9337&gt;=50,G9337&gt;SUMIF(SeasonTotals!A$2:A$9,A9337,SeasonTotals!F$2:F$9)),AND(G9337&gt;0.885,F9337&gt;=50,D9337&lt;3)),1,0)</f>
        <v>0</v>
      </c>
      <c r="J9337" s="4">
        <f t="shared" si="582"/>
        <v>0</v>
      </c>
      <c r="K9337" s="5">
        <f t="shared" si="583"/>
        <v>0</v>
      </c>
    </row>
    <row r="9338" spans="1:11" x14ac:dyDescent="0.25">
      <c r="A9338" t="s">
        <v>118</v>
      </c>
      <c r="B9338" t="s">
        <v>76</v>
      </c>
      <c r="C9338">
        <v>1</v>
      </c>
      <c r="D9338">
        <v>3</v>
      </c>
      <c r="E9338">
        <v>29</v>
      </c>
      <c r="F9338">
        <v>58</v>
      </c>
      <c r="G9338" s="1">
        <f t="shared" si="580"/>
        <v>0.90625</v>
      </c>
      <c r="H9338" s="4">
        <f t="shared" si="581"/>
        <v>0</v>
      </c>
      <c r="I9338" s="5">
        <f>IF(OR(AND(F9338&gt;=50,G9338&gt;SUMIF(SeasonTotals!A$2:A$9,A9338,SeasonTotals!F$2:F$9)),AND(G9338&gt;0.885,F9338&gt;=50,D9338&lt;3)),1,0)</f>
        <v>0</v>
      </c>
      <c r="J9338" s="4">
        <f t="shared" si="582"/>
        <v>0</v>
      </c>
      <c r="K9338" s="5">
        <f t="shared" si="583"/>
        <v>0</v>
      </c>
    </row>
    <row r="9339" spans="1:11" x14ac:dyDescent="0.25">
      <c r="A9339" t="s">
        <v>118</v>
      </c>
      <c r="B9339" t="s">
        <v>76</v>
      </c>
      <c r="C9339">
        <v>1</v>
      </c>
      <c r="D9339">
        <v>4</v>
      </c>
      <c r="E9339">
        <v>20</v>
      </c>
      <c r="F9339">
        <v>58</v>
      </c>
      <c r="G9339" s="1">
        <f t="shared" si="580"/>
        <v>0.83333333333333337</v>
      </c>
      <c r="H9339" s="4">
        <f t="shared" si="581"/>
        <v>0</v>
      </c>
      <c r="I9339" s="5">
        <f>IF(OR(AND(F9339&gt;=50,G9339&gt;SUMIF(SeasonTotals!A$2:A$9,A9339,SeasonTotals!F$2:F$9)),AND(G9339&gt;0.885,F9339&gt;=50,D9339&lt;3)),1,0)</f>
        <v>0</v>
      </c>
      <c r="J9339" s="4">
        <f t="shared" si="582"/>
        <v>1</v>
      </c>
      <c r="K9339" s="5">
        <f t="shared" si="583"/>
        <v>0</v>
      </c>
    </row>
    <row r="9340" spans="1:11" x14ac:dyDescent="0.25">
      <c r="A9340" t="s">
        <v>118</v>
      </c>
      <c r="B9340" t="s">
        <v>76</v>
      </c>
      <c r="C9340">
        <v>1</v>
      </c>
      <c r="D9340">
        <v>3</v>
      </c>
      <c r="E9340">
        <v>25</v>
      </c>
      <c r="F9340">
        <v>58</v>
      </c>
      <c r="G9340" s="1">
        <f t="shared" si="580"/>
        <v>0.8928571428571429</v>
      </c>
      <c r="H9340" s="4">
        <f t="shared" si="581"/>
        <v>0</v>
      </c>
      <c r="I9340" s="5">
        <f>IF(OR(AND(F9340&gt;=50,G9340&gt;SUMIF(SeasonTotals!A$2:A$9,A9340,SeasonTotals!F$2:F$9)),AND(G9340&gt;0.885,F9340&gt;=50,D9340&lt;3)),1,0)</f>
        <v>0</v>
      </c>
      <c r="J9340" s="4">
        <f t="shared" si="582"/>
        <v>0</v>
      </c>
      <c r="K9340" s="5">
        <f t="shared" si="583"/>
        <v>0</v>
      </c>
    </row>
    <row r="9341" spans="1:11" x14ac:dyDescent="0.25">
      <c r="A9341" t="s">
        <v>118</v>
      </c>
      <c r="B9341" t="s">
        <v>76</v>
      </c>
      <c r="C9341">
        <v>1</v>
      </c>
      <c r="D9341">
        <v>5</v>
      </c>
      <c r="E9341">
        <v>23</v>
      </c>
      <c r="F9341">
        <v>60</v>
      </c>
      <c r="G9341" s="1">
        <f t="shared" si="580"/>
        <v>0.8214285714285714</v>
      </c>
      <c r="H9341" s="4">
        <f t="shared" si="581"/>
        <v>0</v>
      </c>
      <c r="I9341" s="5">
        <f>IF(OR(AND(F9341&gt;=50,G9341&gt;SUMIF(SeasonTotals!A$2:A$9,A9341,SeasonTotals!F$2:F$9)),AND(G9341&gt;0.885,F9341&gt;=50,D9341&lt;3)),1,0)</f>
        <v>0</v>
      </c>
      <c r="J9341" s="4">
        <f t="shared" si="582"/>
        <v>1</v>
      </c>
      <c r="K9341" s="5">
        <f t="shared" si="583"/>
        <v>0</v>
      </c>
    </row>
    <row r="9342" spans="1:11" x14ac:dyDescent="0.25">
      <c r="A9342" t="s">
        <v>118</v>
      </c>
      <c r="B9342" t="s">
        <v>76</v>
      </c>
      <c r="C9342">
        <v>1</v>
      </c>
      <c r="D9342">
        <v>4</v>
      </c>
      <c r="E9342">
        <v>21</v>
      </c>
      <c r="F9342">
        <v>59</v>
      </c>
      <c r="G9342" s="1">
        <f t="shared" si="580"/>
        <v>0.84</v>
      </c>
      <c r="H9342" s="4">
        <f t="shared" si="581"/>
        <v>0</v>
      </c>
      <c r="I9342" s="5">
        <f>IF(OR(AND(F9342&gt;=50,G9342&gt;SUMIF(SeasonTotals!A$2:A$9,A9342,SeasonTotals!F$2:F$9)),AND(G9342&gt;0.885,F9342&gt;=50,D9342&lt;3)),1,0)</f>
        <v>0</v>
      </c>
      <c r="J9342" s="4">
        <f t="shared" si="582"/>
        <v>1</v>
      </c>
      <c r="K9342" s="5">
        <f t="shared" si="583"/>
        <v>0</v>
      </c>
    </row>
    <row r="9343" spans="1:11" x14ac:dyDescent="0.25">
      <c r="A9343" t="s">
        <v>118</v>
      </c>
      <c r="B9343" t="s">
        <v>76</v>
      </c>
      <c r="C9343">
        <v>1</v>
      </c>
      <c r="D9343">
        <v>3</v>
      </c>
      <c r="E9343">
        <v>35</v>
      </c>
      <c r="F9343">
        <v>65</v>
      </c>
      <c r="G9343" s="1">
        <f t="shared" si="580"/>
        <v>0.92105263157894735</v>
      </c>
      <c r="H9343" s="4">
        <f t="shared" si="581"/>
        <v>1</v>
      </c>
      <c r="I9343" s="5">
        <f>IF(OR(AND(F9343&gt;=50,G9343&gt;SUMIF(SeasonTotals!A$2:A$9,A9343,SeasonTotals!F$2:F$9)),AND(G9343&gt;0.885,F9343&gt;=50,D9343&lt;3)),1,0)</f>
        <v>1</v>
      </c>
      <c r="J9343" s="4">
        <f t="shared" si="582"/>
        <v>0</v>
      </c>
      <c r="K9343" s="5">
        <f t="shared" si="583"/>
        <v>0</v>
      </c>
    </row>
    <row r="9344" spans="1:11" x14ac:dyDescent="0.25">
      <c r="A9344" t="s">
        <v>118</v>
      </c>
      <c r="B9344" t="s">
        <v>76</v>
      </c>
      <c r="C9344">
        <v>1</v>
      </c>
      <c r="D9344">
        <v>2</v>
      </c>
      <c r="E9344">
        <v>34</v>
      </c>
      <c r="F9344">
        <v>58</v>
      </c>
      <c r="G9344" s="1">
        <f t="shared" si="580"/>
        <v>0.94444444444444442</v>
      </c>
      <c r="H9344" s="4">
        <f t="shared" si="581"/>
        <v>1</v>
      </c>
      <c r="I9344" s="5">
        <f>IF(OR(AND(F9344&gt;=50,G9344&gt;SUMIF(SeasonTotals!A$2:A$9,A9344,SeasonTotals!F$2:F$9)),AND(G9344&gt;0.885,F9344&gt;=50,D9344&lt;3)),1,0)</f>
        <v>1</v>
      </c>
      <c r="J9344" s="4">
        <f t="shared" si="582"/>
        <v>0</v>
      </c>
      <c r="K9344" s="5">
        <f t="shared" si="583"/>
        <v>0</v>
      </c>
    </row>
    <row r="9345" spans="1:11" x14ac:dyDescent="0.25">
      <c r="A9345" t="s">
        <v>118</v>
      </c>
      <c r="B9345" t="s">
        <v>76</v>
      </c>
      <c r="C9345">
        <v>1</v>
      </c>
      <c r="D9345">
        <v>2</v>
      </c>
      <c r="E9345">
        <v>26</v>
      </c>
      <c r="F9345">
        <v>59</v>
      </c>
      <c r="G9345" s="1">
        <f t="shared" si="580"/>
        <v>0.9285714285714286</v>
      </c>
      <c r="H9345" s="4">
        <f t="shared" si="581"/>
        <v>1</v>
      </c>
      <c r="I9345" s="5">
        <f>IF(OR(AND(F9345&gt;=50,G9345&gt;SUMIF(SeasonTotals!A$2:A$9,A9345,SeasonTotals!F$2:F$9)),AND(G9345&gt;0.885,F9345&gt;=50,D9345&lt;3)),1,0)</f>
        <v>1</v>
      </c>
      <c r="J9345" s="4">
        <f t="shared" si="582"/>
        <v>0</v>
      </c>
      <c r="K9345" s="5">
        <f t="shared" si="583"/>
        <v>0</v>
      </c>
    </row>
    <row r="9346" spans="1:11" x14ac:dyDescent="0.25">
      <c r="A9346" t="s">
        <v>118</v>
      </c>
      <c r="B9346" t="s">
        <v>76</v>
      </c>
      <c r="C9346">
        <v>1</v>
      </c>
      <c r="D9346">
        <v>3</v>
      </c>
      <c r="E9346">
        <v>25</v>
      </c>
      <c r="F9346">
        <v>57</v>
      </c>
      <c r="G9346" s="1">
        <f t="shared" ref="G9346:G9409" si="584">E9346/MAX(1,SUM(D9346:E9346))</f>
        <v>0.8928571428571429</v>
      </c>
      <c r="H9346" s="4">
        <f t="shared" ref="H9346:H9409" si="585">IF(AND(F9346&gt;=50,OR(G9346&gt;0.913,AND(G9346&gt;0.885,D9346&lt;3))),1,0)</f>
        <v>0</v>
      </c>
      <c r="I9346" s="5">
        <f>IF(OR(AND(F9346&gt;=50,G9346&gt;SUMIF(SeasonTotals!A$2:A$9,A9346,SeasonTotals!F$2:F$9)),AND(G9346&gt;0.885,F9346&gt;=50,D9346&lt;3)),1,0)</f>
        <v>0</v>
      </c>
      <c r="J9346" s="4">
        <f t="shared" ref="J9346:J9409" si="586">IF(G9346&lt;0.85,1,0)</f>
        <v>0</v>
      </c>
      <c r="K9346" s="5">
        <f t="shared" ref="K9346:K9409" si="587">IF(F9346&lt;55,1,0)</f>
        <v>0</v>
      </c>
    </row>
    <row r="9347" spans="1:11" x14ac:dyDescent="0.25">
      <c r="A9347" t="s">
        <v>118</v>
      </c>
      <c r="B9347" t="s">
        <v>76</v>
      </c>
      <c r="C9347">
        <v>1</v>
      </c>
      <c r="D9347">
        <v>3</v>
      </c>
      <c r="E9347">
        <v>25</v>
      </c>
      <c r="F9347">
        <v>64</v>
      </c>
      <c r="G9347" s="1">
        <f t="shared" si="584"/>
        <v>0.8928571428571429</v>
      </c>
      <c r="H9347" s="4">
        <f t="shared" si="585"/>
        <v>0</v>
      </c>
      <c r="I9347" s="5">
        <f>IF(OR(AND(F9347&gt;=50,G9347&gt;SUMIF(SeasonTotals!A$2:A$9,A9347,SeasonTotals!F$2:F$9)),AND(G9347&gt;0.885,F9347&gt;=50,D9347&lt;3)),1,0)</f>
        <v>0</v>
      </c>
      <c r="J9347" s="4">
        <f t="shared" si="586"/>
        <v>0</v>
      </c>
      <c r="K9347" s="5">
        <f t="shared" si="587"/>
        <v>0</v>
      </c>
    </row>
    <row r="9348" spans="1:11" x14ac:dyDescent="0.25">
      <c r="A9348" t="s">
        <v>118</v>
      </c>
      <c r="B9348" t="s">
        <v>77</v>
      </c>
      <c r="C9348">
        <v>1</v>
      </c>
      <c r="D9348">
        <v>1</v>
      </c>
      <c r="E9348">
        <v>30</v>
      </c>
      <c r="F9348">
        <v>60</v>
      </c>
      <c r="G9348" s="1">
        <f t="shared" si="584"/>
        <v>0.967741935483871</v>
      </c>
      <c r="H9348" s="4">
        <f t="shared" si="585"/>
        <v>1</v>
      </c>
      <c r="I9348" s="5">
        <f>IF(OR(AND(F9348&gt;=50,G9348&gt;SUMIF(SeasonTotals!A$2:A$9,A9348,SeasonTotals!F$2:F$9)),AND(G9348&gt;0.885,F9348&gt;=50,D9348&lt;3)),1,0)</f>
        <v>1</v>
      </c>
      <c r="J9348" s="4">
        <f t="shared" si="586"/>
        <v>0</v>
      </c>
      <c r="K9348" s="5">
        <f t="shared" si="587"/>
        <v>0</v>
      </c>
    </row>
    <row r="9349" spans="1:11" x14ac:dyDescent="0.25">
      <c r="A9349" t="s">
        <v>118</v>
      </c>
      <c r="B9349" t="s">
        <v>77</v>
      </c>
      <c r="C9349">
        <v>1</v>
      </c>
      <c r="D9349">
        <v>1</v>
      </c>
      <c r="E9349">
        <v>31</v>
      </c>
      <c r="F9349">
        <v>62</v>
      </c>
      <c r="G9349" s="1">
        <f t="shared" si="584"/>
        <v>0.96875</v>
      </c>
      <c r="H9349" s="4">
        <f t="shared" si="585"/>
        <v>1</v>
      </c>
      <c r="I9349" s="5">
        <f>IF(OR(AND(F9349&gt;=50,G9349&gt;SUMIF(SeasonTotals!A$2:A$9,A9349,SeasonTotals!F$2:F$9)),AND(G9349&gt;0.885,F9349&gt;=50,D9349&lt;3)),1,0)</f>
        <v>1</v>
      </c>
      <c r="J9349" s="4">
        <f t="shared" si="586"/>
        <v>0</v>
      </c>
      <c r="K9349" s="5">
        <f t="shared" si="587"/>
        <v>0</v>
      </c>
    </row>
    <row r="9350" spans="1:11" x14ac:dyDescent="0.25">
      <c r="A9350" t="s">
        <v>118</v>
      </c>
      <c r="B9350" t="s">
        <v>77</v>
      </c>
      <c r="C9350">
        <v>1</v>
      </c>
      <c r="D9350">
        <v>3</v>
      </c>
      <c r="E9350">
        <v>23</v>
      </c>
      <c r="F9350">
        <v>60</v>
      </c>
      <c r="G9350" s="1">
        <f t="shared" si="584"/>
        <v>0.88461538461538458</v>
      </c>
      <c r="H9350" s="4">
        <f t="shared" si="585"/>
        <v>0</v>
      </c>
      <c r="I9350" s="5">
        <f>IF(OR(AND(F9350&gt;=50,G9350&gt;SUMIF(SeasonTotals!A$2:A$9,A9350,SeasonTotals!F$2:F$9)),AND(G9350&gt;0.885,F9350&gt;=50,D9350&lt;3)),1,0)</f>
        <v>0</v>
      </c>
      <c r="J9350" s="4">
        <f t="shared" si="586"/>
        <v>0</v>
      </c>
      <c r="K9350" s="5">
        <f t="shared" si="587"/>
        <v>0</v>
      </c>
    </row>
    <row r="9351" spans="1:11" x14ac:dyDescent="0.25">
      <c r="A9351" t="s">
        <v>118</v>
      </c>
      <c r="B9351" t="s">
        <v>77</v>
      </c>
      <c r="C9351">
        <v>1</v>
      </c>
      <c r="D9351">
        <v>1</v>
      </c>
      <c r="E9351">
        <v>27</v>
      </c>
      <c r="F9351">
        <v>60</v>
      </c>
      <c r="G9351" s="1">
        <f t="shared" si="584"/>
        <v>0.9642857142857143</v>
      </c>
      <c r="H9351" s="4">
        <f t="shared" si="585"/>
        <v>1</v>
      </c>
      <c r="I9351" s="5">
        <f>IF(OR(AND(F9351&gt;=50,G9351&gt;SUMIF(SeasonTotals!A$2:A$9,A9351,SeasonTotals!F$2:F$9)),AND(G9351&gt;0.885,F9351&gt;=50,D9351&lt;3)),1,0)</f>
        <v>1</v>
      </c>
      <c r="J9351" s="4">
        <f t="shared" si="586"/>
        <v>0</v>
      </c>
      <c r="K9351" s="5">
        <f t="shared" si="587"/>
        <v>0</v>
      </c>
    </row>
    <row r="9352" spans="1:11" x14ac:dyDescent="0.25">
      <c r="A9352" t="s">
        <v>118</v>
      </c>
      <c r="B9352" t="s">
        <v>77</v>
      </c>
      <c r="C9352">
        <v>1</v>
      </c>
      <c r="D9352">
        <v>4</v>
      </c>
      <c r="E9352">
        <v>31</v>
      </c>
      <c r="F9352">
        <v>60</v>
      </c>
      <c r="G9352" s="1">
        <f t="shared" si="584"/>
        <v>0.88571428571428568</v>
      </c>
      <c r="H9352" s="4">
        <f t="shared" si="585"/>
        <v>0</v>
      </c>
      <c r="I9352" s="5">
        <f>IF(OR(AND(F9352&gt;=50,G9352&gt;SUMIF(SeasonTotals!A$2:A$9,A9352,SeasonTotals!F$2:F$9)),AND(G9352&gt;0.885,F9352&gt;=50,D9352&lt;3)),1,0)</f>
        <v>0</v>
      </c>
      <c r="J9352" s="4">
        <f t="shared" si="586"/>
        <v>0</v>
      </c>
      <c r="K9352" s="5">
        <f t="shared" si="587"/>
        <v>0</v>
      </c>
    </row>
    <row r="9353" spans="1:11" x14ac:dyDescent="0.25">
      <c r="A9353" t="s">
        <v>118</v>
      </c>
      <c r="B9353" t="s">
        <v>77</v>
      </c>
      <c r="C9353">
        <v>1</v>
      </c>
      <c r="D9353">
        <v>2</v>
      </c>
      <c r="E9353">
        <v>23</v>
      </c>
      <c r="F9353">
        <v>59</v>
      </c>
      <c r="G9353" s="1">
        <f t="shared" si="584"/>
        <v>0.92</v>
      </c>
      <c r="H9353" s="4">
        <f t="shared" si="585"/>
        <v>1</v>
      </c>
      <c r="I9353" s="5">
        <f>IF(OR(AND(F9353&gt;=50,G9353&gt;SUMIF(SeasonTotals!A$2:A$9,A9353,SeasonTotals!F$2:F$9)),AND(G9353&gt;0.885,F9353&gt;=50,D9353&lt;3)),1,0)</f>
        <v>1</v>
      </c>
      <c r="J9353" s="4">
        <f t="shared" si="586"/>
        <v>0</v>
      </c>
      <c r="K9353" s="5">
        <f t="shared" si="587"/>
        <v>0</v>
      </c>
    </row>
    <row r="9354" spans="1:11" x14ac:dyDescent="0.25">
      <c r="A9354" t="s">
        <v>118</v>
      </c>
      <c r="B9354" t="s">
        <v>77</v>
      </c>
      <c r="C9354">
        <v>1</v>
      </c>
      <c r="D9354">
        <v>3</v>
      </c>
      <c r="E9354">
        <v>29</v>
      </c>
      <c r="F9354">
        <v>58</v>
      </c>
      <c r="G9354" s="1">
        <f t="shared" si="584"/>
        <v>0.90625</v>
      </c>
      <c r="H9354" s="4">
        <f t="shared" si="585"/>
        <v>0</v>
      </c>
      <c r="I9354" s="5">
        <f>IF(OR(AND(F9354&gt;=50,G9354&gt;SUMIF(SeasonTotals!A$2:A$9,A9354,SeasonTotals!F$2:F$9)),AND(G9354&gt;0.885,F9354&gt;=50,D9354&lt;3)),1,0)</f>
        <v>0</v>
      </c>
      <c r="J9354" s="4">
        <f t="shared" si="586"/>
        <v>0</v>
      </c>
      <c r="K9354" s="5">
        <f t="shared" si="587"/>
        <v>0</v>
      </c>
    </row>
    <row r="9355" spans="1:11" x14ac:dyDescent="0.25">
      <c r="A9355" t="s">
        <v>118</v>
      </c>
      <c r="B9355" t="s">
        <v>77</v>
      </c>
      <c r="C9355">
        <v>1</v>
      </c>
      <c r="D9355">
        <v>4</v>
      </c>
      <c r="E9355">
        <v>27</v>
      </c>
      <c r="F9355">
        <v>58</v>
      </c>
      <c r="G9355" s="1">
        <f t="shared" si="584"/>
        <v>0.87096774193548387</v>
      </c>
      <c r="H9355" s="4">
        <f t="shared" si="585"/>
        <v>0</v>
      </c>
      <c r="I9355" s="5">
        <f>IF(OR(AND(F9355&gt;=50,G9355&gt;SUMIF(SeasonTotals!A$2:A$9,A9355,SeasonTotals!F$2:F$9)),AND(G9355&gt;0.885,F9355&gt;=50,D9355&lt;3)),1,0)</f>
        <v>0</v>
      </c>
      <c r="J9355" s="4">
        <f t="shared" si="586"/>
        <v>0</v>
      </c>
      <c r="K9355" s="5">
        <f t="shared" si="587"/>
        <v>0</v>
      </c>
    </row>
    <row r="9356" spans="1:11" x14ac:dyDescent="0.25">
      <c r="A9356" t="s">
        <v>118</v>
      </c>
      <c r="B9356" t="s">
        <v>77</v>
      </c>
      <c r="C9356">
        <v>1</v>
      </c>
      <c r="D9356">
        <v>1</v>
      </c>
      <c r="E9356">
        <v>22</v>
      </c>
      <c r="F9356">
        <v>31</v>
      </c>
      <c r="G9356" s="1">
        <f t="shared" si="584"/>
        <v>0.95652173913043481</v>
      </c>
      <c r="H9356" s="4">
        <f t="shared" si="585"/>
        <v>0</v>
      </c>
      <c r="I9356" s="5">
        <f>IF(OR(AND(F9356&gt;=50,G9356&gt;SUMIF(SeasonTotals!A$2:A$9,A9356,SeasonTotals!F$2:F$9)),AND(G9356&gt;0.885,F9356&gt;=50,D9356&lt;3)),1,0)</f>
        <v>0</v>
      </c>
      <c r="J9356" s="4">
        <f t="shared" si="586"/>
        <v>0</v>
      </c>
      <c r="K9356" s="5">
        <f t="shared" si="587"/>
        <v>1</v>
      </c>
    </row>
    <row r="9357" spans="1:11" x14ac:dyDescent="0.25">
      <c r="A9357" t="s">
        <v>118</v>
      </c>
      <c r="B9357" t="s">
        <v>78</v>
      </c>
      <c r="C9357">
        <v>1</v>
      </c>
      <c r="D9357">
        <v>4</v>
      </c>
      <c r="E9357">
        <v>18</v>
      </c>
      <c r="F9357">
        <v>65</v>
      </c>
      <c r="G9357" s="1">
        <f t="shared" si="584"/>
        <v>0.81818181818181823</v>
      </c>
      <c r="H9357" s="4">
        <f t="shared" si="585"/>
        <v>0</v>
      </c>
      <c r="I9357" s="5">
        <f>IF(OR(AND(F9357&gt;=50,G9357&gt;SUMIF(SeasonTotals!A$2:A$9,A9357,SeasonTotals!F$2:F$9)),AND(G9357&gt;0.885,F9357&gt;=50,D9357&lt;3)),1,0)</f>
        <v>0</v>
      </c>
      <c r="J9357" s="4">
        <f t="shared" si="586"/>
        <v>1</v>
      </c>
      <c r="K9357" s="5">
        <f t="shared" si="587"/>
        <v>0</v>
      </c>
    </row>
    <row r="9358" spans="1:11" x14ac:dyDescent="0.25">
      <c r="A9358" t="s">
        <v>118</v>
      </c>
      <c r="B9358" t="s">
        <v>78</v>
      </c>
      <c r="C9358">
        <v>1</v>
      </c>
      <c r="D9358">
        <v>4</v>
      </c>
      <c r="E9358">
        <v>29</v>
      </c>
      <c r="F9358">
        <v>60</v>
      </c>
      <c r="G9358" s="1">
        <f t="shared" si="584"/>
        <v>0.87878787878787878</v>
      </c>
      <c r="H9358" s="4">
        <f t="shared" si="585"/>
        <v>0</v>
      </c>
      <c r="I9358" s="5">
        <f>IF(OR(AND(F9358&gt;=50,G9358&gt;SUMIF(SeasonTotals!A$2:A$9,A9358,SeasonTotals!F$2:F$9)),AND(G9358&gt;0.885,F9358&gt;=50,D9358&lt;3)),1,0)</f>
        <v>0</v>
      </c>
      <c r="J9358" s="4">
        <f t="shared" si="586"/>
        <v>0</v>
      </c>
      <c r="K9358" s="5">
        <f t="shared" si="587"/>
        <v>0</v>
      </c>
    </row>
    <row r="9359" spans="1:11" x14ac:dyDescent="0.25">
      <c r="A9359" t="s">
        <v>118</v>
      </c>
      <c r="B9359" t="s">
        <v>78</v>
      </c>
      <c r="C9359">
        <v>1</v>
      </c>
      <c r="D9359">
        <v>3</v>
      </c>
      <c r="E9359">
        <v>26</v>
      </c>
      <c r="F9359">
        <v>62</v>
      </c>
      <c r="G9359" s="1">
        <f t="shared" si="584"/>
        <v>0.89655172413793105</v>
      </c>
      <c r="H9359" s="4">
        <f t="shared" si="585"/>
        <v>0</v>
      </c>
      <c r="I9359" s="5">
        <f>IF(OR(AND(F9359&gt;=50,G9359&gt;SUMIF(SeasonTotals!A$2:A$9,A9359,SeasonTotals!F$2:F$9)),AND(G9359&gt;0.885,F9359&gt;=50,D9359&lt;3)),1,0)</f>
        <v>0</v>
      </c>
      <c r="J9359" s="4">
        <f t="shared" si="586"/>
        <v>0</v>
      </c>
      <c r="K9359" s="5">
        <f t="shared" si="587"/>
        <v>0</v>
      </c>
    </row>
    <row r="9360" spans="1:11" x14ac:dyDescent="0.25">
      <c r="A9360" t="s">
        <v>118</v>
      </c>
      <c r="B9360" t="s">
        <v>78</v>
      </c>
      <c r="C9360">
        <v>1</v>
      </c>
      <c r="D9360">
        <v>2</v>
      </c>
      <c r="E9360">
        <v>28</v>
      </c>
      <c r="F9360">
        <v>62</v>
      </c>
      <c r="G9360" s="1">
        <f t="shared" si="584"/>
        <v>0.93333333333333335</v>
      </c>
      <c r="H9360" s="4">
        <f t="shared" si="585"/>
        <v>1</v>
      </c>
      <c r="I9360" s="5">
        <f>IF(OR(AND(F9360&gt;=50,G9360&gt;SUMIF(SeasonTotals!A$2:A$9,A9360,SeasonTotals!F$2:F$9)),AND(G9360&gt;0.885,F9360&gt;=50,D9360&lt;3)),1,0)</f>
        <v>1</v>
      </c>
      <c r="J9360" s="4">
        <f t="shared" si="586"/>
        <v>0</v>
      </c>
      <c r="K9360" s="5">
        <f t="shared" si="587"/>
        <v>0</v>
      </c>
    </row>
    <row r="9361" spans="1:11" x14ac:dyDescent="0.25">
      <c r="A9361" t="s">
        <v>118</v>
      </c>
      <c r="B9361" t="s">
        <v>78</v>
      </c>
      <c r="C9361">
        <v>1</v>
      </c>
      <c r="D9361">
        <v>4</v>
      </c>
      <c r="E9361">
        <v>26</v>
      </c>
      <c r="F9361">
        <v>58</v>
      </c>
      <c r="G9361" s="1">
        <f t="shared" si="584"/>
        <v>0.8666666666666667</v>
      </c>
      <c r="H9361" s="4">
        <f t="shared" si="585"/>
        <v>0</v>
      </c>
      <c r="I9361" s="5">
        <f>IF(OR(AND(F9361&gt;=50,G9361&gt;SUMIF(SeasonTotals!A$2:A$9,A9361,SeasonTotals!F$2:F$9)),AND(G9361&gt;0.885,F9361&gt;=50,D9361&lt;3)),1,0)</f>
        <v>0</v>
      </c>
      <c r="J9361" s="4">
        <f t="shared" si="586"/>
        <v>0</v>
      </c>
      <c r="K9361" s="5">
        <f t="shared" si="587"/>
        <v>0</v>
      </c>
    </row>
    <row r="9362" spans="1:11" x14ac:dyDescent="0.25">
      <c r="A9362" t="s">
        <v>118</v>
      </c>
      <c r="B9362" t="s">
        <v>78</v>
      </c>
      <c r="C9362">
        <v>1</v>
      </c>
      <c r="D9362">
        <v>6</v>
      </c>
      <c r="E9362">
        <v>23</v>
      </c>
      <c r="F9362">
        <v>60</v>
      </c>
      <c r="G9362" s="1">
        <f t="shared" si="584"/>
        <v>0.7931034482758621</v>
      </c>
      <c r="H9362" s="4">
        <f t="shared" si="585"/>
        <v>0</v>
      </c>
      <c r="I9362" s="5">
        <f>IF(OR(AND(F9362&gt;=50,G9362&gt;SUMIF(SeasonTotals!A$2:A$9,A9362,SeasonTotals!F$2:F$9)),AND(G9362&gt;0.885,F9362&gt;=50,D9362&lt;3)),1,0)</f>
        <v>0</v>
      </c>
      <c r="J9362" s="4">
        <f t="shared" si="586"/>
        <v>1</v>
      </c>
      <c r="K9362" s="5">
        <f t="shared" si="587"/>
        <v>0</v>
      </c>
    </row>
    <row r="9363" spans="1:11" x14ac:dyDescent="0.25">
      <c r="A9363" t="s">
        <v>118</v>
      </c>
      <c r="B9363" t="s">
        <v>78</v>
      </c>
      <c r="C9363">
        <v>1</v>
      </c>
      <c r="D9363">
        <v>7</v>
      </c>
      <c r="E9363">
        <v>25</v>
      </c>
      <c r="F9363">
        <v>60</v>
      </c>
      <c r="G9363" s="1">
        <f t="shared" si="584"/>
        <v>0.78125</v>
      </c>
      <c r="H9363" s="4">
        <f t="shared" si="585"/>
        <v>0</v>
      </c>
      <c r="I9363" s="5">
        <f>IF(OR(AND(F9363&gt;=50,G9363&gt;SUMIF(SeasonTotals!A$2:A$9,A9363,SeasonTotals!F$2:F$9)),AND(G9363&gt;0.885,F9363&gt;=50,D9363&lt;3)),1,0)</f>
        <v>0</v>
      </c>
      <c r="J9363" s="4">
        <f t="shared" si="586"/>
        <v>1</v>
      </c>
      <c r="K9363" s="5">
        <f t="shared" si="587"/>
        <v>0</v>
      </c>
    </row>
    <row r="9364" spans="1:11" x14ac:dyDescent="0.25">
      <c r="A9364" t="s">
        <v>118</v>
      </c>
      <c r="B9364" t="s">
        <v>78</v>
      </c>
      <c r="C9364">
        <v>1</v>
      </c>
      <c r="D9364">
        <v>2</v>
      </c>
      <c r="E9364">
        <v>33</v>
      </c>
      <c r="F9364">
        <v>62</v>
      </c>
      <c r="G9364" s="1">
        <f t="shared" si="584"/>
        <v>0.94285714285714284</v>
      </c>
      <c r="H9364" s="4">
        <f t="shared" si="585"/>
        <v>1</v>
      </c>
      <c r="I9364" s="5">
        <f>IF(OR(AND(F9364&gt;=50,G9364&gt;SUMIF(SeasonTotals!A$2:A$9,A9364,SeasonTotals!F$2:F$9)),AND(G9364&gt;0.885,F9364&gt;=50,D9364&lt;3)),1,0)</f>
        <v>1</v>
      </c>
      <c r="J9364" s="4">
        <f t="shared" si="586"/>
        <v>0</v>
      </c>
      <c r="K9364" s="5">
        <f t="shared" si="587"/>
        <v>0</v>
      </c>
    </row>
    <row r="9365" spans="1:11" x14ac:dyDescent="0.25">
      <c r="A9365" t="s">
        <v>118</v>
      </c>
      <c r="B9365" t="s">
        <v>78</v>
      </c>
      <c r="C9365">
        <v>1</v>
      </c>
      <c r="D9365">
        <v>4</v>
      </c>
      <c r="E9365">
        <v>34</v>
      </c>
      <c r="F9365">
        <v>63</v>
      </c>
      <c r="G9365" s="1">
        <f t="shared" si="584"/>
        <v>0.89473684210526316</v>
      </c>
      <c r="H9365" s="4">
        <f t="shared" si="585"/>
        <v>0</v>
      </c>
      <c r="I9365" s="5">
        <f>IF(OR(AND(F9365&gt;=50,G9365&gt;SUMIF(SeasonTotals!A$2:A$9,A9365,SeasonTotals!F$2:F$9)),AND(G9365&gt;0.885,F9365&gt;=50,D9365&lt;3)),1,0)</f>
        <v>0</v>
      </c>
      <c r="J9365" s="4">
        <f t="shared" si="586"/>
        <v>0</v>
      </c>
      <c r="K9365" s="5">
        <f t="shared" si="587"/>
        <v>0</v>
      </c>
    </row>
    <row r="9366" spans="1:11" x14ac:dyDescent="0.25">
      <c r="A9366" t="s">
        <v>118</v>
      </c>
      <c r="B9366" t="s">
        <v>78</v>
      </c>
      <c r="C9366">
        <v>1</v>
      </c>
      <c r="D9366">
        <v>0</v>
      </c>
      <c r="E9366">
        <v>29</v>
      </c>
      <c r="F9366">
        <v>60</v>
      </c>
      <c r="G9366" s="1">
        <f t="shared" si="584"/>
        <v>1</v>
      </c>
      <c r="H9366" s="4">
        <f t="shared" si="585"/>
        <v>1</v>
      </c>
      <c r="I9366" s="5">
        <f>IF(OR(AND(F9366&gt;=50,G9366&gt;SUMIF(SeasonTotals!A$2:A$9,A9366,SeasonTotals!F$2:F$9)),AND(G9366&gt;0.885,F9366&gt;=50,D9366&lt;3)),1,0)</f>
        <v>1</v>
      </c>
      <c r="J9366" s="4">
        <f t="shared" si="586"/>
        <v>0</v>
      </c>
      <c r="K9366" s="5">
        <f t="shared" si="587"/>
        <v>0</v>
      </c>
    </row>
    <row r="9367" spans="1:11" x14ac:dyDescent="0.25">
      <c r="A9367" t="s">
        <v>118</v>
      </c>
      <c r="B9367" t="s">
        <v>78</v>
      </c>
      <c r="C9367">
        <v>1</v>
      </c>
      <c r="D9367">
        <v>6</v>
      </c>
      <c r="E9367">
        <v>20</v>
      </c>
      <c r="F9367">
        <v>59</v>
      </c>
      <c r="G9367" s="1">
        <f t="shared" si="584"/>
        <v>0.76923076923076927</v>
      </c>
      <c r="H9367" s="4">
        <f t="shared" si="585"/>
        <v>0</v>
      </c>
      <c r="I9367" s="5">
        <f>IF(OR(AND(F9367&gt;=50,G9367&gt;SUMIF(SeasonTotals!A$2:A$9,A9367,SeasonTotals!F$2:F$9)),AND(G9367&gt;0.885,F9367&gt;=50,D9367&lt;3)),1,0)</f>
        <v>0</v>
      </c>
      <c r="J9367" s="4">
        <f t="shared" si="586"/>
        <v>1</v>
      </c>
      <c r="K9367" s="5">
        <f t="shared" si="587"/>
        <v>0</v>
      </c>
    </row>
    <row r="9368" spans="1:11" x14ac:dyDescent="0.25">
      <c r="A9368" t="s">
        <v>118</v>
      </c>
      <c r="B9368" t="s">
        <v>78</v>
      </c>
      <c r="C9368">
        <v>1</v>
      </c>
      <c r="D9368">
        <v>3</v>
      </c>
      <c r="E9368">
        <v>32</v>
      </c>
      <c r="F9368">
        <v>59</v>
      </c>
      <c r="G9368" s="1">
        <f t="shared" si="584"/>
        <v>0.91428571428571426</v>
      </c>
      <c r="H9368" s="4">
        <f t="shared" si="585"/>
        <v>1</v>
      </c>
      <c r="I9368" s="5">
        <f>IF(OR(AND(F9368&gt;=50,G9368&gt;SUMIF(SeasonTotals!A$2:A$9,A9368,SeasonTotals!F$2:F$9)),AND(G9368&gt;0.885,F9368&gt;=50,D9368&lt;3)),1,0)</f>
        <v>1</v>
      </c>
      <c r="J9368" s="4">
        <f t="shared" si="586"/>
        <v>0</v>
      </c>
      <c r="K9368" s="5">
        <f t="shared" si="587"/>
        <v>0</v>
      </c>
    </row>
    <row r="9369" spans="1:11" x14ac:dyDescent="0.25">
      <c r="A9369" t="s">
        <v>118</v>
      </c>
      <c r="B9369" t="s">
        <v>78</v>
      </c>
      <c r="C9369">
        <v>1</v>
      </c>
      <c r="D9369">
        <v>5</v>
      </c>
      <c r="E9369">
        <v>30</v>
      </c>
      <c r="F9369">
        <v>57</v>
      </c>
      <c r="G9369" s="1">
        <f t="shared" si="584"/>
        <v>0.8571428571428571</v>
      </c>
      <c r="H9369" s="4">
        <f t="shared" si="585"/>
        <v>0</v>
      </c>
      <c r="I9369" s="5">
        <f>IF(OR(AND(F9369&gt;=50,G9369&gt;SUMIF(SeasonTotals!A$2:A$9,A9369,SeasonTotals!F$2:F$9)),AND(G9369&gt;0.885,F9369&gt;=50,D9369&lt;3)),1,0)</f>
        <v>0</v>
      </c>
      <c r="J9369" s="4">
        <f t="shared" si="586"/>
        <v>0</v>
      </c>
      <c r="K9369" s="5">
        <f t="shared" si="587"/>
        <v>0</v>
      </c>
    </row>
    <row r="9370" spans="1:11" x14ac:dyDescent="0.25">
      <c r="A9370" t="s">
        <v>118</v>
      </c>
      <c r="B9370" t="s">
        <v>78</v>
      </c>
      <c r="C9370">
        <v>1</v>
      </c>
      <c r="D9370">
        <v>2</v>
      </c>
      <c r="E9370">
        <v>30</v>
      </c>
      <c r="F9370">
        <v>60</v>
      </c>
      <c r="G9370" s="1">
        <f t="shared" si="584"/>
        <v>0.9375</v>
      </c>
      <c r="H9370" s="4">
        <f t="shared" si="585"/>
        <v>1</v>
      </c>
      <c r="I9370" s="5">
        <f>IF(OR(AND(F9370&gt;=50,G9370&gt;SUMIF(SeasonTotals!A$2:A$9,A9370,SeasonTotals!F$2:F$9)),AND(G9370&gt;0.885,F9370&gt;=50,D9370&lt;3)),1,0)</f>
        <v>1</v>
      </c>
      <c r="J9370" s="4">
        <f t="shared" si="586"/>
        <v>0</v>
      </c>
      <c r="K9370" s="5">
        <f t="shared" si="587"/>
        <v>0</v>
      </c>
    </row>
    <row r="9371" spans="1:11" x14ac:dyDescent="0.25">
      <c r="A9371" t="s">
        <v>118</v>
      </c>
      <c r="B9371" t="s">
        <v>78</v>
      </c>
      <c r="C9371">
        <v>1</v>
      </c>
      <c r="D9371">
        <v>1</v>
      </c>
      <c r="E9371">
        <v>37</v>
      </c>
      <c r="F9371">
        <v>65</v>
      </c>
      <c r="G9371" s="1">
        <f t="shared" si="584"/>
        <v>0.97368421052631582</v>
      </c>
      <c r="H9371" s="4">
        <f t="shared" si="585"/>
        <v>1</v>
      </c>
      <c r="I9371" s="5">
        <f>IF(OR(AND(F9371&gt;=50,G9371&gt;SUMIF(SeasonTotals!A$2:A$9,A9371,SeasonTotals!F$2:F$9)),AND(G9371&gt;0.885,F9371&gt;=50,D9371&lt;3)),1,0)</f>
        <v>1</v>
      </c>
      <c r="J9371" s="4">
        <f t="shared" si="586"/>
        <v>0</v>
      </c>
      <c r="K9371" s="5">
        <f t="shared" si="587"/>
        <v>0</v>
      </c>
    </row>
    <row r="9372" spans="1:11" x14ac:dyDescent="0.25">
      <c r="A9372" t="s">
        <v>118</v>
      </c>
      <c r="B9372" t="s">
        <v>78</v>
      </c>
      <c r="C9372">
        <v>1</v>
      </c>
      <c r="D9372">
        <v>1</v>
      </c>
      <c r="E9372">
        <v>13</v>
      </c>
      <c r="F9372">
        <v>25</v>
      </c>
      <c r="G9372" s="1">
        <f t="shared" si="584"/>
        <v>0.9285714285714286</v>
      </c>
      <c r="H9372" s="4">
        <f t="shared" si="585"/>
        <v>0</v>
      </c>
      <c r="I9372" s="5">
        <f>IF(OR(AND(F9372&gt;=50,G9372&gt;SUMIF(SeasonTotals!A$2:A$9,A9372,SeasonTotals!F$2:F$9)),AND(G9372&gt;0.885,F9372&gt;=50,D9372&lt;3)),1,0)</f>
        <v>0</v>
      </c>
      <c r="J9372" s="4">
        <f t="shared" si="586"/>
        <v>0</v>
      </c>
      <c r="K9372" s="5">
        <f t="shared" si="587"/>
        <v>1</v>
      </c>
    </row>
    <row r="9373" spans="1:11" x14ac:dyDescent="0.25">
      <c r="A9373" t="s">
        <v>118</v>
      </c>
      <c r="B9373" t="s">
        <v>78</v>
      </c>
      <c r="C9373">
        <v>1</v>
      </c>
      <c r="D9373">
        <v>3</v>
      </c>
      <c r="E9373">
        <v>40</v>
      </c>
      <c r="F9373">
        <v>60</v>
      </c>
      <c r="G9373" s="1">
        <f t="shared" si="584"/>
        <v>0.93023255813953487</v>
      </c>
      <c r="H9373" s="4">
        <f t="shared" si="585"/>
        <v>1</v>
      </c>
      <c r="I9373" s="5">
        <f>IF(OR(AND(F9373&gt;=50,G9373&gt;SUMIF(SeasonTotals!A$2:A$9,A9373,SeasonTotals!F$2:F$9)),AND(G9373&gt;0.885,F9373&gt;=50,D9373&lt;3)),1,0)</f>
        <v>1</v>
      </c>
      <c r="J9373" s="4">
        <f t="shared" si="586"/>
        <v>0</v>
      </c>
      <c r="K9373" s="5">
        <f t="shared" si="587"/>
        <v>0</v>
      </c>
    </row>
    <row r="9374" spans="1:11" x14ac:dyDescent="0.25">
      <c r="A9374" t="s">
        <v>118</v>
      </c>
      <c r="B9374" t="s">
        <v>78</v>
      </c>
      <c r="C9374">
        <v>1</v>
      </c>
      <c r="D9374">
        <v>2</v>
      </c>
      <c r="E9374">
        <v>22</v>
      </c>
      <c r="F9374">
        <v>58</v>
      </c>
      <c r="G9374" s="1">
        <f t="shared" si="584"/>
        <v>0.91666666666666663</v>
      </c>
      <c r="H9374" s="4">
        <f t="shared" si="585"/>
        <v>1</v>
      </c>
      <c r="I9374" s="5">
        <f>IF(OR(AND(F9374&gt;=50,G9374&gt;SUMIF(SeasonTotals!A$2:A$9,A9374,SeasonTotals!F$2:F$9)),AND(G9374&gt;0.885,F9374&gt;=50,D9374&lt;3)),1,0)</f>
        <v>1</v>
      </c>
      <c r="J9374" s="4">
        <f t="shared" si="586"/>
        <v>0</v>
      </c>
      <c r="K9374" s="5">
        <f t="shared" si="587"/>
        <v>0</v>
      </c>
    </row>
    <row r="9375" spans="1:11" x14ac:dyDescent="0.25">
      <c r="A9375" t="s">
        <v>118</v>
      </c>
      <c r="B9375" t="s">
        <v>78</v>
      </c>
      <c r="C9375">
        <v>1</v>
      </c>
      <c r="D9375">
        <v>4</v>
      </c>
      <c r="E9375">
        <v>18</v>
      </c>
      <c r="F9375">
        <v>59</v>
      </c>
      <c r="G9375" s="1">
        <f t="shared" si="584"/>
        <v>0.81818181818181823</v>
      </c>
      <c r="H9375" s="4">
        <f t="shared" si="585"/>
        <v>0</v>
      </c>
      <c r="I9375" s="5">
        <f>IF(OR(AND(F9375&gt;=50,G9375&gt;SUMIF(SeasonTotals!A$2:A$9,A9375,SeasonTotals!F$2:F$9)),AND(G9375&gt;0.885,F9375&gt;=50,D9375&lt;3)),1,0)</f>
        <v>0</v>
      </c>
      <c r="J9375" s="4">
        <f t="shared" si="586"/>
        <v>1</v>
      </c>
      <c r="K9375" s="5">
        <f t="shared" si="587"/>
        <v>0</v>
      </c>
    </row>
    <row r="9376" spans="1:11" x14ac:dyDescent="0.25">
      <c r="A9376" t="s">
        <v>118</v>
      </c>
      <c r="B9376" t="s">
        <v>78</v>
      </c>
      <c r="C9376">
        <v>1</v>
      </c>
      <c r="D9376">
        <v>4</v>
      </c>
      <c r="E9376">
        <v>27</v>
      </c>
      <c r="F9376">
        <v>59</v>
      </c>
      <c r="G9376" s="1">
        <f t="shared" si="584"/>
        <v>0.87096774193548387</v>
      </c>
      <c r="H9376" s="4">
        <f t="shared" si="585"/>
        <v>0</v>
      </c>
      <c r="I9376" s="5">
        <f>IF(OR(AND(F9376&gt;=50,G9376&gt;SUMIF(SeasonTotals!A$2:A$9,A9376,SeasonTotals!F$2:F$9)),AND(G9376&gt;0.885,F9376&gt;=50,D9376&lt;3)),1,0)</f>
        <v>0</v>
      </c>
      <c r="J9376" s="4">
        <f t="shared" si="586"/>
        <v>0</v>
      </c>
      <c r="K9376" s="5">
        <f t="shared" si="587"/>
        <v>0</v>
      </c>
    </row>
    <row r="9377" spans="1:11" x14ac:dyDescent="0.25">
      <c r="A9377" t="s">
        <v>118</v>
      </c>
      <c r="B9377" t="s">
        <v>78</v>
      </c>
      <c r="C9377">
        <v>1</v>
      </c>
      <c r="D9377">
        <v>2</v>
      </c>
      <c r="E9377">
        <v>19</v>
      </c>
      <c r="F9377">
        <v>57</v>
      </c>
      <c r="G9377" s="1">
        <f t="shared" si="584"/>
        <v>0.90476190476190477</v>
      </c>
      <c r="H9377" s="4">
        <f t="shared" si="585"/>
        <v>1</v>
      </c>
      <c r="I9377" s="5">
        <f>IF(OR(AND(F9377&gt;=50,G9377&gt;SUMIF(SeasonTotals!A$2:A$9,A9377,SeasonTotals!F$2:F$9)),AND(G9377&gt;0.885,F9377&gt;=50,D9377&lt;3)),1,0)</f>
        <v>1</v>
      </c>
      <c r="J9377" s="4">
        <f t="shared" si="586"/>
        <v>0</v>
      </c>
      <c r="K9377" s="5">
        <f t="shared" si="587"/>
        <v>0</v>
      </c>
    </row>
    <row r="9378" spans="1:11" x14ac:dyDescent="0.25">
      <c r="A9378" t="s">
        <v>118</v>
      </c>
      <c r="B9378" t="s">
        <v>78</v>
      </c>
      <c r="C9378">
        <v>1</v>
      </c>
      <c r="D9378">
        <v>3</v>
      </c>
      <c r="E9378">
        <v>29</v>
      </c>
      <c r="F9378">
        <v>64</v>
      </c>
      <c r="G9378" s="1">
        <f t="shared" si="584"/>
        <v>0.90625</v>
      </c>
      <c r="H9378" s="4">
        <f t="shared" si="585"/>
        <v>0</v>
      </c>
      <c r="I9378" s="5">
        <f>IF(OR(AND(F9378&gt;=50,G9378&gt;SUMIF(SeasonTotals!A$2:A$9,A9378,SeasonTotals!F$2:F$9)),AND(G9378&gt;0.885,F9378&gt;=50,D9378&lt;3)),1,0)</f>
        <v>0</v>
      </c>
      <c r="J9378" s="4">
        <f t="shared" si="586"/>
        <v>0</v>
      </c>
      <c r="K9378" s="5">
        <f t="shared" si="587"/>
        <v>0</v>
      </c>
    </row>
    <row r="9379" spans="1:11" x14ac:dyDescent="0.25">
      <c r="A9379" t="s">
        <v>118</v>
      </c>
      <c r="B9379" t="s">
        <v>78</v>
      </c>
      <c r="C9379">
        <v>1</v>
      </c>
      <c r="D9379">
        <v>4</v>
      </c>
      <c r="E9379">
        <v>18</v>
      </c>
      <c r="F9379">
        <v>59</v>
      </c>
      <c r="G9379" s="1">
        <f t="shared" si="584"/>
        <v>0.81818181818181823</v>
      </c>
      <c r="H9379" s="4">
        <f t="shared" si="585"/>
        <v>0</v>
      </c>
      <c r="I9379" s="5">
        <f>IF(OR(AND(F9379&gt;=50,G9379&gt;SUMIF(SeasonTotals!A$2:A$9,A9379,SeasonTotals!F$2:F$9)),AND(G9379&gt;0.885,F9379&gt;=50,D9379&lt;3)),1,0)</f>
        <v>0</v>
      </c>
      <c r="J9379" s="4">
        <f t="shared" si="586"/>
        <v>1</v>
      </c>
      <c r="K9379" s="5">
        <f t="shared" si="587"/>
        <v>0</v>
      </c>
    </row>
    <row r="9380" spans="1:11" x14ac:dyDescent="0.25">
      <c r="A9380" t="s">
        <v>118</v>
      </c>
      <c r="B9380" t="s">
        <v>78</v>
      </c>
      <c r="C9380">
        <v>1</v>
      </c>
      <c r="D9380">
        <v>3</v>
      </c>
      <c r="E9380">
        <v>17</v>
      </c>
      <c r="F9380">
        <v>58</v>
      </c>
      <c r="G9380" s="1">
        <f t="shared" si="584"/>
        <v>0.85</v>
      </c>
      <c r="H9380" s="4">
        <f t="shared" si="585"/>
        <v>0</v>
      </c>
      <c r="I9380" s="5">
        <f>IF(OR(AND(F9380&gt;=50,G9380&gt;SUMIF(SeasonTotals!A$2:A$9,A9380,SeasonTotals!F$2:F$9)),AND(G9380&gt;0.885,F9380&gt;=50,D9380&lt;3)),1,0)</f>
        <v>0</v>
      </c>
      <c r="J9380" s="4">
        <f t="shared" si="586"/>
        <v>0</v>
      </c>
      <c r="K9380" s="5">
        <f t="shared" si="587"/>
        <v>0</v>
      </c>
    </row>
    <row r="9381" spans="1:11" x14ac:dyDescent="0.25">
      <c r="A9381" t="s">
        <v>118</v>
      </c>
      <c r="B9381" t="s">
        <v>78</v>
      </c>
      <c r="C9381">
        <v>1</v>
      </c>
      <c r="D9381">
        <v>3</v>
      </c>
      <c r="E9381">
        <v>30</v>
      </c>
      <c r="F9381">
        <v>57</v>
      </c>
      <c r="G9381" s="1">
        <f t="shared" si="584"/>
        <v>0.90909090909090906</v>
      </c>
      <c r="H9381" s="4">
        <f t="shared" si="585"/>
        <v>0</v>
      </c>
      <c r="I9381" s="5">
        <f>IF(OR(AND(F9381&gt;=50,G9381&gt;SUMIF(SeasonTotals!A$2:A$9,A9381,SeasonTotals!F$2:F$9)),AND(G9381&gt;0.885,F9381&gt;=50,D9381&lt;3)),1,0)</f>
        <v>0</v>
      </c>
      <c r="J9381" s="4">
        <f t="shared" si="586"/>
        <v>0</v>
      </c>
      <c r="K9381" s="5">
        <f t="shared" si="587"/>
        <v>0</v>
      </c>
    </row>
    <row r="9382" spans="1:11" x14ac:dyDescent="0.25">
      <c r="A9382" t="s">
        <v>118</v>
      </c>
      <c r="B9382" t="s">
        <v>78</v>
      </c>
      <c r="C9382">
        <v>1</v>
      </c>
      <c r="D9382">
        <v>6</v>
      </c>
      <c r="E9382">
        <v>32</v>
      </c>
      <c r="F9382">
        <v>58</v>
      </c>
      <c r="G9382" s="1">
        <f t="shared" si="584"/>
        <v>0.84210526315789469</v>
      </c>
      <c r="H9382" s="4">
        <f t="shared" si="585"/>
        <v>0</v>
      </c>
      <c r="I9382" s="5">
        <f>IF(OR(AND(F9382&gt;=50,G9382&gt;SUMIF(SeasonTotals!A$2:A$9,A9382,SeasonTotals!F$2:F$9)),AND(G9382&gt;0.885,F9382&gt;=50,D9382&lt;3)),1,0)</f>
        <v>0</v>
      </c>
      <c r="J9382" s="4">
        <f t="shared" si="586"/>
        <v>1</v>
      </c>
      <c r="K9382" s="5">
        <f t="shared" si="587"/>
        <v>0</v>
      </c>
    </row>
    <row r="9383" spans="1:11" x14ac:dyDescent="0.25">
      <c r="A9383" t="s">
        <v>118</v>
      </c>
      <c r="B9383" t="s">
        <v>79</v>
      </c>
      <c r="C9383">
        <v>1</v>
      </c>
      <c r="D9383">
        <v>1</v>
      </c>
      <c r="E9383">
        <v>31</v>
      </c>
      <c r="F9383">
        <v>65</v>
      </c>
      <c r="G9383" s="1">
        <f t="shared" si="584"/>
        <v>0.96875</v>
      </c>
      <c r="H9383" s="4">
        <f t="shared" si="585"/>
        <v>1</v>
      </c>
      <c r="I9383" s="5">
        <f>IF(OR(AND(F9383&gt;=50,G9383&gt;SUMIF(SeasonTotals!A$2:A$9,A9383,SeasonTotals!F$2:F$9)),AND(G9383&gt;0.885,F9383&gt;=50,D9383&lt;3)),1,0)</f>
        <v>1</v>
      </c>
      <c r="J9383" s="4">
        <f t="shared" si="586"/>
        <v>0</v>
      </c>
      <c r="K9383" s="5">
        <f t="shared" si="587"/>
        <v>0</v>
      </c>
    </row>
    <row r="9384" spans="1:11" x14ac:dyDescent="0.25">
      <c r="A9384" t="s">
        <v>118</v>
      </c>
      <c r="B9384" t="s">
        <v>79</v>
      </c>
      <c r="C9384">
        <v>1</v>
      </c>
      <c r="D9384">
        <v>1</v>
      </c>
      <c r="E9384">
        <v>41</v>
      </c>
      <c r="F9384">
        <v>60</v>
      </c>
      <c r="G9384" s="1">
        <f t="shared" si="584"/>
        <v>0.97619047619047616</v>
      </c>
      <c r="H9384" s="4">
        <f t="shared" si="585"/>
        <v>1</v>
      </c>
      <c r="I9384" s="5">
        <f>IF(OR(AND(F9384&gt;=50,G9384&gt;SUMIF(SeasonTotals!A$2:A$9,A9384,SeasonTotals!F$2:F$9)),AND(G9384&gt;0.885,F9384&gt;=50,D9384&lt;3)),1,0)</f>
        <v>1</v>
      </c>
      <c r="J9384" s="4">
        <f t="shared" si="586"/>
        <v>0</v>
      </c>
      <c r="K9384" s="5">
        <f t="shared" si="587"/>
        <v>0</v>
      </c>
    </row>
    <row r="9385" spans="1:11" x14ac:dyDescent="0.25">
      <c r="A9385" t="s">
        <v>118</v>
      </c>
      <c r="B9385" t="s">
        <v>79</v>
      </c>
      <c r="C9385">
        <v>1</v>
      </c>
      <c r="D9385">
        <v>4</v>
      </c>
      <c r="E9385">
        <v>28</v>
      </c>
      <c r="F9385">
        <v>58</v>
      </c>
      <c r="G9385" s="1">
        <f t="shared" si="584"/>
        <v>0.875</v>
      </c>
      <c r="H9385" s="4">
        <f t="shared" si="585"/>
        <v>0</v>
      </c>
      <c r="I9385" s="5">
        <f>IF(OR(AND(F9385&gt;=50,G9385&gt;SUMIF(SeasonTotals!A$2:A$9,A9385,SeasonTotals!F$2:F$9)),AND(G9385&gt;0.885,F9385&gt;=50,D9385&lt;3)),1,0)</f>
        <v>0</v>
      </c>
      <c r="J9385" s="4">
        <f t="shared" si="586"/>
        <v>0</v>
      </c>
      <c r="K9385" s="5">
        <f t="shared" si="587"/>
        <v>0</v>
      </c>
    </row>
    <row r="9386" spans="1:11" x14ac:dyDescent="0.25">
      <c r="A9386" t="s">
        <v>118</v>
      </c>
      <c r="B9386" t="s">
        <v>79</v>
      </c>
      <c r="C9386">
        <v>1</v>
      </c>
      <c r="D9386">
        <v>4</v>
      </c>
      <c r="E9386">
        <v>15</v>
      </c>
      <c r="F9386">
        <v>60</v>
      </c>
      <c r="G9386" s="1">
        <f t="shared" si="584"/>
        <v>0.78947368421052633</v>
      </c>
      <c r="H9386" s="4">
        <f t="shared" si="585"/>
        <v>0</v>
      </c>
      <c r="I9386" s="5">
        <f>IF(OR(AND(F9386&gt;=50,G9386&gt;SUMIF(SeasonTotals!A$2:A$9,A9386,SeasonTotals!F$2:F$9)),AND(G9386&gt;0.885,F9386&gt;=50,D9386&lt;3)),1,0)</f>
        <v>0</v>
      </c>
      <c r="J9386" s="4">
        <f t="shared" si="586"/>
        <v>1</v>
      </c>
      <c r="K9386" s="5">
        <f t="shared" si="587"/>
        <v>0</v>
      </c>
    </row>
    <row r="9387" spans="1:11" x14ac:dyDescent="0.25">
      <c r="A9387" t="s">
        <v>118</v>
      </c>
      <c r="B9387" t="s">
        <v>79</v>
      </c>
      <c r="C9387">
        <v>1</v>
      </c>
      <c r="D9387">
        <v>6</v>
      </c>
      <c r="E9387">
        <v>12</v>
      </c>
      <c r="F9387">
        <v>40</v>
      </c>
      <c r="G9387" s="1">
        <f t="shared" si="584"/>
        <v>0.66666666666666663</v>
      </c>
      <c r="H9387" s="4">
        <f t="shared" si="585"/>
        <v>0</v>
      </c>
      <c r="I9387" s="5">
        <f>IF(OR(AND(F9387&gt;=50,G9387&gt;SUMIF(SeasonTotals!A$2:A$9,A9387,SeasonTotals!F$2:F$9)),AND(G9387&gt;0.885,F9387&gt;=50,D9387&lt;3)),1,0)</f>
        <v>0</v>
      </c>
      <c r="J9387" s="4">
        <f t="shared" si="586"/>
        <v>1</v>
      </c>
      <c r="K9387" s="5">
        <f t="shared" si="587"/>
        <v>1</v>
      </c>
    </row>
    <row r="9388" spans="1:11" x14ac:dyDescent="0.25">
      <c r="A9388" t="s">
        <v>118</v>
      </c>
      <c r="B9388" t="s">
        <v>79</v>
      </c>
      <c r="C9388">
        <v>1</v>
      </c>
      <c r="D9388">
        <v>1</v>
      </c>
      <c r="E9388">
        <v>31</v>
      </c>
      <c r="F9388">
        <v>65</v>
      </c>
      <c r="G9388" s="1">
        <f t="shared" si="584"/>
        <v>0.96875</v>
      </c>
      <c r="H9388" s="4">
        <f t="shared" si="585"/>
        <v>1</v>
      </c>
      <c r="I9388" s="5">
        <f>IF(OR(AND(F9388&gt;=50,G9388&gt;SUMIF(SeasonTotals!A$2:A$9,A9388,SeasonTotals!F$2:F$9)),AND(G9388&gt;0.885,F9388&gt;=50,D9388&lt;3)),1,0)</f>
        <v>1</v>
      </c>
      <c r="J9388" s="4">
        <f t="shared" si="586"/>
        <v>0</v>
      </c>
      <c r="K9388" s="5">
        <f t="shared" si="587"/>
        <v>0</v>
      </c>
    </row>
    <row r="9389" spans="1:11" x14ac:dyDescent="0.25">
      <c r="A9389" t="s">
        <v>118</v>
      </c>
      <c r="B9389" t="s">
        <v>79</v>
      </c>
      <c r="C9389">
        <v>1</v>
      </c>
      <c r="D9389">
        <v>3</v>
      </c>
      <c r="E9389">
        <v>36</v>
      </c>
      <c r="F9389">
        <v>59</v>
      </c>
      <c r="G9389" s="1">
        <f t="shared" si="584"/>
        <v>0.92307692307692313</v>
      </c>
      <c r="H9389" s="4">
        <f t="shared" si="585"/>
        <v>1</v>
      </c>
      <c r="I9389" s="5">
        <f>IF(OR(AND(F9389&gt;=50,G9389&gt;SUMIF(SeasonTotals!A$2:A$9,A9389,SeasonTotals!F$2:F$9)),AND(G9389&gt;0.885,F9389&gt;=50,D9389&lt;3)),1,0)</f>
        <v>1</v>
      </c>
      <c r="J9389" s="4">
        <f t="shared" si="586"/>
        <v>0</v>
      </c>
      <c r="K9389" s="5">
        <f t="shared" si="587"/>
        <v>0</v>
      </c>
    </row>
    <row r="9390" spans="1:11" x14ac:dyDescent="0.25">
      <c r="A9390" t="s">
        <v>118</v>
      </c>
      <c r="B9390" t="s">
        <v>79</v>
      </c>
      <c r="C9390">
        <v>1</v>
      </c>
      <c r="D9390">
        <v>0</v>
      </c>
      <c r="E9390">
        <v>30</v>
      </c>
      <c r="F9390">
        <v>59</v>
      </c>
      <c r="G9390" s="1">
        <f t="shared" si="584"/>
        <v>1</v>
      </c>
      <c r="H9390" s="4">
        <f t="shared" si="585"/>
        <v>1</v>
      </c>
      <c r="I9390" s="5">
        <f>IF(OR(AND(F9390&gt;=50,G9390&gt;SUMIF(SeasonTotals!A$2:A$9,A9390,SeasonTotals!F$2:F$9)),AND(G9390&gt;0.885,F9390&gt;=50,D9390&lt;3)),1,0)</f>
        <v>1</v>
      </c>
      <c r="J9390" s="4">
        <f t="shared" si="586"/>
        <v>0</v>
      </c>
      <c r="K9390" s="5">
        <f t="shared" si="587"/>
        <v>0</v>
      </c>
    </row>
    <row r="9391" spans="1:11" x14ac:dyDescent="0.25">
      <c r="A9391" t="s">
        <v>118</v>
      </c>
      <c r="B9391" t="s">
        <v>79</v>
      </c>
      <c r="C9391">
        <v>1</v>
      </c>
      <c r="D9391">
        <v>3</v>
      </c>
      <c r="E9391">
        <v>23</v>
      </c>
      <c r="F9391">
        <v>60</v>
      </c>
      <c r="G9391" s="1">
        <f t="shared" si="584"/>
        <v>0.88461538461538458</v>
      </c>
      <c r="H9391" s="4">
        <f t="shared" si="585"/>
        <v>0</v>
      </c>
      <c r="I9391" s="5">
        <f>IF(OR(AND(F9391&gt;=50,G9391&gt;SUMIF(SeasonTotals!A$2:A$9,A9391,SeasonTotals!F$2:F$9)),AND(G9391&gt;0.885,F9391&gt;=50,D9391&lt;3)),1,0)</f>
        <v>0</v>
      </c>
      <c r="J9391" s="4">
        <f t="shared" si="586"/>
        <v>0</v>
      </c>
      <c r="K9391" s="5">
        <f t="shared" si="587"/>
        <v>0</v>
      </c>
    </row>
    <row r="9392" spans="1:11" x14ac:dyDescent="0.25">
      <c r="A9392" t="s">
        <v>118</v>
      </c>
      <c r="B9392" t="s">
        <v>79</v>
      </c>
      <c r="C9392">
        <v>1</v>
      </c>
      <c r="D9392">
        <v>4</v>
      </c>
      <c r="E9392">
        <v>24</v>
      </c>
      <c r="F9392">
        <v>60</v>
      </c>
      <c r="G9392" s="1">
        <f t="shared" si="584"/>
        <v>0.8571428571428571</v>
      </c>
      <c r="H9392" s="4">
        <f t="shared" si="585"/>
        <v>0</v>
      </c>
      <c r="I9392" s="5">
        <f>IF(OR(AND(F9392&gt;=50,G9392&gt;SUMIF(SeasonTotals!A$2:A$9,A9392,SeasonTotals!F$2:F$9)),AND(G9392&gt;0.885,F9392&gt;=50,D9392&lt;3)),1,0)</f>
        <v>0</v>
      </c>
      <c r="J9392" s="4">
        <f t="shared" si="586"/>
        <v>0</v>
      </c>
      <c r="K9392" s="5">
        <f t="shared" si="587"/>
        <v>0</v>
      </c>
    </row>
    <row r="9393" spans="1:11" x14ac:dyDescent="0.25">
      <c r="A9393" t="s">
        <v>118</v>
      </c>
      <c r="B9393" t="s">
        <v>79</v>
      </c>
      <c r="C9393">
        <v>1</v>
      </c>
      <c r="D9393">
        <v>2</v>
      </c>
      <c r="E9393">
        <v>27</v>
      </c>
      <c r="F9393">
        <v>57</v>
      </c>
      <c r="G9393" s="1">
        <f t="shared" si="584"/>
        <v>0.93103448275862066</v>
      </c>
      <c r="H9393" s="4">
        <f t="shared" si="585"/>
        <v>1</v>
      </c>
      <c r="I9393" s="5">
        <f>IF(OR(AND(F9393&gt;=50,G9393&gt;SUMIF(SeasonTotals!A$2:A$9,A9393,SeasonTotals!F$2:F$9)),AND(G9393&gt;0.885,F9393&gt;=50,D9393&lt;3)),1,0)</f>
        <v>1</v>
      </c>
      <c r="J9393" s="4">
        <f t="shared" si="586"/>
        <v>0</v>
      </c>
      <c r="K9393" s="5">
        <f t="shared" si="587"/>
        <v>0</v>
      </c>
    </row>
    <row r="9394" spans="1:11" x14ac:dyDescent="0.25">
      <c r="A9394" t="s">
        <v>118</v>
      </c>
      <c r="B9394" t="s">
        <v>79</v>
      </c>
      <c r="C9394">
        <v>1</v>
      </c>
      <c r="D9394">
        <v>2</v>
      </c>
      <c r="E9394">
        <v>33</v>
      </c>
      <c r="F9394">
        <v>60</v>
      </c>
      <c r="G9394" s="1">
        <f t="shared" si="584"/>
        <v>0.94285714285714284</v>
      </c>
      <c r="H9394" s="4">
        <f t="shared" si="585"/>
        <v>1</v>
      </c>
      <c r="I9394" s="5">
        <f>IF(OR(AND(F9394&gt;=50,G9394&gt;SUMIF(SeasonTotals!A$2:A$9,A9394,SeasonTotals!F$2:F$9)),AND(G9394&gt;0.885,F9394&gt;=50,D9394&lt;3)),1,0)</f>
        <v>1</v>
      </c>
      <c r="J9394" s="4">
        <f t="shared" si="586"/>
        <v>0</v>
      </c>
      <c r="K9394" s="5">
        <f t="shared" si="587"/>
        <v>0</v>
      </c>
    </row>
    <row r="9395" spans="1:11" x14ac:dyDescent="0.25">
      <c r="A9395" t="s">
        <v>118</v>
      </c>
      <c r="B9395" t="s">
        <v>79</v>
      </c>
      <c r="C9395">
        <v>1</v>
      </c>
      <c r="D9395">
        <v>3</v>
      </c>
      <c r="E9395">
        <v>29</v>
      </c>
      <c r="F9395">
        <v>60</v>
      </c>
      <c r="G9395" s="1">
        <f t="shared" si="584"/>
        <v>0.90625</v>
      </c>
      <c r="H9395" s="4">
        <f t="shared" si="585"/>
        <v>0</v>
      </c>
      <c r="I9395" s="5">
        <f>IF(OR(AND(F9395&gt;=50,G9395&gt;SUMIF(SeasonTotals!A$2:A$9,A9395,SeasonTotals!F$2:F$9)),AND(G9395&gt;0.885,F9395&gt;=50,D9395&lt;3)),1,0)</f>
        <v>0</v>
      </c>
      <c r="J9395" s="4">
        <f t="shared" si="586"/>
        <v>0</v>
      </c>
      <c r="K9395" s="5">
        <f t="shared" si="587"/>
        <v>0</v>
      </c>
    </row>
    <row r="9396" spans="1:11" x14ac:dyDescent="0.25">
      <c r="A9396" t="s">
        <v>118</v>
      </c>
      <c r="B9396" t="s">
        <v>79</v>
      </c>
      <c r="C9396">
        <v>1</v>
      </c>
      <c r="D9396">
        <v>3</v>
      </c>
      <c r="E9396">
        <v>26</v>
      </c>
      <c r="F9396">
        <v>58</v>
      </c>
      <c r="G9396" s="1">
        <f t="shared" si="584"/>
        <v>0.89655172413793105</v>
      </c>
      <c r="H9396" s="4">
        <f t="shared" si="585"/>
        <v>0</v>
      </c>
      <c r="I9396" s="5">
        <f>IF(OR(AND(F9396&gt;=50,G9396&gt;SUMIF(SeasonTotals!A$2:A$9,A9396,SeasonTotals!F$2:F$9)),AND(G9396&gt;0.885,F9396&gt;=50,D9396&lt;3)),1,0)</f>
        <v>0</v>
      </c>
      <c r="J9396" s="4">
        <f t="shared" si="586"/>
        <v>0</v>
      </c>
      <c r="K9396" s="5">
        <f t="shared" si="587"/>
        <v>0</v>
      </c>
    </row>
    <row r="9397" spans="1:11" x14ac:dyDescent="0.25">
      <c r="A9397" t="s">
        <v>118</v>
      </c>
      <c r="B9397" t="s">
        <v>79</v>
      </c>
      <c r="C9397">
        <v>1</v>
      </c>
      <c r="D9397">
        <v>4</v>
      </c>
      <c r="E9397">
        <v>16</v>
      </c>
      <c r="F9397">
        <v>35</v>
      </c>
      <c r="G9397" s="1">
        <f t="shared" si="584"/>
        <v>0.8</v>
      </c>
      <c r="H9397" s="4">
        <f t="shared" si="585"/>
        <v>0</v>
      </c>
      <c r="I9397" s="5">
        <f>IF(OR(AND(F9397&gt;=50,G9397&gt;SUMIF(SeasonTotals!A$2:A$9,A9397,SeasonTotals!F$2:F$9)),AND(G9397&gt;0.885,F9397&gt;=50,D9397&lt;3)),1,0)</f>
        <v>0</v>
      </c>
      <c r="J9397" s="4">
        <f t="shared" si="586"/>
        <v>1</v>
      </c>
      <c r="K9397" s="5">
        <f t="shared" si="587"/>
        <v>1</v>
      </c>
    </row>
    <row r="9398" spans="1:11" x14ac:dyDescent="0.25">
      <c r="A9398" t="s">
        <v>118</v>
      </c>
      <c r="B9398" t="s">
        <v>79</v>
      </c>
      <c r="C9398">
        <v>1</v>
      </c>
      <c r="D9398">
        <v>3</v>
      </c>
      <c r="E9398">
        <v>25</v>
      </c>
      <c r="F9398">
        <v>59</v>
      </c>
      <c r="G9398" s="1">
        <f t="shared" si="584"/>
        <v>0.8928571428571429</v>
      </c>
      <c r="H9398" s="4">
        <f t="shared" si="585"/>
        <v>0</v>
      </c>
      <c r="I9398" s="5">
        <f>IF(OR(AND(F9398&gt;=50,G9398&gt;SUMIF(SeasonTotals!A$2:A$9,A9398,SeasonTotals!F$2:F$9)),AND(G9398&gt;0.885,F9398&gt;=50,D9398&lt;3)),1,0)</f>
        <v>0</v>
      </c>
      <c r="J9398" s="4">
        <f t="shared" si="586"/>
        <v>0</v>
      </c>
      <c r="K9398" s="5">
        <f t="shared" si="587"/>
        <v>0</v>
      </c>
    </row>
    <row r="9399" spans="1:11" x14ac:dyDescent="0.25">
      <c r="A9399" t="s">
        <v>118</v>
      </c>
      <c r="B9399" t="s">
        <v>79</v>
      </c>
      <c r="C9399">
        <v>1</v>
      </c>
      <c r="D9399">
        <v>2</v>
      </c>
      <c r="E9399">
        <v>21</v>
      </c>
      <c r="F9399">
        <v>60</v>
      </c>
      <c r="G9399" s="1">
        <f t="shared" si="584"/>
        <v>0.91304347826086951</v>
      </c>
      <c r="H9399" s="4">
        <f t="shared" si="585"/>
        <v>1</v>
      </c>
      <c r="I9399" s="5">
        <f>IF(OR(AND(F9399&gt;=50,G9399&gt;SUMIF(SeasonTotals!A$2:A$9,A9399,SeasonTotals!F$2:F$9)),AND(G9399&gt;0.885,F9399&gt;=50,D9399&lt;3)),1,0)</f>
        <v>1</v>
      </c>
      <c r="J9399" s="4">
        <f t="shared" si="586"/>
        <v>0</v>
      </c>
      <c r="K9399" s="5">
        <f t="shared" si="587"/>
        <v>0</v>
      </c>
    </row>
    <row r="9400" spans="1:11" x14ac:dyDescent="0.25">
      <c r="A9400" t="s">
        <v>118</v>
      </c>
      <c r="B9400" t="s">
        <v>79</v>
      </c>
      <c r="C9400">
        <v>1</v>
      </c>
      <c r="D9400">
        <v>1</v>
      </c>
      <c r="E9400">
        <v>32</v>
      </c>
      <c r="F9400">
        <v>60</v>
      </c>
      <c r="G9400" s="1">
        <f t="shared" si="584"/>
        <v>0.96969696969696972</v>
      </c>
      <c r="H9400" s="4">
        <f t="shared" si="585"/>
        <v>1</v>
      </c>
      <c r="I9400" s="5">
        <f>IF(OR(AND(F9400&gt;=50,G9400&gt;SUMIF(SeasonTotals!A$2:A$9,A9400,SeasonTotals!F$2:F$9)),AND(G9400&gt;0.885,F9400&gt;=50,D9400&lt;3)),1,0)</f>
        <v>1</v>
      </c>
      <c r="J9400" s="4">
        <f t="shared" si="586"/>
        <v>0</v>
      </c>
      <c r="K9400" s="5">
        <f t="shared" si="587"/>
        <v>0</v>
      </c>
    </row>
    <row r="9401" spans="1:11" x14ac:dyDescent="0.25">
      <c r="A9401" t="s">
        <v>118</v>
      </c>
      <c r="B9401" t="s">
        <v>79</v>
      </c>
      <c r="C9401">
        <v>1</v>
      </c>
      <c r="D9401">
        <v>2</v>
      </c>
      <c r="E9401">
        <v>18</v>
      </c>
      <c r="F9401">
        <v>60</v>
      </c>
      <c r="G9401" s="1">
        <f t="shared" si="584"/>
        <v>0.9</v>
      </c>
      <c r="H9401" s="4">
        <f t="shared" si="585"/>
        <v>1</v>
      </c>
      <c r="I9401" s="5">
        <f>IF(OR(AND(F9401&gt;=50,G9401&gt;SUMIF(SeasonTotals!A$2:A$9,A9401,SeasonTotals!F$2:F$9)),AND(G9401&gt;0.885,F9401&gt;=50,D9401&lt;3)),1,0)</f>
        <v>1</v>
      </c>
      <c r="J9401" s="4">
        <f t="shared" si="586"/>
        <v>0</v>
      </c>
      <c r="K9401" s="5">
        <f t="shared" si="587"/>
        <v>0</v>
      </c>
    </row>
    <row r="9402" spans="1:11" x14ac:dyDescent="0.25">
      <c r="A9402" t="s">
        <v>118</v>
      </c>
      <c r="B9402" t="s">
        <v>79</v>
      </c>
      <c r="C9402">
        <v>1</v>
      </c>
      <c r="D9402">
        <v>0</v>
      </c>
      <c r="E9402">
        <v>32</v>
      </c>
      <c r="F9402">
        <v>60</v>
      </c>
      <c r="G9402" s="1">
        <f t="shared" si="584"/>
        <v>1</v>
      </c>
      <c r="H9402" s="4">
        <f t="shared" si="585"/>
        <v>1</v>
      </c>
      <c r="I9402" s="5">
        <f>IF(OR(AND(F9402&gt;=50,G9402&gt;SUMIF(SeasonTotals!A$2:A$9,A9402,SeasonTotals!F$2:F$9)),AND(G9402&gt;0.885,F9402&gt;=50,D9402&lt;3)),1,0)</f>
        <v>1</v>
      </c>
      <c r="J9402" s="4">
        <f t="shared" si="586"/>
        <v>0</v>
      </c>
      <c r="K9402" s="5">
        <f t="shared" si="587"/>
        <v>0</v>
      </c>
    </row>
    <row r="9403" spans="1:11" x14ac:dyDescent="0.25">
      <c r="A9403" t="s">
        <v>118</v>
      </c>
      <c r="B9403" t="s">
        <v>79</v>
      </c>
      <c r="C9403">
        <v>1</v>
      </c>
      <c r="D9403">
        <v>3</v>
      </c>
      <c r="E9403">
        <v>25</v>
      </c>
      <c r="F9403">
        <v>58</v>
      </c>
      <c r="G9403" s="1">
        <f t="shared" si="584"/>
        <v>0.8928571428571429</v>
      </c>
      <c r="H9403" s="4">
        <f t="shared" si="585"/>
        <v>0</v>
      </c>
      <c r="I9403" s="5">
        <f>IF(OR(AND(F9403&gt;=50,G9403&gt;SUMIF(SeasonTotals!A$2:A$9,A9403,SeasonTotals!F$2:F$9)),AND(G9403&gt;0.885,F9403&gt;=50,D9403&lt;3)),1,0)</f>
        <v>0</v>
      </c>
      <c r="J9403" s="4">
        <f t="shared" si="586"/>
        <v>0</v>
      </c>
      <c r="K9403" s="5">
        <f t="shared" si="587"/>
        <v>0</v>
      </c>
    </row>
    <row r="9404" spans="1:11" x14ac:dyDescent="0.25">
      <c r="A9404" t="s">
        <v>118</v>
      </c>
      <c r="B9404" t="s">
        <v>79</v>
      </c>
      <c r="C9404">
        <v>1</v>
      </c>
      <c r="D9404">
        <v>4</v>
      </c>
      <c r="E9404">
        <v>16</v>
      </c>
      <c r="F9404">
        <v>64</v>
      </c>
      <c r="G9404" s="1">
        <f t="shared" si="584"/>
        <v>0.8</v>
      </c>
      <c r="H9404" s="4">
        <f t="shared" si="585"/>
        <v>0</v>
      </c>
      <c r="I9404" s="5">
        <f>IF(OR(AND(F9404&gt;=50,G9404&gt;SUMIF(SeasonTotals!A$2:A$9,A9404,SeasonTotals!F$2:F$9)),AND(G9404&gt;0.885,F9404&gt;=50,D9404&lt;3)),1,0)</f>
        <v>0</v>
      </c>
      <c r="J9404" s="4">
        <f t="shared" si="586"/>
        <v>1</v>
      </c>
      <c r="K9404" s="5">
        <f t="shared" si="587"/>
        <v>0</v>
      </c>
    </row>
    <row r="9405" spans="1:11" x14ac:dyDescent="0.25">
      <c r="A9405" t="s">
        <v>118</v>
      </c>
      <c r="B9405" t="s">
        <v>79</v>
      </c>
      <c r="C9405">
        <v>1</v>
      </c>
      <c r="D9405">
        <v>1</v>
      </c>
      <c r="E9405">
        <v>11</v>
      </c>
      <c r="F9405">
        <v>59</v>
      </c>
      <c r="G9405" s="1">
        <f t="shared" si="584"/>
        <v>0.91666666666666663</v>
      </c>
      <c r="H9405" s="4">
        <f t="shared" si="585"/>
        <v>1</v>
      </c>
      <c r="I9405" s="5">
        <f>IF(OR(AND(F9405&gt;=50,G9405&gt;SUMIF(SeasonTotals!A$2:A$9,A9405,SeasonTotals!F$2:F$9)),AND(G9405&gt;0.885,F9405&gt;=50,D9405&lt;3)),1,0)</f>
        <v>1</v>
      </c>
      <c r="J9405" s="4">
        <f t="shared" si="586"/>
        <v>0</v>
      </c>
      <c r="K9405" s="5">
        <f t="shared" si="587"/>
        <v>0</v>
      </c>
    </row>
    <row r="9406" spans="1:11" x14ac:dyDescent="0.25">
      <c r="A9406" t="s">
        <v>118</v>
      </c>
      <c r="B9406" t="s">
        <v>79</v>
      </c>
      <c r="C9406">
        <v>1</v>
      </c>
      <c r="D9406">
        <v>2</v>
      </c>
      <c r="E9406">
        <v>28</v>
      </c>
      <c r="F9406">
        <v>64</v>
      </c>
      <c r="G9406" s="1">
        <f t="shared" si="584"/>
        <v>0.93333333333333335</v>
      </c>
      <c r="H9406" s="4">
        <f t="shared" si="585"/>
        <v>1</v>
      </c>
      <c r="I9406" s="5">
        <f>IF(OR(AND(F9406&gt;=50,G9406&gt;SUMIF(SeasonTotals!A$2:A$9,A9406,SeasonTotals!F$2:F$9)),AND(G9406&gt;0.885,F9406&gt;=50,D9406&lt;3)),1,0)</f>
        <v>1</v>
      </c>
      <c r="J9406" s="4">
        <f t="shared" si="586"/>
        <v>0</v>
      </c>
      <c r="K9406" s="5">
        <f t="shared" si="587"/>
        <v>0</v>
      </c>
    </row>
    <row r="9407" spans="1:11" x14ac:dyDescent="0.25">
      <c r="A9407" t="s">
        <v>118</v>
      </c>
      <c r="B9407" t="s">
        <v>79</v>
      </c>
      <c r="C9407">
        <v>1</v>
      </c>
      <c r="D9407">
        <v>1</v>
      </c>
      <c r="E9407">
        <v>27</v>
      </c>
      <c r="F9407">
        <v>59</v>
      </c>
      <c r="G9407" s="1">
        <f t="shared" si="584"/>
        <v>0.9642857142857143</v>
      </c>
      <c r="H9407" s="4">
        <f t="shared" si="585"/>
        <v>1</v>
      </c>
      <c r="I9407" s="5">
        <f>IF(OR(AND(F9407&gt;=50,G9407&gt;SUMIF(SeasonTotals!A$2:A$9,A9407,SeasonTotals!F$2:F$9)),AND(G9407&gt;0.885,F9407&gt;=50,D9407&lt;3)),1,0)</f>
        <v>1</v>
      </c>
      <c r="J9407" s="4">
        <f t="shared" si="586"/>
        <v>0</v>
      </c>
      <c r="K9407" s="5">
        <f t="shared" si="587"/>
        <v>0</v>
      </c>
    </row>
    <row r="9408" spans="1:11" x14ac:dyDescent="0.25">
      <c r="A9408" t="s">
        <v>118</v>
      </c>
      <c r="B9408" t="s">
        <v>79</v>
      </c>
      <c r="C9408">
        <v>1</v>
      </c>
      <c r="D9408">
        <v>1</v>
      </c>
      <c r="E9408">
        <v>15</v>
      </c>
      <c r="F9408">
        <v>60</v>
      </c>
      <c r="G9408" s="1">
        <f t="shared" si="584"/>
        <v>0.9375</v>
      </c>
      <c r="H9408" s="4">
        <f t="shared" si="585"/>
        <v>1</v>
      </c>
      <c r="I9408" s="5">
        <f>IF(OR(AND(F9408&gt;=50,G9408&gt;SUMIF(SeasonTotals!A$2:A$9,A9408,SeasonTotals!F$2:F$9)),AND(G9408&gt;0.885,F9408&gt;=50,D9408&lt;3)),1,0)</f>
        <v>1</v>
      </c>
      <c r="J9408" s="4">
        <f t="shared" si="586"/>
        <v>0</v>
      </c>
      <c r="K9408" s="5">
        <f t="shared" si="587"/>
        <v>0</v>
      </c>
    </row>
    <row r="9409" spans="1:11" x14ac:dyDescent="0.25">
      <c r="A9409" t="s">
        <v>118</v>
      </c>
      <c r="B9409" t="s">
        <v>79</v>
      </c>
      <c r="C9409">
        <v>1</v>
      </c>
      <c r="D9409">
        <v>5</v>
      </c>
      <c r="E9409">
        <v>40</v>
      </c>
      <c r="F9409">
        <v>63</v>
      </c>
      <c r="G9409" s="1">
        <f t="shared" si="584"/>
        <v>0.88888888888888884</v>
      </c>
      <c r="H9409" s="4">
        <f t="shared" si="585"/>
        <v>0</v>
      </c>
      <c r="I9409" s="5">
        <f>IF(OR(AND(F9409&gt;=50,G9409&gt;SUMIF(SeasonTotals!A$2:A$9,A9409,SeasonTotals!F$2:F$9)),AND(G9409&gt;0.885,F9409&gt;=50,D9409&lt;3)),1,0)</f>
        <v>0</v>
      </c>
      <c r="J9409" s="4">
        <f t="shared" si="586"/>
        <v>0</v>
      </c>
      <c r="K9409" s="5">
        <f t="shared" si="587"/>
        <v>0</v>
      </c>
    </row>
    <row r="9410" spans="1:11" x14ac:dyDescent="0.25">
      <c r="A9410" t="s">
        <v>118</v>
      </c>
      <c r="B9410" t="s">
        <v>79</v>
      </c>
      <c r="C9410">
        <v>1</v>
      </c>
      <c r="D9410">
        <v>2</v>
      </c>
      <c r="E9410">
        <v>35</v>
      </c>
      <c r="F9410">
        <v>60</v>
      </c>
      <c r="G9410" s="1">
        <f t="shared" ref="G9410:G9473" si="588">E9410/MAX(1,SUM(D9410:E9410))</f>
        <v>0.94594594594594594</v>
      </c>
      <c r="H9410" s="4">
        <f t="shared" ref="H9410:H9473" si="589">IF(AND(F9410&gt;=50,OR(G9410&gt;0.913,AND(G9410&gt;0.885,D9410&lt;3))),1,0)</f>
        <v>1</v>
      </c>
      <c r="I9410" s="5">
        <f>IF(OR(AND(F9410&gt;=50,G9410&gt;SUMIF(SeasonTotals!A$2:A$9,A9410,SeasonTotals!F$2:F$9)),AND(G9410&gt;0.885,F9410&gt;=50,D9410&lt;3)),1,0)</f>
        <v>1</v>
      </c>
      <c r="J9410" s="4">
        <f t="shared" ref="J9410:J9473" si="590">IF(G9410&lt;0.85,1,0)</f>
        <v>0</v>
      </c>
      <c r="K9410" s="5">
        <f t="shared" ref="K9410:K9473" si="591">IF(F9410&lt;55,1,0)</f>
        <v>0</v>
      </c>
    </row>
    <row r="9411" spans="1:11" x14ac:dyDescent="0.25">
      <c r="A9411" t="s">
        <v>118</v>
      </c>
      <c r="B9411" t="s">
        <v>79</v>
      </c>
      <c r="C9411">
        <v>1</v>
      </c>
      <c r="D9411">
        <v>1</v>
      </c>
      <c r="E9411">
        <v>31</v>
      </c>
      <c r="F9411">
        <v>60</v>
      </c>
      <c r="G9411" s="1">
        <f t="shared" si="588"/>
        <v>0.96875</v>
      </c>
      <c r="H9411" s="4">
        <f t="shared" si="589"/>
        <v>1</v>
      </c>
      <c r="I9411" s="5">
        <f>IF(OR(AND(F9411&gt;=50,G9411&gt;SUMIF(SeasonTotals!A$2:A$9,A9411,SeasonTotals!F$2:F$9)),AND(G9411&gt;0.885,F9411&gt;=50,D9411&lt;3)),1,0)</f>
        <v>1</v>
      </c>
      <c r="J9411" s="4">
        <f t="shared" si="590"/>
        <v>0</v>
      </c>
      <c r="K9411" s="5">
        <f t="shared" si="591"/>
        <v>0</v>
      </c>
    </row>
    <row r="9412" spans="1:11" x14ac:dyDescent="0.25">
      <c r="A9412" t="s">
        <v>118</v>
      </c>
      <c r="B9412" t="s">
        <v>79</v>
      </c>
      <c r="C9412">
        <v>1</v>
      </c>
      <c r="D9412">
        <v>1</v>
      </c>
      <c r="E9412">
        <v>43</v>
      </c>
      <c r="F9412">
        <v>60</v>
      </c>
      <c r="G9412" s="1">
        <f t="shared" si="588"/>
        <v>0.97727272727272729</v>
      </c>
      <c r="H9412" s="4">
        <f t="shared" si="589"/>
        <v>1</v>
      </c>
      <c r="I9412" s="5">
        <f>IF(OR(AND(F9412&gt;=50,G9412&gt;SUMIF(SeasonTotals!A$2:A$9,A9412,SeasonTotals!F$2:F$9)),AND(G9412&gt;0.885,F9412&gt;=50,D9412&lt;3)),1,0)</f>
        <v>1</v>
      </c>
      <c r="J9412" s="4">
        <f t="shared" si="590"/>
        <v>0</v>
      </c>
      <c r="K9412" s="5">
        <f t="shared" si="591"/>
        <v>0</v>
      </c>
    </row>
    <row r="9413" spans="1:11" x14ac:dyDescent="0.25">
      <c r="A9413" t="s">
        <v>118</v>
      </c>
      <c r="B9413" t="s">
        <v>79</v>
      </c>
      <c r="C9413">
        <v>1</v>
      </c>
      <c r="D9413">
        <v>1</v>
      </c>
      <c r="E9413">
        <v>32</v>
      </c>
      <c r="F9413">
        <v>65</v>
      </c>
      <c r="G9413" s="1">
        <f t="shared" si="588"/>
        <v>0.96969696969696972</v>
      </c>
      <c r="H9413" s="4">
        <f t="shared" si="589"/>
        <v>1</v>
      </c>
      <c r="I9413" s="5">
        <f>IF(OR(AND(F9413&gt;=50,G9413&gt;SUMIF(SeasonTotals!A$2:A$9,A9413,SeasonTotals!F$2:F$9)),AND(G9413&gt;0.885,F9413&gt;=50,D9413&lt;3)),1,0)</f>
        <v>1</v>
      </c>
      <c r="J9413" s="4">
        <f t="shared" si="590"/>
        <v>0</v>
      </c>
      <c r="K9413" s="5">
        <f t="shared" si="591"/>
        <v>0</v>
      </c>
    </row>
    <row r="9414" spans="1:11" x14ac:dyDescent="0.25">
      <c r="A9414" t="s">
        <v>118</v>
      </c>
      <c r="B9414" t="s">
        <v>79</v>
      </c>
      <c r="C9414">
        <v>1</v>
      </c>
      <c r="D9414">
        <v>3</v>
      </c>
      <c r="E9414">
        <v>38</v>
      </c>
      <c r="F9414">
        <v>65</v>
      </c>
      <c r="G9414" s="1">
        <f t="shared" si="588"/>
        <v>0.92682926829268297</v>
      </c>
      <c r="H9414" s="4">
        <f t="shared" si="589"/>
        <v>1</v>
      </c>
      <c r="I9414" s="5">
        <f>IF(OR(AND(F9414&gt;=50,G9414&gt;SUMIF(SeasonTotals!A$2:A$9,A9414,SeasonTotals!F$2:F$9)),AND(G9414&gt;0.885,F9414&gt;=50,D9414&lt;3)),1,0)</f>
        <v>1</v>
      </c>
      <c r="J9414" s="4">
        <f t="shared" si="590"/>
        <v>0</v>
      </c>
      <c r="K9414" s="5">
        <f t="shared" si="591"/>
        <v>0</v>
      </c>
    </row>
    <row r="9415" spans="1:11" x14ac:dyDescent="0.25">
      <c r="A9415" t="s">
        <v>118</v>
      </c>
      <c r="B9415" t="s">
        <v>79</v>
      </c>
      <c r="C9415">
        <v>1</v>
      </c>
      <c r="D9415">
        <v>2</v>
      </c>
      <c r="E9415">
        <v>25</v>
      </c>
      <c r="F9415">
        <v>60</v>
      </c>
      <c r="G9415" s="1">
        <f t="shared" si="588"/>
        <v>0.92592592592592593</v>
      </c>
      <c r="H9415" s="4">
        <f t="shared" si="589"/>
        <v>1</v>
      </c>
      <c r="I9415" s="5">
        <f>IF(OR(AND(F9415&gt;=50,G9415&gt;SUMIF(SeasonTotals!A$2:A$9,A9415,SeasonTotals!F$2:F$9)),AND(G9415&gt;0.885,F9415&gt;=50,D9415&lt;3)),1,0)</f>
        <v>1</v>
      </c>
      <c r="J9415" s="4">
        <f t="shared" si="590"/>
        <v>0</v>
      </c>
      <c r="K9415" s="5">
        <f t="shared" si="591"/>
        <v>0</v>
      </c>
    </row>
    <row r="9416" spans="1:11" x14ac:dyDescent="0.25">
      <c r="A9416" t="s">
        <v>118</v>
      </c>
      <c r="B9416" t="s">
        <v>79</v>
      </c>
      <c r="C9416">
        <v>1</v>
      </c>
      <c r="D9416">
        <v>4</v>
      </c>
      <c r="E9416">
        <v>26</v>
      </c>
      <c r="F9416">
        <v>63</v>
      </c>
      <c r="G9416" s="1">
        <f t="shared" si="588"/>
        <v>0.8666666666666667</v>
      </c>
      <c r="H9416" s="4">
        <f t="shared" si="589"/>
        <v>0</v>
      </c>
      <c r="I9416" s="5">
        <f>IF(OR(AND(F9416&gt;=50,G9416&gt;SUMIF(SeasonTotals!A$2:A$9,A9416,SeasonTotals!F$2:F$9)),AND(G9416&gt;0.885,F9416&gt;=50,D9416&lt;3)),1,0)</f>
        <v>0</v>
      </c>
      <c r="J9416" s="4">
        <f t="shared" si="590"/>
        <v>0</v>
      </c>
      <c r="K9416" s="5">
        <f t="shared" si="591"/>
        <v>0</v>
      </c>
    </row>
    <row r="9417" spans="1:11" x14ac:dyDescent="0.25">
      <c r="A9417" t="s">
        <v>118</v>
      </c>
      <c r="B9417" t="s">
        <v>79</v>
      </c>
      <c r="C9417">
        <v>1</v>
      </c>
      <c r="D9417">
        <v>1</v>
      </c>
      <c r="E9417">
        <v>45</v>
      </c>
      <c r="F9417">
        <v>64</v>
      </c>
      <c r="G9417" s="1">
        <f t="shared" si="588"/>
        <v>0.97826086956521741</v>
      </c>
      <c r="H9417" s="4">
        <f t="shared" si="589"/>
        <v>1</v>
      </c>
      <c r="I9417" s="5">
        <f>IF(OR(AND(F9417&gt;=50,G9417&gt;SUMIF(SeasonTotals!A$2:A$9,A9417,SeasonTotals!F$2:F$9)),AND(G9417&gt;0.885,F9417&gt;=50,D9417&lt;3)),1,0)</f>
        <v>1</v>
      </c>
      <c r="J9417" s="4">
        <f t="shared" si="590"/>
        <v>0</v>
      </c>
      <c r="K9417" s="5">
        <f t="shared" si="591"/>
        <v>0</v>
      </c>
    </row>
    <row r="9418" spans="1:11" x14ac:dyDescent="0.25">
      <c r="A9418" t="s">
        <v>118</v>
      </c>
      <c r="B9418" t="s">
        <v>79</v>
      </c>
      <c r="C9418">
        <v>1</v>
      </c>
      <c r="D9418">
        <v>3</v>
      </c>
      <c r="E9418">
        <v>30</v>
      </c>
      <c r="F9418">
        <v>65</v>
      </c>
      <c r="G9418" s="1">
        <f t="shared" si="588"/>
        <v>0.90909090909090906</v>
      </c>
      <c r="H9418" s="4">
        <f t="shared" si="589"/>
        <v>0</v>
      </c>
      <c r="I9418" s="5">
        <f>IF(OR(AND(F9418&gt;=50,G9418&gt;SUMIF(SeasonTotals!A$2:A$9,A9418,SeasonTotals!F$2:F$9)),AND(G9418&gt;0.885,F9418&gt;=50,D9418&lt;3)),1,0)</f>
        <v>0</v>
      </c>
      <c r="J9418" s="4">
        <f t="shared" si="590"/>
        <v>0</v>
      </c>
      <c r="K9418" s="5">
        <f t="shared" si="591"/>
        <v>0</v>
      </c>
    </row>
    <row r="9419" spans="1:11" x14ac:dyDescent="0.25">
      <c r="A9419" t="s">
        <v>118</v>
      </c>
      <c r="B9419" t="s">
        <v>79</v>
      </c>
      <c r="C9419">
        <v>1</v>
      </c>
      <c r="D9419">
        <v>1</v>
      </c>
      <c r="E9419">
        <v>25</v>
      </c>
      <c r="F9419">
        <v>60</v>
      </c>
      <c r="G9419" s="1">
        <f t="shared" si="588"/>
        <v>0.96153846153846156</v>
      </c>
      <c r="H9419" s="4">
        <f t="shared" si="589"/>
        <v>1</v>
      </c>
      <c r="I9419" s="5">
        <f>IF(OR(AND(F9419&gt;=50,G9419&gt;SUMIF(SeasonTotals!A$2:A$9,A9419,SeasonTotals!F$2:F$9)),AND(G9419&gt;0.885,F9419&gt;=50,D9419&lt;3)),1,0)</f>
        <v>1</v>
      </c>
      <c r="J9419" s="4">
        <f t="shared" si="590"/>
        <v>0</v>
      </c>
      <c r="K9419" s="5">
        <f t="shared" si="591"/>
        <v>0</v>
      </c>
    </row>
    <row r="9420" spans="1:11" x14ac:dyDescent="0.25">
      <c r="A9420" t="s">
        <v>118</v>
      </c>
      <c r="B9420" t="s">
        <v>79</v>
      </c>
      <c r="C9420">
        <v>1</v>
      </c>
      <c r="D9420">
        <v>1</v>
      </c>
      <c r="E9420">
        <v>26</v>
      </c>
      <c r="F9420">
        <v>60</v>
      </c>
      <c r="G9420" s="1">
        <f t="shared" si="588"/>
        <v>0.96296296296296291</v>
      </c>
      <c r="H9420" s="4">
        <f t="shared" si="589"/>
        <v>1</v>
      </c>
      <c r="I9420" s="5">
        <f>IF(OR(AND(F9420&gt;=50,G9420&gt;SUMIF(SeasonTotals!A$2:A$9,A9420,SeasonTotals!F$2:F$9)),AND(G9420&gt;0.885,F9420&gt;=50,D9420&lt;3)),1,0)</f>
        <v>1</v>
      </c>
      <c r="J9420" s="4">
        <f t="shared" si="590"/>
        <v>0</v>
      </c>
      <c r="K9420" s="5">
        <f t="shared" si="591"/>
        <v>0</v>
      </c>
    </row>
    <row r="9421" spans="1:11" x14ac:dyDescent="0.25">
      <c r="A9421" t="s">
        <v>118</v>
      </c>
      <c r="B9421" t="s">
        <v>79</v>
      </c>
      <c r="C9421">
        <v>1</v>
      </c>
      <c r="D9421">
        <v>0</v>
      </c>
      <c r="E9421">
        <v>23</v>
      </c>
      <c r="F9421">
        <v>60</v>
      </c>
      <c r="G9421" s="1">
        <f t="shared" si="588"/>
        <v>1</v>
      </c>
      <c r="H9421" s="4">
        <f t="shared" si="589"/>
        <v>1</v>
      </c>
      <c r="I9421" s="5">
        <f>IF(OR(AND(F9421&gt;=50,G9421&gt;SUMIF(SeasonTotals!A$2:A$9,A9421,SeasonTotals!F$2:F$9)),AND(G9421&gt;0.885,F9421&gt;=50,D9421&lt;3)),1,0)</f>
        <v>1</v>
      </c>
      <c r="J9421" s="4">
        <f t="shared" si="590"/>
        <v>0</v>
      </c>
      <c r="K9421" s="5">
        <f t="shared" si="591"/>
        <v>0</v>
      </c>
    </row>
    <row r="9422" spans="1:11" x14ac:dyDescent="0.25">
      <c r="A9422" t="s">
        <v>118</v>
      </c>
      <c r="B9422" t="s">
        <v>79</v>
      </c>
      <c r="C9422">
        <v>1</v>
      </c>
      <c r="D9422">
        <v>3</v>
      </c>
      <c r="E9422">
        <v>42</v>
      </c>
      <c r="F9422">
        <v>60</v>
      </c>
      <c r="G9422" s="1">
        <f t="shared" si="588"/>
        <v>0.93333333333333335</v>
      </c>
      <c r="H9422" s="4">
        <f t="shared" si="589"/>
        <v>1</v>
      </c>
      <c r="I9422" s="5">
        <f>IF(OR(AND(F9422&gt;=50,G9422&gt;SUMIF(SeasonTotals!A$2:A$9,A9422,SeasonTotals!F$2:F$9)),AND(G9422&gt;0.885,F9422&gt;=50,D9422&lt;3)),1,0)</f>
        <v>1</v>
      </c>
      <c r="J9422" s="4">
        <f t="shared" si="590"/>
        <v>0</v>
      </c>
      <c r="K9422" s="5">
        <f t="shared" si="591"/>
        <v>0</v>
      </c>
    </row>
    <row r="9423" spans="1:11" x14ac:dyDescent="0.25">
      <c r="A9423" t="s">
        <v>118</v>
      </c>
      <c r="B9423" t="s">
        <v>79</v>
      </c>
      <c r="C9423">
        <v>1</v>
      </c>
      <c r="D9423">
        <v>2</v>
      </c>
      <c r="E9423">
        <v>31</v>
      </c>
      <c r="F9423">
        <v>60</v>
      </c>
      <c r="G9423" s="1">
        <f t="shared" si="588"/>
        <v>0.93939393939393945</v>
      </c>
      <c r="H9423" s="4">
        <f t="shared" si="589"/>
        <v>1</v>
      </c>
      <c r="I9423" s="5">
        <f>IF(OR(AND(F9423&gt;=50,G9423&gt;SUMIF(SeasonTotals!A$2:A$9,A9423,SeasonTotals!F$2:F$9)),AND(G9423&gt;0.885,F9423&gt;=50,D9423&lt;3)),1,0)</f>
        <v>1</v>
      </c>
      <c r="J9423" s="4">
        <f t="shared" si="590"/>
        <v>0</v>
      </c>
      <c r="K9423" s="5">
        <f t="shared" si="591"/>
        <v>0</v>
      </c>
    </row>
    <row r="9424" spans="1:11" x14ac:dyDescent="0.25">
      <c r="A9424" t="s">
        <v>118</v>
      </c>
      <c r="B9424" t="s">
        <v>79</v>
      </c>
      <c r="C9424">
        <v>1</v>
      </c>
      <c r="D9424">
        <v>2</v>
      </c>
      <c r="E9424">
        <v>24</v>
      </c>
      <c r="F9424">
        <v>60</v>
      </c>
      <c r="G9424" s="1">
        <f t="shared" si="588"/>
        <v>0.92307692307692313</v>
      </c>
      <c r="H9424" s="4">
        <f t="shared" si="589"/>
        <v>1</v>
      </c>
      <c r="I9424" s="5">
        <f>IF(OR(AND(F9424&gt;=50,G9424&gt;SUMIF(SeasonTotals!A$2:A$9,A9424,SeasonTotals!F$2:F$9)),AND(G9424&gt;0.885,F9424&gt;=50,D9424&lt;3)),1,0)</f>
        <v>1</v>
      </c>
      <c r="J9424" s="4">
        <f t="shared" si="590"/>
        <v>0</v>
      </c>
      <c r="K9424" s="5">
        <f t="shared" si="591"/>
        <v>0</v>
      </c>
    </row>
    <row r="9425" spans="1:11" x14ac:dyDescent="0.25">
      <c r="A9425" t="s">
        <v>118</v>
      </c>
      <c r="B9425" t="s">
        <v>79</v>
      </c>
      <c r="C9425">
        <v>1</v>
      </c>
      <c r="D9425">
        <v>3</v>
      </c>
      <c r="E9425">
        <v>31</v>
      </c>
      <c r="F9425">
        <v>59</v>
      </c>
      <c r="G9425" s="1">
        <f t="shared" si="588"/>
        <v>0.91176470588235292</v>
      </c>
      <c r="H9425" s="4">
        <f t="shared" si="589"/>
        <v>0</v>
      </c>
      <c r="I9425" s="5">
        <f>IF(OR(AND(F9425&gt;=50,G9425&gt;SUMIF(SeasonTotals!A$2:A$9,A9425,SeasonTotals!F$2:F$9)),AND(G9425&gt;0.885,F9425&gt;=50,D9425&lt;3)),1,0)</f>
        <v>0</v>
      </c>
      <c r="J9425" s="4">
        <f t="shared" si="590"/>
        <v>0</v>
      </c>
      <c r="K9425" s="5">
        <f t="shared" si="591"/>
        <v>0</v>
      </c>
    </row>
    <row r="9426" spans="1:11" x14ac:dyDescent="0.25">
      <c r="A9426" t="s">
        <v>118</v>
      </c>
      <c r="B9426" t="s">
        <v>79</v>
      </c>
      <c r="C9426">
        <v>1</v>
      </c>
      <c r="D9426">
        <v>3</v>
      </c>
      <c r="E9426">
        <v>23</v>
      </c>
      <c r="F9426">
        <v>59</v>
      </c>
      <c r="G9426" s="1">
        <f t="shared" si="588"/>
        <v>0.88461538461538458</v>
      </c>
      <c r="H9426" s="4">
        <f t="shared" si="589"/>
        <v>0</v>
      </c>
      <c r="I9426" s="5">
        <f>IF(OR(AND(F9426&gt;=50,G9426&gt;SUMIF(SeasonTotals!A$2:A$9,A9426,SeasonTotals!F$2:F$9)),AND(G9426&gt;0.885,F9426&gt;=50,D9426&lt;3)),1,0)</f>
        <v>0</v>
      </c>
      <c r="J9426" s="4">
        <f t="shared" si="590"/>
        <v>0</v>
      </c>
      <c r="K9426" s="5">
        <f t="shared" si="591"/>
        <v>0</v>
      </c>
    </row>
    <row r="9427" spans="1:11" x14ac:dyDescent="0.25">
      <c r="A9427" t="s">
        <v>118</v>
      </c>
      <c r="B9427" t="s">
        <v>79</v>
      </c>
      <c r="C9427">
        <v>1</v>
      </c>
      <c r="D9427">
        <v>2</v>
      </c>
      <c r="E9427">
        <v>22</v>
      </c>
      <c r="F9427">
        <v>60</v>
      </c>
      <c r="G9427" s="1">
        <f t="shared" si="588"/>
        <v>0.91666666666666663</v>
      </c>
      <c r="H9427" s="4">
        <f t="shared" si="589"/>
        <v>1</v>
      </c>
      <c r="I9427" s="5">
        <f>IF(OR(AND(F9427&gt;=50,G9427&gt;SUMIF(SeasonTotals!A$2:A$9,A9427,SeasonTotals!F$2:F$9)),AND(G9427&gt;0.885,F9427&gt;=50,D9427&lt;3)),1,0)</f>
        <v>1</v>
      </c>
      <c r="J9427" s="4">
        <f t="shared" si="590"/>
        <v>0</v>
      </c>
      <c r="K9427" s="5">
        <f t="shared" si="591"/>
        <v>0</v>
      </c>
    </row>
    <row r="9428" spans="1:11" x14ac:dyDescent="0.25">
      <c r="A9428" t="s">
        <v>118</v>
      </c>
      <c r="B9428" t="s">
        <v>79</v>
      </c>
      <c r="C9428">
        <v>1</v>
      </c>
      <c r="D9428">
        <v>3</v>
      </c>
      <c r="E9428">
        <v>22</v>
      </c>
      <c r="F9428">
        <v>59</v>
      </c>
      <c r="G9428" s="1">
        <f t="shared" si="588"/>
        <v>0.88</v>
      </c>
      <c r="H9428" s="4">
        <f t="shared" si="589"/>
        <v>0</v>
      </c>
      <c r="I9428" s="5">
        <f>IF(OR(AND(F9428&gt;=50,G9428&gt;SUMIF(SeasonTotals!A$2:A$9,A9428,SeasonTotals!F$2:F$9)),AND(G9428&gt;0.885,F9428&gt;=50,D9428&lt;3)),1,0)</f>
        <v>0</v>
      </c>
      <c r="J9428" s="4">
        <f t="shared" si="590"/>
        <v>0</v>
      </c>
      <c r="K9428" s="5">
        <f t="shared" si="591"/>
        <v>0</v>
      </c>
    </row>
    <row r="9429" spans="1:11" x14ac:dyDescent="0.25">
      <c r="A9429" t="s">
        <v>118</v>
      </c>
      <c r="B9429" t="s">
        <v>79</v>
      </c>
      <c r="C9429">
        <v>1</v>
      </c>
      <c r="D9429">
        <v>2</v>
      </c>
      <c r="E9429">
        <v>22</v>
      </c>
      <c r="F9429">
        <v>60</v>
      </c>
      <c r="G9429" s="1">
        <f t="shared" si="588"/>
        <v>0.91666666666666663</v>
      </c>
      <c r="H9429" s="4">
        <f t="shared" si="589"/>
        <v>1</v>
      </c>
      <c r="I9429" s="5">
        <f>IF(OR(AND(F9429&gt;=50,G9429&gt;SUMIF(SeasonTotals!A$2:A$9,A9429,SeasonTotals!F$2:F$9)),AND(G9429&gt;0.885,F9429&gt;=50,D9429&lt;3)),1,0)</f>
        <v>1</v>
      </c>
      <c r="J9429" s="4">
        <f t="shared" si="590"/>
        <v>0</v>
      </c>
      <c r="K9429" s="5">
        <f t="shared" si="591"/>
        <v>0</v>
      </c>
    </row>
    <row r="9430" spans="1:11" x14ac:dyDescent="0.25">
      <c r="A9430" t="s">
        <v>118</v>
      </c>
      <c r="B9430" t="s">
        <v>79</v>
      </c>
      <c r="C9430">
        <v>1</v>
      </c>
      <c r="D9430">
        <v>1</v>
      </c>
      <c r="E9430">
        <v>30</v>
      </c>
      <c r="F9430">
        <v>65</v>
      </c>
      <c r="G9430" s="1">
        <f t="shared" si="588"/>
        <v>0.967741935483871</v>
      </c>
      <c r="H9430" s="4">
        <f t="shared" si="589"/>
        <v>1</v>
      </c>
      <c r="I9430" s="5">
        <f>IF(OR(AND(F9430&gt;=50,G9430&gt;SUMIF(SeasonTotals!A$2:A$9,A9430,SeasonTotals!F$2:F$9)),AND(G9430&gt;0.885,F9430&gt;=50,D9430&lt;3)),1,0)</f>
        <v>1</v>
      </c>
      <c r="J9430" s="4">
        <f t="shared" si="590"/>
        <v>0</v>
      </c>
      <c r="K9430" s="5">
        <f t="shared" si="591"/>
        <v>0</v>
      </c>
    </row>
    <row r="9431" spans="1:11" x14ac:dyDescent="0.25">
      <c r="A9431" t="s">
        <v>118</v>
      </c>
      <c r="B9431" t="s">
        <v>79</v>
      </c>
      <c r="C9431">
        <v>1</v>
      </c>
      <c r="D9431">
        <v>2</v>
      </c>
      <c r="E9431">
        <v>26</v>
      </c>
      <c r="F9431">
        <v>59</v>
      </c>
      <c r="G9431" s="1">
        <f t="shared" si="588"/>
        <v>0.9285714285714286</v>
      </c>
      <c r="H9431" s="4">
        <f t="shared" si="589"/>
        <v>1</v>
      </c>
      <c r="I9431" s="5">
        <f>IF(OR(AND(F9431&gt;=50,G9431&gt;SUMIF(SeasonTotals!A$2:A$9,A9431,SeasonTotals!F$2:F$9)),AND(G9431&gt;0.885,F9431&gt;=50,D9431&lt;3)),1,0)</f>
        <v>1</v>
      </c>
      <c r="J9431" s="4">
        <f t="shared" si="590"/>
        <v>0</v>
      </c>
      <c r="K9431" s="5">
        <f t="shared" si="591"/>
        <v>0</v>
      </c>
    </row>
    <row r="9432" spans="1:11" x14ac:dyDescent="0.25">
      <c r="A9432" t="s">
        <v>118</v>
      </c>
      <c r="B9432" t="s">
        <v>79</v>
      </c>
      <c r="C9432">
        <v>1</v>
      </c>
      <c r="D9432">
        <v>1</v>
      </c>
      <c r="E9432">
        <v>21</v>
      </c>
      <c r="F9432">
        <v>60</v>
      </c>
      <c r="G9432" s="1">
        <f t="shared" si="588"/>
        <v>0.95454545454545459</v>
      </c>
      <c r="H9432" s="4">
        <f t="shared" si="589"/>
        <v>1</v>
      </c>
      <c r="I9432" s="5">
        <f>IF(OR(AND(F9432&gt;=50,G9432&gt;SUMIF(SeasonTotals!A$2:A$9,A9432,SeasonTotals!F$2:F$9)),AND(G9432&gt;0.885,F9432&gt;=50,D9432&lt;3)),1,0)</f>
        <v>1</v>
      </c>
      <c r="J9432" s="4">
        <f t="shared" si="590"/>
        <v>0</v>
      </c>
      <c r="K9432" s="5">
        <f t="shared" si="591"/>
        <v>0</v>
      </c>
    </row>
    <row r="9433" spans="1:11" x14ac:dyDescent="0.25">
      <c r="A9433" t="s">
        <v>118</v>
      </c>
      <c r="B9433" t="s">
        <v>79</v>
      </c>
      <c r="C9433">
        <v>1</v>
      </c>
      <c r="D9433">
        <v>3</v>
      </c>
      <c r="E9433">
        <v>31</v>
      </c>
      <c r="F9433">
        <v>62</v>
      </c>
      <c r="G9433" s="1">
        <f t="shared" si="588"/>
        <v>0.91176470588235292</v>
      </c>
      <c r="H9433" s="4">
        <f t="shared" si="589"/>
        <v>0</v>
      </c>
      <c r="I9433" s="5">
        <f>IF(OR(AND(F9433&gt;=50,G9433&gt;SUMIF(SeasonTotals!A$2:A$9,A9433,SeasonTotals!F$2:F$9)),AND(G9433&gt;0.885,F9433&gt;=50,D9433&lt;3)),1,0)</f>
        <v>0</v>
      </c>
      <c r="J9433" s="4">
        <f t="shared" si="590"/>
        <v>0</v>
      </c>
      <c r="K9433" s="5">
        <f t="shared" si="591"/>
        <v>0</v>
      </c>
    </row>
    <row r="9434" spans="1:11" x14ac:dyDescent="0.25">
      <c r="A9434" t="s">
        <v>118</v>
      </c>
      <c r="B9434" t="s">
        <v>79</v>
      </c>
      <c r="C9434">
        <v>1</v>
      </c>
      <c r="D9434">
        <v>3</v>
      </c>
      <c r="E9434">
        <v>20</v>
      </c>
      <c r="F9434">
        <v>60</v>
      </c>
      <c r="G9434" s="1">
        <f t="shared" si="588"/>
        <v>0.86956521739130432</v>
      </c>
      <c r="H9434" s="4">
        <f t="shared" si="589"/>
        <v>0</v>
      </c>
      <c r="I9434" s="5">
        <f>IF(OR(AND(F9434&gt;=50,G9434&gt;SUMIF(SeasonTotals!A$2:A$9,A9434,SeasonTotals!F$2:F$9)),AND(G9434&gt;0.885,F9434&gt;=50,D9434&lt;3)),1,0)</f>
        <v>0</v>
      </c>
      <c r="J9434" s="4">
        <f t="shared" si="590"/>
        <v>0</v>
      </c>
      <c r="K9434" s="5">
        <f t="shared" si="591"/>
        <v>0</v>
      </c>
    </row>
    <row r="9435" spans="1:11" x14ac:dyDescent="0.25">
      <c r="A9435" t="s">
        <v>118</v>
      </c>
      <c r="B9435" t="s">
        <v>79</v>
      </c>
      <c r="C9435">
        <v>1</v>
      </c>
      <c r="D9435">
        <v>2</v>
      </c>
      <c r="E9435">
        <v>33</v>
      </c>
      <c r="F9435">
        <v>60</v>
      </c>
      <c r="G9435" s="1">
        <f t="shared" si="588"/>
        <v>0.94285714285714284</v>
      </c>
      <c r="H9435" s="4">
        <f t="shared" si="589"/>
        <v>1</v>
      </c>
      <c r="I9435" s="5">
        <f>IF(OR(AND(F9435&gt;=50,G9435&gt;SUMIF(SeasonTotals!A$2:A$9,A9435,SeasonTotals!F$2:F$9)),AND(G9435&gt;0.885,F9435&gt;=50,D9435&lt;3)),1,0)</f>
        <v>1</v>
      </c>
      <c r="J9435" s="4">
        <f t="shared" si="590"/>
        <v>0</v>
      </c>
      <c r="K9435" s="5">
        <f t="shared" si="591"/>
        <v>0</v>
      </c>
    </row>
    <row r="9436" spans="1:11" x14ac:dyDescent="0.25">
      <c r="A9436" t="s">
        <v>118</v>
      </c>
      <c r="B9436" t="s">
        <v>79</v>
      </c>
      <c r="C9436">
        <v>1</v>
      </c>
      <c r="D9436">
        <v>2</v>
      </c>
      <c r="E9436">
        <v>26</v>
      </c>
      <c r="F9436">
        <v>60</v>
      </c>
      <c r="G9436" s="1">
        <f t="shared" si="588"/>
        <v>0.9285714285714286</v>
      </c>
      <c r="H9436" s="4">
        <f t="shared" si="589"/>
        <v>1</v>
      </c>
      <c r="I9436" s="5">
        <f>IF(OR(AND(F9436&gt;=50,G9436&gt;SUMIF(SeasonTotals!A$2:A$9,A9436,SeasonTotals!F$2:F$9)),AND(G9436&gt;0.885,F9436&gt;=50,D9436&lt;3)),1,0)</f>
        <v>1</v>
      </c>
      <c r="J9436" s="4">
        <f t="shared" si="590"/>
        <v>0</v>
      </c>
      <c r="K9436" s="5">
        <f t="shared" si="591"/>
        <v>0</v>
      </c>
    </row>
    <row r="9437" spans="1:11" x14ac:dyDescent="0.25">
      <c r="A9437" t="s">
        <v>118</v>
      </c>
      <c r="B9437" t="s">
        <v>79</v>
      </c>
      <c r="C9437">
        <v>1</v>
      </c>
      <c r="D9437">
        <v>1</v>
      </c>
      <c r="E9437">
        <v>39</v>
      </c>
      <c r="F9437">
        <v>60</v>
      </c>
      <c r="G9437" s="1">
        <f t="shared" si="588"/>
        <v>0.97499999999999998</v>
      </c>
      <c r="H9437" s="4">
        <f t="shared" si="589"/>
        <v>1</v>
      </c>
      <c r="I9437" s="5">
        <f>IF(OR(AND(F9437&gt;=50,G9437&gt;SUMIF(SeasonTotals!A$2:A$9,A9437,SeasonTotals!F$2:F$9)),AND(G9437&gt;0.885,F9437&gt;=50,D9437&lt;3)),1,0)</f>
        <v>1</v>
      </c>
      <c r="J9437" s="4">
        <f t="shared" si="590"/>
        <v>0</v>
      </c>
      <c r="K9437" s="5">
        <f t="shared" si="591"/>
        <v>0</v>
      </c>
    </row>
    <row r="9438" spans="1:11" x14ac:dyDescent="0.25">
      <c r="A9438" t="s">
        <v>118</v>
      </c>
      <c r="B9438" t="s">
        <v>79</v>
      </c>
      <c r="C9438">
        <v>1</v>
      </c>
      <c r="D9438">
        <v>1</v>
      </c>
      <c r="E9438">
        <v>30</v>
      </c>
      <c r="F9438">
        <v>60</v>
      </c>
      <c r="G9438" s="1">
        <f t="shared" si="588"/>
        <v>0.967741935483871</v>
      </c>
      <c r="H9438" s="4">
        <f t="shared" si="589"/>
        <v>1</v>
      </c>
      <c r="I9438" s="5">
        <f>IF(OR(AND(F9438&gt;=50,G9438&gt;SUMIF(SeasonTotals!A$2:A$9,A9438,SeasonTotals!F$2:F$9)),AND(G9438&gt;0.885,F9438&gt;=50,D9438&lt;3)),1,0)</f>
        <v>1</v>
      </c>
      <c r="J9438" s="4">
        <f t="shared" si="590"/>
        <v>0</v>
      </c>
      <c r="K9438" s="5">
        <f t="shared" si="591"/>
        <v>0</v>
      </c>
    </row>
    <row r="9439" spans="1:11" x14ac:dyDescent="0.25">
      <c r="A9439" t="s">
        <v>118</v>
      </c>
      <c r="B9439" t="s">
        <v>79</v>
      </c>
      <c r="C9439">
        <v>1</v>
      </c>
      <c r="D9439">
        <v>1</v>
      </c>
      <c r="E9439">
        <v>16</v>
      </c>
      <c r="F9439">
        <v>59</v>
      </c>
      <c r="G9439" s="1">
        <f t="shared" si="588"/>
        <v>0.94117647058823528</v>
      </c>
      <c r="H9439" s="4">
        <f t="shared" si="589"/>
        <v>1</v>
      </c>
      <c r="I9439" s="5">
        <f>IF(OR(AND(F9439&gt;=50,G9439&gt;SUMIF(SeasonTotals!A$2:A$9,A9439,SeasonTotals!F$2:F$9)),AND(G9439&gt;0.885,F9439&gt;=50,D9439&lt;3)),1,0)</f>
        <v>1</v>
      </c>
      <c r="J9439" s="4">
        <f t="shared" si="590"/>
        <v>0</v>
      </c>
      <c r="K9439" s="5">
        <f t="shared" si="591"/>
        <v>0</v>
      </c>
    </row>
    <row r="9440" spans="1:11" x14ac:dyDescent="0.25">
      <c r="A9440" t="s">
        <v>118</v>
      </c>
      <c r="B9440" t="s">
        <v>79</v>
      </c>
      <c r="C9440">
        <v>1</v>
      </c>
      <c r="D9440">
        <v>1</v>
      </c>
      <c r="E9440">
        <v>18</v>
      </c>
      <c r="F9440">
        <v>59</v>
      </c>
      <c r="G9440" s="1">
        <f t="shared" si="588"/>
        <v>0.94736842105263153</v>
      </c>
      <c r="H9440" s="4">
        <f t="shared" si="589"/>
        <v>1</v>
      </c>
      <c r="I9440" s="5">
        <f>IF(OR(AND(F9440&gt;=50,G9440&gt;SUMIF(SeasonTotals!A$2:A$9,A9440,SeasonTotals!F$2:F$9)),AND(G9440&gt;0.885,F9440&gt;=50,D9440&lt;3)),1,0)</f>
        <v>1</v>
      </c>
      <c r="J9440" s="4">
        <f t="shared" si="590"/>
        <v>0</v>
      </c>
      <c r="K9440" s="5">
        <f t="shared" si="591"/>
        <v>0</v>
      </c>
    </row>
    <row r="9441" spans="1:11" x14ac:dyDescent="0.25">
      <c r="A9441" t="s">
        <v>118</v>
      </c>
      <c r="B9441" t="s">
        <v>79</v>
      </c>
      <c r="C9441">
        <v>1</v>
      </c>
      <c r="D9441">
        <v>2</v>
      </c>
      <c r="E9441">
        <v>20</v>
      </c>
      <c r="F9441">
        <v>59</v>
      </c>
      <c r="G9441" s="1">
        <f t="shared" si="588"/>
        <v>0.90909090909090906</v>
      </c>
      <c r="H9441" s="4">
        <f t="shared" si="589"/>
        <v>1</v>
      </c>
      <c r="I9441" s="5">
        <f>IF(OR(AND(F9441&gt;=50,G9441&gt;SUMIF(SeasonTotals!A$2:A$9,A9441,SeasonTotals!F$2:F$9)),AND(G9441&gt;0.885,F9441&gt;=50,D9441&lt;3)),1,0)</f>
        <v>1</v>
      </c>
      <c r="J9441" s="4">
        <f t="shared" si="590"/>
        <v>0</v>
      </c>
      <c r="K9441" s="5">
        <f t="shared" si="591"/>
        <v>0</v>
      </c>
    </row>
    <row r="9442" spans="1:11" x14ac:dyDescent="0.25">
      <c r="A9442" t="s">
        <v>118</v>
      </c>
      <c r="B9442" t="s">
        <v>79</v>
      </c>
      <c r="C9442">
        <v>1</v>
      </c>
      <c r="D9442">
        <v>0</v>
      </c>
      <c r="E9442">
        <v>29</v>
      </c>
      <c r="F9442">
        <v>60</v>
      </c>
      <c r="G9442" s="1">
        <f t="shared" si="588"/>
        <v>1</v>
      </c>
      <c r="H9442" s="4">
        <f t="shared" si="589"/>
        <v>1</v>
      </c>
      <c r="I9442" s="5">
        <f>IF(OR(AND(F9442&gt;=50,G9442&gt;SUMIF(SeasonTotals!A$2:A$9,A9442,SeasonTotals!F$2:F$9)),AND(G9442&gt;0.885,F9442&gt;=50,D9442&lt;3)),1,0)</f>
        <v>1</v>
      </c>
      <c r="J9442" s="4">
        <f t="shared" si="590"/>
        <v>0</v>
      </c>
      <c r="K9442" s="5">
        <f t="shared" si="591"/>
        <v>0</v>
      </c>
    </row>
    <row r="9443" spans="1:11" x14ac:dyDescent="0.25">
      <c r="A9443" t="s">
        <v>118</v>
      </c>
      <c r="B9443" t="s">
        <v>127</v>
      </c>
      <c r="C9443">
        <v>1</v>
      </c>
      <c r="D9443">
        <v>4</v>
      </c>
      <c r="E9443">
        <v>20</v>
      </c>
      <c r="F9443">
        <v>60</v>
      </c>
      <c r="G9443" s="1">
        <f t="shared" si="588"/>
        <v>0.83333333333333337</v>
      </c>
      <c r="H9443" s="4">
        <f t="shared" si="589"/>
        <v>0</v>
      </c>
      <c r="I9443" s="5">
        <f>IF(OR(AND(F9443&gt;=50,G9443&gt;SUMIF(SeasonTotals!A$2:A$9,A9443,SeasonTotals!F$2:F$9)),AND(G9443&gt;0.885,F9443&gt;=50,D9443&lt;3)),1,0)</f>
        <v>0</v>
      </c>
      <c r="J9443" s="4">
        <f t="shared" si="590"/>
        <v>1</v>
      </c>
      <c r="K9443" s="5">
        <f t="shared" si="591"/>
        <v>0</v>
      </c>
    </row>
    <row r="9444" spans="1:11" x14ac:dyDescent="0.25">
      <c r="A9444" t="s">
        <v>118</v>
      </c>
      <c r="B9444" t="s">
        <v>127</v>
      </c>
      <c r="C9444">
        <v>1</v>
      </c>
      <c r="D9444">
        <v>2</v>
      </c>
      <c r="E9444">
        <v>31</v>
      </c>
      <c r="F9444">
        <v>58</v>
      </c>
      <c r="G9444" s="1">
        <f t="shared" si="588"/>
        <v>0.93939393939393945</v>
      </c>
      <c r="H9444" s="4">
        <f t="shared" si="589"/>
        <v>1</v>
      </c>
      <c r="I9444" s="5">
        <f>IF(OR(AND(F9444&gt;=50,G9444&gt;SUMIF(SeasonTotals!A$2:A$9,A9444,SeasonTotals!F$2:F$9)),AND(G9444&gt;0.885,F9444&gt;=50,D9444&lt;3)),1,0)</f>
        <v>1</v>
      </c>
      <c r="J9444" s="4">
        <f t="shared" si="590"/>
        <v>0</v>
      </c>
      <c r="K9444" s="5">
        <f t="shared" si="591"/>
        <v>0</v>
      </c>
    </row>
    <row r="9445" spans="1:11" x14ac:dyDescent="0.25">
      <c r="A9445" t="s">
        <v>118</v>
      </c>
      <c r="B9445" t="s">
        <v>127</v>
      </c>
      <c r="C9445">
        <v>1</v>
      </c>
      <c r="D9445">
        <v>4</v>
      </c>
      <c r="E9445">
        <v>15</v>
      </c>
      <c r="F9445">
        <v>31</v>
      </c>
      <c r="G9445" s="1">
        <f t="shared" si="588"/>
        <v>0.78947368421052633</v>
      </c>
      <c r="H9445" s="4">
        <f t="shared" si="589"/>
        <v>0</v>
      </c>
      <c r="I9445" s="5">
        <f>IF(OR(AND(F9445&gt;=50,G9445&gt;SUMIF(SeasonTotals!A$2:A$9,A9445,SeasonTotals!F$2:F$9)),AND(G9445&gt;0.885,F9445&gt;=50,D9445&lt;3)),1,0)</f>
        <v>0</v>
      </c>
      <c r="J9445" s="4">
        <f t="shared" si="590"/>
        <v>1</v>
      </c>
      <c r="K9445" s="5">
        <f t="shared" si="591"/>
        <v>1</v>
      </c>
    </row>
    <row r="9446" spans="1:11" x14ac:dyDescent="0.25">
      <c r="A9446" t="s">
        <v>118</v>
      </c>
      <c r="B9446" t="s">
        <v>127</v>
      </c>
      <c r="C9446">
        <v>1</v>
      </c>
      <c r="D9446">
        <v>5</v>
      </c>
      <c r="E9446">
        <v>30</v>
      </c>
      <c r="F9446">
        <v>60</v>
      </c>
      <c r="G9446" s="1">
        <f t="shared" si="588"/>
        <v>0.8571428571428571</v>
      </c>
      <c r="H9446" s="4">
        <f t="shared" si="589"/>
        <v>0</v>
      </c>
      <c r="I9446" s="5">
        <f>IF(OR(AND(F9446&gt;=50,G9446&gt;SUMIF(SeasonTotals!A$2:A$9,A9446,SeasonTotals!F$2:F$9)),AND(G9446&gt;0.885,F9446&gt;=50,D9446&lt;3)),1,0)</f>
        <v>0</v>
      </c>
      <c r="J9446" s="4">
        <f t="shared" si="590"/>
        <v>0</v>
      </c>
      <c r="K9446" s="5">
        <f t="shared" si="591"/>
        <v>0</v>
      </c>
    </row>
    <row r="9447" spans="1:11" x14ac:dyDescent="0.25">
      <c r="A9447" t="s">
        <v>118</v>
      </c>
      <c r="B9447" t="s">
        <v>127</v>
      </c>
      <c r="C9447">
        <v>1</v>
      </c>
      <c r="D9447">
        <v>4</v>
      </c>
      <c r="E9447">
        <v>29</v>
      </c>
      <c r="F9447">
        <v>58</v>
      </c>
      <c r="G9447" s="1">
        <f t="shared" si="588"/>
        <v>0.87878787878787878</v>
      </c>
      <c r="H9447" s="4">
        <f t="shared" si="589"/>
        <v>0</v>
      </c>
      <c r="I9447" s="5">
        <f>IF(OR(AND(F9447&gt;=50,G9447&gt;SUMIF(SeasonTotals!A$2:A$9,A9447,SeasonTotals!F$2:F$9)),AND(G9447&gt;0.885,F9447&gt;=50,D9447&lt;3)),1,0)</f>
        <v>0</v>
      </c>
      <c r="J9447" s="4">
        <f t="shared" si="590"/>
        <v>0</v>
      </c>
      <c r="K9447" s="5">
        <f t="shared" si="591"/>
        <v>0</v>
      </c>
    </row>
    <row r="9448" spans="1:11" x14ac:dyDescent="0.25">
      <c r="A9448" t="s">
        <v>118</v>
      </c>
      <c r="B9448" t="s">
        <v>80</v>
      </c>
      <c r="C9448">
        <v>1</v>
      </c>
      <c r="D9448">
        <v>1</v>
      </c>
      <c r="E9448">
        <v>25</v>
      </c>
      <c r="F9448">
        <v>60</v>
      </c>
      <c r="G9448" s="1">
        <f t="shared" si="588"/>
        <v>0.96153846153846156</v>
      </c>
      <c r="H9448" s="4">
        <f t="shared" si="589"/>
        <v>1</v>
      </c>
      <c r="I9448" s="5">
        <f>IF(OR(AND(F9448&gt;=50,G9448&gt;SUMIF(SeasonTotals!A$2:A$9,A9448,SeasonTotals!F$2:F$9)),AND(G9448&gt;0.885,F9448&gt;=50,D9448&lt;3)),1,0)</f>
        <v>1</v>
      </c>
      <c r="J9448" s="4">
        <f t="shared" si="590"/>
        <v>0</v>
      </c>
      <c r="K9448" s="5">
        <f t="shared" si="591"/>
        <v>0</v>
      </c>
    </row>
    <row r="9449" spans="1:11" x14ac:dyDescent="0.25">
      <c r="A9449" t="s">
        <v>118</v>
      </c>
      <c r="B9449" t="s">
        <v>80</v>
      </c>
      <c r="C9449">
        <v>1</v>
      </c>
      <c r="D9449">
        <v>5</v>
      </c>
      <c r="E9449">
        <v>22</v>
      </c>
      <c r="F9449">
        <v>57</v>
      </c>
      <c r="G9449" s="1">
        <f t="shared" si="588"/>
        <v>0.81481481481481477</v>
      </c>
      <c r="H9449" s="4">
        <f t="shared" si="589"/>
        <v>0</v>
      </c>
      <c r="I9449" s="5">
        <f>IF(OR(AND(F9449&gt;=50,G9449&gt;SUMIF(SeasonTotals!A$2:A$9,A9449,SeasonTotals!F$2:F$9)),AND(G9449&gt;0.885,F9449&gt;=50,D9449&lt;3)),1,0)</f>
        <v>0</v>
      </c>
      <c r="J9449" s="4">
        <f t="shared" si="590"/>
        <v>1</v>
      </c>
      <c r="K9449" s="5">
        <f t="shared" si="591"/>
        <v>0</v>
      </c>
    </row>
    <row r="9450" spans="1:11" x14ac:dyDescent="0.25">
      <c r="A9450" t="s">
        <v>118</v>
      </c>
      <c r="B9450" t="s">
        <v>80</v>
      </c>
      <c r="C9450">
        <v>1</v>
      </c>
      <c r="D9450">
        <v>4</v>
      </c>
      <c r="E9450">
        <v>26</v>
      </c>
      <c r="F9450">
        <v>58</v>
      </c>
      <c r="G9450" s="1">
        <f t="shared" si="588"/>
        <v>0.8666666666666667</v>
      </c>
      <c r="H9450" s="4">
        <f t="shared" si="589"/>
        <v>0</v>
      </c>
      <c r="I9450" s="5">
        <f>IF(OR(AND(F9450&gt;=50,G9450&gt;SUMIF(SeasonTotals!A$2:A$9,A9450,SeasonTotals!F$2:F$9)),AND(G9450&gt;0.885,F9450&gt;=50,D9450&lt;3)),1,0)</f>
        <v>0</v>
      </c>
      <c r="J9450" s="4">
        <f t="shared" si="590"/>
        <v>0</v>
      </c>
      <c r="K9450" s="5">
        <f t="shared" si="591"/>
        <v>0</v>
      </c>
    </row>
    <row r="9451" spans="1:11" x14ac:dyDescent="0.25">
      <c r="A9451" t="s">
        <v>118</v>
      </c>
      <c r="B9451" t="s">
        <v>80</v>
      </c>
      <c r="C9451">
        <v>1</v>
      </c>
      <c r="D9451">
        <v>1</v>
      </c>
      <c r="E9451">
        <v>34</v>
      </c>
      <c r="F9451">
        <v>61</v>
      </c>
      <c r="G9451" s="1">
        <f t="shared" si="588"/>
        <v>0.97142857142857142</v>
      </c>
      <c r="H9451" s="4">
        <f t="shared" si="589"/>
        <v>1</v>
      </c>
      <c r="I9451" s="5">
        <f>IF(OR(AND(F9451&gt;=50,G9451&gt;SUMIF(SeasonTotals!A$2:A$9,A9451,SeasonTotals!F$2:F$9)),AND(G9451&gt;0.885,F9451&gt;=50,D9451&lt;3)),1,0)</f>
        <v>1</v>
      </c>
      <c r="J9451" s="4">
        <f t="shared" si="590"/>
        <v>0</v>
      </c>
      <c r="K9451" s="5">
        <f t="shared" si="591"/>
        <v>0</v>
      </c>
    </row>
    <row r="9452" spans="1:11" x14ac:dyDescent="0.25">
      <c r="A9452" t="s">
        <v>118</v>
      </c>
      <c r="B9452" t="s">
        <v>80</v>
      </c>
      <c r="C9452">
        <v>1</v>
      </c>
      <c r="D9452">
        <v>2</v>
      </c>
      <c r="E9452">
        <v>26</v>
      </c>
      <c r="F9452">
        <v>58</v>
      </c>
      <c r="G9452" s="1">
        <f t="shared" si="588"/>
        <v>0.9285714285714286</v>
      </c>
      <c r="H9452" s="4">
        <f t="shared" si="589"/>
        <v>1</v>
      </c>
      <c r="I9452" s="5">
        <f>IF(OR(AND(F9452&gt;=50,G9452&gt;SUMIF(SeasonTotals!A$2:A$9,A9452,SeasonTotals!F$2:F$9)),AND(G9452&gt;0.885,F9452&gt;=50,D9452&lt;3)),1,0)</f>
        <v>1</v>
      </c>
      <c r="J9452" s="4">
        <f t="shared" si="590"/>
        <v>0</v>
      </c>
      <c r="K9452" s="5">
        <f t="shared" si="591"/>
        <v>0</v>
      </c>
    </row>
    <row r="9453" spans="1:11" x14ac:dyDescent="0.25">
      <c r="A9453" t="s">
        <v>118</v>
      </c>
      <c r="B9453" t="s">
        <v>80</v>
      </c>
      <c r="C9453">
        <v>1</v>
      </c>
      <c r="D9453">
        <v>1</v>
      </c>
      <c r="E9453">
        <v>17</v>
      </c>
      <c r="F9453">
        <v>60</v>
      </c>
      <c r="G9453" s="1">
        <f t="shared" si="588"/>
        <v>0.94444444444444442</v>
      </c>
      <c r="H9453" s="4">
        <f t="shared" si="589"/>
        <v>1</v>
      </c>
      <c r="I9453" s="5">
        <f>IF(OR(AND(F9453&gt;=50,G9453&gt;SUMIF(SeasonTotals!A$2:A$9,A9453,SeasonTotals!F$2:F$9)),AND(G9453&gt;0.885,F9453&gt;=50,D9453&lt;3)),1,0)</f>
        <v>1</v>
      </c>
      <c r="J9453" s="4">
        <f t="shared" si="590"/>
        <v>0</v>
      </c>
      <c r="K9453" s="5">
        <f t="shared" si="591"/>
        <v>0</v>
      </c>
    </row>
    <row r="9454" spans="1:11" x14ac:dyDescent="0.25">
      <c r="A9454" t="s">
        <v>118</v>
      </c>
      <c r="B9454" t="s">
        <v>80</v>
      </c>
      <c r="C9454">
        <v>1</v>
      </c>
      <c r="D9454">
        <v>3</v>
      </c>
      <c r="E9454">
        <v>28</v>
      </c>
      <c r="F9454">
        <v>59</v>
      </c>
      <c r="G9454" s="1">
        <f t="shared" si="588"/>
        <v>0.90322580645161288</v>
      </c>
      <c r="H9454" s="4">
        <f t="shared" si="589"/>
        <v>0</v>
      </c>
      <c r="I9454" s="5">
        <f>IF(OR(AND(F9454&gt;=50,G9454&gt;SUMIF(SeasonTotals!A$2:A$9,A9454,SeasonTotals!F$2:F$9)),AND(G9454&gt;0.885,F9454&gt;=50,D9454&lt;3)),1,0)</f>
        <v>0</v>
      </c>
      <c r="J9454" s="4">
        <f t="shared" si="590"/>
        <v>0</v>
      </c>
      <c r="K9454" s="5">
        <f t="shared" si="591"/>
        <v>0</v>
      </c>
    </row>
    <row r="9455" spans="1:11" x14ac:dyDescent="0.25">
      <c r="A9455" t="s">
        <v>118</v>
      </c>
      <c r="B9455" t="s">
        <v>80</v>
      </c>
      <c r="C9455">
        <v>1</v>
      </c>
      <c r="D9455">
        <v>1</v>
      </c>
      <c r="E9455">
        <v>26</v>
      </c>
      <c r="F9455">
        <v>59</v>
      </c>
      <c r="G9455" s="1">
        <f t="shared" si="588"/>
        <v>0.96296296296296291</v>
      </c>
      <c r="H9455" s="4">
        <f t="shared" si="589"/>
        <v>1</v>
      </c>
      <c r="I9455" s="5">
        <f>IF(OR(AND(F9455&gt;=50,G9455&gt;SUMIF(SeasonTotals!A$2:A$9,A9455,SeasonTotals!F$2:F$9)),AND(G9455&gt;0.885,F9455&gt;=50,D9455&lt;3)),1,0)</f>
        <v>1</v>
      </c>
      <c r="J9455" s="4">
        <f t="shared" si="590"/>
        <v>0</v>
      </c>
      <c r="K9455" s="5">
        <f t="shared" si="591"/>
        <v>0</v>
      </c>
    </row>
    <row r="9456" spans="1:11" x14ac:dyDescent="0.25">
      <c r="A9456" t="s">
        <v>118</v>
      </c>
      <c r="B9456" t="s">
        <v>80</v>
      </c>
      <c r="C9456">
        <v>1</v>
      </c>
      <c r="D9456">
        <v>5</v>
      </c>
      <c r="E9456">
        <v>28</v>
      </c>
      <c r="F9456">
        <v>59</v>
      </c>
      <c r="G9456" s="1">
        <f t="shared" si="588"/>
        <v>0.84848484848484851</v>
      </c>
      <c r="H9456" s="4">
        <f t="shared" si="589"/>
        <v>0</v>
      </c>
      <c r="I9456" s="5">
        <f>IF(OR(AND(F9456&gt;=50,G9456&gt;SUMIF(SeasonTotals!A$2:A$9,A9456,SeasonTotals!F$2:F$9)),AND(G9456&gt;0.885,F9456&gt;=50,D9456&lt;3)),1,0)</f>
        <v>0</v>
      </c>
      <c r="J9456" s="4">
        <f t="shared" si="590"/>
        <v>1</v>
      </c>
      <c r="K9456" s="5">
        <f t="shared" si="591"/>
        <v>0</v>
      </c>
    </row>
    <row r="9457" spans="1:11" x14ac:dyDescent="0.25">
      <c r="A9457" t="s">
        <v>118</v>
      </c>
      <c r="B9457" t="s">
        <v>80</v>
      </c>
      <c r="C9457">
        <v>1</v>
      </c>
      <c r="D9457">
        <v>4</v>
      </c>
      <c r="E9457">
        <v>18</v>
      </c>
      <c r="F9457">
        <v>62</v>
      </c>
      <c r="G9457" s="1">
        <f t="shared" si="588"/>
        <v>0.81818181818181823</v>
      </c>
      <c r="H9457" s="4">
        <f t="shared" si="589"/>
        <v>0</v>
      </c>
      <c r="I9457" s="5">
        <f>IF(OR(AND(F9457&gt;=50,G9457&gt;SUMIF(SeasonTotals!A$2:A$9,A9457,SeasonTotals!F$2:F$9)),AND(G9457&gt;0.885,F9457&gt;=50,D9457&lt;3)),1,0)</f>
        <v>0</v>
      </c>
      <c r="J9457" s="4">
        <f t="shared" si="590"/>
        <v>1</v>
      </c>
      <c r="K9457" s="5">
        <f t="shared" si="591"/>
        <v>0</v>
      </c>
    </row>
    <row r="9458" spans="1:11" x14ac:dyDescent="0.25">
      <c r="A9458" t="s">
        <v>118</v>
      </c>
      <c r="B9458" t="s">
        <v>80</v>
      </c>
      <c r="C9458">
        <v>1</v>
      </c>
      <c r="D9458">
        <v>2</v>
      </c>
      <c r="E9458">
        <v>23</v>
      </c>
      <c r="F9458">
        <v>64</v>
      </c>
      <c r="G9458" s="1">
        <f t="shared" si="588"/>
        <v>0.92</v>
      </c>
      <c r="H9458" s="4">
        <f t="shared" si="589"/>
        <v>1</v>
      </c>
      <c r="I9458" s="5">
        <f>IF(OR(AND(F9458&gt;=50,G9458&gt;SUMIF(SeasonTotals!A$2:A$9,A9458,SeasonTotals!F$2:F$9)),AND(G9458&gt;0.885,F9458&gt;=50,D9458&lt;3)),1,0)</f>
        <v>1</v>
      </c>
      <c r="J9458" s="4">
        <f t="shared" si="590"/>
        <v>0</v>
      </c>
      <c r="K9458" s="5">
        <f t="shared" si="591"/>
        <v>0</v>
      </c>
    </row>
    <row r="9459" spans="1:11" x14ac:dyDescent="0.25">
      <c r="A9459" t="s">
        <v>118</v>
      </c>
      <c r="B9459" t="s">
        <v>80</v>
      </c>
      <c r="C9459">
        <v>1</v>
      </c>
      <c r="D9459">
        <v>3</v>
      </c>
      <c r="E9459">
        <v>36</v>
      </c>
      <c r="F9459">
        <v>64</v>
      </c>
      <c r="G9459" s="1">
        <f t="shared" si="588"/>
        <v>0.92307692307692313</v>
      </c>
      <c r="H9459" s="4">
        <f t="shared" si="589"/>
        <v>1</v>
      </c>
      <c r="I9459" s="5">
        <f>IF(OR(AND(F9459&gt;=50,G9459&gt;SUMIF(SeasonTotals!A$2:A$9,A9459,SeasonTotals!F$2:F$9)),AND(G9459&gt;0.885,F9459&gt;=50,D9459&lt;3)),1,0)</f>
        <v>1</v>
      </c>
      <c r="J9459" s="4">
        <f t="shared" si="590"/>
        <v>0</v>
      </c>
      <c r="K9459" s="5">
        <f t="shared" si="591"/>
        <v>0</v>
      </c>
    </row>
    <row r="9460" spans="1:11" x14ac:dyDescent="0.25">
      <c r="A9460" t="s">
        <v>118</v>
      </c>
      <c r="B9460" t="s">
        <v>80</v>
      </c>
      <c r="C9460">
        <v>1</v>
      </c>
      <c r="D9460">
        <v>3</v>
      </c>
      <c r="E9460">
        <v>25</v>
      </c>
      <c r="F9460">
        <v>58</v>
      </c>
      <c r="G9460" s="1">
        <f t="shared" si="588"/>
        <v>0.8928571428571429</v>
      </c>
      <c r="H9460" s="4">
        <f t="shared" si="589"/>
        <v>0</v>
      </c>
      <c r="I9460" s="5">
        <f>IF(OR(AND(F9460&gt;=50,G9460&gt;SUMIF(SeasonTotals!A$2:A$9,A9460,SeasonTotals!F$2:F$9)),AND(G9460&gt;0.885,F9460&gt;=50,D9460&lt;3)),1,0)</f>
        <v>0</v>
      </c>
      <c r="J9460" s="4">
        <f t="shared" si="590"/>
        <v>0</v>
      </c>
      <c r="K9460" s="5">
        <f t="shared" si="591"/>
        <v>0</v>
      </c>
    </row>
    <row r="9461" spans="1:11" x14ac:dyDescent="0.25">
      <c r="A9461" t="s">
        <v>118</v>
      </c>
      <c r="B9461" t="s">
        <v>80</v>
      </c>
      <c r="C9461">
        <v>1</v>
      </c>
      <c r="D9461">
        <v>2</v>
      </c>
      <c r="E9461">
        <v>34</v>
      </c>
      <c r="F9461">
        <v>60</v>
      </c>
      <c r="G9461" s="1">
        <f t="shared" si="588"/>
        <v>0.94444444444444442</v>
      </c>
      <c r="H9461" s="4">
        <f t="shared" si="589"/>
        <v>1</v>
      </c>
      <c r="I9461" s="5">
        <f>IF(OR(AND(F9461&gt;=50,G9461&gt;SUMIF(SeasonTotals!A$2:A$9,A9461,SeasonTotals!F$2:F$9)),AND(G9461&gt;0.885,F9461&gt;=50,D9461&lt;3)),1,0)</f>
        <v>1</v>
      </c>
      <c r="J9461" s="4">
        <f t="shared" si="590"/>
        <v>0</v>
      </c>
      <c r="K9461" s="5">
        <f t="shared" si="591"/>
        <v>0</v>
      </c>
    </row>
    <row r="9462" spans="1:11" x14ac:dyDescent="0.25">
      <c r="A9462" t="s">
        <v>118</v>
      </c>
      <c r="B9462" t="s">
        <v>80</v>
      </c>
      <c r="C9462">
        <v>1</v>
      </c>
      <c r="D9462">
        <v>1</v>
      </c>
      <c r="E9462">
        <v>35</v>
      </c>
      <c r="F9462">
        <v>60</v>
      </c>
      <c r="G9462" s="1">
        <f t="shared" si="588"/>
        <v>0.97222222222222221</v>
      </c>
      <c r="H9462" s="4">
        <f t="shared" si="589"/>
        <v>1</v>
      </c>
      <c r="I9462" s="5">
        <f>IF(OR(AND(F9462&gt;=50,G9462&gt;SUMIF(SeasonTotals!A$2:A$9,A9462,SeasonTotals!F$2:F$9)),AND(G9462&gt;0.885,F9462&gt;=50,D9462&lt;3)),1,0)</f>
        <v>1</v>
      </c>
      <c r="J9462" s="4">
        <f t="shared" si="590"/>
        <v>0</v>
      </c>
      <c r="K9462" s="5">
        <f t="shared" si="591"/>
        <v>0</v>
      </c>
    </row>
    <row r="9463" spans="1:11" x14ac:dyDescent="0.25">
      <c r="A9463" t="s">
        <v>118</v>
      </c>
      <c r="B9463" t="s">
        <v>80</v>
      </c>
      <c r="C9463">
        <v>1</v>
      </c>
      <c r="D9463">
        <v>3</v>
      </c>
      <c r="E9463">
        <v>30</v>
      </c>
      <c r="F9463">
        <v>59</v>
      </c>
      <c r="G9463" s="1">
        <f t="shared" si="588"/>
        <v>0.90909090909090906</v>
      </c>
      <c r="H9463" s="4">
        <f t="shared" si="589"/>
        <v>0</v>
      </c>
      <c r="I9463" s="5">
        <f>IF(OR(AND(F9463&gt;=50,G9463&gt;SUMIF(SeasonTotals!A$2:A$9,A9463,SeasonTotals!F$2:F$9)),AND(G9463&gt;0.885,F9463&gt;=50,D9463&lt;3)),1,0)</f>
        <v>0</v>
      </c>
      <c r="J9463" s="4">
        <f t="shared" si="590"/>
        <v>0</v>
      </c>
      <c r="K9463" s="5">
        <f t="shared" si="591"/>
        <v>0</v>
      </c>
    </row>
    <row r="9464" spans="1:11" x14ac:dyDescent="0.25">
      <c r="A9464" t="s">
        <v>118</v>
      </c>
      <c r="B9464" t="s">
        <v>80</v>
      </c>
      <c r="C9464">
        <v>1</v>
      </c>
      <c r="D9464">
        <v>0</v>
      </c>
      <c r="E9464">
        <v>19</v>
      </c>
      <c r="F9464">
        <v>60</v>
      </c>
      <c r="G9464" s="1">
        <f t="shared" si="588"/>
        <v>1</v>
      </c>
      <c r="H9464" s="4">
        <f t="shared" si="589"/>
        <v>1</v>
      </c>
      <c r="I9464" s="5">
        <f>IF(OR(AND(F9464&gt;=50,G9464&gt;SUMIF(SeasonTotals!A$2:A$9,A9464,SeasonTotals!F$2:F$9)),AND(G9464&gt;0.885,F9464&gt;=50,D9464&lt;3)),1,0)</f>
        <v>1</v>
      </c>
      <c r="J9464" s="4">
        <f t="shared" si="590"/>
        <v>0</v>
      </c>
      <c r="K9464" s="5">
        <f t="shared" si="591"/>
        <v>0</v>
      </c>
    </row>
    <row r="9465" spans="1:11" x14ac:dyDescent="0.25">
      <c r="A9465" t="s">
        <v>118</v>
      </c>
      <c r="B9465" t="s">
        <v>80</v>
      </c>
      <c r="C9465">
        <v>1</v>
      </c>
      <c r="D9465">
        <v>0</v>
      </c>
      <c r="E9465">
        <v>32</v>
      </c>
      <c r="F9465">
        <v>64</v>
      </c>
      <c r="G9465" s="1">
        <f t="shared" si="588"/>
        <v>1</v>
      </c>
      <c r="H9465" s="4">
        <f t="shared" si="589"/>
        <v>1</v>
      </c>
      <c r="I9465" s="5">
        <f>IF(OR(AND(F9465&gt;=50,G9465&gt;SUMIF(SeasonTotals!A$2:A$9,A9465,SeasonTotals!F$2:F$9)),AND(G9465&gt;0.885,F9465&gt;=50,D9465&lt;3)),1,0)</f>
        <v>1</v>
      </c>
      <c r="J9465" s="4">
        <f t="shared" si="590"/>
        <v>0</v>
      </c>
      <c r="K9465" s="5">
        <f t="shared" si="591"/>
        <v>0</v>
      </c>
    </row>
    <row r="9466" spans="1:11" x14ac:dyDescent="0.25">
      <c r="A9466" t="s">
        <v>118</v>
      </c>
      <c r="B9466" t="s">
        <v>80</v>
      </c>
      <c r="C9466">
        <v>1</v>
      </c>
      <c r="D9466">
        <v>3</v>
      </c>
      <c r="E9466">
        <v>33</v>
      </c>
      <c r="F9466">
        <v>62</v>
      </c>
      <c r="G9466" s="1">
        <f t="shared" si="588"/>
        <v>0.91666666666666663</v>
      </c>
      <c r="H9466" s="4">
        <f t="shared" si="589"/>
        <v>1</v>
      </c>
      <c r="I9466" s="5">
        <f>IF(OR(AND(F9466&gt;=50,G9466&gt;SUMIF(SeasonTotals!A$2:A$9,A9466,SeasonTotals!F$2:F$9)),AND(G9466&gt;0.885,F9466&gt;=50,D9466&lt;3)),1,0)</f>
        <v>1</v>
      </c>
      <c r="J9466" s="4">
        <f t="shared" si="590"/>
        <v>0</v>
      </c>
      <c r="K9466" s="5">
        <f t="shared" si="591"/>
        <v>0</v>
      </c>
    </row>
    <row r="9467" spans="1:11" x14ac:dyDescent="0.25">
      <c r="A9467" t="s">
        <v>118</v>
      </c>
      <c r="B9467" t="s">
        <v>80</v>
      </c>
      <c r="C9467">
        <v>1</v>
      </c>
      <c r="D9467">
        <v>3</v>
      </c>
      <c r="E9467">
        <v>26</v>
      </c>
      <c r="F9467">
        <v>60</v>
      </c>
      <c r="G9467" s="1">
        <f t="shared" si="588"/>
        <v>0.89655172413793105</v>
      </c>
      <c r="H9467" s="4">
        <f t="shared" si="589"/>
        <v>0</v>
      </c>
      <c r="I9467" s="5">
        <f>IF(OR(AND(F9467&gt;=50,G9467&gt;SUMIF(SeasonTotals!A$2:A$9,A9467,SeasonTotals!F$2:F$9)),AND(G9467&gt;0.885,F9467&gt;=50,D9467&lt;3)),1,0)</f>
        <v>0</v>
      </c>
      <c r="J9467" s="4">
        <f t="shared" si="590"/>
        <v>0</v>
      </c>
      <c r="K9467" s="5">
        <f t="shared" si="591"/>
        <v>0</v>
      </c>
    </row>
    <row r="9468" spans="1:11" x14ac:dyDescent="0.25">
      <c r="A9468" t="s">
        <v>118</v>
      </c>
      <c r="B9468" t="s">
        <v>80</v>
      </c>
      <c r="C9468">
        <v>1</v>
      </c>
      <c r="D9468">
        <v>4</v>
      </c>
      <c r="E9468">
        <v>19</v>
      </c>
      <c r="F9468">
        <v>59</v>
      </c>
      <c r="G9468" s="1">
        <f t="shared" si="588"/>
        <v>0.82608695652173914</v>
      </c>
      <c r="H9468" s="4">
        <f t="shared" si="589"/>
        <v>0</v>
      </c>
      <c r="I9468" s="5">
        <f>IF(OR(AND(F9468&gt;=50,G9468&gt;SUMIF(SeasonTotals!A$2:A$9,A9468,SeasonTotals!F$2:F$9)),AND(G9468&gt;0.885,F9468&gt;=50,D9468&lt;3)),1,0)</f>
        <v>0</v>
      </c>
      <c r="J9468" s="4">
        <f t="shared" si="590"/>
        <v>1</v>
      </c>
      <c r="K9468" s="5">
        <f t="shared" si="591"/>
        <v>0</v>
      </c>
    </row>
    <row r="9469" spans="1:11" x14ac:dyDescent="0.25">
      <c r="A9469" t="s">
        <v>118</v>
      </c>
      <c r="B9469" t="s">
        <v>80</v>
      </c>
      <c r="C9469">
        <v>1</v>
      </c>
      <c r="D9469">
        <v>2</v>
      </c>
      <c r="E9469">
        <v>32</v>
      </c>
      <c r="F9469">
        <v>60</v>
      </c>
      <c r="G9469" s="1">
        <f t="shared" si="588"/>
        <v>0.94117647058823528</v>
      </c>
      <c r="H9469" s="4">
        <f t="shared" si="589"/>
        <v>1</v>
      </c>
      <c r="I9469" s="5">
        <f>IF(OR(AND(F9469&gt;=50,G9469&gt;SUMIF(SeasonTotals!A$2:A$9,A9469,SeasonTotals!F$2:F$9)),AND(G9469&gt;0.885,F9469&gt;=50,D9469&lt;3)),1,0)</f>
        <v>1</v>
      </c>
      <c r="J9469" s="4">
        <f t="shared" si="590"/>
        <v>0</v>
      </c>
      <c r="K9469" s="5">
        <f t="shared" si="591"/>
        <v>0</v>
      </c>
    </row>
    <row r="9470" spans="1:11" x14ac:dyDescent="0.25">
      <c r="A9470" t="s">
        <v>118</v>
      </c>
      <c r="B9470" t="s">
        <v>80</v>
      </c>
      <c r="C9470">
        <v>1</v>
      </c>
      <c r="D9470">
        <v>4</v>
      </c>
      <c r="E9470">
        <v>6</v>
      </c>
      <c r="F9470">
        <v>20</v>
      </c>
      <c r="G9470" s="1">
        <f t="shared" si="588"/>
        <v>0.6</v>
      </c>
      <c r="H9470" s="4">
        <f t="shared" si="589"/>
        <v>0</v>
      </c>
      <c r="I9470" s="5">
        <f>IF(OR(AND(F9470&gt;=50,G9470&gt;SUMIF(SeasonTotals!A$2:A$9,A9470,SeasonTotals!F$2:F$9)),AND(G9470&gt;0.885,F9470&gt;=50,D9470&lt;3)),1,0)</f>
        <v>0</v>
      </c>
      <c r="J9470" s="4">
        <f t="shared" si="590"/>
        <v>1</v>
      </c>
      <c r="K9470" s="5">
        <f t="shared" si="591"/>
        <v>1</v>
      </c>
    </row>
    <row r="9471" spans="1:11" x14ac:dyDescent="0.25">
      <c r="A9471" t="s">
        <v>118</v>
      </c>
      <c r="B9471" t="s">
        <v>80</v>
      </c>
      <c r="C9471">
        <v>1</v>
      </c>
      <c r="D9471">
        <v>2</v>
      </c>
      <c r="E9471">
        <v>34</v>
      </c>
      <c r="F9471">
        <v>58</v>
      </c>
      <c r="G9471" s="1">
        <f t="shared" si="588"/>
        <v>0.94444444444444442</v>
      </c>
      <c r="H9471" s="4">
        <f t="shared" si="589"/>
        <v>1</v>
      </c>
      <c r="I9471" s="5">
        <f>IF(OR(AND(F9471&gt;=50,G9471&gt;SUMIF(SeasonTotals!A$2:A$9,A9471,SeasonTotals!F$2:F$9)),AND(G9471&gt;0.885,F9471&gt;=50,D9471&lt;3)),1,0)</f>
        <v>1</v>
      </c>
      <c r="J9471" s="4">
        <f t="shared" si="590"/>
        <v>0</v>
      </c>
      <c r="K9471" s="5">
        <f t="shared" si="591"/>
        <v>0</v>
      </c>
    </row>
    <row r="9472" spans="1:11" x14ac:dyDescent="0.25">
      <c r="A9472" t="s">
        <v>118</v>
      </c>
      <c r="B9472" t="s">
        <v>80</v>
      </c>
      <c r="C9472">
        <v>1</v>
      </c>
      <c r="D9472">
        <v>2</v>
      </c>
      <c r="E9472">
        <v>21</v>
      </c>
      <c r="F9472">
        <v>60</v>
      </c>
      <c r="G9472" s="1">
        <f t="shared" si="588"/>
        <v>0.91304347826086951</v>
      </c>
      <c r="H9472" s="4">
        <f t="shared" si="589"/>
        <v>1</v>
      </c>
      <c r="I9472" s="5">
        <f>IF(OR(AND(F9472&gt;=50,G9472&gt;SUMIF(SeasonTotals!A$2:A$9,A9472,SeasonTotals!F$2:F$9)),AND(G9472&gt;0.885,F9472&gt;=50,D9472&lt;3)),1,0)</f>
        <v>1</v>
      </c>
      <c r="J9472" s="4">
        <f t="shared" si="590"/>
        <v>0</v>
      </c>
      <c r="K9472" s="5">
        <f t="shared" si="591"/>
        <v>0</v>
      </c>
    </row>
    <row r="9473" spans="1:11" x14ac:dyDescent="0.25">
      <c r="A9473" t="s">
        <v>118</v>
      </c>
      <c r="B9473" t="s">
        <v>80</v>
      </c>
      <c r="C9473">
        <v>1</v>
      </c>
      <c r="D9473">
        <v>4</v>
      </c>
      <c r="E9473">
        <v>25</v>
      </c>
      <c r="F9473">
        <v>58</v>
      </c>
      <c r="G9473" s="1">
        <f t="shared" si="588"/>
        <v>0.86206896551724133</v>
      </c>
      <c r="H9473" s="4">
        <f t="shared" si="589"/>
        <v>0</v>
      </c>
      <c r="I9473" s="5">
        <f>IF(OR(AND(F9473&gt;=50,G9473&gt;SUMIF(SeasonTotals!A$2:A$9,A9473,SeasonTotals!F$2:F$9)),AND(G9473&gt;0.885,F9473&gt;=50,D9473&lt;3)),1,0)</f>
        <v>0</v>
      </c>
      <c r="J9473" s="4">
        <f t="shared" si="590"/>
        <v>0</v>
      </c>
      <c r="K9473" s="5">
        <f t="shared" si="591"/>
        <v>0</v>
      </c>
    </row>
    <row r="9474" spans="1:11" x14ac:dyDescent="0.25">
      <c r="A9474" t="s">
        <v>118</v>
      </c>
      <c r="B9474" t="s">
        <v>80</v>
      </c>
      <c r="C9474">
        <v>1</v>
      </c>
      <c r="D9474">
        <v>5</v>
      </c>
      <c r="E9474">
        <v>28</v>
      </c>
      <c r="F9474">
        <v>58</v>
      </c>
      <c r="G9474" s="1">
        <f t="shared" ref="G9474:G9537" si="592">E9474/MAX(1,SUM(D9474:E9474))</f>
        <v>0.84848484848484851</v>
      </c>
      <c r="H9474" s="4">
        <f t="shared" ref="H9474:H9537" si="593">IF(AND(F9474&gt;=50,OR(G9474&gt;0.913,AND(G9474&gt;0.885,D9474&lt;3))),1,0)</f>
        <v>0</v>
      </c>
      <c r="I9474" s="5">
        <f>IF(OR(AND(F9474&gt;=50,G9474&gt;SUMIF(SeasonTotals!A$2:A$9,A9474,SeasonTotals!F$2:F$9)),AND(G9474&gt;0.885,F9474&gt;=50,D9474&lt;3)),1,0)</f>
        <v>0</v>
      </c>
      <c r="J9474" s="4">
        <f t="shared" ref="J9474:J9537" si="594">IF(G9474&lt;0.85,1,0)</f>
        <v>1</v>
      </c>
      <c r="K9474" s="5">
        <f t="shared" ref="K9474:K9537" si="595">IF(F9474&lt;55,1,0)</f>
        <v>0</v>
      </c>
    </row>
    <row r="9475" spans="1:11" x14ac:dyDescent="0.25">
      <c r="A9475" t="s">
        <v>118</v>
      </c>
      <c r="B9475" t="s">
        <v>80</v>
      </c>
      <c r="C9475">
        <v>1</v>
      </c>
      <c r="D9475">
        <v>2</v>
      </c>
      <c r="E9475">
        <v>29</v>
      </c>
      <c r="F9475">
        <v>60</v>
      </c>
      <c r="G9475" s="1">
        <f t="shared" si="592"/>
        <v>0.93548387096774188</v>
      </c>
      <c r="H9475" s="4">
        <f t="shared" si="593"/>
        <v>1</v>
      </c>
      <c r="I9475" s="5">
        <f>IF(OR(AND(F9475&gt;=50,G9475&gt;SUMIF(SeasonTotals!A$2:A$9,A9475,SeasonTotals!F$2:F$9)),AND(G9475&gt;0.885,F9475&gt;=50,D9475&lt;3)),1,0)</f>
        <v>1</v>
      </c>
      <c r="J9475" s="4">
        <f t="shared" si="594"/>
        <v>0</v>
      </c>
      <c r="K9475" s="5">
        <f t="shared" si="595"/>
        <v>0</v>
      </c>
    </row>
    <row r="9476" spans="1:11" x14ac:dyDescent="0.25">
      <c r="A9476" t="s">
        <v>118</v>
      </c>
      <c r="B9476" t="s">
        <v>80</v>
      </c>
      <c r="C9476">
        <v>1</v>
      </c>
      <c r="D9476">
        <v>6</v>
      </c>
      <c r="E9476">
        <v>34</v>
      </c>
      <c r="F9476">
        <v>63</v>
      </c>
      <c r="G9476" s="1">
        <f t="shared" si="592"/>
        <v>0.85</v>
      </c>
      <c r="H9476" s="4">
        <f t="shared" si="593"/>
        <v>0</v>
      </c>
      <c r="I9476" s="5">
        <f>IF(OR(AND(F9476&gt;=50,G9476&gt;SUMIF(SeasonTotals!A$2:A$9,A9476,SeasonTotals!F$2:F$9)),AND(G9476&gt;0.885,F9476&gt;=50,D9476&lt;3)),1,0)</f>
        <v>0</v>
      </c>
      <c r="J9476" s="4">
        <f t="shared" si="594"/>
        <v>0</v>
      </c>
      <c r="K9476" s="5">
        <f t="shared" si="595"/>
        <v>0</v>
      </c>
    </row>
    <row r="9477" spans="1:11" x14ac:dyDescent="0.25">
      <c r="A9477" t="s">
        <v>118</v>
      </c>
      <c r="B9477" t="s">
        <v>80</v>
      </c>
      <c r="C9477">
        <v>1</v>
      </c>
      <c r="D9477">
        <v>4</v>
      </c>
      <c r="E9477">
        <v>30</v>
      </c>
      <c r="F9477">
        <v>64</v>
      </c>
      <c r="G9477" s="1">
        <f t="shared" si="592"/>
        <v>0.88235294117647056</v>
      </c>
      <c r="H9477" s="4">
        <f t="shared" si="593"/>
        <v>0</v>
      </c>
      <c r="I9477" s="5">
        <f>IF(OR(AND(F9477&gt;=50,G9477&gt;SUMIF(SeasonTotals!A$2:A$9,A9477,SeasonTotals!F$2:F$9)),AND(G9477&gt;0.885,F9477&gt;=50,D9477&lt;3)),1,0)</f>
        <v>0</v>
      </c>
      <c r="J9477" s="4">
        <f t="shared" si="594"/>
        <v>0</v>
      </c>
      <c r="K9477" s="5">
        <f t="shared" si="595"/>
        <v>0</v>
      </c>
    </row>
    <row r="9478" spans="1:11" x14ac:dyDescent="0.25">
      <c r="A9478" t="s">
        <v>118</v>
      </c>
      <c r="B9478" t="s">
        <v>80</v>
      </c>
      <c r="C9478">
        <v>1</v>
      </c>
      <c r="D9478">
        <v>0</v>
      </c>
      <c r="E9478">
        <v>36</v>
      </c>
      <c r="F9478">
        <v>60</v>
      </c>
      <c r="G9478" s="1">
        <f t="shared" si="592"/>
        <v>1</v>
      </c>
      <c r="H9478" s="4">
        <f t="shared" si="593"/>
        <v>1</v>
      </c>
      <c r="I9478" s="5">
        <f>IF(OR(AND(F9478&gt;=50,G9478&gt;SUMIF(SeasonTotals!A$2:A$9,A9478,SeasonTotals!F$2:F$9)),AND(G9478&gt;0.885,F9478&gt;=50,D9478&lt;3)),1,0)</f>
        <v>1</v>
      </c>
      <c r="J9478" s="4">
        <f t="shared" si="594"/>
        <v>0</v>
      </c>
      <c r="K9478" s="5">
        <f t="shared" si="595"/>
        <v>0</v>
      </c>
    </row>
    <row r="9479" spans="1:11" x14ac:dyDescent="0.25">
      <c r="A9479" t="s">
        <v>118</v>
      </c>
      <c r="B9479" t="s">
        <v>80</v>
      </c>
      <c r="C9479">
        <v>1</v>
      </c>
      <c r="D9479">
        <v>1</v>
      </c>
      <c r="E9479">
        <v>33</v>
      </c>
      <c r="F9479">
        <v>63</v>
      </c>
      <c r="G9479" s="1">
        <f t="shared" si="592"/>
        <v>0.97058823529411764</v>
      </c>
      <c r="H9479" s="4">
        <f t="shared" si="593"/>
        <v>1</v>
      </c>
      <c r="I9479" s="5">
        <f>IF(OR(AND(F9479&gt;=50,G9479&gt;SUMIF(SeasonTotals!A$2:A$9,A9479,SeasonTotals!F$2:F$9)),AND(G9479&gt;0.885,F9479&gt;=50,D9479&lt;3)),1,0)</f>
        <v>1</v>
      </c>
      <c r="J9479" s="4">
        <f t="shared" si="594"/>
        <v>0</v>
      </c>
      <c r="K9479" s="5">
        <f t="shared" si="595"/>
        <v>0</v>
      </c>
    </row>
    <row r="9480" spans="1:11" x14ac:dyDescent="0.25">
      <c r="A9480" t="s">
        <v>118</v>
      </c>
      <c r="B9480" t="s">
        <v>80</v>
      </c>
      <c r="C9480">
        <v>1</v>
      </c>
      <c r="D9480">
        <v>4</v>
      </c>
      <c r="E9480">
        <v>28</v>
      </c>
      <c r="F9480">
        <v>60</v>
      </c>
      <c r="G9480" s="1">
        <f t="shared" si="592"/>
        <v>0.875</v>
      </c>
      <c r="H9480" s="4">
        <f t="shared" si="593"/>
        <v>0</v>
      </c>
      <c r="I9480" s="5">
        <f>IF(OR(AND(F9480&gt;=50,G9480&gt;SUMIF(SeasonTotals!A$2:A$9,A9480,SeasonTotals!F$2:F$9)),AND(G9480&gt;0.885,F9480&gt;=50,D9480&lt;3)),1,0)</f>
        <v>0</v>
      </c>
      <c r="J9480" s="4">
        <f t="shared" si="594"/>
        <v>0</v>
      </c>
      <c r="K9480" s="5">
        <f t="shared" si="595"/>
        <v>0</v>
      </c>
    </row>
    <row r="9481" spans="1:11" x14ac:dyDescent="0.25">
      <c r="A9481" t="s">
        <v>118</v>
      </c>
      <c r="B9481" t="s">
        <v>80</v>
      </c>
      <c r="C9481">
        <v>1</v>
      </c>
      <c r="D9481">
        <v>2</v>
      </c>
      <c r="E9481">
        <v>27</v>
      </c>
      <c r="F9481">
        <v>60</v>
      </c>
      <c r="G9481" s="1">
        <f t="shared" si="592"/>
        <v>0.93103448275862066</v>
      </c>
      <c r="H9481" s="4">
        <f t="shared" si="593"/>
        <v>1</v>
      </c>
      <c r="I9481" s="5">
        <f>IF(OR(AND(F9481&gt;=50,G9481&gt;SUMIF(SeasonTotals!A$2:A$9,A9481,SeasonTotals!F$2:F$9)),AND(G9481&gt;0.885,F9481&gt;=50,D9481&lt;3)),1,0)</f>
        <v>1</v>
      </c>
      <c r="J9481" s="4">
        <f t="shared" si="594"/>
        <v>0</v>
      </c>
      <c r="K9481" s="5">
        <f t="shared" si="595"/>
        <v>0</v>
      </c>
    </row>
    <row r="9482" spans="1:11" x14ac:dyDescent="0.25">
      <c r="A9482" t="s">
        <v>118</v>
      </c>
      <c r="B9482" t="s">
        <v>80</v>
      </c>
      <c r="C9482">
        <v>1</v>
      </c>
      <c r="D9482">
        <v>5</v>
      </c>
      <c r="E9482">
        <v>32</v>
      </c>
      <c r="F9482">
        <v>58</v>
      </c>
      <c r="G9482" s="1">
        <f t="shared" si="592"/>
        <v>0.86486486486486491</v>
      </c>
      <c r="H9482" s="4">
        <f t="shared" si="593"/>
        <v>0</v>
      </c>
      <c r="I9482" s="5">
        <f>IF(OR(AND(F9482&gt;=50,G9482&gt;SUMIF(SeasonTotals!A$2:A$9,A9482,SeasonTotals!F$2:F$9)),AND(G9482&gt;0.885,F9482&gt;=50,D9482&lt;3)),1,0)</f>
        <v>0</v>
      </c>
      <c r="J9482" s="4">
        <f t="shared" si="594"/>
        <v>0</v>
      </c>
      <c r="K9482" s="5">
        <f t="shared" si="595"/>
        <v>0</v>
      </c>
    </row>
    <row r="9483" spans="1:11" x14ac:dyDescent="0.25">
      <c r="A9483" t="s">
        <v>118</v>
      </c>
      <c r="B9483" t="s">
        <v>80</v>
      </c>
      <c r="C9483">
        <v>1</v>
      </c>
      <c r="D9483">
        <v>1</v>
      </c>
      <c r="E9483">
        <v>29</v>
      </c>
      <c r="F9483">
        <v>61</v>
      </c>
      <c r="G9483" s="1">
        <f t="shared" si="592"/>
        <v>0.96666666666666667</v>
      </c>
      <c r="H9483" s="4">
        <f t="shared" si="593"/>
        <v>1</v>
      </c>
      <c r="I9483" s="5">
        <f>IF(OR(AND(F9483&gt;=50,G9483&gt;SUMIF(SeasonTotals!A$2:A$9,A9483,SeasonTotals!F$2:F$9)),AND(G9483&gt;0.885,F9483&gt;=50,D9483&lt;3)),1,0)</f>
        <v>1</v>
      </c>
      <c r="J9483" s="4">
        <f t="shared" si="594"/>
        <v>0</v>
      </c>
      <c r="K9483" s="5">
        <f t="shared" si="595"/>
        <v>0</v>
      </c>
    </row>
    <row r="9484" spans="1:11" x14ac:dyDescent="0.25">
      <c r="A9484" t="s">
        <v>118</v>
      </c>
      <c r="B9484" t="s">
        <v>80</v>
      </c>
      <c r="C9484">
        <v>1</v>
      </c>
      <c r="D9484">
        <v>2</v>
      </c>
      <c r="E9484">
        <v>38</v>
      </c>
      <c r="F9484">
        <v>60</v>
      </c>
      <c r="G9484" s="1">
        <f t="shared" si="592"/>
        <v>0.95</v>
      </c>
      <c r="H9484" s="4">
        <f t="shared" si="593"/>
        <v>1</v>
      </c>
      <c r="I9484" s="5">
        <f>IF(OR(AND(F9484&gt;=50,G9484&gt;SUMIF(SeasonTotals!A$2:A$9,A9484,SeasonTotals!F$2:F$9)),AND(G9484&gt;0.885,F9484&gt;=50,D9484&lt;3)),1,0)</f>
        <v>1</v>
      </c>
      <c r="J9484" s="4">
        <f t="shared" si="594"/>
        <v>0</v>
      </c>
      <c r="K9484" s="5">
        <f t="shared" si="595"/>
        <v>0</v>
      </c>
    </row>
    <row r="9485" spans="1:11" x14ac:dyDescent="0.25">
      <c r="A9485" t="s">
        <v>118</v>
      </c>
      <c r="B9485" t="s">
        <v>80</v>
      </c>
      <c r="C9485">
        <v>1</v>
      </c>
      <c r="D9485">
        <v>2</v>
      </c>
      <c r="E9485">
        <v>8</v>
      </c>
      <c r="F9485">
        <v>11</v>
      </c>
      <c r="G9485" s="1">
        <f t="shared" si="592"/>
        <v>0.8</v>
      </c>
      <c r="H9485" s="4">
        <f t="shared" si="593"/>
        <v>0</v>
      </c>
      <c r="I9485" s="5">
        <f>IF(OR(AND(F9485&gt;=50,G9485&gt;SUMIF(SeasonTotals!A$2:A$9,A9485,SeasonTotals!F$2:F$9)),AND(G9485&gt;0.885,F9485&gt;=50,D9485&lt;3)),1,0)</f>
        <v>0</v>
      </c>
      <c r="J9485" s="4">
        <f t="shared" si="594"/>
        <v>1</v>
      </c>
      <c r="K9485" s="5">
        <f t="shared" si="595"/>
        <v>1</v>
      </c>
    </row>
    <row r="9486" spans="1:11" x14ac:dyDescent="0.25">
      <c r="A9486" t="s">
        <v>118</v>
      </c>
      <c r="B9486" t="s">
        <v>80</v>
      </c>
      <c r="C9486">
        <v>1</v>
      </c>
      <c r="D9486">
        <v>3</v>
      </c>
      <c r="E9486">
        <v>31</v>
      </c>
      <c r="F9486">
        <v>60</v>
      </c>
      <c r="G9486" s="1">
        <f t="shared" si="592"/>
        <v>0.91176470588235292</v>
      </c>
      <c r="H9486" s="4">
        <f t="shared" si="593"/>
        <v>0</v>
      </c>
      <c r="I9486" s="5">
        <f>IF(OR(AND(F9486&gt;=50,G9486&gt;SUMIF(SeasonTotals!A$2:A$9,A9486,SeasonTotals!F$2:F$9)),AND(G9486&gt;0.885,F9486&gt;=50,D9486&lt;3)),1,0)</f>
        <v>0</v>
      </c>
      <c r="J9486" s="4">
        <f t="shared" si="594"/>
        <v>0</v>
      </c>
      <c r="K9486" s="5">
        <f t="shared" si="595"/>
        <v>0</v>
      </c>
    </row>
    <row r="9487" spans="1:11" x14ac:dyDescent="0.25">
      <c r="A9487" t="s">
        <v>118</v>
      </c>
      <c r="B9487" t="s">
        <v>80</v>
      </c>
      <c r="C9487">
        <v>1</v>
      </c>
      <c r="D9487">
        <v>2</v>
      </c>
      <c r="E9487">
        <v>27</v>
      </c>
      <c r="F9487">
        <v>62</v>
      </c>
      <c r="G9487" s="1">
        <f t="shared" si="592"/>
        <v>0.93103448275862066</v>
      </c>
      <c r="H9487" s="4">
        <f t="shared" si="593"/>
        <v>1</v>
      </c>
      <c r="I9487" s="5">
        <f>IF(OR(AND(F9487&gt;=50,G9487&gt;SUMIF(SeasonTotals!A$2:A$9,A9487,SeasonTotals!F$2:F$9)),AND(G9487&gt;0.885,F9487&gt;=50,D9487&lt;3)),1,0)</f>
        <v>1</v>
      </c>
      <c r="J9487" s="4">
        <f t="shared" si="594"/>
        <v>0</v>
      </c>
      <c r="K9487" s="5">
        <f t="shared" si="595"/>
        <v>0</v>
      </c>
    </row>
    <row r="9488" spans="1:11" x14ac:dyDescent="0.25">
      <c r="A9488" t="s">
        <v>118</v>
      </c>
      <c r="B9488" t="s">
        <v>80</v>
      </c>
      <c r="C9488">
        <v>1</v>
      </c>
      <c r="D9488">
        <v>3</v>
      </c>
      <c r="E9488">
        <v>36</v>
      </c>
      <c r="F9488">
        <v>59</v>
      </c>
      <c r="G9488" s="1">
        <f t="shared" si="592"/>
        <v>0.92307692307692313</v>
      </c>
      <c r="H9488" s="4">
        <f t="shared" si="593"/>
        <v>1</v>
      </c>
      <c r="I9488" s="5">
        <f>IF(OR(AND(F9488&gt;=50,G9488&gt;SUMIF(SeasonTotals!A$2:A$9,A9488,SeasonTotals!F$2:F$9)),AND(G9488&gt;0.885,F9488&gt;=50,D9488&lt;3)),1,0)</f>
        <v>1</v>
      </c>
      <c r="J9488" s="4">
        <f t="shared" si="594"/>
        <v>0</v>
      </c>
      <c r="K9488" s="5">
        <f t="shared" si="595"/>
        <v>0</v>
      </c>
    </row>
    <row r="9489" spans="1:11" x14ac:dyDescent="0.25">
      <c r="A9489" t="s">
        <v>118</v>
      </c>
      <c r="B9489" t="s">
        <v>80</v>
      </c>
      <c r="C9489">
        <v>1</v>
      </c>
      <c r="D9489">
        <v>2</v>
      </c>
      <c r="E9489">
        <v>23</v>
      </c>
      <c r="F9489">
        <v>60</v>
      </c>
      <c r="G9489" s="1">
        <f t="shared" si="592"/>
        <v>0.92</v>
      </c>
      <c r="H9489" s="4">
        <f t="shared" si="593"/>
        <v>1</v>
      </c>
      <c r="I9489" s="5">
        <f>IF(OR(AND(F9489&gt;=50,G9489&gt;SUMIF(SeasonTotals!A$2:A$9,A9489,SeasonTotals!F$2:F$9)),AND(G9489&gt;0.885,F9489&gt;=50,D9489&lt;3)),1,0)</f>
        <v>1</v>
      </c>
      <c r="J9489" s="4">
        <f t="shared" si="594"/>
        <v>0</v>
      </c>
      <c r="K9489" s="5">
        <f t="shared" si="595"/>
        <v>0</v>
      </c>
    </row>
    <row r="9490" spans="1:11" x14ac:dyDescent="0.25">
      <c r="A9490" t="s">
        <v>118</v>
      </c>
      <c r="B9490" t="s">
        <v>80</v>
      </c>
      <c r="C9490">
        <v>1</v>
      </c>
      <c r="D9490">
        <v>4</v>
      </c>
      <c r="E9490">
        <v>30</v>
      </c>
      <c r="F9490">
        <v>60</v>
      </c>
      <c r="G9490" s="1">
        <f t="shared" si="592"/>
        <v>0.88235294117647056</v>
      </c>
      <c r="H9490" s="4">
        <f t="shared" si="593"/>
        <v>0</v>
      </c>
      <c r="I9490" s="5">
        <f>IF(OR(AND(F9490&gt;=50,G9490&gt;SUMIF(SeasonTotals!A$2:A$9,A9490,SeasonTotals!F$2:F$9)),AND(G9490&gt;0.885,F9490&gt;=50,D9490&lt;3)),1,0)</f>
        <v>0</v>
      </c>
      <c r="J9490" s="4">
        <f t="shared" si="594"/>
        <v>0</v>
      </c>
      <c r="K9490" s="5">
        <f t="shared" si="595"/>
        <v>0</v>
      </c>
    </row>
    <row r="9491" spans="1:11" x14ac:dyDescent="0.25">
      <c r="A9491" t="s">
        <v>118</v>
      </c>
      <c r="B9491" t="s">
        <v>80</v>
      </c>
      <c r="C9491">
        <v>1</v>
      </c>
      <c r="D9491">
        <v>2</v>
      </c>
      <c r="E9491">
        <v>24</v>
      </c>
      <c r="F9491">
        <v>65</v>
      </c>
      <c r="G9491" s="1">
        <f t="shared" si="592"/>
        <v>0.92307692307692313</v>
      </c>
      <c r="H9491" s="4">
        <f t="shared" si="593"/>
        <v>1</v>
      </c>
      <c r="I9491" s="5">
        <f>IF(OR(AND(F9491&gt;=50,G9491&gt;SUMIF(SeasonTotals!A$2:A$9,A9491,SeasonTotals!F$2:F$9)),AND(G9491&gt;0.885,F9491&gt;=50,D9491&lt;3)),1,0)</f>
        <v>1</v>
      </c>
      <c r="J9491" s="4">
        <f t="shared" si="594"/>
        <v>0</v>
      </c>
      <c r="K9491" s="5">
        <f t="shared" si="595"/>
        <v>0</v>
      </c>
    </row>
    <row r="9492" spans="1:11" x14ac:dyDescent="0.25">
      <c r="A9492" t="s">
        <v>118</v>
      </c>
      <c r="B9492" t="s">
        <v>80</v>
      </c>
      <c r="C9492">
        <v>1</v>
      </c>
      <c r="D9492">
        <v>7</v>
      </c>
      <c r="E9492">
        <v>19</v>
      </c>
      <c r="F9492">
        <v>63</v>
      </c>
      <c r="G9492" s="1">
        <f t="shared" si="592"/>
        <v>0.73076923076923073</v>
      </c>
      <c r="H9492" s="4">
        <f t="shared" si="593"/>
        <v>0</v>
      </c>
      <c r="I9492" s="5">
        <f>IF(OR(AND(F9492&gt;=50,G9492&gt;SUMIF(SeasonTotals!A$2:A$9,A9492,SeasonTotals!F$2:F$9)),AND(G9492&gt;0.885,F9492&gt;=50,D9492&lt;3)),1,0)</f>
        <v>0</v>
      </c>
      <c r="J9492" s="4">
        <f t="shared" si="594"/>
        <v>1</v>
      </c>
      <c r="K9492" s="5">
        <f t="shared" si="595"/>
        <v>0</v>
      </c>
    </row>
    <row r="9493" spans="1:11" x14ac:dyDescent="0.25">
      <c r="A9493" t="s">
        <v>118</v>
      </c>
      <c r="B9493" t="s">
        <v>80</v>
      </c>
      <c r="C9493">
        <v>1</v>
      </c>
      <c r="D9493">
        <v>2</v>
      </c>
      <c r="E9493">
        <v>28</v>
      </c>
      <c r="F9493">
        <v>58</v>
      </c>
      <c r="G9493" s="1">
        <f t="shared" si="592"/>
        <v>0.93333333333333335</v>
      </c>
      <c r="H9493" s="4">
        <f t="shared" si="593"/>
        <v>1</v>
      </c>
      <c r="I9493" s="5">
        <f>IF(OR(AND(F9493&gt;=50,G9493&gt;SUMIF(SeasonTotals!A$2:A$9,A9493,SeasonTotals!F$2:F$9)),AND(G9493&gt;0.885,F9493&gt;=50,D9493&lt;3)),1,0)</f>
        <v>1</v>
      </c>
      <c r="J9493" s="4">
        <f t="shared" si="594"/>
        <v>0</v>
      </c>
      <c r="K9493" s="5">
        <f t="shared" si="595"/>
        <v>0</v>
      </c>
    </row>
    <row r="9494" spans="1:11" x14ac:dyDescent="0.25">
      <c r="A9494" t="s">
        <v>118</v>
      </c>
      <c r="B9494" t="s">
        <v>80</v>
      </c>
      <c r="C9494">
        <v>1</v>
      </c>
      <c r="D9494">
        <v>2</v>
      </c>
      <c r="E9494">
        <v>21</v>
      </c>
      <c r="F9494">
        <v>59</v>
      </c>
      <c r="G9494" s="1">
        <f t="shared" si="592"/>
        <v>0.91304347826086951</v>
      </c>
      <c r="H9494" s="4">
        <f t="shared" si="593"/>
        <v>1</v>
      </c>
      <c r="I9494" s="5">
        <f>IF(OR(AND(F9494&gt;=50,G9494&gt;SUMIF(SeasonTotals!A$2:A$9,A9494,SeasonTotals!F$2:F$9)),AND(G9494&gt;0.885,F9494&gt;=50,D9494&lt;3)),1,0)</f>
        <v>1</v>
      </c>
      <c r="J9494" s="4">
        <f t="shared" si="594"/>
        <v>0</v>
      </c>
      <c r="K9494" s="5">
        <f t="shared" si="595"/>
        <v>0</v>
      </c>
    </row>
    <row r="9495" spans="1:11" x14ac:dyDescent="0.25">
      <c r="A9495" t="s">
        <v>118</v>
      </c>
      <c r="B9495" t="s">
        <v>80</v>
      </c>
      <c r="C9495">
        <v>1</v>
      </c>
      <c r="D9495">
        <v>2</v>
      </c>
      <c r="E9495">
        <v>37</v>
      </c>
      <c r="F9495">
        <v>58</v>
      </c>
      <c r="G9495" s="1">
        <f t="shared" si="592"/>
        <v>0.94871794871794868</v>
      </c>
      <c r="H9495" s="4">
        <f t="shared" si="593"/>
        <v>1</v>
      </c>
      <c r="I9495" s="5">
        <f>IF(OR(AND(F9495&gt;=50,G9495&gt;SUMIF(SeasonTotals!A$2:A$9,A9495,SeasonTotals!F$2:F$9)),AND(G9495&gt;0.885,F9495&gt;=50,D9495&lt;3)),1,0)</f>
        <v>1</v>
      </c>
      <c r="J9495" s="4">
        <f t="shared" si="594"/>
        <v>0</v>
      </c>
      <c r="K9495" s="5">
        <f t="shared" si="595"/>
        <v>0</v>
      </c>
    </row>
    <row r="9496" spans="1:11" x14ac:dyDescent="0.25">
      <c r="A9496" t="s">
        <v>118</v>
      </c>
      <c r="B9496" t="s">
        <v>80</v>
      </c>
      <c r="C9496">
        <v>1</v>
      </c>
      <c r="D9496">
        <v>1</v>
      </c>
      <c r="E9496">
        <v>40</v>
      </c>
      <c r="F9496">
        <v>60</v>
      </c>
      <c r="G9496" s="1">
        <f t="shared" si="592"/>
        <v>0.97560975609756095</v>
      </c>
      <c r="H9496" s="4">
        <f t="shared" si="593"/>
        <v>1</v>
      </c>
      <c r="I9496" s="5">
        <f>IF(OR(AND(F9496&gt;=50,G9496&gt;SUMIF(SeasonTotals!A$2:A$9,A9496,SeasonTotals!F$2:F$9)),AND(G9496&gt;0.885,F9496&gt;=50,D9496&lt;3)),1,0)</f>
        <v>1</v>
      </c>
      <c r="J9496" s="4">
        <f t="shared" si="594"/>
        <v>0</v>
      </c>
      <c r="K9496" s="5">
        <f t="shared" si="595"/>
        <v>0</v>
      </c>
    </row>
    <row r="9497" spans="1:11" x14ac:dyDescent="0.25">
      <c r="A9497" t="s">
        <v>118</v>
      </c>
      <c r="B9497" t="s">
        <v>80</v>
      </c>
      <c r="C9497">
        <v>1</v>
      </c>
      <c r="D9497">
        <v>2</v>
      </c>
      <c r="E9497">
        <v>29</v>
      </c>
      <c r="F9497">
        <v>59</v>
      </c>
      <c r="G9497" s="1">
        <f t="shared" si="592"/>
        <v>0.93548387096774188</v>
      </c>
      <c r="H9497" s="4">
        <f t="shared" si="593"/>
        <v>1</v>
      </c>
      <c r="I9497" s="5">
        <f>IF(OR(AND(F9497&gt;=50,G9497&gt;SUMIF(SeasonTotals!A$2:A$9,A9497,SeasonTotals!F$2:F$9)),AND(G9497&gt;0.885,F9497&gt;=50,D9497&lt;3)),1,0)</f>
        <v>1</v>
      </c>
      <c r="J9497" s="4">
        <f t="shared" si="594"/>
        <v>0</v>
      </c>
      <c r="K9497" s="5">
        <f t="shared" si="595"/>
        <v>0</v>
      </c>
    </row>
    <row r="9498" spans="1:11" x14ac:dyDescent="0.25">
      <c r="A9498" t="s">
        <v>118</v>
      </c>
      <c r="B9498" t="s">
        <v>80</v>
      </c>
      <c r="C9498">
        <v>1</v>
      </c>
      <c r="D9498">
        <v>2</v>
      </c>
      <c r="E9498">
        <v>35</v>
      </c>
      <c r="F9498">
        <v>65</v>
      </c>
      <c r="G9498" s="1">
        <f t="shared" si="592"/>
        <v>0.94594594594594594</v>
      </c>
      <c r="H9498" s="4">
        <f t="shared" si="593"/>
        <v>1</v>
      </c>
      <c r="I9498" s="5">
        <f>IF(OR(AND(F9498&gt;=50,G9498&gt;SUMIF(SeasonTotals!A$2:A$9,A9498,SeasonTotals!F$2:F$9)),AND(G9498&gt;0.885,F9498&gt;=50,D9498&lt;3)),1,0)</f>
        <v>1</v>
      </c>
      <c r="J9498" s="4">
        <f t="shared" si="594"/>
        <v>0</v>
      </c>
      <c r="K9498" s="5">
        <f t="shared" si="595"/>
        <v>0</v>
      </c>
    </row>
    <row r="9499" spans="1:11" x14ac:dyDescent="0.25">
      <c r="A9499" t="s">
        <v>118</v>
      </c>
      <c r="B9499" t="s">
        <v>80</v>
      </c>
      <c r="C9499">
        <v>1</v>
      </c>
      <c r="D9499">
        <v>2</v>
      </c>
      <c r="E9499">
        <v>29</v>
      </c>
      <c r="F9499">
        <v>60</v>
      </c>
      <c r="G9499" s="1">
        <f t="shared" si="592"/>
        <v>0.93548387096774188</v>
      </c>
      <c r="H9499" s="4">
        <f t="shared" si="593"/>
        <v>1</v>
      </c>
      <c r="I9499" s="5">
        <f>IF(OR(AND(F9499&gt;=50,G9499&gt;SUMIF(SeasonTotals!A$2:A$9,A9499,SeasonTotals!F$2:F$9)),AND(G9499&gt;0.885,F9499&gt;=50,D9499&lt;3)),1,0)</f>
        <v>1</v>
      </c>
      <c r="J9499" s="4">
        <f t="shared" si="594"/>
        <v>0</v>
      </c>
      <c r="K9499" s="5">
        <f t="shared" si="595"/>
        <v>0</v>
      </c>
    </row>
    <row r="9500" spans="1:11" x14ac:dyDescent="0.25">
      <c r="A9500" t="s">
        <v>118</v>
      </c>
      <c r="B9500" t="s">
        <v>80</v>
      </c>
      <c r="C9500">
        <v>1</v>
      </c>
      <c r="D9500">
        <v>3</v>
      </c>
      <c r="E9500">
        <v>21</v>
      </c>
      <c r="F9500">
        <v>60</v>
      </c>
      <c r="G9500" s="1">
        <f t="shared" si="592"/>
        <v>0.875</v>
      </c>
      <c r="H9500" s="4">
        <f t="shared" si="593"/>
        <v>0</v>
      </c>
      <c r="I9500" s="5">
        <f>IF(OR(AND(F9500&gt;=50,G9500&gt;SUMIF(SeasonTotals!A$2:A$9,A9500,SeasonTotals!F$2:F$9)),AND(G9500&gt;0.885,F9500&gt;=50,D9500&lt;3)),1,0)</f>
        <v>0</v>
      </c>
      <c r="J9500" s="4">
        <f t="shared" si="594"/>
        <v>0</v>
      </c>
      <c r="K9500" s="5">
        <f t="shared" si="595"/>
        <v>0</v>
      </c>
    </row>
    <row r="9501" spans="1:11" x14ac:dyDescent="0.25">
      <c r="A9501" t="s">
        <v>118</v>
      </c>
      <c r="B9501" t="s">
        <v>80</v>
      </c>
      <c r="C9501">
        <v>1</v>
      </c>
      <c r="D9501">
        <v>3</v>
      </c>
      <c r="E9501">
        <v>33</v>
      </c>
      <c r="F9501">
        <v>60</v>
      </c>
      <c r="G9501" s="1">
        <f t="shared" si="592"/>
        <v>0.91666666666666663</v>
      </c>
      <c r="H9501" s="4">
        <f t="shared" si="593"/>
        <v>1</v>
      </c>
      <c r="I9501" s="5">
        <f>IF(OR(AND(F9501&gt;=50,G9501&gt;SUMIF(SeasonTotals!A$2:A$9,A9501,SeasonTotals!F$2:F$9)),AND(G9501&gt;0.885,F9501&gt;=50,D9501&lt;3)),1,0)</f>
        <v>1</v>
      </c>
      <c r="J9501" s="4">
        <f t="shared" si="594"/>
        <v>0</v>
      </c>
      <c r="K9501" s="5">
        <f t="shared" si="595"/>
        <v>0</v>
      </c>
    </row>
    <row r="9502" spans="1:11" x14ac:dyDescent="0.25">
      <c r="A9502" t="s">
        <v>118</v>
      </c>
      <c r="B9502" t="s">
        <v>80</v>
      </c>
      <c r="C9502">
        <v>1</v>
      </c>
      <c r="D9502">
        <v>3</v>
      </c>
      <c r="E9502">
        <v>28</v>
      </c>
      <c r="F9502">
        <v>58</v>
      </c>
      <c r="G9502" s="1">
        <f t="shared" si="592"/>
        <v>0.90322580645161288</v>
      </c>
      <c r="H9502" s="4">
        <f t="shared" si="593"/>
        <v>0</v>
      </c>
      <c r="I9502" s="5">
        <f>IF(OR(AND(F9502&gt;=50,G9502&gt;SUMIF(SeasonTotals!A$2:A$9,A9502,SeasonTotals!F$2:F$9)),AND(G9502&gt;0.885,F9502&gt;=50,D9502&lt;3)),1,0)</f>
        <v>0</v>
      </c>
      <c r="J9502" s="4">
        <f t="shared" si="594"/>
        <v>0</v>
      </c>
      <c r="K9502" s="5">
        <f t="shared" si="595"/>
        <v>0</v>
      </c>
    </row>
    <row r="9503" spans="1:11" x14ac:dyDescent="0.25">
      <c r="A9503" t="s">
        <v>118</v>
      </c>
      <c r="B9503" t="s">
        <v>80</v>
      </c>
      <c r="C9503">
        <v>1</v>
      </c>
      <c r="D9503">
        <v>3</v>
      </c>
      <c r="E9503">
        <v>26</v>
      </c>
      <c r="F9503">
        <v>64</v>
      </c>
      <c r="G9503" s="1">
        <f t="shared" si="592"/>
        <v>0.89655172413793105</v>
      </c>
      <c r="H9503" s="4">
        <f t="shared" si="593"/>
        <v>0</v>
      </c>
      <c r="I9503" s="5">
        <f>IF(OR(AND(F9503&gt;=50,G9503&gt;SUMIF(SeasonTotals!A$2:A$9,A9503,SeasonTotals!F$2:F$9)),AND(G9503&gt;0.885,F9503&gt;=50,D9503&lt;3)),1,0)</f>
        <v>0</v>
      </c>
      <c r="J9503" s="4">
        <f t="shared" si="594"/>
        <v>0</v>
      </c>
      <c r="K9503" s="5">
        <f t="shared" si="595"/>
        <v>0</v>
      </c>
    </row>
    <row r="9504" spans="1:11" x14ac:dyDescent="0.25">
      <c r="A9504" t="s">
        <v>118</v>
      </c>
      <c r="B9504" t="s">
        <v>80</v>
      </c>
      <c r="C9504">
        <v>1</v>
      </c>
      <c r="D9504">
        <v>4</v>
      </c>
      <c r="E9504">
        <v>25</v>
      </c>
      <c r="F9504">
        <v>59</v>
      </c>
      <c r="G9504" s="1">
        <f t="shared" si="592"/>
        <v>0.86206896551724133</v>
      </c>
      <c r="H9504" s="4">
        <f t="shared" si="593"/>
        <v>0</v>
      </c>
      <c r="I9504" s="5">
        <f>IF(OR(AND(F9504&gt;=50,G9504&gt;SUMIF(SeasonTotals!A$2:A$9,A9504,SeasonTotals!F$2:F$9)),AND(G9504&gt;0.885,F9504&gt;=50,D9504&lt;3)),1,0)</f>
        <v>0</v>
      </c>
      <c r="J9504" s="4">
        <f t="shared" si="594"/>
        <v>0</v>
      </c>
      <c r="K9504" s="5">
        <f t="shared" si="595"/>
        <v>0</v>
      </c>
    </row>
    <row r="9505" spans="1:11" x14ac:dyDescent="0.25">
      <c r="A9505" t="s">
        <v>118</v>
      </c>
      <c r="B9505" t="s">
        <v>80</v>
      </c>
      <c r="C9505">
        <v>1</v>
      </c>
      <c r="D9505">
        <v>1</v>
      </c>
      <c r="E9505">
        <v>32</v>
      </c>
      <c r="F9505">
        <v>58</v>
      </c>
      <c r="G9505" s="1">
        <f t="shared" si="592"/>
        <v>0.96969696969696972</v>
      </c>
      <c r="H9505" s="4">
        <f t="shared" si="593"/>
        <v>1</v>
      </c>
      <c r="I9505" s="5">
        <f>IF(OR(AND(F9505&gt;=50,G9505&gt;SUMIF(SeasonTotals!A$2:A$9,A9505,SeasonTotals!F$2:F$9)),AND(G9505&gt;0.885,F9505&gt;=50,D9505&lt;3)),1,0)</f>
        <v>1</v>
      </c>
      <c r="J9505" s="4">
        <f t="shared" si="594"/>
        <v>0</v>
      </c>
      <c r="K9505" s="5">
        <f t="shared" si="595"/>
        <v>0</v>
      </c>
    </row>
    <row r="9506" spans="1:11" x14ac:dyDescent="0.25">
      <c r="A9506" t="s">
        <v>118</v>
      </c>
      <c r="B9506" t="s">
        <v>80</v>
      </c>
      <c r="C9506">
        <v>1</v>
      </c>
      <c r="D9506">
        <v>2</v>
      </c>
      <c r="E9506">
        <v>28</v>
      </c>
      <c r="F9506">
        <v>60</v>
      </c>
      <c r="G9506" s="1">
        <f t="shared" si="592"/>
        <v>0.93333333333333335</v>
      </c>
      <c r="H9506" s="4">
        <f t="shared" si="593"/>
        <v>1</v>
      </c>
      <c r="I9506" s="5">
        <f>IF(OR(AND(F9506&gt;=50,G9506&gt;SUMIF(SeasonTotals!A$2:A$9,A9506,SeasonTotals!F$2:F$9)),AND(G9506&gt;0.885,F9506&gt;=50,D9506&lt;3)),1,0)</f>
        <v>1</v>
      </c>
      <c r="J9506" s="4">
        <f t="shared" si="594"/>
        <v>0</v>
      </c>
      <c r="K9506" s="5">
        <f t="shared" si="595"/>
        <v>0</v>
      </c>
    </row>
    <row r="9507" spans="1:11" x14ac:dyDescent="0.25">
      <c r="A9507" t="s">
        <v>118</v>
      </c>
      <c r="B9507" t="s">
        <v>80</v>
      </c>
      <c r="C9507">
        <v>1</v>
      </c>
      <c r="D9507">
        <v>4</v>
      </c>
      <c r="E9507">
        <v>22</v>
      </c>
      <c r="F9507">
        <v>60</v>
      </c>
      <c r="G9507" s="1">
        <f t="shared" si="592"/>
        <v>0.84615384615384615</v>
      </c>
      <c r="H9507" s="4">
        <f t="shared" si="593"/>
        <v>0</v>
      </c>
      <c r="I9507" s="5">
        <f>IF(OR(AND(F9507&gt;=50,G9507&gt;SUMIF(SeasonTotals!A$2:A$9,A9507,SeasonTotals!F$2:F$9)),AND(G9507&gt;0.885,F9507&gt;=50,D9507&lt;3)),1,0)</f>
        <v>0</v>
      </c>
      <c r="J9507" s="4">
        <f t="shared" si="594"/>
        <v>1</v>
      </c>
      <c r="K9507" s="5">
        <f t="shared" si="595"/>
        <v>0</v>
      </c>
    </row>
    <row r="9508" spans="1:11" x14ac:dyDescent="0.25">
      <c r="A9508" t="s">
        <v>118</v>
      </c>
      <c r="B9508" t="s">
        <v>80</v>
      </c>
      <c r="C9508">
        <v>1</v>
      </c>
      <c r="D9508">
        <v>0</v>
      </c>
      <c r="E9508">
        <v>31</v>
      </c>
      <c r="F9508">
        <v>58</v>
      </c>
      <c r="G9508" s="1">
        <f t="shared" si="592"/>
        <v>1</v>
      </c>
      <c r="H9508" s="4">
        <f t="shared" si="593"/>
        <v>1</v>
      </c>
      <c r="I9508" s="5">
        <f>IF(OR(AND(F9508&gt;=50,G9508&gt;SUMIF(SeasonTotals!A$2:A$9,A9508,SeasonTotals!F$2:F$9)),AND(G9508&gt;0.885,F9508&gt;=50,D9508&lt;3)),1,0)</f>
        <v>1</v>
      </c>
      <c r="J9508" s="4">
        <f t="shared" si="594"/>
        <v>0</v>
      </c>
      <c r="K9508" s="5">
        <f t="shared" si="595"/>
        <v>0</v>
      </c>
    </row>
    <row r="9509" spans="1:11" x14ac:dyDescent="0.25">
      <c r="A9509" t="s">
        <v>118</v>
      </c>
      <c r="B9509" t="s">
        <v>80</v>
      </c>
      <c r="C9509">
        <v>1</v>
      </c>
      <c r="D9509">
        <v>2</v>
      </c>
      <c r="E9509">
        <v>22</v>
      </c>
      <c r="F9509">
        <v>60</v>
      </c>
      <c r="G9509" s="1">
        <f t="shared" si="592"/>
        <v>0.91666666666666663</v>
      </c>
      <c r="H9509" s="4">
        <f t="shared" si="593"/>
        <v>1</v>
      </c>
      <c r="I9509" s="5">
        <f>IF(OR(AND(F9509&gt;=50,G9509&gt;SUMIF(SeasonTotals!A$2:A$9,A9509,SeasonTotals!F$2:F$9)),AND(G9509&gt;0.885,F9509&gt;=50,D9509&lt;3)),1,0)</f>
        <v>1</v>
      </c>
      <c r="J9509" s="4">
        <f t="shared" si="594"/>
        <v>0</v>
      </c>
      <c r="K9509" s="5">
        <f t="shared" si="595"/>
        <v>0</v>
      </c>
    </row>
    <row r="9510" spans="1:11" x14ac:dyDescent="0.25">
      <c r="A9510" t="s">
        <v>118</v>
      </c>
      <c r="B9510" t="s">
        <v>80</v>
      </c>
      <c r="C9510">
        <v>1</v>
      </c>
      <c r="D9510">
        <v>0</v>
      </c>
      <c r="E9510">
        <v>30</v>
      </c>
      <c r="F9510">
        <v>60</v>
      </c>
      <c r="G9510" s="1">
        <f t="shared" si="592"/>
        <v>1</v>
      </c>
      <c r="H9510" s="4">
        <f t="shared" si="593"/>
        <v>1</v>
      </c>
      <c r="I9510" s="5">
        <f>IF(OR(AND(F9510&gt;=50,G9510&gt;SUMIF(SeasonTotals!A$2:A$9,A9510,SeasonTotals!F$2:F$9)),AND(G9510&gt;0.885,F9510&gt;=50,D9510&lt;3)),1,0)</f>
        <v>1</v>
      </c>
      <c r="J9510" s="4">
        <f t="shared" si="594"/>
        <v>0</v>
      </c>
      <c r="K9510" s="5">
        <f t="shared" si="595"/>
        <v>0</v>
      </c>
    </row>
    <row r="9511" spans="1:11" x14ac:dyDescent="0.25">
      <c r="A9511" t="s">
        <v>118</v>
      </c>
      <c r="B9511" t="s">
        <v>80</v>
      </c>
      <c r="C9511">
        <v>1</v>
      </c>
      <c r="D9511">
        <v>4</v>
      </c>
      <c r="E9511">
        <v>31</v>
      </c>
      <c r="F9511">
        <v>58</v>
      </c>
      <c r="G9511" s="1">
        <f t="shared" si="592"/>
        <v>0.88571428571428568</v>
      </c>
      <c r="H9511" s="4">
        <f t="shared" si="593"/>
        <v>0</v>
      </c>
      <c r="I9511" s="5">
        <f>IF(OR(AND(F9511&gt;=50,G9511&gt;SUMIF(SeasonTotals!A$2:A$9,A9511,SeasonTotals!F$2:F$9)),AND(G9511&gt;0.885,F9511&gt;=50,D9511&lt;3)),1,0)</f>
        <v>0</v>
      </c>
      <c r="J9511" s="4">
        <f t="shared" si="594"/>
        <v>0</v>
      </c>
      <c r="K9511" s="5">
        <f t="shared" si="595"/>
        <v>0</v>
      </c>
    </row>
    <row r="9512" spans="1:11" x14ac:dyDescent="0.25">
      <c r="A9512" t="s">
        <v>118</v>
      </c>
      <c r="B9512" t="s">
        <v>80</v>
      </c>
      <c r="C9512">
        <v>1</v>
      </c>
      <c r="D9512">
        <v>1</v>
      </c>
      <c r="E9512">
        <v>20</v>
      </c>
      <c r="F9512">
        <v>31</v>
      </c>
      <c r="G9512" s="1">
        <f t="shared" si="592"/>
        <v>0.95238095238095233</v>
      </c>
      <c r="H9512" s="4">
        <f t="shared" si="593"/>
        <v>0</v>
      </c>
      <c r="I9512" s="5">
        <f>IF(OR(AND(F9512&gt;=50,G9512&gt;SUMIF(SeasonTotals!A$2:A$9,A9512,SeasonTotals!F$2:F$9)),AND(G9512&gt;0.885,F9512&gt;=50,D9512&lt;3)),1,0)</f>
        <v>0</v>
      </c>
      <c r="J9512" s="4">
        <f t="shared" si="594"/>
        <v>0</v>
      </c>
      <c r="K9512" s="5">
        <f t="shared" si="595"/>
        <v>1</v>
      </c>
    </row>
    <row r="9513" spans="1:11" x14ac:dyDescent="0.25">
      <c r="A9513" t="s">
        <v>118</v>
      </c>
      <c r="B9513" t="s">
        <v>81</v>
      </c>
      <c r="C9513">
        <v>1</v>
      </c>
      <c r="D9513">
        <v>3</v>
      </c>
      <c r="E9513">
        <v>24</v>
      </c>
      <c r="F9513">
        <v>58</v>
      </c>
      <c r="G9513" s="1">
        <f t="shared" si="592"/>
        <v>0.88888888888888884</v>
      </c>
      <c r="H9513" s="4">
        <f t="shared" si="593"/>
        <v>0</v>
      </c>
      <c r="I9513" s="5">
        <f>IF(OR(AND(F9513&gt;=50,G9513&gt;SUMIF(SeasonTotals!A$2:A$9,A9513,SeasonTotals!F$2:F$9)),AND(G9513&gt;0.885,F9513&gt;=50,D9513&lt;3)),1,0)</f>
        <v>0</v>
      </c>
      <c r="J9513" s="4">
        <f t="shared" si="594"/>
        <v>0</v>
      </c>
      <c r="K9513" s="5">
        <f t="shared" si="595"/>
        <v>0</v>
      </c>
    </row>
    <row r="9514" spans="1:11" x14ac:dyDescent="0.25">
      <c r="A9514" t="s">
        <v>118</v>
      </c>
      <c r="B9514" t="s">
        <v>81</v>
      </c>
      <c r="C9514">
        <v>1</v>
      </c>
      <c r="D9514">
        <v>3</v>
      </c>
      <c r="E9514">
        <v>26</v>
      </c>
      <c r="F9514">
        <v>58</v>
      </c>
      <c r="G9514" s="1">
        <f t="shared" si="592"/>
        <v>0.89655172413793105</v>
      </c>
      <c r="H9514" s="4">
        <f t="shared" si="593"/>
        <v>0</v>
      </c>
      <c r="I9514" s="5">
        <f>IF(OR(AND(F9514&gt;=50,G9514&gt;SUMIF(SeasonTotals!A$2:A$9,A9514,SeasonTotals!F$2:F$9)),AND(G9514&gt;0.885,F9514&gt;=50,D9514&lt;3)),1,0)</f>
        <v>0</v>
      </c>
      <c r="J9514" s="4">
        <f t="shared" si="594"/>
        <v>0</v>
      </c>
      <c r="K9514" s="5">
        <f t="shared" si="595"/>
        <v>0</v>
      </c>
    </row>
    <row r="9515" spans="1:11" x14ac:dyDescent="0.25">
      <c r="A9515" t="s">
        <v>118</v>
      </c>
      <c r="B9515" t="s">
        <v>81</v>
      </c>
      <c r="C9515">
        <v>1</v>
      </c>
      <c r="D9515">
        <v>5</v>
      </c>
      <c r="E9515">
        <v>37</v>
      </c>
      <c r="F9515">
        <v>60</v>
      </c>
      <c r="G9515" s="1">
        <f t="shared" si="592"/>
        <v>0.88095238095238093</v>
      </c>
      <c r="H9515" s="4">
        <f t="shared" si="593"/>
        <v>0</v>
      </c>
      <c r="I9515" s="5">
        <f>IF(OR(AND(F9515&gt;=50,G9515&gt;SUMIF(SeasonTotals!A$2:A$9,A9515,SeasonTotals!F$2:F$9)),AND(G9515&gt;0.885,F9515&gt;=50,D9515&lt;3)),1,0)</f>
        <v>0</v>
      </c>
      <c r="J9515" s="4">
        <f t="shared" si="594"/>
        <v>0</v>
      </c>
      <c r="K9515" s="5">
        <f t="shared" si="595"/>
        <v>0</v>
      </c>
    </row>
    <row r="9516" spans="1:11" x14ac:dyDescent="0.25">
      <c r="A9516" t="s">
        <v>118</v>
      </c>
      <c r="B9516" t="s">
        <v>81</v>
      </c>
      <c r="C9516">
        <v>1</v>
      </c>
      <c r="D9516">
        <v>3</v>
      </c>
      <c r="E9516">
        <v>16</v>
      </c>
      <c r="F9516">
        <v>56</v>
      </c>
      <c r="G9516" s="1">
        <f t="shared" si="592"/>
        <v>0.84210526315789469</v>
      </c>
      <c r="H9516" s="4">
        <f t="shared" si="593"/>
        <v>0</v>
      </c>
      <c r="I9516" s="5">
        <f>IF(OR(AND(F9516&gt;=50,G9516&gt;SUMIF(SeasonTotals!A$2:A$9,A9516,SeasonTotals!F$2:F$9)),AND(G9516&gt;0.885,F9516&gt;=50,D9516&lt;3)),1,0)</f>
        <v>0</v>
      </c>
      <c r="J9516" s="4">
        <f t="shared" si="594"/>
        <v>1</v>
      </c>
      <c r="K9516" s="5">
        <f t="shared" si="595"/>
        <v>0</v>
      </c>
    </row>
    <row r="9517" spans="1:11" x14ac:dyDescent="0.25">
      <c r="A9517" t="s">
        <v>118</v>
      </c>
      <c r="B9517" t="s">
        <v>81</v>
      </c>
      <c r="C9517">
        <v>1</v>
      </c>
      <c r="D9517">
        <v>1</v>
      </c>
      <c r="E9517">
        <v>40</v>
      </c>
      <c r="F9517">
        <v>65</v>
      </c>
      <c r="G9517" s="1">
        <f t="shared" si="592"/>
        <v>0.97560975609756095</v>
      </c>
      <c r="H9517" s="4">
        <f t="shared" si="593"/>
        <v>1</v>
      </c>
      <c r="I9517" s="5">
        <f>IF(OR(AND(F9517&gt;=50,G9517&gt;SUMIF(SeasonTotals!A$2:A$9,A9517,SeasonTotals!F$2:F$9)),AND(G9517&gt;0.885,F9517&gt;=50,D9517&lt;3)),1,0)</f>
        <v>1</v>
      </c>
      <c r="J9517" s="4">
        <f t="shared" si="594"/>
        <v>0</v>
      </c>
      <c r="K9517" s="5">
        <f t="shared" si="595"/>
        <v>0</v>
      </c>
    </row>
    <row r="9518" spans="1:11" x14ac:dyDescent="0.25">
      <c r="A9518" t="s">
        <v>118</v>
      </c>
      <c r="B9518" t="s">
        <v>81</v>
      </c>
      <c r="C9518">
        <v>1</v>
      </c>
      <c r="D9518">
        <v>2</v>
      </c>
      <c r="E9518">
        <v>40</v>
      </c>
      <c r="F9518">
        <v>65</v>
      </c>
      <c r="G9518" s="1">
        <f t="shared" si="592"/>
        <v>0.95238095238095233</v>
      </c>
      <c r="H9518" s="4">
        <f t="shared" si="593"/>
        <v>1</v>
      </c>
      <c r="I9518" s="5">
        <f>IF(OR(AND(F9518&gt;=50,G9518&gt;SUMIF(SeasonTotals!A$2:A$9,A9518,SeasonTotals!F$2:F$9)),AND(G9518&gt;0.885,F9518&gt;=50,D9518&lt;3)),1,0)</f>
        <v>1</v>
      </c>
      <c r="J9518" s="4">
        <f t="shared" si="594"/>
        <v>0</v>
      </c>
      <c r="K9518" s="5">
        <f t="shared" si="595"/>
        <v>0</v>
      </c>
    </row>
    <row r="9519" spans="1:11" x14ac:dyDescent="0.25">
      <c r="A9519" t="s">
        <v>118</v>
      </c>
      <c r="B9519" t="s">
        <v>81</v>
      </c>
      <c r="C9519">
        <v>1</v>
      </c>
      <c r="D9519">
        <v>3</v>
      </c>
      <c r="E9519">
        <v>34</v>
      </c>
      <c r="F9519">
        <v>61</v>
      </c>
      <c r="G9519" s="1">
        <f t="shared" si="592"/>
        <v>0.91891891891891897</v>
      </c>
      <c r="H9519" s="4">
        <f t="shared" si="593"/>
        <v>1</v>
      </c>
      <c r="I9519" s="5">
        <f>IF(OR(AND(F9519&gt;=50,G9519&gt;SUMIF(SeasonTotals!A$2:A$9,A9519,SeasonTotals!F$2:F$9)),AND(G9519&gt;0.885,F9519&gt;=50,D9519&lt;3)),1,0)</f>
        <v>1</v>
      </c>
      <c r="J9519" s="4">
        <f t="shared" si="594"/>
        <v>0</v>
      </c>
      <c r="K9519" s="5">
        <f t="shared" si="595"/>
        <v>0</v>
      </c>
    </row>
    <row r="9520" spans="1:11" x14ac:dyDescent="0.25">
      <c r="A9520" t="s">
        <v>118</v>
      </c>
      <c r="B9520" t="s">
        <v>81</v>
      </c>
      <c r="C9520">
        <v>1</v>
      </c>
      <c r="D9520">
        <v>3</v>
      </c>
      <c r="E9520">
        <v>24</v>
      </c>
      <c r="F9520">
        <v>58</v>
      </c>
      <c r="G9520" s="1">
        <f t="shared" si="592"/>
        <v>0.88888888888888884</v>
      </c>
      <c r="H9520" s="4">
        <f t="shared" si="593"/>
        <v>0</v>
      </c>
      <c r="I9520" s="5">
        <f>IF(OR(AND(F9520&gt;=50,G9520&gt;SUMIF(SeasonTotals!A$2:A$9,A9520,SeasonTotals!F$2:F$9)),AND(G9520&gt;0.885,F9520&gt;=50,D9520&lt;3)),1,0)</f>
        <v>0</v>
      </c>
      <c r="J9520" s="4">
        <f t="shared" si="594"/>
        <v>0</v>
      </c>
      <c r="K9520" s="5">
        <f t="shared" si="595"/>
        <v>0</v>
      </c>
    </row>
    <row r="9521" spans="1:11" x14ac:dyDescent="0.25">
      <c r="A9521" t="s">
        <v>118</v>
      </c>
      <c r="B9521" t="s">
        <v>81</v>
      </c>
      <c r="C9521">
        <v>1</v>
      </c>
      <c r="D9521">
        <v>2</v>
      </c>
      <c r="E9521">
        <v>27</v>
      </c>
      <c r="F9521">
        <v>60</v>
      </c>
      <c r="G9521" s="1">
        <f t="shared" si="592"/>
        <v>0.93103448275862066</v>
      </c>
      <c r="H9521" s="4">
        <f t="shared" si="593"/>
        <v>1</v>
      </c>
      <c r="I9521" s="5">
        <f>IF(OR(AND(F9521&gt;=50,G9521&gt;SUMIF(SeasonTotals!A$2:A$9,A9521,SeasonTotals!F$2:F$9)),AND(G9521&gt;0.885,F9521&gt;=50,D9521&lt;3)),1,0)</f>
        <v>1</v>
      </c>
      <c r="J9521" s="4">
        <f t="shared" si="594"/>
        <v>0</v>
      </c>
      <c r="K9521" s="5">
        <f t="shared" si="595"/>
        <v>0</v>
      </c>
    </row>
    <row r="9522" spans="1:11" x14ac:dyDescent="0.25">
      <c r="A9522" t="s">
        <v>118</v>
      </c>
      <c r="B9522" t="s">
        <v>81</v>
      </c>
      <c r="C9522">
        <v>1</v>
      </c>
      <c r="D9522">
        <v>2</v>
      </c>
      <c r="E9522">
        <v>33</v>
      </c>
      <c r="F9522">
        <v>62</v>
      </c>
      <c r="G9522" s="1">
        <f t="shared" si="592"/>
        <v>0.94285714285714284</v>
      </c>
      <c r="H9522" s="4">
        <f t="shared" si="593"/>
        <v>1</v>
      </c>
      <c r="I9522" s="5">
        <f>IF(OR(AND(F9522&gt;=50,G9522&gt;SUMIF(SeasonTotals!A$2:A$9,A9522,SeasonTotals!F$2:F$9)),AND(G9522&gt;0.885,F9522&gt;=50,D9522&lt;3)),1,0)</f>
        <v>1</v>
      </c>
      <c r="J9522" s="4">
        <f t="shared" si="594"/>
        <v>0</v>
      </c>
      <c r="K9522" s="5">
        <f t="shared" si="595"/>
        <v>0</v>
      </c>
    </row>
    <row r="9523" spans="1:11" x14ac:dyDescent="0.25">
      <c r="A9523" t="s">
        <v>118</v>
      </c>
      <c r="B9523" t="s">
        <v>81</v>
      </c>
      <c r="C9523">
        <v>1</v>
      </c>
      <c r="D9523">
        <v>2</v>
      </c>
      <c r="E9523">
        <v>28</v>
      </c>
      <c r="F9523">
        <v>65</v>
      </c>
      <c r="G9523" s="1">
        <f t="shared" si="592"/>
        <v>0.93333333333333335</v>
      </c>
      <c r="H9523" s="4">
        <f t="shared" si="593"/>
        <v>1</v>
      </c>
      <c r="I9523" s="5">
        <f>IF(OR(AND(F9523&gt;=50,G9523&gt;SUMIF(SeasonTotals!A$2:A$9,A9523,SeasonTotals!F$2:F$9)),AND(G9523&gt;0.885,F9523&gt;=50,D9523&lt;3)),1,0)</f>
        <v>1</v>
      </c>
      <c r="J9523" s="4">
        <f t="shared" si="594"/>
        <v>0</v>
      </c>
      <c r="K9523" s="5">
        <f t="shared" si="595"/>
        <v>0</v>
      </c>
    </row>
    <row r="9524" spans="1:11" x14ac:dyDescent="0.25">
      <c r="A9524" t="s">
        <v>118</v>
      </c>
      <c r="B9524" t="s">
        <v>81</v>
      </c>
      <c r="C9524">
        <v>1</v>
      </c>
      <c r="D9524">
        <v>2</v>
      </c>
      <c r="E9524">
        <v>6</v>
      </c>
      <c r="F9524">
        <v>20</v>
      </c>
      <c r="G9524" s="1">
        <f t="shared" si="592"/>
        <v>0.75</v>
      </c>
      <c r="H9524" s="4">
        <f t="shared" si="593"/>
        <v>0</v>
      </c>
      <c r="I9524" s="5">
        <f>IF(OR(AND(F9524&gt;=50,G9524&gt;SUMIF(SeasonTotals!A$2:A$9,A9524,SeasonTotals!F$2:F$9)),AND(G9524&gt;0.885,F9524&gt;=50,D9524&lt;3)),1,0)</f>
        <v>0</v>
      </c>
      <c r="J9524" s="4">
        <f t="shared" si="594"/>
        <v>1</v>
      </c>
      <c r="K9524" s="5">
        <f t="shared" si="595"/>
        <v>1</v>
      </c>
    </row>
    <row r="9525" spans="1:11" x14ac:dyDescent="0.25">
      <c r="A9525" t="s">
        <v>118</v>
      </c>
      <c r="B9525" t="s">
        <v>81</v>
      </c>
      <c r="C9525">
        <v>1</v>
      </c>
      <c r="D9525">
        <v>3</v>
      </c>
      <c r="E9525">
        <v>22</v>
      </c>
      <c r="F9525">
        <v>64</v>
      </c>
      <c r="G9525" s="1">
        <f t="shared" si="592"/>
        <v>0.88</v>
      </c>
      <c r="H9525" s="4">
        <f t="shared" si="593"/>
        <v>0</v>
      </c>
      <c r="I9525" s="5">
        <f>IF(OR(AND(F9525&gt;=50,G9525&gt;SUMIF(SeasonTotals!A$2:A$9,A9525,SeasonTotals!F$2:F$9)),AND(G9525&gt;0.885,F9525&gt;=50,D9525&lt;3)),1,0)</f>
        <v>0</v>
      </c>
      <c r="J9525" s="4">
        <f t="shared" si="594"/>
        <v>0</v>
      </c>
      <c r="K9525" s="5">
        <f t="shared" si="595"/>
        <v>0</v>
      </c>
    </row>
    <row r="9526" spans="1:11" x14ac:dyDescent="0.25">
      <c r="A9526" t="s">
        <v>118</v>
      </c>
      <c r="B9526" t="s">
        <v>81</v>
      </c>
      <c r="C9526">
        <v>1</v>
      </c>
      <c r="D9526">
        <v>2</v>
      </c>
      <c r="E9526">
        <v>34</v>
      </c>
      <c r="F9526">
        <v>65</v>
      </c>
      <c r="G9526" s="1">
        <f t="shared" si="592"/>
        <v>0.94444444444444442</v>
      </c>
      <c r="H9526" s="4">
        <f t="shared" si="593"/>
        <v>1</v>
      </c>
      <c r="I9526" s="5">
        <f>IF(OR(AND(F9526&gt;=50,G9526&gt;SUMIF(SeasonTotals!A$2:A$9,A9526,SeasonTotals!F$2:F$9)),AND(G9526&gt;0.885,F9526&gt;=50,D9526&lt;3)),1,0)</f>
        <v>1</v>
      </c>
      <c r="J9526" s="4">
        <f t="shared" si="594"/>
        <v>0</v>
      </c>
      <c r="K9526" s="5">
        <f t="shared" si="595"/>
        <v>0</v>
      </c>
    </row>
    <row r="9527" spans="1:11" x14ac:dyDescent="0.25">
      <c r="A9527" t="s">
        <v>118</v>
      </c>
      <c r="B9527" t="s">
        <v>81</v>
      </c>
      <c r="C9527">
        <v>1</v>
      </c>
      <c r="D9527">
        <v>5</v>
      </c>
      <c r="E9527">
        <v>29</v>
      </c>
      <c r="F9527">
        <v>60</v>
      </c>
      <c r="G9527" s="1">
        <f t="shared" si="592"/>
        <v>0.8529411764705882</v>
      </c>
      <c r="H9527" s="4">
        <f t="shared" si="593"/>
        <v>0</v>
      </c>
      <c r="I9527" s="5">
        <f>IF(OR(AND(F9527&gt;=50,G9527&gt;SUMIF(SeasonTotals!A$2:A$9,A9527,SeasonTotals!F$2:F$9)),AND(G9527&gt;0.885,F9527&gt;=50,D9527&lt;3)),1,0)</f>
        <v>0</v>
      </c>
      <c r="J9527" s="4">
        <f t="shared" si="594"/>
        <v>0</v>
      </c>
      <c r="K9527" s="5">
        <f t="shared" si="595"/>
        <v>0</v>
      </c>
    </row>
    <row r="9528" spans="1:11" x14ac:dyDescent="0.25">
      <c r="A9528" t="s">
        <v>118</v>
      </c>
      <c r="B9528" t="s">
        <v>81</v>
      </c>
      <c r="C9528">
        <v>1</v>
      </c>
      <c r="D9528">
        <v>2</v>
      </c>
      <c r="E9528">
        <v>20</v>
      </c>
      <c r="F9528">
        <v>59</v>
      </c>
      <c r="G9528" s="1">
        <f t="shared" si="592"/>
        <v>0.90909090909090906</v>
      </c>
      <c r="H9528" s="4">
        <f t="shared" si="593"/>
        <v>1</v>
      </c>
      <c r="I9528" s="5">
        <f>IF(OR(AND(F9528&gt;=50,G9528&gt;SUMIF(SeasonTotals!A$2:A$9,A9528,SeasonTotals!F$2:F$9)),AND(G9528&gt;0.885,F9528&gt;=50,D9528&lt;3)),1,0)</f>
        <v>1</v>
      </c>
      <c r="J9528" s="4">
        <f t="shared" si="594"/>
        <v>0</v>
      </c>
      <c r="K9528" s="5">
        <f t="shared" si="595"/>
        <v>0</v>
      </c>
    </row>
    <row r="9529" spans="1:11" x14ac:dyDescent="0.25">
      <c r="A9529" t="s">
        <v>118</v>
      </c>
      <c r="B9529" t="s">
        <v>81</v>
      </c>
      <c r="C9529">
        <v>1</v>
      </c>
      <c r="D9529">
        <v>3</v>
      </c>
      <c r="E9529">
        <v>22</v>
      </c>
      <c r="F9529">
        <v>61</v>
      </c>
      <c r="G9529" s="1">
        <f t="shared" si="592"/>
        <v>0.88</v>
      </c>
      <c r="H9529" s="4">
        <f t="shared" si="593"/>
        <v>0</v>
      </c>
      <c r="I9529" s="5">
        <f>IF(OR(AND(F9529&gt;=50,G9529&gt;SUMIF(SeasonTotals!A$2:A$9,A9529,SeasonTotals!F$2:F$9)),AND(G9529&gt;0.885,F9529&gt;=50,D9529&lt;3)),1,0)</f>
        <v>0</v>
      </c>
      <c r="J9529" s="4">
        <f t="shared" si="594"/>
        <v>0</v>
      </c>
      <c r="K9529" s="5">
        <f t="shared" si="595"/>
        <v>0</v>
      </c>
    </row>
    <row r="9530" spans="1:11" x14ac:dyDescent="0.25">
      <c r="A9530" t="s">
        <v>118</v>
      </c>
      <c r="B9530" t="s">
        <v>81</v>
      </c>
      <c r="C9530">
        <v>1</v>
      </c>
      <c r="D9530">
        <v>3</v>
      </c>
      <c r="E9530">
        <v>35</v>
      </c>
      <c r="F9530">
        <v>65</v>
      </c>
      <c r="G9530" s="1">
        <f t="shared" si="592"/>
        <v>0.92105263157894735</v>
      </c>
      <c r="H9530" s="4">
        <f t="shared" si="593"/>
        <v>1</v>
      </c>
      <c r="I9530" s="5">
        <f>IF(OR(AND(F9530&gt;=50,G9530&gt;SUMIF(SeasonTotals!A$2:A$9,A9530,SeasonTotals!F$2:F$9)),AND(G9530&gt;0.885,F9530&gt;=50,D9530&lt;3)),1,0)</f>
        <v>1</v>
      </c>
      <c r="J9530" s="4">
        <f t="shared" si="594"/>
        <v>0</v>
      </c>
      <c r="K9530" s="5">
        <f t="shared" si="595"/>
        <v>0</v>
      </c>
    </row>
    <row r="9531" spans="1:11" x14ac:dyDescent="0.25">
      <c r="A9531" t="s">
        <v>118</v>
      </c>
      <c r="B9531" t="s">
        <v>81</v>
      </c>
      <c r="C9531">
        <v>1</v>
      </c>
      <c r="D9531">
        <v>0</v>
      </c>
      <c r="E9531">
        <v>24</v>
      </c>
      <c r="F9531">
        <v>60</v>
      </c>
      <c r="G9531" s="1">
        <f t="shared" si="592"/>
        <v>1</v>
      </c>
      <c r="H9531" s="4">
        <f t="shared" si="593"/>
        <v>1</v>
      </c>
      <c r="I9531" s="5">
        <f>IF(OR(AND(F9531&gt;=50,G9531&gt;SUMIF(SeasonTotals!A$2:A$9,A9531,SeasonTotals!F$2:F$9)),AND(G9531&gt;0.885,F9531&gt;=50,D9531&lt;3)),1,0)</f>
        <v>1</v>
      </c>
      <c r="J9531" s="4">
        <f t="shared" si="594"/>
        <v>0</v>
      </c>
      <c r="K9531" s="5">
        <f t="shared" si="595"/>
        <v>0</v>
      </c>
    </row>
    <row r="9532" spans="1:11" x14ac:dyDescent="0.25">
      <c r="A9532" t="s">
        <v>118</v>
      </c>
      <c r="B9532" t="s">
        <v>81</v>
      </c>
      <c r="C9532">
        <v>1</v>
      </c>
      <c r="D9532">
        <v>3</v>
      </c>
      <c r="E9532">
        <v>18</v>
      </c>
      <c r="F9532">
        <v>65</v>
      </c>
      <c r="G9532" s="1">
        <f t="shared" si="592"/>
        <v>0.8571428571428571</v>
      </c>
      <c r="H9532" s="4">
        <f t="shared" si="593"/>
        <v>0</v>
      </c>
      <c r="I9532" s="5">
        <f>IF(OR(AND(F9532&gt;=50,G9532&gt;SUMIF(SeasonTotals!A$2:A$9,A9532,SeasonTotals!F$2:F$9)),AND(G9532&gt;0.885,F9532&gt;=50,D9532&lt;3)),1,0)</f>
        <v>0</v>
      </c>
      <c r="J9532" s="4">
        <f t="shared" si="594"/>
        <v>0</v>
      </c>
      <c r="K9532" s="5">
        <f t="shared" si="595"/>
        <v>0</v>
      </c>
    </row>
    <row r="9533" spans="1:11" x14ac:dyDescent="0.25">
      <c r="A9533" t="s">
        <v>118</v>
      </c>
      <c r="B9533" t="s">
        <v>81</v>
      </c>
      <c r="C9533">
        <v>1</v>
      </c>
      <c r="D9533">
        <v>2</v>
      </c>
      <c r="E9533">
        <v>30</v>
      </c>
      <c r="F9533">
        <v>65</v>
      </c>
      <c r="G9533" s="1">
        <f t="shared" si="592"/>
        <v>0.9375</v>
      </c>
      <c r="H9533" s="4">
        <f t="shared" si="593"/>
        <v>1</v>
      </c>
      <c r="I9533" s="5">
        <f>IF(OR(AND(F9533&gt;=50,G9533&gt;SUMIF(SeasonTotals!A$2:A$9,A9533,SeasonTotals!F$2:F$9)),AND(G9533&gt;0.885,F9533&gt;=50,D9533&lt;3)),1,0)</f>
        <v>1</v>
      </c>
      <c r="J9533" s="4">
        <f t="shared" si="594"/>
        <v>0</v>
      </c>
      <c r="K9533" s="5">
        <f t="shared" si="595"/>
        <v>0</v>
      </c>
    </row>
    <row r="9534" spans="1:11" x14ac:dyDescent="0.25">
      <c r="A9534" t="s">
        <v>118</v>
      </c>
      <c r="B9534" t="s">
        <v>81</v>
      </c>
      <c r="C9534">
        <v>1</v>
      </c>
      <c r="D9534">
        <v>4</v>
      </c>
      <c r="E9534">
        <v>19</v>
      </c>
      <c r="F9534">
        <v>60</v>
      </c>
      <c r="G9534" s="1">
        <f t="shared" si="592"/>
        <v>0.82608695652173914</v>
      </c>
      <c r="H9534" s="4">
        <f t="shared" si="593"/>
        <v>0</v>
      </c>
      <c r="I9534" s="5">
        <f>IF(OR(AND(F9534&gt;=50,G9534&gt;SUMIF(SeasonTotals!A$2:A$9,A9534,SeasonTotals!F$2:F$9)),AND(G9534&gt;0.885,F9534&gt;=50,D9534&lt;3)),1,0)</f>
        <v>0</v>
      </c>
      <c r="J9534" s="4">
        <f t="shared" si="594"/>
        <v>1</v>
      </c>
      <c r="K9534" s="5">
        <f t="shared" si="595"/>
        <v>0</v>
      </c>
    </row>
    <row r="9535" spans="1:11" x14ac:dyDescent="0.25">
      <c r="A9535" t="s">
        <v>118</v>
      </c>
      <c r="B9535" t="s">
        <v>81</v>
      </c>
      <c r="C9535">
        <v>1</v>
      </c>
      <c r="D9535">
        <v>3</v>
      </c>
      <c r="E9535">
        <v>30</v>
      </c>
      <c r="F9535">
        <v>59</v>
      </c>
      <c r="G9535" s="1">
        <f t="shared" si="592"/>
        <v>0.90909090909090906</v>
      </c>
      <c r="H9535" s="4">
        <f t="shared" si="593"/>
        <v>0</v>
      </c>
      <c r="I9535" s="5">
        <f>IF(OR(AND(F9535&gt;=50,G9535&gt;SUMIF(SeasonTotals!A$2:A$9,A9535,SeasonTotals!F$2:F$9)),AND(G9535&gt;0.885,F9535&gt;=50,D9535&lt;3)),1,0)</f>
        <v>0</v>
      </c>
      <c r="J9535" s="4">
        <f t="shared" si="594"/>
        <v>0</v>
      </c>
      <c r="K9535" s="5">
        <f t="shared" si="595"/>
        <v>0</v>
      </c>
    </row>
    <row r="9536" spans="1:11" x14ac:dyDescent="0.25">
      <c r="A9536" t="s">
        <v>118</v>
      </c>
      <c r="B9536" t="s">
        <v>81</v>
      </c>
      <c r="C9536">
        <v>1</v>
      </c>
      <c r="D9536">
        <v>4</v>
      </c>
      <c r="E9536">
        <v>20</v>
      </c>
      <c r="F9536">
        <v>58</v>
      </c>
      <c r="G9536" s="1">
        <f t="shared" si="592"/>
        <v>0.83333333333333337</v>
      </c>
      <c r="H9536" s="4">
        <f t="shared" si="593"/>
        <v>0</v>
      </c>
      <c r="I9536" s="5">
        <f>IF(OR(AND(F9536&gt;=50,G9536&gt;SUMIF(SeasonTotals!A$2:A$9,A9536,SeasonTotals!F$2:F$9)),AND(G9536&gt;0.885,F9536&gt;=50,D9536&lt;3)),1,0)</f>
        <v>0</v>
      </c>
      <c r="J9536" s="4">
        <f t="shared" si="594"/>
        <v>1</v>
      </c>
      <c r="K9536" s="5">
        <f t="shared" si="595"/>
        <v>0</v>
      </c>
    </row>
    <row r="9537" spans="1:11" x14ac:dyDescent="0.25">
      <c r="A9537" t="s">
        <v>118</v>
      </c>
      <c r="B9537" t="s">
        <v>81</v>
      </c>
      <c r="C9537">
        <v>1</v>
      </c>
      <c r="D9537">
        <v>4</v>
      </c>
      <c r="E9537">
        <v>30</v>
      </c>
      <c r="F9537">
        <v>59</v>
      </c>
      <c r="G9537" s="1">
        <f t="shared" si="592"/>
        <v>0.88235294117647056</v>
      </c>
      <c r="H9537" s="4">
        <f t="shared" si="593"/>
        <v>0</v>
      </c>
      <c r="I9537" s="5">
        <f>IF(OR(AND(F9537&gt;=50,G9537&gt;SUMIF(SeasonTotals!A$2:A$9,A9537,SeasonTotals!F$2:F$9)),AND(G9537&gt;0.885,F9537&gt;=50,D9537&lt;3)),1,0)</f>
        <v>0</v>
      </c>
      <c r="J9537" s="4">
        <f t="shared" si="594"/>
        <v>0</v>
      </c>
      <c r="K9537" s="5">
        <f t="shared" si="595"/>
        <v>0</v>
      </c>
    </row>
    <row r="9538" spans="1:11" x14ac:dyDescent="0.25">
      <c r="A9538" t="s">
        <v>118</v>
      </c>
      <c r="B9538" t="s">
        <v>106</v>
      </c>
      <c r="C9538">
        <v>1</v>
      </c>
      <c r="D9538">
        <v>4</v>
      </c>
      <c r="E9538">
        <v>30</v>
      </c>
      <c r="F9538">
        <v>57</v>
      </c>
      <c r="G9538" s="1">
        <f t="shared" ref="G9538:G9601" si="596">E9538/MAX(1,SUM(D9538:E9538))</f>
        <v>0.88235294117647056</v>
      </c>
      <c r="H9538" s="4">
        <f t="shared" ref="H9538:H9601" si="597">IF(AND(F9538&gt;=50,OR(G9538&gt;0.913,AND(G9538&gt;0.885,D9538&lt;3))),1,0)</f>
        <v>0</v>
      </c>
      <c r="I9538" s="5">
        <f>IF(OR(AND(F9538&gt;=50,G9538&gt;SUMIF(SeasonTotals!A$2:A$9,A9538,SeasonTotals!F$2:F$9)),AND(G9538&gt;0.885,F9538&gt;=50,D9538&lt;3)),1,0)</f>
        <v>0</v>
      </c>
      <c r="J9538" s="4">
        <f t="shared" ref="J9538:J9601" si="598">IF(G9538&lt;0.85,1,0)</f>
        <v>0</v>
      </c>
      <c r="K9538" s="5">
        <f t="shared" ref="K9538:K9601" si="599">IF(F9538&lt;55,1,0)</f>
        <v>0</v>
      </c>
    </row>
    <row r="9539" spans="1:11" x14ac:dyDescent="0.25">
      <c r="A9539" t="s">
        <v>118</v>
      </c>
      <c r="B9539" t="s">
        <v>106</v>
      </c>
      <c r="C9539">
        <v>1</v>
      </c>
      <c r="D9539">
        <v>2</v>
      </c>
      <c r="E9539">
        <v>30</v>
      </c>
      <c r="F9539">
        <v>60</v>
      </c>
      <c r="G9539" s="1">
        <f t="shared" si="596"/>
        <v>0.9375</v>
      </c>
      <c r="H9539" s="4">
        <f t="shared" si="597"/>
        <v>1</v>
      </c>
      <c r="I9539" s="5">
        <f>IF(OR(AND(F9539&gt;=50,G9539&gt;SUMIF(SeasonTotals!A$2:A$9,A9539,SeasonTotals!F$2:F$9)),AND(G9539&gt;0.885,F9539&gt;=50,D9539&lt;3)),1,0)</f>
        <v>1</v>
      </c>
      <c r="J9539" s="4">
        <f t="shared" si="598"/>
        <v>0</v>
      </c>
      <c r="K9539" s="5">
        <f t="shared" si="599"/>
        <v>0</v>
      </c>
    </row>
    <row r="9540" spans="1:11" x14ac:dyDescent="0.25">
      <c r="A9540" t="s">
        <v>118</v>
      </c>
      <c r="B9540" t="s">
        <v>106</v>
      </c>
      <c r="C9540">
        <v>1</v>
      </c>
      <c r="D9540">
        <v>0</v>
      </c>
      <c r="E9540">
        <v>17</v>
      </c>
      <c r="F9540">
        <v>60</v>
      </c>
      <c r="G9540" s="1">
        <f t="shared" si="596"/>
        <v>1</v>
      </c>
      <c r="H9540" s="4">
        <f t="shared" si="597"/>
        <v>1</v>
      </c>
      <c r="I9540" s="5">
        <f>IF(OR(AND(F9540&gt;=50,G9540&gt;SUMIF(SeasonTotals!A$2:A$9,A9540,SeasonTotals!F$2:F$9)),AND(G9540&gt;0.885,F9540&gt;=50,D9540&lt;3)),1,0)</f>
        <v>1</v>
      </c>
      <c r="J9540" s="4">
        <f t="shared" si="598"/>
        <v>0</v>
      </c>
      <c r="K9540" s="5">
        <f t="shared" si="599"/>
        <v>0</v>
      </c>
    </row>
    <row r="9541" spans="1:11" x14ac:dyDescent="0.25">
      <c r="A9541" t="s">
        <v>118</v>
      </c>
      <c r="B9541" t="s">
        <v>106</v>
      </c>
      <c r="C9541">
        <v>1</v>
      </c>
      <c r="D9541">
        <v>2</v>
      </c>
      <c r="E9541">
        <v>26</v>
      </c>
      <c r="F9541">
        <v>65</v>
      </c>
      <c r="G9541" s="1">
        <f t="shared" si="596"/>
        <v>0.9285714285714286</v>
      </c>
      <c r="H9541" s="4">
        <f t="shared" si="597"/>
        <v>1</v>
      </c>
      <c r="I9541" s="5">
        <f>IF(OR(AND(F9541&gt;=50,G9541&gt;SUMIF(SeasonTotals!A$2:A$9,A9541,SeasonTotals!F$2:F$9)),AND(G9541&gt;0.885,F9541&gt;=50,D9541&lt;3)),1,0)</f>
        <v>1</v>
      </c>
      <c r="J9541" s="4">
        <f t="shared" si="598"/>
        <v>0</v>
      </c>
      <c r="K9541" s="5">
        <f t="shared" si="599"/>
        <v>0</v>
      </c>
    </row>
    <row r="9542" spans="1:11" x14ac:dyDescent="0.25">
      <c r="A9542" t="s">
        <v>118</v>
      </c>
      <c r="B9542" t="s">
        <v>106</v>
      </c>
      <c r="C9542">
        <v>1</v>
      </c>
      <c r="D9542">
        <v>1</v>
      </c>
      <c r="E9542">
        <v>37</v>
      </c>
      <c r="F9542">
        <v>60</v>
      </c>
      <c r="G9542" s="1">
        <f t="shared" si="596"/>
        <v>0.97368421052631582</v>
      </c>
      <c r="H9542" s="4">
        <f t="shared" si="597"/>
        <v>1</v>
      </c>
      <c r="I9542" s="5">
        <f>IF(OR(AND(F9542&gt;=50,G9542&gt;SUMIF(SeasonTotals!A$2:A$9,A9542,SeasonTotals!F$2:F$9)),AND(G9542&gt;0.885,F9542&gt;=50,D9542&lt;3)),1,0)</f>
        <v>1</v>
      </c>
      <c r="J9542" s="4">
        <f t="shared" si="598"/>
        <v>0</v>
      </c>
      <c r="K9542" s="5">
        <f t="shared" si="599"/>
        <v>0</v>
      </c>
    </row>
    <row r="9543" spans="1:11" x14ac:dyDescent="0.25">
      <c r="A9543" t="s">
        <v>118</v>
      </c>
      <c r="B9543" t="s">
        <v>106</v>
      </c>
      <c r="C9543">
        <v>1</v>
      </c>
      <c r="D9543">
        <v>3</v>
      </c>
      <c r="E9543">
        <v>30</v>
      </c>
      <c r="F9543">
        <v>58</v>
      </c>
      <c r="G9543" s="1">
        <f t="shared" si="596"/>
        <v>0.90909090909090906</v>
      </c>
      <c r="H9543" s="4">
        <f t="shared" si="597"/>
        <v>0</v>
      </c>
      <c r="I9543" s="5">
        <f>IF(OR(AND(F9543&gt;=50,G9543&gt;SUMIF(SeasonTotals!A$2:A$9,A9543,SeasonTotals!F$2:F$9)),AND(G9543&gt;0.885,F9543&gt;=50,D9543&lt;3)),1,0)</f>
        <v>0</v>
      </c>
      <c r="J9543" s="4">
        <f t="shared" si="598"/>
        <v>0</v>
      </c>
      <c r="K9543" s="5">
        <f t="shared" si="599"/>
        <v>0</v>
      </c>
    </row>
    <row r="9544" spans="1:11" x14ac:dyDescent="0.25">
      <c r="A9544" t="s">
        <v>118</v>
      </c>
      <c r="B9544" t="s">
        <v>106</v>
      </c>
      <c r="C9544">
        <v>1</v>
      </c>
      <c r="D9544">
        <v>3</v>
      </c>
      <c r="E9544">
        <v>29</v>
      </c>
      <c r="F9544">
        <v>60</v>
      </c>
      <c r="G9544" s="1">
        <f t="shared" si="596"/>
        <v>0.90625</v>
      </c>
      <c r="H9544" s="4">
        <f t="shared" si="597"/>
        <v>0</v>
      </c>
      <c r="I9544" s="5">
        <f>IF(OR(AND(F9544&gt;=50,G9544&gt;SUMIF(SeasonTotals!A$2:A$9,A9544,SeasonTotals!F$2:F$9)),AND(G9544&gt;0.885,F9544&gt;=50,D9544&lt;3)),1,0)</f>
        <v>0</v>
      </c>
      <c r="J9544" s="4">
        <f t="shared" si="598"/>
        <v>0</v>
      </c>
      <c r="K9544" s="5">
        <f t="shared" si="599"/>
        <v>0</v>
      </c>
    </row>
    <row r="9545" spans="1:11" x14ac:dyDescent="0.25">
      <c r="A9545" t="s">
        <v>118</v>
      </c>
      <c r="B9545" t="s">
        <v>106</v>
      </c>
      <c r="C9545">
        <v>1</v>
      </c>
      <c r="D9545">
        <v>7</v>
      </c>
      <c r="E9545">
        <v>13</v>
      </c>
      <c r="F9545">
        <v>60</v>
      </c>
      <c r="G9545" s="1">
        <f t="shared" si="596"/>
        <v>0.65</v>
      </c>
      <c r="H9545" s="4">
        <f t="shared" si="597"/>
        <v>0</v>
      </c>
      <c r="I9545" s="5">
        <f>IF(OR(AND(F9545&gt;=50,G9545&gt;SUMIF(SeasonTotals!A$2:A$9,A9545,SeasonTotals!F$2:F$9)),AND(G9545&gt;0.885,F9545&gt;=50,D9545&lt;3)),1,0)</f>
        <v>0</v>
      </c>
      <c r="J9545" s="4">
        <f t="shared" si="598"/>
        <v>1</v>
      </c>
      <c r="K9545" s="5">
        <f t="shared" si="599"/>
        <v>0</v>
      </c>
    </row>
    <row r="9546" spans="1:11" x14ac:dyDescent="0.25">
      <c r="A9546" t="s">
        <v>118</v>
      </c>
      <c r="B9546" t="s">
        <v>106</v>
      </c>
      <c r="C9546">
        <v>1</v>
      </c>
      <c r="D9546">
        <v>2</v>
      </c>
      <c r="E9546">
        <v>22</v>
      </c>
      <c r="F9546">
        <v>64</v>
      </c>
      <c r="G9546" s="1">
        <f t="shared" si="596"/>
        <v>0.91666666666666663</v>
      </c>
      <c r="H9546" s="4">
        <f t="shared" si="597"/>
        <v>1</v>
      </c>
      <c r="I9546" s="5">
        <f>IF(OR(AND(F9546&gt;=50,G9546&gt;SUMIF(SeasonTotals!A$2:A$9,A9546,SeasonTotals!F$2:F$9)),AND(G9546&gt;0.885,F9546&gt;=50,D9546&lt;3)),1,0)</f>
        <v>1</v>
      </c>
      <c r="J9546" s="4">
        <f t="shared" si="598"/>
        <v>0</v>
      </c>
      <c r="K9546" s="5">
        <f t="shared" si="599"/>
        <v>0</v>
      </c>
    </row>
    <row r="9547" spans="1:11" x14ac:dyDescent="0.25">
      <c r="A9547" t="s">
        <v>118</v>
      </c>
      <c r="B9547" t="s">
        <v>106</v>
      </c>
      <c r="C9547">
        <v>1</v>
      </c>
      <c r="D9547">
        <v>2</v>
      </c>
      <c r="E9547">
        <v>33</v>
      </c>
      <c r="F9547">
        <v>60</v>
      </c>
      <c r="G9547" s="1">
        <f t="shared" si="596"/>
        <v>0.94285714285714284</v>
      </c>
      <c r="H9547" s="4">
        <f t="shared" si="597"/>
        <v>1</v>
      </c>
      <c r="I9547" s="5">
        <f>IF(OR(AND(F9547&gt;=50,G9547&gt;SUMIF(SeasonTotals!A$2:A$9,A9547,SeasonTotals!F$2:F$9)),AND(G9547&gt;0.885,F9547&gt;=50,D9547&lt;3)),1,0)</f>
        <v>1</v>
      </c>
      <c r="J9547" s="4">
        <f t="shared" si="598"/>
        <v>0</v>
      </c>
      <c r="K9547" s="5">
        <f t="shared" si="599"/>
        <v>0</v>
      </c>
    </row>
    <row r="9548" spans="1:11" x14ac:dyDescent="0.25">
      <c r="A9548" t="s">
        <v>118</v>
      </c>
      <c r="B9548" t="s">
        <v>106</v>
      </c>
      <c r="C9548">
        <v>1</v>
      </c>
      <c r="D9548">
        <v>0</v>
      </c>
      <c r="E9548">
        <v>25</v>
      </c>
      <c r="F9548">
        <v>59</v>
      </c>
      <c r="G9548" s="1">
        <f t="shared" si="596"/>
        <v>1</v>
      </c>
      <c r="H9548" s="4">
        <f t="shared" si="597"/>
        <v>1</v>
      </c>
      <c r="I9548" s="5">
        <f>IF(OR(AND(F9548&gt;=50,G9548&gt;SUMIF(SeasonTotals!A$2:A$9,A9548,SeasonTotals!F$2:F$9)),AND(G9548&gt;0.885,F9548&gt;=50,D9548&lt;3)),1,0)</f>
        <v>1</v>
      </c>
      <c r="J9548" s="4">
        <f t="shared" si="598"/>
        <v>0</v>
      </c>
      <c r="K9548" s="5">
        <f t="shared" si="599"/>
        <v>0</v>
      </c>
    </row>
    <row r="9549" spans="1:11" x14ac:dyDescent="0.25">
      <c r="A9549" t="s">
        <v>118</v>
      </c>
      <c r="B9549" t="s">
        <v>106</v>
      </c>
      <c r="C9549">
        <v>1</v>
      </c>
      <c r="D9549">
        <v>1</v>
      </c>
      <c r="E9549">
        <v>32</v>
      </c>
      <c r="F9549">
        <v>60</v>
      </c>
      <c r="G9549" s="1">
        <f t="shared" si="596"/>
        <v>0.96969696969696972</v>
      </c>
      <c r="H9549" s="4">
        <f t="shared" si="597"/>
        <v>1</v>
      </c>
      <c r="I9549" s="5">
        <f>IF(OR(AND(F9549&gt;=50,G9549&gt;SUMIF(SeasonTotals!A$2:A$9,A9549,SeasonTotals!F$2:F$9)),AND(G9549&gt;0.885,F9549&gt;=50,D9549&lt;3)),1,0)</f>
        <v>1</v>
      </c>
      <c r="J9549" s="4">
        <f t="shared" si="598"/>
        <v>0</v>
      </c>
      <c r="K9549" s="5">
        <f t="shared" si="599"/>
        <v>0</v>
      </c>
    </row>
    <row r="9550" spans="1:11" x14ac:dyDescent="0.25">
      <c r="A9550" t="s">
        <v>118</v>
      </c>
      <c r="B9550" t="s">
        <v>106</v>
      </c>
      <c r="C9550">
        <v>1</v>
      </c>
      <c r="D9550">
        <v>1</v>
      </c>
      <c r="E9550">
        <v>37</v>
      </c>
      <c r="F9550">
        <v>62</v>
      </c>
      <c r="G9550" s="1">
        <f t="shared" si="596"/>
        <v>0.97368421052631582</v>
      </c>
      <c r="H9550" s="4">
        <f t="shared" si="597"/>
        <v>1</v>
      </c>
      <c r="I9550" s="5">
        <f>IF(OR(AND(F9550&gt;=50,G9550&gt;SUMIF(SeasonTotals!A$2:A$9,A9550,SeasonTotals!F$2:F$9)),AND(G9550&gt;0.885,F9550&gt;=50,D9550&lt;3)),1,0)</f>
        <v>1</v>
      </c>
      <c r="J9550" s="4">
        <f t="shared" si="598"/>
        <v>0</v>
      </c>
      <c r="K9550" s="5">
        <f t="shared" si="599"/>
        <v>0</v>
      </c>
    </row>
    <row r="9551" spans="1:11" x14ac:dyDescent="0.25">
      <c r="A9551" t="s">
        <v>118</v>
      </c>
      <c r="B9551" t="s">
        <v>106</v>
      </c>
      <c r="C9551">
        <v>1</v>
      </c>
      <c r="D9551">
        <v>2</v>
      </c>
      <c r="E9551">
        <v>25</v>
      </c>
      <c r="F9551">
        <v>60</v>
      </c>
      <c r="G9551" s="1">
        <f t="shared" si="596"/>
        <v>0.92592592592592593</v>
      </c>
      <c r="H9551" s="4">
        <f t="shared" si="597"/>
        <v>1</v>
      </c>
      <c r="I9551" s="5">
        <f>IF(OR(AND(F9551&gt;=50,G9551&gt;SUMIF(SeasonTotals!A$2:A$9,A9551,SeasonTotals!F$2:F$9)),AND(G9551&gt;0.885,F9551&gt;=50,D9551&lt;3)),1,0)</f>
        <v>1</v>
      </c>
      <c r="J9551" s="4">
        <f t="shared" si="598"/>
        <v>0</v>
      </c>
      <c r="K9551" s="5">
        <f t="shared" si="599"/>
        <v>0</v>
      </c>
    </row>
    <row r="9552" spans="1:11" x14ac:dyDescent="0.25">
      <c r="A9552" t="s">
        <v>118</v>
      </c>
      <c r="B9552" t="s">
        <v>106</v>
      </c>
      <c r="C9552">
        <v>1</v>
      </c>
      <c r="D9552">
        <v>3</v>
      </c>
      <c r="E9552">
        <v>35</v>
      </c>
      <c r="F9552">
        <v>60</v>
      </c>
      <c r="G9552" s="1">
        <f t="shared" si="596"/>
        <v>0.92105263157894735</v>
      </c>
      <c r="H9552" s="4">
        <f t="shared" si="597"/>
        <v>1</v>
      </c>
      <c r="I9552" s="5">
        <f>IF(OR(AND(F9552&gt;=50,G9552&gt;SUMIF(SeasonTotals!A$2:A$9,A9552,SeasonTotals!F$2:F$9)),AND(G9552&gt;0.885,F9552&gt;=50,D9552&lt;3)),1,0)</f>
        <v>1</v>
      </c>
      <c r="J9552" s="4">
        <f t="shared" si="598"/>
        <v>0</v>
      </c>
      <c r="K9552" s="5">
        <f t="shared" si="599"/>
        <v>0</v>
      </c>
    </row>
    <row r="9553" spans="1:11" x14ac:dyDescent="0.25">
      <c r="A9553" t="s">
        <v>118</v>
      </c>
      <c r="B9553" t="s">
        <v>106</v>
      </c>
      <c r="C9553">
        <v>1</v>
      </c>
      <c r="D9553">
        <v>3</v>
      </c>
      <c r="E9553">
        <v>31</v>
      </c>
      <c r="F9553">
        <v>59</v>
      </c>
      <c r="G9553" s="1">
        <f t="shared" si="596"/>
        <v>0.91176470588235292</v>
      </c>
      <c r="H9553" s="4">
        <f t="shared" si="597"/>
        <v>0</v>
      </c>
      <c r="I9553" s="5">
        <f>IF(OR(AND(F9553&gt;=50,G9553&gt;SUMIF(SeasonTotals!A$2:A$9,A9553,SeasonTotals!F$2:F$9)),AND(G9553&gt;0.885,F9553&gt;=50,D9553&lt;3)),1,0)</f>
        <v>0</v>
      </c>
      <c r="J9553" s="4">
        <f t="shared" si="598"/>
        <v>0</v>
      </c>
      <c r="K9553" s="5">
        <f t="shared" si="599"/>
        <v>0</v>
      </c>
    </row>
    <row r="9554" spans="1:11" x14ac:dyDescent="0.25">
      <c r="A9554" t="s">
        <v>118</v>
      </c>
      <c r="B9554" t="s">
        <v>106</v>
      </c>
      <c r="C9554">
        <v>1</v>
      </c>
      <c r="D9554">
        <v>1</v>
      </c>
      <c r="E9554">
        <v>23</v>
      </c>
      <c r="F9554">
        <v>58</v>
      </c>
      <c r="G9554" s="1">
        <f t="shared" si="596"/>
        <v>0.95833333333333337</v>
      </c>
      <c r="H9554" s="4">
        <f t="shared" si="597"/>
        <v>1</v>
      </c>
      <c r="I9554" s="5">
        <f>IF(OR(AND(F9554&gt;=50,G9554&gt;SUMIF(SeasonTotals!A$2:A$9,A9554,SeasonTotals!F$2:F$9)),AND(G9554&gt;0.885,F9554&gt;=50,D9554&lt;3)),1,0)</f>
        <v>1</v>
      </c>
      <c r="J9554" s="4">
        <f t="shared" si="598"/>
        <v>0</v>
      </c>
      <c r="K9554" s="5">
        <f t="shared" si="599"/>
        <v>0</v>
      </c>
    </row>
    <row r="9555" spans="1:11" x14ac:dyDescent="0.25">
      <c r="A9555" t="s">
        <v>118</v>
      </c>
      <c r="B9555" t="s">
        <v>106</v>
      </c>
      <c r="C9555">
        <v>1</v>
      </c>
      <c r="D9555">
        <v>2</v>
      </c>
      <c r="E9555">
        <v>36</v>
      </c>
      <c r="F9555">
        <v>65</v>
      </c>
      <c r="G9555" s="1">
        <f t="shared" si="596"/>
        <v>0.94736842105263153</v>
      </c>
      <c r="H9555" s="4">
        <f t="shared" si="597"/>
        <v>1</v>
      </c>
      <c r="I9555" s="5">
        <f>IF(OR(AND(F9555&gt;=50,G9555&gt;SUMIF(SeasonTotals!A$2:A$9,A9555,SeasonTotals!F$2:F$9)),AND(G9555&gt;0.885,F9555&gt;=50,D9555&lt;3)),1,0)</f>
        <v>1</v>
      </c>
      <c r="J9555" s="4">
        <f t="shared" si="598"/>
        <v>0</v>
      </c>
      <c r="K9555" s="5">
        <f t="shared" si="599"/>
        <v>0</v>
      </c>
    </row>
    <row r="9556" spans="1:11" x14ac:dyDescent="0.25">
      <c r="A9556" t="s">
        <v>118</v>
      </c>
      <c r="B9556" t="s">
        <v>106</v>
      </c>
      <c r="C9556">
        <v>1</v>
      </c>
      <c r="D9556">
        <v>2</v>
      </c>
      <c r="E9556">
        <v>23</v>
      </c>
      <c r="F9556">
        <v>60</v>
      </c>
      <c r="G9556" s="1">
        <f t="shared" si="596"/>
        <v>0.92</v>
      </c>
      <c r="H9556" s="4">
        <f t="shared" si="597"/>
        <v>1</v>
      </c>
      <c r="I9556" s="5">
        <f>IF(OR(AND(F9556&gt;=50,G9556&gt;SUMIF(SeasonTotals!A$2:A$9,A9556,SeasonTotals!F$2:F$9)),AND(G9556&gt;0.885,F9556&gt;=50,D9556&lt;3)),1,0)</f>
        <v>1</v>
      </c>
      <c r="J9556" s="4">
        <f t="shared" si="598"/>
        <v>0</v>
      </c>
      <c r="K9556" s="5">
        <f t="shared" si="599"/>
        <v>0</v>
      </c>
    </row>
    <row r="9557" spans="1:11" x14ac:dyDescent="0.25">
      <c r="A9557" t="s">
        <v>118</v>
      </c>
      <c r="B9557" t="s">
        <v>106</v>
      </c>
      <c r="C9557">
        <v>1</v>
      </c>
      <c r="D9557">
        <v>4</v>
      </c>
      <c r="E9557">
        <v>24</v>
      </c>
      <c r="F9557">
        <v>60</v>
      </c>
      <c r="G9557" s="1">
        <f t="shared" si="596"/>
        <v>0.8571428571428571</v>
      </c>
      <c r="H9557" s="4">
        <f t="shared" si="597"/>
        <v>0</v>
      </c>
      <c r="I9557" s="5">
        <f>IF(OR(AND(F9557&gt;=50,G9557&gt;SUMIF(SeasonTotals!A$2:A$9,A9557,SeasonTotals!F$2:F$9)),AND(G9557&gt;0.885,F9557&gt;=50,D9557&lt;3)),1,0)</f>
        <v>0</v>
      </c>
      <c r="J9557" s="4">
        <f t="shared" si="598"/>
        <v>0</v>
      </c>
      <c r="K9557" s="5">
        <f t="shared" si="599"/>
        <v>0</v>
      </c>
    </row>
    <row r="9558" spans="1:11" x14ac:dyDescent="0.25">
      <c r="A9558" t="s">
        <v>118</v>
      </c>
      <c r="B9558" t="s">
        <v>106</v>
      </c>
      <c r="C9558">
        <v>1</v>
      </c>
      <c r="D9558">
        <v>3</v>
      </c>
      <c r="E9558">
        <v>6</v>
      </c>
      <c r="F9558">
        <v>20</v>
      </c>
      <c r="G9558" s="1">
        <f t="shared" si="596"/>
        <v>0.66666666666666663</v>
      </c>
      <c r="H9558" s="4">
        <f t="shared" si="597"/>
        <v>0</v>
      </c>
      <c r="I9558" s="5">
        <f>IF(OR(AND(F9558&gt;=50,G9558&gt;SUMIF(SeasonTotals!A$2:A$9,A9558,SeasonTotals!F$2:F$9)),AND(G9558&gt;0.885,F9558&gt;=50,D9558&lt;3)),1,0)</f>
        <v>0</v>
      </c>
      <c r="J9558" s="4">
        <f t="shared" si="598"/>
        <v>1</v>
      </c>
      <c r="K9558" s="5">
        <f t="shared" si="599"/>
        <v>1</v>
      </c>
    </row>
    <row r="9559" spans="1:11" x14ac:dyDescent="0.25">
      <c r="A9559" t="s">
        <v>118</v>
      </c>
      <c r="B9559" t="s">
        <v>106</v>
      </c>
      <c r="C9559">
        <v>1</v>
      </c>
      <c r="D9559">
        <v>1</v>
      </c>
      <c r="E9559">
        <v>28</v>
      </c>
      <c r="F9559">
        <v>60</v>
      </c>
      <c r="G9559" s="1">
        <f t="shared" si="596"/>
        <v>0.96551724137931039</v>
      </c>
      <c r="H9559" s="4">
        <f t="shared" si="597"/>
        <v>1</v>
      </c>
      <c r="I9559" s="5">
        <f>IF(OR(AND(F9559&gt;=50,G9559&gt;SUMIF(SeasonTotals!A$2:A$9,A9559,SeasonTotals!F$2:F$9)),AND(G9559&gt;0.885,F9559&gt;=50,D9559&lt;3)),1,0)</f>
        <v>1</v>
      </c>
      <c r="J9559" s="4">
        <f t="shared" si="598"/>
        <v>0</v>
      </c>
      <c r="K9559" s="5">
        <f t="shared" si="599"/>
        <v>0</v>
      </c>
    </row>
    <row r="9560" spans="1:11" x14ac:dyDescent="0.25">
      <c r="A9560" t="s">
        <v>118</v>
      </c>
      <c r="B9560" t="s">
        <v>106</v>
      </c>
      <c r="C9560">
        <v>1</v>
      </c>
      <c r="D9560">
        <v>2</v>
      </c>
      <c r="E9560">
        <v>21</v>
      </c>
      <c r="F9560">
        <v>59</v>
      </c>
      <c r="G9560" s="1">
        <f t="shared" si="596"/>
        <v>0.91304347826086951</v>
      </c>
      <c r="H9560" s="4">
        <f t="shared" si="597"/>
        <v>1</v>
      </c>
      <c r="I9560" s="5">
        <f>IF(OR(AND(F9560&gt;=50,G9560&gt;SUMIF(SeasonTotals!A$2:A$9,A9560,SeasonTotals!F$2:F$9)),AND(G9560&gt;0.885,F9560&gt;=50,D9560&lt;3)),1,0)</f>
        <v>1</v>
      </c>
      <c r="J9560" s="4">
        <f t="shared" si="598"/>
        <v>0</v>
      </c>
      <c r="K9560" s="5">
        <f t="shared" si="599"/>
        <v>0</v>
      </c>
    </row>
    <row r="9561" spans="1:11" x14ac:dyDescent="0.25">
      <c r="A9561" t="s">
        <v>118</v>
      </c>
      <c r="B9561" t="s">
        <v>106</v>
      </c>
      <c r="C9561">
        <v>1</v>
      </c>
      <c r="D9561">
        <v>2</v>
      </c>
      <c r="E9561">
        <v>24</v>
      </c>
      <c r="F9561">
        <v>64</v>
      </c>
      <c r="G9561" s="1">
        <f t="shared" si="596"/>
        <v>0.92307692307692313</v>
      </c>
      <c r="H9561" s="4">
        <f t="shared" si="597"/>
        <v>1</v>
      </c>
      <c r="I9561" s="5">
        <f>IF(OR(AND(F9561&gt;=50,G9561&gt;SUMIF(SeasonTotals!A$2:A$9,A9561,SeasonTotals!F$2:F$9)),AND(G9561&gt;0.885,F9561&gt;=50,D9561&lt;3)),1,0)</f>
        <v>1</v>
      </c>
      <c r="J9561" s="4">
        <f t="shared" si="598"/>
        <v>0</v>
      </c>
      <c r="K9561" s="5">
        <f t="shared" si="599"/>
        <v>0</v>
      </c>
    </row>
    <row r="9562" spans="1:11" x14ac:dyDescent="0.25">
      <c r="A9562" t="s">
        <v>118</v>
      </c>
      <c r="B9562" t="s">
        <v>106</v>
      </c>
      <c r="C9562">
        <v>1</v>
      </c>
      <c r="D9562">
        <v>2</v>
      </c>
      <c r="E9562">
        <v>31</v>
      </c>
      <c r="F9562">
        <v>60</v>
      </c>
      <c r="G9562" s="1">
        <f t="shared" si="596"/>
        <v>0.93939393939393945</v>
      </c>
      <c r="H9562" s="4">
        <f t="shared" si="597"/>
        <v>1</v>
      </c>
      <c r="I9562" s="5">
        <f>IF(OR(AND(F9562&gt;=50,G9562&gt;SUMIF(SeasonTotals!A$2:A$9,A9562,SeasonTotals!F$2:F$9)),AND(G9562&gt;0.885,F9562&gt;=50,D9562&lt;3)),1,0)</f>
        <v>1</v>
      </c>
      <c r="J9562" s="4">
        <f t="shared" si="598"/>
        <v>0</v>
      </c>
      <c r="K9562" s="5">
        <f t="shared" si="599"/>
        <v>0</v>
      </c>
    </row>
    <row r="9563" spans="1:11" x14ac:dyDescent="0.25">
      <c r="A9563" t="s">
        <v>118</v>
      </c>
      <c r="B9563" t="s">
        <v>128</v>
      </c>
      <c r="C9563">
        <v>1</v>
      </c>
      <c r="D9563">
        <v>2</v>
      </c>
      <c r="E9563">
        <v>29</v>
      </c>
      <c r="F9563">
        <v>60</v>
      </c>
      <c r="G9563" s="1">
        <f t="shared" si="596"/>
        <v>0.93548387096774188</v>
      </c>
      <c r="H9563" s="4">
        <f t="shared" si="597"/>
        <v>1</v>
      </c>
      <c r="I9563" s="5">
        <f>IF(OR(AND(F9563&gt;=50,G9563&gt;SUMIF(SeasonTotals!A$2:A$9,A9563,SeasonTotals!F$2:F$9)),AND(G9563&gt;0.885,F9563&gt;=50,D9563&lt;3)),1,0)</f>
        <v>1</v>
      </c>
      <c r="J9563" s="4">
        <f t="shared" si="598"/>
        <v>0</v>
      </c>
      <c r="K9563" s="5">
        <f t="shared" si="599"/>
        <v>0</v>
      </c>
    </row>
    <row r="9564" spans="1:11" x14ac:dyDescent="0.25">
      <c r="A9564" t="s">
        <v>118</v>
      </c>
      <c r="B9564" t="s">
        <v>128</v>
      </c>
      <c r="C9564">
        <v>1</v>
      </c>
      <c r="D9564">
        <v>2</v>
      </c>
      <c r="E9564">
        <v>25</v>
      </c>
      <c r="F9564">
        <v>60</v>
      </c>
      <c r="G9564" s="1">
        <f t="shared" si="596"/>
        <v>0.92592592592592593</v>
      </c>
      <c r="H9564" s="4">
        <f t="shared" si="597"/>
        <v>1</v>
      </c>
      <c r="I9564" s="5">
        <f>IF(OR(AND(F9564&gt;=50,G9564&gt;SUMIF(SeasonTotals!A$2:A$9,A9564,SeasonTotals!F$2:F$9)),AND(G9564&gt;0.885,F9564&gt;=50,D9564&lt;3)),1,0)</f>
        <v>1</v>
      </c>
      <c r="J9564" s="4">
        <f t="shared" si="598"/>
        <v>0</v>
      </c>
      <c r="K9564" s="5">
        <f t="shared" si="599"/>
        <v>0</v>
      </c>
    </row>
    <row r="9565" spans="1:11" x14ac:dyDescent="0.25">
      <c r="A9565" t="s">
        <v>118</v>
      </c>
      <c r="B9565" t="s">
        <v>128</v>
      </c>
      <c r="C9565">
        <v>1</v>
      </c>
      <c r="D9565">
        <v>4</v>
      </c>
      <c r="E9565">
        <v>27</v>
      </c>
      <c r="F9565">
        <v>59</v>
      </c>
      <c r="G9565" s="1">
        <f t="shared" si="596"/>
        <v>0.87096774193548387</v>
      </c>
      <c r="H9565" s="4">
        <f t="shared" si="597"/>
        <v>0</v>
      </c>
      <c r="I9565" s="5">
        <f>IF(OR(AND(F9565&gt;=50,G9565&gt;SUMIF(SeasonTotals!A$2:A$9,A9565,SeasonTotals!F$2:F$9)),AND(G9565&gt;0.885,F9565&gt;=50,D9565&lt;3)),1,0)</f>
        <v>0</v>
      </c>
      <c r="J9565" s="4">
        <f t="shared" si="598"/>
        <v>0</v>
      </c>
      <c r="K9565" s="5">
        <f t="shared" si="599"/>
        <v>0</v>
      </c>
    </row>
    <row r="9566" spans="1:11" x14ac:dyDescent="0.25">
      <c r="A9566" t="s">
        <v>118</v>
      </c>
      <c r="B9566" t="s">
        <v>128</v>
      </c>
      <c r="C9566">
        <v>1</v>
      </c>
      <c r="D9566">
        <v>3</v>
      </c>
      <c r="E9566">
        <v>19</v>
      </c>
      <c r="F9566">
        <v>57</v>
      </c>
      <c r="G9566" s="1">
        <f t="shared" si="596"/>
        <v>0.86363636363636365</v>
      </c>
      <c r="H9566" s="4">
        <f t="shared" si="597"/>
        <v>0</v>
      </c>
      <c r="I9566" s="5">
        <f>IF(OR(AND(F9566&gt;=50,G9566&gt;SUMIF(SeasonTotals!A$2:A$9,A9566,SeasonTotals!F$2:F$9)),AND(G9566&gt;0.885,F9566&gt;=50,D9566&lt;3)),1,0)</f>
        <v>0</v>
      </c>
      <c r="J9566" s="4">
        <f t="shared" si="598"/>
        <v>0</v>
      </c>
      <c r="K9566" s="5">
        <f t="shared" si="599"/>
        <v>0</v>
      </c>
    </row>
    <row r="9567" spans="1:11" x14ac:dyDescent="0.25">
      <c r="A9567" t="s">
        <v>118</v>
      </c>
      <c r="B9567" t="s">
        <v>128</v>
      </c>
      <c r="C9567">
        <v>1</v>
      </c>
      <c r="D9567">
        <v>3</v>
      </c>
      <c r="E9567">
        <v>32</v>
      </c>
      <c r="F9567">
        <v>60</v>
      </c>
      <c r="G9567" s="1">
        <f t="shared" si="596"/>
        <v>0.91428571428571426</v>
      </c>
      <c r="H9567" s="4">
        <f t="shared" si="597"/>
        <v>1</v>
      </c>
      <c r="I9567" s="5">
        <f>IF(OR(AND(F9567&gt;=50,G9567&gt;SUMIF(SeasonTotals!A$2:A$9,A9567,SeasonTotals!F$2:F$9)),AND(G9567&gt;0.885,F9567&gt;=50,D9567&lt;3)),1,0)</f>
        <v>1</v>
      </c>
      <c r="J9567" s="4">
        <f t="shared" si="598"/>
        <v>0</v>
      </c>
      <c r="K9567" s="5">
        <f t="shared" si="599"/>
        <v>0</v>
      </c>
    </row>
    <row r="9568" spans="1:11" x14ac:dyDescent="0.25">
      <c r="A9568" t="s">
        <v>118</v>
      </c>
      <c r="B9568" t="s">
        <v>128</v>
      </c>
      <c r="C9568">
        <v>1</v>
      </c>
      <c r="D9568">
        <v>2</v>
      </c>
      <c r="E9568">
        <v>26</v>
      </c>
      <c r="F9568">
        <v>60</v>
      </c>
      <c r="G9568" s="1">
        <f t="shared" si="596"/>
        <v>0.9285714285714286</v>
      </c>
      <c r="H9568" s="4">
        <f t="shared" si="597"/>
        <v>1</v>
      </c>
      <c r="I9568" s="5">
        <f>IF(OR(AND(F9568&gt;=50,G9568&gt;SUMIF(SeasonTotals!A$2:A$9,A9568,SeasonTotals!F$2:F$9)),AND(G9568&gt;0.885,F9568&gt;=50,D9568&lt;3)),1,0)</f>
        <v>1</v>
      </c>
      <c r="J9568" s="4">
        <f t="shared" si="598"/>
        <v>0</v>
      </c>
      <c r="K9568" s="5">
        <f t="shared" si="599"/>
        <v>0</v>
      </c>
    </row>
    <row r="9569" spans="1:11" x14ac:dyDescent="0.25">
      <c r="A9569" t="s">
        <v>118</v>
      </c>
      <c r="B9569" t="s">
        <v>128</v>
      </c>
      <c r="C9569">
        <v>1</v>
      </c>
      <c r="D9569">
        <v>1</v>
      </c>
      <c r="E9569">
        <v>30</v>
      </c>
      <c r="F9569">
        <v>60</v>
      </c>
      <c r="G9569" s="1">
        <f t="shared" si="596"/>
        <v>0.967741935483871</v>
      </c>
      <c r="H9569" s="4">
        <f t="shared" si="597"/>
        <v>1</v>
      </c>
      <c r="I9569" s="5">
        <f>IF(OR(AND(F9569&gt;=50,G9569&gt;SUMIF(SeasonTotals!A$2:A$9,A9569,SeasonTotals!F$2:F$9)),AND(G9569&gt;0.885,F9569&gt;=50,D9569&lt;3)),1,0)</f>
        <v>1</v>
      </c>
      <c r="J9569" s="4">
        <f t="shared" si="598"/>
        <v>0</v>
      </c>
      <c r="K9569" s="5">
        <f t="shared" si="599"/>
        <v>0</v>
      </c>
    </row>
    <row r="9570" spans="1:11" x14ac:dyDescent="0.25">
      <c r="A9570" t="s">
        <v>118</v>
      </c>
      <c r="B9570" t="s">
        <v>128</v>
      </c>
      <c r="C9570">
        <v>1</v>
      </c>
      <c r="D9570">
        <v>2</v>
      </c>
      <c r="E9570">
        <v>26</v>
      </c>
      <c r="F9570">
        <v>60</v>
      </c>
      <c r="G9570" s="1">
        <f t="shared" si="596"/>
        <v>0.9285714285714286</v>
      </c>
      <c r="H9570" s="4">
        <f t="shared" si="597"/>
        <v>1</v>
      </c>
      <c r="I9570" s="5">
        <f>IF(OR(AND(F9570&gt;=50,G9570&gt;SUMIF(SeasonTotals!A$2:A$9,A9570,SeasonTotals!F$2:F$9)),AND(G9570&gt;0.885,F9570&gt;=50,D9570&lt;3)),1,0)</f>
        <v>1</v>
      </c>
      <c r="J9570" s="4">
        <f t="shared" si="598"/>
        <v>0</v>
      </c>
      <c r="K9570" s="5">
        <f t="shared" si="599"/>
        <v>0</v>
      </c>
    </row>
    <row r="9571" spans="1:11" x14ac:dyDescent="0.25">
      <c r="A9571" t="s">
        <v>118</v>
      </c>
      <c r="B9571" t="s">
        <v>128</v>
      </c>
      <c r="C9571">
        <v>1</v>
      </c>
      <c r="D9571">
        <v>1</v>
      </c>
      <c r="E9571">
        <v>20</v>
      </c>
      <c r="F9571">
        <v>59</v>
      </c>
      <c r="G9571" s="1">
        <f t="shared" si="596"/>
        <v>0.95238095238095233</v>
      </c>
      <c r="H9571" s="4">
        <f t="shared" si="597"/>
        <v>1</v>
      </c>
      <c r="I9571" s="5">
        <f>IF(OR(AND(F9571&gt;=50,G9571&gt;SUMIF(SeasonTotals!A$2:A$9,A9571,SeasonTotals!F$2:F$9)),AND(G9571&gt;0.885,F9571&gt;=50,D9571&lt;3)),1,0)</f>
        <v>1</v>
      </c>
      <c r="J9571" s="4">
        <f t="shared" si="598"/>
        <v>0</v>
      </c>
      <c r="K9571" s="5">
        <f t="shared" si="599"/>
        <v>0</v>
      </c>
    </row>
    <row r="9572" spans="1:11" x14ac:dyDescent="0.25">
      <c r="A9572" t="s">
        <v>118</v>
      </c>
      <c r="B9572" t="s">
        <v>128</v>
      </c>
      <c r="C9572">
        <v>1</v>
      </c>
      <c r="D9572">
        <v>1</v>
      </c>
      <c r="E9572">
        <v>31</v>
      </c>
      <c r="F9572">
        <v>60</v>
      </c>
      <c r="G9572" s="1">
        <f t="shared" si="596"/>
        <v>0.96875</v>
      </c>
      <c r="H9572" s="4">
        <f t="shared" si="597"/>
        <v>1</v>
      </c>
      <c r="I9572" s="5">
        <f>IF(OR(AND(F9572&gt;=50,G9572&gt;SUMIF(SeasonTotals!A$2:A$9,A9572,SeasonTotals!F$2:F$9)),AND(G9572&gt;0.885,F9572&gt;=50,D9572&lt;3)),1,0)</f>
        <v>1</v>
      </c>
      <c r="J9572" s="4">
        <f t="shared" si="598"/>
        <v>0</v>
      </c>
      <c r="K9572" s="5">
        <f t="shared" si="599"/>
        <v>0</v>
      </c>
    </row>
    <row r="9573" spans="1:11" x14ac:dyDescent="0.25">
      <c r="A9573" t="s">
        <v>118</v>
      </c>
      <c r="B9573" t="s">
        <v>128</v>
      </c>
      <c r="C9573">
        <v>1</v>
      </c>
      <c r="D9573">
        <v>3</v>
      </c>
      <c r="E9573">
        <v>36</v>
      </c>
      <c r="F9573">
        <v>60</v>
      </c>
      <c r="G9573" s="1">
        <f t="shared" si="596"/>
        <v>0.92307692307692313</v>
      </c>
      <c r="H9573" s="4">
        <f t="shared" si="597"/>
        <v>1</v>
      </c>
      <c r="I9573" s="5">
        <f>IF(OR(AND(F9573&gt;=50,G9573&gt;SUMIF(SeasonTotals!A$2:A$9,A9573,SeasonTotals!F$2:F$9)),AND(G9573&gt;0.885,F9573&gt;=50,D9573&lt;3)),1,0)</f>
        <v>1</v>
      </c>
      <c r="J9573" s="4">
        <f t="shared" si="598"/>
        <v>0</v>
      </c>
      <c r="K9573" s="5">
        <f t="shared" si="599"/>
        <v>0</v>
      </c>
    </row>
    <row r="9574" spans="1:11" x14ac:dyDescent="0.25">
      <c r="A9574" t="s">
        <v>118</v>
      </c>
      <c r="B9574" t="s">
        <v>128</v>
      </c>
      <c r="C9574">
        <v>1</v>
      </c>
      <c r="D9574">
        <v>1</v>
      </c>
      <c r="E9574">
        <v>35</v>
      </c>
      <c r="F9574">
        <v>60</v>
      </c>
      <c r="G9574" s="1">
        <f t="shared" si="596"/>
        <v>0.97222222222222221</v>
      </c>
      <c r="H9574" s="4">
        <f t="shared" si="597"/>
        <v>1</v>
      </c>
      <c r="I9574" s="5">
        <f>IF(OR(AND(F9574&gt;=50,G9574&gt;SUMIF(SeasonTotals!A$2:A$9,A9574,SeasonTotals!F$2:F$9)),AND(G9574&gt;0.885,F9574&gt;=50,D9574&lt;3)),1,0)</f>
        <v>1</v>
      </c>
      <c r="J9574" s="4">
        <f t="shared" si="598"/>
        <v>0</v>
      </c>
      <c r="K9574" s="5">
        <f t="shared" si="599"/>
        <v>0</v>
      </c>
    </row>
    <row r="9575" spans="1:11" x14ac:dyDescent="0.25">
      <c r="A9575" t="s">
        <v>118</v>
      </c>
      <c r="B9575" t="s">
        <v>128</v>
      </c>
      <c r="C9575">
        <v>1</v>
      </c>
      <c r="D9575">
        <v>2</v>
      </c>
      <c r="E9575">
        <v>34</v>
      </c>
      <c r="F9575">
        <v>60</v>
      </c>
      <c r="G9575" s="1">
        <f t="shared" si="596"/>
        <v>0.94444444444444442</v>
      </c>
      <c r="H9575" s="4">
        <f t="shared" si="597"/>
        <v>1</v>
      </c>
      <c r="I9575" s="5">
        <f>IF(OR(AND(F9575&gt;=50,G9575&gt;SUMIF(SeasonTotals!A$2:A$9,A9575,SeasonTotals!F$2:F$9)),AND(G9575&gt;0.885,F9575&gt;=50,D9575&lt;3)),1,0)</f>
        <v>1</v>
      </c>
      <c r="J9575" s="4">
        <f t="shared" si="598"/>
        <v>0</v>
      </c>
      <c r="K9575" s="5">
        <f t="shared" si="599"/>
        <v>0</v>
      </c>
    </row>
    <row r="9576" spans="1:11" x14ac:dyDescent="0.25">
      <c r="A9576" t="s">
        <v>118</v>
      </c>
      <c r="B9576" t="s">
        <v>128</v>
      </c>
      <c r="C9576">
        <v>1</v>
      </c>
      <c r="D9576">
        <v>1</v>
      </c>
      <c r="E9576">
        <v>28</v>
      </c>
      <c r="F9576">
        <v>60</v>
      </c>
      <c r="G9576" s="1">
        <f t="shared" si="596"/>
        <v>0.96551724137931039</v>
      </c>
      <c r="H9576" s="4">
        <f t="shared" si="597"/>
        <v>1</v>
      </c>
      <c r="I9576" s="5">
        <f>IF(OR(AND(F9576&gt;=50,G9576&gt;SUMIF(SeasonTotals!A$2:A$9,A9576,SeasonTotals!F$2:F$9)),AND(G9576&gt;0.885,F9576&gt;=50,D9576&lt;3)),1,0)</f>
        <v>1</v>
      </c>
      <c r="J9576" s="4">
        <f t="shared" si="598"/>
        <v>0</v>
      </c>
      <c r="K9576" s="5">
        <f t="shared" si="599"/>
        <v>0</v>
      </c>
    </row>
    <row r="9577" spans="1:11" x14ac:dyDescent="0.25">
      <c r="A9577" t="s">
        <v>118</v>
      </c>
      <c r="B9577" t="s">
        <v>128</v>
      </c>
      <c r="C9577">
        <v>1</v>
      </c>
      <c r="D9577">
        <v>3</v>
      </c>
      <c r="E9577">
        <v>25</v>
      </c>
      <c r="F9577">
        <v>59</v>
      </c>
      <c r="G9577" s="1">
        <f t="shared" si="596"/>
        <v>0.8928571428571429</v>
      </c>
      <c r="H9577" s="4">
        <f t="shared" si="597"/>
        <v>0</v>
      </c>
      <c r="I9577" s="5">
        <f>IF(OR(AND(F9577&gt;=50,G9577&gt;SUMIF(SeasonTotals!A$2:A$9,A9577,SeasonTotals!F$2:F$9)),AND(G9577&gt;0.885,F9577&gt;=50,D9577&lt;3)),1,0)</f>
        <v>0</v>
      </c>
      <c r="J9577" s="4">
        <f t="shared" si="598"/>
        <v>0</v>
      </c>
      <c r="K9577" s="5">
        <f t="shared" si="599"/>
        <v>0</v>
      </c>
    </row>
    <row r="9578" spans="1:11" x14ac:dyDescent="0.25">
      <c r="A9578" t="s">
        <v>118</v>
      </c>
      <c r="B9578" t="s">
        <v>128</v>
      </c>
      <c r="C9578">
        <v>1</v>
      </c>
      <c r="D9578">
        <v>4</v>
      </c>
      <c r="E9578">
        <v>7</v>
      </c>
      <c r="F9578">
        <v>20</v>
      </c>
      <c r="G9578" s="1">
        <f t="shared" si="596"/>
        <v>0.63636363636363635</v>
      </c>
      <c r="H9578" s="4">
        <f t="shared" si="597"/>
        <v>0</v>
      </c>
      <c r="I9578" s="5">
        <f>IF(OR(AND(F9578&gt;=50,G9578&gt;SUMIF(SeasonTotals!A$2:A$9,A9578,SeasonTotals!F$2:F$9)),AND(G9578&gt;0.885,F9578&gt;=50,D9578&lt;3)),1,0)</f>
        <v>0</v>
      </c>
      <c r="J9578" s="4">
        <f t="shared" si="598"/>
        <v>1</v>
      </c>
      <c r="K9578" s="5">
        <f t="shared" si="599"/>
        <v>1</v>
      </c>
    </row>
    <row r="9579" spans="1:11" x14ac:dyDescent="0.25">
      <c r="A9579" t="s">
        <v>118</v>
      </c>
      <c r="B9579" t="s">
        <v>128</v>
      </c>
      <c r="C9579">
        <v>1</v>
      </c>
      <c r="D9579">
        <v>1</v>
      </c>
      <c r="E9579">
        <v>15</v>
      </c>
      <c r="F9579">
        <v>60</v>
      </c>
      <c r="G9579" s="1">
        <f t="shared" si="596"/>
        <v>0.9375</v>
      </c>
      <c r="H9579" s="4">
        <f t="shared" si="597"/>
        <v>1</v>
      </c>
      <c r="I9579" s="5">
        <f>IF(OR(AND(F9579&gt;=50,G9579&gt;SUMIF(SeasonTotals!A$2:A$9,A9579,SeasonTotals!F$2:F$9)),AND(G9579&gt;0.885,F9579&gt;=50,D9579&lt;3)),1,0)</f>
        <v>1</v>
      </c>
      <c r="J9579" s="4">
        <f t="shared" si="598"/>
        <v>0</v>
      </c>
      <c r="K9579" s="5">
        <f t="shared" si="599"/>
        <v>0</v>
      </c>
    </row>
    <row r="9580" spans="1:11" x14ac:dyDescent="0.25">
      <c r="A9580" t="s">
        <v>118</v>
      </c>
      <c r="B9580" t="s">
        <v>128</v>
      </c>
      <c r="C9580">
        <v>1</v>
      </c>
      <c r="D9580">
        <v>2</v>
      </c>
      <c r="E9580">
        <v>28</v>
      </c>
      <c r="F9580">
        <v>64</v>
      </c>
      <c r="G9580" s="1">
        <f t="shared" si="596"/>
        <v>0.93333333333333335</v>
      </c>
      <c r="H9580" s="4">
        <f t="shared" si="597"/>
        <v>1</v>
      </c>
      <c r="I9580" s="5">
        <f>IF(OR(AND(F9580&gt;=50,G9580&gt;SUMIF(SeasonTotals!A$2:A$9,A9580,SeasonTotals!F$2:F$9)),AND(G9580&gt;0.885,F9580&gt;=50,D9580&lt;3)),1,0)</f>
        <v>1</v>
      </c>
      <c r="J9580" s="4">
        <f t="shared" si="598"/>
        <v>0</v>
      </c>
      <c r="K9580" s="5">
        <f t="shared" si="599"/>
        <v>0</v>
      </c>
    </row>
    <row r="9581" spans="1:11" x14ac:dyDescent="0.25">
      <c r="A9581" t="s">
        <v>118</v>
      </c>
      <c r="B9581" t="s">
        <v>128</v>
      </c>
      <c r="C9581">
        <v>1</v>
      </c>
      <c r="D9581">
        <v>2</v>
      </c>
      <c r="E9581">
        <v>29</v>
      </c>
      <c r="F9581">
        <v>58</v>
      </c>
      <c r="G9581" s="1">
        <f t="shared" si="596"/>
        <v>0.93548387096774188</v>
      </c>
      <c r="H9581" s="4">
        <f t="shared" si="597"/>
        <v>1</v>
      </c>
      <c r="I9581" s="5">
        <f>IF(OR(AND(F9581&gt;=50,G9581&gt;SUMIF(SeasonTotals!A$2:A$9,A9581,SeasonTotals!F$2:F$9)),AND(G9581&gt;0.885,F9581&gt;=50,D9581&lt;3)),1,0)</f>
        <v>1</v>
      </c>
      <c r="J9581" s="4">
        <f t="shared" si="598"/>
        <v>0</v>
      </c>
      <c r="K9581" s="5">
        <f t="shared" si="599"/>
        <v>0</v>
      </c>
    </row>
    <row r="9582" spans="1:11" x14ac:dyDescent="0.25">
      <c r="A9582" t="s">
        <v>118</v>
      </c>
      <c r="B9582" t="s">
        <v>128</v>
      </c>
      <c r="C9582">
        <v>1</v>
      </c>
      <c r="D9582">
        <v>3</v>
      </c>
      <c r="E9582">
        <v>23</v>
      </c>
      <c r="F9582">
        <v>60</v>
      </c>
      <c r="G9582" s="1">
        <f t="shared" si="596"/>
        <v>0.88461538461538458</v>
      </c>
      <c r="H9582" s="4">
        <f t="shared" si="597"/>
        <v>0</v>
      </c>
      <c r="I9582" s="5">
        <f>IF(OR(AND(F9582&gt;=50,G9582&gt;SUMIF(SeasonTotals!A$2:A$9,A9582,SeasonTotals!F$2:F$9)),AND(G9582&gt;0.885,F9582&gt;=50,D9582&lt;3)),1,0)</f>
        <v>0</v>
      </c>
      <c r="J9582" s="4">
        <f t="shared" si="598"/>
        <v>0</v>
      </c>
      <c r="K9582" s="5">
        <f t="shared" si="599"/>
        <v>0</v>
      </c>
    </row>
    <row r="9583" spans="1:11" x14ac:dyDescent="0.25">
      <c r="A9583" t="s">
        <v>118</v>
      </c>
      <c r="B9583" t="s">
        <v>128</v>
      </c>
      <c r="C9583">
        <v>1</v>
      </c>
      <c r="D9583">
        <v>2</v>
      </c>
      <c r="E9583">
        <v>28</v>
      </c>
      <c r="F9583">
        <v>60</v>
      </c>
      <c r="G9583" s="1">
        <f t="shared" si="596"/>
        <v>0.93333333333333335</v>
      </c>
      <c r="H9583" s="4">
        <f t="shared" si="597"/>
        <v>1</v>
      </c>
      <c r="I9583" s="5">
        <f>IF(OR(AND(F9583&gt;=50,G9583&gt;SUMIF(SeasonTotals!A$2:A$9,A9583,SeasonTotals!F$2:F$9)),AND(G9583&gt;0.885,F9583&gt;=50,D9583&lt;3)),1,0)</f>
        <v>1</v>
      </c>
      <c r="J9583" s="4">
        <f t="shared" si="598"/>
        <v>0</v>
      </c>
      <c r="K9583" s="5">
        <f t="shared" si="599"/>
        <v>0</v>
      </c>
    </row>
    <row r="9584" spans="1:11" x14ac:dyDescent="0.25">
      <c r="A9584" t="s">
        <v>118</v>
      </c>
      <c r="B9584" t="s">
        <v>128</v>
      </c>
      <c r="C9584">
        <v>1</v>
      </c>
      <c r="D9584">
        <v>4</v>
      </c>
      <c r="E9584">
        <v>29</v>
      </c>
      <c r="F9584">
        <v>64</v>
      </c>
      <c r="G9584" s="1">
        <f t="shared" si="596"/>
        <v>0.87878787878787878</v>
      </c>
      <c r="H9584" s="4">
        <f t="shared" si="597"/>
        <v>0</v>
      </c>
      <c r="I9584" s="5">
        <f>IF(OR(AND(F9584&gt;=50,G9584&gt;SUMIF(SeasonTotals!A$2:A$9,A9584,SeasonTotals!F$2:F$9)),AND(G9584&gt;0.885,F9584&gt;=50,D9584&lt;3)),1,0)</f>
        <v>0</v>
      </c>
      <c r="J9584" s="4">
        <f t="shared" si="598"/>
        <v>0</v>
      </c>
      <c r="K9584" s="5">
        <f t="shared" si="599"/>
        <v>0</v>
      </c>
    </row>
    <row r="9585" spans="1:11" x14ac:dyDescent="0.25">
      <c r="A9585" t="s">
        <v>118</v>
      </c>
      <c r="B9585" t="s">
        <v>128</v>
      </c>
      <c r="C9585">
        <v>1</v>
      </c>
      <c r="D9585">
        <v>3</v>
      </c>
      <c r="E9585">
        <v>38</v>
      </c>
      <c r="F9585">
        <v>60</v>
      </c>
      <c r="G9585" s="1">
        <f t="shared" si="596"/>
        <v>0.92682926829268297</v>
      </c>
      <c r="H9585" s="4">
        <f t="shared" si="597"/>
        <v>1</v>
      </c>
      <c r="I9585" s="5">
        <f>IF(OR(AND(F9585&gt;=50,G9585&gt;SUMIF(SeasonTotals!A$2:A$9,A9585,SeasonTotals!F$2:F$9)),AND(G9585&gt;0.885,F9585&gt;=50,D9585&lt;3)),1,0)</f>
        <v>1</v>
      </c>
      <c r="J9585" s="4">
        <f t="shared" si="598"/>
        <v>0</v>
      </c>
      <c r="K9585" s="5">
        <f t="shared" si="599"/>
        <v>0</v>
      </c>
    </row>
    <row r="9586" spans="1:11" x14ac:dyDescent="0.25">
      <c r="A9586" t="s">
        <v>118</v>
      </c>
      <c r="B9586" t="s">
        <v>128</v>
      </c>
      <c r="C9586">
        <v>1</v>
      </c>
      <c r="D9586">
        <v>4</v>
      </c>
      <c r="E9586">
        <v>18</v>
      </c>
      <c r="F9586">
        <v>33</v>
      </c>
      <c r="G9586" s="1">
        <f t="shared" si="596"/>
        <v>0.81818181818181823</v>
      </c>
      <c r="H9586" s="4">
        <f t="shared" si="597"/>
        <v>0</v>
      </c>
      <c r="I9586" s="5">
        <f>IF(OR(AND(F9586&gt;=50,G9586&gt;SUMIF(SeasonTotals!A$2:A$9,A9586,SeasonTotals!F$2:F$9)),AND(G9586&gt;0.885,F9586&gt;=50,D9586&lt;3)),1,0)</f>
        <v>0</v>
      </c>
      <c r="J9586" s="4">
        <f t="shared" si="598"/>
        <v>1</v>
      </c>
      <c r="K9586" s="5">
        <f t="shared" si="599"/>
        <v>1</v>
      </c>
    </row>
    <row r="9587" spans="1:11" x14ac:dyDescent="0.25">
      <c r="A9587" t="s">
        <v>118</v>
      </c>
      <c r="B9587" t="s">
        <v>128</v>
      </c>
      <c r="C9587">
        <v>1</v>
      </c>
      <c r="D9587">
        <v>5</v>
      </c>
      <c r="E9587">
        <v>22</v>
      </c>
      <c r="F9587">
        <v>60</v>
      </c>
      <c r="G9587" s="1">
        <f t="shared" si="596"/>
        <v>0.81481481481481477</v>
      </c>
      <c r="H9587" s="4">
        <f t="shared" si="597"/>
        <v>0</v>
      </c>
      <c r="I9587" s="5">
        <f>IF(OR(AND(F9587&gt;=50,G9587&gt;SUMIF(SeasonTotals!A$2:A$9,A9587,SeasonTotals!F$2:F$9)),AND(G9587&gt;0.885,F9587&gt;=50,D9587&lt;3)),1,0)</f>
        <v>0</v>
      </c>
      <c r="J9587" s="4">
        <f t="shared" si="598"/>
        <v>1</v>
      </c>
      <c r="K9587" s="5">
        <f t="shared" si="599"/>
        <v>0</v>
      </c>
    </row>
    <row r="9588" spans="1:11" x14ac:dyDescent="0.25">
      <c r="A9588" t="s">
        <v>118</v>
      </c>
      <c r="B9588" t="s">
        <v>128</v>
      </c>
      <c r="C9588">
        <v>1</v>
      </c>
      <c r="D9588">
        <v>2</v>
      </c>
      <c r="E9588">
        <v>38</v>
      </c>
      <c r="F9588">
        <v>60</v>
      </c>
      <c r="G9588" s="1">
        <f t="shared" si="596"/>
        <v>0.95</v>
      </c>
      <c r="H9588" s="4">
        <f t="shared" si="597"/>
        <v>1</v>
      </c>
      <c r="I9588" s="5">
        <f>IF(OR(AND(F9588&gt;=50,G9588&gt;SUMIF(SeasonTotals!A$2:A$9,A9588,SeasonTotals!F$2:F$9)),AND(G9588&gt;0.885,F9588&gt;=50,D9588&lt;3)),1,0)</f>
        <v>1</v>
      </c>
      <c r="J9588" s="4">
        <f t="shared" si="598"/>
        <v>0</v>
      </c>
      <c r="K9588" s="5">
        <f t="shared" si="599"/>
        <v>0</v>
      </c>
    </row>
    <row r="9589" spans="1:11" x14ac:dyDescent="0.25">
      <c r="A9589" t="s">
        <v>118</v>
      </c>
      <c r="B9589" t="s">
        <v>128</v>
      </c>
      <c r="C9589">
        <v>1</v>
      </c>
      <c r="D9589">
        <v>2</v>
      </c>
      <c r="E9589">
        <v>27</v>
      </c>
      <c r="F9589">
        <v>60</v>
      </c>
      <c r="G9589" s="1">
        <f t="shared" si="596"/>
        <v>0.93103448275862066</v>
      </c>
      <c r="H9589" s="4">
        <f t="shared" si="597"/>
        <v>1</v>
      </c>
      <c r="I9589" s="5">
        <f>IF(OR(AND(F9589&gt;=50,G9589&gt;SUMIF(SeasonTotals!A$2:A$9,A9589,SeasonTotals!F$2:F$9)),AND(G9589&gt;0.885,F9589&gt;=50,D9589&lt;3)),1,0)</f>
        <v>1</v>
      </c>
      <c r="J9589" s="4">
        <f t="shared" si="598"/>
        <v>0</v>
      </c>
      <c r="K9589" s="5">
        <f t="shared" si="599"/>
        <v>0</v>
      </c>
    </row>
    <row r="9590" spans="1:11" x14ac:dyDescent="0.25">
      <c r="A9590" t="s">
        <v>118</v>
      </c>
      <c r="B9590" t="s">
        <v>128</v>
      </c>
      <c r="C9590">
        <v>1</v>
      </c>
      <c r="D9590">
        <v>2</v>
      </c>
      <c r="E9590">
        <v>23</v>
      </c>
      <c r="F9590">
        <v>61</v>
      </c>
      <c r="G9590" s="1">
        <f t="shared" si="596"/>
        <v>0.92</v>
      </c>
      <c r="H9590" s="4">
        <f t="shared" si="597"/>
        <v>1</v>
      </c>
      <c r="I9590" s="5">
        <f>IF(OR(AND(F9590&gt;=50,G9590&gt;SUMIF(SeasonTotals!A$2:A$9,A9590,SeasonTotals!F$2:F$9)),AND(G9590&gt;0.885,F9590&gt;=50,D9590&lt;3)),1,0)</f>
        <v>1</v>
      </c>
      <c r="J9590" s="4">
        <f t="shared" si="598"/>
        <v>0</v>
      </c>
      <c r="K9590" s="5">
        <f t="shared" si="599"/>
        <v>0</v>
      </c>
    </row>
    <row r="9591" spans="1:11" x14ac:dyDescent="0.25">
      <c r="A9591" t="s">
        <v>118</v>
      </c>
      <c r="B9591" t="s">
        <v>128</v>
      </c>
      <c r="C9591">
        <v>1</v>
      </c>
      <c r="D9591">
        <v>2</v>
      </c>
      <c r="E9591">
        <v>25</v>
      </c>
      <c r="F9591">
        <v>60</v>
      </c>
      <c r="G9591" s="1">
        <f t="shared" si="596"/>
        <v>0.92592592592592593</v>
      </c>
      <c r="H9591" s="4">
        <f t="shared" si="597"/>
        <v>1</v>
      </c>
      <c r="I9591" s="5">
        <f>IF(OR(AND(F9591&gt;=50,G9591&gt;SUMIF(SeasonTotals!A$2:A$9,A9591,SeasonTotals!F$2:F$9)),AND(G9591&gt;0.885,F9591&gt;=50,D9591&lt;3)),1,0)</f>
        <v>1</v>
      </c>
      <c r="J9591" s="4">
        <f t="shared" si="598"/>
        <v>0</v>
      </c>
      <c r="K9591" s="5">
        <f t="shared" si="599"/>
        <v>0</v>
      </c>
    </row>
    <row r="9592" spans="1:11" x14ac:dyDescent="0.25">
      <c r="A9592" t="s">
        <v>118</v>
      </c>
      <c r="B9592" t="s">
        <v>128</v>
      </c>
      <c r="C9592">
        <v>1</v>
      </c>
      <c r="D9592">
        <v>1</v>
      </c>
      <c r="E9592">
        <v>30</v>
      </c>
      <c r="F9592">
        <v>60</v>
      </c>
      <c r="G9592" s="1">
        <f t="shared" si="596"/>
        <v>0.967741935483871</v>
      </c>
      <c r="H9592" s="4">
        <f t="shared" si="597"/>
        <v>1</v>
      </c>
      <c r="I9592" s="5">
        <f>IF(OR(AND(F9592&gt;=50,G9592&gt;SUMIF(SeasonTotals!A$2:A$9,A9592,SeasonTotals!F$2:F$9)),AND(G9592&gt;0.885,F9592&gt;=50,D9592&lt;3)),1,0)</f>
        <v>1</v>
      </c>
      <c r="J9592" s="4">
        <f t="shared" si="598"/>
        <v>0</v>
      </c>
      <c r="K9592" s="5">
        <f t="shared" si="599"/>
        <v>0</v>
      </c>
    </row>
    <row r="9593" spans="1:11" x14ac:dyDescent="0.25">
      <c r="A9593" t="s">
        <v>118</v>
      </c>
      <c r="B9593" t="s">
        <v>128</v>
      </c>
      <c r="C9593">
        <v>1</v>
      </c>
      <c r="D9593">
        <v>2</v>
      </c>
      <c r="E9593">
        <v>29</v>
      </c>
      <c r="F9593">
        <v>59</v>
      </c>
      <c r="G9593" s="1">
        <f t="shared" si="596"/>
        <v>0.93548387096774188</v>
      </c>
      <c r="H9593" s="4">
        <f t="shared" si="597"/>
        <v>1</v>
      </c>
      <c r="I9593" s="5">
        <f>IF(OR(AND(F9593&gt;=50,G9593&gt;SUMIF(SeasonTotals!A$2:A$9,A9593,SeasonTotals!F$2:F$9)),AND(G9593&gt;0.885,F9593&gt;=50,D9593&lt;3)),1,0)</f>
        <v>1</v>
      </c>
      <c r="J9593" s="4">
        <f t="shared" si="598"/>
        <v>0</v>
      </c>
      <c r="K9593" s="5">
        <f t="shared" si="599"/>
        <v>0</v>
      </c>
    </row>
    <row r="9594" spans="1:11" x14ac:dyDescent="0.25">
      <c r="A9594" t="s">
        <v>118</v>
      </c>
      <c r="B9594" t="s">
        <v>128</v>
      </c>
      <c r="C9594">
        <v>1</v>
      </c>
      <c r="D9594">
        <v>3</v>
      </c>
      <c r="E9594">
        <v>3</v>
      </c>
      <c r="F9594">
        <v>20</v>
      </c>
      <c r="G9594" s="1">
        <f t="shared" si="596"/>
        <v>0.5</v>
      </c>
      <c r="H9594" s="4">
        <f t="shared" si="597"/>
        <v>0</v>
      </c>
      <c r="I9594" s="5">
        <f>IF(OR(AND(F9594&gt;=50,G9594&gt;SUMIF(SeasonTotals!A$2:A$9,A9594,SeasonTotals!F$2:F$9)),AND(G9594&gt;0.885,F9594&gt;=50,D9594&lt;3)),1,0)</f>
        <v>0</v>
      </c>
      <c r="J9594" s="4">
        <f t="shared" si="598"/>
        <v>1</v>
      </c>
      <c r="K9594" s="5">
        <f t="shared" si="599"/>
        <v>1</v>
      </c>
    </row>
    <row r="9595" spans="1:11" x14ac:dyDescent="0.25">
      <c r="A9595" t="s">
        <v>118</v>
      </c>
      <c r="B9595" t="s">
        <v>128</v>
      </c>
      <c r="C9595">
        <v>1</v>
      </c>
      <c r="D9595">
        <v>2</v>
      </c>
      <c r="E9595">
        <v>26</v>
      </c>
      <c r="F9595">
        <v>59</v>
      </c>
      <c r="G9595" s="1">
        <f t="shared" si="596"/>
        <v>0.9285714285714286</v>
      </c>
      <c r="H9595" s="4">
        <f t="shared" si="597"/>
        <v>1</v>
      </c>
      <c r="I9595" s="5">
        <f>IF(OR(AND(F9595&gt;=50,G9595&gt;SUMIF(SeasonTotals!A$2:A$9,A9595,SeasonTotals!F$2:F$9)),AND(G9595&gt;0.885,F9595&gt;=50,D9595&lt;3)),1,0)</f>
        <v>1</v>
      </c>
      <c r="J9595" s="4">
        <f t="shared" si="598"/>
        <v>0</v>
      </c>
      <c r="K9595" s="5">
        <f t="shared" si="599"/>
        <v>0</v>
      </c>
    </row>
    <row r="9596" spans="1:11" x14ac:dyDescent="0.25">
      <c r="A9596" t="s">
        <v>118</v>
      </c>
      <c r="B9596" t="s">
        <v>128</v>
      </c>
      <c r="C9596">
        <v>1</v>
      </c>
      <c r="D9596">
        <v>1</v>
      </c>
      <c r="E9596">
        <v>24</v>
      </c>
      <c r="F9596">
        <v>58</v>
      </c>
      <c r="G9596" s="1">
        <f t="shared" si="596"/>
        <v>0.96</v>
      </c>
      <c r="H9596" s="4">
        <f t="shared" si="597"/>
        <v>1</v>
      </c>
      <c r="I9596" s="5">
        <f>IF(OR(AND(F9596&gt;=50,G9596&gt;SUMIF(SeasonTotals!A$2:A$9,A9596,SeasonTotals!F$2:F$9)),AND(G9596&gt;0.885,F9596&gt;=50,D9596&lt;3)),1,0)</f>
        <v>1</v>
      </c>
      <c r="J9596" s="4">
        <f t="shared" si="598"/>
        <v>0</v>
      </c>
      <c r="K9596" s="5">
        <f t="shared" si="599"/>
        <v>0</v>
      </c>
    </row>
    <row r="9597" spans="1:11" x14ac:dyDescent="0.25">
      <c r="A9597" t="s">
        <v>118</v>
      </c>
      <c r="B9597" t="s">
        <v>128</v>
      </c>
      <c r="C9597">
        <v>1</v>
      </c>
      <c r="D9597">
        <v>2</v>
      </c>
      <c r="E9597">
        <v>33</v>
      </c>
      <c r="F9597">
        <v>60</v>
      </c>
      <c r="G9597" s="1">
        <f t="shared" si="596"/>
        <v>0.94285714285714284</v>
      </c>
      <c r="H9597" s="4">
        <f t="shared" si="597"/>
        <v>1</v>
      </c>
      <c r="I9597" s="5">
        <f>IF(OR(AND(F9597&gt;=50,G9597&gt;SUMIF(SeasonTotals!A$2:A$9,A9597,SeasonTotals!F$2:F$9)),AND(G9597&gt;0.885,F9597&gt;=50,D9597&lt;3)),1,0)</f>
        <v>1</v>
      </c>
      <c r="J9597" s="4">
        <f t="shared" si="598"/>
        <v>0</v>
      </c>
      <c r="K9597" s="5">
        <f t="shared" si="599"/>
        <v>0</v>
      </c>
    </row>
    <row r="9598" spans="1:11" x14ac:dyDescent="0.25">
      <c r="A9598" t="s">
        <v>118</v>
      </c>
      <c r="B9598" t="s">
        <v>128</v>
      </c>
      <c r="C9598">
        <v>1</v>
      </c>
      <c r="D9598">
        <v>3</v>
      </c>
      <c r="E9598">
        <v>26</v>
      </c>
      <c r="F9598">
        <v>59</v>
      </c>
      <c r="G9598" s="1">
        <f t="shared" si="596"/>
        <v>0.89655172413793105</v>
      </c>
      <c r="H9598" s="4">
        <f t="shared" si="597"/>
        <v>0</v>
      </c>
      <c r="I9598" s="5">
        <f>IF(OR(AND(F9598&gt;=50,G9598&gt;SUMIF(SeasonTotals!A$2:A$9,A9598,SeasonTotals!F$2:F$9)),AND(G9598&gt;0.885,F9598&gt;=50,D9598&lt;3)),1,0)</f>
        <v>0</v>
      </c>
      <c r="J9598" s="4">
        <f t="shared" si="598"/>
        <v>0</v>
      </c>
      <c r="K9598" s="5">
        <f t="shared" si="599"/>
        <v>0</v>
      </c>
    </row>
    <row r="9599" spans="1:11" x14ac:dyDescent="0.25">
      <c r="A9599" t="s">
        <v>118</v>
      </c>
      <c r="B9599" t="s">
        <v>128</v>
      </c>
      <c r="C9599">
        <v>1</v>
      </c>
      <c r="D9599">
        <v>3</v>
      </c>
      <c r="E9599">
        <v>26</v>
      </c>
      <c r="F9599">
        <v>61</v>
      </c>
      <c r="G9599" s="1">
        <f t="shared" si="596"/>
        <v>0.89655172413793105</v>
      </c>
      <c r="H9599" s="4">
        <f t="shared" si="597"/>
        <v>0</v>
      </c>
      <c r="I9599" s="5">
        <f>IF(OR(AND(F9599&gt;=50,G9599&gt;SUMIF(SeasonTotals!A$2:A$9,A9599,SeasonTotals!F$2:F$9)),AND(G9599&gt;0.885,F9599&gt;=50,D9599&lt;3)),1,0)</f>
        <v>0</v>
      </c>
      <c r="J9599" s="4">
        <f t="shared" si="598"/>
        <v>0</v>
      </c>
      <c r="K9599" s="5">
        <f t="shared" si="599"/>
        <v>0</v>
      </c>
    </row>
    <row r="9600" spans="1:11" x14ac:dyDescent="0.25">
      <c r="A9600" t="s">
        <v>118</v>
      </c>
      <c r="B9600" t="s">
        <v>128</v>
      </c>
      <c r="C9600">
        <v>1</v>
      </c>
      <c r="D9600">
        <v>3</v>
      </c>
      <c r="E9600">
        <v>32</v>
      </c>
      <c r="F9600">
        <v>65</v>
      </c>
      <c r="G9600" s="1">
        <f t="shared" si="596"/>
        <v>0.91428571428571426</v>
      </c>
      <c r="H9600" s="4">
        <f t="shared" si="597"/>
        <v>1</v>
      </c>
      <c r="I9600" s="5">
        <f>IF(OR(AND(F9600&gt;=50,G9600&gt;SUMIF(SeasonTotals!A$2:A$9,A9600,SeasonTotals!F$2:F$9)),AND(G9600&gt;0.885,F9600&gt;=50,D9600&lt;3)),1,0)</f>
        <v>1</v>
      </c>
      <c r="J9600" s="4">
        <f t="shared" si="598"/>
        <v>0</v>
      </c>
      <c r="K9600" s="5">
        <f t="shared" si="599"/>
        <v>0</v>
      </c>
    </row>
    <row r="9601" spans="1:11" x14ac:dyDescent="0.25">
      <c r="A9601" t="s">
        <v>118</v>
      </c>
      <c r="B9601" t="s">
        <v>128</v>
      </c>
      <c r="C9601">
        <v>1</v>
      </c>
      <c r="D9601">
        <v>3</v>
      </c>
      <c r="E9601">
        <v>30</v>
      </c>
      <c r="F9601">
        <v>59</v>
      </c>
      <c r="G9601" s="1">
        <f t="shared" si="596"/>
        <v>0.90909090909090906</v>
      </c>
      <c r="H9601" s="4">
        <f t="shared" si="597"/>
        <v>0</v>
      </c>
      <c r="I9601" s="5">
        <f>IF(OR(AND(F9601&gt;=50,G9601&gt;SUMIF(SeasonTotals!A$2:A$9,A9601,SeasonTotals!F$2:F$9)),AND(G9601&gt;0.885,F9601&gt;=50,D9601&lt;3)),1,0)</f>
        <v>0</v>
      </c>
      <c r="J9601" s="4">
        <f t="shared" si="598"/>
        <v>0</v>
      </c>
      <c r="K9601" s="5">
        <f t="shared" si="599"/>
        <v>0</v>
      </c>
    </row>
    <row r="9602" spans="1:11" x14ac:dyDescent="0.25">
      <c r="A9602" t="s">
        <v>118</v>
      </c>
      <c r="B9602" t="s">
        <v>128</v>
      </c>
      <c r="C9602">
        <v>1</v>
      </c>
      <c r="D9602">
        <v>4</v>
      </c>
      <c r="E9602">
        <v>30</v>
      </c>
      <c r="F9602">
        <v>58</v>
      </c>
      <c r="G9602" s="1">
        <f t="shared" ref="G9602:G9665" si="600">E9602/MAX(1,SUM(D9602:E9602))</f>
        <v>0.88235294117647056</v>
      </c>
      <c r="H9602" s="4">
        <f t="shared" ref="H9602:H9665" si="601">IF(AND(F9602&gt;=50,OR(G9602&gt;0.913,AND(G9602&gt;0.885,D9602&lt;3))),1,0)</f>
        <v>0</v>
      </c>
      <c r="I9602" s="5">
        <f>IF(OR(AND(F9602&gt;=50,G9602&gt;SUMIF(SeasonTotals!A$2:A$9,A9602,SeasonTotals!F$2:F$9)),AND(G9602&gt;0.885,F9602&gt;=50,D9602&lt;3)),1,0)</f>
        <v>0</v>
      </c>
      <c r="J9602" s="4">
        <f t="shared" ref="J9602:J9665" si="602">IF(G9602&lt;0.85,1,0)</f>
        <v>0</v>
      </c>
      <c r="K9602" s="5">
        <f t="shared" ref="K9602:K9665" si="603">IF(F9602&lt;55,1,0)</f>
        <v>0</v>
      </c>
    </row>
    <row r="9603" spans="1:11" x14ac:dyDescent="0.25">
      <c r="A9603" t="s">
        <v>118</v>
      </c>
      <c r="B9603" t="s">
        <v>128</v>
      </c>
      <c r="C9603">
        <v>1</v>
      </c>
      <c r="D9603">
        <v>1</v>
      </c>
      <c r="E9603">
        <v>24</v>
      </c>
      <c r="F9603">
        <v>60</v>
      </c>
      <c r="G9603" s="1">
        <f t="shared" si="600"/>
        <v>0.96</v>
      </c>
      <c r="H9603" s="4">
        <f t="shared" si="601"/>
        <v>1</v>
      </c>
      <c r="I9603" s="5">
        <f>IF(OR(AND(F9603&gt;=50,G9603&gt;SUMIF(SeasonTotals!A$2:A$9,A9603,SeasonTotals!F$2:F$9)),AND(G9603&gt;0.885,F9603&gt;=50,D9603&lt;3)),1,0)</f>
        <v>1</v>
      </c>
      <c r="J9603" s="4">
        <f t="shared" si="602"/>
        <v>0</v>
      </c>
      <c r="K9603" s="5">
        <f t="shared" si="603"/>
        <v>0</v>
      </c>
    </row>
    <row r="9604" spans="1:11" x14ac:dyDescent="0.25">
      <c r="A9604" t="s">
        <v>118</v>
      </c>
      <c r="B9604" t="s">
        <v>128</v>
      </c>
      <c r="C9604">
        <v>1</v>
      </c>
      <c r="D9604">
        <v>5</v>
      </c>
      <c r="E9604">
        <v>36</v>
      </c>
      <c r="F9604">
        <v>61</v>
      </c>
      <c r="G9604" s="1">
        <f t="shared" si="600"/>
        <v>0.87804878048780488</v>
      </c>
      <c r="H9604" s="4">
        <f t="shared" si="601"/>
        <v>0</v>
      </c>
      <c r="I9604" s="5">
        <f>IF(OR(AND(F9604&gt;=50,G9604&gt;SUMIF(SeasonTotals!A$2:A$9,A9604,SeasonTotals!F$2:F$9)),AND(G9604&gt;0.885,F9604&gt;=50,D9604&lt;3)),1,0)</f>
        <v>0</v>
      </c>
      <c r="J9604" s="4">
        <f t="shared" si="602"/>
        <v>0</v>
      </c>
      <c r="K9604" s="5">
        <f t="shared" si="603"/>
        <v>0</v>
      </c>
    </row>
    <row r="9605" spans="1:11" x14ac:dyDescent="0.25">
      <c r="A9605" t="s">
        <v>118</v>
      </c>
      <c r="B9605" t="s">
        <v>128</v>
      </c>
      <c r="C9605">
        <v>1</v>
      </c>
      <c r="D9605">
        <v>2</v>
      </c>
      <c r="E9605">
        <v>28</v>
      </c>
      <c r="F9605">
        <v>65</v>
      </c>
      <c r="G9605" s="1">
        <f t="shared" si="600"/>
        <v>0.93333333333333335</v>
      </c>
      <c r="H9605" s="4">
        <f t="shared" si="601"/>
        <v>1</v>
      </c>
      <c r="I9605" s="5">
        <f>IF(OR(AND(F9605&gt;=50,G9605&gt;SUMIF(SeasonTotals!A$2:A$9,A9605,SeasonTotals!F$2:F$9)),AND(G9605&gt;0.885,F9605&gt;=50,D9605&lt;3)),1,0)</f>
        <v>1</v>
      </c>
      <c r="J9605" s="4">
        <f t="shared" si="602"/>
        <v>0</v>
      </c>
      <c r="K9605" s="5">
        <f t="shared" si="603"/>
        <v>0</v>
      </c>
    </row>
    <row r="9606" spans="1:11" x14ac:dyDescent="0.25">
      <c r="A9606" t="s">
        <v>118</v>
      </c>
      <c r="B9606" t="s">
        <v>128</v>
      </c>
      <c r="C9606">
        <v>1</v>
      </c>
      <c r="D9606">
        <v>3</v>
      </c>
      <c r="E9606">
        <v>6</v>
      </c>
      <c r="F9606">
        <v>21</v>
      </c>
      <c r="G9606" s="1">
        <f t="shared" si="600"/>
        <v>0.66666666666666663</v>
      </c>
      <c r="H9606" s="4">
        <f t="shared" si="601"/>
        <v>0</v>
      </c>
      <c r="I9606" s="5">
        <f>IF(OR(AND(F9606&gt;=50,G9606&gt;SUMIF(SeasonTotals!A$2:A$9,A9606,SeasonTotals!F$2:F$9)),AND(G9606&gt;0.885,F9606&gt;=50,D9606&lt;3)),1,0)</f>
        <v>0</v>
      </c>
      <c r="J9606" s="4">
        <f t="shared" si="602"/>
        <v>1</v>
      </c>
      <c r="K9606" s="5">
        <f t="shared" si="603"/>
        <v>1</v>
      </c>
    </row>
    <row r="9607" spans="1:11" x14ac:dyDescent="0.25">
      <c r="A9607" t="s">
        <v>118</v>
      </c>
      <c r="B9607" t="s">
        <v>128</v>
      </c>
      <c r="C9607">
        <v>1</v>
      </c>
      <c r="D9607">
        <v>1</v>
      </c>
      <c r="E9607">
        <v>30</v>
      </c>
      <c r="F9607">
        <v>65</v>
      </c>
      <c r="G9607" s="1">
        <f t="shared" si="600"/>
        <v>0.967741935483871</v>
      </c>
      <c r="H9607" s="4">
        <f t="shared" si="601"/>
        <v>1</v>
      </c>
      <c r="I9607" s="5">
        <f>IF(OR(AND(F9607&gt;=50,G9607&gt;SUMIF(SeasonTotals!A$2:A$9,A9607,SeasonTotals!F$2:F$9)),AND(G9607&gt;0.885,F9607&gt;=50,D9607&lt;3)),1,0)</f>
        <v>1</v>
      </c>
      <c r="J9607" s="4">
        <f t="shared" si="602"/>
        <v>0</v>
      </c>
      <c r="K9607" s="5">
        <f t="shared" si="603"/>
        <v>0</v>
      </c>
    </row>
    <row r="9608" spans="1:11" x14ac:dyDescent="0.25">
      <c r="A9608" t="s">
        <v>118</v>
      </c>
      <c r="B9608" t="s">
        <v>128</v>
      </c>
      <c r="C9608">
        <v>1</v>
      </c>
      <c r="D9608">
        <v>1</v>
      </c>
      <c r="E9608">
        <v>36</v>
      </c>
      <c r="F9608">
        <v>60</v>
      </c>
      <c r="G9608" s="1">
        <f t="shared" si="600"/>
        <v>0.97297297297297303</v>
      </c>
      <c r="H9608" s="4">
        <f t="shared" si="601"/>
        <v>1</v>
      </c>
      <c r="I9608" s="5">
        <f>IF(OR(AND(F9608&gt;=50,G9608&gt;SUMIF(SeasonTotals!A$2:A$9,A9608,SeasonTotals!F$2:F$9)),AND(G9608&gt;0.885,F9608&gt;=50,D9608&lt;3)),1,0)</f>
        <v>1</v>
      </c>
      <c r="J9608" s="4">
        <f t="shared" si="602"/>
        <v>0</v>
      </c>
      <c r="K9608" s="5">
        <f t="shared" si="603"/>
        <v>0</v>
      </c>
    </row>
    <row r="9609" spans="1:11" x14ac:dyDescent="0.25">
      <c r="A9609" t="s">
        <v>118</v>
      </c>
      <c r="B9609" t="s">
        <v>128</v>
      </c>
      <c r="C9609">
        <v>1</v>
      </c>
      <c r="D9609">
        <v>2</v>
      </c>
      <c r="E9609">
        <v>25</v>
      </c>
      <c r="F9609">
        <v>60</v>
      </c>
      <c r="G9609" s="1">
        <f t="shared" si="600"/>
        <v>0.92592592592592593</v>
      </c>
      <c r="H9609" s="4">
        <f t="shared" si="601"/>
        <v>1</v>
      </c>
      <c r="I9609" s="5">
        <f>IF(OR(AND(F9609&gt;=50,G9609&gt;SUMIF(SeasonTotals!A$2:A$9,A9609,SeasonTotals!F$2:F$9)),AND(G9609&gt;0.885,F9609&gt;=50,D9609&lt;3)),1,0)</f>
        <v>1</v>
      </c>
      <c r="J9609" s="4">
        <f t="shared" si="602"/>
        <v>0</v>
      </c>
      <c r="K9609" s="5">
        <f t="shared" si="603"/>
        <v>0</v>
      </c>
    </row>
    <row r="9610" spans="1:11" x14ac:dyDescent="0.25">
      <c r="A9610" t="s">
        <v>118</v>
      </c>
      <c r="B9610" t="s">
        <v>128</v>
      </c>
      <c r="C9610">
        <v>1</v>
      </c>
      <c r="D9610">
        <v>1</v>
      </c>
      <c r="E9610">
        <v>21</v>
      </c>
      <c r="F9610">
        <v>58</v>
      </c>
      <c r="G9610" s="1">
        <f t="shared" si="600"/>
        <v>0.95454545454545459</v>
      </c>
      <c r="H9610" s="4">
        <f t="shared" si="601"/>
        <v>1</v>
      </c>
      <c r="I9610" s="5">
        <f>IF(OR(AND(F9610&gt;=50,G9610&gt;SUMIF(SeasonTotals!A$2:A$9,A9610,SeasonTotals!F$2:F$9)),AND(G9610&gt;0.885,F9610&gt;=50,D9610&lt;3)),1,0)</f>
        <v>1</v>
      </c>
      <c r="J9610" s="4">
        <f t="shared" si="602"/>
        <v>0</v>
      </c>
      <c r="K9610" s="5">
        <f t="shared" si="603"/>
        <v>0</v>
      </c>
    </row>
    <row r="9611" spans="1:11" x14ac:dyDescent="0.25">
      <c r="A9611" t="s">
        <v>118</v>
      </c>
      <c r="B9611" t="s">
        <v>128</v>
      </c>
      <c r="C9611">
        <v>1</v>
      </c>
      <c r="D9611">
        <v>2</v>
      </c>
      <c r="E9611">
        <v>32</v>
      </c>
      <c r="F9611">
        <v>65</v>
      </c>
      <c r="G9611" s="1">
        <f t="shared" si="600"/>
        <v>0.94117647058823528</v>
      </c>
      <c r="H9611" s="4">
        <f t="shared" si="601"/>
        <v>1</v>
      </c>
      <c r="I9611" s="5">
        <f>IF(OR(AND(F9611&gt;=50,G9611&gt;SUMIF(SeasonTotals!A$2:A$9,A9611,SeasonTotals!F$2:F$9)),AND(G9611&gt;0.885,F9611&gt;=50,D9611&lt;3)),1,0)</f>
        <v>1</v>
      </c>
      <c r="J9611" s="4">
        <f t="shared" si="602"/>
        <v>0</v>
      </c>
      <c r="K9611" s="5">
        <f t="shared" si="603"/>
        <v>0</v>
      </c>
    </row>
    <row r="9612" spans="1:11" x14ac:dyDescent="0.25">
      <c r="A9612" t="s">
        <v>118</v>
      </c>
      <c r="B9612" t="s">
        <v>128</v>
      </c>
      <c r="C9612">
        <v>1</v>
      </c>
      <c r="D9612">
        <v>4</v>
      </c>
      <c r="E9612">
        <v>31</v>
      </c>
      <c r="F9612">
        <v>59</v>
      </c>
      <c r="G9612" s="1">
        <f t="shared" si="600"/>
        <v>0.88571428571428568</v>
      </c>
      <c r="H9612" s="4">
        <f t="shared" si="601"/>
        <v>0</v>
      </c>
      <c r="I9612" s="5">
        <f>IF(OR(AND(F9612&gt;=50,G9612&gt;SUMIF(SeasonTotals!A$2:A$9,A9612,SeasonTotals!F$2:F$9)),AND(G9612&gt;0.885,F9612&gt;=50,D9612&lt;3)),1,0)</f>
        <v>0</v>
      </c>
      <c r="J9612" s="4">
        <f t="shared" si="602"/>
        <v>0</v>
      </c>
      <c r="K9612" s="5">
        <f t="shared" si="603"/>
        <v>0</v>
      </c>
    </row>
    <row r="9613" spans="1:11" x14ac:dyDescent="0.25">
      <c r="A9613" t="s">
        <v>118</v>
      </c>
      <c r="B9613" t="s">
        <v>128</v>
      </c>
      <c r="C9613">
        <v>1</v>
      </c>
      <c r="D9613">
        <v>4</v>
      </c>
      <c r="E9613">
        <v>25</v>
      </c>
      <c r="F9613">
        <v>61</v>
      </c>
      <c r="G9613" s="1">
        <f t="shared" si="600"/>
        <v>0.86206896551724133</v>
      </c>
      <c r="H9613" s="4">
        <f t="shared" si="601"/>
        <v>0</v>
      </c>
      <c r="I9613" s="5">
        <f>IF(OR(AND(F9613&gt;=50,G9613&gt;SUMIF(SeasonTotals!A$2:A$9,A9613,SeasonTotals!F$2:F$9)),AND(G9613&gt;0.885,F9613&gt;=50,D9613&lt;3)),1,0)</f>
        <v>0</v>
      </c>
      <c r="J9613" s="4">
        <f t="shared" si="602"/>
        <v>0</v>
      </c>
      <c r="K9613" s="5">
        <f t="shared" si="603"/>
        <v>0</v>
      </c>
    </row>
    <row r="9614" spans="1:11" x14ac:dyDescent="0.25">
      <c r="A9614" t="s">
        <v>118</v>
      </c>
      <c r="B9614" t="s">
        <v>128</v>
      </c>
      <c r="C9614">
        <v>1</v>
      </c>
      <c r="D9614">
        <v>3</v>
      </c>
      <c r="E9614">
        <v>7</v>
      </c>
      <c r="F9614">
        <v>12</v>
      </c>
      <c r="G9614" s="1">
        <f t="shared" si="600"/>
        <v>0.7</v>
      </c>
      <c r="H9614" s="4">
        <f t="shared" si="601"/>
        <v>0</v>
      </c>
      <c r="I9614" s="5">
        <f>IF(OR(AND(F9614&gt;=50,G9614&gt;SUMIF(SeasonTotals!A$2:A$9,A9614,SeasonTotals!F$2:F$9)),AND(G9614&gt;0.885,F9614&gt;=50,D9614&lt;3)),1,0)</f>
        <v>0</v>
      </c>
      <c r="J9614" s="4">
        <f t="shared" si="602"/>
        <v>1</v>
      </c>
      <c r="K9614" s="5">
        <f t="shared" si="603"/>
        <v>1</v>
      </c>
    </row>
    <row r="9615" spans="1:11" x14ac:dyDescent="0.25">
      <c r="A9615" t="s">
        <v>118</v>
      </c>
      <c r="B9615" t="s">
        <v>107</v>
      </c>
      <c r="C9615">
        <v>1</v>
      </c>
      <c r="D9615">
        <v>3</v>
      </c>
      <c r="E9615">
        <v>25</v>
      </c>
      <c r="F9615">
        <v>57</v>
      </c>
      <c r="G9615" s="1">
        <f t="shared" si="600"/>
        <v>0.8928571428571429</v>
      </c>
      <c r="H9615" s="4">
        <f t="shared" si="601"/>
        <v>0</v>
      </c>
      <c r="I9615" s="5">
        <f>IF(OR(AND(F9615&gt;=50,G9615&gt;SUMIF(SeasonTotals!A$2:A$9,A9615,SeasonTotals!F$2:F$9)),AND(G9615&gt;0.885,F9615&gt;=50,D9615&lt;3)),1,0)</f>
        <v>0</v>
      </c>
      <c r="J9615" s="4">
        <f t="shared" si="602"/>
        <v>0</v>
      </c>
      <c r="K9615" s="5">
        <f t="shared" si="603"/>
        <v>0</v>
      </c>
    </row>
    <row r="9616" spans="1:11" x14ac:dyDescent="0.25">
      <c r="A9616" t="s">
        <v>118</v>
      </c>
      <c r="B9616" t="s">
        <v>107</v>
      </c>
      <c r="C9616">
        <v>1</v>
      </c>
      <c r="D9616">
        <v>2</v>
      </c>
      <c r="E9616">
        <v>33</v>
      </c>
      <c r="F9616">
        <v>62</v>
      </c>
      <c r="G9616" s="1">
        <f t="shared" si="600"/>
        <v>0.94285714285714284</v>
      </c>
      <c r="H9616" s="4">
        <f t="shared" si="601"/>
        <v>1</v>
      </c>
      <c r="I9616" s="5">
        <f>IF(OR(AND(F9616&gt;=50,G9616&gt;SUMIF(SeasonTotals!A$2:A$9,A9616,SeasonTotals!F$2:F$9)),AND(G9616&gt;0.885,F9616&gt;=50,D9616&lt;3)),1,0)</f>
        <v>1</v>
      </c>
      <c r="J9616" s="4">
        <f t="shared" si="602"/>
        <v>0</v>
      </c>
      <c r="K9616" s="5">
        <f t="shared" si="603"/>
        <v>0</v>
      </c>
    </row>
    <row r="9617" spans="1:11" x14ac:dyDescent="0.25">
      <c r="A9617" t="s">
        <v>118</v>
      </c>
      <c r="B9617" t="s">
        <v>107</v>
      </c>
      <c r="C9617">
        <v>1</v>
      </c>
      <c r="D9617">
        <v>5</v>
      </c>
      <c r="E9617">
        <v>35</v>
      </c>
      <c r="F9617">
        <v>57</v>
      </c>
      <c r="G9617" s="1">
        <f t="shared" si="600"/>
        <v>0.875</v>
      </c>
      <c r="H9617" s="4">
        <f t="shared" si="601"/>
        <v>0</v>
      </c>
      <c r="I9617" s="5">
        <f>IF(OR(AND(F9617&gt;=50,G9617&gt;SUMIF(SeasonTotals!A$2:A$9,A9617,SeasonTotals!F$2:F$9)),AND(G9617&gt;0.885,F9617&gt;=50,D9617&lt;3)),1,0)</f>
        <v>0</v>
      </c>
      <c r="J9617" s="4">
        <f t="shared" si="602"/>
        <v>0</v>
      </c>
      <c r="K9617" s="5">
        <f t="shared" si="603"/>
        <v>0</v>
      </c>
    </row>
    <row r="9618" spans="1:11" x14ac:dyDescent="0.25">
      <c r="A9618" t="s">
        <v>118</v>
      </c>
      <c r="B9618" t="s">
        <v>107</v>
      </c>
      <c r="C9618">
        <v>1</v>
      </c>
      <c r="D9618">
        <v>1</v>
      </c>
      <c r="E9618">
        <v>31</v>
      </c>
      <c r="F9618">
        <v>60</v>
      </c>
      <c r="G9618" s="1">
        <f t="shared" si="600"/>
        <v>0.96875</v>
      </c>
      <c r="H9618" s="4">
        <f t="shared" si="601"/>
        <v>1</v>
      </c>
      <c r="I9618" s="5">
        <f>IF(OR(AND(F9618&gt;=50,G9618&gt;SUMIF(SeasonTotals!A$2:A$9,A9618,SeasonTotals!F$2:F$9)),AND(G9618&gt;0.885,F9618&gt;=50,D9618&lt;3)),1,0)</f>
        <v>1</v>
      </c>
      <c r="J9618" s="4">
        <f t="shared" si="602"/>
        <v>0</v>
      </c>
      <c r="K9618" s="5">
        <f t="shared" si="603"/>
        <v>0</v>
      </c>
    </row>
    <row r="9619" spans="1:11" x14ac:dyDescent="0.25">
      <c r="A9619" t="s">
        <v>118</v>
      </c>
      <c r="B9619" t="s">
        <v>107</v>
      </c>
      <c r="C9619">
        <v>1</v>
      </c>
      <c r="D9619">
        <v>6</v>
      </c>
      <c r="E9619">
        <v>17</v>
      </c>
      <c r="F9619">
        <v>59</v>
      </c>
      <c r="G9619" s="1">
        <f t="shared" si="600"/>
        <v>0.73913043478260865</v>
      </c>
      <c r="H9619" s="4">
        <f t="shared" si="601"/>
        <v>0</v>
      </c>
      <c r="I9619" s="5">
        <f>IF(OR(AND(F9619&gt;=50,G9619&gt;SUMIF(SeasonTotals!A$2:A$9,A9619,SeasonTotals!F$2:F$9)),AND(G9619&gt;0.885,F9619&gt;=50,D9619&lt;3)),1,0)</f>
        <v>0</v>
      </c>
      <c r="J9619" s="4">
        <f t="shared" si="602"/>
        <v>1</v>
      </c>
      <c r="K9619" s="5">
        <f t="shared" si="603"/>
        <v>0</v>
      </c>
    </row>
    <row r="9620" spans="1:11" x14ac:dyDescent="0.25">
      <c r="A9620" t="s">
        <v>118</v>
      </c>
      <c r="B9620" t="s">
        <v>107</v>
      </c>
      <c r="C9620">
        <v>1</v>
      </c>
      <c r="D9620">
        <v>2</v>
      </c>
      <c r="E9620">
        <v>30</v>
      </c>
      <c r="F9620">
        <v>60</v>
      </c>
      <c r="G9620" s="1">
        <f t="shared" si="600"/>
        <v>0.9375</v>
      </c>
      <c r="H9620" s="4">
        <f t="shared" si="601"/>
        <v>1</v>
      </c>
      <c r="I9620" s="5">
        <f>IF(OR(AND(F9620&gt;=50,G9620&gt;SUMIF(SeasonTotals!A$2:A$9,A9620,SeasonTotals!F$2:F$9)),AND(G9620&gt;0.885,F9620&gt;=50,D9620&lt;3)),1,0)</f>
        <v>1</v>
      </c>
      <c r="J9620" s="4">
        <f t="shared" si="602"/>
        <v>0</v>
      </c>
      <c r="K9620" s="5">
        <f t="shared" si="603"/>
        <v>0</v>
      </c>
    </row>
    <row r="9621" spans="1:11" x14ac:dyDescent="0.25">
      <c r="A9621" t="s">
        <v>118</v>
      </c>
      <c r="B9621" t="s">
        <v>107</v>
      </c>
      <c r="C9621">
        <v>1</v>
      </c>
      <c r="D9621">
        <v>2</v>
      </c>
      <c r="E9621">
        <v>25</v>
      </c>
      <c r="F9621">
        <v>64</v>
      </c>
      <c r="G9621" s="1">
        <f t="shared" si="600"/>
        <v>0.92592592592592593</v>
      </c>
      <c r="H9621" s="4">
        <f t="shared" si="601"/>
        <v>1</v>
      </c>
      <c r="I9621" s="5">
        <f>IF(OR(AND(F9621&gt;=50,G9621&gt;SUMIF(SeasonTotals!A$2:A$9,A9621,SeasonTotals!F$2:F$9)),AND(G9621&gt;0.885,F9621&gt;=50,D9621&lt;3)),1,0)</f>
        <v>1</v>
      </c>
      <c r="J9621" s="4">
        <f t="shared" si="602"/>
        <v>0</v>
      </c>
      <c r="K9621" s="5">
        <f t="shared" si="603"/>
        <v>0</v>
      </c>
    </row>
    <row r="9622" spans="1:11" x14ac:dyDescent="0.25">
      <c r="A9622" t="s">
        <v>118</v>
      </c>
      <c r="B9622" t="s">
        <v>107</v>
      </c>
      <c r="C9622">
        <v>1</v>
      </c>
      <c r="D9622">
        <v>4</v>
      </c>
      <c r="E9622">
        <v>15</v>
      </c>
      <c r="F9622">
        <v>31</v>
      </c>
      <c r="G9622" s="1">
        <f t="shared" si="600"/>
        <v>0.78947368421052633</v>
      </c>
      <c r="H9622" s="4">
        <f t="shared" si="601"/>
        <v>0</v>
      </c>
      <c r="I9622" s="5">
        <f>IF(OR(AND(F9622&gt;=50,G9622&gt;SUMIF(SeasonTotals!A$2:A$9,A9622,SeasonTotals!F$2:F$9)),AND(G9622&gt;0.885,F9622&gt;=50,D9622&lt;3)),1,0)</f>
        <v>0</v>
      </c>
      <c r="J9622" s="4">
        <f t="shared" si="602"/>
        <v>1</v>
      </c>
      <c r="K9622" s="5">
        <f t="shared" si="603"/>
        <v>1</v>
      </c>
    </row>
    <row r="9623" spans="1:11" x14ac:dyDescent="0.25">
      <c r="A9623" t="s">
        <v>118</v>
      </c>
      <c r="B9623" t="s">
        <v>107</v>
      </c>
      <c r="C9623">
        <v>1</v>
      </c>
      <c r="D9623">
        <v>1</v>
      </c>
      <c r="E9623">
        <v>29</v>
      </c>
      <c r="F9623">
        <v>60</v>
      </c>
      <c r="G9623" s="1">
        <f t="shared" si="600"/>
        <v>0.96666666666666667</v>
      </c>
      <c r="H9623" s="4">
        <f t="shared" si="601"/>
        <v>1</v>
      </c>
      <c r="I9623" s="5">
        <f>IF(OR(AND(F9623&gt;=50,G9623&gt;SUMIF(SeasonTotals!A$2:A$9,A9623,SeasonTotals!F$2:F$9)),AND(G9623&gt;0.885,F9623&gt;=50,D9623&lt;3)),1,0)</f>
        <v>1</v>
      </c>
      <c r="J9623" s="4">
        <f t="shared" si="602"/>
        <v>0</v>
      </c>
      <c r="K9623" s="5">
        <f t="shared" si="603"/>
        <v>0</v>
      </c>
    </row>
    <row r="9624" spans="1:11" x14ac:dyDescent="0.25">
      <c r="A9624" t="s">
        <v>118</v>
      </c>
      <c r="B9624" t="s">
        <v>107</v>
      </c>
      <c r="C9624">
        <v>1</v>
      </c>
      <c r="D9624">
        <v>5</v>
      </c>
      <c r="E9624">
        <v>24</v>
      </c>
      <c r="F9624">
        <v>60</v>
      </c>
      <c r="G9624" s="1">
        <f t="shared" si="600"/>
        <v>0.82758620689655171</v>
      </c>
      <c r="H9624" s="4">
        <f t="shared" si="601"/>
        <v>0</v>
      </c>
      <c r="I9624" s="5">
        <f>IF(OR(AND(F9624&gt;=50,G9624&gt;SUMIF(SeasonTotals!A$2:A$9,A9624,SeasonTotals!F$2:F$9)),AND(G9624&gt;0.885,F9624&gt;=50,D9624&lt;3)),1,0)</f>
        <v>0</v>
      </c>
      <c r="J9624" s="4">
        <f t="shared" si="602"/>
        <v>1</v>
      </c>
      <c r="K9624" s="5">
        <f t="shared" si="603"/>
        <v>0</v>
      </c>
    </row>
    <row r="9625" spans="1:11" x14ac:dyDescent="0.25">
      <c r="A9625" t="s">
        <v>118</v>
      </c>
      <c r="B9625" t="s">
        <v>107</v>
      </c>
      <c r="C9625">
        <v>1</v>
      </c>
      <c r="D9625">
        <v>3</v>
      </c>
      <c r="E9625">
        <v>33</v>
      </c>
      <c r="F9625">
        <v>60</v>
      </c>
      <c r="G9625" s="1">
        <f t="shared" si="600"/>
        <v>0.91666666666666663</v>
      </c>
      <c r="H9625" s="4">
        <f t="shared" si="601"/>
        <v>1</v>
      </c>
      <c r="I9625" s="5">
        <f>IF(OR(AND(F9625&gt;=50,G9625&gt;SUMIF(SeasonTotals!A$2:A$9,A9625,SeasonTotals!F$2:F$9)),AND(G9625&gt;0.885,F9625&gt;=50,D9625&lt;3)),1,0)</f>
        <v>1</v>
      </c>
      <c r="J9625" s="4">
        <f t="shared" si="602"/>
        <v>0</v>
      </c>
      <c r="K9625" s="5">
        <f t="shared" si="603"/>
        <v>0</v>
      </c>
    </row>
    <row r="9626" spans="1:11" x14ac:dyDescent="0.25">
      <c r="A9626" t="s">
        <v>118</v>
      </c>
      <c r="B9626" t="s">
        <v>107</v>
      </c>
      <c r="C9626">
        <v>1</v>
      </c>
      <c r="D9626">
        <v>3</v>
      </c>
      <c r="E9626">
        <v>47</v>
      </c>
      <c r="F9626">
        <v>60</v>
      </c>
      <c r="G9626" s="1">
        <f t="shared" si="600"/>
        <v>0.94</v>
      </c>
      <c r="H9626" s="4">
        <f t="shared" si="601"/>
        <v>1</v>
      </c>
      <c r="I9626" s="5">
        <f>IF(OR(AND(F9626&gt;=50,G9626&gt;SUMIF(SeasonTotals!A$2:A$9,A9626,SeasonTotals!F$2:F$9)),AND(G9626&gt;0.885,F9626&gt;=50,D9626&lt;3)),1,0)</f>
        <v>1</v>
      </c>
      <c r="J9626" s="4">
        <f t="shared" si="602"/>
        <v>0</v>
      </c>
      <c r="K9626" s="5">
        <f t="shared" si="603"/>
        <v>0</v>
      </c>
    </row>
    <row r="9627" spans="1:11" x14ac:dyDescent="0.25">
      <c r="A9627" t="s">
        <v>118</v>
      </c>
      <c r="B9627" t="s">
        <v>107</v>
      </c>
      <c r="C9627">
        <v>1</v>
      </c>
      <c r="D9627">
        <v>0</v>
      </c>
      <c r="E9627">
        <v>27</v>
      </c>
      <c r="F9627">
        <v>59</v>
      </c>
      <c r="G9627" s="1">
        <f t="shared" si="600"/>
        <v>1</v>
      </c>
      <c r="H9627" s="4">
        <f t="shared" si="601"/>
        <v>1</v>
      </c>
      <c r="I9627" s="5">
        <f>IF(OR(AND(F9627&gt;=50,G9627&gt;SUMIF(SeasonTotals!A$2:A$9,A9627,SeasonTotals!F$2:F$9)),AND(G9627&gt;0.885,F9627&gt;=50,D9627&lt;3)),1,0)</f>
        <v>1</v>
      </c>
      <c r="J9627" s="4">
        <f t="shared" si="602"/>
        <v>0</v>
      </c>
      <c r="K9627" s="5">
        <f t="shared" si="603"/>
        <v>0</v>
      </c>
    </row>
    <row r="9628" spans="1:11" x14ac:dyDescent="0.25">
      <c r="A9628" t="s">
        <v>118</v>
      </c>
      <c r="B9628" t="s">
        <v>107</v>
      </c>
      <c r="C9628">
        <v>1</v>
      </c>
      <c r="D9628">
        <v>2</v>
      </c>
      <c r="E9628">
        <v>30</v>
      </c>
      <c r="F9628">
        <v>59</v>
      </c>
      <c r="G9628" s="1">
        <f t="shared" si="600"/>
        <v>0.9375</v>
      </c>
      <c r="H9628" s="4">
        <f t="shared" si="601"/>
        <v>1</v>
      </c>
      <c r="I9628" s="5">
        <f>IF(OR(AND(F9628&gt;=50,G9628&gt;SUMIF(SeasonTotals!A$2:A$9,A9628,SeasonTotals!F$2:F$9)),AND(G9628&gt;0.885,F9628&gt;=50,D9628&lt;3)),1,0)</f>
        <v>1</v>
      </c>
      <c r="J9628" s="4">
        <f t="shared" si="602"/>
        <v>0</v>
      </c>
      <c r="K9628" s="5">
        <f t="shared" si="603"/>
        <v>0</v>
      </c>
    </row>
    <row r="9629" spans="1:11" x14ac:dyDescent="0.25">
      <c r="A9629" t="s">
        <v>118</v>
      </c>
      <c r="B9629" t="s">
        <v>107</v>
      </c>
      <c r="C9629">
        <v>1</v>
      </c>
      <c r="D9629">
        <v>3</v>
      </c>
      <c r="E9629">
        <v>38</v>
      </c>
      <c r="F9629">
        <v>58</v>
      </c>
      <c r="G9629" s="1">
        <f t="shared" si="600"/>
        <v>0.92682926829268297</v>
      </c>
      <c r="H9629" s="4">
        <f t="shared" si="601"/>
        <v>1</v>
      </c>
      <c r="I9629" s="5">
        <f>IF(OR(AND(F9629&gt;=50,G9629&gt;SUMIF(SeasonTotals!A$2:A$9,A9629,SeasonTotals!F$2:F$9)),AND(G9629&gt;0.885,F9629&gt;=50,D9629&lt;3)),1,0)</f>
        <v>1</v>
      </c>
      <c r="J9629" s="4">
        <f t="shared" si="602"/>
        <v>0</v>
      </c>
      <c r="K9629" s="5">
        <f t="shared" si="603"/>
        <v>0</v>
      </c>
    </row>
    <row r="9630" spans="1:11" x14ac:dyDescent="0.25">
      <c r="A9630" t="s">
        <v>118</v>
      </c>
      <c r="B9630" t="s">
        <v>107</v>
      </c>
      <c r="C9630">
        <v>1</v>
      </c>
      <c r="D9630">
        <v>3</v>
      </c>
      <c r="E9630">
        <v>26</v>
      </c>
      <c r="F9630">
        <v>65</v>
      </c>
      <c r="G9630" s="1">
        <f t="shared" si="600"/>
        <v>0.89655172413793105</v>
      </c>
      <c r="H9630" s="4">
        <f t="shared" si="601"/>
        <v>0</v>
      </c>
      <c r="I9630" s="5">
        <f>IF(OR(AND(F9630&gt;=50,G9630&gt;SUMIF(SeasonTotals!A$2:A$9,A9630,SeasonTotals!F$2:F$9)),AND(G9630&gt;0.885,F9630&gt;=50,D9630&lt;3)),1,0)</f>
        <v>0</v>
      </c>
      <c r="J9630" s="4">
        <f t="shared" si="602"/>
        <v>0</v>
      </c>
      <c r="K9630" s="5">
        <f t="shared" si="603"/>
        <v>0</v>
      </c>
    </row>
    <row r="9631" spans="1:11" x14ac:dyDescent="0.25">
      <c r="A9631" t="s">
        <v>118</v>
      </c>
      <c r="B9631" t="s">
        <v>107</v>
      </c>
      <c r="C9631">
        <v>1</v>
      </c>
      <c r="D9631">
        <v>4</v>
      </c>
      <c r="E9631">
        <v>9</v>
      </c>
      <c r="F9631">
        <v>16</v>
      </c>
      <c r="G9631" s="1">
        <f t="shared" si="600"/>
        <v>0.69230769230769229</v>
      </c>
      <c r="H9631" s="4">
        <f t="shared" si="601"/>
        <v>0</v>
      </c>
      <c r="I9631" s="5">
        <f>IF(OR(AND(F9631&gt;=50,G9631&gt;SUMIF(SeasonTotals!A$2:A$9,A9631,SeasonTotals!F$2:F$9)),AND(G9631&gt;0.885,F9631&gt;=50,D9631&lt;3)),1,0)</f>
        <v>0</v>
      </c>
      <c r="J9631" s="4">
        <f t="shared" si="602"/>
        <v>1</v>
      </c>
      <c r="K9631" s="5">
        <f t="shared" si="603"/>
        <v>1</v>
      </c>
    </row>
    <row r="9632" spans="1:11" x14ac:dyDescent="0.25">
      <c r="A9632" t="s">
        <v>118</v>
      </c>
      <c r="B9632" t="s">
        <v>107</v>
      </c>
      <c r="C9632">
        <v>1</v>
      </c>
      <c r="D9632">
        <v>1</v>
      </c>
      <c r="E9632">
        <v>32</v>
      </c>
      <c r="F9632">
        <v>60</v>
      </c>
      <c r="G9632" s="1">
        <f t="shared" si="600"/>
        <v>0.96969696969696972</v>
      </c>
      <c r="H9632" s="4">
        <f t="shared" si="601"/>
        <v>1</v>
      </c>
      <c r="I9632" s="5">
        <f>IF(OR(AND(F9632&gt;=50,G9632&gt;SUMIF(SeasonTotals!A$2:A$9,A9632,SeasonTotals!F$2:F$9)),AND(G9632&gt;0.885,F9632&gt;=50,D9632&lt;3)),1,0)</f>
        <v>1</v>
      </c>
      <c r="J9632" s="4">
        <f t="shared" si="602"/>
        <v>0</v>
      </c>
      <c r="K9632" s="5">
        <f t="shared" si="603"/>
        <v>0</v>
      </c>
    </row>
    <row r="9633" spans="1:11" x14ac:dyDescent="0.25">
      <c r="A9633" t="s">
        <v>118</v>
      </c>
      <c r="B9633" t="s">
        <v>107</v>
      </c>
      <c r="C9633">
        <v>1</v>
      </c>
      <c r="D9633">
        <v>2</v>
      </c>
      <c r="E9633">
        <v>2</v>
      </c>
      <c r="F9633">
        <v>4</v>
      </c>
      <c r="G9633" s="1">
        <f t="shared" si="600"/>
        <v>0.5</v>
      </c>
      <c r="H9633" s="4">
        <f t="shared" si="601"/>
        <v>0</v>
      </c>
      <c r="I9633" s="5">
        <f>IF(OR(AND(F9633&gt;=50,G9633&gt;SUMIF(SeasonTotals!A$2:A$9,A9633,SeasonTotals!F$2:F$9)),AND(G9633&gt;0.885,F9633&gt;=50,D9633&lt;3)),1,0)</f>
        <v>0</v>
      </c>
      <c r="J9633" s="4">
        <f t="shared" si="602"/>
        <v>1</v>
      </c>
      <c r="K9633" s="5">
        <f t="shared" si="603"/>
        <v>1</v>
      </c>
    </row>
    <row r="9634" spans="1:11" x14ac:dyDescent="0.25">
      <c r="A9634" t="s">
        <v>118</v>
      </c>
      <c r="B9634" t="s">
        <v>107</v>
      </c>
      <c r="C9634">
        <v>1</v>
      </c>
      <c r="D9634">
        <v>6</v>
      </c>
      <c r="E9634">
        <v>21</v>
      </c>
      <c r="F9634">
        <v>40</v>
      </c>
      <c r="G9634" s="1">
        <f t="shared" si="600"/>
        <v>0.77777777777777779</v>
      </c>
      <c r="H9634" s="4">
        <f t="shared" si="601"/>
        <v>0</v>
      </c>
      <c r="I9634" s="5">
        <f>IF(OR(AND(F9634&gt;=50,G9634&gt;SUMIF(SeasonTotals!A$2:A$9,A9634,SeasonTotals!F$2:F$9)),AND(G9634&gt;0.885,F9634&gt;=50,D9634&lt;3)),1,0)</f>
        <v>0</v>
      </c>
      <c r="J9634" s="4">
        <f t="shared" si="602"/>
        <v>1</v>
      </c>
      <c r="K9634" s="5">
        <f t="shared" si="603"/>
        <v>1</v>
      </c>
    </row>
    <row r="9635" spans="1:11" x14ac:dyDescent="0.25">
      <c r="A9635" t="s">
        <v>118</v>
      </c>
      <c r="B9635" t="s">
        <v>107</v>
      </c>
      <c r="C9635">
        <v>1</v>
      </c>
      <c r="D9635">
        <v>3</v>
      </c>
      <c r="E9635">
        <v>37</v>
      </c>
      <c r="F9635">
        <v>65</v>
      </c>
      <c r="G9635" s="1">
        <f t="shared" si="600"/>
        <v>0.92500000000000004</v>
      </c>
      <c r="H9635" s="4">
        <f t="shared" si="601"/>
        <v>1</v>
      </c>
      <c r="I9635" s="5">
        <f>IF(OR(AND(F9635&gt;=50,G9635&gt;SUMIF(SeasonTotals!A$2:A$9,A9635,SeasonTotals!F$2:F$9)),AND(G9635&gt;0.885,F9635&gt;=50,D9635&lt;3)),1,0)</f>
        <v>1</v>
      </c>
      <c r="J9635" s="4">
        <f t="shared" si="602"/>
        <v>0</v>
      </c>
      <c r="K9635" s="5">
        <f t="shared" si="603"/>
        <v>0</v>
      </c>
    </row>
    <row r="9636" spans="1:11" x14ac:dyDescent="0.25">
      <c r="A9636" t="s">
        <v>118</v>
      </c>
      <c r="B9636" t="s">
        <v>107</v>
      </c>
      <c r="C9636">
        <v>1</v>
      </c>
      <c r="D9636">
        <v>2</v>
      </c>
      <c r="E9636">
        <v>20</v>
      </c>
      <c r="F9636">
        <v>60</v>
      </c>
      <c r="G9636" s="1">
        <f t="shared" si="600"/>
        <v>0.90909090909090906</v>
      </c>
      <c r="H9636" s="4">
        <f t="shared" si="601"/>
        <v>1</v>
      </c>
      <c r="I9636" s="5">
        <f>IF(OR(AND(F9636&gt;=50,G9636&gt;SUMIF(SeasonTotals!A$2:A$9,A9636,SeasonTotals!F$2:F$9)),AND(G9636&gt;0.885,F9636&gt;=50,D9636&lt;3)),1,0)</f>
        <v>1</v>
      </c>
      <c r="J9636" s="4">
        <f t="shared" si="602"/>
        <v>0</v>
      </c>
      <c r="K9636" s="5">
        <f t="shared" si="603"/>
        <v>0</v>
      </c>
    </row>
    <row r="9637" spans="1:11" x14ac:dyDescent="0.25">
      <c r="A9637" t="s">
        <v>118</v>
      </c>
      <c r="B9637" t="s">
        <v>107</v>
      </c>
      <c r="C9637">
        <v>1</v>
      </c>
      <c r="D9637">
        <v>3</v>
      </c>
      <c r="E9637">
        <v>35</v>
      </c>
      <c r="F9637">
        <v>62</v>
      </c>
      <c r="G9637" s="1">
        <f t="shared" si="600"/>
        <v>0.92105263157894735</v>
      </c>
      <c r="H9637" s="4">
        <f t="shared" si="601"/>
        <v>1</v>
      </c>
      <c r="I9637" s="5">
        <f>IF(OR(AND(F9637&gt;=50,G9637&gt;SUMIF(SeasonTotals!A$2:A$9,A9637,SeasonTotals!F$2:F$9)),AND(G9637&gt;0.885,F9637&gt;=50,D9637&lt;3)),1,0)</f>
        <v>1</v>
      </c>
      <c r="J9637" s="4">
        <f t="shared" si="602"/>
        <v>0</v>
      </c>
      <c r="K9637" s="5">
        <f t="shared" si="603"/>
        <v>0</v>
      </c>
    </row>
    <row r="9638" spans="1:11" x14ac:dyDescent="0.25">
      <c r="A9638" t="s">
        <v>118</v>
      </c>
      <c r="B9638" t="s">
        <v>107</v>
      </c>
      <c r="C9638">
        <v>1</v>
      </c>
      <c r="D9638">
        <v>4</v>
      </c>
      <c r="E9638">
        <v>22</v>
      </c>
      <c r="F9638">
        <v>60</v>
      </c>
      <c r="G9638" s="1">
        <f t="shared" si="600"/>
        <v>0.84615384615384615</v>
      </c>
      <c r="H9638" s="4">
        <f t="shared" si="601"/>
        <v>0</v>
      </c>
      <c r="I9638" s="5">
        <f>IF(OR(AND(F9638&gt;=50,G9638&gt;SUMIF(SeasonTotals!A$2:A$9,A9638,SeasonTotals!F$2:F$9)),AND(G9638&gt;0.885,F9638&gt;=50,D9638&lt;3)),1,0)</f>
        <v>0</v>
      </c>
      <c r="J9638" s="4">
        <f t="shared" si="602"/>
        <v>1</v>
      </c>
      <c r="K9638" s="5">
        <f t="shared" si="603"/>
        <v>0</v>
      </c>
    </row>
    <row r="9639" spans="1:11" x14ac:dyDescent="0.25">
      <c r="A9639" t="s">
        <v>118</v>
      </c>
      <c r="B9639" t="s">
        <v>107</v>
      </c>
      <c r="C9639">
        <v>1</v>
      </c>
      <c r="D9639">
        <v>4</v>
      </c>
      <c r="E9639">
        <v>20</v>
      </c>
      <c r="F9639">
        <v>47</v>
      </c>
      <c r="G9639" s="1">
        <f t="shared" si="600"/>
        <v>0.83333333333333337</v>
      </c>
      <c r="H9639" s="4">
        <f t="shared" si="601"/>
        <v>0</v>
      </c>
      <c r="I9639" s="5">
        <f>IF(OR(AND(F9639&gt;=50,G9639&gt;SUMIF(SeasonTotals!A$2:A$9,A9639,SeasonTotals!F$2:F$9)),AND(G9639&gt;0.885,F9639&gt;=50,D9639&lt;3)),1,0)</f>
        <v>0</v>
      </c>
      <c r="J9639" s="4">
        <f t="shared" si="602"/>
        <v>1</v>
      </c>
      <c r="K9639" s="5">
        <f t="shared" si="603"/>
        <v>1</v>
      </c>
    </row>
    <row r="9640" spans="1:11" x14ac:dyDescent="0.25">
      <c r="A9640" t="s">
        <v>118</v>
      </c>
      <c r="B9640" t="s">
        <v>107</v>
      </c>
      <c r="C9640">
        <v>1</v>
      </c>
      <c r="D9640">
        <v>2</v>
      </c>
      <c r="E9640">
        <v>26</v>
      </c>
      <c r="F9640">
        <v>65</v>
      </c>
      <c r="G9640" s="1">
        <f t="shared" si="600"/>
        <v>0.9285714285714286</v>
      </c>
      <c r="H9640" s="4">
        <f t="shared" si="601"/>
        <v>1</v>
      </c>
      <c r="I9640" s="5">
        <f>IF(OR(AND(F9640&gt;=50,G9640&gt;SUMIF(SeasonTotals!A$2:A$9,A9640,SeasonTotals!F$2:F$9)),AND(G9640&gt;0.885,F9640&gt;=50,D9640&lt;3)),1,0)</f>
        <v>1</v>
      </c>
      <c r="J9640" s="4">
        <f t="shared" si="602"/>
        <v>0</v>
      </c>
      <c r="K9640" s="5">
        <f t="shared" si="603"/>
        <v>0</v>
      </c>
    </row>
    <row r="9641" spans="1:11" x14ac:dyDescent="0.25">
      <c r="A9641" t="s">
        <v>118</v>
      </c>
      <c r="B9641" t="s">
        <v>107</v>
      </c>
      <c r="C9641">
        <v>1</v>
      </c>
      <c r="D9641">
        <v>6</v>
      </c>
      <c r="E9641">
        <v>28</v>
      </c>
      <c r="F9641">
        <v>60</v>
      </c>
      <c r="G9641" s="1">
        <f t="shared" si="600"/>
        <v>0.82352941176470584</v>
      </c>
      <c r="H9641" s="4">
        <f t="shared" si="601"/>
        <v>0</v>
      </c>
      <c r="I9641" s="5">
        <f>IF(OR(AND(F9641&gt;=50,G9641&gt;SUMIF(SeasonTotals!A$2:A$9,A9641,SeasonTotals!F$2:F$9)),AND(G9641&gt;0.885,F9641&gt;=50,D9641&lt;3)),1,0)</f>
        <v>0</v>
      </c>
      <c r="J9641" s="4">
        <f t="shared" si="602"/>
        <v>1</v>
      </c>
      <c r="K9641" s="5">
        <f t="shared" si="603"/>
        <v>0</v>
      </c>
    </row>
    <row r="9642" spans="1:11" x14ac:dyDescent="0.25">
      <c r="A9642" t="s">
        <v>118</v>
      </c>
      <c r="B9642" t="s">
        <v>107</v>
      </c>
      <c r="C9642">
        <v>1</v>
      </c>
      <c r="D9642">
        <v>2</v>
      </c>
      <c r="E9642">
        <v>29</v>
      </c>
      <c r="F9642">
        <v>62</v>
      </c>
      <c r="G9642" s="1">
        <f t="shared" si="600"/>
        <v>0.93548387096774188</v>
      </c>
      <c r="H9642" s="4">
        <f t="shared" si="601"/>
        <v>1</v>
      </c>
      <c r="I9642" s="5">
        <f>IF(OR(AND(F9642&gt;=50,G9642&gt;SUMIF(SeasonTotals!A$2:A$9,A9642,SeasonTotals!F$2:F$9)),AND(G9642&gt;0.885,F9642&gt;=50,D9642&lt;3)),1,0)</f>
        <v>1</v>
      </c>
      <c r="J9642" s="4">
        <f t="shared" si="602"/>
        <v>0</v>
      </c>
      <c r="K9642" s="5">
        <f t="shared" si="603"/>
        <v>0</v>
      </c>
    </row>
    <row r="9643" spans="1:11" x14ac:dyDescent="0.25">
      <c r="A9643" t="s">
        <v>118</v>
      </c>
      <c r="B9643" t="s">
        <v>107</v>
      </c>
      <c r="C9643">
        <v>1</v>
      </c>
      <c r="D9643">
        <v>2</v>
      </c>
      <c r="E9643">
        <v>19</v>
      </c>
      <c r="F9643">
        <v>60</v>
      </c>
      <c r="G9643" s="1">
        <f t="shared" si="600"/>
        <v>0.90476190476190477</v>
      </c>
      <c r="H9643" s="4">
        <f t="shared" si="601"/>
        <v>1</v>
      </c>
      <c r="I9643" s="5">
        <f>IF(OR(AND(F9643&gt;=50,G9643&gt;SUMIF(SeasonTotals!A$2:A$9,A9643,SeasonTotals!F$2:F$9)),AND(G9643&gt;0.885,F9643&gt;=50,D9643&lt;3)),1,0)</f>
        <v>1</v>
      </c>
      <c r="J9643" s="4">
        <f t="shared" si="602"/>
        <v>0</v>
      </c>
      <c r="K9643" s="5">
        <f t="shared" si="603"/>
        <v>0</v>
      </c>
    </row>
    <row r="9644" spans="1:11" x14ac:dyDescent="0.25">
      <c r="A9644" t="s">
        <v>118</v>
      </c>
      <c r="B9644" t="s">
        <v>107</v>
      </c>
      <c r="C9644">
        <v>1</v>
      </c>
      <c r="D9644">
        <v>3</v>
      </c>
      <c r="E9644">
        <v>19</v>
      </c>
      <c r="F9644">
        <v>58</v>
      </c>
      <c r="G9644" s="1">
        <f t="shared" si="600"/>
        <v>0.86363636363636365</v>
      </c>
      <c r="H9644" s="4">
        <f t="shared" si="601"/>
        <v>0</v>
      </c>
      <c r="I9644" s="5">
        <f>IF(OR(AND(F9644&gt;=50,G9644&gt;SUMIF(SeasonTotals!A$2:A$9,A9644,SeasonTotals!F$2:F$9)),AND(G9644&gt;0.885,F9644&gt;=50,D9644&lt;3)),1,0)</f>
        <v>0</v>
      </c>
      <c r="J9644" s="4">
        <f t="shared" si="602"/>
        <v>0</v>
      </c>
      <c r="K9644" s="5">
        <f t="shared" si="603"/>
        <v>0</v>
      </c>
    </row>
    <row r="9645" spans="1:11" x14ac:dyDescent="0.25">
      <c r="A9645" t="s">
        <v>118</v>
      </c>
      <c r="B9645" t="s">
        <v>107</v>
      </c>
      <c r="C9645">
        <v>1</v>
      </c>
      <c r="D9645">
        <v>5</v>
      </c>
      <c r="E9645">
        <v>17</v>
      </c>
      <c r="F9645">
        <v>40</v>
      </c>
      <c r="G9645" s="1">
        <f t="shared" si="600"/>
        <v>0.77272727272727271</v>
      </c>
      <c r="H9645" s="4">
        <f t="shared" si="601"/>
        <v>0</v>
      </c>
      <c r="I9645" s="5">
        <f>IF(OR(AND(F9645&gt;=50,G9645&gt;SUMIF(SeasonTotals!A$2:A$9,A9645,SeasonTotals!F$2:F$9)),AND(G9645&gt;0.885,F9645&gt;=50,D9645&lt;3)),1,0)</f>
        <v>0</v>
      </c>
      <c r="J9645" s="4">
        <f t="shared" si="602"/>
        <v>1</v>
      </c>
      <c r="K9645" s="5">
        <f t="shared" si="603"/>
        <v>1</v>
      </c>
    </row>
    <row r="9646" spans="1:11" x14ac:dyDescent="0.25">
      <c r="A9646" t="s">
        <v>118</v>
      </c>
      <c r="B9646" t="s">
        <v>107</v>
      </c>
      <c r="C9646">
        <v>1</v>
      </c>
      <c r="D9646">
        <v>0</v>
      </c>
      <c r="E9646">
        <v>34</v>
      </c>
      <c r="F9646">
        <v>59</v>
      </c>
      <c r="G9646" s="1">
        <f t="shared" si="600"/>
        <v>1</v>
      </c>
      <c r="H9646" s="4">
        <f t="shared" si="601"/>
        <v>1</v>
      </c>
      <c r="I9646" s="5">
        <f>IF(OR(AND(F9646&gt;=50,G9646&gt;SUMIF(SeasonTotals!A$2:A$9,A9646,SeasonTotals!F$2:F$9)),AND(G9646&gt;0.885,F9646&gt;=50,D9646&lt;3)),1,0)</f>
        <v>1</v>
      </c>
      <c r="J9646" s="4">
        <f t="shared" si="602"/>
        <v>0</v>
      </c>
      <c r="K9646" s="5">
        <f t="shared" si="603"/>
        <v>0</v>
      </c>
    </row>
    <row r="9647" spans="1:11" x14ac:dyDescent="0.25">
      <c r="A9647" t="s">
        <v>118</v>
      </c>
      <c r="B9647" t="s">
        <v>107</v>
      </c>
      <c r="C9647">
        <v>1</v>
      </c>
      <c r="D9647">
        <v>2</v>
      </c>
      <c r="E9647">
        <v>16</v>
      </c>
      <c r="F9647">
        <v>38</v>
      </c>
      <c r="G9647" s="1">
        <f t="shared" si="600"/>
        <v>0.88888888888888884</v>
      </c>
      <c r="H9647" s="4">
        <f t="shared" si="601"/>
        <v>0</v>
      </c>
      <c r="I9647" s="5">
        <f>IF(OR(AND(F9647&gt;=50,G9647&gt;SUMIF(SeasonTotals!A$2:A$9,A9647,SeasonTotals!F$2:F$9)),AND(G9647&gt;0.885,F9647&gt;=50,D9647&lt;3)),1,0)</f>
        <v>0</v>
      </c>
      <c r="J9647" s="4">
        <f t="shared" si="602"/>
        <v>0</v>
      </c>
      <c r="K9647" s="5">
        <f t="shared" si="603"/>
        <v>1</v>
      </c>
    </row>
    <row r="9648" spans="1:11" x14ac:dyDescent="0.25">
      <c r="A9648" t="s">
        <v>118</v>
      </c>
      <c r="B9648" t="s">
        <v>107</v>
      </c>
      <c r="C9648">
        <v>1</v>
      </c>
      <c r="D9648">
        <v>1</v>
      </c>
      <c r="E9648">
        <v>32</v>
      </c>
      <c r="F9648">
        <v>60</v>
      </c>
      <c r="G9648" s="1">
        <f t="shared" si="600"/>
        <v>0.96969696969696972</v>
      </c>
      <c r="H9648" s="4">
        <f t="shared" si="601"/>
        <v>1</v>
      </c>
      <c r="I9648" s="5">
        <f>IF(OR(AND(F9648&gt;=50,G9648&gt;SUMIF(SeasonTotals!A$2:A$9,A9648,SeasonTotals!F$2:F$9)),AND(G9648&gt;0.885,F9648&gt;=50,D9648&lt;3)),1,0)</f>
        <v>1</v>
      </c>
      <c r="J9648" s="4">
        <f t="shared" si="602"/>
        <v>0</v>
      </c>
      <c r="K9648" s="5">
        <f t="shared" si="603"/>
        <v>0</v>
      </c>
    </row>
    <row r="9649" spans="1:11" x14ac:dyDescent="0.25">
      <c r="A9649" t="s">
        <v>118</v>
      </c>
      <c r="B9649" t="s">
        <v>107</v>
      </c>
      <c r="C9649">
        <v>1</v>
      </c>
      <c r="D9649">
        <v>3</v>
      </c>
      <c r="E9649">
        <v>29</v>
      </c>
      <c r="F9649">
        <v>58</v>
      </c>
      <c r="G9649" s="1">
        <f t="shared" si="600"/>
        <v>0.90625</v>
      </c>
      <c r="H9649" s="4">
        <f t="shared" si="601"/>
        <v>0</v>
      </c>
      <c r="I9649" s="5">
        <f>IF(OR(AND(F9649&gt;=50,G9649&gt;SUMIF(SeasonTotals!A$2:A$9,A9649,SeasonTotals!F$2:F$9)),AND(G9649&gt;0.885,F9649&gt;=50,D9649&lt;3)),1,0)</f>
        <v>0</v>
      </c>
      <c r="J9649" s="4">
        <f t="shared" si="602"/>
        <v>0</v>
      </c>
      <c r="K9649" s="5">
        <f t="shared" si="603"/>
        <v>0</v>
      </c>
    </row>
    <row r="9650" spans="1:11" x14ac:dyDescent="0.25">
      <c r="A9650" t="s">
        <v>118</v>
      </c>
      <c r="B9650" t="s">
        <v>107</v>
      </c>
      <c r="C9650">
        <v>1</v>
      </c>
      <c r="D9650">
        <v>1</v>
      </c>
      <c r="E9650">
        <v>29</v>
      </c>
      <c r="F9650">
        <v>60</v>
      </c>
      <c r="G9650" s="1">
        <f t="shared" si="600"/>
        <v>0.96666666666666667</v>
      </c>
      <c r="H9650" s="4">
        <f t="shared" si="601"/>
        <v>1</v>
      </c>
      <c r="I9650" s="5">
        <f>IF(OR(AND(F9650&gt;=50,G9650&gt;SUMIF(SeasonTotals!A$2:A$9,A9650,SeasonTotals!F$2:F$9)),AND(G9650&gt;0.885,F9650&gt;=50,D9650&lt;3)),1,0)</f>
        <v>1</v>
      </c>
      <c r="J9650" s="4">
        <f t="shared" si="602"/>
        <v>0</v>
      </c>
      <c r="K9650" s="5">
        <f t="shared" si="603"/>
        <v>0</v>
      </c>
    </row>
    <row r="9651" spans="1:11" x14ac:dyDescent="0.25">
      <c r="A9651" t="s">
        <v>118</v>
      </c>
      <c r="B9651" t="s">
        <v>107</v>
      </c>
      <c r="C9651">
        <v>1</v>
      </c>
      <c r="D9651">
        <v>3</v>
      </c>
      <c r="E9651">
        <v>37</v>
      </c>
      <c r="F9651">
        <v>59</v>
      </c>
      <c r="G9651" s="1">
        <f t="shared" si="600"/>
        <v>0.92500000000000004</v>
      </c>
      <c r="H9651" s="4">
        <f t="shared" si="601"/>
        <v>1</v>
      </c>
      <c r="I9651" s="5">
        <f>IF(OR(AND(F9651&gt;=50,G9651&gt;SUMIF(SeasonTotals!A$2:A$9,A9651,SeasonTotals!F$2:F$9)),AND(G9651&gt;0.885,F9651&gt;=50,D9651&lt;3)),1,0)</f>
        <v>1</v>
      </c>
      <c r="J9651" s="4">
        <f t="shared" si="602"/>
        <v>0</v>
      </c>
      <c r="K9651" s="5">
        <f t="shared" si="603"/>
        <v>0</v>
      </c>
    </row>
    <row r="9652" spans="1:11" x14ac:dyDescent="0.25">
      <c r="A9652" t="s">
        <v>118</v>
      </c>
      <c r="B9652" t="s">
        <v>107</v>
      </c>
      <c r="C9652">
        <v>1</v>
      </c>
      <c r="D9652">
        <v>0</v>
      </c>
      <c r="E9652">
        <v>20</v>
      </c>
      <c r="F9652">
        <v>60</v>
      </c>
      <c r="G9652" s="1">
        <f t="shared" si="600"/>
        <v>1</v>
      </c>
      <c r="H9652" s="4">
        <f t="shared" si="601"/>
        <v>1</v>
      </c>
      <c r="I9652" s="5">
        <f>IF(OR(AND(F9652&gt;=50,G9652&gt;SUMIF(SeasonTotals!A$2:A$9,A9652,SeasonTotals!F$2:F$9)),AND(G9652&gt;0.885,F9652&gt;=50,D9652&lt;3)),1,0)</f>
        <v>1</v>
      </c>
      <c r="J9652" s="4">
        <f t="shared" si="602"/>
        <v>0</v>
      </c>
      <c r="K9652" s="5">
        <f t="shared" si="603"/>
        <v>0</v>
      </c>
    </row>
    <row r="9653" spans="1:11" x14ac:dyDescent="0.25">
      <c r="A9653" t="s">
        <v>118</v>
      </c>
      <c r="B9653" t="s">
        <v>107</v>
      </c>
      <c r="C9653">
        <v>1</v>
      </c>
      <c r="D9653">
        <v>3</v>
      </c>
      <c r="E9653">
        <v>25</v>
      </c>
      <c r="F9653">
        <v>60</v>
      </c>
      <c r="G9653" s="1">
        <f t="shared" si="600"/>
        <v>0.8928571428571429</v>
      </c>
      <c r="H9653" s="4">
        <f t="shared" si="601"/>
        <v>0</v>
      </c>
      <c r="I9653" s="5">
        <f>IF(OR(AND(F9653&gt;=50,G9653&gt;SUMIF(SeasonTotals!A$2:A$9,A9653,SeasonTotals!F$2:F$9)),AND(G9653&gt;0.885,F9653&gt;=50,D9653&lt;3)),1,0)</f>
        <v>0</v>
      </c>
      <c r="J9653" s="4">
        <f t="shared" si="602"/>
        <v>0</v>
      </c>
      <c r="K9653" s="5">
        <f t="shared" si="603"/>
        <v>0</v>
      </c>
    </row>
    <row r="9654" spans="1:11" x14ac:dyDescent="0.25">
      <c r="A9654" t="s">
        <v>118</v>
      </c>
      <c r="B9654" t="s">
        <v>107</v>
      </c>
      <c r="C9654">
        <v>1</v>
      </c>
      <c r="D9654">
        <v>1</v>
      </c>
      <c r="E9654">
        <v>25</v>
      </c>
      <c r="F9654">
        <v>65</v>
      </c>
      <c r="G9654" s="1">
        <f t="shared" si="600"/>
        <v>0.96153846153846156</v>
      </c>
      <c r="H9654" s="4">
        <f t="shared" si="601"/>
        <v>1</v>
      </c>
      <c r="I9654" s="5">
        <f>IF(OR(AND(F9654&gt;=50,G9654&gt;SUMIF(SeasonTotals!A$2:A$9,A9654,SeasonTotals!F$2:F$9)),AND(G9654&gt;0.885,F9654&gt;=50,D9654&lt;3)),1,0)</f>
        <v>1</v>
      </c>
      <c r="J9654" s="4">
        <f t="shared" si="602"/>
        <v>0</v>
      </c>
      <c r="K9654" s="5">
        <f t="shared" si="603"/>
        <v>0</v>
      </c>
    </row>
    <row r="9655" spans="1:11" x14ac:dyDescent="0.25">
      <c r="A9655" t="s">
        <v>118</v>
      </c>
      <c r="B9655" t="s">
        <v>107</v>
      </c>
      <c r="C9655">
        <v>1</v>
      </c>
      <c r="D9655">
        <v>3</v>
      </c>
      <c r="E9655">
        <v>11</v>
      </c>
      <c r="F9655">
        <v>20</v>
      </c>
      <c r="G9655" s="1">
        <f t="shared" si="600"/>
        <v>0.7857142857142857</v>
      </c>
      <c r="H9655" s="4">
        <f t="shared" si="601"/>
        <v>0</v>
      </c>
      <c r="I9655" s="5">
        <f>IF(OR(AND(F9655&gt;=50,G9655&gt;SUMIF(SeasonTotals!A$2:A$9,A9655,SeasonTotals!F$2:F$9)),AND(G9655&gt;0.885,F9655&gt;=50,D9655&lt;3)),1,0)</f>
        <v>0</v>
      </c>
      <c r="J9655" s="4">
        <f t="shared" si="602"/>
        <v>1</v>
      </c>
      <c r="K9655" s="5">
        <f t="shared" si="603"/>
        <v>1</v>
      </c>
    </row>
    <row r="9656" spans="1:11" x14ac:dyDescent="0.25">
      <c r="A9656" t="s">
        <v>118</v>
      </c>
      <c r="B9656" t="s">
        <v>107</v>
      </c>
      <c r="C9656">
        <v>1</v>
      </c>
      <c r="D9656">
        <v>4</v>
      </c>
      <c r="E9656">
        <v>24</v>
      </c>
      <c r="F9656">
        <v>59</v>
      </c>
      <c r="G9656" s="1">
        <f t="shared" si="600"/>
        <v>0.8571428571428571</v>
      </c>
      <c r="H9656" s="4">
        <f t="shared" si="601"/>
        <v>0</v>
      </c>
      <c r="I9656" s="5">
        <f>IF(OR(AND(F9656&gt;=50,G9656&gt;SUMIF(SeasonTotals!A$2:A$9,A9656,SeasonTotals!F$2:F$9)),AND(G9656&gt;0.885,F9656&gt;=50,D9656&lt;3)),1,0)</f>
        <v>0</v>
      </c>
      <c r="J9656" s="4">
        <f t="shared" si="602"/>
        <v>0</v>
      </c>
      <c r="K9656" s="5">
        <f t="shared" si="603"/>
        <v>0</v>
      </c>
    </row>
    <row r="9657" spans="1:11" x14ac:dyDescent="0.25">
      <c r="A9657" t="s">
        <v>118</v>
      </c>
      <c r="B9657" t="s">
        <v>107</v>
      </c>
      <c r="C9657">
        <v>1</v>
      </c>
      <c r="D9657">
        <v>4</v>
      </c>
      <c r="E9657">
        <v>32</v>
      </c>
      <c r="F9657">
        <v>65</v>
      </c>
      <c r="G9657" s="1">
        <f t="shared" si="600"/>
        <v>0.88888888888888884</v>
      </c>
      <c r="H9657" s="4">
        <f t="shared" si="601"/>
        <v>0</v>
      </c>
      <c r="I9657" s="5">
        <f>IF(OR(AND(F9657&gt;=50,G9657&gt;SUMIF(SeasonTotals!A$2:A$9,A9657,SeasonTotals!F$2:F$9)),AND(G9657&gt;0.885,F9657&gt;=50,D9657&lt;3)),1,0)</f>
        <v>0</v>
      </c>
      <c r="J9657" s="4">
        <f t="shared" si="602"/>
        <v>0</v>
      </c>
      <c r="K9657" s="5">
        <f t="shared" si="603"/>
        <v>0</v>
      </c>
    </row>
    <row r="9658" spans="1:11" x14ac:dyDescent="0.25">
      <c r="A9658" t="s">
        <v>118</v>
      </c>
      <c r="B9658" t="s">
        <v>107</v>
      </c>
      <c r="C9658">
        <v>1</v>
      </c>
      <c r="D9658">
        <v>4</v>
      </c>
      <c r="E9658">
        <v>18</v>
      </c>
      <c r="F9658">
        <v>59</v>
      </c>
      <c r="G9658" s="1">
        <f t="shared" si="600"/>
        <v>0.81818181818181823</v>
      </c>
      <c r="H9658" s="4">
        <f t="shared" si="601"/>
        <v>0</v>
      </c>
      <c r="I9658" s="5">
        <f>IF(OR(AND(F9658&gt;=50,G9658&gt;SUMIF(SeasonTotals!A$2:A$9,A9658,SeasonTotals!F$2:F$9)),AND(G9658&gt;0.885,F9658&gt;=50,D9658&lt;3)),1,0)</f>
        <v>0</v>
      </c>
      <c r="J9658" s="4">
        <f t="shared" si="602"/>
        <v>1</v>
      </c>
      <c r="K9658" s="5">
        <f t="shared" si="603"/>
        <v>0</v>
      </c>
    </row>
    <row r="9659" spans="1:11" x14ac:dyDescent="0.25">
      <c r="A9659" t="s">
        <v>118</v>
      </c>
      <c r="B9659" t="s">
        <v>107</v>
      </c>
      <c r="C9659">
        <v>1</v>
      </c>
      <c r="D9659">
        <v>2</v>
      </c>
      <c r="E9659">
        <v>29</v>
      </c>
      <c r="F9659">
        <v>60</v>
      </c>
      <c r="G9659" s="1">
        <f t="shared" si="600"/>
        <v>0.93548387096774188</v>
      </c>
      <c r="H9659" s="4">
        <f t="shared" si="601"/>
        <v>1</v>
      </c>
      <c r="I9659" s="5">
        <f>IF(OR(AND(F9659&gt;=50,G9659&gt;SUMIF(SeasonTotals!A$2:A$9,A9659,SeasonTotals!F$2:F$9)),AND(G9659&gt;0.885,F9659&gt;=50,D9659&lt;3)),1,0)</f>
        <v>1</v>
      </c>
      <c r="J9659" s="4">
        <f t="shared" si="602"/>
        <v>0</v>
      </c>
      <c r="K9659" s="5">
        <f t="shared" si="603"/>
        <v>0</v>
      </c>
    </row>
    <row r="9660" spans="1:11" x14ac:dyDescent="0.25">
      <c r="A9660" t="s">
        <v>118</v>
      </c>
      <c r="B9660" t="s">
        <v>107</v>
      </c>
      <c r="C9660">
        <v>1</v>
      </c>
      <c r="D9660">
        <v>2</v>
      </c>
      <c r="E9660">
        <v>27</v>
      </c>
      <c r="F9660">
        <v>65</v>
      </c>
      <c r="G9660" s="1">
        <f t="shared" si="600"/>
        <v>0.93103448275862066</v>
      </c>
      <c r="H9660" s="4">
        <f t="shared" si="601"/>
        <v>1</v>
      </c>
      <c r="I9660" s="5">
        <f>IF(OR(AND(F9660&gt;=50,G9660&gt;SUMIF(SeasonTotals!A$2:A$9,A9660,SeasonTotals!F$2:F$9)),AND(G9660&gt;0.885,F9660&gt;=50,D9660&lt;3)),1,0)</f>
        <v>1</v>
      </c>
      <c r="J9660" s="4">
        <f t="shared" si="602"/>
        <v>0</v>
      </c>
      <c r="K9660" s="5">
        <f t="shared" si="603"/>
        <v>0</v>
      </c>
    </row>
    <row r="9661" spans="1:11" x14ac:dyDescent="0.25">
      <c r="A9661" t="s">
        <v>118</v>
      </c>
      <c r="B9661" t="s">
        <v>107</v>
      </c>
      <c r="C9661">
        <v>1</v>
      </c>
      <c r="D9661">
        <v>2</v>
      </c>
      <c r="E9661">
        <v>25</v>
      </c>
      <c r="F9661">
        <v>59</v>
      </c>
      <c r="G9661" s="1">
        <f t="shared" si="600"/>
        <v>0.92592592592592593</v>
      </c>
      <c r="H9661" s="4">
        <f t="shared" si="601"/>
        <v>1</v>
      </c>
      <c r="I9661" s="5">
        <f>IF(OR(AND(F9661&gt;=50,G9661&gt;SUMIF(SeasonTotals!A$2:A$9,A9661,SeasonTotals!F$2:F$9)),AND(G9661&gt;0.885,F9661&gt;=50,D9661&lt;3)),1,0)</f>
        <v>1</v>
      </c>
      <c r="J9661" s="4">
        <f t="shared" si="602"/>
        <v>0</v>
      </c>
      <c r="K9661" s="5">
        <f t="shared" si="603"/>
        <v>0</v>
      </c>
    </row>
    <row r="9662" spans="1:11" x14ac:dyDescent="0.25">
      <c r="A9662" t="s">
        <v>118</v>
      </c>
      <c r="B9662" t="s">
        <v>107</v>
      </c>
      <c r="C9662">
        <v>1</v>
      </c>
      <c r="D9662">
        <v>3</v>
      </c>
      <c r="E9662">
        <v>28</v>
      </c>
      <c r="F9662">
        <v>60</v>
      </c>
      <c r="G9662" s="1">
        <f t="shared" si="600"/>
        <v>0.90322580645161288</v>
      </c>
      <c r="H9662" s="4">
        <f t="shared" si="601"/>
        <v>0</v>
      </c>
      <c r="I9662" s="5">
        <f>IF(OR(AND(F9662&gt;=50,G9662&gt;SUMIF(SeasonTotals!A$2:A$9,A9662,SeasonTotals!F$2:F$9)),AND(G9662&gt;0.885,F9662&gt;=50,D9662&lt;3)),1,0)</f>
        <v>0</v>
      </c>
      <c r="J9662" s="4">
        <f t="shared" si="602"/>
        <v>0</v>
      </c>
      <c r="K9662" s="5">
        <f t="shared" si="603"/>
        <v>0</v>
      </c>
    </row>
    <row r="9663" spans="1:11" x14ac:dyDescent="0.25">
      <c r="A9663" t="s">
        <v>118</v>
      </c>
      <c r="B9663" t="s">
        <v>107</v>
      </c>
      <c r="C9663">
        <v>1</v>
      </c>
      <c r="D9663">
        <v>4</v>
      </c>
      <c r="E9663">
        <v>28</v>
      </c>
      <c r="F9663">
        <v>65</v>
      </c>
      <c r="G9663" s="1">
        <f t="shared" si="600"/>
        <v>0.875</v>
      </c>
      <c r="H9663" s="4">
        <f t="shared" si="601"/>
        <v>0</v>
      </c>
      <c r="I9663" s="5">
        <f>IF(OR(AND(F9663&gt;=50,G9663&gt;SUMIF(SeasonTotals!A$2:A$9,A9663,SeasonTotals!F$2:F$9)),AND(G9663&gt;0.885,F9663&gt;=50,D9663&lt;3)),1,0)</f>
        <v>0</v>
      </c>
      <c r="J9663" s="4">
        <f t="shared" si="602"/>
        <v>0</v>
      </c>
      <c r="K9663" s="5">
        <f t="shared" si="603"/>
        <v>0</v>
      </c>
    </row>
    <row r="9664" spans="1:11" x14ac:dyDescent="0.25">
      <c r="A9664" t="s">
        <v>118</v>
      </c>
      <c r="B9664" t="s">
        <v>107</v>
      </c>
      <c r="C9664">
        <v>1</v>
      </c>
      <c r="D9664">
        <v>2</v>
      </c>
      <c r="E9664">
        <v>29</v>
      </c>
      <c r="F9664">
        <v>64</v>
      </c>
      <c r="G9664" s="1">
        <f t="shared" si="600"/>
        <v>0.93548387096774188</v>
      </c>
      <c r="H9664" s="4">
        <f t="shared" si="601"/>
        <v>1</v>
      </c>
      <c r="I9664" s="5">
        <f>IF(OR(AND(F9664&gt;=50,G9664&gt;SUMIF(SeasonTotals!A$2:A$9,A9664,SeasonTotals!F$2:F$9)),AND(G9664&gt;0.885,F9664&gt;=50,D9664&lt;3)),1,0)</f>
        <v>1</v>
      </c>
      <c r="J9664" s="4">
        <f t="shared" si="602"/>
        <v>0</v>
      </c>
      <c r="K9664" s="5">
        <f t="shared" si="603"/>
        <v>0</v>
      </c>
    </row>
    <row r="9665" spans="1:11" x14ac:dyDescent="0.25">
      <c r="A9665" t="s">
        <v>118</v>
      </c>
      <c r="B9665" t="s">
        <v>107</v>
      </c>
      <c r="C9665">
        <v>1</v>
      </c>
      <c r="D9665">
        <v>4</v>
      </c>
      <c r="E9665">
        <v>29</v>
      </c>
      <c r="F9665">
        <v>63</v>
      </c>
      <c r="G9665" s="1">
        <f t="shared" si="600"/>
        <v>0.87878787878787878</v>
      </c>
      <c r="H9665" s="4">
        <f t="shared" si="601"/>
        <v>0</v>
      </c>
      <c r="I9665" s="5">
        <f>IF(OR(AND(F9665&gt;=50,G9665&gt;SUMIF(SeasonTotals!A$2:A$9,A9665,SeasonTotals!F$2:F$9)),AND(G9665&gt;0.885,F9665&gt;=50,D9665&lt;3)),1,0)</f>
        <v>0</v>
      </c>
      <c r="J9665" s="4">
        <f t="shared" si="602"/>
        <v>0</v>
      </c>
      <c r="K9665" s="5">
        <f t="shared" si="603"/>
        <v>0</v>
      </c>
    </row>
    <row r="9666" spans="1:11" x14ac:dyDescent="0.25">
      <c r="A9666" t="s">
        <v>118</v>
      </c>
      <c r="B9666" t="s">
        <v>107</v>
      </c>
      <c r="C9666">
        <v>1</v>
      </c>
      <c r="D9666">
        <v>4</v>
      </c>
      <c r="E9666">
        <v>21</v>
      </c>
      <c r="F9666">
        <v>60</v>
      </c>
      <c r="G9666" s="1">
        <f t="shared" ref="G9666:G9729" si="604">E9666/MAX(1,SUM(D9666:E9666))</f>
        <v>0.84</v>
      </c>
      <c r="H9666" s="4">
        <f t="shared" ref="H9666:H9729" si="605">IF(AND(F9666&gt;=50,OR(G9666&gt;0.913,AND(G9666&gt;0.885,D9666&lt;3))),1,0)</f>
        <v>0</v>
      </c>
      <c r="I9666" s="5">
        <f>IF(OR(AND(F9666&gt;=50,G9666&gt;SUMIF(SeasonTotals!A$2:A$9,A9666,SeasonTotals!F$2:F$9)),AND(G9666&gt;0.885,F9666&gt;=50,D9666&lt;3)),1,0)</f>
        <v>0</v>
      </c>
      <c r="J9666" s="4">
        <f t="shared" ref="J9666:J9729" si="606">IF(G9666&lt;0.85,1,0)</f>
        <v>1</v>
      </c>
      <c r="K9666" s="5">
        <f t="shared" ref="K9666:K9729" si="607">IF(F9666&lt;55,1,0)</f>
        <v>0</v>
      </c>
    </row>
    <row r="9667" spans="1:11" x14ac:dyDescent="0.25">
      <c r="A9667" t="s">
        <v>118</v>
      </c>
      <c r="B9667" t="s">
        <v>107</v>
      </c>
      <c r="C9667">
        <v>1</v>
      </c>
      <c r="D9667">
        <v>5</v>
      </c>
      <c r="E9667">
        <v>25</v>
      </c>
      <c r="F9667">
        <v>57</v>
      </c>
      <c r="G9667" s="1">
        <f t="shared" si="604"/>
        <v>0.83333333333333337</v>
      </c>
      <c r="H9667" s="4">
        <f t="shared" si="605"/>
        <v>0</v>
      </c>
      <c r="I9667" s="5">
        <f>IF(OR(AND(F9667&gt;=50,G9667&gt;SUMIF(SeasonTotals!A$2:A$9,A9667,SeasonTotals!F$2:F$9)),AND(G9667&gt;0.885,F9667&gt;=50,D9667&lt;3)),1,0)</f>
        <v>0</v>
      </c>
      <c r="J9667" s="4">
        <f t="shared" si="606"/>
        <v>1</v>
      </c>
      <c r="K9667" s="5">
        <f t="shared" si="607"/>
        <v>0</v>
      </c>
    </row>
    <row r="9668" spans="1:11" x14ac:dyDescent="0.25">
      <c r="A9668" t="s">
        <v>118</v>
      </c>
      <c r="B9668" t="s">
        <v>84</v>
      </c>
      <c r="C9668">
        <v>1</v>
      </c>
      <c r="D9668">
        <v>0</v>
      </c>
      <c r="E9668">
        <v>29</v>
      </c>
      <c r="F9668">
        <v>60</v>
      </c>
      <c r="G9668" s="1">
        <f t="shared" si="604"/>
        <v>1</v>
      </c>
      <c r="H9668" s="4">
        <f t="shared" si="605"/>
        <v>1</v>
      </c>
      <c r="I9668" s="5">
        <f>IF(OR(AND(F9668&gt;=50,G9668&gt;SUMIF(SeasonTotals!A$2:A$9,A9668,SeasonTotals!F$2:F$9)),AND(G9668&gt;0.885,F9668&gt;=50,D9668&lt;3)),1,0)</f>
        <v>1</v>
      </c>
      <c r="J9668" s="4">
        <f t="shared" si="606"/>
        <v>0</v>
      </c>
      <c r="K9668" s="5">
        <f t="shared" si="607"/>
        <v>0</v>
      </c>
    </row>
    <row r="9669" spans="1:11" x14ac:dyDescent="0.25">
      <c r="A9669" t="s">
        <v>118</v>
      </c>
      <c r="B9669" t="s">
        <v>84</v>
      </c>
      <c r="C9669">
        <v>1</v>
      </c>
      <c r="D9669">
        <v>1</v>
      </c>
      <c r="E9669">
        <v>31</v>
      </c>
      <c r="F9669">
        <v>59</v>
      </c>
      <c r="G9669" s="1">
        <f t="shared" si="604"/>
        <v>0.96875</v>
      </c>
      <c r="H9669" s="4">
        <f t="shared" si="605"/>
        <v>1</v>
      </c>
      <c r="I9669" s="5">
        <f>IF(OR(AND(F9669&gt;=50,G9669&gt;SUMIF(SeasonTotals!A$2:A$9,A9669,SeasonTotals!F$2:F$9)),AND(G9669&gt;0.885,F9669&gt;=50,D9669&lt;3)),1,0)</f>
        <v>1</v>
      </c>
      <c r="J9669" s="4">
        <f t="shared" si="606"/>
        <v>0</v>
      </c>
      <c r="K9669" s="5">
        <f t="shared" si="607"/>
        <v>0</v>
      </c>
    </row>
    <row r="9670" spans="1:11" x14ac:dyDescent="0.25">
      <c r="A9670" t="s">
        <v>118</v>
      </c>
      <c r="B9670" t="s">
        <v>84</v>
      </c>
      <c r="C9670">
        <v>1</v>
      </c>
      <c r="D9670">
        <v>1</v>
      </c>
      <c r="E9670">
        <v>35</v>
      </c>
      <c r="F9670">
        <v>59</v>
      </c>
      <c r="G9670" s="1">
        <f t="shared" si="604"/>
        <v>0.97222222222222221</v>
      </c>
      <c r="H9670" s="4">
        <f t="shared" si="605"/>
        <v>1</v>
      </c>
      <c r="I9670" s="5">
        <f>IF(OR(AND(F9670&gt;=50,G9670&gt;SUMIF(SeasonTotals!A$2:A$9,A9670,SeasonTotals!F$2:F$9)),AND(G9670&gt;0.885,F9670&gt;=50,D9670&lt;3)),1,0)</f>
        <v>1</v>
      </c>
      <c r="J9670" s="4">
        <f t="shared" si="606"/>
        <v>0</v>
      </c>
      <c r="K9670" s="5">
        <f t="shared" si="607"/>
        <v>0</v>
      </c>
    </row>
    <row r="9671" spans="1:11" x14ac:dyDescent="0.25">
      <c r="A9671" t="s">
        <v>118</v>
      </c>
      <c r="B9671" t="s">
        <v>84</v>
      </c>
      <c r="C9671">
        <v>1</v>
      </c>
      <c r="D9671">
        <v>1</v>
      </c>
      <c r="E9671">
        <v>38</v>
      </c>
      <c r="F9671">
        <v>60</v>
      </c>
      <c r="G9671" s="1">
        <f t="shared" si="604"/>
        <v>0.97435897435897434</v>
      </c>
      <c r="H9671" s="4">
        <f t="shared" si="605"/>
        <v>1</v>
      </c>
      <c r="I9671" s="5">
        <f>IF(OR(AND(F9671&gt;=50,G9671&gt;SUMIF(SeasonTotals!A$2:A$9,A9671,SeasonTotals!F$2:F$9)),AND(G9671&gt;0.885,F9671&gt;=50,D9671&lt;3)),1,0)</f>
        <v>1</v>
      </c>
      <c r="J9671" s="4">
        <f t="shared" si="606"/>
        <v>0</v>
      </c>
      <c r="K9671" s="5">
        <f t="shared" si="607"/>
        <v>0</v>
      </c>
    </row>
    <row r="9672" spans="1:11" x14ac:dyDescent="0.25">
      <c r="A9672" t="s">
        <v>118</v>
      </c>
      <c r="B9672" t="s">
        <v>84</v>
      </c>
      <c r="C9672">
        <v>1</v>
      </c>
      <c r="D9672">
        <v>0</v>
      </c>
      <c r="E9672">
        <v>20</v>
      </c>
      <c r="F9672">
        <v>60</v>
      </c>
      <c r="G9672" s="1">
        <f t="shared" si="604"/>
        <v>1</v>
      </c>
      <c r="H9672" s="4">
        <f t="shared" si="605"/>
        <v>1</v>
      </c>
      <c r="I9672" s="5">
        <f>IF(OR(AND(F9672&gt;=50,G9672&gt;SUMIF(SeasonTotals!A$2:A$9,A9672,SeasonTotals!F$2:F$9)),AND(G9672&gt;0.885,F9672&gt;=50,D9672&lt;3)),1,0)</f>
        <v>1</v>
      </c>
      <c r="J9672" s="4">
        <f t="shared" si="606"/>
        <v>0</v>
      </c>
      <c r="K9672" s="5">
        <f t="shared" si="607"/>
        <v>0</v>
      </c>
    </row>
    <row r="9673" spans="1:11" x14ac:dyDescent="0.25">
      <c r="A9673" t="s">
        <v>118</v>
      </c>
      <c r="B9673" t="s">
        <v>84</v>
      </c>
      <c r="C9673">
        <v>1</v>
      </c>
      <c r="D9673">
        <v>0</v>
      </c>
      <c r="E9673">
        <v>29</v>
      </c>
      <c r="F9673">
        <v>60</v>
      </c>
      <c r="G9673" s="1">
        <f t="shared" si="604"/>
        <v>1</v>
      </c>
      <c r="H9673" s="4">
        <f t="shared" si="605"/>
        <v>1</v>
      </c>
      <c r="I9673" s="5">
        <f>IF(OR(AND(F9673&gt;=50,G9673&gt;SUMIF(SeasonTotals!A$2:A$9,A9673,SeasonTotals!F$2:F$9)),AND(G9673&gt;0.885,F9673&gt;=50,D9673&lt;3)),1,0)</f>
        <v>1</v>
      </c>
      <c r="J9673" s="4">
        <f t="shared" si="606"/>
        <v>0</v>
      </c>
      <c r="K9673" s="5">
        <f t="shared" si="607"/>
        <v>0</v>
      </c>
    </row>
    <row r="9674" spans="1:11" x14ac:dyDescent="0.25">
      <c r="A9674" t="s">
        <v>118</v>
      </c>
      <c r="B9674" t="s">
        <v>84</v>
      </c>
      <c r="C9674">
        <v>1</v>
      </c>
      <c r="D9674">
        <v>2</v>
      </c>
      <c r="E9674">
        <v>33</v>
      </c>
      <c r="F9674">
        <v>60</v>
      </c>
      <c r="G9674" s="1">
        <f t="shared" si="604"/>
        <v>0.94285714285714284</v>
      </c>
      <c r="H9674" s="4">
        <f t="shared" si="605"/>
        <v>1</v>
      </c>
      <c r="I9674" s="5">
        <f>IF(OR(AND(F9674&gt;=50,G9674&gt;SUMIF(SeasonTotals!A$2:A$9,A9674,SeasonTotals!F$2:F$9)),AND(G9674&gt;0.885,F9674&gt;=50,D9674&lt;3)),1,0)</f>
        <v>1</v>
      </c>
      <c r="J9674" s="4">
        <f t="shared" si="606"/>
        <v>0</v>
      </c>
      <c r="K9674" s="5">
        <f t="shared" si="607"/>
        <v>0</v>
      </c>
    </row>
    <row r="9675" spans="1:11" x14ac:dyDescent="0.25">
      <c r="A9675" t="s">
        <v>118</v>
      </c>
      <c r="B9675" t="s">
        <v>84</v>
      </c>
      <c r="C9675">
        <v>1</v>
      </c>
      <c r="D9675">
        <v>3</v>
      </c>
      <c r="E9675">
        <v>22</v>
      </c>
      <c r="F9675">
        <v>40</v>
      </c>
      <c r="G9675" s="1">
        <f t="shared" si="604"/>
        <v>0.88</v>
      </c>
      <c r="H9675" s="4">
        <f t="shared" si="605"/>
        <v>0</v>
      </c>
      <c r="I9675" s="5">
        <f>IF(OR(AND(F9675&gt;=50,G9675&gt;SUMIF(SeasonTotals!A$2:A$9,A9675,SeasonTotals!F$2:F$9)),AND(G9675&gt;0.885,F9675&gt;=50,D9675&lt;3)),1,0)</f>
        <v>0</v>
      </c>
      <c r="J9675" s="4">
        <f t="shared" si="606"/>
        <v>0</v>
      </c>
      <c r="K9675" s="5">
        <f t="shared" si="607"/>
        <v>1</v>
      </c>
    </row>
    <row r="9676" spans="1:11" x14ac:dyDescent="0.25">
      <c r="A9676" t="s">
        <v>118</v>
      </c>
      <c r="B9676" t="s">
        <v>84</v>
      </c>
      <c r="C9676">
        <v>1</v>
      </c>
      <c r="D9676">
        <v>4</v>
      </c>
      <c r="E9676">
        <v>42</v>
      </c>
      <c r="F9676">
        <v>60</v>
      </c>
      <c r="G9676" s="1">
        <f t="shared" si="604"/>
        <v>0.91304347826086951</v>
      </c>
      <c r="H9676" s="4">
        <f t="shared" si="605"/>
        <v>1</v>
      </c>
      <c r="I9676" s="5">
        <f>IF(OR(AND(F9676&gt;=50,G9676&gt;SUMIF(SeasonTotals!A$2:A$9,A9676,SeasonTotals!F$2:F$9)),AND(G9676&gt;0.885,F9676&gt;=50,D9676&lt;3)),1,0)</f>
        <v>0</v>
      </c>
      <c r="J9676" s="4">
        <f t="shared" si="606"/>
        <v>0</v>
      </c>
      <c r="K9676" s="5">
        <f t="shared" si="607"/>
        <v>0</v>
      </c>
    </row>
    <row r="9677" spans="1:11" x14ac:dyDescent="0.25">
      <c r="A9677" t="s">
        <v>118</v>
      </c>
      <c r="B9677" t="s">
        <v>84</v>
      </c>
      <c r="C9677">
        <v>1</v>
      </c>
      <c r="D9677">
        <v>2</v>
      </c>
      <c r="E9677">
        <v>31</v>
      </c>
      <c r="F9677">
        <v>59</v>
      </c>
      <c r="G9677" s="1">
        <f t="shared" si="604"/>
        <v>0.93939393939393945</v>
      </c>
      <c r="H9677" s="4">
        <f t="shared" si="605"/>
        <v>1</v>
      </c>
      <c r="I9677" s="5">
        <f>IF(OR(AND(F9677&gt;=50,G9677&gt;SUMIF(SeasonTotals!A$2:A$9,A9677,SeasonTotals!F$2:F$9)),AND(G9677&gt;0.885,F9677&gt;=50,D9677&lt;3)),1,0)</f>
        <v>1</v>
      </c>
      <c r="J9677" s="4">
        <f t="shared" si="606"/>
        <v>0</v>
      </c>
      <c r="K9677" s="5">
        <f t="shared" si="607"/>
        <v>0</v>
      </c>
    </row>
    <row r="9678" spans="1:11" x14ac:dyDescent="0.25">
      <c r="A9678" t="s">
        <v>118</v>
      </c>
      <c r="B9678" t="s">
        <v>84</v>
      </c>
      <c r="C9678">
        <v>1</v>
      </c>
      <c r="D9678">
        <v>0</v>
      </c>
      <c r="E9678">
        <v>28</v>
      </c>
      <c r="F9678">
        <v>60</v>
      </c>
      <c r="G9678" s="1">
        <f t="shared" si="604"/>
        <v>1</v>
      </c>
      <c r="H9678" s="4">
        <f t="shared" si="605"/>
        <v>1</v>
      </c>
      <c r="I9678" s="5">
        <f>IF(OR(AND(F9678&gt;=50,G9678&gt;SUMIF(SeasonTotals!A$2:A$9,A9678,SeasonTotals!F$2:F$9)),AND(G9678&gt;0.885,F9678&gt;=50,D9678&lt;3)),1,0)</f>
        <v>1</v>
      </c>
      <c r="J9678" s="4">
        <f t="shared" si="606"/>
        <v>0</v>
      </c>
      <c r="K9678" s="5">
        <f t="shared" si="607"/>
        <v>0</v>
      </c>
    </row>
    <row r="9679" spans="1:11" x14ac:dyDescent="0.25">
      <c r="A9679" t="s">
        <v>118</v>
      </c>
      <c r="B9679" t="s">
        <v>84</v>
      </c>
      <c r="C9679">
        <v>1</v>
      </c>
      <c r="D9679">
        <v>2</v>
      </c>
      <c r="E9679">
        <v>34</v>
      </c>
      <c r="F9679">
        <v>60</v>
      </c>
      <c r="G9679" s="1">
        <f t="shared" si="604"/>
        <v>0.94444444444444442</v>
      </c>
      <c r="H9679" s="4">
        <f t="shared" si="605"/>
        <v>1</v>
      </c>
      <c r="I9679" s="5">
        <f>IF(OR(AND(F9679&gt;=50,G9679&gt;SUMIF(SeasonTotals!A$2:A$9,A9679,SeasonTotals!F$2:F$9)),AND(G9679&gt;0.885,F9679&gt;=50,D9679&lt;3)),1,0)</f>
        <v>1</v>
      </c>
      <c r="J9679" s="4">
        <f t="shared" si="606"/>
        <v>0</v>
      </c>
      <c r="K9679" s="5">
        <f t="shared" si="607"/>
        <v>0</v>
      </c>
    </row>
    <row r="9680" spans="1:11" x14ac:dyDescent="0.25">
      <c r="A9680" t="s">
        <v>118</v>
      </c>
      <c r="B9680" t="s">
        <v>84</v>
      </c>
      <c r="C9680">
        <v>1</v>
      </c>
      <c r="D9680">
        <v>3</v>
      </c>
      <c r="E9680">
        <v>23</v>
      </c>
      <c r="F9680">
        <v>64</v>
      </c>
      <c r="G9680" s="1">
        <f t="shared" si="604"/>
        <v>0.88461538461538458</v>
      </c>
      <c r="H9680" s="4">
        <f t="shared" si="605"/>
        <v>0</v>
      </c>
      <c r="I9680" s="5">
        <f>IF(OR(AND(F9680&gt;=50,G9680&gt;SUMIF(SeasonTotals!A$2:A$9,A9680,SeasonTotals!F$2:F$9)),AND(G9680&gt;0.885,F9680&gt;=50,D9680&lt;3)),1,0)</f>
        <v>0</v>
      </c>
      <c r="J9680" s="4">
        <f t="shared" si="606"/>
        <v>0</v>
      </c>
      <c r="K9680" s="5">
        <f t="shared" si="607"/>
        <v>0</v>
      </c>
    </row>
    <row r="9681" spans="1:11" x14ac:dyDescent="0.25">
      <c r="A9681" t="s">
        <v>118</v>
      </c>
      <c r="B9681" t="s">
        <v>84</v>
      </c>
      <c r="C9681">
        <v>1</v>
      </c>
      <c r="D9681">
        <v>1</v>
      </c>
      <c r="E9681">
        <v>31</v>
      </c>
      <c r="F9681">
        <v>59</v>
      </c>
      <c r="G9681" s="1">
        <f t="shared" si="604"/>
        <v>0.96875</v>
      </c>
      <c r="H9681" s="4">
        <f t="shared" si="605"/>
        <v>1</v>
      </c>
      <c r="I9681" s="5">
        <f>IF(OR(AND(F9681&gt;=50,G9681&gt;SUMIF(SeasonTotals!A$2:A$9,A9681,SeasonTotals!F$2:F$9)),AND(G9681&gt;0.885,F9681&gt;=50,D9681&lt;3)),1,0)</f>
        <v>1</v>
      </c>
      <c r="J9681" s="4">
        <f t="shared" si="606"/>
        <v>0</v>
      </c>
      <c r="K9681" s="5">
        <f t="shared" si="607"/>
        <v>0</v>
      </c>
    </row>
    <row r="9682" spans="1:11" x14ac:dyDescent="0.25">
      <c r="A9682" t="s">
        <v>118</v>
      </c>
      <c r="B9682" t="s">
        <v>84</v>
      </c>
      <c r="C9682">
        <v>1</v>
      </c>
      <c r="D9682">
        <v>3</v>
      </c>
      <c r="E9682">
        <v>18</v>
      </c>
      <c r="F9682">
        <v>60</v>
      </c>
      <c r="G9682" s="1">
        <f t="shared" si="604"/>
        <v>0.8571428571428571</v>
      </c>
      <c r="H9682" s="4">
        <f t="shared" si="605"/>
        <v>0</v>
      </c>
      <c r="I9682" s="5">
        <f>IF(OR(AND(F9682&gt;=50,G9682&gt;SUMIF(SeasonTotals!A$2:A$9,A9682,SeasonTotals!F$2:F$9)),AND(G9682&gt;0.885,F9682&gt;=50,D9682&lt;3)),1,0)</f>
        <v>0</v>
      </c>
      <c r="J9682" s="4">
        <f t="shared" si="606"/>
        <v>0</v>
      </c>
      <c r="K9682" s="5">
        <f t="shared" si="607"/>
        <v>0</v>
      </c>
    </row>
    <row r="9683" spans="1:11" x14ac:dyDescent="0.25">
      <c r="A9683" t="s">
        <v>118</v>
      </c>
      <c r="B9683" t="s">
        <v>84</v>
      </c>
      <c r="C9683">
        <v>1</v>
      </c>
      <c r="D9683">
        <v>0</v>
      </c>
      <c r="E9683">
        <v>41</v>
      </c>
      <c r="F9683">
        <v>60</v>
      </c>
      <c r="G9683" s="1">
        <f t="shared" si="604"/>
        <v>1</v>
      </c>
      <c r="H9683" s="4">
        <f t="shared" si="605"/>
        <v>1</v>
      </c>
      <c r="I9683" s="5">
        <f>IF(OR(AND(F9683&gt;=50,G9683&gt;SUMIF(SeasonTotals!A$2:A$9,A9683,SeasonTotals!F$2:F$9)),AND(G9683&gt;0.885,F9683&gt;=50,D9683&lt;3)),1,0)</f>
        <v>1</v>
      </c>
      <c r="J9683" s="4">
        <f t="shared" si="606"/>
        <v>0</v>
      </c>
      <c r="K9683" s="5">
        <f t="shared" si="607"/>
        <v>0</v>
      </c>
    </row>
    <row r="9684" spans="1:11" x14ac:dyDescent="0.25">
      <c r="A9684" t="s">
        <v>118</v>
      </c>
      <c r="B9684" t="s">
        <v>84</v>
      </c>
      <c r="C9684">
        <v>1</v>
      </c>
      <c r="D9684">
        <v>1</v>
      </c>
      <c r="E9684">
        <v>37</v>
      </c>
      <c r="F9684">
        <v>60</v>
      </c>
      <c r="G9684" s="1">
        <f t="shared" si="604"/>
        <v>0.97368421052631582</v>
      </c>
      <c r="H9684" s="4">
        <f t="shared" si="605"/>
        <v>1</v>
      </c>
      <c r="I9684" s="5">
        <f>IF(OR(AND(F9684&gt;=50,G9684&gt;SUMIF(SeasonTotals!A$2:A$9,A9684,SeasonTotals!F$2:F$9)),AND(G9684&gt;0.885,F9684&gt;=50,D9684&lt;3)),1,0)</f>
        <v>1</v>
      </c>
      <c r="J9684" s="4">
        <f t="shared" si="606"/>
        <v>0</v>
      </c>
      <c r="K9684" s="5">
        <f t="shared" si="607"/>
        <v>0</v>
      </c>
    </row>
    <row r="9685" spans="1:11" x14ac:dyDescent="0.25">
      <c r="A9685" t="s">
        <v>118</v>
      </c>
      <c r="B9685" t="s">
        <v>84</v>
      </c>
      <c r="C9685">
        <v>1</v>
      </c>
      <c r="D9685">
        <v>2</v>
      </c>
      <c r="E9685">
        <v>38</v>
      </c>
      <c r="F9685">
        <v>65</v>
      </c>
      <c r="G9685" s="1">
        <f t="shared" si="604"/>
        <v>0.95</v>
      </c>
      <c r="H9685" s="4">
        <f t="shared" si="605"/>
        <v>1</v>
      </c>
      <c r="I9685" s="5">
        <f>IF(OR(AND(F9685&gt;=50,G9685&gt;SUMIF(SeasonTotals!A$2:A$9,A9685,SeasonTotals!F$2:F$9)),AND(G9685&gt;0.885,F9685&gt;=50,D9685&lt;3)),1,0)</f>
        <v>1</v>
      </c>
      <c r="J9685" s="4">
        <f t="shared" si="606"/>
        <v>0</v>
      </c>
      <c r="K9685" s="5">
        <f t="shared" si="607"/>
        <v>0</v>
      </c>
    </row>
    <row r="9686" spans="1:11" x14ac:dyDescent="0.25">
      <c r="A9686" t="s">
        <v>118</v>
      </c>
      <c r="B9686" t="s">
        <v>84</v>
      </c>
      <c r="C9686">
        <v>1</v>
      </c>
      <c r="D9686">
        <v>2</v>
      </c>
      <c r="E9686">
        <v>28</v>
      </c>
      <c r="F9686">
        <v>62</v>
      </c>
      <c r="G9686" s="1">
        <f t="shared" si="604"/>
        <v>0.93333333333333335</v>
      </c>
      <c r="H9686" s="4">
        <f t="shared" si="605"/>
        <v>1</v>
      </c>
      <c r="I9686" s="5">
        <f>IF(OR(AND(F9686&gt;=50,G9686&gt;SUMIF(SeasonTotals!A$2:A$9,A9686,SeasonTotals!F$2:F$9)),AND(G9686&gt;0.885,F9686&gt;=50,D9686&lt;3)),1,0)</f>
        <v>1</v>
      </c>
      <c r="J9686" s="4">
        <f t="shared" si="606"/>
        <v>0</v>
      </c>
      <c r="K9686" s="5">
        <f t="shared" si="607"/>
        <v>0</v>
      </c>
    </row>
    <row r="9687" spans="1:11" x14ac:dyDescent="0.25">
      <c r="A9687" t="s">
        <v>118</v>
      </c>
      <c r="B9687" t="s">
        <v>84</v>
      </c>
      <c r="C9687">
        <v>1</v>
      </c>
      <c r="D9687">
        <v>2</v>
      </c>
      <c r="E9687">
        <v>31</v>
      </c>
      <c r="F9687">
        <v>65</v>
      </c>
      <c r="G9687" s="1">
        <f t="shared" si="604"/>
        <v>0.93939393939393945</v>
      </c>
      <c r="H9687" s="4">
        <f t="shared" si="605"/>
        <v>1</v>
      </c>
      <c r="I9687" s="5">
        <f>IF(OR(AND(F9687&gt;=50,G9687&gt;SUMIF(SeasonTotals!A$2:A$9,A9687,SeasonTotals!F$2:F$9)),AND(G9687&gt;0.885,F9687&gt;=50,D9687&lt;3)),1,0)</f>
        <v>1</v>
      </c>
      <c r="J9687" s="4">
        <f t="shared" si="606"/>
        <v>0</v>
      </c>
      <c r="K9687" s="5">
        <f t="shared" si="607"/>
        <v>0</v>
      </c>
    </row>
    <row r="9688" spans="1:11" x14ac:dyDescent="0.25">
      <c r="A9688" t="s">
        <v>118</v>
      </c>
      <c r="B9688" t="s">
        <v>84</v>
      </c>
      <c r="C9688">
        <v>1</v>
      </c>
      <c r="D9688">
        <v>4</v>
      </c>
      <c r="E9688">
        <v>37</v>
      </c>
      <c r="F9688">
        <v>58</v>
      </c>
      <c r="G9688" s="1">
        <f t="shared" si="604"/>
        <v>0.90243902439024393</v>
      </c>
      <c r="H9688" s="4">
        <f t="shared" si="605"/>
        <v>0</v>
      </c>
      <c r="I9688" s="5">
        <f>IF(OR(AND(F9688&gt;=50,G9688&gt;SUMIF(SeasonTotals!A$2:A$9,A9688,SeasonTotals!F$2:F$9)),AND(G9688&gt;0.885,F9688&gt;=50,D9688&lt;3)),1,0)</f>
        <v>0</v>
      </c>
      <c r="J9688" s="4">
        <f t="shared" si="606"/>
        <v>0</v>
      </c>
      <c r="K9688" s="5">
        <f t="shared" si="607"/>
        <v>0</v>
      </c>
    </row>
    <row r="9689" spans="1:11" x14ac:dyDescent="0.25">
      <c r="A9689" t="s">
        <v>118</v>
      </c>
      <c r="B9689" t="s">
        <v>84</v>
      </c>
      <c r="C9689">
        <v>1</v>
      </c>
      <c r="D9689">
        <v>2</v>
      </c>
      <c r="E9689">
        <v>39</v>
      </c>
      <c r="F9689">
        <v>60</v>
      </c>
      <c r="G9689" s="1">
        <f t="shared" si="604"/>
        <v>0.95121951219512191</v>
      </c>
      <c r="H9689" s="4">
        <f t="shared" si="605"/>
        <v>1</v>
      </c>
      <c r="I9689" s="5">
        <f>IF(OR(AND(F9689&gt;=50,G9689&gt;SUMIF(SeasonTotals!A$2:A$9,A9689,SeasonTotals!F$2:F$9)),AND(G9689&gt;0.885,F9689&gt;=50,D9689&lt;3)),1,0)</f>
        <v>1</v>
      </c>
      <c r="J9689" s="4">
        <f t="shared" si="606"/>
        <v>0</v>
      </c>
      <c r="K9689" s="5">
        <f t="shared" si="607"/>
        <v>0</v>
      </c>
    </row>
    <row r="9690" spans="1:11" x14ac:dyDescent="0.25">
      <c r="A9690" t="s">
        <v>118</v>
      </c>
      <c r="B9690" t="s">
        <v>84</v>
      </c>
      <c r="C9690">
        <v>1</v>
      </c>
      <c r="D9690">
        <v>3</v>
      </c>
      <c r="E9690">
        <v>22</v>
      </c>
      <c r="F9690">
        <v>60</v>
      </c>
      <c r="G9690" s="1">
        <f t="shared" si="604"/>
        <v>0.88</v>
      </c>
      <c r="H9690" s="4">
        <f t="shared" si="605"/>
        <v>0</v>
      </c>
      <c r="I9690" s="5">
        <f>IF(OR(AND(F9690&gt;=50,G9690&gt;SUMIF(SeasonTotals!A$2:A$9,A9690,SeasonTotals!F$2:F$9)),AND(G9690&gt;0.885,F9690&gt;=50,D9690&lt;3)),1,0)</f>
        <v>0</v>
      </c>
      <c r="J9690" s="4">
        <f t="shared" si="606"/>
        <v>0</v>
      </c>
      <c r="K9690" s="5">
        <f t="shared" si="607"/>
        <v>0</v>
      </c>
    </row>
    <row r="9691" spans="1:11" x14ac:dyDescent="0.25">
      <c r="A9691" t="s">
        <v>118</v>
      </c>
      <c r="B9691" t="s">
        <v>84</v>
      </c>
      <c r="C9691">
        <v>1</v>
      </c>
      <c r="D9691">
        <v>1</v>
      </c>
      <c r="E9691">
        <v>26</v>
      </c>
      <c r="F9691">
        <v>60</v>
      </c>
      <c r="G9691" s="1">
        <f t="shared" si="604"/>
        <v>0.96296296296296291</v>
      </c>
      <c r="H9691" s="4">
        <f t="shared" si="605"/>
        <v>1</v>
      </c>
      <c r="I9691" s="5">
        <f>IF(OR(AND(F9691&gt;=50,G9691&gt;SUMIF(SeasonTotals!A$2:A$9,A9691,SeasonTotals!F$2:F$9)),AND(G9691&gt;0.885,F9691&gt;=50,D9691&lt;3)),1,0)</f>
        <v>1</v>
      </c>
      <c r="J9691" s="4">
        <f t="shared" si="606"/>
        <v>0</v>
      </c>
      <c r="K9691" s="5">
        <f t="shared" si="607"/>
        <v>0</v>
      </c>
    </row>
    <row r="9692" spans="1:11" x14ac:dyDescent="0.25">
      <c r="A9692" t="s">
        <v>118</v>
      </c>
      <c r="B9692" t="s">
        <v>84</v>
      </c>
      <c r="C9692">
        <v>1</v>
      </c>
      <c r="D9692">
        <v>2</v>
      </c>
      <c r="E9692">
        <v>32</v>
      </c>
      <c r="F9692">
        <v>65</v>
      </c>
      <c r="G9692" s="1">
        <f t="shared" si="604"/>
        <v>0.94117647058823528</v>
      </c>
      <c r="H9692" s="4">
        <f t="shared" si="605"/>
        <v>1</v>
      </c>
      <c r="I9692" s="5">
        <f>IF(OR(AND(F9692&gt;=50,G9692&gt;SUMIF(SeasonTotals!A$2:A$9,A9692,SeasonTotals!F$2:F$9)),AND(G9692&gt;0.885,F9692&gt;=50,D9692&lt;3)),1,0)</f>
        <v>1</v>
      </c>
      <c r="J9692" s="4">
        <f t="shared" si="606"/>
        <v>0</v>
      </c>
      <c r="K9692" s="5">
        <f t="shared" si="607"/>
        <v>0</v>
      </c>
    </row>
    <row r="9693" spans="1:11" x14ac:dyDescent="0.25">
      <c r="A9693" t="s">
        <v>118</v>
      </c>
      <c r="B9693" t="s">
        <v>84</v>
      </c>
      <c r="C9693">
        <v>1</v>
      </c>
      <c r="D9693">
        <v>3</v>
      </c>
      <c r="E9693">
        <v>31</v>
      </c>
      <c r="F9693">
        <v>60</v>
      </c>
      <c r="G9693" s="1">
        <f t="shared" si="604"/>
        <v>0.91176470588235292</v>
      </c>
      <c r="H9693" s="4">
        <f t="shared" si="605"/>
        <v>0</v>
      </c>
      <c r="I9693" s="5">
        <f>IF(OR(AND(F9693&gt;=50,G9693&gt;SUMIF(SeasonTotals!A$2:A$9,A9693,SeasonTotals!F$2:F$9)),AND(G9693&gt;0.885,F9693&gt;=50,D9693&lt;3)),1,0)</f>
        <v>0</v>
      </c>
      <c r="J9693" s="4">
        <f t="shared" si="606"/>
        <v>0</v>
      </c>
      <c r="K9693" s="5">
        <f t="shared" si="607"/>
        <v>0</v>
      </c>
    </row>
    <row r="9694" spans="1:11" x14ac:dyDescent="0.25">
      <c r="A9694" t="s">
        <v>118</v>
      </c>
      <c r="B9694" t="s">
        <v>84</v>
      </c>
      <c r="C9694">
        <v>1</v>
      </c>
      <c r="D9694">
        <v>2</v>
      </c>
      <c r="E9694">
        <v>30</v>
      </c>
      <c r="F9694">
        <v>65</v>
      </c>
      <c r="G9694" s="1">
        <f t="shared" si="604"/>
        <v>0.9375</v>
      </c>
      <c r="H9694" s="4">
        <f t="shared" si="605"/>
        <v>1</v>
      </c>
      <c r="I9694" s="5">
        <f>IF(OR(AND(F9694&gt;=50,G9694&gt;SUMIF(SeasonTotals!A$2:A$9,A9694,SeasonTotals!F$2:F$9)),AND(G9694&gt;0.885,F9694&gt;=50,D9694&lt;3)),1,0)</f>
        <v>1</v>
      </c>
      <c r="J9694" s="4">
        <f t="shared" si="606"/>
        <v>0</v>
      </c>
      <c r="K9694" s="5">
        <f t="shared" si="607"/>
        <v>0</v>
      </c>
    </row>
    <row r="9695" spans="1:11" x14ac:dyDescent="0.25">
      <c r="A9695" t="s">
        <v>118</v>
      </c>
      <c r="B9695" t="s">
        <v>84</v>
      </c>
      <c r="C9695">
        <v>1</v>
      </c>
      <c r="D9695">
        <v>3</v>
      </c>
      <c r="E9695">
        <v>39</v>
      </c>
      <c r="F9695">
        <v>63</v>
      </c>
      <c r="G9695" s="1">
        <f t="shared" si="604"/>
        <v>0.9285714285714286</v>
      </c>
      <c r="H9695" s="4">
        <f t="shared" si="605"/>
        <v>1</v>
      </c>
      <c r="I9695" s="5">
        <f>IF(OR(AND(F9695&gt;=50,G9695&gt;SUMIF(SeasonTotals!A$2:A$9,A9695,SeasonTotals!F$2:F$9)),AND(G9695&gt;0.885,F9695&gt;=50,D9695&lt;3)),1,0)</f>
        <v>1</v>
      </c>
      <c r="J9695" s="4">
        <f t="shared" si="606"/>
        <v>0</v>
      </c>
      <c r="K9695" s="5">
        <f t="shared" si="607"/>
        <v>0</v>
      </c>
    </row>
    <row r="9696" spans="1:11" x14ac:dyDescent="0.25">
      <c r="A9696" t="s">
        <v>118</v>
      </c>
      <c r="B9696" t="s">
        <v>84</v>
      </c>
      <c r="C9696">
        <v>1</v>
      </c>
      <c r="D9696">
        <v>0</v>
      </c>
      <c r="E9696">
        <v>31</v>
      </c>
      <c r="F9696">
        <v>60</v>
      </c>
      <c r="G9696" s="1">
        <f t="shared" si="604"/>
        <v>1</v>
      </c>
      <c r="H9696" s="4">
        <f t="shared" si="605"/>
        <v>1</v>
      </c>
      <c r="I9696" s="5">
        <f>IF(OR(AND(F9696&gt;=50,G9696&gt;SUMIF(SeasonTotals!A$2:A$9,A9696,SeasonTotals!F$2:F$9)),AND(G9696&gt;0.885,F9696&gt;=50,D9696&lt;3)),1,0)</f>
        <v>1</v>
      </c>
      <c r="J9696" s="4">
        <f t="shared" si="606"/>
        <v>0</v>
      </c>
      <c r="K9696" s="5">
        <f t="shared" si="607"/>
        <v>0</v>
      </c>
    </row>
    <row r="9697" spans="1:11" x14ac:dyDescent="0.25">
      <c r="A9697" t="s">
        <v>118</v>
      </c>
      <c r="B9697" t="s">
        <v>84</v>
      </c>
      <c r="C9697">
        <v>1</v>
      </c>
      <c r="D9697">
        <v>5</v>
      </c>
      <c r="E9697">
        <v>30</v>
      </c>
      <c r="F9697">
        <v>60</v>
      </c>
      <c r="G9697" s="1">
        <f t="shared" si="604"/>
        <v>0.8571428571428571</v>
      </c>
      <c r="H9697" s="4">
        <f t="shared" si="605"/>
        <v>0</v>
      </c>
      <c r="I9697" s="5">
        <f>IF(OR(AND(F9697&gt;=50,G9697&gt;SUMIF(SeasonTotals!A$2:A$9,A9697,SeasonTotals!F$2:F$9)),AND(G9697&gt;0.885,F9697&gt;=50,D9697&lt;3)),1,0)</f>
        <v>0</v>
      </c>
      <c r="J9697" s="4">
        <f t="shared" si="606"/>
        <v>0</v>
      </c>
      <c r="K9697" s="5">
        <f t="shared" si="607"/>
        <v>0</v>
      </c>
    </row>
    <row r="9698" spans="1:11" x14ac:dyDescent="0.25">
      <c r="A9698" t="s">
        <v>118</v>
      </c>
      <c r="B9698" t="s">
        <v>84</v>
      </c>
      <c r="C9698">
        <v>1</v>
      </c>
      <c r="D9698">
        <v>0</v>
      </c>
      <c r="E9698">
        <v>31</v>
      </c>
      <c r="F9698">
        <v>60</v>
      </c>
      <c r="G9698" s="1">
        <f t="shared" si="604"/>
        <v>1</v>
      </c>
      <c r="H9698" s="4">
        <f t="shared" si="605"/>
        <v>1</v>
      </c>
      <c r="I9698" s="5">
        <f>IF(OR(AND(F9698&gt;=50,G9698&gt;SUMIF(SeasonTotals!A$2:A$9,A9698,SeasonTotals!F$2:F$9)),AND(G9698&gt;0.885,F9698&gt;=50,D9698&lt;3)),1,0)</f>
        <v>1</v>
      </c>
      <c r="J9698" s="4">
        <f t="shared" si="606"/>
        <v>0</v>
      </c>
      <c r="K9698" s="5">
        <f t="shared" si="607"/>
        <v>0</v>
      </c>
    </row>
    <row r="9699" spans="1:11" x14ac:dyDescent="0.25">
      <c r="A9699" t="s">
        <v>118</v>
      </c>
      <c r="B9699" t="s">
        <v>84</v>
      </c>
      <c r="C9699">
        <v>1</v>
      </c>
      <c r="D9699">
        <v>2</v>
      </c>
      <c r="E9699">
        <v>43</v>
      </c>
      <c r="F9699">
        <v>60</v>
      </c>
      <c r="G9699" s="1">
        <f t="shared" si="604"/>
        <v>0.9555555555555556</v>
      </c>
      <c r="H9699" s="4">
        <f t="shared" si="605"/>
        <v>1</v>
      </c>
      <c r="I9699" s="5">
        <f>IF(OR(AND(F9699&gt;=50,G9699&gt;SUMIF(SeasonTotals!A$2:A$9,A9699,SeasonTotals!F$2:F$9)),AND(G9699&gt;0.885,F9699&gt;=50,D9699&lt;3)),1,0)</f>
        <v>1</v>
      </c>
      <c r="J9699" s="4">
        <f t="shared" si="606"/>
        <v>0</v>
      </c>
      <c r="K9699" s="5">
        <f t="shared" si="607"/>
        <v>0</v>
      </c>
    </row>
    <row r="9700" spans="1:11" x14ac:dyDescent="0.25">
      <c r="A9700" t="s">
        <v>118</v>
      </c>
      <c r="B9700" t="s">
        <v>84</v>
      </c>
      <c r="C9700">
        <v>1</v>
      </c>
      <c r="D9700">
        <v>2</v>
      </c>
      <c r="E9700">
        <v>32</v>
      </c>
      <c r="F9700">
        <v>60</v>
      </c>
      <c r="G9700" s="1">
        <f t="shared" si="604"/>
        <v>0.94117647058823528</v>
      </c>
      <c r="H9700" s="4">
        <f t="shared" si="605"/>
        <v>1</v>
      </c>
      <c r="I9700" s="5">
        <f>IF(OR(AND(F9700&gt;=50,G9700&gt;SUMIF(SeasonTotals!A$2:A$9,A9700,SeasonTotals!F$2:F$9)),AND(G9700&gt;0.885,F9700&gt;=50,D9700&lt;3)),1,0)</f>
        <v>1</v>
      </c>
      <c r="J9700" s="4">
        <f t="shared" si="606"/>
        <v>0</v>
      </c>
      <c r="K9700" s="5">
        <f t="shared" si="607"/>
        <v>0</v>
      </c>
    </row>
    <row r="9701" spans="1:11" x14ac:dyDescent="0.25">
      <c r="A9701" t="s">
        <v>118</v>
      </c>
      <c r="B9701" t="s">
        <v>84</v>
      </c>
      <c r="C9701">
        <v>1</v>
      </c>
      <c r="D9701">
        <v>2</v>
      </c>
      <c r="E9701">
        <v>32</v>
      </c>
      <c r="F9701">
        <v>58</v>
      </c>
      <c r="G9701" s="1">
        <f t="shared" si="604"/>
        <v>0.94117647058823528</v>
      </c>
      <c r="H9701" s="4">
        <f t="shared" si="605"/>
        <v>1</v>
      </c>
      <c r="I9701" s="5">
        <f>IF(OR(AND(F9701&gt;=50,G9701&gt;SUMIF(SeasonTotals!A$2:A$9,A9701,SeasonTotals!F$2:F$9)),AND(G9701&gt;0.885,F9701&gt;=50,D9701&lt;3)),1,0)</f>
        <v>1</v>
      </c>
      <c r="J9701" s="4">
        <f t="shared" si="606"/>
        <v>0</v>
      </c>
      <c r="K9701" s="5">
        <f t="shared" si="607"/>
        <v>0</v>
      </c>
    </row>
    <row r="9702" spans="1:11" x14ac:dyDescent="0.25">
      <c r="A9702" t="s">
        <v>118</v>
      </c>
      <c r="B9702" t="s">
        <v>84</v>
      </c>
      <c r="C9702">
        <v>1</v>
      </c>
      <c r="D9702">
        <v>1</v>
      </c>
      <c r="E9702">
        <v>34</v>
      </c>
      <c r="F9702">
        <v>60</v>
      </c>
      <c r="G9702" s="1">
        <f t="shared" si="604"/>
        <v>0.97142857142857142</v>
      </c>
      <c r="H9702" s="4">
        <f t="shared" si="605"/>
        <v>1</v>
      </c>
      <c r="I9702" s="5">
        <f>IF(OR(AND(F9702&gt;=50,G9702&gt;SUMIF(SeasonTotals!A$2:A$9,A9702,SeasonTotals!F$2:F$9)),AND(G9702&gt;0.885,F9702&gt;=50,D9702&lt;3)),1,0)</f>
        <v>1</v>
      </c>
      <c r="J9702" s="4">
        <f t="shared" si="606"/>
        <v>0</v>
      </c>
      <c r="K9702" s="5">
        <f t="shared" si="607"/>
        <v>0</v>
      </c>
    </row>
    <row r="9703" spans="1:11" x14ac:dyDescent="0.25">
      <c r="A9703" t="s">
        <v>118</v>
      </c>
      <c r="B9703" t="s">
        <v>84</v>
      </c>
      <c r="C9703">
        <v>1</v>
      </c>
      <c r="D9703">
        <v>2</v>
      </c>
      <c r="E9703">
        <v>24</v>
      </c>
      <c r="F9703">
        <v>60</v>
      </c>
      <c r="G9703" s="1">
        <f t="shared" si="604"/>
        <v>0.92307692307692313</v>
      </c>
      <c r="H9703" s="4">
        <f t="shared" si="605"/>
        <v>1</v>
      </c>
      <c r="I9703" s="5">
        <f>IF(OR(AND(F9703&gt;=50,G9703&gt;SUMIF(SeasonTotals!A$2:A$9,A9703,SeasonTotals!F$2:F$9)),AND(G9703&gt;0.885,F9703&gt;=50,D9703&lt;3)),1,0)</f>
        <v>1</v>
      </c>
      <c r="J9703" s="4">
        <f t="shared" si="606"/>
        <v>0</v>
      </c>
      <c r="K9703" s="5">
        <f t="shared" si="607"/>
        <v>0</v>
      </c>
    </row>
    <row r="9704" spans="1:11" x14ac:dyDescent="0.25">
      <c r="A9704" t="s">
        <v>118</v>
      </c>
      <c r="B9704" t="s">
        <v>84</v>
      </c>
      <c r="C9704">
        <v>1</v>
      </c>
      <c r="D9704">
        <v>1</v>
      </c>
      <c r="E9704">
        <v>16</v>
      </c>
      <c r="F9704">
        <v>59</v>
      </c>
      <c r="G9704" s="1">
        <f t="shared" si="604"/>
        <v>0.94117647058823528</v>
      </c>
      <c r="H9704" s="4">
        <f t="shared" si="605"/>
        <v>1</v>
      </c>
      <c r="I9704" s="5">
        <f>IF(OR(AND(F9704&gt;=50,G9704&gt;SUMIF(SeasonTotals!A$2:A$9,A9704,SeasonTotals!F$2:F$9)),AND(G9704&gt;0.885,F9704&gt;=50,D9704&lt;3)),1,0)</f>
        <v>1</v>
      </c>
      <c r="J9704" s="4">
        <f t="shared" si="606"/>
        <v>0</v>
      </c>
      <c r="K9704" s="5">
        <f t="shared" si="607"/>
        <v>0</v>
      </c>
    </row>
    <row r="9705" spans="1:11" x14ac:dyDescent="0.25">
      <c r="A9705" t="s">
        <v>118</v>
      </c>
      <c r="B9705" t="s">
        <v>84</v>
      </c>
      <c r="C9705">
        <v>1</v>
      </c>
      <c r="D9705">
        <v>6</v>
      </c>
      <c r="E9705">
        <v>27</v>
      </c>
      <c r="F9705">
        <v>60</v>
      </c>
      <c r="G9705" s="1">
        <f t="shared" si="604"/>
        <v>0.81818181818181823</v>
      </c>
      <c r="H9705" s="4">
        <f t="shared" si="605"/>
        <v>0</v>
      </c>
      <c r="I9705" s="5">
        <f>IF(OR(AND(F9705&gt;=50,G9705&gt;SUMIF(SeasonTotals!A$2:A$9,A9705,SeasonTotals!F$2:F$9)),AND(G9705&gt;0.885,F9705&gt;=50,D9705&lt;3)),1,0)</f>
        <v>0</v>
      </c>
      <c r="J9705" s="4">
        <f t="shared" si="606"/>
        <v>1</v>
      </c>
      <c r="K9705" s="5">
        <f t="shared" si="607"/>
        <v>0</v>
      </c>
    </row>
    <row r="9706" spans="1:11" x14ac:dyDescent="0.25">
      <c r="A9706" t="s">
        <v>118</v>
      </c>
      <c r="B9706" t="s">
        <v>84</v>
      </c>
      <c r="C9706">
        <v>1</v>
      </c>
      <c r="D9706">
        <v>4</v>
      </c>
      <c r="E9706">
        <v>32</v>
      </c>
      <c r="F9706">
        <v>58</v>
      </c>
      <c r="G9706" s="1">
        <f t="shared" si="604"/>
        <v>0.88888888888888884</v>
      </c>
      <c r="H9706" s="4">
        <f t="shared" si="605"/>
        <v>0</v>
      </c>
      <c r="I9706" s="5">
        <f>IF(OR(AND(F9706&gt;=50,G9706&gt;SUMIF(SeasonTotals!A$2:A$9,A9706,SeasonTotals!F$2:F$9)),AND(G9706&gt;0.885,F9706&gt;=50,D9706&lt;3)),1,0)</f>
        <v>0</v>
      </c>
      <c r="J9706" s="4">
        <f t="shared" si="606"/>
        <v>0</v>
      </c>
      <c r="K9706" s="5">
        <f t="shared" si="607"/>
        <v>0</v>
      </c>
    </row>
    <row r="9707" spans="1:11" x14ac:dyDescent="0.25">
      <c r="A9707" t="s">
        <v>118</v>
      </c>
      <c r="B9707" t="s">
        <v>84</v>
      </c>
      <c r="C9707">
        <v>1</v>
      </c>
      <c r="D9707">
        <v>4</v>
      </c>
      <c r="E9707">
        <v>24</v>
      </c>
      <c r="F9707">
        <v>59</v>
      </c>
      <c r="G9707" s="1">
        <f t="shared" si="604"/>
        <v>0.8571428571428571</v>
      </c>
      <c r="H9707" s="4">
        <f t="shared" si="605"/>
        <v>0</v>
      </c>
      <c r="I9707" s="5">
        <f>IF(OR(AND(F9707&gt;=50,G9707&gt;SUMIF(SeasonTotals!A$2:A$9,A9707,SeasonTotals!F$2:F$9)),AND(G9707&gt;0.885,F9707&gt;=50,D9707&lt;3)),1,0)</f>
        <v>0</v>
      </c>
      <c r="J9707" s="4">
        <f t="shared" si="606"/>
        <v>0</v>
      </c>
      <c r="K9707" s="5">
        <f t="shared" si="607"/>
        <v>0</v>
      </c>
    </row>
    <row r="9708" spans="1:11" x14ac:dyDescent="0.25">
      <c r="A9708" t="s">
        <v>118</v>
      </c>
      <c r="B9708" t="s">
        <v>84</v>
      </c>
      <c r="C9708">
        <v>1</v>
      </c>
      <c r="D9708">
        <v>1</v>
      </c>
      <c r="E9708">
        <v>28</v>
      </c>
      <c r="F9708">
        <v>60</v>
      </c>
      <c r="G9708" s="1">
        <f t="shared" si="604"/>
        <v>0.96551724137931039</v>
      </c>
      <c r="H9708" s="4">
        <f t="shared" si="605"/>
        <v>1</v>
      </c>
      <c r="I9708" s="5">
        <f>IF(OR(AND(F9708&gt;=50,G9708&gt;SUMIF(SeasonTotals!A$2:A$9,A9708,SeasonTotals!F$2:F$9)),AND(G9708&gt;0.885,F9708&gt;=50,D9708&lt;3)),1,0)</f>
        <v>1</v>
      </c>
      <c r="J9708" s="4">
        <f t="shared" si="606"/>
        <v>0</v>
      </c>
      <c r="K9708" s="5">
        <f t="shared" si="607"/>
        <v>0</v>
      </c>
    </row>
    <row r="9709" spans="1:11" x14ac:dyDescent="0.25">
      <c r="A9709" t="s">
        <v>118</v>
      </c>
      <c r="B9709" t="s">
        <v>84</v>
      </c>
      <c r="C9709">
        <v>1</v>
      </c>
      <c r="D9709">
        <v>1</v>
      </c>
      <c r="E9709">
        <v>27</v>
      </c>
      <c r="F9709">
        <v>60</v>
      </c>
      <c r="G9709" s="1">
        <f t="shared" si="604"/>
        <v>0.9642857142857143</v>
      </c>
      <c r="H9709" s="4">
        <f t="shared" si="605"/>
        <v>1</v>
      </c>
      <c r="I9709" s="5">
        <f>IF(OR(AND(F9709&gt;=50,G9709&gt;SUMIF(SeasonTotals!A$2:A$9,A9709,SeasonTotals!F$2:F$9)),AND(G9709&gt;0.885,F9709&gt;=50,D9709&lt;3)),1,0)</f>
        <v>1</v>
      </c>
      <c r="J9709" s="4">
        <f t="shared" si="606"/>
        <v>0</v>
      </c>
      <c r="K9709" s="5">
        <f t="shared" si="607"/>
        <v>0</v>
      </c>
    </row>
    <row r="9710" spans="1:11" x14ac:dyDescent="0.25">
      <c r="A9710" t="s">
        <v>118</v>
      </c>
      <c r="B9710" t="s">
        <v>84</v>
      </c>
      <c r="C9710">
        <v>1</v>
      </c>
      <c r="D9710">
        <v>1</v>
      </c>
      <c r="E9710">
        <v>27</v>
      </c>
      <c r="F9710">
        <v>60</v>
      </c>
      <c r="G9710" s="1">
        <f t="shared" si="604"/>
        <v>0.9642857142857143</v>
      </c>
      <c r="H9710" s="4">
        <f t="shared" si="605"/>
        <v>1</v>
      </c>
      <c r="I9710" s="5">
        <f>IF(OR(AND(F9710&gt;=50,G9710&gt;SUMIF(SeasonTotals!A$2:A$9,A9710,SeasonTotals!F$2:F$9)),AND(G9710&gt;0.885,F9710&gt;=50,D9710&lt;3)),1,0)</f>
        <v>1</v>
      </c>
      <c r="J9710" s="4">
        <f t="shared" si="606"/>
        <v>0</v>
      </c>
      <c r="K9710" s="5">
        <f t="shared" si="607"/>
        <v>0</v>
      </c>
    </row>
    <row r="9711" spans="1:11" x14ac:dyDescent="0.25">
      <c r="A9711" t="s">
        <v>118</v>
      </c>
      <c r="B9711" t="s">
        <v>84</v>
      </c>
      <c r="C9711">
        <v>1</v>
      </c>
      <c r="D9711">
        <v>3</v>
      </c>
      <c r="E9711">
        <v>36</v>
      </c>
      <c r="F9711">
        <v>61</v>
      </c>
      <c r="G9711" s="1">
        <f t="shared" si="604"/>
        <v>0.92307692307692313</v>
      </c>
      <c r="H9711" s="4">
        <f t="shared" si="605"/>
        <v>1</v>
      </c>
      <c r="I9711" s="5">
        <f>IF(OR(AND(F9711&gt;=50,G9711&gt;SUMIF(SeasonTotals!A$2:A$9,A9711,SeasonTotals!F$2:F$9)),AND(G9711&gt;0.885,F9711&gt;=50,D9711&lt;3)),1,0)</f>
        <v>1</v>
      </c>
      <c r="J9711" s="4">
        <f t="shared" si="606"/>
        <v>0</v>
      </c>
      <c r="K9711" s="5">
        <f t="shared" si="607"/>
        <v>0</v>
      </c>
    </row>
    <row r="9712" spans="1:11" x14ac:dyDescent="0.25">
      <c r="A9712" t="s">
        <v>118</v>
      </c>
      <c r="B9712" t="s">
        <v>84</v>
      </c>
      <c r="C9712">
        <v>1</v>
      </c>
      <c r="D9712">
        <v>4</v>
      </c>
      <c r="E9712">
        <v>41</v>
      </c>
      <c r="F9712">
        <v>64</v>
      </c>
      <c r="G9712" s="1">
        <f t="shared" si="604"/>
        <v>0.91111111111111109</v>
      </c>
      <c r="H9712" s="4">
        <f t="shared" si="605"/>
        <v>0</v>
      </c>
      <c r="I9712" s="5">
        <f>IF(OR(AND(F9712&gt;=50,G9712&gt;SUMIF(SeasonTotals!A$2:A$9,A9712,SeasonTotals!F$2:F$9)),AND(G9712&gt;0.885,F9712&gt;=50,D9712&lt;3)),1,0)</f>
        <v>0</v>
      </c>
      <c r="J9712" s="4">
        <f t="shared" si="606"/>
        <v>0</v>
      </c>
      <c r="K9712" s="5">
        <f t="shared" si="607"/>
        <v>0</v>
      </c>
    </row>
    <row r="9713" spans="1:11" x14ac:dyDescent="0.25">
      <c r="A9713" t="s">
        <v>118</v>
      </c>
      <c r="B9713" t="s">
        <v>84</v>
      </c>
      <c r="C9713">
        <v>1</v>
      </c>
      <c r="D9713">
        <v>3</v>
      </c>
      <c r="E9713">
        <v>38</v>
      </c>
      <c r="F9713">
        <v>59</v>
      </c>
      <c r="G9713" s="1">
        <f t="shared" si="604"/>
        <v>0.92682926829268297</v>
      </c>
      <c r="H9713" s="4">
        <f t="shared" si="605"/>
        <v>1</v>
      </c>
      <c r="I9713" s="5">
        <f>IF(OR(AND(F9713&gt;=50,G9713&gt;SUMIF(SeasonTotals!A$2:A$9,A9713,SeasonTotals!F$2:F$9)),AND(G9713&gt;0.885,F9713&gt;=50,D9713&lt;3)),1,0)</f>
        <v>1</v>
      </c>
      <c r="J9713" s="4">
        <f t="shared" si="606"/>
        <v>0</v>
      </c>
      <c r="K9713" s="5">
        <f t="shared" si="607"/>
        <v>0</v>
      </c>
    </row>
    <row r="9714" spans="1:11" x14ac:dyDescent="0.25">
      <c r="A9714" t="s">
        <v>118</v>
      </c>
      <c r="B9714" t="s">
        <v>84</v>
      </c>
      <c r="C9714">
        <v>1</v>
      </c>
      <c r="D9714">
        <v>4</v>
      </c>
      <c r="E9714">
        <v>18</v>
      </c>
      <c r="F9714">
        <v>48</v>
      </c>
      <c r="G9714" s="1">
        <f t="shared" si="604"/>
        <v>0.81818181818181823</v>
      </c>
      <c r="H9714" s="4">
        <f t="shared" si="605"/>
        <v>0</v>
      </c>
      <c r="I9714" s="5">
        <f>IF(OR(AND(F9714&gt;=50,G9714&gt;SUMIF(SeasonTotals!A$2:A$9,A9714,SeasonTotals!F$2:F$9)),AND(G9714&gt;0.885,F9714&gt;=50,D9714&lt;3)),1,0)</f>
        <v>0</v>
      </c>
      <c r="J9714" s="4">
        <f t="shared" si="606"/>
        <v>1</v>
      </c>
      <c r="K9714" s="5">
        <f t="shared" si="607"/>
        <v>1</v>
      </c>
    </row>
    <row r="9715" spans="1:11" x14ac:dyDescent="0.25">
      <c r="A9715" t="s">
        <v>118</v>
      </c>
      <c r="B9715" t="s">
        <v>84</v>
      </c>
      <c r="C9715">
        <v>1</v>
      </c>
      <c r="D9715">
        <v>1</v>
      </c>
      <c r="E9715">
        <v>30</v>
      </c>
      <c r="F9715">
        <v>60</v>
      </c>
      <c r="G9715" s="1">
        <f t="shared" si="604"/>
        <v>0.967741935483871</v>
      </c>
      <c r="H9715" s="4">
        <f t="shared" si="605"/>
        <v>1</v>
      </c>
      <c r="I9715" s="5">
        <f>IF(OR(AND(F9715&gt;=50,G9715&gt;SUMIF(SeasonTotals!A$2:A$9,A9715,SeasonTotals!F$2:F$9)),AND(G9715&gt;0.885,F9715&gt;=50,D9715&lt;3)),1,0)</f>
        <v>1</v>
      </c>
      <c r="J9715" s="4">
        <f t="shared" si="606"/>
        <v>0</v>
      </c>
      <c r="K9715" s="5">
        <f t="shared" si="607"/>
        <v>0</v>
      </c>
    </row>
    <row r="9716" spans="1:11" x14ac:dyDescent="0.25">
      <c r="A9716" t="s">
        <v>118</v>
      </c>
      <c r="B9716" t="s">
        <v>84</v>
      </c>
      <c r="C9716">
        <v>1</v>
      </c>
      <c r="D9716">
        <v>0</v>
      </c>
      <c r="E9716">
        <v>24</v>
      </c>
      <c r="F9716">
        <v>60</v>
      </c>
      <c r="G9716" s="1">
        <f t="shared" si="604"/>
        <v>1</v>
      </c>
      <c r="H9716" s="4">
        <f t="shared" si="605"/>
        <v>1</v>
      </c>
      <c r="I9716" s="5">
        <f>IF(OR(AND(F9716&gt;=50,G9716&gt;SUMIF(SeasonTotals!A$2:A$9,A9716,SeasonTotals!F$2:F$9)),AND(G9716&gt;0.885,F9716&gt;=50,D9716&lt;3)),1,0)</f>
        <v>1</v>
      </c>
      <c r="J9716" s="4">
        <f t="shared" si="606"/>
        <v>0</v>
      </c>
      <c r="K9716" s="5">
        <f t="shared" si="607"/>
        <v>0</v>
      </c>
    </row>
    <row r="9717" spans="1:11" x14ac:dyDescent="0.25">
      <c r="A9717" t="s">
        <v>118</v>
      </c>
      <c r="B9717" t="s">
        <v>84</v>
      </c>
      <c r="C9717">
        <v>1</v>
      </c>
      <c r="D9717">
        <v>1</v>
      </c>
      <c r="E9717">
        <v>27</v>
      </c>
      <c r="F9717">
        <v>60</v>
      </c>
      <c r="G9717" s="1">
        <f t="shared" si="604"/>
        <v>0.9642857142857143</v>
      </c>
      <c r="H9717" s="4">
        <f t="shared" si="605"/>
        <v>1</v>
      </c>
      <c r="I9717" s="5">
        <f>IF(OR(AND(F9717&gt;=50,G9717&gt;SUMIF(SeasonTotals!A$2:A$9,A9717,SeasonTotals!F$2:F$9)),AND(G9717&gt;0.885,F9717&gt;=50,D9717&lt;3)),1,0)</f>
        <v>1</v>
      </c>
      <c r="J9717" s="4">
        <f t="shared" si="606"/>
        <v>0</v>
      </c>
      <c r="K9717" s="5">
        <f t="shared" si="607"/>
        <v>0</v>
      </c>
    </row>
    <row r="9718" spans="1:11" x14ac:dyDescent="0.25">
      <c r="A9718" t="s">
        <v>118</v>
      </c>
      <c r="B9718" t="s">
        <v>84</v>
      </c>
      <c r="C9718">
        <v>1</v>
      </c>
      <c r="D9718">
        <v>0</v>
      </c>
      <c r="E9718">
        <v>32</v>
      </c>
      <c r="F9718">
        <v>60</v>
      </c>
      <c r="G9718" s="1">
        <f t="shared" si="604"/>
        <v>1</v>
      </c>
      <c r="H9718" s="4">
        <f t="shared" si="605"/>
        <v>1</v>
      </c>
      <c r="I9718" s="5">
        <f>IF(OR(AND(F9718&gt;=50,G9718&gt;SUMIF(SeasonTotals!A$2:A$9,A9718,SeasonTotals!F$2:F$9)),AND(G9718&gt;0.885,F9718&gt;=50,D9718&lt;3)),1,0)</f>
        <v>1</v>
      </c>
      <c r="J9718" s="4">
        <f t="shared" si="606"/>
        <v>0</v>
      </c>
      <c r="K9718" s="5">
        <f t="shared" si="607"/>
        <v>0</v>
      </c>
    </row>
    <row r="9719" spans="1:11" x14ac:dyDescent="0.25">
      <c r="A9719" t="s">
        <v>118</v>
      </c>
      <c r="B9719" t="s">
        <v>84</v>
      </c>
      <c r="C9719">
        <v>1</v>
      </c>
      <c r="D9719">
        <v>3</v>
      </c>
      <c r="E9719">
        <v>28</v>
      </c>
      <c r="F9719">
        <v>65</v>
      </c>
      <c r="G9719" s="1">
        <f t="shared" si="604"/>
        <v>0.90322580645161288</v>
      </c>
      <c r="H9719" s="4">
        <f t="shared" si="605"/>
        <v>0</v>
      </c>
      <c r="I9719" s="5">
        <f>IF(OR(AND(F9719&gt;=50,G9719&gt;SUMIF(SeasonTotals!A$2:A$9,A9719,SeasonTotals!F$2:F$9)),AND(G9719&gt;0.885,F9719&gt;=50,D9719&lt;3)),1,0)</f>
        <v>0</v>
      </c>
      <c r="J9719" s="4">
        <f t="shared" si="606"/>
        <v>0</v>
      </c>
      <c r="K9719" s="5">
        <f t="shared" si="607"/>
        <v>0</v>
      </c>
    </row>
    <row r="9720" spans="1:11" x14ac:dyDescent="0.25">
      <c r="A9720" t="s">
        <v>118</v>
      </c>
      <c r="B9720" t="s">
        <v>84</v>
      </c>
      <c r="C9720">
        <v>1</v>
      </c>
      <c r="D9720">
        <v>4</v>
      </c>
      <c r="E9720">
        <v>21</v>
      </c>
      <c r="F9720">
        <v>60</v>
      </c>
      <c r="G9720" s="1">
        <f t="shared" si="604"/>
        <v>0.84</v>
      </c>
      <c r="H9720" s="4">
        <f t="shared" si="605"/>
        <v>0</v>
      </c>
      <c r="I9720" s="5">
        <f>IF(OR(AND(F9720&gt;=50,G9720&gt;SUMIF(SeasonTotals!A$2:A$9,A9720,SeasonTotals!F$2:F$9)),AND(G9720&gt;0.885,F9720&gt;=50,D9720&lt;3)),1,0)</f>
        <v>0</v>
      </c>
      <c r="J9720" s="4">
        <f t="shared" si="606"/>
        <v>1</v>
      </c>
      <c r="K9720" s="5">
        <f t="shared" si="607"/>
        <v>0</v>
      </c>
    </row>
    <row r="9721" spans="1:11" x14ac:dyDescent="0.25">
      <c r="A9721" t="s">
        <v>118</v>
      </c>
      <c r="B9721" t="s">
        <v>84</v>
      </c>
      <c r="C9721">
        <v>1</v>
      </c>
      <c r="D9721">
        <v>2</v>
      </c>
      <c r="E9721">
        <v>30</v>
      </c>
      <c r="F9721">
        <v>60</v>
      </c>
      <c r="G9721" s="1">
        <f t="shared" si="604"/>
        <v>0.9375</v>
      </c>
      <c r="H9721" s="4">
        <f t="shared" si="605"/>
        <v>1</v>
      </c>
      <c r="I9721" s="5">
        <f>IF(OR(AND(F9721&gt;=50,G9721&gt;SUMIF(SeasonTotals!A$2:A$9,A9721,SeasonTotals!F$2:F$9)),AND(G9721&gt;0.885,F9721&gt;=50,D9721&lt;3)),1,0)</f>
        <v>1</v>
      </c>
      <c r="J9721" s="4">
        <f t="shared" si="606"/>
        <v>0</v>
      </c>
      <c r="K9721" s="5">
        <f t="shared" si="607"/>
        <v>0</v>
      </c>
    </row>
    <row r="9722" spans="1:11" x14ac:dyDescent="0.25">
      <c r="A9722" t="s">
        <v>118</v>
      </c>
      <c r="B9722" t="s">
        <v>84</v>
      </c>
      <c r="C9722">
        <v>1</v>
      </c>
      <c r="D9722">
        <v>1</v>
      </c>
      <c r="E9722">
        <v>31</v>
      </c>
      <c r="F9722">
        <v>60</v>
      </c>
      <c r="G9722" s="1">
        <f t="shared" si="604"/>
        <v>0.96875</v>
      </c>
      <c r="H9722" s="4">
        <f t="shared" si="605"/>
        <v>1</v>
      </c>
      <c r="I9722" s="5">
        <f>IF(OR(AND(F9722&gt;=50,G9722&gt;SUMIF(SeasonTotals!A$2:A$9,A9722,SeasonTotals!F$2:F$9)),AND(G9722&gt;0.885,F9722&gt;=50,D9722&lt;3)),1,0)</f>
        <v>1</v>
      </c>
      <c r="J9722" s="4">
        <f t="shared" si="606"/>
        <v>0</v>
      </c>
      <c r="K9722" s="5">
        <f t="shared" si="607"/>
        <v>0</v>
      </c>
    </row>
    <row r="9723" spans="1:11" x14ac:dyDescent="0.25">
      <c r="A9723" t="s">
        <v>118</v>
      </c>
      <c r="B9723" t="s">
        <v>86</v>
      </c>
      <c r="C9723">
        <v>1</v>
      </c>
      <c r="D9723">
        <v>3</v>
      </c>
      <c r="E9723">
        <v>10</v>
      </c>
      <c r="F9723">
        <v>59</v>
      </c>
      <c r="G9723" s="1">
        <f t="shared" si="604"/>
        <v>0.76923076923076927</v>
      </c>
      <c r="H9723" s="4">
        <f t="shared" si="605"/>
        <v>0</v>
      </c>
      <c r="I9723" s="5">
        <f>IF(OR(AND(F9723&gt;=50,G9723&gt;SUMIF(SeasonTotals!A$2:A$9,A9723,SeasonTotals!F$2:F$9)),AND(G9723&gt;0.885,F9723&gt;=50,D9723&lt;3)),1,0)</f>
        <v>0</v>
      </c>
      <c r="J9723" s="4">
        <f t="shared" si="606"/>
        <v>1</v>
      </c>
      <c r="K9723" s="5">
        <f t="shared" si="607"/>
        <v>0</v>
      </c>
    </row>
    <row r="9724" spans="1:11" x14ac:dyDescent="0.25">
      <c r="A9724" t="s">
        <v>118</v>
      </c>
      <c r="B9724" t="s">
        <v>86</v>
      </c>
      <c r="C9724">
        <v>1</v>
      </c>
      <c r="D9724">
        <v>2</v>
      </c>
      <c r="E9724">
        <v>33</v>
      </c>
      <c r="F9724">
        <v>59</v>
      </c>
      <c r="G9724" s="1">
        <f t="shared" si="604"/>
        <v>0.94285714285714284</v>
      </c>
      <c r="H9724" s="4">
        <f t="shared" si="605"/>
        <v>1</v>
      </c>
      <c r="I9724" s="5">
        <f>IF(OR(AND(F9724&gt;=50,G9724&gt;SUMIF(SeasonTotals!A$2:A$9,A9724,SeasonTotals!F$2:F$9)),AND(G9724&gt;0.885,F9724&gt;=50,D9724&lt;3)),1,0)</f>
        <v>1</v>
      </c>
      <c r="J9724" s="4">
        <f t="shared" si="606"/>
        <v>0</v>
      </c>
      <c r="K9724" s="5">
        <f t="shared" si="607"/>
        <v>0</v>
      </c>
    </row>
    <row r="9725" spans="1:11" x14ac:dyDescent="0.25">
      <c r="A9725" t="s">
        <v>118</v>
      </c>
      <c r="B9725" t="s">
        <v>86</v>
      </c>
      <c r="C9725">
        <v>1</v>
      </c>
      <c r="D9725">
        <v>0</v>
      </c>
      <c r="E9725">
        <v>27</v>
      </c>
      <c r="F9725">
        <v>60</v>
      </c>
      <c r="G9725" s="1">
        <f t="shared" si="604"/>
        <v>1</v>
      </c>
      <c r="H9725" s="4">
        <f t="shared" si="605"/>
        <v>1</v>
      </c>
      <c r="I9725" s="5">
        <f>IF(OR(AND(F9725&gt;=50,G9725&gt;SUMIF(SeasonTotals!A$2:A$9,A9725,SeasonTotals!F$2:F$9)),AND(G9725&gt;0.885,F9725&gt;=50,D9725&lt;3)),1,0)</f>
        <v>1</v>
      </c>
      <c r="J9725" s="4">
        <f t="shared" si="606"/>
        <v>0</v>
      </c>
      <c r="K9725" s="5">
        <f t="shared" si="607"/>
        <v>0</v>
      </c>
    </row>
    <row r="9726" spans="1:11" x14ac:dyDescent="0.25">
      <c r="A9726" t="s">
        <v>118</v>
      </c>
      <c r="B9726" t="s">
        <v>86</v>
      </c>
      <c r="C9726">
        <v>1</v>
      </c>
      <c r="D9726">
        <v>0</v>
      </c>
      <c r="E9726">
        <v>29</v>
      </c>
      <c r="F9726">
        <v>60</v>
      </c>
      <c r="G9726" s="1">
        <f t="shared" si="604"/>
        <v>1</v>
      </c>
      <c r="H9726" s="4">
        <f t="shared" si="605"/>
        <v>1</v>
      </c>
      <c r="I9726" s="5">
        <f>IF(OR(AND(F9726&gt;=50,G9726&gt;SUMIF(SeasonTotals!A$2:A$9,A9726,SeasonTotals!F$2:F$9)),AND(G9726&gt;0.885,F9726&gt;=50,D9726&lt;3)),1,0)</f>
        <v>1</v>
      </c>
      <c r="J9726" s="4">
        <f t="shared" si="606"/>
        <v>0</v>
      </c>
      <c r="K9726" s="5">
        <f t="shared" si="607"/>
        <v>0</v>
      </c>
    </row>
    <row r="9727" spans="1:11" x14ac:dyDescent="0.25">
      <c r="A9727" t="s">
        <v>118</v>
      </c>
      <c r="B9727" t="s">
        <v>86</v>
      </c>
      <c r="C9727">
        <v>1</v>
      </c>
      <c r="D9727">
        <v>4</v>
      </c>
      <c r="E9727">
        <v>19</v>
      </c>
      <c r="F9727">
        <v>40</v>
      </c>
      <c r="G9727" s="1">
        <f t="shared" si="604"/>
        <v>0.82608695652173914</v>
      </c>
      <c r="H9727" s="4">
        <f t="shared" si="605"/>
        <v>0</v>
      </c>
      <c r="I9727" s="5">
        <f>IF(OR(AND(F9727&gt;=50,G9727&gt;SUMIF(SeasonTotals!A$2:A$9,A9727,SeasonTotals!F$2:F$9)),AND(G9727&gt;0.885,F9727&gt;=50,D9727&lt;3)),1,0)</f>
        <v>0</v>
      </c>
      <c r="J9727" s="4">
        <f t="shared" si="606"/>
        <v>1</v>
      </c>
      <c r="K9727" s="5">
        <f t="shared" si="607"/>
        <v>1</v>
      </c>
    </row>
    <row r="9728" spans="1:11" x14ac:dyDescent="0.25">
      <c r="A9728" t="s">
        <v>118</v>
      </c>
      <c r="B9728" t="s">
        <v>86</v>
      </c>
      <c r="C9728">
        <v>1</v>
      </c>
      <c r="D9728">
        <v>3</v>
      </c>
      <c r="E9728">
        <v>30</v>
      </c>
      <c r="F9728">
        <v>60</v>
      </c>
      <c r="G9728" s="1">
        <f t="shared" si="604"/>
        <v>0.90909090909090906</v>
      </c>
      <c r="H9728" s="4">
        <f t="shared" si="605"/>
        <v>0</v>
      </c>
      <c r="I9728" s="5">
        <f>IF(OR(AND(F9728&gt;=50,G9728&gt;SUMIF(SeasonTotals!A$2:A$9,A9728,SeasonTotals!F$2:F$9)),AND(G9728&gt;0.885,F9728&gt;=50,D9728&lt;3)),1,0)</f>
        <v>0</v>
      </c>
      <c r="J9728" s="4">
        <f t="shared" si="606"/>
        <v>0</v>
      </c>
      <c r="K9728" s="5">
        <f t="shared" si="607"/>
        <v>0</v>
      </c>
    </row>
    <row r="9729" spans="1:11" x14ac:dyDescent="0.25">
      <c r="A9729" t="s">
        <v>118</v>
      </c>
      <c r="B9729" t="s">
        <v>86</v>
      </c>
      <c r="C9729">
        <v>1</v>
      </c>
      <c r="D9729">
        <v>5</v>
      </c>
      <c r="E9729">
        <v>23</v>
      </c>
      <c r="F9729">
        <v>58</v>
      </c>
      <c r="G9729" s="1">
        <f t="shared" si="604"/>
        <v>0.8214285714285714</v>
      </c>
      <c r="H9729" s="4">
        <f t="shared" si="605"/>
        <v>0</v>
      </c>
      <c r="I9729" s="5">
        <f>IF(OR(AND(F9729&gt;=50,G9729&gt;SUMIF(SeasonTotals!A$2:A$9,A9729,SeasonTotals!F$2:F$9)),AND(G9729&gt;0.885,F9729&gt;=50,D9729&lt;3)),1,0)</f>
        <v>0</v>
      </c>
      <c r="J9729" s="4">
        <f t="shared" si="606"/>
        <v>1</v>
      </c>
      <c r="K9729" s="5">
        <f t="shared" si="607"/>
        <v>0</v>
      </c>
    </row>
    <row r="9730" spans="1:11" x14ac:dyDescent="0.25">
      <c r="A9730" t="s">
        <v>118</v>
      </c>
      <c r="B9730" t="s">
        <v>86</v>
      </c>
      <c r="C9730">
        <v>1</v>
      </c>
      <c r="D9730">
        <v>1</v>
      </c>
      <c r="E9730">
        <v>40</v>
      </c>
      <c r="F9730">
        <v>60</v>
      </c>
      <c r="G9730" s="1">
        <f t="shared" ref="G9730:G9793" si="608">E9730/MAX(1,SUM(D9730:E9730))</f>
        <v>0.97560975609756095</v>
      </c>
      <c r="H9730" s="4">
        <f t="shared" ref="H9730:H9793" si="609">IF(AND(F9730&gt;=50,OR(G9730&gt;0.913,AND(G9730&gt;0.885,D9730&lt;3))),1,0)</f>
        <v>1</v>
      </c>
      <c r="I9730" s="5">
        <f>IF(OR(AND(F9730&gt;=50,G9730&gt;SUMIF(SeasonTotals!A$2:A$9,A9730,SeasonTotals!F$2:F$9)),AND(G9730&gt;0.885,F9730&gt;=50,D9730&lt;3)),1,0)</f>
        <v>1</v>
      </c>
      <c r="J9730" s="4">
        <f t="shared" ref="J9730:J9793" si="610">IF(G9730&lt;0.85,1,0)</f>
        <v>0</v>
      </c>
      <c r="K9730" s="5">
        <f t="shared" ref="K9730:K9793" si="611">IF(F9730&lt;55,1,0)</f>
        <v>0</v>
      </c>
    </row>
    <row r="9731" spans="1:11" x14ac:dyDescent="0.25">
      <c r="A9731" t="s">
        <v>118</v>
      </c>
      <c r="B9731" t="s">
        <v>86</v>
      </c>
      <c r="C9731">
        <v>1</v>
      </c>
      <c r="D9731">
        <v>4</v>
      </c>
      <c r="E9731">
        <v>19</v>
      </c>
      <c r="F9731">
        <v>59</v>
      </c>
      <c r="G9731" s="1">
        <f t="shared" si="608"/>
        <v>0.82608695652173914</v>
      </c>
      <c r="H9731" s="4">
        <f t="shared" si="609"/>
        <v>0</v>
      </c>
      <c r="I9731" s="5">
        <f>IF(OR(AND(F9731&gt;=50,G9731&gt;SUMIF(SeasonTotals!A$2:A$9,A9731,SeasonTotals!F$2:F$9)),AND(G9731&gt;0.885,F9731&gt;=50,D9731&lt;3)),1,0)</f>
        <v>0</v>
      </c>
      <c r="J9731" s="4">
        <f t="shared" si="610"/>
        <v>1</v>
      </c>
      <c r="K9731" s="5">
        <f t="shared" si="611"/>
        <v>0</v>
      </c>
    </row>
    <row r="9732" spans="1:11" x14ac:dyDescent="0.25">
      <c r="A9732" t="s">
        <v>118</v>
      </c>
      <c r="B9732" t="s">
        <v>86</v>
      </c>
      <c r="C9732">
        <v>1</v>
      </c>
      <c r="D9732">
        <v>2</v>
      </c>
      <c r="E9732">
        <v>5</v>
      </c>
      <c r="F9732">
        <v>11</v>
      </c>
      <c r="G9732" s="1">
        <f t="shared" si="608"/>
        <v>0.7142857142857143</v>
      </c>
      <c r="H9732" s="4">
        <f t="shared" si="609"/>
        <v>0</v>
      </c>
      <c r="I9732" s="5">
        <f>IF(OR(AND(F9732&gt;=50,G9732&gt;SUMIF(SeasonTotals!A$2:A$9,A9732,SeasonTotals!F$2:F$9)),AND(G9732&gt;0.885,F9732&gt;=50,D9732&lt;3)),1,0)</f>
        <v>0</v>
      </c>
      <c r="J9732" s="4">
        <f t="shared" si="610"/>
        <v>1</v>
      </c>
      <c r="K9732" s="5">
        <f t="shared" si="611"/>
        <v>1</v>
      </c>
    </row>
    <row r="9733" spans="1:11" x14ac:dyDescent="0.25">
      <c r="A9733" t="s">
        <v>118</v>
      </c>
      <c r="B9733" t="s">
        <v>86</v>
      </c>
      <c r="C9733">
        <v>1</v>
      </c>
      <c r="D9733">
        <v>1</v>
      </c>
      <c r="E9733">
        <v>32</v>
      </c>
      <c r="F9733">
        <v>60</v>
      </c>
      <c r="G9733" s="1">
        <f t="shared" si="608"/>
        <v>0.96969696969696972</v>
      </c>
      <c r="H9733" s="4">
        <f t="shared" si="609"/>
        <v>1</v>
      </c>
      <c r="I9733" s="5">
        <f>IF(OR(AND(F9733&gt;=50,G9733&gt;SUMIF(SeasonTotals!A$2:A$9,A9733,SeasonTotals!F$2:F$9)),AND(G9733&gt;0.885,F9733&gt;=50,D9733&lt;3)),1,0)</f>
        <v>1</v>
      </c>
      <c r="J9733" s="4">
        <f t="shared" si="610"/>
        <v>0</v>
      </c>
      <c r="K9733" s="5">
        <f t="shared" si="611"/>
        <v>0</v>
      </c>
    </row>
    <row r="9734" spans="1:11" x14ac:dyDescent="0.25">
      <c r="A9734" t="s">
        <v>118</v>
      </c>
      <c r="B9734" t="s">
        <v>86</v>
      </c>
      <c r="C9734">
        <v>1</v>
      </c>
      <c r="D9734">
        <v>1</v>
      </c>
      <c r="E9734">
        <v>22</v>
      </c>
      <c r="F9734">
        <v>60</v>
      </c>
      <c r="G9734" s="1">
        <f t="shared" si="608"/>
        <v>0.95652173913043481</v>
      </c>
      <c r="H9734" s="4">
        <f t="shared" si="609"/>
        <v>1</v>
      </c>
      <c r="I9734" s="5">
        <f>IF(OR(AND(F9734&gt;=50,G9734&gt;SUMIF(SeasonTotals!A$2:A$9,A9734,SeasonTotals!F$2:F$9)),AND(G9734&gt;0.885,F9734&gt;=50,D9734&lt;3)),1,0)</f>
        <v>1</v>
      </c>
      <c r="J9734" s="4">
        <f t="shared" si="610"/>
        <v>0</v>
      </c>
      <c r="K9734" s="5">
        <f t="shared" si="611"/>
        <v>0</v>
      </c>
    </row>
    <row r="9735" spans="1:11" x14ac:dyDescent="0.25">
      <c r="A9735" t="s">
        <v>118</v>
      </c>
      <c r="B9735" t="s">
        <v>86</v>
      </c>
      <c r="C9735">
        <v>1</v>
      </c>
      <c r="D9735">
        <v>1</v>
      </c>
      <c r="E9735">
        <v>38</v>
      </c>
      <c r="F9735">
        <v>60</v>
      </c>
      <c r="G9735" s="1">
        <f t="shared" si="608"/>
        <v>0.97435897435897434</v>
      </c>
      <c r="H9735" s="4">
        <f t="shared" si="609"/>
        <v>1</v>
      </c>
      <c r="I9735" s="5">
        <f>IF(OR(AND(F9735&gt;=50,G9735&gt;SUMIF(SeasonTotals!A$2:A$9,A9735,SeasonTotals!F$2:F$9)),AND(G9735&gt;0.885,F9735&gt;=50,D9735&lt;3)),1,0)</f>
        <v>1</v>
      </c>
      <c r="J9735" s="4">
        <f t="shared" si="610"/>
        <v>0</v>
      </c>
      <c r="K9735" s="5">
        <f t="shared" si="611"/>
        <v>0</v>
      </c>
    </row>
    <row r="9736" spans="1:11" x14ac:dyDescent="0.25">
      <c r="A9736" t="s">
        <v>118</v>
      </c>
      <c r="B9736" t="s">
        <v>86</v>
      </c>
      <c r="C9736">
        <v>1</v>
      </c>
      <c r="D9736">
        <v>4</v>
      </c>
      <c r="E9736">
        <v>36</v>
      </c>
      <c r="F9736">
        <v>60</v>
      </c>
      <c r="G9736" s="1">
        <f t="shared" si="608"/>
        <v>0.9</v>
      </c>
      <c r="H9736" s="4">
        <f t="shared" si="609"/>
        <v>0</v>
      </c>
      <c r="I9736" s="5">
        <f>IF(OR(AND(F9736&gt;=50,G9736&gt;SUMIF(SeasonTotals!A$2:A$9,A9736,SeasonTotals!F$2:F$9)),AND(G9736&gt;0.885,F9736&gt;=50,D9736&lt;3)),1,0)</f>
        <v>0</v>
      </c>
      <c r="J9736" s="4">
        <f t="shared" si="610"/>
        <v>0</v>
      </c>
      <c r="K9736" s="5">
        <f t="shared" si="611"/>
        <v>0</v>
      </c>
    </row>
    <row r="9737" spans="1:11" x14ac:dyDescent="0.25">
      <c r="A9737" t="s">
        <v>118</v>
      </c>
      <c r="B9737" t="s">
        <v>86</v>
      </c>
      <c r="C9737">
        <v>1</v>
      </c>
      <c r="D9737">
        <v>1</v>
      </c>
      <c r="E9737">
        <v>39</v>
      </c>
      <c r="F9737">
        <v>60</v>
      </c>
      <c r="G9737" s="1">
        <f t="shared" si="608"/>
        <v>0.97499999999999998</v>
      </c>
      <c r="H9737" s="4">
        <f t="shared" si="609"/>
        <v>1</v>
      </c>
      <c r="I9737" s="5">
        <f>IF(OR(AND(F9737&gt;=50,G9737&gt;SUMIF(SeasonTotals!A$2:A$9,A9737,SeasonTotals!F$2:F$9)),AND(G9737&gt;0.885,F9737&gt;=50,D9737&lt;3)),1,0)</f>
        <v>1</v>
      </c>
      <c r="J9737" s="4">
        <f t="shared" si="610"/>
        <v>0</v>
      </c>
      <c r="K9737" s="5">
        <f t="shared" si="611"/>
        <v>0</v>
      </c>
    </row>
    <row r="9738" spans="1:11" x14ac:dyDescent="0.25">
      <c r="A9738" t="s">
        <v>118</v>
      </c>
      <c r="B9738" t="s">
        <v>86</v>
      </c>
      <c r="C9738">
        <v>1</v>
      </c>
      <c r="D9738">
        <v>3</v>
      </c>
      <c r="E9738">
        <v>23</v>
      </c>
      <c r="F9738">
        <v>58</v>
      </c>
      <c r="G9738" s="1">
        <f t="shared" si="608"/>
        <v>0.88461538461538458</v>
      </c>
      <c r="H9738" s="4">
        <f t="shared" si="609"/>
        <v>0</v>
      </c>
      <c r="I9738" s="5">
        <f>IF(OR(AND(F9738&gt;=50,G9738&gt;SUMIF(SeasonTotals!A$2:A$9,A9738,SeasonTotals!F$2:F$9)),AND(G9738&gt;0.885,F9738&gt;=50,D9738&lt;3)),1,0)</f>
        <v>0</v>
      </c>
      <c r="J9738" s="4">
        <f t="shared" si="610"/>
        <v>0</v>
      </c>
      <c r="K9738" s="5">
        <f t="shared" si="611"/>
        <v>0</v>
      </c>
    </row>
    <row r="9739" spans="1:11" x14ac:dyDescent="0.25">
      <c r="A9739" t="s">
        <v>118</v>
      </c>
      <c r="B9739" t="s">
        <v>86</v>
      </c>
      <c r="C9739">
        <v>1</v>
      </c>
      <c r="D9739">
        <v>3</v>
      </c>
      <c r="E9739">
        <v>34</v>
      </c>
      <c r="F9739">
        <v>60</v>
      </c>
      <c r="G9739" s="1">
        <f t="shared" si="608"/>
        <v>0.91891891891891897</v>
      </c>
      <c r="H9739" s="4">
        <f t="shared" si="609"/>
        <v>1</v>
      </c>
      <c r="I9739" s="5">
        <f>IF(OR(AND(F9739&gt;=50,G9739&gt;SUMIF(SeasonTotals!A$2:A$9,A9739,SeasonTotals!F$2:F$9)),AND(G9739&gt;0.885,F9739&gt;=50,D9739&lt;3)),1,0)</f>
        <v>1</v>
      </c>
      <c r="J9739" s="4">
        <f t="shared" si="610"/>
        <v>0</v>
      </c>
      <c r="K9739" s="5">
        <f t="shared" si="611"/>
        <v>0</v>
      </c>
    </row>
    <row r="9740" spans="1:11" x14ac:dyDescent="0.25">
      <c r="A9740" t="s">
        <v>118</v>
      </c>
      <c r="B9740" t="s">
        <v>86</v>
      </c>
      <c r="C9740">
        <v>1</v>
      </c>
      <c r="D9740">
        <v>3</v>
      </c>
      <c r="E9740">
        <v>34</v>
      </c>
      <c r="F9740">
        <v>65</v>
      </c>
      <c r="G9740" s="1">
        <f t="shared" si="608"/>
        <v>0.91891891891891897</v>
      </c>
      <c r="H9740" s="4">
        <f t="shared" si="609"/>
        <v>1</v>
      </c>
      <c r="I9740" s="5">
        <f>IF(OR(AND(F9740&gt;=50,G9740&gt;SUMIF(SeasonTotals!A$2:A$9,A9740,SeasonTotals!F$2:F$9)),AND(G9740&gt;0.885,F9740&gt;=50,D9740&lt;3)),1,0)</f>
        <v>1</v>
      </c>
      <c r="J9740" s="4">
        <f t="shared" si="610"/>
        <v>0</v>
      </c>
      <c r="K9740" s="5">
        <f t="shared" si="611"/>
        <v>0</v>
      </c>
    </row>
    <row r="9741" spans="1:11" x14ac:dyDescent="0.25">
      <c r="A9741" t="s">
        <v>118</v>
      </c>
      <c r="B9741" t="s">
        <v>86</v>
      </c>
      <c r="C9741">
        <v>1</v>
      </c>
      <c r="D9741">
        <v>4</v>
      </c>
      <c r="E9741">
        <v>24</v>
      </c>
      <c r="F9741">
        <v>58</v>
      </c>
      <c r="G9741" s="1">
        <f t="shared" si="608"/>
        <v>0.8571428571428571</v>
      </c>
      <c r="H9741" s="4">
        <f t="shared" si="609"/>
        <v>0</v>
      </c>
      <c r="I9741" s="5">
        <f>IF(OR(AND(F9741&gt;=50,G9741&gt;SUMIF(SeasonTotals!A$2:A$9,A9741,SeasonTotals!F$2:F$9)),AND(G9741&gt;0.885,F9741&gt;=50,D9741&lt;3)),1,0)</f>
        <v>0</v>
      </c>
      <c r="J9741" s="4">
        <f t="shared" si="610"/>
        <v>0</v>
      </c>
      <c r="K9741" s="5">
        <f t="shared" si="611"/>
        <v>0</v>
      </c>
    </row>
    <row r="9742" spans="1:11" x14ac:dyDescent="0.25">
      <c r="A9742" t="s">
        <v>118</v>
      </c>
      <c r="B9742" t="s">
        <v>86</v>
      </c>
      <c r="C9742">
        <v>1</v>
      </c>
      <c r="D9742">
        <v>3</v>
      </c>
      <c r="E9742">
        <v>21</v>
      </c>
      <c r="F9742">
        <v>59</v>
      </c>
      <c r="G9742" s="1">
        <f t="shared" si="608"/>
        <v>0.875</v>
      </c>
      <c r="H9742" s="4">
        <f t="shared" si="609"/>
        <v>0</v>
      </c>
      <c r="I9742" s="5">
        <f>IF(OR(AND(F9742&gt;=50,G9742&gt;SUMIF(SeasonTotals!A$2:A$9,A9742,SeasonTotals!F$2:F$9)),AND(G9742&gt;0.885,F9742&gt;=50,D9742&lt;3)),1,0)</f>
        <v>0</v>
      </c>
      <c r="J9742" s="4">
        <f t="shared" si="610"/>
        <v>0</v>
      </c>
      <c r="K9742" s="5">
        <f t="shared" si="611"/>
        <v>0</v>
      </c>
    </row>
    <row r="9743" spans="1:11" x14ac:dyDescent="0.25">
      <c r="A9743" t="s">
        <v>118</v>
      </c>
      <c r="B9743" t="s">
        <v>86</v>
      </c>
      <c r="C9743">
        <v>1</v>
      </c>
      <c r="D9743">
        <v>3</v>
      </c>
      <c r="E9743">
        <v>22</v>
      </c>
      <c r="F9743">
        <v>61</v>
      </c>
      <c r="G9743" s="1">
        <f t="shared" si="608"/>
        <v>0.88</v>
      </c>
      <c r="H9743" s="4">
        <f t="shared" si="609"/>
        <v>0</v>
      </c>
      <c r="I9743" s="5">
        <f>IF(OR(AND(F9743&gt;=50,G9743&gt;SUMIF(SeasonTotals!A$2:A$9,A9743,SeasonTotals!F$2:F$9)),AND(G9743&gt;0.885,F9743&gt;=50,D9743&lt;3)),1,0)</f>
        <v>0</v>
      </c>
      <c r="J9743" s="4">
        <f t="shared" si="610"/>
        <v>0</v>
      </c>
      <c r="K9743" s="5">
        <f t="shared" si="611"/>
        <v>0</v>
      </c>
    </row>
    <row r="9744" spans="1:11" x14ac:dyDescent="0.25">
      <c r="A9744" t="s">
        <v>118</v>
      </c>
      <c r="B9744" t="s">
        <v>86</v>
      </c>
      <c r="C9744">
        <v>1</v>
      </c>
      <c r="D9744">
        <v>0</v>
      </c>
      <c r="E9744">
        <v>36</v>
      </c>
      <c r="F9744">
        <v>59</v>
      </c>
      <c r="G9744" s="1">
        <f t="shared" si="608"/>
        <v>1</v>
      </c>
      <c r="H9744" s="4">
        <f t="shared" si="609"/>
        <v>1</v>
      </c>
      <c r="I9744" s="5">
        <f>IF(OR(AND(F9744&gt;=50,G9744&gt;SUMIF(SeasonTotals!A$2:A$9,A9744,SeasonTotals!F$2:F$9)),AND(G9744&gt;0.885,F9744&gt;=50,D9744&lt;3)),1,0)</f>
        <v>1</v>
      </c>
      <c r="J9744" s="4">
        <f t="shared" si="610"/>
        <v>0</v>
      </c>
      <c r="K9744" s="5">
        <f t="shared" si="611"/>
        <v>0</v>
      </c>
    </row>
    <row r="9745" spans="1:11" x14ac:dyDescent="0.25">
      <c r="A9745" t="s">
        <v>118</v>
      </c>
      <c r="B9745" t="s">
        <v>86</v>
      </c>
      <c r="C9745">
        <v>1</v>
      </c>
      <c r="D9745">
        <v>2</v>
      </c>
      <c r="E9745">
        <v>24</v>
      </c>
      <c r="F9745">
        <v>59</v>
      </c>
      <c r="G9745" s="1">
        <f t="shared" si="608"/>
        <v>0.92307692307692313</v>
      </c>
      <c r="H9745" s="4">
        <f t="shared" si="609"/>
        <v>1</v>
      </c>
      <c r="I9745" s="5">
        <f>IF(OR(AND(F9745&gt;=50,G9745&gt;SUMIF(SeasonTotals!A$2:A$9,A9745,SeasonTotals!F$2:F$9)),AND(G9745&gt;0.885,F9745&gt;=50,D9745&lt;3)),1,0)</f>
        <v>1</v>
      </c>
      <c r="J9745" s="4">
        <f t="shared" si="610"/>
        <v>0</v>
      </c>
      <c r="K9745" s="5">
        <f t="shared" si="611"/>
        <v>0</v>
      </c>
    </row>
    <row r="9746" spans="1:11" x14ac:dyDescent="0.25">
      <c r="A9746" t="s">
        <v>118</v>
      </c>
      <c r="B9746" t="s">
        <v>86</v>
      </c>
      <c r="C9746">
        <v>1</v>
      </c>
      <c r="D9746">
        <v>4</v>
      </c>
      <c r="E9746">
        <v>30</v>
      </c>
      <c r="F9746">
        <v>59</v>
      </c>
      <c r="G9746" s="1">
        <f t="shared" si="608"/>
        <v>0.88235294117647056</v>
      </c>
      <c r="H9746" s="4">
        <f t="shared" si="609"/>
        <v>0</v>
      </c>
      <c r="I9746" s="5">
        <f>IF(OR(AND(F9746&gt;=50,G9746&gt;SUMIF(SeasonTotals!A$2:A$9,A9746,SeasonTotals!F$2:F$9)),AND(G9746&gt;0.885,F9746&gt;=50,D9746&lt;3)),1,0)</f>
        <v>0</v>
      </c>
      <c r="J9746" s="4">
        <f t="shared" si="610"/>
        <v>0</v>
      </c>
      <c r="K9746" s="5">
        <f t="shared" si="611"/>
        <v>0</v>
      </c>
    </row>
    <row r="9747" spans="1:11" x14ac:dyDescent="0.25">
      <c r="A9747" t="s">
        <v>118</v>
      </c>
      <c r="B9747" t="s">
        <v>86</v>
      </c>
      <c r="C9747">
        <v>1</v>
      </c>
      <c r="D9747">
        <v>2</v>
      </c>
      <c r="E9747">
        <v>41</v>
      </c>
      <c r="F9747">
        <v>60</v>
      </c>
      <c r="G9747" s="1">
        <f t="shared" si="608"/>
        <v>0.95348837209302328</v>
      </c>
      <c r="H9747" s="4">
        <f t="shared" si="609"/>
        <v>1</v>
      </c>
      <c r="I9747" s="5">
        <f>IF(OR(AND(F9747&gt;=50,G9747&gt;SUMIF(SeasonTotals!A$2:A$9,A9747,SeasonTotals!F$2:F$9)),AND(G9747&gt;0.885,F9747&gt;=50,D9747&lt;3)),1,0)</f>
        <v>1</v>
      </c>
      <c r="J9747" s="4">
        <f t="shared" si="610"/>
        <v>0</v>
      </c>
      <c r="K9747" s="5">
        <f t="shared" si="611"/>
        <v>0</v>
      </c>
    </row>
    <row r="9748" spans="1:11" x14ac:dyDescent="0.25">
      <c r="A9748" t="s">
        <v>118</v>
      </c>
      <c r="B9748" t="s">
        <v>86</v>
      </c>
      <c r="C9748">
        <v>1</v>
      </c>
      <c r="D9748">
        <v>0</v>
      </c>
      <c r="E9748">
        <v>26</v>
      </c>
      <c r="F9748">
        <v>60</v>
      </c>
      <c r="G9748" s="1">
        <f t="shared" si="608"/>
        <v>1</v>
      </c>
      <c r="H9748" s="4">
        <f t="shared" si="609"/>
        <v>1</v>
      </c>
      <c r="I9748" s="5">
        <f>IF(OR(AND(F9748&gt;=50,G9748&gt;SUMIF(SeasonTotals!A$2:A$9,A9748,SeasonTotals!F$2:F$9)),AND(G9748&gt;0.885,F9748&gt;=50,D9748&lt;3)),1,0)</f>
        <v>1</v>
      </c>
      <c r="J9748" s="4">
        <f t="shared" si="610"/>
        <v>0</v>
      </c>
      <c r="K9748" s="5">
        <f t="shared" si="611"/>
        <v>0</v>
      </c>
    </row>
    <row r="9749" spans="1:11" x14ac:dyDescent="0.25">
      <c r="A9749" t="s">
        <v>118</v>
      </c>
      <c r="B9749" t="s">
        <v>86</v>
      </c>
      <c r="C9749">
        <v>1</v>
      </c>
      <c r="D9749">
        <v>3</v>
      </c>
      <c r="E9749">
        <v>11</v>
      </c>
      <c r="F9749">
        <v>11</v>
      </c>
      <c r="G9749" s="1">
        <f t="shared" si="608"/>
        <v>0.7857142857142857</v>
      </c>
      <c r="H9749" s="4">
        <f t="shared" si="609"/>
        <v>0</v>
      </c>
      <c r="I9749" s="5">
        <f>IF(OR(AND(F9749&gt;=50,G9749&gt;SUMIF(SeasonTotals!A$2:A$9,A9749,SeasonTotals!F$2:F$9)),AND(G9749&gt;0.885,F9749&gt;=50,D9749&lt;3)),1,0)</f>
        <v>0</v>
      </c>
      <c r="J9749" s="4">
        <f t="shared" si="610"/>
        <v>1</v>
      </c>
      <c r="K9749" s="5">
        <f t="shared" si="611"/>
        <v>1</v>
      </c>
    </row>
    <row r="9750" spans="1:11" x14ac:dyDescent="0.25">
      <c r="A9750" t="s">
        <v>118</v>
      </c>
      <c r="B9750" t="s">
        <v>86</v>
      </c>
      <c r="C9750">
        <v>1</v>
      </c>
      <c r="D9750">
        <v>3</v>
      </c>
      <c r="E9750">
        <v>45</v>
      </c>
      <c r="F9750">
        <v>60</v>
      </c>
      <c r="G9750" s="1">
        <f t="shared" si="608"/>
        <v>0.9375</v>
      </c>
      <c r="H9750" s="4">
        <f t="shared" si="609"/>
        <v>1</v>
      </c>
      <c r="I9750" s="5">
        <f>IF(OR(AND(F9750&gt;=50,G9750&gt;SUMIF(SeasonTotals!A$2:A$9,A9750,SeasonTotals!F$2:F$9)),AND(G9750&gt;0.885,F9750&gt;=50,D9750&lt;3)),1,0)</f>
        <v>1</v>
      </c>
      <c r="J9750" s="4">
        <f t="shared" si="610"/>
        <v>0</v>
      </c>
      <c r="K9750" s="5">
        <f t="shared" si="611"/>
        <v>0</v>
      </c>
    </row>
    <row r="9751" spans="1:11" x14ac:dyDescent="0.25">
      <c r="A9751" t="s">
        <v>118</v>
      </c>
      <c r="B9751" t="s">
        <v>86</v>
      </c>
      <c r="C9751">
        <v>1</v>
      </c>
      <c r="D9751">
        <v>3</v>
      </c>
      <c r="E9751">
        <v>45</v>
      </c>
      <c r="F9751">
        <v>63</v>
      </c>
      <c r="G9751" s="1">
        <f t="shared" si="608"/>
        <v>0.9375</v>
      </c>
      <c r="H9751" s="4">
        <f t="shared" si="609"/>
        <v>1</v>
      </c>
      <c r="I9751" s="5">
        <f>IF(OR(AND(F9751&gt;=50,G9751&gt;SUMIF(SeasonTotals!A$2:A$9,A9751,SeasonTotals!F$2:F$9)),AND(G9751&gt;0.885,F9751&gt;=50,D9751&lt;3)),1,0)</f>
        <v>1</v>
      </c>
      <c r="J9751" s="4">
        <f t="shared" si="610"/>
        <v>0</v>
      </c>
      <c r="K9751" s="5">
        <f t="shared" si="611"/>
        <v>0</v>
      </c>
    </row>
    <row r="9752" spans="1:11" x14ac:dyDescent="0.25">
      <c r="A9752" t="s">
        <v>118</v>
      </c>
      <c r="B9752" t="s">
        <v>86</v>
      </c>
      <c r="C9752">
        <v>1</v>
      </c>
      <c r="D9752">
        <v>0</v>
      </c>
      <c r="E9752">
        <v>32</v>
      </c>
      <c r="F9752">
        <v>60</v>
      </c>
      <c r="G9752" s="1">
        <f t="shared" si="608"/>
        <v>1</v>
      </c>
      <c r="H9752" s="4">
        <f t="shared" si="609"/>
        <v>1</v>
      </c>
      <c r="I9752" s="5">
        <f>IF(OR(AND(F9752&gt;=50,G9752&gt;SUMIF(SeasonTotals!A$2:A$9,A9752,SeasonTotals!F$2:F$9)),AND(G9752&gt;0.885,F9752&gt;=50,D9752&lt;3)),1,0)</f>
        <v>1</v>
      </c>
      <c r="J9752" s="4">
        <f t="shared" si="610"/>
        <v>0</v>
      </c>
      <c r="K9752" s="5">
        <f t="shared" si="611"/>
        <v>0</v>
      </c>
    </row>
    <row r="9753" spans="1:11" x14ac:dyDescent="0.25">
      <c r="A9753" t="s">
        <v>118</v>
      </c>
      <c r="B9753" t="s">
        <v>86</v>
      </c>
      <c r="C9753">
        <v>1</v>
      </c>
      <c r="D9753">
        <v>3</v>
      </c>
      <c r="E9753">
        <v>12</v>
      </c>
      <c r="F9753">
        <v>26</v>
      </c>
      <c r="G9753" s="1">
        <f t="shared" si="608"/>
        <v>0.8</v>
      </c>
      <c r="H9753" s="4">
        <f t="shared" si="609"/>
        <v>0</v>
      </c>
      <c r="I9753" s="5">
        <f>IF(OR(AND(F9753&gt;=50,G9753&gt;SUMIF(SeasonTotals!A$2:A$9,A9753,SeasonTotals!F$2:F$9)),AND(G9753&gt;0.885,F9753&gt;=50,D9753&lt;3)),1,0)</f>
        <v>0</v>
      </c>
      <c r="J9753" s="4">
        <f t="shared" si="610"/>
        <v>1</v>
      </c>
      <c r="K9753" s="5">
        <f t="shared" si="611"/>
        <v>1</v>
      </c>
    </row>
    <row r="9754" spans="1:11" x14ac:dyDescent="0.25">
      <c r="A9754" t="s">
        <v>118</v>
      </c>
      <c r="B9754" t="s">
        <v>86</v>
      </c>
      <c r="C9754">
        <v>1</v>
      </c>
      <c r="D9754">
        <v>4</v>
      </c>
      <c r="E9754">
        <v>30</v>
      </c>
      <c r="F9754">
        <v>59</v>
      </c>
      <c r="G9754" s="1">
        <f t="shared" si="608"/>
        <v>0.88235294117647056</v>
      </c>
      <c r="H9754" s="4">
        <f t="shared" si="609"/>
        <v>0</v>
      </c>
      <c r="I9754" s="5">
        <f>IF(OR(AND(F9754&gt;=50,G9754&gt;SUMIF(SeasonTotals!A$2:A$9,A9754,SeasonTotals!F$2:F$9)),AND(G9754&gt;0.885,F9754&gt;=50,D9754&lt;3)),1,0)</f>
        <v>0</v>
      </c>
      <c r="J9754" s="4">
        <f t="shared" si="610"/>
        <v>0</v>
      </c>
      <c r="K9754" s="5">
        <f t="shared" si="611"/>
        <v>0</v>
      </c>
    </row>
    <row r="9755" spans="1:11" x14ac:dyDescent="0.25">
      <c r="A9755" t="s">
        <v>118</v>
      </c>
      <c r="B9755" t="s">
        <v>86</v>
      </c>
      <c r="C9755">
        <v>1</v>
      </c>
      <c r="D9755">
        <v>3</v>
      </c>
      <c r="E9755">
        <v>30</v>
      </c>
      <c r="F9755">
        <v>62</v>
      </c>
      <c r="G9755" s="1">
        <f t="shared" si="608"/>
        <v>0.90909090909090906</v>
      </c>
      <c r="H9755" s="4">
        <f t="shared" si="609"/>
        <v>0</v>
      </c>
      <c r="I9755" s="5">
        <f>IF(OR(AND(F9755&gt;=50,G9755&gt;SUMIF(SeasonTotals!A$2:A$9,A9755,SeasonTotals!F$2:F$9)),AND(G9755&gt;0.885,F9755&gt;=50,D9755&lt;3)),1,0)</f>
        <v>0</v>
      </c>
      <c r="J9755" s="4">
        <f t="shared" si="610"/>
        <v>0</v>
      </c>
      <c r="K9755" s="5">
        <f t="shared" si="611"/>
        <v>0</v>
      </c>
    </row>
    <row r="9756" spans="1:11" x14ac:dyDescent="0.25">
      <c r="A9756" t="s">
        <v>118</v>
      </c>
      <c r="B9756" t="s">
        <v>86</v>
      </c>
      <c r="C9756">
        <v>1</v>
      </c>
      <c r="D9756">
        <v>3</v>
      </c>
      <c r="E9756">
        <v>35</v>
      </c>
      <c r="F9756">
        <v>64</v>
      </c>
      <c r="G9756" s="1">
        <f t="shared" si="608"/>
        <v>0.92105263157894735</v>
      </c>
      <c r="H9756" s="4">
        <f t="shared" si="609"/>
        <v>1</v>
      </c>
      <c r="I9756" s="5">
        <f>IF(OR(AND(F9756&gt;=50,G9756&gt;SUMIF(SeasonTotals!A$2:A$9,A9756,SeasonTotals!F$2:F$9)),AND(G9756&gt;0.885,F9756&gt;=50,D9756&lt;3)),1,0)</f>
        <v>1</v>
      </c>
      <c r="J9756" s="4">
        <f t="shared" si="610"/>
        <v>0</v>
      </c>
      <c r="K9756" s="5">
        <f t="shared" si="611"/>
        <v>0</v>
      </c>
    </row>
    <row r="9757" spans="1:11" x14ac:dyDescent="0.25">
      <c r="A9757" t="s">
        <v>118</v>
      </c>
      <c r="B9757" t="s">
        <v>86</v>
      </c>
      <c r="C9757">
        <v>1</v>
      </c>
      <c r="D9757">
        <v>1</v>
      </c>
      <c r="E9757">
        <v>20</v>
      </c>
      <c r="F9757">
        <v>65</v>
      </c>
      <c r="G9757" s="1">
        <f t="shared" si="608"/>
        <v>0.95238095238095233</v>
      </c>
      <c r="H9757" s="4">
        <f t="shared" si="609"/>
        <v>1</v>
      </c>
      <c r="I9757" s="5">
        <f>IF(OR(AND(F9757&gt;=50,G9757&gt;SUMIF(SeasonTotals!A$2:A$9,A9757,SeasonTotals!F$2:F$9)),AND(G9757&gt;0.885,F9757&gt;=50,D9757&lt;3)),1,0)</f>
        <v>1</v>
      </c>
      <c r="J9757" s="4">
        <f t="shared" si="610"/>
        <v>0</v>
      </c>
      <c r="K9757" s="5">
        <f t="shared" si="611"/>
        <v>0</v>
      </c>
    </row>
    <row r="9758" spans="1:11" x14ac:dyDescent="0.25">
      <c r="A9758" t="s">
        <v>118</v>
      </c>
      <c r="B9758" t="s">
        <v>86</v>
      </c>
      <c r="C9758">
        <v>1</v>
      </c>
      <c r="D9758">
        <v>3</v>
      </c>
      <c r="E9758">
        <v>32</v>
      </c>
      <c r="F9758">
        <v>60</v>
      </c>
      <c r="G9758" s="1">
        <f t="shared" si="608"/>
        <v>0.91428571428571426</v>
      </c>
      <c r="H9758" s="4">
        <f t="shared" si="609"/>
        <v>1</v>
      </c>
      <c r="I9758" s="5">
        <f>IF(OR(AND(F9758&gt;=50,G9758&gt;SUMIF(SeasonTotals!A$2:A$9,A9758,SeasonTotals!F$2:F$9)),AND(G9758&gt;0.885,F9758&gt;=50,D9758&lt;3)),1,0)</f>
        <v>1</v>
      </c>
      <c r="J9758" s="4">
        <f t="shared" si="610"/>
        <v>0</v>
      </c>
      <c r="K9758" s="5">
        <f t="shared" si="611"/>
        <v>0</v>
      </c>
    </row>
    <row r="9759" spans="1:11" x14ac:dyDescent="0.25">
      <c r="A9759" t="s">
        <v>118</v>
      </c>
      <c r="B9759" t="s">
        <v>86</v>
      </c>
      <c r="C9759">
        <v>1</v>
      </c>
      <c r="D9759">
        <v>2</v>
      </c>
      <c r="E9759">
        <v>33</v>
      </c>
      <c r="F9759">
        <v>58</v>
      </c>
      <c r="G9759" s="1">
        <f t="shared" si="608"/>
        <v>0.94285714285714284</v>
      </c>
      <c r="H9759" s="4">
        <f t="shared" si="609"/>
        <v>1</v>
      </c>
      <c r="I9759" s="5">
        <f>IF(OR(AND(F9759&gt;=50,G9759&gt;SUMIF(SeasonTotals!A$2:A$9,A9759,SeasonTotals!F$2:F$9)),AND(G9759&gt;0.885,F9759&gt;=50,D9759&lt;3)),1,0)</f>
        <v>1</v>
      </c>
      <c r="J9759" s="4">
        <f t="shared" si="610"/>
        <v>0</v>
      </c>
      <c r="K9759" s="5">
        <f t="shared" si="611"/>
        <v>0</v>
      </c>
    </row>
    <row r="9760" spans="1:11" x14ac:dyDescent="0.25">
      <c r="A9760" t="s">
        <v>118</v>
      </c>
      <c r="B9760" t="s">
        <v>86</v>
      </c>
      <c r="C9760">
        <v>1</v>
      </c>
      <c r="D9760">
        <v>3</v>
      </c>
      <c r="E9760">
        <v>37</v>
      </c>
      <c r="F9760">
        <v>58</v>
      </c>
      <c r="G9760" s="1">
        <f t="shared" si="608"/>
        <v>0.92500000000000004</v>
      </c>
      <c r="H9760" s="4">
        <f t="shared" si="609"/>
        <v>1</v>
      </c>
      <c r="I9760" s="5">
        <f>IF(OR(AND(F9760&gt;=50,G9760&gt;SUMIF(SeasonTotals!A$2:A$9,A9760,SeasonTotals!F$2:F$9)),AND(G9760&gt;0.885,F9760&gt;=50,D9760&lt;3)),1,0)</f>
        <v>1</v>
      </c>
      <c r="J9760" s="4">
        <f t="shared" si="610"/>
        <v>0</v>
      </c>
      <c r="K9760" s="5">
        <f t="shared" si="611"/>
        <v>0</v>
      </c>
    </row>
    <row r="9761" spans="1:11" x14ac:dyDescent="0.25">
      <c r="A9761" t="s">
        <v>118</v>
      </c>
      <c r="B9761" t="s">
        <v>86</v>
      </c>
      <c r="C9761">
        <v>1</v>
      </c>
      <c r="D9761">
        <v>3</v>
      </c>
      <c r="E9761">
        <v>28</v>
      </c>
      <c r="F9761">
        <v>62</v>
      </c>
      <c r="G9761" s="1">
        <f t="shared" si="608"/>
        <v>0.90322580645161288</v>
      </c>
      <c r="H9761" s="4">
        <f t="shared" si="609"/>
        <v>0</v>
      </c>
      <c r="I9761" s="5">
        <f>IF(OR(AND(F9761&gt;=50,G9761&gt;SUMIF(SeasonTotals!A$2:A$9,A9761,SeasonTotals!F$2:F$9)),AND(G9761&gt;0.885,F9761&gt;=50,D9761&lt;3)),1,0)</f>
        <v>0</v>
      </c>
      <c r="J9761" s="4">
        <f t="shared" si="610"/>
        <v>0</v>
      </c>
      <c r="K9761" s="5">
        <f t="shared" si="611"/>
        <v>0</v>
      </c>
    </row>
    <row r="9762" spans="1:11" x14ac:dyDescent="0.25">
      <c r="A9762" t="s">
        <v>118</v>
      </c>
      <c r="B9762" t="s">
        <v>86</v>
      </c>
      <c r="C9762">
        <v>1</v>
      </c>
      <c r="D9762">
        <v>2</v>
      </c>
      <c r="E9762">
        <v>26</v>
      </c>
      <c r="F9762">
        <v>58</v>
      </c>
      <c r="G9762" s="1">
        <f t="shared" si="608"/>
        <v>0.9285714285714286</v>
      </c>
      <c r="H9762" s="4">
        <f t="shared" si="609"/>
        <v>1</v>
      </c>
      <c r="I9762" s="5">
        <f>IF(OR(AND(F9762&gt;=50,G9762&gt;SUMIF(SeasonTotals!A$2:A$9,A9762,SeasonTotals!F$2:F$9)),AND(G9762&gt;0.885,F9762&gt;=50,D9762&lt;3)),1,0)</f>
        <v>1</v>
      </c>
      <c r="J9762" s="4">
        <f t="shared" si="610"/>
        <v>0</v>
      </c>
      <c r="K9762" s="5">
        <f t="shared" si="611"/>
        <v>0</v>
      </c>
    </row>
    <row r="9763" spans="1:11" x14ac:dyDescent="0.25">
      <c r="A9763" t="s">
        <v>118</v>
      </c>
      <c r="B9763" t="s">
        <v>86</v>
      </c>
      <c r="C9763">
        <v>1</v>
      </c>
      <c r="D9763">
        <v>3</v>
      </c>
      <c r="E9763">
        <v>24</v>
      </c>
      <c r="F9763">
        <v>65</v>
      </c>
      <c r="G9763" s="1">
        <f t="shared" si="608"/>
        <v>0.88888888888888884</v>
      </c>
      <c r="H9763" s="4">
        <f t="shared" si="609"/>
        <v>0</v>
      </c>
      <c r="I9763" s="5">
        <f>IF(OR(AND(F9763&gt;=50,G9763&gt;SUMIF(SeasonTotals!A$2:A$9,A9763,SeasonTotals!F$2:F$9)),AND(G9763&gt;0.885,F9763&gt;=50,D9763&lt;3)),1,0)</f>
        <v>0</v>
      </c>
      <c r="J9763" s="4">
        <f t="shared" si="610"/>
        <v>0</v>
      </c>
      <c r="K9763" s="5">
        <f t="shared" si="611"/>
        <v>0</v>
      </c>
    </row>
    <row r="9764" spans="1:11" x14ac:dyDescent="0.25">
      <c r="A9764" t="s">
        <v>118</v>
      </c>
      <c r="B9764" t="s">
        <v>86</v>
      </c>
      <c r="C9764">
        <v>1</v>
      </c>
      <c r="D9764">
        <v>2</v>
      </c>
      <c r="E9764">
        <v>28</v>
      </c>
      <c r="F9764">
        <v>60</v>
      </c>
      <c r="G9764" s="1">
        <f t="shared" si="608"/>
        <v>0.93333333333333335</v>
      </c>
      <c r="H9764" s="4">
        <f t="shared" si="609"/>
        <v>1</v>
      </c>
      <c r="I9764" s="5">
        <f>IF(OR(AND(F9764&gt;=50,G9764&gt;SUMIF(SeasonTotals!A$2:A$9,A9764,SeasonTotals!F$2:F$9)),AND(G9764&gt;0.885,F9764&gt;=50,D9764&lt;3)),1,0)</f>
        <v>1</v>
      </c>
      <c r="J9764" s="4">
        <f t="shared" si="610"/>
        <v>0</v>
      </c>
      <c r="K9764" s="5">
        <f t="shared" si="611"/>
        <v>0</v>
      </c>
    </row>
    <row r="9765" spans="1:11" x14ac:dyDescent="0.25">
      <c r="A9765" t="s">
        <v>118</v>
      </c>
      <c r="B9765" t="s">
        <v>86</v>
      </c>
      <c r="C9765">
        <v>1</v>
      </c>
      <c r="D9765">
        <v>3</v>
      </c>
      <c r="E9765">
        <v>31</v>
      </c>
      <c r="F9765">
        <v>59</v>
      </c>
      <c r="G9765" s="1">
        <f t="shared" si="608"/>
        <v>0.91176470588235292</v>
      </c>
      <c r="H9765" s="4">
        <f t="shared" si="609"/>
        <v>0</v>
      </c>
      <c r="I9765" s="5">
        <f>IF(OR(AND(F9765&gt;=50,G9765&gt;SUMIF(SeasonTotals!A$2:A$9,A9765,SeasonTotals!F$2:F$9)),AND(G9765&gt;0.885,F9765&gt;=50,D9765&lt;3)),1,0)</f>
        <v>0</v>
      </c>
      <c r="J9765" s="4">
        <f t="shared" si="610"/>
        <v>0</v>
      </c>
      <c r="K9765" s="5">
        <f t="shared" si="611"/>
        <v>0</v>
      </c>
    </row>
    <row r="9766" spans="1:11" x14ac:dyDescent="0.25">
      <c r="A9766" t="s">
        <v>118</v>
      </c>
      <c r="B9766" t="s">
        <v>86</v>
      </c>
      <c r="C9766">
        <v>1</v>
      </c>
      <c r="D9766">
        <v>4</v>
      </c>
      <c r="E9766">
        <v>26</v>
      </c>
      <c r="F9766">
        <v>59</v>
      </c>
      <c r="G9766" s="1">
        <f t="shared" si="608"/>
        <v>0.8666666666666667</v>
      </c>
      <c r="H9766" s="4">
        <f t="shared" si="609"/>
        <v>0</v>
      </c>
      <c r="I9766" s="5">
        <f>IF(OR(AND(F9766&gt;=50,G9766&gt;SUMIF(SeasonTotals!A$2:A$9,A9766,SeasonTotals!F$2:F$9)),AND(G9766&gt;0.885,F9766&gt;=50,D9766&lt;3)),1,0)</f>
        <v>0</v>
      </c>
      <c r="J9766" s="4">
        <f t="shared" si="610"/>
        <v>0</v>
      </c>
      <c r="K9766" s="5">
        <f t="shared" si="611"/>
        <v>0</v>
      </c>
    </row>
    <row r="9767" spans="1:11" x14ac:dyDescent="0.25">
      <c r="A9767" t="s">
        <v>118</v>
      </c>
      <c r="B9767" t="s">
        <v>86</v>
      </c>
      <c r="C9767">
        <v>1</v>
      </c>
      <c r="D9767">
        <v>4</v>
      </c>
      <c r="E9767">
        <v>32</v>
      </c>
      <c r="F9767">
        <v>59</v>
      </c>
      <c r="G9767" s="1">
        <f t="shared" si="608"/>
        <v>0.88888888888888884</v>
      </c>
      <c r="H9767" s="4">
        <f t="shared" si="609"/>
        <v>0</v>
      </c>
      <c r="I9767" s="5">
        <f>IF(OR(AND(F9767&gt;=50,G9767&gt;SUMIF(SeasonTotals!A$2:A$9,A9767,SeasonTotals!F$2:F$9)),AND(G9767&gt;0.885,F9767&gt;=50,D9767&lt;3)),1,0)</f>
        <v>0</v>
      </c>
      <c r="J9767" s="4">
        <f t="shared" si="610"/>
        <v>0</v>
      </c>
      <c r="K9767" s="5">
        <f t="shared" si="611"/>
        <v>0</v>
      </c>
    </row>
    <row r="9768" spans="1:11" x14ac:dyDescent="0.25">
      <c r="A9768" t="s">
        <v>118</v>
      </c>
      <c r="B9768" t="s">
        <v>86</v>
      </c>
      <c r="C9768">
        <v>1</v>
      </c>
      <c r="D9768">
        <v>1</v>
      </c>
      <c r="E9768">
        <v>45</v>
      </c>
      <c r="F9768">
        <v>65</v>
      </c>
      <c r="G9768" s="1">
        <f t="shared" si="608"/>
        <v>0.97826086956521741</v>
      </c>
      <c r="H9768" s="4">
        <f t="shared" si="609"/>
        <v>1</v>
      </c>
      <c r="I9768" s="5">
        <f>IF(OR(AND(F9768&gt;=50,G9768&gt;SUMIF(SeasonTotals!A$2:A$9,A9768,SeasonTotals!F$2:F$9)),AND(G9768&gt;0.885,F9768&gt;=50,D9768&lt;3)),1,0)</f>
        <v>1</v>
      </c>
      <c r="J9768" s="4">
        <f t="shared" si="610"/>
        <v>0</v>
      </c>
      <c r="K9768" s="5">
        <f t="shared" si="611"/>
        <v>0</v>
      </c>
    </row>
    <row r="9769" spans="1:11" x14ac:dyDescent="0.25">
      <c r="A9769" t="s">
        <v>118</v>
      </c>
      <c r="B9769" t="s">
        <v>86</v>
      </c>
      <c r="C9769">
        <v>1</v>
      </c>
      <c r="D9769">
        <v>2</v>
      </c>
      <c r="E9769">
        <v>24</v>
      </c>
      <c r="F9769">
        <v>58</v>
      </c>
      <c r="G9769" s="1">
        <f t="shared" si="608"/>
        <v>0.92307692307692313</v>
      </c>
      <c r="H9769" s="4">
        <f t="shared" si="609"/>
        <v>1</v>
      </c>
      <c r="I9769" s="5">
        <f>IF(OR(AND(F9769&gt;=50,G9769&gt;SUMIF(SeasonTotals!A$2:A$9,A9769,SeasonTotals!F$2:F$9)),AND(G9769&gt;0.885,F9769&gt;=50,D9769&lt;3)),1,0)</f>
        <v>1</v>
      </c>
      <c r="J9769" s="4">
        <f t="shared" si="610"/>
        <v>0</v>
      </c>
      <c r="K9769" s="5">
        <f t="shared" si="611"/>
        <v>0</v>
      </c>
    </row>
    <row r="9770" spans="1:11" x14ac:dyDescent="0.25">
      <c r="A9770" t="s">
        <v>118</v>
      </c>
      <c r="B9770" t="s">
        <v>86</v>
      </c>
      <c r="C9770">
        <v>1</v>
      </c>
      <c r="D9770">
        <v>2</v>
      </c>
      <c r="E9770">
        <v>1</v>
      </c>
      <c r="F9770">
        <v>9</v>
      </c>
      <c r="G9770" s="1">
        <f t="shared" si="608"/>
        <v>0.33333333333333331</v>
      </c>
      <c r="H9770" s="4">
        <f t="shared" si="609"/>
        <v>0</v>
      </c>
      <c r="I9770" s="5">
        <f>IF(OR(AND(F9770&gt;=50,G9770&gt;SUMIF(SeasonTotals!A$2:A$9,A9770,SeasonTotals!F$2:F$9)),AND(G9770&gt;0.885,F9770&gt;=50,D9770&lt;3)),1,0)</f>
        <v>0</v>
      </c>
      <c r="J9770" s="4">
        <f t="shared" si="610"/>
        <v>1</v>
      </c>
      <c r="K9770" s="5">
        <f t="shared" si="611"/>
        <v>1</v>
      </c>
    </row>
    <row r="9771" spans="1:11" x14ac:dyDescent="0.25">
      <c r="A9771" t="s">
        <v>118</v>
      </c>
      <c r="B9771" t="s">
        <v>86</v>
      </c>
      <c r="C9771">
        <v>1</v>
      </c>
      <c r="D9771">
        <v>4</v>
      </c>
      <c r="E9771">
        <v>32</v>
      </c>
      <c r="F9771">
        <v>60</v>
      </c>
      <c r="G9771" s="1">
        <f t="shared" si="608"/>
        <v>0.88888888888888884</v>
      </c>
      <c r="H9771" s="4">
        <f t="shared" si="609"/>
        <v>0</v>
      </c>
      <c r="I9771" s="5">
        <f>IF(OR(AND(F9771&gt;=50,G9771&gt;SUMIF(SeasonTotals!A$2:A$9,A9771,SeasonTotals!F$2:F$9)),AND(G9771&gt;0.885,F9771&gt;=50,D9771&lt;3)),1,0)</f>
        <v>0</v>
      </c>
      <c r="J9771" s="4">
        <f t="shared" si="610"/>
        <v>0</v>
      </c>
      <c r="K9771" s="5">
        <f t="shared" si="611"/>
        <v>0</v>
      </c>
    </row>
    <row r="9772" spans="1:11" x14ac:dyDescent="0.25">
      <c r="A9772" t="s">
        <v>118</v>
      </c>
      <c r="B9772" t="s">
        <v>86</v>
      </c>
      <c r="C9772">
        <v>1</v>
      </c>
      <c r="D9772">
        <v>2</v>
      </c>
      <c r="E9772">
        <v>37</v>
      </c>
      <c r="F9772">
        <v>60</v>
      </c>
      <c r="G9772" s="1">
        <f t="shared" si="608"/>
        <v>0.94871794871794868</v>
      </c>
      <c r="H9772" s="4">
        <f t="shared" si="609"/>
        <v>1</v>
      </c>
      <c r="I9772" s="5">
        <f>IF(OR(AND(F9772&gt;=50,G9772&gt;SUMIF(SeasonTotals!A$2:A$9,A9772,SeasonTotals!F$2:F$9)),AND(G9772&gt;0.885,F9772&gt;=50,D9772&lt;3)),1,0)</f>
        <v>1</v>
      </c>
      <c r="J9772" s="4">
        <f t="shared" si="610"/>
        <v>0</v>
      </c>
      <c r="K9772" s="5">
        <f t="shared" si="611"/>
        <v>0</v>
      </c>
    </row>
    <row r="9773" spans="1:11" x14ac:dyDescent="0.25">
      <c r="A9773" t="s">
        <v>118</v>
      </c>
      <c r="B9773" t="s">
        <v>86</v>
      </c>
      <c r="C9773">
        <v>1</v>
      </c>
      <c r="D9773">
        <v>2</v>
      </c>
      <c r="E9773">
        <v>37</v>
      </c>
      <c r="F9773">
        <v>58</v>
      </c>
      <c r="G9773" s="1">
        <f t="shared" si="608"/>
        <v>0.94871794871794868</v>
      </c>
      <c r="H9773" s="4">
        <f t="shared" si="609"/>
        <v>1</v>
      </c>
      <c r="I9773" s="5">
        <f>IF(OR(AND(F9773&gt;=50,G9773&gt;SUMIF(SeasonTotals!A$2:A$9,A9773,SeasonTotals!F$2:F$9)),AND(G9773&gt;0.885,F9773&gt;=50,D9773&lt;3)),1,0)</f>
        <v>1</v>
      </c>
      <c r="J9773" s="4">
        <f t="shared" si="610"/>
        <v>0</v>
      </c>
      <c r="K9773" s="5">
        <f t="shared" si="611"/>
        <v>0</v>
      </c>
    </row>
    <row r="9774" spans="1:11" x14ac:dyDescent="0.25">
      <c r="A9774" t="s">
        <v>118</v>
      </c>
      <c r="B9774" t="s">
        <v>86</v>
      </c>
      <c r="C9774">
        <v>1</v>
      </c>
      <c r="D9774">
        <v>3</v>
      </c>
      <c r="E9774">
        <v>28</v>
      </c>
      <c r="F9774">
        <v>58</v>
      </c>
      <c r="G9774" s="1">
        <f t="shared" si="608"/>
        <v>0.90322580645161288</v>
      </c>
      <c r="H9774" s="4">
        <f t="shared" si="609"/>
        <v>0</v>
      </c>
      <c r="I9774" s="5">
        <f>IF(OR(AND(F9774&gt;=50,G9774&gt;SUMIF(SeasonTotals!A$2:A$9,A9774,SeasonTotals!F$2:F$9)),AND(G9774&gt;0.885,F9774&gt;=50,D9774&lt;3)),1,0)</f>
        <v>0</v>
      </c>
      <c r="J9774" s="4">
        <f t="shared" si="610"/>
        <v>0</v>
      </c>
      <c r="K9774" s="5">
        <f t="shared" si="611"/>
        <v>0</v>
      </c>
    </row>
    <row r="9775" spans="1:11" x14ac:dyDescent="0.25">
      <c r="A9775" t="s">
        <v>118</v>
      </c>
      <c r="B9775" t="s">
        <v>86</v>
      </c>
      <c r="C9775">
        <v>1</v>
      </c>
      <c r="D9775">
        <v>1</v>
      </c>
      <c r="E9775">
        <v>32</v>
      </c>
      <c r="F9775">
        <v>58</v>
      </c>
      <c r="G9775" s="1">
        <f t="shared" si="608"/>
        <v>0.96969696969696972</v>
      </c>
      <c r="H9775" s="4">
        <f t="shared" si="609"/>
        <v>1</v>
      </c>
      <c r="I9775" s="5">
        <f>IF(OR(AND(F9775&gt;=50,G9775&gt;SUMIF(SeasonTotals!A$2:A$9,A9775,SeasonTotals!F$2:F$9)),AND(G9775&gt;0.885,F9775&gt;=50,D9775&lt;3)),1,0)</f>
        <v>1</v>
      </c>
      <c r="J9775" s="4">
        <f t="shared" si="610"/>
        <v>0</v>
      </c>
      <c r="K9775" s="5">
        <f t="shared" si="611"/>
        <v>0</v>
      </c>
    </row>
    <row r="9776" spans="1:11" x14ac:dyDescent="0.25">
      <c r="A9776" t="s">
        <v>118</v>
      </c>
      <c r="B9776" t="s">
        <v>86</v>
      </c>
      <c r="C9776">
        <v>1</v>
      </c>
      <c r="D9776">
        <v>4</v>
      </c>
      <c r="E9776">
        <v>27</v>
      </c>
      <c r="F9776">
        <v>59</v>
      </c>
      <c r="G9776" s="1">
        <f t="shared" si="608"/>
        <v>0.87096774193548387</v>
      </c>
      <c r="H9776" s="4">
        <f t="shared" si="609"/>
        <v>0</v>
      </c>
      <c r="I9776" s="5">
        <f>IF(OR(AND(F9776&gt;=50,G9776&gt;SUMIF(SeasonTotals!A$2:A$9,A9776,SeasonTotals!F$2:F$9)),AND(G9776&gt;0.885,F9776&gt;=50,D9776&lt;3)),1,0)</f>
        <v>0</v>
      </c>
      <c r="J9776" s="4">
        <f t="shared" si="610"/>
        <v>0</v>
      </c>
      <c r="K9776" s="5">
        <f t="shared" si="611"/>
        <v>0</v>
      </c>
    </row>
    <row r="9777" spans="1:11" x14ac:dyDescent="0.25">
      <c r="A9777" t="s">
        <v>118</v>
      </c>
      <c r="B9777" t="s">
        <v>86</v>
      </c>
      <c r="C9777">
        <v>1</v>
      </c>
      <c r="D9777">
        <v>4</v>
      </c>
      <c r="E9777">
        <v>28</v>
      </c>
      <c r="F9777">
        <v>60</v>
      </c>
      <c r="G9777" s="1">
        <f t="shared" si="608"/>
        <v>0.875</v>
      </c>
      <c r="H9777" s="4">
        <f t="shared" si="609"/>
        <v>0</v>
      </c>
      <c r="I9777" s="5">
        <f>IF(OR(AND(F9777&gt;=50,G9777&gt;SUMIF(SeasonTotals!A$2:A$9,A9777,SeasonTotals!F$2:F$9)),AND(G9777&gt;0.885,F9777&gt;=50,D9777&lt;3)),1,0)</f>
        <v>0</v>
      </c>
      <c r="J9777" s="4">
        <f t="shared" si="610"/>
        <v>0</v>
      </c>
      <c r="K9777" s="5">
        <f t="shared" si="611"/>
        <v>0</v>
      </c>
    </row>
    <row r="9778" spans="1:11" x14ac:dyDescent="0.25">
      <c r="A9778" t="s">
        <v>118</v>
      </c>
      <c r="B9778" t="s">
        <v>86</v>
      </c>
      <c r="C9778">
        <v>1</v>
      </c>
      <c r="D9778">
        <v>1</v>
      </c>
      <c r="E9778">
        <v>23</v>
      </c>
      <c r="F9778">
        <v>60</v>
      </c>
      <c r="G9778" s="1">
        <f t="shared" si="608"/>
        <v>0.95833333333333337</v>
      </c>
      <c r="H9778" s="4">
        <f t="shared" si="609"/>
        <v>1</v>
      </c>
      <c r="I9778" s="5">
        <f>IF(OR(AND(F9778&gt;=50,G9778&gt;SUMIF(SeasonTotals!A$2:A$9,A9778,SeasonTotals!F$2:F$9)),AND(G9778&gt;0.885,F9778&gt;=50,D9778&lt;3)),1,0)</f>
        <v>1</v>
      </c>
      <c r="J9778" s="4">
        <f t="shared" si="610"/>
        <v>0</v>
      </c>
      <c r="K9778" s="5">
        <f t="shared" si="611"/>
        <v>0</v>
      </c>
    </row>
    <row r="9779" spans="1:11" x14ac:dyDescent="0.25">
      <c r="A9779" t="s">
        <v>118</v>
      </c>
      <c r="B9779" t="s">
        <v>86</v>
      </c>
      <c r="C9779">
        <v>1</v>
      </c>
      <c r="D9779">
        <v>0</v>
      </c>
      <c r="E9779">
        <v>28</v>
      </c>
      <c r="F9779">
        <v>60</v>
      </c>
      <c r="G9779" s="1">
        <f t="shared" si="608"/>
        <v>1</v>
      </c>
      <c r="H9779" s="4">
        <f t="shared" si="609"/>
        <v>1</v>
      </c>
      <c r="I9779" s="5">
        <f>IF(OR(AND(F9779&gt;=50,G9779&gt;SUMIF(SeasonTotals!A$2:A$9,A9779,SeasonTotals!F$2:F$9)),AND(G9779&gt;0.885,F9779&gt;=50,D9779&lt;3)),1,0)</f>
        <v>1</v>
      </c>
      <c r="J9779" s="4">
        <f t="shared" si="610"/>
        <v>0</v>
      </c>
      <c r="K9779" s="5">
        <f t="shared" si="611"/>
        <v>0</v>
      </c>
    </row>
    <row r="9780" spans="1:11" x14ac:dyDescent="0.25">
      <c r="A9780" t="s">
        <v>118</v>
      </c>
      <c r="B9780" t="s">
        <v>87</v>
      </c>
      <c r="C9780">
        <v>1</v>
      </c>
      <c r="D9780">
        <v>4</v>
      </c>
      <c r="E9780">
        <v>32</v>
      </c>
      <c r="F9780">
        <v>59</v>
      </c>
      <c r="G9780" s="1">
        <f t="shared" si="608"/>
        <v>0.88888888888888884</v>
      </c>
      <c r="H9780" s="4">
        <f t="shared" si="609"/>
        <v>0</v>
      </c>
      <c r="I9780" s="5">
        <f>IF(OR(AND(F9780&gt;=50,G9780&gt;SUMIF(SeasonTotals!A$2:A$9,A9780,SeasonTotals!F$2:F$9)),AND(G9780&gt;0.885,F9780&gt;=50,D9780&lt;3)),1,0)</f>
        <v>0</v>
      </c>
      <c r="J9780" s="4">
        <f t="shared" si="610"/>
        <v>0</v>
      </c>
      <c r="K9780" s="5">
        <f t="shared" si="611"/>
        <v>0</v>
      </c>
    </row>
    <row r="9781" spans="1:11" x14ac:dyDescent="0.25">
      <c r="A9781" t="s">
        <v>118</v>
      </c>
      <c r="B9781" t="s">
        <v>87</v>
      </c>
      <c r="C9781">
        <v>1</v>
      </c>
      <c r="D9781">
        <v>3</v>
      </c>
      <c r="E9781">
        <v>27</v>
      </c>
      <c r="F9781">
        <v>58</v>
      </c>
      <c r="G9781" s="1">
        <f t="shared" si="608"/>
        <v>0.9</v>
      </c>
      <c r="H9781" s="4">
        <f t="shared" si="609"/>
        <v>0</v>
      </c>
      <c r="I9781" s="5">
        <f>IF(OR(AND(F9781&gt;=50,G9781&gt;SUMIF(SeasonTotals!A$2:A$9,A9781,SeasonTotals!F$2:F$9)),AND(G9781&gt;0.885,F9781&gt;=50,D9781&lt;3)),1,0)</f>
        <v>0</v>
      </c>
      <c r="J9781" s="4">
        <f t="shared" si="610"/>
        <v>0</v>
      </c>
      <c r="K9781" s="5">
        <f t="shared" si="611"/>
        <v>0</v>
      </c>
    </row>
    <row r="9782" spans="1:11" x14ac:dyDescent="0.25">
      <c r="A9782" t="s">
        <v>118</v>
      </c>
      <c r="B9782" t="s">
        <v>87</v>
      </c>
      <c r="C9782">
        <v>1</v>
      </c>
      <c r="D9782">
        <v>1</v>
      </c>
      <c r="E9782">
        <v>34</v>
      </c>
      <c r="F9782">
        <v>65</v>
      </c>
      <c r="G9782" s="1">
        <f t="shared" si="608"/>
        <v>0.97142857142857142</v>
      </c>
      <c r="H9782" s="4">
        <f t="shared" si="609"/>
        <v>1</v>
      </c>
      <c r="I9782" s="5">
        <f>IF(OR(AND(F9782&gt;=50,G9782&gt;SUMIF(SeasonTotals!A$2:A$9,A9782,SeasonTotals!F$2:F$9)),AND(G9782&gt;0.885,F9782&gt;=50,D9782&lt;3)),1,0)</f>
        <v>1</v>
      </c>
      <c r="J9782" s="4">
        <f t="shared" si="610"/>
        <v>0</v>
      </c>
      <c r="K9782" s="5">
        <f t="shared" si="611"/>
        <v>0</v>
      </c>
    </row>
    <row r="9783" spans="1:11" x14ac:dyDescent="0.25">
      <c r="A9783" t="s">
        <v>118</v>
      </c>
      <c r="B9783" t="s">
        <v>87</v>
      </c>
      <c r="C9783">
        <v>1</v>
      </c>
      <c r="D9783">
        <v>3</v>
      </c>
      <c r="E9783">
        <v>38</v>
      </c>
      <c r="F9783">
        <v>58</v>
      </c>
      <c r="G9783" s="1">
        <f t="shared" si="608"/>
        <v>0.92682926829268297</v>
      </c>
      <c r="H9783" s="4">
        <f t="shared" si="609"/>
        <v>1</v>
      </c>
      <c r="I9783" s="5">
        <f>IF(OR(AND(F9783&gt;=50,G9783&gt;SUMIF(SeasonTotals!A$2:A$9,A9783,SeasonTotals!F$2:F$9)),AND(G9783&gt;0.885,F9783&gt;=50,D9783&lt;3)),1,0)</f>
        <v>1</v>
      </c>
      <c r="J9783" s="4">
        <f t="shared" si="610"/>
        <v>0</v>
      </c>
      <c r="K9783" s="5">
        <f t="shared" si="611"/>
        <v>0</v>
      </c>
    </row>
    <row r="9784" spans="1:11" x14ac:dyDescent="0.25">
      <c r="A9784" t="s">
        <v>118</v>
      </c>
      <c r="B9784" t="s">
        <v>87</v>
      </c>
      <c r="C9784">
        <v>1</v>
      </c>
      <c r="D9784">
        <v>0</v>
      </c>
      <c r="E9784">
        <v>41</v>
      </c>
      <c r="F9784">
        <v>60</v>
      </c>
      <c r="G9784" s="1">
        <f t="shared" si="608"/>
        <v>1</v>
      </c>
      <c r="H9784" s="4">
        <f t="shared" si="609"/>
        <v>1</v>
      </c>
      <c r="I9784" s="5">
        <f>IF(OR(AND(F9784&gt;=50,G9784&gt;SUMIF(SeasonTotals!A$2:A$9,A9784,SeasonTotals!F$2:F$9)),AND(G9784&gt;0.885,F9784&gt;=50,D9784&lt;3)),1,0)</f>
        <v>1</v>
      </c>
      <c r="J9784" s="4">
        <f t="shared" si="610"/>
        <v>0</v>
      </c>
      <c r="K9784" s="5">
        <f t="shared" si="611"/>
        <v>0</v>
      </c>
    </row>
    <row r="9785" spans="1:11" x14ac:dyDescent="0.25">
      <c r="A9785" t="s">
        <v>118</v>
      </c>
      <c r="B9785" t="s">
        <v>87</v>
      </c>
      <c r="C9785">
        <v>1</v>
      </c>
      <c r="D9785">
        <v>3</v>
      </c>
      <c r="E9785">
        <v>33</v>
      </c>
      <c r="F9785">
        <v>59</v>
      </c>
      <c r="G9785" s="1">
        <f t="shared" si="608"/>
        <v>0.91666666666666663</v>
      </c>
      <c r="H9785" s="4">
        <f t="shared" si="609"/>
        <v>1</v>
      </c>
      <c r="I9785" s="5">
        <f>IF(OR(AND(F9785&gt;=50,G9785&gt;SUMIF(SeasonTotals!A$2:A$9,A9785,SeasonTotals!F$2:F$9)),AND(G9785&gt;0.885,F9785&gt;=50,D9785&lt;3)),1,0)</f>
        <v>1</v>
      </c>
      <c r="J9785" s="4">
        <f t="shared" si="610"/>
        <v>0</v>
      </c>
      <c r="K9785" s="5">
        <f t="shared" si="611"/>
        <v>0</v>
      </c>
    </row>
    <row r="9786" spans="1:11" x14ac:dyDescent="0.25">
      <c r="A9786" t="s">
        <v>118</v>
      </c>
      <c r="B9786" t="s">
        <v>87</v>
      </c>
      <c r="C9786">
        <v>1</v>
      </c>
      <c r="D9786">
        <v>4</v>
      </c>
      <c r="E9786">
        <v>22</v>
      </c>
      <c r="F9786">
        <v>59</v>
      </c>
      <c r="G9786" s="1">
        <f t="shared" si="608"/>
        <v>0.84615384615384615</v>
      </c>
      <c r="H9786" s="4">
        <f t="shared" si="609"/>
        <v>0</v>
      </c>
      <c r="I9786" s="5">
        <f>IF(OR(AND(F9786&gt;=50,G9786&gt;SUMIF(SeasonTotals!A$2:A$9,A9786,SeasonTotals!F$2:F$9)),AND(G9786&gt;0.885,F9786&gt;=50,D9786&lt;3)),1,0)</f>
        <v>0</v>
      </c>
      <c r="J9786" s="4">
        <f t="shared" si="610"/>
        <v>1</v>
      </c>
      <c r="K9786" s="5">
        <f t="shared" si="611"/>
        <v>0</v>
      </c>
    </row>
    <row r="9787" spans="1:11" x14ac:dyDescent="0.25">
      <c r="A9787" t="s">
        <v>118</v>
      </c>
      <c r="B9787" t="s">
        <v>87</v>
      </c>
      <c r="C9787">
        <v>1</v>
      </c>
      <c r="D9787">
        <v>2</v>
      </c>
      <c r="E9787">
        <v>33</v>
      </c>
      <c r="F9787">
        <v>60</v>
      </c>
      <c r="G9787" s="1">
        <f t="shared" si="608"/>
        <v>0.94285714285714284</v>
      </c>
      <c r="H9787" s="4">
        <f t="shared" si="609"/>
        <v>1</v>
      </c>
      <c r="I9787" s="5">
        <f>IF(OR(AND(F9787&gt;=50,G9787&gt;SUMIF(SeasonTotals!A$2:A$9,A9787,SeasonTotals!F$2:F$9)),AND(G9787&gt;0.885,F9787&gt;=50,D9787&lt;3)),1,0)</f>
        <v>1</v>
      </c>
      <c r="J9787" s="4">
        <f t="shared" si="610"/>
        <v>0</v>
      </c>
      <c r="K9787" s="5">
        <f t="shared" si="611"/>
        <v>0</v>
      </c>
    </row>
    <row r="9788" spans="1:11" x14ac:dyDescent="0.25">
      <c r="A9788" t="s">
        <v>118</v>
      </c>
      <c r="B9788" t="s">
        <v>87</v>
      </c>
      <c r="C9788">
        <v>1</v>
      </c>
      <c r="D9788">
        <v>3</v>
      </c>
      <c r="E9788">
        <v>32</v>
      </c>
      <c r="F9788">
        <v>58</v>
      </c>
      <c r="G9788" s="1">
        <f t="shared" si="608"/>
        <v>0.91428571428571426</v>
      </c>
      <c r="H9788" s="4">
        <f t="shared" si="609"/>
        <v>1</v>
      </c>
      <c r="I9788" s="5">
        <f>IF(OR(AND(F9788&gt;=50,G9788&gt;SUMIF(SeasonTotals!A$2:A$9,A9788,SeasonTotals!F$2:F$9)),AND(G9788&gt;0.885,F9788&gt;=50,D9788&lt;3)),1,0)</f>
        <v>1</v>
      </c>
      <c r="J9788" s="4">
        <f t="shared" si="610"/>
        <v>0</v>
      </c>
      <c r="K9788" s="5">
        <f t="shared" si="611"/>
        <v>0</v>
      </c>
    </row>
    <row r="9789" spans="1:11" x14ac:dyDescent="0.25">
      <c r="A9789" t="s">
        <v>118</v>
      </c>
      <c r="B9789" t="s">
        <v>87</v>
      </c>
      <c r="C9789">
        <v>1</v>
      </c>
      <c r="D9789">
        <v>3</v>
      </c>
      <c r="E9789">
        <v>13</v>
      </c>
      <c r="F9789">
        <v>20</v>
      </c>
      <c r="G9789" s="1">
        <f t="shared" si="608"/>
        <v>0.8125</v>
      </c>
      <c r="H9789" s="4">
        <f t="shared" si="609"/>
        <v>0</v>
      </c>
      <c r="I9789" s="5">
        <f>IF(OR(AND(F9789&gt;=50,G9789&gt;SUMIF(SeasonTotals!A$2:A$9,A9789,SeasonTotals!F$2:F$9)),AND(G9789&gt;0.885,F9789&gt;=50,D9789&lt;3)),1,0)</f>
        <v>0</v>
      </c>
      <c r="J9789" s="4">
        <f t="shared" si="610"/>
        <v>1</v>
      </c>
      <c r="K9789" s="5">
        <f t="shared" si="611"/>
        <v>1</v>
      </c>
    </row>
    <row r="9790" spans="1:11" x14ac:dyDescent="0.25">
      <c r="A9790" t="s">
        <v>118</v>
      </c>
      <c r="B9790" t="s">
        <v>87</v>
      </c>
      <c r="C9790">
        <v>1</v>
      </c>
      <c r="D9790">
        <v>1</v>
      </c>
      <c r="E9790">
        <v>36</v>
      </c>
      <c r="F9790">
        <v>60</v>
      </c>
      <c r="G9790" s="1">
        <f t="shared" si="608"/>
        <v>0.97297297297297303</v>
      </c>
      <c r="H9790" s="4">
        <f t="shared" si="609"/>
        <v>1</v>
      </c>
      <c r="I9790" s="5">
        <f>IF(OR(AND(F9790&gt;=50,G9790&gt;SUMIF(SeasonTotals!A$2:A$9,A9790,SeasonTotals!F$2:F$9)),AND(G9790&gt;0.885,F9790&gt;=50,D9790&lt;3)),1,0)</f>
        <v>1</v>
      </c>
      <c r="J9790" s="4">
        <f t="shared" si="610"/>
        <v>0</v>
      </c>
      <c r="K9790" s="5">
        <f t="shared" si="611"/>
        <v>0</v>
      </c>
    </row>
    <row r="9791" spans="1:11" x14ac:dyDescent="0.25">
      <c r="A9791" t="s">
        <v>118</v>
      </c>
      <c r="B9791" t="s">
        <v>87</v>
      </c>
      <c r="C9791">
        <v>1</v>
      </c>
      <c r="D9791">
        <v>2</v>
      </c>
      <c r="E9791">
        <v>31</v>
      </c>
      <c r="F9791">
        <v>59</v>
      </c>
      <c r="G9791" s="1">
        <f t="shared" si="608"/>
        <v>0.93939393939393945</v>
      </c>
      <c r="H9791" s="4">
        <f t="shared" si="609"/>
        <v>1</v>
      </c>
      <c r="I9791" s="5">
        <f>IF(OR(AND(F9791&gt;=50,G9791&gt;SUMIF(SeasonTotals!A$2:A$9,A9791,SeasonTotals!F$2:F$9)),AND(G9791&gt;0.885,F9791&gt;=50,D9791&lt;3)),1,0)</f>
        <v>1</v>
      </c>
      <c r="J9791" s="4">
        <f t="shared" si="610"/>
        <v>0</v>
      </c>
      <c r="K9791" s="5">
        <f t="shared" si="611"/>
        <v>0</v>
      </c>
    </row>
    <row r="9792" spans="1:11" x14ac:dyDescent="0.25">
      <c r="A9792" t="s">
        <v>118</v>
      </c>
      <c r="B9792" t="s">
        <v>87</v>
      </c>
      <c r="C9792">
        <v>1</v>
      </c>
      <c r="D9792">
        <v>2</v>
      </c>
      <c r="E9792">
        <v>23</v>
      </c>
      <c r="F9792">
        <v>60</v>
      </c>
      <c r="G9792" s="1">
        <f t="shared" si="608"/>
        <v>0.92</v>
      </c>
      <c r="H9792" s="4">
        <f t="shared" si="609"/>
        <v>1</v>
      </c>
      <c r="I9792" s="5">
        <f>IF(OR(AND(F9792&gt;=50,G9792&gt;SUMIF(SeasonTotals!A$2:A$9,A9792,SeasonTotals!F$2:F$9)),AND(G9792&gt;0.885,F9792&gt;=50,D9792&lt;3)),1,0)</f>
        <v>1</v>
      </c>
      <c r="J9792" s="4">
        <f t="shared" si="610"/>
        <v>0</v>
      </c>
      <c r="K9792" s="5">
        <f t="shared" si="611"/>
        <v>0</v>
      </c>
    </row>
    <row r="9793" spans="1:11" x14ac:dyDescent="0.25">
      <c r="A9793" t="s">
        <v>118</v>
      </c>
      <c r="B9793" t="s">
        <v>87</v>
      </c>
      <c r="C9793">
        <v>1</v>
      </c>
      <c r="D9793">
        <v>3</v>
      </c>
      <c r="E9793">
        <v>33</v>
      </c>
      <c r="F9793">
        <v>59</v>
      </c>
      <c r="G9793" s="1">
        <f t="shared" si="608"/>
        <v>0.91666666666666663</v>
      </c>
      <c r="H9793" s="4">
        <f t="shared" si="609"/>
        <v>1</v>
      </c>
      <c r="I9793" s="5">
        <f>IF(OR(AND(F9793&gt;=50,G9793&gt;SUMIF(SeasonTotals!A$2:A$9,A9793,SeasonTotals!F$2:F$9)),AND(G9793&gt;0.885,F9793&gt;=50,D9793&lt;3)),1,0)</f>
        <v>1</v>
      </c>
      <c r="J9793" s="4">
        <f t="shared" si="610"/>
        <v>0</v>
      </c>
      <c r="K9793" s="5">
        <f t="shared" si="611"/>
        <v>0</v>
      </c>
    </row>
    <row r="9794" spans="1:11" x14ac:dyDescent="0.25">
      <c r="A9794" t="s">
        <v>118</v>
      </c>
      <c r="B9794" t="s">
        <v>87</v>
      </c>
      <c r="C9794">
        <v>1</v>
      </c>
      <c r="D9794">
        <v>4</v>
      </c>
      <c r="E9794">
        <v>29</v>
      </c>
      <c r="F9794">
        <v>58</v>
      </c>
      <c r="G9794" s="1">
        <f t="shared" ref="G9794:G9857" si="612">E9794/MAX(1,SUM(D9794:E9794))</f>
        <v>0.87878787878787878</v>
      </c>
      <c r="H9794" s="4">
        <f t="shared" ref="H9794:H9857" si="613">IF(AND(F9794&gt;=50,OR(G9794&gt;0.913,AND(G9794&gt;0.885,D9794&lt;3))),1,0)</f>
        <v>0</v>
      </c>
      <c r="I9794" s="5">
        <f>IF(OR(AND(F9794&gt;=50,G9794&gt;SUMIF(SeasonTotals!A$2:A$9,A9794,SeasonTotals!F$2:F$9)),AND(G9794&gt;0.885,F9794&gt;=50,D9794&lt;3)),1,0)</f>
        <v>0</v>
      </c>
      <c r="J9794" s="4">
        <f t="shared" ref="J9794:J9857" si="614">IF(G9794&lt;0.85,1,0)</f>
        <v>0</v>
      </c>
      <c r="K9794" s="5">
        <f t="shared" ref="K9794:K9857" si="615">IF(F9794&lt;55,1,0)</f>
        <v>0</v>
      </c>
    </row>
    <row r="9795" spans="1:11" x14ac:dyDescent="0.25">
      <c r="A9795" t="s">
        <v>118</v>
      </c>
      <c r="B9795" t="s">
        <v>87</v>
      </c>
      <c r="C9795">
        <v>1</v>
      </c>
      <c r="D9795">
        <v>3</v>
      </c>
      <c r="E9795">
        <v>30</v>
      </c>
      <c r="F9795">
        <v>60</v>
      </c>
      <c r="G9795" s="1">
        <f t="shared" si="612"/>
        <v>0.90909090909090906</v>
      </c>
      <c r="H9795" s="4">
        <f t="shared" si="613"/>
        <v>0</v>
      </c>
      <c r="I9795" s="5">
        <f>IF(OR(AND(F9795&gt;=50,G9795&gt;SUMIF(SeasonTotals!A$2:A$9,A9795,SeasonTotals!F$2:F$9)),AND(G9795&gt;0.885,F9795&gt;=50,D9795&lt;3)),1,0)</f>
        <v>0</v>
      </c>
      <c r="J9795" s="4">
        <f t="shared" si="614"/>
        <v>0</v>
      </c>
      <c r="K9795" s="5">
        <f t="shared" si="615"/>
        <v>0</v>
      </c>
    </row>
    <row r="9796" spans="1:11" x14ac:dyDescent="0.25">
      <c r="A9796" t="s">
        <v>118</v>
      </c>
      <c r="B9796" t="s">
        <v>87</v>
      </c>
      <c r="C9796">
        <v>1</v>
      </c>
      <c r="D9796">
        <v>5</v>
      </c>
      <c r="E9796">
        <v>14</v>
      </c>
      <c r="F9796">
        <v>40</v>
      </c>
      <c r="G9796" s="1">
        <f t="shared" si="612"/>
        <v>0.73684210526315785</v>
      </c>
      <c r="H9796" s="4">
        <f t="shared" si="613"/>
        <v>0</v>
      </c>
      <c r="I9796" s="5">
        <f>IF(OR(AND(F9796&gt;=50,G9796&gt;SUMIF(SeasonTotals!A$2:A$9,A9796,SeasonTotals!F$2:F$9)),AND(G9796&gt;0.885,F9796&gt;=50,D9796&lt;3)),1,0)</f>
        <v>0</v>
      </c>
      <c r="J9796" s="4">
        <f t="shared" si="614"/>
        <v>1</v>
      </c>
      <c r="K9796" s="5">
        <f t="shared" si="615"/>
        <v>1</v>
      </c>
    </row>
    <row r="9797" spans="1:11" x14ac:dyDescent="0.25">
      <c r="A9797" t="s">
        <v>118</v>
      </c>
      <c r="B9797" t="s">
        <v>87</v>
      </c>
      <c r="C9797">
        <v>1</v>
      </c>
      <c r="D9797">
        <v>3</v>
      </c>
      <c r="E9797">
        <v>34</v>
      </c>
      <c r="F9797">
        <v>60</v>
      </c>
      <c r="G9797" s="1">
        <f t="shared" si="612"/>
        <v>0.91891891891891897</v>
      </c>
      <c r="H9797" s="4">
        <f t="shared" si="613"/>
        <v>1</v>
      </c>
      <c r="I9797" s="5">
        <f>IF(OR(AND(F9797&gt;=50,G9797&gt;SUMIF(SeasonTotals!A$2:A$9,A9797,SeasonTotals!F$2:F$9)),AND(G9797&gt;0.885,F9797&gt;=50,D9797&lt;3)),1,0)</f>
        <v>1</v>
      </c>
      <c r="J9797" s="4">
        <f t="shared" si="614"/>
        <v>0</v>
      </c>
      <c r="K9797" s="5">
        <f t="shared" si="615"/>
        <v>0</v>
      </c>
    </row>
    <row r="9798" spans="1:11" x14ac:dyDescent="0.25">
      <c r="A9798" t="s">
        <v>118</v>
      </c>
      <c r="B9798" t="s">
        <v>87</v>
      </c>
      <c r="C9798">
        <v>1</v>
      </c>
      <c r="D9798">
        <v>2</v>
      </c>
      <c r="E9798">
        <v>32</v>
      </c>
      <c r="F9798">
        <v>59</v>
      </c>
      <c r="G9798" s="1">
        <f t="shared" si="612"/>
        <v>0.94117647058823528</v>
      </c>
      <c r="H9798" s="4">
        <f t="shared" si="613"/>
        <v>1</v>
      </c>
      <c r="I9798" s="5">
        <f>IF(OR(AND(F9798&gt;=50,G9798&gt;SUMIF(SeasonTotals!A$2:A$9,A9798,SeasonTotals!F$2:F$9)),AND(G9798&gt;0.885,F9798&gt;=50,D9798&lt;3)),1,0)</f>
        <v>1</v>
      </c>
      <c r="J9798" s="4">
        <f t="shared" si="614"/>
        <v>0</v>
      </c>
      <c r="K9798" s="5">
        <f t="shared" si="615"/>
        <v>0</v>
      </c>
    </row>
    <row r="9799" spans="1:11" x14ac:dyDescent="0.25">
      <c r="A9799" t="s">
        <v>118</v>
      </c>
      <c r="B9799" t="s">
        <v>87</v>
      </c>
      <c r="C9799">
        <v>1</v>
      </c>
      <c r="D9799">
        <v>2</v>
      </c>
      <c r="E9799">
        <v>15</v>
      </c>
      <c r="F9799">
        <v>60</v>
      </c>
      <c r="G9799" s="1">
        <f t="shared" si="612"/>
        <v>0.88235294117647056</v>
      </c>
      <c r="H9799" s="4">
        <f t="shared" si="613"/>
        <v>0</v>
      </c>
      <c r="I9799" s="5">
        <f>IF(OR(AND(F9799&gt;=50,G9799&gt;SUMIF(SeasonTotals!A$2:A$9,A9799,SeasonTotals!F$2:F$9)),AND(G9799&gt;0.885,F9799&gt;=50,D9799&lt;3)),1,0)</f>
        <v>0</v>
      </c>
      <c r="J9799" s="4">
        <f t="shared" si="614"/>
        <v>0</v>
      </c>
      <c r="K9799" s="5">
        <f t="shared" si="615"/>
        <v>0</v>
      </c>
    </row>
    <row r="9800" spans="1:11" x14ac:dyDescent="0.25">
      <c r="A9800" t="s">
        <v>118</v>
      </c>
      <c r="B9800" t="s">
        <v>87</v>
      </c>
      <c r="C9800">
        <v>1</v>
      </c>
      <c r="D9800">
        <v>0</v>
      </c>
      <c r="E9800">
        <v>33</v>
      </c>
      <c r="F9800">
        <v>60</v>
      </c>
      <c r="G9800" s="1">
        <f t="shared" si="612"/>
        <v>1</v>
      </c>
      <c r="H9800" s="4">
        <f t="shared" si="613"/>
        <v>1</v>
      </c>
      <c r="I9800" s="5">
        <f>IF(OR(AND(F9800&gt;=50,G9800&gt;SUMIF(SeasonTotals!A$2:A$9,A9800,SeasonTotals!F$2:F$9)),AND(G9800&gt;0.885,F9800&gt;=50,D9800&lt;3)),1,0)</f>
        <v>1</v>
      </c>
      <c r="J9800" s="4">
        <f t="shared" si="614"/>
        <v>0</v>
      </c>
      <c r="K9800" s="5">
        <f t="shared" si="615"/>
        <v>0</v>
      </c>
    </row>
    <row r="9801" spans="1:11" x14ac:dyDescent="0.25">
      <c r="A9801" t="s">
        <v>118</v>
      </c>
      <c r="B9801" t="s">
        <v>87</v>
      </c>
      <c r="C9801">
        <v>1</v>
      </c>
      <c r="D9801">
        <v>4</v>
      </c>
      <c r="E9801">
        <v>22</v>
      </c>
      <c r="F9801">
        <v>60</v>
      </c>
      <c r="G9801" s="1">
        <f t="shared" si="612"/>
        <v>0.84615384615384615</v>
      </c>
      <c r="H9801" s="4">
        <f t="shared" si="613"/>
        <v>0</v>
      </c>
      <c r="I9801" s="5">
        <f>IF(OR(AND(F9801&gt;=50,G9801&gt;SUMIF(SeasonTotals!A$2:A$9,A9801,SeasonTotals!F$2:F$9)),AND(G9801&gt;0.885,F9801&gt;=50,D9801&lt;3)),1,0)</f>
        <v>0</v>
      </c>
      <c r="J9801" s="4">
        <f t="shared" si="614"/>
        <v>1</v>
      </c>
      <c r="K9801" s="5">
        <f t="shared" si="615"/>
        <v>0</v>
      </c>
    </row>
    <row r="9802" spans="1:11" x14ac:dyDescent="0.25">
      <c r="A9802" t="s">
        <v>118</v>
      </c>
      <c r="B9802" t="s">
        <v>87</v>
      </c>
      <c r="C9802">
        <v>1</v>
      </c>
      <c r="D9802">
        <v>2</v>
      </c>
      <c r="E9802">
        <v>34</v>
      </c>
      <c r="F9802">
        <v>65</v>
      </c>
      <c r="G9802" s="1">
        <f t="shared" si="612"/>
        <v>0.94444444444444442</v>
      </c>
      <c r="H9802" s="4">
        <f t="shared" si="613"/>
        <v>1</v>
      </c>
      <c r="I9802" s="5">
        <f>IF(OR(AND(F9802&gt;=50,G9802&gt;SUMIF(SeasonTotals!A$2:A$9,A9802,SeasonTotals!F$2:F$9)),AND(G9802&gt;0.885,F9802&gt;=50,D9802&lt;3)),1,0)</f>
        <v>1</v>
      </c>
      <c r="J9802" s="4">
        <f t="shared" si="614"/>
        <v>0</v>
      </c>
      <c r="K9802" s="5">
        <f t="shared" si="615"/>
        <v>0</v>
      </c>
    </row>
    <row r="9803" spans="1:11" x14ac:dyDescent="0.25">
      <c r="A9803" t="s">
        <v>118</v>
      </c>
      <c r="B9803" t="s">
        <v>87</v>
      </c>
      <c r="C9803">
        <v>1</v>
      </c>
      <c r="D9803">
        <v>4</v>
      </c>
      <c r="E9803">
        <v>27</v>
      </c>
      <c r="F9803">
        <v>64</v>
      </c>
      <c r="G9803" s="1">
        <f t="shared" si="612"/>
        <v>0.87096774193548387</v>
      </c>
      <c r="H9803" s="4">
        <f t="shared" si="613"/>
        <v>0</v>
      </c>
      <c r="I9803" s="5">
        <f>IF(OR(AND(F9803&gt;=50,G9803&gt;SUMIF(SeasonTotals!A$2:A$9,A9803,SeasonTotals!F$2:F$9)),AND(G9803&gt;0.885,F9803&gt;=50,D9803&lt;3)),1,0)</f>
        <v>0</v>
      </c>
      <c r="J9803" s="4">
        <f t="shared" si="614"/>
        <v>0</v>
      </c>
      <c r="K9803" s="5">
        <f t="shared" si="615"/>
        <v>0</v>
      </c>
    </row>
    <row r="9804" spans="1:11" x14ac:dyDescent="0.25">
      <c r="A9804" t="s">
        <v>118</v>
      </c>
      <c r="B9804" t="s">
        <v>87</v>
      </c>
      <c r="C9804">
        <v>1</v>
      </c>
      <c r="D9804">
        <v>1</v>
      </c>
      <c r="E9804">
        <v>22</v>
      </c>
      <c r="F9804">
        <v>58</v>
      </c>
      <c r="G9804" s="1">
        <f t="shared" si="612"/>
        <v>0.95652173913043481</v>
      </c>
      <c r="H9804" s="4">
        <f t="shared" si="613"/>
        <v>1</v>
      </c>
      <c r="I9804" s="5">
        <f>IF(OR(AND(F9804&gt;=50,G9804&gt;SUMIF(SeasonTotals!A$2:A$9,A9804,SeasonTotals!F$2:F$9)),AND(G9804&gt;0.885,F9804&gt;=50,D9804&lt;3)),1,0)</f>
        <v>1</v>
      </c>
      <c r="J9804" s="4">
        <f t="shared" si="614"/>
        <v>0</v>
      </c>
      <c r="K9804" s="5">
        <f t="shared" si="615"/>
        <v>0</v>
      </c>
    </row>
    <row r="9805" spans="1:11" x14ac:dyDescent="0.25">
      <c r="A9805" t="s">
        <v>118</v>
      </c>
      <c r="B9805" t="s">
        <v>87</v>
      </c>
      <c r="C9805">
        <v>1</v>
      </c>
      <c r="D9805">
        <v>2</v>
      </c>
      <c r="E9805">
        <v>28</v>
      </c>
      <c r="F9805">
        <v>60</v>
      </c>
      <c r="G9805" s="1">
        <f t="shared" si="612"/>
        <v>0.93333333333333335</v>
      </c>
      <c r="H9805" s="4">
        <f t="shared" si="613"/>
        <v>1</v>
      </c>
      <c r="I9805" s="5">
        <f>IF(OR(AND(F9805&gt;=50,G9805&gt;SUMIF(SeasonTotals!A$2:A$9,A9805,SeasonTotals!F$2:F$9)),AND(G9805&gt;0.885,F9805&gt;=50,D9805&lt;3)),1,0)</f>
        <v>1</v>
      </c>
      <c r="J9805" s="4">
        <f t="shared" si="614"/>
        <v>0</v>
      </c>
      <c r="K9805" s="5">
        <f t="shared" si="615"/>
        <v>0</v>
      </c>
    </row>
    <row r="9806" spans="1:11" x14ac:dyDescent="0.25">
      <c r="A9806" t="s">
        <v>118</v>
      </c>
      <c r="B9806" t="s">
        <v>87</v>
      </c>
      <c r="C9806">
        <v>1</v>
      </c>
      <c r="D9806">
        <v>3</v>
      </c>
      <c r="E9806">
        <v>29</v>
      </c>
      <c r="F9806">
        <v>60</v>
      </c>
      <c r="G9806" s="1">
        <f t="shared" si="612"/>
        <v>0.90625</v>
      </c>
      <c r="H9806" s="4">
        <f t="shared" si="613"/>
        <v>0</v>
      </c>
      <c r="I9806" s="5">
        <f>IF(OR(AND(F9806&gt;=50,G9806&gt;SUMIF(SeasonTotals!A$2:A$9,A9806,SeasonTotals!F$2:F$9)),AND(G9806&gt;0.885,F9806&gt;=50,D9806&lt;3)),1,0)</f>
        <v>0</v>
      </c>
      <c r="J9806" s="4">
        <f t="shared" si="614"/>
        <v>0</v>
      </c>
      <c r="K9806" s="5">
        <f t="shared" si="615"/>
        <v>0</v>
      </c>
    </row>
    <row r="9807" spans="1:11" x14ac:dyDescent="0.25">
      <c r="A9807" t="s">
        <v>118</v>
      </c>
      <c r="B9807" t="s">
        <v>88</v>
      </c>
      <c r="C9807">
        <v>1</v>
      </c>
      <c r="D9807">
        <v>2</v>
      </c>
      <c r="E9807">
        <v>23</v>
      </c>
      <c r="F9807">
        <v>65</v>
      </c>
      <c r="G9807" s="1">
        <f t="shared" si="612"/>
        <v>0.92</v>
      </c>
      <c r="H9807" s="4">
        <f t="shared" si="613"/>
        <v>1</v>
      </c>
      <c r="I9807" s="5">
        <f>IF(OR(AND(F9807&gt;=50,G9807&gt;SUMIF(SeasonTotals!A$2:A$9,A9807,SeasonTotals!F$2:F$9)),AND(G9807&gt;0.885,F9807&gt;=50,D9807&lt;3)),1,0)</f>
        <v>1</v>
      </c>
      <c r="J9807" s="4">
        <f t="shared" si="614"/>
        <v>0</v>
      </c>
      <c r="K9807" s="5">
        <f t="shared" si="615"/>
        <v>0</v>
      </c>
    </row>
    <row r="9808" spans="1:11" x14ac:dyDescent="0.25">
      <c r="A9808" t="s">
        <v>118</v>
      </c>
      <c r="B9808" t="s">
        <v>88</v>
      </c>
      <c r="C9808">
        <v>1</v>
      </c>
      <c r="D9808">
        <v>0</v>
      </c>
      <c r="E9808">
        <v>27</v>
      </c>
      <c r="F9808">
        <v>60</v>
      </c>
      <c r="G9808" s="1">
        <f t="shared" si="612"/>
        <v>1</v>
      </c>
      <c r="H9808" s="4">
        <f t="shared" si="613"/>
        <v>1</v>
      </c>
      <c r="I9808" s="5">
        <f>IF(OR(AND(F9808&gt;=50,G9808&gt;SUMIF(SeasonTotals!A$2:A$9,A9808,SeasonTotals!F$2:F$9)),AND(G9808&gt;0.885,F9808&gt;=50,D9808&lt;3)),1,0)</f>
        <v>1</v>
      </c>
      <c r="J9808" s="4">
        <f t="shared" si="614"/>
        <v>0</v>
      </c>
      <c r="K9808" s="5">
        <f t="shared" si="615"/>
        <v>0</v>
      </c>
    </row>
    <row r="9809" spans="1:11" x14ac:dyDescent="0.25">
      <c r="A9809" t="s">
        <v>118</v>
      </c>
      <c r="B9809" t="s">
        <v>88</v>
      </c>
      <c r="C9809">
        <v>1</v>
      </c>
      <c r="D9809">
        <v>4</v>
      </c>
      <c r="E9809">
        <v>22</v>
      </c>
      <c r="F9809">
        <v>58</v>
      </c>
      <c r="G9809" s="1">
        <f t="shared" si="612"/>
        <v>0.84615384615384615</v>
      </c>
      <c r="H9809" s="4">
        <f t="shared" si="613"/>
        <v>0</v>
      </c>
      <c r="I9809" s="5">
        <f>IF(OR(AND(F9809&gt;=50,G9809&gt;SUMIF(SeasonTotals!A$2:A$9,A9809,SeasonTotals!F$2:F$9)),AND(G9809&gt;0.885,F9809&gt;=50,D9809&lt;3)),1,0)</f>
        <v>0</v>
      </c>
      <c r="J9809" s="4">
        <f t="shared" si="614"/>
        <v>1</v>
      </c>
      <c r="K9809" s="5">
        <f t="shared" si="615"/>
        <v>0</v>
      </c>
    </row>
    <row r="9810" spans="1:11" x14ac:dyDescent="0.25">
      <c r="A9810" t="s">
        <v>118</v>
      </c>
      <c r="B9810" t="s">
        <v>88</v>
      </c>
      <c r="C9810">
        <v>1</v>
      </c>
      <c r="D9810">
        <v>2</v>
      </c>
      <c r="E9810">
        <v>18</v>
      </c>
      <c r="F9810">
        <v>60</v>
      </c>
      <c r="G9810" s="1">
        <f t="shared" si="612"/>
        <v>0.9</v>
      </c>
      <c r="H9810" s="4">
        <f t="shared" si="613"/>
        <v>1</v>
      </c>
      <c r="I9810" s="5">
        <f>IF(OR(AND(F9810&gt;=50,G9810&gt;SUMIF(SeasonTotals!A$2:A$9,A9810,SeasonTotals!F$2:F$9)),AND(G9810&gt;0.885,F9810&gt;=50,D9810&lt;3)),1,0)</f>
        <v>1</v>
      </c>
      <c r="J9810" s="4">
        <f t="shared" si="614"/>
        <v>0</v>
      </c>
      <c r="K9810" s="5">
        <f t="shared" si="615"/>
        <v>0</v>
      </c>
    </row>
    <row r="9811" spans="1:11" x14ac:dyDescent="0.25">
      <c r="A9811" t="s">
        <v>118</v>
      </c>
      <c r="B9811" t="s">
        <v>88</v>
      </c>
      <c r="C9811">
        <v>1</v>
      </c>
      <c r="D9811">
        <v>7</v>
      </c>
      <c r="E9811">
        <v>17</v>
      </c>
      <c r="F9811">
        <v>57</v>
      </c>
      <c r="G9811" s="1">
        <f t="shared" si="612"/>
        <v>0.70833333333333337</v>
      </c>
      <c r="H9811" s="4">
        <f t="shared" si="613"/>
        <v>0</v>
      </c>
      <c r="I9811" s="5">
        <f>IF(OR(AND(F9811&gt;=50,G9811&gt;SUMIF(SeasonTotals!A$2:A$9,A9811,SeasonTotals!F$2:F$9)),AND(G9811&gt;0.885,F9811&gt;=50,D9811&lt;3)),1,0)</f>
        <v>0</v>
      </c>
      <c r="J9811" s="4">
        <f t="shared" si="614"/>
        <v>1</v>
      </c>
      <c r="K9811" s="5">
        <f t="shared" si="615"/>
        <v>0</v>
      </c>
    </row>
    <row r="9812" spans="1:11" x14ac:dyDescent="0.25">
      <c r="A9812" t="s">
        <v>118</v>
      </c>
      <c r="B9812" t="s">
        <v>88</v>
      </c>
      <c r="C9812">
        <v>1</v>
      </c>
      <c r="D9812">
        <v>4</v>
      </c>
      <c r="E9812">
        <v>25</v>
      </c>
      <c r="F9812">
        <v>59</v>
      </c>
      <c r="G9812" s="1">
        <f t="shared" si="612"/>
        <v>0.86206896551724133</v>
      </c>
      <c r="H9812" s="4">
        <f t="shared" si="613"/>
        <v>0</v>
      </c>
      <c r="I9812" s="5">
        <f>IF(OR(AND(F9812&gt;=50,G9812&gt;SUMIF(SeasonTotals!A$2:A$9,A9812,SeasonTotals!F$2:F$9)),AND(G9812&gt;0.885,F9812&gt;=50,D9812&lt;3)),1,0)</f>
        <v>0</v>
      </c>
      <c r="J9812" s="4">
        <f t="shared" si="614"/>
        <v>0</v>
      </c>
      <c r="K9812" s="5">
        <f t="shared" si="615"/>
        <v>0</v>
      </c>
    </row>
    <row r="9813" spans="1:11" x14ac:dyDescent="0.25">
      <c r="A9813" t="s">
        <v>118</v>
      </c>
      <c r="B9813" t="s">
        <v>88</v>
      </c>
      <c r="C9813">
        <v>1</v>
      </c>
      <c r="D9813">
        <v>2</v>
      </c>
      <c r="E9813">
        <v>37</v>
      </c>
      <c r="F9813">
        <v>60</v>
      </c>
      <c r="G9813" s="1">
        <f t="shared" si="612"/>
        <v>0.94871794871794868</v>
      </c>
      <c r="H9813" s="4">
        <f t="shared" si="613"/>
        <v>1</v>
      </c>
      <c r="I9813" s="5">
        <f>IF(OR(AND(F9813&gt;=50,G9813&gt;SUMIF(SeasonTotals!A$2:A$9,A9813,SeasonTotals!F$2:F$9)),AND(G9813&gt;0.885,F9813&gt;=50,D9813&lt;3)),1,0)</f>
        <v>1</v>
      </c>
      <c r="J9813" s="4">
        <f t="shared" si="614"/>
        <v>0</v>
      </c>
      <c r="K9813" s="5">
        <f t="shared" si="615"/>
        <v>0</v>
      </c>
    </row>
    <row r="9814" spans="1:11" x14ac:dyDescent="0.25">
      <c r="A9814" t="s">
        <v>118</v>
      </c>
      <c r="B9814" t="s">
        <v>88</v>
      </c>
      <c r="C9814">
        <v>1</v>
      </c>
      <c r="D9814">
        <v>1</v>
      </c>
      <c r="E9814">
        <v>25</v>
      </c>
      <c r="F9814">
        <v>60</v>
      </c>
      <c r="G9814" s="1">
        <f t="shared" si="612"/>
        <v>0.96153846153846156</v>
      </c>
      <c r="H9814" s="4">
        <f t="shared" si="613"/>
        <v>1</v>
      </c>
      <c r="I9814" s="5">
        <f>IF(OR(AND(F9814&gt;=50,G9814&gt;SUMIF(SeasonTotals!A$2:A$9,A9814,SeasonTotals!F$2:F$9)),AND(G9814&gt;0.885,F9814&gt;=50,D9814&lt;3)),1,0)</f>
        <v>1</v>
      </c>
      <c r="J9814" s="4">
        <f t="shared" si="614"/>
        <v>0</v>
      </c>
      <c r="K9814" s="5">
        <f t="shared" si="615"/>
        <v>0</v>
      </c>
    </row>
    <row r="9815" spans="1:11" x14ac:dyDescent="0.25">
      <c r="A9815" t="s">
        <v>118</v>
      </c>
      <c r="B9815" t="s">
        <v>88</v>
      </c>
      <c r="C9815">
        <v>1</v>
      </c>
      <c r="D9815">
        <v>7</v>
      </c>
      <c r="E9815">
        <v>17</v>
      </c>
      <c r="F9815">
        <v>60</v>
      </c>
      <c r="G9815" s="1">
        <f t="shared" si="612"/>
        <v>0.70833333333333337</v>
      </c>
      <c r="H9815" s="4">
        <f t="shared" si="613"/>
        <v>0</v>
      </c>
      <c r="I9815" s="5">
        <f>IF(OR(AND(F9815&gt;=50,G9815&gt;SUMIF(SeasonTotals!A$2:A$9,A9815,SeasonTotals!F$2:F$9)),AND(G9815&gt;0.885,F9815&gt;=50,D9815&lt;3)),1,0)</f>
        <v>0</v>
      </c>
      <c r="J9815" s="4">
        <f t="shared" si="614"/>
        <v>1</v>
      </c>
      <c r="K9815" s="5">
        <f t="shared" si="615"/>
        <v>0</v>
      </c>
    </row>
    <row r="9816" spans="1:11" x14ac:dyDescent="0.25">
      <c r="A9816" t="s">
        <v>118</v>
      </c>
      <c r="B9816" t="s">
        <v>88</v>
      </c>
      <c r="C9816">
        <v>1</v>
      </c>
      <c r="D9816">
        <v>3</v>
      </c>
      <c r="E9816">
        <v>17</v>
      </c>
      <c r="F9816">
        <v>58</v>
      </c>
      <c r="G9816" s="1">
        <f t="shared" si="612"/>
        <v>0.85</v>
      </c>
      <c r="H9816" s="4">
        <f t="shared" si="613"/>
        <v>0</v>
      </c>
      <c r="I9816" s="5">
        <f>IF(OR(AND(F9816&gt;=50,G9816&gt;SUMIF(SeasonTotals!A$2:A$9,A9816,SeasonTotals!F$2:F$9)),AND(G9816&gt;0.885,F9816&gt;=50,D9816&lt;3)),1,0)</f>
        <v>0</v>
      </c>
      <c r="J9816" s="4">
        <f t="shared" si="614"/>
        <v>0</v>
      </c>
      <c r="K9816" s="5">
        <f t="shared" si="615"/>
        <v>0</v>
      </c>
    </row>
    <row r="9817" spans="1:11" x14ac:dyDescent="0.25">
      <c r="A9817" t="s">
        <v>118</v>
      </c>
      <c r="B9817" t="s">
        <v>88</v>
      </c>
      <c r="C9817">
        <v>1</v>
      </c>
      <c r="D9817">
        <v>3</v>
      </c>
      <c r="E9817">
        <v>29</v>
      </c>
      <c r="F9817">
        <v>60</v>
      </c>
      <c r="G9817" s="1">
        <f t="shared" si="612"/>
        <v>0.90625</v>
      </c>
      <c r="H9817" s="4">
        <f t="shared" si="613"/>
        <v>0</v>
      </c>
      <c r="I9817" s="5">
        <f>IF(OR(AND(F9817&gt;=50,G9817&gt;SUMIF(SeasonTotals!A$2:A$9,A9817,SeasonTotals!F$2:F$9)),AND(G9817&gt;0.885,F9817&gt;=50,D9817&lt;3)),1,0)</f>
        <v>0</v>
      </c>
      <c r="J9817" s="4">
        <f t="shared" si="614"/>
        <v>0</v>
      </c>
      <c r="K9817" s="5">
        <f t="shared" si="615"/>
        <v>0</v>
      </c>
    </row>
    <row r="9818" spans="1:11" x14ac:dyDescent="0.25">
      <c r="A9818" t="s">
        <v>118</v>
      </c>
      <c r="B9818" t="s">
        <v>88</v>
      </c>
      <c r="C9818">
        <v>1</v>
      </c>
      <c r="D9818">
        <v>4</v>
      </c>
      <c r="E9818">
        <v>36</v>
      </c>
      <c r="F9818">
        <v>65</v>
      </c>
      <c r="G9818" s="1">
        <f t="shared" si="612"/>
        <v>0.9</v>
      </c>
      <c r="H9818" s="4">
        <f t="shared" si="613"/>
        <v>0</v>
      </c>
      <c r="I9818" s="5">
        <f>IF(OR(AND(F9818&gt;=50,G9818&gt;SUMIF(SeasonTotals!A$2:A$9,A9818,SeasonTotals!F$2:F$9)),AND(G9818&gt;0.885,F9818&gt;=50,D9818&lt;3)),1,0)</f>
        <v>0</v>
      </c>
      <c r="J9818" s="4">
        <f t="shared" si="614"/>
        <v>0</v>
      </c>
      <c r="K9818" s="5">
        <f t="shared" si="615"/>
        <v>0</v>
      </c>
    </row>
    <row r="9819" spans="1:11" x14ac:dyDescent="0.25">
      <c r="A9819" t="s">
        <v>118</v>
      </c>
      <c r="B9819" t="s">
        <v>88</v>
      </c>
      <c r="C9819">
        <v>1</v>
      </c>
      <c r="D9819">
        <v>0</v>
      </c>
      <c r="E9819">
        <v>25</v>
      </c>
      <c r="F9819">
        <v>60</v>
      </c>
      <c r="G9819" s="1">
        <f t="shared" si="612"/>
        <v>1</v>
      </c>
      <c r="H9819" s="4">
        <f t="shared" si="613"/>
        <v>1</v>
      </c>
      <c r="I9819" s="5">
        <f>IF(OR(AND(F9819&gt;=50,G9819&gt;SUMIF(SeasonTotals!A$2:A$9,A9819,SeasonTotals!F$2:F$9)),AND(G9819&gt;0.885,F9819&gt;=50,D9819&lt;3)),1,0)</f>
        <v>1</v>
      </c>
      <c r="J9819" s="4">
        <f t="shared" si="614"/>
        <v>0</v>
      </c>
      <c r="K9819" s="5">
        <f t="shared" si="615"/>
        <v>0</v>
      </c>
    </row>
    <row r="9820" spans="1:11" x14ac:dyDescent="0.25">
      <c r="A9820" t="s">
        <v>118</v>
      </c>
      <c r="B9820" t="s">
        <v>88</v>
      </c>
      <c r="C9820">
        <v>1</v>
      </c>
      <c r="D9820">
        <v>3</v>
      </c>
      <c r="E9820">
        <v>2</v>
      </c>
      <c r="F9820">
        <v>17</v>
      </c>
      <c r="G9820" s="1">
        <f t="shared" si="612"/>
        <v>0.4</v>
      </c>
      <c r="H9820" s="4">
        <f t="shared" si="613"/>
        <v>0</v>
      </c>
      <c r="I9820" s="5">
        <f>IF(OR(AND(F9820&gt;=50,G9820&gt;SUMIF(SeasonTotals!A$2:A$9,A9820,SeasonTotals!F$2:F$9)),AND(G9820&gt;0.885,F9820&gt;=50,D9820&lt;3)),1,0)</f>
        <v>0</v>
      </c>
      <c r="J9820" s="4">
        <f t="shared" si="614"/>
        <v>1</v>
      </c>
      <c r="K9820" s="5">
        <f t="shared" si="615"/>
        <v>1</v>
      </c>
    </row>
    <row r="9821" spans="1:11" x14ac:dyDescent="0.25">
      <c r="A9821" t="s">
        <v>118</v>
      </c>
      <c r="B9821" t="s">
        <v>88</v>
      </c>
      <c r="C9821">
        <v>1</v>
      </c>
      <c r="D9821">
        <v>3</v>
      </c>
      <c r="E9821">
        <v>24</v>
      </c>
      <c r="F9821">
        <v>58</v>
      </c>
      <c r="G9821" s="1">
        <f t="shared" si="612"/>
        <v>0.88888888888888884</v>
      </c>
      <c r="H9821" s="4">
        <f t="shared" si="613"/>
        <v>0</v>
      </c>
      <c r="I9821" s="5">
        <f>IF(OR(AND(F9821&gt;=50,G9821&gt;SUMIF(SeasonTotals!A$2:A$9,A9821,SeasonTotals!F$2:F$9)),AND(G9821&gt;0.885,F9821&gt;=50,D9821&lt;3)),1,0)</f>
        <v>0</v>
      </c>
      <c r="J9821" s="4">
        <f t="shared" si="614"/>
        <v>0</v>
      </c>
      <c r="K9821" s="5">
        <f t="shared" si="615"/>
        <v>0</v>
      </c>
    </row>
    <row r="9822" spans="1:11" x14ac:dyDescent="0.25">
      <c r="A9822" t="s">
        <v>118</v>
      </c>
      <c r="B9822" t="s">
        <v>88</v>
      </c>
      <c r="C9822">
        <v>1</v>
      </c>
      <c r="D9822">
        <v>3</v>
      </c>
      <c r="E9822">
        <v>27</v>
      </c>
      <c r="F9822">
        <v>58</v>
      </c>
      <c r="G9822" s="1">
        <f t="shared" si="612"/>
        <v>0.9</v>
      </c>
      <c r="H9822" s="4">
        <f t="shared" si="613"/>
        <v>0</v>
      </c>
      <c r="I9822" s="5">
        <f>IF(OR(AND(F9822&gt;=50,G9822&gt;SUMIF(SeasonTotals!A$2:A$9,A9822,SeasonTotals!F$2:F$9)),AND(G9822&gt;0.885,F9822&gt;=50,D9822&lt;3)),1,0)</f>
        <v>0</v>
      </c>
      <c r="J9822" s="4">
        <f t="shared" si="614"/>
        <v>0</v>
      </c>
      <c r="K9822" s="5">
        <f t="shared" si="615"/>
        <v>0</v>
      </c>
    </row>
    <row r="9823" spans="1:11" x14ac:dyDescent="0.25">
      <c r="A9823" t="s">
        <v>118</v>
      </c>
      <c r="B9823" t="s">
        <v>88</v>
      </c>
      <c r="C9823">
        <v>1</v>
      </c>
      <c r="D9823">
        <v>3</v>
      </c>
      <c r="E9823">
        <v>5</v>
      </c>
      <c r="F9823">
        <v>10</v>
      </c>
      <c r="G9823" s="1">
        <f t="shared" si="612"/>
        <v>0.625</v>
      </c>
      <c r="H9823" s="4">
        <f t="shared" si="613"/>
        <v>0</v>
      </c>
      <c r="I9823" s="5">
        <f>IF(OR(AND(F9823&gt;=50,G9823&gt;SUMIF(SeasonTotals!A$2:A$9,A9823,SeasonTotals!F$2:F$9)),AND(G9823&gt;0.885,F9823&gt;=50,D9823&lt;3)),1,0)</f>
        <v>0</v>
      </c>
      <c r="J9823" s="4">
        <f t="shared" si="614"/>
        <v>1</v>
      </c>
      <c r="K9823" s="5">
        <f t="shared" si="615"/>
        <v>1</v>
      </c>
    </row>
    <row r="9824" spans="1:11" x14ac:dyDescent="0.25">
      <c r="A9824" t="s">
        <v>118</v>
      </c>
      <c r="B9824" t="s">
        <v>88</v>
      </c>
      <c r="C9824">
        <v>1</v>
      </c>
      <c r="D9824">
        <v>3</v>
      </c>
      <c r="E9824">
        <v>13</v>
      </c>
      <c r="F9824">
        <v>59</v>
      </c>
      <c r="G9824" s="1">
        <f t="shared" si="612"/>
        <v>0.8125</v>
      </c>
      <c r="H9824" s="4">
        <f t="shared" si="613"/>
        <v>0</v>
      </c>
      <c r="I9824" s="5">
        <f>IF(OR(AND(F9824&gt;=50,G9824&gt;SUMIF(SeasonTotals!A$2:A$9,A9824,SeasonTotals!F$2:F$9)),AND(G9824&gt;0.885,F9824&gt;=50,D9824&lt;3)),1,0)</f>
        <v>0</v>
      </c>
      <c r="J9824" s="4">
        <f t="shared" si="614"/>
        <v>1</v>
      </c>
      <c r="K9824" s="5">
        <f t="shared" si="615"/>
        <v>0</v>
      </c>
    </row>
    <row r="9825" spans="1:11" x14ac:dyDescent="0.25">
      <c r="A9825" t="s">
        <v>118</v>
      </c>
      <c r="B9825" t="s">
        <v>88</v>
      </c>
      <c r="C9825">
        <v>1</v>
      </c>
      <c r="D9825">
        <v>4</v>
      </c>
      <c r="E9825">
        <v>35</v>
      </c>
      <c r="F9825">
        <v>63</v>
      </c>
      <c r="G9825" s="1">
        <f t="shared" si="612"/>
        <v>0.89743589743589747</v>
      </c>
      <c r="H9825" s="4">
        <f t="shared" si="613"/>
        <v>0</v>
      </c>
      <c r="I9825" s="5">
        <f>IF(OR(AND(F9825&gt;=50,G9825&gt;SUMIF(SeasonTotals!A$2:A$9,A9825,SeasonTotals!F$2:F$9)),AND(G9825&gt;0.885,F9825&gt;=50,D9825&lt;3)),1,0)</f>
        <v>0</v>
      </c>
      <c r="J9825" s="4">
        <f t="shared" si="614"/>
        <v>0</v>
      </c>
      <c r="K9825" s="5">
        <f t="shared" si="615"/>
        <v>0</v>
      </c>
    </row>
    <row r="9826" spans="1:11" x14ac:dyDescent="0.25">
      <c r="A9826" t="s">
        <v>129</v>
      </c>
      <c r="B9826" t="s">
        <v>92</v>
      </c>
      <c r="C9826">
        <v>1</v>
      </c>
      <c r="D9826">
        <v>2</v>
      </c>
      <c r="E9826">
        <v>27</v>
      </c>
      <c r="F9826">
        <v>58</v>
      </c>
      <c r="G9826" s="1">
        <f t="shared" si="612"/>
        <v>0.93103448275862066</v>
      </c>
      <c r="H9826" s="4">
        <f t="shared" si="613"/>
        <v>1</v>
      </c>
      <c r="I9826" s="5">
        <f>IF(OR(AND(F9826&gt;=50,G9826&gt;SUMIF(SeasonTotals!A$2:A$9,A9826,SeasonTotals!F$2:F$9)),AND(G9826&gt;0.885,F9826&gt;=50,D9826&lt;3)),1,0)</f>
        <v>1</v>
      </c>
      <c r="J9826" s="4">
        <f t="shared" si="614"/>
        <v>0</v>
      </c>
      <c r="K9826" s="5">
        <f t="shared" si="615"/>
        <v>0</v>
      </c>
    </row>
    <row r="9827" spans="1:11" x14ac:dyDescent="0.25">
      <c r="A9827" t="s">
        <v>129</v>
      </c>
      <c r="B9827" t="s">
        <v>92</v>
      </c>
      <c r="C9827">
        <v>1</v>
      </c>
      <c r="D9827">
        <v>1</v>
      </c>
      <c r="E9827">
        <v>20</v>
      </c>
      <c r="F9827">
        <v>60</v>
      </c>
      <c r="G9827" s="1">
        <f t="shared" si="612"/>
        <v>0.95238095238095233</v>
      </c>
      <c r="H9827" s="4">
        <f t="shared" si="613"/>
        <v>1</v>
      </c>
      <c r="I9827" s="5">
        <f>IF(OR(AND(F9827&gt;=50,G9827&gt;SUMIF(SeasonTotals!A$2:A$9,A9827,SeasonTotals!F$2:F$9)),AND(G9827&gt;0.885,F9827&gt;=50,D9827&lt;3)),1,0)</f>
        <v>1</v>
      </c>
      <c r="J9827" s="4">
        <f t="shared" si="614"/>
        <v>0</v>
      </c>
      <c r="K9827" s="5">
        <f t="shared" si="615"/>
        <v>0</v>
      </c>
    </row>
    <row r="9828" spans="1:11" x14ac:dyDescent="0.25">
      <c r="A9828" t="s">
        <v>129</v>
      </c>
      <c r="B9828" t="s">
        <v>92</v>
      </c>
      <c r="C9828">
        <v>1</v>
      </c>
      <c r="D9828">
        <v>1</v>
      </c>
      <c r="E9828">
        <v>34</v>
      </c>
      <c r="F9828">
        <v>60</v>
      </c>
      <c r="G9828" s="1">
        <f t="shared" si="612"/>
        <v>0.97142857142857142</v>
      </c>
      <c r="H9828" s="4">
        <f t="shared" si="613"/>
        <v>1</v>
      </c>
      <c r="I9828" s="5">
        <f>IF(OR(AND(F9828&gt;=50,G9828&gt;SUMIF(SeasonTotals!A$2:A$9,A9828,SeasonTotals!F$2:F$9)),AND(G9828&gt;0.885,F9828&gt;=50,D9828&lt;3)),1,0)</f>
        <v>1</v>
      </c>
      <c r="J9828" s="4">
        <f t="shared" si="614"/>
        <v>0</v>
      </c>
      <c r="K9828" s="5">
        <f t="shared" si="615"/>
        <v>0</v>
      </c>
    </row>
    <row r="9829" spans="1:11" x14ac:dyDescent="0.25">
      <c r="A9829" t="s">
        <v>129</v>
      </c>
      <c r="B9829" t="s">
        <v>92</v>
      </c>
      <c r="C9829">
        <v>1</v>
      </c>
      <c r="D9829">
        <v>4</v>
      </c>
      <c r="E9829">
        <v>26</v>
      </c>
      <c r="F9829">
        <v>60</v>
      </c>
      <c r="G9829" s="1">
        <f t="shared" si="612"/>
        <v>0.8666666666666667</v>
      </c>
      <c r="H9829" s="4">
        <f t="shared" si="613"/>
        <v>0</v>
      </c>
      <c r="I9829" s="5">
        <f>IF(OR(AND(F9829&gt;=50,G9829&gt;SUMIF(SeasonTotals!A$2:A$9,A9829,SeasonTotals!F$2:F$9)),AND(G9829&gt;0.885,F9829&gt;=50,D9829&lt;3)),1,0)</f>
        <v>0</v>
      </c>
      <c r="J9829" s="4">
        <f t="shared" si="614"/>
        <v>0</v>
      </c>
      <c r="K9829" s="5">
        <f t="shared" si="615"/>
        <v>0</v>
      </c>
    </row>
    <row r="9830" spans="1:11" x14ac:dyDescent="0.25">
      <c r="A9830" t="s">
        <v>129</v>
      </c>
      <c r="B9830" t="s">
        <v>92</v>
      </c>
      <c r="C9830">
        <v>1</v>
      </c>
      <c r="D9830">
        <v>4</v>
      </c>
      <c r="E9830">
        <v>47</v>
      </c>
      <c r="F9830">
        <v>62</v>
      </c>
      <c r="G9830" s="1">
        <f t="shared" si="612"/>
        <v>0.92156862745098034</v>
      </c>
      <c r="H9830" s="4">
        <f t="shared" si="613"/>
        <v>1</v>
      </c>
      <c r="I9830" s="5">
        <f>IF(OR(AND(F9830&gt;=50,G9830&gt;SUMIF(SeasonTotals!A$2:A$9,A9830,SeasonTotals!F$2:F$9)),AND(G9830&gt;0.885,F9830&gt;=50,D9830&lt;3)),1,0)</f>
        <v>1</v>
      </c>
      <c r="J9830" s="4">
        <f t="shared" si="614"/>
        <v>0</v>
      </c>
      <c r="K9830" s="5">
        <f t="shared" si="615"/>
        <v>0</v>
      </c>
    </row>
    <row r="9831" spans="1:11" x14ac:dyDescent="0.25">
      <c r="A9831" t="s">
        <v>129</v>
      </c>
      <c r="B9831" t="s">
        <v>92</v>
      </c>
      <c r="C9831">
        <v>1</v>
      </c>
      <c r="D9831">
        <v>1</v>
      </c>
      <c r="E9831">
        <v>22</v>
      </c>
      <c r="F9831">
        <v>58</v>
      </c>
      <c r="G9831" s="1">
        <f t="shared" si="612"/>
        <v>0.95652173913043481</v>
      </c>
      <c r="H9831" s="4">
        <f t="shared" si="613"/>
        <v>1</v>
      </c>
      <c r="I9831" s="5">
        <f>IF(OR(AND(F9831&gt;=50,G9831&gt;SUMIF(SeasonTotals!A$2:A$9,A9831,SeasonTotals!F$2:F$9)),AND(G9831&gt;0.885,F9831&gt;=50,D9831&lt;3)),1,0)</f>
        <v>1</v>
      </c>
      <c r="J9831" s="4">
        <f t="shared" si="614"/>
        <v>0</v>
      </c>
      <c r="K9831" s="5">
        <f t="shared" si="615"/>
        <v>0</v>
      </c>
    </row>
    <row r="9832" spans="1:11" x14ac:dyDescent="0.25">
      <c r="A9832" t="s">
        <v>129</v>
      </c>
      <c r="B9832" t="s">
        <v>92</v>
      </c>
      <c r="C9832">
        <v>1</v>
      </c>
      <c r="D9832">
        <v>2</v>
      </c>
      <c r="E9832">
        <v>24</v>
      </c>
      <c r="F9832">
        <v>60</v>
      </c>
      <c r="G9832" s="1">
        <f t="shared" si="612"/>
        <v>0.92307692307692313</v>
      </c>
      <c r="H9832" s="4">
        <f t="shared" si="613"/>
        <v>1</v>
      </c>
      <c r="I9832" s="5">
        <f>IF(OR(AND(F9832&gt;=50,G9832&gt;SUMIF(SeasonTotals!A$2:A$9,A9832,SeasonTotals!F$2:F$9)),AND(G9832&gt;0.885,F9832&gt;=50,D9832&lt;3)),1,0)</f>
        <v>1</v>
      </c>
      <c r="J9832" s="4">
        <f t="shared" si="614"/>
        <v>0</v>
      </c>
      <c r="K9832" s="5">
        <f t="shared" si="615"/>
        <v>0</v>
      </c>
    </row>
    <row r="9833" spans="1:11" x14ac:dyDescent="0.25">
      <c r="A9833" t="s">
        <v>129</v>
      </c>
      <c r="B9833" t="s">
        <v>92</v>
      </c>
      <c r="C9833">
        <v>1</v>
      </c>
      <c r="D9833">
        <v>1</v>
      </c>
      <c r="E9833">
        <v>30</v>
      </c>
      <c r="F9833">
        <v>60</v>
      </c>
      <c r="G9833" s="1">
        <f t="shared" si="612"/>
        <v>0.967741935483871</v>
      </c>
      <c r="H9833" s="4">
        <f t="shared" si="613"/>
        <v>1</v>
      </c>
      <c r="I9833" s="5">
        <f>IF(OR(AND(F9833&gt;=50,G9833&gt;SUMIF(SeasonTotals!A$2:A$9,A9833,SeasonTotals!F$2:F$9)),AND(G9833&gt;0.885,F9833&gt;=50,D9833&lt;3)),1,0)</f>
        <v>1</v>
      </c>
      <c r="J9833" s="4">
        <f t="shared" si="614"/>
        <v>0</v>
      </c>
      <c r="K9833" s="5">
        <f t="shared" si="615"/>
        <v>0</v>
      </c>
    </row>
    <row r="9834" spans="1:11" x14ac:dyDescent="0.25">
      <c r="A9834" t="s">
        <v>129</v>
      </c>
      <c r="B9834" t="s">
        <v>92</v>
      </c>
      <c r="C9834">
        <v>1</v>
      </c>
      <c r="D9834">
        <v>4</v>
      </c>
      <c r="E9834">
        <v>32</v>
      </c>
      <c r="F9834">
        <v>65</v>
      </c>
      <c r="G9834" s="1">
        <f t="shared" si="612"/>
        <v>0.88888888888888884</v>
      </c>
      <c r="H9834" s="4">
        <f t="shared" si="613"/>
        <v>0</v>
      </c>
      <c r="I9834" s="5">
        <f>IF(OR(AND(F9834&gt;=50,G9834&gt;SUMIF(SeasonTotals!A$2:A$9,A9834,SeasonTotals!F$2:F$9)),AND(G9834&gt;0.885,F9834&gt;=50,D9834&lt;3)),1,0)</f>
        <v>0</v>
      </c>
      <c r="J9834" s="4">
        <f t="shared" si="614"/>
        <v>0</v>
      </c>
      <c r="K9834" s="5">
        <f t="shared" si="615"/>
        <v>0</v>
      </c>
    </row>
    <row r="9835" spans="1:11" x14ac:dyDescent="0.25">
      <c r="A9835" t="s">
        <v>129</v>
      </c>
      <c r="B9835" t="s">
        <v>92</v>
      </c>
      <c r="C9835">
        <v>1</v>
      </c>
      <c r="D9835">
        <v>1</v>
      </c>
      <c r="E9835">
        <v>23</v>
      </c>
      <c r="F9835">
        <v>60</v>
      </c>
      <c r="G9835" s="1">
        <f t="shared" si="612"/>
        <v>0.95833333333333337</v>
      </c>
      <c r="H9835" s="4">
        <f t="shared" si="613"/>
        <v>1</v>
      </c>
      <c r="I9835" s="5">
        <f>IF(OR(AND(F9835&gt;=50,G9835&gt;SUMIF(SeasonTotals!A$2:A$9,A9835,SeasonTotals!F$2:F$9)),AND(G9835&gt;0.885,F9835&gt;=50,D9835&lt;3)),1,0)</f>
        <v>1</v>
      </c>
      <c r="J9835" s="4">
        <f t="shared" si="614"/>
        <v>0</v>
      </c>
      <c r="K9835" s="5">
        <f t="shared" si="615"/>
        <v>0</v>
      </c>
    </row>
    <row r="9836" spans="1:11" x14ac:dyDescent="0.25">
      <c r="A9836" t="s">
        <v>129</v>
      </c>
      <c r="B9836" t="s">
        <v>92</v>
      </c>
      <c r="C9836">
        <v>1</v>
      </c>
      <c r="D9836">
        <v>3</v>
      </c>
      <c r="E9836">
        <v>25</v>
      </c>
      <c r="F9836">
        <v>62</v>
      </c>
      <c r="G9836" s="1">
        <f t="shared" si="612"/>
        <v>0.8928571428571429</v>
      </c>
      <c r="H9836" s="4">
        <f t="shared" si="613"/>
        <v>0</v>
      </c>
      <c r="I9836" s="5">
        <f>IF(OR(AND(F9836&gt;=50,G9836&gt;SUMIF(SeasonTotals!A$2:A$9,A9836,SeasonTotals!F$2:F$9)),AND(G9836&gt;0.885,F9836&gt;=50,D9836&lt;3)),1,0)</f>
        <v>0</v>
      </c>
      <c r="J9836" s="4">
        <f t="shared" si="614"/>
        <v>0</v>
      </c>
      <c r="K9836" s="5">
        <f t="shared" si="615"/>
        <v>0</v>
      </c>
    </row>
    <row r="9837" spans="1:11" x14ac:dyDescent="0.25">
      <c r="A9837" t="s">
        <v>129</v>
      </c>
      <c r="B9837" t="s">
        <v>92</v>
      </c>
      <c r="C9837">
        <v>1</v>
      </c>
      <c r="D9837">
        <v>6</v>
      </c>
      <c r="E9837">
        <v>25</v>
      </c>
      <c r="F9837">
        <v>60</v>
      </c>
      <c r="G9837" s="1">
        <f t="shared" si="612"/>
        <v>0.80645161290322576</v>
      </c>
      <c r="H9837" s="4">
        <f t="shared" si="613"/>
        <v>0</v>
      </c>
      <c r="I9837" s="5">
        <f>IF(OR(AND(F9837&gt;=50,G9837&gt;SUMIF(SeasonTotals!A$2:A$9,A9837,SeasonTotals!F$2:F$9)),AND(G9837&gt;0.885,F9837&gt;=50,D9837&lt;3)),1,0)</f>
        <v>0</v>
      </c>
      <c r="J9837" s="4">
        <f t="shared" si="614"/>
        <v>1</v>
      </c>
      <c r="K9837" s="5">
        <f t="shared" si="615"/>
        <v>0</v>
      </c>
    </row>
    <row r="9838" spans="1:11" x14ac:dyDescent="0.25">
      <c r="A9838" t="s">
        <v>129</v>
      </c>
      <c r="B9838" t="s">
        <v>92</v>
      </c>
      <c r="C9838">
        <v>1</v>
      </c>
      <c r="D9838">
        <v>4</v>
      </c>
      <c r="E9838">
        <v>24</v>
      </c>
      <c r="F9838">
        <v>60</v>
      </c>
      <c r="G9838" s="1">
        <f t="shared" si="612"/>
        <v>0.8571428571428571</v>
      </c>
      <c r="H9838" s="4">
        <f t="shared" si="613"/>
        <v>0</v>
      </c>
      <c r="I9838" s="5">
        <f>IF(OR(AND(F9838&gt;=50,G9838&gt;SUMIF(SeasonTotals!A$2:A$9,A9838,SeasonTotals!F$2:F$9)),AND(G9838&gt;0.885,F9838&gt;=50,D9838&lt;3)),1,0)</f>
        <v>0</v>
      </c>
      <c r="J9838" s="4">
        <f t="shared" si="614"/>
        <v>0</v>
      </c>
      <c r="K9838" s="5">
        <f t="shared" si="615"/>
        <v>0</v>
      </c>
    </row>
    <row r="9839" spans="1:11" x14ac:dyDescent="0.25">
      <c r="A9839" t="s">
        <v>129</v>
      </c>
      <c r="B9839" t="s">
        <v>92</v>
      </c>
      <c r="C9839">
        <v>1</v>
      </c>
      <c r="D9839">
        <v>1</v>
      </c>
      <c r="E9839">
        <v>20</v>
      </c>
      <c r="F9839">
        <v>65</v>
      </c>
      <c r="G9839" s="1">
        <f t="shared" si="612"/>
        <v>0.95238095238095233</v>
      </c>
      <c r="H9839" s="4">
        <f t="shared" si="613"/>
        <v>1</v>
      </c>
      <c r="I9839" s="5">
        <f>IF(OR(AND(F9839&gt;=50,G9839&gt;SUMIF(SeasonTotals!A$2:A$9,A9839,SeasonTotals!F$2:F$9)),AND(G9839&gt;0.885,F9839&gt;=50,D9839&lt;3)),1,0)</f>
        <v>1</v>
      </c>
      <c r="J9839" s="4">
        <f t="shared" si="614"/>
        <v>0</v>
      </c>
      <c r="K9839" s="5">
        <f t="shared" si="615"/>
        <v>0</v>
      </c>
    </row>
    <row r="9840" spans="1:11" x14ac:dyDescent="0.25">
      <c r="A9840" t="s">
        <v>129</v>
      </c>
      <c r="B9840" t="s">
        <v>92</v>
      </c>
      <c r="C9840">
        <v>1</v>
      </c>
      <c r="D9840">
        <v>2</v>
      </c>
      <c r="E9840">
        <v>17</v>
      </c>
      <c r="F9840">
        <v>39</v>
      </c>
      <c r="G9840" s="1">
        <f t="shared" si="612"/>
        <v>0.89473684210526316</v>
      </c>
      <c r="H9840" s="4">
        <f t="shared" si="613"/>
        <v>0</v>
      </c>
      <c r="I9840" s="5">
        <f>IF(OR(AND(F9840&gt;=50,G9840&gt;SUMIF(SeasonTotals!A$2:A$9,A9840,SeasonTotals!F$2:F$9)),AND(G9840&gt;0.885,F9840&gt;=50,D9840&lt;3)),1,0)</f>
        <v>0</v>
      </c>
      <c r="J9840" s="4">
        <f t="shared" si="614"/>
        <v>0</v>
      </c>
      <c r="K9840" s="5">
        <f t="shared" si="615"/>
        <v>1</v>
      </c>
    </row>
    <row r="9841" spans="1:11" x14ac:dyDescent="0.25">
      <c r="A9841" t="s">
        <v>129</v>
      </c>
      <c r="B9841" t="s">
        <v>92</v>
      </c>
      <c r="C9841">
        <v>1</v>
      </c>
      <c r="D9841">
        <v>4</v>
      </c>
      <c r="E9841">
        <v>17</v>
      </c>
      <c r="F9841">
        <v>61</v>
      </c>
      <c r="G9841" s="1">
        <f t="shared" si="612"/>
        <v>0.80952380952380953</v>
      </c>
      <c r="H9841" s="4">
        <f t="shared" si="613"/>
        <v>0</v>
      </c>
      <c r="I9841" s="5">
        <f>IF(OR(AND(F9841&gt;=50,G9841&gt;SUMIF(SeasonTotals!A$2:A$9,A9841,SeasonTotals!F$2:F$9)),AND(G9841&gt;0.885,F9841&gt;=50,D9841&lt;3)),1,0)</f>
        <v>0</v>
      </c>
      <c r="J9841" s="4">
        <f t="shared" si="614"/>
        <v>1</v>
      </c>
      <c r="K9841" s="5">
        <f t="shared" si="615"/>
        <v>0</v>
      </c>
    </row>
    <row r="9842" spans="1:11" x14ac:dyDescent="0.25">
      <c r="A9842" t="s">
        <v>129</v>
      </c>
      <c r="B9842" t="s">
        <v>92</v>
      </c>
      <c r="C9842">
        <v>1</v>
      </c>
      <c r="D9842">
        <v>3</v>
      </c>
      <c r="E9842">
        <v>34</v>
      </c>
      <c r="F9842">
        <v>65</v>
      </c>
      <c r="G9842" s="1">
        <f t="shared" si="612"/>
        <v>0.91891891891891897</v>
      </c>
      <c r="H9842" s="4">
        <f t="shared" si="613"/>
        <v>1</v>
      </c>
      <c r="I9842" s="5">
        <f>IF(OR(AND(F9842&gt;=50,G9842&gt;SUMIF(SeasonTotals!A$2:A$9,A9842,SeasonTotals!F$2:F$9)),AND(G9842&gt;0.885,F9842&gt;=50,D9842&lt;3)),1,0)</f>
        <v>1</v>
      </c>
      <c r="J9842" s="4">
        <f t="shared" si="614"/>
        <v>0</v>
      </c>
      <c r="K9842" s="5">
        <f t="shared" si="615"/>
        <v>0</v>
      </c>
    </row>
    <row r="9843" spans="1:11" x14ac:dyDescent="0.25">
      <c r="A9843" t="s">
        <v>129</v>
      </c>
      <c r="B9843" t="s">
        <v>92</v>
      </c>
      <c r="C9843">
        <v>1</v>
      </c>
      <c r="D9843">
        <v>5</v>
      </c>
      <c r="E9843">
        <v>21</v>
      </c>
      <c r="F9843">
        <v>60</v>
      </c>
      <c r="G9843" s="1">
        <f t="shared" si="612"/>
        <v>0.80769230769230771</v>
      </c>
      <c r="H9843" s="4">
        <f t="shared" si="613"/>
        <v>0</v>
      </c>
      <c r="I9843" s="5">
        <f>IF(OR(AND(F9843&gt;=50,G9843&gt;SUMIF(SeasonTotals!A$2:A$9,A9843,SeasonTotals!F$2:F$9)),AND(G9843&gt;0.885,F9843&gt;=50,D9843&lt;3)),1,0)</f>
        <v>0</v>
      </c>
      <c r="J9843" s="4">
        <f t="shared" si="614"/>
        <v>1</v>
      </c>
      <c r="K9843" s="5">
        <f t="shared" si="615"/>
        <v>0</v>
      </c>
    </row>
    <row r="9844" spans="1:11" x14ac:dyDescent="0.25">
      <c r="A9844" t="s">
        <v>129</v>
      </c>
      <c r="B9844" t="s">
        <v>92</v>
      </c>
      <c r="C9844">
        <v>1</v>
      </c>
      <c r="D9844">
        <v>2</v>
      </c>
      <c r="E9844">
        <v>28</v>
      </c>
      <c r="F9844">
        <v>65</v>
      </c>
      <c r="G9844" s="1">
        <f t="shared" si="612"/>
        <v>0.93333333333333335</v>
      </c>
      <c r="H9844" s="4">
        <f t="shared" si="613"/>
        <v>1</v>
      </c>
      <c r="I9844" s="5">
        <f>IF(OR(AND(F9844&gt;=50,G9844&gt;SUMIF(SeasonTotals!A$2:A$9,A9844,SeasonTotals!F$2:F$9)),AND(G9844&gt;0.885,F9844&gt;=50,D9844&lt;3)),1,0)</f>
        <v>1</v>
      </c>
      <c r="J9844" s="4">
        <f t="shared" si="614"/>
        <v>0</v>
      </c>
      <c r="K9844" s="5">
        <f t="shared" si="615"/>
        <v>0</v>
      </c>
    </row>
    <row r="9845" spans="1:11" x14ac:dyDescent="0.25">
      <c r="A9845" t="s">
        <v>129</v>
      </c>
      <c r="B9845" t="s">
        <v>92</v>
      </c>
      <c r="C9845">
        <v>1</v>
      </c>
      <c r="D9845">
        <v>4</v>
      </c>
      <c r="E9845">
        <v>22</v>
      </c>
      <c r="F9845">
        <v>58</v>
      </c>
      <c r="G9845" s="1">
        <f t="shared" si="612"/>
        <v>0.84615384615384615</v>
      </c>
      <c r="H9845" s="4">
        <f t="shared" si="613"/>
        <v>0</v>
      </c>
      <c r="I9845" s="5">
        <f>IF(OR(AND(F9845&gt;=50,G9845&gt;SUMIF(SeasonTotals!A$2:A$9,A9845,SeasonTotals!F$2:F$9)),AND(G9845&gt;0.885,F9845&gt;=50,D9845&lt;3)),1,0)</f>
        <v>0</v>
      </c>
      <c r="J9845" s="4">
        <f t="shared" si="614"/>
        <v>1</v>
      </c>
      <c r="K9845" s="5">
        <f t="shared" si="615"/>
        <v>0</v>
      </c>
    </row>
    <row r="9846" spans="1:11" x14ac:dyDescent="0.25">
      <c r="A9846" t="s">
        <v>129</v>
      </c>
      <c r="B9846" t="s">
        <v>92</v>
      </c>
      <c r="C9846">
        <v>1</v>
      </c>
      <c r="D9846">
        <v>3</v>
      </c>
      <c r="E9846">
        <v>26</v>
      </c>
      <c r="F9846">
        <v>60</v>
      </c>
      <c r="G9846" s="1">
        <f t="shared" si="612"/>
        <v>0.89655172413793105</v>
      </c>
      <c r="H9846" s="4">
        <f t="shared" si="613"/>
        <v>0</v>
      </c>
      <c r="I9846" s="5">
        <f>IF(OR(AND(F9846&gt;=50,G9846&gt;SUMIF(SeasonTotals!A$2:A$9,A9846,SeasonTotals!F$2:F$9)),AND(G9846&gt;0.885,F9846&gt;=50,D9846&lt;3)),1,0)</f>
        <v>0</v>
      </c>
      <c r="J9846" s="4">
        <f t="shared" si="614"/>
        <v>0</v>
      </c>
      <c r="K9846" s="5">
        <f t="shared" si="615"/>
        <v>0</v>
      </c>
    </row>
    <row r="9847" spans="1:11" x14ac:dyDescent="0.25">
      <c r="A9847" t="s">
        <v>129</v>
      </c>
      <c r="B9847" t="s">
        <v>92</v>
      </c>
      <c r="C9847">
        <v>1</v>
      </c>
      <c r="D9847">
        <v>6</v>
      </c>
      <c r="E9847">
        <v>21</v>
      </c>
      <c r="F9847">
        <v>60</v>
      </c>
      <c r="G9847" s="1">
        <f t="shared" si="612"/>
        <v>0.77777777777777779</v>
      </c>
      <c r="H9847" s="4">
        <f t="shared" si="613"/>
        <v>0</v>
      </c>
      <c r="I9847" s="5">
        <f>IF(OR(AND(F9847&gt;=50,G9847&gt;SUMIF(SeasonTotals!A$2:A$9,A9847,SeasonTotals!F$2:F$9)),AND(G9847&gt;0.885,F9847&gt;=50,D9847&lt;3)),1,0)</f>
        <v>0</v>
      </c>
      <c r="J9847" s="4">
        <f t="shared" si="614"/>
        <v>1</v>
      </c>
      <c r="K9847" s="5">
        <f t="shared" si="615"/>
        <v>0</v>
      </c>
    </row>
    <row r="9848" spans="1:11" x14ac:dyDescent="0.25">
      <c r="A9848" t="s">
        <v>129</v>
      </c>
      <c r="B9848" t="s">
        <v>92</v>
      </c>
      <c r="C9848">
        <v>1</v>
      </c>
      <c r="D9848">
        <v>5</v>
      </c>
      <c r="E9848">
        <v>27</v>
      </c>
      <c r="F9848">
        <v>60</v>
      </c>
      <c r="G9848" s="1">
        <f t="shared" si="612"/>
        <v>0.84375</v>
      </c>
      <c r="H9848" s="4">
        <f t="shared" si="613"/>
        <v>0</v>
      </c>
      <c r="I9848" s="5">
        <f>IF(OR(AND(F9848&gt;=50,G9848&gt;SUMIF(SeasonTotals!A$2:A$9,A9848,SeasonTotals!F$2:F$9)),AND(G9848&gt;0.885,F9848&gt;=50,D9848&lt;3)),1,0)</f>
        <v>0</v>
      </c>
      <c r="J9848" s="4">
        <f t="shared" si="614"/>
        <v>1</v>
      </c>
      <c r="K9848" s="5">
        <f t="shared" si="615"/>
        <v>0</v>
      </c>
    </row>
    <row r="9849" spans="1:11" x14ac:dyDescent="0.25">
      <c r="A9849" t="s">
        <v>129</v>
      </c>
      <c r="B9849" t="s">
        <v>92</v>
      </c>
      <c r="C9849">
        <v>1</v>
      </c>
      <c r="D9849">
        <v>2</v>
      </c>
      <c r="E9849">
        <v>17</v>
      </c>
      <c r="F9849">
        <v>58</v>
      </c>
      <c r="G9849" s="1">
        <f t="shared" si="612"/>
        <v>0.89473684210526316</v>
      </c>
      <c r="H9849" s="4">
        <f t="shared" si="613"/>
        <v>1</v>
      </c>
      <c r="I9849" s="5">
        <f>IF(OR(AND(F9849&gt;=50,G9849&gt;SUMIF(SeasonTotals!A$2:A$9,A9849,SeasonTotals!F$2:F$9)),AND(G9849&gt;0.885,F9849&gt;=50,D9849&lt;3)),1,0)</f>
        <v>1</v>
      </c>
      <c r="J9849" s="4">
        <f t="shared" si="614"/>
        <v>0</v>
      </c>
      <c r="K9849" s="5">
        <f t="shared" si="615"/>
        <v>0</v>
      </c>
    </row>
    <row r="9850" spans="1:11" x14ac:dyDescent="0.25">
      <c r="A9850" t="s">
        <v>129</v>
      </c>
      <c r="B9850" t="s">
        <v>92</v>
      </c>
      <c r="C9850">
        <v>1</v>
      </c>
      <c r="D9850">
        <v>4</v>
      </c>
      <c r="E9850">
        <v>21</v>
      </c>
      <c r="F9850">
        <v>60</v>
      </c>
      <c r="G9850" s="1">
        <f t="shared" si="612"/>
        <v>0.84</v>
      </c>
      <c r="H9850" s="4">
        <f t="shared" si="613"/>
        <v>0</v>
      </c>
      <c r="I9850" s="5">
        <f>IF(OR(AND(F9850&gt;=50,G9850&gt;SUMIF(SeasonTotals!A$2:A$9,A9850,SeasonTotals!F$2:F$9)),AND(G9850&gt;0.885,F9850&gt;=50,D9850&lt;3)),1,0)</f>
        <v>0</v>
      </c>
      <c r="J9850" s="4">
        <f t="shared" si="614"/>
        <v>1</v>
      </c>
      <c r="K9850" s="5">
        <f t="shared" si="615"/>
        <v>0</v>
      </c>
    </row>
    <row r="9851" spans="1:11" x14ac:dyDescent="0.25">
      <c r="A9851" t="s">
        <v>129</v>
      </c>
      <c r="B9851" t="s">
        <v>92</v>
      </c>
      <c r="C9851">
        <v>1</v>
      </c>
      <c r="D9851">
        <v>7</v>
      </c>
      <c r="E9851">
        <v>30</v>
      </c>
      <c r="F9851">
        <v>60</v>
      </c>
      <c r="G9851" s="1">
        <f t="shared" si="612"/>
        <v>0.81081081081081086</v>
      </c>
      <c r="H9851" s="4">
        <f t="shared" si="613"/>
        <v>0</v>
      </c>
      <c r="I9851" s="5">
        <f>IF(OR(AND(F9851&gt;=50,G9851&gt;SUMIF(SeasonTotals!A$2:A$9,A9851,SeasonTotals!F$2:F$9)),AND(G9851&gt;0.885,F9851&gt;=50,D9851&lt;3)),1,0)</f>
        <v>0</v>
      </c>
      <c r="J9851" s="4">
        <f t="shared" si="614"/>
        <v>1</v>
      </c>
      <c r="K9851" s="5">
        <f t="shared" si="615"/>
        <v>0</v>
      </c>
    </row>
    <row r="9852" spans="1:11" x14ac:dyDescent="0.25">
      <c r="A9852" t="s">
        <v>129</v>
      </c>
      <c r="B9852" t="s">
        <v>11</v>
      </c>
      <c r="C9852">
        <v>1</v>
      </c>
      <c r="D9852">
        <v>2</v>
      </c>
      <c r="E9852">
        <v>24</v>
      </c>
      <c r="F9852">
        <v>59</v>
      </c>
      <c r="G9852" s="1">
        <f t="shared" si="612"/>
        <v>0.92307692307692313</v>
      </c>
      <c r="H9852" s="4">
        <f t="shared" si="613"/>
        <v>1</v>
      </c>
      <c r="I9852" s="5">
        <f>IF(OR(AND(F9852&gt;=50,G9852&gt;SUMIF(SeasonTotals!A$2:A$9,A9852,SeasonTotals!F$2:F$9)),AND(G9852&gt;0.885,F9852&gt;=50,D9852&lt;3)),1,0)</f>
        <v>1</v>
      </c>
      <c r="J9852" s="4">
        <f t="shared" si="614"/>
        <v>0</v>
      </c>
      <c r="K9852" s="5">
        <f t="shared" si="615"/>
        <v>0</v>
      </c>
    </row>
    <row r="9853" spans="1:11" x14ac:dyDescent="0.25">
      <c r="A9853" t="s">
        <v>129</v>
      </c>
      <c r="B9853" t="s">
        <v>11</v>
      </c>
      <c r="C9853">
        <v>1</v>
      </c>
      <c r="D9853">
        <v>4</v>
      </c>
      <c r="E9853">
        <v>6</v>
      </c>
      <c r="F9853">
        <v>20</v>
      </c>
      <c r="G9853" s="1">
        <f t="shared" si="612"/>
        <v>0.6</v>
      </c>
      <c r="H9853" s="4">
        <f t="shared" si="613"/>
        <v>0</v>
      </c>
      <c r="I9853" s="5">
        <f>IF(OR(AND(F9853&gt;=50,G9853&gt;SUMIF(SeasonTotals!A$2:A$9,A9853,SeasonTotals!F$2:F$9)),AND(G9853&gt;0.885,F9853&gt;=50,D9853&lt;3)),1,0)</f>
        <v>0</v>
      </c>
      <c r="J9853" s="4">
        <f t="shared" si="614"/>
        <v>1</v>
      </c>
      <c r="K9853" s="5">
        <f t="shared" si="615"/>
        <v>1</v>
      </c>
    </row>
    <row r="9854" spans="1:11" x14ac:dyDescent="0.25">
      <c r="A9854" t="s">
        <v>129</v>
      </c>
      <c r="B9854" t="s">
        <v>11</v>
      </c>
      <c r="C9854">
        <v>1</v>
      </c>
      <c r="D9854">
        <v>2</v>
      </c>
      <c r="E9854">
        <v>25</v>
      </c>
      <c r="F9854">
        <v>61</v>
      </c>
      <c r="G9854" s="1">
        <f t="shared" si="612"/>
        <v>0.92592592592592593</v>
      </c>
      <c r="H9854" s="4">
        <f t="shared" si="613"/>
        <v>1</v>
      </c>
      <c r="I9854" s="5">
        <f>IF(OR(AND(F9854&gt;=50,G9854&gt;SUMIF(SeasonTotals!A$2:A$9,A9854,SeasonTotals!F$2:F$9)),AND(G9854&gt;0.885,F9854&gt;=50,D9854&lt;3)),1,0)</f>
        <v>1</v>
      </c>
      <c r="J9854" s="4">
        <f t="shared" si="614"/>
        <v>0</v>
      </c>
      <c r="K9854" s="5">
        <f t="shared" si="615"/>
        <v>0</v>
      </c>
    </row>
    <row r="9855" spans="1:11" x14ac:dyDescent="0.25">
      <c r="A9855" t="s">
        <v>129</v>
      </c>
      <c r="B9855" t="s">
        <v>11</v>
      </c>
      <c r="C9855">
        <v>1</v>
      </c>
      <c r="D9855">
        <v>4</v>
      </c>
      <c r="E9855">
        <v>27</v>
      </c>
      <c r="F9855">
        <v>64</v>
      </c>
      <c r="G9855" s="1">
        <f t="shared" si="612"/>
        <v>0.87096774193548387</v>
      </c>
      <c r="H9855" s="4">
        <f t="shared" si="613"/>
        <v>0</v>
      </c>
      <c r="I9855" s="5">
        <f>IF(OR(AND(F9855&gt;=50,G9855&gt;SUMIF(SeasonTotals!A$2:A$9,A9855,SeasonTotals!F$2:F$9)),AND(G9855&gt;0.885,F9855&gt;=50,D9855&lt;3)),1,0)</f>
        <v>0</v>
      </c>
      <c r="J9855" s="4">
        <f t="shared" si="614"/>
        <v>0</v>
      </c>
      <c r="K9855" s="5">
        <f t="shared" si="615"/>
        <v>0</v>
      </c>
    </row>
    <row r="9856" spans="1:11" x14ac:dyDescent="0.25">
      <c r="A9856" t="s">
        <v>129</v>
      </c>
      <c r="B9856" t="s">
        <v>11</v>
      </c>
      <c r="C9856">
        <v>1</v>
      </c>
      <c r="D9856">
        <v>4</v>
      </c>
      <c r="E9856">
        <v>32</v>
      </c>
      <c r="F9856">
        <v>60</v>
      </c>
      <c r="G9856" s="1">
        <f t="shared" si="612"/>
        <v>0.88888888888888884</v>
      </c>
      <c r="H9856" s="4">
        <f t="shared" si="613"/>
        <v>0</v>
      </c>
      <c r="I9856" s="5">
        <f>IF(OR(AND(F9856&gt;=50,G9856&gt;SUMIF(SeasonTotals!A$2:A$9,A9856,SeasonTotals!F$2:F$9)),AND(G9856&gt;0.885,F9856&gt;=50,D9856&lt;3)),1,0)</f>
        <v>0</v>
      </c>
      <c r="J9856" s="4">
        <f t="shared" si="614"/>
        <v>0</v>
      </c>
      <c r="K9856" s="5">
        <f t="shared" si="615"/>
        <v>0</v>
      </c>
    </row>
    <row r="9857" spans="1:11" x14ac:dyDescent="0.25">
      <c r="A9857" t="s">
        <v>129</v>
      </c>
      <c r="B9857" t="s">
        <v>11</v>
      </c>
      <c r="C9857">
        <v>1</v>
      </c>
      <c r="D9857">
        <v>3</v>
      </c>
      <c r="E9857">
        <v>12</v>
      </c>
      <c r="F9857">
        <v>20</v>
      </c>
      <c r="G9857" s="1">
        <f t="shared" si="612"/>
        <v>0.8</v>
      </c>
      <c r="H9857" s="4">
        <f t="shared" si="613"/>
        <v>0</v>
      </c>
      <c r="I9857" s="5">
        <f>IF(OR(AND(F9857&gt;=50,G9857&gt;SUMIF(SeasonTotals!A$2:A$9,A9857,SeasonTotals!F$2:F$9)),AND(G9857&gt;0.885,F9857&gt;=50,D9857&lt;3)),1,0)</f>
        <v>0</v>
      </c>
      <c r="J9857" s="4">
        <f t="shared" si="614"/>
        <v>1</v>
      </c>
      <c r="K9857" s="5">
        <f t="shared" si="615"/>
        <v>1</v>
      </c>
    </row>
    <row r="9858" spans="1:11" x14ac:dyDescent="0.25">
      <c r="A9858" t="s">
        <v>129</v>
      </c>
      <c r="B9858" t="s">
        <v>11</v>
      </c>
      <c r="C9858">
        <v>1</v>
      </c>
      <c r="D9858">
        <v>3</v>
      </c>
      <c r="E9858">
        <v>24</v>
      </c>
      <c r="F9858">
        <v>60</v>
      </c>
      <c r="G9858" s="1">
        <f t="shared" ref="G9858:G9921" si="616">E9858/MAX(1,SUM(D9858:E9858))</f>
        <v>0.88888888888888884</v>
      </c>
      <c r="H9858" s="4">
        <f t="shared" ref="H9858:H9921" si="617">IF(AND(F9858&gt;=50,OR(G9858&gt;0.913,AND(G9858&gt;0.885,D9858&lt;3))),1,0)</f>
        <v>0</v>
      </c>
      <c r="I9858" s="5">
        <f>IF(OR(AND(F9858&gt;=50,G9858&gt;SUMIF(SeasonTotals!A$2:A$9,A9858,SeasonTotals!F$2:F$9)),AND(G9858&gt;0.885,F9858&gt;=50,D9858&lt;3)),1,0)</f>
        <v>0</v>
      </c>
      <c r="J9858" s="4">
        <f t="shared" ref="J9858:J9921" si="618">IF(G9858&lt;0.85,1,0)</f>
        <v>0</v>
      </c>
      <c r="K9858" s="5">
        <f t="shared" ref="K9858:K9921" si="619">IF(F9858&lt;55,1,0)</f>
        <v>0</v>
      </c>
    </row>
    <row r="9859" spans="1:11" x14ac:dyDescent="0.25">
      <c r="A9859" t="s">
        <v>129</v>
      </c>
      <c r="B9859" t="s">
        <v>11</v>
      </c>
      <c r="C9859">
        <v>1</v>
      </c>
      <c r="D9859">
        <v>4</v>
      </c>
      <c r="E9859">
        <v>33</v>
      </c>
      <c r="F9859">
        <v>59</v>
      </c>
      <c r="G9859" s="1">
        <f t="shared" si="616"/>
        <v>0.89189189189189189</v>
      </c>
      <c r="H9859" s="4">
        <f t="shared" si="617"/>
        <v>0</v>
      </c>
      <c r="I9859" s="5">
        <f>IF(OR(AND(F9859&gt;=50,G9859&gt;SUMIF(SeasonTotals!A$2:A$9,A9859,SeasonTotals!F$2:F$9)),AND(G9859&gt;0.885,F9859&gt;=50,D9859&lt;3)),1,0)</f>
        <v>0</v>
      </c>
      <c r="J9859" s="4">
        <f t="shared" si="618"/>
        <v>0</v>
      </c>
      <c r="K9859" s="5">
        <f t="shared" si="619"/>
        <v>0</v>
      </c>
    </row>
    <row r="9860" spans="1:11" x14ac:dyDescent="0.25">
      <c r="A9860" t="s">
        <v>129</v>
      </c>
      <c r="B9860" t="s">
        <v>130</v>
      </c>
      <c r="C9860">
        <v>1</v>
      </c>
      <c r="D9860">
        <v>4</v>
      </c>
      <c r="E9860">
        <v>33</v>
      </c>
      <c r="F9860">
        <v>58</v>
      </c>
      <c r="G9860" s="1">
        <f t="shared" si="616"/>
        <v>0.89189189189189189</v>
      </c>
      <c r="H9860" s="4">
        <f t="shared" si="617"/>
        <v>0</v>
      </c>
      <c r="I9860" s="5">
        <f>IF(OR(AND(F9860&gt;=50,G9860&gt;SUMIF(SeasonTotals!A$2:A$9,A9860,SeasonTotals!F$2:F$9)),AND(G9860&gt;0.885,F9860&gt;=50,D9860&lt;3)),1,0)</f>
        <v>0</v>
      </c>
      <c r="J9860" s="4">
        <f t="shared" si="618"/>
        <v>0</v>
      </c>
      <c r="K9860" s="5">
        <f t="shared" si="619"/>
        <v>0</v>
      </c>
    </row>
    <row r="9861" spans="1:11" x14ac:dyDescent="0.25">
      <c r="A9861" t="s">
        <v>129</v>
      </c>
      <c r="B9861" t="s">
        <v>130</v>
      </c>
      <c r="C9861">
        <v>1</v>
      </c>
      <c r="D9861">
        <v>2</v>
      </c>
      <c r="E9861">
        <v>29</v>
      </c>
      <c r="F9861">
        <v>60</v>
      </c>
      <c r="G9861" s="1">
        <f t="shared" si="616"/>
        <v>0.93548387096774188</v>
      </c>
      <c r="H9861" s="4">
        <f t="shared" si="617"/>
        <v>1</v>
      </c>
      <c r="I9861" s="5">
        <f>IF(OR(AND(F9861&gt;=50,G9861&gt;SUMIF(SeasonTotals!A$2:A$9,A9861,SeasonTotals!F$2:F$9)),AND(G9861&gt;0.885,F9861&gt;=50,D9861&lt;3)),1,0)</f>
        <v>1</v>
      </c>
      <c r="J9861" s="4">
        <f t="shared" si="618"/>
        <v>0</v>
      </c>
      <c r="K9861" s="5">
        <f t="shared" si="619"/>
        <v>0</v>
      </c>
    </row>
    <row r="9862" spans="1:11" x14ac:dyDescent="0.25">
      <c r="A9862" t="s">
        <v>129</v>
      </c>
      <c r="B9862" t="s">
        <v>130</v>
      </c>
      <c r="C9862">
        <v>1</v>
      </c>
      <c r="D9862">
        <v>1</v>
      </c>
      <c r="E9862">
        <v>30</v>
      </c>
      <c r="F9862">
        <v>60</v>
      </c>
      <c r="G9862" s="1">
        <f t="shared" si="616"/>
        <v>0.967741935483871</v>
      </c>
      <c r="H9862" s="4">
        <f t="shared" si="617"/>
        <v>1</v>
      </c>
      <c r="I9862" s="5">
        <f>IF(OR(AND(F9862&gt;=50,G9862&gt;SUMIF(SeasonTotals!A$2:A$9,A9862,SeasonTotals!F$2:F$9)),AND(G9862&gt;0.885,F9862&gt;=50,D9862&lt;3)),1,0)</f>
        <v>1</v>
      </c>
      <c r="J9862" s="4">
        <f t="shared" si="618"/>
        <v>0</v>
      </c>
      <c r="K9862" s="5">
        <f t="shared" si="619"/>
        <v>0</v>
      </c>
    </row>
    <row r="9863" spans="1:11" x14ac:dyDescent="0.25">
      <c r="A9863" t="s">
        <v>129</v>
      </c>
      <c r="B9863" t="s">
        <v>130</v>
      </c>
      <c r="C9863">
        <v>1</v>
      </c>
      <c r="D9863">
        <v>2</v>
      </c>
      <c r="E9863">
        <v>34</v>
      </c>
      <c r="F9863">
        <v>60</v>
      </c>
      <c r="G9863" s="1">
        <f t="shared" si="616"/>
        <v>0.94444444444444442</v>
      </c>
      <c r="H9863" s="4">
        <f t="shared" si="617"/>
        <v>1</v>
      </c>
      <c r="I9863" s="5">
        <f>IF(OR(AND(F9863&gt;=50,G9863&gt;SUMIF(SeasonTotals!A$2:A$9,A9863,SeasonTotals!F$2:F$9)),AND(G9863&gt;0.885,F9863&gt;=50,D9863&lt;3)),1,0)</f>
        <v>1</v>
      </c>
      <c r="J9863" s="4">
        <f t="shared" si="618"/>
        <v>0</v>
      </c>
      <c r="K9863" s="5">
        <f t="shared" si="619"/>
        <v>0</v>
      </c>
    </row>
    <row r="9864" spans="1:11" x14ac:dyDescent="0.25">
      <c r="A9864" t="s">
        <v>129</v>
      </c>
      <c r="B9864" t="s">
        <v>130</v>
      </c>
      <c r="C9864">
        <v>1</v>
      </c>
      <c r="D9864">
        <v>2</v>
      </c>
      <c r="E9864">
        <v>20</v>
      </c>
      <c r="F9864">
        <v>59</v>
      </c>
      <c r="G9864" s="1">
        <f t="shared" si="616"/>
        <v>0.90909090909090906</v>
      </c>
      <c r="H9864" s="4">
        <f t="shared" si="617"/>
        <v>1</v>
      </c>
      <c r="I9864" s="5">
        <f>IF(OR(AND(F9864&gt;=50,G9864&gt;SUMIF(SeasonTotals!A$2:A$9,A9864,SeasonTotals!F$2:F$9)),AND(G9864&gt;0.885,F9864&gt;=50,D9864&lt;3)),1,0)</f>
        <v>1</v>
      </c>
      <c r="J9864" s="4">
        <f t="shared" si="618"/>
        <v>0</v>
      </c>
      <c r="K9864" s="5">
        <f t="shared" si="619"/>
        <v>0</v>
      </c>
    </row>
    <row r="9865" spans="1:11" x14ac:dyDescent="0.25">
      <c r="A9865" t="s">
        <v>129</v>
      </c>
      <c r="B9865" t="s">
        <v>119</v>
      </c>
      <c r="C9865">
        <v>1</v>
      </c>
      <c r="D9865">
        <v>4</v>
      </c>
      <c r="E9865">
        <v>26</v>
      </c>
      <c r="F9865">
        <v>58</v>
      </c>
      <c r="G9865" s="1">
        <f t="shared" si="616"/>
        <v>0.8666666666666667</v>
      </c>
      <c r="H9865" s="4">
        <f t="shared" si="617"/>
        <v>0</v>
      </c>
      <c r="I9865" s="5">
        <f>IF(OR(AND(F9865&gt;=50,G9865&gt;SUMIF(SeasonTotals!A$2:A$9,A9865,SeasonTotals!F$2:F$9)),AND(G9865&gt;0.885,F9865&gt;=50,D9865&lt;3)),1,0)</f>
        <v>0</v>
      </c>
      <c r="J9865" s="4">
        <f t="shared" si="618"/>
        <v>0</v>
      </c>
      <c r="K9865" s="5">
        <f t="shared" si="619"/>
        <v>0</v>
      </c>
    </row>
    <row r="9866" spans="1:11" x14ac:dyDescent="0.25">
      <c r="A9866" t="s">
        <v>129</v>
      </c>
      <c r="B9866" t="s">
        <v>119</v>
      </c>
      <c r="C9866">
        <v>1</v>
      </c>
      <c r="D9866">
        <v>1</v>
      </c>
      <c r="E9866">
        <v>17</v>
      </c>
      <c r="F9866">
        <v>60</v>
      </c>
      <c r="G9866" s="1">
        <f t="shared" si="616"/>
        <v>0.94444444444444442</v>
      </c>
      <c r="H9866" s="4">
        <f t="shared" si="617"/>
        <v>1</v>
      </c>
      <c r="I9866" s="5">
        <f>IF(OR(AND(F9866&gt;=50,G9866&gt;SUMIF(SeasonTotals!A$2:A$9,A9866,SeasonTotals!F$2:F$9)),AND(G9866&gt;0.885,F9866&gt;=50,D9866&lt;3)),1,0)</f>
        <v>1</v>
      </c>
      <c r="J9866" s="4">
        <f t="shared" si="618"/>
        <v>0</v>
      </c>
      <c r="K9866" s="5">
        <f t="shared" si="619"/>
        <v>0</v>
      </c>
    </row>
    <row r="9867" spans="1:11" x14ac:dyDescent="0.25">
      <c r="A9867" t="s">
        <v>129</v>
      </c>
      <c r="B9867" t="s">
        <v>119</v>
      </c>
      <c r="C9867">
        <v>1</v>
      </c>
      <c r="D9867">
        <v>3</v>
      </c>
      <c r="E9867">
        <v>11</v>
      </c>
      <c r="F9867">
        <v>57</v>
      </c>
      <c r="G9867" s="1">
        <f t="shared" si="616"/>
        <v>0.7857142857142857</v>
      </c>
      <c r="H9867" s="4">
        <f t="shared" si="617"/>
        <v>0</v>
      </c>
      <c r="I9867" s="5">
        <f>IF(OR(AND(F9867&gt;=50,G9867&gt;SUMIF(SeasonTotals!A$2:A$9,A9867,SeasonTotals!F$2:F$9)),AND(G9867&gt;0.885,F9867&gt;=50,D9867&lt;3)),1,0)</f>
        <v>0</v>
      </c>
      <c r="J9867" s="4">
        <f t="shared" si="618"/>
        <v>1</v>
      </c>
      <c r="K9867" s="5">
        <f t="shared" si="619"/>
        <v>0</v>
      </c>
    </row>
    <row r="9868" spans="1:11" x14ac:dyDescent="0.25">
      <c r="A9868" t="s">
        <v>129</v>
      </c>
      <c r="B9868" t="s">
        <v>119</v>
      </c>
      <c r="C9868">
        <v>1</v>
      </c>
      <c r="D9868">
        <v>4</v>
      </c>
      <c r="E9868">
        <v>19</v>
      </c>
      <c r="F9868">
        <v>60</v>
      </c>
      <c r="G9868" s="1">
        <f t="shared" si="616"/>
        <v>0.82608695652173914</v>
      </c>
      <c r="H9868" s="4">
        <f t="shared" si="617"/>
        <v>0</v>
      </c>
      <c r="I9868" s="5">
        <f>IF(OR(AND(F9868&gt;=50,G9868&gt;SUMIF(SeasonTotals!A$2:A$9,A9868,SeasonTotals!F$2:F$9)),AND(G9868&gt;0.885,F9868&gt;=50,D9868&lt;3)),1,0)</f>
        <v>0</v>
      </c>
      <c r="J9868" s="4">
        <f t="shared" si="618"/>
        <v>1</v>
      </c>
      <c r="K9868" s="5">
        <f t="shared" si="619"/>
        <v>0</v>
      </c>
    </row>
    <row r="9869" spans="1:11" x14ac:dyDescent="0.25">
      <c r="A9869" t="s">
        <v>129</v>
      </c>
      <c r="B9869" t="s">
        <v>119</v>
      </c>
      <c r="C9869">
        <v>1</v>
      </c>
      <c r="D9869">
        <v>2</v>
      </c>
      <c r="E9869">
        <v>26</v>
      </c>
      <c r="F9869">
        <v>59</v>
      </c>
      <c r="G9869" s="1">
        <f t="shared" si="616"/>
        <v>0.9285714285714286</v>
      </c>
      <c r="H9869" s="4">
        <f t="shared" si="617"/>
        <v>1</v>
      </c>
      <c r="I9869" s="5">
        <f>IF(OR(AND(F9869&gt;=50,G9869&gt;SUMIF(SeasonTotals!A$2:A$9,A9869,SeasonTotals!F$2:F$9)),AND(G9869&gt;0.885,F9869&gt;=50,D9869&lt;3)),1,0)</f>
        <v>1</v>
      </c>
      <c r="J9869" s="4">
        <f t="shared" si="618"/>
        <v>0</v>
      </c>
      <c r="K9869" s="5">
        <f t="shared" si="619"/>
        <v>0</v>
      </c>
    </row>
    <row r="9870" spans="1:11" x14ac:dyDescent="0.25">
      <c r="A9870" t="s">
        <v>129</v>
      </c>
      <c r="B9870" t="s">
        <v>119</v>
      </c>
      <c r="C9870">
        <v>1</v>
      </c>
      <c r="D9870">
        <v>3</v>
      </c>
      <c r="E9870">
        <v>24</v>
      </c>
      <c r="F9870">
        <v>59</v>
      </c>
      <c r="G9870" s="1">
        <f t="shared" si="616"/>
        <v>0.88888888888888884</v>
      </c>
      <c r="H9870" s="4">
        <f t="shared" si="617"/>
        <v>0</v>
      </c>
      <c r="I9870" s="5">
        <f>IF(OR(AND(F9870&gt;=50,G9870&gt;SUMIF(SeasonTotals!A$2:A$9,A9870,SeasonTotals!F$2:F$9)),AND(G9870&gt;0.885,F9870&gt;=50,D9870&lt;3)),1,0)</f>
        <v>0</v>
      </c>
      <c r="J9870" s="4">
        <f t="shared" si="618"/>
        <v>0</v>
      </c>
      <c r="K9870" s="5">
        <f t="shared" si="619"/>
        <v>0</v>
      </c>
    </row>
    <row r="9871" spans="1:11" x14ac:dyDescent="0.25">
      <c r="A9871" t="s">
        <v>129</v>
      </c>
      <c r="B9871" t="s">
        <v>119</v>
      </c>
      <c r="C9871">
        <v>1</v>
      </c>
      <c r="D9871">
        <v>4</v>
      </c>
      <c r="E9871">
        <v>29</v>
      </c>
      <c r="F9871">
        <v>59</v>
      </c>
      <c r="G9871" s="1">
        <f t="shared" si="616"/>
        <v>0.87878787878787878</v>
      </c>
      <c r="H9871" s="4">
        <f t="shared" si="617"/>
        <v>0</v>
      </c>
      <c r="I9871" s="5">
        <f>IF(OR(AND(F9871&gt;=50,G9871&gt;SUMIF(SeasonTotals!A$2:A$9,A9871,SeasonTotals!F$2:F$9)),AND(G9871&gt;0.885,F9871&gt;=50,D9871&lt;3)),1,0)</f>
        <v>0</v>
      </c>
      <c r="J9871" s="4">
        <f t="shared" si="618"/>
        <v>0</v>
      </c>
      <c r="K9871" s="5">
        <f t="shared" si="619"/>
        <v>0</v>
      </c>
    </row>
    <row r="9872" spans="1:11" x14ac:dyDescent="0.25">
      <c r="A9872" t="s">
        <v>129</v>
      </c>
      <c r="B9872" t="s">
        <v>119</v>
      </c>
      <c r="C9872">
        <v>1</v>
      </c>
      <c r="D9872">
        <v>1</v>
      </c>
      <c r="E9872">
        <v>30</v>
      </c>
      <c r="F9872">
        <v>60</v>
      </c>
      <c r="G9872" s="1">
        <f t="shared" si="616"/>
        <v>0.967741935483871</v>
      </c>
      <c r="H9872" s="4">
        <f t="shared" si="617"/>
        <v>1</v>
      </c>
      <c r="I9872" s="5">
        <f>IF(OR(AND(F9872&gt;=50,G9872&gt;SUMIF(SeasonTotals!A$2:A$9,A9872,SeasonTotals!F$2:F$9)),AND(G9872&gt;0.885,F9872&gt;=50,D9872&lt;3)),1,0)</f>
        <v>1</v>
      </c>
      <c r="J9872" s="4">
        <f t="shared" si="618"/>
        <v>0</v>
      </c>
      <c r="K9872" s="5">
        <f t="shared" si="619"/>
        <v>0</v>
      </c>
    </row>
    <row r="9873" spans="1:11" x14ac:dyDescent="0.25">
      <c r="A9873" t="s">
        <v>129</v>
      </c>
      <c r="B9873" t="s">
        <v>119</v>
      </c>
      <c r="C9873">
        <v>1</v>
      </c>
      <c r="D9873">
        <v>1</v>
      </c>
      <c r="E9873">
        <v>25</v>
      </c>
      <c r="F9873">
        <v>65</v>
      </c>
      <c r="G9873" s="1">
        <f t="shared" si="616"/>
        <v>0.96153846153846156</v>
      </c>
      <c r="H9873" s="4">
        <f t="shared" si="617"/>
        <v>1</v>
      </c>
      <c r="I9873" s="5">
        <f>IF(OR(AND(F9873&gt;=50,G9873&gt;SUMIF(SeasonTotals!A$2:A$9,A9873,SeasonTotals!F$2:F$9)),AND(G9873&gt;0.885,F9873&gt;=50,D9873&lt;3)),1,0)</f>
        <v>1</v>
      </c>
      <c r="J9873" s="4">
        <f t="shared" si="618"/>
        <v>0</v>
      </c>
      <c r="K9873" s="5">
        <f t="shared" si="619"/>
        <v>0</v>
      </c>
    </row>
    <row r="9874" spans="1:11" x14ac:dyDescent="0.25">
      <c r="A9874" t="s">
        <v>129</v>
      </c>
      <c r="B9874" t="s">
        <v>119</v>
      </c>
      <c r="C9874">
        <v>1</v>
      </c>
      <c r="D9874">
        <v>1</v>
      </c>
      <c r="E9874">
        <v>34</v>
      </c>
      <c r="F9874">
        <v>42</v>
      </c>
      <c r="G9874" s="1">
        <f t="shared" si="616"/>
        <v>0.97142857142857142</v>
      </c>
      <c r="H9874" s="4">
        <f t="shared" si="617"/>
        <v>0</v>
      </c>
      <c r="I9874" s="5">
        <f>IF(OR(AND(F9874&gt;=50,G9874&gt;SUMIF(SeasonTotals!A$2:A$9,A9874,SeasonTotals!F$2:F$9)),AND(G9874&gt;0.885,F9874&gt;=50,D9874&lt;3)),1,0)</f>
        <v>0</v>
      </c>
      <c r="J9874" s="4">
        <f t="shared" si="618"/>
        <v>0</v>
      </c>
      <c r="K9874" s="5">
        <f t="shared" si="619"/>
        <v>1</v>
      </c>
    </row>
    <row r="9875" spans="1:11" x14ac:dyDescent="0.25">
      <c r="A9875" t="s">
        <v>129</v>
      </c>
      <c r="B9875" t="s">
        <v>131</v>
      </c>
      <c r="C9875">
        <v>1</v>
      </c>
      <c r="D9875">
        <v>5</v>
      </c>
      <c r="E9875">
        <v>31</v>
      </c>
      <c r="F9875">
        <v>59</v>
      </c>
      <c r="G9875" s="1">
        <f t="shared" si="616"/>
        <v>0.86111111111111116</v>
      </c>
      <c r="H9875" s="4">
        <f t="shared" si="617"/>
        <v>0</v>
      </c>
      <c r="I9875" s="5">
        <f>IF(OR(AND(F9875&gt;=50,G9875&gt;SUMIF(SeasonTotals!A$2:A$9,A9875,SeasonTotals!F$2:F$9)),AND(G9875&gt;0.885,F9875&gt;=50,D9875&lt;3)),1,0)</f>
        <v>0</v>
      </c>
      <c r="J9875" s="4">
        <f t="shared" si="618"/>
        <v>0</v>
      </c>
      <c r="K9875" s="5">
        <f t="shared" si="619"/>
        <v>0</v>
      </c>
    </row>
    <row r="9876" spans="1:11" x14ac:dyDescent="0.25">
      <c r="A9876" t="s">
        <v>129</v>
      </c>
      <c r="B9876" t="s">
        <v>131</v>
      </c>
      <c r="C9876">
        <v>1</v>
      </c>
      <c r="D9876">
        <v>0</v>
      </c>
      <c r="E9876">
        <v>24</v>
      </c>
      <c r="F9876">
        <v>60</v>
      </c>
      <c r="G9876" s="1">
        <f t="shared" si="616"/>
        <v>1</v>
      </c>
      <c r="H9876" s="4">
        <f t="shared" si="617"/>
        <v>1</v>
      </c>
      <c r="I9876" s="5">
        <f>IF(OR(AND(F9876&gt;=50,G9876&gt;SUMIF(SeasonTotals!A$2:A$9,A9876,SeasonTotals!F$2:F$9)),AND(G9876&gt;0.885,F9876&gt;=50,D9876&lt;3)),1,0)</f>
        <v>1</v>
      </c>
      <c r="J9876" s="4">
        <f t="shared" si="618"/>
        <v>0</v>
      </c>
      <c r="K9876" s="5">
        <f t="shared" si="619"/>
        <v>0</v>
      </c>
    </row>
    <row r="9877" spans="1:11" x14ac:dyDescent="0.25">
      <c r="A9877" t="s">
        <v>129</v>
      </c>
      <c r="B9877" t="s">
        <v>131</v>
      </c>
      <c r="C9877">
        <v>1</v>
      </c>
      <c r="D9877">
        <v>2</v>
      </c>
      <c r="E9877">
        <v>33</v>
      </c>
      <c r="F9877">
        <v>58</v>
      </c>
      <c r="G9877" s="1">
        <f t="shared" si="616"/>
        <v>0.94285714285714284</v>
      </c>
      <c r="H9877" s="4">
        <f t="shared" si="617"/>
        <v>1</v>
      </c>
      <c r="I9877" s="5">
        <f>IF(OR(AND(F9877&gt;=50,G9877&gt;SUMIF(SeasonTotals!A$2:A$9,A9877,SeasonTotals!F$2:F$9)),AND(G9877&gt;0.885,F9877&gt;=50,D9877&lt;3)),1,0)</f>
        <v>1</v>
      </c>
      <c r="J9877" s="4">
        <f t="shared" si="618"/>
        <v>0</v>
      </c>
      <c r="K9877" s="5">
        <f t="shared" si="619"/>
        <v>0</v>
      </c>
    </row>
    <row r="9878" spans="1:11" x14ac:dyDescent="0.25">
      <c r="A9878" t="s">
        <v>129</v>
      </c>
      <c r="B9878" t="s">
        <v>12</v>
      </c>
      <c r="C9878">
        <v>1</v>
      </c>
      <c r="D9878">
        <v>4</v>
      </c>
      <c r="E9878">
        <v>26</v>
      </c>
      <c r="F9878">
        <v>58</v>
      </c>
      <c r="G9878" s="1">
        <f t="shared" si="616"/>
        <v>0.8666666666666667</v>
      </c>
      <c r="H9878" s="4">
        <f t="shared" si="617"/>
        <v>0</v>
      </c>
      <c r="I9878" s="5">
        <f>IF(OR(AND(F9878&gt;=50,G9878&gt;SUMIF(SeasonTotals!A$2:A$9,A9878,SeasonTotals!F$2:F$9)),AND(G9878&gt;0.885,F9878&gt;=50,D9878&lt;3)),1,0)</f>
        <v>0</v>
      </c>
      <c r="J9878" s="4">
        <f t="shared" si="618"/>
        <v>0</v>
      </c>
      <c r="K9878" s="5">
        <f t="shared" si="619"/>
        <v>0</v>
      </c>
    </row>
    <row r="9879" spans="1:11" x14ac:dyDescent="0.25">
      <c r="A9879" t="s">
        <v>129</v>
      </c>
      <c r="B9879" t="s">
        <v>12</v>
      </c>
      <c r="C9879">
        <v>1</v>
      </c>
      <c r="D9879">
        <v>1</v>
      </c>
      <c r="E9879">
        <v>23</v>
      </c>
      <c r="F9879">
        <v>58</v>
      </c>
      <c r="G9879" s="1">
        <f t="shared" si="616"/>
        <v>0.95833333333333337</v>
      </c>
      <c r="H9879" s="4">
        <f t="shared" si="617"/>
        <v>1</v>
      </c>
      <c r="I9879" s="5">
        <f>IF(OR(AND(F9879&gt;=50,G9879&gt;SUMIF(SeasonTotals!A$2:A$9,A9879,SeasonTotals!F$2:F$9)),AND(G9879&gt;0.885,F9879&gt;=50,D9879&lt;3)),1,0)</f>
        <v>1</v>
      </c>
      <c r="J9879" s="4">
        <f t="shared" si="618"/>
        <v>0</v>
      </c>
      <c r="K9879" s="5">
        <f t="shared" si="619"/>
        <v>0</v>
      </c>
    </row>
    <row r="9880" spans="1:11" x14ac:dyDescent="0.25">
      <c r="A9880" t="s">
        <v>129</v>
      </c>
      <c r="B9880" t="s">
        <v>12</v>
      </c>
      <c r="C9880">
        <v>1</v>
      </c>
      <c r="D9880">
        <v>5</v>
      </c>
      <c r="E9880">
        <v>35</v>
      </c>
      <c r="F9880">
        <v>60</v>
      </c>
      <c r="G9880" s="1">
        <f t="shared" si="616"/>
        <v>0.875</v>
      </c>
      <c r="H9880" s="4">
        <f t="shared" si="617"/>
        <v>0</v>
      </c>
      <c r="I9880" s="5">
        <f>IF(OR(AND(F9880&gt;=50,G9880&gt;SUMIF(SeasonTotals!A$2:A$9,A9880,SeasonTotals!F$2:F$9)),AND(G9880&gt;0.885,F9880&gt;=50,D9880&lt;3)),1,0)</f>
        <v>0</v>
      </c>
      <c r="J9880" s="4">
        <f t="shared" si="618"/>
        <v>0</v>
      </c>
      <c r="K9880" s="5">
        <f t="shared" si="619"/>
        <v>0</v>
      </c>
    </row>
    <row r="9881" spans="1:11" x14ac:dyDescent="0.25">
      <c r="A9881" t="s">
        <v>129</v>
      </c>
      <c r="B9881" t="s">
        <v>12</v>
      </c>
      <c r="C9881">
        <v>1</v>
      </c>
      <c r="D9881">
        <v>4</v>
      </c>
      <c r="E9881">
        <v>34</v>
      </c>
      <c r="F9881">
        <v>60</v>
      </c>
      <c r="G9881" s="1">
        <f t="shared" si="616"/>
        <v>0.89473684210526316</v>
      </c>
      <c r="H9881" s="4">
        <f t="shared" si="617"/>
        <v>0</v>
      </c>
      <c r="I9881" s="5">
        <f>IF(OR(AND(F9881&gt;=50,G9881&gt;SUMIF(SeasonTotals!A$2:A$9,A9881,SeasonTotals!F$2:F$9)),AND(G9881&gt;0.885,F9881&gt;=50,D9881&lt;3)),1,0)</f>
        <v>0</v>
      </c>
      <c r="J9881" s="4">
        <f t="shared" si="618"/>
        <v>0</v>
      </c>
      <c r="K9881" s="5">
        <f t="shared" si="619"/>
        <v>0</v>
      </c>
    </row>
    <row r="9882" spans="1:11" x14ac:dyDescent="0.25">
      <c r="A9882" t="s">
        <v>129</v>
      </c>
      <c r="B9882" t="s">
        <v>12</v>
      </c>
      <c r="C9882">
        <v>1</v>
      </c>
      <c r="D9882">
        <v>1</v>
      </c>
      <c r="E9882">
        <v>35</v>
      </c>
      <c r="F9882">
        <v>60</v>
      </c>
      <c r="G9882" s="1">
        <f t="shared" si="616"/>
        <v>0.97222222222222221</v>
      </c>
      <c r="H9882" s="4">
        <f t="shared" si="617"/>
        <v>1</v>
      </c>
      <c r="I9882" s="5">
        <f>IF(OR(AND(F9882&gt;=50,G9882&gt;SUMIF(SeasonTotals!A$2:A$9,A9882,SeasonTotals!F$2:F$9)),AND(G9882&gt;0.885,F9882&gt;=50,D9882&lt;3)),1,0)</f>
        <v>1</v>
      </c>
      <c r="J9882" s="4">
        <f t="shared" si="618"/>
        <v>0</v>
      </c>
      <c r="K9882" s="5">
        <f t="shared" si="619"/>
        <v>0</v>
      </c>
    </row>
    <row r="9883" spans="1:11" x14ac:dyDescent="0.25">
      <c r="A9883" t="s">
        <v>129</v>
      </c>
      <c r="B9883" t="s">
        <v>12</v>
      </c>
      <c r="C9883">
        <v>1</v>
      </c>
      <c r="D9883">
        <v>2</v>
      </c>
      <c r="E9883">
        <v>33</v>
      </c>
      <c r="F9883">
        <v>60</v>
      </c>
      <c r="G9883" s="1">
        <f t="shared" si="616"/>
        <v>0.94285714285714284</v>
      </c>
      <c r="H9883" s="4">
        <f t="shared" si="617"/>
        <v>1</v>
      </c>
      <c r="I9883" s="5">
        <f>IF(OR(AND(F9883&gt;=50,G9883&gt;SUMIF(SeasonTotals!A$2:A$9,A9883,SeasonTotals!F$2:F$9)),AND(G9883&gt;0.885,F9883&gt;=50,D9883&lt;3)),1,0)</f>
        <v>1</v>
      </c>
      <c r="J9883" s="4">
        <f t="shared" si="618"/>
        <v>0</v>
      </c>
      <c r="K9883" s="5">
        <f t="shared" si="619"/>
        <v>0</v>
      </c>
    </row>
    <row r="9884" spans="1:11" x14ac:dyDescent="0.25">
      <c r="A9884" t="s">
        <v>129</v>
      </c>
      <c r="B9884" t="s">
        <v>12</v>
      </c>
      <c r="C9884">
        <v>1</v>
      </c>
      <c r="D9884">
        <v>5</v>
      </c>
      <c r="E9884">
        <v>22</v>
      </c>
      <c r="F9884">
        <v>58</v>
      </c>
      <c r="G9884" s="1">
        <f t="shared" si="616"/>
        <v>0.81481481481481477</v>
      </c>
      <c r="H9884" s="4">
        <f t="shared" si="617"/>
        <v>0</v>
      </c>
      <c r="I9884" s="5">
        <f>IF(OR(AND(F9884&gt;=50,G9884&gt;SUMIF(SeasonTotals!A$2:A$9,A9884,SeasonTotals!F$2:F$9)),AND(G9884&gt;0.885,F9884&gt;=50,D9884&lt;3)),1,0)</f>
        <v>0</v>
      </c>
      <c r="J9884" s="4">
        <f t="shared" si="618"/>
        <v>1</v>
      </c>
      <c r="K9884" s="5">
        <f t="shared" si="619"/>
        <v>0</v>
      </c>
    </row>
    <row r="9885" spans="1:11" x14ac:dyDescent="0.25">
      <c r="A9885" t="s">
        <v>129</v>
      </c>
      <c r="B9885" t="s">
        <v>12</v>
      </c>
      <c r="C9885">
        <v>1</v>
      </c>
      <c r="D9885">
        <v>5</v>
      </c>
      <c r="E9885">
        <v>20</v>
      </c>
      <c r="F9885">
        <v>39</v>
      </c>
      <c r="G9885" s="1">
        <f t="shared" si="616"/>
        <v>0.8</v>
      </c>
      <c r="H9885" s="4">
        <f t="shared" si="617"/>
        <v>0</v>
      </c>
      <c r="I9885" s="5">
        <f>IF(OR(AND(F9885&gt;=50,G9885&gt;SUMIF(SeasonTotals!A$2:A$9,A9885,SeasonTotals!F$2:F$9)),AND(G9885&gt;0.885,F9885&gt;=50,D9885&lt;3)),1,0)</f>
        <v>0</v>
      </c>
      <c r="J9885" s="4">
        <f t="shared" si="618"/>
        <v>1</v>
      </c>
      <c r="K9885" s="5">
        <f t="shared" si="619"/>
        <v>1</v>
      </c>
    </row>
    <row r="9886" spans="1:11" x14ac:dyDescent="0.25">
      <c r="A9886" t="s">
        <v>129</v>
      </c>
      <c r="B9886" t="s">
        <v>110</v>
      </c>
      <c r="C9886">
        <v>1</v>
      </c>
      <c r="D9886">
        <v>1</v>
      </c>
      <c r="E9886">
        <v>44</v>
      </c>
      <c r="F9886">
        <v>60</v>
      </c>
      <c r="G9886" s="1">
        <f t="shared" si="616"/>
        <v>0.97777777777777775</v>
      </c>
      <c r="H9886" s="4">
        <f t="shared" si="617"/>
        <v>1</v>
      </c>
      <c r="I9886" s="5">
        <f>IF(OR(AND(F9886&gt;=50,G9886&gt;SUMIF(SeasonTotals!A$2:A$9,A9886,SeasonTotals!F$2:F$9)),AND(G9886&gt;0.885,F9886&gt;=50,D9886&lt;3)),1,0)</f>
        <v>1</v>
      </c>
      <c r="J9886" s="4">
        <f t="shared" si="618"/>
        <v>0</v>
      </c>
      <c r="K9886" s="5">
        <f t="shared" si="619"/>
        <v>0</v>
      </c>
    </row>
    <row r="9887" spans="1:11" x14ac:dyDescent="0.25">
      <c r="A9887" t="s">
        <v>129</v>
      </c>
      <c r="B9887" t="s">
        <v>93</v>
      </c>
      <c r="C9887">
        <v>1</v>
      </c>
      <c r="D9887">
        <v>3</v>
      </c>
      <c r="E9887">
        <v>19</v>
      </c>
      <c r="F9887">
        <v>58</v>
      </c>
      <c r="G9887" s="1">
        <f t="shared" si="616"/>
        <v>0.86363636363636365</v>
      </c>
      <c r="H9887" s="4">
        <f t="shared" si="617"/>
        <v>0</v>
      </c>
      <c r="I9887" s="5">
        <f>IF(OR(AND(F9887&gt;=50,G9887&gt;SUMIF(SeasonTotals!A$2:A$9,A9887,SeasonTotals!F$2:F$9)),AND(G9887&gt;0.885,F9887&gt;=50,D9887&lt;3)),1,0)</f>
        <v>0</v>
      </c>
      <c r="J9887" s="4">
        <f t="shared" si="618"/>
        <v>0</v>
      </c>
      <c r="K9887" s="5">
        <f t="shared" si="619"/>
        <v>0</v>
      </c>
    </row>
    <row r="9888" spans="1:11" x14ac:dyDescent="0.25">
      <c r="A9888" t="s">
        <v>129</v>
      </c>
      <c r="B9888" t="s">
        <v>93</v>
      </c>
      <c r="C9888">
        <v>1</v>
      </c>
      <c r="D9888">
        <v>3</v>
      </c>
      <c r="E9888">
        <v>16</v>
      </c>
      <c r="F9888">
        <v>63</v>
      </c>
      <c r="G9888" s="1">
        <f t="shared" si="616"/>
        <v>0.84210526315789469</v>
      </c>
      <c r="H9888" s="4">
        <f t="shared" si="617"/>
        <v>0</v>
      </c>
      <c r="I9888" s="5">
        <f>IF(OR(AND(F9888&gt;=50,G9888&gt;SUMIF(SeasonTotals!A$2:A$9,A9888,SeasonTotals!F$2:F$9)),AND(G9888&gt;0.885,F9888&gt;=50,D9888&lt;3)),1,0)</f>
        <v>0</v>
      </c>
      <c r="J9888" s="4">
        <f t="shared" si="618"/>
        <v>1</v>
      </c>
      <c r="K9888" s="5">
        <f t="shared" si="619"/>
        <v>0</v>
      </c>
    </row>
    <row r="9889" spans="1:11" x14ac:dyDescent="0.25">
      <c r="A9889" t="s">
        <v>129</v>
      </c>
      <c r="B9889" t="s">
        <v>93</v>
      </c>
      <c r="C9889">
        <v>1</v>
      </c>
      <c r="D9889">
        <v>2</v>
      </c>
      <c r="E9889">
        <v>37</v>
      </c>
      <c r="F9889">
        <v>60</v>
      </c>
      <c r="G9889" s="1">
        <f t="shared" si="616"/>
        <v>0.94871794871794868</v>
      </c>
      <c r="H9889" s="4">
        <f t="shared" si="617"/>
        <v>1</v>
      </c>
      <c r="I9889" s="5">
        <f>IF(OR(AND(F9889&gt;=50,G9889&gt;SUMIF(SeasonTotals!A$2:A$9,A9889,SeasonTotals!F$2:F$9)),AND(G9889&gt;0.885,F9889&gt;=50,D9889&lt;3)),1,0)</f>
        <v>1</v>
      </c>
      <c r="J9889" s="4">
        <f t="shared" si="618"/>
        <v>0</v>
      </c>
      <c r="K9889" s="5">
        <f t="shared" si="619"/>
        <v>0</v>
      </c>
    </row>
    <row r="9890" spans="1:11" x14ac:dyDescent="0.25">
      <c r="A9890" t="s">
        <v>129</v>
      </c>
      <c r="B9890" t="s">
        <v>93</v>
      </c>
      <c r="C9890">
        <v>1</v>
      </c>
      <c r="D9890">
        <v>1</v>
      </c>
      <c r="E9890">
        <v>19</v>
      </c>
      <c r="F9890">
        <v>60</v>
      </c>
      <c r="G9890" s="1">
        <f t="shared" si="616"/>
        <v>0.95</v>
      </c>
      <c r="H9890" s="4">
        <f t="shared" si="617"/>
        <v>1</v>
      </c>
      <c r="I9890" s="5">
        <f>IF(OR(AND(F9890&gt;=50,G9890&gt;SUMIF(SeasonTotals!A$2:A$9,A9890,SeasonTotals!F$2:F$9)),AND(G9890&gt;0.885,F9890&gt;=50,D9890&lt;3)),1,0)</f>
        <v>1</v>
      </c>
      <c r="J9890" s="4">
        <f t="shared" si="618"/>
        <v>0</v>
      </c>
      <c r="K9890" s="5">
        <f t="shared" si="619"/>
        <v>0</v>
      </c>
    </row>
    <row r="9891" spans="1:11" x14ac:dyDescent="0.25">
      <c r="A9891" t="s">
        <v>129</v>
      </c>
      <c r="B9891" t="s">
        <v>93</v>
      </c>
      <c r="C9891">
        <v>1</v>
      </c>
      <c r="D9891">
        <v>2</v>
      </c>
      <c r="E9891">
        <v>30</v>
      </c>
      <c r="F9891">
        <v>60</v>
      </c>
      <c r="G9891" s="1">
        <f t="shared" si="616"/>
        <v>0.9375</v>
      </c>
      <c r="H9891" s="4">
        <f t="shared" si="617"/>
        <v>1</v>
      </c>
      <c r="I9891" s="5">
        <f>IF(OR(AND(F9891&gt;=50,G9891&gt;SUMIF(SeasonTotals!A$2:A$9,A9891,SeasonTotals!F$2:F$9)),AND(G9891&gt;0.885,F9891&gt;=50,D9891&lt;3)),1,0)</f>
        <v>1</v>
      </c>
      <c r="J9891" s="4">
        <f t="shared" si="618"/>
        <v>0</v>
      </c>
      <c r="K9891" s="5">
        <f t="shared" si="619"/>
        <v>0</v>
      </c>
    </row>
    <row r="9892" spans="1:11" x14ac:dyDescent="0.25">
      <c r="A9892" t="s">
        <v>129</v>
      </c>
      <c r="B9892" t="s">
        <v>93</v>
      </c>
      <c r="C9892">
        <v>1</v>
      </c>
      <c r="D9892">
        <v>5</v>
      </c>
      <c r="E9892">
        <v>26</v>
      </c>
      <c r="F9892">
        <v>60</v>
      </c>
      <c r="G9892" s="1">
        <f t="shared" si="616"/>
        <v>0.83870967741935487</v>
      </c>
      <c r="H9892" s="4">
        <f t="shared" si="617"/>
        <v>0</v>
      </c>
      <c r="I9892" s="5">
        <f>IF(OR(AND(F9892&gt;=50,G9892&gt;SUMIF(SeasonTotals!A$2:A$9,A9892,SeasonTotals!F$2:F$9)),AND(G9892&gt;0.885,F9892&gt;=50,D9892&lt;3)),1,0)</f>
        <v>0</v>
      </c>
      <c r="J9892" s="4">
        <f t="shared" si="618"/>
        <v>1</v>
      </c>
      <c r="K9892" s="5">
        <f t="shared" si="619"/>
        <v>0</v>
      </c>
    </row>
    <row r="9893" spans="1:11" x14ac:dyDescent="0.25">
      <c r="A9893" t="s">
        <v>129</v>
      </c>
      <c r="B9893" t="s">
        <v>93</v>
      </c>
      <c r="C9893">
        <v>1</v>
      </c>
      <c r="D9893">
        <v>2</v>
      </c>
      <c r="E9893">
        <v>4</v>
      </c>
      <c r="F9893">
        <v>2</v>
      </c>
      <c r="G9893" s="1">
        <f t="shared" si="616"/>
        <v>0.66666666666666663</v>
      </c>
      <c r="H9893" s="4">
        <f t="shared" si="617"/>
        <v>0</v>
      </c>
      <c r="I9893" s="5">
        <f>IF(OR(AND(F9893&gt;=50,G9893&gt;SUMIF(SeasonTotals!A$2:A$9,A9893,SeasonTotals!F$2:F$9)),AND(G9893&gt;0.885,F9893&gt;=50,D9893&lt;3)),1,0)</f>
        <v>0</v>
      </c>
      <c r="J9893" s="4">
        <f t="shared" si="618"/>
        <v>1</v>
      </c>
      <c r="K9893" s="5">
        <f t="shared" si="619"/>
        <v>1</v>
      </c>
    </row>
    <row r="9894" spans="1:11" x14ac:dyDescent="0.25">
      <c r="A9894" t="s">
        <v>129</v>
      </c>
      <c r="B9894" t="s">
        <v>93</v>
      </c>
      <c r="C9894">
        <v>1</v>
      </c>
      <c r="D9894">
        <v>4</v>
      </c>
      <c r="E9894">
        <v>31</v>
      </c>
      <c r="F9894">
        <v>62</v>
      </c>
      <c r="G9894" s="1">
        <f t="shared" si="616"/>
        <v>0.88571428571428568</v>
      </c>
      <c r="H9894" s="4">
        <f t="shared" si="617"/>
        <v>0</v>
      </c>
      <c r="I9894" s="5">
        <f>IF(OR(AND(F9894&gt;=50,G9894&gt;SUMIF(SeasonTotals!A$2:A$9,A9894,SeasonTotals!F$2:F$9)),AND(G9894&gt;0.885,F9894&gt;=50,D9894&lt;3)),1,0)</f>
        <v>0</v>
      </c>
      <c r="J9894" s="4">
        <f t="shared" si="618"/>
        <v>0</v>
      </c>
      <c r="K9894" s="5">
        <f t="shared" si="619"/>
        <v>0</v>
      </c>
    </row>
    <row r="9895" spans="1:11" x14ac:dyDescent="0.25">
      <c r="A9895" t="s">
        <v>129</v>
      </c>
      <c r="B9895" t="s">
        <v>93</v>
      </c>
      <c r="C9895">
        <v>1</v>
      </c>
      <c r="D9895">
        <v>2</v>
      </c>
      <c r="E9895">
        <v>29</v>
      </c>
      <c r="F9895">
        <v>60</v>
      </c>
      <c r="G9895" s="1">
        <f t="shared" si="616"/>
        <v>0.93548387096774188</v>
      </c>
      <c r="H9895" s="4">
        <f t="shared" si="617"/>
        <v>1</v>
      </c>
      <c r="I9895" s="5">
        <f>IF(OR(AND(F9895&gt;=50,G9895&gt;SUMIF(SeasonTotals!A$2:A$9,A9895,SeasonTotals!F$2:F$9)),AND(G9895&gt;0.885,F9895&gt;=50,D9895&lt;3)),1,0)</f>
        <v>1</v>
      </c>
      <c r="J9895" s="4">
        <f t="shared" si="618"/>
        <v>0</v>
      </c>
      <c r="K9895" s="5">
        <f t="shared" si="619"/>
        <v>0</v>
      </c>
    </row>
    <row r="9896" spans="1:11" x14ac:dyDescent="0.25">
      <c r="A9896" t="s">
        <v>129</v>
      </c>
      <c r="B9896" t="s">
        <v>93</v>
      </c>
      <c r="C9896">
        <v>1</v>
      </c>
      <c r="D9896">
        <v>1</v>
      </c>
      <c r="E9896">
        <v>21</v>
      </c>
      <c r="F9896">
        <v>60</v>
      </c>
      <c r="G9896" s="1">
        <f t="shared" si="616"/>
        <v>0.95454545454545459</v>
      </c>
      <c r="H9896" s="4">
        <f t="shared" si="617"/>
        <v>1</v>
      </c>
      <c r="I9896" s="5">
        <f>IF(OR(AND(F9896&gt;=50,G9896&gt;SUMIF(SeasonTotals!A$2:A$9,A9896,SeasonTotals!F$2:F$9)),AND(G9896&gt;0.885,F9896&gt;=50,D9896&lt;3)),1,0)</f>
        <v>1</v>
      </c>
      <c r="J9896" s="4">
        <f t="shared" si="618"/>
        <v>0</v>
      </c>
      <c r="K9896" s="5">
        <f t="shared" si="619"/>
        <v>0</v>
      </c>
    </row>
    <row r="9897" spans="1:11" x14ac:dyDescent="0.25">
      <c r="A9897" t="s">
        <v>129</v>
      </c>
      <c r="B9897" t="s">
        <v>93</v>
      </c>
      <c r="C9897">
        <v>1</v>
      </c>
      <c r="D9897">
        <v>2</v>
      </c>
      <c r="E9897">
        <v>40</v>
      </c>
      <c r="F9897">
        <v>60</v>
      </c>
      <c r="G9897" s="1">
        <f t="shared" si="616"/>
        <v>0.95238095238095233</v>
      </c>
      <c r="H9897" s="4">
        <f t="shared" si="617"/>
        <v>1</v>
      </c>
      <c r="I9897" s="5">
        <f>IF(OR(AND(F9897&gt;=50,G9897&gt;SUMIF(SeasonTotals!A$2:A$9,A9897,SeasonTotals!F$2:F$9)),AND(G9897&gt;0.885,F9897&gt;=50,D9897&lt;3)),1,0)</f>
        <v>1</v>
      </c>
      <c r="J9897" s="4">
        <f t="shared" si="618"/>
        <v>0</v>
      </c>
      <c r="K9897" s="5">
        <f t="shared" si="619"/>
        <v>0</v>
      </c>
    </row>
    <row r="9898" spans="1:11" x14ac:dyDescent="0.25">
      <c r="A9898" t="s">
        <v>129</v>
      </c>
      <c r="B9898" t="s">
        <v>93</v>
      </c>
      <c r="C9898">
        <v>1</v>
      </c>
      <c r="D9898">
        <v>1</v>
      </c>
      <c r="E9898">
        <v>30</v>
      </c>
      <c r="F9898">
        <v>59</v>
      </c>
      <c r="G9898" s="1">
        <f t="shared" si="616"/>
        <v>0.967741935483871</v>
      </c>
      <c r="H9898" s="4">
        <f t="shared" si="617"/>
        <v>1</v>
      </c>
      <c r="I9898" s="5">
        <f>IF(OR(AND(F9898&gt;=50,G9898&gt;SUMIF(SeasonTotals!A$2:A$9,A9898,SeasonTotals!F$2:F$9)),AND(G9898&gt;0.885,F9898&gt;=50,D9898&lt;3)),1,0)</f>
        <v>1</v>
      </c>
      <c r="J9898" s="4">
        <f t="shared" si="618"/>
        <v>0</v>
      </c>
      <c r="K9898" s="5">
        <f t="shared" si="619"/>
        <v>0</v>
      </c>
    </row>
    <row r="9899" spans="1:11" x14ac:dyDescent="0.25">
      <c r="A9899" t="s">
        <v>129</v>
      </c>
      <c r="B9899" t="s">
        <v>93</v>
      </c>
      <c r="C9899">
        <v>1</v>
      </c>
      <c r="D9899">
        <v>0</v>
      </c>
      <c r="E9899">
        <v>34</v>
      </c>
      <c r="F9899">
        <v>60</v>
      </c>
      <c r="G9899" s="1">
        <f t="shared" si="616"/>
        <v>1</v>
      </c>
      <c r="H9899" s="4">
        <f t="shared" si="617"/>
        <v>1</v>
      </c>
      <c r="I9899" s="5">
        <f>IF(OR(AND(F9899&gt;=50,G9899&gt;SUMIF(SeasonTotals!A$2:A$9,A9899,SeasonTotals!F$2:F$9)),AND(G9899&gt;0.885,F9899&gt;=50,D9899&lt;3)),1,0)</f>
        <v>1</v>
      </c>
      <c r="J9899" s="4">
        <f t="shared" si="618"/>
        <v>0</v>
      </c>
      <c r="K9899" s="5">
        <f t="shared" si="619"/>
        <v>0</v>
      </c>
    </row>
    <row r="9900" spans="1:11" x14ac:dyDescent="0.25">
      <c r="A9900" t="s">
        <v>129</v>
      </c>
      <c r="B9900" t="s">
        <v>93</v>
      </c>
      <c r="C9900">
        <v>1</v>
      </c>
      <c r="D9900">
        <v>3</v>
      </c>
      <c r="E9900">
        <v>24</v>
      </c>
      <c r="F9900">
        <v>58</v>
      </c>
      <c r="G9900" s="1">
        <f t="shared" si="616"/>
        <v>0.88888888888888884</v>
      </c>
      <c r="H9900" s="4">
        <f t="shared" si="617"/>
        <v>0</v>
      </c>
      <c r="I9900" s="5">
        <f>IF(OR(AND(F9900&gt;=50,G9900&gt;SUMIF(SeasonTotals!A$2:A$9,A9900,SeasonTotals!F$2:F$9)),AND(G9900&gt;0.885,F9900&gt;=50,D9900&lt;3)),1,0)</f>
        <v>0</v>
      </c>
      <c r="J9900" s="4">
        <f t="shared" si="618"/>
        <v>0</v>
      </c>
      <c r="K9900" s="5">
        <f t="shared" si="619"/>
        <v>0</v>
      </c>
    </row>
    <row r="9901" spans="1:11" x14ac:dyDescent="0.25">
      <c r="A9901" t="s">
        <v>129</v>
      </c>
      <c r="B9901" t="s">
        <v>93</v>
      </c>
      <c r="C9901">
        <v>1</v>
      </c>
      <c r="D9901">
        <v>2</v>
      </c>
      <c r="E9901">
        <v>31</v>
      </c>
      <c r="F9901">
        <v>57</v>
      </c>
      <c r="G9901" s="1">
        <f t="shared" si="616"/>
        <v>0.93939393939393945</v>
      </c>
      <c r="H9901" s="4">
        <f t="shared" si="617"/>
        <v>1</v>
      </c>
      <c r="I9901" s="5">
        <f>IF(OR(AND(F9901&gt;=50,G9901&gt;SUMIF(SeasonTotals!A$2:A$9,A9901,SeasonTotals!F$2:F$9)),AND(G9901&gt;0.885,F9901&gt;=50,D9901&lt;3)),1,0)</f>
        <v>1</v>
      </c>
      <c r="J9901" s="4">
        <f t="shared" si="618"/>
        <v>0</v>
      </c>
      <c r="K9901" s="5">
        <f t="shared" si="619"/>
        <v>0</v>
      </c>
    </row>
    <row r="9902" spans="1:11" x14ac:dyDescent="0.25">
      <c r="A9902" t="s">
        <v>129</v>
      </c>
      <c r="B9902" t="s">
        <v>93</v>
      </c>
      <c r="C9902">
        <v>1</v>
      </c>
      <c r="D9902">
        <v>3</v>
      </c>
      <c r="E9902">
        <v>29</v>
      </c>
      <c r="F9902">
        <v>65</v>
      </c>
      <c r="G9902" s="1">
        <f t="shared" si="616"/>
        <v>0.90625</v>
      </c>
      <c r="H9902" s="4">
        <f t="shared" si="617"/>
        <v>0</v>
      </c>
      <c r="I9902" s="5">
        <f>IF(OR(AND(F9902&gt;=50,G9902&gt;SUMIF(SeasonTotals!A$2:A$9,A9902,SeasonTotals!F$2:F$9)),AND(G9902&gt;0.885,F9902&gt;=50,D9902&lt;3)),1,0)</f>
        <v>0</v>
      </c>
      <c r="J9902" s="4">
        <f t="shared" si="618"/>
        <v>0</v>
      </c>
      <c r="K9902" s="5">
        <f t="shared" si="619"/>
        <v>0</v>
      </c>
    </row>
    <row r="9903" spans="1:11" x14ac:dyDescent="0.25">
      <c r="A9903" t="s">
        <v>129</v>
      </c>
      <c r="B9903" t="s">
        <v>93</v>
      </c>
      <c r="C9903">
        <v>1</v>
      </c>
      <c r="D9903">
        <v>2</v>
      </c>
      <c r="E9903">
        <v>19</v>
      </c>
      <c r="F9903">
        <v>59</v>
      </c>
      <c r="G9903" s="1">
        <f t="shared" si="616"/>
        <v>0.90476190476190477</v>
      </c>
      <c r="H9903" s="4">
        <f t="shared" si="617"/>
        <v>1</v>
      </c>
      <c r="I9903" s="5">
        <f>IF(OR(AND(F9903&gt;=50,G9903&gt;SUMIF(SeasonTotals!A$2:A$9,A9903,SeasonTotals!F$2:F$9)),AND(G9903&gt;0.885,F9903&gt;=50,D9903&lt;3)),1,0)</f>
        <v>1</v>
      </c>
      <c r="J9903" s="4">
        <f t="shared" si="618"/>
        <v>0</v>
      </c>
      <c r="K9903" s="5">
        <f t="shared" si="619"/>
        <v>0</v>
      </c>
    </row>
    <row r="9904" spans="1:11" x14ac:dyDescent="0.25">
      <c r="A9904" t="s">
        <v>129</v>
      </c>
      <c r="B9904" t="s">
        <v>93</v>
      </c>
      <c r="C9904">
        <v>1</v>
      </c>
      <c r="D9904">
        <v>2</v>
      </c>
      <c r="E9904">
        <v>18</v>
      </c>
      <c r="F9904">
        <v>60</v>
      </c>
      <c r="G9904" s="1">
        <f t="shared" si="616"/>
        <v>0.9</v>
      </c>
      <c r="H9904" s="4">
        <f t="shared" si="617"/>
        <v>1</v>
      </c>
      <c r="I9904" s="5">
        <f>IF(OR(AND(F9904&gt;=50,G9904&gt;SUMIF(SeasonTotals!A$2:A$9,A9904,SeasonTotals!F$2:F$9)),AND(G9904&gt;0.885,F9904&gt;=50,D9904&lt;3)),1,0)</f>
        <v>1</v>
      </c>
      <c r="J9904" s="4">
        <f t="shared" si="618"/>
        <v>0</v>
      </c>
      <c r="K9904" s="5">
        <f t="shared" si="619"/>
        <v>0</v>
      </c>
    </row>
    <row r="9905" spans="1:11" x14ac:dyDescent="0.25">
      <c r="A9905" t="s">
        <v>129</v>
      </c>
      <c r="B9905" t="s">
        <v>93</v>
      </c>
      <c r="C9905">
        <v>1</v>
      </c>
      <c r="D9905">
        <v>1</v>
      </c>
      <c r="E9905">
        <v>18</v>
      </c>
      <c r="F9905">
        <v>56</v>
      </c>
      <c r="G9905" s="1">
        <f t="shared" si="616"/>
        <v>0.94736842105263153</v>
      </c>
      <c r="H9905" s="4">
        <f t="shared" si="617"/>
        <v>1</v>
      </c>
      <c r="I9905" s="5">
        <f>IF(OR(AND(F9905&gt;=50,G9905&gt;SUMIF(SeasonTotals!A$2:A$9,A9905,SeasonTotals!F$2:F$9)),AND(G9905&gt;0.885,F9905&gt;=50,D9905&lt;3)),1,0)</f>
        <v>1</v>
      </c>
      <c r="J9905" s="4">
        <f t="shared" si="618"/>
        <v>0</v>
      </c>
      <c r="K9905" s="5">
        <f t="shared" si="619"/>
        <v>0</v>
      </c>
    </row>
    <row r="9906" spans="1:11" x14ac:dyDescent="0.25">
      <c r="A9906" t="s">
        <v>129</v>
      </c>
      <c r="B9906" t="s">
        <v>93</v>
      </c>
      <c r="C9906">
        <v>1</v>
      </c>
      <c r="D9906">
        <v>3</v>
      </c>
      <c r="E9906">
        <v>31</v>
      </c>
      <c r="F9906">
        <v>64</v>
      </c>
      <c r="G9906" s="1">
        <f t="shared" si="616"/>
        <v>0.91176470588235292</v>
      </c>
      <c r="H9906" s="4">
        <f t="shared" si="617"/>
        <v>0</v>
      </c>
      <c r="I9906" s="5">
        <f>IF(OR(AND(F9906&gt;=50,G9906&gt;SUMIF(SeasonTotals!A$2:A$9,A9906,SeasonTotals!F$2:F$9)),AND(G9906&gt;0.885,F9906&gt;=50,D9906&lt;3)),1,0)</f>
        <v>0</v>
      </c>
      <c r="J9906" s="4">
        <f t="shared" si="618"/>
        <v>0</v>
      </c>
      <c r="K9906" s="5">
        <f t="shared" si="619"/>
        <v>0</v>
      </c>
    </row>
    <row r="9907" spans="1:11" x14ac:dyDescent="0.25">
      <c r="A9907" t="s">
        <v>129</v>
      </c>
      <c r="B9907" t="s">
        <v>93</v>
      </c>
      <c r="C9907">
        <v>1</v>
      </c>
      <c r="D9907">
        <v>3</v>
      </c>
      <c r="E9907">
        <v>30</v>
      </c>
      <c r="F9907">
        <v>63</v>
      </c>
      <c r="G9907" s="1">
        <f t="shared" si="616"/>
        <v>0.90909090909090906</v>
      </c>
      <c r="H9907" s="4">
        <f t="shared" si="617"/>
        <v>0</v>
      </c>
      <c r="I9907" s="5">
        <f>IF(OR(AND(F9907&gt;=50,G9907&gt;SUMIF(SeasonTotals!A$2:A$9,A9907,SeasonTotals!F$2:F$9)),AND(G9907&gt;0.885,F9907&gt;=50,D9907&lt;3)),1,0)</f>
        <v>0</v>
      </c>
      <c r="J9907" s="4">
        <f t="shared" si="618"/>
        <v>0</v>
      </c>
      <c r="K9907" s="5">
        <f t="shared" si="619"/>
        <v>0</v>
      </c>
    </row>
    <row r="9908" spans="1:11" x14ac:dyDescent="0.25">
      <c r="A9908" t="s">
        <v>129</v>
      </c>
      <c r="B9908" t="s">
        <v>93</v>
      </c>
      <c r="C9908">
        <v>1</v>
      </c>
      <c r="D9908">
        <v>4</v>
      </c>
      <c r="E9908">
        <v>23</v>
      </c>
      <c r="F9908">
        <v>60</v>
      </c>
      <c r="G9908" s="1">
        <f t="shared" si="616"/>
        <v>0.85185185185185186</v>
      </c>
      <c r="H9908" s="4">
        <f t="shared" si="617"/>
        <v>0</v>
      </c>
      <c r="I9908" s="5">
        <f>IF(OR(AND(F9908&gt;=50,G9908&gt;SUMIF(SeasonTotals!A$2:A$9,A9908,SeasonTotals!F$2:F$9)),AND(G9908&gt;0.885,F9908&gt;=50,D9908&lt;3)),1,0)</f>
        <v>0</v>
      </c>
      <c r="J9908" s="4">
        <f t="shared" si="618"/>
        <v>0</v>
      </c>
      <c r="K9908" s="5">
        <f t="shared" si="619"/>
        <v>0</v>
      </c>
    </row>
    <row r="9909" spans="1:11" x14ac:dyDescent="0.25">
      <c r="A9909" t="s">
        <v>129</v>
      </c>
      <c r="B9909" t="s">
        <v>93</v>
      </c>
      <c r="C9909">
        <v>1</v>
      </c>
      <c r="D9909">
        <v>2</v>
      </c>
      <c r="E9909">
        <v>23</v>
      </c>
      <c r="F9909">
        <v>59</v>
      </c>
      <c r="G9909" s="1">
        <f t="shared" si="616"/>
        <v>0.92</v>
      </c>
      <c r="H9909" s="4">
        <f t="shared" si="617"/>
        <v>1</v>
      </c>
      <c r="I9909" s="5">
        <f>IF(OR(AND(F9909&gt;=50,G9909&gt;SUMIF(SeasonTotals!A$2:A$9,A9909,SeasonTotals!F$2:F$9)),AND(G9909&gt;0.885,F9909&gt;=50,D9909&lt;3)),1,0)</f>
        <v>1</v>
      </c>
      <c r="J9909" s="4">
        <f t="shared" si="618"/>
        <v>0</v>
      </c>
      <c r="K9909" s="5">
        <f t="shared" si="619"/>
        <v>0</v>
      </c>
    </row>
    <row r="9910" spans="1:11" x14ac:dyDescent="0.25">
      <c r="A9910" t="s">
        <v>129</v>
      </c>
      <c r="B9910" t="s">
        <v>93</v>
      </c>
      <c r="C9910">
        <v>1</v>
      </c>
      <c r="D9910">
        <v>2</v>
      </c>
      <c r="E9910">
        <v>22</v>
      </c>
      <c r="F9910">
        <v>60</v>
      </c>
      <c r="G9910" s="1">
        <f t="shared" si="616"/>
        <v>0.91666666666666663</v>
      </c>
      <c r="H9910" s="4">
        <f t="shared" si="617"/>
        <v>1</v>
      </c>
      <c r="I9910" s="5">
        <f>IF(OR(AND(F9910&gt;=50,G9910&gt;SUMIF(SeasonTotals!A$2:A$9,A9910,SeasonTotals!F$2:F$9)),AND(G9910&gt;0.885,F9910&gt;=50,D9910&lt;3)),1,0)</f>
        <v>1</v>
      </c>
      <c r="J9910" s="4">
        <f t="shared" si="618"/>
        <v>0</v>
      </c>
      <c r="K9910" s="5">
        <f t="shared" si="619"/>
        <v>0</v>
      </c>
    </row>
    <row r="9911" spans="1:11" x14ac:dyDescent="0.25">
      <c r="A9911" t="s">
        <v>129</v>
      </c>
      <c r="B9911" t="s">
        <v>93</v>
      </c>
      <c r="C9911">
        <v>1</v>
      </c>
      <c r="D9911">
        <v>1</v>
      </c>
      <c r="E9911">
        <v>28</v>
      </c>
      <c r="F9911">
        <v>65</v>
      </c>
      <c r="G9911" s="1">
        <f t="shared" si="616"/>
        <v>0.96551724137931039</v>
      </c>
      <c r="H9911" s="4">
        <f t="shared" si="617"/>
        <v>1</v>
      </c>
      <c r="I9911" s="5">
        <f>IF(OR(AND(F9911&gt;=50,G9911&gt;SUMIF(SeasonTotals!A$2:A$9,A9911,SeasonTotals!F$2:F$9)),AND(G9911&gt;0.885,F9911&gt;=50,D9911&lt;3)),1,0)</f>
        <v>1</v>
      </c>
      <c r="J9911" s="4">
        <f t="shared" si="618"/>
        <v>0</v>
      </c>
      <c r="K9911" s="5">
        <f t="shared" si="619"/>
        <v>0</v>
      </c>
    </row>
    <row r="9912" spans="1:11" x14ac:dyDescent="0.25">
      <c r="A9912" t="s">
        <v>129</v>
      </c>
      <c r="B9912" t="s">
        <v>93</v>
      </c>
      <c r="C9912">
        <v>1</v>
      </c>
      <c r="D9912">
        <v>3</v>
      </c>
      <c r="E9912">
        <v>20</v>
      </c>
      <c r="F9912">
        <v>58</v>
      </c>
      <c r="G9912" s="1">
        <f t="shared" si="616"/>
        <v>0.86956521739130432</v>
      </c>
      <c r="H9912" s="4">
        <f t="shared" si="617"/>
        <v>0</v>
      </c>
      <c r="I9912" s="5">
        <f>IF(OR(AND(F9912&gt;=50,G9912&gt;SUMIF(SeasonTotals!A$2:A$9,A9912,SeasonTotals!F$2:F$9)),AND(G9912&gt;0.885,F9912&gt;=50,D9912&lt;3)),1,0)</f>
        <v>0</v>
      </c>
      <c r="J9912" s="4">
        <f t="shared" si="618"/>
        <v>0</v>
      </c>
      <c r="K9912" s="5">
        <f t="shared" si="619"/>
        <v>0</v>
      </c>
    </row>
    <row r="9913" spans="1:11" x14ac:dyDescent="0.25">
      <c r="A9913" t="s">
        <v>129</v>
      </c>
      <c r="B9913" t="s">
        <v>93</v>
      </c>
      <c r="C9913">
        <v>1</v>
      </c>
      <c r="D9913">
        <v>3</v>
      </c>
      <c r="E9913">
        <v>27</v>
      </c>
      <c r="F9913">
        <v>63</v>
      </c>
      <c r="G9913" s="1">
        <f t="shared" si="616"/>
        <v>0.9</v>
      </c>
      <c r="H9913" s="4">
        <f t="shared" si="617"/>
        <v>0</v>
      </c>
      <c r="I9913" s="5">
        <f>IF(OR(AND(F9913&gt;=50,G9913&gt;SUMIF(SeasonTotals!A$2:A$9,A9913,SeasonTotals!F$2:F$9)),AND(G9913&gt;0.885,F9913&gt;=50,D9913&lt;3)),1,0)</f>
        <v>0</v>
      </c>
      <c r="J9913" s="4">
        <f t="shared" si="618"/>
        <v>0</v>
      </c>
      <c r="K9913" s="5">
        <f t="shared" si="619"/>
        <v>0</v>
      </c>
    </row>
    <row r="9914" spans="1:11" x14ac:dyDescent="0.25">
      <c r="A9914" t="s">
        <v>129</v>
      </c>
      <c r="B9914" t="s">
        <v>93</v>
      </c>
      <c r="C9914">
        <v>1</v>
      </c>
      <c r="D9914">
        <v>2</v>
      </c>
      <c r="E9914">
        <v>27</v>
      </c>
      <c r="F9914">
        <v>65</v>
      </c>
      <c r="G9914" s="1">
        <f t="shared" si="616"/>
        <v>0.93103448275862066</v>
      </c>
      <c r="H9914" s="4">
        <f t="shared" si="617"/>
        <v>1</v>
      </c>
      <c r="I9914" s="5">
        <f>IF(OR(AND(F9914&gt;=50,G9914&gt;SUMIF(SeasonTotals!A$2:A$9,A9914,SeasonTotals!F$2:F$9)),AND(G9914&gt;0.885,F9914&gt;=50,D9914&lt;3)),1,0)</f>
        <v>1</v>
      </c>
      <c r="J9914" s="4">
        <f t="shared" si="618"/>
        <v>0</v>
      </c>
      <c r="K9914" s="5">
        <f t="shared" si="619"/>
        <v>0</v>
      </c>
    </row>
    <row r="9915" spans="1:11" x14ac:dyDescent="0.25">
      <c r="A9915" t="s">
        <v>129</v>
      </c>
      <c r="B9915" t="s">
        <v>93</v>
      </c>
      <c r="C9915">
        <v>1</v>
      </c>
      <c r="D9915">
        <v>1</v>
      </c>
      <c r="E9915">
        <v>26</v>
      </c>
      <c r="F9915">
        <v>60</v>
      </c>
      <c r="G9915" s="1">
        <f t="shared" si="616"/>
        <v>0.96296296296296291</v>
      </c>
      <c r="H9915" s="4">
        <f t="shared" si="617"/>
        <v>1</v>
      </c>
      <c r="I9915" s="5">
        <f>IF(OR(AND(F9915&gt;=50,G9915&gt;SUMIF(SeasonTotals!A$2:A$9,A9915,SeasonTotals!F$2:F$9)),AND(G9915&gt;0.885,F9915&gt;=50,D9915&lt;3)),1,0)</f>
        <v>1</v>
      </c>
      <c r="J9915" s="4">
        <f t="shared" si="618"/>
        <v>0</v>
      </c>
      <c r="K9915" s="5">
        <f t="shared" si="619"/>
        <v>0</v>
      </c>
    </row>
    <row r="9916" spans="1:11" x14ac:dyDescent="0.25">
      <c r="A9916" t="s">
        <v>129</v>
      </c>
      <c r="B9916" t="s">
        <v>93</v>
      </c>
      <c r="C9916">
        <v>1</v>
      </c>
      <c r="D9916">
        <v>2</v>
      </c>
      <c r="E9916">
        <v>28</v>
      </c>
      <c r="F9916">
        <v>60</v>
      </c>
      <c r="G9916" s="1">
        <f t="shared" si="616"/>
        <v>0.93333333333333335</v>
      </c>
      <c r="H9916" s="4">
        <f t="shared" si="617"/>
        <v>1</v>
      </c>
      <c r="I9916" s="5">
        <f>IF(OR(AND(F9916&gt;=50,G9916&gt;SUMIF(SeasonTotals!A$2:A$9,A9916,SeasonTotals!F$2:F$9)),AND(G9916&gt;0.885,F9916&gt;=50,D9916&lt;3)),1,0)</f>
        <v>1</v>
      </c>
      <c r="J9916" s="4">
        <f t="shared" si="618"/>
        <v>0</v>
      </c>
      <c r="K9916" s="5">
        <f t="shared" si="619"/>
        <v>0</v>
      </c>
    </row>
    <row r="9917" spans="1:11" x14ac:dyDescent="0.25">
      <c r="A9917" t="s">
        <v>129</v>
      </c>
      <c r="B9917" t="s">
        <v>93</v>
      </c>
      <c r="C9917">
        <v>1</v>
      </c>
      <c r="D9917">
        <v>4</v>
      </c>
      <c r="E9917">
        <v>27</v>
      </c>
      <c r="F9917">
        <v>65</v>
      </c>
      <c r="G9917" s="1">
        <f t="shared" si="616"/>
        <v>0.87096774193548387</v>
      </c>
      <c r="H9917" s="4">
        <f t="shared" si="617"/>
        <v>0</v>
      </c>
      <c r="I9917" s="5">
        <f>IF(OR(AND(F9917&gt;=50,G9917&gt;SUMIF(SeasonTotals!A$2:A$9,A9917,SeasonTotals!F$2:F$9)),AND(G9917&gt;0.885,F9917&gt;=50,D9917&lt;3)),1,0)</f>
        <v>0</v>
      </c>
      <c r="J9917" s="4">
        <f t="shared" si="618"/>
        <v>0</v>
      </c>
      <c r="K9917" s="5">
        <f t="shared" si="619"/>
        <v>0</v>
      </c>
    </row>
    <row r="9918" spans="1:11" x14ac:dyDescent="0.25">
      <c r="A9918" t="s">
        <v>129</v>
      </c>
      <c r="B9918" t="s">
        <v>93</v>
      </c>
      <c r="C9918">
        <v>1</v>
      </c>
      <c r="D9918">
        <v>0</v>
      </c>
      <c r="E9918">
        <v>24</v>
      </c>
      <c r="F9918">
        <v>60</v>
      </c>
      <c r="G9918" s="1">
        <f t="shared" si="616"/>
        <v>1</v>
      </c>
      <c r="H9918" s="4">
        <f t="shared" si="617"/>
        <v>1</v>
      </c>
      <c r="I9918" s="5">
        <f>IF(OR(AND(F9918&gt;=50,G9918&gt;SUMIF(SeasonTotals!A$2:A$9,A9918,SeasonTotals!F$2:F$9)),AND(G9918&gt;0.885,F9918&gt;=50,D9918&lt;3)),1,0)</f>
        <v>1</v>
      </c>
      <c r="J9918" s="4">
        <f t="shared" si="618"/>
        <v>0</v>
      </c>
      <c r="K9918" s="5">
        <f t="shared" si="619"/>
        <v>0</v>
      </c>
    </row>
    <row r="9919" spans="1:11" x14ac:dyDescent="0.25">
      <c r="A9919" t="s">
        <v>129</v>
      </c>
      <c r="B9919" t="s">
        <v>93</v>
      </c>
      <c r="C9919">
        <v>1</v>
      </c>
      <c r="D9919">
        <v>4</v>
      </c>
      <c r="E9919">
        <v>36</v>
      </c>
      <c r="F9919">
        <v>59</v>
      </c>
      <c r="G9919" s="1">
        <f t="shared" si="616"/>
        <v>0.9</v>
      </c>
      <c r="H9919" s="4">
        <f t="shared" si="617"/>
        <v>0</v>
      </c>
      <c r="I9919" s="5">
        <f>IF(OR(AND(F9919&gt;=50,G9919&gt;SUMIF(SeasonTotals!A$2:A$9,A9919,SeasonTotals!F$2:F$9)),AND(G9919&gt;0.885,F9919&gt;=50,D9919&lt;3)),1,0)</f>
        <v>0</v>
      </c>
      <c r="J9919" s="4">
        <f t="shared" si="618"/>
        <v>0</v>
      </c>
      <c r="K9919" s="5">
        <f t="shared" si="619"/>
        <v>0</v>
      </c>
    </row>
    <row r="9920" spans="1:11" x14ac:dyDescent="0.25">
      <c r="A9920" t="s">
        <v>129</v>
      </c>
      <c r="B9920" t="s">
        <v>93</v>
      </c>
      <c r="C9920">
        <v>1</v>
      </c>
      <c r="D9920">
        <v>1</v>
      </c>
      <c r="E9920">
        <v>27</v>
      </c>
      <c r="F9920">
        <v>65</v>
      </c>
      <c r="G9920" s="1">
        <f t="shared" si="616"/>
        <v>0.9642857142857143</v>
      </c>
      <c r="H9920" s="4">
        <f t="shared" si="617"/>
        <v>1</v>
      </c>
      <c r="I9920" s="5">
        <f>IF(OR(AND(F9920&gt;=50,G9920&gt;SUMIF(SeasonTotals!A$2:A$9,A9920,SeasonTotals!F$2:F$9)),AND(G9920&gt;0.885,F9920&gt;=50,D9920&lt;3)),1,0)</f>
        <v>1</v>
      </c>
      <c r="J9920" s="4">
        <f t="shared" si="618"/>
        <v>0</v>
      </c>
      <c r="K9920" s="5">
        <f t="shared" si="619"/>
        <v>0</v>
      </c>
    </row>
    <row r="9921" spans="1:11" x14ac:dyDescent="0.25">
      <c r="A9921" t="s">
        <v>129</v>
      </c>
      <c r="B9921" t="s">
        <v>93</v>
      </c>
      <c r="C9921">
        <v>1</v>
      </c>
      <c r="D9921">
        <v>4</v>
      </c>
      <c r="E9921">
        <v>17</v>
      </c>
      <c r="F9921">
        <v>60</v>
      </c>
      <c r="G9921" s="1">
        <f t="shared" si="616"/>
        <v>0.80952380952380953</v>
      </c>
      <c r="H9921" s="4">
        <f t="shared" si="617"/>
        <v>0</v>
      </c>
      <c r="I9921" s="5">
        <f>IF(OR(AND(F9921&gt;=50,G9921&gt;SUMIF(SeasonTotals!A$2:A$9,A9921,SeasonTotals!F$2:F$9)),AND(G9921&gt;0.885,F9921&gt;=50,D9921&lt;3)),1,0)</f>
        <v>0</v>
      </c>
      <c r="J9921" s="4">
        <f t="shared" si="618"/>
        <v>1</v>
      </c>
      <c r="K9921" s="5">
        <f t="shared" si="619"/>
        <v>0</v>
      </c>
    </row>
    <row r="9922" spans="1:11" x14ac:dyDescent="0.25">
      <c r="A9922" t="s">
        <v>129</v>
      </c>
      <c r="B9922" t="s">
        <v>93</v>
      </c>
      <c r="C9922">
        <v>1</v>
      </c>
      <c r="D9922">
        <v>4</v>
      </c>
      <c r="E9922">
        <v>26</v>
      </c>
      <c r="F9922">
        <v>59</v>
      </c>
      <c r="G9922" s="1">
        <f t="shared" ref="G9922:G9985" si="620">E9922/MAX(1,SUM(D9922:E9922))</f>
        <v>0.8666666666666667</v>
      </c>
      <c r="H9922" s="4">
        <f t="shared" ref="H9922:H9985" si="621">IF(AND(F9922&gt;=50,OR(G9922&gt;0.913,AND(G9922&gt;0.885,D9922&lt;3))),1,0)</f>
        <v>0</v>
      </c>
      <c r="I9922" s="5">
        <f>IF(OR(AND(F9922&gt;=50,G9922&gt;SUMIF(SeasonTotals!A$2:A$9,A9922,SeasonTotals!F$2:F$9)),AND(G9922&gt;0.885,F9922&gt;=50,D9922&lt;3)),1,0)</f>
        <v>0</v>
      </c>
      <c r="J9922" s="4">
        <f t="shared" ref="J9922:J9985" si="622">IF(G9922&lt;0.85,1,0)</f>
        <v>0</v>
      </c>
      <c r="K9922" s="5">
        <f t="shared" ref="K9922:K9985" si="623">IF(F9922&lt;55,1,0)</f>
        <v>0</v>
      </c>
    </row>
    <row r="9923" spans="1:11" x14ac:dyDescent="0.25">
      <c r="A9923" t="s">
        <v>129</v>
      </c>
      <c r="B9923" t="s">
        <v>93</v>
      </c>
      <c r="C9923">
        <v>1</v>
      </c>
      <c r="D9923">
        <v>0</v>
      </c>
      <c r="E9923">
        <v>25</v>
      </c>
      <c r="F9923">
        <v>60</v>
      </c>
      <c r="G9923" s="1">
        <f t="shared" si="620"/>
        <v>1</v>
      </c>
      <c r="H9923" s="4">
        <f t="shared" si="621"/>
        <v>1</v>
      </c>
      <c r="I9923" s="5">
        <f>IF(OR(AND(F9923&gt;=50,G9923&gt;SUMIF(SeasonTotals!A$2:A$9,A9923,SeasonTotals!F$2:F$9)),AND(G9923&gt;0.885,F9923&gt;=50,D9923&lt;3)),1,0)</f>
        <v>1</v>
      </c>
      <c r="J9923" s="4">
        <f t="shared" si="622"/>
        <v>0</v>
      </c>
      <c r="K9923" s="5">
        <f t="shared" si="623"/>
        <v>0</v>
      </c>
    </row>
    <row r="9924" spans="1:11" x14ac:dyDescent="0.25">
      <c r="A9924" t="s">
        <v>129</v>
      </c>
      <c r="B9924" t="s">
        <v>93</v>
      </c>
      <c r="C9924">
        <v>1</v>
      </c>
      <c r="D9924">
        <v>0</v>
      </c>
      <c r="E9924">
        <v>30</v>
      </c>
      <c r="F9924">
        <v>60</v>
      </c>
      <c r="G9924" s="1">
        <f t="shared" si="620"/>
        <v>1</v>
      </c>
      <c r="H9924" s="4">
        <f t="shared" si="621"/>
        <v>1</v>
      </c>
      <c r="I9924" s="5">
        <f>IF(OR(AND(F9924&gt;=50,G9924&gt;SUMIF(SeasonTotals!A$2:A$9,A9924,SeasonTotals!F$2:F$9)),AND(G9924&gt;0.885,F9924&gt;=50,D9924&lt;3)),1,0)</f>
        <v>1</v>
      </c>
      <c r="J9924" s="4">
        <f t="shared" si="622"/>
        <v>0</v>
      </c>
      <c r="K9924" s="5">
        <f t="shared" si="623"/>
        <v>0</v>
      </c>
    </row>
    <row r="9925" spans="1:11" x14ac:dyDescent="0.25">
      <c r="A9925" t="s">
        <v>129</v>
      </c>
      <c r="B9925" t="s">
        <v>93</v>
      </c>
      <c r="C9925">
        <v>1</v>
      </c>
      <c r="D9925">
        <v>4</v>
      </c>
      <c r="E9925">
        <v>19</v>
      </c>
      <c r="F9925">
        <v>57</v>
      </c>
      <c r="G9925" s="1">
        <f t="shared" si="620"/>
        <v>0.82608695652173914</v>
      </c>
      <c r="H9925" s="4">
        <f t="shared" si="621"/>
        <v>0</v>
      </c>
      <c r="I9925" s="5">
        <f>IF(OR(AND(F9925&gt;=50,G9925&gt;SUMIF(SeasonTotals!A$2:A$9,A9925,SeasonTotals!F$2:F$9)),AND(G9925&gt;0.885,F9925&gt;=50,D9925&lt;3)),1,0)</f>
        <v>0</v>
      </c>
      <c r="J9925" s="4">
        <f t="shared" si="622"/>
        <v>1</v>
      </c>
      <c r="K9925" s="5">
        <f t="shared" si="623"/>
        <v>0</v>
      </c>
    </row>
    <row r="9926" spans="1:11" x14ac:dyDescent="0.25">
      <c r="A9926" t="s">
        <v>129</v>
      </c>
      <c r="B9926" t="s">
        <v>93</v>
      </c>
      <c r="C9926">
        <v>1</v>
      </c>
      <c r="D9926">
        <v>4</v>
      </c>
      <c r="E9926">
        <v>32</v>
      </c>
      <c r="F9926">
        <v>58</v>
      </c>
      <c r="G9926" s="1">
        <f t="shared" si="620"/>
        <v>0.88888888888888884</v>
      </c>
      <c r="H9926" s="4">
        <f t="shared" si="621"/>
        <v>0</v>
      </c>
      <c r="I9926" s="5">
        <f>IF(OR(AND(F9926&gt;=50,G9926&gt;SUMIF(SeasonTotals!A$2:A$9,A9926,SeasonTotals!F$2:F$9)),AND(G9926&gt;0.885,F9926&gt;=50,D9926&lt;3)),1,0)</f>
        <v>0</v>
      </c>
      <c r="J9926" s="4">
        <f t="shared" si="622"/>
        <v>0</v>
      </c>
      <c r="K9926" s="5">
        <f t="shared" si="623"/>
        <v>0</v>
      </c>
    </row>
    <row r="9927" spans="1:11" x14ac:dyDescent="0.25">
      <c r="A9927" t="s">
        <v>129</v>
      </c>
      <c r="B9927" t="s">
        <v>93</v>
      </c>
      <c r="C9927">
        <v>1</v>
      </c>
      <c r="D9927">
        <v>3</v>
      </c>
      <c r="E9927">
        <v>30</v>
      </c>
      <c r="F9927">
        <v>60</v>
      </c>
      <c r="G9927" s="1">
        <f t="shared" si="620"/>
        <v>0.90909090909090906</v>
      </c>
      <c r="H9927" s="4">
        <f t="shared" si="621"/>
        <v>0</v>
      </c>
      <c r="I9927" s="5">
        <f>IF(OR(AND(F9927&gt;=50,G9927&gt;SUMIF(SeasonTotals!A$2:A$9,A9927,SeasonTotals!F$2:F$9)),AND(G9927&gt;0.885,F9927&gt;=50,D9927&lt;3)),1,0)</f>
        <v>0</v>
      </c>
      <c r="J9927" s="4">
        <f t="shared" si="622"/>
        <v>0</v>
      </c>
      <c r="K9927" s="5">
        <f t="shared" si="623"/>
        <v>0</v>
      </c>
    </row>
    <row r="9928" spans="1:11" x14ac:dyDescent="0.25">
      <c r="A9928" t="s">
        <v>129</v>
      </c>
      <c r="B9928" t="s">
        <v>93</v>
      </c>
      <c r="C9928">
        <v>1</v>
      </c>
      <c r="D9928">
        <v>2</v>
      </c>
      <c r="E9928">
        <v>25</v>
      </c>
      <c r="F9928">
        <v>59</v>
      </c>
      <c r="G9928" s="1">
        <f t="shared" si="620"/>
        <v>0.92592592592592593</v>
      </c>
      <c r="H9928" s="4">
        <f t="shared" si="621"/>
        <v>1</v>
      </c>
      <c r="I9928" s="5">
        <f>IF(OR(AND(F9928&gt;=50,G9928&gt;SUMIF(SeasonTotals!A$2:A$9,A9928,SeasonTotals!F$2:F$9)),AND(G9928&gt;0.885,F9928&gt;=50,D9928&lt;3)),1,0)</f>
        <v>1</v>
      </c>
      <c r="J9928" s="4">
        <f t="shared" si="622"/>
        <v>0</v>
      </c>
      <c r="K9928" s="5">
        <f t="shared" si="623"/>
        <v>0</v>
      </c>
    </row>
    <row r="9929" spans="1:11" x14ac:dyDescent="0.25">
      <c r="A9929" t="s">
        <v>129</v>
      </c>
      <c r="B9929" t="s">
        <v>93</v>
      </c>
      <c r="C9929">
        <v>1</v>
      </c>
      <c r="D9929">
        <v>6</v>
      </c>
      <c r="E9929">
        <v>19</v>
      </c>
      <c r="F9929">
        <v>64</v>
      </c>
      <c r="G9929" s="1">
        <f t="shared" si="620"/>
        <v>0.76</v>
      </c>
      <c r="H9929" s="4">
        <f t="shared" si="621"/>
        <v>0</v>
      </c>
      <c r="I9929" s="5">
        <f>IF(OR(AND(F9929&gt;=50,G9929&gt;SUMIF(SeasonTotals!A$2:A$9,A9929,SeasonTotals!F$2:F$9)),AND(G9929&gt;0.885,F9929&gt;=50,D9929&lt;3)),1,0)</f>
        <v>0</v>
      </c>
      <c r="J9929" s="4">
        <f t="shared" si="622"/>
        <v>1</v>
      </c>
      <c r="K9929" s="5">
        <f t="shared" si="623"/>
        <v>0</v>
      </c>
    </row>
    <row r="9930" spans="1:11" x14ac:dyDescent="0.25">
      <c r="A9930" t="s">
        <v>129</v>
      </c>
      <c r="B9930" t="s">
        <v>93</v>
      </c>
      <c r="C9930">
        <v>1</v>
      </c>
      <c r="D9930">
        <v>3</v>
      </c>
      <c r="E9930">
        <v>25</v>
      </c>
      <c r="F9930">
        <v>58</v>
      </c>
      <c r="G9930" s="1">
        <f t="shared" si="620"/>
        <v>0.8928571428571429</v>
      </c>
      <c r="H9930" s="4">
        <f t="shared" si="621"/>
        <v>0</v>
      </c>
      <c r="I9930" s="5">
        <f>IF(OR(AND(F9930&gt;=50,G9930&gt;SUMIF(SeasonTotals!A$2:A$9,A9930,SeasonTotals!F$2:F$9)),AND(G9930&gt;0.885,F9930&gt;=50,D9930&lt;3)),1,0)</f>
        <v>0</v>
      </c>
      <c r="J9930" s="4">
        <f t="shared" si="622"/>
        <v>0</v>
      </c>
      <c r="K9930" s="5">
        <f t="shared" si="623"/>
        <v>0</v>
      </c>
    </row>
    <row r="9931" spans="1:11" x14ac:dyDescent="0.25">
      <c r="A9931" t="s">
        <v>129</v>
      </c>
      <c r="B9931" t="s">
        <v>93</v>
      </c>
      <c r="C9931">
        <v>1</v>
      </c>
      <c r="D9931">
        <v>3</v>
      </c>
      <c r="E9931">
        <v>8</v>
      </c>
      <c r="F9931">
        <v>15</v>
      </c>
      <c r="G9931" s="1">
        <f t="shared" si="620"/>
        <v>0.72727272727272729</v>
      </c>
      <c r="H9931" s="4">
        <f t="shared" si="621"/>
        <v>0</v>
      </c>
      <c r="I9931" s="5">
        <f>IF(OR(AND(F9931&gt;=50,G9931&gt;SUMIF(SeasonTotals!A$2:A$9,A9931,SeasonTotals!F$2:F$9)),AND(G9931&gt;0.885,F9931&gt;=50,D9931&lt;3)),1,0)</f>
        <v>0</v>
      </c>
      <c r="J9931" s="4">
        <f t="shared" si="622"/>
        <v>1</v>
      </c>
      <c r="K9931" s="5">
        <f t="shared" si="623"/>
        <v>1</v>
      </c>
    </row>
    <row r="9932" spans="1:11" x14ac:dyDescent="0.25">
      <c r="A9932" t="s">
        <v>129</v>
      </c>
      <c r="B9932" t="s">
        <v>93</v>
      </c>
      <c r="C9932">
        <v>1</v>
      </c>
      <c r="D9932">
        <v>1</v>
      </c>
      <c r="E9932">
        <v>29</v>
      </c>
      <c r="F9932">
        <v>60</v>
      </c>
      <c r="G9932" s="1">
        <f t="shared" si="620"/>
        <v>0.96666666666666667</v>
      </c>
      <c r="H9932" s="4">
        <f t="shared" si="621"/>
        <v>1</v>
      </c>
      <c r="I9932" s="5">
        <f>IF(OR(AND(F9932&gt;=50,G9932&gt;SUMIF(SeasonTotals!A$2:A$9,A9932,SeasonTotals!F$2:F$9)),AND(G9932&gt;0.885,F9932&gt;=50,D9932&lt;3)),1,0)</f>
        <v>1</v>
      </c>
      <c r="J9932" s="4">
        <f t="shared" si="622"/>
        <v>0</v>
      </c>
      <c r="K9932" s="5">
        <f t="shared" si="623"/>
        <v>0</v>
      </c>
    </row>
    <row r="9933" spans="1:11" x14ac:dyDescent="0.25">
      <c r="A9933" t="s">
        <v>129</v>
      </c>
      <c r="B9933" t="s">
        <v>93</v>
      </c>
      <c r="C9933">
        <v>1</v>
      </c>
      <c r="D9933">
        <v>3</v>
      </c>
      <c r="E9933">
        <v>4</v>
      </c>
      <c r="F9933">
        <v>16</v>
      </c>
      <c r="G9933" s="1">
        <f t="shared" si="620"/>
        <v>0.5714285714285714</v>
      </c>
      <c r="H9933" s="4">
        <f t="shared" si="621"/>
        <v>0</v>
      </c>
      <c r="I9933" s="5">
        <f>IF(OR(AND(F9933&gt;=50,G9933&gt;SUMIF(SeasonTotals!A$2:A$9,A9933,SeasonTotals!F$2:F$9)),AND(G9933&gt;0.885,F9933&gt;=50,D9933&lt;3)),1,0)</f>
        <v>0</v>
      </c>
      <c r="J9933" s="4">
        <f t="shared" si="622"/>
        <v>1</v>
      </c>
      <c r="K9933" s="5">
        <f t="shared" si="623"/>
        <v>1</v>
      </c>
    </row>
    <row r="9934" spans="1:11" x14ac:dyDescent="0.25">
      <c r="A9934" t="s">
        <v>129</v>
      </c>
      <c r="B9934" t="s">
        <v>93</v>
      </c>
      <c r="C9934">
        <v>1</v>
      </c>
      <c r="D9934">
        <v>0</v>
      </c>
      <c r="E9934">
        <v>26</v>
      </c>
      <c r="F9934">
        <v>60</v>
      </c>
      <c r="G9934" s="1">
        <f t="shared" si="620"/>
        <v>1</v>
      </c>
      <c r="H9934" s="4">
        <f t="shared" si="621"/>
        <v>1</v>
      </c>
      <c r="I9934" s="5">
        <f>IF(OR(AND(F9934&gt;=50,G9934&gt;SUMIF(SeasonTotals!A$2:A$9,A9934,SeasonTotals!F$2:F$9)),AND(G9934&gt;0.885,F9934&gt;=50,D9934&lt;3)),1,0)</f>
        <v>1</v>
      </c>
      <c r="J9934" s="4">
        <f t="shared" si="622"/>
        <v>0</v>
      </c>
      <c r="K9934" s="5">
        <f t="shared" si="623"/>
        <v>0</v>
      </c>
    </row>
    <row r="9935" spans="1:11" x14ac:dyDescent="0.25">
      <c r="A9935" t="s">
        <v>129</v>
      </c>
      <c r="B9935" t="s">
        <v>93</v>
      </c>
      <c r="C9935">
        <v>1</v>
      </c>
      <c r="D9935">
        <v>1</v>
      </c>
      <c r="E9935">
        <v>18</v>
      </c>
      <c r="F9935">
        <v>58</v>
      </c>
      <c r="G9935" s="1">
        <f t="shared" si="620"/>
        <v>0.94736842105263153</v>
      </c>
      <c r="H9935" s="4">
        <f t="shared" si="621"/>
        <v>1</v>
      </c>
      <c r="I9935" s="5">
        <f>IF(OR(AND(F9935&gt;=50,G9935&gt;SUMIF(SeasonTotals!A$2:A$9,A9935,SeasonTotals!F$2:F$9)),AND(G9935&gt;0.885,F9935&gt;=50,D9935&lt;3)),1,0)</f>
        <v>1</v>
      </c>
      <c r="J9935" s="4">
        <f t="shared" si="622"/>
        <v>0</v>
      </c>
      <c r="K9935" s="5">
        <f t="shared" si="623"/>
        <v>0</v>
      </c>
    </row>
    <row r="9936" spans="1:11" x14ac:dyDescent="0.25">
      <c r="A9936" t="s">
        <v>129</v>
      </c>
      <c r="B9936" t="s">
        <v>93</v>
      </c>
      <c r="C9936">
        <v>1</v>
      </c>
      <c r="D9936">
        <v>3</v>
      </c>
      <c r="E9936">
        <v>29</v>
      </c>
      <c r="F9936">
        <v>59</v>
      </c>
      <c r="G9936" s="1">
        <f t="shared" si="620"/>
        <v>0.90625</v>
      </c>
      <c r="H9936" s="4">
        <f t="shared" si="621"/>
        <v>0</v>
      </c>
      <c r="I9936" s="5">
        <f>IF(OR(AND(F9936&gt;=50,G9936&gt;SUMIF(SeasonTotals!A$2:A$9,A9936,SeasonTotals!F$2:F$9)),AND(G9936&gt;0.885,F9936&gt;=50,D9936&lt;3)),1,0)</f>
        <v>0</v>
      </c>
      <c r="J9936" s="4">
        <f t="shared" si="622"/>
        <v>0</v>
      </c>
      <c r="K9936" s="5">
        <f t="shared" si="623"/>
        <v>0</v>
      </c>
    </row>
    <row r="9937" spans="1:11" x14ac:dyDescent="0.25">
      <c r="A9937" t="s">
        <v>129</v>
      </c>
      <c r="B9937" t="s">
        <v>93</v>
      </c>
      <c r="C9937">
        <v>1</v>
      </c>
      <c r="D9937">
        <v>2</v>
      </c>
      <c r="E9937">
        <v>24</v>
      </c>
      <c r="F9937">
        <v>65</v>
      </c>
      <c r="G9937" s="1">
        <f t="shared" si="620"/>
        <v>0.92307692307692313</v>
      </c>
      <c r="H9937" s="4">
        <f t="shared" si="621"/>
        <v>1</v>
      </c>
      <c r="I9937" s="5">
        <f>IF(OR(AND(F9937&gt;=50,G9937&gt;SUMIF(SeasonTotals!A$2:A$9,A9937,SeasonTotals!F$2:F$9)),AND(G9937&gt;0.885,F9937&gt;=50,D9937&lt;3)),1,0)</f>
        <v>1</v>
      </c>
      <c r="J9937" s="4">
        <f t="shared" si="622"/>
        <v>0</v>
      </c>
      <c r="K9937" s="5">
        <f t="shared" si="623"/>
        <v>0</v>
      </c>
    </row>
    <row r="9938" spans="1:11" x14ac:dyDescent="0.25">
      <c r="A9938" t="s">
        <v>129</v>
      </c>
      <c r="B9938" t="s">
        <v>93</v>
      </c>
      <c r="C9938">
        <v>1</v>
      </c>
      <c r="D9938">
        <v>3</v>
      </c>
      <c r="E9938">
        <v>32</v>
      </c>
      <c r="F9938">
        <v>64</v>
      </c>
      <c r="G9938" s="1">
        <f t="shared" si="620"/>
        <v>0.91428571428571426</v>
      </c>
      <c r="H9938" s="4">
        <f t="shared" si="621"/>
        <v>1</v>
      </c>
      <c r="I9938" s="5">
        <f>IF(OR(AND(F9938&gt;=50,G9938&gt;SUMIF(SeasonTotals!A$2:A$9,A9938,SeasonTotals!F$2:F$9)),AND(G9938&gt;0.885,F9938&gt;=50,D9938&lt;3)),1,0)</f>
        <v>1</v>
      </c>
      <c r="J9938" s="4">
        <f t="shared" si="622"/>
        <v>0</v>
      </c>
      <c r="K9938" s="5">
        <f t="shared" si="623"/>
        <v>0</v>
      </c>
    </row>
    <row r="9939" spans="1:11" x14ac:dyDescent="0.25">
      <c r="A9939" t="s">
        <v>129</v>
      </c>
      <c r="B9939" t="s">
        <v>93</v>
      </c>
      <c r="C9939">
        <v>1</v>
      </c>
      <c r="D9939">
        <v>3</v>
      </c>
      <c r="E9939">
        <v>26</v>
      </c>
      <c r="F9939">
        <v>59</v>
      </c>
      <c r="G9939" s="1">
        <f t="shared" si="620"/>
        <v>0.89655172413793105</v>
      </c>
      <c r="H9939" s="4">
        <f t="shared" si="621"/>
        <v>0</v>
      </c>
      <c r="I9939" s="5">
        <f>IF(OR(AND(F9939&gt;=50,G9939&gt;SUMIF(SeasonTotals!A$2:A$9,A9939,SeasonTotals!F$2:F$9)),AND(G9939&gt;0.885,F9939&gt;=50,D9939&lt;3)),1,0)</f>
        <v>0</v>
      </c>
      <c r="J9939" s="4">
        <f t="shared" si="622"/>
        <v>0</v>
      </c>
      <c r="K9939" s="5">
        <f t="shared" si="623"/>
        <v>0</v>
      </c>
    </row>
    <row r="9940" spans="1:11" x14ac:dyDescent="0.25">
      <c r="A9940" t="s">
        <v>129</v>
      </c>
      <c r="B9940" t="s">
        <v>93</v>
      </c>
      <c r="C9940">
        <v>1</v>
      </c>
      <c r="D9940">
        <v>2</v>
      </c>
      <c r="E9940">
        <v>20</v>
      </c>
      <c r="F9940">
        <v>60</v>
      </c>
      <c r="G9940" s="1">
        <f t="shared" si="620"/>
        <v>0.90909090909090906</v>
      </c>
      <c r="H9940" s="4">
        <f t="shared" si="621"/>
        <v>1</v>
      </c>
      <c r="I9940" s="5">
        <f>IF(OR(AND(F9940&gt;=50,G9940&gt;SUMIF(SeasonTotals!A$2:A$9,A9940,SeasonTotals!F$2:F$9)),AND(G9940&gt;0.885,F9940&gt;=50,D9940&lt;3)),1,0)</f>
        <v>1</v>
      </c>
      <c r="J9940" s="4">
        <f t="shared" si="622"/>
        <v>0</v>
      </c>
      <c r="K9940" s="5">
        <f t="shared" si="623"/>
        <v>0</v>
      </c>
    </row>
    <row r="9941" spans="1:11" x14ac:dyDescent="0.25">
      <c r="A9941" t="s">
        <v>129</v>
      </c>
      <c r="B9941" t="s">
        <v>93</v>
      </c>
      <c r="C9941">
        <v>1</v>
      </c>
      <c r="D9941">
        <v>3</v>
      </c>
      <c r="E9941">
        <v>19</v>
      </c>
      <c r="F9941">
        <v>64</v>
      </c>
      <c r="G9941" s="1">
        <f t="shared" si="620"/>
        <v>0.86363636363636365</v>
      </c>
      <c r="H9941" s="4">
        <f t="shared" si="621"/>
        <v>0</v>
      </c>
      <c r="I9941" s="5">
        <f>IF(OR(AND(F9941&gt;=50,G9941&gt;SUMIF(SeasonTotals!A$2:A$9,A9941,SeasonTotals!F$2:F$9)),AND(G9941&gt;0.885,F9941&gt;=50,D9941&lt;3)),1,0)</f>
        <v>0</v>
      </c>
      <c r="J9941" s="4">
        <f t="shared" si="622"/>
        <v>0</v>
      </c>
      <c r="K9941" s="5">
        <f t="shared" si="623"/>
        <v>0</v>
      </c>
    </row>
    <row r="9942" spans="1:11" x14ac:dyDescent="0.25">
      <c r="A9942" t="s">
        <v>129</v>
      </c>
      <c r="B9942" t="s">
        <v>93</v>
      </c>
      <c r="C9942">
        <v>1</v>
      </c>
      <c r="D9942">
        <v>1</v>
      </c>
      <c r="E9942">
        <v>32</v>
      </c>
      <c r="F9942">
        <v>65</v>
      </c>
      <c r="G9942" s="1">
        <f t="shared" si="620"/>
        <v>0.96969696969696972</v>
      </c>
      <c r="H9942" s="4">
        <f t="shared" si="621"/>
        <v>1</v>
      </c>
      <c r="I9942" s="5">
        <f>IF(OR(AND(F9942&gt;=50,G9942&gt;SUMIF(SeasonTotals!A$2:A$9,A9942,SeasonTotals!F$2:F$9)),AND(G9942&gt;0.885,F9942&gt;=50,D9942&lt;3)),1,0)</f>
        <v>1</v>
      </c>
      <c r="J9942" s="4">
        <f t="shared" si="622"/>
        <v>0</v>
      </c>
      <c r="K9942" s="5">
        <f t="shared" si="623"/>
        <v>0</v>
      </c>
    </row>
    <row r="9943" spans="1:11" x14ac:dyDescent="0.25">
      <c r="A9943" t="s">
        <v>129</v>
      </c>
      <c r="B9943" t="s">
        <v>93</v>
      </c>
      <c r="C9943">
        <v>1</v>
      </c>
      <c r="D9943">
        <v>2</v>
      </c>
      <c r="E9943">
        <v>26</v>
      </c>
      <c r="F9943">
        <v>63</v>
      </c>
      <c r="G9943" s="1">
        <f t="shared" si="620"/>
        <v>0.9285714285714286</v>
      </c>
      <c r="H9943" s="4">
        <f t="shared" si="621"/>
        <v>1</v>
      </c>
      <c r="I9943" s="5">
        <f>IF(OR(AND(F9943&gt;=50,G9943&gt;SUMIF(SeasonTotals!A$2:A$9,A9943,SeasonTotals!F$2:F$9)),AND(G9943&gt;0.885,F9943&gt;=50,D9943&lt;3)),1,0)</f>
        <v>1</v>
      </c>
      <c r="J9943" s="4">
        <f t="shared" si="622"/>
        <v>0</v>
      </c>
      <c r="K9943" s="5">
        <f t="shared" si="623"/>
        <v>0</v>
      </c>
    </row>
    <row r="9944" spans="1:11" x14ac:dyDescent="0.25">
      <c r="A9944" t="s">
        <v>129</v>
      </c>
      <c r="B9944" t="s">
        <v>93</v>
      </c>
      <c r="C9944">
        <v>1</v>
      </c>
      <c r="D9944">
        <v>4</v>
      </c>
      <c r="E9944">
        <v>22</v>
      </c>
      <c r="F9944">
        <v>30</v>
      </c>
      <c r="G9944" s="1">
        <f t="shared" si="620"/>
        <v>0.84615384615384615</v>
      </c>
      <c r="H9944" s="4">
        <f t="shared" si="621"/>
        <v>0</v>
      </c>
      <c r="I9944" s="5">
        <f>IF(OR(AND(F9944&gt;=50,G9944&gt;SUMIF(SeasonTotals!A$2:A$9,A9944,SeasonTotals!F$2:F$9)),AND(G9944&gt;0.885,F9944&gt;=50,D9944&lt;3)),1,0)</f>
        <v>0</v>
      </c>
      <c r="J9944" s="4">
        <f t="shared" si="622"/>
        <v>1</v>
      </c>
      <c r="K9944" s="5">
        <f t="shared" si="623"/>
        <v>1</v>
      </c>
    </row>
    <row r="9945" spans="1:11" x14ac:dyDescent="0.25">
      <c r="A9945" t="s">
        <v>129</v>
      </c>
      <c r="B9945" t="s">
        <v>93</v>
      </c>
      <c r="C9945">
        <v>1</v>
      </c>
      <c r="D9945">
        <v>4</v>
      </c>
      <c r="E9945">
        <v>37</v>
      </c>
      <c r="F9945">
        <v>58</v>
      </c>
      <c r="G9945" s="1">
        <f t="shared" si="620"/>
        <v>0.90243902439024393</v>
      </c>
      <c r="H9945" s="4">
        <f t="shared" si="621"/>
        <v>0</v>
      </c>
      <c r="I9945" s="5">
        <f>IF(OR(AND(F9945&gt;=50,G9945&gt;SUMIF(SeasonTotals!A$2:A$9,A9945,SeasonTotals!F$2:F$9)),AND(G9945&gt;0.885,F9945&gt;=50,D9945&lt;3)),1,0)</f>
        <v>0</v>
      </c>
      <c r="J9945" s="4">
        <f t="shared" si="622"/>
        <v>0</v>
      </c>
      <c r="K9945" s="5">
        <f t="shared" si="623"/>
        <v>0</v>
      </c>
    </row>
    <row r="9946" spans="1:11" x14ac:dyDescent="0.25">
      <c r="A9946" t="s">
        <v>129</v>
      </c>
      <c r="B9946" t="s">
        <v>93</v>
      </c>
      <c r="C9946">
        <v>1</v>
      </c>
      <c r="D9946">
        <v>1</v>
      </c>
      <c r="E9946">
        <v>16</v>
      </c>
      <c r="F9946">
        <v>59</v>
      </c>
      <c r="G9946" s="1">
        <f t="shared" si="620"/>
        <v>0.94117647058823528</v>
      </c>
      <c r="H9946" s="4">
        <f t="shared" si="621"/>
        <v>1</v>
      </c>
      <c r="I9946" s="5">
        <f>IF(OR(AND(F9946&gt;=50,G9946&gt;SUMIF(SeasonTotals!A$2:A$9,A9946,SeasonTotals!F$2:F$9)),AND(G9946&gt;0.885,F9946&gt;=50,D9946&lt;3)),1,0)</f>
        <v>1</v>
      </c>
      <c r="J9946" s="4">
        <f t="shared" si="622"/>
        <v>0</v>
      </c>
      <c r="K9946" s="5">
        <f t="shared" si="623"/>
        <v>0</v>
      </c>
    </row>
    <row r="9947" spans="1:11" x14ac:dyDescent="0.25">
      <c r="A9947" t="s">
        <v>129</v>
      </c>
      <c r="B9947" t="s">
        <v>93</v>
      </c>
      <c r="C9947">
        <v>1</v>
      </c>
      <c r="D9947">
        <v>3</v>
      </c>
      <c r="E9947">
        <v>24</v>
      </c>
      <c r="F9947">
        <v>65</v>
      </c>
      <c r="G9947" s="1">
        <f t="shared" si="620"/>
        <v>0.88888888888888884</v>
      </c>
      <c r="H9947" s="4">
        <f t="shared" si="621"/>
        <v>0</v>
      </c>
      <c r="I9947" s="5">
        <f>IF(OR(AND(F9947&gt;=50,G9947&gt;SUMIF(SeasonTotals!A$2:A$9,A9947,SeasonTotals!F$2:F$9)),AND(G9947&gt;0.885,F9947&gt;=50,D9947&lt;3)),1,0)</f>
        <v>0</v>
      </c>
      <c r="J9947" s="4">
        <f t="shared" si="622"/>
        <v>0</v>
      </c>
      <c r="K9947" s="5">
        <f t="shared" si="623"/>
        <v>0</v>
      </c>
    </row>
    <row r="9948" spans="1:11" x14ac:dyDescent="0.25">
      <c r="A9948" t="s">
        <v>129</v>
      </c>
      <c r="B9948" t="s">
        <v>93</v>
      </c>
      <c r="C9948">
        <v>1</v>
      </c>
      <c r="D9948">
        <v>1</v>
      </c>
      <c r="E9948">
        <v>31</v>
      </c>
      <c r="F9948">
        <v>60</v>
      </c>
      <c r="G9948" s="1">
        <f t="shared" si="620"/>
        <v>0.96875</v>
      </c>
      <c r="H9948" s="4">
        <f t="shared" si="621"/>
        <v>1</v>
      </c>
      <c r="I9948" s="5">
        <f>IF(OR(AND(F9948&gt;=50,G9948&gt;SUMIF(SeasonTotals!A$2:A$9,A9948,SeasonTotals!F$2:F$9)),AND(G9948&gt;0.885,F9948&gt;=50,D9948&lt;3)),1,0)</f>
        <v>1</v>
      </c>
      <c r="J9948" s="4">
        <f t="shared" si="622"/>
        <v>0</v>
      </c>
      <c r="K9948" s="5">
        <f t="shared" si="623"/>
        <v>0</v>
      </c>
    </row>
    <row r="9949" spans="1:11" x14ac:dyDescent="0.25">
      <c r="A9949" t="s">
        <v>129</v>
      </c>
      <c r="B9949" t="s">
        <v>93</v>
      </c>
      <c r="C9949">
        <v>1</v>
      </c>
      <c r="D9949">
        <v>2</v>
      </c>
      <c r="E9949">
        <v>25</v>
      </c>
      <c r="F9949">
        <v>59</v>
      </c>
      <c r="G9949" s="1">
        <f t="shared" si="620"/>
        <v>0.92592592592592593</v>
      </c>
      <c r="H9949" s="4">
        <f t="shared" si="621"/>
        <v>1</v>
      </c>
      <c r="I9949" s="5">
        <f>IF(OR(AND(F9949&gt;=50,G9949&gt;SUMIF(SeasonTotals!A$2:A$9,A9949,SeasonTotals!F$2:F$9)),AND(G9949&gt;0.885,F9949&gt;=50,D9949&lt;3)),1,0)</f>
        <v>1</v>
      </c>
      <c r="J9949" s="4">
        <f t="shared" si="622"/>
        <v>0</v>
      </c>
      <c r="K9949" s="5">
        <f t="shared" si="623"/>
        <v>0</v>
      </c>
    </row>
    <row r="9950" spans="1:11" x14ac:dyDescent="0.25">
      <c r="A9950" t="s">
        <v>129</v>
      </c>
      <c r="B9950" t="s">
        <v>93</v>
      </c>
      <c r="C9950">
        <v>1</v>
      </c>
      <c r="D9950">
        <v>2</v>
      </c>
      <c r="E9950">
        <v>31</v>
      </c>
      <c r="F9950">
        <v>57</v>
      </c>
      <c r="G9950" s="1">
        <f t="shared" si="620"/>
        <v>0.93939393939393945</v>
      </c>
      <c r="H9950" s="4">
        <f t="shared" si="621"/>
        <v>1</v>
      </c>
      <c r="I9950" s="5">
        <f>IF(OR(AND(F9950&gt;=50,G9950&gt;SUMIF(SeasonTotals!A$2:A$9,A9950,SeasonTotals!F$2:F$9)),AND(G9950&gt;0.885,F9950&gt;=50,D9950&lt;3)),1,0)</f>
        <v>1</v>
      </c>
      <c r="J9950" s="4">
        <f t="shared" si="622"/>
        <v>0</v>
      </c>
      <c r="K9950" s="5">
        <f t="shared" si="623"/>
        <v>0</v>
      </c>
    </row>
    <row r="9951" spans="1:11" x14ac:dyDescent="0.25">
      <c r="A9951" t="s">
        <v>129</v>
      </c>
      <c r="B9951" t="s">
        <v>93</v>
      </c>
      <c r="C9951">
        <v>1</v>
      </c>
      <c r="D9951">
        <v>0</v>
      </c>
      <c r="E9951">
        <v>22</v>
      </c>
      <c r="F9951">
        <v>60</v>
      </c>
      <c r="G9951" s="1">
        <f t="shared" si="620"/>
        <v>1</v>
      </c>
      <c r="H9951" s="4">
        <f t="shared" si="621"/>
        <v>1</v>
      </c>
      <c r="I9951" s="5">
        <f>IF(OR(AND(F9951&gt;=50,G9951&gt;SUMIF(SeasonTotals!A$2:A$9,A9951,SeasonTotals!F$2:F$9)),AND(G9951&gt;0.885,F9951&gt;=50,D9951&lt;3)),1,0)</f>
        <v>1</v>
      </c>
      <c r="J9951" s="4">
        <f t="shared" si="622"/>
        <v>0</v>
      </c>
      <c r="K9951" s="5">
        <f t="shared" si="623"/>
        <v>0</v>
      </c>
    </row>
    <row r="9952" spans="1:11" x14ac:dyDescent="0.25">
      <c r="A9952" t="s">
        <v>129</v>
      </c>
      <c r="B9952" t="s">
        <v>93</v>
      </c>
      <c r="C9952">
        <v>1</v>
      </c>
      <c r="D9952">
        <v>2</v>
      </c>
      <c r="E9952">
        <v>29</v>
      </c>
      <c r="F9952">
        <v>60</v>
      </c>
      <c r="G9952" s="1">
        <f t="shared" si="620"/>
        <v>0.93548387096774188</v>
      </c>
      <c r="H9952" s="4">
        <f t="shared" si="621"/>
        <v>1</v>
      </c>
      <c r="I9952" s="5">
        <f>IF(OR(AND(F9952&gt;=50,G9952&gt;SUMIF(SeasonTotals!A$2:A$9,A9952,SeasonTotals!F$2:F$9)),AND(G9952&gt;0.885,F9952&gt;=50,D9952&lt;3)),1,0)</f>
        <v>1</v>
      </c>
      <c r="J9952" s="4">
        <f t="shared" si="622"/>
        <v>0</v>
      </c>
      <c r="K9952" s="5">
        <f t="shared" si="623"/>
        <v>0</v>
      </c>
    </row>
    <row r="9953" spans="1:11" x14ac:dyDescent="0.25">
      <c r="A9953" t="s">
        <v>129</v>
      </c>
      <c r="B9953" t="s">
        <v>93</v>
      </c>
      <c r="C9953">
        <v>1</v>
      </c>
      <c r="D9953">
        <v>5</v>
      </c>
      <c r="E9953">
        <v>31</v>
      </c>
      <c r="F9953">
        <v>65</v>
      </c>
      <c r="G9953" s="1">
        <f t="shared" si="620"/>
        <v>0.86111111111111116</v>
      </c>
      <c r="H9953" s="4">
        <f t="shared" si="621"/>
        <v>0</v>
      </c>
      <c r="I9953" s="5">
        <f>IF(OR(AND(F9953&gt;=50,G9953&gt;SUMIF(SeasonTotals!A$2:A$9,A9953,SeasonTotals!F$2:F$9)),AND(G9953&gt;0.885,F9953&gt;=50,D9953&lt;3)),1,0)</f>
        <v>0</v>
      </c>
      <c r="J9953" s="4">
        <f t="shared" si="622"/>
        <v>0</v>
      </c>
      <c r="K9953" s="5">
        <f t="shared" si="623"/>
        <v>0</v>
      </c>
    </row>
    <row r="9954" spans="1:11" x14ac:dyDescent="0.25">
      <c r="A9954" t="s">
        <v>129</v>
      </c>
      <c r="B9954" t="s">
        <v>93</v>
      </c>
      <c r="C9954">
        <v>1</v>
      </c>
      <c r="D9954">
        <v>2</v>
      </c>
      <c r="E9954">
        <v>23</v>
      </c>
      <c r="F9954">
        <v>40</v>
      </c>
      <c r="G9954" s="1">
        <f t="shared" si="620"/>
        <v>0.92</v>
      </c>
      <c r="H9954" s="4">
        <f t="shared" si="621"/>
        <v>0</v>
      </c>
      <c r="I9954" s="5">
        <f>IF(OR(AND(F9954&gt;=50,G9954&gt;SUMIF(SeasonTotals!A$2:A$9,A9954,SeasonTotals!F$2:F$9)),AND(G9954&gt;0.885,F9954&gt;=50,D9954&lt;3)),1,0)</f>
        <v>0</v>
      </c>
      <c r="J9954" s="4">
        <f t="shared" si="622"/>
        <v>0</v>
      </c>
      <c r="K9954" s="5">
        <f t="shared" si="623"/>
        <v>1</v>
      </c>
    </row>
    <row r="9955" spans="1:11" x14ac:dyDescent="0.25">
      <c r="A9955" t="s">
        <v>129</v>
      </c>
      <c r="B9955" t="s">
        <v>94</v>
      </c>
      <c r="C9955">
        <v>1</v>
      </c>
      <c r="D9955">
        <v>3</v>
      </c>
      <c r="E9955">
        <v>25</v>
      </c>
      <c r="F9955">
        <v>60</v>
      </c>
      <c r="G9955" s="1">
        <f t="shared" si="620"/>
        <v>0.8928571428571429</v>
      </c>
      <c r="H9955" s="4">
        <f t="shared" si="621"/>
        <v>0</v>
      </c>
      <c r="I9955" s="5">
        <f>IF(OR(AND(F9955&gt;=50,G9955&gt;SUMIF(SeasonTotals!A$2:A$9,A9955,SeasonTotals!F$2:F$9)),AND(G9955&gt;0.885,F9955&gt;=50,D9955&lt;3)),1,0)</f>
        <v>0</v>
      </c>
      <c r="J9955" s="4">
        <f t="shared" si="622"/>
        <v>0</v>
      </c>
      <c r="K9955" s="5">
        <f t="shared" si="623"/>
        <v>0</v>
      </c>
    </row>
    <row r="9956" spans="1:11" x14ac:dyDescent="0.25">
      <c r="A9956" t="s">
        <v>129</v>
      </c>
      <c r="B9956" t="s">
        <v>94</v>
      </c>
      <c r="C9956">
        <v>1</v>
      </c>
      <c r="D9956">
        <v>1</v>
      </c>
      <c r="E9956">
        <v>25</v>
      </c>
      <c r="F9956">
        <v>60</v>
      </c>
      <c r="G9956" s="1">
        <f t="shared" si="620"/>
        <v>0.96153846153846156</v>
      </c>
      <c r="H9956" s="4">
        <f t="shared" si="621"/>
        <v>1</v>
      </c>
      <c r="I9956" s="5">
        <f>IF(OR(AND(F9956&gt;=50,G9956&gt;SUMIF(SeasonTotals!A$2:A$9,A9956,SeasonTotals!F$2:F$9)),AND(G9956&gt;0.885,F9956&gt;=50,D9956&lt;3)),1,0)</f>
        <v>1</v>
      </c>
      <c r="J9956" s="4">
        <f t="shared" si="622"/>
        <v>0</v>
      </c>
      <c r="K9956" s="5">
        <f t="shared" si="623"/>
        <v>0</v>
      </c>
    </row>
    <row r="9957" spans="1:11" x14ac:dyDescent="0.25">
      <c r="A9957" t="s">
        <v>129</v>
      </c>
      <c r="B9957" t="s">
        <v>94</v>
      </c>
      <c r="C9957">
        <v>1</v>
      </c>
      <c r="D9957">
        <v>3</v>
      </c>
      <c r="E9957">
        <v>38</v>
      </c>
      <c r="F9957">
        <v>65</v>
      </c>
      <c r="G9957" s="1">
        <f t="shared" si="620"/>
        <v>0.92682926829268297</v>
      </c>
      <c r="H9957" s="4">
        <f t="shared" si="621"/>
        <v>1</v>
      </c>
      <c r="I9957" s="5">
        <f>IF(OR(AND(F9957&gt;=50,G9957&gt;SUMIF(SeasonTotals!A$2:A$9,A9957,SeasonTotals!F$2:F$9)),AND(G9957&gt;0.885,F9957&gt;=50,D9957&lt;3)),1,0)</f>
        <v>1</v>
      </c>
      <c r="J9957" s="4">
        <f t="shared" si="622"/>
        <v>0</v>
      </c>
      <c r="K9957" s="5">
        <f t="shared" si="623"/>
        <v>0</v>
      </c>
    </row>
    <row r="9958" spans="1:11" x14ac:dyDescent="0.25">
      <c r="A9958" t="s">
        <v>129</v>
      </c>
      <c r="B9958" t="s">
        <v>94</v>
      </c>
      <c r="C9958">
        <v>1</v>
      </c>
      <c r="D9958">
        <v>2</v>
      </c>
      <c r="E9958">
        <v>24</v>
      </c>
      <c r="F9958">
        <v>65</v>
      </c>
      <c r="G9958" s="1">
        <f t="shared" si="620"/>
        <v>0.92307692307692313</v>
      </c>
      <c r="H9958" s="4">
        <f t="shared" si="621"/>
        <v>1</v>
      </c>
      <c r="I9958" s="5">
        <f>IF(OR(AND(F9958&gt;=50,G9958&gt;SUMIF(SeasonTotals!A$2:A$9,A9958,SeasonTotals!F$2:F$9)),AND(G9958&gt;0.885,F9958&gt;=50,D9958&lt;3)),1,0)</f>
        <v>1</v>
      </c>
      <c r="J9958" s="4">
        <f t="shared" si="622"/>
        <v>0</v>
      </c>
      <c r="K9958" s="5">
        <f t="shared" si="623"/>
        <v>0</v>
      </c>
    </row>
    <row r="9959" spans="1:11" x14ac:dyDescent="0.25">
      <c r="A9959" t="s">
        <v>129</v>
      </c>
      <c r="B9959" t="s">
        <v>94</v>
      </c>
      <c r="C9959">
        <v>1</v>
      </c>
      <c r="D9959">
        <v>1</v>
      </c>
      <c r="E9959">
        <v>13</v>
      </c>
      <c r="F9959">
        <v>62</v>
      </c>
      <c r="G9959" s="1">
        <f t="shared" si="620"/>
        <v>0.9285714285714286</v>
      </c>
      <c r="H9959" s="4">
        <f t="shared" si="621"/>
        <v>1</v>
      </c>
      <c r="I9959" s="5">
        <f>IF(OR(AND(F9959&gt;=50,G9959&gt;SUMIF(SeasonTotals!A$2:A$9,A9959,SeasonTotals!F$2:F$9)),AND(G9959&gt;0.885,F9959&gt;=50,D9959&lt;3)),1,0)</f>
        <v>1</v>
      </c>
      <c r="J9959" s="4">
        <f t="shared" si="622"/>
        <v>0</v>
      </c>
      <c r="K9959" s="5">
        <f t="shared" si="623"/>
        <v>0</v>
      </c>
    </row>
    <row r="9960" spans="1:11" x14ac:dyDescent="0.25">
      <c r="A9960" t="s">
        <v>129</v>
      </c>
      <c r="B9960" t="s">
        <v>94</v>
      </c>
      <c r="C9960">
        <v>1</v>
      </c>
      <c r="D9960">
        <v>3</v>
      </c>
      <c r="E9960">
        <v>15</v>
      </c>
      <c r="F9960">
        <v>58</v>
      </c>
      <c r="G9960" s="1">
        <f t="shared" si="620"/>
        <v>0.83333333333333337</v>
      </c>
      <c r="H9960" s="4">
        <f t="shared" si="621"/>
        <v>0</v>
      </c>
      <c r="I9960" s="5">
        <f>IF(OR(AND(F9960&gt;=50,G9960&gt;SUMIF(SeasonTotals!A$2:A$9,A9960,SeasonTotals!F$2:F$9)),AND(G9960&gt;0.885,F9960&gt;=50,D9960&lt;3)),1,0)</f>
        <v>0</v>
      </c>
      <c r="J9960" s="4">
        <f t="shared" si="622"/>
        <v>1</v>
      </c>
      <c r="K9960" s="5">
        <f t="shared" si="623"/>
        <v>0</v>
      </c>
    </row>
    <row r="9961" spans="1:11" x14ac:dyDescent="0.25">
      <c r="A9961" t="s">
        <v>129</v>
      </c>
      <c r="B9961" t="s">
        <v>94</v>
      </c>
      <c r="C9961">
        <v>1</v>
      </c>
      <c r="D9961">
        <v>1</v>
      </c>
      <c r="E9961">
        <v>33</v>
      </c>
      <c r="F9961">
        <v>59</v>
      </c>
      <c r="G9961" s="1">
        <f t="shared" si="620"/>
        <v>0.97058823529411764</v>
      </c>
      <c r="H9961" s="4">
        <f t="shared" si="621"/>
        <v>1</v>
      </c>
      <c r="I9961" s="5">
        <f>IF(OR(AND(F9961&gt;=50,G9961&gt;SUMIF(SeasonTotals!A$2:A$9,A9961,SeasonTotals!F$2:F$9)),AND(G9961&gt;0.885,F9961&gt;=50,D9961&lt;3)),1,0)</f>
        <v>1</v>
      </c>
      <c r="J9961" s="4">
        <f t="shared" si="622"/>
        <v>0</v>
      </c>
      <c r="K9961" s="5">
        <f t="shared" si="623"/>
        <v>0</v>
      </c>
    </row>
    <row r="9962" spans="1:11" x14ac:dyDescent="0.25">
      <c r="A9962" t="s">
        <v>129</v>
      </c>
      <c r="B9962" t="s">
        <v>94</v>
      </c>
      <c r="C9962">
        <v>1</v>
      </c>
      <c r="D9962">
        <v>3</v>
      </c>
      <c r="E9962">
        <v>17</v>
      </c>
      <c r="F9962">
        <v>29</v>
      </c>
      <c r="G9962" s="1">
        <f t="shared" si="620"/>
        <v>0.85</v>
      </c>
      <c r="H9962" s="4">
        <f t="shared" si="621"/>
        <v>0</v>
      </c>
      <c r="I9962" s="5">
        <f>IF(OR(AND(F9962&gt;=50,G9962&gt;SUMIF(SeasonTotals!A$2:A$9,A9962,SeasonTotals!F$2:F$9)),AND(G9962&gt;0.885,F9962&gt;=50,D9962&lt;3)),1,0)</f>
        <v>0</v>
      </c>
      <c r="J9962" s="4">
        <f t="shared" si="622"/>
        <v>0</v>
      </c>
      <c r="K9962" s="5">
        <f t="shared" si="623"/>
        <v>1</v>
      </c>
    </row>
    <row r="9963" spans="1:11" x14ac:dyDescent="0.25">
      <c r="A9963" t="s">
        <v>129</v>
      </c>
      <c r="B9963" t="s">
        <v>94</v>
      </c>
      <c r="C9963">
        <v>1</v>
      </c>
      <c r="D9963">
        <v>3</v>
      </c>
      <c r="E9963">
        <v>24</v>
      </c>
      <c r="F9963">
        <v>57</v>
      </c>
      <c r="G9963" s="1">
        <f t="shared" si="620"/>
        <v>0.88888888888888884</v>
      </c>
      <c r="H9963" s="4">
        <f t="shared" si="621"/>
        <v>0</v>
      </c>
      <c r="I9963" s="5">
        <f>IF(OR(AND(F9963&gt;=50,G9963&gt;SUMIF(SeasonTotals!A$2:A$9,A9963,SeasonTotals!F$2:F$9)),AND(G9963&gt;0.885,F9963&gt;=50,D9963&lt;3)),1,0)</f>
        <v>0</v>
      </c>
      <c r="J9963" s="4">
        <f t="shared" si="622"/>
        <v>0</v>
      </c>
      <c r="K9963" s="5">
        <f t="shared" si="623"/>
        <v>0</v>
      </c>
    </row>
    <row r="9964" spans="1:11" x14ac:dyDescent="0.25">
      <c r="A9964" t="s">
        <v>129</v>
      </c>
      <c r="B9964" t="s">
        <v>132</v>
      </c>
      <c r="C9964">
        <v>1</v>
      </c>
      <c r="D9964">
        <v>1</v>
      </c>
      <c r="E9964">
        <v>38</v>
      </c>
      <c r="F9964">
        <v>60</v>
      </c>
      <c r="G9964" s="1">
        <f t="shared" si="620"/>
        <v>0.97435897435897434</v>
      </c>
      <c r="H9964" s="4">
        <f t="shared" si="621"/>
        <v>1</v>
      </c>
      <c r="I9964" s="5">
        <f>IF(OR(AND(F9964&gt;=50,G9964&gt;SUMIF(SeasonTotals!A$2:A$9,A9964,SeasonTotals!F$2:F$9)),AND(G9964&gt;0.885,F9964&gt;=50,D9964&lt;3)),1,0)</f>
        <v>1</v>
      </c>
      <c r="J9964" s="4">
        <f t="shared" si="622"/>
        <v>0</v>
      </c>
      <c r="K9964" s="5">
        <f t="shared" si="623"/>
        <v>0</v>
      </c>
    </row>
    <row r="9965" spans="1:11" x14ac:dyDescent="0.25">
      <c r="A9965" t="s">
        <v>129</v>
      </c>
      <c r="B9965" t="s">
        <v>132</v>
      </c>
      <c r="C9965">
        <v>1</v>
      </c>
      <c r="D9965">
        <v>5</v>
      </c>
      <c r="E9965">
        <v>9</v>
      </c>
      <c r="F9965">
        <v>35</v>
      </c>
      <c r="G9965" s="1">
        <f t="shared" si="620"/>
        <v>0.6428571428571429</v>
      </c>
      <c r="H9965" s="4">
        <f t="shared" si="621"/>
        <v>0</v>
      </c>
      <c r="I9965" s="5">
        <f>IF(OR(AND(F9965&gt;=50,G9965&gt;SUMIF(SeasonTotals!A$2:A$9,A9965,SeasonTotals!F$2:F$9)),AND(G9965&gt;0.885,F9965&gt;=50,D9965&lt;3)),1,0)</f>
        <v>0</v>
      </c>
      <c r="J9965" s="4">
        <f t="shared" si="622"/>
        <v>1</v>
      </c>
      <c r="K9965" s="5">
        <f t="shared" si="623"/>
        <v>1</v>
      </c>
    </row>
    <row r="9966" spans="1:11" x14ac:dyDescent="0.25">
      <c r="A9966" t="s">
        <v>129</v>
      </c>
      <c r="B9966" t="s">
        <v>132</v>
      </c>
      <c r="C9966">
        <v>1</v>
      </c>
      <c r="D9966">
        <v>2</v>
      </c>
      <c r="E9966">
        <v>38</v>
      </c>
      <c r="F9966">
        <v>65</v>
      </c>
      <c r="G9966" s="1">
        <f t="shared" si="620"/>
        <v>0.95</v>
      </c>
      <c r="H9966" s="4">
        <f t="shared" si="621"/>
        <v>1</v>
      </c>
      <c r="I9966" s="5">
        <f>IF(OR(AND(F9966&gt;=50,G9966&gt;SUMIF(SeasonTotals!A$2:A$9,A9966,SeasonTotals!F$2:F$9)),AND(G9966&gt;0.885,F9966&gt;=50,D9966&lt;3)),1,0)</f>
        <v>1</v>
      </c>
      <c r="J9966" s="4">
        <f t="shared" si="622"/>
        <v>0</v>
      </c>
      <c r="K9966" s="5">
        <f t="shared" si="623"/>
        <v>0</v>
      </c>
    </row>
    <row r="9967" spans="1:11" x14ac:dyDescent="0.25">
      <c r="A9967" t="s">
        <v>129</v>
      </c>
      <c r="B9967" t="s">
        <v>132</v>
      </c>
      <c r="C9967">
        <v>1</v>
      </c>
      <c r="D9967">
        <v>3</v>
      </c>
      <c r="E9967">
        <v>19</v>
      </c>
      <c r="F9967">
        <v>59</v>
      </c>
      <c r="G9967" s="1">
        <f t="shared" si="620"/>
        <v>0.86363636363636365</v>
      </c>
      <c r="H9967" s="4">
        <f t="shared" si="621"/>
        <v>0</v>
      </c>
      <c r="I9967" s="5">
        <f>IF(OR(AND(F9967&gt;=50,G9967&gt;SUMIF(SeasonTotals!A$2:A$9,A9967,SeasonTotals!F$2:F$9)),AND(G9967&gt;0.885,F9967&gt;=50,D9967&lt;3)),1,0)</f>
        <v>0</v>
      </c>
      <c r="J9967" s="4">
        <f t="shared" si="622"/>
        <v>0</v>
      </c>
      <c r="K9967" s="5">
        <f t="shared" si="623"/>
        <v>0</v>
      </c>
    </row>
    <row r="9968" spans="1:11" x14ac:dyDescent="0.25">
      <c r="A9968" t="s">
        <v>129</v>
      </c>
      <c r="B9968" t="s">
        <v>132</v>
      </c>
      <c r="C9968">
        <v>1</v>
      </c>
      <c r="D9968">
        <v>2</v>
      </c>
      <c r="E9968">
        <v>33</v>
      </c>
      <c r="F9968">
        <v>65</v>
      </c>
      <c r="G9968" s="1">
        <f t="shared" si="620"/>
        <v>0.94285714285714284</v>
      </c>
      <c r="H9968" s="4">
        <f t="shared" si="621"/>
        <v>1</v>
      </c>
      <c r="I9968" s="5">
        <f>IF(OR(AND(F9968&gt;=50,G9968&gt;SUMIF(SeasonTotals!A$2:A$9,A9968,SeasonTotals!F$2:F$9)),AND(G9968&gt;0.885,F9968&gt;=50,D9968&lt;3)),1,0)</f>
        <v>1</v>
      </c>
      <c r="J9968" s="4">
        <f t="shared" si="622"/>
        <v>0</v>
      </c>
      <c r="K9968" s="5">
        <f t="shared" si="623"/>
        <v>0</v>
      </c>
    </row>
    <row r="9969" spans="1:11" x14ac:dyDescent="0.25">
      <c r="A9969" t="s">
        <v>129</v>
      </c>
      <c r="B9969" t="s">
        <v>132</v>
      </c>
      <c r="C9969">
        <v>1</v>
      </c>
      <c r="D9969">
        <v>3</v>
      </c>
      <c r="E9969">
        <v>18</v>
      </c>
      <c r="F9969">
        <v>58</v>
      </c>
      <c r="G9969" s="1">
        <f t="shared" si="620"/>
        <v>0.8571428571428571</v>
      </c>
      <c r="H9969" s="4">
        <f t="shared" si="621"/>
        <v>0</v>
      </c>
      <c r="I9969" s="5">
        <f>IF(OR(AND(F9969&gt;=50,G9969&gt;SUMIF(SeasonTotals!A$2:A$9,A9969,SeasonTotals!F$2:F$9)),AND(G9969&gt;0.885,F9969&gt;=50,D9969&lt;3)),1,0)</f>
        <v>0</v>
      </c>
      <c r="J9969" s="4">
        <f t="shared" si="622"/>
        <v>0</v>
      </c>
      <c r="K9969" s="5">
        <f t="shared" si="623"/>
        <v>0</v>
      </c>
    </row>
    <row r="9970" spans="1:11" x14ac:dyDescent="0.25">
      <c r="A9970" t="s">
        <v>129</v>
      </c>
      <c r="B9970" t="s">
        <v>132</v>
      </c>
      <c r="C9970">
        <v>1</v>
      </c>
      <c r="D9970">
        <v>3</v>
      </c>
      <c r="E9970">
        <v>38</v>
      </c>
      <c r="F9970">
        <v>58</v>
      </c>
      <c r="G9970" s="1">
        <f t="shared" si="620"/>
        <v>0.92682926829268297</v>
      </c>
      <c r="H9970" s="4">
        <f t="shared" si="621"/>
        <v>1</v>
      </c>
      <c r="I9970" s="5">
        <f>IF(OR(AND(F9970&gt;=50,G9970&gt;SUMIF(SeasonTotals!A$2:A$9,A9970,SeasonTotals!F$2:F$9)),AND(G9970&gt;0.885,F9970&gt;=50,D9970&lt;3)),1,0)</f>
        <v>1</v>
      </c>
      <c r="J9970" s="4">
        <f t="shared" si="622"/>
        <v>0</v>
      </c>
      <c r="K9970" s="5">
        <f t="shared" si="623"/>
        <v>0</v>
      </c>
    </row>
    <row r="9971" spans="1:11" x14ac:dyDescent="0.25">
      <c r="A9971" t="s">
        <v>129</v>
      </c>
      <c r="B9971" t="s">
        <v>132</v>
      </c>
      <c r="C9971">
        <v>1</v>
      </c>
      <c r="D9971">
        <v>3</v>
      </c>
      <c r="E9971">
        <v>29</v>
      </c>
      <c r="F9971">
        <v>60</v>
      </c>
      <c r="G9971" s="1">
        <f t="shared" si="620"/>
        <v>0.90625</v>
      </c>
      <c r="H9971" s="4">
        <f t="shared" si="621"/>
        <v>0</v>
      </c>
      <c r="I9971" s="5">
        <f>IF(OR(AND(F9971&gt;=50,G9971&gt;SUMIF(SeasonTotals!A$2:A$9,A9971,SeasonTotals!F$2:F$9)),AND(G9971&gt;0.885,F9971&gt;=50,D9971&lt;3)),1,0)</f>
        <v>0</v>
      </c>
      <c r="J9971" s="4">
        <f t="shared" si="622"/>
        <v>0</v>
      </c>
      <c r="K9971" s="5">
        <f t="shared" si="623"/>
        <v>0</v>
      </c>
    </row>
    <row r="9972" spans="1:11" x14ac:dyDescent="0.25">
      <c r="A9972" t="s">
        <v>129</v>
      </c>
      <c r="B9972" t="s">
        <v>132</v>
      </c>
      <c r="C9972">
        <v>1</v>
      </c>
      <c r="D9972">
        <v>6</v>
      </c>
      <c r="E9972">
        <v>39</v>
      </c>
      <c r="F9972">
        <v>63</v>
      </c>
      <c r="G9972" s="1">
        <f t="shared" si="620"/>
        <v>0.8666666666666667</v>
      </c>
      <c r="H9972" s="4">
        <f t="shared" si="621"/>
        <v>0</v>
      </c>
      <c r="I9972" s="5">
        <f>IF(OR(AND(F9972&gt;=50,G9972&gt;SUMIF(SeasonTotals!A$2:A$9,A9972,SeasonTotals!F$2:F$9)),AND(G9972&gt;0.885,F9972&gt;=50,D9972&lt;3)),1,0)</f>
        <v>0</v>
      </c>
      <c r="J9972" s="4">
        <f t="shared" si="622"/>
        <v>0</v>
      </c>
      <c r="K9972" s="5">
        <f t="shared" si="623"/>
        <v>0</v>
      </c>
    </row>
    <row r="9973" spans="1:11" x14ac:dyDescent="0.25">
      <c r="A9973" t="s">
        <v>129</v>
      </c>
      <c r="B9973" t="s">
        <v>132</v>
      </c>
      <c r="C9973">
        <v>1</v>
      </c>
      <c r="D9973">
        <v>2</v>
      </c>
      <c r="E9973">
        <v>35</v>
      </c>
      <c r="F9973">
        <v>64</v>
      </c>
      <c r="G9973" s="1">
        <f t="shared" si="620"/>
        <v>0.94594594594594594</v>
      </c>
      <c r="H9973" s="4">
        <f t="shared" si="621"/>
        <v>1</v>
      </c>
      <c r="I9973" s="5">
        <f>IF(OR(AND(F9973&gt;=50,G9973&gt;SUMIF(SeasonTotals!A$2:A$9,A9973,SeasonTotals!F$2:F$9)),AND(G9973&gt;0.885,F9973&gt;=50,D9973&lt;3)),1,0)</f>
        <v>1</v>
      </c>
      <c r="J9973" s="4">
        <f t="shared" si="622"/>
        <v>0</v>
      </c>
      <c r="K9973" s="5">
        <f t="shared" si="623"/>
        <v>0</v>
      </c>
    </row>
    <row r="9974" spans="1:11" x14ac:dyDescent="0.25">
      <c r="A9974" t="s">
        <v>129</v>
      </c>
      <c r="B9974" t="s">
        <v>132</v>
      </c>
      <c r="C9974">
        <v>1</v>
      </c>
      <c r="D9974">
        <v>3</v>
      </c>
      <c r="E9974">
        <v>23</v>
      </c>
      <c r="F9974">
        <v>59</v>
      </c>
      <c r="G9974" s="1">
        <f t="shared" si="620"/>
        <v>0.88461538461538458</v>
      </c>
      <c r="H9974" s="4">
        <f t="shared" si="621"/>
        <v>0</v>
      </c>
      <c r="I9974" s="5">
        <f>IF(OR(AND(F9974&gt;=50,G9974&gt;SUMIF(SeasonTotals!A$2:A$9,A9974,SeasonTotals!F$2:F$9)),AND(G9974&gt;0.885,F9974&gt;=50,D9974&lt;3)),1,0)</f>
        <v>0</v>
      </c>
      <c r="J9974" s="4">
        <f t="shared" si="622"/>
        <v>0</v>
      </c>
      <c r="K9974" s="5">
        <f t="shared" si="623"/>
        <v>0</v>
      </c>
    </row>
    <row r="9975" spans="1:11" x14ac:dyDescent="0.25">
      <c r="A9975" t="s">
        <v>129</v>
      </c>
      <c r="B9975" t="s">
        <v>133</v>
      </c>
      <c r="C9975">
        <v>1</v>
      </c>
      <c r="D9975">
        <v>2</v>
      </c>
      <c r="E9975">
        <v>22</v>
      </c>
      <c r="F9975">
        <v>59</v>
      </c>
      <c r="G9975" s="1">
        <f t="shared" si="620"/>
        <v>0.91666666666666663</v>
      </c>
      <c r="H9975" s="4">
        <f t="shared" si="621"/>
        <v>1</v>
      </c>
      <c r="I9975" s="5">
        <f>IF(OR(AND(F9975&gt;=50,G9975&gt;SUMIF(SeasonTotals!A$2:A$9,A9975,SeasonTotals!F$2:F$9)),AND(G9975&gt;0.885,F9975&gt;=50,D9975&lt;3)),1,0)</f>
        <v>1</v>
      </c>
      <c r="J9975" s="4">
        <f t="shared" si="622"/>
        <v>0</v>
      </c>
      <c r="K9975" s="5">
        <f t="shared" si="623"/>
        <v>0</v>
      </c>
    </row>
    <row r="9976" spans="1:11" x14ac:dyDescent="0.25">
      <c r="A9976" t="s">
        <v>129</v>
      </c>
      <c r="B9976" t="s">
        <v>133</v>
      </c>
      <c r="C9976">
        <v>1</v>
      </c>
      <c r="D9976">
        <v>2</v>
      </c>
      <c r="E9976">
        <v>22</v>
      </c>
      <c r="F9976">
        <v>60</v>
      </c>
      <c r="G9976" s="1">
        <f t="shared" si="620"/>
        <v>0.91666666666666663</v>
      </c>
      <c r="H9976" s="4">
        <f t="shared" si="621"/>
        <v>1</v>
      </c>
      <c r="I9976" s="5">
        <f>IF(OR(AND(F9976&gt;=50,G9976&gt;SUMIF(SeasonTotals!A$2:A$9,A9976,SeasonTotals!F$2:F$9)),AND(G9976&gt;0.885,F9976&gt;=50,D9976&lt;3)),1,0)</f>
        <v>1</v>
      </c>
      <c r="J9976" s="4">
        <f t="shared" si="622"/>
        <v>0</v>
      </c>
      <c r="K9976" s="5">
        <f t="shared" si="623"/>
        <v>0</v>
      </c>
    </row>
    <row r="9977" spans="1:11" x14ac:dyDescent="0.25">
      <c r="A9977" t="s">
        <v>129</v>
      </c>
      <c r="B9977" t="s">
        <v>133</v>
      </c>
      <c r="C9977">
        <v>1</v>
      </c>
      <c r="D9977">
        <v>4</v>
      </c>
      <c r="E9977">
        <v>26</v>
      </c>
      <c r="F9977">
        <v>59</v>
      </c>
      <c r="G9977" s="1">
        <f t="shared" si="620"/>
        <v>0.8666666666666667</v>
      </c>
      <c r="H9977" s="4">
        <f t="shared" si="621"/>
        <v>0</v>
      </c>
      <c r="I9977" s="5">
        <f>IF(OR(AND(F9977&gt;=50,G9977&gt;SUMIF(SeasonTotals!A$2:A$9,A9977,SeasonTotals!F$2:F$9)),AND(G9977&gt;0.885,F9977&gt;=50,D9977&lt;3)),1,0)</f>
        <v>0</v>
      </c>
      <c r="J9977" s="4">
        <f t="shared" si="622"/>
        <v>0</v>
      </c>
      <c r="K9977" s="5">
        <f t="shared" si="623"/>
        <v>0</v>
      </c>
    </row>
    <row r="9978" spans="1:11" x14ac:dyDescent="0.25">
      <c r="A9978" t="s">
        <v>129</v>
      </c>
      <c r="B9978" t="s">
        <v>133</v>
      </c>
      <c r="C9978">
        <v>1</v>
      </c>
      <c r="D9978">
        <v>8</v>
      </c>
      <c r="E9978">
        <v>20</v>
      </c>
      <c r="F9978">
        <v>60</v>
      </c>
      <c r="G9978" s="1">
        <f t="shared" si="620"/>
        <v>0.7142857142857143</v>
      </c>
      <c r="H9978" s="4">
        <f t="shared" si="621"/>
        <v>0</v>
      </c>
      <c r="I9978" s="5">
        <f>IF(OR(AND(F9978&gt;=50,G9978&gt;SUMIF(SeasonTotals!A$2:A$9,A9978,SeasonTotals!F$2:F$9)),AND(G9978&gt;0.885,F9978&gt;=50,D9978&lt;3)),1,0)</f>
        <v>0</v>
      </c>
      <c r="J9978" s="4">
        <f t="shared" si="622"/>
        <v>1</v>
      </c>
      <c r="K9978" s="5">
        <f t="shared" si="623"/>
        <v>0</v>
      </c>
    </row>
    <row r="9979" spans="1:11" x14ac:dyDescent="0.25">
      <c r="A9979" t="s">
        <v>129</v>
      </c>
      <c r="B9979" t="s">
        <v>120</v>
      </c>
      <c r="C9979">
        <v>1</v>
      </c>
      <c r="D9979">
        <v>5</v>
      </c>
      <c r="E9979">
        <v>30</v>
      </c>
      <c r="F9979">
        <v>59</v>
      </c>
      <c r="G9979" s="1">
        <f t="shared" si="620"/>
        <v>0.8571428571428571</v>
      </c>
      <c r="H9979" s="4">
        <f t="shared" si="621"/>
        <v>0</v>
      </c>
      <c r="I9979" s="5">
        <f>IF(OR(AND(F9979&gt;=50,G9979&gt;SUMIF(SeasonTotals!A$2:A$9,A9979,SeasonTotals!F$2:F$9)),AND(G9979&gt;0.885,F9979&gt;=50,D9979&lt;3)),1,0)</f>
        <v>0</v>
      </c>
      <c r="J9979" s="4">
        <f t="shared" si="622"/>
        <v>0</v>
      </c>
      <c r="K9979" s="5">
        <f t="shared" si="623"/>
        <v>0</v>
      </c>
    </row>
    <row r="9980" spans="1:11" x14ac:dyDescent="0.25">
      <c r="A9980" t="s">
        <v>129</v>
      </c>
      <c r="B9980" t="s">
        <v>120</v>
      </c>
      <c r="C9980">
        <v>1</v>
      </c>
      <c r="D9980">
        <v>3</v>
      </c>
      <c r="E9980">
        <v>30</v>
      </c>
      <c r="F9980">
        <v>60</v>
      </c>
      <c r="G9980" s="1">
        <f t="shared" si="620"/>
        <v>0.90909090909090906</v>
      </c>
      <c r="H9980" s="4">
        <f t="shared" si="621"/>
        <v>0</v>
      </c>
      <c r="I9980" s="5">
        <f>IF(OR(AND(F9980&gt;=50,G9980&gt;SUMIF(SeasonTotals!A$2:A$9,A9980,SeasonTotals!F$2:F$9)),AND(G9980&gt;0.885,F9980&gt;=50,D9980&lt;3)),1,0)</f>
        <v>0</v>
      </c>
      <c r="J9980" s="4">
        <f t="shared" si="622"/>
        <v>0</v>
      </c>
      <c r="K9980" s="5">
        <f t="shared" si="623"/>
        <v>0</v>
      </c>
    </row>
    <row r="9981" spans="1:11" x14ac:dyDescent="0.25">
      <c r="A9981" t="s">
        <v>129</v>
      </c>
      <c r="B9981" t="s">
        <v>120</v>
      </c>
      <c r="C9981">
        <v>1</v>
      </c>
      <c r="D9981">
        <v>1</v>
      </c>
      <c r="E9981">
        <v>27</v>
      </c>
      <c r="F9981">
        <v>65</v>
      </c>
      <c r="G9981" s="1">
        <f t="shared" si="620"/>
        <v>0.9642857142857143</v>
      </c>
      <c r="H9981" s="4">
        <f t="shared" si="621"/>
        <v>1</v>
      </c>
      <c r="I9981" s="5">
        <f>IF(OR(AND(F9981&gt;=50,G9981&gt;SUMIF(SeasonTotals!A$2:A$9,A9981,SeasonTotals!F$2:F$9)),AND(G9981&gt;0.885,F9981&gt;=50,D9981&lt;3)),1,0)</f>
        <v>1</v>
      </c>
      <c r="J9981" s="4">
        <f t="shared" si="622"/>
        <v>0</v>
      </c>
      <c r="K9981" s="5">
        <f t="shared" si="623"/>
        <v>0</v>
      </c>
    </row>
    <row r="9982" spans="1:11" x14ac:dyDescent="0.25">
      <c r="A9982" t="s">
        <v>129</v>
      </c>
      <c r="B9982" t="s">
        <v>120</v>
      </c>
      <c r="C9982">
        <v>1</v>
      </c>
      <c r="D9982">
        <v>0</v>
      </c>
      <c r="E9982">
        <v>28</v>
      </c>
      <c r="F9982">
        <v>59</v>
      </c>
      <c r="G9982" s="1">
        <f t="shared" si="620"/>
        <v>1</v>
      </c>
      <c r="H9982" s="4">
        <f t="shared" si="621"/>
        <v>1</v>
      </c>
      <c r="I9982" s="5">
        <f>IF(OR(AND(F9982&gt;=50,G9982&gt;SUMIF(SeasonTotals!A$2:A$9,A9982,SeasonTotals!F$2:F$9)),AND(G9982&gt;0.885,F9982&gt;=50,D9982&lt;3)),1,0)</f>
        <v>1</v>
      </c>
      <c r="J9982" s="4">
        <f t="shared" si="622"/>
        <v>0</v>
      </c>
      <c r="K9982" s="5">
        <f t="shared" si="623"/>
        <v>0</v>
      </c>
    </row>
    <row r="9983" spans="1:11" x14ac:dyDescent="0.25">
      <c r="A9983" t="s">
        <v>129</v>
      </c>
      <c r="B9983" t="s">
        <v>120</v>
      </c>
      <c r="C9983">
        <v>1</v>
      </c>
      <c r="D9983">
        <v>3</v>
      </c>
      <c r="E9983">
        <v>15</v>
      </c>
      <c r="F9983">
        <v>23</v>
      </c>
      <c r="G9983" s="1">
        <f t="shared" si="620"/>
        <v>0.83333333333333337</v>
      </c>
      <c r="H9983" s="4">
        <f t="shared" si="621"/>
        <v>0</v>
      </c>
      <c r="I9983" s="5">
        <f>IF(OR(AND(F9983&gt;=50,G9983&gt;SUMIF(SeasonTotals!A$2:A$9,A9983,SeasonTotals!F$2:F$9)),AND(G9983&gt;0.885,F9983&gt;=50,D9983&lt;3)),1,0)</f>
        <v>0</v>
      </c>
      <c r="J9983" s="4">
        <f t="shared" si="622"/>
        <v>1</v>
      </c>
      <c r="K9983" s="5">
        <f t="shared" si="623"/>
        <v>1</v>
      </c>
    </row>
    <row r="9984" spans="1:11" x14ac:dyDescent="0.25">
      <c r="A9984" t="s">
        <v>129</v>
      </c>
      <c r="B9984" t="s">
        <v>120</v>
      </c>
      <c r="C9984">
        <v>1</v>
      </c>
      <c r="D9984">
        <v>1</v>
      </c>
      <c r="E9984">
        <v>35</v>
      </c>
      <c r="F9984">
        <v>60</v>
      </c>
      <c r="G9984" s="1">
        <f t="shared" si="620"/>
        <v>0.97222222222222221</v>
      </c>
      <c r="H9984" s="4">
        <f t="shared" si="621"/>
        <v>1</v>
      </c>
      <c r="I9984" s="5">
        <f>IF(OR(AND(F9984&gt;=50,G9984&gt;SUMIF(SeasonTotals!A$2:A$9,A9984,SeasonTotals!F$2:F$9)),AND(G9984&gt;0.885,F9984&gt;=50,D9984&lt;3)),1,0)</f>
        <v>1</v>
      </c>
      <c r="J9984" s="4">
        <f t="shared" si="622"/>
        <v>0</v>
      </c>
      <c r="K9984" s="5">
        <f t="shared" si="623"/>
        <v>0</v>
      </c>
    </row>
    <row r="9985" spans="1:11" x14ac:dyDescent="0.25">
      <c r="A9985" t="s">
        <v>129</v>
      </c>
      <c r="B9985" t="s">
        <v>14</v>
      </c>
      <c r="C9985">
        <v>1</v>
      </c>
      <c r="D9985">
        <v>1</v>
      </c>
      <c r="E9985">
        <v>34</v>
      </c>
      <c r="F9985">
        <v>65</v>
      </c>
      <c r="G9985" s="1">
        <f t="shared" si="620"/>
        <v>0.97142857142857142</v>
      </c>
      <c r="H9985" s="4">
        <f t="shared" si="621"/>
        <v>1</v>
      </c>
      <c r="I9985" s="5">
        <f>IF(OR(AND(F9985&gt;=50,G9985&gt;SUMIF(SeasonTotals!A$2:A$9,A9985,SeasonTotals!F$2:F$9)),AND(G9985&gt;0.885,F9985&gt;=50,D9985&lt;3)),1,0)</f>
        <v>1</v>
      </c>
      <c r="J9985" s="4">
        <f t="shared" si="622"/>
        <v>0</v>
      </c>
      <c r="K9985" s="5">
        <f t="shared" si="623"/>
        <v>0</v>
      </c>
    </row>
    <row r="9986" spans="1:11" x14ac:dyDescent="0.25">
      <c r="A9986" t="s">
        <v>129</v>
      </c>
      <c r="B9986" t="s">
        <v>14</v>
      </c>
      <c r="C9986">
        <v>1</v>
      </c>
      <c r="D9986">
        <v>3</v>
      </c>
      <c r="E9986">
        <v>16</v>
      </c>
      <c r="F9986">
        <v>62</v>
      </c>
      <c r="G9986" s="1">
        <f t="shared" ref="G9986:G10049" si="624">E9986/MAX(1,SUM(D9986:E9986))</f>
        <v>0.84210526315789469</v>
      </c>
      <c r="H9986" s="4">
        <f t="shared" ref="H9986:H10049" si="625">IF(AND(F9986&gt;=50,OR(G9986&gt;0.913,AND(G9986&gt;0.885,D9986&lt;3))),1,0)</f>
        <v>0</v>
      </c>
      <c r="I9986" s="5">
        <f>IF(OR(AND(F9986&gt;=50,G9986&gt;SUMIF(SeasonTotals!A$2:A$9,A9986,SeasonTotals!F$2:F$9)),AND(G9986&gt;0.885,F9986&gt;=50,D9986&lt;3)),1,0)</f>
        <v>0</v>
      </c>
      <c r="J9986" s="4">
        <f t="shared" ref="J9986:J10049" si="626">IF(G9986&lt;0.85,1,0)</f>
        <v>1</v>
      </c>
      <c r="K9986" s="5">
        <f t="shared" ref="K9986:K10049" si="627">IF(F9986&lt;55,1,0)</f>
        <v>0</v>
      </c>
    </row>
    <row r="9987" spans="1:11" x14ac:dyDescent="0.25">
      <c r="A9987" t="s">
        <v>129</v>
      </c>
      <c r="B9987" t="s">
        <v>14</v>
      </c>
      <c r="C9987">
        <v>1</v>
      </c>
      <c r="D9987">
        <v>2</v>
      </c>
      <c r="E9987">
        <v>24</v>
      </c>
      <c r="F9987">
        <v>59</v>
      </c>
      <c r="G9987" s="1">
        <f t="shared" si="624"/>
        <v>0.92307692307692313</v>
      </c>
      <c r="H9987" s="4">
        <f t="shared" si="625"/>
        <v>1</v>
      </c>
      <c r="I9987" s="5">
        <f>IF(OR(AND(F9987&gt;=50,G9987&gt;SUMIF(SeasonTotals!A$2:A$9,A9987,SeasonTotals!F$2:F$9)),AND(G9987&gt;0.885,F9987&gt;=50,D9987&lt;3)),1,0)</f>
        <v>1</v>
      </c>
      <c r="J9987" s="4">
        <f t="shared" si="626"/>
        <v>0</v>
      </c>
      <c r="K9987" s="5">
        <f t="shared" si="627"/>
        <v>0</v>
      </c>
    </row>
    <row r="9988" spans="1:11" x14ac:dyDescent="0.25">
      <c r="A9988" t="s">
        <v>129</v>
      </c>
      <c r="B9988" t="s">
        <v>14</v>
      </c>
      <c r="C9988">
        <v>1</v>
      </c>
      <c r="D9988">
        <v>4</v>
      </c>
      <c r="E9988">
        <v>25</v>
      </c>
      <c r="F9988">
        <v>58</v>
      </c>
      <c r="G9988" s="1">
        <f t="shared" si="624"/>
        <v>0.86206896551724133</v>
      </c>
      <c r="H9988" s="4">
        <f t="shared" si="625"/>
        <v>0</v>
      </c>
      <c r="I9988" s="5">
        <f>IF(OR(AND(F9988&gt;=50,G9988&gt;SUMIF(SeasonTotals!A$2:A$9,A9988,SeasonTotals!F$2:F$9)),AND(G9988&gt;0.885,F9988&gt;=50,D9988&lt;3)),1,0)</f>
        <v>0</v>
      </c>
      <c r="J9988" s="4">
        <f t="shared" si="626"/>
        <v>0</v>
      </c>
      <c r="K9988" s="5">
        <f t="shared" si="627"/>
        <v>0</v>
      </c>
    </row>
    <row r="9989" spans="1:11" x14ac:dyDescent="0.25">
      <c r="A9989" t="s">
        <v>129</v>
      </c>
      <c r="B9989" t="s">
        <v>14</v>
      </c>
      <c r="C9989">
        <v>1</v>
      </c>
      <c r="D9989">
        <v>5</v>
      </c>
      <c r="E9989">
        <v>21</v>
      </c>
      <c r="F9989">
        <v>59</v>
      </c>
      <c r="G9989" s="1">
        <f t="shared" si="624"/>
        <v>0.80769230769230771</v>
      </c>
      <c r="H9989" s="4">
        <f t="shared" si="625"/>
        <v>0</v>
      </c>
      <c r="I9989" s="5">
        <f>IF(OR(AND(F9989&gt;=50,G9989&gt;SUMIF(SeasonTotals!A$2:A$9,A9989,SeasonTotals!F$2:F$9)),AND(G9989&gt;0.885,F9989&gt;=50,D9989&lt;3)),1,0)</f>
        <v>0</v>
      </c>
      <c r="J9989" s="4">
        <f t="shared" si="626"/>
        <v>1</v>
      </c>
      <c r="K9989" s="5">
        <f t="shared" si="627"/>
        <v>0</v>
      </c>
    </row>
    <row r="9990" spans="1:11" x14ac:dyDescent="0.25">
      <c r="A9990" t="s">
        <v>129</v>
      </c>
      <c r="B9990" t="s">
        <v>14</v>
      </c>
      <c r="C9990">
        <v>1</v>
      </c>
      <c r="D9990">
        <v>3</v>
      </c>
      <c r="E9990">
        <v>28</v>
      </c>
      <c r="F9990">
        <v>58</v>
      </c>
      <c r="G9990" s="1">
        <f t="shared" si="624"/>
        <v>0.90322580645161288</v>
      </c>
      <c r="H9990" s="4">
        <f t="shared" si="625"/>
        <v>0</v>
      </c>
      <c r="I9990" s="5">
        <f>IF(OR(AND(F9990&gt;=50,G9990&gt;SUMIF(SeasonTotals!A$2:A$9,A9990,SeasonTotals!F$2:F$9)),AND(G9990&gt;0.885,F9990&gt;=50,D9990&lt;3)),1,0)</f>
        <v>0</v>
      </c>
      <c r="J9990" s="4">
        <f t="shared" si="626"/>
        <v>0</v>
      </c>
      <c r="K9990" s="5">
        <f t="shared" si="627"/>
        <v>0</v>
      </c>
    </row>
    <row r="9991" spans="1:11" x14ac:dyDescent="0.25">
      <c r="A9991" t="s">
        <v>129</v>
      </c>
      <c r="B9991" t="s">
        <v>14</v>
      </c>
      <c r="C9991">
        <v>1</v>
      </c>
      <c r="D9991">
        <v>2</v>
      </c>
      <c r="E9991">
        <v>30</v>
      </c>
      <c r="F9991">
        <v>60</v>
      </c>
      <c r="G9991" s="1">
        <f t="shared" si="624"/>
        <v>0.9375</v>
      </c>
      <c r="H9991" s="4">
        <f t="shared" si="625"/>
        <v>1</v>
      </c>
      <c r="I9991" s="5">
        <f>IF(OR(AND(F9991&gt;=50,G9991&gt;SUMIF(SeasonTotals!A$2:A$9,A9991,SeasonTotals!F$2:F$9)),AND(G9991&gt;0.885,F9991&gt;=50,D9991&lt;3)),1,0)</f>
        <v>1</v>
      </c>
      <c r="J9991" s="4">
        <f t="shared" si="626"/>
        <v>0</v>
      </c>
      <c r="K9991" s="5">
        <f t="shared" si="627"/>
        <v>0</v>
      </c>
    </row>
    <row r="9992" spans="1:11" x14ac:dyDescent="0.25">
      <c r="A9992" t="s">
        <v>129</v>
      </c>
      <c r="B9992" t="s">
        <v>14</v>
      </c>
      <c r="C9992">
        <v>1</v>
      </c>
      <c r="D9992">
        <v>5</v>
      </c>
      <c r="E9992">
        <v>14</v>
      </c>
      <c r="F9992">
        <v>40</v>
      </c>
      <c r="G9992" s="1">
        <f t="shared" si="624"/>
        <v>0.73684210526315785</v>
      </c>
      <c r="H9992" s="4">
        <f t="shared" si="625"/>
        <v>0</v>
      </c>
      <c r="I9992" s="5">
        <f>IF(OR(AND(F9992&gt;=50,G9992&gt;SUMIF(SeasonTotals!A$2:A$9,A9992,SeasonTotals!F$2:F$9)),AND(G9992&gt;0.885,F9992&gt;=50,D9992&lt;3)),1,0)</f>
        <v>0</v>
      </c>
      <c r="J9992" s="4">
        <f t="shared" si="626"/>
        <v>1</v>
      </c>
      <c r="K9992" s="5">
        <f t="shared" si="627"/>
        <v>1</v>
      </c>
    </row>
    <row r="9993" spans="1:11" x14ac:dyDescent="0.25">
      <c r="A9993" t="s">
        <v>129</v>
      </c>
      <c r="B9993" t="s">
        <v>14</v>
      </c>
      <c r="C9993">
        <v>1</v>
      </c>
      <c r="D9993">
        <v>3</v>
      </c>
      <c r="E9993">
        <v>5</v>
      </c>
      <c r="F9993">
        <v>21</v>
      </c>
      <c r="G9993" s="1">
        <f t="shared" si="624"/>
        <v>0.625</v>
      </c>
      <c r="H9993" s="4">
        <f t="shared" si="625"/>
        <v>0</v>
      </c>
      <c r="I9993" s="5">
        <f>IF(OR(AND(F9993&gt;=50,G9993&gt;SUMIF(SeasonTotals!A$2:A$9,A9993,SeasonTotals!F$2:F$9)),AND(G9993&gt;0.885,F9993&gt;=50,D9993&lt;3)),1,0)</f>
        <v>0</v>
      </c>
      <c r="J9993" s="4">
        <f t="shared" si="626"/>
        <v>1</v>
      </c>
      <c r="K9993" s="5">
        <f t="shared" si="627"/>
        <v>1</v>
      </c>
    </row>
    <row r="9994" spans="1:11" x14ac:dyDescent="0.25">
      <c r="A9994" t="s">
        <v>129</v>
      </c>
      <c r="B9994" t="s">
        <v>14</v>
      </c>
      <c r="C9994">
        <v>1</v>
      </c>
      <c r="D9994">
        <v>1</v>
      </c>
      <c r="E9994">
        <v>23</v>
      </c>
      <c r="F9994">
        <v>59</v>
      </c>
      <c r="G9994" s="1">
        <f t="shared" si="624"/>
        <v>0.95833333333333337</v>
      </c>
      <c r="H9994" s="4">
        <f t="shared" si="625"/>
        <v>1</v>
      </c>
      <c r="I9994" s="5">
        <f>IF(OR(AND(F9994&gt;=50,G9994&gt;SUMIF(SeasonTotals!A$2:A$9,A9994,SeasonTotals!F$2:F$9)),AND(G9994&gt;0.885,F9994&gt;=50,D9994&lt;3)),1,0)</f>
        <v>1</v>
      </c>
      <c r="J9994" s="4">
        <f t="shared" si="626"/>
        <v>0</v>
      </c>
      <c r="K9994" s="5">
        <f t="shared" si="627"/>
        <v>0</v>
      </c>
    </row>
    <row r="9995" spans="1:11" x14ac:dyDescent="0.25">
      <c r="A9995" t="s">
        <v>129</v>
      </c>
      <c r="B9995" t="s">
        <v>14</v>
      </c>
      <c r="C9995">
        <v>1</v>
      </c>
      <c r="D9995">
        <v>2</v>
      </c>
      <c r="E9995">
        <v>21</v>
      </c>
      <c r="F9995">
        <v>60</v>
      </c>
      <c r="G9995" s="1">
        <f t="shared" si="624"/>
        <v>0.91304347826086951</v>
      </c>
      <c r="H9995" s="4">
        <f t="shared" si="625"/>
        <v>1</v>
      </c>
      <c r="I9995" s="5">
        <f>IF(OR(AND(F9995&gt;=50,G9995&gt;SUMIF(SeasonTotals!A$2:A$9,A9995,SeasonTotals!F$2:F$9)),AND(G9995&gt;0.885,F9995&gt;=50,D9995&lt;3)),1,0)</f>
        <v>1</v>
      </c>
      <c r="J9995" s="4">
        <f t="shared" si="626"/>
        <v>0</v>
      </c>
      <c r="K9995" s="5">
        <f t="shared" si="627"/>
        <v>0</v>
      </c>
    </row>
    <row r="9996" spans="1:11" x14ac:dyDescent="0.25">
      <c r="A9996" t="s">
        <v>129</v>
      </c>
      <c r="B9996" t="s">
        <v>14</v>
      </c>
      <c r="C9996">
        <v>1</v>
      </c>
      <c r="D9996">
        <v>3</v>
      </c>
      <c r="E9996">
        <v>9</v>
      </c>
      <c r="F9996">
        <v>23</v>
      </c>
      <c r="G9996" s="1">
        <f t="shared" si="624"/>
        <v>0.75</v>
      </c>
      <c r="H9996" s="4">
        <f t="shared" si="625"/>
        <v>0</v>
      </c>
      <c r="I9996" s="5">
        <f>IF(OR(AND(F9996&gt;=50,G9996&gt;SUMIF(SeasonTotals!A$2:A$9,A9996,SeasonTotals!F$2:F$9)),AND(G9996&gt;0.885,F9996&gt;=50,D9996&lt;3)),1,0)</f>
        <v>0</v>
      </c>
      <c r="J9996" s="4">
        <f t="shared" si="626"/>
        <v>1</v>
      </c>
      <c r="K9996" s="5">
        <f t="shared" si="627"/>
        <v>1</v>
      </c>
    </row>
    <row r="9997" spans="1:11" x14ac:dyDescent="0.25">
      <c r="A9997" t="s">
        <v>129</v>
      </c>
      <c r="B9997" t="s">
        <v>14</v>
      </c>
      <c r="C9997">
        <v>1</v>
      </c>
      <c r="D9997">
        <v>3</v>
      </c>
      <c r="E9997">
        <v>25</v>
      </c>
      <c r="F9997">
        <v>60</v>
      </c>
      <c r="G9997" s="1">
        <f t="shared" si="624"/>
        <v>0.8928571428571429</v>
      </c>
      <c r="H9997" s="4">
        <f t="shared" si="625"/>
        <v>0</v>
      </c>
      <c r="I9997" s="5">
        <f>IF(OR(AND(F9997&gt;=50,G9997&gt;SUMIF(SeasonTotals!A$2:A$9,A9997,SeasonTotals!F$2:F$9)),AND(G9997&gt;0.885,F9997&gt;=50,D9997&lt;3)),1,0)</f>
        <v>0</v>
      </c>
      <c r="J9997" s="4">
        <f t="shared" si="626"/>
        <v>0</v>
      </c>
      <c r="K9997" s="5">
        <f t="shared" si="627"/>
        <v>0</v>
      </c>
    </row>
    <row r="9998" spans="1:11" x14ac:dyDescent="0.25">
      <c r="A9998" t="s">
        <v>129</v>
      </c>
      <c r="B9998" t="s">
        <v>14</v>
      </c>
      <c r="C9998">
        <v>1</v>
      </c>
      <c r="D9998">
        <v>3</v>
      </c>
      <c r="E9998">
        <v>26</v>
      </c>
      <c r="F9998">
        <v>60</v>
      </c>
      <c r="G9998" s="1">
        <f t="shared" si="624"/>
        <v>0.89655172413793105</v>
      </c>
      <c r="H9998" s="4">
        <f t="shared" si="625"/>
        <v>0</v>
      </c>
      <c r="I9998" s="5">
        <f>IF(OR(AND(F9998&gt;=50,G9998&gt;SUMIF(SeasonTotals!A$2:A$9,A9998,SeasonTotals!F$2:F$9)),AND(G9998&gt;0.885,F9998&gt;=50,D9998&lt;3)),1,0)</f>
        <v>0</v>
      </c>
      <c r="J9998" s="4">
        <f t="shared" si="626"/>
        <v>0</v>
      </c>
      <c r="K9998" s="5">
        <f t="shared" si="627"/>
        <v>0</v>
      </c>
    </row>
    <row r="9999" spans="1:11" x14ac:dyDescent="0.25">
      <c r="A9999" t="s">
        <v>129</v>
      </c>
      <c r="B9999" t="s">
        <v>15</v>
      </c>
      <c r="C9999">
        <v>1</v>
      </c>
      <c r="D9999">
        <v>4</v>
      </c>
      <c r="E9999">
        <v>32</v>
      </c>
      <c r="F9999">
        <v>62</v>
      </c>
      <c r="G9999" s="1">
        <f t="shared" si="624"/>
        <v>0.88888888888888884</v>
      </c>
      <c r="H9999" s="4">
        <f t="shared" si="625"/>
        <v>0</v>
      </c>
      <c r="I9999" s="5">
        <f>IF(OR(AND(F9999&gt;=50,G9999&gt;SUMIF(SeasonTotals!A$2:A$9,A9999,SeasonTotals!F$2:F$9)),AND(G9999&gt;0.885,F9999&gt;=50,D9999&lt;3)),1,0)</f>
        <v>0</v>
      </c>
      <c r="J9999" s="4">
        <f t="shared" si="626"/>
        <v>0</v>
      </c>
      <c r="K9999" s="5">
        <f t="shared" si="627"/>
        <v>0</v>
      </c>
    </row>
    <row r="10000" spans="1:11" x14ac:dyDescent="0.25">
      <c r="A10000" t="s">
        <v>129</v>
      </c>
      <c r="B10000" t="s">
        <v>15</v>
      </c>
      <c r="C10000">
        <v>1</v>
      </c>
      <c r="D10000">
        <v>5</v>
      </c>
      <c r="E10000">
        <v>19</v>
      </c>
      <c r="F10000">
        <v>58</v>
      </c>
      <c r="G10000" s="1">
        <f t="shared" si="624"/>
        <v>0.79166666666666663</v>
      </c>
      <c r="H10000" s="4">
        <f t="shared" si="625"/>
        <v>0</v>
      </c>
      <c r="I10000" s="5">
        <f>IF(OR(AND(F10000&gt;=50,G10000&gt;SUMIF(SeasonTotals!A$2:A$9,A10000,SeasonTotals!F$2:F$9)),AND(G10000&gt;0.885,F10000&gt;=50,D10000&lt;3)),1,0)</f>
        <v>0</v>
      </c>
      <c r="J10000" s="4">
        <f t="shared" si="626"/>
        <v>1</v>
      </c>
      <c r="K10000" s="5">
        <f t="shared" si="627"/>
        <v>0</v>
      </c>
    </row>
    <row r="10001" spans="1:11" x14ac:dyDescent="0.25">
      <c r="A10001" t="s">
        <v>129</v>
      </c>
      <c r="B10001" t="s">
        <v>15</v>
      </c>
      <c r="C10001">
        <v>1</v>
      </c>
      <c r="D10001">
        <v>5</v>
      </c>
      <c r="E10001">
        <v>29</v>
      </c>
      <c r="F10001">
        <v>60</v>
      </c>
      <c r="G10001" s="1">
        <f t="shared" si="624"/>
        <v>0.8529411764705882</v>
      </c>
      <c r="H10001" s="4">
        <f t="shared" si="625"/>
        <v>0</v>
      </c>
      <c r="I10001" s="5">
        <f>IF(OR(AND(F10001&gt;=50,G10001&gt;SUMIF(SeasonTotals!A$2:A$9,A10001,SeasonTotals!F$2:F$9)),AND(G10001&gt;0.885,F10001&gt;=50,D10001&lt;3)),1,0)</f>
        <v>0</v>
      </c>
      <c r="J10001" s="4">
        <f t="shared" si="626"/>
        <v>0</v>
      </c>
      <c r="K10001" s="5">
        <f t="shared" si="627"/>
        <v>0</v>
      </c>
    </row>
    <row r="10002" spans="1:11" x14ac:dyDescent="0.25">
      <c r="A10002" t="s">
        <v>129</v>
      </c>
      <c r="B10002" t="s">
        <v>15</v>
      </c>
      <c r="C10002">
        <v>1</v>
      </c>
      <c r="D10002">
        <v>1</v>
      </c>
      <c r="E10002">
        <v>19</v>
      </c>
      <c r="F10002">
        <v>59</v>
      </c>
      <c r="G10002" s="1">
        <f t="shared" si="624"/>
        <v>0.95</v>
      </c>
      <c r="H10002" s="4">
        <f t="shared" si="625"/>
        <v>1</v>
      </c>
      <c r="I10002" s="5">
        <f>IF(OR(AND(F10002&gt;=50,G10002&gt;SUMIF(SeasonTotals!A$2:A$9,A10002,SeasonTotals!F$2:F$9)),AND(G10002&gt;0.885,F10002&gt;=50,D10002&lt;3)),1,0)</f>
        <v>1</v>
      </c>
      <c r="J10002" s="4">
        <f t="shared" si="626"/>
        <v>0</v>
      </c>
      <c r="K10002" s="5">
        <f t="shared" si="627"/>
        <v>0</v>
      </c>
    </row>
    <row r="10003" spans="1:11" x14ac:dyDescent="0.25">
      <c r="A10003" t="s">
        <v>129</v>
      </c>
      <c r="B10003" t="s">
        <v>15</v>
      </c>
      <c r="C10003">
        <v>1</v>
      </c>
      <c r="D10003">
        <v>3</v>
      </c>
      <c r="E10003">
        <v>37</v>
      </c>
      <c r="F10003">
        <v>58</v>
      </c>
      <c r="G10003" s="1">
        <f t="shared" si="624"/>
        <v>0.92500000000000004</v>
      </c>
      <c r="H10003" s="4">
        <f t="shared" si="625"/>
        <v>1</v>
      </c>
      <c r="I10003" s="5">
        <f>IF(OR(AND(F10003&gt;=50,G10003&gt;SUMIF(SeasonTotals!A$2:A$9,A10003,SeasonTotals!F$2:F$9)),AND(G10003&gt;0.885,F10003&gt;=50,D10003&lt;3)),1,0)</f>
        <v>1</v>
      </c>
      <c r="J10003" s="4">
        <f t="shared" si="626"/>
        <v>0</v>
      </c>
      <c r="K10003" s="5">
        <f t="shared" si="627"/>
        <v>0</v>
      </c>
    </row>
    <row r="10004" spans="1:11" x14ac:dyDescent="0.25">
      <c r="A10004" t="s">
        <v>129</v>
      </c>
      <c r="B10004" t="s">
        <v>15</v>
      </c>
      <c r="C10004">
        <v>1</v>
      </c>
      <c r="D10004">
        <v>3</v>
      </c>
      <c r="E10004">
        <v>23</v>
      </c>
      <c r="F10004">
        <v>60</v>
      </c>
      <c r="G10004" s="1">
        <f t="shared" si="624"/>
        <v>0.88461538461538458</v>
      </c>
      <c r="H10004" s="4">
        <f t="shared" si="625"/>
        <v>0</v>
      </c>
      <c r="I10004" s="5">
        <f>IF(OR(AND(F10004&gt;=50,G10004&gt;SUMIF(SeasonTotals!A$2:A$9,A10004,SeasonTotals!F$2:F$9)),AND(G10004&gt;0.885,F10004&gt;=50,D10004&lt;3)),1,0)</f>
        <v>0</v>
      </c>
      <c r="J10004" s="4">
        <f t="shared" si="626"/>
        <v>0</v>
      </c>
      <c r="K10004" s="5">
        <f t="shared" si="627"/>
        <v>0</v>
      </c>
    </row>
    <row r="10005" spans="1:11" x14ac:dyDescent="0.25">
      <c r="A10005" t="s">
        <v>129</v>
      </c>
      <c r="B10005" t="s">
        <v>15</v>
      </c>
      <c r="C10005">
        <v>1</v>
      </c>
      <c r="D10005">
        <v>5</v>
      </c>
      <c r="E10005">
        <v>26</v>
      </c>
      <c r="F10005">
        <v>60</v>
      </c>
      <c r="G10005" s="1">
        <f t="shared" si="624"/>
        <v>0.83870967741935487</v>
      </c>
      <c r="H10005" s="4">
        <f t="shared" si="625"/>
        <v>0</v>
      </c>
      <c r="I10005" s="5">
        <f>IF(OR(AND(F10005&gt;=50,G10005&gt;SUMIF(SeasonTotals!A$2:A$9,A10005,SeasonTotals!F$2:F$9)),AND(G10005&gt;0.885,F10005&gt;=50,D10005&lt;3)),1,0)</f>
        <v>0</v>
      </c>
      <c r="J10005" s="4">
        <f t="shared" si="626"/>
        <v>1</v>
      </c>
      <c r="K10005" s="5">
        <f t="shared" si="627"/>
        <v>0</v>
      </c>
    </row>
    <row r="10006" spans="1:11" x14ac:dyDescent="0.25">
      <c r="A10006" t="s">
        <v>129</v>
      </c>
      <c r="B10006" t="s">
        <v>15</v>
      </c>
      <c r="C10006">
        <v>1</v>
      </c>
      <c r="D10006">
        <v>3</v>
      </c>
      <c r="E10006">
        <v>22</v>
      </c>
      <c r="F10006">
        <v>60</v>
      </c>
      <c r="G10006" s="1">
        <f t="shared" si="624"/>
        <v>0.88</v>
      </c>
      <c r="H10006" s="4">
        <f t="shared" si="625"/>
        <v>0</v>
      </c>
      <c r="I10006" s="5">
        <f>IF(OR(AND(F10006&gt;=50,G10006&gt;SUMIF(SeasonTotals!A$2:A$9,A10006,SeasonTotals!F$2:F$9)),AND(G10006&gt;0.885,F10006&gt;=50,D10006&lt;3)),1,0)</f>
        <v>0</v>
      </c>
      <c r="J10006" s="4">
        <f t="shared" si="626"/>
        <v>0</v>
      </c>
      <c r="K10006" s="5">
        <f t="shared" si="627"/>
        <v>0</v>
      </c>
    </row>
    <row r="10007" spans="1:11" x14ac:dyDescent="0.25">
      <c r="A10007" t="s">
        <v>129</v>
      </c>
      <c r="B10007" t="s">
        <v>16</v>
      </c>
      <c r="C10007">
        <v>1</v>
      </c>
      <c r="D10007">
        <v>2</v>
      </c>
      <c r="E10007">
        <v>34</v>
      </c>
      <c r="F10007">
        <v>60</v>
      </c>
      <c r="G10007" s="1">
        <f t="shared" si="624"/>
        <v>0.94444444444444442</v>
      </c>
      <c r="H10007" s="4">
        <f t="shared" si="625"/>
        <v>1</v>
      </c>
      <c r="I10007" s="5">
        <f>IF(OR(AND(F10007&gt;=50,G10007&gt;SUMIF(SeasonTotals!A$2:A$9,A10007,SeasonTotals!F$2:F$9)),AND(G10007&gt;0.885,F10007&gt;=50,D10007&lt;3)),1,0)</f>
        <v>1</v>
      </c>
      <c r="J10007" s="4">
        <f t="shared" si="626"/>
        <v>0</v>
      </c>
      <c r="K10007" s="5">
        <f t="shared" si="627"/>
        <v>0</v>
      </c>
    </row>
    <row r="10008" spans="1:11" x14ac:dyDescent="0.25">
      <c r="A10008" t="s">
        <v>129</v>
      </c>
      <c r="B10008" t="s">
        <v>16</v>
      </c>
      <c r="C10008">
        <v>1</v>
      </c>
      <c r="D10008">
        <v>2</v>
      </c>
      <c r="E10008">
        <v>27</v>
      </c>
      <c r="F10008">
        <v>64</v>
      </c>
      <c r="G10008" s="1">
        <f t="shared" si="624"/>
        <v>0.93103448275862066</v>
      </c>
      <c r="H10008" s="4">
        <f t="shared" si="625"/>
        <v>1</v>
      </c>
      <c r="I10008" s="5">
        <f>IF(OR(AND(F10008&gt;=50,G10008&gt;SUMIF(SeasonTotals!A$2:A$9,A10008,SeasonTotals!F$2:F$9)),AND(G10008&gt;0.885,F10008&gt;=50,D10008&lt;3)),1,0)</f>
        <v>1</v>
      </c>
      <c r="J10008" s="4">
        <f t="shared" si="626"/>
        <v>0</v>
      </c>
      <c r="K10008" s="5">
        <f t="shared" si="627"/>
        <v>0</v>
      </c>
    </row>
    <row r="10009" spans="1:11" x14ac:dyDescent="0.25">
      <c r="A10009" t="s">
        <v>129</v>
      </c>
      <c r="B10009" t="s">
        <v>16</v>
      </c>
      <c r="C10009">
        <v>1</v>
      </c>
      <c r="D10009">
        <v>2</v>
      </c>
      <c r="E10009">
        <v>34</v>
      </c>
      <c r="F10009">
        <v>60</v>
      </c>
      <c r="G10009" s="1">
        <f t="shared" si="624"/>
        <v>0.94444444444444442</v>
      </c>
      <c r="H10009" s="4">
        <f t="shared" si="625"/>
        <v>1</v>
      </c>
      <c r="I10009" s="5">
        <f>IF(OR(AND(F10009&gt;=50,G10009&gt;SUMIF(SeasonTotals!A$2:A$9,A10009,SeasonTotals!F$2:F$9)),AND(G10009&gt;0.885,F10009&gt;=50,D10009&lt;3)),1,0)</f>
        <v>1</v>
      </c>
      <c r="J10009" s="4">
        <f t="shared" si="626"/>
        <v>0</v>
      </c>
      <c r="K10009" s="5">
        <f t="shared" si="627"/>
        <v>0</v>
      </c>
    </row>
    <row r="10010" spans="1:11" x14ac:dyDescent="0.25">
      <c r="A10010" t="s">
        <v>129</v>
      </c>
      <c r="B10010" t="s">
        <v>16</v>
      </c>
      <c r="C10010">
        <v>1</v>
      </c>
      <c r="D10010">
        <v>0</v>
      </c>
      <c r="E10010">
        <v>32</v>
      </c>
      <c r="F10010">
        <v>60</v>
      </c>
      <c r="G10010" s="1">
        <f t="shared" si="624"/>
        <v>1</v>
      </c>
      <c r="H10010" s="4">
        <f t="shared" si="625"/>
        <v>1</v>
      </c>
      <c r="I10010" s="5">
        <f>IF(OR(AND(F10010&gt;=50,G10010&gt;SUMIF(SeasonTotals!A$2:A$9,A10010,SeasonTotals!F$2:F$9)),AND(G10010&gt;0.885,F10010&gt;=50,D10010&lt;3)),1,0)</f>
        <v>1</v>
      </c>
      <c r="J10010" s="4">
        <f t="shared" si="626"/>
        <v>0</v>
      </c>
      <c r="K10010" s="5">
        <f t="shared" si="627"/>
        <v>0</v>
      </c>
    </row>
    <row r="10011" spans="1:11" x14ac:dyDescent="0.25">
      <c r="A10011" t="s">
        <v>129</v>
      </c>
      <c r="B10011" t="s">
        <v>16</v>
      </c>
      <c r="C10011">
        <v>1</v>
      </c>
      <c r="D10011">
        <v>2</v>
      </c>
      <c r="E10011">
        <v>15</v>
      </c>
      <c r="F10011">
        <v>58</v>
      </c>
      <c r="G10011" s="1">
        <f t="shared" si="624"/>
        <v>0.88235294117647056</v>
      </c>
      <c r="H10011" s="4">
        <f t="shared" si="625"/>
        <v>0</v>
      </c>
      <c r="I10011" s="5">
        <f>IF(OR(AND(F10011&gt;=50,G10011&gt;SUMIF(SeasonTotals!A$2:A$9,A10011,SeasonTotals!F$2:F$9)),AND(G10011&gt;0.885,F10011&gt;=50,D10011&lt;3)),1,0)</f>
        <v>0</v>
      </c>
      <c r="J10011" s="4">
        <f t="shared" si="626"/>
        <v>0</v>
      </c>
      <c r="K10011" s="5">
        <f t="shared" si="627"/>
        <v>0</v>
      </c>
    </row>
    <row r="10012" spans="1:11" x14ac:dyDescent="0.25">
      <c r="A10012" t="s">
        <v>129</v>
      </c>
      <c r="B10012" t="s">
        <v>16</v>
      </c>
      <c r="C10012">
        <v>1</v>
      </c>
      <c r="D10012">
        <v>2</v>
      </c>
      <c r="E10012">
        <v>28</v>
      </c>
      <c r="F10012">
        <v>60</v>
      </c>
      <c r="G10012" s="1">
        <f t="shared" si="624"/>
        <v>0.93333333333333335</v>
      </c>
      <c r="H10012" s="4">
        <f t="shared" si="625"/>
        <v>1</v>
      </c>
      <c r="I10012" s="5">
        <f>IF(OR(AND(F10012&gt;=50,G10012&gt;SUMIF(SeasonTotals!A$2:A$9,A10012,SeasonTotals!F$2:F$9)),AND(G10012&gt;0.885,F10012&gt;=50,D10012&lt;3)),1,0)</f>
        <v>1</v>
      </c>
      <c r="J10012" s="4">
        <f t="shared" si="626"/>
        <v>0</v>
      </c>
      <c r="K10012" s="5">
        <f t="shared" si="627"/>
        <v>0</v>
      </c>
    </row>
    <row r="10013" spans="1:11" x14ac:dyDescent="0.25">
      <c r="A10013" t="s">
        <v>129</v>
      </c>
      <c r="B10013" t="s">
        <v>16</v>
      </c>
      <c r="C10013">
        <v>1</v>
      </c>
      <c r="D10013">
        <v>0</v>
      </c>
      <c r="E10013">
        <v>19</v>
      </c>
      <c r="F10013">
        <v>58</v>
      </c>
      <c r="G10013" s="1">
        <f t="shared" si="624"/>
        <v>1</v>
      </c>
      <c r="H10013" s="4">
        <f t="shared" si="625"/>
        <v>1</v>
      </c>
      <c r="I10013" s="5">
        <f>IF(OR(AND(F10013&gt;=50,G10013&gt;SUMIF(SeasonTotals!A$2:A$9,A10013,SeasonTotals!F$2:F$9)),AND(G10013&gt;0.885,F10013&gt;=50,D10013&lt;3)),1,0)</f>
        <v>1</v>
      </c>
      <c r="J10013" s="4">
        <f t="shared" si="626"/>
        <v>0</v>
      </c>
      <c r="K10013" s="5">
        <f t="shared" si="627"/>
        <v>0</v>
      </c>
    </row>
    <row r="10014" spans="1:11" x14ac:dyDescent="0.25">
      <c r="A10014" t="s">
        <v>129</v>
      </c>
      <c r="B10014" t="s">
        <v>16</v>
      </c>
      <c r="C10014">
        <v>1</v>
      </c>
      <c r="D10014">
        <v>1</v>
      </c>
      <c r="E10014">
        <v>21</v>
      </c>
      <c r="F10014">
        <v>60</v>
      </c>
      <c r="G10014" s="1">
        <f t="shared" si="624"/>
        <v>0.95454545454545459</v>
      </c>
      <c r="H10014" s="4">
        <f t="shared" si="625"/>
        <v>1</v>
      </c>
      <c r="I10014" s="5">
        <f>IF(OR(AND(F10014&gt;=50,G10014&gt;SUMIF(SeasonTotals!A$2:A$9,A10014,SeasonTotals!F$2:F$9)),AND(G10014&gt;0.885,F10014&gt;=50,D10014&lt;3)),1,0)</f>
        <v>1</v>
      </c>
      <c r="J10014" s="4">
        <f t="shared" si="626"/>
        <v>0</v>
      </c>
      <c r="K10014" s="5">
        <f t="shared" si="627"/>
        <v>0</v>
      </c>
    </row>
    <row r="10015" spans="1:11" x14ac:dyDescent="0.25">
      <c r="A10015" t="s">
        <v>129</v>
      </c>
      <c r="B10015" t="s">
        <v>16</v>
      </c>
      <c r="C10015">
        <v>1</v>
      </c>
      <c r="D10015">
        <v>2</v>
      </c>
      <c r="E10015">
        <v>31</v>
      </c>
      <c r="F10015">
        <v>64</v>
      </c>
      <c r="G10015" s="1">
        <f t="shared" si="624"/>
        <v>0.93939393939393945</v>
      </c>
      <c r="H10015" s="4">
        <f t="shared" si="625"/>
        <v>1</v>
      </c>
      <c r="I10015" s="5">
        <f>IF(OR(AND(F10015&gt;=50,G10015&gt;SUMIF(SeasonTotals!A$2:A$9,A10015,SeasonTotals!F$2:F$9)),AND(G10015&gt;0.885,F10015&gt;=50,D10015&lt;3)),1,0)</f>
        <v>1</v>
      </c>
      <c r="J10015" s="4">
        <f t="shared" si="626"/>
        <v>0</v>
      </c>
      <c r="K10015" s="5">
        <f t="shared" si="627"/>
        <v>0</v>
      </c>
    </row>
    <row r="10016" spans="1:11" x14ac:dyDescent="0.25">
      <c r="A10016" t="s">
        <v>129</v>
      </c>
      <c r="B10016" t="s">
        <v>16</v>
      </c>
      <c r="C10016">
        <v>1</v>
      </c>
      <c r="D10016">
        <v>0</v>
      </c>
      <c r="E10016">
        <v>24</v>
      </c>
      <c r="F10016">
        <v>60</v>
      </c>
      <c r="G10016" s="1">
        <f t="shared" si="624"/>
        <v>1</v>
      </c>
      <c r="H10016" s="4">
        <f t="shared" si="625"/>
        <v>1</v>
      </c>
      <c r="I10016" s="5">
        <f>IF(OR(AND(F10016&gt;=50,G10016&gt;SUMIF(SeasonTotals!A$2:A$9,A10016,SeasonTotals!F$2:F$9)),AND(G10016&gt;0.885,F10016&gt;=50,D10016&lt;3)),1,0)</f>
        <v>1</v>
      </c>
      <c r="J10016" s="4">
        <f t="shared" si="626"/>
        <v>0</v>
      </c>
      <c r="K10016" s="5">
        <f t="shared" si="627"/>
        <v>0</v>
      </c>
    </row>
    <row r="10017" spans="1:11" x14ac:dyDescent="0.25">
      <c r="A10017" t="s">
        <v>129</v>
      </c>
      <c r="B10017" t="s">
        <v>16</v>
      </c>
      <c r="C10017">
        <v>1</v>
      </c>
      <c r="D10017">
        <v>1</v>
      </c>
      <c r="E10017">
        <v>23</v>
      </c>
      <c r="F10017">
        <v>60</v>
      </c>
      <c r="G10017" s="1">
        <f t="shared" si="624"/>
        <v>0.95833333333333337</v>
      </c>
      <c r="H10017" s="4">
        <f t="shared" si="625"/>
        <v>1</v>
      </c>
      <c r="I10017" s="5">
        <f>IF(OR(AND(F10017&gt;=50,G10017&gt;SUMIF(SeasonTotals!A$2:A$9,A10017,SeasonTotals!F$2:F$9)),AND(G10017&gt;0.885,F10017&gt;=50,D10017&lt;3)),1,0)</f>
        <v>1</v>
      </c>
      <c r="J10017" s="4">
        <f t="shared" si="626"/>
        <v>0</v>
      </c>
      <c r="K10017" s="5">
        <f t="shared" si="627"/>
        <v>0</v>
      </c>
    </row>
    <row r="10018" spans="1:11" x14ac:dyDescent="0.25">
      <c r="A10018" t="s">
        <v>129</v>
      </c>
      <c r="B10018" t="s">
        <v>16</v>
      </c>
      <c r="C10018">
        <v>1</v>
      </c>
      <c r="D10018">
        <v>4</v>
      </c>
      <c r="E10018">
        <v>31</v>
      </c>
      <c r="F10018">
        <v>59</v>
      </c>
      <c r="G10018" s="1">
        <f t="shared" si="624"/>
        <v>0.88571428571428568</v>
      </c>
      <c r="H10018" s="4">
        <f t="shared" si="625"/>
        <v>0</v>
      </c>
      <c r="I10018" s="5">
        <f>IF(OR(AND(F10018&gt;=50,G10018&gt;SUMIF(SeasonTotals!A$2:A$9,A10018,SeasonTotals!F$2:F$9)),AND(G10018&gt;0.885,F10018&gt;=50,D10018&lt;3)),1,0)</f>
        <v>0</v>
      </c>
      <c r="J10018" s="4">
        <f t="shared" si="626"/>
        <v>0</v>
      </c>
      <c r="K10018" s="5">
        <f t="shared" si="627"/>
        <v>0</v>
      </c>
    </row>
    <row r="10019" spans="1:11" x14ac:dyDescent="0.25">
      <c r="A10019" t="s">
        <v>129</v>
      </c>
      <c r="B10019" t="s">
        <v>16</v>
      </c>
      <c r="C10019">
        <v>1</v>
      </c>
      <c r="D10019">
        <v>2</v>
      </c>
      <c r="E10019">
        <v>27</v>
      </c>
      <c r="F10019">
        <v>60</v>
      </c>
      <c r="G10019" s="1">
        <f t="shared" si="624"/>
        <v>0.93103448275862066</v>
      </c>
      <c r="H10019" s="4">
        <f t="shared" si="625"/>
        <v>1</v>
      </c>
      <c r="I10019" s="5">
        <f>IF(OR(AND(F10019&gt;=50,G10019&gt;SUMIF(SeasonTotals!A$2:A$9,A10019,SeasonTotals!F$2:F$9)),AND(G10019&gt;0.885,F10019&gt;=50,D10019&lt;3)),1,0)</f>
        <v>1</v>
      </c>
      <c r="J10019" s="4">
        <f t="shared" si="626"/>
        <v>0</v>
      </c>
      <c r="K10019" s="5">
        <f t="shared" si="627"/>
        <v>0</v>
      </c>
    </row>
    <row r="10020" spans="1:11" x14ac:dyDescent="0.25">
      <c r="A10020" t="s">
        <v>129</v>
      </c>
      <c r="B10020" t="s">
        <v>16</v>
      </c>
      <c r="C10020">
        <v>1</v>
      </c>
      <c r="D10020">
        <v>0</v>
      </c>
      <c r="E10020">
        <v>24</v>
      </c>
      <c r="F10020">
        <v>60</v>
      </c>
      <c r="G10020" s="1">
        <f t="shared" si="624"/>
        <v>1</v>
      </c>
      <c r="H10020" s="4">
        <f t="shared" si="625"/>
        <v>1</v>
      </c>
      <c r="I10020" s="5">
        <f>IF(OR(AND(F10020&gt;=50,G10020&gt;SUMIF(SeasonTotals!A$2:A$9,A10020,SeasonTotals!F$2:F$9)),AND(G10020&gt;0.885,F10020&gt;=50,D10020&lt;3)),1,0)</f>
        <v>1</v>
      </c>
      <c r="J10020" s="4">
        <f t="shared" si="626"/>
        <v>0</v>
      </c>
      <c r="K10020" s="5">
        <f t="shared" si="627"/>
        <v>0</v>
      </c>
    </row>
    <row r="10021" spans="1:11" x14ac:dyDescent="0.25">
      <c r="A10021" t="s">
        <v>129</v>
      </c>
      <c r="B10021" t="s">
        <v>16</v>
      </c>
      <c r="C10021">
        <v>1</v>
      </c>
      <c r="D10021">
        <v>1</v>
      </c>
      <c r="E10021">
        <v>25</v>
      </c>
      <c r="F10021">
        <v>60</v>
      </c>
      <c r="G10021" s="1">
        <f t="shared" si="624"/>
        <v>0.96153846153846156</v>
      </c>
      <c r="H10021" s="4">
        <f t="shared" si="625"/>
        <v>1</v>
      </c>
      <c r="I10021" s="5">
        <f>IF(OR(AND(F10021&gt;=50,G10021&gt;SUMIF(SeasonTotals!A$2:A$9,A10021,SeasonTotals!F$2:F$9)),AND(G10021&gt;0.885,F10021&gt;=50,D10021&lt;3)),1,0)</f>
        <v>1</v>
      </c>
      <c r="J10021" s="4">
        <f t="shared" si="626"/>
        <v>0</v>
      </c>
      <c r="K10021" s="5">
        <f t="shared" si="627"/>
        <v>0</v>
      </c>
    </row>
    <row r="10022" spans="1:11" x14ac:dyDescent="0.25">
      <c r="A10022" t="s">
        <v>129</v>
      </c>
      <c r="B10022" t="s">
        <v>16</v>
      </c>
      <c r="C10022">
        <v>1</v>
      </c>
      <c r="D10022">
        <v>3</v>
      </c>
      <c r="E10022">
        <v>19</v>
      </c>
      <c r="F10022">
        <v>58</v>
      </c>
      <c r="G10022" s="1">
        <f t="shared" si="624"/>
        <v>0.86363636363636365</v>
      </c>
      <c r="H10022" s="4">
        <f t="shared" si="625"/>
        <v>0</v>
      </c>
      <c r="I10022" s="5">
        <f>IF(OR(AND(F10022&gt;=50,G10022&gt;SUMIF(SeasonTotals!A$2:A$9,A10022,SeasonTotals!F$2:F$9)),AND(G10022&gt;0.885,F10022&gt;=50,D10022&lt;3)),1,0)</f>
        <v>0</v>
      </c>
      <c r="J10022" s="4">
        <f t="shared" si="626"/>
        <v>0</v>
      </c>
      <c r="K10022" s="5">
        <f t="shared" si="627"/>
        <v>0</v>
      </c>
    </row>
    <row r="10023" spans="1:11" x14ac:dyDescent="0.25">
      <c r="A10023" t="s">
        <v>129</v>
      </c>
      <c r="B10023" t="s">
        <v>16</v>
      </c>
      <c r="C10023">
        <v>1</v>
      </c>
      <c r="D10023">
        <v>2</v>
      </c>
      <c r="E10023">
        <v>24</v>
      </c>
      <c r="F10023">
        <v>60</v>
      </c>
      <c r="G10023" s="1">
        <f t="shared" si="624"/>
        <v>0.92307692307692313</v>
      </c>
      <c r="H10023" s="4">
        <f t="shared" si="625"/>
        <v>1</v>
      </c>
      <c r="I10023" s="5">
        <f>IF(OR(AND(F10023&gt;=50,G10023&gt;SUMIF(SeasonTotals!A$2:A$9,A10023,SeasonTotals!F$2:F$9)),AND(G10023&gt;0.885,F10023&gt;=50,D10023&lt;3)),1,0)</f>
        <v>1</v>
      </c>
      <c r="J10023" s="4">
        <f t="shared" si="626"/>
        <v>0</v>
      </c>
      <c r="K10023" s="5">
        <f t="shared" si="627"/>
        <v>0</v>
      </c>
    </row>
    <row r="10024" spans="1:11" x14ac:dyDescent="0.25">
      <c r="A10024" t="s">
        <v>129</v>
      </c>
      <c r="B10024" t="s">
        <v>16</v>
      </c>
      <c r="C10024">
        <v>1</v>
      </c>
      <c r="D10024">
        <v>3</v>
      </c>
      <c r="E10024">
        <v>29</v>
      </c>
      <c r="F10024">
        <v>59</v>
      </c>
      <c r="G10024" s="1">
        <f t="shared" si="624"/>
        <v>0.90625</v>
      </c>
      <c r="H10024" s="4">
        <f t="shared" si="625"/>
        <v>0</v>
      </c>
      <c r="I10024" s="5">
        <f>IF(OR(AND(F10024&gt;=50,G10024&gt;SUMIF(SeasonTotals!A$2:A$9,A10024,SeasonTotals!F$2:F$9)),AND(G10024&gt;0.885,F10024&gt;=50,D10024&lt;3)),1,0)</f>
        <v>0</v>
      </c>
      <c r="J10024" s="4">
        <f t="shared" si="626"/>
        <v>0</v>
      </c>
      <c r="K10024" s="5">
        <f t="shared" si="627"/>
        <v>0</v>
      </c>
    </row>
    <row r="10025" spans="1:11" x14ac:dyDescent="0.25">
      <c r="A10025" t="s">
        <v>129</v>
      </c>
      <c r="B10025" t="s">
        <v>16</v>
      </c>
      <c r="C10025">
        <v>1</v>
      </c>
      <c r="D10025">
        <v>3</v>
      </c>
      <c r="E10025">
        <v>28</v>
      </c>
      <c r="F10025">
        <v>60</v>
      </c>
      <c r="G10025" s="1">
        <f t="shared" si="624"/>
        <v>0.90322580645161288</v>
      </c>
      <c r="H10025" s="4">
        <f t="shared" si="625"/>
        <v>0</v>
      </c>
      <c r="I10025" s="5">
        <f>IF(OR(AND(F10025&gt;=50,G10025&gt;SUMIF(SeasonTotals!A$2:A$9,A10025,SeasonTotals!F$2:F$9)),AND(G10025&gt;0.885,F10025&gt;=50,D10025&lt;3)),1,0)</f>
        <v>0</v>
      </c>
      <c r="J10025" s="4">
        <f t="shared" si="626"/>
        <v>0</v>
      </c>
      <c r="K10025" s="5">
        <f t="shared" si="627"/>
        <v>0</v>
      </c>
    </row>
    <row r="10026" spans="1:11" x14ac:dyDescent="0.25">
      <c r="A10026" t="s">
        <v>129</v>
      </c>
      <c r="B10026" t="s">
        <v>16</v>
      </c>
      <c r="C10026">
        <v>1</v>
      </c>
      <c r="D10026">
        <v>0</v>
      </c>
      <c r="E10026">
        <v>15</v>
      </c>
      <c r="F10026">
        <v>60</v>
      </c>
      <c r="G10026" s="1">
        <f t="shared" si="624"/>
        <v>1</v>
      </c>
      <c r="H10026" s="4">
        <f t="shared" si="625"/>
        <v>1</v>
      </c>
      <c r="I10026" s="5">
        <f>IF(OR(AND(F10026&gt;=50,G10026&gt;SUMIF(SeasonTotals!A$2:A$9,A10026,SeasonTotals!F$2:F$9)),AND(G10026&gt;0.885,F10026&gt;=50,D10026&lt;3)),1,0)</f>
        <v>1</v>
      </c>
      <c r="J10026" s="4">
        <f t="shared" si="626"/>
        <v>0</v>
      </c>
      <c r="K10026" s="5">
        <f t="shared" si="627"/>
        <v>0</v>
      </c>
    </row>
    <row r="10027" spans="1:11" x14ac:dyDescent="0.25">
      <c r="A10027" t="s">
        <v>129</v>
      </c>
      <c r="B10027" t="s">
        <v>16</v>
      </c>
      <c r="C10027">
        <v>1</v>
      </c>
      <c r="D10027">
        <v>3</v>
      </c>
      <c r="E10027">
        <v>18</v>
      </c>
      <c r="F10027">
        <v>61</v>
      </c>
      <c r="G10027" s="1">
        <f t="shared" si="624"/>
        <v>0.8571428571428571</v>
      </c>
      <c r="H10027" s="4">
        <f t="shared" si="625"/>
        <v>0</v>
      </c>
      <c r="I10027" s="5">
        <f>IF(OR(AND(F10027&gt;=50,G10027&gt;SUMIF(SeasonTotals!A$2:A$9,A10027,SeasonTotals!F$2:F$9)),AND(G10027&gt;0.885,F10027&gt;=50,D10027&lt;3)),1,0)</f>
        <v>0</v>
      </c>
      <c r="J10027" s="4">
        <f t="shared" si="626"/>
        <v>0</v>
      </c>
      <c r="K10027" s="5">
        <f t="shared" si="627"/>
        <v>0</v>
      </c>
    </row>
    <row r="10028" spans="1:11" x14ac:dyDescent="0.25">
      <c r="A10028" t="s">
        <v>129</v>
      </c>
      <c r="B10028" t="s">
        <v>16</v>
      </c>
      <c r="C10028">
        <v>1</v>
      </c>
      <c r="D10028">
        <v>2</v>
      </c>
      <c r="E10028">
        <v>37</v>
      </c>
      <c r="F10028">
        <v>65</v>
      </c>
      <c r="G10028" s="1">
        <f t="shared" si="624"/>
        <v>0.94871794871794868</v>
      </c>
      <c r="H10028" s="4">
        <f t="shared" si="625"/>
        <v>1</v>
      </c>
      <c r="I10028" s="5">
        <f>IF(OR(AND(F10028&gt;=50,G10028&gt;SUMIF(SeasonTotals!A$2:A$9,A10028,SeasonTotals!F$2:F$9)),AND(G10028&gt;0.885,F10028&gt;=50,D10028&lt;3)),1,0)</f>
        <v>1</v>
      </c>
      <c r="J10028" s="4">
        <f t="shared" si="626"/>
        <v>0</v>
      </c>
      <c r="K10028" s="5">
        <f t="shared" si="627"/>
        <v>0</v>
      </c>
    </row>
    <row r="10029" spans="1:11" x14ac:dyDescent="0.25">
      <c r="A10029" t="s">
        <v>129</v>
      </c>
      <c r="B10029" t="s">
        <v>16</v>
      </c>
      <c r="C10029">
        <v>1</v>
      </c>
      <c r="D10029">
        <v>1</v>
      </c>
      <c r="E10029">
        <v>28</v>
      </c>
      <c r="F10029">
        <v>60</v>
      </c>
      <c r="G10029" s="1">
        <f t="shared" si="624"/>
        <v>0.96551724137931039</v>
      </c>
      <c r="H10029" s="4">
        <f t="shared" si="625"/>
        <v>1</v>
      </c>
      <c r="I10029" s="5">
        <f>IF(OR(AND(F10029&gt;=50,G10029&gt;SUMIF(SeasonTotals!A$2:A$9,A10029,SeasonTotals!F$2:F$9)),AND(G10029&gt;0.885,F10029&gt;=50,D10029&lt;3)),1,0)</f>
        <v>1</v>
      </c>
      <c r="J10029" s="4">
        <f t="shared" si="626"/>
        <v>0</v>
      </c>
      <c r="K10029" s="5">
        <f t="shared" si="627"/>
        <v>0</v>
      </c>
    </row>
    <row r="10030" spans="1:11" x14ac:dyDescent="0.25">
      <c r="A10030" t="s">
        <v>129</v>
      </c>
      <c r="B10030" t="s">
        <v>16</v>
      </c>
      <c r="C10030">
        <v>1</v>
      </c>
      <c r="D10030">
        <v>2</v>
      </c>
      <c r="E10030">
        <v>17</v>
      </c>
      <c r="F10030">
        <v>63</v>
      </c>
      <c r="G10030" s="1">
        <f t="shared" si="624"/>
        <v>0.89473684210526316</v>
      </c>
      <c r="H10030" s="4">
        <f t="shared" si="625"/>
        <v>1</v>
      </c>
      <c r="I10030" s="5">
        <f>IF(OR(AND(F10030&gt;=50,G10030&gt;SUMIF(SeasonTotals!A$2:A$9,A10030,SeasonTotals!F$2:F$9)),AND(G10030&gt;0.885,F10030&gt;=50,D10030&lt;3)),1,0)</f>
        <v>1</v>
      </c>
      <c r="J10030" s="4">
        <f t="shared" si="626"/>
        <v>0</v>
      </c>
      <c r="K10030" s="5">
        <f t="shared" si="627"/>
        <v>0</v>
      </c>
    </row>
    <row r="10031" spans="1:11" x14ac:dyDescent="0.25">
      <c r="A10031" t="s">
        <v>129</v>
      </c>
      <c r="B10031" t="s">
        <v>16</v>
      </c>
      <c r="C10031">
        <v>1</v>
      </c>
      <c r="D10031">
        <v>1</v>
      </c>
      <c r="E10031">
        <v>26</v>
      </c>
      <c r="F10031">
        <v>60</v>
      </c>
      <c r="G10031" s="1">
        <f t="shared" si="624"/>
        <v>0.96296296296296291</v>
      </c>
      <c r="H10031" s="4">
        <f t="shared" si="625"/>
        <v>1</v>
      </c>
      <c r="I10031" s="5">
        <f>IF(OR(AND(F10031&gt;=50,G10031&gt;SUMIF(SeasonTotals!A$2:A$9,A10031,SeasonTotals!F$2:F$9)),AND(G10031&gt;0.885,F10031&gt;=50,D10031&lt;3)),1,0)</f>
        <v>1</v>
      </c>
      <c r="J10031" s="4">
        <f t="shared" si="626"/>
        <v>0</v>
      </c>
      <c r="K10031" s="5">
        <f t="shared" si="627"/>
        <v>0</v>
      </c>
    </row>
    <row r="10032" spans="1:11" x14ac:dyDescent="0.25">
      <c r="A10032" t="s">
        <v>129</v>
      </c>
      <c r="B10032" t="s">
        <v>16</v>
      </c>
      <c r="C10032">
        <v>1</v>
      </c>
      <c r="D10032">
        <v>0</v>
      </c>
      <c r="E10032">
        <v>13</v>
      </c>
      <c r="F10032">
        <v>60</v>
      </c>
      <c r="G10032" s="1">
        <f t="shared" si="624"/>
        <v>1</v>
      </c>
      <c r="H10032" s="4">
        <f t="shared" si="625"/>
        <v>1</v>
      </c>
      <c r="I10032" s="5">
        <f>IF(OR(AND(F10032&gt;=50,G10032&gt;SUMIF(SeasonTotals!A$2:A$9,A10032,SeasonTotals!F$2:F$9)),AND(G10032&gt;0.885,F10032&gt;=50,D10032&lt;3)),1,0)</f>
        <v>1</v>
      </c>
      <c r="J10032" s="4">
        <f t="shared" si="626"/>
        <v>0</v>
      </c>
      <c r="K10032" s="5">
        <f t="shared" si="627"/>
        <v>0</v>
      </c>
    </row>
    <row r="10033" spans="1:11" x14ac:dyDescent="0.25">
      <c r="A10033" t="s">
        <v>129</v>
      </c>
      <c r="B10033" t="s">
        <v>16</v>
      </c>
      <c r="C10033">
        <v>1</v>
      </c>
      <c r="D10033">
        <v>2</v>
      </c>
      <c r="E10033">
        <v>24</v>
      </c>
      <c r="F10033">
        <v>59</v>
      </c>
      <c r="G10033" s="1">
        <f t="shared" si="624"/>
        <v>0.92307692307692313</v>
      </c>
      <c r="H10033" s="4">
        <f t="shared" si="625"/>
        <v>1</v>
      </c>
      <c r="I10033" s="5">
        <f>IF(OR(AND(F10033&gt;=50,G10033&gt;SUMIF(SeasonTotals!A$2:A$9,A10033,SeasonTotals!F$2:F$9)),AND(G10033&gt;0.885,F10033&gt;=50,D10033&lt;3)),1,0)</f>
        <v>1</v>
      </c>
      <c r="J10033" s="4">
        <f t="shared" si="626"/>
        <v>0</v>
      </c>
      <c r="K10033" s="5">
        <f t="shared" si="627"/>
        <v>0</v>
      </c>
    </row>
    <row r="10034" spans="1:11" x14ac:dyDescent="0.25">
      <c r="A10034" t="s">
        <v>129</v>
      </c>
      <c r="B10034" t="s">
        <v>16</v>
      </c>
      <c r="C10034">
        <v>1</v>
      </c>
      <c r="D10034">
        <v>4</v>
      </c>
      <c r="E10034">
        <v>15</v>
      </c>
      <c r="F10034">
        <v>58</v>
      </c>
      <c r="G10034" s="1">
        <f t="shared" si="624"/>
        <v>0.78947368421052633</v>
      </c>
      <c r="H10034" s="4">
        <f t="shared" si="625"/>
        <v>0</v>
      </c>
      <c r="I10034" s="5">
        <f>IF(OR(AND(F10034&gt;=50,G10034&gt;SUMIF(SeasonTotals!A$2:A$9,A10034,SeasonTotals!F$2:F$9)),AND(G10034&gt;0.885,F10034&gt;=50,D10034&lt;3)),1,0)</f>
        <v>0</v>
      </c>
      <c r="J10034" s="4">
        <f t="shared" si="626"/>
        <v>1</v>
      </c>
      <c r="K10034" s="5">
        <f t="shared" si="627"/>
        <v>0</v>
      </c>
    </row>
    <row r="10035" spans="1:11" x14ac:dyDescent="0.25">
      <c r="A10035" t="s">
        <v>129</v>
      </c>
      <c r="B10035" t="s">
        <v>16</v>
      </c>
      <c r="C10035">
        <v>1</v>
      </c>
      <c r="D10035">
        <v>1</v>
      </c>
      <c r="E10035">
        <v>22</v>
      </c>
      <c r="F10035">
        <v>59</v>
      </c>
      <c r="G10035" s="1">
        <f t="shared" si="624"/>
        <v>0.95652173913043481</v>
      </c>
      <c r="H10035" s="4">
        <f t="shared" si="625"/>
        <v>1</v>
      </c>
      <c r="I10035" s="5">
        <f>IF(OR(AND(F10035&gt;=50,G10035&gt;SUMIF(SeasonTotals!A$2:A$9,A10035,SeasonTotals!F$2:F$9)),AND(G10035&gt;0.885,F10035&gt;=50,D10035&lt;3)),1,0)</f>
        <v>1</v>
      </c>
      <c r="J10035" s="4">
        <f t="shared" si="626"/>
        <v>0</v>
      </c>
      <c r="K10035" s="5">
        <f t="shared" si="627"/>
        <v>0</v>
      </c>
    </row>
    <row r="10036" spans="1:11" x14ac:dyDescent="0.25">
      <c r="A10036" t="s">
        <v>129</v>
      </c>
      <c r="B10036" t="s">
        <v>16</v>
      </c>
      <c r="C10036">
        <v>1</v>
      </c>
      <c r="D10036">
        <v>1</v>
      </c>
      <c r="E10036">
        <v>21</v>
      </c>
      <c r="F10036">
        <v>60</v>
      </c>
      <c r="G10036" s="1">
        <f t="shared" si="624"/>
        <v>0.95454545454545459</v>
      </c>
      <c r="H10036" s="4">
        <f t="shared" si="625"/>
        <v>1</v>
      </c>
      <c r="I10036" s="5">
        <f>IF(OR(AND(F10036&gt;=50,G10036&gt;SUMIF(SeasonTotals!A$2:A$9,A10036,SeasonTotals!F$2:F$9)),AND(G10036&gt;0.885,F10036&gt;=50,D10036&lt;3)),1,0)</f>
        <v>1</v>
      </c>
      <c r="J10036" s="4">
        <f t="shared" si="626"/>
        <v>0</v>
      </c>
      <c r="K10036" s="5">
        <f t="shared" si="627"/>
        <v>0</v>
      </c>
    </row>
    <row r="10037" spans="1:11" x14ac:dyDescent="0.25">
      <c r="A10037" t="s">
        <v>129</v>
      </c>
      <c r="B10037" t="s">
        <v>16</v>
      </c>
      <c r="C10037">
        <v>1</v>
      </c>
      <c r="D10037">
        <v>2</v>
      </c>
      <c r="E10037">
        <v>28</v>
      </c>
      <c r="F10037">
        <v>58</v>
      </c>
      <c r="G10037" s="1">
        <f t="shared" si="624"/>
        <v>0.93333333333333335</v>
      </c>
      <c r="H10037" s="4">
        <f t="shared" si="625"/>
        <v>1</v>
      </c>
      <c r="I10037" s="5">
        <f>IF(OR(AND(F10037&gt;=50,G10037&gt;SUMIF(SeasonTotals!A$2:A$9,A10037,SeasonTotals!F$2:F$9)),AND(G10037&gt;0.885,F10037&gt;=50,D10037&lt;3)),1,0)</f>
        <v>1</v>
      </c>
      <c r="J10037" s="4">
        <f t="shared" si="626"/>
        <v>0</v>
      </c>
      <c r="K10037" s="5">
        <f t="shared" si="627"/>
        <v>0</v>
      </c>
    </row>
    <row r="10038" spans="1:11" x14ac:dyDescent="0.25">
      <c r="A10038" t="s">
        <v>129</v>
      </c>
      <c r="B10038" t="s">
        <v>16</v>
      </c>
      <c r="C10038">
        <v>1</v>
      </c>
      <c r="D10038">
        <v>0</v>
      </c>
      <c r="E10038">
        <v>37</v>
      </c>
      <c r="F10038">
        <v>65</v>
      </c>
      <c r="G10038" s="1">
        <f t="shared" si="624"/>
        <v>1</v>
      </c>
      <c r="H10038" s="4">
        <f t="shared" si="625"/>
        <v>1</v>
      </c>
      <c r="I10038" s="5">
        <f>IF(OR(AND(F10038&gt;=50,G10038&gt;SUMIF(SeasonTotals!A$2:A$9,A10038,SeasonTotals!F$2:F$9)),AND(G10038&gt;0.885,F10038&gt;=50,D10038&lt;3)),1,0)</f>
        <v>1</v>
      </c>
      <c r="J10038" s="4">
        <f t="shared" si="626"/>
        <v>0</v>
      </c>
      <c r="K10038" s="5">
        <f t="shared" si="627"/>
        <v>0</v>
      </c>
    </row>
    <row r="10039" spans="1:11" x14ac:dyDescent="0.25">
      <c r="A10039" t="s">
        <v>129</v>
      </c>
      <c r="B10039" t="s">
        <v>16</v>
      </c>
      <c r="C10039">
        <v>1</v>
      </c>
      <c r="D10039">
        <v>0</v>
      </c>
      <c r="E10039">
        <v>20</v>
      </c>
      <c r="F10039">
        <v>60</v>
      </c>
      <c r="G10039" s="1">
        <f t="shared" si="624"/>
        <v>1</v>
      </c>
      <c r="H10039" s="4">
        <f t="shared" si="625"/>
        <v>1</v>
      </c>
      <c r="I10039" s="5">
        <f>IF(OR(AND(F10039&gt;=50,G10039&gt;SUMIF(SeasonTotals!A$2:A$9,A10039,SeasonTotals!F$2:F$9)),AND(G10039&gt;0.885,F10039&gt;=50,D10039&lt;3)),1,0)</f>
        <v>1</v>
      </c>
      <c r="J10039" s="4">
        <f t="shared" si="626"/>
        <v>0</v>
      </c>
      <c r="K10039" s="5">
        <f t="shared" si="627"/>
        <v>0</v>
      </c>
    </row>
    <row r="10040" spans="1:11" x14ac:dyDescent="0.25">
      <c r="A10040" t="s">
        <v>129</v>
      </c>
      <c r="B10040" t="s">
        <v>16</v>
      </c>
      <c r="C10040">
        <v>1</v>
      </c>
      <c r="D10040">
        <v>0</v>
      </c>
      <c r="E10040">
        <v>24</v>
      </c>
      <c r="F10040">
        <v>60</v>
      </c>
      <c r="G10040" s="1">
        <f t="shared" si="624"/>
        <v>1</v>
      </c>
      <c r="H10040" s="4">
        <f t="shared" si="625"/>
        <v>1</v>
      </c>
      <c r="I10040" s="5">
        <f>IF(OR(AND(F10040&gt;=50,G10040&gt;SUMIF(SeasonTotals!A$2:A$9,A10040,SeasonTotals!F$2:F$9)),AND(G10040&gt;0.885,F10040&gt;=50,D10040&lt;3)),1,0)</f>
        <v>1</v>
      </c>
      <c r="J10040" s="4">
        <f t="shared" si="626"/>
        <v>0</v>
      </c>
      <c r="K10040" s="5">
        <f t="shared" si="627"/>
        <v>0</v>
      </c>
    </row>
    <row r="10041" spans="1:11" x14ac:dyDescent="0.25">
      <c r="A10041" t="s">
        <v>129</v>
      </c>
      <c r="B10041" t="s">
        <v>16</v>
      </c>
      <c r="C10041">
        <v>1</v>
      </c>
      <c r="D10041">
        <v>2</v>
      </c>
      <c r="E10041">
        <v>26</v>
      </c>
      <c r="F10041">
        <v>65</v>
      </c>
      <c r="G10041" s="1">
        <f t="shared" si="624"/>
        <v>0.9285714285714286</v>
      </c>
      <c r="H10041" s="4">
        <f t="shared" si="625"/>
        <v>1</v>
      </c>
      <c r="I10041" s="5">
        <f>IF(OR(AND(F10041&gt;=50,G10041&gt;SUMIF(SeasonTotals!A$2:A$9,A10041,SeasonTotals!F$2:F$9)),AND(G10041&gt;0.885,F10041&gt;=50,D10041&lt;3)),1,0)</f>
        <v>1</v>
      </c>
      <c r="J10041" s="4">
        <f t="shared" si="626"/>
        <v>0</v>
      </c>
      <c r="K10041" s="5">
        <f t="shared" si="627"/>
        <v>0</v>
      </c>
    </row>
    <row r="10042" spans="1:11" x14ac:dyDescent="0.25">
      <c r="A10042" t="s">
        <v>129</v>
      </c>
      <c r="B10042" t="s">
        <v>16</v>
      </c>
      <c r="C10042">
        <v>1</v>
      </c>
      <c r="D10042">
        <v>4</v>
      </c>
      <c r="E10042">
        <v>28</v>
      </c>
      <c r="F10042">
        <v>60</v>
      </c>
      <c r="G10042" s="1">
        <f t="shared" si="624"/>
        <v>0.875</v>
      </c>
      <c r="H10042" s="4">
        <f t="shared" si="625"/>
        <v>0</v>
      </c>
      <c r="I10042" s="5">
        <f>IF(OR(AND(F10042&gt;=50,G10042&gt;SUMIF(SeasonTotals!A$2:A$9,A10042,SeasonTotals!F$2:F$9)),AND(G10042&gt;0.885,F10042&gt;=50,D10042&lt;3)),1,0)</f>
        <v>0</v>
      </c>
      <c r="J10042" s="4">
        <f t="shared" si="626"/>
        <v>0</v>
      </c>
      <c r="K10042" s="5">
        <f t="shared" si="627"/>
        <v>0</v>
      </c>
    </row>
    <row r="10043" spans="1:11" x14ac:dyDescent="0.25">
      <c r="A10043" t="s">
        <v>129</v>
      </c>
      <c r="B10043" t="s">
        <v>17</v>
      </c>
      <c r="C10043">
        <v>1</v>
      </c>
      <c r="D10043">
        <v>5</v>
      </c>
      <c r="E10043">
        <v>29</v>
      </c>
      <c r="F10043">
        <v>60</v>
      </c>
      <c r="G10043" s="1">
        <f t="shared" si="624"/>
        <v>0.8529411764705882</v>
      </c>
      <c r="H10043" s="4">
        <f t="shared" si="625"/>
        <v>0</v>
      </c>
      <c r="I10043" s="5">
        <f>IF(OR(AND(F10043&gt;=50,G10043&gt;SUMIF(SeasonTotals!A$2:A$9,A10043,SeasonTotals!F$2:F$9)),AND(G10043&gt;0.885,F10043&gt;=50,D10043&lt;3)),1,0)</f>
        <v>0</v>
      </c>
      <c r="J10043" s="4">
        <f t="shared" si="626"/>
        <v>0</v>
      </c>
      <c r="K10043" s="5">
        <f t="shared" si="627"/>
        <v>0</v>
      </c>
    </row>
    <row r="10044" spans="1:11" x14ac:dyDescent="0.25">
      <c r="A10044" t="s">
        <v>129</v>
      </c>
      <c r="B10044" t="s">
        <v>17</v>
      </c>
      <c r="C10044">
        <v>1</v>
      </c>
      <c r="D10044">
        <v>3</v>
      </c>
      <c r="E10044">
        <v>22</v>
      </c>
      <c r="F10044">
        <v>59</v>
      </c>
      <c r="G10044" s="1">
        <f t="shared" si="624"/>
        <v>0.88</v>
      </c>
      <c r="H10044" s="4">
        <f t="shared" si="625"/>
        <v>0</v>
      </c>
      <c r="I10044" s="5">
        <f>IF(OR(AND(F10044&gt;=50,G10044&gt;SUMIF(SeasonTotals!A$2:A$9,A10044,SeasonTotals!F$2:F$9)),AND(G10044&gt;0.885,F10044&gt;=50,D10044&lt;3)),1,0)</f>
        <v>0</v>
      </c>
      <c r="J10044" s="4">
        <f t="shared" si="626"/>
        <v>0</v>
      </c>
      <c r="K10044" s="5">
        <f t="shared" si="627"/>
        <v>0</v>
      </c>
    </row>
    <row r="10045" spans="1:11" x14ac:dyDescent="0.25">
      <c r="A10045" t="s">
        <v>129</v>
      </c>
      <c r="B10045" t="s">
        <v>17</v>
      </c>
      <c r="C10045">
        <v>1</v>
      </c>
      <c r="D10045">
        <v>2</v>
      </c>
      <c r="E10045">
        <v>26</v>
      </c>
      <c r="F10045">
        <v>59</v>
      </c>
      <c r="G10045" s="1">
        <f t="shared" si="624"/>
        <v>0.9285714285714286</v>
      </c>
      <c r="H10045" s="4">
        <f t="shared" si="625"/>
        <v>1</v>
      </c>
      <c r="I10045" s="5">
        <f>IF(OR(AND(F10045&gt;=50,G10045&gt;SUMIF(SeasonTotals!A$2:A$9,A10045,SeasonTotals!F$2:F$9)),AND(G10045&gt;0.885,F10045&gt;=50,D10045&lt;3)),1,0)</f>
        <v>1</v>
      </c>
      <c r="J10045" s="4">
        <f t="shared" si="626"/>
        <v>0</v>
      </c>
      <c r="K10045" s="5">
        <f t="shared" si="627"/>
        <v>0</v>
      </c>
    </row>
    <row r="10046" spans="1:11" x14ac:dyDescent="0.25">
      <c r="A10046" t="s">
        <v>129</v>
      </c>
      <c r="B10046" t="s">
        <v>17</v>
      </c>
      <c r="C10046">
        <v>1</v>
      </c>
      <c r="D10046">
        <v>3</v>
      </c>
      <c r="E10046">
        <v>39</v>
      </c>
      <c r="F10046">
        <v>60</v>
      </c>
      <c r="G10046" s="1">
        <f t="shared" si="624"/>
        <v>0.9285714285714286</v>
      </c>
      <c r="H10046" s="4">
        <f t="shared" si="625"/>
        <v>1</v>
      </c>
      <c r="I10046" s="5">
        <f>IF(OR(AND(F10046&gt;=50,G10046&gt;SUMIF(SeasonTotals!A$2:A$9,A10046,SeasonTotals!F$2:F$9)),AND(G10046&gt;0.885,F10046&gt;=50,D10046&lt;3)),1,0)</f>
        <v>1</v>
      </c>
      <c r="J10046" s="4">
        <f t="shared" si="626"/>
        <v>0</v>
      </c>
      <c r="K10046" s="5">
        <f t="shared" si="627"/>
        <v>0</v>
      </c>
    </row>
    <row r="10047" spans="1:11" x14ac:dyDescent="0.25">
      <c r="A10047" t="s">
        <v>129</v>
      </c>
      <c r="B10047" t="s">
        <v>17</v>
      </c>
      <c r="C10047">
        <v>1</v>
      </c>
      <c r="D10047">
        <v>1</v>
      </c>
      <c r="E10047">
        <v>33</v>
      </c>
      <c r="F10047">
        <v>60</v>
      </c>
      <c r="G10047" s="1">
        <f t="shared" si="624"/>
        <v>0.97058823529411764</v>
      </c>
      <c r="H10047" s="4">
        <f t="shared" si="625"/>
        <v>1</v>
      </c>
      <c r="I10047" s="5">
        <f>IF(OR(AND(F10047&gt;=50,G10047&gt;SUMIF(SeasonTotals!A$2:A$9,A10047,SeasonTotals!F$2:F$9)),AND(G10047&gt;0.885,F10047&gt;=50,D10047&lt;3)),1,0)</f>
        <v>1</v>
      </c>
      <c r="J10047" s="4">
        <f t="shared" si="626"/>
        <v>0</v>
      </c>
      <c r="K10047" s="5">
        <f t="shared" si="627"/>
        <v>0</v>
      </c>
    </row>
    <row r="10048" spans="1:11" x14ac:dyDescent="0.25">
      <c r="A10048" t="s">
        <v>129</v>
      </c>
      <c r="B10048" t="s">
        <v>17</v>
      </c>
      <c r="C10048">
        <v>1</v>
      </c>
      <c r="D10048">
        <v>3</v>
      </c>
      <c r="E10048">
        <v>40</v>
      </c>
      <c r="F10048">
        <v>63</v>
      </c>
      <c r="G10048" s="1">
        <f t="shared" si="624"/>
        <v>0.93023255813953487</v>
      </c>
      <c r="H10048" s="4">
        <f t="shared" si="625"/>
        <v>1</v>
      </c>
      <c r="I10048" s="5">
        <f>IF(OR(AND(F10048&gt;=50,G10048&gt;SUMIF(SeasonTotals!A$2:A$9,A10048,SeasonTotals!F$2:F$9)),AND(G10048&gt;0.885,F10048&gt;=50,D10048&lt;3)),1,0)</f>
        <v>1</v>
      </c>
      <c r="J10048" s="4">
        <f t="shared" si="626"/>
        <v>0</v>
      </c>
      <c r="K10048" s="5">
        <f t="shared" si="627"/>
        <v>0</v>
      </c>
    </row>
    <row r="10049" spans="1:11" x14ac:dyDescent="0.25">
      <c r="A10049" t="s">
        <v>129</v>
      </c>
      <c r="B10049" t="s">
        <v>17</v>
      </c>
      <c r="C10049">
        <v>1</v>
      </c>
      <c r="D10049">
        <v>2</v>
      </c>
      <c r="E10049">
        <v>26</v>
      </c>
      <c r="F10049">
        <v>64</v>
      </c>
      <c r="G10049" s="1">
        <f t="shared" si="624"/>
        <v>0.9285714285714286</v>
      </c>
      <c r="H10049" s="4">
        <f t="shared" si="625"/>
        <v>1</v>
      </c>
      <c r="I10049" s="5">
        <f>IF(OR(AND(F10049&gt;=50,G10049&gt;SUMIF(SeasonTotals!A$2:A$9,A10049,SeasonTotals!F$2:F$9)),AND(G10049&gt;0.885,F10049&gt;=50,D10049&lt;3)),1,0)</f>
        <v>1</v>
      </c>
      <c r="J10049" s="4">
        <f t="shared" si="626"/>
        <v>0</v>
      </c>
      <c r="K10049" s="5">
        <f t="shared" si="627"/>
        <v>0</v>
      </c>
    </row>
    <row r="10050" spans="1:11" x14ac:dyDescent="0.25">
      <c r="A10050" t="s">
        <v>129</v>
      </c>
      <c r="B10050" t="s">
        <v>17</v>
      </c>
      <c r="C10050">
        <v>1</v>
      </c>
      <c r="D10050">
        <v>0</v>
      </c>
      <c r="E10050">
        <v>30</v>
      </c>
      <c r="F10050">
        <v>60</v>
      </c>
      <c r="G10050" s="1">
        <f t="shared" ref="G10050:G10113" si="628">E10050/MAX(1,SUM(D10050:E10050))</f>
        <v>1</v>
      </c>
      <c r="H10050" s="4">
        <f t="shared" ref="H10050:H10113" si="629">IF(AND(F10050&gt;=50,OR(G10050&gt;0.913,AND(G10050&gt;0.885,D10050&lt;3))),1,0)</f>
        <v>1</v>
      </c>
      <c r="I10050" s="5">
        <f>IF(OR(AND(F10050&gt;=50,G10050&gt;SUMIF(SeasonTotals!A$2:A$9,A10050,SeasonTotals!F$2:F$9)),AND(G10050&gt;0.885,F10050&gt;=50,D10050&lt;3)),1,0)</f>
        <v>1</v>
      </c>
      <c r="J10050" s="4">
        <f t="shared" ref="J10050:J10113" si="630">IF(G10050&lt;0.85,1,0)</f>
        <v>0</v>
      </c>
      <c r="K10050" s="5">
        <f t="shared" ref="K10050:K10113" si="631">IF(F10050&lt;55,1,0)</f>
        <v>0</v>
      </c>
    </row>
    <row r="10051" spans="1:11" x14ac:dyDescent="0.25">
      <c r="A10051" t="s">
        <v>129</v>
      </c>
      <c r="B10051" t="s">
        <v>17</v>
      </c>
      <c r="C10051">
        <v>1</v>
      </c>
      <c r="D10051">
        <v>2</v>
      </c>
      <c r="E10051">
        <v>28</v>
      </c>
      <c r="F10051">
        <v>59</v>
      </c>
      <c r="G10051" s="1">
        <f t="shared" si="628"/>
        <v>0.93333333333333335</v>
      </c>
      <c r="H10051" s="4">
        <f t="shared" si="629"/>
        <v>1</v>
      </c>
      <c r="I10051" s="5">
        <f>IF(OR(AND(F10051&gt;=50,G10051&gt;SUMIF(SeasonTotals!A$2:A$9,A10051,SeasonTotals!F$2:F$9)),AND(G10051&gt;0.885,F10051&gt;=50,D10051&lt;3)),1,0)</f>
        <v>1</v>
      </c>
      <c r="J10051" s="4">
        <f t="shared" si="630"/>
        <v>0</v>
      </c>
      <c r="K10051" s="5">
        <f t="shared" si="631"/>
        <v>0</v>
      </c>
    </row>
    <row r="10052" spans="1:11" x14ac:dyDescent="0.25">
      <c r="A10052" t="s">
        <v>129</v>
      </c>
      <c r="B10052" t="s">
        <v>17</v>
      </c>
      <c r="C10052">
        <v>1</v>
      </c>
      <c r="D10052">
        <v>5</v>
      </c>
      <c r="E10052">
        <v>27</v>
      </c>
      <c r="F10052">
        <v>60</v>
      </c>
      <c r="G10052" s="1">
        <f t="shared" si="628"/>
        <v>0.84375</v>
      </c>
      <c r="H10052" s="4">
        <f t="shared" si="629"/>
        <v>0</v>
      </c>
      <c r="I10052" s="5">
        <f>IF(OR(AND(F10052&gt;=50,G10052&gt;SUMIF(SeasonTotals!A$2:A$9,A10052,SeasonTotals!F$2:F$9)),AND(G10052&gt;0.885,F10052&gt;=50,D10052&lt;3)),1,0)</f>
        <v>0</v>
      </c>
      <c r="J10052" s="4">
        <f t="shared" si="630"/>
        <v>1</v>
      </c>
      <c r="K10052" s="5">
        <f t="shared" si="631"/>
        <v>0</v>
      </c>
    </row>
    <row r="10053" spans="1:11" x14ac:dyDescent="0.25">
      <c r="A10053" t="s">
        <v>129</v>
      </c>
      <c r="B10053" t="s">
        <v>17</v>
      </c>
      <c r="C10053">
        <v>1</v>
      </c>
      <c r="D10053">
        <v>4</v>
      </c>
      <c r="E10053">
        <v>10</v>
      </c>
      <c r="F10053">
        <v>24</v>
      </c>
      <c r="G10053" s="1">
        <f t="shared" si="628"/>
        <v>0.7142857142857143</v>
      </c>
      <c r="H10053" s="4">
        <f t="shared" si="629"/>
        <v>0</v>
      </c>
      <c r="I10053" s="5">
        <f>IF(OR(AND(F10053&gt;=50,G10053&gt;SUMIF(SeasonTotals!A$2:A$9,A10053,SeasonTotals!F$2:F$9)),AND(G10053&gt;0.885,F10053&gt;=50,D10053&lt;3)),1,0)</f>
        <v>0</v>
      </c>
      <c r="J10053" s="4">
        <f t="shared" si="630"/>
        <v>1</v>
      </c>
      <c r="K10053" s="5">
        <f t="shared" si="631"/>
        <v>1</v>
      </c>
    </row>
    <row r="10054" spans="1:11" x14ac:dyDescent="0.25">
      <c r="A10054" t="s">
        <v>129</v>
      </c>
      <c r="B10054" t="s">
        <v>17</v>
      </c>
      <c r="C10054">
        <v>1</v>
      </c>
      <c r="D10054">
        <v>3</v>
      </c>
      <c r="E10054">
        <v>33</v>
      </c>
      <c r="F10054">
        <v>58</v>
      </c>
      <c r="G10054" s="1">
        <f t="shared" si="628"/>
        <v>0.91666666666666663</v>
      </c>
      <c r="H10054" s="4">
        <f t="shared" si="629"/>
        <v>1</v>
      </c>
      <c r="I10054" s="5">
        <f>IF(OR(AND(F10054&gt;=50,G10054&gt;SUMIF(SeasonTotals!A$2:A$9,A10054,SeasonTotals!F$2:F$9)),AND(G10054&gt;0.885,F10054&gt;=50,D10054&lt;3)),1,0)</f>
        <v>1</v>
      </c>
      <c r="J10054" s="4">
        <f t="shared" si="630"/>
        <v>0</v>
      </c>
      <c r="K10054" s="5">
        <f t="shared" si="631"/>
        <v>0</v>
      </c>
    </row>
    <row r="10055" spans="1:11" x14ac:dyDescent="0.25">
      <c r="A10055" t="s">
        <v>129</v>
      </c>
      <c r="B10055" t="s">
        <v>17</v>
      </c>
      <c r="C10055">
        <v>1</v>
      </c>
      <c r="D10055">
        <v>5</v>
      </c>
      <c r="E10055">
        <v>35</v>
      </c>
      <c r="F10055">
        <v>60</v>
      </c>
      <c r="G10055" s="1">
        <f t="shared" si="628"/>
        <v>0.875</v>
      </c>
      <c r="H10055" s="4">
        <f t="shared" si="629"/>
        <v>0</v>
      </c>
      <c r="I10055" s="5">
        <f>IF(OR(AND(F10055&gt;=50,G10055&gt;SUMIF(SeasonTotals!A$2:A$9,A10055,SeasonTotals!F$2:F$9)),AND(G10055&gt;0.885,F10055&gt;=50,D10055&lt;3)),1,0)</f>
        <v>0</v>
      </c>
      <c r="J10055" s="4">
        <f t="shared" si="630"/>
        <v>0</v>
      </c>
      <c r="K10055" s="5">
        <f t="shared" si="631"/>
        <v>0</v>
      </c>
    </row>
    <row r="10056" spans="1:11" x14ac:dyDescent="0.25">
      <c r="A10056" t="s">
        <v>129</v>
      </c>
      <c r="B10056" t="s">
        <v>17</v>
      </c>
      <c r="C10056">
        <v>1</v>
      </c>
      <c r="D10056">
        <v>3</v>
      </c>
      <c r="E10056">
        <v>37</v>
      </c>
      <c r="F10056">
        <v>60</v>
      </c>
      <c r="G10056" s="1">
        <f t="shared" si="628"/>
        <v>0.92500000000000004</v>
      </c>
      <c r="H10056" s="4">
        <f t="shared" si="629"/>
        <v>1</v>
      </c>
      <c r="I10056" s="5">
        <f>IF(OR(AND(F10056&gt;=50,G10056&gt;SUMIF(SeasonTotals!A$2:A$9,A10056,SeasonTotals!F$2:F$9)),AND(G10056&gt;0.885,F10056&gt;=50,D10056&lt;3)),1,0)</f>
        <v>1</v>
      </c>
      <c r="J10056" s="4">
        <f t="shared" si="630"/>
        <v>0</v>
      </c>
      <c r="K10056" s="5">
        <f t="shared" si="631"/>
        <v>0</v>
      </c>
    </row>
    <row r="10057" spans="1:11" x14ac:dyDescent="0.25">
      <c r="A10057" t="s">
        <v>129</v>
      </c>
      <c r="B10057" t="s">
        <v>17</v>
      </c>
      <c r="C10057">
        <v>1</v>
      </c>
      <c r="D10057">
        <v>4</v>
      </c>
      <c r="E10057">
        <v>13</v>
      </c>
      <c r="F10057">
        <v>27</v>
      </c>
      <c r="G10057" s="1">
        <f t="shared" si="628"/>
        <v>0.76470588235294112</v>
      </c>
      <c r="H10057" s="4">
        <f t="shared" si="629"/>
        <v>0</v>
      </c>
      <c r="I10057" s="5">
        <f>IF(OR(AND(F10057&gt;=50,G10057&gt;SUMIF(SeasonTotals!A$2:A$9,A10057,SeasonTotals!F$2:F$9)),AND(G10057&gt;0.885,F10057&gt;=50,D10057&lt;3)),1,0)</f>
        <v>0</v>
      </c>
      <c r="J10057" s="4">
        <f t="shared" si="630"/>
        <v>1</v>
      </c>
      <c r="K10057" s="5">
        <f t="shared" si="631"/>
        <v>1</v>
      </c>
    </row>
    <row r="10058" spans="1:11" x14ac:dyDescent="0.25">
      <c r="A10058" t="s">
        <v>129</v>
      </c>
      <c r="B10058" t="s">
        <v>17</v>
      </c>
      <c r="C10058">
        <v>1</v>
      </c>
      <c r="D10058">
        <v>4</v>
      </c>
      <c r="E10058">
        <v>32</v>
      </c>
      <c r="F10058">
        <v>60</v>
      </c>
      <c r="G10058" s="1">
        <f t="shared" si="628"/>
        <v>0.88888888888888884</v>
      </c>
      <c r="H10058" s="4">
        <f t="shared" si="629"/>
        <v>0</v>
      </c>
      <c r="I10058" s="5">
        <f>IF(OR(AND(F10058&gt;=50,G10058&gt;SUMIF(SeasonTotals!A$2:A$9,A10058,SeasonTotals!F$2:F$9)),AND(G10058&gt;0.885,F10058&gt;=50,D10058&lt;3)),1,0)</f>
        <v>0</v>
      </c>
      <c r="J10058" s="4">
        <f t="shared" si="630"/>
        <v>0</v>
      </c>
      <c r="K10058" s="5">
        <f t="shared" si="631"/>
        <v>0</v>
      </c>
    </row>
    <row r="10059" spans="1:11" x14ac:dyDescent="0.25">
      <c r="A10059" t="s">
        <v>129</v>
      </c>
      <c r="B10059" t="s">
        <v>17</v>
      </c>
      <c r="C10059">
        <v>1</v>
      </c>
      <c r="D10059">
        <v>2</v>
      </c>
      <c r="E10059">
        <v>23</v>
      </c>
      <c r="F10059">
        <v>60</v>
      </c>
      <c r="G10059" s="1">
        <f t="shared" si="628"/>
        <v>0.92</v>
      </c>
      <c r="H10059" s="4">
        <f t="shared" si="629"/>
        <v>1</v>
      </c>
      <c r="I10059" s="5">
        <f>IF(OR(AND(F10059&gt;=50,G10059&gt;SUMIF(SeasonTotals!A$2:A$9,A10059,SeasonTotals!F$2:F$9)),AND(G10059&gt;0.885,F10059&gt;=50,D10059&lt;3)),1,0)</f>
        <v>1</v>
      </c>
      <c r="J10059" s="4">
        <f t="shared" si="630"/>
        <v>0</v>
      </c>
      <c r="K10059" s="5">
        <f t="shared" si="631"/>
        <v>0</v>
      </c>
    </row>
    <row r="10060" spans="1:11" x14ac:dyDescent="0.25">
      <c r="A10060" t="s">
        <v>129</v>
      </c>
      <c r="B10060" t="s">
        <v>17</v>
      </c>
      <c r="C10060">
        <v>1</v>
      </c>
      <c r="D10060">
        <v>2</v>
      </c>
      <c r="E10060">
        <v>30</v>
      </c>
      <c r="F10060">
        <v>60</v>
      </c>
      <c r="G10060" s="1">
        <f t="shared" si="628"/>
        <v>0.9375</v>
      </c>
      <c r="H10060" s="4">
        <f t="shared" si="629"/>
        <v>1</v>
      </c>
      <c r="I10060" s="5">
        <f>IF(OR(AND(F10060&gt;=50,G10060&gt;SUMIF(SeasonTotals!A$2:A$9,A10060,SeasonTotals!F$2:F$9)),AND(G10060&gt;0.885,F10060&gt;=50,D10060&lt;3)),1,0)</f>
        <v>1</v>
      </c>
      <c r="J10060" s="4">
        <f t="shared" si="630"/>
        <v>0</v>
      </c>
      <c r="K10060" s="5">
        <f t="shared" si="631"/>
        <v>0</v>
      </c>
    </row>
    <row r="10061" spans="1:11" x14ac:dyDescent="0.25">
      <c r="A10061" t="s">
        <v>129</v>
      </c>
      <c r="B10061" t="s">
        <v>17</v>
      </c>
      <c r="C10061">
        <v>1</v>
      </c>
      <c r="D10061">
        <v>3</v>
      </c>
      <c r="E10061">
        <v>31</v>
      </c>
      <c r="F10061">
        <v>65</v>
      </c>
      <c r="G10061" s="1">
        <f t="shared" si="628"/>
        <v>0.91176470588235292</v>
      </c>
      <c r="H10061" s="4">
        <f t="shared" si="629"/>
        <v>0</v>
      </c>
      <c r="I10061" s="5">
        <f>IF(OR(AND(F10061&gt;=50,G10061&gt;SUMIF(SeasonTotals!A$2:A$9,A10061,SeasonTotals!F$2:F$9)),AND(G10061&gt;0.885,F10061&gt;=50,D10061&lt;3)),1,0)</f>
        <v>0</v>
      </c>
      <c r="J10061" s="4">
        <f t="shared" si="630"/>
        <v>0</v>
      </c>
      <c r="K10061" s="5">
        <f t="shared" si="631"/>
        <v>0</v>
      </c>
    </row>
    <row r="10062" spans="1:11" x14ac:dyDescent="0.25">
      <c r="A10062" t="s">
        <v>129</v>
      </c>
      <c r="B10062" t="s">
        <v>17</v>
      </c>
      <c r="C10062">
        <v>1</v>
      </c>
      <c r="D10062">
        <v>2</v>
      </c>
      <c r="E10062">
        <v>27</v>
      </c>
      <c r="F10062">
        <v>58</v>
      </c>
      <c r="G10062" s="1">
        <f t="shared" si="628"/>
        <v>0.93103448275862066</v>
      </c>
      <c r="H10062" s="4">
        <f t="shared" si="629"/>
        <v>1</v>
      </c>
      <c r="I10062" s="5">
        <f>IF(OR(AND(F10062&gt;=50,G10062&gt;SUMIF(SeasonTotals!A$2:A$9,A10062,SeasonTotals!F$2:F$9)),AND(G10062&gt;0.885,F10062&gt;=50,D10062&lt;3)),1,0)</f>
        <v>1</v>
      </c>
      <c r="J10062" s="4">
        <f t="shared" si="630"/>
        <v>0</v>
      </c>
      <c r="K10062" s="5">
        <f t="shared" si="631"/>
        <v>0</v>
      </c>
    </row>
    <row r="10063" spans="1:11" x14ac:dyDescent="0.25">
      <c r="A10063" t="s">
        <v>129</v>
      </c>
      <c r="B10063" t="s">
        <v>17</v>
      </c>
      <c r="C10063">
        <v>1</v>
      </c>
      <c r="D10063">
        <v>4</v>
      </c>
      <c r="E10063">
        <v>21</v>
      </c>
      <c r="F10063">
        <v>57</v>
      </c>
      <c r="G10063" s="1">
        <f t="shared" si="628"/>
        <v>0.84</v>
      </c>
      <c r="H10063" s="4">
        <f t="shared" si="629"/>
        <v>0</v>
      </c>
      <c r="I10063" s="5">
        <f>IF(OR(AND(F10063&gt;=50,G10063&gt;SUMIF(SeasonTotals!A$2:A$9,A10063,SeasonTotals!F$2:F$9)),AND(G10063&gt;0.885,F10063&gt;=50,D10063&lt;3)),1,0)</f>
        <v>0</v>
      </c>
      <c r="J10063" s="4">
        <f t="shared" si="630"/>
        <v>1</v>
      </c>
      <c r="K10063" s="5">
        <f t="shared" si="631"/>
        <v>0</v>
      </c>
    </row>
    <row r="10064" spans="1:11" x14ac:dyDescent="0.25">
      <c r="A10064" t="s">
        <v>129</v>
      </c>
      <c r="B10064" t="s">
        <v>17</v>
      </c>
      <c r="C10064">
        <v>1</v>
      </c>
      <c r="D10064">
        <v>2</v>
      </c>
      <c r="E10064">
        <v>18</v>
      </c>
      <c r="F10064">
        <v>59</v>
      </c>
      <c r="G10064" s="1">
        <f t="shared" si="628"/>
        <v>0.9</v>
      </c>
      <c r="H10064" s="4">
        <f t="shared" si="629"/>
        <v>1</v>
      </c>
      <c r="I10064" s="5">
        <f>IF(OR(AND(F10064&gt;=50,G10064&gt;SUMIF(SeasonTotals!A$2:A$9,A10064,SeasonTotals!F$2:F$9)),AND(G10064&gt;0.885,F10064&gt;=50,D10064&lt;3)),1,0)</f>
        <v>1</v>
      </c>
      <c r="J10064" s="4">
        <f t="shared" si="630"/>
        <v>0</v>
      </c>
      <c r="K10064" s="5">
        <f t="shared" si="631"/>
        <v>0</v>
      </c>
    </row>
    <row r="10065" spans="1:11" x14ac:dyDescent="0.25">
      <c r="A10065" t="s">
        <v>129</v>
      </c>
      <c r="B10065" t="s">
        <v>17</v>
      </c>
      <c r="C10065">
        <v>1</v>
      </c>
      <c r="D10065">
        <v>5</v>
      </c>
      <c r="E10065">
        <v>22</v>
      </c>
      <c r="F10065">
        <v>58</v>
      </c>
      <c r="G10065" s="1">
        <f t="shared" si="628"/>
        <v>0.81481481481481477</v>
      </c>
      <c r="H10065" s="4">
        <f t="shared" si="629"/>
        <v>0</v>
      </c>
      <c r="I10065" s="5">
        <f>IF(OR(AND(F10065&gt;=50,G10065&gt;SUMIF(SeasonTotals!A$2:A$9,A10065,SeasonTotals!F$2:F$9)),AND(G10065&gt;0.885,F10065&gt;=50,D10065&lt;3)),1,0)</f>
        <v>0</v>
      </c>
      <c r="J10065" s="4">
        <f t="shared" si="630"/>
        <v>1</v>
      </c>
      <c r="K10065" s="5">
        <f t="shared" si="631"/>
        <v>0</v>
      </c>
    </row>
    <row r="10066" spans="1:11" x14ac:dyDescent="0.25">
      <c r="A10066" t="s">
        <v>129</v>
      </c>
      <c r="B10066" t="s">
        <v>17</v>
      </c>
      <c r="C10066">
        <v>1</v>
      </c>
      <c r="D10066">
        <v>6</v>
      </c>
      <c r="E10066">
        <v>26</v>
      </c>
      <c r="F10066">
        <v>51</v>
      </c>
      <c r="G10066" s="1">
        <f t="shared" si="628"/>
        <v>0.8125</v>
      </c>
      <c r="H10066" s="4">
        <f t="shared" si="629"/>
        <v>0</v>
      </c>
      <c r="I10066" s="5">
        <f>IF(OR(AND(F10066&gt;=50,G10066&gt;SUMIF(SeasonTotals!A$2:A$9,A10066,SeasonTotals!F$2:F$9)),AND(G10066&gt;0.885,F10066&gt;=50,D10066&lt;3)),1,0)</f>
        <v>0</v>
      </c>
      <c r="J10066" s="4">
        <f t="shared" si="630"/>
        <v>1</v>
      </c>
      <c r="K10066" s="5">
        <f t="shared" si="631"/>
        <v>1</v>
      </c>
    </row>
    <row r="10067" spans="1:11" x14ac:dyDescent="0.25">
      <c r="A10067" t="s">
        <v>129</v>
      </c>
      <c r="B10067" t="s">
        <v>17</v>
      </c>
      <c r="C10067">
        <v>1</v>
      </c>
      <c r="D10067">
        <v>3</v>
      </c>
      <c r="E10067">
        <v>22</v>
      </c>
      <c r="F10067">
        <v>60</v>
      </c>
      <c r="G10067" s="1">
        <f t="shared" si="628"/>
        <v>0.88</v>
      </c>
      <c r="H10067" s="4">
        <f t="shared" si="629"/>
        <v>0</v>
      </c>
      <c r="I10067" s="5">
        <f>IF(OR(AND(F10067&gt;=50,G10067&gt;SUMIF(SeasonTotals!A$2:A$9,A10067,SeasonTotals!F$2:F$9)),AND(G10067&gt;0.885,F10067&gt;=50,D10067&lt;3)),1,0)</f>
        <v>0</v>
      </c>
      <c r="J10067" s="4">
        <f t="shared" si="630"/>
        <v>0</v>
      </c>
      <c r="K10067" s="5">
        <f t="shared" si="631"/>
        <v>0</v>
      </c>
    </row>
    <row r="10068" spans="1:11" x14ac:dyDescent="0.25">
      <c r="A10068" t="s">
        <v>129</v>
      </c>
      <c r="B10068" t="s">
        <v>17</v>
      </c>
      <c r="C10068">
        <v>1</v>
      </c>
      <c r="D10068">
        <v>4</v>
      </c>
      <c r="E10068">
        <v>26</v>
      </c>
      <c r="F10068">
        <v>31</v>
      </c>
      <c r="G10068" s="1">
        <f t="shared" si="628"/>
        <v>0.8666666666666667</v>
      </c>
      <c r="H10068" s="4">
        <f t="shared" si="629"/>
        <v>0</v>
      </c>
      <c r="I10068" s="5">
        <f>IF(OR(AND(F10068&gt;=50,G10068&gt;SUMIF(SeasonTotals!A$2:A$9,A10068,SeasonTotals!F$2:F$9)),AND(G10068&gt;0.885,F10068&gt;=50,D10068&lt;3)),1,0)</f>
        <v>0</v>
      </c>
      <c r="J10068" s="4">
        <f t="shared" si="630"/>
        <v>0</v>
      </c>
      <c r="K10068" s="5">
        <f t="shared" si="631"/>
        <v>1</v>
      </c>
    </row>
    <row r="10069" spans="1:11" x14ac:dyDescent="0.25">
      <c r="A10069" t="s">
        <v>129</v>
      </c>
      <c r="B10069" t="s">
        <v>17</v>
      </c>
      <c r="C10069">
        <v>1</v>
      </c>
      <c r="D10069">
        <v>2</v>
      </c>
      <c r="E10069">
        <v>36</v>
      </c>
      <c r="F10069">
        <v>61</v>
      </c>
      <c r="G10069" s="1">
        <f t="shared" si="628"/>
        <v>0.94736842105263153</v>
      </c>
      <c r="H10069" s="4">
        <f t="shared" si="629"/>
        <v>1</v>
      </c>
      <c r="I10069" s="5">
        <f>IF(OR(AND(F10069&gt;=50,G10069&gt;SUMIF(SeasonTotals!A$2:A$9,A10069,SeasonTotals!F$2:F$9)),AND(G10069&gt;0.885,F10069&gt;=50,D10069&lt;3)),1,0)</f>
        <v>1</v>
      </c>
      <c r="J10069" s="4">
        <f t="shared" si="630"/>
        <v>0</v>
      </c>
      <c r="K10069" s="5">
        <f t="shared" si="631"/>
        <v>0</v>
      </c>
    </row>
    <row r="10070" spans="1:11" x14ac:dyDescent="0.25">
      <c r="A10070" t="s">
        <v>129</v>
      </c>
      <c r="B10070" t="s">
        <v>17</v>
      </c>
      <c r="C10070">
        <v>1</v>
      </c>
      <c r="D10070">
        <v>3</v>
      </c>
      <c r="E10070">
        <v>33</v>
      </c>
      <c r="F10070">
        <v>58</v>
      </c>
      <c r="G10070" s="1">
        <f t="shared" si="628"/>
        <v>0.91666666666666663</v>
      </c>
      <c r="H10070" s="4">
        <f t="shared" si="629"/>
        <v>1</v>
      </c>
      <c r="I10070" s="5">
        <f>IF(OR(AND(F10070&gt;=50,G10070&gt;SUMIF(SeasonTotals!A$2:A$9,A10070,SeasonTotals!F$2:F$9)),AND(G10070&gt;0.885,F10070&gt;=50,D10070&lt;3)),1,0)</f>
        <v>1</v>
      </c>
      <c r="J10070" s="4">
        <f t="shared" si="630"/>
        <v>0</v>
      </c>
      <c r="K10070" s="5">
        <f t="shared" si="631"/>
        <v>0</v>
      </c>
    </row>
    <row r="10071" spans="1:11" x14ac:dyDescent="0.25">
      <c r="A10071" t="s">
        <v>129</v>
      </c>
      <c r="B10071" t="s">
        <v>17</v>
      </c>
      <c r="C10071">
        <v>1</v>
      </c>
      <c r="D10071">
        <v>3</v>
      </c>
      <c r="E10071">
        <v>22</v>
      </c>
      <c r="F10071">
        <v>63</v>
      </c>
      <c r="G10071" s="1">
        <f t="shared" si="628"/>
        <v>0.88</v>
      </c>
      <c r="H10071" s="4">
        <f t="shared" si="629"/>
        <v>0</v>
      </c>
      <c r="I10071" s="5">
        <f>IF(OR(AND(F10071&gt;=50,G10071&gt;SUMIF(SeasonTotals!A$2:A$9,A10071,SeasonTotals!F$2:F$9)),AND(G10071&gt;0.885,F10071&gt;=50,D10071&lt;3)),1,0)</f>
        <v>0</v>
      </c>
      <c r="J10071" s="4">
        <f t="shared" si="630"/>
        <v>0</v>
      </c>
      <c r="K10071" s="5">
        <f t="shared" si="631"/>
        <v>0</v>
      </c>
    </row>
    <row r="10072" spans="1:11" x14ac:dyDescent="0.25">
      <c r="A10072" t="s">
        <v>129</v>
      </c>
      <c r="B10072" t="s">
        <v>17</v>
      </c>
      <c r="C10072">
        <v>1</v>
      </c>
      <c r="D10072">
        <v>4</v>
      </c>
      <c r="E10072">
        <v>15</v>
      </c>
      <c r="F10072">
        <v>58</v>
      </c>
      <c r="G10072" s="1">
        <f t="shared" si="628"/>
        <v>0.78947368421052633</v>
      </c>
      <c r="H10072" s="4">
        <f t="shared" si="629"/>
        <v>0</v>
      </c>
      <c r="I10072" s="5">
        <f>IF(OR(AND(F10072&gt;=50,G10072&gt;SUMIF(SeasonTotals!A$2:A$9,A10072,SeasonTotals!F$2:F$9)),AND(G10072&gt;0.885,F10072&gt;=50,D10072&lt;3)),1,0)</f>
        <v>0</v>
      </c>
      <c r="J10072" s="4">
        <f t="shared" si="630"/>
        <v>1</v>
      </c>
      <c r="K10072" s="5">
        <f t="shared" si="631"/>
        <v>0</v>
      </c>
    </row>
    <row r="10073" spans="1:11" x14ac:dyDescent="0.25">
      <c r="A10073" t="s">
        <v>129</v>
      </c>
      <c r="B10073" t="s">
        <v>17</v>
      </c>
      <c r="C10073">
        <v>1</v>
      </c>
      <c r="D10073">
        <v>1</v>
      </c>
      <c r="E10073">
        <v>22</v>
      </c>
      <c r="F10073">
        <v>62</v>
      </c>
      <c r="G10073" s="1">
        <f t="shared" si="628"/>
        <v>0.95652173913043481</v>
      </c>
      <c r="H10073" s="4">
        <f t="shared" si="629"/>
        <v>1</v>
      </c>
      <c r="I10073" s="5">
        <f>IF(OR(AND(F10073&gt;=50,G10073&gt;SUMIF(SeasonTotals!A$2:A$9,A10073,SeasonTotals!F$2:F$9)),AND(G10073&gt;0.885,F10073&gt;=50,D10073&lt;3)),1,0)</f>
        <v>1</v>
      </c>
      <c r="J10073" s="4">
        <f t="shared" si="630"/>
        <v>0</v>
      </c>
      <c r="K10073" s="5">
        <f t="shared" si="631"/>
        <v>0</v>
      </c>
    </row>
    <row r="10074" spans="1:11" x14ac:dyDescent="0.25">
      <c r="A10074" t="s">
        <v>129</v>
      </c>
      <c r="B10074" t="s">
        <v>17</v>
      </c>
      <c r="C10074">
        <v>1</v>
      </c>
      <c r="D10074">
        <v>2</v>
      </c>
      <c r="E10074">
        <v>23</v>
      </c>
      <c r="F10074">
        <v>60</v>
      </c>
      <c r="G10074" s="1">
        <f t="shared" si="628"/>
        <v>0.92</v>
      </c>
      <c r="H10074" s="4">
        <f t="shared" si="629"/>
        <v>1</v>
      </c>
      <c r="I10074" s="5">
        <f>IF(OR(AND(F10074&gt;=50,G10074&gt;SUMIF(SeasonTotals!A$2:A$9,A10074,SeasonTotals!F$2:F$9)),AND(G10074&gt;0.885,F10074&gt;=50,D10074&lt;3)),1,0)</f>
        <v>1</v>
      </c>
      <c r="J10074" s="4">
        <f t="shared" si="630"/>
        <v>0</v>
      </c>
      <c r="K10074" s="5">
        <f t="shared" si="631"/>
        <v>0</v>
      </c>
    </row>
    <row r="10075" spans="1:11" x14ac:dyDescent="0.25">
      <c r="A10075" t="s">
        <v>129</v>
      </c>
      <c r="B10075" t="s">
        <v>17</v>
      </c>
      <c r="C10075">
        <v>1</v>
      </c>
      <c r="D10075">
        <v>3</v>
      </c>
      <c r="E10075">
        <v>21</v>
      </c>
      <c r="F10075">
        <v>63</v>
      </c>
      <c r="G10075" s="1">
        <f t="shared" si="628"/>
        <v>0.875</v>
      </c>
      <c r="H10075" s="4">
        <f t="shared" si="629"/>
        <v>0</v>
      </c>
      <c r="I10075" s="5">
        <f>IF(OR(AND(F10075&gt;=50,G10075&gt;SUMIF(SeasonTotals!A$2:A$9,A10075,SeasonTotals!F$2:F$9)),AND(G10075&gt;0.885,F10075&gt;=50,D10075&lt;3)),1,0)</f>
        <v>0</v>
      </c>
      <c r="J10075" s="4">
        <f t="shared" si="630"/>
        <v>0</v>
      </c>
      <c r="K10075" s="5">
        <f t="shared" si="631"/>
        <v>0</v>
      </c>
    </row>
    <row r="10076" spans="1:11" x14ac:dyDescent="0.25">
      <c r="A10076" t="s">
        <v>129</v>
      </c>
      <c r="B10076" t="s">
        <v>17</v>
      </c>
      <c r="C10076">
        <v>1</v>
      </c>
      <c r="D10076">
        <v>5</v>
      </c>
      <c r="E10076">
        <v>27</v>
      </c>
      <c r="F10076">
        <v>60</v>
      </c>
      <c r="G10076" s="1">
        <f t="shared" si="628"/>
        <v>0.84375</v>
      </c>
      <c r="H10076" s="4">
        <f t="shared" si="629"/>
        <v>0</v>
      </c>
      <c r="I10076" s="5">
        <f>IF(OR(AND(F10076&gt;=50,G10076&gt;SUMIF(SeasonTotals!A$2:A$9,A10076,SeasonTotals!F$2:F$9)),AND(G10076&gt;0.885,F10076&gt;=50,D10076&lt;3)),1,0)</f>
        <v>0</v>
      </c>
      <c r="J10076" s="4">
        <f t="shared" si="630"/>
        <v>1</v>
      </c>
      <c r="K10076" s="5">
        <f t="shared" si="631"/>
        <v>0</v>
      </c>
    </row>
    <row r="10077" spans="1:11" x14ac:dyDescent="0.25">
      <c r="A10077" t="s">
        <v>129</v>
      </c>
      <c r="B10077" t="s">
        <v>17</v>
      </c>
      <c r="C10077">
        <v>1</v>
      </c>
      <c r="D10077">
        <v>3</v>
      </c>
      <c r="E10077">
        <v>33</v>
      </c>
      <c r="F10077">
        <v>65</v>
      </c>
      <c r="G10077" s="1">
        <f t="shared" si="628"/>
        <v>0.91666666666666663</v>
      </c>
      <c r="H10077" s="4">
        <f t="shared" si="629"/>
        <v>1</v>
      </c>
      <c r="I10077" s="5">
        <f>IF(OR(AND(F10077&gt;=50,G10077&gt;SUMIF(SeasonTotals!A$2:A$9,A10077,SeasonTotals!F$2:F$9)),AND(G10077&gt;0.885,F10077&gt;=50,D10077&lt;3)),1,0)</f>
        <v>1</v>
      </c>
      <c r="J10077" s="4">
        <f t="shared" si="630"/>
        <v>0</v>
      </c>
      <c r="K10077" s="5">
        <f t="shared" si="631"/>
        <v>0</v>
      </c>
    </row>
    <row r="10078" spans="1:11" x14ac:dyDescent="0.25">
      <c r="A10078" t="s">
        <v>129</v>
      </c>
      <c r="B10078" t="s">
        <v>17</v>
      </c>
      <c r="C10078">
        <v>1</v>
      </c>
      <c r="D10078">
        <v>2</v>
      </c>
      <c r="E10078">
        <v>31</v>
      </c>
      <c r="F10078">
        <v>60</v>
      </c>
      <c r="G10078" s="1">
        <f t="shared" si="628"/>
        <v>0.93939393939393945</v>
      </c>
      <c r="H10078" s="4">
        <f t="shared" si="629"/>
        <v>1</v>
      </c>
      <c r="I10078" s="5">
        <f>IF(OR(AND(F10078&gt;=50,G10078&gt;SUMIF(SeasonTotals!A$2:A$9,A10078,SeasonTotals!F$2:F$9)),AND(G10078&gt;0.885,F10078&gt;=50,D10078&lt;3)),1,0)</f>
        <v>1</v>
      </c>
      <c r="J10078" s="4">
        <f t="shared" si="630"/>
        <v>0</v>
      </c>
      <c r="K10078" s="5">
        <f t="shared" si="631"/>
        <v>0</v>
      </c>
    </row>
    <row r="10079" spans="1:11" x14ac:dyDescent="0.25">
      <c r="A10079" t="s">
        <v>129</v>
      </c>
      <c r="B10079" t="s">
        <v>17</v>
      </c>
      <c r="C10079">
        <v>1</v>
      </c>
      <c r="D10079">
        <v>2</v>
      </c>
      <c r="E10079">
        <v>35</v>
      </c>
      <c r="F10079">
        <v>59</v>
      </c>
      <c r="G10079" s="1">
        <f t="shared" si="628"/>
        <v>0.94594594594594594</v>
      </c>
      <c r="H10079" s="4">
        <f t="shared" si="629"/>
        <v>1</v>
      </c>
      <c r="I10079" s="5">
        <f>IF(OR(AND(F10079&gt;=50,G10079&gt;SUMIF(SeasonTotals!A$2:A$9,A10079,SeasonTotals!F$2:F$9)),AND(G10079&gt;0.885,F10079&gt;=50,D10079&lt;3)),1,0)</f>
        <v>1</v>
      </c>
      <c r="J10079" s="4">
        <f t="shared" si="630"/>
        <v>0</v>
      </c>
      <c r="K10079" s="5">
        <f t="shared" si="631"/>
        <v>0</v>
      </c>
    </row>
    <row r="10080" spans="1:11" x14ac:dyDescent="0.25">
      <c r="A10080" t="s">
        <v>129</v>
      </c>
      <c r="B10080" t="s">
        <v>17</v>
      </c>
      <c r="C10080">
        <v>1</v>
      </c>
      <c r="D10080">
        <v>2</v>
      </c>
      <c r="E10080">
        <v>34</v>
      </c>
      <c r="F10080">
        <v>60</v>
      </c>
      <c r="G10080" s="1">
        <f t="shared" si="628"/>
        <v>0.94444444444444442</v>
      </c>
      <c r="H10080" s="4">
        <f t="shared" si="629"/>
        <v>1</v>
      </c>
      <c r="I10080" s="5">
        <f>IF(OR(AND(F10080&gt;=50,G10080&gt;SUMIF(SeasonTotals!A$2:A$9,A10080,SeasonTotals!F$2:F$9)),AND(G10080&gt;0.885,F10080&gt;=50,D10080&lt;3)),1,0)</f>
        <v>1</v>
      </c>
      <c r="J10080" s="4">
        <f t="shared" si="630"/>
        <v>0</v>
      </c>
      <c r="K10080" s="5">
        <f t="shared" si="631"/>
        <v>0</v>
      </c>
    </row>
    <row r="10081" spans="1:11" x14ac:dyDescent="0.25">
      <c r="A10081" t="s">
        <v>129</v>
      </c>
      <c r="B10081" t="s">
        <v>17</v>
      </c>
      <c r="C10081">
        <v>1</v>
      </c>
      <c r="D10081">
        <v>2</v>
      </c>
      <c r="E10081">
        <v>33</v>
      </c>
      <c r="F10081">
        <v>60</v>
      </c>
      <c r="G10081" s="1">
        <f t="shared" si="628"/>
        <v>0.94285714285714284</v>
      </c>
      <c r="H10081" s="4">
        <f t="shared" si="629"/>
        <v>1</v>
      </c>
      <c r="I10081" s="5">
        <f>IF(OR(AND(F10081&gt;=50,G10081&gt;SUMIF(SeasonTotals!A$2:A$9,A10081,SeasonTotals!F$2:F$9)),AND(G10081&gt;0.885,F10081&gt;=50,D10081&lt;3)),1,0)</f>
        <v>1</v>
      </c>
      <c r="J10081" s="4">
        <f t="shared" si="630"/>
        <v>0</v>
      </c>
      <c r="K10081" s="5">
        <f t="shared" si="631"/>
        <v>0</v>
      </c>
    </row>
    <row r="10082" spans="1:11" x14ac:dyDescent="0.25">
      <c r="A10082" t="s">
        <v>129</v>
      </c>
      <c r="B10082" t="s">
        <v>17</v>
      </c>
      <c r="C10082">
        <v>1</v>
      </c>
      <c r="D10082">
        <v>2</v>
      </c>
      <c r="E10082">
        <v>22</v>
      </c>
      <c r="F10082">
        <v>58</v>
      </c>
      <c r="G10082" s="1">
        <f t="shared" si="628"/>
        <v>0.91666666666666663</v>
      </c>
      <c r="H10082" s="4">
        <f t="shared" si="629"/>
        <v>1</v>
      </c>
      <c r="I10082" s="5">
        <f>IF(OR(AND(F10082&gt;=50,G10082&gt;SUMIF(SeasonTotals!A$2:A$9,A10082,SeasonTotals!F$2:F$9)),AND(G10082&gt;0.885,F10082&gt;=50,D10082&lt;3)),1,0)</f>
        <v>1</v>
      </c>
      <c r="J10082" s="4">
        <f t="shared" si="630"/>
        <v>0</v>
      </c>
      <c r="K10082" s="5">
        <f t="shared" si="631"/>
        <v>0</v>
      </c>
    </row>
    <row r="10083" spans="1:11" x14ac:dyDescent="0.25">
      <c r="A10083" t="s">
        <v>129</v>
      </c>
      <c r="B10083" t="s">
        <v>17</v>
      </c>
      <c r="C10083">
        <v>1</v>
      </c>
      <c r="D10083">
        <v>1</v>
      </c>
      <c r="E10083">
        <v>40</v>
      </c>
      <c r="F10083">
        <v>65</v>
      </c>
      <c r="G10083" s="1">
        <f t="shared" si="628"/>
        <v>0.97560975609756095</v>
      </c>
      <c r="H10083" s="4">
        <f t="shared" si="629"/>
        <v>1</v>
      </c>
      <c r="I10083" s="5">
        <f>IF(OR(AND(F10083&gt;=50,G10083&gt;SUMIF(SeasonTotals!A$2:A$9,A10083,SeasonTotals!F$2:F$9)),AND(G10083&gt;0.885,F10083&gt;=50,D10083&lt;3)),1,0)</f>
        <v>1</v>
      </c>
      <c r="J10083" s="4">
        <f t="shared" si="630"/>
        <v>0</v>
      </c>
      <c r="K10083" s="5">
        <f t="shared" si="631"/>
        <v>0</v>
      </c>
    </row>
    <row r="10084" spans="1:11" x14ac:dyDescent="0.25">
      <c r="A10084" t="s">
        <v>129</v>
      </c>
      <c r="B10084" t="s">
        <v>17</v>
      </c>
      <c r="C10084">
        <v>1</v>
      </c>
      <c r="D10084">
        <v>0</v>
      </c>
      <c r="E10084">
        <v>23</v>
      </c>
      <c r="F10084">
        <v>60</v>
      </c>
      <c r="G10084" s="1">
        <f t="shared" si="628"/>
        <v>1</v>
      </c>
      <c r="H10084" s="4">
        <f t="shared" si="629"/>
        <v>1</v>
      </c>
      <c r="I10084" s="5">
        <f>IF(OR(AND(F10084&gt;=50,G10084&gt;SUMIF(SeasonTotals!A$2:A$9,A10084,SeasonTotals!F$2:F$9)),AND(G10084&gt;0.885,F10084&gt;=50,D10084&lt;3)),1,0)</f>
        <v>1</v>
      </c>
      <c r="J10084" s="4">
        <f t="shared" si="630"/>
        <v>0</v>
      </c>
      <c r="K10084" s="5">
        <f t="shared" si="631"/>
        <v>0</v>
      </c>
    </row>
    <row r="10085" spans="1:11" x14ac:dyDescent="0.25">
      <c r="A10085" t="s">
        <v>129</v>
      </c>
      <c r="B10085" t="s">
        <v>17</v>
      </c>
      <c r="C10085">
        <v>1</v>
      </c>
      <c r="D10085">
        <v>2</v>
      </c>
      <c r="E10085">
        <v>38</v>
      </c>
      <c r="F10085">
        <v>64</v>
      </c>
      <c r="G10085" s="1">
        <f t="shared" si="628"/>
        <v>0.95</v>
      </c>
      <c r="H10085" s="4">
        <f t="shared" si="629"/>
        <v>1</v>
      </c>
      <c r="I10085" s="5">
        <f>IF(OR(AND(F10085&gt;=50,G10085&gt;SUMIF(SeasonTotals!A$2:A$9,A10085,SeasonTotals!F$2:F$9)),AND(G10085&gt;0.885,F10085&gt;=50,D10085&lt;3)),1,0)</f>
        <v>1</v>
      </c>
      <c r="J10085" s="4">
        <f t="shared" si="630"/>
        <v>0</v>
      </c>
      <c r="K10085" s="5">
        <f t="shared" si="631"/>
        <v>0</v>
      </c>
    </row>
    <row r="10086" spans="1:11" x14ac:dyDescent="0.25">
      <c r="A10086" t="s">
        <v>129</v>
      </c>
      <c r="B10086" t="s">
        <v>17</v>
      </c>
      <c r="C10086">
        <v>1</v>
      </c>
      <c r="D10086">
        <v>1</v>
      </c>
      <c r="E10086">
        <v>29</v>
      </c>
      <c r="F10086">
        <v>60</v>
      </c>
      <c r="G10086" s="1">
        <f t="shared" si="628"/>
        <v>0.96666666666666667</v>
      </c>
      <c r="H10086" s="4">
        <f t="shared" si="629"/>
        <v>1</v>
      </c>
      <c r="I10086" s="5">
        <f>IF(OR(AND(F10086&gt;=50,G10086&gt;SUMIF(SeasonTotals!A$2:A$9,A10086,SeasonTotals!F$2:F$9)),AND(G10086&gt;0.885,F10086&gt;=50,D10086&lt;3)),1,0)</f>
        <v>1</v>
      </c>
      <c r="J10086" s="4">
        <f t="shared" si="630"/>
        <v>0</v>
      </c>
      <c r="K10086" s="5">
        <f t="shared" si="631"/>
        <v>0</v>
      </c>
    </row>
    <row r="10087" spans="1:11" x14ac:dyDescent="0.25">
      <c r="A10087" t="s">
        <v>129</v>
      </c>
      <c r="B10087" t="s">
        <v>17</v>
      </c>
      <c r="C10087">
        <v>1</v>
      </c>
      <c r="D10087">
        <v>3</v>
      </c>
      <c r="E10087">
        <v>21</v>
      </c>
      <c r="F10087">
        <v>59</v>
      </c>
      <c r="G10087" s="1">
        <f t="shared" si="628"/>
        <v>0.875</v>
      </c>
      <c r="H10087" s="4">
        <f t="shared" si="629"/>
        <v>0</v>
      </c>
      <c r="I10087" s="5">
        <f>IF(OR(AND(F10087&gt;=50,G10087&gt;SUMIF(SeasonTotals!A$2:A$9,A10087,SeasonTotals!F$2:F$9)),AND(G10087&gt;0.885,F10087&gt;=50,D10087&lt;3)),1,0)</f>
        <v>0</v>
      </c>
      <c r="J10087" s="4">
        <f t="shared" si="630"/>
        <v>0</v>
      </c>
      <c r="K10087" s="5">
        <f t="shared" si="631"/>
        <v>0</v>
      </c>
    </row>
    <row r="10088" spans="1:11" x14ac:dyDescent="0.25">
      <c r="A10088" t="s">
        <v>129</v>
      </c>
      <c r="B10088" t="s">
        <v>17</v>
      </c>
      <c r="C10088">
        <v>1</v>
      </c>
      <c r="D10088">
        <v>0</v>
      </c>
      <c r="E10088">
        <v>47</v>
      </c>
      <c r="F10088">
        <v>60</v>
      </c>
      <c r="G10088" s="1">
        <f t="shared" si="628"/>
        <v>1</v>
      </c>
      <c r="H10088" s="4">
        <f t="shared" si="629"/>
        <v>1</v>
      </c>
      <c r="I10088" s="5">
        <f>IF(OR(AND(F10088&gt;=50,G10088&gt;SUMIF(SeasonTotals!A$2:A$9,A10088,SeasonTotals!F$2:F$9)),AND(G10088&gt;0.885,F10088&gt;=50,D10088&lt;3)),1,0)</f>
        <v>1</v>
      </c>
      <c r="J10088" s="4">
        <f t="shared" si="630"/>
        <v>0</v>
      </c>
      <c r="K10088" s="5">
        <f t="shared" si="631"/>
        <v>0</v>
      </c>
    </row>
    <row r="10089" spans="1:11" x14ac:dyDescent="0.25">
      <c r="A10089" t="s">
        <v>129</v>
      </c>
      <c r="B10089" t="s">
        <v>17</v>
      </c>
      <c r="C10089">
        <v>1</v>
      </c>
      <c r="D10089">
        <v>1</v>
      </c>
      <c r="E10089">
        <v>24</v>
      </c>
      <c r="F10089">
        <v>60</v>
      </c>
      <c r="G10089" s="1">
        <f t="shared" si="628"/>
        <v>0.96</v>
      </c>
      <c r="H10089" s="4">
        <f t="shared" si="629"/>
        <v>1</v>
      </c>
      <c r="I10089" s="5">
        <f>IF(OR(AND(F10089&gt;=50,G10089&gt;SUMIF(SeasonTotals!A$2:A$9,A10089,SeasonTotals!F$2:F$9)),AND(G10089&gt;0.885,F10089&gt;=50,D10089&lt;3)),1,0)</f>
        <v>1</v>
      </c>
      <c r="J10089" s="4">
        <f t="shared" si="630"/>
        <v>0</v>
      </c>
      <c r="K10089" s="5">
        <f t="shared" si="631"/>
        <v>0</v>
      </c>
    </row>
    <row r="10090" spans="1:11" x14ac:dyDescent="0.25">
      <c r="A10090" t="s">
        <v>129</v>
      </c>
      <c r="B10090" t="s">
        <v>17</v>
      </c>
      <c r="C10090">
        <v>1</v>
      </c>
      <c r="D10090">
        <v>3</v>
      </c>
      <c r="E10090">
        <v>31</v>
      </c>
      <c r="F10090">
        <v>62</v>
      </c>
      <c r="G10090" s="1">
        <f t="shared" si="628"/>
        <v>0.91176470588235292</v>
      </c>
      <c r="H10090" s="4">
        <f t="shared" si="629"/>
        <v>0</v>
      </c>
      <c r="I10090" s="5">
        <f>IF(OR(AND(F10090&gt;=50,G10090&gt;SUMIF(SeasonTotals!A$2:A$9,A10090,SeasonTotals!F$2:F$9)),AND(G10090&gt;0.885,F10090&gt;=50,D10090&lt;3)),1,0)</f>
        <v>0</v>
      </c>
      <c r="J10090" s="4">
        <f t="shared" si="630"/>
        <v>0</v>
      </c>
      <c r="K10090" s="5">
        <f t="shared" si="631"/>
        <v>0</v>
      </c>
    </row>
    <row r="10091" spans="1:11" x14ac:dyDescent="0.25">
      <c r="A10091" t="s">
        <v>129</v>
      </c>
      <c r="B10091" t="s">
        <v>17</v>
      </c>
      <c r="C10091">
        <v>1</v>
      </c>
      <c r="D10091">
        <v>4</v>
      </c>
      <c r="E10091">
        <v>29</v>
      </c>
      <c r="F10091">
        <v>65</v>
      </c>
      <c r="G10091" s="1">
        <f t="shared" si="628"/>
        <v>0.87878787878787878</v>
      </c>
      <c r="H10091" s="4">
        <f t="shared" si="629"/>
        <v>0</v>
      </c>
      <c r="I10091" s="5">
        <f>IF(OR(AND(F10091&gt;=50,G10091&gt;SUMIF(SeasonTotals!A$2:A$9,A10091,SeasonTotals!F$2:F$9)),AND(G10091&gt;0.885,F10091&gt;=50,D10091&lt;3)),1,0)</f>
        <v>0</v>
      </c>
      <c r="J10091" s="4">
        <f t="shared" si="630"/>
        <v>0</v>
      </c>
      <c r="K10091" s="5">
        <f t="shared" si="631"/>
        <v>0</v>
      </c>
    </row>
    <row r="10092" spans="1:11" x14ac:dyDescent="0.25">
      <c r="A10092" t="s">
        <v>129</v>
      </c>
      <c r="B10092" t="s">
        <v>17</v>
      </c>
      <c r="C10092">
        <v>1</v>
      </c>
      <c r="D10092">
        <v>3</v>
      </c>
      <c r="E10092">
        <v>30</v>
      </c>
      <c r="F10092">
        <v>60</v>
      </c>
      <c r="G10092" s="1">
        <f t="shared" si="628"/>
        <v>0.90909090909090906</v>
      </c>
      <c r="H10092" s="4">
        <f t="shared" si="629"/>
        <v>0</v>
      </c>
      <c r="I10092" s="5">
        <f>IF(OR(AND(F10092&gt;=50,G10092&gt;SUMIF(SeasonTotals!A$2:A$9,A10092,SeasonTotals!F$2:F$9)),AND(G10092&gt;0.885,F10092&gt;=50,D10092&lt;3)),1,0)</f>
        <v>0</v>
      </c>
      <c r="J10092" s="4">
        <f t="shared" si="630"/>
        <v>0</v>
      </c>
      <c r="K10092" s="5">
        <f t="shared" si="631"/>
        <v>0</v>
      </c>
    </row>
    <row r="10093" spans="1:11" x14ac:dyDescent="0.25">
      <c r="A10093" t="s">
        <v>129</v>
      </c>
      <c r="B10093" t="s">
        <v>17</v>
      </c>
      <c r="C10093">
        <v>1</v>
      </c>
      <c r="D10093">
        <v>3</v>
      </c>
      <c r="E10093">
        <v>18</v>
      </c>
      <c r="F10093">
        <v>40</v>
      </c>
      <c r="G10093" s="1">
        <f t="shared" si="628"/>
        <v>0.8571428571428571</v>
      </c>
      <c r="H10093" s="4">
        <f t="shared" si="629"/>
        <v>0</v>
      </c>
      <c r="I10093" s="5">
        <f>IF(OR(AND(F10093&gt;=50,G10093&gt;SUMIF(SeasonTotals!A$2:A$9,A10093,SeasonTotals!F$2:F$9)),AND(G10093&gt;0.885,F10093&gt;=50,D10093&lt;3)),1,0)</f>
        <v>0</v>
      </c>
      <c r="J10093" s="4">
        <f t="shared" si="630"/>
        <v>0</v>
      </c>
      <c r="K10093" s="5">
        <f t="shared" si="631"/>
        <v>1</v>
      </c>
    </row>
    <row r="10094" spans="1:11" x14ac:dyDescent="0.25">
      <c r="A10094" t="s">
        <v>129</v>
      </c>
      <c r="B10094" t="s">
        <v>17</v>
      </c>
      <c r="C10094">
        <v>1</v>
      </c>
      <c r="D10094">
        <v>3</v>
      </c>
      <c r="E10094">
        <v>26</v>
      </c>
      <c r="F10094">
        <v>60</v>
      </c>
      <c r="G10094" s="1">
        <f t="shared" si="628"/>
        <v>0.89655172413793105</v>
      </c>
      <c r="H10094" s="4">
        <f t="shared" si="629"/>
        <v>0</v>
      </c>
      <c r="I10094" s="5">
        <f>IF(OR(AND(F10094&gt;=50,G10094&gt;SUMIF(SeasonTotals!A$2:A$9,A10094,SeasonTotals!F$2:F$9)),AND(G10094&gt;0.885,F10094&gt;=50,D10094&lt;3)),1,0)</f>
        <v>0</v>
      </c>
      <c r="J10094" s="4">
        <f t="shared" si="630"/>
        <v>0</v>
      </c>
      <c r="K10094" s="5">
        <f t="shared" si="631"/>
        <v>0</v>
      </c>
    </row>
    <row r="10095" spans="1:11" x14ac:dyDescent="0.25">
      <c r="A10095" t="s">
        <v>129</v>
      </c>
      <c r="B10095" t="s">
        <v>17</v>
      </c>
      <c r="C10095">
        <v>1</v>
      </c>
      <c r="D10095">
        <v>3</v>
      </c>
      <c r="E10095">
        <v>22</v>
      </c>
      <c r="F10095">
        <v>57</v>
      </c>
      <c r="G10095" s="1">
        <f t="shared" si="628"/>
        <v>0.88</v>
      </c>
      <c r="H10095" s="4">
        <f t="shared" si="629"/>
        <v>0</v>
      </c>
      <c r="I10095" s="5">
        <f>IF(OR(AND(F10095&gt;=50,G10095&gt;SUMIF(SeasonTotals!A$2:A$9,A10095,SeasonTotals!F$2:F$9)),AND(G10095&gt;0.885,F10095&gt;=50,D10095&lt;3)),1,0)</f>
        <v>0</v>
      </c>
      <c r="J10095" s="4">
        <f t="shared" si="630"/>
        <v>0</v>
      </c>
      <c r="K10095" s="5">
        <f t="shared" si="631"/>
        <v>0</v>
      </c>
    </row>
    <row r="10096" spans="1:11" x14ac:dyDescent="0.25">
      <c r="A10096" t="s">
        <v>129</v>
      </c>
      <c r="B10096" t="s">
        <v>17</v>
      </c>
      <c r="C10096">
        <v>1</v>
      </c>
      <c r="D10096">
        <v>4</v>
      </c>
      <c r="E10096">
        <v>19</v>
      </c>
      <c r="F10096">
        <v>63</v>
      </c>
      <c r="G10096" s="1">
        <f t="shared" si="628"/>
        <v>0.82608695652173914</v>
      </c>
      <c r="H10096" s="4">
        <f t="shared" si="629"/>
        <v>0</v>
      </c>
      <c r="I10096" s="5">
        <f>IF(OR(AND(F10096&gt;=50,G10096&gt;SUMIF(SeasonTotals!A$2:A$9,A10096,SeasonTotals!F$2:F$9)),AND(G10096&gt;0.885,F10096&gt;=50,D10096&lt;3)),1,0)</f>
        <v>0</v>
      </c>
      <c r="J10096" s="4">
        <f t="shared" si="630"/>
        <v>1</v>
      </c>
      <c r="K10096" s="5">
        <f t="shared" si="631"/>
        <v>0</v>
      </c>
    </row>
    <row r="10097" spans="1:11" x14ac:dyDescent="0.25">
      <c r="A10097" t="s">
        <v>129</v>
      </c>
      <c r="B10097" t="s">
        <v>17</v>
      </c>
      <c r="C10097">
        <v>1</v>
      </c>
      <c r="D10097">
        <v>3</v>
      </c>
      <c r="E10097">
        <v>46</v>
      </c>
      <c r="F10097">
        <v>64</v>
      </c>
      <c r="G10097" s="1">
        <f t="shared" si="628"/>
        <v>0.93877551020408168</v>
      </c>
      <c r="H10097" s="4">
        <f t="shared" si="629"/>
        <v>1</v>
      </c>
      <c r="I10097" s="5">
        <f>IF(OR(AND(F10097&gt;=50,G10097&gt;SUMIF(SeasonTotals!A$2:A$9,A10097,SeasonTotals!F$2:F$9)),AND(G10097&gt;0.885,F10097&gt;=50,D10097&lt;3)),1,0)</f>
        <v>1</v>
      </c>
      <c r="J10097" s="4">
        <f t="shared" si="630"/>
        <v>0</v>
      </c>
      <c r="K10097" s="5">
        <f t="shared" si="631"/>
        <v>0</v>
      </c>
    </row>
    <row r="10098" spans="1:11" x14ac:dyDescent="0.25">
      <c r="A10098" t="s">
        <v>129</v>
      </c>
      <c r="B10098" t="s">
        <v>17</v>
      </c>
      <c r="C10098">
        <v>1</v>
      </c>
      <c r="D10098">
        <v>3</v>
      </c>
      <c r="E10098">
        <v>39</v>
      </c>
      <c r="F10098">
        <v>61</v>
      </c>
      <c r="G10098" s="1">
        <f t="shared" si="628"/>
        <v>0.9285714285714286</v>
      </c>
      <c r="H10098" s="4">
        <f t="shared" si="629"/>
        <v>1</v>
      </c>
      <c r="I10098" s="5">
        <f>IF(OR(AND(F10098&gt;=50,G10098&gt;SUMIF(SeasonTotals!A$2:A$9,A10098,SeasonTotals!F$2:F$9)),AND(G10098&gt;0.885,F10098&gt;=50,D10098&lt;3)),1,0)</f>
        <v>1</v>
      </c>
      <c r="J10098" s="4">
        <f t="shared" si="630"/>
        <v>0</v>
      </c>
      <c r="K10098" s="5">
        <f t="shared" si="631"/>
        <v>0</v>
      </c>
    </row>
    <row r="10099" spans="1:11" x14ac:dyDescent="0.25">
      <c r="A10099" t="s">
        <v>129</v>
      </c>
      <c r="B10099" t="s">
        <v>17</v>
      </c>
      <c r="C10099">
        <v>1</v>
      </c>
      <c r="D10099">
        <v>2</v>
      </c>
      <c r="E10099">
        <v>36</v>
      </c>
      <c r="F10099">
        <v>60</v>
      </c>
      <c r="G10099" s="1">
        <f t="shared" si="628"/>
        <v>0.94736842105263153</v>
      </c>
      <c r="H10099" s="4">
        <f t="shared" si="629"/>
        <v>1</v>
      </c>
      <c r="I10099" s="5">
        <f>IF(OR(AND(F10099&gt;=50,G10099&gt;SUMIF(SeasonTotals!A$2:A$9,A10099,SeasonTotals!F$2:F$9)),AND(G10099&gt;0.885,F10099&gt;=50,D10099&lt;3)),1,0)</f>
        <v>1</v>
      </c>
      <c r="J10099" s="4">
        <f t="shared" si="630"/>
        <v>0</v>
      </c>
      <c r="K10099" s="5">
        <f t="shared" si="631"/>
        <v>0</v>
      </c>
    </row>
    <row r="10100" spans="1:11" x14ac:dyDescent="0.25">
      <c r="A10100" t="s">
        <v>129</v>
      </c>
      <c r="B10100" t="s">
        <v>17</v>
      </c>
      <c r="C10100">
        <v>1</v>
      </c>
      <c r="D10100">
        <v>1</v>
      </c>
      <c r="E10100">
        <v>31</v>
      </c>
      <c r="F10100">
        <v>58</v>
      </c>
      <c r="G10100" s="1">
        <f t="shared" si="628"/>
        <v>0.96875</v>
      </c>
      <c r="H10100" s="4">
        <f t="shared" si="629"/>
        <v>1</v>
      </c>
      <c r="I10100" s="5">
        <f>IF(OR(AND(F10100&gt;=50,G10100&gt;SUMIF(SeasonTotals!A$2:A$9,A10100,SeasonTotals!F$2:F$9)),AND(G10100&gt;0.885,F10100&gt;=50,D10100&lt;3)),1,0)</f>
        <v>1</v>
      </c>
      <c r="J10100" s="4">
        <f t="shared" si="630"/>
        <v>0</v>
      </c>
      <c r="K10100" s="5">
        <f t="shared" si="631"/>
        <v>0</v>
      </c>
    </row>
    <row r="10101" spans="1:11" x14ac:dyDescent="0.25">
      <c r="A10101" t="s">
        <v>129</v>
      </c>
      <c r="B10101" t="s">
        <v>17</v>
      </c>
      <c r="C10101">
        <v>1</v>
      </c>
      <c r="D10101">
        <v>4</v>
      </c>
      <c r="E10101">
        <v>24</v>
      </c>
      <c r="F10101">
        <v>57</v>
      </c>
      <c r="G10101" s="1">
        <f t="shared" si="628"/>
        <v>0.8571428571428571</v>
      </c>
      <c r="H10101" s="4">
        <f t="shared" si="629"/>
        <v>0</v>
      </c>
      <c r="I10101" s="5">
        <f>IF(OR(AND(F10101&gt;=50,G10101&gt;SUMIF(SeasonTotals!A$2:A$9,A10101,SeasonTotals!F$2:F$9)),AND(G10101&gt;0.885,F10101&gt;=50,D10101&lt;3)),1,0)</f>
        <v>0</v>
      </c>
      <c r="J10101" s="4">
        <f t="shared" si="630"/>
        <v>0</v>
      </c>
      <c r="K10101" s="5">
        <f t="shared" si="631"/>
        <v>0</v>
      </c>
    </row>
    <row r="10102" spans="1:11" x14ac:dyDescent="0.25">
      <c r="A10102" t="s">
        <v>129</v>
      </c>
      <c r="B10102" t="s">
        <v>17</v>
      </c>
      <c r="C10102">
        <v>1</v>
      </c>
      <c r="D10102">
        <v>0</v>
      </c>
      <c r="E10102">
        <v>40</v>
      </c>
      <c r="F10102">
        <v>60</v>
      </c>
      <c r="G10102" s="1">
        <f t="shared" si="628"/>
        <v>1</v>
      </c>
      <c r="H10102" s="4">
        <f t="shared" si="629"/>
        <v>1</v>
      </c>
      <c r="I10102" s="5">
        <f>IF(OR(AND(F10102&gt;=50,G10102&gt;SUMIF(SeasonTotals!A$2:A$9,A10102,SeasonTotals!F$2:F$9)),AND(G10102&gt;0.885,F10102&gt;=50,D10102&lt;3)),1,0)</f>
        <v>1</v>
      </c>
      <c r="J10102" s="4">
        <f t="shared" si="630"/>
        <v>0</v>
      </c>
      <c r="K10102" s="5">
        <f t="shared" si="631"/>
        <v>0</v>
      </c>
    </row>
    <row r="10103" spans="1:11" x14ac:dyDescent="0.25">
      <c r="A10103" t="s">
        <v>129</v>
      </c>
      <c r="B10103" t="s">
        <v>17</v>
      </c>
      <c r="C10103">
        <v>1</v>
      </c>
      <c r="D10103">
        <v>3</v>
      </c>
      <c r="E10103">
        <v>30</v>
      </c>
      <c r="F10103">
        <v>60</v>
      </c>
      <c r="G10103" s="1">
        <f t="shared" si="628"/>
        <v>0.90909090909090906</v>
      </c>
      <c r="H10103" s="4">
        <f t="shared" si="629"/>
        <v>0</v>
      </c>
      <c r="I10103" s="5">
        <f>IF(OR(AND(F10103&gt;=50,G10103&gt;SUMIF(SeasonTotals!A$2:A$9,A10103,SeasonTotals!F$2:F$9)),AND(G10103&gt;0.885,F10103&gt;=50,D10103&lt;3)),1,0)</f>
        <v>0</v>
      </c>
      <c r="J10103" s="4">
        <f t="shared" si="630"/>
        <v>0</v>
      </c>
      <c r="K10103" s="5">
        <f t="shared" si="631"/>
        <v>0</v>
      </c>
    </row>
    <row r="10104" spans="1:11" x14ac:dyDescent="0.25">
      <c r="A10104" t="s">
        <v>129</v>
      </c>
      <c r="B10104" t="s">
        <v>17</v>
      </c>
      <c r="C10104">
        <v>1</v>
      </c>
      <c r="D10104">
        <v>1</v>
      </c>
      <c r="E10104">
        <v>30</v>
      </c>
      <c r="F10104">
        <v>60</v>
      </c>
      <c r="G10104" s="1">
        <f t="shared" si="628"/>
        <v>0.967741935483871</v>
      </c>
      <c r="H10104" s="4">
        <f t="shared" si="629"/>
        <v>1</v>
      </c>
      <c r="I10104" s="5">
        <f>IF(OR(AND(F10104&gt;=50,G10104&gt;SUMIF(SeasonTotals!A$2:A$9,A10104,SeasonTotals!F$2:F$9)),AND(G10104&gt;0.885,F10104&gt;=50,D10104&lt;3)),1,0)</f>
        <v>1</v>
      </c>
      <c r="J10104" s="4">
        <f t="shared" si="630"/>
        <v>0</v>
      </c>
      <c r="K10104" s="5">
        <f t="shared" si="631"/>
        <v>0</v>
      </c>
    </row>
    <row r="10105" spans="1:11" x14ac:dyDescent="0.25">
      <c r="A10105" t="s">
        <v>129</v>
      </c>
      <c r="B10105" t="s">
        <v>17</v>
      </c>
      <c r="C10105">
        <v>1</v>
      </c>
      <c r="D10105">
        <v>5</v>
      </c>
      <c r="E10105">
        <v>21</v>
      </c>
      <c r="F10105">
        <v>60</v>
      </c>
      <c r="G10105" s="1">
        <f t="shared" si="628"/>
        <v>0.80769230769230771</v>
      </c>
      <c r="H10105" s="4">
        <f t="shared" si="629"/>
        <v>0</v>
      </c>
      <c r="I10105" s="5">
        <f>IF(OR(AND(F10105&gt;=50,G10105&gt;SUMIF(SeasonTotals!A$2:A$9,A10105,SeasonTotals!F$2:F$9)),AND(G10105&gt;0.885,F10105&gt;=50,D10105&lt;3)),1,0)</f>
        <v>0</v>
      </c>
      <c r="J10105" s="4">
        <f t="shared" si="630"/>
        <v>1</v>
      </c>
      <c r="K10105" s="5">
        <f t="shared" si="631"/>
        <v>0</v>
      </c>
    </row>
    <row r="10106" spans="1:11" x14ac:dyDescent="0.25">
      <c r="A10106" t="s">
        <v>129</v>
      </c>
      <c r="B10106" t="s">
        <v>17</v>
      </c>
      <c r="C10106">
        <v>1</v>
      </c>
      <c r="D10106">
        <v>5</v>
      </c>
      <c r="E10106">
        <v>45</v>
      </c>
      <c r="F10106">
        <v>59</v>
      </c>
      <c r="G10106" s="1">
        <f t="shared" si="628"/>
        <v>0.9</v>
      </c>
      <c r="H10106" s="4">
        <f t="shared" si="629"/>
        <v>0</v>
      </c>
      <c r="I10106" s="5">
        <f>IF(OR(AND(F10106&gt;=50,G10106&gt;SUMIF(SeasonTotals!A$2:A$9,A10106,SeasonTotals!F$2:F$9)),AND(G10106&gt;0.885,F10106&gt;=50,D10106&lt;3)),1,0)</f>
        <v>0</v>
      </c>
      <c r="J10106" s="4">
        <f t="shared" si="630"/>
        <v>0</v>
      </c>
      <c r="K10106" s="5">
        <f t="shared" si="631"/>
        <v>0</v>
      </c>
    </row>
    <row r="10107" spans="1:11" x14ac:dyDescent="0.25">
      <c r="A10107" t="s">
        <v>129</v>
      </c>
      <c r="B10107" t="s">
        <v>17</v>
      </c>
      <c r="C10107">
        <v>1</v>
      </c>
      <c r="D10107">
        <v>0</v>
      </c>
      <c r="E10107">
        <v>30</v>
      </c>
      <c r="F10107">
        <v>60</v>
      </c>
      <c r="G10107" s="1">
        <f t="shared" si="628"/>
        <v>1</v>
      </c>
      <c r="H10107" s="4">
        <f t="shared" si="629"/>
        <v>1</v>
      </c>
      <c r="I10107" s="5">
        <f>IF(OR(AND(F10107&gt;=50,G10107&gt;SUMIF(SeasonTotals!A$2:A$9,A10107,SeasonTotals!F$2:F$9)),AND(G10107&gt;0.885,F10107&gt;=50,D10107&lt;3)),1,0)</f>
        <v>1</v>
      </c>
      <c r="J10107" s="4">
        <f t="shared" si="630"/>
        <v>0</v>
      </c>
      <c r="K10107" s="5">
        <f t="shared" si="631"/>
        <v>0</v>
      </c>
    </row>
    <row r="10108" spans="1:11" x14ac:dyDescent="0.25">
      <c r="A10108" t="s">
        <v>129</v>
      </c>
      <c r="B10108" t="s">
        <v>17</v>
      </c>
      <c r="C10108">
        <v>1</v>
      </c>
      <c r="D10108">
        <v>4</v>
      </c>
      <c r="E10108">
        <v>31</v>
      </c>
      <c r="F10108">
        <v>60</v>
      </c>
      <c r="G10108" s="1">
        <f t="shared" si="628"/>
        <v>0.88571428571428568</v>
      </c>
      <c r="H10108" s="4">
        <f t="shared" si="629"/>
        <v>0</v>
      </c>
      <c r="I10108" s="5">
        <f>IF(OR(AND(F10108&gt;=50,G10108&gt;SUMIF(SeasonTotals!A$2:A$9,A10108,SeasonTotals!F$2:F$9)),AND(G10108&gt;0.885,F10108&gt;=50,D10108&lt;3)),1,0)</f>
        <v>0</v>
      </c>
      <c r="J10108" s="4">
        <f t="shared" si="630"/>
        <v>0</v>
      </c>
      <c r="K10108" s="5">
        <f t="shared" si="631"/>
        <v>0</v>
      </c>
    </row>
    <row r="10109" spans="1:11" x14ac:dyDescent="0.25">
      <c r="A10109" t="s">
        <v>129</v>
      </c>
      <c r="B10109" t="s">
        <v>17</v>
      </c>
      <c r="C10109">
        <v>1</v>
      </c>
      <c r="D10109">
        <v>1</v>
      </c>
      <c r="E10109">
        <v>38</v>
      </c>
      <c r="F10109">
        <v>60</v>
      </c>
      <c r="G10109" s="1">
        <f t="shared" si="628"/>
        <v>0.97435897435897434</v>
      </c>
      <c r="H10109" s="4">
        <f t="shared" si="629"/>
        <v>1</v>
      </c>
      <c r="I10109" s="5">
        <f>IF(OR(AND(F10109&gt;=50,G10109&gt;SUMIF(SeasonTotals!A$2:A$9,A10109,SeasonTotals!F$2:F$9)),AND(G10109&gt;0.885,F10109&gt;=50,D10109&lt;3)),1,0)</f>
        <v>1</v>
      </c>
      <c r="J10109" s="4">
        <f t="shared" si="630"/>
        <v>0</v>
      </c>
      <c r="K10109" s="5">
        <f t="shared" si="631"/>
        <v>0</v>
      </c>
    </row>
    <row r="10110" spans="1:11" x14ac:dyDescent="0.25">
      <c r="A10110" t="s">
        <v>129</v>
      </c>
      <c r="B10110" t="s">
        <v>17</v>
      </c>
      <c r="C10110">
        <v>1</v>
      </c>
      <c r="D10110">
        <v>1</v>
      </c>
      <c r="E10110">
        <v>30</v>
      </c>
      <c r="F10110">
        <v>65</v>
      </c>
      <c r="G10110" s="1">
        <f t="shared" si="628"/>
        <v>0.967741935483871</v>
      </c>
      <c r="H10110" s="4">
        <f t="shared" si="629"/>
        <v>1</v>
      </c>
      <c r="I10110" s="5">
        <f>IF(OR(AND(F10110&gt;=50,G10110&gt;SUMIF(SeasonTotals!A$2:A$9,A10110,SeasonTotals!F$2:F$9)),AND(G10110&gt;0.885,F10110&gt;=50,D10110&lt;3)),1,0)</f>
        <v>1</v>
      </c>
      <c r="J10110" s="4">
        <f t="shared" si="630"/>
        <v>0</v>
      </c>
      <c r="K10110" s="5">
        <f t="shared" si="631"/>
        <v>0</v>
      </c>
    </row>
    <row r="10111" spans="1:11" x14ac:dyDescent="0.25">
      <c r="A10111" t="s">
        <v>129</v>
      </c>
      <c r="B10111" t="s">
        <v>18</v>
      </c>
      <c r="C10111">
        <v>1</v>
      </c>
      <c r="D10111">
        <v>2</v>
      </c>
      <c r="E10111">
        <v>16</v>
      </c>
      <c r="F10111">
        <v>58</v>
      </c>
      <c r="G10111" s="1">
        <f t="shared" si="628"/>
        <v>0.88888888888888884</v>
      </c>
      <c r="H10111" s="4">
        <f t="shared" si="629"/>
        <v>1</v>
      </c>
      <c r="I10111" s="5">
        <f>IF(OR(AND(F10111&gt;=50,G10111&gt;SUMIF(SeasonTotals!A$2:A$9,A10111,SeasonTotals!F$2:F$9)),AND(G10111&gt;0.885,F10111&gt;=50,D10111&lt;3)),1,0)</f>
        <v>1</v>
      </c>
      <c r="J10111" s="4">
        <f t="shared" si="630"/>
        <v>0</v>
      </c>
      <c r="K10111" s="5">
        <f t="shared" si="631"/>
        <v>0</v>
      </c>
    </row>
    <row r="10112" spans="1:11" x14ac:dyDescent="0.25">
      <c r="A10112" t="s">
        <v>129</v>
      </c>
      <c r="B10112" t="s">
        <v>18</v>
      </c>
      <c r="C10112">
        <v>1</v>
      </c>
      <c r="D10112">
        <v>1</v>
      </c>
      <c r="E10112">
        <v>30</v>
      </c>
      <c r="F10112">
        <v>60</v>
      </c>
      <c r="G10112" s="1">
        <f t="shared" si="628"/>
        <v>0.967741935483871</v>
      </c>
      <c r="H10112" s="4">
        <f t="shared" si="629"/>
        <v>1</v>
      </c>
      <c r="I10112" s="5">
        <f>IF(OR(AND(F10112&gt;=50,G10112&gt;SUMIF(SeasonTotals!A$2:A$9,A10112,SeasonTotals!F$2:F$9)),AND(G10112&gt;0.885,F10112&gt;=50,D10112&lt;3)),1,0)</f>
        <v>1</v>
      </c>
      <c r="J10112" s="4">
        <f t="shared" si="630"/>
        <v>0</v>
      </c>
      <c r="K10112" s="5">
        <f t="shared" si="631"/>
        <v>0</v>
      </c>
    </row>
    <row r="10113" spans="1:11" x14ac:dyDescent="0.25">
      <c r="A10113" t="s">
        <v>129</v>
      </c>
      <c r="B10113" t="s">
        <v>18</v>
      </c>
      <c r="C10113">
        <v>1</v>
      </c>
      <c r="D10113">
        <v>4</v>
      </c>
      <c r="E10113">
        <v>17</v>
      </c>
      <c r="F10113">
        <v>60</v>
      </c>
      <c r="G10113" s="1">
        <f t="shared" si="628"/>
        <v>0.80952380952380953</v>
      </c>
      <c r="H10113" s="4">
        <f t="shared" si="629"/>
        <v>0</v>
      </c>
      <c r="I10113" s="5">
        <f>IF(OR(AND(F10113&gt;=50,G10113&gt;SUMIF(SeasonTotals!A$2:A$9,A10113,SeasonTotals!F$2:F$9)),AND(G10113&gt;0.885,F10113&gt;=50,D10113&lt;3)),1,0)</f>
        <v>0</v>
      </c>
      <c r="J10113" s="4">
        <f t="shared" si="630"/>
        <v>1</v>
      </c>
      <c r="K10113" s="5">
        <f t="shared" si="631"/>
        <v>0</v>
      </c>
    </row>
    <row r="10114" spans="1:11" x14ac:dyDescent="0.25">
      <c r="A10114" t="s">
        <v>129</v>
      </c>
      <c r="B10114" t="s">
        <v>18</v>
      </c>
      <c r="C10114">
        <v>1</v>
      </c>
      <c r="D10114">
        <v>5</v>
      </c>
      <c r="E10114">
        <v>25</v>
      </c>
      <c r="F10114">
        <v>65</v>
      </c>
      <c r="G10114" s="1">
        <f t="shared" ref="G10114:G10177" si="632">E10114/MAX(1,SUM(D10114:E10114))</f>
        <v>0.83333333333333337</v>
      </c>
      <c r="H10114" s="4">
        <f t="shared" ref="H10114:H10177" si="633">IF(AND(F10114&gt;=50,OR(G10114&gt;0.913,AND(G10114&gt;0.885,D10114&lt;3))),1,0)</f>
        <v>0</v>
      </c>
      <c r="I10114" s="5">
        <f>IF(OR(AND(F10114&gt;=50,G10114&gt;SUMIF(SeasonTotals!A$2:A$9,A10114,SeasonTotals!F$2:F$9)),AND(G10114&gt;0.885,F10114&gt;=50,D10114&lt;3)),1,0)</f>
        <v>0</v>
      </c>
      <c r="J10114" s="4">
        <f t="shared" ref="J10114:J10177" si="634">IF(G10114&lt;0.85,1,0)</f>
        <v>1</v>
      </c>
      <c r="K10114" s="5">
        <f t="shared" ref="K10114:K10177" si="635">IF(F10114&lt;55,1,0)</f>
        <v>0</v>
      </c>
    </row>
    <row r="10115" spans="1:11" x14ac:dyDescent="0.25">
      <c r="A10115" t="s">
        <v>129</v>
      </c>
      <c r="B10115" t="s">
        <v>18</v>
      </c>
      <c r="C10115">
        <v>1</v>
      </c>
      <c r="D10115">
        <v>2</v>
      </c>
      <c r="E10115">
        <v>20</v>
      </c>
      <c r="F10115">
        <v>59</v>
      </c>
      <c r="G10115" s="1">
        <f t="shared" si="632"/>
        <v>0.90909090909090906</v>
      </c>
      <c r="H10115" s="4">
        <f t="shared" si="633"/>
        <v>1</v>
      </c>
      <c r="I10115" s="5">
        <f>IF(OR(AND(F10115&gt;=50,G10115&gt;SUMIF(SeasonTotals!A$2:A$9,A10115,SeasonTotals!F$2:F$9)),AND(G10115&gt;0.885,F10115&gt;=50,D10115&lt;3)),1,0)</f>
        <v>1</v>
      </c>
      <c r="J10115" s="4">
        <f t="shared" si="634"/>
        <v>0</v>
      </c>
      <c r="K10115" s="5">
        <f t="shared" si="635"/>
        <v>0</v>
      </c>
    </row>
    <row r="10116" spans="1:11" x14ac:dyDescent="0.25">
      <c r="A10116" t="s">
        <v>129</v>
      </c>
      <c r="B10116" t="s">
        <v>18</v>
      </c>
      <c r="C10116">
        <v>1</v>
      </c>
      <c r="D10116">
        <v>3</v>
      </c>
      <c r="E10116">
        <v>29</v>
      </c>
      <c r="F10116">
        <v>58</v>
      </c>
      <c r="G10116" s="1">
        <f t="shared" si="632"/>
        <v>0.90625</v>
      </c>
      <c r="H10116" s="4">
        <f t="shared" si="633"/>
        <v>0</v>
      </c>
      <c r="I10116" s="5">
        <f>IF(OR(AND(F10116&gt;=50,G10116&gt;SUMIF(SeasonTotals!A$2:A$9,A10116,SeasonTotals!F$2:F$9)),AND(G10116&gt;0.885,F10116&gt;=50,D10116&lt;3)),1,0)</f>
        <v>0</v>
      </c>
      <c r="J10116" s="4">
        <f t="shared" si="634"/>
        <v>0</v>
      </c>
      <c r="K10116" s="5">
        <f t="shared" si="635"/>
        <v>0</v>
      </c>
    </row>
    <row r="10117" spans="1:11" x14ac:dyDescent="0.25">
      <c r="A10117" t="s">
        <v>129</v>
      </c>
      <c r="B10117" t="s">
        <v>18</v>
      </c>
      <c r="C10117">
        <v>1</v>
      </c>
      <c r="D10117">
        <v>5</v>
      </c>
      <c r="E10117">
        <v>22</v>
      </c>
      <c r="F10117">
        <v>61</v>
      </c>
      <c r="G10117" s="1">
        <f t="shared" si="632"/>
        <v>0.81481481481481477</v>
      </c>
      <c r="H10117" s="4">
        <f t="shared" si="633"/>
        <v>0</v>
      </c>
      <c r="I10117" s="5">
        <f>IF(OR(AND(F10117&gt;=50,G10117&gt;SUMIF(SeasonTotals!A$2:A$9,A10117,SeasonTotals!F$2:F$9)),AND(G10117&gt;0.885,F10117&gt;=50,D10117&lt;3)),1,0)</f>
        <v>0</v>
      </c>
      <c r="J10117" s="4">
        <f t="shared" si="634"/>
        <v>1</v>
      </c>
      <c r="K10117" s="5">
        <f t="shared" si="635"/>
        <v>0</v>
      </c>
    </row>
    <row r="10118" spans="1:11" x14ac:dyDescent="0.25">
      <c r="A10118" t="s">
        <v>129</v>
      </c>
      <c r="B10118" t="s">
        <v>18</v>
      </c>
      <c r="C10118">
        <v>1</v>
      </c>
      <c r="D10118">
        <v>1</v>
      </c>
      <c r="E10118">
        <v>21</v>
      </c>
      <c r="F10118">
        <v>60</v>
      </c>
      <c r="G10118" s="1">
        <f t="shared" si="632"/>
        <v>0.95454545454545459</v>
      </c>
      <c r="H10118" s="4">
        <f t="shared" si="633"/>
        <v>1</v>
      </c>
      <c r="I10118" s="5">
        <f>IF(OR(AND(F10118&gt;=50,G10118&gt;SUMIF(SeasonTotals!A$2:A$9,A10118,SeasonTotals!F$2:F$9)),AND(G10118&gt;0.885,F10118&gt;=50,D10118&lt;3)),1,0)</f>
        <v>1</v>
      </c>
      <c r="J10118" s="4">
        <f t="shared" si="634"/>
        <v>0</v>
      </c>
      <c r="K10118" s="5">
        <f t="shared" si="635"/>
        <v>0</v>
      </c>
    </row>
    <row r="10119" spans="1:11" x14ac:dyDescent="0.25">
      <c r="A10119" t="s">
        <v>129</v>
      </c>
      <c r="B10119" t="s">
        <v>18</v>
      </c>
      <c r="C10119">
        <v>1</v>
      </c>
      <c r="D10119">
        <v>1</v>
      </c>
      <c r="E10119">
        <v>29</v>
      </c>
      <c r="F10119">
        <v>60</v>
      </c>
      <c r="G10119" s="1">
        <f t="shared" si="632"/>
        <v>0.96666666666666667</v>
      </c>
      <c r="H10119" s="4">
        <f t="shared" si="633"/>
        <v>1</v>
      </c>
      <c r="I10119" s="5">
        <f>IF(OR(AND(F10119&gt;=50,G10119&gt;SUMIF(SeasonTotals!A$2:A$9,A10119,SeasonTotals!F$2:F$9)),AND(G10119&gt;0.885,F10119&gt;=50,D10119&lt;3)),1,0)</f>
        <v>1</v>
      </c>
      <c r="J10119" s="4">
        <f t="shared" si="634"/>
        <v>0</v>
      </c>
      <c r="K10119" s="5">
        <f t="shared" si="635"/>
        <v>0</v>
      </c>
    </row>
    <row r="10120" spans="1:11" x14ac:dyDescent="0.25">
      <c r="A10120" t="s">
        <v>129</v>
      </c>
      <c r="B10120" t="s">
        <v>18</v>
      </c>
      <c r="C10120">
        <v>1</v>
      </c>
      <c r="D10120">
        <v>2</v>
      </c>
      <c r="E10120">
        <v>26</v>
      </c>
      <c r="F10120">
        <v>60</v>
      </c>
      <c r="G10120" s="1">
        <f t="shared" si="632"/>
        <v>0.9285714285714286</v>
      </c>
      <c r="H10120" s="4">
        <f t="shared" si="633"/>
        <v>1</v>
      </c>
      <c r="I10120" s="5">
        <f>IF(OR(AND(F10120&gt;=50,G10120&gt;SUMIF(SeasonTotals!A$2:A$9,A10120,SeasonTotals!F$2:F$9)),AND(G10120&gt;0.885,F10120&gt;=50,D10120&lt;3)),1,0)</f>
        <v>1</v>
      </c>
      <c r="J10120" s="4">
        <f t="shared" si="634"/>
        <v>0</v>
      </c>
      <c r="K10120" s="5">
        <f t="shared" si="635"/>
        <v>0</v>
      </c>
    </row>
    <row r="10121" spans="1:11" x14ac:dyDescent="0.25">
      <c r="A10121" t="s">
        <v>129</v>
      </c>
      <c r="B10121" t="s">
        <v>18</v>
      </c>
      <c r="C10121">
        <v>1</v>
      </c>
      <c r="D10121">
        <v>1</v>
      </c>
      <c r="E10121">
        <v>33</v>
      </c>
      <c r="F10121">
        <v>60</v>
      </c>
      <c r="G10121" s="1">
        <f t="shared" si="632"/>
        <v>0.97058823529411764</v>
      </c>
      <c r="H10121" s="4">
        <f t="shared" si="633"/>
        <v>1</v>
      </c>
      <c r="I10121" s="5">
        <f>IF(OR(AND(F10121&gt;=50,G10121&gt;SUMIF(SeasonTotals!A$2:A$9,A10121,SeasonTotals!F$2:F$9)),AND(G10121&gt;0.885,F10121&gt;=50,D10121&lt;3)),1,0)</f>
        <v>1</v>
      </c>
      <c r="J10121" s="4">
        <f t="shared" si="634"/>
        <v>0</v>
      </c>
      <c r="K10121" s="5">
        <f t="shared" si="635"/>
        <v>0</v>
      </c>
    </row>
    <row r="10122" spans="1:11" x14ac:dyDescent="0.25">
      <c r="A10122" t="s">
        <v>129</v>
      </c>
      <c r="B10122" t="s">
        <v>18</v>
      </c>
      <c r="C10122">
        <v>1</v>
      </c>
      <c r="D10122">
        <v>4</v>
      </c>
      <c r="E10122">
        <v>24</v>
      </c>
      <c r="F10122">
        <v>59</v>
      </c>
      <c r="G10122" s="1">
        <f t="shared" si="632"/>
        <v>0.8571428571428571</v>
      </c>
      <c r="H10122" s="4">
        <f t="shared" si="633"/>
        <v>0</v>
      </c>
      <c r="I10122" s="5">
        <f>IF(OR(AND(F10122&gt;=50,G10122&gt;SUMIF(SeasonTotals!A$2:A$9,A10122,SeasonTotals!F$2:F$9)),AND(G10122&gt;0.885,F10122&gt;=50,D10122&lt;3)),1,0)</f>
        <v>0</v>
      </c>
      <c r="J10122" s="4">
        <f t="shared" si="634"/>
        <v>0</v>
      </c>
      <c r="K10122" s="5">
        <f t="shared" si="635"/>
        <v>0</v>
      </c>
    </row>
    <row r="10123" spans="1:11" x14ac:dyDescent="0.25">
      <c r="A10123" t="s">
        <v>129</v>
      </c>
      <c r="B10123" t="s">
        <v>18</v>
      </c>
      <c r="C10123">
        <v>1</v>
      </c>
      <c r="D10123">
        <v>2</v>
      </c>
      <c r="E10123">
        <v>11</v>
      </c>
      <c r="F10123">
        <v>57</v>
      </c>
      <c r="G10123" s="1">
        <f t="shared" si="632"/>
        <v>0.84615384615384615</v>
      </c>
      <c r="H10123" s="4">
        <f t="shared" si="633"/>
        <v>0</v>
      </c>
      <c r="I10123" s="5">
        <f>IF(OR(AND(F10123&gt;=50,G10123&gt;SUMIF(SeasonTotals!A$2:A$9,A10123,SeasonTotals!F$2:F$9)),AND(G10123&gt;0.885,F10123&gt;=50,D10123&lt;3)),1,0)</f>
        <v>0</v>
      </c>
      <c r="J10123" s="4">
        <f t="shared" si="634"/>
        <v>1</v>
      </c>
      <c r="K10123" s="5">
        <f t="shared" si="635"/>
        <v>0</v>
      </c>
    </row>
    <row r="10124" spans="1:11" x14ac:dyDescent="0.25">
      <c r="A10124" t="s">
        <v>129</v>
      </c>
      <c r="B10124" t="s">
        <v>18</v>
      </c>
      <c r="C10124">
        <v>1</v>
      </c>
      <c r="D10124">
        <v>2</v>
      </c>
      <c r="E10124">
        <v>32</v>
      </c>
      <c r="F10124">
        <v>62</v>
      </c>
      <c r="G10124" s="1">
        <f t="shared" si="632"/>
        <v>0.94117647058823528</v>
      </c>
      <c r="H10124" s="4">
        <f t="shared" si="633"/>
        <v>1</v>
      </c>
      <c r="I10124" s="5">
        <f>IF(OR(AND(F10124&gt;=50,G10124&gt;SUMIF(SeasonTotals!A$2:A$9,A10124,SeasonTotals!F$2:F$9)),AND(G10124&gt;0.885,F10124&gt;=50,D10124&lt;3)),1,0)</f>
        <v>1</v>
      </c>
      <c r="J10124" s="4">
        <f t="shared" si="634"/>
        <v>0</v>
      </c>
      <c r="K10124" s="5">
        <f t="shared" si="635"/>
        <v>0</v>
      </c>
    </row>
    <row r="10125" spans="1:11" x14ac:dyDescent="0.25">
      <c r="A10125" t="s">
        <v>129</v>
      </c>
      <c r="B10125" t="s">
        <v>18</v>
      </c>
      <c r="C10125">
        <v>1</v>
      </c>
      <c r="D10125">
        <v>2</v>
      </c>
      <c r="E10125">
        <v>30</v>
      </c>
      <c r="F10125">
        <v>65</v>
      </c>
      <c r="G10125" s="1">
        <f t="shared" si="632"/>
        <v>0.9375</v>
      </c>
      <c r="H10125" s="4">
        <f t="shared" si="633"/>
        <v>1</v>
      </c>
      <c r="I10125" s="5">
        <f>IF(OR(AND(F10125&gt;=50,G10125&gt;SUMIF(SeasonTotals!A$2:A$9,A10125,SeasonTotals!F$2:F$9)),AND(G10125&gt;0.885,F10125&gt;=50,D10125&lt;3)),1,0)</f>
        <v>1</v>
      </c>
      <c r="J10125" s="4">
        <f t="shared" si="634"/>
        <v>0</v>
      </c>
      <c r="K10125" s="5">
        <f t="shared" si="635"/>
        <v>0</v>
      </c>
    </row>
    <row r="10126" spans="1:11" x14ac:dyDescent="0.25">
      <c r="A10126" t="s">
        <v>129</v>
      </c>
      <c r="B10126" t="s">
        <v>18</v>
      </c>
      <c r="C10126">
        <v>1</v>
      </c>
      <c r="D10126">
        <v>0</v>
      </c>
      <c r="E10126">
        <v>25</v>
      </c>
      <c r="F10126">
        <v>60</v>
      </c>
      <c r="G10126" s="1">
        <f t="shared" si="632"/>
        <v>1</v>
      </c>
      <c r="H10126" s="4">
        <f t="shared" si="633"/>
        <v>1</v>
      </c>
      <c r="I10126" s="5">
        <f>IF(OR(AND(F10126&gt;=50,G10126&gt;SUMIF(SeasonTotals!A$2:A$9,A10126,SeasonTotals!F$2:F$9)),AND(G10126&gt;0.885,F10126&gt;=50,D10126&lt;3)),1,0)</f>
        <v>1</v>
      </c>
      <c r="J10126" s="4">
        <f t="shared" si="634"/>
        <v>0</v>
      </c>
      <c r="K10126" s="5">
        <f t="shared" si="635"/>
        <v>0</v>
      </c>
    </row>
    <row r="10127" spans="1:11" x14ac:dyDescent="0.25">
      <c r="A10127" t="s">
        <v>129</v>
      </c>
      <c r="B10127" t="s">
        <v>18</v>
      </c>
      <c r="C10127">
        <v>1</v>
      </c>
      <c r="D10127">
        <v>0</v>
      </c>
      <c r="E10127">
        <v>17</v>
      </c>
      <c r="F10127">
        <v>59</v>
      </c>
      <c r="G10127" s="1">
        <f t="shared" si="632"/>
        <v>1</v>
      </c>
      <c r="H10127" s="4">
        <f t="shared" si="633"/>
        <v>1</v>
      </c>
      <c r="I10127" s="5">
        <f>IF(OR(AND(F10127&gt;=50,G10127&gt;SUMIF(SeasonTotals!A$2:A$9,A10127,SeasonTotals!F$2:F$9)),AND(G10127&gt;0.885,F10127&gt;=50,D10127&lt;3)),1,0)</f>
        <v>1</v>
      </c>
      <c r="J10127" s="4">
        <f t="shared" si="634"/>
        <v>0</v>
      </c>
      <c r="K10127" s="5">
        <f t="shared" si="635"/>
        <v>0</v>
      </c>
    </row>
    <row r="10128" spans="1:11" x14ac:dyDescent="0.25">
      <c r="A10128" t="s">
        <v>129</v>
      </c>
      <c r="B10128" t="s">
        <v>18</v>
      </c>
      <c r="C10128">
        <v>1</v>
      </c>
      <c r="D10128">
        <v>1</v>
      </c>
      <c r="E10128">
        <v>17</v>
      </c>
      <c r="F10128">
        <v>59</v>
      </c>
      <c r="G10128" s="1">
        <f t="shared" si="632"/>
        <v>0.94444444444444442</v>
      </c>
      <c r="H10128" s="4">
        <f t="shared" si="633"/>
        <v>1</v>
      </c>
      <c r="I10128" s="5">
        <f>IF(OR(AND(F10128&gt;=50,G10128&gt;SUMIF(SeasonTotals!A$2:A$9,A10128,SeasonTotals!F$2:F$9)),AND(G10128&gt;0.885,F10128&gt;=50,D10128&lt;3)),1,0)</f>
        <v>1</v>
      </c>
      <c r="J10128" s="4">
        <f t="shared" si="634"/>
        <v>0</v>
      </c>
      <c r="K10128" s="5">
        <f t="shared" si="635"/>
        <v>0</v>
      </c>
    </row>
    <row r="10129" spans="1:11" x14ac:dyDescent="0.25">
      <c r="A10129" t="s">
        <v>129</v>
      </c>
      <c r="B10129" t="s">
        <v>18</v>
      </c>
      <c r="C10129">
        <v>1</v>
      </c>
      <c r="D10129">
        <v>3</v>
      </c>
      <c r="E10129">
        <v>30</v>
      </c>
      <c r="F10129">
        <v>65</v>
      </c>
      <c r="G10129" s="1">
        <f t="shared" si="632"/>
        <v>0.90909090909090906</v>
      </c>
      <c r="H10129" s="4">
        <f t="shared" si="633"/>
        <v>0</v>
      </c>
      <c r="I10129" s="5">
        <f>IF(OR(AND(F10129&gt;=50,G10129&gt;SUMIF(SeasonTotals!A$2:A$9,A10129,SeasonTotals!F$2:F$9)),AND(G10129&gt;0.885,F10129&gt;=50,D10129&lt;3)),1,0)</f>
        <v>0</v>
      </c>
      <c r="J10129" s="4">
        <f t="shared" si="634"/>
        <v>0</v>
      </c>
      <c r="K10129" s="5">
        <f t="shared" si="635"/>
        <v>0</v>
      </c>
    </row>
    <row r="10130" spans="1:11" x14ac:dyDescent="0.25">
      <c r="A10130" t="s">
        <v>129</v>
      </c>
      <c r="B10130" t="s">
        <v>18</v>
      </c>
      <c r="C10130">
        <v>1</v>
      </c>
      <c r="D10130">
        <v>3</v>
      </c>
      <c r="E10130">
        <v>33</v>
      </c>
      <c r="F10130">
        <v>59</v>
      </c>
      <c r="G10130" s="1">
        <f t="shared" si="632"/>
        <v>0.91666666666666663</v>
      </c>
      <c r="H10130" s="4">
        <f t="shared" si="633"/>
        <v>1</v>
      </c>
      <c r="I10130" s="5">
        <f>IF(OR(AND(F10130&gt;=50,G10130&gt;SUMIF(SeasonTotals!A$2:A$9,A10130,SeasonTotals!F$2:F$9)),AND(G10130&gt;0.885,F10130&gt;=50,D10130&lt;3)),1,0)</f>
        <v>1</v>
      </c>
      <c r="J10130" s="4">
        <f t="shared" si="634"/>
        <v>0</v>
      </c>
      <c r="K10130" s="5">
        <f t="shared" si="635"/>
        <v>0</v>
      </c>
    </row>
    <row r="10131" spans="1:11" x14ac:dyDescent="0.25">
      <c r="A10131" t="s">
        <v>129</v>
      </c>
      <c r="B10131" t="s">
        <v>18</v>
      </c>
      <c r="C10131">
        <v>1</v>
      </c>
      <c r="D10131">
        <v>4</v>
      </c>
      <c r="E10131">
        <v>38</v>
      </c>
      <c r="F10131">
        <v>62</v>
      </c>
      <c r="G10131" s="1">
        <f t="shared" si="632"/>
        <v>0.90476190476190477</v>
      </c>
      <c r="H10131" s="4">
        <f t="shared" si="633"/>
        <v>0</v>
      </c>
      <c r="I10131" s="5">
        <f>IF(OR(AND(F10131&gt;=50,G10131&gt;SUMIF(SeasonTotals!A$2:A$9,A10131,SeasonTotals!F$2:F$9)),AND(G10131&gt;0.885,F10131&gt;=50,D10131&lt;3)),1,0)</f>
        <v>0</v>
      </c>
      <c r="J10131" s="4">
        <f t="shared" si="634"/>
        <v>0</v>
      </c>
      <c r="K10131" s="5">
        <f t="shared" si="635"/>
        <v>0</v>
      </c>
    </row>
    <row r="10132" spans="1:11" x14ac:dyDescent="0.25">
      <c r="A10132" t="s">
        <v>129</v>
      </c>
      <c r="B10132" t="s">
        <v>18</v>
      </c>
      <c r="C10132">
        <v>1</v>
      </c>
      <c r="D10132">
        <v>3</v>
      </c>
      <c r="E10132">
        <v>38</v>
      </c>
      <c r="F10132">
        <v>65</v>
      </c>
      <c r="G10132" s="1">
        <f t="shared" si="632"/>
        <v>0.92682926829268297</v>
      </c>
      <c r="H10132" s="4">
        <f t="shared" si="633"/>
        <v>1</v>
      </c>
      <c r="I10132" s="5">
        <f>IF(OR(AND(F10132&gt;=50,G10132&gt;SUMIF(SeasonTotals!A$2:A$9,A10132,SeasonTotals!F$2:F$9)),AND(G10132&gt;0.885,F10132&gt;=50,D10132&lt;3)),1,0)</f>
        <v>1</v>
      </c>
      <c r="J10132" s="4">
        <f t="shared" si="634"/>
        <v>0</v>
      </c>
      <c r="K10132" s="5">
        <f t="shared" si="635"/>
        <v>0</v>
      </c>
    </row>
    <row r="10133" spans="1:11" x14ac:dyDescent="0.25">
      <c r="A10133" t="s">
        <v>129</v>
      </c>
      <c r="B10133" t="s">
        <v>18</v>
      </c>
      <c r="C10133">
        <v>1</v>
      </c>
      <c r="D10133">
        <v>1</v>
      </c>
      <c r="E10133">
        <v>26</v>
      </c>
      <c r="F10133">
        <v>60</v>
      </c>
      <c r="G10133" s="1">
        <f t="shared" si="632"/>
        <v>0.96296296296296291</v>
      </c>
      <c r="H10133" s="4">
        <f t="shared" si="633"/>
        <v>1</v>
      </c>
      <c r="I10133" s="5">
        <f>IF(OR(AND(F10133&gt;=50,G10133&gt;SUMIF(SeasonTotals!A$2:A$9,A10133,SeasonTotals!F$2:F$9)),AND(G10133&gt;0.885,F10133&gt;=50,D10133&lt;3)),1,0)</f>
        <v>1</v>
      </c>
      <c r="J10133" s="4">
        <f t="shared" si="634"/>
        <v>0</v>
      </c>
      <c r="K10133" s="5">
        <f t="shared" si="635"/>
        <v>0</v>
      </c>
    </row>
    <row r="10134" spans="1:11" x14ac:dyDescent="0.25">
      <c r="A10134" t="s">
        <v>129</v>
      </c>
      <c r="B10134" t="s">
        <v>18</v>
      </c>
      <c r="C10134">
        <v>1</v>
      </c>
      <c r="D10134">
        <v>2</v>
      </c>
      <c r="E10134">
        <v>26</v>
      </c>
      <c r="F10134">
        <v>64</v>
      </c>
      <c r="G10134" s="1">
        <f t="shared" si="632"/>
        <v>0.9285714285714286</v>
      </c>
      <c r="H10134" s="4">
        <f t="shared" si="633"/>
        <v>1</v>
      </c>
      <c r="I10134" s="5">
        <f>IF(OR(AND(F10134&gt;=50,G10134&gt;SUMIF(SeasonTotals!A$2:A$9,A10134,SeasonTotals!F$2:F$9)),AND(G10134&gt;0.885,F10134&gt;=50,D10134&lt;3)),1,0)</f>
        <v>1</v>
      </c>
      <c r="J10134" s="4">
        <f t="shared" si="634"/>
        <v>0</v>
      </c>
      <c r="K10134" s="5">
        <f t="shared" si="635"/>
        <v>0</v>
      </c>
    </row>
    <row r="10135" spans="1:11" x14ac:dyDescent="0.25">
      <c r="A10135" t="s">
        <v>129</v>
      </c>
      <c r="B10135" t="s">
        <v>18</v>
      </c>
      <c r="C10135">
        <v>1</v>
      </c>
      <c r="D10135">
        <v>3</v>
      </c>
      <c r="E10135">
        <v>28</v>
      </c>
      <c r="F10135">
        <v>64</v>
      </c>
      <c r="G10135" s="1">
        <f t="shared" si="632"/>
        <v>0.90322580645161288</v>
      </c>
      <c r="H10135" s="4">
        <f t="shared" si="633"/>
        <v>0</v>
      </c>
      <c r="I10135" s="5">
        <f>IF(OR(AND(F10135&gt;=50,G10135&gt;SUMIF(SeasonTotals!A$2:A$9,A10135,SeasonTotals!F$2:F$9)),AND(G10135&gt;0.885,F10135&gt;=50,D10135&lt;3)),1,0)</f>
        <v>0</v>
      </c>
      <c r="J10135" s="4">
        <f t="shared" si="634"/>
        <v>0</v>
      </c>
      <c r="K10135" s="5">
        <f t="shared" si="635"/>
        <v>0</v>
      </c>
    </row>
    <row r="10136" spans="1:11" x14ac:dyDescent="0.25">
      <c r="A10136" t="s">
        <v>129</v>
      </c>
      <c r="B10136" t="s">
        <v>18</v>
      </c>
      <c r="C10136">
        <v>1</v>
      </c>
      <c r="D10136">
        <v>1</v>
      </c>
      <c r="E10136">
        <v>28</v>
      </c>
      <c r="F10136">
        <v>59</v>
      </c>
      <c r="G10136" s="1">
        <f t="shared" si="632"/>
        <v>0.96551724137931039</v>
      </c>
      <c r="H10136" s="4">
        <f t="shared" si="633"/>
        <v>1</v>
      </c>
      <c r="I10136" s="5">
        <f>IF(OR(AND(F10136&gt;=50,G10136&gt;SUMIF(SeasonTotals!A$2:A$9,A10136,SeasonTotals!F$2:F$9)),AND(G10136&gt;0.885,F10136&gt;=50,D10136&lt;3)),1,0)</f>
        <v>1</v>
      </c>
      <c r="J10136" s="4">
        <f t="shared" si="634"/>
        <v>0</v>
      </c>
      <c r="K10136" s="5">
        <f t="shared" si="635"/>
        <v>0</v>
      </c>
    </row>
    <row r="10137" spans="1:11" x14ac:dyDescent="0.25">
      <c r="A10137" t="s">
        <v>129</v>
      </c>
      <c r="B10137" t="s">
        <v>18</v>
      </c>
      <c r="C10137">
        <v>1</v>
      </c>
      <c r="D10137">
        <v>3</v>
      </c>
      <c r="E10137">
        <v>29</v>
      </c>
      <c r="F10137">
        <v>60</v>
      </c>
      <c r="G10137" s="1">
        <f t="shared" si="632"/>
        <v>0.90625</v>
      </c>
      <c r="H10137" s="4">
        <f t="shared" si="633"/>
        <v>0</v>
      </c>
      <c r="I10137" s="5">
        <f>IF(OR(AND(F10137&gt;=50,G10137&gt;SUMIF(SeasonTotals!A$2:A$9,A10137,SeasonTotals!F$2:F$9)),AND(G10137&gt;0.885,F10137&gt;=50,D10137&lt;3)),1,0)</f>
        <v>0</v>
      </c>
      <c r="J10137" s="4">
        <f t="shared" si="634"/>
        <v>0</v>
      </c>
      <c r="K10137" s="5">
        <f t="shared" si="635"/>
        <v>0</v>
      </c>
    </row>
    <row r="10138" spans="1:11" x14ac:dyDescent="0.25">
      <c r="A10138" t="s">
        <v>129</v>
      </c>
      <c r="B10138" t="s">
        <v>18</v>
      </c>
      <c r="C10138">
        <v>1</v>
      </c>
      <c r="D10138">
        <v>4</v>
      </c>
      <c r="E10138">
        <v>21</v>
      </c>
      <c r="F10138">
        <v>58</v>
      </c>
      <c r="G10138" s="1">
        <f t="shared" si="632"/>
        <v>0.84</v>
      </c>
      <c r="H10138" s="4">
        <f t="shared" si="633"/>
        <v>0</v>
      </c>
      <c r="I10138" s="5">
        <f>IF(OR(AND(F10138&gt;=50,G10138&gt;SUMIF(SeasonTotals!A$2:A$9,A10138,SeasonTotals!F$2:F$9)),AND(G10138&gt;0.885,F10138&gt;=50,D10138&lt;3)),1,0)</f>
        <v>0</v>
      </c>
      <c r="J10138" s="4">
        <f t="shared" si="634"/>
        <v>1</v>
      </c>
      <c r="K10138" s="5">
        <f t="shared" si="635"/>
        <v>0</v>
      </c>
    </row>
    <row r="10139" spans="1:11" x14ac:dyDescent="0.25">
      <c r="A10139" t="s">
        <v>129</v>
      </c>
      <c r="B10139" t="s">
        <v>18</v>
      </c>
      <c r="C10139">
        <v>1</v>
      </c>
      <c r="D10139">
        <v>5</v>
      </c>
      <c r="E10139">
        <v>30</v>
      </c>
      <c r="F10139">
        <v>59</v>
      </c>
      <c r="G10139" s="1">
        <f t="shared" si="632"/>
        <v>0.8571428571428571</v>
      </c>
      <c r="H10139" s="4">
        <f t="shared" si="633"/>
        <v>0</v>
      </c>
      <c r="I10139" s="5">
        <f>IF(OR(AND(F10139&gt;=50,G10139&gt;SUMIF(SeasonTotals!A$2:A$9,A10139,SeasonTotals!F$2:F$9)),AND(G10139&gt;0.885,F10139&gt;=50,D10139&lt;3)),1,0)</f>
        <v>0</v>
      </c>
      <c r="J10139" s="4">
        <f t="shared" si="634"/>
        <v>0</v>
      </c>
      <c r="K10139" s="5">
        <f t="shared" si="635"/>
        <v>0</v>
      </c>
    </row>
    <row r="10140" spans="1:11" x14ac:dyDescent="0.25">
      <c r="A10140" t="s">
        <v>129</v>
      </c>
      <c r="B10140" t="s">
        <v>18</v>
      </c>
      <c r="C10140">
        <v>1</v>
      </c>
      <c r="D10140">
        <v>3</v>
      </c>
      <c r="E10140">
        <v>28</v>
      </c>
      <c r="F10140">
        <v>59</v>
      </c>
      <c r="G10140" s="1">
        <f t="shared" si="632"/>
        <v>0.90322580645161288</v>
      </c>
      <c r="H10140" s="4">
        <f t="shared" si="633"/>
        <v>0</v>
      </c>
      <c r="I10140" s="5">
        <f>IF(OR(AND(F10140&gt;=50,G10140&gt;SUMIF(SeasonTotals!A$2:A$9,A10140,SeasonTotals!F$2:F$9)),AND(G10140&gt;0.885,F10140&gt;=50,D10140&lt;3)),1,0)</f>
        <v>0</v>
      </c>
      <c r="J10140" s="4">
        <f t="shared" si="634"/>
        <v>0</v>
      </c>
      <c r="K10140" s="5">
        <f t="shared" si="635"/>
        <v>0</v>
      </c>
    </row>
    <row r="10141" spans="1:11" x14ac:dyDescent="0.25">
      <c r="A10141" t="s">
        <v>129</v>
      </c>
      <c r="B10141" t="s">
        <v>18</v>
      </c>
      <c r="C10141">
        <v>1</v>
      </c>
      <c r="D10141">
        <v>4</v>
      </c>
      <c r="E10141">
        <v>30</v>
      </c>
      <c r="F10141">
        <v>59</v>
      </c>
      <c r="G10141" s="1">
        <f t="shared" si="632"/>
        <v>0.88235294117647056</v>
      </c>
      <c r="H10141" s="4">
        <f t="shared" si="633"/>
        <v>0</v>
      </c>
      <c r="I10141" s="5">
        <f>IF(OR(AND(F10141&gt;=50,G10141&gt;SUMIF(SeasonTotals!A$2:A$9,A10141,SeasonTotals!F$2:F$9)),AND(G10141&gt;0.885,F10141&gt;=50,D10141&lt;3)),1,0)</f>
        <v>0</v>
      </c>
      <c r="J10141" s="4">
        <f t="shared" si="634"/>
        <v>0</v>
      </c>
      <c r="K10141" s="5">
        <f t="shared" si="635"/>
        <v>0</v>
      </c>
    </row>
    <row r="10142" spans="1:11" x14ac:dyDescent="0.25">
      <c r="A10142" t="s">
        <v>129</v>
      </c>
      <c r="B10142" t="s">
        <v>18</v>
      </c>
      <c r="C10142">
        <v>1</v>
      </c>
      <c r="D10142">
        <v>4</v>
      </c>
      <c r="E10142">
        <v>18</v>
      </c>
      <c r="F10142">
        <v>59</v>
      </c>
      <c r="G10142" s="1">
        <f t="shared" si="632"/>
        <v>0.81818181818181823</v>
      </c>
      <c r="H10142" s="4">
        <f t="shared" si="633"/>
        <v>0</v>
      </c>
      <c r="I10142" s="5">
        <f>IF(OR(AND(F10142&gt;=50,G10142&gt;SUMIF(SeasonTotals!A$2:A$9,A10142,SeasonTotals!F$2:F$9)),AND(G10142&gt;0.885,F10142&gt;=50,D10142&lt;3)),1,0)</f>
        <v>0</v>
      </c>
      <c r="J10142" s="4">
        <f t="shared" si="634"/>
        <v>1</v>
      </c>
      <c r="K10142" s="5">
        <f t="shared" si="635"/>
        <v>0</v>
      </c>
    </row>
    <row r="10143" spans="1:11" x14ac:dyDescent="0.25">
      <c r="A10143" t="s">
        <v>129</v>
      </c>
      <c r="B10143" t="s">
        <v>18</v>
      </c>
      <c r="C10143">
        <v>1</v>
      </c>
      <c r="D10143">
        <v>2</v>
      </c>
      <c r="E10143">
        <v>32</v>
      </c>
      <c r="F10143">
        <v>59</v>
      </c>
      <c r="G10143" s="1">
        <f t="shared" si="632"/>
        <v>0.94117647058823528</v>
      </c>
      <c r="H10143" s="4">
        <f t="shared" si="633"/>
        <v>1</v>
      </c>
      <c r="I10143" s="5">
        <f>IF(OR(AND(F10143&gt;=50,G10143&gt;SUMIF(SeasonTotals!A$2:A$9,A10143,SeasonTotals!F$2:F$9)),AND(G10143&gt;0.885,F10143&gt;=50,D10143&lt;3)),1,0)</f>
        <v>1</v>
      </c>
      <c r="J10143" s="4">
        <f t="shared" si="634"/>
        <v>0</v>
      </c>
      <c r="K10143" s="5">
        <f t="shared" si="635"/>
        <v>0</v>
      </c>
    </row>
    <row r="10144" spans="1:11" x14ac:dyDescent="0.25">
      <c r="A10144" t="s">
        <v>129</v>
      </c>
      <c r="B10144" t="s">
        <v>18</v>
      </c>
      <c r="C10144">
        <v>1</v>
      </c>
      <c r="D10144">
        <v>3</v>
      </c>
      <c r="E10144">
        <v>24</v>
      </c>
      <c r="F10144">
        <v>60</v>
      </c>
      <c r="G10144" s="1">
        <f t="shared" si="632"/>
        <v>0.88888888888888884</v>
      </c>
      <c r="H10144" s="4">
        <f t="shared" si="633"/>
        <v>0</v>
      </c>
      <c r="I10144" s="5">
        <f>IF(OR(AND(F10144&gt;=50,G10144&gt;SUMIF(SeasonTotals!A$2:A$9,A10144,SeasonTotals!F$2:F$9)),AND(G10144&gt;0.885,F10144&gt;=50,D10144&lt;3)),1,0)</f>
        <v>0</v>
      </c>
      <c r="J10144" s="4">
        <f t="shared" si="634"/>
        <v>0</v>
      </c>
      <c r="K10144" s="5">
        <f t="shared" si="635"/>
        <v>0</v>
      </c>
    </row>
    <row r="10145" spans="1:11" x14ac:dyDescent="0.25">
      <c r="A10145" t="s">
        <v>129</v>
      </c>
      <c r="B10145" t="s">
        <v>18</v>
      </c>
      <c r="C10145">
        <v>1</v>
      </c>
      <c r="D10145">
        <v>1</v>
      </c>
      <c r="E10145">
        <v>23</v>
      </c>
      <c r="F10145">
        <v>60</v>
      </c>
      <c r="G10145" s="1">
        <f t="shared" si="632"/>
        <v>0.95833333333333337</v>
      </c>
      <c r="H10145" s="4">
        <f t="shared" si="633"/>
        <v>1</v>
      </c>
      <c r="I10145" s="5">
        <f>IF(OR(AND(F10145&gt;=50,G10145&gt;SUMIF(SeasonTotals!A$2:A$9,A10145,SeasonTotals!F$2:F$9)),AND(G10145&gt;0.885,F10145&gt;=50,D10145&lt;3)),1,0)</f>
        <v>1</v>
      </c>
      <c r="J10145" s="4">
        <f t="shared" si="634"/>
        <v>0</v>
      </c>
      <c r="K10145" s="5">
        <f t="shared" si="635"/>
        <v>0</v>
      </c>
    </row>
    <row r="10146" spans="1:11" x14ac:dyDescent="0.25">
      <c r="A10146" t="s">
        <v>129</v>
      </c>
      <c r="B10146" t="s">
        <v>18</v>
      </c>
      <c r="C10146">
        <v>1</v>
      </c>
      <c r="D10146">
        <v>3</v>
      </c>
      <c r="E10146">
        <v>22</v>
      </c>
      <c r="F10146">
        <v>60</v>
      </c>
      <c r="G10146" s="1">
        <f t="shared" si="632"/>
        <v>0.88</v>
      </c>
      <c r="H10146" s="4">
        <f t="shared" si="633"/>
        <v>0</v>
      </c>
      <c r="I10146" s="5">
        <f>IF(OR(AND(F10146&gt;=50,G10146&gt;SUMIF(SeasonTotals!A$2:A$9,A10146,SeasonTotals!F$2:F$9)),AND(G10146&gt;0.885,F10146&gt;=50,D10146&lt;3)),1,0)</f>
        <v>0</v>
      </c>
      <c r="J10146" s="4">
        <f t="shared" si="634"/>
        <v>0</v>
      </c>
      <c r="K10146" s="5">
        <f t="shared" si="635"/>
        <v>0</v>
      </c>
    </row>
    <row r="10147" spans="1:11" x14ac:dyDescent="0.25">
      <c r="A10147" t="s">
        <v>129</v>
      </c>
      <c r="B10147" t="s">
        <v>18</v>
      </c>
      <c r="C10147">
        <v>1</v>
      </c>
      <c r="D10147">
        <v>2</v>
      </c>
      <c r="E10147">
        <v>28</v>
      </c>
      <c r="F10147">
        <v>59</v>
      </c>
      <c r="G10147" s="1">
        <f t="shared" si="632"/>
        <v>0.93333333333333335</v>
      </c>
      <c r="H10147" s="4">
        <f t="shared" si="633"/>
        <v>1</v>
      </c>
      <c r="I10147" s="5">
        <f>IF(OR(AND(F10147&gt;=50,G10147&gt;SUMIF(SeasonTotals!A$2:A$9,A10147,SeasonTotals!F$2:F$9)),AND(G10147&gt;0.885,F10147&gt;=50,D10147&lt;3)),1,0)</f>
        <v>1</v>
      </c>
      <c r="J10147" s="4">
        <f t="shared" si="634"/>
        <v>0</v>
      </c>
      <c r="K10147" s="5">
        <f t="shared" si="635"/>
        <v>0</v>
      </c>
    </row>
    <row r="10148" spans="1:11" x14ac:dyDescent="0.25">
      <c r="A10148" t="s">
        <v>129</v>
      </c>
      <c r="B10148" t="s">
        <v>18</v>
      </c>
      <c r="C10148">
        <v>1</v>
      </c>
      <c r="D10148">
        <v>2</v>
      </c>
      <c r="E10148">
        <v>23</v>
      </c>
      <c r="F10148">
        <v>64</v>
      </c>
      <c r="G10148" s="1">
        <f t="shared" si="632"/>
        <v>0.92</v>
      </c>
      <c r="H10148" s="4">
        <f t="shared" si="633"/>
        <v>1</v>
      </c>
      <c r="I10148" s="5">
        <f>IF(OR(AND(F10148&gt;=50,G10148&gt;SUMIF(SeasonTotals!A$2:A$9,A10148,SeasonTotals!F$2:F$9)),AND(G10148&gt;0.885,F10148&gt;=50,D10148&lt;3)),1,0)</f>
        <v>1</v>
      </c>
      <c r="J10148" s="4">
        <f t="shared" si="634"/>
        <v>0</v>
      </c>
      <c r="K10148" s="5">
        <f t="shared" si="635"/>
        <v>0</v>
      </c>
    </row>
    <row r="10149" spans="1:11" x14ac:dyDescent="0.25">
      <c r="A10149" t="s">
        <v>129</v>
      </c>
      <c r="B10149" t="s">
        <v>18</v>
      </c>
      <c r="C10149">
        <v>1</v>
      </c>
      <c r="D10149">
        <v>3</v>
      </c>
      <c r="E10149">
        <v>13</v>
      </c>
      <c r="F10149">
        <v>59</v>
      </c>
      <c r="G10149" s="1">
        <f t="shared" si="632"/>
        <v>0.8125</v>
      </c>
      <c r="H10149" s="4">
        <f t="shared" si="633"/>
        <v>0</v>
      </c>
      <c r="I10149" s="5">
        <f>IF(OR(AND(F10149&gt;=50,G10149&gt;SUMIF(SeasonTotals!A$2:A$9,A10149,SeasonTotals!F$2:F$9)),AND(G10149&gt;0.885,F10149&gt;=50,D10149&lt;3)),1,0)</f>
        <v>0</v>
      </c>
      <c r="J10149" s="4">
        <f t="shared" si="634"/>
        <v>1</v>
      </c>
      <c r="K10149" s="5">
        <f t="shared" si="635"/>
        <v>0</v>
      </c>
    </row>
    <row r="10150" spans="1:11" x14ac:dyDescent="0.25">
      <c r="A10150" t="s">
        <v>129</v>
      </c>
      <c r="B10150" t="s">
        <v>18</v>
      </c>
      <c r="C10150">
        <v>1</v>
      </c>
      <c r="D10150">
        <v>1</v>
      </c>
      <c r="E10150">
        <v>32</v>
      </c>
      <c r="F10150">
        <v>60</v>
      </c>
      <c r="G10150" s="1">
        <f t="shared" si="632"/>
        <v>0.96969696969696972</v>
      </c>
      <c r="H10150" s="4">
        <f t="shared" si="633"/>
        <v>1</v>
      </c>
      <c r="I10150" s="5">
        <f>IF(OR(AND(F10150&gt;=50,G10150&gt;SUMIF(SeasonTotals!A$2:A$9,A10150,SeasonTotals!F$2:F$9)),AND(G10150&gt;0.885,F10150&gt;=50,D10150&lt;3)),1,0)</f>
        <v>1</v>
      </c>
      <c r="J10150" s="4">
        <f t="shared" si="634"/>
        <v>0</v>
      </c>
      <c r="K10150" s="5">
        <f t="shared" si="635"/>
        <v>0</v>
      </c>
    </row>
    <row r="10151" spans="1:11" x14ac:dyDescent="0.25">
      <c r="A10151" t="s">
        <v>129</v>
      </c>
      <c r="B10151" t="s">
        <v>18</v>
      </c>
      <c r="C10151">
        <v>1</v>
      </c>
      <c r="D10151">
        <v>2</v>
      </c>
      <c r="E10151">
        <v>26</v>
      </c>
      <c r="F10151">
        <v>60</v>
      </c>
      <c r="G10151" s="1">
        <f t="shared" si="632"/>
        <v>0.9285714285714286</v>
      </c>
      <c r="H10151" s="4">
        <f t="shared" si="633"/>
        <v>1</v>
      </c>
      <c r="I10151" s="5">
        <f>IF(OR(AND(F10151&gt;=50,G10151&gt;SUMIF(SeasonTotals!A$2:A$9,A10151,SeasonTotals!F$2:F$9)),AND(G10151&gt;0.885,F10151&gt;=50,D10151&lt;3)),1,0)</f>
        <v>1</v>
      </c>
      <c r="J10151" s="4">
        <f t="shared" si="634"/>
        <v>0</v>
      </c>
      <c r="K10151" s="5">
        <f t="shared" si="635"/>
        <v>0</v>
      </c>
    </row>
    <row r="10152" spans="1:11" x14ac:dyDescent="0.25">
      <c r="A10152" t="s">
        <v>129</v>
      </c>
      <c r="B10152" t="s">
        <v>18</v>
      </c>
      <c r="C10152">
        <v>1</v>
      </c>
      <c r="D10152">
        <v>2</v>
      </c>
      <c r="E10152">
        <v>37</v>
      </c>
      <c r="F10152">
        <v>59</v>
      </c>
      <c r="G10152" s="1">
        <f t="shared" si="632"/>
        <v>0.94871794871794868</v>
      </c>
      <c r="H10152" s="4">
        <f t="shared" si="633"/>
        <v>1</v>
      </c>
      <c r="I10152" s="5">
        <f>IF(OR(AND(F10152&gt;=50,G10152&gt;SUMIF(SeasonTotals!A$2:A$9,A10152,SeasonTotals!F$2:F$9)),AND(G10152&gt;0.885,F10152&gt;=50,D10152&lt;3)),1,0)</f>
        <v>1</v>
      </c>
      <c r="J10152" s="4">
        <f t="shared" si="634"/>
        <v>0</v>
      </c>
      <c r="K10152" s="5">
        <f t="shared" si="635"/>
        <v>0</v>
      </c>
    </row>
    <row r="10153" spans="1:11" x14ac:dyDescent="0.25">
      <c r="A10153" t="s">
        <v>129</v>
      </c>
      <c r="B10153" t="s">
        <v>18</v>
      </c>
      <c r="C10153">
        <v>1</v>
      </c>
      <c r="D10153">
        <v>4</v>
      </c>
      <c r="E10153">
        <v>17</v>
      </c>
      <c r="F10153">
        <v>59</v>
      </c>
      <c r="G10153" s="1">
        <f t="shared" si="632"/>
        <v>0.80952380952380953</v>
      </c>
      <c r="H10153" s="4">
        <f t="shared" si="633"/>
        <v>0</v>
      </c>
      <c r="I10153" s="5">
        <f>IF(OR(AND(F10153&gt;=50,G10153&gt;SUMIF(SeasonTotals!A$2:A$9,A10153,SeasonTotals!F$2:F$9)),AND(G10153&gt;0.885,F10153&gt;=50,D10153&lt;3)),1,0)</f>
        <v>0</v>
      </c>
      <c r="J10153" s="4">
        <f t="shared" si="634"/>
        <v>1</v>
      </c>
      <c r="K10153" s="5">
        <f t="shared" si="635"/>
        <v>0</v>
      </c>
    </row>
    <row r="10154" spans="1:11" x14ac:dyDescent="0.25">
      <c r="A10154" t="s">
        <v>129</v>
      </c>
      <c r="B10154" t="s">
        <v>18</v>
      </c>
      <c r="C10154">
        <v>1</v>
      </c>
      <c r="D10154">
        <v>0</v>
      </c>
      <c r="E10154">
        <v>23</v>
      </c>
      <c r="F10154">
        <v>60</v>
      </c>
      <c r="G10154" s="1">
        <f t="shared" si="632"/>
        <v>1</v>
      </c>
      <c r="H10154" s="4">
        <f t="shared" si="633"/>
        <v>1</v>
      </c>
      <c r="I10154" s="5">
        <f>IF(OR(AND(F10154&gt;=50,G10154&gt;SUMIF(SeasonTotals!A$2:A$9,A10154,SeasonTotals!F$2:F$9)),AND(G10154&gt;0.885,F10154&gt;=50,D10154&lt;3)),1,0)</f>
        <v>1</v>
      </c>
      <c r="J10154" s="4">
        <f t="shared" si="634"/>
        <v>0</v>
      </c>
      <c r="K10154" s="5">
        <f t="shared" si="635"/>
        <v>0</v>
      </c>
    </row>
    <row r="10155" spans="1:11" x14ac:dyDescent="0.25">
      <c r="A10155" t="s">
        <v>129</v>
      </c>
      <c r="B10155" t="s">
        <v>18</v>
      </c>
      <c r="C10155">
        <v>1</v>
      </c>
      <c r="D10155">
        <v>2</v>
      </c>
      <c r="E10155">
        <v>32</v>
      </c>
      <c r="F10155">
        <v>64</v>
      </c>
      <c r="G10155" s="1">
        <f t="shared" si="632"/>
        <v>0.94117647058823528</v>
      </c>
      <c r="H10155" s="4">
        <f t="shared" si="633"/>
        <v>1</v>
      </c>
      <c r="I10155" s="5">
        <f>IF(OR(AND(F10155&gt;=50,G10155&gt;SUMIF(SeasonTotals!A$2:A$9,A10155,SeasonTotals!F$2:F$9)),AND(G10155&gt;0.885,F10155&gt;=50,D10155&lt;3)),1,0)</f>
        <v>1</v>
      </c>
      <c r="J10155" s="4">
        <f t="shared" si="634"/>
        <v>0</v>
      </c>
      <c r="K10155" s="5">
        <f t="shared" si="635"/>
        <v>0</v>
      </c>
    </row>
    <row r="10156" spans="1:11" x14ac:dyDescent="0.25">
      <c r="A10156" t="s">
        <v>129</v>
      </c>
      <c r="B10156" t="s">
        <v>18</v>
      </c>
      <c r="C10156">
        <v>1</v>
      </c>
      <c r="D10156">
        <v>2</v>
      </c>
      <c r="E10156">
        <v>31</v>
      </c>
      <c r="F10156">
        <v>60</v>
      </c>
      <c r="G10156" s="1">
        <f t="shared" si="632"/>
        <v>0.93939393939393945</v>
      </c>
      <c r="H10156" s="4">
        <f t="shared" si="633"/>
        <v>1</v>
      </c>
      <c r="I10156" s="5">
        <f>IF(OR(AND(F10156&gt;=50,G10156&gt;SUMIF(SeasonTotals!A$2:A$9,A10156,SeasonTotals!F$2:F$9)),AND(G10156&gt;0.885,F10156&gt;=50,D10156&lt;3)),1,0)</f>
        <v>1</v>
      </c>
      <c r="J10156" s="4">
        <f t="shared" si="634"/>
        <v>0</v>
      </c>
      <c r="K10156" s="5">
        <f t="shared" si="635"/>
        <v>0</v>
      </c>
    </row>
    <row r="10157" spans="1:11" x14ac:dyDescent="0.25">
      <c r="A10157" t="s">
        <v>129</v>
      </c>
      <c r="B10157" t="s">
        <v>18</v>
      </c>
      <c r="C10157">
        <v>1</v>
      </c>
      <c r="D10157">
        <v>0</v>
      </c>
      <c r="E10157">
        <v>32</v>
      </c>
      <c r="F10157">
        <v>60</v>
      </c>
      <c r="G10157" s="1">
        <f t="shared" si="632"/>
        <v>1</v>
      </c>
      <c r="H10157" s="4">
        <f t="shared" si="633"/>
        <v>1</v>
      </c>
      <c r="I10157" s="5">
        <f>IF(OR(AND(F10157&gt;=50,G10157&gt;SUMIF(SeasonTotals!A$2:A$9,A10157,SeasonTotals!F$2:F$9)),AND(G10157&gt;0.885,F10157&gt;=50,D10157&lt;3)),1,0)</f>
        <v>1</v>
      </c>
      <c r="J10157" s="4">
        <f t="shared" si="634"/>
        <v>0</v>
      </c>
      <c r="K10157" s="5">
        <f t="shared" si="635"/>
        <v>0</v>
      </c>
    </row>
    <row r="10158" spans="1:11" x14ac:dyDescent="0.25">
      <c r="A10158" t="s">
        <v>129</v>
      </c>
      <c r="B10158" t="s">
        <v>18</v>
      </c>
      <c r="C10158">
        <v>1</v>
      </c>
      <c r="D10158">
        <v>4</v>
      </c>
      <c r="E10158">
        <v>30</v>
      </c>
      <c r="F10158">
        <v>57</v>
      </c>
      <c r="G10158" s="1">
        <f t="shared" si="632"/>
        <v>0.88235294117647056</v>
      </c>
      <c r="H10158" s="4">
        <f t="shared" si="633"/>
        <v>0</v>
      </c>
      <c r="I10158" s="5">
        <f>IF(OR(AND(F10158&gt;=50,G10158&gt;SUMIF(SeasonTotals!A$2:A$9,A10158,SeasonTotals!F$2:F$9)),AND(G10158&gt;0.885,F10158&gt;=50,D10158&lt;3)),1,0)</f>
        <v>0</v>
      </c>
      <c r="J10158" s="4">
        <f t="shared" si="634"/>
        <v>0</v>
      </c>
      <c r="K10158" s="5">
        <f t="shared" si="635"/>
        <v>0</v>
      </c>
    </row>
    <row r="10159" spans="1:11" x14ac:dyDescent="0.25">
      <c r="A10159" t="s">
        <v>129</v>
      </c>
      <c r="B10159" t="s">
        <v>18</v>
      </c>
      <c r="C10159">
        <v>1</v>
      </c>
      <c r="D10159">
        <v>3</v>
      </c>
      <c r="E10159">
        <v>31</v>
      </c>
      <c r="F10159">
        <v>64</v>
      </c>
      <c r="G10159" s="1">
        <f t="shared" si="632"/>
        <v>0.91176470588235292</v>
      </c>
      <c r="H10159" s="4">
        <f t="shared" si="633"/>
        <v>0</v>
      </c>
      <c r="I10159" s="5">
        <f>IF(OR(AND(F10159&gt;=50,G10159&gt;SUMIF(SeasonTotals!A$2:A$9,A10159,SeasonTotals!F$2:F$9)),AND(G10159&gt;0.885,F10159&gt;=50,D10159&lt;3)),1,0)</f>
        <v>0</v>
      </c>
      <c r="J10159" s="4">
        <f t="shared" si="634"/>
        <v>0</v>
      </c>
      <c r="K10159" s="5">
        <f t="shared" si="635"/>
        <v>0</v>
      </c>
    </row>
    <row r="10160" spans="1:11" x14ac:dyDescent="0.25">
      <c r="A10160" t="s">
        <v>129</v>
      </c>
      <c r="B10160" t="s">
        <v>18</v>
      </c>
      <c r="C10160">
        <v>1</v>
      </c>
      <c r="D10160">
        <v>3</v>
      </c>
      <c r="E10160">
        <v>27</v>
      </c>
      <c r="F10160">
        <v>65</v>
      </c>
      <c r="G10160" s="1">
        <f t="shared" si="632"/>
        <v>0.9</v>
      </c>
      <c r="H10160" s="4">
        <f t="shared" si="633"/>
        <v>0</v>
      </c>
      <c r="I10160" s="5">
        <f>IF(OR(AND(F10160&gt;=50,G10160&gt;SUMIF(SeasonTotals!A$2:A$9,A10160,SeasonTotals!F$2:F$9)),AND(G10160&gt;0.885,F10160&gt;=50,D10160&lt;3)),1,0)</f>
        <v>0</v>
      </c>
      <c r="J10160" s="4">
        <f t="shared" si="634"/>
        <v>0</v>
      </c>
      <c r="K10160" s="5">
        <f t="shared" si="635"/>
        <v>0</v>
      </c>
    </row>
    <row r="10161" spans="1:11" x14ac:dyDescent="0.25">
      <c r="A10161" t="s">
        <v>129</v>
      </c>
      <c r="B10161" t="s">
        <v>18</v>
      </c>
      <c r="C10161">
        <v>1</v>
      </c>
      <c r="D10161">
        <v>3</v>
      </c>
      <c r="E10161">
        <v>22</v>
      </c>
      <c r="F10161">
        <v>58</v>
      </c>
      <c r="G10161" s="1">
        <f t="shared" si="632"/>
        <v>0.88</v>
      </c>
      <c r="H10161" s="4">
        <f t="shared" si="633"/>
        <v>0</v>
      </c>
      <c r="I10161" s="5">
        <f>IF(OR(AND(F10161&gt;=50,G10161&gt;SUMIF(SeasonTotals!A$2:A$9,A10161,SeasonTotals!F$2:F$9)),AND(G10161&gt;0.885,F10161&gt;=50,D10161&lt;3)),1,0)</f>
        <v>0</v>
      </c>
      <c r="J10161" s="4">
        <f t="shared" si="634"/>
        <v>0</v>
      </c>
      <c r="K10161" s="5">
        <f t="shared" si="635"/>
        <v>0</v>
      </c>
    </row>
    <row r="10162" spans="1:11" x14ac:dyDescent="0.25">
      <c r="A10162" t="s">
        <v>129</v>
      </c>
      <c r="B10162" t="s">
        <v>18</v>
      </c>
      <c r="C10162">
        <v>1</v>
      </c>
      <c r="D10162">
        <v>3</v>
      </c>
      <c r="E10162">
        <v>33</v>
      </c>
      <c r="F10162">
        <v>58</v>
      </c>
      <c r="G10162" s="1">
        <f t="shared" si="632"/>
        <v>0.91666666666666663</v>
      </c>
      <c r="H10162" s="4">
        <f t="shared" si="633"/>
        <v>1</v>
      </c>
      <c r="I10162" s="5">
        <f>IF(OR(AND(F10162&gt;=50,G10162&gt;SUMIF(SeasonTotals!A$2:A$9,A10162,SeasonTotals!F$2:F$9)),AND(G10162&gt;0.885,F10162&gt;=50,D10162&lt;3)),1,0)</f>
        <v>1</v>
      </c>
      <c r="J10162" s="4">
        <f t="shared" si="634"/>
        <v>0</v>
      </c>
      <c r="K10162" s="5">
        <f t="shared" si="635"/>
        <v>0</v>
      </c>
    </row>
    <row r="10163" spans="1:11" x14ac:dyDescent="0.25">
      <c r="A10163" t="s">
        <v>129</v>
      </c>
      <c r="B10163" t="s">
        <v>18</v>
      </c>
      <c r="C10163">
        <v>1</v>
      </c>
      <c r="D10163">
        <v>3</v>
      </c>
      <c r="E10163">
        <v>20</v>
      </c>
      <c r="F10163">
        <v>57</v>
      </c>
      <c r="G10163" s="1">
        <f t="shared" si="632"/>
        <v>0.86956521739130432</v>
      </c>
      <c r="H10163" s="4">
        <f t="shared" si="633"/>
        <v>0</v>
      </c>
      <c r="I10163" s="5">
        <f>IF(OR(AND(F10163&gt;=50,G10163&gt;SUMIF(SeasonTotals!A$2:A$9,A10163,SeasonTotals!F$2:F$9)),AND(G10163&gt;0.885,F10163&gt;=50,D10163&lt;3)),1,0)</f>
        <v>0</v>
      </c>
      <c r="J10163" s="4">
        <f t="shared" si="634"/>
        <v>0</v>
      </c>
      <c r="K10163" s="5">
        <f t="shared" si="635"/>
        <v>0</v>
      </c>
    </row>
    <row r="10164" spans="1:11" x14ac:dyDescent="0.25">
      <c r="A10164" t="s">
        <v>129</v>
      </c>
      <c r="B10164" t="s">
        <v>18</v>
      </c>
      <c r="C10164">
        <v>1</v>
      </c>
      <c r="D10164">
        <v>2</v>
      </c>
      <c r="E10164">
        <v>20</v>
      </c>
      <c r="F10164">
        <v>59</v>
      </c>
      <c r="G10164" s="1">
        <f t="shared" si="632"/>
        <v>0.90909090909090906</v>
      </c>
      <c r="H10164" s="4">
        <f t="shared" si="633"/>
        <v>1</v>
      </c>
      <c r="I10164" s="5">
        <f>IF(OR(AND(F10164&gt;=50,G10164&gt;SUMIF(SeasonTotals!A$2:A$9,A10164,SeasonTotals!F$2:F$9)),AND(G10164&gt;0.885,F10164&gt;=50,D10164&lt;3)),1,0)</f>
        <v>1</v>
      </c>
      <c r="J10164" s="4">
        <f t="shared" si="634"/>
        <v>0</v>
      </c>
      <c r="K10164" s="5">
        <f t="shared" si="635"/>
        <v>0</v>
      </c>
    </row>
    <row r="10165" spans="1:11" x14ac:dyDescent="0.25">
      <c r="A10165" t="s">
        <v>129</v>
      </c>
      <c r="B10165" t="s">
        <v>18</v>
      </c>
      <c r="C10165">
        <v>1</v>
      </c>
      <c r="D10165">
        <v>4</v>
      </c>
      <c r="E10165">
        <v>26</v>
      </c>
      <c r="F10165">
        <v>65</v>
      </c>
      <c r="G10165" s="1">
        <f t="shared" si="632"/>
        <v>0.8666666666666667</v>
      </c>
      <c r="H10165" s="4">
        <f t="shared" si="633"/>
        <v>0</v>
      </c>
      <c r="I10165" s="5">
        <f>IF(OR(AND(F10165&gt;=50,G10165&gt;SUMIF(SeasonTotals!A$2:A$9,A10165,SeasonTotals!F$2:F$9)),AND(G10165&gt;0.885,F10165&gt;=50,D10165&lt;3)),1,0)</f>
        <v>0</v>
      </c>
      <c r="J10165" s="4">
        <f t="shared" si="634"/>
        <v>0</v>
      </c>
      <c r="K10165" s="5">
        <f t="shared" si="635"/>
        <v>0</v>
      </c>
    </row>
    <row r="10166" spans="1:11" x14ac:dyDescent="0.25">
      <c r="A10166" t="s">
        <v>129</v>
      </c>
      <c r="B10166" t="s">
        <v>18</v>
      </c>
      <c r="C10166">
        <v>1</v>
      </c>
      <c r="D10166">
        <v>3</v>
      </c>
      <c r="E10166">
        <v>39</v>
      </c>
      <c r="F10166">
        <v>59</v>
      </c>
      <c r="G10166" s="1">
        <f t="shared" si="632"/>
        <v>0.9285714285714286</v>
      </c>
      <c r="H10166" s="4">
        <f t="shared" si="633"/>
        <v>1</v>
      </c>
      <c r="I10166" s="5">
        <f>IF(OR(AND(F10166&gt;=50,G10166&gt;SUMIF(SeasonTotals!A$2:A$9,A10166,SeasonTotals!F$2:F$9)),AND(G10166&gt;0.885,F10166&gt;=50,D10166&lt;3)),1,0)</f>
        <v>1</v>
      </c>
      <c r="J10166" s="4">
        <f t="shared" si="634"/>
        <v>0</v>
      </c>
      <c r="K10166" s="5">
        <f t="shared" si="635"/>
        <v>0</v>
      </c>
    </row>
    <row r="10167" spans="1:11" x14ac:dyDescent="0.25">
      <c r="A10167" t="s">
        <v>129</v>
      </c>
      <c r="B10167" t="s">
        <v>18</v>
      </c>
      <c r="C10167">
        <v>1</v>
      </c>
      <c r="D10167">
        <v>5</v>
      </c>
      <c r="E10167">
        <v>29</v>
      </c>
      <c r="F10167">
        <v>58</v>
      </c>
      <c r="G10167" s="1">
        <f t="shared" si="632"/>
        <v>0.8529411764705882</v>
      </c>
      <c r="H10167" s="4">
        <f t="shared" si="633"/>
        <v>0</v>
      </c>
      <c r="I10167" s="5">
        <f>IF(OR(AND(F10167&gt;=50,G10167&gt;SUMIF(SeasonTotals!A$2:A$9,A10167,SeasonTotals!F$2:F$9)),AND(G10167&gt;0.885,F10167&gt;=50,D10167&lt;3)),1,0)</f>
        <v>0</v>
      </c>
      <c r="J10167" s="4">
        <f t="shared" si="634"/>
        <v>0</v>
      </c>
      <c r="K10167" s="5">
        <f t="shared" si="635"/>
        <v>0</v>
      </c>
    </row>
    <row r="10168" spans="1:11" x14ac:dyDescent="0.25">
      <c r="A10168" t="s">
        <v>129</v>
      </c>
      <c r="B10168" t="s">
        <v>18</v>
      </c>
      <c r="C10168">
        <v>1</v>
      </c>
      <c r="D10168">
        <v>1</v>
      </c>
      <c r="E10168">
        <v>32</v>
      </c>
      <c r="F10168">
        <v>60</v>
      </c>
      <c r="G10168" s="1">
        <f t="shared" si="632"/>
        <v>0.96969696969696972</v>
      </c>
      <c r="H10168" s="4">
        <f t="shared" si="633"/>
        <v>1</v>
      </c>
      <c r="I10168" s="5">
        <f>IF(OR(AND(F10168&gt;=50,G10168&gt;SUMIF(SeasonTotals!A$2:A$9,A10168,SeasonTotals!F$2:F$9)),AND(G10168&gt;0.885,F10168&gt;=50,D10168&lt;3)),1,0)</f>
        <v>1</v>
      </c>
      <c r="J10168" s="4">
        <f t="shared" si="634"/>
        <v>0</v>
      </c>
      <c r="K10168" s="5">
        <f t="shared" si="635"/>
        <v>0</v>
      </c>
    </row>
    <row r="10169" spans="1:11" x14ac:dyDescent="0.25">
      <c r="A10169" t="s">
        <v>129</v>
      </c>
      <c r="B10169" t="s">
        <v>18</v>
      </c>
      <c r="C10169">
        <v>1</v>
      </c>
      <c r="D10169">
        <v>2</v>
      </c>
      <c r="E10169">
        <v>35</v>
      </c>
      <c r="F10169">
        <v>65</v>
      </c>
      <c r="G10169" s="1">
        <f t="shared" si="632"/>
        <v>0.94594594594594594</v>
      </c>
      <c r="H10169" s="4">
        <f t="shared" si="633"/>
        <v>1</v>
      </c>
      <c r="I10169" s="5">
        <f>IF(OR(AND(F10169&gt;=50,G10169&gt;SUMIF(SeasonTotals!A$2:A$9,A10169,SeasonTotals!F$2:F$9)),AND(G10169&gt;0.885,F10169&gt;=50,D10169&lt;3)),1,0)</f>
        <v>1</v>
      </c>
      <c r="J10169" s="4">
        <f t="shared" si="634"/>
        <v>0</v>
      </c>
      <c r="K10169" s="5">
        <f t="shared" si="635"/>
        <v>0</v>
      </c>
    </row>
    <row r="10170" spans="1:11" x14ac:dyDescent="0.25">
      <c r="A10170" t="s">
        <v>129</v>
      </c>
      <c r="B10170" t="s">
        <v>18</v>
      </c>
      <c r="C10170">
        <v>1</v>
      </c>
      <c r="D10170">
        <v>2</v>
      </c>
      <c r="E10170">
        <v>31</v>
      </c>
      <c r="F10170">
        <v>63</v>
      </c>
      <c r="G10170" s="1">
        <f t="shared" si="632"/>
        <v>0.93939393939393945</v>
      </c>
      <c r="H10170" s="4">
        <f t="shared" si="633"/>
        <v>1</v>
      </c>
      <c r="I10170" s="5">
        <f>IF(OR(AND(F10170&gt;=50,G10170&gt;SUMIF(SeasonTotals!A$2:A$9,A10170,SeasonTotals!F$2:F$9)),AND(G10170&gt;0.885,F10170&gt;=50,D10170&lt;3)),1,0)</f>
        <v>1</v>
      </c>
      <c r="J10170" s="4">
        <f t="shared" si="634"/>
        <v>0</v>
      </c>
      <c r="K10170" s="5">
        <f t="shared" si="635"/>
        <v>0</v>
      </c>
    </row>
    <row r="10171" spans="1:11" x14ac:dyDescent="0.25">
      <c r="A10171" t="s">
        <v>129</v>
      </c>
      <c r="B10171" t="s">
        <v>18</v>
      </c>
      <c r="C10171">
        <v>1</v>
      </c>
      <c r="D10171">
        <v>3</v>
      </c>
      <c r="E10171">
        <v>28</v>
      </c>
      <c r="F10171">
        <v>56</v>
      </c>
      <c r="G10171" s="1">
        <f t="shared" si="632"/>
        <v>0.90322580645161288</v>
      </c>
      <c r="H10171" s="4">
        <f t="shared" si="633"/>
        <v>0</v>
      </c>
      <c r="I10171" s="5">
        <f>IF(OR(AND(F10171&gt;=50,G10171&gt;SUMIF(SeasonTotals!A$2:A$9,A10171,SeasonTotals!F$2:F$9)),AND(G10171&gt;0.885,F10171&gt;=50,D10171&lt;3)),1,0)</f>
        <v>0</v>
      </c>
      <c r="J10171" s="4">
        <f t="shared" si="634"/>
        <v>0</v>
      </c>
      <c r="K10171" s="5">
        <f t="shared" si="635"/>
        <v>0</v>
      </c>
    </row>
    <row r="10172" spans="1:11" x14ac:dyDescent="0.25">
      <c r="A10172" t="s">
        <v>129</v>
      </c>
      <c r="B10172" t="s">
        <v>18</v>
      </c>
      <c r="C10172">
        <v>1</v>
      </c>
      <c r="D10172">
        <v>1</v>
      </c>
      <c r="E10172">
        <v>37</v>
      </c>
      <c r="F10172">
        <v>60</v>
      </c>
      <c r="G10172" s="1">
        <f t="shared" si="632"/>
        <v>0.97368421052631582</v>
      </c>
      <c r="H10172" s="4">
        <f t="shared" si="633"/>
        <v>1</v>
      </c>
      <c r="I10172" s="5">
        <f>IF(OR(AND(F10172&gt;=50,G10172&gt;SUMIF(SeasonTotals!A$2:A$9,A10172,SeasonTotals!F$2:F$9)),AND(G10172&gt;0.885,F10172&gt;=50,D10172&lt;3)),1,0)</f>
        <v>1</v>
      </c>
      <c r="J10172" s="4">
        <f t="shared" si="634"/>
        <v>0</v>
      </c>
      <c r="K10172" s="5">
        <f t="shared" si="635"/>
        <v>0</v>
      </c>
    </row>
    <row r="10173" spans="1:11" x14ac:dyDescent="0.25">
      <c r="A10173" t="s">
        <v>129</v>
      </c>
      <c r="B10173" t="s">
        <v>18</v>
      </c>
      <c r="C10173">
        <v>1</v>
      </c>
      <c r="D10173">
        <v>2</v>
      </c>
      <c r="E10173">
        <v>34</v>
      </c>
      <c r="F10173">
        <v>64</v>
      </c>
      <c r="G10173" s="1">
        <f t="shared" si="632"/>
        <v>0.94444444444444442</v>
      </c>
      <c r="H10173" s="4">
        <f t="shared" si="633"/>
        <v>1</v>
      </c>
      <c r="I10173" s="5">
        <f>IF(OR(AND(F10173&gt;=50,G10173&gt;SUMIF(SeasonTotals!A$2:A$9,A10173,SeasonTotals!F$2:F$9)),AND(G10173&gt;0.885,F10173&gt;=50,D10173&lt;3)),1,0)</f>
        <v>1</v>
      </c>
      <c r="J10173" s="4">
        <f t="shared" si="634"/>
        <v>0</v>
      </c>
      <c r="K10173" s="5">
        <f t="shared" si="635"/>
        <v>0</v>
      </c>
    </row>
    <row r="10174" spans="1:11" x14ac:dyDescent="0.25">
      <c r="A10174" t="s">
        <v>129</v>
      </c>
      <c r="B10174" t="s">
        <v>18</v>
      </c>
      <c r="C10174">
        <v>1</v>
      </c>
      <c r="D10174">
        <v>4</v>
      </c>
      <c r="E10174">
        <v>25</v>
      </c>
      <c r="F10174">
        <v>60</v>
      </c>
      <c r="G10174" s="1">
        <f t="shared" si="632"/>
        <v>0.86206896551724133</v>
      </c>
      <c r="H10174" s="4">
        <f t="shared" si="633"/>
        <v>0</v>
      </c>
      <c r="I10174" s="5">
        <f>IF(OR(AND(F10174&gt;=50,G10174&gt;SUMIF(SeasonTotals!A$2:A$9,A10174,SeasonTotals!F$2:F$9)),AND(G10174&gt;0.885,F10174&gt;=50,D10174&lt;3)),1,0)</f>
        <v>0</v>
      </c>
      <c r="J10174" s="4">
        <f t="shared" si="634"/>
        <v>0</v>
      </c>
      <c r="K10174" s="5">
        <f t="shared" si="635"/>
        <v>0</v>
      </c>
    </row>
    <row r="10175" spans="1:11" x14ac:dyDescent="0.25">
      <c r="A10175" t="s">
        <v>129</v>
      </c>
      <c r="B10175" t="s">
        <v>19</v>
      </c>
      <c r="C10175">
        <v>1</v>
      </c>
      <c r="D10175">
        <v>4</v>
      </c>
      <c r="E10175">
        <v>30</v>
      </c>
      <c r="F10175">
        <v>60</v>
      </c>
      <c r="G10175" s="1">
        <f t="shared" si="632"/>
        <v>0.88235294117647056</v>
      </c>
      <c r="H10175" s="4">
        <f t="shared" si="633"/>
        <v>0</v>
      </c>
      <c r="I10175" s="5">
        <f>IF(OR(AND(F10175&gt;=50,G10175&gt;SUMIF(SeasonTotals!A$2:A$9,A10175,SeasonTotals!F$2:F$9)),AND(G10175&gt;0.885,F10175&gt;=50,D10175&lt;3)),1,0)</f>
        <v>0</v>
      </c>
      <c r="J10175" s="4">
        <f t="shared" si="634"/>
        <v>0</v>
      </c>
      <c r="K10175" s="5">
        <f t="shared" si="635"/>
        <v>0</v>
      </c>
    </row>
    <row r="10176" spans="1:11" x14ac:dyDescent="0.25">
      <c r="A10176" t="s">
        <v>129</v>
      </c>
      <c r="B10176" t="s">
        <v>19</v>
      </c>
      <c r="C10176">
        <v>1</v>
      </c>
      <c r="D10176">
        <v>2</v>
      </c>
      <c r="E10176">
        <v>15</v>
      </c>
      <c r="F10176">
        <v>58</v>
      </c>
      <c r="G10176" s="1">
        <f t="shared" si="632"/>
        <v>0.88235294117647056</v>
      </c>
      <c r="H10176" s="4">
        <f t="shared" si="633"/>
        <v>0</v>
      </c>
      <c r="I10176" s="5">
        <f>IF(OR(AND(F10176&gt;=50,G10176&gt;SUMIF(SeasonTotals!A$2:A$9,A10176,SeasonTotals!F$2:F$9)),AND(G10176&gt;0.885,F10176&gt;=50,D10176&lt;3)),1,0)</f>
        <v>0</v>
      </c>
      <c r="J10176" s="4">
        <f t="shared" si="634"/>
        <v>0</v>
      </c>
      <c r="K10176" s="5">
        <f t="shared" si="635"/>
        <v>0</v>
      </c>
    </row>
    <row r="10177" spans="1:11" x14ac:dyDescent="0.25">
      <c r="A10177" t="s">
        <v>129</v>
      </c>
      <c r="B10177" t="s">
        <v>19</v>
      </c>
      <c r="C10177">
        <v>1</v>
      </c>
      <c r="D10177">
        <v>1</v>
      </c>
      <c r="E10177">
        <v>20</v>
      </c>
      <c r="F10177">
        <v>60</v>
      </c>
      <c r="G10177" s="1">
        <f t="shared" si="632"/>
        <v>0.95238095238095233</v>
      </c>
      <c r="H10177" s="4">
        <f t="shared" si="633"/>
        <v>1</v>
      </c>
      <c r="I10177" s="5">
        <f>IF(OR(AND(F10177&gt;=50,G10177&gt;SUMIF(SeasonTotals!A$2:A$9,A10177,SeasonTotals!F$2:F$9)),AND(G10177&gt;0.885,F10177&gt;=50,D10177&lt;3)),1,0)</f>
        <v>1</v>
      </c>
      <c r="J10177" s="4">
        <f t="shared" si="634"/>
        <v>0</v>
      </c>
      <c r="K10177" s="5">
        <f t="shared" si="635"/>
        <v>0</v>
      </c>
    </row>
    <row r="10178" spans="1:11" x14ac:dyDescent="0.25">
      <c r="A10178" t="s">
        <v>129</v>
      </c>
      <c r="B10178" t="s">
        <v>19</v>
      </c>
      <c r="C10178">
        <v>1</v>
      </c>
      <c r="D10178">
        <v>2</v>
      </c>
      <c r="E10178">
        <v>23</v>
      </c>
      <c r="F10178">
        <v>59</v>
      </c>
      <c r="G10178" s="1">
        <f t="shared" ref="G10178:G10241" si="636">E10178/MAX(1,SUM(D10178:E10178))</f>
        <v>0.92</v>
      </c>
      <c r="H10178" s="4">
        <f t="shared" ref="H10178:H10241" si="637">IF(AND(F10178&gt;=50,OR(G10178&gt;0.913,AND(G10178&gt;0.885,D10178&lt;3))),1,0)</f>
        <v>1</v>
      </c>
      <c r="I10178" s="5">
        <f>IF(OR(AND(F10178&gt;=50,G10178&gt;SUMIF(SeasonTotals!A$2:A$9,A10178,SeasonTotals!F$2:F$9)),AND(G10178&gt;0.885,F10178&gt;=50,D10178&lt;3)),1,0)</f>
        <v>1</v>
      </c>
      <c r="J10178" s="4">
        <f t="shared" ref="J10178:J10241" si="638">IF(G10178&lt;0.85,1,0)</f>
        <v>0</v>
      </c>
      <c r="K10178" s="5">
        <f t="shared" ref="K10178:K10241" si="639">IF(F10178&lt;55,1,0)</f>
        <v>0</v>
      </c>
    </row>
    <row r="10179" spans="1:11" x14ac:dyDescent="0.25">
      <c r="A10179" t="s">
        <v>129</v>
      </c>
      <c r="B10179" t="s">
        <v>19</v>
      </c>
      <c r="C10179">
        <v>1</v>
      </c>
      <c r="D10179">
        <v>3</v>
      </c>
      <c r="E10179">
        <v>33</v>
      </c>
      <c r="F10179">
        <v>60</v>
      </c>
      <c r="G10179" s="1">
        <f t="shared" si="636"/>
        <v>0.91666666666666663</v>
      </c>
      <c r="H10179" s="4">
        <f t="shared" si="637"/>
        <v>1</v>
      </c>
      <c r="I10179" s="5">
        <f>IF(OR(AND(F10179&gt;=50,G10179&gt;SUMIF(SeasonTotals!A$2:A$9,A10179,SeasonTotals!F$2:F$9)),AND(G10179&gt;0.885,F10179&gt;=50,D10179&lt;3)),1,0)</f>
        <v>1</v>
      </c>
      <c r="J10179" s="4">
        <f t="shared" si="638"/>
        <v>0</v>
      </c>
      <c r="K10179" s="5">
        <f t="shared" si="639"/>
        <v>0</v>
      </c>
    </row>
    <row r="10180" spans="1:11" x14ac:dyDescent="0.25">
      <c r="A10180" t="s">
        <v>129</v>
      </c>
      <c r="B10180" t="s">
        <v>19</v>
      </c>
      <c r="C10180">
        <v>1</v>
      </c>
      <c r="D10180">
        <v>0</v>
      </c>
      <c r="E10180">
        <v>31</v>
      </c>
      <c r="F10180">
        <v>61</v>
      </c>
      <c r="G10180" s="1">
        <f t="shared" si="636"/>
        <v>1</v>
      </c>
      <c r="H10180" s="4">
        <f t="shared" si="637"/>
        <v>1</v>
      </c>
      <c r="I10180" s="5">
        <f>IF(OR(AND(F10180&gt;=50,G10180&gt;SUMIF(SeasonTotals!A$2:A$9,A10180,SeasonTotals!F$2:F$9)),AND(G10180&gt;0.885,F10180&gt;=50,D10180&lt;3)),1,0)</f>
        <v>1</v>
      </c>
      <c r="J10180" s="4">
        <f t="shared" si="638"/>
        <v>0</v>
      </c>
      <c r="K10180" s="5">
        <f t="shared" si="639"/>
        <v>0</v>
      </c>
    </row>
    <row r="10181" spans="1:11" x14ac:dyDescent="0.25">
      <c r="A10181" t="s">
        <v>129</v>
      </c>
      <c r="B10181" t="s">
        <v>19</v>
      </c>
      <c r="C10181">
        <v>1</v>
      </c>
      <c r="D10181">
        <v>4</v>
      </c>
      <c r="E10181">
        <v>21</v>
      </c>
      <c r="F10181">
        <v>60</v>
      </c>
      <c r="G10181" s="1">
        <f t="shared" si="636"/>
        <v>0.84</v>
      </c>
      <c r="H10181" s="4">
        <f t="shared" si="637"/>
        <v>0</v>
      </c>
      <c r="I10181" s="5">
        <f>IF(OR(AND(F10181&gt;=50,G10181&gt;SUMIF(SeasonTotals!A$2:A$9,A10181,SeasonTotals!F$2:F$9)),AND(G10181&gt;0.885,F10181&gt;=50,D10181&lt;3)),1,0)</f>
        <v>0</v>
      </c>
      <c r="J10181" s="4">
        <f t="shared" si="638"/>
        <v>1</v>
      </c>
      <c r="K10181" s="5">
        <f t="shared" si="639"/>
        <v>0</v>
      </c>
    </row>
    <row r="10182" spans="1:11" x14ac:dyDescent="0.25">
      <c r="A10182" t="s">
        <v>129</v>
      </c>
      <c r="B10182" t="s">
        <v>19</v>
      </c>
      <c r="C10182">
        <v>1</v>
      </c>
      <c r="D10182">
        <v>0</v>
      </c>
      <c r="E10182">
        <v>25</v>
      </c>
      <c r="F10182">
        <v>60</v>
      </c>
      <c r="G10182" s="1">
        <f t="shared" si="636"/>
        <v>1</v>
      </c>
      <c r="H10182" s="4">
        <f t="shared" si="637"/>
        <v>1</v>
      </c>
      <c r="I10182" s="5">
        <f>IF(OR(AND(F10182&gt;=50,G10182&gt;SUMIF(SeasonTotals!A$2:A$9,A10182,SeasonTotals!F$2:F$9)),AND(G10182&gt;0.885,F10182&gt;=50,D10182&lt;3)),1,0)</f>
        <v>1</v>
      </c>
      <c r="J10182" s="4">
        <f t="shared" si="638"/>
        <v>0</v>
      </c>
      <c r="K10182" s="5">
        <f t="shared" si="639"/>
        <v>0</v>
      </c>
    </row>
    <row r="10183" spans="1:11" x14ac:dyDescent="0.25">
      <c r="A10183" t="s">
        <v>129</v>
      </c>
      <c r="B10183" t="s">
        <v>19</v>
      </c>
      <c r="C10183">
        <v>1</v>
      </c>
      <c r="D10183">
        <v>4</v>
      </c>
      <c r="E10183">
        <v>11</v>
      </c>
      <c r="F10183">
        <v>29</v>
      </c>
      <c r="G10183" s="1">
        <f t="shared" si="636"/>
        <v>0.73333333333333328</v>
      </c>
      <c r="H10183" s="4">
        <f t="shared" si="637"/>
        <v>0</v>
      </c>
      <c r="I10183" s="5">
        <f>IF(OR(AND(F10183&gt;=50,G10183&gt;SUMIF(SeasonTotals!A$2:A$9,A10183,SeasonTotals!F$2:F$9)),AND(G10183&gt;0.885,F10183&gt;=50,D10183&lt;3)),1,0)</f>
        <v>0</v>
      </c>
      <c r="J10183" s="4">
        <f t="shared" si="638"/>
        <v>1</v>
      </c>
      <c r="K10183" s="5">
        <f t="shared" si="639"/>
        <v>1</v>
      </c>
    </row>
    <row r="10184" spans="1:11" x14ac:dyDescent="0.25">
      <c r="A10184" t="s">
        <v>129</v>
      </c>
      <c r="B10184" t="s">
        <v>19</v>
      </c>
      <c r="C10184">
        <v>1</v>
      </c>
      <c r="D10184">
        <v>2</v>
      </c>
      <c r="E10184">
        <v>14</v>
      </c>
      <c r="F10184">
        <v>58</v>
      </c>
      <c r="G10184" s="1">
        <f t="shared" si="636"/>
        <v>0.875</v>
      </c>
      <c r="H10184" s="4">
        <f t="shared" si="637"/>
        <v>0</v>
      </c>
      <c r="I10184" s="5">
        <f>IF(OR(AND(F10184&gt;=50,G10184&gt;SUMIF(SeasonTotals!A$2:A$9,A10184,SeasonTotals!F$2:F$9)),AND(G10184&gt;0.885,F10184&gt;=50,D10184&lt;3)),1,0)</f>
        <v>0</v>
      </c>
      <c r="J10184" s="4">
        <f t="shared" si="638"/>
        <v>0</v>
      </c>
      <c r="K10184" s="5">
        <f t="shared" si="639"/>
        <v>0</v>
      </c>
    </row>
    <row r="10185" spans="1:11" x14ac:dyDescent="0.25">
      <c r="A10185" t="s">
        <v>129</v>
      </c>
      <c r="B10185" t="s">
        <v>19</v>
      </c>
      <c r="C10185">
        <v>1</v>
      </c>
      <c r="D10185">
        <v>2</v>
      </c>
      <c r="E10185">
        <v>28</v>
      </c>
      <c r="F10185">
        <v>59</v>
      </c>
      <c r="G10185" s="1">
        <f t="shared" si="636"/>
        <v>0.93333333333333335</v>
      </c>
      <c r="H10185" s="4">
        <f t="shared" si="637"/>
        <v>1</v>
      </c>
      <c r="I10185" s="5">
        <f>IF(OR(AND(F10185&gt;=50,G10185&gt;SUMIF(SeasonTotals!A$2:A$9,A10185,SeasonTotals!F$2:F$9)),AND(G10185&gt;0.885,F10185&gt;=50,D10185&lt;3)),1,0)</f>
        <v>1</v>
      </c>
      <c r="J10185" s="4">
        <f t="shared" si="638"/>
        <v>0</v>
      </c>
      <c r="K10185" s="5">
        <f t="shared" si="639"/>
        <v>0</v>
      </c>
    </row>
    <row r="10186" spans="1:11" x14ac:dyDescent="0.25">
      <c r="A10186" t="s">
        <v>129</v>
      </c>
      <c r="B10186" t="s">
        <v>19</v>
      </c>
      <c r="C10186">
        <v>1</v>
      </c>
      <c r="D10186">
        <v>3</v>
      </c>
      <c r="E10186">
        <v>22</v>
      </c>
      <c r="F10186">
        <v>65</v>
      </c>
      <c r="G10186" s="1">
        <f t="shared" si="636"/>
        <v>0.88</v>
      </c>
      <c r="H10186" s="4">
        <f t="shared" si="637"/>
        <v>0</v>
      </c>
      <c r="I10186" s="5">
        <f>IF(OR(AND(F10186&gt;=50,G10186&gt;SUMIF(SeasonTotals!A$2:A$9,A10186,SeasonTotals!F$2:F$9)),AND(G10186&gt;0.885,F10186&gt;=50,D10186&lt;3)),1,0)</f>
        <v>0</v>
      </c>
      <c r="J10186" s="4">
        <f t="shared" si="638"/>
        <v>0</v>
      </c>
      <c r="K10186" s="5">
        <f t="shared" si="639"/>
        <v>0</v>
      </c>
    </row>
    <row r="10187" spans="1:11" x14ac:dyDescent="0.25">
      <c r="A10187" t="s">
        <v>129</v>
      </c>
      <c r="B10187" t="s">
        <v>19</v>
      </c>
      <c r="C10187">
        <v>1</v>
      </c>
      <c r="D10187">
        <v>2</v>
      </c>
      <c r="E10187">
        <v>14</v>
      </c>
      <c r="F10187">
        <v>65</v>
      </c>
      <c r="G10187" s="1">
        <f t="shared" si="636"/>
        <v>0.875</v>
      </c>
      <c r="H10187" s="4">
        <f t="shared" si="637"/>
        <v>0</v>
      </c>
      <c r="I10187" s="5">
        <f>IF(OR(AND(F10187&gt;=50,G10187&gt;SUMIF(SeasonTotals!A$2:A$9,A10187,SeasonTotals!F$2:F$9)),AND(G10187&gt;0.885,F10187&gt;=50,D10187&lt;3)),1,0)</f>
        <v>0</v>
      </c>
      <c r="J10187" s="4">
        <f t="shared" si="638"/>
        <v>0</v>
      </c>
      <c r="K10187" s="5">
        <f t="shared" si="639"/>
        <v>0</v>
      </c>
    </row>
    <row r="10188" spans="1:11" x14ac:dyDescent="0.25">
      <c r="A10188" t="s">
        <v>129</v>
      </c>
      <c r="B10188" t="s">
        <v>19</v>
      </c>
      <c r="C10188">
        <v>1</v>
      </c>
      <c r="D10188">
        <v>3</v>
      </c>
      <c r="E10188">
        <v>30</v>
      </c>
      <c r="F10188">
        <v>60</v>
      </c>
      <c r="G10188" s="1">
        <f t="shared" si="636"/>
        <v>0.90909090909090906</v>
      </c>
      <c r="H10188" s="4">
        <f t="shared" si="637"/>
        <v>0</v>
      </c>
      <c r="I10188" s="5">
        <f>IF(OR(AND(F10188&gt;=50,G10188&gt;SUMIF(SeasonTotals!A$2:A$9,A10188,SeasonTotals!F$2:F$9)),AND(G10188&gt;0.885,F10188&gt;=50,D10188&lt;3)),1,0)</f>
        <v>0</v>
      </c>
      <c r="J10188" s="4">
        <f t="shared" si="638"/>
        <v>0</v>
      </c>
      <c r="K10188" s="5">
        <f t="shared" si="639"/>
        <v>0</v>
      </c>
    </row>
    <row r="10189" spans="1:11" x14ac:dyDescent="0.25">
      <c r="A10189" t="s">
        <v>129</v>
      </c>
      <c r="B10189" t="s">
        <v>19</v>
      </c>
      <c r="C10189">
        <v>1</v>
      </c>
      <c r="D10189">
        <v>5</v>
      </c>
      <c r="E10189">
        <v>23</v>
      </c>
      <c r="F10189">
        <v>59</v>
      </c>
      <c r="G10189" s="1">
        <f t="shared" si="636"/>
        <v>0.8214285714285714</v>
      </c>
      <c r="H10189" s="4">
        <f t="shared" si="637"/>
        <v>0</v>
      </c>
      <c r="I10189" s="5">
        <f>IF(OR(AND(F10189&gt;=50,G10189&gt;SUMIF(SeasonTotals!A$2:A$9,A10189,SeasonTotals!F$2:F$9)),AND(G10189&gt;0.885,F10189&gt;=50,D10189&lt;3)),1,0)</f>
        <v>0</v>
      </c>
      <c r="J10189" s="4">
        <f t="shared" si="638"/>
        <v>1</v>
      </c>
      <c r="K10189" s="5">
        <f t="shared" si="639"/>
        <v>0</v>
      </c>
    </row>
    <row r="10190" spans="1:11" x14ac:dyDescent="0.25">
      <c r="A10190" t="s">
        <v>129</v>
      </c>
      <c r="B10190" t="s">
        <v>21</v>
      </c>
      <c r="C10190">
        <v>1</v>
      </c>
      <c r="D10190">
        <v>2</v>
      </c>
      <c r="E10190">
        <v>31</v>
      </c>
      <c r="F10190">
        <v>57</v>
      </c>
      <c r="G10190" s="1">
        <f t="shared" si="636"/>
        <v>0.93939393939393945</v>
      </c>
      <c r="H10190" s="4">
        <f t="shared" si="637"/>
        <v>1</v>
      </c>
      <c r="I10190" s="5">
        <f>IF(OR(AND(F10190&gt;=50,G10190&gt;SUMIF(SeasonTotals!A$2:A$9,A10190,SeasonTotals!F$2:F$9)),AND(G10190&gt;0.885,F10190&gt;=50,D10190&lt;3)),1,0)</f>
        <v>1</v>
      </c>
      <c r="J10190" s="4">
        <f t="shared" si="638"/>
        <v>0</v>
      </c>
      <c r="K10190" s="5">
        <f t="shared" si="639"/>
        <v>0</v>
      </c>
    </row>
    <row r="10191" spans="1:11" x14ac:dyDescent="0.25">
      <c r="A10191" t="s">
        <v>129</v>
      </c>
      <c r="B10191" t="s">
        <v>21</v>
      </c>
      <c r="C10191">
        <v>1</v>
      </c>
      <c r="D10191">
        <v>2</v>
      </c>
      <c r="E10191">
        <v>19</v>
      </c>
      <c r="F10191">
        <v>60</v>
      </c>
      <c r="G10191" s="1">
        <f t="shared" si="636"/>
        <v>0.90476190476190477</v>
      </c>
      <c r="H10191" s="4">
        <f t="shared" si="637"/>
        <v>1</v>
      </c>
      <c r="I10191" s="5">
        <f>IF(OR(AND(F10191&gt;=50,G10191&gt;SUMIF(SeasonTotals!A$2:A$9,A10191,SeasonTotals!F$2:F$9)),AND(G10191&gt;0.885,F10191&gt;=50,D10191&lt;3)),1,0)</f>
        <v>1</v>
      </c>
      <c r="J10191" s="4">
        <f t="shared" si="638"/>
        <v>0</v>
      </c>
      <c r="K10191" s="5">
        <f t="shared" si="639"/>
        <v>0</v>
      </c>
    </row>
    <row r="10192" spans="1:11" x14ac:dyDescent="0.25">
      <c r="A10192" t="s">
        <v>129</v>
      </c>
      <c r="B10192" t="s">
        <v>21</v>
      </c>
      <c r="C10192">
        <v>1</v>
      </c>
      <c r="D10192">
        <v>2</v>
      </c>
      <c r="E10192">
        <v>35</v>
      </c>
      <c r="F10192">
        <v>65</v>
      </c>
      <c r="G10192" s="1">
        <f t="shared" si="636"/>
        <v>0.94594594594594594</v>
      </c>
      <c r="H10192" s="4">
        <f t="shared" si="637"/>
        <v>1</v>
      </c>
      <c r="I10192" s="5">
        <f>IF(OR(AND(F10192&gt;=50,G10192&gt;SUMIF(SeasonTotals!A$2:A$9,A10192,SeasonTotals!F$2:F$9)),AND(G10192&gt;0.885,F10192&gt;=50,D10192&lt;3)),1,0)</f>
        <v>1</v>
      </c>
      <c r="J10192" s="4">
        <f t="shared" si="638"/>
        <v>0</v>
      </c>
      <c r="K10192" s="5">
        <f t="shared" si="639"/>
        <v>0</v>
      </c>
    </row>
    <row r="10193" spans="1:11" x14ac:dyDescent="0.25">
      <c r="A10193" t="s">
        <v>129</v>
      </c>
      <c r="B10193" t="s">
        <v>21</v>
      </c>
      <c r="C10193">
        <v>1</v>
      </c>
      <c r="D10193">
        <v>2</v>
      </c>
      <c r="E10193">
        <v>14</v>
      </c>
      <c r="F10193">
        <v>59</v>
      </c>
      <c r="G10193" s="1">
        <f t="shared" si="636"/>
        <v>0.875</v>
      </c>
      <c r="H10193" s="4">
        <f t="shared" si="637"/>
        <v>0</v>
      </c>
      <c r="I10193" s="5">
        <f>IF(OR(AND(F10193&gt;=50,G10193&gt;SUMIF(SeasonTotals!A$2:A$9,A10193,SeasonTotals!F$2:F$9)),AND(G10193&gt;0.885,F10193&gt;=50,D10193&lt;3)),1,0)</f>
        <v>0</v>
      </c>
      <c r="J10193" s="4">
        <f t="shared" si="638"/>
        <v>0</v>
      </c>
      <c r="K10193" s="5">
        <f t="shared" si="639"/>
        <v>0</v>
      </c>
    </row>
    <row r="10194" spans="1:11" x14ac:dyDescent="0.25">
      <c r="A10194" t="s">
        <v>129</v>
      </c>
      <c r="B10194" t="s">
        <v>21</v>
      </c>
      <c r="C10194">
        <v>1</v>
      </c>
      <c r="D10194">
        <v>1</v>
      </c>
      <c r="E10194">
        <v>31</v>
      </c>
      <c r="F10194">
        <v>60</v>
      </c>
      <c r="G10194" s="1">
        <f t="shared" si="636"/>
        <v>0.96875</v>
      </c>
      <c r="H10194" s="4">
        <f t="shared" si="637"/>
        <v>1</v>
      </c>
      <c r="I10194" s="5">
        <f>IF(OR(AND(F10194&gt;=50,G10194&gt;SUMIF(SeasonTotals!A$2:A$9,A10194,SeasonTotals!F$2:F$9)),AND(G10194&gt;0.885,F10194&gt;=50,D10194&lt;3)),1,0)</f>
        <v>1</v>
      </c>
      <c r="J10194" s="4">
        <f t="shared" si="638"/>
        <v>0</v>
      </c>
      <c r="K10194" s="5">
        <f t="shared" si="639"/>
        <v>0</v>
      </c>
    </row>
    <row r="10195" spans="1:11" x14ac:dyDescent="0.25">
      <c r="A10195" t="s">
        <v>129</v>
      </c>
      <c r="B10195" t="s">
        <v>21</v>
      </c>
      <c r="C10195">
        <v>1</v>
      </c>
      <c r="D10195">
        <v>4</v>
      </c>
      <c r="E10195">
        <v>20</v>
      </c>
      <c r="F10195">
        <v>64</v>
      </c>
      <c r="G10195" s="1">
        <f t="shared" si="636"/>
        <v>0.83333333333333337</v>
      </c>
      <c r="H10195" s="4">
        <f t="shared" si="637"/>
        <v>0</v>
      </c>
      <c r="I10195" s="5">
        <f>IF(OR(AND(F10195&gt;=50,G10195&gt;SUMIF(SeasonTotals!A$2:A$9,A10195,SeasonTotals!F$2:F$9)),AND(G10195&gt;0.885,F10195&gt;=50,D10195&lt;3)),1,0)</f>
        <v>0</v>
      </c>
      <c r="J10195" s="4">
        <f t="shared" si="638"/>
        <v>1</v>
      </c>
      <c r="K10195" s="5">
        <f t="shared" si="639"/>
        <v>0</v>
      </c>
    </row>
    <row r="10196" spans="1:11" x14ac:dyDescent="0.25">
      <c r="A10196" t="s">
        <v>129</v>
      </c>
      <c r="B10196" t="s">
        <v>21</v>
      </c>
      <c r="C10196">
        <v>1</v>
      </c>
      <c r="D10196">
        <v>2</v>
      </c>
      <c r="E10196">
        <v>29</v>
      </c>
      <c r="F10196">
        <v>65</v>
      </c>
      <c r="G10196" s="1">
        <f t="shared" si="636"/>
        <v>0.93548387096774188</v>
      </c>
      <c r="H10196" s="4">
        <f t="shared" si="637"/>
        <v>1</v>
      </c>
      <c r="I10196" s="5">
        <f>IF(OR(AND(F10196&gt;=50,G10196&gt;SUMIF(SeasonTotals!A$2:A$9,A10196,SeasonTotals!F$2:F$9)),AND(G10196&gt;0.885,F10196&gt;=50,D10196&lt;3)),1,0)</f>
        <v>1</v>
      </c>
      <c r="J10196" s="4">
        <f t="shared" si="638"/>
        <v>0</v>
      </c>
      <c r="K10196" s="5">
        <f t="shared" si="639"/>
        <v>0</v>
      </c>
    </row>
    <row r="10197" spans="1:11" x14ac:dyDescent="0.25">
      <c r="A10197" t="s">
        <v>129</v>
      </c>
      <c r="B10197" t="s">
        <v>21</v>
      </c>
      <c r="C10197">
        <v>1</v>
      </c>
      <c r="D10197">
        <v>3</v>
      </c>
      <c r="E10197">
        <v>30</v>
      </c>
      <c r="F10197">
        <v>60</v>
      </c>
      <c r="G10197" s="1">
        <f t="shared" si="636"/>
        <v>0.90909090909090906</v>
      </c>
      <c r="H10197" s="4">
        <f t="shared" si="637"/>
        <v>0</v>
      </c>
      <c r="I10197" s="5">
        <f>IF(OR(AND(F10197&gt;=50,G10197&gt;SUMIF(SeasonTotals!A$2:A$9,A10197,SeasonTotals!F$2:F$9)),AND(G10197&gt;0.885,F10197&gt;=50,D10197&lt;3)),1,0)</f>
        <v>0</v>
      </c>
      <c r="J10197" s="4">
        <f t="shared" si="638"/>
        <v>0</v>
      </c>
      <c r="K10197" s="5">
        <f t="shared" si="639"/>
        <v>0</v>
      </c>
    </row>
    <row r="10198" spans="1:11" x14ac:dyDescent="0.25">
      <c r="A10198" t="s">
        <v>129</v>
      </c>
      <c r="B10198" t="s">
        <v>21</v>
      </c>
      <c r="C10198">
        <v>1</v>
      </c>
      <c r="D10198">
        <v>4</v>
      </c>
      <c r="E10198">
        <v>24</v>
      </c>
      <c r="F10198">
        <v>62</v>
      </c>
      <c r="G10198" s="1">
        <f t="shared" si="636"/>
        <v>0.8571428571428571</v>
      </c>
      <c r="H10198" s="4">
        <f t="shared" si="637"/>
        <v>0</v>
      </c>
      <c r="I10198" s="5">
        <f>IF(OR(AND(F10198&gt;=50,G10198&gt;SUMIF(SeasonTotals!A$2:A$9,A10198,SeasonTotals!F$2:F$9)),AND(G10198&gt;0.885,F10198&gt;=50,D10198&lt;3)),1,0)</f>
        <v>0</v>
      </c>
      <c r="J10198" s="4">
        <f t="shared" si="638"/>
        <v>0</v>
      </c>
      <c r="K10198" s="5">
        <f t="shared" si="639"/>
        <v>0</v>
      </c>
    </row>
    <row r="10199" spans="1:11" x14ac:dyDescent="0.25">
      <c r="A10199" t="s">
        <v>129</v>
      </c>
      <c r="B10199" t="s">
        <v>21</v>
      </c>
      <c r="C10199">
        <v>1</v>
      </c>
      <c r="D10199">
        <v>2</v>
      </c>
      <c r="E10199">
        <v>41</v>
      </c>
      <c r="F10199">
        <v>65</v>
      </c>
      <c r="G10199" s="1">
        <f t="shared" si="636"/>
        <v>0.95348837209302328</v>
      </c>
      <c r="H10199" s="4">
        <f t="shared" si="637"/>
        <v>1</v>
      </c>
      <c r="I10199" s="5">
        <f>IF(OR(AND(F10199&gt;=50,G10199&gt;SUMIF(SeasonTotals!A$2:A$9,A10199,SeasonTotals!F$2:F$9)),AND(G10199&gt;0.885,F10199&gt;=50,D10199&lt;3)),1,0)</f>
        <v>1</v>
      </c>
      <c r="J10199" s="4">
        <f t="shared" si="638"/>
        <v>0</v>
      </c>
      <c r="K10199" s="5">
        <f t="shared" si="639"/>
        <v>0</v>
      </c>
    </row>
    <row r="10200" spans="1:11" x14ac:dyDescent="0.25">
      <c r="A10200" t="s">
        <v>129</v>
      </c>
      <c r="B10200" t="s">
        <v>21</v>
      </c>
      <c r="C10200">
        <v>1</v>
      </c>
      <c r="D10200">
        <v>6</v>
      </c>
      <c r="E10200">
        <v>32</v>
      </c>
      <c r="F10200">
        <v>60</v>
      </c>
      <c r="G10200" s="1">
        <f t="shared" si="636"/>
        <v>0.84210526315789469</v>
      </c>
      <c r="H10200" s="4">
        <f t="shared" si="637"/>
        <v>0</v>
      </c>
      <c r="I10200" s="5">
        <f>IF(OR(AND(F10200&gt;=50,G10200&gt;SUMIF(SeasonTotals!A$2:A$9,A10200,SeasonTotals!F$2:F$9)),AND(G10200&gt;0.885,F10200&gt;=50,D10200&lt;3)),1,0)</f>
        <v>0</v>
      </c>
      <c r="J10200" s="4">
        <f t="shared" si="638"/>
        <v>1</v>
      </c>
      <c r="K10200" s="5">
        <f t="shared" si="639"/>
        <v>0</v>
      </c>
    </row>
    <row r="10201" spans="1:11" x14ac:dyDescent="0.25">
      <c r="A10201" t="s">
        <v>129</v>
      </c>
      <c r="B10201" t="s">
        <v>21</v>
      </c>
      <c r="C10201">
        <v>1</v>
      </c>
      <c r="D10201">
        <v>3</v>
      </c>
      <c r="E10201">
        <v>20</v>
      </c>
      <c r="F10201">
        <v>60</v>
      </c>
      <c r="G10201" s="1">
        <f t="shared" si="636"/>
        <v>0.86956521739130432</v>
      </c>
      <c r="H10201" s="4">
        <f t="shared" si="637"/>
        <v>0</v>
      </c>
      <c r="I10201" s="5">
        <f>IF(OR(AND(F10201&gt;=50,G10201&gt;SUMIF(SeasonTotals!A$2:A$9,A10201,SeasonTotals!F$2:F$9)),AND(G10201&gt;0.885,F10201&gt;=50,D10201&lt;3)),1,0)</f>
        <v>0</v>
      </c>
      <c r="J10201" s="4">
        <f t="shared" si="638"/>
        <v>0</v>
      </c>
      <c r="K10201" s="5">
        <f t="shared" si="639"/>
        <v>0</v>
      </c>
    </row>
    <row r="10202" spans="1:11" x14ac:dyDescent="0.25">
      <c r="A10202" t="s">
        <v>129</v>
      </c>
      <c r="B10202" t="s">
        <v>21</v>
      </c>
      <c r="C10202">
        <v>1</v>
      </c>
      <c r="D10202">
        <v>3</v>
      </c>
      <c r="E10202">
        <v>27</v>
      </c>
      <c r="F10202">
        <v>60</v>
      </c>
      <c r="G10202" s="1">
        <f t="shared" si="636"/>
        <v>0.9</v>
      </c>
      <c r="H10202" s="4">
        <f t="shared" si="637"/>
        <v>0</v>
      </c>
      <c r="I10202" s="5">
        <f>IF(OR(AND(F10202&gt;=50,G10202&gt;SUMIF(SeasonTotals!A$2:A$9,A10202,SeasonTotals!F$2:F$9)),AND(G10202&gt;0.885,F10202&gt;=50,D10202&lt;3)),1,0)</f>
        <v>0</v>
      </c>
      <c r="J10202" s="4">
        <f t="shared" si="638"/>
        <v>0</v>
      </c>
      <c r="K10202" s="5">
        <f t="shared" si="639"/>
        <v>0</v>
      </c>
    </row>
    <row r="10203" spans="1:11" x14ac:dyDescent="0.25">
      <c r="A10203" t="s">
        <v>129</v>
      </c>
      <c r="B10203" t="s">
        <v>21</v>
      </c>
      <c r="C10203">
        <v>1</v>
      </c>
      <c r="D10203">
        <v>3</v>
      </c>
      <c r="E10203">
        <v>20</v>
      </c>
      <c r="F10203">
        <v>60</v>
      </c>
      <c r="G10203" s="1">
        <f t="shared" si="636"/>
        <v>0.86956521739130432</v>
      </c>
      <c r="H10203" s="4">
        <f t="shared" si="637"/>
        <v>0</v>
      </c>
      <c r="I10203" s="5">
        <f>IF(OR(AND(F10203&gt;=50,G10203&gt;SUMIF(SeasonTotals!A$2:A$9,A10203,SeasonTotals!F$2:F$9)),AND(G10203&gt;0.885,F10203&gt;=50,D10203&lt;3)),1,0)</f>
        <v>0</v>
      </c>
      <c r="J10203" s="4">
        <f t="shared" si="638"/>
        <v>0</v>
      </c>
      <c r="K10203" s="5">
        <f t="shared" si="639"/>
        <v>0</v>
      </c>
    </row>
    <row r="10204" spans="1:11" x14ac:dyDescent="0.25">
      <c r="A10204" t="s">
        <v>129</v>
      </c>
      <c r="B10204" t="s">
        <v>21</v>
      </c>
      <c r="C10204">
        <v>1</v>
      </c>
      <c r="D10204">
        <v>1</v>
      </c>
      <c r="E10204">
        <v>28</v>
      </c>
      <c r="F10204">
        <v>60</v>
      </c>
      <c r="G10204" s="1">
        <f t="shared" si="636"/>
        <v>0.96551724137931039</v>
      </c>
      <c r="H10204" s="4">
        <f t="shared" si="637"/>
        <v>1</v>
      </c>
      <c r="I10204" s="5">
        <f>IF(OR(AND(F10204&gt;=50,G10204&gt;SUMIF(SeasonTotals!A$2:A$9,A10204,SeasonTotals!F$2:F$9)),AND(G10204&gt;0.885,F10204&gt;=50,D10204&lt;3)),1,0)</f>
        <v>1</v>
      </c>
      <c r="J10204" s="4">
        <f t="shared" si="638"/>
        <v>0</v>
      </c>
      <c r="K10204" s="5">
        <f t="shared" si="639"/>
        <v>0</v>
      </c>
    </row>
    <row r="10205" spans="1:11" x14ac:dyDescent="0.25">
      <c r="A10205" t="s">
        <v>129</v>
      </c>
      <c r="B10205" t="s">
        <v>21</v>
      </c>
      <c r="C10205">
        <v>1</v>
      </c>
      <c r="D10205">
        <v>5</v>
      </c>
      <c r="E10205">
        <v>21</v>
      </c>
      <c r="F10205">
        <v>60</v>
      </c>
      <c r="G10205" s="1">
        <f t="shared" si="636"/>
        <v>0.80769230769230771</v>
      </c>
      <c r="H10205" s="4">
        <f t="shared" si="637"/>
        <v>0</v>
      </c>
      <c r="I10205" s="5">
        <f>IF(OR(AND(F10205&gt;=50,G10205&gt;SUMIF(SeasonTotals!A$2:A$9,A10205,SeasonTotals!F$2:F$9)),AND(G10205&gt;0.885,F10205&gt;=50,D10205&lt;3)),1,0)</f>
        <v>0</v>
      </c>
      <c r="J10205" s="4">
        <f t="shared" si="638"/>
        <v>1</v>
      </c>
      <c r="K10205" s="5">
        <f t="shared" si="639"/>
        <v>0</v>
      </c>
    </row>
    <row r="10206" spans="1:11" x14ac:dyDescent="0.25">
      <c r="A10206" t="s">
        <v>129</v>
      </c>
      <c r="B10206" t="s">
        <v>21</v>
      </c>
      <c r="C10206">
        <v>1</v>
      </c>
      <c r="D10206">
        <v>1</v>
      </c>
      <c r="E10206">
        <v>20</v>
      </c>
      <c r="F10206">
        <v>59</v>
      </c>
      <c r="G10206" s="1">
        <f t="shared" si="636"/>
        <v>0.95238095238095233</v>
      </c>
      <c r="H10206" s="4">
        <f t="shared" si="637"/>
        <v>1</v>
      </c>
      <c r="I10206" s="5">
        <f>IF(OR(AND(F10206&gt;=50,G10206&gt;SUMIF(SeasonTotals!A$2:A$9,A10206,SeasonTotals!F$2:F$9)),AND(G10206&gt;0.885,F10206&gt;=50,D10206&lt;3)),1,0)</f>
        <v>1</v>
      </c>
      <c r="J10206" s="4">
        <f t="shared" si="638"/>
        <v>0</v>
      </c>
      <c r="K10206" s="5">
        <f t="shared" si="639"/>
        <v>0</v>
      </c>
    </row>
    <row r="10207" spans="1:11" x14ac:dyDescent="0.25">
      <c r="A10207" t="s">
        <v>129</v>
      </c>
      <c r="B10207" t="s">
        <v>21</v>
      </c>
      <c r="C10207">
        <v>1</v>
      </c>
      <c r="D10207">
        <v>5</v>
      </c>
      <c r="E10207">
        <v>23</v>
      </c>
      <c r="F10207">
        <v>60</v>
      </c>
      <c r="G10207" s="1">
        <f t="shared" si="636"/>
        <v>0.8214285714285714</v>
      </c>
      <c r="H10207" s="4">
        <f t="shared" si="637"/>
        <v>0</v>
      </c>
      <c r="I10207" s="5">
        <f>IF(OR(AND(F10207&gt;=50,G10207&gt;SUMIF(SeasonTotals!A$2:A$9,A10207,SeasonTotals!F$2:F$9)),AND(G10207&gt;0.885,F10207&gt;=50,D10207&lt;3)),1,0)</f>
        <v>0</v>
      </c>
      <c r="J10207" s="4">
        <f t="shared" si="638"/>
        <v>1</v>
      </c>
      <c r="K10207" s="5">
        <f t="shared" si="639"/>
        <v>0</v>
      </c>
    </row>
    <row r="10208" spans="1:11" x14ac:dyDescent="0.25">
      <c r="A10208" t="s">
        <v>129</v>
      </c>
      <c r="B10208" t="s">
        <v>21</v>
      </c>
      <c r="C10208">
        <v>1</v>
      </c>
      <c r="D10208">
        <v>1</v>
      </c>
      <c r="E10208">
        <v>26</v>
      </c>
      <c r="F10208">
        <v>60</v>
      </c>
      <c r="G10208" s="1">
        <f t="shared" si="636"/>
        <v>0.96296296296296291</v>
      </c>
      <c r="H10208" s="4">
        <f t="shared" si="637"/>
        <v>1</v>
      </c>
      <c r="I10208" s="5">
        <f>IF(OR(AND(F10208&gt;=50,G10208&gt;SUMIF(SeasonTotals!A$2:A$9,A10208,SeasonTotals!F$2:F$9)),AND(G10208&gt;0.885,F10208&gt;=50,D10208&lt;3)),1,0)</f>
        <v>1</v>
      </c>
      <c r="J10208" s="4">
        <f t="shared" si="638"/>
        <v>0</v>
      </c>
      <c r="K10208" s="5">
        <f t="shared" si="639"/>
        <v>0</v>
      </c>
    </row>
    <row r="10209" spans="1:11" x14ac:dyDescent="0.25">
      <c r="A10209" t="s">
        <v>129</v>
      </c>
      <c r="B10209" t="s">
        <v>21</v>
      </c>
      <c r="C10209">
        <v>1</v>
      </c>
      <c r="D10209">
        <v>4</v>
      </c>
      <c r="E10209">
        <v>17</v>
      </c>
      <c r="F10209">
        <v>45</v>
      </c>
      <c r="G10209" s="1">
        <f t="shared" si="636"/>
        <v>0.80952380952380953</v>
      </c>
      <c r="H10209" s="4">
        <f t="shared" si="637"/>
        <v>0</v>
      </c>
      <c r="I10209" s="5">
        <f>IF(OR(AND(F10209&gt;=50,G10209&gt;SUMIF(SeasonTotals!A$2:A$9,A10209,SeasonTotals!F$2:F$9)),AND(G10209&gt;0.885,F10209&gt;=50,D10209&lt;3)),1,0)</f>
        <v>0</v>
      </c>
      <c r="J10209" s="4">
        <f t="shared" si="638"/>
        <v>1</v>
      </c>
      <c r="K10209" s="5">
        <f t="shared" si="639"/>
        <v>1</v>
      </c>
    </row>
    <row r="10210" spans="1:11" x14ac:dyDescent="0.25">
      <c r="A10210" t="s">
        <v>129</v>
      </c>
      <c r="B10210" t="s">
        <v>21</v>
      </c>
      <c r="C10210">
        <v>1</v>
      </c>
      <c r="D10210">
        <v>4</v>
      </c>
      <c r="E10210">
        <v>37</v>
      </c>
      <c r="F10210">
        <v>64</v>
      </c>
      <c r="G10210" s="1">
        <f t="shared" si="636"/>
        <v>0.90243902439024393</v>
      </c>
      <c r="H10210" s="4">
        <f t="shared" si="637"/>
        <v>0</v>
      </c>
      <c r="I10210" s="5">
        <f>IF(OR(AND(F10210&gt;=50,G10210&gt;SUMIF(SeasonTotals!A$2:A$9,A10210,SeasonTotals!F$2:F$9)),AND(G10210&gt;0.885,F10210&gt;=50,D10210&lt;3)),1,0)</f>
        <v>0</v>
      </c>
      <c r="J10210" s="4">
        <f t="shared" si="638"/>
        <v>0</v>
      </c>
      <c r="K10210" s="5">
        <f t="shared" si="639"/>
        <v>0</v>
      </c>
    </row>
    <row r="10211" spans="1:11" x14ac:dyDescent="0.25">
      <c r="A10211" t="s">
        <v>129</v>
      </c>
      <c r="B10211" t="s">
        <v>21</v>
      </c>
      <c r="C10211">
        <v>1</v>
      </c>
      <c r="D10211">
        <v>3</v>
      </c>
      <c r="E10211">
        <v>13</v>
      </c>
      <c r="F10211">
        <v>21</v>
      </c>
      <c r="G10211" s="1">
        <f t="shared" si="636"/>
        <v>0.8125</v>
      </c>
      <c r="H10211" s="4">
        <f t="shared" si="637"/>
        <v>0</v>
      </c>
      <c r="I10211" s="5">
        <f>IF(OR(AND(F10211&gt;=50,G10211&gt;SUMIF(SeasonTotals!A$2:A$9,A10211,SeasonTotals!F$2:F$9)),AND(G10211&gt;0.885,F10211&gt;=50,D10211&lt;3)),1,0)</f>
        <v>0</v>
      </c>
      <c r="J10211" s="4">
        <f t="shared" si="638"/>
        <v>1</v>
      </c>
      <c r="K10211" s="5">
        <f t="shared" si="639"/>
        <v>1</v>
      </c>
    </row>
    <row r="10212" spans="1:11" x14ac:dyDescent="0.25">
      <c r="A10212" t="s">
        <v>129</v>
      </c>
      <c r="B10212" t="s">
        <v>21</v>
      </c>
      <c r="C10212">
        <v>1</v>
      </c>
      <c r="D10212">
        <v>1</v>
      </c>
      <c r="E10212">
        <v>20</v>
      </c>
      <c r="F10212">
        <v>60</v>
      </c>
      <c r="G10212" s="1">
        <f t="shared" si="636"/>
        <v>0.95238095238095233</v>
      </c>
      <c r="H10212" s="4">
        <f t="shared" si="637"/>
        <v>1</v>
      </c>
      <c r="I10212" s="5">
        <f>IF(OR(AND(F10212&gt;=50,G10212&gt;SUMIF(SeasonTotals!A$2:A$9,A10212,SeasonTotals!F$2:F$9)),AND(G10212&gt;0.885,F10212&gt;=50,D10212&lt;3)),1,0)</f>
        <v>1</v>
      </c>
      <c r="J10212" s="4">
        <f t="shared" si="638"/>
        <v>0</v>
      </c>
      <c r="K10212" s="5">
        <f t="shared" si="639"/>
        <v>0</v>
      </c>
    </row>
    <row r="10213" spans="1:11" x14ac:dyDescent="0.25">
      <c r="A10213" t="s">
        <v>129</v>
      </c>
      <c r="B10213" t="s">
        <v>21</v>
      </c>
      <c r="C10213">
        <v>1</v>
      </c>
      <c r="D10213">
        <v>1</v>
      </c>
      <c r="E10213">
        <v>37</v>
      </c>
      <c r="F10213">
        <v>59</v>
      </c>
      <c r="G10213" s="1">
        <f t="shared" si="636"/>
        <v>0.97368421052631582</v>
      </c>
      <c r="H10213" s="4">
        <f t="shared" si="637"/>
        <v>1</v>
      </c>
      <c r="I10213" s="5">
        <f>IF(OR(AND(F10213&gt;=50,G10213&gt;SUMIF(SeasonTotals!A$2:A$9,A10213,SeasonTotals!F$2:F$9)),AND(G10213&gt;0.885,F10213&gt;=50,D10213&lt;3)),1,0)</f>
        <v>1</v>
      </c>
      <c r="J10213" s="4">
        <f t="shared" si="638"/>
        <v>0</v>
      </c>
      <c r="K10213" s="5">
        <f t="shared" si="639"/>
        <v>0</v>
      </c>
    </row>
    <row r="10214" spans="1:11" x14ac:dyDescent="0.25">
      <c r="A10214" t="s">
        <v>129</v>
      </c>
      <c r="B10214" t="s">
        <v>21</v>
      </c>
      <c r="C10214">
        <v>1</v>
      </c>
      <c r="D10214">
        <v>2</v>
      </c>
      <c r="E10214">
        <v>36</v>
      </c>
      <c r="F10214">
        <v>57</v>
      </c>
      <c r="G10214" s="1">
        <f t="shared" si="636"/>
        <v>0.94736842105263153</v>
      </c>
      <c r="H10214" s="4">
        <f t="shared" si="637"/>
        <v>1</v>
      </c>
      <c r="I10214" s="5">
        <f>IF(OR(AND(F10214&gt;=50,G10214&gt;SUMIF(SeasonTotals!A$2:A$9,A10214,SeasonTotals!F$2:F$9)),AND(G10214&gt;0.885,F10214&gt;=50,D10214&lt;3)),1,0)</f>
        <v>1</v>
      </c>
      <c r="J10214" s="4">
        <f t="shared" si="638"/>
        <v>0</v>
      </c>
      <c r="K10214" s="5">
        <f t="shared" si="639"/>
        <v>0</v>
      </c>
    </row>
    <row r="10215" spans="1:11" x14ac:dyDescent="0.25">
      <c r="A10215" t="s">
        <v>129</v>
      </c>
      <c r="B10215" t="s">
        <v>21</v>
      </c>
      <c r="C10215">
        <v>1</v>
      </c>
      <c r="D10215">
        <v>2</v>
      </c>
      <c r="E10215">
        <v>26</v>
      </c>
      <c r="F10215">
        <v>60</v>
      </c>
      <c r="G10215" s="1">
        <f t="shared" si="636"/>
        <v>0.9285714285714286</v>
      </c>
      <c r="H10215" s="4">
        <f t="shared" si="637"/>
        <v>1</v>
      </c>
      <c r="I10215" s="5">
        <f>IF(OR(AND(F10215&gt;=50,G10215&gt;SUMIF(SeasonTotals!A$2:A$9,A10215,SeasonTotals!F$2:F$9)),AND(G10215&gt;0.885,F10215&gt;=50,D10215&lt;3)),1,0)</f>
        <v>1</v>
      </c>
      <c r="J10215" s="4">
        <f t="shared" si="638"/>
        <v>0</v>
      </c>
      <c r="K10215" s="5">
        <f t="shared" si="639"/>
        <v>0</v>
      </c>
    </row>
    <row r="10216" spans="1:11" x14ac:dyDescent="0.25">
      <c r="A10216" t="s">
        <v>129</v>
      </c>
      <c r="B10216" t="s">
        <v>21</v>
      </c>
      <c r="C10216">
        <v>1</v>
      </c>
      <c r="D10216">
        <v>4</v>
      </c>
      <c r="E10216">
        <v>26</v>
      </c>
      <c r="F10216">
        <v>58</v>
      </c>
      <c r="G10216" s="1">
        <f t="shared" si="636"/>
        <v>0.8666666666666667</v>
      </c>
      <c r="H10216" s="4">
        <f t="shared" si="637"/>
        <v>0</v>
      </c>
      <c r="I10216" s="5">
        <f>IF(OR(AND(F10216&gt;=50,G10216&gt;SUMIF(SeasonTotals!A$2:A$9,A10216,SeasonTotals!F$2:F$9)),AND(G10216&gt;0.885,F10216&gt;=50,D10216&lt;3)),1,0)</f>
        <v>0</v>
      </c>
      <c r="J10216" s="4">
        <f t="shared" si="638"/>
        <v>0</v>
      </c>
      <c r="K10216" s="5">
        <f t="shared" si="639"/>
        <v>0</v>
      </c>
    </row>
    <row r="10217" spans="1:11" x14ac:dyDescent="0.25">
      <c r="A10217" t="s">
        <v>129</v>
      </c>
      <c r="B10217" t="s">
        <v>21</v>
      </c>
      <c r="C10217">
        <v>1</v>
      </c>
      <c r="D10217">
        <v>4</v>
      </c>
      <c r="E10217">
        <v>18</v>
      </c>
      <c r="F10217">
        <v>60</v>
      </c>
      <c r="G10217" s="1">
        <f t="shared" si="636"/>
        <v>0.81818181818181823</v>
      </c>
      <c r="H10217" s="4">
        <f t="shared" si="637"/>
        <v>0</v>
      </c>
      <c r="I10217" s="5">
        <f>IF(OR(AND(F10217&gt;=50,G10217&gt;SUMIF(SeasonTotals!A$2:A$9,A10217,SeasonTotals!F$2:F$9)),AND(G10217&gt;0.885,F10217&gt;=50,D10217&lt;3)),1,0)</f>
        <v>0</v>
      </c>
      <c r="J10217" s="4">
        <f t="shared" si="638"/>
        <v>1</v>
      </c>
      <c r="K10217" s="5">
        <f t="shared" si="639"/>
        <v>0</v>
      </c>
    </row>
    <row r="10218" spans="1:11" x14ac:dyDescent="0.25">
      <c r="A10218" t="s">
        <v>129</v>
      </c>
      <c r="B10218" t="s">
        <v>21</v>
      </c>
      <c r="C10218">
        <v>1</v>
      </c>
      <c r="D10218">
        <v>3</v>
      </c>
      <c r="E10218">
        <v>24</v>
      </c>
      <c r="F10218">
        <v>62</v>
      </c>
      <c r="G10218" s="1">
        <f t="shared" si="636"/>
        <v>0.88888888888888884</v>
      </c>
      <c r="H10218" s="4">
        <f t="shared" si="637"/>
        <v>0</v>
      </c>
      <c r="I10218" s="5">
        <f>IF(OR(AND(F10218&gt;=50,G10218&gt;SUMIF(SeasonTotals!A$2:A$9,A10218,SeasonTotals!F$2:F$9)),AND(G10218&gt;0.885,F10218&gt;=50,D10218&lt;3)),1,0)</f>
        <v>0</v>
      </c>
      <c r="J10218" s="4">
        <f t="shared" si="638"/>
        <v>0</v>
      </c>
      <c r="K10218" s="5">
        <f t="shared" si="639"/>
        <v>0</v>
      </c>
    </row>
    <row r="10219" spans="1:11" x14ac:dyDescent="0.25">
      <c r="A10219" t="s">
        <v>129</v>
      </c>
      <c r="B10219" t="s">
        <v>21</v>
      </c>
      <c r="C10219">
        <v>1</v>
      </c>
      <c r="D10219">
        <v>2</v>
      </c>
      <c r="E10219">
        <v>32</v>
      </c>
      <c r="F10219">
        <v>58</v>
      </c>
      <c r="G10219" s="1">
        <f t="shared" si="636"/>
        <v>0.94117647058823528</v>
      </c>
      <c r="H10219" s="4">
        <f t="shared" si="637"/>
        <v>1</v>
      </c>
      <c r="I10219" s="5">
        <f>IF(OR(AND(F10219&gt;=50,G10219&gt;SUMIF(SeasonTotals!A$2:A$9,A10219,SeasonTotals!F$2:F$9)),AND(G10219&gt;0.885,F10219&gt;=50,D10219&lt;3)),1,0)</f>
        <v>1</v>
      </c>
      <c r="J10219" s="4">
        <f t="shared" si="638"/>
        <v>0</v>
      </c>
      <c r="K10219" s="5">
        <f t="shared" si="639"/>
        <v>0</v>
      </c>
    </row>
    <row r="10220" spans="1:11" x14ac:dyDescent="0.25">
      <c r="A10220" t="s">
        <v>129</v>
      </c>
      <c r="B10220" t="s">
        <v>21</v>
      </c>
      <c r="C10220">
        <v>1</v>
      </c>
      <c r="D10220">
        <v>3</v>
      </c>
      <c r="E10220">
        <v>40</v>
      </c>
      <c r="F10220">
        <v>63</v>
      </c>
      <c r="G10220" s="1">
        <f t="shared" si="636"/>
        <v>0.93023255813953487</v>
      </c>
      <c r="H10220" s="4">
        <f t="shared" si="637"/>
        <v>1</v>
      </c>
      <c r="I10220" s="5">
        <f>IF(OR(AND(F10220&gt;=50,G10220&gt;SUMIF(SeasonTotals!A$2:A$9,A10220,SeasonTotals!F$2:F$9)),AND(G10220&gt;0.885,F10220&gt;=50,D10220&lt;3)),1,0)</f>
        <v>1</v>
      </c>
      <c r="J10220" s="4">
        <f t="shared" si="638"/>
        <v>0</v>
      </c>
      <c r="K10220" s="5">
        <f t="shared" si="639"/>
        <v>0</v>
      </c>
    </row>
    <row r="10221" spans="1:11" x14ac:dyDescent="0.25">
      <c r="A10221" t="s">
        <v>129</v>
      </c>
      <c r="B10221" t="s">
        <v>21</v>
      </c>
      <c r="C10221">
        <v>1</v>
      </c>
      <c r="D10221">
        <v>3</v>
      </c>
      <c r="E10221">
        <v>21</v>
      </c>
      <c r="F10221">
        <v>60</v>
      </c>
      <c r="G10221" s="1">
        <f t="shared" si="636"/>
        <v>0.875</v>
      </c>
      <c r="H10221" s="4">
        <f t="shared" si="637"/>
        <v>0</v>
      </c>
      <c r="I10221" s="5">
        <f>IF(OR(AND(F10221&gt;=50,G10221&gt;SUMIF(SeasonTotals!A$2:A$9,A10221,SeasonTotals!F$2:F$9)),AND(G10221&gt;0.885,F10221&gt;=50,D10221&lt;3)),1,0)</f>
        <v>0</v>
      </c>
      <c r="J10221" s="4">
        <f t="shared" si="638"/>
        <v>0</v>
      </c>
      <c r="K10221" s="5">
        <f t="shared" si="639"/>
        <v>0</v>
      </c>
    </row>
    <row r="10222" spans="1:11" x14ac:dyDescent="0.25">
      <c r="A10222" t="s">
        <v>129</v>
      </c>
      <c r="B10222" t="s">
        <v>21</v>
      </c>
      <c r="C10222">
        <v>1</v>
      </c>
      <c r="D10222">
        <v>2</v>
      </c>
      <c r="E10222">
        <v>25</v>
      </c>
      <c r="F10222">
        <v>60</v>
      </c>
      <c r="G10222" s="1">
        <f t="shared" si="636"/>
        <v>0.92592592592592593</v>
      </c>
      <c r="H10222" s="4">
        <f t="shared" si="637"/>
        <v>1</v>
      </c>
      <c r="I10222" s="5">
        <f>IF(OR(AND(F10222&gt;=50,G10222&gt;SUMIF(SeasonTotals!A$2:A$9,A10222,SeasonTotals!F$2:F$9)),AND(G10222&gt;0.885,F10222&gt;=50,D10222&lt;3)),1,0)</f>
        <v>1</v>
      </c>
      <c r="J10222" s="4">
        <f t="shared" si="638"/>
        <v>0</v>
      </c>
      <c r="K10222" s="5">
        <f t="shared" si="639"/>
        <v>0</v>
      </c>
    </row>
    <row r="10223" spans="1:11" x14ac:dyDescent="0.25">
      <c r="A10223" t="s">
        <v>129</v>
      </c>
      <c r="B10223" t="s">
        <v>21</v>
      </c>
      <c r="C10223">
        <v>1</v>
      </c>
      <c r="D10223">
        <v>4</v>
      </c>
      <c r="E10223">
        <v>13</v>
      </c>
      <c r="F10223">
        <v>36</v>
      </c>
      <c r="G10223" s="1">
        <f t="shared" si="636"/>
        <v>0.76470588235294112</v>
      </c>
      <c r="H10223" s="4">
        <f t="shared" si="637"/>
        <v>0</v>
      </c>
      <c r="I10223" s="5">
        <f>IF(OR(AND(F10223&gt;=50,G10223&gt;SUMIF(SeasonTotals!A$2:A$9,A10223,SeasonTotals!F$2:F$9)),AND(G10223&gt;0.885,F10223&gt;=50,D10223&lt;3)),1,0)</f>
        <v>0</v>
      </c>
      <c r="J10223" s="4">
        <f t="shared" si="638"/>
        <v>1</v>
      </c>
      <c r="K10223" s="5">
        <f t="shared" si="639"/>
        <v>1</v>
      </c>
    </row>
    <row r="10224" spans="1:11" x14ac:dyDescent="0.25">
      <c r="A10224" t="s">
        <v>129</v>
      </c>
      <c r="B10224" t="s">
        <v>21</v>
      </c>
      <c r="C10224">
        <v>1</v>
      </c>
      <c r="D10224">
        <v>2</v>
      </c>
      <c r="E10224">
        <v>23</v>
      </c>
      <c r="F10224">
        <v>59</v>
      </c>
      <c r="G10224" s="1">
        <f t="shared" si="636"/>
        <v>0.92</v>
      </c>
      <c r="H10224" s="4">
        <f t="shared" si="637"/>
        <v>1</v>
      </c>
      <c r="I10224" s="5">
        <f>IF(OR(AND(F10224&gt;=50,G10224&gt;SUMIF(SeasonTotals!A$2:A$9,A10224,SeasonTotals!F$2:F$9)),AND(G10224&gt;0.885,F10224&gt;=50,D10224&lt;3)),1,0)</f>
        <v>1</v>
      </c>
      <c r="J10224" s="4">
        <f t="shared" si="638"/>
        <v>0</v>
      </c>
      <c r="K10224" s="5">
        <f t="shared" si="639"/>
        <v>0</v>
      </c>
    </row>
    <row r="10225" spans="1:11" x14ac:dyDescent="0.25">
      <c r="A10225" t="s">
        <v>129</v>
      </c>
      <c r="B10225" t="s">
        <v>21</v>
      </c>
      <c r="C10225">
        <v>1</v>
      </c>
      <c r="D10225">
        <v>3</v>
      </c>
      <c r="E10225">
        <v>30</v>
      </c>
      <c r="F10225">
        <v>64</v>
      </c>
      <c r="G10225" s="1">
        <f t="shared" si="636"/>
        <v>0.90909090909090906</v>
      </c>
      <c r="H10225" s="4">
        <f t="shared" si="637"/>
        <v>0</v>
      </c>
      <c r="I10225" s="5">
        <f>IF(OR(AND(F10225&gt;=50,G10225&gt;SUMIF(SeasonTotals!A$2:A$9,A10225,SeasonTotals!F$2:F$9)),AND(G10225&gt;0.885,F10225&gt;=50,D10225&lt;3)),1,0)</f>
        <v>0</v>
      </c>
      <c r="J10225" s="4">
        <f t="shared" si="638"/>
        <v>0</v>
      </c>
      <c r="K10225" s="5">
        <f t="shared" si="639"/>
        <v>0</v>
      </c>
    </row>
    <row r="10226" spans="1:11" x14ac:dyDescent="0.25">
      <c r="A10226" t="s">
        <v>129</v>
      </c>
      <c r="B10226" t="s">
        <v>21</v>
      </c>
      <c r="C10226">
        <v>1</v>
      </c>
      <c r="D10226">
        <v>5</v>
      </c>
      <c r="E10226">
        <v>23</v>
      </c>
      <c r="F10226">
        <v>43</v>
      </c>
      <c r="G10226" s="1">
        <f t="shared" si="636"/>
        <v>0.8214285714285714</v>
      </c>
      <c r="H10226" s="4">
        <f t="shared" si="637"/>
        <v>0</v>
      </c>
      <c r="I10226" s="5">
        <f>IF(OR(AND(F10226&gt;=50,G10226&gt;SUMIF(SeasonTotals!A$2:A$9,A10226,SeasonTotals!F$2:F$9)),AND(G10226&gt;0.885,F10226&gt;=50,D10226&lt;3)),1,0)</f>
        <v>0</v>
      </c>
      <c r="J10226" s="4">
        <f t="shared" si="638"/>
        <v>1</v>
      </c>
      <c r="K10226" s="5">
        <f t="shared" si="639"/>
        <v>1</v>
      </c>
    </row>
    <row r="10227" spans="1:11" x14ac:dyDescent="0.25">
      <c r="A10227" t="s">
        <v>129</v>
      </c>
      <c r="B10227" t="s">
        <v>21</v>
      </c>
      <c r="C10227">
        <v>1</v>
      </c>
      <c r="D10227">
        <v>5</v>
      </c>
      <c r="E10227">
        <v>22</v>
      </c>
      <c r="F10227">
        <v>59</v>
      </c>
      <c r="G10227" s="1">
        <f t="shared" si="636"/>
        <v>0.81481481481481477</v>
      </c>
      <c r="H10227" s="4">
        <f t="shared" si="637"/>
        <v>0</v>
      </c>
      <c r="I10227" s="5">
        <f>IF(OR(AND(F10227&gt;=50,G10227&gt;SUMIF(SeasonTotals!A$2:A$9,A10227,SeasonTotals!F$2:F$9)),AND(G10227&gt;0.885,F10227&gt;=50,D10227&lt;3)),1,0)</f>
        <v>0</v>
      </c>
      <c r="J10227" s="4">
        <f t="shared" si="638"/>
        <v>1</v>
      </c>
      <c r="K10227" s="5">
        <f t="shared" si="639"/>
        <v>0</v>
      </c>
    </row>
    <row r="10228" spans="1:11" x14ac:dyDescent="0.25">
      <c r="A10228" t="s">
        <v>129</v>
      </c>
      <c r="B10228" t="s">
        <v>21</v>
      </c>
      <c r="C10228">
        <v>1</v>
      </c>
      <c r="D10228">
        <v>2</v>
      </c>
      <c r="E10228">
        <v>22</v>
      </c>
      <c r="F10228">
        <v>60</v>
      </c>
      <c r="G10228" s="1">
        <f t="shared" si="636"/>
        <v>0.91666666666666663</v>
      </c>
      <c r="H10228" s="4">
        <f t="shared" si="637"/>
        <v>1</v>
      </c>
      <c r="I10228" s="5">
        <f>IF(OR(AND(F10228&gt;=50,G10228&gt;SUMIF(SeasonTotals!A$2:A$9,A10228,SeasonTotals!F$2:F$9)),AND(G10228&gt;0.885,F10228&gt;=50,D10228&lt;3)),1,0)</f>
        <v>1</v>
      </c>
      <c r="J10228" s="4">
        <f t="shared" si="638"/>
        <v>0</v>
      </c>
      <c r="K10228" s="5">
        <f t="shared" si="639"/>
        <v>0</v>
      </c>
    </row>
    <row r="10229" spans="1:11" x14ac:dyDescent="0.25">
      <c r="A10229" t="s">
        <v>129</v>
      </c>
      <c r="B10229" t="s">
        <v>21</v>
      </c>
      <c r="C10229">
        <v>1</v>
      </c>
      <c r="D10229">
        <v>1</v>
      </c>
      <c r="E10229">
        <v>33</v>
      </c>
      <c r="F10229">
        <v>60</v>
      </c>
      <c r="G10229" s="1">
        <f t="shared" si="636"/>
        <v>0.97058823529411764</v>
      </c>
      <c r="H10229" s="4">
        <f t="shared" si="637"/>
        <v>1</v>
      </c>
      <c r="I10229" s="5">
        <f>IF(OR(AND(F10229&gt;=50,G10229&gt;SUMIF(SeasonTotals!A$2:A$9,A10229,SeasonTotals!F$2:F$9)),AND(G10229&gt;0.885,F10229&gt;=50,D10229&lt;3)),1,0)</f>
        <v>1</v>
      </c>
      <c r="J10229" s="4">
        <f t="shared" si="638"/>
        <v>0</v>
      </c>
      <c r="K10229" s="5">
        <f t="shared" si="639"/>
        <v>0</v>
      </c>
    </row>
    <row r="10230" spans="1:11" x14ac:dyDescent="0.25">
      <c r="A10230" t="s">
        <v>129</v>
      </c>
      <c r="B10230" t="s">
        <v>21</v>
      </c>
      <c r="C10230">
        <v>1</v>
      </c>
      <c r="D10230">
        <v>1</v>
      </c>
      <c r="E10230">
        <v>29</v>
      </c>
      <c r="F10230">
        <v>60</v>
      </c>
      <c r="G10230" s="1">
        <f t="shared" si="636"/>
        <v>0.96666666666666667</v>
      </c>
      <c r="H10230" s="4">
        <f t="shared" si="637"/>
        <v>1</v>
      </c>
      <c r="I10230" s="5">
        <f>IF(OR(AND(F10230&gt;=50,G10230&gt;SUMIF(SeasonTotals!A$2:A$9,A10230,SeasonTotals!F$2:F$9)),AND(G10230&gt;0.885,F10230&gt;=50,D10230&lt;3)),1,0)</f>
        <v>1</v>
      </c>
      <c r="J10230" s="4">
        <f t="shared" si="638"/>
        <v>0</v>
      </c>
      <c r="K10230" s="5">
        <f t="shared" si="639"/>
        <v>0</v>
      </c>
    </row>
    <row r="10231" spans="1:11" x14ac:dyDescent="0.25">
      <c r="A10231" t="s">
        <v>129</v>
      </c>
      <c r="B10231" t="s">
        <v>21</v>
      </c>
      <c r="C10231">
        <v>1</v>
      </c>
      <c r="D10231">
        <v>1</v>
      </c>
      <c r="E10231">
        <v>31</v>
      </c>
      <c r="F10231">
        <v>60</v>
      </c>
      <c r="G10231" s="1">
        <f t="shared" si="636"/>
        <v>0.96875</v>
      </c>
      <c r="H10231" s="4">
        <f t="shared" si="637"/>
        <v>1</v>
      </c>
      <c r="I10231" s="5">
        <f>IF(OR(AND(F10231&gt;=50,G10231&gt;SUMIF(SeasonTotals!A$2:A$9,A10231,SeasonTotals!F$2:F$9)),AND(G10231&gt;0.885,F10231&gt;=50,D10231&lt;3)),1,0)</f>
        <v>1</v>
      </c>
      <c r="J10231" s="4">
        <f t="shared" si="638"/>
        <v>0</v>
      </c>
      <c r="K10231" s="5">
        <f t="shared" si="639"/>
        <v>0</v>
      </c>
    </row>
    <row r="10232" spans="1:11" x14ac:dyDescent="0.25">
      <c r="A10232" t="s">
        <v>129</v>
      </c>
      <c r="B10232" t="s">
        <v>21</v>
      </c>
      <c r="C10232">
        <v>1</v>
      </c>
      <c r="D10232">
        <v>3</v>
      </c>
      <c r="E10232">
        <v>22</v>
      </c>
      <c r="F10232">
        <v>58</v>
      </c>
      <c r="G10232" s="1">
        <f t="shared" si="636"/>
        <v>0.88</v>
      </c>
      <c r="H10232" s="4">
        <f t="shared" si="637"/>
        <v>0</v>
      </c>
      <c r="I10232" s="5">
        <f>IF(OR(AND(F10232&gt;=50,G10232&gt;SUMIF(SeasonTotals!A$2:A$9,A10232,SeasonTotals!F$2:F$9)),AND(G10232&gt;0.885,F10232&gt;=50,D10232&lt;3)),1,0)</f>
        <v>0</v>
      </c>
      <c r="J10232" s="4">
        <f t="shared" si="638"/>
        <v>0</v>
      </c>
      <c r="K10232" s="5">
        <f t="shared" si="639"/>
        <v>0</v>
      </c>
    </row>
    <row r="10233" spans="1:11" x14ac:dyDescent="0.25">
      <c r="A10233" t="s">
        <v>129</v>
      </c>
      <c r="B10233" t="s">
        <v>21</v>
      </c>
      <c r="C10233">
        <v>1</v>
      </c>
      <c r="D10233">
        <v>4</v>
      </c>
      <c r="E10233">
        <v>6</v>
      </c>
      <c r="F10233">
        <v>27</v>
      </c>
      <c r="G10233" s="1">
        <f t="shared" si="636"/>
        <v>0.6</v>
      </c>
      <c r="H10233" s="4">
        <f t="shared" si="637"/>
        <v>0</v>
      </c>
      <c r="I10233" s="5">
        <f>IF(OR(AND(F10233&gt;=50,G10233&gt;SUMIF(SeasonTotals!A$2:A$9,A10233,SeasonTotals!F$2:F$9)),AND(G10233&gt;0.885,F10233&gt;=50,D10233&lt;3)),1,0)</f>
        <v>0</v>
      </c>
      <c r="J10233" s="4">
        <f t="shared" si="638"/>
        <v>1</v>
      </c>
      <c r="K10233" s="5">
        <f t="shared" si="639"/>
        <v>1</v>
      </c>
    </row>
    <row r="10234" spans="1:11" x14ac:dyDescent="0.25">
      <c r="A10234" t="s">
        <v>129</v>
      </c>
      <c r="B10234" t="s">
        <v>21</v>
      </c>
      <c r="C10234">
        <v>1</v>
      </c>
      <c r="D10234">
        <v>3</v>
      </c>
      <c r="E10234">
        <v>7</v>
      </c>
      <c r="F10234">
        <v>20</v>
      </c>
      <c r="G10234" s="1">
        <f t="shared" si="636"/>
        <v>0.7</v>
      </c>
      <c r="H10234" s="4">
        <f t="shared" si="637"/>
        <v>0</v>
      </c>
      <c r="I10234" s="5">
        <f>IF(OR(AND(F10234&gt;=50,G10234&gt;SUMIF(SeasonTotals!A$2:A$9,A10234,SeasonTotals!F$2:F$9)),AND(G10234&gt;0.885,F10234&gt;=50,D10234&lt;3)),1,0)</f>
        <v>0</v>
      </c>
      <c r="J10234" s="4">
        <f t="shared" si="638"/>
        <v>1</v>
      </c>
      <c r="K10234" s="5">
        <f t="shared" si="639"/>
        <v>1</v>
      </c>
    </row>
    <row r="10235" spans="1:11" x14ac:dyDescent="0.25">
      <c r="A10235" t="s">
        <v>129</v>
      </c>
      <c r="B10235" t="s">
        <v>21</v>
      </c>
      <c r="C10235">
        <v>1</v>
      </c>
      <c r="D10235">
        <v>1</v>
      </c>
      <c r="E10235">
        <v>21</v>
      </c>
      <c r="F10235">
        <v>60</v>
      </c>
      <c r="G10235" s="1">
        <f t="shared" si="636"/>
        <v>0.95454545454545459</v>
      </c>
      <c r="H10235" s="4">
        <f t="shared" si="637"/>
        <v>1</v>
      </c>
      <c r="I10235" s="5">
        <f>IF(OR(AND(F10235&gt;=50,G10235&gt;SUMIF(SeasonTotals!A$2:A$9,A10235,SeasonTotals!F$2:F$9)),AND(G10235&gt;0.885,F10235&gt;=50,D10235&lt;3)),1,0)</f>
        <v>1</v>
      </c>
      <c r="J10235" s="4">
        <f t="shared" si="638"/>
        <v>0</v>
      </c>
      <c r="K10235" s="5">
        <f t="shared" si="639"/>
        <v>0</v>
      </c>
    </row>
    <row r="10236" spans="1:11" x14ac:dyDescent="0.25">
      <c r="A10236" t="s">
        <v>129</v>
      </c>
      <c r="B10236" t="s">
        <v>21</v>
      </c>
      <c r="C10236">
        <v>1</v>
      </c>
      <c r="D10236">
        <v>2</v>
      </c>
      <c r="E10236">
        <v>16</v>
      </c>
      <c r="F10236">
        <v>60</v>
      </c>
      <c r="G10236" s="1">
        <f t="shared" si="636"/>
        <v>0.88888888888888884</v>
      </c>
      <c r="H10236" s="4">
        <f t="shared" si="637"/>
        <v>1</v>
      </c>
      <c r="I10236" s="5">
        <f>IF(OR(AND(F10236&gt;=50,G10236&gt;SUMIF(SeasonTotals!A$2:A$9,A10236,SeasonTotals!F$2:F$9)),AND(G10236&gt;0.885,F10236&gt;=50,D10236&lt;3)),1,0)</f>
        <v>1</v>
      </c>
      <c r="J10236" s="4">
        <f t="shared" si="638"/>
        <v>0</v>
      </c>
      <c r="K10236" s="5">
        <f t="shared" si="639"/>
        <v>0</v>
      </c>
    </row>
    <row r="10237" spans="1:11" x14ac:dyDescent="0.25">
      <c r="A10237" t="s">
        <v>129</v>
      </c>
      <c r="B10237" t="s">
        <v>21</v>
      </c>
      <c r="C10237">
        <v>1</v>
      </c>
      <c r="D10237">
        <v>1</v>
      </c>
      <c r="E10237">
        <v>24</v>
      </c>
      <c r="F10237">
        <v>60</v>
      </c>
      <c r="G10237" s="1">
        <f t="shared" si="636"/>
        <v>0.96</v>
      </c>
      <c r="H10237" s="4">
        <f t="shared" si="637"/>
        <v>1</v>
      </c>
      <c r="I10237" s="5">
        <f>IF(OR(AND(F10237&gt;=50,G10237&gt;SUMIF(SeasonTotals!A$2:A$9,A10237,SeasonTotals!F$2:F$9)),AND(G10237&gt;0.885,F10237&gt;=50,D10237&lt;3)),1,0)</f>
        <v>1</v>
      </c>
      <c r="J10237" s="4">
        <f t="shared" si="638"/>
        <v>0</v>
      </c>
      <c r="K10237" s="5">
        <f t="shared" si="639"/>
        <v>0</v>
      </c>
    </row>
    <row r="10238" spans="1:11" x14ac:dyDescent="0.25">
      <c r="A10238" t="s">
        <v>129</v>
      </c>
      <c r="B10238" t="s">
        <v>21</v>
      </c>
      <c r="C10238">
        <v>1</v>
      </c>
      <c r="D10238">
        <v>1</v>
      </c>
      <c r="E10238">
        <v>23</v>
      </c>
      <c r="F10238">
        <v>63</v>
      </c>
      <c r="G10238" s="1">
        <f t="shared" si="636"/>
        <v>0.95833333333333337</v>
      </c>
      <c r="H10238" s="4">
        <f t="shared" si="637"/>
        <v>1</v>
      </c>
      <c r="I10238" s="5">
        <f>IF(OR(AND(F10238&gt;=50,G10238&gt;SUMIF(SeasonTotals!A$2:A$9,A10238,SeasonTotals!F$2:F$9)),AND(G10238&gt;0.885,F10238&gt;=50,D10238&lt;3)),1,0)</f>
        <v>1</v>
      </c>
      <c r="J10238" s="4">
        <f t="shared" si="638"/>
        <v>0</v>
      </c>
      <c r="K10238" s="5">
        <f t="shared" si="639"/>
        <v>0</v>
      </c>
    </row>
    <row r="10239" spans="1:11" x14ac:dyDescent="0.25">
      <c r="A10239" t="s">
        <v>129</v>
      </c>
      <c r="B10239" t="s">
        <v>21</v>
      </c>
      <c r="C10239">
        <v>1</v>
      </c>
      <c r="D10239">
        <v>4</v>
      </c>
      <c r="E10239">
        <v>11</v>
      </c>
      <c r="F10239">
        <v>42</v>
      </c>
      <c r="G10239" s="1">
        <f t="shared" si="636"/>
        <v>0.73333333333333328</v>
      </c>
      <c r="H10239" s="4">
        <f t="shared" si="637"/>
        <v>0</v>
      </c>
      <c r="I10239" s="5">
        <f>IF(OR(AND(F10239&gt;=50,G10239&gt;SUMIF(SeasonTotals!A$2:A$9,A10239,SeasonTotals!F$2:F$9)),AND(G10239&gt;0.885,F10239&gt;=50,D10239&lt;3)),1,0)</f>
        <v>0</v>
      </c>
      <c r="J10239" s="4">
        <f t="shared" si="638"/>
        <v>1</v>
      </c>
      <c r="K10239" s="5">
        <f t="shared" si="639"/>
        <v>1</v>
      </c>
    </row>
    <row r="10240" spans="1:11" x14ac:dyDescent="0.25">
      <c r="A10240" t="s">
        <v>129</v>
      </c>
      <c r="B10240" t="s">
        <v>21</v>
      </c>
      <c r="C10240">
        <v>1</v>
      </c>
      <c r="D10240">
        <v>1</v>
      </c>
      <c r="E10240">
        <v>21</v>
      </c>
      <c r="F10240">
        <v>64</v>
      </c>
      <c r="G10240" s="1">
        <f t="shared" si="636"/>
        <v>0.95454545454545459</v>
      </c>
      <c r="H10240" s="4">
        <f t="shared" si="637"/>
        <v>1</v>
      </c>
      <c r="I10240" s="5">
        <f>IF(OR(AND(F10240&gt;=50,G10240&gt;SUMIF(SeasonTotals!A$2:A$9,A10240,SeasonTotals!F$2:F$9)),AND(G10240&gt;0.885,F10240&gt;=50,D10240&lt;3)),1,0)</f>
        <v>1</v>
      </c>
      <c r="J10240" s="4">
        <f t="shared" si="638"/>
        <v>0</v>
      </c>
      <c r="K10240" s="5">
        <f t="shared" si="639"/>
        <v>0</v>
      </c>
    </row>
    <row r="10241" spans="1:11" x14ac:dyDescent="0.25">
      <c r="A10241" t="s">
        <v>129</v>
      </c>
      <c r="B10241" t="s">
        <v>21</v>
      </c>
      <c r="C10241">
        <v>1</v>
      </c>
      <c r="D10241">
        <v>3</v>
      </c>
      <c r="E10241">
        <v>17</v>
      </c>
      <c r="F10241">
        <v>65</v>
      </c>
      <c r="G10241" s="1">
        <f t="shared" si="636"/>
        <v>0.85</v>
      </c>
      <c r="H10241" s="4">
        <f t="shared" si="637"/>
        <v>0</v>
      </c>
      <c r="I10241" s="5">
        <f>IF(OR(AND(F10241&gt;=50,G10241&gt;SUMIF(SeasonTotals!A$2:A$9,A10241,SeasonTotals!F$2:F$9)),AND(G10241&gt;0.885,F10241&gt;=50,D10241&lt;3)),1,0)</f>
        <v>0</v>
      </c>
      <c r="J10241" s="4">
        <f t="shared" si="638"/>
        <v>0</v>
      </c>
      <c r="K10241" s="5">
        <f t="shared" si="639"/>
        <v>0</v>
      </c>
    </row>
    <row r="10242" spans="1:11" x14ac:dyDescent="0.25">
      <c r="A10242" t="s">
        <v>129</v>
      </c>
      <c r="B10242" t="s">
        <v>21</v>
      </c>
      <c r="C10242">
        <v>1</v>
      </c>
      <c r="D10242">
        <v>4</v>
      </c>
      <c r="E10242">
        <v>29</v>
      </c>
      <c r="F10242">
        <v>60</v>
      </c>
      <c r="G10242" s="1">
        <f t="shared" ref="G10242:G10305" si="640">E10242/MAX(1,SUM(D10242:E10242))</f>
        <v>0.87878787878787878</v>
      </c>
      <c r="H10242" s="4">
        <f t="shared" ref="H10242:H10305" si="641">IF(AND(F10242&gt;=50,OR(G10242&gt;0.913,AND(G10242&gt;0.885,D10242&lt;3))),1,0)</f>
        <v>0</v>
      </c>
      <c r="I10242" s="5">
        <f>IF(OR(AND(F10242&gt;=50,G10242&gt;SUMIF(SeasonTotals!A$2:A$9,A10242,SeasonTotals!F$2:F$9)),AND(G10242&gt;0.885,F10242&gt;=50,D10242&lt;3)),1,0)</f>
        <v>0</v>
      </c>
      <c r="J10242" s="4">
        <f t="shared" ref="J10242:J10305" si="642">IF(G10242&lt;0.85,1,0)</f>
        <v>0</v>
      </c>
      <c r="K10242" s="5">
        <f t="shared" ref="K10242:K10305" si="643">IF(F10242&lt;55,1,0)</f>
        <v>0</v>
      </c>
    </row>
    <row r="10243" spans="1:11" x14ac:dyDescent="0.25">
      <c r="A10243" t="s">
        <v>129</v>
      </c>
      <c r="B10243" t="s">
        <v>21</v>
      </c>
      <c r="C10243">
        <v>1</v>
      </c>
      <c r="D10243">
        <v>1</v>
      </c>
      <c r="E10243">
        <v>22</v>
      </c>
      <c r="F10243">
        <v>63</v>
      </c>
      <c r="G10243" s="1">
        <f t="shared" si="640"/>
        <v>0.95652173913043481</v>
      </c>
      <c r="H10243" s="4">
        <f t="shared" si="641"/>
        <v>1</v>
      </c>
      <c r="I10243" s="5">
        <f>IF(OR(AND(F10243&gt;=50,G10243&gt;SUMIF(SeasonTotals!A$2:A$9,A10243,SeasonTotals!F$2:F$9)),AND(G10243&gt;0.885,F10243&gt;=50,D10243&lt;3)),1,0)</f>
        <v>1</v>
      </c>
      <c r="J10243" s="4">
        <f t="shared" si="642"/>
        <v>0</v>
      </c>
      <c r="K10243" s="5">
        <f t="shared" si="643"/>
        <v>0</v>
      </c>
    </row>
    <row r="10244" spans="1:11" x14ac:dyDescent="0.25">
      <c r="A10244" t="s">
        <v>129</v>
      </c>
      <c r="B10244" t="s">
        <v>21</v>
      </c>
      <c r="C10244">
        <v>1</v>
      </c>
      <c r="D10244">
        <v>2</v>
      </c>
      <c r="E10244">
        <v>30</v>
      </c>
      <c r="F10244">
        <v>64</v>
      </c>
      <c r="G10244" s="1">
        <f t="shared" si="640"/>
        <v>0.9375</v>
      </c>
      <c r="H10244" s="4">
        <f t="shared" si="641"/>
        <v>1</v>
      </c>
      <c r="I10244" s="5">
        <f>IF(OR(AND(F10244&gt;=50,G10244&gt;SUMIF(SeasonTotals!A$2:A$9,A10244,SeasonTotals!F$2:F$9)),AND(G10244&gt;0.885,F10244&gt;=50,D10244&lt;3)),1,0)</f>
        <v>1</v>
      </c>
      <c r="J10244" s="4">
        <f t="shared" si="642"/>
        <v>0</v>
      </c>
      <c r="K10244" s="5">
        <f t="shared" si="643"/>
        <v>0</v>
      </c>
    </row>
    <row r="10245" spans="1:11" x14ac:dyDescent="0.25">
      <c r="A10245" t="s">
        <v>129</v>
      </c>
      <c r="B10245" t="s">
        <v>95</v>
      </c>
      <c r="C10245">
        <v>1</v>
      </c>
      <c r="D10245">
        <v>2</v>
      </c>
      <c r="E10245">
        <v>23</v>
      </c>
      <c r="F10245">
        <v>60</v>
      </c>
      <c r="G10245" s="1">
        <f t="shared" si="640"/>
        <v>0.92</v>
      </c>
      <c r="H10245" s="4">
        <f t="shared" si="641"/>
        <v>1</v>
      </c>
      <c r="I10245" s="5">
        <f>IF(OR(AND(F10245&gt;=50,G10245&gt;SUMIF(SeasonTotals!A$2:A$9,A10245,SeasonTotals!F$2:F$9)),AND(G10245&gt;0.885,F10245&gt;=50,D10245&lt;3)),1,0)</f>
        <v>1</v>
      </c>
      <c r="J10245" s="4">
        <f t="shared" si="642"/>
        <v>0</v>
      </c>
      <c r="K10245" s="5">
        <f t="shared" si="643"/>
        <v>0</v>
      </c>
    </row>
    <row r="10246" spans="1:11" x14ac:dyDescent="0.25">
      <c r="A10246" t="s">
        <v>129</v>
      </c>
      <c r="B10246" t="s">
        <v>95</v>
      </c>
      <c r="C10246">
        <v>1</v>
      </c>
      <c r="D10246">
        <v>2</v>
      </c>
      <c r="E10246">
        <v>35</v>
      </c>
      <c r="F10246">
        <v>58</v>
      </c>
      <c r="G10246" s="1">
        <f t="shared" si="640"/>
        <v>0.94594594594594594</v>
      </c>
      <c r="H10246" s="4">
        <f t="shared" si="641"/>
        <v>1</v>
      </c>
      <c r="I10246" s="5">
        <f>IF(OR(AND(F10246&gt;=50,G10246&gt;SUMIF(SeasonTotals!A$2:A$9,A10246,SeasonTotals!F$2:F$9)),AND(G10246&gt;0.885,F10246&gt;=50,D10246&lt;3)),1,0)</f>
        <v>1</v>
      </c>
      <c r="J10246" s="4">
        <f t="shared" si="642"/>
        <v>0</v>
      </c>
      <c r="K10246" s="5">
        <f t="shared" si="643"/>
        <v>0</v>
      </c>
    </row>
    <row r="10247" spans="1:11" x14ac:dyDescent="0.25">
      <c r="A10247" t="s">
        <v>129</v>
      </c>
      <c r="B10247" t="s">
        <v>95</v>
      </c>
      <c r="C10247">
        <v>1</v>
      </c>
      <c r="D10247">
        <v>2</v>
      </c>
      <c r="E10247">
        <v>21</v>
      </c>
      <c r="F10247">
        <v>65</v>
      </c>
      <c r="G10247" s="1">
        <f t="shared" si="640"/>
        <v>0.91304347826086951</v>
      </c>
      <c r="H10247" s="4">
        <f t="shared" si="641"/>
        <v>1</v>
      </c>
      <c r="I10247" s="5">
        <f>IF(OR(AND(F10247&gt;=50,G10247&gt;SUMIF(SeasonTotals!A$2:A$9,A10247,SeasonTotals!F$2:F$9)),AND(G10247&gt;0.885,F10247&gt;=50,D10247&lt;3)),1,0)</f>
        <v>1</v>
      </c>
      <c r="J10247" s="4">
        <f t="shared" si="642"/>
        <v>0</v>
      </c>
      <c r="K10247" s="5">
        <f t="shared" si="643"/>
        <v>0</v>
      </c>
    </row>
    <row r="10248" spans="1:11" x14ac:dyDescent="0.25">
      <c r="A10248" t="s">
        <v>129</v>
      </c>
      <c r="B10248" t="s">
        <v>95</v>
      </c>
      <c r="C10248">
        <v>1</v>
      </c>
      <c r="D10248">
        <v>3</v>
      </c>
      <c r="E10248">
        <v>28</v>
      </c>
      <c r="F10248">
        <v>60</v>
      </c>
      <c r="G10248" s="1">
        <f t="shared" si="640"/>
        <v>0.90322580645161288</v>
      </c>
      <c r="H10248" s="4">
        <f t="shared" si="641"/>
        <v>0</v>
      </c>
      <c r="I10248" s="5">
        <f>IF(OR(AND(F10248&gt;=50,G10248&gt;SUMIF(SeasonTotals!A$2:A$9,A10248,SeasonTotals!F$2:F$9)),AND(G10248&gt;0.885,F10248&gt;=50,D10248&lt;3)),1,0)</f>
        <v>0</v>
      </c>
      <c r="J10248" s="4">
        <f t="shared" si="642"/>
        <v>0</v>
      </c>
      <c r="K10248" s="5">
        <f t="shared" si="643"/>
        <v>0</v>
      </c>
    </row>
    <row r="10249" spans="1:11" x14ac:dyDescent="0.25">
      <c r="A10249" t="s">
        <v>129</v>
      </c>
      <c r="B10249" t="s">
        <v>95</v>
      </c>
      <c r="C10249">
        <v>1</v>
      </c>
      <c r="D10249">
        <v>5</v>
      </c>
      <c r="E10249">
        <v>40</v>
      </c>
      <c r="F10249">
        <v>60</v>
      </c>
      <c r="G10249" s="1">
        <f t="shared" si="640"/>
        <v>0.88888888888888884</v>
      </c>
      <c r="H10249" s="4">
        <f t="shared" si="641"/>
        <v>0</v>
      </c>
      <c r="I10249" s="5">
        <f>IF(OR(AND(F10249&gt;=50,G10249&gt;SUMIF(SeasonTotals!A$2:A$9,A10249,SeasonTotals!F$2:F$9)),AND(G10249&gt;0.885,F10249&gt;=50,D10249&lt;3)),1,0)</f>
        <v>0</v>
      </c>
      <c r="J10249" s="4">
        <f t="shared" si="642"/>
        <v>0</v>
      </c>
      <c r="K10249" s="5">
        <f t="shared" si="643"/>
        <v>0</v>
      </c>
    </row>
    <row r="10250" spans="1:11" x14ac:dyDescent="0.25">
      <c r="A10250" t="s">
        <v>129</v>
      </c>
      <c r="B10250" t="s">
        <v>95</v>
      </c>
      <c r="C10250">
        <v>1</v>
      </c>
      <c r="D10250">
        <v>5</v>
      </c>
      <c r="E10250">
        <v>22</v>
      </c>
      <c r="F10250">
        <v>60</v>
      </c>
      <c r="G10250" s="1">
        <f t="shared" si="640"/>
        <v>0.81481481481481477</v>
      </c>
      <c r="H10250" s="4">
        <f t="shared" si="641"/>
        <v>0</v>
      </c>
      <c r="I10250" s="5">
        <f>IF(OR(AND(F10250&gt;=50,G10250&gt;SUMIF(SeasonTotals!A$2:A$9,A10250,SeasonTotals!F$2:F$9)),AND(G10250&gt;0.885,F10250&gt;=50,D10250&lt;3)),1,0)</f>
        <v>0</v>
      </c>
      <c r="J10250" s="4">
        <f t="shared" si="642"/>
        <v>1</v>
      </c>
      <c r="K10250" s="5">
        <f t="shared" si="643"/>
        <v>0</v>
      </c>
    </row>
    <row r="10251" spans="1:11" x14ac:dyDescent="0.25">
      <c r="A10251" t="s">
        <v>129</v>
      </c>
      <c r="B10251" t="s">
        <v>95</v>
      </c>
      <c r="C10251">
        <v>1</v>
      </c>
      <c r="D10251">
        <v>1</v>
      </c>
      <c r="E10251">
        <v>28</v>
      </c>
      <c r="F10251">
        <v>62</v>
      </c>
      <c r="G10251" s="1">
        <f t="shared" si="640"/>
        <v>0.96551724137931039</v>
      </c>
      <c r="H10251" s="4">
        <f t="shared" si="641"/>
        <v>1</v>
      </c>
      <c r="I10251" s="5">
        <f>IF(OR(AND(F10251&gt;=50,G10251&gt;SUMIF(SeasonTotals!A$2:A$9,A10251,SeasonTotals!F$2:F$9)),AND(G10251&gt;0.885,F10251&gt;=50,D10251&lt;3)),1,0)</f>
        <v>1</v>
      </c>
      <c r="J10251" s="4">
        <f t="shared" si="642"/>
        <v>0</v>
      </c>
      <c r="K10251" s="5">
        <f t="shared" si="643"/>
        <v>0</v>
      </c>
    </row>
    <row r="10252" spans="1:11" x14ac:dyDescent="0.25">
      <c r="A10252" t="s">
        <v>129</v>
      </c>
      <c r="B10252" t="s">
        <v>95</v>
      </c>
      <c r="C10252">
        <v>1</v>
      </c>
      <c r="D10252">
        <v>0</v>
      </c>
      <c r="E10252">
        <v>24</v>
      </c>
      <c r="F10252">
        <v>60</v>
      </c>
      <c r="G10252" s="1">
        <f t="shared" si="640"/>
        <v>1</v>
      </c>
      <c r="H10252" s="4">
        <f t="shared" si="641"/>
        <v>1</v>
      </c>
      <c r="I10252" s="5">
        <f>IF(OR(AND(F10252&gt;=50,G10252&gt;SUMIF(SeasonTotals!A$2:A$9,A10252,SeasonTotals!F$2:F$9)),AND(G10252&gt;0.885,F10252&gt;=50,D10252&lt;3)),1,0)</f>
        <v>1</v>
      </c>
      <c r="J10252" s="4">
        <f t="shared" si="642"/>
        <v>0</v>
      </c>
      <c r="K10252" s="5">
        <f t="shared" si="643"/>
        <v>0</v>
      </c>
    </row>
    <row r="10253" spans="1:11" x14ac:dyDescent="0.25">
      <c r="A10253" t="s">
        <v>129</v>
      </c>
      <c r="B10253" t="s">
        <v>95</v>
      </c>
      <c r="C10253">
        <v>1</v>
      </c>
      <c r="D10253">
        <v>0</v>
      </c>
      <c r="E10253">
        <v>22</v>
      </c>
      <c r="F10253">
        <v>60</v>
      </c>
      <c r="G10253" s="1">
        <f t="shared" si="640"/>
        <v>1</v>
      </c>
      <c r="H10253" s="4">
        <f t="shared" si="641"/>
        <v>1</v>
      </c>
      <c r="I10253" s="5">
        <f>IF(OR(AND(F10253&gt;=50,G10253&gt;SUMIF(SeasonTotals!A$2:A$9,A10253,SeasonTotals!F$2:F$9)),AND(G10253&gt;0.885,F10253&gt;=50,D10253&lt;3)),1,0)</f>
        <v>1</v>
      </c>
      <c r="J10253" s="4">
        <f t="shared" si="642"/>
        <v>0</v>
      </c>
      <c r="K10253" s="5">
        <f t="shared" si="643"/>
        <v>0</v>
      </c>
    </row>
    <row r="10254" spans="1:11" x14ac:dyDescent="0.25">
      <c r="A10254" t="s">
        <v>129</v>
      </c>
      <c r="B10254" t="s">
        <v>95</v>
      </c>
      <c r="C10254">
        <v>1</v>
      </c>
      <c r="D10254">
        <v>2</v>
      </c>
      <c r="E10254">
        <v>43</v>
      </c>
      <c r="F10254">
        <v>60</v>
      </c>
      <c r="G10254" s="1">
        <f t="shared" si="640"/>
        <v>0.9555555555555556</v>
      </c>
      <c r="H10254" s="4">
        <f t="shared" si="641"/>
        <v>1</v>
      </c>
      <c r="I10254" s="5">
        <f>IF(OR(AND(F10254&gt;=50,G10254&gt;SUMIF(SeasonTotals!A$2:A$9,A10254,SeasonTotals!F$2:F$9)),AND(G10254&gt;0.885,F10254&gt;=50,D10254&lt;3)),1,0)</f>
        <v>1</v>
      </c>
      <c r="J10254" s="4">
        <f t="shared" si="642"/>
        <v>0</v>
      </c>
      <c r="K10254" s="5">
        <f t="shared" si="643"/>
        <v>0</v>
      </c>
    </row>
    <row r="10255" spans="1:11" x14ac:dyDescent="0.25">
      <c r="A10255" t="s">
        <v>129</v>
      </c>
      <c r="B10255" t="s">
        <v>95</v>
      </c>
      <c r="C10255">
        <v>1</v>
      </c>
      <c r="D10255">
        <v>1</v>
      </c>
      <c r="E10255">
        <v>47</v>
      </c>
      <c r="F10255">
        <v>60</v>
      </c>
      <c r="G10255" s="1">
        <f t="shared" si="640"/>
        <v>0.97916666666666663</v>
      </c>
      <c r="H10255" s="4">
        <f t="shared" si="641"/>
        <v>1</v>
      </c>
      <c r="I10255" s="5">
        <f>IF(OR(AND(F10255&gt;=50,G10255&gt;SUMIF(SeasonTotals!A$2:A$9,A10255,SeasonTotals!F$2:F$9)),AND(G10255&gt;0.885,F10255&gt;=50,D10255&lt;3)),1,0)</f>
        <v>1</v>
      </c>
      <c r="J10255" s="4">
        <f t="shared" si="642"/>
        <v>0</v>
      </c>
      <c r="K10255" s="5">
        <f t="shared" si="643"/>
        <v>0</v>
      </c>
    </row>
    <row r="10256" spans="1:11" x14ac:dyDescent="0.25">
      <c r="A10256" t="s">
        <v>129</v>
      </c>
      <c r="B10256" t="s">
        <v>95</v>
      </c>
      <c r="C10256">
        <v>1</v>
      </c>
      <c r="D10256">
        <v>3</v>
      </c>
      <c r="E10256">
        <v>2</v>
      </c>
      <c r="F10256">
        <v>20</v>
      </c>
      <c r="G10256" s="1">
        <f t="shared" si="640"/>
        <v>0.4</v>
      </c>
      <c r="H10256" s="4">
        <f t="shared" si="641"/>
        <v>0</v>
      </c>
      <c r="I10256" s="5">
        <f>IF(OR(AND(F10256&gt;=50,G10256&gt;SUMIF(SeasonTotals!A$2:A$9,A10256,SeasonTotals!F$2:F$9)),AND(G10256&gt;0.885,F10256&gt;=50,D10256&lt;3)),1,0)</f>
        <v>0</v>
      </c>
      <c r="J10256" s="4">
        <f t="shared" si="642"/>
        <v>1</v>
      </c>
      <c r="K10256" s="5">
        <f t="shared" si="643"/>
        <v>1</v>
      </c>
    </row>
    <row r="10257" spans="1:11" x14ac:dyDescent="0.25">
      <c r="A10257" t="s">
        <v>129</v>
      </c>
      <c r="B10257" t="s">
        <v>95</v>
      </c>
      <c r="C10257">
        <v>1</v>
      </c>
      <c r="D10257">
        <v>4</v>
      </c>
      <c r="E10257">
        <v>37</v>
      </c>
      <c r="F10257">
        <v>59</v>
      </c>
      <c r="G10257" s="1">
        <f t="shared" si="640"/>
        <v>0.90243902439024393</v>
      </c>
      <c r="H10257" s="4">
        <f t="shared" si="641"/>
        <v>0</v>
      </c>
      <c r="I10257" s="5">
        <f>IF(OR(AND(F10257&gt;=50,G10257&gt;SUMIF(SeasonTotals!A$2:A$9,A10257,SeasonTotals!F$2:F$9)),AND(G10257&gt;0.885,F10257&gt;=50,D10257&lt;3)),1,0)</f>
        <v>0</v>
      </c>
      <c r="J10257" s="4">
        <f t="shared" si="642"/>
        <v>0</v>
      </c>
      <c r="K10257" s="5">
        <f t="shared" si="643"/>
        <v>0</v>
      </c>
    </row>
    <row r="10258" spans="1:11" x14ac:dyDescent="0.25">
      <c r="A10258" t="s">
        <v>129</v>
      </c>
      <c r="B10258" t="s">
        <v>95</v>
      </c>
      <c r="C10258">
        <v>1</v>
      </c>
      <c r="D10258">
        <v>2</v>
      </c>
      <c r="E10258">
        <v>30</v>
      </c>
      <c r="F10258">
        <v>60</v>
      </c>
      <c r="G10258" s="1">
        <f t="shared" si="640"/>
        <v>0.9375</v>
      </c>
      <c r="H10258" s="4">
        <f t="shared" si="641"/>
        <v>1</v>
      </c>
      <c r="I10258" s="5">
        <f>IF(OR(AND(F10258&gt;=50,G10258&gt;SUMIF(SeasonTotals!A$2:A$9,A10258,SeasonTotals!F$2:F$9)),AND(G10258&gt;0.885,F10258&gt;=50,D10258&lt;3)),1,0)</f>
        <v>1</v>
      </c>
      <c r="J10258" s="4">
        <f t="shared" si="642"/>
        <v>0</v>
      </c>
      <c r="K10258" s="5">
        <f t="shared" si="643"/>
        <v>0</v>
      </c>
    </row>
    <row r="10259" spans="1:11" x14ac:dyDescent="0.25">
      <c r="A10259" t="s">
        <v>129</v>
      </c>
      <c r="B10259" t="s">
        <v>95</v>
      </c>
      <c r="C10259">
        <v>1</v>
      </c>
      <c r="D10259">
        <v>3</v>
      </c>
      <c r="E10259">
        <v>36</v>
      </c>
      <c r="F10259">
        <v>60</v>
      </c>
      <c r="G10259" s="1">
        <f t="shared" si="640"/>
        <v>0.92307692307692313</v>
      </c>
      <c r="H10259" s="4">
        <f t="shared" si="641"/>
        <v>1</v>
      </c>
      <c r="I10259" s="5">
        <f>IF(OR(AND(F10259&gt;=50,G10259&gt;SUMIF(SeasonTotals!A$2:A$9,A10259,SeasonTotals!F$2:F$9)),AND(G10259&gt;0.885,F10259&gt;=50,D10259&lt;3)),1,0)</f>
        <v>1</v>
      </c>
      <c r="J10259" s="4">
        <f t="shared" si="642"/>
        <v>0</v>
      </c>
      <c r="K10259" s="5">
        <f t="shared" si="643"/>
        <v>0</v>
      </c>
    </row>
    <row r="10260" spans="1:11" x14ac:dyDescent="0.25">
      <c r="A10260" t="s">
        <v>129</v>
      </c>
      <c r="B10260" t="s">
        <v>95</v>
      </c>
      <c r="C10260">
        <v>1</v>
      </c>
      <c r="D10260">
        <v>4</v>
      </c>
      <c r="E10260">
        <v>27</v>
      </c>
      <c r="F10260">
        <v>65</v>
      </c>
      <c r="G10260" s="1">
        <f t="shared" si="640"/>
        <v>0.87096774193548387</v>
      </c>
      <c r="H10260" s="4">
        <f t="shared" si="641"/>
        <v>0</v>
      </c>
      <c r="I10260" s="5">
        <f>IF(OR(AND(F10260&gt;=50,G10260&gt;SUMIF(SeasonTotals!A$2:A$9,A10260,SeasonTotals!F$2:F$9)),AND(G10260&gt;0.885,F10260&gt;=50,D10260&lt;3)),1,0)</f>
        <v>0</v>
      </c>
      <c r="J10260" s="4">
        <f t="shared" si="642"/>
        <v>0</v>
      </c>
      <c r="K10260" s="5">
        <f t="shared" si="643"/>
        <v>0</v>
      </c>
    </row>
    <row r="10261" spans="1:11" x14ac:dyDescent="0.25">
      <c r="A10261" t="s">
        <v>129</v>
      </c>
      <c r="B10261" t="s">
        <v>95</v>
      </c>
      <c r="C10261">
        <v>1</v>
      </c>
      <c r="D10261">
        <v>2</v>
      </c>
      <c r="E10261">
        <v>37</v>
      </c>
      <c r="F10261">
        <v>64</v>
      </c>
      <c r="G10261" s="1">
        <f t="shared" si="640"/>
        <v>0.94871794871794868</v>
      </c>
      <c r="H10261" s="4">
        <f t="shared" si="641"/>
        <v>1</v>
      </c>
      <c r="I10261" s="5">
        <f>IF(OR(AND(F10261&gt;=50,G10261&gt;SUMIF(SeasonTotals!A$2:A$9,A10261,SeasonTotals!F$2:F$9)),AND(G10261&gt;0.885,F10261&gt;=50,D10261&lt;3)),1,0)</f>
        <v>1</v>
      </c>
      <c r="J10261" s="4">
        <f t="shared" si="642"/>
        <v>0</v>
      </c>
      <c r="K10261" s="5">
        <f t="shared" si="643"/>
        <v>0</v>
      </c>
    </row>
    <row r="10262" spans="1:11" x14ac:dyDescent="0.25">
      <c r="A10262" t="s">
        <v>129</v>
      </c>
      <c r="B10262" t="s">
        <v>95</v>
      </c>
      <c r="C10262">
        <v>1</v>
      </c>
      <c r="D10262">
        <v>2</v>
      </c>
      <c r="E10262">
        <v>22</v>
      </c>
      <c r="F10262">
        <v>60</v>
      </c>
      <c r="G10262" s="1">
        <f t="shared" si="640"/>
        <v>0.91666666666666663</v>
      </c>
      <c r="H10262" s="4">
        <f t="shared" si="641"/>
        <v>1</v>
      </c>
      <c r="I10262" s="5">
        <f>IF(OR(AND(F10262&gt;=50,G10262&gt;SUMIF(SeasonTotals!A$2:A$9,A10262,SeasonTotals!F$2:F$9)),AND(G10262&gt;0.885,F10262&gt;=50,D10262&lt;3)),1,0)</f>
        <v>1</v>
      </c>
      <c r="J10262" s="4">
        <f t="shared" si="642"/>
        <v>0</v>
      </c>
      <c r="K10262" s="5">
        <f t="shared" si="643"/>
        <v>0</v>
      </c>
    </row>
    <row r="10263" spans="1:11" x14ac:dyDescent="0.25">
      <c r="A10263" t="s">
        <v>129</v>
      </c>
      <c r="B10263" t="s">
        <v>95</v>
      </c>
      <c r="C10263">
        <v>1</v>
      </c>
      <c r="D10263">
        <v>2</v>
      </c>
      <c r="E10263">
        <v>26</v>
      </c>
      <c r="F10263">
        <v>59</v>
      </c>
      <c r="G10263" s="1">
        <f t="shared" si="640"/>
        <v>0.9285714285714286</v>
      </c>
      <c r="H10263" s="4">
        <f t="shared" si="641"/>
        <v>1</v>
      </c>
      <c r="I10263" s="5">
        <f>IF(OR(AND(F10263&gt;=50,G10263&gt;SUMIF(SeasonTotals!A$2:A$9,A10263,SeasonTotals!F$2:F$9)),AND(G10263&gt;0.885,F10263&gt;=50,D10263&lt;3)),1,0)</f>
        <v>1</v>
      </c>
      <c r="J10263" s="4">
        <f t="shared" si="642"/>
        <v>0</v>
      </c>
      <c r="K10263" s="5">
        <f t="shared" si="643"/>
        <v>0</v>
      </c>
    </row>
    <row r="10264" spans="1:11" x14ac:dyDescent="0.25">
      <c r="A10264" t="s">
        <v>129</v>
      </c>
      <c r="B10264" t="s">
        <v>95</v>
      </c>
      <c r="C10264">
        <v>1</v>
      </c>
      <c r="D10264">
        <v>1</v>
      </c>
      <c r="E10264">
        <v>30</v>
      </c>
      <c r="F10264">
        <v>60</v>
      </c>
      <c r="G10264" s="1">
        <f t="shared" si="640"/>
        <v>0.967741935483871</v>
      </c>
      <c r="H10264" s="4">
        <f t="shared" si="641"/>
        <v>1</v>
      </c>
      <c r="I10264" s="5">
        <f>IF(OR(AND(F10264&gt;=50,G10264&gt;SUMIF(SeasonTotals!A$2:A$9,A10264,SeasonTotals!F$2:F$9)),AND(G10264&gt;0.885,F10264&gt;=50,D10264&lt;3)),1,0)</f>
        <v>1</v>
      </c>
      <c r="J10264" s="4">
        <f t="shared" si="642"/>
        <v>0</v>
      </c>
      <c r="K10264" s="5">
        <f t="shared" si="643"/>
        <v>0</v>
      </c>
    </row>
    <row r="10265" spans="1:11" x14ac:dyDescent="0.25">
      <c r="A10265" t="s">
        <v>129</v>
      </c>
      <c r="B10265" t="s">
        <v>95</v>
      </c>
      <c r="C10265">
        <v>1</v>
      </c>
      <c r="D10265">
        <v>2</v>
      </c>
      <c r="E10265">
        <v>30</v>
      </c>
      <c r="F10265">
        <v>60</v>
      </c>
      <c r="G10265" s="1">
        <f t="shared" si="640"/>
        <v>0.9375</v>
      </c>
      <c r="H10265" s="4">
        <f t="shared" si="641"/>
        <v>1</v>
      </c>
      <c r="I10265" s="5">
        <f>IF(OR(AND(F10265&gt;=50,G10265&gt;SUMIF(SeasonTotals!A$2:A$9,A10265,SeasonTotals!F$2:F$9)),AND(G10265&gt;0.885,F10265&gt;=50,D10265&lt;3)),1,0)</f>
        <v>1</v>
      </c>
      <c r="J10265" s="4">
        <f t="shared" si="642"/>
        <v>0</v>
      </c>
      <c r="K10265" s="5">
        <f t="shared" si="643"/>
        <v>0</v>
      </c>
    </row>
    <row r="10266" spans="1:11" x14ac:dyDescent="0.25">
      <c r="A10266" t="s">
        <v>129</v>
      </c>
      <c r="B10266" t="s">
        <v>95</v>
      </c>
      <c r="C10266">
        <v>1</v>
      </c>
      <c r="D10266">
        <v>3</v>
      </c>
      <c r="E10266">
        <v>33</v>
      </c>
      <c r="F10266">
        <v>60</v>
      </c>
      <c r="G10266" s="1">
        <f t="shared" si="640"/>
        <v>0.91666666666666663</v>
      </c>
      <c r="H10266" s="4">
        <f t="shared" si="641"/>
        <v>1</v>
      </c>
      <c r="I10266" s="5">
        <f>IF(OR(AND(F10266&gt;=50,G10266&gt;SUMIF(SeasonTotals!A$2:A$9,A10266,SeasonTotals!F$2:F$9)),AND(G10266&gt;0.885,F10266&gt;=50,D10266&lt;3)),1,0)</f>
        <v>1</v>
      </c>
      <c r="J10266" s="4">
        <f t="shared" si="642"/>
        <v>0</v>
      </c>
      <c r="K10266" s="5">
        <f t="shared" si="643"/>
        <v>0</v>
      </c>
    </row>
    <row r="10267" spans="1:11" x14ac:dyDescent="0.25">
      <c r="A10267" t="s">
        <v>129</v>
      </c>
      <c r="B10267" t="s">
        <v>95</v>
      </c>
      <c r="C10267">
        <v>1</v>
      </c>
      <c r="D10267">
        <v>1</v>
      </c>
      <c r="E10267">
        <v>32</v>
      </c>
      <c r="F10267">
        <v>58</v>
      </c>
      <c r="G10267" s="1">
        <f t="shared" si="640"/>
        <v>0.96969696969696972</v>
      </c>
      <c r="H10267" s="4">
        <f t="shared" si="641"/>
        <v>1</v>
      </c>
      <c r="I10267" s="5">
        <f>IF(OR(AND(F10267&gt;=50,G10267&gt;SUMIF(SeasonTotals!A$2:A$9,A10267,SeasonTotals!F$2:F$9)),AND(G10267&gt;0.885,F10267&gt;=50,D10267&lt;3)),1,0)</f>
        <v>1</v>
      </c>
      <c r="J10267" s="4">
        <f t="shared" si="642"/>
        <v>0</v>
      </c>
      <c r="K10267" s="5">
        <f t="shared" si="643"/>
        <v>0</v>
      </c>
    </row>
    <row r="10268" spans="1:11" x14ac:dyDescent="0.25">
      <c r="A10268" t="s">
        <v>129</v>
      </c>
      <c r="B10268" t="s">
        <v>95</v>
      </c>
      <c r="C10268">
        <v>1</v>
      </c>
      <c r="D10268">
        <v>1</v>
      </c>
      <c r="E10268">
        <v>25</v>
      </c>
      <c r="F10268">
        <v>60</v>
      </c>
      <c r="G10268" s="1">
        <f t="shared" si="640"/>
        <v>0.96153846153846156</v>
      </c>
      <c r="H10268" s="4">
        <f t="shared" si="641"/>
        <v>1</v>
      </c>
      <c r="I10268" s="5">
        <f>IF(OR(AND(F10268&gt;=50,G10268&gt;SUMIF(SeasonTotals!A$2:A$9,A10268,SeasonTotals!F$2:F$9)),AND(G10268&gt;0.885,F10268&gt;=50,D10268&lt;3)),1,0)</f>
        <v>1</v>
      </c>
      <c r="J10268" s="4">
        <f t="shared" si="642"/>
        <v>0</v>
      </c>
      <c r="K10268" s="5">
        <f t="shared" si="643"/>
        <v>0</v>
      </c>
    </row>
    <row r="10269" spans="1:11" x14ac:dyDescent="0.25">
      <c r="A10269" t="s">
        <v>129</v>
      </c>
      <c r="B10269" t="s">
        <v>95</v>
      </c>
      <c r="C10269">
        <v>1</v>
      </c>
      <c r="D10269">
        <v>0</v>
      </c>
      <c r="E10269">
        <v>43</v>
      </c>
      <c r="F10269">
        <v>60</v>
      </c>
      <c r="G10269" s="1">
        <f t="shared" si="640"/>
        <v>1</v>
      </c>
      <c r="H10269" s="4">
        <f t="shared" si="641"/>
        <v>1</v>
      </c>
      <c r="I10269" s="5">
        <f>IF(OR(AND(F10269&gt;=50,G10269&gt;SUMIF(SeasonTotals!A$2:A$9,A10269,SeasonTotals!F$2:F$9)),AND(G10269&gt;0.885,F10269&gt;=50,D10269&lt;3)),1,0)</f>
        <v>1</v>
      </c>
      <c r="J10269" s="4">
        <f t="shared" si="642"/>
        <v>0</v>
      </c>
      <c r="K10269" s="5">
        <f t="shared" si="643"/>
        <v>0</v>
      </c>
    </row>
    <row r="10270" spans="1:11" x14ac:dyDescent="0.25">
      <c r="A10270" t="s">
        <v>129</v>
      </c>
      <c r="B10270" t="s">
        <v>95</v>
      </c>
      <c r="C10270">
        <v>1</v>
      </c>
      <c r="D10270">
        <v>2</v>
      </c>
      <c r="E10270">
        <v>28</v>
      </c>
      <c r="F10270">
        <v>59</v>
      </c>
      <c r="G10270" s="1">
        <f t="shared" si="640"/>
        <v>0.93333333333333335</v>
      </c>
      <c r="H10270" s="4">
        <f t="shared" si="641"/>
        <v>1</v>
      </c>
      <c r="I10270" s="5">
        <f>IF(OR(AND(F10270&gt;=50,G10270&gt;SUMIF(SeasonTotals!A$2:A$9,A10270,SeasonTotals!F$2:F$9)),AND(G10270&gt;0.885,F10270&gt;=50,D10270&lt;3)),1,0)</f>
        <v>1</v>
      </c>
      <c r="J10270" s="4">
        <f t="shared" si="642"/>
        <v>0</v>
      </c>
      <c r="K10270" s="5">
        <f t="shared" si="643"/>
        <v>0</v>
      </c>
    </row>
    <row r="10271" spans="1:11" x14ac:dyDescent="0.25">
      <c r="A10271" t="s">
        <v>129</v>
      </c>
      <c r="B10271" t="s">
        <v>95</v>
      </c>
      <c r="C10271">
        <v>1</v>
      </c>
      <c r="D10271">
        <v>3</v>
      </c>
      <c r="E10271">
        <v>25</v>
      </c>
      <c r="F10271">
        <v>58</v>
      </c>
      <c r="G10271" s="1">
        <f t="shared" si="640"/>
        <v>0.8928571428571429</v>
      </c>
      <c r="H10271" s="4">
        <f t="shared" si="641"/>
        <v>0</v>
      </c>
      <c r="I10271" s="5">
        <f>IF(OR(AND(F10271&gt;=50,G10271&gt;SUMIF(SeasonTotals!A$2:A$9,A10271,SeasonTotals!F$2:F$9)),AND(G10271&gt;0.885,F10271&gt;=50,D10271&lt;3)),1,0)</f>
        <v>0</v>
      </c>
      <c r="J10271" s="4">
        <f t="shared" si="642"/>
        <v>0</v>
      </c>
      <c r="K10271" s="5">
        <f t="shared" si="643"/>
        <v>0</v>
      </c>
    </row>
    <row r="10272" spans="1:11" x14ac:dyDescent="0.25">
      <c r="A10272" t="s">
        <v>129</v>
      </c>
      <c r="B10272" t="s">
        <v>22</v>
      </c>
      <c r="C10272">
        <v>1</v>
      </c>
      <c r="D10272">
        <v>5</v>
      </c>
      <c r="E10272">
        <v>34</v>
      </c>
      <c r="F10272">
        <v>60</v>
      </c>
      <c r="G10272" s="1">
        <f t="shared" si="640"/>
        <v>0.87179487179487181</v>
      </c>
      <c r="H10272" s="4">
        <f t="shared" si="641"/>
        <v>0</v>
      </c>
      <c r="I10272" s="5">
        <f>IF(OR(AND(F10272&gt;=50,G10272&gt;SUMIF(SeasonTotals!A$2:A$9,A10272,SeasonTotals!F$2:F$9)),AND(G10272&gt;0.885,F10272&gt;=50,D10272&lt;3)),1,0)</f>
        <v>0</v>
      </c>
      <c r="J10272" s="4">
        <f t="shared" si="642"/>
        <v>0</v>
      </c>
      <c r="K10272" s="5">
        <f t="shared" si="643"/>
        <v>0</v>
      </c>
    </row>
    <row r="10273" spans="1:11" x14ac:dyDescent="0.25">
      <c r="A10273" t="s">
        <v>129</v>
      </c>
      <c r="B10273" t="s">
        <v>22</v>
      </c>
      <c r="C10273">
        <v>1</v>
      </c>
      <c r="D10273">
        <v>4</v>
      </c>
      <c r="E10273">
        <v>20</v>
      </c>
      <c r="F10273">
        <v>40</v>
      </c>
      <c r="G10273" s="1">
        <f t="shared" si="640"/>
        <v>0.83333333333333337</v>
      </c>
      <c r="H10273" s="4">
        <f t="shared" si="641"/>
        <v>0</v>
      </c>
      <c r="I10273" s="5">
        <f>IF(OR(AND(F10273&gt;=50,G10273&gt;SUMIF(SeasonTotals!A$2:A$9,A10273,SeasonTotals!F$2:F$9)),AND(G10273&gt;0.885,F10273&gt;=50,D10273&lt;3)),1,0)</f>
        <v>0</v>
      </c>
      <c r="J10273" s="4">
        <f t="shared" si="642"/>
        <v>1</v>
      </c>
      <c r="K10273" s="5">
        <f t="shared" si="643"/>
        <v>1</v>
      </c>
    </row>
    <row r="10274" spans="1:11" x14ac:dyDescent="0.25">
      <c r="A10274" t="s">
        <v>129</v>
      </c>
      <c r="B10274" t="s">
        <v>22</v>
      </c>
      <c r="C10274">
        <v>1</v>
      </c>
      <c r="D10274">
        <v>3</v>
      </c>
      <c r="E10274">
        <v>24</v>
      </c>
      <c r="F10274">
        <v>65</v>
      </c>
      <c r="G10274" s="1">
        <f t="shared" si="640"/>
        <v>0.88888888888888884</v>
      </c>
      <c r="H10274" s="4">
        <f t="shared" si="641"/>
        <v>0</v>
      </c>
      <c r="I10274" s="5">
        <f>IF(OR(AND(F10274&gt;=50,G10274&gt;SUMIF(SeasonTotals!A$2:A$9,A10274,SeasonTotals!F$2:F$9)),AND(G10274&gt;0.885,F10274&gt;=50,D10274&lt;3)),1,0)</f>
        <v>0</v>
      </c>
      <c r="J10274" s="4">
        <f t="shared" si="642"/>
        <v>0</v>
      </c>
      <c r="K10274" s="5">
        <f t="shared" si="643"/>
        <v>0</v>
      </c>
    </row>
    <row r="10275" spans="1:11" x14ac:dyDescent="0.25">
      <c r="A10275" t="s">
        <v>129</v>
      </c>
      <c r="B10275" t="s">
        <v>22</v>
      </c>
      <c r="C10275">
        <v>1</v>
      </c>
      <c r="D10275">
        <v>7</v>
      </c>
      <c r="E10275">
        <v>32</v>
      </c>
      <c r="F10275">
        <v>60</v>
      </c>
      <c r="G10275" s="1">
        <f t="shared" si="640"/>
        <v>0.82051282051282048</v>
      </c>
      <c r="H10275" s="4">
        <f t="shared" si="641"/>
        <v>0</v>
      </c>
      <c r="I10275" s="5">
        <f>IF(OR(AND(F10275&gt;=50,G10275&gt;SUMIF(SeasonTotals!A$2:A$9,A10275,SeasonTotals!F$2:F$9)),AND(G10275&gt;0.885,F10275&gt;=50,D10275&lt;3)),1,0)</f>
        <v>0</v>
      </c>
      <c r="J10275" s="4">
        <f t="shared" si="642"/>
        <v>1</v>
      </c>
      <c r="K10275" s="5">
        <f t="shared" si="643"/>
        <v>0</v>
      </c>
    </row>
    <row r="10276" spans="1:11" x14ac:dyDescent="0.25">
      <c r="A10276" t="s">
        <v>129</v>
      </c>
      <c r="B10276" t="s">
        <v>22</v>
      </c>
      <c r="C10276">
        <v>1</v>
      </c>
      <c r="D10276">
        <v>1</v>
      </c>
      <c r="E10276">
        <v>35</v>
      </c>
      <c r="F10276">
        <v>59</v>
      </c>
      <c r="G10276" s="1">
        <f t="shared" si="640"/>
        <v>0.97222222222222221</v>
      </c>
      <c r="H10276" s="4">
        <f t="shared" si="641"/>
        <v>1</v>
      </c>
      <c r="I10276" s="5">
        <f>IF(OR(AND(F10276&gt;=50,G10276&gt;SUMIF(SeasonTotals!A$2:A$9,A10276,SeasonTotals!F$2:F$9)),AND(G10276&gt;0.885,F10276&gt;=50,D10276&lt;3)),1,0)</f>
        <v>1</v>
      </c>
      <c r="J10276" s="4">
        <f t="shared" si="642"/>
        <v>0</v>
      </c>
      <c r="K10276" s="5">
        <f t="shared" si="643"/>
        <v>0</v>
      </c>
    </row>
    <row r="10277" spans="1:11" x14ac:dyDescent="0.25">
      <c r="A10277" t="s">
        <v>129</v>
      </c>
      <c r="B10277" t="s">
        <v>22</v>
      </c>
      <c r="C10277">
        <v>1</v>
      </c>
      <c r="D10277">
        <v>3</v>
      </c>
      <c r="E10277">
        <v>18</v>
      </c>
      <c r="F10277">
        <v>59</v>
      </c>
      <c r="G10277" s="1">
        <f t="shared" si="640"/>
        <v>0.8571428571428571</v>
      </c>
      <c r="H10277" s="4">
        <f t="shared" si="641"/>
        <v>0</v>
      </c>
      <c r="I10277" s="5">
        <f>IF(OR(AND(F10277&gt;=50,G10277&gt;SUMIF(SeasonTotals!A$2:A$9,A10277,SeasonTotals!F$2:F$9)),AND(G10277&gt;0.885,F10277&gt;=50,D10277&lt;3)),1,0)</f>
        <v>0</v>
      </c>
      <c r="J10277" s="4">
        <f t="shared" si="642"/>
        <v>0</v>
      </c>
      <c r="K10277" s="5">
        <f t="shared" si="643"/>
        <v>0</v>
      </c>
    </row>
    <row r="10278" spans="1:11" x14ac:dyDescent="0.25">
      <c r="A10278" t="s">
        <v>129</v>
      </c>
      <c r="B10278" t="s">
        <v>22</v>
      </c>
      <c r="C10278">
        <v>1</v>
      </c>
      <c r="D10278">
        <v>2</v>
      </c>
      <c r="E10278">
        <v>32</v>
      </c>
      <c r="F10278">
        <v>65</v>
      </c>
      <c r="G10278" s="1">
        <f t="shared" si="640"/>
        <v>0.94117647058823528</v>
      </c>
      <c r="H10278" s="4">
        <f t="shared" si="641"/>
        <v>1</v>
      </c>
      <c r="I10278" s="5">
        <f>IF(OR(AND(F10278&gt;=50,G10278&gt;SUMIF(SeasonTotals!A$2:A$9,A10278,SeasonTotals!F$2:F$9)),AND(G10278&gt;0.885,F10278&gt;=50,D10278&lt;3)),1,0)</f>
        <v>1</v>
      </c>
      <c r="J10278" s="4">
        <f t="shared" si="642"/>
        <v>0</v>
      </c>
      <c r="K10278" s="5">
        <f t="shared" si="643"/>
        <v>0</v>
      </c>
    </row>
    <row r="10279" spans="1:11" x14ac:dyDescent="0.25">
      <c r="A10279" t="s">
        <v>129</v>
      </c>
      <c r="B10279" t="s">
        <v>22</v>
      </c>
      <c r="C10279">
        <v>1</v>
      </c>
      <c r="D10279">
        <v>3</v>
      </c>
      <c r="E10279">
        <v>22</v>
      </c>
      <c r="F10279">
        <v>59</v>
      </c>
      <c r="G10279" s="1">
        <f t="shared" si="640"/>
        <v>0.88</v>
      </c>
      <c r="H10279" s="4">
        <f t="shared" si="641"/>
        <v>0</v>
      </c>
      <c r="I10279" s="5">
        <f>IF(OR(AND(F10279&gt;=50,G10279&gt;SUMIF(SeasonTotals!A$2:A$9,A10279,SeasonTotals!F$2:F$9)),AND(G10279&gt;0.885,F10279&gt;=50,D10279&lt;3)),1,0)</f>
        <v>0</v>
      </c>
      <c r="J10279" s="4">
        <f t="shared" si="642"/>
        <v>0</v>
      </c>
      <c r="K10279" s="5">
        <f t="shared" si="643"/>
        <v>0</v>
      </c>
    </row>
    <row r="10280" spans="1:11" x14ac:dyDescent="0.25">
      <c r="A10280" t="s">
        <v>129</v>
      </c>
      <c r="B10280" t="s">
        <v>22</v>
      </c>
      <c r="C10280">
        <v>1</v>
      </c>
      <c r="D10280">
        <v>4</v>
      </c>
      <c r="E10280">
        <v>24</v>
      </c>
      <c r="F10280">
        <v>64</v>
      </c>
      <c r="G10280" s="1">
        <f t="shared" si="640"/>
        <v>0.8571428571428571</v>
      </c>
      <c r="H10280" s="4">
        <f t="shared" si="641"/>
        <v>0</v>
      </c>
      <c r="I10280" s="5">
        <f>IF(OR(AND(F10280&gt;=50,G10280&gt;SUMIF(SeasonTotals!A$2:A$9,A10280,SeasonTotals!F$2:F$9)),AND(G10280&gt;0.885,F10280&gt;=50,D10280&lt;3)),1,0)</f>
        <v>0</v>
      </c>
      <c r="J10280" s="4">
        <f t="shared" si="642"/>
        <v>0</v>
      </c>
      <c r="K10280" s="5">
        <f t="shared" si="643"/>
        <v>0</v>
      </c>
    </row>
    <row r="10281" spans="1:11" x14ac:dyDescent="0.25">
      <c r="A10281" t="s">
        <v>129</v>
      </c>
      <c r="B10281" t="s">
        <v>22</v>
      </c>
      <c r="C10281">
        <v>1</v>
      </c>
      <c r="D10281">
        <v>5</v>
      </c>
      <c r="E10281">
        <v>36</v>
      </c>
      <c r="F10281">
        <v>57</v>
      </c>
      <c r="G10281" s="1">
        <f t="shared" si="640"/>
        <v>0.87804878048780488</v>
      </c>
      <c r="H10281" s="4">
        <f t="shared" si="641"/>
        <v>0</v>
      </c>
      <c r="I10281" s="5">
        <f>IF(OR(AND(F10281&gt;=50,G10281&gt;SUMIF(SeasonTotals!A$2:A$9,A10281,SeasonTotals!F$2:F$9)),AND(G10281&gt;0.885,F10281&gt;=50,D10281&lt;3)),1,0)</f>
        <v>0</v>
      </c>
      <c r="J10281" s="4">
        <f t="shared" si="642"/>
        <v>0</v>
      </c>
      <c r="K10281" s="5">
        <f t="shared" si="643"/>
        <v>0</v>
      </c>
    </row>
    <row r="10282" spans="1:11" x14ac:dyDescent="0.25">
      <c r="A10282" t="s">
        <v>129</v>
      </c>
      <c r="B10282" t="s">
        <v>22</v>
      </c>
      <c r="C10282">
        <v>1</v>
      </c>
      <c r="D10282">
        <v>2</v>
      </c>
      <c r="E10282">
        <v>24</v>
      </c>
      <c r="F10282">
        <v>58</v>
      </c>
      <c r="G10282" s="1">
        <f t="shared" si="640"/>
        <v>0.92307692307692313</v>
      </c>
      <c r="H10282" s="4">
        <f t="shared" si="641"/>
        <v>1</v>
      </c>
      <c r="I10282" s="5">
        <f>IF(OR(AND(F10282&gt;=50,G10282&gt;SUMIF(SeasonTotals!A$2:A$9,A10282,SeasonTotals!F$2:F$9)),AND(G10282&gt;0.885,F10282&gt;=50,D10282&lt;3)),1,0)</f>
        <v>1</v>
      </c>
      <c r="J10282" s="4">
        <f t="shared" si="642"/>
        <v>0</v>
      </c>
      <c r="K10282" s="5">
        <f t="shared" si="643"/>
        <v>0</v>
      </c>
    </row>
    <row r="10283" spans="1:11" x14ac:dyDescent="0.25">
      <c r="A10283" t="s">
        <v>129</v>
      </c>
      <c r="B10283" t="s">
        <v>22</v>
      </c>
      <c r="C10283">
        <v>1</v>
      </c>
      <c r="D10283">
        <v>2</v>
      </c>
      <c r="E10283">
        <v>31</v>
      </c>
      <c r="F10283">
        <v>65</v>
      </c>
      <c r="G10283" s="1">
        <f t="shared" si="640"/>
        <v>0.93939393939393945</v>
      </c>
      <c r="H10283" s="4">
        <f t="shared" si="641"/>
        <v>1</v>
      </c>
      <c r="I10283" s="5">
        <f>IF(OR(AND(F10283&gt;=50,G10283&gt;SUMIF(SeasonTotals!A$2:A$9,A10283,SeasonTotals!F$2:F$9)),AND(G10283&gt;0.885,F10283&gt;=50,D10283&lt;3)),1,0)</f>
        <v>1</v>
      </c>
      <c r="J10283" s="4">
        <f t="shared" si="642"/>
        <v>0</v>
      </c>
      <c r="K10283" s="5">
        <f t="shared" si="643"/>
        <v>0</v>
      </c>
    </row>
    <row r="10284" spans="1:11" x14ac:dyDescent="0.25">
      <c r="A10284" t="s">
        <v>129</v>
      </c>
      <c r="B10284" t="s">
        <v>22</v>
      </c>
      <c r="C10284">
        <v>1</v>
      </c>
      <c r="D10284">
        <v>3</v>
      </c>
      <c r="E10284">
        <v>16</v>
      </c>
      <c r="F10284">
        <v>59</v>
      </c>
      <c r="G10284" s="1">
        <f t="shared" si="640"/>
        <v>0.84210526315789469</v>
      </c>
      <c r="H10284" s="4">
        <f t="shared" si="641"/>
        <v>0</v>
      </c>
      <c r="I10284" s="5">
        <f>IF(OR(AND(F10284&gt;=50,G10284&gt;SUMIF(SeasonTotals!A$2:A$9,A10284,SeasonTotals!F$2:F$9)),AND(G10284&gt;0.885,F10284&gt;=50,D10284&lt;3)),1,0)</f>
        <v>0</v>
      </c>
      <c r="J10284" s="4">
        <f t="shared" si="642"/>
        <v>1</v>
      </c>
      <c r="K10284" s="5">
        <f t="shared" si="643"/>
        <v>0</v>
      </c>
    </row>
    <row r="10285" spans="1:11" x14ac:dyDescent="0.25">
      <c r="A10285" t="s">
        <v>129</v>
      </c>
      <c r="B10285" t="s">
        <v>22</v>
      </c>
      <c r="C10285">
        <v>1</v>
      </c>
      <c r="D10285">
        <v>2</v>
      </c>
      <c r="E10285">
        <v>4</v>
      </c>
      <c r="F10285">
        <v>2</v>
      </c>
      <c r="G10285" s="1">
        <f t="shared" si="640"/>
        <v>0.66666666666666663</v>
      </c>
      <c r="H10285" s="4">
        <f t="shared" si="641"/>
        <v>0</v>
      </c>
      <c r="I10285" s="5">
        <f>IF(OR(AND(F10285&gt;=50,G10285&gt;SUMIF(SeasonTotals!A$2:A$9,A10285,SeasonTotals!F$2:F$9)),AND(G10285&gt;0.885,F10285&gt;=50,D10285&lt;3)),1,0)</f>
        <v>0</v>
      </c>
      <c r="J10285" s="4">
        <f t="shared" si="642"/>
        <v>1</v>
      </c>
      <c r="K10285" s="5">
        <f t="shared" si="643"/>
        <v>1</v>
      </c>
    </row>
    <row r="10286" spans="1:11" x14ac:dyDescent="0.25">
      <c r="A10286" t="s">
        <v>129</v>
      </c>
      <c r="B10286" t="s">
        <v>22</v>
      </c>
      <c r="C10286">
        <v>1</v>
      </c>
      <c r="D10286">
        <v>2</v>
      </c>
      <c r="E10286">
        <v>31</v>
      </c>
      <c r="F10286">
        <v>60</v>
      </c>
      <c r="G10286" s="1">
        <f t="shared" si="640"/>
        <v>0.93939393939393945</v>
      </c>
      <c r="H10286" s="4">
        <f t="shared" si="641"/>
        <v>1</v>
      </c>
      <c r="I10286" s="5">
        <f>IF(OR(AND(F10286&gt;=50,G10286&gt;SUMIF(SeasonTotals!A$2:A$9,A10286,SeasonTotals!F$2:F$9)),AND(G10286&gt;0.885,F10286&gt;=50,D10286&lt;3)),1,0)</f>
        <v>1</v>
      </c>
      <c r="J10286" s="4">
        <f t="shared" si="642"/>
        <v>0</v>
      </c>
      <c r="K10286" s="5">
        <f t="shared" si="643"/>
        <v>0</v>
      </c>
    </row>
    <row r="10287" spans="1:11" x14ac:dyDescent="0.25">
      <c r="A10287" t="s">
        <v>129</v>
      </c>
      <c r="B10287" t="s">
        <v>22</v>
      </c>
      <c r="C10287">
        <v>1</v>
      </c>
      <c r="D10287">
        <v>1</v>
      </c>
      <c r="E10287">
        <v>38</v>
      </c>
      <c r="F10287">
        <v>60</v>
      </c>
      <c r="G10287" s="1">
        <f t="shared" si="640"/>
        <v>0.97435897435897434</v>
      </c>
      <c r="H10287" s="4">
        <f t="shared" si="641"/>
        <v>1</v>
      </c>
      <c r="I10287" s="5">
        <f>IF(OR(AND(F10287&gt;=50,G10287&gt;SUMIF(SeasonTotals!A$2:A$9,A10287,SeasonTotals!F$2:F$9)),AND(G10287&gt;0.885,F10287&gt;=50,D10287&lt;3)),1,0)</f>
        <v>1</v>
      </c>
      <c r="J10287" s="4">
        <f t="shared" si="642"/>
        <v>0</v>
      </c>
      <c r="K10287" s="5">
        <f t="shared" si="643"/>
        <v>0</v>
      </c>
    </row>
    <row r="10288" spans="1:11" x14ac:dyDescent="0.25">
      <c r="A10288" t="s">
        <v>129</v>
      </c>
      <c r="B10288" t="s">
        <v>22</v>
      </c>
      <c r="C10288">
        <v>1</v>
      </c>
      <c r="D10288">
        <v>2</v>
      </c>
      <c r="E10288">
        <v>22</v>
      </c>
      <c r="F10288">
        <v>60</v>
      </c>
      <c r="G10288" s="1">
        <f t="shared" si="640"/>
        <v>0.91666666666666663</v>
      </c>
      <c r="H10288" s="4">
        <f t="shared" si="641"/>
        <v>1</v>
      </c>
      <c r="I10288" s="5">
        <f>IF(OR(AND(F10288&gt;=50,G10288&gt;SUMIF(SeasonTotals!A$2:A$9,A10288,SeasonTotals!F$2:F$9)),AND(G10288&gt;0.885,F10288&gt;=50,D10288&lt;3)),1,0)</f>
        <v>1</v>
      </c>
      <c r="J10288" s="4">
        <f t="shared" si="642"/>
        <v>0</v>
      </c>
      <c r="K10288" s="5">
        <f t="shared" si="643"/>
        <v>0</v>
      </c>
    </row>
    <row r="10289" spans="1:11" x14ac:dyDescent="0.25">
      <c r="A10289" t="s">
        <v>129</v>
      </c>
      <c r="B10289" t="s">
        <v>22</v>
      </c>
      <c r="C10289">
        <v>1</v>
      </c>
      <c r="D10289">
        <v>4</v>
      </c>
      <c r="E10289">
        <v>4</v>
      </c>
      <c r="F10289">
        <v>9</v>
      </c>
      <c r="G10289" s="1">
        <f t="shared" si="640"/>
        <v>0.5</v>
      </c>
      <c r="H10289" s="4">
        <f t="shared" si="641"/>
        <v>0</v>
      </c>
      <c r="I10289" s="5">
        <f>IF(OR(AND(F10289&gt;=50,G10289&gt;SUMIF(SeasonTotals!A$2:A$9,A10289,SeasonTotals!F$2:F$9)),AND(G10289&gt;0.885,F10289&gt;=50,D10289&lt;3)),1,0)</f>
        <v>0</v>
      </c>
      <c r="J10289" s="4">
        <f t="shared" si="642"/>
        <v>1</v>
      </c>
      <c r="K10289" s="5">
        <f t="shared" si="643"/>
        <v>1</v>
      </c>
    </row>
    <row r="10290" spans="1:11" x14ac:dyDescent="0.25">
      <c r="A10290" t="s">
        <v>129</v>
      </c>
      <c r="B10290" t="s">
        <v>22</v>
      </c>
      <c r="C10290">
        <v>1</v>
      </c>
      <c r="D10290">
        <v>3</v>
      </c>
      <c r="E10290">
        <v>34</v>
      </c>
      <c r="F10290">
        <v>59</v>
      </c>
      <c r="G10290" s="1">
        <f t="shared" si="640"/>
        <v>0.91891891891891897</v>
      </c>
      <c r="H10290" s="4">
        <f t="shared" si="641"/>
        <v>1</v>
      </c>
      <c r="I10290" s="5">
        <f>IF(OR(AND(F10290&gt;=50,G10290&gt;SUMIF(SeasonTotals!A$2:A$9,A10290,SeasonTotals!F$2:F$9)),AND(G10290&gt;0.885,F10290&gt;=50,D10290&lt;3)),1,0)</f>
        <v>1</v>
      </c>
      <c r="J10290" s="4">
        <f t="shared" si="642"/>
        <v>0</v>
      </c>
      <c r="K10290" s="5">
        <f t="shared" si="643"/>
        <v>0</v>
      </c>
    </row>
    <row r="10291" spans="1:11" x14ac:dyDescent="0.25">
      <c r="A10291" t="s">
        <v>129</v>
      </c>
      <c r="B10291" t="s">
        <v>22</v>
      </c>
      <c r="C10291">
        <v>1</v>
      </c>
      <c r="D10291">
        <v>4</v>
      </c>
      <c r="E10291">
        <v>39</v>
      </c>
      <c r="F10291">
        <v>60</v>
      </c>
      <c r="G10291" s="1">
        <f t="shared" si="640"/>
        <v>0.90697674418604646</v>
      </c>
      <c r="H10291" s="4">
        <f t="shared" si="641"/>
        <v>0</v>
      </c>
      <c r="I10291" s="5">
        <f>IF(OR(AND(F10291&gt;=50,G10291&gt;SUMIF(SeasonTotals!A$2:A$9,A10291,SeasonTotals!F$2:F$9)),AND(G10291&gt;0.885,F10291&gt;=50,D10291&lt;3)),1,0)</f>
        <v>0</v>
      </c>
      <c r="J10291" s="4">
        <f t="shared" si="642"/>
        <v>0</v>
      </c>
      <c r="K10291" s="5">
        <f t="shared" si="643"/>
        <v>0</v>
      </c>
    </row>
    <row r="10292" spans="1:11" x14ac:dyDescent="0.25">
      <c r="A10292" t="s">
        <v>129</v>
      </c>
      <c r="B10292" t="s">
        <v>22</v>
      </c>
      <c r="C10292">
        <v>1</v>
      </c>
      <c r="D10292">
        <v>3</v>
      </c>
      <c r="E10292">
        <v>29</v>
      </c>
      <c r="F10292">
        <v>58</v>
      </c>
      <c r="G10292" s="1">
        <f t="shared" si="640"/>
        <v>0.90625</v>
      </c>
      <c r="H10292" s="4">
        <f t="shared" si="641"/>
        <v>0</v>
      </c>
      <c r="I10292" s="5">
        <f>IF(OR(AND(F10292&gt;=50,G10292&gt;SUMIF(SeasonTotals!A$2:A$9,A10292,SeasonTotals!F$2:F$9)),AND(G10292&gt;0.885,F10292&gt;=50,D10292&lt;3)),1,0)</f>
        <v>0</v>
      </c>
      <c r="J10292" s="4">
        <f t="shared" si="642"/>
        <v>0</v>
      </c>
      <c r="K10292" s="5">
        <f t="shared" si="643"/>
        <v>0</v>
      </c>
    </row>
    <row r="10293" spans="1:11" x14ac:dyDescent="0.25">
      <c r="A10293" t="s">
        <v>129</v>
      </c>
      <c r="B10293" t="s">
        <v>22</v>
      </c>
      <c r="C10293">
        <v>1</v>
      </c>
      <c r="D10293">
        <v>3</v>
      </c>
      <c r="E10293">
        <v>32</v>
      </c>
      <c r="F10293">
        <v>59</v>
      </c>
      <c r="G10293" s="1">
        <f t="shared" si="640"/>
        <v>0.91428571428571426</v>
      </c>
      <c r="H10293" s="4">
        <f t="shared" si="641"/>
        <v>1</v>
      </c>
      <c r="I10293" s="5">
        <f>IF(OR(AND(F10293&gt;=50,G10293&gt;SUMIF(SeasonTotals!A$2:A$9,A10293,SeasonTotals!F$2:F$9)),AND(G10293&gt;0.885,F10293&gt;=50,D10293&lt;3)),1,0)</f>
        <v>1</v>
      </c>
      <c r="J10293" s="4">
        <f t="shared" si="642"/>
        <v>0</v>
      </c>
      <c r="K10293" s="5">
        <f t="shared" si="643"/>
        <v>0</v>
      </c>
    </row>
    <row r="10294" spans="1:11" x14ac:dyDescent="0.25">
      <c r="A10294" t="s">
        <v>129</v>
      </c>
      <c r="B10294" t="s">
        <v>22</v>
      </c>
      <c r="C10294">
        <v>1</v>
      </c>
      <c r="D10294">
        <v>2</v>
      </c>
      <c r="E10294">
        <v>31</v>
      </c>
      <c r="F10294">
        <v>60</v>
      </c>
      <c r="G10294" s="1">
        <f t="shared" si="640"/>
        <v>0.93939393939393945</v>
      </c>
      <c r="H10294" s="4">
        <f t="shared" si="641"/>
        <v>1</v>
      </c>
      <c r="I10294" s="5">
        <f>IF(OR(AND(F10294&gt;=50,G10294&gt;SUMIF(SeasonTotals!A$2:A$9,A10294,SeasonTotals!F$2:F$9)),AND(G10294&gt;0.885,F10294&gt;=50,D10294&lt;3)),1,0)</f>
        <v>1</v>
      </c>
      <c r="J10294" s="4">
        <f t="shared" si="642"/>
        <v>0</v>
      </c>
      <c r="K10294" s="5">
        <f t="shared" si="643"/>
        <v>0</v>
      </c>
    </row>
    <row r="10295" spans="1:11" x14ac:dyDescent="0.25">
      <c r="A10295" t="s">
        <v>129</v>
      </c>
      <c r="B10295" t="s">
        <v>22</v>
      </c>
      <c r="C10295">
        <v>1</v>
      </c>
      <c r="D10295">
        <v>4</v>
      </c>
      <c r="E10295">
        <v>39</v>
      </c>
      <c r="F10295">
        <v>59</v>
      </c>
      <c r="G10295" s="1">
        <f t="shared" si="640"/>
        <v>0.90697674418604646</v>
      </c>
      <c r="H10295" s="4">
        <f t="shared" si="641"/>
        <v>0</v>
      </c>
      <c r="I10295" s="5">
        <f>IF(OR(AND(F10295&gt;=50,G10295&gt;SUMIF(SeasonTotals!A$2:A$9,A10295,SeasonTotals!F$2:F$9)),AND(G10295&gt;0.885,F10295&gt;=50,D10295&lt;3)),1,0)</f>
        <v>0</v>
      </c>
      <c r="J10295" s="4">
        <f t="shared" si="642"/>
        <v>0</v>
      </c>
      <c r="K10295" s="5">
        <f t="shared" si="643"/>
        <v>0</v>
      </c>
    </row>
    <row r="10296" spans="1:11" x14ac:dyDescent="0.25">
      <c r="A10296" t="s">
        <v>129</v>
      </c>
      <c r="B10296" t="s">
        <v>22</v>
      </c>
      <c r="C10296">
        <v>1</v>
      </c>
      <c r="D10296">
        <v>4</v>
      </c>
      <c r="E10296">
        <v>24</v>
      </c>
      <c r="F10296">
        <v>60</v>
      </c>
      <c r="G10296" s="1">
        <f t="shared" si="640"/>
        <v>0.8571428571428571</v>
      </c>
      <c r="H10296" s="4">
        <f t="shared" si="641"/>
        <v>0</v>
      </c>
      <c r="I10296" s="5">
        <f>IF(OR(AND(F10296&gt;=50,G10296&gt;SUMIF(SeasonTotals!A$2:A$9,A10296,SeasonTotals!F$2:F$9)),AND(G10296&gt;0.885,F10296&gt;=50,D10296&lt;3)),1,0)</f>
        <v>0</v>
      </c>
      <c r="J10296" s="4">
        <f t="shared" si="642"/>
        <v>0</v>
      </c>
      <c r="K10296" s="5">
        <f t="shared" si="643"/>
        <v>0</v>
      </c>
    </row>
    <row r="10297" spans="1:11" x14ac:dyDescent="0.25">
      <c r="A10297" t="s">
        <v>129</v>
      </c>
      <c r="B10297" t="s">
        <v>22</v>
      </c>
      <c r="C10297">
        <v>1</v>
      </c>
      <c r="D10297">
        <v>2</v>
      </c>
      <c r="E10297">
        <v>27</v>
      </c>
      <c r="F10297">
        <v>61</v>
      </c>
      <c r="G10297" s="1">
        <f t="shared" si="640"/>
        <v>0.93103448275862066</v>
      </c>
      <c r="H10297" s="4">
        <f t="shared" si="641"/>
        <v>1</v>
      </c>
      <c r="I10297" s="5">
        <f>IF(OR(AND(F10297&gt;=50,G10297&gt;SUMIF(SeasonTotals!A$2:A$9,A10297,SeasonTotals!F$2:F$9)),AND(G10297&gt;0.885,F10297&gt;=50,D10297&lt;3)),1,0)</f>
        <v>1</v>
      </c>
      <c r="J10297" s="4">
        <f t="shared" si="642"/>
        <v>0</v>
      </c>
      <c r="K10297" s="5">
        <f t="shared" si="643"/>
        <v>0</v>
      </c>
    </row>
    <row r="10298" spans="1:11" x14ac:dyDescent="0.25">
      <c r="A10298" t="s">
        <v>129</v>
      </c>
      <c r="B10298" t="s">
        <v>22</v>
      </c>
      <c r="C10298">
        <v>1</v>
      </c>
      <c r="D10298">
        <v>5</v>
      </c>
      <c r="E10298">
        <v>24</v>
      </c>
      <c r="F10298">
        <v>60</v>
      </c>
      <c r="G10298" s="1">
        <f t="shared" si="640"/>
        <v>0.82758620689655171</v>
      </c>
      <c r="H10298" s="4">
        <f t="shared" si="641"/>
        <v>0</v>
      </c>
      <c r="I10298" s="5">
        <f>IF(OR(AND(F10298&gt;=50,G10298&gt;SUMIF(SeasonTotals!A$2:A$9,A10298,SeasonTotals!F$2:F$9)),AND(G10298&gt;0.885,F10298&gt;=50,D10298&lt;3)),1,0)</f>
        <v>0</v>
      </c>
      <c r="J10298" s="4">
        <f t="shared" si="642"/>
        <v>1</v>
      </c>
      <c r="K10298" s="5">
        <f t="shared" si="643"/>
        <v>0</v>
      </c>
    </row>
    <row r="10299" spans="1:11" x14ac:dyDescent="0.25">
      <c r="A10299" t="s">
        <v>129</v>
      </c>
      <c r="B10299" t="s">
        <v>22</v>
      </c>
      <c r="C10299">
        <v>1</v>
      </c>
      <c r="D10299">
        <v>3</v>
      </c>
      <c r="E10299">
        <v>32</v>
      </c>
      <c r="F10299">
        <v>62</v>
      </c>
      <c r="G10299" s="1">
        <f t="shared" si="640"/>
        <v>0.91428571428571426</v>
      </c>
      <c r="H10299" s="4">
        <f t="shared" si="641"/>
        <v>1</v>
      </c>
      <c r="I10299" s="5">
        <f>IF(OR(AND(F10299&gt;=50,G10299&gt;SUMIF(SeasonTotals!A$2:A$9,A10299,SeasonTotals!F$2:F$9)),AND(G10299&gt;0.885,F10299&gt;=50,D10299&lt;3)),1,0)</f>
        <v>1</v>
      </c>
      <c r="J10299" s="4">
        <f t="shared" si="642"/>
        <v>0</v>
      </c>
      <c r="K10299" s="5">
        <f t="shared" si="643"/>
        <v>0</v>
      </c>
    </row>
    <row r="10300" spans="1:11" x14ac:dyDescent="0.25">
      <c r="A10300" t="s">
        <v>129</v>
      </c>
      <c r="B10300" t="s">
        <v>22</v>
      </c>
      <c r="C10300">
        <v>1</v>
      </c>
      <c r="D10300">
        <v>2</v>
      </c>
      <c r="E10300">
        <v>36</v>
      </c>
      <c r="F10300">
        <v>62</v>
      </c>
      <c r="G10300" s="1">
        <f t="shared" si="640"/>
        <v>0.94736842105263153</v>
      </c>
      <c r="H10300" s="4">
        <f t="shared" si="641"/>
        <v>1</v>
      </c>
      <c r="I10300" s="5">
        <f>IF(OR(AND(F10300&gt;=50,G10300&gt;SUMIF(SeasonTotals!A$2:A$9,A10300,SeasonTotals!F$2:F$9)),AND(G10300&gt;0.885,F10300&gt;=50,D10300&lt;3)),1,0)</f>
        <v>1</v>
      </c>
      <c r="J10300" s="4">
        <f t="shared" si="642"/>
        <v>0</v>
      </c>
      <c r="K10300" s="5">
        <f t="shared" si="643"/>
        <v>0</v>
      </c>
    </row>
    <row r="10301" spans="1:11" x14ac:dyDescent="0.25">
      <c r="A10301" t="s">
        <v>129</v>
      </c>
      <c r="B10301" t="s">
        <v>22</v>
      </c>
      <c r="C10301">
        <v>1</v>
      </c>
      <c r="D10301">
        <v>2</v>
      </c>
      <c r="E10301">
        <v>26</v>
      </c>
      <c r="F10301">
        <v>65</v>
      </c>
      <c r="G10301" s="1">
        <f t="shared" si="640"/>
        <v>0.9285714285714286</v>
      </c>
      <c r="H10301" s="4">
        <f t="shared" si="641"/>
        <v>1</v>
      </c>
      <c r="I10301" s="5">
        <f>IF(OR(AND(F10301&gt;=50,G10301&gt;SUMIF(SeasonTotals!A$2:A$9,A10301,SeasonTotals!F$2:F$9)),AND(G10301&gt;0.885,F10301&gt;=50,D10301&lt;3)),1,0)</f>
        <v>1</v>
      </c>
      <c r="J10301" s="4">
        <f t="shared" si="642"/>
        <v>0</v>
      </c>
      <c r="K10301" s="5">
        <f t="shared" si="643"/>
        <v>0</v>
      </c>
    </row>
    <row r="10302" spans="1:11" x14ac:dyDescent="0.25">
      <c r="A10302" t="s">
        <v>129</v>
      </c>
      <c r="B10302" t="s">
        <v>22</v>
      </c>
      <c r="C10302">
        <v>1</v>
      </c>
      <c r="D10302">
        <v>2</v>
      </c>
      <c r="E10302">
        <v>27</v>
      </c>
      <c r="F10302">
        <v>64</v>
      </c>
      <c r="G10302" s="1">
        <f t="shared" si="640"/>
        <v>0.93103448275862066</v>
      </c>
      <c r="H10302" s="4">
        <f t="shared" si="641"/>
        <v>1</v>
      </c>
      <c r="I10302" s="5">
        <f>IF(OR(AND(F10302&gt;=50,G10302&gt;SUMIF(SeasonTotals!A$2:A$9,A10302,SeasonTotals!F$2:F$9)),AND(G10302&gt;0.885,F10302&gt;=50,D10302&lt;3)),1,0)</f>
        <v>1</v>
      </c>
      <c r="J10302" s="4">
        <f t="shared" si="642"/>
        <v>0</v>
      </c>
      <c r="K10302" s="5">
        <f t="shared" si="643"/>
        <v>0</v>
      </c>
    </row>
    <row r="10303" spans="1:11" x14ac:dyDescent="0.25">
      <c r="A10303" t="s">
        <v>129</v>
      </c>
      <c r="B10303" t="s">
        <v>22</v>
      </c>
      <c r="C10303">
        <v>1</v>
      </c>
      <c r="D10303">
        <v>1</v>
      </c>
      <c r="E10303">
        <v>35</v>
      </c>
      <c r="F10303">
        <v>59</v>
      </c>
      <c r="G10303" s="1">
        <f t="shared" si="640"/>
        <v>0.97222222222222221</v>
      </c>
      <c r="H10303" s="4">
        <f t="shared" si="641"/>
        <v>1</v>
      </c>
      <c r="I10303" s="5">
        <f>IF(OR(AND(F10303&gt;=50,G10303&gt;SUMIF(SeasonTotals!A$2:A$9,A10303,SeasonTotals!F$2:F$9)),AND(G10303&gt;0.885,F10303&gt;=50,D10303&lt;3)),1,0)</f>
        <v>1</v>
      </c>
      <c r="J10303" s="4">
        <f t="shared" si="642"/>
        <v>0</v>
      </c>
      <c r="K10303" s="5">
        <f t="shared" si="643"/>
        <v>0</v>
      </c>
    </row>
    <row r="10304" spans="1:11" x14ac:dyDescent="0.25">
      <c r="A10304" t="s">
        <v>129</v>
      </c>
      <c r="B10304" t="s">
        <v>22</v>
      </c>
      <c r="C10304">
        <v>1</v>
      </c>
      <c r="D10304">
        <v>3</v>
      </c>
      <c r="E10304">
        <v>36</v>
      </c>
      <c r="F10304">
        <v>65</v>
      </c>
      <c r="G10304" s="1">
        <f t="shared" si="640"/>
        <v>0.92307692307692313</v>
      </c>
      <c r="H10304" s="4">
        <f t="shared" si="641"/>
        <v>1</v>
      </c>
      <c r="I10304" s="5">
        <f>IF(OR(AND(F10304&gt;=50,G10304&gt;SUMIF(SeasonTotals!A$2:A$9,A10304,SeasonTotals!F$2:F$9)),AND(G10304&gt;0.885,F10304&gt;=50,D10304&lt;3)),1,0)</f>
        <v>1</v>
      </c>
      <c r="J10304" s="4">
        <f t="shared" si="642"/>
        <v>0</v>
      </c>
      <c r="K10304" s="5">
        <f t="shared" si="643"/>
        <v>0</v>
      </c>
    </row>
    <row r="10305" spans="1:11" x14ac:dyDescent="0.25">
      <c r="A10305" t="s">
        <v>129</v>
      </c>
      <c r="B10305" t="s">
        <v>22</v>
      </c>
      <c r="C10305">
        <v>1</v>
      </c>
      <c r="D10305">
        <v>4</v>
      </c>
      <c r="E10305">
        <v>33</v>
      </c>
      <c r="F10305">
        <v>60</v>
      </c>
      <c r="G10305" s="1">
        <f t="shared" si="640"/>
        <v>0.89189189189189189</v>
      </c>
      <c r="H10305" s="4">
        <f t="shared" si="641"/>
        <v>0</v>
      </c>
      <c r="I10305" s="5">
        <f>IF(OR(AND(F10305&gt;=50,G10305&gt;SUMIF(SeasonTotals!A$2:A$9,A10305,SeasonTotals!F$2:F$9)),AND(G10305&gt;0.885,F10305&gt;=50,D10305&lt;3)),1,0)</f>
        <v>0</v>
      </c>
      <c r="J10305" s="4">
        <f t="shared" si="642"/>
        <v>0</v>
      </c>
      <c r="K10305" s="5">
        <f t="shared" si="643"/>
        <v>0</v>
      </c>
    </row>
    <row r="10306" spans="1:11" x14ac:dyDescent="0.25">
      <c r="A10306" t="s">
        <v>129</v>
      </c>
      <c r="B10306" t="s">
        <v>22</v>
      </c>
      <c r="C10306">
        <v>1</v>
      </c>
      <c r="D10306">
        <v>1</v>
      </c>
      <c r="E10306">
        <v>29</v>
      </c>
      <c r="F10306">
        <v>60</v>
      </c>
      <c r="G10306" s="1">
        <f t="shared" ref="G10306:G10369" si="644">E10306/MAX(1,SUM(D10306:E10306))</f>
        <v>0.96666666666666667</v>
      </c>
      <c r="H10306" s="4">
        <f t="shared" ref="H10306:H10369" si="645">IF(AND(F10306&gt;=50,OR(G10306&gt;0.913,AND(G10306&gt;0.885,D10306&lt;3))),1,0)</f>
        <v>1</v>
      </c>
      <c r="I10306" s="5">
        <f>IF(OR(AND(F10306&gt;=50,G10306&gt;SUMIF(SeasonTotals!A$2:A$9,A10306,SeasonTotals!F$2:F$9)),AND(G10306&gt;0.885,F10306&gt;=50,D10306&lt;3)),1,0)</f>
        <v>1</v>
      </c>
      <c r="J10306" s="4">
        <f t="shared" ref="J10306:J10369" si="646">IF(G10306&lt;0.85,1,0)</f>
        <v>0</v>
      </c>
      <c r="K10306" s="5">
        <f t="shared" ref="K10306:K10369" si="647">IF(F10306&lt;55,1,0)</f>
        <v>0</v>
      </c>
    </row>
    <row r="10307" spans="1:11" x14ac:dyDescent="0.25">
      <c r="A10307" t="s">
        <v>129</v>
      </c>
      <c r="B10307" t="s">
        <v>22</v>
      </c>
      <c r="C10307">
        <v>1</v>
      </c>
      <c r="D10307">
        <v>0</v>
      </c>
      <c r="E10307">
        <v>34</v>
      </c>
      <c r="F10307">
        <v>60</v>
      </c>
      <c r="G10307" s="1">
        <f t="shared" si="644"/>
        <v>1</v>
      </c>
      <c r="H10307" s="4">
        <f t="shared" si="645"/>
        <v>1</v>
      </c>
      <c r="I10307" s="5">
        <f>IF(OR(AND(F10307&gt;=50,G10307&gt;SUMIF(SeasonTotals!A$2:A$9,A10307,SeasonTotals!F$2:F$9)),AND(G10307&gt;0.885,F10307&gt;=50,D10307&lt;3)),1,0)</f>
        <v>1</v>
      </c>
      <c r="J10307" s="4">
        <f t="shared" si="646"/>
        <v>0</v>
      </c>
      <c r="K10307" s="5">
        <f t="shared" si="647"/>
        <v>0</v>
      </c>
    </row>
    <row r="10308" spans="1:11" x14ac:dyDescent="0.25">
      <c r="A10308" t="s">
        <v>129</v>
      </c>
      <c r="B10308" t="s">
        <v>22</v>
      </c>
      <c r="C10308">
        <v>1</v>
      </c>
      <c r="D10308">
        <v>2</v>
      </c>
      <c r="E10308">
        <v>33</v>
      </c>
      <c r="F10308">
        <v>64</v>
      </c>
      <c r="G10308" s="1">
        <f t="shared" si="644"/>
        <v>0.94285714285714284</v>
      </c>
      <c r="H10308" s="4">
        <f t="shared" si="645"/>
        <v>1</v>
      </c>
      <c r="I10308" s="5">
        <f>IF(OR(AND(F10308&gt;=50,G10308&gt;SUMIF(SeasonTotals!A$2:A$9,A10308,SeasonTotals!F$2:F$9)),AND(G10308&gt;0.885,F10308&gt;=50,D10308&lt;3)),1,0)</f>
        <v>1</v>
      </c>
      <c r="J10308" s="4">
        <f t="shared" si="646"/>
        <v>0</v>
      </c>
      <c r="K10308" s="5">
        <f t="shared" si="647"/>
        <v>0</v>
      </c>
    </row>
    <row r="10309" spans="1:11" x14ac:dyDescent="0.25">
      <c r="A10309" t="s">
        <v>129</v>
      </c>
      <c r="B10309" t="s">
        <v>22</v>
      </c>
      <c r="C10309">
        <v>1</v>
      </c>
      <c r="D10309">
        <v>2</v>
      </c>
      <c r="E10309">
        <v>33</v>
      </c>
      <c r="F10309">
        <v>59</v>
      </c>
      <c r="G10309" s="1">
        <f t="shared" si="644"/>
        <v>0.94285714285714284</v>
      </c>
      <c r="H10309" s="4">
        <f t="shared" si="645"/>
        <v>1</v>
      </c>
      <c r="I10309" s="5">
        <f>IF(OR(AND(F10309&gt;=50,G10309&gt;SUMIF(SeasonTotals!A$2:A$9,A10309,SeasonTotals!F$2:F$9)),AND(G10309&gt;0.885,F10309&gt;=50,D10309&lt;3)),1,0)</f>
        <v>1</v>
      </c>
      <c r="J10309" s="4">
        <f t="shared" si="646"/>
        <v>0</v>
      </c>
      <c r="K10309" s="5">
        <f t="shared" si="647"/>
        <v>0</v>
      </c>
    </row>
    <row r="10310" spans="1:11" x14ac:dyDescent="0.25">
      <c r="A10310" t="s">
        <v>129</v>
      </c>
      <c r="B10310" t="s">
        <v>22</v>
      </c>
      <c r="C10310">
        <v>1</v>
      </c>
      <c r="D10310">
        <v>2</v>
      </c>
      <c r="E10310">
        <v>37</v>
      </c>
      <c r="F10310">
        <v>60</v>
      </c>
      <c r="G10310" s="1">
        <f t="shared" si="644"/>
        <v>0.94871794871794868</v>
      </c>
      <c r="H10310" s="4">
        <f t="shared" si="645"/>
        <v>1</v>
      </c>
      <c r="I10310" s="5">
        <f>IF(OR(AND(F10310&gt;=50,G10310&gt;SUMIF(SeasonTotals!A$2:A$9,A10310,SeasonTotals!F$2:F$9)),AND(G10310&gt;0.885,F10310&gt;=50,D10310&lt;3)),1,0)</f>
        <v>1</v>
      </c>
      <c r="J10310" s="4">
        <f t="shared" si="646"/>
        <v>0</v>
      </c>
      <c r="K10310" s="5">
        <f t="shared" si="647"/>
        <v>0</v>
      </c>
    </row>
    <row r="10311" spans="1:11" x14ac:dyDescent="0.25">
      <c r="A10311" t="s">
        <v>129</v>
      </c>
      <c r="B10311" t="s">
        <v>22</v>
      </c>
      <c r="C10311">
        <v>1</v>
      </c>
      <c r="D10311">
        <v>1</v>
      </c>
      <c r="E10311">
        <v>36</v>
      </c>
      <c r="F10311">
        <v>60</v>
      </c>
      <c r="G10311" s="1">
        <f t="shared" si="644"/>
        <v>0.97297297297297303</v>
      </c>
      <c r="H10311" s="4">
        <f t="shared" si="645"/>
        <v>1</v>
      </c>
      <c r="I10311" s="5">
        <f>IF(OR(AND(F10311&gt;=50,G10311&gt;SUMIF(SeasonTotals!A$2:A$9,A10311,SeasonTotals!F$2:F$9)),AND(G10311&gt;0.885,F10311&gt;=50,D10311&lt;3)),1,0)</f>
        <v>1</v>
      </c>
      <c r="J10311" s="4">
        <f t="shared" si="646"/>
        <v>0</v>
      </c>
      <c r="K10311" s="5">
        <f t="shared" si="647"/>
        <v>0</v>
      </c>
    </row>
    <row r="10312" spans="1:11" x14ac:dyDescent="0.25">
      <c r="A10312" t="s">
        <v>129</v>
      </c>
      <c r="B10312" t="s">
        <v>22</v>
      </c>
      <c r="C10312">
        <v>1</v>
      </c>
      <c r="D10312">
        <v>2</v>
      </c>
      <c r="E10312">
        <v>27</v>
      </c>
      <c r="F10312">
        <v>58</v>
      </c>
      <c r="G10312" s="1">
        <f t="shared" si="644"/>
        <v>0.93103448275862066</v>
      </c>
      <c r="H10312" s="4">
        <f t="shared" si="645"/>
        <v>1</v>
      </c>
      <c r="I10312" s="5">
        <f>IF(OR(AND(F10312&gt;=50,G10312&gt;SUMIF(SeasonTotals!A$2:A$9,A10312,SeasonTotals!F$2:F$9)),AND(G10312&gt;0.885,F10312&gt;=50,D10312&lt;3)),1,0)</f>
        <v>1</v>
      </c>
      <c r="J10312" s="4">
        <f t="shared" si="646"/>
        <v>0</v>
      </c>
      <c r="K10312" s="5">
        <f t="shared" si="647"/>
        <v>0</v>
      </c>
    </row>
    <row r="10313" spans="1:11" x14ac:dyDescent="0.25">
      <c r="A10313" t="s">
        <v>129</v>
      </c>
      <c r="B10313" t="s">
        <v>22</v>
      </c>
      <c r="C10313">
        <v>1</v>
      </c>
      <c r="D10313">
        <v>4</v>
      </c>
      <c r="E10313">
        <v>22</v>
      </c>
      <c r="F10313">
        <v>40</v>
      </c>
      <c r="G10313" s="1">
        <f t="shared" si="644"/>
        <v>0.84615384615384615</v>
      </c>
      <c r="H10313" s="4">
        <f t="shared" si="645"/>
        <v>0</v>
      </c>
      <c r="I10313" s="5">
        <f>IF(OR(AND(F10313&gt;=50,G10313&gt;SUMIF(SeasonTotals!A$2:A$9,A10313,SeasonTotals!F$2:F$9)),AND(G10313&gt;0.885,F10313&gt;=50,D10313&lt;3)),1,0)</f>
        <v>0</v>
      </c>
      <c r="J10313" s="4">
        <f t="shared" si="646"/>
        <v>1</v>
      </c>
      <c r="K10313" s="5">
        <f t="shared" si="647"/>
        <v>1</v>
      </c>
    </row>
    <row r="10314" spans="1:11" x14ac:dyDescent="0.25">
      <c r="A10314" t="s">
        <v>129</v>
      </c>
      <c r="B10314" t="s">
        <v>22</v>
      </c>
      <c r="C10314">
        <v>1</v>
      </c>
      <c r="D10314">
        <v>3</v>
      </c>
      <c r="E10314">
        <v>23</v>
      </c>
      <c r="F10314">
        <v>59</v>
      </c>
      <c r="G10314" s="1">
        <f t="shared" si="644"/>
        <v>0.88461538461538458</v>
      </c>
      <c r="H10314" s="4">
        <f t="shared" si="645"/>
        <v>0</v>
      </c>
      <c r="I10314" s="5">
        <f>IF(OR(AND(F10314&gt;=50,G10314&gt;SUMIF(SeasonTotals!A$2:A$9,A10314,SeasonTotals!F$2:F$9)),AND(G10314&gt;0.885,F10314&gt;=50,D10314&lt;3)),1,0)</f>
        <v>0</v>
      </c>
      <c r="J10314" s="4">
        <f t="shared" si="646"/>
        <v>0</v>
      </c>
      <c r="K10314" s="5">
        <f t="shared" si="647"/>
        <v>0</v>
      </c>
    </row>
    <row r="10315" spans="1:11" x14ac:dyDescent="0.25">
      <c r="A10315" t="s">
        <v>129</v>
      </c>
      <c r="B10315" t="s">
        <v>22</v>
      </c>
      <c r="C10315">
        <v>1</v>
      </c>
      <c r="D10315">
        <v>4</v>
      </c>
      <c r="E10315">
        <v>26</v>
      </c>
      <c r="F10315">
        <v>59</v>
      </c>
      <c r="G10315" s="1">
        <f t="shared" si="644"/>
        <v>0.8666666666666667</v>
      </c>
      <c r="H10315" s="4">
        <f t="shared" si="645"/>
        <v>0</v>
      </c>
      <c r="I10315" s="5">
        <f>IF(OR(AND(F10315&gt;=50,G10315&gt;SUMIF(SeasonTotals!A$2:A$9,A10315,SeasonTotals!F$2:F$9)),AND(G10315&gt;0.885,F10315&gt;=50,D10315&lt;3)),1,0)</f>
        <v>0</v>
      </c>
      <c r="J10315" s="4">
        <f t="shared" si="646"/>
        <v>0</v>
      </c>
      <c r="K10315" s="5">
        <f t="shared" si="647"/>
        <v>0</v>
      </c>
    </row>
    <row r="10316" spans="1:11" x14ac:dyDescent="0.25">
      <c r="A10316" t="s">
        <v>129</v>
      </c>
      <c r="B10316" t="s">
        <v>22</v>
      </c>
      <c r="C10316">
        <v>1</v>
      </c>
      <c r="D10316">
        <v>2</v>
      </c>
      <c r="E10316">
        <v>30</v>
      </c>
      <c r="F10316">
        <v>63</v>
      </c>
      <c r="G10316" s="1">
        <f t="shared" si="644"/>
        <v>0.9375</v>
      </c>
      <c r="H10316" s="4">
        <f t="shared" si="645"/>
        <v>1</v>
      </c>
      <c r="I10316" s="5">
        <f>IF(OR(AND(F10316&gt;=50,G10316&gt;SUMIF(SeasonTotals!A$2:A$9,A10316,SeasonTotals!F$2:F$9)),AND(G10316&gt;0.885,F10316&gt;=50,D10316&lt;3)),1,0)</f>
        <v>1</v>
      </c>
      <c r="J10316" s="4">
        <f t="shared" si="646"/>
        <v>0</v>
      </c>
      <c r="K10316" s="5">
        <f t="shared" si="647"/>
        <v>0</v>
      </c>
    </row>
    <row r="10317" spans="1:11" x14ac:dyDescent="0.25">
      <c r="A10317" t="s">
        <v>129</v>
      </c>
      <c r="B10317" t="s">
        <v>22</v>
      </c>
      <c r="C10317">
        <v>1</v>
      </c>
      <c r="D10317">
        <v>5</v>
      </c>
      <c r="E10317">
        <v>35</v>
      </c>
      <c r="F10317">
        <v>60</v>
      </c>
      <c r="G10317" s="1">
        <f t="shared" si="644"/>
        <v>0.875</v>
      </c>
      <c r="H10317" s="4">
        <f t="shared" si="645"/>
        <v>0</v>
      </c>
      <c r="I10317" s="5">
        <f>IF(OR(AND(F10317&gt;=50,G10317&gt;SUMIF(SeasonTotals!A$2:A$9,A10317,SeasonTotals!F$2:F$9)),AND(G10317&gt;0.885,F10317&gt;=50,D10317&lt;3)),1,0)</f>
        <v>0</v>
      </c>
      <c r="J10317" s="4">
        <f t="shared" si="646"/>
        <v>0</v>
      </c>
      <c r="K10317" s="5">
        <f t="shared" si="647"/>
        <v>0</v>
      </c>
    </row>
    <row r="10318" spans="1:11" x14ac:dyDescent="0.25">
      <c r="A10318" t="s">
        <v>129</v>
      </c>
      <c r="B10318" t="s">
        <v>22</v>
      </c>
      <c r="C10318">
        <v>1</v>
      </c>
      <c r="D10318">
        <v>2</v>
      </c>
      <c r="E10318">
        <v>2</v>
      </c>
      <c r="F10318">
        <v>4</v>
      </c>
      <c r="G10318" s="1">
        <f t="shared" si="644"/>
        <v>0.5</v>
      </c>
      <c r="H10318" s="4">
        <f t="shared" si="645"/>
        <v>0</v>
      </c>
      <c r="I10318" s="5">
        <f>IF(OR(AND(F10318&gt;=50,G10318&gt;SUMIF(SeasonTotals!A$2:A$9,A10318,SeasonTotals!F$2:F$9)),AND(G10318&gt;0.885,F10318&gt;=50,D10318&lt;3)),1,0)</f>
        <v>0</v>
      </c>
      <c r="J10318" s="4">
        <f t="shared" si="646"/>
        <v>1</v>
      </c>
      <c r="K10318" s="5">
        <f t="shared" si="647"/>
        <v>1</v>
      </c>
    </row>
    <row r="10319" spans="1:11" x14ac:dyDescent="0.25">
      <c r="A10319" t="s">
        <v>129</v>
      </c>
      <c r="B10319" t="s">
        <v>22</v>
      </c>
      <c r="C10319">
        <v>1</v>
      </c>
      <c r="D10319">
        <v>4</v>
      </c>
      <c r="E10319">
        <v>36</v>
      </c>
      <c r="F10319">
        <v>60</v>
      </c>
      <c r="G10319" s="1">
        <f t="shared" si="644"/>
        <v>0.9</v>
      </c>
      <c r="H10319" s="4">
        <f t="shared" si="645"/>
        <v>0</v>
      </c>
      <c r="I10319" s="5">
        <f>IF(OR(AND(F10319&gt;=50,G10319&gt;SUMIF(SeasonTotals!A$2:A$9,A10319,SeasonTotals!F$2:F$9)),AND(G10319&gt;0.885,F10319&gt;=50,D10319&lt;3)),1,0)</f>
        <v>0</v>
      </c>
      <c r="J10319" s="4">
        <f t="shared" si="646"/>
        <v>0</v>
      </c>
      <c r="K10319" s="5">
        <f t="shared" si="647"/>
        <v>0</v>
      </c>
    </row>
    <row r="10320" spans="1:11" x14ac:dyDescent="0.25">
      <c r="A10320" t="s">
        <v>129</v>
      </c>
      <c r="B10320" t="s">
        <v>22</v>
      </c>
      <c r="C10320">
        <v>1</v>
      </c>
      <c r="D10320">
        <v>0</v>
      </c>
      <c r="E10320">
        <v>28</v>
      </c>
      <c r="F10320">
        <v>60</v>
      </c>
      <c r="G10320" s="1">
        <f t="shared" si="644"/>
        <v>1</v>
      </c>
      <c r="H10320" s="4">
        <f t="shared" si="645"/>
        <v>1</v>
      </c>
      <c r="I10320" s="5">
        <f>IF(OR(AND(F10320&gt;=50,G10320&gt;SUMIF(SeasonTotals!A$2:A$9,A10320,SeasonTotals!F$2:F$9)),AND(G10320&gt;0.885,F10320&gt;=50,D10320&lt;3)),1,0)</f>
        <v>1</v>
      </c>
      <c r="J10320" s="4">
        <f t="shared" si="646"/>
        <v>0</v>
      </c>
      <c r="K10320" s="5">
        <f t="shared" si="647"/>
        <v>0</v>
      </c>
    </row>
    <row r="10321" spans="1:11" x14ac:dyDescent="0.25">
      <c r="A10321" t="s">
        <v>129</v>
      </c>
      <c r="B10321" t="s">
        <v>22</v>
      </c>
      <c r="C10321">
        <v>1</v>
      </c>
      <c r="D10321">
        <v>2</v>
      </c>
      <c r="E10321">
        <v>42</v>
      </c>
      <c r="F10321">
        <v>60</v>
      </c>
      <c r="G10321" s="1">
        <f t="shared" si="644"/>
        <v>0.95454545454545459</v>
      </c>
      <c r="H10321" s="4">
        <f t="shared" si="645"/>
        <v>1</v>
      </c>
      <c r="I10321" s="5">
        <f>IF(OR(AND(F10321&gt;=50,G10321&gt;SUMIF(SeasonTotals!A$2:A$9,A10321,SeasonTotals!F$2:F$9)),AND(G10321&gt;0.885,F10321&gt;=50,D10321&lt;3)),1,0)</f>
        <v>1</v>
      </c>
      <c r="J10321" s="4">
        <f t="shared" si="646"/>
        <v>0</v>
      </c>
      <c r="K10321" s="5">
        <f t="shared" si="647"/>
        <v>0</v>
      </c>
    </row>
    <row r="10322" spans="1:11" x14ac:dyDescent="0.25">
      <c r="A10322" t="s">
        <v>129</v>
      </c>
      <c r="B10322" t="s">
        <v>22</v>
      </c>
      <c r="C10322">
        <v>1</v>
      </c>
      <c r="D10322">
        <v>0</v>
      </c>
      <c r="E10322">
        <v>28</v>
      </c>
      <c r="F10322">
        <v>60</v>
      </c>
      <c r="G10322" s="1">
        <f t="shared" si="644"/>
        <v>1</v>
      </c>
      <c r="H10322" s="4">
        <f t="shared" si="645"/>
        <v>1</v>
      </c>
      <c r="I10322" s="5">
        <f>IF(OR(AND(F10322&gt;=50,G10322&gt;SUMIF(SeasonTotals!A$2:A$9,A10322,SeasonTotals!F$2:F$9)),AND(G10322&gt;0.885,F10322&gt;=50,D10322&lt;3)),1,0)</f>
        <v>1</v>
      </c>
      <c r="J10322" s="4">
        <f t="shared" si="646"/>
        <v>0</v>
      </c>
      <c r="K10322" s="5">
        <f t="shared" si="647"/>
        <v>0</v>
      </c>
    </row>
    <row r="10323" spans="1:11" x14ac:dyDescent="0.25">
      <c r="A10323" t="s">
        <v>129</v>
      </c>
      <c r="B10323" t="s">
        <v>22</v>
      </c>
      <c r="C10323">
        <v>1</v>
      </c>
      <c r="D10323">
        <v>2</v>
      </c>
      <c r="E10323">
        <v>33</v>
      </c>
      <c r="F10323">
        <v>60</v>
      </c>
      <c r="G10323" s="1">
        <f t="shared" si="644"/>
        <v>0.94285714285714284</v>
      </c>
      <c r="H10323" s="4">
        <f t="shared" si="645"/>
        <v>1</v>
      </c>
      <c r="I10323" s="5">
        <f>IF(OR(AND(F10323&gt;=50,G10323&gt;SUMIF(SeasonTotals!A$2:A$9,A10323,SeasonTotals!F$2:F$9)),AND(G10323&gt;0.885,F10323&gt;=50,D10323&lt;3)),1,0)</f>
        <v>1</v>
      </c>
      <c r="J10323" s="4">
        <f t="shared" si="646"/>
        <v>0</v>
      </c>
      <c r="K10323" s="5">
        <f t="shared" si="647"/>
        <v>0</v>
      </c>
    </row>
    <row r="10324" spans="1:11" x14ac:dyDescent="0.25">
      <c r="A10324" t="s">
        <v>129</v>
      </c>
      <c r="B10324" t="s">
        <v>22</v>
      </c>
      <c r="C10324">
        <v>1</v>
      </c>
      <c r="D10324">
        <v>3</v>
      </c>
      <c r="E10324">
        <v>20</v>
      </c>
      <c r="F10324">
        <v>45</v>
      </c>
      <c r="G10324" s="1">
        <f t="shared" si="644"/>
        <v>0.86956521739130432</v>
      </c>
      <c r="H10324" s="4">
        <f t="shared" si="645"/>
        <v>0</v>
      </c>
      <c r="I10324" s="5">
        <f>IF(OR(AND(F10324&gt;=50,G10324&gt;SUMIF(SeasonTotals!A$2:A$9,A10324,SeasonTotals!F$2:F$9)),AND(G10324&gt;0.885,F10324&gt;=50,D10324&lt;3)),1,0)</f>
        <v>0</v>
      </c>
      <c r="J10324" s="4">
        <f t="shared" si="646"/>
        <v>0</v>
      </c>
      <c r="K10324" s="5">
        <f t="shared" si="647"/>
        <v>1</v>
      </c>
    </row>
    <row r="10325" spans="1:11" x14ac:dyDescent="0.25">
      <c r="A10325" t="s">
        <v>129</v>
      </c>
      <c r="B10325" t="s">
        <v>22</v>
      </c>
      <c r="C10325">
        <v>1</v>
      </c>
      <c r="D10325">
        <v>4</v>
      </c>
      <c r="E10325">
        <v>44</v>
      </c>
      <c r="F10325">
        <v>60</v>
      </c>
      <c r="G10325" s="1">
        <f t="shared" si="644"/>
        <v>0.91666666666666663</v>
      </c>
      <c r="H10325" s="4">
        <f t="shared" si="645"/>
        <v>1</v>
      </c>
      <c r="I10325" s="5">
        <f>IF(OR(AND(F10325&gt;=50,G10325&gt;SUMIF(SeasonTotals!A$2:A$9,A10325,SeasonTotals!F$2:F$9)),AND(G10325&gt;0.885,F10325&gt;=50,D10325&lt;3)),1,0)</f>
        <v>1</v>
      </c>
      <c r="J10325" s="4">
        <f t="shared" si="646"/>
        <v>0</v>
      </c>
      <c r="K10325" s="5">
        <f t="shared" si="647"/>
        <v>0</v>
      </c>
    </row>
    <row r="10326" spans="1:11" x14ac:dyDescent="0.25">
      <c r="A10326" t="s">
        <v>129</v>
      </c>
      <c r="B10326" t="s">
        <v>22</v>
      </c>
      <c r="C10326">
        <v>1</v>
      </c>
      <c r="D10326">
        <v>3</v>
      </c>
      <c r="E10326">
        <v>36</v>
      </c>
      <c r="F10326">
        <v>65</v>
      </c>
      <c r="G10326" s="1">
        <f t="shared" si="644"/>
        <v>0.92307692307692313</v>
      </c>
      <c r="H10326" s="4">
        <f t="shared" si="645"/>
        <v>1</v>
      </c>
      <c r="I10326" s="5">
        <f>IF(OR(AND(F10326&gt;=50,G10326&gt;SUMIF(SeasonTotals!A$2:A$9,A10326,SeasonTotals!F$2:F$9)),AND(G10326&gt;0.885,F10326&gt;=50,D10326&lt;3)),1,0)</f>
        <v>1</v>
      </c>
      <c r="J10326" s="4">
        <f t="shared" si="646"/>
        <v>0</v>
      </c>
      <c r="K10326" s="5">
        <f t="shared" si="647"/>
        <v>0</v>
      </c>
    </row>
    <row r="10327" spans="1:11" x14ac:dyDescent="0.25">
      <c r="A10327" t="s">
        <v>129</v>
      </c>
      <c r="B10327" t="s">
        <v>22</v>
      </c>
      <c r="C10327">
        <v>1</v>
      </c>
      <c r="D10327">
        <v>1</v>
      </c>
      <c r="E10327">
        <v>29</v>
      </c>
      <c r="F10327">
        <v>60</v>
      </c>
      <c r="G10327" s="1">
        <f t="shared" si="644"/>
        <v>0.96666666666666667</v>
      </c>
      <c r="H10327" s="4">
        <f t="shared" si="645"/>
        <v>1</v>
      </c>
      <c r="I10327" s="5">
        <f>IF(OR(AND(F10327&gt;=50,G10327&gt;SUMIF(SeasonTotals!A$2:A$9,A10327,SeasonTotals!F$2:F$9)),AND(G10327&gt;0.885,F10327&gt;=50,D10327&lt;3)),1,0)</f>
        <v>1</v>
      </c>
      <c r="J10327" s="4">
        <f t="shared" si="646"/>
        <v>0</v>
      </c>
      <c r="K10327" s="5">
        <f t="shared" si="647"/>
        <v>0</v>
      </c>
    </row>
    <row r="10328" spans="1:11" x14ac:dyDescent="0.25">
      <c r="A10328" t="s">
        <v>129</v>
      </c>
      <c r="B10328" t="s">
        <v>22</v>
      </c>
      <c r="C10328">
        <v>1</v>
      </c>
      <c r="D10328">
        <v>2</v>
      </c>
      <c r="E10328">
        <v>29</v>
      </c>
      <c r="F10328">
        <v>58</v>
      </c>
      <c r="G10328" s="1">
        <f t="shared" si="644"/>
        <v>0.93548387096774188</v>
      </c>
      <c r="H10328" s="4">
        <f t="shared" si="645"/>
        <v>1</v>
      </c>
      <c r="I10328" s="5">
        <f>IF(OR(AND(F10328&gt;=50,G10328&gt;SUMIF(SeasonTotals!A$2:A$9,A10328,SeasonTotals!F$2:F$9)),AND(G10328&gt;0.885,F10328&gt;=50,D10328&lt;3)),1,0)</f>
        <v>1</v>
      </c>
      <c r="J10328" s="4">
        <f t="shared" si="646"/>
        <v>0</v>
      </c>
      <c r="K10328" s="5">
        <f t="shared" si="647"/>
        <v>0</v>
      </c>
    </row>
    <row r="10329" spans="1:11" x14ac:dyDescent="0.25">
      <c r="A10329" t="s">
        <v>129</v>
      </c>
      <c r="B10329" t="s">
        <v>22</v>
      </c>
      <c r="C10329">
        <v>1</v>
      </c>
      <c r="D10329">
        <v>3</v>
      </c>
      <c r="E10329">
        <v>31</v>
      </c>
      <c r="F10329">
        <v>59</v>
      </c>
      <c r="G10329" s="1">
        <f t="shared" si="644"/>
        <v>0.91176470588235292</v>
      </c>
      <c r="H10329" s="4">
        <f t="shared" si="645"/>
        <v>0</v>
      </c>
      <c r="I10329" s="5">
        <f>IF(OR(AND(F10329&gt;=50,G10329&gt;SUMIF(SeasonTotals!A$2:A$9,A10329,SeasonTotals!F$2:F$9)),AND(G10329&gt;0.885,F10329&gt;=50,D10329&lt;3)),1,0)</f>
        <v>0</v>
      </c>
      <c r="J10329" s="4">
        <f t="shared" si="646"/>
        <v>0</v>
      </c>
      <c r="K10329" s="5">
        <f t="shared" si="647"/>
        <v>0</v>
      </c>
    </row>
    <row r="10330" spans="1:11" x14ac:dyDescent="0.25">
      <c r="A10330" t="s">
        <v>129</v>
      </c>
      <c r="B10330" t="s">
        <v>25</v>
      </c>
      <c r="C10330">
        <v>1</v>
      </c>
      <c r="D10330">
        <v>2</v>
      </c>
      <c r="E10330">
        <v>28</v>
      </c>
      <c r="F10330">
        <v>60</v>
      </c>
      <c r="G10330" s="1">
        <f t="shared" si="644"/>
        <v>0.93333333333333335</v>
      </c>
      <c r="H10330" s="4">
        <f t="shared" si="645"/>
        <v>1</v>
      </c>
      <c r="I10330" s="5">
        <f>IF(OR(AND(F10330&gt;=50,G10330&gt;SUMIF(SeasonTotals!A$2:A$9,A10330,SeasonTotals!F$2:F$9)),AND(G10330&gt;0.885,F10330&gt;=50,D10330&lt;3)),1,0)</f>
        <v>1</v>
      </c>
      <c r="J10330" s="4">
        <f t="shared" si="646"/>
        <v>0</v>
      </c>
      <c r="K10330" s="5">
        <f t="shared" si="647"/>
        <v>0</v>
      </c>
    </row>
    <row r="10331" spans="1:11" x14ac:dyDescent="0.25">
      <c r="A10331" t="s">
        <v>129</v>
      </c>
      <c r="B10331" t="s">
        <v>26</v>
      </c>
      <c r="C10331">
        <v>1</v>
      </c>
      <c r="D10331">
        <v>1</v>
      </c>
      <c r="E10331">
        <v>26</v>
      </c>
      <c r="F10331">
        <v>64</v>
      </c>
      <c r="G10331" s="1">
        <f t="shared" si="644"/>
        <v>0.96296296296296291</v>
      </c>
      <c r="H10331" s="4">
        <f t="shared" si="645"/>
        <v>1</v>
      </c>
      <c r="I10331" s="5">
        <f>IF(OR(AND(F10331&gt;=50,G10331&gt;SUMIF(SeasonTotals!A$2:A$9,A10331,SeasonTotals!F$2:F$9)),AND(G10331&gt;0.885,F10331&gt;=50,D10331&lt;3)),1,0)</f>
        <v>1</v>
      </c>
      <c r="J10331" s="4">
        <f t="shared" si="646"/>
        <v>0</v>
      </c>
      <c r="K10331" s="5">
        <f t="shared" si="647"/>
        <v>0</v>
      </c>
    </row>
    <row r="10332" spans="1:11" x14ac:dyDescent="0.25">
      <c r="A10332" t="s">
        <v>129</v>
      </c>
      <c r="B10332" t="s">
        <v>26</v>
      </c>
      <c r="C10332">
        <v>1</v>
      </c>
      <c r="D10332">
        <v>3</v>
      </c>
      <c r="E10332">
        <v>27</v>
      </c>
      <c r="F10332">
        <v>63</v>
      </c>
      <c r="G10332" s="1">
        <f t="shared" si="644"/>
        <v>0.9</v>
      </c>
      <c r="H10332" s="4">
        <f t="shared" si="645"/>
        <v>0</v>
      </c>
      <c r="I10332" s="5">
        <f>IF(OR(AND(F10332&gt;=50,G10332&gt;SUMIF(SeasonTotals!A$2:A$9,A10332,SeasonTotals!F$2:F$9)),AND(G10332&gt;0.885,F10332&gt;=50,D10332&lt;3)),1,0)</f>
        <v>0</v>
      </c>
      <c r="J10332" s="4">
        <f t="shared" si="646"/>
        <v>0</v>
      </c>
      <c r="K10332" s="5">
        <f t="shared" si="647"/>
        <v>0</v>
      </c>
    </row>
    <row r="10333" spans="1:11" x14ac:dyDescent="0.25">
      <c r="A10333" t="s">
        <v>129</v>
      </c>
      <c r="B10333" t="s">
        <v>26</v>
      </c>
      <c r="C10333">
        <v>1</v>
      </c>
      <c r="D10333">
        <v>1</v>
      </c>
      <c r="E10333">
        <v>27</v>
      </c>
      <c r="F10333">
        <v>60</v>
      </c>
      <c r="G10333" s="1">
        <f t="shared" si="644"/>
        <v>0.9642857142857143</v>
      </c>
      <c r="H10333" s="4">
        <f t="shared" si="645"/>
        <v>1</v>
      </c>
      <c r="I10333" s="5">
        <f>IF(OR(AND(F10333&gt;=50,G10333&gt;SUMIF(SeasonTotals!A$2:A$9,A10333,SeasonTotals!F$2:F$9)),AND(G10333&gt;0.885,F10333&gt;=50,D10333&lt;3)),1,0)</f>
        <v>1</v>
      </c>
      <c r="J10333" s="4">
        <f t="shared" si="646"/>
        <v>0</v>
      </c>
      <c r="K10333" s="5">
        <f t="shared" si="647"/>
        <v>0</v>
      </c>
    </row>
    <row r="10334" spans="1:11" x14ac:dyDescent="0.25">
      <c r="A10334" t="s">
        <v>129</v>
      </c>
      <c r="B10334" t="s">
        <v>26</v>
      </c>
      <c r="C10334">
        <v>1</v>
      </c>
      <c r="D10334">
        <v>1</v>
      </c>
      <c r="E10334">
        <v>23</v>
      </c>
      <c r="F10334">
        <v>62</v>
      </c>
      <c r="G10334" s="1">
        <f t="shared" si="644"/>
        <v>0.95833333333333337</v>
      </c>
      <c r="H10334" s="4">
        <f t="shared" si="645"/>
        <v>1</v>
      </c>
      <c r="I10334" s="5">
        <f>IF(OR(AND(F10334&gt;=50,G10334&gt;SUMIF(SeasonTotals!A$2:A$9,A10334,SeasonTotals!F$2:F$9)),AND(G10334&gt;0.885,F10334&gt;=50,D10334&lt;3)),1,0)</f>
        <v>1</v>
      </c>
      <c r="J10334" s="4">
        <f t="shared" si="646"/>
        <v>0</v>
      </c>
      <c r="K10334" s="5">
        <f t="shared" si="647"/>
        <v>0</v>
      </c>
    </row>
    <row r="10335" spans="1:11" x14ac:dyDescent="0.25">
      <c r="A10335" t="s">
        <v>129</v>
      </c>
      <c r="B10335" t="s">
        <v>26</v>
      </c>
      <c r="C10335">
        <v>1</v>
      </c>
      <c r="D10335">
        <v>1</v>
      </c>
      <c r="E10335">
        <v>28</v>
      </c>
      <c r="F10335">
        <v>60</v>
      </c>
      <c r="G10335" s="1">
        <f t="shared" si="644"/>
        <v>0.96551724137931039</v>
      </c>
      <c r="H10335" s="4">
        <f t="shared" si="645"/>
        <v>1</v>
      </c>
      <c r="I10335" s="5">
        <f>IF(OR(AND(F10335&gt;=50,G10335&gt;SUMIF(SeasonTotals!A$2:A$9,A10335,SeasonTotals!F$2:F$9)),AND(G10335&gt;0.885,F10335&gt;=50,D10335&lt;3)),1,0)</f>
        <v>1</v>
      </c>
      <c r="J10335" s="4">
        <f t="shared" si="646"/>
        <v>0</v>
      </c>
      <c r="K10335" s="5">
        <f t="shared" si="647"/>
        <v>0</v>
      </c>
    </row>
    <row r="10336" spans="1:11" x14ac:dyDescent="0.25">
      <c r="A10336" t="s">
        <v>129</v>
      </c>
      <c r="B10336" t="s">
        <v>26</v>
      </c>
      <c r="C10336">
        <v>1</v>
      </c>
      <c r="D10336">
        <v>2</v>
      </c>
      <c r="E10336">
        <v>27</v>
      </c>
      <c r="F10336">
        <v>58</v>
      </c>
      <c r="G10336" s="1">
        <f t="shared" si="644"/>
        <v>0.93103448275862066</v>
      </c>
      <c r="H10336" s="4">
        <f t="shared" si="645"/>
        <v>1</v>
      </c>
      <c r="I10336" s="5">
        <f>IF(OR(AND(F10336&gt;=50,G10336&gt;SUMIF(SeasonTotals!A$2:A$9,A10336,SeasonTotals!F$2:F$9)),AND(G10336&gt;0.885,F10336&gt;=50,D10336&lt;3)),1,0)</f>
        <v>1</v>
      </c>
      <c r="J10336" s="4">
        <f t="shared" si="646"/>
        <v>0</v>
      </c>
      <c r="K10336" s="5">
        <f t="shared" si="647"/>
        <v>0</v>
      </c>
    </row>
    <row r="10337" spans="1:11" x14ac:dyDescent="0.25">
      <c r="A10337" t="s">
        <v>129</v>
      </c>
      <c r="B10337" t="s">
        <v>26</v>
      </c>
      <c r="C10337">
        <v>1</v>
      </c>
      <c r="D10337">
        <v>3</v>
      </c>
      <c r="E10337">
        <v>30</v>
      </c>
      <c r="F10337">
        <v>58</v>
      </c>
      <c r="G10337" s="1">
        <f t="shared" si="644"/>
        <v>0.90909090909090906</v>
      </c>
      <c r="H10337" s="4">
        <f t="shared" si="645"/>
        <v>0</v>
      </c>
      <c r="I10337" s="5">
        <f>IF(OR(AND(F10337&gt;=50,G10337&gt;SUMIF(SeasonTotals!A$2:A$9,A10337,SeasonTotals!F$2:F$9)),AND(G10337&gt;0.885,F10337&gt;=50,D10337&lt;3)),1,0)</f>
        <v>0</v>
      </c>
      <c r="J10337" s="4">
        <f t="shared" si="646"/>
        <v>0</v>
      </c>
      <c r="K10337" s="5">
        <f t="shared" si="647"/>
        <v>0</v>
      </c>
    </row>
    <row r="10338" spans="1:11" x14ac:dyDescent="0.25">
      <c r="A10338" t="s">
        <v>129</v>
      </c>
      <c r="B10338" t="s">
        <v>26</v>
      </c>
      <c r="C10338">
        <v>1</v>
      </c>
      <c r="D10338">
        <v>3</v>
      </c>
      <c r="E10338">
        <v>32</v>
      </c>
      <c r="F10338">
        <v>64</v>
      </c>
      <c r="G10338" s="1">
        <f t="shared" si="644"/>
        <v>0.91428571428571426</v>
      </c>
      <c r="H10338" s="4">
        <f t="shared" si="645"/>
        <v>1</v>
      </c>
      <c r="I10338" s="5">
        <f>IF(OR(AND(F10338&gt;=50,G10338&gt;SUMIF(SeasonTotals!A$2:A$9,A10338,SeasonTotals!F$2:F$9)),AND(G10338&gt;0.885,F10338&gt;=50,D10338&lt;3)),1,0)</f>
        <v>1</v>
      </c>
      <c r="J10338" s="4">
        <f t="shared" si="646"/>
        <v>0</v>
      </c>
      <c r="K10338" s="5">
        <f t="shared" si="647"/>
        <v>0</v>
      </c>
    </row>
    <row r="10339" spans="1:11" x14ac:dyDescent="0.25">
      <c r="A10339" t="s">
        <v>129</v>
      </c>
      <c r="B10339" t="s">
        <v>26</v>
      </c>
      <c r="C10339">
        <v>1</v>
      </c>
      <c r="D10339">
        <v>5</v>
      </c>
      <c r="E10339">
        <v>28</v>
      </c>
      <c r="F10339">
        <v>59</v>
      </c>
      <c r="G10339" s="1">
        <f t="shared" si="644"/>
        <v>0.84848484848484851</v>
      </c>
      <c r="H10339" s="4">
        <f t="shared" si="645"/>
        <v>0</v>
      </c>
      <c r="I10339" s="5">
        <f>IF(OR(AND(F10339&gt;=50,G10339&gt;SUMIF(SeasonTotals!A$2:A$9,A10339,SeasonTotals!F$2:F$9)),AND(G10339&gt;0.885,F10339&gt;=50,D10339&lt;3)),1,0)</f>
        <v>0</v>
      </c>
      <c r="J10339" s="4">
        <f t="shared" si="646"/>
        <v>1</v>
      </c>
      <c r="K10339" s="5">
        <f t="shared" si="647"/>
        <v>0</v>
      </c>
    </row>
    <row r="10340" spans="1:11" x14ac:dyDescent="0.25">
      <c r="A10340" t="s">
        <v>129</v>
      </c>
      <c r="B10340" t="s">
        <v>26</v>
      </c>
      <c r="C10340">
        <v>1</v>
      </c>
      <c r="D10340">
        <v>2</v>
      </c>
      <c r="E10340">
        <v>18</v>
      </c>
      <c r="F10340">
        <v>64</v>
      </c>
      <c r="G10340" s="1">
        <f t="shared" si="644"/>
        <v>0.9</v>
      </c>
      <c r="H10340" s="4">
        <f t="shared" si="645"/>
        <v>1</v>
      </c>
      <c r="I10340" s="5">
        <f>IF(OR(AND(F10340&gt;=50,G10340&gt;SUMIF(SeasonTotals!A$2:A$9,A10340,SeasonTotals!F$2:F$9)),AND(G10340&gt;0.885,F10340&gt;=50,D10340&lt;3)),1,0)</f>
        <v>1</v>
      </c>
      <c r="J10340" s="4">
        <f t="shared" si="646"/>
        <v>0</v>
      </c>
      <c r="K10340" s="5">
        <f t="shared" si="647"/>
        <v>0</v>
      </c>
    </row>
    <row r="10341" spans="1:11" x14ac:dyDescent="0.25">
      <c r="A10341" t="s">
        <v>129</v>
      </c>
      <c r="B10341" t="s">
        <v>26</v>
      </c>
      <c r="C10341">
        <v>1</v>
      </c>
      <c r="D10341">
        <v>4</v>
      </c>
      <c r="E10341">
        <v>18</v>
      </c>
      <c r="F10341">
        <v>62</v>
      </c>
      <c r="G10341" s="1">
        <f t="shared" si="644"/>
        <v>0.81818181818181823</v>
      </c>
      <c r="H10341" s="4">
        <f t="shared" si="645"/>
        <v>0</v>
      </c>
      <c r="I10341" s="5">
        <f>IF(OR(AND(F10341&gt;=50,G10341&gt;SUMIF(SeasonTotals!A$2:A$9,A10341,SeasonTotals!F$2:F$9)),AND(G10341&gt;0.885,F10341&gt;=50,D10341&lt;3)),1,0)</f>
        <v>0</v>
      </c>
      <c r="J10341" s="4">
        <f t="shared" si="646"/>
        <v>1</v>
      </c>
      <c r="K10341" s="5">
        <f t="shared" si="647"/>
        <v>0</v>
      </c>
    </row>
    <row r="10342" spans="1:11" x14ac:dyDescent="0.25">
      <c r="A10342" t="s">
        <v>129</v>
      </c>
      <c r="B10342" t="s">
        <v>26</v>
      </c>
      <c r="C10342">
        <v>1</v>
      </c>
      <c r="D10342">
        <v>5</v>
      </c>
      <c r="E10342">
        <v>24</v>
      </c>
      <c r="F10342">
        <v>59</v>
      </c>
      <c r="G10342" s="1">
        <f t="shared" si="644"/>
        <v>0.82758620689655171</v>
      </c>
      <c r="H10342" s="4">
        <f t="shared" si="645"/>
        <v>0</v>
      </c>
      <c r="I10342" s="5">
        <f>IF(OR(AND(F10342&gt;=50,G10342&gt;SUMIF(SeasonTotals!A$2:A$9,A10342,SeasonTotals!F$2:F$9)),AND(G10342&gt;0.885,F10342&gt;=50,D10342&lt;3)),1,0)</f>
        <v>0</v>
      </c>
      <c r="J10342" s="4">
        <f t="shared" si="646"/>
        <v>1</v>
      </c>
      <c r="K10342" s="5">
        <f t="shared" si="647"/>
        <v>0</v>
      </c>
    </row>
    <row r="10343" spans="1:11" x14ac:dyDescent="0.25">
      <c r="A10343" t="s">
        <v>129</v>
      </c>
      <c r="B10343" t="s">
        <v>26</v>
      </c>
      <c r="C10343">
        <v>1</v>
      </c>
      <c r="D10343">
        <v>2</v>
      </c>
      <c r="E10343">
        <v>39</v>
      </c>
      <c r="F10343">
        <v>58</v>
      </c>
      <c r="G10343" s="1">
        <f t="shared" si="644"/>
        <v>0.95121951219512191</v>
      </c>
      <c r="H10343" s="4">
        <f t="shared" si="645"/>
        <v>1</v>
      </c>
      <c r="I10343" s="5">
        <f>IF(OR(AND(F10343&gt;=50,G10343&gt;SUMIF(SeasonTotals!A$2:A$9,A10343,SeasonTotals!F$2:F$9)),AND(G10343&gt;0.885,F10343&gt;=50,D10343&lt;3)),1,0)</f>
        <v>1</v>
      </c>
      <c r="J10343" s="4">
        <f t="shared" si="646"/>
        <v>0</v>
      </c>
      <c r="K10343" s="5">
        <f t="shared" si="647"/>
        <v>0</v>
      </c>
    </row>
    <row r="10344" spans="1:11" x14ac:dyDescent="0.25">
      <c r="A10344" t="s">
        <v>129</v>
      </c>
      <c r="B10344" t="s">
        <v>26</v>
      </c>
      <c r="C10344">
        <v>1</v>
      </c>
      <c r="D10344">
        <v>6</v>
      </c>
      <c r="E10344">
        <v>32</v>
      </c>
      <c r="F10344">
        <v>60</v>
      </c>
      <c r="G10344" s="1">
        <f t="shared" si="644"/>
        <v>0.84210526315789469</v>
      </c>
      <c r="H10344" s="4">
        <f t="shared" si="645"/>
        <v>0</v>
      </c>
      <c r="I10344" s="5">
        <f>IF(OR(AND(F10344&gt;=50,G10344&gt;SUMIF(SeasonTotals!A$2:A$9,A10344,SeasonTotals!F$2:F$9)),AND(G10344&gt;0.885,F10344&gt;=50,D10344&lt;3)),1,0)</f>
        <v>0</v>
      </c>
      <c r="J10344" s="4">
        <f t="shared" si="646"/>
        <v>1</v>
      </c>
      <c r="K10344" s="5">
        <f t="shared" si="647"/>
        <v>0</v>
      </c>
    </row>
    <row r="10345" spans="1:11" x14ac:dyDescent="0.25">
      <c r="A10345" t="s">
        <v>129</v>
      </c>
      <c r="B10345" t="s">
        <v>26</v>
      </c>
      <c r="C10345">
        <v>1</v>
      </c>
      <c r="D10345">
        <v>2</v>
      </c>
      <c r="E10345">
        <v>37</v>
      </c>
      <c r="F10345">
        <v>59</v>
      </c>
      <c r="G10345" s="1">
        <f t="shared" si="644"/>
        <v>0.94871794871794868</v>
      </c>
      <c r="H10345" s="4">
        <f t="shared" si="645"/>
        <v>1</v>
      </c>
      <c r="I10345" s="5">
        <f>IF(OR(AND(F10345&gt;=50,G10345&gt;SUMIF(SeasonTotals!A$2:A$9,A10345,SeasonTotals!F$2:F$9)),AND(G10345&gt;0.885,F10345&gt;=50,D10345&lt;3)),1,0)</f>
        <v>1</v>
      </c>
      <c r="J10345" s="4">
        <f t="shared" si="646"/>
        <v>0</v>
      </c>
      <c r="K10345" s="5">
        <f t="shared" si="647"/>
        <v>0</v>
      </c>
    </row>
    <row r="10346" spans="1:11" x14ac:dyDescent="0.25">
      <c r="A10346" t="s">
        <v>129</v>
      </c>
      <c r="B10346" t="s">
        <v>26</v>
      </c>
      <c r="C10346">
        <v>1</v>
      </c>
      <c r="D10346">
        <v>0</v>
      </c>
      <c r="E10346">
        <v>31</v>
      </c>
      <c r="F10346">
        <v>60</v>
      </c>
      <c r="G10346" s="1">
        <f t="shared" si="644"/>
        <v>1</v>
      </c>
      <c r="H10346" s="4">
        <f t="shared" si="645"/>
        <v>1</v>
      </c>
      <c r="I10346" s="5">
        <f>IF(OR(AND(F10346&gt;=50,G10346&gt;SUMIF(SeasonTotals!A$2:A$9,A10346,SeasonTotals!F$2:F$9)),AND(G10346&gt;0.885,F10346&gt;=50,D10346&lt;3)),1,0)</f>
        <v>1</v>
      </c>
      <c r="J10346" s="4">
        <f t="shared" si="646"/>
        <v>0</v>
      </c>
      <c r="K10346" s="5">
        <f t="shared" si="647"/>
        <v>0</v>
      </c>
    </row>
    <row r="10347" spans="1:11" x14ac:dyDescent="0.25">
      <c r="A10347" t="s">
        <v>129</v>
      </c>
      <c r="B10347" t="s">
        <v>26</v>
      </c>
      <c r="C10347">
        <v>1</v>
      </c>
      <c r="D10347">
        <v>4</v>
      </c>
      <c r="E10347">
        <v>20</v>
      </c>
      <c r="F10347">
        <v>60</v>
      </c>
      <c r="G10347" s="1">
        <f t="shared" si="644"/>
        <v>0.83333333333333337</v>
      </c>
      <c r="H10347" s="4">
        <f t="shared" si="645"/>
        <v>0</v>
      </c>
      <c r="I10347" s="5">
        <f>IF(OR(AND(F10347&gt;=50,G10347&gt;SUMIF(SeasonTotals!A$2:A$9,A10347,SeasonTotals!F$2:F$9)),AND(G10347&gt;0.885,F10347&gt;=50,D10347&lt;3)),1,0)</f>
        <v>0</v>
      </c>
      <c r="J10347" s="4">
        <f t="shared" si="646"/>
        <v>1</v>
      </c>
      <c r="K10347" s="5">
        <f t="shared" si="647"/>
        <v>0</v>
      </c>
    </row>
    <row r="10348" spans="1:11" x14ac:dyDescent="0.25">
      <c r="A10348" t="s">
        <v>129</v>
      </c>
      <c r="B10348" t="s">
        <v>26</v>
      </c>
      <c r="C10348">
        <v>1</v>
      </c>
      <c r="D10348">
        <v>3</v>
      </c>
      <c r="E10348">
        <v>32</v>
      </c>
      <c r="F10348">
        <v>58</v>
      </c>
      <c r="G10348" s="1">
        <f t="shared" si="644"/>
        <v>0.91428571428571426</v>
      </c>
      <c r="H10348" s="4">
        <f t="shared" si="645"/>
        <v>1</v>
      </c>
      <c r="I10348" s="5">
        <f>IF(OR(AND(F10348&gt;=50,G10348&gt;SUMIF(SeasonTotals!A$2:A$9,A10348,SeasonTotals!F$2:F$9)),AND(G10348&gt;0.885,F10348&gt;=50,D10348&lt;3)),1,0)</f>
        <v>1</v>
      </c>
      <c r="J10348" s="4">
        <f t="shared" si="646"/>
        <v>0</v>
      </c>
      <c r="K10348" s="5">
        <f t="shared" si="647"/>
        <v>0</v>
      </c>
    </row>
    <row r="10349" spans="1:11" x14ac:dyDescent="0.25">
      <c r="A10349" t="s">
        <v>129</v>
      </c>
      <c r="B10349" t="s">
        <v>26</v>
      </c>
      <c r="C10349">
        <v>1</v>
      </c>
      <c r="D10349">
        <v>2</v>
      </c>
      <c r="E10349">
        <v>31</v>
      </c>
      <c r="F10349">
        <v>59</v>
      </c>
      <c r="G10349" s="1">
        <f t="shared" si="644"/>
        <v>0.93939393939393945</v>
      </c>
      <c r="H10349" s="4">
        <f t="shared" si="645"/>
        <v>1</v>
      </c>
      <c r="I10349" s="5">
        <f>IF(OR(AND(F10349&gt;=50,G10349&gt;SUMIF(SeasonTotals!A$2:A$9,A10349,SeasonTotals!F$2:F$9)),AND(G10349&gt;0.885,F10349&gt;=50,D10349&lt;3)),1,0)</f>
        <v>1</v>
      </c>
      <c r="J10349" s="4">
        <f t="shared" si="646"/>
        <v>0</v>
      </c>
      <c r="K10349" s="5">
        <f t="shared" si="647"/>
        <v>0</v>
      </c>
    </row>
    <row r="10350" spans="1:11" x14ac:dyDescent="0.25">
      <c r="A10350" t="s">
        <v>129</v>
      </c>
      <c r="B10350" t="s">
        <v>26</v>
      </c>
      <c r="C10350">
        <v>1</v>
      </c>
      <c r="D10350">
        <v>2</v>
      </c>
      <c r="E10350">
        <v>21</v>
      </c>
      <c r="F10350">
        <v>60</v>
      </c>
      <c r="G10350" s="1">
        <f t="shared" si="644"/>
        <v>0.91304347826086951</v>
      </c>
      <c r="H10350" s="4">
        <f t="shared" si="645"/>
        <v>1</v>
      </c>
      <c r="I10350" s="5">
        <f>IF(OR(AND(F10350&gt;=50,G10350&gt;SUMIF(SeasonTotals!A$2:A$9,A10350,SeasonTotals!F$2:F$9)),AND(G10350&gt;0.885,F10350&gt;=50,D10350&lt;3)),1,0)</f>
        <v>1</v>
      </c>
      <c r="J10350" s="4">
        <f t="shared" si="646"/>
        <v>0</v>
      </c>
      <c r="K10350" s="5">
        <f t="shared" si="647"/>
        <v>0</v>
      </c>
    </row>
    <row r="10351" spans="1:11" x14ac:dyDescent="0.25">
      <c r="A10351" t="s">
        <v>129</v>
      </c>
      <c r="B10351" t="s">
        <v>26</v>
      </c>
      <c r="C10351">
        <v>1</v>
      </c>
      <c r="D10351">
        <v>2</v>
      </c>
      <c r="E10351">
        <v>29</v>
      </c>
      <c r="F10351">
        <v>65</v>
      </c>
      <c r="G10351" s="1">
        <f t="shared" si="644"/>
        <v>0.93548387096774188</v>
      </c>
      <c r="H10351" s="4">
        <f t="shared" si="645"/>
        <v>1</v>
      </c>
      <c r="I10351" s="5">
        <f>IF(OR(AND(F10351&gt;=50,G10351&gt;SUMIF(SeasonTotals!A$2:A$9,A10351,SeasonTotals!F$2:F$9)),AND(G10351&gt;0.885,F10351&gt;=50,D10351&lt;3)),1,0)</f>
        <v>1</v>
      </c>
      <c r="J10351" s="4">
        <f t="shared" si="646"/>
        <v>0</v>
      </c>
      <c r="K10351" s="5">
        <f t="shared" si="647"/>
        <v>0</v>
      </c>
    </row>
    <row r="10352" spans="1:11" x14ac:dyDescent="0.25">
      <c r="A10352" t="s">
        <v>129</v>
      </c>
      <c r="B10352" t="s">
        <v>26</v>
      </c>
      <c r="C10352">
        <v>1</v>
      </c>
      <c r="D10352">
        <v>4</v>
      </c>
      <c r="E10352">
        <v>27</v>
      </c>
      <c r="F10352">
        <v>59</v>
      </c>
      <c r="G10352" s="1">
        <f t="shared" si="644"/>
        <v>0.87096774193548387</v>
      </c>
      <c r="H10352" s="4">
        <f t="shared" si="645"/>
        <v>0</v>
      </c>
      <c r="I10352" s="5">
        <f>IF(OR(AND(F10352&gt;=50,G10352&gt;SUMIF(SeasonTotals!A$2:A$9,A10352,SeasonTotals!F$2:F$9)),AND(G10352&gt;0.885,F10352&gt;=50,D10352&lt;3)),1,0)</f>
        <v>0</v>
      </c>
      <c r="J10352" s="4">
        <f t="shared" si="646"/>
        <v>0</v>
      </c>
      <c r="K10352" s="5">
        <f t="shared" si="647"/>
        <v>0</v>
      </c>
    </row>
    <row r="10353" spans="1:11" x14ac:dyDescent="0.25">
      <c r="A10353" t="s">
        <v>129</v>
      </c>
      <c r="B10353" t="s">
        <v>26</v>
      </c>
      <c r="C10353">
        <v>1</v>
      </c>
      <c r="D10353">
        <v>3</v>
      </c>
      <c r="E10353">
        <v>30</v>
      </c>
      <c r="F10353">
        <v>60</v>
      </c>
      <c r="G10353" s="1">
        <f t="shared" si="644"/>
        <v>0.90909090909090906</v>
      </c>
      <c r="H10353" s="4">
        <f t="shared" si="645"/>
        <v>0</v>
      </c>
      <c r="I10353" s="5">
        <f>IF(OR(AND(F10353&gt;=50,G10353&gt;SUMIF(SeasonTotals!A$2:A$9,A10353,SeasonTotals!F$2:F$9)),AND(G10353&gt;0.885,F10353&gt;=50,D10353&lt;3)),1,0)</f>
        <v>0</v>
      </c>
      <c r="J10353" s="4">
        <f t="shared" si="646"/>
        <v>0</v>
      </c>
      <c r="K10353" s="5">
        <f t="shared" si="647"/>
        <v>0</v>
      </c>
    </row>
    <row r="10354" spans="1:11" x14ac:dyDescent="0.25">
      <c r="A10354" t="s">
        <v>129</v>
      </c>
      <c r="B10354" t="s">
        <v>26</v>
      </c>
      <c r="C10354">
        <v>1</v>
      </c>
      <c r="D10354">
        <v>2</v>
      </c>
      <c r="E10354">
        <v>33</v>
      </c>
      <c r="F10354">
        <v>64</v>
      </c>
      <c r="G10354" s="1">
        <f t="shared" si="644"/>
        <v>0.94285714285714284</v>
      </c>
      <c r="H10354" s="4">
        <f t="shared" si="645"/>
        <v>1</v>
      </c>
      <c r="I10354" s="5">
        <f>IF(OR(AND(F10354&gt;=50,G10354&gt;SUMIF(SeasonTotals!A$2:A$9,A10354,SeasonTotals!F$2:F$9)),AND(G10354&gt;0.885,F10354&gt;=50,D10354&lt;3)),1,0)</f>
        <v>1</v>
      </c>
      <c r="J10354" s="4">
        <f t="shared" si="646"/>
        <v>0</v>
      </c>
      <c r="K10354" s="5">
        <f t="shared" si="647"/>
        <v>0</v>
      </c>
    </row>
    <row r="10355" spans="1:11" x14ac:dyDescent="0.25">
      <c r="A10355" t="s">
        <v>129</v>
      </c>
      <c r="B10355" t="s">
        <v>26</v>
      </c>
      <c r="C10355">
        <v>1</v>
      </c>
      <c r="D10355">
        <v>1</v>
      </c>
      <c r="E10355">
        <v>28</v>
      </c>
      <c r="F10355">
        <v>60</v>
      </c>
      <c r="G10355" s="1">
        <f t="shared" si="644"/>
        <v>0.96551724137931039</v>
      </c>
      <c r="H10355" s="4">
        <f t="shared" si="645"/>
        <v>1</v>
      </c>
      <c r="I10355" s="5">
        <f>IF(OR(AND(F10355&gt;=50,G10355&gt;SUMIF(SeasonTotals!A$2:A$9,A10355,SeasonTotals!F$2:F$9)),AND(G10355&gt;0.885,F10355&gt;=50,D10355&lt;3)),1,0)</f>
        <v>1</v>
      </c>
      <c r="J10355" s="4">
        <f t="shared" si="646"/>
        <v>0</v>
      </c>
      <c r="K10355" s="5">
        <f t="shared" si="647"/>
        <v>0</v>
      </c>
    </row>
    <row r="10356" spans="1:11" x14ac:dyDescent="0.25">
      <c r="A10356" t="s">
        <v>129</v>
      </c>
      <c r="B10356" t="s">
        <v>26</v>
      </c>
      <c r="C10356">
        <v>1</v>
      </c>
      <c r="D10356">
        <v>3</v>
      </c>
      <c r="E10356">
        <v>31</v>
      </c>
      <c r="F10356">
        <v>58</v>
      </c>
      <c r="G10356" s="1">
        <f t="shared" si="644"/>
        <v>0.91176470588235292</v>
      </c>
      <c r="H10356" s="4">
        <f t="shared" si="645"/>
        <v>0</v>
      </c>
      <c r="I10356" s="5">
        <f>IF(OR(AND(F10356&gt;=50,G10356&gt;SUMIF(SeasonTotals!A$2:A$9,A10356,SeasonTotals!F$2:F$9)),AND(G10356&gt;0.885,F10356&gt;=50,D10356&lt;3)),1,0)</f>
        <v>0</v>
      </c>
      <c r="J10356" s="4">
        <f t="shared" si="646"/>
        <v>0</v>
      </c>
      <c r="K10356" s="5">
        <f t="shared" si="647"/>
        <v>0</v>
      </c>
    </row>
    <row r="10357" spans="1:11" x14ac:dyDescent="0.25">
      <c r="A10357" t="s">
        <v>129</v>
      </c>
      <c r="B10357" t="s">
        <v>26</v>
      </c>
      <c r="C10357">
        <v>1</v>
      </c>
      <c r="D10357">
        <v>4</v>
      </c>
      <c r="E10357">
        <v>36</v>
      </c>
      <c r="F10357">
        <v>58</v>
      </c>
      <c r="G10357" s="1">
        <f t="shared" si="644"/>
        <v>0.9</v>
      </c>
      <c r="H10357" s="4">
        <f t="shared" si="645"/>
        <v>0</v>
      </c>
      <c r="I10357" s="5">
        <f>IF(OR(AND(F10357&gt;=50,G10357&gt;SUMIF(SeasonTotals!A$2:A$9,A10357,SeasonTotals!F$2:F$9)),AND(G10357&gt;0.885,F10357&gt;=50,D10357&lt;3)),1,0)</f>
        <v>0</v>
      </c>
      <c r="J10357" s="4">
        <f t="shared" si="646"/>
        <v>0</v>
      </c>
      <c r="K10357" s="5">
        <f t="shared" si="647"/>
        <v>0</v>
      </c>
    </row>
    <row r="10358" spans="1:11" x14ac:dyDescent="0.25">
      <c r="A10358" t="s">
        <v>129</v>
      </c>
      <c r="B10358" t="s">
        <v>26</v>
      </c>
      <c r="C10358">
        <v>1</v>
      </c>
      <c r="D10358">
        <v>5</v>
      </c>
      <c r="E10358">
        <v>20</v>
      </c>
      <c r="F10358">
        <v>60</v>
      </c>
      <c r="G10358" s="1">
        <f t="shared" si="644"/>
        <v>0.8</v>
      </c>
      <c r="H10358" s="4">
        <f t="shared" si="645"/>
        <v>0</v>
      </c>
      <c r="I10358" s="5">
        <f>IF(OR(AND(F10358&gt;=50,G10358&gt;SUMIF(SeasonTotals!A$2:A$9,A10358,SeasonTotals!F$2:F$9)),AND(G10358&gt;0.885,F10358&gt;=50,D10358&lt;3)),1,0)</f>
        <v>0</v>
      </c>
      <c r="J10358" s="4">
        <f t="shared" si="646"/>
        <v>1</v>
      </c>
      <c r="K10358" s="5">
        <f t="shared" si="647"/>
        <v>0</v>
      </c>
    </row>
    <row r="10359" spans="1:11" x14ac:dyDescent="0.25">
      <c r="A10359" t="s">
        <v>129</v>
      </c>
      <c r="B10359" t="s">
        <v>26</v>
      </c>
      <c r="C10359">
        <v>1</v>
      </c>
      <c r="D10359">
        <v>4</v>
      </c>
      <c r="E10359">
        <v>25</v>
      </c>
      <c r="F10359">
        <v>60</v>
      </c>
      <c r="G10359" s="1">
        <f t="shared" si="644"/>
        <v>0.86206896551724133</v>
      </c>
      <c r="H10359" s="4">
        <f t="shared" si="645"/>
        <v>0</v>
      </c>
      <c r="I10359" s="5">
        <f>IF(OR(AND(F10359&gt;=50,G10359&gt;SUMIF(SeasonTotals!A$2:A$9,A10359,SeasonTotals!F$2:F$9)),AND(G10359&gt;0.885,F10359&gt;=50,D10359&lt;3)),1,0)</f>
        <v>0</v>
      </c>
      <c r="J10359" s="4">
        <f t="shared" si="646"/>
        <v>0</v>
      </c>
      <c r="K10359" s="5">
        <f t="shared" si="647"/>
        <v>0</v>
      </c>
    </row>
    <row r="10360" spans="1:11" x14ac:dyDescent="0.25">
      <c r="A10360" t="s">
        <v>129</v>
      </c>
      <c r="B10360" t="s">
        <v>26</v>
      </c>
      <c r="C10360">
        <v>1</v>
      </c>
      <c r="D10360">
        <v>2</v>
      </c>
      <c r="E10360">
        <v>24</v>
      </c>
      <c r="F10360">
        <v>58</v>
      </c>
      <c r="G10360" s="1">
        <f t="shared" si="644"/>
        <v>0.92307692307692313</v>
      </c>
      <c r="H10360" s="4">
        <f t="shared" si="645"/>
        <v>1</v>
      </c>
      <c r="I10360" s="5">
        <f>IF(OR(AND(F10360&gt;=50,G10360&gt;SUMIF(SeasonTotals!A$2:A$9,A10360,SeasonTotals!F$2:F$9)),AND(G10360&gt;0.885,F10360&gt;=50,D10360&lt;3)),1,0)</f>
        <v>1</v>
      </c>
      <c r="J10360" s="4">
        <f t="shared" si="646"/>
        <v>0</v>
      </c>
      <c r="K10360" s="5">
        <f t="shared" si="647"/>
        <v>0</v>
      </c>
    </row>
    <row r="10361" spans="1:11" x14ac:dyDescent="0.25">
      <c r="A10361" t="s">
        <v>129</v>
      </c>
      <c r="B10361" t="s">
        <v>26</v>
      </c>
      <c r="C10361">
        <v>1</v>
      </c>
      <c r="D10361">
        <v>2</v>
      </c>
      <c r="E10361">
        <v>24</v>
      </c>
      <c r="F10361">
        <v>59</v>
      </c>
      <c r="G10361" s="1">
        <f t="shared" si="644"/>
        <v>0.92307692307692313</v>
      </c>
      <c r="H10361" s="4">
        <f t="shared" si="645"/>
        <v>1</v>
      </c>
      <c r="I10361" s="5">
        <f>IF(OR(AND(F10361&gt;=50,G10361&gt;SUMIF(SeasonTotals!A$2:A$9,A10361,SeasonTotals!F$2:F$9)),AND(G10361&gt;0.885,F10361&gt;=50,D10361&lt;3)),1,0)</f>
        <v>1</v>
      </c>
      <c r="J10361" s="4">
        <f t="shared" si="646"/>
        <v>0</v>
      </c>
      <c r="K10361" s="5">
        <f t="shared" si="647"/>
        <v>0</v>
      </c>
    </row>
    <row r="10362" spans="1:11" x14ac:dyDescent="0.25">
      <c r="A10362" t="s">
        <v>129</v>
      </c>
      <c r="B10362" t="s">
        <v>26</v>
      </c>
      <c r="C10362">
        <v>1</v>
      </c>
      <c r="D10362">
        <v>0</v>
      </c>
      <c r="E10362">
        <v>2</v>
      </c>
      <c r="F10362">
        <v>14</v>
      </c>
      <c r="G10362" s="1">
        <f t="shared" si="644"/>
        <v>1</v>
      </c>
      <c r="H10362" s="4">
        <f t="shared" si="645"/>
        <v>0</v>
      </c>
      <c r="I10362" s="5">
        <f>IF(OR(AND(F10362&gt;=50,G10362&gt;SUMIF(SeasonTotals!A$2:A$9,A10362,SeasonTotals!F$2:F$9)),AND(G10362&gt;0.885,F10362&gt;=50,D10362&lt;3)),1,0)</f>
        <v>0</v>
      </c>
      <c r="J10362" s="4">
        <f t="shared" si="646"/>
        <v>0</v>
      </c>
      <c r="K10362" s="5">
        <f t="shared" si="647"/>
        <v>1</v>
      </c>
    </row>
    <row r="10363" spans="1:11" x14ac:dyDescent="0.25">
      <c r="A10363" t="s">
        <v>129</v>
      </c>
      <c r="B10363" t="s">
        <v>28</v>
      </c>
      <c r="C10363">
        <v>1</v>
      </c>
      <c r="D10363">
        <v>2</v>
      </c>
      <c r="E10363">
        <v>41</v>
      </c>
      <c r="F10363">
        <v>60</v>
      </c>
      <c r="G10363" s="1">
        <f t="shared" si="644"/>
        <v>0.95348837209302328</v>
      </c>
      <c r="H10363" s="4">
        <f t="shared" si="645"/>
        <v>1</v>
      </c>
      <c r="I10363" s="5">
        <f>IF(OR(AND(F10363&gt;=50,G10363&gt;SUMIF(SeasonTotals!A$2:A$9,A10363,SeasonTotals!F$2:F$9)),AND(G10363&gt;0.885,F10363&gt;=50,D10363&lt;3)),1,0)</f>
        <v>1</v>
      </c>
      <c r="J10363" s="4">
        <f t="shared" si="646"/>
        <v>0</v>
      </c>
      <c r="K10363" s="5">
        <f t="shared" si="647"/>
        <v>0</v>
      </c>
    </row>
    <row r="10364" spans="1:11" x14ac:dyDescent="0.25">
      <c r="A10364" t="s">
        <v>129</v>
      </c>
      <c r="B10364" t="s">
        <v>28</v>
      </c>
      <c r="C10364">
        <v>1</v>
      </c>
      <c r="D10364">
        <v>3</v>
      </c>
      <c r="E10364">
        <v>18</v>
      </c>
      <c r="F10364">
        <v>58</v>
      </c>
      <c r="G10364" s="1">
        <f t="shared" si="644"/>
        <v>0.8571428571428571</v>
      </c>
      <c r="H10364" s="4">
        <f t="shared" si="645"/>
        <v>0</v>
      </c>
      <c r="I10364" s="5">
        <f>IF(OR(AND(F10364&gt;=50,G10364&gt;SUMIF(SeasonTotals!A$2:A$9,A10364,SeasonTotals!F$2:F$9)),AND(G10364&gt;0.885,F10364&gt;=50,D10364&lt;3)),1,0)</f>
        <v>0</v>
      </c>
      <c r="J10364" s="4">
        <f t="shared" si="646"/>
        <v>0</v>
      </c>
      <c r="K10364" s="5">
        <f t="shared" si="647"/>
        <v>0</v>
      </c>
    </row>
    <row r="10365" spans="1:11" x14ac:dyDescent="0.25">
      <c r="A10365" t="s">
        <v>129</v>
      </c>
      <c r="B10365" t="s">
        <v>28</v>
      </c>
      <c r="C10365">
        <v>1</v>
      </c>
      <c r="D10365">
        <v>4</v>
      </c>
      <c r="E10365">
        <v>31</v>
      </c>
      <c r="F10365">
        <v>58</v>
      </c>
      <c r="G10365" s="1">
        <f t="shared" si="644"/>
        <v>0.88571428571428568</v>
      </c>
      <c r="H10365" s="4">
        <f t="shared" si="645"/>
        <v>0</v>
      </c>
      <c r="I10365" s="5">
        <f>IF(OR(AND(F10365&gt;=50,G10365&gt;SUMIF(SeasonTotals!A$2:A$9,A10365,SeasonTotals!F$2:F$9)),AND(G10365&gt;0.885,F10365&gt;=50,D10365&lt;3)),1,0)</f>
        <v>0</v>
      </c>
      <c r="J10365" s="4">
        <f t="shared" si="646"/>
        <v>0</v>
      </c>
      <c r="K10365" s="5">
        <f t="shared" si="647"/>
        <v>0</v>
      </c>
    </row>
    <row r="10366" spans="1:11" x14ac:dyDescent="0.25">
      <c r="A10366" t="s">
        <v>129</v>
      </c>
      <c r="B10366" t="s">
        <v>28</v>
      </c>
      <c r="C10366">
        <v>1</v>
      </c>
      <c r="D10366">
        <v>3</v>
      </c>
      <c r="E10366">
        <v>25</v>
      </c>
      <c r="F10366">
        <v>59</v>
      </c>
      <c r="G10366" s="1">
        <f t="shared" si="644"/>
        <v>0.8928571428571429</v>
      </c>
      <c r="H10366" s="4">
        <f t="shared" si="645"/>
        <v>0</v>
      </c>
      <c r="I10366" s="5">
        <f>IF(OR(AND(F10366&gt;=50,G10366&gt;SUMIF(SeasonTotals!A$2:A$9,A10366,SeasonTotals!F$2:F$9)),AND(G10366&gt;0.885,F10366&gt;=50,D10366&lt;3)),1,0)</f>
        <v>0</v>
      </c>
      <c r="J10366" s="4">
        <f t="shared" si="646"/>
        <v>0</v>
      </c>
      <c r="K10366" s="5">
        <f t="shared" si="647"/>
        <v>0</v>
      </c>
    </row>
    <row r="10367" spans="1:11" x14ac:dyDescent="0.25">
      <c r="A10367" t="s">
        <v>129</v>
      </c>
      <c r="B10367" t="s">
        <v>28</v>
      </c>
      <c r="C10367">
        <v>1</v>
      </c>
      <c r="D10367">
        <v>5</v>
      </c>
      <c r="E10367">
        <v>26</v>
      </c>
      <c r="F10367">
        <v>59</v>
      </c>
      <c r="G10367" s="1">
        <f t="shared" si="644"/>
        <v>0.83870967741935487</v>
      </c>
      <c r="H10367" s="4">
        <f t="shared" si="645"/>
        <v>0</v>
      </c>
      <c r="I10367" s="5">
        <f>IF(OR(AND(F10367&gt;=50,G10367&gt;SUMIF(SeasonTotals!A$2:A$9,A10367,SeasonTotals!F$2:F$9)),AND(G10367&gt;0.885,F10367&gt;=50,D10367&lt;3)),1,0)</f>
        <v>0</v>
      </c>
      <c r="J10367" s="4">
        <f t="shared" si="646"/>
        <v>1</v>
      </c>
      <c r="K10367" s="5">
        <f t="shared" si="647"/>
        <v>0</v>
      </c>
    </row>
    <row r="10368" spans="1:11" x14ac:dyDescent="0.25">
      <c r="A10368" t="s">
        <v>129</v>
      </c>
      <c r="B10368" t="s">
        <v>112</v>
      </c>
      <c r="C10368">
        <v>1</v>
      </c>
      <c r="D10368">
        <v>1</v>
      </c>
      <c r="E10368">
        <v>33</v>
      </c>
      <c r="F10368">
        <v>65</v>
      </c>
      <c r="G10368" s="1">
        <f t="shared" si="644"/>
        <v>0.97058823529411764</v>
      </c>
      <c r="H10368" s="4">
        <f t="shared" si="645"/>
        <v>1</v>
      </c>
      <c r="I10368" s="5">
        <f>IF(OR(AND(F10368&gt;=50,G10368&gt;SUMIF(SeasonTotals!A$2:A$9,A10368,SeasonTotals!F$2:F$9)),AND(G10368&gt;0.885,F10368&gt;=50,D10368&lt;3)),1,0)</f>
        <v>1</v>
      </c>
      <c r="J10368" s="4">
        <f t="shared" si="646"/>
        <v>0</v>
      </c>
      <c r="K10368" s="5">
        <f t="shared" si="647"/>
        <v>0</v>
      </c>
    </row>
    <row r="10369" spans="1:11" x14ac:dyDescent="0.25">
      <c r="A10369" t="s">
        <v>129</v>
      </c>
      <c r="B10369" t="s">
        <v>112</v>
      </c>
      <c r="C10369">
        <v>1</v>
      </c>
      <c r="D10369">
        <v>4</v>
      </c>
      <c r="E10369">
        <v>22</v>
      </c>
      <c r="F10369">
        <v>58</v>
      </c>
      <c r="G10369" s="1">
        <f t="shared" si="644"/>
        <v>0.84615384615384615</v>
      </c>
      <c r="H10369" s="4">
        <f t="shared" si="645"/>
        <v>0</v>
      </c>
      <c r="I10369" s="5">
        <f>IF(OR(AND(F10369&gt;=50,G10369&gt;SUMIF(SeasonTotals!A$2:A$9,A10369,SeasonTotals!F$2:F$9)),AND(G10369&gt;0.885,F10369&gt;=50,D10369&lt;3)),1,0)</f>
        <v>0</v>
      </c>
      <c r="J10369" s="4">
        <f t="shared" si="646"/>
        <v>1</v>
      </c>
      <c r="K10369" s="5">
        <f t="shared" si="647"/>
        <v>0</v>
      </c>
    </row>
    <row r="10370" spans="1:11" x14ac:dyDescent="0.25">
      <c r="A10370" t="s">
        <v>129</v>
      </c>
      <c r="B10370" t="s">
        <v>112</v>
      </c>
      <c r="C10370">
        <v>1</v>
      </c>
      <c r="D10370">
        <v>2</v>
      </c>
      <c r="E10370">
        <v>26</v>
      </c>
      <c r="F10370">
        <v>59</v>
      </c>
      <c r="G10370" s="1">
        <f t="shared" ref="G10370:G10433" si="648">E10370/MAX(1,SUM(D10370:E10370))</f>
        <v>0.9285714285714286</v>
      </c>
      <c r="H10370" s="4">
        <f t="shared" ref="H10370:H10433" si="649">IF(AND(F10370&gt;=50,OR(G10370&gt;0.913,AND(G10370&gt;0.885,D10370&lt;3))),1,0)</f>
        <v>1</v>
      </c>
      <c r="I10370" s="5">
        <f>IF(OR(AND(F10370&gt;=50,G10370&gt;SUMIF(SeasonTotals!A$2:A$9,A10370,SeasonTotals!F$2:F$9)),AND(G10370&gt;0.885,F10370&gt;=50,D10370&lt;3)),1,0)</f>
        <v>1</v>
      </c>
      <c r="J10370" s="4">
        <f t="shared" ref="J10370:J10433" si="650">IF(G10370&lt;0.85,1,0)</f>
        <v>0</v>
      </c>
      <c r="K10370" s="5">
        <f t="shared" ref="K10370:K10433" si="651">IF(F10370&lt;55,1,0)</f>
        <v>0</v>
      </c>
    </row>
    <row r="10371" spans="1:11" x14ac:dyDescent="0.25">
      <c r="A10371" t="s">
        <v>129</v>
      </c>
      <c r="B10371" t="s">
        <v>112</v>
      </c>
      <c r="C10371">
        <v>1</v>
      </c>
      <c r="D10371">
        <v>1</v>
      </c>
      <c r="E10371">
        <v>40</v>
      </c>
      <c r="F10371">
        <v>60</v>
      </c>
      <c r="G10371" s="1">
        <f t="shared" si="648"/>
        <v>0.97560975609756095</v>
      </c>
      <c r="H10371" s="4">
        <f t="shared" si="649"/>
        <v>1</v>
      </c>
      <c r="I10371" s="5">
        <f>IF(OR(AND(F10371&gt;=50,G10371&gt;SUMIF(SeasonTotals!A$2:A$9,A10371,SeasonTotals!F$2:F$9)),AND(G10371&gt;0.885,F10371&gt;=50,D10371&lt;3)),1,0)</f>
        <v>1</v>
      </c>
      <c r="J10371" s="4">
        <f t="shared" si="650"/>
        <v>0</v>
      </c>
      <c r="K10371" s="5">
        <f t="shared" si="651"/>
        <v>0</v>
      </c>
    </row>
    <row r="10372" spans="1:11" x14ac:dyDescent="0.25">
      <c r="A10372" t="s">
        <v>129</v>
      </c>
      <c r="B10372" t="s">
        <v>112</v>
      </c>
      <c r="C10372">
        <v>1</v>
      </c>
      <c r="D10372">
        <v>3</v>
      </c>
      <c r="E10372">
        <v>26</v>
      </c>
      <c r="F10372">
        <v>59</v>
      </c>
      <c r="G10372" s="1">
        <f t="shared" si="648"/>
        <v>0.89655172413793105</v>
      </c>
      <c r="H10372" s="4">
        <f t="shared" si="649"/>
        <v>0</v>
      </c>
      <c r="I10372" s="5">
        <f>IF(OR(AND(F10372&gt;=50,G10372&gt;SUMIF(SeasonTotals!A$2:A$9,A10372,SeasonTotals!F$2:F$9)),AND(G10372&gt;0.885,F10372&gt;=50,D10372&lt;3)),1,0)</f>
        <v>0</v>
      </c>
      <c r="J10372" s="4">
        <f t="shared" si="650"/>
        <v>0</v>
      </c>
      <c r="K10372" s="5">
        <f t="shared" si="651"/>
        <v>0</v>
      </c>
    </row>
    <row r="10373" spans="1:11" x14ac:dyDescent="0.25">
      <c r="A10373" t="s">
        <v>129</v>
      </c>
      <c r="B10373" t="s">
        <v>112</v>
      </c>
      <c r="C10373">
        <v>1</v>
      </c>
      <c r="D10373">
        <v>6</v>
      </c>
      <c r="E10373">
        <v>22</v>
      </c>
      <c r="F10373">
        <v>59</v>
      </c>
      <c r="G10373" s="1">
        <f t="shared" si="648"/>
        <v>0.7857142857142857</v>
      </c>
      <c r="H10373" s="4">
        <f t="shared" si="649"/>
        <v>0</v>
      </c>
      <c r="I10373" s="5">
        <f>IF(OR(AND(F10373&gt;=50,G10373&gt;SUMIF(SeasonTotals!A$2:A$9,A10373,SeasonTotals!F$2:F$9)),AND(G10373&gt;0.885,F10373&gt;=50,D10373&lt;3)),1,0)</f>
        <v>0</v>
      </c>
      <c r="J10373" s="4">
        <f t="shared" si="650"/>
        <v>1</v>
      </c>
      <c r="K10373" s="5">
        <f t="shared" si="651"/>
        <v>0</v>
      </c>
    </row>
    <row r="10374" spans="1:11" x14ac:dyDescent="0.25">
      <c r="A10374" t="s">
        <v>129</v>
      </c>
      <c r="B10374" t="s">
        <v>112</v>
      </c>
      <c r="C10374">
        <v>1</v>
      </c>
      <c r="D10374">
        <v>2</v>
      </c>
      <c r="E10374">
        <v>30</v>
      </c>
      <c r="F10374">
        <v>59</v>
      </c>
      <c r="G10374" s="1">
        <f t="shared" si="648"/>
        <v>0.9375</v>
      </c>
      <c r="H10374" s="4">
        <f t="shared" si="649"/>
        <v>1</v>
      </c>
      <c r="I10374" s="5">
        <f>IF(OR(AND(F10374&gt;=50,G10374&gt;SUMIF(SeasonTotals!A$2:A$9,A10374,SeasonTotals!F$2:F$9)),AND(G10374&gt;0.885,F10374&gt;=50,D10374&lt;3)),1,0)</f>
        <v>1</v>
      </c>
      <c r="J10374" s="4">
        <f t="shared" si="650"/>
        <v>0</v>
      </c>
      <c r="K10374" s="5">
        <f t="shared" si="651"/>
        <v>0</v>
      </c>
    </row>
    <row r="10375" spans="1:11" x14ac:dyDescent="0.25">
      <c r="A10375" t="s">
        <v>129</v>
      </c>
      <c r="B10375" t="s">
        <v>112</v>
      </c>
      <c r="C10375">
        <v>1</v>
      </c>
      <c r="D10375">
        <v>4</v>
      </c>
      <c r="E10375">
        <v>24</v>
      </c>
      <c r="F10375">
        <v>60</v>
      </c>
      <c r="G10375" s="1">
        <f t="shared" si="648"/>
        <v>0.8571428571428571</v>
      </c>
      <c r="H10375" s="4">
        <f t="shared" si="649"/>
        <v>0</v>
      </c>
      <c r="I10375" s="5">
        <f>IF(OR(AND(F10375&gt;=50,G10375&gt;SUMIF(SeasonTotals!A$2:A$9,A10375,SeasonTotals!F$2:F$9)),AND(G10375&gt;0.885,F10375&gt;=50,D10375&lt;3)),1,0)</f>
        <v>0</v>
      </c>
      <c r="J10375" s="4">
        <f t="shared" si="650"/>
        <v>0</v>
      </c>
      <c r="K10375" s="5">
        <f t="shared" si="651"/>
        <v>0</v>
      </c>
    </row>
    <row r="10376" spans="1:11" x14ac:dyDescent="0.25">
      <c r="A10376" t="s">
        <v>129</v>
      </c>
      <c r="B10376" t="s">
        <v>112</v>
      </c>
      <c r="C10376">
        <v>1</v>
      </c>
      <c r="D10376">
        <v>3</v>
      </c>
      <c r="E10376">
        <v>36</v>
      </c>
      <c r="F10376">
        <v>60</v>
      </c>
      <c r="G10376" s="1">
        <f t="shared" si="648"/>
        <v>0.92307692307692313</v>
      </c>
      <c r="H10376" s="4">
        <f t="shared" si="649"/>
        <v>1</v>
      </c>
      <c r="I10376" s="5">
        <f>IF(OR(AND(F10376&gt;=50,G10376&gt;SUMIF(SeasonTotals!A$2:A$9,A10376,SeasonTotals!F$2:F$9)),AND(G10376&gt;0.885,F10376&gt;=50,D10376&lt;3)),1,0)</f>
        <v>1</v>
      </c>
      <c r="J10376" s="4">
        <f t="shared" si="650"/>
        <v>0</v>
      </c>
      <c r="K10376" s="5">
        <f t="shared" si="651"/>
        <v>0</v>
      </c>
    </row>
    <row r="10377" spans="1:11" x14ac:dyDescent="0.25">
      <c r="A10377" t="s">
        <v>129</v>
      </c>
      <c r="B10377" t="s">
        <v>112</v>
      </c>
      <c r="C10377">
        <v>1</v>
      </c>
      <c r="D10377">
        <v>5</v>
      </c>
      <c r="E10377">
        <v>28</v>
      </c>
      <c r="F10377">
        <v>58</v>
      </c>
      <c r="G10377" s="1">
        <f t="shared" si="648"/>
        <v>0.84848484848484851</v>
      </c>
      <c r="H10377" s="4">
        <f t="shared" si="649"/>
        <v>0</v>
      </c>
      <c r="I10377" s="5">
        <f>IF(OR(AND(F10377&gt;=50,G10377&gt;SUMIF(SeasonTotals!A$2:A$9,A10377,SeasonTotals!F$2:F$9)),AND(G10377&gt;0.885,F10377&gt;=50,D10377&lt;3)),1,0)</f>
        <v>0</v>
      </c>
      <c r="J10377" s="4">
        <f t="shared" si="650"/>
        <v>1</v>
      </c>
      <c r="K10377" s="5">
        <f t="shared" si="651"/>
        <v>0</v>
      </c>
    </row>
    <row r="10378" spans="1:11" x14ac:dyDescent="0.25">
      <c r="A10378" t="s">
        <v>129</v>
      </c>
      <c r="B10378" t="s">
        <v>112</v>
      </c>
      <c r="C10378">
        <v>1</v>
      </c>
      <c r="D10378">
        <v>2</v>
      </c>
      <c r="E10378">
        <v>31</v>
      </c>
      <c r="F10378">
        <v>58</v>
      </c>
      <c r="G10378" s="1">
        <f t="shared" si="648"/>
        <v>0.93939393939393945</v>
      </c>
      <c r="H10378" s="4">
        <f t="shared" si="649"/>
        <v>1</v>
      </c>
      <c r="I10378" s="5">
        <f>IF(OR(AND(F10378&gt;=50,G10378&gt;SUMIF(SeasonTotals!A$2:A$9,A10378,SeasonTotals!F$2:F$9)),AND(G10378&gt;0.885,F10378&gt;=50,D10378&lt;3)),1,0)</f>
        <v>1</v>
      </c>
      <c r="J10378" s="4">
        <f t="shared" si="650"/>
        <v>0</v>
      </c>
      <c r="K10378" s="5">
        <f t="shared" si="651"/>
        <v>0</v>
      </c>
    </row>
    <row r="10379" spans="1:11" x14ac:dyDescent="0.25">
      <c r="A10379" t="s">
        <v>129</v>
      </c>
      <c r="B10379" t="s">
        <v>112</v>
      </c>
      <c r="C10379">
        <v>1</v>
      </c>
      <c r="D10379">
        <v>4</v>
      </c>
      <c r="E10379">
        <v>38</v>
      </c>
      <c r="F10379">
        <v>58</v>
      </c>
      <c r="G10379" s="1">
        <f t="shared" si="648"/>
        <v>0.90476190476190477</v>
      </c>
      <c r="H10379" s="4">
        <f t="shared" si="649"/>
        <v>0</v>
      </c>
      <c r="I10379" s="5">
        <f>IF(OR(AND(F10379&gt;=50,G10379&gt;SUMIF(SeasonTotals!A$2:A$9,A10379,SeasonTotals!F$2:F$9)),AND(G10379&gt;0.885,F10379&gt;=50,D10379&lt;3)),1,0)</f>
        <v>0</v>
      </c>
      <c r="J10379" s="4">
        <f t="shared" si="650"/>
        <v>0</v>
      </c>
      <c r="K10379" s="5">
        <f t="shared" si="651"/>
        <v>0</v>
      </c>
    </row>
    <row r="10380" spans="1:11" x14ac:dyDescent="0.25">
      <c r="A10380" t="s">
        <v>129</v>
      </c>
      <c r="B10380" t="s">
        <v>112</v>
      </c>
      <c r="C10380">
        <v>1</v>
      </c>
      <c r="D10380">
        <v>4</v>
      </c>
      <c r="E10380">
        <v>25</v>
      </c>
      <c r="F10380">
        <v>60</v>
      </c>
      <c r="G10380" s="1">
        <f t="shared" si="648"/>
        <v>0.86206896551724133</v>
      </c>
      <c r="H10380" s="4">
        <f t="shared" si="649"/>
        <v>0</v>
      </c>
      <c r="I10380" s="5">
        <f>IF(OR(AND(F10380&gt;=50,G10380&gt;SUMIF(SeasonTotals!A$2:A$9,A10380,SeasonTotals!F$2:F$9)),AND(G10380&gt;0.885,F10380&gt;=50,D10380&lt;3)),1,0)</f>
        <v>0</v>
      </c>
      <c r="J10380" s="4">
        <f t="shared" si="650"/>
        <v>0</v>
      </c>
      <c r="K10380" s="5">
        <f t="shared" si="651"/>
        <v>0</v>
      </c>
    </row>
    <row r="10381" spans="1:11" x14ac:dyDescent="0.25">
      <c r="A10381" t="s">
        <v>129</v>
      </c>
      <c r="B10381" t="s">
        <v>112</v>
      </c>
      <c r="C10381">
        <v>1</v>
      </c>
      <c r="D10381">
        <v>3</v>
      </c>
      <c r="E10381">
        <v>39</v>
      </c>
      <c r="F10381">
        <v>60</v>
      </c>
      <c r="G10381" s="1">
        <f t="shared" si="648"/>
        <v>0.9285714285714286</v>
      </c>
      <c r="H10381" s="4">
        <f t="shared" si="649"/>
        <v>1</v>
      </c>
      <c r="I10381" s="5">
        <f>IF(OR(AND(F10381&gt;=50,G10381&gt;SUMIF(SeasonTotals!A$2:A$9,A10381,SeasonTotals!F$2:F$9)),AND(G10381&gt;0.885,F10381&gt;=50,D10381&lt;3)),1,0)</f>
        <v>1</v>
      </c>
      <c r="J10381" s="4">
        <f t="shared" si="650"/>
        <v>0</v>
      </c>
      <c r="K10381" s="5">
        <f t="shared" si="651"/>
        <v>0</v>
      </c>
    </row>
    <row r="10382" spans="1:11" x14ac:dyDescent="0.25">
      <c r="A10382" t="s">
        <v>129</v>
      </c>
      <c r="B10382" t="s">
        <v>112</v>
      </c>
      <c r="C10382">
        <v>1</v>
      </c>
      <c r="D10382">
        <v>4</v>
      </c>
      <c r="E10382">
        <v>33</v>
      </c>
      <c r="F10382">
        <v>59</v>
      </c>
      <c r="G10382" s="1">
        <f t="shared" si="648"/>
        <v>0.89189189189189189</v>
      </c>
      <c r="H10382" s="4">
        <f t="shared" si="649"/>
        <v>0</v>
      </c>
      <c r="I10382" s="5">
        <f>IF(OR(AND(F10382&gt;=50,G10382&gt;SUMIF(SeasonTotals!A$2:A$9,A10382,SeasonTotals!F$2:F$9)),AND(G10382&gt;0.885,F10382&gt;=50,D10382&lt;3)),1,0)</f>
        <v>0</v>
      </c>
      <c r="J10382" s="4">
        <f t="shared" si="650"/>
        <v>0</v>
      </c>
      <c r="K10382" s="5">
        <f t="shared" si="651"/>
        <v>0</v>
      </c>
    </row>
    <row r="10383" spans="1:11" x14ac:dyDescent="0.25">
      <c r="A10383" t="s">
        <v>129</v>
      </c>
      <c r="B10383" t="s">
        <v>112</v>
      </c>
      <c r="C10383">
        <v>1</v>
      </c>
      <c r="D10383">
        <v>1</v>
      </c>
      <c r="E10383">
        <v>20</v>
      </c>
      <c r="F10383">
        <v>62</v>
      </c>
      <c r="G10383" s="1">
        <f t="shared" si="648"/>
        <v>0.95238095238095233</v>
      </c>
      <c r="H10383" s="4">
        <f t="shared" si="649"/>
        <v>1</v>
      </c>
      <c r="I10383" s="5">
        <f>IF(OR(AND(F10383&gt;=50,G10383&gt;SUMIF(SeasonTotals!A$2:A$9,A10383,SeasonTotals!F$2:F$9)),AND(G10383&gt;0.885,F10383&gt;=50,D10383&lt;3)),1,0)</f>
        <v>1</v>
      </c>
      <c r="J10383" s="4">
        <f t="shared" si="650"/>
        <v>0</v>
      </c>
      <c r="K10383" s="5">
        <f t="shared" si="651"/>
        <v>0</v>
      </c>
    </row>
    <row r="10384" spans="1:11" x14ac:dyDescent="0.25">
      <c r="A10384" t="s">
        <v>129</v>
      </c>
      <c r="B10384" t="s">
        <v>112</v>
      </c>
      <c r="C10384">
        <v>1</v>
      </c>
      <c r="D10384">
        <v>3</v>
      </c>
      <c r="E10384">
        <v>21</v>
      </c>
      <c r="F10384">
        <v>59</v>
      </c>
      <c r="G10384" s="1">
        <f t="shared" si="648"/>
        <v>0.875</v>
      </c>
      <c r="H10384" s="4">
        <f t="shared" si="649"/>
        <v>0</v>
      </c>
      <c r="I10384" s="5">
        <f>IF(OR(AND(F10384&gt;=50,G10384&gt;SUMIF(SeasonTotals!A$2:A$9,A10384,SeasonTotals!F$2:F$9)),AND(G10384&gt;0.885,F10384&gt;=50,D10384&lt;3)),1,0)</f>
        <v>0</v>
      </c>
      <c r="J10384" s="4">
        <f t="shared" si="650"/>
        <v>0</v>
      </c>
      <c r="K10384" s="5">
        <f t="shared" si="651"/>
        <v>0</v>
      </c>
    </row>
    <row r="10385" spans="1:11" x14ac:dyDescent="0.25">
      <c r="A10385" t="s">
        <v>129</v>
      </c>
      <c r="B10385" t="s">
        <v>112</v>
      </c>
      <c r="C10385">
        <v>1</v>
      </c>
      <c r="D10385">
        <v>1</v>
      </c>
      <c r="E10385">
        <v>44</v>
      </c>
      <c r="F10385">
        <v>65</v>
      </c>
      <c r="G10385" s="1">
        <f t="shared" si="648"/>
        <v>0.97777777777777775</v>
      </c>
      <c r="H10385" s="4">
        <f t="shared" si="649"/>
        <v>1</v>
      </c>
      <c r="I10385" s="5">
        <f>IF(OR(AND(F10385&gt;=50,G10385&gt;SUMIF(SeasonTotals!A$2:A$9,A10385,SeasonTotals!F$2:F$9)),AND(G10385&gt;0.885,F10385&gt;=50,D10385&lt;3)),1,0)</f>
        <v>1</v>
      </c>
      <c r="J10385" s="4">
        <f t="shared" si="650"/>
        <v>0</v>
      </c>
      <c r="K10385" s="5">
        <f t="shared" si="651"/>
        <v>0</v>
      </c>
    </row>
    <row r="10386" spans="1:11" x14ac:dyDescent="0.25">
      <c r="A10386" t="s">
        <v>129</v>
      </c>
      <c r="B10386" t="s">
        <v>112</v>
      </c>
      <c r="C10386">
        <v>1</v>
      </c>
      <c r="D10386">
        <v>2</v>
      </c>
      <c r="E10386">
        <v>33</v>
      </c>
      <c r="F10386">
        <v>65</v>
      </c>
      <c r="G10386" s="1">
        <f t="shared" si="648"/>
        <v>0.94285714285714284</v>
      </c>
      <c r="H10386" s="4">
        <f t="shared" si="649"/>
        <v>1</v>
      </c>
      <c r="I10386" s="5">
        <f>IF(OR(AND(F10386&gt;=50,G10386&gt;SUMIF(SeasonTotals!A$2:A$9,A10386,SeasonTotals!F$2:F$9)),AND(G10386&gt;0.885,F10386&gt;=50,D10386&lt;3)),1,0)</f>
        <v>1</v>
      </c>
      <c r="J10386" s="4">
        <f t="shared" si="650"/>
        <v>0</v>
      </c>
      <c r="K10386" s="5">
        <f t="shared" si="651"/>
        <v>0</v>
      </c>
    </row>
    <row r="10387" spans="1:11" x14ac:dyDescent="0.25">
      <c r="A10387" t="s">
        <v>129</v>
      </c>
      <c r="B10387" t="s">
        <v>112</v>
      </c>
      <c r="C10387">
        <v>1</v>
      </c>
      <c r="D10387">
        <v>2</v>
      </c>
      <c r="E10387">
        <v>31</v>
      </c>
      <c r="F10387">
        <v>60</v>
      </c>
      <c r="G10387" s="1">
        <f t="shared" si="648"/>
        <v>0.93939393939393945</v>
      </c>
      <c r="H10387" s="4">
        <f t="shared" si="649"/>
        <v>1</v>
      </c>
      <c r="I10387" s="5">
        <f>IF(OR(AND(F10387&gt;=50,G10387&gt;SUMIF(SeasonTotals!A$2:A$9,A10387,SeasonTotals!F$2:F$9)),AND(G10387&gt;0.885,F10387&gt;=50,D10387&lt;3)),1,0)</f>
        <v>1</v>
      </c>
      <c r="J10387" s="4">
        <f t="shared" si="650"/>
        <v>0</v>
      </c>
      <c r="K10387" s="5">
        <f t="shared" si="651"/>
        <v>0</v>
      </c>
    </row>
    <row r="10388" spans="1:11" x14ac:dyDescent="0.25">
      <c r="A10388" t="s">
        <v>129</v>
      </c>
      <c r="B10388" t="s">
        <v>112</v>
      </c>
      <c r="C10388">
        <v>1</v>
      </c>
      <c r="D10388">
        <v>4</v>
      </c>
      <c r="E10388">
        <v>43</v>
      </c>
      <c r="F10388">
        <v>60</v>
      </c>
      <c r="G10388" s="1">
        <f t="shared" si="648"/>
        <v>0.91489361702127658</v>
      </c>
      <c r="H10388" s="4">
        <f t="shared" si="649"/>
        <v>1</v>
      </c>
      <c r="I10388" s="5">
        <f>IF(OR(AND(F10388&gt;=50,G10388&gt;SUMIF(SeasonTotals!A$2:A$9,A10388,SeasonTotals!F$2:F$9)),AND(G10388&gt;0.885,F10388&gt;=50,D10388&lt;3)),1,0)</f>
        <v>1</v>
      </c>
      <c r="J10388" s="4">
        <f t="shared" si="650"/>
        <v>0</v>
      </c>
      <c r="K10388" s="5">
        <f t="shared" si="651"/>
        <v>0</v>
      </c>
    </row>
    <row r="10389" spans="1:11" x14ac:dyDescent="0.25">
      <c r="A10389" t="s">
        <v>129</v>
      </c>
      <c r="B10389" t="s">
        <v>112</v>
      </c>
      <c r="C10389">
        <v>1</v>
      </c>
      <c r="D10389">
        <v>4</v>
      </c>
      <c r="E10389">
        <v>35</v>
      </c>
      <c r="F10389">
        <v>63</v>
      </c>
      <c r="G10389" s="1">
        <f t="shared" si="648"/>
        <v>0.89743589743589747</v>
      </c>
      <c r="H10389" s="4">
        <f t="shared" si="649"/>
        <v>0</v>
      </c>
      <c r="I10389" s="5">
        <f>IF(OR(AND(F10389&gt;=50,G10389&gt;SUMIF(SeasonTotals!A$2:A$9,A10389,SeasonTotals!F$2:F$9)),AND(G10389&gt;0.885,F10389&gt;=50,D10389&lt;3)),1,0)</f>
        <v>0</v>
      </c>
      <c r="J10389" s="4">
        <f t="shared" si="650"/>
        <v>0</v>
      </c>
      <c r="K10389" s="5">
        <f t="shared" si="651"/>
        <v>0</v>
      </c>
    </row>
    <row r="10390" spans="1:11" x14ac:dyDescent="0.25">
      <c r="A10390" t="s">
        <v>129</v>
      </c>
      <c r="B10390" t="s">
        <v>112</v>
      </c>
      <c r="C10390">
        <v>1</v>
      </c>
      <c r="D10390">
        <v>5</v>
      </c>
      <c r="E10390">
        <v>25</v>
      </c>
      <c r="F10390">
        <v>58</v>
      </c>
      <c r="G10390" s="1">
        <f t="shared" si="648"/>
        <v>0.83333333333333337</v>
      </c>
      <c r="H10390" s="4">
        <f t="shared" si="649"/>
        <v>0</v>
      </c>
      <c r="I10390" s="5">
        <f>IF(OR(AND(F10390&gt;=50,G10390&gt;SUMIF(SeasonTotals!A$2:A$9,A10390,SeasonTotals!F$2:F$9)),AND(G10390&gt;0.885,F10390&gt;=50,D10390&lt;3)),1,0)</f>
        <v>0</v>
      </c>
      <c r="J10390" s="4">
        <f t="shared" si="650"/>
        <v>1</v>
      </c>
      <c r="K10390" s="5">
        <f t="shared" si="651"/>
        <v>0</v>
      </c>
    </row>
    <row r="10391" spans="1:11" x14ac:dyDescent="0.25">
      <c r="A10391" t="s">
        <v>129</v>
      </c>
      <c r="B10391" t="s">
        <v>112</v>
      </c>
      <c r="C10391">
        <v>1</v>
      </c>
      <c r="D10391">
        <v>3</v>
      </c>
      <c r="E10391">
        <v>20</v>
      </c>
      <c r="F10391">
        <v>58</v>
      </c>
      <c r="G10391" s="1">
        <f t="shared" si="648"/>
        <v>0.86956521739130432</v>
      </c>
      <c r="H10391" s="4">
        <f t="shared" si="649"/>
        <v>0</v>
      </c>
      <c r="I10391" s="5">
        <f>IF(OR(AND(F10391&gt;=50,G10391&gt;SUMIF(SeasonTotals!A$2:A$9,A10391,SeasonTotals!F$2:F$9)),AND(G10391&gt;0.885,F10391&gt;=50,D10391&lt;3)),1,0)</f>
        <v>0</v>
      </c>
      <c r="J10391" s="4">
        <f t="shared" si="650"/>
        <v>0</v>
      </c>
      <c r="K10391" s="5">
        <f t="shared" si="651"/>
        <v>0</v>
      </c>
    </row>
    <row r="10392" spans="1:11" x14ac:dyDescent="0.25">
      <c r="A10392" t="s">
        <v>129</v>
      </c>
      <c r="B10392" t="s">
        <v>112</v>
      </c>
      <c r="C10392">
        <v>1</v>
      </c>
      <c r="D10392">
        <v>1</v>
      </c>
      <c r="E10392">
        <v>21</v>
      </c>
      <c r="F10392">
        <v>60</v>
      </c>
      <c r="G10392" s="1">
        <f t="shared" si="648"/>
        <v>0.95454545454545459</v>
      </c>
      <c r="H10392" s="4">
        <f t="shared" si="649"/>
        <v>1</v>
      </c>
      <c r="I10392" s="5">
        <f>IF(OR(AND(F10392&gt;=50,G10392&gt;SUMIF(SeasonTotals!A$2:A$9,A10392,SeasonTotals!F$2:F$9)),AND(G10392&gt;0.885,F10392&gt;=50,D10392&lt;3)),1,0)</f>
        <v>1</v>
      </c>
      <c r="J10392" s="4">
        <f t="shared" si="650"/>
        <v>0</v>
      </c>
      <c r="K10392" s="5">
        <f t="shared" si="651"/>
        <v>0</v>
      </c>
    </row>
    <row r="10393" spans="1:11" x14ac:dyDescent="0.25">
      <c r="A10393" t="s">
        <v>129</v>
      </c>
      <c r="B10393" t="s">
        <v>112</v>
      </c>
      <c r="C10393">
        <v>1</v>
      </c>
      <c r="D10393">
        <v>0</v>
      </c>
      <c r="E10393">
        <v>35</v>
      </c>
      <c r="F10393">
        <v>60</v>
      </c>
      <c r="G10393" s="1">
        <f t="shared" si="648"/>
        <v>1</v>
      </c>
      <c r="H10393" s="4">
        <f t="shared" si="649"/>
        <v>1</v>
      </c>
      <c r="I10393" s="5">
        <f>IF(OR(AND(F10393&gt;=50,G10393&gt;SUMIF(SeasonTotals!A$2:A$9,A10393,SeasonTotals!F$2:F$9)),AND(G10393&gt;0.885,F10393&gt;=50,D10393&lt;3)),1,0)</f>
        <v>1</v>
      </c>
      <c r="J10393" s="4">
        <f t="shared" si="650"/>
        <v>0</v>
      </c>
      <c r="K10393" s="5">
        <f t="shared" si="651"/>
        <v>0</v>
      </c>
    </row>
    <row r="10394" spans="1:11" x14ac:dyDescent="0.25">
      <c r="A10394" t="s">
        <v>129</v>
      </c>
      <c r="B10394" t="s">
        <v>112</v>
      </c>
      <c r="C10394">
        <v>1</v>
      </c>
      <c r="D10394">
        <v>3</v>
      </c>
      <c r="E10394">
        <v>17</v>
      </c>
      <c r="F10394">
        <v>58</v>
      </c>
      <c r="G10394" s="1">
        <f t="shared" si="648"/>
        <v>0.85</v>
      </c>
      <c r="H10394" s="4">
        <f t="shared" si="649"/>
        <v>0</v>
      </c>
      <c r="I10394" s="5">
        <f>IF(OR(AND(F10394&gt;=50,G10394&gt;SUMIF(SeasonTotals!A$2:A$9,A10394,SeasonTotals!F$2:F$9)),AND(G10394&gt;0.885,F10394&gt;=50,D10394&lt;3)),1,0)</f>
        <v>0</v>
      </c>
      <c r="J10394" s="4">
        <f t="shared" si="650"/>
        <v>0</v>
      </c>
      <c r="K10394" s="5">
        <f t="shared" si="651"/>
        <v>0</v>
      </c>
    </row>
    <row r="10395" spans="1:11" x14ac:dyDescent="0.25">
      <c r="A10395" t="s">
        <v>129</v>
      </c>
      <c r="B10395" t="s">
        <v>112</v>
      </c>
      <c r="C10395">
        <v>1</v>
      </c>
      <c r="D10395">
        <v>3</v>
      </c>
      <c r="E10395">
        <v>29</v>
      </c>
      <c r="F10395">
        <v>60</v>
      </c>
      <c r="G10395" s="1">
        <f t="shared" si="648"/>
        <v>0.90625</v>
      </c>
      <c r="H10395" s="4">
        <f t="shared" si="649"/>
        <v>0</v>
      </c>
      <c r="I10395" s="5">
        <f>IF(OR(AND(F10395&gt;=50,G10395&gt;SUMIF(SeasonTotals!A$2:A$9,A10395,SeasonTotals!F$2:F$9)),AND(G10395&gt;0.885,F10395&gt;=50,D10395&lt;3)),1,0)</f>
        <v>0</v>
      </c>
      <c r="J10395" s="4">
        <f t="shared" si="650"/>
        <v>0</v>
      </c>
      <c r="K10395" s="5">
        <f t="shared" si="651"/>
        <v>0</v>
      </c>
    </row>
    <row r="10396" spans="1:11" x14ac:dyDescent="0.25">
      <c r="A10396" t="s">
        <v>129</v>
      </c>
      <c r="B10396" t="s">
        <v>112</v>
      </c>
      <c r="C10396">
        <v>1</v>
      </c>
      <c r="D10396">
        <v>3</v>
      </c>
      <c r="E10396">
        <v>16</v>
      </c>
      <c r="F10396">
        <v>28</v>
      </c>
      <c r="G10396" s="1">
        <f t="shared" si="648"/>
        <v>0.84210526315789469</v>
      </c>
      <c r="H10396" s="4">
        <f t="shared" si="649"/>
        <v>0</v>
      </c>
      <c r="I10396" s="5">
        <f>IF(OR(AND(F10396&gt;=50,G10396&gt;SUMIF(SeasonTotals!A$2:A$9,A10396,SeasonTotals!F$2:F$9)),AND(G10396&gt;0.885,F10396&gt;=50,D10396&lt;3)),1,0)</f>
        <v>0</v>
      </c>
      <c r="J10396" s="4">
        <f t="shared" si="650"/>
        <v>1</v>
      </c>
      <c r="K10396" s="5">
        <f t="shared" si="651"/>
        <v>1</v>
      </c>
    </row>
    <row r="10397" spans="1:11" x14ac:dyDescent="0.25">
      <c r="A10397" t="s">
        <v>129</v>
      </c>
      <c r="B10397" t="s">
        <v>112</v>
      </c>
      <c r="C10397">
        <v>1</v>
      </c>
      <c r="D10397">
        <v>2</v>
      </c>
      <c r="E10397">
        <v>28</v>
      </c>
      <c r="F10397">
        <v>65</v>
      </c>
      <c r="G10397" s="1">
        <f t="shared" si="648"/>
        <v>0.93333333333333335</v>
      </c>
      <c r="H10397" s="4">
        <f t="shared" si="649"/>
        <v>1</v>
      </c>
      <c r="I10397" s="5">
        <f>IF(OR(AND(F10397&gt;=50,G10397&gt;SUMIF(SeasonTotals!A$2:A$9,A10397,SeasonTotals!F$2:F$9)),AND(G10397&gt;0.885,F10397&gt;=50,D10397&lt;3)),1,0)</f>
        <v>1</v>
      </c>
      <c r="J10397" s="4">
        <f t="shared" si="650"/>
        <v>0</v>
      </c>
      <c r="K10397" s="5">
        <f t="shared" si="651"/>
        <v>0</v>
      </c>
    </row>
    <row r="10398" spans="1:11" x14ac:dyDescent="0.25">
      <c r="A10398" t="s">
        <v>129</v>
      </c>
      <c r="B10398" t="s">
        <v>112</v>
      </c>
      <c r="C10398">
        <v>1</v>
      </c>
      <c r="D10398">
        <v>3</v>
      </c>
      <c r="E10398">
        <v>30</v>
      </c>
      <c r="F10398">
        <v>59</v>
      </c>
      <c r="G10398" s="1">
        <f t="shared" si="648"/>
        <v>0.90909090909090906</v>
      </c>
      <c r="H10398" s="4">
        <f t="shared" si="649"/>
        <v>0</v>
      </c>
      <c r="I10398" s="5">
        <f>IF(OR(AND(F10398&gt;=50,G10398&gt;SUMIF(SeasonTotals!A$2:A$9,A10398,SeasonTotals!F$2:F$9)),AND(G10398&gt;0.885,F10398&gt;=50,D10398&lt;3)),1,0)</f>
        <v>0</v>
      </c>
      <c r="J10398" s="4">
        <f t="shared" si="650"/>
        <v>0</v>
      </c>
      <c r="K10398" s="5">
        <f t="shared" si="651"/>
        <v>0</v>
      </c>
    </row>
    <row r="10399" spans="1:11" x14ac:dyDescent="0.25">
      <c r="A10399" t="s">
        <v>129</v>
      </c>
      <c r="B10399" t="s">
        <v>112</v>
      </c>
      <c r="C10399">
        <v>1</v>
      </c>
      <c r="D10399">
        <v>0</v>
      </c>
      <c r="E10399">
        <v>22</v>
      </c>
      <c r="F10399">
        <v>60</v>
      </c>
      <c r="G10399" s="1">
        <f t="shared" si="648"/>
        <v>1</v>
      </c>
      <c r="H10399" s="4">
        <f t="shared" si="649"/>
        <v>1</v>
      </c>
      <c r="I10399" s="5">
        <f>IF(OR(AND(F10399&gt;=50,G10399&gt;SUMIF(SeasonTotals!A$2:A$9,A10399,SeasonTotals!F$2:F$9)),AND(G10399&gt;0.885,F10399&gt;=50,D10399&lt;3)),1,0)</f>
        <v>1</v>
      </c>
      <c r="J10399" s="4">
        <f t="shared" si="650"/>
        <v>0</v>
      </c>
      <c r="K10399" s="5">
        <f t="shared" si="651"/>
        <v>0</v>
      </c>
    </row>
    <row r="10400" spans="1:11" x14ac:dyDescent="0.25">
      <c r="A10400" t="s">
        <v>129</v>
      </c>
      <c r="B10400" t="s">
        <v>112</v>
      </c>
      <c r="C10400">
        <v>1</v>
      </c>
      <c r="D10400">
        <v>1</v>
      </c>
      <c r="E10400">
        <v>18</v>
      </c>
      <c r="F10400">
        <v>60</v>
      </c>
      <c r="G10400" s="1">
        <f t="shared" si="648"/>
        <v>0.94736842105263153</v>
      </c>
      <c r="H10400" s="4">
        <f t="shared" si="649"/>
        <v>1</v>
      </c>
      <c r="I10400" s="5">
        <f>IF(OR(AND(F10400&gt;=50,G10400&gt;SUMIF(SeasonTotals!A$2:A$9,A10400,SeasonTotals!F$2:F$9)),AND(G10400&gt;0.885,F10400&gt;=50,D10400&lt;3)),1,0)</f>
        <v>1</v>
      </c>
      <c r="J10400" s="4">
        <f t="shared" si="650"/>
        <v>0</v>
      </c>
      <c r="K10400" s="5">
        <f t="shared" si="651"/>
        <v>0</v>
      </c>
    </row>
    <row r="10401" spans="1:11" x14ac:dyDescent="0.25">
      <c r="A10401" t="s">
        <v>129</v>
      </c>
      <c r="B10401" t="s">
        <v>112</v>
      </c>
      <c r="C10401">
        <v>1</v>
      </c>
      <c r="D10401">
        <v>2</v>
      </c>
      <c r="E10401">
        <v>40</v>
      </c>
      <c r="F10401">
        <v>65</v>
      </c>
      <c r="G10401" s="1">
        <f t="shared" si="648"/>
        <v>0.95238095238095233</v>
      </c>
      <c r="H10401" s="4">
        <f t="shared" si="649"/>
        <v>1</v>
      </c>
      <c r="I10401" s="5">
        <f>IF(OR(AND(F10401&gt;=50,G10401&gt;SUMIF(SeasonTotals!A$2:A$9,A10401,SeasonTotals!F$2:F$9)),AND(G10401&gt;0.885,F10401&gt;=50,D10401&lt;3)),1,0)</f>
        <v>1</v>
      </c>
      <c r="J10401" s="4">
        <f t="shared" si="650"/>
        <v>0</v>
      </c>
      <c r="K10401" s="5">
        <f t="shared" si="651"/>
        <v>0</v>
      </c>
    </row>
    <row r="10402" spans="1:11" x14ac:dyDescent="0.25">
      <c r="A10402" t="s">
        <v>129</v>
      </c>
      <c r="B10402" t="s">
        <v>112</v>
      </c>
      <c r="C10402">
        <v>1</v>
      </c>
      <c r="D10402">
        <v>3</v>
      </c>
      <c r="E10402">
        <v>41</v>
      </c>
      <c r="F10402">
        <v>60</v>
      </c>
      <c r="G10402" s="1">
        <f t="shared" si="648"/>
        <v>0.93181818181818177</v>
      </c>
      <c r="H10402" s="4">
        <f t="shared" si="649"/>
        <v>1</v>
      </c>
      <c r="I10402" s="5">
        <f>IF(OR(AND(F10402&gt;=50,G10402&gt;SUMIF(SeasonTotals!A$2:A$9,A10402,SeasonTotals!F$2:F$9)),AND(G10402&gt;0.885,F10402&gt;=50,D10402&lt;3)),1,0)</f>
        <v>1</v>
      </c>
      <c r="J10402" s="4">
        <f t="shared" si="650"/>
        <v>0</v>
      </c>
      <c r="K10402" s="5">
        <f t="shared" si="651"/>
        <v>0</v>
      </c>
    </row>
    <row r="10403" spans="1:11" x14ac:dyDescent="0.25">
      <c r="A10403" t="s">
        <v>129</v>
      </c>
      <c r="B10403" t="s">
        <v>112</v>
      </c>
      <c r="C10403">
        <v>1</v>
      </c>
      <c r="D10403">
        <v>1</v>
      </c>
      <c r="E10403">
        <v>26</v>
      </c>
      <c r="F10403">
        <v>65</v>
      </c>
      <c r="G10403" s="1">
        <f t="shared" si="648"/>
        <v>0.96296296296296291</v>
      </c>
      <c r="H10403" s="4">
        <f t="shared" si="649"/>
        <v>1</v>
      </c>
      <c r="I10403" s="5">
        <f>IF(OR(AND(F10403&gt;=50,G10403&gt;SUMIF(SeasonTotals!A$2:A$9,A10403,SeasonTotals!F$2:F$9)),AND(G10403&gt;0.885,F10403&gt;=50,D10403&lt;3)),1,0)</f>
        <v>1</v>
      </c>
      <c r="J10403" s="4">
        <f t="shared" si="650"/>
        <v>0</v>
      </c>
      <c r="K10403" s="5">
        <f t="shared" si="651"/>
        <v>0</v>
      </c>
    </row>
    <row r="10404" spans="1:11" x14ac:dyDescent="0.25">
      <c r="A10404" t="s">
        <v>129</v>
      </c>
      <c r="B10404" t="s">
        <v>112</v>
      </c>
      <c r="C10404">
        <v>1</v>
      </c>
      <c r="D10404">
        <v>3</v>
      </c>
      <c r="E10404">
        <v>29</v>
      </c>
      <c r="F10404">
        <v>60</v>
      </c>
      <c r="G10404" s="1">
        <f t="shared" si="648"/>
        <v>0.90625</v>
      </c>
      <c r="H10404" s="4">
        <f t="shared" si="649"/>
        <v>0</v>
      </c>
      <c r="I10404" s="5">
        <f>IF(OR(AND(F10404&gt;=50,G10404&gt;SUMIF(SeasonTotals!A$2:A$9,A10404,SeasonTotals!F$2:F$9)),AND(G10404&gt;0.885,F10404&gt;=50,D10404&lt;3)),1,0)</f>
        <v>0</v>
      </c>
      <c r="J10404" s="4">
        <f t="shared" si="650"/>
        <v>0</v>
      </c>
      <c r="K10404" s="5">
        <f t="shared" si="651"/>
        <v>0</v>
      </c>
    </row>
    <row r="10405" spans="1:11" x14ac:dyDescent="0.25">
      <c r="A10405" t="s">
        <v>129</v>
      </c>
      <c r="B10405" t="s">
        <v>112</v>
      </c>
      <c r="C10405">
        <v>1</v>
      </c>
      <c r="D10405">
        <v>3</v>
      </c>
      <c r="E10405">
        <v>22</v>
      </c>
      <c r="F10405">
        <v>59</v>
      </c>
      <c r="G10405" s="1">
        <f t="shared" si="648"/>
        <v>0.88</v>
      </c>
      <c r="H10405" s="4">
        <f t="shared" si="649"/>
        <v>0</v>
      </c>
      <c r="I10405" s="5">
        <f>IF(OR(AND(F10405&gt;=50,G10405&gt;SUMIF(SeasonTotals!A$2:A$9,A10405,SeasonTotals!F$2:F$9)),AND(G10405&gt;0.885,F10405&gt;=50,D10405&lt;3)),1,0)</f>
        <v>0</v>
      </c>
      <c r="J10405" s="4">
        <f t="shared" si="650"/>
        <v>0</v>
      </c>
      <c r="K10405" s="5">
        <f t="shared" si="651"/>
        <v>0</v>
      </c>
    </row>
    <row r="10406" spans="1:11" x14ac:dyDescent="0.25">
      <c r="A10406" t="s">
        <v>129</v>
      </c>
      <c r="B10406" t="s">
        <v>112</v>
      </c>
      <c r="C10406">
        <v>1</v>
      </c>
      <c r="D10406">
        <v>1</v>
      </c>
      <c r="E10406">
        <v>32</v>
      </c>
      <c r="F10406">
        <v>60</v>
      </c>
      <c r="G10406" s="1">
        <f t="shared" si="648"/>
        <v>0.96969696969696972</v>
      </c>
      <c r="H10406" s="4">
        <f t="shared" si="649"/>
        <v>1</v>
      </c>
      <c r="I10406" s="5">
        <f>IF(OR(AND(F10406&gt;=50,G10406&gt;SUMIF(SeasonTotals!A$2:A$9,A10406,SeasonTotals!F$2:F$9)),AND(G10406&gt;0.885,F10406&gt;=50,D10406&lt;3)),1,0)</f>
        <v>1</v>
      </c>
      <c r="J10406" s="4">
        <f t="shared" si="650"/>
        <v>0</v>
      </c>
      <c r="K10406" s="5">
        <f t="shared" si="651"/>
        <v>0</v>
      </c>
    </row>
    <row r="10407" spans="1:11" x14ac:dyDescent="0.25">
      <c r="A10407" t="s">
        <v>129</v>
      </c>
      <c r="B10407" t="s">
        <v>112</v>
      </c>
      <c r="C10407">
        <v>1</v>
      </c>
      <c r="D10407">
        <v>2</v>
      </c>
      <c r="E10407">
        <v>35</v>
      </c>
      <c r="F10407">
        <v>59</v>
      </c>
      <c r="G10407" s="1">
        <f t="shared" si="648"/>
        <v>0.94594594594594594</v>
      </c>
      <c r="H10407" s="4">
        <f t="shared" si="649"/>
        <v>1</v>
      </c>
      <c r="I10407" s="5">
        <f>IF(OR(AND(F10407&gt;=50,G10407&gt;SUMIF(SeasonTotals!A$2:A$9,A10407,SeasonTotals!F$2:F$9)),AND(G10407&gt;0.885,F10407&gt;=50,D10407&lt;3)),1,0)</f>
        <v>1</v>
      </c>
      <c r="J10407" s="4">
        <f t="shared" si="650"/>
        <v>0</v>
      </c>
      <c r="K10407" s="5">
        <f t="shared" si="651"/>
        <v>0</v>
      </c>
    </row>
    <row r="10408" spans="1:11" x14ac:dyDescent="0.25">
      <c r="A10408" t="s">
        <v>129</v>
      </c>
      <c r="B10408" t="s">
        <v>112</v>
      </c>
      <c r="C10408">
        <v>1</v>
      </c>
      <c r="D10408">
        <v>3</v>
      </c>
      <c r="E10408">
        <v>14</v>
      </c>
      <c r="F10408">
        <v>61</v>
      </c>
      <c r="G10408" s="1">
        <f t="shared" si="648"/>
        <v>0.82352941176470584</v>
      </c>
      <c r="H10408" s="4">
        <f t="shared" si="649"/>
        <v>0</v>
      </c>
      <c r="I10408" s="5">
        <f>IF(OR(AND(F10408&gt;=50,G10408&gt;SUMIF(SeasonTotals!A$2:A$9,A10408,SeasonTotals!F$2:F$9)),AND(G10408&gt;0.885,F10408&gt;=50,D10408&lt;3)),1,0)</f>
        <v>0</v>
      </c>
      <c r="J10408" s="4">
        <f t="shared" si="650"/>
        <v>1</v>
      </c>
      <c r="K10408" s="5">
        <f t="shared" si="651"/>
        <v>0</v>
      </c>
    </row>
    <row r="10409" spans="1:11" x14ac:dyDescent="0.25">
      <c r="A10409" t="s">
        <v>129</v>
      </c>
      <c r="B10409" t="s">
        <v>112</v>
      </c>
      <c r="C10409">
        <v>1</v>
      </c>
      <c r="D10409">
        <v>3</v>
      </c>
      <c r="E10409">
        <v>39</v>
      </c>
      <c r="F10409">
        <v>60</v>
      </c>
      <c r="G10409" s="1">
        <f t="shared" si="648"/>
        <v>0.9285714285714286</v>
      </c>
      <c r="H10409" s="4">
        <f t="shared" si="649"/>
        <v>1</v>
      </c>
      <c r="I10409" s="5">
        <f>IF(OR(AND(F10409&gt;=50,G10409&gt;SUMIF(SeasonTotals!A$2:A$9,A10409,SeasonTotals!F$2:F$9)),AND(G10409&gt;0.885,F10409&gt;=50,D10409&lt;3)),1,0)</f>
        <v>1</v>
      </c>
      <c r="J10409" s="4">
        <f t="shared" si="650"/>
        <v>0</v>
      </c>
      <c r="K10409" s="5">
        <f t="shared" si="651"/>
        <v>0</v>
      </c>
    </row>
    <row r="10410" spans="1:11" x14ac:dyDescent="0.25">
      <c r="A10410" t="s">
        <v>129</v>
      </c>
      <c r="B10410" t="s">
        <v>134</v>
      </c>
      <c r="C10410">
        <v>1</v>
      </c>
      <c r="D10410">
        <v>3</v>
      </c>
      <c r="E10410">
        <v>29</v>
      </c>
      <c r="F10410">
        <v>64</v>
      </c>
      <c r="G10410" s="1">
        <f t="shared" si="648"/>
        <v>0.90625</v>
      </c>
      <c r="H10410" s="4">
        <f t="shared" si="649"/>
        <v>0</v>
      </c>
      <c r="I10410" s="5">
        <f>IF(OR(AND(F10410&gt;=50,G10410&gt;SUMIF(SeasonTotals!A$2:A$9,A10410,SeasonTotals!F$2:F$9)),AND(G10410&gt;0.885,F10410&gt;=50,D10410&lt;3)),1,0)</f>
        <v>0</v>
      </c>
      <c r="J10410" s="4">
        <f t="shared" si="650"/>
        <v>0</v>
      </c>
      <c r="K10410" s="5">
        <f t="shared" si="651"/>
        <v>0</v>
      </c>
    </row>
    <row r="10411" spans="1:11" x14ac:dyDescent="0.25">
      <c r="A10411" t="s">
        <v>129</v>
      </c>
      <c r="B10411" t="s">
        <v>134</v>
      </c>
      <c r="C10411">
        <v>1</v>
      </c>
      <c r="D10411">
        <v>3</v>
      </c>
      <c r="E10411">
        <v>22</v>
      </c>
      <c r="F10411">
        <v>58</v>
      </c>
      <c r="G10411" s="1">
        <f t="shared" si="648"/>
        <v>0.88</v>
      </c>
      <c r="H10411" s="4">
        <f t="shared" si="649"/>
        <v>0</v>
      </c>
      <c r="I10411" s="5">
        <f>IF(OR(AND(F10411&gt;=50,G10411&gt;SUMIF(SeasonTotals!A$2:A$9,A10411,SeasonTotals!F$2:F$9)),AND(G10411&gt;0.885,F10411&gt;=50,D10411&lt;3)),1,0)</f>
        <v>0</v>
      </c>
      <c r="J10411" s="4">
        <f t="shared" si="650"/>
        <v>0</v>
      </c>
      <c r="K10411" s="5">
        <f t="shared" si="651"/>
        <v>0</v>
      </c>
    </row>
    <row r="10412" spans="1:11" x14ac:dyDescent="0.25">
      <c r="A10412" t="s">
        <v>129</v>
      </c>
      <c r="B10412" t="s">
        <v>134</v>
      </c>
      <c r="C10412">
        <v>1</v>
      </c>
      <c r="D10412">
        <v>1</v>
      </c>
      <c r="E10412">
        <v>33</v>
      </c>
      <c r="F10412">
        <v>60</v>
      </c>
      <c r="G10412" s="1">
        <f t="shared" si="648"/>
        <v>0.97058823529411764</v>
      </c>
      <c r="H10412" s="4">
        <f t="shared" si="649"/>
        <v>1</v>
      </c>
      <c r="I10412" s="5">
        <f>IF(OR(AND(F10412&gt;=50,G10412&gt;SUMIF(SeasonTotals!A$2:A$9,A10412,SeasonTotals!F$2:F$9)),AND(G10412&gt;0.885,F10412&gt;=50,D10412&lt;3)),1,0)</f>
        <v>1</v>
      </c>
      <c r="J10412" s="4">
        <f t="shared" si="650"/>
        <v>0</v>
      </c>
      <c r="K10412" s="5">
        <f t="shared" si="651"/>
        <v>0</v>
      </c>
    </row>
    <row r="10413" spans="1:11" x14ac:dyDescent="0.25">
      <c r="A10413" t="s">
        <v>129</v>
      </c>
      <c r="B10413" t="s">
        <v>134</v>
      </c>
      <c r="C10413">
        <v>1</v>
      </c>
      <c r="D10413">
        <v>3</v>
      </c>
      <c r="E10413">
        <v>7</v>
      </c>
      <c r="F10413">
        <v>32</v>
      </c>
      <c r="G10413" s="1">
        <f t="shared" si="648"/>
        <v>0.7</v>
      </c>
      <c r="H10413" s="4">
        <f t="shared" si="649"/>
        <v>0</v>
      </c>
      <c r="I10413" s="5">
        <f>IF(OR(AND(F10413&gt;=50,G10413&gt;SUMIF(SeasonTotals!A$2:A$9,A10413,SeasonTotals!F$2:F$9)),AND(G10413&gt;0.885,F10413&gt;=50,D10413&lt;3)),1,0)</f>
        <v>0</v>
      </c>
      <c r="J10413" s="4">
        <f t="shared" si="650"/>
        <v>1</v>
      </c>
      <c r="K10413" s="5">
        <f t="shared" si="651"/>
        <v>1</v>
      </c>
    </row>
    <row r="10414" spans="1:11" x14ac:dyDescent="0.25">
      <c r="A10414" t="s">
        <v>129</v>
      </c>
      <c r="B10414" t="s">
        <v>134</v>
      </c>
      <c r="C10414">
        <v>1</v>
      </c>
      <c r="D10414">
        <v>4</v>
      </c>
      <c r="E10414">
        <v>11</v>
      </c>
      <c r="F10414">
        <v>28</v>
      </c>
      <c r="G10414" s="1">
        <f t="shared" si="648"/>
        <v>0.73333333333333328</v>
      </c>
      <c r="H10414" s="4">
        <f t="shared" si="649"/>
        <v>0</v>
      </c>
      <c r="I10414" s="5">
        <f>IF(OR(AND(F10414&gt;=50,G10414&gt;SUMIF(SeasonTotals!A$2:A$9,A10414,SeasonTotals!F$2:F$9)),AND(G10414&gt;0.885,F10414&gt;=50,D10414&lt;3)),1,0)</f>
        <v>0</v>
      </c>
      <c r="J10414" s="4">
        <f t="shared" si="650"/>
        <v>1</v>
      </c>
      <c r="K10414" s="5">
        <f t="shared" si="651"/>
        <v>1</v>
      </c>
    </row>
    <row r="10415" spans="1:11" x14ac:dyDescent="0.25">
      <c r="A10415" t="s">
        <v>129</v>
      </c>
      <c r="B10415" t="s">
        <v>32</v>
      </c>
      <c r="C10415">
        <v>1</v>
      </c>
      <c r="D10415">
        <v>1</v>
      </c>
      <c r="E10415">
        <v>32</v>
      </c>
      <c r="F10415">
        <v>60</v>
      </c>
      <c r="G10415" s="1">
        <f t="shared" si="648"/>
        <v>0.96969696969696972</v>
      </c>
      <c r="H10415" s="4">
        <f t="shared" si="649"/>
        <v>1</v>
      </c>
      <c r="I10415" s="5">
        <f>IF(OR(AND(F10415&gt;=50,G10415&gt;SUMIF(SeasonTotals!A$2:A$9,A10415,SeasonTotals!F$2:F$9)),AND(G10415&gt;0.885,F10415&gt;=50,D10415&lt;3)),1,0)</f>
        <v>1</v>
      </c>
      <c r="J10415" s="4">
        <f t="shared" si="650"/>
        <v>0</v>
      </c>
      <c r="K10415" s="5">
        <f t="shared" si="651"/>
        <v>0</v>
      </c>
    </row>
    <row r="10416" spans="1:11" x14ac:dyDescent="0.25">
      <c r="A10416" t="s">
        <v>129</v>
      </c>
      <c r="B10416" t="s">
        <v>32</v>
      </c>
      <c r="C10416">
        <v>1</v>
      </c>
      <c r="D10416">
        <v>5</v>
      </c>
      <c r="E10416">
        <v>38</v>
      </c>
      <c r="F10416">
        <v>65</v>
      </c>
      <c r="G10416" s="1">
        <f t="shared" si="648"/>
        <v>0.88372093023255816</v>
      </c>
      <c r="H10416" s="4">
        <f t="shared" si="649"/>
        <v>0</v>
      </c>
      <c r="I10416" s="5">
        <f>IF(OR(AND(F10416&gt;=50,G10416&gt;SUMIF(SeasonTotals!A$2:A$9,A10416,SeasonTotals!F$2:F$9)),AND(G10416&gt;0.885,F10416&gt;=50,D10416&lt;3)),1,0)</f>
        <v>0</v>
      </c>
      <c r="J10416" s="4">
        <f t="shared" si="650"/>
        <v>0</v>
      </c>
      <c r="K10416" s="5">
        <f t="shared" si="651"/>
        <v>0</v>
      </c>
    </row>
    <row r="10417" spans="1:11" x14ac:dyDescent="0.25">
      <c r="A10417" t="s">
        <v>129</v>
      </c>
      <c r="B10417" t="s">
        <v>32</v>
      </c>
      <c r="C10417">
        <v>1</v>
      </c>
      <c r="D10417">
        <v>5</v>
      </c>
      <c r="E10417">
        <v>13</v>
      </c>
      <c r="F10417">
        <v>27</v>
      </c>
      <c r="G10417" s="1">
        <f t="shared" si="648"/>
        <v>0.72222222222222221</v>
      </c>
      <c r="H10417" s="4">
        <f t="shared" si="649"/>
        <v>0</v>
      </c>
      <c r="I10417" s="5">
        <f>IF(OR(AND(F10417&gt;=50,G10417&gt;SUMIF(SeasonTotals!A$2:A$9,A10417,SeasonTotals!F$2:F$9)),AND(G10417&gt;0.885,F10417&gt;=50,D10417&lt;3)),1,0)</f>
        <v>0</v>
      </c>
      <c r="J10417" s="4">
        <f t="shared" si="650"/>
        <v>1</v>
      </c>
      <c r="K10417" s="5">
        <f t="shared" si="651"/>
        <v>1</v>
      </c>
    </row>
    <row r="10418" spans="1:11" x14ac:dyDescent="0.25">
      <c r="A10418" t="s">
        <v>129</v>
      </c>
      <c r="B10418" t="s">
        <v>32</v>
      </c>
      <c r="C10418">
        <v>1</v>
      </c>
      <c r="D10418">
        <v>7</v>
      </c>
      <c r="E10418">
        <v>26</v>
      </c>
      <c r="F10418">
        <v>59</v>
      </c>
      <c r="G10418" s="1">
        <f t="shared" si="648"/>
        <v>0.78787878787878785</v>
      </c>
      <c r="H10418" s="4">
        <f t="shared" si="649"/>
        <v>0</v>
      </c>
      <c r="I10418" s="5">
        <f>IF(OR(AND(F10418&gt;=50,G10418&gt;SUMIF(SeasonTotals!A$2:A$9,A10418,SeasonTotals!F$2:F$9)),AND(G10418&gt;0.885,F10418&gt;=50,D10418&lt;3)),1,0)</f>
        <v>0</v>
      </c>
      <c r="J10418" s="4">
        <f t="shared" si="650"/>
        <v>1</v>
      </c>
      <c r="K10418" s="5">
        <f t="shared" si="651"/>
        <v>0</v>
      </c>
    </row>
    <row r="10419" spans="1:11" x14ac:dyDescent="0.25">
      <c r="A10419" t="s">
        <v>129</v>
      </c>
      <c r="B10419" t="s">
        <v>32</v>
      </c>
      <c r="C10419">
        <v>1</v>
      </c>
      <c r="D10419">
        <v>0</v>
      </c>
      <c r="E10419">
        <v>28</v>
      </c>
      <c r="F10419">
        <v>60</v>
      </c>
      <c r="G10419" s="1">
        <f t="shared" si="648"/>
        <v>1</v>
      </c>
      <c r="H10419" s="4">
        <f t="shared" si="649"/>
        <v>1</v>
      </c>
      <c r="I10419" s="5">
        <f>IF(OR(AND(F10419&gt;=50,G10419&gt;SUMIF(SeasonTotals!A$2:A$9,A10419,SeasonTotals!F$2:F$9)),AND(G10419&gt;0.885,F10419&gt;=50,D10419&lt;3)),1,0)</f>
        <v>1</v>
      </c>
      <c r="J10419" s="4">
        <f t="shared" si="650"/>
        <v>0</v>
      </c>
      <c r="K10419" s="5">
        <f t="shared" si="651"/>
        <v>0</v>
      </c>
    </row>
    <row r="10420" spans="1:11" x14ac:dyDescent="0.25">
      <c r="A10420" t="s">
        <v>129</v>
      </c>
      <c r="B10420" t="s">
        <v>32</v>
      </c>
      <c r="C10420">
        <v>1</v>
      </c>
      <c r="D10420">
        <v>4</v>
      </c>
      <c r="E10420">
        <v>27</v>
      </c>
      <c r="F10420">
        <v>58</v>
      </c>
      <c r="G10420" s="1">
        <f t="shared" si="648"/>
        <v>0.87096774193548387</v>
      </c>
      <c r="H10420" s="4">
        <f t="shared" si="649"/>
        <v>0</v>
      </c>
      <c r="I10420" s="5">
        <f>IF(OR(AND(F10420&gt;=50,G10420&gt;SUMIF(SeasonTotals!A$2:A$9,A10420,SeasonTotals!F$2:F$9)),AND(G10420&gt;0.885,F10420&gt;=50,D10420&lt;3)),1,0)</f>
        <v>0</v>
      </c>
      <c r="J10420" s="4">
        <f t="shared" si="650"/>
        <v>0</v>
      </c>
      <c r="K10420" s="5">
        <f t="shared" si="651"/>
        <v>0</v>
      </c>
    </row>
    <row r="10421" spans="1:11" x14ac:dyDescent="0.25">
      <c r="A10421" t="s">
        <v>129</v>
      </c>
      <c r="B10421" t="s">
        <v>32</v>
      </c>
      <c r="C10421">
        <v>1</v>
      </c>
      <c r="D10421">
        <v>4</v>
      </c>
      <c r="E10421">
        <v>28</v>
      </c>
      <c r="F10421">
        <v>64</v>
      </c>
      <c r="G10421" s="1">
        <f t="shared" si="648"/>
        <v>0.875</v>
      </c>
      <c r="H10421" s="4">
        <f t="shared" si="649"/>
        <v>0</v>
      </c>
      <c r="I10421" s="5">
        <f>IF(OR(AND(F10421&gt;=50,G10421&gt;SUMIF(SeasonTotals!A$2:A$9,A10421,SeasonTotals!F$2:F$9)),AND(G10421&gt;0.885,F10421&gt;=50,D10421&lt;3)),1,0)</f>
        <v>0</v>
      </c>
      <c r="J10421" s="4">
        <f t="shared" si="650"/>
        <v>0</v>
      </c>
      <c r="K10421" s="5">
        <f t="shared" si="651"/>
        <v>0</v>
      </c>
    </row>
    <row r="10422" spans="1:11" x14ac:dyDescent="0.25">
      <c r="A10422" t="s">
        <v>129</v>
      </c>
      <c r="B10422" t="s">
        <v>32</v>
      </c>
      <c r="C10422">
        <v>1</v>
      </c>
      <c r="D10422">
        <v>1</v>
      </c>
      <c r="E10422">
        <v>14</v>
      </c>
      <c r="F10422">
        <v>62</v>
      </c>
      <c r="G10422" s="1">
        <f t="shared" si="648"/>
        <v>0.93333333333333335</v>
      </c>
      <c r="H10422" s="4">
        <f t="shared" si="649"/>
        <v>1</v>
      </c>
      <c r="I10422" s="5">
        <f>IF(OR(AND(F10422&gt;=50,G10422&gt;SUMIF(SeasonTotals!A$2:A$9,A10422,SeasonTotals!F$2:F$9)),AND(G10422&gt;0.885,F10422&gt;=50,D10422&lt;3)),1,0)</f>
        <v>1</v>
      </c>
      <c r="J10422" s="4">
        <f t="shared" si="650"/>
        <v>0</v>
      </c>
      <c r="K10422" s="5">
        <f t="shared" si="651"/>
        <v>0</v>
      </c>
    </row>
    <row r="10423" spans="1:11" x14ac:dyDescent="0.25">
      <c r="A10423" t="s">
        <v>129</v>
      </c>
      <c r="B10423" t="s">
        <v>32</v>
      </c>
      <c r="C10423">
        <v>1</v>
      </c>
      <c r="D10423">
        <v>4</v>
      </c>
      <c r="E10423">
        <v>18</v>
      </c>
      <c r="F10423">
        <v>32</v>
      </c>
      <c r="G10423" s="1">
        <f t="shared" si="648"/>
        <v>0.81818181818181823</v>
      </c>
      <c r="H10423" s="4">
        <f t="shared" si="649"/>
        <v>0</v>
      </c>
      <c r="I10423" s="5">
        <f>IF(OR(AND(F10423&gt;=50,G10423&gt;SUMIF(SeasonTotals!A$2:A$9,A10423,SeasonTotals!F$2:F$9)),AND(G10423&gt;0.885,F10423&gt;=50,D10423&lt;3)),1,0)</f>
        <v>0</v>
      </c>
      <c r="J10423" s="4">
        <f t="shared" si="650"/>
        <v>1</v>
      </c>
      <c r="K10423" s="5">
        <f t="shared" si="651"/>
        <v>1</v>
      </c>
    </row>
    <row r="10424" spans="1:11" x14ac:dyDescent="0.25">
      <c r="A10424" t="s">
        <v>129</v>
      </c>
      <c r="B10424" t="s">
        <v>32</v>
      </c>
      <c r="C10424">
        <v>1</v>
      </c>
      <c r="D10424">
        <v>1</v>
      </c>
      <c r="E10424">
        <v>33</v>
      </c>
      <c r="F10424">
        <v>59</v>
      </c>
      <c r="G10424" s="1">
        <f t="shared" si="648"/>
        <v>0.97058823529411764</v>
      </c>
      <c r="H10424" s="4">
        <f t="shared" si="649"/>
        <v>1</v>
      </c>
      <c r="I10424" s="5">
        <f>IF(OR(AND(F10424&gt;=50,G10424&gt;SUMIF(SeasonTotals!A$2:A$9,A10424,SeasonTotals!F$2:F$9)),AND(G10424&gt;0.885,F10424&gt;=50,D10424&lt;3)),1,0)</f>
        <v>1</v>
      </c>
      <c r="J10424" s="4">
        <f t="shared" si="650"/>
        <v>0</v>
      </c>
      <c r="K10424" s="5">
        <f t="shared" si="651"/>
        <v>0</v>
      </c>
    </row>
    <row r="10425" spans="1:11" x14ac:dyDescent="0.25">
      <c r="A10425" t="s">
        <v>129</v>
      </c>
      <c r="B10425" t="s">
        <v>32</v>
      </c>
      <c r="C10425">
        <v>1</v>
      </c>
      <c r="D10425">
        <v>4</v>
      </c>
      <c r="E10425">
        <v>20</v>
      </c>
      <c r="F10425">
        <v>56</v>
      </c>
      <c r="G10425" s="1">
        <f t="shared" si="648"/>
        <v>0.83333333333333337</v>
      </c>
      <c r="H10425" s="4">
        <f t="shared" si="649"/>
        <v>0</v>
      </c>
      <c r="I10425" s="5">
        <f>IF(OR(AND(F10425&gt;=50,G10425&gt;SUMIF(SeasonTotals!A$2:A$9,A10425,SeasonTotals!F$2:F$9)),AND(G10425&gt;0.885,F10425&gt;=50,D10425&lt;3)),1,0)</f>
        <v>0</v>
      </c>
      <c r="J10425" s="4">
        <f t="shared" si="650"/>
        <v>1</v>
      </c>
      <c r="K10425" s="5">
        <f t="shared" si="651"/>
        <v>0</v>
      </c>
    </row>
    <row r="10426" spans="1:11" x14ac:dyDescent="0.25">
      <c r="A10426" t="s">
        <v>129</v>
      </c>
      <c r="B10426" t="s">
        <v>32</v>
      </c>
      <c r="C10426">
        <v>1</v>
      </c>
      <c r="D10426">
        <v>6</v>
      </c>
      <c r="E10426">
        <v>15</v>
      </c>
      <c r="F10426">
        <v>44</v>
      </c>
      <c r="G10426" s="1">
        <f t="shared" si="648"/>
        <v>0.7142857142857143</v>
      </c>
      <c r="H10426" s="4">
        <f t="shared" si="649"/>
        <v>0</v>
      </c>
      <c r="I10426" s="5">
        <f>IF(OR(AND(F10426&gt;=50,G10426&gt;SUMIF(SeasonTotals!A$2:A$9,A10426,SeasonTotals!F$2:F$9)),AND(G10426&gt;0.885,F10426&gt;=50,D10426&lt;3)),1,0)</f>
        <v>0</v>
      </c>
      <c r="J10426" s="4">
        <f t="shared" si="650"/>
        <v>1</v>
      </c>
      <c r="K10426" s="5">
        <f t="shared" si="651"/>
        <v>1</v>
      </c>
    </row>
    <row r="10427" spans="1:11" x14ac:dyDescent="0.25">
      <c r="A10427" t="s">
        <v>129</v>
      </c>
      <c r="B10427" t="s">
        <v>32</v>
      </c>
      <c r="C10427">
        <v>1</v>
      </c>
      <c r="D10427">
        <v>4</v>
      </c>
      <c r="E10427">
        <v>31</v>
      </c>
      <c r="F10427">
        <v>59</v>
      </c>
      <c r="G10427" s="1">
        <f t="shared" si="648"/>
        <v>0.88571428571428568</v>
      </c>
      <c r="H10427" s="4">
        <f t="shared" si="649"/>
        <v>0</v>
      </c>
      <c r="I10427" s="5">
        <f>IF(OR(AND(F10427&gt;=50,G10427&gt;SUMIF(SeasonTotals!A$2:A$9,A10427,SeasonTotals!F$2:F$9)),AND(G10427&gt;0.885,F10427&gt;=50,D10427&lt;3)),1,0)</f>
        <v>0</v>
      </c>
      <c r="J10427" s="4">
        <f t="shared" si="650"/>
        <v>0</v>
      </c>
      <c r="K10427" s="5">
        <f t="shared" si="651"/>
        <v>0</v>
      </c>
    </row>
    <row r="10428" spans="1:11" x14ac:dyDescent="0.25">
      <c r="A10428" t="s">
        <v>129</v>
      </c>
      <c r="B10428" t="s">
        <v>32</v>
      </c>
      <c r="C10428">
        <v>1</v>
      </c>
      <c r="D10428">
        <v>4</v>
      </c>
      <c r="E10428">
        <v>27</v>
      </c>
      <c r="F10428">
        <v>58</v>
      </c>
      <c r="G10428" s="1">
        <f t="shared" si="648"/>
        <v>0.87096774193548387</v>
      </c>
      <c r="H10428" s="4">
        <f t="shared" si="649"/>
        <v>0</v>
      </c>
      <c r="I10428" s="5">
        <f>IF(OR(AND(F10428&gt;=50,G10428&gt;SUMIF(SeasonTotals!A$2:A$9,A10428,SeasonTotals!F$2:F$9)),AND(G10428&gt;0.885,F10428&gt;=50,D10428&lt;3)),1,0)</f>
        <v>0</v>
      </c>
      <c r="J10428" s="4">
        <f t="shared" si="650"/>
        <v>0</v>
      </c>
      <c r="K10428" s="5">
        <f t="shared" si="651"/>
        <v>0</v>
      </c>
    </row>
    <row r="10429" spans="1:11" x14ac:dyDescent="0.25">
      <c r="A10429" t="s">
        <v>129</v>
      </c>
      <c r="B10429" t="s">
        <v>32</v>
      </c>
      <c r="C10429">
        <v>1</v>
      </c>
      <c r="D10429">
        <v>3</v>
      </c>
      <c r="E10429">
        <v>9</v>
      </c>
      <c r="F10429">
        <v>21</v>
      </c>
      <c r="G10429" s="1">
        <f t="shared" si="648"/>
        <v>0.75</v>
      </c>
      <c r="H10429" s="4">
        <f t="shared" si="649"/>
        <v>0</v>
      </c>
      <c r="I10429" s="5">
        <f>IF(OR(AND(F10429&gt;=50,G10429&gt;SUMIF(SeasonTotals!A$2:A$9,A10429,SeasonTotals!F$2:F$9)),AND(G10429&gt;0.885,F10429&gt;=50,D10429&lt;3)),1,0)</f>
        <v>0</v>
      </c>
      <c r="J10429" s="4">
        <f t="shared" si="650"/>
        <v>1</v>
      </c>
      <c r="K10429" s="5">
        <f t="shared" si="651"/>
        <v>1</v>
      </c>
    </row>
    <row r="10430" spans="1:11" x14ac:dyDescent="0.25">
      <c r="A10430" t="s">
        <v>129</v>
      </c>
      <c r="B10430" t="s">
        <v>32</v>
      </c>
      <c r="C10430">
        <v>1</v>
      </c>
      <c r="D10430">
        <v>3</v>
      </c>
      <c r="E10430">
        <v>20</v>
      </c>
      <c r="F10430">
        <v>59</v>
      </c>
      <c r="G10430" s="1">
        <f t="shared" si="648"/>
        <v>0.86956521739130432</v>
      </c>
      <c r="H10430" s="4">
        <f t="shared" si="649"/>
        <v>0</v>
      </c>
      <c r="I10430" s="5">
        <f>IF(OR(AND(F10430&gt;=50,G10430&gt;SUMIF(SeasonTotals!A$2:A$9,A10430,SeasonTotals!F$2:F$9)),AND(G10430&gt;0.885,F10430&gt;=50,D10430&lt;3)),1,0)</f>
        <v>0</v>
      </c>
      <c r="J10430" s="4">
        <f t="shared" si="650"/>
        <v>0</v>
      </c>
      <c r="K10430" s="5">
        <f t="shared" si="651"/>
        <v>0</v>
      </c>
    </row>
    <row r="10431" spans="1:11" x14ac:dyDescent="0.25">
      <c r="A10431" t="s">
        <v>129</v>
      </c>
      <c r="B10431" t="s">
        <v>32</v>
      </c>
      <c r="C10431">
        <v>1</v>
      </c>
      <c r="D10431">
        <v>4</v>
      </c>
      <c r="E10431">
        <v>24</v>
      </c>
      <c r="F10431">
        <v>63</v>
      </c>
      <c r="G10431" s="1">
        <f t="shared" si="648"/>
        <v>0.8571428571428571</v>
      </c>
      <c r="H10431" s="4">
        <f t="shared" si="649"/>
        <v>0</v>
      </c>
      <c r="I10431" s="5">
        <f>IF(OR(AND(F10431&gt;=50,G10431&gt;SUMIF(SeasonTotals!A$2:A$9,A10431,SeasonTotals!F$2:F$9)),AND(G10431&gt;0.885,F10431&gt;=50,D10431&lt;3)),1,0)</f>
        <v>0</v>
      </c>
      <c r="J10431" s="4">
        <f t="shared" si="650"/>
        <v>0</v>
      </c>
      <c r="K10431" s="5">
        <f t="shared" si="651"/>
        <v>0</v>
      </c>
    </row>
    <row r="10432" spans="1:11" x14ac:dyDescent="0.25">
      <c r="A10432" t="s">
        <v>129</v>
      </c>
      <c r="B10432" t="s">
        <v>32</v>
      </c>
      <c r="C10432">
        <v>1</v>
      </c>
      <c r="D10432">
        <v>3</v>
      </c>
      <c r="E10432">
        <v>16</v>
      </c>
      <c r="F10432">
        <v>59</v>
      </c>
      <c r="G10432" s="1">
        <f t="shared" si="648"/>
        <v>0.84210526315789469</v>
      </c>
      <c r="H10432" s="4">
        <f t="shared" si="649"/>
        <v>0</v>
      </c>
      <c r="I10432" s="5">
        <f>IF(OR(AND(F10432&gt;=50,G10432&gt;SUMIF(SeasonTotals!A$2:A$9,A10432,SeasonTotals!F$2:F$9)),AND(G10432&gt;0.885,F10432&gt;=50,D10432&lt;3)),1,0)</f>
        <v>0</v>
      </c>
      <c r="J10432" s="4">
        <f t="shared" si="650"/>
        <v>1</v>
      </c>
      <c r="K10432" s="5">
        <f t="shared" si="651"/>
        <v>0</v>
      </c>
    </row>
    <row r="10433" spans="1:11" x14ac:dyDescent="0.25">
      <c r="A10433" t="s">
        <v>129</v>
      </c>
      <c r="B10433" t="s">
        <v>32</v>
      </c>
      <c r="C10433">
        <v>1</v>
      </c>
      <c r="D10433">
        <v>3</v>
      </c>
      <c r="E10433">
        <v>33</v>
      </c>
      <c r="F10433">
        <v>59</v>
      </c>
      <c r="G10433" s="1">
        <f t="shared" si="648"/>
        <v>0.91666666666666663</v>
      </c>
      <c r="H10433" s="4">
        <f t="shared" si="649"/>
        <v>1</v>
      </c>
      <c r="I10433" s="5">
        <f>IF(OR(AND(F10433&gt;=50,G10433&gt;SUMIF(SeasonTotals!A$2:A$9,A10433,SeasonTotals!F$2:F$9)),AND(G10433&gt;0.885,F10433&gt;=50,D10433&lt;3)),1,0)</f>
        <v>1</v>
      </c>
      <c r="J10433" s="4">
        <f t="shared" si="650"/>
        <v>0</v>
      </c>
      <c r="K10433" s="5">
        <f t="shared" si="651"/>
        <v>0</v>
      </c>
    </row>
    <row r="10434" spans="1:11" x14ac:dyDescent="0.25">
      <c r="A10434" t="s">
        <v>129</v>
      </c>
      <c r="B10434" t="s">
        <v>32</v>
      </c>
      <c r="C10434">
        <v>1</v>
      </c>
      <c r="D10434">
        <v>3</v>
      </c>
      <c r="E10434">
        <v>17</v>
      </c>
      <c r="F10434">
        <v>58</v>
      </c>
      <c r="G10434" s="1">
        <f t="shared" ref="G10434:G10497" si="652">E10434/MAX(1,SUM(D10434:E10434))</f>
        <v>0.85</v>
      </c>
      <c r="H10434" s="4">
        <f t="shared" ref="H10434:H10497" si="653">IF(AND(F10434&gt;=50,OR(G10434&gt;0.913,AND(G10434&gt;0.885,D10434&lt;3))),1,0)</f>
        <v>0</v>
      </c>
      <c r="I10434" s="5">
        <f>IF(OR(AND(F10434&gt;=50,G10434&gt;SUMIF(SeasonTotals!A$2:A$9,A10434,SeasonTotals!F$2:F$9)),AND(G10434&gt;0.885,F10434&gt;=50,D10434&lt;3)),1,0)</f>
        <v>0</v>
      </c>
      <c r="J10434" s="4">
        <f t="shared" ref="J10434:J10497" si="654">IF(G10434&lt;0.85,1,0)</f>
        <v>0</v>
      </c>
      <c r="K10434" s="5">
        <f t="shared" ref="K10434:K10497" si="655">IF(F10434&lt;55,1,0)</f>
        <v>0</v>
      </c>
    </row>
    <row r="10435" spans="1:11" x14ac:dyDescent="0.25">
      <c r="A10435" t="s">
        <v>129</v>
      </c>
      <c r="B10435" t="s">
        <v>32</v>
      </c>
      <c r="C10435">
        <v>1</v>
      </c>
      <c r="D10435">
        <v>5</v>
      </c>
      <c r="E10435">
        <v>45</v>
      </c>
      <c r="F10435">
        <v>64</v>
      </c>
      <c r="G10435" s="1">
        <f t="shared" si="652"/>
        <v>0.9</v>
      </c>
      <c r="H10435" s="4">
        <f t="shared" si="653"/>
        <v>0</v>
      </c>
      <c r="I10435" s="5">
        <f>IF(OR(AND(F10435&gt;=50,G10435&gt;SUMIF(SeasonTotals!A$2:A$9,A10435,SeasonTotals!F$2:F$9)),AND(G10435&gt;0.885,F10435&gt;=50,D10435&lt;3)),1,0)</f>
        <v>0</v>
      </c>
      <c r="J10435" s="4">
        <f t="shared" si="654"/>
        <v>0</v>
      </c>
      <c r="K10435" s="5">
        <f t="shared" si="655"/>
        <v>0</v>
      </c>
    </row>
    <row r="10436" spans="1:11" x14ac:dyDescent="0.25">
      <c r="A10436" t="s">
        <v>129</v>
      </c>
      <c r="B10436" t="s">
        <v>32</v>
      </c>
      <c r="C10436">
        <v>1</v>
      </c>
      <c r="D10436">
        <v>8</v>
      </c>
      <c r="E10436">
        <v>26</v>
      </c>
      <c r="F10436">
        <v>60</v>
      </c>
      <c r="G10436" s="1">
        <f t="shared" si="652"/>
        <v>0.76470588235294112</v>
      </c>
      <c r="H10436" s="4">
        <f t="shared" si="653"/>
        <v>0</v>
      </c>
      <c r="I10436" s="5">
        <f>IF(OR(AND(F10436&gt;=50,G10436&gt;SUMIF(SeasonTotals!A$2:A$9,A10436,SeasonTotals!F$2:F$9)),AND(G10436&gt;0.885,F10436&gt;=50,D10436&lt;3)),1,0)</f>
        <v>0</v>
      </c>
      <c r="J10436" s="4">
        <f t="shared" si="654"/>
        <v>1</v>
      </c>
      <c r="K10436" s="5">
        <f t="shared" si="655"/>
        <v>0</v>
      </c>
    </row>
    <row r="10437" spans="1:11" x14ac:dyDescent="0.25">
      <c r="A10437" t="s">
        <v>129</v>
      </c>
      <c r="B10437" t="s">
        <v>32</v>
      </c>
      <c r="C10437">
        <v>1</v>
      </c>
      <c r="D10437">
        <v>3</v>
      </c>
      <c r="E10437">
        <v>18</v>
      </c>
      <c r="F10437">
        <v>58</v>
      </c>
      <c r="G10437" s="1">
        <f t="shared" si="652"/>
        <v>0.8571428571428571</v>
      </c>
      <c r="H10437" s="4">
        <f t="shared" si="653"/>
        <v>0</v>
      </c>
      <c r="I10437" s="5">
        <f>IF(OR(AND(F10437&gt;=50,G10437&gt;SUMIF(SeasonTotals!A$2:A$9,A10437,SeasonTotals!F$2:F$9)),AND(G10437&gt;0.885,F10437&gt;=50,D10437&lt;3)),1,0)</f>
        <v>0</v>
      </c>
      <c r="J10437" s="4">
        <f t="shared" si="654"/>
        <v>0</v>
      </c>
      <c r="K10437" s="5">
        <f t="shared" si="655"/>
        <v>0</v>
      </c>
    </row>
    <row r="10438" spans="1:11" x14ac:dyDescent="0.25">
      <c r="A10438" t="s">
        <v>129</v>
      </c>
      <c r="B10438" t="s">
        <v>32</v>
      </c>
      <c r="C10438">
        <v>1</v>
      </c>
      <c r="D10438">
        <v>2</v>
      </c>
      <c r="E10438">
        <v>34</v>
      </c>
      <c r="F10438">
        <v>65</v>
      </c>
      <c r="G10438" s="1">
        <f t="shared" si="652"/>
        <v>0.94444444444444442</v>
      </c>
      <c r="H10438" s="4">
        <f t="shared" si="653"/>
        <v>1</v>
      </c>
      <c r="I10438" s="5">
        <f>IF(OR(AND(F10438&gt;=50,G10438&gt;SUMIF(SeasonTotals!A$2:A$9,A10438,SeasonTotals!F$2:F$9)),AND(G10438&gt;0.885,F10438&gt;=50,D10438&lt;3)),1,0)</f>
        <v>1</v>
      </c>
      <c r="J10438" s="4">
        <f t="shared" si="654"/>
        <v>0</v>
      </c>
      <c r="K10438" s="5">
        <f t="shared" si="655"/>
        <v>0</v>
      </c>
    </row>
    <row r="10439" spans="1:11" x14ac:dyDescent="0.25">
      <c r="A10439" t="s">
        <v>129</v>
      </c>
      <c r="B10439" t="s">
        <v>32</v>
      </c>
      <c r="C10439">
        <v>1</v>
      </c>
      <c r="D10439">
        <v>3</v>
      </c>
      <c r="E10439">
        <v>34</v>
      </c>
      <c r="F10439">
        <v>60</v>
      </c>
      <c r="G10439" s="1">
        <f t="shared" si="652"/>
        <v>0.91891891891891897</v>
      </c>
      <c r="H10439" s="4">
        <f t="shared" si="653"/>
        <v>1</v>
      </c>
      <c r="I10439" s="5">
        <f>IF(OR(AND(F10439&gt;=50,G10439&gt;SUMIF(SeasonTotals!A$2:A$9,A10439,SeasonTotals!F$2:F$9)),AND(G10439&gt;0.885,F10439&gt;=50,D10439&lt;3)),1,0)</f>
        <v>1</v>
      </c>
      <c r="J10439" s="4">
        <f t="shared" si="654"/>
        <v>0</v>
      </c>
      <c r="K10439" s="5">
        <f t="shared" si="655"/>
        <v>0</v>
      </c>
    </row>
    <row r="10440" spans="1:11" x14ac:dyDescent="0.25">
      <c r="A10440" t="s">
        <v>129</v>
      </c>
      <c r="B10440" t="s">
        <v>32</v>
      </c>
      <c r="C10440">
        <v>1</v>
      </c>
      <c r="D10440">
        <v>3</v>
      </c>
      <c r="E10440">
        <v>35</v>
      </c>
      <c r="F10440">
        <v>60</v>
      </c>
      <c r="G10440" s="1">
        <f t="shared" si="652"/>
        <v>0.92105263157894735</v>
      </c>
      <c r="H10440" s="4">
        <f t="shared" si="653"/>
        <v>1</v>
      </c>
      <c r="I10440" s="5">
        <f>IF(OR(AND(F10440&gt;=50,G10440&gt;SUMIF(SeasonTotals!A$2:A$9,A10440,SeasonTotals!F$2:F$9)),AND(G10440&gt;0.885,F10440&gt;=50,D10440&lt;3)),1,0)</f>
        <v>1</v>
      </c>
      <c r="J10440" s="4">
        <f t="shared" si="654"/>
        <v>0</v>
      </c>
      <c r="K10440" s="5">
        <f t="shared" si="655"/>
        <v>0</v>
      </c>
    </row>
    <row r="10441" spans="1:11" x14ac:dyDescent="0.25">
      <c r="A10441" t="s">
        <v>129</v>
      </c>
      <c r="B10441" t="s">
        <v>32</v>
      </c>
      <c r="C10441">
        <v>1</v>
      </c>
      <c r="D10441">
        <v>4</v>
      </c>
      <c r="E10441">
        <v>33</v>
      </c>
      <c r="F10441">
        <v>59</v>
      </c>
      <c r="G10441" s="1">
        <f t="shared" si="652"/>
        <v>0.89189189189189189</v>
      </c>
      <c r="H10441" s="4">
        <f t="shared" si="653"/>
        <v>0</v>
      </c>
      <c r="I10441" s="5">
        <f>IF(OR(AND(F10441&gt;=50,G10441&gt;SUMIF(SeasonTotals!A$2:A$9,A10441,SeasonTotals!F$2:F$9)),AND(G10441&gt;0.885,F10441&gt;=50,D10441&lt;3)),1,0)</f>
        <v>0</v>
      </c>
      <c r="J10441" s="4">
        <f t="shared" si="654"/>
        <v>0</v>
      </c>
      <c r="K10441" s="5">
        <f t="shared" si="655"/>
        <v>0</v>
      </c>
    </row>
    <row r="10442" spans="1:11" x14ac:dyDescent="0.25">
      <c r="A10442" t="s">
        <v>129</v>
      </c>
      <c r="B10442" t="s">
        <v>32</v>
      </c>
      <c r="C10442">
        <v>1</v>
      </c>
      <c r="D10442">
        <v>6</v>
      </c>
      <c r="E10442">
        <v>28</v>
      </c>
      <c r="F10442">
        <v>46</v>
      </c>
      <c r="G10442" s="1">
        <f t="shared" si="652"/>
        <v>0.82352941176470584</v>
      </c>
      <c r="H10442" s="4">
        <f t="shared" si="653"/>
        <v>0</v>
      </c>
      <c r="I10442" s="5">
        <f>IF(OR(AND(F10442&gt;=50,G10442&gt;SUMIF(SeasonTotals!A$2:A$9,A10442,SeasonTotals!F$2:F$9)),AND(G10442&gt;0.885,F10442&gt;=50,D10442&lt;3)),1,0)</f>
        <v>0</v>
      </c>
      <c r="J10442" s="4">
        <f t="shared" si="654"/>
        <v>1</v>
      </c>
      <c r="K10442" s="5">
        <f t="shared" si="655"/>
        <v>1</v>
      </c>
    </row>
    <row r="10443" spans="1:11" x14ac:dyDescent="0.25">
      <c r="A10443" t="s">
        <v>129</v>
      </c>
      <c r="B10443" t="s">
        <v>32</v>
      </c>
      <c r="C10443">
        <v>1</v>
      </c>
      <c r="D10443">
        <v>2</v>
      </c>
      <c r="E10443">
        <v>31</v>
      </c>
      <c r="F10443">
        <v>60</v>
      </c>
      <c r="G10443" s="1">
        <f t="shared" si="652"/>
        <v>0.93939393939393945</v>
      </c>
      <c r="H10443" s="4">
        <f t="shared" si="653"/>
        <v>1</v>
      </c>
      <c r="I10443" s="5">
        <f>IF(OR(AND(F10443&gt;=50,G10443&gt;SUMIF(SeasonTotals!A$2:A$9,A10443,SeasonTotals!F$2:F$9)),AND(G10443&gt;0.885,F10443&gt;=50,D10443&lt;3)),1,0)</f>
        <v>1</v>
      </c>
      <c r="J10443" s="4">
        <f t="shared" si="654"/>
        <v>0</v>
      </c>
      <c r="K10443" s="5">
        <f t="shared" si="655"/>
        <v>0</v>
      </c>
    </row>
    <row r="10444" spans="1:11" x14ac:dyDescent="0.25">
      <c r="A10444" t="s">
        <v>129</v>
      </c>
      <c r="B10444" t="s">
        <v>32</v>
      </c>
      <c r="C10444">
        <v>1</v>
      </c>
      <c r="D10444">
        <v>3</v>
      </c>
      <c r="E10444">
        <v>28</v>
      </c>
      <c r="F10444">
        <v>64</v>
      </c>
      <c r="G10444" s="1">
        <f t="shared" si="652"/>
        <v>0.90322580645161288</v>
      </c>
      <c r="H10444" s="4">
        <f t="shared" si="653"/>
        <v>0</v>
      </c>
      <c r="I10444" s="5">
        <f>IF(OR(AND(F10444&gt;=50,G10444&gt;SUMIF(SeasonTotals!A$2:A$9,A10444,SeasonTotals!F$2:F$9)),AND(G10444&gt;0.885,F10444&gt;=50,D10444&lt;3)),1,0)</f>
        <v>0</v>
      </c>
      <c r="J10444" s="4">
        <f t="shared" si="654"/>
        <v>0</v>
      </c>
      <c r="K10444" s="5">
        <f t="shared" si="655"/>
        <v>0</v>
      </c>
    </row>
    <row r="10445" spans="1:11" x14ac:dyDescent="0.25">
      <c r="A10445" t="s">
        <v>129</v>
      </c>
      <c r="B10445" t="s">
        <v>32</v>
      </c>
      <c r="C10445">
        <v>1</v>
      </c>
      <c r="D10445">
        <v>3</v>
      </c>
      <c r="E10445">
        <v>28</v>
      </c>
      <c r="F10445">
        <v>61</v>
      </c>
      <c r="G10445" s="1">
        <f t="shared" si="652"/>
        <v>0.90322580645161288</v>
      </c>
      <c r="H10445" s="4">
        <f t="shared" si="653"/>
        <v>0</v>
      </c>
      <c r="I10445" s="5">
        <f>IF(OR(AND(F10445&gt;=50,G10445&gt;SUMIF(SeasonTotals!A$2:A$9,A10445,SeasonTotals!F$2:F$9)),AND(G10445&gt;0.885,F10445&gt;=50,D10445&lt;3)),1,0)</f>
        <v>0</v>
      </c>
      <c r="J10445" s="4">
        <f t="shared" si="654"/>
        <v>0</v>
      </c>
      <c r="K10445" s="5">
        <f t="shared" si="655"/>
        <v>0</v>
      </c>
    </row>
    <row r="10446" spans="1:11" x14ac:dyDescent="0.25">
      <c r="A10446" t="s">
        <v>129</v>
      </c>
      <c r="B10446" t="s">
        <v>34</v>
      </c>
      <c r="C10446">
        <v>1</v>
      </c>
      <c r="D10446">
        <v>2</v>
      </c>
      <c r="E10446">
        <v>29</v>
      </c>
      <c r="F10446">
        <v>59</v>
      </c>
      <c r="G10446" s="1">
        <f t="shared" si="652"/>
        <v>0.93548387096774188</v>
      </c>
      <c r="H10446" s="4">
        <f t="shared" si="653"/>
        <v>1</v>
      </c>
      <c r="I10446" s="5">
        <f>IF(OR(AND(F10446&gt;=50,G10446&gt;SUMIF(SeasonTotals!A$2:A$9,A10446,SeasonTotals!F$2:F$9)),AND(G10446&gt;0.885,F10446&gt;=50,D10446&lt;3)),1,0)</f>
        <v>1</v>
      </c>
      <c r="J10446" s="4">
        <f t="shared" si="654"/>
        <v>0</v>
      </c>
      <c r="K10446" s="5">
        <f t="shared" si="655"/>
        <v>0</v>
      </c>
    </row>
    <row r="10447" spans="1:11" x14ac:dyDescent="0.25">
      <c r="A10447" t="s">
        <v>129</v>
      </c>
      <c r="B10447" t="s">
        <v>34</v>
      </c>
      <c r="C10447">
        <v>1</v>
      </c>
      <c r="D10447">
        <v>3</v>
      </c>
      <c r="E10447">
        <v>29</v>
      </c>
      <c r="F10447">
        <v>59</v>
      </c>
      <c r="G10447" s="1">
        <f t="shared" si="652"/>
        <v>0.90625</v>
      </c>
      <c r="H10447" s="4">
        <f t="shared" si="653"/>
        <v>0</v>
      </c>
      <c r="I10447" s="5">
        <f>IF(OR(AND(F10447&gt;=50,G10447&gt;SUMIF(SeasonTotals!A$2:A$9,A10447,SeasonTotals!F$2:F$9)),AND(G10447&gt;0.885,F10447&gt;=50,D10447&lt;3)),1,0)</f>
        <v>0</v>
      </c>
      <c r="J10447" s="4">
        <f t="shared" si="654"/>
        <v>0</v>
      </c>
      <c r="K10447" s="5">
        <f t="shared" si="655"/>
        <v>0</v>
      </c>
    </row>
    <row r="10448" spans="1:11" x14ac:dyDescent="0.25">
      <c r="A10448" t="s">
        <v>129</v>
      </c>
      <c r="B10448" t="s">
        <v>34</v>
      </c>
      <c r="C10448">
        <v>1</v>
      </c>
      <c r="D10448">
        <v>2</v>
      </c>
      <c r="E10448">
        <v>26</v>
      </c>
      <c r="F10448">
        <v>58</v>
      </c>
      <c r="G10448" s="1">
        <f t="shared" si="652"/>
        <v>0.9285714285714286</v>
      </c>
      <c r="H10448" s="4">
        <f t="shared" si="653"/>
        <v>1</v>
      </c>
      <c r="I10448" s="5">
        <f>IF(OR(AND(F10448&gt;=50,G10448&gt;SUMIF(SeasonTotals!A$2:A$9,A10448,SeasonTotals!F$2:F$9)),AND(G10448&gt;0.885,F10448&gt;=50,D10448&lt;3)),1,0)</f>
        <v>1</v>
      </c>
      <c r="J10448" s="4">
        <f t="shared" si="654"/>
        <v>0</v>
      </c>
      <c r="K10448" s="5">
        <f t="shared" si="655"/>
        <v>0</v>
      </c>
    </row>
    <row r="10449" spans="1:11" x14ac:dyDescent="0.25">
      <c r="A10449" t="s">
        <v>129</v>
      </c>
      <c r="B10449" t="s">
        <v>34</v>
      </c>
      <c r="C10449">
        <v>1</v>
      </c>
      <c r="D10449">
        <v>2</v>
      </c>
      <c r="E10449">
        <v>30</v>
      </c>
      <c r="F10449">
        <v>65</v>
      </c>
      <c r="G10449" s="1">
        <f t="shared" si="652"/>
        <v>0.9375</v>
      </c>
      <c r="H10449" s="4">
        <f t="shared" si="653"/>
        <v>1</v>
      </c>
      <c r="I10449" s="5">
        <f>IF(OR(AND(F10449&gt;=50,G10449&gt;SUMIF(SeasonTotals!A$2:A$9,A10449,SeasonTotals!F$2:F$9)),AND(G10449&gt;0.885,F10449&gt;=50,D10449&lt;3)),1,0)</f>
        <v>1</v>
      </c>
      <c r="J10449" s="4">
        <f t="shared" si="654"/>
        <v>0</v>
      </c>
      <c r="K10449" s="5">
        <f t="shared" si="655"/>
        <v>0</v>
      </c>
    </row>
    <row r="10450" spans="1:11" x14ac:dyDescent="0.25">
      <c r="A10450" t="s">
        <v>129</v>
      </c>
      <c r="B10450" t="s">
        <v>34</v>
      </c>
      <c r="C10450">
        <v>1</v>
      </c>
      <c r="D10450">
        <v>3</v>
      </c>
      <c r="E10450">
        <v>9</v>
      </c>
      <c r="F10450">
        <v>14</v>
      </c>
      <c r="G10450" s="1">
        <f t="shared" si="652"/>
        <v>0.75</v>
      </c>
      <c r="H10450" s="4">
        <f t="shared" si="653"/>
        <v>0</v>
      </c>
      <c r="I10450" s="5">
        <f>IF(OR(AND(F10450&gt;=50,G10450&gt;SUMIF(SeasonTotals!A$2:A$9,A10450,SeasonTotals!F$2:F$9)),AND(G10450&gt;0.885,F10450&gt;=50,D10450&lt;3)),1,0)</f>
        <v>0</v>
      </c>
      <c r="J10450" s="4">
        <f t="shared" si="654"/>
        <v>1</v>
      </c>
      <c r="K10450" s="5">
        <f t="shared" si="655"/>
        <v>1</v>
      </c>
    </row>
    <row r="10451" spans="1:11" x14ac:dyDescent="0.25">
      <c r="A10451" t="s">
        <v>129</v>
      </c>
      <c r="B10451" t="s">
        <v>34</v>
      </c>
      <c r="C10451">
        <v>1</v>
      </c>
      <c r="D10451">
        <v>3</v>
      </c>
      <c r="E10451">
        <v>32</v>
      </c>
      <c r="F10451">
        <v>59</v>
      </c>
      <c r="G10451" s="1">
        <f t="shared" si="652"/>
        <v>0.91428571428571426</v>
      </c>
      <c r="H10451" s="4">
        <f t="shared" si="653"/>
        <v>1</v>
      </c>
      <c r="I10451" s="5">
        <f>IF(OR(AND(F10451&gt;=50,G10451&gt;SUMIF(SeasonTotals!A$2:A$9,A10451,SeasonTotals!F$2:F$9)),AND(G10451&gt;0.885,F10451&gt;=50,D10451&lt;3)),1,0)</f>
        <v>1</v>
      </c>
      <c r="J10451" s="4">
        <f t="shared" si="654"/>
        <v>0</v>
      </c>
      <c r="K10451" s="5">
        <f t="shared" si="655"/>
        <v>0</v>
      </c>
    </row>
    <row r="10452" spans="1:11" x14ac:dyDescent="0.25">
      <c r="A10452" t="s">
        <v>129</v>
      </c>
      <c r="B10452" t="s">
        <v>34</v>
      </c>
      <c r="C10452">
        <v>1</v>
      </c>
      <c r="D10452">
        <v>3</v>
      </c>
      <c r="E10452">
        <v>26</v>
      </c>
      <c r="F10452">
        <v>59</v>
      </c>
      <c r="G10452" s="1">
        <f t="shared" si="652"/>
        <v>0.89655172413793105</v>
      </c>
      <c r="H10452" s="4">
        <f t="shared" si="653"/>
        <v>0</v>
      </c>
      <c r="I10452" s="5">
        <f>IF(OR(AND(F10452&gt;=50,G10452&gt;SUMIF(SeasonTotals!A$2:A$9,A10452,SeasonTotals!F$2:F$9)),AND(G10452&gt;0.885,F10452&gt;=50,D10452&lt;3)),1,0)</f>
        <v>0</v>
      </c>
      <c r="J10452" s="4">
        <f t="shared" si="654"/>
        <v>0</v>
      </c>
      <c r="K10452" s="5">
        <f t="shared" si="655"/>
        <v>0</v>
      </c>
    </row>
    <row r="10453" spans="1:11" x14ac:dyDescent="0.25">
      <c r="A10453" t="s">
        <v>129</v>
      </c>
      <c r="B10453" t="s">
        <v>34</v>
      </c>
      <c r="C10453">
        <v>1</v>
      </c>
      <c r="D10453">
        <v>0</v>
      </c>
      <c r="E10453">
        <v>2</v>
      </c>
      <c r="F10453">
        <v>8</v>
      </c>
      <c r="G10453" s="1">
        <f t="shared" si="652"/>
        <v>1</v>
      </c>
      <c r="H10453" s="4">
        <f t="shared" si="653"/>
        <v>0</v>
      </c>
      <c r="I10453" s="5">
        <f>IF(OR(AND(F10453&gt;=50,G10453&gt;SUMIF(SeasonTotals!A$2:A$9,A10453,SeasonTotals!F$2:F$9)),AND(G10453&gt;0.885,F10453&gt;=50,D10453&lt;3)),1,0)</f>
        <v>0</v>
      </c>
      <c r="J10453" s="4">
        <f t="shared" si="654"/>
        <v>0</v>
      </c>
      <c r="K10453" s="5">
        <f t="shared" si="655"/>
        <v>1</v>
      </c>
    </row>
    <row r="10454" spans="1:11" x14ac:dyDescent="0.25">
      <c r="A10454" t="s">
        <v>129</v>
      </c>
      <c r="B10454" t="s">
        <v>34</v>
      </c>
      <c r="C10454">
        <v>1</v>
      </c>
      <c r="D10454">
        <v>3</v>
      </c>
      <c r="E10454">
        <v>21</v>
      </c>
      <c r="F10454">
        <v>59</v>
      </c>
      <c r="G10454" s="1">
        <f t="shared" si="652"/>
        <v>0.875</v>
      </c>
      <c r="H10454" s="4">
        <f t="shared" si="653"/>
        <v>0</v>
      </c>
      <c r="I10454" s="5">
        <f>IF(OR(AND(F10454&gt;=50,G10454&gt;SUMIF(SeasonTotals!A$2:A$9,A10454,SeasonTotals!F$2:F$9)),AND(G10454&gt;0.885,F10454&gt;=50,D10454&lt;3)),1,0)</f>
        <v>0</v>
      </c>
      <c r="J10454" s="4">
        <f t="shared" si="654"/>
        <v>0</v>
      </c>
      <c r="K10454" s="5">
        <f t="shared" si="655"/>
        <v>0</v>
      </c>
    </row>
    <row r="10455" spans="1:11" x14ac:dyDescent="0.25">
      <c r="A10455" t="s">
        <v>129</v>
      </c>
      <c r="B10455" t="s">
        <v>34</v>
      </c>
      <c r="C10455">
        <v>1</v>
      </c>
      <c r="D10455">
        <v>4</v>
      </c>
      <c r="E10455">
        <v>22</v>
      </c>
      <c r="F10455">
        <v>59</v>
      </c>
      <c r="G10455" s="1">
        <f t="shared" si="652"/>
        <v>0.84615384615384615</v>
      </c>
      <c r="H10455" s="4">
        <f t="shared" si="653"/>
        <v>0</v>
      </c>
      <c r="I10455" s="5">
        <f>IF(OR(AND(F10455&gt;=50,G10455&gt;SUMIF(SeasonTotals!A$2:A$9,A10455,SeasonTotals!F$2:F$9)),AND(G10455&gt;0.885,F10455&gt;=50,D10455&lt;3)),1,0)</f>
        <v>0</v>
      </c>
      <c r="J10455" s="4">
        <f t="shared" si="654"/>
        <v>1</v>
      </c>
      <c r="K10455" s="5">
        <f t="shared" si="655"/>
        <v>0</v>
      </c>
    </row>
    <row r="10456" spans="1:11" x14ac:dyDescent="0.25">
      <c r="A10456" t="s">
        <v>129</v>
      </c>
      <c r="B10456" t="s">
        <v>34</v>
      </c>
      <c r="C10456">
        <v>1</v>
      </c>
      <c r="D10456">
        <v>2</v>
      </c>
      <c r="E10456">
        <v>28</v>
      </c>
      <c r="F10456">
        <v>59</v>
      </c>
      <c r="G10456" s="1">
        <f t="shared" si="652"/>
        <v>0.93333333333333335</v>
      </c>
      <c r="H10456" s="4">
        <f t="shared" si="653"/>
        <v>1</v>
      </c>
      <c r="I10456" s="5">
        <f>IF(OR(AND(F10456&gt;=50,G10456&gt;SUMIF(SeasonTotals!A$2:A$9,A10456,SeasonTotals!F$2:F$9)),AND(G10456&gt;0.885,F10456&gt;=50,D10456&lt;3)),1,0)</f>
        <v>1</v>
      </c>
      <c r="J10456" s="4">
        <f t="shared" si="654"/>
        <v>0</v>
      </c>
      <c r="K10456" s="5">
        <f t="shared" si="655"/>
        <v>0</v>
      </c>
    </row>
    <row r="10457" spans="1:11" x14ac:dyDescent="0.25">
      <c r="A10457" t="s">
        <v>129</v>
      </c>
      <c r="B10457" t="s">
        <v>34</v>
      </c>
      <c r="C10457">
        <v>1</v>
      </c>
      <c r="D10457">
        <v>1</v>
      </c>
      <c r="E10457">
        <v>29</v>
      </c>
      <c r="F10457">
        <v>60</v>
      </c>
      <c r="G10457" s="1">
        <f t="shared" si="652"/>
        <v>0.96666666666666667</v>
      </c>
      <c r="H10457" s="4">
        <f t="shared" si="653"/>
        <v>1</v>
      </c>
      <c r="I10457" s="5">
        <f>IF(OR(AND(F10457&gt;=50,G10457&gt;SUMIF(SeasonTotals!A$2:A$9,A10457,SeasonTotals!F$2:F$9)),AND(G10457&gt;0.885,F10457&gt;=50,D10457&lt;3)),1,0)</f>
        <v>1</v>
      </c>
      <c r="J10457" s="4">
        <f t="shared" si="654"/>
        <v>0</v>
      </c>
      <c r="K10457" s="5">
        <f t="shared" si="655"/>
        <v>0</v>
      </c>
    </row>
    <row r="10458" spans="1:11" x14ac:dyDescent="0.25">
      <c r="A10458" t="s">
        <v>129</v>
      </c>
      <c r="B10458" t="s">
        <v>34</v>
      </c>
      <c r="C10458">
        <v>1</v>
      </c>
      <c r="D10458">
        <v>1</v>
      </c>
      <c r="E10458">
        <v>28</v>
      </c>
      <c r="F10458">
        <v>60</v>
      </c>
      <c r="G10458" s="1">
        <f t="shared" si="652"/>
        <v>0.96551724137931039</v>
      </c>
      <c r="H10458" s="4">
        <f t="shared" si="653"/>
        <v>1</v>
      </c>
      <c r="I10458" s="5">
        <f>IF(OR(AND(F10458&gt;=50,G10458&gt;SUMIF(SeasonTotals!A$2:A$9,A10458,SeasonTotals!F$2:F$9)),AND(G10458&gt;0.885,F10458&gt;=50,D10458&lt;3)),1,0)</f>
        <v>1</v>
      </c>
      <c r="J10458" s="4">
        <f t="shared" si="654"/>
        <v>0</v>
      </c>
      <c r="K10458" s="5">
        <f t="shared" si="655"/>
        <v>0</v>
      </c>
    </row>
    <row r="10459" spans="1:11" x14ac:dyDescent="0.25">
      <c r="A10459" t="s">
        <v>129</v>
      </c>
      <c r="B10459" t="s">
        <v>34</v>
      </c>
      <c r="C10459">
        <v>1</v>
      </c>
      <c r="D10459">
        <v>3</v>
      </c>
      <c r="E10459">
        <v>37</v>
      </c>
      <c r="F10459">
        <v>65</v>
      </c>
      <c r="G10459" s="1">
        <f t="shared" si="652"/>
        <v>0.92500000000000004</v>
      </c>
      <c r="H10459" s="4">
        <f t="shared" si="653"/>
        <v>1</v>
      </c>
      <c r="I10459" s="5">
        <f>IF(OR(AND(F10459&gt;=50,G10459&gt;SUMIF(SeasonTotals!A$2:A$9,A10459,SeasonTotals!F$2:F$9)),AND(G10459&gt;0.885,F10459&gt;=50,D10459&lt;3)),1,0)</f>
        <v>1</v>
      </c>
      <c r="J10459" s="4">
        <f t="shared" si="654"/>
        <v>0</v>
      </c>
      <c r="K10459" s="5">
        <f t="shared" si="655"/>
        <v>0</v>
      </c>
    </row>
    <row r="10460" spans="1:11" x14ac:dyDescent="0.25">
      <c r="A10460" t="s">
        <v>129</v>
      </c>
      <c r="B10460" t="s">
        <v>34</v>
      </c>
      <c r="C10460">
        <v>1</v>
      </c>
      <c r="D10460">
        <v>4</v>
      </c>
      <c r="E10460">
        <v>16</v>
      </c>
      <c r="F10460">
        <v>58</v>
      </c>
      <c r="G10460" s="1">
        <f t="shared" si="652"/>
        <v>0.8</v>
      </c>
      <c r="H10460" s="4">
        <f t="shared" si="653"/>
        <v>0</v>
      </c>
      <c r="I10460" s="5">
        <f>IF(OR(AND(F10460&gt;=50,G10460&gt;SUMIF(SeasonTotals!A$2:A$9,A10460,SeasonTotals!F$2:F$9)),AND(G10460&gt;0.885,F10460&gt;=50,D10460&lt;3)),1,0)</f>
        <v>0</v>
      </c>
      <c r="J10460" s="4">
        <f t="shared" si="654"/>
        <v>1</v>
      </c>
      <c r="K10460" s="5">
        <f t="shared" si="655"/>
        <v>0</v>
      </c>
    </row>
    <row r="10461" spans="1:11" x14ac:dyDescent="0.25">
      <c r="A10461" t="s">
        <v>129</v>
      </c>
      <c r="B10461" t="s">
        <v>34</v>
      </c>
      <c r="C10461">
        <v>1</v>
      </c>
      <c r="D10461">
        <v>5</v>
      </c>
      <c r="E10461">
        <v>20</v>
      </c>
      <c r="F10461">
        <v>60</v>
      </c>
      <c r="G10461" s="1">
        <f t="shared" si="652"/>
        <v>0.8</v>
      </c>
      <c r="H10461" s="4">
        <f t="shared" si="653"/>
        <v>0</v>
      </c>
      <c r="I10461" s="5">
        <f>IF(OR(AND(F10461&gt;=50,G10461&gt;SUMIF(SeasonTotals!A$2:A$9,A10461,SeasonTotals!F$2:F$9)),AND(G10461&gt;0.885,F10461&gt;=50,D10461&lt;3)),1,0)</f>
        <v>0</v>
      </c>
      <c r="J10461" s="4">
        <f t="shared" si="654"/>
        <v>1</v>
      </c>
      <c r="K10461" s="5">
        <f t="shared" si="655"/>
        <v>0</v>
      </c>
    </row>
    <row r="10462" spans="1:11" x14ac:dyDescent="0.25">
      <c r="A10462" t="s">
        <v>129</v>
      </c>
      <c r="B10462" t="s">
        <v>34</v>
      </c>
      <c r="C10462">
        <v>1</v>
      </c>
      <c r="D10462">
        <v>1</v>
      </c>
      <c r="E10462">
        <v>23</v>
      </c>
      <c r="F10462">
        <v>60</v>
      </c>
      <c r="G10462" s="1">
        <f t="shared" si="652"/>
        <v>0.95833333333333337</v>
      </c>
      <c r="H10462" s="4">
        <f t="shared" si="653"/>
        <v>1</v>
      </c>
      <c r="I10462" s="5">
        <f>IF(OR(AND(F10462&gt;=50,G10462&gt;SUMIF(SeasonTotals!A$2:A$9,A10462,SeasonTotals!F$2:F$9)),AND(G10462&gt;0.885,F10462&gt;=50,D10462&lt;3)),1,0)</f>
        <v>1</v>
      </c>
      <c r="J10462" s="4">
        <f t="shared" si="654"/>
        <v>0</v>
      </c>
      <c r="K10462" s="5">
        <f t="shared" si="655"/>
        <v>0</v>
      </c>
    </row>
    <row r="10463" spans="1:11" x14ac:dyDescent="0.25">
      <c r="A10463" t="s">
        <v>129</v>
      </c>
      <c r="B10463" t="s">
        <v>34</v>
      </c>
      <c r="C10463">
        <v>1</v>
      </c>
      <c r="D10463">
        <v>3</v>
      </c>
      <c r="E10463">
        <v>19</v>
      </c>
      <c r="F10463">
        <v>59</v>
      </c>
      <c r="G10463" s="1">
        <f t="shared" si="652"/>
        <v>0.86363636363636365</v>
      </c>
      <c r="H10463" s="4">
        <f t="shared" si="653"/>
        <v>0</v>
      </c>
      <c r="I10463" s="5">
        <f>IF(OR(AND(F10463&gt;=50,G10463&gt;SUMIF(SeasonTotals!A$2:A$9,A10463,SeasonTotals!F$2:F$9)),AND(G10463&gt;0.885,F10463&gt;=50,D10463&lt;3)),1,0)</f>
        <v>0</v>
      </c>
      <c r="J10463" s="4">
        <f t="shared" si="654"/>
        <v>0</v>
      </c>
      <c r="K10463" s="5">
        <f t="shared" si="655"/>
        <v>0</v>
      </c>
    </row>
    <row r="10464" spans="1:11" x14ac:dyDescent="0.25">
      <c r="A10464" t="s">
        <v>129</v>
      </c>
      <c r="B10464" t="s">
        <v>34</v>
      </c>
      <c r="C10464">
        <v>1</v>
      </c>
      <c r="D10464">
        <v>2</v>
      </c>
      <c r="E10464">
        <v>23</v>
      </c>
      <c r="F10464">
        <v>60</v>
      </c>
      <c r="G10464" s="1">
        <f t="shared" si="652"/>
        <v>0.92</v>
      </c>
      <c r="H10464" s="4">
        <f t="shared" si="653"/>
        <v>1</v>
      </c>
      <c r="I10464" s="5">
        <f>IF(OR(AND(F10464&gt;=50,G10464&gt;SUMIF(SeasonTotals!A$2:A$9,A10464,SeasonTotals!F$2:F$9)),AND(G10464&gt;0.885,F10464&gt;=50,D10464&lt;3)),1,0)</f>
        <v>1</v>
      </c>
      <c r="J10464" s="4">
        <f t="shared" si="654"/>
        <v>0</v>
      </c>
      <c r="K10464" s="5">
        <f t="shared" si="655"/>
        <v>0</v>
      </c>
    </row>
    <row r="10465" spans="1:11" x14ac:dyDescent="0.25">
      <c r="A10465" t="s">
        <v>129</v>
      </c>
      <c r="B10465" t="s">
        <v>34</v>
      </c>
      <c r="C10465">
        <v>1</v>
      </c>
      <c r="D10465">
        <v>0</v>
      </c>
      <c r="E10465">
        <v>17</v>
      </c>
      <c r="F10465">
        <v>60</v>
      </c>
      <c r="G10465" s="1">
        <f t="shared" si="652"/>
        <v>1</v>
      </c>
      <c r="H10465" s="4">
        <f t="shared" si="653"/>
        <v>1</v>
      </c>
      <c r="I10465" s="5">
        <f>IF(OR(AND(F10465&gt;=50,G10465&gt;SUMIF(SeasonTotals!A$2:A$9,A10465,SeasonTotals!F$2:F$9)),AND(G10465&gt;0.885,F10465&gt;=50,D10465&lt;3)),1,0)</f>
        <v>1</v>
      </c>
      <c r="J10465" s="4">
        <f t="shared" si="654"/>
        <v>0</v>
      </c>
      <c r="K10465" s="5">
        <f t="shared" si="655"/>
        <v>0</v>
      </c>
    </row>
    <row r="10466" spans="1:11" x14ac:dyDescent="0.25">
      <c r="A10466" t="s">
        <v>129</v>
      </c>
      <c r="B10466" t="s">
        <v>34</v>
      </c>
      <c r="C10466">
        <v>1</v>
      </c>
      <c r="D10466">
        <v>1</v>
      </c>
      <c r="E10466">
        <v>40</v>
      </c>
      <c r="F10466">
        <v>60</v>
      </c>
      <c r="G10466" s="1">
        <f t="shared" si="652"/>
        <v>0.97560975609756095</v>
      </c>
      <c r="H10466" s="4">
        <f t="shared" si="653"/>
        <v>1</v>
      </c>
      <c r="I10466" s="5">
        <f>IF(OR(AND(F10466&gt;=50,G10466&gt;SUMIF(SeasonTotals!A$2:A$9,A10466,SeasonTotals!F$2:F$9)),AND(G10466&gt;0.885,F10466&gt;=50,D10466&lt;3)),1,0)</f>
        <v>1</v>
      </c>
      <c r="J10466" s="4">
        <f t="shared" si="654"/>
        <v>0</v>
      </c>
      <c r="K10466" s="5">
        <f t="shared" si="655"/>
        <v>0</v>
      </c>
    </row>
    <row r="10467" spans="1:11" x14ac:dyDescent="0.25">
      <c r="A10467" t="s">
        <v>129</v>
      </c>
      <c r="B10467" t="s">
        <v>34</v>
      </c>
      <c r="C10467">
        <v>1</v>
      </c>
      <c r="D10467">
        <v>1</v>
      </c>
      <c r="E10467">
        <v>32</v>
      </c>
      <c r="F10467">
        <v>64</v>
      </c>
      <c r="G10467" s="1">
        <f t="shared" si="652"/>
        <v>0.96969696969696972</v>
      </c>
      <c r="H10467" s="4">
        <f t="shared" si="653"/>
        <v>1</v>
      </c>
      <c r="I10467" s="5">
        <f>IF(OR(AND(F10467&gt;=50,G10467&gt;SUMIF(SeasonTotals!A$2:A$9,A10467,SeasonTotals!F$2:F$9)),AND(G10467&gt;0.885,F10467&gt;=50,D10467&lt;3)),1,0)</f>
        <v>1</v>
      </c>
      <c r="J10467" s="4">
        <f t="shared" si="654"/>
        <v>0</v>
      </c>
      <c r="K10467" s="5">
        <f t="shared" si="655"/>
        <v>0</v>
      </c>
    </row>
    <row r="10468" spans="1:11" x14ac:dyDescent="0.25">
      <c r="A10468" t="s">
        <v>129</v>
      </c>
      <c r="B10468" t="s">
        <v>34</v>
      </c>
      <c r="C10468">
        <v>1</v>
      </c>
      <c r="D10468">
        <v>3</v>
      </c>
      <c r="E10468">
        <v>32</v>
      </c>
      <c r="F10468">
        <v>60</v>
      </c>
      <c r="G10468" s="1">
        <f t="shared" si="652"/>
        <v>0.91428571428571426</v>
      </c>
      <c r="H10468" s="4">
        <f t="shared" si="653"/>
        <v>1</v>
      </c>
      <c r="I10468" s="5">
        <f>IF(OR(AND(F10468&gt;=50,G10468&gt;SUMIF(SeasonTotals!A$2:A$9,A10468,SeasonTotals!F$2:F$9)),AND(G10468&gt;0.885,F10468&gt;=50,D10468&lt;3)),1,0)</f>
        <v>1</v>
      </c>
      <c r="J10468" s="4">
        <f t="shared" si="654"/>
        <v>0</v>
      </c>
      <c r="K10468" s="5">
        <f t="shared" si="655"/>
        <v>0</v>
      </c>
    </row>
    <row r="10469" spans="1:11" x14ac:dyDescent="0.25">
      <c r="A10469" t="s">
        <v>129</v>
      </c>
      <c r="B10469" t="s">
        <v>34</v>
      </c>
      <c r="C10469">
        <v>1</v>
      </c>
      <c r="D10469">
        <v>1</v>
      </c>
      <c r="E10469">
        <v>23</v>
      </c>
      <c r="F10469">
        <v>63</v>
      </c>
      <c r="G10469" s="1">
        <f t="shared" si="652"/>
        <v>0.95833333333333337</v>
      </c>
      <c r="H10469" s="4">
        <f t="shared" si="653"/>
        <v>1</v>
      </c>
      <c r="I10469" s="5">
        <f>IF(OR(AND(F10469&gt;=50,G10469&gt;SUMIF(SeasonTotals!A$2:A$9,A10469,SeasonTotals!F$2:F$9)),AND(G10469&gt;0.885,F10469&gt;=50,D10469&lt;3)),1,0)</f>
        <v>1</v>
      </c>
      <c r="J10469" s="4">
        <f t="shared" si="654"/>
        <v>0</v>
      </c>
      <c r="K10469" s="5">
        <f t="shared" si="655"/>
        <v>0</v>
      </c>
    </row>
    <row r="10470" spans="1:11" x14ac:dyDescent="0.25">
      <c r="A10470" t="s">
        <v>129</v>
      </c>
      <c r="B10470" t="s">
        <v>34</v>
      </c>
      <c r="C10470">
        <v>1</v>
      </c>
      <c r="D10470">
        <v>0</v>
      </c>
      <c r="E10470">
        <v>45</v>
      </c>
      <c r="F10470">
        <v>65</v>
      </c>
      <c r="G10470" s="1">
        <f t="shared" si="652"/>
        <v>1</v>
      </c>
      <c r="H10470" s="4">
        <f t="shared" si="653"/>
        <v>1</v>
      </c>
      <c r="I10470" s="5">
        <f>IF(OR(AND(F10470&gt;=50,G10470&gt;SUMIF(SeasonTotals!A$2:A$9,A10470,SeasonTotals!F$2:F$9)),AND(G10470&gt;0.885,F10470&gt;=50,D10470&lt;3)),1,0)</f>
        <v>1</v>
      </c>
      <c r="J10470" s="4">
        <f t="shared" si="654"/>
        <v>0</v>
      </c>
      <c r="K10470" s="5">
        <f t="shared" si="655"/>
        <v>0</v>
      </c>
    </row>
    <row r="10471" spans="1:11" x14ac:dyDescent="0.25">
      <c r="A10471" t="s">
        <v>129</v>
      </c>
      <c r="B10471" t="s">
        <v>34</v>
      </c>
      <c r="C10471">
        <v>1</v>
      </c>
      <c r="D10471">
        <v>3</v>
      </c>
      <c r="E10471">
        <v>28</v>
      </c>
      <c r="F10471">
        <v>58</v>
      </c>
      <c r="G10471" s="1">
        <f t="shared" si="652"/>
        <v>0.90322580645161288</v>
      </c>
      <c r="H10471" s="4">
        <f t="shared" si="653"/>
        <v>0</v>
      </c>
      <c r="I10471" s="5">
        <f>IF(OR(AND(F10471&gt;=50,G10471&gt;SUMIF(SeasonTotals!A$2:A$9,A10471,SeasonTotals!F$2:F$9)),AND(G10471&gt;0.885,F10471&gt;=50,D10471&lt;3)),1,0)</f>
        <v>0</v>
      </c>
      <c r="J10471" s="4">
        <f t="shared" si="654"/>
        <v>0</v>
      </c>
      <c r="K10471" s="5">
        <f t="shared" si="655"/>
        <v>0</v>
      </c>
    </row>
    <row r="10472" spans="1:11" x14ac:dyDescent="0.25">
      <c r="A10472" t="s">
        <v>129</v>
      </c>
      <c r="B10472" t="s">
        <v>34</v>
      </c>
      <c r="C10472">
        <v>1</v>
      </c>
      <c r="D10472">
        <v>1</v>
      </c>
      <c r="E10472">
        <v>34</v>
      </c>
      <c r="F10472">
        <v>62</v>
      </c>
      <c r="G10472" s="1">
        <f t="shared" si="652"/>
        <v>0.97142857142857142</v>
      </c>
      <c r="H10472" s="4">
        <f t="shared" si="653"/>
        <v>1</v>
      </c>
      <c r="I10472" s="5">
        <f>IF(OR(AND(F10472&gt;=50,G10472&gt;SUMIF(SeasonTotals!A$2:A$9,A10472,SeasonTotals!F$2:F$9)),AND(G10472&gt;0.885,F10472&gt;=50,D10472&lt;3)),1,0)</f>
        <v>1</v>
      </c>
      <c r="J10472" s="4">
        <f t="shared" si="654"/>
        <v>0</v>
      </c>
      <c r="K10472" s="5">
        <f t="shared" si="655"/>
        <v>0</v>
      </c>
    </row>
    <row r="10473" spans="1:11" x14ac:dyDescent="0.25">
      <c r="A10473" t="s">
        <v>129</v>
      </c>
      <c r="B10473" t="s">
        <v>34</v>
      </c>
      <c r="C10473">
        <v>1</v>
      </c>
      <c r="D10473">
        <v>4</v>
      </c>
      <c r="E10473">
        <v>11</v>
      </c>
      <c r="F10473">
        <v>40</v>
      </c>
      <c r="G10473" s="1">
        <f t="shared" si="652"/>
        <v>0.73333333333333328</v>
      </c>
      <c r="H10473" s="4">
        <f t="shared" si="653"/>
        <v>0</v>
      </c>
      <c r="I10473" s="5">
        <f>IF(OR(AND(F10473&gt;=50,G10473&gt;SUMIF(SeasonTotals!A$2:A$9,A10473,SeasonTotals!F$2:F$9)),AND(G10473&gt;0.885,F10473&gt;=50,D10473&lt;3)),1,0)</f>
        <v>0</v>
      </c>
      <c r="J10473" s="4">
        <f t="shared" si="654"/>
        <v>1</v>
      </c>
      <c r="K10473" s="5">
        <f t="shared" si="655"/>
        <v>1</v>
      </c>
    </row>
    <row r="10474" spans="1:11" x14ac:dyDescent="0.25">
      <c r="A10474" t="s">
        <v>129</v>
      </c>
      <c r="B10474" t="s">
        <v>34</v>
      </c>
      <c r="C10474">
        <v>1</v>
      </c>
      <c r="D10474">
        <v>1</v>
      </c>
      <c r="E10474">
        <v>37</v>
      </c>
      <c r="F10474">
        <v>60</v>
      </c>
      <c r="G10474" s="1">
        <f t="shared" si="652"/>
        <v>0.97368421052631582</v>
      </c>
      <c r="H10474" s="4">
        <f t="shared" si="653"/>
        <v>1</v>
      </c>
      <c r="I10474" s="5">
        <f>IF(OR(AND(F10474&gt;=50,G10474&gt;SUMIF(SeasonTotals!A$2:A$9,A10474,SeasonTotals!F$2:F$9)),AND(G10474&gt;0.885,F10474&gt;=50,D10474&lt;3)),1,0)</f>
        <v>1</v>
      </c>
      <c r="J10474" s="4">
        <f t="shared" si="654"/>
        <v>0</v>
      </c>
      <c r="K10474" s="5">
        <f t="shared" si="655"/>
        <v>0</v>
      </c>
    </row>
    <row r="10475" spans="1:11" x14ac:dyDescent="0.25">
      <c r="A10475" t="s">
        <v>129</v>
      </c>
      <c r="B10475" t="s">
        <v>34</v>
      </c>
      <c r="C10475">
        <v>1</v>
      </c>
      <c r="D10475">
        <v>3</v>
      </c>
      <c r="E10475">
        <v>33</v>
      </c>
      <c r="F10475">
        <v>65</v>
      </c>
      <c r="G10475" s="1">
        <f t="shared" si="652"/>
        <v>0.91666666666666663</v>
      </c>
      <c r="H10475" s="4">
        <f t="shared" si="653"/>
        <v>1</v>
      </c>
      <c r="I10475" s="5">
        <f>IF(OR(AND(F10475&gt;=50,G10475&gt;SUMIF(SeasonTotals!A$2:A$9,A10475,SeasonTotals!F$2:F$9)),AND(G10475&gt;0.885,F10475&gt;=50,D10475&lt;3)),1,0)</f>
        <v>1</v>
      </c>
      <c r="J10475" s="4">
        <f t="shared" si="654"/>
        <v>0</v>
      </c>
      <c r="K10475" s="5">
        <f t="shared" si="655"/>
        <v>0</v>
      </c>
    </row>
    <row r="10476" spans="1:11" x14ac:dyDescent="0.25">
      <c r="A10476" t="s">
        <v>129</v>
      </c>
      <c r="B10476" t="s">
        <v>34</v>
      </c>
      <c r="C10476">
        <v>1</v>
      </c>
      <c r="D10476">
        <v>4</v>
      </c>
      <c r="E10476">
        <v>19</v>
      </c>
      <c r="F10476">
        <v>59</v>
      </c>
      <c r="G10476" s="1">
        <f t="shared" si="652"/>
        <v>0.82608695652173914</v>
      </c>
      <c r="H10476" s="4">
        <f t="shared" si="653"/>
        <v>0</v>
      </c>
      <c r="I10476" s="5">
        <f>IF(OR(AND(F10476&gt;=50,G10476&gt;SUMIF(SeasonTotals!A$2:A$9,A10476,SeasonTotals!F$2:F$9)),AND(G10476&gt;0.885,F10476&gt;=50,D10476&lt;3)),1,0)</f>
        <v>0</v>
      </c>
      <c r="J10476" s="4">
        <f t="shared" si="654"/>
        <v>1</v>
      </c>
      <c r="K10476" s="5">
        <f t="shared" si="655"/>
        <v>0</v>
      </c>
    </row>
    <row r="10477" spans="1:11" x14ac:dyDescent="0.25">
      <c r="A10477" t="s">
        <v>129</v>
      </c>
      <c r="B10477" t="s">
        <v>34</v>
      </c>
      <c r="C10477">
        <v>1</v>
      </c>
      <c r="D10477">
        <v>3</v>
      </c>
      <c r="E10477">
        <v>31</v>
      </c>
      <c r="F10477">
        <v>62</v>
      </c>
      <c r="G10477" s="1">
        <f t="shared" si="652"/>
        <v>0.91176470588235292</v>
      </c>
      <c r="H10477" s="4">
        <f t="shared" si="653"/>
        <v>0</v>
      </c>
      <c r="I10477" s="5">
        <f>IF(OR(AND(F10477&gt;=50,G10477&gt;SUMIF(SeasonTotals!A$2:A$9,A10477,SeasonTotals!F$2:F$9)),AND(G10477&gt;0.885,F10477&gt;=50,D10477&lt;3)),1,0)</f>
        <v>0</v>
      </c>
      <c r="J10477" s="4">
        <f t="shared" si="654"/>
        <v>0</v>
      </c>
      <c r="K10477" s="5">
        <f t="shared" si="655"/>
        <v>0</v>
      </c>
    </row>
    <row r="10478" spans="1:11" x14ac:dyDescent="0.25">
      <c r="A10478" t="s">
        <v>129</v>
      </c>
      <c r="B10478" t="s">
        <v>34</v>
      </c>
      <c r="C10478">
        <v>1</v>
      </c>
      <c r="D10478">
        <v>5</v>
      </c>
      <c r="E10478">
        <v>24</v>
      </c>
      <c r="F10478">
        <v>58</v>
      </c>
      <c r="G10478" s="1">
        <f t="shared" si="652"/>
        <v>0.82758620689655171</v>
      </c>
      <c r="H10478" s="4">
        <f t="shared" si="653"/>
        <v>0</v>
      </c>
      <c r="I10478" s="5">
        <f>IF(OR(AND(F10478&gt;=50,G10478&gt;SUMIF(SeasonTotals!A$2:A$9,A10478,SeasonTotals!F$2:F$9)),AND(G10478&gt;0.885,F10478&gt;=50,D10478&lt;3)),1,0)</f>
        <v>0</v>
      </c>
      <c r="J10478" s="4">
        <f t="shared" si="654"/>
        <v>1</v>
      </c>
      <c r="K10478" s="5">
        <f t="shared" si="655"/>
        <v>0</v>
      </c>
    </row>
    <row r="10479" spans="1:11" x14ac:dyDescent="0.25">
      <c r="A10479" t="s">
        <v>129</v>
      </c>
      <c r="B10479" t="s">
        <v>34</v>
      </c>
      <c r="C10479">
        <v>1</v>
      </c>
      <c r="D10479">
        <v>2</v>
      </c>
      <c r="E10479">
        <v>32</v>
      </c>
      <c r="F10479">
        <v>60</v>
      </c>
      <c r="G10479" s="1">
        <f t="shared" si="652"/>
        <v>0.94117647058823528</v>
      </c>
      <c r="H10479" s="4">
        <f t="shared" si="653"/>
        <v>1</v>
      </c>
      <c r="I10479" s="5">
        <f>IF(OR(AND(F10479&gt;=50,G10479&gt;SUMIF(SeasonTotals!A$2:A$9,A10479,SeasonTotals!F$2:F$9)),AND(G10479&gt;0.885,F10479&gt;=50,D10479&lt;3)),1,0)</f>
        <v>1</v>
      </c>
      <c r="J10479" s="4">
        <f t="shared" si="654"/>
        <v>0</v>
      </c>
      <c r="K10479" s="5">
        <f t="shared" si="655"/>
        <v>0</v>
      </c>
    </row>
    <row r="10480" spans="1:11" x14ac:dyDescent="0.25">
      <c r="A10480" t="s">
        <v>129</v>
      </c>
      <c r="B10480" t="s">
        <v>34</v>
      </c>
      <c r="C10480">
        <v>1</v>
      </c>
      <c r="D10480">
        <v>5</v>
      </c>
      <c r="E10480">
        <v>15</v>
      </c>
      <c r="F10480">
        <v>60</v>
      </c>
      <c r="G10480" s="1">
        <f t="shared" si="652"/>
        <v>0.75</v>
      </c>
      <c r="H10480" s="4">
        <f t="shared" si="653"/>
        <v>0</v>
      </c>
      <c r="I10480" s="5">
        <f>IF(OR(AND(F10480&gt;=50,G10480&gt;SUMIF(SeasonTotals!A$2:A$9,A10480,SeasonTotals!F$2:F$9)),AND(G10480&gt;0.885,F10480&gt;=50,D10480&lt;3)),1,0)</f>
        <v>0</v>
      </c>
      <c r="J10480" s="4">
        <f t="shared" si="654"/>
        <v>1</v>
      </c>
      <c r="K10480" s="5">
        <f t="shared" si="655"/>
        <v>0</v>
      </c>
    </row>
    <row r="10481" spans="1:11" x14ac:dyDescent="0.25">
      <c r="A10481" t="s">
        <v>129</v>
      </c>
      <c r="B10481" t="s">
        <v>34</v>
      </c>
      <c r="C10481">
        <v>1</v>
      </c>
      <c r="D10481">
        <v>4</v>
      </c>
      <c r="E10481">
        <v>32</v>
      </c>
      <c r="F10481">
        <v>65</v>
      </c>
      <c r="G10481" s="1">
        <f t="shared" si="652"/>
        <v>0.88888888888888884</v>
      </c>
      <c r="H10481" s="4">
        <f t="shared" si="653"/>
        <v>0</v>
      </c>
      <c r="I10481" s="5">
        <f>IF(OR(AND(F10481&gt;=50,G10481&gt;SUMIF(SeasonTotals!A$2:A$9,A10481,SeasonTotals!F$2:F$9)),AND(G10481&gt;0.885,F10481&gt;=50,D10481&lt;3)),1,0)</f>
        <v>0</v>
      </c>
      <c r="J10481" s="4">
        <f t="shared" si="654"/>
        <v>0</v>
      </c>
      <c r="K10481" s="5">
        <f t="shared" si="655"/>
        <v>0</v>
      </c>
    </row>
    <row r="10482" spans="1:11" x14ac:dyDescent="0.25">
      <c r="A10482" t="s">
        <v>129</v>
      </c>
      <c r="B10482" t="s">
        <v>34</v>
      </c>
      <c r="C10482">
        <v>1</v>
      </c>
      <c r="D10482">
        <v>4</v>
      </c>
      <c r="E10482">
        <v>24</v>
      </c>
      <c r="F10482">
        <v>65</v>
      </c>
      <c r="G10482" s="1">
        <f t="shared" si="652"/>
        <v>0.8571428571428571</v>
      </c>
      <c r="H10482" s="4">
        <f t="shared" si="653"/>
        <v>0</v>
      </c>
      <c r="I10482" s="5">
        <f>IF(OR(AND(F10482&gt;=50,G10482&gt;SUMIF(SeasonTotals!A$2:A$9,A10482,SeasonTotals!F$2:F$9)),AND(G10482&gt;0.885,F10482&gt;=50,D10482&lt;3)),1,0)</f>
        <v>0</v>
      </c>
      <c r="J10482" s="4">
        <f t="shared" si="654"/>
        <v>0</v>
      </c>
      <c r="K10482" s="5">
        <f t="shared" si="655"/>
        <v>0</v>
      </c>
    </row>
    <row r="10483" spans="1:11" x14ac:dyDescent="0.25">
      <c r="A10483" t="s">
        <v>129</v>
      </c>
      <c r="B10483" t="s">
        <v>34</v>
      </c>
      <c r="C10483">
        <v>1</v>
      </c>
      <c r="D10483">
        <v>3</v>
      </c>
      <c r="E10483">
        <v>19</v>
      </c>
      <c r="F10483">
        <v>58</v>
      </c>
      <c r="G10483" s="1">
        <f t="shared" si="652"/>
        <v>0.86363636363636365</v>
      </c>
      <c r="H10483" s="4">
        <f t="shared" si="653"/>
        <v>0</v>
      </c>
      <c r="I10483" s="5">
        <f>IF(OR(AND(F10483&gt;=50,G10483&gt;SUMIF(SeasonTotals!A$2:A$9,A10483,SeasonTotals!F$2:F$9)),AND(G10483&gt;0.885,F10483&gt;=50,D10483&lt;3)),1,0)</f>
        <v>0</v>
      </c>
      <c r="J10483" s="4">
        <f t="shared" si="654"/>
        <v>0</v>
      </c>
      <c r="K10483" s="5">
        <f t="shared" si="655"/>
        <v>0</v>
      </c>
    </row>
    <row r="10484" spans="1:11" x14ac:dyDescent="0.25">
      <c r="A10484" t="s">
        <v>129</v>
      </c>
      <c r="B10484" t="s">
        <v>34</v>
      </c>
      <c r="C10484">
        <v>1</v>
      </c>
      <c r="D10484">
        <v>2</v>
      </c>
      <c r="E10484">
        <v>12</v>
      </c>
      <c r="F10484">
        <v>60</v>
      </c>
      <c r="G10484" s="1">
        <f t="shared" si="652"/>
        <v>0.8571428571428571</v>
      </c>
      <c r="H10484" s="4">
        <f t="shared" si="653"/>
        <v>0</v>
      </c>
      <c r="I10484" s="5">
        <f>IF(OR(AND(F10484&gt;=50,G10484&gt;SUMIF(SeasonTotals!A$2:A$9,A10484,SeasonTotals!F$2:F$9)),AND(G10484&gt;0.885,F10484&gt;=50,D10484&lt;3)),1,0)</f>
        <v>0</v>
      </c>
      <c r="J10484" s="4">
        <f t="shared" si="654"/>
        <v>0</v>
      </c>
      <c r="K10484" s="5">
        <f t="shared" si="655"/>
        <v>0</v>
      </c>
    </row>
    <row r="10485" spans="1:11" x14ac:dyDescent="0.25">
      <c r="A10485" t="s">
        <v>129</v>
      </c>
      <c r="B10485" t="s">
        <v>34</v>
      </c>
      <c r="C10485">
        <v>1</v>
      </c>
      <c r="D10485">
        <v>2</v>
      </c>
      <c r="E10485">
        <v>33</v>
      </c>
      <c r="F10485">
        <v>65</v>
      </c>
      <c r="G10485" s="1">
        <f t="shared" si="652"/>
        <v>0.94285714285714284</v>
      </c>
      <c r="H10485" s="4">
        <f t="shared" si="653"/>
        <v>1</v>
      </c>
      <c r="I10485" s="5">
        <f>IF(OR(AND(F10485&gt;=50,G10485&gt;SUMIF(SeasonTotals!A$2:A$9,A10485,SeasonTotals!F$2:F$9)),AND(G10485&gt;0.885,F10485&gt;=50,D10485&lt;3)),1,0)</f>
        <v>1</v>
      </c>
      <c r="J10485" s="4">
        <f t="shared" si="654"/>
        <v>0</v>
      </c>
      <c r="K10485" s="5">
        <f t="shared" si="655"/>
        <v>0</v>
      </c>
    </row>
    <row r="10486" spans="1:11" x14ac:dyDescent="0.25">
      <c r="A10486" t="s">
        <v>129</v>
      </c>
      <c r="B10486" t="s">
        <v>34</v>
      </c>
      <c r="C10486">
        <v>1</v>
      </c>
      <c r="D10486">
        <v>2</v>
      </c>
      <c r="E10486">
        <v>30</v>
      </c>
      <c r="F10486">
        <v>40</v>
      </c>
      <c r="G10486" s="1">
        <f t="shared" si="652"/>
        <v>0.9375</v>
      </c>
      <c r="H10486" s="4">
        <f t="shared" si="653"/>
        <v>0</v>
      </c>
      <c r="I10486" s="5">
        <f>IF(OR(AND(F10486&gt;=50,G10486&gt;SUMIF(SeasonTotals!A$2:A$9,A10486,SeasonTotals!F$2:F$9)),AND(G10486&gt;0.885,F10486&gt;=50,D10486&lt;3)),1,0)</f>
        <v>0</v>
      </c>
      <c r="J10486" s="4">
        <f t="shared" si="654"/>
        <v>0</v>
      </c>
      <c r="K10486" s="5">
        <f t="shared" si="655"/>
        <v>1</v>
      </c>
    </row>
    <row r="10487" spans="1:11" x14ac:dyDescent="0.25">
      <c r="A10487" t="s">
        <v>129</v>
      </c>
      <c r="B10487" t="s">
        <v>122</v>
      </c>
      <c r="C10487">
        <v>1</v>
      </c>
      <c r="D10487">
        <v>5</v>
      </c>
      <c r="E10487">
        <v>30</v>
      </c>
      <c r="F10487">
        <v>60</v>
      </c>
      <c r="G10487" s="1">
        <f t="shared" si="652"/>
        <v>0.8571428571428571</v>
      </c>
      <c r="H10487" s="4">
        <f t="shared" si="653"/>
        <v>0</v>
      </c>
      <c r="I10487" s="5">
        <f>IF(OR(AND(F10487&gt;=50,G10487&gt;SUMIF(SeasonTotals!A$2:A$9,A10487,SeasonTotals!F$2:F$9)),AND(G10487&gt;0.885,F10487&gt;=50,D10487&lt;3)),1,0)</f>
        <v>0</v>
      </c>
      <c r="J10487" s="4">
        <f t="shared" si="654"/>
        <v>0</v>
      </c>
      <c r="K10487" s="5">
        <f t="shared" si="655"/>
        <v>0</v>
      </c>
    </row>
    <row r="10488" spans="1:11" x14ac:dyDescent="0.25">
      <c r="A10488" t="s">
        <v>129</v>
      </c>
      <c r="B10488" t="s">
        <v>122</v>
      </c>
      <c r="C10488">
        <v>1</v>
      </c>
      <c r="D10488">
        <v>3</v>
      </c>
      <c r="E10488">
        <v>26</v>
      </c>
      <c r="F10488">
        <v>65</v>
      </c>
      <c r="G10488" s="1">
        <f t="shared" si="652"/>
        <v>0.89655172413793105</v>
      </c>
      <c r="H10488" s="4">
        <f t="shared" si="653"/>
        <v>0</v>
      </c>
      <c r="I10488" s="5">
        <f>IF(OR(AND(F10488&gt;=50,G10488&gt;SUMIF(SeasonTotals!A$2:A$9,A10488,SeasonTotals!F$2:F$9)),AND(G10488&gt;0.885,F10488&gt;=50,D10488&lt;3)),1,0)</f>
        <v>0</v>
      </c>
      <c r="J10488" s="4">
        <f t="shared" si="654"/>
        <v>0</v>
      </c>
      <c r="K10488" s="5">
        <f t="shared" si="655"/>
        <v>0</v>
      </c>
    </row>
    <row r="10489" spans="1:11" x14ac:dyDescent="0.25">
      <c r="A10489" t="s">
        <v>129</v>
      </c>
      <c r="B10489" t="s">
        <v>122</v>
      </c>
      <c r="C10489">
        <v>1</v>
      </c>
      <c r="D10489">
        <v>2</v>
      </c>
      <c r="E10489">
        <v>42</v>
      </c>
      <c r="F10489">
        <v>58</v>
      </c>
      <c r="G10489" s="1">
        <f t="shared" si="652"/>
        <v>0.95454545454545459</v>
      </c>
      <c r="H10489" s="4">
        <f t="shared" si="653"/>
        <v>1</v>
      </c>
      <c r="I10489" s="5">
        <f>IF(OR(AND(F10489&gt;=50,G10489&gt;SUMIF(SeasonTotals!A$2:A$9,A10489,SeasonTotals!F$2:F$9)),AND(G10489&gt;0.885,F10489&gt;=50,D10489&lt;3)),1,0)</f>
        <v>1</v>
      </c>
      <c r="J10489" s="4">
        <f t="shared" si="654"/>
        <v>0</v>
      </c>
      <c r="K10489" s="5">
        <f t="shared" si="655"/>
        <v>0</v>
      </c>
    </row>
    <row r="10490" spans="1:11" x14ac:dyDescent="0.25">
      <c r="A10490" t="s">
        <v>129</v>
      </c>
      <c r="B10490" t="s">
        <v>122</v>
      </c>
      <c r="C10490">
        <v>1</v>
      </c>
      <c r="D10490">
        <v>3</v>
      </c>
      <c r="E10490">
        <v>26</v>
      </c>
      <c r="F10490">
        <v>59</v>
      </c>
      <c r="G10490" s="1">
        <f t="shared" si="652"/>
        <v>0.89655172413793105</v>
      </c>
      <c r="H10490" s="4">
        <f t="shared" si="653"/>
        <v>0</v>
      </c>
      <c r="I10490" s="5">
        <f>IF(OR(AND(F10490&gt;=50,G10490&gt;SUMIF(SeasonTotals!A$2:A$9,A10490,SeasonTotals!F$2:F$9)),AND(G10490&gt;0.885,F10490&gt;=50,D10490&lt;3)),1,0)</f>
        <v>0</v>
      </c>
      <c r="J10490" s="4">
        <f t="shared" si="654"/>
        <v>0</v>
      </c>
      <c r="K10490" s="5">
        <f t="shared" si="655"/>
        <v>0</v>
      </c>
    </row>
    <row r="10491" spans="1:11" x14ac:dyDescent="0.25">
      <c r="A10491" t="s">
        <v>129</v>
      </c>
      <c r="B10491" t="s">
        <v>122</v>
      </c>
      <c r="C10491">
        <v>1</v>
      </c>
      <c r="D10491">
        <v>5</v>
      </c>
      <c r="E10491">
        <v>27</v>
      </c>
      <c r="F10491">
        <v>47</v>
      </c>
      <c r="G10491" s="1">
        <f t="shared" si="652"/>
        <v>0.84375</v>
      </c>
      <c r="H10491" s="4">
        <f t="shared" si="653"/>
        <v>0</v>
      </c>
      <c r="I10491" s="5">
        <f>IF(OR(AND(F10491&gt;=50,G10491&gt;SUMIF(SeasonTotals!A$2:A$9,A10491,SeasonTotals!F$2:F$9)),AND(G10491&gt;0.885,F10491&gt;=50,D10491&lt;3)),1,0)</f>
        <v>0</v>
      </c>
      <c r="J10491" s="4">
        <f t="shared" si="654"/>
        <v>1</v>
      </c>
      <c r="K10491" s="5">
        <f t="shared" si="655"/>
        <v>1</v>
      </c>
    </row>
    <row r="10492" spans="1:11" x14ac:dyDescent="0.25">
      <c r="A10492" t="s">
        <v>129</v>
      </c>
      <c r="B10492" t="s">
        <v>122</v>
      </c>
      <c r="C10492">
        <v>1</v>
      </c>
      <c r="D10492">
        <v>3</v>
      </c>
      <c r="E10492">
        <v>31</v>
      </c>
      <c r="F10492">
        <v>64</v>
      </c>
      <c r="G10492" s="1">
        <f t="shared" si="652"/>
        <v>0.91176470588235292</v>
      </c>
      <c r="H10492" s="4">
        <f t="shared" si="653"/>
        <v>0</v>
      </c>
      <c r="I10492" s="5">
        <f>IF(OR(AND(F10492&gt;=50,G10492&gt;SUMIF(SeasonTotals!A$2:A$9,A10492,SeasonTotals!F$2:F$9)),AND(G10492&gt;0.885,F10492&gt;=50,D10492&lt;3)),1,0)</f>
        <v>0</v>
      </c>
      <c r="J10492" s="4">
        <f t="shared" si="654"/>
        <v>0</v>
      </c>
      <c r="K10492" s="5">
        <f t="shared" si="655"/>
        <v>0</v>
      </c>
    </row>
    <row r="10493" spans="1:11" x14ac:dyDescent="0.25">
      <c r="A10493" t="s">
        <v>129</v>
      </c>
      <c r="B10493" t="s">
        <v>122</v>
      </c>
      <c r="C10493">
        <v>1</v>
      </c>
      <c r="D10493">
        <v>2</v>
      </c>
      <c r="E10493">
        <v>23</v>
      </c>
      <c r="F10493">
        <v>60</v>
      </c>
      <c r="G10493" s="1">
        <f t="shared" si="652"/>
        <v>0.92</v>
      </c>
      <c r="H10493" s="4">
        <f t="shared" si="653"/>
        <v>1</v>
      </c>
      <c r="I10493" s="5">
        <f>IF(OR(AND(F10493&gt;=50,G10493&gt;SUMIF(SeasonTotals!A$2:A$9,A10493,SeasonTotals!F$2:F$9)),AND(G10493&gt;0.885,F10493&gt;=50,D10493&lt;3)),1,0)</f>
        <v>1</v>
      </c>
      <c r="J10493" s="4">
        <f t="shared" si="654"/>
        <v>0</v>
      </c>
      <c r="K10493" s="5">
        <f t="shared" si="655"/>
        <v>0</v>
      </c>
    </row>
    <row r="10494" spans="1:11" x14ac:dyDescent="0.25">
      <c r="A10494" t="s">
        <v>129</v>
      </c>
      <c r="B10494" t="s">
        <v>37</v>
      </c>
      <c r="C10494">
        <v>1</v>
      </c>
      <c r="D10494">
        <v>3</v>
      </c>
      <c r="E10494">
        <v>27</v>
      </c>
      <c r="F10494">
        <v>64</v>
      </c>
      <c r="G10494" s="1">
        <f t="shared" si="652"/>
        <v>0.9</v>
      </c>
      <c r="H10494" s="4">
        <f t="shared" si="653"/>
        <v>0</v>
      </c>
      <c r="I10494" s="5">
        <f>IF(OR(AND(F10494&gt;=50,G10494&gt;SUMIF(SeasonTotals!A$2:A$9,A10494,SeasonTotals!F$2:F$9)),AND(G10494&gt;0.885,F10494&gt;=50,D10494&lt;3)),1,0)</f>
        <v>0</v>
      </c>
      <c r="J10494" s="4">
        <f t="shared" si="654"/>
        <v>0</v>
      </c>
      <c r="K10494" s="5">
        <f t="shared" si="655"/>
        <v>0</v>
      </c>
    </row>
    <row r="10495" spans="1:11" x14ac:dyDescent="0.25">
      <c r="A10495" t="s">
        <v>129</v>
      </c>
      <c r="B10495" t="s">
        <v>37</v>
      </c>
      <c r="C10495">
        <v>1</v>
      </c>
      <c r="D10495">
        <v>1</v>
      </c>
      <c r="E10495">
        <v>27</v>
      </c>
      <c r="F10495">
        <v>65</v>
      </c>
      <c r="G10495" s="1">
        <f t="shared" si="652"/>
        <v>0.9642857142857143</v>
      </c>
      <c r="H10495" s="4">
        <f t="shared" si="653"/>
        <v>1</v>
      </c>
      <c r="I10495" s="5">
        <f>IF(OR(AND(F10495&gt;=50,G10495&gt;SUMIF(SeasonTotals!A$2:A$9,A10495,SeasonTotals!F$2:F$9)),AND(G10495&gt;0.885,F10495&gt;=50,D10495&lt;3)),1,0)</f>
        <v>1</v>
      </c>
      <c r="J10495" s="4">
        <f t="shared" si="654"/>
        <v>0</v>
      </c>
      <c r="K10495" s="5">
        <f t="shared" si="655"/>
        <v>0</v>
      </c>
    </row>
    <row r="10496" spans="1:11" x14ac:dyDescent="0.25">
      <c r="A10496" t="s">
        <v>129</v>
      </c>
      <c r="B10496" t="s">
        <v>37</v>
      </c>
      <c r="C10496">
        <v>1</v>
      </c>
      <c r="D10496">
        <v>3</v>
      </c>
      <c r="E10496">
        <v>30</v>
      </c>
      <c r="F10496">
        <v>59</v>
      </c>
      <c r="G10496" s="1">
        <f t="shared" si="652"/>
        <v>0.90909090909090906</v>
      </c>
      <c r="H10496" s="4">
        <f t="shared" si="653"/>
        <v>0</v>
      </c>
      <c r="I10496" s="5">
        <f>IF(OR(AND(F10496&gt;=50,G10496&gt;SUMIF(SeasonTotals!A$2:A$9,A10496,SeasonTotals!F$2:F$9)),AND(G10496&gt;0.885,F10496&gt;=50,D10496&lt;3)),1,0)</f>
        <v>0</v>
      </c>
      <c r="J10496" s="4">
        <f t="shared" si="654"/>
        <v>0</v>
      </c>
      <c r="K10496" s="5">
        <f t="shared" si="655"/>
        <v>0</v>
      </c>
    </row>
    <row r="10497" spans="1:11" x14ac:dyDescent="0.25">
      <c r="A10497" t="s">
        <v>129</v>
      </c>
      <c r="B10497" t="s">
        <v>37</v>
      </c>
      <c r="C10497">
        <v>1</v>
      </c>
      <c r="D10497">
        <v>0</v>
      </c>
      <c r="E10497">
        <v>40</v>
      </c>
      <c r="F10497">
        <v>60</v>
      </c>
      <c r="G10497" s="1">
        <f t="shared" si="652"/>
        <v>1</v>
      </c>
      <c r="H10497" s="4">
        <f t="shared" si="653"/>
        <v>1</v>
      </c>
      <c r="I10497" s="5">
        <f>IF(OR(AND(F10497&gt;=50,G10497&gt;SUMIF(SeasonTotals!A$2:A$9,A10497,SeasonTotals!F$2:F$9)),AND(G10497&gt;0.885,F10497&gt;=50,D10497&lt;3)),1,0)</f>
        <v>1</v>
      </c>
      <c r="J10497" s="4">
        <f t="shared" si="654"/>
        <v>0</v>
      </c>
      <c r="K10497" s="5">
        <f t="shared" si="655"/>
        <v>0</v>
      </c>
    </row>
    <row r="10498" spans="1:11" x14ac:dyDescent="0.25">
      <c r="A10498" t="s">
        <v>129</v>
      </c>
      <c r="B10498" t="s">
        <v>37</v>
      </c>
      <c r="C10498">
        <v>1</v>
      </c>
      <c r="D10498">
        <v>2</v>
      </c>
      <c r="E10498">
        <v>33</v>
      </c>
      <c r="F10498">
        <v>65</v>
      </c>
      <c r="G10498" s="1">
        <f t="shared" ref="G10498:G10561" si="656">E10498/MAX(1,SUM(D10498:E10498))</f>
        <v>0.94285714285714284</v>
      </c>
      <c r="H10498" s="4">
        <f t="shared" ref="H10498:H10561" si="657">IF(AND(F10498&gt;=50,OR(G10498&gt;0.913,AND(G10498&gt;0.885,D10498&lt;3))),1,0)</f>
        <v>1</v>
      </c>
      <c r="I10498" s="5">
        <f>IF(OR(AND(F10498&gt;=50,G10498&gt;SUMIF(SeasonTotals!A$2:A$9,A10498,SeasonTotals!F$2:F$9)),AND(G10498&gt;0.885,F10498&gt;=50,D10498&lt;3)),1,0)</f>
        <v>1</v>
      </c>
      <c r="J10498" s="4">
        <f t="shared" ref="J10498:J10561" si="658">IF(G10498&lt;0.85,1,0)</f>
        <v>0</v>
      </c>
      <c r="K10498" s="5">
        <f t="shared" ref="K10498:K10561" si="659">IF(F10498&lt;55,1,0)</f>
        <v>0</v>
      </c>
    </row>
    <row r="10499" spans="1:11" x14ac:dyDescent="0.25">
      <c r="A10499" t="s">
        <v>129</v>
      </c>
      <c r="B10499" t="s">
        <v>37</v>
      </c>
      <c r="C10499">
        <v>1</v>
      </c>
      <c r="D10499">
        <v>2</v>
      </c>
      <c r="E10499">
        <v>22</v>
      </c>
      <c r="F10499">
        <v>48</v>
      </c>
      <c r="G10499" s="1">
        <f t="shared" si="656"/>
        <v>0.91666666666666663</v>
      </c>
      <c r="H10499" s="4">
        <f t="shared" si="657"/>
        <v>0</v>
      </c>
      <c r="I10499" s="5">
        <f>IF(OR(AND(F10499&gt;=50,G10499&gt;SUMIF(SeasonTotals!A$2:A$9,A10499,SeasonTotals!F$2:F$9)),AND(G10499&gt;0.885,F10499&gt;=50,D10499&lt;3)),1,0)</f>
        <v>0</v>
      </c>
      <c r="J10499" s="4">
        <f t="shared" si="658"/>
        <v>0</v>
      </c>
      <c r="K10499" s="5">
        <f t="shared" si="659"/>
        <v>1</v>
      </c>
    </row>
    <row r="10500" spans="1:11" x14ac:dyDescent="0.25">
      <c r="A10500" t="s">
        <v>129</v>
      </c>
      <c r="B10500" t="s">
        <v>37</v>
      </c>
      <c r="C10500">
        <v>1</v>
      </c>
      <c r="D10500">
        <v>4</v>
      </c>
      <c r="E10500">
        <v>32</v>
      </c>
      <c r="F10500">
        <v>58</v>
      </c>
      <c r="G10500" s="1">
        <f t="shared" si="656"/>
        <v>0.88888888888888884</v>
      </c>
      <c r="H10500" s="4">
        <f t="shared" si="657"/>
        <v>0</v>
      </c>
      <c r="I10500" s="5">
        <f>IF(OR(AND(F10500&gt;=50,G10500&gt;SUMIF(SeasonTotals!A$2:A$9,A10500,SeasonTotals!F$2:F$9)),AND(G10500&gt;0.885,F10500&gt;=50,D10500&lt;3)),1,0)</f>
        <v>0</v>
      </c>
      <c r="J10500" s="4">
        <f t="shared" si="658"/>
        <v>0</v>
      </c>
      <c r="K10500" s="5">
        <f t="shared" si="659"/>
        <v>0</v>
      </c>
    </row>
    <row r="10501" spans="1:11" x14ac:dyDescent="0.25">
      <c r="A10501" t="s">
        <v>129</v>
      </c>
      <c r="B10501" t="s">
        <v>37</v>
      </c>
      <c r="C10501">
        <v>1</v>
      </c>
      <c r="D10501">
        <v>4</v>
      </c>
      <c r="E10501">
        <v>36</v>
      </c>
      <c r="F10501">
        <v>65</v>
      </c>
      <c r="G10501" s="1">
        <f t="shared" si="656"/>
        <v>0.9</v>
      </c>
      <c r="H10501" s="4">
        <f t="shared" si="657"/>
        <v>0</v>
      </c>
      <c r="I10501" s="5">
        <f>IF(OR(AND(F10501&gt;=50,G10501&gt;SUMIF(SeasonTotals!A$2:A$9,A10501,SeasonTotals!F$2:F$9)),AND(G10501&gt;0.885,F10501&gt;=50,D10501&lt;3)),1,0)</f>
        <v>0</v>
      </c>
      <c r="J10501" s="4">
        <f t="shared" si="658"/>
        <v>0</v>
      </c>
      <c r="K10501" s="5">
        <f t="shared" si="659"/>
        <v>0</v>
      </c>
    </row>
    <row r="10502" spans="1:11" x14ac:dyDescent="0.25">
      <c r="A10502" t="s">
        <v>129</v>
      </c>
      <c r="B10502" t="s">
        <v>37</v>
      </c>
      <c r="C10502">
        <v>1</v>
      </c>
      <c r="D10502">
        <v>1</v>
      </c>
      <c r="E10502">
        <v>27</v>
      </c>
      <c r="F10502">
        <v>65</v>
      </c>
      <c r="G10502" s="1">
        <f t="shared" si="656"/>
        <v>0.9642857142857143</v>
      </c>
      <c r="H10502" s="4">
        <f t="shared" si="657"/>
        <v>1</v>
      </c>
      <c r="I10502" s="5">
        <f>IF(OR(AND(F10502&gt;=50,G10502&gt;SUMIF(SeasonTotals!A$2:A$9,A10502,SeasonTotals!F$2:F$9)),AND(G10502&gt;0.885,F10502&gt;=50,D10502&lt;3)),1,0)</f>
        <v>1</v>
      </c>
      <c r="J10502" s="4">
        <f t="shared" si="658"/>
        <v>0</v>
      </c>
      <c r="K10502" s="5">
        <f t="shared" si="659"/>
        <v>0</v>
      </c>
    </row>
    <row r="10503" spans="1:11" x14ac:dyDescent="0.25">
      <c r="A10503" t="s">
        <v>129</v>
      </c>
      <c r="B10503" t="s">
        <v>37</v>
      </c>
      <c r="C10503">
        <v>1</v>
      </c>
      <c r="D10503">
        <v>3</v>
      </c>
      <c r="E10503">
        <v>25</v>
      </c>
      <c r="F10503">
        <v>59</v>
      </c>
      <c r="G10503" s="1">
        <f t="shared" si="656"/>
        <v>0.8928571428571429</v>
      </c>
      <c r="H10503" s="4">
        <f t="shared" si="657"/>
        <v>0</v>
      </c>
      <c r="I10503" s="5">
        <f>IF(OR(AND(F10503&gt;=50,G10503&gt;SUMIF(SeasonTotals!A$2:A$9,A10503,SeasonTotals!F$2:F$9)),AND(G10503&gt;0.885,F10503&gt;=50,D10503&lt;3)),1,0)</f>
        <v>0</v>
      </c>
      <c r="J10503" s="4">
        <f t="shared" si="658"/>
        <v>0</v>
      </c>
      <c r="K10503" s="5">
        <f t="shared" si="659"/>
        <v>0</v>
      </c>
    </row>
    <row r="10504" spans="1:11" x14ac:dyDescent="0.25">
      <c r="A10504" t="s">
        <v>129</v>
      </c>
      <c r="B10504" t="s">
        <v>37</v>
      </c>
      <c r="C10504">
        <v>1</v>
      </c>
      <c r="D10504">
        <v>2</v>
      </c>
      <c r="E10504">
        <v>29</v>
      </c>
      <c r="F10504">
        <v>60</v>
      </c>
      <c r="G10504" s="1">
        <f t="shared" si="656"/>
        <v>0.93548387096774188</v>
      </c>
      <c r="H10504" s="4">
        <f t="shared" si="657"/>
        <v>1</v>
      </c>
      <c r="I10504" s="5">
        <f>IF(OR(AND(F10504&gt;=50,G10504&gt;SUMIF(SeasonTotals!A$2:A$9,A10504,SeasonTotals!F$2:F$9)),AND(G10504&gt;0.885,F10504&gt;=50,D10504&lt;3)),1,0)</f>
        <v>1</v>
      </c>
      <c r="J10504" s="4">
        <f t="shared" si="658"/>
        <v>0</v>
      </c>
      <c r="K10504" s="5">
        <f t="shared" si="659"/>
        <v>0</v>
      </c>
    </row>
    <row r="10505" spans="1:11" x14ac:dyDescent="0.25">
      <c r="A10505" t="s">
        <v>129</v>
      </c>
      <c r="B10505" t="s">
        <v>37</v>
      </c>
      <c r="C10505">
        <v>1</v>
      </c>
      <c r="D10505">
        <v>1</v>
      </c>
      <c r="E10505">
        <v>34</v>
      </c>
      <c r="F10505">
        <v>60</v>
      </c>
      <c r="G10505" s="1">
        <f t="shared" si="656"/>
        <v>0.97142857142857142</v>
      </c>
      <c r="H10505" s="4">
        <f t="shared" si="657"/>
        <v>1</v>
      </c>
      <c r="I10505" s="5">
        <f>IF(OR(AND(F10505&gt;=50,G10505&gt;SUMIF(SeasonTotals!A$2:A$9,A10505,SeasonTotals!F$2:F$9)),AND(G10505&gt;0.885,F10505&gt;=50,D10505&lt;3)),1,0)</f>
        <v>1</v>
      </c>
      <c r="J10505" s="4">
        <f t="shared" si="658"/>
        <v>0</v>
      </c>
      <c r="K10505" s="5">
        <f t="shared" si="659"/>
        <v>0</v>
      </c>
    </row>
    <row r="10506" spans="1:11" x14ac:dyDescent="0.25">
      <c r="A10506" t="s">
        <v>129</v>
      </c>
      <c r="B10506" t="s">
        <v>37</v>
      </c>
      <c r="C10506">
        <v>1</v>
      </c>
      <c r="D10506">
        <v>2</v>
      </c>
      <c r="E10506">
        <v>31</v>
      </c>
      <c r="F10506">
        <v>59</v>
      </c>
      <c r="G10506" s="1">
        <f t="shared" si="656"/>
        <v>0.93939393939393945</v>
      </c>
      <c r="H10506" s="4">
        <f t="shared" si="657"/>
        <v>1</v>
      </c>
      <c r="I10506" s="5">
        <f>IF(OR(AND(F10506&gt;=50,G10506&gt;SUMIF(SeasonTotals!A$2:A$9,A10506,SeasonTotals!F$2:F$9)),AND(G10506&gt;0.885,F10506&gt;=50,D10506&lt;3)),1,0)</f>
        <v>1</v>
      </c>
      <c r="J10506" s="4">
        <f t="shared" si="658"/>
        <v>0</v>
      </c>
      <c r="K10506" s="5">
        <f t="shared" si="659"/>
        <v>0</v>
      </c>
    </row>
    <row r="10507" spans="1:11" x14ac:dyDescent="0.25">
      <c r="A10507" t="s">
        <v>129</v>
      </c>
      <c r="B10507" t="s">
        <v>37</v>
      </c>
      <c r="C10507">
        <v>1</v>
      </c>
      <c r="D10507">
        <v>2</v>
      </c>
      <c r="E10507">
        <v>36</v>
      </c>
      <c r="F10507">
        <v>59</v>
      </c>
      <c r="G10507" s="1">
        <f t="shared" si="656"/>
        <v>0.94736842105263153</v>
      </c>
      <c r="H10507" s="4">
        <f t="shared" si="657"/>
        <v>1</v>
      </c>
      <c r="I10507" s="5">
        <f>IF(OR(AND(F10507&gt;=50,G10507&gt;SUMIF(SeasonTotals!A$2:A$9,A10507,SeasonTotals!F$2:F$9)),AND(G10507&gt;0.885,F10507&gt;=50,D10507&lt;3)),1,0)</f>
        <v>1</v>
      </c>
      <c r="J10507" s="4">
        <f t="shared" si="658"/>
        <v>0</v>
      </c>
      <c r="K10507" s="5">
        <f t="shared" si="659"/>
        <v>0</v>
      </c>
    </row>
    <row r="10508" spans="1:11" x14ac:dyDescent="0.25">
      <c r="A10508" t="s">
        <v>129</v>
      </c>
      <c r="B10508" t="s">
        <v>37</v>
      </c>
      <c r="C10508">
        <v>1</v>
      </c>
      <c r="D10508">
        <v>3</v>
      </c>
      <c r="E10508">
        <v>18</v>
      </c>
      <c r="F10508">
        <v>60</v>
      </c>
      <c r="G10508" s="1">
        <f t="shared" si="656"/>
        <v>0.8571428571428571</v>
      </c>
      <c r="H10508" s="4">
        <f t="shared" si="657"/>
        <v>0</v>
      </c>
      <c r="I10508" s="5">
        <f>IF(OR(AND(F10508&gt;=50,G10508&gt;SUMIF(SeasonTotals!A$2:A$9,A10508,SeasonTotals!F$2:F$9)),AND(G10508&gt;0.885,F10508&gt;=50,D10508&lt;3)),1,0)</f>
        <v>0</v>
      </c>
      <c r="J10508" s="4">
        <f t="shared" si="658"/>
        <v>0</v>
      </c>
      <c r="K10508" s="5">
        <f t="shared" si="659"/>
        <v>0</v>
      </c>
    </row>
    <row r="10509" spans="1:11" x14ac:dyDescent="0.25">
      <c r="A10509" t="s">
        <v>129</v>
      </c>
      <c r="B10509" t="s">
        <v>37</v>
      </c>
      <c r="C10509">
        <v>1</v>
      </c>
      <c r="D10509">
        <v>0</v>
      </c>
      <c r="E10509">
        <v>29</v>
      </c>
      <c r="F10509">
        <v>60</v>
      </c>
      <c r="G10509" s="1">
        <f t="shared" si="656"/>
        <v>1</v>
      </c>
      <c r="H10509" s="4">
        <f t="shared" si="657"/>
        <v>1</v>
      </c>
      <c r="I10509" s="5">
        <f>IF(OR(AND(F10509&gt;=50,G10509&gt;SUMIF(SeasonTotals!A$2:A$9,A10509,SeasonTotals!F$2:F$9)),AND(G10509&gt;0.885,F10509&gt;=50,D10509&lt;3)),1,0)</f>
        <v>1</v>
      </c>
      <c r="J10509" s="4">
        <f t="shared" si="658"/>
        <v>0</v>
      </c>
      <c r="K10509" s="5">
        <f t="shared" si="659"/>
        <v>0</v>
      </c>
    </row>
    <row r="10510" spans="1:11" x14ac:dyDescent="0.25">
      <c r="A10510" t="s">
        <v>129</v>
      </c>
      <c r="B10510" t="s">
        <v>37</v>
      </c>
      <c r="C10510">
        <v>1</v>
      </c>
      <c r="D10510">
        <v>3</v>
      </c>
      <c r="E10510">
        <v>24</v>
      </c>
      <c r="F10510">
        <v>59</v>
      </c>
      <c r="G10510" s="1">
        <f t="shared" si="656"/>
        <v>0.88888888888888884</v>
      </c>
      <c r="H10510" s="4">
        <f t="shared" si="657"/>
        <v>0</v>
      </c>
      <c r="I10510" s="5">
        <f>IF(OR(AND(F10510&gt;=50,G10510&gt;SUMIF(SeasonTotals!A$2:A$9,A10510,SeasonTotals!F$2:F$9)),AND(G10510&gt;0.885,F10510&gt;=50,D10510&lt;3)),1,0)</f>
        <v>0</v>
      </c>
      <c r="J10510" s="4">
        <f t="shared" si="658"/>
        <v>0</v>
      </c>
      <c r="K10510" s="5">
        <f t="shared" si="659"/>
        <v>0</v>
      </c>
    </row>
    <row r="10511" spans="1:11" x14ac:dyDescent="0.25">
      <c r="A10511" t="s">
        <v>129</v>
      </c>
      <c r="B10511" t="s">
        <v>37</v>
      </c>
      <c r="C10511">
        <v>1</v>
      </c>
      <c r="D10511">
        <v>2</v>
      </c>
      <c r="E10511">
        <v>24</v>
      </c>
      <c r="F10511">
        <v>60</v>
      </c>
      <c r="G10511" s="1">
        <f t="shared" si="656"/>
        <v>0.92307692307692313</v>
      </c>
      <c r="H10511" s="4">
        <f t="shared" si="657"/>
        <v>1</v>
      </c>
      <c r="I10511" s="5">
        <f>IF(OR(AND(F10511&gt;=50,G10511&gt;SUMIF(SeasonTotals!A$2:A$9,A10511,SeasonTotals!F$2:F$9)),AND(G10511&gt;0.885,F10511&gt;=50,D10511&lt;3)),1,0)</f>
        <v>1</v>
      </c>
      <c r="J10511" s="4">
        <f t="shared" si="658"/>
        <v>0</v>
      </c>
      <c r="K10511" s="5">
        <f t="shared" si="659"/>
        <v>0</v>
      </c>
    </row>
    <row r="10512" spans="1:11" x14ac:dyDescent="0.25">
      <c r="A10512" t="s">
        <v>129</v>
      </c>
      <c r="B10512" t="s">
        <v>37</v>
      </c>
      <c r="C10512">
        <v>1</v>
      </c>
      <c r="D10512">
        <v>3</v>
      </c>
      <c r="E10512">
        <v>26</v>
      </c>
      <c r="F10512">
        <v>58</v>
      </c>
      <c r="G10512" s="1">
        <f t="shared" si="656"/>
        <v>0.89655172413793105</v>
      </c>
      <c r="H10512" s="4">
        <f t="shared" si="657"/>
        <v>0</v>
      </c>
      <c r="I10512" s="5">
        <f>IF(OR(AND(F10512&gt;=50,G10512&gt;SUMIF(SeasonTotals!A$2:A$9,A10512,SeasonTotals!F$2:F$9)),AND(G10512&gt;0.885,F10512&gt;=50,D10512&lt;3)),1,0)</f>
        <v>0</v>
      </c>
      <c r="J10512" s="4">
        <f t="shared" si="658"/>
        <v>0</v>
      </c>
      <c r="K10512" s="5">
        <f t="shared" si="659"/>
        <v>0</v>
      </c>
    </row>
    <row r="10513" spans="1:11" x14ac:dyDescent="0.25">
      <c r="A10513" t="s">
        <v>129</v>
      </c>
      <c r="B10513" t="s">
        <v>37</v>
      </c>
      <c r="C10513">
        <v>1</v>
      </c>
      <c r="D10513">
        <v>2</v>
      </c>
      <c r="E10513">
        <v>29</v>
      </c>
      <c r="F10513">
        <v>65</v>
      </c>
      <c r="G10513" s="1">
        <f t="shared" si="656"/>
        <v>0.93548387096774188</v>
      </c>
      <c r="H10513" s="4">
        <f t="shared" si="657"/>
        <v>1</v>
      </c>
      <c r="I10513" s="5">
        <f>IF(OR(AND(F10513&gt;=50,G10513&gt;SUMIF(SeasonTotals!A$2:A$9,A10513,SeasonTotals!F$2:F$9)),AND(G10513&gt;0.885,F10513&gt;=50,D10513&lt;3)),1,0)</f>
        <v>1</v>
      </c>
      <c r="J10513" s="4">
        <f t="shared" si="658"/>
        <v>0</v>
      </c>
      <c r="K10513" s="5">
        <f t="shared" si="659"/>
        <v>0</v>
      </c>
    </row>
    <row r="10514" spans="1:11" x14ac:dyDescent="0.25">
      <c r="A10514" t="s">
        <v>129</v>
      </c>
      <c r="B10514" t="s">
        <v>37</v>
      </c>
      <c r="C10514">
        <v>1</v>
      </c>
      <c r="D10514">
        <v>1</v>
      </c>
      <c r="E10514">
        <v>20</v>
      </c>
      <c r="F10514">
        <v>60</v>
      </c>
      <c r="G10514" s="1">
        <f t="shared" si="656"/>
        <v>0.95238095238095233</v>
      </c>
      <c r="H10514" s="4">
        <f t="shared" si="657"/>
        <v>1</v>
      </c>
      <c r="I10514" s="5">
        <f>IF(OR(AND(F10514&gt;=50,G10514&gt;SUMIF(SeasonTotals!A$2:A$9,A10514,SeasonTotals!F$2:F$9)),AND(G10514&gt;0.885,F10514&gt;=50,D10514&lt;3)),1,0)</f>
        <v>1</v>
      </c>
      <c r="J10514" s="4">
        <f t="shared" si="658"/>
        <v>0</v>
      </c>
      <c r="K10514" s="5">
        <f t="shared" si="659"/>
        <v>0</v>
      </c>
    </row>
    <row r="10515" spans="1:11" x14ac:dyDescent="0.25">
      <c r="A10515" t="s">
        <v>129</v>
      </c>
      <c r="B10515" t="s">
        <v>37</v>
      </c>
      <c r="C10515">
        <v>1</v>
      </c>
      <c r="D10515">
        <v>1</v>
      </c>
      <c r="E10515">
        <v>27</v>
      </c>
      <c r="F10515">
        <v>58</v>
      </c>
      <c r="G10515" s="1">
        <f t="shared" si="656"/>
        <v>0.9642857142857143</v>
      </c>
      <c r="H10515" s="4">
        <f t="shared" si="657"/>
        <v>1</v>
      </c>
      <c r="I10515" s="5">
        <f>IF(OR(AND(F10515&gt;=50,G10515&gt;SUMIF(SeasonTotals!A$2:A$9,A10515,SeasonTotals!F$2:F$9)),AND(G10515&gt;0.885,F10515&gt;=50,D10515&lt;3)),1,0)</f>
        <v>1</v>
      </c>
      <c r="J10515" s="4">
        <f t="shared" si="658"/>
        <v>0</v>
      </c>
      <c r="K10515" s="5">
        <f t="shared" si="659"/>
        <v>0</v>
      </c>
    </row>
    <row r="10516" spans="1:11" x14ac:dyDescent="0.25">
      <c r="A10516" t="s">
        <v>129</v>
      </c>
      <c r="B10516" t="s">
        <v>37</v>
      </c>
      <c r="C10516">
        <v>1</v>
      </c>
      <c r="D10516">
        <v>3</v>
      </c>
      <c r="E10516">
        <v>32</v>
      </c>
      <c r="F10516">
        <v>59</v>
      </c>
      <c r="G10516" s="1">
        <f t="shared" si="656"/>
        <v>0.91428571428571426</v>
      </c>
      <c r="H10516" s="4">
        <f t="shared" si="657"/>
        <v>1</v>
      </c>
      <c r="I10516" s="5">
        <f>IF(OR(AND(F10516&gt;=50,G10516&gt;SUMIF(SeasonTotals!A$2:A$9,A10516,SeasonTotals!F$2:F$9)),AND(G10516&gt;0.885,F10516&gt;=50,D10516&lt;3)),1,0)</f>
        <v>1</v>
      </c>
      <c r="J10516" s="4">
        <f t="shared" si="658"/>
        <v>0</v>
      </c>
      <c r="K10516" s="5">
        <f t="shared" si="659"/>
        <v>0</v>
      </c>
    </row>
    <row r="10517" spans="1:11" x14ac:dyDescent="0.25">
      <c r="A10517" t="s">
        <v>129</v>
      </c>
      <c r="B10517" t="s">
        <v>37</v>
      </c>
      <c r="C10517">
        <v>1</v>
      </c>
      <c r="D10517">
        <v>1</v>
      </c>
      <c r="E10517">
        <v>30</v>
      </c>
      <c r="F10517">
        <v>60</v>
      </c>
      <c r="G10517" s="1">
        <f t="shared" si="656"/>
        <v>0.967741935483871</v>
      </c>
      <c r="H10517" s="4">
        <f t="shared" si="657"/>
        <v>1</v>
      </c>
      <c r="I10517" s="5">
        <f>IF(OR(AND(F10517&gt;=50,G10517&gt;SUMIF(SeasonTotals!A$2:A$9,A10517,SeasonTotals!F$2:F$9)),AND(G10517&gt;0.885,F10517&gt;=50,D10517&lt;3)),1,0)</f>
        <v>1</v>
      </c>
      <c r="J10517" s="4">
        <f t="shared" si="658"/>
        <v>0</v>
      </c>
      <c r="K10517" s="5">
        <f t="shared" si="659"/>
        <v>0</v>
      </c>
    </row>
    <row r="10518" spans="1:11" x14ac:dyDescent="0.25">
      <c r="A10518" t="s">
        <v>129</v>
      </c>
      <c r="B10518" t="s">
        <v>37</v>
      </c>
      <c r="C10518">
        <v>1</v>
      </c>
      <c r="D10518">
        <v>2</v>
      </c>
      <c r="E10518">
        <v>28</v>
      </c>
      <c r="F10518">
        <v>60</v>
      </c>
      <c r="G10518" s="1">
        <f t="shared" si="656"/>
        <v>0.93333333333333335</v>
      </c>
      <c r="H10518" s="4">
        <f t="shared" si="657"/>
        <v>1</v>
      </c>
      <c r="I10518" s="5">
        <f>IF(OR(AND(F10518&gt;=50,G10518&gt;SUMIF(SeasonTotals!A$2:A$9,A10518,SeasonTotals!F$2:F$9)),AND(G10518&gt;0.885,F10518&gt;=50,D10518&lt;3)),1,0)</f>
        <v>1</v>
      </c>
      <c r="J10518" s="4">
        <f t="shared" si="658"/>
        <v>0</v>
      </c>
      <c r="K10518" s="5">
        <f t="shared" si="659"/>
        <v>0</v>
      </c>
    </row>
    <row r="10519" spans="1:11" x14ac:dyDescent="0.25">
      <c r="A10519" t="s">
        <v>129</v>
      </c>
      <c r="B10519" t="s">
        <v>37</v>
      </c>
      <c r="C10519">
        <v>1</v>
      </c>
      <c r="D10519">
        <v>0</v>
      </c>
      <c r="E10519">
        <v>28</v>
      </c>
      <c r="F10519">
        <v>60</v>
      </c>
      <c r="G10519" s="1">
        <f t="shared" si="656"/>
        <v>1</v>
      </c>
      <c r="H10519" s="4">
        <f t="shared" si="657"/>
        <v>1</v>
      </c>
      <c r="I10519" s="5">
        <f>IF(OR(AND(F10519&gt;=50,G10519&gt;SUMIF(SeasonTotals!A$2:A$9,A10519,SeasonTotals!F$2:F$9)),AND(G10519&gt;0.885,F10519&gt;=50,D10519&lt;3)),1,0)</f>
        <v>1</v>
      </c>
      <c r="J10519" s="4">
        <f t="shared" si="658"/>
        <v>0</v>
      </c>
      <c r="K10519" s="5">
        <f t="shared" si="659"/>
        <v>0</v>
      </c>
    </row>
    <row r="10520" spans="1:11" x14ac:dyDescent="0.25">
      <c r="A10520" t="s">
        <v>129</v>
      </c>
      <c r="B10520" t="s">
        <v>37</v>
      </c>
      <c r="C10520">
        <v>1</v>
      </c>
      <c r="D10520">
        <v>1</v>
      </c>
      <c r="E10520">
        <v>27</v>
      </c>
      <c r="F10520">
        <v>60</v>
      </c>
      <c r="G10520" s="1">
        <f t="shared" si="656"/>
        <v>0.9642857142857143</v>
      </c>
      <c r="H10520" s="4">
        <f t="shared" si="657"/>
        <v>1</v>
      </c>
      <c r="I10520" s="5">
        <f>IF(OR(AND(F10520&gt;=50,G10520&gt;SUMIF(SeasonTotals!A$2:A$9,A10520,SeasonTotals!F$2:F$9)),AND(G10520&gt;0.885,F10520&gt;=50,D10520&lt;3)),1,0)</f>
        <v>1</v>
      </c>
      <c r="J10520" s="4">
        <f t="shared" si="658"/>
        <v>0</v>
      </c>
      <c r="K10520" s="5">
        <f t="shared" si="659"/>
        <v>0</v>
      </c>
    </row>
    <row r="10521" spans="1:11" x14ac:dyDescent="0.25">
      <c r="A10521" t="s">
        <v>129</v>
      </c>
      <c r="B10521" t="s">
        <v>37</v>
      </c>
      <c r="C10521">
        <v>1</v>
      </c>
      <c r="D10521">
        <v>2</v>
      </c>
      <c r="E10521">
        <v>34</v>
      </c>
      <c r="F10521">
        <v>60</v>
      </c>
      <c r="G10521" s="1">
        <f t="shared" si="656"/>
        <v>0.94444444444444442</v>
      </c>
      <c r="H10521" s="4">
        <f t="shared" si="657"/>
        <v>1</v>
      </c>
      <c r="I10521" s="5">
        <f>IF(OR(AND(F10521&gt;=50,G10521&gt;SUMIF(SeasonTotals!A$2:A$9,A10521,SeasonTotals!F$2:F$9)),AND(G10521&gt;0.885,F10521&gt;=50,D10521&lt;3)),1,0)</f>
        <v>1</v>
      </c>
      <c r="J10521" s="4">
        <f t="shared" si="658"/>
        <v>0</v>
      </c>
      <c r="K10521" s="5">
        <f t="shared" si="659"/>
        <v>0</v>
      </c>
    </row>
    <row r="10522" spans="1:11" x14ac:dyDescent="0.25">
      <c r="A10522" t="s">
        <v>129</v>
      </c>
      <c r="B10522" t="s">
        <v>37</v>
      </c>
      <c r="C10522">
        <v>1</v>
      </c>
      <c r="D10522">
        <v>1</v>
      </c>
      <c r="E10522">
        <v>37</v>
      </c>
      <c r="F10522">
        <v>60</v>
      </c>
      <c r="G10522" s="1">
        <f t="shared" si="656"/>
        <v>0.97368421052631582</v>
      </c>
      <c r="H10522" s="4">
        <f t="shared" si="657"/>
        <v>1</v>
      </c>
      <c r="I10522" s="5">
        <f>IF(OR(AND(F10522&gt;=50,G10522&gt;SUMIF(SeasonTotals!A$2:A$9,A10522,SeasonTotals!F$2:F$9)),AND(G10522&gt;0.885,F10522&gt;=50,D10522&lt;3)),1,0)</f>
        <v>1</v>
      </c>
      <c r="J10522" s="4">
        <f t="shared" si="658"/>
        <v>0</v>
      </c>
      <c r="K10522" s="5">
        <f t="shared" si="659"/>
        <v>0</v>
      </c>
    </row>
    <row r="10523" spans="1:11" x14ac:dyDescent="0.25">
      <c r="A10523" t="s">
        <v>129</v>
      </c>
      <c r="B10523" t="s">
        <v>37</v>
      </c>
      <c r="C10523">
        <v>1</v>
      </c>
      <c r="D10523">
        <v>1</v>
      </c>
      <c r="E10523">
        <v>18</v>
      </c>
      <c r="F10523">
        <v>63</v>
      </c>
      <c r="G10523" s="1">
        <f t="shared" si="656"/>
        <v>0.94736842105263153</v>
      </c>
      <c r="H10523" s="4">
        <f t="shared" si="657"/>
        <v>1</v>
      </c>
      <c r="I10523" s="5">
        <f>IF(OR(AND(F10523&gt;=50,G10523&gt;SUMIF(SeasonTotals!A$2:A$9,A10523,SeasonTotals!F$2:F$9)),AND(G10523&gt;0.885,F10523&gt;=50,D10523&lt;3)),1,0)</f>
        <v>1</v>
      </c>
      <c r="J10523" s="4">
        <f t="shared" si="658"/>
        <v>0</v>
      </c>
      <c r="K10523" s="5">
        <f t="shared" si="659"/>
        <v>0</v>
      </c>
    </row>
    <row r="10524" spans="1:11" x14ac:dyDescent="0.25">
      <c r="A10524" t="s">
        <v>129</v>
      </c>
      <c r="B10524" t="s">
        <v>37</v>
      </c>
      <c r="C10524">
        <v>1</v>
      </c>
      <c r="D10524">
        <v>3</v>
      </c>
      <c r="E10524">
        <v>21</v>
      </c>
      <c r="F10524">
        <v>60</v>
      </c>
      <c r="G10524" s="1">
        <f t="shared" si="656"/>
        <v>0.875</v>
      </c>
      <c r="H10524" s="4">
        <f t="shared" si="657"/>
        <v>0</v>
      </c>
      <c r="I10524" s="5">
        <f>IF(OR(AND(F10524&gt;=50,G10524&gt;SUMIF(SeasonTotals!A$2:A$9,A10524,SeasonTotals!F$2:F$9)),AND(G10524&gt;0.885,F10524&gt;=50,D10524&lt;3)),1,0)</f>
        <v>0</v>
      </c>
      <c r="J10524" s="4">
        <f t="shared" si="658"/>
        <v>0</v>
      </c>
      <c r="K10524" s="5">
        <f t="shared" si="659"/>
        <v>0</v>
      </c>
    </row>
    <row r="10525" spans="1:11" x14ac:dyDescent="0.25">
      <c r="A10525" t="s">
        <v>129</v>
      </c>
      <c r="B10525" t="s">
        <v>37</v>
      </c>
      <c r="C10525">
        <v>1</v>
      </c>
      <c r="D10525">
        <v>4</v>
      </c>
      <c r="E10525">
        <v>25</v>
      </c>
      <c r="F10525">
        <v>60</v>
      </c>
      <c r="G10525" s="1">
        <f t="shared" si="656"/>
        <v>0.86206896551724133</v>
      </c>
      <c r="H10525" s="4">
        <f t="shared" si="657"/>
        <v>0</v>
      </c>
      <c r="I10525" s="5">
        <f>IF(OR(AND(F10525&gt;=50,G10525&gt;SUMIF(SeasonTotals!A$2:A$9,A10525,SeasonTotals!F$2:F$9)),AND(G10525&gt;0.885,F10525&gt;=50,D10525&lt;3)),1,0)</f>
        <v>0</v>
      </c>
      <c r="J10525" s="4">
        <f t="shared" si="658"/>
        <v>0</v>
      </c>
      <c r="K10525" s="5">
        <f t="shared" si="659"/>
        <v>0</v>
      </c>
    </row>
    <row r="10526" spans="1:11" x14ac:dyDescent="0.25">
      <c r="A10526" t="s">
        <v>129</v>
      </c>
      <c r="B10526" t="s">
        <v>37</v>
      </c>
      <c r="C10526">
        <v>1</v>
      </c>
      <c r="D10526">
        <v>0</v>
      </c>
      <c r="E10526">
        <v>27</v>
      </c>
      <c r="F10526">
        <v>60</v>
      </c>
      <c r="G10526" s="1">
        <f t="shared" si="656"/>
        <v>1</v>
      </c>
      <c r="H10526" s="4">
        <f t="shared" si="657"/>
        <v>1</v>
      </c>
      <c r="I10526" s="5">
        <f>IF(OR(AND(F10526&gt;=50,G10526&gt;SUMIF(SeasonTotals!A$2:A$9,A10526,SeasonTotals!F$2:F$9)),AND(G10526&gt;0.885,F10526&gt;=50,D10526&lt;3)),1,0)</f>
        <v>1</v>
      </c>
      <c r="J10526" s="4">
        <f t="shared" si="658"/>
        <v>0</v>
      </c>
      <c r="K10526" s="5">
        <f t="shared" si="659"/>
        <v>0</v>
      </c>
    </row>
    <row r="10527" spans="1:11" x14ac:dyDescent="0.25">
      <c r="A10527" t="s">
        <v>129</v>
      </c>
      <c r="B10527" t="s">
        <v>37</v>
      </c>
      <c r="C10527">
        <v>1</v>
      </c>
      <c r="D10527">
        <v>3</v>
      </c>
      <c r="E10527">
        <v>32</v>
      </c>
      <c r="F10527">
        <v>60</v>
      </c>
      <c r="G10527" s="1">
        <f t="shared" si="656"/>
        <v>0.91428571428571426</v>
      </c>
      <c r="H10527" s="4">
        <f t="shared" si="657"/>
        <v>1</v>
      </c>
      <c r="I10527" s="5">
        <f>IF(OR(AND(F10527&gt;=50,G10527&gt;SUMIF(SeasonTotals!A$2:A$9,A10527,SeasonTotals!F$2:F$9)),AND(G10527&gt;0.885,F10527&gt;=50,D10527&lt;3)),1,0)</f>
        <v>1</v>
      </c>
      <c r="J10527" s="4">
        <f t="shared" si="658"/>
        <v>0</v>
      </c>
      <c r="K10527" s="5">
        <f t="shared" si="659"/>
        <v>0</v>
      </c>
    </row>
    <row r="10528" spans="1:11" x14ac:dyDescent="0.25">
      <c r="A10528" t="s">
        <v>129</v>
      </c>
      <c r="B10528" t="s">
        <v>37</v>
      </c>
      <c r="C10528">
        <v>1</v>
      </c>
      <c r="D10528">
        <v>2</v>
      </c>
      <c r="E10528">
        <v>32</v>
      </c>
      <c r="F10528">
        <v>64</v>
      </c>
      <c r="G10528" s="1">
        <f t="shared" si="656"/>
        <v>0.94117647058823528</v>
      </c>
      <c r="H10528" s="4">
        <f t="shared" si="657"/>
        <v>1</v>
      </c>
      <c r="I10528" s="5">
        <f>IF(OR(AND(F10528&gt;=50,G10528&gt;SUMIF(SeasonTotals!A$2:A$9,A10528,SeasonTotals!F$2:F$9)),AND(G10528&gt;0.885,F10528&gt;=50,D10528&lt;3)),1,0)</f>
        <v>1</v>
      </c>
      <c r="J10528" s="4">
        <f t="shared" si="658"/>
        <v>0</v>
      </c>
      <c r="K10528" s="5">
        <f t="shared" si="659"/>
        <v>0</v>
      </c>
    </row>
    <row r="10529" spans="1:11" x14ac:dyDescent="0.25">
      <c r="A10529" t="s">
        <v>129</v>
      </c>
      <c r="B10529" t="s">
        <v>37</v>
      </c>
      <c r="C10529">
        <v>1</v>
      </c>
      <c r="D10529">
        <v>0</v>
      </c>
      <c r="E10529">
        <v>22</v>
      </c>
      <c r="F10529">
        <v>60</v>
      </c>
      <c r="G10529" s="1">
        <f t="shared" si="656"/>
        <v>1</v>
      </c>
      <c r="H10529" s="4">
        <f t="shared" si="657"/>
        <v>1</v>
      </c>
      <c r="I10529" s="5">
        <f>IF(OR(AND(F10529&gt;=50,G10529&gt;SUMIF(SeasonTotals!A$2:A$9,A10529,SeasonTotals!F$2:F$9)),AND(G10529&gt;0.885,F10529&gt;=50,D10529&lt;3)),1,0)</f>
        <v>1</v>
      </c>
      <c r="J10529" s="4">
        <f t="shared" si="658"/>
        <v>0</v>
      </c>
      <c r="K10529" s="5">
        <f t="shared" si="659"/>
        <v>0</v>
      </c>
    </row>
    <row r="10530" spans="1:11" x14ac:dyDescent="0.25">
      <c r="A10530" t="s">
        <v>129</v>
      </c>
      <c r="B10530" t="s">
        <v>37</v>
      </c>
      <c r="C10530">
        <v>1</v>
      </c>
      <c r="D10530">
        <v>0</v>
      </c>
      <c r="E10530">
        <v>34</v>
      </c>
      <c r="F10530">
        <v>65</v>
      </c>
      <c r="G10530" s="1">
        <f t="shared" si="656"/>
        <v>1</v>
      </c>
      <c r="H10530" s="4">
        <f t="shared" si="657"/>
        <v>1</v>
      </c>
      <c r="I10530" s="5">
        <f>IF(OR(AND(F10530&gt;=50,G10530&gt;SUMIF(SeasonTotals!A$2:A$9,A10530,SeasonTotals!F$2:F$9)),AND(G10530&gt;0.885,F10530&gt;=50,D10530&lt;3)),1,0)</f>
        <v>1</v>
      </c>
      <c r="J10530" s="4">
        <f t="shared" si="658"/>
        <v>0</v>
      </c>
      <c r="K10530" s="5">
        <f t="shared" si="659"/>
        <v>0</v>
      </c>
    </row>
    <row r="10531" spans="1:11" x14ac:dyDescent="0.25">
      <c r="A10531" t="s">
        <v>129</v>
      </c>
      <c r="B10531" t="s">
        <v>37</v>
      </c>
      <c r="C10531">
        <v>1</v>
      </c>
      <c r="D10531">
        <v>2</v>
      </c>
      <c r="E10531">
        <v>21</v>
      </c>
      <c r="F10531">
        <v>60</v>
      </c>
      <c r="G10531" s="1">
        <f t="shared" si="656"/>
        <v>0.91304347826086951</v>
      </c>
      <c r="H10531" s="4">
        <f t="shared" si="657"/>
        <v>1</v>
      </c>
      <c r="I10531" s="5">
        <f>IF(OR(AND(F10531&gt;=50,G10531&gt;SUMIF(SeasonTotals!A$2:A$9,A10531,SeasonTotals!F$2:F$9)),AND(G10531&gt;0.885,F10531&gt;=50,D10531&lt;3)),1,0)</f>
        <v>1</v>
      </c>
      <c r="J10531" s="4">
        <f t="shared" si="658"/>
        <v>0</v>
      </c>
      <c r="K10531" s="5">
        <f t="shared" si="659"/>
        <v>0</v>
      </c>
    </row>
    <row r="10532" spans="1:11" x14ac:dyDescent="0.25">
      <c r="A10532" t="s">
        <v>129</v>
      </c>
      <c r="B10532" t="s">
        <v>37</v>
      </c>
      <c r="C10532">
        <v>1</v>
      </c>
      <c r="D10532">
        <v>1</v>
      </c>
      <c r="E10532">
        <v>21</v>
      </c>
      <c r="F10532">
        <v>59</v>
      </c>
      <c r="G10532" s="1">
        <f t="shared" si="656"/>
        <v>0.95454545454545459</v>
      </c>
      <c r="H10532" s="4">
        <f t="shared" si="657"/>
        <v>1</v>
      </c>
      <c r="I10532" s="5">
        <f>IF(OR(AND(F10532&gt;=50,G10532&gt;SUMIF(SeasonTotals!A$2:A$9,A10532,SeasonTotals!F$2:F$9)),AND(G10532&gt;0.885,F10532&gt;=50,D10532&lt;3)),1,0)</f>
        <v>1</v>
      </c>
      <c r="J10532" s="4">
        <f t="shared" si="658"/>
        <v>0</v>
      </c>
      <c r="K10532" s="5">
        <f t="shared" si="659"/>
        <v>0</v>
      </c>
    </row>
    <row r="10533" spans="1:11" x14ac:dyDescent="0.25">
      <c r="A10533" t="s">
        <v>129</v>
      </c>
      <c r="B10533" t="s">
        <v>37</v>
      </c>
      <c r="C10533">
        <v>1</v>
      </c>
      <c r="D10533">
        <v>2</v>
      </c>
      <c r="E10533">
        <v>31</v>
      </c>
      <c r="F10533">
        <v>60</v>
      </c>
      <c r="G10533" s="1">
        <f t="shared" si="656"/>
        <v>0.93939393939393945</v>
      </c>
      <c r="H10533" s="4">
        <f t="shared" si="657"/>
        <v>1</v>
      </c>
      <c r="I10533" s="5">
        <f>IF(OR(AND(F10533&gt;=50,G10533&gt;SUMIF(SeasonTotals!A$2:A$9,A10533,SeasonTotals!F$2:F$9)),AND(G10533&gt;0.885,F10533&gt;=50,D10533&lt;3)),1,0)</f>
        <v>1</v>
      </c>
      <c r="J10533" s="4">
        <f t="shared" si="658"/>
        <v>0</v>
      </c>
      <c r="K10533" s="5">
        <f t="shared" si="659"/>
        <v>0</v>
      </c>
    </row>
    <row r="10534" spans="1:11" x14ac:dyDescent="0.25">
      <c r="A10534" t="s">
        <v>129</v>
      </c>
      <c r="B10534" t="s">
        <v>37</v>
      </c>
      <c r="C10534">
        <v>1</v>
      </c>
      <c r="D10534">
        <v>2</v>
      </c>
      <c r="E10534">
        <v>24</v>
      </c>
      <c r="F10534">
        <v>60</v>
      </c>
      <c r="G10534" s="1">
        <f t="shared" si="656"/>
        <v>0.92307692307692313</v>
      </c>
      <c r="H10534" s="4">
        <f t="shared" si="657"/>
        <v>1</v>
      </c>
      <c r="I10534" s="5">
        <f>IF(OR(AND(F10534&gt;=50,G10534&gt;SUMIF(SeasonTotals!A$2:A$9,A10534,SeasonTotals!F$2:F$9)),AND(G10534&gt;0.885,F10534&gt;=50,D10534&lt;3)),1,0)</f>
        <v>1</v>
      </c>
      <c r="J10534" s="4">
        <f t="shared" si="658"/>
        <v>0</v>
      </c>
      <c r="K10534" s="5">
        <f t="shared" si="659"/>
        <v>0</v>
      </c>
    </row>
    <row r="10535" spans="1:11" x14ac:dyDescent="0.25">
      <c r="A10535" t="s">
        <v>129</v>
      </c>
      <c r="B10535" t="s">
        <v>37</v>
      </c>
      <c r="C10535">
        <v>1</v>
      </c>
      <c r="D10535">
        <v>0</v>
      </c>
      <c r="E10535">
        <v>42</v>
      </c>
      <c r="F10535">
        <v>60</v>
      </c>
      <c r="G10535" s="1">
        <f t="shared" si="656"/>
        <v>1</v>
      </c>
      <c r="H10535" s="4">
        <f t="shared" si="657"/>
        <v>1</v>
      </c>
      <c r="I10535" s="5">
        <f>IF(OR(AND(F10535&gt;=50,G10535&gt;SUMIF(SeasonTotals!A$2:A$9,A10535,SeasonTotals!F$2:F$9)),AND(G10535&gt;0.885,F10535&gt;=50,D10535&lt;3)),1,0)</f>
        <v>1</v>
      </c>
      <c r="J10535" s="4">
        <f t="shared" si="658"/>
        <v>0</v>
      </c>
      <c r="K10535" s="5">
        <f t="shared" si="659"/>
        <v>0</v>
      </c>
    </row>
    <row r="10536" spans="1:11" x14ac:dyDescent="0.25">
      <c r="A10536" t="s">
        <v>129</v>
      </c>
      <c r="B10536" t="s">
        <v>37</v>
      </c>
      <c r="C10536">
        <v>1</v>
      </c>
      <c r="D10536">
        <v>2</v>
      </c>
      <c r="E10536">
        <v>21</v>
      </c>
      <c r="F10536">
        <v>60</v>
      </c>
      <c r="G10536" s="1">
        <f t="shared" si="656"/>
        <v>0.91304347826086951</v>
      </c>
      <c r="H10536" s="4">
        <f t="shared" si="657"/>
        <v>1</v>
      </c>
      <c r="I10536" s="5">
        <f>IF(OR(AND(F10536&gt;=50,G10536&gt;SUMIF(SeasonTotals!A$2:A$9,A10536,SeasonTotals!F$2:F$9)),AND(G10536&gt;0.885,F10536&gt;=50,D10536&lt;3)),1,0)</f>
        <v>1</v>
      </c>
      <c r="J10536" s="4">
        <f t="shared" si="658"/>
        <v>0</v>
      </c>
      <c r="K10536" s="5">
        <f t="shared" si="659"/>
        <v>0</v>
      </c>
    </row>
    <row r="10537" spans="1:11" x14ac:dyDescent="0.25">
      <c r="A10537" t="s">
        <v>129</v>
      </c>
      <c r="B10537" t="s">
        <v>37</v>
      </c>
      <c r="C10537">
        <v>1</v>
      </c>
      <c r="D10537">
        <v>2</v>
      </c>
      <c r="E10537">
        <v>29</v>
      </c>
      <c r="F10537">
        <v>58</v>
      </c>
      <c r="G10537" s="1">
        <f t="shared" si="656"/>
        <v>0.93548387096774188</v>
      </c>
      <c r="H10537" s="4">
        <f t="shared" si="657"/>
        <v>1</v>
      </c>
      <c r="I10537" s="5">
        <f>IF(OR(AND(F10537&gt;=50,G10537&gt;SUMIF(SeasonTotals!A$2:A$9,A10537,SeasonTotals!F$2:F$9)),AND(G10537&gt;0.885,F10537&gt;=50,D10537&lt;3)),1,0)</f>
        <v>1</v>
      </c>
      <c r="J10537" s="4">
        <f t="shared" si="658"/>
        <v>0</v>
      </c>
      <c r="K10537" s="5">
        <f t="shared" si="659"/>
        <v>0</v>
      </c>
    </row>
    <row r="10538" spans="1:11" x14ac:dyDescent="0.25">
      <c r="A10538" t="s">
        <v>129</v>
      </c>
      <c r="B10538" t="s">
        <v>37</v>
      </c>
      <c r="C10538">
        <v>1</v>
      </c>
      <c r="D10538">
        <v>2</v>
      </c>
      <c r="E10538">
        <v>18</v>
      </c>
      <c r="F10538">
        <v>63</v>
      </c>
      <c r="G10538" s="1">
        <f t="shared" si="656"/>
        <v>0.9</v>
      </c>
      <c r="H10538" s="4">
        <f t="shared" si="657"/>
        <v>1</v>
      </c>
      <c r="I10538" s="5">
        <f>IF(OR(AND(F10538&gt;=50,G10538&gt;SUMIF(SeasonTotals!A$2:A$9,A10538,SeasonTotals!F$2:F$9)),AND(G10538&gt;0.885,F10538&gt;=50,D10538&lt;3)),1,0)</f>
        <v>1</v>
      </c>
      <c r="J10538" s="4">
        <f t="shared" si="658"/>
        <v>0</v>
      </c>
      <c r="K10538" s="5">
        <f t="shared" si="659"/>
        <v>0</v>
      </c>
    </row>
    <row r="10539" spans="1:11" x14ac:dyDescent="0.25">
      <c r="A10539" t="s">
        <v>129</v>
      </c>
      <c r="B10539" t="s">
        <v>37</v>
      </c>
      <c r="C10539">
        <v>1</v>
      </c>
      <c r="D10539">
        <v>0</v>
      </c>
      <c r="E10539">
        <v>13</v>
      </c>
      <c r="F10539">
        <v>60</v>
      </c>
      <c r="G10539" s="1">
        <f t="shared" si="656"/>
        <v>1</v>
      </c>
      <c r="H10539" s="4">
        <f t="shared" si="657"/>
        <v>1</v>
      </c>
      <c r="I10539" s="5">
        <f>IF(OR(AND(F10539&gt;=50,G10539&gt;SUMIF(SeasonTotals!A$2:A$9,A10539,SeasonTotals!F$2:F$9)),AND(G10539&gt;0.885,F10539&gt;=50,D10539&lt;3)),1,0)</f>
        <v>1</v>
      </c>
      <c r="J10539" s="4">
        <f t="shared" si="658"/>
        <v>0</v>
      </c>
      <c r="K10539" s="5">
        <f t="shared" si="659"/>
        <v>0</v>
      </c>
    </row>
    <row r="10540" spans="1:11" x14ac:dyDescent="0.25">
      <c r="A10540" t="s">
        <v>129</v>
      </c>
      <c r="B10540" t="s">
        <v>37</v>
      </c>
      <c r="C10540">
        <v>1</v>
      </c>
      <c r="D10540">
        <v>4</v>
      </c>
      <c r="E10540">
        <v>27</v>
      </c>
      <c r="F10540">
        <v>62</v>
      </c>
      <c r="G10540" s="1">
        <f t="shared" si="656"/>
        <v>0.87096774193548387</v>
      </c>
      <c r="H10540" s="4">
        <f t="shared" si="657"/>
        <v>0</v>
      </c>
      <c r="I10540" s="5">
        <f>IF(OR(AND(F10540&gt;=50,G10540&gt;SUMIF(SeasonTotals!A$2:A$9,A10540,SeasonTotals!F$2:F$9)),AND(G10540&gt;0.885,F10540&gt;=50,D10540&lt;3)),1,0)</f>
        <v>0</v>
      </c>
      <c r="J10540" s="4">
        <f t="shared" si="658"/>
        <v>0</v>
      </c>
      <c r="K10540" s="5">
        <f t="shared" si="659"/>
        <v>0</v>
      </c>
    </row>
    <row r="10541" spans="1:11" x14ac:dyDescent="0.25">
      <c r="A10541" t="s">
        <v>129</v>
      </c>
      <c r="B10541" t="s">
        <v>37</v>
      </c>
      <c r="C10541">
        <v>1</v>
      </c>
      <c r="D10541">
        <v>3</v>
      </c>
      <c r="E10541">
        <v>30</v>
      </c>
      <c r="F10541">
        <v>60</v>
      </c>
      <c r="G10541" s="1">
        <f t="shared" si="656"/>
        <v>0.90909090909090906</v>
      </c>
      <c r="H10541" s="4">
        <f t="shared" si="657"/>
        <v>0</v>
      </c>
      <c r="I10541" s="5">
        <f>IF(OR(AND(F10541&gt;=50,G10541&gt;SUMIF(SeasonTotals!A$2:A$9,A10541,SeasonTotals!F$2:F$9)),AND(G10541&gt;0.885,F10541&gt;=50,D10541&lt;3)),1,0)</f>
        <v>0</v>
      </c>
      <c r="J10541" s="4">
        <f t="shared" si="658"/>
        <v>0</v>
      </c>
      <c r="K10541" s="5">
        <f t="shared" si="659"/>
        <v>0</v>
      </c>
    </row>
    <row r="10542" spans="1:11" x14ac:dyDescent="0.25">
      <c r="A10542" t="s">
        <v>129</v>
      </c>
      <c r="B10542" t="s">
        <v>37</v>
      </c>
      <c r="C10542">
        <v>1</v>
      </c>
      <c r="D10542">
        <v>3</v>
      </c>
      <c r="E10542">
        <v>25</v>
      </c>
      <c r="F10542">
        <v>59</v>
      </c>
      <c r="G10542" s="1">
        <f t="shared" si="656"/>
        <v>0.8928571428571429</v>
      </c>
      <c r="H10542" s="4">
        <f t="shared" si="657"/>
        <v>0</v>
      </c>
      <c r="I10542" s="5">
        <f>IF(OR(AND(F10542&gt;=50,G10542&gt;SUMIF(SeasonTotals!A$2:A$9,A10542,SeasonTotals!F$2:F$9)),AND(G10542&gt;0.885,F10542&gt;=50,D10542&lt;3)),1,0)</f>
        <v>0</v>
      </c>
      <c r="J10542" s="4">
        <f t="shared" si="658"/>
        <v>0</v>
      </c>
      <c r="K10542" s="5">
        <f t="shared" si="659"/>
        <v>0</v>
      </c>
    </row>
    <row r="10543" spans="1:11" x14ac:dyDescent="0.25">
      <c r="A10543" t="s">
        <v>129</v>
      </c>
      <c r="B10543" t="s">
        <v>37</v>
      </c>
      <c r="C10543">
        <v>1</v>
      </c>
      <c r="D10543">
        <v>3</v>
      </c>
      <c r="E10543">
        <v>18</v>
      </c>
      <c r="F10543">
        <v>58</v>
      </c>
      <c r="G10543" s="1">
        <f t="shared" si="656"/>
        <v>0.8571428571428571</v>
      </c>
      <c r="H10543" s="4">
        <f t="shared" si="657"/>
        <v>0</v>
      </c>
      <c r="I10543" s="5">
        <f>IF(OR(AND(F10543&gt;=50,G10543&gt;SUMIF(SeasonTotals!A$2:A$9,A10543,SeasonTotals!F$2:F$9)),AND(G10543&gt;0.885,F10543&gt;=50,D10543&lt;3)),1,0)</f>
        <v>0</v>
      </c>
      <c r="J10543" s="4">
        <f t="shared" si="658"/>
        <v>0</v>
      </c>
      <c r="K10543" s="5">
        <f t="shared" si="659"/>
        <v>0</v>
      </c>
    </row>
    <row r="10544" spans="1:11" x14ac:dyDescent="0.25">
      <c r="A10544" t="s">
        <v>129</v>
      </c>
      <c r="B10544" t="s">
        <v>37</v>
      </c>
      <c r="C10544">
        <v>1</v>
      </c>
      <c r="D10544">
        <v>3</v>
      </c>
      <c r="E10544">
        <v>16</v>
      </c>
      <c r="F10544">
        <v>65</v>
      </c>
      <c r="G10544" s="1">
        <f t="shared" si="656"/>
        <v>0.84210526315789469</v>
      </c>
      <c r="H10544" s="4">
        <f t="shared" si="657"/>
        <v>0</v>
      </c>
      <c r="I10544" s="5">
        <f>IF(OR(AND(F10544&gt;=50,G10544&gt;SUMIF(SeasonTotals!A$2:A$9,A10544,SeasonTotals!F$2:F$9)),AND(G10544&gt;0.885,F10544&gt;=50,D10544&lt;3)),1,0)</f>
        <v>0</v>
      </c>
      <c r="J10544" s="4">
        <f t="shared" si="658"/>
        <v>1</v>
      </c>
      <c r="K10544" s="5">
        <f t="shared" si="659"/>
        <v>0</v>
      </c>
    </row>
    <row r="10545" spans="1:11" x14ac:dyDescent="0.25">
      <c r="A10545" t="s">
        <v>129</v>
      </c>
      <c r="B10545" t="s">
        <v>37</v>
      </c>
      <c r="C10545">
        <v>1</v>
      </c>
      <c r="D10545">
        <v>2</v>
      </c>
      <c r="E10545">
        <v>17</v>
      </c>
      <c r="F10545">
        <v>57</v>
      </c>
      <c r="G10545" s="1">
        <f t="shared" si="656"/>
        <v>0.89473684210526316</v>
      </c>
      <c r="H10545" s="4">
        <f t="shared" si="657"/>
        <v>1</v>
      </c>
      <c r="I10545" s="5">
        <f>IF(OR(AND(F10545&gt;=50,G10545&gt;SUMIF(SeasonTotals!A$2:A$9,A10545,SeasonTotals!F$2:F$9)),AND(G10545&gt;0.885,F10545&gt;=50,D10545&lt;3)),1,0)</f>
        <v>1</v>
      </c>
      <c r="J10545" s="4">
        <f t="shared" si="658"/>
        <v>0</v>
      </c>
      <c r="K10545" s="5">
        <f t="shared" si="659"/>
        <v>0</v>
      </c>
    </row>
    <row r="10546" spans="1:11" x14ac:dyDescent="0.25">
      <c r="A10546" t="s">
        <v>129</v>
      </c>
      <c r="B10546" t="s">
        <v>37</v>
      </c>
      <c r="C10546">
        <v>1</v>
      </c>
      <c r="D10546">
        <v>2</v>
      </c>
      <c r="E10546">
        <v>20</v>
      </c>
      <c r="F10546">
        <v>60</v>
      </c>
      <c r="G10546" s="1">
        <f t="shared" si="656"/>
        <v>0.90909090909090906</v>
      </c>
      <c r="H10546" s="4">
        <f t="shared" si="657"/>
        <v>1</v>
      </c>
      <c r="I10546" s="5">
        <f>IF(OR(AND(F10546&gt;=50,G10546&gt;SUMIF(SeasonTotals!A$2:A$9,A10546,SeasonTotals!F$2:F$9)),AND(G10546&gt;0.885,F10546&gt;=50,D10546&lt;3)),1,0)</f>
        <v>1</v>
      </c>
      <c r="J10546" s="4">
        <f t="shared" si="658"/>
        <v>0</v>
      </c>
      <c r="K10546" s="5">
        <f t="shared" si="659"/>
        <v>0</v>
      </c>
    </row>
    <row r="10547" spans="1:11" x14ac:dyDescent="0.25">
      <c r="A10547" t="s">
        <v>129</v>
      </c>
      <c r="B10547" t="s">
        <v>37</v>
      </c>
      <c r="C10547">
        <v>1</v>
      </c>
      <c r="D10547">
        <v>1</v>
      </c>
      <c r="E10547">
        <v>26</v>
      </c>
      <c r="F10547">
        <v>63</v>
      </c>
      <c r="G10547" s="1">
        <f t="shared" si="656"/>
        <v>0.96296296296296291</v>
      </c>
      <c r="H10547" s="4">
        <f t="shared" si="657"/>
        <v>1</v>
      </c>
      <c r="I10547" s="5">
        <f>IF(OR(AND(F10547&gt;=50,G10547&gt;SUMIF(SeasonTotals!A$2:A$9,A10547,SeasonTotals!F$2:F$9)),AND(G10547&gt;0.885,F10547&gt;=50,D10547&lt;3)),1,0)</f>
        <v>1</v>
      </c>
      <c r="J10547" s="4">
        <f t="shared" si="658"/>
        <v>0</v>
      </c>
      <c r="K10547" s="5">
        <f t="shared" si="659"/>
        <v>0</v>
      </c>
    </row>
    <row r="10548" spans="1:11" x14ac:dyDescent="0.25">
      <c r="A10548" t="s">
        <v>129</v>
      </c>
      <c r="B10548" t="s">
        <v>37</v>
      </c>
      <c r="C10548">
        <v>1</v>
      </c>
      <c r="D10548">
        <v>4</v>
      </c>
      <c r="E10548">
        <v>22</v>
      </c>
      <c r="F10548">
        <v>60</v>
      </c>
      <c r="G10548" s="1">
        <f t="shared" si="656"/>
        <v>0.84615384615384615</v>
      </c>
      <c r="H10548" s="4">
        <f t="shared" si="657"/>
        <v>0</v>
      </c>
      <c r="I10548" s="5">
        <f>IF(OR(AND(F10548&gt;=50,G10548&gt;SUMIF(SeasonTotals!A$2:A$9,A10548,SeasonTotals!F$2:F$9)),AND(G10548&gt;0.885,F10548&gt;=50,D10548&lt;3)),1,0)</f>
        <v>0</v>
      </c>
      <c r="J10548" s="4">
        <f t="shared" si="658"/>
        <v>1</v>
      </c>
      <c r="K10548" s="5">
        <f t="shared" si="659"/>
        <v>0</v>
      </c>
    </row>
    <row r="10549" spans="1:11" x14ac:dyDescent="0.25">
      <c r="A10549" t="s">
        <v>129</v>
      </c>
      <c r="B10549" t="s">
        <v>37</v>
      </c>
      <c r="C10549">
        <v>1</v>
      </c>
      <c r="D10549">
        <v>3</v>
      </c>
      <c r="E10549">
        <v>22</v>
      </c>
      <c r="F10549">
        <v>65</v>
      </c>
      <c r="G10549" s="1">
        <f t="shared" si="656"/>
        <v>0.88</v>
      </c>
      <c r="H10549" s="4">
        <f t="shared" si="657"/>
        <v>0</v>
      </c>
      <c r="I10549" s="5">
        <f>IF(OR(AND(F10549&gt;=50,G10549&gt;SUMIF(SeasonTotals!A$2:A$9,A10549,SeasonTotals!F$2:F$9)),AND(G10549&gt;0.885,F10549&gt;=50,D10549&lt;3)),1,0)</f>
        <v>0</v>
      </c>
      <c r="J10549" s="4">
        <f t="shared" si="658"/>
        <v>0</v>
      </c>
      <c r="K10549" s="5">
        <f t="shared" si="659"/>
        <v>0</v>
      </c>
    </row>
    <row r="10550" spans="1:11" x14ac:dyDescent="0.25">
      <c r="A10550" t="s">
        <v>129</v>
      </c>
      <c r="B10550" t="s">
        <v>37</v>
      </c>
      <c r="C10550">
        <v>1</v>
      </c>
      <c r="D10550">
        <v>2</v>
      </c>
      <c r="E10550">
        <v>24</v>
      </c>
      <c r="F10550">
        <v>60</v>
      </c>
      <c r="G10550" s="1">
        <f t="shared" si="656"/>
        <v>0.92307692307692313</v>
      </c>
      <c r="H10550" s="4">
        <f t="shared" si="657"/>
        <v>1</v>
      </c>
      <c r="I10550" s="5">
        <f>IF(OR(AND(F10550&gt;=50,G10550&gt;SUMIF(SeasonTotals!A$2:A$9,A10550,SeasonTotals!F$2:F$9)),AND(G10550&gt;0.885,F10550&gt;=50,D10550&lt;3)),1,0)</f>
        <v>1</v>
      </c>
      <c r="J10550" s="4">
        <f t="shared" si="658"/>
        <v>0</v>
      </c>
      <c r="K10550" s="5">
        <f t="shared" si="659"/>
        <v>0</v>
      </c>
    </row>
    <row r="10551" spans="1:11" x14ac:dyDescent="0.25">
      <c r="A10551" t="s">
        <v>129</v>
      </c>
      <c r="B10551" t="s">
        <v>37</v>
      </c>
      <c r="C10551">
        <v>1</v>
      </c>
      <c r="D10551">
        <v>2</v>
      </c>
      <c r="E10551">
        <v>22</v>
      </c>
      <c r="F10551">
        <v>60</v>
      </c>
      <c r="G10551" s="1">
        <f t="shared" si="656"/>
        <v>0.91666666666666663</v>
      </c>
      <c r="H10551" s="4">
        <f t="shared" si="657"/>
        <v>1</v>
      </c>
      <c r="I10551" s="5">
        <f>IF(OR(AND(F10551&gt;=50,G10551&gt;SUMIF(SeasonTotals!A$2:A$9,A10551,SeasonTotals!F$2:F$9)),AND(G10551&gt;0.885,F10551&gt;=50,D10551&lt;3)),1,0)</f>
        <v>1</v>
      </c>
      <c r="J10551" s="4">
        <f t="shared" si="658"/>
        <v>0</v>
      </c>
      <c r="K10551" s="5">
        <f t="shared" si="659"/>
        <v>0</v>
      </c>
    </row>
    <row r="10552" spans="1:11" x14ac:dyDescent="0.25">
      <c r="A10552" t="s">
        <v>129</v>
      </c>
      <c r="B10552" t="s">
        <v>37</v>
      </c>
      <c r="C10552">
        <v>1</v>
      </c>
      <c r="D10552">
        <v>1</v>
      </c>
      <c r="E10552">
        <v>19</v>
      </c>
      <c r="F10552">
        <v>60</v>
      </c>
      <c r="G10552" s="1">
        <f t="shared" si="656"/>
        <v>0.95</v>
      </c>
      <c r="H10552" s="4">
        <f t="shared" si="657"/>
        <v>1</v>
      </c>
      <c r="I10552" s="5">
        <f>IF(OR(AND(F10552&gt;=50,G10552&gt;SUMIF(SeasonTotals!A$2:A$9,A10552,SeasonTotals!F$2:F$9)),AND(G10552&gt;0.885,F10552&gt;=50,D10552&lt;3)),1,0)</f>
        <v>1</v>
      </c>
      <c r="J10552" s="4">
        <f t="shared" si="658"/>
        <v>0</v>
      </c>
      <c r="K10552" s="5">
        <f t="shared" si="659"/>
        <v>0</v>
      </c>
    </row>
    <row r="10553" spans="1:11" x14ac:dyDescent="0.25">
      <c r="A10553" t="s">
        <v>129</v>
      </c>
      <c r="B10553" t="s">
        <v>37</v>
      </c>
      <c r="C10553">
        <v>1</v>
      </c>
      <c r="D10553">
        <v>2</v>
      </c>
      <c r="E10553">
        <v>19</v>
      </c>
      <c r="F10553">
        <v>58</v>
      </c>
      <c r="G10553" s="1">
        <f t="shared" si="656"/>
        <v>0.90476190476190477</v>
      </c>
      <c r="H10553" s="4">
        <f t="shared" si="657"/>
        <v>1</v>
      </c>
      <c r="I10553" s="5">
        <f>IF(OR(AND(F10553&gt;=50,G10553&gt;SUMIF(SeasonTotals!A$2:A$9,A10553,SeasonTotals!F$2:F$9)),AND(G10553&gt;0.885,F10553&gt;=50,D10553&lt;3)),1,0)</f>
        <v>1</v>
      </c>
      <c r="J10553" s="4">
        <f t="shared" si="658"/>
        <v>0</v>
      </c>
      <c r="K10553" s="5">
        <f t="shared" si="659"/>
        <v>0</v>
      </c>
    </row>
    <row r="10554" spans="1:11" x14ac:dyDescent="0.25">
      <c r="A10554" t="s">
        <v>129</v>
      </c>
      <c r="B10554" t="s">
        <v>37</v>
      </c>
      <c r="C10554">
        <v>1</v>
      </c>
      <c r="D10554">
        <v>3</v>
      </c>
      <c r="E10554">
        <v>37</v>
      </c>
      <c r="F10554">
        <v>60</v>
      </c>
      <c r="G10554" s="1">
        <f t="shared" si="656"/>
        <v>0.92500000000000004</v>
      </c>
      <c r="H10554" s="4">
        <f t="shared" si="657"/>
        <v>1</v>
      </c>
      <c r="I10554" s="5">
        <f>IF(OR(AND(F10554&gt;=50,G10554&gt;SUMIF(SeasonTotals!A$2:A$9,A10554,SeasonTotals!F$2:F$9)),AND(G10554&gt;0.885,F10554&gt;=50,D10554&lt;3)),1,0)</f>
        <v>1</v>
      </c>
      <c r="J10554" s="4">
        <f t="shared" si="658"/>
        <v>0</v>
      </c>
      <c r="K10554" s="5">
        <f t="shared" si="659"/>
        <v>0</v>
      </c>
    </row>
    <row r="10555" spans="1:11" x14ac:dyDescent="0.25">
      <c r="A10555" t="s">
        <v>129</v>
      </c>
      <c r="B10555" t="s">
        <v>37</v>
      </c>
      <c r="C10555">
        <v>1</v>
      </c>
      <c r="D10555">
        <v>4</v>
      </c>
      <c r="E10555">
        <v>13</v>
      </c>
      <c r="F10555">
        <v>60</v>
      </c>
      <c r="G10555" s="1">
        <f t="shared" si="656"/>
        <v>0.76470588235294112</v>
      </c>
      <c r="H10555" s="4">
        <f t="shared" si="657"/>
        <v>0</v>
      </c>
      <c r="I10555" s="5">
        <f>IF(OR(AND(F10555&gt;=50,G10555&gt;SUMIF(SeasonTotals!A$2:A$9,A10555,SeasonTotals!F$2:F$9)),AND(G10555&gt;0.885,F10555&gt;=50,D10555&lt;3)),1,0)</f>
        <v>0</v>
      </c>
      <c r="J10555" s="4">
        <f t="shared" si="658"/>
        <v>1</v>
      </c>
      <c r="K10555" s="5">
        <f t="shared" si="659"/>
        <v>0</v>
      </c>
    </row>
    <row r="10556" spans="1:11" x14ac:dyDescent="0.25">
      <c r="A10556" t="s">
        <v>129</v>
      </c>
      <c r="B10556" t="s">
        <v>38</v>
      </c>
      <c r="C10556">
        <v>1</v>
      </c>
      <c r="D10556">
        <v>1</v>
      </c>
      <c r="E10556">
        <v>22</v>
      </c>
      <c r="F10556">
        <v>60</v>
      </c>
      <c r="G10556" s="1">
        <f t="shared" si="656"/>
        <v>0.95652173913043481</v>
      </c>
      <c r="H10556" s="4">
        <f t="shared" si="657"/>
        <v>1</v>
      </c>
      <c r="I10556" s="5">
        <f>IF(OR(AND(F10556&gt;=50,G10556&gt;SUMIF(SeasonTotals!A$2:A$9,A10556,SeasonTotals!F$2:F$9)),AND(G10556&gt;0.885,F10556&gt;=50,D10556&lt;3)),1,0)</f>
        <v>1</v>
      </c>
      <c r="J10556" s="4">
        <f t="shared" si="658"/>
        <v>0</v>
      </c>
      <c r="K10556" s="5">
        <f t="shared" si="659"/>
        <v>0</v>
      </c>
    </row>
    <row r="10557" spans="1:11" x14ac:dyDescent="0.25">
      <c r="A10557" t="s">
        <v>129</v>
      </c>
      <c r="B10557" t="s">
        <v>38</v>
      </c>
      <c r="C10557">
        <v>1</v>
      </c>
      <c r="D10557">
        <v>0</v>
      </c>
      <c r="E10557">
        <v>20</v>
      </c>
      <c r="F10557">
        <v>59</v>
      </c>
      <c r="G10557" s="1">
        <f t="shared" si="656"/>
        <v>1</v>
      </c>
      <c r="H10557" s="4">
        <f t="shared" si="657"/>
        <v>1</v>
      </c>
      <c r="I10557" s="5">
        <f>IF(OR(AND(F10557&gt;=50,G10557&gt;SUMIF(SeasonTotals!A$2:A$9,A10557,SeasonTotals!F$2:F$9)),AND(G10557&gt;0.885,F10557&gt;=50,D10557&lt;3)),1,0)</f>
        <v>1</v>
      </c>
      <c r="J10557" s="4">
        <f t="shared" si="658"/>
        <v>0</v>
      </c>
      <c r="K10557" s="5">
        <f t="shared" si="659"/>
        <v>0</v>
      </c>
    </row>
    <row r="10558" spans="1:11" x14ac:dyDescent="0.25">
      <c r="A10558" t="s">
        <v>129</v>
      </c>
      <c r="B10558" t="s">
        <v>38</v>
      </c>
      <c r="C10558">
        <v>1</v>
      </c>
      <c r="D10558">
        <v>4</v>
      </c>
      <c r="E10558">
        <v>36</v>
      </c>
      <c r="F10558">
        <v>60</v>
      </c>
      <c r="G10558" s="1">
        <f t="shared" si="656"/>
        <v>0.9</v>
      </c>
      <c r="H10558" s="4">
        <f t="shared" si="657"/>
        <v>0</v>
      </c>
      <c r="I10558" s="5">
        <f>IF(OR(AND(F10558&gt;=50,G10558&gt;SUMIF(SeasonTotals!A$2:A$9,A10558,SeasonTotals!F$2:F$9)),AND(G10558&gt;0.885,F10558&gt;=50,D10558&lt;3)),1,0)</f>
        <v>0</v>
      </c>
      <c r="J10558" s="4">
        <f t="shared" si="658"/>
        <v>0</v>
      </c>
      <c r="K10558" s="5">
        <f t="shared" si="659"/>
        <v>0</v>
      </c>
    </row>
    <row r="10559" spans="1:11" x14ac:dyDescent="0.25">
      <c r="A10559" t="s">
        <v>129</v>
      </c>
      <c r="B10559" t="s">
        <v>38</v>
      </c>
      <c r="C10559">
        <v>1</v>
      </c>
      <c r="D10559">
        <v>3</v>
      </c>
      <c r="E10559">
        <v>23</v>
      </c>
      <c r="F10559">
        <v>61</v>
      </c>
      <c r="G10559" s="1">
        <f t="shared" si="656"/>
        <v>0.88461538461538458</v>
      </c>
      <c r="H10559" s="4">
        <f t="shared" si="657"/>
        <v>0</v>
      </c>
      <c r="I10559" s="5">
        <f>IF(OR(AND(F10559&gt;=50,G10559&gt;SUMIF(SeasonTotals!A$2:A$9,A10559,SeasonTotals!F$2:F$9)),AND(G10559&gt;0.885,F10559&gt;=50,D10559&lt;3)),1,0)</f>
        <v>0</v>
      </c>
      <c r="J10559" s="4">
        <f t="shared" si="658"/>
        <v>0</v>
      </c>
      <c r="K10559" s="5">
        <f t="shared" si="659"/>
        <v>0</v>
      </c>
    </row>
    <row r="10560" spans="1:11" x14ac:dyDescent="0.25">
      <c r="A10560" t="s">
        <v>129</v>
      </c>
      <c r="B10560" t="s">
        <v>38</v>
      </c>
      <c r="C10560">
        <v>1</v>
      </c>
      <c r="D10560">
        <v>5</v>
      </c>
      <c r="E10560">
        <v>23</v>
      </c>
      <c r="F10560">
        <v>60</v>
      </c>
      <c r="G10560" s="1">
        <f t="shared" si="656"/>
        <v>0.8214285714285714</v>
      </c>
      <c r="H10560" s="4">
        <f t="shared" si="657"/>
        <v>0</v>
      </c>
      <c r="I10560" s="5">
        <f>IF(OR(AND(F10560&gt;=50,G10560&gt;SUMIF(SeasonTotals!A$2:A$9,A10560,SeasonTotals!F$2:F$9)),AND(G10560&gt;0.885,F10560&gt;=50,D10560&lt;3)),1,0)</f>
        <v>0</v>
      </c>
      <c r="J10560" s="4">
        <f t="shared" si="658"/>
        <v>1</v>
      </c>
      <c r="K10560" s="5">
        <f t="shared" si="659"/>
        <v>0</v>
      </c>
    </row>
    <row r="10561" spans="1:11" x14ac:dyDescent="0.25">
      <c r="A10561" t="s">
        <v>129</v>
      </c>
      <c r="B10561" t="s">
        <v>38</v>
      </c>
      <c r="C10561">
        <v>1</v>
      </c>
      <c r="D10561">
        <v>4</v>
      </c>
      <c r="E10561">
        <v>21</v>
      </c>
      <c r="F10561">
        <v>57</v>
      </c>
      <c r="G10561" s="1">
        <f t="shared" si="656"/>
        <v>0.84</v>
      </c>
      <c r="H10561" s="4">
        <f t="shared" si="657"/>
        <v>0</v>
      </c>
      <c r="I10561" s="5">
        <f>IF(OR(AND(F10561&gt;=50,G10561&gt;SUMIF(SeasonTotals!A$2:A$9,A10561,SeasonTotals!F$2:F$9)),AND(G10561&gt;0.885,F10561&gt;=50,D10561&lt;3)),1,0)</f>
        <v>0</v>
      </c>
      <c r="J10561" s="4">
        <f t="shared" si="658"/>
        <v>1</v>
      </c>
      <c r="K10561" s="5">
        <f t="shared" si="659"/>
        <v>0</v>
      </c>
    </row>
    <row r="10562" spans="1:11" x14ac:dyDescent="0.25">
      <c r="A10562" t="s">
        <v>129</v>
      </c>
      <c r="B10562" t="s">
        <v>38</v>
      </c>
      <c r="C10562">
        <v>1</v>
      </c>
      <c r="D10562">
        <v>5</v>
      </c>
      <c r="E10562">
        <v>23</v>
      </c>
      <c r="F10562">
        <v>60</v>
      </c>
      <c r="G10562" s="1">
        <f t="shared" ref="G10562:G10625" si="660">E10562/MAX(1,SUM(D10562:E10562))</f>
        <v>0.8214285714285714</v>
      </c>
      <c r="H10562" s="4">
        <f t="shared" ref="H10562:H10625" si="661">IF(AND(F10562&gt;=50,OR(G10562&gt;0.913,AND(G10562&gt;0.885,D10562&lt;3))),1,0)</f>
        <v>0</v>
      </c>
      <c r="I10562" s="5">
        <f>IF(OR(AND(F10562&gt;=50,G10562&gt;SUMIF(SeasonTotals!A$2:A$9,A10562,SeasonTotals!F$2:F$9)),AND(G10562&gt;0.885,F10562&gt;=50,D10562&lt;3)),1,0)</f>
        <v>0</v>
      </c>
      <c r="J10562" s="4">
        <f t="shared" ref="J10562:J10625" si="662">IF(G10562&lt;0.85,1,0)</f>
        <v>1</v>
      </c>
      <c r="K10562" s="5">
        <f t="shared" ref="K10562:K10625" si="663">IF(F10562&lt;55,1,0)</f>
        <v>0</v>
      </c>
    </row>
    <row r="10563" spans="1:11" x14ac:dyDescent="0.25">
      <c r="A10563" t="s">
        <v>129</v>
      </c>
      <c r="B10563" t="s">
        <v>38</v>
      </c>
      <c r="C10563">
        <v>1</v>
      </c>
      <c r="D10563">
        <v>1</v>
      </c>
      <c r="E10563">
        <v>24</v>
      </c>
      <c r="F10563">
        <v>60</v>
      </c>
      <c r="G10563" s="1">
        <f t="shared" si="660"/>
        <v>0.96</v>
      </c>
      <c r="H10563" s="4">
        <f t="shared" si="661"/>
        <v>1</v>
      </c>
      <c r="I10563" s="5">
        <f>IF(OR(AND(F10563&gt;=50,G10563&gt;SUMIF(SeasonTotals!A$2:A$9,A10563,SeasonTotals!F$2:F$9)),AND(G10563&gt;0.885,F10563&gt;=50,D10563&lt;3)),1,0)</f>
        <v>1</v>
      </c>
      <c r="J10563" s="4">
        <f t="shared" si="662"/>
        <v>0</v>
      </c>
      <c r="K10563" s="5">
        <f t="shared" si="663"/>
        <v>0</v>
      </c>
    </row>
    <row r="10564" spans="1:11" x14ac:dyDescent="0.25">
      <c r="A10564" t="s">
        <v>129</v>
      </c>
      <c r="B10564" t="s">
        <v>38</v>
      </c>
      <c r="C10564">
        <v>1</v>
      </c>
      <c r="D10564">
        <v>2</v>
      </c>
      <c r="E10564">
        <v>29</v>
      </c>
      <c r="F10564">
        <v>60</v>
      </c>
      <c r="G10564" s="1">
        <f t="shared" si="660"/>
        <v>0.93548387096774188</v>
      </c>
      <c r="H10564" s="4">
        <f t="shared" si="661"/>
        <v>1</v>
      </c>
      <c r="I10564" s="5">
        <f>IF(OR(AND(F10564&gt;=50,G10564&gt;SUMIF(SeasonTotals!A$2:A$9,A10564,SeasonTotals!F$2:F$9)),AND(G10564&gt;0.885,F10564&gt;=50,D10564&lt;3)),1,0)</f>
        <v>1</v>
      </c>
      <c r="J10564" s="4">
        <f t="shared" si="662"/>
        <v>0</v>
      </c>
      <c r="K10564" s="5">
        <f t="shared" si="663"/>
        <v>0</v>
      </c>
    </row>
    <row r="10565" spans="1:11" x14ac:dyDescent="0.25">
      <c r="A10565" t="s">
        <v>129</v>
      </c>
      <c r="B10565" t="s">
        <v>38</v>
      </c>
      <c r="C10565">
        <v>1</v>
      </c>
      <c r="D10565">
        <v>2</v>
      </c>
      <c r="E10565">
        <v>33</v>
      </c>
      <c r="F10565">
        <v>60</v>
      </c>
      <c r="G10565" s="1">
        <f t="shared" si="660"/>
        <v>0.94285714285714284</v>
      </c>
      <c r="H10565" s="4">
        <f t="shared" si="661"/>
        <v>1</v>
      </c>
      <c r="I10565" s="5">
        <f>IF(OR(AND(F10565&gt;=50,G10565&gt;SUMIF(SeasonTotals!A$2:A$9,A10565,SeasonTotals!F$2:F$9)),AND(G10565&gt;0.885,F10565&gt;=50,D10565&lt;3)),1,0)</f>
        <v>1</v>
      </c>
      <c r="J10565" s="4">
        <f t="shared" si="662"/>
        <v>0</v>
      </c>
      <c r="K10565" s="5">
        <f t="shared" si="663"/>
        <v>0</v>
      </c>
    </row>
    <row r="10566" spans="1:11" x14ac:dyDescent="0.25">
      <c r="A10566" t="s">
        <v>129</v>
      </c>
      <c r="B10566" t="s">
        <v>38</v>
      </c>
      <c r="C10566">
        <v>1</v>
      </c>
      <c r="D10566">
        <v>2</v>
      </c>
      <c r="E10566">
        <v>22</v>
      </c>
      <c r="F10566">
        <v>63</v>
      </c>
      <c r="G10566" s="1">
        <f t="shared" si="660"/>
        <v>0.91666666666666663</v>
      </c>
      <c r="H10566" s="4">
        <f t="shared" si="661"/>
        <v>1</v>
      </c>
      <c r="I10566" s="5">
        <f>IF(OR(AND(F10566&gt;=50,G10566&gt;SUMIF(SeasonTotals!A$2:A$9,A10566,SeasonTotals!F$2:F$9)),AND(G10566&gt;0.885,F10566&gt;=50,D10566&lt;3)),1,0)</f>
        <v>1</v>
      </c>
      <c r="J10566" s="4">
        <f t="shared" si="662"/>
        <v>0</v>
      </c>
      <c r="K10566" s="5">
        <f t="shared" si="663"/>
        <v>0</v>
      </c>
    </row>
    <row r="10567" spans="1:11" x14ac:dyDescent="0.25">
      <c r="A10567" t="s">
        <v>129</v>
      </c>
      <c r="B10567" t="s">
        <v>38</v>
      </c>
      <c r="C10567">
        <v>1</v>
      </c>
      <c r="D10567">
        <v>2</v>
      </c>
      <c r="E10567">
        <v>31</v>
      </c>
      <c r="F10567">
        <v>60</v>
      </c>
      <c r="G10567" s="1">
        <f t="shared" si="660"/>
        <v>0.93939393939393945</v>
      </c>
      <c r="H10567" s="4">
        <f t="shared" si="661"/>
        <v>1</v>
      </c>
      <c r="I10567" s="5">
        <f>IF(OR(AND(F10567&gt;=50,G10567&gt;SUMIF(SeasonTotals!A$2:A$9,A10567,SeasonTotals!F$2:F$9)),AND(G10567&gt;0.885,F10567&gt;=50,D10567&lt;3)),1,0)</f>
        <v>1</v>
      </c>
      <c r="J10567" s="4">
        <f t="shared" si="662"/>
        <v>0</v>
      </c>
      <c r="K10567" s="5">
        <f t="shared" si="663"/>
        <v>0</v>
      </c>
    </row>
    <row r="10568" spans="1:11" x14ac:dyDescent="0.25">
      <c r="A10568" t="s">
        <v>129</v>
      </c>
      <c r="B10568" t="s">
        <v>38</v>
      </c>
      <c r="C10568">
        <v>1</v>
      </c>
      <c r="D10568">
        <v>1</v>
      </c>
      <c r="E10568">
        <v>30</v>
      </c>
      <c r="F10568">
        <v>59</v>
      </c>
      <c r="G10568" s="1">
        <f t="shared" si="660"/>
        <v>0.967741935483871</v>
      </c>
      <c r="H10568" s="4">
        <f t="shared" si="661"/>
        <v>1</v>
      </c>
      <c r="I10568" s="5">
        <f>IF(OR(AND(F10568&gt;=50,G10568&gt;SUMIF(SeasonTotals!A$2:A$9,A10568,SeasonTotals!F$2:F$9)),AND(G10568&gt;0.885,F10568&gt;=50,D10568&lt;3)),1,0)</f>
        <v>1</v>
      </c>
      <c r="J10568" s="4">
        <f t="shared" si="662"/>
        <v>0</v>
      </c>
      <c r="K10568" s="5">
        <f t="shared" si="663"/>
        <v>0</v>
      </c>
    </row>
    <row r="10569" spans="1:11" x14ac:dyDescent="0.25">
      <c r="A10569" t="s">
        <v>129</v>
      </c>
      <c r="B10569" t="s">
        <v>38</v>
      </c>
      <c r="C10569">
        <v>1</v>
      </c>
      <c r="D10569">
        <v>4</v>
      </c>
      <c r="E10569">
        <v>27</v>
      </c>
      <c r="F10569">
        <v>58</v>
      </c>
      <c r="G10569" s="1">
        <f t="shared" si="660"/>
        <v>0.87096774193548387</v>
      </c>
      <c r="H10569" s="4">
        <f t="shared" si="661"/>
        <v>0</v>
      </c>
      <c r="I10569" s="5">
        <f>IF(OR(AND(F10569&gt;=50,G10569&gt;SUMIF(SeasonTotals!A$2:A$9,A10569,SeasonTotals!F$2:F$9)),AND(G10569&gt;0.885,F10569&gt;=50,D10569&lt;3)),1,0)</f>
        <v>0</v>
      </c>
      <c r="J10569" s="4">
        <f t="shared" si="662"/>
        <v>0</v>
      </c>
      <c r="K10569" s="5">
        <f t="shared" si="663"/>
        <v>0</v>
      </c>
    </row>
    <row r="10570" spans="1:11" x14ac:dyDescent="0.25">
      <c r="A10570" t="s">
        <v>129</v>
      </c>
      <c r="B10570" t="s">
        <v>38</v>
      </c>
      <c r="C10570">
        <v>1</v>
      </c>
      <c r="D10570">
        <v>3</v>
      </c>
      <c r="E10570">
        <v>6</v>
      </c>
      <c r="F10570">
        <v>20</v>
      </c>
      <c r="G10570" s="1">
        <f t="shared" si="660"/>
        <v>0.66666666666666663</v>
      </c>
      <c r="H10570" s="4">
        <f t="shared" si="661"/>
        <v>0</v>
      </c>
      <c r="I10570" s="5">
        <f>IF(OR(AND(F10570&gt;=50,G10570&gt;SUMIF(SeasonTotals!A$2:A$9,A10570,SeasonTotals!F$2:F$9)),AND(G10570&gt;0.885,F10570&gt;=50,D10570&lt;3)),1,0)</f>
        <v>0</v>
      </c>
      <c r="J10570" s="4">
        <f t="shared" si="662"/>
        <v>1</v>
      </c>
      <c r="K10570" s="5">
        <f t="shared" si="663"/>
        <v>1</v>
      </c>
    </row>
    <row r="10571" spans="1:11" x14ac:dyDescent="0.25">
      <c r="A10571" t="s">
        <v>129</v>
      </c>
      <c r="B10571" t="s">
        <v>38</v>
      </c>
      <c r="C10571">
        <v>1</v>
      </c>
      <c r="D10571">
        <v>3</v>
      </c>
      <c r="E10571">
        <v>19</v>
      </c>
      <c r="F10571">
        <v>63</v>
      </c>
      <c r="G10571" s="1">
        <f t="shared" si="660"/>
        <v>0.86363636363636365</v>
      </c>
      <c r="H10571" s="4">
        <f t="shared" si="661"/>
        <v>0</v>
      </c>
      <c r="I10571" s="5">
        <f>IF(OR(AND(F10571&gt;=50,G10571&gt;SUMIF(SeasonTotals!A$2:A$9,A10571,SeasonTotals!F$2:F$9)),AND(G10571&gt;0.885,F10571&gt;=50,D10571&lt;3)),1,0)</f>
        <v>0</v>
      </c>
      <c r="J10571" s="4">
        <f t="shared" si="662"/>
        <v>0</v>
      </c>
      <c r="K10571" s="5">
        <f t="shared" si="663"/>
        <v>0</v>
      </c>
    </row>
    <row r="10572" spans="1:11" x14ac:dyDescent="0.25">
      <c r="A10572" t="s">
        <v>129</v>
      </c>
      <c r="B10572" t="s">
        <v>38</v>
      </c>
      <c r="C10572">
        <v>1</v>
      </c>
      <c r="D10572">
        <v>2</v>
      </c>
      <c r="E10572">
        <v>36</v>
      </c>
      <c r="F10572">
        <v>60</v>
      </c>
      <c r="G10572" s="1">
        <f t="shared" si="660"/>
        <v>0.94736842105263153</v>
      </c>
      <c r="H10572" s="4">
        <f t="shared" si="661"/>
        <v>1</v>
      </c>
      <c r="I10572" s="5">
        <f>IF(OR(AND(F10572&gt;=50,G10572&gt;SUMIF(SeasonTotals!A$2:A$9,A10572,SeasonTotals!F$2:F$9)),AND(G10572&gt;0.885,F10572&gt;=50,D10572&lt;3)),1,0)</f>
        <v>1</v>
      </c>
      <c r="J10572" s="4">
        <f t="shared" si="662"/>
        <v>0</v>
      </c>
      <c r="K10572" s="5">
        <f t="shared" si="663"/>
        <v>0</v>
      </c>
    </row>
    <row r="10573" spans="1:11" x14ac:dyDescent="0.25">
      <c r="A10573" t="s">
        <v>129</v>
      </c>
      <c r="B10573" t="s">
        <v>38</v>
      </c>
      <c r="C10573">
        <v>1</v>
      </c>
      <c r="D10573">
        <v>4</v>
      </c>
      <c r="E10573">
        <v>20</v>
      </c>
      <c r="F10573">
        <v>63</v>
      </c>
      <c r="G10573" s="1">
        <f t="shared" si="660"/>
        <v>0.83333333333333337</v>
      </c>
      <c r="H10573" s="4">
        <f t="shared" si="661"/>
        <v>0</v>
      </c>
      <c r="I10573" s="5">
        <f>IF(OR(AND(F10573&gt;=50,G10573&gt;SUMIF(SeasonTotals!A$2:A$9,A10573,SeasonTotals!F$2:F$9)),AND(G10573&gt;0.885,F10573&gt;=50,D10573&lt;3)),1,0)</f>
        <v>0</v>
      </c>
      <c r="J10573" s="4">
        <f t="shared" si="662"/>
        <v>1</v>
      </c>
      <c r="K10573" s="5">
        <f t="shared" si="663"/>
        <v>0</v>
      </c>
    </row>
    <row r="10574" spans="1:11" x14ac:dyDescent="0.25">
      <c r="A10574" t="s">
        <v>129</v>
      </c>
      <c r="B10574" t="s">
        <v>38</v>
      </c>
      <c r="C10574">
        <v>1</v>
      </c>
      <c r="D10574">
        <v>2</v>
      </c>
      <c r="E10574">
        <v>25</v>
      </c>
      <c r="F10574">
        <v>59</v>
      </c>
      <c r="G10574" s="1">
        <f t="shared" si="660"/>
        <v>0.92592592592592593</v>
      </c>
      <c r="H10574" s="4">
        <f t="shared" si="661"/>
        <v>1</v>
      </c>
      <c r="I10574" s="5">
        <f>IF(OR(AND(F10574&gt;=50,G10574&gt;SUMIF(SeasonTotals!A$2:A$9,A10574,SeasonTotals!F$2:F$9)),AND(G10574&gt;0.885,F10574&gt;=50,D10574&lt;3)),1,0)</f>
        <v>1</v>
      </c>
      <c r="J10574" s="4">
        <f t="shared" si="662"/>
        <v>0</v>
      </c>
      <c r="K10574" s="5">
        <f t="shared" si="663"/>
        <v>0</v>
      </c>
    </row>
    <row r="10575" spans="1:11" x14ac:dyDescent="0.25">
      <c r="A10575" t="s">
        <v>129</v>
      </c>
      <c r="B10575" t="s">
        <v>38</v>
      </c>
      <c r="C10575">
        <v>1</v>
      </c>
      <c r="D10575">
        <v>2</v>
      </c>
      <c r="E10575">
        <v>14</v>
      </c>
      <c r="F10575">
        <v>47</v>
      </c>
      <c r="G10575" s="1">
        <f t="shared" si="660"/>
        <v>0.875</v>
      </c>
      <c r="H10575" s="4">
        <f t="shared" si="661"/>
        <v>0</v>
      </c>
      <c r="I10575" s="5">
        <f>IF(OR(AND(F10575&gt;=50,G10575&gt;SUMIF(SeasonTotals!A$2:A$9,A10575,SeasonTotals!F$2:F$9)),AND(G10575&gt;0.885,F10575&gt;=50,D10575&lt;3)),1,0)</f>
        <v>0</v>
      </c>
      <c r="J10575" s="4">
        <f t="shared" si="662"/>
        <v>0</v>
      </c>
      <c r="K10575" s="5">
        <f t="shared" si="663"/>
        <v>1</v>
      </c>
    </row>
    <row r="10576" spans="1:11" x14ac:dyDescent="0.25">
      <c r="A10576" t="s">
        <v>129</v>
      </c>
      <c r="B10576" t="s">
        <v>38</v>
      </c>
      <c r="C10576">
        <v>1</v>
      </c>
      <c r="D10576">
        <v>1</v>
      </c>
      <c r="E10576">
        <v>31</v>
      </c>
      <c r="F10576">
        <v>60</v>
      </c>
      <c r="G10576" s="1">
        <f t="shared" si="660"/>
        <v>0.96875</v>
      </c>
      <c r="H10576" s="4">
        <f t="shared" si="661"/>
        <v>1</v>
      </c>
      <c r="I10576" s="5">
        <f>IF(OR(AND(F10576&gt;=50,G10576&gt;SUMIF(SeasonTotals!A$2:A$9,A10576,SeasonTotals!F$2:F$9)),AND(G10576&gt;0.885,F10576&gt;=50,D10576&lt;3)),1,0)</f>
        <v>1</v>
      </c>
      <c r="J10576" s="4">
        <f t="shared" si="662"/>
        <v>0</v>
      </c>
      <c r="K10576" s="5">
        <f t="shared" si="663"/>
        <v>0</v>
      </c>
    </row>
    <row r="10577" spans="1:11" x14ac:dyDescent="0.25">
      <c r="A10577" t="s">
        <v>129</v>
      </c>
      <c r="B10577" t="s">
        <v>38</v>
      </c>
      <c r="C10577">
        <v>1</v>
      </c>
      <c r="D10577">
        <v>5</v>
      </c>
      <c r="E10577">
        <v>15</v>
      </c>
      <c r="F10577">
        <v>27</v>
      </c>
      <c r="G10577" s="1">
        <f t="shared" si="660"/>
        <v>0.75</v>
      </c>
      <c r="H10577" s="4">
        <f t="shared" si="661"/>
        <v>0</v>
      </c>
      <c r="I10577" s="5">
        <f>IF(OR(AND(F10577&gt;=50,G10577&gt;SUMIF(SeasonTotals!A$2:A$9,A10577,SeasonTotals!F$2:F$9)),AND(G10577&gt;0.885,F10577&gt;=50,D10577&lt;3)),1,0)</f>
        <v>0</v>
      </c>
      <c r="J10577" s="4">
        <f t="shared" si="662"/>
        <v>1</v>
      </c>
      <c r="K10577" s="5">
        <f t="shared" si="663"/>
        <v>1</v>
      </c>
    </row>
    <row r="10578" spans="1:11" x14ac:dyDescent="0.25">
      <c r="A10578" t="s">
        <v>129</v>
      </c>
      <c r="B10578" t="s">
        <v>38</v>
      </c>
      <c r="C10578">
        <v>1</v>
      </c>
      <c r="D10578">
        <v>2</v>
      </c>
      <c r="E10578">
        <v>25</v>
      </c>
      <c r="F10578">
        <v>64</v>
      </c>
      <c r="G10578" s="1">
        <f t="shared" si="660"/>
        <v>0.92592592592592593</v>
      </c>
      <c r="H10578" s="4">
        <f t="shared" si="661"/>
        <v>1</v>
      </c>
      <c r="I10578" s="5">
        <f>IF(OR(AND(F10578&gt;=50,G10578&gt;SUMIF(SeasonTotals!A$2:A$9,A10578,SeasonTotals!F$2:F$9)),AND(G10578&gt;0.885,F10578&gt;=50,D10578&lt;3)),1,0)</f>
        <v>1</v>
      </c>
      <c r="J10578" s="4">
        <f t="shared" si="662"/>
        <v>0</v>
      </c>
      <c r="K10578" s="5">
        <f t="shared" si="663"/>
        <v>0</v>
      </c>
    </row>
    <row r="10579" spans="1:11" x14ac:dyDescent="0.25">
      <c r="A10579" t="s">
        <v>129</v>
      </c>
      <c r="B10579" t="s">
        <v>38</v>
      </c>
      <c r="C10579">
        <v>1</v>
      </c>
      <c r="D10579">
        <v>4</v>
      </c>
      <c r="E10579">
        <v>20</v>
      </c>
      <c r="F10579">
        <v>58</v>
      </c>
      <c r="G10579" s="1">
        <f t="shared" si="660"/>
        <v>0.83333333333333337</v>
      </c>
      <c r="H10579" s="4">
        <f t="shared" si="661"/>
        <v>0</v>
      </c>
      <c r="I10579" s="5">
        <f>IF(OR(AND(F10579&gt;=50,G10579&gt;SUMIF(SeasonTotals!A$2:A$9,A10579,SeasonTotals!F$2:F$9)),AND(G10579&gt;0.885,F10579&gt;=50,D10579&lt;3)),1,0)</f>
        <v>0</v>
      </c>
      <c r="J10579" s="4">
        <f t="shared" si="662"/>
        <v>1</v>
      </c>
      <c r="K10579" s="5">
        <f t="shared" si="663"/>
        <v>0</v>
      </c>
    </row>
    <row r="10580" spans="1:11" x14ac:dyDescent="0.25">
      <c r="A10580" t="s">
        <v>129</v>
      </c>
      <c r="B10580" t="s">
        <v>38</v>
      </c>
      <c r="C10580">
        <v>1</v>
      </c>
      <c r="D10580">
        <v>5</v>
      </c>
      <c r="E10580">
        <v>11</v>
      </c>
      <c r="F10580">
        <v>60</v>
      </c>
      <c r="G10580" s="1">
        <f t="shared" si="660"/>
        <v>0.6875</v>
      </c>
      <c r="H10580" s="4">
        <f t="shared" si="661"/>
        <v>0</v>
      </c>
      <c r="I10580" s="5">
        <f>IF(OR(AND(F10580&gt;=50,G10580&gt;SUMIF(SeasonTotals!A$2:A$9,A10580,SeasonTotals!F$2:F$9)),AND(G10580&gt;0.885,F10580&gt;=50,D10580&lt;3)),1,0)</f>
        <v>0</v>
      </c>
      <c r="J10580" s="4">
        <f t="shared" si="662"/>
        <v>1</v>
      </c>
      <c r="K10580" s="5">
        <f t="shared" si="663"/>
        <v>0</v>
      </c>
    </row>
    <row r="10581" spans="1:11" x14ac:dyDescent="0.25">
      <c r="A10581" t="s">
        <v>129</v>
      </c>
      <c r="B10581" t="s">
        <v>38</v>
      </c>
      <c r="C10581">
        <v>1</v>
      </c>
      <c r="D10581">
        <v>4</v>
      </c>
      <c r="E10581">
        <v>30</v>
      </c>
      <c r="F10581">
        <v>60</v>
      </c>
      <c r="G10581" s="1">
        <f t="shared" si="660"/>
        <v>0.88235294117647056</v>
      </c>
      <c r="H10581" s="4">
        <f t="shared" si="661"/>
        <v>0</v>
      </c>
      <c r="I10581" s="5">
        <f>IF(OR(AND(F10581&gt;=50,G10581&gt;SUMIF(SeasonTotals!A$2:A$9,A10581,SeasonTotals!F$2:F$9)),AND(G10581&gt;0.885,F10581&gt;=50,D10581&lt;3)),1,0)</f>
        <v>0</v>
      </c>
      <c r="J10581" s="4">
        <f t="shared" si="662"/>
        <v>0</v>
      </c>
      <c r="K10581" s="5">
        <f t="shared" si="663"/>
        <v>0</v>
      </c>
    </row>
    <row r="10582" spans="1:11" x14ac:dyDescent="0.25">
      <c r="A10582" t="s">
        <v>129</v>
      </c>
      <c r="B10582" t="s">
        <v>38</v>
      </c>
      <c r="C10582">
        <v>1</v>
      </c>
      <c r="D10582">
        <v>2</v>
      </c>
      <c r="E10582">
        <v>35</v>
      </c>
      <c r="F10582">
        <v>65</v>
      </c>
      <c r="G10582" s="1">
        <f t="shared" si="660"/>
        <v>0.94594594594594594</v>
      </c>
      <c r="H10582" s="4">
        <f t="shared" si="661"/>
        <v>1</v>
      </c>
      <c r="I10582" s="5">
        <f>IF(OR(AND(F10582&gt;=50,G10582&gt;SUMIF(SeasonTotals!A$2:A$9,A10582,SeasonTotals!F$2:F$9)),AND(G10582&gt;0.885,F10582&gt;=50,D10582&lt;3)),1,0)</f>
        <v>1</v>
      </c>
      <c r="J10582" s="4">
        <f t="shared" si="662"/>
        <v>0</v>
      </c>
      <c r="K10582" s="5">
        <f t="shared" si="663"/>
        <v>0</v>
      </c>
    </row>
    <row r="10583" spans="1:11" x14ac:dyDescent="0.25">
      <c r="A10583" t="s">
        <v>129</v>
      </c>
      <c r="B10583" t="s">
        <v>38</v>
      </c>
      <c r="C10583">
        <v>1</v>
      </c>
      <c r="D10583">
        <v>5</v>
      </c>
      <c r="E10583">
        <v>32</v>
      </c>
      <c r="F10583">
        <v>59</v>
      </c>
      <c r="G10583" s="1">
        <f t="shared" si="660"/>
        <v>0.86486486486486491</v>
      </c>
      <c r="H10583" s="4">
        <f t="shared" si="661"/>
        <v>0</v>
      </c>
      <c r="I10583" s="5">
        <f>IF(OR(AND(F10583&gt;=50,G10583&gt;SUMIF(SeasonTotals!A$2:A$9,A10583,SeasonTotals!F$2:F$9)),AND(G10583&gt;0.885,F10583&gt;=50,D10583&lt;3)),1,0)</f>
        <v>0</v>
      </c>
      <c r="J10583" s="4">
        <f t="shared" si="662"/>
        <v>0</v>
      </c>
      <c r="K10583" s="5">
        <f t="shared" si="663"/>
        <v>0</v>
      </c>
    </row>
    <row r="10584" spans="1:11" x14ac:dyDescent="0.25">
      <c r="A10584" t="s">
        <v>129</v>
      </c>
      <c r="B10584" t="s">
        <v>38</v>
      </c>
      <c r="C10584">
        <v>1</v>
      </c>
      <c r="D10584">
        <v>3</v>
      </c>
      <c r="E10584">
        <v>21</v>
      </c>
      <c r="F10584">
        <v>58</v>
      </c>
      <c r="G10584" s="1">
        <f t="shared" si="660"/>
        <v>0.875</v>
      </c>
      <c r="H10584" s="4">
        <f t="shared" si="661"/>
        <v>0</v>
      </c>
      <c r="I10584" s="5">
        <f>IF(OR(AND(F10584&gt;=50,G10584&gt;SUMIF(SeasonTotals!A$2:A$9,A10584,SeasonTotals!F$2:F$9)),AND(G10584&gt;0.885,F10584&gt;=50,D10584&lt;3)),1,0)</f>
        <v>0</v>
      </c>
      <c r="J10584" s="4">
        <f t="shared" si="662"/>
        <v>0</v>
      </c>
      <c r="K10584" s="5">
        <f t="shared" si="663"/>
        <v>0</v>
      </c>
    </row>
    <row r="10585" spans="1:11" x14ac:dyDescent="0.25">
      <c r="A10585" t="s">
        <v>129</v>
      </c>
      <c r="B10585" t="s">
        <v>38</v>
      </c>
      <c r="C10585">
        <v>1</v>
      </c>
      <c r="D10585">
        <v>1</v>
      </c>
      <c r="E10585">
        <v>25</v>
      </c>
      <c r="F10585">
        <v>60</v>
      </c>
      <c r="G10585" s="1">
        <f t="shared" si="660"/>
        <v>0.96153846153846156</v>
      </c>
      <c r="H10585" s="4">
        <f t="shared" si="661"/>
        <v>1</v>
      </c>
      <c r="I10585" s="5">
        <f>IF(OR(AND(F10585&gt;=50,G10585&gt;SUMIF(SeasonTotals!A$2:A$9,A10585,SeasonTotals!F$2:F$9)),AND(G10585&gt;0.885,F10585&gt;=50,D10585&lt;3)),1,0)</f>
        <v>1</v>
      </c>
      <c r="J10585" s="4">
        <f t="shared" si="662"/>
        <v>0</v>
      </c>
      <c r="K10585" s="5">
        <f t="shared" si="663"/>
        <v>0</v>
      </c>
    </row>
    <row r="10586" spans="1:11" x14ac:dyDescent="0.25">
      <c r="A10586" t="s">
        <v>129</v>
      </c>
      <c r="B10586" t="s">
        <v>38</v>
      </c>
      <c r="C10586">
        <v>1</v>
      </c>
      <c r="D10586">
        <v>1</v>
      </c>
      <c r="E10586">
        <v>30</v>
      </c>
      <c r="F10586">
        <v>59</v>
      </c>
      <c r="G10586" s="1">
        <f t="shared" si="660"/>
        <v>0.967741935483871</v>
      </c>
      <c r="H10586" s="4">
        <f t="shared" si="661"/>
        <v>1</v>
      </c>
      <c r="I10586" s="5">
        <f>IF(OR(AND(F10586&gt;=50,G10586&gt;SUMIF(SeasonTotals!A$2:A$9,A10586,SeasonTotals!F$2:F$9)),AND(G10586&gt;0.885,F10586&gt;=50,D10586&lt;3)),1,0)</f>
        <v>1</v>
      </c>
      <c r="J10586" s="4">
        <f t="shared" si="662"/>
        <v>0</v>
      </c>
      <c r="K10586" s="5">
        <f t="shared" si="663"/>
        <v>0</v>
      </c>
    </row>
    <row r="10587" spans="1:11" x14ac:dyDescent="0.25">
      <c r="A10587" t="s">
        <v>129</v>
      </c>
      <c r="B10587" t="s">
        <v>38</v>
      </c>
      <c r="C10587">
        <v>1</v>
      </c>
      <c r="D10587">
        <v>5</v>
      </c>
      <c r="E10587">
        <v>32</v>
      </c>
      <c r="F10587">
        <v>65</v>
      </c>
      <c r="G10587" s="1">
        <f t="shared" si="660"/>
        <v>0.86486486486486491</v>
      </c>
      <c r="H10587" s="4">
        <f t="shared" si="661"/>
        <v>0</v>
      </c>
      <c r="I10587" s="5">
        <f>IF(OR(AND(F10587&gt;=50,G10587&gt;SUMIF(SeasonTotals!A$2:A$9,A10587,SeasonTotals!F$2:F$9)),AND(G10587&gt;0.885,F10587&gt;=50,D10587&lt;3)),1,0)</f>
        <v>0</v>
      </c>
      <c r="J10587" s="4">
        <f t="shared" si="662"/>
        <v>0</v>
      </c>
      <c r="K10587" s="5">
        <f t="shared" si="663"/>
        <v>0</v>
      </c>
    </row>
    <row r="10588" spans="1:11" x14ac:dyDescent="0.25">
      <c r="A10588" t="s">
        <v>129</v>
      </c>
      <c r="B10588" t="s">
        <v>38</v>
      </c>
      <c r="C10588">
        <v>1</v>
      </c>
      <c r="D10588">
        <v>1</v>
      </c>
      <c r="E10588">
        <v>23</v>
      </c>
      <c r="F10588">
        <v>65</v>
      </c>
      <c r="G10588" s="1">
        <f t="shared" si="660"/>
        <v>0.95833333333333337</v>
      </c>
      <c r="H10588" s="4">
        <f t="shared" si="661"/>
        <v>1</v>
      </c>
      <c r="I10588" s="5">
        <f>IF(OR(AND(F10588&gt;=50,G10588&gt;SUMIF(SeasonTotals!A$2:A$9,A10588,SeasonTotals!F$2:F$9)),AND(G10588&gt;0.885,F10588&gt;=50,D10588&lt;3)),1,0)</f>
        <v>1</v>
      </c>
      <c r="J10588" s="4">
        <f t="shared" si="662"/>
        <v>0</v>
      </c>
      <c r="K10588" s="5">
        <f t="shared" si="663"/>
        <v>0</v>
      </c>
    </row>
    <row r="10589" spans="1:11" x14ac:dyDescent="0.25">
      <c r="A10589" t="s">
        <v>129</v>
      </c>
      <c r="B10589" t="s">
        <v>38</v>
      </c>
      <c r="C10589">
        <v>1</v>
      </c>
      <c r="D10589">
        <v>1</v>
      </c>
      <c r="E10589">
        <v>26</v>
      </c>
      <c r="F10589">
        <v>60</v>
      </c>
      <c r="G10589" s="1">
        <f t="shared" si="660"/>
        <v>0.96296296296296291</v>
      </c>
      <c r="H10589" s="4">
        <f t="shared" si="661"/>
        <v>1</v>
      </c>
      <c r="I10589" s="5">
        <f>IF(OR(AND(F10589&gt;=50,G10589&gt;SUMIF(SeasonTotals!A$2:A$9,A10589,SeasonTotals!F$2:F$9)),AND(G10589&gt;0.885,F10589&gt;=50,D10589&lt;3)),1,0)</f>
        <v>1</v>
      </c>
      <c r="J10589" s="4">
        <f t="shared" si="662"/>
        <v>0</v>
      </c>
      <c r="K10589" s="5">
        <f t="shared" si="663"/>
        <v>0</v>
      </c>
    </row>
    <row r="10590" spans="1:11" x14ac:dyDescent="0.25">
      <c r="A10590" t="s">
        <v>129</v>
      </c>
      <c r="B10590" t="s">
        <v>38</v>
      </c>
      <c r="C10590">
        <v>1</v>
      </c>
      <c r="D10590">
        <v>4</v>
      </c>
      <c r="E10590">
        <v>33</v>
      </c>
      <c r="F10590">
        <v>59</v>
      </c>
      <c r="G10590" s="1">
        <f t="shared" si="660"/>
        <v>0.89189189189189189</v>
      </c>
      <c r="H10590" s="4">
        <f t="shared" si="661"/>
        <v>0</v>
      </c>
      <c r="I10590" s="5">
        <f>IF(OR(AND(F10590&gt;=50,G10590&gt;SUMIF(SeasonTotals!A$2:A$9,A10590,SeasonTotals!F$2:F$9)),AND(G10590&gt;0.885,F10590&gt;=50,D10590&lt;3)),1,0)</f>
        <v>0</v>
      </c>
      <c r="J10590" s="4">
        <f t="shared" si="662"/>
        <v>0</v>
      </c>
      <c r="K10590" s="5">
        <f t="shared" si="663"/>
        <v>0</v>
      </c>
    </row>
    <row r="10591" spans="1:11" x14ac:dyDescent="0.25">
      <c r="A10591" t="s">
        <v>129</v>
      </c>
      <c r="B10591" t="s">
        <v>38</v>
      </c>
      <c r="C10591">
        <v>1</v>
      </c>
      <c r="D10591">
        <v>0</v>
      </c>
      <c r="E10591">
        <v>18</v>
      </c>
      <c r="F10591">
        <v>65</v>
      </c>
      <c r="G10591" s="1">
        <f t="shared" si="660"/>
        <v>1</v>
      </c>
      <c r="H10591" s="4">
        <f t="shared" si="661"/>
        <v>1</v>
      </c>
      <c r="I10591" s="5">
        <f>IF(OR(AND(F10591&gt;=50,G10591&gt;SUMIF(SeasonTotals!A$2:A$9,A10591,SeasonTotals!F$2:F$9)),AND(G10591&gt;0.885,F10591&gt;=50,D10591&lt;3)),1,0)</f>
        <v>1</v>
      </c>
      <c r="J10591" s="4">
        <f t="shared" si="662"/>
        <v>0</v>
      </c>
      <c r="K10591" s="5">
        <f t="shared" si="663"/>
        <v>0</v>
      </c>
    </row>
    <row r="10592" spans="1:11" x14ac:dyDescent="0.25">
      <c r="A10592" t="s">
        <v>129</v>
      </c>
      <c r="B10592" t="s">
        <v>38</v>
      </c>
      <c r="C10592">
        <v>1</v>
      </c>
      <c r="D10592">
        <v>2</v>
      </c>
      <c r="E10592">
        <v>27</v>
      </c>
      <c r="F10592">
        <v>60</v>
      </c>
      <c r="G10592" s="1">
        <f t="shared" si="660"/>
        <v>0.93103448275862066</v>
      </c>
      <c r="H10592" s="4">
        <f t="shared" si="661"/>
        <v>1</v>
      </c>
      <c r="I10592" s="5">
        <f>IF(OR(AND(F10592&gt;=50,G10592&gt;SUMIF(SeasonTotals!A$2:A$9,A10592,SeasonTotals!F$2:F$9)),AND(G10592&gt;0.885,F10592&gt;=50,D10592&lt;3)),1,0)</f>
        <v>1</v>
      </c>
      <c r="J10592" s="4">
        <f t="shared" si="662"/>
        <v>0</v>
      </c>
      <c r="K10592" s="5">
        <f t="shared" si="663"/>
        <v>0</v>
      </c>
    </row>
    <row r="10593" spans="1:11" x14ac:dyDescent="0.25">
      <c r="A10593" t="s">
        <v>129</v>
      </c>
      <c r="B10593" t="s">
        <v>38</v>
      </c>
      <c r="C10593">
        <v>1</v>
      </c>
      <c r="D10593">
        <v>3</v>
      </c>
      <c r="E10593">
        <v>10</v>
      </c>
      <c r="F10593">
        <v>37</v>
      </c>
      <c r="G10593" s="1">
        <f t="shared" si="660"/>
        <v>0.76923076923076927</v>
      </c>
      <c r="H10593" s="4">
        <f t="shared" si="661"/>
        <v>0</v>
      </c>
      <c r="I10593" s="5">
        <f>IF(OR(AND(F10593&gt;=50,G10593&gt;SUMIF(SeasonTotals!A$2:A$9,A10593,SeasonTotals!F$2:F$9)),AND(G10593&gt;0.885,F10593&gt;=50,D10593&lt;3)),1,0)</f>
        <v>0</v>
      </c>
      <c r="J10593" s="4">
        <f t="shared" si="662"/>
        <v>1</v>
      </c>
      <c r="K10593" s="5">
        <f t="shared" si="663"/>
        <v>1</v>
      </c>
    </row>
    <row r="10594" spans="1:11" x14ac:dyDescent="0.25">
      <c r="A10594" t="s">
        <v>129</v>
      </c>
      <c r="B10594" t="s">
        <v>38</v>
      </c>
      <c r="C10594">
        <v>1</v>
      </c>
      <c r="D10594">
        <v>4</v>
      </c>
      <c r="E10594">
        <v>22</v>
      </c>
      <c r="F10594">
        <v>63</v>
      </c>
      <c r="G10594" s="1">
        <f t="shared" si="660"/>
        <v>0.84615384615384615</v>
      </c>
      <c r="H10594" s="4">
        <f t="shared" si="661"/>
        <v>0</v>
      </c>
      <c r="I10594" s="5">
        <f>IF(OR(AND(F10594&gt;=50,G10594&gt;SUMIF(SeasonTotals!A$2:A$9,A10594,SeasonTotals!F$2:F$9)),AND(G10594&gt;0.885,F10594&gt;=50,D10594&lt;3)),1,0)</f>
        <v>0</v>
      </c>
      <c r="J10594" s="4">
        <f t="shared" si="662"/>
        <v>1</v>
      </c>
      <c r="K10594" s="5">
        <f t="shared" si="663"/>
        <v>0</v>
      </c>
    </row>
    <row r="10595" spans="1:11" x14ac:dyDescent="0.25">
      <c r="A10595" t="s">
        <v>129</v>
      </c>
      <c r="B10595" t="s">
        <v>38</v>
      </c>
      <c r="C10595">
        <v>1</v>
      </c>
      <c r="D10595">
        <v>2</v>
      </c>
      <c r="E10595">
        <v>28</v>
      </c>
      <c r="F10595">
        <v>57</v>
      </c>
      <c r="G10595" s="1">
        <f t="shared" si="660"/>
        <v>0.93333333333333335</v>
      </c>
      <c r="H10595" s="4">
        <f t="shared" si="661"/>
        <v>1</v>
      </c>
      <c r="I10595" s="5">
        <f>IF(OR(AND(F10595&gt;=50,G10595&gt;SUMIF(SeasonTotals!A$2:A$9,A10595,SeasonTotals!F$2:F$9)),AND(G10595&gt;0.885,F10595&gt;=50,D10595&lt;3)),1,0)</f>
        <v>1</v>
      </c>
      <c r="J10595" s="4">
        <f t="shared" si="662"/>
        <v>0</v>
      </c>
      <c r="K10595" s="5">
        <f t="shared" si="663"/>
        <v>0</v>
      </c>
    </row>
    <row r="10596" spans="1:11" x14ac:dyDescent="0.25">
      <c r="A10596" t="s">
        <v>129</v>
      </c>
      <c r="B10596" t="s">
        <v>38</v>
      </c>
      <c r="C10596">
        <v>1</v>
      </c>
      <c r="D10596">
        <v>4</v>
      </c>
      <c r="E10596">
        <v>17</v>
      </c>
      <c r="F10596">
        <v>64</v>
      </c>
      <c r="G10596" s="1">
        <f t="shared" si="660"/>
        <v>0.80952380952380953</v>
      </c>
      <c r="H10596" s="4">
        <f t="shared" si="661"/>
        <v>0</v>
      </c>
      <c r="I10596" s="5">
        <f>IF(OR(AND(F10596&gt;=50,G10596&gt;SUMIF(SeasonTotals!A$2:A$9,A10596,SeasonTotals!F$2:F$9)),AND(G10596&gt;0.885,F10596&gt;=50,D10596&lt;3)),1,0)</f>
        <v>0</v>
      </c>
      <c r="J10596" s="4">
        <f t="shared" si="662"/>
        <v>1</v>
      </c>
      <c r="K10596" s="5">
        <f t="shared" si="663"/>
        <v>0</v>
      </c>
    </row>
    <row r="10597" spans="1:11" x14ac:dyDescent="0.25">
      <c r="A10597" t="s">
        <v>129</v>
      </c>
      <c r="B10597" t="s">
        <v>38</v>
      </c>
      <c r="C10597">
        <v>1</v>
      </c>
      <c r="D10597">
        <v>1</v>
      </c>
      <c r="E10597">
        <v>22</v>
      </c>
      <c r="F10597">
        <v>58</v>
      </c>
      <c r="G10597" s="1">
        <f t="shared" si="660"/>
        <v>0.95652173913043481</v>
      </c>
      <c r="H10597" s="4">
        <f t="shared" si="661"/>
        <v>1</v>
      </c>
      <c r="I10597" s="5">
        <f>IF(OR(AND(F10597&gt;=50,G10597&gt;SUMIF(SeasonTotals!A$2:A$9,A10597,SeasonTotals!F$2:F$9)),AND(G10597&gt;0.885,F10597&gt;=50,D10597&lt;3)),1,0)</f>
        <v>1</v>
      </c>
      <c r="J10597" s="4">
        <f t="shared" si="662"/>
        <v>0</v>
      </c>
      <c r="K10597" s="5">
        <f t="shared" si="663"/>
        <v>0</v>
      </c>
    </row>
    <row r="10598" spans="1:11" x14ac:dyDescent="0.25">
      <c r="A10598" t="s">
        <v>129</v>
      </c>
      <c r="B10598" t="s">
        <v>38</v>
      </c>
      <c r="C10598">
        <v>1</v>
      </c>
      <c r="D10598">
        <v>3</v>
      </c>
      <c r="E10598">
        <v>21</v>
      </c>
      <c r="F10598">
        <v>60</v>
      </c>
      <c r="G10598" s="1">
        <f t="shared" si="660"/>
        <v>0.875</v>
      </c>
      <c r="H10598" s="4">
        <f t="shared" si="661"/>
        <v>0</v>
      </c>
      <c r="I10598" s="5">
        <f>IF(OR(AND(F10598&gt;=50,G10598&gt;SUMIF(SeasonTotals!A$2:A$9,A10598,SeasonTotals!F$2:F$9)),AND(G10598&gt;0.885,F10598&gt;=50,D10598&lt;3)),1,0)</f>
        <v>0</v>
      </c>
      <c r="J10598" s="4">
        <f t="shared" si="662"/>
        <v>0</v>
      </c>
      <c r="K10598" s="5">
        <f t="shared" si="663"/>
        <v>0</v>
      </c>
    </row>
    <row r="10599" spans="1:11" x14ac:dyDescent="0.25">
      <c r="A10599" t="s">
        <v>129</v>
      </c>
      <c r="B10599" t="s">
        <v>38</v>
      </c>
      <c r="C10599">
        <v>1</v>
      </c>
      <c r="D10599">
        <v>0</v>
      </c>
      <c r="E10599">
        <v>34</v>
      </c>
      <c r="F10599">
        <v>60</v>
      </c>
      <c r="G10599" s="1">
        <f t="shared" si="660"/>
        <v>1</v>
      </c>
      <c r="H10599" s="4">
        <f t="shared" si="661"/>
        <v>1</v>
      </c>
      <c r="I10599" s="5">
        <f>IF(OR(AND(F10599&gt;=50,G10599&gt;SUMIF(SeasonTotals!A$2:A$9,A10599,SeasonTotals!F$2:F$9)),AND(G10599&gt;0.885,F10599&gt;=50,D10599&lt;3)),1,0)</f>
        <v>1</v>
      </c>
      <c r="J10599" s="4">
        <f t="shared" si="662"/>
        <v>0</v>
      </c>
      <c r="K10599" s="5">
        <f t="shared" si="663"/>
        <v>0</v>
      </c>
    </row>
    <row r="10600" spans="1:11" x14ac:dyDescent="0.25">
      <c r="A10600" t="s">
        <v>129</v>
      </c>
      <c r="B10600" t="s">
        <v>38</v>
      </c>
      <c r="C10600">
        <v>1</v>
      </c>
      <c r="D10600">
        <v>2</v>
      </c>
      <c r="E10600">
        <v>37</v>
      </c>
      <c r="F10600">
        <v>60</v>
      </c>
      <c r="G10600" s="1">
        <f t="shared" si="660"/>
        <v>0.94871794871794868</v>
      </c>
      <c r="H10600" s="4">
        <f t="shared" si="661"/>
        <v>1</v>
      </c>
      <c r="I10600" s="5">
        <f>IF(OR(AND(F10600&gt;=50,G10600&gt;SUMIF(SeasonTotals!A$2:A$9,A10600,SeasonTotals!F$2:F$9)),AND(G10600&gt;0.885,F10600&gt;=50,D10600&lt;3)),1,0)</f>
        <v>1</v>
      </c>
      <c r="J10600" s="4">
        <f t="shared" si="662"/>
        <v>0</v>
      </c>
      <c r="K10600" s="5">
        <f t="shared" si="663"/>
        <v>0</v>
      </c>
    </row>
    <row r="10601" spans="1:11" x14ac:dyDescent="0.25">
      <c r="A10601" t="s">
        <v>129</v>
      </c>
      <c r="B10601" t="s">
        <v>38</v>
      </c>
      <c r="C10601">
        <v>1</v>
      </c>
      <c r="D10601">
        <v>0</v>
      </c>
      <c r="E10601">
        <v>28</v>
      </c>
      <c r="F10601">
        <v>60</v>
      </c>
      <c r="G10601" s="1">
        <f t="shared" si="660"/>
        <v>1</v>
      </c>
      <c r="H10601" s="4">
        <f t="shared" si="661"/>
        <v>1</v>
      </c>
      <c r="I10601" s="5">
        <f>IF(OR(AND(F10601&gt;=50,G10601&gt;SUMIF(SeasonTotals!A$2:A$9,A10601,SeasonTotals!F$2:F$9)),AND(G10601&gt;0.885,F10601&gt;=50,D10601&lt;3)),1,0)</f>
        <v>1</v>
      </c>
      <c r="J10601" s="4">
        <f t="shared" si="662"/>
        <v>0</v>
      </c>
      <c r="K10601" s="5">
        <f t="shared" si="663"/>
        <v>0</v>
      </c>
    </row>
    <row r="10602" spans="1:11" x14ac:dyDescent="0.25">
      <c r="A10602" t="s">
        <v>129</v>
      </c>
      <c r="B10602" t="s">
        <v>38</v>
      </c>
      <c r="C10602">
        <v>1</v>
      </c>
      <c r="D10602">
        <v>0</v>
      </c>
      <c r="E10602">
        <v>29</v>
      </c>
      <c r="F10602">
        <v>65</v>
      </c>
      <c r="G10602" s="1">
        <f t="shared" si="660"/>
        <v>1</v>
      </c>
      <c r="H10602" s="4">
        <f t="shared" si="661"/>
        <v>1</v>
      </c>
      <c r="I10602" s="5">
        <f>IF(OR(AND(F10602&gt;=50,G10602&gt;SUMIF(SeasonTotals!A$2:A$9,A10602,SeasonTotals!F$2:F$9)),AND(G10602&gt;0.885,F10602&gt;=50,D10602&lt;3)),1,0)</f>
        <v>1</v>
      </c>
      <c r="J10602" s="4">
        <f t="shared" si="662"/>
        <v>0</v>
      </c>
      <c r="K10602" s="5">
        <f t="shared" si="663"/>
        <v>0</v>
      </c>
    </row>
    <row r="10603" spans="1:11" x14ac:dyDescent="0.25">
      <c r="A10603" t="s">
        <v>129</v>
      </c>
      <c r="B10603" t="s">
        <v>38</v>
      </c>
      <c r="C10603">
        <v>1</v>
      </c>
      <c r="D10603">
        <v>0</v>
      </c>
      <c r="E10603">
        <v>17</v>
      </c>
      <c r="F10603">
        <v>60</v>
      </c>
      <c r="G10603" s="1">
        <f t="shared" si="660"/>
        <v>1</v>
      </c>
      <c r="H10603" s="4">
        <f t="shared" si="661"/>
        <v>1</v>
      </c>
      <c r="I10603" s="5">
        <f>IF(OR(AND(F10603&gt;=50,G10603&gt;SUMIF(SeasonTotals!A$2:A$9,A10603,SeasonTotals!F$2:F$9)),AND(G10603&gt;0.885,F10603&gt;=50,D10603&lt;3)),1,0)</f>
        <v>1</v>
      </c>
      <c r="J10603" s="4">
        <f t="shared" si="662"/>
        <v>0</v>
      </c>
      <c r="K10603" s="5">
        <f t="shared" si="663"/>
        <v>0</v>
      </c>
    </row>
    <row r="10604" spans="1:11" x14ac:dyDescent="0.25">
      <c r="A10604" t="s">
        <v>129</v>
      </c>
      <c r="B10604" t="s">
        <v>38</v>
      </c>
      <c r="C10604">
        <v>1</v>
      </c>
      <c r="D10604">
        <v>2</v>
      </c>
      <c r="E10604">
        <v>29</v>
      </c>
      <c r="F10604">
        <v>60</v>
      </c>
      <c r="G10604" s="1">
        <f t="shared" si="660"/>
        <v>0.93548387096774188</v>
      </c>
      <c r="H10604" s="4">
        <f t="shared" si="661"/>
        <v>1</v>
      </c>
      <c r="I10604" s="5">
        <f>IF(OR(AND(F10604&gt;=50,G10604&gt;SUMIF(SeasonTotals!A$2:A$9,A10604,SeasonTotals!F$2:F$9)),AND(G10604&gt;0.885,F10604&gt;=50,D10604&lt;3)),1,0)</f>
        <v>1</v>
      </c>
      <c r="J10604" s="4">
        <f t="shared" si="662"/>
        <v>0</v>
      </c>
      <c r="K10604" s="5">
        <f t="shared" si="663"/>
        <v>0</v>
      </c>
    </row>
    <row r="10605" spans="1:11" x14ac:dyDescent="0.25">
      <c r="A10605" t="s">
        <v>129</v>
      </c>
      <c r="B10605" t="s">
        <v>38</v>
      </c>
      <c r="C10605">
        <v>1</v>
      </c>
      <c r="D10605">
        <v>2</v>
      </c>
      <c r="E10605">
        <v>31</v>
      </c>
      <c r="F10605">
        <v>65</v>
      </c>
      <c r="G10605" s="1">
        <f t="shared" si="660"/>
        <v>0.93939393939393945</v>
      </c>
      <c r="H10605" s="4">
        <f t="shared" si="661"/>
        <v>1</v>
      </c>
      <c r="I10605" s="5">
        <f>IF(OR(AND(F10605&gt;=50,G10605&gt;SUMIF(SeasonTotals!A$2:A$9,A10605,SeasonTotals!F$2:F$9)),AND(G10605&gt;0.885,F10605&gt;=50,D10605&lt;3)),1,0)</f>
        <v>1</v>
      </c>
      <c r="J10605" s="4">
        <f t="shared" si="662"/>
        <v>0</v>
      </c>
      <c r="K10605" s="5">
        <f t="shared" si="663"/>
        <v>0</v>
      </c>
    </row>
    <row r="10606" spans="1:11" x14ac:dyDescent="0.25">
      <c r="A10606" t="s">
        <v>129</v>
      </c>
      <c r="B10606" t="s">
        <v>38</v>
      </c>
      <c r="C10606">
        <v>1</v>
      </c>
      <c r="D10606">
        <v>2</v>
      </c>
      <c r="E10606">
        <v>38</v>
      </c>
      <c r="F10606">
        <v>64</v>
      </c>
      <c r="G10606" s="1">
        <f t="shared" si="660"/>
        <v>0.95</v>
      </c>
      <c r="H10606" s="4">
        <f t="shared" si="661"/>
        <v>1</v>
      </c>
      <c r="I10606" s="5">
        <f>IF(OR(AND(F10606&gt;=50,G10606&gt;SUMIF(SeasonTotals!A$2:A$9,A10606,SeasonTotals!F$2:F$9)),AND(G10606&gt;0.885,F10606&gt;=50,D10606&lt;3)),1,0)</f>
        <v>1</v>
      </c>
      <c r="J10606" s="4">
        <f t="shared" si="662"/>
        <v>0</v>
      </c>
      <c r="K10606" s="5">
        <f t="shared" si="663"/>
        <v>0</v>
      </c>
    </row>
    <row r="10607" spans="1:11" x14ac:dyDescent="0.25">
      <c r="A10607" t="s">
        <v>129</v>
      </c>
      <c r="B10607" t="s">
        <v>38</v>
      </c>
      <c r="C10607">
        <v>1</v>
      </c>
      <c r="D10607">
        <v>2</v>
      </c>
      <c r="E10607">
        <v>11</v>
      </c>
      <c r="F10607">
        <v>59</v>
      </c>
      <c r="G10607" s="1">
        <f t="shared" si="660"/>
        <v>0.84615384615384615</v>
      </c>
      <c r="H10607" s="4">
        <f t="shared" si="661"/>
        <v>0</v>
      </c>
      <c r="I10607" s="5">
        <f>IF(OR(AND(F10607&gt;=50,G10607&gt;SUMIF(SeasonTotals!A$2:A$9,A10607,SeasonTotals!F$2:F$9)),AND(G10607&gt;0.885,F10607&gt;=50,D10607&lt;3)),1,0)</f>
        <v>0</v>
      </c>
      <c r="J10607" s="4">
        <f t="shared" si="662"/>
        <v>1</v>
      </c>
      <c r="K10607" s="5">
        <f t="shared" si="663"/>
        <v>0</v>
      </c>
    </row>
    <row r="10608" spans="1:11" x14ac:dyDescent="0.25">
      <c r="A10608" t="s">
        <v>129</v>
      </c>
      <c r="B10608" t="s">
        <v>38</v>
      </c>
      <c r="C10608">
        <v>1</v>
      </c>
      <c r="D10608">
        <v>1</v>
      </c>
      <c r="E10608">
        <v>30</v>
      </c>
      <c r="F10608">
        <v>65</v>
      </c>
      <c r="G10608" s="1">
        <f t="shared" si="660"/>
        <v>0.967741935483871</v>
      </c>
      <c r="H10608" s="4">
        <f t="shared" si="661"/>
        <v>1</v>
      </c>
      <c r="I10608" s="5">
        <f>IF(OR(AND(F10608&gt;=50,G10608&gt;SUMIF(SeasonTotals!A$2:A$9,A10608,SeasonTotals!F$2:F$9)),AND(G10608&gt;0.885,F10608&gt;=50,D10608&lt;3)),1,0)</f>
        <v>1</v>
      </c>
      <c r="J10608" s="4">
        <f t="shared" si="662"/>
        <v>0</v>
      </c>
      <c r="K10608" s="5">
        <f t="shared" si="663"/>
        <v>0</v>
      </c>
    </row>
    <row r="10609" spans="1:11" x14ac:dyDescent="0.25">
      <c r="A10609" t="s">
        <v>129</v>
      </c>
      <c r="B10609" t="s">
        <v>38</v>
      </c>
      <c r="C10609">
        <v>1</v>
      </c>
      <c r="D10609">
        <v>1</v>
      </c>
      <c r="E10609">
        <v>23</v>
      </c>
      <c r="F10609">
        <v>59</v>
      </c>
      <c r="G10609" s="1">
        <f t="shared" si="660"/>
        <v>0.95833333333333337</v>
      </c>
      <c r="H10609" s="4">
        <f t="shared" si="661"/>
        <v>1</v>
      </c>
      <c r="I10609" s="5">
        <f>IF(OR(AND(F10609&gt;=50,G10609&gt;SUMIF(SeasonTotals!A$2:A$9,A10609,SeasonTotals!F$2:F$9)),AND(G10609&gt;0.885,F10609&gt;=50,D10609&lt;3)),1,0)</f>
        <v>1</v>
      </c>
      <c r="J10609" s="4">
        <f t="shared" si="662"/>
        <v>0</v>
      </c>
      <c r="K10609" s="5">
        <f t="shared" si="663"/>
        <v>0</v>
      </c>
    </row>
    <row r="10610" spans="1:11" x14ac:dyDescent="0.25">
      <c r="A10610" t="s">
        <v>129</v>
      </c>
      <c r="B10610" t="s">
        <v>38</v>
      </c>
      <c r="C10610">
        <v>1</v>
      </c>
      <c r="D10610">
        <v>4</v>
      </c>
      <c r="E10610">
        <v>10</v>
      </c>
      <c r="F10610">
        <v>57</v>
      </c>
      <c r="G10610" s="1">
        <f t="shared" si="660"/>
        <v>0.7142857142857143</v>
      </c>
      <c r="H10610" s="4">
        <f t="shared" si="661"/>
        <v>0</v>
      </c>
      <c r="I10610" s="5">
        <f>IF(OR(AND(F10610&gt;=50,G10610&gt;SUMIF(SeasonTotals!A$2:A$9,A10610,SeasonTotals!F$2:F$9)),AND(G10610&gt;0.885,F10610&gt;=50,D10610&lt;3)),1,0)</f>
        <v>0</v>
      </c>
      <c r="J10610" s="4">
        <f t="shared" si="662"/>
        <v>1</v>
      </c>
      <c r="K10610" s="5">
        <f t="shared" si="663"/>
        <v>0</v>
      </c>
    </row>
    <row r="10611" spans="1:11" x14ac:dyDescent="0.25">
      <c r="A10611" t="s">
        <v>129</v>
      </c>
      <c r="B10611" t="s">
        <v>38</v>
      </c>
      <c r="C10611">
        <v>1</v>
      </c>
      <c r="D10611">
        <v>5</v>
      </c>
      <c r="E10611">
        <v>19</v>
      </c>
      <c r="F10611">
        <v>57</v>
      </c>
      <c r="G10611" s="1">
        <f t="shared" si="660"/>
        <v>0.79166666666666663</v>
      </c>
      <c r="H10611" s="4">
        <f t="shared" si="661"/>
        <v>0</v>
      </c>
      <c r="I10611" s="5">
        <f>IF(OR(AND(F10611&gt;=50,G10611&gt;SUMIF(SeasonTotals!A$2:A$9,A10611,SeasonTotals!F$2:F$9)),AND(G10611&gt;0.885,F10611&gt;=50,D10611&lt;3)),1,0)</f>
        <v>0</v>
      </c>
      <c r="J10611" s="4">
        <f t="shared" si="662"/>
        <v>1</v>
      </c>
      <c r="K10611" s="5">
        <f t="shared" si="663"/>
        <v>0</v>
      </c>
    </row>
    <row r="10612" spans="1:11" x14ac:dyDescent="0.25">
      <c r="A10612" t="s">
        <v>129</v>
      </c>
      <c r="B10612" t="s">
        <v>38</v>
      </c>
      <c r="C10612">
        <v>1</v>
      </c>
      <c r="D10612">
        <v>1</v>
      </c>
      <c r="E10612">
        <v>25</v>
      </c>
      <c r="F10612">
        <v>60</v>
      </c>
      <c r="G10612" s="1">
        <f t="shared" si="660"/>
        <v>0.96153846153846156</v>
      </c>
      <c r="H10612" s="4">
        <f t="shared" si="661"/>
        <v>1</v>
      </c>
      <c r="I10612" s="5">
        <f>IF(OR(AND(F10612&gt;=50,G10612&gt;SUMIF(SeasonTotals!A$2:A$9,A10612,SeasonTotals!F$2:F$9)),AND(G10612&gt;0.885,F10612&gt;=50,D10612&lt;3)),1,0)</f>
        <v>1</v>
      </c>
      <c r="J10612" s="4">
        <f t="shared" si="662"/>
        <v>0</v>
      </c>
      <c r="K10612" s="5">
        <f t="shared" si="663"/>
        <v>0</v>
      </c>
    </row>
    <row r="10613" spans="1:11" x14ac:dyDescent="0.25">
      <c r="A10613" t="s">
        <v>129</v>
      </c>
      <c r="B10613" t="s">
        <v>135</v>
      </c>
      <c r="C10613">
        <v>1</v>
      </c>
      <c r="D10613">
        <v>2</v>
      </c>
      <c r="E10613">
        <v>29</v>
      </c>
      <c r="F10613">
        <v>59</v>
      </c>
      <c r="G10613" s="1">
        <f t="shared" si="660"/>
        <v>0.93548387096774188</v>
      </c>
      <c r="H10613" s="4">
        <f t="shared" si="661"/>
        <v>1</v>
      </c>
      <c r="I10613" s="5">
        <f>IF(OR(AND(F10613&gt;=50,G10613&gt;SUMIF(SeasonTotals!A$2:A$9,A10613,SeasonTotals!F$2:F$9)),AND(G10613&gt;0.885,F10613&gt;=50,D10613&lt;3)),1,0)</f>
        <v>1</v>
      </c>
      <c r="J10613" s="4">
        <f t="shared" si="662"/>
        <v>0</v>
      </c>
      <c r="K10613" s="5">
        <f t="shared" si="663"/>
        <v>0</v>
      </c>
    </row>
    <row r="10614" spans="1:11" x14ac:dyDescent="0.25">
      <c r="A10614" t="s">
        <v>129</v>
      </c>
      <c r="B10614" t="s">
        <v>135</v>
      </c>
      <c r="C10614">
        <v>1</v>
      </c>
      <c r="D10614">
        <v>1</v>
      </c>
      <c r="E10614">
        <v>40</v>
      </c>
      <c r="F10614">
        <v>60</v>
      </c>
      <c r="G10614" s="1">
        <f t="shared" si="660"/>
        <v>0.97560975609756095</v>
      </c>
      <c r="H10614" s="4">
        <f t="shared" si="661"/>
        <v>1</v>
      </c>
      <c r="I10614" s="5">
        <f>IF(OR(AND(F10614&gt;=50,G10614&gt;SUMIF(SeasonTotals!A$2:A$9,A10614,SeasonTotals!F$2:F$9)),AND(G10614&gt;0.885,F10614&gt;=50,D10614&lt;3)),1,0)</f>
        <v>1</v>
      </c>
      <c r="J10614" s="4">
        <f t="shared" si="662"/>
        <v>0</v>
      </c>
      <c r="K10614" s="5">
        <f t="shared" si="663"/>
        <v>0</v>
      </c>
    </row>
    <row r="10615" spans="1:11" x14ac:dyDescent="0.25">
      <c r="A10615" t="s">
        <v>129</v>
      </c>
      <c r="B10615" t="s">
        <v>135</v>
      </c>
      <c r="C10615">
        <v>1</v>
      </c>
      <c r="D10615">
        <v>4</v>
      </c>
      <c r="E10615">
        <v>34</v>
      </c>
      <c r="F10615">
        <v>59</v>
      </c>
      <c r="G10615" s="1">
        <f t="shared" si="660"/>
        <v>0.89473684210526316</v>
      </c>
      <c r="H10615" s="4">
        <f t="shared" si="661"/>
        <v>0</v>
      </c>
      <c r="I10615" s="5">
        <f>IF(OR(AND(F10615&gt;=50,G10615&gt;SUMIF(SeasonTotals!A$2:A$9,A10615,SeasonTotals!F$2:F$9)),AND(G10615&gt;0.885,F10615&gt;=50,D10615&lt;3)),1,0)</f>
        <v>0</v>
      </c>
      <c r="J10615" s="4">
        <f t="shared" si="662"/>
        <v>0</v>
      </c>
      <c r="K10615" s="5">
        <f t="shared" si="663"/>
        <v>0</v>
      </c>
    </row>
    <row r="10616" spans="1:11" x14ac:dyDescent="0.25">
      <c r="A10616" t="s">
        <v>129</v>
      </c>
      <c r="B10616" t="s">
        <v>135</v>
      </c>
      <c r="C10616">
        <v>1</v>
      </c>
      <c r="D10616">
        <v>2</v>
      </c>
      <c r="E10616">
        <v>31</v>
      </c>
      <c r="F10616">
        <v>65</v>
      </c>
      <c r="G10616" s="1">
        <f t="shared" si="660"/>
        <v>0.93939393939393945</v>
      </c>
      <c r="H10616" s="4">
        <f t="shared" si="661"/>
        <v>1</v>
      </c>
      <c r="I10616" s="5">
        <f>IF(OR(AND(F10616&gt;=50,G10616&gt;SUMIF(SeasonTotals!A$2:A$9,A10616,SeasonTotals!F$2:F$9)),AND(G10616&gt;0.885,F10616&gt;=50,D10616&lt;3)),1,0)</f>
        <v>1</v>
      </c>
      <c r="J10616" s="4">
        <f t="shared" si="662"/>
        <v>0</v>
      </c>
      <c r="K10616" s="5">
        <f t="shared" si="663"/>
        <v>0</v>
      </c>
    </row>
    <row r="10617" spans="1:11" x14ac:dyDescent="0.25">
      <c r="A10617" t="s">
        <v>129</v>
      </c>
      <c r="B10617" t="s">
        <v>135</v>
      </c>
      <c r="C10617">
        <v>1</v>
      </c>
      <c r="D10617">
        <v>5</v>
      </c>
      <c r="E10617">
        <v>29</v>
      </c>
      <c r="F10617">
        <v>60</v>
      </c>
      <c r="G10617" s="1">
        <f t="shared" si="660"/>
        <v>0.8529411764705882</v>
      </c>
      <c r="H10617" s="4">
        <f t="shared" si="661"/>
        <v>0</v>
      </c>
      <c r="I10617" s="5">
        <f>IF(OR(AND(F10617&gt;=50,G10617&gt;SUMIF(SeasonTotals!A$2:A$9,A10617,SeasonTotals!F$2:F$9)),AND(G10617&gt;0.885,F10617&gt;=50,D10617&lt;3)),1,0)</f>
        <v>0</v>
      </c>
      <c r="J10617" s="4">
        <f t="shared" si="662"/>
        <v>0</v>
      </c>
      <c r="K10617" s="5">
        <f t="shared" si="663"/>
        <v>0</v>
      </c>
    </row>
    <row r="10618" spans="1:11" x14ac:dyDescent="0.25">
      <c r="A10618" t="s">
        <v>129</v>
      </c>
      <c r="B10618" t="s">
        <v>135</v>
      </c>
      <c r="C10618">
        <v>1</v>
      </c>
      <c r="D10618">
        <v>3</v>
      </c>
      <c r="E10618">
        <v>24</v>
      </c>
      <c r="F10618">
        <v>59</v>
      </c>
      <c r="G10618" s="1">
        <f t="shared" si="660"/>
        <v>0.88888888888888884</v>
      </c>
      <c r="H10618" s="4">
        <f t="shared" si="661"/>
        <v>0</v>
      </c>
      <c r="I10618" s="5">
        <f>IF(OR(AND(F10618&gt;=50,G10618&gt;SUMIF(SeasonTotals!A$2:A$9,A10618,SeasonTotals!F$2:F$9)),AND(G10618&gt;0.885,F10618&gt;=50,D10618&lt;3)),1,0)</f>
        <v>0</v>
      </c>
      <c r="J10618" s="4">
        <f t="shared" si="662"/>
        <v>0</v>
      </c>
      <c r="K10618" s="5">
        <f t="shared" si="663"/>
        <v>0</v>
      </c>
    </row>
    <row r="10619" spans="1:11" x14ac:dyDescent="0.25">
      <c r="A10619" t="s">
        <v>129</v>
      </c>
      <c r="B10619" t="s">
        <v>123</v>
      </c>
      <c r="C10619">
        <v>1</v>
      </c>
      <c r="D10619">
        <v>0</v>
      </c>
      <c r="E10619">
        <v>32</v>
      </c>
      <c r="F10619">
        <v>60</v>
      </c>
      <c r="G10619" s="1">
        <f t="shared" si="660"/>
        <v>1</v>
      </c>
      <c r="H10619" s="4">
        <f t="shared" si="661"/>
        <v>1</v>
      </c>
      <c r="I10619" s="5">
        <f>IF(OR(AND(F10619&gt;=50,G10619&gt;SUMIF(SeasonTotals!A$2:A$9,A10619,SeasonTotals!F$2:F$9)),AND(G10619&gt;0.885,F10619&gt;=50,D10619&lt;3)),1,0)</f>
        <v>1</v>
      </c>
      <c r="J10619" s="4">
        <f t="shared" si="662"/>
        <v>0</v>
      </c>
      <c r="K10619" s="5">
        <f t="shared" si="663"/>
        <v>0</v>
      </c>
    </row>
    <row r="10620" spans="1:11" x14ac:dyDescent="0.25">
      <c r="A10620" t="s">
        <v>129</v>
      </c>
      <c r="B10620" t="s">
        <v>123</v>
      </c>
      <c r="C10620">
        <v>1</v>
      </c>
      <c r="D10620">
        <v>5</v>
      </c>
      <c r="E10620">
        <v>27</v>
      </c>
      <c r="F10620">
        <v>60</v>
      </c>
      <c r="G10620" s="1">
        <f t="shared" si="660"/>
        <v>0.84375</v>
      </c>
      <c r="H10620" s="4">
        <f t="shared" si="661"/>
        <v>0</v>
      </c>
      <c r="I10620" s="5">
        <f>IF(OR(AND(F10620&gt;=50,G10620&gt;SUMIF(SeasonTotals!A$2:A$9,A10620,SeasonTotals!F$2:F$9)),AND(G10620&gt;0.885,F10620&gt;=50,D10620&lt;3)),1,0)</f>
        <v>0</v>
      </c>
      <c r="J10620" s="4">
        <f t="shared" si="662"/>
        <v>1</v>
      </c>
      <c r="K10620" s="5">
        <f t="shared" si="663"/>
        <v>0</v>
      </c>
    </row>
    <row r="10621" spans="1:11" x14ac:dyDescent="0.25">
      <c r="A10621" t="s">
        <v>129</v>
      </c>
      <c r="B10621" t="s">
        <v>123</v>
      </c>
      <c r="C10621">
        <v>1</v>
      </c>
      <c r="D10621">
        <v>2</v>
      </c>
      <c r="E10621">
        <v>30</v>
      </c>
      <c r="F10621">
        <v>60</v>
      </c>
      <c r="G10621" s="1">
        <f t="shared" si="660"/>
        <v>0.9375</v>
      </c>
      <c r="H10621" s="4">
        <f t="shared" si="661"/>
        <v>1</v>
      </c>
      <c r="I10621" s="5">
        <f>IF(OR(AND(F10621&gt;=50,G10621&gt;SUMIF(SeasonTotals!A$2:A$9,A10621,SeasonTotals!F$2:F$9)),AND(G10621&gt;0.885,F10621&gt;=50,D10621&lt;3)),1,0)</f>
        <v>1</v>
      </c>
      <c r="J10621" s="4">
        <f t="shared" si="662"/>
        <v>0</v>
      </c>
      <c r="K10621" s="5">
        <f t="shared" si="663"/>
        <v>0</v>
      </c>
    </row>
    <row r="10622" spans="1:11" x14ac:dyDescent="0.25">
      <c r="A10622" t="s">
        <v>129</v>
      </c>
      <c r="B10622" t="s">
        <v>123</v>
      </c>
      <c r="C10622">
        <v>1</v>
      </c>
      <c r="D10622">
        <v>3</v>
      </c>
      <c r="E10622">
        <v>21</v>
      </c>
      <c r="F10622">
        <v>61</v>
      </c>
      <c r="G10622" s="1">
        <f t="shared" si="660"/>
        <v>0.875</v>
      </c>
      <c r="H10622" s="4">
        <f t="shared" si="661"/>
        <v>0</v>
      </c>
      <c r="I10622" s="5">
        <f>IF(OR(AND(F10622&gt;=50,G10622&gt;SUMIF(SeasonTotals!A$2:A$9,A10622,SeasonTotals!F$2:F$9)),AND(G10622&gt;0.885,F10622&gt;=50,D10622&lt;3)),1,0)</f>
        <v>0</v>
      </c>
      <c r="J10622" s="4">
        <f t="shared" si="662"/>
        <v>0</v>
      </c>
      <c r="K10622" s="5">
        <f t="shared" si="663"/>
        <v>0</v>
      </c>
    </row>
    <row r="10623" spans="1:11" x14ac:dyDescent="0.25">
      <c r="A10623" t="s">
        <v>129</v>
      </c>
      <c r="B10623" t="s">
        <v>123</v>
      </c>
      <c r="C10623">
        <v>1</v>
      </c>
      <c r="D10623">
        <v>3</v>
      </c>
      <c r="E10623">
        <v>26</v>
      </c>
      <c r="F10623">
        <v>65</v>
      </c>
      <c r="G10623" s="1">
        <f t="shared" si="660"/>
        <v>0.89655172413793105</v>
      </c>
      <c r="H10623" s="4">
        <f t="shared" si="661"/>
        <v>0</v>
      </c>
      <c r="I10623" s="5">
        <f>IF(OR(AND(F10623&gt;=50,G10623&gt;SUMIF(SeasonTotals!A$2:A$9,A10623,SeasonTotals!F$2:F$9)),AND(G10623&gt;0.885,F10623&gt;=50,D10623&lt;3)),1,0)</f>
        <v>0</v>
      </c>
      <c r="J10623" s="4">
        <f t="shared" si="662"/>
        <v>0</v>
      </c>
      <c r="K10623" s="5">
        <f t="shared" si="663"/>
        <v>0</v>
      </c>
    </row>
    <row r="10624" spans="1:11" x14ac:dyDescent="0.25">
      <c r="A10624" t="s">
        <v>129</v>
      </c>
      <c r="B10624" t="s">
        <v>123</v>
      </c>
      <c r="C10624">
        <v>1</v>
      </c>
      <c r="D10624">
        <v>1</v>
      </c>
      <c r="E10624">
        <v>9</v>
      </c>
      <c r="F10624">
        <v>20</v>
      </c>
      <c r="G10624" s="1">
        <f t="shared" si="660"/>
        <v>0.9</v>
      </c>
      <c r="H10624" s="4">
        <f t="shared" si="661"/>
        <v>0</v>
      </c>
      <c r="I10624" s="5">
        <f>IF(OR(AND(F10624&gt;=50,G10624&gt;SUMIF(SeasonTotals!A$2:A$9,A10624,SeasonTotals!F$2:F$9)),AND(G10624&gt;0.885,F10624&gt;=50,D10624&lt;3)),1,0)</f>
        <v>0</v>
      </c>
      <c r="J10624" s="4">
        <f t="shared" si="662"/>
        <v>0</v>
      </c>
      <c r="K10624" s="5">
        <f t="shared" si="663"/>
        <v>1</v>
      </c>
    </row>
    <row r="10625" spans="1:11" x14ac:dyDescent="0.25">
      <c r="A10625" t="s">
        <v>129</v>
      </c>
      <c r="B10625" t="s">
        <v>123</v>
      </c>
      <c r="C10625">
        <v>1</v>
      </c>
      <c r="D10625">
        <v>4</v>
      </c>
      <c r="E10625">
        <v>26</v>
      </c>
      <c r="F10625">
        <v>60</v>
      </c>
      <c r="G10625" s="1">
        <f t="shared" si="660"/>
        <v>0.8666666666666667</v>
      </c>
      <c r="H10625" s="4">
        <f t="shared" si="661"/>
        <v>0</v>
      </c>
      <c r="I10625" s="5">
        <f>IF(OR(AND(F10625&gt;=50,G10625&gt;SUMIF(SeasonTotals!A$2:A$9,A10625,SeasonTotals!F$2:F$9)),AND(G10625&gt;0.885,F10625&gt;=50,D10625&lt;3)),1,0)</f>
        <v>0</v>
      </c>
      <c r="J10625" s="4">
        <f t="shared" si="662"/>
        <v>0</v>
      </c>
      <c r="K10625" s="5">
        <f t="shared" si="663"/>
        <v>0</v>
      </c>
    </row>
    <row r="10626" spans="1:11" x14ac:dyDescent="0.25">
      <c r="A10626" t="s">
        <v>129</v>
      </c>
      <c r="B10626" t="s">
        <v>123</v>
      </c>
      <c r="C10626">
        <v>1</v>
      </c>
      <c r="D10626">
        <v>3</v>
      </c>
      <c r="E10626">
        <v>23</v>
      </c>
      <c r="F10626">
        <v>63</v>
      </c>
      <c r="G10626" s="1">
        <f t="shared" ref="G10626:G10689" si="664">E10626/MAX(1,SUM(D10626:E10626))</f>
        <v>0.88461538461538458</v>
      </c>
      <c r="H10626" s="4">
        <f t="shared" ref="H10626:H10689" si="665">IF(AND(F10626&gt;=50,OR(G10626&gt;0.913,AND(G10626&gt;0.885,D10626&lt;3))),1,0)</f>
        <v>0</v>
      </c>
      <c r="I10626" s="5">
        <f>IF(OR(AND(F10626&gt;=50,G10626&gt;SUMIF(SeasonTotals!A$2:A$9,A10626,SeasonTotals!F$2:F$9)),AND(G10626&gt;0.885,F10626&gt;=50,D10626&lt;3)),1,0)</f>
        <v>0</v>
      </c>
      <c r="J10626" s="4">
        <f t="shared" ref="J10626:J10689" si="666">IF(G10626&lt;0.85,1,0)</f>
        <v>0</v>
      </c>
      <c r="K10626" s="5">
        <f t="shared" ref="K10626:K10689" si="667">IF(F10626&lt;55,1,0)</f>
        <v>0</v>
      </c>
    </row>
    <row r="10627" spans="1:11" x14ac:dyDescent="0.25">
      <c r="A10627" t="s">
        <v>129</v>
      </c>
      <c r="B10627" t="s">
        <v>123</v>
      </c>
      <c r="C10627">
        <v>1</v>
      </c>
      <c r="D10627">
        <v>4</v>
      </c>
      <c r="E10627">
        <v>21</v>
      </c>
      <c r="F10627">
        <v>59</v>
      </c>
      <c r="G10627" s="1">
        <f t="shared" si="664"/>
        <v>0.84</v>
      </c>
      <c r="H10627" s="4">
        <f t="shared" si="665"/>
        <v>0</v>
      </c>
      <c r="I10627" s="5">
        <f>IF(OR(AND(F10627&gt;=50,G10627&gt;SUMIF(SeasonTotals!A$2:A$9,A10627,SeasonTotals!F$2:F$9)),AND(G10627&gt;0.885,F10627&gt;=50,D10627&lt;3)),1,0)</f>
        <v>0</v>
      </c>
      <c r="J10627" s="4">
        <f t="shared" si="666"/>
        <v>1</v>
      </c>
      <c r="K10627" s="5">
        <f t="shared" si="667"/>
        <v>0</v>
      </c>
    </row>
    <row r="10628" spans="1:11" x14ac:dyDescent="0.25">
      <c r="A10628" t="s">
        <v>129</v>
      </c>
      <c r="B10628" t="s">
        <v>123</v>
      </c>
      <c r="C10628">
        <v>1</v>
      </c>
      <c r="D10628">
        <v>1</v>
      </c>
      <c r="E10628">
        <v>18</v>
      </c>
      <c r="F10628">
        <v>60</v>
      </c>
      <c r="G10628" s="1">
        <f t="shared" si="664"/>
        <v>0.94736842105263153</v>
      </c>
      <c r="H10628" s="4">
        <f t="shared" si="665"/>
        <v>1</v>
      </c>
      <c r="I10628" s="5">
        <f>IF(OR(AND(F10628&gt;=50,G10628&gt;SUMIF(SeasonTotals!A$2:A$9,A10628,SeasonTotals!F$2:F$9)),AND(G10628&gt;0.885,F10628&gt;=50,D10628&lt;3)),1,0)</f>
        <v>1</v>
      </c>
      <c r="J10628" s="4">
        <f t="shared" si="666"/>
        <v>0</v>
      </c>
      <c r="K10628" s="5">
        <f t="shared" si="667"/>
        <v>0</v>
      </c>
    </row>
    <row r="10629" spans="1:11" x14ac:dyDescent="0.25">
      <c r="A10629" t="s">
        <v>129</v>
      </c>
      <c r="B10629" t="s">
        <v>123</v>
      </c>
      <c r="C10629">
        <v>1</v>
      </c>
      <c r="D10629">
        <v>5</v>
      </c>
      <c r="E10629">
        <v>24</v>
      </c>
      <c r="F10629">
        <v>58</v>
      </c>
      <c r="G10629" s="1">
        <f t="shared" si="664"/>
        <v>0.82758620689655171</v>
      </c>
      <c r="H10629" s="4">
        <f t="shared" si="665"/>
        <v>0</v>
      </c>
      <c r="I10629" s="5">
        <f>IF(OR(AND(F10629&gt;=50,G10629&gt;SUMIF(SeasonTotals!A$2:A$9,A10629,SeasonTotals!F$2:F$9)),AND(G10629&gt;0.885,F10629&gt;=50,D10629&lt;3)),1,0)</f>
        <v>0</v>
      </c>
      <c r="J10629" s="4">
        <f t="shared" si="666"/>
        <v>1</v>
      </c>
      <c r="K10629" s="5">
        <f t="shared" si="667"/>
        <v>0</v>
      </c>
    </row>
    <row r="10630" spans="1:11" x14ac:dyDescent="0.25">
      <c r="A10630" t="s">
        <v>129</v>
      </c>
      <c r="B10630" t="s">
        <v>123</v>
      </c>
      <c r="C10630">
        <v>1</v>
      </c>
      <c r="D10630">
        <v>2</v>
      </c>
      <c r="E10630">
        <v>40</v>
      </c>
      <c r="F10630">
        <v>65</v>
      </c>
      <c r="G10630" s="1">
        <f t="shared" si="664"/>
        <v>0.95238095238095233</v>
      </c>
      <c r="H10630" s="4">
        <f t="shared" si="665"/>
        <v>1</v>
      </c>
      <c r="I10630" s="5">
        <f>IF(OR(AND(F10630&gt;=50,G10630&gt;SUMIF(SeasonTotals!A$2:A$9,A10630,SeasonTotals!F$2:F$9)),AND(G10630&gt;0.885,F10630&gt;=50,D10630&lt;3)),1,0)</f>
        <v>1</v>
      </c>
      <c r="J10630" s="4">
        <f t="shared" si="666"/>
        <v>0</v>
      </c>
      <c r="K10630" s="5">
        <f t="shared" si="667"/>
        <v>0</v>
      </c>
    </row>
    <row r="10631" spans="1:11" x14ac:dyDescent="0.25">
      <c r="A10631" t="s">
        <v>129</v>
      </c>
      <c r="B10631" t="s">
        <v>123</v>
      </c>
      <c r="C10631">
        <v>1</v>
      </c>
      <c r="D10631">
        <v>2</v>
      </c>
      <c r="E10631">
        <v>40</v>
      </c>
      <c r="F10631">
        <v>60</v>
      </c>
      <c r="G10631" s="1">
        <f t="shared" si="664"/>
        <v>0.95238095238095233</v>
      </c>
      <c r="H10631" s="4">
        <f t="shared" si="665"/>
        <v>1</v>
      </c>
      <c r="I10631" s="5">
        <f>IF(OR(AND(F10631&gt;=50,G10631&gt;SUMIF(SeasonTotals!A$2:A$9,A10631,SeasonTotals!F$2:F$9)),AND(G10631&gt;0.885,F10631&gt;=50,D10631&lt;3)),1,0)</f>
        <v>1</v>
      </c>
      <c r="J10631" s="4">
        <f t="shared" si="666"/>
        <v>0</v>
      </c>
      <c r="K10631" s="5">
        <f t="shared" si="667"/>
        <v>0</v>
      </c>
    </row>
    <row r="10632" spans="1:11" x14ac:dyDescent="0.25">
      <c r="A10632" t="s">
        <v>129</v>
      </c>
      <c r="B10632" t="s">
        <v>123</v>
      </c>
      <c r="C10632">
        <v>1</v>
      </c>
      <c r="D10632">
        <v>3</v>
      </c>
      <c r="E10632">
        <v>30</v>
      </c>
      <c r="F10632">
        <v>60</v>
      </c>
      <c r="G10632" s="1">
        <f t="shared" si="664"/>
        <v>0.90909090909090906</v>
      </c>
      <c r="H10632" s="4">
        <f t="shared" si="665"/>
        <v>0</v>
      </c>
      <c r="I10632" s="5">
        <f>IF(OR(AND(F10632&gt;=50,G10632&gt;SUMIF(SeasonTotals!A$2:A$9,A10632,SeasonTotals!F$2:F$9)),AND(G10632&gt;0.885,F10632&gt;=50,D10632&lt;3)),1,0)</f>
        <v>0</v>
      </c>
      <c r="J10632" s="4">
        <f t="shared" si="666"/>
        <v>0</v>
      </c>
      <c r="K10632" s="5">
        <f t="shared" si="667"/>
        <v>0</v>
      </c>
    </row>
    <row r="10633" spans="1:11" x14ac:dyDescent="0.25">
      <c r="A10633" t="s">
        <v>129</v>
      </c>
      <c r="B10633" t="s">
        <v>123</v>
      </c>
      <c r="C10633">
        <v>1</v>
      </c>
      <c r="D10633">
        <v>3</v>
      </c>
      <c r="E10633">
        <v>5</v>
      </c>
      <c r="F10633">
        <v>24</v>
      </c>
      <c r="G10633" s="1">
        <f t="shared" si="664"/>
        <v>0.625</v>
      </c>
      <c r="H10633" s="4">
        <f t="shared" si="665"/>
        <v>0</v>
      </c>
      <c r="I10633" s="5">
        <f>IF(OR(AND(F10633&gt;=50,G10633&gt;SUMIF(SeasonTotals!A$2:A$9,A10633,SeasonTotals!F$2:F$9)),AND(G10633&gt;0.885,F10633&gt;=50,D10633&lt;3)),1,0)</f>
        <v>0</v>
      </c>
      <c r="J10633" s="4">
        <f t="shared" si="666"/>
        <v>1</v>
      </c>
      <c r="K10633" s="5">
        <f t="shared" si="667"/>
        <v>1</v>
      </c>
    </row>
    <row r="10634" spans="1:11" x14ac:dyDescent="0.25">
      <c r="A10634" t="s">
        <v>129</v>
      </c>
      <c r="B10634" t="s">
        <v>123</v>
      </c>
      <c r="C10634">
        <v>1</v>
      </c>
      <c r="D10634">
        <v>4</v>
      </c>
      <c r="E10634">
        <v>30</v>
      </c>
      <c r="F10634">
        <v>62</v>
      </c>
      <c r="G10634" s="1">
        <f t="shared" si="664"/>
        <v>0.88235294117647056</v>
      </c>
      <c r="H10634" s="4">
        <f t="shared" si="665"/>
        <v>0</v>
      </c>
      <c r="I10634" s="5">
        <f>IF(OR(AND(F10634&gt;=50,G10634&gt;SUMIF(SeasonTotals!A$2:A$9,A10634,SeasonTotals!F$2:F$9)),AND(G10634&gt;0.885,F10634&gt;=50,D10634&lt;3)),1,0)</f>
        <v>0</v>
      </c>
      <c r="J10634" s="4">
        <f t="shared" si="666"/>
        <v>0</v>
      </c>
      <c r="K10634" s="5">
        <f t="shared" si="667"/>
        <v>0</v>
      </c>
    </row>
    <row r="10635" spans="1:11" x14ac:dyDescent="0.25">
      <c r="A10635" t="s">
        <v>129</v>
      </c>
      <c r="B10635" t="s">
        <v>123</v>
      </c>
      <c r="C10635">
        <v>1</v>
      </c>
      <c r="D10635">
        <v>3</v>
      </c>
      <c r="E10635">
        <v>32</v>
      </c>
      <c r="F10635">
        <v>58</v>
      </c>
      <c r="G10635" s="1">
        <f t="shared" si="664"/>
        <v>0.91428571428571426</v>
      </c>
      <c r="H10635" s="4">
        <f t="shared" si="665"/>
        <v>1</v>
      </c>
      <c r="I10635" s="5">
        <f>IF(OR(AND(F10635&gt;=50,G10635&gt;SUMIF(SeasonTotals!A$2:A$9,A10635,SeasonTotals!F$2:F$9)),AND(G10635&gt;0.885,F10635&gt;=50,D10635&lt;3)),1,0)</f>
        <v>1</v>
      </c>
      <c r="J10635" s="4">
        <f t="shared" si="666"/>
        <v>0</v>
      </c>
      <c r="K10635" s="5">
        <f t="shared" si="667"/>
        <v>0</v>
      </c>
    </row>
    <row r="10636" spans="1:11" x14ac:dyDescent="0.25">
      <c r="A10636" t="s">
        <v>129</v>
      </c>
      <c r="B10636" t="s">
        <v>123</v>
      </c>
      <c r="C10636">
        <v>1</v>
      </c>
      <c r="D10636">
        <v>3</v>
      </c>
      <c r="E10636">
        <v>18</v>
      </c>
      <c r="F10636">
        <v>59</v>
      </c>
      <c r="G10636" s="1">
        <f t="shared" si="664"/>
        <v>0.8571428571428571</v>
      </c>
      <c r="H10636" s="4">
        <f t="shared" si="665"/>
        <v>0</v>
      </c>
      <c r="I10636" s="5">
        <f>IF(OR(AND(F10636&gt;=50,G10636&gt;SUMIF(SeasonTotals!A$2:A$9,A10636,SeasonTotals!F$2:F$9)),AND(G10636&gt;0.885,F10636&gt;=50,D10636&lt;3)),1,0)</f>
        <v>0</v>
      </c>
      <c r="J10636" s="4">
        <f t="shared" si="666"/>
        <v>0</v>
      </c>
      <c r="K10636" s="5">
        <f t="shared" si="667"/>
        <v>0</v>
      </c>
    </row>
    <row r="10637" spans="1:11" x14ac:dyDescent="0.25">
      <c r="A10637" t="s">
        <v>129</v>
      </c>
      <c r="B10637" t="s">
        <v>123</v>
      </c>
      <c r="C10637">
        <v>1</v>
      </c>
      <c r="D10637">
        <v>0</v>
      </c>
      <c r="E10637">
        <v>25</v>
      </c>
      <c r="F10637">
        <v>60</v>
      </c>
      <c r="G10637" s="1">
        <f t="shared" si="664"/>
        <v>1</v>
      </c>
      <c r="H10637" s="4">
        <f t="shared" si="665"/>
        <v>1</v>
      </c>
      <c r="I10637" s="5">
        <f>IF(OR(AND(F10637&gt;=50,G10637&gt;SUMIF(SeasonTotals!A$2:A$9,A10637,SeasonTotals!F$2:F$9)),AND(G10637&gt;0.885,F10637&gt;=50,D10637&lt;3)),1,0)</f>
        <v>1</v>
      </c>
      <c r="J10637" s="4">
        <f t="shared" si="666"/>
        <v>0</v>
      </c>
      <c r="K10637" s="5">
        <f t="shared" si="667"/>
        <v>0</v>
      </c>
    </row>
    <row r="10638" spans="1:11" x14ac:dyDescent="0.25">
      <c r="A10638" t="s">
        <v>129</v>
      </c>
      <c r="B10638" t="s">
        <v>123</v>
      </c>
      <c r="C10638">
        <v>1</v>
      </c>
      <c r="D10638">
        <v>0</v>
      </c>
      <c r="E10638">
        <v>49</v>
      </c>
      <c r="F10638">
        <v>60</v>
      </c>
      <c r="G10638" s="1">
        <f t="shared" si="664"/>
        <v>1</v>
      </c>
      <c r="H10638" s="4">
        <f t="shared" si="665"/>
        <v>1</v>
      </c>
      <c r="I10638" s="5">
        <f>IF(OR(AND(F10638&gt;=50,G10638&gt;SUMIF(SeasonTotals!A$2:A$9,A10638,SeasonTotals!F$2:F$9)),AND(G10638&gt;0.885,F10638&gt;=50,D10638&lt;3)),1,0)</f>
        <v>1</v>
      </c>
      <c r="J10638" s="4">
        <f t="shared" si="666"/>
        <v>0</v>
      </c>
      <c r="K10638" s="5">
        <f t="shared" si="667"/>
        <v>0</v>
      </c>
    </row>
    <row r="10639" spans="1:11" x14ac:dyDescent="0.25">
      <c r="A10639" t="s">
        <v>129</v>
      </c>
      <c r="B10639" t="s">
        <v>123</v>
      </c>
      <c r="C10639">
        <v>1</v>
      </c>
      <c r="D10639">
        <v>3</v>
      </c>
      <c r="E10639">
        <v>27</v>
      </c>
      <c r="F10639">
        <v>60</v>
      </c>
      <c r="G10639" s="1">
        <f t="shared" si="664"/>
        <v>0.9</v>
      </c>
      <c r="H10639" s="4">
        <f t="shared" si="665"/>
        <v>0</v>
      </c>
      <c r="I10639" s="5">
        <f>IF(OR(AND(F10639&gt;=50,G10639&gt;SUMIF(SeasonTotals!A$2:A$9,A10639,SeasonTotals!F$2:F$9)),AND(G10639&gt;0.885,F10639&gt;=50,D10639&lt;3)),1,0)</f>
        <v>0</v>
      </c>
      <c r="J10639" s="4">
        <f t="shared" si="666"/>
        <v>0</v>
      </c>
      <c r="K10639" s="5">
        <f t="shared" si="667"/>
        <v>0</v>
      </c>
    </row>
    <row r="10640" spans="1:11" x14ac:dyDescent="0.25">
      <c r="A10640" t="s">
        <v>129</v>
      </c>
      <c r="B10640" t="s">
        <v>123</v>
      </c>
      <c r="C10640">
        <v>1</v>
      </c>
      <c r="D10640">
        <v>4</v>
      </c>
      <c r="E10640">
        <v>35</v>
      </c>
      <c r="F10640">
        <v>58</v>
      </c>
      <c r="G10640" s="1">
        <f t="shared" si="664"/>
        <v>0.89743589743589747</v>
      </c>
      <c r="H10640" s="4">
        <f t="shared" si="665"/>
        <v>0</v>
      </c>
      <c r="I10640" s="5">
        <f>IF(OR(AND(F10640&gt;=50,G10640&gt;SUMIF(SeasonTotals!A$2:A$9,A10640,SeasonTotals!F$2:F$9)),AND(G10640&gt;0.885,F10640&gt;=50,D10640&lt;3)),1,0)</f>
        <v>0</v>
      </c>
      <c r="J10640" s="4">
        <f t="shared" si="666"/>
        <v>0</v>
      </c>
      <c r="K10640" s="5">
        <f t="shared" si="667"/>
        <v>0</v>
      </c>
    </row>
    <row r="10641" spans="1:11" x14ac:dyDescent="0.25">
      <c r="A10641" t="s">
        <v>129</v>
      </c>
      <c r="B10641" t="s">
        <v>123</v>
      </c>
      <c r="C10641">
        <v>1</v>
      </c>
      <c r="D10641">
        <v>4</v>
      </c>
      <c r="E10641">
        <v>11</v>
      </c>
      <c r="F10641">
        <v>40</v>
      </c>
      <c r="G10641" s="1">
        <f t="shared" si="664"/>
        <v>0.73333333333333328</v>
      </c>
      <c r="H10641" s="4">
        <f t="shared" si="665"/>
        <v>0</v>
      </c>
      <c r="I10641" s="5">
        <f>IF(OR(AND(F10641&gt;=50,G10641&gt;SUMIF(SeasonTotals!A$2:A$9,A10641,SeasonTotals!F$2:F$9)),AND(G10641&gt;0.885,F10641&gt;=50,D10641&lt;3)),1,0)</f>
        <v>0</v>
      </c>
      <c r="J10641" s="4">
        <f t="shared" si="666"/>
        <v>1</v>
      </c>
      <c r="K10641" s="5">
        <f t="shared" si="667"/>
        <v>1</v>
      </c>
    </row>
    <row r="10642" spans="1:11" x14ac:dyDescent="0.25">
      <c r="A10642" t="s">
        <v>129</v>
      </c>
      <c r="B10642" t="s">
        <v>123</v>
      </c>
      <c r="C10642">
        <v>1</v>
      </c>
      <c r="D10642">
        <v>3</v>
      </c>
      <c r="E10642">
        <v>29</v>
      </c>
      <c r="F10642">
        <v>61</v>
      </c>
      <c r="G10642" s="1">
        <f t="shared" si="664"/>
        <v>0.90625</v>
      </c>
      <c r="H10642" s="4">
        <f t="shared" si="665"/>
        <v>0</v>
      </c>
      <c r="I10642" s="5">
        <f>IF(OR(AND(F10642&gt;=50,G10642&gt;SUMIF(SeasonTotals!A$2:A$9,A10642,SeasonTotals!F$2:F$9)),AND(G10642&gt;0.885,F10642&gt;=50,D10642&lt;3)),1,0)</f>
        <v>0</v>
      </c>
      <c r="J10642" s="4">
        <f t="shared" si="666"/>
        <v>0</v>
      </c>
      <c r="K10642" s="5">
        <f t="shared" si="667"/>
        <v>0</v>
      </c>
    </row>
    <row r="10643" spans="1:11" x14ac:dyDescent="0.25">
      <c r="A10643" t="s">
        <v>129</v>
      </c>
      <c r="B10643" t="s">
        <v>123</v>
      </c>
      <c r="C10643">
        <v>1</v>
      </c>
      <c r="D10643">
        <v>4</v>
      </c>
      <c r="E10643">
        <v>14</v>
      </c>
      <c r="F10643">
        <v>31</v>
      </c>
      <c r="G10643" s="1">
        <f t="shared" si="664"/>
        <v>0.77777777777777779</v>
      </c>
      <c r="H10643" s="4">
        <f t="shared" si="665"/>
        <v>0</v>
      </c>
      <c r="I10643" s="5">
        <f>IF(OR(AND(F10643&gt;=50,G10643&gt;SUMIF(SeasonTotals!A$2:A$9,A10643,SeasonTotals!F$2:F$9)),AND(G10643&gt;0.885,F10643&gt;=50,D10643&lt;3)),1,0)</f>
        <v>0</v>
      </c>
      <c r="J10643" s="4">
        <f t="shared" si="666"/>
        <v>1</v>
      </c>
      <c r="K10643" s="5">
        <f t="shared" si="667"/>
        <v>1</v>
      </c>
    </row>
    <row r="10644" spans="1:11" x14ac:dyDescent="0.25">
      <c r="A10644" t="s">
        <v>129</v>
      </c>
      <c r="B10644" t="s">
        <v>123</v>
      </c>
      <c r="C10644">
        <v>1</v>
      </c>
      <c r="D10644">
        <v>2</v>
      </c>
      <c r="E10644">
        <v>23</v>
      </c>
      <c r="F10644">
        <v>57</v>
      </c>
      <c r="G10644" s="1">
        <f t="shared" si="664"/>
        <v>0.92</v>
      </c>
      <c r="H10644" s="4">
        <f t="shared" si="665"/>
        <v>1</v>
      </c>
      <c r="I10644" s="5">
        <f>IF(OR(AND(F10644&gt;=50,G10644&gt;SUMIF(SeasonTotals!A$2:A$9,A10644,SeasonTotals!F$2:F$9)),AND(G10644&gt;0.885,F10644&gt;=50,D10644&lt;3)),1,0)</f>
        <v>1</v>
      </c>
      <c r="J10644" s="4">
        <f t="shared" si="666"/>
        <v>0</v>
      </c>
      <c r="K10644" s="5">
        <f t="shared" si="667"/>
        <v>0</v>
      </c>
    </row>
    <row r="10645" spans="1:11" x14ac:dyDescent="0.25">
      <c r="A10645" t="s">
        <v>129</v>
      </c>
      <c r="B10645" t="s">
        <v>123</v>
      </c>
      <c r="C10645">
        <v>1</v>
      </c>
      <c r="D10645">
        <v>4</v>
      </c>
      <c r="E10645">
        <v>32</v>
      </c>
      <c r="F10645">
        <v>58</v>
      </c>
      <c r="G10645" s="1">
        <f t="shared" si="664"/>
        <v>0.88888888888888884</v>
      </c>
      <c r="H10645" s="4">
        <f t="shared" si="665"/>
        <v>0</v>
      </c>
      <c r="I10645" s="5">
        <f>IF(OR(AND(F10645&gt;=50,G10645&gt;SUMIF(SeasonTotals!A$2:A$9,A10645,SeasonTotals!F$2:F$9)),AND(G10645&gt;0.885,F10645&gt;=50,D10645&lt;3)),1,0)</f>
        <v>0</v>
      </c>
      <c r="J10645" s="4">
        <f t="shared" si="666"/>
        <v>0</v>
      </c>
      <c r="K10645" s="5">
        <f t="shared" si="667"/>
        <v>0</v>
      </c>
    </row>
    <row r="10646" spans="1:11" x14ac:dyDescent="0.25">
      <c r="A10646" t="s">
        <v>129</v>
      </c>
      <c r="B10646" t="s">
        <v>123</v>
      </c>
      <c r="C10646">
        <v>1</v>
      </c>
      <c r="D10646">
        <v>5</v>
      </c>
      <c r="E10646">
        <v>18</v>
      </c>
      <c r="F10646">
        <v>58</v>
      </c>
      <c r="G10646" s="1">
        <f t="shared" si="664"/>
        <v>0.78260869565217395</v>
      </c>
      <c r="H10646" s="4">
        <f t="shared" si="665"/>
        <v>0</v>
      </c>
      <c r="I10646" s="5">
        <f>IF(OR(AND(F10646&gt;=50,G10646&gt;SUMIF(SeasonTotals!A$2:A$9,A10646,SeasonTotals!F$2:F$9)),AND(G10646&gt;0.885,F10646&gt;=50,D10646&lt;3)),1,0)</f>
        <v>0</v>
      </c>
      <c r="J10646" s="4">
        <f t="shared" si="666"/>
        <v>1</v>
      </c>
      <c r="K10646" s="5">
        <f t="shared" si="667"/>
        <v>0</v>
      </c>
    </row>
    <row r="10647" spans="1:11" x14ac:dyDescent="0.25">
      <c r="A10647" t="s">
        <v>129</v>
      </c>
      <c r="B10647" t="s">
        <v>123</v>
      </c>
      <c r="C10647">
        <v>1</v>
      </c>
      <c r="D10647">
        <v>4</v>
      </c>
      <c r="E10647">
        <v>22</v>
      </c>
      <c r="F10647">
        <v>60</v>
      </c>
      <c r="G10647" s="1">
        <f t="shared" si="664"/>
        <v>0.84615384615384615</v>
      </c>
      <c r="H10647" s="4">
        <f t="shared" si="665"/>
        <v>0</v>
      </c>
      <c r="I10647" s="5">
        <f>IF(OR(AND(F10647&gt;=50,G10647&gt;SUMIF(SeasonTotals!A$2:A$9,A10647,SeasonTotals!F$2:F$9)),AND(G10647&gt;0.885,F10647&gt;=50,D10647&lt;3)),1,0)</f>
        <v>0</v>
      </c>
      <c r="J10647" s="4">
        <f t="shared" si="666"/>
        <v>1</v>
      </c>
      <c r="K10647" s="5">
        <f t="shared" si="667"/>
        <v>0</v>
      </c>
    </row>
    <row r="10648" spans="1:11" x14ac:dyDescent="0.25">
      <c r="A10648" t="s">
        <v>129</v>
      </c>
      <c r="B10648" t="s">
        <v>123</v>
      </c>
      <c r="C10648">
        <v>1</v>
      </c>
      <c r="D10648">
        <v>1</v>
      </c>
      <c r="E10648">
        <v>34</v>
      </c>
      <c r="F10648">
        <v>60</v>
      </c>
      <c r="G10648" s="1">
        <f t="shared" si="664"/>
        <v>0.97142857142857142</v>
      </c>
      <c r="H10648" s="4">
        <f t="shared" si="665"/>
        <v>1</v>
      </c>
      <c r="I10648" s="5">
        <f>IF(OR(AND(F10648&gt;=50,G10648&gt;SUMIF(SeasonTotals!A$2:A$9,A10648,SeasonTotals!F$2:F$9)),AND(G10648&gt;0.885,F10648&gt;=50,D10648&lt;3)),1,0)</f>
        <v>1</v>
      </c>
      <c r="J10648" s="4">
        <f t="shared" si="666"/>
        <v>0</v>
      </c>
      <c r="K10648" s="5">
        <f t="shared" si="667"/>
        <v>0</v>
      </c>
    </row>
    <row r="10649" spans="1:11" x14ac:dyDescent="0.25">
      <c r="A10649" t="s">
        <v>129</v>
      </c>
      <c r="B10649" t="s">
        <v>123</v>
      </c>
      <c r="C10649">
        <v>1</v>
      </c>
      <c r="D10649">
        <v>1</v>
      </c>
      <c r="E10649">
        <v>29</v>
      </c>
      <c r="F10649">
        <v>60</v>
      </c>
      <c r="G10649" s="1">
        <f t="shared" si="664"/>
        <v>0.96666666666666667</v>
      </c>
      <c r="H10649" s="4">
        <f t="shared" si="665"/>
        <v>1</v>
      </c>
      <c r="I10649" s="5">
        <f>IF(OR(AND(F10649&gt;=50,G10649&gt;SUMIF(SeasonTotals!A$2:A$9,A10649,SeasonTotals!F$2:F$9)),AND(G10649&gt;0.885,F10649&gt;=50,D10649&lt;3)),1,0)</f>
        <v>1</v>
      </c>
      <c r="J10649" s="4">
        <f t="shared" si="666"/>
        <v>0</v>
      </c>
      <c r="K10649" s="5">
        <f t="shared" si="667"/>
        <v>0</v>
      </c>
    </row>
    <row r="10650" spans="1:11" x14ac:dyDescent="0.25">
      <c r="A10650" t="s">
        <v>129</v>
      </c>
      <c r="B10650" t="s">
        <v>123</v>
      </c>
      <c r="C10650">
        <v>1</v>
      </c>
      <c r="D10650">
        <v>4</v>
      </c>
      <c r="E10650">
        <v>5</v>
      </c>
      <c r="F10650">
        <v>13</v>
      </c>
      <c r="G10650" s="1">
        <f t="shared" si="664"/>
        <v>0.55555555555555558</v>
      </c>
      <c r="H10650" s="4">
        <f t="shared" si="665"/>
        <v>0</v>
      </c>
      <c r="I10650" s="5">
        <f>IF(OR(AND(F10650&gt;=50,G10650&gt;SUMIF(SeasonTotals!A$2:A$9,A10650,SeasonTotals!F$2:F$9)),AND(G10650&gt;0.885,F10650&gt;=50,D10650&lt;3)),1,0)</f>
        <v>0</v>
      </c>
      <c r="J10650" s="4">
        <f t="shared" si="666"/>
        <v>1</v>
      </c>
      <c r="K10650" s="5">
        <f t="shared" si="667"/>
        <v>1</v>
      </c>
    </row>
    <row r="10651" spans="1:11" x14ac:dyDescent="0.25">
      <c r="A10651" t="s">
        <v>129</v>
      </c>
      <c r="B10651" t="s">
        <v>123</v>
      </c>
      <c r="C10651">
        <v>1</v>
      </c>
      <c r="D10651">
        <v>4</v>
      </c>
      <c r="E10651">
        <v>29</v>
      </c>
      <c r="F10651">
        <v>59</v>
      </c>
      <c r="G10651" s="1">
        <f t="shared" si="664"/>
        <v>0.87878787878787878</v>
      </c>
      <c r="H10651" s="4">
        <f t="shared" si="665"/>
        <v>0</v>
      </c>
      <c r="I10651" s="5">
        <f>IF(OR(AND(F10651&gt;=50,G10651&gt;SUMIF(SeasonTotals!A$2:A$9,A10651,SeasonTotals!F$2:F$9)),AND(G10651&gt;0.885,F10651&gt;=50,D10651&lt;3)),1,0)</f>
        <v>0</v>
      </c>
      <c r="J10651" s="4">
        <f t="shared" si="666"/>
        <v>0</v>
      </c>
      <c r="K10651" s="5">
        <f t="shared" si="667"/>
        <v>0</v>
      </c>
    </row>
    <row r="10652" spans="1:11" x14ac:dyDescent="0.25">
      <c r="A10652" t="s">
        <v>129</v>
      </c>
      <c r="B10652" t="s">
        <v>123</v>
      </c>
      <c r="C10652">
        <v>1</v>
      </c>
      <c r="D10652">
        <v>3</v>
      </c>
      <c r="E10652">
        <v>43</v>
      </c>
      <c r="F10652">
        <v>65</v>
      </c>
      <c r="G10652" s="1">
        <f t="shared" si="664"/>
        <v>0.93478260869565222</v>
      </c>
      <c r="H10652" s="4">
        <f t="shared" si="665"/>
        <v>1</v>
      </c>
      <c r="I10652" s="5">
        <f>IF(OR(AND(F10652&gt;=50,G10652&gt;SUMIF(SeasonTotals!A$2:A$9,A10652,SeasonTotals!F$2:F$9)),AND(G10652&gt;0.885,F10652&gt;=50,D10652&lt;3)),1,0)</f>
        <v>1</v>
      </c>
      <c r="J10652" s="4">
        <f t="shared" si="666"/>
        <v>0</v>
      </c>
      <c r="K10652" s="5">
        <f t="shared" si="667"/>
        <v>0</v>
      </c>
    </row>
    <row r="10653" spans="1:11" x14ac:dyDescent="0.25">
      <c r="A10653" t="s">
        <v>129</v>
      </c>
      <c r="B10653" t="s">
        <v>40</v>
      </c>
      <c r="C10653">
        <v>1</v>
      </c>
      <c r="D10653">
        <v>3</v>
      </c>
      <c r="E10653">
        <v>12</v>
      </c>
      <c r="F10653">
        <v>58</v>
      </c>
      <c r="G10653" s="1">
        <f t="shared" si="664"/>
        <v>0.8</v>
      </c>
      <c r="H10653" s="4">
        <f t="shared" si="665"/>
        <v>0</v>
      </c>
      <c r="I10653" s="5">
        <f>IF(OR(AND(F10653&gt;=50,G10653&gt;SUMIF(SeasonTotals!A$2:A$9,A10653,SeasonTotals!F$2:F$9)),AND(G10653&gt;0.885,F10653&gt;=50,D10653&lt;3)),1,0)</f>
        <v>0</v>
      </c>
      <c r="J10653" s="4">
        <f t="shared" si="666"/>
        <v>1</v>
      </c>
      <c r="K10653" s="5">
        <f t="shared" si="667"/>
        <v>0</v>
      </c>
    </row>
    <row r="10654" spans="1:11" x14ac:dyDescent="0.25">
      <c r="A10654" t="s">
        <v>129</v>
      </c>
      <c r="B10654" t="s">
        <v>40</v>
      </c>
      <c r="C10654">
        <v>1</v>
      </c>
      <c r="D10654">
        <v>2</v>
      </c>
      <c r="E10654">
        <v>15</v>
      </c>
      <c r="F10654">
        <v>60</v>
      </c>
      <c r="G10654" s="1">
        <f t="shared" si="664"/>
        <v>0.88235294117647056</v>
      </c>
      <c r="H10654" s="4">
        <f t="shared" si="665"/>
        <v>0</v>
      </c>
      <c r="I10654" s="5">
        <f>IF(OR(AND(F10654&gt;=50,G10654&gt;SUMIF(SeasonTotals!A$2:A$9,A10654,SeasonTotals!F$2:F$9)),AND(G10654&gt;0.885,F10654&gt;=50,D10654&lt;3)),1,0)</f>
        <v>0</v>
      </c>
      <c r="J10654" s="4">
        <f t="shared" si="666"/>
        <v>0</v>
      </c>
      <c r="K10654" s="5">
        <f t="shared" si="667"/>
        <v>0</v>
      </c>
    </row>
    <row r="10655" spans="1:11" x14ac:dyDescent="0.25">
      <c r="A10655" t="s">
        <v>129</v>
      </c>
      <c r="B10655" t="s">
        <v>40</v>
      </c>
      <c r="C10655">
        <v>1</v>
      </c>
      <c r="D10655">
        <v>3</v>
      </c>
      <c r="E10655">
        <v>21</v>
      </c>
      <c r="F10655">
        <v>58</v>
      </c>
      <c r="G10655" s="1">
        <f t="shared" si="664"/>
        <v>0.875</v>
      </c>
      <c r="H10655" s="4">
        <f t="shared" si="665"/>
        <v>0</v>
      </c>
      <c r="I10655" s="5">
        <f>IF(OR(AND(F10655&gt;=50,G10655&gt;SUMIF(SeasonTotals!A$2:A$9,A10655,SeasonTotals!F$2:F$9)),AND(G10655&gt;0.885,F10655&gt;=50,D10655&lt;3)),1,0)</f>
        <v>0</v>
      </c>
      <c r="J10655" s="4">
        <f t="shared" si="666"/>
        <v>0</v>
      </c>
      <c r="K10655" s="5">
        <f t="shared" si="667"/>
        <v>0</v>
      </c>
    </row>
    <row r="10656" spans="1:11" x14ac:dyDescent="0.25">
      <c r="A10656" t="s">
        <v>129</v>
      </c>
      <c r="B10656" t="s">
        <v>40</v>
      </c>
      <c r="C10656">
        <v>1</v>
      </c>
      <c r="D10656">
        <v>4</v>
      </c>
      <c r="E10656">
        <v>19</v>
      </c>
      <c r="F10656">
        <v>58</v>
      </c>
      <c r="G10656" s="1">
        <f t="shared" si="664"/>
        <v>0.82608695652173914</v>
      </c>
      <c r="H10656" s="4">
        <f t="shared" si="665"/>
        <v>0</v>
      </c>
      <c r="I10656" s="5">
        <f>IF(OR(AND(F10656&gt;=50,G10656&gt;SUMIF(SeasonTotals!A$2:A$9,A10656,SeasonTotals!F$2:F$9)),AND(G10656&gt;0.885,F10656&gt;=50,D10656&lt;3)),1,0)</f>
        <v>0</v>
      </c>
      <c r="J10656" s="4">
        <f t="shared" si="666"/>
        <v>1</v>
      </c>
      <c r="K10656" s="5">
        <f t="shared" si="667"/>
        <v>0</v>
      </c>
    </row>
    <row r="10657" spans="1:11" x14ac:dyDescent="0.25">
      <c r="A10657" t="s">
        <v>129</v>
      </c>
      <c r="B10657" t="s">
        <v>40</v>
      </c>
      <c r="C10657">
        <v>1</v>
      </c>
      <c r="D10657">
        <v>4</v>
      </c>
      <c r="E10657">
        <v>14</v>
      </c>
      <c r="F10657">
        <v>40</v>
      </c>
      <c r="G10657" s="1">
        <f t="shared" si="664"/>
        <v>0.77777777777777779</v>
      </c>
      <c r="H10657" s="4">
        <f t="shared" si="665"/>
        <v>0</v>
      </c>
      <c r="I10657" s="5">
        <f>IF(OR(AND(F10657&gt;=50,G10657&gt;SUMIF(SeasonTotals!A$2:A$9,A10657,SeasonTotals!F$2:F$9)),AND(G10657&gt;0.885,F10657&gt;=50,D10657&lt;3)),1,0)</f>
        <v>0</v>
      </c>
      <c r="J10657" s="4">
        <f t="shared" si="666"/>
        <v>1</v>
      </c>
      <c r="K10657" s="5">
        <f t="shared" si="667"/>
        <v>1</v>
      </c>
    </row>
    <row r="10658" spans="1:11" x14ac:dyDescent="0.25">
      <c r="A10658" t="s">
        <v>129</v>
      </c>
      <c r="B10658" t="s">
        <v>40</v>
      </c>
      <c r="C10658">
        <v>1</v>
      </c>
      <c r="D10658">
        <v>4</v>
      </c>
      <c r="E10658">
        <v>26</v>
      </c>
      <c r="F10658">
        <v>57</v>
      </c>
      <c r="G10658" s="1">
        <f t="shared" si="664"/>
        <v>0.8666666666666667</v>
      </c>
      <c r="H10658" s="4">
        <f t="shared" si="665"/>
        <v>0</v>
      </c>
      <c r="I10658" s="5">
        <f>IF(OR(AND(F10658&gt;=50,G10658&gt;SUMIF(SeasonTotals!A$2:A$9,A10658,SeasonTotals!F$2:F$9)),AND(G10658&gt;0.885,F10658&gt;=50,D10658&lt;3)),1,0)</f>
        <v>0</v>
      </c>
      <c r="J10658" s="4">
        <f t="shared" si="666"/>
        <v>0</v>
      </c>
      <c r="K10658" s="5">
        <f t="shared" si="667"/>
        <v>0</v>
      </c>
    </row>
    <row r="10659" spans="1:11" x14ac:dyDescent="0.25">
      <c r="A10659" t="s">
        <v>129</v>
      </c>
      <c r="B10659" t="s">
        <v>40</v>
      </c>
      <c r="C10659">
        <v>1</v>
      </c>
      <c r="D10659">
        <v>2</v>
      </c>
      <c r="E10659">
        <v>24</v>
      </c>
      <c r="F10659">
        <v>59</v>
      </c>
      <c r="G10659" s="1">
        <f t="shared" si="664"/>
        <v>0.92307692307692313</v>
      </c>
      <c r="H10659" s="4">
        <f t="shared" si="665"/>
        <v>1</v>
      </c>
      <c r="I10659" s="5">
        <f>IF(OR(AND(F10659&gt;=50,G10659&gt;SUMIF(SeasonTotals!A$2:A$9,A10659,SeasonTotals!F$2:F$9)),AND(G10659&gt;0.885,F10659&gt;=50,D10659&lt;3)),1,0)</f>
        <v>1</v>
      </c>
      <c r="J10659" s="4">
        <f t="shared" si="666"/>
        <v>0</v>
      </c>
      <c r="K10659" s="5">
        <f t="shared" si="667"/>
        <v>0</v>
      </c>
    </row>
    <row r="10660" spans="1:11" x14ac:dyDescent="0.25">
      <c r="A10660" t="s">
        <v>129</v>
      </c>
      <c r="B10660" t="s">
        <v>40</v>
      </c>
      <c r="C10660">
        <v>1</v>
      </c>
      <c r="D10660">
        <v>0</v>
      </c>
      <c r="E10660">
        <v>29</v>
      </c>
      <c r="F10660">
        <v>60</v>
      </c>
      <c r="G10660" s="1">
        <f t="shared" si="664"/>
        <v>1</v>
      </c>
      <c r="H10660" s="4">
        <f t="shared" si="665"/>
        <v>1</v>
      </c>
      <c r="I10660" s="5">
        <f>IF(OR(AND(F10660&gt;=50,G10660&gt;SUMIF(SeasonTotals!A$2:A$9,A10660,SeasonTotals!F$2:F$9)),AND(G10660&gt;0.885,F10660&gt;=50,D10660&lt;3)),1,0)</f>
        <v>1</v>
      </c>
      <c r="J10660" s="4">
        <f t="shared" si="666"/>
        <v>0</v>
      </c>
      <c r="K10660" s="5">
        <f t="shared" si="667"/>
        <v>0</v>
      </c>
    </row>
    <row r="10661" spans="1:11" x14ac:dyDescent="0.25">
      <c r="A10661" t="s">
        <v>129</v>
      </c>
      <c r="B10661" t="s">
        <v>40</v>
      </c>
      <c r="C10661">
        <v>1</v>
      </c>
      <c r="D10661">
        <v>2</v>
      </c>
      <c r="E10661">
        <v>20</v>
      </c>
      <c r="F10661">
        <v>65</v>
      </c>
      <c r="G10661" s="1">
        <f t="shared" si="664"/>
        <v>0.90909090909090906</v>
      </c>
      <c r="H10661" s="4">
        <f t="shared" si="665"/>
        <v>1</v>
      </c>
      <c r="I10661" s="5">
        <f>IF(OR(AND(F10661&gt;=50,G10661&gt;SUMIF(SeasonTotals!A$2:A$9,A10661,SeasonTotals!F$2:F$9)),AND(G10661&gt;0.885,F10661&gt;=50,D10661&lt;3)),1,0)</f>
        <v>1</v>
      </c>
      <c r="J10661" s="4">
        <f t="shared" si="666"/>
        <v>0</v>
      </c>
      <c r="K10661" s="5">
        <f t="shared" si="667"/>
        <v>0</v>
      </c>
    </row>
    <row r="10662" spans="1:11" x14ac:dyDescent="0.25">
      <c r="A10662" t="s">
        <v>129</v>
      </c>
      <c r="B10662" t="s">
        <v>40</v>
      </c>
      <c r="C10662">
        <v>1</v>
      </c>
      <c r="D10662">
        <v>1</v>
      </c>
      <c r="E10662">
        <v>20</v>
      </c>
      <c r="F10662">
        <v>60</v>
      </c>
      <c r="G10662" s="1">
        <f t="shared" si="664"/>
        <v>0.95238095238095233</v>
      </c>
      <c r="H10662" s="4">
        <f t="shared" si="665"/>
        <v>1</v>
      </c>
      <c r="I10662" s="5">
        <f>IF(OR(AND(F10662&gt;=50,G10662&gt;SUMIF(SeasonTotals!A$2:A$9,A10662,SeasonTotals!F$2:F$9)),AND(G10662&gt;0.885,F10662&gt;=50,D10662&lt;3)),1,0)</f>
        <v>1</v>
      </c>
      <c r="J10662" s="4">
        <f t="shared" si="666"/>
        <v>0</v>
      </c>
      <c r="K10662" s="5">
        <f t="shared" si="667"/>
        <v>0</v>
      </c>
    </row>
    <row r="10663" spans="1:11" x14ac:dyDescent="0.25">
      <c r="A10663" t="s">
        <v>129</v>
      </c>
      <c r="B10663" t="s">
        <v>40</v>
      </c>
      <c r="C10663">
        <v>1</v>
      </c>
      <c r="D10663">
        <v>2</v>
      </c>
      <c r="E10663">
        <v>30</v>
      </c>
      <c r="F10663">
        <v>65</v>
      </c>
      <c r="G10663" s="1">
        <f t="shared" si="664"/>
        <v>0.9375</v>
      </c>
      <c r="H10663" s="4">
        <f t="shared" si="665"/>
        <v>1</v>
      </c>
      <c r="I10663" s="5">
        <f>IF(OR(AND(F10663&gt;=50,G10663&gt;SUMIF(SeasonTotals!A$2:A$9,A10663,SeasonTotals!F$2:F$9)),AND(G10663&gt;0.885,F10663&gt;=50,D10663&lt;3)),1,0)</f>
        <v>1</v>
      </c>
      <c r="J10663" s="4">
        <f t="shared" si="666"/>
        <v>0</v>
      </c>
      <c r="K10663" s="5">
        <f t="shared" si="667"/>
        <v>0</v>
      </c>
    </row>
    <row r="10664" spans="1:11" x14ac:dyDescent="0.25">
      <c r="A10664" t="s">
        <v>129</v>
      </c>
      <c r="B10664" t="s">
        <v>40</v>
      </c>
      <c r="C10664">
        <v>1</v>
      </c>
      <c r="D10664">
        <v>3</v>
      </c>
      <c r="E10664">
        <v>25</v>
      </c>
      <c r="F10664">
        <v>57</v>
      </c>
      <c r="G10664" s="1">
        <f t="shared" si="664"/>
        <v>0.8928571428571429</v>
      </c>
      <c r="H10664" s="4">
        <f t="shared" si="665"/>
        <v>0</v>
      </c>
      <c r="I10664" s="5">
        <f>IF(OR(AND(F10664&gt;=50,G10664&gt;SUMIF(SeasonTotals!A$2:A$9,A10664,SeasonTotals!F$2:F$9)),AND(G10664&gt;0.885,F10664&gt;=50,D10664&lt;3)),1,0)</f>
        <v>0</v>
      </c>
      <c r="J10664" s="4">
        <f t="shared" si="666"/>
        <v>0</v>
      </c>
      <c r="K10664" s="5">
        <f t="shared" si="667"/>
        <v>0</v>
      </c>
    </row>
    <row r="10665" spans="1:11" x14ac:dyDescent="0.25">
      <c r="A10665" t="s">
        <v>129</v>
      </c>
      <c r="B10665" t="s">
        <v>40</v>
      </c>
      <c r="C10665">
        <v>1</v>
      </c>
      <c r="D10665">
        <v>2</v>
      </c>
      <c r="E10665">
        <v>33</v>
      </c>
      <c r="F10665">
        <v>65</v>
      </c>
      <c r="G10665" s="1">
        <f t="shared" si="664"/>
        <v>0.94285714285714284</v>
      </c>
      <c r="H10665" s="4">
        <f t="shared" si="665"/>
        <v>1</v>
      </c>
      <c r="I10665" s="5">
        <f>IF(OR(AND(F10665&gt;=50,G10665&gt;SUMIF(SeasonTotals!A$2:A$9,A10665,SeasonTotals!F$2:F$9)),AND(G10665&gt;0.885,F10665&gt;=50,D10665&lt;3)),1,0)</f>
        <v>1</v>
      </c>
      <c r="J10665" s="4">
        <f t="shared" si="666"/>
        <v>0</v>
      </c>
      <c r="K10665" s="5">
        <f t="shared" si="667"/>
        <v>0</v>
      </c>
    </row>
    <row r="10666" spans="1:11" x14ac:dyDescent="0.25">
      <c r="A10666" t="s">
        <v>129</v>
      </c>
      <c r="B10666" t="s">
        <v>40</v>
      </c>
      <c r="C10666">
        <v>1</v>
      </c>
      <c r="D10666">
        <v>2</v>
      </c>
      <c r="E10666">
        <v>21</v>
      </c>
      <c r="F10666">
        <v>60</v>
      </c>
      <c r="G10666" s="1">
        <f t="shared" si="664"/>
        <v>0.91304347826086951</v>
      </c>
      <c r="H10666" s="4">
        <f t="shared" si="665"/>
        <v>1</v>
      </c>
      <c r="I10666" s="5">
        <f>IF(OR(AND(F10666&gt;=50,G10666&gt;SUMIF(SeasonTotals!A$2:A$9,A10666,SeasonTotals!F$2:F$9)),AND(G10666&gt;0.885,F10666&gt;=50,D10666&lt;3)),1,0)</f>
        <v>1</v>
      </c>
      <c r="J10666" s="4">
        <f t="shared" si="666"/>
        <v>0</v>
      </c>
      <c r="K10666" s="5">
        <f t="shared" si="667"/>
        <v>0</v>
      </c>
    </row>
    <row r="10667" spans="1:11" x14ac:dyDescent="0.25">
      <c r="A10667" t="s">
        <v>129</v>
      </c>
      <c r="B10667" t="s">
        <v>40</v>
      </c>
      <c r="C10667">
        <v>1</v>
      </c>
      <c r="D10667">
        <v>1</v>
      </c>
      <c r="E10667">
        <v>19</v>
      </c>
      <c r="F10667">
        <v>65</v>
      </c>
      <c r="G10667" s="1">
        <f t="shared" si="664"/>
        <v>0.95</v>
      </c>
      <c r="H10667" s="4">
        <f t="shared" si="665"/>
        <v>1</v>
      </c>
      <c r="I10667" s="5">
        <f>IF(OR(AND(F10667&gt;=50,G10667&gt;SUMIF(SeasonTotals!A$2:A$9,A10667,SeasonTotals!F$2:F$9)),AND(G10667&gt;0.885,F10667&gt;=50,D10667&lt;3)),1,0)</f>
        <v>1</v>
      </c>
      <c r="J10667" s="4">
        <f t="shared" si="666"/>
        <v>0</v>
      </c>
      <c r="K10667" s="5">
        <f t="shared" si="667"/>
        <v>0</v>
      </c>
    </row>
    <row r="10668" spans="1:11" x14ac:dyDescent="0.25">
      <c r="A10668" t="s">
        <v>129</v>
      </c>
      <c r="B10668" t="s">
        <v>40</v>
      </c>
      <c r="C10668">
        <v>1</v>
      </c>
      <c r="D10668">
        <v>4</v>
      </c>
      <c r="E10668">
        <v>28</v>
      </c>
      <c r="F10668">
        <v>60</v>
      </c>
      <c r="G10668" s="1">
        <f t="shared" si="664"/>
        <v>0.875</v>
      </c>
      <c r="H10668" s="4">
        <f t="shared" si="665"/>
        <v>0</v>
      </c>
      <c r="I10668" s="5">
        <f>IF(OR(AND(F10668&gt;=50,G10668&gt;SUMIF(SeasonTotals!A$2:A$9,A10668,SeasonTotals!F$2:F$9)),AND(G10668&gt;0.885,F10668&gt;=50,D10668&lt;3)),1,0)</f>
        <v>0</v>
      </c>
      <c r="J10668" s="4">
        <f t="shared" si="666"/>
        <v>0</v>
      </c>
      <c r="K10668" s="5">
        <f t="shared" si="667"/>
        <v>0</v>
      </c>
    </row>
    <row r="10669" spans="1:11" x14ac:dyDescent="0.25">
      <c r="A10669" t="s">
        <v>129</v>
      </c>
      <c r="B10669" t="s">
        <v>40</v>
      </c>
      <c r="C10669">
        <v>1</v>
      </c>
      <c r="D10669">
        <v>3</v>
      </c>
      <c r="E10669">
        <v>20</v>
      </c>
      <c r="F10669">
        <v>60</v>
      </c>
      <c r="G10669" s="1">
        <f t="shared" si="664"/>
        <v>0.86956521739130432</v>
      </c>
      <c r="H10669" s="4">
        <f t="shared" si="665"/>
        <v>0</v>
      </c>
      <c r="I10669" s="5">
        <f>IF(OR(AND(F10669&gt;=50,G10669&gt;SUMIF(SeasonTotals!A$2:A$9,A10669,SeasonTotals!F$2:F$9)),AND(G10669&gt;0.885,F10669&gt;=50,D10669&lt;3)),1,0)</f>
        <v>0</v>
      </c>
      <c r="J10669" s="4">
        <f t="shared" si="666"/>
        <v>0</v>
      </c>
      <c r="K10669" s="5">
        <f t="shared" si="667"/>
        <v>0</v>
      </c>
    </row>
    <row r="10670" spans="1:11" x14ac:dyDescent="0.25">
      <c r="A10670" t="s">
        <v>129</v>
      </c>
      <c r="B10670" t="s">
        <v>40</v>
      </c>
      <c r="C10670">
        <v>1</v>
      </c>
      <c r="D10670">
        <v>1</v>
      </c>
      <c r="E10670">
        <v>33</v>
      </c>
      <c r="F10670">
        <v>65</v>
      </c>
      <c r="G10670" s="1">
        <f t="shared" si="664"/>
        <v>0.97058823529411764</v>
      </c>
      <c r="H10670" s="4">
        <f t="shared" si="665"/>
        <v>1</v>
      </c>
      <c r="I10670" s="5">
        <f>IF(OR(AND(F10670&gt;=50,G10670&gt;SUMIF(SeasonTotals!A$2:A$9,A10670,SeasonTotals!F$2:F$9)),AND(G10670&gt;0.885,F10670&gt;=50,D10670&lt;3)),1,0)</f>
        <v>1</v>
      </c>
      <c r="J10670" s="4">
        <f t="shared" si="666"/>
        <v>0</v>
      </c>
      <c r="K10670" s="5">
        <f t="shared" si="667"/>
        <v>0</v>
      </c>
    </row>
    <row r="10671" spans="1:11" x14ac:dyDescent="0.25">
      <c r="A10671" t="s">
        <v>129</v>
      </c>
      <c r="B10671" t="s">
        <v>40</v>
      </c>
      <c r="C10671">
        <v>1</v>
      </c>
      <c r="D10671">
        <v>1</v>
      </c>
      <c r="E10671">
        <v>34</v>
      </c>
      <c r="F10671">
        <v>60</v>
      </c>
      <c r="G10671" s="1">
        <f t="shared" si="664"/>
        <v>0.97142857142857142</v>
      </c>
      <c r="H10671" s="4">
        <f t="shared" si="665"/>
        <v>1</v>
      </c>
      <c r="I10671" s="5">
        <f>IF(OR(AND(F10671&gt;=50,G10671&gt;SUMIF(SeasonTotals!A$2:A$9,A10671,SeasonTotals!F$2:F$9)),AND(G10671&gt;0.885,F10671&gt;=50,D10671&lt;3)),1,0)</f>
        <v>1</v>
      </c>
      <c r="J10671" s="4">
        <f t="shared" si="666"/>
        <v>0</v>
      </c>
      <c r="K10671" s="5">
        <f t="shared" si="667"/>
        <v>0</v>
      </c>
    </row>
    <row r="10672" spans="1:11" x14ac:dyDescent="0.25">
      <c r="A10672" t="s">
        <v>129</v>
      </c>
      <c r="B10672" t="s">
        <v>40</v>
      </c>
      <c r="C10672">
        <v>1</v>
      </c>
      <c r="D10672">
        <v>3</v>
      </c>
      <c r="E10672">
        <v>29</v>
      </c>
      <c r="F10672">
        <v>60</v>
      </c>
      <c r="G10672" s="1">
        <f t="shared" si="664"/>
        <v>0.90625</v>
      </c>
      <c r="H10672" s="4">
        <f t="shared" si="665"/>
        <v>0</v>
      </c>
      <c r="I10672" s="5">
        <f>IF(OR(AND(F10672&gt;=50,G10672&gt;SUMIF(SeasonTotals!A$2:A$9,A10672,SeasonTotals!F$2:F$9)),AND(G10672&gt;0.885,F10672&gt;=50,D10672&lt;3)),1,0)</f>
        <v>0</v>
      </c>
      <c r="J10672" s="4">
        <f t="shared" si="666"/>
        <v>0</v>
      </c>
      <c r="K10672" s="5">
        <f t="shared" si="667"/>
        <v>0</v>
      </c>
    </row>
    <row r="10673" spans="1:11" x14ac:dyDescent="0.25">
      <c r="A10673" t="s">
        <v>129</v>
      </c>
      <c r="B10673" t="s">
        <v>40</v>
      </c>
      <c r="C10673">
        <v>1</v>
      </c>
      <c r="D10673">
        <v>0</v>
      </c>
      <c r="E10673">
        <v>19</v>
      </c>
      <c r="F10673">
        <v>60</v>
      </c>
      <c r="G10673" s="1">
        <f t="shared" si="664"/>
        <v>1</v>
      </c>
      <c r="H10673" s="4">
        <f t="shared" si="665"/>
        <v>1</v>
      </c>
      <c r="I10673" s="5">
        <f>IF(OR(AND(F10673&gt;=50,G10673&gt;SUMIF(SeasonTotals!A$2:A$9,A10673,SeasonTotals!F$2:F$9)),AND(G10673&gt;0.885,F10673&gt;=50,D10673&lt;3)),1,0)</f>
        <v>1</v>
      </c>
      <c r="J10673" s="4">
        <f t="shared" si="666"/>
        <v>0</v>
      </c>
      <c r="K10673" s="5">
        <f t="shared" si="667"/>
        <v>0</v>
      </c>
    </row>
    <row r="10674" spans="1:11" x14ac:dyDescent="0.25">
      <c r="A10674" t="s">
        <v>129</v>
      </c>
      <c r="B10674" t="s">
        <v>40</v>
      </c>
      <c r="C10674">
        <v>1</v>
      </c>
      <c r="D10674">
        <v>2</v>
      </c>
      <c r="E10674">
        <v>29</v>
      </c>
      <c r="F10674">
        <v>65</v>
      </c>
      <c r="G10674" s="1">
        <f t="shared" si="664"/>
        <v>0.93548387096774188</v>
      </c>
      <c r="H10674" s="4">
        <f t="shared" si="665"/>
        <v>1</v>
      </c>
      <c r="I10674" s="5">
        <f>IF(OR(AND(F10674&gt;=50,G10674&gt;SUMIF(SeasonTotals!A$2:A$9,A10674,SeasonTotals!F$2:F$9)),AND(G10674&gt;0.885,F10674&gt;=50,D10674&lt;3)),1,0)</f>
        <v>1</v>
      </c>
      <c r="J10674" s="4">
        <f t="shared" si="666"/>
        <v>0</v>
      </c>
      <c r="K10674" s="5">
        <f t="shared" si="667"/>
        <v>0</v>
      </c>
    </row>
    <row r="10675" spans="1:11" x14ac:dyDescent="0.25">
      <c r="A10675" t="s">
        <v>129</v>
      </c>
      <c r="B10675" t="s">
        <v>40</v>
      </c>
      <c r="C10675">
        <v>1</v>
      </c>
      <c r="D10675">
        <v>0</v>
      </c>
      <c r="E10675">
        <v>22</v>
      </c>
      <c r="F10675">
        <v>60</v>
      </c>
      <c r="G10675" s="1">
        <f t="shared" si="664"/>
        <v>1</v>
      </c>
      <c r="H10675" s="4">
        <f t="shared" si="665"/>
        <v>1</v>
      </c>
      <c r="I10675" s="5">
        <f>IF(OR(AND(F10675&gt;=50,G10675&gt;SUMIF(SeasonTotals!A$2:A$9,A10675,SeasonTotals!F$2:F$9)),AND(G10675&gt;0.885,F10675&gt;=50,D10675&lt;3)),1,0)</f>
        <v>1</v>
      </c>
      <c r="J10675" s="4">
        <f t="shared" si="666"/>
        <v>0</v>
      </c>
      <c r="K10675" s="5">
        <f t="shared" si="667"/>
        <v>0</v>
      </c>
    </row>
    <row r="10676" spans="1:11" x14ac:dyDescent="0.25">
      <c r="A10676" t="s">
        <v>129</v>
      </c>
      <c r="B10676" t="s">
        <v>40</v>
      </c>
      <c r="C10676">
        <v>1</v>
      </c>
      <c r="D10676">
        <v>0</v>
      </c>
      <c r="E10676">
        <v>15</v>
      </c>
      <c r="F10676">
        <v>60</v>
      </c>
      <c r="G10676" s="1">
        <f t="shared" si="664"/>
        <v>1</v>
      </c>
      <c r="H10676" s="4">
        <f t="shared" si="665"/>
        <v>1</v>
      </c>
      <c r="I10676" s="5">
        <f>IF(OR(AND(F10676&gt;=50,G10676&gt;SUMIF(SeasonTotals!A$2:A$9,A10676,SeasonTotals!F$2:F$9)),AND(G10676&gt;0.885,F10676&gt;=50,D10676&lt;3)),1,0)</f>
        <v>1</v>
      </c>
      <c r="J10676" s="4">
        <f t="shared" si="666"/>
        <v>0</v>
      </c>
      <c r="K10676" s="5">
        <f t="shared" si="667"/>
        <v>0</v>
      </c>
    </row>
    <row r="10677" spans="1:11" x14ac:dyDescent="0.25">
      <c r="A10677" t="s">
        <v>129</v>
      </c>
      <c r="B10677" t="s">
        <v>40</v>
      </c>
      <c r="C10677">
        <v>1</v>
      </c>
      <c r="D10677">
        <v>2</v>
      </c>
      <c r="E10677">
        <v>19</v>
      </c>
      <c r="F10677">
        <v>59</v>
      </c>
      <c r="G10677" s="1">
        <f t="shared" si="664"/>
        <v>0.90476190476190477</v>
      </c>
      <c r="H10677" s="4">
        <f t="shared" si="665"/>
        <v>1</v>
      </c>
      <c r="I10677" s="5">
        <f>IF(OR(AND(F10677&gt;=50,G10677&gt;SUMIF(SeasonTotals!A$2:A$9,A10677,SeasonTotals!F$2:F$9)),AND(G10677&gt;0.885,F10677&gt;=50,D10677&lt;3)),1,0)</f>
        <v>1</v>
      </c>
      <c r="J10677" s="4">
        <f t="shared" si="666"/>
        <v>0</v>
      </c>
      <c r="K10677" s="5">
        <f t="shared" si="667"/>
        <v>0</v>
      </c>
    </row>
    <row r="10678" spans="1:11" x14ac:dyDescent="0.25">
      <c r="A10678" t="s">
        <v>129</v>
      </c>
      <c r="B10678" t="s">
        <v>40</v>
      </c>
      <c r="C10678">
        <v>1</v>
      </c>
      <c r="D10678">
        <v>3</v>
      </c>
      <c r="E10678">
        <v>25</v>
      </c>
      <c r="F10678">
        <v>59</v>
      </c>
      <c r="G10678" s="1">
        <f t="shared" si="664"/>
        <v>0.8928571428571429</v>
      </c>
      <c r="H10678" s="4">
        <f t="shared" si="665"/>
        <v>0</v>
      </c>
      <c r="I10678" s="5">
        <f>IF(OR(AND(F10678&gt;=50,G10678&gt;SUMIF(SeasonTotals!A$2:A$9,A10678,SeasonTotals!F$2:F$9)),AND(G10678&gt;0.885,F10678&gt;=50,D10678&lt;3)),1,0)</f>
        <v>0</v>
      </c>
      <c r="J10678" s="4">
        <f t="shared" si="666"/>
        <v>0</v>
      </c>
      <c r="K10678" s="5">
        <f t="shared" si="667"/>
        <v>0</v>
      </c>
    </row>
    <row r="10679" spans="1:11" x14ac:dyDescent="0.25">
      <c r="A10679" t="s">
        <v>129</v>
      </c>
      <c r="B10679" t="s">
        <v>40</v>
      </c>
      <c r="C10679">
        <v>1</v>
      </c>
      <c r="D10679">
        <v>0</v>
      </c>
      <c r="E10679">
        <v>22</v>
      </c>
      <c r="F10679">
        <v>60</v>
      </c>
      <c r="G10679" s="1">
        <f t="shared" si="664"/>
        <v>1</v>
      </c>
      <c r="H10679" s="4">
        <f t="shared" si="665"/>
        <v>1</v>
      </c>
      <c r="I10679" s="5">
        <f>IF(OR(AND(F10679&gt;=50,G10679&gt;SUMIF(SeasonTotals!A$2:A$9,A10679,SeasonTotals!F$2:F$9)),AND(G10679&gt;0.885,F10679&gt;=50,D10679&lt;3)),1,0)</f>
        <v>1</v>
      </c>
      <c r="J10679" s="4">
        <f t="shared" si="666"/>
        <v>0</v>
      </c>
      <c r="K10679" s="5">
        <f t="shared" si="667"/>
        <v>0</v>
      </c>
    </row>
    <row r="10680" spans="1:11" x14ac:dyDescent="0.25">
      <c r="A10680" t="s">
        <v>129</v>
      </c>
      <c r="B10680" t="s">
        <v>40</v>
      </c>
      <c r="C10680">
        <v>1</v>
      </c>
      <c r="D10680">
        <v>2</v>
      </c>
      <c r="E10680">
        <v>34</v>
      </c>
      <c r="F10680">
        <v>58</v>
      </c>
      <c r="G10680" s="1">
        <f t="shared" si="664"/>
        <v>0.94444444444444442</v>
      </c>
      <c r="H10680" s="4">
        <f t="shared" si="665"/>
        <v>1</v>
      </c>
      <c r="I10680" s="5">
        <f>IF(OR(AND(F10680&gt;=50,G10680&gt;SUMIF(SeasonTotals!A$2:A$9,A10680,SeasonTotals!F$2:F$9)),AND(G10680&gt;0.885,F10680&gt;=50,D10680&lt;3)),1,0)</f>
        <v>1</v>
      </c>
      <c r="J10680" s="4">
        <f t="shared" si="666"/>
        <v>0</v>
      </c>
      <c r="K10680" s="5">
        <f t="shared" si="667"/>
        <v>0</v>
      </c>
    </row>
    <row r="10681" spans="1:11" x14ac:dyDescent="0.25">
      <c r="A10681" t="s">
        <v>129</v>
      </c>
      <c r="B10681" t="s">
        <v>40</v>
      </c>
      <c r="C10681">
        <v>1</v>
      </c>
      <c r="D10681">
        <v>3</v>
      </c>
      <c r="E10681">
        <v>9</v>
      </c>
      <c r="F10681">
        <v>29</v>
      </c>
      <c r="G10681" s="1">
        <f t="shared" si="664"/>
        <v>0.75</v>
      </c>
      <c r="H10681" s="4">
        <f t="shared" si="665"/>
        <v>0</v>
      </c>
      <c r="I10681" s="5">
        <f>IF(OR(AND(F10681&gt;=50,G10681&gt;SUMIF(SeasonTotals!A$2:A$9,A10681,SeasonTotals!F$2:F$9)),AND(G10681&gt;0.885,F10681&gt;=50,D10681&lt;3)),1,0)</f>
        <v>0</v>
      </c>
      <c r="J10681" s="4">
        <f t="shared" si="666"/>
        <v>1</v>
      </c>
      <c r="K10681" s="5">
        <f t="shared" si="667"/>
        <v>1</v>
      </c>
    </row>
    <row r="10682" spans="1:11" x14ac:dyDescent="0.25">
      <c r="A10682" t="s">
        <v>129</v>
      </c>
      <c r="B10682" t="s">
        <v>40</v>
      </c>
      <c r="C10682">
        <v>1</v>
      </c>
      <c r="D10682">
        <v>0</v>
      </c>
      <c r="E10682">
        <v>25</v>
      </c>
      <c r="F10682">
        <v>59</v>
      </c>
      <c r="G10682" s="1">
        <f t="shared" si="664"/>
        <v>1</v>
      </c>
      <c r="H10682" s="4">
        <f t="shared" si="665"/>
        <v>1</v>
      </c>
      <c r="I10682" s="5">
        <f>IF(OR(AND(F10682&gt;=50,G10682&gt;SUMIF(SeasonTotals!A$2:A$9,A10682,SeasonTotals!F$2:F$9)),AND(G10682&gt;0.885,F10682&gt;=50,D10682&lt;3)),1,0)</f>
        <v>1</v>
      </c>
      <c r="J10682" s="4">
        <f t="shared" si="666"/>
        <v>0</v>
      </c>
      <c r="K10682" s="5">
        <f t="shared" si="667"/>
        <v>0</v>
      </c>
    </row>
    <row r="10683" spans="1:11" x14ac:dyDescent="0.25">
      <c r="A10683" t="s">
        <v>129</v>
      </c>
      <c r="B10683" t="s">
        <v>40</v>
      </c>
      <c r="C10683">
        <v>1</v>
      </c>
      <c r="D10683">
        <v>2</v>
      </c>
      <c r="E10683">
        <v>31</v>
      </c>
      <c r="F10683">
        <v>59</v>
      </c>
      <c r="G10683" s="1">
        <f t="shared" si="664"/>
        <v>0.93939393939393945</v>
      </c>
      <c r="H10683" s="4">
        <f t="shared" si="665"/>
        <v>1</v>
      </c>
      <c r="I10683" s="5">
        <f>IF(OR(AND(F10683&gt;=50,G10683&gt;SUMIF(SeasonTotals!A$2:A$9,A10683,SeasonTotals!F$2:F$9)),AND(G10683&gt;0.885,F10683&gt;=50,D10683&lt;3)),1,0)</f>
        <v>1</v>
      </c>
      <c r="J10683" s="4">
        <f t="shared" si="666"/>
        <v>0</v>
      </c>
      <c r="K10683" s="5">
        <f t="shared" si="667"/>
        <v>0</v>
      </c>
    </row>
    <row r="10684" spans="1:11" x14ac:dyDescent="0.25">
      <c r="A10684" t="s">
        <v>129</v>
      </c>
      <c r="B10684" t="s">
        <v>40</v>
      </c>
      <c r="C10684">
        <v>1</v>
      </c>
      <c r="D10684">
        <v>2</v>
      </c>
      <c r="E10684">
        <v>25</v>
      </c>
      <c r="F10684">
        <v>65</v>
      </c>
      <c r="G10684" s="1">
        <f t="shared" si="664"/>
        <v>0.92592592592592593</v>
      </c>
      <c r="H10684" s="4">
        <f t="shared" si="665"/>
        <v>1</v>
      </c>
      <c r="I10684" s="5">
        <f>IF(OR(AND(F10684&gt;=50,G10684&gt;SUMIF(SeasonTotals!A$2:A$9,A10684,SeasonTotals!F$2:F$9)),AND(G10684&gt;0.885,F10684&gt;=50,D10684&lt;3)),1,0)</f>
        <v>1</v>
      </c>
      <c r="J10684" s="4">
        <f t="shared" si="666"/>
        <v>0</v>
      </c>
      <c r="K10684" s="5">
        <f t="shared" si="667"/>
        <v>0</v>
      </c>
    </row>
    <row r="10685" spans="1:11" x14ac:dyDescent="0.25">
      <c r="A10685" t="s">
        <v>129</v>
      </c>
      <c r="B10685" t="s">
        <v>40</v>
      </c>
      <c r="C10685">
        <v>1</v>
      </c>
      <c r="D10685">
        <v>2</v>
      </c>
      <c r="E10685">
        <v>39</v>
      </c>
      <c r="F10685">
        <v>65</v>
      </c>
      <c r="G10685" s="1">
        <f t="shared" si="664"/>
        <v>0.95121951219512191</v>
      </c>
      <c r="H10685" s="4">
        <f t="shared" si="665"/>
        <v>1</v>
      </c>
      <c r="I10685" s="5">
        <f>IF(OR(AND(F10685&gt;=50,G10685&gt;SUMIF(SeasonTotals!A$2:A$9,A10685,SeasonTotals!F$2:F$9)),AND(G10685&gt;0.885,F10685&gt;=50,D10685&lt;3)),1,0)</f>
        <v>1</v>
      </c>
      <c r="J10685" s="4">
        <f t="shared" si="666"/>
        <v>0</v>
      </c>
      <c r="K10685" s="5">
        <f t="shared" si="667"/>
        <v>0</v>
      </c>
    </row>
    <row r="10686" spans="1:11" x14ac:dyDescent="0.25">
      <c r="A10686" t="s">
        <v>129</v>
      </c>
      <c r="B10686" t="s">
        <v>40</v>
      </c>
      <c r="C10686">
        <v>1</v>
      </c>
      <c r="D10686">
        <v>1</v>
      </c>
      <c r="E10686">
        <v>20</v>
      </c>
      <c r="F10686">
        <v>60</v>
      </c>
      <c r="G10686" s="1">
        <f t="shared" si="664"/>
        <v>0.95238095238095233</v>
      </c>
      <c r="H10686" s="4">
        <f t="shared" si="665"/>
        <v>1</v>
      </c>
      <c r="I10686" s="5">
        <f>IF(OR(AND(F10686&gt;=50,G10686&gt;SUMIF(SeasonTotals!A$2:A$9,A10686,SeasonTotals!F$2:F$9)),AND(G10686&gt;0.885,F10686&gt;=50,D10686&lt;3)),1,0)</f>
        <v>1</v>
      </c>
      <c r="J10686" s="4">
        <f t="shared" si="666"/>
        <v>0</v>
      </c>
      <c r="K10686" s="5">
        <f t="shared" si="667"/>
        <v>0</v>
      </c>
    </row>
    <row r="10687" spans="1:11" x14ac:dyDescent="0.25">
      <c r="A10687" t="s">
        <v>129</v>
      </c>
      <c r="B10687" t="s">
        <v>40</v>
      </c>
      <c r="C10687">
        <v>1</v>
      </c>
      <c r="D10687">
        <v>2</v>
      </c>
      <c r="E10687">
        <v>22</v>
      </c>
      <c r="F10687">
        <v>60</v>
      </c>
      <c r="G10687" s="1">
        <f t="shared" si="664"/>
        <v>0.91666666666666663</v>
      </c>
      <c r="H10687" s="4">
        <f t="shared" si="665"/>
        <v>1</v>
      </c>
      <c r="I10687" s="5">
        <f>IF(OR(AND(F10687&gt;=50,G10687&gt;SUMIF(SeasonTotals!A$2:A$9,A10687,SeasonTotals!F$2:F$9)),AND(G10687&gt;0.885,F10687&gt;=50,D10687&lt;3)),1,0)</f>
        <v>1</v>
      </c>
      <c r="J10687" s="4">
        <f t="shared" si="666"/>
        <v>0</v>
      </c>
      <c r="K10687" s="5">
        <f t="shared" si="667"/>
        <v>0</v>
      </c>
    </row>
    <row r="10688" spans="1:11" x14ac:dyDescent="0.25">
      <c r="A10688" t="s">
        <v>129</v>
      </c>
      <c r="B10688" t="s">
        <v>40</v>
      </c>
      <c r="C10688">
        <v>1</v>
      </c>
      <c r="D10688">
        <v>1</v>
      </c>
      <c r="E10688">
        <v>18</v>
      </c>
      <c r="F10688">
        <v>60</v>
      </c>
      <c r="G10688" s="1">
        <f t="shared" si="664"/>
        <v>0.94736842105263153</v>
      </c>
      <c r="H10688" s="4">
        <f t="shared" si="665"/>
        <v>1</v>
      </c>
      <c r="I10688" s="5">
        <f>IF(OR(AND(F10688&gt;=50,G10688&gt;SUMIF(SeasonTotals!A$2:A$9,A10688,SeasonTotals!F$2:F$9)),AND(G10688&gt;0.885,F10688&gt;=50,D10688&lt;3)),1,0)</f>
        <v>1</v>
      </c>
      <c r="J10688" s="4">
        <f t="shared" si="666"/>
        <v>0</v>
      </c>
      <c r="K10688" s="5">
        <f t="shared" si="667"/>
        <v>0</v>
      </c>
    </row>
    <row r="10689" spans="1:11" x14ac:dyDescent="0.25">
      <c r="A10689" t="s">
        <v>129</v>
      </c>
      <c r="B10689" t="s">
        <v>40</v>
      </c>
      <c r="C10689">
        <v>1</v>
      </c>
      <c r="D10689">
        <v>1</v>
      </c>
      <c r="E10689">
        <v>19</v>
      </c>
      <c r="F10689">
        <v>60</v>
      </c>
      <c r="G10689" s="1">
        <f t="shared" si="664"/>
        <v>0.95</v>
      </c>
      <c r="H10689" s="4">
        <f t="shared" si="665"/>
        <v>1</v>
      </c>
      <c r="I10689" s="5">
        <f>IF(OR(AND(F10689&gt;=50,G10689&gt;SUMIF(SeasonTotals!A$2:A$9,A10689,SeasonTotals!F$2:F$9)),AND(G10689&gt;0.885,F10689&gt;=50,D10689&lt;3)),1,0)</f>
        <v>1</v>
      </c>
      <c r="J10689" s="4">
        <f t="shared" si="666"/>
        <v>0</v>
      </c>
      <c r="K10689" s="5">
        <f t="shared" si="667"/>
        <v>0</v>
      </c>
    </row>
    <row r="10690" spans="1:11" x14ac:dyDescent="0.25">
      <c r="A10690" t="s">
        <v>129</v>
      </c>
      <c r="B10690" t="s">
        <v>40</v>
      </c>
      <c r="C10690">
        <v>1</v>
      </c>
      <c r="D10690">
        <v>1</v>
      </c>
      <c r="E10690">
        <v>24</v>
      </c>
      <c r="F10690">
        <v>60</v>
      </c>
      <c r="G10690" s="1">
        <f t="shared" ref="G10690:G10753" si="668">E10690/MAX(1,SUM(D10690:E10690))</f>
        <v>0.96</v>
      </c>
      <c r="H10690" s="4">
        <f t="shared" ref="H10690:H10753" si="669">IF(AND(F10690&gt;=50,OR(G10690&gt;0.913,AND(G10690&gt;0.885,D10690&lt;3))),1,0)</f>
        <v>1</v>
      </c>
      <c r="I10690" s="5">
        <f>IF(OR(AND(F10690&gt;=50,G10690&gt;SUMIF(SeasonTotals!A$2:A$9,A10690,SeasonTotals!F$2:F$9)),AND(G10690&gt;0.885,F10690&gt;=50,D10690&lt;3)),1,0)</f>
        <v>1</v>
      </c>
      <c r="J10690" s="4">
        <f t="shared" ref="J10690:J10753" si="670">IF(G10690&lt;0.85,1,0)</f>
        <v>0</v>
      </c>
      <c r="K10690" s="5">
        <f t="shared" ref="K10690:K10753" si="671">IF(F10690&lt;55,1,0)</f>
        <v>0</v>
      </c>
    </row>
    <row r="10691" spans="1:11" x14ac:dyDescent="0.25">
      <c r="A10691" t="s">
        <v>129</v>
      </c>
      <c r="B10691" t="s">
        <v>40</v>
      </c>
      <c r="C10691">
        <v>1</v>
      </c>
      <c r="D10691">
        <v>1</v>
      </c>
      <c r="E10691">
        <v>33</v>
      </c>
      <c r="F10691">
        <v>60</v>
      </c>
      <c r="G10691" s="1">
        <f t="shared" si="668"/>
        <v>0.97058823529411764</v>
      </c>
      <c r="H10691" s="4">
        <f t="shared" si="669"/>
        <v>1</v>
      </c>
      <c r="I10691" s="5">
        <f>IF(OR(AND(F10691&gt;=50,G10691&gt;SUMIF(SeasonTotals!A$2:A$9,A10691,SeasonTotals!F$2:F$9)),AND(G10691&gt;0.885,F10691&gt;=50,D10691&lt;3)),1,0)</f>
        <v>1</v>
      </c>
      <c r="J10691" s="4">
        <f t="shared" si="670"/>
        <v>0</v>
      </c>
      <c r="K10691" s="5">
        <f t="shared" si="671"/>
        <v>0</v>
      </c>
    </row>
    <row r="10692" spans="1:11" x14ac:dyDescent="0.25">
      <c r="A10692" t="s">
        <v>129</v>
      </c>
      <c r="B10692" t="s">
        <v>40</v>
      </c>
      <c r="C10692">
        <v>1</v>
      </c>
      <c r="D10692">
        <v>3</v>
      </c>
      <c r="E10692">
        <v>43</v>
      </c>
      <c r="F10692">
        <v>65</v>
      </c>
      <c r="G10692" s="1">
        <f t="shared" si="668"/>
        <v>0.93478260869565222</v>
      </c>
      <c r="H10692" s="4">
        <f t="shared" si="669"/>
        <v>1</v>
      </c>
      <c r="I10692" s="5">
        <f>IF(OR(AND(F10692&gt;=50,G10692&gt;SUMIF(SeasonTotals!A$2:A$9,A10692,SeasonTotals!F$2:F$9)),AND(G10692&gt;0.885,F10692&gt;=50,D10692&lt;3)),1,0)</f>
        <v>1</v>
      </c>
      <c r="J10692" s="4">
        <f t="shared" si="670"/>
        <v>0</v>
      </c>
      <c r="K10692" s="5">
        <f t="shared" si="671"/>
        <v>0</v>
      </c>
    </row>
    <row r="10693" spans="1:11" x14ac:dyDescent="0.25">
      <c r="A10693" t="s">
        <v>129</v>
      </c>
      <c r="B10693" t="s">
        <v>40</v>
      </c>
      <c r="C10693">
        <v>1</v>
      </c>
      <c r="D10693">
        <v>1</v>
      </c>
      <c r="E10693">
        <v>22</v>
      </c>
      <c r="F10693">
        <v>60</v>
      </c>
      <c r="G10693" s="1">
        <f t="shared" si="668"/>
        <v>0.95652173913043481</v>
      </c>
      <c r="H10693" s="4">
        <f t="shared" si="669"/>
        <v>1</v>
      </c>
      <c r="I10693" s="5">
        <f>IF(OR(AND(F10693&gt;=50,G10693&gt;SUMIF(SeasonTotals!A$2:A$9,A10693,SeasonTotals!F$2:F$9)),AND(G10693&gt;0.885,F10693&gt;=50,D10693&lt;3)),1,0)</f>
        <v>1</v>
      </c>
      <c r="J10693" s="4">
        <f t="shared" si="670"/>
        <v>0</v>
      </c>
      <c r="K10693" s="5">
        <f t="shared" si="671"/>
        <v>0</v>
      </c>
    </row>
    <row r="10694" spans="1:11" x14ac:dyDescent="0.25">
      <c r="A10694" t="s">
        <v>129</v>
      </c>
      <c r="B10694" t="s">
        <v>40</v>
      </c>
      <c r="C10694">
        <v>1</v>
      </c>
      <c r="D10694">
        <v>4</v>
      </c>
      <c r="E10694">
        <v>18</v>
      </c>
      <c r="F10694">
        <v>59</v>
      </c>
      <c r="G10694" s="1">
        <f t="shared" si="668"/>
        <v>0.81818181818181823</v>
      </c>
      <c r="H10694" s="4">
        <f t="shared" si="669"/>
        <v>0</v>
      </c>
      <c r="I10694" s="5">
        <f>IF(OR(AND(F10694&gt;=50,G10694&gt;SUMIF(SeasonTotals!A$2:A$9,A10694,SeasonTotals!F$2:F$9)),AND(G10694&gt;0.885,F10694&gt;=50,D10694&lt;3)),1,0)</f>
        <v>0</v>
      </c>
      <c r="J10694" s="4">
        <f t="shared" si="670"/>
        <v>1</v>
      </c>
      <c r="K10694" s="5">
        <f t="shared" si="671"/>
        <v>0</v>
      </c>
    </row>
    <row r="10695" spans="1:11" x14ac:dyDescent="0.25">
      <c r="A10695" t="s">
        <v>129</v>
      </c>
      <c r="B10695" t="s">
        <v>40</v>
      </c>
      <c r="C10695">
        <v>1</v>
      </c>
      <c r="D10695">
        <v>3</v>
      </c>
      <c r="E10695">
        <v>37</v>
      </c>
      <c r="F10695">
        <v>65</v>
      </c>
      <c r="G10695" s="1">
        <f t="shared" si="668"/>
        <v>0.92500000000000004</v>
      </c>
      <c r="H10695" s="4">
        <f t="shared" si="669"/>
        <v>1</v>
      </c>
      <c r="I10695" s="5">
        <f>IF(OR(AND(F10695&gt;=50,G10695&gt;SUMIF(SeasonTotals!A$2:A$9,A10695,SeasonTotals!F$2:F$9)),AND(G10695&gt;0.885,F10695&gt;=50,D10695&lt;3)),1,0)</f>
        <v>1</v>
      </c>
      <c r="J10695" s="4">
        <f t="shared" si="670"/>
        <v>0</v>
      </c>
      <c r="K10695" s="5">
        <f t="shared" si="671"/>
        <v>0</v>
      </c>
    </row>
    <row r="10696" spans="1:11" x14ac:dyDescent="0.25">
      <c r="A10696" t="s">
        <v>129</v>
      </c>
      <c r="B10696" t="s">
        <v>40</v>
      </c>
      <c r="C10696">
        <v>1</v>
      </c>
      <c r="D10696">
        <v>4</v>
      </c>
      <c r="E10696">
        <v>28</v>
      </c>
      <c r="F10696">
        <v>59</v>
      </c>
      <c r="G10696" s="1">
        <f t="shared" si="668"/>
        <v>0.875</v>
      </c>
      <c r="H10696" s="4">
        <f t="shared" si="669"/>
        <v>0</v>
      </c>
      <c r="I10696" s="5">
        <f>IF(OR(AND(F10696&gt;=50,G10696&gt;SUMIF(SeasonTotals!A$2:A$9,A10696,SeasonTotals!F$2:F$9)),AND(G10696&gt;0.885,F10696&gt;=50,D10696&lt;3)),1,0)</f>
        <v>0</v>
      </c>
      <c r="J10696" s="4">
        <f t="shared" si="670"/>
        <v>0</v>
      </c>
      <c r="K10696" s="5">
        <f t="shared" si="671"/>
        <v>0</v>
      </c>
    </row>
    <row r="10697" spans="1:11" x14ac:dyDescent="0.25">
      <c r="A10697" t="s">
        <v>129</v>
      </c>
      <c r="B10697" t="s">
        <v>40</v>
      </c>
      <c r="C10697">
        <v>1</v>
      </c>
      <c r="D10697">
        <v>2</v>
      </c>
      <c r="E10697">
        <v>33</v>
      </c>
      <c r="F10697">
        <v>60</v>
      </c>
      <c r="G10697" s="1">
        <f t="shared" si="668"/>
        <v>0.94285714285714284</v>
      </c>
      <c r="H10697" s="4">
        <f t="shared" si="669"/>
        <v>1</v>
      </c>
      <c r="I10697" s="5">
        <f>IF(OR(AND(F10697&gt;=50,G10697&gt;SUMIF(SeasonTotals!A$2:A$9,A10697,SeasonTotals!F$2:F$9)),AND(G10697&gt;0.885,F10697&gt;=50,D10697&lt;3)),1,0)</f>
        <v>1</v>
      </c>
      <c r="J10697" s="4">
        <f t="shared" si="670"/>
        <v>0</v>
      </c>
      <c r="K10697" s="5">
        <f t="shared" si="671"/>
        <v>0</v>
      </c>
    </row>
    <row r="10698" spans="1:11" x14ac:dyDescent="0.25">
      <c r="A10698" t="s">
        <v>129</v>
      </c>
      <c r="B10698" t="s">
        <v>41</v>
      </c>
      <c r="C10698">
        <v>1</v>
      </c>
      <c r="D10698">
        <v>2</v>
      </c>
      <c r="E10698">
        <v>23</v>
      </c>
      <c r="F10698">
        <v>60</v>
      </c>
      <c r="G10698" s="1">
        <f t="shared" si="668"/>
        <v>0.92</v>
      </c>
      <c r="H10698" s="4">
        <f t="shared" si="669"/>
        <v>1</v>
      </c>
      <c r="I10698" s="5">
        <f>IF(OR(AND(F10698&gt;=50,G10698&gt;SUMIF(SeasonTotals!A$2:A$9,A10698,SeasonTotals!F$2:F$9)),AND(G10698&gt;0.885,F10698&gt;=50,D10698&lt;3)),1,0)</f>
        <v>1</v>
      </c>
      <c r="J10698" s="4">
        <f t="shared" si="670"/>
        <v>0</v>
      </c>
      <c r="K10698" s="5">
        <f t="shared" si="671"/>
        <v>0</v>
      </c>
    </row>
    <row r="10699" spans="1:11" x14ac:dyDescent="0.25">
      <c r="A10699" t="s">
        <v>129</v>
      </c>
      <c r="B10699" t="s">
        <v>41</v>
      </c>
      <c r="C10699">
        <v>1</v>
      </c>
      <c r="D10699">
        <v>5</v>
      </c>
      <c r="E10699">
        <v>30</v>
      </c>
      <c r="F10699">
        <v>60</v>
      </c>
      <c r="G10699" s="1">
        <f t="shared" si="668"/>
        <v>0.8571428571428571</v>
      </c>
      <c r="H10699" s="4">
        <f t="shared" si="669"/>
        <v>0</v>
      </c>
      <c r="I10699" s="5">
        <f>IF(OR(AND(F10699&gt;=50,G10699&gt;SUMIF(SeasonTotals!A$2:A$9,A10699,SeasonTotals!F$2:F$9)),AND(G10699&gt;0.885,F10699&gt;=50,D10699&lt;3)),1,0)</f>
        <v>0</v>
      </c>
      <c r="J10699" s="4">
        <f t="shared" si="670"/>
        <v>0</v>
      </c>
      <c r="K10699" s="5">
        <f t="shared" si="671"/>
        <v>0</v>
      </c>
    </row>
    <row r="10700" spans="1:11" x14ac:dyDescent="0.25">
      <c r="A10700" t="s">
        <v>129</v>
      </c>
      <c r="B10700" t="s">
        <v>41</v>
      </c>
      <c r="C10700">
        <v>1</v>
      </c>
      <c r="D10700">
        <v>2</v>
      </c>
      <c r="E10700">
        <v>28</v>
      </c>
      <c r="F10700">
        <v>59</v>
      </c>
      <c r="G10700" s="1">
        <f t="shared" si="668"/>
        <v>0.93333333333333335</v>
      </c>
      <c r="H10700" s="4">
        <f t="shared" si="669"/>
        <v>1</v>
      </c>
      <c r="I10700" s="5">
        <f>IF(OR(AND(F10700&gt;=50,G10700&gt;SUMIF(SeasonTotals!A$2:A$9,A10700,SeasonTotals!F$2:F$9)),AND(G10700&gt;0.885,F10700&gt;=50,D10700&lt;3)),1,0)</f>
        <v>1</v>
      </c>
      <c r="J10700" s="4">
        <f t="shared" si="670"/>
        <v>0</v>
      </c>
      <c r="K10700" s="5">
        <f t="shared" si="671"/>
        <v>0</v>
      </c>
    </row>
    <row r="10701" spans="1:11" x14ac:dyDescent="0.25">
      <c r="A10701" t="s">
        <v>129</v>
      </c>
      <c r="B10701" t="s">
        <v>41</v>
      </c>
      <c r="C10701">
        <v>1</v>
      </c>
      <c r="D10701">
        <v>4</v>
      </c>
      <c r="E10701">
        <v>27</v>
      </c>
      <c r="F10701">
        <v>58</v>
      </c>
      <c r="G10701" s="1">
        <f t="shared" si="668"/>
        <v>0.87096774193548387</v>
      </c>
      <c r="H10701" s="4">
        <f t="shared" si="669"/>
        <v>0</v>
      </c>
      <c r="I10701" s="5">
        <f>IF(OR(AND(F10701&gt;=50,G10701&gt;SUMIF(SeasonTotals!A$2:A$9,A10701,SeasonTotals!F$2:F$9)),AND(G10701&gt;0.885,F10701&gt;=50,D10701&lt;3)),1,0)</f>
        <v>0</v>
      </c>
      <c r="J10701" s="4">
        <f t="shared" si="670"/>
        <v>0</v>
      </c>
      <c r="K10701" s="5">
        <f t="shared" si="671"/>
        <v>0</v>
      </c>
    </row>
    <row r="10702" spans="1:11" x14ac:dyDescent="0.25">
      <c r="A10702" t="s">
        <v>129</v>
      </c>
      <c r="B10702" t="s">
        <v>41</v>
      </c>
      <c r="C10702">
        <v>1</v>
      </c>
      <c r="D10702">
        <v>2</v>
      </c>
      <c r="E10702">
        <v>30</v>
      </c>
      <c r="F10702">
        <v>60</v>
      </c>
      <c r="G10702" s="1">
        <f t="shared" si="668"/>
        <v>0.9375</v>
      </c>
      <c r="H10702" s="4">
        <f t="shared" si="669"/>
        <v>1</v>
      </c>
      <c r="I10702" s="5">
        <f>IF(OR(AND(F10702&gt;=50,G10702&gt;SUMIF(SeasonTotals!A$2:A$9,A10702,SeasonTotals!F$2:F$9)),AND(G10702&gt;0.885,F10702&gt;=50,D10702&lt;3)),1,0)</f>
        <v>1</v>
      </c>
      <c r="J10702" s="4">
        <f t="shared" si="670"/>
        <v>0</v>
      </c>
      <c r="K10702" s="5">
        <f t="shared" si="671"/>
        <v>0</v>
      </c>
    </row>
    <row r="10703" spans="1:11" x14ac:dyDescent="0.25">
      <c r="A10703" t="s">
        <v>129</v>
      </c>
      <c r="B10703" t="s">
        <v>41</v>
      </c>
      <c r="C10703">
        <v>1</v>
      </c>
      <c r="D10703">
        <v>3</v>
      </c>
      <c r="E10703">
        <v>34</v>
      </c>
      <c r="F10703">
        <v>60</v>
      </c>
      <c r="G10703" s="1">
        <f t="shared" si="668"/>
        <v>0.91891891891891897</v>
      </c>
      <c r="H10703" s="4">
        <f t="shared" si="669"/>
        <v>1</v>
      </c>
      <c r="I10703" s="5">
        <f>IF(OR(AND(F10703&gt;=50,G10703&gt;SUMIF(SeasonTotals!A$2:A$9,A10703,SeasonTotals!F$2:F$9)),AND(G10703&gt;0.885,F10703&gt;=50,D10703&lt;3)),1,0)</f>
        <v>1</v>
      </c>
      <c r="J10703" s="4">
        <f t="shared" si="670"/>
        <v>0</v>
      </c>
      <c r="K10703" s="5">
        <f t="shared" si="671"/>
        <v>0</v>
      </c>
    </row>
    <row r="10704" spans="1:11" x14ac:dyDescent="0.25">
      <c r="A10704" t="s">
        <v>129</v>
      </c>
      <c r="B10704" t="s">
        <v>41</v>
      </c>
      <c r="C10704">
        <v>1</v>
      </c>
      <c r="D10704">
        <v>3</v>
      </c>
      <c r="E10704">
        <v>15</v>
      </c>
      <c r="F10704">
        <v>58</v>
      </c>
      <c r="G10704" s="1">
        <f t="shared" si="668"/>
        <v>0.83333333333333337</v>
      </c>
      <c r="H10704" s="4">
        <f t="shared" si="669"/>
        <v>0</v>
      </c>
      <c r="I10704" s="5">
        <f>IF(OR(AND(F10704&gt;=50,G10704&gt;SUMIF(SeasonTotals!A$2:A$9,A10704,SeasonTotals!F$2:F$9)),AND(G10704&gt;0.885,F10704&gt;=50,D10704&lt;3)),1,0)</f>
        <v>0</v>
      </c>
      <c r="J10704" s="4">
        <f t="shared" si="670"/>
        <v>1</v>
      </c>
      <c r="K10704" s="5">
        <f t="shared" si="671"/>
        <v>0</v>
      </c>
    </row>
    <row r="10705" spans="1:11" x14ac:dyDescent="0.25">
      <c r="A10705" t="s">
        <v>129</v>
      </c>
      <c r="B10705" t="s">
        <v>41</v>
      </c>
      <c r="C10705">
        <v>1</v>
      </c>
      <c r="D10705">
        <v>4</v>
      </c>
      <c r="E10705">
        <v>25</v>
      </c>
      <c r="F10705">
        <v>47</v>
      </c>
      <c r="G10705" s="1">
        <f t="shared" si="668"/>
        <v>0.86206896551724133</v>
      </c>
      <c r="H10705" s="4">
        <f t="shared" si="669"/>
        <v>0</v>
      </c>
      <c r="I10705" s="5">
        <f>IF(OR(AND(F10705&gt;=50,G10705&gt;SUMIF(SeasonTotals!A$2:A$9,A10705,SeasonTotals!F$2:F$9)),AND(G10705&gt;0.885,F10705&gt;=50,D10705&lt;3)),1,0)</f>
        <v>0</v>
      </c>
      <c r="J10705" s="4">
        <f t="shared" si="670"/>
        <v>0</v>
      </c>
      <c r="K10705" s="5">
        <f t="shared" si="671"/>
        <v>1</v>
      </c>
    </row>
    <row r="10706" spans="1:11" x14ac:dyDescent="0.25">
      <c r="A10706" t="s">
        <v>129</v>
      </c>
      <c r="B10706" t="s">
        <v>41</v>
      </c>
      <c r="C10706">
        <v>1</v>
      </c>
      <c r="D10706">
        <v>2</v>
      </c>
      <c r="E10706">
        <v>27</v>
      </c>
      <c r="F10706">
        <v>61</v>
      </c>
      <c r="G10706" s="1">
        <f t="shared" si="668"/>
        <v>0.93103448275862066</v>
      </c>
      <c r="H10706" s="4">
        <f t="shared" si="669"/>
        <v>1</v>
      </c>
      <c r="I10706" s="5">
        <f>IF(OR(AND(F10706&gt;=50,G10706&gt;SUMIF(SeasonTotals!A$2:A$9,A10706,SeasonTotals!F$2:F$9)),AND(G10706&gt;0.885,F10706&gt;=50,D10706&lt;3)),1,0)</f>
        <v>1</v>
      </c>
      <c r="J10706" s="4">
        <f t="shared" si="670"/>
        <v>0</v>
      </c>
      <c r="K10706" s="5">
        <f t="shared" si="671"/>
        <v>0</v>
      </c>
    </row>
    <row r="10707" spans="1:11" x14ac:dyDescent="0.25">
      <c r="A10707" t="s">
        <v>129</v>
      </c>
      <c r="B10707" t="s">
        <v>41</v>
      </c>
      <c r="C10707">
        <v>1</v>
      </c>
      <c r="D10707">
        <v>3</v>
      </c>
      <c r="E10707">
        <v>32</v>
      </c>
      <c r="F10707">
        <v>58</v>
      </c>
      <c r="G10707" s="1">
        <f t="shared" si="668"/>
        <v>0.91428571428571426</v>
      </c>
      <c r="H10707" s="4">
        <f t="shared" si="669"/>
        <v>1</v>
      </c>
      <c r="I10707" s="5">
        <f>IF(OR(AND(F10707&gt;=50,G10707&gt;SUMIF(SeasonTotals!A$2:A$9,A10707,SeasonTotals!F$2:F$9)),AND(G10707&gt;0.885,F10707&gt;=50,D10707&lt;3)),1,0)</f>
        <v>1</v>
      </c>
      <c r="J10707" s="4">
        <f t="shared" si="670"/>
        <v>0</v>
      </c>
      <c r="K10707" s="5">
        <f t="shared" si="671"/>
        <v>0</v>
      </c>
    </row>
    <row r="10708" spans="1:11" x14ac:dyDescent="0.25">
      <c r="A10708" t="s">
        <v>129</v>
      </c>
      <c r="B10708" t="s">
        <v>41</v>
      </c>
      <c r="C10708">
        <v>1</v>
      </c>
      <c r="D10708">
        <v>4</v>
      </c>
      <c r="E10708">
        <v>28</v>
      </c>
      <c r="F10708">
        <v>59</v>
      </c>
      <c r="G10708" s="1">
        <f t="shared" si="668"/>
        <v>0.875</v>
      </c>
      <c r="H10708" s="4">
        <f t="shared" si="669"/>
        <v>0</v>
      </c>
      <c r="I10708" s="5">
        <f>IF(OR(AND(F10708&gt;=50,G10708&gt;SUMIF(SeasonTotals!A$2:A$9,A10708,SeasonTotals!F$2:F$9)),AND(G10708&gt;0.885,F10708&gt;=50,D10708&lt;3)),1,0)</f>
        <v>0</v>
      </c>
      <c r="J10708" s="4">
        <f t="shared" si="670"/>
        <v>0</v>
      </c>
      <c r="K10708" s="5">
        <f t="shared" si="671"/>
        <v>0</v>
      </c>
    </row>
    <row r="10709" spans="1:11" x14ac:dyDescent="0.25">
      <c r="A10709" t="s">
        <v>129</v>
      </c>
      <c r="B10709" t="s">
        <v>41</v>
      </c>
      <c r="C10709">
        <v>1</v>
      </c>
      <c r="D10709">
        <v>1</v>
      </c>
      <c r="E10709">
        <v>21</v>
      </c>
      <c r="F10709">
        <v>65</v>
      </c>
      <c r="G10709" s="1">
        <f t="shared" si="668"/>
        <v>0.95454545454545459</v>
      </c>
      <c r="H10709" s="4">
        <f t="shared" si="669"/>
        <v>1</v>
      </c>
      <c r="I10709" s="5">
        <f>IF(OR(AND(F10709&gt;=50,G10709&gt;SUMIF(SeasonTotals!A$2:A$9,A10709,SeasonTotals!F$2:F$9)),AND(G10709&gt;0.885,F10709&gt;=50,D10709&lt;3)),1,0)</f>
        <v>1</v>
      </c>
      <c r="J10709" s="4">
        <f t="shared" si="670"/>
        <v>0</v>
      </c>
      <c r="K10709" s="5">
        <f t="shared" si="671"/>
        <v>0</v>
      </c>
    </row>
    <row r="10710" spans="1:11" x14ac:dyDescent="0.25">
      <c r="A10710" t="s">
        <v>129</v>
      </c>
      <c r="B10710" t="s">
        <v>41</v>
      </c>
      <c r="C10710">
        <v>1</v>
      </c>
      <c r="D10710">
        <v>2</v>
      </c>
      <c r="E10710">
        <v>22</v>
      </c>
      <c r="F10710">
        <v>65</v>
      </c>
      <c r="G10710" s="1">
        <f t="shared" si="668"/>
        <v>0.91666666666666663</v>
      </c>
      <c r="H10710" s="4">
        <f t="shared" si="669"/>
        <v>1</v>
      </c>
      <c r="I10710" s="5">
        <f>IF(OR(AND(F10710&gt;=50,G10710&gt;SUMIF(SeasonTotals!A$2:A$9,A10710,SeasonTotals!F$2:F$9)),AND(G10710&gt;0.885,F10710&gt;=50,D10710&lt;3)),1,0)</f>
        <v>1</v>
      </c>
      <c r="J10710" s="4">
        <f t="shared" si="670"/>
        <v>0</v>
      </c>
      <c r="K10710" s="5">
        <f t="shared" si="671"/>
        <v>0</v>
      </c>
    </row>
    <row r="10711" spans="1:11" x14ac:dyDescent="0.25">
      <c r="A10711" t="s">
        <v>129</v>
      </c>
      <c r="B10711" t="s">
        <v>41</v>
      </c>
      <c r="C10711">
        <v>1</v>
      </c>
      <c r="D10711">
        <v>4</v>
      </c>
      <c r="E10711">
        <v>25</v>
      </c>
      <c r="F10711">
        <v>60</v>
      </c>
      <c r="G10711" s="1">
        <f t="shared" si="668"/>
        <v>0.86206896551724133</v>
      </c>
      <c r="H10711" s="4">
        <f t="shared" si="669"/>
        <v>0</v>
      </c>
      <c r="I10711" s="5">
        <f>IF(OR(AND(F10711&gt;=50,G10711&gt;SUMIF(SeasonTotals!A$2:A$9,A10711,SeasonTotals!F$2:F$9)),AND(G10711&gt;0.885,F10711&gt;=50,D10711&lt;3)),1,0)</f>
        <v>0</v>
      </c>
      <c r="J10711" s="4">
        <f t="shared" si="670"/>
        <v>0</v>
      </c>
      <c r="K10711" s="5">
        <f t="shared" si="671"/>
        <v>0</v>
      </c>
    </row>
    <row r="10712" spans="1:11" x14ac:dyDescent="0.25">
      <c r="A10712" t="s">
        <v>129</v>
      </c>
      <c r="B10712" t="s">
        <v>42</v>
      </c>
      <c r="C10712">
        <v>1</v>
      </c>
      <c r="D10712">
        <v>1</v>
      </c>
      <c r="E10712">
        <v>15</v>
      </c>
      <c r="F10712">
        <v>60</v>
      </c>
      <c r="G10712" s="1">
        <f t="shared" si="668"/>
        <v>0.9375</v>
      </c>
      <c r="H10712" s="4">
        <f t="shared" si="669"/>
        <v>1</v>
      </c>
      <c r="I10712" s="5">
        <f>IF(OR(AND(F10712&gt;=50,G10712&gt;SUMIF(SeasonTotals!A$2:A$9,A10712,SeasonTotals!F$2:F$9)),AND(G10712&gt;0.885,F10712&gt;=50,D10712&lt;3)),1,0)</f>
        <v>1</v>
      </c>
      <c r="J10712" s="4">
        <f t="shared" si="670"/>
        <v>0</v>
      </c>
      <c r="K10712" s="5">
        <f t="shared" si="671"/>
        <v>0</v>
      </c>
    </row>
    <row r="10713" spans="1:11" x14ac:dyDescent="0.25">
      <c r="A10713" t="s">
        <v>129</v>
      </c>
      <c r="B10713" t="s">
        <v>42</v>
      </c>
      <c r="C10713">
        <v>1</v>
      </c>
      <c r="D10713">
        <v>2</v>
      </c>
      <c r="E10713">
        <v>27</v>
      </c>
      <c r="F10713">
        <v>61</v>
      </c>
      <c r="G10713" s="1">
        <f t="shared" si="668"/>
        <v>0.93103448275862066</v>
      </c>
      <c r="H10713" s="4">
        <f t="shared" si="669"/>
        <v>1</v>
      </c>
      <c r="I10713" s="5">
        <f>IF(OR(AND(F10713&gt;=50,G10713&gt;SUMIF(SeasonTotals!A$2:A$9,A10713,SeasonTotals!F$2:F$9)),AND(G10713&gt;0.885,F10713&gt;=50,D10713&lt;3)),1,0)</f>
        <v>1</v>
      </c>
      <c r="J10713" s="4">
        <f t="shared" si="670"/>
        <v>0</v>
      </c>
      <c r="K10713" s="5">
        <f t="shared" si="671"/>
        <v>0</v>
      </c>
    </row>
    <row r="10714" spans="1:11" x14ac:dyDescent="0.25">
      <c r="A10714" t="s">
        <v>129</v>
      </c>
      <c r="B10714" t="s">
        <v>42</v>
      </c>
      <c r="C10714">
        <v>1</v>
      </c>
      <c r="D10714">
        <v>3</v>
      </c>
      <c r="E10714">
        <v>31</v>
      </c>
      <c r="F10714">
        <v>59</v>
      </c>
      <c r="G10714" s="1">
        <f t="shared" si="668"/>
        <v>0.91176470588235292</v>
      </c>
      <c r="H10714" s="4">
        <f t="shared" si="669"/>
        <v>0</v>
      </c>
      <c r="I10714" s="5">
        <f>IF(OR(AND(F10714&gt;=50,G10714&gt;SUMIF(SeasonTotals!A$2:A$9,A10714,SeasonTotals!F$2:F$9)),AND(G10714&gt;0.885,F10714&gt;=50,D10714&lt;3)),1,0)</f>
        <v>0</v>
      </c>
      <c r="J10714" s="4">
        <f t="shared" si="670"/>
        <v>0</v>
      </c>
      <c r="K10714" s="5">
        <f t="shared" si="671"/>
        <v>0</v>
      </c>
    </row>
    <row r="10715" spans="1:11" x14ac:dyDescent="0.25">
      <c r="A10715" t="s">
        <v>129</v>
      </c>
      <c r="B10715" t="s">
        <v>42</v>
      </c>
      <c r="C10715">
        <v>1</v>
      </c>
      <c r="D10715">
        <v>3</v>
      </c>
      <c r="E10715">
        <v>30</v>
      </c>
      <c r="F10715">
        <v>63</v>
      </c>
      <c r="G10715" s="1">
        <f t="shared" si="668"/>
        <v>0.90909090909090906</v>
      </c>
      <c r="H10715" s="4">
        <f t="shared" si="669"/>
        <v>0</v>
      </c>
      <c r="I10715" s="5">
        <f>IF(OR(AND(F10715&gt;=50,G10715&gt;SUMIF(SeasonTotals!A$2:A$9,A10715,SeasonTotals!F$2:F$9)),AND(G10715&gt;0.885,F10715&gt;=50,D10715&lt;3)),1,0)</f>
        <v>0</v>
      </c>
      <c r="J10715" s="4">
        <f t="shared" si="670"/>
        <v>0</v>
      </c>
      <c r="K10715" s="5">
        <f t="shared" si="671"/>
        <v>0</v>
      </c>
    </row>
    <row r="10716" spans="1:11" x14ac:dyDescent="0.25">
      <c r="A10716" t="s">
        <v>129</v>
      </c>
      <c r="B10716" t="s">
        <v>42</v>
      </c>
      <c r="C10716">
        <v>1</v>
      </c>
      <c r="D10716">
        <v>1</v>
      </c>
      <c r="E10716">
        <v>17</v>
      </c>
      <c r="F10716">
        <v>58</v>
      </c>
      <c r="G10716" s="1">
        <f t="shared" si="668"/>
        <v>0.94444444444444442</v>
      </c>
      <c r="H10716" s="4">
        <f t="shared" si="669"/>
        <v>1</v>
      </c>
      <c r="I10716" s="5">
        <f>IF(OR(AND(F10716&gt;=50,G10716&gt;SUMIF(SeasonTotals!A$2:A$9,A10716,SeasonTotals!F$2:F$9)),AND(G10716&gt;0.885,F10716&gt;=50,D10716&lt;3)),1,0)</f>
        <v>1</v>
      </c>
      <c r="J10716" s="4">
        <f t="shared" si="670"/>
        <v>0</v>
      </c>
      <c r="K10716" s="5">
        <f t="shared" si="671"/>
        <v>0</v>
      </c>
    </row>
    <row r="10717" spans="1:11" x14ac:dyDescent="0.25">
      <c r="A10717" t="s">
        <v>129</v>
      </c>
      <c r="B10717" t="s">
        <v>42</v>
      </c>
      <c r="C10717">
        <v>1</v>
      </c>
      <c r="D10717">
        <v>0</v>
      </c>
      <c r="E10717">
        <v>24</v>
      </c>
      <c r="F10717">
        <v>60</v>
      </c>
      <c r="G10717" s="1">
        <f t="shared" si="668"/>
        <v>1</v>
      </c>
      <c r="H10717" s="4">
        <f t="shared" si="669"/>
        <v>1</v>
      </c>
      <c r="I10717" s="5">
        <f>IF(OR(AND(F10717&gt;=50,G10717&gt;SUMIF(SeasonTotals!A$2:A$9,A10717,SeasonTotals!F$2:F$9)),AND(G10717&gt;0.885,F10717&gt;=50,D10717&lt;3)),1,0)</f>
        <v>1</v>
      </c>
      <c r="J10717" s="4">
        <f t="shared" si="670"/>
        <v>0</v>
      </c>
      <c r="K10717" s="5">
        <f t="shared" si="671"/>
        <v>0</v>
      </c>
    </row>
    <row r="10718" spans="1:11" x14ac:dyDescent="0.25">
      <c r="A10718" t="s">
        <v>129</v>
      </c>
      <c r="B10718" t="s">
        <v>42</v>
      </c>
      <c r="C10718">
        <v>1</v>
      </c>
      <c r="D10718">
        <v>3</v>
      </c>
      <c r="E10718">
        <v>14</v>
      </c>
      <c r="F10718">
        <v>59</v>
      </c>
      <c r="G10718" s="1">
        <f t="shared" si="668"/>
        <v>0.82352941176470584</v>
      </c>
      <c r="H10718" s="4">
        <f t="shared" si="669"/>
        <v>0</v>
      </c>
      <c r="I10718" s="5">
        <f>IF(OR(AND(F10718&gt;=50,G10718&gt;SUMIF(SeasonTotals!A$2:A$9,A10718,SeasonTotals!F$2:F$9)),AND(G10718&gt;0.885,F10718&gt;=50,D10718&lt;3)),1,0)</f>
        <v>0</v>
      </c>
      <c r="J10718" s="4">
        <f t="shared" si="670"/>
        <v>1</v>
      </c>
      <c r="K10718" s="5">
        <f t="shared" si="671"/>
        <v>0</v>
      </c>
    </row>
    <row r="10719" spans="1:11" x14ac:dyDescent="0.25">
      <c r="A10719" t="s">
        <v>129</v>
      </c>
      <c r="B10719" t="s">
        <v>42</v>
      </c>
      <c r="C10719">
        <v>1</v>
      </c>
      <c r="D10719">
        <v>3</v>
      </c>
      <c r="E10719">
        <v>32</v>
      </c>
      <c r="F10719">
        <v>58</v>
      </c>
      <c r="G10719" s="1">
        <f t="shared" si="668"/>
        <v>0.91428571428571426</v>
      </c>
      <c r="H10719" s="4">
        <f t="shared" si="669"/>
        <v>1</v>
      </c>
      <c r="I10719" s="5">
        <f>IF(OR(AND(F10719&gt;=50,G10719&gt;SUMIF(SeasonTotals!A$2:A$9,A10719,SeasonTotals!F$2:F$9)),AND(G10719&gt;0.885,F10719&gt;=50,D10719&lt;3)),1,0)</f>
        <v>1</v>
      </c>
      <c r="J10719" s="4">
        <f t="shared" si="670"/>
        <v>0</v>
      </c>
      <c r="K10719" s="5">
        <f t="shared" si="671"/>
        <v>0</v>
      </c>
    </row>
    <row r="10720" spans="1:11" x14ac:dyDescent="0.25">
      <c r="A10720" t="s">
        <v>129</v>
      </c>
      <c r="B10720" t="s">
        <v>42</v>
      </c>
      <c r="C10720">
        <v>1</v>
      </c>
      <c r="D10720">
        <v>1</v>
      </c>
      <c r="E10720">
        <v>25</v>
      </c>
      <c r="F10720">
        <v>60</v>
      </c>
      <c r="G10720" s="1">
        <f t="shared" si="668"/>
        <v>0.96153846153846156</v>
      </c>
      <c r="H10720" s="4">
        <f t="shared" si="669"/>
        <v>1</v>
      </c>
      <c r="I10720" s="5">
        <f>IF(OR(AND(F10720&gt;=50,G10720&gt;SUMIF(SeasonTotals!A$2:A$9,A10720,SeasonTotals!F$2:F$9)),AND(G10720&gt;0.885,F10720&gt;=50,D10720&lt;3)),1,0)</f>
        <v>1</v>
      </c>
      <c r="J10720" s="4">
        <f t="shared" si="670"/>
        <v>0</v>
      </c>
      <c r="K10720" s="5">
        <f t="shared" si="671"/>
        <v>0</v>
      </c>
    </row>
    <row r="10721" spans="1:11" x14ac:dyDescent="0.25">
      <c r="A10721" t="s">
        <v>129</v>
      </c>
      <c r="B10721" t="s">
        <v>42</v>
      </c>
      <c r="C10721">
        <v>1</v>
      </c>
      <c r="D10721">
        <v>2</v>
      </c>
      <c r="E10721">
        <v>31</v>
      </c>
      <c r="F10721">
        <v>65</v>
      </c>
      <c r="G10721" s="1">
        <f t="shared" si="668"/>
        <v>0.93939393939393945</v>
      </c>
      <c r="H10721" s="4">
        <f t="shared" si="669"/>
        <v>1</v>
      </c>
      <c r="I10721" s="5">
        <f>IF(OR(AND(F10721&gt;=50,G10721&gt;SUMIF(SeasonTotals!A$2:A$9,A10721,SeasonTotals!F$2:F$9)),AND(G10721&gt;0.885,F10721&gt;=50,D10721&lt;3)),1,0)</f>
        <v>1</v>
      </c>
      <c r="J10721" s="4">
        <f t="shared" si="670"/>
        <v>0</v>
      </c>
      <c r="K10721" s="5">
        <f t="shared" si="671"/>
        <v>0</v>
      </c>
    </row>
    <row r="10722" spans="1:11" x14ac:dyDescent="0.25">
      <c r="A10722" t="s">
        <v>129</v>
      </c>
      <c r="B10722" t="s">
        <v>42</v>
      </c>
      <c r="C10722">
        <v>1</v>
      </c>
      <c r="D10722">
        <v>2</v>
      </c>
      <c r="E10722">
        <v>37</v>
      </c>
      <c r="F10722">
        <v>60</v>
      </c>
      <c r="G10722" s="1">
        <f t="shared" si="668"/>
        <v>0.94871794871794868</v>
      </c>
      <c r="H10722" s="4">
        <f t="shared" si="669"/>
        <v>1</v>
      </c>
      <c r="I10722" s="5">
        <f>IF(OR(AND(F10722&gt;=50,G10722&gt;SUMIF(SeasonTotals!A$2:A$9,A10722,SeasonTotals!F$2:F$9)),AND(G10722&gt;0.885,F10722&gt;=50,D10722&lt;3)),1,0)</f>
        <v>1</v>
      </c>
      <c r="J10722" s="4">
        <f t="shared" si="670"/>
        <v>0</v>
      </c>
      <c r="K10722" s="5">
        <f t="shared" si="671"/>
        <v>0</v>
      </c>
    </row>
    <row r="10723" spans="1:11" x14ac:dyDescent="0.25">
      <c r="A10723" t="s">
        <v>129</v>
      </c>
      <c r="B10723" t="s">
        <v>42</v>
      </c>
      <c r="C10723">
        <v>1</v>
      </c>
      <c r="D10723">
        <v>1</v>
      </c>
      <c r="E10723">
        <v>29</v>
      </c>
      <c r="F10723">
        <v>62</v>
      </c>
      <c r="G10723" s="1">
        <f t="shared" si="668"/>
        <v>0.96666666666666667</v>
      </c>
      <c r="H10723" s="4">
        <f t="shared" si="669"/>
        <v>1</v>
      </c>
      <c r="I10723" s="5">
        <f>IF(OR(AND(F10723&gt;=50,G10723&gt;SUMIF(SeasonTotals!A$2:A$9,A10723,SeasonTotals!F$2:F$9)),AND(G10723&gt;0.885,F10723&gt;=50,D10723&lt;3)),1,0)</f>
        <v>1</v>
      </c>
      <c r="J10723" s="4">
        <f t="shared" si="670"/>
        <v>0</v>
      </c>
      <c r="K10723" s="5">
        <f t="shared" si="671"/>
        <v>0</v>
      </c>
    </row>
    <row r="10724" spans="1:11" x14ac:dyDescent="0.25">
      <c r="A10724" t="s">
        <v>129</v>
      </c>
      <c r="B10724" t="s">
        <v>42</v>
      </c>
      <c r="C10724">
        <v>1</v>
      </c>
      <c r="D10724">
        <v>4</v>
      </c>
      <c r="E10724">
        <v>22</v>
      </c>
      <c r="F10724">
        <v>60</v>
      </c>
      <c r="G10724" s="1">
        <f t="shared" si="668"/>
        <v>0.84615384615384615</v>
      </c>
      <c r="H10724" s="4">
        <f t="shared" si="669"/>
        <v>0</v>
      </c>
      <c r="I10724" s="5">
        <f>IF(OR(AND(F10724&gt;=50,G10724&gt;SUMIF(SeasonTotals!A$2:A$9,A10724,SeasonTotals!F$2:F$9)),AND(G10724&gt;0.885,F10724&gt;=50,D10724&lt;3)),1,0)</f>
        <v>0</v>
      </c>
      <c r="J10724" s="4">
        <f t="shared" si="670"/>
        <v>1</v>
      </c>
      <c r="K10724" s="5">
        <f t="shared" si="671"/>
        <v>0</v>
      </c>
    </row>
    <row r="10725" spans="1:11" x14ac:dyDescent="0.25">
      <c r="A10725" t="s">
        <v>129</v>
      </c>
      <c r="B10725" t="s">
        <v>42</v>
      </c>
      <c r="C10725">
        <v>1</v>
      </c>
      <c r="D10725">
        <v>2</v>
      </c>
      <c r="E10725">
        <v>18</v>
      </c>
      <c r="F10725">
        <v>60</v>
      </c>
      <c r="G10725" s="1">
        <f t="shared" si="668"/>
        <v>0.9</v>
      </c>
      <c r="H10725" s="4">
        <f t="shared" si="669"/>
        <v>1</v>
      </c>
      <c r="I10725" s="5">
        <f>IF(OR(AND(F10725&gt;=50,G10725&gt;SUMIF(SeasonTotals!A$2:A$9,A10725,SeasonTotals!F$2:F$9)),AND(G10725&gt;0.885,F10725&gt;=50,D10725&lt;3)),1,0)</f>
        <v>1</v>
      </c>
      <c r="J10725" s="4">
        <f t="shared" si="670"/>
        <v>0</v>
      </c>
      <c r="K10725" s="5">
        <f t="shared" si="671"/>
        <v>0</v>
      </c>
    </row>
    <row r="10726" spans="1:11" x14ac:dyDescent="0.25">
      <c r="A10726" t="s">
        <v>129</v>
      </c>
      <c r="B10726" t="s">
        <v>42</v>
      </c>
      <c r="C10726">
        <v>1</v>
      </c>
      <c r="D10726">
        <v>4</v>
      </c>
      <c r="E10726">
        <v>35</v>
      </c>
      <c r="F10726">
        <v>60</v>
      </c>
      <c r="G10726" s="1">
        <f t="shared" si="668"/>
        <v>0.89743589743589747</v>
      </c>
      <c r="H10726" s="4">
        <f t="shared" si="669"/>
        <v>0</v>
      </c>
      <c r="I10726" s="5">
        <f>IF(OR(AND(F10726&gt;=50,G10726&gt;SUMIF(SeasonTotals!A$2:A$9,A10726,SeasonTotals!F$2:F$9)),AND(G10726&gt;0.885,F10726&gt;=50,D10726&lt;3)),1,0)</f>
        <v>0</v>
      </c>
      <c r="J10726" s="4">
        <f t="shared" si="670"/>
        <v>0</v>
      </c>
      <c r="K10726" s="5">
        <f t="shared" si="671"/>
        <v>0</v>
      </c>
    </row>
    <row r="10727" spans="1:11" x14ac:dyDescent="0.25">
      <c r="A10727" t="s">
        <v>129</v>
      </c>
      <c r="B10727" t="s">
        <v>42</v>
      </c>
      <c r="C10727">
        <v>1</v>
      </c>
      <c r="D10727">
        <v>3</v>
      </c>
      <c r="E10727">
        <v>32</v>
      </c>
      <c r="F10727">
        <v>60</v>
      </c>
      <c r="G10727" s="1">
        <f t="shared" si="668"/>
        <v>0.91428571428571426</v>
      </c>
      <c r="H10727" s="4">
        <f t="shared" si="669"/>
        <v>1</v>
      </c>
      <c r="I10727" s="5">
        <f>IF(OR(AND(F10727&gt;=50,G10727&gt;SUMIF(SeasonTotals!A$2:A$9,A10727,SeasonTotals!F$2:F$9)),AND(G10727&gt;0.885,F10727&gt;=50,D10727&lt;3)),1,0)</f>
        <v>1</v>
      </c>
      <c r="J10727" s="4">
        <f t="shared" si="670"/>
        <v>0</v>
      </c>
      <c r="K10727" s="5">
        <f t="shared" si="671"/>
        <v>0</v>
      </c>
    </row>
    <row r="10728" spans="1:11" x14ac:dyDescent="0.25">
      <c r="A10728" t="s">
        <v>129</v>
      </c>
      <c r="B10728" t="s">
        <v>42</v>
      </c>
      <c r="C10728">
        <v>1</v>
      </c>
      <c r="D10728">
        <v>1</v>
      </c>
      <c r="E10728">
        <v>21</v>
      </c>
      <c r="F10728">
        <v>60</v>
      </c>
      <c r="G10728" s="1">
        <f t="shared" si="668"/>
        <v>0.95454545454545459</v>
      </c>
      <c r="H10728" s="4">
        <f t="shared" si="669"/>
        <v>1</v>
      </c>
      <c r="I10728" s="5">
        <f>IF(OR(AND(F10728&gt;=50,G10728&gt;SUMIF(SeasonTotals!A$2:A$9,A10728,SeasonTotals!F$2:F$9)),AND(G10728&gt;0.885,F10728&gt;=50,D10728&lt;3)),1,0)</f>
        <v>1</v>
      </c>
      <c r="J10728" s="4">
        <f t="shared" si="670"/>
        <v>0</v>
      </c>
      <c r="K10728" s="5">
        <f t="shared" si="671"/>
        <v>0</v>
      </c>
    </row>
    <row r="10729" spans="1:11" x14ac:dyDescent="0.25">
      <c r="A10729" t="s">
        <v>129</v>
      </c>
      <c r="B10729" t="s">
        <v>42</v>
      </c>
      <c r="C10729">
        <v>1</v>
      </c>
      <c r="D10729">
        <v>3</v>
      </c>
      <c r="E10729">
        <v>26</v>
      </c>
      <c r="F10729">
        <v>64</v>
      </c>
      <c r="G10729" s="1">
        <f t="shared" si="668"/>
        <v>0.89655172413793105</v>
      </c>
      <c r="H10729" s="4">
        <f t="shared" si="669"/>
        <v>0</v>
      </c>
      <c r="I10729" s="5">
        <f>IF(OR(AND(F10729&gt;=50,G10729&gt;SUMIF(SeasonTotals!A$2:A$9,A10729,SeasonTotals!F$2:F$9)),AND(G10729&gt;0.885,F10729&gt;=50,D10729&lt;3)),1,0)</f>
        <v>0</v>
      </c>
      <c r="J10729" s="4">
        <f t="shared" si="670"/>
        <v>0</v>
      </c>
      <c r="K10729" s="5">
        <f t="shared" si="671"/>
        <v>0</v>
      </c>
    </row>
    <row r="10730" spans="1:11" x14ac:dyDescent="0.25">
      <c r="A10730" t="s">
        <v>129</v>
      </c>
      <c r="B10730" t="s">
        <v>42</v>
      </c>
      <c r="C10730">
        <v>1</v>
      </c>
      <c r="D10730">
        <v>1</v>
      </c>
      <c r="E10730">
        <v>25</v>
      </c>
      <c r="F10730">
        <v>60</v>
      </c>
      <c r="G10730" s="1">
        <f t="shared" si="668"/>
        <v>0.96153846153846156</v>
      </c>
      <c r="H10730" s="4">
        <f t="shared" si="669"/>
        <v>1</v>
      </c>
      <c r="I10730" s="5">
        <f>IF(OR(AND(F10730&gt;=50,G10730&gt;SUMIF(SeasonTotals!A$2:A$9,A10730,SeasonTotals!F$2:F$9)),AND(G10730&gt;0.885,F10730&gt;=50,D10730&lt;3)),1,0)</f>
        <v>1</v>
      </c>
      <c r="J10730" s="4">
        <f t="shared" si="670"/>
        <v>0</v>
      </c>
      <c r="K10730" s="5">
        <f t="shared" si="671"/>
        <v>0</v>
      </c>
    </row>
    <row r="10731" spans="1:11" x14ac:dyDescent="0.25">
      <c r="A10731" t="s">
        <v>129</v>
      </c>
      <c r="B10731" t="s">
        <v>42</v>
      </c>
      <c r="C10731">
        <v>1</v>
      </c>
      <c r="D10731">
        <v>3</v>
      </c>
      <c r="E10731">
        <v>15</v>
      </c>
      <c r="F10731">
        <v>58</v>
      </c>
      <c r="G10731" s="1">
        <f t="shared" si="668"/>
        <v>0.83333333333333337</v>
      </c>
      <c r="H10731" s="4">
        <f t="shared" si="669"/>
        <v>0</v>
      </c>
      <c r="I10731" s="5">
        <f>IF(OR(AND(F10731&gt;=50,G10731&gt;SUMIF(SeasonTotals!A$2:A$9,A10731,SeasonTotals!F$2:F$9)),AND(G10731&gt;0.885,F10731&gt;=50,D10731&lt;3)),1,0)</f>
        <v>0</v>
      </c>
      <c r="J10731" s="4">
        <f t="shared" si="670"/>
        <v>1</v>
      </c>
      <c r="K10731" s="5">
        <f t="shared" si="671"/>
        <v>0</v>
      </c>
    </row>
    <row r="10732" spans="1:11" x14ac:dyDescent="0.25">
      <c r="A10732" t="s">
        <v>129</v>
      </c>
      <c r="B10732" t="s">
        <v>42</v>
      </c>
      <c r="C10732">
        <v>1</v>
      </c>
      <c r="D10732">
        <v>3</v>
      </c>
      <c r="E10732">
        <v>31</v>
      </c>
      <c r="F10732">
        <v>59</v>
      </c>
      <c r="G10732" s="1">
        <f t="shared" si="668"/>
        <v>0.91176470588235292</v>
      </c>
      <c r="H10732" s="4">
        <f t="shared" si="669"/>
        <v>0</v>
      </c>
      <c r="I10732" s="5">
        <f>IF(OR(AND(F10732&gt;=50,G10732&gt;SUMIF(SeasonTotals!A$2:A$9,A10732,SeasonTotals!F$2:F$9)),AND(G10732&gt;0.885,F10732&gt;=50,D10732&lt;3)),1,0)</f>
        <v>0</v>
      </c>
      <c r="J10732" s="4">
        <f t="shared" si="670"/>
        <v>0</v>
      </c>
      <c r="K10732" s="5">
        <f t="shared" si="671"/>
        <v>0</v>
      </c>
    </row>
    <row r="10733" spans="1:11" x14ac:dyDescent="0.25">
      <c r="A10733" t="s">
        <v>129</v>
      </c>
      <c r="B10733" t="s">
        <v>42</v>
      </c>
      <c r="C10733">
        <v>1</v>
      </c>
      <c r="D10733">
        <v>1</v>
      </c>
      <c r="E10733">
        <v>20</v>
      </c>
      <c r="F10733">
        <v>58</v>
      </c>
      <c r="G10733" s="1">
        <f t="shared" si="668"/>
        <v>0.95238095238095233</v>
      </c>
      <c r="H10733" s="4">
        <f t="shared" si="669"/>
        <v>1</v>
      </c>
      <c r="I10733" s="5">
        <f>IF(OR(AND(F10733&gt;=50,G10733&gt;SUMIF(SeasonTotals!A$2:A$9,A10733,SeasonTotals!F$2:F$9)),AND(G10733&gt;0.885,F10733&gt;=50,D10733&lt;3)),1,0)</f>
        <v>1</v>
      </c>
      <c r="J10733" s="4">
        <f t="shared" si="670"/>
        <v>0</v>
      </c>
      <c r="K10733" s="5">
        <f t="shared" si="671"/>
        <v>0</v>
      </c>
    </row>
    <row r="10734" spans="1:11" x14ac:dyDescent="0.25">
      <c r="A10734" t="s">
        <v>129</v>
      </c>
      <c r="B10734" t="s">
        <v>42</v>
      </c>
      <c r="C10734">
        <v>1</v>
      </c>
      <c r="D10734">
        <v>2</v>
      </c>
      <c r="E10734">
        <v>27</v>
      </c>
      <c r="F10734">
        <v>65</v>
      </c>
      <c r="G10734" s="1">
        <f t="shared" si="668"/>
        <v>0.93103448275862066</v>
      </c>
      <c r="H10734" s="4">
        <f t="shared" si="669"/>
        <v>1</v>
      </c>
      <c r="I10734" s="5">
        <f>IF(OR(AND(F10734&gt;=50,G10734&gt;SUMIF(SeasonTotals!A$2:A$9,A10734,SeasonTotals!F$2:F$9)),AND(G10734&gt;0.885,F10734&gt;=50,D10734&lt;3)),1,0)</f>
        <v>1</v>
      </c>
      <c r="J10734" s="4">
        <f t="shared" si="670"/>
        <v>0</v>
      </c>
      <c r="K10734" s="5">
        <f t="shared" si="671"/>
        <v>0</v>
      </c>
    </row>
    <row r="10735" spans="1:11" x14ac:dyDescent="0.25">
      <c r="A10735" t="s">
        <v>129</v>
      </c>
      <c r="B10735" t="s">
        <v>42</v>
      </c>
      <c r="C10735">
        <v>1</v>
      </c>
      <c r="D10735">
        <v>2</v>
      </c>
      <c r="E10735">
        <v>29</v>
      </c>
      <c r="F10735">
        <v>60</v>
      </c>
      <c r="G10735" s="1">
        <f t="shared" si="668"/>
        <v>0.93548387096774188</v>
      </c>
      <c r="H10735" s="4">
        <f t="shared" si="669"/>
        <v>1</v>
      </c>
      <c r="I10735" s="5">
        <f>IF(OR(AND(F10735&gt;=50,G10735&gt;SUMIF(SeasonTotals!A$2:A$9,A10735,SeasonTotals!F$2:F$9)),AND(G10735&gt;0.885,F10735&gt;=50,D10735&lt;3)),1,0)</f>
        <v>1</v>
      </c>
      <c r="J10735" s="4">
        <f t="shared" si="670"/>
        <v>0</v>
      </c>
      <c r="K10735" s="5">
        <f t="shared" si="671"/>
        <v>0</v>
      </c>
    </row>
    <row r="10736" spans="1:11" x14ac:dyDescent="0.25">
      <c r="A10736" t="s">
        <v>129</v>
      </c>
      <c r="B10736" t="s">
        <v>42</v>
      </c>
      <c r="C10736">
        <v>1</v>
      </c>
      <c r="D10736">
        <v>3</v>
      </c>
      <c r="E10736">
        <v>39</v>
      </c>
      <c r="F10736">
        <v>65</v>
      </c>
      <c r="G10736" s="1">
        <f t="shared" si="668"/>
        <v>0.9285714285714286</v>
      </c>
      <c r="H10736" s="4">
        <f t="shared" si="669"/>
        <v>1</v>
      </c>
      <c r="I10736" s="5">
        <f>IF(OR(AND(F10736&gt;=50,G10736&gt;SUMIF(SeasonTotals!A$2:A$9,A10736,SeasonTotals!F$2:F$9)),AND(G10736&gt;0.885,F10736&gt;=50,D10736&lt;3)),1,0)</f>
        <v>1</v>
      </c>
      <c r="J10736" s="4">
        <f t="shared" si="670"/>
        <v>0</v>
      </c>
      <c r="K10736" s="5">
        <f t="shared" si="671"/>
        <v>0</v>
      </c>
    </row>
    <row r="10737" spans="1:11" x14ac:dyDescent="0.25">
      <c r="A10737" t="s">
        <v>129</v>
      </c>
      <c r="B10737" t="s">
        <v>42</v>
      </c>
      <c r="C10737">
        <v>1</v>
      </c>
      <c r="D10737">
        <v>1</v>
      </c>
      <c r="E10737">
        <v>8</v>
      </c>
      <c r="F10737">
        <v>16</v>
      </c>
      <c r="G10737" s="1">
        <f t="shared" si="668"/>
        <v>0.88888888888888884</v>
      </c>
      <c r="H10737" s="4">
        <f t="shared" si="669"/>
        <v>0</v>
      </c>
      <c r="I10737" s="5">
        <f>IF(OR(AND(F10737&gt;=50,G10737&gt;SUMIF(SeasonTotals!A$2:A$9,A10737,SeasonTotals!F$2:F$9)),AND(G10737&gt;0.885,F10737&gt;=50,D10737&lt;3)),1,0)</f>
        <v>0</v>
      </c>
      <c r="J10737" s="4">
        <f t="shared" si="670"/>
        <v>0</v>
      </c>
      <c r="K10737" s="5">
        <f t="shared" si="671"/>
        <v>1</v>
      </c>
    </row>
    <row r="10738" spans="1:11" x14ac:dyDescent="0.25">
      <c r="A10738" t="s">
        <v>129</v>
      </c>
      <c r="B10738" t="s">
        <v>42</v>
      </c>
      <c r="C10738">
        <v>1</v>
      </c>
      <c r="D10738">
        <v>3</v>
      </c>
      <c r="E10738">
        <v>28</v>
      </c>
      <c r="F10738">
        <v>59</v>
      </c>
      <c r="G10738" s="1">
        <f t="shared" si="668"/>
        <v>0.90322580645161288</v>
      </c>
      <c r="H10738" s="4">
        <f t="shared" si="669"/>
        <v>0</v>
      </c>
      <c r="I10738" s="5">
        <f>IF(OR(AND(F10738&gt;=50,G10738&gt;SUMIF(SeasonTotals!A$2:A$9,A10738,SeasonTotals!F$2:F$9)),AND(G10738&gt;0.885,F10738&gt;=50,D10738&lt;3)),1,0)</f>
        <v>0</v>
      </c>
      <c r="J10738" s="4">
        <f t="shared" si="670"/>
        <v>0</v>
      </c>
      <c r="K10738" s="5">
        <f t="shared" si="671"/>
        <v>0</v>
      </c>
    </row>
    <row r="10739" spans="1:11" x14ac:dyDescent="0.25">
      <c r="A10739" t="s">
        <v>129</v>
      </c>
      <c r="B10739" t="s">
        <v>42</v>
      </c>
      <c r="C10739">
        <v>1</v>
      </c>
      <c r="D10739">
        <v>4</v>
      </c>
      <c r="E10739">
        <v>23</v>
      </c>
      <c r="F10739">
        <v>59</v>
      </c>
      <c r="G10739" s="1">
        <f t="shared" si="668"/>
        <v>0.85185185185185186</v>
      </c>
      <c r="H10739" s="4">
        <f t="shared" si="669"/>
        <v>0</v>
      </c>
      <c r="I10739" s="5">
        <f>IF(OR(AND(F10739&gt;=50,G10739&gt;SUMIF(SeasonTotals!A$2:A$9,A10739,SeasonTotals!F$2:F$9)),AND(G10739&gt;0.885,F10739&gt;=50,D10739&lt;3)),1,0)</f>
        <v>0</v>
      </c>
      <c r="J10739" s="4">
        <f t="shared" si="670"/>
        <v>0</v>
      </c>
      <c r="K10739" s="5">
        <f t="shared" si="671"/>
        <v>0</v>
      </c>
    </row>
    <row r="10740" spans="1:11" x14ac:dyDescent="0.25">
      <c r="A10740" t="s">
        <v>129</v>
      </c>
      <c r="B10740" t="s">
        <v>42</v>
      </c>
      <c r="C10740">
        <v>1</v>
      </c>
      <c r="D10740">
        <v>0</v>
      </c>
      <c r="E10740">
        <v>33</v>
      </c>
      <c r="F10740">
        <v>64</v>
      </c>
      <c r="G10740" s="1">
        <f t="shared" si="668"/>
        <v>1</v>
      </c>
      <c r="H10740" s="4">
        <f t="shared" si="669"/>
        <v>1</v>
      </c>
      <c r="I10740" s="5">
        <f>IF(OR(AND(F10740&gt;=50,G10740&gt;SUMIF(SeasonTotals!A$2:A$9,A10740,SeasonTotals!F$2:F$9)),AND(G10740&gt;0.885,F10740&gt;=50,D10740&lt;3)),1,0)</f>
        <v>1</v>
      </c>
      <c r="J10740" s="4">
        <f t="shared" si="670"/>
        <v>0</v>
      </c>
      <c r="K10740" s="5">
        <f t="shared" si="671"/>
        <v>0</v>
      </c>
    </row>
    <row r="10741" spans="1:11" x14ac:dyDescent="0.25">
      <c r="A10741" t="s">
        <v>129</v>
      </c>
      <c r="B10741" t="s">
        <v>42</v>
      </c>
      <c r="C10741">
        <v>1</v>
      </c>
      <c r="D10741">
        <v>6</v>
      </c>
      <c r="E10741">
        <v>23</v>
      </c>
      <c r="F10741">
        <v>60</v>
      </c>
      <c r="G10741" s="1">
        <f t="shared" si="668"/>
        <v>0.7931034482758621</v>
      </c>
      <c r="H10741" s="4">
        <f t="shared" si="669"/>
        <v>0</v>
      </c>
      <c r="I10741" s="5">
        <f>IF(OR(AND(F10741&gt;=50,G10741&gt;SUMIF(SeasonTotals!A$2:A$9,A10741,SeasonTotals!F$2:F$9)),AND(G10741&gt;0.885,F10741&gt;=50,D10741&lt;3)),1,0)</f>
        <v>0</v>
      </c>
      <c r="J10741" s="4">
        <f t="shared" si="670"/>
        <v>1</v>
      </c>
      <c r="K10741" s="5">
        <f t="shared" si="671"/>
        <v>0</v>
      </c>
    </row>
    <row r="10742" spans="1:11" x14ac:dyDescent="0.25">
      <c r="A10742" t="s">
        <v>129</v>
      </c>
      <c r="B10742" t="s">
        <v>97</v>
      </c>
      <c r="C10742">
        <v>1</v>
      </c>
      <c r="D10742">
        <v>2</v>
      </c>
      <c r="E10742">
        <v>26</v>
      </c>
      <c r="F10742">
        <v>60</v>
      </c>
      <c r="G10742" s="1">
        <f t="shared" si="668"/>
        <v>0.9285714285714286</v>
      </c>
      <c r="H10742" s="4">
        <f t="shared" si="669"/>
        <v>1</v>
      </c>
      <c r="I10742" s="5">
        <f>IF(OR(AND(F10742&gt;=50,G10742&gt;SUMIF(SeasonTotals!A$2:A$9,A10742,SeasonTotals!F$2:F$9)),AND(G10742&gt;0.885,F10742&gt;=50,D10742&lt;3)),1,0)</f>
        <v>1</v>
      </c>
      <c r="J10742" s="4">
        <f t="shared" si="670"/>
        <v>0</v>
      </c>
      <c r="K10742" s="5">
        <f t="shared" si="671"/>
        <v>0</v>
      </c>
    </row>
    <row r="10743" spans="1:11" x14ac:dyDescent="0.25">
      <c r="A10743" t="s">
        <v>129</v>
      </c>
      <c r="B10743" t="s">
        <v>97</v>
      </c>
      <c r="C10743">
        <v>1</v>
      </c>
      <c r="D10743">
        <v>3</v>
      </c>
      <c r="E10743">
        <v>27</v>
      </c>
      <c r="F10743">
        <v>60</v>
      </c>
      <c r="G10743" s="1">
        <f t="shared" si="668"/>
        <v>0.9</v>
      </c>
      <c r="H10743" s="4">
        <f t="shared" si="669"/>
        <v>0</v>
      </c>
      <c r="I10743" s="5">
        <f>IF(OR(AND(F10743&gt;=50,G10743&gt;SUMIF(SeasonTotals!A$2:A$9,A10743,SeasonTotals!F$2:F$9)),AND(G10743&gt;0.885,F10743&gt;=50,D10743&lt;3)),1,0)</f>
        <v>0</v>
      </c>
      <c r="J10743" s="4">
        <f t="shared" si="670"/>
        <v>0</v>
      </c>
      <c r="K10743" s="5">
        <f t="shared" si="671"/>
        <v>0</v>
      </c>
    </row>
    <row r="10744" spans="1:11" x14ac:dyDescent="0.25">
      <c r="A10744" t="s">
        <v>129</v>
      </c>
      <c r="B10744" t="s">
        <v>97</v>
      </c>
      <c r="C10744">
        <v>1</v>
      </c>
      <c r="D10744">
        <v>4</v>
      </c>
      <c r="E10744">
        <v>25</v>
      </c>
      <c r="F10744">
        <v>60</v>
      </c>
      <c r="G10744" s="1">
        <f t="shared" si="668"/>
        <v>0.86206896551724133</v>
      </c>
      <c r="H10744" s="4">
        <f t="shared" si="669"/>
        <v>0</v>
      </c>
      <c r="I10744" s="5">
        <f>IF(OR(AND(F10744&gt;=50,G10744&gt;SUMIF(SeasonTotals!A$2:A$9,A10744,SeasonTotals!F$2:F$9)),AND(G10744&gt;0.885,F10744&gt;=50,D10744&lt;3)),1,0)</f>
        <v>0</v>
      </c>
      <c r="J10744" s="4">
        <f t="shared" si="670"/>
        <v>0</v>
      </c>
      <c r="K10744" s="5">
        <f t="shared" si="671"/>
        <v>0</v>
      </c>
    </row>
    <row r="10745" spans="1:11" x14ac:dyDescent="0.25">
      <c r="A10745" t="s">
        <v>129</v>
      </c>
      <c r="B10745" t="s">
        <v>97</v>
      </c>
      <c r="C10745">
        <v>1</v>
      </c>
      <c r="D10745">
        <v>2</v>
      </c>
      <c r="E10745">
        <v>24</v>
      </c>
      <c r="F10745">
        <v>61</v>
      </c>
      <c r="G10745" s="1">
        <f t="shared" si="668"/>
        <v>0.92307692307692313</v>
      </c>
      <c r="H10745" s="4">
        <f t="shared" si="669"/>
        <v>1</v>
      </c>
      <c r="I10745" s="5">
        <f>IF(OR(AND(F10745&gt;=50,G10745&gt;SUMIF(SeasonTotals!A$2:A$9,A10745,SeasonTotals!F$2:F$9)),AND(G10745&gt;0.885,F10745&gt;=50,D10745&lt;3)),1,0)</f>
        <v>1</v>
      </c>
      <c r="J10745" s="4">
        <f t="shared" si="670"/>
        <v>0</v>
      </c>
      <c r="K10745" s="5">
        <f t="shared" si="671"/>
        <v>0</v>
      </c>
    </row>
    <row r="10746" spans="1:11" x14ac:dyDescent="0.25">
      <c r="A10746" t="s">
        <v>129</v>
      </c>
      <c r="B10746" t="s">
        <v>113</v>
      </c>
      <c r="C10746">
        <v>1</v>
      </c>
      <c r="D10746">
        <v>2</v>
      </c>
      <c r="E10746">
        <v>29</v>
      </c>
      <c r="F10746">
        <v>60</v>
      </c>
      <c r="G10746" s="1">
        <f t="shared" si="668"/>
        <v>0.93548387096774188</v>
      </c>
      <c r="H10746" s="4">
        <f t="shared" si="669"/>
        <v>1</v>
      </c>
      <c r="I10746" s="5">
        <f>IF(OR(AND(F10746&gt;=50,G10746&gt;SUMIF(SeasonTotals!A$2:A$9,A10746,SeasonTotals!F$2:F$9)),AND(G10746&gt;0.885,F10746&gt;=50,D10746&lt;3)),1,0)</f>
        <v>1</v>
      </c>
      <c r="J10746" s="4">
        <f t="shared" si="670"/>
        <v>0</v>
      </c>
      <c r="K10746" s="5">
        <f t="shared" si="671"/>
        <v>0</v>
      </c>
    </row>
    <row r="10747" spans="1:11" x14ac:dyDescent="0.25">
      <c r="A10747" t="s">
        <v>129</v>
      </c>
      <c r="B10747" t="s">
        <v>113</v>
      </c>
      <c r="C10747">
        <v>1</v>
      </c>
      <c r="D10747">
        <v>2</v>
      </c>
      <c r="E10747">
        <v>41</v>
      </c>
      <c r="F10747">
        <v>60</v>
      </c>
      <c r="G10747" s="1">
        <f t="shared" si="668"/>
        <v>0.95348837209302328</v>
      </c>
      <c r="H10747" s="4">
        <f t="shared" si="669"/>
        <v>1</v>
      </c>
      <c r="I10747" s="5">
        <f>IF(OR(AND(F10747&gt;=50,G10747&gt;SUMIF(SeasonTotals!A$2:A$9,A10747,SeasonTotals!F$2:F$9)),AND(G10747&gt;0.885,F10747&gt;=50,D10747&lt;3)),1,0)</f>
        <v>1</v>
      </c>
      <c r="J10747" s="4">
        <f t="shared" si="670"/>
        <v>0</v>
      </c>
      <c r="K10747" s="5">
        <f t="shared" si="671"/>
        <v>0</v>
      </c>
    </row>
    <row r="10748" spans="1:11" x14ac:dyDescent="0.25">
      <c r="A10748" t="s">
        <v>129</v>
      </c>
      <c r="B10748" t="s">
        <v>113</v>
      </c>
      <c r="C10748">
        <v>1</v>
      </c>
      <c r="D10748">
        <v>1</v>
      </c>
      <c r="E10748">
        <v>29</v>
      </c>
      <c r="F10748">
        <v>60</v>
      </c>
      <c r="G10748" s="1">
        <f t="shared" si="668"/>
        <v>0.96666666666666667</v>
      </c>
      <c r="H10748" s="4">
        <f t="shared" si="669"/>
        <v>1</v>
      </c>
      <c r="I10748" s="5">
        <f>IF(OR(AND(F10748&gt;=50,G10748&gt;SUMIF(SeasonTotals!A$2:A$9,A10748,SeasonTotals!F$2:F$9)),AND(G10748&gt;0.885,F10748&gt;=50,D10748&lt;3)),1,0)</f>
        <v>1</v>
      </c>
      <c r="J10748" s="4">
        <f t="shared" si="670"/>
        <v>0</v>
      </c>
      <c r="K10748" s="5">
        <f t="shared" si="671"/>
        <v>0</v>
      </c>
    </row>
    <row r="10749" spans="1:11" x14ac:dyDescent="0.25">
      <c r="A10749" t="s">
        <v>129</v>
      </c>
      <c r="B10749" t="s">
        <v>113</v>
      </c>
      <c r="C10749">
        <v>1</v>
      </c>
      <c r="D10749">
        <v>2</v>
      </c>
      <c r="E10749">
        <v>25</v>
      </c>
      <c r="F10749">
        <v>65</v>
      </c>
      <c r="G10749" s="1">
        <f t="shared" si="668"/>
        <v>0.92592592592592593</v>
      </c>
      <c r="H10749" s="4">
        <f t="shared" si="669"/>
        <v>1</v>
      </c>
      <c r="I10749" s="5">
        <f>IF(OR(AND(F10749&gt;=50,G10749&gt;SUMIF(SeasonTotals!A$2:A$9,A10749,SeasonTotals!F$2:F$9)),AND(G10749&gt;0.885,F10749&gt;=50,D10749&lt;3)),1,0)</f>
        <v>1</v>
      </c>
      <c r="J10749" s="4">
        <f t="shared" si="670"/>
        <v>0</v>
      </c>
      <c r="K10749" s="5">
        <f t="shared" si="671"/>
        <v>0</v>
      </c>
    </row>
    <row r="10750" spans="1:11" x14ac:dyDescent="0.25">
      <c r="A10750" t="s">
        <v>129</v>
      </c>
      <c r="B10750" t="s">
        <v>113</v>
      </c>
      <c r="C10750">
        <v>1</v>
      </c>
      <c r="D10750">
        <v>1</v>
      </c>
      <c r="E10750">
        <v>36</v>
      </c>
      <c r="F10750">
        <v>60</v>
      </c>
      <c r="G10750" s="1">
        <f t="shared" si="668"/>
        <v>0.97297297297297303</v>
      </c>
      <c r="H10750" s="4">
        <f t="shared" si="669"/>
        <v>1</v>
      </c>
      <c r="I10750" s="5">
        <f>IF(OR(AND(F10750&gt;=50,G10750&gt;SUMIF(SeasonTotals!A$2:A$9,A10750,SeasonTotals!F$2:F$9)),AND(G10750&gt;0.885,F10750&gt;=50,D10750&lt;3)),1,0)</f>
        <v>1</v>
      </c>
      <c r="J10750" s="4">
        <f t="shared" si="670"/>
        <v>0</v>
      </c>
      <c r="K10750" s="5">
        <f t="shared" si="671"/>
        <v>0</v>
      </c>
    </row>
    <row r="10751" spans="1:11" x14ac:dyDescent="0.25">
      <c r="A10751" t="s">
        <v>129</v>
      </c>
      <c r="B10751" t="s">
        <v>113</v>
      </c>
      <c r="C10751">
        <v>1</v>
      </c>
      <c r="D10751">
        <v>2</v>
      </c>
      <c r="E10751">
        <v>25</v>
      </c>
      <c r="F10751">
        <v>64</v>
      </c>
      <c r="G10751" s="1">
        <f t="shared" si="668"/>
        <v>0.92592592592592593</v>
      </c>
      <c r="H10751" s="4">
        <f t="shared" si="669"/>
        <v>1</v>
      </c>
      <c r="I10751" s="5">
        <f>IF(OR(AND(F10751&gt;=50,G10751&gt;SUMIF(SeasonTotals!A$2:A$9,A10751,SeasonTotals!F$2:F$9)),AND(G10751&gt;0.885,F10751&gt;=50,D10751&lt;3)),1,0)</f>
        <v>1</v>
      </c>
      <c r="J10751" s="4">
        <f t="shared" si="670"/>
        <v>0</v>
      </c>
      <c r="K10751" s="5">
        <f t="shared" si="671"/>
        <v>0</v>
      </c>
    </row>
    <row r="10752" spans="1:11" x14ac:dyDescent="0.25">
      <c r="A10752" t="s">
        <v>129</v>
      </c>
      <c r="B10752" t="s">
        <v>113</v>
      </c>
      <c r="C10752">
        <v>1</v>
      </c>
      <c r="D10752">
        <v>5</v>
      </c>
      <c r="E10752">
        <v>14</v>
      </c>
      <c r="F10752">
        <v>50</v>
      </c>
      <c r="G10752" s="1">
        <f t="shared" si="668"/>
        <v>0.73684210526315785</v>
      </c>
      <c r="H10752" s="4">
        <f t="shared" si="669"/>
        <v>0</v>
      </c>
      <c r="I10752" s="5">
        <f>IF(OR(AND(F10752&gt;=50,G10752&gt;SUMIF(SeasonTotals!A$2:A$9,A10752,SeasonTotals!F$2:F$9)),AND(G10752&gt;0.885,F10752&gt;=50,D10752&lt;3)),1,0)</f>
        <v>0</v>
      </c>
      <c r="J10752" s="4">
        <f t="shared" si="670"/>
        <v>1</v>
      </c>
      <c r="K10752" s="5">
        <f t="shared" si="671"/>
        <v>1</v>
      </c>
    </row>
    <row r="10753" spans="1:11" x14ac:dyDescent="0.25">
      <c r="A10753" t="s">
        <v>129</v>
      </c>
      <c r="B10753" t="s">
        <v>113</v>
      </c>
      <c r="C10753">
        <v>1</v>
      </c>
      <c r="D10753">
        <v>0</v>
      </c>
      <c r="E10753">
        <v>34</v>
      </c>
      <c r="F10753">
        <v>60</v>
      </c>
      <c r="G10753" s="1">
        <f t="shared" si="668"/>
        <v>1</v>
      </c>
      <c r="H10753" s="4">
        <f t="shared" si="669"/>
        <v>1</v>
      </c>
      <c r="I10753" s="5">
        <f>IF(OR(AND(F10753&gt;=50,G10753&gt;SUMIF(SeasonTotals!A$2:A$9,A10753,SeasonTotals!F$2:F$9)),AND(G10753&gt;0.885,F10753&gt;=50,D10753&lt;3)),1,0)</f>
        <v>1</v>
      </c>
      <c r="J10753" s="4">
        <f t="shared" si="670"/>
        <v>0</v>
      </c>
      <c r="K10753" s="5">
        <f t="shared" si="671"/>
        <v>0</v>
      </c>
    </row>
    <row r="10754" spans="1:11" x14ac:dyDescent="0.25">
      <c r="A10754" t="s">
        <v>129</v>
      </c>
      <c r="B10754" t="s">
        <v>113</v>
      </c>
      <c r="C10754">
        <v>1</v>
      </c>
      <c r="D10754">
        <v>3</v>
      </c>
      <c r="E10754">
        <v>25</v>
      </c>
      <c r="F10754">
        <v>59</v>
      </c>
      <c r="G10754" s="1">
        <f t="shared" ref="G10754:G10817" si="672">E10754/MAX(1,SUM(D10754:E10754))</f>
        <v>0.8928571428571429</v>
      </c>
      <c r="H10754" s="4">
        <f t="shared" ref="H10754:H10817" si="673">IF(AND(F10754&gt;=50,OR(G10754&gt;0.913,AND(G10754&gt;0.885,D10754&lt;3))),1,0)</f>
        <v>0</v>
      </c>
      <c r="I10754" s="5">
        <f>IF(OR(AND(F10754&gt;=50,G10754&gt;SUMIF(SeasonTotals!A$2:A$9,A10754,SeasonTotals!F$2:F$9)),AND(G10754&gt;0.885,F10754&gt;=50,D10754&lt;3)),1,0)</f>
        <v>0</v>
      </c>
      <c r="J10754" s="4">
        <f t="shared" ref="J10754:J10817" si="674">IF(G10754&lt;0.85,1,0)</f>
        <v>0</v>
      </c>
      <c r="K10754" s="5">
        <f t="shared" ref="K10754:K10817" si="675">IF(F10754&lt;55,1,0)</f>
        <v>0</v>
      </c>
    </row>
    <row r="10755" spans="1:11" x14ac:dyDescent="0.25">
      <c r="A10755" t="s">
        <v>129</v>
      </c>
      <c r="B10755" t="s">
        <v>113</v>
      </c>
      <c r="C10755">
        <v>1</v>
      </c>
      <c r="D10755">
        <v>3</v>
      </c>
      <c r="E10755">
        <v>36</v>
      </c>
      <c r="F10755">
        <v>64</v>
      </c>
      <c r="G10755" s="1">
        <f t="shared" si="672"/>
        <v>0.92307692307692313</v>
      </c>
      <c r="H10755" s="4">
        <f t="shared" si="673"/>
        <v>1</v>
      </c>
      <c r="I10755" s="5">
        <f>IF(OR(AND(F10755&gt;=50,G10755&gt;SUMIF(SeasonTotals!A$2:A$9,A10755,SeasonTotals!F$2:F$9)),AND(G10755&gt;0.885,F10755&gt;=50,D10755&lt;3)),1,0)</f>
        <v>1</v>
      </c>
      <c r="J10755" s="4">
        <f t="shared" si="674"/>
        <v>0</v>
      </c>
      <c r="K10755" s="5">
        <f t="shared" si="675"/>
        <v>0</v>
      </c>
    </row>
    <row r="10756" spans="1:11" x14ac:dyDescent="0.25">
      <c r="A10756" t="s">
        <v>129</v>
      </c>
      <c r="B10756" t="s">
        <v>113</v>
      </c>
      <c r="C10756">
        <v>1</v>
      </c>
      <c r="D10756">
        <v>4</v>
      </c>
      <c r="E10756">
        <v>14</v>
      </c>
      <c r="F10756">
        <v>24</v>
      </c>
      <c r="G10756" s="1">
        <f t="shared" si="672"/>
        <v>0.77777777777777779</v>
      </c>
      <c r="H10756" s="4">
        <f t="shared" si="673"/>
        <v>0</v>
      </c>
      <c r="I10756" s="5">
        <f>IF(OR(AND(F10756&gt;=50,G10756&gt;SUMIF(SeasonTotals!A$2:A$9,A10756,SeasonTotals!F$2:F$9)),AND(G10756&gt;0.885,F10756&gt;=50,D10756&lt;3)),1,0)</f>
        <v>0</v>
      </c>
      <c r="J10756" s="4">
        <f t="shared" si="674"/>
        <v>1</v>
      </c>
      <c r="K10756" s="5">
        <f t="shared" si="675"/>
        <v>1</v>
      </c>
    </row>
    <row r="10757" spans="1:11" x14ac:dyDescent="0.25">
      <c r="A10757" t="s">
        <v>129</v>
      </c>
      <c r="B10757" t="s">
        <v>113</v>
      </c>
      <c r="C10757">
        <v>1</v>
      </c>
      <c r="D10757">
        <v>1</v>
      </c>
      <c r="E10757">
        <v>26</v>
      </c>
      <c r="F10757">
        <v>60</v>
      </c>
      <c r="G10757" s="1">
        <f t="shared" si="672"/>
        <v>0.96296296296296291</v>
      </c>
      <c r="H10757" s="4">
        <f t="shared" si="673"/>
        <v>1</v>
      </c>
      <c r="I10757" s="5">
        <f>IF(OR(AND(F10757&gt;=50,G10757&gt;SUMIF(SeasonTotals!A$2:A$9,A10757,SeasonTotals!F$2:F$9)),AND(G10757&gt;0.885,F10757&gt;=50,D10757&lt;3)),1,0)</f>
        <v>1</v>
      </c>
      <c r="J10757" s="4">
        <f t="shared" si="674"/>
        <v>0</v>
      </c>
      <c r="K10757" s="5">
        <f t="shared" si="675"/>
        <v>0</v>
      </c>
    </row>
    <row r="10758" spans="1:11" x14ac:dyDescent="0.25">
      <c r="A10758" t="s">
        <v>129</v>
      </c>
      <c r="B10758" t="s">
        <v>113</v>
      </c>
      <c r="C10758">
        <v>1</v>
      </c>
      <c r="D10758">
        <v>2</v>
      </c>
      <c r="E10758">
        <v>28</v>
      </c>
      <c r="F10758">
        <v>59</v>
      </c>
      <c r="G10758" s="1">
        <f t="shared" si="672"/>
        <v>0.93333333333333335</v>
      </c>
      <c r="H10758" s="4">
        <f t="shared" si="673"/>
        <v>1</v>
      </c>
      <c r="I10758" s="5">
        <f>IF(OR(AND(F10758&gt;=50,G10758&gt;SUMIF(SeasonTotals!A$2:A$9,A10758,SeasonTotals!F$2:F$9)),AND(G10758&gt;0.885,F10758&gt;=50,D10758&lt;3)),1,0)</f>
        <v>1</v>
      </c>
      <c r="J10758" s="4">
        <f t="shared" si="674"/>
        <v>0</v>
      </c>
      <c r="K10758" s="5">
        <f t="shared" si="675"/>
        <v>0</v>
      </c>
    </row>
    <row r="10759" spans="1:11" x14ac:dyDescent="0.25">
      <c r="A10759" t="s">
        <v>129</v>
      </c>
      <c r="B10759" t="s">
        <v>113</v>
      </c>
      <c r="C10759">
        <v>1</v>
      </c>
      <c r="D10759">
        <v>3</v>
      </c>
      <c r="E10759">
        <v>32</v>
      </c>
      <c r="F10759">
        <v>60</v>
      </c>
      <c r="G10759" s="1">
        <f t="shared" si="672"/>
        <v>0.91428571428571426</v>
      </c>
      <c r="H10759" s="4">
        <f t="shared" si="673"/>
        <v>1</v>
      </c>
      <c r="I10759" s="5">
        <f>IF(OR(AND(F10759&gt;=50,G10759&gt;SUMIF(SeasonTotals!A$2:A$9,A10759,SeasonTotals!F$2:F$9)),AND(G10759&gt;0.885,F10759&gt;=50,D10759&lt;3)),1,0)</f>
        <v>1</v>
      </c>
      <c r="J10759" s="4">
        <f t="shared" si="674"/>
        <v>0</v>
      </c>
      <c r="K10759" s="5">
        <f t="shared" si="675"/>
        <v>0</v>
      </c>
    </row>
    <row r="10760" spans="1:11" x14ac:dyDescent="0.25">
      <c r="A10760" t="s">
        <v>129</v>
      </c>
      <c r="B10760" t="s">
        <v>113</v>
      </c>
      <c r="C10760">
        <v>1</v>
      </c>
      <c r="D10760">
        <v>4</v>
      </c>
      <c r="E10760">
        <v>29</v>
      </c>
      <c r="F10760">
        <v>60</v>
      </c>
      <c r="G10760" s="1">
        <f t="shared" si="672"/>
        <v>0.87878787878787878</v>
      </c>
      <c r="H10760" s="4">
        <f t="shared" si="673"/>
        <v>0</v>
      </c>
      <c r="I10760" s="5">
        <f>IF(OR(AND(F10760&gt;=50,G10760&gt;SUMIF(SeasonTotals!A$2:A$9,A10760,SeasonTotals!F$2:F$9)),AND(G10760&gt;0.885,F10760&gt;=50,D10760&lt;3)),1,0)</f>
        <v>0</v>
      </c>
      <c r="J10760" s="4">
        <f t="shared" si="674"/>
        <v>0</v>
      </c>
      <c r="K10760" s="5">
        <f t="shared" si="675"/>
        <v>0</v>
      </c>
    </row>
    <row r="10761" spans="1:11" x14ac:dyDescent="0.25">
      <c r="A10761" t="s">
        <v>129</v>
      </c>
      <c r="B10761" t="s">
        <v>113</v>
      </c>
      <c r="C10761">
        <v>1</v>
      </c>
      <c r="D10761">
        <v>2</v>
      </c>
      <c r="E10761">
        <v>44</v>
      </c>
      <c r="F10761">
        <v>65</v>
      </c>
      <c r="G10761" s="1">
        <f t="shared" si="672"/>
        <v>0.95652173913043481</v>
      </c>
      <c r="H10761" s="4">
        <f t="shared" si="673"/>
        <v>1</v>
      </c>
      <c r="I10761" s="5">
        <f>IF(OR(AND(F10761&gt;=50,G10761&gt;SUMIF(SeasonTotals!A$2:A$9,A10761,SeasonTotals!F$2:F$9)),AND(G10761&gt;0.885,F10761&gt;=50,D10761&lt;3)),1,0)</f>
        <v>1</v>
      </c>
      <c r="J10761" s="4">
        <f t="shared" si="674"/>
        <v>0</v>
      </c>
      <c r="K10761" s="5">
        <f t="shared" si="675"/>
        <v>0</v>
      </c>
    </row>
    <row r="10762" spans="1:11" x14ac:dyDescent="0.25">
      <c r="A10762" t="s">
        <v>129</v>
      </c>
      <c r="B10762" t="s">
        <v>113</v>
      </c>
      <c r="C10762">
        <v>1</v>
      </c>
      <c r="D10762">
        <v>2</v>
      </c>
      <c r="E10762">
        <v>39</v>
      </c>
      <c r="F10762">
        <v>61</v>
      </c>
      <c r="G10762" s="1">
        <f t="shared" si="672"/>
        <v>0.95121951219512191</v>
      </c>
      <c r="H10762" s="4">
        <f t="shared" si="673"/>
        <v>1</v>
      </c>
      <c r="I10762" s="5">
        <f>IF(OR(AND(F10762&gt;=50,G10762&gt;SUMIF(SeasonTotals!A$2:A$9,A10762,SeasonTotals!F$2:F$9)),AND(G10762&gt;0.885,F10762&gt;=50,D10762&lt;3)),1,0)</f>
        <v>1</v>
      </c>
      <c r="J10762" s="4">
        <f t="shared" si="674"/>
        <v>0</v>
      </c>
      <c r="K10762" s="5">
        <f t="shared" si="675"/>
        <v>0</v>
      </c>
    </row>
    <row r="10763" spans="1:11" x14ac:dyDescent="0.25">
      <c r="A10763" t="s">
        <v>129</v>
      </c>
      <c r="B10763" t="s">
        <v>113</v>
      </c>
      <c r="C10763">
        <v>1</v>
      </c>
      <c r="D10763">
        <v>3</v>
      </c>
      <c r="E10763">
        <v>36</v>
      </c>
      <c r="F10763">
        <v>59</v>
      </c>
      <c r="G10763" s="1">
        <f t="shared" si="672"/>
        <v>0.92307692307692313</v>
      </c>
      <c r="H10763" s="4">
        <f t="shared" si="673"/>
        <v>1</v>
      </c>
      <c r="I10763" s="5">
        <f>IF(OR(AND(F10763&gt;=50,G10763&gt;SUMIF(SeasonTotals!A$2:A$9,A10763,SeasonTotals!F$2:F$9)),AND(G10763&gt;0.885,F10763&gt;=50,D10763&lt;3)),1,0)</f>
        <v>1</v>
      </c>
      <c r="J10763" s="4">
        <f t="shared" si="674"/>
        <v>0</v>
      </c>
      <c r="K10763" s="5">
        <f t="shared" si="675"/>
        <v>0</v>
      </c>
    </row>
    <row r="10764" spans="1:11" x14ac:dyDescent="0.25">
      <c r="A10764" t="s">
        <v>129</v>
      </c>
      <c r="B10764" t="s">
        <v>113</v>
      </c>
      <c r="C10764">
        <v>1</v>
      </c>
      <c r="D10764">
        <v>6</v>
      </c>
      <c r="E10764">
        <v>29</v>
      </c>
      <c r="F10764">
        <v>60</v>
      </c>
      <c r="G10764" s="1">
        <f t="shared" si="672"/>
        <v>0.82857142857142863</v>
      </c>
      <c r="H10764" s="4">
        <f t="shared" si="673"/>
        <v>0</v>
      </c>
      <c r="I10764" s="5">
        <f>IF(OR(AND(F10764&gt;=50,G10764&gt;SUMIF(SeasonTotals!A$2:A$9,A10764,SeasonTotals!F$2:F$9)),AND(G10764&gt;0.885,F10764&gt;=50,D10764&lt;3)),1,0)</f>
        <v>0</v>
      </c>
      <c r="J10764" s="4">
        <f t="shared" si="674"/>
        <v>1</v>
      </c>
      <c r="K10764" s="5">
        <f t="shared" si="675"/>
        <v>0</v>
      </c>
    </row>
    <row r="10765" spans="1:11" x14ac:dyDescent="0.25">
      <c r="A10765" t="s">
        <v>129</v>
      </c>
      <c r="B10765" t="s">
        <v>113</v>
      </c>
      <c r="C10765">
        <v>1</v>
      </c>
      <c r="D10765">
        <v>3</v>
      </c>
      <c r="E10765">
        <v>15</v>
      </c>
      <c r="F10765">
        <v>27</v>
      </c>
      <c r="G10765" s="1">
        <f t="shared" si="672"/>
        <v>0.83333333333333337</v>
      </c>
      <c r="H10765" s="4">
        <f t="shared" si="673"/>
        <v>0</v>
      </c>
      <c r="I10765" s="5">
        <f>IF(OR(AND(F10765&gt;=50,G10765&gt;SUMIF(SeasonTotals!A$2:A$9,A10765,SeasonTotals!F$2:F$9)),AND(G10765&gt;0.885,F10765&gt;=50,D10765&lt;3)),1,0)</f>
        <v>0</v>
      </c>
      <c r="J10765" s="4">
        <f t="shared" si="674"/>
        <v>1</v>
      </c>
      <c r="K10765" s="5">
        <f t="shared" si="675"/>
        <v>1</v>
      </c>
    </row>
    <row r="10766" spans="1:11" x14ac:dyDescent="0.25">
      <c r="A10766" t="s">
        <v>129</v>
      </c>
      <c r="B10766" t="s">
        <v>113</v>
      </c>
      <c r="C10766">
        <v>1</v>
      </c>
      <c r="D10766">
        <v>3</v>
      </c>
      <c r="E10766">
        <v>25</v>
      </c>
      <c r="F10766">
        <v>57</v>
      </c>
      <c r="G10766" s="1">
        <f t="shared" si="672"/>
        <v>0.8928571428571429</v>
      </c>
      <c r="H10766" s="4">
        <f t="shared" si="673"/>
        <v>0</v>
      </c>
      <c r="I10766" s="5">
        <f>IF(OR(AND(F10766&gt;=50,G10766&gt;SUMIF(SeasonTotals!A$2:A$9,A10766,SeasonTotals!F$2:F$9)),AND(G10766&gt;0.885,F10766&gt;=50,D10766&lt;3)),1,0)</f>
        <v>0</v>
      </c>
      <c r="J10766" s="4">
        <f t="shared" si="674"/>
        <v>0</v>
      </c>
      <c r="K10766" s="5">
        <f t="shared" si="675"/>
        <v>0</v>
      </c>
    </row>
    <row r="10767" spans="1:11" x14ac:dyDescent="0.25">
      <c r="A10767" t="s">
        <v>129</v>
      </c>
      <c r="B10767" t="s">
        <v>113</v>
      </c>
      <c r="C10767">
        <v>1</v>
      </c>
      <c r="D10767">
        <v>3</v>
      </c>
      <c r="E10767">
        <v>37</v>
      </c>
      <c r="F10767">
        <v>65</v>
      </c>
      <c r="G10767" s="1">
        <f t="shared" si="672"/>
        <v>0.92500000000000004</v>
      </c>
      <c r="H10767" s="4">
        <f t="shared" si="673"/>
        <v>1</v>
      </c>
      <c r="I10767" s="5">
        <f>IF(OR(AND(F10767&gt;=50,G10767&gt;SUMIF(SeasonTotals!A$2:A$9,A10767,SeasonTotals!F$2:F$9)),AND(G10767&gt;0.885,F10767&gt;=50,D10767&lt;3)),1,0)</f>
        <v>1</v>
      </c>
      <c r="J10767" s="4">
        <f t="shared" si="674"/>
        <v>0</v>
      </c>
      <c r="K10767" s="5">
        <f t="shared" si="675"/>
        <v>0</v>
      </c>
    </row>
    <row r="10768" spans="1:11" x14ac:dyDescent="0.25">
      <c r="A10768" t="s">
        <v>129</v>
      </c>
      <c r="B10768" t="s">
        <v>43</v>
      </c>
      <c r="C10768">
        <v>1</v>
      </c>
      <c r="D10768">
        <v>3</v>
      </c>
      <c r="E10768">
        <v>29</v>
      </c>
      <c r="F10768">
        <v>60</v>
      </c>
      <c r="G10768" s="1">
        <f t="shared" si="672"/>
        <v>0.90625</v>
      </c>
      <c r="H10768" s="4">
        <f t="shared" si="673"/>
        <v>0</v>
      </c>
      <c r="I10768" s="5">
        <f>IF(OR(AND(F10768&gt;=50,G10768&gt;SUMIF(SeasonTotals!A$2:A$9,A10768,SeasonTotals!F$2:F$9)),AND(G10768&gt;0.885,F10768&gt;=50,D10768&lt;3)),1,0)</f>
        <v>0</v>
      </c>
      <c r="J10768" s="4">
        <f t="shared" si="674"/>
        <v>0</v>
      </c>
      <c r="K10768" s="5">
        <f t="shared" si="675"/>
        <v>0</v>
      </c>
    </row>
    <row r="10769" spans="1:11" x14ac:dyDescent="0.25">
      <c r="A10769" t="s">
        <v>129</v>
      </c>
      <c r="B10769" t="s">
        <v>43</v>
      </c>
      <c r="C10769">
        <v>1</v>
      </c>
      <c r="D10769">
        <v>0</v>
      </c>
      <c r="E10769">
        <v>25</v>
      </c>
      <c r="F10769">
        <v>60</v>
      </c>
      <c r="G10769" s="1">
        <f t="shared" si="672"/>
        <v>1</v>
      </c>
      <c r="H10769" s="4">
        <f t="shared" si="673"/>
        <v>1</v>
      </c>
      <c r="I10769" s="5">
        <f>IF(OR(AND(F10769&gt;=50,G10769&gt;SUMIF(SeasonTotals!A$2:A$9,A10769,SeasonTotals!F$2:F$9)),AND(G10769&gt;0.885,F10769&gt;=50,D10769&lt;3)),1,0)</f>
        <v>1</v>
      </c>
      <c r="J10769" s="4">
        <f t="shared" si="674"/>
        <v>0</v>
      </c>
      <c r="K10769" s="5">
        <f t="shared" si="675"/>
        <v>0</v>
      </c>
    </row>
    <row r="10770" spans="1:11" x14ac:dyDescent="0.25">
      <c r="A10770" t="s">
        <v>129</v>
      </c>
      <c r="B10770" t="s">
        <v>43</v>
      </c>
      <c r="C10770">
        <v>1</v>
      </c>
      <c r="D10770">
        <v>2</v>
      </c>
      <c r="E10770">
        <v>12</v>
      </c>
      <c r="F10770">
        <v>64</v>
      </c>
      <c r="G10770" s="1">
        <f t="shared" si="672"/>
        <v>0.8571428571428571</v>
      </c>
      <c r="H10770" s="4">
        <f t="shared" si="673"/>
        <v>0</v>
      </c>
      <c r="I10770" s="5">
        <f>IF(OR(AND(F10770&gt;=50,G10770&gt;SUMIF(SeasonTotals!A$2:A$9,A10770,SeasonTotals!F$2:F$9)),AND(G10770&gt;0.885,F10770&gt;=50,D10770&lt;3)),1,0)</f>
        <v>0</v>
      </c>
      <c r="J10770" s="4">
        <f t="shared" si="674"/>
        <v>0</v>
      </c>
      <c r="K10770" s="5">
        <f t="shared" si="675"/>
        <v>0</v>
      </c>
    </row>
    <row r="10771" spans="1:11" x14ac:dyDescent="0.25">
      <c r="A10771" t="s">
        <v>129</v>
      </c>
      <c r="B10771" t="s">
        <v>43</v>
      </c>
      <c r="C10771">
        <v>1</v>
      </c>
      <c r="D10771">
        <v>2</v>
      </c>
      <c r="E10771">
        <v>32</v>
      </c>
      <c r="F10771">
        <v>60</v>
      </c>
      <c r="G10771" s="1">
        <f t="shared" si="672"/>
        <v>0.94117647058823528</v>
      </c>
      <c r="H10771" s="4">
        <f t="shared" si="673"/>
        <v>1</v>
      </c>
      <c r="I10771" s="5">
        <f>IF(OR(AND(F10771&gt;=50,G10771&gt;SUMIF(SeasonTotals!A$2:A$9,A10771,SeasonTotals!F$2:F$9)),AND(G10771&gt;0.885,F10771&gt;=50,D10771&lt;3)),1,0)</f>
        <v>1</v>
      </c>
      <c r="J10771" s="4">
        <f t="shared" si="674"/>
        <v>0</v>
      </c>
      <c r="K10771" s="5">
        <f t="shared" si="675"/>
        <v>0</v>
      </c>
    </row>
    <row r="10772" spans="1:11" x14ac:dyDescent="0.25">
      <c r="A10772" t="s">
        <v>129</v>
      </c>
      <c r="B10772" t="s">
        <v>43</v>
      </c>
      <c r="C10772">
        <v>1</v>
      </c>
      <c r="D10772">
        <v>3</v>
      </c>
      <c r="E10772">
        <v>26</v>
      </c>
      <c r="F10772">
        <v>59</v>
      </c>
      <c r="G10772" s="1">
        <f t="shared" si="672"/>
        <v>0.89655172413793105</v>
      </c>
      <c r="H10772" s="4">
        <f t="shared" si="673"/>
        <v>0</v>
      </c>
      <c r="I10772" s="5">
        <f>IF(OR(AND(F10772&gt;=50,G10772&gt;SUMIF(SeasonTotals!A$2:A$9,A10772,SeasonTotals!F$2:F$9)),AND(G10772&gt;0.885,F10772&gt;=50,D10772&lt;3)),1,0)</f>
        <v>0</v>
      </c>
      <c r="J10772" s="4">
        <f t="shared" si="674"/>
        <v>0</v>
      </c>
      <c r="K10772" s="5">
        <f t="shared" si="675"/>
        <v>0</v>
      </c>
    </row>
    <row r="10773" spans="1:11" x14ac:dyDescent="0.25">
      <c r="A10773" t="s">
        <v>129</v>
      </c>
      <c r="B10773" t="s">
        <v>43</v>
      </c>
      <c r="C10773">
        <v>1</v>
      </c>
      <c r="D10773">
        <v>1</v>
      </c>
      <c r="E10773">
        <v>19</v>
      </c>
      <c r="F10773">
        <v>59</v>
      </c>
      <c r="G10773" s="1">
        <f t="shared" si="672"/>
        <v>0.95</v>
      </c>
      <c r="H10773" s="4">
        <f t="shared" si="673"/>
        <v>1</v>
      </c>
      <c r="I10773" s="5">
        <f>IF(OR(AND(F10773&gt;=50,G10773&gt;SUMIF(SeasonTotals!A$2:A$9,A10773,SeasonTotals!F$2:F$9)),AND(G10773&gt;0.885,F10773&gt;=50,D10773&lt;3)),1,0)</f>
        <v>1</v>
      </c>
      <c r="J10773" s="4">
        <f t="shared" si="674"/>
        <v>0</v>
      </c>
      <c r="K10773" s="5">
        <f t="shared" si="675"/>
        <v>0</v>
      </c>
    </row>
    <row r="10774" spans="1:11" x14ac:dyDescent="0.25">
      <c r="A10774" t="s">
        <v>129</v>
      </c>
      <c r="B10774" t="s">
        <v>43</v>
      </c>
      <c r="C10774">
        <v>1</v>
      </c>
      <c r="D10774">
        <v>2</v>
      </c>
      <c r="E10774">
        <v>25</v>
      </c>
      <c r="F10774">
        <v>62</v>
      </c>
      <c r="G10774" s="1">
        <f t="shared" si="672"/>
        <v>0.92592592592592593</v>
      </c>
      <c r="H10774" s="4">
        <f t="shared" si="673"/>
        <v>1</v>
      </c>
      <c r="I10774" s="5">
        <f>IF(OR(AND(F10774&gt;=50,G10774&gt;SUMIF(SeasonTotals!A$2:A$9,A10774,SeasonTotals!F$2:F$9)),AND(G10774&gt;0.885,F10774&gt;=50,D10774&lt;3)),1,0)</f>
        <v>1</v>
      </c>
      <c r="J10774" s="4">
        <f t="shared" si="674"/>
        <v>0</v>
      </c>
      <c r="K10774" s="5">
        <f t="shared" si="675"/>
        <v>0</v>
      </c>
    </row>
    <row r="10775" spans="1:11" x14ac:dyDescent="0.25">
      <c r="A10775" t="s">
        <v>129</v>
      </c>
      <c r="B10775" t="s">
        <v>43</v>
      </c>
      <c r="C10775">
        <v>1</v>
      </c>
      <c r="D10775">
        <v>3</v>
      </c>
      <c r="E10775">
        <v>18</v>
      </c>
      <c r="F10775">
        <v>59</v>
      </c>
      <c r="G10775" s="1">
        <f t="shared" si="672"/>
        <v>0.8571428571428571</v>
      </c>
      <c r="H10775" s="4">
        <f t="shared" si="673"/>
        <v>0</v>
      </c>
      <c r="I10775" s="5">
        <f>IF(OR(AND(F10775&gt;=50,G10775&gt;SUMIF(SeasonTotals!A$2:A$9,A10775,SeasonTotals!F$2:F$9)),AND(G10775&gt;0.885,F10775&gt;=50,D10775&lt;3)),1,0)</f>
        <v>0</v>
      </c>
      <c r="J10775" s="4">
        <f t="shared" si="674"/>
        <v>0</v>
      </c>
      <c r="K10775" s="5">
        <f t="shared" si="675"/>
        <v>0</v>
      </c>
    </row>
    <row r="10776" spans="1:11" x14ac:dyDescent="0.25">
      <c r="A10776" t="s">
        <v>129</v>
      </c>
      <c r="B10776" t="s">
        <v>43</v>
      </c>
      <c r="C10776">
        <v>1</v>
      </c>
      <c r="D10776">
        <v>0</v>
      </c>
      <c r="E10776">
        <v>22</v>
      </c>
      <c r="F10776">
        <v>60</v>
      </c>
      <c r="G10776" s="1">
        <f t="shared" si="672"/>
        <v>1</v>
      </c>
      <c r="H10776" s="4">
        <f t="shared" si="673"/>
        <v>1</v>
      </c>
      <c r="I10776" s="5">
        <f>IF(OR(AND(F10776&gt;=50,G10776&gt;SUMIF(SeasonTotals!A$2:A$9,A10776,SeasonTotals!F$2:F$9)),AND(G10776&gt;0.885,F10776&gt;=50,D10776&lt;3)),1,0)</f>
        <v>1</v>
      </c>
      <c r="J10776" s="4">
        <f t="shared" si="674"/>
        <v>0</v>
      </c>
      <c r="K10776" s="5">
        <f t="shared" si="675"/>
        <v>0</v>
      </c>
    </row>
    <row r="10777" spans="1:11" x14ac:dyDescent="0.25">
      <c r="A10777" t="s">
        <v>129</v>
      </c>
      <c r="B10777" t="s">
        <v>43</v>
      </c>
      <c r="C10777">
        <v>1</v>
      </c>
      <c r="D10777">
        <v>2</v>
      </c>
      <c r="E10777">
        <v>24</v>
      </c>
      <c r="F10777">
        <v>60</v>
      </c>
      <c r="G10777" s="1">
        <f t="shared" si="672"/>
        <v>0.92307692307692313</v>
      </c>
      <c r="H10777" s="4">
        <f t="shared" si="673"/>
        <v>1</v>
      </c>
      <c r="I10777" s="5">
        <f>IF(OR(AND(F10777&gt;=50,G10777&gt;SUMIF(SeasonTotals!A$2:A$9,A10777,SeasonTotals!F$2:F$9)),AND(G10777&gt;0.885,F10777&gt;=50,D10777&lt;3)),1,0)</f>
        <v>1</v>
      </c>
      <c r="J10777" s="4">
        <f t="shared" si="674"/>
        <v>0</v>
      </c>
      <c r="K10777" s="5">
        <f t="shared" si="675"/>
        <v>0</v>
      </c>
    </row>
    <row r="10778" spans="1:11" x14ac:dyDescent="0.25">
      <c r="A10778" t="s">
        <v>129</v>
      </c>
      <c r="B10778" t="s">
        <v>43</v>
      </c>
      <c r="C10778">
        <v>1</v>
      </c>
      <c r="D10778">
        <v>0</v>
      </c>
      <c r="E10778">
        <v>24</v>
      </c>
      <c r="F10778">
        <v>60</v>
      </c>
      <c r="G10778" s="1">
        <f t="shared" si="672"/>
        <v>1</v>
      </c>
      <c r="H10778" s="4">
        <f t="shared" si="673"/>
        <v>1</v>
      </c>
      <c r="I10778" s="5">
        <f>IF(OR(AND(F10778&gt;=50,G10778&gt;SUMIF(SeasonTotals!A$2:A$9,A10778,SeasonTotals!F$2:F$9)),AND(G10778&gt;0.885,F10778&gt;=50,D10778&lt;3)),1,0)</f>
        <v>1</v>
      </c>
      <c r="J10778" s="4">
        <f t="shared" si="674"/>
        <v>0</v>
      </c>
      <c r="K10778" s="5">
        <f t="shared" si="675"/>
        <v>0</v>
      </c>
    </row>
    <row r="10779" spans="1:11" x14ac:dyDescent="0.25">
      <c r="A10779" t="s">
        <v>129</v>
      </c>
      <c r="B10779" t="s">
        <v>43</v>
      </c>
      <c r="C10779">
        <v>1</v>
      </c>
      <c r="D10779">
        <v>2</v>
      </c>
      <c r="E10779">
        <v>25</v>
      </c>
      <c r="F10779">
        <v>60</v>
      </c>
      <c r="G10779" s="1">
        <f t="shared" si="672"/>
        <v>0.92592592592592593</v>
      </c>
      <c r="H10779" s="4">
        <f t="shared" si="673"/>
        <v>1</v>
      </c>
      <c r="I10779" s="5">
        <f>IF(OR(AND(F10779&gt;=50,G10779&gt;SUMIF(SeasonTotals!A$2:A$9,A10779,SeasonTotals!F$2:F$9)),AND(G10779&gt;0.885,F10779&gt;=50,D10779&lt;3)),1,0)</f>
        <v>1</v>
      </c>
      <c r="J10779" s="4">
        <f t="shared" si="674"/>
        <v>0</v>
      </c>
      <c r="K10779" s="5">
        <f t="shared" si="675"/>
        <v>0</v>
      </c>
    </row>
    <row r="10780" spans="1:11" x14ac:dyDescent="0.25">
      <c r="A10780" t="s">
        <v>129</v>
      </c>
      <c r="B10780" t="s">
        <v>43</v>
      </c>
      <c r="C10780">
        <v>1</v>
      </c>
      <c r="D10780">
        <v>2</v>
      </c>
      <c r="E10780">
        <v>35</v>
      </c>
      <c r="F10780">
        <v>60</v>
      </c>
      <c r="G10780" s="1">
        <f t="shared" si="672"/>
        <v>0.94594594594594594</v>
      </c>
      <c r="H10780" s="4">
        <f t="shared" si="673"/>
        <v>1</v>
      </c>
      <c r="I10780" s="5">
        <f>IF(OR(AND(F10780&gt;=50,G10780&gt;SUMIF(SeasonTotals!A$2:A$9,A10780,SeasonTotals!F$2:F$9)),AND(G10780&gt;0.885,F10780&gt;=50,D10780&lt;3)),1,0)</f>
        <v>1</v>
      </c>
      <c r="J10780" s="4">
        <f t="shared" si="674"/>
        <v>0</v>
      </c>
      <c r="K10780" s="5">
        <f t="shared" si="675"/>
        <v>0</v>
      </c>
    </row>
    <row r="10781" spans="1:11" x14ac:dyDescent="0.25">
      <c r="A10781" t="s">
        <v>129</v>
      </c>
      <c r="B10781" t="s">
        <v>43</v>
      </c>
      <c r="C10781">
        <v>1</v>
      </c>
      <c r="D10781">
        <v>4</v>
      </c>
      <c r="E10781">
        <v>17</v>
      </c>
      <c r="F10781">
        <v>39</v>
      </c>
      <c r="G10781" s="1">
        <f t="shared" si="672"/>
        <v>0.80952380952380953</v>
      </c>
      <c r="H10781" s="4">
        <f t="shared" si="673"/>
        <v>0</v>
      </c>
      <c r="I10781" s="5">
        <f>IF(OR(AND(F10781&gt;=50,G10781&gt;SUMIF(SeasonTotals!A$2:A$9,A10781,SeasonTotals!F$2:F$9)),AND(G10781&gt;0.885,F10781&gt;=50,D10781&lt;3)),1,0)</f>
        <v>0</v>
      </c>
      <c r="J10781" s="4">
        <f t="shared" si="674"/>
        <v>1</v>
      </c>
      <c r="K10781" s="5">
        <f t="shared" si="675"/>
        <v>1</v>
      </c>
    </row>
    <row r="10782" spans="1:11" x14ac:dyDescent="0.25">
      <c r="A10782" t="s">
        <v>129</v>
      </c>
      <c r="B10782" t="s">
        <v>43</v>
      </c>
      <c r="C10782">
        <v>1</v>
      </c>
      <c r="D10782">
        <v>1</v>
      </c>
      <c r="E10782">
        <v>23</v>
      </c>
      <c r="F10782">
        <v>58</v>
      </c>
      <c r="G10782" s="1">
        <f t="shared" si="672"/>
        <v>0.95833333333333337</v>
      </c>
      <c r="H10782" s="4">
        <f t="shared" si="673"/>
        <v>1</v>
      </c>
      <c r="I10782" s="5">
        <f>IF(OR(AND(F10782&gt;=50,G10782&gt;SUMIF(SeasonTotals!A$2:A$9,A10782,SeasonTotals!F$2:F$9)),AND(G10782&gt;0.885,F10782&gt;=50,D10782&lt;3)),1,0)</f>
        <v>1</v>
      </c>
      <c r="J10782" s="4">
        <f t="shared" si="674"/>
        <v>0</v>
      </c>
      <c r="K10782" s="5">
        <f t="shared" si="675"/>
        <v>0</v>
      </c>
    </row>
    <row r="10783" spans="1:11" x14ac:dyDescent="0.25">
      <c r="A10783" t="s">
        <v>129</v>
      </c>
      <c r="B10783" t="s">
        <v>43</v>
      </c>
      <c r="C10783">
        <v>1</v>
      </c>
      <c r="D10783">
        <v>2</v>
      </c>
      <c r="E10783">
        <v>32</v>
      </c>
      <c r="F10783">
        <v>60</v>
      </c>
      <c r="G10783" s="1">
        <f t="shared" si="672"/>
        <v>0.94117647058823528</v>
      </c>
      <c r="H10783" s="4">
        <f t="shared" si="673"/>
        <v>1</v>
      </c>
      <c r="I10783" s="5">
        <f>IF(OR(AND(F10783&gt;=50,G10783&gt;SUMIF(SeasonTotals!A$2:A$9,A10783,SeasonTotals!F$2:F$9)),AND(G10783&gt;0.885,F10783&gt;=50,D10783&lt;3)),1,0)</f>
        <v>1</v>
      </c>
      <c r="J10783" s="4">
        <f t="shared" si="674"/>
        <v>0</v>
      </c>
      <c r="K10783" s="5">
        <f t="shared" si="675"/>
        <v>0</v>
      </c>
    </row>
    <row r="10784" spans="1:11" x14ac:dyDescent="0.25">
      <c r="A10784" t="s">
        <v>129</v>
      </c>
      <c r="B10784" t="s">
        <v>43</v>
      </c>
      <c r="C10784">
        <v>1</v>
      </c>
      <c r="D10784">
        <v>3</v>
      </c>
      <c r="E10784">
        <v>19</v>
      </c>
      <c r="F10784">
        <v>60</v>
      </c>
      <c r="G10784" s="1">
        <f t="shared" si="672"/>
        <v>0.86363636363636365</v>
      </c>
      <c r="H10784" s="4">
        <f t="shared" si="673"/>
        <v>0</v>
      </c>
      <c r="I10784" s="5">
        <f>IF(OR(AND(F10784&gt;=50,G10784&gt;SUMIF(SeasonTotals!A$2:A$9,A10784,SeasonTotals!F$2:F$9)),AND(G10784&gt;0.885,F10784&gt;=50,D10784&lt;3)),1,0)</f>
        <v>0</v>
      </c>
      <c r="J10784" s="4">
        <f t="shared" si="674"/>
        <v>0</v>
      </c>
      <c r="K10784" s="5">
        <f t="shared" si="675"/>
        <v>0</v>
      </c>
    </row>
    <row r="10785" spans="1:11" x14ac:dyDescent="0.25">
      <c r="A10785" t="s">
        <v>129</v>
      </c>
      <c r="B10785" t="s">
        <v>43</v>
      </c>
      <c r="C10785">
        <v>1</v>
      </c>
      <c r="D10785">
        <v>2</v>
      </c>
      <c r="E10785">
        <v>41</v>
      </c>
      <c r="F10785">
        <v>64</v>
      </c>
      <c r="G10785" s="1">
        <f t="shared" si="672"/>
        <v>0.95348837209302328</v>
      </c>
      <c r="H10785" s="4">
        <f t="shared" si="673"/>
        <v>1</v>
      </c>
      <c r="I10785" s="5">
        <f>IF(OR(AND(F10785&gt;=50,G10785&gt;SUMIF(SeasonTotals!A$2:A$9,A10785,SeasonTotals!F$2:F$9)),AND(G10785&gt;0.885,F10785&gt;=50,D10785&lt;3)),1,0)</f>
        <v>1</v>
      </c>
      <c r="J10785" s="4">
        <f t="shared" si="674"/>
        <v>0</v>
      </c>
      <c r="K10785" s="5">
        <f t="shared" si="675"/>
        <v>0</v>
      </c>
    </row>
    <row r="10786" spans="1:11" x14ac:dyDescent="0.25">
      <c r="A10786" t="s">
        <v>129</v>
      </c>
      <c r="B10786" t="s">
        <v>43</v>
      </c>
      <c r="C10786">
        <v>1</v>
      </c>
      <c r="D10786">
        <v>1</v>
      </c>
      <c r="E10786">
        <v>18</v>
      </c>
      <c r="F10786">
        <v>60</v>
      </c>
      <c r="G10786" s="1">
        <f t="shared" si="672"/>
        <v>0.94736842105263153</v>
      </c>
      <c r="H10786" s="4">
        <f t="shared" si="673"/>
        <v>1</v>
      </c>
      <c r="I10786" s="5">
        <f>IF(OR(AND(F10786&gt;=50,G10786&gt;SUMIF(SeasonTotals!A$2:A$9,A10786,SeasonTotals!F$2:F$9)),AND(G10786&gt;0.885,F10786&gt;=50,D10786&lt;3)),1,0)</f>
        <v>1</v>
      </c>
      <c r="J10786" s="4">
        <f t="shared" si="674"/>
        <v>0</v>
      </c>
      <c r="K10786" s="5">
        <f t="shared" si="675"/>
        <v>0</v>
      </c>
    </row>
    <row r="10787" spans="1:11" x14ac:dyDescent="0.25">
      <c r="A10787" t="s">
        <v>129</v>
      </c>
      <c r="B10787" t="s">
        <v>43</v>
      </c>
      <c r="C10787">
        <v>1</v>
      </c>
      <c r="D10787">
        <v>2</v>
      </c>
      <c r="E10787">
        <v>21</v>
      </c>
      <c r="F10787">
        <v>59</v>
      </c>
      <c r="G10787" s="1">
        <f t="shared" si="672"/>
        <v>0.91304347826086951</v>
      </c>
      <c r="H10787" s="4">
        <f t="shared" si="673"/>
        <v>1</v>
      </c>
      <c r="I10787" s="5">
        <f>IF(OR(AND(F10787&gt;=50,G10787&gt;SUMIF(SeasonTotals!A$2:A$9,A10787,SeasonTotals!F$2:F$9)),AND(G10787&gt;0.885,F10787&gt;=50,D10787&lt;3)),1,0)</f>
        <v>1</v>
      </c>
      <c r="J10787" s="4">
        <f t="shared" si="674"/>
        <v>0</v>
      </c>
      <c r="K10787" s="5">
        <f t="shared" si="675"/>
        <v>0</v>
      </c>
    </row>
    <row r="10788" spans="1:11" x14ac:dyDescent="0.25">
      <c r="A10788" t="s">
        <v>129</v>
      </c>
      <c r="B10788" t="s">
        <v>43</v>
      </c>
      <c r="C10788">
        <v>1</v>
      </c>
      <c r="D10788">
        <v>1</v>
      </c>
      <c r="E10788">
        <v>27</v>
      </c>
      <c r="F10788">
        <v>60</v>
      </c>
      <c r="G10788" s="1">
        <f t="shared" si="672"/>
        <v>0.9642857142857143</v>
      </c>
      <c r="H10788" s="4">
        <f t="shared" si="673"/>
        <v>1</v>
      </c>
      <c r="I10788" s="5">
        <f>IF(OR(AND(F10788&gt;=50,G10788&gt;SUMIF(SeasonTotals!A$2:A$9,A10788,SeasonTotals!F$2:F$9)),AND(G10788&gt;0.885,F10788&gt;=50,D10788&lt;3)),1,0)</f>
        <v>1</v>
      </c>
      <c r="J10788" s="4">
        <f t="shared" si="674"/>
        <v>0</v>
      </c>
      <c r="K10788" s="5">
        <f t="shared" si="675"/>
        <v>0</v>
      </c>
    </row>
    <row r="10789" spans="1:11" x14ac:dyDescent="0.25">
      <c r="A10789" t="s">
        <v>129</v>
      </c>
      <c r="B10789" t="s">
        <v>43</v>
      </c>
      <c r="C10789">
        <v>1</v>
      </c>
      <c r="D10789">
        <v>3</v>
      </c>
      <c r="E10789">
        <v>23</v>
      </c>
      <c r="F10789">
        <v>58</v>
      </c>
      <c r="G10789" s="1">
        <f t="shared" si="672"/>
        <v>0.88461538461538458</v>
      </c>
      <c r="H10789" s="4">
        <f t="shared" si="673"/>
        <v>0</v>
      </c>
      <c r="I10789" s="5">
        <f>IF(OR(AND(F10789&gt;=50,G10789&gt;SUMIF(SeasonTotals!A$2:A$9,A10789,SeasonTotals!F$2:F$9)),AND(G10789&gt;0.885,F10789&gt;=50,D10789&lt;3)),1,0)</f>
        <v>0</v>
      </c>
      <c r="J10789" s="4">
        <f t="shared" si="674"/>
        <v>0</v>
      </c>
      <c r="K10789" s="5">
        <f t="shared" si="675"/>
        <v>0</v>
      </c>
    </row>
    <row r="10790" spans="1:11" x14ac:dyDescent="0.25">
      <c r="A10790" t="s">
        <v>129</v>
      </c>
      <c r="B10790" t="s">
        <v>43</v>
      </c>
      <c r="C10790">
        <v>1</v>
      </c>
      <c r="D10790">
        <v>2</v>
      </c>
      <c r="E10790">
        <v>30</v>
      </c>
      <c r="F10790">
        <v>60</v>
      </c>
      <c r="G10790" s="1">
        <f t="shared" si="672"/>
        <v>0.9375</v>
      </c>
      <c r="H10790" s="4">
        <f t="shared" si="673"/>
        <v>1</v>
      </c>
      <c r="I10790" s="5">
        <f>IF(OR(AND(F10790&gt;=50,G10790&gt;SUMIF(SeasonTotals!A$2:A$9,A10790,SeasonTotals!F$2:F$9)),AND(G10790&gt;0.885,F10790&gt;=50,D10790&lt;3)),1,0)</f>
        <v>1</v>
      </c>
      <c r="J10790" s="4">
        <f t="shared" si="674"/>
        <v>0</v>
      </c>
      <c r="K10790" s="5">
        <f t="shared" si="675"/>
        <v>0</v>
      </c>
    </row>
    <row r="10791" spans="1:11" x14ac:dyDescent="0.25">
      <c r="A10791" t="s">
        <v>129</v>
      </c>
      <c r="B10791" t="s">
        <v>43</v>
      </c>
      <c r="C10791">
        <v>1</v>
      </c>
      <c r="D10791">
        <v>1</v>
      </c>
      <c r="E10791">
        <v>29</v>
      </c>
      <c r="F10791">
        <v>60</v>
      </c>
      <c r="G10791" s="1">
        <f t="shared" si="672"/>
        <v>0.96666666666666667</v>
      </c>
      <c r="H10791" s="4">
        <f t="shared" si="673"/>
        <v>1</v>
      </c>
      <c r="I10791" s="5">
        <f>IF(OR(AND(F10791&gt;=50,G10791&gt;SUMIF(SeasonTotals!A$2:A$9,A10791,SeasonTotals!F$2:F$9)),AND(G10791&gt;0.885,F10791&gt;=50,D10791&lt;3)),1,0)</f>
        <v>1</v>
      </c>
      <c r="J10791" s="4">
        <f t="shared" si="674"/>
        <v>0</v>
      </c>
      <c r="K10791" s="5">
        <f t="shared" si="675"/>
        <v>0</v>
      </c>
    </row>
    <row r="10792" spans="1:11" x14ac:dyDescent="0.25">
      <c r="A10792" t="s">
        <v>129</v>
      </c>
      <c r="B10792" t="s">
        <v>43</v>
      </c>
      <c r="C10792">
        <v>1</v>
      </c>
      <c r="D10792">
        <v>1</v>
      </c>
      <c r="E10792">
        <v>25</v>
      </c>
      <c r="F10792">
        <v>60</v>
      </c>
      <c r="G10792" s="1">
        <f t="shared" si="672"/>
        <v>0.96153846153846156</v>
      </c>
      <c r="H10792" s="4">
        <f t="shared" si="673"/>
        <v>1</v>
      </c>
      <c r="I10792" s="5">
        <f>IF(OR(AND(F10792&gt;=50,G10792&gt;SUMIF(SeasonTotals!A$2:A$9,A10792,SeasonTotals!F$2:F$9)),AND(G10792&gt;0.885,F10792&gt;=50,D10792&lt;3)),1,0)</f>
        <v>1</v>
      </c>
      <c r="J10792" s="4">
        <f t="shared" si="674"/>
        <v>0</v>
      </c>
      <c r="K10792" s="5">
        <f t="shared" si="675"/>
        <v>0</v>
      </c>
    </row>
    <row r="10793" spans="1:11" x14ac:dyDescent="0.25">
      <c r="A10793" t="s">
        <v>129</v>
      </c>
      <c r="B10793" t="s">
        <v>43</v>
      </c>
      <c r="C10793">
        <v>1</v>
      </c>
      <c r="D10793">
        <v>4</v>
      </c>
      <c r="E10793">
        <v>17</v>
      </c>
      <c r="F10793">
        <v>59</v>
      </c>
      <c r="G10793" s="1">
        <f t="shared" si="672"/>
        <v>0.80952380952380953</v>
      </c>
      <c r="H10793" s="4">
        <f t="shared" si="673"/>
        <v>0</v>
      </c>
      <c r="I10793" s="5">
        <f>IF(OR(AND(F10793&gt;=50,G10793&gt;SUMIF(SeasonTotals!A$2:A$9,A10793,SeasonTotals!F$2:F$9)),AND(G10793&gt;0.885,F10793&gt;=50,D10793&lt;3)),1,0)</f>
        <v>0</v>
      </c>
      <c r="J10793" s="4">
        <f t="shared" si="674"/>
        <v>1</v>
      </c>
      <c r="K10793" s="5">
        <f t="shared" si="675"/>
        <v>0</v>
      </c>
    </row>
    <row r="10794" spans="1:11" x14ac:dyDescent="0.25">
      <c r="A10794" t="s">
        <v>129</v>
      </c>
      <c r="B10794" t="s">
        <v>43</v>
      </c>
      <c r="C10794">
        <v>1</v>
      </c>
      <c r="D10794">
        <v>2</v>
      </c>
      <c r="E10794">
        <v>27</v>
      </c>
      <c r="F10794">
        <v>60</v>
      </c>
      <c r="G10794" s="1">
        <f t="shared" si="672"/>
        <v>0.93103448275862066</v>
      </c>
      <c r="H10794" s="4">
        <f t="shared" si="673"/>
        <v>1</v>
      </c>
      <c r="I10794" s="5">
        <f>IF(OR(AND(F10794&gt;=50,G10794&gt;SUMIF(SeasonTotals!A$2:A$9,A10794,SeasonTotals!F$2:F$9)),AND(G10794&gt;0.885,F10794&gt;=50,D10794&lt;3)),1,0)</f>
        <v>1</v>
      </c>
      <c r="J10794" s="4">
        <f t="shared" si="674"/>
        <v>0</v>
      </c>
      <c r="K10794" s="5">
        <f t="shared" si="675"/>
        <v>0</v>
      </c>
    </row>
    <row r="10795" spans="1:11" x14ac:dyDescent="0.25">
      <c r="A10795" t="s">
        <v>129</v>
      </c>
      <c r="B10795" t="s">
        <v>43</v>
      </c>
      <c r="C10795">
        <v>1</v>
      </c>
      <c r="D10795">
        <v>2</v>
      </c>
      <c r="E10795">
        <v>21</v>
      </c>
      <c r="F10795">
        <v>60</v>
      </c>
      <c r="G10795" s="1">
        <f t="shared" si="672"/>
        <v>0.91304347826086951</v>
      </c>
      <c r="H10795" s="4">
        <f t="shared" si="673"/>
        <v>1</v>
      </c>
      <c r="I10795" s="5">
        <f>IF(OR(AND(F10795&gt;=50,G10795&gt;SUMIF(SeasonTotals!A$2:A$9,A10795,SeasonTotals!F$2:F$9)),AND(G10795&gt;0.885,F10795&gt;=50,D10795&lt;3)),1,0)</f>
        <v>1</v>
      </c>
      <c r="J10795" s="4">
        <f t="shared" si="674"/>
        <v>0</v>
      </c>
      <c r="K10795" s="5">
        <f t="shared" si="675"/>
        <v>0</v>
      </c>
    </row>
    <row r="10796" spans="1:11" x14ac:dyDescent="0.25">
      <c r="A10796" t="s">
        <v>129</v>
      </c>
      <c r="B10796" t="s">
        <v>43</v>
      </c>
      <c r="C10796">
        <v>1</v>
      </c>
      <c r="D10796">
        <v>4</v>
      </c>
      <c r="E10796">
        <v>21</v>
      </c>
      <c r="F10796">
        <v>57</v>
      </c>
      <c r="G10796" s="1">
        <f t="shared" si="672"/>
        <v>0.84</v>
      </c>
      <c r="H10796" s="4">
        <f t="shared" si="673"/>
        <v>0</v>
      </c>
      <c r="I10796" s="5">
        <f>IF(OR(AND(F10796&gt;=50,G10796&gt;SUMIF(SeasonTotals!A$2:A$9,A10796,SeasonTotals!F$2:F$9)),AND(G10796&gt;0.885,F10796&gt;=50,D10796&lt;3)),1,0)</f>
        <v>0</v>
      </c>
      <c r="J10796" s="4">
        <f t="shared" si="674"/>
        <v>1</v>
      </c>
      <c r="K10796" s="5">
        <f t="shared" si="675"/>
        <v>0</v>
      </c>
    </row>
    <row r="10797" spans="1:11" x14ac:dyDescent="0.25">
      <c r="A10797" t="s">
        <v>129</v>
      </c>
      <c r="B10797" t="s">
        <v>43</v>
      </c>
      <c r="C10797">
        <v>1</v>
      </c>
      <c r="D10797">
        <v>1</v>
      </c>
      <c r="E10797">
        <v>31</v>
      </c>
      <c r="F10797">
        <v>60</v>
      </c>
      <c r="G10797" s="1">
        <f t="shared" si="672"/>
        <v>0.96875</v>
      </c>
      <c r="H10797" s="4">
        <f t="shared" si="673"/>
        <v>1</v>
      </c>
      <c r="I10797" s="5">
        <f>IF(OR(AND(F10797&gt;=50,G10797&gt;SUMIF(SeasonTotals!A$2:A$9,A10797,SeasonTotals!F$2:F$9)),AND(G10797&gt;0.885,F10797&gt;=50,D10797&lt;3)),1,0)</f>
        <v>1</v>
      </c>
      <c r="J10797" s="4">
        <f t="shared" si="674"/>
        <v>0</v>
      </c>
      <c r="K10797" s="5">
        <f t="shared" si="675"/>
        <v>0</v>
      </c>
    </row>
    <row r="10798" spans="1:11" x14ac:dyDescent="0.25">
      <c r="A10798" t="s">
        <v>129</v>
      </c>
      <c r="B10798" t="s">
        <v>43</v>
      </c>
      <c r="C10798">
        <v>1</v>
      </c>
      <c r="D10798">
        <v>2</v>
      </c>
      <c r="E10798">
        <v>29</v>
      </c>
      <c r="F10798">
        <v>60</v>
      </c>
      <c r="G10798" s="1">
        <f t="shared" si="672"/>
        <v>0.93548387096774188</v>
      </c>
      <c r="H10798" s="4">
        <f t="shared" si="673"/>
        <v>1</v>
      </c>
      <c r="I10798" s="5">
        <f>IF(OR(AND(F10798&gt;=50,G10798&gt;SUMIF(SeasonTotals!A$2:A$9,A10798,SeasonTotals!F$2:F$9)),AND(G10798&gt;0.885,F10798&gt;=50,D10798&lt;3)),1,0)</f>
        <v>1</v>
      </c>
      <c r="J10798" s="4">
        <f t="shared" si="674"/>
        <v>0</v>
      </c>
      <c r="K10798" s="5">
        <f t="shared" si="675"/>
        <v>0</v>
      </c>
    </row>
    <row r="10799" spans="1:11" x14ac:dyDescent="0.25">
      <c r="A10799" t="s">
        <v>129</v>
      </c>
      <c r="B10799" t="s">
        <v>43</v>
      </c>
      <c r="C10799">
        <v>1</v>
      </c>
      <c r="D10799">
        <v>3</v>
      </c>
      <c r="E10799">
        <v>25</v>
      </c>
      <c r="F10799">
        <v>58</v>
      </c>
      <c r="G10799" s="1">
        <f t="shared" si="672"/>
        <v>0.8928571428571429</v>
      </c>
      <c r="H10799" s="4">
        <f t="shared" si="673"/>
        <v>0</v>
      </c>
      <c r="I10799" s="5">
        <f>IF(OR(AND(F10799&gt;=50,G10799&gt;SUMIF(SeasonTotals!A$2:A$9,A10799,SeasonTotals!F$2:F$9)),AND(G10799&gt;0.885,F10799&gt;=50,D10799&lt;3)),1,0)</f>
        <v>0</v>
      </c>
      <c r="J10799" s="4">
        <f t="shared" si="674"/>
        <v>0</v>
      </c>
      <c r="K10799" s="5">
        <f t="shared" si="675"/>
        <v>0</v>
      </c>
    </row>
    <row r="10800" spans="1:11" x14ac:dyDescent="0.25">
      <c r="A10800" t="s">
        <v>129</v>
      </c>
      <c r="B10800" t="s">
        <v>43</v>
      </c>
      <c r="C10800">
        <v>1</v>
      </c>
      <c r="D10800">
        <v>0</v>
      </c>
      <c r="E10800">
        <v>31</v>
      </c>
      <c r="F10800">
        <v>60</v>
      </c>
      <c r="G10800" s="1">
        <f t="shared" si="672"/>
        <v>1</v>
      </c>
      <c r="H10800" s="4">
        <f t="shared" si="673"/>
        <v>1</v>
      </c>
      <c r="I10800" s="5">
        <f>IF(OR(AND(F10800&gt;=50,G10800&gt;SUMIF(SeasonTotals!A$2:A$9,A10800,SeasonTotals!F$2:F$9)),AND(G10800&gt;0.885,F10800&gt;=50,D10800&lt;3)),1,0)</f>
        <v>1</v>
      </c>
      <c r="J10800" s="4">
        <f t="shared" si="674"/>
        <v>0</v>
      </c>
      <c r="K10800" s="5">
        <f t="shared" si="675"/>
        <v>0</v>
      </c>
    </row>
    <row r="10801" spans="1:11" x14ac:dyDescent="0.25">
      <c r="A10801" t="s">
        <v>129</v>
      </c>
      <c r="B10801" t="s">
        <v>43</v>
      </c>
      <c r="C10801">
        <v>1</v>
      </c>
      <c r="D10801">
        <v>4</v>
      </c>
      <c r="E10801">
        <v>25</v>
      </c>
      <c r="F10801">
        <v>60</v>
      </c>
      <c r="G10801" s="1">
        <f t="shared" si="672"/>
        <v>0.86206896551724133</v>
      </c>
      <c r="H10801" s="4">
        <f t="shared" si="673"/>
        <v>0</v>
      </c>
      <c r="I10801" s="5">
        <f>IF(OR(AND(F10801&gt;=50,G10801&gt;SUMIF(SeasonTotals!A$2:A$9,A10801,SeasonTotals!F$2:F$9)),AND(G10801&gt;0.885,F10801&gt;=50,D10801&lt;3)),1,0)</f>
        <v>0</v>
      </c>
      <c r="J10801" s="4">
        <f t="shared" si="674"/>
        <v>0</v>
      </c>
      <c r="K10801" s="5">
        <f t="shared" si="675"/>
        <v>0</v>
      </c>
    </row>
    <row r="10802" spans="1:11" x14ac:dyDescent="0.25">
      <c r="A10802" t="s">
        <v>129</v>
      </c>
      <c r="B10802" t="s">
        <v>43</v>
      </c>
      <c r="C10802">
        <v>1</v>
      </c>
      <c r="D10802">
        <v>4</v>
      </c>
      <c r="E10802">
        <v>14</v>
      </c>
      <c r="F10802">
        <v>59</v>
      </c>
      <c r="G10802" s="1">
        <f t="shared" si="672"/>
        <v>0.77777777777777779</v>
      </c>
      <c r="H10802" s="4">
        <f t="shared" si="673"/>
        <v>0</v>
      </c>
      <c r="I10802" s="5">
        <f>IF(OR(AND(F10802&gt;=50,G10802&gt;SUMIF(SeasonTotals!A$2:A$9,A10802,SeasonTotals!F$2:F$9)),AND(G10802&gt;0.885,F10802&gt;=50,D10802&lt;3)),1,0)</f>
        <v>0</v>
      </c>
      <c r="J10802" s="4">
        <f t="shared" si="674"/>
        <v>1</v>
      </c>
      <c r="K10802" s="5">
        <f t="shared" si="675"/>
        <v>0</v>
      </c>
    </row>
    <row r="10803" spans="1:11" x14ac:dyDescent="0.25">
      <c r="A10803" t="s">
        <v>129</v>
      </c>
      <c r="B10803" t="s">
        <v>43</v>
      </c>
      <c r="C10803">
        <v>1</v>
      </c>
      <c r="D10803">
        <v>2</v>
      </c>
      <c r="E10803">
        <v>25</v>
      </c>
      <c r="F10803">
        <v>65</v>
      </c>
      <c r="G10803" s="1">
        <f t="shared" si="672"/>
        <v>0.92592592592592593</v>
      </c>
      <c r="H10803" s="4">
        <f t="shared" si="673"/>
        <v>1</v>
      </c>
      <c r="I10803" s="5">
        <f>IF(OR(AND(F10803&gt;=50,G10803&gt;SUMIF(SeasonTotals!A$2:A$9,A10803,SeasonTotals!F$2:F$9)),AND(G10803&gt;0.885,F10803&gt;=50,D10803&lt;3)),1,0)</f>
        <v>1</v>
      </c>
      <c r="J10803" s="4">
        <f t="shared" si="674"/>
        <v>0</v>
      </c>
      <c r="K10803" s="5">
        <f t="shared" si="675"/>
        <v>0</v>
      </c>
    </row>
    <row r="10804" spans="1:11" x14ac:dyDescent="0.25">
      <c r="A10804" t="s">
        <v>129</v>
      </c>
      <c r="B10804" t="s">
        <v>43</v>
      </c>
      <c r="C10804">
        <v>1</v>
      </c>
      <c r="D10804">
        <v>2</v>
      </c>
      <c r="E10804">
        <v>25</v>
      </c>
      <c r="F10804">
        <v>64</v>
      </c>
      <c r="G10804" s="1">
        <f t="shared" si="672"/>
        <v>0.92592592592592593</v>
      </c>
      <c r="H10804" s="4">
        <f t="shared" si="673"/>
        <v>1</v>
      </c>
      <c r="I10804" s="5">
        <f>IF(OR(AND(F10804&gt;=50,G10804&gt;SUMIF(SeasonTotals!A$2:A$9,A10804,SeasonTotals!F$2:F$9)),AND(G10804&gt;0.885,F10804&gt;=50,D10804&lt;3)),1,0)</f>
        <v>1</v>
      </c>
      <c r="J10804" s="4">
        <f t="shared" si="674"/>
        <v>0</v>
      </c>
      <c r="K10804" s="5">
        <f t="shared" si="675"/>
        <v>0</v>
      </c>
    </row>
    <row r="10805" spans="1:11" x14ac:dyDescent="0.25">
      <c r="A10805" t="s">
        <v>129</v>
      </c>
      <c r="B10805" t="s">
        <v>43</v>
      </c>
      <c r="C10805">
        <v>1</v>
      </c>
      <c r="D10805">
        <v>0</v>
      </c>
      <c r="E10805">
        <v>27</v>
      </c>
      <c r="F10805">
        <v>59</v>
      </c>
      <c r="G10805" s="1">
        <f t="shared" si="672"/>
        <v>1</v>
      </c>
      <c r="H10805" s="4">
        <f t="shared" si="673"/>
        <v>1</v>
      </c>
      <c r="I10805" s="5">
        <f>IF(OR(AND(F10805&gt;=50,G10805&gt;SUMIF(SeasonTotals!A$2:A$9,A10805,SeasonTotals!F$2:F$9)),AND(G10805&gt;0.885,F10805&gt;=50,D10805&lt;3)),1,0)</f>
        <v>1</v>
      </c>
      <c r="J10805" s="4">
        <f t="shared" si="674"/>
        <v>0</v>
      </c>
      <c r="K10805" s="5">
        <f t="shared" si="675"/>
        <v>0</v>
      </c>
    </row>
    <row r="10806" spans="1:11" x14ac:dyDescent="0.25">
      <c r="A10806" t="s">
        <v>129</v>
      </c>
      <c r="B10806" t="s">
        <v>43</v>
      </c>
      <c r="C10806">
        <v>1</v>
      </c>
      <c r="D10806">
        <v>2</v>
      </c>
      <c r="E10806">
        <v>31</v>
      </c>
      <c r="F10806">
        <v>65</v>
      </c>
      <c r="G10806" s="1">
        <f t="shared" si="672"/>
        <v>0.93939393939393945</v>
      </c>
      <c r="H10806" s="4">
        <f t="shared" si="673"/>
        <v>1</v>
      </c>
      <c r="I10806" s="5">
        <f>IF(OR(AND(F10806&gt;=50,G10806&gt;SUMIF(SeasonTotals!A$2:A$9,A10806,SeasonTotals!F$2:F$9)),AND(G10806&gt;0.885,F10806&gt;=50,D10806&lt;3)),1,0)</f>
        <v>1</v>
      </c>
      <c r="J10806" s="4">
        <f t="shared" si="674"/>
        <v>0</v>
      </c>
      <c r="K10806" s="5">
        <f t="shared" si="675"/>
        <v>0</v>
      </c>
    </row>
    <row r="10807" spans="1:11" x14ac:dyDescent="0.25">
      <c r="A10807" t="s">
        <v>129</v>
      </c>
      <c r="B10807" t="s">
        <v>43</v>
      </c>
      <c r="C10807">
        <v>1</v>
      </c>
      <c r="D10807">
        <v>2</v>
      </c>
      <c r="E10807">
        <v>17</v>
      </c>
      <c r="F10807">
        <v>63</v>
      </c>
      <c r="G10807" s="1">
        <f t="shared" si="672"/>
        <v>0.89473684210526316</v>
      </c>
      <c r="H10807" s="4">
        <f t="shared" si="673"/>
        <v>1</v>
      </c>
      <c r="I10807" s="5">
        <f>IF(OR(AND(F10807&gt;=50,G10807&gt;SUMIF(SeasonTotals!A$2:A$9,A10807,SeasonTotals!F$2:F$9)),AND(G10807&gt;0.885,F10807&gt;=50,D10807&lt;3)),1,0)</f>
        <v>1</v>
      </c>
      <c r="J10807" s="4">
        <f t="shared" si="674"/>
        <v>0</v>
      </c>
      <c r="K10807" s="5">
        <f t="shared" si="675"/>
        <v>0</v>
      </c>
    </row>
    <row r="10808" spans="1:11" x14ac:dyDescent="0.25">
      <c r="A10808" t="s">
        <v>129</v>
      </c>
      <c r="B10808" t="s">
        <v>43</v>
      </c>
      <c r="C10808">
        <v>1</v>
      </c>
      <c r="D10808">
        <v>1</v>
      </c>
      <c r="E10808">
        <v>21</v>
      </c>
      <c r="F10808">
        <v>60</v>
      </c>
      <c r="G10808" s="1">
        <f t="shared" si="672"/>
        <v>0.95454545454545459</v>
      </c>
      <c r="H10808" s="4">
        <f t="shared" si="673"/>
        <v>1</v>
      </c>
      <c r="I10808" s="5">
        <f>IF(OR(AND(F10808&gt;=50,G10808&gt;SUMIF(SeasonTotals!A$2:A$9,A10808,SeasonTotals!F$2:F$9)),AND(G10808&gt;0.885,F10808&gt;=50,D10808&lt;3)),1,0)</f>
        <v>1</v>
      </c>
      <c r="J10808" s="4">
        <f t="shared" si="674"/>
        <v>0</v>
      </c>
      <c r="K10808" s="5">
        <f t="shared" si="675"/>
        <v>0</v>
      </c>
    </row>
    <row r="10809" spans="1:11" x14ac:dyDescent="0.25">
      <c r="A10809" t="s">
        <v>129</v>
      </c>
      <c r="B10809" t="s">
        <v>43</v>
      </c>
      <c r="C10809">
        <v>1</v>
      </c>
      <c r="D10809">
        <v>4</v>
      </c>
      <c r="E10809">
        <v>8</v>
      </c>
      <c r="F10809">
        <v>20</v>
      </c>
      <c r="G10809" s="1">
        <f t="shared" si="672"/>
        <v>0.66666666666666663</v>
      </c>
      <c r="H10809" s="4">
        <f t="shared" si="673"/>
        <v>0</v>
      </c>
      <c r="I10809" s="5">
        <f>IF(OR(AND(F10809&gt;=50,G10809&gt;SUMIF(SeasonTotals!A$2:A$9,A10809,SeasonTotals!F$2:F$9)),AND(G10809&gt;0.885,F10809&gt;=50,D10809&lt;3)),1,0)</f>
        <v>0</v>
      </c>
      <c r="J10809" s="4">
        <f t="shared" si="674"/>
        <v>1</v>
      </c>
      <c r="K10809" s="5">
        <f t="shared" si="675"/>
        <v>1</v>
      </c>
    </row>
    <row r="10810" spans="1:11" x14ac:dyDescent="0.25">
      <c r="A10810" t="s">
        <v>129</v>
      </c>
      <c r="B10810" t="s">
        <v>43</v>
      </c>
      <c r="C10810">
        <v>1</v>
      </c>
      <c r="D10810">
        <v>1</v>
      </c>
      <c r="E10810">
        <v>28</v>
      </c>
      <c r="F10810">
        <v>60</v>
      </c>
      <c r="G10810" s="1">
        <f t="shared" si="672"/>
        <v>0.96551724137931039</v>
      </c>
      <c r="H10810" s="4">
        <f t="shared" si="673"/>
        <v>1</v>
      </c>
      <c r="I10810" s="5">
        <f>IF(OR(AND(F10810&gt;=50,G10810&gt;SUMIF(SeasonTotals!A$2:A$9,A10810,SeasonTotals!F$2:F$9)),AND(G10810&gt;0.885,F10810&gt;=50,D10810&lt;3)),1,0)</f>
        <v>1</v>
      </c>
      <c r="J10810" s="4">
        <f t="shared" si="674"/>
        <v>0</v>
      </c>
      <c r="K10810" s="5">
        <f t="shared" si="675"/>
        <v>0</v>
      </c>
    </row>
    <row r="10811" spans="1:11" x14ac:dyDescent="0.25">
      <c r="A10811" t="s">
        <v>129</v>
      </c>
      <c r="B10811" t="s">
        <v>43</v>
      </c>
      <c r="C10811">
        <v>1</v>
      </c>
      <c r="D10811">
        <v>3</v>
      </c>
      <c r="E10811">
        <v>22</v>
      </c>
      <c r="F10811">
        <v>63</v>
      </c>
      <c r="G10811" s="1">
        <f t="shared" si="672"/>
        <v>0.88</v>
      </c>
      <c r="H10811" s="4">
        <f t="shared" si="673"/>
        <v>0</v>
      </c>
      <c r="I10811" s="5">
        <f>IF(OR(AND(F10811&gt;=50,G10811&gt;SUMIF(SeasonTotals!A$2:A$9,A10811,SeasonTotals!F$2:F$9)),AND(G10811&gt;0.885,F10811&gt;=50,D10811&lt;3)),1,0)</f>
        <v>0</v>
      </c>
      <c r="J10811" s="4">
        <f t="shared" si="674"/>
        <v>0</v>
      </c>
      <c r="K10811" s="5">
        <f t="shared" si="675"/>
        <v>0</v>
      </c>
    </row>
    <row r="10812" spans="1:11" x14ac:dyDescent="0.25">
      <c r="A10812" t="s">
        <v>129</v>
      </c>
      <c r="B10812" t="s">
        <v>43</v>
      </c>
      <c r="C10812">
        <v>1</v>
      </c>
      <c r="D10812">
        <v>2</v>
      </c>
      <c r="E10812">
        <v>27</v>
      </c>
      <c r="F10812">
        <v>57</v>
      </c>
      <c r="G10812" s="1">
        <f t="shared" si="672"/>
        <v>0.93103448275862066</v>
      </c>
      <c r="H10812" s="4">
        <f t="shared" si="673"/>
        <v>1</v>
      </c>
      <c r="I10812" s="5">
        <f>IF(OR(AND(F10812&gt;=50,G10812&gt;SUMIF(SeasonTotals!A$2:A$9,A10812,SeasonTotals!F$2:F$9)),AND(G10812&gt;0.885,F10812&gt;=50,D10812&lt;3)),1,0)</f>
        <v>1</v>
      </c>
      <c r="J10812" s="4">
        <f t="shared" si="674"/>
        <v>0</v>
      </c>
      <c r="K10812" s="5">
        <f t="shared" si="675"/>
        <v>0</v>
      </c>
    </row>
    <row r="10813" spans="1:11" x14ac:dyDescent="0.25">
      <c r="A10813" t="s">
        <v>129</v>
      </c>
      <c r="B10813" t="s">
        <v>43</v>
      </c>
      <c r="C10813">
        <v>1</v>
      </c>
      <c r="D10813">
        <v>3</v>
      </c>
      <c r="E10813">
        <v>40</v>
      </c>
      <c r="F10813">
        <v>65</v>
      </c>
      <c r="G10813" s="1">
        <f t="shared" si="672"/>
        <v>0.93023255813953487</v>
      </c>
      <c r="H10813" s="4">
        <f t="shared" si="673"/>
        <v>1</v>
      </c>
      <c r="I10813" s="5">
        <f>IF(OR(AND(F10813&gt;=50,G10813&gt;SUMIF(SeasonTotals!A$2:A$9,A10813,SeasonTotals!F$2:F$9)),AND(G10813&gt;0.885,F10813&gt;=50,D10813&lt;3)),1,0)</f>
        <v>1</v>
      </c>
      <c r="J10813" s="4">
        <f t="shared" si="674"/>
        <v>0</v>
      </c>
      <c r="K10813" s="5">
        <f t="shared" si="675"/>
        <v>0</v>
      </c>
    </row>
    <row r="10814" spans="1:11" x14ac:dyDescent="0.25">
      <c r="A10814" t="s">
        <v>129</v>
      </c>
      <c r="B10814" t="s">
        <v>43</v>
      </c>
      <c r="C10814">
        <v>1</v>
      </c>
      <c r="D10814">
        <v>4</v>
      </c>
      <c r="E10814">
        <v>23</v>
      </c>
      <c r="F10814">
        <v>58</v>
      </c>
      <c r="G10814" s="1">
        <f t="shared" si="672"/>
        <v>0.85185185185185186</v>
      </c>
      <c r="H10814" s="4">
        <f t="shared" si="673"/>
        <v>0</v>
      </c>
      <c r="I10814" s="5">
        <f>IF(OR(AND(F10814&gt;=50,G10814&gt;SUMIF(SeasonTotals!A$2:A$9,A10814,SeasonTotals!F$2:F$9)),AND(G10814&gt;0.885,F10814&gt;=50,D10814&lt;3)),1,0)</f>
        <v>0</v>
      </c>
      <c r="J10814" s="4">
        <f t="shared" si="674"/>
        <v>0</v>
      </c>
      <c r="K10814" s="5">
        <f t="shared" si="675"/>
        <v>0</v>
      </c>
    </row>
    <row r="10815" spans="1:11" x14ac:dyDescent="0.25">
      <c r="A10815" t="s">
        <v>129</v>
      </c>
      <c r="B10815" t="s">
        <v>43</v>
      </c>
      <c r="C10815">
        <v>1</v>
      </c>
      <c r="D10815">
        <v>0</v>
      </c>
      <c r="E10815">
        <v>19</v>
      </c>
      <c r="F10815">
        <v>60</v>
      </c>
      <c r="G10815" s="1">
        <f t="shared" si="672"/>
        <v>1</v>
      </c>
      <c r="H10815" s="4">
        <f t="shared" si="673"/>
        <v>1</v>
      </c>
      <c r="I10815" s="5">
        <f>IF(OR(AND(F10815&gt;=50,G10815&gt;SUMIF(SeasonTotals!A$2:A$9,A10815,SeasonTotals!F$2:F$9)),AND(G10815&gt;0.885,F10815&gt;=50,D10815&lt;3)),1,0)</f>
        <v>1</v>
      </c>
      <c r="J10815" s="4">
        <f t="shared" si="674"/>
        <v>0</v>
      </c>
      <c r="K10815" s="5">
        <f t="shared" si="675"/>
        <v>0</v>
      </c>
    </row>
    <row r="10816" spans="1:11" x14ac:dyDescent="0.25">
      <c r="A10816" t="s">
        <v>129</v>
      </c>
      <c r="B10816" t="s">
        <v>43</v>
      </c>
      <c r="C10816">
        <v>1</v>
      </c>
      <c r="D10816">
        <v>1</v>
      </c>
      <c r="E10816">
        <v>4</v>
      </c>
      <c r="F10816">
        <v>20</v>
      </c>
      <c r="G10816" s="1">
        <f t="shared" si="672"/>
        <v>0.8</v>
      </c>
      <c r="H10816" s="4">
        <f t="shared" si="673"/>
        <v>0</v>
      </c>
      <c r="I10816" s="5">
        <f>IF(OR(AND(F10816&gt;=50,G10816&gt;SUMIF(SeasonTotals!A$2:A$9,A10816,SeasonTotals!F$2:F$9)),AND(G10816&gt;0.885,F10816&gt;=50,D10816&lt;3)),1,0)</f>
        <v>0</v>
      </c>
      <c r="J10816" s="4">
        <f t="shared" si="674"/>
        <v>1</v>
      </c>
      <c r="K10816" s="5">
        <f t="shared" si="675"/>
        <v>1</v>
      </c>
    </row>
    <row r="10817" spans="1:11" x14ac:dyDescent="0.25">
      <c r="A10817" t="s">
        <v>129</v>
      </c>
      <c r="B10817" t="s">
        <v>43</v>
      </c>
      <c r="C10817">
        <v>1</v>
      </c>
      <c r="D10817">
        <v>4</v>
      </c>
      <c r="E10817">
        <v>22</v>
      </c>
      <c r="F10817">
        <v>60</v>
      </c>
      <c r="G10817" s="1">
        <f t="shared" si="672"/>
        <v>0.84615384615384615</v>
      </c>
      <c r="H10817" s="4">
        <f t="shared" si="673"/>
        <v>0</v>
      </c>
      <c r="I10817" s="5">
        <f>IF(OR(AND(F10817&gt;=50,G10817&gt;SUMIF(SeasonTotals!A$2:A$9,A10817,SeasonTotals!F$2:F$9)),AND(G10817&gt;0.885,F10817&gt;=50,D10817&lt;3)),1,0)</f>
        <v>0</v>
      </c>
      <c r="J10817" s="4">
        <f t="shared" si="674"/>
        <v>1</v>
      </c>
      <c r="K10817" s="5">
        <f t="shared" si="675"/>
        <v>0</v>
      </c>
    </row>
    <row r="10818" spans="1:11" x14ac:dyDescent="0.25">
      <c r="A10818" t="s">
        <v>129</v>
      </c>
      <c r="B10818" t="s">
        <v>43</v>
      </c>
      <c r="C10818">
        <v>1</v>
      </c>
      <c r="D10818">
        <v>3</v>
      </c>
      <c r="E10818">
        <v>32</v>
      </c>
      <c r="F10818">
        <v>63</v>
      </c>
      <c r="G10818" s="1">
        <f t="shared" ref="G10818:G10881" si="676">E10818/MAX(1,SUM(D10818:E10818))</f>
        <v>0.91428571428571426</v>
      </c>
      <c r="H10818" s="4">
        <f t="shared" ref="H10818:H10881" si="677">IF(AND(F10818&gt;=50,OR(G10818&gt;0.913,AND(G10818&gt;0.885,D10818&lt;3))),1,0)</f>
        <v>1</v>
      </c>
      <c r="I10818" s="5">
        <f>IF(OR(AND(F10818&gt;=50,G10818&gt;SUMIF(SeasonTotals!A$2:A$9,A10818,SeasonTotals!F$2:F$9)),AND(G10818&gt;0.885,F10818&gt;=50,D10818&lt;3)),1,0)</f>
        <v>1</v>
      </c>
      <c r="J10818" s="4">
        <f t="shared" ref="J10818:J10881" si="678">IF(G10818&lt;0.85,1,0)</f>
        <v>0</v>
      </c>
      <c r="K10818" s="5">
        <f t="shared" ref="K10818:K10881" si="679">IF(F10818&lt;55,1,0)</f>
        <v>0</v>
      </c>
    </row>
    <row r="10819" spans="1:11" x14ac:dyDescent="0.25">
      <c r="A10819" t="s">
        <v>129</v>
      </c>
      <c r="B10819" t="s">
        <v>43</v>
      </c>
      <c r="C10819">
        <v>1</v>
      </c>
      <c r="D10819">
        <v>4</v>
      </c>
      <c r="E10819">
        <v>17</v>
      </c>
      <c r="F10819">
        <v>58</v>
      </c>
      <c r="G10819" s="1">
        <f t="shared" si="676"/>
        <v>0.80952380952380953</v>
      </c>
      <c r="H10819" s="4">
        <f t="shared" si="677"/>
        <v>0</v>
      </c>
      <c r="I10819" s="5">
        <f>IF(OR(AND(F10819&gt;=50,G10819&gt;SUMIF(SeasonTotals!A$2:A$9,A10819,SeasonTotals!F$2:F$9)),AND(G10819&gt;0.885,F10819&gt;=50,D10819&lt;3)),1,0)</f>
        <v>0</v>
      </c>
      <c r="J10819" s="4">
        <f t="shared" si="678"/>
        <v>1</v>
      </c>
      <c r="K10819" s="5">
        <f t="shared" si="679"/>
        <v>0</v>
      </c>
    </row>
    <row r="10820" spans="1:11" x14ac:dyDescent="0.25">
      <c r="A10820" t="s">
        <v>129</v>
      </c>
      <c r="B10820" t="s">
        <v>43</v>
      </c>
      <c r="C10820">
        <v>1</v>
      </c>
      <c r="D10820">
        <v>3</v>
      </c>
      <c r="E10820">
        <v>23</v>
      </c>
      <c r="F10820">
        <v>59</v>
      </c>
      <c r="G10820" s="1">
        <f t="shared" si="676"/>
        <v>0.88461538461538458</v>
      </c>
      <c r="H10820" s="4">
        <f t="shared" si="677"/>
        <v>0</v>
      </c>
      <c r="I10820" s="5">
        <f>IF(OR(AND(F10820&gt;=50,G10820&gt;SUMIF(SeasonTotals!A$2:A$9,A10820,SeasonTotals!F$2:F$9)),AND(G10820&gt;0.885,F10820&gt;=50,D10820&lt;3)),1,0)</f>
        <v>0</v>
      </c>
      <c r="J10820" s="4">
        <f t="shared" si="678"/>
        <v>0</v>
      </c>
      <c r="K10820" s="5">
        <f t="shared" si="679"/>
        <v>0</v>
      </c>
    </row>
    <row r="10821" spans="1:11" x14ac:dyDescent="0.25">
      <c r="A10821" t="s">
        <v>129</v>
      </c>
      <c r="B10821" t="s">
        <v>43</v>
      </c>
      <c r="C10821">
        <v>1</v>
      </c>
      <c r="D10821">
        <v>1</v>
      </c>
      <c r="E10821">
        <v>27</v>
      </c>
      <c r="F10821">
        <v>65</v>
      </c>
      <c r="G10821" s="1">
        <f t="shared" si="676"/>
        <v>0.9642857142857143</v>
      </c>
      <c r="H10821" s="4">
        <f t="shared" si="677"/>
        <v>1</v>
      </c>
      <c r="I10821" s="5">
        <f>IF(OR(AND(F10821&gt;=50,G10821&gt;SUMIF(SeasonTotals!A$2:A$9,A10821,SeasonTotals!F$2:F$9)),AND(G10821&gt;0.885,F10821&gt;=50,D10821&lt;3)),1,0)</f>
        <v>1</v>
      </c>
      <c r="J10821" s="4">
        <f t="shared" si="678"/>
        <v>0</v>
      </c>
      <c r="K10821" s="5">
        <f t="shared" si="679"/>
        <v>0</v>
      </c>
    </row>
    <row r="10822" spans="1:11" x14ac:dyDescent="0.25">
      <c r="A10822" t="s">
        <v>129</v>
      </c>
      <c r="B10822" t="s">
        <v>43</v>
      </c>
      <c r="C10822">
        <v>1</v>
      </c>
      <c r="D10822">
        <v>2</v>
      </c>
      <c r="E10822">
        <v>27</v>
      </c>
      <c r="F10822">
        <v>65</v>
      </c>
      <c r="G10822" s="1">
        <f t="shared" si="676"/>
        <v>0.93103448275862066</v>
      </c>
      <c r="H10822" s="4">
        <f t="shared" si="677"/>
        <v>1</v>
      </c>
      <c r="I10822" s="5">
        <f>IF(OR(AND(F10822&gt;=50,G10822&gt;SUMIF(SeasonTotals!A$2:A$9,A10822,SeasonTotals!F$2:F$9)),AND(G10822&gt;0.885,F10822&gt;=50,D10822&lt;3)),1,0)</f>
        <v>1</v>
      </c>
      <c r="J10822" s="4">
        <f t="shared" si="678"/>
        <v>0</v>
      </c>
      <c r="K10822" s="5">
        <f t="shared" si="679"/>
        <v>0</v>
      </c>
    </row>
    <row r="10823" spans="1:11" x14ac:dyDescent="0.25">
      <c r="A10823" t="s">
        <v>129</v>
      </c>
      <c r="B10823" t="s">
        <v>43</v>
      </c>
      <c r="C10823">
        <v>1</v>
      </c>
      <c r="D10823">
        <v>2</v>
      </c>
      <c r="E10823">
        <v>19</v>
      </c>
      <c r="F10823">
        <v>59</v>
      </c>
      <c r="G10823" s="1">
        <f t="shared" si="676"/>
        <v>0.90476190476190477</v>
      </c>
      <c r="H10823" s="4">
        <f t="shared" si="677"/>
        <v>1</v>
      </c>
      <c r="I10823" s="5">
        <f>IF(OR(AND(F10823&gt;=50,G10823&gt;SUMIF(SeasonTotals!A$2:A$9,A10823,SeasonTotals!F$2:F$9)),AND(G10823&gt;0.885,F10823&gt;=50,D10823&lt;3)),1,0)</f>
        <v>1</v>
      </c>
      <c r="J10823" s="4">
        <f t="shared" si="678"/>
        <v>0</v>
      </c>
      <c r="K10823" s="5">
        <f t="shared" si="679"/>
        <v>0</v>
      </c>
    </row>
    <row r="10824" spans="1:11" x14ac:dyDescent="0.25">
      <c r="A10824" t="s">
        <v>129</v>
      </c>
      <c r="B10824" t="s">
        <v>43</v>
      </c>
      <c r="C10824">
        <v>1</v>
      </c>
      <c r="D10824">
        <v>2</v>
      </c>
      <c r="E10824">
        <v>31</v>
      </c>
      <c r="F10824">
        <v>64</v>
      </c>
      <c r="G10824" s="1">
        <f t="shared" si="676"/>
        <v>0.93939393939393945</v>
      </c>
      <c r="H10824" s="4">
        <f t="shared" si="677"/>
        <v>1</v>
      </c>
      <c r="I10824" s="5">
        <f>IF(OR(AND(F10824&gt;=50,G10824&gt;SUMIF(SeasonTotals!A$2:A$9,A10824,SeasonTotals!F$2:F$9)),AND(G10824&gt;0.885,F10824&gt;=50,D10824&lt;3)),1,0)</f>
        <v>1</v>
      </c>
      <c r="J10824" s="4">
        <f t="shared" si="678"/>
        <v>0</v>
      </c>
      <c r="K10824" s="5">
        <f t="shared" si="679"/>
        <v>0</v>
      </c>
    </row>
    <row r="10825" spans="1:11" x14ac:dyDescent="0.25">
      <c r="A10825" t="s">
        <v>129</v>
      </c>
      <c r="B10825" t="s">
        <v>45</v>
      </c>
      <c r="C10825">
        <v>1</v>
      </c>
      <c r="D10825">
        <v>2</v>
      </c>
      <c r="E10825">
        <v>20</v>
      </c>
      <c r="F10825">
        <v>59</v>
      </c>
      <c r="G10825" s="1">
        <f t="shared" si="676"/>
        <v>0.90909090909090906</v>
      </c>
      <c r="H10825" s="4">
        <f t="shared" si="677"/>
        <v>1</v>
      </c>
      <c r="I10825" s="5">
        <f>IF(OR(AND(F10825&gt;=50,G10825&gt;SUMIF(SeasonTotals!A$2:A$9,A10825,SeasonTotals!F$2:F$9)),AND(G10825&gt;0.885,F10825&gt;=50,D10825&lt;3)),1,0)</f>
        <v>1</v>
      </c>
      <c r="J10825" s="4">
        <f t="shared" si="678"/>
        <v>0</v>
      </c>
      <c r="K10825" s="5">
        <f t="shared" si="679"/>
        <v>0</v>
      </c>
    </row>
    <row r="10826" spans="1:11" x14ac:dyDescent="0.25">
      <c r="A10826" t="s">
        <v>129</v>
      </c>
      <c r="B10826" t="s">
        <v>45</v>
      </c>
      <c r="C10826">
        <v>1</v>
      </c>
      <c r="D10826">
        <v>2</v>
      </c>
      <c r="E10826">
        <v>15</v>
      </c>
      <c r="F10826">
        <v>60</v>
      </c>
      <c r="G10826" s="1">
        <f t="shared" si="676"/>
        <v>0.88235294117647056</v>
      </c>
      <c r="H10826" s="4">
        <f t="shared" si="677"/>
        <v>0</v>
      </c>
      <c r="I10826" s="5">
        <f>IF(OR(AND(F10826&gt;=50,G10826&gt;SUMIF(SeasonTotals!A$2:A$9,A10826,SeasonTotals!F$2:F$9)),AND(G10826&gt;0.885,F10826&gt;=50,D10826&lt;3)),1,0)</f>
        <v>0</v>
      </c>
      <c r="J10826" s="4">
        <f t="shared" si="678"/>
        <v>0</v>
      </c>
      <c r="K10826" s="5">
        <f t="shared" si="679"/>
        <v>0</v>
      </c>
    </row>
    <row r="10827" spans="1:11" x14ac:dyDescent="0.25">
      <c r="A10827" t="s">
        <v>129</v>
      </c>
      <c r="B10827" t="s">
        <v>45</v>
      </c>
      <c r="C10827">
        <v>1</v>
      </c>
      <c r="D10827">
        <v>1</v>
      </c>
      <c r="E10827">
        <v>29</v>
      </c>
      <c r="F10827">
        <v>64</v>
      </c>
      <c r="G10827" s="1">
        <f t="shared" si="676"/>
        <v>0.96666666666666667</v>
      </c>
      <c r="H10827" s="4">
        <f t="shared" si="677"/>
        <v>1</v>
      </c>
      <c r="I10827" s="5">
        <f>IF(OR(AND(F10827&gt;=50,G10827&gt;SUMIF(SeasonTotals!A$2:A$9,A10827,SeasonTotals!F$2:F$9)),AND(G10827&gt;0.885,F10827&gt;=50,D10827&lt;3)),1,0)</f>
        <v>1</v>
      </c>
      <c r="J10827" s="4">
        <f t="shared" si="678"/>
        <v>0</v>
      </c>
      <c r="K10827" s="5">
        <f t="shared" si="679"/>
        <v>0</v>
      </c>
    </row>
    <row r="10828" spans="1:11" x14ac:dyDescent="0.25">
      <c r="A10828" t="s">
        <v>129</v>
      </c>
      <c r="B10828" t="s">
        <v>45</v>
      </c>
      <c r="C10828">
        <v>1</v>
      </c>
      <c r="D10828">
        <v>3</v>
      </c>
      <c r="E10828">
        <v>26</v>
      </c>
      <c r="F10828">
        <v>60</v>
      </c>
      <c r="G10828" s="1">
        <f t="shared" si="676"/>
        <v>0.89655172413793105</v>
      </c>
      <c r="H10828" s="4">
        <f t="shared" si="677"/>
        <v>0</v>
      </c>
      <c r="I10828" s="5">
        <f>IF(OR(AND(F10828&gt;=50,G10828&gt;SUMIF(SeasonTotals!A$2:A$9,A10828,SeasonTotals!F$2:F$9)),AND(G10828&gt;0.885,F10828&gt;=50,D10828&lt;3)),1,0)</f>
        <v>0</v>
      </c>
      <c r="J10828" s="4">
        <f t="shared" si="678"/>
        <v>0</v>
      </c>
      <c r="K10828" s="5">
        <f t="shared" si="679"/>
        <v>0</v>
      </c>
    </row>
    <row r="10829" spans="1:11" x14ac:dyDescent="0.25">
      <c r="A10829" t="s">
        <v>129</v>
      </c>
      <c r="B10829" t="s">
        <v>45</v>
      </c>
      <c r="C10829">
        <v>1</v>
      </c>
      <c r="D10829">
        <v>1</v>
      </c>
      <c r="E10829">
        <v>20</v>
      </c>
      <c r="F10829">
        <v>60</v>
      </c>
      <c r="G10829" s="1">
        <f t="shared" si="676"/>
        <v>0.95238095238095233</v>
      </c>
      <c r="H10829" s="4">
        <f t="shared" si="677"/>
        <v>1</v>
      </c>
      <c r="I10829" s="5">
        <f>IF(OR(AND(F10829&gt;=50,G10829&gt;SUMIF(SeasonTotals!A$2:A$9,A10829,SeasonTotals!F$2:F$9)),AND(G10829&gt;0.885,F10829&gt;=50,D10829&lt;3)),1,0)</f>
        <v>1</v>
      </c>
      <c r="J10829" s="4">
        <f t="shared" si="678"/>
        <v>0</v>
      </c>
      <c r="K10829" s="5">
        <f t="shared" si="679"/>
        <v>0</v>
      </c>
    </row>
    <row r="10830" spans="1:11" x14ac:dyDescent="0.25">
      <c r="A10830" t="s">
        <v>129</v>
      </c>
      <c r="B10830" t="s">
        <v>45</v>
      </c>
      <c r="C10830">
        <v>1</v>
      </c>
      <c r="D10830">
        <v>1</v>
      </c>
      <c r="E10830">
        <v>20</v>
      </c>
      <c r="F10830">
        <v>60</v>
      </c>
      <c r="G10830" s="1">
        <f t="shared" si="676"/>
        <v>0.95238095238095233</v>
      </c>
      <c r="H10830" s="4">
        <f t="shared" si="677"/>
        <v>1</v>
      </c>
      <c r="I10830" s="5">
        <f>IF(OR(AND(F10830&gt;=50,G10830&gt;SUMIF(SeasonTotals!A$2:A$9,A10830,SeasonTotals!F$2:F$9)),AND(G10830&gt;0.885,F10830&gt;=50,D10830&lt;3)),1,0)</f>
        <v>1</v>
      </c>
      <c r="J10830" s="4">
        <f t="shared" si="678"/>
        <v>0</v>
      </c>
      <c r="K10830" s="5">
        <f t="shared" si="679"/>
        <v>0</v>
      </c>
    </row>
    <row r="10831" spans="1:11" x14ac:dyDescent="0.25">
      <c r="A10831" t="s">
        <v>129</v>
      </c>
      <c r="B10831" t="s">
        <v>45</v>
      </c>
      <c r="C10831">
        <v>1</v>
      </c>
      <c r="D10831">
        <v>2</v>
      </c>
      <c r="E10831">
        <v>31</v>
      </c>
      <c r="F10831">
        <v>60</v>
      </c>
      <c r="G10831" s="1">
        <f t="shared" si="676"/>
        <v>0.93939393939393945</v>
      </c>
      <c r="H10831" s="4">
        <f t="shared" si="677"/>
        <v>1</v>
      </c>
      <c r="I10831" s="5">
        <f>IF(OR(AND(F10831&gt;=50,G10831&gt;SUMIF(SeasonTotals!A$2:A$9,A10831,SeasonTotals!F$2:F$9)),AND(G10831&gt;0.885,F10831&gt;=50,D10831&lt;3)),1,0)</f>
        <v>1</v>
      </c>
      <c r="J10831" s="4">
        <f t="shared" si="678"/>
        <v>0</v>
      </c>
      <c r="K10831" s="5">
        <f t="shared" si="679"/>
        <v>0</v>
      </c>
    </row>
    <row r="10832" spans="1:11" x14ac:dyDescent="0.25">
      <c r="A10832" t="s">
        <v>129</v>
      </c>
      <c r="B10832" t="s">
        <v>45</v>
      </c>
      <c r="C10832">
        <v>1</v>
      </c>
      <c r="D10832">
        <v>2</v>
      </c>
      <c r="E10832">
        <v>28</v>
      </c>
      <c r="F10832">
        <v>60</v>
      </c>
      <c r="G10832" s="1">
        <f t="shared" si="676"/>
        <v>0.93333333333333335</v>
      </c>
      <c r="H10832" s="4">
        <f t="shared" si="677"/>
        <v>1</v>
      </c>
      <c r="I10832" s="5">
        <f>IF(OR(AND(F10832&gt;=50,G10832&gt;SUMIF(SeasonTotals!A$2:A$9,A10832,SeasonTotals!F$2:F$9)),AND(G10832&gt;0.885,F10832&gt;=50,D10832&lt;3)),1,0)</f>
        <v>1</v>
      </c>
      <c r="J10832" s="4">
        <f t="shared" si="678"/>
        <v>0</v>
      </c>
      <c r="K10832" s="5">
        <f t="shared" si="679"/>
        <v>0</v>
      </c>
    </row>
    <row r="10833" spans="1:11" x14ac:dyDescent="0.25">
      <c r="A10833" t="s">
        <v>129</v>
      </c>
      <c r="B10833" t="s">
        <v>45</v>
      </c>
      <c r="C10833">
        <v>1</v>
      </c>
      <c r="D10833">
        <v>3</v>
      </c>
      <c r="E10833">
        <v>20</v>
      </c>
      <c r="F10833">
        <v>58</v>
      </c>
      <c r="G10833" s="1">
        <f t="shared" si="676"/>
        <v>0.86956521739130432</v>
      </c>
      <c r="H10833" s="4">
        <f t="shared" si="677"/>
        <v>0</v>
      </c>
      <c r="I10833" s="5">
        <f>IF(OR(AND(F10833&gt;=50,G10833&gt;SUMIF(SeasonTotals!A$2:A$9,A10833,SeasonTotals!F$2:F$9)),AND(G10833&gt;0.885,F10833&gt;=50,D10833&lt;3)),1,0)</f>
        <v>0</v>
      </c>
      <c r="J10833" s="4">
        <f t="shared" si="678"/>
        <v>0</v>
      </c>
      <c r="K10833" s="5">
        <f t="shared" si="679"/>
        <v>0</v>
      </c>
    </row>
    <row r="10834" spans="1:11" x14ac:dyDescent="0.25">
      <c r="A10834" t="s">
        <v>129</v>
      </c>
      <c r="B10834" t="s">
        <v>45</v>
      </c>
      <c r="C10834">
        <v>1</v>
      </c>
      <c r="D10834">
        <v>3</v>
      </c>
      <c r="E10834">
        <v>21</v>
      </c>
      <c r="F10834">
        <v>60</v>
      </c>
      <c r="G10834" s="1">
        <f t="shared" si="676"/>
        <v>0.875</v>
      </c>
      <c r="H10834" s="4">
        <f t="shared" si="677"/>
        <v>0</v>
      </c>
      <c r="I10834" s="5">
        <f>IF(OR(AND(F10834&gt;=50,G10834&gt;SUMIF(SeasonTotals!A$2:A$9,A10834,SeasonTotals!F$2:F$9)),AND(G10834&gt;0.885,F10834&gt;=50,D10834&lt;3)),1,0)</f>
        <v>0</v>
      </c>
      <c r="J10834" s="4">
        <f t="shared" si="678"/>
        <v>0</v>
      </c>
      <c r="K10834" s="5">
        <f t="shared" si="679"/>
        <v>0</v>
      </c>
    </row>
    <row r="10835" spans="1:11" x14ac:dyDescent="0.25">
      <c r="A10835" t="s">
        <v>129</v>
      </c>
      <c r="B10835" t="s">
        <v>45</v>
      </c>
      <c r="C10835">
        <v>1</v>
      </c>
      <c r="D10835">
        <v>3</v>
      </c>
      <c r="E10835">
        <v>17</v>
      </c>
      <c r="F10835">
        <v>59</v>
      </c>
      <c r="G10835" s="1">
        <f t="shared" si="676"/>
        <v>0.85</v>
      </c>
      <c r="H10835" s="4">
        <f t="shared" si="677"/>
        <v>0</v>
      </c>
      <c r="I10835" s="5">
        <f>IF(OR(AND(F10835&gt;=50,G10835&gt;SUMIF(SeasonTotals!A$2:A$9,A10835,SeasonTotals!F$2:F$9)),AND(G10835&gt;0.885,F10835&gt;=50,D10835&lt;3)),1,0)</f>
        <v>0</v>
      </c>
      <c r="J10835" s="4">
        <f t="shared" si="678"/>
        <v>0</v>
      </c>
      <c r="K10835" s="5">
        <f t="shared" si="679"/>
        <v>0</v>
      </c>
    </row>
    <row r="10836" spans="1:11" x14ac:dyDescent="0.25">
      <c r="A10836" t="s">
        <v>129</v>
      </c>
      <c r="B10836" t="s">
        <v>45</v>
      </c>
      <c r="C10836">
        <v>1</v>
      </c>
      <c r="D10836">
        <v>4</v>
      </c>
      <c r="E10836">
        <v>20</v>
      </c>
      <c r="F10836">
        <v>60</v>
      </c>
      <c r="G10836" s="1">
        <f t="shared" si="676"/>
        <v>0.83333333333333337</v>
      </c>
      <c r="H10836" s="4">
        <f t="shared" si="677"/>
        <v>0</v>
      </c>
      <c r="I10836" s="5">
        <f>IF(OR(AND(F10836&gt;=50,G10836&gt;SUMIF(SeasonTotals!A$2:A$9,A10836,SeasonTotals!F$2:F$9)),AND(G10836&gt;0.885,F10836&gt;=50,D10836&lt;3)),1,0)</f>
        <v>0</v>
      </c>
      <c r="J10836" s="4">
        <f t="shared" si="678"/>
        <v>1</v>
      </c>
      <c r="K10836" s="5">
        <f t="shared" si="679"/>
        <v>0</v>
      </c>
    </row>
    <row r="10837" spans="1:11" x14ac:dyDescent="0.25">
      <c r="A10837" t="s">
        <v>129</v>
      </c>
      <c r="B10837" t="s">
        <v>46</v>
      </c>
      <c r="C10837">
        <v>1</v>
      </c>
      <c r="D10837">
        <v>2</v>
      </c>
      <c r="E10837">
        <v>24</v>
      </c>
      <c r="F10837">
        <v>60</v>
      </c>
      <c r="G10837" s="1">
        <f t="shared" si="676"/>
        <v>0.92307692307692313</v>
      </c>
      <c r="H10837" s="4">
        <f t="shared" si="677"/>
        <v>1</v>
      </c>
      <c r="I10837" s="5">
        <f>IF(OR(AND(F10837&gt;=50,G10837&gt;SUMIF(SeasonTotals!A$2:A$9,A10837,SeasonTotals!F$2:F$9)),AND(G10837&gt;0.885,F10837&gt;=50,D10837&lt;3)),1,0)</f>
        <v>1</v>
      </c>
      <c r="J10837" s="4">
        <f t="shared" si="678"/>
        <v>0</v>
      </c>
      <c r="K10837" s="5">
        <f t="shared" si="679"/>
        <v>0</v>
      </c>
    </row>
    <row r="10838" spans="1:11" x14ac:dyDescent="0.25">
      <c r="A10838" t="s">
        <v>129</v>
      </c>
      <c r="B10838" t="s">
        <v>46</v>
      </c>
      <c r="C10838">
        <v>1</v>
      </c>
      <c r="D10838">
        <v>2</v>
      </c>
      <c r="E10838">
        <v>29</v>
      </c>
      <c r="F10838">
        <v>65</v>
      </c>
      <c r="G10838" s="1">
        <f t="shared" si="676"/>
        <v>0.93548387096774188</v>
      </c>
      <c r="H10838" s="4">
        <f t="shared" si="677"/>
        <v>1</v>
      </c>
      <c r="I10838" s="5">
        <f>IF(OR(AND(F10838&gt;=50,G10838&gt;SUMIF(SeasonTotals!A$2:A$9,A10838,SeasonTotals!F$2:F$9)),AND(G10838&gt;0.885,F10838&gt;=50,D10838&lt;3)),1,0)</f>
        <v>1</v>
      </c>
      <c r="J10838" s="4">
        <f t="shared" si="678"/>
        <v>0</v>
      </c>
      <c r="K10838" s="5">
        <f t="shared" si="679"/>
        <v>0</v>
      </c>
    </row>
    <row r="10839" spans="1:11" x14ac:dyDescent="0.25">
      <c r="A10839" t="s">
        <v>129</v>
      </c>
      <c r="B10839" t="s">
        <v>46</v>
      </c>
      <c r="C10839">
        <v>1</v>
      </c>
      <c r="D10839">
        <v>3</v>
      </c>
      <c r="E10839">
        <v>38</v>
      </c>
      <c r="F10839">
        <v>64</v>
      </c>
      <c r="G10839" s="1">
        <f t="shared" si="676"/>
        <v>0.92682926829268297</v>
      </c>
      <c r="H10839" s="4">
        <f t="shared" si="677"/>
        <v>1</v>
      </c>
      <c r="I10839" s="5">
        <f>IF(OR(AND(F10839&gt;=50,G10839&gt;SUMIF(SeasonTotals!A$2:A$9,A10839,SeasonTotals!F$2:F$9)),AND(G10839&gt;0.885,F10839&gt;=50,D10839&lt;3)),1,0)</f>
        <v>1</v>
      </c>
      <c r="J10839" s="4">
        <f t="shared" si="678"/>
        <v>0</v>
      </c>
      <c r="K10839" s="5">
        <f t="shared" si="679"/>
        <v>0</v>
      </c>
    </row>
    <row r="10840" spans="1:11" x14ac:dyDescent="0.25">
      <c r="A10840" t="s">
        <v>129</v>
      </c>
      <c r="B10840" t="s">
        <v>46</v>
      </c>
      <c r="C10840">
        <v>1</v>
      </c>
      <c r="D10840">
        <v>4</v>
      </c>
      <c r="E10840">
        <v>25</v>
      </c>
      <c r="F10840">
        <v>60</v>
      </c>
      <c r="G10840" s="1">
        <f t="shared" si="676"/>
        <v>0.86206896551724133</v>
      </c>
      <c r="H10840" s="4">
        <f t="shared" si="677"/>
        <v>0</v>
      </c>
      <c r="I10840" s="5">
        <f>IF(OR(AND(F10840&gt;=50,G10840&gt;SUMIF(SeasonTotals!A$2:A$9,A10840,SeasonTotals!F$2:F$9)),AND(G10840&gt;0.885,F10840&gt;=50,D10840&lt;3)),1,0)</f>
        <v>0</v>
      </c>
      <c r="J10840" s="4">
        <f t="shared" si="678"/>
        <v>0</v>
      </c>
      <c r="K10840" s="5">
        <f t="shared" si="679"/>
        <v>0</v>
      </c>
    </row>
    <row r="10841" spans="1:11" x14ac:dyDescent="0.25">
      <c r="A10841" t="s">
        <v>129</v>
      </c>
      <c r="B10841" t="s">
        <v>46</v>
      </c>
      <c r="C10841">
        <v>1</v>
      </c>
      <c r="D10841">
        <v>0</v>
      </c>
      <c r="E10841">
        <v>31</v>
      </c>
      <c r="F10841">
        <v>60</v>
      </c>
      <c r="G10841" s="1">
        <f t="shared" si="676"/>
        <v>1</v>
      </c>
      <c r="H10841" s="4">
        <f t="shared" si="677"/>
        <v>1</v>
      </c>
      <c r="I10841" s="5">
        <f>IF(OR(AND(F10841&gt;=50,G10841&gt;SUMIF(SeasonTotals!A$2:A$9,A10841,SeasonTotals!F$2:F$9)),AND(G10841&gt;0.885,F10841&gt;=50,D10841&lt;3)),1,0)</f>
        <v>1</v>
      </c>
      <c r="J10841" s="4">
        <f t="shared" si="678"/>
        <v>0</v>
      </c>
      <c r="K10841" s="5">
        <f t="shared" si="679"/>
        <v>0</v>
      </c>
    </row>
    <row r="10842" spans="1:11" x14ac:dyDescent="0.25">
      <c r="A10842" t="s">
        <v>129</v>
      </c>
      <c r="B10842" t="s">
        <v>46</v>
      </c>
      <c r="C10842">
        <v>1</v>
      </c>
      <c r="D10842">
        <v>5</v>
      </c>
      <c r="E10842">
        <v>37</v>
      </c>
      <c r="F10842">
        <v>60</v>
      </c>
      <c r="G10842" s="1">
        <f t="shared" si="676"/>
        <v>0.88095238095238093</v>
      </c>
      <c r="H10842" s="4">
        <f t="shared" si="677"/>
        <v>0</v>
      </c>
      <c r="I10842" s="5">
        <f>IF(OR(AND(F10842&gt;=50,G10842&gt;SUMIF(SeasonTotals!A$2:A$9,A10842,SeasonTotals!F$2:F$9)),AND(G10842&gt;0.885,F10842&gt;=50,D10842&lt;3)),1,0)</f>
        <v>0</v>
      </c>
      <c r="J10842" s="4">
        <f t="shared" si="678"/>
        <v>0</v>
      </c>
      <c r="K10842" s="5">
        <f t="shared" si="679"/>
        <v>0</v>
      </c>
    </row>
    <row r="10843" spans="1:11" x14ac:dyDescent="0.25">
      <c r="A10843" t="s">
        <v>129</v>
      </c>
      <c r="B10843" t="s">
        <v>46</v>
      </c>
      <c r="C10843">
        <v>1</v>
      </c>
      <c r="D10843">
        <v>2</v>
      </c>
      <c r="E10843">
        <v>20</v>
      </c>
      <c r="F10843">
        <v>58</v>
      </c>
      <c r="G10843" s="1">
        <f t="shared" si="676"/>
        <v>0.90909090909090906</v>
      </c>
      <c r="H10843" s="4">
        <f t="shared" si="677"/>
        <v>1</v>
      </c>
      <c r="I10843" s="5">
        <f>IF(OR(AND(F10843&gt;=50,G10843&gt;SUMIF(SeasonTotals!A$2:A$9,A10843,SeasonTotals!F$2:F$9)),AND(G10843&gt;0.885,F10843&gt;=50,D10843&lt;3)),1,0)</f>
        <v>1</v>
      </c>
      <c r="J10843" s="4">
        <f t="shared" si="678"/>
        <v>0</v>
      </c>
      <c r="K10843" s="5">
        <f t="shared" si="679"/>
        <v>0</v>
      </c>
    </row>
    <row r="10844" spans="1:11" x14ac:dyDescent="0.25">
      <c r="A10844" t="s">
        <v>129</v>
      </c>
      <c r="B10844" t="s">
        <v>46</v>
      </c>
      <c r="C10844">
        <v>1</v>
      </c>
      <c r="D10844">
        <v>3</v>
      </c>
      <c r="E10844">
        <v>20</v>
      </c>
      <c r="F10844">
        <v>65</v>
      </c>
      <c r="G10844" s="1">
        <f t="shared" si="676"/>
        <v>0.86956521739130432</v>
      </c>
      <c r="H10844" s="4">
        <f t="shared" si="677"/>
        <v>0</v>
      </c>
      <c r="I10844" s="5">
        <f>IF(OR(AND(F10844&gt;=50,G10844&gt;SUMIF(SeasonTotals!A$2:A$9,A10844,SeasonTotals!F$2:F$9)),AND(G10844&gt;0.885,F10844&gt;=50,D10844&lt;3)),1,0)</f>
        <v>0</v>
      </c>
      <c r="J10844" s="4">
        <f t="shared" si="678"/>
        <v>0</v>
      </c>
      <c r="K10844" s="5">
        <f t="shared" si="679"/>
        <v>0</v>
      </c>
    </row>
    <row r="10845" spans="1:11" x14ac:dyDescent="0.25">
      <c r="A10845" t="s">
        <v>129</v>
      </c>
      <c r="B10845" t="s">
        <v>46</v>
      </c>
      <c r="C10845">
        <v>1</v>
      </c>
      <c r="D10845">
        <v>2</v>
      </c>
      <c r="E10845">
        <v>15</v>
      </c>
      <c r="F10845">
        <v>64</v>
      </c>
      <c r="G10845" s="1">
        <f t="shared" si="676"/>
        <v>0.88235294117647056</v>
      </c>
      <c r="H10845" s="4">
        <f t="shared" si="677"/>
        <v>0</v>
      </c>
      <c r="I10845" s="5">
        <f>IF(OR(AND(F10845&gt;=50,G10845&gt;SUMIF(SeasonTotals!A$2:A$9,A10845,SeasonTotals!F$2:F$9)),AND(G10845&gt;0.885,F10845&gt;=50,D10845&lt;3)),1,0)</f>
        <v>0</v>
      </c>
      <c r="J10845" s="4">
        <f t="shared" si="678"/>
        <v>0</v>
      </c>
      <c r="K10845" s="5">
        <f t="shared" si="679"/>
        <v>0</v>
      </c>
    </row>
    <row r="10846" spans="1:11" x14ac:dyDescent="0.25">
      <c r="A10846" t="s">
        <v>129</v>
      </c>
      <c r="B10846" t="s">
        <v>46</v>
      </c>
      <c r="C10846">
        <v>1</v>
      </c>
      <c r="D10846">
        <v>4</v>
      </c>
      <c r="E10846">
        <v>33</v>
      </c>
      <c r="F10846">
        <v>59</v>
      </c>
      <c r="G10846" s="1">
        <f t="shared" si="676"/>
        <v>0.89189189189189189</v>
      </c>
      <c r="H10846" s="4">
        <f t="shared" si="677"/>
        <v>0</v>
      </c>
      <c r="I10846" s="5">
        <f>IF(OR(AND(F10846&gt;=50,G10846&gt;SUMIF(SeasonTotals!A$2:A$9,A10846,SeasonTotals!F$2:F$9)),AND(G10846&gt;0.885,F10846&gt;=50,D10846&lt;3)),1,0)</f>
        <v>0</v>
      </c>
      <c r="J10846" s="4">
        <f t="shared" si="678"/>
        <v>0</v>
      </c>
      <c r="K10846" s="5">
        <f t="shared" si="679"/>
        <v>0</v>
      </c>
    </row>
    <row r="10847" spans="1:11" x14ac:dyDescent="0.25">
      <c r="A10847" t="s">
        <v>129</v>
      </c>
      <c r="B10847" t="s">
        <v>46</v>
      </c>
      <c r="C10847">
        <v>1</v>
      </c>
      <c r="D10847">
        <v>0</v>
      </c>
      <c r="E10847">
        <v>23</v>
      </c>
      <c r="F10847">
        <v>60</v>
      </c>
      <c r="G10847" s="1">
        <f t="shared" si="676"/>
        <v>1</v>
      </c>
      <c r="H10847" s="4">
        <f t="shared" si="677"/>
        <v>1</v>
      </c>
      <c r="I10847" s="5">
        <f>IF(OR(AND(F10847&gt;=50,G10847&gt;SUMIF(SeasonTotals!A$2:A$9,A10847,SeasonTotals!F$2:F$9)),AND(G10847&gt;0.885,F10847&gt;=50,D10847&lt;3)),1,0)</f>
        <v>1</v>
      </c>
      <c r="J10847" s="4">
        <f t="shared" si="678"/>
        <v>0</v>
      </c>
      <c r="K10847" s="5">
        <f t="shared" si="679"/>
        <v>0</v>
      </c>
    </row>
    <row r="10848" spans="1:11" x14ac:dyDescent="0.25">
      <c r="A10848" t="s">
        <v>129</v>
      </c>
      <c r="B10848" t="s">
        <v>46</v>
      </c>
      <c r="C10848">
        <v>1</v>
      </c>
      <c r="D10848">
        <v>3</v>
      </c>
      <c r="E10848">
        <v>16</v>
      </c>
      <c r="F10848">
        <v>58</v>
      </c>
      <c r="G10848" s="1">
        <f t="shared" si="676"/>
        <v>0.84210526315789469</v>
      </c>
      <c r="H10848" s="4">
        <f t="shared" si="677"/>
        <v>0</v>
      </c>
      <c r="I10848" s="5">
        <f>IF(OR(AND(F10848&gt;=50,G10848&gt;SUMIF(SeasonTotals!A$2:A$9,A10848,SeasonTotals!F$2:F$9)),AND(G10848&gt;0.885,F10848&gt;=50,D10848&lt;3)),1,0)</f>
        <v>0</v>
      </c>
      <c r="J10848" s="4">
        <f t="shared" si="678"/>
        <v>1</v>
      </c>
      <c r="K10848" s="5">
        <f t="shared" si="679"/>
        <v>0</v>
      </c>
    </row>
    <row r="10849" spans="1:11" x14ac:dyDescent="0.25">
      <c r="A10849" t="s">
        <v>129</v>
      </c>
      <c r="B10849" t="s">
        <v>46</v>
      </c>
      <c r="C10849">
        <v>1</v>
      </c>
      <c r="D10849">
        <v>4</v>
      </c>
      <c r="E10849">
        <v>32</v>
      </c>
      <c r="F10849">
        <v>60</v>
      </c>
      <c r="G10849" s="1">
        <f t="shared" si="676"/>
        <v>0.88888888888888884</v>
      </c>
      <c r="H10849" s="4">
        <f t="shared" si="677"/>
        <v>0</v>
      </c>
      <c r="I10849" s="5">
        <f>IF(OR(AND(F10849&gt;=50,G10849&gt;SUMIF(SeasonTotals!A$2:A$9,A10849,SeasonTotals!F$2:F$9)),AND(G10849&gt;0.885,F10849&gt;=50,D10849&lt;3)),1,0)</f>
        <v>0</v>
      </c>
      <c r="J10849" s="4">
        <f t="shared" si="678"/>
        <v>0</v>
      </c>
      <c r="K10849" s="5">
        <f t="shared" si="679"/>
        <v>0</v>
      </c>
    </row>
    <row r="10850" spans="1:11" x14ac:dyDescent="0.25">
      <c r="A10850" t="s">
        <v>129</v>
      </c>
      <c r="B10850" t="s">
        <v>46</v>
      </c>
      <c r="C10850">
        <v>1</v>
      </c>
      <c r="D10850">
        <v>3</v>
      </c>
      <c r="E10850">
        <v>33</v>
      </c>
      <c r="F10850">
        <v>60</v>
      </c>
      <c r="G10850" s="1">
        <f t="shared" si="676"/>
        <v>0.91666666666666663</v>
      </c>
      <c r="H10850" s="4">
        <f t="shared" si="677"/>
        <v>1</v>
      </c>
      <c r="I10850" s="5">
        <f>IF(OR(AND(F10850&gt;=50,G10850&gt;SUMIF(SeasonTotals!A$2:A$9,A10850,SeasonTotals!F$2:F$9)),AND(G10850&gt;0.885,F10850&gt;=50,D10850&lt;3)),1,0)</f>
        <v>1</v>
      </c>
      <c r="J10850" s="4">
        <f t="shared" si="678"/>
        <v>0</v>
      </c>
      <c r="K10850" s="5">
        <f t="shared" si="679"/>
        <v>0</v>
      </c>
    </row>
    <row r="10851" spans="1:11" x14ac:dyDescent="0.25">
      <c r="A10851" t="s">
        <v>129</v>
      </c>
      <c r="B10851" t="s">
        <v>46</v>
      </c>
      <c r="C10851">
        <v>1</v>
      </c>
      <c r="D10851">
        <v>3</v>
      </c>
      <c r="E10851">
        <v>30</v>
      </c>
      <c r="F10851">
        <v>59</v>
      </c>
      <c r="G10851" s="1">
        <f t="shared" si="676"/>
        <v>0.90909090909090906</v>
      </c>
      <c r="H10851" s="4">
        <f t="shared" si="677"/>
        <v>0</v>
      </c>
      <c r="I10851" s="5">
        <f>IF(OR(AND(F10851&gt;=50,G10851&gt;SUMIF(SeasonTotals!A$2:A$9,A10851,SeasonTotals!F$2:F$9)),AND(G10851&gt;0.885,F10851&gt;=50,D10851&lt;3)),1,0)</f>
        <v>0</v>
      </c>
      <c r="J10851" s="4">
        <f t="shared" si="678"/>
        <v>0</v>
      </c>
      <c r="K10851" s="5">
        <f t="shared" si="679"/>
        <v>0</v>
      </c>
    </row>
    <row r="10852" spans="1:11" x14ac:dyDescent="0.25">
      <c r="A10852" t="s">
        <v>129</v>
      </c>
      <c r="B10852" t="s">
        <v>46</v>
      </c>
      <c r="C10852">
        <v>1</v>
      </c>
      <c r="D10852">
        <v>2</v>
      </c>
      <c r="E10852">
        <v>22</v>
      </c>
      <c r="F10852">
        <v>59</v>
      </c>
      <c r="G10852" s="1">
        <f t="shared" si="676"/>
        <v>0.91666666666666663</v>
      </c>
      <c r="H10852" s="4">
        <f t="shared" si="677"/>
        <v>1</v>
      </c>
      <c r="I10852" s="5">
        <f>IF(OR(AND(F10852&gt;=50,G10852&gt;SUMIF(SeasonTotals!A$2:A$9,A10852,SeasonTotals!F$2:F$9)),AND(G10852&gt;0.885,F10852&gt;=50,D10852&lt;3)),1,0)</f>
        <v>1</v>
      </c>
      <c r="J10852" s="4">
        <f t="shared" si="678"/>
        <v>0</v>
      </c>
      <c r="K10852" s="5">
        <f t="shared" si="679"/>
        <v>0</v>
      </c>
    </row>
    <row r="10853" spans="1:11" x14ac:dyDescent="0.25">
      <c r="A10853" t="s">
        <v>129</v>
      </c>
      <c r="B10853" t="s">
        <v>46</v>
      </c>
      <c r="C10853">
        <v>1</v>
      </c>
      <c r="D10853">
        <v>1</v>
      </c>
      <c r="E10853">
        <v>22</v>
      </c>
      <c r="F10853">
        <v>61</v>
      </c>
      <c r="G10853" s="1">
        <f t="shared" si="676"/>
        <v>0.95652173913043481</v>
      </c>
      <c r="H10853" s="4">
        <f t="shared" si="677"/>
        <v>1</v>
      </c>
      <c r="I10853" s="5">
        <f>IF(OR(AND(F10853&gt;=50,G10853&gt;SUMIF(SeasonTotals!A$2:A$9,A10853,SeasonTotals!F$2:F$9)),AND(G10853&gt;0.885,F10853&gt;=50,D10853&lt;3)),1,0)</f>
        <v>1</v>
      </c>
      <c r="J10853" s="4">
        <f t="shared" si="678"/>
        <v>0</v>
      </c>
      <c r="K10853" s="5">
        <f t="shared" si="679"/>
        <v>0</v>
      </c>
    </row>
    <row r="10854" spans="1:11" x14ac:dyDescent="0.25">
      <c r="A10854" t="s">
        <v>129</v>
      </c>
      <c r="B10854" t="s">
        <v>46</v>
      </c>
      <c r="C10854">
        <v>1</v>
      </c>
      <c r="D10854">
        <v>4</v>
      </c>
      <c r="E10854">
        <v>37</v>
      </c>
      <c r="F10854">
        <v>60</v>
      </c>
      <c r="G10854" s="1">
        <f t="shared" si="676"/>
        <v>0.90243902439024393</v>
      </c>
      <c r="H10854" s="4">
        <f t="shared" si="677"/>
        <v>0</v>
      </c>
      <c r="I10854" s="5">
        <f>IF(OR(AND(F10854&gt;=50,G10854&gt;SUMIF(SeasonTotals!A$2:A$9,A10854,SeasonTotals!F$2:F$9)),AND(G10854&gt;0.885,F10854&gt;=50,D10854&lt;3)),1,0)</f>
        <v>0</v>
      </c>
      <c r="J10854" s="4">
        <f t="shared" si="678"/>
        <v>0</v>
      </c>
      <c r="K10854" s="5">
        <f t="shared" si="679"/>
        <v>0</v>
      </c>
    </row>
    <row r="10855" spans="1:11" x14ac:dyDescent="0.25">
      <c r="A10855" t="s">
        <v>129</v>
      </c>
      <c r="B10855" t="s">
        <v>46</v>
      </c>
      <c r="C10855">
        <v>1</v>
      </c>
      <c r="D10855">
        <v>3</v>
      </c>
      <c r="E10855">
        <v>23</v>
      </c>
      <c r="F10855">
        <v>65</v>
      </c>
      <c r="G10855" s="1">
        <f t="shared" si="676"/>
        <v>0.88461538461538458</v>
      </c>
      <c r="H10855" s="4">
        <f t="shared" si="677"/>
        <v>0</v>
      </c>
      <c r="I10855" s="5">
        <f>IF(OR(AND(F10855&gt;=50,G10855&gt;SUMIF(SeasonTotals!A$2:A$9,A10855,SeasonTotals!F$2:F$9)),AND(G10855&gt;0.885,F10855&gt;=50,D10855&lt;3)),1,0)</f>
        <v>0</v>
      </c>
      <c r="J10855" s="4">
        <f t="shared" si="678"/>
        <v>0</v>
      </c>
      <c r="K10855" s="5">
        <f t="shared" si="679"/>
        <v>0</v>
      </c>
    </row>
    <row r="10856" spans="1:11" x14ac:dyDescent="0.25">
      <c r="A10856" t="s">
        <v>129</v>
      </c>
      <c r="B10856" t="s">
        <v>46</v>
      </c>
      <c r="C10856">
        <v>1</v>
      </c>
      <c r="D10856">
        <v>0</v>
      </c>
      <c r="E10856">
        <v>23</v>
      </c>
      <c r="F10856">
        <v>60</v>
      </c>
      <c r="G10856" s="1">
        <f t="shared" si="676"/>
        <v>1</v>
      </c>
      <c r="H10856" s="4">
        <f t="shared" si="677"/>
        <v>1</v>
      </c>
      <c r="I10856" s="5">
        <f>IF(OR(AND(F10856&gt;=50,G10856&gt;SUMIF(SeasonTotals!A$2:A$9,A10856,SeasonTotals!F$2:F$9)),AND(G10856&gt;0.885,F10856&gt;=50,D10856&lt;3)),1,0)</f>
        <v>1</v>
      </c>
      <c r="J10856" s="4">
        <f t="shared" si="678"/>
        <v>0</v>
      </c>
      <c r="K10856" s="5">
        <f t="shared" si="679"/>
        <v>0</v>
      </c>
    </row>
    <row r="10857" spans="1:11" x14ac:dyDescent="0.25">
      <c r="A10857" t="s">
        <v>129</v>
      </c>
      <c r="B10857" t="s">
        <v>46</v>
      </c>
      <c r="C10857">
        <v>1</v>
      </c>
      <c r="D10857">
        <v>1</v>
      </c>
      <c r="E10857">
        <v>23</v>
      </c>
      <c r="F10857">
        <v>60</v>
      </c>
      <c r="G10857" s="1">
        <f t="shared" si="676"/>
        <v>0.95833333333333337</v>
      </c>
      <c r="H10857" s="4">
        <f t="shared" si="677"/>
        <v>1</v>
      </c>
      <c r="I10857" s="5">
        <f>IF(OR(AND(F10857&gt;=50,G10857&gt;SUMIF(SeasonTotals!A$2:A$9,A10857,SeasonTotals!F$2:F$9)),AND(G10857&gt;0.885,F10857&gt;=50,D10857&lt;3)),1,0)</f>
        <v>1</v>
      </c>
      <c r="J10857" s="4">
        <f t="shared" si="678"/>
        <v>0</v>
      </c>
      <c r="K10857" s="5">
        <f t="shared" si="679"/>
        <v>0</v>
      </c>
    </row>
    <row r="10858" spans="1:11" x14ac:dyDescent="0.25">
      <c r="A10858" t="s">
        <v>129</v>
      </c>
      <c r="B10858" t="s">
        <v>46</v>
      </c>
      <c r="C10858">
        <v>1</v>
      </c>
      <c r="D10858">
        <v>0</v>
      </c>
      <c r="E10858">
        <v>34</v>
      </c>
      <c r="F10858">
        <v>60</v>
      </c>
      <c r="G10858" s="1">
        <f t="shared" si="676"/>
        <v>1</v>
      </c>
      <c r="H10858" s="4">
        <f t="shared" si="677"/>
        <v>1</v>
      </c>
      <c r="I10858" s="5">
        <f>IF(OR(AND(F10858&gt;=50,G10858&gt;SUMIF(SeasonTotals!A$2:A$9,A10858,SeasonTotals!F$2:F$9)),AND(G10858&gt;0.885,F10858&gt;=50,D10858&lt;3)),1,0)</f>
        <v>1</v>
      </c>
      <c r="J10858" s="4">
        <f t="shared" si="678"/>
        <v>0</v>
      </c>
      <c r="K10858" s="5">
        <f t="shared" si="679"/>
        <v>0</v>
      </c>
    </row>
    <row r="10859" spans="1:11" x14ac:dyDescent="0.25">
      <c r="A10859" t="s">
        <v>129</v>
      </c>
      <c r="B10859" t="s">
        <v>46</v>
      </c>
      <c r="C10859">
        <v>1</v>
      </c>
      <c r="D10859">
        <v>1</v>
      </c>
      <c r="E10859">
        <v>19</v>
      </c>
      <c r="F10859">
        <v>60</v>
      </c>
      <c r="G10859" s="1">
        <f t="shared" si="676"/>
        <v>0.95</v>
      </c>
      <c r="H10859" s="4">
        <f t="shared" si="677"/>
        <v>1</v>
      </c>
      <c r="I10859" s="5">
        <f>IF(OR(AND(F10859&gt;=50,G10859&gt;SUMIF(SeasonTotals!A$2:A$9,A10859,SeasonTotals!F$2:F$9)),AND(G10859&gt;0.885,F10859&gt;=50,D10859&lt;3)),1,0)</f>
        <v>1</v>
      </c>
      <c r="J10859" s="4">
        <f t="shared" si="678"/>
        <v>0</v>
      </c>
      <c r="K10859" s="5">
        <f t="shared" si="679"/>
        <v>0</v>
      </c>
    </row>
    <row r="10860" spans="1:11" x14ac:dyDescent="0.25">
      <c r="A10860" t="s">
        <v>129</v>
      </c>
      <c r="B10860" t="s">
        <v>115</v>
      </c>
      <c r="C10860">
        <v>1</v>
      </c>
      <c r="D10860">
        <v>6</v>
      </c>
      <c r="E10860">
        <v>37</v>
      </c>
      <c r="F10860">
        <v>60</v>
      </c>
      <c r="G10860" s="1">
        <f t="shared" si="676"/>
        <v>0.86046511627906974</v>
      </c>
      <c r="H10860" s="4">
        <f t="shared" si="677"/>
        <v>0</v>
      </c>
      <c r="I10860" s="5">
        <f>IF(OR(AND(F10860&gt;=50,G10860&gt;SUMIF(SeasonTotals!A$2:A$9,A10860,SeasonTotals!F$2:F$9)),AND(G10860&gt;0.885,F10860&gt;=50,D10860&lt;3)),1,0)</f>
        <v>0</v>
      </c>
      <c r="J10860" s="4">
        <f t="shared" si="678"/>
        <v>0</v>
      </c>
      <c r="K10860" s="5">
        <f t="shared" si="679"/>
        <v>0</v>
      </c>
    </row>
    <row r="10861" spans="1:11" x14ac:dyDescent="0.25">
      <c r="A10861" t="s">
        <v>129</v>
      </c>
      <c r="B10861" t="s">
        <v>115</v>
      </c>
      <c r="C10861">
        <v>1</v>
      </c>
      <c r="D10861">
        <v>4</v>
      </c>
      <c r="E10861">
        <v>26</v>
      </c>
      <c r="F10861">
        <v>58</v>
      </c>
      <c r="G10861" s="1">
        <f t="shared" si="676"/>
        <v>0.8666666666666667</v>
      </c>
      <c r="H10861" s="4">
        <f t="shared" si="677"/>
        <v>0</v>
      </c>
      <c r="I10861" s="5">
        <f>IF(OR(AND(F10861&gt;=50,G10861&gt;SUMIF(SeasonTotals!A$2:A$9,A10861,SeasonTotals!F$2:F$9)),AND(G10861&gt;0.885,F10861&gt;=50,D10861&lt;3)),1,0)</f>
        <v>0</v>
      </c>
      <c r="J10861" s="4">
        <f t="shared" si="678"/>
        <v>0</v>
      </c>
      <c r="K10861" s="5">
        <f t="shared" si="679"/>
        <v>0</v>
      </c>
    </row>
    <row r="10862" spans="1:11" x14ac:dyDescent="0.25">
      <c r="A10862" t="s">
        <v>129</v>
      </c>
      <c r="B10862" t="s">
        <v>115</v>
      </c>
      <c r="C10862">
        <v>1</v>
      </c>
      <c r="D10862">
        <v>2</v>
      </c>
      <c r="E10862">
        <v>28</v>
      </c>
      <c r="F10862">
        <v>60</v>
      </c>
      <c r="G10862" s="1">
        <f t="shared" si="676"/>
        <v>0.93333333333333335</v>
      </c>
      <c r="H10862" s="4">
        <f t="shared" si="677"/>
        <v>1</v>
      </c>
      <c r="I10862" s="5">
        <f>IF(OR(AND(F10862&gt;=50,G10862&gt;SUMIF(SeasonTotals!A$2:A$9,A10862,SeasonTotals!F$2:F$9)),AND(G10862&gt;0.885,F10862&gt;=50,D10862&lt;3)),1,0)</f>
        <v>1</v>
      </c>
      <c r="J10862" s="4">
        <f t="shared" si="678"/>
        <v>0</v>
      </c>
      <c r="K10862" s="5">
        <f t="shared" si="679"/>
        <v>0</v>
      </c>
    </row>
    <row r="10863" spans="1:11" x14ac:dyDescent="0.25">
      <c r="A10863" t="s">
        <v>129</v>
      </c>
      <c r="B10863" t="s">
        <v>115</v>
      </c>
      <c r="C10863">
        <v>1</v>
      </c>
      <c r="D10863">
        <v>3</v>
      </c>
      <c r="E10863">
        <v>34</v>
      </c>
      <c r="F10863">
        <v>60</v>
      </c>
      <c r="G10863" s="1">
        <f t="shared" si="676"/>
        <v>0.91891891891891897</v>
      </c>
      <c r="H10863" s="4">
        <f t="shared" si="677"/>
        <v>1</v>
      </c>
      <c r="I10863" s="5">
        <f>IF(OR(AND(F10863&gt;=50,G10863&gt;SUMIF(SeasonTotals!A$2:A$9,A10863,SeasonTotals!F$2:F$9)),AND(G10863&gt;0.885,F10863&gt;=50,D10863&lt;3)),1,0)</f>
        <v>1</v>
      </c>
      <c r="J10863" s="4">
        <f t="shared" si="678"/>
        <v>0</v>
      </c>
      <c r="K10863" s="5">
        <f t="shared" si="679"/>
        <v>0</v>
      </c>
    </row>
    <row r="10864" spans="1:11" x14ac:dyDescent="0.25">
      <c r="A10864" t="s">
        <v>129</v>
      </c>
      <c r="B10864" t="s">
        <v>115</v>
      </c>
      <c r="C10864">
        <v>1</v>
      </c>
      <c r="D10864">
        <v>3</v>
      </c>
      <c r="E10864">
        <v>27</v>
      </c>
      <c r="F10864">
        <v>59</v>
      </c>
      <c r="G10864" s="1">
        <f t="shared" si="676"/>
        <v>0.9</v>
      </c>
      <c r="H10864" s="4">
        <f t="shared" si="677"/>
        <v>0</v>
      </c>
      <c r="I10864" s="5">
        <f>IF(OR(AND(F10864&gt;=50,G10864&gt;SUMIF(SeasonTotals!A$2:A$9,A10864,SeasonTotals!F$2:F$9)),AND(G10864&gt;0.885,F10864&gt;=50,D10864&lt;3)),1,0)</f>
        <v>0</v>
      </c>
      <c r="J10864" s="4">
        <f t="shared" si="678"/>
        <v>0</v>
      </c>
      <c r="K10864" s="5">
        <f t="shared" si="679"/>
        <v>0</v>
      </c>
    </row>
    <row r="10865" spans="1:11" x14ac:dyDescent="0.25">
      <c r="A10865" t="s">
        <v>129</v>
      </c>
      <c r="B10865" t="s">
        <v>115</v>
      </c>
      <c r="C10865">
        <v>1</v>
      </c>
      <c r="D10865">
        <v>3</v>
      </c>
      <c r="E10865">
        <v>19</v>
      </c>
      <c r="F10865">
        <v>60</v>
      </c>
      <c r="G10865" s="1">
        <f t="shared" si="676"/>
        <v>0.86363636363636365</v>
      </c>
      <c r="H10865" s="4">
        <f t="shared" si="677"/>
        <v>0</v>
      </c>
      <c r="I10865" s="5">
        <f>IF(OR(AND(F10865&gt;=50,G10865&gt;SUMIF(SeasonTotals!A$2:A$9,A10865,SeasonTotals!F$2:F$9)),AND(G10865&gt;0.885,F10865&gt;=50,D10865&lt;3)),1,0)</f>
        <v>0</v>
      </c>
      <c r="J10865" s="4">
        <f t="shared" si="678"/>
        <v>0</v>
      </c>
      <c r="K10865" s="5">
        <f t="shared" si="679"/>
        <v>0</v>
      </c>
    </row>
    <row r="10866" spans="1:11" x14ac:dyDescent="0.25">
      <c r="A10866" t="s">
        <v>129</v>
      </c>
      <c r="B10866" t="s">
        <v>115</v>
      </c>
      <c r="C10866">
        <v>1</v>
      </c>
      <c r="D10866">
        <v>3</v>
      </c>
      <c r="E10866">
        <v>18</v>
      </c>
      <c r="F10866">
        <v>37</v>
      </c>
      <c r="G10866" s="1">
        <f t="shared" si="676"/>
        <v>0.8571428571428571</v>
      </c>
      <c r="H10866" s="4">
        <f t="shared" si="677"/>
        <v>0</v>
      </c>
      <c r="I10866" s="5">
        <f>IF(OR(AND(F10866&gt;=50,G10866&gt;SUMIF(SeasonTotals!A$2:A$9,A10866,SeasonTotals!F$2:F$9)),AND(G10866&gt;0.885,F10866&gt;=50,D10866&lt;3)),1,0)</f>
        <v>0</v>
      </c>
      <c r="J10866" s="4">
        <f t="shared" si="678"/>
        <v>0</v>
      </c>
      <c r="K10866" s="5">
        <f t="shared" si="679"/>
        <v>1</v>
      </c>
    </row>
    <row r="10867" spans="1:11" x14ac:dyDescent="0.25">
      <c r="A10867" t="s">
        <v>129</v>
      </c>
      <c r="B10867" t="s">
        <v>115</v>
      </c>
      <c r="C10867">
        <v>1</v>
      </c>
      <c r="D10867">
        <v>1</v>
      </c>
      <c r="E10867">
        <v>40</v>
      </c>
      <c r="F10867">
        <v>60</v>
      </c>
      <c r="G10867" s="1">
        <f t="shared" si="676"/>
        <v>0.97560975609756095</v>
      </c>
      <c r="H10867" s="4">
        <f t="shared" si="677"/>
        <v>1</v>
      </c>
      <c r="I10867" s="5">
        <f>IF(OR(AND(F10867&gt;=50,G10867&gt;SUMIF(SeasonTotals!A$2:A$9,A10867,SeasonTotals!F$2:F$9)),AND(G10867&gt;0.885,F10867&gt;=50,D10867&lt;3)),1,0)</f>
        <v>1</v>
      </c>
      <c r="J10867" s="4">
        <f t="shared" si="678"/>
        <v>0</v>
      </c>
      <c r="K10867" s="5">
        <f t="shared" si="679"/>
        <v>0</v>
      </c>
    </row>
    <row r="10868" spans="1:11" x14ac:dyDescent="0.25">
      <c r="A10868" t="s">
        <v>129</v>
      </c>
      <c r="B10868" t="s">
        <v>115</v>
      </c>
      <c r="C10868">
        <v>1</v>
      </c>
      <c r="D10868">
        <v>1</v>
      </c>
      <c r="E10868">
        <v>27</v>
      </c>
      <c r="F10868">
        <v>60</v>
      </c>
      <c r="G10868" s="1">
        <f t="shared" si="676"/>
        <v>0.9642857142857143</v>
      </c>
      <c r="H10868" s="4">
        <f t="shared" si="677"/>
        <v>1</v>
      </c>
      <c r="I10868" s="5">
        <f>IF(OR(AND(F10868&gt;=50,G10868&gt;SUMIF(SeasonTotals!A$2:A$9,A10868,SeasonTotals!F$2:F$9)),AND(G10868&gt;0.885,F10868&gt;=50,D10868&lt;3)),1,0)</f>
        <v>1</v>
      </c>
      <c r="J10868" s="4">
        <f t="shared" si="678"/>
        <v>0</v>
      </c>
      <c r="K10868" s="5">
        <f t="shared" si="679"/>
        <v>0</v>
      </c>
    </row>
    <row r="10869" spans="1:11" x14ac:dyDescent="0.25">
      <c r="A10869" t="s">
        <v>129</v>
      </c>
      <c r="B10869" t="s">
        <v>115</v>
      </c>
      <c r="C10869">
        <v>1</v>
      </c>
      <c r="D10869">
        <v>3</v>
      </c>
      <c r="E10869">
        <v>26</v>
      </c>
      <c r="F10869">
        <v>65</v>
      </c>
      <c r="G10869" s="1">
        <f t="shared" si="676"/>
        <v>0.89655172413793105</v>
      </c>
      <c r="H10869" s="4">
        <f t="shared" si="677"/>
        <v>0</v>
      </c>
      <c r="I10869" s="5">
        <f>IF(OR(AND(F10869&gt;=50,G10869&gt;SUMIF(SeasonTotals!A$2:A$9,A10869,SeasonTotals!F$2:F$9)),AND(G10869&gt;0.885,F10869&gt;=50,D10869&lt;3)),1,0)</f>
        <v>0</v>
      </c>
      <c r="J10869" s="4">
        <f t="shared" si="678"/>
        <v>0</v>
      </c>
      <c r="K10869" s="5">
        <f t="shared" si="679"/>
        <v>0</v>
      </c>
    </row>
    <row r="10870" spans="1:11" x14ac:dyDescent="0.25">
      <c r="A10870" t="s">
        <v>129</v>
      </c>
      <c r="B10870" t="s">
        <v>115</v>
      </c>
      <c r="C10870">
        <v>1</v>
      </c>
      <c r="D10870">
        <v>2</v>
      </c>
      <c r="E10870">
        <v>26</v>
      </c>
      <c r="F10870">
        <v>60</v>
      </c>
      <c r="G10870" s="1">
        <f t="shared" si="676"/>
        <v>0.9285714285714286</v>
      </c>
      <c r="H10870" s="4">
        <f t="shared" si="677"/>
        <v>1</v>
      </c>
      <c r="I10870" s="5">
        <f>IF(OR(AND(F10870&gt;=50,G10870&gt;SUMIF(SeasonTotals!A$2:A$9,A10870,SeasonTotals!F$2:F$9)),AND(G10870&gt;0.885,F10870&gt;=50,D10870&lt;3)),1,0)</f>
        <v>1</v>
      </c>
      <c r="J10870" s="4">
        <f t="shared" si="678"/>
        <v>0</v>
      </c>
      <c r="K10870" s="5">
        <f t="shared" si="679"/>
        <v>0</v>
      </c>
    </row>
    <row r="10871" spans="1:11" x14ac:dyDescent="0.25">
      <c r="A10871" t="s">
        <v>129</v>
      </c>
      <c r="B10871" t="s">
        <v>115</v>
      </c>
      <c r="C10871">
        <v>1</v>
      </c>
      <c r="D10871">
        <v>5</v>
      </c>
      <c r="E10871">
        <v>34</v>
      </c>
      <c r="F10871">
        <v>58</v>
      </c>
      <c r="G10871" s="1">
        <f t="shared" si="676"/>
        <v>0.87179487179487181</v>
      </c>
      <c r="H10871" s="4">
        <f t="shared" si="677"/>
        <v>0</v>
      </c>
      <c r="I10871" s="5">
        <f>IF(OR(AND(F10871&gt;=50,G10871&gt;SUMIF(SeasonTotals!A$2:A$9,A10871,SeasonTotals!F$2:F$9)),AND(G10871&gt;0.885,F10871&gt;=50,D10871&lt;3)),1,0)</f>
        <v>0</v>
      </c>
      <c r="J10871" s="4">
        <f t="shared" si="678"/>
        <v>0</v>
      </c>
      <c r="K10871" s="5">
        <f t="shared" si="679"/>
        <v>0</v>
      </c>
    </row>
    <row r="10872" spans="1:11" x14ac:dyDescent="0.25">
      <c r="A10872" t="s">
        <v>129</v>
      </c>
      <c r="B10872" t="s">
        <v>115</v>
      </c>
      <c r="C10872">
        <v>1</v>
      </c>
      <c r="D10872">
        <v>2</v>
      </c>
      <c r="E10872">
        <v>30</v>
      </c>
      <c r="F10872">
        <v>60</v>
      </c>
      <c r="G10872" s="1">
        <f t="shared" si="676"/>
        <v>0.9375</v>
      </c>
      <c r="H10872" s="4">
        <f t="shared" si="677"/>
        <v>1</v>
      </c>
      <c r="I10872" s="5">
        <f>IF(OR(AND(F10872&gt;=50,G10872&gt;SUMIF(SeasonTotals!A$2:A$9,A10872,SeasonTotals!F$2:F$9)),AND(G10872&gt;0.885,F10872&gt;=50,D10872&lt;3)),1,0)</f>
        <v>1</v>
      </c>
      <c r="J10872" s="4">
        <f t="shared" si="678"/>
        <v>0</v>
      </c>
      <c r="K10872" s="5">
        <f t="shared" si="679"/>
        <v>0</v>
      </c>
    </row>
    <row r="10873" spans="1:11" x14ac:dyDescent="0.25">
      <c r="A10873" t="s">
        <v>129</v>
      </c>
      <c r="B10873" t="s">
        <v>115</v>
      </c>
      <c r="C10873">
        <v>1</v>
      </c>
      <c r="D10873">
        <v>5</v>
      </c>
      <c r="E10873">
        <v>31</v>
      </c>
      <c r="F10873">
        <v>59</v>
      </c>
      <c r="G10873" s="1">
        <f t="shared" si="676"/>
        <v>0.86111111111111116</v>
      </c>
      <c r="H10873" s="4">
        <f t="shared" si="677"/>
        <v>0</v>
      </c>
      <c r="I10873" s="5">
        <f>IF(OR(AND(F10873&gt;=50,G10873&gt;SUMIF(SeasonTotals!A$2:A$9,A10873,SeasonTotals!F$2:F$9)),AND(G10873&gt;0.885,F10873&gt;=50,D10873&lt;3)),1,0)</f>
        <v>0</v>
      </c>
      <c r="J10873" s="4">
        <f t="shared" si="678"/>
        <v>0</v>
      </c>
      <c r="K10873" s="5">
        <f t="shared" si="679"/>
        <v>0</v>
      </c>
    </row>
    <row r="10874" spans="1:11" x14ac:dyDescent="0.25">
      <c r="A10874" t="s">
        <v>129</v>
      </c>
      <c r="B10874" t="s">
        <v>115</v>
      </c>
      <c r="C10874">
        <v>1</v>
      </c>
      <c r="D10874">
        <v>3</v>
      </c>
      <c r="E10874">
        <v>21</v>
      </c>
      <c r="F10874">
        <v>60</v>
      </c>
      <c r="G10874" s="1">
        <f t="shared" si="676"/>
        <v>0.875</v>
      </c>
      <c r="H10874" s="4">
        <f t="shared" si="677"/>
        <v>0</v>
      </c>
      <c r="I10874" s="5">
        <f>IF(OR(AND(F10874&gt;=50,G10874&gt;SUMIF(SeasonTotals!A$2:A$9,A10874,SeasonTotals!F$2:F$9)),AND(G10874&gt;0.885,F10874&gt;=50,D10874&lt;3)),1,0)</f>
        <v>0</v>
      </c>
      <c r="J10874" s="4">
        <f t="shared" si="678"/>
        <v>0</v>
      </c>
      <c r="K10874" s="5">
        <f t="shared" si="679"/>
        <v>0</v>
      </c>
    </row>
    <row r="10875" spans="1:11" x14ac:dyDescent="0.25">
      <c r="A10875" t="s">
        <v>129</v>
      </c>
      <c r="B10875" t="s">
        <v>115</v>
      </c>
      <c r="C10875">
        <v>1</v>
      </c>
      <c r="D10875">
        <v>0</v>
      </c>
      <c r="E10875">
        <v>24</v>
      </c>
      <c r="F10875">
        <v>60</v>
      </c>
      <c r="G10875" s="1">
        <f t="shared" si="676"/>
        <v>1</v>
      </c>
      <c r="H10875" s="4">
        <f t="shared" si="677"/>
        <v>1</v>
      </c>
      <c r="I10875" s="5">
        <f>IF(OR(AND(F10875&gt;=50,G10875&gt;SUMIF(SeasonTotals!A$2:A$9,A10875,SeasonTotals!F$2:F$9)),AND(G10875&gt;0.885,F10875&gt;=50,D10875&lt;3)),1,0)</f>
        <v>1</v>
      </c>
      <c r="J10875" s="4">
        <f t="shared" si="678"/>
        <v>0</v>
      </c>
      <c r="K10875" s="5">
        <f t="shared" si="679"/>
        <v>0</v>
      </c>
    </row>
    <row r="10876" spans="1:11" x14ac:dyDescent="0.25">
      <c r="A10876" t="s">
        <v>129</v>
      </c>
      <c r="B10876" t="s">
        <v>115</v>
      </c>
      <c r="C10876">
        <v>1</v>
      </c>
      <c r="D10876">
        <v>3</v>
      </c>
      <c r="E10876">
        <v>37</v>
      </c>
      <c r="F10876">
        <v>60</v>
      </c>
      <c r="G10876" s="1">
        <f t="shared" si="676"/>
        <v>0.92500000000000004</v>
      </c>
      <c r="H10876" s="4">
        <f t="shared" si="677"/>
        <v>1</v>
      </c>
      <c r="I10876" s="5">
        <f>IF(OR(AND(F10876&gt;=50,G10876&gt;SUMIF(SeasonTotals!A$2:A$9,A10876,SeasonTotals!F$2:F$9)),AND(G10876&gt;0.885,F10876&gt;=50,D10876&lt;3)),1,0)</f>
        <v>1</v>
      </c>
      <c r="J10876" s="4">
        <f t="shared" si="678"/>
        <v>0</v>
      </c>
      <c r="K10876" s="5">
        <f t="shared" si="679"/>
        <v>0</v>
      </c>
    </row>
    <row r="10877" spans="1:11" x14ac:dyDescent="0.25">
      <c r="A10877" t="s">
        <v>129</v>
      </c>
      <c r="B10877" t="s">
        <v>115</v>
      </c>
      <c r="C10877">
        <v>1</v>
      </c>
      <c r="D10877">
        <v>0</v>
      </c>
      <c r="E10877">
        <v>32</v>
      </c>
      <c r="F10877">
        <v>60</v>
      </c>
      <c r="G10877" s="1">
        <f t="shared" si="676"/>
        <v>1</v>
      </c>
      <c r="H10877" s="4">
        <f t="shared" si="677"/>
        <v>1</v>
      </c>
      <c r="I10877" s="5">
        <f>IF(OR(AND(F10877&gt;=50,G10877&gt;SUMIF(SeasonTotals!A$2:A$9,A10877,SeasonTotals!F$2:F$9)),AND(G10877&gt;0.885,F10877&gt;=50,D10877&lt;3)),1,0)</f>
        <v>1</v>
      </c>
      <c r="J10877" s="4">
        <f t="shared" si="678"/>
        <v>0</v>
      </c>
      <c r="K10877" s="5">
        <f t="shared" si="679"/>
        <v>0</v>
      </c>
    </row>
    <row r="10878" spans="1:11" x14ac:dyDescent="0.25">
      <c r="A10878" t="s">
        <v>129</v>
      </c>
      <c r="B10878" t="s">
        <v>115</v>
      </c>
      <c r="C10878">
        <v>1</v>
      </c>
      <c r="D10878">
        <v>3</v>
      </c>
      <c r="E10878">
        <v>22</v>
      </c>
      <c r="F10878">
        <v>58</v>
      </c>
      <c r="G10878" s="1">
        <f t="shared" si="676"/>
        <v>0.88</v>
      </c>
      <c r="H10878" s="4">
        <f t="shared" si="677"/>
        <v>0</v>
      </c>
      <c r="I10878" s="5">
        <f>IF(OR(AND(F10878&gt;=50,G10878&gt;SUMIF(SeasonTotals!A$2:A$9,A10878,SeasonTotals!F$2:F$9)),AND(G10878&gt;0.885,F10878&gt;=50,D10878&lt;3)),1,0)</f>
        <v>0</v>
      </c>
      <c r="J10878" s="4">
        <f t="shared" si="678"/>
        <v>0</v>
      </c>
      <c r="K10878" s="5">
        <f t="shared" si="679"/>
        <v>0</v>
      </c>
    </row>
    <row r="10879" spans="1:11" x14ac:dyDescent="0.25">
      <c r="A10879" t="s">
        <v>129</v>
      </c>
      <c r="B10879" t="s">
        <v>115</v>
      </c>
      <c r="C10879">
        <v>1</v>
      </c>
      <c r="D10879">
        <v>3</v>
      </c>
      <c r="E10879">
        <v>27</v>
      </c>
      <c r="F10879">
        <v>60</v>
      </c>
      <c r="G10879" s="1">
        <f t="shared" si="676"/>
        <v>0.9</v>
      </c>
      <c r="H10879" s="4">
        <f t="shared" si="677"/>
        <v>0</v>
      </c>
      <c r="I10879" s="5">
        <f>IF(OR(AND(F10879&gt;=50,G10879&gt;SUMIF(SeasonTotals!A$2:A$9,A10879,SeasonTotals!F$2:F$9)),AND(G10879&gt;0.885,F10879&gt;=50,D10879&lt;3)),1,0)</f>
        <v>0</v>
      </c>
      <c r="J10879" s="4">
        <f t="shared" si="678"/>
        <v>0</v>
      </c>
      <c r="K10879" s="5">
        <f t="shared" si="679"/>
        <v>0</v>
      </c>
    </row>
    <row r="10880" spans="1:11" x14ac:dyDescent="0.25">
      <c r="A10880" t="s">
        <v>129</v>
      </c>
      <c r="B10880" t="s">
        <v>115</v>
      </c>
      <c r="C10880">
        <v>1</v>
      </c>
      <c r="D10880">
        <v>1</v>
      </c>
      <c r="E10880">
        <v>20</v>
      </c>
      <c r="F10880">
        <v>60</v>
      </c>
      <c r="G10880" s="1">
        <f t="shared" si="676"/>
        <v>0.95238095238095233</v>
      </c>
      <c r="H10880" s="4">
        <f t="shared" si="677"/>
        <v>1</v>
      </c>
      <c r="I10880" s="5">
        <f>IF(OR(AND(F10880&gt;=50,G10880&gt;SUMIF(SeasonTotals!A$2:A$9,A10880,SeasonTotals!F$2:F$9)),AND(G10880&gt;0.885,F10880&gt;=50,D10880&lt;3)),1,0)</f>
        <v>1</v>
      </c>
      <c r="J10880" s="4">
        <f t="shared" si="678"/>
        <v>0</v>
      </c>
      <c r="K10880" s="5">
        <f t="shared" si="679"/>
        <v>0</v>
      </c>
    </row>
    <row r="10881" spans="1:11" x14ac:dyDescent="0.25">
      <c r="A10881" t="s">
        <v>129</v>
      </c>
      <c r="B10881" t="s">
        <v>115</v>
      </c>
      <c r="C10881">
        <v>1</v>
      </c>
      <c r="D10881">
        <v>3</v>
      </c>
      <c r="E10881">
        <v>20</v>
      </c>
      <c r="F10881">
        <v>58</v>
      </c>
      <c r="G10881" s="1">
        <f t="shared" si="676"/>
        <v>0.86956521739130432</v>
      </c>
      <c r="H10881" s="4">
        <f t="shared" si="677"/>
        <v>0</v>
      </c>
      <c r="I10881" s="5">
        <f>IF(OR(AND(F10881&gt;=50,G10881&gt;SUMIF(SeasonTotals!A$2:A$9,A10881,SeasonTotals!F$2:F$9)),AND(G10881&gt;0.885,F10881&gt;=50,D10881&lt;3)),1,0)</f>
        <v>0</v>
      </c>
      <c r="J10881" s="4">
        <f t="shared" si="678"/>
        <v>0</v>
      </c>
      <c r="K10881" s="5">
        <f t="shared" si="679"/>
        <v>0</v>
      </c>
    </row>
    <row r="10882" spans="1:11" x14ac:dyDescent="0.25">
      <c r="A10882" t="s">
        <v>129</v>
      </c>
      <c r="B10882" t="s">
        <v>115</v>
      </c>
      <c r="C10882">
        <v>1</v>
      </c>
      <c r="D10882">
        <v>0</v>
      </c>
      <c r="E10882">
        <v>25</v>
      </c>
      <c r="F10882">
        <v>60</v>
      </c>
      <c r="G10882" s="1">
        <f t="shared" ref="G10882:G10945" si="680">E10882/MAX(1,SUM(D10882:E10882))</f>
        <v>1</v>
      </c>
      <c r="H10882" s="4">
        <f t="shared" ref="H10882:H10945" si="681">IF(AND(F10882&gt;=50,OR(G10882&gt;0.913,AND(G10882&gt;0.885,D10882&lt;3))),1,0)</f>
        <v>1</v>
      </c>
      <c r="I10882" s="5">
        <f>IF(OR(AND(F10882&gt;=50,G10882&gt;SUMIF(SeasonTotals!A$2:A$9,A10882,SeasonTotals!F$2:F$9)),AND(G10882&gt;0.885,F10882&gt;=50,D10882&lt;3)),1,0)</f>
        <v>1</v>
      </c>
      <c r="J10882" s="4">
        <f t="shared" ref="J10882:J10945" si="682">IF(G10882&lt;0.85,1,0)</f>
        <v>0</v>
      </c>
      <c r="K10882" s="5">
        <f t="shared" ref="K10882:K10945" si="683">IF(F10882&lt;55,1,0)</f>
        <v>0</v>
      </c>
    </row>
    <row r="10883" spans="1:11" x14ac:dyDescent="0.25">
      <c r="A10883" t="s">
        <v>129</v>
      </c>
      <c r="B10883" t="s">
        <v>115</v>
      </c>
      <c r="C10883">
        <v>1</v>
      </c>
      <c r="D10883">
        <v>3</v>
      </c>
      <c r="E10883">
        <v>29</v>
      </c>
      <c r="F10883">
        <v>62</v>
      </c>
      <c r="G10883" s="1">
        <f t="shared" si="680"/>
        <v>0.90625</v>
      </c>
      <c r="H10883" s="4">
        <f t="shared" si="681"/>
        <v>0</v>
      </c>
      <c r="I10883" s="5">
        <f>IF(OR(AND(F10883&gt;=50,G10883&gt;SUMIF(SeasonTotals!A$2:A$9,A10883,SeasonTotals!F$2:F$9)),AND(G10883&gt;0.885,F10883&gt;=50,D10883&lt;3)),1,0)</f>
        <v>0</v>
      </c>
      <c r="J10883" s="4">
        <f t="shared" si="682"/>
        <v>0</v>
      </c>
      <c r="K10883" s="5">
        <f t="shared" si="683"/>
        <v>0</v>
      </c>
    </row>
    <row r="10884" spans="1:11" x14ac:dyDescent="0.25">
      <c r="A10884" t="s">
        <v>129</v>
      </c>
      <c r="B10884" t="s">
        <v>115</v>
      </c>
      <c r="C10884">
        <v>1</v>
      </c>
      <c r="D10884">
        <v>4</v>
      </c>
      <c r="E10884">
        <v>31</v>
      </c>
      <c r="F10884">
        <v>65</v>
      </c>
      <c r="G10884" s="1">
        <f t="shared" si="680"/>
        <v>0.88571428571428568</v>
      </c>
      <c r="H10884" s="4">
        <f t="shared" si="681"/>
        <v>0</v>
      </c>
      <c r="I10884" s="5">
        <f>IF(OR(AND(F10884&gt;=50,G10884&gt;SUMIF(SeasonTotals!A$2:A$9,A10884,SeasonTotals!F$2:F$9)),AND(G10884&gt;0.885,F10884&gt;=50,D10884&lt;3)),1,0)</f>
        <v>0</v>
      </c>
      <c r="J10884" s="4">
        <f t="shared" si="682"/>
        <v>0</v>
      </c>
      <c r="K10884" s="5">
        <f t="shared" si="683"/>
        <v>0</v>
      </c>
    </row>
    <row r="10885" spans="1:11" x14ac:dyDescent="0.25">
      <c r="A10885" t="s">
        <v>129</v>
      </c>
      <c r="B10885" t="s">
        <v>115</v>
      </c>
      <c r="C10885">
        <v>1</v>
      </c>
      <c r="D10885">
        <v>2</v>
      </c>
      <c r="E10885">
        <v>27</v>
      </c>
      <c r="F10885">
        <v>59</v>
      </c>
      <c r="G10885" s="1">
        <f t="shared" si="680"/>
        <v>0.93103448275862066</v>
      </c>
      <c r="H10885" s="4">
        <f t="shared" si="681"/>
        <v>1</v>
      </c>
      <c r="I10885" s="5">
        <f>IF(OR(AND(F10885&gt;=50,G10885&gt;SUMIF(SeasonTotals!A$2:A$9,A10885,SeasonTotals!F$2:F$9)),AND(G10885&gt;0.885,F10885&gt;=50,D10885&lt;3)),1,0)</f>
        <v>1</v>
      </c>
      <c r="J10885" s="4">
        <f t="shared" si="682"/>
        <v>0</v>
      </c>
      <c r="K10885" s="5">
        <f t="shared" si="683"/>
        <v>0</v>
      </c>
    </row>
    <row r="10886" spans="1:11" x14ac:dyDescent="0.25">
      <c r="A10886" t="s">
        <v>129</v>
      </c>
      <c r="B10886" t="s">
        <v>115</v>
      </c>
      <c r="C10886">
        <v>1</v>
      </c>
      <c r="D10886">
        <v>5</v>
      </c>
      <c r="E10886">
        <v>29</v>
      </c>
      <c r="F10886">
        <v>59</v>
      </c>
      <c r="G10886" s="1">
        <f t="shared" si="680"/>
        <v>0.8529411764705882</v>
      </c>
      <c r="H10886" s="4">
        <f t="shared" si="681"/>
        <v>0</v>
      </c>
      <c r="I10886" s="5">
        <f>IF(OR(AND(F10886&gt;=50,G10886&gt;SUMIF(SeasonTotals!A$2:A$9,A10886,SeasonTotals!F$2:F$9)),AND(G10886&gt;0.885,F10886&gt;=50,D10886&lt;3)),1,0)</f>
        <v>0</v>
      </c>
      <c r="J10886" s="4">
        <f t="shared" si="682"/>
        <v>0</v>
      </c>
      <c r="K10886" s="5">
        <f t="shared" si="683"/>
        <v>0</v>
      </c>
    </row>
    <row r="10887" spans="1:11" x14ac:dyDescent="0.25">
      <c r="A10887" t="s">
        <v>129</v>
      </c>
      <c r="B10887" t="s">
        <v>115</v>
      </c>
      <c r="C10887">
        <v>1</v>
      </c>
      <c r="D10887">
        <v>4</v>
      </c>
      <c r="E10887">
        <v>28</v>
      </c>
      <c r="F10887">
        <v>61</v>
      </c>
      <c r="G10887" s="1">
        <f t="shared" si="680"/>
        <v>0.875</v>
      </c>
      <c r="H10887" s="4">
        <f t="shared" si="681"/>
        <v>0</v>
      </c>
      <c r="I10887" s="5">
        <f>IF(OR(AND(F10887&gt;=50,G10887&gt;SUMIF(SeasonTotals!A$2:A$9,A10887,SeasonTotals!F$2:F$9)),AND(G10887&gt;0.885,F10887&gt;=50,D10887&lt;3)),1,0)</f>
        <v>0</v>
      </c>
      <c r="J10887" s="4">
        <f t="shared" si="682"/>
        <v>0</v>
      </c>
      <c r="K10887" s="5">
        <f t="shared" si="683"/>
        <v>0</v>
      </c>
    </row>
    <row r="10888" spans="1:11" x14ac:dyDescent="0.25">
      <c r="A10888" t="s">
        <v>129</v>
      </c>
      <c r="B10888" t="s">
        <v>115</v>
      </c>
      <c r="C10888">
        <v>1</v>
      </c>
      <c r="D10888">
        <v>4</v>
      </c>
      <c r="E10888">
        <v>30</v>
      </c>
      <c r="F10888">
        <v>58</v>
      </c>
      <c r="G10888" s="1">
        <f t="shared" si="680"/>
        <v>0.88235294117647056</v>
      </c>
      <c r="H10888" s="4">
        <f t="shared" si="681"/>
        <v>0</v>
      </c>
      <c r="I10888" s="5">
        <f>IF(OR(AND(F10888&gt;=50,G10888&gt;SUMIF(SeasonTotals!A$2:A$9,A10888,SeasonTotals!F$2:F$9)),AND(G10888&gt;0.885,F10888&gt;=50,D10888&lt;3)),1,0)</f>
        <v>0</v>
      </c>
      <c r="J10888" s="4">
        <f t="shared" si="682"/>
        <v>0</v>
      </c>
      <c r="K10888" s="5">
        <f t="shared" si="683"/>
        <v>0</v>
      </c>
    </row>
    <row r="10889" spans="1:11" x14ac:dyDescent="0.25">
      <c r="A10889" t="s">
        <v>129</v>
      </c>
      <c r="B10889" t="s">
        <v>115</v>
      </c>
      <c r="C10889">
        <v>1</v>
      </c>
      <c r="D10889">
        <v>1</v>
      </c>
      <c r="E10889">
        <v>21</v>
      </c>
      <c r="F10889">
        <v>60</v>
      </c>
      <c r="G10889" s="1">
        <f t="shared" si="680"/>
        <v>0.95454545454545459</v>
      </c>
      <c r="H10889" s="4">
        <f t="shared" si="681"/>
        <v>1</v>
      </c>
      <c r="I10889" s="5">
        <f>IF(OR(AND(F10889&gt;=50,G10889&gt;SUMIF(SeasonTotals!A$2:A$9,A10889,SeasonTotals!F$2:F$9)),AND(G10889&gt;0.885,F10889&gt;=50,D10889&lt;3)),1,0)</f>
        <v>1</v>
      </c>
      <c r="J10889" s="4">
        <f t="shared" si="682"/>
        <v>0</v>
      </c>
      <c r="K10889" s="5">
        <f t="shared" si="683"/>
        <v>0</v>
      </c>
    </row>
    <row r="10890" spans="1:11" x14ac:dyDescent="0.25">
      <c r="A10890" t="s">
        <v>129</v>
      </c>
      <c r="B10890" t="s">
        <v>115</v>
      </c>
      <c r="C10890">
        <v>1</v>
      </c>
      <c r="D10890">
        <v>5</v>
      </c>
      <c r="E10890">
        <v>28</v>
      </c>
      <c r="F10890">
        <v>58</v>
      </c>
      <c r="G10890" s="1">
        <f t="shared" si="680"/>
        <v>0.84848484848484851</v>
      </c>
      <c r="H10890" s="4">
        <f t="shared" si="681"/>
        <v>0</v>
      </c>
      <c r="I10890" s="5">
        <f>IF(OR(AND(F10890&gt;=50,G10890&gt;SUMIF(SeasonTotals!A$2:A$9,A10890,SeasonTotals!F$2:F$9)),AND(G10890&gt;0.885,F10890&gt;=50,D10890&lt;3)),1,0)</f>
        <v>0</v>
      </c>
      <c r="J10890" s="4">
        <f t="shared" si="682"/>
        <v>1</v>
      </c>
      <c r="K10890" s="5">
        <f t="shared" si="683"/>
        <v>0</v>
      </c>
    </row>
    <row r="10891" spans="1:11" x14ac:dyDescent="0.25">
      <c r="A10891" t="s">
        <v>129</v>
      </c>
      <c r="B10891" t="s">
        <v>115</v>
      </c>
      <c r="C10891">
        <v>1</v>
      </c>
      <c r="D10891">
        <v>3</v>
      </c>
      <c r="E10891">
        <v>30</v>
      </c>
      <c r="F10891">
        <v>59</v>
      </c>
      <c r="G10891" s="1">
        <f t="shared" si="680"/>
        <v>0.90909090909090906</v>
      </c>
      <c r="H10891" s="4">
        <f t="shared" si="681"/>
        <v>0</v>
      </c>
      <c r="I10891" s="5">
        <f>IF(OR(AND(F10891&gt;=50,G10891&gt;SUMIF(SeasonTotals!A$2:A$9,A10891,SeasonTotals!F$2:F$9)),AND(G10891&gt;0.885,F10891&gt;=50,D10891&lt;3)),1,0)</f>
        <v>0</v>
      </c>
      <c r="J10891" s="4">
        <f t="shared" si="682"/>
        <v>0</v>
      </c>
      <c r="K10891" s="5">
        <f t="shared" si="683"/>
        <v>0</v>
      </c>
    </row>
    <row r="10892" spans="1:11" x14ac:dyDescent="0.25">
      <c r="A10892" t="s">
        <v>129</v>
      </c>
      <c r="B10892" t="s">
        <v>115</v>
      </c>
      <c r="C10892">
        <v>1</v>
      </c>
      <c r="D10892">
        <v>0</v>
      </c>
      <c r="E10892">
        <v>27</v>
      </c>
      <c r="F10892">
        <v>64</v>
      </c>
      <c r="G10892" s="1">
        <f t="shared" si="680"/>
        <v>1</v>
      </c>
      <c r="H10892" s="4">
        <f t="shared" si="681"/>
        <v>1</v>
      </c>
      <c r="I10892" s="5">
        <f>IF(OR(AND(F10892&gt;=50,G10892&gt;SUMIF(SeasonTotals!A$2:A$9,A10892,SeasonTotals!F$2:F$9)),AND(G10892&gt;0.885,F10892&gt;=50,D10892&lt;3)),1,0)</f>
        <v>1</v>
      </c>
      <c r="J10892" s="4">
        <f t="shared" si="682"/>
        <v>0</v>
      </c>
      <c r="K10892" s="5">
        <f t="shared" si="683"/>
        <v>0</v>
      </c>
    </row>
    <row r="10893" spans="1:11" x14ac:dyDescent="0.25">
      <c r="A10893" t="s">
        <v>129</v>
      </c>
      <c r="B10893" t="s">
        <v>115</v>
      </c>
      <c r="C10893">
        <v>1</v>
      </c>
      <c r="D10893">
        <v>2</v>
      </c>
      <c r="E10893">
        <v>21</v>
      </c>
      <c r="F10893">
        <v>58</v>
      </c>
      <c r="G10893" s="1">
        <f t="shared" si="680"/>
        <v>0.91304347826086951</v>
      </c>
      <c r="H10893" s="4">
        <f t="shared" si="681"/>
        <v>1</v>
      </c>
      <c r="I10893" s="5">
        <f>IF(OR(AND(F10893&gt;=50,G10893&gt;SUMIF(SeasonTotals!A$2:A$9,A10893,SeasonTotals!F$2:F$9)),AND(G10893&gt;0.885,F10893&gt;=50,D10893&lt;3)),1,0)</f>
        <v>1</v>
      </c>
      <c r="J10893" s="4">
        <f t="shared" si="682"/>
        <v>0</v>
      </c>
      <c r="K10893" s="5">
        <f t="shared" si="683"/>
        <v>0</v>
      </c>
    </row>
    <row r="10894" spans="1:11" x14ac:dyDescent="0.25">
      <c r="A10894" t="s">
        <v>129</v>
      </c>
      <c r="B10894" t="s">
        <v>115</v>
      </c>
      <c r="C10894">
        <v>1</v>
      </c>
      <c r="D10894">
        <v>3</v>
      </c>
      <c r="E10894">
        <v>30</v>
      </c>
      <c r="F10894">
        <v>64</v>
      </c>
      <c r="G10894" s="1">
        <f t="shared" si="680"/>
        <v>0.90909090909090906</v>
      </c>
      <c r="H10894" s="4">
        <f t="shared" si="681"/>
        <v>0</v>
      </c>
      <c r="I10894" s="5">
        <f>IF(OR(AND(F10894&gt;=50,G10894&gt;SUMIF(SeasonTotals!A$2:A$9,A10894,SeasonTotals!F$2:F$9)),AND(G10894&gt;0.885,F10894&gt;=50,D10894&lt;3)),1,0)</f>
        <v>0</v>
      </c>
      <c r="J10894" s="4">
        <f t="shared" si="682"/>
        <v>0</v>
      </c>
      <c r="K10894" s="5">
        <f t="shared" si="683"/>
        <v>0</v>
      </c>
    </row>
    <row r="10895" spans="1:11" x14ac:dyDescent="0.25">
      <c r="A10895" t="s">
        <v>129</v>
      </c>
      <c r="B10895" t="s">
        <v>115</v>
      </c>
      <c r="C10895">
        <v>1</v>
      </c>
      <c r="D10895">
        <v>3</v>
      </c>
      <c r="E10895">
        <v>9</v>
      </c>
      <c r="F10895">
        <v>21</v>
      </c>
      <c r="G10895" s="1">
        <f t="shared" si="680"/>
        <v>0.75</v>
      </c>
      <c r="H10895" s="4">
        <f t="shared" si="681"/>
        <v>0</v>
      </c>
      <c r="I10895" s="5">
        <f>IF(OR(AND(F10895&gt;=50,G10895&gt;SUMIF(SeasonTotals!A$2:A$9,A10895,SeasonTotals!F$2:F$9)),AND(G10895&gt;0.885,F10895&gt;=50,D10895&lt;3)),1,0)</f>
        <v>0</v>
      </c>
      <c r="J10895" s="4">
        <f t="shared" si="682"/>
        <v>1</v>
      </c>
      <c r="K10895" s="5">
        <f t="shared" si="683"/>
        <v>1</v>
      </c>
    </row>
    <row r="10896" spans="1:11" x14ac:dyDescent="0.25">
      <c r="A10896" t="s">
        <v>129</v>
      </c>
      <c r="B10896" t="s">
        <v>49</v>
      </c>
      <c r="C10896">
        <v>1</v>
      </c>
      <c r="D10896">
        <v>4</v>
      </c>
      <c r="E10896">
        <v>21</v>
      </c>
      <c r="F10896">
        <v>60</v>
      </c>
      <c r="G10896" s="1">
        <f t="shared" si="680"/>
        <v>0.84</v>
      </c>
      <c r="H10896" s="4">
        <f t="shared" si="681"/>
        <v>0</v>
      </c>
      <c r="I10896" s="5">
        <f>IF(OR(AND(F10896&gt;=50,G10896&gt;SUMIF(SeasonTotals!A$2:A$9,A10896,SeasonTotals!F$2:F$9)),AND(G10896&gt;0.885,F10896&gt;=50,D10896&lt;3)),1,0)</f>
        <v>0</v>
      </c>
      <c r="J10896" s="4">
        <f t="shared" si="682"/>
        <v>1</v>
      </c>
      <c r="K10896" s="5">
        <f t="shared" si="683"/>
        <v>0</v>
      </c>
    </row>
    <row r="10897" spans="1:11" x14ac:dyDescent="0.25">
      <c r="A10897" t="s">
        <v>129</v>
      </c>
      <c r="B10897" t="s">
        <v>49</v>
      </c>
      <c r="C10897">
        <v>1</v>
      </c>
      <c r="D10897">
        <v>1</v>
      </c>
      <c r="E10897">
        <v>14</v>
      </c>
      <c r="F10897">
        <v>65</v>
      </c>
      <c r="G10897" s="1">
        <f t="shared" si="680"/>
        <v>0.93333333333333335</v>
      </c>
      <c r="H10897" s="4">
        <f t="shared" si="681"/>
        <v>1</v>
      </c>
      <c r="I10897" s="5">
        <f>IF(OR(AND(F10897&gt;=50,G10897&gt;SUMIF(SeasonTotals!A$2:A$9,A10897,SeasonTotals!F$2:F$9)),AND(G10897&gt;0.885,F10897&gt;=50,D10897&lt;3)),1,0)</f>
        <v>1</v>
      </c>
      <c r="J10897" s="4">
        <f t="shared" si="682"/>
        <v>0</v>
      </c>
      <c r="K10897" s="5">
        <f t="shared" si="683"/>
        <v>0</v>
      </c>
    </row>
    <row r="10898" spans="1:11" x14ac:dyDescent="0.25">
      <c r="A10898" t="s">
        <v>129</v>
      </c>
      <c r="B10898" t="s">
        <v>49</v>
      </c>
      <c r="C10898">
        <v>1</v>
      </c>
      <c r="D10898">
        <v>0</v>
      </c>
      <c r="E10898">
        <v>31</v>
      </c>
      <c r="F10898">
        <v>60</v>
      </c>
      <c r="G10898" s="1">
        <f t="shared" si="680"/>
        <v>1</v>
      </c>
      <c r="H10898" s="4">
        <f t="shared" si="681"/>
        <v>1</v>
      </c>
      <c r="I10898" s="5">
        <f>IF(OR(AND(F10898&gt;=50,G10898&gt;SUMIF(SeasonTotals!A$2:A$9,A10898,SeasonTotals!F$2:F$9)),AND(G10898&gt;0.885,F10898&gt;=50,D10898&lt;3)),1,0)</f>
        <v>1</v>
      </c>
      <c r="J10898" s="4">
        <f t="shared" si="682"/>
        <v>0</v>
      </c>
      <c r="K10898" s="5">
        <f t="shared" si="683"/>
        <v>0</v>
      </c>
    </row>
    <row r="10899" spans="1:11" x14ac:dyDescent="0.25">
      <c r="A10899" t="s">
        <v>129</v>
      </c>
      <c r="B10899" t="s">
        <v>49</v>
      </c>
      <c r="C10899">
        <v>1</v>
      </c>
      <c r="D10899">
        <v>2</v>
      </c>
      <c r="E10899">
        <v>28</v>
      </c>
      <c r="F10899">
        <v>60</v>
      </c>
      <c r="G10899" s="1">
        <f t="shared" si="680"/>
        <v>0.93333333333333335</v>
      </c>
      <c r="H10899" s="4">
        <f t="shared" si="681"/>
        <v>1</v>
      </c>
      <c r="I10899" s="5">
        <f>IF(OR(AND(F10899&gt;=50,G10899&gt;SUMIF(SeasonTotals!A$2:A$9,A10899,SeasonTotals!F$2:F$9)),AND(G10899&gt;0.885,F10899&gt;=50,D10899&lt;3)),1,0)</f>
        <v>1</v>
      </c>
      <c r="J10899" s="4">
        <f t="shared" si="682"/>
        <v>0</v>
      </c>
      <c r="K10899" s="5">
        <f t="shared" si="683"/>
        <v>0</v>
      </c>
    </row>
    <row r="10900" spans="1:11" x14ac:dyDescent="0.25">
      <c r="A10900" t="s">
        <v>129</v>
      </c>
      <c r="B10900" t="s">
        <v>49</v>
      </c>
      <c r="C10900">
        <v>1</v>
      </c>
      <c r="D10900">
        <v>3</v>
      </c>
      <c r="E10900">
        <v>16</v>
      </c>
      <c r="F10900">
        <v>59</v>
      </c>
      <c r="G10900" s="1">
        <f t="shared" si="680"/>
        <v>0.84210526315789469</v>
      </c>
      <c r="H10900" s="4">
        <f t="shared" si="681"/>
        <v>0</v>
      </c>
      <c r="I10900" s="5">
        <f>IF(OR(AND(F10900&gt;=50,G10900&gt;SUMIF(SeasonTotals!A$2:A$9,A10900,SeasonTotals!F$2:F$9)),AND(G10900&gt;0.885,F10900&gt;=50,D10900&lt;3)),1,0)</f>
        <v>0</v>
      </c>
      <c r="J10900" s="4">
        <f t="shared" si="682"/>
        <v>1</v>
      </c>
      <c r="K10900" s="5">
        <f t="shared" si="683"/>
        <v>0</v>
      </c>
    </row>
    <row r="10901" spans="1:11" x14ac:dyDescent="0.25">
      <c r="A10901" t="s">
        <v>129</v>
      </c>
      <c r="B10901" t="s">
        <v>49</v>
      </c>
      <c r="C10901">
        <v>1</v>
      </c>
      <c r="D10901">
        <v>5</v>
      </c>
      <c r="E10901">
        <v>14</v>
      </c>
      <c r="F10901">
        <v>28</v>
      </c>
      <c r="G10901" s="1">
        <f t="shared" si="680"/>
        <v>0.73684210526315785</v>
      </c>
      <c r="H10901" s="4">
        <f t="shared" si="681"/>
        <v>0</v>
      </c>
      <c r="I10901" s="5">
        <f>IF(OR(AND(F10901&gt;=50,G10901&gt;SUMIF(SeasonTotals!A$2:A$9,A10901,SeasonTotals!F$2:F$9)),AND(G10901&gt;0.885,F10901&gt;=50,D10901&lt;3)),1,0)</f>
        <v>0</v>
      </c>
      <c r="J10901" s="4">
        <f t="shared" si="682"/>
        <v>1</v>
      </c>
      <c r="K10901" s="5">
        <f t="shared" si="683"/>
        <v>1</v>
      </c>
    </row>
    <row r="10902" spans="1:11" x14ac:dyDescent="0.25">
      <c r="A10902" t="s">
        <v>129</v>
      </c>
      <c r="B10902" t="s">
        <v>49</v>
      </c>
      <c r="C10902">
        <v>1</v>
      </c>
      <c r="D10902">
        <v>2</v>
      </c>
      <c r="E10902">
        <v>33</v>
      </c>
      <c r="F10902">
        <v>65</v>
      </c>
      <c r="G10902" s="1">
        <f t="shared" si="680"/>
        <v>0.94285714285714284</v>
      </c>
      <c r="H10902" s="4">
        <f t="shared" si="681"/>
        <v>1</v>
      </c>
      <c r="I10902" s="5">
        <f>IF(OR(AND(F10902&gt;=50,G10902&gt;SUMIF(SeasonTotals!A$2:A$9,A10902,SeasonTotals!F$2:F$9)),AND(G10902&gt;0.885,F10902&gt;=50,D10902&lt;3)),1,0)</f>
        <v>1</v>
      </c>
      <c r="J10902" s="4">
        <f t="shared" si="682"/>
        <v>0</v>
      </c>
      <c r="K10902" s="5">
        <f t="shared" si="683"/>
        <v>0</v>
      </c>
    </row>
    <row r="10903" spans="1:11" x14ac:dyDescent="0.25">
      <c r="A10903" t="s">
        <v>129</v>
      </c>
      <c r="B10903" t="s">
        <v>49</v>
      </c>
      <c r="C10903">
        <v>1</v>
      </c>
      <c r="D10903">
        <v>2</v>
      </c>
      <c r="E10903">
        <v>23</v>
      </c>
      <c r="F10903">
        <v>60</v>
      </c>
      <c r="G10903" s="1">
        <f t="shared" si="680"/>
        <v>0.92</v>
      </c>
      <c r="H10903" s="4">
        <f t="shared" si="681"/>
        <v>1</v>
      </c>
      <c r="I10903" s="5">
        <f>IF(OR(AND(F10903&gt;=50,G10903&gt;SUMIF(SeasonTotals!A$2:A$9,A10903,SeasonTotals!F$2:F$9)),AND(G10903&gt;0.885,F10903&gt;=50,D10903&lt;3)),1,0)</f>
        <v>1</v>
      </c>
      <c r="J10903" s="4">
        <f t="shared" si="682"/>
        <v>0</v>
      </c>
      <c r="K10903" s="5">
        <f t="shared" si="683"/>
        <v>0</v>
      </c>
    </row>
    <row r="10904" spans="1:11" x14ac:dyDescent="0.25">
      <c r="A10904" t="s">
        <v>129</v>
      </c>
      <c r="B10904" t="s">
        <v>49</v>
      </c>
      <c r="C10904">
        <v>1</v>
      </c>
      <c r="D10904">
        <v>3</v>
      </c>
      <c r="E10904">
        <v>26</v>
      </c>
      <c r="F10904">
        <v>60</v>
      </c>
      <c r="G10904" s="1">
        <f t="shared" si="680"/>
        <v>0.89655172413793105</v>
      </c>
      <c r="H10904" s="4">
        <f t="shared" si="681"/>
        <v>0</v>
      </c>
      <c r="I10904" s="5">
        <f>IF(OR(AND(F10904&gt;=50,G10904&gt;SUMIF(SeasonTotals!A$2:A$9,A10904,SeasonTotals!F$2:F$9)),AND(G10904&gt;0.885,F10904&gt;=50,D10904&lt;3)),1,0)</f>
        <v>0</v>
      </c>
      <c r="J10904" s="4">
        <f t="shared" si="682"/>
        <v>0</v>
      </c>
      <c r="K10904" s="5">
        <f t="shared" si="683"/>
        <v>0</v>
      </c>
    </row>
    <row r="10905" spans="1:11" x14ac:dyDescent="0.25">
      <c r="A10905" t="s">
        <v>129</v>
      </c>
      <c r="B10905" t="s">
        <v>49</v>
      </c>
      <c r="C10905">
        <v>1</v>
      </c>
      <c r="D10905">
        <v>5</v>
      </c>
      <c r="E10905">
        <v>35</v>
      </c>
      <c r="F10905">
        <v>62</v>
      </c>
      <c r="G10905" s="1">
        <f t="shared" si="680"/>
        <v>0.875</v>
      </c>
      <c r="H10905" s="4">
        <f t="shared" si="681"/>
        <v>0</v>
      </c>
      <c r="I10905" s="5">
        <f>IF(OR(AND(F10905&gt;=50,G10905&gt;SUMIF(SeasonTotals!A$2:A$9,A10905,SeasonTotals!F$2:F$9)),AND(G10905&gt;0.885,F10905&gt;=50,D10905&lt;3)),1,0)</f>
        <v>0</v>
      </c>
      <c r="J10905" s="4">
        <f t="shared" si="682"/>
        <v>0</v>
      </c>
      <c r="K10905" s="5">
        <f t="shared" si="683"/>
        <v>0</v>
      </c>
    </row>
    <row r="10906" spans="1:11" x14ac:dyDescent="0.25">
      <c r="A10906" t="s">
        <v>129</v>
      </c>
      <c r="B10906" t="s">
        <v>49</v>
      </c>
      <c r="C10906">
        <v>1</v>
      </c>
      <c r="D10906">
        <v>1</v>
      </c>
      <c r="E10906">
        <v>24</v>
      </c>
      <c r="F10906">
        <v>64</v>
      </c>
      <c r="G10906" s="1">
        <f t="shared" si="680"/>
        <v>0.96</v>
      </c>
      <c r="H10906" s="4">
        <f t="shared" si="681"/>
        <v>1</v>
      </c>
      <c r="I10906" s="5">
        <f>IF(OR(AND(F10906&gt;=50,G10906&gt;SUMIF(SeasonTotals!A$2:A$9,A10906,SeasonTotals!F$2:F$9)),AND(G10906&gt;0.885,F10906&gt;=50,D10906&lt;3)),1,0)</f>
        <v>1</v>
      </c>
      <c r="J10906" s="4">
        <f t="shared" si="682"/>
        <v>0</v>
      </c>
      <c r="K10906" s="5">
        <f t="shared" si="683"/>
        <v>0</v>
      </c>
    </row>
    <row r="10907" spans="1:11" x14ac:dyDescent="0.25">
      <c r="A10907" t="s">
        <v>129</v>
      </c>
      <c r="B10907" t="s">
        <v>49</v>
      </c>
      <c r="C10907">
        <v>1</v>
      </c>
      <c r="D10907">
        <v>5</v>
      </c>
      <c r="E10907">
        <v>40</v>
      </c>
      <c r="F10907">
        <v>51</v>
      </c>
      <c r="G10907" s="1">
        <f t="shared" si="680"/>
        <v>0.88888888888888884</v>
      </c>
      <c r="H10907" s="4">
        <f t="shared" si="681"/>
        <v>0</v>
      </c>
      <c r="I10907" s="5">
        <f>IF(OR(AND(F10907&gt;=50,G10907&gt;SUMIF(SeasonTotals!A$2:A$9,A10907,SeasonTotals!F$2:F$9)),AND(G10907&gt;0.885,F10907&gt;=50,D10907&lt;3)),1,0)</f>
        <v>0</v>
      </c>
      <c r="J10907" s="4">
        <f t="shared" si="682"/>
        <v>0</v>
      </c>
      <c r="K10907" s="5">
        <f t="shared" si="683"/>
        <v>1</v>
      </c>
    </row>
    <row r="10908" spans="1:11" x14ac:dyDescent="0.25">
      <c r="A10908" t="s">
        <v>129</v>
      </c>
      <c r="B10908" t="s">
        <v>49</v>
      </c>
      <c r="C10908">
        <v>1</v>
      </c>
      <c r="D10908">
        <v>4</v>
      </c>
      <c r="E10908">
        <v>28</v>
      </c>
      <c r="F10908">
        <v>57</v>
      </c>
      <c r="G10908" s="1">
        <f t="shared" si="680"/>
        <v>0.875</v>
      </c>
      <c r="H10908" s="4">
        <f t="shared" si="681"/>
        <v>0</v>
      </c>
      <c r="I10908" s="5">
        <f>IF(OR(AND(F10908&gt;=50,G10908&gt;SUMIF(SeasonTotals!A$2:A$9,A10908,SeasonTotals!F$2:F$9)),AND(G10908&gt;0.885,F10908&gt;=50,D10908&lt;3)),1,0)</f>
        <v>0</v>
      </c>
      <c r="J10908" s="4">
        <f t="shared" si="682"/>
        <v>0</v>
      </c>
      <c r="K10908" s="5">
        <f t="shared" si="683"/>
        <v>0</v>
      </c>
    </row>
    <row r="10909" spans="1:11" x14ac:dyDescent="0.25">
      <c r="A10909" t="s">
        <v>129</v>
      </c>
      <c r="B10909" t="s">
        <v>49</v>
      </c>
      <c r="C10909">
        <v>1</v>
      </c>
      <c r="D10909">
        <v>3</v>
      </c>
      <c r="E10909">
        <v>38</v>
      </c>
      <c r="F10909">
        <v>60</v>
      </c>
      <c r="G10909" s="1">
        <f t="shared" si="680"/>
        <v>0.92682926829268297</v>
      </c>
      <c r="H10909" s="4">
        <f t="shared" si="681"/>
        <v>1</v>
      </c>
      <c r="I10909" s="5">
        <f>IF(OR(AND(F10909&gt;=50,G10909&gt;SUMIF(SeasonTotals!A$2:A$9,A10909,SeasonTotals!F$2:F$9)),AND(G10909&gt;0.885,F10909&gt;=50,D10909&lt;3)),1,0)</f>
        <v>1</v>
      </c>
      <c r="J10909" s="4">
        <f t="shared" si="682"/>
        <v>0</v>
      </c>
      <c r="K10909" s="5">
        <f t="shared" si="683"/>
        <v>0</v>
      </c>
    </row>
    <row r="10910" spans="1:11" x14ac:dyDescent="0.25">
      <c r="A10910" t="s">
        <v>129</v>
      </c>
      <c r="B10910" t="s">
        <v>49</v>
      </c>
      <c r="C10910">
        <v>1</v>
      </c>
      <c r="D10910">
        <v>3</v>
      </c>
      <c r="E10910">
        <v>12</v>
      </c>
      <c r="F10910">
        <v>20</v>
      </c>
      <c r="G10910" s="1">
        <f t="shared" si="680"/>
        <v>0.8</v>
      </c>
      <c r="H10910" s="4">
        <f t="shared" si="681"/>
        <v>0</v>
      </c>
      <c r="I10910" s="5">
        <f>IF(OR(AND(F10910&gt;=50,G10910&gt;SUMIF(SeasonTotals!A$2:A$9,A10910,SeasonTotals!F$2:F$9)),AND(G10910&gt;0.885,F10910&gt;=50,D10910&lt;3)),1,0)</f>
        <v>0</v>
      </c>
      <c r="J10910" s="4">
        <f t="shared" si="682"/>
        <v>1</v>
      </c>
      <c r="K10910" s="5">
        <f t="shared" si="683"/>
        <v>1</v>
      </c>
    </row>
    <row r="10911" spans="1:11" x14ac:dyDescent="0.25">
      <c r="A10911" t="s">
        <v>129</v>
      </c>
      <c r="B10911" t="s">
        <v>49</v>
      </c>
      <c r="C10911">
        <v>1</v>
      </c>
      <c r="D10911">
        <v>1</v>
      </c>
      <c r="E10911">
        <v>36</v>
      </c>
      <c r="F10911">
        <v>64</v>
      </c>
      <c r="G10911" s="1">
        <f t="shared" si="680"/>
        <v>0.97297297297297303</v>
      </c>
      <c r="H10911" s="4">
        <f t="shared" si="681"/>
        <v>1</v>
      </c>
      <c r="I10911" s="5">
        <f>IF(OR(AND(F10911&gt;=50,G10911&gt;SUMIF(SeasonTotals!A$2:A$9,A10911,SeasonTotals!F$2:F$9)),AND(G10911&gt;0.885,F10911&gt;=50,D10911&lt;3)),1,0)</f>
        <v>1</v>
      </c>
      <c r="J10911" s="4">
        <f t="shared" si="682"/>
        <v>0</v>
      </c>
      <c r="K10911" s="5">
        <f t="shared" si="683"/>
        <v>0</v>
      </c>
    </row>
    <row r="10912" spans="1:11" x14ac:dyDescent="0.25">
      <c r="A10912" t="s">
        <v>129</v>
      </c>
      <c r="B10912" t="s">
        <v>49</v>
      </c>
      <c r="C10912">
        <v>1</v>
      </c>
      <c r="D10912">
        <v>3</v>
      </c>
      <c r="E10912">
        <v>26</v>
      </c>
      <c r="F10912">
        <v>58</v>
      </c>
      <c r="G10912" s="1">
        <f t="shared" si="680"/>
        <v>0.89655172413793105</v>
      </c>
      <c r="H10912" s="4">
        <f t="shared" si="681"/>
        <v>0</v>
      </c>
      <c r="I10912" s="5">
        <f>IF(OR(AND(F10912&gt;=50,G10912&gt;SUMIF(SeasonTotals!A$2:A$9,A10912,SeasonTotals!F$2:F$9)),AND(G10912&gt;0.885,F10912&gt;=50,D10912&lt;3)),1,0)</f>
        <v>0</v>
      </c>
      <c r="J10912" s="4">
        <f t="shared" si="682"/>
        <v>0</v>
      </c>
      <c r="K10912" s="5">
        <f t="shared" si="683"/>
        <v>0</v>
      </c>
    </row>
    <row r="10913" spans="1:11" x14ac:dyDescent="0.25">
      <c r="A10913" t="s">
        <v>129</v>
      </c>
      <c r="B10913" t="s">
        <v>49</v>
      </c>
      <c r="C10913">
        <v>1</v>
      </c>
      <c r="D10913">
        <v>4</v>
      </c>
      <c r="E10913">
        <v>25</v>
      </c>
      <c r="F10913">
        <v>60</v>
      </c>
      <c r="G10913" s="1">
        <f t="shared" si="680"/>
        <v>0.86206896551724133</v>
      </c>
      <c r="H10913" s="4">
        <f t="shared" si="681"/>
        <v>0</v>
      </c>
      <c r="I10913" s="5">
        <f>IF(OR(AND(F10913&gt;=50,G10913&gt;SUMIF(SeasonTotals!A$2:A$9,A10913,SeasonTotals!F$2:F$9)),AND(G10913&gt;0.885,F10913&gt;=50,D10913&lt;3)),1,0)</f>
        <v>0</v>
      </c>
      <c r="J10913" s="4">
        <f t="shared" si="682"/>
        <v>0</v>
      </c>
      <c r="K10913" s="5">
        <f t="shared" si="683"/>
        <v>0</v>
      </c>
    </row>
    <row r="10914" spans="1:11" x14ac:dyDescent="0.25">
      <c r="A10914" t="s">
        <v>129</v>
      </c>
      <c r="B10914" t="s">
        <v>49</v>
      </c>
      <c r="C10914">
        <v>1</v>
      </c>
      <c r="D10914">
        <v>5</v>
      </c>
      <c r="E10914">
        <v>28</v>
      </c>
      <c r="F10914">
        <v>44</v>
      </c>
      <c r="G10914" s="1">
        <f t="shared" si="680"/>
        <v>0.84848484848484851</v>
      </c>
      <c r="H10914" s="4">
        <f t="shared" si="681"/>
        <v>0</v>
      </c>
      <c r="I10914" s="5">
        <f>IF(OR(AND(F10914&gt;=50,G10914&gt;SUMIF(SeasonTotals!A$2:A$9,A10914,SeasonTotals!F$2:F$9)),AND(G10914&gt;0.885,F10914&gt;=50,D10914&lt;3)),1,0)</f>
        <v>0</v>
      </c>
      <c r="J10914" s="4">
        <f t="shared" si="682"/>
        <v>1</v>
      </c>
      <c r="K10914" s="5">
        <f t="shared" si="683"/>
        <v>1</v>
      </c>
    </row>
    <row r="10915" spans="1:11" x14ac:dyDescent="0.25">
      <c r="A10915" t="s">
        <v>129</v>
      </c>
      <c r="B10915" t="s">
        <v>49</v>
      </c>
      <c r="C10915">
        <v>1</v>
      </c>
      <c r="D10915">
        <v>4</v>
      </c>
      <c r="E10915">
        <v>23</v>
      </c>
      <c r="F10915">
        <v>58</v>
      </c>
      <c r="G10915" s="1">
        <f t="shared" si="680"/>
        <v>0.85185185185185186</v>
      </c>
      <c r="H10915" s="4">
        <f t="shared" si="681"/>
        <v>0</v>
      </c>
      <c r="I10915" s="5">
        <f>IF(OR(AND(F10915&gt;=50,G10915&gt;SUMIF(SeasonTotals!A$2:A$9,A10915,SeasonTotals!F$2:F$9)),AND(G10915&gt;0.885,F10915&gt;=50,D10915&lt;3)),1,0)</f>
        <v>0</v>
      </c>
      <c r="J10915" s="4">
        <f t="shared" si="682"/>
        <v>0</v>
      </c>
      <c r="K10915" s="5">
        <f t="shared" si="683"/>
        <v>0</v>
      </c>
    </row>
    <row r="10916" spans="1:11" x14ac:dyDescent="0.25">
      <c r="A10916" t="s">
        <v>129</v>
      </c>
      <c r="B10916" t="s">
        <v>49</v>
      </c>
      <c r="C10916">
        <v>1</v>
      </c>
      <c r="D10916">
        <v>1</v>
      </c>
      <c r="E10916">
        <v>19</v>
      </c>
      <c r="F10916">
        <v>58</v>
      </c>
      <c r="G10916" s="1">
        <f t="shared" si="680"/>
        <v>0.95</v>
      </c>
      <c r="H10916" s="4">
        <f t="shared" si="681"/>
        <v>1</v>
      </c>
      <c r="I10916" s="5">
        <f>IF(OR(AND(F10916&gt;=50,G10916&gt;SUMIF(SeasonTotals!A$2:A$9,A10916,SeasonTotals!F$2:F$9)),AND(G10916&gt;0.885,F10916&gt;=50,D10916&lt;3)),1,0)</f>
        <v>1</v>
      </c>
      <c r="J10916" s="4">
        <f t="shared" si="682"/>
        <v>0</v>
      </c>
      <c r="K10916" s="5">
        <f t="shared" si="683"/>
        <v>0</v>
      </c>
    </row>
    <row r="10917" spans="1:11" x14ac:dyDescent="0.25">
      <c r="A10917" t="s">
        <v>129</v>
      </c>
      <c r="B10917" t="s">
        <v>49</v>
      </c>
      <c r="C10917">
        <v>1</v>
      </c>
      <c r="D10917">
        <v>4</v>
      </c>
      <c r="E10917">
        <v>43</v>
      </c>
      <c r="F10917">
        <v>63</v>
      </c>
      <c r="G10917" s="1">
        <f t="shared" si="680"/>
        <v>0.91489361702127658</v>
      </c>
      <c r="H10917" s="4">
        <f t="shared" si="681"/>
        <v>1</v>
      </c>
      <c r="I10917" s="5">
        <f>IF(OR(AND(F10917&gt;=50,G10917&gt;SUMIF(SeasonTotals!A$2:A$9,A10917,SeasonTotals!F$2:F$9)),AND(G10917&gt;0.885,F10917&gt;=50,D10917&lt;3)),1,0)</f>
        <v>1</v>
      </c>
      <c r="J10917" s="4">
        <f t="shared" si="682"/>
        <v>0</v>
      </c>
      <c r="K10917" s="5">
        <f t="shared" si="683"/>
        <v>0</v>
      </c>
    </row>
    <row r="10918" spans="1:11" x14ac:dyDescent="0.25">
      <c r="A10918" t="s">
        <v>129</v>
      </c>
      <c r="B10918" t="s">
        <v>49</v>
      </c>
      <c r="C10918">
        <v>1</v>
      </c>
      <c r="D10918">
        <v>4</v>
      </c>
      <c r="E10918">
        <v>31</v>
      </c>
      <c r="F10918">
        <v>59</v>
      </c>
      <c r="G10918" s="1">
        <f t="shared" si="680"/>
        <v>0.88571428571428568</v>
      </c>
      <c r="H10918" s="4">
        <f t="shared" si="681"/>
        <v>0</v>
      </c>
      <c r="I10918" s="5">
        <f>IF(OR(AND(F10918&gt;=50,G10918&gt;SUMIF(SeasonTotals!A$2:A$9,A10918,SeasonTotals!F$2:F$9)),AND(G10918&gt;0.885,F10918&gt;=50,D10918&lt;3)),1,0)</f>
        <v>0</v>
      </c>
      <c r="J10918" s="4">
        <f t="shared" si="682"/>
        <v>0</v>
      </c>
      <c r="K10918" s="5">
        <f t="shared" si="683"/>
        <v>0</v>
      </c>
    </row>
    <row r="10919" spans="1:11" x14ac:dyDescent="0.25">
      <c r="A10919" t="s">
        <v>129</v>
      </c>
      <c r="B10919" t="s">
        <v>49</v>
      </c>
      <c r="C10919">
        <v>1</v>
      </c>
      <c r="D10919">
        <v>2</v>
      </c>
      <c r="E10919">
        <v>37</v>
      </c>
      <c r="F10919">
        <v>60</v>
      </c>
      <c r="G10919" s="1">
        <f t="shared" si="680"/>
        <v>0.94871794871794868</v>
      </c>
      <c r="H10919" s="4">
        <f t="shared" si="681"/>
        <v>1</v>
      </c>
      <c r="I10919" s="5">
        <f>IF(OR(AND(F10919&gt;=50,G10919&gt;SUMIF(SeasonTotals!A$2:A$9,A10919,SeasonTotals!F$2:F$9)),AND(G10919&gt;0.885,F10919&gt;=50,D10919&lt;3)),1,0)</f>
        <v>1</v>
      </c>
      <c r="J10919" s="4">
        <f t="shared" si="682"/>
        <v>0</v>
      </c>
      <c r="K10919" s="5">
        <f t="shared" si="683"/>
        <v>0</v>
      </c>
    </row>
    <row r="10920" spans="1:11" x14ac:dyDescent="0.25">
      <c r="A10920" t="s">
        <v>129</v>
      </c>
      <c r="B10920" t="s">
        <v>49</v>
      </c>
      <c r="C10920">
        <v>1</v>
      </c>
      <c r="D10920">
        <v>3</v>
      </c>
      <c r="E10920">
        <v>20</v>
      </c>
      <c r="F10920">
        <v>59</v>
      </c>
      <c r="G10920" s="1">
        <f t="shared" si="680"/>
        <v>0.86956521739130432</v>
      </c>
      <c r="H10920" s="4">
        <f t="shared" si="681"/>
        <v>0</v>
      </c>
      <c r="I10920" s="5">
        <f>IF(OR(AND(F10920&gt;=50,G10920&gt;SUMIF(SeasonTotals!A$2:A$9,A10920,SeasonTotals!F$2:F$9)),AND(G10920&gt;0.885,F10920&gt;=50,D10920&lt;3)),1,0)</f>
        <v>0</v>
      </c>
      <c r="J10920" s="4">
        <f t="shared" si="682"/>
        <v>0</v>
      </c>
      <c r="K10920" s="5">
        <f t="shared" si="683"/>
        <v>0</v>
      </c>
    </row>
    <row r="10921" spans="1:11" x14ac:dyDescent="0.25">
      <c r="A10921" t="s">
        <v>129</v>
      </c>
      <c r="B10921" t="s">
        <v>49</v>
      </c>
      <c r="C10921">
        <v>1</v>
      </c>
      <c r="D10921">
        <v>1</v>
      </c>
      <c r="E10921">
        <v>19</v>
      </c>
      <c r="F10921">
        <v>60</v>
      </c>
      <c r="G10921" s="1">
        <f t="shared" si="680"/>
        <v>0.95</v>
      </c>
      <c r="H10921" s="4">
        <f t="shared" si="681"/>
        <v>1</v>
      </c>
      <c r="I10921" s="5">
        <f>IF(OR(AND(F10921&gt;=50,G10921&gt;SUMIF(SeasonTotals!A$2:A$9,A10921,SeasonTotals!F$2:F$9)),AND(G10921&gt;0.885,F10921&gt;=50,D10921&lt;3)),1,0)</f>
        <v>1</v>
      </c>
      <c r="J10921" s="4">
        <f t="shared" si="682"/>
        <v>0</v>
      </c>
      <c r="K10921" s="5">
        <f t="shared" si="683"/>
        <v>0</v>
      </c>
    </row>
    <row r="10922" spans="1:11" x14ac:dyDescent="0.25">
      <c r="A10922" t="s">
        <v>129</v>
      </c>
      <c r="B10922" t="s">
        <v>49</v>
      </c>
      <c r="C10922">
        <v>1</v>
      </c>
      <c r="D10922">
        <v>4</v>
      </c>
      <c r="E10922">
        <v>20</v>
      </c>
      <c r="F10922">
        <v>60</v>
      </c>
      <c r="G10922" s="1">
        <f t="shared" si="680"/>
        <v>0.83333333333333337</v>
      </c>
      <c r="H10922" s="4">
        <f t="shared" si="681"/>
        <v>0</v>
      </c>
      <c r="I10922" s="5">
        <f>IF(OR(AND(F10922&gt;=50,G10922&gt;SUMIF(SeasonTotals!A$2:A$9,A10922,SeasonTotals!F$2:F$9)),AND(G10922&gt;0.885,F10922&gt;=50,D10922&lt;3)),1,0)</f>
        <v>0</v>
      </c>
      <c r="J10922" s="4">
        <f t="shared" si="682"/>
        <v>1</v>
      </c>
      <c r="K10922" s="5">
        <f t="shared" si="683"/>
        <v>0</v>
      </c>
    </row>
    <row r="10923" spans="1:11" x14ac:dyDescent="0.25">
      <c r="A10923" t="s">
        <v>129</v>
      </c>
      <c r="B10923" t="s">
        <v>49</v>
      </c>
      <c r="C10923">
        <v>1</v>
      </c>
      <c r="D10923">
        <v>5</v>
      </c>
      <c r="E10923">
        <v>28</v>
      </c>
      <c r="F10923">
        <v>59</v>
      </c>
      <c r="G10923" s="1">
        <f t="shared" si="680"/>
        <v>0.84848484848484851</v>
      </c>
      <c r="H10923" s="4">
        <f t="shared" si="681"/>
        <v>0</v>
      </c>
      <c r="I10923" s="5">
        <f>IF(OR(AND(F10923&gt;=50,G10923&gt;SUMIF(SeasonTotals!A$2:A$9,A10923,SeasonTotals!F$2:F$9)),AND(G10923&gt;0.885,F10923&gt;=50,D10923&lt;3)),1,0)</f>
        <v>0</v>
      </c>
      <c r="J10923" s="4">
        <f t="shared" si="682"/>
        <v>1</v>
      </c>
      <c r="K10923" s="5">
        <f t="shared" si="683"/>
        <v>0</v>
      </c>
    </row>
    <row r="10924" spans="1:11" x14ac:dyDescent="0.25">
      <c r="A10924" t="s">
        <v>129</v>
      </c>
      <c r="B10924" t="s">
        <v>49</v>
      </c>
      <c r="C10924">
        <v>1</v>
      </c>
      <c r="D10924">
        <v>2</v>
      </c>
      <c r="E10924">
        <v>32</v>
      </c>
      <c r="F10924">
        <v>65</v>
      </c>
      <c r="G10924" s="1">
        <f t="shared" si="680"/>
        <v>0.94117647058823528</v>
      </c>
      <c r="H10924" s="4">
        <f t="shared" si="681"/>
        <v>1</v>
      </c>
      <c r="I10924" s="5">
        <f>IF(OR(AND(F10924&gt;=50,G10924&gt;SUMIF(SeasonTotals!A$2:A$9,A10924,SeasonTotals!F$2:F$9)),AND(G10924&gt;0.885,F10924&gt;=50,D10924&lt;3)),1,0)</f>
        <v>1</v>
      </c>
      <c r="J10924" s="4">
        <f t="shared" si="682"/>
        <v>0</v>
      </c>
      <c r="K10924" s="5">
        <f t="shared" si="683"/>
        <v>0</v>
      </c>
    </row>
    <row r="10925" spans="1:11" x14ac:dyDescent="0.25">
      <c r="A10925" t="s">
        <v>129</v>
      </c>
      <c r="B10925" t="s">
        <v>49</v>
      </c>
      <c r="C10925">
        <v>1</v>
      </c>
      <c r="D10925">
        <v>2</v>
      </c>
      <c r="E10925">
        <v>36</v>
      </c>
      <c r="F10925">
        <v>60</v>
      </c>
      <c r="G10925" s="1">
        <f t="shared" si="680"/>
        <v>0.94736842105263153</v>
      </c>
      <c r="H10925" s="4">
        <f t="shared" si="681"/>
        <v>1</v>
      </c>
      <c r="I10925" s="5">
        <f>IF(OR(AND(F10925&gt;=50,G10925&gt;SUMIF(SeasonTotals!A$2:A$9,A10925,SeasonTotals!F$2:F$9)),AND(G10925&gt;0.885,F10925&gt;=50,D10925&lt;3)),1,0)</f>
        <v>1</v>
      </c>
      <c r="J10925" s="4">
        <f t="shared" si="682"/>
        <v>0</v>
      </c>
      <c r="K10925" s="5">
        <f t="shared" si="683"/>
        <v>0</v>
      </c>
    </row>
    <row r="10926" spans="1:11" x14ac:dyDescent="0.25">
      <c r="A10926" t="s">
        <v>129</v>
      </c>
      <c r="B10926" t="s">
        <v>49</v>
      </c>
      <c r="C10926">
        <v>1</v>
      </c>
      <c r="D10926">
        <v>4</v>
      </c>
      <c r="E10926">
        <v>12</v>
      </c>
      <c r="F10926">
        <v>28</v>
      </c>
      <c r="G10926" s="1">
        <f t="shared" si="680"/>
        <v>0.75</v>
      </c>
      <c r="H10926" s="4">
        <f t="shared" si="681"/>
        <v>0</v>
      </c>
      <c r="I10926" s="5">
        <f>IF(OR(AND(F10926&gt;=50,G10926&gt;SUMIF(SeasonTotals!A$2:A$9,A10926,SeasonTotals!F$2:F$9)),AND(G10926&gt;0.885,F10926&gt;=50,D10926&lt;3)),1,0)</f>
        <v>0</v>
      </c>
      <c r="J10926" s="4">
        <f t="shared" si="682"/>
        <v>1</v>
      </c>
      <c r="K10926" s="5">
        <f t="shared" si="683"/>
        <v>1</v>
      </c>
    </row>
    <row r="10927" spans="1:11" x14ac:dyDescent="0.25">
      <c r="A10927" t="s">
        <v>129</v>
      </c>
      <c r="B10927" t="s">
        <v>49</v>
      </c>
      <c r="C10927">
        <v>1</v>
      </c>
      <c r="D10927">
        <v>4</v>
      </c>
      <c r="E10927">
        <v>22</v>
      </c>
      <c r="F10927">
        <v>59</v>
      </c>
      <c r="G10927" s="1">
        <f t="shared" si="680"/>
        <v>0.84615384615384615</v>
      </c>
      <c r="H10927" s="4">
        <f t="shared" si="681"/>
        <v>0</v>
      </c>
      <c r="I10927" s="5">
        <f>IF(OR(AND(F10927&gt;=50,G10927&gt;SUMIF(SeasonTotals!A$2:A$9,A10927,SeasonTotals!F$2:F$9)),AND(G10927&gt;0.885,F10927&gt;=50,D10927&lt;3)),1,0)</f>
        <v>0</v>
      </c>
      <c r="J10927" s="4">
        <f t="shared" si="682"/>
        <v>1</v>
      </c>
      <c r="K10927" s="5">
        <f t="shared" si="683"/>
        <v>0</v>
      </c>
    </row>
    <row r="10928" spans="1:11" x14ac:dyDescent="0.25">
      <c r="A10928" t="s">
        <v>129</v>
      </c>
      <c r="B10928" t="s">
        <v>49</v>
      </c>
      <c r="C10928">
        <v>1</v>
      </c>
      <c r="D10928">
        <v>3</v>
      </c>
      <c r="E10928">
        <v>33</v>
      </c>
      <c r="F10928">
        <v>58</v>
      </c>
      <c r="G10928" s="1">
        <f t="shared" si="680"/>
        <v>0.91666666666666663</v>
      </c>
      <c r="H10928" s="4">
        <f t="shared" si="681"/>
        <v>1</v>
      </c>
      <c r="I10928" s="5">
        <f>IF(OR(AND(F10928&gt;=50,G10928&gt;SUMIF(SeasonTotals!A$2:A$9,A10928,SeasonTotals!F$2:F$9)),AND(G10928&gt;0.885,F10928&gt;=50,D10928&lt;3)),1,0)</f>
        <v>1</v>
      </c>
      <c r="J10928" s="4">
        <f t="shared" si="682"/>
        <v>0</v>
      </c>
      <c r="K10928" s="5">
        <f t="shared" si="683"/>
        <v>0</v>
      </c>
    </row>
    <row r="10929" spans="1:11" x14ac:dyDescent="0.25">
      <c r="A10929" t="s">
        <v>129</v>
      </c>
      <c r="B10929" t="s">
        <v>49</v>
      </c>
      <c r="C10929">
        <v>1</v>
      </c>
      <c r="D10929">
        <v>2</v>
      </c>
      <c r="E10929">
        <v>19</v>
      </c>
      <c r="F10929">
        <v>60</v>
      </c>
      <c r="G10929" s="1">
        <f t="shared" si="680"/>
        <v>0.90476190476190477</v>
      </c>
      <c r="H10929" s="4">
        <f t="shared" si="681"/>
        <v>1</v>
      </c>
      <c r="I10929" s="5">
        <f>IF(OR(AND(F10929&gt;=50,G10929&gt;SUMIF(SeasonTotals!A$2:A$9,A10929,SeasonTotals!F$2:F$9)),AND(G10929&gt;0.885,F10929&gt;=50,D10929&lt;3)),1,0)</f>
        <v>1</v>
      </c>
      <c r="J10929" s="4">
        <f t="shared" si="682"/>
        <v>0</v>
      </c>
      <c r="K10929" s="5">
        <f t="shared" si="683"/>
        <v>0</v>
      </c>
    </row>
    <row r="10930" spans="1:11" x14ac:dyDescent="0.25">
      <c r="A10930" t="s">
        <v>129</v>
      </c>
      <c r="B10930" t="s">
        <v>49</v>
      </c>
      <c r="C10930">
        <v>1</v>
      </c>
      <c r="D10930">
        <v>1</v>
      </c>
      <c r="E10930">
        <v>7</v>
      </c>
      <c r="F10930">
        <v>18</v>
      </c>
      <c r="G10930" s="1">
        <f t="shared" si="680"/>
        <v>0.875</v>
      </c>
      <c r="H10930" s="4">
        <f t="shared" si="681"/>
        <v>0</v>
      </c>
      <c r="I10930" s="5">
        <f>IF(OR(AND(F10930&gt;=50,G10930&gt;SUMIF(SeasonTotals!A$2:A$9,A10930,SeasonTotals!F$2:F$9)),AND(G10930&gt;0.885,F10930&gt;=50,D10930&lt;3)),1,0)</f>
        <v>0</v>
      </c>
      <c r="J10930" s="4">
        <f t="shared" si="682"/>
        <v>0</v>
      </c>
      <c r="K10930" s="5">
        <f t="shared" si="683"/>
        <v>1</v>
      </c>
    </row>
    <row r="10931" spans="1:11" x14ac:dyDescent="0.25">
      <c r="A10931" t="s">
        <v>129</v>
      </c>
      <c r="B10931" t="s">
        <v>49</v>
      </c>
      <c r="C10931">
        <v>1</v>
      </c>
      <c r="D10931">
        <v>1</v>
      </c>
      <c r="E10931">
        <v>18</v>
      </c>
      <c r="F10931">
        <v>62</v>
      </c>
      <c r="G10931" s="1">
        <f t="shared" si="680"/>
        <v>0.94736842105263153</v>
      </c>
      <c r="H10931" s="4">
        <f t="shared" si="681"/>
        <v>1</v>
      </c>
      <c r="I10931" s="5">
        <f>IF(OR(AND(F10931&gt;=50,G10931&gt;SUMIF(SeasonTotals!A$2:A$9,A10931,SeasonTotals!F$2:F$9)),AND(G10931&gt;0.885,F10931&gt;=50,D10931&lt;3)),1,0)</f>
        <v>1</v>
      </c>
      <c r="J10931" s="4">
        <f t="shared" si="682"/>
        <v>0</v>
      </c>
      <c r="K10931" s="5">
        <f t="shared" si="683"/>
        <v>0</v>
      </c>
    </row>
    <row r="10932" spans="1:11" x14ac:dyDescent="0.25">
      <c r="A10932" t="s">
        <v>129</v>
      </c>
      <c r="B10932" t="s">
        <v>49</v>
      </c>
      <c r="C10932">
        <v>1</v>
      </c>
      <c r="D10932">
        <v>0</v>
      </c>
      <c r="E10932">
        <v>33</v>
      </c>
      <c r="F10932">
        <v>60</v>
      </c>
      <c r="G10932" s="1">
        <f t="shared" si="680"/>
        <v>1</v>
      </c>
      <c r="H10932" s="4">
        <f t="shared" si="681"/>
        <v>1</v>
      </c>
      <c r="I10932" s="5">
        <f>IF(OR(AND(F10932&gt;=50,G10932&gt;SUMIF(SeasonTotals!A$2:A$9,A10932,SeasonTotals!F$2:F$9)),AND(G10932&gt;0.885,F10932&gt;=50,D10932&lt;3)),1,0)</f>
        <v>1</v>
      </c>
      <c r="J10932" s="4">
        <f t="shared" si="682"/>
        <v>0</v>
      </c>
      <c r="K10932" s="5">
        <f t="shared" si="683"/>
        <v>0</v>
      </c>
    </row>
    <row r="10933" spans="1:11" x14ac:dyDescent="0.25">
      <c r="A10933" t="s">
        <v>129</v>
      </c>
      <c r="B10933" t="s">
        <v>49</v>
      </c>
      <c r="C10933">
        <v>1</v>
      </c>
      <c r="D10933">
        <v>2</v>
      </c>
      <c r="E10933">
        <v>21</v>
      </c>
      <c r="F10933">
        <v>60</v>
      </c>
      <c r="G10933" s="1">
        <f t="shared" si="680"/>
        <v>0.91304347826086951</v>
      </c>
      <c r="H10933" s="4">
        <f t="shared" si="681"/>
        <v>1</v>
      </c>
      <c r="I10933" s="5">
        <f>IF(OR(AND(F10933&gt;=50,G10933&gt;SUMIF(SeasonTotals!A$2:A$9,A10933,SeasonTotals!F$2:F$9)),AND(G10933&gt;0.885,F10933&gt;=50,D10933&lt;3)),1,0)</f>
        <v>1</v>
      </c>
      <c r="J10933" s="4">
        <f t="shared" si="682"/>
        <v>0</v>
      </c>
      <c r="K10933" s="5">
        <f t="shared" si="683"/>
        <v>0</v>
      </c>
    </row>
    <row r="10934" spans="1:11" x14ac:dyDescent="0.25">
      <c r="A10934" t="s">
        <v>129</v>
      </c>
      <c r="B10934" t="s">
        <v>49</v>
      </c>
      <c r="C10934">
        <v>1</v>
      </c>
      <c r="D10934">
        <v>2</v>
      </c>
      <c r="E10934">
        <v>25</v>
      </c>
      <c r="F10934">
        <v>60</v>
      </c>
      <c r="G10934" s="1">
        <f t="shared" si="680"/>
        <v>0.92592592592592593</v>
      </c>
      <c r="H10934" s="4">
        <f t="shared" si="681"/>
        <v>1</v>
      </c>
      <c r="I10934" s="5">
        <f>IF(OR(AND(F10934&gt;=50,G10934&gt;SUMIF(SeasonTotals!A$2:A$9,A10934,SeasonTotals!F$2:F$9)),AND(G10934&gt;0.885,F10934&gt;=50,D10934&lt;3)),1,0)</f>
        <v>1</v>
      </c>
      <c r="J10934" s="4">
        <f t="shared" si="682"/>
        <v>0</v>
      </c>
      <c r="K10934" s="5">
        <f t="shared" si="683"/>
        <v>0</v>
      </c>
    </row>
    <row r="10935" spans="1:11" x14ac:dyDescent="0.25">
      <c r="A10935" t="s">
        <v>129</v>
      </c>
      <c r="B10935" t="s">
        <v>49</v>
      </c>
      <c r="C10935">
        <v>1</v>
      </c>
      <c r="D10935">
        <v>1</v>
      </c>
      <c r="E10935">
        <v>31</v>
      </c>
      <c r="F10935">
        <v>60</v>
      </c>
      <c r="G10935" s="1">
        <f t="shared" si="680"/>
        <v>0.96875</v>
      </c>
      <c r="H10935" s="4">
        <f t="shared" si="681"/>
        <v>1</v>
      </c>
      <c r="I10935" s="5">
        <f>IF(OR(AND(F10935&gt;=50,G10935&gt;SUMIF(SeasonTotals!A$2:A$9,A10935,SeasonTotals!F$2:F$9)),AND(G10935&gt;0.885,F10935&gt;=50,D10935&lt;3)),1,0)</f>
        <v>1</v>
      </c>
      <c r="J10935" s="4">
        <f t="shared" si="682"/>
        <v>0</v>
      </c>
      <c r="K10935" s="5">
        <f t="shared" si="683"/>
        <v>0</v>
      </c>
    </row>
    <row r="10936" spans="1:11" x14ac:dyDescent="0.25">
      <c r="A10936" t="s">
        <v>129</v>
      </c>
      <c r="B10936" t="s">
        <v>49</v>
      </c>
      <c r="C10936">
        <v>1</v>
      </c>
      <c r="D10936">
        <v>2</v>
      </c>
      <c r="E10936">
        <v>43</v>
      </c>
      <c r="F10936">
        <v>60</v>
      </c>
      <c r="G10936" s="1">
        <f t="shared" si="680"/>
        <v>0.9555555555555556</v>
      </c>
      <c r="H10936" s="4">
        <f t="shared" si="681"/>
        <v>1</v>
      </c>
      <c r="I10936" s="5">
        <f>IF(OR(AND(F10936&gt;=50,G10936&gt;SUMIF(SeasonTotals!A$2:A$9,A10936,SeasonTotals!F$2:F$9)),AND(G10936&gt;0.885,F10936&gt;=50,D10936&lt;3)),1,0)</f>
        <v>1</v>
      </c>
      <c r="J10936" s="4">
        <f t="shared" si="682"/>
        <v>0</v>
      </c>
      <c r="K10936" s="5">
        <f t="shared" si="683"/>
        <v>0</v>
      </c>
    </row>
    <row r="10937" spans="1:11" x14ac:dyDescent="0.25">
      <c r="A10937" t="s">
        <v>129</v>
      </c>
      <c r="B10937" t="s">
        <v>49</v>
      </c>
      <c r="C10937">
        <v>1</v>
      </c>
      <c r="D10937">
        <v>1</v>
      </c>
      <c r="E10937">
        <v>15</v>
      </c>
      <c r="F10937">
        <v>58</v>
      </c>
      <c r="G10937" s="1">
        <f t="shared" si="680"/>
        <v>0.9375</v>
      </c>
      <c r="H10937" s="4">
        <f t="shared" si="681"/>
        <v>1</v>
      </c>
      <c r="I10937" s="5">
        <f>IF(OR(AND(F10937&gt;=50,G10937&gt;SUMIF(SeasonTotals!A$2:A$9,A10937,SeasonTotals!F$2:F$9)),AND(G10937&gt;0.885,F10937&gt;=50,D10937&lt;3)),1,0)</f>
        <v>1</v>
      </c>
      <c r="J10937" s="4">
        <f t="shared" si="682"/>
        <v>0</v>
      </c>
      <c r="K10937" s="5">
        <f t="shared" si="683"/>
        <v>0</v>
      </c>
    </row>
    <row r="10938" spans="1:11" x14ac:dyDescent="0.25">
      <c r="A10938" t="s">
        <v>129</v>
      </c>
      <c r="B10938" t="s">
        <v>49</v>
      </c>
      <c r="C10938">
        <v>1</v>
      </c>
      <c r="D10938">
        <v>1</v>
      </c>
      <c r="E10938">
        <v>25</v>
      </c>
      <c r="F10938">
        <v>60</v>
      </c>
      <c r="G10938" s="1">
        <f t="shared" si="680"/>
        <v>0.96153846153846156</v>
      </c>
      <c r="H10938" s="4">
        <f t="shared" si="681"/>
        <v>1</v>
      </c>
      <c r="I10938" s="5">
        <f>IF(OR(AND(F10938&gt;=50,G10938&gt;SUMIF(SeasonTotals!A$2:A$9,A10938,SeasonTotals!F$2:F$9)),AND(G10938&gt;0.885,F10938&gt;=50,D10938&lt;3)),1,0)</f>
        <v>1</v>
      </c>
      <c r="J10938" s="4">
        <f t="shared" si="682"/>
        <v>0</v>
      </c>
      <c r="K10938" s="5">
        <f t="shared" si="683"/>
        <v>0</v>
      </c>
    </row>
    <row r="10939" spans="1:11" x14ac:dyDescent="0.25">
      <c r="A10939" t="s">
        <v>129</v>
      </c>
      <c r="B10939" t="s">
        <v>49</v>
      </c>
      <c r="C10939">
        <v>1</v>
      </c>
      <c r="D10939">
        <v>6</v>
      </c>
      <c r="E10939">
        <v>20</v>
      </c>
      <c r="F10939">
        <v>60</v>
      </c>
      <c r="G10939" s="1">
        <f t="shared" si="680"/>
        <v>0.76923076923076927</v>
      </c>
      <c r="H10939" s="4">
        <f t="shared" si="681"/>
        <v>0</v>
      </c>
      <c r="I10939" s="5">
        <f>IF(OR(AND(F10939&gt;=50,G10939&gt;SUMIF(SeasonTotals!A$2:A$9,A10939,SeasonTotals!F$2:F$9)),AND(G10939&gt;0.885,F10939&gt;=50,D10939&lt;3)),1,0)</f>
        <v>0</v>
      </c>
      <c r="J10939" s="4">
        <f t="shared" si="682"/>
        <v>1</v>
      </c>
      <c r="K10939" s="5">
        <f t="shared" si="683"/>
        <v>0</v>
      </c>
    </row>
    <row r="10940" spans="1:11" x14ac:dyDescent="0.25">
      <c r="A10940" t="s">
        <v>129</v>
      </c>
      <c r="B10940" t="s">
        <v>49</v>
      </c>
      <c r="C10940">
        <v>1</v>
      </c>
      <c r="D10940">
        <v>3</v>
      </c>
      <c r="E10940">
        <v>18</v>
      </c>
      <c r="F10940">
        <v>64</v>
      </c>
      <c r="G10940" s="1">
        <f t="shared" si="680"/>
        <v>0.8571428571428571</v>
      </c>
      <c r="H10940" s="4">
        <f t="shared" si="681"/>
        <v>0</v>
      </c>
      <c r="I10940" s="5">
        <f>IF(OR(AND(F10940&gt;=50,G10940&gt;SUMIF(SeasonTotals!A$2:A$9,A10940,SeasonTotals!F$2:F$9)),AND(G10940&gt;0.885,F10940&gt;=50,D10940&lt;3)),1,0)</f>
        <v>0</v>
      </c>
      <c r="J10940" s="4">
        <f t="shared" si="682"/>
        <v>0</v>
      </c>
      <c r="K10940" s="5">
        <f t="shared" si="683"/>
        <v>0</v>
      </c>
    </row>
    <row r="10941" spans="1:11" x14ac:dyDescent="0.25">
      <c r="A10941" t="s">
        <v>129</v>
      </c>
      <c r="B10941" t="s">
        <v>49</v>
      </c>
      <c r="C10941">
        <v>1</v>
      </c>
      <c r="D10941">
        <v>2</v>
      </c>
      <c r="E10941">
        <v>24</v>
      </c>
      <c r="F10941">
        <v>65</v>
      </c>
      <c r="G10941" s="1">
        <f t="shared" si="680"/>
        <v>0.92307692307692313</v>
      </c>
      <c r="H10941" s="4">
        <f t="shared" si="681"/>
        <v>1</v>
      </c>
      <c r="I10941" s="5">
        <f>IF(OR(AND(F10941&gt;=50,G10941&gt;SUMIF(SeasonTotals!A$2:A$9,A10941,SeasonTotals!F$2:F$9)),AND(G10941&gt;0.885,F10941&gt;=50,D10941&lt;3)),1,0)</f>
        <v>1</v>
      </c>
      <c r="J10941" s="4">
        <f t="shared" si="682"/>
        <v>0</v>
      </c>
      <c r="K10941" s="5">
        <f t="shared" si="683"/>
        <v>0</v>
      </c>
    </row>
    <row r="10942" spans="1:11" x14ac:dyDescent="0.25">
      <c r="A10942" t="s">
        <v>129</v>
      </c>
      <c r="B10942" t="s">
        <v>49</v>
      </c>
      <c r="C10942">
        <v>1</v>
      </c>
      <c r="D10942">
        <v>2</v>
      </c>
      <c r="E10942">
        <v>31</v>
      </c>
      <c r="F10942">
        <v>62</v>
      </c>
      <c r="G10942" s="1">
        <f t="shared" si="680"/>
        <v>0.93939393939393945</v>
      </c>
      <c r="H10942" s="4">
        <f t="shared" si="681"/>
        <v>1</v>
      </c>
      <c r="I10942" s="5">
        <f>IF(OR(AND(F10942&gt;=50,G10942&gt;SUMIF(SeasonTotals!A$2:A$9,A10942,SeasonTotals!F$2:F$9)),AND(G10942&gt;0.885,F10942&gt;=50,D10942&lt;3)),1,0)</f>
        <v>1</v>
      </c>
      <c r="J10942" s="4">
        <f t="shared" si="682"/>
        <v>0</v>
      </c>
      <c r="K10942" s="5">
        <f t="shared" si="683"/>
        <v>0</v>
      </c>
    </row>
    <row r="10943" spans="1:11" x14ac:dyDescent="0.25">
      <c r="A10943" t="s">
        <v>129</v>
      </c>
      <c r="B10943" t="s">
        <v>49</v>
      </c>
      <c r="C10943">
        <v>1</v>
      </c>
      <c r="D10943">
        <v>1</v>
      </c>
      <c r="E10943">
        <v>23</v>
      </c>
      <c r="F10943">
        <v>65</v>
      </c>
      <c r="G10943" s="1">
        <f t="shared" si="680"/>
        <v>0.95833333333333337</v>
      </c>
      <c r="H10943" s="4">
        <f t="shared" si="681"/>
        <v>1</v>
      </c>
      <c r="I10943" s="5">
        <f>IF(OR(AND(F10943&gt;=50,G10943&gt;SUMIF(SeasonTotals!A$2:A$9,A10943,SeasonTotals!F$2:F$9)),AND(G10943&gt;0.885,F10943&gt;=50,D10943&lt;3)),1,0)</f>
        <v>1</v>
      </c>
      <c r="J10943" s="4">
        <f t="shared" si="682"/>
        <v>0</v>
      </c>
      <c r="K10943" s="5">
        <f t="shared" si="683"/>
        <v>0</v>
      </c>
    </row>
    <row r="10944" spans="1:11" x14ac:dyDescent="0.25">
      <c r="A10944" t="s">
        <v>129</v>
      </c>
      <c r="B10944" t="s">
        <v>49</v>
      </c>
      <c r="C10944">
        <v>1</v>
      </c>
      <c r="D10944">
        <v>3</v>
      </c>
      <c r="E10944">
        <v>24</v>
      </c>
      <c r="F10944">
        <v>60</v>
      </c>
      <c r="G10944" s="1">
        <f t="shared" si="680"/>
        <v>0.88888888888888884</v>
      </c>
      <c r="H10944" s="4">
        <f t="shared" si="681"/>
        <v>0</v>
      </c>
      <c r="I10944" s="5">
        <f>IF(OR(AND(F10944&gt;=50,G10944&gt;SUMIF(SeasonTotals!A$2:A$9,A10944,SeasonTotals!F$2:F$9)),AND(G10944&gt;0.885,F10944&gt;=50,D10944&lt;3)),1,0)</f>
        <v>0</v>
      </c>
      <c r="J10944" s="4">
        <f t="shared" si="682"/>
        <v>0</v>
      </c>
      <c r="K10944" s="5">
        <f t="shared" si="683"/>
        <v>0</v>
      </c>
    </row>
    <row r="10945" spans="1:11" x14ac:dyDescent="0.25">
      <c r="A10945" t="s">
        <v>129</v>
      </c>
      <c r="B10945" t="s">
        <v>49</v>
      </c>
      <c r="C10945">
        <v>1</v>
      </c>
      <c r="D10945">
        <v>1</v>
      </c>
      <c r="E10945">
        <v>17</v>
      </c>
      <c r="F10945">
        <v>60</v>
      </c>
      <c r="G10945" s="1">
        <f t="shared" si="680"/>
        <v>0.94444444444444442</v>
      </c>
      <c r="H10945" s="4">
        <f t="shared" si="681"/>
        <v>1</v>
      </c>
      <c r="I10945" s="5">
        <f>IF(OR(AND(F10945&gt;=50,G10945&gt;SUMIF(SeasonTotals!A$2:A$9,A10945,SeasonTotals!F$2:F$9)),AND(G10945&gt;0.885,F10945&gt;=50,D10945&lt;3)),1,0)</f>
        <v>1</v>
      </c>
      <c r="J10945" s="4">
        <f t="shared" si="682"/>
        <v>0</v>
      </c>
      <c r="K10945" s="5">
        <f t="shared" si="683"/>
        <v>0</v>
      </c>
    </row>
    <row r="10946" spans="1:11" x14ac:dyDescent="0.25">
      <c r="A10946" t="s">
        <v>129</v>
      </c>
      <c r="B10946" t="s">
        <v>49</v>
      </c>
      <c r="C10946">
        <v>1</v>
      </c>
      <c r="D10946">
        <v>1</v>
      </c>
      <c r="E10946">
        <v>25</v>
      </c>
      <c r="F10946">
        <v>60</v>
      </c>
      <c r="G10946" s="1">
        <f t="shared" ref="G10946:G11009" si="684">E10946/MAX(1,SUM(D10946:E10946))</f>
        <v>0.96153846153846156</v>
      </c>
      <c r="H10946" s="4">
        <f t="shared" ref="H10946:H11009" si="685">IF(AND(F10946&gt;=50,OR(G10946&gt;0.913,AND(G10946&gt;0.885,D10946&lt;3))),1,0)</f>
        <v>1</v>
      </c>
      <c r="I10946" s="5">
        <f>IF(OR(AND(F10946&gt;=50,G10946&gt;SUMIF(SeasonTotals!A$2:A$9,A10946,SeasonTotals!F$2:F$9)),AND(G10946&gt;0.885,F10946&gt;=50,D10946&lt;3)),1,0)</f>
        <v>1</v>
      </c>
      <c r="J10946" s="4">
        <f t="shared" ref="J10946:J11009" si="686">IF(G10946&lt;0.85,1,0)</f>
        <v>0</v>
      </c>
      <c r="K10946" s="5">
        <f t="shared" ref="K10946:K11009" si="687">IF(F10946&lt;55,1,0)</f>
        <v>0</v>
      </c>
    </row>
    <row r="10947" spans="1:11" x14ac:dyDescent="0.25">
      <c r="A10947" t="s">
        <v>129</v>
      </c>
      <c r="B10947" t="s">
        <v>49</v>
      </c>
      <c r="C10947">
        <v>1</v>
      </c>
      <c r="D10947">
        <v>2</v>
      </c>
      <c r="E10947">
        <v>24</v>
      </c>
      <c r="F10947">
        <v>65</v>
      </c>
      <c r="G10947" s="1">
        <f t="shared" si="684"/>
        <v>0.92307692307692313</v>
      </c>
      <c r="H10947" s="4">
        <f t="shared" si="685"/>
        <v>1</v>
      </c>
      <c r="I10947" s="5">
        <f>IF(OR(AND(F10947&gt;=50,G10947&gt;SUMIF(SeasonTotals!A$2:A$9,A10947,SeasonTotals!F$2:F$9)),AND(G10947&gt;0.885,F10947&gt;=50,D10947&lt;3)),1,0)</f>
        <v>1</v>
      </c>
      <c r="J10947" s="4">
        <f t="shared" si="686"/>
        <v>0</v>
      </c>
      <c r="K10947" s="5">
        <f t="shared" si="687"/>
        <v>0</v>
      </c>
    </row>
    <row r="10948" spans="1:11" x14ac:dyDescent="0.25">
      <c r="A10948" t="s">
        <v>129</v>
      </c>
      <c r="B10948" t="s">
        <v>49</v>
      </c>
      <c r="C10948">
        <v>1</v>
      </c>
      <c r="D10948">
        <v>0</v>
      </c>
      <c r="E10948">
        <v>31</v>
      </c>
      <c r="F10948">
        <v>60</v>
      </c>
      <c r="G10948" s="1">
        <f t="shared" si="684"/>
        <v>1</v>
      </c>
      <c r="H10948" s="4">
        <f t="shared" si="685"/>
        <v>1</v>
      </c>
      <c r="I10948" s="5">
        <f>IF(OR(AND(F10948&gt;=50,G10948&gt;SUMIF(SeasonTotals!A$2:A$9,A10948,SeasonTotals!F$2:F$9)),AND(G10948&gt;0.885,F10948&gt;=50,D10948&lt;3)),1,0)</f>
        <v>1</v>
      </c>
      <c r="J10948" s="4">
        <f t="shared" si="686"/>
        <v>0</v>
      </c>
      <c r="K10948" s="5">
        <f t="shared" si="687"/>
        <v>0</v>
      </c>
    </row>
    <row r="10949" spans="1:11" x14ac:dyDescent="0.25">
      <c r="A10949" t="s">
        <v>129</v>
      </c>
      <c r="B10949" t="s">
        <v>49</v>
      </c>
      <c r="C10949">
        <v>1</v>
      </c>
      <c r="D10949">
        <v>3</v>
      </c>
      <c r="E10949">
        <v>13</v>
      </c>
      <c r="F10949">
        <v>59</v>
      </c>
      <c r="G10949" s="1">
        <f t="shared" si="684"/>
        <v>0.8125</v>
      </c>
      <c r="H10949" s="4">
        <f t="shared" si="685"/>
        <v>0</v>
      </c>
      <c r="I10949" s="5">
        <f>IF(OR(AND(F10949&gt;=50,G10949&gt;SUMIF(SeasonTotals!A$2:A$9,A10949,SeasonTotals!F$2:F$9)),AND(G10949&gt;0.885,F10949&gt;=50,D10949&lt;3)),1,0)</f>
        <v>0</v>
      </c>
      <c r="J10949" s="4">
        <f t="shared" si="686"/>
        <v>1</v>
      </c>
      <c r="K10949" s="5">
        <f t="shared" si="687"/>
        <v>0</v>
      </c>
    </row>
    <row r="10950" spans="1:11" x14ac:dyDescent="0.25">
      <c r="A10950" t="s">
        <v>129</v>
      </c>
      <c r="B10950" t="s">
        <v>49</v>
      </c>
      <c r="C10950">
        <v>1</v>
      </c>
      <c r="D10950">
        <v>2</v>
      </c>
      <c r="E10950">
        <v>30</v>
      </c>
      <c r="F10950">
        <v>65</v>
      </c>
      <c r="G10950" s="1">
        <f t="shared" si="684"/>
        <v>0.9375</v>
      </c>
      <c r="H10950" s="4">
        <f t="shared" si="685"/>
        <v>1</v>
      </c>
      <c r="I10950" s="5">
        <f>IF(OR(AND(F10950&gt;=50,G10950&gt;SUMIF(SeasonTotals!A$2:A$9,A10950,SeasonTotals!F$2:F$9)),AND(G10950&gt;0.885,F10950&gt;=50,D10950&lt;3)),1,0)</f>
        <v>1</v>
      </c>
      <c r="J10950" s="4">
        <f t="shared" si="686"/>
        <v>0</v>
      </c>
      <c r="K10950" s="5">
        <f t="shared" si="687"/>
        <v>0</v>
      </c>
    </row>
    <row r="10951" spans="1:11" x14ac:dyDescent="0.25">
      <c r="A10951" t="s">
        <v>129</v>
      </c>
      <c r="B10951" t="s">
        <v>49</v>
      </c>
      <c r="C10951">
        <v>1</v>
      </c>
      <c r="D10951">
        <v>1</v>
      </c>
      <c r="E10951">
        <v>18</v>
      </c>
      <c r="F10951">
        <v>60</v>
      </c>
      <c r="G10951" s="1">
        <f t="shared" si="684"/>
        <v>0.94736842105263153</v>
      </c>
      <c r="H10951" s="4">
        <f t="shared" si="685"/>
        <v>1</v>
      </c>
      <c r="I10951" s="5">
        <f>IF(OR(AND(F10951&gt;=50,G10951&gt;SUMIF(SeasonTotals!A$2:A$9,A10951,SeasonTotals!F$2:F$9)),AND(G10951&gt;0.885,F10951&gt;=50,D10951&lt;3)),1,0)</f>
        <v>1</v>
      </c>
      <c r="J10951" s="4">
        <f t="shared" si="686"/>
        <v>0</v>
      </c>
      <c r="K10951" s="5">
        <f t="shared" si="687"/>
        <v>0</v>
      </c>
    </row>
    <row r="10952" spans="1:11" x14ac:dyDescent="0.25">
      <c r="A10952" t="s">
        <v>129</v>
      </c>
      <c r="B10952" t="s">
        <v>49</v>
      </c>
      <c r="C10952">
        <v>1</v>
      </c>
      <c r="D10952">
        <v>4</v>
      </c>
      <c r="E10952">
        <v>19</v>
      </c>
      <c r="F10952">
        <v>60</v>
      </c>
      <c r="G10952" s="1">
        <f t="shared" si="684"/>
        <v>0.82608695652173914</v>
      </c>
      <c r="H10952" s="4">
        <f t="shared" si="685"/>
        <v>0</v>
      </c>
      <c r="I10952" s="5">
        <f>IF(OR(AND(F10952&gt;=50,G10952&gt;SUMIF(SeasonTotals!A$2:A$9,A10952,SeasonTotals!F$2:F$9)),AND(G10952&gt;0.885,F10952&gt;=50,D10952&lt;3)),1,0)</f>
        <v>0</v>
      </c>
      <c r="J10952" s="4">
        <f t="shared" si="686"/>
        <v>1</v>
      </c>
      <c r="K10952" s="5">
        <f t="shared" si="687"/>
        <v>0</v>
      </c>
    </row>
    <row r="10953" spans="1:11" x14ac:dyDescent="0.25">
      <c r="A10953" t="s">
        <v>129</v>
      </c>
      <c r="B10953" t="s">
        <v>49</v>
      </c>
      <c r="C10953">
        <v>1</v>
      </c>
      <c r="D10953">
        <v>2</v>
      </c>
      <c r="E10953">
        <v>22</v>
      </c>
      <c r="F10953">
        <v>57</v>
      </c>
      <c r="G10953" s="1">
        <f t="shared" si="684"/>
        <v>0.91666666666666663</v>
      </c>
      <c r="H10953" s="4">
        <f t="shared" si="685"/>
        <v>1</v>
      </c>
      <c r="I10953" s="5">
        <f>IF(OR(AND(F10953&gt;=50,G10953&gt;SUMIF(SeasonTotals!A$2:A$9,A10953,SeasonTotals!F$2:F$9)),AND(G10953&gt;0.885,F10953&gt;=50,D10953&lt;3)),1,0)</f>
        <v>1</v>
      </c>
      <c r="J10953" s="4">
        <f t="shared" si="686"/>
        <v>0</v>
      </c>
      <c r="K10953" s="5">
        <f t="shared" si="687"/>
        <v>0</v>
      </c>
    </row>
    <row r="10954" spans="1:11" x14ac:dyDescent="0.25">
      <c r="A10954" t="s">
        <v>129</v>
      </c>
      <c r="B10954" t="s">
        <v>49</v>
      </c>
      <c r="C10954">
        <v>1</v>
      </c>
      <c r="D10954">
        <v>2</v>
      </c>
      <c r="E10954">
        <v>27</v>
      </c>
      <c r="F10954">
        <v>60</v>
      </c>
      <c r="G10954" s="1">
        <f t="shared" si="684"/>
        <v>0.93103448275862066</v>
      </c>
      <c r="H10954" s="4">
        <f t="shared" si="685"/>
        <v>1</v>
      </c>
      <c r="I10954" s="5">
        <f>IF(OR(AND(F10954&gt;=50,G10954&gt;SUMIF(SeasonTotals!A$2:A$9,A10954,SeasonTotals!F$2:F$9)),AND(G10954&gt;0.885,F10954&gt;=50,D10954&lt;3)),1,0)</f>
        <v>1</v>
      </c>
      <c r="J10954" s="4">
        <f t="shared" si="686"/>
        <v>0</v>
      </c>
      <c r="K10954" s="5">
        <f t="shared" si="687"/>
        <v>0</v>
      </c>
    </row>
    <row r="10955" spans="1:11" x14ac:dyDescent="0.25">
      <c r="A10955" t="s">
        <v>129</v>
      </c>
      <c r="B10955" t="s">
        <v>49</v>
      </c>
      <c r="C10955">
        <v>1</v>
      </c>
      <c r="D10955">
        <v>3</v>
      </c>
      <c r="E10955">
        <v>16</v>
      </c>
      <c r="F10955">
        <v>59</v>
      </c>
      <c r="G10955" s="1">
        <f t="shared" si="684"/>
        <v>0.84210526315789469</v>
      </c>
      <c r="H10955" s="4">
        <f t="shared" si="685"/>
        <v>0</v>
      </c>
      <c r="I10955" s="5">
        <f>IF(OR(AND(F10955&gt;=50,G10955&gt;SUMIF(SeasonTotals!A$2:A$9,A10955,SeasonTotals!F$2:F$9)),AND(G10955&gt;0.885,F10955&gt;=50,D10955&lt;3)),1,0)</f>
        <v>0</v>
      </c>
      <c r="J10955" s="4">
        <f t="shared" si="686"/>
        <v>1</v>
      </c>
      <c r="K10955" s="5">
        <f t="shared" si="687"/>
        <v>0</v>
      </c>
    </row>
    <row r="10956" spans="1:11" x14ac:dyDescent="0.25">
      <c r="A10956" t="s">
        <v>129</v>
      </c>
      <c r="B10956" t="s">
        <v>49</v>
      </c>
      <c r="C10956">
        <v>1</v>
      </c>
      <c r="D10956">
        <v>2</v>
      </c>
      <c r="E10956">
        <v>34</v>
      </c>
      <c r="F10956">
        <v>60</v>
      </c>
      <c r="G10956" s="1">
        <f t="shared" si="684"/>
        <v>0.94444444444444442</v>
      </c>
      <c r="H10956" s="4">
        <f t="shared" si="685"/>
        <v>1</v>
      </c>
      <c r="I10956" s="5">
        <f>IF(OR(AND(F10956&gt;=50,G10956&gt;SUMIF(SeasonTotals!A$2:A$9,A10956,SeasonTotals!F$2:F$9)),AND(G10956&gt;0.885,F10956&gt;=50,D10956&lt;3)),1,0)</f>
        <v>1</v>
      </c>
      <c r="J10956" s="4">
        <f t="shared" si="686"/>
        <v>0</v>
      </c>
      <c r="K10956" s="5">
        <f t="shared" si="687"/>
        <v>0</v>
      </c>
    </row>
    <row r="10957" spans="1:11" x14ac:dyDescent="0.25">
      <c r="A10957" t="s">
        <v>129</v>
      </c>
      <c r="B10957" t="s">
        <v>49</v>
      </c>
      <c r="C10957">
        <v>1</v>
      </c>
      <c r="D10957">
        <v>3</v>
      </c>
      <c r="E10957">
        <v>24</v>
      </c>
      <c r="F10957">
        <v>58</v>
      </c>
      <c r="G10957" s="1">
        <f t="shared" si="684"/>
        <v>0.88888888888888884</v>
      </c>
      <c r="H10957" s="4">
        <f t="shared" si="685"/>
        <v>0</v>
      </c>
      <c r="I10957" s="5">
        <f>IF(OR(AND(F10957&gt;=50,G10957&gt;SUMIF(SeasonTotals!A$2:A$9,A10957,SeasonTotals!F$2:F$9)),AND(G10957&gt;0.885,F10957&gt;=50,D10957&lt;3)),1,0)</f>
        <v>0</v>
      </c>
      <c r="J10957" s="4">
        <f t="shared" si="686"/>
        <v>0</v>
      </c>
      <c r="K10957" s="5">
        <f t="shared" si="687"/>
        <v>0</v>
      </c>
    </row>
    <row r="10958" spans="1:11" x14ac:dyDescent="0.25">
      <c r="A10958" t="s">
        <v>129</v>
      </c>
      <c r="B10958" t="s">
        <v>49</v>
      </c>
      <c r="C10958">
        <v>1</v>
      </c>
      <c r="D10958">
        <v>1</v>
      </c>
      <c r="E10958">
        <v>21</v>
      </c>
      <c r="F10958">
        <v>60</v>
      </c>
      <c r="G10958" s="1">
        <f t="shared" si="684"/>
        <v>0.95454545454545459</v>
      </c>
      <c r="H10958" s="4">
        <f t="shared" si="685"/>
        <v>1</v>
      </c>
      <c r="I10958" s="5">
        <f>IF(OR(AND(F10958&gt;=50,G10958&gt;SUMIF(SeasonTotals!A$2:A$9,A10958,SeasonTotals!F$2:F$9)),AND(G10958&gt;0.885,F10958&gt;=50,D10958&lt;3)),1,0)</f>
        <v>1</v>
      </c>
      <c r="J10958" s="4">
        <f t="shared" si="686"/>
        <v>0</v>
      </c>
      <c r="K10958" s="5">
        <f t="shared" si="687"/>
        <v>0</v>
      </c>
    </row>
    <row r="10959" spans="1:11" x14ac:dyDescent="0.25">
      <c r="A10959" t="s">
        <v>129</v>
      </c>
      <c r="B10959" t="s">
        <v>49</v>
      </c>
      <c r="C10959">
        <v>1</v>
      </c>
      <c r="D10959">
        <v>3</v>
      </c>
      <c r="E10959">
        <v>30</v>
      </c>
      <c r="F10959">
        <v>62</v>
      </c>
      <c r="G10959" s="1">
        <f t="shared" si="684"/>
        <v>0.90909090909090906</v>
      </c>
      <c r="H10959" s="4">
        <f t="shared" si="685"/>
        <v>0</v>
      </c>
      <c r="I10959" s="5">
        <f>IF(OR(AND(F10959&gt;=50,G10959&gt;SUMIF(SeasonTotals!A$2:A$9,A10959,SeasonTotals!F$2:F$9)),AND(G10959&gt;0.885,F10959&gt;=50,D10959&lt;3)),1,0)</f>
        <v>0</v>
      </c>
      <c r="J10959" s="4">
        <f t="shared" si="686"/>
        <v>0</v>
      </c>
      <c r="K10959" s="5">
        <f t="shared" si="687"/>
        <v>0</v>
      </c>
    </row>
    <row r="10960" spans="1:11" x14ac:dyDescent="0.25">
      <c r="A10960" t="s">
        <v>129</v>
      </c>
      <c r="B10960" t="s">
        <v>49</v>
      </c>
      <c r="C10960">
        <v>1</v>
      </c>
      <c r="D10960">
        <v>0</v>
      </c>
      <c r="E10960">
        <v>23</v>
      </c>
      <c r="F10960">
        <v>60</v>
      </c>
      <c r="G10960" s="1">
        <f t="shared" si="684"/>
        <v>1</v>
      </c>
      <c r="H10960" s="4">
        <f t="shared" si="685"/>
        <v>1</v>
      </c>
      <c r="I10960" s="5">
        <f>IF(OR(AND(F10960&gt;=50,G10960&gt;SUMIF(SeasonTotals!A$2:A$9,A10960,SeasonTotals!F$2:F$9)),AND(G10960&gt;0.885,F10960&gt;=50,D10960&lt;3)),1,0)</f>
        <v>1</v>
      </c>
      <c r="J10960" s="4">
        <f t="shared" si="686"/>
        <v>0</v>
      </c>
      <c r="K10960" s="5">
        <f t="shared" si="687"/>
        <v>0</v>
      </c>
    </row>
    <row r="10961" spans="1:11" x14ac:dyDescent="0.25">
      <c r="A10961" t="s">
        <v>129</v>
      </c>
      <c r="B10961" t="s">
        <v>49</v>
      </c>
      <c r="C10961">
        <v>1</v>
      </c>
      <c r="D10961">
        <v>3</v>
      </c>
      <c r="E10961">
        <v>39</v>
      </c>
      <c r="F10961">
        <v>59</v>
      </c>
      <c r="G10961" s="1">
        <f t="shared" si="684"/>
        <v>0.9285714285714286</v>
      </c>
      <c r="H10961" s="4">
        <f t="shared" si="685"/>
        <v>1</v>
      </c>
      <c r="I10961" s="5">
        <f>IF(OR(AND(F10961&gt;=50,G10961&gt;SUMIF(SeasonTotals!A$2:A$9,A10961,SeasonTotals!F$2:F$9)),AND(G10961&gt;0.885,F10961&gt;=50,D10961&lt;3)),1,0)</f>
        <v>1</v>
      </c>
      <c r="J10961" s="4">
        <f t="shared" si="686"/>
        <v>0</v>
      </c>
      <c r="K10961" s="5">
        <f t="shared" si="687"/>
        <v>0</v>
      </c>
    </row>
    <row r="10962" spans="1:11" x14ac:dyDescent="0.25">
      <c r="A10962" t="s">
        <v>129</v>
      </c>
      <c r="B10962" t="s">
        <v>49</v>
      </c>
      <c r="C10962">
        <v>1</v>
      </c>
      <c r="D10962">
        <v>2</v>
      </c>
      <c r="E10962">
        <v>24</v>
      </c>
      <c r="F10962">
        <v>59</v>
      </c>
      <c r="G10962" s="1">
        <f t="shared" si="684"/>
        <v>0.92307692307692313</v>
      </c>
      <c r="H10962" s="4">
        <f t="shared" si="685"/>
        <v>1</v>
      </c>
      <c r="I10962" s="5">
        <f>IF(OR(AND(F10962&gt;=50,G10962&gt;SUMIF(SeasonTotals!A$2:A$9,A10962,SeasonTotals!F$2:F$9)),AND(G10962&gt;0.885,F10962&gt;=50,D10962&lt;3)),1,0)</f>
        <v>1</v>
      </c>
      <c r="J10962" s="4">
        <f t="shared" si="686"/>
        <v>0</v>
      </c>
      <c r="K10962" s="5">
        <f t="shared" si="687"/>
        <v>0</v>
      </c>
    </row>
    <row r="10963" spans="1:11" x14ac:dyDescent="0.25">
      <c r="A10963" t="s">
        <v>129</v>
      </c>
      <c r="B10963" t="s">
        <v>49</v>
      </c>
      <c r="C10963">
        <v>1</v>
      </c>
      <c r="D10963">
        <v>3</v>
      </c>
      <c r="E10963">
        <v>35</v>
      </c>
      <c r="F10963">
        <v>60</v>
      </c>
      <c r="G10963" s="1">
        <f t="shared" si="684"/>
        <v>0.92105263157894735</v>
      </c>
      <c r="H10963" s="4">
        <f t="shared" si="685"/>
        <v>1</v>
      </c>
      <c r="I10963" s="5">
        <f>IF(OR(AND(F10963&gt;=50,G10963&gt;SUMIF(SeasonTotals!A$2:A$9,A10963,SeasonTotals!F$2:F$9)),AND(G10963&gt;0.885,F10963&gt;=50,D10963&lt;3)),1,0)</f>
        <v>1</v>
      </c>
      <c r="J10963" s="4">
        <f t="shared" si="686"/>
        <v>0</v>
      </c>
      <c r="K10963" s="5">
        <f t="shared" si="687"/>
        <v>0</v>
      </c>
    </row>
    <row r="10964" spans="1:11" x14ac:dyDescent="0.25">
      <c r="A10964" t="s">
        <v>129</v>
      </c>
      <c r="B10964" t="s">
        <v>49</v>
      </c>
      <c r="C10964">
        <v>1</v>
      </c>
      <c r="D10964">
        <v>3</v>
      </c>
      <c r="E10964">
        <v>22</v>
      </c>
      <c r="F10964">
        <v>59</v>
      </c>
      <c r="G10964" s="1">
        <f t="shared" si="684"/>
        <v>0.88</v>
      </c>
      <c r="H10964" s="4">
        <f t="shared" si="685"/>
        <v>0</v>
      </c>
      <c r="I10964" s="5">
        <f>IF(OR(AND(F10964&gt;=50,G10964&gt;SUMIF(SeasonTotals!A$2:A$9,A10964,SeasonTotals!F$2:F$9)),AND(G10964&gt;0.885,F10964&gt;=50,D10964&lt;3)),1,0)</f>
        <v>0</v>
      </c>
      <c r="J10964" s="4">
        <f t="shared" si="686"/>
        <v>0</v>
      </c>
      <c r="K10964" s="5">
        <f t="shared" si="687"/>
        <v>0</v>
      </c>
    </row>
    <row r="10965" spans="1:11" x14ac:dyDescent="0.25">
      <c r="A10965" t="s">
        <v>129</v>
      </c>
      <c r="B10965" t="s">
        <v>49</v>
      </c>
      <c r="C10965">
        <v>1</v>
      </c>
      <c r="D10965">
        <v>1</v>
      </c>
      <c r="E10965">
        <v>28</v>
      </c>
      <c r="F10965">
        <v>60</v>
      </c>
      <c r="G10965" s="1">
        <f t="shared" si="684"/>
        <v>0.96551724137931039</v>
      </c>
      <c r="H10965" s="4">
        <f t="shared" si="685"/>
        <v>1</v>
      </c>
      <c r="I10965" s="5">
        <f>IF(OR(AND(F10965&gt;=50,G10965&gt;SUMIF(SeasonTotals!A$2:A$9,A10965,SeasonTotals!F$2:F$9)),AND(G10965&gt;0.885,F10965&gt;=50,D10965&lt;3)),1,0)</f>
        <v>1</v>
      </c>
      <c r="J10965" s="4">
        <f t="shared" si="686"/>
        <v>0</v>
      </c>
      <c r="K10965" s="5">
        <f t="shared" si="687"/>
        <v>0</v>
      </c>
    </row>
    <row r="10966" spans="1:11" x14ac:dyDescent="0.25">
      <c r="A10966" t="s">
        <v>129</v>
      </c>
      <c r="B10966" t="s">
        <v>49</v>
      </c>
      <c r="C10966">
        <v>1</v>
      </c>
      <c r="D10966">
        <v>2</v>
      </c>
      <c r="E10966">
        <v>13</v>
      </c>
      <c r="F10966">
        <v>59</v>
      </c>
      <c r="G10966" s="1">
        <f t="shared" si="684"/>
        <v>0.8666666666666667</v>
      </c>
      <c r="H10966" s="4">
        <f t="shared" si="685"/>
        <v>0</v>
      </c>
      <c r="I10966" s="5">
        <f>IF(OR(AND(F10966&gt;=50,G10966&gt;SUMIF(SeasonTotals!A$2:A$9,A10966,SeasonTotals!F$2:F$9)),AND(G10966&gt;0.885,F10966&gt;=50,D10966&lt;3)),1,0)</f>
        <v>0</v>
      </c>
      <c r="J10966" s="4">
        <f t="shared" si="686"/>
        <v>0</v>
      </c>
      <c r="K10966" s="5">
        <f t="shared" si="687"/>
        <v>0</v>
      </c>
    </row>
    <row r="10967" spans="1:11" x14ac:dyDescent="0.25">
      <c r="A10967" t="s">
        <v>129</v>
      </c>
      <c r="B10967" t="s">
        <v>49</v>
      </c>
      <c r="C10967">
        <v>1</v>
      </c>
      <c r="D10967">
        <v>4</v>
      </c>
      <c r="E10967">
        <v>35</v>
      </c>
      <c r="F10967">
        <v>65</v>
      </c>
      <c r="G10967" s="1">
        <f t="shared" si="684"/>
        <v>0.89743589743589747</v>
      </c>
      <c r="H10967" s="4">
        <f t="shared" si="685"/>
        <v>0</v>
      </c>
      <c r="I10967" s="5">
        <f>IF(OR(AND(F10967&gt;=50,G10967&gt;SUMIF(SeasonTotals!A$2:A$9,A10967,SeasonTotals!F$2:F$9)),AND(G10967&gt;0.885,F10967&gt;=50,D10967&lt;3)),1,0)</f>
        <v>0</v>
      </c>
      <c r="J10967" s="4">
        <f t="shared" si="686"/>
        <v>0</v>
      </c>
      <c r="K10967" s="5">
        <f t="shared" si="687"/>
        <v>0</v>
      </c>
    </row>
    <row r="10968" spans="1:11" x14ac:dyDescent="0.25">
      <c r="A10968" t="s">
        <v>129</v>
      </c>
      <c r="B10968" t="s">
        <v>49</v>
      </c>
      <c r="C10968">
        <v>1</v>
      </c>
      <c r="D10968">
        <v>5</v>
      </c>
      <c r="E10968">
        <v>18</v>
      </c>
      <c r="F10968">
        <v>60</v>
      </c>
      <c r="G10968" s="1">
        <f t="shared" si="684"/>
        <v>0.78260869565217395</v>
      </c>
      <c r="H10968" s="4">
        <f t="shared" si="685"/>
        <v>0</v>
      </c>
      <c r="I10968" s="5">
        <f>IF(OR(AND(F10968&gt;=50,G10968&gt;SUMIF(SeasonTotals!A$2:A$9,A10968,SeasonTotals!F$2:F$9)),AND(G10968&gt;0.885,F10968&gt;=50,D10968&lt;3)),1,0)</f>
        <v>0</v>
      </c>
      <c r="J10968" s="4">
        <f t="shared" si="686"/>
        <v>1</v>
      </c>
      <c r="K10968" s="5">
        <f t="shared" si="687"/>
        <v>0</v>
      </c>
    </row>
    <row r="10969" spans="1:11" x14ac:dyDescent="0.25">
      <c r="A10969" t="s">
        <v>129</v>
      </c>
      <c r="B10969" t="s">
        <v>50</v>
      </c>
      <c r="C10969">
        <v>1</v>
      </c>
      <c r="D10969">
        <v>4</v>
      </c>
      <c r="E10969">
        <v>22</v>
      </c>
      <c r="F10969">
        <v>58</v>
      </c>
      <c r="G10969" s="1">
        <f t="shared" si="684"/>
        <v>0.84615384615384615</v>
      </c>
      <c r="H10969" s="4">
        <f t="shared" si="685"/>
        <v>0</v>
      </c>
      <c r="I10969" s="5">
        <f>IF(OR(AND(F10969&gt;=50,G10969&gt;SUMIF(SeasonTotals!A$2:A$9,A10969,SeasonTotals!F$2:F$9)),AND(G10969&gt;0.885,F10969&gt;=50,D10969&lt;3)),1,0)</f>
        <v>0</v>
      </c>
      <c r="J10969" s="4">
        <f t="shared" si="686"/>
        <v>1</v>
      </c>
      <c r="K10969" s="5">
        <f t="shared" si="687"/>
        <v>0</v>
      </c>
    </row>
    <row r="10970" spans="1:11" x14ac:dyDescent="0.25">
      <c r="A10970" t="s">
        <v>129</v>
      </c>
      <c r="B10970" t="s">
        <v>50</v>
      </c>
      <c r="C10970">
        <v>1</v>
      </c>
      <c r="D10970">
        <v>3</v>
      </c>
      <c r="E10970">
        <v>20</v>
      </c>
      <c r="F10970">
        <v>60</v>
      </c>
      <c r="G10970" s="1">
        <f t="shared" si="684"/>
        <v>0.86956521739130432</v>
      </c>
      <c r="H10970" s="4">
        <f t="shared" si="685"/>
        <v>0</v>
      </c>
      <c r="I10970" s="5">
        <f>IF(OR(AND(F10970&gt;=50,G10970&gt;SUMIF(SeasonTotals!A$2:A$9,A10970,SeasonTotals!F$2:F$9)),AND(G10970&gt;0.885,F10970&gt;=50,D10970&lt;3)),1,0)</f>
        <v>0</v>
      </c>
      <c r="J10970" s="4">
        <f t="shared" si="686"/>
        <v>0</v>
      </c>
      <c r="K10970" s="5">
        <f t="shared" si="687"/>
        <v>0</v>
      </c>
    </row>
    <row r="10971" spans="1:11" x14ac:dyDescent="0.25">
      <c r="A10971" t="s">
        <v>129</v>
      </c>
      <c r="B10971" t="s">
        <v>50</v>
      </c>
      <c r="C10971">
        <v>1</v>
      </c>
      <c r="D10971">
        <v>3</v>
      </c>
      <c r="E10971">
        <v>27</v>
      </c>
      <c r="F10971">
        <v>60</v>
      </c>
      <c r="G10971" s="1">
        <f t="shared" si="684"/>
        <v>0.9</v>
      </c>
      <c r="H10971" s="4">
        <f t="shared" si="685"/>
        <v>0</v>
      </c>
      <c r="I10971" s="5">
        <f>IF(OR(AND(F10971&gt;=50,G10971&gt;SUMIF(SeasonTotals!A$2:A$9,A10971,SeasonTotals!F$2:F$9)),AND(G10971&gt;0.885,F10971&gt;=50,D10971&lt;3)),1,0)</f>
        <v>0</v>
      </c>
      <c r="J10971" s="4">
        <f t="shared" si="686"/>
        <v>0</v>
      </c>
      <c r="K10971" s="5">
        <f t="shared" si="687"/>
        <v>0</v>
      </c>
    </row>
    <row r="10972" spans="1:11" x14ac:dyDescent="0.25">
      <c r="A10972" t="s">
        <v>129</v>
      </c>
      <c r="B10972" t="s">
        <v>50</v>
      </c>
      <c r="C10972">
        <v>1</v>
      </c>
      <c r="D10972">
        <v>2</v>
      </c>
      <c r="E10972">
        <v>23</v>
      </c>
      <c r="F10972">
        <v>60</v>
      </c>
      <c r="G10972" s="1">
        <f t="shared" si="684"/>
        <v>0.92</v>
      </c>
      <c r="H10972" s="4">
        <f t="shared" si="685"/>
        <v>1</v>
      </c>
      <c r="I10972" s="5">
        <f>IF(OR(AND(F10972&gt;=50,G10972&gt;SUMIF(SeasonTotals!A$2:A$9,A10972,SeasonTotals!F$2:F$9)),AND(G10972&gt;0.885,F10972&gt;=50,D10972&lt;3)),1,0)</f>
        <v>1</v>
      </c>
      <c r="J10972" s="4">
        <f t="shared" si="686"/>
        <v>0</v>
      </c>
      <c r="K10972" s="5">
        <f t="shared" si="687"/>
        <v>0</v>
      </c>
    </row>
    <row r="10973" spans="1:11" x14ac:dyDescent="0.25">
      <c r="A10973" t="s">
        <v>129</v>
      </c>
      <c r="B10973" t="s">
        <v>50</v>
      </c>
      <c r="C10973">
        <v>1</v>
      </c>
      <c r="D10973">
        <v>2</v>
      </c>
      <c r="E10973">
        <v>25</v>
      </c>
      <c r="F10973">
        <v>59</v>
      </c>
      <c r="G10973" s="1">
        <f t="shared" si="684"/>
        <v>0.92592592592592593</v>
      </c>
      <c r="H10973" s="4">
        <f t="shared" si="685"/>
        <v>1</v>
      </c>
      <c r="I10973" s="5">
        <f>IF(OR(AND(F10973&gt;=50,G10973&gt;SUMIF(SeasonTotals!A$2:A$9,A10973,SeasonTotals!F$2:F$9)),AND(G10973&gt;0.885,F10973&gt;=50,D10973&lt;3)),1,0)</f>
        <v>1</v>
      </c>
      <c r="J10973" s="4">
        <f t="shared" si="686"/>
        <v>0</v>
      </c>
      <c r="K10973" s="5">
        <f t="shared" si="687"/>
        <v>0</v>
      </c>
    </row>
    <row r="10974" spans="1:11" x14ac:dyDescent="0.25">
      <c r="A10974" t="s">
        <v>129</v>
      </c>
      <c r="B10974" t="s">
        <v>50</v>
      </c>
      <c r="C10974">
        <v>1</v>
      </c>
      <c r="D10974">
        <v>2</v>
      </c>
      <c r="E10974">
        <v>26</v>
      </c>
      <c r="F10974">
        <v>59</v>
      </c>
      <c r="G10974" s="1">
        <f t="shared" si="684"/>
        <v>0.9285714285714286</v>
      </c>
      <c r="H10974" s="4">
        <f t="shared" si="685"/>
        <v>1</v>
      </c>
      <c r="I10974" s="5">
        <f>IF(OR(AND(F10974&gt;=50,G10974&gt;SUMIF(SeasonTotals!A$2:A$9,A10974,SeasonTotals!F$2:F$9)),AND(G10974&gt;0.885,F10974&gt;=50,D10974&lt;3)),1,0)</f>
        <v>1</v>
      </c>
      <c r="J10974" s="4">
        <f t="shared" si="686"/>
        <v>0</v>
      </c>
      <c r="K10974" s="5">
        <f t="shared" si="687"/>
        <v>0</v>
      </c>
    </row>
    <row r="10975" spans="1:11" x14ac:dyDescent="0.25">
      <c r="A10975" t="s">
        <v>129</v>
      </c>
      <c r="B10975" t="s">
        <v>50</v>
      </c>
      <c r="C10975">
        <v>1</v>
      </c>
      <c r="D10975">
        <v>1</v>
      </c>
      <c r="E10975">
        <v>26</v>
      </c>
      <c r="F10975">
        <v>61</v>
      </c>
      <c r="G10975" s="1">
        <f t="shared" si="684"/>
        <v>0.96296296296296291</v>
      </c>
      <c r="H10975" s="4">
        <f t="shared" si="685"/>
        <v>1</v>
      </c>
      <c r="I10975" s="5">
        <f>IF(OR(AND(F10975&gt;=50,G10975&gt;SUMIF(SeasonTotals!A$2:A$9,A10975,SeasonTotals!F$2:F$9)),AND(G10975&gt;0.885,F10975&gt;=50,D10975&lt;3)),1,0)</f>
        <v>1</v>
      </c>
      <c r="J10975" s="4">
        <f t="shared" si="686"/>
        <v>0</v>
      </c>
      <c r="K10975" s="5">
        <f t="shared" si="687"/>
        <v>0</v>
      </c>
    </row>
    <row r="10976" spans="1:11" x14ac:dyDescent="0.25">
      <c r="A10976" t="s">
        <v>129</v>
      </c>
      <c r="B10976" t="s">
        <v>50</v>
      </c>
      <c r="C10976">
        <v>1</v>
      </c>
      <c r="D10976">
        <v>2</v>
      </c>
      <c r="E10976">
        <v>20</v>
      </c>
      <c r="F10976">
        <v>60</v>
      </c>
      <c r="G10976" s="1">
        <f t="shared" si="684"/>
        <v>0.90909090909090906</v>
      </c>
      <c r="H10976" s="4">
        <f t="shared" si="685"/>
        <v>1</v>
      </c>
      <c r="I10976" s="5">
        <f>IF(OR(AND(F10976&gt;=50,G10976&gt;SUMIF(SeasonTotals!A$2:A$9,A10976,SeasonTotals!F$2:F$9)),AND(G10976&gt;0.885,F10976&gt;=50,D10976&lt;3)),1,0)</f>
        <v>1</v>
      </c>
      <c r="J10976" s="4">
        <f t="shared" si="686"/>
        <v>0</v>
      </c>
      <c r="K10976" s="5">
        <f t="shared" si="687"/>
        <v>0</v>
      </c>
    </row>
    <row r="10977" spans="1:11" x14ac:dyDescent="0.25">
      <c r="A10977" t="s">
        <v>129</v>
      </c>
      <c r="B10977" t="s">
        <v>50</v>
      </c>
      <c r="C10977">
        <v>1</v>
      </c>
      <c r="D10977">
        <v>2</v>
      </c>
      <c r="E10977">
        <v>20</v>
      </c>
      <c r="F10977">
        <v>58</v>
      </c>
      <c r="G10977" s="1">
        <f t="shared" si="684"/>
        <v>0.90909090909090906</v>
      </c>
      <c r="H10977" s="4">
        <f t="shared" si="685"/>
        <v>1</v>
      </c>
      <c r="I10977" s="5">
        <f>IF(OR(AND(F10977&gt;=50,G10977&gt;SUMIF(SeasonTotals!A$2:A$9,A10977,SeasonTotals!F$2:F$9)),AND(G10977&gt;0.885,F10977&gt;=50,D10977&lt;3)),1,0)</f>
        <v>1</v>
      </c>
      <c r="J10977" s="4">
        <f t="shared" si="686"/>
        <v>0</v>
      </c>
      <c r="K10977" s="5">
        <f t="shared" si="687"/>
        <v>0</v>
      </c>
    </row>
    <row r="10978" spans="1:11" x14ac:dyDescent="0.25">
      <c r="A10978" t="s">
        <v>129</v>
      </c>
      <c r="B10978" t="s">
        <v>50</v>
      </c>
      <c r="C10978">
        <v>1</v>
      </c>
      <c r="D10978">
        <v>0</v>
      </c>
      <c r="E10978">
        <v>26</v>
      </c>
      <c r="F10978">
        <v>60</v>
      </c>
      <c r="G10978" s="1">
        <f t="shared" si="684"/>
        <v>1</v>
      </c>
      <c r="H10978" s="4">
        <f t="shared" si="685"/>
        <v>1</v>
      </c>
      <c r="I10978" s="5">
        <f>IF(OR(AND(F10978&gt;=50,G10978&gt;SUMIF(SeasonTotals!A$2:A$9,A10978,SeasonTotals!F$2:F$9)),AND(G10978&gt;0.885,F10978&gt;=50,D10978&lt;3)),1,0)</f>
        <v>1</v>
      </c>
      <c r="J10978" s="4">
        <f t="shared" si="686"/>
        <v>0</v>
      </c>
      <c r="K10978" s="5">
        <f t="shared" si="687"/>
        <v>0</v>
      </c>
    </row>
    <row r="10979" spans="1:11" x14ac:dyDescent="0.25">
      <c r="A10979" t="s">
        <v>129</v>
      </c>
      <c r="B10979" t="s">
        <v>50</v>
      </c>
      <c r="C10979">
        <v>1</v>
      </c>
      <c r="D10979">
        <v>3</v>
      </c>
      <c r="E10979">
        <v>33</v>
      </c>
      <c r="F10979">
        <v>59</v>
      </c>
      <c r="G10979" s="1">
        <f t="shared" si="684"/>
        <v>0.91666666666666663</v>
      </c>
      <c r="H10979" s="4">
        <f t="shared" si="685"/>
        <v>1</v>
      </c>
      <c r="I10979" s="5">
        <f>IF(OR(AND(F10979&gt;=50,G10979&gt;SUMIF(SeasonTotals!A$2:A$9,A10979,SeasonTotals!F$2:F$9)),AND(G10979&gt;0.885,F10979&gt;=50,D10979&lt;3)),1,0)</f>
        <v>1</v>
      </c>
      <c r="J10979" s="4">
        <f t="shared" si="686"/>
        <v>0</v>
      </c>
      <c r="K10979" s="5">
        <f t="shared" si="687"/>
        <v>0</v>
      </c>
    </row>
    <row r="10980" spans="1:11" x14ac:dyDescent="0.25">
      <c r="A10980" t="s">
        <v>129</v>
      </c>
      <c r="B10980" t="s">
        <v>50</v>
      </c>
      <c r="C10980">
        <v>1</v>
      </c>
      <c r="D10980">
        <v>2</v>
      </c>
      <c r="E10980">
        <v>19</v>
      </c>
      <c r="F10980">
        <v>59</v>
      </c>
      <c r="G10980" s="1">
        <f t="shared" si="684"/>
        <v>0.90476190476190477</v>
      </c>
      <c r="H10980" s="4">
        <f t="shared" si="685"/>
        <v>1</v>
      </c>
      <c r="I10980" s="5">
        <f>IF(OR(AND(F10980&gt;=50,G10980&gt;SUMIF(SeasonTotals!A$2:A$9,A10980,SeasonTotals!F$2:F$9)),AND(G10980&gt;0.885,F10980&gt;=50,D10980&lt;3)),1,0)</f>
        <v>1</v>
      </c>
      <c r="J10980" s="4">
        <f t="shared" si="686"/>
        <v>0</v>
      </c>
      <c r="K10980" s="5">
        <f t="shared" si="687"/>
        <v>0</v>
      </c>
    </row>
    <row r="10981" spans="1:11" x14ac:dyDescent="0.25">
      <c r="A10981" t="s">
        <v>129</v>
      </c>
      <c r="B10981" t="s">
        <v>50</v>
      </c>
      <c r="C10981">
        <v>1</v>
      </c>
      <c r="D10981">
        <v>3</v>
      </c>
      <c r="E10981">
        <v>20</v>
      </c>
      <c r="F10981">
        <v>65</v>
      </c>
      <c r="G10981" s="1">
        <f t="shared" si="684"/>
        <v>0.86956521739130432</v>
      </c>
      <c r="H10981" s="4">
        <f t="shared" si="685"/>
        <v>0</v>
      </c>
      <c r="I10981" s="5">
        <f>IF(OR(AND(F10981&gt;=50,G10981&gt;SUMIF(SeasonTotals!A$2:A$9,A10981,SeasonTotals!F$2:F$9)),AND(G10981&gt;0.885,F10981&gt;=50,D10981&lt;3)),1,0)</f>
        <v>0</v>
      </c>
      <c r="J10981" s="4">
        <f t="shared" si="686"/>
        <v>0</v>
      </c>
      <c r="K10981" s="5">
        <f t="shared" si="687"/>
        <v>0</v>
      </c>
    </row>
    <row r="10982" spans="1:11" x14ac:dyDescent="0.25">
      <c r="A10982" t="s">
        <v>129</v>
      </c>
      <c r="B10982" t="s">
        <v>51</v>
      </c>
      <c r="C10982">
        <v>1</v>
      </c>
      <c r="D10982">
        <v>2</v>
      </c>
      <c r="E10982">
        <v>24</v>
      </c>
      <c r="F10982">
        <v>64</v>
      </c>
      <c r="G10982" s="1">
        <f t="shared" si="684"/>
        <v>0.92307692307692313</v>
      </c>
      <c r="H10982" s="4">
        <f t="shared" si="685"/>
        <v>1</v>
      </c>
      <c r="I10982" s="5">
        <f>IF(OR(AND(F10982&gt;=50,G10982&gt;SUMIF(SeasonTotals!A$2:A$9,A10982,SeasonTotals!F$2:F$9)),AND(G10982&gt;0.885,F10982&gt;=50,D10982&lt;3)),1,0)</f>
        <v>1</v>
      </c>
      <c r="J10982" s="4">
        <f t="shared" si="686"/>
        <v>0</v>
      </c>
      <c r="K10982" s="5">
        <f t="shared" si="687"/>
        <v>0</v>
      </c>
    </row>
    <row r="10983" spans="1:11" x14ac:dyDescent="0.25">
      <c r="A10983" t="s">
        <v>129</v>
      </c>
      <c r="B10983" t="s">
        <v>51</v>
      </c>
      <c r="C10983">
        <v>1</v>
      </c>
      <c r="D10983">
        <v>1</v>
      </c>
      <c r="E10983">
        <v>36</v>
      </c>
      <c r="F10983">
        <v>65</v>
      </c>
      <c r="G10983" s="1">
        <f t="shared" si="684"/>
        <v>0.97297297297297303</v>
      </c>
      <c r="H10983" s="4">
        <f t="shared" si="685"/>
        <v>1</v>
      </c>
      <c r="I10983" s="5">
        <f>IF(OR(AND(F10983&gt;=50,G10983&gt;SUMIF(SeasonTotals!A$2:A$9,A10983,SeasonTotals!F$2:F$9)),AND(G10983&gt;0.885,F10983&gt;=50,D10983&lt;3)),1,0)</f>
        <v>1</v>
      </c>
      <c r="J10983" s="4">
        <f t="shared" si="686"/>
        <v>0</v>
      </c>
      <c r="K10983" s="5">
        <f t="shared" si="687"/>
        <v>0</v>
      </c>
    </row>
    <row r="10984" spans="1:11" x14ac:dyDescent="0.25">
      <c r="A10984" t="s">
        <v>129</v>
      </c>
      <c r="B10984" t="s">
        <v>51</v>
      </c>
      <c r="C10984">
        <v>1</v>
      </c>
      <c r="D10984">
        <v>2</v>
      </c>
      <c r="E10984">
        <v>32</v>
      </c>
      <c r="F10984">
        <v>61</v>
      </c>
      <c r="G10984" s="1">
        <f t="shared" si="684"/>
        <v>0.94117647058823528</v>
      </c>
      <c r="H10984" s="4">
        <f t="shared" si="685"/>
        <v>1</v>
      </c>
      <c r="I10984" s="5">
        <f>IF(OR(AND(F10984&gt;=50,G10984&gt;SUMIF(SeasonTotals!A$2:A$9,A10984,SeasonTotals!F$2:F$9)),AND(G10984&gt;0.885,F10984&gt;=50,D10984&lt;3)),1,0)</f>
        <v>1</v>
      </c>
      <c r="J10984" s="4">
        <f t="shared" si="686"/>
        <v>0</v>
      </c>
      <c r="K10984" s="5">
        <f t="shared" si="687"/>
        <v>0</v>
      </c>
    </row>
    <row r="10985" spans="1:11" x14ac:dyDescent="0.25">
      <c r="A10985" t="s">
        <v>129</v>
      </c>
      <c r="B10985" t="s">
        <v>51</v>
      </c>
      <c r="C10985">
        <v>1</v>
      </c>
      <c r="D10985">
        <v>0</v>
      </c>
      <c r="E10985">
        <v>27</v>
      </c>
      <c r="F10985">
        <v>60</v>
      </c>
      <c r="G10985" s="1">
        <f t="shared" si="684"/>
        <v>1</v>
      </c>
      <c r="H10985" s="4">
        <f t="shared" si="685"/>
        <v>1</v>
      </c>
      <c r="I10985" s="5">
        <f>IF(OR(AND(F10985&gt;=50,G10985&gt;SUMIF(SeasonTotals!A$2:A$9,A10985,SeasonTotals!F$2:F$9)),AND(G10985&gt;0.885,F10985&gt;=50,D10985&lt;3)),1,0)</f>
        <v>1</v>
      </c>
      <c r="J10985" s="4">
        <f t="shared" si="686"/>
        <v>0</v>
      </c>
      <c r="K10985" s="5">
        <f t="shared" si="687"/>
        <v>0</v>
      </c>
    </row>
    <row r="10986" spans="1:11" x14ac:dyDescent="0.25">
      <c r="A10986" t="s">
        <v>129</v>
      </c>
      <c r="B10986" t="s">
        <v>51</v>
      </c>
      <c r="C10986">
        <v>1</v>
      </c>
      <c r="D10986">
        <v>0</v>
      </c>
      <c r="E10986">
        <v>28</v>
      </c>
      <c r="F10986">
        <v>60</v>
      </c>
      <c r="G10986" s="1">
        <f t="shared" si="684"/>
        <v>1</v>
      </c>
      <c r="H10986" s="4">
        <f t="shared" si="685"/>
        <v>1</v>
      </c>
      <c r="I10986" s="5">
        <f>IF(OR(AND(F10986&gt;=50,G10986&gt;SUMIF(SeasonTotals!A$2:A$9,A10986,SeasonTotals!F$2:F$9)),AND(G10986&gt;0.885,F10986&gt;=50,D10986&lt;3)),1,0)</f>
        <v>1</v>
      </c>
      <c r="J10986" s="4">
        <f t="shared" si="686"/>
        <v>0</v>
      </c>
      <c r="K10986" s="5">
        <f t="shared" si="687"/>
        <v>0</v>
      </c>
    </row>
    <row r="10987" spans="1:11" x14ac:dyDescent="0.25">
      <c r="A10987" t="s">
        <v>129</v>
      </c>
      <c r="B10987" t="s">
        <v>51</v>
      </c>
      <c r="C10987">
        <v>1</v>
      </c>
      <c r="D10987">
        <v>0</v>
      </c>
      <c r="E10987">
        <v>28</v>
      </c>
      <c r="F10987">
        <v>60</v>
      </c>
      <c r="G10987" s="1">
        <f t="shared" si="684"/>
        <v>1</v>
      </c>
      <c r="H10987" s="4">
        <f t="shared" si="685"/>
        <v>1</v>
      </c>
      <c r="I10987" s="5">
        <f>IF(OR(AND(F10987&gt;=50,G10987&gt;SUMIF(SeasonTotals!A$2:A$9,A10987,SeasonTotals!F$2:F$9)),AND(G10987&gt;0.885,F10987&gt;=50,D10987&lt;3)),1,0)</f>
        <v>1</v>
      </c>
      <c r="J10987" s="4">
        <f t="shared" si="686"/>
        <v>0</v>
      </c>
      <c r="K10987" s="5">
        <f t="shared" si="687"/>
        <v>0</v>
      </c>
    </row>
    <row r="10988" spans="1:11" x14ac:dyDescent="0.25">
      <c r="A10988" t="s">
        <v>129</v>
      </c>
      <c r="B10988" t="s">
        <v>51</v>
      </c>
      <c r="C10988">
        <v>1</v>
      </c>
      <c r="D10988">
        <v>3</v>
      </c>
      <c r="E10988">
        <v>30</v>
      </c>
      <c r="F10988">
        <v>59</v>
      </c>
      <c r="G10988" s="1">
        <f t="shared" si="684"/>
        <v>0.90909090909090906</v>
      </c>
      <c r="H10988" s="4">
        <f t="shared" si="685"/>
        <v>0</v>
      </c>
      <c r="I10988" s="5">
        <f>IF(OR(AND(F10988&gt;=50,G10988&gt;SUMIF(SeasonTotals!A$2:A$9,A10988,SeasonTotals!F$2:F$9)),AND(G10988&gt;0.885,F10988&gt;=50,D10988&lt;3)),1,0)</f>
        <v>0</v>
      </c>
      <c r="J10988" s="4">
        <f t="shared" si="686"/>
        <v>0</v>
      </c>
      <c r="K10988" s="5">
        <f t="shared" si="687"/>
        <v>0</v>
      </c>
    </row>
    <row r="10989" spans="1:11" x14ac:dyDescent="0.25">
      <c r="A10989" t="s">
        <v>129</v>
      </c>
      <c r="B10989" t="s">
        <v>51</v>
      </c>
      <c r="C10989">
        <v>1</v>
      </c>
      <c r="D10989">
        <v>3</v>
      </c>
      <c r="E10989">
        <v>30</v>
      </c>
      <c r="F10989">
        <v>64</v>
      </c>
      <c r="G10989" s="1">
        <f t="shared" si="684"/>
        <v>0.90909090909090906</v>
      </c>
      <c r="H10989" s="4">
        <f t="shared" si="685"/>
        <v>0</v>
      </c>
      <c r="I10989" s="5">
        <f>IF(OR(AND(F10989&gt;=50,G10989&gt;SUMIF(SeasonTotals!A$2:A$9,A10989,SeasonTotals!F$2:F$9)),AND(G10989&gt;0.885,F10989&gt;=50,D10989&lt;3)),1,0)</f>
        <v>0</v>
      </c>
      <c r="J10989" s="4">
        <f t="shared" si="686"/>
        <v>0</v>
      </c>
      <c r="K10989" s="5">
        <f t="shared" si="687"/>
        <v>0</v>
      </c>
    </row>
    <row r="10990" spans="1:11" x14ac:dyDescent="0.25">
      <c r="A10990" t="s">
        <v>129</v>
      </c>
      <c r="B10990" t="s">
        <v>51</v>
      </c>
      <c r="C10990">
        <v>1</v>
      </c>
      <c r="D10990">
        <v>3</v>
      </c>
      <c r="E10990">
        <v>13</v>
      </c>
      <c r="F10990">
        <v>57</v>
      </c>
      <c r="G10990" s="1">
        <f t="shared" si="684"/>
        <v>0.8125</v>
      </c>
      <c r="H10990" s="4">
        <f t="shared" si="685"/>
        <v>0</v>
      </c>
      <c r="I10990" s="5">
        <f>IF(OR(AND(F10990&gt;=50,G10990&gt;SUMIF(SeasonTotals!A$2:A$9,A10990,SeasonTotals!F$2:F$9)),AND(G10990&gt;0.885,F10990&gt;=50,D10990&lt;3)),1,0)</f>
        <v>0</v>
      </c>
      <c r="J10990" s="4">
        <f t="shared" si="686"/>
        <v>1</v>
      </c>
      <c r="K10990" s="5">
        <f t="shared" si="687"/>
        <v>0</v>
      </c>
    </row>
    <row r="10991" spans="1:11" x14ac:dyDescent="0.25">
      <c r="A10991" t="s">
        <v>129</v>
      </c>
      <c r="B10991" t="s">
        <v>51</v>
      </c>
      <c r="C10991">
        <v>1</v>
      </c>
      <c r="D10991">
        <v>3</v>
      </c>
      <c r="E10991">
        <v>24</v>
      </c>
      <c r="F10991">
        <v>60</v>
      </c>
      <c r="G10991" s="1">
        <f t="shared" si="684"/>
        <v>0.88888888888888884</v>
      </c>
      <c r="H10991" s="4">
        <f t="shared" si="685"/>
        <v>0</v>
      </c>
      <c r="I10991" s="5">
        <f>IF(OR(AND(F10991&gt;=50,G10991&gt;SUMIF(SeasonTotals!A$2:A$9,A10991,SeasonTotals!F$2:F$9)),AND(G10991&gt;0.885,F10991&gt;=50,D10991&lt;3)),1,0)</f>
        <v>0</v>
      </c>
      <c r="J10991" s="4">
        <f t="shared" si="686"/>
        <v>0</v>
      </c>
      <c r="K10991" s="5">
        <f t="shared" si="687"/>
        <v>0</v>
      </c>
    </row>
    <row r="10992" spans="1:11" x14ac:dyDescent="0.25">
      <c r="A10992" t="s">
        <v>129</v>
      </c>
      <c r="B10992" t="s">
        <v>51</v>
      </c>
      <c r="C10992">
        <v>1</v>
      </c>
      <c r="D10992">
        <v>2</v>
      </c>
      <c r="E10992">
        <v>31</v>
      </c>
      <c r="F10992">
        <v>65</v>
      </c>
      <c r="G10992" s="1">
        <f t="shared" si="684"/>
        <v>0.93939393939393945</v>
      </c>
      <c r="H10992" s="4">
        <f t="shared" si="685"/>
        <v>1</v>
      </c>
      <c r="I10992" s="5">
        <f>IF(OR(AND(F10992&gt;=50,G10992&gt;SUMIF(SeasonTotals!A$2:A$9,A10992,SeasonTotals!F$2:F$9)),AND(G10992&gt;0.885,F10992&gt;=50,D10992&lt;3)),1,0)</f>
        <v>1</v>
      </c>
      <c r="J10992" s="4">
        <f t="shared" si="686"/>
        <v>0</v>
      </c>
      <c r="K10992" s="5">
        <f t="shared" si="687"/>
        <v>0</v>
      </c>
    </row>
    <row r="10993" spans="1:11" x14ac:dyDescent="0.25">
      <c r="A10993" t="s">
        <v>129</v>
      </c>
      <c r="B10993" t="s">
        <v>51</v>
      </c>
      <c r="C10993">
        <v>1</v>
      </c>
      <c r="D10993">
        <v>4</v>
      </c>
      <c r="E10993">
        <v>34</v>
      </c>
      <c r="F10993">
        <v>59</v>
      </c>
      <c r="G10993" s="1">
        <f t="shared" si="684"/>
        <v>0.89473684210526316</v>
      </c>
      <c r="H10993" s="4">
        <f t="shared" si="685"/>
        <v>0</v>
      </c>
      <c r="I10993" s="5">
        <f>IF(OR(AND(F10993&gt;=50,G10993&gt;SUMIF(SeasonTotals!A$2:A$9,A10993,SeasonTotals!F$2:F$9)),AND(G10993&gt;0.885,F10993&gt;=50,D10993&lt;3)),1,0)</f>
        <v>0</v>
      </c>
      <c r="J10993" s="4">
        <f t="shared" si="686"/>
        <v>0</v>
      </c>
      <c r="K10993" s="5">
        <f t="shared" si="687"/>
        <v>0</v>
      </c>
    </row>
    <row r="10994" spans="1:11" x14ac:dyDescent="0.25">
      <c r="A10994" t="s">
        <v>129</v>
      </c>
      <c r="B10994" t="s">
        <v>51</v>
      </c>
      <c r="C10994">
        <v>1</v>
      </c>
      <c r="D10994">
        <v>3</v>
      </c>
      <c r="E10994">
        <v>29</v>
      </c>
      <c r="F10994">
        <v>58</v>
      </c>
      <c r="G10994" s="1">
        <f t="shared" si="684"/>
        <v>0.90625</v>
      </c>
      <c r="H10994" s="4">
        <f t="shared" si="685"/>
        <v>0</v>
      </c>
      <c r="I10994" s="5">
        <f>IF(OR(AND(F10994&gt;=50,G10994&gt;SUMIF(SeasonTotals!A$2:A$9,A10994,SeasonTotals!F$2:F$9)),AND(G10994&gt;0.885,F10994&gt;=50,D10994&lt;3)),1,0)</f>
        <v>0</v>
      </c>
      <c r="J10994" s="4">
        <f t="shared" si="686"/>
        <v>0</v>
      </c>
      <c r="K10994" s="5">
        <f t="shared" si="687"/>
        <v>0</v>
      </c>
    </row>
    <row r="10995" spans="1:11" x14ac:dyDescent="0.25">
      <c r="A10995" t="s">
        <v>129</v>
      </c>
      <c r="B10995" t="s">
        <v>51</v>
      </c>
      <c r="C10995">
        <v>1</v>
      </c>
      <c r="D10995">
        <v>2</v>
      </c>
      <c r="E10995">
        <v>24</v>
      </c>
      <c r="F10995">
        <v>59</v>
      </c>
      <c r="G10995" s="1">
        <f t="shared" si="684"/>
        <v>0.92307692307692313</v>
      </c>
      <c r="H10995" s="4">
        <f t="shared" si="685"/>
        <v>1</v>
      </c>
      <c r="I10995" s="5">
        <f>IF(OR(AND(F10995&gt;=50,G10995&gt;SUMIF(SeasonTotals!A$2:A$9,A10995,SeasonTotals!F$2:F$9)),AND(G10995&gt;0.885,F10995&gt;=50,D10995&lt;3)),1,0)</f>
        <v>1</v>
      </c>
      <c r="J10995" s="4">
        <f t="shared" si="686"/>
        <v>0</v>
      </c>
      <c r="K10995" s="5">
        <f t="shared" si="687"/>
        <v>0</v>
      </c>
    </row>
    <row r="10996" spans="1:11" x14ac:dyDescent="0.25">
      <c r="A10996" t="s">
        <v>129</v>
      </c>
      <c r="B10996" t="s">
        <v>51</v>
      </c>
      <c r="C10996">
        <v>1</v>
      </c>
      <c r="D10996">
        <v>1</v>
      </c>
      <c r="E10996">
        <v>23</v>
      </c>
      <c r="F10996">
        <v>64</v>
      </c>
      <c r="G10996" s="1">
        <f t="shared" si="684"/>
        <v>0.95833333333333337</v>
      </c>
      <c r="H10996" s="4">
        <f t="shared" si="685"/>
        <v>1</v>
      </c>
      <c r="I10996" s="5">
        <f>IF(OR(AND(F10996&gt;=50,G10996&gt;SUMIF(SeasonTotals!A$2:A$9,A10996,SeasonTotals!F$2:F$9)),AND(G10996&gt;0.885,F10996&gt;=50,D10996&lt;3)),1,0)</f>
        <v>1</v>
      </c>
      <c r="J10996" s="4">
        <f t="shared" si="686"/>
        <v>0</v>
      </c>
      <c r="K10996" s="5">
        <f t="shared" si="687"/>
        <v>0</v>
      </c>
    </row>
    <row r="10997" spans="1:11" x14ac:dyDescent="0.25">
      <c r="A10997" t="s">
        <v>129</v>
      </c>
      <c r="B10997" t="s">
        <v>51</v>
      </c>
      <c r="C10997">
        <v>1</v>
      </c>
      <c r="D10997">
        <v>3</v>
      </c>
      <c r="E10997">
        <v>35</v>
      </c>
      <c r="F10997">
        <v>60</v>
      </c>
      <c r="G10997" s="1">
        <f t="shared" si="684"/>
        <v>0.92105263157894735</v>
      </c>
      <c r="H10997" s="4">
        <f t="shared" si="685"/>
        <v>1</v>
      </c>
      <c r="I10997" s="5">
        <f>IF(OR(AND(F10997&gt;=50,G10997&gt;SUMIF(SeasonTotals!A$2:A$9,A10997,SeasonTotals!F$2:F$9)),AND(G10997&gt;0.885,F10997&gt;=50,D10997&lt;3)),1,0)</f>
        <v>1</v>
      </c>
      <c r="J10997" s="4">
        <f t="shared" si="686"/>
        <v>0</v>
      </c>
      <c r="K10997" s="5">
        <f t="shared" si="687"/>
        <v>0</v>
      </c>
    </row>
    <row r="10998" spans="1:11" x14ac:dyDescent="0.25">
      <c r="A10998" t="s">
        <v>129</v>
      </c>
      <c r="B10998" t="s">
        <v>51</v>
      </c>
      <c r="C10998">
        <v>1</v>
      </c>
      <c r="D10998">
        <v>4</v>
      </c>
      <c r="E10998">
        <v>34</v>
      </c>
      <c r="F10998">
        <v>59</v>
      </c>
      <c r="G10998" s="1">
        <f t="shared" si="684"/>
        <v>0.89473684210526316</v>
      </c>
      <c r="H10998" s="4">
        <f t="shared" si="685"/>
        <v>0</v>
      </c>
      <c r="I10998" s="5">
        <f>IF(OR(AND(F10998&gt;=50,G10998&gt;SUMIF(SeasonTotals!A$2:A$9,A10998,SeasonTotals!F$2:F$9)),AND(G10998&gt;0.885,F10998&gt;=50,D10998&lt;3)),1,0)</f>
        <v>0</v>
      </c>
      <c r="J10998" s="4">
        <f t="shared" si="686"/>
        <v>0</v>
      </c>
      <c r="K10998" s="5">
        <f t="shared" si="687"/>
        <v>0</v>
      </c>
    </row>
    <row r="10999" spans="1:11" x14ac:dyDescent="0.25">
      <c r="A10999" t="s">
        <v>129</v>
      </c>
      <c r="B10999" t="s">
        <v>51</v>
      </c>
      <c r="C10999">
        <v>1</v>
      </c>
      <c r="D10999">
        <v>3</v>
      </c>
      <c r="E10999">
        <v>35</v>
      </c>
      <c r="F10999">
        <v>62</v>
      </c>
      <c r="G10999" s="1">
        <f t="shared" si="684"/>
        <v>0.92105263157894735</v>
      </c>
      <c r="H10999" s="4">
        <f t="shared" si="685"/>
        <v>1</v>
      </c>
      <c r="I10999" s="5">
        <f>IF(OR(AND(F10999&gt;=50,G10999&gt;SUMIF(SeasonTotals!A$2:A$9,A10999,SeasonTotals!F$2:F$9)),AND(G10999&gt;0.885,F10999&gt;=50,D10999&lt;3)),1,0)</f>
        <v>1</v>
      </c>
      <c r="J10999" s="4">
        <f t="shared" si="686"/>
        <v>0</v>
      </c>
      <c r="K10999" s="5">
        <f t="shared" si="687"/>
        <v>0</v>
      </c>
    </row>
    <row r="11000" spans="1:11" x14ac:dyDescent="0.25">
      <c r="A11000" t="s">
        <v>129</v>
      </c>
      <c r="B11000" t="s">
        <v>51</v>
      </c>
      <c r="C11000">
        <v>1</v>
      </c>
      <c r="D11000">
        <v>2</v>
      </c>
      <c r="E11000">
        <v>25</v>
      </c>
      <c r="F11000">
        <v>58</v>
      </c>
      <c r="G11000" s="1">
        <f t="shared" si="684"/>
        <v>0.92592592592592593</v>
      </c>
      <c r="H11000" s="4">
        <f t="shared" si="685"/>
        <v>1</v>
      </c>
      <c r="I11000" s="5">
        <f>IF(OR(AND(F11000&gt;=50,G11000&gt;SUMIF(SeasonTotals!A$2:A$9,A11000,SeasonTotals!F$2:F$9)),AND(G11000&gt;0.885,F11000&gt;=50,D11000&lt;3)),1,0)</f>
        <v>1</v>
      </c>
      <c r="J11000" s="4">
        <f t="shared" si="686"/>
        <v>0</v>
      </c>
      <c r="K11000" s="5">
        <f t="shared" si="687"/>
        <v>0</v>
      </c>
    </row>
    <row r="11001" spans="1:11" x14ac:dyDescent="0.25">
      <c r="A11001" t="s">
        <v>129</v>
      </c>
      <c r="B11001" t="s">
        <v>51</v>
      </c>
      <c r="C11001">
        <v>1</v>
      </c>
      <c r="D11001">
        <v>0</v>
      </c>
      <c r="E11001">
        <v>33</v>
      </c>
      <c r="F11001">
        <v>60</v>
      </c>
      <c r="G11001" s="1">
        <f t="shared" si="684"/>
        <v>1</v>
      </c>
      <c r="H11001" s="4">
        <f t="shared" si="685"/>
        <v>1</v>
      </c>
      <c r="I11001" s="5">
        <f>IF(OR(AND(F11001&gt;=50,G11001&gt;SUMIF(SeasonTotals!A$2:A$9,A11001,SeasonTotals!F$2:F$9)),AND(G11001&gt;0.885,F11001&gt;=50,D11001&lt;3)),1,0)</f>
        <v>1</v>
      </c>
      <c r="J11001" s="4">
        <f t="shared" si="686"/>
        <v>0</v>
      </c>
      <c r="K11001" s="5">
        <f t="shared" si="687"/>
        <v>0</v>
      </c>
    </row>
    <row r="11002" spans="1:11" x14ac:dyDescent="0.25">
      <c r="A11002" t="s">
        <v>129</v>
      </c>
      <c r="B11002" t="s">
        <v>51</v>
      </c>
      <c r="C11002">
        <v>1</v>
      </c>
      <c r="D11002">
        <v>1</v>
      </c>
      <c r="E11002">
        <v>41</v>
      </c>
      <c r="F11002">
        <v>60</v>
      </c>
      <c r="G11002" s="1">
        <f t="shared" si="684"/>
        <v>0.97619047619047616</v>
      </c>
      <c r="H11002" s="4">
        <f t="shared" si="685"/>
        <v>1</v>
      </c>
      <c r="I11002" s="5">
        <f>IF(OR(AND(F11002&gt;=50,G11002&gt;SUMIF(SeasonTotals!A$2:A$9,A11002,SeasonTotals!F$2:F$9)),AND(G11002&gt;0.885,F11002&gt;=50,D11002&lt;3)),1,0)</f>
        <v>1</v>
      </c>
      <c r="J11002" s="4">
        <f t="shared" si="686"/>
        <v>0</v>
      </c>
      <c r="K11002" s="5">
        <f t="shared" si="687"/>
        <v>0</v>
      </c>
    </row>
    <row r="11003" spans="1:11" x14ac:dyDescent="0.25">
      <c r="A11003" t="s">
        <v>129</v>
      </c>
      <c r="B11003" t="s">
        <v>51</v>
      </c>
      <c r="C11003">
        <v>1</v>
      </c>
      <c r="D11003">
        <v>3</v>
      </c>
      <c r="E11003">
        <v>24</v>
      </c>
      <c r="F11003">
        <v>60</v>
      </c>
      <c r="G11003" s="1">
        <f t="shared" si="684"/>
        <v>0.88888888888888884</v>
      </c>
      <c r="H11003" s="4">
        <f t="shared" si="685"/>
        <v>0</v>
      </c>
      <c r="I11003" s="5">
        <f>IF(OR(AND(F11003&gt;=50,G11003&gt;SUMIF(SeasonTotals!A$2:A$9,A11003,SeasonTotals!F$2:F$9)),AND(G11003&gt;0.885,F11003&gt;=50,D11003&lt;3)),1,0)</f>
        <v>0</v>
      </c>
      <c r="J11003" s="4">
        <f t="shared" si="686"/>
        <v>0</v>
      </c>
      <c r="K11003" s="5">
        <f t="shared" si="687"/>
        <v>0</v>
      </c>
    </row>
    <row r="11004" spans="1:11" x14ac:dyDescent="0.25">
      <c r="A11004" t="s">
        <v>129</v>
      </c>
      <c r="B11004" t="s">
        <v>51</v>
      </c>
      <c r="C11004">
        <v>1</v>
      </c>
      <c r="D11004">
        <v>4</v>
      </c>
      <c r="E11004">
        <v>20</v>
      </c>
      <c r="F11004">
        <v>58</v>
      </c>
      <c r="G11004" s="1">
        <f t="shared" si="684"/>
        <v>0.83333333333333337</v>
      </c>
      <c r="H11004" s="4">
        <f t="shared" si="685"/>
        <v>0</v>
      </c>
      <c r="I11004" s="5">
        <f>IF(OR(AND(F11004&gt;=50,G11004&gt;SUMIF(SeasonTotals!A$2:A$9,A11004,SeasonTotals!F$2:F$9)),AND(G11004&gt;0.885,F11004&gt;=50,D11004&lt;3)),1,0)</f>
        <v>0</v>
      </c>
      <c r="J11004" s="4">
        <f t="shared" si="686"/>
        <v>1</v>
      </c>
      <c r="K11004" s="5">
        <f t="shared" si="687"/>
        <v>0</v>
      </c>
    </row>
    <row r="11005" spans="1:11" x14ac:dyDescent="0.25">
      <c r="A11005" t="s">
        <v>129</v>
      </c>
      <c r="B11005" t="s">
        <v>51</v>
      </c>
      <c r="C11005">
        <v>1</v>
      </c>
      <c r="D11005">
        <v>3</v>
      </c>
      <c r="E11005">
        <v>19</v>
      </c>
      <c r="F11005">
        <v>60</v>
      </c>
      <c r="G11005" s="1">
        <f t="shared" si="684"/>
        <v>0.86363636363636365</v>
      </c>
      <c r="H11005" s="4">
        <f t="shared" si="685"/>
        <v>0</v>
      </c>
      <c r="I11005" s="5">
        <f>IF(OR(AND(F11005&gt;=50,G11005&gt;SUMIF(SeasonTotals!A$2:A$9,A11005,SeasonTotals!F$2:F$9)),AND(G11005&gt;0.885,F11005&gt;=50,D11005&lt;3)),1,0)</f>
        <v>0</v>
      </c>
      <c r="J11005" s="4">
        <f t="shared" si="686"/>
        <v>0</v>
      </c>
      <c r="K11005" s="5">
        <f t="shared" si="687"/>
        <v>0</v>
      </c>
    </row>
    <row r="11006" spans="1:11" x14ac:dyDescent="0.25">
      <c r="A11006" t="s">
        <v>129</v>
      </c>
      <c r="B11006" t="s">
        <v>51</v>
      </c>
      <c r="C11006">
        <v>1</v>
      </c>
      <c r="D11006">
        <v>1</v>
      </c>
      <c r="E11006">
        <v>24</v>
      </c>
      <c r="F11006">
        <v>60</v>
      </c>
      <c r="G11006" s="1">
        <f t="shared" si="684"/>
        <v>0.96</v>
      </c>
      <c r="H11006" s="4">
        <f t="shared" si="685"/>
        <v>1</v>
      </c>
      <c r="I11006" s="5">
        <f>IF(OR(AND(F11006&gt;=50,G11006&gt;SUMIF(SeasonTotals!A$2:A$9,A11006,SeasonTotals!F$2:F$9)),AND(G11006&gt;0.885,F11006&gt;=50,D11006&lt;3)),1,0)</f>
        <v>1</v>
      </c>
      <c r="J11006" s="4">
        <f t="shared" si="686"/>
        <v>0</v>
      </c>
      <c r="K11006" s="5">
        <f t="shared" si="687"/>
        <v>0</v>
      </c>
    </row>
    <row r="11007" spans="1:11" x14ac:dyDescent="0.25">
      <c r="A11007" t="s">
        <v>129</v>
      </c>
      <c r="B11007" t="s">
        <v>51</v>
      </c>
      <c r="C11007">
        <v>1</v>
      </c>
      <c r="D11007">
        <v>3</v>
      </c>
      <c r="E11007">
        <v>4</v>
      </c>
      <c r="F11007">
        <v>9</v>
      </c>
      <c r="G11007" s="1">
        <f t="shared" si="684"/>
        <v>0.5714285714285714</v>
      </c>
      <c r="H11007" s="4">
        <f t="shared" si="685"/>
        <v>0</v>
      </c>
      <c r="I11007" s="5">
        <f>IF(OR(AND(F11007&gt;=50,G11007&gt;SUMIF(SeasonTotals!A$2:A$9,A11007,SeasonTotals!F$2:F$9)),AND(G11007&gt;0.885,F11007&gt;=50,D11007&lt;3)),1,0)</f>
        <v>0</v>
      </c>
      <c r="J11007" s="4">
        <f t="shared" si="686"/>
        <v>1</v>
      </c>
      <c r="K11007" s="5">
        <f t="shared" si="687"/>
        <v>1</v>
      </c>
    </row>
    <row r="11008" spans="1:11" x14ac:dyDescent="0.25">
      <c r="A11008" t="s">
        <v>129</v>
      </c>
      <c r="B11008" t="s">
        <v>51</v>
      </c>
      <c r="C11008">
        <v>1</v>
      </c>
      <c r="D11008">
        <v>2</v>
      </c>
      <c r="E11008">
        <v>30</v>
      </c>
      <c r="F11008">
        <v>65</v>
      </c>
      <c r="G11008" s="1">
        <f t="shared" si="684"/>
        <v>0.9375</v>
      </c>
      <c r="H11008" s="4">
        <f t="shared" si="685"/>
        <v>1</v>
      </c>
      <c r="I11008" s="5">
        <f>IF(OR(AND(F11008&gt;=50,G11008&gt;SUMIF(SeasonTotals!A$2:A$9,A11008,SeasonTotals!F$2:F$9)),AND(G11008&gt;0.885,F11008&gt;=50,D11008&lt;3)),1,0)</f>
        <v>1</v>
      </c>
      <c r="J11008" s="4">
        <f t="shared" si="686"/>
        <v>0</v>
      </c>
      <c r="K11008" s="5">
        <f t="shared" si="687"/>
        <v>0</v>
      </c>
    </row>
    <row r="11009" spans="1:11" x14ac:dyDescent="0.25">
      <c r="A11009" t="s">
        <v>129</v>
      </c>
      <c r="B11009" t="s">
        <v>51</v>
      </c>
      <c r="C11009">
        <v>1</v>
      </c>
      <c r="D11009">
        <v>2</v>
      </c>
      <c r="E11009">
        <v>20</v>
      </c>
      <c r="F11009">
        <v>65</v>
      </c>
      <c r="G11009" s="1">
        <f t="shared" si="684"/>
        <v>0.90909090909090906</v>
      </c>
      <c r="H11009" s="4">
        <f t="shared" si="685"/>
        <v>1</v>
      </c>
      <c r="I11009" s="5">
        <f>IF(OR(AND(F11009&gt;=50,G11009&gt;SUMIF(SeasonTotals!A$2:A$9,A11009,SeasonTotals!F$2:F$9)),AND(G11009&gt;0.885,F11009&gt;=50,D11009&lt;3)),1,0)</f>
        <v>1</v>
      </c>
      <c r="J11009" s="4">
        <f t="shared" si="686"/>
        <v>0</v>
      </c>
      <c r="K11009" s="5">
        <f t="shared" si="687"/>
        <v>0</v>
      </c>
    </row>
    <row r="11010" spans="1:11" x14ac:dyDescent="0.25">
      <c r="A11010" t="s">
        <v>129</v>
      </c>
      <c r="B11010" t="s">
        <v>51</v>
      </c>
      <c r="C11010">
        <v>1</v>
      </c>
      <c r="D11010">
        <v>1</v>
      </c>
      <c r="E11010">
        <v>34</v>
      </c>
      <c r="F11010">
        <v>65</v>
      </c>
      <c r="G11010" s="1">
        <f t="shared" ref="G11010:G11073" si="688">E11010/MAX(1,SUM(D11010:E11010))</f>
        <v>0.97142857142857142</v>
      </c>
      <c r="H11010" s="4">
        <f t="shared" ref="H11010:H11073" si="689">IF(AND(F11010&gt;=50,OR(G11010&gt;0.913,AND(G11010&gt;0.885,D11010&lt;3))),1,0)</f>
        <v>1</v>
      </c>
      <c r="I11010" s="5">
        <f>IF(OR(AND(F11010&gt;=50,G11010&gt;SUMIF(SeasonTotals!A$2:A$9,A11010,SeasonTotals!F$2:F$9)),AND(G11010&gt;0.885,F11010&gt;=50,D11010&lt;3)),1,0)</f>
        <v>1</v>
      </c>
      <c r="J11010" s="4">
        <f t="shared" ref="J11010:J11073" si="690">IF(G11010&lt;0.85,1,0)</f>
        <v>0</v>
      </c>
      <c r="K11010" s="5">
        <f t="shared" ref="K11010:K11073" si="691">IF(F11010&lt;55,1,0)</f>
        <v>0</v>
      </c>
    </row>
    <row r="11011" spans="1:11" x14ac:dyDescent="0.25">
      <c r="A11011" t="s">
        <v>129</v>
      </c>
      <c r="B11011" t="s">
        <v>51</v>
      </c>
      <c r="C11011">
        <v>1</v>
      </c>
      <c r="D11011">
        <v>3</v>
      </c>
      <c r="E11011">
        <v>26</v>
      </c>
      <c r="F11011">
        <v>60</v>
      </c>
      <c r="G11011" s="1">
        <f t="shared" si="688"/>
        <v>0.89655172413793105</v>
      </c>
      <c r="H11011" s="4">
        <f t="shared" si="689"/>
        <v>0</v>
      </c>
      <c r="I11011" s="5">
        <f>IF(OR(AND(F11011&gt;=50,G11011&gt;SUMIF(SeasonTotals!A$2:A$9,A11011,SeasonTotals!F$2:F$9)),AND(G11011&gt;0.885,F11011&gt;=50,D11011&lt;3)),1,0)</f>
        <v>0</v>
      </c>
      <c r="J11011" s="4">
        <f t="shared" si="690"/>
        <v>0</v>
      </c>
      <c r="K11011" s="5">
        <f t="shared" si="691"/>
        <v>0</v>
      </c>
    </row>
    <row r="11012" spans="1:11" x14ac:dyDescent="0.25">
      <c r="A11012" t="s">
        <v>129</v>
      </c>
      <c r="B11012" t="s">
        <v>51</v>
      </c>
      <c r="C11012">
        <v>1</v>
      </c>
      <c r="D11012">
        <v>0</v>
      </c>
      <c r="E11012">
        <v>38</v>
      </c>
      <c r="F11012">
        <v>60</v>
      </c>
      <c r="G11012" s="1">
        <f t="shared" si="688"/>
        <v>1</v>
      </c>
      <c r="H11012" s="4">
        <f t="shared" si="689"/>
        <v>1</v>
      </c>
      <c r="I11012" s="5">
        <f>IF(OR(AND(F11012&gt;=50,G11012&gt;SUMIF(SeasonTotals!A$2:A$9,A11012,SeasonTotals!F$2:F$9)),AND(G11012&gt;0.885,F11012&gt;=50,D11012&lt;3)),1,0)</f>
        <v>1</v>
      </c>
      <c r="J11012" s="4">
        <f t="shared" si="690"/>
        <v>0</v>
      </c>
      <c r="K11012" s="5">
        <f t="shared" si="691"/>
        <v>0</v>
      </c>
    </row>
    <row r="11013" spans="1:11" x14ac:dyDescent="0.25">
      <c r="A11013" t="s">
        <v>129</v>
      </c>
      <c r="B11013" t="s">
        <v>51</v>
      </c>
      <c r="C11013">
        <v>1</v>
      </c>
      <c r="D11013">
        <v>1</v>
      </c>
      <c r="E11013">
        <v>27</v>
      </c>
      <c r="F11013">
        <v>60</v>
      </c>
      <c r="G11013" s="1">
        <f t="shared" si="688"/>
        <v>0.9642857142857143</v>
      </c>
      <c r="H11013" s="4">
        <f t="shared" si="689"/>
        <v>1</v>
      </c>
      <c r="I11013" s="5">
        <f>IF(OR(AND(F11013&gt;=50,G11013&gt;SUMIF(SeasonTotals!A$2:A$9,A11013,SeasonTotals!F$2:F$9)),AND(G11013&gt;0.885,F11013&gt;=50,D11013&lt;3)),1,0)</f>
        <v>1</v>
      </c>
      <c r="J11013" s="4">
        <f t="shared" si="690"/>
        <v>0</v>
      </c>
      <c r="K11013" s="5">
        <f t="shared" si="691"/>
        <v>0</v>
      </c>
    </row>
    <row r="11014" spans="1:11" x14ac:dyDescent="0.25">
      <c r="A11014" t="s">
        <v>129</v>
      </c>
      <c r="B11014" t="s">
        <v>51</v>
      </c>
      <c r="C11014">
        <v>1</v>
      </c>
      <c r="D11014">
        <v>1</v>
      </c>
      <c r="E11014">
        <v>20</v>
      </c>
      <c r="F11014">
        <v>64</v>
      </c>
      <c r="G11014" s="1">
        <f t="shared" si="688"/>
        <v>0.95238095238095233</v>
      </c>
      <c r="H11014" s="4">
        <f t="shared" si="689"/>
        <v>1</v>
      </c>
      <c r="I11014" s="5">
        <f>IF(OR(AND(F11014&gt;=50,G11014&gt;SUMIF(SeasonTotals!A$2:A$9,A11014,SeasonTotals!F$2:F$9)),AND(G11014&gt;0.885,F11014&gt;=50,D11014&lt;3)),1,0)</f>
        <v>1</v>
      </c>
      <c r="J11014" s="4">
        <f t="shared" si="690"/>
        <v>0</v>
      </c>
      <c r="K11014" s="5">
        <f t="shared" si="691"/>
        <v>0</v>
      </c>
    </row>
    <row r="11015" spans="1:11" x14ac:dyDescent="0.25">
      <c r="A11015" t="s">
        <v>129</v>
      </c>
      <c r="B11015" t="s">
        <v>51</v>
      </c>
      <c r="C11015">
        <v>1</v>
      </c>
      <c r="D11015">
        <v>0</v>
      </c>
      <c r="E11015">
        <v>22</v>
      </c>
      <c r="F11015">
        <v>61</v>
      </c>
      <c r="G11015" s="1">
        <f t="shared" si="688"/>
        <v>1</v>
      </c>
      <c r="H11015" s="4">
        <f t="shared" si="689"/>
        <v>1</v>
      </c>
      <c r="I11015" s="5">
        <f>IF(OR(AND(F11015&gt;=50,G11015&gt;SUMIF(SeasonTotals!A$2:A$9,A11015,SeasonTotals!F$2:F$9)),AND(G11015&gt;0.885,F11015&gt;=50,D11015&lt;3)),1,0)</f>
        <v>1</v>
      </c>
      <c r="J11015" s="4">
        <f t="shared" si="690"/>
        <v>0</v>
      </c>
      <c r="K11015" s="5">
        <f t="shared" si="691"/>
        <v>0</v>
      </c>
    </row>
    <row r="11016" spans="1:11" x14ac:dyDescent="0.25">
      <c r="A11016" t="s">
        <v>129</v>
      </c>
      <c r="B11016" t="s">
        <v>51</v>
      </c>
      <c r="C11016">
        <v>1</v>
      </c>
      <c r="D11016">
        <v>1</v>
      </c>
      <c r="E11016">
        <v>17</v>
      </c>
      <c r="F11016">
        <v>56</v>
      </c>
      <c r="G11016" s="1">
        <f t="shared" si="688"/>
        <v>0.94444444444444442</v>
      </c>
      <c r="H11016" s="4">
        <f t="shared" si="689"/>
        <v>1</v>
      </c>
      <c r="I11016" s="5">
        <f>IF(OR(AND(F11016&gt;=50,G11016&gt;SUMIF(SeasonTotals!A$2:A$9,A11016,SeasonTotals!F$2:F$9)),AND(G11016&gt;0.885,F11016&gt;=50,D11016&lt;3)),1,0)</f>
        <v>1</v>
      </c>
      <c r="J11016" s="4">
        <f t="shared" si="690"/>
        <v>0</v>
      </c>
      <c r="K11016" s="5">
        <f t="shared" si="691"/>
        <v>0</v>
      </c>
    </row>
    <row r="11017" spans="1:11" x14ac:dyDescent="0.25">
      <c r="A11017" t="s">
        <v>129</v>
      </c>
      <c r="B11017" t="s">
        <v>51</v>
      </c>
      <c r="C11017">
        <v>1</v>
      </c>
      <c r="D11017">
        <v>4</v>
      </c>
      <c r="E11017">
        <v>34</v>
      </c>
      <c r="F11017">
        <v>64</v>
      </c>
      <c r="G11017" s="1">
        <f t="shared" si="688"/>
        <v>0.89473684210526316</v>
      </c>
      <c r="H11017" s="4">
        <f t="shared" si="689"/>
        <v>0</v>
      </c>
      <c r="I11017" s="5">
        <f>IF(OR(AND(F11017&gt;=50,G11017&gt;SUMIF(SeasonTotals!A$2:A$9,A11017,SeasonTotals!F$2:F$9)),AND(G11017&gt;0.885,F11017&gt;=50,D11017&lt;3)),1,0)</f>
        <v>0</v>
      </c>
      <c r="J11017" s="4">
        <f t="shared" si="690"/>
        <v>0</v>
      </c>
      <c r="K11017" s="5">
        <f t="shared" si="691"/>
        <v>0</v>
      </c>
    </row>
    <row r="11018" spans="1:11" x14ac:dyDescent="0.25">
      <c r="A11018" t="s">
        <v>129</v>
      </c>
      <c r="B11018" t="s">
        <v>51</v>
      </c>
      <c r="C11018">
        <v>1</v>
      </c>
      <c r="D11018">
        <v>1</v>
      </c>
      <c r="E11018">
        <v>29</v>
      </c>
      <c r="F11018">
        <v>60</v>
      </c>
      <c r="G11018" s="1">
        <f t="shared" si="688"/>
        <v>0.96666666666666667</v>
      </c>
      <c r="H11018" s="4">
        <f t="shared" si="689"/>
        <v>1</v>
      </c>
      <c r="I11018" s="5">
        <f>IF(OR(AND(F11018&gt;=50,G11018&gt;SUMIF(SeasonTotals!A$2:A$9,A11018,SeasonTotals!F$2:F$9)),AND(G11018&gt;0.885,F11018&gt;=50,D11018&lt;3)),1,0)</f>
        <v>1</v>
      </c>
      <c r="J11018" s="4">
        <f t="shared" si="690"/>
        <v>0</v>
      </c>
      <c r="K11018" s="5">
        <f t="shared" si="691"/>
        <v>0</v>
      </c>
    </row>
    <row r="11019" spans="1:11" x14ac:dyDescent="0.25">
      <c r="A11019" t="s">
        <v>129</v>
      </c>
      <c r="B11019" t="s">
        <v>51</v>
      </c>
      <c r="C11019">
        <v>1</v>
      </c>
      <c r="D11019">
        <v>2</v>
      </c>
      <c r="E11019">
        <v>31</v>
      </c>
      <c r="F11019">
        <v>63</v>
      </c>
      <c r="G11019" s="1">
        <f t="shared" si="688"/>
        <v>0.93939393939393945</v>
      </c>
      <c r="H11019" s="4">
        <f t="shared" si="689"/>
        <v>1</v>
      </c>
      <c r="I11019" s="5">
        <f>IF(OR(AND(F11019&gt;=50,G11019&gt;SUMIF(SeasonTotals!A$2:A$9,A11019,SeasonTotals!F$2:F$9)),AND(G11019&gt;0.885,F11019&gt;=50,D11019&lt;3)),1,0)</f>
        <v>1</v>
      </c>
      <c r="J11019" s="4">
        <f t="shared" si="690"/>
        <v>0</v>
      </c>
      <c r="K11019" s="5">
        <f t="shared" si="691"/>
        <v>0</v>
      </c>
    </row>
    <row r="11020" spans="1:11" x14ac:dyDescent="0.25">
      <c r="A11020" t="s">
        <v>129</v>
      </c>
      <c r="B11020" t="s">
        <v>51</v>
      </c>
      <c r="C11020">
        <v>1</v>
      </c>
      <c r="D11020">
        <v>2</v>
      </c>
      <c r="E11020">
        <v>31</v>
      </c>
      <c r="F11020">
        <v>65</v>
      </c>
      <c r="G11020" s="1">
        <f t="shared" si="688"/>
        <v>0.93939393939393945</v>
      </c>
      <c r="H11020" s="4">
        <f t="shared" si="689"/>
        <v>1</v>
      </c>
      <c r="I11020" s="5">
        <f>IF(OR(AND(F11020&gt;=50,G11020&gt;SUMIF(SeasonTotals!A$2:A$9,A11020,SeasonTotals!F$2:F$9)),AND(G11020&gt;0.885,F11020&gt;=50,D11020&lt;3)),1,0)</f>
        <v>1</v>
      </c>
      <c r="J11020" s="4">
        <f t="shared" si="690"/>
        <v>0</v>
      </c>
      <c r="K11020" s="5">
        <f t="shared" si="691"/>
        <v>0</v>
      </c>
    </row>
    <row r="11021" spans="1:11" x14ac:dyDescent="0.25">
      <c r="A11021" t="s">
        <v>129</v>
      </c>
      <c r="B11021" t="s">
        <v>51</v>
      </c>
      <c r="C11021">
        <v>1</v>
      </c>
      <c r="D11021">
        <v>1</v>
      </c>
      <c r="E11021">
        <v>24</v>
      </c>
      <c r="F11021">
        <v>65</v>
      </c>
      <c r="G11021" s="1">
        <f t="shared" si="688"/>
        <v>0.96</v>
      </c>
      <c r="H11021" s="4">
        <f t="shared" si="689"/>
        <v>1</v>
      </c>
      <c r="I11021" s="5">
        <f>IF(OR(AND(F11021&gt;=50,G11021&gt;SUMIF(SeasonTotals!A$2:A$9,A11021,SeasonTotals!F$2:F$9)),AND(G11021&gt;0.885,F11021&gt;=50,D11021&lt;3)),1,0)</f>
        <v>1</v>
      </c>
      <c r="J11021" s="4">
        <f t="shared" si="690"/>
        <v>0</v>
      </c>
      <c r="K11021" s="5">
        <f t="shared" si="691"/>
        <v>0</v>
      </c>
    </row>
    <row r="11022" spans="1:11" x14ac:dyDescent="0.25">
      <c r="A11022" t="s">
        <v>129</v>
      </c>
      <c r="B11022" t="s">
        <v>51</v>
      </c>
      <c r="C11022">
        <v>1</v>
      </c>
      <c r="D11022">
        <v>3</v>
      </c>
      <c r="E11022">
        <v>28</v>
      </c>
      <c r="F11022">
        <v>60</v>
      </c>
      <c r="G11022" s="1">
        <f t="shared" si="688"/>
        <v>0.90322580645161288</v>
      </c>
      <c r="H11022" s="4">
        <f t="shared" si="689"/>
        <v>0</v>
      </c>
      <c r="I11022" s="5">
        <f>IF(OR(AND(F11022&gt;=50,G11022&gt;SUMIF(SeasonTotals!A$2:A$9,A11022,SeasonTotals!F$2:F$9)),AND(G11022&gt;0.885,F11022&gt;=50,D11022&lt;3)),1,0)</f>
        <v>0</v>
      </c>
      <c r="J11022" s="4">
        <f t="shared" si="690"/>
        <v>0</v>
      </c>
      <c r="K11022" s="5">
        <f t="shared" si="691"/>
        <v>0</v>
      </c>
    </row>
    <row r="11023" spans="1:11" x14ac:dyDescent="0.25">
      <c r="A11023" t="s">
        <v>129</v>
      </c>
      <c r="B11023" t="s">
        <v>51</v>
      </c>
      <c r="C11023">
        <v>1</v>
      </c>
      <c r="D11023">
        <v>1</v>
      </c>
      <c r="E11023">
        <v>27</v>
      </c>
      <c r="F11023">
        <v>59</v>
      </c>
      <c r="G11023" s="1">
        <f t="shared" si="688"/>
        <v>0.9642857142857143</v>
      </c>
      <c r="H11023" s="4">
        <f t="shared" si="689"/>
        <v>1</v>
      </c>
      <c r="I11023" s="5">
        <f>IF(OR(AND(F11023&gt;=50,G11023&gt;SUMIF(SeasonTotals!A$2:A$9,A11023,SeasonTotals!F$2:F$9)),AND(G11023&gt;0.885,F11023&gt;=50,D11023&lt;3)),1,0)</f>
        <v>1</v>
      </c>
      <c r="J11023" s="4">
        <f t="shared" si="690"/>
        <v>0</v>
      </c>
      <c r="K11023" s="5">
        <f t="shared" si="691"/>
        <v>0</v>
      </c>
    </row>
    <row r="11024" spans="1:11" x14ac:dyDescent="0.25">
      <c r="A11024" t="s">
        <v>129</v>
      </c>
      <c r="B11024" t="s">
        <v>51</v>
      </c>
      <c r="C11024">
        <v>1</v>
      </c>
      <c r="D11024">
        <v>2</v>
      </c>
      <c r="E11024">
        <v>20</v>
      </c>
      <c r="F11024">
        <v>60</v>
      </c>
      <c r="G11024" s="1">
        <f t="shared" si="688"/>
        <v>0.90909090909090906</v>
      </c>
      <c r="H11024" s="4">
        <f t="shared" si="689"/>
        <v>1</v>
      </c>
      <c r="I11024" s="5">
        <f>IF(OR(AND(F11024&gt;=50,G11024&gt;SUMIF(SeasonTotals!A$2:A$9,A11024,SeasonTotals!F$2:F$9)),AND(G11024&gt;0.885,F11024&gt;=50,D11024&lt;3)),1,0)</f>
        <v>1</v>
      </c>
      <c r="J11024" s="4">
        <f t="shared" si="690"/>
        <v>0</v>
      </c>
      <c r="K11024" s="5">
        <f t="shared" si="691"/>
        <v>0</v>
      </c>
    </row>
    <row r="11025" spans="1:11" x14ac:dyDescent="0.25">
      <c r="A11025" t="s">
        <v>129</v>
      </c>
      <c r="B11025" t="s">
        <v>51</v>
      </c>
      <c r="C11025">
        <v>1</v>
      </c>
      <c r="D11025">
        <v>1</v>
      </c>
      <c r="E11025">
        <v>32</v>
      </c>
      <c r="F11025">
        <v>59</v>
      </c>
      <c r="G11025" s="1">
        <f t="shared" si="688"/>
        <v>0.96969696969696972</v>
      </c>
      <c r="H11025" s="4">
        <f t="shared" si="689"/>
        <v>1</v>
      </c>
      <c r="I11025" s="5">
        <f>IF(OR(AND(F11025&gt;=50,G11025&gt;SUMIF(SeasonTotals!A$2:A$9,A11025,SeasonTotals!F$2:F$9)),AND(G11025&gt;0.885,F11025&gt;=50,D11025&lt;3)),1,0)</f>
        <v>1</v>
      </c>
      <c r="J11025" s="4">
        <f t="shared" si="690"/>
        <v>0</v>
      </c>
      <c r="K11025" s="5">
        <f t="shared" si="691"/>
        <v>0</v>
      </c>
    </row>
    <row r="11026" spans="1:11" x14ac:dyDescent="0.25">
      <c r="A11026" t="s">
        <v>129</v>
      </c>
      <c r="B11026" t="s">
        <v>51</v>
      </c>
      <c r="C11026">
        <v>1</v>
      </c>
      <c r="D11026">
        <v>1</v>
      </c>
      <c r="E11026">
        <v>24</v>
      </c>
      <c r="F11026">
        <v>60</v>
      </c>
      <c r="G11026" s="1">
        <f t="shared" si="688"/>
        <v>0.96</v>
      </c>
      <c r="H11026" s="4">
        <f t="shared" si="689"/>
        <v>1</v>
      </c>
      <c r="I11026" s="5">
        <f>IF(OR(AND(F11026&gt;=50,G11026&gt;SUMIF(SeasonTotals!A$2:A$9,A11026,SeasonTotals!F$2:F$9)),AND(G11026&gt;0.885,F11026&gt;=50,D11026&lt;3)),1,0)</f>
        <v>1</v>
      </c>
      <c r="J11026" s="4">
        <f t="shared" si="690"/>
        <v>0</v>
      </c>
      <c r="K11026" s="5">
        <f t="shared" si="691"/>
        <v>0</v>
      </c>
    </row>
    <row r="11027" spans="1:11" x14ac:dyDescent="0.25">
      <c r="A11027" t="s">
        <v>129</v>
      </c>
      <c r="B11027" t="s">
        <v>51</v>
      </c>
      <c r="C11027">
        <v>1</v>
      </c>
      <c r="D11027">
        <v>2</v>
      </c>
      <c r="E11027">
        <v>9</v>
      </c>
      <c r="F11027">
        <v>40</v>
      </c>
      <c r="G11027" s="1">
        <f t="shared" si="688"/>
        <v>0.81818181818181823</v>
      </c>
      <c r="H11027" s="4">
        <f t="shared" si="689"/>
        <v>0</v>
      </c>
      <c r="I11027" s="5">
        <f>IF(OR(AND(F11027&gt;=50,G11027&gt;SUMIF(SeasonTotals!A$2:A$9,A11027,SeasonTotals!F$2:F$9)),AND(G11027&gt;0.885,F11027&gt;=50,D11027&lt;3)),1,0)</f>
        <v>0</v>
      </c>
      <c r="J11027" s="4">
        <f t="shared" si="690"/>
        <v>1</v>
      </c>
      <c r="K11027" s="5">
        <f t="shared" si="691"/>
        <v>1</v>
      </c>
    </row>
    <row r="11028" spans="1:11" x14ac:dyDescent="0.25">
      <c r="A11028" t="s">
        <v>129</v>
      </c>
      <c r="B11028" t="s">
        <v>51</v>
      </c>
      <c r="C11028">
        <v>1</v>
      </c>
      <c r="D11028">
        <v>2</v>
      </c>
      <c r="E11028">
        <v>23</v>
      </c>
      <c r="F11028">
        <v>62</v>
      </c>
      <c r="G11028" s="1">
        <f t="shared" si="688"/>
        <v>0.92</v>
      </c>
      <c r="H11028" s="4">
        <f t="shared" si="689"/>
        <v>1</v>
      </c>
      <c r="I11028" s="5">
        <f>IF(OR(AND(F11028&gt;=50,G11028&gt;SUMIF(SeasonTotals!A$2:A$9,A11028,SeasonTotals!F$2:F$9)),AND(G11028&gt;0.885,F11028&gt;=50,D11028&lt;3)),1,0)</f>
        <v>1</v>
      </c>
      <c r="J11028" s="4">
        <f t="shared" si="690"/>
        <v>0</v>
      </c>
      <c r="K11028" s="5">
        <f t="shared" si="691"/>
        <v>0</v>
      </c>
    </row>
    <row r="11029" spans="1:11" x14ac:dyDescent="0.25">
      <c r="A11029" t="s">
        <v>129</v>
      </c>
      <c r="B11029" t="s">
        <v>51</v>
      </c>
      <c r="C11029">
        <v>1</v>
      </c>
      <c r="D11029">
        <v>2</v>
      </c>
      <c r="E11029">
        <v>26</v>
      </c>
      <c r="F11029">
        <v>60</v>
      </c>
      <c r="G11029" s="1">
        <f t="shared" si="688"/>
        <v>0.9285714285714286</v>
      </c>
      <c r="H11029" s="4">
        <f t="shared" si="689"/>
        <v>1</v>
      </c>
      <c r="I11029" s="5">
        <f>IF(OR(AND(F11029&gt;=50,G11029&gt;SUMIF(SeasonTotals!A$2:A$9,A11029,SeasonTotals!F$2:F$9)),AND(G11029&gt;0.885,F11029&gt;=50,D11029&lt;3)),1,0)</f>
        <v>1</v>
      </c>
      <c r="J11029" s="4">
        <f t="shared" si="690"/>
        <v>0</v>
      </c>
      <c r="K11029" s="5">
        <f t="shared" si="691"/>
        <v>0</v>
      </c>
    </row>
    <row r="11030" spans="1:11" x14ac:dyDescent="0.25">
      <c r="A11030" t="s">
        <v>129</v>
      </c>
      <c r="B11030" t="s">
        <v>51</v>
      </c>
      <c r="C11030">
        <v>1</v>
      </c>
      <c r="D11030">
        <v>1</v>
      </c>
      <c r="E11030">
        <v>20</v>
      </c>
      <c r="F11030">
        <v>59</v>
      </c>
      <c r="G11030" s="1">
        <f t="shared" si="688"/>
        <v>0.95238095238095233</v>
      </c>
      <c r="H11030" s="4">
        <f t="shared" si="689"/>
        <v>1</v>
      </c>
      <c r="I11030" s="5">
        <f>IF(OR(AND(F11030&gt;=50,G11030&gt;SUMIF(SeasonTotals!A$2:A$9,A11030,SeasonTotals!F$2:F$9)),AND(G11030&gt;0.885,F11030&gt;=50,D11030&lt;3)),1,0)</f>
        <v>1</v>
      </c>
      <c r="J11030" s="4">
        <f t="shared" si="690"/>
        <v>0</v>
      </c>
      <c r="K11030" s="5">
        <f t="shared" si="691"/>
        <v>0</v>
      </c>
    </row>
    <row r="11031" spans="1:11" x14ac:dyDescent="0.25">
      <c r="A11031" t="s">
        <v>129</v>
      </c>
      <c r="B11031" t="s">
        <v>51</v>
      </c>
      <c r="C11031">
        <v>1</v>
      </c>
      <c r="D11031">
        <v>1</v>
      </c>
      <c r="E11031">
        <v>17</v>
      </c>
      <c r="F11031">
        <v>59</v>
      </c>
      <c r="G11031" s="1">
        <f t="shared" si="688"/>
        <v>0.94444444444444442</v>
      </c>
      <c r="H11031" s="4">
        <f t="shared" si="689"/>
        <v>1</v>
      </c>
      <c r="I11031" s="5">
        <f>IF(OR(AND(F11031&gt;=50,G11031&gt;SUMIF(SeasonTotals!A$2:A$9,A11031,SeasonTotals!F$2:F$9)),AND(G11031&gt;0.885,F11031&gt;=50,D11031&lt;3)),1,0)</f>
        <v>1</v>
      </c>
      <c r="J11031" s="4">
        <f t="shared" si="690"/>
        <v>0</v>
      </c>
      <c r="K11031" s="5">
        <f t="shared" si="691"/>
        <v>0</v>
      </c>
    </row>
    <row r="11032" spans="1:11" x14ac:dyDescent="0.25">
      <c r="A11032" t="s">
        <v>129</v>
      </c>
      <c r="B11032" t="s">
        <v>51</v>
      </c>
      <c r="C11032">
        <v>1</v>
      </c>
      <c r="D11032">
        <v>4</v>
      </c>
      <c r="E11032">
        <v>25</v>
      </c>
      <c r="F11032">
        <v>65</v>
      </c>
      <c r="G11032" s="1">
        <f t="shared" si="688"/>
        <v>0.86206896551724133</v>
      </c>
      <c r="H11032" s="4">
        <f t="shared" si="689"/>
        <v>0</v>
      </c>
      <c r="I11032" s="5">
        <f>IF(OR(AND(F11032&gt;=50,G11032&gt;SUMIF(SeasonTotals!A$2:A$9,A11032,SeasonTotals!F$2:F$9)),AND(G11032&gt;0.885,F11032&gt;=50,D11032&lt;3)),1,0)</f>
        <v>0</v>
      </c>
      <c r="J11032" s="4">
        <f t="shared" si="690"/>
        <v>0</v>
      </c>
      <c r="K11032" s="5">
        <f t="shared" si="691"/>
        <v>0</v>
      </c>
    </row>
    <row r="11033" spans="1:11" x14ac:dyDescent="0.25">
      <c r="A11033" t="s">
        <v>129</v>
      </c>
      <c r="B11033" t="s">
        <v>51</v>
      </c>
      <c r="C11033">
        <v>1</v>
      </c>
      <c r="D11033">
        <v>3</v>
      </c>
      <c r="E11033">
        <v>8</v>
      </c>
      <c r="F11033">
        <v>20</v>
      </c>
      <c r="G11033" s="1">
        <f t="shared" si="688"/>
        <v>0.72727272727272729</v>
      </c>
      <c r="H11033" s="4">
        <f t="shared" si="689"/>
        <v>0</v>
      </c>
      <c r="I11033" s="5">
        <f>IF(OR(AND(F11033&gt;=50,G11033&gt;SUMIF(SeasonTotals!A$2:A$9,A11033,SeasonTotals!F$2:F$9)),AND(G11033&gt;0.885,F11033&gt;=50,D11033&lt;3)),1,0)</f>
        <v>0</v>
      </c>
      <c r="J11033" s="4">
        <f t="shared" si="690"/>
        <v>1</v>
      </c>
      <c r="K11033" s="5">
        <f t="shared" si="691"/>
        <v>1</v>
      </c>
    </row>
    <row r="11034" spans="1:11" x14ac:dyDescent="0.25">
      <c r="A11034" t="s">
        <v>129</v>
      </c>
      <c r="B11034" t="s">
        <v>51</v>
      </c>
      <c r="C11034">
        <v>1</v>
      </c>
      <c r="D11034">
        <v>0</v>
      </c>
      <c r="E11034">
        <v>19</v>
      </c>
      <c r="F11034">
        <v>60</v>
      </c>
      <c r="G11034" s="1">
        <f t="shared" si="688"/>
        <v>1</v>
      </c>
      <c r="H11034" s="4">
        <f t="shared" si="689"/>
        <v>1</v>
      </c>
      <c r="I11034" s="5">
        <f>IF(OR(AND(F11034&gt;=50,G11034&gt;SUMIF(SeasonTotals!A$2:A$9,A11034,SeasonTotals!F$2:F$9)),AND(G11034&gt;0.885,F11034&gt;=50,D11034&lt;3)),1,0)</f>
        <v>1</v>
      </c>
      <c r="J11034" s="4">
        <f t="shared" si="690"/>
        <v>0</v>
      </c>
      <c r="K11034" s="5">
        <f t="shared" si="691"/>
        <v>0</v>
      </c>
    </row>
    <row r="11035" spans="1:11" x14ac:dyDescent="0.25">
      <c r="A11035" t="s">
        <v>129</v>
      </c>
      <c r="B11035" t="s">
        <v>51</v>
      </c>
      <c r="C11035">
        <v>1</v>
      </c>
      <c r="D11035">
        <v>2</v>
      </c>
      <c r="E11035">
        <v>26</v>
      </c>
      <c r="F11035">
        <v>59</v>
      </c>
      <c r="G11035" s="1">
        <f t="shared" si="688"/>
        <v>0.9285714285714286</v>
      </c>
      <c r="H11035" s="4">
        <f t="shared" si="689"/>
        <v>1</v>
      </c>
      <c r="I11035" s="5">
        <f>IF(OR(AND(F11035&gt;=50,G11035&gt;SUMIF(SeasonTotals!A$2:A$9,A11035,SeasonTotals!F$2:F$9)),AND(G11035&gt;0.885,F11035&gt;=50,D11035&lt;3)),1,0)</f>
        <v>1</v>
      </c>
      <c r="J11035" s="4">
        <f t="shared" si="690"/>
        <v>0</v>
      </c>
      <c r="K11035" s="5">
        <f t="shared" si="691"/>
        <v>0</v>
      </c>
    </row>
    <row r="11036" spans="1:11" x14ac:dyDescent="0.25">
      <c r="A11036" t="s">
        <v>129</v>
      </c>
      <c r="B11036" t="s">
        <v>51</v>
      </c>
      <c r="C11036">
        <v>1</v>
      </c>
      <c r="D11036">
        <v>2</v>
      </c>
      <c r="E11036">
        <v>29</v>
      </c>
      <c r="F11036">
        <v>59</v>
      </c>
      <c r="G11036" s="1">
        <f t="shared" si="688"/>
        <v>0.93548387096774188</v>
      </c>
      <c r="H11036" s="4">
        <f t="shared" si="689"/>
        <v>1</v>
      </c>
      <c r="I11036" s="5">
        <f>IF(OR(AND(F11036&gt;=50,G11036&gt;SUMIF(SeasonTotals!A$2:A$9,A11036,SeasonTotals!F$2:F$9)),AND(G11036&gt;0.885,F11036&gt;=50,D11036&lt;3)),1,0)</f>
        <v>1</v>
      </c>
      <c r="J11036" s="4">
        <f t="shared" si="690"/>
        <v>0</v>
      </c>
      <c r="K11036" s="5">
        <f t="shared" si="691"/>
        <v>0</v>
      </c>
    </row>
    <row r="11037" spans="1:11" x14ac:dyDescent="0.25">
      <c r="A11037" t="s">
        <v>129</v>
      </c>
      <c r="B11037" t="s">
        <v>51</v>
      </c>
      <c r="C11037">
        <v>1</v>
      </c>
      <c r="D11037">
        <v>4</v>
      </c>
      <c r="E11037">
        <v>22</v>
      </c>
      <c r="F11037">
        <v>60</v>
      </c>
      <c r="G11037" s="1">
        <f t="shared" si="688"/>
        <v>0.84615384615384615</v>
      </c>
      <c r="H11037" s="4">
        <f t="shared" si="689"/>
        <v>0</v>
      </c>
      <c r="I11037" s="5">
        <f>IF(OR(AND(F11037&gt;=50,G11037&gt;SUMIF(SeasonTotals!A$2:A$9,A11037,SeasonTotals!F$2:F$9)),AND(G11037&gt;0.885,F11037&gt;=50,D11037&lt;3)),1,0)</f>
        <v>0</v>
      </c>
      <c r="J11037" s="4">
        <f t="shared" si="690"/>
        <v>1</v>
      </c>
      <c r="K11037" s="5">
        <f t="shared" si="691"/>
        <v>0</v>
      </c>
    </row>
    <row r="11038" spans="1:11" x14ac:dyDescent="0.25">
      <c r="A11038" t="s">
        <v>129</v>
      </c>
      <c r="B11038" t="s">
        <v>51</v>
      </c>
      <c r="C11038">
        <v>1</v>
      </c>
      <c r="D11038">
        <v>4</v>
      </c>
      <c r="E11038">
        <v>11</v>
      </c>
      <c r="F11038">
        <v>59</v>
      </c>
      <c r="G11038" s="1">
        <f t="shared" si="688"/>
        <v>0.73333333333333328</v>
      </c>
      <c r="H11038" s="4">
        <f t="shared" si="689"/>
        <v>0</v>
      </c>
      <c r="I11038" s="5">
        <f>IF(OR(AND(F11038&gt;=50,G11038&gt;SUMIF(SeasonTotals!A$2:A$9,A11038,SeasonTotals!F$2:F$9)),AND(G11038&gt;0.885,F11038&gt;=50,D11038&lt;3)),1,0)</f>
        <v>0</v>
      </c>
      <c r="J11038" s="4">
        <f t="shared" si="690"/>
        <v>1</v>
      </c>
      <c r="K11038" s="5">
        <f t="shared" si="691"/>
        <v>0</v>
      </c>
    </row>
    <row r="11039" spans="1:11" x14ac:dyDescent="0.25">
      <c r="A11039" t="s">
        <v>129</v>
      </c>
      <c r="B11039" t="s">
        <v>51</v>
      </c>
      <c r="C11039">
        <v>1</v>
      </c>
      <c r="D11039">
        <v>2</v>
      </c>
      <c r="E11039">
        <v>35</v>
      </c>
      <c r="F11039">
        <v>64</v>
      </c>
      <c r="G11039" s="1">
        <f t="shared" si="688"/>
        <v>0.94594594594594594</v>
      </c>
      <c r="H11039" s="4">
        <f t="shared" si="689"/>
        <v>1</v>
      </c>
      <c r="I11039" s="5">
        <f>IF(OR(AND(F11039&gt;=50,G11039&gt;SUMIF(SeasonTotals!A$2:A$9,A11039,SeasonTotals!F$2:F$9)),AND(G11039&gt;0.885,F11039&gt;=50,D11039&lt;3)),1,0)</f>
        <v>1</v>
      </c>
      <c r="J11039" s="4">
        <f t="shared" si="690"/>
        <v>0</v>
      </c>
      <c r="K11039" s="5">
        <f t="shared" si="691"/>
        <v>0</v>
      </c>
    </row>
    <row r="11040" spans="1:11" x14ac:dyDescent="0.25">
      <c r="A11040" t="s">
        <v>129</v>
      </c>
      <c r="B11040" t="s">
        <v>51</v>
      </c>
      <c r="C11040">
        <v>1</v>
      </c>
      <c r="D11040">
        <v>2</v>
      </c>
      <c r="E11040">
        <v>22</v>
      </c>
      <c r="F11040">
        <v>60</v>
      </c>
      <c r="G11040" s="1">
        <f t="shared" si="688"/>
        <v>0.91666666666666663</v>
      </c>
      <c r="H11040" s="4">
        <f t="shared" si="689"/>
        <v>1</v>
      </c>
      <c r="I11040" s="5">
        <f>IF(OR(AND(F11040&gt;=50,G11040&gt;SUMIF(SeasonTotals!A$2:A$9,A11040,SeasonTotals!F$2:F$9)),AND(G11040&gt;0.885,F11040&gt;=50,D11040&lt;3)),1,0)</f>
        <v>1</v>
      </c>
      <c r="J11040" s="4">
        <f t="shared" si="690"/>
        <v>0</v>
      </c>
      <c r="K11040" s="5">
        <f t="shared" si="691"/>
        <v>0</v>
      </c>
    </row>
    <row r="11041" spans="1:11" x14ac:dyDescent="0.25">
      <c r="A11041" t="s">
        <v>129</v>
      </c>
      <c r="B11041" t="s">
        <v>51</v>
      </c>
      <c r="C11041">
        <v>1</v>
      </c>
      <c r="D11041">
        <v>2</v>
      </c>
      <c r="E11041">
        <v>18</v>
      </c>
      <c r="F11041">
        <v>60</v>
      </c>
      <c r="G11041" s="1">
        <f t="shared" si="688"/>
        <v>0.9</v>
      </c>
      <c r="H11041" s="4">
        <f t="shared" si="689"/>
        <v>1</v>
      </c>
      <c r="I11041" s="5">
        <f>IF(OR(AND(F11041&gt;=50,G11041&gt;SUMIF(SeasonTotals!A$2:A$9,A11041,SeasonTotals!F$2:F$9)),AND(G11041&gt;0.885,F11041&gt;=50,D11041&lt;3)),1,0)</f>
        <v>1</v>
      </c>
      <c r="J11041" s="4">
        <f t="shared" si="690"/>
        <v>0</v>
      </c>
      <c r="K11041" s="5">
        <f t="shared" si="691"/>
        <v>0</v>
      </c>
    </row>
    <row r="11042" spans="1:11" x14ac:dyDescent="0.25">
      <c r="A11042" t="s">
        <v>129</v>
      </c>
      <c r="B11042" t="s">
        <v>51</v>
      </c>
      <c r="C11042">
        <v>1</v>
      </c>
      <c r="D11042">
        <v>2</v>
      </c>
      <c r="E11042">
        <v>20</v>
      </c>
      <c r="F11042">
        <v>60</v>
      </c>
      <c r="G11042" s="1">
        <f t="shared" si="688"/>
        <v>0.90909090909090906</v>
      </c>
      <c r="H11042" s="4">
        <f t="shared" si="689"/>
        <v>1</v>
      </c>
      <c r="I11042" s="5">
        <f>IF(OR(AND(F11042&gt;=50,G11042&gt;SUMIF(SeasonTotals!A$2:A$9,A11042,SeasonTotals!F$2:F$9)),AND(G11042&gt;0.885,F11042&gt;=50,D11042&lt;3)),1,0)</f>
        <v>1</v>
      </c>
      <c r="J11042" s="4">
        <f t="shared" si="690"/>
        <v>0</v>
      </c>
      <c r="K11042" s="5">
        <f t="shared" si="691"/>
        <v>0</v>
      </c>
    </row>
    <row r="11043" spans="1:11" x14ac:dyDescent="0.25">
      <c r="A11043" t="s">
        <v>129</v>
      </c>
      <c r="B11043" t="s">
        <v>51</v>
      </c>
      <c r="C11043">
        <v>1</v>
      </c>
      <c r="D11043">
        <v>0</v>
      </c>
      <c r="E11043">
        <v>35</v>
      </c>
      <c r="F11043">
        <v>65</v>
      </c>
      <c r="G11043" s="1">
        <f t="shared" si="688"/>
        <v>1</v>
      </c>
      <c r="H11043" s="4">
        <f t="shared" si="689"/>
        <v>1</v>
      </c>
      <c r="I11043" s="5">
        <f>IF(OR(AND(F11043&gt;=50,G11043&gt;SUMIF(SeasonTotals!A$2:A$9,A11043,SeasonTotals!F$2:F$9)),AND(G11043&gt;0.885,F11043&gt;=50,D11043&lt;3)),1,0)</f>
        <v>1</v>
      </c>
      <c r="J11043" s="4">
        <f t="shared" si="690"/>
        <v>0</v>
      </c>
      <c r="K11043" s="5">
        <f t="shared" si="691"/>
        <v>0</v>
      </c>
    </row>
    <row r="11044" spans="1:11" x14ac:dyDescent="0.25">
      <c r="A11044" t="s">
        <v>129</v>
      </c>
      <c r="B11044" t="s">
        <v>51</v>
      </c>
      <c r="C11044">
        <v>1</v>
      </c>
      <c r="D11044">
        <v>3</v>
      </c>
      <c r="E11044">
        <v>22</v>
      </c>
      <c r="F11044">
        <v>59</v>
      </c>
      <c r="G11044" s="1">
        <f t="shared" si="688"/>
        <v>0.88</v>
      </c>
      <c r="H11044" s="4">
        <f t="shared" si="689"/>
        <v>0</v>
      </c>
      <c r="I11044" s="5">
        <f>IF(OR(AND(F11044&gt;=50,G11044&gt;SUMIF(SeasonTotals!A$2:A$9,A11044,SeasonTotals!F$2:F$9)),AND(G11044&gt;0.885,F11044&gt;=50,D11044&lt;3)),1,0)</f>
        <v>0</v>
      </c>
      <c r="J11044" s="4">
        <f t="shared" si="690"/>
        <v>0</v>
      </c>
      <c r="K11044" s="5">
        <f t="shared" si="691"/>
        <v>0</v>
      </c>
    </row>
    <row r="11045" spans="1:11" x14ac:dyDescent="0.25">
      <c r="A11045" t="s">
        <v>129</v>
      </c>
      <c r="B11045" t="s">
        <v>51</v>
      </c>
      <c r="C11045">
        <v>1</v>
      </c>
      <c r="D11045">
        <v>1</v>
      </c>
      <c r="E11045">
        <v>24</v>
      </c>
      <c r="F11045">
        <v>59</v>
      </c>
      <c r="G11045" s="1">
        <f t="shared" si="688"/>
        <v>0.96</v>
      </c>
      <c r="H11045" s="4">
        <f t="shared" si="689"/>
        <v>1</v>
      </c>
      <c r="I11045" s="5">
        <f>IF(OR(AND(F11045&gt;=50,G11045&gt;SUMIF(SeasonTotals!A$2:A$9,A11045,SeasonTotals!F$2:F$9)),AND(G11045&gt;0.885,F11045&gt;=50,D11045&lt;3)),1,0)</f>
        <v>1</v>
      </c>
      <c r="J11045" s="4">
        <f t="shared" si="690"/>
        <v>0</v>
      </c>
      <c r="K11045" s="5">
        <f t="shared" si="691"/>
        <v>0</v>
      </c>
    </row>
    <row r="11046" spans="1:11" x14ac:dyDescent="0.25">
      <c r="A11046" t="s">
        <v>129</v>
      </c>
      <c r="B11046" t="s">
        <v>51</v>
      </c>
      <c r="C11046">
        <v>1</v>
      </c>
      <c r="D11046">
        <v>0</v>
      </c>
      <c r="E11046">
        <v>19</v>
      </c>
      <c r="F11046">
        <v>60</v>
      </c>
      <c r="G11046" s="1">
        <f t="shared" si="688"/>
        <v>1</v>
      </c>
      <c r="H11046" s="4">
        <f t="shared" si="689"/>
        <v>1</v>
      </c>
      <c r="I11046" s="5">
        <f>IF(OR(AND(F11046&gt;=50,G11046&gt;SUMIF(SeasonTotals!A$2:A$9,A11046,SeasonTotals!F$2:F$9)),AND(G11046&gt;0.885,F11046&gt;=50,D11046&lt;3)),1,0)</f>
        <v>1</v>
      </c>
      <c r="J11046" s="4">
        <f t="shared" si="690"/>
        <v>0</v>
      </c>
      <c r="K11046" s="5">
        <f t="shared" si="691"/>
        <v>0</v>
      </c>
    </row>
    <row r="11047" spans="1:11" x14ac:dyDescent="0.25">
      <c r="A11047" t="s">
        <v>129</v>
      </c>
      <c r="B11047" t="s">
        <v>51</v>
      </c>
      <c r="C11047">
        <v>1</v>
      </c>
      <c r="D11047">
        <v>1</v>
      </c>
      <c r="E11047">
        <v>13</v>
      </c>
      <c r="F11047">
        <v>60</v>
      </c>
      <c r="G11047" s="1">
        <f t="shared" si="688"/>
        <v>0.9285714285714286</v>
      </c>
      <c r="H11047" s="4">
        <f t="shared" si="689"/>
        <v>1</v>
      </c>
      <c r="I11047" s="5">
        <f>IF(OR(AND(F11047&gt;=50,G11047&gt;SUMIF(SeasonTotals!A$2:A$9,A11047,SeasonTotals!F$2:F$9)),AND(G11047&gt;0.885,F11047&gt;=50,D11047&lt;3)),1,0)</f>
        <v>1</v>
      </c>
      <c r="J11047" s="4">
        <f t="shared" si="690"/>
        <v>0</v>
      </c>
      <c r="K11047" s="5">
        <f t="shared" si="691"/>
        <v>0</v>
      </c>
    </row>
    <row r="11048" spans="1:11" x14ac:dyDescent="0.25">
      <c r="A11048" t="s">
        <v>129</v>
      </c>
      <c r="B11048" t="s">
        <v>51</v>
      </c>
      <c r="C11048">
        <v>1</v>
      </c>
      <c r="D11048">
        <v>0</v>
      </c>
      <c r="E11048">
        <v>19</v>
      </c>
      <c r="F11048">
        <v>60</v>
      </c>
      <c r="G11048" s="1">
        <f t="shared" si="688"/>
        <v>1</v>
      </c>
      <c r="H11048" s="4">
        <f t="shared" si="689"/>
        <v>1</v>
      </c>
      <c r="I11048" s="5">
        <f>IF(OR(AND(F11048&gt;=50,G11048&gt;SUMIF(SeasonTotals!A$2:A$9,A11048,SeasonTotals!F$2:F$9)),AND(G11048&gt;0.885,F11048&gt;=50,D11048&lt;3)),1,0)</f>
        <v>1</v>
      </c>
      <c r="J11048" s="4">
        <f t="shared" si="690"/>
        <v>0</v>
      </c>
      <c r="K11048" s="5">
        <f t="shared" si="691"/>
        <v>0</v>
      </c>
    </row>
    <row r="11049" spans="1:11" x14ac:dyDescent="0.25">
      <c r="A11049" t="s">
        <v>129</v>
      </c>
      <c r="B11049" t="s">
        <v>51</v>
      </c>
      <c r="C11049">
        <v>1</v>
      </c>
      <c r="D11049">
        <v>5</v>
      </c>
      <c r="E11049">
        <v>26</v>
      </c>
      <c r="F11049">
        <v>65</v>
      </c>
      <c r="G11049" s="1">
        <f t="shared" si="688"/>
        <v>0.83870967741935487</v>
      </c>
      <c r="H11049" s="4">
        <f t="shared" si="689"/>
        <v>0</v>
      </c>
      <c r="I11049" s="5">
        <f>IF(OR(AND(F11049&gt;=50,G11049&gt;SUMIF(SeasonTotals!A$2:A$9,A11049,SeasonTotals!F$2:F$9)),AND(G11049&gt;0.885,F11049&gt;=50,D11049&lt;3)),1,0)</f>
        <v>0</v>
      </c>
      <c r="J11049" s="4">
        <f t="shared" si="690"/>
        <v>1</v>
      </c>
      <c r="K11049" s="5">
        <f t="shared" si="691"/>
        <v>0</v>
      </c>
    </row>
    <row r="11050" spans="1:11" x14ac:dyDescent="0.25">
      <c r="A11050" t="s">
        <v>129</v>
      </c>
      <c r="B11050" t="s">
        <v>51</v>
      </c>
      <c r="C11050">
        <v>1</v>
      </c>
      <c r="D11050">
        <v>3</v>
      </c>
      <c r="E11050">
        <v>20</v>
      </c>
      <c r="F11050">
        <v>64</v>
      </c>
      <c r="G11050" s="1">
        <f t="shared" si="688"/>
        <v>0.86956521739130432</v>
      </c>
      <c r="H11050" s="4">
        <f t="shared" si="689"/>
        <v>0</v>
      </c>
      <c r="I11050" s="5">
        <f>IF(OR(AND(F11050&gt;=50,G11050&gt;SUMIF(SeasonTotals!A$2:A$9,A11050,SeasonTotals!F$2:F$9)),AND(G11050&gt;0.885,F11050&gt;=50,D11050&lt;3)),1,0)</f>
        <v>0</v>
      </c>
      <c r="J11050" s="4">
        <f t="shared" si="690"/>
        <v>0</v>
      </c>
      <c r="K11050" s="5">
        <f t="shared" si="691"/>
        <v>0</v>
      </c>
    </row>
    <row r="11051" spans="1:11" x14ac:dyDescent="0.25">
      <c r="A11051" t="s">
        <v>129</v>
      </c>
      <c r="B11051" t="s">
        <v>52</v>
      </c>
      <c r="C11051">
        <v>1</v>
      </c>
      <c r="D11051">
        <v>0</v>
      </c>
      <c r="E11051">
        <v>27</v>
      </c>
      <c r="F11051">
        <v>59</v>
      </c>
      <c r="G11051" s="1">
        <f t="shared" si="688"/>
        <v>1</v>
      </c>
      <c r="H11051" s="4">
        <f t="shared" si="689"/>
        <v>1</v>
      </c>
      <c r="I11051" s="5">
        <f>IF(OR(AND(F11051&gt;=50,G11051&gt;SUMIF(SeasonTotals!A$2:A$9,A11051,SeasonTotals!F$2:F$9)),AND(G11051&gt;0.885,F11051&gt;=50,D11051&lt;3)),1,0)</f>
        <v>1</v>
      </c>
      <c r="J11051" s="4">
        <f t="shared" si="690"/>
        <v>0</v>
      </c>
      <c r="K11051" s="5">
        <f t="shared" si="691"/>
        <v>0</v>
      </c>
    </row>
    <row r="11052" spans="1:11" x14ac:dyDescent="0.25">
      <c r="A11052" t="s">
        <v>129</v>
      </c>
      <c r="B11052" t="s">
        <v>52</v>
      </c>
      <c r="C11052">
        <v>1</v>
      </c>
      <c r="D11052">
        <v>4</v>
      </c>
      <c r="E11052">
        <v>25</v>
      </c>
      <c r="F11052">
        <v>58</v>
      </c>
      <c r="G11052" s="1">
        <f t="shared" si="688"/>
        <v>0.86206896551724133</v>
      </c>
      <c r="H11052" s="4">
        <f t="shared" si="689"/>
        <v>0</v>
      </c>
      <c r="I11052" s="5">
        <f>IF(OR(AND(F11052&gt;=50,G11052&gt;SUMIF(SeasonTotals!A$2:A$9,A11052,SeasonTotals!F$2:F$9)),AND(G11052&gt;0.885,F11052&gt;=50,D11052&lt;3)),1,0)</f>
        <v>0</v>
      </c>
      <c r="J11052" s="4">
        <f t="shared" si="690"/>
        <v>0</v>
      </c>
      <c r="K11052" s="5">
        <f t="shared" si="691"/>
        <v>0</v>
      </c>
    </row>
    <row r="11053" spans="1:11" x14ac:dyDescent="0.25">
      <c r="A11053" t="s">
        <v>129</v>
      </c>
      <c r="B11053" t="s">
        <v>52</v>
      </c>
      <c r="C11053">
        <v>1</v>
      </c>
      <c r="D11053">
        <v>2</v>
      </c>
      <c r="E11053">
        <v>28</v>
      </c>
      <c r="F11053">
        <v>65</v>
      </c>
      <c r="G11053" s="1">
        <f t="shared" si="688"/>
        <v>0.93333333333333335</v>
      </c>
      <c r="H11053" s="4">
        <f t="shared" si="689"/>
        <v>1</v>
      </c>
      <c r="I11053" s="5">
        <f>IF(OR(AND(F11053&gt;=50,G11053&gt;SUMIF(SeasonTotals!A$2:A$9,A11053,SeasonTotals!F$2:F$9)),AND(G11053&gt;0.885,F11053&gt;=50,D11053&lt;3)),1,0)</f>
        <v>1</v>
      </c>
      <c r="J11053" s="4">
        <f t="shared" si="690"/>
        <v>0</v>
      </c>
      <c r="K11053" s="5">
        <f t="shared" si="691"/>
        <v>0</v>
      </c>
    </row>
    <row r="11054" spans="1:11" x14ac:dyDescent="0.25">
      <c r="A11054" t="s">
        <v>129</v>
      </c>
      <c r="B11054" t="s">
        <v>52</v>
      </c>
      <c r="C11054">
        <v>1</v>
      </c>
      <c r="D11054">
        <v>4</v>
      </c>
      <c r="E11054">
        <v>35</v>
      </c>
      <c r="F11054">
        <v>59</v>
      </c>
      <c r="G11054" s="1">
        <f t="shared" si="688"/>
        <v>0.89743589743589747</v>
      </c>
      <c r="H11054" s="4">
        <f t="shared" si="689"/>
        <v>0</v>
      </c>
      <c r="I11054" s="5">
        <f>IF(OR(AND(F11054&gt;=50,G11054&gt;SUMIF(SeasonTotals!A$2:A$9,A11054,SeasonTotals!F$2:F$9)),AND(G11054&gt;0.885,F11054&gt;=50,D11054&lt;3)),1,0)</f>
        <v>0</v>
      </c>
      <c r="J11054" s="4">
        <f t="shared" si="690"/>
        <v>0</v>
      </c>
      <c r="K11054" s="5">
        <f t="shared" si="691"/>
        <v>0</v>
      </c>
    </row>
    <row r="11055" spans="1:11" x14ac:dyDescent="0.25">
      <c r="A11055" t="s">
        <v>129</v>
      </c>
      <c r="B11055" t="s">
        <v>52</v>
      </c>
      <c r="C11055">
        <v>1</v>
      </c>
      <c r="D11055">
        <v>3</v>
      </c>
      <c r="E11055">
        <v>35</v>
      </c>
      <c r="F11055">
        <v>60</v>
      </c>
      <c r="G11055" s="1">
        <f t="shared" si="688"/>
        <v>0.92105263157894735</v>
      </c>
      <c r="H11055" s="4">
        <f t="shared" si="689"/>
        <v>1</v>
      </c>
      <c r="I11055" s="5">
        <f>IF(OR(AND(F11055&gt;=50,G11055&gt;SUMIF(SeasonTotals!A$2:A$9,A11055,SeasonTotals!F$2:F$9)),AND(G11055&gt;0.885,F11055&gt;=50,D11055&lt;3)),1,0)</f>
        <v>1</v>
      </c>
      <c r="J11055" s="4">
        <f t="shared" si="690"/>
        <v>0</v>
      </c>
      <c r="K11055" s="5">
        <f t="shared" si="691"/>
        <v>0</v>
      </c>
    </row>
    <row r="11056" spans="1:11" x14ac:dyDescent="0.25">
      <c r="A11056" t="s">
        <v>129</v>
      </c>
      <c r="B11056" t="s">
        <v>52</v>
      </c>
      <c r="C11056">
        <v>1</v>
      </c>
      <c r="D11056">
        <v>2</v>
      </c>
      <c r="E11056">
        <v>8</v>
      </c>
      <c r="F11056">
        <v>40</v>
      </c>
      <c r="G11056" s="1">
        <f t="shared" si="688"/>
        <v>0.8</v>
      </c>
      <c r="H11056" s="4">
        <f t="shared" si="689"/>
        <v>0</v>
      </c>
      <c r="I11056" s="5">
        <f>IF(OR(AND(F11056&gt;=50,G11056&gt;SUMIF(SeasonTotals!A$2:A$9,A11056,SeasonTotals!F$2:F$9)),AND(G11056&gt;0.885,F11056&gt;=50,D11056&lt;3)),1,0)</f>
        <v>0</v>
      </c>
      <c r="J11056" s="4">
        <f t="shared" si="690"/>
        <v>1</v>
      </c>
      <c r="K11056" s="5">
        <f t="shared" si="691"/>
        <v>1</v>
      </c>
    </row>
    <row r="11057" spans="1:11" x14ac:dyDescent="0.25">
      <c r="A11057" t="s">
        <v>129</v>
      </c>
      <c r="B11057" t="s">
        <v>52</v>
      </c>
      <c r="C11057">
        <v>1</v>
      </c>
      <c r="D11057">
        <v>2</v>
      </c>
      <c r="E11057">
        <v>24</v>
      </c>
      <c r="F11057">
        <v>60</v>
      </c>
      <c r="G11057" s="1">
        <f t="shared" si="688"/>
        <v>0.92307692307692313</v>
      </c>
      <c r="H11057" s="4">
        <f t="shared" si="689"/>
        <v>1</v>
      </c>
      <c r="I11057" s="5">
        <f>IF(OR(AND(F11057&gt;=50,G11057&gt;SUMIF(SeasonTotals!A$2:A$9,A11057,SeasonTotals!F$2:F$9)),AND(G11057&gt;0.885,F11057&gt;=50,D11057&lt;3)),1,0)</f>
        <v>1</v>
      </c>
      <c r="J11057" s="4">
        <f t="shared" si="690"/>
        <v>0</v>
      </c>
      <c r="K11057" s="5">
        <f t="shared" si="691"/>
        <v>0</v>
      </c>
    </row>
    <row r="11058" spans="1:11" x14ac:dyDescent="0.25">
      <c r="A11058" t="s">
        <v>129</v>
      </c>
      <c r="B11058" t="s">
        <v>52</v>
      </c>
      <c r="C11058">
        <v>1</v>
      </c>
      <c r="D11058">
        <v>3</v>
      </c>
      <c r="E11058">
        <v>28</v>
      </c>
      <c r="F11058">
        <v>64</v>
      </c>
      <c r="G11058" s="1">
        <f t="shared" si="688"/>
        <v>0.90322580645161288</v>
      </c>
      <c r="H11058" s="4">
        <f t="shared" si="689"/>
        <v>0</v>
      </c>
      <c r="I11058" s="5">
        <f>IF(OR(AND(F11058&gt;=50,G11058&gt;SUMIF(SeasonTotals!A$2:A$9,A11058,SeasonTotals!F$2:F$9)),AND(G11058&gt;0.885,F11058&gt;=50,D11058&lt;3)),1,0)</f>
        <v>0</v>
      </c>
      <c r="J11058" s="4">
        <f t="shared" si="690"/>
        <v>0</v>
      </c>
      <c r="K11058" s="5">
        <f t="shared" si="691"/>
        <v>0</v>
      </c>
    </row>
    <row r="11059" spans="1:11" x14ac:dyDescent="0.25">
      <c r="A11059" t="s">
        <v>129</v>
      </c>
      <c r="B11059" t="s">
        <v>52</v>
      </c>
      <c r="C11059">
        <v>1</v>
      </c>
      <c r="D11059">
        <v>3</v>
      </c>
      <c r="E11059">
        <v>34</v>
      </c>
      <c r="F11059">
        <v>65</v>
      </c>
      <c r="G11059" s="1">
        <f t="shared" si="688"/>
        <v>0.91891891891891897</v>
      </c>
      <c r="H11059" s="4">
        <f t="shared" si="689"/>
        <v>1</v>
      </c>
      <c r="I11059" s="5">
        <f>IF(OR(AND(F11059&gt;=50,G11059&gt;SUMIF(SeasonTotals!A$2:A$9,A11059,SeasonTotals!F$2:F$9)),AND(G11059&gt;0.885,F11059&gt;=50,D11059&lt;3)),1,0)</f>
        <v>1</v>
      </c>
      <c r="J11059" s="4">
        <f t="shared" si="690"/>
        <v>0</v>
      </c>
      <c r="K11059" s="5">
        <f t="shared" si="691"/>
        <v>0</v>
      </c>
    </row>
    <row r="11060" spans="1:11" x14ac:dyDescent="0.25">
      <c r="A11060" t="s">
        <v>129</v>
      </c>
      <c r="B11060" t="s">
        <v>52</v>
      </c>
      <c r="C11060">
        <v>1</v>
      </c>
      <c r="D11060">
        <v>1</v>
      </c>
      <c r="E11060">
        <v>38</v>
      </c>
      <c r="F11060">
        <v>60</v>
      </c>
      <c r="G11060" s="1">
        <f t="shared" si="688"/>
        <v>0.97435897435897434</v>
      </c>
      <c r="H11060" s="4">
        <f t="shared" si="689"/>
        <v>1</v>
      </c>
      <c r="I11060" s="5">
        <f>IF(OR(AND(F11060&gt;=50,G11060&gt;SUMIF(SeasonTotals!A$2:A$9,A11060,SeasonTotals!F$2:F$9)),AND(G11060&gt;0.885,F11060&gt;=50,D11060&lt;3)),1,0)</f>
        <v>1</v>
      </c>
      <c r="J11060" s="4">
        <f t="shared" si="690"/>
        <v>0</v>
      </c>
      <c r="K11060" s="5">
        <f t="shared" si="691"/>
        <v>0</v>
      </c>
    </row>
    <row r="11061" spans="1:11" x14ac:dyDescent="0.25">
      <c r="A11061" t="s">
        <v>129</v>
      </c>
      <c r="B11061" t="s">
        <v>52</v>
      </c>
      <c r="C11061">
        <v>1</v>
      </c>
      <c r="D11061">
        <v>2</v>
      </c>
      <c r="E11061">
        <v>25</v>
      </c>
      <c r="F11061">
        <v>59</v>
      </c>
      <c r="G11061" s="1">
        <f t="shared" si="688"/>
        <v>0.92592592592592593</v>
      </c>
      <c r="H11061" s="4">
        <f t="shared" si="689"/>
        <v>1</v>
      </c>
      <c r="I11061" s="5">
        <f>IF(OR(AND(F11061&gt;=50,G11061&gt;SUMIF(SeasonTotals!A$2:A$9,A11061,SeasonTotals!F$2:F$9)),AND(G11061&gt;0.885,F11061&gt;=50,D11061&lt;3)),1,0)</f>
        <v>1</v>
      </c>
      <c r="J11061" s="4">
        <f t="shared" si="690"/>
        <v>0</v>
      </c>
      <c r="K11061" s="5">
        <f t="shared" si="691"/>
        <v>0</v>
      </c>
    </row>
    <row r="11062" spans="1:11" x14ac:dyDescent="0.25">
      <c r="A11062" t="s">
        <v>129</v>
      </c>
      <c r="B11062" t="s">
        <v>52</v>
      </c>
      <c r="C11062">
        <v>1</v>
      </c>
      <c r="D11062">
        <v>3</v>
      </c>
      <c r="E11062">
        <v>32</v>
      </c>
      <c r="F11062">
        <v>59</v>
      </c>
      <c r="G11062" s="1">
        <f t="shared" si="688"/>
        <v>0.91428571428571426</v>
      </c>
      <c r="H11062" s="4">
        <f t="shared" si="689"/>
        <v>1</v>
      </c>
      <c r="I11062" s="5">
        <f>IF(OR(AND(F11062&gt;=50,G11062&gt;SUMIF(SeasonTotals!A$2:A$9,A11062,SeasonTotals!F$2:F$9)),AND(G11062&gt;0.885,F11062&gt;=50,D11062&lt;3)),1,0)</f>
        <v>1</v>
      </c>
      <c r="J11062" s="4">
        <f t="shared" si="690"/>
        <v>0</v>
      </c>
      <c r="K11062" s="5">
        <f t="shared" si="691"/>
        <v>0</v>
      </c>
    </row>
    <row r="11063" spans="1:11" x14ac:dyDescent="0.25">
      <c r="A11063" t="s">
        <v>129</v>
      </c>
      <c r="B11063" t="s">
        <v>52</v>
      </c>
      <c r="C11063">
        <v>1</v>
      </c>
      <c r="D11063">
        <v>3</v>
      </c>
      <c r="E11063">
        <v>27</v>
      </c>
      <c r="F11063">
        <v>59</v>
      </c>
      <c r="G11063" s="1">
        <f t="shared" si="688"/>
        <v>0.9</v>
      </c>
      <c r="H11063" s="4">
        <f t="shared" si="689"/>
        <v>0</v>
      </c>
      <c r="I11063" s="5">
        <f>IF(OR(AND(F11063&gt;=50,G11063&gt;SUMIF(SeasonTotals!A$2:A$9,A11063,SeasonTotals!F$2:F$9)),AND(G11063&gt;0.885,F11063&gt;=50,D11063&lt;3)),1,0)</f>
        <v>0</v>
      </c>
      <c r="J11063" s="4">
        <f t="shared" si="690"/>
        <v>0</v>
      </c>
      <c r="K11063" s="5">
        <f t="shared" si="691"/>
        <v>0</v>
      </c>
    </row>
    <row r="11064" spans="1:11" x14ac:dyDescent="0.25">
      <c r="A11064" t="s">
        <v>129</v>
      </c>
      <c r="B11064" t="s">
        <v>52</v>
      </c>
      <c r="C11064">
        <v>1</v>
      </c>
      <c r="D11064">
        <v>2</v>
      </c>
      <c r="E11064">
        <v>39</v>
      </c>
      <c r="F11064">
        <v>60</v>
      </c>
      <c r="G11064" s="1">
        <f t="shared" si="688"/>
        <v>0.95121951219512191</v>
      </c>
      <c r="H11064" s="4">
        <f t="shared" si="689"/>
        <v>1</v>
      </c>
      <c r="I11064" s="5">
        <f>IF(OR(AND(F11064&gt;=50,G11064&gt;SUMIF(SeasonTotals!A$2:A$9,A11064,SeasonTotals!F$2:F$9)),AND(G11064&gt;0.885,F11064&gt;=50,D11064&lt;3)),1,0)</f>
        <v>1</v>
      </c>
      <c r="J11064" s="4">
        <f t="shared" si="690"/>
        <v>0</v>
      </c>
      <c r="K11064" s="5">
        <f t="shared" si="691"/>
        <v>0</v>
      </c>
    </row>
    <row r="11065" spans="1:11" x14ac:dyDescent="0.25">
      <c r="A11065" t="s">
        <v>129</v>
      </c>
      <c r="B11065" t="s">
        <v>52</v>
      </c>
      <c r="C11065">
        <v>1</v>
      </c>
      <c r="D11065">
        <v>3</v>
      </c>
      <c r="E11065">
        <v>22</v>
      </c>
      <c r="F11065">
        <v>60</v>
      </c>
      <c r="G11065" s="1">
        <f t="shared" si="688"/>
        <v>0.88</v>
      </c>
      <c r="H11065" s="4">
        <f t="shared" si="689"/>
        <v>0</v>
      </c>
      <c r="I11065" s="5">
        <f>IF(OR(AND(F11065&gt;=50,G11065&gt;SUMIF(SeasonTotals!A$2:A$9,A11065,SeasonTotals!F$2:F$9)),AND(G11065&gt;0.885,F11065&gt;=50,D11065&lt;3)),1,0)</f>
        <v>0</v>
      </c>
      <c r="J11065" s="4">
        <f t="shared" si="690"/>
        <v>0</v>
      </c>
      <c r="K11065" s="5">
        <f t="shared" si="691"/>
        <v>0</v>
      </c>
    </row>
    <row r="11066" spans="1:11" x14ac:dyDescent="0.25">
      <c r="A11066" t="s">
        <v>129</v>
      </c>
      <c r="B11066" t="s">
        <v>52</v>
      </c>
      <c r="C11066">
        <v>1</v>
      </c>
      <c r="D11066">
        <v>1</v>
      </c>
      <c r="E11066">
        <v>19</v>
      </c>
      <c r="F11066">
        <v>60</v>
      </c>
      <c r="G11066" s="1">
        <f t="shared" si="688"/>
        <v>0.95</v>
      </c>
      <c r="H11066" s="4">
        <f t="shared" si="689"/>
        <v>1</v>
      </c>
      <c r="I11066" s="5">
        <f>IF(OR(AND(F11066&gt;=50,G11066&gt;SUMIF(SeasonTotals!A$2:A$9,A11066,SeasonTotals!F$2:F$9)),AND(G11066&gt;0.885,F11066&gt;=50,D11066&lt;3)),1,0)</f>
        <v>1</v>
      </c>
      <c r="J11066" s="4">
        <f t="shared" si="690"/>
        <v>0</v>
      </c>
      <c r="K11066" s="5">
        <f t="shared" si="691"/>
        <v>0</v>
      </c>
    </row>
    <row r="11067" spans="1:11" x14ac:dyDescent="0.25">
      <c r="A11067" t="s">
        <v>129</v>
      </c>
      <c r="B11067" t="s">
        <v>52</v>
      </c>
      <c r="C11067">
        <v>1</v>
      </c>
      <c r="D11067">
        <v>2</v>
      </c>
      <c r="E11067">
        <v>29</v>
      </c>
      <c r="F11067">
        <v>62</v>
      </c>
      <c r="G11067" s="1">
        <f t="shared" si="688"/>
        <v>0.93548387096774188</v>
      </c>
      <c r="H11067" s="4">
        <f t="shared" si="689"/>
        <v>1</v>
      </c>
      <c r="I11067" s="5">
        <f>IF(OR(AND(F11067&gt;=50,G11067&gt;SUMIF(SeasonTotals!A$2:A$9,A11067,SeasonTotals!F$2:F$9)),AND(G11067&gt;0.885,F11067&gt;=50,D11067&lt;3)),1,0)</f>
        <v>1</v>
      </c>
      <c r="J11067" s="4">
        <f t="shared" si="690"/>
        <v>0</v>
      </c>
      <c r="K11067" s="5">
        <f t="shared" si="691"/>
        <v>0</v>
      </c>
    </row>
    <row r="11068" spans="1:11" x14ac:dyDescent="0.25">
      <c r="A11068" t="s">
        <v>129</v>
      </c>
      <c r="B11068" t="s">
        <v>52</v>
      </c>
      <c r="C11068">
        <v>1</v>
      </c>
      <c r="D11068">
        <v>1</v>
      </c>
      <c r="E11068">
        <v>26</v>
      </c>
      <c r="F11068">
        <v>60</v>
      </c>
      <c r="G11068" s="1">
        <f t="shared" si="688"/>
        <v>0.96296296296296291</v>
      </c>
      <c r="H11068" s="4">
        <f t="shared" si="689"/>
        <v>1</v>
      </c>
      <c r="I11068" s="5">
        <f>IF(OR(AND(F11068&gt;=50,G11068&gt;SUMIF(SeasonTotals!A$2:A$9,A11068,SeasonTotals!F$2:F$9)),AND(G11068&gt;0.885,F11068&gt;=50,D11068&lt;3)),1,0)</f>
        <v>1</v>
      </c>
      <c r="J11068" s="4">
        <f t="shared" si="690"/>
        <v>0</v>
      </c>
      <c r="K11068" s="5">
        <f t="shared" si="691"/>
        <v>0</v>
      </c>
    </row>
    <row r="11069" spans="1:11" x14ac:dyDescent="0.25">
      <c r="A11069" t="s">
        <v>129</v>
      </c>
      <c r="B11069" t="s">
        <v>52</v>
      </c>
      <c r="C11069">
        <v>1</v>
      </c>
      <c r="D11069">
        <v>2</v>
      </c>
      <c r="E11069">
        <v>24</v>
      </c>
      <c r="F11069">
        <v>59</v>
      </c>
      <c r="G11069" s="1">
        <f t="shared" si="688"/>
        <v>0.92307692307692313</v>
      </c>
      <c r="H11069" s="4">
        <f t="shared" si="689"/>
        <v>1</v>
      </c>
      <c r="I11069" s="5">
        <f>IF(OR(AND(F11069&gt;=50,G11069&gt;SUMIF(SeasonTotals!A$2:A$9,A11069,SeasonTotals!F$2:F$9)),AND(G11069&gt;0.885,F11069&gt;=50,D11069&lt;3)),1,0)</f>
        <v>1</v>
      </c>
      <c r="J11069" s="4">
        <f t="shared" si="690"/>
        <v>0</v>
      </c>
      <c r="K11069" s="5">
        <f t="shared" si="691"/>
        <v>0</v>
      </c>
    </row>
    <row r="11070" spans="1:11" x14ac:dyDescent="0.25">
      <c r="A11070" t="s">
        <v>129</v>
      </c>
      <c r="B11070" t="s">
        <v>52</v>
      </c>
      <c r="C11070">
        <v>1</v>
      </c>
      <c r="D11070">
        <v>0</v>
      </c>
      <c r="E11070">
        <v>40</v>
      </c>
      <c r="F11070">
        <v>60</v>
      </c>
      <c r="G11070" s="1">
        <f t="shared" si="688"/>
        <v>1</v>
      </c>
      <c r="H11070" s="4">
        <f t="shared" si="689"/>
        <v>1</v>
      </c>
      <c r="I11070" s="5">
        <f>IF(OR(AND(F11070&gt;=50,G11070&gt;SUMIF(SeasonTotals!A$2:A$9,A11070,SeasonTotals!F$2:F$9)),AND(G11070&gt;0.885,F11070&gt;=50,D11070&lt;3)),1,0)</f>
        <v>1</v>
      </c>
      <c r="J11070" s="4">
        <f t="shared" si="690"/>
        <v>0</v>
      </c>
      <c r="K11070" s="5">
        <f t="shared" si="691"/>
        <v>0</v>
      </c>
    </row>
    <row r="11071" spans="1:11" x14ac:dyDescent="0.25">
      <c r="A11071" t="s">
        <v>129</v>
      </c>
      <c r="B11071" t="s">
        <v>52</v>
      </c>
      <c r="C11071">
        <v>1</v>
      </c>
      <c r="D11071">
        <v>6</v>
      </c>
      <c r="E11071">
        <v>16</v>
      </c>
      <c r="F11071">
        <v>40</v>
      </c>
      <c r="G11071" s="1">
        <f t="shared" si="688"/>
        <v>0.72727272727272729</v>
      </c>
      <c r="H11071" s="4">
        <f t="shared" si="689"/>
        <v>0</v>
      </c>
      <c r="I11071" s="5">
        <f>IF(OR(AND(F11071&gt;=50,G11071&gt;SUMIF(SeasonTotals!A$2:A$9,A11071,SeasonTotals!F$2:F$9)),AND(G11071&gt;0.885,F11071&gt;=50,D11071&lt;3)),1,0)</f>
        <v>0</v>
      </c>
      <c r="J11071" s="4">
        <f t="shared" si="690"/>
        <v>1</v>
      </c>
      <c r="K11071" s="5">
        <f t="shared" si="691"/>
        <v>1</v>
      </c>
    </row>
    <row r="11072" spans="1:11" x14ac:dyDescent="0.25">
      <c r="A11072" t="s">
        <v>129</v>
      </c>
      <c r="B11072" t="s">
        <v>52</v>
      </c>
      <c r="C11072">
        <v>1</v>
      </c>
      <c r="D11072">
        <v>2</v>
      </c>
      <c r="E11072">
        <v>32</v>
      </c>
      <c r="F11072">
        <v>64</v>
      </c>
      <c r="G11072" s="1">
        <f t="shared" si="688"/>
        <v>0.94117647058823528</v>
      </c>
      <c r="H11072" s="4">
        <f t="shared" si="689"/>
        <v>1</v>
      </c>
      <c r="I11072" s="5">
        <f>IF(OR(AND(F11072&gt;=50,G11072&gt;SUMIF(SeasonTotals!A$2:A$9,A11072,SeasonTotals!F$2:F$9)),AND(G11072&gt;0.885,F11072&gt;=50,D11072&lt;3)),1,0)</f>
        <v>1</v>
      </c>
      <c r="J11072" s="4">
        <f t="shared" si="690"/>
        <v>0</v>
      </c>
      <c r="K11072" s="5">
        <f t="shared" si="691"/>
        <v>0</v>
      </c>
    </row>
    <row r="11073" spans="1:11" x14ac:dyDescent="0.25">
      <c r="A11073" t="s">
        <v>129</v>
      </c>
      <c r="B11073" t="s">
        <v>52</v>
      </c>
      <c r="C11073">
        <v>1</v>
      </c>
      <c r="D11073">
        <v>2</v>
      </c>
      <c r="E11073">
        <v>24</v>
      </c>
      <c r="F11073">
        <v>64</v>
      </c>
      <c r="G11073" s="1">
        <f t="shared" si="688"/>
        <v>0.92307692307692313</v>
      </c>
      <c r="H11073" s="4">
        <f t="shared" si="689"/>
        <v>1</v>
      </c>
      <c r="I11073" s="5">
        <f>IF(OR(AND(F11073&gt;=50,G11073&gt;SUMIF(SeasonTotals!A$2:A$9,A11073,SeasonTotals!F$2:F$9)),AND(G11073&gt;0.885,F11073&gt;=50,D11073&lt;3)),1,0)</f>
        <v>1</v>
      </c>
      <c r="J11073" s="4">
        <f t="shared" si="690"/>
        <v>0</v>
      </c>
      <c r="K11073" s="5">
        <f t="shared" si="691"/>
        <v>0</v>
      </c>
    </row>
    <row r="11074" spans="1:11" x14ac:dyDescent="0.25">
      <c r="A11074" t="s">
        <v>129</v>
      </c>
      <c r="B11074" t="s">
        <v>52</v>
      </c>
      <c r="C11074">
        <v>1</v>
      </c>
      <c r="D11074">
        <v>2</v>
      </c>
      <c r="E11074">
        <v>24</v>
      </c>
      <c r="F11074">
        <v>63</v>
      </c>
      <c r="G11074" s="1">
        <f t="shared" ref="G11074:G11137" si="692">E11074/MAX(1,SUM(D11074:E11074))</f>
        <v>0.92307692307692313</v>
      </c>
      <c r="H11074" s="4">
        <f t="shared" ref="H11074:H11137" si="693">IF(AND(F11074&gt;=50,OR(G11074&gt;0.913,AND(G11074&gt;0.885,D11074&lt;3))),1,0)</f>
        <v>1</v>
      </c>
      <c r="I11074" s="5">
        <f>IF(OR(AND(F11074&gt;=50,G11074&gt;SUMIF(SeasonTotals!A$2:A$9,A11074,SeasonTotals!F$2:F$9)),AND(G11074&gt;0.885,F11074&gt;=50,D11074&lt;3)),1,0)</f>
        <v>1</v>
      </c>
      <c r="J11074" s="4">
        <f t="shared" ref="J11074:J11137" si="694">IF(G11074&lt;0.85,1,0)</f>
        <v>0</v>
      </c>
      <c r="K11074" s="5">
        <f t="shared" ref="K11074:K11137" si="695">IF(F11074&lt;55,1,0)</f>
        <v>0</v>
      </c>
    </row>
    <row r="11075" spans="1:11" x14ac:dyDescent="0.25">
      <c r="A11075" t="s">
        <v>129</v>
      </c>
      <c r="B11075" t="s">
        <v>52</v>
      </c>
      <c r="C11075">
        <v>1</v>
      </c>
      <c r="D11075">
        <v>2</v>
      </c>
      <c r="E11075">
        <v>20</v>
      </c>
      <c r="F11075">
        <v>58</v>
      </c>
      <c r="G11075" s="1">
        <f t="shared" si="692"/>
        <v>0.90909090909090906</v>
      </c>
      <c r="H11075" s="4">
        <f t="shared" si="693"/>
        <v>1</v>
      </c>
      <c r="I11075" s="5">
        <f>IF(OR(AND(F11075&gt;=50,G11075&gt;SUMIF(SeasonTotals!A$2:A$9,A11075,SeasonTotals!F$2:F$9)),AND(G11075&gt;0.885,F11075&gt;=50,D11075&lt;3)),1,0)</f>
        <v>1</v>
      </c>
      <c r="J11075" s="4">
        <f t="shared" si="694"/>
        <v>0</v>
      </c>
      <c r="K11075" s="5">
        <f t="shared" si="695"/>
        <v>0</v>
      </c>
    </row>
    <row r="11076" spans="1:11" x14ac:dyDescent="0.25">
      <c r="A11076" t="s">
        <v>129</v>
      </c>
      <c r="B11076" t="s">
        <v>52</v>
      </c>
      <c r="C11076">
        <v>1</v>
      </c>
      <c r="D11076">
        <v>4</v>
      </c>
      <c r="E11076">
        <v>10</v>
      </c>
      <c r="F11076">
        <v>20</v>
      </c>
      <c r="G11076" s="1">
        <f t="shared" si="692"/>
        <v>0.7142857142857143</v>
      </c>
      <c r="H11076" s="4">
        <f t="shared" si="693"/>
        <v>0</v>
      </c>
      <c r="I11076" s="5">
        <f>IF(OR(AND(F11076&gt;=50,G11076&gt;SUMIF(SeasonTotals!A$2:A$9,A11076,SeasonTotals!F$2:F$9)),AND(G11076&gt;0.885,F11076&gt;=50,D11076&lt;3)),1,0)</f>
        <v>0</v>
      </c>
      <c r="J11076" s="4">
        <f t="shared" si="694"/>
        <v>1</v>
      </c>
      <c r="K11076" s="5">
        <f t="shared" si="695"/>
        <v>1</v>
      </c>
    </row>
    <row r="11077" spans="1:11" x14ac:dyDescent="0.25">
      <c r="A11077" t="s">
        <v>129</v>
      </c>
      <c r="B11077" t="s">
        <v>52</v>
      </c>
      <c r="C11077">
        <v>1</v>
      </c>
      <c r="D11077">
        <v>3</v>
      </c>
      <c r="E11077">
        <v>29</v>
      </c>
      <c r="F11077">
        <v>60</v>
      </c>
      <c r="G11077" s="1">
        <f t="shared" si="692"/>
        <v>0.90625</v>
      </c>
      <c r="H11077" s="4">
        <f t="shared" si="693"/>
        <v>0</v>
      </c>
      <c r="I11077" s="5">
        <f>IF(OR(AND(F11077&gt;=50,G11077&gt;SUMIF(SeasonTotals!A$2:A$9,A11077,SeasonTotals!F$2:F$9)),AND(G11077&gt;0.885,F11077&gt;=50,D11077&lt;3)),1,0)</f>
        <v>0</v>
      </c>
      <c r="J11077" s="4">
        <f t="shared" si="694"/>
        <v>0</v>
      </c>
      <c r="K11077" s="5">
        <f t="shared" si="695"/>
        <v>0</v>
      </c>
    </row>
    <row r="11078" spans="1:11" x14ac:dyDescent="0.25">
      <c r="A11078" t="s">
        <v>129</v>
      </c>
      <c r="B11078" t="s">
        <v>52</v>
      </c>
      <c r="C11078">
        <v>1</v>
      </c>
      <c r="D11078">
        <v>1</v>
      </c>
      <c r="E11078">
        <v>9</v>
      </c>
      <c r="F11078">
        <v>24</v>
      </c>
      <c r="G11078" s="1">
        <f t="shared" si="692"/>
        <v>0.9</v>
      </c>
      <c r="H11078" s="4">
        <f t="shared" si="693"/>
        <v>0</v>
      </c>
      <c r="I11078" s="5">
        <f>IF(OR(AND(F11078&gt;=50,G11078&gt;SUMIF(SeasonTotals!A$2:A$9,A11078,SeasonTotals!F$2:F$9)),AND(G11078&gt;0.885,F11078&gt;=50,D11078&lt;3)),1,0)</f>
        <v>0</v>
      </c>
      <c r="J11078" s="4">
        <f t="shared" si="694"/>
        <v>0</v>
      </c>
      <c r="K11078" s="5">
        <f t="shared" si="695"/>
        <v>1</v>
      </c>
    </row>
    <row r="11079" spans="1:11" x14ac:dyDescent="0.25">
      <c r="A11079" t="s">
        <v>129</v>
      </c>
      <c r="B11079" t="s">
        <v>52</v>
      </c>
      <c r="C11079">
        <v>1</v>
      </c>
      <c r="D11079">
        <v>4</v>
      </c>
      <c r="E11079">
        <v>40</v>
      </c>
      <c r="F11079">
        <v>64</v>
      </c>
      <c r="G11079" s="1">
        <f t="shared" si="692"/>
        <v>0.90909090909090906</v>
      </c>
      <c r="H11079" s="4">
        <f t="shared" si="693"/>
        <v>0</v>
      </c>
      <c r="I11079" s="5">
        <f>IF(OR(AND(F11079&gt;=50,G11079&gt;SUMIF(SeasonTotals!A$2:A$9,A11079,SeasonTotals!F$2:F$9)),AND(G11079&gt;0.885,F11079&gt;=50,D11079&lt;3)),1,0)</f>
        <v>0</v>
      </c>
      <c r="J11079" s="4">
        <f t="shared" si="694"/>
        <v>0</v>
      </c>
      <c r="K11079" s="5">
        <f t="shared" si="695"/>
        <v>0</v>
      </c>
    </row>
    <row r="11080" spans="1:11" x14ac:dyDescent="0.25">
      <c r="A11080" t="s">
        <v>129</v>
      </c>
      <c r="B11080" t="s">
        <v>52</v>
      </c>
      <c r="C11080">
        <v>1</v>
      </c>
      <c r="D11080">
        <v>3</v>
      </c>
      <c r="E11080">
        <v>19</v>
      </c>
      <c r="F11080">
        <v>58</v>
      </c>
      <c r="G11080" s="1">
        <f t="shared" si="692"/>
        <v>0.86363636363636365</v>
      </c>
      <c r="H11080" s="4">
        <f t="shared" si="693"/>
        <v>0</v>
      </c>
      <c r="I11080" s="5">
        <f>IF(OR(AND(F11080&gt;=50,G11080&gt;SUMIF(SeasonTotals!A$2:A$9,A11080,SeasonTotals!F$2:F$9)),AND(G11080&gt;0.885,F11080&gt;=50,D11080&lt;3)),1,0)</f>
        <v>0</v>
      </c>
      <c r="J11080" s="4">
        <f t="shared" si="694"/>
        <v>0</v>
      </c>
      <c r="K11080" s="5">
        <f t="shared" si="695"/>
        <v>0</v>
      </c>
    </row>
    <row r="11081" spans="1:11" x14ac:dyDescent="0.25">
      <c r="A11081" t="s">
        <v>129</v>
      </c>
      <c r="B11081" t="s">
        <v>52</v>
      </c>
      <c r="C11081">
        <v>1</v>
      </c>
      <c r="D11081">
        <v>1</v>
      </c>
      <c r="E11081">
        <v>26</v>
      </c>
      <c r="F11081">
        <v>60</v>
      </c>
      <c r="G11081" s="1">
        <f t="shared" si="692"/>
        <v>0.96296296296296291</v>
      </c>
      <c r="H11081" s="4">
        <f t="shared" si="693"/>
        <v>1</v>
      </c>
      <c r="I11081" s="5">
        <f>IF(OR(AND(F11081&gt;=50,G11081&gt;SUMIF(SeasonTotals!A$2:A$9,A11081,SeasonTotals!F$2:F$9)),AND(G11081&gt;0.885,F11081&gt;=50,D11081&lt;3)),1,0)</f>
        <v>1</v>
      </c>
      <c r="J11081" s="4">
        <f t="shared" si="694"/>
        <v>0</v>
      </c>
      <c r="K11081" s="5">
        <f t="shared" si="695"/>
        <v>0</v>
      </c>
    </row>
    <row r="11082" spans="1:11" x14ac:dyDescent="0.25">
      <c r="A11082" t="s">
        <v>129</v>
      </c>
      <c r="B11082" t="s">
        <v>52</v>
      </c>
      <c r="C11082">
        <v>1</v>
      </c>
      <c r="D11082">
        <v>2</v>
      </c>
      <c r="E11082">
        <v>39</v>
      </c>
      <c r="F11082">
        <v>59</v>
      </c>
      <c r="G11082" s="1">
        <f t="shared" si="692"/>
        <v>0.95121951219512191</v>
      </c>
      <c r="H11082" s="4">
        <f t="shared" si="693"/>
        <v>1</v>
      </c>
      <c r="I11082" s="5">
        <f>IF(OR(AND(F11082&gt;=50,G11082&gt;SUMIF(SeasonTotals!A$2:A$9,A11082,SeasonTotals!F$2:F$9)),AND(G11082&gt;0.885,F11082&gt;=50,D11082&lt;3)),1,0)</f>
        <v>1</v>
      </c>
      <c r="J11082" s="4">
        <f t="shared" si="694"/>
        <v>0</v>
      </c>
      <c r="K11082" s="5">
        <f t="shared" si="695"/>
        <v>0</v>
      </c>
    </row>
    <row r="11083" spans="1:11" x14ac:dyDescent="0.25">
      <c r="A11083" t="s">
        <v>129</v>
      </c>
      <c r="B11083" t="s">
        <v>52</v>
      </c>
      <c r="C11083">
        <v>1</v>
      </c>
      <c r="D11083">
        <v>1</v>
      </c>
      <c r="E11083">
        <v>25</v>
      </c>
      <c r="F11083">
        <v>59</v>
      </c>
      <c r="G11083" s="1">
        <f t="shared" si="692"/>
        <v>0.96153846153846156</v>
      </c>
      <c r="H11083" s="4">
        <f t="shared" si="693"/>
        <v>1</v>
      </c>
      <c r="I11083" s="5">
        <f>IF(OR(AND(F11083&gt;=50,G11083&gt;SUMIF(SeasonTotals!A$2:A$9,A11083,SeasonTotals!F$2:F$9)),AND(G11083&gt;0.885,F11083&gt;=50,D11083&lt;3)),1,0)</f>
        <v>1</v>
      </c>
      <c r="J11083" s="4">
        <f t="shared" si="694"/>
        <v>0</v>
      </c>
      <c r="K11083" s="5">
        <f t="shared" si="695"/>
        <v>0</v>
      </c>
    </row>
    <row r="11084" spans="1:11" x14ac:dyDescent="0.25">
      <c r="A11084" t="s">
        <v>129</v>
      </c>
      <c r="B11084" t="s">
        <v>52</v>
      </c>
      <c r="C11084">
        <v>1</v>
      </c>
      <c r="D11084">
        <v>2</v>
      </c>
      <c r="E11084">
        <v>26</v>
      </c>
      <c r="F11084">
        <v>65</v>
      </c>
      <c r="G11084" s="1">
        <f t="shared" si="692"/>
        <v>0.9285714285714286</v>
      </c>
      <c r="H11084" s="4">
        <f t="shared" si="693"/>
        <v>1</v>
      </c>
      <c r="I11084" s="5">
        <f>IF(OR(AND(F11084&gt;=50,G11084&gt;SUMIF(SeasonTotals!A$2:A$9,A11084,SeasonTotals!F$2:F$9)),AND(G11084&gt;0.885,F11084&gt;=50,D11084&lt;3)),1,0)</f>
        <v>1</v>
      </c>
      <c r="J11084" s="4">
        <f t="shared" si="694"/>
        <v>0</v>
      </c>
      <c r="K11084" s="5">
        <f t="shared" si="695"/>
        <v>0</v>
      </c>
    </row>
    <row r="11085" spans="1:11" x14ac:dyDescent="0.25">
      <c r="A11085" t="s">
        <v>129</v>
      </c>
      <c r="B11085" t="s">
        <v>52</v>
      </c>
      <c r="C11085">
        <v>1</v>
      </c>
      <c r="D11085">
        <v>2</v>
      </c>
      <c r="E11085">
        <v>26</v>
      </c>
      <c r="F11085">
        <v>65</v>
      </c>
      <c r="G11085" s="1">
        <f t="shared" si="692"/>
        <v>0.9285714285714286</v>
      </c>
      <c r="H11085" s="4">
        <f t="shared" si="693"/>
        <v>1</v>
      </c>
      <c r="I11085" s="5">
        <f>IF(OR(AND(F11085&gt;=50,G11085&gt;SUMIF(SeasonTotals!A$2:A$9,A11085,SeasonTotals!F$2:F$9)),AND(G11085&gt;0.885,F11085&gt;=50,D11085&lt;3)),1,0)</f>
        <v>1</v>
      </c>
      <c r="J11085" s="4">
        <f t="shared" si="694"/>
        <v>0</v>
      </c>
      <c r="K11085" s="5">
        <f t="shared" si="695"/>
        <v>0</v>
      </c>
    </row>
    <row r="11086" spans="1:11" x14ac:dyDescent="0.25">
      <c r="A11086" t="s">
        <v>129</v>
      </c>
      <c r="B11086" t="s">
        <v>52</v>
      </c>
      <c r="C11086">
        <v>1</v>
      </c>
      <c r="D11086">
        <v>3</v>
      </c>
      <c r="E11086">
        <v>28</v>
      </c>
      <c r="F11086">
        <v>60</v>
      </c>
      <c r="G11086" s="1">
        <f t="shared" si="692"/>
        <v>0.90322580645161288</v>
      </c>
      <c r="H11086" s="4">
        <f t="shared" si="693"/>
        <v>0</v>
      </c>
      <c r="I11086" s="5">
        <f>IF(OR(AND(F11086&gt;=50,G11086&gt;SUMIF(SeasonTotals!A$2:A$9,A11086,SeasonTotals!F$2:F$9)),AND(G11086&gt;0.885,F11086&gt;=50,D11086&lt;3)),1,0)</f>
        <v>0</v>
      </c>
      <c r="J11086" s="4">
        <f t="shared" si="694"/>
        <v>0</v>
      </c>
      <c r="K11086" s="5">
        <f t="shared" si="695"/>
        <v>0</v>
      </c>
    </row>
    <row r="11087" spans="1:11" x14ac:dyDescent="0.25">
      <c r="A11087" t="s">
        <v>129</v>
      </c>
      <c r="B11087" t="s">
        <v>52</v>
      </c>
      <c r="C11087">
        <v>1</v>
      </c>
      <c r="D11087">
        <v>4</v>
      </c>
      <c r="E11087">
        <v>20</v>
      </c>
      <c r="F11087">
        <v>45</v>
      </c>
      <c r="G11087" s="1">
        <f t="shared" si="692"/>
        <v>0.83333333333333337</v>
      </c>
      <c r="H11087" s="4">
        <f t="shared" si="693"/>
        <v>0</v>
      </c>
      <c r="I11087" s="5">
        <f>IF(OR(AND(F11087&gt;=50,G11087&gt;SUMIF(SeasonTotals!A$2:A$9,A11087,SeasonTotals!F$2:F$9)),AND(G11087&gt;0.885,F11087&gt;=50,D11087&lt;3)),1,0)</f>
        <v>0</v>
      </c>
      <c r="J11087" s="4">
        <f t="shared" si="694"/>
        <v>1</v>
      </c>
      <c r="K11087" s="5">
        <f t="shared" si="695"/>
        <v>1</v>
      </c>
    </row>
    <row r="11088" spans="1:11" x14ac:dyDescent="0.25">
      <c r="A11088" t="s">
        <v>129</v>
      </c>
      <c r="B11088" t="s">
        <v>52</v>
      </c>
      <c r="C11088">
        <v>1</v>
      </c>
      <c r="D11088">
        <v>2</v>
      </c>
      <c r="E11088">
        <v>23</v>
      </c>
      <c r="F11088">
        <v>60</v>
      </c>
      <c r="G11088" s="1">
        <f t="shared" si="692"/>
        <v>0.92</v>
      </c>
      <c r="H11088" s="4">
        <f t="shared" si="693"/>
        <v>1</v>
      </c>
      <c r="I11088" s="5">
        <f>IF(OR(AND(F11088&gt;=50,G11088&gt;SUMIF(SeasonTotals!A$2:A$9,A11088,SeasonTotals!F$2:F$9)),AND(G11088&gt;0.885,F11088&gt;=50,D11088&lt;3)),1,0)</f>
        <v>1</v>
      </c>
      <c r="J11088" s="4">
        <f t="shared" si="694"/>
        <v>0</v>
      </c>
      <c r="K11088" s="5">
        <f t="shared" si="695"/>
        <v>0</v>
      </c>
    </row>
    <row r="11089" spans="1:11" x14ac:dyDescent="0.25">
      <c r="A11089" t="s">
        <v>129</v>
      </c>
      <c r="B11089" t="s">
        <v>52</v>
      </c>
      <c r="C11089">
        <v>1</v>
      </c>
      <c r="D11089">
        <v>5</v>
      </c>
      <c r="E11089">
        <v>30</v>
      </c>
      <c r="F11089">
        <v>60</v>
      </c>
      <c r="G11089" s="1">
        <f t="shared" si="692"/>
        <v>0.8571428571428571</v>
      </c>
      <c r="H11089" s="4">
        <f t="shared" si="693"/>
        <v>0</v>
      </c>
      <c r="I11089" s="5">
        <f>IF(OR(AND(F11089&gt;=50,G11089&gt;SUMIF(SeasonTotals!A$2:A$9,A11089,SeasonTotals!F$2:F$9)),AND(G11089&gt;0.885,F11089&gt;=50,D11089&lt;3)),1,0)</f>
        <v>0</v>
      </c>
      <c r="J11089" s="4">
        <f t="shared" si="694"/>
        <v>0</v>
      </c>
      <c r="K11089" s="5">
        <f t="shared" si="695"/>
        <v>0</v>
      </c>
    </row>
    <row r="11090" spans="1:11" x14ac:dyDescent="0.25">
      <c r="A11090" t="s">
        <v>129</v>
      </c>
      <c r="B11090" t="s">
        <v>52</v>
      </c>
      <c r="C11090">
        <v>1</v>
      </c>
      <c r="D11090">
        <v>1</v>
      </c>
      <c r="E11090">
        <v>33</v>
      </c>
      <c r="F11090">
        <v>64</v>
      </c>
      <c r="G11090" s="1">
        <f t="shared" si="692"/>
        <v>0.97058823529411764</v>
      </c>
      <c r="H11090" s="4">
        <f t="shared" si="693"/>
        <v>1</v>
      </c>
      <c r="I11090" s="5">
        <f>IF(OR(AND(F11090&gt;=50,G11090&gt;SUMIF(SeasonTotals!A$2:A$9,A11090,SeasonTotals!F$2:F$9)),AND(G11090&gt;0.885,F11090&gt;=50,D11090&lt;3)),1,0)</f>
        <v>1</v>
      </c>
      <c r="J11090" s="4">
        <f t="shared" si="694"/>
        <v>0</v>
      </c>
      <c r="K11090" s="5">
        <f t="shared" si="695"/>
        <v>0</v>
      </c>
    </row>
    <row r="11091" spans="1:11" x14ac:dyDescent="0.25">
      <c r="A11091" t="s">
        <v>129</v>
      </c>
      <c r="B11091" t="s">
        <v>52</v>
      </c>
      <c r="C11091">
        <v>1</v>
      </c>
      <c r="D11091">
        <v>0</v>
      </c>
      <c r="E11091">
        <v>34</v>
      </c>
      <c r="F11091">
        <v>60</v>
      </c>
      <c r="G11091" s="1">
        <f t="shared" si="692"/>
        <v>1</v>
      </c>
      <c r="H11091" s="4">
        <f t="shared" si="693"/>
        <v>1</v>
      </c>
      <c r="I11091" s="5">
        <f>IF(OR(AND(F11091&gt;=50,G11091&gt;SUMIF(SeasonTotals!A$2:A$9,A11091,SeasonTotals!F$2:F$9)),AND(G11091&gt;0.885,F11091&gt;=50,D11091&lt;3)),1,0)</f>
        <v>1</v>
      </c>
      <c r="J11091" s="4">
        <f t="shared" si="694"/>
        <v>0</v>
      </c>
      <c r="K11091" s="5">
        <f t="shared" si="695"/>
        <v>0</v>
      </c>
    </row>
    <row r="11092" spans="1:11" x14ac:dyDescent="0.25">
      <c r="A11092" t="s">
        <v>129</v>
      </c>
      <c r="B11092" t="s">
        <v>52</v>
      </c>
      <c r="C11092">
        <v>1</v>
      </c>
      <c r="D11092">
        <v>2</v>
      </c>
      <c r="E11092">
        <v>26</v>
      </c>
      <c r="F11092">
        <v>60</v>
      </c>
      <c r="G11092" s="1">
        <f t="shared" si="692"/>
        <v>0.9285714285714286</v>
      </c>
      <c r="H11092" s="4">
        <f t="shared" si="693"/>
        <v>1</v>
      </c>
      <c r="I11092" s="5">
        <f>IF(OR(AND(F11092&gt;=50,G11092&gt;SUMIF(SeasonTotals!A$2:A$9,A11092,SeasonTotals!F$2:F$9)),AND(G11092&gt;0.885,F11092&gt;=50,D11092&lt;3)),1,0)</f>
        <v>1</v>
      </c>
      <c r="J11092" s="4">
        <f t="shared" si="694"/>
        <v>0</v>
      </c>
      <c r="K11092" s="5">
        <f t="shared" si="695"/>
        <v>0</v>
      </c>
    </row>
    <row r="11093" spans="1:11" x14ac:dyDescent="0.25">
      <c r="A11093" t="s">
        <v>129</v>
      </c>
      <c r="B11093" t="s">
        <v>52</v>
      </c>
      <c r="C11093">
        <v>1</v>
      </c>
      <c r="D11093">
        <v>2</v>
      </c>
      <c r="E11093">
        <v>24</v>
      </c>
      <c r="F11093">
        <v>60</v>
      </c>
      <c r="G11093" s="1">
        <f t="shared" si="692"/>
        <v>0.92307692307692313</v>
      </c>
      <c r="H11093" s="4">
        <f t="shared" si="693"/>
        <v>1</v>
      </c>
      <c r="I11093" s="5">
        <f>IF(OR(AND(F11093&gt;=50,G11093&gt;SUMIF(SeasonTotals!A$2:A$9,A11093,SeasonTotals!F$2:F$9)),AND(G11093&gt;0.885,F11093&gt;=50,D11093&lt;3)),1,0)</f>
        <v>1</v>
      </c>
      <c r="J11093" s="4">
        <f t="shared" si="694"/>
        <v>0</v>
      </c>
      <c r="K11093" s="5">
        <f t="shared" si="695"/>
        <v>0</v>
      </c>
    </row>
    <row r="11094" spans="1:11" x14ac:dyDescent="0.25">
      <c r="A11094" t="s">
        <v>129</v>
      </c>
      <c r="B11094" t="s">
        <v>52</v>
      </c>
      <c r="C11094">
        <v>1</v>
      </c>
      <c r="D11094">
        <v>2</v>
      </c>
      <c r="E11094">
        <v>24</v>
      </c>
      <c r="F11094">
        <v>65</v>
      </c>
      <c r="G11094" s="1">
        <f t="shared" si="692"/>
        <v>0.92307692307692313</v>
      </c>
      <c r="H11094" s="4">
        <f t="shared" si="693"/>
        <v>1</v>
      </c>
      <c r="I11094" s="5">
        <f>IF(OR(AND(F11094&gt;=50,G11094&gt;SUMIF(SeasonTotals!A$2:A$9,A11094,SeasonTotals!F$2:F$9)),AND(G11094&gt;0.885,F11094&gt;=50,D11094&lt;3)),1,0)</f>
        <v>1</v>
      </c>
      <c r="J11094" s="4">
        <f t="shared" si="694"/>
        <v>0</v>
      </c>
      <c r="K11094" s="5">
        <f t="shared" si="695"/>
        <v>0</v>
      </c>
    </row>
    <row r="11095" spans="1:11" x14ac:dyDescent="0.25">
      <c r="A11095" t="s">
        <v>129</v>
      </c>
      <c r="B11095" t="s">
        <v>52</v>
      </c>
      <c r="C11095">
        <v>1</v>
      </c>
      <c r="D11095">
        <v>3</v>
      </c>
      <c r="E11095">
        <v>36</v>
      </c>
      <c r="F11095">
        <v>58</v>
      </c>
      <c r="G11095" s="1">
        <f t="shared" si="692"/>
        <v>0.92307692307692313</v>
      </c>
      <c r="H11095" s="4">
        <f t="shared" si="693"/>
        <v>1</v>
      </c>
      <c r="I11095" s="5">
        <f>IF(OR(AND(F11095&gt;=50,G11095&gt;SUMIF(SeasonTotals!A$2:A$9,A11095,SeasonTotals!F$2:F$9)),AND(G11095&gt;0.885,F11095&gt;=50,D11095&lt;3)),1,0)</f>
        <v>1</v>
      </c>
      <c r="J11095" s="4">
        <f t="shared" si="694"/>
        <v>0</v>
      </c>
      <c r="K11095" s="5">
        <f t="shared" si="695"/>
        <v>0</v>
      </c>
    </row>
    <row r="11096" spans="1:11" x14ac:dyDescent="0.25">
      <c r="A11096" t="s">
        <v>129</v>
      </c>
      <c r="B11096" t="s">
        <v>52</v>
      </c>
      <c r="C11096">
        <v>1</v>
      </c>
      <c r="D11096">
        <v>1</v>
      </c>
      <c r="E11096">
        <v>20</v>
      </c>
      <c r="F11096">
        <v>65</v>
      </c>
      <c r="G11096" s="1">
        <f t="shared" si="692"/>
        <v>0.95238095238095233</v>
      </c>
      <c r="H11096" s="4">
        <f t="shared" si="693"/>
        <v>1</v>
      </c>
      <c r="I11096" s="5">
        <f>IF(OR(AND(F11096&gt;=50,G11096&gt;SUMIF(SeasonTotals!A$2:A$9,A11096,SeasonTotals!F$2:F$9)),AND(G11096&gt;0.885,F11096&gt;=50,D11096&lt;3)),1,0)</f>
        <v>1</v>
      </c>
      <c r="J11096" s="4">
        <f t="shared" si="694"/>
        <v>0</v>
      </c>
      <c r="K11096" s="5">
        <f t="shared" si="695"/>
        <v>0</v>
      </c>
    </row>
    <row r="11097" spans="1:11" x14ac:dyDescent="0.25">
      <c r="A11097" t="s">
        <v>129</v>
      </c>
      <c r="B11097" t="s">
        <v>52</v>
      </c>
      <c r="C11097">
        <v>1</v>
      </c>
      <c r="D11097">
        <v>2</v>
      </c>
      <c r="E11097">
        <v>35</v>
      </c>
      <c r="F11097">
        <v>65</v>
      </c>
      <c r="G11097" s="1">
        <f t="shared" si="692"/>
        <v>0.94594594594594594</v>
      </c>
      <c r="H11097" s="4">
        <f t="shared" si="693"/>
        <v>1</v>
      </c>
      <c r="I11097" s="5">
        <f>IF(OR(AND(F11097&gt;=50,G11097&gt;SUMIF(SeasonTotals!A$2:A$9,A11097,SeasonTotals!F$2:F$9)),AND(G11097&gt;0.885,F11097&gt;=50,D11097&lt;3)),1,0)</f>
        <v>1</v>
      </c>
      <c r="J11097" s="4">
        <f t="shared" si="694"/>
        <v>0</v>
      </c>
      <c r="K11097" s="5">
        <f t="shared" si="695"/>
        <v>0</v>
      </c>
    </row>
    <row r="11098" spans="1:11" x14ac:dyDescent="0.25">
      <c r="A11098" t="s">
        <v>129</v>
      </c>
      <c r="B11098" t="s">
        <v>52</v>
      </c>
      <c r="C11098">
        <v>1</v>
      </c>
      <c r="D11098">
        <v>3</v>
      </c>
      <c r="E11098">
        <v>22</v>
      </c>
      <c r="F11098">
        <v>60</v>
      </c>
      <c r="G11098" s="1">
        <f t="shared" si="692"/>
        <v>0.88</v>
      </c>
      <c r="H11098" s="4">
        <f t="shared" si="693"/>
        <v>0</v>
      </c>
      <c r="I11098" s="5">
        <f>IF(OR(AND(F11098&gt;=50,G11098&gt;SUMIF(SeasonTotals!A$2:A$9,A11098,SeasonTotals!F$2:F$9)),AND(G11098&gt;0.885,F11098&gt;=50,D11098&lt;3)),1,0)</f>
        <v>0</v>
      </c>
      <c r="J11098" s="4">
        <f t="shared" si="694"/>
        <v>0</v>
      </c>
      <c r="K11098" s="5">
        <f t="shared" si="695"/>
        <v>0</v>
      </c>
    </row>
    <row r="11099" spans="1:11" x14ac:dyDescent="0.25">
      <c r="A11099" t="s">
        <v>129</v>
      </c>
      <c r="B11099" t="s">
        <v>52</v>
      </c>
      <c r="C11099">
        <v>1</v>
      </c>
      <c r="D11099">
        <v>3</v>
      </c>
      <c r="E11099">
        <v>25</v>
      </c>
      <c r="F11099">
        <v>59</v>
      </c>
      <c r="G11099" s="1">
        <f t="shared" si="692"/>
        <v>0.8928571428571429</v>
      </c>
      <c r="H11099" s="4">
        <f t="shared" si="693"/>
        <v>0</v>
      </c>
      <c r="I11099" s="5">
        <f>IF(OR(AND(F11099&gt;=50,G11099&gt;SUMIF(SeasonTotals!A$2:A$9,A11099,SeasonTotals!F$2:F$9)),AND(G11099&gt;0.885,F11099&gt;=50,D11099&lt;3)),1,0)</f>
        <v>0</v>
      </c>
      <c r="J11099" s="4">
        <f t="shared" si="694"/>
        <v>0</v>
      </c>
      <c r="K11099" s="5">
        <f t="shared" si="695"/>
        <v>0</v>
      </c>
    </row>
    <row r="11100" spans="1:11" x14ac:dyDescent="0.25">
      <c r="A11100" t="s">
        <v>129</v>
      </c>
      <c r="B11100" t="s">
        <v>52</v>
      </c>
      <c r="C11100">
        <v>1</v>
      </c>
      <c r="D11100">
        <v>5</v>
      </c>
      <c r="E11100">
        <v>25</v>
      </c>
      <c r="F11100">
        <v>63</v>
      </c>
      <c r="G11100" s="1">
        <f t="shared" si="692"/>
        <v>0.83333333333333337</v>
      </c>
      <c r="H11100" s="4">
        <f t="shared" si="693"/>
        <v>0</v>
      </c>
      <c r="I11100" s="5">
        <f>IF(OR(AND(F11100&gt;=50,G11100&gt;SUMIF(SeasonTotals!A$2:A$9,A11100,SeasonTotals!F$2:F$9)),AND(G11100&gt;0.885,F11100&gt;=50,D11100&lt;3)),1,0)</f>
        <v>0</v>
      </c>
      <c r="J11100" s="4">
        <f t="shared" si="694"/>
        <v>1</v>
      </c>
      <c r="K11100" s="5">
        <f t="shared" si="695"/>
        <v>0</v>
      </c>
    </row>
    <row r="11101" spans="1:11" x14ac:dyDescent="0.25">
      <c r="A11101" t="s">
        <v>129</v>
      </c>
      <c r="B11101" t="s">
        <v>52</v>
      </c>
      <c r="C11101">
        <v>1</v>
      </c>
      <c r="D11101">
        <v>4</v>
      </c>
      <c r="E11101">
        <v>19</v>
      </c>
      <c r="F11101">
        <v>57</v>
      </c>
      <c r="G11101" s="1">
        <f t="shared" si="692"/>
        <v>0.82608695652173914</v>
      </c>
      <c r="H11101" s="4">
        <f t="shared" si="693"/>
        <v>0</v>
      </c>
      <c r="I11101" s="5">
        <f>IF(OR(AND(F11101&gt;=50,G11101&gt;SUMIF(SeasonTotals!A$2:A$9,A11101,SeasonTotals!F$2:F$9)),AND(G11101&gt;0.885,F11101&gt;=50,D11101&lt;3)),1,0)</f>
        <v>0</v>
      </c>
      <c r="J11101" s="4">
        <f t="shared" si="694"/>
        <v>1</v>
      </c>
      <c r="K11101" s="5">
        <f t="shared" si="695"/>
        <v>0</v>
      </c>
    </row>
    <row r="11102" spans="1:11" x14ac:dyDescent="0.25">
      <c r="A11102" t="s">
        <v>129</v>
      </c>
      <c r="B11102" t="s">
        <v>53</v>
      </c>
      <c r="C11102">
        <v>1</v>
      </c>
      <c r="D11102">
        <v>3</v>
      </c>
      <c r="E11102">
        <v>38</v>
      </c>
      <c r="F11102">
        <v>64</v>
      </c>
      <c r="G11102" s="1">
        <f t="shared" si="692"/>
        <v>0.92682926829268297</v>
      </c>
      <c r="H11102" s="4">
        <f t="shared" si="693"/>
        <v>1</v>
      </c>
      <c r="I11102" s="5">
        <f>IF(OR(AND(F11102&gt;=50,G11102&gt;SUMIF(SeasonTotals!A$2:A$9,A11102,SeasonTotals!F$2:F$9)),AND(G11102&gt;0.885,F11102&gt;=50,D11102&lt;3)),1,0)</f>
        <v>1</v>
      </c>
      <c r="J11102" s="4">
        <f t="shared" si="694"/>
        <v>0</v>
      </c>
      <c r="K11102" s="5">
        <f t="shared" si="695"/>
        <v>0</v>
      </c>
    </row>
    <row r="11103" spans="1:11" x14ac:dyDescent="0.25">
      <c r="A11103" t="s">
        <v>129</v>
      </c>
      <c r="B11103" t="s">
        <v>53</v>
      </c>
      <c r="C11103">
        <v>1</v>
      </c>
      <c r="D11103">
        <v>0</v>
      </c>
      <c r="E11103">
        <v>36</v>
      </c>
      <c r="F11103">
        <v>60</v>
      </c>
      <c r="G11103" s="1">
        <f t="shared" si="692"/>
        <v>1</v>
      </c>
      <c r="H11103" s="4">
        <f t="shared" si="693"/>
        <v>1</v>
      </c>
      <c r="I11103" s="5">
        <f>IF(OR(AND(F11103&gt;=50,G11103&gt;SUMIF(SeasonTotals!A$2:A$9,A11103,SeasonTotals!F$2:F$9)),AND(G11103&gt;0.885,F11103&gt;=50,D11103&lt;3)),1,0)</f>
        <v>1</v>
      </c>
      <c r="J11103" s="4">
        <f t="shared" si="694"/>
        <v>0</v>
      </c>
      <c r="K11103" s="5">
        <f t="shared" si="695"/>
        <v>0</v>
      </c>
    </row>
    <row r="11104" spans="1:11" x14ac:dyDescent="0.25">
      <c r="A11104" t="s">
        <v>129</v>
      </c>
      <c r="B11104" t="s">
        <v>53</v>
      </c>
      <c r="C11104">
        <v>1</v>
      </c>
      <c r="D11104">
        <v>1</v>
      </c>
      <c r="E11104">
        <v>36</v>
      </c>
      <c r="F11104">
        <v>60</v>
      </c>
      <c r="G11104" s="1">
        <f t="shared" si="692"/>
        <v>0.97297297297297303</v>
      </c>
      <c r="H11104" s="4">
        <f t="shared" si="693"/>
        <v>1</v>
      </c>
      <c r="I11104" s="5">
        <f>IF(OR(AND(F11104&gt;=50,G11104&gt;SUMIF(SeasonTotals!A$2:A$9,A11104,SeasonTotals!F$2:F$9)),AND(G11104&gt;0.885,F11104&gt;=50,D11104&lt;3)),1,0)</f>
        <v>1</v>
      </c>
      <c r="J11104" s="4">
        <f t="shared" si="694"/>
        <v>0</v>
      </c>
      <c r="K11104" s="5">
        <f t="shared" si="695"/>
        <v>0</v>
      </c>
    </row>
    <row r="11105" spans="1:11" x14ac:dyDescent="0.25">
      <c r="A11105" t="s">
        <v>129</v>
      </c>
      <c r="B11105" t="s">
        <v>53</v>
      </c>
      <c r="C11105">
        <v>1</v>
      </c>
      <c r="D11105">
        <v>1</v>
      </c>
      <c r="E11105">
        <v>24</v>
      </c>
      <c r="F11105">
        <v>60</v>
      </c>
      <c r="G11105" s="1">
        <f t="shared" si="692"/>
        <v>0.96</v>
      </c>
      <c r="H11105" s="4">
        <f t="shared" si="693"/>
        <v>1</v>
      </c>
      <c r="I11105" s="5">
        <f>IF(OR(AND(F11105&gt;=50,G11105&gt;SUMIF(SeasonTotals!A$2:A$9,A11105,SeasonTotals!F$2:F$9)),AND(G11105&gt;0.885,F11105&gt;=50,D11105&lt;3)),1,0)</f>
        <v>1</v>
      </c>
      <c r="J11105" s="4">
        <f t="shared" si="694"/>
        <v>0</v>
      </c>
      <c r="K11105" s="5">
        <f t="shared" si="695"/>
        <v>0</v>
      </c>
    </row>
    <row r="11106" spans="1:11" x14ac:dyDescent="0.25">
      <c r="A11106" t="s">
        <v>129</v>
      </c>
      <c r="B11106" t="s">
        <v>53</v>
      </c>
      <c r="C11106">
        <v>1</v>
      </c>
      <c r="D11106">
        <v>1</v>
      </c>
      <c r="E11106">
        <v>30</v>
      </c>
      <c r="F11106">
        <v>60</v>
      </c>
      <c r="G11106" s="1">
        <f t="shared" si="692"/>
        <v>0.967741935483871</v>
      </c>
      <c r="H11106" s="4">
        <f t="shared" si="693"/>
        <v>1</v>
      </c>
      <c r="I11106" s="5">
        <f>IF(OR(AND(F11106&gt;=50,G11106&gt;SUMIF(SeasonTotals!A$2:A$9,A11106,SeasonTotals!F$2:F$9)),AND(G11106&gt;0.885,F11106&gt;=50,D11106&lt;3)),1,0)</f>
        <v>1</v>
      </c>
      <c r="J11106" s="4">
        <f t="shared" si="694"/>
        <v>0</v>
      </c>
      <c r="K11106" s="5">
        <f t="shared" si="695"/>
        <v>0</v>
      </c>
    </row>
    <row r="11107" spans="1:11" x14ac:dyDescent="0.25">
      <c r="A11107" t="s">
        <v>129</v>
      </c>
      <c r="B11107" t="s">
        <v>53</v>
      </c>
      <c r="C11107">
        <v>1</v>
      </c>
      <c r="D11107">
        <v>4</v>
      </c>
      <c r="E11107">
        <v>17</v>
      </c>
      <c r="F11107">
        <v>32</v>
      </c>
      <c r="G11107" s="1">
        <f t="shared" si="692"/>
        <v>0.80952380952380953</v>
      </c>
      <c r="H11107" s="4">
        <f t="shared" si="693"/>
        <v>0</v>
      </c>
      <c r="I11107" s="5">
        <f>IF(OR(AND(F11107&gt;=50,G11107&gt;SUMIF(SeasonTotals!A$2:A$9,A11107,SeasonTotals!F$2:F$9)),AND(G11107&gt;0.885,F11107&gt;=50,D11107&lt;3)),1,0)</f>
        <v>0</v>
      </c>
      <c r="J11107" s="4">
        <f t="shared" si="694"/>
        <v>1</v>
      </c>
      <c r="K11107" s="5">
        <f t="shared" si="695"/>
        <v>1</v>
      </c>
    </row>
    <row r="11108" spans="1:11" x14ac:dyDescent="0.25">
      <c r="A11108" t="s">
        <v>129</v>
      </c>
      <c r="B11108" t="s">
        <v>53</v>
      </c>
      <c r="C11108">
        <v>1</v>
      </c>
      <c r="D11108">
        <v>2</v>
      </c>
      <c r="E11108">
        <v>25</v>
      </c>
      <c r="F11108">
        <v>65</v>
      </c>
      <c r="G11108" s="1">
        <f t="shared" si="692"/>
        <v>0.92592592592592593</v>
      </c>
      <c r="H11108" s="4">
        <f t="shared" si="693"/>
        <v>1</v>
      </c>
      <c r="I11108" s="5">
        <f>IF(OR(AND(F11108&gt;=50,G11108&gt;SUMIF(SeasonTotals!A$2:A$9,A11108,SeasonTotals!F$2:F$9)),AND(G11108&gt;0.885,F11108&gt;=50,D11108&lt;3)),1,0)</f>
        <v>1</v>
      </c>
      <c r="J11108" s="4">
        <f t="shared" si="694"/>
        <v>0</v>
      </c>
      <c r="K11108" s="5">
        <f t="shared" si="695"/>
        <v>0</v>
      </c>
    </row>
    <row r="11109" spans="1:11" x14ac:dyDescent="0.25">
      <c r="A11109" t="s">
        <v>129</v>
      </c>
      <c r="B11109" t="s">
        <v>53</v>
      </c>
      <c r="C11109">
        <v>1</v>
      </c>
      <c r="D11109">
        <v>2</v>
      </c>
      <c r="E11109">
        <v>23</v>
      </c>
      <c r="F11109">
        <v>59</v>
      </c>
      <c r="G11109" s="1">
        <f t="shared" si="692"/>
        <v>0.92</v>
      </c>
      <c r="H11109" s="4">
        <f t="shared" si="693"/>
        <v>1</v>
      </c>
      <c r="I11109" s="5">
        <f>IF(OR(AND(F11109&gt;=50,G11109&gt;SUMIF(SeasonTotals!A$2:A$9,A11109,SeasonTotals!F$2:F$9)),AND(G11109&gt;0.885,F11109&gt;=50,D11109&lt;3)),1,0)</f>
        <v>1</v>
      </c>
      <c r="J11109" s="4">
        <f t="shared" si="694"/>
        <v>0</v>
      </c>
      <c r="K11109" s="5">
        <f t="shared" si="695"/>
        <v>0</v>
      </c>
    </row>
    <row r="11110" spans="1:11" x14ac:dyDescent="0.25">
      <c r="A11110" t="s">
        <v>129</v>
      </c>
      <c r="B11110" t="s">
        <v>53</v>
      </c>
      <c r="C11110">
        <v>1</v>
      </c>
      <c r="D11110">
        <v>4</v>
      </c>
      <c r="E11110">
        <v>24</v>
      </c>
      <c r="F11110">
        <v>59</v>
      </c>
      <c r="G11110" s="1">
        <f t="shared" si="692"/>
        <v>0.8571428571428571</v>
      </c>
      <c r="H11110" s="4">
        <f t="shared" si="693"/>
        <v>0</v>
      </c>
      <c r="I11110" s="5">
        <f>IF(OR(AND(F11110&gt;=50,G11110&gt;SUMIF(SeasonTotals!A$2:A$9,A11110,SeasonTotals!F$2:F$9)),AND(G11110&gt;0.885,F11110&gt;=50,D11110&lt;3)),1,0)</f>
        <v>0</v>
      </c>
      <c r="J11110" s="4">
        <f t="shared" si="694"/>
        <v>0</v>
      </c>
      <c r="K11110" s="5">
        <f t="shared" si="695"/>
        <v>0</v>
      </c>
    </row>
    <row r="11111" spans="1:11" x14ac:dyDescent="0.25">
      <c r="A11111" t="s">
        <v>129</v>
      </c>
      <c r="B11111" t="s">
        <v>53</v>
      </c>
      <c r="C11111">
        <v>1</v>
      </c>
      <c r="D11111">
        <v>3</v>
      </c>
      <c r="E11111">
        <v>24</v>
      </c>
      <c r="F11111">
        <v>60</v>
      </c>
      <c r="G11111" s="1">
        <f t="shared" si="692"/>
        <v>0.88888888888888884</v>
      </c>
      <c r="H11111" s="4">
        <f t="shared" si="693"/>
        <v>0</v>
      </c>
      <c r="I11111" s="5">
        <f>IF(OR(AND(F11111&gt;=50,G11111&gt;SUMIF(SeasonTotals!A$2:A$9,A11111,SeasonTotals!F$2:F$9)),AND(G11111&gt;0.885,F11111&gt;=50,D11111&lt;3)),1,0)</f>
        <v>0</v>
      </c>
      <c r="J11111" s="4">
        <f t="shared" si="694"/>
        <v>0</v>
      </c>
      <c r="K11111" s="5">
        <f t="shared" si="695"/>
        <v>0</v>
      </c>
    </row>
    <row r="11112" spans="1:11" x14ac:dyDescent="0.25">
      <c r="A11112" t="s">
        <v>129</v>
      </c>
      <c r="B11112" t="s">
        <v>53</v>
      </c>
      <c r="C11112">
        <v>1</v>
      </c>
      <c r="D11112">
        <v>1</v>
      </c>
      <c r="E11112">
        <v>7</v>
      </c>
      <c r="F11112">
        <v>1</v>
      </c>
      <c r="G11112" s="1">
        <f t="shared" si="692"/>
        <v>0.875</v>
      </c>
      <c r="H11112" s="4">
        <f t="shared" si="693"/>
        <v>0</v>
      </c>
      <c r="I11112" s="5">
        <f>IF(OR(AND(F11112&gt;=50,G11112&gt;SUMIF(SeasonTotals!A$2:A$9,A11112,SeasonTotals!F$2:F$9)),AND(G11112&gt;0.885,F11112&gt;=50,D11112&lt;3)),1,0)</f>
        <v>0</v>
      </c>
      <c r="J11112" s="4">
        <f t="shared" si="694"/>
        <v>0</v>
      </c>
      <c r="K11112" s="5">
        <f t="shared" si="695"/>
        <v>1</v>
      </c>
    </row>
    <row r="11113" spans="1:11" x14ac:dyDescent="0.25">
      <c r="A11113" t="s">
        <v>129</v>
      </c>
      <c r="B11113" t="s">
        <v>53</v>
      </c>
      <c r="C11113">
        <v>1</v>
      </c>
      <c r="D11113">
        <v>2</v>
      </c>
      <c r="E11113">
        <v>28</v>
      </c>
      <c r="F11113">
        <v>59</v>
      </c>
      <c r="G11113" s="1">
        <f t="shared" si="692"/>
        <v>0.93333333333333335</v>
      </c>
      <c r="H11113" s="4">
        <f t="shared" si="693"/>
        <v>1</v>
      </c>
      <c r="I11113" s="5">
        <f>IF(OR(AND(F11113&gt;=50,G11113&gt;SUMIF(SeasonTotals!A$2:A$9,A11113,SeasonTotals!F$2:F$9)),AND(G11113&gt;0.885,F11113&gt;=50,D11113&lt;3)),1,0)</f>
        <v>1</v>
      </c>
      <c r="J11113" s="4">
        <f t="shared" si="694"/>
        <v>0</v>
      </c>
      <c r="K11113" s="5">
        <f t="shared" si="695"/>
        <v>0</v>
      </c>
    </row>
    <row r="11114" spans="1:11" x14ac:dyDescent="0.25">
      <c r="A11114" t="s">
        <v>129</v>
      </c>
      <c r="B11114" t="s">
        <v>53</v>
      </c>
      <c r="C11114">
        <v>1</v>
      </c>
      <c r="D11114">
        <v>1</v>
      </c>
      <c r="E11114">
        <v>24</v>
      </c>
      <c r="F11114">
        <v>64</v>
      </c>
      <c r="G11114" s="1">
        <f t="shared" si="692"/>
        <v>0.96</v>
      </c>
      <c r="H11114" s="4">
        <f t="shared" si="693"/>
        <v>1</v>
      </c>
      <c r="I11114" s="5">
        <f>IF(OR(AND(F11114&gt;=50,G11114&gt;SUMIF(SeasonTotals!A$2:A$9,A11114,SeasonTotals!F$2:F$9)),AND(G11114&gt;0.885,F11114&gt;=50,D11114&lt;3)),1,0)</f>
        <v>1</v>
      </c>
      <c r="J11114" s="4">
        <f t="shared" si="694"/>
        <v>0</v>
      </c>
      <c r="K11114" s="5">
        <f t="shared" si="695"/>
        <v>0</v>
      </c>
    </row>
    <row r="11115" spans="1:11" x14ac:dyDescent="0.25">
      <c r="A11115" t="s">
        <v>129</v>
      </c>
      <c r="B11115" t="s">
        <v>53</v>
      </c>
      <c r="C11115">
        <v>1</v>
      </c>
      <c r="D11115">
        <v>2</v>
      </c>
      <c r="E11115">
        <v>32</v>
      </c>
      <c r="F11115">
        <v>58</v>
      </c>
      <c r="G11115" s="1">
        <f t="shared" si="692"/>
        <v>0.94117647058823528</v>
      </c>
      <c r="H11115" s="4">
        <f t="shared" si="693"/>
        <v>1</v>
      </c>
      <c r="I11115" s="5">
        <f>IF(OR(AND(F11115&gt;=50,G11115&gt;SUMIF(SeasonTotals!A$2:A$9,A11115,SeasonTotals!F$2:F$9)),AND(G11115&gt;0.885,F11115&gt;=50,D11115&lt;3)),1,0)</f>
        <v>1</v>
      </c>
      <c r="J11115" s="4">
        <f t="shared" si="694"/>
        <v>0</v>
      </c>
      <c r="K11115" s="5">
        <f t="shared" si="695"/>
        <v>0</v>
      </c>
    </row>
    <row r="11116" spans="1:11" x14ac:dyDescent="0.25">
      <c r="A11116" t="s">
        <v>129</v>
      </c>
      <c r="B11116" t="s">
        <v>53</v>
      </c>
      <c r="C11116">
        <v>1</v>
      </c>
      <c r="D11116">
        <v>4</v>
      </c>
      <c r="E11116">
        <v>34</v>
      </c>
      <c r="F11116">
        <v>65</v>
      </c>
      <c r="G11116" s="1">
        <f t="shared" si="692"/>
        <v>0.89473684210526316</v>
      </c>
      <c r="H11116" s="4">
        <f t="shared" si="693"/>
        <v>0</v>
      </c>
      <c r="I11116" s="5">
        <f>IF(OR(AND(F11116&gt;=50,G11116&gt;SUMIF(SeasonTotals!A$2:A$9,A11116,SeasonTotals!F$2:F$9)),AND(G11116&gt;0.885,F11116&gt;=50,D11116&lt;3)),1,0)</f>
        <v>0</v>
      </c>
      <c r="J11116" s="4">
        <f t="shared" si="694"/>
        <v>0</v>
      </c>
      <c r="K11116" s="5">
        <f t="shared" si="695"/>
        <v>0</v>
      </c>
    </row>
    <row r="11117" spans="1:11" x14ac:dyDescent="0.25">
      <c r="A11117" t="s">
        <v>129</v>
      </c>
      <c r="B11117" t="s">
        <v>53</v>
      </c>
      <c r="C11117">
        <v>1</v>
      </c>
      <c r="D11117">
        <v>4</v>
      </c>
      <c r="E11117">
        <v>17</v>
      </c>
      <c r="F11117">
        <v>36</v>
      </c>
      <c r="G11117" s="1">
        <f t="shared" si="692"/>
        <v>0.80952380952380953</v>
      </c>
      <c r="H11117" s="4">
        <f t="shared" si="693"/>
        <v>0</v>
      </c>
      <c r="I11117" s="5">
        <f>IF(OR(AND(F11117&gt;=50,G11117&gt;SUMIF(SeasonTotals!A$2:A$9,A11117,SeasonTotals!F$2:F$9)),AND(G11117&gt;0.885,F11117&gt;=50,D11117&lt;3)),1,0)</f>
        <v>0</v>
      </c>
      <c r="J11117" s="4">
        <f t="shared" si="694"/>
        <v>1</v>
      </c>
      <c r="K11117" s="5">
        <f t="shared" si="695"/>
        <v>1</v>
      </c>
    </row>
    <row r="11118" spans="1:11" x14ac:dyDescent="0.25">
      <c r="A11118" t="s">
        <v>129</v>
      </c>
      <c r="B11118" t="s">
        <v>53</v>
      </c>
      <c r="C11118">
        <v>1</v>
      </c>
      <c r="D11118">
        <v>2</v>
      </c>
      <c r="E11118">
        <v>47</v>
      </c>
      <c r="F11118">
        <v>65</v>
      </c>
      <c r="G11118" s="1">
        <f t="shared" si="692"/>
        <v>0.95918367346938771</v>
      </c>
      <c r="H11118" s="4">
        <f t="shared" si="693"/>
        <v>1</v>
      </c>
      <c r="I11118" s="5">
        <f>IF(OR(AND(F11118&gt;=50,G11118&gt;SUMIF(SeasonTotals!A$2:A$9,A11118,SeasonTotals!F$2:F$9)),AND(G11118&gt;0.885,F11118&gt;=50,D11118&lt;3)),1,0)</f>
        <v>1</v>
      </c>
      <c r="J11118" s="4">
        <f t="shared" si="694"/>
        <v>0</v>
      </c>
      <c r="K11118" s="5">
        <f t="shared" si="695"/>
        <v>0</v>
      </c>
    </row>
    <row r="11119" spans="1:11" x14ac:dyDescent="0.25">
      <c r="A11119" t="s">
        <v>129</v>
      </c>
      <c r="B11119" t="s">
        <v>53</v>
      </c>
      <c r="C11119">
        <v>1</v>
      </c>
      <c r="D11119">
        <v>5</v>
      </c>
      <c r="E11119">
        <v>29</v>
      </c>
      <c r="F11119">
        <v>60</v>
      </c>
      <c r="G11119" s="1">
        <f t="shared" si="692"/>
        <v>0.8529411764705882</v>
      </c>
      <c r="H11119" s="4">
        <f t="shared" si="693"/>
        <v>0</v>
      </c>
      <c r="I11119" s="5">
        <f>IF(OR(AND(F11119&gt;=50,G11119&gt;SUMIF(SeasonTotals!A$2:A$9,A11119,SeasonTotals!F$2:F$9)),AND(G11119&gt;0.885,F11119&gt;=50,D11119&lt;3)),1,0)</f>
        <v>0</v>
      </c>
      <c r="J11119" s="4">
        <f t="shared" si="694"/>
        <v>0</v>
      </c>
      <c r="K11119" s="5">
        <f t="shared" si="695"/>
        <v>0</v>
      </c>
    </row>
    <row r="11120" spans="1:11" x14ac:dyDescent="0.25">
      <c r="A11120" t="s">
        <v>129</v>
      </c>
      <c r="B11120" t="s">
        <v>53</v>
      </c>
      <c r="C11120">
        <v>1</v>
      </c>
      <c r="D11120">
        <v>2</v>
      </c>
      <c r="E11120">
        <v>23</v>
      </c>
      <c r="F11120">
        <v>60</v>
      </c>
      <c r="G11120" s="1">
        <f t="shared" si="692"/>
        <v>0.92</v>
      </c>
      <c r="H11120" s="4">
        <f t="shared" si="693"/>
        <v>1</v>
      </c>
      <c r="I11120" s="5">
        <f>IF(OR(AND(F11120&gt;=50,G11120&gt;SUMIF(SeasonTotals!A$2:A$9,A11120,SeasonTotals!F$2:F$9)),AND(G11120&gt;0.885,F11120&gt;=50,D11120&lt;3)),1,0)</f>
        <v>1</v>
      </c>
      <c r="J11120" s="4">
        <f t="shared" si="694"/>
        <v>0</v>
      </c>
      <c r="K11120" s="5">
        <f t="shared" si="695"/>
        <v>0</v>
      </c>
    </row>
    <row r="11121" spans="1:11" x14ac:dyDescent="0.25">
      <c r="A11121" t="s">
        <v>129</v>
      </c>
      <c r="B11121" t="s">
        <v>53</v>
      </c>
      <c r="C11121">
        <v>1</v>
      </c>
      <c r="D11121">
        <v>5</v>
      </c>
      <c r="E11121">
        <v>25</v>
      </c>
      <c r="F11121">
        <v>60</v>
      </c>
      <c r="G11121" s="1">
        <f t="shared" si="692"/>
        <v>0.83333333333333337</v>
      </c>
      <c r="H11121" s="4">
        <f t="shared" si="693"/>
        <v>0</v>
      </c>
      <c r="I11121" s="5">
        <f>IF(OR(AND(F11121&gt;=50,G11121&gt;SUMIF(SeasonTotals!A$2:A$9,A11121,SeasonTotals!F$2:F$9)),AND(G11121&gt;0.885,F11121&gt;=50,D11121&lt;3)),1,0)</f>
        <v>0</v>
      </c>
      <c r="J11121" s="4">
        <f t="shared" si="694"/>
        <v>1</v>
      </c>
      <c r="K11121" s="5">
        <f t="shared" si="695"/>
        <v>0</v>
      </c>
    </row>
    <row r="11122" spans="1:11" x14ac:dyDescent="0.25">
      <c r="A11122" t="s">
        <v>129</v>
      </c>
      <c r="B11122" t="s">
        <v>53</v>
      </c>
      <c r="C11122">
        <v>1</v>
      </c>
      <c r="D11122">
        <v>2</v>
      </c>
      <c r="E11122">
        <v>23</v>
      </c>
      <c r="F11122">
        <v>58</v>
      </c>
      <c r="G11122" s="1">
        <f t="shared" si="692"/>
        <v>0.92</v>
      </c>
      <c r="H11122" s="4">
        <f t="shared" si="693"/>
        <v>1</v>
      </c>
      <c r="I11122" s="5">
        <f>IF(OR(AND(F11122&gt;=50,G11122&gt;SUMIF(SeasonTotals!A$2:A$9,A11122,SeasonTotals!F$2:F$9)),AND(G11122&gt;0.885,F11122&gt;=50,D11122&lt;3)),1,0)</f>
        <v>1</v>
      </c>
      <c r="J11122" s="4">
        <f t="shared" si="694"/>
        <v>0</v>
      </c>
      <c r="K11122" s="5">
        <f t="shared" si="695"/>
        <v>0</v>
      </c>
    </row>
    <row r="11123" spans="1:11" x14ac:dyDescent="0.25">
      <c r="A11123" t="s">
        <v>129</v>
      </c>
      <c r="B11123" t="s">
        <v>53</v>
      </c>
      <c r="C11123">
        <v>1</v>
      </c>
      <c r="D11123">
        <v>4</v>
      </c>
      <c r="E11123">
        <v>30</v>
      </c>
      <c r="F11123">
        <v>60</v>
      </c>
      <c r="G11123" s="1">
        <f t="shared" si="692"/>
        <v>0.88235294117647056</v>
      </c>
      <c r="H11123" s="4">
        <f t="shared" si="693"/>
        <v>0</v>
      </c>
      <c r="I11123" s="5">
        <f>IF(OR(AND(F11123&gt;=50,G11123&gt;SUMIF(SeasonTotals!A$2:A$9,A11123,SeasonTotals!F$2:F$9)),AND(G11123&gt;0.885,F11123&gt;=50,D11123&lt;3)),1,0)</f>
        <v>0</v>
      </c>
      <c r="J11123" s="4">
        <f t="shared" si="694"/>
        <v>0</v>
      </c>
      <c r="K11123" s="5">
        <f t="shared" si="695"/>
        <v>0</v>
      </c>
    </row>
    <row r="11124" spans="1:11" x14ac:dyDescent="0.25">
      <c r="A11124" t="s">
        <v>129</v>
      </c>
      <c r="B11124" t="s">
        <v>53</v>
      </c>
      <c r="C11124">
        <v>1</v>
      </c>
      <c r="D11124">
        <v>6</v>
      </c>
      <c r="E11124">
        <v>23</v>
      </c>
      <c r="F11124">
        <v>46</v>
      </c>
      <c r="G11124" s="1">
        <f t="shared" si="692"/>
        <v>0.7931034482758621</v>
      </c>
      <c r="H11124" s="4">
        <f t="shared" si="693"/>
        <v>0</v>
      </c>
      <c r="I11124" s="5">
        <f>IF(OR(AND(F11124&gt;=50,G11124&gt;SUMIF(SeasonTotals!A$2:A$9,A11124,SeasonTotals!F$2:F$9)),AND(G11124&gt;0.885,F11124&gt;=50,D11124&lt;3)),1,0)</f>
        <v>0</v>
      </c>
      <c r="J11124" s="4">
        <f t="shared" si="694"/>
        <v>1</v>
      </c>
      <c r="K11124" s="5">
        <f t="shared" si="695"/>
        <v>1</v>
      </c>
    </row>
    <row r="11125" spans="1:11" x14ac:dyDescent="0.25">
      <c r="A11125" t="s">
        <v>129</v>
      </c>
      <c r="B11125" t="s">
        <v>53</v>
      </c>
      <c r="C11125">
        <v>1</v>
      </c>
      <c r="D11125">
        <v>0</v>
      </c>
      <c r="E11125">
        <v>24</v>
      </c>
      <c r="F11125">
        <v>32</v>
      </c>
      <c r="G11125" s="1">
        <f t="shared" si="692"/>
        <v>1</v>
      </c>
      <c r="H11125" s="4">
        <f t="shared" si="693"/>
        <v>0</v>
      </c>
      <c r="I11125" s="5">
        <f>IF(OR(AND(F11125&gt;=50,G11125&gt;SUMIF(SeasonTotals!A$2:A$9,A11125,SeasonTotals!F$2:F$9)),AND(G11125&gt;0.885,F11125&gt;=50,D11125&lt;3)),1,0)</f>
        <v>0</v>
      </c>
      <c r="J11125" s="4">
        <f t="shared" si="694"/>
        <v>0</v>
      </c>
      <c r="K11125" s="5">
        <f t="shared" si="695"/>
        <v>1</v>
      </c>
    </row>
    <row r="11126" spans="1:11" x14ac:dyDescent="0.25">
      <c r="A11126" t="s">
        <v>129</v>
      </c>
      <c r="B11126" t="s">
        <v>53</v>
      </c>
      <c r="C11126">
        <v>1</v>
      </c>
      <c r="D11126">
        <v>0</v>
      </c>
      <c r="E11126">
        <v>33</v>
      </c>
      <c r="F11126">
        <v>59</v>
      </c>
      <c r="G11126" s="1">
        <f t="shared" si="692"/>
        <v>1</v>
      </c>
      <c r="H11126" s="4">
        <f t="shared" si="693"/>
        <v>1</v>
      </c>
      <c r="I11126" s="5">
        <f>IF(OR(AND(F11126&gt;=50,G11126&gt;SUMIF(SeasonTotals!A$2:A$9,A11126,SeasonTotals!F$2:F$9)),AND(G11126&gt;0.885,F11126&gt;=50,D11126&lt;3)),1,0)</f>
        <v>1</v>
      </c>
      <c r="J11126" s="4">
        <f t="shared" si="694"/>
        <v>0</v>
      </c>
      <c r="K11126" s="5">
        <f t="shared" si="695"/>
        <v>0</v>
      </c>
    </row>
    <row r="11127" spans="1:11" x14ac:dyDescent="0.25">
      <c r="A11127" t="s">
        <v>129</v>
      </c>
      <c r="B11127" t="s">
        <v>53</v>
      </c>
      <c r="C11127">
        <v>1</v>
      </c>
      <c r="D11127">
        <v>2</v>
      </c>
      <c r="E11127">
        <v>27</v>
      </c>
      <c r="F11127">
        <v>64</v>
      </c>
      <c r="G11127" s="1">
        <f t="shared" si="692"/>
        <v>0.93103448275862066</v>
      </c>
      <c r="H11127" s="4">
        <f t="shared" si="693"/>
        <v>1</v>
      </c>
      <c r="I11127" s="5">
        <f>IF(OR(AND(F11127&gt;=50,G11127&gt;SUMIF(SeasonTotals!A$2:A$9,A11127,SeasonTotals!F$2:F$9)),AND(G11127&gt;0.885,F11127&gt;=50,D11127&lt;3)),1,0)</f>
        <v>1</v>
      </c>
      <c r="J11127" s="4">
        <f t="shared" si="694"/>
        <v>0</v>
      </c>
      <c r="K11127" s="5">
        <f t="shared" si="695"/>
        <v>0</v>
      </c>
    </row>
    <row r="11128" spans="1:11" x14ac:dyDescent="0.25">
      <c r="A11128" t="s">
        <v>129</v>
      </c>
      <c r="B11128" t="s">
        <v>53</v>
      </c>
      <c r="C11128">
        <v>1</v>
      </c>
      <c r="D11128">
        <v>2</v>
      </c>
      <c r="E11128">
        <v>34</v>
      </c>
      <c r="F11128">
        <v>58</v>
      </c>
      <c r="G11128" s="1">
        <f t="shared" si="692"/>
        <v>0.94444444444444442</v>
      </c>
      <c r="H11128" s="4">
        <f t="shared" si="693"/>
        <v>1</v>
      </c>
      <c r="I11128" s="5">
        <f>IF(OR(AND(F11128&gt;=50,G11128&gt;SUMIF(SeasonTotals!A$2:A$9,A11128,SeasonTotals!F$2:F$9)),AND(G11128&gt;0.885,F11128&gt;=50,D11128&lt;3)),1,0)</f>
        <v>1</v>
      </c>
      <c r="J11128" s="4">
        <f t="shared" si="694"/>
        <v>0</v>
      </c>
      <c r="K11128" s="5">
        <f t="shared" si="695"/>
        <v>0</v>
      </c>
    </row>
    <row r="11129" spans="1:11" x14ac:dyDescent="0.25">
      <c r="A11129" t="s">
        <v>129</v>
      </c>
      <c r="B11129" t="s">
        <v>53</v>
      </c>
      <c r="C11129">
        <v>1</v>
      </c>
      <c r="D11129">
        <v>3</v>
      </c>
      <c r="E11129">
        <v>29</v>
      </c>
      <c r="F11129">
        <v>58</v>
      </c>
      <c r="G11129" s="1">
        <f t="shared" si="692"/>
        <v>0.90625</v>
      </c>
      <c r="H11129" s="4">
        <f t="shared" si="693"/>
        <v>0</v>
      </c>
      <c r="I11129" s="5">
        <f>IF(OR(AND(F11129&gt;=50,G11129&gt;SUMIF(SeasonTotals!A$2:A$9,A11129,SeasonTotals!F$2:F$9)),AND(G11129&gt;0.885,F11129&gt;=50,D11129&lt;3)),1,0)</f>
        <v>0</v>
      </c>
      <c r="J11129" s="4">
        <f t="shared" si="694"/>
        <v>0</v>
      </c>
      <c r="K11129" s="5">
        <f t="shared" si="695"/>
        <v>0</v>
      </c>
    </row>
    <row r="11130" spans="1:11" x14ac:dyDescent="0.25">
      <c r="A11130" t="s">
        <v>129</v>
      </c>
      <c r="B11130" t="s">
        <v>53</v>
      </c>
      <c r="C11130">
        <v>1</v>
      </c>
      <c r="D11130">
        <v>4</v>
      </c>
      <c r="E11130">
        <v>31</v>
      </c>
      <c r="F11130">
        <v>65</v>
      </c>
      <c r="G11130" s="1">
        <f t="shared" si="692"/>
        <v>0.88571428571428568</v>
      </c>
      <c r="H11130" s="4">
        <f t="shared" si="693"/>
        <v>0</v>
      </c>
      <c r="I11130" s="5">
        <f>IF(OR(AND(F11130&gt;=50,G11130&gt;SUMIF(SeasonTotals!A$2:A$9,A11130,SeasonTotals!F$2:F$9)),AND(G11130&gt;0.885,F11130&gt;=50,D11130&lt;3)),1,0)</f>
        <v>0</v>
      </c>
      <c r="J11130" s="4">
        <f t="shared" si="694"/>
        <v>0</v>
      </c>
      <c r="K11130" s="5">
        <f t="shared" si="695"/>
        <v>0</v>
      </c>
    </row>
    <row r="11131" spans="1:11" x14ac:dyDescent="0.25">
      <c r="A11131" t="s">
        <v>129</v>
      </c>
      <c r="B11131" t="s">
        <v>53</v>
      </c>
      <c r="C11131">
        <v>1</v>
      </c>
      <c r="D11131">
        <v>1</v>
      </c>
      <c r="E11131">
        <v>22</v>
      </c>
      <c r="F11131">
        <v>65</v>
      </c>
      <c r="G11131" s="1">
        <f t="shared" si="692"/>
        <v>0.95652173913043481</v>
      </c>
      <c r="H11131" s="4">
        <f t="shared" si="693"/>
        <v>1</v>
      </c>
      <c r="I11131" s="5">
        <f>IF(OR(AND(F11131&gt;=50,G11131&gt;SUMIF(SeasonTotals!A$2:A$9,A11131,SeasonTotals!F$2:F$9)),AND(G11131&gt;0.885,F11131&gt;=50,D11131&lt;3)),1,0)</f>
        <v>1</v>
      </c>
      <c r="J11131" s="4">
        <f t="shared" si="694"/>
        <v>0</v>
      </c>
      <c r="K11131" s="5">
        <f t="shared" si="695"/>
        <v>0</v>
      </c>
    </row>
    <row r="11132" spans="1:11" x14ac:dyDescent="0.25">
      <c r="A11132" t="s">
        <v>129</v>
      </c>
      <c r="B11132" t="s">
        <v>136</v>
      </c>
      <c r="C11132">
        <v>1</v>
      </c>
      <c r="D11132">
        <v>7</v>
      </c>
      <c r="E11132">
        <v>23</v>
      </c>
      <c r="F11132">
        <v>59</v>
      </c>
      <c r="G11132" s="1">
        <f t="shared" si="692"/>
        <v>0.76666666666666672</v>
      </c>
      <c r="H11132" s="4">
        <f t="shared" si="693"/>
        <v>0</v>
      </c>
      <c r="I11132" s="5">
        <f>IF(OR(AND(F11132&gt;=50,G11132&gt;SUMIF(SeasonTotals!A$2:A$9,A11132,SeasonTotals!F$2:F$9)),AND(G11132&gt;0.885,F11132&gt;=50,D11132&lt;3)),1,0)</f>
        <v>0</v>
      </c>
      <c r="J11132" s="4">
        <f t="shared" si="694"/>
        <v>1</v>
      </c>
      <c r="K11132" s="5">
        <f t="shared" si="695"/>
        <v>0</v>
      </c>
    </row>
    <row r="11133" spans="1:11" x14ac:dyDescent="0.25">
      <c r="A11133" t="s">
        <v>129</v>
      </c>
      <c r="B11133" t="s">
        <v>116</v>
      </c>
      <c r="C11133">
        <v>1</v>
      </c>
      <c r="D11133">
        <v>4</v>
      </c>
      <c r="E11133">
        <v>48</v>
      </c>
      <c r="F11133">
        <v>58</v>
      </c>
      <c r="G11133" s="1">
        <f t="shared" si="692"/>
        <v>0.92307692307692313</v>
      </c>
      <c r="H11133" s="4">
        <f t="shared" si="693"/>
        <v>1</v>
      </c>
      <c r="I11133" s="5">
        <f>IF(OR(AND(F11133&gt;=50,G11133&gt;SUMIF(SeasonTotals!A$2:A$9,A11133,SeasonTotals!F$2:F$9)),AND(G11133&gt;0.885,F11133&gt;=50,D11133&lt;3)),1,0)</f>
        <v>1</v>
      </c>
      <c r="J11133" s="4">
        <f t="shared" si="694"/>
        <v>0</v>
      </c>
      <c r="K11133" s="5">
        <f t="shared" si="695"/>
        <v>0</v>
      </c>
    </row>
    <row r="11134" spans="1:11" x14ac:dyDescent="0.25">
      <c r="A11134" t="s">
        <v>129</v>
      </c>
      <c r="B11134" t="s">
        <v>116</v>
      </c>
      <c r="C11134">
        <v>1</v>
      </c>
      <c r="D11134">
        <v>5</v>
      </c>
      <c r="E11134">
        <v>31</v>
      </c>
      <c r="F11134">
        <v>60</v>
      </c>
      <c r="G11134" s="1">
        <f t="shared" si="692"/>
        <v>0.86111111111111116</v>
      </c>
      <c r="H11134" s="4">
        <f t="shared" si="693"/>
        <v>0</v>
      </c>
      <c r="I11134" s="5">
        <f>IF(OR(AND(F11134&gt;=50,G11134&gt;SUMIF(SeasonTotals!A$2:A$9,A11134,SeasonTotals!F$2:F$9)),AND(G11134&gt;0.885,F11134&gt;=50,D11134&lt;3)),1,0)</f>
        <v>0</v>
      </c>
      <c r="J11134" s="4">
        <f t="shared" si="694"/>
        <v>0</v>
      </c>
      <c r="K11134" s="5">
        <f t="shared" si="695"/>
        <v>0</v>
      </c>
    </row>
    <row r="11135" spans="1:11" x14ac:dyDescent="0.25">
      <c r="A11135" t="s">
        <v>129</v>
      </c>
      <c r="B11135" t="s">
        <v>116</v>
      </c>
      <c r="C11135">
        <v>1</v>
      </c>
      <c r="D11135">
        <v>2</v>
      </c>
      <c r="E11135">
        <v>35</v>
      </c>
      <c r="F11135">
        <v>60</v>
      </c>
      <c r="G11135" s="1">
        <f t="shared" si="692"/>
        <v>0.94594594594594594</v>
      </c>
      <c r="H11135" s="4">
        <f t="shared" si="693"/>
        <v>1</v>
      </c>
      <c r="I11135" s="5">
        <f>IF(OR(AND(F11135&gt;=50,G11135&gt;SUMIF(SeasonTotals!A$2:A$9,A11135,SeasonTotals!F$2:F$9)),AND(G11135&gt;0.885,F11135&gt;=50,D11135&lt;3)),1,0)</f>
        <v>1</v>
      </c>
      <c r="J11135" s="4">
        <f t="shared" si="694"/>
        <v>0</v>
      </c>
      <c r="K11135" s="5">
        <f t="shared" si="695"/>
        <v>0</v>
      </c>
    </row>
    <row r="11136" spans="1:11" x14ac:dyDescent="0.25">
      <c r="A11136" t="s">
        <v>129</v>
      </c>
      <c r="B11136" t="s">
        <v>116</v>
      </c>
      <c r="C11136">
        <v>1</v>
      </c>
      <c r="D11136">
        <v>0</v>
      </c>
      <c r="E11136">
        <v>17</v>
      </c>
      <c r="F11136">
        <v>59</v>
      </c>
      <c r="G11136" s="1">
        <f t="shared" si="692"/>
        <v>1</v>
      </c>
      <c r="H11136" s="4">
        <f t="shared" si="693"/>
        <v>1</v>
      </c>
      <c r="I11136" s="5">
        <f>IF(OR(AND(F11136&gt;=50,G11136&gt;SUMIF(SeasonTotals!A$2:A$9,A11136,SeasonTotals!F$2:F$9)),AND(G11136&gt;0.885,F11136&gt;=50,D11136&lt;3)),1,0)</f>
        <v>1</v>
      </c>
      <c r="J11136" s="4">
        <f t="shared" si="694"/>
        <v>0</v>
      </c>
      <c r="K11136" s="5">
        <f t="shared" si="695"/>
        <v>0</v>
      </c>
    </row>
    <row r="11137" spans="1:11" x14ac:dyDescent="0.25">
      <c r="A11137" t="s">
        <v>129</v>
      </c>
      <c r="B11137" t="s">
        <v>116</v>
      </c>
      <c r="C11137">
        <v>1</v>
      </c>
      <c r="D11137">
        <v>2</v>
      </c>
      <c r="E11137">
        <v>35</v>
      </c>
      <c r="F11137">
        <v>65</v>
      </c>
      <c r="G11137" s="1">
        <f t="shared" si="692"/>
        <v>0.94594594594594594</v>
      </c>
      <c r="H11137" s="4">
        <f t="shared" si="693"/>
        <v>1</v>
      </c>
      <c r="I11137" s="5">
        <f>IF(OR(AND(F11137&gt;=50,G11137&gt;SUMIF(SeasonTotals!A$2:A$9,A11137,SeasonTotals!F$2:F$9)),AND(G11137&gt;0.885,F11137&gt;=50,D11137&lt;3)),1,0)</f>
        <v>1</v>
      </c>
      <c r="J11137" s="4">
        <f t="shared" si="694"/>
        <v>0</v>
      </c>
      <c r="K11137" s="5">
        <f t="shared" si="695"/>
        <v>0</v>
      </c>
    </row>
    <row r="11138" spans="1:11" x14ac:dyDescent="0.25">
      <c r="A11138" t="s">
        <v>129</v>
      </c>
      <c r="B11138" t="s">
        <v>116</v>
      </c>
      <c r="C11138">
        <v>1</v>
      </c>
      <c r="D11138">
        <v>2</v>
      </c>
      <c r="E11138">
        <v>42</v>
      </c>
      <c r="F11138">
        <v>65</v>
      </c>
      <c r="G11138" s="1">
        <f t="shared" ref="G11138:G11201" si="696">E11138/MAX(1,SUM(D11138:E11138))</f>
        <v>0.95454545454545459</v>
      </c>
      <c r="H11138" s="4">
        <f t="shared" ref="H11138:H11201" si="697">IF(AND(F11138&gt;=50,OR(G11138&gt;0.913,AND(G11138&gt;0.885,D11138&lt;3))),1,0)</f>
        <v>1</v>
      </c>
      <c r="I11138" s="5">
        <f>IF(OR(AND(F11138&gt;=50,G11138&gt;SUMIF(SeasonTotals!A$2:A$9,A11138,SeasonTotals!F$2:F$9)),AND(G11138&gt;0.885,F11138&gt;=50,D11138&lt;3)),1,0)</f>
        <v>1</v>
      </c>
      <c r="J11138" s="4">
        <f t="shared" ref="J11138:J11201" si="698">IF(G11138&lt;0.85,1,0)</f>
        <v>0</v>
      </c>
      <c r="K11138" s="5">
        <f t="shared" ref="K11138:K11201" si="699">IF(F11138&lt;55,1,0)</f>
        <v>0</v>
      </c>
    </row>
    <row r="11139" spans="1:11" x14ac:dyDescent="0.25">
      <c r="A11139" t="s">
        <v>129</v>
      </c>
      <c r="B11139" t="s">
        <v>54</v>
      </c>
      <c r="C11139">
        <v>1</v>
      </c>
      <c r="D11139">
        <v>1</v>
      </c>
      <c r="E11139">
        <v>37</v>
      </c>
      <c r="F11139">
        <v>59</v>
      </c>
      <c r="G11139" s="1">
        <f t="shared" si="696"/>
        <v>0.97368421052631582</v>
      </c>
      <c r="H11139" s="4">
        <f t="shared" si="697"/>
        <v>1</v>
      </c>
      <c r="I11139" s="5">
        <f>IF(OR(AND(F11139&gt;=50,G11139&gt;SUMIF(SeasonTotals!A$2:A$9,A11139,SeasonTotals!F$2:F$9)),AND(G11139&gt;0.885,F11139&gt;=50,D11139&lt;3)),1,0)</f>
        <v>1</v>
      </c>
      <c r="J11139" s="4">
        <f t="shared" si="698"/>
        <v>0</v>
      </c>
      <c r="K11139" s="5">
        <f t="shared" si="699"/>
        <v>0</v>
      </c>
    </row>
    <row r="11140" spans="1:11" x14ac:dyDescent="0.25">
      <c r="A11140" t="s">
        <v>129</v>
      </c>
      <c r="B11140" t="s">
        <v>54</v>
      </c>
      <c r="C11140">
        <v>1</v>
      </c>
      <c r="D11140">
        <v>1</v>
      </c>
      <c r="E11140">
        <v>40</v>
      </c>
      <c r="F11140">
        <v>64</v>
      </c>
      <c r="G11140" s="1">
        <f t="shared" si="696"/>
        <v>0.97560975609756095</v>
      </c>
      <c r="H11140" s="4">
        <f t="shared" si="697"/>
        <v>1</v>
      </c>
      <c r="I11140" s="5">
        <f>IF(OR(AND(F11140&gt;=50,G11140&gt;SUMIF(SeasonTotals!A$2:A$9,A11140,SeasonTotals!F$2:F$9)),AND(G11140&gt;0.885,F11140&gt;=50,D11140&lt;3)),1,0)</f>
        <v>1</v>
      </c>
      <c r="J11140" s="4">
        <f t="shared" si="698"/>
        <v>0</v>
      </c>
      <c r="K11140" s="5">
        <f t="shared" si="699"/>
        <v>0</v>
      </c>
    </row>
    <row r="11141" spans="1:11" x14ac:dyDescent="0.25">
      <c r="A11141" t="s">
        <v>129</v>
      </c>
      <c r="B11141" t="s">
        <v>54</v>
      </c>
      <c r="C11141">
        <v>1</v>
      </c>
      <c r="D11141">
        <v>2</v>
      </c>
      <c r="E11141">
        <v>36</v>
      </c>
      <c r="F11141">
        <v>60</v>
      </c>
      <c r="G11141" s="1">
        <f t="shared" si="696"/>
        <v>0.94736842105263153</v>
      </c>
      <c r="H11141" s="4">
        <f t="shared" si="697"/>
        <v>1</v>
      </c>
      <c r="I11141" s="5">
        <f>IF(OR(AND(F11141&gt;=50,G11141&gt;SUMIF(SeasonTotals!A$2:A$9,A11141,SeasonTotals!F$2:F$9)),AND(G11141&gt;0.885,F11141&gt;=50,D11141&lt;3)),1,0)</f>
        <v>1</v>
      </c>
      <c r="J11141" s="4">
        <f t="shared" si="698"/>
        <v>0</v>
      </c>
      <c r="K11141" s="5">
        <f t="shared" si="699"/>
        <v>0</v>
      </c>
    </row>
    <row r="11142" spans="1:11" x14ac:dyDescent="0.25">
      <c r="A11142" t="s">
        <v>129</v>
      </c>
      <c r="B11142" t="s">
        <v>54</v>
      </c>
      <c r="C11142">
        <v>1</v>
      </c>
      <c r="D11142">
        <v>2</v>
      </c>
      <c r="E11142">
        <v>13</v>
      </c>
      <c r="F11142">
        <v>60</v>
      </c>
      <c r="G11142" s="1">
        <f t="shared" si="696"/>
        <v>0.8666666666666667</v>
      </c>
      <c r="H11142" s="4">
        <f t="shared" si="697"/>
        <v>0</v>
      </c>
      <c r="I11142" s="5">
        <f>IF(OR(AND(F11142&gt;=50,G11142&gt;SUMIF(SeasonTotals!A$2:A$9,A11142,SeasonTotals!F$2:F$9)),AND(G11142&gt;0.885,F11142&gt;=50,D11142&lt;3)),1,0)</f>
        <v>0</v>
      </c>
      <c r="J11142" s="4">
        <f t="shared" si="698"/>
        <v>0</v>
      </c>
      <c r="K11142" s="5">
        <f t="shared" si="699"/>
        <v>0</v>
      </c>
    </row>
    <row r="11143" spans="1:11" x14ac:dyDescent="0.25">
      <c r="A11143" t="s">
        <v>129</v>
      </c>
      <c r="B11143" t="s">
        <v>54</v>
      </c>
      <c r="C11143">
        <v>1</v>
      </c>
      <c r="D11143">
        <v>2</v>
      </c>
      <c r="E11143">
        <v>38</v>
      </c>
      <c r="F11143">
        <v>60</v>
      </c>
      <c r="G11143" s="1">
        <f t="shared" si="696"/>
        <v>0.95</v>
      </c>
      <c r="H11143" s="4">
        <f t="shared" si="697"/>
        <v>1</v>
      </c>
      <c r="I11143" s="5">
        <f>IF(OR(AND(F11143&gt;=50,G11143&gt;SUMIF(SeasonTotals!A$2:A$9,A11143,SeasonTotals!F$2:F$9)),AND(G11143&gt;0.885,F11143&gt;=50,D11143&lt;3)),1,0)</f>
        <v>1</v>
      </c>
      <c r="J11143" s="4">
        <f t="shared" si="698"/>
        <v>0</v>
      </c>
      <c r="K11143" s="5">
        <f t="shared" si="699"/>
        <v>0</v>
      </c>
    </row>
    <row r="11144" spans="1:11" x14ac:dyDescent="0.25">
      <c r="A11144" t="s">
        <v>129</v>
      </c>
      <c r="B11144" t="s">
        <v>54</v>
      </c>
      <c r="C11144">
        <v>1</v>
      </c>
      <c r="D11144">
        <v>1</v>
      </c>
      <c r="E11144">
        <v>35</v>
      </c>
      <c r="F11144">
        <v>60</v>
      </c>
      <c r="G11144" s="1">
        <f t="shared" si="696"/>
        <v>0.97222222222222221</v>
      </c>
      <c r="H11144" s="4">
        <f t="shared" si="697"/>
        <v>1</v>
      </c>
      <c r="I11144" s="5">
        <f>IF(OR(AND(F11144&gt;=50,G11144&gt;SUMIF(SeasonTotals!A$2:A$9,A11144,SeasonTotals!F$2:F$9)),AND(G11144&gt;0.885,F11144&gt;=50,D11144&lt;3)),1,0)</f>
        <v>1</v>
      </c>
      <c r="J11144" s="4">
        <f t="shared" si="698"/>
        <v>0</v>
      </c>
      <c r="K11144" s="5">
        <f t="shared" si="699"/>
        <v>0</v>
      </c>
    </row>
    <row r="11145" spans="1:11" x14ac:dyDescent="0.25">
      <c r="A11145" t="s">
        <v>129</v>
      </c>
      <c r="B11145" t="s">
        <v>54</v>
      </c>
      <c r="C11145">
        <v>1</v>
      </c>
      <c r="D11145">
        <v>2</v>
      </c>
      <c r="E11145">
        <v>33</v>
      </c>
      <c r="F11145">
        <v>64</v>
      </c>
      <c r="G11145" s="1">
        <f t="shared" si="696"/>
        <v>0.94285714285714284</v>
      </c>
      <c r="H11145" s="4">
        <f t="shared" si="697"/>
        <v>1</v>
      </c>
      <c r="I11145" s="5">
        <f>IF(OR(AND(F11145&gt;=50,G11145&gt;SUMIF(SeasonTotals!A$2:A$9,A11145,SeasonTotals!F$2:F$9)),AND(G11145&gt;0.885,F11145&gt;=50,D11145&lt;3)),1,0)</f>
        <v>1</v>
      </c>
      <c r="J11145" s="4">
        <f t="shared" si="698"/>
        <v>0</v>
      </c>
      <c r="K11145" s="5">
        <f t="shared" si="699"/>
        <v>0</v>
      </c>
    </row>
    <row r="11146" spans="1:11" x14ac:dyDescent="0.25">
      <c r="A11146" t="s">
        <v>129</v>
      </c>
      <c r="B11146" t="s">
        <v>54</v>
      </c>
      <c r="C11146">
        <v>1</v>
      </c>
      <c r="D11146">
        <v>4</v>
      </c>
      <c r="E11146">
        <v>24</v>
      </c>
      <c r="F11146">
        <v>59</v>
      </c>
      <c r="G11146" s="1">
        <f t="shared" si="696"/>
        <v>0.8571428571428571</v>
      </c>
      <c r="H11146" s="4">
        <f t="shared" si="697"/>
        <v>0</v>
      </c>
      <c r="I11146" s="5">
        <f>IF(OR(AND(F11146&gt;=50,G11146&gt;SUMIF(SeasonTotals!A$2:A$9,A11146,SeasonTotals!F$2:F$9)),AND(G11146&gt;0.885,F11146&gt;=50,D11146&lt;3)),1,0)</f>
        <v>0</v>
      </c>
      <c r="J11146" s="4">
        <f t="shared" si="698"/>
        <v>0</v>
      </c>
      <c r="K11146" s="5">
        <f t="shared" si="699"/>
        <v>0</v>
      </c>
    </row>
    <row r="11147" spans="1:11" x14ac:dyDescent="0.25">
      <c r="A11147" t="s">
        <v>129</v>
      </c>
      <c r="B11147" t="s">
        <v>54</v>
      </c>
      <c r="C11147">
        <v>1</v>
      </c>
      <c r="D11147">
        <v>1</v>
      </c>
      <c r="E11147">
        <v>31</v>
      </c>
      <c r="F11147">
        <v>60</v>
      </c>
      <c r="G11147" s="1">
        <f t="shared" si="696"/>
        <v>0.96875</v>
      </c>
      <c r="H11147" s="4">
        <f t="shared" si="697"/>
        <v>1</v>
      </c>
      <c r="I11147" s="5">
        <f>IF(OR(AND(F11147&gt;=50,G11147&gt;SUMIF(SeasonTotals!A$2:A$9,A11147,SeasonTotals!F$2:F$9)),AND(G11147&gt;0.885,F11147&gt;=50,D11147&lt;3)),1,0)</f>
        <v>1</v>
      </c>
      <c r="J11147" s="4">
        <f t="shared" si="698"/>
        <v>0</v>
      </c>
      <c r="K11147" s="5">
        <f t="shared" si="699"/>
        <v>0</v>
      </c>
    </row>
    <row r="11148" spans="1:11" x14ac:dyDescent="0.25">
      <c r="A11148" t="s">
        <v>129</v>
      </c>
      <c r="B11148" t="s">
        <v>54</v>
      </c>
      <c r="C11148">
        <v>1</v>
      </c>
      <c r="D11148">
        <v>6</v>
      </c>
      <c r="E11148">
        <v>34</v>
      </c>
      <c r="F11148">
        <v>64</v>
      </c>
      <c r="G11148" s="1">
        <f t="shared" si="696"/>
        <v>0.85</v>
      </c>
      <c r="H11148" s="4">
        <f t="shared" si="697"/>
        <v>0</v>
      </c>
      <c r="I11148" s="5">
        <f>IF(OR(AND(F11148&gt;=50,G11148&gt;SUMIF(SeasonTotals!A$2:A$9,A11148,SeasonTotals!F$2:F$9)),AND(G11148&gt;0.885,F11148&gt;=50,D11148&lt;3)),1,0)</f>
        <v>0</v>
      </c>
      <c r="J11148" s="4">
        <f t="shared" si="698"/>
        <v>0</v>
      </c>
      <c r="K11148" s="5">
        <f t="shared" si="699"/>
        <v>0</v>
      </c>
    </row>
    <row r="11149" spans="1:11" x14ac:dyDescent="0.25">
      <c r="A11149" t="s">
        <v>129</v>
      </c>
      <c r="B11149" t="s">
        <v>54</v>
      </c>
      <c r="C11149">
        <v>1</v>
      </c>
      <c r="D11149">
        <v>2</v>
      </c>
      <c r="E11149">
        <v>30</v>
      </c>
      <c r="F11149">
        <v>60</v>
      </c>
      <c r="G11149" s="1">
        <f t="shared" si="696"/>
        <v>0.9375</v>
      </c>
      <c r="H11149" s="4">
        <f t="shared" si="697"/>
        <v>1</v>
      </c>
      <c r="I11149" s="5">
        <f>IF(OR(AND(F11149&gt;=50,G11149&gt;SUMIF(SeasonTotals!A$2:A$9,A11149,SeasonTotals!F$2:F$9)),AND(G11149&gt;0.885,F11149&gt;=50,D11149&lt;3)),1,0)</f>
        <v>1</v>
      </c>
      <c r="J11149" s="4">
        <f t="shared" si="698"/>
        <v>0</v>
      </c>
      <c r="K11149" s="5">
        <f t="shared" si="699"/>
        <v>0</v>
      </c>
    </row>
    <row r="11150" spans="1:11" x14ac:dyDescent="0.25">
      <c r="A11150" t="s">
        <v>129</v>
      </c>
      <c r="B11150" t="s">
        <v>54</v>
      </c>
      <c r="C11150">
        <v>1</v>
      </c>
      <c r="D11150">
        <v>2</v>
      </c>
      <c r="E11150">
        <v>30</v>
      </c>
      <c r="F11150">
        <v>60</v>
      </c>
      <c r="G11150" s="1">
        <f t="shared" si="696"/>
        <v>0.9375</v>
      </c>
      <c r="H11150" s="4">
        <f t="shared" si="697"/>
        <v>1</v>
      </c>
      <c r="I11150" s="5">
        <f>IF(OR(AND(F11150&gt;=50,G11150&gt;SUMIF(SeasonTotals!A$2:A$9,A11150,SeasonTotals!F$2:F$9)),AND(G11150&gt;0.885,F11150&gt;=50,D11150&lt;3)),1,0)</f>
        <v>1</v>
      </c>
      <c r="J11150" s="4">
        <f t="shared" si="698"/>
        <v>0</v>
      </c>
      <c r="K11150" s="5">
        <f t="shared" si="699"/>
        <v>0</v>
      </c>
    </row>
    <row r="11151" spans="1:11" x14ac:dyDescent="0.25">
      <c r="A11151" t="s">
        <v>129</v>
      </c>
      <c r="B11151" t="s">
        <v>54</v>
      </c>
      <c r="C11151">
        <v>1</v>
      </c>
      <c r="D11151">
        <v>3</v>
      </c>
      <c r="E11151">
        <v>29</v>
      </c>
      <c r="F11151">
        <v>59</v>
      </c>
      <c r="G11151" s="1">
        <f t="shared" si="696"/>
        <v>0.90625</v>
      </c>
      <c r="H11151" s="4">
        <f t="shared" si="697"/>
        <v>0</v>
      </c>
      <c r="I11151" s="5">
        <f>IF(OR(AND(F11151&gt;=50,G11151&gt;SUMIF(SeasonTotals!A$2:A$9,A11151,SeasonTotals!F$2:F$9)),AND(G11151&gt;0.885,F11151&gt;=50,D11151&lt;3)),1,0)</f>
        <v>0</v>
      </c>
      <c r="J11151" s="4">
        <f t="shared" si="698"/>
        <v>0</v>
      </c>
      <c r="K11151" s="5">
        <f t="shared" si="699"/>
        <v>0</v>
      </c>
    </row>
    <row r="11152" spans="1:11" x14ac:dyDescent="0.25">
      <c r="A11152" t="s">
        <v>129</v>
      </c>
      <c r="B11152" t="s">
        <v>54</v>
      </c>
      <c r="C11152">
        <v>1</v>
      </c>
      <c r="D11152">
        <v>6</v>
      </c>
      <c r="E11152">
        <v>24</v>
      </c>
      <c r="F11152">
        <v>60</v>
      </c>
      <c r="G11152" s="1">
        <f t="shared" si="696"/>
        <v>0.8</v>
      </c>
      <c r="H11152" s="4">
        <f t="shared" si="697"/>
        <v>0</v>
      </c>
      <c r="I11152" s="5">
        <f>IF(OR(AND(F11152&gt;=50,G11152&gt;SUMIF(SeasonTotals!A$2:A$9,A11152,SeasonTotals!F$2:F$9)),AND(G11152&gt;0.885,F11152&gt;=50,D11152&lt;3)),1,0)</f>
        <v>0</v>
      </c>
      <c r="J11152" s="4">
        <f t="shared" si="698"/>
        <v>1</v>
      </c>
      <c r="K11152" s="5">
        <f t="shared" si="699"/>
        <v>0</v>
      </c>
    </row>
    <row r="11153" spans="1:11" x14ac:dyDescent="0.25">
      <c r="A11153" t="s">
        <v>129</v>
      </c>
      <c r="B11153" t="s">
        <v>54</v>
      </c>
      <c r="C11153">
        <v>1</v>
      </c>
      <c r="D11153">
        <v>2</v>
      </c>
      <c r="E11153">
        <v>42</v>
      </c>
      <c r="F11153">
        <v>58</v>
      </c>
      <c r="G11153" s="1">
        <f t="shared" si="696"/>
        <v>0.95454545454545459</v>
      </c>
      <c r="H11153" s="4">
        <f t="shared" si="697"/>
        <v>1</v>
      </c>
      <c r="I11153" s="5">
        <f>IF(OR(AND(F11153&gt;=50,G11153&gt;SUMIF(SeasonTotals!A$2:A$9,A11153,SeasonTotals!F$2:F$9)),AND(G11153&gt;0.885,F11153&gt;=50,D11153&lt;3)),1,0)</f>
        <v>1</v>
      </c>
      <c r="J11153" s="4">
        <f t="shared" si="698"/>
        <v>0</v>
      </c>
      <c r="K11153" s="5">
        <f t="shared" si="699"/>
        <v>0</v>
      </c>
    </row>
    <row r="11154" spans="1:11" x14ac:dyDescent="0.25">
      <c r="A11154" t="s">
        <v>129</v>
      </c>
      <c r="B11154" t="s">
        <v>54</v>
      </c>
      <c r="C11154">
        <v>1</v>
      </c>
      <c r="D11154">
        <v>1</v>
      </c>
      <c r="E11154">
        <v>17</v>
      </c>
      <c r="F11154">
        <v>60</v>
      </c>
      <c r="G11154" s="1">
        <f t="shared" si="696"/>
        <v>0.94444444444444442</v>
      </c>
      <c r="H11154" s="4">
        <f t="shared" si="697"/>
        <v>1</v>
      </c>
      <c r="I11154" s="5">
        <f>IF(OR(AND(F11154&gt;=50,G11154&gt;SUMIF(SeasonTotals!A$2:A$9,A11154,SeasonTotals!F$2:F$9)),AND(G11154&gt;0.885,F11154&gt;=50,D11154&lt;3)),1,0)</f>
        <v>1</v>
      </c>
      <c r="J11154" s="4">
        <f t="shared" si="698"/>
        <v>0</v>
      </c>
      <c r="K11154" s="5">
        <f t="shared" si="699"/>
        <v>0</v>
      </c>
    </row>
    <row r="11155" spans="1:11" x14ac:dyDescent="0.25">
      <c r="A11155" t="s">
        <v>129</v>
      </c>
      <c r="B11155" t="s">
        <v>54</v>
      </c>
      <c r="C11155">
        <v>1</v>
      </c>
      <c r="D11155">
        <v>2</v>
      </c>
      <c r="E11155">
        <v>22</v>
      </c>
      <c r="F11155">
        <v>62</v>
      </c>
      <c r="G11155" s="1">
        <f t="shared" si="696"/>
        <v>0.91666666666666663</v>
      </c>
      <c r="H11155" s="4">
        <f t="shared" si="697"/>
        <v>1</v>
      </c>
      <c r="I11155" s="5">
        <f>IF(OR(AND(F11155&gt;=50,G11155&gt;SUMIF(SeasonTotals!A$2:A$9,A11155,SeasonTotals!F$2:F$9)),AND(G11155&gt;0.885,F11155&gt;=50,D11155&lt;3)),1,0)</f>
        <v>1</v>
      </c>
      <c r="J11155" s="4">
        <f t="shared" si="698"/>
        <v>0</v>
      </c>
      <c r="K11155" s="5">
        <f t="shared" si="699"/>
        <v>0</v>
      </c>
    </row>
    <row r="11156" spans="1:11" x14ac:dyDescent="0.25">
      <c r="A11156" t="s">
        <v>129</v>
      </c>
      <c r="B11156" t="s">
        <v>54</v>
      </c>
      <c r="C11156">
        <v>1</v>
      </c>
      <c r="D11156">
        <v>3</v>
      </c>
      <c r="E11156">
        <v>20</v>
      </c>
      <c r="F11156">
        <v>65</v>
      </c>
      <c r="G11156" s="1">
        <f t="shared" si="696"/>
        <v>0.86956521739130432</v>
      </c>
      <c r="H11156" s="4">
        <f t="shared" si="697"/>
        <v>0</v>
      </c>
      <c r="I11156" s="5">
        <f>IF(OR(AND(F11156&gt;=50,G11156&gt;SUMIF(SeasonTotals!A$2:A$9,A11156,SeasonTotals!F$2:F$9)),AND(G11156&gt;0.885,F11156&gt;=50,D11156&lt;3)),1,0)</f>
        <v>0</v>
      </c>
      <c r="J11156" s="4">
        <f t="shared" si="698"/>
        <v>0</v>
      </c>
      <c r="K11156" s="5">
        <f t="shared" si="699"/>
        <v>0</v>
      </c>
    </row>
    <row r="11157" spans="1:11" x14ac:dyDescent="0.25">
      <c r="A11157" t="s">
        <v>129</v>
      </c>
      <c r="B11157" t="s">
        <v>54</v>
      </c>
      <c r="C11157">
        <v>1</v>
      </c>
      <c r="D11157">
        <v>0</v>
      </c>
      <c r="E11157">
        <v>3</v>
      </c>
      <c r="F11157">
        <v>6</v>
      </c>
      <c r="G11157" s="1">
        <f t="shared" si="696"/>
        <v>1</v>
      </c>
      <c r="H11157" s="4">
        <f t="shared" si="697"/>
        <v>0</v>
      </c>
      <c r="I11157" s="5">
        <f>IF(OR(AND(F11157&gt;=50,G11157&gt;SUMIF(SeasonTotals!A$2:A$9,A11157,SeasonTotals!F$2:F$9)),AND(G11157&gt;0.885,F11157&gt;=50,D11157&lt;3)),1,0)</f>
        <v>0</v>
      </c>
      <c r="J11157" s="4">
        <f t="shared" si="698"/>
        <v>0</v>
      </c>
      <c r="K11157" s="5">
        <f t="shared" si="699"/>
        <v>1</v>
      </c>
    </row>
    <row r="11158" spans="1:11" x14ac:dyDescent="0.25">
      <c r="A11158" t="s">
        <v>129</v>
      </c>
      <c r="B11158" t="s">
        <v>54</v>
      </c>
      <c r="C11158">
        <v>1</v>
      </c>
      <c r="D11158">
        <v>3</v>
      </c>
      <c r="E11158">
        <v>25</v>
      </c>
      <c r="F11158">
        <v>58</v>
      </c>
      <c r="G11158" s="1">
        <f t="shared" si="696"/>
        <v>0.8928571428571429</v>
      </c>
      <c r="H11158" s="4">
        <f t="shared" si="697"/>
        <v>0</v>
      </c>
      <c r="I11158" s="5">
        <f>IF(OR(AND(F11158&gt;=50,G11158&gt;SUMIF(SeasonTotals!A$2:A$9,A11158,SeasonTotals!F$2:F$9)),AND(G11158&gt;0.885,F11158&gt;=50,D11158&lt;3)),1,0)</f>
        <v>0</v>
      </c>
      <c r="J11158" s="4">
        <f t="shared" si="698"/>
        <v>0</v>
      </c>
      <c r="K11158" s="5">
        <f t="shared" si="699"/>
        <v>0</v>
      </c>
    </row>
    <row r="11159" spans="1:11" x14ac:dyDescent="0.25">
      <c r="A11159" t="s">
        <v>129</v>
      </c>
      <c r="B11159" t="s">
        <v>54</v>
      </c>
      <c r="C11159">
        <v>1</v>
      </c>
      <c r="D11159">
        <v>2</v>
      </c>
      <c r="E11159">
        <v>18</v>
      </c>
      <c r="F11159">
        <v>60</v>
      </c>
      <c r="G11159" s="1">
        <f t="shared" si="696"/>
        <v>0.9</v>
      </c>
      <c r="H11159" s="4">
        <f t="shared" si="697"/>
        <v>1</v>
      </c>
      <c r="I11159" s="5">
        <f>IF(OR(AND(F11159&gt;=50,G11159&gt;SUMIF(SeasonTotals!A$2:A$9,A11159,SeasonTotals!F$2:F$9)),AND(G11159&gt;0.885,F11159&gt;=50,D11159&lt;3)),1,0)</f>
        <v>1</v>
      </c>
      <c r="J11159" s="4">
        <f t="shared" si="698"/>
        <v>0</v>
      </c>
      <c r="K11159" s="5">
        <f t="shared" si="699"/>
        <v>0</v>
      </c>
    </row>
    <row r="11160" spans="1:11" x14ac:dyDescent="0.25">
      <c r="A11160" t="s">
        <v>129</v>
      </c>
      <c r="B11160" t="s">
        <v>54</v>
      </c>
      <c r="C11160">
        <v>1</v>
      </c>
      <c r="D11160">
        <v>5</v>
      </c>
      <c r="E11160">
        <v>26</v>
      </c>
      <c r="F11160">
        <v>58</v>
      </c>
      <c r="G11160" s="1">
        <f t="shared" si="696"/>
        <v>0.83870967741935487</v>
      </c>
      <c r="H11160" s="4">
        <f t="shared" si="697"/>
        <v>0</v>
      </c>
      <c r="I11160" s="5">
        <f>IF(OR(AND(F11160&gt;=50,G11160&gt;SUMIF(SeasonTotals!A$2:A$9,A11160,SeasonTotals!F$2:F$9)),AND(G11160&gt;0.885,F11160&gt;=50,D11160&lt;3)),1,0)</f>
        <v>0</v>
      </c>
      <c r="J11160" s="4">
        <f t="shared" si="698"/>
        <v>1</v>
      </c>
      <c r="K11160" s="5">
        <f t="shared" si="699"/>
        <v>0</v>
      </c>
    </row>
    <row r="11161" spans="1:11" x14ac:dyDescent="0.25">
      <c r="A11161" t="s">
        <v>129</v>
      </c>
      <c r="B11161" t="s">
        <v>54</v>
      </c>
      <c r="C11161">
        <v>1</v>
      </c>
      <c r="D11161">
        <v>1</v>
      </c>
      <c r="E11161">
        <v>24</v>
      </c>
      <c r="F11161">
        <v>60</v>
      </c>
      <c r="G11161" s="1">
        <f t="shared" si="696"/>
        <v>0.96</v>
      </c>
      <c r="H11161" s="4">
        <f t="shared" si="697"/>
        <v>1</v>
      </c>
      <c r="I11161" s="5">
        <f>IF(OR(AND(F11161&gt;=50,G11161&gt;SUMIF(SeasonTotals!A$2:A$9,A11161,SeasonTotals!F$2:F$9)),AND(G11161&gt;0.885,F11161&gt;=50,D11161&lt;3)),1,0)</f>
        <v>1</v>
      </c>
      <c r="J11161" s="4">
        <f t="shared" si="698"/>
        <v>0</v>
      </c>
      <c r="K11161" s="5">
        <f t="shared" si="699"/>
        <v>0</v>
      </c>
    </row>
    <row r="11162" spans="1:11" x14ac:dyDescent="0.25">
      <c r="A11162" t="s">
        <v>129</v>
      </c>
      <c r="B11162" t="s">
        <v>54</v>
      </c>
      <c r="C11162">
        <v>1</v>
      </c>
      <c r="D11162">
        <v>4</v>
      </c>
      <c r="E11162">
        <v>21</v>
      </c>
      <c r="F11162">
        <v>59</v>
      </c>
      <c r="G11162" s="1">
        <f t="shared" si="696"/>
        <v>0.84</v>
      </c>
      <c r="H11162" s="4">
        <f t="shared" si="697"/>
        <v>0</v>
      </c>
      <c r="I11162" s="5">
        <f>IF(OR(AND(F11162&gt;=50,G11162&gt;SUMIF(SeasonTotals!A$2:A$9,A11162,SeasonTotals!F$2:F$9)),AND(G11162&gt;0.885,F11162&gt;=50,D11162&lt;3)),1,0)</f>
        <v>0</v>
      </c>
      <c r="J11162" s="4">
        <f t="shared" si="698"/>
        <v>1</v>
      </c>
      <c r="K11162" s="5">
        <f t="shared" si="699"/>
        <v>0</v>
      </c>
    </row>
    <row r="11163" spans="1:11" x14ac:dyDescent="0.25">
      <c r="A11163" t="s">
        <v>129</v>
      </c>
      <c r="B11163" t="s">
        <v>54</v>
      </c>
      <c r="C11163">
        <v>1</v>
      </c>
      <c r="D11163">
        <v>4</v>
      </c>
      <c r="E11163">
        <v>37</v>
      </c>
      <c r="F11163">
        <v>65</v>
      </c>
      <c r="G11163" s="1">
        <f t="shared" si="696"/>
        <v>0.90243902439024393</v>
      </c>
      <c r="H11163" s="4">
        <f t="shared" si="697"/>
        <v>0</v>
      </c>
      <c r="I11163" s="5">
        <f>IF(OR(AND(F11163&gt;=50,G11163&gt;SUMIF(SeasonTotals!A$2:A$9,A11163,SeasonTotals!F$2:F$9)),AND(G11163&gt;0.885,F11163&gt;=50,D11163&lt;3)),1,0)</f>
        <v>0</v>
      </c>
      <c r="J11163" s="4">
        <f t="shared" si="698"/>
        <v>0</v>
      </c>
      <c r="K11163" s="5">
        <f t="shared" si="699"/>
        <v>0</v>
      </c>
    </row>
    <row r="11164" spans="1:11" x14ac:dyDescent="0.25">
      <c r="A11164" t="s">
        <v>129</v>
      </c>
      <c r="B11164" t="s">
        <v>54</v>
      </c>
      <c r="C11164">
        <v>1</v>
      </c>
      <c r="D11164">
        <v>2</v>
      </c>
      <c r="E11164">
        <v>21</v>
      </c>
      <c r="F11164">
        <v>59</v>
      </c>
      <c r="G11164" s="1">
        <f t="shared" si="696"/>
        <v>0.91304347826086951</v>
      </c>
      <c r="H11164" s="4">
        <f t="shared" si="697"/>
        <v>1</v>
      </c>
      <c r="I11164" s="5">
        <f>IF(OR(AND(F11164&gt;=50,G11164&gt;SUMIF(SeasonTotals!A$2:A$9,A11164,SeasonTotals!F$2:F$9)),AND(G11164&gt;0.885,F11164&gt;=50,D11164&lt;3)),1,0)</f>
        <v>1</v>
      </c>
      <c r="J11164" s="4">
        <f t="shared" si="698"/>
        <v>0</v>
      </c>
      <c r="K11164" s="5">
        <f t="shared" si="699"/>
        <v>0</v>
      </c>
    </row>
    <row r="11165" spans="1:11" x14ac:dyDescent="0.25">
      <c r="A11165" t="s">
        <v>129</v>
      </c>
      <c r="B11165" t="s">
        <v>54</v>
      </c>
      <c r="C11165">
        <v>1</v>
      </c>
      <c r="D11165">
        <v>1</v>
      </c>
      <c r="E11165">
        <v>31</v>
      </c>
      <c r="F11165">
        <v>58</v>
      </c>
      <c r="G11165" s="1">
        <f t="shared" si="696"/>
        <v>0.96875</v>
      </c>
      <c r="H11165" s="4">
        <f t="shared" si="697"/>
        <v>1</v>
      </c>
      <c r="I11165" s="5">
        <f>IF(OR(AND(F11165&gt;=50,G11165&gt;SUMIF(SeasonTotals!A$2:A$9,A11165,SeasonTotals!F$2:F$9)),AND(G11165&gt;0.885,F11165&gt;=50,D11165&lt;3)),1,0)</f>
        <v>1</v>
      </c>
      <c r="J11165" s="4">
        <f t="shared" si="698"/>
        <v>0</v>
      </c>
      <c r="K11165" s="5">
        <f t="shared" si="699"/>
        <v>0</v>
      </c>
    </row>
    <row r="11166" spans="1:11" x14ac:dyDescent="0.25">
      <c r="A11166" t="s">
        <v>129</v>
      </c>
      <c r="B11166" t="s">
        <v>54</v>
      </c>
      <c r="C11166">
        <v>1</v>
      </c>
      <c r="D11166">
        <v>2</v>
      </c>
      <c r="E11166">
        <v>20</v>
      </c>
      <c r="F11166">
        <v>58</v>
      </c>
      <c r="G11166" s="1">
        <f t="shared" si="696"/>
        <v>0.90909090909090906</v>
      </c>
      <c r="H11166" s="4">
        <f t="shared" si="697"/>
        <v>1</v>
      </c>
      <c r="I11166" s="5">
        <f>IF(OR(AND(F11166&gt;=50,G11166&gt;SUMIF(SeasonTotals!A$2:A$9,A11166,SeasonTotals!F$2:F$9)),AND(G11166&gt;0.885,F11166&gt;=50,D11166&lt;3)),1,0)</f>
        <v>1</v>
      </c>
      <c r="J11166" s="4">
        <f t="shared" si="698"/>
        <v>0</v>
      </c>
      <c r="K11166" s="5">
        <f t="shared" si="699"/>
        <v>0</v>
      </c>
    </row>
    <row r="11167" spans="1:11" x14ac:dyDescent="0.25">
      <c r="A11167" t="s">
        <v>129</v>
      </c>
      <c r="B11167" t="s">
        <v>54</v>
      </c>
      <c r="C11167">
        <v>1</v>
      </c>
      <c r="D11167">
        <v>4</v>
      </c>
      <c r="E11167">
        <v>15</v>
      </c>
      <c r="F11167">
        <v>40</v>
      </c>
      <c r="G11167" s="1">
        <f t="shared" si="696"/>
        <v>0.78947368421052633</v>
      </c>
      <c r="H11167" s="4">
        <f t="shared" si="697"/>
        <v>0</v>
      </c>
      <c r="I11167" s="5">
        <f>IF(OR(AND(F11167&gt;=50,G11167&gt;SUMIF(SeasonTotals!A$2:A$9,A11167,SeasonTotals!F$2:F$9)),AND(G11167&gt;0.885,F11167&gt;=50,D11167&lt;3)),1,0)</f>
        <v>0</v>
      </c>
      <c r="J11167" s="4">
        <f t="shared" si="698"/>
        <v>1</v>
      </c>
      <c r="K11167" s="5">
        <f t="shared" si="699"/>
        <v>1</v>
      </c>
    </row>
    <row r="11168" spans="1:11" x14ac:dyDescent="0.25">
      <c r="A11168" t="s">
        <v>129</v>
      </c>
      <c r="B11168" t="s">
        <v>54</v>
      </c>
      <c r="C11168">
        <v>1</v>
      </c>
      <c r="D11168">
        <v>0</v>
      </c>
      <c r="E11168">
        <v>27</v>
      </c>
      <c r="F11168">
        <v>60</v>
      </c>
      <c r="G11168" s="1">
        <f t="shared" si="696"/>
        <v>1</v>
      </c>
      <c r="H11168" s="4">
        <f t="shared" si="697"/>
        <v>1</v>
      </c>
      <c r="I11168" s="5">
        <f>IF(OR(AND(F11168&gt;=50,G11168&gt;SUMIF(SeasonTotals!A$2:A$9,A11168,SeasonTotals!F$2:F$9)),AND(G11168&gt;0.885,F11168&gt;=50,D11168&lt;3)),1,0)</f>
        <v>1</v>
      </c>
      <c r="J11168" s="4">
        <f t="shared" si="698"/>
        <v>0</v>
      </c>
      <c r="K11168" s="5">
        <f t="shared" si="699"/>
        <v>0</v>
      </c>
    </row>
    <row r="11169" spans="1:11" x14ac:dyDescent="0.25">
      <c r="A11169" t="s">
        <v>129</v>
      </c>
      <c r="B11169" t="s">
        <v>54</v>
      </c>
      <c r="C11169">
        <v>1</v>
      </c>
      <c r="D11169">
        <v>2</v>
      </c>
      <c r="E11169">
        <v>33</v>
      </c>
      <c r="F11169">
        <v>60</v>
      </c>
      <c r="G11169" s="1">
        <f t="shared" si="696"/>
        <v>0.94285714285714284</v>
      </c>
      <c r="H11169" s="4">
        <f t="shared" si="697"/>
        <v>1</v>
      </c>
      <c r="I11169" s="5">
        <f>IF(OR(AND(F11169&gt;=50,G11169&gt;SUMIF(SeasonTotals!A$2:A$9,A11169,SeasonTotals!F$2:F$9)),AND(G11169&gt;0.885,F11169&gt;=50,D11169&lt;3)),1,0)</f>
        <v>1</v>
      </c>
      <c r="J11169" s="4">
        <f t="shared" si="698"/>
        <v>0</v>
      </c>
      <c r="K11169" s="5">
        <f t="shared" si="699"/>
        <v>0</v>
      </c>
    </row>
    <row r="11170" spans="1:11" x14ac:dyDescent="0.25">
      <c r="A11170" t="s">
        <v>129</v>
      </c>
      <c r="B11170" t="s">
        <v>54</v>
      </c>
      <c r="C11170">
        <v>1</v>
      </c>
      <c r="D11170">
        <v>1</v>
      </c>
      <c r="E11170">
        <v>33</v>
      </c>
      <c r="F11170">
        <v>65</v>
      </c>
      <c r="G11170" s="1">
        <f t="shared" si="696"/>
        <v>0.97058823529411764</v>
      </c>
      <c r="H11170" s="4">
        <f t="shared" si="697"/>
        <v>1</v>
      </c>
      <c r="I11170" s="5">
        <f>IF(OR(AND(F11170&gt;=50,G11170&gt;SUMIF(SeasonTotals!A$2:A$9,A11170,SeasonTotals!F$2:F$9)),AND(G11170&gt;0.885,F11170&gt;=50,D11170&lt;3)),1,0)</f>
        <v>1</v>
      </c>
      <c r="J11170" s="4">
        <f t="shared" si="698"/>
        <v>0</v>
      </c>
      <c r="K11170" s="5">
        <f t="shared" si="699"/>
        <v>0</v>
      </c>
    </row>
    <row r="11171" spans="1:11" x14ac:dyDescent="0.25">
      <c r="A11171" t="s">
        <v>129</v>
      </c>
      <c r="B11171" t="s">
        <v>54</v>
      </c>
      <c r="C11171">
        <v>1</v>
      </c>
      <c r="D11171">
        <v>4</v>
      </c>
      <c r="E11171">
        <v>20</v>
      </c>
      <c r="F11171">
        <v>60</v>
      </c>
      <c r="G11171" s="1">
        <f t="shared" si="696"/>
        <v>0.83333333333333337</v>
      </c>
      <c r="H11171" s="4">
        <f t="shared" si="697"/>
        <v>0</v>
      </c>
      <c r="I11171" s="5">
        <f>IF(OR(AND(F11171&gt;=50,G11171&gt;SUMIF(SeasonTotals!A$2:A$9,A11171,SeasonTotals!F$2:F$9)),AND(G11171&gt;0.885,F11171&gt;=50,D11171&lt;3)),1,0)</f>
        <v>0</v>
      </c>
      <c r="J11171" s="4">
        <f t="shared" si="698"/>
        <v>1</v>
      </c>
      <c r="K11171" s="5">
        <f t="shared" si="699"/>
        <v>0</v>
      </c>
    </row>
    <row r="11172" spans="1:11" x14ac:dyDescent="0.25">
      <c r="A11172" t="s">
        <v>129</v>
      </c>
      <c r="B11172" t="s">
        <v>54</v>
      </c>
      <c r="C11172">
        <v>1</v>
      </c>
      <c r="D11172">
        <v>2</v>
      </c>
      <c r="E11172">
        <v>26</v>
      </c>
      <c r="F11172">
        <v>60</v>
      </c>
      <c r="G11172" s="1">
        <f t="shared" si="696"/>
        <v>0.9285714285714286</v>
      </c>
      <c r="H11172" s="4">
        <f t="shared" si="697"/>
        <v>1</v>
      </c>
      <c r="I11172" s="5">
        <f>IF(OR(AND(F11172&gt;=50,G11172&gt;SUMIF(SeasonTotals!A$2:A$9,A11172,SeasonTotals!F$2:F$9)),AND(G11172&gt;0.885,F11172&gt;=50,D11172&lt;3)),1,0)</f>
        <v>1</v>
      </c>
      <c r="J11172" s="4">
        <f t="shared" si="698"/>
        <v>0</v>
      </c>
      <c r="K11172" s="5">
        <f t="shared" si="699"/>
        <v>0</v>
      </c>
    </row>
    <row r="11173" spans="1:11" x14ac:dyDescent="0.25">
      <c r="A11173" t="s">
        <v>129</v>
      </c>
      <c r="B11173" t="s">
        <v>54</v>
      </c>
      <c r="C11173">
        <v>1</v>
      </c>
      <c r="D11173">
        <v>2</v>
      </c>
      <c r="E11173">
        <v>30</v>
      </c>
      <c r="F11173">
        <v>65</v>
      </c>
      <c r="G11173" s="1">
        <f t="shared" si="696"/>
        <v>0.9375</v>
      </c>
      <c r="H11173" s="4">
        <f t="shared" si="697"/>
        <v>1</v>
      </c>
      <c r="I11173" s="5">
        <f>IF(OR(AND(F11173&gt;=50,G11173&gt;SUMIF(SeasonTotals!A$2:A$9,A11173,SeasonTotals!F$2:F$9)),AND(G11173&gt;0.885,F11173&gt;=50,D11173&lt;3)),1,0)</f>
        <v>1</v>
      </c>
      <c r="J11173" s="4">
        <f t="shared" si="698"/>
        <v>0</v>
      </c>
      <c r="K11173" s="5">
        <f t="shared" si="699"/>
        <v>0</v>
      </c>
    </row>
    <row r="11174" spans="1:11" x14ac:dyDescent="0.25">
      <c r="A11174" t="s">
        <v>129</v>
      </c>
      <c r="B11174" t="s">
        <v>54</v>
      </c>
      <c r="C11174">
        <v>1</v>
      </c>
      <c r="D11174">
        <v>3</v>
      </c>
      <c r="E11174">
        <v>12</v>
      </c>
      <c r="F11174">
        <v>58</v>
      </c>
      <c r="G11174" s="1">
        <f t="shared" si="696"/>
        <v>0.8</v>
      </c>
      <c r="H11174" s="4">
        <f t="shared" si="697"/>
        <v>0</v>
      </c>
      <c r="I11174" s="5">
        <f>IF(OR(AND(F11174&gt;=50,G11174&gt;SUMIF(SeasonTotals!A$2:A$9,A11174,SeasonTotals!F$2:F$9)),AND(G11174&gt;0.885,F11174&gt;=50,D11174&lt;3)),1,0)</f>
        <v>0</v>
      </c>
      <c r="J11174" s="4">
        <f t="shared" si="698"/>
        <v>1</v>
      </c>
      <c r="K11174" s="5">
        <f t="shared" si="699"/>
        <v>0</v>
      </c>
    </row>
    <row r="11175" spans="1:11" x14ac:dyDescent="0.25">
      <c r="A11175" t="s">
        <v>129</v>
      </c>
      <c r="B11175" t="s">
        <v>54</v>
      </c>
      <c r="C11175">
        <v>1</v>
      </c>
      <c r="D11175">
        <v>3</v>
      </c>
      <c r="E11175">
        <v>34</v>
      </c>
      <c r="F11175">
        <v>58</v>
      </c>
      <c r="G11175" s="1">
        <f t="shared" si="696"/>
        <v>0.91891891891891897</v>
      </c>
      <c r="H11175" s="4">
        <f t="shared" si="697"/>
        <v>1</v>
      </c>
      <c r="I11175" s="5">
        <f>IF(OR(AND(F11175&gt;=50,G11175&gt;SUMIF(SeasonTotals!A$2:A$9,A11175,SeasonTotals!F$2:F$9)),AND(G11175&gt;0.885,F11175&gt;=50,D11175&lt;3)),1,0)</f>
        <v>1</v>
      </c>
      <c r="J11175" s="4">
        <f t="shared" si="698"/>
        <v>0</v>
      </c>
      <c r="K11175" s="5">
        <f t="shared" si="699"/>
        <v>0</v>
      </c>
    </row>
    <row r="11176" spans="1:11" x14ac:dyDescent="0.25">
      <c r="A11176" t="s">
        <v>129</v>
      </c>
      <c r="B11176" t="s">
        <v>54</v>
      </c>
      <c r="C11176">
        <v>1</v>
      </c>
      <c r="D11176">
        <v>2</v>
      </c>
      <c r="E11176">
        <v>25</v>
      </c>
      <c r="F11176">
        <v>62</v>
      </c>
      <c r="G11176" s="1">
        <f t="shared" si="696"/>
        <v>0.92592592592592593</v>
      </c>
      <c r="H11176" s="4">
        <f t="shared" si="697"/>
        <v>1</v>
      </c>
      <c r="I11176" s="5">
        <f>IF(OR(AND(F11176&gt;=50,G11176&gt;SUMIF(SeasonTotals!A$2:A$9,A11176,SeasonTotals!F$2:F$9)),AND(G11176&gt;0.885,F11176&gt;=50,D11176&lt;3)),1,0)</f>
        <v>1</v>
      </c>
      <c r="J11176" s="4">
        <f t="shared" si="698"/>
        <v>0</v>
      </c>
      <c r="K11176" s="5">
        <f t="shared" si="699"/>
        <v>0</v>
      </c>
    </row>
    <row r="11177" spans="1:11" x14ac:dyDescent="0.25">
      <c r="A11177" t="s">
        <v>129</v>
      </c>
      <c r="B11177" t="s">
        <v>54</v>
      </c>
      <c r="C11177">
        <v>1</v>
      </c>
      <c r="D11177">
        <v>2</v>
      </c>
      <c r="E11177">
        <v>31</v>
      </c>
      <c r="F11177">
        <v>61</v>
      </c>
      <c r="G11177" s="1">
        <f t="shared" si="696"/>
        <v>0.93939393939393945</v>
      </c>
      <c r="H11177" s="4">
        <f t="shared" si="697"/>
        <v>1</v>
      </c>
      <c r="I11177" s="5">
        <f>IF(OR(AND(F11177&gt;=50,G11177&gt;SUMIF(SeasonTotals!A$2:A$9,A11177,SeasonTotals!F$2:F$9)),AND(G11177&gt;0.885,F11177&gt;=50,D11177&lt;3)),1,0)</f>
        <v>1</v>
      </c>
      <c r="J11177" s="4">
        <f t="shared" si="698"/>
        <v>0</v>
      </c>
      <c r="K11177" s="5">
        <f t="shared" si="699"/>
        <v>0</v>
      </c>
    </row>
    <row r="11178" spans="1:11" x14ac:dyDescent="0.25">
      <c r="A11178" t="s">
        <v>129</v>
      </c>
      <c r="B11178" t="s">
        <v>54</v>
      </c>
      <c r="C11178">
        <v>1</v>
      </c>
      <c r="D11178">
        <v>3</v>
      </c>
      <c r="E11178">
        <v>18</v>
      </c>
      <c r="F11178">
        <v>58</v>
      </c>
      <c r="G11178" s="1">
        <f t="shared" si="696"/>
        <v>0.8571428571428571</v>
      </c>
      <c r="H11178" s="4">
        <f t="shared" si="697"/>
        <v>0</v>
      </c>
      <c r="I11178" s="5">
        <f>IF(OR(AND(F11178&gt;=50,G11178&gt;SUMIF(SeasonTotals!A$2:A$9,A11178,SeasonTotals!F$2:F$9)),AND(G11178&gt;0.885,F11178&gt;=50,D11178&lt;3)),1,0)</f>
        <v>0</v>
      </c>
      <c r="J11178" s="4">
        <f t="shared" si="698"/>
        <v>0</v>
      </c>
      <c r="K11178" s="5">
        <f t="shared" si="699"/>
        <v>0</v>
      </c>
    </row>
    <row r="11179" spans="1:11" x14ac:dyDescent="0.25">
      <c r="A11179" t="s">
        <v>129</v>
      </c>
      <c r="B11179" t="s">
        <v>54</v>
      </c>
      <c r="C11179">
        <v>1</v>
      </c>
      <c r="D11179">
        <v>0</v>
      </c>
      <c r="E11179">
        <v>31</v>
      </c>
      <c r="F11179">
        <v>60</v>
      </c>
      <c r="G11179" s="1">
        <f t="shared" si="696"/>
        <v>1</v>
      </c>
      <c r="H11179" s="4">
        <f t="shared" si="697"/>
        <v>1</v>
      </c>
      <c r="I11179" s="5">
        <f>IF(OR(AND(F11179&gt;=50,G11179&gt;SUMIF(SeasonTotals!A$2:A$9,A11179,SeasonTotals!F$2:F$9)),AND(G11179&gt;0.885,F11179&gt;=50,D11179&lt;3)),1,0)</f>
        <v>1</v>
      </c>
      <c r="J11179" s="4">
        <f t="shared" si="698"/>
        <v>0</v>
      </c>
      <c r="K11179" s="5">
        <f t="shared" si="699"/>
        <v>0</v>
      </c>
    </row>
    <row r="11180" spans="1:11" x14ac:dyDescent="0.25">
      <c r="A11180" t="s">
        <v>129</v>
      </c>
      <c r="B11180" t="s">
        <v>54</v>
      </c>
      <c r="C11180">
        <v>1</v>
      </c>
      <c r="D11180">
        <v>1</v>
      </c>
      <c r="E11180">
        <v>28</v>
      </c>
      <c r="F11180">
        <v>60</v>
      </c>
      <c r="G11180" s="1">
        <f t="shared" si="696"/>
        <v>0.96551724137931039</v>
      </c>
      <c r="H11180" s="4">
        <f t="shared" si="697"/>
        <v>1</v>
      </c>
      <c r="I11180" s="5">
        <f>IF(OR(AND(F11180&gt;=50,G11180&gt;SUMIF(SeasonTotals!A$2:A$9,A11180,SeasonTotals!F$2:F$9)),AND(G11180&gt;0.885,F11180&gt;=50,D11180&lt;3)),1,0)</f>
        <v>1</v>
      </c>
      <c r="J11180" s="4">
        <f t="shared" si="698"/>
        <v>0</v>
      </c>
      <c r="K11180" s="5">
        <f t="shared" si="699"/>
        <v>0</v>
      </c>
    </row>
    <row r="11181" spans="1:11" x14ac:dyDescent="0.25">
      <c r="A11181" t="s">
        <v>129</v>
      </c>
      <c r="B11181" t="s">
        <v>54</v>
      </c>
      <c r="C11181">
        <v>1</v>
      </c>
      <c r="D11181">
        <v>2</v>
      </c>
      <c r="E11181">
        <v>24</v>
      </c>
      <c r="F11181">
        <v>62</v>
      </c>
      <c r="G11181" s="1">
        <f t="shared" si="696"/>
        <v>0.92307692307692313</v>
      </c>
      <c r="H11181" s="4">
        <f t="shared" si="697"/>
        <v>1</v>
      </c>
      <c r="I11181" s="5">
        <f>IF(OR(AND(F11181&gt;=50,G11181&gt;SUMIF(SeasonTotals!A$2:A$9,A11181,SeasonTotals!F$2:F$9)),AND(G11181&gt;0.885,F11181&gt;=50,D11181&lt;3)),1,0)</f>
        <v>1</v>
      </c>
      <c r="J11181" s="4">
        <f t="shared" si="698"/>
        <v>0</v>
      </c>
      <c r="K11181" s="5">
        <f t="shared" si="699"/>
        <v>0</v>
      </c>
    </row>
    <row r="11182" spans="1:11" x14ac:dyDescent="0.25">
      <c r="A11182" t="s">
        <v>129</v>
      </c>
      <c r="B11182" t="s">
        <v>54</v>
      </c>
      <c r="C11182">
        <v>1</v>
      </c>
      <c r="D11182">
        <v>3</v>
      </c>
      <c r="E11182">
        <v>26</v>
      </c>
      <c r="F11182">
        <v>63</v>
      </c>
      <c r="G11182" s="1">
        <f t="shared" si="696"/>
        <v>0.89655172413793105</v>
      </c>
      <c r="H11182" s="4">
        <f t="shared" si="697"/>
        <v>0</v>
      </c>
      <c r="I11182" s="5">
        <f>IF(OR(AND(F11182&gt;=50,G11182&gt;SUMIF(SeasonTotals!A$2:A$9,A11182,SeasonTotals!F$2:F$9)),AND(G11182&gt;0.885,F11182&gt;=50,D11182&lt;3)),1,0)</f>
        <v>0</v>
      </c>
      <c r="J11182" s="4">
        <f t="shared" si="698"/>
        <v>0</v>
      </c>
      <c r="K11182" s="5">
        <f t="shared" si="699"/>
        <v>0</v>
      </c>
    </row>
    <row r="11183" spans="1:11" x14ac:dyDescent="0.25">
      <c r="A11183" t="s">
        <v>129</v>
      </c>
      <c r="B11183" t="s">
        <v>54</v>
      </c>
      <c r="C11183">
        <v>1</v>
      </c>
      <c r="D11183">
        <v>1</v>
      </c>
      <c r="E11183">
        <v>19</v>
      </c>
      <c r="F11183">
        <v>60</v>
      </c>
      <c r="G11183" s="1">
        <f t="shared" si="696"/>
        <v>0.95</v>
      </c>
      <c r="H11183" s="4">
        <f t="shared" si="697"/>
        <v>1</v>
      </c>
      <c r="I11183" s="5">
        <f>IF(OR(AND(F11183&gt;=50,G11183&gt;SUMIF(SeasonTotals!A$2:A$9,A11183,SeasonTotals!F$2:F$9)),AND(G11183&gt;0.885,F11183&gt;=50,D11183&lt;3)),1,0)</f>
        <v>1</v>
      </c>
      <c r="J11183" s="4">
        <f t="shared" si="698"/>
        <v>0</v>
      </c>
      <c r="K11183" s="5">
        <f t="shared" si="699"/>
        <v>0</v>
      </c>
    </row>
    <row r="11184" spans="1:11" x14ac:dyDescent="0.25">
      <c r="A11184" t="s">
        <v>129</v>
      </c>
      <c r="B11184" t="s">
        <v>54</v>
      </c>
      <c r="C11184">
        <v>1</v>
      </c>
      <c r="D11184">
        <v>2</v>
      </c>
      <c r="E11184">
        <v>36</v>
      </c>
      <c r="F11184">
        <v>65</v>
      </c>
      <c r="G11184" s="1">
        <f t="shared" si="696"/>
        <v>0.94736842105263153</v>
      </c>
      <c r="H11184" s="4">
        <f t="shared" si="697"/>
        <v>1</v>
      </c>
      <c r="I11184" s="5">
        <f>IF(OR(AND(F11184&gt;=50,G11184&gt;SUMIF(SeasonTotals!A$2:A$9,A11184,SeasonTotals!F$2:F$9)),AND(G11184&gt;0.885,F11184&gt;=50,D11184&lt;3)),1,0)</f>
        <v>1</v>
      </c>
      <c r="J11184" s="4">
        <f t="shared" si="698"/>
        <v>0</v>
      </c>
      <c r="K11184" s="5">
        <f t="shared" si="699"/>
        <v>0</v>
      </c>
    </row>
    <row r="11185" spans="1:11" x14ac:dyDescent="0.25">
      <c r="A11185" t="s">
        <v>129</v>
      </c>
      <c r="B11185" t="s">
        <v>54</v>
      </c>
      <c r="C11185">
        <v>1</v>
      </c>
      <c r="D11185">
        <v>3</v>
      </c>
      <c r="E11185">
        <v>45</v>
      </c>
      <c r="F11185">
        <v>64</v>
      </c>
      <c r="G11185" s="1">
        <f t="shared" si="696"/>
        <v>0.9375</v>
      </c>
      <c r="H11185" s="4">
        <f t="shared" si="697"/>
        <v>1</v>
      </c>
      <c r="I11185" s="5">
        <f>IF(OR(AND(F11185&gt;=50,G11185&gt;SUMIF(SeasonTotals!A$2:A$9,A11185,SeasonTotals!F$2:F$9)),AND(G11185&gt;0.885,F11185&gt;=50,D11185&lt;3)),1,0)</f>
        <v>1</v>
      </c>
      <c r="J11185" s="4">
        <f t="shared" si="698"/>
        <v>0</v>
      </c>
      <c r="K11185" s="5">
        <f t="shared" si="699"/>
        <v>0</v>
      </c>
    </row>
    <row r="11186" spans="1:11" x14ac:dyDescent="0.25">
      <c r="A11186" t="s">
        <v>129</v>
      </c>
      <c r="B11186" t="s">
        <v>54</v>
      </c>
      <c r="C11186">
        <v>1</v>
      </c>
      <c r="D11186">
        <v>0</v>
      </c>
      <c r="E11186">
        <v>21</v>
      </c>
      <c r="F11186">
        <v>60</v>
      </c>
      <c r="G11186" s="1">
        <f t="shared" si="696"/>
        <v>1</v>
      </c>
      <c r="H11186" s="4">
        <f t="shared" si="697"/>
        <v>1</v>
      </c>
      <c r="I11186" s="5">
        <f>IF(OR(AND(F11186&gt;=50,G11186&gt;SUMIF(SeasonTotals!A$2:A$9,A11186,SeasonTotals!F$2:F$9)),AND(G11186&gt;0.885,F11186&gt;=50,D11186&lt;3)),1,0)</f>
        <v>1</v>
      </c>
      <c r="J11186" s="4">
        <f t="shared" si="698"/>
        <v>0</v>
      </c>
      <c r="K11186" s="5">
        <f t="shared" si="699"/>
        <v>0</v>
      </c>
    </row>
    <row r="11187" spans="1:11" x14ac:dyDescent="0.25">
      <c r="A11187" t="s">
        <v>129</v>
      </c>
      <c r="B11187" t="s">
        <v>54</v>
      </c>
      <c r="C11187">
        <v>1</v>
      </c>
      <c r="D11187">
        <v>0</v>
      </c>
      <c r="E11187">
        <v>25</v>
      </c>
      <c r="F11187">
        <v>60</v>
      </c>
      <c r="G11187" s="1">
        <f t="shared" si="696"/>
        <v>1</v>
      </c>
      <c r="H11187" s="4">
        <f t="shared" si="697"/>
        <v>1</v>
      </c>
      <c r="I11187" s="5">
        <f>IF(OR(AND(F11187&gt;=50,G11187&gt;SUMIF(SeasonTotals!A$2:A$9,A11187,SeasonTotals!F$2:F$9)),AND(G11187&gt;0.885,F11187&gt;=50,D11187&lt;3)),1,0)</f>
        <v>1</v>
      </c>
      <c r="J11187" s="4">
        <f t="shared" si="698"/>
        <v>0</v>
      </c>
      <c r="K11187" s="5">
        <f t="shared" si="699"/>
        <v>0</v>
      </c>
    </row>
    <row r="11188" spans="1:11" x14ac:dyDescent="0.25">
      <c r="A11188" t="s">
        <v>129</v>
      </c>
      <c r="B11188" t="s">
        <v>54</v>
      </c>
      <c r="C11188">
        <v>1</v>
      </c>
      <c r="D11188">
        <v>4</v>
      </c>
      <c r="E11188">
        <v>27</v>
      </c>
      <c r="F11188">
        <v>59</v>
      </c>
      <c r="G11188" s="1">
        <f t="shared" si="696"/>
        <v>0.87096774193548387</v>
      </c>
      <c r="H11188" s="4">
        <f t="shared" si="697"/>
        <v>0</v>
      </c>
      <c r="I11188" s="5">
        <f>IF(OR(AND(F11188&gt;=50,G11188&gt;SUMIF(SeasonTotals!A$2:A$9,A11188,SeasonTotals!F$2:F$9)),AND(G11188&gt;0.885,F11188&gt;=50,D11188&lt;3)),1,0)</f>
        <v>0</v>
      </c>
      <c r="J11188" s="4">
        <f t="shared" si="698"/>
        <v>0</v>
      </c>
      <c r="K11188" s="5">
        <f t="shared" si="699"/>
        <v>0</v>
      </c>
    </row>
    <row r="11189" spans="1:11" x14ac:dyDescent="0.25">
      <c r="A11189" t="s">
        <v>129</v>
      </c>
      <c r="B11189" t="s">
        <v>54</v>
      </c>
      <c r="C11189">
        <v>1</v>
      </c>
      <c r="D11189">
        <v>3</v>
      </c>
      <c r="E11189">
        <v>27</v>
      </c>
      <c r="F11189">
        <v>65</v>
      </c>
      <c r="G11189" s="1">
        <f t="shared" si="696"/>
        <v>0.9</v>
      </c>
      <c r="H11189" s="4">
        <f t="shared" si="697"/>
        <v>0</v>
      </c>
      <c r="I11189" s="5">
        <f>IF(OR(AND(F11189&gt;=50,G11189&gt;SUMIF(SeasonTotals!A$2:A$9,A11189,SeasonTotals!F$2:F$9)),AND(G11189&gt;0.885,F11189&gt;=50,D11189&lt;3)),1,0)</f>
        <v>0</v>
      </c>
      <c r="J11189" s="4">
        <f t="shared" si="698"/>
        <v>0</v>
      </c>
      <c r="K11189" s="5">
        <f t="shared" si="699"/>
        <v>0</v>
      </c>
    </row>
    <row r="11190" spans="1:11" x14ac:dyDescent="0.25">
      <c r="A11190" t="s">
        <v>129</v>
      </c>
      <c r="B11190" t="s">
        <v>54</v>
      </c>
      <c r="C11190">
        <v>1</v>
      </c>
      <c r="D11190">
        <v>2</v>
      </c>
      <c r="E11190">
        <v>26</v>
      </c>
      <c r="F11190">
        <v>58</v>
      </c>
      <c r="G11190" s="1">
        <f t="shared" si="696"/>
        <v>0.9285714285714286</v>
      </c>
      <c r="H11190" s="4">
        <f t="shared" si="697"/>
        <v>1</v>
      </c>
      <c r="I11190" s="5">
        <f>IF(OR(AND(F11190&gt;=50,G11190&gt;SUMIF(SeasonTotals!A$2:A$9,A11190,SeasonTotals!F$2:F$9)),AND(G11190&gt;0.885,F11190&gt;=50,D11190&lt;3)),1,0)</f>
        <v>1</v>
      </c>
      <c r="J11190" s="4">
        <f t="shared" si="698"/>
        <v>0</v>
      </c>
      <c r="K11190" s="5">
        <f t="shared" si="699"/>
        <v>0</v>
      </c>
    </row>
    <row r="11191" spans="1:11" x14ac:dyDescent="0.25">
      <c r="A11191" t="s">
        <v>129</v>
      </c>
      <c r="B11191" t="s">
        <v>54</v>
      </c>
      <c r="C11191">
        <v>1</v>
      </c>
      <c r="D11191">
        <v>1</v>
      </c>
      <c r="E11191">
        <v>35</v>
      </c>
      <c r="F11191">
        <v>60</v>
      </c>
      <c r="G11191" s="1">
        <f t="shared" si="696"/>
        <v>0.97222222222222221</v>
      </c>
      <c r="H11191" s="4">
        <f t="shared" si="697"/>
        <v>1</v>
      </c>
      <c r="I11191" s="5">
        <f>IF(OR(AND(F11191&gt;=50,G11191&gt;SUMIF(SeasonTotals!A$2:A$9,A11191,SeasonTotals!F$2:F$9)),AND(G11191&gt;0.885,F11191&gt;=50,D11191&lt;3)),1,0)</f>
        <v>1</v>
      </c>
      <c r="J11191" s="4">
        <f t="shared" si="698"/>
        <v>0</v>
      </c>
      <c r="K11191" s="5">
        <f t="shared" si="699"/>
        <v>0</v>
      </c>
    </row>
    <row r="11192" spans="1:11" x14ac:dyDescent="0.25">
      <c r="A11192" t="s">
        <v>129</v>
      </c>
      <c r="B11192" t="s">
        <v>54</v>
      </c>
      <c r="C11192">
        <v>1</v>
      </c>
      <c r="D11192">
        <v>5</v>
      </c>
      <c r="E11192">
        <v>30</v>
      </c>
      <c r="F11192">
        <v>59</v>
      </c>
      <c r="G11192" s="1">
        <f t="shared" si="696"/>
        <v>0.8571428571428571</v>
      </c>
      <c r="H11192" s="4">
        <f t="shared" si="697"/>
        <v>0</v>
      </c>
      <c r="I11192" s="5">
        <f>IF(OR(AND(F11192&gt;=50,G11192&gt;SUMIF(SeasonTotals!A$2:A$9,A11192,SeasonTotals!F$2:F$9)),AND(G11192&gt;0.885,F11192&gt;=50,D11192&lt;3)),1,0)</f>
        <v>0</v>
      </c>
      <c r="J11192" s="4">
        <f t="shared" si="698"/>
        <v>0</v>
      </c>
      <c r="K11192" s="5">
        <f t="shared" si="699"/>
        <v>0</v>
      </c>
    </row>
    <row r="11193" spans="1:11" x14ac:dyDescent="0.25">
      <c r="A11193" t="s">
        <v>129</v>
      </c>
      <c r="B11193" t="s">
        <v>54</v>
      </c>
      <c r="C11193">
        <v>1</v>
      </c>
      <c r="D11193">
        <v>1</v>
      </c>
      <c r="E11193">
        <v>31</v>
      </c>
      <c r="F11193">
        <v>60</v>
      </c>
      <c r="G11193" s="1">
        <f t="shared" si="696"/>
        <v>0.96875</v>
      </c>
      <c r="H11193" s="4">
        <f t="shared" si="697"/>
        <v>1</v>
      </c>
      <c r="I11193" s="5">
        <f>IF(OR(AND(F11193&gt;=50,G11193&gt;SUMIF(SeasonTotals!A$2:A$9,A11193,SeasonTotals!F$2:F$9)),AND(G11193&gt;0.885,F11193&gt;=50,D11193&lt;3)),1,0)</f>
        <v>1</v>
      </c>
      <c r="J11193" s="4">
        <f t="shared" si="698"/>
        <v>0</v>
      </c>
      <c r="K11193" s="5">
        <f t="shared" si="699"/>
        <v>0</v>
      </c>
    </row>
    <row r="11194" spans="1:11" x14ac:dyDescent="0.25">
      <c r="A11194" t="s">
        <v>129</v>
      </c>
      <c r="B11194" t="s">
        <v>54</v>
      </c>
      <c r="C11194">
        <v>1</v>
      </c>
      <c r="D11194">
        <v>4</v>
      </c>
      <c r="E11194">
        <v>26</v>
      </c>
      <c r="F11194">
        <v>50</v>
      </c>
      <c r="G11194" s="1">
        <f t="shared" si="696"/>
        <v>0.8666666666666667</v>
      </c>
      <c r="H11194" s="4">
        <f t="shared" si="697"/>
        <v>0</v>
      </c>
      <c r="I11194" s="5">
        <f>IF(OR(AND(F11194&gt;=50,G11194&gt;SUMIF(SeasonTotals!A$2:A$9,A11194,SeasonTotals!F$2:F$9)),AND(G11194&gt;0.885,F11194&gt;=50,D11194&lt;3)),1,0)</f>
        <v>0</v>
      </c>
      <c r="J11194" s="4">
        <f t="shared" si="698"/>
        <v>0</v>
      </c>
      <c r="K11194" s="5">
        <f t="shared" si="699"/>
        <v>1</v>
      </c>
    </row>
    <row r="11195" spans="1:11" x14ac:dyDescent="0.25">
      <c r="A11195" t="s">
        <v>129</v>
      </c>
      <c r="B11195" t="s">
        <v>54</v>
      </c>
      <c r="C11195">
        <v>1</v>
      </c>
      <c r="D11195">
        <v>3</v>
      </c>
      <c r="E11195">
        <v>31</v>
      </c>
      <c r="F11195">
        <v>59</v>
      </c>
      <c r="G11195" s="1">
        <f t="shared" si="696"/>
        <v>0.91176470588235292</v>
      </c>
      <c r="H11195" s="4">
        <f t="shared" si="697"/>
        <v>0</v>
      </c>
      <c r="I11195" s="5">
        <f>IF(OR(AND(F11195&gt;=50,G11195&gt;SUMIF(SeasonTotals!A$2:A$9,A11195,SeasonTotals!F$2:F$9)),AND(G11195&gt;0.885,F11195&gt;=50,D11195&lt;3)),1,0)</f>
        <v>0</v>
      </c>
      <c r="J11195" s="4">
        <f t="shared" si="698"/>
        <v>0</v>
      </c>
      <c r="K11195" s="5">
        <f t="shared" si="699"/>
        <v>0</v>
      </c>
    </row>
    <row r="11196" spans="1:11" x14ac:dyDescent="0.25">
      <c r="A11196" t="s">
        <v>129</v>
      </c>
      <c r="B11196" t="s">
        <v>54</v>
      </c>
      <c r="C11196">
        <v>1</v>
      </c>
      <c r="D11196">
        <v>4</v>
      </c>
      <c r="E11196">
        <v>21</v>
      </c>
      <c r="F11196">
        <v>59</v>
      </c>
      <c r="G11196" s="1">
        <f t="shared" si="696"/>
        <v>0.84</v>
      </c>
      <c r="H11196" s="4">
        <f t="shared" si="697"/>
        <v>0</v>
      </c>
      <c r="I11196" s="5">
        <f>IF(OR(AND(F11196&gt;=50,G11196&gt;SUMIF(SeasonTotals!A$2:A$9,A11196,SeasonTotals!F$2:F$9)),AND(G11196&gt;0.885,F11196&gt;=50,D11196&lt;3)),1,0)</f>
        <v>0</v>
      </c>
      <c r="J11196" s="4">
        <f t="shared" si="698"/>
        <v>1</v>
      </c>
      <c r="K11196" s="5">
        <f t="shared" si="699"/>
        <v>0</v>
      </c>
    </row>
    <row r="11197" spans="1:11" x14ac:dyDescent="0.25">
      <c r="A11197" t="s">
        <v>129</v>
      </c>
      <c r="B11197" t="s">
        <v>54</v>
      </c>
      <c r="C11197">
        <v>1</v>
      </c>
      <c r="D11197">
        <v>2</v>
      </c>
      <c r="E11197">
        <v>29</v>
      </c>
      <c r="F11197">
        <v>58</v>
      </c>
      <c r="G11197" s="1">
        <f t="shared" si="696"/>
        <v>0.93548387096774188</v>
      </c>
      <c r="H11197" s="4">
        <f t="shared" si="697"/>
        <v>1</v>
      </c>
      <c r="I11197" s="5">
        <f>IF(OR(AND(F11197&gt;=50,G11197&gt;SUMIF(SeasonTotals!A$2:A$9,A11197,SeasonTotals!F$2:F$9)),AND(G11197&gt;0.885,F11197&gt;=50,D11197&lt;3)),1,0)</f>
        <v>1</v>
      </c>
      <c r="J11197" s="4">
        <f t="shared" si="698"/>
        <v>0</v>
      </c>
      <c r="K11197" s="5">
        <f t="shared" si="699"/>
        <v>0</v>
      </c>
    </row>
    <row r="11198" spans="1:11" x14ac:dyDescent="0.25">
      <c r="A11198" t="s">
        <v>129</v>
      </c>
      <c r="B11198" t="s">
        <v>124</v>
      </c>
      <c r="C11198">
        <v>1</v>
      </c>
      <c r="D11198">
        <v>3</v>
      </c>
      <c r="E11198">
        <v>26</v>
      </c>
      <c r="F11198">
        <v>59</v>
      </c>
      <c r="G11198" s="1">
        <f t="shared" si="696"/>
        <v>0.89655172413793105</v>
      </c>
      <c r="H11198" s="4">
        <f t="shared" si="697"/>
        <v>0</v>
      </c>
      <c r="I11198" s="5">
        <f>IF(OR(AND(F11198&gt;=50,G11198&gt;SUMIF(SeasonTotals!A$2:A$9,A11198,SeasonTotals!F$2:F$9)),AND(G11198&gt;0.885,F11198&gt;=50,D11198&lt;3)),1,0)</f>
        <v>0</v>
      </c>
      <c r="J11198" s="4">
        <f t="shared" si="698"/>
        <v>0</v>
      </c>
      <c r="K11198" s="5">
        <f t="shared" si="699"/>
        <v>0</v>
      </c>
    </row>
    <row r="11199" spans="1:11" x14ac:dyDescent="0.25">
      <c r="A11199" t="s">
        <v>129</v>
      </c>
      <c r="B11199" t="s">
        <v>124</v>
      </c>
      <c r="C11199">
        <v>1</v>
      </c>
      <c r="D11199">
        <v>3</v>
      </c>
      <c r="E11199">
        <v>29</v>
      </c>
      <c r="F11199">
        <v>57</v>
      </c>
      <c r="G11199" s="1">
        <f t="shared" si="696"/>
        <v>0.90625</v>
      </c>
      <c r="H11199" s="4">
        <f t="shared" si="697"/>
        <v>0</v>
      </c>
      <c r="I11199" s="5">
        <f>IF(OR(AND(F11199&gt;=50,G11199&gt;SUMIF(SeasonTotals!A$2:A$9,A11199,SeasonTotals!F$2:F$9)),AND(G11199&gt;0.885,F11199&gt;=50,D11199&lt;3)),1,0)</f>
        <v>0</v>
      </c>
      <c r="J11199" s="4">
        <f t="shared" si="698"/>
        <v>0</v>
      </c>
      <c r="K11199" s="5">
        <f t="shared" si="699"/>
        <v>0</v>
      </c>
    </row>
    <row r="11200" spans="1:11" x14ac:dyDescent="0.25">
      <c r="A11200" t="s">
        <v>129</v>
      </c>
      <c r="B11200" t="s">
        <v>124</v>
      </c>
      <c r="C11200">
        <v>1</v>
      </c>
      <c r="D11200">
        <v>2</v>
      </c>
      <c r="E11200">
        <v>21</v>
      </c>
      <c r="F11200">
        <v>59</v>
      </c>
      <c r="G11200" s="1">
        <f t="shared" si="696"/>
        <v>0.91304347826086951</v>
      </c>
      <c r="H11200" s="4">
        <f t="shared" si="697"/>
        <v>1</v>
      </c>
      <c r="I11200" s="5">
        <f>IF(OR(AND(F11200&gt;=50,G11200&gt;SUMIF(SeasonTotals!A$2:A$9,A11200,SeasonTotals!F$2:F$9)),AND(G11200&gt;0.885,F11200&gt;=50,D11200&lt;3)),1,0)</f>
        <v>1</v>
      </c>
      <c r="J11200" s="4">
        <f t="shared" si="698"/>
        <v>0</v>
      </c>
      <c r="K11200" s="5">
        <f t="shared" si="699"/>
        <v>0</v>
      </c>
    </row>
    <row r="11201" spans="1:11" x14ac:dyDescent="0.25">
      <c r="A11201" t="s">
        <v>129</v>
      </c>
      <c r="B11201" t="s">
        <v>124</v>
      </c>
      <c r="C11201">
        <v>1</v>
      </c>
      <c r="D11201">
        <v>3</v>
      </c>
      <c r="E11201">
        <v>33</v>
      </c>
      <c r="F11201">
        <v>60</v>
      </c>
      <c r="G11201" s="1">
        <f t="shared" si="696"/>
        <v>0.91666666666666663</v>
      </c>
      <c r="H11201" s="4">
        <f t="shared" si="697"/>
        <v>1</v>
      </c>
      <c r="I11201" s="5">
        <f>IF(OR(AND(F11201&gt;=50,G11201&gt;SUMIF(SeasonTotals!A$2:A$9,A11201,SeasonTotals!F$2:F$9)),AND(G11201&gt;0.885,F11201&gt;=50,D11201&lt;3)),1,0)</f>
        <v>1</v>
      </c>
      <c r="J11201" s="4">
        <f t="shared" si="698"/>
        <v>0</v>
      </c>
      <c r="K11201" s="5">
        <f t="shared" si="699"/>
        <v>0</v>
      </c>
    </row>
    <row r="11202" spans="1:11" x14ac:dyDescent="0.25">
      <c r="A11202" t="s">
        <v>129</v>
      </c>
      <c r="B11202" t="s">
        <v>124</v>
      </c>
      <c r="C11202">
        <v>1</v>
      </c>
      <c r="D11202">
        <v>2</v>
      </c>
      <c r="E11202">
        <v>3</v>
      </c>
      <c r="F11202">
        <v>2</v>
      </c>
      <c r="G11202" s="1">
        <f t="shared" ref="G11202:G11265" si="700">E11202/MAX(1,SUM(D11202:E11202))</f>
        <v>0.6</v>
      </c>
      <c r="H11202" s="4">
        <f t="shared" ref="H11202:H11265" si="701">IF(AND(F11202&gt;=50,OR(G11202&gt;0.913,AND(G11202&gt;0.885,D11202&lt;3))),1,0)</f>
        <v>0</v>
      </c>
      <c r="I11202" s="5">
        <f>IF(OR(AND(F11202&gt;=50,G11202&gt;SUMIF(SeasonTotals!A$2:A$9,A11202,SeasonTotals!F$2:F$9)),AND(G11202&gt;0.885,F11202&gt;=50,D11202&lt;3)),1,0)</f>
        <v>0</v>
      </c>
      <c r="J11202" s="4">
        <f t="shared" ref="J11202:J11265" si="702">IF(G11202&lt;0.85,1,0)</f>
        <v>1</v>
      </c>
      <c r="K11202" s="5">
        <f t="shared" ref="K11202:K11265" si="703">IF(F11202&lt;55,1,0)</f>
        <v>1</v>
      </c>
    </row>
    <row r="11203" spans="1:11" x14ac:dyDescent="0.25">
      <c r="A11203" t="s">
        <v>129</v>
      </c>
      <c r="B11203" t="s">
        <v>124</v>
      </c>
      <c r="C11203">
        <v>1</v>
      </c>
      <c r="D11203">
        <v>2</v>
      </c>
      <c r="E11203">
        <v>35</v>
      </c>
      <c r="F11203">
        <v>58</v>
      </c>
      <c r="G11203" s="1">
        <f t="shared" si="700"/>
        <v>0.94594594594594594</v>
      </c>
      <c r="H11203" s="4">
        <f t="shared" si="701"/>
        <v>1</v>
      </c>
      <c r="I11203" s="5">
        <f>IF(OR(AND(F11203&gt;=50,G11203&gt;SUMIF(SeasonTotals!A$2:A$9,A11203,SeasonTotals!F$2:F$9)),AND(G11203&gt;0.885,F11203&gt;=50,D11203&lt;3)),1,0)</f>
        <v>1</v>
      </c>
      <c r="J11203" s="4">
        <f t="shared" si="702"/>
        <v>0</v>
      </c>
      <c r="K11203" s="5">
        <f t="shared" si="703"/>
        <v>0</v>
      </c>
    </row>
    <row r="11204" spans="1:11" x14ac:dyDescent="0.25">
      <c r="A11204" t="s">
        <v>129</v>
      </c>
      <c r="B11204" t="s">
        <v>137</v>
      </c>
      <c r="C11204">
        <v>1</v>
      </c>
      <c r="D11204">
        <v>2</v>
      </c>
      <c r="E11204">
        <v>39</v>
      </c>
      <c r="F11204">
        <v>64</v>
      </c>
      <c r="G11204" s="1">
        <f t="shared" si="700"/>
        <v>0.95121951219512191</v>
      </c>
      <c r="H11204" s="4">
        <f t="shared" si="701"/>
        <v>1</v>
      </c>
      <c r="I11204" s="5">
        <f>IF(OR(AND(F11204&gt;=50,G11204&gt;SUMIF(SeasonTotals!A$2:A$9,A11204,SeasonTotals!F$2:F$9)),AND(G11204&gt;0.885,F11204&gt;=50,D11204&lt;3)),1,0)</f>
        <v>1</v>
      </c>
      <c r="J11204" s="4">
        <f t="shared" si="702"/>
        <v>0</v>
      </c>
      <c r="K11204" s="5">
        <f t="shared" si="703"/>
        <v>0</v>
      </c>
    </row>
    <row r="11205" spans="1:11" x14ac:dyDescent="0.25">
      <c r="A11205" t="s">
        <v>129</v>
      </c>
      <c r="B11205" t="s">
        <v>137</v>
      </c>
      <c r="C11205">
        <v>1</v>
      </c>
      <c r="D11205">
        <v>1</v>
      </c>
      <c r="E11205">
        <v>29</v>
      </c>
      <c r="F11205">
        <v>60</v>
      </c>
      <c r="G11205" s="1">
        <f t="shared" si="700"/>
        <v>0.96666666666666667</v>
      </c>
      <c r="H11205" s="4">
        <f t="shared" si="701"/>
        <v>1</v>
      </c>
      <c r="I11205" s="5">
        <f>IF(OR(AND(F11205&gt;=50,G11205&gt;SUMIF(SeasonTotals!A$2:A$9,A11205,SeasonTotals!F$2:F$9)),AND(G11205&gt;0.885,F11205&gt;=50,D11205&lt;3)),1,0)</f>
        <v>1</v>
      </c>
      <c r="J11205" s="4">
        <f t="shared" si="702"/>
        <v>0</v>
      </c>
      <c r="K11205" s="5">
        <f t="shared" si="703"/>
        <v>0</v>
      </c>
    </row>
    <row r="11206" spans="1:11" x14ac:dyDescent="0.25">
      <c r="A11206" t="s">
        <v>129</v>
      </c>
      <c r="B11206" t="s">
        <v>137</v>
      </c>
      <c r="C11206">
        <v>1</v>
      </c>
      <c r="D11206">
        <v>4</v>
      </c>
      <c r="E11206">
        <v>45</v>
      </c>
      <c r="F11206">
        <v>64</v>
      </c>
      <c r="G11206" s="1">
        <f t="shared" si="700"/>
        <v>0.91836734693877553</v>
      </c>
      <c r="H11206" s="4">
        <f t="shared" si="701"/>
        <v>1</v>
      </c>
      <c r="I11206" s="5">
        <f>IF(OR(AND(F11206&gt;=50,G11206&gt;SUMIF(SeasonTotals!A$2:A$9,A11206,SeasonTotals!F$2:F$9)),AND(G11206&gt;0.885,F11206&gt;=50,D11206&lt;3)),1,0)</f>
        <v>1</v>
      </c>
      <c r="J11206" s="4">
        <f t="shared" si="702"/>
        <v>0</v>
      </c>
      <c r="K11206" s="5">
        <f t="shared" si="703"/>
        <v>0</v>
      </c>
    </row>
    <row r="11207" spans="1:11" x14ac:dyDescent="0.25">
      <c r="A11207" t="s">
        <v>129</v>
      </c>
      <c r="B11207" t="s">
        <v>137</v>
      </c>
      <c r="C11207">
        <v>1</v>
      </c>
      <c r="D11207">
        <v>6</v>
      </c>
      <c r="E11207">
        <v>15</v>
      </c>
      <c r="F11207">
        <v>24</v>
      </c>
      <c r="G11207" s="1">
        <f t="shared" si="700"/>
        <v>0.7142857142857143</v>
      </c>
      <c r="H11207" s="4">
        <f t="shared" si="701"/>
        <v>0</v>
      </c>
      <c r="I11207" s="5">
        <f>IF(OR(AND(F11207&gt;=50,G11207&gt;SUMIF(SeasonTotals!A$2:A$9,A11207,SeasonTotals!F$2:F$9)),AND(G11207&gt;0.885,F11207&gt;=50,D11207&lt;3)),1,0)</f>
        <v>0</v>
      </c>
      <c r="J11207" s="4">
        <f t="shared" si="702"/>
        <v>1</v>
      </c>
      <c r="K11207" s="5">
        <f t="shared" si="703"/>
        <v>1</v>
      </c>
    </row>
    <row r="11208" spans="1:11" x14ac:dyDescent="0.25">
      <c r="A11208" t="s">
        <v>129</v>
      </c>
      <c r="B11208" t="s">
        <v>137</v>
      </c>
      <c r="C11208">
        <v>1</v>
      </c>
      <c r="D11208">
        <v>2</v>
      </c>
      <c r="E11208">
        <v>33</v>
      </c>
      <c r="F11208">
        <v>63</v>
      </c>
      <c r="G11208" s="1">
        <f t="shared" si="700"/>
        <v>0.94285714285714284</v>
      </c>
      <c r="H11208" s="4">
        <f t="shared" si="701"/>
        <v>1</v>
      </c>
      <c r="I11208" s="5">
        <f>IF(OR(AND(F11208&gt;=50,G11208&gt;SUMIF(SeasonTotals!A$2:A$9,A11208,SeasonTotals!F$2:F$9)),AND(G11208&gt;0.885,F11208&gt;=50,D11208&lt;3)),1,0)</f>
        <v>1</v>
      </c>
      <c r="J11208" s="4">
        <f t="shared" si="702"/>
        <v>0</v>
      </c>
      <c r="K11208" s="5">
        <f t="shared" si="703"/>
        <v>0</v>
      </c>
    </row>
    <row r="11209" spans="1:11" x14ac:dyDescent="0.25">
      <c r="A11209" t="s">
        <v>129</v>
      </c>
      <c r="B11209" t="s">
        <v>137</v>
      </c>
      <c r="C11209">
        <v>1</v>
      </c>
      <c r="D11209">
        <v>3</v>
      </c>
      <c r="E11209">
        <v>35</v>
      </c>
      <c r="F11209">
        <v>59</v>
      </c>
      <c r="G11209" s="1">
        <f t="shared" si="700"/>
        <v>0.92105263157894735</v>
      </c>
      <c r="H11209" s="4">
        <f t="shared" si="701"/>
        <v>1</v>
      </c>
      <c r="I11209" s="5">
        <f>IF(OR(AND(F11209&gt;=50,G11209&gt;SUMIF(SeasonTotals!A$2:A$9,A11209,SeasonTotals!F$2:F$9)),AND(G11209&gt;0.885,F11209&gt;=50,D11209&lt;3)),1,0)</f>
        <v>1</v>
      </c>
      <c r="J11209" s="4">
        <f t="shared" si="702"/>
        <v>0</v>
      </c>
      <c r="K11209" s="5">
        <f t="shared" si="703"/>
        <v>0</v>
      </c>
    </row>
    <row r="11210" spans="1:11" x14ac:dyDescent="0.25">
      <c r="A11210" t="s">
        <v>129</v>
      </c>
      <c r="B11210" t="s">
        <v>137</v>
      </c>
      <c r="C11210">
        <v>1</v>
      </c>
      <c r="D11210">
        <v>3</v>
      </c>
      <c r="E11210">
        <v>22</v>
      </c>
      <c r="F11210">
        <v>59</v>
      </c>
      <c r="G11210" s="1">
        <f t="shared" si="700"/>
        <v>0.88</v>
      </c>
      <c r="H11210" s="4">
        <f t="shared" si="701"/>
        <v>0</v>
      </c>
      <c r="I11210" s="5">
        <f>IF(OR(AND(F11210&gt;=50,G11210&gt;SUMIF(SeasonTotals!A$2:A$9,A11210,SeasonTotals!F$2:F$9)),AND(G11210&gt;0.885,F11210&gt;=50,D11210&lt;3)),1,0)</f>
        <v>0</v>
      </c>
      <c r="J11210" s="4">
        <f t="shared" si="702"/>
        <v>0</v>
      </c>
      <c r="K11210" s="5">
        <f t="shared" si="703"/>
        <v>0</v>
      </c>
    </row>
    <row r="11211" spans="1:11" x14ac:dyDescent="0.25">
      <c r="A11211" t="s">
        <v>129</v>
      </c>
      <c r="B11211" t="s">
        <v>60</v>
      </c>
      <c r="C11211">
        <v>1</v>
      </c>
      <c r="D11211">
        <v>3</v>
      </c>
      <c r="E11211">
        <v>33</v>
      </c>
      <c r="F11211">
        <v>65</v>
      </c>
      <c r="G11211" s="1">
        <f t="shared" si="700"/>
        <v>0.91666666666666663</v>
      </c>
      <c r="H11211" s="4">
        <f t="shared" si="701"/>
        <v>1</v>
      </c>
      <c r="I11211" s="5">
        <f>IF(OR(AND(F11211&gt;=50,G11211&gt;SUMIF(SeasonTotals!A$2:A$9,A11211,SeasonTotals!F$2:F$9)),AND(G11211&gt;0.885,F11211&gt;=50,D11211&lt;3)),1,0)</f>
        <v>1</v>
      </c>
      <c r="J11211" s="4">
        <f t="shared" si="702"/>
        <v>0</v>
      </c>
      <c r="K11211" s="5">
        <f t="shared" si="703"/>
        <v>0</v>
      </c>
    </row>
    <row r="11212" spans="1:11" x14ac:dyDescent="0.25">
      <c r="A11212" t="s">
        <v>129</v>
      </c>
      <c r="B11212" t="s">
        <v>60</v>
      </c>
      <c r="C11212">
        <v>1</v>
      </c>
      <c r="D11212">
        <v>3</v>
      </c>
      <c r="E11212">
        <v>17</v>
      </c>
      <c r="F11212">
        <v>60</v>
      </c>
      <c r="G11212" s="1">
        <f t="shared" si="700"/>
        <v>0.85</v>
      </c>
      <c r="H11212" s="4">
        <f t="shared" si="701"/>
        <v>0</v>
      </c>
      <c r="I11212" s="5">
        <f>IF(OR(AND(F11212&gt;=50,G11212&gt;SUMIF(SeasonTotals!A$2:A$9,A11212,SeasonTotals!F$2:F$9)),AND(G11212&gt;0.885,F11212&gt;=50,D11212&lt;3)),1,0)</f>
        <v>0</v>
      </c>
      <c r="J11212" s="4">
        <f t="shared" si="702"/>
        <v>0</v>
      </c>
      <c r="K11212" s="5">
        <f t="shared" si="703"/>
        <v>0</v>
      </c>
    </row>
    <row r="11213" spans="1:11" x14ac:dyDescent="0.25">
      <c r="A11213" t="s">
        <v>129</v>
      </c>
      <c r="B11213" t="s">
        <v>60</v>
      </c>
      <c r="C11213">
        <v>1</v>
      </c>
      <c r="D11213">
        <v>2</v>
      </c>
      <c r="E11213">
        <v>32</v>
      </c>
      <c r="F11213">
        <v>60</v>
      </c>
      <c r="G11213" s="1">
        <f t="shared" si="700"/>
        <v>0.94117647058823528</v>
      </c>
      <c r="H11213" s="4">
        <f t="shared" si="701"/>
        <v>1</v>
      </c>
      <c r="I11213" s="5">
        <f>IF(OR(AND(F11213&gt;=50,G11213&gt;SUMIF(SeasonTotals!A$2:A$9,A11213,SeasonTotals!F$2:F$9)),AND(G11213&gt;0.885,F11213&gt;=50,D11213&lt;3)),1,0)</f>
        <v>1</v>
      </c>
      <c r="J11213" s="4">
        <f t="shared" si="702"/>
        <v>0</v>
      </c>
      <c r="K11213" s="5">
        <f t="shared" si="703"/>
        <v>0</v>
      </c>
    </row>
    <row r="11214" spans="1:11" x14ac:dyDescent="0.25">
      <c r="A11214" t="s">
        <v>129</v>
      </c>
      <c r="B11214" t="s">
        <v>60</v>
      </c>
      <c r="C11214">
        <v>1</v>
      </c>
      <c r="D11214">
        <v>3</v>
      </c>
      <c r="E11214">
        <v>25</v>
      </c>
      <c r="F11214">
        <v>59</v>
      </c>
      <c r="G11214" s="1">
        <f t="shared" si="700"/>
        <v>0.8928571428571429</v>
      </c>
      <c r="H11214" s="4">
        <f t="shared" si="701"/>
        <v>0</v>
      </c>
      <c r="I11214" s="5">
        <f>IF(OR(AND(F11214&gt;=50,G11214&gt;SUMIF(SeasonTotals!A$2:A$9,A11214,SeasonTotals!F$2:F$9)),AND(G11214&gt;0.885,F11214&gt;=50,D11214&lt;3)),1,0)</f>
        <v>0</v>
      </c>
      <c r="J11214" s="4">
        <f t="shared" si="702"/>
        <v>0</v>
      </c>
      <c r="K11214" s="5">
        <f t="shared" si="703"/>
        <v>0</v>
      </c>
    </row>
    <row r="11215" spans="1:11" x14ac:dyDescent="0.25">
      <c r="A11215" t="s">
        <v>129</v>
      </c>
      <c r="B11215" t="s">
        <v>60</v>
      </c>
      <c r="C11215">
        <v>1</v>
      </c>
      <c r="D11215">
        <v>2</v>
      </c>
      <c r="E11215">
        <v>32</v>
      </c>
      <c r="F11215">
        <v>59</v>
      </c>
      <c r="G11215" s="1">
        <f t="shared" si="700"/>
        <v>0.94117647058823528</v>
      </c>
      <c r="H11215" s="4">
        <f t="shared" si="701"/>
        <v>1</v>
      </c>
      <c r="I11215" s="5">
        <f>IF(OR(AND(F11215&gt;=50,G11215&gt;SUMIF(SeasonTotals!A$2:A$9,A11215,SeasonTotals!F$2:F$9)),AND(G11215&gt;0.885,F11215&gt;=50,D11215&lt;3)),1,0)</f>
        <v>1</v>
      </c>
      <c r="J11215" s="4">
        <f t="shared" si="702"/>
        <v>0</v>
      </c>
      <c r="K11215" s="5">
        <f t="shared" si="703"/>
        <v>0</v>
      </c>
    </row>
    <row r="11216" spans="1:11" x14ac:dyDescent="0.25">
      <c r="A11216" t="s">
        <v>129</v>
      </c>
      <c r="B11216" t="s">
        <v>60</v>
      </c>
      <c r="C11216">
        <v>1</v>
      </c>
      <c r="D11216">
        <v>1</v>
      </c>
      <c r="E11216">
        <v>27</v>
      </c>
      <c r="F11216">
        <v>59</v>
      </c>
      <c r="G11216" s="1">
        <f t="shared" si="700"/>
        <v>0.9642857142857143</v>
      </c>
      <c r="H11216" s="4">
        <f t="shared" si="701"/>
        <v>1</v>
      </c>
      <c r="I11216" s="5">
        <f>IF(OR(AND(F11216&gt;=50,G11216&gt;SUMIF(SeasonTotals!A$2:A$9,A11216,SeasonTotals!F$2:F$9)),AND(G11216&gt;0.885,F11216&gt;=50,D11216&lt;3)),1,0)</f>
        <v>1</v>
      </c>
      <c r="J11216" s="4">
        <f t="shared" si="702"/>
        <v>0</v>
      </c>
      <c r="K11216" s="5">
        <f t="shared" si="703"/>
        <v>0</v>
      </c>
    </row>
    <row r="11217" spans="1:11" x14ac:dyDescent="0.25">
      <c r="A11217" t="s">
        <v>129</v>
      </c>
      <c r="B11217" t="s">
        <v>60</v>
      </c>
      <c r="C11217">
        <v>1</v>
      </c>
      <c r="D11217">
        <v>1</v>
      </c>
      <c r="E11217">
        <v>23</v>
      </c>
      <c r="F11217">
        <v>60</v>
      </c>
      <c r="G11217" s="1">
        <f t="shared" si="700"/>
        <v>0.95833333333333337</v>
      </c>
      <c r="H11217" s="4">
        <f t="shared" si="701"/>
        <v>1</v>
      </c>
      <c r="I11217" s="5">
        <f>IF(OR(AND(F11217&gt;=50,G11217&gt;SUMIF(SeasonTotals!A$2:A$9,A11217,SeasonTotals!F$2:F$9)),AND(G11217&gt;0.885,F11217&gt;=50,D11217&lt;3)),1,0)</f>
        <v>1</v>
      </c>
      <c r="J11217" s="4">
        <f t="shared" si="702"/>
        <v>0</v>
      </c>
      <c r="K11217" s="5">
        <f t="shared" si="703"/>
        <v>0</v>
      </c>
    </row>
    <row r="11218" spans="1:11" x14ac:dyDescent="0.25">
      <c r="A11218" t="s">
        <v>129</v>
      </c>
      <c r="B11218" t="s">
        <v>60</v>
      </c>
      <c r="C11218">
        <v>1</v>
      </c>
      <c r="D11218">
        <v>0</v>
      </c>
      <c r="E11218">
        <v>33</v>
      </c>
      <c r="F11218">
        <v>60</v>
      </c>
      <c r="G11218" s="1">
        <f t="shared" si="700"/>
        <v>1</v>
      </c>
      <c r="H11218" s="4">
        <f t="shared" si="701"/>
        <v>1</v>
      </c>
      <c r="I11218" s="5">
        <f>IF(OR(AND(F11218&gt;=50,G11218&gt;SUMIF(SeasonTotals!A$2:A$9,A11218,SeasonTotals!F$2:F$9)),AND(G11218&gt;0.885,F11218&gt;=50,D11218&lt;3)),1,0)</f>
        <v>1</v>
      </c>
      <c r="J11218" s="4">
        <f t="shared" si="702"/>
        <v>0</v>
      </c>
      <c r="K11218" s="5">
        <f t="shared" si="703"/>
        <v>0</v>
      </c>
    </row>
    <row r="11219" spans="1:11" x14ac:dyDescent="0.25">
      <c r="A11219" t="s">
        <v>129</v>
      </c>
      <c r="B11219" t="s">
        <v>60</v>
      </c>
      <c r="C11219">
        <v>1</v>
      </c>
      <c r="D11219">
        <v>2</v>
      </c>
      <c r="E11219">
        <v>17</v>
      </c>
      <c r="F11219">
        <v>65</v>
      </c>
      <c r="G11219" s="1">
        <f t="shared" si="700"/>
        <v>0.89473684210526316</v>
      </c>
      <c r="H11219" s="4">
        <f t="shared" si="701"/>
        <v>1</v>
      </c>
      <c r="I11219" s="5">
        <f>IF(OR(AND(F11219&gt;=50,G11219&gt;SUMIF(SeasonTotals!A$2:A$9,A11219,SeasonTotals!F$2:F$9)),AND(G11219&gt;0.885,F11219&gt;=50,D11219&lt;3)),1,0)</f>
        <v>1</v>
      </c>
      <c r="J11219" s="4">
        <f t="shared" si="702"/>
        <v>0</v>
      </c>
      <c r="K11219" s="5">
        <f t="shared" si="703"/>
        <v>0</v>
      </c>
    </row>
    <row r="11220" spans="1:11" x14ac:dyDescent="0.25">
      <c r="A11220" t="s">
        <v>129</v>
      </c>
      <c r="B11220" t="s">
        <v>60</v>
      </c>
      <c r="C11220">
        <v>1</v>
      </c>
      <c r="D11220">
        <v>3</v>
      </c>
      <c r="E11220">
        <v>34</v>
      </c>
      <c r="F11220">
        <v>65</v>
      </c>
      <c r="G11220" s="1">
        <f t="shared" si="700"/>
        <v>0.91891891891891897</v>
      </c>
      <c r="H11220" s="4">
        <f t="shared" si="701"/>
        <v>1</v>
      </c>
      <c r="I11220" s="5">
        <f>IF(OR(AND(F11220&gt;=50,G11220&gt;SUMIF(SeasonTotals!A$2:A$9,A11220,SeasonTotals!F$2:F$9)),AND(G11220&gt;0.885,F11220&gt;=50,D11220&lt;3)),1,0)</f>
        <v>1</v>
      </c>
      <c r="J11220" s="4">
        <f t="shared" si="702"/>
        <v>0</v>
      </c>
      <c r="K11220" s="5">
        <f t="shared" si="703"/>
        <v>0</v>
      </c>
    </row>
    <row r="11221" spans="1:11" x14ac:dyDescent="0.25">
      <c r="A11221" t="s">
        <v>129</v>
      </c>
      <c r="B11221" t="s">
        <v>60</v>
      </c>
      <c r="C11221">
        <v>1</v>
      </c>
      <c r="D11221">
        <v>2</v>
      </c>
      <c r="E11221">
        <v>24</v>
      </c>
      <c r="F11221">
        <v>65</v>
      </c>
      <c r="G11221" s="1">
        <f t="shared" si="700"/>
        <v>0.92307692307692313</v>
      </c>
      <c r="H11221" s="4">
        <f t="shared" si="701"/>
        <v>1</v>
      </c>
      <c r="I11221" s="5">
        <f>IF(OR(AND(F11221&gt;=50,G11221&gt;SUMIF(SeasonTotals!A$2:A$9,A11221,SeasonTotals!F$2:F$9)),AND(G11221&gt;0.885,F11221&gt;=50,D11221&lt;3)),1,0)</f>
        <v>1</v>
      </c>
      <c r="J11221" s="4">
        <f t="shared" si="702"/>
        <v>0</v>
      </c>
      <c r="K11221" s="5">
        <f t="shared" si="703"/>
        <v>0</v>
      </c>
    </row>
    <row r="11222" spans="1:11" x14ac:dyDescent="0.25">
      <c r="A11222" t="s">
        <v>129</v>
      </c>
      <c r="B11222" t="s">
        <v>60</v>
      </c>
      <c r="C11222">
        <v>1</v>
      </c>
      <c r="D11222">
        <v>1</v>
      </c>
      <c r="E11222">
        <v>19</v>
      </c>
      <c r="F11222">
        <v>59</v>
      </c>
      <c r="G11222" s="1">
        <f t="shared" si="700"/>
        <v>0.95</v>
      </c>
      <c r="H11222" s="4">
        <f t="shared" si="701"/>
        <v>1</v>
      </c>
      <c r="I11222" s="5">
        <f>IF(OR(AND(F11222&gt;=50,G11222&gt;SUMIF(SeasonTotals!A$2:A$9,A11222,SeasonTotals!F$2:F$9)),AND(G11222&gt;0.885,F11222&gt;=50,D11222&lt;3)),1,0)</f>
        <v>1</v>
      </c>
      <c r="J11222" s="4">
        <f t="shared" si="702"/>
        <v>0</v>
      </c>
      <c r="K11222" s="5">
        <f t="shared" si="703"/>
        <v>0</v>
      </c>
    </row>
    <row r="11223" spans="1:11" x14ac:dyDescent="0.25">
      <c r="A11223" t="s">
        <v>129</v>
      </c>
      <c r="B11223" t="s">
        <v>60</v>
      </c>
      <c r="C11223">
        <v>1</v>
      </c>
      <c r="D11223">
        <v>3</v>
      </c>
      <c r="E11223">
        <v>24</v>
      </c>
      <c r="F11223">
        <v>60</v>
      </c>
      <c r="G11223" s="1">
        <f t="shared" si="700"/>
        <v>0.88888888888888884</v>
      </c>
      <c r="H11223" s="4">
        <f t="shared" si="701"/>
        <v>0</v>
      </c>
      <c r="I11223" s="5">
        <f>IF(OR(AND(F11223&gt;=50,G11223&gt;SUMIF(SeasonTotals!A$2:A$9,A11223,SeasonTotals!F$2:F$9)),AND(G11223&gt;0.885,F11223&gt;=50,D11223&lt;3)),1,0)</f>
        <v>0</v>
      </c>
      <c r="J11223" s="4">
        <f t="shared" si="702"/>
        <v>0</v>
      </c>
      <c r="K11223" s="5">
        <f t="shared" si="703"/>
        <v>0</v>
      </c>
    </row>
    <row r="11224" spans="1:11" x14ac:dyDescent="0.25">
      <c r="A11224" t="s">
        <v>129</v>
      </c>
      <c r="B11224" t="s">
        <v>60</v>
      </c>
      <c r="C11224">
        <v>1</v>
      </c>
      <c r="D11224">
        <v>3</v>
      </c>
      <c r="E11224">
        <v>14</v>
      </c>
      <c r="F11224">
        <v>58</v>
      </c>
      <c r="G11224" s="1">
        <f t="shared" si="700"/>
        <v>0.82352941176470584</v>
      </c>
      <c r="H11224" s="4">
        <f t="shared" si="701"/>
        <v>0</v>
      </c>
      <c r="I11224" s="5">
        <f>IF(OR(AND(F11224&gt;=50,G11224&gt;SUMIF(SeasonTotals!A$2:A$9,A11224,SeasonTotals!F$2:F$9)),AND(G11224&gt;0.885,F11224&gt;=50,D11224&lt;3)),1,0)</f>
        <v>0</v>
      </c>
      <c r="J11224" s="4">
        <f t="shared" si="702"/>
        <v>1</v>
      </c>
      <c r="K11224" s="5">
        <f t="shared" si="703"/>
        <v>0</v>
      </c>
    </row>
    <row r="11225" spans="1:11" x14ac:dyDescent="0.25">
      <c r="A11225" t="s">
        <v>129</v>
      </c>
      <c r="B11225" t="s">
        <v>60</v>
      </c>
      <c r="C11225">
        <v>1</v>
      </c>
      <c r="D11225">
        <v>0</v>
      </c>
      <c r="E11225">
        <v>29</v>
      </c>
      <c r="F11225">
        <v>60</v>
      </c>
      <c r="G11225" s="1">
        <f t="shared" si="700"/>
        <v>1</v>
      </c>
      <c r="H11225" s="4">
        <f t="shared" si="701"/>
        <v>1</v>
      </c>
      <c r="I11225" s="5">
        <f>IF(OR(AND(F11225&gt;=50,G11225&gt;SUMIF(SeasonTotals!A$2:A$9,A11225,SeasonTotals!F$2:F$9)),AND(G11225&gt;0.885,F11225&gt;=50,D11225&lt;3)),1,0)</f>
        <v>1</v>
      </c>
      <c r="J11225" s="4">
        <f t="shared" si="702"/>
        <v>0</v>
      </c>
      <c r="K11225" s="5">
        <f t="shared" si="703"/>
        <v>0</v>
      </c>
    </row>
    <row r="11226" spans="1:11" x14ac:dyDescent="0.25">
      <c r="A11226" t="s">
        <v>129</v>
      </c>
      <c r="B11226" t="s">
        <v>60</v>
      </c>
      <c r="C11226">
        <v>1</v>
      </c>
      <c r="D11226">
        <v>3</v>
      </c>
      <c r="E11226">
        <v>40</v>
      </c>
      <c r="F11226">
        <v>64</v>
      </c>
      <c r="G11226" s="1">
        <f t="shared" si="700"/>
        <v>0.93023255813953487</v>
      </c>
      <c r="H11226" s="4">
        <f t="shared" si="701"/>
        <v>1</v>
      </c>
      <c r="I11226" s="5">
        <f>IF(OR(AND(F11226&gt;=50,G11226&gt;SUMIF(SeasonTotals!A$2:A$9,A11226,SeasonTotals!F$2:F$9)),AND(G11226&gt;0.885,F11226&gt;=50,D11226&lt;3)),1,0)</f>
        <v>1</v>
      </c>
      <c r="J11226" s="4">
        <f t="shared" si="702"/>
        <v>0</v>
      </c>
      <c r="K11226" s="5">
        <f t="shared" si="703"/>
        <v>0</v>
      </c>
    </row>
    <row r="11227" spans="1:11" x14ac:dyDescent="0.25">
      <c r="A11227" t="s">
        <v>129</v>
      </c>
      <c r="B11227" t="s">
        <v>60</v>
      </c>
      <c r="C11227">
        <v>1</v>
      </c>
      <c r="D11227">
        <v>3</v>
      </c>
      <c r="E11227">
        <v>24</v>
      </c>
      <c r="F11227">
        <v>59</v>
      </c>
      <c r="G11227" s="1">
        <f t="shared" si="700"/>
        <v>0.88888888888888884</v>
      </c>
      <c r="H11227" s="4">
        <f t="shared" si="701"/>
        <v>0</v>
      </c>
      <c r="I11227" s="5">
        <f>IF(OR(AND(F11227&gt;=50,G11227&gt;SUMIF(SeasonTotals!A$2:A$9,A11227,SeasonTotals!F$2:F$9)),AND(G11227&gt;0.885,F11227&gt;=50,D11227&lt;3)),1,0)</f>
        <v>0</v>
      </c>
      <c r="J11227" s="4">
        <f t="shared" si="702"/>
        <v>0</v>
      </c>
      <c r="K11227" s="5">
        <f t="shared" si="703"/>
        <v>0</v>
      </c>
    </row>
    <row r="11228" spans="1:11" x14ac:dyDescent="0.25">
      <c r="A11228" t="s">
        <v>129</v>
      </c>
      <c r="B11228" t="s">
        <v>60</v>
      </c>
      <c r="C11228">
        <v>1</v>
      </c>
      <c r="D11228">
        <v>3</v>
      </c>
      <c r="E11228">
        <v>24</v>
      </c>
      <c r="F11228">
        <v>62</v>
      </c>
      <c r="G11228" s="1">
        <f t="shared" si="700"/>
        <v>0.88888888888888884</v>
      </c>
      <c r="H11228" s="4">
        <f t="shared" si="701"/>
        <v>0</v>
      </c>
      <c r="I11228" s="5">
        <f>IF(OR(AND(F11228&gt;=50,G11228&gt;SUMIF(SeasonTotals!A$2:A$9,A11228,SeasonTotals!F$2:F$9)),AND(G11228&gt;0.885,F11228&gt;=50,D11228&lt;3)),1,0)</f>
        <v>0</v>
      </c>
      <c r="J11228" s="4">
        <f t="shared" si="702"/>
        <v>0</v>
      </c>
      <c r="K11228" s="5">
        <f t="shared" si="703"/>
        <v>0</v>
      </c>
    </row>
    <row r="11229" spans="1:11" x14ac:dyDescent="0.25">
      <c r="A11229" t="s">
        <v>129</v>
      </c>
      <c r="B11229" t="s">
        <v>60</v>
      </c>
      <c r="C11229">
        <v>1</v>
      </c>
      <c r="D11229">
        <v>4</v>
      </c>
      <c r="E11229">
        <v>26</v>
      </c>
      <c r="F11229">
        <v>58</v>
      </c>
      <c r="G11229" s="1">
        <f t="shared" si="700"/>
        <v>0.8666666666666667</v>
      </c>
      <c r="H11229" s="4">
        <f t="shared" si="701"/>
        <v>0</v>
      </c>
      <c r="I11229" s="5">
        <f>IF(OR(AND(F11229&gt;=50,G11229&gt;SUMIF(SeasonTotals!A$2:A$9,A11229,SeasonTotals!F$2:F$9)),AND(G11229&gt;0.885,F11229&gt;=50,D11229&lt;3)),1,0)</f>
        <v>0</v>
      </c>
      <c r="J11229" s="4">
        <f t="shared" si="702"/>
        <v>0</v>
      </c>
      <c r="K11229" s="5">
        <f t="shared" si="703"/>
        <v>0</v>
      </c>
    </row>
    <row r="11230" spans="1:11" x14ac:dyDescent="0.25">
      <c r="A11230" t="s">
        <v>129</v>
      </c>
      <c r="B11230" t="s">
        <v>60</v>
      </c>
      <c r="C11230">
        <v>1</v>
      </c>
      <c r="D11230">
        <v>1</v>
      </c>
      <c r="E11230">
        <v>16</v>
      </c>
      <c r="F11230">
        <v>60</v>
      </c>
      <c r="G11230" s="1">
        <f t="shared" si="700"/>
        <v>0.94117647058823528</v>
      </c>
      <c r="H11230" s="4">
        <f t="shared" si="701"/>
        <v>1</v>
      </c>
      <c r="I11230" s="5">
        <f>IF(OR(AND(F11230&gt;=50,G11230&gt;SUMIF(SeasonTotals!A$2:A$9,A11230,SeasonTotals!F$2:F$9)),AND(G11230&gt;0.885,F11230&gt;=50,D11230&lt;3)),1,0)</f>
        <v>1</v>
      </c>
      <c r="J11230" s="4">
        <f t="shared" si="702"/>
        <v>0</v>
      </c>
      <c r="K11230" s="5">
        <f t="shared" si="703"/>
        <v>0</v>
      </c>
    </row>
    <row r="11231" spans="1:11" x14ac:dyDescent="0.25">
      <c r="A11231" t="s">
        <v>129</v>
      </c>
      <c r="B11231" t="s">
        <v>60</v>
      </c>
      <c r="C11231">
        <v>1</v>
      </c>
      <c r="D11231">
        <v>3</v>
      </c>
      <c r="E11231">
        <v>24</v>
      </c>
      <c r="F11231">
        <v>58</v>
      </c>
      <c r="G11231" s="1">
        <f t="shared" si="700"/>
        <v>0.88888888888888884</v>
      </c>
      <c r="H11231" s="4">
        <f t="shared" si="701"/>
        <v>0</v>
      </c>
      <c r="I11231" s="5">
        <f>IF(OR(AND(F11231&gt;=50,G11231&gt;SUMIF(SeasonTotals!A$2:A$9,A11231,SeasonTotals!F$2:F$9)),AND(G11231&gt;0.885,F11231&gt;=50,D11231&lt;3)),1,0)</f>
        <v>0</v>
      </c>
      <c r="J11231" s="4">
        <f t="shared" si="702"/>
        <v>0</v>
      </c>
      <c r="K11231" s="5">
        <f t="shared" si="703"/>
        <v>0</v>
      </c>
    </row>
    <row r="11232" spans="1:11" x14ac:dyDescent="0.25">
      <c r="A11232" t="s">
        <v>129</v>
      </c>
      <c r="B11232" t="s">
        <v>60</v>
      </c>
      <c r="C11232">
        <v>1</v>
      </c>
      <c r="D11232">
        <v>3</v>
      </c>
      <c r="E11232">
        <v>26</v>
      </c>
      <c r="F11232">
        <v>58</v>
      </c>
      <c r="G11232" s="1">
        <f t="shared" si="700"/>
        <v>0.89655172413793105</v>
      </c>
      <c r="H11232" s="4">
        <f t="shared" si="701"/>
        <v>0</v>
      </c>
      <c r="I11232" s="5">
        <f>IF(OR(AND(F11232&gt;=50,G11232&gt;SUMIF(SeasonTotals!A$2:A$9,A11232,SeasonTotals!F$2:F$9)),AND(G11232&gt;0.885,F11232&gt;=50,D11232&lt;3)),1,0)</f>
        <v>0</v>
      </c>
      <c r="J11232" s="4">
        <f t="shared" si="702"/>
        <v>0</v>
      </c>
      <c r="K11232" s="5">
        <f t="shared" si="703"/>
        <v>0</v>
      </c>
    </row>
    <row r="11233" spans="1:11" x14ac:dyDescent="0.25">
      <c r="A11233" t="s">
        <v>129</v>
      </c>
      <c r="B11233" t="s">
        <v>60</v>
      </c>
      <c r="C11233">
        <v>1</v>
      </c>
      <c r="D11233">
        <v>3</v>
      </c>
      <c r="E11233">
        <v>24</v>
      </c>
      <c r="F11233">
        <v>60</v>
      </c>
      <c r="G11233" s="1">
        <f t="shared" si="700"/>
        <v>0.88888888888888884</v>
      </c>
      <c r="H11233" s="4">
        <f t="shared" si="701"/>
        <v>0</v>
      </c>
      <c r="I11233" s="5">
        <f>IF(OR(AND(F11233&gt;=50,G11233&gt;SUMIF(SeasonTotals!A$2:A$9,A11233,SeasonTotals!F$2:F$9)),AND(G11233&gt;0.885,F11233&gt;=50,D11233&lt;3)),1,0)</f>
        <v>0</v>
      </c>
      <c r="J11233" s="4">
        <f t="shared" si="702"/>
        <v>0</v>
      </c>
      <c r="K11233" s="5">
        <f t="shared" si="703"/>
        <v>0</v>
      </c>
    </row>
    <row r="11234" spans="1:11" x14ac:dyDescent="0.25">
      <c r="A11234" t="s">
        <v>129</v>
      </c>
      <c r="B11234" t="s">
        <v>60</v>
      </c>
      <c r="C11234">
        <v>1</v>
      </c>
      <c r="D11234">
        <v>3</v>
      </c>
      <c r="E11234">
        <v>21</v>
      </c>
      <c r="F11234">
        <v>59</v>
      </c>
      <c r="G11234" s="1">
        <f t="shared" si="700"/>
        <v>0.875</v>
      </c>
      <c r="H11234" s="4">
        <f t="shared" si="701"/>
        <v>0</v>
      </c>
      <c r="I11234" s="5">
        <f>IF(OR(AND(F11234&gt;=50,G11234&gt;SUMIF(SeasonTotals!A$2:A$9,A11234,SeasonTotals!F$2:F$9)),AND(G11234&gt;0.885,F11234&gt;=50,D11234&lt;3)),1,0)</f>
        <v>0</v>
      </c>
      <c r="J11234" s="4">
        <f t="shared" si="702"/>
        <v>0</v>
      </c>
      <c r="K11234" s="5">
        <f t="shared" si="703"/>
        <v>0</v>
      </c>
    </row>
    <row r="11235" spans="1:11" x14ac:dyDescent="0.25">
      <c r="A11235" t="s">
        <v>129</v>
      </c>
      <c r="B11235" t="s">
        <v>60</v>
      </c>
      <c r="C11235">
        <v>1</v>
      </c>
      <c r="D11235">
        <v>3</v>
      </c>
      <c r="E11235">
        <v>16</v>
      </c>
      <c r="F11235">
        <v>60</v>
      </c>
      <c r="G11235" s="1">
        <f t="shared" si="700"/>
        <v>0.84210526315789469</v>
      </c>
      <c r="H11235" s="4">
        <f t="shared" si="701"/>
        <v>0</v>
      </c>
      <c r="I11235" s="5">
        <f>IF(OR(AND(F11235&gt;=50,G11235&gt;SUMIF(SeasonTotals!A$2:A$9,A11235,SeasonTotals!F$2:F$9)),AND(G11235&gt;0.885,F11235&gt;=50,D11235&lt;3)),1,0)</f>
        <v>0</v>
      </c>
      <c r="J11235" s="4">
        <f t="shared" si="702"/>
        <v>1</v>
      </c>
      <c r="K11235" s="5">
        <f t="shared" si="703"/>
        <v>0</v>
      </c>
    </row>
    <row r="11236" spans="1:11" x14ac:dyDescent="0.25">
      <c r="A11236" t="s">
        <v>129</v>
      </c>
      <c r="B11236" t="s">
        <v>60</v>
      </c>
      <c r="C11236">
        <v>1</v>
      </c>
      <c r="D11236">
        <v>2</v>
      </c>
      <c r="E11236">
        <v>36</v>
      </c>
      <c r="F11236">
        <v>60</v>
      </c>
      <c r="G11236" s="1">
        <f t="shared" si="700"/>
        <v>0.94736842105263153</v>
      </c>
      <c r="H11236" s="4">
        <f t="shared" si="701"/>
        <v>1</v>
      </c>
      <c r="I11236" s="5">
        <f>IF(OR(AND(F11236&gt;=50,G11236&gt;SUMIF(SeasonTotals!A$2:A$9,A11236,SeasonTotals!F$2:F$9)),AND(G11236&gt;0.885,F11236&gt;=50,D11236&lt;3)),1,0)</f>
        <v>1</v>
      </c>
      <c r="J11236" s="4">
        <f t="shared" si="702"/>
        <v>0</v>
      </c>
      <c r="K11236" s="5">
        <f t="shared" si="703"/>
        <v>0</v>
      </c>
    </row>
    <row r="11237" spans="1:11" x14ac:dyDescent="0.25">
      <c r="A11237" t="s">
        <v>129</v>
      </c>
      <c r="B11237" t="s">
        <v>60</v>
      </c>
      <c r="C11237">
        <v>1</v>
      </c>
      <c r="D11237">
        <v>1</v>
      </c>
      <c r="E11237">
        <v>18</v>
      </c>
      <c r="F11237">
        <v>59</v>
      </c>
      <c r="G11237" s="1">
        <f t="shared" si="700"/>
        <v>0.94736842105263153</v>
      </c>
      <c r="H11237" s="4">
        <f t="shared" si="701"/>
        <v>1</v>
      </c>
      <c r="I11237" s="5">
        <f>IF(OR(AND(F11237&gt;=50,G11237&gt;SUMIF(SeasonTotals!A$2:A$9,A11237,SeasonTotals!F$2:F$9)),AND(G11237&gt;0.885,F11237&gt;=50,D11237&lt;3)),1,0)</f>
        <v>1</v>
      </c>
      <c r="J11237" s="4">
        <f t="shared" si="702"/>
        <v>0</v>
      </c>
      <c r="K11237" s="5">
        <f t="shared" si="703"/>
        <v>0</v>
      </c>
    </row>
    <row r="11238" spans="1:11" x14ac:dyDescent="0.25">
      <c r="A11238" t="s">
        <v>129</v>
      </c>
      <c r="B11238" t="s">
        <v>60</v>
      </c>
      <c r="C11238">
        <v>1</v>
      </c>
      <c r="D11238">
        <v>2</v>
      </c>
      <c r="E11238">
        <v>16</v>
      </c>
      <c r="F11238">
        <v>59</v>
      </c>
      <c r="G11238" s="1">
        <f t="shared" si="700"/>
        <v>0.88888888888888884</v>
      </c>
      <c r="H11238" s="4">
        <f t="shared" si="701"/>
        <v>1</v>
      </c>
      <c r="I11238" s="5">
        <f>IF(OR(AND(F11238&gt;=50,G11238&gt;SUMIF(SeasonTotals!A$2:A$9,A11238,SeasonTotals!F$2:F$9)),AND(G11238&gt;0.885,F11238&gt;=50,D11238&lt;3)),1,0)</f>
        <v>1</v>
      </c>
      <c r="J11238" s="4">
        <f t="shared" si="702"/>
        <v>0</v>
      </c>
      <c r="K11238" s="5">
        <f t="shared" si="703"/>
        <v>0</v>
      </c>
    </row>
    <row r="11239" spans="1:11" x14ac:dyDescent="0.25">
      <c r="A11239" t="s">
        <v>129</v>
      </c>
      <c r="B11239" t="s">
        <v>60</v>
      </c>
      <c r="C11239">
        <v>1</v>
      </c>
      <c r="D11239">
        <v>3</v>
      </c>
      <c r="E11239">
        <v>19</v>
      </c>
      <c r="F11239">
        <v>59</v>
      </c>
      <c r="G11239" s="1">
        <f t="shared" si="700"/>
        <v>0.86363636363636365</v>
      </c>
      <c r="H11239" s="4">
        <f t="shared" si="701"/>
        <v>0</v>
      </c>
      <c r="I11239" s="5">
        <f>IF(OR(AND(F11239&gt;=50,G11239&gt;SUMIF(SeasonTotals!A$2:A$9,A11239,SeasonTotals!F$2:F$9)),AND(G11239&gt;0.885,F11239&gt;=50,D11239&lt;3)),1,0)</f>
        <v>0</v>
      </c>
      <c r="J11239" s="4">
        <f t="shared" si="702"/>
        <v>0</v>
      </c>
      <c r="K11239" s="5">
        <f t="shared" si="703"/>
        <v>0</v>
      </c>
    </row>
    <row r="11240" spans="1:11" x14ac:dyDescent="0.25">
      <c r="A11240" t="s">
        <v>129</v>
      </c>
      <c r="B11240" t="s">
        <v>60</v>
      </c>
      <c r="C11240">
        <v>1</v>
      </c>
      <c r="D11240">
        <v>2</v>
      </c>
      <c r="E11240">
        <v>18</v>
      </c>
      <c r="F11240">
        <v>59</v>
      </c>
      <c r="G11240" s="1">
        <f t="shared" si="700"/>
        <v>0.9</v>
      </c>
      <c r="H11240" s="4">
        <f t="shared" si="701"/>
        <v>1</v>
      </c>
      <c r="I11240" s="5">
        <f>IF(OR(AND(F11240&gt;=50,G11240&gt;SUMIF(SeasonTotals!A$2:A$9,A11240,SeasonTotals!F$2:F$9)),AND(G11240&gt;0.885,F11240&gt;=50,D11240&lt;3)),1,0)</f>
        <v>1</v>
      </c>
      <c r="J11240" s="4">
        <f t="shared" si="702"/>
        <v>0</v>
      </c>
      <c r="K11240" s="5">
        <f t="shared" si="703"/>
        <v>0</v>
      </c>
    </row>
    <row r="11241" spans="1:11" x14ac:dyDescent="0.25">
      <c r="A11241" t="s">
        <v>129</v>
      </c>
      <c r="B11241" t="s">
        <v>60</v>
      </c>
      <c r="C11241">
        <v>1</v>
      </c>
      <c r="D11241">
        <v>3</v>
      </c>
      <c r="E11241">
        <v>18</v>
      </c>
      <c r="F11241">
        <v>58</v>
      </c>
      <c r="G11241" s="1">
        <f t="shared" si="700"/>
        <v>0.8571428571428571</v>
      </c>
      <c r="H11241" s="4">
        <f t="shared" si="701"/>
        <v>0</v>
      </c>
      <c r="I11241" s="5">
        <f>IF(OR(AND(F11241&gt;=50,G11241&gt;SUMIF(SeasonTotals!A$2:A$9,A11241,SeasonTotals!F$2:F$9)),AND(G11241&gt;0.885,F11241&gt;=50,D11241&lt;3)),1,0)</f>
        <v>0</v>
      </c>
      <c r="J11241" s="4">
        <f t="shared" si="702"/>
        <v>0</v>
      </c>
      <c r="K11241" s="5">
        <f t="shared" si="703"/>
        <v>0</v>
      </c>
    </row>
    <row r="11242" spans="1:11" x14ac:dyDescent="0.25">
      <c r="A11242" t="s">
        <v>129</v>
      </c>
      <c r="B11242" t="s">
        <v>60</v>
      </c>
      <c r="C11242">
        <v>1</v>
      </c>
      <c r="D11242">
        <v>3</v>
      </c>
      <c r="E11242">
        <v>24</v>
      </c>
      <c r="F11242">
        <v>58</v>
      </c>
      <c r="G11242" s="1">
        <f t="shared" si="700"/>
        <v>0.88888888888888884</v>
      </c>
      <c r="H11242" s="4">
        <f t="shared" si="701"/>
        <v>0</v>
      </c>
      <c r="I11242" s="5">
        <f>IF(OR(AND(F11242&gt;=50,G11242&gt;SUMIF(SeasonTotals!A$2:A$9,A11242,SeasonTotals!F$2:F$9)),AND(G11242&gt;0.885,F11242&gt;=50,D11242&lt;3)),1,0)</f>
        <v>0</v>
      </c>
      <c r="J11242" s="4">
        <f t="shared" si="702"/>
        <v>0</v>
      </c>
      <c r="K11242" s="5">
        <f t="shared" si="703"/>
        <v>0</v>
      </c>
    </row>
    <row r="11243" spans="1:11" x14ac:dyDescent="0.25">
      <c r="A11243" t="s">
        <v>129</v>
      </c>
      <c r="B11243" t="s">
        <v>60</v>
      </c>
      <c r="C11243">
        <v>1</v>
      </c>
      <c r="D11243">
        <v>1</v>
      </c>
      <c r="E11243">
        <v>20</v>
      </c>
      <c r="F11243">
        <v>58</v>
      </c>
      <c r="G11243" s="1">
        <f t="shared" si="700"/>
        <v>0.95238095238095233</v>
      </c>
      <c r="H11243" s="4">
        <f t="shared" si="701"/>
        <v>1</v>
      </c>
      <c r="I11243" s="5">
        <f>IF(OR(AND(F11243&gt;=50,G11243&gt;SUMIF(SeasonTotals!A$2:A$9,A11243,SeasonTotals!F$2:F$9)),AND(G11243&gt;0.885,F11243&gt;=50,D11243&lt;3)),1,0)</f>
        <v>1</v>
      </c>
      <c r="J11243" s="4">
        <f t="shared" si="702"/>
        <v>0</v>
      </c>
      <c r="K11243" s="5">
        <f t="shared" si="703"/>
        <v>0</v>
      </c>
    </row>
    <row r="11244" spans="1:11" x14ac:dyDescent="0.25">
      <c r="A11244" t="s">
        <v>129</v>
      </c>
      <c r="B11244" t="s">
        <v>60</v>
      </c>
      <c r="C11244">
        <v>1</v>
      </c>
      <c r="D11244">
        <v>1</v>
      </c>
      <c r="E11244">
        <v>25</v>
      </c>
      <c r="F11244">
        <v>60</v>
      </c>
      <c r="G11244" s="1">
        <f t="shared" si="700"/>
        <v>0.96153846153846156</v>
      </c>
      <c r="H11244" s="4">
        <f t="shared" si="701"/>
        <v>1</v>
      </c>
      <c r="I11244" s="5">
        <f>IF(OR(AND(F11244&gt;=50,G11244&gt;SUMIF(SeasonTotals!A$2:A$9,A11244,SeasonTotals!F$2:F$9)),AND(G11244&gt;0.885,F11244&gt;=50,D11244&lt;3)),1,0)</f>
        <v>1</v>
      </c>
      <c r="J11244" s="4">
        <f t="shared" si="702"/>
        <v>0</v>
      </c>
      <c r="K11244" s="5">
        <f t="shared" si="703"/>
        <v>0</v>
      </c>
    </row>
    <row r="11245" spans="1:11" x14ac:dyDescent="0.25">
      <c r="A11245" t="s">
        <v>129</v>
      </c>
      <c r="B11245" t="s">
        <v>60</v>
      </c>
      <c r="C11245">
        <v>1</v>
      </c>
      <c r="D11245">
        <v>3</v>
      </c>
      <c r="E11245">
        <v>17</v>
      </c>
      <c r="F11245">
        <v>60</v>
      </c>
      <c r="G11245" s="1">
        <f t="shared" si="700"/>
        <v>0.85</v>
      </c>
      <c r="H11245" s="4">
        <f t="shared" si="701"/>
        <v>0</v>
      </c>
      <c r="I11245" s="5">
        <f>IF(OR(AND(F11245&gt;=50,G11245&gt;SUMIF(SeasonTotals!A$2:A$9,A11245,SeasonTotals!F$2:F$9)),AND(G11245&gt;0.885,F11245&gt;=50,D11245&lt;3)),1,0)</f>
        <v>0</v>
      </c>
      <c r="J11245" s="4">
        <f t="shared" si="702"/>
        <v>0</v>
      </c>
      <c r="K11245" s="5">
        <f t="shared" si="703"/>
        <v>0</v>
      </c>
    </row>
    <row r="11246" spans="1:11" x14ac:dyDescent="0.25">
      <c r="A11246" t="s">
        <v>129</v>
      </c>
      <c r="B11246" t="s">
        <v>60</v>
      </c>
      <c r="C11246">
        <v>1</v>
      </c>
      <c r="D11246">
        <v>1</v>
      </c>
      <c r="E11246">
        <v>25</v>
      </c>
      <c r="F11246">
        <v>64</v>
      </c>
      <c r="G11246" s="1">
        <f t="shared" si="700"/>
        <v>0.96153846153846156</v>
      </c>
      <c r="H11246" s="4">
        <f t="shared" si="701"/>
        <v>1</v>
      </c>
      <c r="I11246" s="5">
        <f>IF(OR(AND(F11246&gt;=50,G11246&gt;SUMIF(SeasonTotals!A$2:A$9,A11246,SeasonTotals!F$2:F$9)),AND(G11246&gt;0.885,F11246&gt;=50,D11246&lt;3)),1,0)</f>
        <v>1</v>
      </c>
      <c r="J11246" s="4">
        <f t="shared" si="702"/>
        <v>0</v>
      </c>
      <c r="K11246" s="5">
        <f t="shared" si="703"/>
        <v>0</v>
      </c>
    </row>
    <row r="11247" spans="1:11" x14ac:dyDescent="0.25">
      <c r="A11247" t="s">
        <v>129</v>
      </c>
      <c r="B11247" t="s">
        <v>60</v>
      </c>
      <c r="C11247">
        <v>1</v>
      </c>
      <c r="D11247">
        <v>1</v>
      </c>
      <c r="E11247">
        <v>30</v>
      </c>
      <c r="F11247">
        <v>60</v>
      </c>
      <c r="G11247" s="1">
        <f t="shared" si="700"/>
        <v>0.967741935483871</v>
      </c>
      <c r="H11247" s="4">
        <f t="shared" si="701"/>
        <v>1</v>
      </c>
      <c r="I11247" s="5">
        <f>IF(OR(AND(F11247&gt;=50,G11247&gt;SUMIF(SeasonTotals!A$2:A$9,A11247,SeasonTotals!F$2:F$9)),AND(G11247&gt;0.885,F11247&gt;=50,D11247&lt;3)),1,0)</f>
        <v>1</v>
      </c>
      <c r="J11247" s="4">
        <f t="shared" si="702"/>
        <v>0</v>
      </c>
      <c r="K11247" s="5">
        <f t="shared" si="703"/>
        <v>0</v>
      </c>
    </row>
    <row r="11248" spans="1:11" x14ac:dyDescent="0.25">
      <c r="A11248" t="s">
        <v>129</v>
      </c>
      <c r="B11248" t="s">
        <v>60</v>
      </c>
      <c r="C11248">
        <v>1</v>
      </c>
      <c r="D11248">
        <v>4</v>
      </c>
      <c r="E11248">
        <v>25</v>
      </c>
      <c r="F11248">
        <v>64</v>
      </c>
      <c r="G11248" s="1">
        <f t="shared" si="700"/>
        <v>0.86206896551724133</v>
      </c>
      <c r="H11248" s="4">
        <f t="shared" si="701"/>
        <v>0</v>
      </c>
      <c r="I11248" s="5">
        <f>IF(OR(AND(F11248&gt;=50,G11248&gt;SUMIF(SeasonTotals!A$2:A$9,A11248,SeasonTotals!F$2:F$9)),AND(G11248&gt;0.885,F11248&gt;=50,D11248&lt;3)),1,0)</f>
        <v>0</v>
      </c>
      <c r="J11248" s="4">
        <f t="shared" si="702"/>
        <v>0</v>
      </c>
      <c r="K11248" s="5">
        <f t="shared" si="703"/>
        <v>0</v>
      </c>
    </row>
    <row r="11249" spans="1:11" x14ac:dyDescent="0.25">
      <c r="A11249" t="s">
        <v>129</v>
      </c>
      <c r="B11249" t="s">
        <v>60</v>
      </c>
      <c r="C11249">
        <v>1</v>
      </c>
      <c r="D11249">
        <v>3</v>
      </c>
      <c r="E11249">
        <v>17</v>
      </c>
      <c r="F11249">
        <v>62</v>
      </c>
      <c r="G11249" s="1">
        <f t="shared" si="700"/>
        <v>0.85</v>
      </c>
      <c r="H11249" s="4">
        <f t="shared" si="701"/>
        <v>0</v>
      </c>
      <c r="I11249" s="5">
        <f>IF(OR(AND(F11249&gt;=50,G11249&gt;SUMIF(SeasonTotals!A$2:A$9,A11249,SeasonTotals!F$2:F$9)),AND(G11249&gt;0.885,F11249&gt;=50,D11249&lt;3)),1,0)</f>
        <v>0</v>
      </c>
      <c r="J11249" s="4">
        <f t="shared" si="702"/>
        <v>0</v>
      </c>
      <c r="K11249" s="5">
        <f t="shared" si="703"/>
        <v>0</v>
      </c>
    </row>
    <row r="11250" spans="1:11" x14ac:dyDescent="0.25">
      <c r="A11250" t="s">
        <v>129</v>
      </c>
      <c r="B11250" t="s">
        <v>60</v>
      </c>
      <c r="C11250">
        <v>1</v>
      </c>
      <c r="D11250">
        <v>2</v>
      </c>
      <c r="E11250">
        <v>32</v>
      </c>
      <c r="F11250">
        <v>65</v>
      </c>
      <c r="G11250" s="1">
        <f t="shared" si="700"/>
        <v>0.94117647058823528</v>
      </c>
      <c r="H11250" s="4">
        <f t="shared" si="701"/>
        <v>1</v>
      </c>
      <c r="I11250" s="5">
        <f>IF(OR(AND(F11250&gt;=50,G11250&gt;SUMIF(SeasonTotals!A$2:A$9,A11250,SeasonTotals!F$2:F$9)),AND(G11250&gt;0.885,F11250&gt;=50,D11250&lt;3)),1,0)</f>
        <v>1</v>
      </c>
      <c r="J11250" s="4">
        <f t="shared" si="702"/>
        <v>0</v>
      </c>
      <c r="K11250" s="5">
        <f t="shared" si="703"/>
        <v>0</v>
      </c>
    </row>
    <row r="11251" spans="1:11" x14ac:dyDescent="0.25">
      <c r="A11251" t="s">
        <v>129</v>
      </c>
      <c r="B11251" t="s">
        <v>60</v>
      </c>
      <c r="C11251">
        <v>1</v>
      </c>
      <c r="D11251">
        <v>4</v>
      </c>
      <c r="E11251">
        <v>35</v>
      </c>
      <c r="F11251">
        <v>63</v>
      </c>
      <c r="G11251" s="1">
        <f t="shared" si="700"/>
        <v>0.89743589743589747</v>
      </c>
      <c r="H11251" s="4">
        <f t="shared" si="701"/>
        <v>0</v>
      </c>
      <c r="I11251" s="5">
        <f>IF(OR(AND(F11251&gt;=50,G11251&gt;SUMIF(SeasonTotals!A$2:A$9,A11251,SeasonTotals!F$2:F$9)),AND(G11251&gt;0.885,F11251&gt;=50,D11251&lt;3)),1,0)</f>
        <v>0</v>
      </c>
      <c r="J11251" s="4">
        <f t="shared" si="702"/>
        <v>0</v>
      </c>
      <c r="K11251" s="5">
        <f t="shared" si="703"/>
        <v>0</v>
      </c>
    </row>
    <row r="11252" spans="1:11" x14ac:dyDescent="0.25">
      <c r="A11252" t="s">
        <v>129</v>
      </c>
      <c r="B11252" t="s">
        <v>60</v>
      </c>
      <c r="C11252">
        <v>1</v>
      </c>
      <c r="D11252">
        <v>1</v>
      </c>
      <c r="E11252">
        <v>28</v>
      </c>
      <c r="F11252">
        <v>60</v>
      </c>
      <c r="G11252" s="1">
        <f t="shared" si="700"/>
        <v>0.96551724137931039</v>
      </c>
      <c r="H11252" s="4">
        <f t="shared" si="701"/>
        <v>1</v>
      </c>
      <c r="I11252" s="5">
        <f>IF(OR(AND(F11252&gt;=50,G11252&gt;SUMIF(SeasonTotals!A$2:A$9,A11252,SeasonTotals!F$2:F$9)),AND(G11252&gt;0.885,F11252&gt;=50,D11252&lt;3)),1,0)</f>
        <v>1</v>
      </c>
      <c r="J11252" s="4">
        <f t="shared" si="702"/>
        <v>0</v>
      </c>
      <c r="K11252" s="5">
        <f t="shared" si="703"/>
        <v>0</v>
      </c>
    </row>
    <row r="11253" spans="1:11" x14ac:dyDescent="0.25">
      <c r="A11253" t="s">
        <v>129</v>
      </c>
      <c r="B11253" t="s">
        <v>60</v>
      </c>
      <c r="C11253">
        <v>1</v>
      </c>
      <c r="D11253">
        <v>3</v>
      </c>
      <c r="E11253">
        <v>9</v>
      </c>
      <c r="F11253">
        <v>22</v>
      </c>
      <c r="G11253" s="1">
        <f t="shared" si="700"/>
        <v>0.75</v>
      </c>
      <c r="H11253" s="4">
        <f t="shared" si="701"/>
        <v>0</v>
      </c>
      <c r="I11253" s="5">
        <f>IF(OR(AND(F11253&gt;=50,G11253&gt;SUMIF(SeasonTotals!A$2:A$9,A11253,SeasonTotals!F$2:F$9)),AND(G11253&gt;0.885,F11253&gt;=50,D11253&lt;3)),1,0)</f>
        <v>0</v>
      </c>
      <c r="J11253" s="4">
        <f t="shared" si="702"/>
        <v>1</v>
      </c>
      <c r="K11253" s="5">
        <f t="shared" si="703"/>
        <v>1</v>
      </c>
    </row>
    <row r="11254" spans="1:11" x14ac:dyDescent="0.25">
      <c r="A11254" t="s">
        <v>129</v>
      </c>
      <c r="B11254" t="s">
        <v>60</v>
      </c>
      <c r="C11254">
        <v>1</v>
      </c>
      <c r="D11254">
        <v>2</v>
      </c>
      <c r="E11254">
        <v>28</v>
      </c>
      <c r="F11254">
        <v>65</v>
      </c>
      <c r="G11254" s="1">
        <f t="shared" si="700"/>
        <v>0.93333333333333335</v>
      </c>
      <c r="H11254" s="4">
        <f t="shared" si="701"/>
        <v>1</v>
      </c>
      <c r="I11254" s="5">
        <f>IF(OR(AND(F11254&gt;=50,G11254&gt;SUMIF(SeasonTotals!A$2:A$9,A11254,SeasonTotals!F$2:F$9)),AND(G11254&gt;0.885,F11254&gt;=50,D11254&lt;3)),1,0)</f>
        <v>1</v>
      </c>
      <c r="J11254" s="4">
        <f t="shared" si="702"/>
        <v>0</v>
      </c>
      <c r="K11254" s="5">
        <f t="shared" si="703"/>
        <v>0</v>
      </c>
    </row>
    <row r="11255" spans="1:11" x14ac:dyDescent="0.25">
      <c r="A11255" t="s">
        <v>129</v>
      </c>
      <c r="B11255" t="s">
        <v>60</v>
      </c>
      <c r="C11255">
        <v>1</v>
      </c>
      <c r="D11255">
        <v>5</v>
      </c>
      <c r="E11255">
        <v>20</v>
      </c>
      <c r="F11255">
        <v>60</v>
      </c>
      <c r="G11255" s="1">
        <f t="shared" si="700"/>
        <v>0.8</v>
      </c>
      <c r="H11255" s="4">
        <f t="shared" si="701"/>
        <v>0</v>
      </c>
      <c r="I11255" s="5">
        <f>IF(OR(AND(F11255&gt;=50,G11255&gt;SUMIF(SeasonTotals!A$2:A$9,A11255,SeasonTotals!F$2:F$9)),AND(G11255&gt;0.885,F11255&gt;=50,D11255&lt;3)),1,0)</f>
        <v>0</v>
      </c>
      <c r="J11255" s="4">
        <f t="shared" si="702"/>
        <v>1</v>
      </c>
      <c r="K11255" s="5">
        <f t="shared" si="703"/>
        <v>0</v>
      </c>
    </row>
    <row r="11256" spans="1:11" x14ac:dyDescent="0.25">
      <c r="A11256" t="s">
        <v>129</v>
      </c>
      <c r="B11256" t="s">
        <v>60</v>
      </c>
      <c r="C11256">
        <v>1</v>
      </c>
      <c r="D11256">
        <v>2</v>
      </c>
      <c r="E11256">
        <v>27</v>
      </c>
      <c r="F11256">
        <v>59</v>
      </c>
      <c r="G11256" s="1">
        <f t="shared" si="700"/>
        <v>0.93103448275862066</v>
      </c>
      <c r="H11256" s="4">
        <f t="shared" si="701"/>
        <v>1</v>
      </c>
      <c r="I11256" s="5">
        <f>IF(OR(AND(F11256&gt;=50,G11256&gt;SUMIF(SeasonTotals!A$2:A$9,A11256,SeasonTotals!F$2:F$9)),AND(G11256&gt;0.885,F11256&gt;=50,D11256&lt;3)),1,0)</f>
        <v>1</v>
      </c>
      <c r="J11256" s="4">
        <f t="shared" si="702"/>
        <v>0</v>
      </c>
      <c r="K11256" s="5">
        <f t="shared" si="703"/>
        <v>0</v>
      </c>
    </row>
    <row r="11257" spans="1:11" x14ac:dyDescent="0.25">
      <c r="A11257" t="s">
        <v>129</v>
      </c>
      <c r="B11257" t="s">
        <v>60</v>
      </c>
      <c r="C11257">
        <v>1</v>
      </c>
      <c r="D11257">
        <v>4</v>
      </c>
      <c r="E11257">
        <v>27</v>
      </c>
      <c r="F11257">
        <v>60</v>
      </c>
      <c r="G11257" s="1">
        <f t="shared" si="700"/>
        <v>0.87096774193548387</v>
      </c>
      <c r="H11257" s="4">
        <f t="shared" si="701"/>
        <v>0</v>
      </c>
      <c r="I11257" s="5">
        <f>IF(OR(AND(F11257&gt;=50,G11257&gt;SUMIF(SeasonTotals!A$2:A$9,A11257,SeasonTotals!F$2:F$9)),AND(G11257&gt;0.885,F11257&gt;=50,D11257&lt;3)),1,0)</f>
        <v>0</v>
      </c>
      <c r="J11257" s="4">
        <f t="shared" si="702"/>
        <v>0</v>
      </c>
      <c r="K11257" s="5">
        <f t="shared" si="703"/>
        <v>0</v>
      </c>
    </row>
    <row r="11258" spans="1:11" x14ac:dyDescent="0.25">
      <c r="A11258" t="s">
        <v>129</v>
      </c>
      <c r="B11258" t="s">
        <v>60</v>
      </c>
      <c r="C11258">
        <v>1</v>
      </c>
      <c r="D11258">
        <v>0</v>
      </c>
      <c r="E11258">
        <v>27</v>
      </c>
      <c r="F11258">
        <v>60</v>
      </c>
      <c r="G11258" s="1">
        <f t="shared" si="700"/>
        <v>1</v>
      </c>
      <c r="H11258" s="4">
        <f t="shared" si="701"/>
        <v>1</v>
      </c>
      <c r="I11258" s="5">
        <f>IF(OR(AND(F11258&gt;=50,G11258&gt;SUMIF(SeasonTotals!A$2:A$9,A11258,SeasonTotals!F$2:F$9)),AND(G11258&gt;0.885,F11258&gt;=50,D11258&lt;3)),1,0)</f>
        <v>1</v>
      </c>
      <c r="J11258" s="4">
        <f t="shared" si="702"/>
        <v>0</v>
      </c>
      <c r="K11258" s="5">
        <f t="shared" si="703"/>
        <v>0</v>
      </c>
    </row>
    <row r="11259" spans="1:11" x14ac:dyDescent="0.25">
      <c r="A11259" t="s">
        <v>129</v>
      </c>
      <c r="B11259" t="s">
        <v>60</v>
      </c>
      <c r="C11259">
        <v>1</v>
      </c>
      <c r="D11259">
        <v>1</v>
      </c>
      <c r="E11259">
        <v>34</v>
      </c>
      <c r="F11259">
        <v>60</v>
      </c>
      <c r="G11259" s="1">
        <f t="shared" si="700"/>
        <v>0.97142857142857142</v>
      </c>
      <c r="H11259" s="4">
        <f t="shared" si="701"/>
        <v>1</v>
      </c>
      <c r="I11259" s="5">
        <f>IF(OR(AND(F11259&gt;=50,G11259&gt;SUMIF(SeasonTotals!A$2:A$9,A11259,SeasonTotals!F$2:F$9)),AND(G11259&gt;0.885,F11259&gt;=50,D11259&lt;3)),1,0)</f>
        <v>1</v>
      </c>
      <c r="J11259" s="4">
        <f t="shared" si="702"/>
        <v>0</v>
      </c>
      <c r="K11259" s="5">
        <f t="shared" si="703"/>
        <v>0</v>
      </c>
    </row>
    <row r="11260" spans="1:11" x14ac:dyDescent="0.25">
      <c r="A11260" t="s">
        <v>129</v>
      </c>
      <c r="B11260" t="s">
        <v>60</v>
      </c>
      <c r="C11260">
        <v>1</v>
      </c>
      <c r="D11260">
        <v>3</v>
      </c>
      <c r="E11260">
        <v>30</v>
      </c>
      <c r="F11260">
        <v>65</v>
      </c>
      <c r="G11260" s="1">
        <f t="shared" si="700"/>
        <v>0.90909090909090906</v>
      </c>
      <c r="H11260" s="4">
        <f t="shared" si="701"/>
        <v>0</v>
      </c>
      <c r="I11260" s="5">
        <f>IF(OR(AND(F11260&gt;=50,G11260&gt;SUMIF(SeasonTotals!A$2:A$9,A11260,SeasonTotals!F$2:F$9)),AND(G11260&gt;0.885,F11260&gt;=50,D11260&lt;3)),1,0)</f>
        <v>0</v>
      </c>
      <c r="J11260" s="4">
        <f t="shared" si="702"/>
        <v>0</v>
      </c>
      <c r="K11260" s="5">
        <f t="shared" si="703"/>
        <v>0</v>
      </c>
    </row>
    <row r="11261" spans="1:11" x14ac:dyDescent="0.25">
      <c r="A11261" t="s">
        <v>129</v>
      </c>
      <c r="B11261" t="s">
        <v>60</v>
      </c>
      <c r="C11261">
        <v>1</v>
      </c>
      <c r="D11261">
        <v>1</v>
      </c>
      <c r="E11261">
        <v>35</v>
      </c>
      <c r="F11261">
        <v>60</v>
      </c>
      <c r="G11261" s="1">
        <f t="shared" si="700"/>
        <v>0.97222222222222221</v>
      </c>
      <c r="H11261" s="4">
        <f t="shared" si="701"/>
        <v>1</v>
      </c>
      <c r="I11261" s="5">
        <f>IF(OR(AND(F11261&gt;=50,G11261&gt;SUMIF(SeasonTotals!A$2:A$9,A11261,SeasonTotals!F$2:F$9)),AND(G11261&gt;0.885,F11261&gt;=50,D11261&lt;3)),1,0)</f>
        <v>1</v>
      </c>
      <c r="J11261" s="4">
        <f t="shared" si="702"/>
        <v>0</v>
      </c>
      <c r="K11261" s="5">
        <f t="shared" si="703"/>
        <v>0</v>
      </c>
    </row>
    <row r="11262" spans="1:11" x14ac:dyDescent="0.25">
      <c r="A11262" t="s">
        <v>129</v>
      </c>
      <c r="B11262" t="s">
        <v>60</v>
      </c>
      <c r="C11262">
        <v>1</v>
      </c>
      <c r="D11262">
        <v>1</v>
      </c>
      <c r="E11262">
        <v>36</v>
      </c>
      <c r="F11262">
        <v>60</v>
      </c>
      <c r="G11262" s="1">
        <f t="shared" si="700"/>
        <v>0.97297297297297303</v>
      </c>
      <c r="H11262" s="4">
        <f t="shared" si="701"/>
        <v>1</v>
      </c>
      <c r="I11262" s="5">
        <f>IF(OR(AND(F11262&gt;=50,G11262&gt;SUMIF(SeasonTotals!A$2:A$9,A11262,SeasonTotals!F$2:F$9)),AND(G11262&gt;0.885,F11262&gt;=50,D11262&lt;3)),1,0)</f>
        <v>1</v>
      </c>
      <c r="J11262" s="4">
        <f t="shared" si="702"/>
        <v>0</v>
      </c>
      <c r="K11262" s="5">
        <f t="shared" si="703"/>
        <v>0</v>
      </c>
    </row>
    <row r="11263" spans="1:11" x14ac:dyDescent="0.25">
      <c r="A11263" t="s">
        <v>129</v>
      </c>
      <c r="B11263" t="s">
        <v>60</v>
      </c>
      <c r="C11263">
        <v>1</v>
      </c>
      <c r="D11263">
        <v>1</v>
      </c>
      <c r="E11263">
        <v>28</v>
      </c>
      <c r="F11263">
        <v>64</v>
      </c>
      <c r="G11263" s="1">
        <f t="shared" si="700"/>
        <v>0.96551724137931039</v>
      </c>
      <c r="H11263" s="4">
        <f t="shared" si="701"/>
        <v>1</v>
      </c>
      <c r="I11263" s="5">
        <f>IF(OR(AND(F11263&gt;=50,G11263&gt;SUMIF(SeasonTotals!A$2:A$9,A11263,SeasonTotals!F$2:F$9)),AND(G11263&gt;0.885,F11263&gt;=50,D11263&lt;3)),1,0)</f>
        <v>1</v>
      </c>
      <c r="J11263" s="4">
        <f t="shared" si="702"/>
        <v>0</v>
      </c>
      <c r="K11263" s="5">
        <f t="shared" si="703"/>
        <v>0</v>
      </c>
    </row>
    <row r="11264" spans="1:11" x14ac:dyDescent="0.25">
      <c r="A11264" t="s">
        <v>129</v>
      </c>
      <c r="B11264" t="s">
        <v>60</v>
      </c>
      <c r="C11264">
        <v>1</v>
      </c>
      <c r="D11264">
        <v>2</v>
      </c>
      <c r="E11264">
        <v>34</v>
      </c>
      <c r="F11264">
        <v>59</v>
      </c>
      <c r="G11264" s="1">
        <f t="shared" si="700"/>
        <v>0.94444444444444442</v>
      </c>
      <c r="H11264" s="4">
        <f t="shared" si="701"/>
        <v>1</v>
      </c>
      <c r="I11264" s="5">
        <f>IF(OR(AND(F11264&gt;=50,G11264&gt;SUMIF(SeasonTotals!A$2:A$9,A11264,SeasonTotals!F$2:F$9)),AND(G11264&gt;0.885,F11264&gt;=50,D11264&lt;3)),1,0)</f>
        <v>1</v>
      </c>
      <c r="J11264" s="4">
        <f t="shared" si="702"/>
        <v>0</v>
      </c>
      <c r="K11264" s="5">
        <f t="shared" si="703"/>
        <v>0</v>
      </c>
    </row>
    <row r="11265" spans="1:11" x14ac:dyDescent="0.25">
      <c r="A11265" t="s">
        <v>129</v>
      </c>
      <c r="B11265" t="s">
        <v>60</v>
      </c>
      <c r="C11265">
        <v>1</v>
      </c>
      <c r="D11265">
        <v>2</v>
      </c>
      <c r="E11265">
        <v>29</v>
      </c>
      <c r="F11265">
        <v>60</v>
      </c>
      <c r="G11265" s="1">
        <f t="shared" si="700"/>
        <v>0.93548387096774188</v>
      </c>
      <c r="H11265" s="4">
        <f t="shared" si="701"/>
        <v>1</v>
      </c>
      <c r="I11265" s="5">
        <f>IF(OR(AND(F11265&gt;=50,G11265&gt;SUMIF(SeasonTotals!A$2:A$9,A11265,SeasonTotals!F$2:F$9)),AND(G11265&gt;0.885,F11265&gt;=50,D11265&lt;3)),1,0)</f>
        <v>1</v>
      </c>
      <c r="J11265" s="4">
        <f t="shared" si="702"/>
        <v>0</v>
      </c>
      <c r="K11265" s="5">
        <f t="shared" si="703"/>
        <v>0</v>
      </c>
    </row>
    <row r="11266" spans="1:11" x14ac:dyDescent="0.25">
      <c r="A11266" t="s">
        <v>129</v>
      </c>
      <c r="B11266" t="s">
        <v>60</v>
      </c>
      <c r="C11266">
        <v>1</v>
      </c>
      <c r="D11266">
        <v>2</v>
      </c>
      <c r="E11266">
        <v>12</v>
      </c>
      <c r="F11266">
        <v>60</v>
      </c>
      <c r="G11266" s="1">
        <f t="shared" ref="G11266:G11329" si="704">E11266/MAX(1,SUM(D11266:E11266))</f>
        <v>0.8571428571428571</v>
      </c>
      <c r="H11266" s="4">
        <f t="shared" ref="H11266:H11329" si="705">IF(AND(F11266&gt;=50,OR(G11266&gt;0.913,AND(G11266&gt;0.885,D11266&lt;3))),1,0)</f>
        <v>0</v>
      </c>
      <c r="I11266" s="5">
        <f>IF(OR(AND(F11266&gt;=50,G11266&gt;SUMIF(SeasonTotals!A$2:A$9,A11266,SeasonTotals!F$2:F$9)),AND(G11266&gt;0.885,F11266&gt;=50,D11266&lt;3)),1,0)</f>
        <v>0</v>
      </c>
      <c r="J11266" s="4">
        <f t="shared" ref="J11266:J11329" si="706">IF(G11266&lt;0.85,1,0)</f>
        <v>0</v>
      </c>
      <c r="K11266" s="5">
        <f t="shared" ref="K11266:K11329" si="707">IF(F11266&lt;55,1,0)</f>
        <v>0</v>
      </c>
    </row>
    <row r="11267" spans="1:11" x14ac:dyDescent="0.25">
      <c r="A11267" t="s">
        <v>129</v>
      </c>
      <c r="B11267" t="s">
        <v>60</v>
      </c>
      <c r="C11267">
        <v>1</v>
      </c>
      <c r="D11267">
        <v>3</v>
      </c>
      <c r="E11267">
        <v>24</v>
      </c>
      <c r="F11267">
        <v>65</v>
      </c>
      <c r="G11267" s="1">
        <f t="shared" si="704"/>
        <v>0.88888888888888884</v>
      </c>
      <c r="H11267" s="4">
        <f t="shared" si="705"/>
        <v>0</v>
      </c>
      <c r="I11267" s="5">
        <f>IF(OR(AND(F11267&gt;=50,G11267&gt;SUMIF(SeasonTotals!A$2:A$9,A11267,SeasonTotals!F$2:F$9)),AND(G11267&gt;0.885,F11267&gt;=50,D11267&lt;3)),1,0)</f>
        <v>0</v>
      </c>
      <c r="J11267" s="4">
        <f t="shared" si="706"/>
        <v>0</v>
      </c>
      <c r="K11267" s="5">
        <f t="shared" si="707"/>
        <v>0</v>
      </c>
    </row>
    <row r="11268" spans="1:11" x14ac:dyDescent="0.25">
      <c r="A11268" t="s">
        <v>129</v>
      </c>
      <c r="B11268" t="s">
        <v>60</v>
      </c>
      <c r="C11268">
        <v>1</v>
      </c>
      <c r="D11268">
        <v>1</v>
      </c>
      <c r="E11268">
        <v>29</v>
      </c>
      <c r="F11268">
        <v>60</v>
      </c>
      <c r="G11268" s="1">
        <f t="shared" si="704"/>
        <v>0.96666666666666667</v>
      </c>
      <c r="H11268" s="4">
        <f t="shared" si="705"/>
        <v>1</v>
      </c>
      <c r="I11268" s="5">
        <f>IF(OR(AND(F11268&gt;=50,G11268&gt;SUMIF(SeasonTotals!A$2:A$9,A11268,SeasonTotals!F$2:F$9)),AND(G11268&gt;0.885,F11268&gt;=50,D11268&lt;3)),1,0)</f>
        <v>1</v>
      </c>
      <c r="J11268" s="4">
        <f t="shared" si="706"/>
        <v>0</v>
      </c>
      <c r="K11268" s="5">
        <f t="shared" si="707"/>
        <v>0</v>
      </c>
    </row>
    <row r="11269" spans="1:11" x14ac:dyDescent="0.25">
      <c r="A11269" t="s">
        <v>129</v>
      </c>
      <c r="B11269" t="s">
        <v>60</v>
      </c>
      <c r="C11269">
        <v>1</v>
      </c>
      <c r="D11269">
        <v>2</v>
      </c>
      <c r="E11269">
        <v>32</v>
      </c>
      <c r="F11269">
        <v>60</v>
      </c>
      <c r="G11269" s="1">
        <f t="shared" si="704"/>
        <v>0.94117647058823528</v>
      </c>
      <c r="H11269" s="4">
        <f t="shared" si="705"/>
        <v>1</v>
      </c>
      <c r="I11269" s="5">
        <f>IF(OR(AND(F11269&gt;=50,G11269&gt;SUMIF(SeasonTotals!A$2:A$9,A11269,SeasonTotals!F$2:F$9)),AND(G11269&gt;0.885,F11269&gt;=50,D11269&lt;3)),1,0)</f>
        <v>1</v>
      </c>
      <c r="J11269" s="4">
        <f t="shared" si="706"/>
        <v>0</v>
      </c>
      <c r="K11269" s="5">
        <f t="shared" si="707"/>
        <v>0</v>
      </c>
    </row>
    <row r="11270" spans="1:11" x14ac:dyDescent="0.25">
      <c r="A11270" t="s">
        <v>129</v>
      </c>
      <c r="B11270" t="s">
        <v>60</v>
      </c>
      <c r="C11270">
        <v>1</v>
      </c>
      <c r="D11270">
        <v>5</v>
      </c>
      <c r="E11270">
        <v>13</v>
      </c>
      <c r="F11270">
        <v>40</v>
      </c>
      <c r="G11270" s="1">
        <f t="shared" si="704"/>
        <v>0.72222222222222221</v>
      </c>
      <c r="H11270" s="4">
        <f t="shared" si="705"/>
        <v>0</v>
      </c>
      <c r="I11270" s="5">
        <f>IF(OR(AND(F11270&gt;=50,G11270&gt;SUMIF(SeasonTotals!A$2:A$9,A11270,SeasonTotals!F$2:F$9)),AND(G11270&gt;0.885,F11270&gt;=50,D11270&lt;3)),1,0)</f>
        <v>0</v>
      </c>
      <c r="J11270" s="4">
        <f t="shared" si="706"/>
        <v>1</v>
      </c>
      <c r="K11270" s="5">
        <f t="shared" si="707"/>
        <v>1</v>
      </c>
    </row>
    <row r="11271" spans="1:11" x14ac:dyDescent="0.25">
      <c r="A11271" t="s">
        <v>129</v>
      </c>
      <c r="B11271" t="s">
        <v>60</v>
      </c>
      <c r="C11271">
        <v>1</v>
      </c>
      <c r="D11271">
        <v>4</v>
      </c>
      <c r="E11271">
        <v>19</v>
      </c>
      <c r="F11271">
        <v>57</v>
      </c>
      <c r="G11271" s="1">
        <f t="shared" si="704"/>
        <v>0.82608695652173914</v>
      </c>
      <c r="H11271" s="4">
        <f t="shared" si="705"/>
        <v>0</v>
      </c>
      <c r="I11271" s="5">
        <f>IF(OR(AND(F11271&gt;=50,G11271&gt;SUMIF(SeasonTotals!A$2:A$9,A11271,SeasonTotals!F$2:F$9)),AND(G11271&gt;0.885,F11271&gt;=50,D11271&lt;3)),1,0)</f>
        <v>0</v>
      </c>
      <c r="J11271" s="4">
        <f t="shared" si="706"/>
        <v>1</v>
      </c>
      <c r="K11271" s="5">
        <f t="shared" si="707"/>
        <v>0</v>
      </c>
    </row>
    <row r="11272" spans="1:11" x14ac:dyDescent="0.25">
      <c r="A11272" t="s">
        <v>129</v>
      </c>
      <c r="B11272" t="s">
        <v>60</v>
      </c>
      <c r="C11272">
        <v>1</v>
      </c>
      <c r="D11272">
        <v>5</v>
      </c>
      <c r="E11272">
        <v>20</v>
      </c>
      <c r="F11272">
        <v>60</v>
      </c>
      <c r="G11272" s="1">
        <f t="shared" si="704"/>
        <v>0.8</v>
      </c>
      <c r="H11272" s="4">
        <f t="shared" si="705"/>
        <v>0</v>
      </c>
      <c r="I11272" s="5">
        <f>IF(OR(AND(F11272&gt;=50,G11272&gt;SUMIF(SeasonTotals!A$2:A$9,A11272,SeasonTotals!F$2:F$9)),AND(G11272&gt;0.885,F11272&gt;=50,D11272&lt;3)),1,0)</f>
        <v>0</v>
      </c>
      <c r="J11272" s="4">
        <f t="shared" si="706"/>
        <v>1</v>
      </c>
      <c r="K11272" s="5">
        <f t="shared" si="707"/>
        <v>0</v>
      </c>
    </row>
    <row r="11273" spans="1:11" x14ac:dyDescent="0.25">
      <c r="A11273" t="s">
        <v>129</v>
      </c>
      <c r="B11273" t="s">
        <v>60</v>
      </c>
      <c r="C11273">
        <v>1</v>
      </c>
      <c r="D11273">
        <v>2</v>
      </c>
      <c r="E11273">
        <v>35</v>
      </c>
      <c r="F11273">
        <v>60</v>
      </c>
      <c r="G11273" s="1">
        <f t="shared" si="704"/>
        <v>0.94594594594594594</v>
      </c>
      <c r="H11273" s="4">
        <f t="shared" si="705"/>
        <v>1</v>
      </c>
      <c r="I11273" s="5">
        <f>IF(OR(AND(F11273&gt;=50,G11273&gt;SUMIF(SeasonTotals!A$2:A$9,A11273,SeasonTotals!F$2:F$9)),AND(G11273&gt;0.885,F11273&gt;=50,D11273&lt;3)),1,0)</f>
        <v>1</v>
      </c>
      <c r="J11273" s="4">
        <f t="shared" si="706"/>
        <v>0</v>
      </c>
      <c r="K11273" s="5">
        <f t="shared" si="707"/>
        <v>0</v>
      </c>
    </row>
    <row r="11274" spans="1:11" x14ac:dyDescent="0.25">
      <c r="A11274" t="s">
        <v>129</v>
      </c>
      <c r="B11274" t="s">
        <v>60</v>
      </c>
      <c r="C11274">
        <v>1</v>
      </c>
      <c r="D11274">
        <v>1</v>
      </c>
      <c r="E11274">
        <v>14</v>
      </c>
      <c r="F11274">
        <v>32</v>
      </c>
      <c r="G11274" s="1">
        <f t="shared" si="704"/>
        <v>0.93333333333333335</v>
      </c>
      <c r="H11274" s="4">
        <f t="shared" si="705"/>
        <v>0</v>
      </c>
      <c r="I11274" s="5">
        <f>IF(OR(AND(F11274&gt;=50,G11274&gt;SUMIF(SeasonTotals!A$2:A$9,A11274,SeasonTotals!F$2:F$9)),AND(G11274&gt;0.885,F11274&gt;=50,D11274&lt;3)),1,0)</f>
        <v>0</v>
      </c>
      <c r="J11274" s="4">
        <f t="shared" si="706"/>
        <v>0</v>
      </c>
      <c r="K11274" s="5">
        <f t="shared" si="707"/>
        <v>1</v>
      </c>
    </row>
    <row r="11275" spans="1:11" x14ac:dyDescent="0.25">
      <c r="A11275" t="s">
        <v>129</v>
      </c>
      <c r="B11275" t="s">
        <v>61</v>
      </c>
      <c r="C11275">
        <v>1</v>
      </c>
      <c r="D11275">
        <v>1</v>
      </c>
      <c r="E11275">
        <v>27</v>
      </c>
      <c r="F11275">
        <v>60</v>
      </c>
      <c r="G11275" s="1">
        <f t="shared" si="704"/>
        <v>0.9642857142857143</v>
      </c>
      <c r="H11275" s="4">
        <f t="shared" si="705"/>
        <v>1</v>
      </c>
      <c r="I11275" s="5">
        <f>IF(OR(AND(F11275&gt;=50,G11275&gt;SUMIF(SeasonTotals!A$2:A$9,A11275,SeasonTotals!F$2:F$9)),AND(G11275&gt;0.885,F11275&gt;=50,D11275&lt;3)),1,0)</f>
        <v>1</v>
      </c>
      <c r="J11275" s="4">
        <f t="shared" si="706"/>
        <v>0</v>
      </c>
      <c r="K11275" s="5">
        <f t="shared" si="707"/>
        <v>0</v>
      </c>
    </row>
    <row r="11276" spans="1:11" x14ac:dyDescent="0.25">
      <c r="A11276" t="s">
        <v>129</v>
      </c>
      <c r="B11276" t="s">
        <v>61</v>
      </c>
      <c r="C11276">
        <v>1</v>
      </c>
      <c r="D11276">
        <v>2</v>
      </c>
      <c r="E11276">
        <v>24</v>
      </c>
      <c r="F11276">
        <v>60</v>
      </c>
      <c r="G11276" s="1">
        <f t="shared" si="704"/>
        <v>0.92307692307692313</v>
      </c>
      <c r="H11276" s="4">
        <f t="shared" si="705"/>
        <v>1</v>
      </c>
      <c r="I11276" s="5">
        <f>IF(OR(AND(F11276&gt;=50,G11276&gt;SUMIF(SeasonTotals!A$2:A$9,A11276,SeasonTotals!F$2:F$9)),AND(G11276&gt;0.885,F11276&gt;=50,D11276&lt;3)),1,0)</f>
        <v>1</v>
      </c>
      <c r="J11276" s="4">
        <f t="shared" si="706"/>
        <v>0</v>
      </c>
      <c r="K11276" s="5">
        <f t="shared" si="707"/>
        <v>0</v>
      </c>
    </row>
    <row r="11277" spans="1:11" x14ac:dyDescent="0.25">
      <c r="A11277" t="s">
        <v>129</v>
      </c>
      <c r="B11277" t="s">
        <v>61</v>
      </c>
      <c r="C11277">
        <v>1</v>
      </c>
      <c r="D11277">
        <v>0</v>
      </c>
      <c r="E11277">
        <v>23</v>
      </c>
      <c r="F11277">
        <v>60</v>
      </c>
      <c r="G11277" s="1">
        <f t="shared" si="704"/>
        <v>1</v>
      </c>
      <c r="H11277" s="4">
        <f t="shared" si="705"/>
        <v>1</v>
      </c>
      <c r="I11277" s="5">
        <f>IF(OR(AND(F11277&gt;=50,G11277&gt;SUMIF(SeasonTotals!A$2:A$9,A11277,SeasonTotals!F$2:F$9)),AND(G11277&gt;0.885,F11277&gt;=50,D11277&lt;3)),1,0)</f>
        <v>1</v>
      </c>
      <c r="J11277" s="4">
        <f t="shared" si="706"/>
        <v>0</v>
      </c>
      <c r="K11277" s="5">
        <f t="shared" si="707"/>
        <v>0</v>
      </c>
    </row>
    <row r="11278" spans="1:11" x14ac:dyDescent="0.25">
      <c r="A11278" t="s">
        <v>129</v>
      </c>
      <c r="B11278" t="s">
        <v>61</v>
      </c>
      <c r="C11278">
        <v>1</v>
      </c>
      <c r="D11278">
        <v>4</v>
      </c>
      <c r="E11278">
        <v>27</v>
      </c>
      <c r="F11278">
        <v>60</v>
      </c>
      <c r="G11278" s="1">
        <f t="shared" si="704"/>
        <v>0.87096774193548387</v>
      </c>
      <c r="H11278" s="4">
        <f t="shared" si="705"/>
        <v>0</v>
      </c>
      <c r="I11278" s="5">
        <f>IF(OR(AND(F11278&gt;=50,G11278&gt;SUMIF(SeasonTotals!A$2:A$9,A11278,SeasonTotals!F$2:F$9)),AND(G11278&gt;0.885,F11278&gt;=50,D11278&lt;3)),1,0)</f>
        <v>0</v>
      </c>
      <c r="J11278" s="4">
        <f t="shared" si="706"/>
        <v>0</v>
      </c>
      <c r="K11278" s="5">
        <f t="shared" si="707"/>
        <v>0</v>
      </c>
    </row>
    <row r="11279" spans="1:11" x14ac:dyDescent="0.25">
      <c r="A11279" t="s">
        <v>129</v>
      </c>
      <c r="B11279" t="s">
        <v>61</v>
      </c>
      <c r="C11279">
        <v>1</v>
      </c>
      <c r="D11279">
        <v>3</v>
      </c>
      <c r="E11279">
        <v>28</v>
      </c>
      <c r="F11279">
        <v>60</v>
      </c>
      <c r="G11279" s="1">
        <f t="shared" si="704"/>
        <v>0.90322580645161288</v>
      </c>
      <c r="H11279" s="4">
        <f t="shared" si="705"/>
        <v>0</v>
      </c>
      <c r="I11279" s="5">
        <f>IF(OR(AND(F11279&gt;=50,G11279&gt;SUMIF(SeasonTotals!A$2:A$9,A11279,SeasonTotals!F$2:F$9)),AND(G11279&gt;0.885,F11279&gt;=50,D11279&lt;3)),1,0)</f>
        <v>0</v>
      </c>
      <c r="J11279" s="4">
        <f t="shared" si="706"/>
        <v>0</v>
      </c>
      <c r="K11279" s="5">
        <f t="shared" si="707"/>
        <v>0</v>
      </c>
    </row>
    <row r="11280" spans="1:11" x14ac:dyDescent="0.25">
      <c r="A11280" t="s">
        <v>129</v>
      </c>
      <c r="B11280" t="s">
        <v>61</v>
      </c>
      <c r="C11280">
        <v>1</v>
      </c>
      <c r="D11280">
        <v>1</v>
      </c>
      <c r="E11280">
        <v>32</v>
      </c>
      <c r="F11280">
        <v>60</v>
      </c>
      <c r="G11280" s="1">
        <f t="shared" si="704"/>
        <v>0.96969696969696972</v>
      </c>
      <c r="H11280" s="4">
        <f t="shared" si="705"/>
        <v>1</v>
      </c>
      <c r="I11280" s="5">
        <f>IF(OR(AND(F11280&gt;=50,G11280&gt;SUMIF(SeasonTotals!A$2:A$9,A11280,SeasonTotals!F$2:F$9)),AND(G11280&gt;0.885,F11280&gt;=50,D11280&lt;3)),1,0)</f>
        <v>1</v>
      </c>
      <c r="J11280" s="4">
        <f t="shared" si="706"/>
        <v>0</v>
      </c>
      <c r="K11280" s="5">
        <f t="shared" si="707"/>
        <v>0</v>
      </c>
    </row>
    <row r="11281" spans="1:11" x14ac:dyDescent="0.25">
      <c r="A11281" t="s">
        <v>129</v>
      </c>
      <c r="B11281" t="s">
        <v>61</v>
      </c>
      <c r="C11281">
        <v>1</v>
      </c>
      <c r="D11281">
        <v>2</v>
      </c>
      <c r="E11281">
        <v>21</v>
      </c>
      <c r="F11281">
        <v>60</v>
      </c>
      <c r="G11281" s="1">
        <f t="shared" si="704"/>
        <v>0.91304347826086951</v>
      </c>
      <c r="H11281" s="4">
        <f t="shared" si="705"/>
        <v>1</v>
      </c>
      <c r="I11281" s="5">
        <f>IF(OR(AND(F11281&gt;=50,G11281&gt;SUMIF(SeasonTotals!A$2:A$9,A11281,SeasonTotals!F$2:F$9)),AND(G11281&gt;0.885,F11281&gt;=50,D11281&lt;3)),1,0)</f>
        <v>1</v>
      </c>
      <c r="J11281" s="4">
        <f t="shared" si="706"/>
        <v>0</v>
      </c>
      <c r="K11281" s="5">
        <f t="shared" si="707"/>
        <v>0</v>
      </c>
    </row>
    <row r="11282" spans="1:11" x14ac:dyDescent="0.25">
      <c r="A11282" t="s">
        <v>129</v>
      </c>
      <c r="B11282" t="s">
        <v>61</v>
      </c>
      <c r="C11282">
        <v>1</v>
      </c>
      <c r="D11282">
        <v>2</v>
      </c>
      <c r="E11282">
        <v>24</v>
      </c>
      <c r="F11282">
        <v>59</v>
      </c>
      <c r="G11282" s="1">
        <f t="shared" si="704"/>
        <v>0.92307692307692313</v>
      </c>
      <c r="H11282" s="4">
        <f t="shared" si="705"/>
        <v>1</v>
      </c>
      <c r="I11282" s="5">
        <f>IF(OR(AND(F11282&gt;=50,G11282&gt;SUMIF(SeasonTotals!A$2:A$9,A11282,SeasonTotals!F$2:F$9)),AND(G11282&gt;0.885,F11282&gt;=50,D11282&lt;3)),1,0)</f>
        <v>1</v>
      </c>
      <c r="J11282" s="4">
        <f t="shared" si="706"/>
        <v>0</v>
      </c>
      <c r="K11282" s="5">
        <f t="shared" si="707"/>
        <v>0</v>
      </c>
    </row>
    <row r="11283" spans="1:11" x14ac:dyDescent="0.25">
      <c r="A11283" t="s">
        <v>129</v>
      </c>
      <c r="B11283" t="s">
        <v>61</v>
      </c>
      <c r="C11283">
        <v>1</v>
      </c>
      <c r="D11283">
        <v>4</v>
      </c>
      <c r="E11283">
        <v>19</v>
      </c>
      <c r="F11283">
        <v>60</v>
      </c>
      <c r="G11283" s="1">
        <f t="shared" si="704"/>
        <v>0.82608695652173914</v>
      </c>
      <c r="H11283" s="4">
        <f t="shared" si="705"/>
        <v>0</v>
      </c>
      <c r="I11283" s="5">
        <f>IF(OR(AND(F11283&gt;=50,G11283&gt;SUMIF(SeasonTotals!A$2:A$9,A11283,SeasonTotals!F$2:F$9)),AND(G11283&gt;0.885,F11283&gt;=50,D11283&lt;3)),1,0)</f>
        <v>0</v>
      </c>
      <c r="J11283" s="4">
        <f t="shared" si="706"/>
        <v>1</v>
      </c>
      <c r="K11283" s="5">
        <f t="shared" si="707"/>
        <v>0</v>
      </c>
    </row>
    <row r="11284" spans="1:11" x14ac:dyDescent="0.25">
      <c r="A11284" t="s">
        <v>129</v>
      </c>
      <c r="B11284" t="s">
        <v>61</v>
      </c>
      <c r="C11284">
        <v>1</v>
      </c>
      <c r="D11284">
        <v>2</v>
      </c>
      <c r="E11284">
        <v>19</v>
      </c>
      <c r="F11284">
        <v>63</v>
      </c>
      <c r="G11284" s="1">
        <f t="shared" si="704"/>
        <v>0.90476190476190477</v>
      </c>
      <c r="H11284" s="4">
        <f t="shared" si="705"/>
        <v>1</v>
      </c>
      <c r="I11284" s="5">
        <f>IF(OR(AND(F11284&gt;=50,G11284&gt;SUMIF(SeasonTotals!A$2:A$9,A11284,SeasonTotals!F$2:F$9)),AND(G11284&gt;0.885,F11284&gt;=50,D11284&lt;3)),1,0)</f>
        <v>1</v>
      </c>
      <c r="J11284" s="4">
        <f t="shared" si="706"/>
        <v>0</v>
      </c>
      <c r="K11284" s="5">
        <f t="shared" si="707"/>
        <v>0</v>
      </c>
    </row>
    <row r="11285" spans="1:11" x14ac:dyDescent="0.25">
      <c r="A11285" t="s">
        <v>129</v>
      </c>
      <c r="B11285" t="s">
        <v>61</v>
      </c>
      <c r="C11285">
        <v>1</v>
      </c>
      <c r="D11285">
        <v>0</v>
      </c>
      <c r="E11285">
        <v>20</v>
      </c>
      <c r="F11285">
        <v>60</v>
      </c>
      <c r="G11285" s="1">
        <f t="shared" si="704"/>
        <v>1</v>
      </c>
      <c r="H11285" s="4">
        <f t="shared" si="705"/>
        <v>1</v>
      </c>
      <c r="I11285" s="5">
        <f>IF(OR(AND(F11285&gt;=50,G11285&gt;SUMIF(SeasonTotals!A$2:A$9,A11285,SeasonTotals!F$2:F$9)),AND(G11285&gt;0.885,F11285&gt;=50,D11285&lt;3)),1,0)</f>
        <v>1</v>
      </c>
      <c r="J11285" s="4">
        <f t="shared" si="706"/>
        <v>0</v>
      </c>
      <c r="K11285" s="5">
        <f t="shared" si="707"/>
        <v>0</v>
      </c>
    </row>
    <row r="11286" spans="1:11" x14ac:dyDescent="0.25">
      <c r="A11286" t="s">
        <v>129</v>
      </c>
      <c r="B11286" t="s">
        <v>61</v>
      </c>
      <c r="C11286">
        <v>1</v>
      </c>
      <c r="D11286">
        <v>3</v>
      </c>
      <c r="E11286">
        <v>26</v>
      </c>
      <c r="F11286">
        <v>65</v>
      </c>
      <c r="G11286" s="1">
        <f t="shared" si="704"/>
        <v>0.89655172413793105</v>
      </c>
      <c r="H11286" s="4">
        <f t="shared" si="705"/>
        <v>0</v>
      </c>
      <c r="I11286" s="5">
        <f>IF(OR(AND(F11286&gt;=50,G11286&gt;SUMIF(SeasonTotals!A$2:A$9,A11286,SeasonTotals!F$2:F$9)),AND(G11286&gt;0.885,F11286&gt;=50,D11286&lt;3)),1,0)</f>
        <v>0</v>
      </c>
      <c r="J11286" s="4">
        <f t="shared" si="706"/>
        <v>0</v>
      </c>
      <c r="K11286" s="5">
        <f t="shared" si="707"/>
        <v>0</v>
      </c>
    </row>
    <row r="11287" spans="1:11" x14ac:dyDescent="0.25">
      <c r="A11287" t="s">
        <v>129</v>
      </c>
      <c r="B11287" t="s">
        <v>61</v>
      </c>
      <c r="C11287">
        <v>1</v>
      </c>
      <c r="D11287">
        <v>3</v>
      </c>
      <c r="E11287">
        <v>14</v>
      </c>
      <c r="F11287">
        <v>63</v>
      </c>
      <c r="G11287" s="1">
        <f t="shared" si="704"/>
        <v>0.82352941176470584</v>
      </c>
      <c r="H11287" s="4">
        <f t="shared" si="705"/>
        <v>0</v>
      </c>
      <c r="I11287" s="5">
        <f>IF(OR(AND(F11287&gt;=50,G11287&gt;SUMIF(SeasonTotals!A$2:A$9,A11287,SeasonTotals!F$2:F$9)),AND(G11287&gt;0.885,F11287&gt;=50,D11287&lt;3)),1,0)</f>
        <v>0</v>
      </c>
      <c r="J11287" s="4">
        <f t="shared" si="706"/>
        <v>1</v>
      </c>
      <c r="K11287" s="5">
        <f t="shared" si="707"/>
        <v>0</v>
      </c>
    </row>
    <row r="11288" spans="1:11" x14ac:dyDescent="0.25">
      <c r="A11288" t="s">
        <v>129</v>
      </c>
      <c r="B11288" t="s">
        <v>61</v>
      </c>
      <c r="C11288">
        <v>1</v>
      </c>
      <c r="D11288">
        <v>4</v>
      </c>
      <c r="E11288">
        <v>18</v>
      </c>
      <c r="F11288">
        <v>57</v>
      </c>
      <c r="G11288" s="1">
        <f t="shared" si="704"/>
        <v>0.81818181818181823</v>
      </c>
      <c r="H11288" s="4">
        <f t="shared" si="705"/>
        <v>0</v>
      </c>
      <c r="I11288" s="5">
        <f>IF(OR(AND(F11288&gt;=50,G11288&gt;SUMIF(SeasonTotals!A$2:A$9,A11288,SeasonTotals!F$2:F$9)),AND(G11288&gt;0.885,F11288&gt;=50,D11288&lt;3)),1,0)</f>
        <v>0</v>
      </c>
      <c r="J11288" s="4">
        <f t="shared" si="706"/>
        <v>1</v>
      </c>
      <c r="K11288" s="5">
        <f t="shared" si="707"/>
        <v>0</v>
      </c>
    </row>
    <row r="11289" spans="1:11" x14ac:dyDescent="0.25">
      <c r="A11289" t="s">
        <v>129</v>
      </c>
      <c r="B11289" t="s">
        <v>61</v>
      </c>
      <c r="C11289">
        <v>1</v>
      </c>
      <c r="D11289">
        <v>3</v>
      </c>
      <c r="E11289">
        <v>24</v>
      </c>
      <c r="F11289">
        <v>65</v>
      </c>
      <c r="G11289" s="1">
        <f t="shared" si="704"/>
        <v>0.88888888888888884</v>
      </c>
      <c r="H11289" s="4">
        <f t="shared" si="705"/>
        <v>0</v>
      </c>
      <c r="I11289" s="5">
        <f>IF(OR(AND(F11289&gt;=50,G11289&gt;SUMIF(SeasonTotals!A$2:A$9,A11289,SeasonTotals!F$2:F$9)),AND(G11289&gt;0.885,F11289&gt;=50,D11289&lt;3)),1,0)</f>
        <v>0</v>
      </c>
      <c r="J11289" s="4">
        <f t="shared" si="706"/>
        <v>0</v>
      </c>
      <c r="K11289" s="5">
        <f t="shared" si="707"/>
        <v>0</v>
      </c>
    </row>
    <row r="11290" spans="1:11" x14ac:dyDescent="0.25">
      <c r="A11290" t="s">
        <v>129</v>
      </c>
      <c r="B11290" t="s">
        <v>61</v>
      </c>
      <c r="C11290">
        <v>1</v>
      </c>
      <c r="D11290">
        <v>2</v>
      </c>
      <c r="E11290">
        <v>21</v>
      </c>
      <c r="F11290">
        <v>60</v>
      </c>
      <c r="G11290" s="1">
        <f t="shared" si="704"/>
        <v>0.91304347826086951</v>
      </c>
      <c r="H11290" s="4">
        <f t="shared" si="705"/>
        <v>1</v>
      </c>
      <c r="I11290" s="5">
        <f>IF(OR(AND(F11290&gt;=50,G11290&gt;SUMIF(SeasonTotals!A$2:A$9,A11290,SeasonTotals!F$2:F$9)),AND(G11290&gt;0.885,F11290&gt;=50,D11290&lt;3)),1,0)</f>
        <v>1</v>
      </c>
      <c r="J11290" s="4">
        <f t="shared" si="706"/>
        <v>0</v>
      </c>
      <c r="K11290" s="5">
        <f t="shared" si="707"/>
        <v>0</v>
      </c>
    </row>
    <row r="11291" spans="1:11" x14ac:dyDescent="0.25">
      <c r="A11291" t="s">
        <v>129</v>
      </c>
      <c r="B11291" t="s">
        <v>61</v>
      </c>
      <c r="C11291">
        <v>1</v>
      </c>
      <c r="D11291">
        <v>3</v>
      </c>
      <c r="E11291">
        <v>18</v>
      </c>
      <c r="F11291">
        <v>59</v>
      </c>
      <c r="G11291" s="1">
        <f t="shared" si="704"/>
        <v>0.8571428571428571</v>
      </c>
      <c r="H11291" s="4">
        <f t="shared" si="705"/>
        <v>0</v>
      </c>
      <c r="I11291" s="5">
        <f>IF(OR(AND(F11291&gt;=50,G11291&gt;SUMIF(SeasonTotals!A$2:A$9,A11291,SeasonTotals!F$2:F$9)),AND(G11291&gt;0.885,F11291&gt;=50,D11291&lt;3)),1,0)</f>
        <v>0</v>
      </c>
      <c r="J11291" s="4">
        <f t="shared" si="706"/>
        <v>0</v>
      </c>
      <c r="K11291" s="5">
        <f t="shared" si="707"/>
        <v>0</v>
      </c>
    </row>
    <row r="11292" spans="1:11" x14ac:dyDescent="0.25">
      <c r="A11292" t="s">
        <v>129</v>
      </c>
      <c r="B11292" t="s">
        <v>61</v>
      </c>
      <c r="C11292">
        <v>1</v>
      </c>
      <c r="D11292">
        <v>2</v>
      </c>
      <c r="E11292">
        <v>27</v>
      </c>
      <c r="F11292">
        <v>60</v>
      </c>
      <c r="G11292" s="1">
        <f t="shared" si="704"/>
        <v>0.93103448275862066</v>
      </c>
      <c r="H11292" s="4">
        <f t="shared" si="705"/>
        <v>1</v>
      </c>
      <c r="I11292" s="5">
        <f>IF(OR(AND(F11292&gt;=50,G11292&gt;SUMIF(SeasonTotals!A$2:A$9,A11292,SeasonTotals!F$2:F$9)),AND(G11292&gt;0.885,F11292&gt;=50,D11292&lt;3)),1,0)</f>
        <v>1</v>
      </c>
      <c r="J11292" s="4">
        <f t="shared" si="706"/>
        <v>0</v>
      </c>
      <c r="K11292" s="5">
        <f t="shared" si="707"/>
        <v>0</v>
      </c>
    </row>
    <row r="11293" spans="1:11" x14ac:dyDescent="0.25">
      <c r="A11293" t="s">
        <v>129</v>
      </c>
      <c r="B11293" t="s">
        <v>61</v>
      </c>
      <c r="C11293">
        <v>1</v>
      </c>
      <c r="D11293">
        <v>5</v>
      </c>
      <c r="E11293">
        <v>27</v>
      </c>
      <c r="F11293">
        <v>60</v>
      </c>
      <c r="G11293" s="1">
        <f t="shared" si="704"/>
        <v>0.84375</v>
      </c>
      <c r="H11293" s="4">
        <f t="shared" si="705"/>
        <v>0</v>
      </c>
      <c r="I11293" s="5">
        <f>IF(OR(AND(F11293&gt;=50,G11293&gt;SUMIF(SeasonTotals!A$2:A$9,A11293,SeasonTotals!F$2:F$9)),AND(G11293&gt;0.885,F11293&gt;=50,D11293&lt;3)),1,0)</f>
        <v>0</v>
      </c>
      <c r="J11293" s="4">
        <f t="shared" si="706"/>
        <v>1</v>
      </c>
      <c r="K11293" s="5">
        <f t="shared" si="707"/>
        <v>0</v>
      </c>
    </row>
    <row r="11294" spans="1:11" x14ac:dyDescent="0.25">
      <c r="A11294" t="s">
        <v>129</v>
      </c>
      <c r="B11294" t="s">
        <v>61</v>
      </c>
      <c r="C11294">
        <v>1</v>
      </c>
      <c r="D11294">
        <v>4</v>
      </c>
      <c r="E11294">
        <v>27</v>
      </c>
      <c r="F11294">
        <v>59</v>
      </c>
      <c r="G11294" s="1">
        <f t="shared" si="704"/>
        <v>0.87096774193548387</v>
      </c>
      <c r="H11294" s="4">
        <f t="shared" si="705"/>
        <v>0</v>
      </c>
      <c r="I11294" s="5">
        <f>IF(OR(AND(F11294&gt;=50,G11294&gt;SUMIF(SeasonTotals!A$2:A$9,A11294,SeasonTotals!F$2:F$9)),AND(G11294&gt;0.885,F11294&gt;=50,D11294&lt;3)),1,0)</f>
        <v>0</v>
      </c>
      <c r="J11294" s="4">
        <f t="shared" si="706"/>
        <v>0</v>
      </c>
      <c r="K11294" s="5">
        <f t="shared" si="707"/>
        <v>0</v>
      </c>
    </row>
    <row r="11295" spans="1:11" x14ac:dyDescent="0.25">
      <c r="A11295" t="s">
        <v>129</v>
      </c>
      <c r="B11295" t="s">
        <v>62</v>
      </c>
      <c r="C11295">
        <v>1</v>
      </c>
      <c r="D11295">
        <v>3</v>
      </c>
      <c r="E11295">
        <v>26</v>
      </c>
      <c r="F11295">
        <v>60</v>
      </c>
      <c r="G11295" s="1">
        <f t="shared" si="704"/>
        <v>0.89655172413793105</v>
      </c>
      <c r="H11295" s="4">
        <f t="shared" si="705"/>
        <v>0</v>
      </c>
      <c r="I11295" s="5">
        <f>IF(OR(AND(F11295&gt;=50,G11295&gt;SUMIF(SeasonTotals!A$2:A$9,A11295,SeasonTotals!F$2:F$9)),AND(G11295&gt;0.885,F11295&gt;=50,D11295&lt;3)),1,0)</f>
        <v>0</v>
      </c>
      <c r="J11295" s="4">
        <f t="shared" si="706"/>
        <v>0</v>
      </c>
      <c r="K11295" s="5">
        <f t="shared" si="707"/>
        <v>0</v>
      </c>
    </row>
    <row r="11296" spans="1:11" x14ac:dyDescent="0.25">
      <c r="A11296" t="s">
        <v>129</v>
      </c>
      <c r="B11296" t="s">
        <v>62</v>
      </c>
      <c r="C11296">
        <v>1</v>
      </c>
      <c r="D11296">
        <v>1</v>
      </c>
      <c r="E11296">
        <v>10</v>
      </c>
      <c r="F11296">
        <v>20</v>
      </c>
      <c r="G11296" s="1">
        <f t="shared" si="704"/>
        <v>0.90909090909090906</v>
      </c>
      <c r="H11296" s="4">
        <f t="shared" si="705"/>
        <v>0</v>
      </c>
      <c r="I11296" s="5">
        <f>IF(OR(AND(F11296&gt;=50,G11296&gt;SUMIF(SeasonTotals!A$2:A$9,A11296,SeasonTotals!F$2:F$9)),AND(G11296&gt;0.885,F11296&gt;=50,D11296&lt;3)),1,0)</f>
        <v>0</v>
      </c>
      <c r="J11296" s="4">
        <f t="shared" si="706"/>
        <v>0</v>
      </c>
      <c r="K11296" s="5">
        <f t="shared" si="707"/>
        <v>1</v>
      </c>
    </row>
    <row r="11297" spans="1:11" x14ac:dyDescent="0.25">
      <c r="A11297" t="s">
        <v>129</v>
      </c>
      <c r="B11297" t="s">
        <v>62</v>
      </c>
      <c r="C11297">
        <v>1</v>
      </c>
      <c r="D11297">
        <v>5</v>
      </c>
      <c r="E11297">
        <v>18</v>
      </c>
      <c r="F11297">
        <v>58</v>
      </c>
      <c r="G11297" s="1">
        <f t="shared" si="704"/>
        <v>0.78260869565217395</v>
      </c>
      <c r="H11297" s="4">
        <f t="shared" si="705"/>
        <v>0</v>
      </c>
      <c r="I11297" s="5">
        <f>IF(OR(AND(F11297&gt;=50,G11297&gt;SUMIF(SeasonTotals!A$2:A$9,A11297,SeasonTotals!F$2:F$9)),AND(G11297&gt;0.885,F11297&gt;=50,D11297&lt;3)),1,0)</f>
        <v>0</v>
      </c>
      <c r="J11297" s="4">
        <f t="shared" si="706"/>
        <v>1</v>
      </c>
      <c r="K11297" s="5">
        <f t="shared" si="707"/>
        <v>0</v>
      </c>
    </row>
    <row r="11298" spans="1:11" x14ac:dyDescent="0.25">
      <c r="A11298" t="s">
        <v>129</v>
      </c>
      <c r="B11298" t="s">
        <v>62</v>
      </c>
      <c r="C11298">
        <v>1</v>
      </c>
      <c r="D11298">
        <v>2</v>
      </c>
      <c r="E11298">
        <v>21</v>
      </c>
      <c r="F11298">
        <v>61</v>
      </c>
      <c r="G11298" s="1">
        <f t="shared" si="704"/>
        <v>0.91304347826086951</v>
      </c>
      <c r="H11298" s="4">
        <f t="shared" si="705"/>
        <v>1</v>
      </c>
      <c r="I11298" s="5">
        <f>IF(OR(AND(F11298&gt;=50,G11298&gt;SUMIF(SeasonTotals!A$2:A$9,A11298,SeasonTotals!F$2:F$9)),AND(G11298&gt;0.885,F11298&gt;=50,D11298&lt;3)),1,0)</f>
        <v>1</v>
      </c>
      <c r="J11298" s="4">
        <f t="shared" si="706"/>
        <v>0</v>
      </c>
      <c r="K11298" s="5">
        <f t="shared" si="707"/>
        <v>0</v>
      </c>
    </row>
    <row r="11299" spans="1:11" x14ac:dyDescent="0.25">
      <c r="A11299" t="s">
        <v>129</v>
      </c>
      <c r="B11299" t="s">
        <v>62</v>
      </c>
      <c r="C11299">
        <v>1</v>
      </c>
      <c r="D11299">
        <v>2</v>
      </c>
      <c r="E11299">
        <v>25</v>
      </c>
      <c r="F11299">
        <v>60</v>
      </c>
      <c r="G11299" s="1">
        <f t="shared" si="704"/>
        <v>0.92592592592592593</v>
      </c>
      <c r="H11299" s="4">
        <f t="shared" si="705"/>
        <v>1</v>
      </c>
      <c r="I11299" s="5">
        <f>IF(OR(AND(F11299&gt;=50,G11299&gt;SUMIF(SeasonTotals!A$2:A$9,A11299,SeasonTotals!F$2:F$9)),AND(G11299&gt;0.885,F11299&gt;=50,D11299&lt;3)),1,0)</f>
        <v>1</v>
      </c>
      <c r="J11299" s="4">
        <f t="shared" si="706"/>
        <v>0</v>
      </c>
      <c r="K11299" s="5">
        <f t="shared" si="707"/>
        <v>0</v>
      </c>
    </row>
    <row r="11300" spans="1:11" x14ac:dyDescent="0.25">
      <c r="A11300" t="s">
        <v>129</v>
      </c>
      <c r="B11300" t="s">
        <v>62</v>
      </c>
      <c r="C11300">
        <v>1</v>
      </c>
      <c r="D11300">
        <v>3</v>
      </c>
      <c r="E11300">
        <v>17</v>
      </c>
      <c r="F11300">
        <v>58</v>
      </c>
      <c r="G11300" s="1">
        <f t="shared" si="704"/>
        <v>0.85</v>
      </c>
      <c r="H11300" s="4">
        <f t="shared" si="705"/>
        <v>0</v>
      </c>
      <c r="I11300" s="5">
        <f>IF(OR(AND(F11300&gt;=50,G11300&gt;SUMIF(SeasonTotals!A$2:A$9,A11300,SeasonTotals!F$2:F$9)),AND(G11300&gt;0.885,F11300&gt;=50,D11300&lt;3)),1,0)</f>
        <v>0</v>
      </c>
      <c r="J11300" s="4">
        <f t="shared" si="706"/>
        <v>0</v>
      </c>
      <c r="K11300" s="5">
        <f t="shared" si="707"/>
        <v>0</v>
      </c>
    </row>
    <row r="11301" spans="1:11" x14ac:dyDescent="0.25">
      <c r="A11301" t="s">
        <v>129</v>
      </c>
      <c r="B11301" t="s">
        <v>62</v>
      </c>
      <c r="C11301">
        <v>1</v>
      </c>
      <c r="D11301">
        <v>3</v>
      </c>
      <c r="E11301">
        <v>29</v>
      </c>
      <c r="F11301">
        <v>60</v>
      </c>
      <c r="G11301" s="1">
        <f t="shared" si="704"/>
        <v>0.90625</v>
      </c>
      <c r="H11301" s="4">
        <f t="shared" si="705"/>
        <v>0</v>
      </c>
      <c r="I11301" s="5">
        <f>IF(OR(AND(F11301&gt;=50,G11301&gt;SUMIF(SeasonTotals!A$2:A$9,A11301,SeasonTotals!F$2:F$9)),AND(G11301&gt;0.885,F11301&gt;=50,D11301&lt;3)),1,0)</f>
        <v>0</v>
      </c>
      <c r="J11301" s="4">
        <f t="shared" si="706"/>
        <v>0</v>
      </c>
      <c r="K11301" s="5">
        <f t="shared" si="707"/>
        <v>0</v>
      </c>
    </row>
    <row r="11302" spans="1:11" x14ac:dyDescent="0.25">
      <c r="A11302" t="s">
        <v>129</v>
      </c>
      <c r="B11302" t="s">
        <v>62</v>
      </c>
      <c r="C11302">
        <v>1</v>
      </c>
      <c r="D11302">
        <v>2</v>
      </c>
      <c r="E11302">
        <v>21</v>
      </c>
      <c r="F11302">
        <v>60</v>
      </c>
      <c r="G11302" s="1">
        <f t="shared" si="704"/>
        <v>0.91304347826086951</v>
      </c>
      <c r="H11302" s="4">
        <f t="shared" si="705"/>
        <v>1</v>
      </c>
      <c r="I11302" s="5">
        <f>IF(OR(AND(F11302&gt;=50,G11302&gt;SUMIF(SeasonTotals!A$2:A$9,A11302,SeasonTotals!F$2:F$9)),AND(G11302&gt;0.885,F11302&gt;=50,D11302&lt;3)),1,0)</f>
        <v>1</v>
      </c>
      <c r="J11302" s="4">
        <f t="shared" si="706"/>
        <v>0</v>
      </c>
      <c r="K11302" s="5">
        <f t="shared" si="707"/>
        <v>0</v>
      </c>
    </row>
    <row r="11303" spans="1:11" x14ac:dyDescent="0.25">
      <c r="A11303" t="s">
        <v>129</v>
      </c>
      <c r="B11303" t="s">
        <v>62</v>
      </c>
      <c r="C11303">
        <v>1</v>
      </c>
      <c r="D11303">
        <v>4</v>
      </c>
      <c r="E11303">
        <v>32</v>
      </c>
      <c r="F11303">
        <v>58</v>
      </c>
      <c r="G11303" s="1">
        <f t="shared" si="704"/>
        <v>0.88888888888888884</v>
      </c>
      <c r="H11303" s="4">
        <f t="shared" si="705"/>
        <v>0</v>
      </c>
      <c r="I11303" s="5">
        <f>IF(OR(AND(F11303&gt;=50,G11303&gt;SUMIF(SeasonTotals!A$2:A$9,A11303,SeasonTotals!F$2:F$9)),AND(G11303&gt;0.885,F11303&gt;=50,D11303&lt;3)),1,0)</f>
        <v>0</v>
      </c>
      <c r="J11303" s="4">
        <f t="shared" si="706"/>
        <v>0</v>
      </c>
      <c r="K11303" s="5">
        <f t="shared" si="707"/>
        <v>0</v>
      </c>
    </row>
    <row r="11304" spans="1:11" x14ac:dyDescent="0.25">
      <c r="A11304" t="s">
        <v>129</v>
      </c>
      <c r="B11304" t="s">
        <v>62</v>
      </c>
      <c r="C11304">
        <v>1</v>
      </c>
      <c r="D11304">
        <v>1</v>
      </c>
      <c r="E11304">
        <v>35</v>
      </c>
      <c r="F11304">
        <v>63</v>
      </c>
      <c r="G11304" s="1">
        <f t="shared" si="704"/>
        <v>0.97222222222222221</v>
      </c>
      <c r="H11304" s="4">
        <f t="shared" si="705"/>
        <v>1</v>
      </c>
      <c r="I11304" s="5">
        <f>IF(OR(AND(F11304&gt;=50,G11304&gt;SUMIF(SeasonTotals!A$2:A$9,A11304,SeasonTotals!F$2:F$9)),AND(G11304&gt;0.885,F11304&gt;=50,D11304&lt;3)),1,0)</f>
        <v>1</v>
      </c>
      <c r="J11304" s="4">
        <f t="shared" si="706"/>
        <v>0</v>
      </c>
      <c r="K11304" s="5">
        <f t="shared" si="707"/>
        <v>0</v>
      </c>
    </row>
    <row r="11305" spans="1:11" x14ac:dyDescent="0.25">
      <c r="A11305" t="s">
        <v>129</v>
      </c>
      <c r="B11305" t="s">
        <v>62</v>
      </c>
      <c r="C11305">
        <v>1</v>
      </c>
      <c r="D11305">
        <v>3</v>
      </c>
      <c r="E11305">
        <v>23</v>
      </c>
      <c r="F11305">
        <v>58</v>
      </c>
      <c r="G11305" s="1">
        <f t="shared" si="704"/>
        <v>0.88461538461538458</v>
      </c>
      <c r="H11305" s="4">
        <f t="shared" si="705"/>
        <v>0</v>
      </c>
      <c r="I11305" s="5">
        <f>IF(OR(AND(F11305&gt;=50,G11305&gt;SUMIF(SeasonTotals!A$2:A$9,A11305,SeasonTotals!F$2:F$9)),AND(G11305&gt;0.885,F11305&gt;=50,D11305&lt;3)),1,0)</f>
        <v>0</v>
      </c>
      <c r="J11305" s="4">
        <f t="shared" si="706"/>
        <v>0</v>
      </c>
      <c r="K11305" s="5">
        <f t="shared" si="707"/>
        <v>0</v>
      </c>
    </row>
    <row r="11306" spans="1:11" x14ac:dyDescent="0.25">
      <c r="A11306" t="s">
        <v>129</v>
      </c>
      <c r="B11306" t="s">
        <v>62</v>
      </c>
      <c r="C11306">
        <v>1</v>
      </c>
      <c r="D11306">
        <v>6</v>
      </c>
      <c r="E11306">
        <v>19</v>
      </c>
      <c r="F11306">
        <v>59</v>
      </c>
      <c r="G11306" s="1">
        <f t="shared" si="704"/>
        <v>0.76</v>
      </c>
      <c r="H11306" s="4">
        <f t="shared" si="705"/>
        <v>0</v>
      </c>
      <c r="I11306" s="5">
        <f>IF(OR(AND(F11306&gt;=50,G11306&gt;SUMIF(SeasonTotals!A$2:A$9,A11306,SeasonTotals!F$2:F$9)),AND(G11306&gt;0.885,F11306&gt;=50,D11306&lt;3)),1,0)</f>
        <v>0</v>
      </c>
      <c r="J11306" s="4">
        <f t="shared" si="706"/>
        <v>1</v>
      </c>
      <c r="K11306" s="5">
        <f t="shared" si="707"/>
        <v>0</v>
      </c>
    </row>
    <row r="11307" spans="1:11" x14ac:dyDescent="0.25">
      <c r="A11307" t="s">
        <v>129</v>
      </c>
      <c r="B11307" t="s">
        <v>62</v>
      </c>
      <c r="C11307">
        <v>1</v>
      </c>
      <c r="D11307">
        <v>3</v>
      </c>
      <c r="E11307">
        <v>1</v>
      </c>
      <c r="F11307">
        <v>8</v>
      </c>
      <c r="G11307" s="1">
        <f t="shared" si="704"/>
        <v>0.25</v>
      </c>
      <c r="H11307" s="4">
        <f t="shared" si="705"/>
        <v>0</v>
      </c>
      <c r="I11307" s="5">
        <f>IF(OR(AND(F11307&gt;=50,G11307&gt;SUMIF(SeasonTotals!A$2:A$9,A11307,SeasonTotals!F$2:F$9)),AND(G11307&gt;0.885,F11307&gt;=50,D11307&lt;3)),1,0)</f>
        <v>0</v>
      </c>
      <c r="J11307" s="4">
        <f t="shared" si="706"/>
        <v>1</v>
      </c>
      <c r="K11307" s="5">
        <f t="shared" si="707"/>
        <v>1</v>
      </c>
    </row>
    <row r="11308" spans="1:11" x14ac:dyDescent="0.25">
      <c r="A11308" t="s">
        <v>129</v>
      </c>
      <c r="B11308" t="s">
        <v>62</v>
      </c>
      <c r="C11308">
        <v>1</v>
      </c>
      <c r="D11308">
        <v>2</v>
      </c>
      <c r="E11308">
        <v>29</v>
      </c>
      <c r="F11308">
        <v>63</v>
      </c>
      <c r="G11308" s="1">
        <f t="shared" si="704"/>
        <v>0.93548387096774188</v>
      </c>
      <c r="H11308" s="4">
        <f t="shared" si="705"/>
        <v>1</v>
      </c>
      <c r="I11308" s="5">
        <f>IF(OR(AND(F11308&gt;=50,G11308&gt;SUMIF(SeasonTotals!A$2:A$9,A11308,SeasonTotals!F$2:F$9)),AND(G11308&gt;0.885,F11308&gt;=50,D11308&lt;3)),1,0)</f>
        <v>1</v>
      </c>
      <c r="J11308" s="4">
        <f t="shared" si="706"/>
        <v>0</v>
      </c>
      <c r="K11308" s="5">
        <f t="shared" si="707"/>
        <v>0</v>
      </c>
    </row>
    <row r="11309" spans="1:11" x14ac:dyDescent="0.25">
      <c r="A11309" t="s">
        <v>129</v>
      </c>
      <c r="B11309" t="s">
        <v>62</v>
      </c>
      <c r="C11309">
        <v>1</v>
      </c>
      <c r="D11309">
        <v>2</v>
      </c>
      <c r="E11309">
        <v>7</v>
      </c>
      <c r="F11309">
        <v>20</v>
      </c>
      <c r="G11309" s="1">
        <f t="shared" si="704"/>
        <v>0.77777777777777779</v>
      </c>
      <c r="H11309" s="4">
        <f t="shared" si="705"/>
        <v>0</v>
      </c>
      <c r="I11309" s="5">
        <f>IF(OR(AND(F11309&gt;=50,G11309&gt;SUMIF(SeasonTotals!A$2:A$9,A11309,SeasonTotals!F$2:F$9)),AND(G11309&gt;0.885,F11309&gt;=50,D11309&lt;3)),1,0)</f>
        <v>0</v>
      </c>
      <c r="J11309" s="4">
        <f t="shared" si="706"/>
        <v>1</v>
      </c>
      <c r="K11309" s="5">
        <f t="shared" si="707"/>
        <v>1</v>
      </c>
    </row>
    <row r="11310" spans="1:11" x14ac:dyDescent="0.25">
      <c r="A11310" t="s">
        <v>129</v>
      </c>
      <c r="B11310" t="s">
        <v>62</v>
      </c>
      <c r="C11310">
        <v>1</v>
      </c>
      <c r="D11310">
        <v>2</v>
      </c>
      <c r="E11310">
        <v>22</v>
      </c>
      <c r="F11310">
        <v>58</v>
      </c>
      <c r="G11310" s="1">
        <f t="shared" si="704"/>
        <v>0.91666666666666663</v>
      </c>
      <c r="H11310" s="4">
        <f t="shared" si="705"/>
        <v>1</v>
      </c>
      <c r="I11310" s="5">
        <f>IF(OR(AND(F11310&gt;=50,G11310&gt;SUMIF(SeasonTotals!A$2:A$9,A11310,SeasonTotals!F$2:F$9)),AND(G11310&gt;0.885,F11310&gt;=50,D11310&lt;3)),1,0)</f>
        <v>1</v>
      </c>
      <c r="J11310" s="4">
        <f t="shared" si="706"/>
        <v>0</v>
      </c>
      <c r="K11310" s="5">
        <f t="shared" si="707"/>
        <v>0</v>
      </c>
    </row>
    <row r="11311" spans="1:11" x14ac:dyDescent="0.25">
      <c r="A11311" t="s">
        <v>129</v>
      </c>
      <c r="B11311" t="s">
        <v>62</v>
      </c>
      <c r="C11311">
        <v>1</v>
      </c>
      <c r="D11311">
        <v>2</v>
      </c>
      <c r="E11311">
        <v>24</v>
      </c>
      <c r="F11311">
        <v>64</v>
      </c>
      <c r="G11311" s="1">
        <f t="shared" si="704"/>
        <v>0.92307692307692313</v>
      </c>
      <c r="H11311" s="4">
        <f t="shared" si="705"/>
        <v>1</v>
      </c>
      <c r="I11311" s="5">
        <f>IF(OR(AND(F11311&gt;=50,G11311&gt;SUMIF(SeasonTotals!A$2:A$9,A11311,SeasonTotals!F$2:F$9)),AND(G11311&gt;0.885,F11311&gt;=50,D11311&lt;3)),1,0)</f>
        <v>1</v>
      </c>
      <c r="J11311" s="4">
        <f t="shared" si="706"/>
        <v>0</v>
      </c>
      <c r="K11311" s="5">
        <f t="shared" si="707"/>
        <v>0</v>
      </c>
    </row>
    <row r="11312" spans="1:11" x14ac:dyDescent="0.25">
      <c r="A11312" t="s">
        <v>129</v>
      </c>
      <c r="B11312" t="s">
        <v>62</v>
      </c>
      <c r="C11312">
        <v>1</v>
      </c>
      <c r="D11312">
        <v>3</v>
      </c>
      <c r="E11312">
        <v>23</v>
      </c>
      <c r="F11312">
        <v>60</v>
      </c>
      <c r="G11312" s="1">
        <f t="shared" si="704"/>
        <v>0.88461538461538458</v>
      </c>
      <c r="H11312" s="4">
        <f t="shared" si="705"/>
        <v>0</v>
      </c>
      <c r="I11312" s="5">
        <f>IF(OR(AND(F11312&gt;=50,G11312&gt;SUMIF(SeasonTotals!A$2:A$9,A11312,SeasonTotals!F$2:F$9)),AND(G11312&gt;0.885,F11312&gt;=50,D11312&lt;3)),1,0)</f>
        <v>0</v>
      </c>
      <c r="J11312" s="4">
        <f t="shared" si="706"/>
        <v>0</v>
      </c>
      <c r="K11312" s="5">
        <f t="shared" si="707"/>
        <v>0</v>
      </c>
    </row>
    <row r="11313" spans="1:11" x14ac:dyDescent="0.25">
      <c r="A11313" t="s">
        <v>129</v>
      </c>
      <c r="B11313" t="s">
        <v>62</v>
      </c>
      <c r="C11313">
        <v>1</v>
      </c>
      <c r="D11313">
        <v>3</v>
      </c>
      <c r="E11313">
        <v>17</v>
      </c>
      <c r="F11313">
        <v>58</v>
      </c>
      <c r="G11313" s="1">
        <f t="shared" si="704"/>
        <v>0.85</v>
      </c>
      <c r="H11313" s="4">
        <f t="shared" si="705"/>
        <v>0</v>
      </c>
      <c r="I11313" s="5">
        <f>IF(OR(AND(F11313&gt;=50,G11313&gt;SUMIF(SeasonTotals!A$2:A$9,A11313,SeasonTotals!F$2:F$9)),AND(G11313&gt;0.885,F11313&gt;=50,D11313&lt;3)),1,0)</f>
        <v>0</v>
      </c>
      <c r="J11313" s="4">
        <f t="shared" si="706"/>
        <v>0</v>
      </c>
      <c r="K11313" s="5">
        <f t="shared" si="707"/>
        <v>0</v>
      </c>
    </row>
    <row r="11314" spans="1:11" x14ac:dyDescent="0.25">
      <c r="A11314" t="s">
        <v>129</v>
      </c>
      <c r="B11314" t="s">
        <v>62</v>
      </c>
      <c r="C11314">
        <v>1</v>
      </c>
      <c r="D11314">
        <v>3</v>
      </c>
      <c r="E11314">
        <v>22</v>
      </c>
      <c r="F11314">
        <v>64</v>
      </c>
      <c r="G11314" s="1">
        <f t="shared" si="704"/>
        <v>0.88</v>
      </c>
      <c r="H11314" s="4">
        <f t="shared" si="705"/>
        <v>0</v>
      </c>
      <c r="I11314" s="5">
        <f>IF(OR(AND(F11314&gt;=50,G11314&gt;SUMIF(SeasonTotals!A$2:A$9,A11314,SeasonTotals!F$2:F$9)),AND(G11314&gt;0.885,F11314&gt;=50,D11314&lt;3)),1,0)</f>
        <v>0</v>
      </c>
      <c r="J11314" s="4">
        <f t="shared" si="706"/>
        <v>0</v>
      </c>
      <c r="K11314" s="5">
        <f t="shared" si="707"/>
        <v>0</v>
      </c>
    </row>
    <row r="11315" spans="1:11" x14ac:dyDescent="0.25">
      <c r="A11315" t="s">
        <v>129</v>
      </c>
      <c r="B11315" t="s">
        <v>62</v>
      </c>
      <c r="C11315">
        <v>1</v>
      </c>
      <c r="D11315">
        <v>1</v>
      </c>
      <c r="E11315">
        <v>22</v>
      </c>
      <c r="F11315">
        <v>60</v>
      </c>
      <c r="G11315" s="1">
        <f t="shared" si="704"/>
        <v>0.95652173913043481</v>
      </c>
      <c r="H11315" s="4">
        <f t="shared" si="705"/>
        <v>1</v>
      </c>
      <c r="I11315" s="5">
        <f>IF(OR(AND(F11315&gt;=50,G11315&gt;SUMIF(SeasonTotals!A$2:A$9,A11315,SeasonTotals!F$2:F$9)),AND(G11315&gt;0.885,F11315&gt;=50,D11315&lt;3)),1,0)</f>
        <v>1</v>
      </c>
      <c r="J11315" s="4">
        <f t="shared" si="706"/>
        <v>0</v>
      </c>
      <c r="K11315" s="5">
        <f t="shared" si="707"/>
        <v>0</v>
      </c>
    </row>
    <row r="11316" spans="1:11" x14ac:dyDescent="0.25">
      <c r="A11316" t="s">
        <v>129</v>
      </c>
      <c r="B11316" t="s">
        <v>62</v>
      </c>
      <c r="C11316">
        <v>1</v>
      </c>
      <c r="D11316">
        <v>1</v>
      </c>
      <c r="E11316">
        <v>29</v>
      </c>
      <c r="F11316">
        <v>60</v>
      </c>
      <c r="G11316" s="1">
        <f t="shared" si="704"/>
        <v>0.96666666666666667</v>
      </c>
      <c r="H11316" s="4">
        <f t="shared" si="705"/>
        <v>1</v>
      </c>
      <c r="I11316" s="5">
        <f>IF(OR(AND(F11316&gt;=50,G11316&gt;SUMIF(SeasonTotals!A$2:A$9,A11316,SeasonTotals!F$2:F$9)),AND(G11316&gt;0.885,F11316&gt;=50,D11316&lt;3)),1,0)</f>
        <v>1</v>
      </c>
      <c r="J11316" s="4">
        <f t="shared" si="706"/>
        <v>0</v>
      </c>
      <c r="K11316" s="5">
        <f t="shared" si="707"/>
        <v>0</v>
      </c>
    </row>
    <row r="11317" spans="1:11" x14ac:dyDescent="0.25">
      <c r="A11317" t="s">
        <v>129</v>
      </c>
      <c r="B11317" t="s">
        <v>62</v>
      </c>
      <c r="C11317">
        <v>1</v>
      </c>
      <c r="D11317">
        <v>3</v>
      </c>
      <c r="E11317">
        <v>29</v>
      </c>
      <c r="F11317">
        <v>64</v>
      </c>
      <c r="G11317" s="1">
        <f t="shared" si="704"/>
        <v>0.90625</v>
      </c>
      <c r="H11317" s="4">
        <f t="shared" si="705"/>
        <v>0</v>
      </c>
      <c r="I11317" s="5">
        <f>IF(OR(AND(F11317&gt;=50,G11317&gt;SUMIF(SeasonTotals!A$2:A$9,A11317,SeasonTotals!F$2:F$9)),AND(G11317&gt;0.885,F11317&gt;=50,D11317&lt;3)),1,0)</f>
        <v>0</v>
      </c>
      <c r="J11317" s="4">
        <f t="shared" si="706"/>
        <v>0</v>
      </c>
      <c r="K11317" s="5">
        <f t="shared" si="707"/>
        <v>0</v>
      </c>
    </row>
    <row r="11318" spans="1:11" x14ac:dyDescent="0.25">
      <c r="A11318" t="s">
        <v>129</v>
      </c>
      <c r="B11318" t="s">
        <v>62</v>
      </c>
      <c r="C11318">
        <v>1</v>
      </c>
      <c r="D11318">
        <v>6</v>
      </c>
      <c r="E11318">
        <v>21</v>
      </c>
      <c r="F11318">
        <v>60</v>
      </c>
      <c r="G11318" s="1">
        <f t="shared" si="704"/>
        <v>0.77777777777777779</v>
      </c>
      <c r="H11318" s="4">
        <f t="shared" si="705"/>
        <v>0</v>
      </c>
      <c r="I11318" s="5">
        <f>IF(OR(AND(F11318&gt;=50,G11318&gt;SUMIF(SeasonTotals!A$2:A$9,A11318,SeasonTotals!F$2:F$9)),AND(G11318&gt;0.885,F11318&gt;=50,D11318&lt;3)),1,0)</f>
        <v>0</v>
      </c>
      <c r="J11318" s="4">
        <f t="shared" si="706"/>
        <v>1</v>
      </c>
      <c r="K11318" s="5">
        <f t="shared" si="707"/>
        <v>0</v>
      </c>
    </row>
    <row r="11319" spans="1:11" x14ac:dyDescent="0.25">
      <c r="A11319" t="s">
        <v>129</v>
      </c>
      <c r="B11319" t="s">
        <v>62</v>
      </c>
      <c r="C11319">
        <v>1</v>
      </c>
      <c r="D11319">
        <v>1</v>
      </c>
      <c r="E11319">
        <v>41</v>
      </c>
      <c r="F11319">
        <v>60</v>
      </c>
      <c r="G11319" s="1">
        <f t="shared" si="704"/>
        <v>0.97619047619047616</v>
      </c>
      <c r="H11319" s="4">
        <f t="shared" si="705"/>
        <v>1</v>
      </c>
      <c r="I11319" s="5">
        <f>IF(OR(AND(F11319&gt;=50,G11319&gt;SUMIF(SeasonTotals!A$2:A$9,A11319,SeasonTotals!F$2:F$9)),AND(G11319&gt;0.885,F11319&gt;=50,D11319&lt;3)),1,0)</f>
        <v>1</v>
      </c>
      <c r="J11319" s="4">
        <f t="shared" si="706"/>
        <v>0</v>
      </c>
      <c r="K11319" s="5">
        <f t="shared" si="707"/>
        <v>0</v>
      </c>
    </row>
    <row r="11320" spans="1:11" x14ac:dyDescent="0.25">
      <c r="A11320" t="s">
        <v>129</v>
      </c>
      <c r="B11320" t="s">
        <v>62</v>
      </c>
      <c r="C11320">
        <v>1</v>
      </c>
      <c r="D11320">
        <v>2</v>
      </c>
      <c r="E11320">
        <v>3</v>
      </c>
      <c r="F11320">
        <v>8</v>
      </c>
      <c r="G11320" s="1">
        <f t="shared" si="704"/>
        <v>0.6</v>
      </c>
      <c r="H11320" s="4">
        <f t="shared" si="705"/>
        <v>0</v>
      </c>
      <c r="I11320" s="5">
        <f>IF(OR(AND(F11320&gt;=50,G11320&gt;SUMIF(SeasonTotals!A$2:A$9,A11320,SeasonTotals!F$2:F$9)),AND(G11320&gt;0.885,F11320&gt;=50,D11320&lt;3)),1,0)</f>
        <v>0</v>
      </c>
      <c r="J11320" s="4">
        <f t="shared" si="706"/>
        <v>1</v>
      </c>
      <c r="K11320" s="5">
        <f t="shared" si="707"/>
        <v>1</v>
      </c>
    </row>
    <row r="11321" spans="1:11" x14ac:dyDescent="0.25">
      <c r="A11321" t="s">
        <v>129</v>
      </c>
      <c r="B11321" t="s">
        <v>62</v>
      </c>
      <c r="C11321">
        <v>1</v>
      </c>
      <c r="D11321">
        <v>1</v>
      </c>
      <c r="E11321">
        <v>22</v>
      </c>
      <c r="F11321">
        <v>59</v>
      </c>
      <c r="G11321" s="1">
        <f t="shared" si="704"/>
        <v>0.95652173913043481</v>
      </c>
      <c r="H11321" s="4">
        <f t="shared" si="705"/>
        <v>1</v>
      </c>
      <c r="I11321" s="5">
        <f>IF(OR(AND(F11321&gt;=50,G11321&gt;SUMIF(SeasonTotals!A$2:A$9,A11321,SeasonTotals!F$2:F$9)),AND(G11321&gt;0.885,F11321&gt;=50,D11321&lt;3)),1,0)</f>
        <v>1</v>
      </c>
      <c r="J11321" s="4">
        <f t="shared" si="706"/>
        <v>0</v>
      </c>
      <c r="K11321" s="5">
        <f t="shared" si="707"/>
        <v>0</v>
      </c>
    </row>
    <row r="11322" spans="1:11" x14ac:dyDescent="0.25">
      <c r="A11322" t="s">
        <v>129</v>
      </c>
      <c r="B11322" t="s">
        <v>62</v>
      </c>
      <c r="C11322">
        <v>1</v>
      </c>
      <c r="D11322">
        <v>1</v>
      </c>
      <c r="E11322">
        <v>20</v>
      </c>
      <c r="F11322">
        <v>60</v>
      </c>
      <c r="G11322" s="1">
        <f t="shared" si="704"/>
        <v>0.95238095238095233</v>
      </c>
      <c r="H11322" s="4">
        <f t="shared" si="705"/>
        <v>1</v>
      </c>
      <c r="I11322" s="5">
        <f>IF(OR(AND(F11322&gt;=50,G11322&gt;SUMIF(SeasonTotals!A$2:A$9,A11322,SeasonTotals!F$2:F$9)),AND(G11322&gt;0.885,F11322&gt;=50,D11322&lt;3)),1,0)</f>
        <v>1</v>
      </c>
      <c r="J11322" s="4">
        <f t="shared" si="706"/>
        <v>0</v>
      </c>
      <c r="K11322" s="5">
        <f t="shared" si="707"/>
        <v>0</v>
      </c>
    </row>
    <row r="11323" spans="1:11" x14ac:dyDescent="0.25">
      <c r="A11323" t="s">
        <v>129</v>
      </c>
      <c r="B11323" t="s">
        <v>62</v>
      </c>
      <c r="C11323">
        <v>1</v>
      </c>
      <c r="D11323">
        <v>3</v>
      </c>
      <c r="E11323">
        <v>21</v>
      </c>
      <c r="F11323">
        <v>58</v>
      </c>
      <c r="G11323" s="1">
        <f t="shared" si="704"/>
        <v>0.875</v>
      </c>
      <c r="H11323" s="4">
        <f t="shared" si="705"/>
        <v>0</v>
      </c>
      <c r="I11323" s="5">
        <f>IF(OR(AND(F11323&gt;=50,G11323&gt;SUMIF(SeasonTotals!A$2:A$9,A11323,SeasonTotals!F$2:F$9)),AND(G11323&gt;0.885,F11323&gt;=50,D11323&lt;3)),1,0)</f>
        <v>0</v>
      </c>
      <c r="J11323" s="4">
        <f t="shared" si="706"/>
        <v>0</v>
      </c>
      <c r="K11323" s="5">
        <f t="shared" si="707"/>
        <v>0</v>
      </c>
    </row>
    <row r="11324" spans="1:11" x14ac:dyDescent="0.25">
      <c r="A11324" t="s">
        <v>129</v>
      </c>
      <c r="B11324" t="s">
        <v>62</v>
      </c>
      <c r="C11324">
        <v>1</v>
      </c>
      <c r="D11324">
        <v>3</v>
      </c>
      <c r="E11324">
        <v>16</v>
      </c>
      <c r="F11324">
        <v>60</v>
      </c>
      <c r="G11324" s="1">
        <f t="shared" si="704"/>
        <v>0.84210526315789469</v>
      </c>
      <c r="H11324" s="4">
        <f t="shared" si="705"/>
        <v>0</v>
      </c>
      <c r="I11324" s="5">
        <f>IF(OR(AND(F11324&gt;=50,G11324&gt;SUMIF(SeasonTotals!A$2:A$9,A11324,SeasonTotals!F$2:F$9)),AND(G11324&gt;0.885,F11324&gt;=50,D11324&lt;3)),1,0)</f>
        <v>0</v>
      </c>
      <c r="J11324" s="4">
        <f t="shared" si="706"/>
        <v>1</v>
      </c>
      <c r="K11324" s="5">
        <f t="shared" si="707"/>
        <v>0</v>
      </c>
    </row>
    <row r="11325" spans="1:11" x14ac:dyDescent="0.25">
      <c r="A11325" t="s">
        <v>129</v>
      </c>
      <c r="B11325" t="s">
        <v>62</v>
      </c>
      <c r="C11325">
        <v>1</v>
      </c>
      <c r="D11325">
        <v>1</v>
      </c>
      <c r="E11325">
        <v>13</v>
      </c>
      <c r="F11325">
        <v>63</v>
      </c>
      <c r="G11325" s="1">
        <f t="shared" si="704"/>
        <v>0.9285714285714286</v>
      </c>
      <c r="H11325" s="4">
        <f t="shared" si="705"/>
        <v>1</v>
      </c>
      <c r="I11325" s="5">
        <f>IF(OR(AND(F11325&gt;=50,G11325&gt;SUMIF(SeasonTotals!A$2:A$9,A11325,SeasonTotals!F$2:F$9)),AND(G11325&gt;0.885,F11325&gt;=50,D11325&lt;3)),1,0)</f>
        <v>1</v>
      </c>
      <c r="J11325" s="4">
        <f t="shared" si="706"/>
        <v>0</v>
      </c>
      <c r="K11325" s="5">
        <f t="shared" si="707"/>
        <v>0</v>
      </c>
    </row>
    <row r="11326" spans="1:11" x14ac:dyDescent="0.25">
      <c r="A11326" t="s">
        <v>129</v>
      </c>
      <c r="B11326" t="s">
        <v>62</v>
      </c>
      <c r="C11326">
        <v>1</v>
      </c>
      <c r="D11326">
        <v>3</v>
      </c>
      <c r="E11326">
        <v>23</v>
      </c>
      <c r="F11326">
        <v>64</v>
      </c>
      <c r="G11326" s="1">
        <f t="shared" si="704"/>
        <v>0.88461538461538458</v>
      </c>
      <c r="H11326" s="4">
        <f t="shared" si="705"/>
        <v>0</v>
      </c>
      <c r="I11326" s="5">
        <f>IF(OR(AND(F11326&gt;=50,G11326&gt;SUMIF(SeasonTotals!A$2:A$9,A11326,SeasonTotals!F$2:F$9)),AND(G11326&gt;0.885,F11326&gt;=50,D11326&lt;3)),1,0)</f>
        <v>0</v>
      </c>
      <c r="J11326" s="4">
        <f t="shared" si="706"/>
        <v>0</v>
      </c>
      <c r="K11326" s="5">
        <f t="shared" si="707"/>
        <v>0</v>
      </c>
    </row>
    <row r="11327" spans="1:11" x14ac:dyDescent="0.25">
      <c r="A11327" t="s">
        <v>129</v>
      </c>
      <c r="B11327" t="s">
        <v>62</v>
      </c>
      <c r="C11327">
        <v>1</v>
      </c>
      <c r="D11327">
        <v>3</v>
      </c>
      <c r="E11327">
        <v>27</v>
      </c>
      <c r="F11327">
        <v>60</v>
      </c>
      <c r="G11327" s="1">
        <f t="shared" si="704"/>
        <v>0.9</v>
      </c>
      <c r="H11327" s="4">
        <f t="shared" si="705"/>
        <v>0</v>
      </c>
      <c r="I11327" s="5">
        <f>IF(OR(AND(F11327&gt;=50,G11327&gt;SUMIF(SeasonTotals!A$2:A$9,A11327,SeasonTotals!F$2:F$9)),AND(G11327&gt;0.885,F11327&gt;=50,D11327&lt;3)),1,0)</f>
        <v>0</v>
      </c>
      <c r="J11327" s="4">
        <f t="shared" si="706"/>
        <v>0</v>
      </c>
      <c r="K11327" s="5">
        <f t="shared" si="707"/>
        <v>0</v>
      </c>
    </row>
    <row r="11328" spans="1:11" x14ac:dyDescent="0.25">
      <c r="A11328" t="s">
        <v>129</v>
      </c>
      <c r="B11328" t="s">
        <v>62</v>
      </c>
      <c r="C11328">
        <v>1</v>
      </c>
      <c r="D11328">
        <v>2</v>
      </c>
      <c r="E11328">
        <v>28</v>
      </c>
      <c r="F11328">
        <v>60</v>
      </c>
      <c r="G11328" s="1">
        <f t="shared" si="704"/>
        <v>0.93333333333333335</v>
      </c>
      <c r="H11328" s="4">
        <f t="shared" si="705"/>
        <v>1</v>
      </c>
      <c r="I11328" s="5">
        <f>IF(OR(AND(F11328&gt;=50,G11328&gt;SUMIF(SeasonTotals!A$2:A$9,A11328,SeasonTotals!F$2:F$9)),AND(G11328&gt;0.885,F11328&gt;=50,D11328&lt;3)),1,0)</f>
        <v>1</v>
      </c>
      <c r="J11328" s="4">
        <f t="shared" si="706"/>
        <v>0</v>
      </c>
      <c r="K11328" s="5">
        <f t="shared" si="707"/>
        <v>0</v>
      </c>
    </row>
    <row r="11329" spans="1:11" x14ac:dyDescent="0.25">
      <c r="A11329" t="s">
        <v>129</v>
      </c>
      <c r="B11329" t="s">
        <v>62</v>
      </c>
      <c r="C11329">
        <v>1</v>
      </c>
      <c r="D11329">
        <v>0</v>
      </c>
      <c r="E11329">
        <v>30</v>
      </c>
      <c r="F11329">
        <v>60</v>
      </c>
      <c r="G11329" s="1">
        <f t="shared" si="704"/>
        <v>1</v>
      </c>
      <c r="H11329" s="4">
        <f t="shared" si="705"/>
        <v>1</v>
      </c>
      <c r="I11329" s="5">
        <f>IF(OR(AND(F11329&gt;=50,G11329&gt;SUMIF(SeasonTotals!A$2:A$9,A11329,SeasonTotals!F$2:F$9)),AND(G11329&gt;0.885,F11329&gt;=50,D11329&lt;3)),1,0)</f>
        <v>1</v>
      </c>
      <c r="J11329" s="4">
        <f t="shared" si="706"/>
        <v>0</v>
      </c>
      <c r="K11329" s="5">
        <f t="shared" si="707"/>
        <v>0</v>
      </c>
    </row>
    <row r="11330" spans="1:11" x14ac:dyDescent="0.25">
      <c r="A11330" t="s">
        <v>129</v>
      </c>
      <c r="B11330" t="s">
        <v>62</v>
      </c>
      <c r="C11330">
        <v>1</v>
      </c>
      <c r="D11330">
        <v>2</v>
      </c>
      <c r="E11330">
        <v>17</v>
      </c>
      <c r="F11330">
        <v>57</v>
      </c>
      <c r="G11330" s="1">
        <f t="shared" ref="G11330:G11393" si="708">E11330/MAX(1,SUM(D11330:E11330))</f>
        <v>0.89473684210526316</v>
      </c>
      <c r="H11330" s="4">
        <f t="shared" ref="H11330:H11393" si="709">IF(AND(F11330&gt;=50,OR(G11330&gt;0.913,AND(G11330&gt;0.885,D11330&lt;3))),1,0)</f>
        <v>1</v>
      </c>
      <c r="I11330" s="5">
        <f>IF(OR(AND(F11330&gt;=50,G11330&gt;SUMIF(SeasonTotals!A$2:A$9,A11330,SeasonTotals!F$2:F$9)),AND(G11330&gt;0.885,F11330&gt;=50,D11330&lt;3)),1,0)</f>
        <v>1</v>
      </c>
      <c r="J11330" s="4">
        <f t="shared" ref="J11330:J11393" si="710">IF(G11330&lt;0.85,1,0)</f>
        <v>0</v>
      </c>
      <c r="K11330" s="5">
        <f t="shared" ref="K11330:K11393" si="711">IF(F11330&lt;55,1,0)</f>
        <v>0</v>
      </c>
    </row>
    <row r="11331" spans="1:11" x14ac:dyDescent="0.25">
      <c r="A11331" t="s">
        <v>129</v>
      </c>
      <c r="B11331" t="s">
        <v>62</v>
      </c>
      <c r="C11331">
        <v>1</v>
      </c>
      <c r="D11331">
        <v>1</v>
      </c>
      <c r="E11331">
        <v>29</v>
      </c>
      <c r="F11331">
        <v>60</v>
      </c>
      <c r="G11331" s="1">
        <f t="shared" si="708"/>
        <v>0.96666666666666667</v>
      </c>
      <c r="H11331" s="4">
        <f t="shared" si="709"/>
        <v>1</v>
      </c>
      <c r="I11331" s="5">
        <f>IF(OR(AND(F11331&gt;=50,G11331&gt;SUMIF(SeasonTotals!A$2:A$9,A11331,SeasonTotals!F$2:F$9)),AND(G11331&gt;0.885,F11331&gt;=50,D11331&lt;3)),1,0)</f>
        <v>1</v>
      </c>
      <c r="J11331" s="4">
        <f t="shared" si="710"/>
        <v>0</v>
      </c>
      <c r="K11331" s="5">
        <f t="shared" si="711"/>
        <v>0</v>
      </c>
    </row>
    <row r="11332" spans="1:11" x14ac:dyDescent="0.25">
      <c r="A11332" t="s">
        <v>129</v>
      </c>
      <c r="B11332" t="s">
        <v>62</v>
      </c>
      <c r="C11332">
        <v>1</v>
      </c>
      <c r="D11332">
        <v>2</v>
      </c>
      <c r="E11332">
        <v>36</v>
      </c>
      <c r="F11332">
        <v>65</v>
      </c>
      <c r="G11332" s="1">
        <f t="shared" si="708"/>
        <v>0.94736842105263153</v>
      </c>
      <c r="H11332" s="4">
        <f t="shared" si="709"/>
        <v>1</v>
      </c>
      <c r="I11332" s="5">
        <f>IF(OR(AND(F11332&gt;=50,G11332&gt;SUMIF(SeasonTotals!A$2:A$9,A11332,SeasonTotals!F$2:F$9)),AND(G11332&gt;0.885,F11332&gt;=50,D11332&lt;3)),1,0)</f>
        <v>1</v>
      </c>
      <c r="J11332" s="4">
        <f t="shared" si="710"/>
        <v>0</v>
      </c>
      <c r="K11332" s="5">
        <f t="shared" si="711"/>
        <v>0</v>
      </c>
    </row>
    <row r="11333" spans="1:11" x14ac:dyDescent="0.25">
      <c r="A11333" t="s">
        <v>129</v>
      </c>
      <c r="B11333" t="s">
        <v>62</v>
      </c>
      <c r="C11333">
        <v>1</v>
      </c>
      <c r="D11333">
        <v>1</v>
      </c>
      <c r="E11333">
        <v>21</v>
      </c>
      <c r="F11333">
        <v>60</v>
      </c>
      <c r="G11333" s="1">
        <f t="shared" si="708"/>
        <v>0.95454545454545459</v>
      </c>
      <c r="H11333" s="4">
        <f t="shared" si="709"/>
        <v>1</v>
      </c>
      <c r="I11333" s="5">
        <f>IF(OR(AND(F11333&gt;=50,G11333&gt;SUMIF(SeasonTotals!A$2:A$9,A11333,SeasonTotals!F$2:F$9)),AND(G11333&gt;0.885,F11333&gt;=50,D11333&lt;3)),1,0)</f>
        <v>1</v>
      </c>
      <c r="J11333" s="4">
        <f t="shared" si="710"/>
        <v>0</v>
      </c>
      <c r="K11333" s="5">
        <f t="shared" si="711"/>
        <v>0</v>
      </c>
    </row>
    <row r="11334" spans="1:11" x14ac:dyDescent="0.25">
      <c r="A11334" t="s">
        <v>129</v>
      </c>
      <c r="B11334" t="s">
        <v>62</v>
      </c>
      <c r="C11334">
        <v>1</v>
      </c>
      <c r="D11334">
        <v>3</v>
      </c>
      <c r="E11334">
        <v>29</v>
      </c>
      <c r="F11334">
        <v>61</v>
      </c>
      <c r="G11334" s="1">
        <f t="shared" si="708"/>
        <v>0.90625</v>
      </c>
      <c r="H11334" s="4">
        <f t="shared" si="709"/>
        <v>0</v>
      </c>
      <c r="I11334" s="5">
        <f>IF(OR(AND(F11334&gt;=50,G11334&gt;SUMIF(SeasonTotals!A$2:A$9,A11334,SeasonTotals!F$2:F$9)),AND(G11334&gt;0.885,F11334&gt;=50,D11334&lt;3)),1,0)</f>
        <v>0</v>
      </c>
      <c r="J11334" s="4">
        <f t="shared" si="710"/>
        <v>0</v>
      </c>
      <c r="K11334" s="5">
        <f t="shared" si="711"/>
        <v>0</v>
      </c>
    </row>
    <row r="11335" spans="1:11" x14ac:dyDescent="0.25">
      <c r="A11335" t="s">
        <v>129</v>
      </c>
      <c r="B11335" t="s">
        <v>62</v>
      </c>
      <c r="C11335">
        <v>1</v>
      </c>
      <c r="D11335">
        <v>2</v>
      </c>
      <c r="E11335">
        <v>14</v>
      </c>
      <c r="F11335">
        <v>59</v>
      </c>
      <c r="G11335" s="1">
        <f t="shared" si="708"/>
        <v>0.875</v>
      </c>
      <c r="H11335" s="4">
        <f t="shared" si="709"/>
        <v>0</v>
      </c>
      <c r="I11335" s="5">
        <f>IF(OR(AND(F11335&gt;=50,G11335&gt;SUMIF(SeasonTotals!A$2:A$9,A11335,SeasonTotals!F$2:F$9)),AND(G11335&gt;0.885,F11335&gt;=50,D11335&lt;3)),1,0)</f>
        <v>0</v>
      </c>
      <c r="J11335" s="4">
        <f t="shared" si="710"/>
        <v>0</v>
      </c>
      <c r="K11335" s="5">
        <f t="shared" si="711"/>
        <v>0</v>
      </c>
    </row>
    <row r="11336" spans="1:11" x14ac:dyDescent="0.25">
      <c r="A11336" t="s">
        <v>129</v>
      </c>
      <c r="B11336" t="s">
        <v>62</v>
      </c>
      <c r="C11336">
        <v>1</v>
      </c>
      <c r="D11336">
        <v>4</v>
      </c>
      <c r="E11336">
        <v>12</v>
      </c>
      <c r="F11336">
        <v>58</v>
      </c>
      <c r="G11336" s="1">
        <f t="shared" si="708"/>
        <v>0.75</v>
      </c>
      <c r="H11336" s="4">
        <f t="shared" si="709"/>
        <v>0</v>
      </c>
      <c r="I11336" s="5">
        <f>IF(OR(AND(F11336&gt;=50,G11336&gt;SUMIF(SeasonTotals!A$2:A$9,A11336,SeasonTotals!F$2:F$9)),AND(G11336&gt;0.885,F11336&gt;=50,D11336&lt;3)),1,0)</f>
        <v>0</v>
      </c>
      <c r="J11336" s="4">
        <f t="shared" si="710"/>
        <v>1</v>
      </c>
      <c r="K11336" s="5">
        <f t="shared" si="711"/>
        <v>0</v>
      </c>
    </row>
    <row r="11337" spans="1:11" x14ac:dyDescent="0.25">
      <c r="A11337" t="s">
        <v>129</v>
      </c>
      <c r="B11337" t="s">
        <v>62</v>
      </c>
      <c r="C11337">
        <v>1</v>
      </c>
      <c r="D11337">
        <v>1</v>
      </c>
      <c r="E11337">
        <v>13</v>
      </c>
      <c r="F11337">
        <v>59</v>
      </c>
      <c r="G11337" s="1">
        <f t="shared" si="708"/>
        <v>0.9285714285714286</v>
      </c>
      <c r="H11337" s="4">
        <f t="shared" si="709"/>
        <v>1</v>
      </c>
      <c r="I11337" s="5">
        <f>IF(OR(AND(F11337&gt;=50,G11337&gt;SUMIF(SeasonTotals!A$2:A$9,A11337,SeasonTotals!F$2:F$9)),AND(G11337&gt;0.885,F11337&gt;=50,D11337&lt;3)),1,0)</f>
        <v>1</v>
      </c>
      <c r="J11337" s="4">
        <f t="shared" si="710"/>
        <v>0</v>
      </c>
      <c r="K11337" s="5">
        <f t="shared" si="711"/>
        <v>0</v>
      </c>
    </row>
    <row r="11338" spans="1:11" x14ac:dyDescent="0.25">
      <c r="A11338" t="s">
        <v>129</v>
      </c>
      <c r="B11338" t="s">
        <v>62</v>
      </c>
      <c r="C11338">
        <v>1</v>
      </c>
      <c r="D11338">
        <v>4</v>
      </c>
      <c r="E11338">
        <v>21</v>
      </c>
      <c r="F11338">
        <v>63</v>
      </c>
      <c r="G11338" s="1">
        <f t="shared" si="708"/>
        <v>0.84</v>
      </c>
      <c r="H11338" s="4">
        <f t="shared" si="709"/>
        <v>0</v>
      </c>
      <c r="I11338" s="5">
        <f>IF(OR(AND(F11338&gt;=50,G11338&gt;SUMIF(SeasonTotals!A$2:A$9,A11338,SeasonTotals!F$2:F$9)),AND(G11338&gt;0.885,F11338&gt;=50,D11338&lt;3)),1,0)</f>
        <v>0</v>
      </c>
      <c r="J11338" s="4">
        <f t="shared" si="710"/>
        <v>1</v>
      </c>
      <c r="K11338" s="5">
        <f t="shared" si="711"/>
        <v>0</v>
      </c>
    </row>
    <row r="11339" spans="1:11" x14ac:dyDescent="0.25">
      <c r="A11339" t="s">
        <v>129</v>
      </c>
      <c r="B11339" t="s">
        <v>62</v>
      </c>
      <c r="C11339">
        <v>1</v>
      </c>
      <c r="D11339">
        <v>1</v>
      </c>
      <c r="E11339">
        <v>24</v>
      </c>
      <c r="F11339">
        <v>58</v>
      </c>
      <c r="G11339" s="1">
        <f t="shared" si="708"/>
        <v>0.96</v>
      </c>
      <c r="H11339" s="4">
        <f t="shared" si="709"/>
        <v>1</v>
      </c>
      <c r="I11339" s="5">
        <f>IF(OR(AND(F11339&gt;=50,G11339&gt;SUMIF(SeasonTotals!A$2:A$9,A11339,SeasonTotals!F$2:F$9)),AND(G11339&gt;0.885,F11339&gt;=50,D11339&lt;3)),1,0)</f>
        <v>1</v>
      </c>
      <c r="J11339" s="4">
        <f t="shared" si="710"/>
        <v>0</v>
      </c>
      <c r="K11339" s="5">
        <f t="shared" si="711"/>
        <v>0</v>
      </c>
    </row>
    <row r="11340" spans="1:11" x14ac:dyDescent="0.25">
      <c r="A11340" t="s">
        <v>129</v>
      </c>
      <c r="B11340" t="s">
        <v>62</v>
      </c>
      <c r="C11340">
        <v>1</v>
      </c>
      <c r="D11340">
        <v>1</v>
      </c>
      <c r="E11340">
        <v>25</v>
      </c>
      <c r="F11340">
        <v>60</v>
      </c>
      <c r="G11340" s="1">
        <f t="shared" si="708"/>
        <v>0.96153846153846156</v>
      </c>
      <c r="H11340" s="4">
        <f t="shared" si="709"/>
        <v>1</v>
      </c>
      <c r="I11340" s="5">
        <f>IF(OR(AND(F11340&gt;=50,G11340&gt;SUMIF(SeasonTotals!A$2:A$9,A11340,SeasonTotals!F$2:F$9)),AND(G11340&gt;0.885,F11340&gt;=50,D11340&lt;3)),1,0)</f>
        <v>1</v>
      </c>
      <c r="J11340" s="4">
        <f t="shared" si="710"/>
        <v>0</v>
      </c>
      <c r="K11340" s="5">
        <f t="shared" si="711"/>
        <v>0</v>
      </c>
    </row>
    <row r="11341" spans="1:11" x14ac:dyDescent="0.25">
      <c r="A11341" t="s">
        <v>129</v>
      </c>
      <c r="B11341" t="s">
        <v>62</v>
      </c>
      <c r="C11341">
        <v>1</v>
      </c>
      <c r="D11341">
        <v>1</v>
      </c>
      <c r="E11341">
        <v>29</v>
      </c>
      <c r="F11341">
        <v>59</v>
      </c>
      <c r="G11341" s="1">
        <f t="shared" si="708"/>
        <v>0.96666666666666667</v>
      </c>
      <c r="H11341" s="4">
        <f t="shared" si="709"/>
        <v>1</v>
      </c>
      <c r="I11341" s="5">
        <f>IF(OR(AND(F11341&gt;=50,G11341&gt;SUMIF(SeasonTotals!A$2:A$9,A11341,SeasonTotals!F$2:F$9)),AND(G11341&gt;0.885,F11341&gt;=50,D11341&lt;3)),1,0)</f>
        <v>1</v>
      </c>
      <c r="J11341" s="4">
        <f t="shared" si="710"/>
        <v>0</v>
      </c>
      <c r="K11341" s="5">
        <f t="shared" si="711"/>
        <v>0</v>
      </c>
    </row>
    <row r="11342" spans="1:11" x14ac:dyDescent="0.25">
      <c r="A11342" t="s">
        <v>129</v>
      </c>
      <c r="B11342" t="s">
        <v>62</v>
      </c>
      <c r="C11342">
        <v>1</v>
      </c>
      <c r="D11342">
        <v>1</v>
      </c>
      <c r="E11342">
        <v>18</v>
      </c>
      <c r="F11342">
        <v>60</v>
      </c>
      <c r="G11342" s="1">
        <f t="shared" si="708"/>
        <v>0.94736842105263153</v>
      </c>
      <c r="H11342" s="4">
        <f t="shared" si="709"/>
        <v>1</v>
      </c>
      <c r="I11342" s="5">
        <f>IF(OR(AND(F11342&gt;=50,G11342&gt;SUMIF(SeasonTotals!A$2:A$9,A11342,SeasonTotals!F$2:F$9)),AND(G11342&gt;0.885,F11342&gt;=50,D11342&lt;3)),1,0)</f>
        <v>1</v>
      </c>
      <c r="J11342" s="4">
        <f t="shared" si="710"/>
        <v>0</v>
      </c>
      <c r="K11342" s="5">
        <f t="shared" si="711"/>
        <v>0</v>
      </c>
    </row>
    <row r="11343" spans="1:11" x14ac:dyDescent="0.25">
      <c r="A11343" t="s">
        <v>129</v>
      </c>
      <c r="B11343" t="s">
        <v>62</v>
      </c>
      <c r="C11343">
        <v>1</v>
      </c>
      <c r="D11343">
        <v>2</v>
      </c>
      <c r="E11343">
        <v>26</v>
      </c>
      <c r="F11343">
        <v>60</v>
      </c>
      <c r="G11343" s="1">
        <f t="shared" si="708"/>
        <v>0.9285714285714286</v>
      </c>
      <c r="H11343" s="4">
        <f t="shared" si="709"/>
        <v>1</v>
      </c>
      <c r="I11343" s="5">
        <f>IF(OR(AND(F11343&gt;=50,G11343&gt;SUMIF(SeasonTotals!A$2:A$9,A11343,SeasonTotals!F$2:F$9)),AND(G11343&gt;0.885,F11343&gt;=50,D11343&lt;3)),1,0)</f>
        <v>1</v>
      </c>
      <c r="J11343" s="4">
        <f t="shared" si="710"/>
        <v>0</v>
      </c>
      <c r="K11343" s="5">
        <f t="shared" si="711"/>
        <v>0</v>
      </c>
    </row>
    <row r="11344" spans="1:11" x14ac:dyDescent="0.25">
      <c r="A11344" t="s">
        <v>129</v>
      </c>
      <c r="B11344" t="s">
        <v>62</v>
      </c>
      <c r="C11344">
        <v>1</v>
      </c>
      <c r="D11344">
        <v>0</v>
      </c>
      <c r="E11344">
        <v>28</v>
      </c>
      <c r="F11344">
        <v>64</v>
      </c>
      <c r="G11344" s="1">
        <f t="shared" si="708"/>
        <v>1</v>
      </c>
      <c r="H11344" s="4">
        <f t="shared" si="709"/>
        <v>1</v>
      </c>
      <c r="I11344" s="5">
        <f>IF(OR(AND(F11344&gt;=50,G11344&gt;SUMIF(SeasonTotals!A$2:A$9,A11344,SeasonTotals!F$2:F$9)),AND(G11344&gt;0.885,F11344&gt;=50,D11344&lt;3)),1,0)</f>
        <v>1</v>
      </c>
      <c r="J11344" s="4">
        <f t="shared" si="710"/>
        <v>0</v>
      </c>
      <c r="K11344" s="5">
        <f t="shared" si="711"/>
        <v>0</v>
      </c>
    </row>
    <row r="11345" spans="1:11" x14ac:dyDescent="0.25">
      <c r="A11345" t="s">
        <v>129</v>
      </c>
      <c r="B11345" t="s">
        <v>62</v>
      </c>
      <c r="C11345">
        <v>1</v>
      </c>
      <c r="D11345">
        <v>5</v>
      </c>
      <c r="E11345">
        <v>39</v>
      </c>
      <c r="F11345">
        <v>60</v>
      </c>
      <c r="G11345" s="1">
        <f t="shared" si="708"/>
        <v>0.88636363636363635</v>
      </c>
      <c r="H11345" s="4">
        <f t="shared" si="709"/>
        <v>0</v>
      </c>
      <c r="I11345" s="5">
        <f>IF(OR(AND(F11345&gt;=50,G11345&gt;SUMIF(SeasonTotals!A$2:A$9,A11345,SeasonTotals!F$2:F$9)),AND(G11345&gt;0.885,F11345&gt;=50,D11345&lt;3)),1,0)</f>
        <v>0</v>
      </c>
      <c r="J11345" s="4">
        <f t="shared" si="710"/>
        <v>0</v>
      </c>
      <c r="K11345" s="5">
        <f t="shared" si="711"/>
        <v>0</v>
      </c>
    </row>
    <row r="11346" spans="1:11" x14ac:dyDescent="0.25">
      <c r="A11346" t="s">
        <v>129</v>
      </c>
      <c r="B11346" t="s">
        <v>62</v>
      </c>
      <c r="C11346">
        <v>1</v>
      </c>
      <c r="D11346">
        <v>4</v>
      </c>
      <c r="E11346">
        <v>23</v>
      </c>
      <c r="F11346">
        <v>59</v>
      </c>
      <c r="G11346" s="1">
        <f t="shared" si="708"/>
        <v>0.85185185185185186</v>
      </c>
      <c r="H11346" s="4">
        <f t="shared" si="709"/>
        <v>0</v>
      </c>
      <c r="I11346" s="5">
        <f>IF(OR(AND(F11346&gt;=50,G11346&gt;SUMIF(SeasonTotals!A$2:A$9,A11346,SeasonTotals!F$2:F$9)),AND(G11346&gt;0.885,F11346&gt;=50,D11346&lt;3)),1,0)</f>
        <v>0</v>
      </c>
      <c r="J11346" s="4">
        <f t="shared" si="710"/>
        <v>0</v>
      </c>
      <c r="K11346" s="5">
        <f t="shared" si="711"/>
        <v>0</v>
      </c>
    </row>
    <row r="11347" spans="1:11" x14ac:dyDescent="0.25">
      <c r="A11347" t="s">
        <v>129</v>
      </c>
      <c r="B11347" t="s">
        <v>62</v>
      </c>
      <c r="C11347">
        <v>1</v>
      </c>
      <c r="D11347">
        <v>3</v>
      </c>
      <c r="E11347">
        <v>14</v>
      </c>
      <c r="F11347">
        <v>65</v>
      </c>
      <c r="G11347" s="1">
        <f t="shared" si="708"/>
        <v>0.82352941176470584</v>
      </c>
      <c r="H11347" s="4">
        <f t="shared" si="709"/>
        <v>0</v>
      </c>
      <c r="I11347" s="5">
        <f>IF(OR(AND(F11347&gt;=50,G11347&gt;SUMIF(SeasonTotals!A$2:A$9,A11347,SeasonTotals!F$2:F$9)),AND(G11347&gt;0.885,F11347&gt;=50,D11347&lt;3)),1,0)</f>
        <v>0</v>
      </c>
      <c r="J11347" s="4">
        <f t="shared" si="710"/>
        <v>1</v>
      </c>
      <c r="K11347" s="5">
        <f t="shared" si="711"/>
        <v>0</v>
      </c>
    </row>
    <row r="11348" spans="1:11" x14ac:dyDescent="0.25">
      <c r="A11348" t="s">
        <v>129</v>
      </c>
      <c r="B11348" t="s">
        <v>62</v>
      </c>
      <c r="C11348">
        <v>1</v>
      </c>
      <c r="D11348">
        <v>4</v>
      </c>
      <c r="E11348">
        <v>23</v>
      </c>
      <c r="F11348">
        <v>59</v>
      </c>
      <c r="G11348" s="1">
        <f t="shared" si="708"/>
        <v>0.85185185185185186</v>
      </c>
      <c r="H11348" s="4">
        <f t="shared" si="709"/>
        <v>0</v>
      </c>
      <c r="I11348" s="5">
        <f>IF(OR(AND(F11348&gt;=50,G11348&gt;SUMIF(SeasonTotals!A$2:A$9,A11348,SeasonTotals!F$2:F$9)),AND(G11348&gt;0.885,F11348&gt;=50,D11348&lt;3)),1,0)</f>
        <v>0</v>
      </c>
      <c r="J11348" s="4">
        <f t="shared" si="710"/>
        <v>0</v>
      </c>
      <c r="K11348" s="5">
        <f t="shared" si="711"/>
        <v>0</v>
      </c>
    </row>
    <row r="11349" spans="1:11" x14ac:dyDescent="0.25">
      <c r="A11349" t="s">
        <v>129</v>
      </c>
      <c r="B11349" t="s">
        <v>62</v>
      </c>
      <c r="C11349">
        <v>1</v>
      </c>
      <c r="D11349">
        <v>1</v>
      </c>
      <c r="E11349">
        <v>37</v>
      </c>
      <c r="F11349">
        <v>65</v>
      </c>
      <c r="G11349" s="1">
        <f t="shared" si="708"/>
        <v>0.97368421052631582</v>
      </c>
      <c r="H11349" s="4">
        <f t="shared" si="709"/>
        <v>1</v>
      </c>
      <c r="I11349" s="5">
        <f>IF(OR(AND(F11349&gt;=50,G11349&gt;SUMIF(SeasonTotals!A$2:A$9,A11349,SeasonTotals!F$2:F$9)),AND(G11349&gt;0.885,F11349&gt;=50,D11349&lt;3)),1,0)</f>
        <v>1</v>
      </c>
      <c r="J11349" s="4">
        <f t="shared" si="710"/>
        <v>0</v>
      </c>
      <c r="K11349" s="5">
        <f t="shared" si="711"/>
        <v>0</v>
      </c>
    </row>
    <row r="11350" spans="1:11" x14ac:dyDescent="0.25">
      <c r="A11350" t="s">
        <v>129</v>
      </c>
      <c r="B11350" t="s">
        <v>62</v>
      </c>
      <c r="C11350">
        <v>1</v>
      </c>
      <c r="D11350">
        <v>4</v>
      </c>
      <c r="E11350">
        <v>16</v>
      </c>
      <c r="F11350">
        <v>60</v>
      </c>
      <c r="G11350" s="1">
        <f t="shared" si="708"/>
        <v>0.8</v>
      </c>
      <c r="H11350" s="4">
        <f t="shared" si="709"/>
        <v>0</v>
      </c>
      <c r="I11350" s="5">
        <f>IF(OR(AND(F11350&gt;=50,G11350&gt;SUMIF(SeasonTotals!A$2:A$9,A11350,SeasonTotals!F$2:F$9)),AND(G11350&gt;0.885,F11350&gt;=50,D11350&lt;3)),1,0)</f>
        <v>0</v>
      </c>
      <c r="J11350" s="4">
        <f t="shared" si="710"/>
        <v>1</v>
      </c>
      <c r="K11350" s="5">
        <f t="shared" si="711"/>
        <v>0</v>
      </c>
    </row>
    <row r="11351" spans="1:11" x14ac:dyDescent="0.25">
      <c r="A11351" t="s">
        <v>129</v>
      </c>
      <c r="B11351" t="s">
        <v>62</v>
      </c>
      <c r="C11351">
        <v>1</v>
      </c>
      <c r="D11351">
        <v>0</v>
      </c>
      <c r="E11351">
        <v>22</v>
      </c>
      <c r="F11351">
        <v>60</v>
      </c>
      <c r="G11351" s="1">
        <f t="shared" si="708"/>
        <v>1</v>
      </c>
      <c r="H11351" s="4">
        <f t="shared" si="709"/>
        <v>1</v>
      </c>
      <c r="I11351" s="5">
        <f>IF(OR(AND(F11351&gt;=50,G11351&gt;SUMIF(SeasonTotals!A$2:A$9,A11351,SeasonTotals!F$2:F$9)),AND(G11351&gt;0.885,F11351&gt;=50,D11351&lt;3)),1,0)</f>
        <v>1</v>
      </c>
      <c r="J11351" s="4">
        <f t="shared" si="710"/>
        <v>0</v>
      </c>
      <c r="K11351" s="5">
        <f t="shared" si="711"/>
        <v>0</v>
      </c>
    </row>
    <row r="11352" spans="1:11" x14ac:dyDescent="0.25">
      <c r="A11352" t="s">
        <v>129</v>
      </c>
      <c r="B11352" t="s">
        <v>62</v>
      </c>
      <c r="C11352">
        <v>1</v>
      </c>
      <c r="D11352">
        <v>1</v>
      </c>
      <c r="E11352">
        <v>23</v>
      </c>
      <c r="F11352">
        <v>60</v>
      </c>
      <c r="G11352" s="1">
        <f t="shared" si="708"/>
        <v>0.95833333333333337</v>
      </c>
      <c r="H11352" s="4">
        <f t="shared" si="709"/>
        <v>1</v>
      </c>
      <c r="I11352" s="5">
        <f>IF(OR(AND(F11352&gt;=50,G11352&gt;SUMIF(SeasonTotals!A$2:A$9,A11352,SeasonTotals!F$2:F$9)),AND(G11352&gt;0.885,F11352&gt;=50,D11352&lt;3)),1,0)</f>
        <v>1</v>
      </c>
      <c r="J11352" s="4">
        <f t="shared" si="710"/>
        <v>0</v>
      </c>
      <c r="K11352" s="5">
        <f t="shared" si="711"/>
        <v>0</v>
      </c>
    </row>
    <row r="11353" spans="1:11" x14ac:dyDescent="0.25">
      <c r="A11353" t="s">
        <v>129</v>
      </c>
      <c r="B11353" t="s">
        <v>62</v>
      </c>
      <c r="C11353">
        <v>1</v>
      </c>
      <c r="D11353">
        <v>2</v>
      </c>
      <c r="E11353">
        <v>31</v>
      </c>
      <c r="F11353">
        <v>60</v>
      </c>
      <c r="G11353" s="1">
        <f t="shared" si="708"/>
        <v>0.93939393939393945</v>
      </c>
      <c r="H11353" s="4">
        <f t="shared" si="709"/>
        <v>1</v>
      </c>
      <c r="I11353" s="5">
        <f>IF(OR(AND(F11353&gt;=50,G11353&gt;SUMIF(SeasonTotals!A$2:A$9,A11353,SeasonTotals!F$2:F$9)),AND(G11353&gt;0.885,F11353&gt;=50,D11353&lt;3)),1,0)</f>
        <v>1</v>
      </c>
      <c r="J11353" s="4">
        <f t="shared" si="710"/>
        <v>0</v>
      </c>
      <c r="K11353" s="5">
        <f t="shared" si="711"/>
        <v>0</v>
      </c>
    </row>
    <row r="11354" spans="1:11" x14ac:dyDescent="0.25">
      <c r="A11354" t="s">
        <v>129</v>
      </c>
      <c r="B11354" t="s">
        <v>64</v>
      </c>
      <c r="C11354">
        <v>1</v>
      </c>
      <c r="D11354">
        <v>4</v>
      </c>
      <c r="E11354">
        <v>8</v>
      </c>
      <c r="F11354">
        <v>41</v>
      </c>
      <c r="G11354" s="1">
        <f t="shared" si="708"/>
        <v>0.66666666666666663</v>
      </c>
      <c r="H11354" s="4">
        <f t="shared" si="709"/>
        <v>0</v>
      </c>
      <c r="I11354" s="5">
        <f>IF(OR(AND(F11354&gt;=50,G11354&gt;SUMIF(SeasonTotals!A$2:A$9,A11354,SeasonTotals!F$2:F$9)),AND(G11354&gt;0.885,F11354&gt;=50,D11354&lt;3)),1,0)</f>
        <v>0</v>
      </c>
      <c r="J11354" s="4">
        <f t="shared" si="710"/>
        <v>1</v>
      </c>
      <c r="K11354" s="5">
        <f t="shared" si="711"/>
        <v>1</v>
      </c>
    </row>
    <row r="11355" spans="1:11" x14ac:dyDescent="0.25">
      <c r="A11355" t="s">
        <v>129</v>
      </c>
      <c r="B11355" t="s">
        <v>64</v>
      </c>
      <c r="C11355">
        <v>1</v>
      </c>
      <c r="D11355">
        <v>2</v>
      </c>
      <c r="E11355">
        <v>25</v>
      </c>
      <c r="F11355">
        <v>60</v>
      </c>
      <c r="G11355" s="1">
        <f t="shared" si="708"/>
        <v>0.92592592592592593</v>
      </c>
      <c r="H11355" s="4">
        <f t="shared" si="709"/>
        <v>1</v>
      </c>
      <c r="I11355" s="5">
        <f>IF(OR(AND(F11355&gt;=50,G11355&gt;SUMIF(SeasonTotals!A$2:A$9,A11355,SeasonTotals!F$2:F$9)),AND(G11355&gt;0.885,F11355&gt;=50,D11355&lt;3)),1,0)</f>
        <v>1</v>
      </c>
      <c r="J11355" s="4">
        <f t="shared" si="710"/>
        <v>0</v>
      </c>
      <c r="K11355" s="5">
        <f t="shared" si="711"/>
        <v>0</v>
      </c>
    </row>
    <row r="11356" spans="1:11" x14ac:dyDescent="0.25">
      <c r="A11356" t="s">
        <v>129</v>
      </c>
      <c r="B11356" t="s">
        <v>64</v>
      </c>
      <c r="C11356">
        <v>1</v>
      </c>
      <c r="D11356">
        <v>3</v>
      </c>
      <c r="E11356">
        <v>19</v>
      </c>
      <c r="F11356">
        <v>60</v>
      </c>
      <c r="G11356" s="1">
        <f t="shared" si="708"/>
        <v>0.86363636363636365</v>
      </c>
      <c r="H11356" s="4">
        <f t="shared" si="709"/>
        <v>0</v>
      </c>
      <c r="I11356" s="5">
        <f>IF(OR(AND(F11356&gt;=50,G11356&gt;SUMIF(SeasonTotals!A$2:A$9,A11356,SeasonTotals!F$2:F$9)),AND(G11356&gt;0.885,F11356&gt;=50,D11356&lt;3)),1,0)</f>
        <v>0</v>
      </c>
      <c r="J11356" s="4">
        <f t="shared" si="710"/>
        <v>0</v>
      </c>
      <c r="K11356" s="5">
        <f t="shared" si="711"/>
        <v>0</v>
      </c>
    </row>
    <row r="11357" spans="1:11" x14ac:dyDescent="0.25">
      <c r="A11357" t="s">
        <v>129</v>
      </c>
      <c r="B11357" t="s">
        <v>64</v>
      </c>
      <c r="C11357">
        <v>1</v>
      </c>
      <c r="D11357">
        <v>5</v>
      </c>
      <c r="E11357">
        <v>22</v>
      </c>
      <c r="F11357">
        <v>59</v>
      </c>
      <c r="G11357" s="1">
        <f t="shared" si="708"/>
        <v>0.81481481481481477</v>
      </c>
      <c r="H11357" s="4">
        <f t="shared" si="709"/>
        <v>0</v>
      </c>
      <c r="I11357" s="5">
        <f>IF(OR(AND(F11357&gt;=50,G11357&gt;SUMIF(SeasonTotals!A$2:A$9,A11357,SeasonTotals!F$2:F$9)),AND(G11357&gt;0.885,F11357&gt;=50,D11357&lt;3)),1,0)</f>
        <v>0</v>
      </c>
      <c r="J11357" s="4">
        <f t="shared" si="710"/>
        <v>1</v>
      </c>
      <c r="K11357" s="5">
        <f t="shared" si="711"/>
        <v>0</v>
      </c>
    </row>
    <row r="11358" spans="1:11" x14ac:dyDescent="0.25">
      <c r="A11358" t="s">
        <v>129</v>
      </c>
      <c r="B11358" t="s">
        <v>65</v>
      </c>
      <c r="C11358">
        <v>1</v>
      </c>
      <c r="D11358">
        <v>4</v>
      </c>
      <c r="E11358">
        <v>38</v>
      </c>
      <c r="F11358">
        <v>60</v>
      </c>
      <c r="G11358" s="1">
        <f t="shared" si="708"/>
        <v>0.90476190476190477</v>
      </c>
      <c r="H11358" s="4">
        <f t="shared" si="709"/>
        <v>0</v>
      </c>
      <c r="I11358" s="5">
        <f>IF(OR(AND(F11358&gt;=50,G11358&gt;SUMIF(SeasonTotals!A$2:A$9,A11358,SeasonTotals!F$2:F$9)),AND(G11358&gt;0.885,F11358&gt;=50,D11358&lt;3)),1,0)</f>
        <v>0</v>
      </c>
      <c r="J11358" s="4">
        <f t="shared" si="710"/>
        <v>0</v>
      </c>
      <c r="K11358" s="5">
        <f t="shared" si="711"/>
        <v>0</v>
      </c>
    </row>
    <row r="11359" spans="1:11" x14ac:dyDescent="0.25">
      <c r="A11359" t="s">
        <v>129</v>
      </c>
      <c r="B11359" t="s">
        <v>65</v>
      </c>
      <c r="C11359">
        <v>1</v>
      </c>
      <c r="D11359">
        <v>2</v>
      </c>
      <c r="E11359">
        <v>36</v>
      </c>
      <c r="F11359">
        <v>65</v>
      </c>
      <c r="G11359" s="1">
        <f t="shared" si="708"/>
        <v>0.94736842105263153</v>
      </c>
      <c r="H11359" s="4">
        <f t="shared" si="709"/>
        <v>1</v>
      </c>
      <c r="I11359" s="5">
        <f>IF(OR(AND(F11359&gt;=50,G11359&gt;SUMIF(SeasonTotals!A$2:A$9,A11359,SeasonTotals!F$2:F$9)),AND(G11359&gt;0.885,F11359&gt;=50,D11359&lt;3)),1,0)</f>
        <v>1</v>
      </c>
      <c r="J11359" s="4">
        <f t="shared" si="710"/>
        <v>0</v>
      </c>
      <c r="K11359" s="5">
        <f t="shared" si="711"/>
        <v>0</v>
      </c>
    </row>
    <row r="11360" spans="1:11" x14ac:dyDescent="0.25">
      <c r="A11360" t="s">
        <v>129</v>
      </c>
      <c r="B11360" t="s">
        <v>65</v>
      </c>
      <c r="C11360">
        <v>1</v>
      </c>
      <c r="D11360">
        <v>1</v>
      </c>
      <c r="E11360">
        <v>16</v>
      </c>
      <c r="F11360">
        <v>60</v>
      </c>
      <c r="G11360" s="1">
        <f t="shared" si="708"/>
        <v>0.94117647058823528</v>
      </c>
      <c r="H11360" s="4">
        <f t="shared" si="709"/>
        <v>1</v>
      </c>
      <c r="I11360" s="5">
        <f>IF(OR(AND(F11360&gt;=50,G11360&gt;SUMIF(SeasonTotals!A$2:A$9,A11360,SeasonTotals!F$2:F$9)),AND(G11360&gt;0.885,F11360&gt;=50,D11360&lt;3)),1,0)</f>
        <v>1</v>
      </c>
      <c r="J11360" s="4">
        <f t="shared" si="710"/>
        <v>0</v>
      </c>
      <c r="K11360" s="5">
        <f t="shared" si="711"/>
        <v>0</v>
      </c>
    </row>
    <row r="11361" spans="1:11" x14ac:dyDescent="0.25">
      <c r="A11361" t="s">
        <v>129</v>
      </c>
      <c r="B11361" t="s">
        <v>65</v>
      </c>
      <c r="C11361">
        <v>1</v>
      </c>
      <c r="D11361">
        <v>0</v>
      </c>
      <c r="E11361">
        <v>21</v>
      </c>
      <c r="F11361">
        <v>60</v>
      </c>
      <c r="G11361" s="1">
        <f t="shared" si="708"/>
        <v>1</v>
      </c>
      <c r="H11361" s="4">
        <f t="shared" si="709"/>
        <v>1</v>
      </c>
      <c r="I11361" s="5">
        <f>IF(OR(AND(F11361&gt;=50,G11361&gt;SUMIF(SeasonTotals!A$2:A$9,A11361,SeasonTotals!F$2:F$9)),AND(G11361&gt;0.885,F11361&gt;=50,D11361&lt;3)),1,0)</f>
        <v>1</v>
      </c>
      <c r="J11361" s="4">
        <f t="shared" si="710"/>
        <v>0</v>
      </c>
      <c r="K11361" s="5">
        <f t="shared" si="711"/>
        <v>0</v>
      </c>
    </row>
    <row r="11362" spans="1:11" x14ac:dyDescent="0.25">
      <c r="A11362" t="s">
        <v>129</v>
      </c>
      <c r="B11362" t="s">
        <v>65</v>
      </c>
      <c r="C11362">
        <v>1</v>
      </c>
      <c r="D11362">
        <v>3</v>
      </c>
      <c r="E11362">
        <v>36</v>
      </c>
      <c r="F11362">
        <v>60</v>
      </c>
      <c r="G11362" s="1">
        <f t="shared" si="708"/>
        <v>0.92307692307692313</v>
      </c>
      <c r="H11362" s="4">
        <f t="shared" si="709"/>
        <v>1</v>
      </c>
      <c r="I11362" s="5">
        <f>IF(OR(AND(F11362&gt;=50,G11362&gt;SUMIF(SeasonTotals!A$2:A$9,A11362,SeasonTotals!F$2:F$9)),AND(G11362&gt;0.885,F11362&gt;=50,D11362&lt;3)),1,0)</f>
        <v>1</v>
      </c>
      <c r="J11362" s="4">
        <f t="shared" si="710"/>
        <v>0</v>
      </c>
      <c r="K11362" s="5">
        <f t="shared" si="711"/>
        <v>0</v>
      </c>
    </row>
    <row r="11363" spans="1:11" x14ac:dyDescent="0.25">
      <c r="A11363" t="s">
        <v>129</v>
      </c>
      <c r="B11363" t="s">
        <v>65</v>
      </c>
      <c r="C11363">
        <v>1</v>
      </c>
      <c r="D11363">
        <v>5</v>
      </c>
      <c r="E11363">
        <v>12</v>
      </c>
      <c r="F11363">
        <v>32</v>
      </c>
      <c r="G11363" s="1">
        <f t="shared" si="708"/>
        <v>0.70588235294117652</v>
      </c>
      <c r="H11363" s="4">
        <f t="shared" si="709"/>
        <v>0</v>
      </c>
      <c r="I11363" s="5">
        <f>IF(OR(AND(F11363&gt;=50,G11363&gt;SUMIF(SeasonTotals!A$2:A$9,A11363,SeasonTotals!F$2:F$9)),AND(G11363&gt;0.885,F11363&gt;=50,D11363&lt;3)),1,0)</f>
        <v>0</v>
      </c>
      <c r="J11363" s="4">
        <f t="shared" si="710"/>
        <v>1</v>
      </c>
      <c r="K11363" s="5">
        <f t="shared" si="711"/>
        <v>1</v>
      </c>
    </row>
    <row r="11364" spans="1:11" x14ac:dyDescent="0.25">
      <c r="A11364" t="s">
        <v>129</v>
      </c>
      <c r="B11364" t="s">
        <v>65</v>
      </c>
      <c r="C11364">
        <v>1</v>
      </c>
      <c r="D11364">
        <v>3</v>
      </c>
      <c r="E11364">
        <v>9</v>
      </c>
      <c r="F11364">
        <v>15</v>
      </c>
      <c r="G11364" s="1">
        <f t="shared" si="708"/>
        <v>0.75</v>
      </c>
      <c r="H11364" s="4">
        <f t="shared" si="709"/>
        <v>0</v>
      </c>
      <c r="I11364" s="5">
        <f>IF(OR(AND(F11364&gt;=50,G11364&gt;SUMIF(SeasonTotals!A$2:A$9,A11364,SeasonTotals!F$2:F$9)),AND(G11364&gt;0.885,F11364&gt;=50,D11364&lt;3)),1,0)</f>
        <v>0</v>
      </c>
      <c r="J11364" s="4">
        <f t="shared" si="710"/>
        <v>1</v>
      </c>
      <c r="K11364" s="5">
        <f t="shared" si="711"/>
        <v>1</v>
      </c>
    </row>
    <row r="11365" spans="1:11" x14ac:dyDescent="0.25">
      <c r="A11365" t="s">
        <v>129</v>
      </c>
      <c r="B11365" t="s">
        <v>65</v>
      </c>
      <c r="C11365">
        <v>1</v>
      </c>
      <c r="D11365">
        <v>3</v>
      </c>
      <c r="E11365">
        <v>21</v>
      </c>
      <c r="F11365">
        <v>58</v>
      </c>
      <c r="G11365" s="1">
        <f t="shared" si="708"/>
        <v>0.875</v>
      </c>
      <c r="H11365" s="4">
        <f t="shared" si="709"/>
        <v>0</v>
      </c>
      <c r="I11365" s="5">
        <f>IF(OR(AND(F11365&gt;=50,G11365&gt;SUMIF(SeasonTotals!A$2:A$9,A11365,SeasonTotals!F$2:F$9)),AND(G11365&gt;0.885,F11365&gt;=50,D11365&lt;3)),1,0)</f>
        <v>0</v>
      </c>
      <c r="J11365" s="4">
        <f t="shared" si="710"/>
        <v>0</v>
      </c>
      <c r="K11365" s="5">
        <f t="shared" si="711"/>
        <v>0</v>
      </c>
    </row>
    <row r="11366" spans="1:11" x14ac:dyDescent="0.25">
      <c r="A11366" t="s">
        <v>129</v>
      </c>
      <c r="B11366" t="s">
        <v>65</v>
      </c>
      <c r="C11366">
        <v>1</v>
      </c>
      <c r="D11366">
        <v>1</v>
      </c>
      <c r="E11366">
        <v>23</v>
      </c>
      <c r="F11366">
        <v>62</v>
      </c>
      <c r="G11366" s="1">
        <f t="shared" si="708"/>
        <v>0.95833333333333337</v>
      </c>
      <c r="H11366" s="4">
        <f t="shared" si="709"/>
        <v>1</v>
      </c>
      <c r="I11366" s="5">
        <f>IF(OR(AND(F11366&gt;=50,G11366&gt;SUMIF(SeasonTotals!A$2:A$9,A11366,SeasonTotals!F$2:F$9)),AND(G11366&gt;0.885,F11366&gt;=50,D11366&lt;3)),1,0)</f>
        <v>1</v>
      </c>
      <c r="J11366" s="4">
        <f t="shared" si="710"/>
        <v>0</v>
      </c>
      <c r="K11366" s="5">
        <f t="shared" si="711"/>
        <v>0</v>
      </c>
    </row>
    <row r="11367" spans="1:11" x14ac:dyDescent="0.25">
      <c r="A11367" t="s">
        <v>129</v>
      </c>
      <c r="B11367" t="s">
        <v>65</v>
      </c>
      <c r="C11367">
        <v>1</v>
      </c>
      <c r="D11367">
        <v>1</v>
      </c>
      <c r="E11367">
        <v>24</v>
      </c>
      <c r="F11367">
        <v>60</v>
      </c>
      <c r="G11367" s="1">
        <f t="shared" si="708"/>
        <v>0.96</v>
      </c>
      <c r="H11367" s="4">
        <f t="shared" si="709"/>
        <v>1</v>
      </c>
      <c r="I11367" s="5">
        <f>IF(OR(AND(F11367&gt;=50,G11367&gt;SUMIF(SeasonTotals!A$2:A$9,A11367,SeasonTotals!F$2:F$9)),AND(G11367&gt;0.885,F11367&gt;=50,D11367&lt;3)),1,0)</f>
        <v>1</v>
      </c>
      <c r="J11367" s="4">
        <f t="shared" si="710"/>
        <v>0</v>
      </c>
      <c r="K11367" s="5">
        <f t="shared" si="711"/>
        <v>0</v>
      </c>
    </row>
    <row r="11368" spans="1:11" x14ac:dyDescent="0.25">
      <c r="A11368" t="s">
        <v>129</v>
      </c>
      <c r="B11368" t="s">
        <v>65</v>
      </c>
      <c r="C11368">
        <v>1</v>
      </c>
      <c r="D11368">
        <v>2</v>
      </c>
      <c r="E11368">
        <v>21</v>
      </c>
      <c r="F11368">
        <v>59</v>
      </c>
      <c r="G11368" s="1">
        <f t="shared" si="708"/>
        <v>0.91304347826086951</v>
      </c>
      <c r="H11368" s="4">
        <f t="shared" si="709"/>
        <v>1</v>
      </c>
      <c r="I11368" s="5">
        <f>IF(OR(AND(F11368&gt;=50,G11368&gt;SUMIF(SeasonTotals!A$2:A$9,A11368,SeasonTotals!F$2:F$9)),AND(G11368&gt;0.885,F11368&gt;=50,D11368&lt;3)),1,0)</f>
        <v>1</v>
      </c>
      <c r="J11368" s="4">
        <f t="shared" si="710"/>
        <v>0</v>
      </c>
      <c r="K11368" s="5">
        <f t="shared" si="711"/>
        <v>0</v>
      </c>
    </row>
    <row r="11369" spans="1:11" x14ac:dyDescent="0.25">
      <c r="A11369" t="s">
        <v>129</v>
      </c>
      <c r="B11369" t="s">
        <v>65</v>
      </c>
      <c r="C11369">
        <v>1</v>
      </c>
      <c r="D11369">
        <v>3</v>
      </c>
      <c r="E11369">
        <v>32</v>
      </c>
      <c r="F11369">
        <v>58</v>
      </c>
      <c r="G11369" s="1">
        <f t="shared" si="708"/>
        <v>0.91428571428571426</v>
      </c>
      <c r="H11369" s="4">
        <f t="shared" si="709"/>
        <v>1</v>
      </c>
      <c r="I11369" s="5">
        <f>IF(OR(AND(F11369&gt;=50,G11369&gt;SUMIF(SeasonTotals!A$2:A$9,A11369,SeasonTotals!F$2:F$9)),AND(G11369&gt;0.885,F11369&gt;=50,D11369&lt;3)),1,0)</f>
        <v>1</v>
      </c>
      <c r="J11369" s="4">
        <f t="shared" si="710"/>
        <v>0</v>
      </c>
      <c r="K11369" s="5">
        <f t="shared" si="711"/>
        <v>0</v>
      </c>
    </row>
    <row r="11370" spans="1:11" x14ac:dyDescent="0.25">
      <c r="A11370" t="s">
        <v>129</v>
      </c>
      <c r="B11370" t="s">
        <v>65</v>
      </c>
      <c r="C11370">
        <v>1</v>
      </c>
      <c r="D11370">
        <v>5</v>
      </c>
      <c r="E11370">
        <v>29</v>
      </c>
      <c r="F11370">
        <v>60</v>
      </c>
      <c r="G11370" s="1">
        <f t="shared" si="708"/>
        <v>0.8529411764705882</v>
      </c>
      <c r="H11370" s="4">
        <f t="shared" si="709"/>
        <v>0</v>
      </c>
      <c r="I11370" s="5">
        <f>IF(OR(AND(F11370&gt;=50,G11370&gt;SUMIF(SeasonTotals!A$2:A$9,A11370,SeasonTotals!F$2:F$9)),AND(G11370&gt;0.885,F11370&gt;=50,D11370&lt;3)),1,0)</f>
        <v>0</v>
      </c>
      <c r="J11370" s="4">
        <f t="shared" si="710"/>
        <v>0</v>
      </c>
      <c r="K11370" s="5">
        <f t="shared" si="711"/>
        <v>0</v>
      </c>
    </row>
    <row r="11371" spans="1:11" x14ac:dyDescent="0.25">
      <c r="A11371" t="s">
        <v>129</v>
      </c>
      <c r="B11371" t="s">
        <v>65</v>
      </c>
      <c r="C11371">
        <v>1</v>
      </c>
      <c r="D11371">
        <v>2</v>
      </c>
      <c r="E11371">
        <v>28</v>
      </c>
      <c r="F11371">
        <v>65</v>
      </c>
      <c r="G11371" s="1">
        <f t="shared" si="708"/>
        <v>0.93333333333333335</v>
      </c>
      <c r="H11371" s="4">
        <f t="shared" si="709"/>
        <v>1</v>
      </c>
      <c r="I11371" s="5">
        <f>IF(OR(AND(F11371&gt;=50,G11371&gt;SUMIF(SeasonTotals!A$2:A$9,A11371,SeasonTotals!F$2:F$9)),AND(G11371&gt;0.885,F11371&gt;=50,D11371&lt;3)),1,0)</f>
        <v>1</v>
      </c>
      <c r="J11371" s="4">
        <f t="shared" si="710"/>
        <v>0</v>
      </c>
      <c r="K11371" s="5">
        <f t="shared" si="711"/>
        <v>0</v>
      </c>
    </row>
    <row r="11372" spans="1:11" x14ac:dyDescent="0.25">
      <c r="A11372" t="s">
        <v>129</v>
      </c>
      <c r="B11372" t="s">
        <v>65</v>
      </c>
      <c r="C11372">
        <v>1</v>
      </c>
      <c r="D11372">
        <v>4</v>
      </c>
      <c r="E11372">
        <v>27</v>
      </c>
      <c r="F11372">
        <v>59</v>
      </c>
      <c r="G11372" s="1">
        <f t="shared" si="708"/>
        <v>0.87096774193548387</v>
      </c>
      <c r="H11372" s="4">
        <f t="shared" si="709"/>
        <v>0</v>
      </c>
      <c r="I11372" s="5">
        <f>IF(OR(AND(F11372&gt;=50,G11372&gt;SUMIF(SeasonTotals!A$2:A$9,A11372,SeasonTotals!F$2:F$9)),AND(G11372&gt;0.885,F11372&gt;=50,D11372&lt;3)),1,0)</f>
        <v>0</v>
      </c>
      <c r="J11372" s="4">
        <f t="shared" si="710"/>
        <v>0</v>
      </c>
      <c r="K11372" s="5">
        <f t="shared" si="711"/>
        <v>0</v>
      </c>
    </row>
    <row r="11373" spans="1:11" x14ac:dyDescent="0.25">
      <c r="A11373" t="s">
        <v>129</v>
      </c>
      <c r="B11373" t="s">
        <v>65</v>
      </c>
      <c r="C11373">
        <v>1</v>
      </c>
      <c r="D11373">
        <v>4</v>
      </c>
      <c r="E11373">
        <v>23</v>
      </c>
      <c r="F11373">
        <v>61</v>
      </c>
      <c r="G11373" s="1">
        <f t="shared" si="708"/>
        <v>0.85185185185185186</v>
      </c>
      <c r="H11373" s="4">
        <f t="shared" si="709"/>
        <v>0</v>
      </c>
      <c r="I11373" s="5">
        <f>IF(OR(AND(F11373&gt;=50,G11373&gt;SUMIF(SeasonTotals!A$2:A$9,A11373,SeasonTotals!F$2:F$9)),AND(G11373&gt;0.885,F11373&gt;=50,D11373&lt;3)),1,0)</f>
        <v>0</v>
      </c>
      <c r="J11373" s="4">
        <f t="shared" si="710"/>
        <v>0</v>
      </c>
      <c r="K11373" s="5">
        <f t="shared" si="711"/>
        <v>0</v>
      </c>
    </row>
    <row r="11374" spans="1:11" x14ac:dyDescent="0.25">
      <c r="A11374" t="s">
        <v>129</v>
      </c>
      <c r="B11374" t="s">
        <v>65</v>
      </c>
      <c r="C11374">
        <v>1</v>
      </c>
      <c r="D11374">
        <v>2</v>
      </c>
      <c r="E11374">
        <v>26</v>
      </c>
      <c r="F11374">
        <v>60</v>
      </c>
      <c r="G11374" s="1">
        <f t="shared" si="708"/>
        <v>0.9285714285714286</v>
      </c>
      <c r="H11374" s="4">
        <f t="shared" si="709"/>
        <v>1</v>
      </c>
      <c r="I11374" s="5">
        <f>IF(OR(AND(F11374&gt;=50,G11374&gt;SUMIF(SeasonTotals!A$2:A$9,A11374,SeasonTotals!F$2:F$9)),AND(G11374&gt;0.885,F11374&gt;=50,D11374&lt;3)),1,0)</f>
        <v>1</v>
      </c>
      <c r="J11374" s="4">
        <f t="shared" si="710"/>
        <v>0</v>
      </c>
      <c r="K11374" s="5">
        <f t="shared" si="711"/>
        <v>0</v>
      </c>
    </row>
    <row r="11375" spans="1:11" x14ac:dyDescent="0.25">
      <c r="A11375" t="s">
        <v>129</v>
      </c>
      <c r="B11375" t="s">
        <v>65</v>
      </c>
      <c r="C11375">
        <v>1</v>
      </c>
      <c r="D11375">
        <v>3</v>
      </c>
      <c r="E11375">
        <v>5</v>
      </c>
      <c r="F11375">
        <v>6</v>
      </c>
      <c r="G11375" s="1">
        <f t="shared" si="708"/>
        <v>0.625</v>
      </c>
      <c r="H11375" s="4">
        <f t="shared" si="709"/>
        <v>0</v>
      </c>
      <c r="I11375" s="5">
        <f>IF(OR(AND(F11375&gt;=50,G11375&gt;SUMIF(SeasonTotals!A$2:A$9,A11375,SeasonTotals!F$2:F$9)),AND(G11375&gt;0.885,F11375&gt;=50,D11375&lt;3)),1,0)</f>
        <v>0</v>
      </c>
      <c r="J11375" s="4">
        <f t="shared" si="710"/>
        <v>1</v>
      </c>
      <c r="K11375" s="5">
        <f t="shared" si="711"/>
        <v>1</v>
      </c>
    </row>
    <row r="11376" spans="1:11" x14ac:dyDescent="0.25">
      <c r="A11376" t="s">
        <v>129</v>
      </c>
      <c r="B11376" t="s">
        <v>65</v>
      </c>
      <c r="C11376">
        <v>1</v>
      </c>
      <c r="D11376">
        <v>2</v>
      </c>
      <c r="E11376">
        <v>27</v>
      </c>
      <c r="F11376">
        <v>63</v>
      </c>
      <c r="G11376" s="1">
        <f t="shared" si="708"/>
        <v>0.93103448275862066</v>
      </c>
      <c r="H11376" s="4">
        <f t="shared" si="709"/>
        <v>1</v>
      </c>
      <c r="I11376" s="5">
        <f>IF(OR(AND(F11376&gt;=50,G11376&gt;SUMIF(SeasonTotals!A$2:A$9,A11376,SeasonTotals!F$2:F$9)),AND(G11376&gt;0.885,F11376&gt;=50,D11376&lt;3)),1,0)</f>
        <v>1</v>
      </c>
      <c r="J11376" s="4">
        <f t="shared" si="710"/>
        <v>0</v>
      </c>
      <c r="K11376" s="5">
        <f t="shared" si="711"/>
        <v>0</v>
      </c>
    </row>
    <row r="11377" spans="1:11" x14ac:dyDescent="0.25">
      <c r="A11377" t="s">
        <v>129</v>
      </c>
      <c r="B11377" t="s">
        <v>65</v>
      </c>
      <c r="C11377">
        <v>1</v>
      </c>
      <c r="D11377">
        <v>1</v>
      </c>
      <c r="E11377">
        <v>31</v>
      </c>
      <c r="F11377">
        <v>60</v>
      </c>
      <c r="G11377" s="1">
        <f t="shared" si="708"/>
        <v>0.96875</v>
      </c>
      <c r="H11377" s="4">
        <f t="shared" si="709"/>
        <v>1</v>
      </c>
      <c r="I11377" s="5">
        <f>IF(OR(AND(F11377&gt;=50,G11377&gt;SUMIF(SeasonTotals!A$2:A$9,A11377,SeasonTotals!F$2:F$9)),AND(G11377&gt;0.885,F11377&gt;=50,D11377&lt;3)),1,0)</f>
        <v>1</v>
      </c>
      <c r="J11377" s="4">
        <f t="shared" si="710"/>
        <v>0</v>
      </c>
      <c r="K11377" s="5">
        <f t="shared" si="711"/>
        <v>0</v>
      </c>
    </row>
    <row r="11378" spans="1:11" x14ac:dyDescent="0.25">
      <c r="A11378" t="s">
        <v>129</v>
      </c>
      <c r="B11378" t="s">
        <v>65</v>
      </c>
      <c r="C11378">
        <v>1</v>
      </c>
      <c r="D11378">
        <v>3</v>
      </c>
      <c r="E11378">
        <v>31</v>
      </c>
      <c r="F11378">
        <v>60</v>
      </c>
      <c r="G11378" s="1">
        <f t="shared" si="708"/>
        <v>0.91176470588235292</v>
      </c>
      <c r="H11378" s="4">
        <f t="shared" si="709"/>
        <v>0</v>
      </c>
      <c r="I11378" s="5">
        <f>IF(OR(AND(F11378&gt;=50,G11378&gt;SUMIF(SeasonTotals!A$2:A$9,A11378,SeasonTotals!F$2:F$9)),AND(G11378&gt;0.885,F11378&gt;=50,D11378&lt;3)),1,0)</f>
        <v>0</v>
      </c>
      <c r="J11378" s="4">
        <f t="shared" si="710"/>
        <v>0</v>
      </c>
      <c r="K11378" s="5">
        <f t="shared" si="711"/>
        <v>0</v>
      </c>
    </row>
    <row r="11379" spans="1:11" x14ac:dyDescent="0.25">
      <c r="A11379" t="s">
        <v>129</v>
      </c>
      <c r="B11379" t="s">
        <v>65</v>
      </c>
      <c r="C11379">
        <v>1</v>
      </c>
      <c r="D11379">
        <v>2</v>
      </c>
      <c r="E11379">
        <v>24</v>
      </c>
      <c r="F11379">
        <v>60</v>
      </c>
      <c r="G11379" s="1">
        <f t="shared" si="708"/>
        <v>0.92307692307692313</v>
      </c>
      <c r="H11379" s="4">
        <f t="shared" si="709"/>
        <v>1</v>
      </c>
      <c r="I11379" s="5">
        <f>IF(OR(AND(F11379&gt;=50,G11379&gt;SUMIF(SeasonTotals!A$2:A$9,A11379,SeasonTotals!F$2:F$9)),AND(G11379&gt;0.885,F11379&gt;=50,D11379&lt;3)),1,0)</f>
        <v>1</v>
      </c>
      <c r="J11379" s="4">
        <f t="shared" si="710"/>
        <v>0</v>
      </c>
      <c r="K11379" s="5">
        <f t="shared" si="711"/>
        <v>0</v>
      </c>
    </row>
    <row r="11380" spans="1:11" x14ac:dyDescent="0.25">
      <c r="A11380" t="s">
        <v>129</v>
      </c>
      <c r="B11380" t="s">
        <v>65</v>
      </c>
      <c r="C11380">
        <v>1</v>
      </c>
      <c r="D11380">
        <v>4</v>
      </c>
      <c r="E11380">
        <v>17</v>
      </c>
      <c r="F11380">
        <v>34</v>
      </c>
      <c r="G11380" s="1">
        <f t="shared" si="708"/>
        <v>0.80952380952380953</v>
      </c>
      <c r="H11380" s="4">
        <f t="shared" si="709"/>
        <v>0</v>
      </c>
      <c r="I11380" s="5">
        <f>IF(OR(AND(F11380&gt;=50,G11380&gt;SUMIF(SeasonTotals!A$2:A$9,A11380,SeasonTotals!F$2:F$9)),AND(G11380&gt;0.885,F11380&gt;=50,D11380&lt;3)),1,0)</f>
        <v>0</v>
      </c>
      <c r="J11380" s="4">
        <f t="shared" si="710"/>
        <v>1</v>
      </c>
      <c r="K11380" s="5">
        <f t="shared" si="711"/>
        <v>1</v>
      </c>
    </row>
    <row r="11381" spans="1:11" x14ac:dyDescent="0.25">
      <c r="A11381" t="s">
        <v>129</v>
      </c>
      <c r="B11381" t="s">
        <v>65</v>
      </c>
      <c r="C11381">
        <v>1</v>
      </c>
      <c r="D11381">
        <v>3</v>
      </c>
      <c r="E11381">
        <v>25</v>
      </c>
      <c r="F11381">
        <v>59</v>
      </c>
      <c r="G11381" s="1">
        <f t="shared" si="708"/>
        <v>0.8928571428571429</v>
      </c>
      <c r="H11381" s="4">
        <f t="shared" si="709"/>
        <v>0</v>
      </c>
      <c r="I11381" s="5">
        <f>IF(OR(AND(F11381&gt;=50,G11381&gt;SUMIF(SeasonTotals!A$2:A$9,A11381,SeasonTotals!F$2:F$9)),AND(G11381&gt;0.885,F11381&gt;=50,D11381&lt;3)),1,0)</f>
        <v>0</v>
      </c>
      <c r="J11381" s="4">
        <f t="shared" si="710"/>
        <v>0</v>
      </c>
      <c r="K11381" s="5">
        <f t="shared" si="711"/>
        <v>0</v>
      </c>
    </row>
    <row r="11382" spans="1:11" x14ac:dyDescent="0.25">
      <c r="A11382" t="s">
        <v>129</v>
      </c>
      <c r="B11382" t="s">
        <v>65</v>
      </c>
      <c r="C11382">
        <v>1</v>
      </c>
      <c r="D11382">
        <v>3</v>
      </c>
      <c r="E11382">
        <v>5</v>
      </c>
      <c r="F11382">
        <v>15</v>
      </c>
      <c r="G11382" s="1">
        <f t="shared" si="708"/>
        <v>0.625</v>
      </c>
      <c r="H11382" s="4">
        <f t="shared" si="709"/>
        <v>0</v>
      </c>
      <c r="I11382" s="5">
        <f>IF(OR(AND(F11382&gt;=50,G11382&gt;SUMIF(SeasonTotals!A$2:A$9,A11382,SeasonTotals!F$2:F$9)),AND(G11382&gt;0.885,F11382&gt;=50,D11382&lt;3)),1,0)</f>
        <v>0</v>
      </c>
      <c r="J11382" s="4">
        <f t="shared" si="710"/>
        <v>1</v>
      </c>
      <c r="K11382" s="5">
        <f t="shared" si="711"/>
        <v>1</v>
      </c>
    </row>
    <row r="11383" spans="1:11" x14ac:dyDescent="0.25">
      <c r="A11383" t="s">
        <v>129</v>
      </c>
      <c r="B11383" t="s">
        <v>65</v>
      </c>
      <c r="C11383">
        <v>1</v>
      </c>
      <c r="D11383">
        <v>5</v>
      </c>
      <c r="E11383">
        <v>38</v>
      </c>
      <c r="F11383">
        <v>59</v>
      </c>
      <c r="G11383" s="1">
        <f t="shared" si="708"/>
        <v>0.88372093023255816</v>
      </c>
      <c r="H11383" s="4">
        <f t="shared" si="709"/>
        <v>0</v>
      </c>
      <c r="I11383" s="5">
        <f>IF(OR(AND(F11383&gt;=50,G11383&gt;SUMIF(SeasonTotals!A$2:A$9,A11383,SeasonTotals!F$2:F$9)),AND(G11383&gt;0.885,F11383&gt;=50,D11383&lt;3)),1,0)</f>
        <v>0</v>
      </c>
      <c r="J11383" s="4">
        <f t="shared" si="710"/>
        <v>0</v>
      </c>
      <c r="K11383" s="5">
        <f t="shared" si="711"/>
        <v>0</v>
      </c>
    </row>
    <row r="11384" spans="1:11" x14ac:dyDescent="0.25">
      <c r="A11384" t="s">
        <v>129</v>
      </c>
      <c r="B11384" t="s">
        <v>65</v>
      </c>
      <c r="C11384">
        <v>1</v>
      </c>
      <c r="D11384">
        <v>3</v>
      </c>
      <c r="E11384">
        <v>26</v>
      </c>
      <c r="F11384">
        <v>60</v>
      </c>
      <c r="G11384" s="1">
        <f t="shared" si="708"/>
        <v>0.89655172413793105</v>
      </c>
      <c r="H11384" s="4">
        <f t="shared" si="709"/>
        <v>0</v>
      </c>
      <c r="I11384" s="5">
        <f>IF(OR(AND(F11384&gt;=50,G11384&gt;SUMIF(SeasonTotals!A$2:A$9,A11384,SeasonTotals!F$2:F$9)),AND(G11384&gt;0.885,F11384&gt;=50,D11384&lt;3)),1,0)</f>
        <v>0</v>
      </c>
      <c r="J11384" s="4">
        <f t="shared" si="710"/>
        <v>0</v>
      </c>
      <c r="K11384" s="5">
        <f t="shared" si="711"/>
        <v>0</v>
      </c>
    </row>
    <row r="11385" spans="1:11" x14ac:dyDescent="0.25">
      <c r="A11385" t="s">
        <v>129</v>
      </c>
      <c r="B11385" t="s">
        <v>65</v>
      </c>
      <c r="C11385">
        <v>1</v>
      </c>
      <c r="D11385">
        <v>1</v>
      </c>
      <c r="E11385">
        <v>27</v>
      </c>
      <c r="F11385">
        <v>60</v>
      </c>
      <c r="G11385" s="1">
        <f t="shared" si="708"/>
        <v>0.9642857142857143</v>
      </c>
      <c r="H11385" s="4">
        <f t="shared" si="709"/>
        <v>1</v>
      </c>
      <c r="I11385" s="5">
        <f>IF(OR(AND(F11385&gt;=50,G11385&gt;SUMIF(SeasonTotals!A$2:A$9,A11385,SeasonTotals!F$2:F$9)),AND(G11385&gt;0.885,F11385&gt;=50,D11385&lt;3)),1,0)</f>
        <v>1</v>
      </c>
      <c r="J11385" s="4">
        <f t="shared" si="710"/>
        <v>0</v>
      </c>
      <c r="K11385" s="5">
        <f t="shared" si="711"/>
        <v>0</v>
      </c>
    </row>
    <row r="11386" spans="1:11" x14ac:dyDescent="0.25">
      <c r="A11386" t="s">
        <v>129</v>
      </c>
      <c r="B11386" t="s">
        <v>65</v>
      </c>
      <c r="C11386">
        <v>1</v>
      </c>
      <c r="D11386">
        <v>2</v>
      </c>
      <c r="E11386">
        <v>22</v>
      </c>
      <c r="F11386">
        <v>59</v>
      </c>
      <c r="G11386" s="1">
        <f t="shared" si="708"/>
        <v>0.91666666666666663</v>
      </c>
      <c r="H11386" s="4">
        <f t="shared" si="709"/>
        <v>1</v>
      </c>
      <c r="I11386" s="5">
        <f>IF(OR(AND(F11386&gt;=50,G11386&gt;SUMIF(SeasonTotals!A$2:A$9,A11386,SeasonTotals!F$2:F$9)),AND(G11386&gt;0.885,F11386&gt;=50,D11386&lt;3)),1,0)</f>
        <v>1</v>
      </c>
      <c r="J11386" s="4">
        <f t="shared" si="710"/>
        <v>0</v>
      </c>
      <c r="K11386" s="5">
        <f t="shared" si="711"/>
        <v>0</v>
      </c>
    </row>
    <row r="11387" spans="1:11" x14ac:dyDescent="0.25">
      <c r="A11387" t="s">
        <v>129</v>
      </c>
      <c r="B11387" t="s">
        <v>65</v>
      </c>
      <c r="C11387">
        <v>1</v>
      </c>
      <c r="D11387">
        <v>3</v>
      </c>
      <c r="E11387">
        <v>27</v>
      </c>
      <c r="F11387">
        <v>62</v>
      </c>
      <c r="G11387" s="1">
        <f t="shared" si="708"/>
        <v>0.9</v>
      </c>
      <c r="H11387" s="4">
        <f t="shared" si="709"/>
        <v>0</v>
      </c>
      <c r="I11387" s="5">
        <f>IF(OR(AND(F11387&gt;=50,G11387&gt;SUMIF(SeasonTotals!A$2:A$9,A11387,SeasonTotals!F$2:F$9)),AND(G11387&gt;0.885,F11387&gt;=50,D11387&lt;3)),1,0)</f>
        <v>0</v>
      </c>
      <c r="J11387" s="4">
        <f t="shared" si="710"/>
        <v>0</v>
      </c>
      <c r="K11387" s="5">
        <f t="shared" si="711"/>
        <v>0</v>
      </c>
    </row>
    <row r="11388" spans="1:11" x14ac:dyDescent="0.25">
      <c r="A11388" t="s">
        <v>129</v>
      </c>
      <c r="B11388" t="s">
        <v>65</v>
      </c>
      <c r="C11388">
        <v>1</v>
      </c>
      <c r="D11388">
        <v>2</v>
      </c>
      <c r="E11388">
        <v>22</v>
      </c>
      <c r="F11388">
        <v>63</v>
      </c>
      <c r="G11388" s="1">
        <f t="shared" si="708"/>
        <v>0.91666666666666663</v>
      </c>
      <c r="H11388" s="4">
        <f t="shared" si="709"/>
        <v>1</v>
      </c>
      <c r="I11388" s="5">
        <f>IF(OR(AND(F11388&gt;=50,G11388&gt;SUMIF(SeasonTotals!A$2:A$9,A11388,SeasonTotals!F$2:F$9)),AND(G11388&gt;0.885,F11388&gt;=50,D11388&lt;3)),1,0)</f>
        <v>1</v>
      </c>
      <c r="J11388" s="4">
        <f t="shared" si="710"/>
        <v>0</v>
      </c>
      <c r="K11388" s="5">
        <f t="shared" si="711"/>
        <v>0</v>
      </c>
    </row>
    <row r="11389" spans="1:11" x14ac:dyDescent="0.25">
      <c r="A11389" t="s">
        <v>129</v>
      </c>
      <c r="B11389" t="s">
        <v>65</v>
      </c>
      <c r="C11389">
        <v>1</v>
      </c>
      <c r="D11389">
        <v>3</v>
      </c>
      <c r="E11389">
        <v>17</v>
      </c>
      <c r="F11389">
        <v>60</v>
      </c>
      <c r="G11389" s="1">
        <f t="shared" si="708"/>
        <v>0.85</v>
      </c>
      <c r="H11389" s="4">
        <f t="shared" si="709"/>
        <v>0</v>
      </c>
      <c r="I11389" s="5">
        <f>IF(OR(AND(F11389&gt;=50,G11389&gt;SUMIF(SeasonTotals!A$2:A$9,A11389,SeasonTotals!F$2:F$9)),AND(G11389&gt;0.885,F11389&gt;=50,D11389&lt;3)),1,0)</f>
        <v>0</v>
      </c>
      <c r="J11389" s="4">
        <f t="shared" si="710"/>
        <v>0</v>
      </c>
      <c r="K11389" s="5">
        <f t="shared" si="711"/>
        <v>0</v>
      </c>
    </row>
    <row r="11390" spans="1:11" x14ac:dyDescent="0.25">
      <c r="A11390" t="s">
        <v>129</v>
      </c>
      <c r="B11390" t="s">
        <v>65</v>
      </c>
      <c r="C11390">
        <v>1</v>
      </c>
      <c r="D11390">
        <v>4</v>
      </c>
      <c r="E11390">
        <v>27</v>
      </c>
      <c r="F11390">
        <v>63</v>
      </c>
      <c r="G11390" s="1">
        <f t="shared" si="708"/>
        <v>0.87096774193548387</v>
      </c>
      <c r="H11390" s="4">
        <f t="shared" si="709"/>
        <v>0</v>
      </c>
      <c r="I11390" s="5">
        <f>IF(OR(AND(F11390&gt;=50,G11390&gt;SUMIF(SeasonTotals!A$2:A$9,A11390,SeasonTotals!F$2:F$9)),AND(G11390&gt;0.885,F11390&gt;=50,D11390&lt;3)),1,0)</f>
        <v>0</v>
      </c>
      <c r="J11390" s="4">
        <f t="shared" si="710"/>
        <v>0</v>
      </c>
      <c r="K11390" s="5">
        <f t="shared" si="711"/>
        <v>0</v>
      </c>
    </row>
    <row r="11391" spans="1:11" x14ac:dyDescent="0.25">
      <c r="A11391" t="s">
        <v>129</v>
      </c>
      <c r="B11391" t="s">
        <v>65</v>
      </c>
      <c r="C11391">
        <v>1</v>
      </c>
      <c r="D11391">
        <v>1</v>
      </c>
      <c r="E11391">
        <v>26</v>
      </c>
      <c r="F11391">
        <v>60</v>
      </c>
      <c r="G11391" s="1">
        <f t="shared" si="708"/>
        <v>0.96296296296296291</v>
      </c>
      <c r="H11391" s="4">
        <f t="shared" si="709"/>
        <v>1</v>
      </c>
      <c r="I11391" s="5">
        <f>IF(OR(AND(F11391&gt;=50,G11391&gt;SUMIF(SeasonTotals!A$2:A$9,A11391,SeasonTotals!F$2:F$9)),AND(G11391&gt;0.885,F11391&gt;=50,D11391&lt;3)),1,0)</f>
        <v>1</v>
      </c>
      <c r="J11391" s="4">
        <f t="shared" si="710"/>
        <v>0</v>
      </c>
      <c r="K11391" s="5">
        <f t="shared" si="711"/>
        <v>0</v>
      </c>
    </row>
    <row r="11392" spans="1:11" x14ac:dyDescent="0.25">
      <c r="A11392" t="s">
        <v>129</v>
      </c>
      <c r="B11392" t="s">
        <v>65</v>
      </c>
      <c r="C11392">
        <v>1</v>
      </c>
      <c r="D11392">
        <v>4</v>
      </c>
      <c r="E11392">
        <v>37</v>
      </c>
      <c r="F11392">
        <v>58</v>
      </c>
      <c r="G11392" s="1">
        <f t="shared" si="708"/>
        <v>0.90243902439024393</v>
      </c>
      <c r="H11392" s="4">
        <f t="shared" si="709"/>
        <v>0</v>
      </c>
      <c r="I11392" s="5">
        <f>IF(OR(AND(F11392&gt;=50,G11392&gt;SUMIF(SeasonTotals!A$2:A$9,A11392,SeasonTotals!F$2:F$9)),AND(G11392&gt;0.885,F11392&gt;=50,D11392&lt;3)),1,0)</f>
        <v>0</v>
      </c>
      <c r="J11392" s="4">
        <f t="shared" si="710"/>
        <v>0</v>
      </c>
      <c r="K11392" s="5">
        <f t="shared" si="711"/>
        <v>0</v>
      </c>
    </row>
    <row r="11393" spans="1:11" x14ac:dyDescent="0.25">
      <c r="A11393" t="s">
        <v>129</v>
      </c>
      <c r="B11393" t="s">
        <v>65</v>
      </c>
      <c r="C11393">
        <v>1</v>
      </c>
      <c r="D11393">
        <v>3</v>
      </c>
      <c r="E11393">
        <v>23</v>
      </c>
      <c r="F11393">
        <v>58</v>
      </c>
      <c r="G11393" s="1">
        <f t="shared" si="708"/>
        <v>0.88461538461538458</v>
      </c>
      <c r="H11393" s="4">
        <f t="shared" si="709"/>
        <v>0</v>
      </c>
      <c r="I11393" s="5">
        <f>IF(OR(AND(F11393&gt;=50,G11393&gt;SUMIF(SeasonTotals!A$2:A$9,A11393,SeasonTotals!F$2:F$9)),AND(G11393&gt;0.885,F11393&gt;=50,D11393&lt;3)),1,0)</f>
        <v>0</v>
      </c>
      <c r="J11393" s="4">
        <f t="shared" si="710"/>
        <v>0</v>
      </c>
      <c r="K11393" s="5">
        <f t="shared" si="711"/>
        <v>0</v>
      </c>
    </row>
    <row r="11394" spans="1:11" x14ac:dyDescent="0.25">
      <c r="A11394" t="s">
        <v>129</v>
      </c>
      <c r="B11394" t="s">
        <v>65</v>
      </c>
      <c r="C11394">
        <v>1</v>
      </c>
      <c r="D11394">
        <v>1</v>
      </c>
      <c r="E11394">
        <v>23</v>
      </c>
      <c r="F11394">
        <v>60</v>
      </c>
      <c r="G11394" s="1">
        <f t="shared" ref="G11394:G11457" si="712">E11394/MAX(1,SUM(D11394:E11394))</f>
        <v>0.95833333333333337</v>
      </c>
      <c r="H11394" s="4">
        <f t="shared" ref="H11394:H11457" si="713">IF(AND(F11394&gt;=50,OR(G11394&gt;0.913,AND(G11394&gt;0.885,D11394&lt;3))),1,0)</f>
        <v>1</v>
      </c>
      <c r="I11394" s="5">
        <f>IF(OR(AND(F11394&gt;=50,G11394&gt;SUMIF(SeasonTotals!A$2:A$9,A11394,SeasonTotals!F$2:F$9)),AND(G11394&gt;0.885,F11394&gt;=50,D11394&lt;3)),1,0)</f>
        <v>1</v>
      </c>
      <c r="J11394" s="4">
        <f t="shared" ref="J11394:J11457" si="714">IF(G11394&lt;0.85,1,0)</f>
        <v>0</v>
      </c>
      <c r="K11394" s="5">
        <f t="shared" ref="K11394:K11457" si="715">IF(F11394&lt;55,1,0)</f>
        <v>0</v>
      </c>
    </row>
    <row r="11395" spans="1:11" x14ac:dyDescent="0.25">
      <c r="A11395" t="s">
        <v>129</v>
      </c>
      <c r="B11395" t="s">
        <v>65</v>
      </c>
      <c r="C11395">
        <v>1</v>
      </c>
      <c r="D11395">
        <v>2</v>
      </c>
      <c r="E11395">
        <v>28</v>
      </c>
      <c r="F11395">
        <v>60</v>
      </c>
      <c r="G11395" s="1">
        <f t="shared" si="712"/>
        <v>0.93333333333333335</v>
      </c>
      <c r="H11395" s="4">
        <f t="shared" si="713"/>
        <v>1</v>
      </c>
      <c r="I11395" s="5">
        <f>IF(OR(AND(F11395&gt;=50,G11395&gt;SUMIF(SeasonTotals!A$2:A$9,A11395,SeasonTotals!F$2:F$9)),AND(G11395&gt;0.885,F11395&gt;=50,D11395&lt;3)),1,0)</f>
        <v>1</v>
      </c>
      <c r="J11395" s="4">
        <f t="shared" si="714"/>
        <v>0</v>
      </c>
      <c r="K11395" s="5">
        <f t="shared" si="715"/>
        <v>0</v>
      </c>
    </row>
    <row r="11396" spans="1:11" x14ac:dyDescent="0.25">
      <c r="A11396" t="s">
        <v>129</v>
      </c>
      <c r="B11396" t="s">
        <v>65</v>
      </c>
      <c r="C11396">
        <v>1</v>
      </c>
      <c r="D11396">
        <v>4</v>
      </c>
      <c r="E11396">
        <v>14</v>
      </c>
      <c r="F11396">
        <v>23</v>
      </c>
      <c r="G11396" s="1">
        <f t="shared" si="712"/>
        <v>0.77777777777777779</v>
      </c>
      <c r="H11396" s="4">
        <f t="shared" si="713"/>
        <v>0</v>
      </c>
      <c r="I11396" s="5">
        <f>IF(OR(AND(F11396&gt;=50,G11396&gt;SUMIF(SeasonTotals!A$2:A$9,A11396,SeasonTotals!F$2:F$9)),AND(G11396&gt;0.885,F11396&gt;=50,D11396&lt;3)),1,0)</f>
        <v>0</v>
      </c>
      <c r="J11396" s="4">
        <f t="shared" si="714"/>
        <v>1</v>
      </c>
      <c r="K11396" s="5">
        <f t="shared" si="715"/>
        <v>1</v>
      </c>
    </row>
    <row r="11397" spans="1:11" x14ac:dyDescent="0.25">
      <c r="A11397" t="s">
        <v>129</v>
      </c>
      <c r="B11397" t="s">
        <v>65</v>
      </c>
      <c r="C11397">
        <v>1</v>
      </c>
      <c r="D11397">
        <v>3</v>
      </c>
      <c r="E11397">
        <v>19</v>
      </c>
      <c r="F11397">
        <v>60</v>
      </c>
      <c r="G11397" s="1">
        <f t="shared" si="712"/>
        <v>0.86363636363636365</v>
      </c>
      <c r="H11397" s="4">
        <f t="shared" si="713"/>
        <v>0</v>
      </c>
      <c r="I11397" s="5">
        <f>IF(OR(AND(F11397&gt;=50,G11397&gt;SUMIF(SeasonTotals!A$2:A$9,A11397,SeasonTotals!F$2:F$9)),AND(G11397&gt;0.885,F11397&gt;=50,D11397&lt;3)),1,0)</f>
        <v>0</v>
      </c>
      <c r="J11397" s="4">
        <f t="shared" si="714"/>
        <v>0</v>
      </c>
      <c r="K11397" s="5">
        <f t="shared" si="715"/>
        <v>0</v>
      </c>
    </row>
    <row r="11398" spans="1:11" x14ac:dyDescent="0.25">
      <c r="A11398" t="s">
        <v>129</v>
      </c>
      <c r="B11398" t="s">
        <v>65</v>
      </c>
      <c r="C11398">
        <v>1</v>
      </c>
      <c r="D11398">
        <v>1</v>
      </c>
      <c r="E11398">
        <v>23</v>
      </c>
      <c r="F11398">
        <v>60</v>
      </c>
      <c r="G11398" s="1">
        <f t="shared" si="712"/>
        <v>0.95833333333333337</v>
      </c>
      <c r="H11398" s="4">
        <f t="shared" si="713"/>
        <v>1</v>
      </c>
      <c r="I11398" s="5">
        <f>IF(OR(AND(F11398&gt;=50,G11398&gt;SUMIF(SeasonTotals!A$2:A$9,A11398,SeasonTotals!F$2:F$9)),AND(G11398&gt;0.885,F11398&gt;=50,D11398&lt;3)),1,0)</f>
        <v>1</v>
      </c>
      <c r="J11398" s="4">
        <f t="shared" si="714"/>
        <v>0</v>
      </c>
      <c r="K11398" s="5">
        <f t="shared" si="715"/>
        <v>0</v>
      </c>
    </row>
    <row r="11399" spans="1:11" x14ac:dyDescent="0.25">
      <c r="A11399" t="s">
        <v>129</v>
      </c>
      <c r="B11399" t="s">
        <v>65</v>
      </c>
      <c r="C11399">
        <v>1</v>
      </c>
      <c r="D11399">
        <v>3</v>
      </c>
      <c r="E11399">
        <v>16</v>
      </c>
      <c r="F11399">
        <v>62</v>
      </c>
      <c r="G11399" s="1">
        <f t="shared" si="712"/>
        <v>0.84210526315789469</v>
      </c>
      <c r="H11399" s="4">
        <f t="shared" si="713"/>
        <v>0</v>
      </c>
      <c r="I11399" s="5">
        <f>IF(OR(AND(F11399&gt;=50,G11399&gt;SUMIF(SeasonTotals!A$2:A$9,A11399,SeasonTotals!F$2:F$9)),AND(G11399&gt;0.885,F11399&gt;=50,D11399&lt;3)),1,0)</f>
        <v>0</v>
      </c>
      <c r="J11399" s="4">
        <f t="shared" si="714"/>
        <v>1</v>
      </c>
      <c r="K11399" s="5">
        <f t="shared" si="715"/>
        <v>0</v>
      </c>
    </row>
    <row r="11400" spans="1:11" x14ac:dyDescent="0.25">
      <c r="A11400" t="s">
        <v>129</v>
      </c>
      <c r="B11400" t="s">
        <v>65</v>
      </c>
      <c r="C11400">
        <v>1</v>
      </c>
      <c r="D11400">
        <v>3</v>
      </c>
      <c r="E11400">
        <v>25</v>
      </c>
      <c r="F11400">
        <v>63</v>
      </c>
      <c r="G11400" s="1">
        <f t="shared" si="712"/>
        <v>0.8928571428571429</v>
      </c>
      <c r="H11400" s="4">
        <f t="shared" si="713"/>
        <v>0</v>
      </c>
      <c r="I11400" s="5">
        <f>IF(OR(AND(F11400&gt;=50,G11400&gt;SUMIF(SeasonTotals!A$2:A$9,A11400,SeasonTotals!F$2:F$9)),AND(G11400&gt;0.885,F11400&gt;=50,D11400&lt;3)),1,0)</f>
        <v>0</v>
      </c>
      <c r="J11400" s="4">
        <f t="shared" si="714"/>
        <v>0</v>
      </c>
      <c r="K11400" s="5">
        <f t="shared" si="715"/>
        <v>0</v>
      </c>
    </row>
    <row r="11401" spans="1:11" x14ac:dyDescent="0.25">
      <c r="A11401" t="s">
        <v>129</v>
      </c>
      <c r="B11401" t="s">
        <v>65</v>
      </c>
      <c r="C11401">
        <v>1</v>
      </c>
      <c r="D11401">
        <v>0</v>
      </c>
      <c r="E11401">
        <v>3</v>
      </c>
      <c r="F11401">
        <v>4</v>
      </c>
      <c r="G11401" s="1">
        <f t="shared" si="712"/>
        <v>1</v>
      </c>
      <c r="H11401" s="4">
        <f t="shared" si="713"/>
        <v>0</v>
      </c>
      <c r="I11401" s="5">
        <f>IF(OR(AND(F11401&gt;=50,G11401&gt;SUMIF(SeasonTotals!A$2:A$9,A11401,SeasonTotals!F$2:F$9)),AND(G11401&gt;0.885,F11401&gt;=50,D11401&lt;3)),1,0)</f>
        <v>0</v>
      </c>
      <c r="J11401" s="4">
        <f t="shared" si="714"/>
        <v>0</v>
      </c>
      <c r="K11401" s="5">
        <f t="shared" si="715"/>
        <v>1</v>
      </c>
    </row>
    <row r="11402" spans="1:11" x14ac:dyDescent="0.25">
      <c r="A11402" t="s">
        <v>129</v>
      </c>
      <c r="B11402" t="s">
        <v>138</v>
      </c>
      <c r="C11402">
        <v>1</v>
      </c>
      <c r="D11402">
        <v>2</v>
      </c>
      <c r="E11402">
        <v>42</v>
      </c>
      <c r="F11402">
        <v>60</v>
      </c>
      <c r="G11402" s="1">
        <f t="shared" si="712"/>
        <v>0.95454545454545459</v>
      </c>
      <c r="H11402" s="4">
        <f t="shared" si="713"/>
        <v>1</v>
      </c>
      <c r="I11402" s="5">
        <f>IF(OR(AND(F11402&gt;=50,G11402&gt;SUMIF(SeasonTotals!A$2:A$9,A11402,SeasonTotals!F$2:F$9)),AND(G11402&gt;0.885,F11402&gt;=50,D11402&lt;3)),1,0)</f>
        <v>1</v>
      </c>
      <c r="J11402" s="4">
        <f t="shared" si="714"/>
        <v>0</v>
      </c>
      <c r="K11402" s="5">
        <f t="shared" si="715"/>
        <v>0</v>
      </c>
    </row>
    <row r="11403" spans="1:11" x14ac:dyDescent="0.25">
      <c r="A11403" t="s">
        <v>129</v>
      </c>
      <c r="B11403" t="s">
        <v>138</v>
      </c>
      <c r="C11403">
        <v>1</v>
      </c>
      <c r="D11403">
        <v>2</v>
      </c>
      <c r="E11403">
        <v>34</v>
      </c>
      <c r="F11403">
        <v>58</v>
      </c>
      <c r="G11403" s="1">
        <f t="shared" si="712"/>
        <v>0.94444444444444442</v>
      </c>
      <c r="H11403" s="4">
        <f t="shared" si="713"/>
        <v>1</v>
      </c>
      <c r="I11403" s="5">
        <f>IF(OR(AND(F11403&gt;=50,G11403&gt;SUMIF(SeasonTotals!A$2:A$9,A11403,SeasonTotals!F$2:F$9)),AND(G11403&gt;0.885,F11403&gt;=50,D11403&lt;3)),1,0)</f>
        <v>1</v>
      </c>
      <c r="J11403" s="4">
        <f t="shared" si="714"/>
        <v>0</v>
      </c>
      <c r="K11403" s="5">
        <f t="shared" si="715"/>
        <v>0</v>
      </c>
    </row>
    <row r="11404" spans="1:11" x14ac:dyDescent="0.25">
      <c r="A11404" t="s">
        <v>129</v>
      </c>
      <c r="B11404" t="s">
        <v>138</v>
      </c>
      <c r="C11404">
        <v>1</v>
      </c>
      <c r="D11404">
        <v>4</v>
      </c>
      <c r="E11404">
        <v>17</v>
      </c>
      <c r="F11404">
        <v>36</v>
      </c>
      <c r="G11404" s="1">
        <f t="shared" si="712"/>
        <v>0.80952380952380953</v>
      </c>
      <c r="H11404" s="4">
        <f t="shared" si="713"/>
        <v>0</v>
      </c>
      <c r="I11404" s="5">
        <f>IF(OR(AND(F11404&gt;=50,G11404&gt;SUMIF(SeasonTotals!A$2:A$9,A11404,SeasonTotals!F$2:F$9)),AND(G11404&gt;0.885,F11404&gt;=50,D11404&lt;3)),1,0)</f>
        <v>0</v>
      </c>
      <c r="J11404" s="4">
        <f t="shared" si="714"/>
        <v>1</v>
      </c>
      <c r="K11404" s="5">
        <f t="shared" si="715"/>
        <v>1</v>
      </c>
    </row>
    <row r="11405" spans="1:11" x14ac:dyDescent="0.25">
      <c r="A11405" t="s">
        <v>129</v>
      </c>
      <c r="B11405" t="s">
        <v>138</v>
      </c>
      <c r="C11405">
        <v>1</v>
      </c>
      <c r="D11405">
        <v>4</v>
      </c>
      <c r="E11405">
        <v>21</v>
      </c>
      <c r="F11405">
        <v>58</v>
      </c>
      <c r="G11405" s="1">
        <f t="shared" si="712"/>
        <v>0.84</v>
      </c>
      <c r="H11405" s="4">
        <f t="shared" si="713"/>
        <v>0</v>
      </c>
      <c r="I11405" s="5">
        <f>IF(OR(AND(F11405&gt;=50,G11405&gt;SUMIF(SeasonTotals!A$2:A$9,A11405,SeasonTotals!F$2:F$9)),AND(G11405&gt;0.885,F11405&gt;=50,D11405&lt;3)),1,0)</f>
        <v>0</v>
      </c>
      <c r="J11405" s="4">
        <f t="shared" si="714"/>
        <v>1</v>
      </c>
      <c r="K11405" s="5">
        <f t="shared" si="715"/>
        <v>0</v>
      </c>
    </row>
    <row r="11406" spans="1:11" x14ac:dyDescent="0.25">
      <c r="A11406" t="s">
        <v>129</v>
      </c>
      <c r="B11406" t="s">
        <v>138</v>
      </c>
      <c r="C11406">
        <v>1</v>
      </c>
      <c r="D11406">
        <v>1</v>
      </c>
      <c r="E11406">
        <v>24</v>
      </c>
      <c r="F11406">
        <v>58</v>
      </c>
      <c r="G11406" s="1">
        <f t="shared" si="712"/>
        <v>0.96</v>
      </c>
      <c r="H11406" s="4">
        <f t="shared" si="713"/>
        <v>1</v>
      </c>
      <c r="I11406" s="5">
        <f>IF(OR(AND(F11406&gt;=50,G11406&gt;SUMIF(SeasonTotals!A$2:A$9,A11406,SeasonTotals!F$2:F$9)),AND(G11406&gt;0.885,F11406&gt;=50,D11406&lt;3)),1,0)</f>
        <v>1</v>
      </c>
      <c r="J11406" s="4">
        <f t="shared" si="714"/>
        <v>0</v>
      </c>
      <c r="K11406" s="5">
        <f t="shared" si="715"/>
        <v>0</v>
      </c>
    </row>
    <row r="11407" spans="1:11" x14ac:dyDescent="0.25">
      <c r="A11407" t="s">
        <v>129</v>
      </c>
      <c r="B11407" t="s">
        <v>138</v>
      </c>
      <c r="C11407">
        <v>1</v>
      </c>
      <c r="D11407">
        <v>4</v>
      </c>
      <c r="E11407">
        <v>29</v>
      </c>
      <c r="F11407">
        <v>60</v>
      </c>
      <c r="G11407" s="1">
        <f t="shared" si="712"/>
        <v>0.87878787878787878</v>
      </c>
      <c r="H11407" s="4">
        <f t="shared" si="713"/>
        <v>0</v>
      </c>
      <c r="I11407" s="5">
        <f>IF(OR(AND(F11407&gt;=50,G11407&gt;SUMIF(SeasonTotals!A$2:A$9,A11407,SeasonTotals!F$2:F$9)),AND(G11407&gt;0.885,F11407&gt;=50,D11407&lt;3)),1,0)</f>
        <v>0</v>
      </c>
      <c r="J11407" s="4">
        <f t="shared" si="714"/>
        <v>0</v>
      </c>
      <c r="K11407" s="5">
        <f t="shared" si="715"/>
        <v>0</v>
      </c>
    </row>
    <row r="11408" spans="1:11" x14ac:dyDescent="0.25">
      <c r="A11408" t="s">
        <v>129</v>
      </c>
      <c r="B11408" t="s">
        <v>138</v>
      </c>
      <c r="C11408">
        <v>1</v>
      </c>
      <c r="D11408">
        <v>3</v>
      </c>
      <c r="E11408">
        <v>20</v>
      </c>
      <c r="F11408">
        <v>60</v>
      </c>
      <c r="G11408" s="1">
        <f t="shared" si="712"/>
        <v>0.86956521739130432</v>
      </c>
      <c r="H11408" s="4">
        <f t="shared" si="713"/>
        <v>0</v>
      </c>
      <c r="I11408" s="5">
        <f>IF(OR(AND(F11408&gt;=50,G11408&gt;SUMIF(SeasonTotals!A$2:A$9,A11408,SeasonTotals!F$2:F$9)),AND(G11408&gt;0.885,F11408&gt;=50,D11408&lt;3)),1,0)</f>
        <v>0</v>
      </c>
      <c r="J11408" s="4">
        <f t="shared" si="714"/>
        <v>0</v>
      </c>
      <c r="K11408" s="5">
        <f t="shared" si="715"/>
        <v>0</v>
      </c>
    </row>
    <row r="11409" spans="1:11" x14ac:dyDescent="0.25">
      <c r="A11409" t="s">
        <v>129</v>
      </c>
      <c r="B11409" t="s">
        <v>102</v>
      </c>
      <c r="C11409">
        <v>1</v>
      </c>
      <c r="D11409">
        <v>3</v>
      </c>
      <c r="E11409">
        <v>28</v>
      </c>
      <c r="F11409">
        <v>62</v>
      </c>
      <c r="G11409" s="1">
        <f t="shared" si="712"/>
        <v>0.90322580645161288</v>
      </c>
      <c r="H11409" s="4">
        <f t="shared" si="713"/>
        <v>0</v>
      </c>
      <c r="I11409" s="5">
        <f>IF(OR(AND(F11409&gt;=50,G11409&gt;SUMIF(SeasonTotals!A$2:A$9,A11409,SeasonTotals!F$2:F$9)),AND(G11409&gt;0.885,F11409&gt;=50,D11409&lt;3)),1,0)</f>
        <v>0</v>
      </c>
      <c r="J11409" s="4">
        <f t="shared" si="714"/>
        <v>0</v>
      </c>
      <c r="K11409" s="5">
        <f t="shared" si="715"/>
        <v>0</v>
      </c>
    </row>
    <row r="11410" spans="1:11" x14ac:dyDescent="0.25">
      <c r="A11410" t="s">
        <v>129</v>
      </c>
      <c r="B11410" t="s">
        <v>102</v>
      </c>
      <c r="C11410">
        <v>1</v>
      </c>
      <c r="D11410">
        <v>1</v>
      </c>
      <c r="E11410">
        <v>24</v>
      </c>
      <c r="F11410">
        <v>59</v>
      </c>
      <c r="G11410" s="1">
        <f t="shared" si="712"/>
        <v>0.96</v>
      </c>
      <c r="H11410" s="4">
        <f t="shared" si="713"/>
        <v>1</v>
      </c>
      <c r="I11410" s="5">
        <f>IF(OR(AND(F11410&gt;=50,G11410&gt;SUMIF(SeasonTotals!A$2:A$9,A11410,SeasonTotals!F$2:F$9)),AND(G11410&gt;0.885,F11410&gt;=50,D11410&lt;3)),1,0)</f>
        <v>1</v>
      </c>
      <c r="J11410" s="4">
        <f t="shared" si="714"/>
        <v>0</v>
      </c>
      <c r="K11410" s="5">
        <f t="shared" si="715"/>
        <v>0</v>
      </c>
    </row>
    <row r="11411" spans="1:11" x14ac:dyDescent="0.25">
      <c r="A11411" t="s">
        <v>129</v>
      </c>
      <c r="B11411" t="s">
        <v>102</v>
      </c>
      <c r="C11411">
        <v>1</v>
      </c>
      <c r="D11411">
        <v>5</v>
      </c>
      <c r="E11411">
        <v>31</v>
      </c>
      <c r="F11411">
        <v>60</v>
      </c>
      <c r="G11411" s="1">
        <f t="shared" si="712"/>
        <v>0.86111111111111116</v>
      </c>
      <c r="H11411" s="4">
        <f t="shared" si="713"/>
        <v>0</v>
      </c>
      <c r="I11411" s="5">
        <f>IF(OR(AND(F11411&gt;=50,G11411&gt;SUMIF(SeasonTotals!A$2:A$9,A11411,SeasonTotals!F$2:F$9)),AND(G11411&gt;0.885,F11411&gt;=50,D11411&lt;3)),1,0)</f>
        <v>0</v>
      </c>
      <c r="J11411" s="4">
        <f t="shared" si="714"/>
        <v>0</v>
      </c>
      <c r="K11411" s="5">
        <f t="shared" si="715"/>
        <v>0</v>
      </c>
    </row>
    <row r="11412" spans="1:11" x14ac:dyDescent="0.25">
      <c r="A11412" t="s">
        <v>129</v>
      </c>
      <c r="B11412" t="s">
        <v>102</v>
      </c>
      <c r="C11412">
        <v>1</v>
      </c>
      <c r="D11412">
        <v>2</v>
      </c>
      <c r="E11412">
        <v>17</v>
      </c>
      <c r="F11412">
        <v>65</v>
      </c>
      <c r="G11412" s="1">
        <f t="shared" si="712"/>
        <v>0.89473684210526316</v>
      </c>
      <c r="H11412" s="4">
        <f t="shared" si="713"/>
        <v>1</v>
      </c>
      <c r="I11412" s="5">
        <f>IF(OR(AND(F11412&gt;=50,G11412&gt;SUMIF(SeasonTotals!A$2:A$9,A11412,SeasonTotals!F$2:F$9)),AND(G11412&gt;0.885,F11412&gt;=50,D11412&lt;3)),1,0)</f>
        <v>1</v>
      </c>
      <c r="J11412" s="4">
        <f t="shared" si="714"/>
        <v>0</v>
      </c>
      <c r="K11412" s="5">
        <f t="shared" si="715"/>
        <v>0</v>
      </c>
    </row>
    <row r="11413" spans="1:11" x14ac:dyDescent="0.25">
      <c r="A11413" t="s">
        <v>129</v>
      </c>
      <c r="B11413" t="s">
        <v>102</v>
      </c>
      <c r="C11413">
        <v>1</v>
      </c>
      <c r="D11413">
        <v>4</v>
      </c>
      <c r="E11413">
        <v>27</v>
      </c>
      <c r="F11413">
        <v>59</v>
      </c>
      <c r="G11413" s="1">
        <f t="shared" si="712"/>
        <v>0.87096774193548387</v>
      </c>
      <c r="H11413" s="4">
        <f t="shared" si="713"/>
        <v>0</v>
      </c>
      <c r="I11413" s="5">
        <f>IF(OR(AND(F11413&gt;=50,G11413&gt;SUMIF(SeasonTotals!A$2:A$9,A11413,SeasonTotals!F$2:F$9)),AND(G11413&gt;0.885,F11413&gt;=50,D11413&lt;3)),1,0)</f>
        <v>0</v>
      </c>
      <c r="J11413" s="4">
        <f t="shared" si="714"/>
        <v>0</v>
      </c>
      <c r="K11413" s="5">
        <f t="shared" si="715"/>
        <v>0</v>
      </c>
    </row>
    <row r="11414" spans="1:11" x14ac:dyDescent="0.25">
      <c r="A11414" t="s">
        <v>129</v>
      </c>
      <c r="B11414" t="s">
        <v>102</v>
      </c>
      <c r="C11414">
        <v>1</v>
      </c>
      <c r="D11414">
        <v>6</v>
      </c>
      <c r="E11414">
        <v>27</v>
      </c>
      <c r="F11414">
        <v>60</v>
      </c>
      <c r="G11414" s="1">
        <f t="shared" si="712"/>
        <v>0.81818181818181823</v>
      </c>
      <c r="H11414" s="4">
        <f t="shared" si="713"/>
        <v>0</v>
      </c>
      <c r="I11414" s="5">
        <f>IF(OR(AND(F11414&gt;=50,G11414&gt;SUMIF(SeasonTotals!A$2:A$9,A11414,SeasonTotals!F$2:F$9)),AND(G11414&gt;0.885,F11414&gt;=50,D11414&lt;3)),1,0)</f>
        <v>0</v>
      </c>
      <c r="J11414" s="4">
        <f t="shared" si="714"/>
        <v>1</v>
      </c>
      <c r="K11414" s="5">
        <f t="shared" si="715"/>
        <v>0</v>
      </c>
    </row>
    <row r="11415" spans="1:11" x14ac:dyDescent="0.25">
      <c r="A11415" t="s">
        <v>129</v>
      </c>
      <c r="B11415" t="s">
        <v>102</v>
      </c>
      <c r="C11415">
        <v>1</v>
      </c>
      <c r="D11415">
        <v>2</v>
      </c>
      <c r="E11415">
        <v>32</v>
      </c>
      <c r="F11415">
        <v>59</v>
      </c>
      <c r="G11415" s="1">
        <f t="shared" si="712"/>
        <v>0.94117647058823528</v>
      </c>
      <c r="H11415" s="4">
        <f t="shared" si="713"/>
        <v>1</v>
      </c>
      <c r="I11415" s="5">
        <f>IF(OR(AND(F11415&gt;=50,G11415&gt;SUMIF(SeasonTotals!A$2:A$9,A11415,SeasonTotals!F$2:F$9)),AND(G11415&gt;0.885,F11415&gt;=50,D11415&lt;3)),1,0)</f>
        <v>1</v>
      </c>
      <c r="J11415" s="4">
        <f t="shared" si="714"/>
        <v>0</v>
      </c>
      <c r="K11415" s="5">
        <f t="shared" si="715"/>
        <v>0</v>
      </c>
    </row>
    <row r="11416" spans="1:11" x14ac:dyDescent="0.25">
      <c r="A11416" t="s">
        <v>129</v>
      </c>
      <c r="B11416" t="s">
        <v>102</v>
      </c>
      <c r="C11416">
        <v>1</v>
      </c>
      <c r="D11416">
        <v>5</v>
      </c>
      <c r="E11416">
        <v>25</v>
      </c>
      <c r="F11416">
        <v>59</v>
      </c>
      <c r="G11416" s="1">
        <f t="shared" si="712"/>
        <v>0.83333333333333337</v>
      </c>
      <c r="H11416" s="4">
        <f t="shared" si="713"/>
        <v>0</v>
      </c>
      <c r="I11416" s="5">
        <f>IF(OR(AND(F11416&gt;=50,G11416&gt;SUMIF(SeasonTotals!A$2:A$9,A11416,SeasonTotals!F$2:F$9)),AND(G11416&gt;0.885,F11416&gt;=50,D11416&lt;3)),1,0)</f>
        <v>0</v>
      </c>
      <c r="J11416" s="4">
        <f t="shared" si="714"/>
        <v>1</v>
      </c>
      <c r="K11416" s="5">
        <f t="shared" si="715"/>
        <v>0</v>
      </c>
    </row>
    <row r="11417" spans="1:11" x14ac:dyDescent="0.25">
      <c r="A11417" t="s">
        <v>129</v>
      </c>
      <c r="B11417" t="s">
        <v>102</v>
      </c>
      <c r="C11417">
        <v>1</v>
      </c>
      <c r="D11417">
        <v>0</v>
      </c>
      <c r="E11417">
        <v>26</v>
      </c>
      <c r="F11417">
        <v>60</v>
      </c>
      <c r="G11417" s="1">
        <f t="shared" si="712"/>
        <v>1</v>
      </c>
      <c r="H11417" s="4">
        <f t="shared" si="713"/>
        <v>1</v>
      </c>
      <c r="I11417" s="5">
        <f>IF(OR(AND(F11417&gt;=50,G11417&gt;SUMIF(SeasonTotals!A$2:A$9,A11417,SeasonTotals!F$2:F$9)),AND(G11417&gt;0.885,F11417&gt;=50,D11417&lt;3)),1,0)</f>
        <v>1</v>
      </c>
      <c r="J11417" s="4">
        <f t="shared" si="714"/>
        <v>0</v>
      </c>
      <c r="K11417" s="5">
        <f t="shared" si="715"/>
        <v>0</v>
      </c>
    </row>
    <row r="11418" spans="1:11" x14ac:dyDescent="0.25">
      <c r="A11418" t="s">
        <v>129</v>
      </c>
      <c r="B11418" t="s">
        <v>102</v>
      </c>
      <c r="C11418">
        <v>1</v>
      </c>
      <c r="D11418">
        <v>2</v>
      </c>
      <c r="E11418">
        <v>26</v>
      </c>
      <c r="F11418">
        <v>59</v>
      </c>
      <c r="G11418" s="1">
        <f t="shared" si="712"/>
        <v>0.9285714285714286</v>
      </c>
      <c r="H11418" s="4">
        <f t="shared" si="713"/>
        <v>1</v>
      </c>
      <c r="I11418" s="5">
        <f>IF(OR(AND(F11418&gt;=50,G11418&gt;SUMIF(SeasonTotals!A$2:A$9,A11418,SeasonTotals!F$2:F$9)),AND(G11418&gt;0.885,F11418&gt;=50,D11418&lt;3)),1,0)</f>
        <v>1</v>
      </c>
      <c r="J11418" s="4">
        <f t="shared" si="714"/>
        <v>0</v>
      </c>
      <c r="K11418" s="5">
        <f t="shared" si="715"/>
        <v>0</v>
      </c>
    </row>
    <row r="11419" spans="1:11" x14ac:dyDescent="0.25">
      <c r="A11419" t="s">
        <v>129</v>
      </c>
      <c r="B11419" t="s">
        <v>102</v>
      </c>
      <c r="C11419">
        <v>1</v>
      </c>
      <c r="D11419">
        <v>1</v>
      </c>
      <c r="E11419">
        <v>20</v>
      </c>
      <c r="F11419">
        <v>60</v>
      </c>
      <c r="G11419" s="1">
        <f t="shared" si="712"/>
        <v>0.95238095238095233</v>
      </c>
      <c r="H11419" s="4">
        <f t="shared" si="713"/>
        <v>1</v>
      </c>
      <c r="I11419" s="5">
        <f>IF(OR(AND(F11419&gt;=50,G11419&gt;SUMIF(SeasonTotals!A$2:A$9,A11419,SeasonTotals!F$2:F$9)),AND(G11419&gt;0.885,F11419&gt;=50,D11419&lt;3)),1,0)</f>
        <v>1</v>
      </c>
      <c r="J11419" s="4">
        <f t="shared" si="714"/>
        <v>0</v>
      </c>
      <c r="K11419" s="5">
        <f t="shared" si="715"/>
        <v>0</v>
      </c>
    </row>
    <row r="11420" spans="1:11" x14ac:dyDescent="0.25">
      <c r="A11420" t="s">
        <v>129</v>
      </c>
      <c r="B11420" t="s">
        <v>102</v>
      </c>
      <c r="C11420">
        <v>1</v>
      </c>
      <c r="D11420">
        <v>3</v>
      </c>
      <c r="E11420">
        <v>25</v>
      </c>
      <c r="F11420">
        <v>65</v>
      </c>
      <c r="G11420" s="1">
        <f t="shared" si="712"/>
        <v>0.8928571428571429</v>
      </c>
      <c r="H11420" s="4">
        <f t="shared" si="713"/>
        <v>0</v>
      </c>
      <c r="I11420" s="5">
        <f>IF(OR(AND(F11420&gt;=50,G11420&gt;SUMIF(SeasonTotals!A$2:A$9,A11420,SeasonTotals!F$2:F$9)),AND(G11420&gt;0.885,F11420&gt;=50,D11420&lt;3)),1,0)</f>
        <v>0</v>
      </c>
      <c r="J11420" s="4">
        <f t="shared" si="714"/>
        <v>0</v>
      </c>
      <c r="K11420" s="5">
        <f t="shared" si="715"/>
        <v>0</v>
      </c>
    </row>
    <row r="11421" spans="1:11" x14ac:dyDescent="0.25">
      <c r="A11421" t="s">
        <v>129</v>
      </c>
      <c r="B11421" t="s">
        <v>102</v>
      </c>
      <c r="C11421">
        <v>1</v>
      </c>
      <c r="D11421">
        <v>3</v>
      </c>
      <c r="E11421">
        <v>3</v>
      </c>
      <c r="F11421">
        <v>11</v>
      </c>
      <c r="G11421" s="1">
        <f t="shared" si="712"/>
        <v>0.5</v>
      </c>
      <c r="H11421" s="4">
        <f t="shared" si="713"/>
        <v>0</v>
      </c>
      <c r="I11421" s="5">
        <f>IF(OR(AND(F11421&gt;=50,G11421&gt;SUMIF(SeasonTotals!A$2:A$9,A11421,SeasonTotals!F$2:F$9)),AND(G11421&gt;0.885,F11421&gt;=50,D11421&lt;3)),1,0)</f>
        <v>0</v>
      </c>
      <c r="J11421" s="4">
        <f t="shared" si="714"/>
        <v>1</v>
      </c>
      <c r="K11421" s="5">
        <f t="shared" si="715"/>
        <v>1</v>
      </c>
    </row>
    <row r="11422" spans="1:11" x14ac:dyDescent="0.25">
      <c r="A11422" t="s">
        <v>129</v>
      </c>
      <c r="B11422" t="s">
        <v>102</v>
      </c>
      <c r="C11422">
        <v>1</v>
      </c>
      <c r="D11422">
        <v>0</v>
      </c>
      <c r="E11422">
        <v>31</v>
      </c>
      <c r="F11422">
        <v>60</v>
      </c>
      <c r="G11422" s="1">
        <f t="shared" si="712"/>
        <v>1</v>
      </c>
      <c r="H11422" s="4">
        <f t="shared" si="713"/>
        <v>1</v>
      </c>
      <c r="I11422" s="5">
        <f>IF(OR(AND(F11422&gt;=50,G11422&gt;SUMIF(SeasonTotals!A$2:A$9,A11422,SeasonTotals!F$2:F$9)),AND(G11422&gt;0.885,F11422&gt;=50,D11422&lt;3)),1,0)</f>
        <v>1</v>
      </c>
      <c r="J11422" s="4">
        <f t="shared" si="714"/>
        <v>0</v>
      </c>
      <c r="K11422" s="5">
        <f t="shared" si="715"/>
        <v>0</v>
      </c>
    </row>
    <row r="11423" spans="1:11" x14ac:dyDescent="0.25">
      <c r="A11423" t="s">
        <v>129</v>
      </c>
      <c r="B11423" t="s">
        <v>102</v>
      </c>
      <c r="C11423">
        <v>1</v>
      </c>
      <c r="D11423">
        <v>4</v>
      </c>
      <c r="E11423">
        <v>23</v>
      </c>
      <c r="F11423">
        <v>62</v>
      </c>
      <c r="G11423" s="1">
        <f t="shared" si="712"/>
        <v>0.85185185185185186</v>
      </c>
      <c r="H11423" s="4">
        <f t="shared" si="713"/>
        <v>0</v>
      </c>
      <c r="I11423" s="5">
        <f>IF(OR(AND(F11423&gt;=50,G11423&gt;SUMIF(SeasonTotals!A$2:A$9,A11423,SeasonTotals!F$2:F$9)),AND(G11423&gt;0.885,F11423&gt;=50,D11423&lt;3)),1,0)</f>
        <v>0</v>
      </c>
      <c r="J11423" s="4">
        <f t="shared" si="714"/>
        <v>0</v>
      </c>
      <c r="K11423" s="5">
        <f t="shared" si="715"/>
        <v>0</v>
      </c>
    </row>
    <row r="11424" spans="1:11" x14ac:dyDescent="0.25">
      <c r="A11424" t="s">
        <v>129</v>
      </c>
      <c r="B11424" t="s">
        <v>102</v>
      </c>
      <c r="C11424">
        <v>1</v>
      </c>
      <c r="D11424">
        <v>3</v>
      </c>
      <c r="E11424">
        <v>34</v>
      </c>
      <c r="F11424">
        <v>59</v>
      </c>
      <c r="G11424" s="1">
        <f t="shared" si="712"/>
        <v>0.91891891891891897</v>
      </c>
      <c r="H11424" s="4">
        <f t="shared" si="713"/>
        <v>1</v>
      </c>
      <c r="I11424" s="5">
        <f>IF(OR(AND(F11424&gt;=50,G11424&gt;SUMIF(SeasonTotals!A$2:A$9,A11424,SeasonTotals!F$2:F$9)),AND(G11424&gt;0.885,F11424&gt;=50,D11424&lt;3)),1,0)</f>
        <v>1</v>
      </c>
      <c r="J11424" s="4">
        <f t="shared" si="714"/>
        <v>0</v>
      </c>
      <c r="K11424" s="5">
        <f t="shared" si="715"/>
        <v>0</v>
      </c>
    </row>
    <row r="11425" spans="1:11" x14ac:dyDescent="0.25">
      <c r="A11425" t="s">
        <v>129</v>
      </c>
      <c r="B11425" t="s">
        <v>102</v>
      </c>
      <c r="C11425">
        <v>1</v>
      </c>
      <c r="D11425">
        <v>3</v>
      </c>
      <c r="E11425">
        <v>25</v>
      </c>
      <c r="F11425">
        <v>59</v>
      </c>
      <c r="G11425" s="1">
        <f t="shared" si="712"/>
        <v>0.8928571428571429</v>
      </c>
      <c r="H11425" s="4">
        <f t="shared" si="713"/>
        <v>0</v>
      </c>
      <c r="I11425" s="5">
        <f>IF(OR(AND(F11425&gt;=50,G11425&gt;SUMIF(SeasonTotals!A$2:A$9,A11425,SeasonTotals!F$2:F$9)),AND(G11425&gt;0.885,F11425&gt;=50,D11425&lt;3)),1,0)</f>
        <v>0</v>
      </c>
      <c r="J11425" s="4">
        <f t="shared" si="714"/>
        <v>0</v>
      </c>
      <c r="K11425" s="5">
        <f t="shared" si="715"/>
        <v>0</v>
      </c>
    </row>
    <row r="11426" spans="1:11" x14ac:dyDescent="0.25">
      <c r="A11426" t="s">
        <v>129</v>
      </c>
      <c r="B11426" t="s">
        <v>102</v>
      </c>
      <c r="C11426">
        <v>1</v>
      </c>
      <c r="D11426">
        <v>1</v>
      </c>
      <c r="E11426">
        <v>30</v>
      </c>
      <c r="F11426">
        <v>60</v>
      </c>
      <c r="G11426" s="1">
        <f t="shared" si="712"/>
        <v>0.967741935483871</v>
      </c>
      <c r="H11426" s="4">
        <f t="shared" si="713"/>
        <v>1</v>
      </c>
      <c r="I11426" s="5">
        <f>IF(OR(AND(F11426&gt;=50,G11426&gt;SUMIF(SeasonTotals!A$2:A$9,A11426,SeasonTotals!F$2:F$9)),AND(G11426&gt;0.885,F11426&gt;=50,D11426&lt;3)),1,0)</f>
        <v>1</v>
      </c>
      <c r="J11426" s="4">
        <f t="shared" si="714"/>
        <v>0</v>
      </c>
      <c r="K11426" s="5">
        <f t="shared" si="715"/>
        <v>0</v>
      </c>
    </row>
    <row r="11427" spans="1:11" x14ac:dyDescent="0.25">
      <c r="A11427" t="s">
        <v>129</v>
      </c>
      <c r="B11427" t="s">
        <v>102</v>
      </c>
      <c r="C11427">
        <v>1</v>
      </c>
      <c r="D11427">
        <v>2</v>
      </c>
      <c r="E11427">
        <v>28</v>
      </c>
      <c r="F11427">
        <v>60</v>
      </c>
      <c r="G11427" s="1">
        <f t="shared" si="712"/>
        <v>0.93333333333333335</v>
      </c>
      <c r="H11427" s="4">
        <f t="shared" si="713"/>
        <v>1</v>
      </c>
      <c r="I11427" s="5">
        <f>IF(OR(AND(F11427&gt;=50,G11427&gt;SUMIF(SeasonTotals!A$2:A$9,A11427,SeasonTotals!F$2:F$9)),AND(G11427&gt;0.885,F11427&gt;=50,D11427&lt;3)),1,0)</f>
        <v>1</v>
      </c>
      <c r="J11427" s="4">
        <f t="shared" si="714"/>
        <v>0</v>
      </c>
      <c r="K11427" s="5">
        <f t="shared" si="715"/>
        <v>0</v>
      </c>
    </row>
    <row r="11428" spans="1:11" x14ac:dyDescent="0.25">
      <c r="A11428" t="s">
        <v>129</v>
      </c>
      <c r="B11428" t="s">
        <v>102</v>
      </c>
      <c r="C11428">
        <v>1</v>
      </c>
      <c r="D11428">
        <v>2</v>
      </c>
      <c r="E11428">
        <v>22</v>
      </c>
      <c r="F11428">
        <v>60</v>
      </c>
      <c r="G11428" s="1">
        <f t="shared" si="712"/>
        <v>0.91666666666666663</v>
      </c>
      <c r="H11428" s="4">
        <f t="shared" si="713"/>
        <v>1</v>
      </c>
      <c r="I11428" s="5">
        <f>IF(OR(AND(F11428&gt;=50,G11428&gt;SUMIF(SeasonTotals!A$2:A$9,A11428,SeasonTotals!F$2:F$9)),AND(G11428&gt;0.885,F11428&gt;=50,D11428&lt;3)),1,0)</f>
        <v>1</v>
      </c>
      <c r="J11428" s="4">
        <f t="shared" si="714"/>
        <v>0</v>
      </c>
      <c r="K11428" s="5">
        <f t="shared" si="715"/>
        <v>0</v>
      </c>
    </row>
    <row r="11429" spans="1:11" x14ac:dyDescent="0.25">
      <c r="A11429" t="s">
        <v>129</v>
      </c>
      <c r="B11429" t="s">
        <v>102</v>
      </c>
      <c r="C11429">
        <v>1</v>
      </c>
      <c r="D11429">
        <v>5</v>
      </c>
      <c r="E11429">
        <v>15</v>
      </c>
      <c r="F11429">
        <v>60</v>
      </c>
      <c r="G11429" s="1">
        <f t="shared" si="712"/>
        <v>0.75</v>
      </c>
      <c r="H11429" s="4">
        <f t="shared" si="713"/>
        <v>0</v>
      </c>
      <c r="I11429" s="5">
        <f>IF(OR(AND(F11429&gt;=50,G11429&gt;SUMIF(SeasonTotals!A$2:A$9,A11429,SeasonTotals!F$2:F$9)),AND(G11429&gt;0.885,F11429&gt;=50,D11429&lt;3)),1,0)</f>
        <v>0</v>
      </c>
      <c r="J11429" s="4">
        <f t="shared" si="714"/>
        <v>1</v>
      </c>
      <c r="K11429" s="5">
        <f t="shared" si="715"/>
        <v>0</v>
      </c>
    </row>
    <row r="11430" spans="1:11" x14ac:dyDescent="0.25">
      <c r="A11430" t="s">
        <v>129</v>
      </c>
      <c r="B11430" t="s">
        <v>102</v>
      </c>
      <c r="C11430">
        <v>1</v>
      </c>
      <c r="D11430">
        <v>1</v>
      </c>
      <c r="E11430">
        <v>22</v>
      </c>
      <c r="F11430">
        <v>59</v>
      </c>
      <c r="G11430" s="1">
        <f t="shared" si="712"/>
        <v>0.95652173913043481</v>
      </c>
      <c r="H11430" s="4">
        <f t="shared" si="713"/>
        <v>1</v>
      </c>
      <c r="I11430" s="5">
        <f>IF(OR(AND(F11430&gt;=50,G11430&gt;SUMIF(SeasonTotals!A$2:A$9,A11430,SeasonTotals!F$2:F$9)),AND(G11430&gt;0.885,F11430&gt;=50,D11430&lt;3)),1,0)</f>
        <v>1</v>
      </c>
      <c r="J11430" s="4">
        <f t="shared" si="714"/>
        <v>0</v>
      </c>
      <c r="K11430" s="5">
        <f t="shared" si="715"/>
        <v>0</v>
      </c>
    </row>
    <row r="11431" spans="1:11" x14ac:dyDescent="0.25">
      <c r="A11431" t="s">
        <v>129</v>
      </c>
      <c r="B11431" t="s">
        <v>102</v>
      </c>
      <c r="C11431">
        <v>1</v>
      </c>
      <c r="D11431">
        <v>4</v>
      </c>
      <c r="E11431">
        <v>32</v>
      </c>
      <c r="F11431">
        <v>64</v>
      </c>
      <c r="G11431" s="1">
        <f t="shared" si="712"/>
        <v>0.88888888888888884</v>
      </c>
      <c r="H11431" s="4">
        <f t="shared" si="713"/>
        <v>0</v>
      </c>
      <c r="I11431" s="5">
        <f>IF(OR(AND(F11431&gt;=50,G11431&gt;SUMIF(SeasonTotals!A$2:A$9,A11431,SeasonTotals!F$2:F$9)),AND(G11431&gt;0.885,F11431&gt;=50,D11431&lt;3)),1,0)</f>
        <v>0</v>
      </c>
      <c r="J11431" s="4">
        <f t="shared" si="714"/>
        <v>0</v>
      </c>
      <c r="K11431" s="5">
        <f t="shared" si="715"/>
        <v>0</v>
      </c>
    </row>
    <row r="11432" spans="1:11" x14ac:dyDescent="0.25">
      <c r="A11432" t="s">
        <v>129</v>
      </c>
      <c r="B11432" t="s">
        <v>102</v>
      </c>
      <c r="C11432">
        <v>1</v>
      </c>
      <c r="D11432">
        <v>0</v>
      </c>
      <c r="E11432">
        <v>23</v>
      </c>
      <c r="F11432">
        <v>60</v>
      </c>
      <c r="G11432" s="1">
        <f t="shared" si="712"/>
        <v>1</v>
      </c>
      <c r="H11432" s="4">
        <f t="shared" si="713"/>
        <v>1</v>
      </c>
      <c r="I11432" s="5">
        <f>IF(OR(AND(F11432&gt;=50,G11432&gt;SUMIF(SeasonTotals!A$2:A$9,A11432,SeasonTotals!F$2:F$9)),AND(G11432&gt;0.885,F11432&gt;=50,D11432&lt;3)),1,0)</f>
        <v>1</v>
      </c>
      <c r="J11432" s="4">
        <f t="shared" si="714"/>
        <v>0</v>
      </c>
      <c r="K11432" s="5">
        <f t="shared" si="715"/>
        <v>0</v>
      </c>
    </row>
    <row r="11433" spans="1:11" x14ac:dyDescent="0.25">
      <c r="A11433" t="s">
        <v>129</v>
      </c>
      <c r="B11433" t="s">
        <v>102</v>
      </c>
      <c r="C11433">
        <v>1</v>
      </c>
      <c r="D11433">
        <v>4</v>
      </c>
      <c r="E11433">
        <v>26</v>
      </c>
      <c r="F11433">
        <v>65</v>
      </c>
      <c r="G11433" s="1">
        <f t="shared" si="712"/>
        <v>0.8666666666666667</v>
      </c>
      <c r="H11433" s="4">
        <f t="shared" si="713"/>
        <v>0</v>
      </c>
      <c r="I11433" s="5">
        <f>IF(OR(AND(F11433&gt;=50,G11433&gt;SUMIF(SeasonTotals!A$2:A$9,A11433,SeasonTotals!F$2:F$9)),AND(G11433&gt;0.885,F11433&gt;=50,D11433&lt;3)),1,0)</f>
        <v>0</v>
      </c>
      <c r="J11433" s="4">
        <f t="shared" si="714"/>
        <v>0</v>
      </c>
      <c r="K11433" s="5">
        <f t="shared" si="715"/>
        <v>0</v>
      </c>
    </row>
    <row r="11434" spans="1:11" x14ac:dyDescent="0.25">
      <c r="A11434" t="s">
        <v>129</v>
      </c>
      <c r="B11434" t="s">
        <v>102</v>
      </c>
      <c r="C11434">
        <v>1</v>
      </c>
      <c r="D11434">
        <v>4</v>
      </c>
      <c r="E11434">
        <v>24</v>
      </c>
      <c r="F11434">
        <v>59</v>
      </c>
      <c r="G11434" s="1">
        <f t="shared" si="712"/>
        <v>0.8571428571428571</v>
      </c>
      <c r="H11434" s="4">
        <f t="shared" si="713"/>
        <v>0</v>
      </c>
      <c r="I11434" s="5">
        <f>IF(OR(AND(F11434&gt;=50,G11434&gt;SUMIF(SeasonTotals!A$2:A$9,A11434,SeasonTotals!F$2:F$9)),AND(G11434&gt;0.885,F11434&gt;=50,D11434&lt;3)),1,0)</f>
        <v>0</v>
      </c>
      <c r="J11434" s="4">
        <f t="shared" si="714"/>
        <v>0</v>
      </c>
      <c r="K11434" s="5">
        <f t="shared" si="715"/>
        <v>0</v>
      </c>
    </row>
    <row r="11435" spans="1:11" x14ac:dyDescent="0.25">
      <c r="A11435" t="s">
        <v>129</v>
      </c>
      <c r="B11435" t="s">
        <v>102</v>
      </c>
      <c r="C11435">
        <v>1</v>
      </c>
      <c r="D11435">
        <v>4</v>
      </c>
      <c r="E11435">
        <v>38</v>
      </c>
      <c r="F11435">
        <v>62</v>
      </c>
      <c r="G11435" s="1">
        <f t="shared" si="712"/>
        <v>0.90476190476190477</v>
      </c>
      <c r="H11435" s="4">
        <f t="shared" si="713"/>
        <v>0</v>
      </c>
      <c r="I11435" s="5">
        <f>IF(OR(AND(F11435&gt;=50,G11435&gt;SUMIF(SeasonTotals!A$2:A$9,A11435,SeasonTotals!F$2:F$9)),AND(G11435&gt;0.885,F11435&gt;=50,D11435&lt;3)),1,0)</f>
        <v>0</v>
      </c>
      <c r="J11435" s="4">
        <f t="shared" si="714"/>
        <v>0</v>
      </c>
      <c r="K11435" s="5">
        <f t="shared" si="715"/>
        <v>0</v>
      </c>
    </row>
    <row r="11436" spans="1:11" x14ac:dyDescent="0.25">
      <c r="A11436" t="s">
        <v>129</v>
      </c>
      <c r="B11436" t="s">
        <v>102</v>
      </c>
      <c r="C11436">
        <v>1</v>
      </c>
      <c r="D11436">
        <v>2</v>
      </c>
      <c r="E11436">
        <v>39</v>
      </c>
      <c r="F11436">
        <v>64</v>
      </c>
      <c r="G11436" s="1">
        <f t="shared" si="712"/>
        <v>0.95121951219512191</v>
      </c>
      <c r="H11436" s="4">
        <f t="shared" si="713"/>
        <v>1</v>
      </c>
      <c r="I11436" s="5">
        <f>IF(OR(AND(F11436&gt;=50,G11436&gt;SUMIF(SeasonTotals!A$2:A$9,A11436,SeasonTotals!F$2:F$9)),AND(G11436&gt;0.885,F11436&gt;=50,D11436&lt;3)),1,0)</f>
        <v>1</v>
      </c>
      <c r="J11436" s="4">
        <f t="shared" si="714"/>
        <v>0</v>
      </c>
      <c r="K11436" s="5">
        <f t="shared" si="715"/>
        <v>0</v>
      </c>
    </row>
    <row r="11437" spans="1:11" x14ac:dyDescent="0.25">
      <c r="A11437" t="s">
        <v>129</v>
      </c>
      <c r="B11437" t="s">
        <v>102</v>
      </c>
      <c r="C11437">
        <v>1</v>
      </c>
      <c r="D11437">
        <v>3</v>
      </c>
      <c r="E11437">
        <v>23</v>
      </c>
      <c r="F11437">
        <v>59</v>
      </c>
      <c r="G11437" s="1">
        <f t="shared" si="712"/>
        <v>0.88461538461538458</v>
      </c>
      <c r="H11437" s="4">
        <f t="shared" si="713"/>
        <v>0</v>
      </c>
      <c r="I11437" s="5">
        <f>IF(OR(AND(F11437&gt;=50,G11437&gt;SUMIF(SeasonTotals!A$2:A$9,A11437,SeasonTotals!F$2:F$9)),AND(G11437&gt;0.885,F11437&gt;=50,D11437&lt;3)),1,0)</f>
        <v>0</v>
      </c>
      <c r="J11437" s="4">
        <f t="shared" si="714"/>
        <v>0</v>
      </c>
      <c r="K11437" s="5">
        <f t="shared" si="715"/>
        <v>0</v>
      </c>
    </row>
    <row r="11438" spans="1:11" x14ac:dyDescent="0.25">
      <c r="A11438" t="s">
        <v>129</v>
      </c>
      <c r="B11438" t="s">
        <v>102</v>
      </c>
      <c r="C11438">
        <v>1</v>
      </c>
      <c r="D11438">
        <v>0</v>
      </c>
      <c r="E11438">
        <v>13</v>
      </c>
      <c r="F11438">
        <v>26</v>
      </c>
      <c r="G11438" s="1">
        <f t="shared" si="712"/>
        <v>1</v>
      </c>
      <c r="H11438" s="4">
        <f t="shared" si="713"/>
        <v>0</v>
      </c>
      <c r="I11438" s="5">
        <f>IF(OR(AND(F11438&gt;=50,G11438&gt;SUMIF(SeasonTotals!A$2:A$9,A11438,SeasonTotals!F$2:F$9)),AND(G11438&gt;0.885,F11438&gt;=50,D11438&lt;3)),1,0)</f>
        <v>0</v>
      </c>
      <c r="J11438" s="4">
        <f t="shared" si="714"/>
        <v>0</v>
      </c>
      <c r="K11438" s="5">
        <f t="shared" si="715"/>
        <v>1</v>
      </c>
    </row>
    <row r="11439" spans="1:11" x14ac:dyDescent="0.25">
      <c r="A11439" t="s">
        <v>129</v>
      </c>
      <c r="B11439" t="s">
        <v>67</v>
      </c>
      <c r="C11439">
        <v>1</v>
      </c>
      <c r="D11439">
        <v>4</v>
      </c>
      <c r="E11439">
        <v>32</v>
      </c>
      <c r="F11439">
        <v>59</v>
      </c>
      <c r="G11439" s="1">
        <f t="shared" si="712"/>
        <v>0.88888888888888884</v>
      </c>
      <c r="H11439" s="4">
        <f t="shared" si="713"/>
        <v>0</v>
      </c>
      <c r="I11439" s="5">
        <f>IF(OR(AND(F11439&gt;=50,G11439&gt;SUMIF(SeasonTotals!A$2:A$9,A11439,SeasonTotals!F$2:F$9)),AND(G11439&gt;0.885,F11439&gt;=50,D11439&lt;3)),1,0)</f>
        <v>0</v>
      </c>
      <c r="J11439" s="4">
        <f t="shared" si="714"/>
        <v>0</v>
      </c>
      <c r="K11439" s="5">
        <f t="shared" si="715"/>
        <v>0</v>
      </c>
    </row>
    <row r="11440" spans="1:11" x14ac:dyDescent="0.25">
      <c r="A11440" t="s">
        <v>129</v>
      </c>
      <c r="B11440" t="s">
        <v>67</v>
      </c>
      <c r="C11440">
        <v>1</v>
      </c>
      <c r="D11440">
        <v>1</v>
      </c>
      <c r="E11440">
        <v>35</v>
      </c>
      <c r="F11440">
        <v>60</v>
      </c>
      <c r="G11440" s="1">
        <f t="shared" si="712"/>
        <v>0.97222222222222221</v>
      </c>
      <c r="H11440" s="4">
        <f t="shared" si="713"/>
        <v>1</v>
      </c>
      <c r="I11440" s="5">
        <f>IF(OR(AND(F11440&gt;=50,G11440&gt;SUMIF(SeasonTotals!A$2:A$9,A11440,SeasonTotals!F$2:F$9)),AND(G11440&gt;0.885,F11440&gt;=50,D11440&lt;3)),1,0)</f>
        <v>1</v>
      </c>
      <c r="J11440" s="4">
        <f t="shared" si="714"/>
        <v>0</v>
      </c>
      <c r="K11440" s="5">
        <f t="shared" si="715"/>
        <v>0</v>
      </c>
    </row>
    <row r="11441" spans="1:11" x14ac:dyDescent="0.25">
      <c r="A11441" t="s">
        <v>129</v>
      </c>
      <c r="B11441" t="s">
        <v>67</v>
      </c>
      <c r="C11441">
        <v>1</v>
      </c>
      <c r="D11441">
        <v>3</v>
      </c>
      <c r="E11441">
        <v>22</v>
      </c>
      <c r="F11441">
        <v>59</v>
      </c>
      <c r="G11441" s="1">
        <f t="shared" si="712"/>
        <v>0.88</v>
      </c>
      <c r="H11441" s="4">
        <f t="shared" si="713"/>
        <v>0</v>
      </c>
      <c r="I11441" s="5">
        <f>IF(OR(AND(F11441&gt;=50,G11441&gt;SUMIF(SeasonTotals!A$2:A$9,A11441,SeasonTotals!F$2:F$9)),AND(G11441&gt;0.885,F11441&gt;=50,D11441&lt;3)),1,0)</f>
        <v>0</v>
      </c>
      <c r="J11441" s="4">
        <f t="shared" si="714"/>
        <v>0</v>
      </c>
      <c r="K11441" s="5">
        <f t="shared" si="715"/>
        <v>0</v>
      </c>
    </row>
    <row r="11442" spans="1:11" x14ac:dyDescent="0.25">
      <c r="A11442" t="s">
        <v>129</v>
      </c>
      <c r="B11442" t="s">
        <v>67</v>
      </c>
      <c r="C11442">
        <v>1</v>
      </c>
      <c r="D11442">
        <v>1</v>
      </c>
      <c r="E11442">
        <v>24</v>
      </c>
      <c r="F11442">
        <v>60</v>
      </c>
      <c r="G11442" s="1">
        <f t="shared" si="712"/>
        <v>0.96</v>
      </c>
      <c r="H11442" s="4">
        <f t="shared" si="713"/>
        <v>1</v>
      </c>
      <c r="I11442" s="5">
        <f>IF(OR(AND(F11442&gt;=50,G11442&gt;SUMIF(SeasonTotals!A$2:A$9,A11442,SeasonTotals!F$2:F$9)),AND(G11442&gt;0.885,F11442&gt;=50,D11442&lt;3)),1,0)</f>
        <v>1</v>
      </c>
      <c r="J11442" s="4">
        <f t="shared" si="714"/>
        <v>0</v>
      </c>
      <c r="K11442" s="5">
        <f t="shared" si="715"/>
        <v>0</v>
      </c>
    </row>
    <row r="11443" spans="1:11" x14ac:dyDescent="0.25">
      <c r="A11443" t="s">
        <v>129</v>
      </c>
      <c r="B11443" t="s">
        <v>67</v>
      </c>
      <c r="C11443">
        <v>1</v>
      </c>
      <c r="D11443">
        <v>2</v>
      </c>
      <c r="E11443">
        <v>12</v>
      </c>
      <c r="F11443">
        <v>57</v>
      </c>
      <c r="G11443" s="1">
        <f t="shared" si="712"/>
        <v>0.8571428571428571</v>
      </c>
      <c r="H11443" s="4">
        <f t="shared" si="713"/>
        <v>0</v>
      </c>
      <c r="I11443" s="5">
        <f>IF(OR(AND(F11443&gt;=50,G11443&gt;SUMIF(SeasonTotals!A$2:A$9,A11443,SeasonTotals!F$2:F$9)),AND(G11443&gt;0.885,F11443&gt;=50,D11443&lt;3)),1,0)</f>
        <v>0</v>
      </c>
      <c r="J11443" s="4">
        <f t="shared" si="714"/>
        <v>0</v>
      </c>
      <c r="K11443" s="5">
        <f t="shared" si="715"/>
        <v>0</v>
      </c>
    </row>
    <row r="11444" spans="1:11" x14ac:dyDescent="0.25">
      <c r="A11444" t="s">
        <v>129</v>
      </c>
      <c r="B11444" t="s">
        <v>67</v>
      </c>
      <c r="C11444">
        <v>1</v>
      </c>
      <c r="D11444">
        <v>2</v>
      </c>
      <c r="E11444">
        <v>34</v>
      </c>
      <c r="F11444">
        <v>60</v>
      </c>
      <c r="G11444" s="1">
        <f t="shared" si="712"/>
        <v>0.94444444444444442</v>
      </c>
      <c r="H11444" s="4">
        <f t="shared" si="713"/>
        <v>1</v>
      </c>
      <c r="I11444" s="5">
        <f>IF(OR(AND(F11444&gt;=50,G11444&gt;SUMIF(SeasonTotals!A$2:A$9,A11444,SeasonTotals!F$2:F$9)),AND(G11444&gt;0.885,F11444&gt;=50,D11444&lt;3)),1,0)</f>
        <v>1</v>
      </c>
      <c r="J11444" s="4">
        <f t="shared" si="714"/>
        <v>0</v>
      </c>
      <c r="K11444" s="5">
        <f t="shared" si="715"/>
        <v>0</v>
      </c>
    </row>
    <row r="11445" spans="1:11" x14ac:dyDescent="0.25">
      <c r="A11445" t="s">
        <v>129</v>
      </c>
      <c r="B11445" t="s">
        <v>67</v>
      </c>
      <c r="C11445">
        <v>1</v>
      </c>
      <c r="D11445">
        <v>1</v>
      </c>
      <c r="E11445">
        <v>28</v>
      </c>
      <c r="F11445">
        <v>60</v>
      </c>
      <c r="G11445" s="1">
        <f t="shared" si="712"/>
        <v>0.96551724137931039</v>
      </c>
      <c r="H11445" s="4">
        <f t="shared" si="713"/>
        <v>1</v>
      </c>
      <c r="I11445" s="5">
        <f>IF(OR(AND(F11445&gt;=50,G11445&gt;SUMIF(SeasonTotals!A$2:A$9,A11445,SeasonTotals!F$2:F$9)),AND(G11445&gt;0.885,F11445&gt;=50,D11445&lt;3)),1,0)</f>
        <v>1</v>
      </c>
      <c r="J11445" s="4">
        <f t="shared" si="714"/>
        <v>0</v>
      </c>
      <c r="K11445" s="5">
        <f t="shared" si="715"/>
        <v>0</v>
      </c>
    </row>
    <row r="11446" spans="1:11" x14ac:dyDescent="0.25">
      <c r="A11446" t="s">
        <v>129</v>
      </c>
      <c r="B11446" t="s">
        <v>67</v>
      </c>
      <c r="C11446">
        <v>1</v>
      </c>
      <c r="D11446">
        <v>5</v>
      </c>
      <c r="E11446">
        <v>13</v>
      </c>
      <c r="F11446">
        <v>40</v>
      </c>
      <c r="G11446" s="1">
        <f t="shared" si="712"/>
        <v>0.72222222222222221</v>
      </c>
      <c r="H11446" s="4">
        <f t="shared" si="713"/>
        <v>0</v>
      </c>
      <c r="I11446" s="5">
        <f>IF(OR(AND(F11446&gt;=50,G11446&gt;SUMIF(SeasonTotals!A$2:A$9,A11446,SeasonTotals!F$2:F$9)),AND(G11446&gt;0.885,F11446&gt;=50,D11446&lt;3)),1,0)</f>
        <v>0</v>
      </c>
      <c r="J11446" s="4">
        <f t="shared" si="714"/>
        <v>1</v>
      </c>
      <c r="K11446" s="5">
        <f t="shared" si="715"/>
        <v>1</v>
      </c>
    </row>
    <row r="11447" spans="1:11" x14ac:dyDescent="0.25">
      <c r="A11447" t="s">
        <v>129</v>
      </c>
      <c r="B11447" t="s">
        <v>67</v>
      </c>
      <c r="C11447">
        <v>1</v>
      </c>
      <c r="D11447">
        <v>1</v>
      </c>
      <c r="E11447">
        <v>28</v>
      </c>
      <c r="F11447">
        <v>60</v>
      </c>
      <c r="G11447" s="1">
        <f t="shared" si="712"/>
        <v>0.96551724137931039</v>
      </c>
      <c r="H11447" s="4">
        <f t="shared" si="713"/>
        <v>1</v>
      </c>
      <c r="I11447" s="5">
        <f>IF(OR(AND(F11447&gt;=50,G11447&gt;SUMIF(SeasonTotals!A$2:A$9,A11447,SeasonTotals!F$2:F$9)),AND(G11447&gt;0.885,F11447&gt;=50,D11447&lt;3)),1,0)</f>
        <v>1</v>
      </c>
      <c r="J11447" s="4">
        <f t="shared" si="714"/>
        <v>0</v>
      </c>
      <c r="K11447" s="5">
        <f t="shared" si="715"/>
        <v>0</v>
      </c>
    </row>
    <row r="11448" spans="1:11" x14ac:dyDescent="0.25">
      <c r="A11448" t="s">
        <v>129</v>
      </c>
      <c r="B11448" t="s">
        <v>67</v>
      </c>
      <c r="C11448">
        <v>1</v>
      </c>
      <c r="D11448">
        <v>1</v>
      </c>
      <c r="E11448">
        <v>32</v>
      </c>
      <c r="F11448">
        <v>60</v>
      </c>
      <c r="G11448" s="1">
        <f t="shared" si="712"/>
        <v>0.96969696969696972</v>
      </c>
      <c r="H11448" s="4">
        <f t="shared" si="713"/>
        <v>1</v>
      </c>
      <c r="I11448" s="5">
        <f>IF(OR(AND(F11448&gt;=50,G11448&gt;SUMIF(SeasonTotals!A$2:A$9,A11448,SeasonTotals!F$2:F$9)),AND(G11448&gt;0.885,F11448&gt;=50,D11448&lt;3)),1,0)</f>
        <v>1</v>
      </c>
      <c r="J11448" s="4">
        <f t="shared" si="714"/>
        <v>0</v>
      </c>
      <c r="K11448" s="5">
        <f t="shared" si="715"/>
        <v>0</v>
      </c>
    </row>
    <row r="11449" spans="1:11" x14ac:dyDescent="0.25">
      <c r="A11449" t="s">
        <v>129</v>
      </c>
      <c r="B11449" t="s">
        <v>67</v>
      </c>
      <c r="C11449">
        <v>1</v>
      </c>
      <c r="D11449">
        <v>2</v>
      </c>
      <c r="E11449">
        <v>23</v>
      </c>
      <c r="F11449">
        <v>57</v>
      </c>
      <c r="G11449" s="1">
        <f t="shared" si="712"/>
        <v>0.92</v>
      </c>
      <c r="H11449" s="4">
        <f t="shared" si="713"/>
        <v>1</v>
      </c>
      <c r="I11449" s="5">
        <f>IF(OR(AND(F11449&gt;=50,G11449&gt;SUMIF(SeasonTotals!A$2:A$9,A11449,SeasonTotals!F$2:F$9)),AND(G11449&gt;0.885,F11449&gt;=50,D11449&lt;3)),1,0)</f>
        <v>1</v>
      </c>
      <c r="J11449" s="4">
        <f t="shared" si="714"/>
        <v>0</v>
      </c>
      <c r="K11449" s="5">
        <f t="shared" si="715"/>
        <v>0</v>
      </c>
    </row>
    <row r="11450" spans="1:11" x14ac:dyDescent="0.25">
      <c r="A11450" t="s">
        <v>129</v>
      </c>
      <c r="B11450" t="s">
        <v>67</v>
      </c>
      <c r="C11450">
        <v>1</v>
      </c>
      <c r="D11450">
        <v>3</v>
      </c>
      <c r="E11450">
        <v>27</v>
      </c>
      <c r="F11450">
        <v>59</v>
      </c>
      <c r="G11450" s="1">
        <f t="shared" si="712"/>
        <v>0.9</v>
      </c>
      <c r="H11450" s="4">
        <f t="shared" si="713"/>
        <v>0</v>
      </c>
      <c r="I11450" s="5">
        <f>IF(OR(AND(F11450&gt;=50,G11450&gt;SUMIF(SeasonTotals!A$2:A$9,A11450,SeasonTotals!F$2:F$9)),AND(G11450&gt;0.885,F11450&gt;=50,D11450&lt;3)),1,0)</f>
        <v>0</v>
      </c>
      <c r="J11450" s="4">
        <f t="shared" si="714"/>
        <v>0</v>
      </c>
      <c r="K11450" s="5">
        <f t="shared" si="715"/>
        <v>0</v>
      </c>
    </row>
    <row r="11451" spans="1:11" x14ac:dyDescent="0.25">
      <c r="A11451" t="s">
        <v>129</v>
      </c>
      <c r="B11451" t="s">
        <v>67</v>
      </c>
      <c r="C11451">
        <v>1</v>
      </c>
      <c r="D11451">
        <v>3</v>
      </c>
      <c r="E11451">
        <v>36</v>
      </c>
      <c r="F11451">
        <v>59</v>
      </c>
      <c r="G11451" s="1">
        <f t="shared" si="712"/>
        <v>0.92307692307692313</v>
      </c>
      <c r="H11451" s="4">
        <f t="shared" si="713"/>
        <v>1</v>
      </c>
      <c r="I11451" s="5">
        <f>IF(OR(AND(F11451&gt;=50,G11451&gt;SUMIF(SeasonTotals!A$2:A$9,A11451,SeasonTotals!F$2:F$9)),AND(G11451&gt;0.885,F11451&gt;=50,D11451&lt;3)),1,0)</f>
        <v>1</v>
      </c>
      <c r="J11451" s="4">
        <f t="shared" si="714"/>
        <v>0</v>
      </c>
      <c r="K11451" s="5">
        <f t="shared" si="715"/>
        <v>0</v>
      </c>
    </row>
    <row r="11452" spans="1:11" x14ac:dyDescent="0.25">
      <c r="A11452" t="s">
        <v>129</v>
      </c>
      <c r="B11452" t="s">
        <v>67</v>
      </c>
      <c r="C11452">
        <v>1</v>
      </c>
      <c r="D11452">
        <v>3</v>
      </c>
      <c r="E11452">
        <v>29</v>
      </c>
      <c r="F11452">
        <v>58</v>
      </c>
      <c r="G11452" s="1">
        <f t="shared" si="712"/>
        <v>0.90625</v>
      </c>
      <c r="H11452" s="4">
        <f t="shared" si="713"/>
        <v>0</v>
      </c>
      <c r="I11452" s="5">
        <f>IF(OR(AND(F11452&gt;=50,G11452&gt;SUMIF(SeasonTotals!A$2:A$9,A11452,SeasonTotals!F$2:F$9)),AND(G11452&gt;0.885,F11452&gt;=50,D11452&lt;3)),1,0)</f>
        <v>0</v>
      </c>
      <c r="J11452" s="4">
        <f t="shared" si="714"/>
        <v>0</v>
      </c>
      <c r="K11452" s="5">
        <f t="shared" si="715"/>
        <v>0</v>
      </c>
    </row>
    <row r="11453" spans="1:11" x14ac:dyDescent="0.25">
      <c r="A11453" t="s">
        <v>129</v>
      </c>
      <c r="B11453" t="s">
        <v>67</v>
      </c>
      <c r="C11453">
        <v>1</v>
      </c>
      <c r="D11453">
        <v>2</v>
      </c>
      <c r="E11453">
        <v>30</v>
      </c>
      <c r="F11453">
        <v>60</v>
      </c>
      <c r="G11453" s="1">
        <f t="shared" si="712"/>
        <v>0.9375</v>
      </c>
      <c r="H11453" s="4">
        <f t="shared" si="713"/>
        <v>1</v>
      </c>
      <c r="I11453" s="5">
        <f>IF(OR(AND(F11453&gt;=50,G11453&gt;SUMIF(SeasonTotals!A$2:A$9,A11453,SeasonTotals!F$2:F$9)),AND(G11453&gt;0.885,F11453&gt;=50,D11453&lt;3)),1,0)</f>
        <v>1</v>
      </c>
      <c r="J11453" s="4">
        <f t="shared" si="714"/>
        <v>0</v>
      </c>
      <c r="K11453" s="5">
        <f t="shared" si="715"/>
        <v>0</v>
      </c>
    </row>
    <row r="11454" spans="1:11" x14ac:dyDescent="0.25">
      <c r="A11454" t="s">
        <v>129</v>
      </c>
      <c r="B11454" t="s">
        <v>67</v>
      </c>
      <c r="C11454">
        <v>1</v>
      </c>
      <c r="D11454">
        <v>5</v>
      </c>
      <c r="E11454">
        <v>25</v>
      </c>
      <c r="F11454">
        <v>60</v>
      </c>
      <c r="G11454" s="1">
        <f t="shared" si="712"/>
        <v>0.83333333333333337</v>
      </c>
      <c r="H11454" s="4">
        <f t="shared" si="713"/>
        <v>0</v>
      </c>
      <c r="I11454" s="5">
        <f>IF(OR(AND(F11454&gt;=50,G11454&gt;SUMIF(SeasonTotals!A$2:A$9,A11454,SeasonTotals!F$2:F$9)),AND(G11454&gt;0.885,F11454&gt;=50,D11454&lt;3)),1,0)</f>
        <v>0</v>
      </c>
      <c r="J11454" s="4">
        <f t="shared" si="714"/>
        <v>1</v>
      </c>
      <c r="K11454" s="5">
        <f t="shared" si="715"/>
        <v>0</v>
      </c>
    </row>
    <row r="11455" spans="1:11" x14ac:dyDescent="0.25">
      <c r="A11455" t="s">
        <v>129</v>
      </c>
      <c r="B11455" t="s">
        <v>67</v>
      </c>
      <c r="C11455">
        <v>1</v>
      </c>
      <c r="D11455">
        <v>2</v>
      </c>
      <c r="E11455">
        <v>22</v>
      </c>
      <c r="F11455">
        <v>58</v>
      </c>
      <c r="G11455" s="1">
        <f t="shared" si="712"/>
        <v>0.91666666666666663</v>
      </c>
      <c r="H11455" s="4">
        <f t="shared" si="713"/>
        <v>1</v>
      </c>
      <c r="I11455" s="5">
        <f>IF(OR(AND(F11455&gt;=50,G11455&gt;SUMIF(SeasonTotals!A$2:A$9,A11455,SeasonTotals!F$2:F$9)),AND(G11455&gt;0.885,F11455&gt;=50,D11455&lt;3)),1,0)</f>
        <v>1</v>
      </c>
      <c r="J11455" s="4">
        <f t="shared" si="714"/>
        <v>0</v>
      </c>
      <c r="K11455" s="5">
        <f t="shared" si="715"/>
        <v>0</v>
      </c>
    </row>
    <row r="11456" spans="1:11" x14ac:dyDescent="0.25">
      <c r="A11456" t="s">
        <v>129</v>
      </c>
      <c r="B11456" t="s">
        <v>67</v>
      </c>
      <c r="C11456">
        <v>1</v>
      </c>
      <c r="D11456">
        <v>2</v>
      </c>
      <c r="E11456">
        <v>19</v>
      </c>
      <c r="F11456">
        <v>60</v>
      </c>
      <c r="G11456" s="1">
        <f t="shared" si="712"/>
        <v>0.90476190476190477</v>
      </c>
      <c r="H11456" s="4">
        <f t="shared" si="713"/>
        <v>1</v>
      </c>
      <c r="I11456" s="5">
        <f>IF(OR(AND(F11456&gt;=50,G11456&gt;SUMIF(SeasonTotals!A$2:A$9,A11456,SeasonTotals!F$2:F$9)),AND(G11456&gt;0.885,F11456&gt;=50,D11456&lt;3)),1,0)</f>
        <v>1</v>
      </c>
      <c r="J11456" s="4">
        <f t="shared" si="714"/>
        <v>0</v>
      </c>
      <c r="K11456" s="5">
        <f t="shared" si="715"/>
        <v>0</v>
      </c>
    </row>
    <row r="11457" spans="1:11" x14ac:dyDescent="0.25">
      <c r="A11457" t="s">
        <v>129</v>
      </c>
      <c r="B11457" t="s">
        <v>67</v>
      </c>
      <c r="C11457">
        <v>1</v>
      </c>
      <c r="D11457">
        <v>0</v>
      </c>
      <c r="E11457">
        <v>26</v>
      </c>
      <c r="F11457">
        <v>60</v>
      </c>
      <c r="G11457" s="1">
        <f t="shared" si="712"/>
        <v>1</v>
      </c>
      <c r="H11457" s="4">
        <f t="shared" si="713"/>
        <v>1</v>
      </c>
      <c r="I11457" s="5">
        <f>IF(OR(AND(F11457&gt;=50,G11457&gt;SUMIF(SeasonTotals!A$2:A$9,A11457,SeasonTotals!F$2:F$9)),AND(G11457&gt;0.885,F11457&gt;=50,D11457&lt;3)),1,0)</f>
        <v>1</v>
      </c>
      <c r="J11457" s="4">
        <f t="shared" si="714"/>
        <v>0</v>
      </c>
      <c r="K11457" s="5">
        <f t="shared" si="715"/>
        <v>0</v>
      </c>
    </row>
    <row r="11458" spans="1:11" x14ac:dyDescent="0.25">
      <c r="A11458" t="s">
        <v>129</v>
      </c>
      <c r="B11458" t="s">
        <v>67</v>
      </c>
      <c r="C11458">
        <v>1</v>
      </c>
      <c r="D11458">
        <v>3</v>
      </c>
      <c r="E11458">
        <v>30</v>
      </c>
      <c r="F11458">
        <v>65</v>
      </c>
      <c r="G11458" s="1">
        <f t="shared" ref="G11458:G11521" si="716">E11458/MAX(1,SUM(D11458:E11458))</f>
        <v>0.90909090909090906</v>
      </c>
      <c r="H11458" s="4">
        <f t="shared" ref="H11458:H11521" si="717">IF(AND(F11458&gt;=50,OR(G11458&gt;0.913,AND(G11458&gt;0.885,D11458&lt;3))),1,0)</f>
        <v>0</v>
      </c>
      <c r="I11458" s="5">
        <f>IF(OR(AND(F11458&gt;=50,G11458&gt;SUMIF(SeasonTotals!A$2:A$9,A11458,SeasonTotals!F$2:F$9)),AND(G11458&gt;0.885,F11458&gt;=50,D11458&lt;3)),1,0)</f>
        <v>0</v>
      </c>
      <c r="J11458" s="4">
        <f t="shared" ref="J11458:J11521" si="718">IF(G11458&lt;0.85,1,0)</f>
        <v>0</v>
      </c>
      <c r="K11458" s="5">
        <f t="shared" ref="K11458:K11521" si="719">IF(F11458&lt;55,1,0)</f>
        <v>0</v>
      </c>
    </row>
    <row r="11459" spans="1:11" x14ac:dyDescent="0.25">
      <c r="A11459" t="s">
        <v>129</v>
      </c>
      <c r="B11459" t="s">
        <v>67</v>
      </c>
      <c r="C11459">
        <v>1</v>
      </c>
      <c r="D11459">
        <v>3</v>
      </c>
      <c r="E11459">
        <v>26</v>
      </c>
      <c r="F11459">
        <v>60</v>
      </c>
      <c r="G11459" s="1">
        <f t="shared" si="716"/>
        <v>0.89655172413793105</v>
      </c>
      <c r="H11459" s="4">
        <f t="shared" si="717"/>
        <v>0</v>
      </c>
      <c r="I11459" s="5">
        <f>IF(OR(AND(F11459&gt;=50,G11459&gt;SUMIF(SeasonTotals!A$2:A$9,A11459,SeasonTotals!F$2:F$9)),AND(G11459&gt;0.885,F11459&gt;=50,D11459&lt;3)),1,0)</f>
        <v>0</v>
      </c>
      <c r="J11459" s="4">
        <f t="shared" si="718"/>
        <v>0</v>
      </c>
      <c r="K11459" s="5">
        <f t="shared" si="719"/>
        <v>0</v>
      </c>
    </row>
    <row r="11460" spans="1:11" x14ac:dyDescent="0.25">
      <c r="A11460" t="s">
        <v>129</v>
      </c>
      <c r="B11460" t="s">
        <v>67</v>
      </c>
      <c r="C11460">
        <v>1</v>
      </c>
      <c r="D11460">
        <v>6</v>
      </c>
      <c r="E11460">
        <v>28</v>
      </c>
      <c r="F11460">
        <v>59</v>
      </c>
      <c r="G11460" s="1">
        <f t="shared" si="716"/>
        <v>0.82352941176470584</v>
      </c>
      <c r="H11460" s="4">
        <f t="shared" si="717"/>
        <v>0</v>
      </c>
      <c r="I11460" s="5">
        <f>IF(OR(AND(F11460&gt;=50,G11460&gt;SUMIF(SeasonTotals!A$2:A$9,A11460,SeasonTotals!F$2:F$9)),AND(G11460&gt;0.885,F11460&gt;=50,D11460&lt;3)),1,0)</f>
        <v>0</v>
      </c>
      <c r="J11460" s="4">
        <f t="shared" si="718"/>
        <v>1</v>
      </c>
      <c r="K11460" s="5">
        <f t="shared" si="719"/>
        <v>0</v>
      </c>
    </row>
    <row r="11461" spans="1:11" x14ac:dyDescent="0.25">
      <c r="A11461" t="s">
        <v>129</v>
      </c>
      <c r="B11461" t="s">
        <v>67</v>
      </c>
      <c r="C11461">
        <v>1</v>
      </c>
      <c r="D11461">
        <v>2</v>
      </c>
      <c r="E11461">
        <v>16</v>
      </c>
      <c r="F11461">
        <v>59</v>
      </c>
      <c r="G11461" s="1">
        <f t="shared" si="716"/>
        <v>0.88888888888888884</v>
      </c>
      <c r="H11461" s="4">
        <f t="shared" si="717"/>
        <v>1</v>
      </c>
      <c r="I11461" s="5">
        <f>IF(OR(AND(F11461&gt;=50,G11461&gt;SUMIF(SeasonTotals!A$2:A$9,A11461,SeasonTotals!F$2:F$9)),AND(G11461&gt;0.885,F11461&gt;=50,D11461&lt;3)),1,0)</f>
        <v>1</v>
      </c>
      <c r="J11461" s="4">
        <f t="shared" si="718"/>
        <v>0</v>
      </c>
      <c r="K11461" s="5">
        <f t="shared" si="719"/>
        <v>0</v>
      </c>
    </row>
    <row r="11462" spans="1:11" x14ac:dyDescent="0.25">
      <c r="A11462" t="s">
        <v>129</v>
      </c>
      <c r="B11462" t="s">
        <v>67</v>
      </c>
      <c r="C11462">
        <v>1</v>
      </c>
      <c r="D11462">
        <v>0</v>
      </c>
      <c r="E11462">
        <v>21</v>
      </c>
      <c r="F11462">
        <v>60</v>
      </c>
      <c r="G11462" s="1">
        <f t="shared" si="716"/>
        <v>1</v>
      </c>
      <c r="H11462" s="4">
        <f t="shared" si="717"/>
        <v>1</v>
      </c>
      <c r="I11462" s="5">
        <f>IF(OR(AND(F11462&gt;=50,G11462&gt;SUMIF(SeasonTotals!A$2:A$9,A11462,SeasonTotals!F$2:F$9)),AND(G11462&gt;0.885,F11462&gt;=50,D11462&lt;3)),1,0)</f>
        <v>1</v>
      </c>
      <c r="J11462" s="4">
        <f t="shared" si="718"/>
        <v>0</v>
      </c>
      <c r="K11462" s="5">
        <f t="shared" si="719"/>
        <v>0</v>
      </c>
    </row>
    <row r="11463" spans="1:11" x14ac:dyDescent="0.25">
      <c r="A11463" t="s">
        <v>129</v>
      </c>
      <c r="B11463" t="s">
        <v>67</v>
      </c>
      <c r="C11463">
        <v>1</v>
      </c>
      <c r="D11463">
        <v>2</v>
      </c>
      <c r="E11463">
        <v>43</v>
      </c>
      <c r="F11463">
        <v>59</v>
      </c>
      <c r="G11463" s="1">
        <f t="shared" si="716"/>
        <v>0.9555555555555556</v>
      </c>
      <c r="H11463" s="4">
        <f t="shared" si="717"/>
        <v>1</v>
      </c>
      <c r="I11463" s="5">
        <f>IF(OR(AND(F11463&gt;=50,G11463&gt;SUMIF(SeasonTotals!A$2:A$9,A11463,SeasonTotals!F$2:F$9)),AND(G11463&gt;0.885,F11463&gt;=50,D11463&lt;3)),1,0)</f>
        <v>1</v>
      </c>
      <c r="J11463" s="4">
        <f t="shared" si="718"/>
        <v>0</v>
      </c>
      <c r="K11463" s="5">
        <f t="shared" si="719"/>
        <v>0</v>
      </c>
    </row>
    <row r="11464" spans="1:11" x14ac:dyDescent="0.25">
      <c r="A11464" t="s">
        <v>129</v>
      </c>
      <c r="B11464" t="s">
        <v>67</v>
      </c>
      <c r="C11464">
        <v>1</v>
      </c>
      <c r="D11464">
        <v>5</v>
      </c>
      <c r="E11464">
        <v>29</v>
      </c>
      <c r="F11464">
        <v>60</v>
      </c>
      <c r="G11464" s="1">
        <f t="shared" si="716"/>
        <v>0.8529411764705882</v>
      </c>
      <c r="H11464" s="4">
        <f t="shared" si="717"/>
        <v>0</v>
      </c>
      <c r="I11464" s="5">
        <f>IF(OR(AND(F11464&gt;=50,G11464&gt;SUMIF(SeasonTotals!A$2:A$9,A11464,SeasonTotals!F$2:F$9)),AND(G11464&gt;0.885,F11464&gt;=50,D11464&lt;3)),1,0)</f>
        <v>0</v>
      </c>
      <c r="J11464" s="4">
        <f t="shared" si="718"/>
        <v>0</v>
      </c>
      <c r="K11464" s="5">
        <f t="shared" si="719"/>
        <v>0</v>
      </c>
    </row>
    <row r="11465" spans="1:11" x14ac:dyDescent="0.25">
      <c r="A11465" t="s">
        <v>129</v>
      </c>
      <c r="B11465" t="s">
        <v>67</v>
      </c>
      <c r="C11465">
        <v>1</v>
      </c>
      <c r="D11465">
        <v>4</v>
      </c>
      <c r="E11465">
        <v>21</v>
      </c>
      <c r="F11465">
        <v>58</v>
      </c>
      <c r="G11465" s="1">
        <f t="shared" si="716"/>
        <v>0.84</v>
      </c>
      <c r="H11465" s="4">
        <f t="shared" si="717"/>
        <v>0</v>
      </c>
      <c r="I11465" s="5">
        <f>IF(OR(AND(F11465&gt;=50,G11465&gt;SUMIF(SeasonTotals!A$2:A$9,A11465,SeasonTotals!F$2:F$9)),AND(G11465&gt;0.885,F11465&gt;=50,D11465&lt;3)),1,0)</f>
        <v>0</v>
      </c>
      <c r="J11465" s="4">
        <f t="shared" si="718"/>
        <v>1</v>
      </c>
      <c r="K11465" s="5">
        <f t="shared" si="719"/>
        <v>0</v>
      </c>
    </row>
    <row r="11466" spans="1:11" x14ac:dyDescent="0.25">
      <c r="A11466" t="s">
        <v>129</v>
      </c>
      <c r="B11466" t="s">
        <v>67</v>
      </c>
      <c r="C11466">
        <v>1</v>
      </c>
      <c r="D11466">
        <v>1</v>
      </c>
      <c r="E11466">
        <v>29</v>
      </c>
      <c r="F11466">
        <v>60</v>
      </c>
      <c r="G11466" s="1">
        <f t="shared" si="716"/>
        <v>0.96666666666666667</v>
      </c>
      <c r="H11466" s="4">
        <f t="shared" si="717"/>
        <v>1</v>
      </c>
      <c r="I11466" s="5">
        <f>IF(OR(AND(F11466&gt;=50,G11466&gt;SUMIF(SeasonTotals!A$2:A$9,A11466,SeasonTotals!F$2:F$9)),AND(G11466&gt;0.885,F11466&gt;=50,D11466&lt;3)),1,0)</f>
        <v>1</v>
      </c>
      <c r="J11466" s="4">
        <f t="shared" si="718"/>
        <v>0</v>
      </c>
      <c r="K11466" s="5">
        <f t="shared" si="719"/>
        <v>0</v>
      </c>
    </row>
    <row r="11467" spans="1:11" x14ac:dyDescent="0.25">
      <c r="A11467" t="s">
        <v>129</v>
      </c>
      <c r="B11467" t="s">
        <v>67</v>
      </c>
      <c r="C11467">
        <v>1</v>
      </c>
      <c r="D11467">
        <v>2</v>
      </c>
      <c r="E11467">
        <v>29</v>
      </c>
      <c r="F11467">
        <v>60</v>
      </c>
      <c r="G11467" s="1">
        <f t="shared" si="716"/>
        <v>0.93548387096774188</v>
      </c>
      <c r="H11467" s="4">
        <f t="shared" si="717"/>
        <v>1</v>
      </c>
      <c r="I11467" s="5">
        <f>IF(OR(AND(F11467&gt;=50,G11467&gt;SUMIF(SeasonTotals!A$2:A$9,A11467,SeasonTotals!F$2:F$9)),AND(G11467&gt;0.885,F11467&gt;=50,D11467&lt;3)),1,0)</f>
        <v>1</v>
      </c>
      <c r="J11467" s="4">
        <f t="shared" si="718"/>
        <v>0</v>
      </c>
      <c r="K11467" s="5">
        <f t="shared" si="719"/>
        <v>0</v>
      </c>
    </row>
    <row r="11468" spans="1:11" x14ac:dyDescent="0.25">
      <c r="A11468" t="s">
        <v>129</v>
      </c>
      <c r="B11468" t="s">
        <v>67</v>
      </c>
      <c r="C11468">
        <v>1</v>
      </c>
      <c r="D11468">
        <v>1</v>
      </c>
      <c r="E11468">
        <v>27</v>
      </c>
      <c r="F11468">
        <v>65</v>
      </c>
      <c r="G11468" s="1">
        <f t="shared" si="716"/>
        <v>0.9642857142857143</v>
      </c>
      <c r="H11468" s="4">
        <f t="shared" si="717"/>
        <v>1</v>
      </c>
      <c r="I11468" s="5">
        <f>IF(OR(AND(F11468&gt;=50,G11468&gt;SUMIF(SeasonTotals!A$2:A$9,A11468,SeasonTotals!F$2:F$9)),AND(G11468&gt;0.885,F11468&gt;=50,D11468&lt;3)),1,0)</f>
        <v>1</v>
      </c>
      <c r="J11468" s="4">
        <f t="shared" si="718"/>
        <v>0</v>
      </c>
      <c r="K11468" s="5">
        <f t="shared" si="719"/>
        <v>0</v>
      </c>
    </row>
    <row r="11469" spans="1:11" x14ac:dyDescent="0.25">
      <c r="A11469" t="s">
        <v>129</v>
      </c>
      <c r="B11469" t="s">
        <v>67</v>
      </c>
      <c r="C11469">
        <v>1</v>
      </c>
      <c r="D11469">
        <v>2</v>
      </c>
      <c r="E11469">
        <v>31</v>
      </c>
      <c r="F11469">
        <v>59</v>
      </c>
      <c r="G11469" s="1">
        <f t="shared" si="716"/>
        <v>0.93939393939393945</v>
      </c>
      <c r="H11469" s="4">
        <f t="shared" si="717"/>
        <v>1</v>
      </c>
      <c r="I11469" s="5">
        <f>IF(OR(AND(F11469&gt;=50,G11469&gt;SUMIF(SeasonTotals!A$2:A$9,A11469,SeasonTotals!F$2:F$9)),AND(G11469&gt;0.885,F11469&gt;=50,D11469&lt;3)),1,0)</f>
        <v>1</v>
      </c>
      <c r="J11469" s="4">
        <f t="shared" si="718"/>
        <v>0</v>
      </c>
      <c r="K11469" s="5">
        <f t="shared" si="719"/>
        <v>0</v>
      </c>
    </row>
    <row r="11470" spans="1:11" x14ac:dyDescent="0.25">
      <c r="A11470" t="s">
        <v>129</v>
      </c>
      <c r="B11470" t="s">
        <v>67</v>
      </c>
      <c r="C11470">
        <v>1</v>
      </c>
      <c r="D11470">
        <v>4</v>
      </c>
      <c r="E11470">
        <v>22</v>
      </c>
      <c r="F11470">
        <v>59</v>
      </c>
      <c r="G11470" s="1">
        <f t="shared" si="716"/>
        <v>0.84615384615384615</v>
      </c>
      <c r="H11470" s="4">
        <f t="shared" si="717"/>
        <v>0</v>
      </c>
      <c r="I11470" s="5">
        <f>IF(OR(AND(F11470&gt;=50,G11470&gt;SUMIF(SeasonTotals!A$2:A$9,A11470,SeasonTotals!F$2:F$9)),AND(G11470&gt;0.885,F11470&gt;=50,D11470&lt;3)),1,0)</f>
        <v>0</v>
      </c>
      <c r="J11470" s="4">
        <f t="shared" si="718"/>
        <v>1</v>
      </c>
      <c r="K11470" s="5">
        <f t="shared" si="719"/>
        <v>0</v>
      </c>
    </row>
    <row r="11471" spans="1:11" x14ac:dyDescent="0.25">
      <c r="A11471" t="s">
        <v>129</v>
      </c>
      <c r="B11471" t="s">
        <v>67</v>
      </c>
      <c r="C11471">
        <v>1</v>
      </c>
      <c r="D11471">
        <v>3</v>
      </c>
      <c r="E11471">
        <v>18</v>
      </c>
      <c r="F11471">
        <v>59</v>
      </c>
      <c r="G11471" s="1">
        <f t="shared" si="716"/>
        <v>0.8571428571428571</v>
      </c>
      <c r="H11471" s="4">
        <f t="shared" si="717"/>
        <v>0</v>
      </c>
      <c r="I11471" s="5">
        <f>IF(OR(AND(F11471&gt;=50,G11471&gt;SUMIF(SeasonTotals!A$2:A$9,A11471,SeasonTotals!F$2:F$9)),AND(G11471&gt;0.885,F11471&gt;=50,D11471&lt;3)),1,0)</f>
        <v>0</v>
      </c>
      <c r="J11471" s="4">
        <f t="shared" si="718"/>
        <v>0</v>
      </c>
      <c r="K11471" s="5">
        <f t="shared" si="719"/>
        <v>0</v>
      </c>
    </row>
    <row r="11472" spans="1:11" x14ac:dyDescent="0.25">
      <c r="A11472" t="s">
        <v>129</v>
      </c>
      <c r="B11472" t="s">
        <v>67</v>
      </c>
      <c r="C11472">
        <v>1</v>
      </c>
      <c r="D11472">
        <v>1</v>
      </c>
      <c r="E11472">
        <v>27</v>
      </c>
      <c r="F11472">
        <v>60</v>
      </c>
      <c r="G11472" s="1">
        <f t="shared" si="716"/>
        <v>0.9642857142857143</v>
      </c>
      <c r="H11472" s="4">
        <f t="shared" si="717"/>
        <v>1</v>
      </c>
      <c r="I11472" s="5">
        <f>IF(OR(AND(F11472&gt;=50,G11472&gt;SUMIF(SeasonTotals!A$2:A$9,A11472,SeasonTotals!F$2:F$9)),AND(G11472&gt;0.885,F11472&gt;=50,D11472&lt;3)),1,0)</f>
        <v>1</v>
      </c>
      <c r="J11472" s="4">
        <f t="shared" si="718"/>
        <v>0</v>
      </c>
      <c r="K11472" s="5">
        <f t="shared" si="719"/>
        <v>0</v>
      </c>
    </row>
    <row r="11473" spans="1:11" x14ac:dyDescent="0.25">
      <c r="A11473" t="s">
        <v>129</v>
      </c>
      <c r="B11473" t="s">
        <v>67</v>
      </c>
      <c r="C11473">
        <v>1</v>
      </c>
      <c r="D11473">
        <v>3</v>
      </c>
      <c r="E11473">
        <v>35</v>
      </c>
      <c r="F11473">
        <v>60</v>
      </c>
      <c r="G11473" s="1">
        <f t="shared" si="716"/>
        <v>0.92105263157894735</v>
      </c>
      <c r="H11473" s="4">
        <f t="shared" si="717"/>
        <v>1</v>
      </c>
      <c r="I11473" s="5">
        <f>IF(OR(AND(F11473&gt;=50,G11473&gt;SUMIF(SeasonTotals!A$2:A$9,A11473,SeasonTotals!F$2:F$9)),AND(G11473&gt;0.885,F11473&gt;=50,D11473&lt;3)),1,0)</f>
        <v>1</v>
      </c>
      <c r="J11473" s="4">
        <f t="shared" si="718"/>
        <v>0</v>
      </c>
      <c r="K11473" s="5">
        <f t="shared" si="719"/>
        <v>0</v>
      </c>
    </row>
    <row r="11474" spans="1:11" x14ac:dyDescent="0.25">
      <c r="A11474" t="s">
        <v>129</v>
      </c>
      <c r="B11474" t="s">
        <v>67</v>
      </c>
      <c r="C11474">
        <v>1</v>
      </c>
      <c r="D11474">
        <v>0</v>
      </c>
      <c r="E11474">
        <v>23</v>
      </c>
      <c r="F11474">
        <v>62</v>
      </c>
      <c r="G11474" s="1">
        <f t="shared" si="716"/>
        <v>1</v>
      </c>
      <c r="H11474" s="4">
        <f t="shared" si="717"/>
        <v>1</v>
      </c>
      <c r="I11474" s="5">
        <f>IF(OR(AND(F11474&gt;=50,G11474&gt;SUMIF(SeasonTotals!A$2:A$9,A11474,SeasonTotals!F$2:F$9)),AND(G11474&gt;0.885,F11474&gt;=50,D11474&lt;3)),1,0)</f>
        <v>1</v>
      </c>
      <c r="J11474" s="4">
        <f t="shared" si="718"/>
        <v>0</v>
      </c>
      <c r="K11474" s="5">
        <f t="shared" si="719"/>
        <v>0</v>
      </c>
    </row>
    <row r="11475" spans="1:11" x14ac:dyDescent="0.25">
      <c r="A11475" t="s">
        <v>129</v>
      </c>
      <c r="B11475" t="s">
        <v>67</v>
      </c>
      <c r="C11475">
        <v>1</v>
      </c>
      <c r="D11475">
        <v>3</v>
      </c>
      <c r="E11475">
        <v>20</v>
      </c>
      <c r="F11475">
        <v>59</v>
      </c>
      <c r="G11475" s="1">
        <f t="shared" si="716"/>
        <v>0.86956521739130432</v>
      </c>
      <c r="H11475" s="4">
        <f t="shared" si="717"/>
        <v>0</v>
      </c>
      <c r="I11475" s="5">
        <f>IF(OR(AND(F11475&gt;=50,G11475&gt;SUMIF(SeasonTotals!A$2:A$9,A11475,SeasonTotals!F$2:F$9)),AND(G11475&gt;0.885,F11475&gt;=50,D11475&lt;3)),1,0)</f>
        <v>0</v>
      </c>
      <c r="J11475" s="4">
        <f t="shared" si="718"/>
        <v>0</v>
      </c>
      <c r="K11475" s="5">
        <f t="shared" si="719"/>
        <v>0</v>
      </c>
    </row>
    <row r="11476" spans="1:11" x14ac:dyDescent="0.25">
      <c r="A11476" t="s">
        <v>129</v>
      </c>
      <c r="B11476" t="s">
        <v>67</v>
      </c>
      <c r="C11476">
        <v>1</v>
      </c>
      <c r="D11476">
        <v>1</v>
      </c>
      <c r="E11476">
        <v>30</v>
      </c>
      <c r="F11476">
        <v>65</v>
      </c>
      <c r="G11476" s="1">
        <f t="shared" si="716"/>
        <v>0.967741935483871</v>
      </c>
      <c r="H11476" s="4">
        <f t="shared" si="717"/>
        <v>1</v>
      </c>
      <c r="I11476" s="5">
        <f>IF(OR(AND(F11476&gt;=50,G11476&gt;SUMIF(SeasonTotals!A$2:A$9,A11476,SeasonTotals!F$2:F$9)),AND(G11476&gt;0.885,F11476&gt;=50,D11476&lt;3)),1,0)</f>
        <v>1</v>
      </c>
      <c r="J11476" s="4">
        <f t="shared" si="718"/>
        <v>0</v>
      </c>
      <c r="K11476" s="5">
        <f t="shared" si="719"/>
        <v>0</v>
      </c>
    </row>
    <row r="11477" spans="1:11" x14ac:dyDescent="0.25">
      <c r="A11477" t="s">
        <v>129</v>
      </c>
      <c r="B11477" t="s">
        <v>67</v>
      </c>
      <c r="C11477">
        <v>1</v>
      </c>
      <c r="D11477">
        <v>1</v>
      </c>
      <c r="E11477">
        <v>31</v>
      </c>
      <c r="F11477">
        <v>65</v>
      </c>
      <c r="G11477" s="1">
        <f t="shared" si="716"/>
        <v>0.96875</v>
      </c>
      <c r="H11477" s="4">
        <f t="shared" si="717"/>
        <v>1</v>
      </c>
      <c r="I11477" s="5">
        <f>IF(OR(AND(F11477&gt;=50,G11477&gt;SUMIF(SeasonTotals!A$2:A$9,A11477,SeasonTotals!F$2:F$9)),AND(G11477&gt;0.885,F11477&gt;=50,D11477&lt;3)),1,0)</f>
        <v>1</v>
      </c>
      <c r="J11477" s="4">
        <f t="shared" si="718"/>
        <v>0</v>
      </c>
      <c r="K11477" s="5">
        <f t="shared" si="719"/>
        <v>0</v>
      </c>
    </row>
    <row r="11478" spans="1:11" x14ac:dyDescent="0.25">
      <c r="A11478" t="s">
        <v>129</v>
      </c>
      <c r="B11478" t="s">
        <v>67</v>
      </c>
      <c r="C11478">
        <v>1</v>
      </c>
      <c r="D11478">
        <v>2</v>
      </c>
      <c r="E11478">
        <v>21</v>
      </c>
      <c r="F11478">
        <v>60</v>
      </c>
      <c r="G11478" s="1">
        <f t="shared" si="716"/>
        <v>0.91304347826086951</v>
      </c>
      <c r="H11478" s="4">
        <f t="shared" si="717"/>
        <v>1</v>
      </c>
      <c r="I11478" s="5">
        <f>IF(OR(AND(F11478&gt;=50,G11478&gt;SUMIF(SeasonTotals!A$2:A$9,A11478,SeasonTotals!F$2:F$9)),AND(G11478&gt;0.885,F11478&gt;=50,D11478&lt;3)),1,0)</f>
        <v>1</v>
      </c>
      <c r="J11478" s="4">
        <f t="shared" si="718"/>
        <v>0</v>
      </c>
      <c r="K11478" s="5">
        <f t="shared" si="719"/>
        <v>0</v>
      </c>
    </row>
    <row r="11479" spans="1:11" x14ac:dyDescent="0.25">
      <c r="A11479" t="s">
        <v>129</v>
      </c>
      <c r="B11479" t="s">
        <v>67</v>
      </c>
      <c r="C11479">
        <v>1</v>
      </c>
      <c r="D11479">
        <v>1</v>
      </c>
      <c r="E11479">
        <v>26</v>
      </c>
      <c r="F11479">
        <v>58</v>
      </c>
      <c r="G11479" s="1">
        <f t="shared" si="716"/>
        <v>0.96296296296296291</v>
      </c>
      <c r="H11479" s="4">
        <f t="shared" si="717"/>
        <v>1</v>
      </c>
      <c r="I11479" s="5">
        <f>IF(OR(AND(F11479&gt;=50,G11479&gt;SUMIF(SeasonTotals!A$2:A$9,A11479,SeasonTotals!F$2:F$9)),AND(G11479&gt;0.885,F11479&gt;=50,D11479&lt;3)),1,0)</f>
        <v>1</v>
      </c>
      <c r="J11479" s="4">
        <f t="shared" si="718"/>
        <v>0</v>
      </c>
      <c r="K11479" s="5">
        <f t="shared" si="719"/>
        <v>0</v>
      </c>
    </row>
    <row r="11480" spans="1:11" x14ac:dyDescent="0.25">
      <c r="A11480" t="s">
        <v>129</v>
      </c>
      <c r="B11480" t="s">
        <v>67</v>
      </c>
      <c r="C11480">
        <v>1</v>
      </c>
      <c r="D11480">
        <v>3</v>
      </c>
      <c r="E11480">
        <v>22</v>
      </c>
      <c r="F11480">
        <v>58</v>
      </c>
      <c r="G11480" s="1">
        <f t="shared" si="716"/>
        <v>0.88</v>
      </c>
      <c r="H11480" s="4">
        <f t="shared" si="717"/>
        <v>0</v>
      </c>
      <c r="I11480" s="5">
        <f>IF(OR(AND(F11480&gt;=50,G11480&gt;SUMIF(SeasonTotals!A$2:A$9,A11480,SeasonTotals!F$2:F$9)),AND(G11480&gt;0.885,F11480&gt;=50,D11480&lt;3)),1,0)</f>
        <v>0</v>
      </c>
      <c r="J11480" s="4">
        <f t="shared" si="718"/>
        <v>0</v>
      </c>
      <c r="K11480" s="5">
        <f t="shared" si="719"/>
        <v>0</v>
      </c>
    </row>
    <row r="11481" spans="1:11" x14ac:dyDescent="0.25">
      <c r="A11481" t="s">
        <v>129</v>
      </c>
      <c r="B11481" t="s">
        <v>67</v>
      </c>
      <c r="C11481">
        <v>1</v>
      </c>
      <c r="D11481">
        <v>1</v>
      </c>
      <c r="E11481">
        <v>26</v>
      </c>
      <c r="F11481">
        <v>59</v>
      </c>
      <c r="G11481" s="1">
        <f t="shared" si="716"/>
        <v>0.96296296296296291</v>
      </c>
      <c r="H11481" s="4">
        <f t="shared" si="717"/>
        <v>1</v>
      </c>
      <c r="I11481" s="5">
        <f>IF(OR(AND(F11481&gt;=50,G11481&gt;SUMIF(SeasonTotals!A$2:A$9,A11481,SeasonTotals!F$2:F$9)),AND(G11481&gt;0.885,F11481&gt;=50,D11481&lt;3)),1,0)</f>
        <v>1</v>
      </c>
      <c r="J11481" s="4">
        <f t="shared" si="718"/>
        <v>0</v>
      </c>
      <c r="K11481" s="5">
        <f t="shared" si="719"/>
        <v>0</v>
      </c>
    </row>
    <row r="11482" spans="1:11" x14ac:dyDescent="0.25">
      <c r="A11482" t="s">
        <v>129</v>
      </c>
      <c r="B11482" t="s">
        <v>67</v>
      </c>
      <c r="C11482">
        <v>1</v>
      </c>
      <c r="D11482">
        <v>2</v>
      </c>
      <c r="E11482">
        <v>31</v>
      </c>
      <c r="F11482">
        <v>65</v>
      </c>
      <c r="G11482" s="1">
        <f t="shared" si="716"/>
        <v>0.93939393939393945</v>
      </c>
      <c r="H11482" s="4">
        <f t="shared" si="717"/>
        <v>1</v>
      </c>
      <c r="I11482" s="5">
        <f>IF(OR(AND(F11482&gt;=50,G11482&gt;SUMIF(SeasonTotals!A$2:A$9,A11482,SeasonTotals!F$2:F$9)),AND(G11482&gt;0.885,F11482&gt;=50,D11482&lt;3)),1,0)</f>
        <v>1</v>
      </c>
      <c r="J11482" s="4">
        <f t="shared" si="718"/>
        <v>0</v>
      </c>
      <c r="K11482" s="5">
        <f t="shared" si="719"/>
        <v>0</v>
      </c>
    </row>
    <row r="11483" spans="1:11" x14ac:dyDescent="0.25">
      <c r="A11483" t="s">
        <v>129</v>
      </c>
      <c r="B11483" t="s">
        <v>67</v>
      </c>
      <c r="C11483">
        <v>1</v>
      </c>
      <c r="D11483">
        <v>3</v>
      </c>
      <c r="E11483">
        <v>34</v>
      </c>
      <c r="F11483">
        <v>60</v>
      </c>
      <c r="G11483" s="1">
        <f t="shared" si="716"/>
        <v>0.91891891891891897</v>
      </c>
      <c r="H11483" s="4">
        <f t="shared" si="717"/>
        <v>1</v>
      </c>
      <c r="I11483" s="5">
        <f>IF(OR(AND(F11483&gt;=50,G11483&gt;SUMIF(SeasonTotals!A$2:A$9,A11483,SeasonTotals!F$2:F$9)),AND(G11483&gt;0.885,F11483&gt;=50,D11483&lt;3)),1,0)</f>
        <v>1</v>
      </c>
      <c r="J11483" s="4">
        <f t="shared" si="718"/>
        <v>0</v>
      </c>
      <c r="K11483" s="5">
        <f t="shared" si="719"/>
        <v>0</v>
      </c>
    </row>
    <row r="11484" spans="1:11" x14ac:dyDescent="0.25">
      <c r="A11484" t="s">
        <v>129</v>
      </c>
      <c r="B11484" t="s">
        <v>67</v>
      </c>
      <c r="C11484">
        <v>1</v>
      </c>
      <c r="D11484">
        <v>2</v>
      </c>
      <c r="E11484">
        <v>29</v>
      </c>
      <c r="F11484">
        <v>65</v>
      </c>
      <c r="G11484" s="1">
        <f t="shared" si="716"/>
        <v>0.93548387096774188</v>
      </c>
      <c r="H11484" s="4">
        <f t="shared" si="717"/>
        <v>1</v>
      </c>
      <c r="I11484" s="5">
        <f>IF(OR(AND(F11484&gt;=50,G11484&gt;SUMIF(SeasonTotals!A$2:A$9,A11484,SeasonTotals!F$2:F$9)),AND(G11484&gt;0.885,F11484&gt;=50,D11484&lt;3)),1,0)</f>
        <v>1</v>
      </c>
      <c r="J11484" s="4">
        <f t="shared" si="718"/>
        <v>0</v>
      </c>
      <c r="K11484" s="5">
        <f t="shared" si="719"/>
        <v>0</v>
      </c>
    </row>
    <row r="11485" spans="1:11" x14ac:dyDescent="0.25">
      <c r="A11485" t="s">
        <v>129</v>
      </c>
      <c r="B11485" t="s">
        <v>67</v>
      </c>
      <c r="C11485">
        <v>1</v>
      </c>
      <c r="D11485">
        <v>1</v>
      </c>
      <c r="E11485">
        <v>41</v>
      </c>
      <c r="F11485">
        <v>60</v>
      </c>
      <c r="G11485" s="1">
        <f t="shared" si="716"/>
        <v>0.97619047619047616</v>
      </c>
      <c r="H11485" s="4">
        <f t="shared" si="717"/>
        <v>1</v>
      </c>
      <c r="I11485" s="5">
        <f>IF(OR(AND(F11485&gt;=50,G11485&gt;SUMIF(SeasonTotals!A$2:A$9,A11485,SeasonTotals!F$2:F$9)),AND(G11485&gt;0.885,F11485&gt;=50,D11485&lt;3)),1,0)</f>
        <v>1</v>
      </c>
      <c r="J11485" s="4">
        <f t="shared" si="718"/>
        <v>0</v>
      </c>
      <c r="K11485" s="5">
        <f t="shared" si="719"/>
        <v>0</v>
      </c>
    </row>
    <row r="11486" spans="1:11" x14ac:dyDescent="0.25">
      <c r="A11486" t="s">
        <v>129</v>
      </c>
      <c r="B11486" t="s">
        <v>67</v>
      </c>
      <c r="C11486">
        <v>1</v>
      </c>
      <c r="D11486">
        <v>3</v>
      </c>
      <c r="E11486">
        <v>29</v>
      </c>
      <c r="F11486">
        <v>61</v>
      </c>
      <c r="G11486" s="1">
        <f t="shared" si="716"/>
        <v>0.90625</v>
      </c>
      <c r="H11486" s="4">
        <f t="shared" si="717"/>
        <v>0</v>
      </c>
      <c r="I11486" s="5">
        <f>IF(OR(AND(F11486&gt;=50,G11486&gt;SUMIF(SeasonTotals!A$2:A$9,A11486,SeasonTotals!F$2:F$9)),AND(G11486&gt;0.885,F11486&gt;=50,D11486&lt;3)),1,0)</f>
        <v>0</v>
      </c>
      <c r="J11486" s="4">
        <f t="shared" si="718"/>
        <v>0</v>
      </c>
      <c r="K11486" s="5">
        <f t="shared" si="719"/>
        <v>0</v>
      </c>
    </row>
    <row r="11487" spans="1:11" x14ac:dyDescent="0.25">
      <c r="A11487" t="s">
        <v>129</v>
      </c>
      <c r="B11487" t="s">
        <v>67</v>
      </c>
      <c r="C11487">
        <v>1</v>
      </c>
      <c r="D11487">
        <v>0</v>
      </c>
      <c r="E11487">
        <v>28</v>
      </c>
      <c r="F11487">
        <v>60</v>
      </c>
      <c r="G11487" s="1">
        <f t="shared" si="716"/>
        <v>1</v>
      </c>
      <c r="H11487" s="4">
        <f t="shared" si="717"/>
        <v>1</v>
      </c>
      <c r="I11487" s="5">
        <f>IF(OR(AND(F11487&gt;=50,G11487&gt;SUMIF(SeasonTotals!A$2:A$9,A11487,SeasonTotals!F$2:F$9)),AND(G11487&gt;0.885,F11487&gt;=50,D11487&lt;3)),1,0)</f>
        <v>1</v>
      </c>
      <c r="J11487" s="4">
        <f t="shared" si="718"/>
        <v>0</v>
      </c>
      <c r="K11487" s="5">
        <f t="shared" si="719"/>
        <v>0</v>
      </c>
    </row>
    <row r="11488" spans="1:11" x14ac:dyDescent="0.25">
      <c r="A11488" t="s">
        <v>129</v>
      </c>
      <c r="B11488" t="s">
        <v>67</v>
      </c>
      <c r="C11488">
        <v>1</v>
      </c>
      <c r="D11488">
        <v>5</v>
      </c>
      <c r="E11488">
        <v>29</v>
      </c>
      <c r="F11488">
        <v>40</v>
      </c>
      <c r="G11488" s="1">
        <f t="shared" si="716"/>
        <v>0.8529411764705882</v>
      </c>
      <c r="H11488" s="4">
        <f t="shared" si="717"/>
        <v>0</v>
      </c>
      <c r="I11488" s="5">
        <f>IF(OR(AND(F11488&gt;=50,G11488&gt;SUMIF(SeasonTotals!A$2:A$9,A11488,SeasonTotals!F$2:F$9)),AND(G11488&gt;0.885,F11488&gt;=50,D11488&lt;3)),1,0)</f>
        <v>0</v>
      </c>
      <c r="J11488" s="4">
        <f t="shared" si="718"/>
        <v>0</v>
      </c>
      <c r="K11488" s="5">
        <f t="shared" si="719"/>
        <v>1</v>
      </c>
    </row>
    <row r="11489" spans="1:11" x14ac:dyDescent="0.25">
      <c r="A11489" t="s">
        <v>129</v>
      </c>
      <c r="B11489" t="s">
        <v>67</v>
      </c>
      <c r="C11489">
        <v>1</v>
      </c>
      <c r="D11489">
        <v>3</v>
      </c>
      <c r="E11489">
        <v>26</v>
      </c>
      <c r="F11489">
        <v>65</v>
      </c>
      <c r="G11489" s="1">
        <f t="shared" si="716"/>
        <v>0.89655172413793105</v>
      </c>
      <c r="H11489" s="4">
        <f t="shared" si="717"/>
        <v>0</v>
      </c>
      <c r="I11489" s="5">
        <f>IF(OR(AND(F11489&gt;=50,G11489&gt;SUMIF(SeasonTotals!A$2:A$9,A11489,SeasonTotals!F$2:F$9)),AND(G11489&gt;0.885,F11489&gt;=50,D11489&lt;3)),1,0)</f>
        <v>0</v>
      </c>
      <c r="J11489" s="4">
        <f t="shared" si="718"/>
        <v>0</v>
      </c>
      <c r="K11489" s="5">
        <f t="shared" si="719"/>
        <v>0</v>
      </c>
    </row>
    <row r="11490" spans="1:11" x14ac:dyDescent="0.25">
      <c r="A11490" t="s">
        <v>129</v>
      </c>
      <c r="B11490" t="s">
        <v>67</v>
      </c>
      <c r="C11490">
        <v>1</v>
      </c>
      <c r="D11490">
        <v>4</v>
      </c>
      <c r="E11490">
        <v>41</v>
      </c>
      <c r="F11490">
        <v>65</v>
      </c>
      <c r="G11490" s="1">
        <f t="shared" si="716"/>
        <v>0.91111111111111109</v>
      </c>
      <c r="H11490" s="4">
        <f t="shared" si="717"/>
        <v>0</v>
      </c>
      <c r="I11490" s="5">
        <f>IF(OR(AND(F11490&gt;=50,G11490&gt;SUMIF(SeasonTotals!A$2:A$9,A11490,SeasonTotals!F$2:F$9)),AND(G11490&gt;0.885,F11490&gt;=50,D11490&lt;3)),1,0)</f>
        <v>0</v>
      </c>
      <c r="J11490" s="4">
        <f t="shared" si="718"/>
        <v>0</v>
      </c>
      <c r="K11490" s="5">
        <f t="shared" si="719"/>
        <v>0</v>
      </c>
    </row>
    <row r="11491" spans="1:11" x14ac:dyDescent="0.25">
      <c r="A11491" t="s">
        <v>129</v>
      </c>
      <c r="B11491" t="s">
        <v>67</v>
      </c>
      <c r="C11491">
        <v>1</v>
      </c>
      <c r="D11491">
        <v>3</v>
      </c>
      <c r="E11491">
        <v>21</v>
      </c>
      <c r="F11491">
        <v>57</v>
      </c>
      <c r="G11491" s="1">
        <f t="shared" si="716"/>
        <v>0.875</v>
      </c>
      <c r="H11491" s="4">
        <f t="shared" si="717"/>
        <v>0</v>
      </c>
      <c r="I11491" s="5">
        <f>IF(OR(AND(F11491&gt;=50,G11491&gt;SUMIF(SeasonTotals!A$2:A$9,A11491,SeasonTotals!F$2:F$9)),AND(G11491&gt;0.885,F11491&gt;=50,D11491&lt;3)),1,0)</f>
        <v>0</v>
      </c>
      <c r="J11491" s="4">
        <f t="shared" si="718"/>
        <v>0</v>
      </c>
      <c r="K11491" s="5">
        <f t="shared" si="719"/>
        <v>0</v>
      </c>
    </row>
    <row r="11492" spans="1:11" x14ac:dyDescent="0.25">
      <c r="A11492" t="s">
        <v>129</v>
      </c>
      <c r="B11492" t="s">
        <v>67</v>
      </c>
      <c r="C11492">
        <v>1</v>
      </c>
      <c r="D11492">
        <v>2</v>
      </c>
      <c r="E11492">
        <v>29</v>
      </c>
      <c r="F11492">
        <v>60</v>
      </c>
      <c r="G11492" s="1">
        <f t="shared" si="716"/>
        <v>0.93548387096774188</v>
      </c>
      <c r="H11492" s="4">
        <f t="shared" si="717"/>
        <v>1</v>
      </c>
      <c r="I11492" s="5">
        <f>IF(OR(AND(F11492&gt;=50,G11492&gt;SUMIF(SeasonTotals!A$2:A$9,A11492,SeasonTotals!F$2:F$9)),AND(G11492&gt;0.885,F11492&gt;=50,D11492&lt;3)),1,0)</f>
        <v>1</v>
      </c>
      <c r="J11492" s="4">
        <f t="shared" si="718"/>
        <v>0</v>
      </c>
      <c r="K11492" s="5">
        <f t="shared" si="719"/>
        <v>0</v>
      </c>
    </row>
    <row r="11493" spans="1:11" x14ac:dyDescent="0.25">
      <c r="A11493" t="s">
        <v>129</v>
      </c>
      <c r="B11493" t="s">
        <v>67</v>
      </c>
      <c r="C11493">
        <v>1</v>
      </c>
      <c r="D11493">
        <v>2</v>
      </c>
      <c r="E11493">
        <v>38</v>
      </c>
      <c r="F11493">
        <v>65</v>
      </c>
      <c r="G11493" s="1">
        <f t="shared" si="716"/>
        <v>0.95</v>
      </c>
      <c r="H11493" s="4">
        <f t="shared" si="717"/>
        <v>1</v>
      </c>
      <c r="I11493" s="5">
        <f>IF(OR(AND(F11493&gt;=50,G11493&gt;SUMIF(SeasonTotals!A$2:A$9,A11493,SeasonTotals!F$2:F$9)),AND(G11493&gt;0.885,F11493&gt;=50,D11493&lt;3)),1,0)</f>
        <v>1</v>
      </c>
      <c r="J11493" s="4">
        <f t="shared" si="718"/>
        <v>0</v>
      </c>
      <c r="K11493" s="5">
        <f t="shared" si="719"/>
        <v>0</v>
      </c>
    </row>
    <row r="11494" spans="1:11" x14ac:dyDescent="0.25">
      <c r="A11494" t="s">
        <v>129</v>
      </c>
      <c r="B11494" t="s">
        <v>67</v>
      </c>
      <c r="C11494">
        <v>1</v>
      </c>
      <c r="D11494">
        <v>4</v>
      </c>
      <c r="E11494">
        <v>24</v>
      </c>
      <c r="F11494">
        <v>60</v>
      </c>
      <c r="G11494" s="1">
        <f t="shared" si="716"/>
        <v>0.8571428571428571</v>
      </c>
      <c r="H11494" s="4">
        <f t="shared" si="717"/>
        <v>0</v>
      </c>
      <c r="I11494" s="5">
        <f>IF(OR(AND(F11494&gt;=50,G11494&gt;SUMIF(SeasonTotals!A$2:A$9,A11494,SeasonTotals!F$2:F$9)),AND(G11494&gt;0.885,F11494&gt;=50,D11494&lt;3)),1,0)</f>
        <v>0</v>
      </c>
      <c r="J11494" s="4">
        <f t="shared" si="718"/>
        <v>0</v>
      </c>
      <c r="K11494" s="5">
        <f t="shared" si="719"/>
        <v>0</v>
      </c>
    </row>
    <row r="11495" spans="1:11" x14ac:dyDescent="0.25">
      <c r="A11495" t="s">
        <v>129</v>
      </c>
      <c r="B11495" t="s">
        <v>67</v>
      </c>
      <c r="C11495">
        <v>1</v>
      </c>
      <c r="D11495">
        <v>3</v>
      </c>
      <c r="E11495">
        <v>42</v>
      </c>
      <c r="F11495">
        <v>60</v>
      </c>
      <c r="G11495" s="1">
        <f t="shared" si="716"/>
        <v>0.93333333333333335</v>
      </c>
      <c r="H11495" s="4">
        <f t="shared" si="717"/>
        <v>1</v>
      </c>
      <c r="I11495" s="5">
        <f>IF(OR(AND(F11495&gt;=50,G11495&gt;SUMIF(SeasonTotals!A$2:A$9,A11495,SeasonTotals!F$2:F$9)),AND(G11495&gt;0.885,F11495&gt;=50,D11495&lt;3)),1,0)</f>
        <v>1</v>
      </c>
      <c r="J11495" s="4">
        <f t="shared" si="718"/>
        <v>0</v>
      </c>
      <c r="K11495" s="5">
        <f t="shared" si="719"/>
        <v>0</v>
      </c>
    </row>
    <row r="11496" spans="1:11" x14ac:dyDescent="0.25">
      <c r="A11496" t="s">
        <v>129</v>
      </c>
      <c r="B11496" t="s">
        <v>67</v>
      </c>
      <c r="C11496">
        <v>1</v>
      </c>
      <c r="D11496">
        <v>3</v>
      </c>
      <c r="E11496">
        <v>24</v>
      </c>
      <c r="F11496">
        <v>60</v>
      </c>
      <c r="G11496" s="1">
        <f t="shared" si="716"/>
        <v>0.88888888888888884</v>
      </c>
      <c r="H11496" s="4">
        <f t="shared" si="717"/>
        <v>0</v>
      </c>
      <c r="I11496" s="5">
        <f>IF(OR(AND(F11496&gt;=50,G11496&gt;SUMIF(SeasonTotals!A$2:A$9,A11496,SeasonTotals!F$2:F$9)),AND(G11496&gt;0.885,F11496&gt;=50,D11496&lt;3)),1,0)</f>
        <v>0</v>
      </c>
      <c r="J11496" s="4">
        <f t="shared" si="718"/>
        <v>0</v>
      </c>
      <c r="K11496" s="5">
        <f t="shared" si="719"/>
        <v>0</v>
      </c>
    </row>
    <row r="11497" spans="1:11" x14ac:dyDescent="0.25">
      <c r="A11497" t="s">
        <v>129</v>
      </c>
      <c r="B11497" t="s">
        <v>67</v>
      </c>
      <c r="C11497">
        <v>1</v>
      </c>
      <c r="D11497">
        <v>2</v>
      </c>
      <c r="E11497">
        <v>29</v>
      </c>
      <c r="F11497">
        <v>64</v>
      </c>
      <c r="G11497" s="1">
        <f t="shared" si="716"/>
        <v>0.93548387096774188</v>
      </c>
      <c r="H11497" s="4">
        <f t="shared" si="717"/>
        <v>1</v>
      </c>
      <c r="I11497" s="5">
        <f>IF(OR(AND(F11497&gt;=50,G11497&gt;SUMIF(SeasonTotals!A$2:A$9,A11497,SeasonTotals!F$2:F$9)),AND(G11497&gt;0.885,F11497&gt;=50,D11497&lt;3)),1,0)</f>
        <v>1</v>
      </c>
      <c r="J11497" s="4">
        <f t="shared" si="718"/>
        <v>0</v>
      </c>
      <c r="K11497" s="5">
        <f t="shared" si="719"/>
        <v>0</v>
      </c>
    </row>
    <row r="11498" spans="1:11" x14ac:dyDescent="0.25">
      <c r="A11498" t="s">
        <v>129</v>
      </c>
      <c r="B11498" t="s">
        <v>67</v>
      </c>
      <c r="C11498">
        <v>1</v>
      </c>
      <c r="D11498">
        <v>1</v>
      </c>
      <c r="E11498">
        <v>27</v>
      </c>
      <c r="F11498">
        <v>60</v>
      </c>
      <c r="G11498" s="1">
        <f t="shared" si="716"/>
        <v>0.9642857142857143</v>
      </c>
      <c r="H11498" s="4">
        <f t="shared" si="717"/>
        <v>1</v>
      </c>
      <c r="I11498" s="5">
        <f>IF(OR(AND(F11498&gt;=50,G11498&gt;SUMIF(SeasonTotals!A$2:A$9,A11498,SeasonTotals!F$2:F$9)),AND(G11498&gt;0.885,F11498&gt;=50,D11498&lt;3)),1,0)</f>
        <v>1</v>
      </c>
      <c r="J11498" s="4">
        <f t="shared" si="718"/>
        <v>0</v>
      </c>
      <c r="K11498" s="5">
        <f t="shared" si="719"/>
        <v>0</v>
      </c>
    </row>
    <row r="11499" spans="1:11" x14ac:dyDescent="0.25">
      <c r="A11499" t="s">
        <v>129</v>
      </c>
      <c r="B11499" t="s">
        <v>67</v>
      </c>
      <c r="C11499">
        <v>1</v>
      </c>
      <c r="D11499">
        <v>1</v>
      </c>
      <c r="E11499">
        <v>17</v>
      </c>
      <c r="F11499">
        <v>64</v>
      </c>
      <c r="G11499" s="1">
        <f t="shared" si="716"/>
        <v>0.94444444444444442</v>
      </c>
      <c r="H11499" s="4">
        <f t="shared" si="717"/>
        <v>1</v>
      </c>
      <c r="I11499" s="5">
        <f>IF(OR(AND(F11499&gt;=50,G11499&gt;SUMIF(SeasonTotals!A$2:A$9,A11499,SeasonTotals!F$2:F$9)),AND(G11499&gt;0.885,F11499&gt;=50,D11499&lt;3)),1,0)</f>
        <v>1</v>
      </c>
      <c r="J11499" s="4">
        <f t="shared" si="718"/>
        <v>0</v>
      </c>
      <c r="K11499" s="5">
        <f t="shared" si="719"/>
        <v>0</v>
      </c>
    </row>
    <row r="11500" spans="1:11" x14ac:dyDescent="0.25">
      <c r="A11500" t="s">
        <v>129</v>
      </c>
      <c r="B11500" t="s">
        <v>67</v>
      </c>
      <c r="C11500">
        <v>1</v>
      </c>
      <c r="D11500">
        <v>2</v>
      </c>
      <c r="E11500">
        <v>31</v>
      </c>
      <c r="F11500">
        <v>64</v>
      </c>
      <c r="G11500" s="1">
        <f t="shared" si="716"/>
        <v>0.93939393939393945</v>
      </c>
      <c r="H11500" s="4">
        <f t="shared" si="717"/>
        <v>1</v>
      </c>
      <c r="I11500" s="5">
        <f>IF(OR(AND(F11500&gt;=50,G11500&gt;SUMIF(SeasonTotals!A$2:A$9,A11500,SeasonTotals!F$2:F$9)),AND(G11500&gt;0.885,F11500&gt;=50,D11500&lt;3)),1,0)</f>
        <v>1</v>
      </c>
      <c r="J11500" s="4">
        <f t="shared" si="718"/>
        <v>0</v>
      </c>
      <c r="K11500" s="5">
        <f t="shared" si="719"/>
        <v>0</v>
      </c>
    </row>
    <row r="11501" spans="1:11" x14ac:dyDescent="0.25">
      <c r="A11501" t="s">
        <v>129</v>
      </c>
      <c r="B11501" t="s">
        <v>67</v>
      </c>
      <c r="C11501">
        <v>1</v>
      </c>
      <c r="D11501">
        <v>2</v>
      </c>
      <c r="E11501">
        <v>28</v>
      </c>
      <c r="F11501">
        <v>64</v>
      </c>
      <c r="G11501" s="1">
        <f t="shared" si="716"/>
        <v>0.93333333333333335</v>
      </c>
      <c r="H11501" s="4">
        <f t="shared" si="717"/>
        <v>1</v>
      </c>
      <c r="I11501" s="5">
        <f>IF(OR(AND(F11501&gt;=50,G11501&gt;SUMIF(SeasonTotals!A$2:A$9,A11501,SeasonTotals!F$2:F$9)),AND(G11501&gt;0.885,F11501&gt;=50,D11501&lt;3)),1,0)</f>
        <v>1</v>
      </c>
      <c r="J11501" s="4">
        <f t="shared" si="718"/>
        <v>0</v>
      </c>
      <c r="K11501" s="5">
        <f t="shared" si="719"/>
        <v>0</v>
      </c>
    </row>
    <row r="11502" spans="1:11" x14ac:dyDescent="0.25">
      <c r="A11502" t="s">
        <v>129</v>
      </c>
      <c r="B11502" t="s">
        <v>67</v>
      </c>
      <c r="C11502">
        <v>1</v>
      </c>
      <c r="D11502">
        <v>3</v>
      </c>
      <c r="E11502">
        <v>16</v>
      </c>
      <c r="F11502">
        <v>59</v>
      </c>
      <c r="G11502" s="1">
        <f t="shared" si="716"/>
        <v>0.84210526315789469</v>
      </c>
      <c r="H11502" s="4">
        <f t="shared" si="717"/>
        <v>0</v>
      </c>
      <c r="I11502" s="5">
        <f>IF(OR(AND(F11502&gt;=50,G11502&gt;SUMIF(SeasonTotals!A$2:A$9,A11502,SeasonTotals!F$2:F$9)),AND(G11502&gt;0.885,F11502&gt;=50,D11502&lt;3)),1,0)</f>
        <v>0</v>
      </c>
      <c r="J11502" s="4">
        <f t="shared" si="718"/>
        <v>1</v>
      </c>
      <c r="K11502" s="5">
        <f t="shared" si="719"/>
        <v>0</v>
      </c>
    </row>
    <row r="11503" spans="1:11" x14ac:dyDescent="0.25">
      <c r="A11503" t="s">
        <v>129</v>
      </c>
      <c r="B11503" t="s">
        <v>67</v>
      </c>
      <c r="C11503">
        <v>1</v>
      </c>
      <c r="D11503">
        <v>4</v>
      </c>
      <c r="E11503">
        <v>35</v>
      </c>
      <c r="F11503">
        <v>60</v>
      </c>
      <c r="G11503" s="1">
        <f t="shared" si="716"/>
        <v>0.89743589743589747</v>
      </c>
      <c r="H11503" s="4">
        <f t="shared" si="717"/>
        <v>0</v>
      </c>
      <c r="I11503" s="5">
        <f>IF(OR(AND(F11503&gt;=50,G11503&gt;SUMIF(SeasonTotals!A$2:A$9,A11503,SeasonTotals!F$2:F$9)),AND(G11503&gt;0.885,F11503&gt;=50,D11503&lt;3)),1,0)</f>
        <v>0</v>
      </c>
      <c r="J11503" s="4">
        <f t="shared" si="718"/>
        <v>0</v>
      </c>
      <c r="K11503" s="5">
        <f t="shared" si="719"/>
        <v>0</v>
      </c>
    </row>
    <row r="11504" spans="1:11" x14ac:dyDescent="0.25">
      <c r="A11504" t="s">
        <v>129</v>
      </c>
      <c r="B11504" t="s">
        <v>67</v>
      </c>
      <c r="C11504">
        <v>1</v>
      </c>
      <c r="D11504">
        <v>2</v>
      </c>
      <c r="E11504">
        <v>27</v>
      </c>
      <c r="F11504">
        <v>58</v>
      </c>
      <c r="G11504" s="1">
        <f t="shared" si="716"/>
        <v>0.93103448275862066</v>
      </c>
      <c r="H11504" s="4">
        <f t="shared" si="717"/>
        <v>1</v>
      </c>
      <c r="I11504" s="5">
        <f>IF(OR(AND(F11504&gt;=50,G11504&gt;SUMIF(SeasonTotals!A$2:A$9,A11504,SeasonTotals!F$2:F$9)),AND(G11504&gt;0.885,F11504&gt;=50,D11504&lt;3)),1,0)</f>
        <v>1</v>
      </c>
      <c r="J11504" s="4">
        <f t="shared" si="718"/>
        <v>0</v>
      </c>
      <c r="K11504" s="5">
        <f t="shared" si="719"/>
        <v>0</v>
      </c>
    </row>
    <row r="11505" spans="1:11" x14ac:dyDescent="0.25">
      <c r="A11505" t="s">
        <v>129</v>
      </c>
      <c r="B11505" t="s">
        <v>67</v>
      </c>
      <c r="C11505">
        <v>1</v>
      </c>
      <c r="D11505">
        <v>3</v>
      </c>
      <c r="E11505">
        <v>21</v>
      </c>
      <c r="F11505">
        <v>58</v>
      </c>
      <c r="G11505" s="1">
        <f t="shared" si="716"/>
        <v>0.875</v>
      </c>
      <c r="H11505" s="4">
        <f t="shared" si="717"/>
        <v>0</v>
      </c>
      <c r="I11505" s="5">
        <f>IF(OR(AND(F11505&gt;=50,G11505&gt;SUMIF(SeasonTotals!A$2:A$9,A11505,SeasonTotals!F$2:F$9)),AND(G11505&gt;0.885,F11505&gt;=50,D11505&lt;3)),1,0)</f>
        <v>0</v>
      </c>
      <c r="J11505" s="4">
        <f t="shared" si="718"/>
        <v>0</v>
      </c>
      <c r="K11505" s="5">
        <f t="shared" si="719"/>
        <v>0</v>
      </c>
    </row>
    <row r="11506" spans="1:11" x14ac:dyDescent="0.25">
      <c r="A11506" t="s">
        <v>129</v>
      </c>
      <c r="B11506" t="s">
        <v>67</v>
      </c>
      <c r="C11506">
        <v>1</v>
      </c>
      <c r="D11506">
        <v>2</v>
      </c>
      <c r="E11506">
        <v>32</v>
      </c>
      <c r="F11506">
        <v>60</v>
      </c>
      <c r="G11506" s="1">
        <f t="shared" si="716"/>
        <v>0.94117647058823528</v>
      </c>
      <c r="H11506" s="4">
        <f t="shared" si="717"/>
        <v>1</v>
      </c>
      <c r="I11506" s="5">
        <f>IF(OR(AND(F11506&gt;=50,G11506&gt;SUMIF(SeasonTotals!A$2:A$9,A11506,SeasonTotals!F$2:F$9)),AND(G11506&gt;0.885,F11506&gt;=50,D11506&lt;3)),1,0)</f>
        <v>1</v>
      </c>
      <c r="J11506" s="4">
        <f t="shared" si="718"/>
        <v>0</v>
      </c>
      <c r="K11506" s="5">
        <f t="shared" si="719"/>
        <v>0</v>
      </c>
    </row>
    <row r="11507" spans="1:11" x14ac:dyDescent="0.25">
      <c r="A11507" t="s">
        <v>129</v>
      </c>
      <c r="B11507" t="s">
        <v>69</v>
      </c>
      <c r="C11507">
        <v>1</v>
      </c>
      <c r="D11507">
        <v>6</v>
      </c>
      <c r="E11507">
        <v>46</v>
      </c>
      <c r="F11507">
        <v>58</v>
      </c>
      <c r="G11507" s="1">
        <f t="shared" si="716"/>
        <v>0.88461538461538458</v>
      </c>
      <c r="H11507" s="4">
        <f t="shared" si="717"/>
        <v>0</v>
      </c>
      <c r="I11507" s="5">
        <f>IF(OR(AND(F11507&gt;=50,G11507&gt;SUMIF(SeasonTotals!A$2:A$9,A11507,SeasonTotals!F$2:F$9)),AND(G11507&gt;0.885,F11507&gt;=50,D11507&lt;3)),1,0)</f>
        <v>0</v>
      </c>
      <c r="J11507" s="4">
        <f t="shared" si="718"/>
        <v>0</v>
      </c>
      <c r="K11507" s="5">
        <f t="shared" si="719"/>
        <v>0</v>
      </c>
    </row>
    <row r="11508" spans="1:11" x14ac:dyDescent="0.25">
      <c r="A11508" t="s">
        <v>129</v>
      </c>
      <c r="B11508" t="s">
        <v>69</v>
      </c>
      <c r="C11508">
        <v>1</v>
      </c>
      <c r="D11508">
        <v>1</v>
      </c>
      <c r="E11508">
        <v>24</v>
      </c>
      <c r="F11508">
        <v>64</v>
      </c>
      <c r="G11508" s="1">
        <f t="shared" si="716"/>
        <v>0.96</v>
      </c>
      <c r="H11508" s="4">
        <f t="shared" si="717"/>
        <v>1</v>
      </c>
      <c r="I11508" s="5">
        <f>IF(OR(AND(F11508&gt;=50,G11508&gt;SUMIF(SeasonTotals!A$2:A$9,A11508,SeasonTotals!F$2:F$9)),AND(G11508&gt;0.885,F11508&gt;=50,D11508&lt;3)),1,0)</f>
        <v>1</v>
      </c>
      <c r="J11508" s="4">
        <f t="shared" si="718"/>
        <v>0</v>
      </c>
      <c r="K11508" s="5">
        <f t="shared" si="719"/>
        <v>0</v>
      </c>
    </row>
    <row r="11509" spans="1:11" x14ac:dyDescent="0.25">
      <c r="A11509" t="s">
        <v>129</v>
      </c>
      <c r="B11509" t="s">
        <v>69</v>
      </c>
      <c r="C11509">
        <v>1</v>
      </c>
      <c r="D11509">
        <v>1</v>
      </c>
      <c r="E11509">
        <v>18</v>
      </c>
      <c r="F11509">
        <v>60</v>
      </c>
      <c r="G11509" s="1">
        <f t="shared" si="716"/>
        <v>0.94736842105263153</v>
      </c>
      <c r="H11509" s="4">
        <f t="shared" si="717"/>
        <v>1</v>
      </c>
      <c r="I11509" s="5">
        <f>IF(OR(AND(F11509&gt;=50,G11509&gt;SUMIF(SeasonTotals!A$2:A$9,A11509,SeasonTotals!F$2:F$9)),AND(G11509&gt;0.885,F11509&gt;=50,D11509&lt;3)),1,0)</f>
        <v>1</v>
      </c>
      <c r="J11509" s="4">
        <f t="shared" si="718"/>
        <v>0</v>
      </c>
      <c r="K11509" s="5">
        <f t="shared" si="719"/>
        <v>0</v>
      </c>
    </row>
    <row r="11510" spans="1:11" x14ac:dyDescent="0.25">
      <c r="A11510" t="s">
        <v>129</v>
      </c>
      <c r="B11510" t="s">
        <v>69</v>
      </c>
      <c r="C11510">
        <v>1</v>
      </c>
      <c r="D11510">
        <v>2</v>
      </c>
      <c r="E11510">
        <v>20</v>
      </c>
      <c r="F11510">
        <v>57</v>
      </c>
      <c r="G11510" s="1">
        <f t="shared" si="716"/>
        <v>0.90909090909090906</v>
      </c>
      <c r="H11510" s="4">
        <f t="shared" si="717"/>
        <v>1</v>
      </c>
      <c r="I11510" s="5">
        <f>IF(OR(AND(F11510&gt;=50,G11510&gt;SUMIF(SeasonTotals!A$2:A$9,A11510,SeasonTotals!F$2:F$9)),AND(G11510&gt;0.885,F11510&gt;=50,D11510&lt;3)),1,0)</f>
        <v>1</v>
      </c>
      <c r="J11510" s="4">
        <f t="shared" si="718"/>
        <v>0</v>
      </c>
      <c r="K11510" s="5">
        <f t="shared" si="719"/>
        <v>0</v>
      </c>
    </row>
    <row r="11511" spans="1:11" x14ac:dyDescent="0.25">
      <c r="A11511" t="s">
        <v>129</v>
      </c>
      <c r="B11511" t="s">
        <v>69</v>
      </c>
      <c r="C11511">
        <v>1</v>
      </c>
      <c r="D11511">
        <v>4</v>
      </c>
      <c r="E11511">
        <v>29</v>
      </c>
      <c r="F11511">
        <v>60</v>
      </c>
      <c r="G11511" s="1">
        <f t="shared" si="716"/>
        <v>0.87878787878787878</v>
      </c>
      <c r="H11511" s="4">
        <f t="shared" si="717"/>
        <v>0</v>
      </c>
      <c r="I11511" s="5">
        <f>IF(OR(AND(F11511&gt;=50,G11511&gt;SUMIF(SeasonTotals!A$2:A$9,A11511,SeasonTotals!F$2:F$9)),AND(G11511&gt;0.885,F11511&gt;=50,D11511&lt;3)),1,0)</f>
        <v>0</v>
      </c>
      <c r="J11511" s="4">
        <f t="shared" si="718"/>
        <v>0</v>
      </c>
      <c r="K11511" s="5">
        <f t="shared" si="719"/>
        <v>0</v>
      </c>
    </row>
    <row r="11512" spans="1:11" x14ac:dyDescent="0.25">
      <c r="A11512" t="s">
        <v>129</v>
      </c>
      <c r="B11512" t="s">
        <v>69</v>
      </c>
      <c r="C11512">
        <v>1</v>
      </c>
      <c r="D11512">
        <v>2</v>
      </c>
      <c r="E11512">
        <v>34</v>
      </c>
      <c r="F11512">
        <v>65</v>
      </c>
      <c r="G11512" s="1">
        <f t="shared" si="716"/>
        <v>0.94444444444444442</v>
      </c>
      <c r="H11512" s="4">
        <f t="shared" si="717"/>
        <v>1</v>
      </c>
      <c r="I11512" s="5">
        <f>IF(OR(AND(F11512&gt;=50,G11512&gt;SUMIF(SeasonTotals!A$2:A$9,A11512,SeasonTotals!F$2:F$9)),AND(G11512&gt;0.885,F11512&gt;=50,D11512&lt;3)),1,0)</f>
        <v>1</v>
      </c>
      <c r="J11512" s="4">
        <f t="shared" si="718"/>
        <v>0</v>
      </c>
      <c r="K11512" s="5">
        <f t="shared" si="719"/>
        <v>0</v>
      </c>
    </row>
    <row r="11513" spans="1:11" x14ac:dyDescent="0.25">
      <c r="A11513" t="s">
        <v>129</v>
      </c>
      <c r="B11513" t="s">
        <v>69</v>
      </c>
      <c r="C11513">
        <v>1</v>
      </c>
      <c r="D11513">
        <v>3</v>
      </c>
      <c r="E11513">
        <v>31</v>
      </c>
      <c r="F11513">
        <v>60</v>
      </c>
      <c r="G11513" s="1">
        <f t="shared" si="716"/>
        <v>0.91176470588235292</v>
      </c>
      <c r="H11513" s="4">
        <f t="shared" si="717"/>
        <v>0</v>
      </c>
      <c r="I11513" s="5">
        <f>IF(OR(AND(F11513&gt;=50,G11513&gt;SUMIF(SeasonTotals!A$2:A$9,A11513,SeasonTotals!F$2:F$9)),AND(G11513&gt;0.885,F11513&gt;=50,D11513&lt;3)),1,0)</f>
        <v>0</v>
      </c>
      <c r="J11513" s="4">
        <f t="shared" si="718"/>
        <v>0</v>
      </c>
      <c r="K11513" s="5">
        <f t="shared" si="719"/>
        <v>0</v>
      </c>
    </row>
    <row r="11514" spans="1:11" x14ac:dyDescent="0.25">
      <c r="A11514" t="s">
        <v>129</v>
      </c>
      <c r="B11514" t="s">
        <v>69</v>
      </c>
      <c r="C11514">
        <v>1</v>
      </c>
      <c r="D11514">
        <v>2</v>
      </c>
      <c r="E11514">
        <v>37</v>
      </c>
      <c r="F11514">
        <v>64</v>
      </c>
      <c r="G11514" s="1">
        <f t="shared" si="716"/>
        <v>0.94871794871794868</v>
      </c>
      <c r="H11514" s="4">
        <f t="shared" si="717"/>
        <v>1</v>
      </c>
      <c r="I11514" s="5">
        <f>IF(OR(AND(F11514&gt;=50,G11514&gt;SUMIF(SeasonTotals!A$2:A$9,A11514,SeasonTotals!F$2:F$9)),AND(G11514&gt;0.885,F11514&gt;=50,D11514&lt;3)),1,0)</f>
        <v>1</v>
      </c>
      <c r="J11514" s="4">
        <f t="shared" si="718"/>
        <v>0</v>
      </c>
      <c r="K11514" s="5">
        <f t="shared" si="719"/>
        <v>0</v>
      </c>
    </row>
    <row r="11515" spans="1:11" x14ac:dyDescent="0.25">
      <c r="A11515" t="s">
        <v>129</v>
      </c>
      <c r="B11515" t="s">
        <v>69</v>
      </c>
      <c r="C11515">
        <v>1</v>
      </c>
      <c r="D11515">
        <v>1</v>
      </c>
      <c r="E11515">
        <v>39</v>
      </c>
      <c r="F11515">
        <v>60</v>
      </c>
      <c r="G11515" s="1">
        <f t="shared" si="716"/>
        <v>0.97499999999999998</v>
      </c>
      <c r="H11515" s="4">
        <f t="shared" si="717"/>
        <v>1</v>
      </c>
      <c r="I11515" s="5">
        <f>IF(OR(AND(F11515&gt;=50,G11515&gt;SUMIF(SeasonTotals!A$2:A$9,A11515,SeasonTotals!F$2:F$9)),AND(G11515&gt;0.885,F11515&gt;=50,D11515&lt;3)),1,0)</f>
        <v>1</v>
      </c>
      <c r="J11515" s="4">
        <f t="shared" si="718"/>
        <v>0</v>
      </c>
      <c r="K11515" s="5">
        <f t="shared" si="719"/>
        <v>0</v>
      </c>
    </row>
    <row r="11516" spans="1:11" x14ac:dyDescent="0.25">
      <c r="A11516" t="s">
        <v>129</v>
      </c>
      <c r="B11516" t="s">
        <v>69</v>
      </c>
      <c r="C11516">
        <v>1</v>
      </c>
      <c r="D11516">
        <v>2</v>
      </c>
      <c r="E11516">
        <v>24</v>
      </c>
      <c r="F11516">
        <v>60</v>
      </c>
      <c r="G11516" s="1">
        <f t="shared" si="716"/>
        <v>0.92307692307692313</v>
      </c>
      <c r="H11516" s="4">
        <f t="shared" si="717"/>
        <v>1</v>
      </c>
      <c r="I11516" s="5">
        <f>IF(OR(AND(F11516&gt;=50,G11516&gt;SUMIF(SeasonTotals!A$2:A$9,A11516,SeasonTotals!F$2:F$9)),AND(G11516&gt;0.885,F11516&gt;=50,D11516&lt;3)),1,0)</f>
        <v>1</v>
      </c>
      <c r="J11516" s="4">
        <f t="shared" si="718"/>
        <v>0</v>
      </c>
      <c r="K11516" s="5">
        <f t="shared" si="719"/>
        <v>0</v>
      </c>
    </row>
    <row r="11517" spans="1:11" x14ac:dyDescent="0.25">
      <c r="A11517" t="s">
        <v>129</v>
      </c>
      <c r="B11517" t="s">
        <v>69</v>
      </c>
      <c r="C11517">
        <v>1</v>
      </c>
      <c r="D11517">
        <v>3</v>
      </c>
      <c r="E11517">
        <v>33</v>
      </c>
      <c r="F11517">
        <v>62</v>
      </c>
      <c r="G11517" s="1">
        <f t="shared" si="716"/>
        <v>0.91666666666666663</v>
      </c>
      <c r="H11517" s="4">
        <f t="shared" si="717"/>
        <v>1</v>
      </c>
      <c r="I11517" s="5">
        <f>IF(OR(AND(F11517&gt;=50,G11517&gt;SUMIF(SeasonTotals!A$2:A$9,A11517,SeasonTotals!F$2:F$9)),AND(G11517&gt;0.885,F11517&gt;=50,D11517&lt;3)),1,0)</f>
        <v>1</v>
      </c>
      <c r="J11517" s="4">
        <f t="shared" si="718"/>
        <v>0</v>
      </c>
      <c r="K11517" s="5">
        <f t="shared" si="719"/>
        <v>0</v>
      </c>
    </row>
    <row r="11518" spans="1:11" x14ac:dyDescent="0.25">
      <c r="A11518" t="s">
        <v>129</v>
      </c>
      <c r="B11518" t="s">
        <v>69</v>
      </c>
      <c r="C11518">
        <v>1</v>
      </c>
      <c r="D11518">
        <v>0</v>
      </c>
      <c r="E11518">
        <v>31</v>
      </c>
      <c r="F11518">
        <v>60</v>
      </c>
      <c r="G11518" s="1">
        <f t="shared" si="716"/>
        <v>1</v>
      </c>
      <c r="H11518" s="4">
        <f t="shared" si="717"/>
        <v>1</v>
      </c>
      <c r="I11518" s="5">
        <f>IF(OR(AND(F11518&gt;=50,G11518&gt;SUMIF(SeasonTotals!A$2:A$9,A11518,SeasonTotals!F$2:F$9)),AND(G11518&gt;0.885,F11518&gt;=50,D11518&lt;3)),1,0)</f>
        <v>1</v>
      </c>
      <c r="J11518" s="4">
        <f t="shared" si="718"/>
        <v>0</v>
      </c>
      <c r="K11518" s="5">
        <f t="shared" si="719"/>
        <v>0</v>
      </c>
    </row>
    <row r="11519" spans="1:11" x14ac:dyDescent="0.25">
      <c r="A11519" t="s">
        <v>129</v>
      </c>
      <c r="B11519" t="s">
        <v>69</v>
      </c>
      <c r="C11519">
        <v>1</v>
      </c>
      <c r="D11519">
        <v>2</v>
      </c>
      <c r="E11519">
        <v>35</v>
      </c>
      <c r="F11519">
        <v>65</v>
      </c>
      <c r="G11519" s="1">
        <f t="shared" si="716"/>
        <v>0.94594594594594594</v>
      </c>
      <c r="H11519" s="4">
        <f t="shared" si="717"/>
        <v>1</v>
      </c>
      <c r="I11519" s="5">
        <f>IF(OR(AND(F11519&gt;=50,G11519&gt;SUMIF(SeasonTotals!A$2:A$9,A11519,SeasonTotals!F$2:F$9)),AND(G11519&gt;0.885,F11519&gt;=50,D11519&lt;3)),1,0)</f>
        <v>1</v>
      </c>
      <c r="J11519" s="4">
        <f t="shared" si="718"/>
        <v>0</v>
      </c>
      <c r="K11519" s="5">
        <f t="shared" si="719"/>
        <v>0</v>
      </c>
    </row>
    <row r="11520" spans="1:11" x14ac:dyDescent="0.25">
      <c r="A11520" t="s">
        <v>129</v>
      </c>
      <c r="B11520" t="s">
        <v>69</v>
      </c>
      <c r="C11520">
        <v>1</v>
      </c>
      <c r="D11520">
        <v>2</v>
      </c>
      <c r="E11520">
        <v>40</v>
      </c>
      <c r="F11520">
        <v>60</v>
      </c>
      <c r="G11520" s="1">
        <f t="shared" si="716"/>
        <v>0.95238095238095233</v>
      </c>
      <c r="H11520" s="4">
        <f t="shared" si="717"/>
        <v>1</v>
      </c>
      <c r="I11520" s="5">
        <f>IF(OR(AND(F11520&gt;=50,G11520&gt;SUMIF(SeasonTotals!A$2:A$9,A11520,SeasonTotals!F$2:F$9)),AND(G11520&gt;0.885,F11520&gt;=50,D11520&lt;3)),1,0)</f>
        <v>1</v>
      </c>
      <c r="J11520" s="4">
        <f t="shared" si="718"/>
        <v>0</v>
      </c>
      <c r="K11520" s="5">
        <f t="shared" si="719"/>
        <v>0</v>
      </c>
    </row>
    <row r="11521" spans="1:11" x14ac:dyDescent="0.25">
      <c r="A11521" t="s">
        <v>129</v>
      </c>
      <c r="B11521" t="s">
        <v>69</v>
      </c>
      <c r="C11521">
        <v>1</v>
      </c>
      <c r="D11521">
        <v>2</v>
      </c>
      <c r="E11521">
        <v>43</v>
      </c>
      <c r="F11521">
        <v>60</v>
      </c>
      <c r="G11521" s="1">
        <f t="shared" si="716"/>
        <v>0.9555555555555556</v>
      </c>
      <c r="H11521" s="4">
        <f t="shared" si="717"/>
        <v>1</v>
      </c>
      <c r="I11521" s="5">
        <f>IF(OR(AND(F11521&gt;=50,G11521&gt;SUMIF(SeasonTotals!A$2:A$9,A11521,SeasonTotals!F$2:F$9)),AND(G11521&gt;0.885,F11521&gt;=50,D11521&lt;3)),1,0)</f>
        <v>1</v>
      </c>
      <c r="J11521" s="4">
        <f t="shared" si="718"/>
        <v>0</v>
      </c>
      <c r="K11521" s="5">
        <f t="shared" si="719"/>
        <v>0</v>
      </c>
    </row>
    <row r="11522" spans="1:11" x14ac:dyDescent="0.25">
      <c r="A11522" t="s">
        <v>129</v>
      </c>
      <c r="B11522" t="s">
        <v>69</v>
      </c>
      <c r="C11522">
        <v>1</v>
      </c>
      <c r="D11522">
        <v>2</v>
      </c>
      <c r="E11522">
        <v>19</v>
      </c>
      <c r="F11522">
        <v>59</v>
      </c>
      <c r="G11522" s="1">
        <f t="shared" ref="G11522:G11585" si="720">E11522/MAX(1,SUM(D11522:E11522))</f>
        <v>0.90476190476190477</v>
      </c>
      <c r="H11522" s="4">
        <f t="shared" ref="H11522:H11585" si="721">IF(AND(F11522&gt;=50,OR(G11522&gt;0.913,AND(G11522&gt;0.885,D11522&lt;3))),1,0)</f>
        <v>1</v>
      </c>
      <c r="I11522" s="5">
        <f>IF(OR(AND(F11522&gt;=50,G11522&gt;SUMIF(SeasonTotals!A$2:A$9,A11522,SeasonTotals!F$2:F$9)),AND(G11522&gt;0.885,F11522&gt;=50,D11522&lt;3)),1,0)</f>
        <v>1</v>
      </c>
      <c r="J11522" s="4">
        <f t="shared" ref="J11522:J11585" si="722">IF(G11522&lt;0.85,1,0)</f>
        <v>0</v>
      </c>
      <c r="K11522" s="5">
        <f t="shared" ref="K11522:K11585" si="723">IF(F11522&lt;55,1,0)</f>
        <v>0</v>
      </c>
    </row>
    <row r="11523" spans="1:11" x14ac:dyDescent="0.25">
      <c r="A11523" t="s">
        <v>129</v>
      </c>
      <c r="B11523" t="s">
        <v>69</v>
      </c>
      <c r="C11523">
        <v>1</v>
      </c>
      <c r="D11523">
        <v>5</v>
      </c>
      <c r="E11523">
        <v>32</v>
      </c>
      <c r="F11523">
        <v>60</v>
      </c>
      <c r="G11523" s="1">
        <f t="shared" si="720"/>
        <v>0.86486486486486491</v>
      </c>
      <c r="H11523" s="4">
        <f t="shared" si="721"/>
        <v>0</v>
      </c>
      <c r="I11523" s="5">
        <f>IF(OR(AND(F11523&gt;=50,G11523&gt;SUMIF(SeasonTotals!A$2:A$9,A11523,SeasonTotals!F$2:F$9)),AND(G11523&gt;0.885,F11523&gt;=50,D11523&lt;3)),1,0)</f>
        <v>0</v>
      </c>
      <c r="J11523" s="4">
        <f t="shared" si="722"/>
        <v>0</v>
      </c>
      <c r="K11523" s="5">
        <f t="shared" si="723"/>
        <v>0</v>
      </c>
    </row>
    <row r="11524" spans="1:11" x14ac:dyDescent="0.25">
      <c r="A11524" t="s">
        <v>129</v>
      </c>
      <c r="B11524" t="s">
        <v>69</v>
      </c>
      <c r="C11524">
        <v>1</v>
      </c>
      <c r="D11524">
        <v>0</v>
      </c>
      <c r="E11524">
        <v>26</v>
      </c>
      <c r="F11524">
        <v>60</v>
      </c>
      <c r="G11524" s="1">
        <f t="shared" si="720"/>
        <v>1</v>
      </c>
      <c r="H11524" s="4">
        <f t="shared" si="721"/>
        <v>1</v>
      </c>
      <c r="I11524" s="5">
        <f>IF(OR(AND(F11524&gt;=50,G11524&gt;SUMIF(SeasonTotals!A$2:A$9,A11524,SeasonTotals!F$2:F$9)),AND(G11524&gt;0.885,F11524&gt;=50,D11524&lt;3)),1,0)</f>
        <v>1</v>
      </c>
      <c r="J11524" s="4">
        <f t="shared" si="722"/>
        <v>0</v>
      </c>
      <c r="K11524" s="5">
        <f t="shared" si="723"/>
        <v>0</v>
      </c>
    </row>
    <row r="11525" spans="1:11" x14ac:dyDescent="0.25">
      <c r="A11525" t="s">
        <v>129</v>
      </c>
      <c r="B11525" t="s">
        <v>69</v>
      </c>
      <c r="C11525">
        <v>1</v>
      </c>
      <c r="D11525">
        <v>1</v>
      </c>
      <c r="E11525">
        <v>24</v>
      </c>
      <c r="F11525">
        <v>60</v>
      </c>
      <c r="G11525" s="1">
        <f t="shared" si="720"/>
        <v>0.96</v>
      </c>
      <c r="H11525" s="4">
        <f t="shared" si="721"/>
        <v>1</v>
      </c>
      <c r="I11525" s="5">
        <f>IF(OR(AND(F11525&gt;=50,G11525&gt;SUMIF(SeasonTotals!A$2:A$9,A11525,SeasonTotals!F$2:F$9)),AND(G11525&gt;0.885,F11525&gt;=50,D11525&lt;3)),1,0)</f>
        <v>1</v>
      </c>
      <c r="J11525" s="4">
        <f t="shared" si="722"/>
        <v>0</v>
      </c>
      <c r="K11525" s="5">
        <f t="shared" si="723"/>
        <v>0</v>
      </c>
    </row>
    <row r="11526" spans="1:11" x14ac:dyDescent="0.25">
      <c r="A11526" t="s">
        <v>129</v>
      </c>
      <c r="B11526" t="s">
        <v>69</v>
      </c>
      <c r="C11526">
        <v>1</v>
      </c>
      <c r="D11526">
        <v>1</v>
      </c>
      <c r="E11526">
        <v>30</v>
      </c>
      <c r="F11526">
        <v>58</v>
      </c>
      <c r="G11526" s="1">
        <f t="shared" si="720"/>
        <v>0.967741935483871</v>
      </c>
      <c r="H11526" s="4">
        <f t="shared" si="721"/>
        <v>1</v>
      </c>
      <c r="I11526" s="5">
        <f>IF(OR(AND(F11526&gt;=50,G11526&gt;SUMIF(SeasonTotals!A$2:A$9,A11526,SeasonTotals!F$2:F$9)),AND(G11526&gt;0.885,F11526&gt;=50,D11526&lt;3)),1,0)</f>
        <v>1</v>
      </c>
      <c r="J11526" s="4">
        <f t="shared" si="722"/>
        <v>0</v>
      </c>
      <c r="K11526" s="5">
        <f t="shared" si="723"/>
        <v>0</v>
      </c>
    </row>
    <row r="11527" spans="1:11" x14ac:dyDescent="0.25">
      <c r="A11527" t="s">
        <v>129</v>
      </c>
      <c r="B11527" t="s">
        <v>69</v>
      </c>
      <c r="C11527">
        <v>1</v>
      </c>
      <c r="D11527">
        <v>4</v>
      </c>
      <c r="E11527">
        <v>13</v>
      </c>
      <c r="F11527">
        <v>20</v>
      </c>
      <c r="G11527" s="1">
        <f t="shared" si="720"/>
        <v>0.76470588235294112</v>
      </c>
      <c r="H11527" s="4">
        <f t="shared" si="721"/>
        <v>0</v>
      </c>
      <c r="I11527" s="5">
        <f>IF(OR(AND(F11527&gt;=50,G11527&gt;SUMIF(SeasonTotals!A$2:A$9,A11527,SeasonTotals!F$2:F$9)),AND(G11527&gt;0.885,F11527&gt;=50,D11527&lt;3)),1,0)</f>
        <v>0</v>
      </c>
      <c r="J11527" s="4">
        <f t="shared" si="722"/>
        <v>1</v>
      </c>
      <c r="K11527" s="5">
        <f t="shared" si="723"/>
        <v>1</v>
      </c>
    </row>
    <row r="11528" spans="1:11" x14ac:dyDescent="0.25">
      <c r="A11528" t="s">
        <v>129</v>
      </c>
      <c r="B11528" t="s">
        <v>69</v>
      </c>
      <c r="C11528">
        <v>1</v>
      </c>
      <c r="D11528">
        <v>3</v>
      </c>
      <c r="E11528">
        <v>32</v>
      </c>
      <c r="F11528">
        <v>65</v>
      </c>
      <c r="G11528" s="1">
        <f t="shared" si="720"/>
        <v>0.91428571428571426</v>
      </c>
      <c r="H11528" s="4">
        <f t="shared" si="721"/>
        <v>1</v>
      </c>
      <c r="I11528" s="5">
        <f>IF(OR(AND(F11528&gt;=50,G11528&gt;SUMIF(SeasonTotals!A$2:A$9,A11528,SeasonTotals!F$2:F$9)),AND(G11528&gt;0.885,F11528&gt;=50,D11528&lt;3)),1,0)</f>
        <v>1</v>
      </c>
      <c r="J11528" s="4">
        <f t="shared" si="722"/>
        <v>0</v>
      </c>
      <c r="K11528" s="5">
        <f t="shared" si="723"/>
        <v>0</v>
      </c>
    </row>
    <row r="11529" spans="1:11" x14ac:dyDescent="0.25">
      <c r="A11529" t="s">
        <v>129</v>
      </c>
      <c r="B11529" t="s">
        <v>69</v>
      </c>
      <c r="C11529">
        <v>1</v>
      </c>
      <c r="D11529">
        <v>4</v>
      </c>
      <c r="E11529">
        <v>7</v>
      </c>
      <c r="F11529">
        <v>15</v>
      </c>
      <c r="G11529" s="1">
        <f t="shared" si="720"/>
        <v>0.63636363636363635</v>
      </c>
      <c r="H11529" s="4">
        <f t="shared" si="721"/>
        <v>0</v>
      </c>
      <c r="I11529" s="5">
        <f>IF(OR(AND(F11529&gt;=50,G11529&gt;SUMIF(SeasonTotals!A$2:A$9,A11529,SeasonTotals!F$2:F$9)),AND(G11529&gt;0.885,F11529&gt;=50,D11529&lt;3)),1,0)</f>
        <v>0</v>
      </c>
      <c r="J11529" s="4">
        <f t="shared" si="722"/>
        <v>1</v>
      </c>
      <c r="K11529" s="5">
        <f t="shared" si="723"/>
        <v>1</v>
      </c>
    </row>
    <row r="11530" spans="1:11" x14ac:dyDescent="0.25">
      <c r="A11530" t="s">
        <v>129</v>
      </c>
      <c r="B11530" t="s">
        <v>69</v>
      </c>
      <c r="C11530">
        <v>1</v>
      </c>
      <c r="D11530">
        <v>4</v>
      </c>
      <c r="E11530">
        <v>16</v>
      </c>
      <c r="F11530">
        <v>60</v>
      </c>
      <c r="G11530" s="1">
        <f t="shared" si="720"/>
        <v>0.8</v>
      </c>
      <c r="H11530" s="4">
        <f t="shared" si="721"/>
        <v>0</v>
      </c>
      <c r="I11530" s="5">
        <f>IF(OR(AND(F11530&gt;=50,G11530&gt;SUMIF(SeasonTotals!A$2:A$9,A11530,SeasonTotals!F$2:F$9)),AND(G11530&gt;0.885,F11530&gt;=50,D11530&lt;3)),1,0)</f>
        <v>0</v>
      </c>
      <c r="J11530" s="4">
        <f t="shared" si="722"/>
        <v>1</v>
      </c>
      <c r="K11530" s="5">
        <f t="shared" si="723"/>
        <v>0</v>
      </c>
    </row>
    <row r="11531" spans="1:11" x14ac:dyDescent="0.25">
      <c r="A11531" t="s">
        <v>129</v>
      </c>
      <c r="B11531" t="s">
        <v>69</v>
      </c>
      <c r="C11531">
        <v>1</v>
      </c>
      <c r="D11531">
        <v>4</v>
      </c>
      <c r="E11531">
        <v>24</v>
      </c>
      <c r="F11531">
        <v>59</v>
      </c>
      <c r="G11531" s="1">
        <f t="shared" si="720"/>
        <v>0.8571428571428571</v>
      </c>
      <c r="H11531" s="4">
        <f t="shared" si="721"/>
        <v>0</v>
      </c>
      <c r="I11531" s="5">
        <f>IF(OR(AND(F11531&gt;=50,G11531&gt;SUMIF(SeasonTotals!A$2:A$9,A11531,SeasonTotals!F$2:F$9)),AND(G11531&gt;0.885,F11531&gt;=50,D11531&lt;3)),1,0)</f>
        <v>0</v>
      </c>
      <c r="J11531" s="4">
        <f t="shared" si="722"/>
        <v>0</v>
      </c>
      <c r="K11531" s="5">
        <f t="shared" si="723"/>
        <v>0</v>
      </c>
    </row>
    <row r="11532" spans="1:11" x14ac:dyDescent="0.25">
      <c r="A11532" t="s">
        <v>129</v>
      </c>
      <c r="B11532" t="s">
        <v>69</v>
      </c>
      <c r="C11532">
        <v>1</v>
      </c>
      <c r="D11532">
        <v>2</v>
      </c>
      <c r="E11532">
        <v>18</v>
      </c>
      <c r="F11532">
        <v>60</v>
      </c>
      <c r="G11532" s="1">
        <f t="shared" si="720"/>
        <v>0.9</v>
      </c>
      <c r="H11532" s="4">
        <f t="shared" si="721"/>
        <v>1</v>
      </c>
      <c r="I11532" s="5">
        <f>IF(OR(AND(F11532&gt;=50,G11532&gt;SUMIF(SeasonTotals!A$2:A$9,A11532,SeasonTotals!F$2:F$9)),AND(G11532&gt;0.885,F11532&gt;=50,D11532&lt;3)),1,0)</f>
        <v>1</v>
      </c>
      <c r="J11532" s="4">
        <f t="shared" si="722"/>
        <v>0</v>
      </c>
      <c r="K11532" s="5">
        <f t="shared" si="723"/>
        <v>0</v>
      </c>
    </row>
    <row r="11533" spans="1:11" x14ac:dyDescent="0.25">
      <c r="A11533" t="s">
        <v>129</v>
      </c>
      <c r="B11533" t="s">
        <v>69</v>
      </c>
      <c r="C11533">
        <v>1</v>
      </c>
      <c r="D11533">
        <v>3</v>
      </c>
      <c r="E11533">
        <v>27</v>
      </c>
      <c r="F11533">
        <v>60</v>
      </c>
      <c r="G11533" s="1">
        <f t="shared" si="720"/>
        <v>0.9</v>
      </c>
      <c r="H11533" s="4">
        <f t="shared" si="721"/>
        <v>0</v>
      </c>
      <c r="I11533" s="5">
        <f>IF(OR(AND(F11533&gt;=50,G11533&gt;SUMIF(SeasonTotals!A$2:A$9,A11533,SeasonTotals!F$2:F$9)),AND(G11533&gt;0.885,F11533&gt;=50,D11533&lt;3)),1,0)</f>
        <v>0</v>
      </c>
      <c r="J11533" s="4">
        <f t="shared" si="722"/>
        <v>0</v>
      </c>
      <c r="K11533" s="5">
        <f t="shared" si="723"/>
        <v>0</v>
      </c>
    </row>
    <row r="11534" spans="1:11" x14ac:dyDescent="0.25">
      <c r="A11534" t="s">
        <v>129</v>
      </c>
      <c r="B11534" t="s">
        <v>69</v>
      </c>
      <c r="C11534">
        <v>1</v>
      </c>
      <c r="D11534">
        <v>1</v>
      </c>
      <c r="E11534">
        <v>19</v>
      </c>
      <c r="F11534">
        <v>42</v>
      </c>
      <c r="G11534" s="1">
        <f t="shared" si="720"/>
        <v>0.95</v>
      </c>
      <c r="H11534" s="4">
        <f t="shared" si="721"/>
        <v>0</v>
      </c>
      <c r="I11534" s="5">
        <f>IF(OR(AND(F11534&gt;=50,G11534&gt;SUMIF(SeasonTotals!A$2:A$9,A11534,SeasonTotals!F$2:F$9)),AND(G11534&gt;0.885,F11534&gt;=50,D11534&lt;3)),1,0)</f>
        <v>0</v>
      </c>
      <c r="J11534" s="4">
        <f t="shared" si="722"/>
        <v>0</v>
      </c>
      <c r="K11534" s="5">
        <f t="shared" si="723"/>
        <v>1</v>
      </c>
    </row>
    <row r="11535" spans="1:11" x14ac:dyDescent="0.25">
      <c r="A11535" t="s">
        <v>129</v>
      </c>
      <c r="B11535" t="s">
        <v>69</v>
      </c>
      <c r="C11535">
        <v>1</v>
      </c>
      <c r="D11535">
        <v>3</v>
      </c>
      <c r="E11535">
        <v>27</v>
      </c>
      <c r="F11535">
        <v>58</v>
      </c>
      <c r="G11535" s="1">
        <f t="shared" si="720"/>
        <v>0.9</v>
      </c>
      <c r="H11535" s="4">
        <f t="shared" si="721"/>
        <v>0</v>
      </c>
      <c r="I11535" s="5">
        <f>IF(OR(AND(F11535&gt;=50,G11535&gt;SUMIF(SeasonTotals!A$2:A$9,A11535,SeasonTotals!F$2:F$9)),AND(G11535&gt;0.885,F11535&gt;=50,D11535&lt;3)),1,0)</f>
        <v>0</v>
      </c>
      <c r="J11535" s="4">
        <f t="shared" si="722"/>
        <v>0</v>
      </c>
      <c r="K11535" s="5">
        <f t="shared" si="723"/>
        <v>0</v>
      </c>
    </row>
    <row r="11536" spans="1:11" x14ac:dyDescent="0.25">
      <c r="A11536" t="s">
        <v>129</v>
      </c>
      <c r="B11536" t="s">
        <v>69</v>
      </c>
      <c r="C11536">
        <v>1</v>
      </c>
      <c r="D11536">
        <v>1</v>
      </c>
      <c r="E11536">
        <v>27</v>
      </c>
      <c r="F11536">
        <v>61</v>
      </c>
      <c r="G11536" s="1">
        <f t="shared" si="720"/>
        <v>0.9642857142857143</v>
      </c>
      <c r="H11536" s="4">
        <f t="shared" si="721"/>
        <v>1</v>
      </c>
      <c r="I11536" s="5">
        <f>IF(OR(AND(F11536&gt;=50,G11536&gt;SUMIF(SeasonTotals!A$2:A$9,A11536,SeasonTotals!F$2:F$9)),AND(G11536&gt;0.885,F11536&gt;=50,D11536&lt;3)),1,0)</f>
        <v>1</v>
      </c>
      <c r="J11536" s="4">
        <f t="shared" si="722"/>
        <v>0</v>
      </c>
      <c r="K11536" s="5">
        <f t="shared" si="723"/>
        <v>0</v>
      </c>
    </row>
    <row r="11537" spans="1:11" x14ac:dyDescent="0.25">
      <c r="A11537" t="s">
        <v>129</v>
      </c>
      <c r="B11537" t="s">
        <v>69</v>
      </c>
      <c r="C11537">
        <v>1</v>
      </c>
      <c r="D11537">
        <v>1</v>
      </c>
      <c r="E11537">
        <v>31</v>
      </c>
      <c r="F11537">
        <v>60</v>
      </c>
      <c r="G11537" s="1">
        <f t="shared" si="720"/>
        <v>0.96875</v>
      </c>
      <c r="H11537" s="4">
        <f t="shared" si="721"/>
        <v>1</v>
      </c>
      <c r="I11537" s="5">
        <f>IF(OR(AND(F11537&gt;=50,G11537&gt;SUMIF(SeasonTotals!A$2:A$9,A11537,SeasonTotals!F$2:F$9)),AND(G11537&gt;0.885,F11537&gt;=50,D11537&lt;3)),1,0)</f>
        <v>1</v>
      </c>
      <c r="J11537" s="4">
        <f t="shared" si="722"/>
        <v>0</v>
      </c>
      <c r="K11537" s="5">
        <f t="shared" si="723"/>
        <v>0</v>
      </c>
    </row>
    <row r="11538" spans="1:11" x14ac:dyDescent="0.25">
      <c r="A11538" t="s">
        <v>129</v>
      </c>
      <c r="B11538" t="s">
        <v>69</v>
      </c>
      <c r="C11538">
        <v>1</v>
      </c>
      <c r="D11538">
        <v>1</v>
      </c>
      <c r="E11538">
        <v>31</v>
      </c>
      <c r="F11538">
        <v>65</v>
      </c>
      <c r="G11538" s="1">
        <f t="shared" si="720"/>
        <v>0.96875</v>
      </c>
      <c r="H11538" s="4">
        <f t="shared" si="721"/>
        <v>1</v>
      </c>
      <c r="I11538" s="5">
        <f>IF(OR(AND(F11538&gt;=50,G11538&gt;SUMIF(SeasonTotals!A$2:A$9,A11538,SeasonTotals!F$2:F$9)),AND(G11538&gt;0.885,F11538&gt;=50,D11538&lt;3)),1,0)</f>
        <v>1</v>
      </c>
      <c r="J11538" s="4">
        <f t="shared" si="722"/>
        <v>0</v>
      </c>
      <c r="K11538" s="5">
        <f t="shared" si="723"/>
        <v>0</v>
      </c>
    </row>
    <row r="11539" spans="1:11" x14ac:dyDescent="0.25">
      <c r="A11539" t="s">
        <v>129</v>
      </c>
      <c r="B11539" t="s">
        <v>69</v>
      </c>
      <c r="C11539">
        <v>1</v>
      </c>
      <c r="D11539">
        <v>2</v>
      </c>
      <c r="E11539">
        <v>40</v>
      </c>
      <c r="F11539">
        <v>65</v>
      </c>
      <c r="G11539" s="1">
        <f t="shared" si="720"/>
        <v>0.95238095238095233</v>
      </c>
      <c r="H11539" s="4">
        <f t="shared" si="721"/>
        <v>1</v>
      </c>
      <c r="I11539" s="5">
        <f>IF(OR(AND(F11539&gt;=50,G11539&gt;SUMIF(SeasonTotals!A$2:A$9,A11539,SeasonTotals!F$2:F$9)),AND(G11539&gt;0.885,F11539&gt;=50,D11539&lt;3)),1,0)</f>
        <v>1</v>
      </c>
      <c r="J11539" s="4">
        <f t="shared" si="722"/>
        <v>0</v>
      </c>
      <c r="K11539" s="5">
        <f t="shared" si="723"/>
        <v>0</v>
      </c>
    </row>
    <row r="11540" spans="1:11" x14ac:dyDescent="0.25">
      <c r="A11540" t="s">
        <v>129</v>
      </c>
      <c r="B11540" t="s">
        <v>69</v>
      </c>
      <c r="C11540">
        <v>1</v>
      </c>
      <c r="D11540">
        <v>1</v>
      </c>
      <c r="E11540">
        <v>38</v>
      </c>
      <c r="F11540">
        <v>60</v>
      </c>
      <c r="G11540" s="1">
        <f t="shared" si="720"/>
        <v>0.97435897435897434</v>
      </c>
      <c r="H11540" s="4">
        <f t="shared" si="721"/>
        <v>1</v>
      </c>
      <c r="I11540" s="5">
        <f>IF(OR(AND(F11540&gt;=50,G11540&gt;SUMIF(SeasonTotals!A$2:A$9,A11540,SeasonTotals!F$2:F$9)),AND(G11540&gt;0.885,F11540&gt;=50,D11540&lt;3)),1,0)</f>
        <v>1</v>
      </c>
      <c r="J11540" s="4">
        <f t="shared" si="722"/>
        <v>0</v>
      </c>
      <c r="K11540" s="5">
        <f t="shared" si="723"/>
        <v>0</v>
      </c>
    </row>
    <row r="11541" spans="1:11" x14ac:dyDescent="0.25">
      <c r="A11541" t="s">
        <v>129</v>
      </c>
      <c r="B11541" t="s">
        <v>69</v>
      </c>
      <c r="C11541">
        <v>1</v>
      </c>
      <c r="D11541">
        <v>6</v>
      </c>
      <c r="E11541">
        <v>15</v>
      </c>
      <c r="F11541">
        <v>60</v>
      </c>
      <c r="G11541" s="1">
        <f t="shared" si="720"/>
        <v>0.7142857142857143</v>
      </c>
      <c r="H11541" s="4">
        <f t="shared" si="721"/>
        <v>0</v>
      </c>
      <c r="I11541" s="5">
        <f>IF(OR(AND(F11541&gt;=50,G11541&gt;SUMIF(SeasonTotals!A$2:A$9,A11541,SeasonTotals!F$2:F$9)),AND(G11541&gt;0.885,F11541&gt;=50,D11541&lt;3)),1,0)</f>
        <v>0</v>
      </c>
      <c r="J11541" s="4">
        <f t="shared" si="722"/>
        <v>1</v>
      </c>
      <c r="K11541" s="5">
        <f t="shared" si="723"/>
        <v>0</v>
      </c>
    </row>
    <row r="11542" spans="1:11" x14ac:dyDescent="0.25">
      <c r="A11542" t="s">
        <v>129</v>
      </c>
      <c r="B11542" t="s">
        <v>69</v>
      </c>
      <c r="C11542">
        <v>1</v>
      </c>
      <c r="D11542">
        <v>2</v>
      </c>
      <c r="E11542">
        <v>33</v>
      </c>
      <c r="F11542">
        <v>65</v>
      </c>
      <c r="G11542" s="1">
        <f t="shared" si="720"/>
        <v>0.94285714285714284</v>
      </c>
      <c r="H11542" s="4">
        <f t="shared" si="721"/>
        <v>1</v>
      </c>
      <c r="I11542" s="5">
        <f>IF(OR(AND(F11542&gt;=50,G11542&gt;SUMIF(SeasonTotals!A$2:A$9,A11542,SeasonTotals!F$2:F$9)),AND(G11542&gt;0.885,F11542&gt;=50,D11542&lt;3)),1,0)</f>
        <v>1</v>
      </c>
      <c r="J11542" s="4">
        <f t="shared" si="722"/>
        <v>0</v>
      </c>
      <c r="K11542" s="5">
        <f t="shared" si="723"/>
        <v>0</v>
      </c>
    </row>
    <row r="11543" spans="1:11" x14ac:dyDescent="0.25">
      <c r="A11543" t="s">
        <v>129</v>
      </c>
      <c r="B11543" t="s">
        <v>69</v>
      </c>
      <c r="C11543">
        <v>1</v>
      </c>
      <c r="D11543">
        <v>4</v>
      </c>
      <c r="E11543">
        <v>17</v>
      </c>
      <c r="F11543">
        <v>58</v>
      </c>
      <c r="G11543" s="1">
        <f t="shared" si="720"/>
        <v>0.80952380952380953</v>
      </c>
      <c r="H11543" s="4">
        <f t="shared" si="721"/>
        <v>0</v>
      </c>
      <c r="I11543" s="5">
        <f>IF(OR(AND(F11543&gt;=50,G11543&gt;SUMIF(SeasonTotals!A$2:A$9,A11543,SeasonTotals!F$2:F$9)),AND(G11543&gt;0.885,F11543&gt;=50,D11543&lt;3)),1,0)</f>
        <v>0</v>
      </c>
      <c r="J11543" s="4">
        <f t="shared" si="722"/>
        <v>1</v>
      </c>
      <c r="K11543" s="5">
        <f t="shared" si="723"/>
        <v>0</v>
      </c>
    </row>
    <row r="11544" spans="1:11" x14ac:dyDescent="0.25">
      <c r="A11544" t="s">
        <v>129</v>
      </c>
      <c r="B11544" t="s">
        <v>69</v>
      </c>
      <c r="C11544">
        <v>1</v>
      </c>
      <c r="D11544">
        <v>2</v>
      </c>
      <c r="E11544">
        <v>32</v>
      </c>
      <c r="F11544">
        <v>60</v>
      </c>
      <c r="G11544" s="1">
        <f t="shared" si="720"/>
        <v>0.94117647058823528</v>
      </c>
      <c r="H11544" s="4">
        <f t="shared" si="721"/>
        <v>1</v>
      </c>
      <c r="I11544" s="5">
        <f>IF(OR(AND(F11544&gt;=50,G11544&gt;SUMIF(SeasonTotals!A$2:A$9,A11544,SeasonTotals!F$2:F$9)),AND(G11544&gt;0.885,F11544&gt;=50,D11544&lt;3)),1,0)</f>
        <v>1</v>
      </c>
      <c r="J11544" s="4">
        <f t="shared" si="722"/>
        <v>0</v>
      </c>
      <c r="K11544" s="5">
        <f t="shared" si="723"/>
        <v>0</v>
      </c>
    </row>
    <row r="11545" spans="1:11" x14ac:dyDescent="0.25">
      <c r="A11545" t="s">
        <v>129</v>
      </c>
      <c r="B11545" t="s">
        <v>69</v>
      </c>
      <c r="C11545">
        <v>1</v>
      </c>
      <c r="D11545">
        <v>3</v>
      </c>
      <c r="E11545">
        <v>15</v>
      </c>
      <c r="F11545">
        <v>34</v>
      </c>
      <c r="G11545" s="1">
        <f t="shared" si="720"/>
        <v>0.83333333333333337</v>
      </c>
      <c r="H11545" s="4">
        <f t="shared" si="721"/>
        <v>0</v>
      </c>
      <c r="I11545" s="5">
        <f>IF(OR(AND(F11545&gt;=50,G11545&gt;SUMIF(SeasonTotals!A$2:A$9,A11545,SeasonTotals!F$2:F$9)),AND(G11545&gt;0.885,F11545&gt;=50,D11545&lt;3)),1,0)</f>
        <v>0</v>
      </c>
      <c r="J11545" s="4">
        <f t="shared" si="722"/>
        <v>1</v>
      </c>
      <c r="K11545" s="5">
        <f t="shared" si="723"/>
        <v>1</v>
      </c>
    </row>
    <row r="11546" spans="1:11" x14ac:dyDescent="0.25">
      <c r="A11546" t="s">
        <v>129</v>
      </c>
      <c r="B11546" t="s">
        <v>69</v>
      </c>
      <c r="C11546">
        <v>1</v>
      </c>
      <c r="D11546">
        <v>3</v>
      </c>
      <c r="E11546">
        <v>32</v>
      </c>
      <c r="F11546">
        <v>60</v>
      </c>
      <c r="G11546" s="1">
        <f t="shared" si="720"/>
        <v>0.91428571428571426</v>
      </c>
      <c r="H11546" s="4">
        <f t="shared" si="721"/>
        <v>1</v>
      </c>
      <c r="I11546" s="5">
        <f>IF(OR(AND(F11546&gt;=50,G11546&gt;SUMIF(SeasonTotals!A$2:A$9,A11546,SeasonTotals!F$2:F$9)),AND(G11546&gt;0.885,F11546&gt;=50,D11546&lt;3)),1,0)</f>
        <v>1</v>
      </c>
      <c r="J11546" s="4">
        <f t="shared" si="722"/>
        <v>0</v>
      </c>
      <c r="K11546" s="5">
        <f t="shared" si="723"/>
        <v>0</v>
      </c>
    </row>
    <row r="11547" spans="1:11" x14ac:dyDescent="0.25">
      <c r="A11547" t="s">
        <v>129</v>
      </c>
      <c r="B11547" t="s">
        <v>69</v>
      </c>
      <c r="C11547">
        <v>1</v>
      </c>
      <c r="D11547">
        <v>1</v>
      </c>
      <c r="E11547">
        <v>30</v>
      </c>
      <c r="F11547">
        <v>60</v>
      </c>
      <c r="G11547" s="1">
        <f t="shared" si="720"/>
        <v>0.967741935483871</v>
      </c>
      <c r="H11547" s="4">
        <f t="shared" si="721"/>
        <v>1</v>
      </c>
      <c r="I11547" s="5">
        <f>IF(OR(AND(F11547&gt;=50,G11547&gt;SUMIF(SeasonTotals!A$2:A$9,A11547,SeasonTotals!F$2:F$9)),AND(G11547&gt;0.885,F11547&gt;=50,D11547&lt;3)),1,0)</f>
        <v>1</v>
      </c>
      <c r="J11547" s="4">
        <f t="shared" si="722"/>
        <v>0</v>
      </c>
      <c r="K11547" s="5">
        <f t="shared" si="723"/>
        <v>0</v>
      </c>
    </row>
    <row r="11548" spans="1:11" x14ac:dyDescent="0.25">
      <c r="A11548" t="s">
        <v>129</v>
      </c>
      <c r="B11548" t="s">
        <v>69</v>
      </c>
      <c r="C11548">
        <v>1</v>
      </c>
      <c r="D11548">
        <v>1</v>
      </c>
      <c r="E11548">
        <v>28</v>
      </c>
      <c r="F11548">
        <v>60</v>
      </c>
      <c r="G11548" s="1">
        <f t="shared" si="720"/>
        <v>0.96551724137931039</v>
      </c>
      <c r="H11548" s="4">
        <f t="shared" si="721"/>
        <v>1</v>
      </c>
      <c r="I11548" s="5">
        <f>IF(OR(AND(F11548&gt;=50,G11548&gt;SUMIF(SeasonTotals!A$2:A$9,A11548,SeasonTotals!F$2:F$9)),AND(G11548&gt;0.885,F11548&gt;=50,D11548&lt;3)),1,0)</f>
        <v>1</v>
      </c>
      <c r="J11548" s="4">
        <f t="shared" si="722"/>
        <v>0</v>
      </c>
      <c r="K11548" s="5">
        <f t="shared" si="723"/>
        <v>0</v>
      </c>
    </row>
    <row r="11549" spans="1:11" x14ac:dyDescent="0.25">
      <c r="A11549" t="s">
        <v>129</v>
      </c>
      <c r="B11549" t="s">
        <v>69</v>
      </c>
      <c r="C11549">
        <v>1</v>
      </c>
      <c r="D11549">
        <v>1</v>
      </c>
      <c r="E11549">
        <v>23</v>
      </c>
      <c r="F11549">
        <v>63</v>
      </c>
      <c r="G11549" s="1">
        <f t="shared" si="720"/>
        <v>0.95833333333333337</v>
      </c>
      <c r="H11549" s="4">
        <f t="shared" si="721"/>
        <v>1</v>
      </c>
      <c r="I11549" s="5">
        <f>IF(OR(AND(F11549&gt;=50,G11549&gt;SUMIF(SeasonTotals!A$2:A$9,A11549,SeasonTotals!F$2:F$9)),AND(G11549&gt;0.885,F11549&gt;=50,D11549&lt;3)),1,0)</f>
        <v>1</v>
      </c>
      <c r="J11549" s="4">
        <f t="shared" si="722"/>
        <v>0</v>
      </c>
      <c r="K11549" s="5">
        <f t="shared" si="723"/>
        <v>0</v>
      </c>
    </row>
    <row r="11550" spans="1:11" x14ac:dyDescent="0.25">
      <c r="A11550" t="s">
        <v>129</v>
      </c>
      <c r="B11550" t="s">
        <v>69</v>
      </c>
      <c r="C11550">
        <v>1</v>
      </c>
      <c r="D11550">
        <v>0</v>
      </c>
      <c r="E11550">
        <v>38</v>
      </c>
      <c r="F11550">
        <v>60</v>
      </c>
      <c r="G11550" s="1">
        <f t="shared" si="720"/>
        <v>1</v>
      </c>
      <c r="H11550" s="4">
        <f t="shared" si="721"/>
        <v>1</v>
      </c>
      <c r="I11550" s="5">
        <f>IF(OR(AND(F11550&gt;=50,G11550&gt;SUMIF(SeasonTotals!A$2:A$9,A11550,SeasonTotals!F$2:F$9)),AND(G11550&gt;0.885,F11550&gt;=50,D11550&lt;3)),1,0)</f>
        <v>1</v>
      </c>
      <c r="J11550" s="4">
        <f t="shared" si="722"/>
        <v>0</v>
      </c>
      <c r="K11550" s="5">
        <f t="shared" si="723"/>
        <v>0</v>
      </c>
    </row>
    <row r="11551" spans="1:11" x14ac:dyDescent="0.25">
      <c r="A11551" t="s">
        <v>129</v>
      </c>
      <c r="B11551" t="s">
        <v>69</v>
      </c>
      <c r="C11551">
        <v>1</v>
      </c>
      <c r="D11551">
        <v>0</v>
      </c>
      <c r="E11551">
        <v>28</v>
      </c>
      <c r="F11551">
        <v>60</v>
      </c>
      <c r="G11551" s="1">
        <f t="shared" si="720"/>
        <v>1</v>
      </c>
      <c r="H11551" s="4">
        <f t="shared" si="721"/>
        <v>1</v>
      </c>
      <c r="I11551" s="5">
        <f>IF(OR(AND(F11551&gt;=50,G11551&gt;SUMIF(SeasonTotals!A$2:A$9,A11551,SeasonTotals!F$2:F$9)),AND(G11551&gt;0.885,F11551&gt;=50,D11551&lt;3)),1,0)</f>
        <v>1</v>
      </c>
      <c r="J11551" s="4">
        <f t="shared" si="722"/>
        <v>0</v>
      </c>
      <c r="K11551" s="5">
        <f t="shared" si="723"/>
        <v>0</v>
      </c>
    </row>
    <row r="11552" spans="1:11" x14ac:dyDescent="0.25">
      <c r="A11552" t="s">
        <v>129</v>
      </c>
      <c r="B11552" t="s">
        <v>69</v>
      </c>
      <c r="C11552">
        <v>1</v>
      </c>
      <c r="D11552">
        <v>1</v>
      </c>
      <c r="E11552">
        <v>30</v>
      </c>
      <c r="F11552">
        <v>61</v>
      </c>
      <c r="G11552" s="1">
        <f t="shared" si="720"/>
        <v>0.967741935483871</v>
      </c>
      <c r="H11552" s="4">
        <f t="shared" si="721"/>
        <v>1</v>
      </c>
      <c r="I11552" s="5">
        <f>IF(OR(AND(F11552&gt;=50,G11552&gt;SUMIF(SeasonTotals!A$2:A$9,A11552,SeasonTotals!F$2:F$9)),AND(G11552&gt;0.885,F11552&gt;=50,D11552&lt;3)),1,0)</f>
        <v>1</v>
      </c>
      <c r="J11552" s="4">
        <f t="shared" si="722"/>
        <v>0</v>
      </c>
      <c r="K11552" s="5">
        <f t="shared" si="723"/>
        <v>0</v>
      </c>
    </row>
    <row r="11553" spans="1:11" x14ac:dyDescent="0.25">
      <c r="A11553" t="s">
        <v>129</v>
      </c>
      <c r="B11553" t="s">
        <v>69</v>
      </c>
      <c r="C11553">
        <v>1</v>
      </c>
      <c r="D11553">
        <v>4</v>
      </c>
      <c r="E11553">
        <v>25</v>
      </c>
      <c r="F11553">
        <v>64</v>
      </c>
      <c r="G11553" s="1">
        <f t="shared" si="720"/>
        <v>0.86206896551724133</v>
      </c>
      <c r="H11553" s="4">
        <f t="shared" si="721"/>
        <v>0</v>
      </c>
      <c r="I11553" s="5">
        <f>IF(OR(AND(F11553&gt;=50,G11553&gt;SUMIF(SeasonTotals!A$2:A$9,A11553,SeasonTotals!F$2:F$9)),AND(G11553&gt;0.885,F11553&gt;=50,D11553&lt;3)),1,0)</f>
        <v>0</v>
      </c>
      <c r="J11553" s="4">
        <f t="shared" si="722"/>
        <v>0</v>
      </c>
      <c r="K11553" s="5">
        <f t="shared" si="723"/>
        <v>0</v>
      </c>
    </row>
    <row r="11554" spans="1:11" x14ac:dyDescent="0.25">
      <c r="A11554" t="s">
        <v>129</v>
      </c>
      <c r="B11554" t="s">
        <v>69</v>
      </c>
      <c r="C11554">
        <v>1</v>
      </c>
      <c r="D11554">
        <v>3</v>
      </c>
      <c r="E11554">
        <v>21</v>
      </c>
      <c r="F11554">
        <v>65</v>
      </c>
      <c r="G11554" s="1">
        <f t="shared" si="720"/>
        <v>0.875</v>
      </c>
      <c r="H11554" s="4">
        <f t="shared" si="721"/>
        <v>0</v>
      </c>
      <c r="I11554" s="5">
        <f>IF(OR(AND(F11554&gt;=50,G11554&gt;SUMIF(SeasonTotals!A$2:A$9,A11554,SeasonTotals!F$2:F$9)),AND(G11554&gt;0.885,F11554&gt;=50,D11554&lt;3)),1,0)</f>
        <v>0</v>
      </c>
      <c r="J11554" s="4">
        <f t="shared" si="722"/>
        <v>0</v>
      </c>
      <c r="K11554" s="5">
        <f t="shared" si="723"/>
        <v>0</v>
      </c>
    </row>
    <row r="11555" spans="1:11" x14ac:dyDescent="0.25">
      <c r="A11555" t="s">
        <v>129</v>
      </c>
      <c r="B11555" t="s">
        <v>69</v>
      </c>
      <c r="C11555">
        <v>1</v>
      </c>
      <c r="D11555">
        <v>1</v>
      </c>
      <c r="E11555">
        <v>21</v>
      </c>
      <c r="F11555">
        <v>60</v>
      </c>
      <c r="G11555" s="1">
        <f t="shared" si="720"/>
        <v>0.95454545454545459</v>
      </c>
      <c r="H11555" s="4">
        <f t="shared" si="721"/>
        <v>1</v>
      </c>
      <c r="I11555" s="5">
        <f>IF(OR(AND(F11555&gt;=50,G11555&gt;SUMIF(SeasonTotals!A$2:A$9,A11555,SeasonTotals!F$2:F$9)),AND(G11555&gt;0.885,F11555&gt;=50,D11555&lt;3)),1,0)</f>
        <v>1</v>
      </c>
      <c r="J11555" s="4">
        <f t="shared" si="722"/>
        <v>0</v>
      </c>
      <c r="K11555" s="5">
        <f t="shared" si="723"/>
        <v>0</v>
      </c>
    </row>
    <row r="11556" spans="1:11" x14ac:dyDescent="0.25">
      <c r="A11556" t="s">
        <v>129</v>
      </c>
      <c r="B11556" t="s">
        <v>69</v>
      </c>
      <c r="C11556">
        <v>1</v>
      </c>
      <c r="D11556">
        <v>3</v>
      </c>
      <c r="E11556">
        <v>27</v>
      </c>
      <c r="F11556">
        <v>59</v>
      </c>
      <c r="G11556" s="1">
        <f t="shared" si="720"/>
        <v>0.9</v>
      </c>
      <c r="H11556" s="4">
        <f t="shared" si="721"/>
        <v>0</v>
      </c>
      <c r="I11556" s="5">
        <f>IF(OR(AND(F11556&gt;=50,G11556&gt;SUMIF(SeasonTotals!A$2:A$9,A11556,SeasonTotals!F$2:F$9)),AND(G11556&gt;0.885,F11556&gt;=50,D11556&lt;3)),1,0)</f>
        <v>0</v>
      </c>
      <c r="J11556" s="4">
        <f t="shared" si="722"/>
        <v>0</v>
      </c>
      <c r="K11556" s="5">
        <f t="shared" si="723"/>
        <v>0</v>
      </c>
    </row>
    <row r="11557" spans="1:11" x14ac:dyDescent="0.25">
      <c r="A11557" t="s">
        <v>129</v>
      </c>
      <c r="B11557" t="s">
        <v>69</v>
      </c>
      <c r="C11557">
        <v>1</v>
      </c>
      <c r="D11557">
        <v>4</v>
      </c>
      <c r="E11557">
        <v>21</v>
      </c>
      <c r="F11557">
        <v>59</v>
      </c>
      <c r="G11557" s="1">
        <f t="shared" si="720"/>
        <v>0.84</v>
      </c>
      <c r="H11557" s="4">
        <f t="shared" si="721"/>
        <v>0</v>
      </c>
      <c r="I11557" s="5">
        <f>IF(OR(AND(F11557&gt;=50,G11557&gt;SUMIF(SeasonTotals!A$2:A$9,A11557,SeasonTotals!F$2:F$9)),AND(G11557&gt;0.885,F11557&gt;=50,D11557&lt;3)),1,0)</f>
        <v>0</v>
      </c>
      <c r="J11557" s="4">
        <f t="shared" si="722"/>
        <v>1</v>
      </c>
      <c r="K11557" s="5">
        <f t="shared" si="723"/>
        <v>0</v>
      </c>
    </row>
    <row r="11558" spans="1:11" x14ac:dyDescent="0.25">
      <c r="A11558" t="s">
        <v>129</v>
      </c>
      <c r="B11558" t="s">
        <v>69</v>
      </c>
      <c r="C11558">
        <v>1</v>
      </c>
      <c r="D11558">
        <v>2</v>
      </c>
      <c r="E11558">
        <v>26</v>
      </c>
      <c r="F11558">
        <v>59</v>
      </c>
      <c r="G11558" s="1">
        <f t="shared" si="720"/>
        <v>0.9285714285714286</v>
      </c>
      <c r="H11558" s="4">
        <f t="shared" si="721"/>
        <v>1</v>
      </c>
      <c r="I11558" s="5">
        <f>IF(OR(AND(F11558&gt;=50,G11558&gt;SUMIF(SeasonTotals!A$2:A$9,A11558,SeasonTotals!F$2:F$9)),AND(G11558&gt;0.885,F11558&gt;=50,D11558&lt;3)),1,0)</f>
        <v>1</v>
      </c>
      <c r="J11558" s="4">
        <f t="shared" si="722"/>
        <v>0</v>
      </c>
      <c r="K11558" s="5">
        <f t="shared" si="723"/>
        <v>0</v>
      </c>
    </row>
    <row r="11559" spans="1:11" x14ac:dyDescent="0.25">
      <c r="A11559" t="s">
        <v>129</v>
      </c>
      <c r="B11559" t="s">
        <v>69</v>
      </c>
      <c r="C11559">
        <v>1</v>
      </c>
      <c r="D11559">
        <v>2</v>
      </c>
      <c r="E11559">
        <v>5</v>
      </c>
      <c r="F11559">
        <v>4</v>
      </c>
      <c r="G11559" s="1">
        <f t="shared" si="720"/>
        <v>0.7142857142857143</v>
      </c>
      <c r="H11559" s="4">
        <f t="shared" si="721"/>
        <v>0</v>
      </c>
      <c r="I11559" s="5">
        <f>IF(OR(AND(F11559&gt;=50,G11559&gt;SUMIF(SeasonTotals!A$2:A$9,A11559,SeasonTotals!F$2:F$9)),AND(G11559&gt;0.885,F11559&gt;=50,D11559&lt;3)),1,0)</f>
        <v>0</v>
      </c>
      <c r="J11559" s="4">
        <f t="shared" si="722"/>
        <v>1</v>
      </c>
      <c r="K11559" s="5">
        <f t="shared" si="723"/>
        <v>1</v>
      </c>
    </row>
    <row r="11560" spans="1:11" x14ac:dyDescent="0.25">
      <c r="A11560" t="s">
        <v>129</v>
      </c>
      <c r="B11560" t="s">
        <v>69</v>
      </c>
      <c r="C11560">
        <v>1</v>
      </c>
      <c r="D11560">
        <v>0</v>
      </c>
      <c r="E11560">
        <v>42</v>
      </c>
      <c r="F11560">
        <v>60</v>
      </c>
      <c r="G11560" s="1">
        <f t="shared" si="720"/>
        <v>1</v>
      </c>
      <c r="H11560" s="4">
        <f t="shared" si="721"/>
        <v>1</v>
      </c>
      <c r="I11560" s="5">
        <f>IF(OR(AND(F11560&gt;=50,G11560&gt;SUMIF(SeasonTotals!A$2:A$9,A11560,SeasonTotals!F$2:F$9)),AND(G11560&gt;0.885,F11560&gt;=50,D11560&lt;3)),1,0)</f>
        <v>1</v>
      </c>
      <c r="J11560" s="4">
        <f t="shared" si="722"/>
        <v>0</v>
      </c>
      <c r="K11560" s="5">
        <f t="shared" si="723"/>
        <v>0</v>
      </c>
    </row>
    <row r="11561" spans="1:11" x14ac:dyDescent="0.25">
      <c r="A11561" t="s">
        <v>129</v>
      </c>
      <c r="B11561" t="s">
        <v>69</v>
      </c>
      <c r="C11561">
        <v>1</v>
      </c>
      <c r="D11561">
        <v>4</v>
      </c>
      <c r="E11561">
        <v>31</v>
      </c>
      <c r="F11561">
        <v>65</v>
      </c>
      <c r="G11561" s="1">
        <f t="shared" si="720"/>
        <v>0.88571428571428568</v>
      </c>
      <c r="H11561" s="4">
        <f t="shared" si="721"/>
        <v>0</v>
      </c>
      <c r="I11561" s="5">
        <f>IF(OR(AND(F11561&gt;=50,G11561&gt;SUMIF(SeasonTotals!A$2:A$9,A11561,SeasonTotals!F$2:F$9)),AND(G11561&gt;0.885,F11561&gt;=50,D11561&lt;3)),1,0)</f>
        <v>0</v>
      </c>
      <c r="J11561" s="4">
        <f t="shared" si="722"/>
        <v>0</v>
      </c>
      <c r="K11561" s="5">
        <f t="shared" si="723"/>
        <v>0</v>
      </c>
    </row>
    <row r="11562" spans="1:11" x14ac:dyDescent="0.25">
      <c r="A11562" t="s">
        <v>129</v>
      </c>
      <c r="B11562" t="s">
        <v>69</v>
      </c>
      <c r="C11562">
        <v>1</v>
      </c>
      <c r="D11562">
        <v>4</v>
      </c>
      <c r="E11562">
        <v>39</v>
      </c>
      <c r="F11562">
        <v>60</v>
      </c>
      <c r="G11562" s="1">
        <f t="shared" si="720"/>
        <v>0.90697674418604646</v>
      </c>
      <c r="H11562" s="4">
        <f t="shared" si="721"/>
        <v>0</v>
      </c>
      <c r="I11562" s="5">
        <f>IF(OR(AND(F11562&gt;=50,G11562&gt;SUMIF(SeasonTotals!A$2:A$9,A11562,SeasonTotals!F$2:F$9)),AND(G11562&gt;0.885,F11562&gt;=50,D11562&lt;3)),1,0)</f>
        <v>0</v>
      </c>
      <c r="J11562" s="4">
        <f t="shared" si="722"/>
        <v>0</v>
      </c>
      <c r="K11562" s="5">
        <f t="shared" si="723"/>
        <v>0</v>
      </c>
    </row>
    <row r="11563" spans="1:11" x14ac:dyDescent="0.25">
      <c r="A11563" t="s">
        <v>129</v>
      </c>
      <c r="B11563" t="s">
        <v>69</v>
      </c>
      <c r="C11563">
        <v>1</v>
      </c>
      <c r="D11563">
        <v>4</v>
      </c>
      <c r="E11563">
        <v>15</v>
      </c>
      <c r="F11563">
        <v>60</v>
      </c>
      <c r="G11563" s="1">
        <f t="shared" si="720"/>
        <v>0.78947368421052633</v>
      </c>
      <c r="H11563" s="4">
        <f t="shared" si="721"/>
        <v>0</v>
      </c>
      <c r="I11563" s="5">
        <f>IF(OR(AND(F11563&gt;=50,G11563&gt;SUMIF(SeasonTotals!A$2:A$9,A11563,SeasonTotals!F$2:F$9)),AND(G11563&gt;0.885,F11563&gt;=50,D11563&lt;3)),1,0)</f>
        <v>0</v>
      </c>
      <c r="J11563" s="4">
        <f t="shared" si="722"/>
        <v>1</v>
      </c>
      <c r="K11563" s="5">
        <f t="shared" si="723"/>
        <v>0</v>
      </c>
    </row>
    <row r="11564" spans="1:11" x14ac:dyDescent="0.25">
      <c r="A11564" t="s">
        <v>129</v>
      </c>
      <c r="B11564" t="s">
        <v>69</v>
      </c>
      <c r="C11564">
        <v>1</v>
      </c>
      <c r="D11564">
        <v>2</v>
      </c>
      <c r="E11564">
        <v>36</v>
      </c>
      <c r="F11564">
        <v>64</v>
      </c>
      <c r="G11564" s="1">
        <f t="shared" si="720"/>
        <v>0.94736842105263153</v>
      </c>
      <c r="H11564" s="4">
        <f t="shared" si="721"/>
        <v>1</v>
      </c>
      <c r="I11564" s="5">
        <f>IF(OR(AND(F11564&gt;=50,G11564&gt;SUMIF(SeasonTotals!A$2:A$9,A11564,SeasonTotals!F$2:F$9)),AND(G11564&gt;0.885,F11564&gt;=50,D11564&lt;3)),1,0)</f>
        <v>1</v>
      </c>
      <c r="J11564" s="4">
        <f t="shared" si="722"/>
        <v>0</v>
      </c>
      <c r="K11564" s="5">
        <f t="shared" si="723"/>
        <v>0</v>
      </c>
    </row>
    <row r="11565" spans="1:11" x14ac:dyDescent="0.25">
      <c r="A11565" t="s">
        <v>129</v>
      </c>
      <c r="B11565" t="s">
        <v>69</v>
      </c>
      <c r="C11565">
        <v>1</v>
      </c>
      <c r="D11565">
        <v>3</v>
      </c>
      <c r="E11565">
        <v>30</v>
      </c>
      <c r="F11565">
        <v>65</v>
      </c>
      <c r="G11565" s="1">
        <f t="shared" si="720"/>
        <v>0.90909090909090906</v>
      </c>
      <c r="H11565" s="4">
        <f t="shared" si="721"/>
        <v>0</v>
      </c>
      <c r="I11565" s="5">
        <f>IF(OR(AND(F11565&gt;=50,G11565&gt;SUMIF(SeasonTotals!A$2:A$9,A11565,SeasonTotals!F$2:F$9)),AND(G11565&gt;0.885,F11565&gt;=50,D11565&lt;3)),1,0)</f>
        <v>0</v>
      </c>
      <c r="J11565" s="4">
        <f t="shared" si="722"/>
        <v>0</v>
      </c>
      <c r="K11565" s="5">
        <f t="shared" si="723"/>
        <v>0</v>
      </c>
    </row>
    <row r="11566" spans="1:11" x14ac:dyDescent="0.25">
      <c r="A11566" t="s">
        <v>129</v>
      </c>
      <c r="B11566" t="s">
        <v>69</v>
      </c>
      <c r="C11566">
        <v>1</v>
      </c>
      <c r="D11566">
        <v>2</v>
      </c>
      <c r="E11566">
        <v>39</v>
      </c>
      <c r="F11566">
        <v>60</v>
      </c>
      <c r="G11566" s="1">
        <f t="shared" si="720"/>
        <v>0.95121951219512191</v>
      </c>
      <c r="H11566" s="4">
        <f t="shared" si="721"/>
        <v>1</v>
      </c>
      <c r="I11566" s="5">
        <f>IF(OR(AND(F11566&gt;=50,G11566&gt;SUMIF(SeasonTotals!A$2:A$9,A11566,SeasonTotals!F$2:F$9)),AND(G11566&gt;0.885,F11566&gt;=50,D11566&lt;3)),1,0)</f>
        <v>1</v>
      </c>
      <c r="J11566" s="4">
        <f t="shared" si="722"/>
        <v>0</v>
      </c>
      <c r="K11566" s="5">
        <f t="shared" si="723"/>
        <v>0</v>
      </c>
    </row>
    <row r="11567" spans="1:11" x14ac:dyDescent="0.25">
      <c r="A11567" t="s">
        <v>129</v>
      </c>
      <c r="B11567" t="s">
        <v>69</v>
      </c>
      <c r="C11567">
        <v>1</v>
      </c>
      <c r="D11567">
        <v>3</v>
      </c>
      <c r="E11567">
        <v>29</v>
      </c>
      <c r="F11567">
        <v>65</v>
      </c>
      <c r="G11567" s="1">
        <f t="shared" si="720"/>
        <v>0.90625</v>
      </c>
      <c r="H11567" s="4">
        <f t="shared" si="721"/>
        <v>0</v>
      </c>
      <c r="I11567" s="5">
        <f>IF(OR(AND(F11567&gt;=50,G11567&gt;SUMIF(SeasonTotals!A$2:A$9,A11567,SeasonTotals!F$2:F$9)),AND(G11567&gt;0.885,F11567&gt;=50,D11567&lt;3)),1,0)</f>
        <v>0</v>
      </c>
      <c r="J11567" s="4">
        <f t="shared" si="722"/>
        <v>0</v>
      </c>
      <c r="K11567" s="5">
        <f t="shared" si="723"/>
        <v>0</v>
      </c>
    </row>
    <row r="11568" spans="1:11" x14ac:dyDescent="0.25">
      <c r="A11568" t="s">
        <v>129</v>
      </c>
      <c r="B11568" t="s">
        <v>69</v>
      </c>
      <c r="C11568">
        <v>1</v>
      </c>
      <c r="D11568">
        <v>0</v>
      </c>
      <c r="E11568">
        <v>38</v>
      </c>
      <c r="F11568">
        <v>60</v>
      </c>
      <c r="G11568" s="1">
        <f t="shared" si="720"/>
        <v>1</v>
      </c>
      <c r="H11568" s="4">
        <f t="shared" si="721"/>
        <v>1</v>
      </c>
      <c r="I11568" s="5">
        <f>IF(OR(AND(F11568&gt;=50,G11568&gt;SUMIF(SeasonTotals!A$2:A$9,A11568,SeasonTotals!F$2:F$9)),AND(G11568&gt;0.885,F11568&gt;=50,D11568&lt;3)),1,0)</f>
        <v>1</v>
      </c>
      <c r="J11568" s="4">
        <f t="shared" si="722"/>
        <v>0</v>
      </c>
      <c r="K11568" s="5">
        <f t="shared" si="723"/>
        <v>0</v>
      </c>
    </row>
    <row r="11569" spans="1:11" x14ac:dyDescent="0.25">
      <c r="A11569" t="s">
        <v>129</v>
      </c>
      <c r="B11569" t="s">
        <v>69</v>
      </c>
      <c r="C11569">
        <v>1</v>
      </c>
      <c r="D11569">
        <v>0</v>
      </c>
      <c r="E11569">
        <v>44</v>
      </c>
      <c r="F11569">
        <v>60</v>
      </c>
      <c r="G11569" s="1">
        <f t="shared" si="720"/>
        <v>1</v>
      </c>
      <c r="H11569" s="4">
        <f t="shared" si="721"/>
        <v>1</v>
      </c>
      <c r="I11569" s="5">
        <f>IF(OR(AND(F11569&gt;=50,G11569&gt;SUMIF(SeasonTotals!A$2:A$9,A11569,SeasonTotals!F$2:F$9)),AND(G11569&gt;0.885,F11569&gt;=50,D11569&lt;3)),1,0)</f>
        <v>1</v>
      </c>
      <c r="J11569" s="4">
        <f t="shared" si="722"/>
        <v>0</v>
      </c>
      <c r="K11569" s="5">
        <f t="shared" si="723"/>
        <v>0</v>
      </c>
    </row>
    <row r="11570" spans="1:11" x14ac:dyDescent="0.25">
      <c r="A11570" t="s">
        <v>129</v>
      </c>
      <c r="B11570" t="s">
        <v>69</v>
      </c>
      <c r="C11570">
        <v>1</v>
      </c>
      <c r="D11570">
        <v>0</v>
      </c>
      <c r="E11570">
        <v>54</v>
      </c>
      <c r="F11570">
        <v>60</v>
      </c>
      <c r="G11570" s="1">
        <f t="shared" si="720"/>
        <v>1</v>
      </c>
      <c r="H11570" s="4">
        <f t="shared" si="721"/>
        <v>1</v>
      </c>
      <c r="I11570" s="5">
        <f>IF(OR(AND(F11570&gt;=50,G11570&gt;SUMIF(SeasonTotals!A$2:A$9,A11570,SeasonTotals!F$2:F$9)),AND(G11570&gt;0.885,F11570&gt;=50,D11570&lt;3)),1,0)</f>
        <v>1</v>
      </c>
      <c r="J11570" s="4">
        <f t="shared" si="722"/>
        <v>0</v>
      </c>
      <c r="K11570" s="5">
        <f t="shared" si="723"/>
        <v>0</v>
      </c>
    </row>
    <row r="11571" spans="1:11" x14ac:dyDescent="0.25">
      <c r="A11571" t="s">
        <v>129</v>
      </c>
      <c r="B11571" t="s">
        <v>69</v>
      </c>
      <c r="C11571">
        <v>1</v>
      </c>
      <c r="D11571">
        <v>1</v>
      </c>
      <c r="E11571">
        <v>31</v>
      </c>
      <c r="F11571">
        <v>60</v>
      </c>
      <c r="G11571" s="1">
        <f t="shared" si="720"/>
        <v>0.96875</v>
      </c>
      <c r="H11571" s="4">
        <f t="shared" si="721"/>
        <v>1</v>
      </c>
      <c r="I11571" s="5">
        <f>IF(OR(AND(F11571&gt;=50,G11571&gt;SUMIF(SeasonTotals!A$2:A$9,A11571,SeasonTotals!F$2:F$9)),AND(G11571&gt;0.885,F11571&gt;=50,D11571&lt;3)),1,0)</f>
        <v>1</v>
      </c>
      <c r="J11571" s="4">
        <f t="shared" si="722"/>
        <v>0</v>
      </c>
      <c r="K11571" s="5">
        <f t="shared" si="723"/>
        <v>0</v>
      </c>
    </row>
    <row r="11572" spans="1:11" x14ac:dyDescent="0.25">
      <c r="A11572" t="s">
        <v>129</v>
      </c>
      <c r="B11572" t="s">
        <v>69</v>
      </c>
      <c r="C11572">
        <v>1</v>
      </c>
      <c r="D11572">
        <v>1</v>
      </c>
      <c r="E11572">
        <v>23</v>
      </c>
      <c r="F11572">
        <v>60</v>
      </c>
      <c r="G11572" s="1">
        <f t="shared" si="720"/>
        <v>0.95833333333333337</v>
      </c>
      <c r="H11572" s="4">
        <f t="shared" si="721"/>
        <v>1</v>
      </c>
      <c r="I11572" s="5">
        <f>IF(OR(AND(F11572&gt;=50,G11572&gt;SUMIF(SeasonTotals!A$2:A$9,A11572,SeasonTotals!F$2:F$9)),AND(G11572&gt;0.885,F11572&gt;=50,D11572&lt;3)),1,0)</f>
        <v>1</v>
      </c>
      <c r="J11572" s="4">
        <f t="shared" si="722"/>
        <v>0</v>
      </c>
      <c r="K11572" s="5">
        <f t="shared" si="723"/>
        <v>0</v>
      </c>
    </row>
    <row r="11573" spans="1:11" x14ac:dyDescent="0.25">
      <c r="A11573" t="s">
        <v>129</v>
      </c>
      <c r="B11573" t="s">
        <v>70</v>
      </c>
      <c r="C11573">
        <v>1</v>
      </c>
      <c r="D11573">
        <v>2</v>
      </c>
      <c r="E11573">
        <v>29</v>
      </c>
      <c r="F11573">
        <v>60</v>
      </c>
      <c r="G11573" s="1">
        <f t="shared" si="720"/>
        <v>0.93548387096774188</v>
      </c>
      <c r="H11573" s="4">
        <f t="shared" si="721"/>
        <v>1</v>
      </c>
      <c r="I11573" s="5">
        <f>IF(OR(AND(F11573&gt;=50,G11573&gt;SUMIF(SeasonTotals!A$2:A$9,A11573,SeasonTotals!F$2:F$9)),AND(G11573&gt;0.885,F11573&gt;=50,D11573&lt;3)),1,0)</f>
        <v>1</v>
      </c>
      <c r="J11573" s="4">
        <f t="shared" si="722"/>
        <v>0</v>
      </c>
      <c r="K11573" s="5">
        <f t="shared" si="723"/>
        <v>0</v>
      </c>
    </row>
    <row r="11574" spans="1:11" x14ac:dyDescent="0.25">
      <c r="A11574" t="s">
        <v>129</v>
      </c>
      <c r="B11574" t="s">
        <v>70</v>
      </c>
      <c r="C11574">
        <v>1</v>
      </c>
      <c r="D11574">
        <v>2</v>
      </c>
      <c r="E11574">
        <v>12</v>
      </c>
      <c r="F11574">
        <v>58</v>
      </c>
      <c r="G11574" s="1">
        <f t="shared" si="720"/>
        <v>0.8571428571428571</v>
      </c>
      <c r="H11574" s="4">
        <f t="shared" si="721"/>
        <v>0</v>
      </c>
      <c r="I11574" s="5">
        <f>IF(OR(AND(F11574&gt;=50,G11574&gt;SUMIF(SeasonTotals!A$2:A$9,A11574,SeasonTotals!F$2:F$9)),AND(G11574&gt;0.885,F11574&gt;=50,D11574&lt;3)),1,0)</f>
        <v>0</v>
      </c>
      <c r="J11574" s="4">
        <f t="shared" si="722"/>
        <v>0</v>
      </c>
      <c r="K11574" s="5">
        <f t="shared" si="723"/>
        <v>0</v>
      </c>
    </row>
    <row r="11575" spans="1:11" x14ac:dyDescent="0.25">
      <c r="A11575" t="s">
        <v>129</v>
      </c>
      <c r="B11575" t="s">
        <v>70</v>
      </c>
      <c r="C11575">
        <v>1</v>
      </c>
      <c r="D11575">
        <v>3</v>
      </c>
      <c r="E11575">
        <v>41</v>
      </c>
      <c r="F11575">
        <v>65</v>
      </c>
      <c r="G11575" s="1">
        <f t="shared" si="720"/>
        <v>0.93181818181818177</v>
      </c>
      <c r="H11575" s="4">
        <f t="shared" si="721"/>
        <v>1</v>
      </c>
      <c r="I11575" s="5">
        <f>IF(OR(AND(F11575&gt;=50,G11575&gt;SUMIF(SeasonTotals!A$2:A$9,A11575,SeasonTotals!F$2:F$9)),AND(G11575&gt;0.885,F11575&gt;=50,D11575&lt;3)),1,0)</f>
        <v>1</v>
      </c>
      <c r="J11575" s="4">
        <f t="shared" si="722"/>
        <v>0</v>
      </c>
      <c r="K11575" s="5">
        <f t="shared" si="723"/>
        <v>0</v>
      </c>
    </row>
    <row r="11576" spans="1:11" x14ac:dyDescent="0.25">
      <c r="A11576" t="s">
        <v>129</v>
      </c>
      <c r="B11576" t="s">
        <v>70</v>
      </c>
      <c r="C11576">
        <v>1</v>
      </c>
      <c r="D11576">
        <v>1</v>
      </c>
      <c r="E11576">
        <v>21</v>
      </c>
      <c r="F11576">
        <v>65</v>
      </c>
      <c r="G11576" s="1">
        <f t="shared" si="720"/>
        <v>0.95454545454545459</v>
      </c>
      <c r="H11576" s="4">
        <f t="shared" si="721"/>
        <v>1</v>
      </c>
      <c r="I11576" s="5">
        <f>IF(OR(AND(F11576&gt;=50,G11576&gt;SUMIF(SeasonTotals!A$2:A$9,A11576,SeasonTotals!F$2:F$9)),AND(G11576&gt;0.885,F11576&gt;=50,D11576&lt;3)),1,0)</f>
        <v>1</v>
      </c>
      <c r="J11576" s="4">
        <f t="shared" si="722"/>
        <v>0</v>
      </c>
      <c r="K11576" s="5">
        <f t="shared" si="723"/>
        <v>0</v>
      </c>
    </row>
    <row r="11577" spans="1:11" x14ac:dyDescent="0.25">
      <c r="A11577" t="s">
        <v>129</v>
      </c>
      <c r="B11577" t="s">
        <v>70</v>
      </c>
      <c r="C11577">
        <v>1</v>
      </c>
      <c r="D11577">
        <v>4</v>
      </c>
      <c r="E11577">
        <v>21</v>
      </c>
      <c r="F11577">
        <v>56</v>
      </c>
      <c r="G11577" s="1">
        <f t="shared" si="720"/>
        <v>0.84</v>
      </c>
      <c r="H11577" s="4">
        <f t="shared" si="721"/>
        <v>0</v>
      </c>
      <c r="I11577" s="5">
        <f>IF(OR(AND(F11577&gt;=50,G11577&gt;SUMIF(SeasonTotals!A$2:A$9,A11577,SeasonTotals!F$2:F$9)),AND(G11577&gt;0.885,F11577&gt;=50,D11577&lt;3)),1,0)</f>
        <v>0</v>
      </c>
      <c r="J11577" s="4">
        <f t="shared" si="722"/>
        <v>1</v>
      </c>
      <c r="K11577" s="5">
        <f t="shared" si="723"/>
        <v>0</v>
      </c>
    </row>
    <row r="11578" spans="1:11" x14ac:dyDescent="0.25">
      <c r="A11578" t="s">
        <v>129</v>
      </c>
      <c r="B11578" t="s">
        <v>70</v>
      </c>
      <c r="C11578">
        <v>1</v>
      </c>
      <c r="D11578">
        <v>1</v>
      </c>
      <c r="E11578">
        <v>30</v>
      </c>
      <c r="F11578">
        <v>64</v>
      </c>
      <c r="G11578" s="1">
        <f t="shared" si="720"/>
        <v>0.967741935483871</v>
      </c>
      <c r="H11578" s="4">
        <f t="shared" si="721"/>
        <v>1</v>
      </c>
      <c r="I11578" s="5">
        <f>IF(OR(AND(F11578&gt;=50,G11578&gt;SUMIF(SeasonTotals!A$2:A$9,A11578,SeasonTotals!F$2:F$9)),AND(G11578&gt;0.885,F11578&gt;=50,D11578&lt;3)),1,0)</f>
        <v>1</v>
      </c>
      <c r="J11578" s="4">
        <f t="shared" si="722"/>
        <v>0</v>
      </c>
      <c r="K11578" s="5">
        <f t="shared" si="723"/>
        <v>0</v>
      </c>
    </row>
    <row r="11579" spans="1:11" x14ac:dyDescent="0.25">
      <c r="A11579" t="s">
        <v>129</v>
      </c>
      <c r="B11579" t="s">
        <v>70</v>
      </c>
      <c r="C11579">
        <v>1</v>
      </c>
      <c r="D11579">
        <v>3</v>
      </c>
      <c r="E11579">
        <v>29</v>
      </c>
      <c r="F11579">
        <v>65</v>
      </c>
      <c r="G11579" s="1">
        <f t="shared" si="720"/>
        <v>0.90625</v>
      </c>
      <c r="H11579" s="4">
        <f t="shared" si="721"/>
        <v>0</v>
      </c>
      <c r="I11579" s="5">
        <f>IF(OR(AND(F11579&gt;=50,G11579&gt;SUMIF(SeasonTotals!A$2:A$9,A11579,SeasonTotals!F$2:F$9)),AND(G11579&gt;0.885,F11579&gt;=50,D11579&lt;3)),1,0)</f>
        <v>0</v>
      </c>
      <c r="J11579" s="4">
        <f t="shared" si="722"/>
        <v>0</v>
      </c>
      <c r="K11579" s="5">
        <f t="shared" si="723"/>
        <v>0</v>
      </c>
    </row>
    <row r="11580" spans="1:11" x14ac:dyDescent="0.25">
      <c r="A11580" t="s">
        <v>129</v>
      </c>
      <c r="B11580" t="s">
        <v>70</v>
      </c>
      <c r="C11580">
        <v>1</v>
      </c>
      <c r="D11580">
        <v>3</v>
      </c>
      <c r="E11580">
        <v>13</v>
      </c>
      <c r="F11580">
        <v>60</v>
      </c>
      <c r="G11580" s="1">
        <f t="shared" si="720"/>
        <v>0.8125</v>
      </c>
      <c r="H11580" s="4">
        <f t="shared" si="721"/>
        <v>0</v>
      </c>
      <c r="I11580" s="5">
        <f>IF(OR(AND(F11580&gt;=50,G11580&gt;SUMIF(SeasonTotals!A$2:A$9,A11580,SeasonTotals!F$2:F$9)),AND(G11580&gt;0.885,F11580&gt;=50,D11580&lt;3)),1,0)</f>
        <v>0</v>
      </c>
      <c r="J11580" s="4">
        <f t="shared" si="722"/>
        <v>1</v>
      </c>
      <c r="K11580" s="5">
        <f t="shared" si="723"/>
        <v>0</v>
      </c>
    </row>
    <row r="11581" spans="1:11" x14ac:dyDescent="0.25">
      <c r="A11581" t="s">
        <v>129</v>
      </c>
      <c r="B11581" t="s">
        <v>70</v>
      </c>
      <c r="C11581">
        <v>1</v>
      </c>
      <c r="D11581">
        <v>0</v>
      </c>
      <c r="E11581">
        <v>41</v>
      </c>
      <c r="F11581">
        <v>60</v>
      </c>
      <c r="G11581" s="1">
        <f t="shared" si="720"/>
        <v>1</v>
      </c>
      <c r="H11581" s="4">
        <f t="shared" si="721"/>
        <v>1</v>
      </c>
      <c r="I11581" s="5">
        <f>IF(OR(AND(F11581&gt;=50,G11581&gt;SUMIF(SeasonTotals!A$2:A$9,A11581,SeasonTotals!F$2:F$9)),AND(G11581&gt;0.885,F11581&gt;=50,D11581&lt;3)),1,0)</f>
        <v>1</v>
      </c>
      <c r="J11581" s="4">
        <f t="shared" si="722"/>
        <v>0</v>
      </c>
      <c r="K11581" s="5">
        <f t="shared" si="723"/>
        <v>0</v>
      </c>
    </row>
    <row r="11582" spans="1:11" x14ac:dyDescent="0.25">
      <c r="A11582" t="s">
        <v>129</v>
      </c>
      <c r="B11582" t="s">
        <v>70</v>
      </c>
      <c r="C11582">
        <v>1</v>
      </c>
      <c r="D11582">
        <v>3</v>
      </c>
      <c r="E11582">
        <v>33</v>
      </c>
      <c r="F11582">
        <v>59</v>
      </c>
      <c r="G11582" s="1">
        <f t="shared" si="720"/>
        <v>0.91666666666666663</v>
      </c>
      <c r="H11582" s="4">
        <f t="shared" si="721"/>
        <v>1</v>
      </c>
      <c r="I11582" s="5">
        <f>IF(OR(AND(F11582&gt;=50,G11582&gt;SUMIF(SeasonTotals!A$2:A$9,A11582,SeasonTotals!F$2:F$9)),AND(G11582&gt;0.885,F11582&gt;=50,D11582&lt;3)),1,0)</f>
        <v>1</v>
      </c>
      <c r="J11582" s="4">
        <f t="shared" si="722"/>
        <v>0</v>
      </c>
      <c r="K11582" s="5">
        <f t="shared" si="723"/>
        <v>0</v>
      </c>
    </row>
    <row r="11583" spans="1:11" x14ac:dyDescent="0.25">
      <c r="A11583" t="s">
        <v>129</v>
      </c>
      <c r="B11583" t="s">
        <v>70</v>
      </c>
      <c r="C11583">
        <v>1</v>
      </c>
      <c r="D11583">
        <v>2</v>
      </c>
      <c r="E11583">
        <v>32</v>
      </c>
      <c r="F11583">
        <v>60</v>
      </c>
      <c r="G11583" s="1">
        <f t="shared" si="720"/>
        <v>0.94117647058823528</v>
      </c>
      <c r="H11583" s="4">
        <f t="shared" si="721"/>
        <v>1</v>
      </c>
      <c r="I11583" s="5">
        <f>IF(OR(AND(F11583&gt;=50,G11583&gt;SUMIF(SeasonTotals!A$2:A$9,A11583,SeasonTotals!F$2:F$9)),AND(G11583&gt;0.885,F11583&gt;=50,D11583&lt;3)),1,0)</f>
        <v>1</v>
      </c>
      <c r="J11583" s="4">
        <f t="shared" si="722"/>
        <v>0</v>
      </c>
      <c r="K11583" s="5">
        <f t="shared" si="723"/>
        <v>0</v>
      </c>
    </row>
    <row r="11584" spans="1:11" x14ac:dyDescent="0.25">
      <c r="A11584" t="s">
        <v>129</v>
      </c>
      <c r="B11584" t="s">
        <v>70</v>
      </c>
      <c r="C11584">
        <v>1</v>
      </c>
      <c r="D11584">
        <v>2</v>
      </c>
      <c r="E11584">
        <v>43</v>
      </c>
      <c r="F11584">
        <v>60</v>
      </c>
      <c r="G11584" s="1">
        <f t="shared" si="720"/>
        <v>0.9555555555555556</v>
      </c>
      <c r="H11584" s="4">
        <f t="shared" si="721"/>
        <v>1</v>
      </c>
      <c r="I11584" s="5">
        <f>IF(OR(AND(F11584&gt;=50,G11584&gt;SUMIF(SeasonTotals!A$2:A$9,A11584,SeasonTotals!F$2:F$9)),AND(G11584&gt;0.885,F11584&gt;=50,D11584&lt;3)),1,0)</f>
        <v>1</v>
      </c>
      <c r="J11584" s="4">
        <f t="shared" si="722"/>
        <v>0</v>
      </c>
      <c r="K11584" s="5">
        <f t="shared" si="723"/>
        <v>0</v>
      </c>
    </row>
    <row r="11585" spans="1:11" x14ac:dyDescent="0.25">
      <c r="A11585" t="s">
        <v>129</v>
      </c>
      <c r="B11585" t="s">
        <v>70</v>
      </c>
      <c r="C11585">
        <v>1</v>
      </c>
      <c r="D11585">
        <v>0</v>
      </c>
      <c r="E11585">
        <v>27</v>
      </c>
      <c r="F11585">
        <v>60</v>
      </c>
      <c r="G11585" s="1">
        <f t="shared" si="720"/>
        <v>1</v>
      </c>
      <c r="H11585" s="4">
        <f t="shared" si="721"/>
        <v>1</v>
      </c>
      <c r="I11585" s="5">
        <f>IF(OR(AND(F11585&gt;=50,G11585&gt;SUMIF(SeasonTotals!A$2:A$9,A11585,SeasonTotals!F$2:F$9)),AND(G11585&gt;0.885,F11585&gt;=50,D11585&lt;3)),1,0)</f>
        <v>1</v>
      </c>
      <c r="J11585" s="4">
        <f t="shared" si="722"/>
        <v>0</v>
      </c>
      <c r="K11585" s="5">
        <f t="shared" si="723"/>
        <v>0</v>
      </c>
    </row>
    <row r="11586" spans="1:11" x14ac:dyDescent="0.25">
      <c r="A11586" t="s">
        <v>129</v>
      </c>
      <c r="B11586" t="s">
        <v>70</v>
      </c>
      <c r="C11586">
        <v>1</v>
      </c>
      <c r="D11586">
        <v>3</v>
      </c>
      <c r="E11586">
        <v>5</v>
      </c>
      <c r="F11586">
        <v>9</v>
      </c>
      <c r="G11586" s="1">
        <f t="shared" ref="G11586:G11649" si="724">E11586/MAX(1,SUM(D11586:E11586))</f>
        <v>0.625</v>
      </c>
      <c r="H11586" s="4">
        <f t="shared" ref="H11586:H11649" si="725">IF(AND(F11586&gt;=50,OR(G11586&gt;0.913,AND(G11586&gt;0.885,D11586&lt;3))),1,0)</f>
        <v>0</v>
      </c>
      <c r="I11586" s="5">
        <f>IF(OR(AND(F11586&gt;=50,G11586&gt;SUMIF(SeasonTotals!A$2:A$9,A11586,SeasonTotals!F$2:F$9)),AND(G11586&gt;0.885,F11586&gt;=50,D11586&lt;3)),1,0)</f>
        <v>0</v>
      </c>
      <c r="J11586" s="4">
        <f t="shared" ref="J11586:J11649" si="726">IF(G11586&lt;0.85,1,0)</f>
        <v>1</v>
      </c>
      <c r="K11586" s="5">
        <f t="shared" ref="K11586:K11649" si="727">IF(F11586&lt;55,1,0)</f>
        <v>1</v>
      </c>
    </row>
    <row r="11587" spans="1:11" x14ac:dyDescent="0.25">
      <c r="A11587" t="s">
        <v>129</v>
      </c>
      <c r="B11587" t="s">
        <v>70</v>
      </c>
      <c r="C11587">
        <v>1</v>
      </c>
      <c r="D11587">
        <v>1</v>
      </c>
      <c r="E11587">
        <v>32</v>
      </c>
      <c r="F11587">
        <v>60</v>
      </c>
      <c r="G11587" s="1">
        <f t="shared" si="724"/>
        <v>0.96969696969696972</v>
      </c>
      <c r="H11587" s="4">
        <f t="shared" si="725"/>
        <v>1</v>
      </c>
      <c r="I11587" s="5">
        <f>IF(OR(AND(F11587&gt;=50,G11587&gt;SUMIF(SeasonTotals!A$2:A$9,A11587,SeasonTotals!F$2:F$9)),AND(G11587&gt;0.885,F11587&gt;=50,D11587&lt;3)),1,0)</f>
        <v>1</v>
      </c>
      <c r="J11587" s="4">
        <f t="shared" si="726"/>
        <v>0</v>
      </c>
      <c r="K11587" s="5">
        <f t="shared" si="727"/>
        <v>0</v>
      </c>
    </row>
    <row r="11588" spans="1:11" x14ac:dyDescent="0.25">
      <c r="A11588" t="s">
        <v>129</v>
      </c>
      <c r="B11588" t="s">
        <v>70</v>
      </c>
      <c r="C11588">
        <v>1</v>
      </c>
      <c r="D11588">
        <v>2</v>
      </c>
      <c r="E11588">
        <v>28</v>
      </c>
      <c r="F11588">
        <v>65</v>
      </c>
      <c r="G11588" s="1">
        <f t="shared" si="724"/>
        <v>0.93333333333333335</v>
      </c>
      <c r="H11588" s="4">
        <f t="shared" si="725"/>
        <v>1</v>
      </c>
      <c r="I11588" s="5">
        <f>IF(OR(AND(F11588&gt;=50,G11588&gt;SUMIF(SeasonTotals!A$2:A$9,A11588,SeasonTotals!F$2:F$9)),AND(G11588&gt;0.885,F11588&gt;=50,D11588&lt;3)),1,0)</f>
        <v>1</v>
      </c>
      <c r="J11588" s="4">
        <f t="shared" si="726"/>
        <v>0</v>
      </c>
      <c r="K11588" s="5">
        <f t="shared" si="727"/>
        <v>0</v>
      </c>
    </row>
    <row r="11589" spans="1:11" x14ac:dyDescent="0.25">
      <c r="A11589" t="s">
        <v>129</v>
      </c>
      <c r="B11589" t="s">
        <v>70</v>
      </c>
      <c r="C11589">
        <v>1</v>
      </c>
      <c r="D11589">
        <v>2</v>
      </c>
      <c r="E11589">
        <v>7</v>
      </c>
      <c r="F11589">
        <v>20</v>
      </c>
      <c r="G11589" s="1">
        <f t="shared" si="724"/>
        <v>0.77777777777777779</v>
      </c>
      <c r="H11589" s="4">
        <f t="shared" si="725"/>
        <v>0</v>
      </c>
      <c r="I11589" s="5">
        <f>IF(OR(AND(F11589&gt;=50,G11589&gt;SUMIF(SeasonTotals!A$2:A$9,A11589,SeasonTotals!F$2:F$9)),AND(G11589&gt;0.885,F11589&gt;=50,D11589&lt;3)),1,0)</f>
        <v>0</v>
      </c>
      <c r="J11589" s="4">
        <f t="shared" si="726"/>
        <v>1</v>
      </c>
      <c r="K11589" s="5">
        <f t="shared" si="727"/>
        <v>1</v>
      </c>
    </row>
    <row r="11590" spans="1:11" x14ac:dyDescent="0.25">
      <c r="A11590" t="s">
        <v>129</v>
      </c>
      <c r="B11590" t="s">
        <v>70</v>
      </c>
      <c r="C11590">
        <v>1</v>
      </c>
      <c r="D11590">
        <v>1</v>
      </c>
      <c r="E11590">
        <v>35</v>
      </c>
      <c r="F11590">
        <v>60</v>
      </c>
      <c r="G11590" s="1">
        <f t="shared" si="724"/>
        <v>0.97222222222222221</v>
      </c>
      <c r="H11590" s="4">
        <f t="shared" si="725"/>
        <v>1</v>
      </c>
      <c r="I11590" s="5">
        <f>IF(OR(AND(F11590&gt;=50,G11590&gt;SUMIF(SeasonTotals!A$2:A$9,A11590,SeasonTotals!F$2:F$9)),AND(G11590&gt;0.885,F11590&gt;=50,D11590&lt;3)),1,0)</f>
        <v>1</v>
      </c>
      <c r="J11590" s="4">
        <f t="shared" si="726"/>
        <v>0</v>
      </c>
      <c r="K11590" s="5">
        <f t="shared" si="727"/>
        <v>0</v>
      </c>
    </row>
    <row r="11591" spans="1:11" x14ac:dyDescent="0.25">
      <c r="A11591" t="s">
        <v>129</v>
      </c>
      <c r="B11591" t="s">
        <v>70</v>
      </c>
      <c r="C11591">
        <v>1</v>
      </c>
      <c r="D11591">
        <v>2</v>
      </c>
      <c r="E11591">
        <v>25</v>
      </c>
      <c r="F11591">
        <v>58</v>
      </c>
      <c r="G11591" s="1">
        <f t="shared" si="724"/>
        <v>0.92592592592592593</v>
      </c>
      <c r="H11591" s="4">
        <f t="shared" si="725"/>
        <v>1</v>
      </c>
      <c r="I11591" s="5">
        <f>IF(OR(AND(F11591&gt;=50,G11591&gt;SUMIF(SeasonTotals!A$2:A$9,A11591,SeasonTotals!F$2:F$9)),AND(G11591&gt;0.885,F11591&gt;=50,D11591&lt;3)),1,0)</f>
        <v>1</v>
      </c>
      <c r="J11591" s="4">
        <f t="shared" si="726"/>
        <v>0</v>
      </c>
      <c r="K11591" s="5">
        <f t="shared" si="727"/>
        <v>0</v>
      </c>
    </row>
    <row r="11592" spans="1:11" x14ac:dyDescent="0.25">
      <c r="A11592" t="s">
        <v>129</v>
      </c>
      <c r="B11592" t="s">
        <v>70</v>
      </c>
      <c r="C11592">
        <v>1</v>
      </c>
      <c r="D11592">
        <v>3</v>
      </c>
      <c r="E11592">
        <v>28</v>
      </c>
      <c r="F11592">
        <v>65</v>
      </c>
      <c r="G11592" s="1">
        <f t="shared" si="724"/>
        <v>0.90322580645161288</v>
      </c>
      <c r="H11592" s="4">
        <f t="shared" si="725"/>
        <v>0</v>
      </c>
      <c r="I11592" s="5">
        <f>IF(OR(AND(F11592&gt;=50,G11592&gt;SUMIF(SeasonTotals!A$2:A$9,A11592,SeasonTotals!F$2:F$9)),AND(G11592&gt;0.885,F11592&gt;=50,D11592&lt;3)),1,0)</f>
        <v>0</v>
      </c>
      <c r="J11592" s="4">
        <f t="shared" si="726"/>
        <v>0</v>
      </c>
      <c r="K11592" s="5">
        <f t="shared" si="727"/>
        <v>0</v>
      </c>
    </row>
    <row r="11593" spans="1:11" x14ac:dyDescent="0.25">
      <c r="A11593" t="s">
        <v>129</v>
      </c>
      <c r="B11593" t="s">
        <v>70</v>
      </c>
      <c r="C11593">
        <v>1</v>
      </c>
      <c r="D11593">
        <v>1</v>
      </c>
      <c r="E11593">
        <v>35</v>
      </c>
      <c r="F11593">
        <v>65</v>
      </c>
      <c r="G11593" s="1">
        <f t="shared" si="724"/>
        <v>0.97222222222222221</v>
      </c>
      <c r="H11593" s="4">
        <f t="shared" si="725"/>
        <v>1</v>
      </c>
      <c r="I11593" s="5">
        <f>IF(OR(AND(F11593&gt;=50,G11593&gt;SUMIF(SeasonTotals!A$2:A$9,A11593,SeasonTotals!F$2:F$9)),AND(G11593&gt;0.885,F11593&gt;=50,D11593&lt;3)),1,0)</f>
        <v>1</v>
      </c>
      <c r="J11593" s="4">
        <f t="shared" si="726"/>
        <v>0</v>
      </c>
      <c r="K11593" s="5">
        <f t="shared" si="727"/>
        <v>0</v>
      </c>
    </row>
    <row r="11594" spans="1:11" x14ac:dyDescent="0.25">
      <c r="A11594" t="s">
        <v>129</v>
      </c>
      <c r="B11594" t="s">
        <v>70</v>
      </c>
      <c r="C11594">
        <v>1</v>
      </c>
      <c r="D11594">
        <v>4</v>
      </c>
      <c r="E11594">
        <v>29</v>
      </c>
      <c r="F11594">
        <v>60</v>
      </c>
      <c r="G11594" s="1">
        <f t="shared" si="724"/>
        <v>0.87878787878787878</v>
      </c>
      <c r="H11594" s="4">
        <f t="shared" si="725"/>
        <v>0</v>
      </c>
      <c r="I11594" s="5">
        <f>IF(OR(AND(F11594&gt;=50,G11594&gt;SUMIF(SeasonTotals!A$2:A$9,A11594,SeasonTotals!F$2:F$9)),AND(G11594&gt;0.885,F11594&gt;=50,D11594&lt;3)),1,0)</f>
        <v>0</v>
      </c>
      <c r="J11594" s="4">
        <f t="shared" si="726"/>
        <v>0</v>
      </c>
      <c r="K11594" s="5">
        <f t="shared" si="727"/>
        <v>0</v>
      </c>
    </row>
    <row r="11595" spans="1:11" x14ac:dyDescent="0.25">
      <c r="A11595" t="s">
        <v>129</v>
      </c>
      <c r="B11595" t="s">
        <v>70</v>
      </c>
      <c r="C11595">
        <v>1</v>
      </c>
      <c r="D11595">
        <v>4</v>
      </c>
      <c r="E11595">
        <v>27</v>
      </c>
      <c r="F11595">
        <v>60</v>
      </c>
      <c r="G11595" s="1">
        <f t="shared" si="724"/>
        <v>0.87096774193548387</v>
      </c>
      <c r="H11595" s="4">
        <f t="shared" si="725"/>
        <v>0</v>
      </c>
      <c r="I11595" s="5">
        <f>IF(OR(AND(F11595&gt;=50,G11595&gt;SUMIF(SeasonTotals!A$2:A$9,A11595,SeasonTotals!F$2:F$9)),AND(G11595&gt;0.885,F11595&gt;=50,D11595&lt;3)),1,0)</f>
        <v>0</v>
      </c>
      <c r="J11595" s="4">
        <f t="shared" si="726"/>
        <v>0</v>
      </c>
      <c r="K11595" s="5">
        <f t="shared" si="727"/>
        <v>0</v>
      </c>
    </row>
    <row r="11596" spans="1:11" x14ac:dyDescent="0.25">
      <c r="A11596" t="s">
        <v>129</v>
      </c>
      <c r="B11596" t="s">
        <v>70</v>
      </c>
      <c r="C11596">
        <v>1</v>
      </c>
      <c r="D11596">
        <v>4</v>
      </c>
      <c r="E11596">
        <v>28</v>
      </c>
      <c r="F11596">
        <v>57</v>
      </c>
      <c r="G11596" s="1">
        <f t="shared" si="724"/>
        <v>0.875</v>
      </c>
      <c r="H11596" s="4">
        <f t="shared" si="725"/>
        <v>0</v>
      </c>
      <c r="I11596" s="5">
        <f>IF(OR(AND(F11596&gt;=50,G11596&gt;SUMIF(SeasonTotals!A$2:A$9,A11596,SeasonTotals!F$2:F$9)),AND(G11596&gt;0.885,F11596&gt;=50,D11596&lt;3)),1,0)</f>
        <v>0</v>
      </c>
      <c r="J11596" s="4">
        <f t="shared" si="726"/>
        <v>0</v>
      </c>
      <c r="K11596" s="5">
        <f t="shared" si="727"/>
        <v>0</v>
      </c>
    </row>
    <row r="11597" spans="1:11" x14ac:dyDescent="0.25">
      <c r="A11597" t="s">
        <v>129</v>
      </c>
      <c r="B11597" t="s">
        <v>70</v>
      </c>
      <c r="C11597">
        <v>1</v>
      </c>
      <c r="D11597">
        <v>3</v>
      </c>
      <c r="E11597">
        <v>27</v>
      </c>
      <c r="F11597">
        <v>60</v>
      </c>
      <c r="G11597" s="1">
        <f t="shared" si="724"/>
        <v>0.9</v>
      </c>
      <c r="H11597" s="4">
        <f t="shared" si="725"/>
        <v>0</v>
      </c>
      <c r="I11597" s="5">
        <f>IF(OR(AND(F11597&gt;=50,G11597&gt;SUMIF(SeasonTotals!A$2:A$9,A11597,SeasonTotals!F$2:F$9)),AND(G11597&gt;0.885,F11597&gt;=50,D11597&lt;3)),1,0)</f>
        <v>0</v>
      </c>
      <c r="J11597" s="4">
        <f t="shared" si="726"/>
        <v>0</v>
      </c>
      <c r="K11597" s="5">
        <f t="shared" si="727"/>
        <v>0</v>
      </c>
    </row>
    <row r="11598" spans="1:11" x14ac:dyDescent="0.25">
      <c r="A11598" t="s">
        <v>129</v>
      </c>
      <c r="B11598" t="s">
        <v>70</v>
      </c>
      <c r="C11598">
        <v>1</v>
      </c>
      <c r="D11598">
        <v>3</v>
      </c>
      <c r="E11598">
        <v>26</v>
      </c>
      <c r="F11598">
        <v>59</v>
      </c>
      <c r="G11598" s="1">
        <f t="shared" si="724"/>
        <v>0.89655172413793105</v>
      </c>
      <c r="H11598" s="4">
        <f t="shared" si="725"/>
        <v>0</v>
      </c>
      <c r="I11598" s="5">
        <f>IF(OR(AND(F11598&gt;=50,G11598&gt;SUMIF(SeasonTotals!A$2:A$9,A11598,SeasonTotals!F$2:F$9)),AND(G11598&gt;0.885,F11598&gt;=50,D11598&lt;3)),1,0)</f>
        <v>0</v>
      </c>
      <c r="J11598" s="4">
        <f t="shared" si="726"/>
        <v>0</v>
      </c>
      <c r="K11598" s="5">
        <f t="shared" si="727"/>
        <v>0</v>
      </c>
    </row>
    <row r="11599" spans="1:11" x14ac:dyDescent="0.25">
      <c r="A11599" t="s">
        <v>129</v>
      </c>
      <c r="B11599" t="s">
        <v>70</v>
      </c>
      <c r="C11599">
        <v>1</v>
      </c>
      <c r="D11599">
        <v>3</v>
      </c>
      <c r="E11599">
        <v>33</v>
      </c>
      <c r="F11599">
        <v>58</v>
      </c>
      <c r="G11599" s="1">
        <f t="shared" si="724"/>
        <v>0.91666666666666663</v>
      </c>
      <c r="H11599" s="4">
        <f t="shared" si="725"/>
        <v>1</v>
      </c>
      <c r="I11599" s="5">
        <f>IF(OR(AND(F11599&gt;=50,G11599&gt;SUMIF(SeasonTotals!A$2:A$9,A11599,SeasonTotals!F$2:F$9)),AND(G11599&gt;0.885,F11599&gt;=50,D11599&lt;3)),1,0)</f>
        <v>1</v>
      </c>
      <c r="J11599" s="4">
        <f t="shared" si="726"/>
        <v>0</v>
      </c>
      <c r="K11599" s="5">
        <f t="shared" si="727"/>
        <v>0</v>
      </c>
    </row>
    <row r="11600" spans="1:11" x14ac:dyDescent="0.25">
      <c r="A11600" t="s">
        <v>129</v>
      </c>
      <c r="B11600" t="s">
        <v>70</v>
      </c>
      <c r="C11600">
        <v>1</v>
      </c>
      <c r="D11600">
        <v>4</v>
      </c>
      <c r="E11600">
        <v>29</v>
      </c>
      <c r="F11600">
        <v>60</v>
      </c>
      <c r="G11600" s="1">
        <f t="shared" si="724"/>
        <v>0.87878787878787878</v>
      </c>
      <c r="H11600" s="4">
        <f t="shared" si="725"/>
        <v>0</v>
      </c>
      <c r="I11600" s="5">
        <f>IF(OR(AND(F11600&gt;=50,G11600&gt;SUMIF(SeasonTotals!A$2:A$9,A11600,SeasonTotals!F$2:F$9)),AND(G11600&gt;0.885,F11600&gt;=50,D11600&lt;3)),1,0)</f>
        <v>0</v>
      </c>
      <c r="J11600" s="4">
        <f t="shared" si="726"/>
        <v>0</v>
      </c>
      <c r="K11600" s="5">
        <f t="shared" si="727"/>
        <v>0</v>
      </c>
    </row>
    <row r="11601" spans="1:11" x14ac:dyDescent="0.25">
      <c r="A11601" t="s">
        <v>129</v>
      </c>
      <c r="B11601" t="s">
        <v>70</v>
      </c>
      <c r="C11601">
        <v>1</v>
      </c>
      <c r="D11601">
        <v>2</v>
      </c>
      <c r="E11601">
        <v>24</v>
      </c>
      <c r="F11601">
        <v>60</v>
      </c>
      <c r="G11601" s="1">
        <f t="shared" si="724"/>
        <v>0.92307692307692313</v>
      </c>
      <c r="H11601" s="4">
        <f t="shared" si="725"/>
        <v>1</v>
      </c>
      <c r="I11601" s="5">
        <f>IF(OR(AND(F11601&gt;=50,G11601&gt;SUMIF(SeasonTotals!A$2:A$9,A11601,SeasonTotals!F$2:F$9)),AND(G11601&gt;0.885,F11601&gt;=50,D11601&lt;3)),1,0)</f>
        <v>1</v>
      </c>
      <c r="J11601" s="4">
        <f t="shared" si="726"/>
        <v>0</v>
      </c>
      <c r="K11601" s="5">
        <f t="shared" si="727"/>
        <v>0</v>
      </c>
    </row>
    <row r="11602" spans="1:11" x14ac:dyDescent="0.25">
      <c r="A11602" t="s">
        <v>129</v>
      </c>
      <c r="B11602" t="s">
        <v>70</v>
      </c>
      <c r="C11602">
        <v>1</v>
      </c>
      <c r="D11602">
        <v>0</v>
      </c>
      <c r="E11602">
        <v>37</v>
      </c>
      <c r="F11602">
        <v>60</v>
      </c>
      <c r="G11602" s="1">
        <f t="shared" si="724"/>
        <v>1</v>
      </c>
      <c r="H11602" s="4">
        <f t="shared" si="725"/>
        <v>1</v>
      </c>
      <c r="I11602" s="5">
        <f>IF(OR(AND(F11602&gt;=50,G11602&gt;SUMIF(SeasonTotals!A$2:A$9,A11602,SeasonTotals!F$2:F$9)),AND(G11602&gt;0.885,F11602&gt;=50,D11602&lt;3)),1,0)</f>
        <v>1</v>
      </c>
      <c r="J11602" s="4">
        <f t="shared" si="726"/>
        <v>0</v>
      </c>
      <c r="K11602" s="5">
        <f t="shared" si="727"/>
        <v>0</v>
      </c>
    </row>
    <row r="11603" spans="1:11" x14ac:dyDescent="0.25">
      <c r="A11603" t="s">
        <v>129</v>
      </c>
      <c r="B11603" t="s">
        <v>70</v>
      </c>
      <c r="C11603">
        <v>1</v>
      </c>
      <c r="D11603">
        <v>1</v>
      </c>
      <c r="E11603">
        <v>25</v>
      </c>
      <c r="F11603">
        <v>65</v>
      </c>
      <c r="G11603" s="1">
        <f t="shared" si="724"/>
        <v>0.96153846153846156</v>
      </c>
      <c r="H11603" s="4">
        <f t="shared" si="725"/>
        <v>1</v>
      </c>
      <c r="I11603" s="5">
        <f>IF(OR(AND(F11603&gt;=50,G11603&gt;SUMIF(SeasonTotals!A$2:A$9,A11603,SeasonTotals!F$2:F$9)),AND(G11603&gt;0.885,F11603&gt;=50,D11603&lt;3)),1,0)</f>
        <v>1</v>
      </c>
      <c r="J11603" s="4">
        <f t="shared" si="726"/>
        <v>0</v>
      </c>
      <c r="K11603" s="5">
        <f t="shared" si="727"/>
        <v>0</v>
      </c>
    </row>
    <row r="11604" spans="1:11" x14ac:dyDescent="0.25">
      <c r="A11604" t="s">
        <v>129</v>
      </c>
      <c r="B11604" t="s">
        <v>70</v>
      </c>
      <c r="C11604">
        <v>1</v>
      </c>
      <c r="D11604">
        <v>3</v>
      </c>
      <c r="E11604">
        <v>34</v>
      </c>
      <c r="F11604">
        <v>59</v>
      </c>
      <c r="G11604" s="1">
        <f t="shared" si="724"/>
        <v>0.91891891891891897</v>
      </c>
      <c r="H11604" s="4">
        <f t="shared" si="725"/>
        <v>1</v>
      </c>
      <c r="I11604" s="5">
        <f>IF(OR(AND(F11604&gt;=50,G11604&gt;SUMIF(SeasonTotals!A$2:A$9,A11604,SeasonTotals!F$2:F$9)),AND(G11604&gt;0.885,F11604&gt;=50,D11604&lt;3)),1,0)</f>
        <v>1</v>
      </c>
      <c r="J11604" s="4">
        <f t="shared" si="726"/>
        <v>0</v>
      </c>
      <c r="K11604" s="5">
        <f t="shared" si="727"/>
        <v>0</v>
      </c>
    </row>
    <row r="11605" spans="1:11" x14ac:dyDescent="0.25">
      <c r="A11605" t="s">
        <v>129</v>
      </c>
      <c r="B11605" t="s">
        <v>70</v>
      </c>
      <c r="C11605">
        <v>1</v>
      </c>
      <c r="D11605">
        <v>4</v>
      </c>
      <c r="E11605">
        <v>15</v>
      </c>
      <c r="F11605">
        <v>59</v>
      </c>
      <c r="G11605" s="1">
        <f t="shared" si="724"/>
        <v>0.78947368421052633</v>
      </c>
      <c r="H11605" s="4">
        <f t="shared" si="725"/>
        <v>0</v>
      </c>
      <c r="I11605" s="5">
        <f>IF(OR(AND(F11605&gt;=50,G11605&gt;SUMIF(SeasonTotals!A$2:A$9,A11605,SeasonTotals!F$2:F$9)),AND(G11605&gt;0.885,F11605&gt;=50,D11605&lt;3)),1,0)</f>
        <v>0</v>
      </c>
      <c r="J11605" s="4">
        <f t="shared" si="726"/>
        <v>1</v>
      </c>
      <c r="K11605" s="5">
        <f t="shared" si="727"/>
        <v>0</v>
      </c>
    </row>
    <row r="11606" spans="1:11" x14ac:dyDescent="0.25">
      <c r="A11606" t="s">
        <v>129</v>
      </c>
      <c r="B11606" t="s">
        <v>70</v>
      </c>
      <c r="C11606">
        <v>1</v>
      </c>
      <c r="D11606">
        <v>2</v>
      </c>
      <c r="E11606">
        <v>16</v>
      </c>
      <c r="F11606">
        <v>59</v>
      </c>
      <c r="G11606" s="1">
        <f t="shared" si="724"/>
        <v>0.88888888888888884</v>
      </c>
      <c r="H11606" s="4">
        <f t="shared" si="725"/>
        <v>1</v>
      </c>
      <c r="I11606" s="5">
        <f>IF(OR(AND(F11606&gt;=50,G11606&gt;SUMIF(SeasonTotals!A$2:A$9,A11606,SeasonTotals!F$2:F$9)),AND(G11606&gt;0.885,F11606&gt;=50,D11606&lt;3)),1,0)</f>
        <v>1</v>
      </c>
      <c r="J11606" s="4">
        <f t="shared" si="726"/>
        <v>0</v>
      </c>
      <c r="K11606" s="5">
        <f t="shared" si="727"/>
        <v>0</v>
      </c>
    </row>
    <row r="11607" spans="1:11" x14ac:dyDescent="0.25">
      <c r="A11607" t="s">
        <v>129</v>
      </c>
      <c r="B11607" t="s">
        <v>70</v>
      </c>
      <c r="C11607">
        <v>1</v>
      </c>
      <c r="D11607">
        <v>3</v>
      </c>
      <c r="E11607">
        <v>24</v>
      </c>
      <c r="F11607">
        <v>65</v>
      </c>
      <c r="G11607" s="1">
        <f t="shared" si="724"/>
        <v>0.88888888888888884</v>
      </c>
      <c r="H11607" s="4">
        <f t="shared" si="725"/>
        <v>0</v>
      </c>
      <c r="I11607" s="5">
        <f>IF(OR(AND(F11607&gt;=50,G11607&gt;SUMIF(SeasonTotals!A$2:A$9,A11607,SeasonTotals!F$2:F$9)),AND(G11607&gt;0.885,F11607&gt;=50,D11607&lt;3)),1,0)</f>
        <v>0</v>
      </c>
      <c r="J11607" s="4">
        <f t="shared" si="726"/>
        <v>0</v>
      </c>
      <c r="K11607" s="5">
        <f t="shared" si="727"/>
        <v>0</v>
      </c>
    </row>
    <row r="11608" spans="1:11" x14ac:dyDescent="0.25">
      <c r="A11608" t="s">
        <v>129</v>
      </c>
      <c r="B11608" t="s">
        <v>70</v>
      </c>
      <c r="C11608">
        <v>1</v>
      </c>
      <c r="D11608">
        <v>0</v>
      </c>
      <c r="E11608">
        <v>48</v>
      </c>
      <c r="F11608">
        <v>60</v>
      </c>
      <c r="G11608" s="1">
        <f t="shared" si="724"/>
        <v>1</v>
      </c>
      <c r="H11608" s="4">
        <f t="shared" si="725"/>
        <v>1</v>
      </c>
      <c r="I11608" s="5">
        <f>IF(OR(AND(F11608&gt;=50,G11608&gt;SUMIF(SeasonTotals!A$2:A$9,A11608,SeasonTotals!F$2:F$9)),AND(G11608&gt;0.885,F11608&gt;=50,D11608&lt;3)),1,0)</f>
        <v>1</v>
      </c>
      <c r="J11608" s="4">
        <f t="shared" si="726"/>
        <v>0</v>
      </c>
      <c r="K11608" s="5">
        <f t="shared" si="727"/>
        <v>0</v>
      </c>
    </row>
    <row r="11609" spans="1:11" x14ac:dyDescent="0.25">
      <c r="A11609" t="s">
        <v>129</v>
      </c>
      <c r="B11609" t="s">
        <v>70</v>
      </c>
      <c r="C11609">
        <v>1</v>
      </c>
      <c r="D11609">
        <v>2</v>
      </c>
      <c r="E11609">
        <v>41</v>
      </c>
      <c r="F11609">
        <v>65</v>
      </c>
      <c r="G11609" s="1">
        <f t="shared" si="724"/>
        <v>0.95348837209302328</v>
      </c>
      <c r="H11609" s="4">
        <f t="shared" si="725"/>
        <v>1</v>
      </c>
      <c r="I11609" s="5">
        <f>IF(OR(AND(F11609&gt;=50,G11609&gt;SUMIF(SeasonTotals!A$2:A$9,A11609,SeasonTotals!F$2:F$9)),AND(G11609&gt;0.885,F11609&gt;=50,D11609&lt;3)),1,0)</f>
        <v>1</v>
      </c>
      <c r="J11609" s="4">
        <f t="shared" si="726"/>
        <v>0</v>
      </c>
      <c r="K11609" s="5">
        <f t="shared" si="727"/>
        <v>0</v>
      </c>
    </row>
    <row r="11610" spans="1:11" x14ac:dyDescent="0.25">
      <c r="A11610" t="s">
        <v>129</v>
      </c>
      <c r="B11610" t="s">
        <v>70</v>
      </c>
      <c r="C11610">
        <v>1</v>
      </c>
      <c r="D11610">
        <v>3</v>
      </c>
      <c r="E11610">
        <v>11</v>
      </c>
      <c r="F11610">
        <v>24</v>
      </c>
      <c r="G11610" s="1">
        <f t="shared" si="724"/>
        <v>0.7857142857142857</v>
      </c>
      <c r="H11610" s="4">
        <f t="shared" si="725"/>
        <v>0</v>
      </c>
      <c r="I11610" s="5">
        <f>IF(OR(AND(F11610&gt;=50,G11610&gt;SUMIF(SeasonTotals!A$2:A$9,A11610,SeasonTotals!F$2:F$9)),AND(G11610&gt;0.885,F11610&gt;=50,D11610&lt;3)),1,0)</f>
        <v>0</v>
      </c>
      <c r="J11610" s="4">
        <f t="shared" si="726"/>
        <v>1</v>
      </c>
      <c r="K11610" s="5">
        <f t="shared" si="727"/>
        <v>1</v>
      </c>
    </row>
    <row r="11611" spans="1:11" x14ac:dyDescent="0.25">
      <c r="A11611" t="s">
        <v>129</v>
      </c>
      <c r="B11611" t="s">
        <v>70</v>
      </c>
      <c r="C11611">
        <v>1</v>
      </c>
      <c r="D11611">
        <v>3</v>
      </c>
      <c r="E11611">
        <v>25</v>
      </c>
      <c r="F11611">
        <v>60</v>
      </c>
      <c r="G11611" s="1">
        <f t="shared" si="724"/>
        <v>0.8928571428571429</v>
      </c>
      <c r="H11611" s="4">
        <f t="shared" si="725"/>
        <v>0</v>
      </c>
      <c r="I11611" s="5">
        <f>IF(OR(AND(F11611&gt;=50,G11611&gt;SUMIF(SeasonTotals!A$2:A$9,A11611,SeasonTotals!F$2:F$9)),AND(G11611&gt;0.885,F11611&gt;=50,D11611&lt;3)),1,0)</f>
        <v>0</v>
      </c>
      <c r="J11611" s="4">
        <f t="shared" si="726"/>
        <v>0</v>
      </c>
      <c r="K11611" s="5">
        <f t="shared" si="727"/>
        <v>0</v>
      </c>
    </row>
    <row r="11612" spans="1:11" x14ac:dyDescent="0.25">
      <c r="A11612" t="s">
        <v>129</v>
      </c>
      <c r="B11612" t="s">
        <v>70</v>
      </c>
      <c r="C11612">
        <v>1</v>
      </c>
      <c r="D11612">
        <v>4</v>
      </c>
      <c r="E11612">
        <v>11</v>
      </c>
      <c r="F11612">
        <v>60</v>
      </c>
      <c r="G11612" s="1">
        <f t="shared" si="724"/>
        <v>0.73333333333333328</v>
      </c>
      <c r="H11612" s="4">
        <f t="shared" si="725"/>
        <v>0</v>
      </c>
      <c r="I11612" s="5">
        <f>IF(OR(AND(F11612&gt;=50,G11612&gt;SUMIF(SeasonTotals!A$2:A$9,A11612,SeasonTotals!F$2:F$9)),AND(G11612&gt;0.885,F11612&gt;=50,D11612&lt;3)),1,0)</f>
        <v>0</v>
      </c>
      <c r="J11612" s="4">
        <f t="shared" si="726"/>
        <v>1</v>
      </c>
      <c r="K11612" s="5">
        <f t="shared" si="727"/>
        <v>0</v>
      </c>
    </row>
    <row r="11613" spans="1:11" x14ac:dyDescent="0.25">
      <c r="A11613" t="s">
        <v>129</v>
      </c>
      <c r="B11613" t="s">
        <v>70</v>
      </c>
      <c r="C11613">
        <v>1</v>
      </c>
      <c r="D11613">
        <v>1</v>
      </c>
      <c r="E11613">
        <v>5</v>
      </c>
      <c r="F11613">
        <v>3</v>
      </c>
      <c r="G11613" s="1">
        <f t="shared" si="724"/>
        <v>0.83333333333333337</v>
      </c>
      <c r="H11613" s="4">
        <f t="shared" si="725"/>
        <v>0</v>
      </c>
      <c r="I11613" s="5">
        <f>IF(OR(AND(F11613&gt;=50,G11613&gt;SUMIF(SeasonTotals!A$2:A$9,A11613,SeasonTotals!F$2:F$9)),AND(G11613&gt;0.885,F11613&gt;=50,D11613&lt;3)),1,0)</f>
        <v>0</v>
      </c>
      <c r="J11613" s="4">
        <f t="shared" si="726"/>
        <v>1</v>
      </c>
      <c r="K11613" s="5">
        <f t="shared" si="727"/>
        <v>1</v>
      </c>
    </row>
    <row r="11614" spans="1:11" x14ac:dyDescent="0.25">
      <c r="A11614" t="s">
        <v>129</v>
      </c>
      <c r="B11614" t="s">
        <v>70</v>
      </c>
      <c r="C11614">
        <v>1</v>
      </c>
      <c r="D11614">
        <v>2</v>
      </c>
      <c r="E11614">
        <v>25</v>
      </c>
      <c r="F11614">
        <v>59</v>
      </c>
      <c r="G11614" s="1">
        <f t="shared" si="724"/>
        <v>0.92592592592592593</v>
      </c>
      <c r="H11614" s="4">
        <f t="shared" si="725"/>
        <v>1</v>
      </c>
      <c r="I11614" s="5">
        <f>IF(OR(AND(F11614&gt;=50,G11614&gt;SUMIF(SeasonTotals!A$2:A$9,A11614,SeasonTotals!F$2:F$9)),AND(G11614&gt;0.885,F11614&gt;=50,D11614&lt;3)),1,0)</f>
        <v>1</v>
      </c>
      <c r="J11614" s="4">
        <f t="shared" si="726"/>
        <v>0</v>
      </c>
      <c r="K11614" s="5">
        <f t="shared" si="727"/>
        <v>0</v>
      </c>
    </row>
    <row r="11615" spans="1:11" x14ac:dyDescent="0.25">
      <c r="A11615" t="s">
        <v>129</v>
      </c>
      <c r="B11615" t="s">
        <v>70</v>
      </c>
      <c r="C11615">
        <v>1</v>
      </c>
      <c r="D11615">
        <v>3</v>
      </c>
      <c r="E11615">
        <v>26</v>
      </c>
      <c r="F11615">
        <v>65</v>
      </c>
      <c r="G11615" s="1">
        <f t="shared" si="724"/>
        <v>0.89655172413793105</v>
      </c>
      <c r="H11615" s="4">
        <f t="shared" si="725"/>
        <v>0</v>
      </c>
      <c r="I11615" s="5">
        <f>IF(OR(AND(F11615&gt;=50,G11615&gt;SUMIF(SeasonTotals!A$2:A$9,A11615,SeasonTotals!F$2:F$9)),AND(G11615&gt;0.885,F11615&gt;=50,D11615&lt;3)),1,0)</f>
        <v>0</v>
      </c>
      <c r="J11615" s="4">
        <f t="shared" si="726"/>
        <v>0</v>
      </c>
      <c r="K11615" s="5">
        <f t="shared" si="727"/>
        <v>0</v>
      </c>
    </row>
    <row r="11616" spans="1:11" x14ac:dyDescent="0.25">
      <c r="A11616" t="s">
        <v>129</v>
      </c>
      <c r="B11616" t="s">
        <v>70</v>
      </c>
      <c r="C11616">
        <v>1</v>
      </c>
      <c r="D11616">
        <v>1</v>
      </c>
      <c r="E11616">
        <v>23</v>
      </c>
      <c r="F11616">
        <v>65</v>
      </c>
      <c r="G11616" s="1">
        <f t="shared" si="724"/>
        <v>0.95833333333333337</v>
      </c>
      <c r="H11616" s="4">
        <f t="shared" si="725"/>
        <v>1</v>
      </c>
      <c r="I11616" s="5">
        <f>IF(OR(AND(F11616&gt;=50,G11616&gt;SUMIF(SeasonTotals!A$2:A$9,A11616,SeasonTotals!F$2:F$9)),AND(G11616&gt;0.885,F11616&gt;=50,D11616&lt;3)),1,0)</f>
        <v>1</v>
      </c>
      <c r="J11616" s="4">
        <f t="shared" si="726"/>
        <v>0</v>
      </c>
      <c r="K11616" s="5">
        <f t="shared" si="727"/>
        <v>0</v>
      </c>
    </row>
    <row r="11617" spans="1:11" x14ac:dyDescent="0.25">
      <c r="A11617" t="s">
        <v>129</v>
      </c>
      <c r="B11617" t="s">
        <v>70</v>
      </c>
      <c r="C11617">
        <v>1</v>
      </c>
      <c r="D11617">
        <v>4</v>
      </c>
      <c r="E11617">
        <v>24</v>
      </c>
      <c r="F11617">
        <v>60</v>
      </c>
      <c r="G11617" s="1">
        <f t="shared" si="724"/>
        <v>0.8571428571428571</v>
      </c>
      <c r="H11617" s="4">
        <f t="shared" si="725"/>
        <v>0</v>
      </c>
      <c r="I11617" s="5">
        <f>IF(OR(AND(F11617&gt;=50,G11617&gt;SUMIF(SeasonTotals!A$2:A$9,A11617,SeasonTotals!F$2:F$9)),AND(G11617&gt;0.885,F11617&gt;=50,D11617&lt;3)),1,0)</f>
        <v>0</v>
      </c>
      <c r="J11617" s="4">
        <f t="shared" si="726"/>
        <v>0</v>
      </c>
      <c r="K11617" s="5">
        <f t="shared" si="727"/>
        <v>0</v>
      </c>
    </row>
    <row r="11618" spans="1:11" x14ac:dyDescent="0.25">
      <c r="A11618" t="s">
        <v>129</v>
      </c>
      <c r="B11618" t="s">
        <v>71</v>
      </c>
      <c r="C11618">
        <v>1</v>
      </c>
      <c r="D11618">
        <v>1</v>
      </c>
      <c r="E11618">
        <v>34</v>
      </c>
      <c r="F11618">
        <v>65</v>
      </c>
      <c r="G11618" s="1">
        <f t="shared" si="724"/>
        <v>0.97142857142857142</v>
      </c>
      <c r="H11618" s="4">
        <f t="shared" si="725"/>
        <v>1</v>
      </c>
      <c r="I11618" s="5">
        <f>IF(OR(AND(F11618&gt;=50,G11618&gt;SUMIF(SeasonTotals!A$2:A$9,A11618,SeasonTotals!F$2:F$9)),AND(G11618&gt;0.885,F11618&gt;=50,D11618&lt;3)),1,0)</f>
        <v>1</v>
      </c>
      <c r="J11618" s="4">
        <f t="shared" si="726"/>
        <v>0</v>
      </c>
      <c r="K11618" s="5">
        <f t="shared" si="727"/>
        <v>0</v>
      </c>
    </row>
    <row r="11619" spans="1:11" x14ac:dyDescent="0.25">
      <c r="A11619" t="s">
        <v>129</v>
      </c>
      <c r="B11619" t="s">
        <v>71</v>
      </c>
      <c r="C11619">
        <v>1</v>
      </c>
      <c r="D11619">
        <v>1</v>
      </c>
      <c r="E11619">
        <v>11</v>
      </c>
      <c r="F11619">
        <v>60</v>
      </c>
      <c r="G11619" s="1">
        <f t="shared" si="724"/>
        <v>0.91666666666666663</v>
      </c>
      <c r="H11619" s="4">
        <f t="shared" si="725"/>
        <v>1</v>
      </c>
      <c r="I11619" s="5">
        <f>IF(OR(AND(F11619&gt;=50,G11619&gt;SUMIF(SeasonTotals!A$2:A$9,A11619,SeasonTotals!F$2:F$9)),AND(G11619&gt;0.885,F11619&gt;=50,D11619&lt;3)),1,0)</f>
        <v>1</v>
      </c>
      <c r="J11619" s="4">
        <f t="shared" si="726"/>
        <v>0</v>
      </c>
      <c r="K11619" s="5">
        <f t="shared" si="727"/>
        <v>0</v>
      </c>
    </row>
    <row r="11620" spans="1:11" x14ac:dyDescent="0.25">
      <c r="A11620" t="s">
        <v>129</v>
      </c>
      <c r="B11620" t="s">
        <v>71</v>
      </c>
      <c r="C11620">
        <v>1</v>
      </c>
      <c r="D11620">
        <v>1</v>
      </c>
      <c r="E11620">
        <v>30</v>
      </c>
      <c r="F11620">
        <v>65</v>
      </c>
      <c r="G11620" s="1">
        <f t="shared" si="724"/>
        <v>0.967741935483871</v>
      </c>
      <c r="H11620" s="4">
        <f t="shared" si="725"/>
        <v>1</v>
      </c>
      <c r="I11620" s="5">
        <f>IF(OR(AND(F11620&gt;=50,G11620&gt;SUMIF(SeasonTotals!A$2:A$9,A11620,SeasonTotals!F$2:F$9)),AND(G11620&gt;0.885,F11620&gt;=50,D11620&lt;3)),1,0)</f>
        <v>1</v>
      </c>
      <c r="J11620" s="4">
        <f t="shared" si="726"/>
        <v>0</v>
      </c>
      <c r="K11620" s="5">
        <f t="shared" si="727"/>
        <v>0</v>
      </c>
    </row>
    <row r="11621" spans="1:11" x14ac:dyDescent="0.25">
      <c r="A11621" t="s">
        <v>129</v>
      </c>
      <c r="B11621" t="s">
        <v>71</v>
      </c>
      <c r="C11621">
        <v>1</v>
      </c>
      <c r="D11621">
        <v>0</v>
      </c>
      <c r="E11621">
        <v>19</v>
      </c>
      <c r="F11621">
        <v>60</v>
      </c>
      <c r="G11621" s="1">
        <f t="shared" si="724"/>
        <v>1</v>
      </c>
      <c r="H11621" s="4">
        <f t="shared" si="725"/>
        <v>1</v>
      </c>
      <c r="I11621" s="5">
        <f>IF(OR(AND(F11621&gt;=50,G11621&gt;SUMIF(SeasonTotals!A$2:A$9,A11621,SeasonTotals!F$2:F$9)),AND(G11621&gt;0.885,F11621&gt;=50,D11621&lt;3)),1,0)</f>
        <v>1</v>
      </c>
      <c r="J11621" s="4">
        <f t="shared" si="726"/>
        <v>0</v>
      </c>
      <c r="K11621" s="5">
        <f t="shared" si="727"/>
        <v>0</v>
      </c>
    </row>
    <row r="11622" spans="1:11" x14ac:dyDescent="0.25">
      <c r="A11622" t="s">
        <v>129</v>
      </c>
      <c r="B11622" t="s">
        <v>71</v>
      </c>
      <c r="C11622">
        <v>1</v>
      </c>
      <c r="D11622">
        <v>2</v>
      </c>
      <c r="E11622">
        <v>35</v>
      </c>
      <c r="F11622">
        <v>60</v>
      </c>
      <c r="G11622" s="1">
        <f t="shared" si="724"/>
        <v>0.94594594594594594</v>
      </c>
      <c r="H11622" s="4">
        <f t="shared" si="725"/>
        <v>1</v>
      </c>
      <c r="I11622" s="5">
        <f>IF(OR(AND(F11622&gt;=50,G11622&gt;SUMIF(SeasonTotals!A$2:A$9,A11622,SeasonTotals!F$2:F$9)),AND(G11622&gt;0.885,F11622&gt;=50,D11622&lt;3)),1,0)</f>
        <v>1</v>
      </c>
      <c r="J11622" s="4">
        <f t="shared" si="726"/>
        <v>0</v>
      </c>
      <c r="K11622" s="5">
        <f t="shared" si="727"/>
        <v>0</v>
      </c>
    </row>
    <row r="11623" spans="1:11" x14ac:dyDescent="0.25">
      <c r="A11623" t="s">
        <v>129</v>
      </c>
      <c r="B11623" t="s">
        <v>71</v>
      </c>
      <c r="C11623">
        <v>1</v>
      </c>
      <c r="D11623">
        <v>1</v>
      </c>
      <c r="E11623">
        <v>34</v>
      </c>
      <c r="F11623">
        <v>59</v>
      </c>
      <c r="G11623" s="1">
        <f t="shared" si="724"/>
        <v>0.97142857142857142</v>
      </c>
      <c r="H11623" s="4">
        <f t="shared" si="725"/>
        <v>1</v>
      </c>
      <c r="I11623" s="5">
        <f>IF(OR(AND(F11623&gt;=50,G11623&gt;SUMIF(SeasonTotals!A$2:A$9,A11623,SeasonTotals!F$2:F$9)),AND(G11623&gt;0.885,F11623&gt;=50,D11623&lt;3)),1,0)</f>
        <v>1</v>
      </c>
      <c r="J11623" s="4">
        <f t="shared" si="726"/>
        <v>0</v>
      </c>
      <c r="K11623" s="5">
        <f t="shared" si="727"/>
        <v>0</v>
      </c>
    </row>
    <row r="11624" spans="1:11" x14ac:dyDescent="0.25">
      <c r="A11624" t="s">
        <v>129</v>
      </c>
      <c r="B11624" t="s">
        <v>71</v>
      </c>
      <c r="C11624">
        <v>1</v>
      </c>
      <c r="D11624">
        <v>2</v>
      </c>
      <c r="E11624">
        <v>28</v>
      </c>
      <c r="F11624">
        <v>60</v>
      </c>
      <c r="G11624" s="1">
        <f t="shared" si="724"/>
        <v>0.93333333333333335</v>
      </c>
      <c r="H11624" s="4">
        <f t="shared" si="725"/>
        <v>1</v>
      </c>
      <c r="I11624" s="5">
        <f>IF(OR(AND(F11624&gt;=50,G11624&gt;SUMIF(SeasonTotals!A$2:A$9,A11624,SeasonTotals!F$2:F$9)),AND(G11624&gt;0.885,F11624&gt;=50,D11624&lt;3)),1,0)</f>
        <v>1</v>
      </c>
      <c r="J11624" s="4">
        <f t="shared" si="726"/>
        <v>0</v>
      </c>
      <c r="K11624" s="5">
        <f t="shared" si="727"/>
        <v>0</v>
      </c>
    </row>
    <row r="11625" spans="1:11" x14ac:dyDescent="0.25">
      <c r="A11625" t="s">
        <v>129</v>
      </c>
      <c r="B11625" t="s">
        <v>71</v>
      </c>
      <c r="C11625">
        <v>1</v>
      </c>
      <c r="D11625">
        <v>0</v>
      </c>
      <c r="E11625">
        <v>19</v>
      </c>
      <c r="F11625">
        <v>60</v>
      </c>
      <c r="G11625" s="1">
        <f t="shared" si="724"/>
        <v>1</v>
      </c>
      <c r="H11625" s="4">
        <f t="shared" si="725"/>
        <v>1</v>
      </c>
      <c r="I11625" s="5">
        <f>IF(OR(AND(F11625&gt;=50,G11625&gt;SUMIF(SeasonTotals!A$2:A$9,A11625,SeasonTotals!F$2:F$9)),AND(G11625&gt;0.885,F11625&gt;=50,D11625&lt;3)),1,0)</f>
        <v>1</v>
      </c>
      <c r="J11625" s="4">
        <f t="shared" si="726"/>
        <v>0</v>
      </c>
      <c r="K11625" s="5">
        <f t="shared" si="727"/>
        <v>0</v>
      </c>
    </row>
    <row r="11626" spans="1:11" x14ac:dyDescent="0.25">
      <c r="A11626" t="s">
        <v>129</v>
      </c>
      <c r="B11626" t="s">
        <v>71</v>
      </c>
      <c r="C11626">
        <v>1</v>
      </c>
      <c r="D11626">
        <v>1</v>
      </c>
      <c r="E11626">
        <v>28</v>
      </c>
      <c r="F11626">
        <v>60</v>
      </c>
      <c r="G11626" s="1">
        <f t="shared" si="724"/>
        <v>0.96551724137931039</v>
      </c>
      <c r="H11626" s="4">
        <f t="shared" si="725"/>
        <v>1</v>
      </c>
      <c r="I11626" s="5">
        <f>IF(OR(AND(F11626&gt;=50,G11626&gt;SUMIF(SeasonTotals!A$2:A$9,A11626,SeasonTotals!F$2:F$9)),AND(G11626&gt;0.885,F11626&gt;=50,D11626&lt;3)),1,0)</f>
        <v>1</v>
      </c>
      <c r="J11626" s="4">
        <f t="shared" si="726"/>
        <v>0</v>
      </c>
      <c r="K11626" s="5">
        <f t="shared" si="727"/>
        <v>0</v>
      </c>
    </row>
    <row r="11627" spans="1:11" x14ac:dyDescent="0.25">
      <c r="A11627" t="s">
        <v>129</v>
      </c>
      <c r="B11627" t="s">
        <v>71</v>
      </c>
      <c r="C11627">
        <v>1</v>
      </c>
      <c r="D11627">
        <v>3</v>
      </c>
      <c r="E11627">
        <v>27</v>
      </c>
      <c r="F11627">
        <v>60</v>
      </c>
      <c r="G11627" s="1">
        <f t="shared" si="724"/>
        <v>0.9</v>
      </c>
      <c r="H11627" s="4">
        <f t="shared" si="725"/>
        <v>0</v>
      </c>
      <c r="I11627" s="5">
        <f>IF(OR(AND(F11627&gt;=50,G11627&gt;SUMIF(SeasonTotals!A$2:A$9,A11627,SeasonTotals!F$2:F$9)),AND(G11627&gt;0.885,F11627&gt;=50,D11627&lt;3)),1,0)</f>
        <v>0</v>
      </c>
      <c r="J11627" s="4">
        <f t="shared" si="726"/>
        <v>0</v>
      </c>
      <c r="K11627" s="5">
        <f t="shared" si="727"/>
        <v>0</v>
      </c>
    </row>
    <row r="11628" spans="1:11" x14ac:dyDescent="0.25">
      <c r="A11628" t="s">
        <v>129</v>
      </c>
      <c r="B11628" t="s">
        <v>71</v>
      </c>
      <c r="C11628">
        <v>1</v>
      </c>
      <c r="D11628">
        <v>5</v>
      </c>
      <c r="E11628">
        <v>29</v>
      </c>
      <c r="F11628">
        <v>60</v>
      </c>
      <c r="G11628" s="1">
        <f t="shared" si="724"/>
        <v>0.8529411764705882</v>
      </c>
      <c r="H11628" s="4">
        <f t="shared" si="725"/>
        <v>0</v>
      </c>
      <c r="I11628" s="5">
        <f>IF(OR(AND(F11628&gt;=50,G11628&gt;SUMIF(SeasonTotals!A$2:A$9,A11628,SeasonTotals!F$2:F$9)),AND(G11628&gt;0.885,F11628&gt;=50,D11628&lt;3)),1,0)</f>
        <v>0</v>
      </c>
      <c r="J11628" s="4">
        <f t="shared" si="726"/>
        <v>0</v>
      </c>
      <c r="K11628" s="5">
        <f t="shared" si="727"/>
        <v>0</v>
      </c>
    </row>
    <row r="11629" spans="1:11" x14ac:dyDescent="0.25">
      <c r="A11629" t="s">
        <v>129</v>
      </c>
      <c r="B11629" t="s">
        <v>71</v>
      </c>
      <c r="C11629">
        <v>1</v>
      </c>
      <c r="D11629">
        <v>3</v>
      </c>
      <c r="E11629">
        <v>4</v>
      </c>
      <c r="F11629">
        <v>20</v>
      </c>
      <c r="G11629" s="1">
        <f t="shared" si="724"/>
        <v>0.5714285714285714</v>
      </c>
      <c r="H11629" s="4">
        <f t="shared" si="725"/>
        <v>0</v>
      </c>
      <c r="I11629" s="5">
        <f>IF(OR(AND(F11629&gt;=50,G11629&gt;SUMIF(SeasonTotals!A$2:A$9,A11629,SeasonTotals!F$2:F$9)),AND(G11629&gt;0.885,F11629&gt;=50,D11629&lt;3)),1,0)</f>
        <v>0</v>
      </c>
      <c r="J11629" s="4">
        <f t="shared" si="726"/>
        <v>1</v>
      </c>
      <c r="K11629" s="5">
        <f t="shared" si="727"/>
        <v>1</v>
      </c>
    </row>
    <row r="11630" spans="1:11" x14ac:dyDescent="0.25">
      <c r="A11630" t="s">
        <v>129</v>
      </c>
      <c r="B11630" t="s">
        <v>71</v>
      </c>
      <c r="C11630">
        <v>1</v>
      </c>
      <c r="D11630">
        <v>2</v>
      </c>
      <c r="E11630">
        <v>34</v>
      </c>
      <c r="F11630">
        <v>60</v>
      </c>
      <c r="G11630" s="1">
        <f t="shared" si="724"/>
        <v>0.94444444444444442</v>
      </c>
      <c r="H11630" s="4">
        <f t="shared" si="725"/>
        <v>1</v>
      </c>
      <c r="I11630" s="5">
        <f>IF(OR(AND(F11630&gt;=50,G11630&gt;SUMIF(SeasonTotals!A$2:A$9,A11630,SeasonTotals!F$2:F$9)),AND(G11630&gt;0.885,F11630&gt;=50,D11630&lt;3)),1,0)</f>
        <v>1</v>
      </c>
      <c r="J11630" s="4">
        <f t="shared" si="726"/>
        <v>0</v>
      </c>
      <c r="K11630" s="5">
        <f t="shared" si="727"/>
        <v>0</v>
      </c>
    </row>
    <row r="11631" spans="1:11" x14ac:dyDescent="0.25">
      <c r="A11631" t="s">
        <v>129</v>
      </c>
      <c r="B11631" t="s">
        <v>71</v>
      </c>
      <c r="C11631">
        <v>1</v>
      </c>
      <c r="D11631">
        <v>3</v>
      </c>
      <c r="E11631">
        <v>31</v>
      </c>
      <c r="F11631">
        <v>58</v>
      </c>
      <c r="G11631" s="1">
        <f t="shared" si="724"/>
        <v>0.91176470588235292</v>
      </c>
      <c r="H11631" s="4">
        <f t="shared" si="725"/>
        <v>0</v>
      </c>
      <c r="I11631" s="5">
        <f>IF(OR(AND(F11631&gt;=50,G11631&gt;SUMIF(SeasonTotals!A$2:A$9,A11631,SeasonTotals!F$2:F$9)),AND(G11631&gt;0.885,F11631&gt;=50,D11631&lt;3)),1,0)</f>
        <v>0</v>
      </c>
      <c r="J11631" s="4">
        <f t="shared" si="726"/>
        <v>0</v>
      </c>
      <c r="K11631" s="5">
        <f t="shared" si="727"/>
        <v>0</v>
      </c>
    </row>
    <row r="11632" spans="1:11" x14ac:dyDescent="0.25">
      <c r="A11632" t="s">
        <v>129</v>
      </c>
      <c r="B11632" t="s">
        <v>71</v>
      </c>
      <c r="C11632">
        <v>1</v>
      </c>
      <c r="D11632">
        <v>2</v>
      </c>
      <c r="E11632">
        <v>30</v>
      </c>
      <c r="F11632">
        <v>60</v>
      </c>
      <c r="G11632" s="1">
        <f t="shared" si="724"/>
        <v>0.9375</v>
      </c>
      <c r="H11632" s="4">
        <f t="shared" si="725"/>
        <v>1</v>
      </c>
      <c r="I11632" s="5">
        <f>IF(OR(AND(F11632&gt;=50,G11632&gt;SUMIF(SeasonTotals!A$2:A$9,A11632,SeasonTotals!F$2:F$9)),AND(G11632&gt;0.885,F11632&gt;=50,D11632&lt;3)),1,0)</f>
        <v>1</v>
      </c>
      <c r="J11632" s="4">
        <f t="shared" si="726"/>
        <v>0</v>
      </c>
      <c r="K11632" s="5">
        <f t="shared" si="727"/>
        <v>0</v>
      </c>
    </row>
    <row r="11633" spans="1:11" x14ac:dyDescent="0.25">
      <c r="A11633" t="s">
        <v>129</v>
      </c>
      <c r="B11633" t="s">
        <v>71</v>
      </c>
      <c r="C11633">
        <v>1</v>
      </c>
      <c r="D11633">
        <v>2</v>
      </c>
      <c r="E11633">
        <v>29</v>
      </c>
      <c r="F11633">
        <v>59</v>
      </c>
      <c r="G11633" s="1">
        <f t="shared" si="724"/>
        <v>0.93548387096774188</v>
      </c>
      <c r="H11633" s="4">
        <f t="shared" si="725"/>
        <v>1</v>
      </c>
      <c r="I11633" s="5">
        <f>IF(OR(AND(F11633&gt;=50,G11633&gt;SUMIF(SeasonTotals!A$2:A$9,A11633,SeasonTotals!F$2:F$9)),AND(G11633&gt;0.885,F11633&gt;=50,D11633&lt;3)),1,0)</f>
        <v>1</v>
      </c>
      <c r="J11633" s="4">
        <f t="shared" si="726"/>
        <v>0</v>
      </c>
      <c r="K11633" s="5">
        <f t="shared" si="727"/>
        <v>0</v>
      </c>
    </row>
    <row r="11634" spans="1:11" x14ac:dyDescent="0.25">
      <c r="A11634" t="s">
        <v>129</v>
      </c>
      <c r="B11634" t="s">
        <v>71</v>
      </c>
      <c r="C11634">
        <v>1</v>
      </c>
      <c r="D11634">
        <v>2</v>
      </c>
      <c r="E11634">
        <v>27</v>
      </c>
      <c r="F11634">
        <v>65</v>
      </c>
      <c r="G11634" s="1">
        <f t="shared" si="724"/>
        <v>0.93103448275862066</v>
      </c>
      <c r="H11634" s="4">
        <f t="shared" si="725"/>
        <v>1</v>
      </c>
      <c r="I11634" s="5">
        <f>IF(OR(AND(F11634&gt;=50,G11634&gt;SUMIF(SeasonTotals!A$2:A$9,A11634,SeasonTotals!F$2:F$9)),AND(G11634&gt;0.885,F11634&gt;=50,D11634&lt;3)),1,0)</f>
        <v>1</v>
      </c>
      <c r="J11634" s="4">
        <f t="shared" si="726"/>
        <v>0</v>
      </c>
      <c r="K11634" s="5">
        <f t="shared" si="727"/>
        <v>0</v>
      </c>
    </row>
    <row r="11635" spans="1:11" x14ac:dyDescent="0.25">
      <c r="A11635" t="s">
        <v>129</v>
      </c>
      <c r="B11635" t="s">
        <v>71</v>
      </c>
      <c r="C11635">
        <v>1</v>
      </c>
      <c r="D11635">
        <v>4</v>
      </c>
      <c r="E11635">
        <v>27</v>
      </c>
      <c r="F11635">
        <v>58</v>
      </c>
      <c r="G11635" s="1">
        <f t="shared" si="724"/>
        <v>0.87096774193548387</v>
      </c>
      <c r="H11635" s="4">
        <f t="shared" si="725"/>
        <v>0</v>
      </c>
      <c r="I11635" s="5">
        <f>IF(OR(AND(F11635&gt;=50,G11635&gt;SUMIF(SeasonTotals!A$2:A$9,A11635,SeasonTotals!F$2:F$9)),AND(G11635&gt;0.885,F11635&gt;=50,D11635&lt;3)),1,0)</f>
        <v>0</v>
      </c>
      <c r="J11635" s="4">
        <f t="shared" si="726"/>
        <v>0</v>
      </c>
      <c r="K11635" s="5">
        <f t="shared" si="727"/>
        <v>0</v>
      </c>
    </row>
    <row r="11636" spans="1:11" x14ac:dyDescent="0.25">
      <c r="A11636" t="s">
        <v>129</v>
      </c>
      <c r="B11636" t="s">
        <v>71</v>
      </c>
      <c r="C11636">
        <v>1</v>
      </c>
      <c r="D11636">
        <v>1</v>
      </c>
      <c r="E11636">
        <v>28</v>
      </c>
      <c r="F11636">
        <v>60</v>
      </c>
      <c r="G11636" s="1">
        <f t="shared" si="724"/>
        <v>0.96551724137931039</v>
      </c>
      <c r="H11636" s="4">
        <f t="shared" si="725"/>
        <v>1</v>
      </c>
      <c r="I11636" s="5">
        <f>IF(OR(AND(F11636&gt;=50,G11636&gt;SUMIF(SeasonTotals!A$2:A$9,A11636,SeasonTotals!F$2:F$9)),AND(G11636&gt;0.885,F11636&gt;=50,D11636&lt;3)),1,0)</f>
        <v>1</v>
      </c>
      <c r="J11636" s="4">
        <f t="shared" si="726"/>
        <v>0</v>
      </c>
      <c r="K11636" s="5">
        <f t="shared" si="727"/>
        <v>0</v>
      </c>
    </row>
    <row r="11637" spans="1:11" x14ac:dyDescent="0.25">
      <c r="A11637" t="s">
        <v>129</v>
      </c>
      <c r="B11637" t="s">
        <v>71</v>
      </c>
      <c r="C11637">
        <v>1</v>
      </c>
      <c r="D11637">
        <v>3</v>
      </c>
      <c r="E11637">
        <v>34</v>
      </c>
      <c r="F11637">
        <v>59</v>
      </c>
      <c r="G11637" s="1">
        <f t="shared" si="724"/>
        <v>0.91891891891891897</v>
      </c>
      <c r="H11637" s="4">
        <f t="shared" si="725"/>
        <v>1</v>
      </c>
      <c r="I11637" s="5">
        <f>IF(OR(AND(F11637&gt;=50,G11637&gt;SUMIF(SeasonTotals!A$2:A$9,A11637,SeasonTotals!F$2:F$9)),AND(G11637&gt;0.885,F11637&gt;=50,D11637&lt;3)),1,0)</f>
        <v>1</v>
      </c>
      <c r="J11637" s="4">
        <f t="shared" si="726"/>
        <v>0</v>
      </c>
      <c r="K11637" s="5">
        <f t="shared" si="727"/>
        <v>0</v>
      </c>
    </row>
    <row r="11638" spans="1:11" x14ac:dyDescent="0.25">
      <c r="A11638" t="s">
        <v>129</v>
      </c>
      <c r="B11638" t="s">
        <v>71</v>
      </c>
      <c r="C11638">
        <v>1</v>
      </c>
      <c r="D11638">
        <v>3</v>
      </c>
      <c r="E11638">
        <v>25</v>
      </c>
      <c r="F11638">
        <v>57</v>
      </c>
      <c r="G11638" s="1">
        <f t="shared" si="724"/>
        <v>0.8928571428571429</v>
      </c>
      <c r="H11638" s="4">
        <f t="shared" si="725"/>
        <v>0</v>
      </c>
      <c r="I11638" s="5">
        <f>IF(OR(AND(F11638&gt;=50,G11638&gt;SUMIF(SeasonTotals!A$2:A$9,A11638,SeasonTotals!F$2:F$9)),AND(G11638&gt;0.885,F11638&gt;=50,D11638&lt;3)),1,0)</f>
        <v>0</v>
      </c>
      <c r="J11638" s="4">
        <f t="shared" si="726"/>
        <v>0</v>
      </c>
      <c r="K11638" s="5">
        <f t="shared" si="727"/>
        <v>0</v>
      </c>
    </row>
    <row r="11639" spans="1:11" x14ac:dyDescent="0.25">
      <c r="A11639" t="s">
        <v>129</v>
      </c>
      <c r="B11639" t="s">
        <v>71</v>
      </c>
      <c r="C11639">
        <v>1</v>
      </c>
      <c r="D11639">
        <v>1</v>
      </c>
      <c r="E11639">
        <v>30</v>
      </c>
      <c r="F11639">
        <v>60</v>
      </c>
      <c r="G11639" s="1">
        <f t="shared" si="724"/>
        <v>0.967741935483871</v>
      </c>
      <c r="H11639" s="4">
        <f t="shared" si="725"/>
        <v>1</v>
      </c>
      <c r="I11639" s="5">
        <f>IF(OR(AND(F11639&gt;=50,G11639&gt;SUMIF(SeasonTotals!A$2:A$9,A11639,SeasonTotals!F$2:F$9)),AND(G11639&gt;0.885,F11639&gt;=50,D11639&lt;3)),1,0)</f>
        <v>1</v>
      </c>
      <c r="J11639" s="4">
        <f t="shared" si="726"/>
        <v>0</v>
      </c>
      <c r="K11639" s="5">
        <f t="shared" si="727"/>
        <v>0</v>
      </c>
    </row>
    <row r="11640" spans="1:11" x14ac:dyDescent="0.25">
      <c r="A11640" t="s">
        <v>129</v>
      </c>
      <c r="B11640" t="s">
        <v>71</v>
      </c>
      <c r="C11640">
        <v>1</v>
      </c>
      <c r="D11640">
        <v>5</v>
      </c>
      <c r="E11640">
        <v>21</v>
      </c>
      <c r="F11640">
        <v>57</v>
      </c>
      <c r="G11640" s="1">
        <f t="shared" si="724"/>
        <v>0.80769230769230771</v>
      </c>
      <c r="H11640" s="4">
        <f t="shared" si="725"/>
        <v>0</v>
      </c>
      <c r="I11640" s="5">
        <f>IF(OR(AND(F11640&gt;=50,G11640&gt;SUMIF(SeasonTotals!A$2:A$9,A11640,SeasonTotals!F$2:F$9)),AND(G11640&gt;0.885,F11640&gt;=50,D11640&lt;3)),1,0)</f>
        <v>0</v>
      </c>
      <c r="J11640" s="4">
        <f t="shared" si="726"/>
        <v>1</v>
      </c>
      <c r="K11640" s="5">
        <f t="shared" si="727"/>
        <v>0</v>
      </c>
    </row>
    <row r="11641" spans="1:11" x14ac:dyDescent="0.25">
      <c r="A11641" t="s">
        <v>129</v>
      </c>
      <c r="B11641" t="s">
        <v>71</v>
      </c>
      <c r="C11641">
        <v>1</v>
      </c>
      <c r="D11641">
        <v>4</v>
      </c>
      <c r="E11641">
        <v>15</v>
      </c>
      <c r="F11641">
        <v>39</v>
      </c>
      <c r="G11641" s="1">
        <f t="shared" si="724"/>
        <v>0.78947368421052633</v>
      </c>
      <c r="H11641" s="4">
        <f t="shared" si="725"/>
        <v>0</v>
      </c>
      <c r="I11641" s="5">
        <f>IF(OR(AND(F11641&gt;=50,G11641&gt;SUMIF(SeasonTotals!A$2:A$9,A11641,SeasonTotals!F$2:F$9)),AND(G11641&gt;0.885,F11641&gt;=50,D11641&lt;3)),1,0)</f>
        <v>0</v>
      </c>
      <c r="J11641" s="4">
        <f t="shared" si="726"/>
        <v>1</v>
      </c>
      <c r="K11641" s="5">
        <f t="shared" si="727"/>
        <v>1</v>
      </c>
    </row>
    <row r="11642" spans="1:11" x14ac:dyDescent="0.25">
      <c r="A11642" t="s">
        <v>129</v>
      </c>
      <c r="B11642" t="s">
        <v>71</v>
      </c>
      <c r="C11642">
        <v>1</v>
      </c>
      <c r="D11642">
        <v>4</v>
      </c>
      <c r="E11642">
        <v>29</v>
      </c>
      <c r="F11642">
        <v>59</v>
      </c>
      <c r="G11642" s="1">
        <f t="shared" si="724"/>
        <v>0.87878787878787878</v>
      </c>
      <c r="H11642" s="4">
        <f t="shared" si="725"/>
        <v>0</v>
      </c>
      <c r="I11642" s="5">
        <f>IF(OR(AND(F11642&gt;=50,G11642&gt;SUMIF(SeasonTotals!A$2:A$9,A11642,SeasonTotals!F$2:F$9)),AND(G11642&gt;0.885,F11642&gt;=50,D11642&lt;3)),1,0)</f>
        <v>0</v>
      </c>
      <c r="J11642" s="4">
        <f t="shared" si="726"/>
        <v>0</v>
      </c>
      <c r="K11642" s="5">
        <f t="shared" si="727"/>
        <v>0</v>
      </c>
    </row>
    <row r="11643" spans="1:11" x14ac:dyDescent="0.25">
      <c r="A11643" t="s">
        <v>129</v>
      </c>
      <c r="B11643" t="s">
        <v>71</v>
      </c>
      <c r="C11643">
        <v>1</v>
      </c>
      <c r="D11643">
        <v>3</v>
      </c>
      <c r="E11643">
        <v>30</v>
      </c>
      <c r="F11643">
        <v>59</v>
      </c>
      <c r="G11643" s="1">
        <f t="shared" si="724"/>
        <v>0.90909090909090906</v>
      </c>
      <c r="H11643" s="4">
        <f t="shared" si="725"/>
        <v>0</v>
      </c>
      <c r="I11643" s="5">
        <f>IF(OR(AND(F11643&gt;=50,G11643&gt;SUMIF(SeasonTotals!A$2:A$9,A11643,SeasonTotals!F$2:F$9)),AND(G11643&gt;0.885,F11643&gt;=50,D11643&lt;3)),1,0)</f>
        <v>0</v>
      </c>
      <c r="J11643" s="4">
        <f t="shared" si="726"/>
        <v>0</v>
      </c>
      <c r="K11643" s="5">
        <f t="shared" si="727"/>
        <v>0</v>
      </c>
    </row>
    <row r="11644" spans="1:11" x14ac:dyDescent="0.25">
      <c r="A11644" t="s">
        <v>129</v>
      </c>
      <c r="B11644" t="s">
        <v>71</v>
      </c>
      <c r="C11644">
        <v>1</v>
      </c>
      <c r="D11644">
        <v>2</v>
      </c>
      <c r="E11644">
        <v>23</v>
      </c>
      <c r="F11644">
        <v>61</v>
      </c>
      <c r="G11644" s="1">
        <f t="shared" si="724"/>
        <v>0.92</v>
      </c>
      <c r="H11644" s="4">
        <f t="shared" si="725"/>
        <v>1</v>
      </c>
      <c r="I11644" s="5">
        <f>IF(OR(AND(F11644&gt;=50,G11644&gt;SUMIF(SeasonTotals!A$2:A$9,A11644,SeasonTotals!F$2:F$9)),AND(G11644&gt;0.885,F11644&gt;=50,D11644&lt;3)),1,0)</f>
        <v>1</v>
      </c>
      <c r="J11644" s="4">
        <f t="shared" si="726"/>
        <v>0</v>
      </c>
      <c r="K11644" s="5">
        <f t="shared" si="727"/>
        <v>0</v>
      </c>
    </row>
    <row r="11645" spans="1:11" x14ac:dyDescent="0.25">
      <c r="A11645" t="s">
        <v>129</v>
      </c>
      <c r="B11645" t="s">
        <v>71</v>
      </c>
      <c r="C11645">
        <v>1</v>
      </c>
      <c r="D11645">
        <v>3</v>
      </c>
      <c r="E11645">
        <v>11</v>
      </c>
      <c r="F11645">
        <v>31</v>
      </c>
      <c r="G11645" s="1">
        <f t="shared" si="724"/>
        <v>0.7857142857142857</v>
      </c>
      <c r="H11645" s="4">
        <f t="shared" si="725"/>
        <v>0</v>
      </c>
      <c r="I11645" s="5">
        <f>IF(OR(AND(F11645&gt;=50,G11645&gt;SUMIF(SeasonTotals!A$2:A$9,A11645,SeasonTotals!F$2:F$9)),AND(G11645&gt;0.885,F11645&gt;=50,D11645&lt;3)),1,0)</f>
        <v>0</v>
      </c>
      <c r="J11645" s="4">
        <f t="shared" si="726"/>
        <v>1</v>
      </c>
      <c r="K11645" s="5">
        <f t="shared" si="727"/>
        <v>1</v>
      </c>
    </row>
    <row r="11646" spans="1:11" x14ac:dyDescent="0.25">
      <c r="A11646" t="s">
        <v>129</v>
      </c>
      <c r="B11646" t="s">
        <v>71</v>
      </c>
      <c r="C11646">
        <v>1</v>
      </c>
      <c r="D11646">
        <v>1</v>
      </c>
      <c r="E11646">
        <v>37</v>
      </c>
      <c r="F11646">
        <v>58</v>
      </c>
      <c r="G11646" s="1">
        <f t="shared" si="724"/>
        <v>0.97368421052631582</v>
      </c>
      <c r="H11646" s="4">
        <f t="shared" si="725"/>
        <v>1</v>
      </c>
      <c r="I11646" s="5">
        <f>IF(OR(AND(F11646&gt;=50,G11646&gt;SUMIF(SeasonTotals!A$2:A$9,A11646,SeasonTotals!F$2:F$9)),AND(G11646&gt;0.885,F11646&gt;=50,D11646&lt;3)),1,0)</f>
        <v>1</v>
      </c>
      <c r="J11646" s="4">
        <f t="shared" si="726"/>
        <v>0</v>
      </c>
      <c r="K11646" s="5">
        <f t="shared" si="727"/>
        <v>0</v>
      </c>
    </row>
    <row r="11647" spans="1:11" x14ac:dyDescent="0.25">
      <c r="A11647" t="s">
        <v>129</v>
      </c>
      <c r="B11647" t="s">
        <v>71</v>
      </c>
      <c r="C11647">
        <v>1</v>
      </c>
      <c r="D11647">
        <v>4</v>
      </c>
      <c r="E11647">
        <v>12</v>
      </c>
      <c r="F11647">
        <v>40</v>
      </c>
      <c r="G11647" s="1">
        <f t="shared" si="724"/>
        <v>0.75</v>
      </c>
      <c r="H11647" s="4">
        <f t="shared" si="725"/>
        <v>0</v>
      </c>
      <c r="I11647" s="5">
        <f>IF(OR(AND(F11647&gt;=50,G11647&gt;SUMIF(SeasonTotals!A$2:A$9,A11647,SeasonTotals!F$2:F$9)),AND(G11647&gt;0.885,F11647&gt;=50,D11647&lt;3)),1,0)</f>
        <v>0</v>
      </c>
      <c r="J11647" s="4">
        <f t="shared" si="726"/>
        <v>1</v>
      </c>
      <c r="K11647" s="5">
        <f t="shared" si="727"/>
        <v>1</v>
      </c>
    </row>
    <row r="11648" spans="1:11" x14ac:dyDescent="0.25">
      <c r="A11648" t="s">
        <v>129</v>
      </c>
      <c r="B11648" t="s">
        <v>71</v>
      </c>
      <c r="C11648">
        <v>1</v>
      </c>
      <c r="D11648">
        <v>4</v>
      </c>
      <c r="E11648">
        <v>26</v>
      </c>
      <c r="F11648">
        <v>58</v>
      </c>
      <c r="G11648" s="1">
        <f t="shared" si="724"/>
        <v>0.8666666666666667</v>
      </c>
      <c r="H11648" s="4">
        <f t="shared" si="725"/>
        <v>0</v>
      </c>
      <c r="I11648" s="5">
        <f>IF(OR(AND(F11648&gt;=50,G11648&gt;SUMIF(SeasonTotals!A$2:A$9,A11648,SeasonTotals!F$2:F$9)),AND(G11648&gt;0.885,F11648&gt;=50,D11648&lt;3)),1,0)</f>
        <v>0</v>
      </c>
      <c r="J11648" s="4">
        <f t="shared" si="726"/>
        <v>0</v>
      </c>
      <c r="K11648" s="5">
        <f t="shared" si="727"/>
        <v>0</v>
      </c>
    </row>
    <row r="11649" spans="1:11" x14ac:dyDescent="0.25">
      <c r="A11649" t="s">
        <v>129</v>
      </c>
      <c r="B11649" t="s">
        <v>71</v>
      </c>
      <c r="C11649">
        <v>1</v>
      </c>
      <c r="D11649">
        <v>3</v>
      </c>
      <c r="E11649">
        <v>39</v>
      </c>
      <c r="F11649">
        <v>60</v>
      </c>
      <c r="G11649" s="1">
        <f t="shared" si="724"/>
        <v>0.9285714285714286</v>
      </c>
      <c r="H11649" s="4">
        <f t="shared" si="725"/>
        <v>1</v>
      </c>
      <c r="I11649" s="5">
        <f>IF(OR(AND(F11649&gt;=50,G11649&gt;SUMIF(SeasonTotals!A$2:A$9,A11649,SeasonTotals!F$2:F$9)),AND(G11649&gt;0.885,F11649&gt;=50,D11649&lt;3)),1,0)</f>
        <v>1</v>
      </c>
      <c r="J11649" s="4">
        <f t="shared" si="726"/>
        <v>0</v>
      </c>
      <c r="K11649" s="5">
        <f t="shared" si="727"/>
        <v>0</v>
      </c>
    </row>
    <row r="11650" spans="1:11" x14ac:dyDescent="0.25">
      <c r="A11650" t="s">
        <v>129</v>
      </c>
      <c r="B11650" t="s">
        <v>71</v>
      </c>
      <c r="C11650">
        <v>1</v>
      </c>
      <c r="D11650">
        <v>4</v>
      </c>
      <c r="E11650">
        <v>22</v>
      </c>
      <c r="F11650">
        <v>62</v>
      </c>
      <c r="G11650" s="1">
        <f t="shared" ref="G11650:G11713" si="728">E11650/MAX(1,SUM(D11650:E11650))</f>
        <v>0.84615384615384615</v>
      </c>
      <c r="H11650" s="4">
        <f t="shared" ref="H11650:H11713" si="729">IF(AND(F11650&gt;=50,OR(G11650&gt;0.913,AND(G11650&gt;0.885,D11650&lt;3))),1,0)</f>
        <v>0</v>
      </c>
      <c r="I11650" s="5">
        <f>IF(OR(AND(F11650&gt;=50,G11650&gt;SUMIF(SeasonTotals!A$2:A$9,A11650,SeasonTotals!F$2:F$9)),AND(G11650&gt;0.885,F11650&gt;=50,D11650&lt;3)),1,0)</f>
        <v>0</v>
      </c>
      <c r="J11650" s="4">
        <f t="shared" ref="J11650:J11713" si="730">IF(G11650&lt;0.85,1,0)</f>
        <v>1</v>
      </c>
      <c r="K11650" s="5">
        <f t="shared" ref="K11650:K11713" si="731">IF(F11650&lt;55,1,0)</f>
        <v>0</v>
      </c>
    </row>
    <row r="11651" spans="1:11" x14ac:dyDescent="0.25">
      <c r="A11651" t="s">
        <v>129</v>
      </c>
      <c r="B11651" t="s">
        <v>71</v>
      </c>
      <c r="C11651">
        <v>1</v>
      </c>
      <c r="D11651">
        <v>2</v>
      </c>
      <c r="E11651">
        <v>15</v>
      </c>
      <c r="F11651">
        <v>20</v>
      </c>
      <c r="G11651" s="1">
        <f t="shared" si="728"/>
        <v>0.88235294117647056</v>
      </c>
      <c r="H11651" s="4">
        <f t="shared" si="729"/>
        <v>0</v>
      </c>
      <c r="I11651" s="5">
        <f>IF(OR(AND(F11651&gt;=50,G11651&gt;SUMIF(SeasonTotals!A$2:A$9,A11651,SeasonTotals!F$2:F$9)),AND(G11651&gt;0.885,F11651&gt;=50,D11651&lt;3)),1,0)</f>
        <v>0</v>
      </c>
      <c r="J11651" s="4">
        <f t="shared" si="730"/>
        <v>0</v>
      </c>
      <c r="K11651" s="5">
        <f t="shared" si="731"/>
        <v>1</v>
      </c>
    </row>
    <row r="11652" spans="1:11" x14ac:dyDescent="0.25">
      <c r="A11652" t="s">
        <v>129</v>
      </c>
      <c r="B11652" t="s">
        <v>71</v>
      </c>
      <c r="C11652">
        <v>1</v>
      </c>
      <c r="D11652">
        <v>2</v>
      </c>
      <c r="E11652">
        <v>12</v>
      </c>
      <c r="F11652">
        <v>59</v>
      </c>
      <c r="G11652" s="1">
        <f t="shared" si="728"/>
        <v>0.8571428571428571</v>
      </c>
      <c r="H11652" s="4">
        <f t="shared" si="729"/>
        <v>0</v>
      </c>
      <c r="I11652" s="5">
        <f>IF(OR(AND(F11652&gt;=50,G11652&gt;SUMIF(SeasonTotals!A$2:A$9,A11652,SeasonTotals!F$2:F$9)),AND(G11652&gt;0.885,F11652&gt;=50,D11652&lt;3)),1,0)</f>
        <v>0</v>
      </c>
      <c r="J11652" s="4">
        <f t="shared" si="730"/>
        <v>0</v>
      </c>
      <c r="K11652" s="5">
        <f t="shared" si="731"/>
        <v>0</v>
      </c>
    </row>
    <row r="11653" spans="1:11" x14ac:dyDescent="0.25">
      <c r="A11653" t="s">
        <v>129</v>
      </c>
      <c r="B11653" t="s">
        <v>71</v>
      </c>
      <c r="C11653">
        <v>1</v>
      </c>
      <c r="D11653">
        <v>4</v>
      </c>
      <c r="E11653">
        <v>26</v>
      </c>
      <c r="F11653">
        <v>58</v>
      </c>
      <c r="G11653" s="1">
        <f t="shared" si="728"/>
        <v>0.8666666666666667</v>
      </c>
      <c r="H11653" s="4">
        <f t="shared" si="729"/>
        <v>0</v>
      </c>
      <c r="I11653" s="5">
        <f>IF(OR(AND(F11653&gt;=50,G11653&gt;SUMIF(SeasonTotals!A$2:A$9,A11653,SeasonTotals!F$2:F$9)),AND(G11653&gt;0.885,F11653&gt;=50,D11653&lt;3)),1,0)</f>
        <v>0</v>
      </c>
      <c r="J11653" s="4">
        <f t="shared" si="730"/>
        <v>0</v>
      </c>
      <c r="K11653" s="5">
        <f t="shared" si="731"/>
        <v>0</v>
      </c>
    </row>
    <row r="11654" spans="1:11" x14ac:dyDescent="0.25">
      <c r="A11654" t="s">
        <v>129</v>
      </c>
      <c r="B11654" t="s">
        <v>71</v>
      </c>
      <c r="C11654">
        <v>1</v>
      </c>
      <c r="D11654">
        <v>4</v>
      </c>
      <c r="E11654">
        <v>26</v>
      </c>
      <c r="F11654">
        <v>59</v>
      </c>
      <c r="G11654" s="1">
        <f t="shared" si="728"/>
        <v>0.8666666666666667</v>
      </c>
      <c r="H11654" s="4">
        <f t="shared" si="729"/>
        <v>0</v>
      </c>
      <c r="I11654" s="5">
        <f>IF(OR(AND(F11654&gt;=50,G11654&gt;SUMIF(SeasonTotals!A$2:A$9,A11654,SeasonTotals!F$2:F$9)),AND(G11654&gt;0.885,F11654&gt;=50,D11654&lt;3)),1,0)</f>
        <v>0</v>
      </c>
      <c r="J11654" s="4">
        <f t="shared" si="730"/>
        <v>0</v>
      </c>
      <c r="K11654" s="5">
        <f t="shared" si="731"/>
        <v>0</v>
      </c>
    </row>
    <row r="11655" spans="1:11" x14ac:dyDescent="0.25">
      <c r="A11655" t="s">
        <v>129</v>
      </c>
      <c r="B11655" t="s">
        <v>71</v>
      </c>
      <c r="C11655">
        <v>1</v>
      </c>
      <c r="D11655">
        <v>2</v>
      </c>
      <c r="E11655">
        <v>30</v>
      </c>
      <c r="F11655">
        <v>65</v>
      </c>
      <c r="G11655" s="1">
        <f t="shared" si="728"/>
        <v>0.9375</v>
      </c>
      <c r="H11655" s="4">
        <f t="shared" si="729"/>
        <v>1</v>
      </c>
      <c r="I11655" s="5">
        <f>IF(OR(AND(F11655&gt;=50,G11655&gt;SUMIF(SeasonTotals!A$2:A$9,A11655,SeasonTotals!F$2:F$9)),AND(G11655&gt;0.885,F11655&gt;=50,D11655&lt;3)),1,0)</f>
        <v>1</v>
      </c>
      <c r="J11655" s="4">
        <f t="shared" si="730"/>
        <v>0</v>
      </c>
      <c r="K11655" s="5">
        <f t="shared" si="731"/>
        <v>0</v>
      </c>
    </row>
    <row r="11656" spans="1:11" x14ac:dyDescent="0.25">
      <c r="A11656" t="s">
        <v>129</v>
      </c>
      <c r="B11656" t="s">
        <v>71</v>
      </c>
      <c r="C11656">
        <v>1</v>
      </c>
      <c r="D11656">
        <v>2</v>
      </c>
      <c r="E11656">
        <v>19</v>
      </c>
      <c r="F11656">
        <v>65</v>
      </c>
      <c r="G11656" s="1">
        <f t="shared" si="728"/>
        <v>0.90476190476190477</v>
      </c>
      <c r="H11656" s="4">
        <f t="shared" si="729"/>
        <v>1</v>
      </c>
      <c r="I11656" s="5">
        <f>IF(OR(AND(F11656&gt;=50,G11656&gt;SUMIF(SeasonTotals!A$2:A$9,A11656,SeasonTotals!F$2:F$9)),AND(G11656&gt;0.885,F11656&gt;=50,D11656&lt;3)),1,0)</f>
        <v>1</v>
      </c>
      <c r="J11656" s="4">
        <f t="shared" si="730"/>
        <v>0</v>
      </c>
      <c r="K11656" s="5">
        <f t="shared" si="731"/>
        <v>0</v>
      </c>
    </row>
    <row r="11657" spans="1:11" x14ac:dyDescent="0.25">
      <c r="A11657" t="s">
        <v>129</v>
      </c>
      <c r="B11657" t="s">
        <v>71</v>
      </c>
      <c r="C11657">
        <v>1</v>
      </c>
      <c r="D11657">
        <v>4</v>
      </c>
      <c r="E11657">
        <v>28</v>
      </c>
      <c r="F11657">
        <v>60</v>
      </c>
      <c r="G11657" s="1">
        <f t="shared" si="728"/>
        <v>0.875</v>
      </c>
      <c r="H11657" s="4">
        <f t="shared" si="729"/>
        <v>0</v>
      </c>
      <c r="I11657" s="5">
        <f>IF(OR(AND(F11657&gt;=50,G11657&gt;SUMIF(SeasonTotals!A$2:A$9,A11657,SeasonTotals!F$2:F$9)),AND(G11657&gt;0.885,F11657&gt;=50,D11657&lt;3)),1,0)</f>
        <v>0</v>
      </c>
      <c r="J11657" s="4">
        <f t="shared" si="730"/>
        <v>0</v>
      </c>
      <c r="K11657" s="5">
        <f t="shared" si="731"/>
        <v>0</v>
      </c>
    </row>
    <row r="11658" spans="1:11" x14ac:dyDescent="0.25">
      <c r="A11658" t="s">
        <v>129</v>
      </c>
      <c r="B11658" t="s">
        <v>73</v>
      </c>
      <c r="C11658">
        <v>1</v>
      </c>
      <c r="D11658">
        <v>5</v>
      </c>
      <c r="E11658">
        <v>17</v>
      </c>
      <c r="F11658">
        <v>60</v>
      </c>
      <c r="G11658" s="1">
        <f t="shared" si="728"/>
        <v>0.77272727272727271</v>
      </c>
      <c r="H11658" s="4">
        <f t="shared" si="729"/>
        <v>0</v>
      </c>
      <c r="I11658" s="5">
        <f>IF(OR(AND(F11658&gt;=50,G11658&gt;SUMIF(SeasonTotals!A$2:A$9,A11658,SeasonTotals!F$2:F$9)),AND(G11658&gt;0.885,F11658&gt;=50,D11658&lt;3)),1,0)</f>
        <v>0</v>
      </c>
      <c r="J11658" s="4">
        <f t="shared" si="730"/>
        <v>1</v>
      </c>
      <c r="K11658" s="5">
        <f t="shared" si="731"/>
        <v>0</v>
      </c>
    </row>
    <row r="11659" spans="1:11" x14ac:dyDescent="0.25">
      <c r="A11659" t="s">
        <v>129</v>
      </c>
      <c r="B11659" t="s">
        <v>73</v>
      </c>
      <c r="C11659">
        <v>1</v>
      </c>
      <c r="D11659">
        <v>4</v>
      </c>
      <c r="E11659">
        <v>28</v>
      </c>
      <c r="F11659">
        <v>58</v>
      </c>
      <c r="G11659" s="1">
        <f t="shared" si="728"/>
        <v>0.875</v>
      </c>
      <c r="H11659" s="4">
        <f t="shared" si="729"/>
        <v>0</v>
      </c>
      <c r="I11659" s="5">
        <f>IF(OR(AND(F11659&gt;=50,G11659&gt;SUMIF(SeasonTotals!A$2:A$9,A11659,SeasonTotals!F$2:F$9)),AND(G11659&gt;0.885,F11659&gt;=50,D11659&lt;3)),1,0)</f>
        <v>0</v>
      </c>
      <c r="J11659" s="4">
        <f t="shared" si="730"/>
        <v>0</v>
      </c>
      <c r="K11659" s="5">
        <f t="shared" si="731"/>
        <v>0</v>
      </c>
    </row>
    <row r="11660" spans="1:11" x14ac:dyDescent="0.25">
      <c r="A11660" t="s">
        <v>129</v>
      </c>
      <c r="B11660" t="s">
        <v>73</v>
      </c>
      <c r="C11660">
        <v>1</v>
      </c>
      <c r="D11660">
        <v>1</v>
      </c>
      <c r="E11660">
        <v>28</v>
      </c>
      <c r="F11660">
        <v>60</v>
      </c>
      <c r="G11660" s="1">
        <f t="shared" si="728"/>
        <v>0.96551724137931039</v>
      </c>
      <c r="H11660" s="4">
        <f t="shared" si="729"/>
        <v>1</v>
      </c>
      <c r="I11660" s="5">
        <f>IF(OR(AND(F11660&gt;=50,G11660&gt;SUMIF(SeasonTotals!A$2:A$9,A11660,SeasonTotals!F$2:F$9)),AND(G11660&gt;0.885,F11660&gt;=50,D11660&lt;3)),1,0)</f>
        <v>1</v>
      </c>
      <c r="J11660" s="4">
        <f t="shared" si="730"/>
        <v>0</v>
      </c>
      <c r="K11660" s="5">
        <f t="shared" si="731"/>
        <v>0</v>
      </c>
    </row>
    <row r="11661" spans="1:11" x14ac:dyDescent="0.25">
      <c r="A11661" t="s">
        <v>129</v>
      </c>
      <c r="B11661" t="s">
        <v>73</v>
      </c>
      <c r="C11661">
        <v>1</v>
      </c>
      <c r="D11661">
        <v>3</v>
      </c>
      <c r="E11661">
        <v>20</v>
      </c>
      <c r="F11661">
        <v>65</v>
      </c>
      <c r="G11661" s="1">
        <f t="shared" si="728"/>
        <v>0.86956521739130432</v>
      </c>
      <c r="H11661" s="4">
        <f t="shared" si="729"/>
        <v>0</v>
      </c>
      <c r="I11661" s="5">
        <f>IF(OR(AND(F11661&gt;=50,G11661&gt;SUMIF(SeasonTotals!A$2:A$9,A11661,SeasonTotals!F$2:F$9)),AND(G11661&gt;0.885,F11661&gt;=50,D11661&lt;3)),1,0)</f>
        <v>0</v>
      </c>
      <c r="J11661" s="4">
        <f t="shared" si="730"/>
        <v>0</v>
      </c>
      <c r="K11661" s="5">
        <f t="shared" si="731"/>
        <v>0</v>
      </c>
    </row>
    <row r="11662" spans="1:11" x14ac:dyDescent="0.25">
      <c r="A11662" t="s">
        <v>129</v>
      </c>
      <c r="B11662" t="s">
        <v>73</v>
      </c>
      <c r="C11662">
        <v>1</v>
      </c>
      <c r="D11662">
        <v>3</v>
      </c>
      <c r="E11662">
        <v>26</v>
      </c>
      <c r="F11662">
        <v>56</v>
      </c>
      <c r="G11662" s="1">
        <f t="shared" si="728"/>
        <v>0.89655172413793105</v>
      </c>
      <c r="H11662" s="4">
        <f t="shared" si="729"/>
        <v>0</v>
      </c>
      <c r="I11662" s="5">
        <f>IF(OR(AND(F11662&gt;=50,G11662&gt;SUMIF(SeasonTotals!A$2:A$9,A11662,SeasonTotals!F$2:F$9)),AND(G11662&gt;0.885,F11662&gt;=50,D11662&lt;3)),1,0)</f>
        <v>0</v>
      </c>
      <c r="J11662" s="4">
        <f t="shared" si="730"/>
        <v>0</v>
      </c>
      <c r="K11662" s="5">
        <f t="shared" si="731"/>
        <v>0</v>
      </c>
    </row>
    <row r="11663" spans="1:11" x14ac:dyDescent="0.25">
      <c r="A11663" t="s">
        <v>129</v>
      </c>
      <c r="B11663" t="s">
        <v>73</v>
      </c>
      <c r="C11663">
        <v>1</v>
      </c>
      <c r="D11663">
        <v>2</v>
      </c>
      <c r="E11663">
        <v>3</v>
      </c>
      <c r="F11663">
        <v>7</v>
      </c>
      <c r="G11663" s="1">
        <f t="shared" si="728"/>
        <v>0.6</v>
      </c>
      <c r="H11663" s="4">
        <f t="shared" si="729"/>
        <v>0</v>
      </c>
      <c r="I11663" s="5">
        <f>IF(OR(AND(F11663&gt;=50,G11663&gt;SUMIF(SeasonTotals!A$2:A$9,A11663,SeasonTotals!F$2:F$9)),AND(G11663&gt;0.885,F11663&gt;=50,D11663&lt;3)),1,0)</f>
        <v>0</v>
      </c>
      <c r="J11663" s="4">
        <f t="shared" si="730"/>
        <v>1</v>
      </c>
      <c r="K11663" s="5">
        <f t="shared" si="731"/>
        <v>1</v>
      </c>
    </row>
    <row r="11664" spans="1:11" x14ac:dyDescent="0.25">
      <c r="A11664" t="s">
        <v>129</v>
      </c>
      <c r="B11664" t="s">
        <v>73</v>
      </c>
      <c r="C11664">
        <v>1</v>
      </c>
      <c r="D11664">
        <v>7</v>
      </c>
      <c r="E11664">
        <v>36</v>
      </c>
      <c r="F11664">
        <v>51</v>
      </c>
      <c r="G11664" s="1">
        <f t="shared" si="728"/>
        <v>0.83720930232558144</v>
      </c>
      <c r="H11664" s="4">
        <f t="shared" si="729"/>
        <v>0</v>
      </c>
      <c r="I11664" s="5">
        <f>IF(OR(AND(F11664&gt;=50,G11664&gt;SUMIF(SeasonTotals!A$2:A$9,A11664,SeasonTotals!F$2:F$9)),AND(G11664&gt;0.885,F11664&gt;=50,D11664&lt;3)),1,0)</f>
        <v>0</v>
      </c>
      <c r="J11664" s="4">
        <f t="shared" si="730"/>
        <v>1</v>
      </c>
      <c r="K11664" s="5">
        <f t="shared" si="731"/>
        <v>1</v>
      </c>
    </row>
    <row r="11665" spans="1:11" x14ac:dyDescent="0.25">
      <c r="A11665" t="s">
        <v>129</v>
      </c>
      <c r="B11665" t="s">
        <v>73</v>
      </c>
      <c r="C11665">
        <v>1</v>
      </c>
      <c r="D11665">
        <v>1</v>
      </c>
      <c r="E11665">
        <v>26</v>
      </c>
      <c r="F11665">
        <v>58</v>
      </c>
      <c r="G11665" s="1">
        <f t="shared" si="728"/>
        <v>0.96296296296296291</v>
      </c>
      <c r="H11665" s="4">
        <f t="shared" si="729"/>
        <v>1</v>
      </c>
      <c r="I11665" s="5">
        <f>IF(OR(AND(F11665&gt;=50,G11665&gt;SUMIF(SeasonTotals!A$2:A$9,A11665,SeasonTotals!F$2:F$9)),AND(G11665&gt;0.885,F11665&gt;=50,D11665&lt;3)),1,0)</f>
        <v>1</v>
      </c>
      <c r="J11665" s="4">
        <f t="shared" si="730"/>
        <v>0</v>
      </c>
      <c r="K11665" s="5">
        <f t="shared" si="731"/>
        <v>0</v>
      </c>
    </row>
    <row r="11666" spans="1:11" x14ac:dyDescent="0.25">
      <c r="A11666" t="s">
        <v>129</v>
      </c>
      <c r="B11666" t="s">
        <v>73</v>
      </c>
      <c r="C11666">
        <v>1</v>
      </c>
      <c r="D11666">
        <v>3</v>
      </c>
      <c r="E11666">
        <v>39</v>
      </c>
      <c r="F11666">
        <v>64</v>
      </c>
      <c r="G11666" s="1">
        <f t="shared" si="728"/>
        <v>0.9285714285714286</v>
      </c>
      <c r="H11666" s="4">
        <f t="shared" si="729"/>
        <v>1</v>
      </c>
      <c r="I11666" s="5">
        <f>IF(OR(AND(F11666&gt;=50,G11666&gt;SUMIF(SeasonTotals!A$2:A$9,A11666,SeasonTotals!F$2:F$9)),AND(G11666&gt;0.885,F11666&gt;=50,D11666&lt;3)),1,0)</f>
        <v>1</v>
      </c>
      <c r="J11666" s="4">
        <f t="shared" si="730"/>
        <v>0</v>
      </c>
      <c r="K11666" s="5">
        <f t="shared" si="731"/>
        <v>0</v>
      </c>
    </row>
    <row r="11667" spans="1:11" x14ac:dyDescent="0.25">
      <c r="A11667" t="s">
        <v>129</v>
      </c>
      <c r="B11667" t="s">
        <v>73</v>
      </c>
      <c r="C11667">
        <v>1</v>
      </c>
      <c r="D11667">
        <v>0</v>
      </c>
      <c r="E11667">
        <v>34</v>
      </c>
      <c r="F11667">
        <v>60</v>
      </c>
      <c r="G11667" s="1">
        <f t="shared" si="728"/>
        <v>1</v>
      </c>
      <c r="H11667" s="4">
        <f t="shared" si="729"/>
        <v>1</v>
      </c>
      <c r="I11667" s="5">
        <f>IF(OR(AND(F11667&gt;=50,G11667&gt;SUMIF(SeasonTotals!A$2:A$9,A11667,SeasonTotals!F$2:F$9)),AND(G11667&gt;0.885,F11667&gt;=50,D11667&lt;3)),1,0)</f>
        <v>1</v>
      </c>
      <c r="J11667" s="4">
        <f t="shared" si="730"/>
        <v>0</v>
      </c>
      <c r="K11667" s="5">
        <f t="shared" si="731"/>
        <v>0</v>
      </c>
    </row>
    <row r="11668" spans="1:11" x14ac:dyDescent="0.25">
      <c r="A11668" t="s">
        <v>129</v>
      </c>
      <c r="B11668" t="s">
        <v>73</v>
      </c>
      <c r="C11668">
        <v>1</v>
      </c>
      <c r="D11668">
        <v>3</v>
      </c>
      <c r="E11668">
        <v>25</v>
      </c>
      <c r="F11668">
        <v>61</v>
      </c>
      <c r="G11668" s="1">
        <f t="shared" si="728"/>
        <v>0.8928571428571429</v>
      </c>
      <c r="H11668" s="4">
        <f t="shared" si="729"/>
        <v>0</v>
      </c>
      <c r="I11668" s="5">
        <f>IF(OR(AND(F11668&gt;=50,G11668&gt;SUMIF(SeasonTotals!A$2:A$9,A11668,SeasonTotals!F$2:F$9)),AND(G11668&gt;0.885,F11668&gt;=50,D11668&lt;3)),1,0)</f>
        <v>0</v>
      </c>
      <c r="J11668" s="4">
        <f t="shared" si="730"/>
        <v>0</v>
      </c>
      <c r="K11668" s="5">
        <f t="shared" si="731"/>
        <v>0</v>
      </c>
    </row>
    <row r="11669" spans="1:11" x14ac:dyDescent="0.25">
      <c r="A11669" t="s">
        <v>129</v>
      </c>
      <c r="B11669" t="s">
        <v>73</v>
      </c>
      <c r="C11669">
        <v>1</v>
      </c>
      <c r="D11669">
        <v>2</v>
      </c>
      <c r="E11669">
        <v>24</v>
      </c>
      <c r="F11669">
        <v>59</v>
      </c>
      <c r="G11669" s="1">
        <f t="shared" si="728"/>
        <v>0.92307692307692313</v>
      </c>
      <c r="H11669" s="4">
        <f t="shared" si="729"/>
        <v>1</v>
      </c>
      <c r="I11669" s="5">
        <f>IF(OR(AND(F11669&gt;=50,G11669&gt;SUMIF(SeasonTotals!A$2:A$9,A11669,SeasonTotals!F$2:F$9)),AND(G11669&gt;0.885,F11669&gt;=50,D11669&lt;3)),1,0)</f>
        <v>1</v>
      </c>
      <c r="J11669" s="4">
        <f t="shared" si="730"/>
        <v>0</v>
      </c>
      <c r="K11669" s="5">
        <f t="shared" si="731"/>
        <v>0</v>
      </c>
    </row>
    <row r="11670" spans="1:11" x14ac:dyDescent="0.25">
      <c r="A11670" t="s">
        <v>129</v>
      </c>
      <c r="B11670" t="s">
        <v>73</v>
      </c>
      <c r="C11670">
        <v>1</v>
      </c>
      <c r="D11670">
        <v>6</v>
      </c>
      <c r="E11670">
        <v>39</v>
      </c>
      <c r="F11670">
        <v>65</v>
      </c>
      <c r="G11670" s="1">
        <f t="shared" si="728"/>
        <v>0.8666666666666667</v>
      </c>
      <c r="H11670" s="4">
        <f t="shared" si="729"/>
        <v>0</v>
      </c>
      <c r="I11670" s="5">
        <f>IF(OR(AND(F11670&gt;=50,G11670&gt;SUMIF(SeasonTotals!A$2:A$9,A11670,SeasonTotals!F$2:F$9)),AND(G11670&gt;0.885,F11670&gt;=50,D11670&lt;3)),1,0)</f>
        <v>0</v>
      </c>
      <c r="J11670" s="4">
        <f t="shared" si="730"/>
        <v>0</v>
      </c>
      <c r="K11670" s="5">
        <f t="shared" si="731"/>
        <v>0</v>
      </c>
    </row>
    <row r="11671" spans="1:11" x14ac:dyDescent="0.25">
      <c r="A11671" t="s">
        <v>129</v>
      </c>
      <c r="B11671" t="s">
        <v>73</v>
      </c>
      <c r="C11671">
        <v>1</v>
      </c>
      <c r="D11671">
        <v>4</v>
      </c>
      <c r="E11671">
        <v>11</v>
      </c>
      <c r="F11671">
        <v>40</v>
      </c>
      <c r="G11671" s="1">
        <f t="shared" si="728"/>
        <v>0.73333333333333328</v>
      </c>
      <c r="H11671" s="4">
        <f t="shared" si="729"/>
        <v>0</v>
      </c>
      <c r="I11671" s="5">
        <f>IF(OR(AND(F11671&gt;=50,G11671&gt;SUMIF(SeasonTotals!A$2:A$9,A11671,SeasonTotals!F$2:F$9)),AND(G11671&gt;0.885,F11671&gt;=50,D11671&lt;3)),1,0)</f>
        <v>0</v>
      </c>
      <c r="J11671" s="4">
        <f t="shared" si="730"/>
        <v>1</v>
      </c>
      <c r="K11671" s="5">
        <f t="shared" si="731"/>
        <v>1</v>
      </c>
    </row>
    <row r="11672" spans="1:11" x14ac:dyDescent="0.25">
      <c r="A11672" t="s">
        <v>129</v>
      </c>
      <c r="B11672" t="s">
        <v>73</v>
      </c>
      <c r="C11672">
        <v>1</v>
      </c>
      <c r="D11672">
        <v>2</v>
      </c>
      <c r="E11672">
        <v>25</v>
      </c>
      <c r="F11672">
        <v>57</v>
      </c>
      <c r="G11672" s="1">
        <f t="shared" si="728"/>
        <v>0.92592592592592593</v>
      </c>
      <c r="H11672" s="4">
        <f t="shared" si="729"/>
        <v>1</v>
      </c>
      <c r="I11672" s="5">
        <f>IF(OR(AND(F11672&gt;=50,G11672&gt;SUMIF(SeasonTotals!A$2:A$9,A11672,SeasonTotals!F$2:F$9)),AND(G11672&gt;0.885,F11672&gt;=50,D11672&lt;3)),1,0)</f>
        <v>1</v>
      </c>
      <c r="J11672" s="4">
        <f t="shared" si="730"/>
        <v>0</v>
      </c>
      <c r="K11672" s="5">
        <f t="shared" si="731"/>
        <v>0</v>
      </c>
    </row>
    <row r="11673" spans="1:11" x14ac:dyDescent="0.25">
      <c r="A11673" t="s">
        <v>129</v>
      </c>
      <c r="B11673" t="s">
        <v>73</v>
      </c>
      <c r="C11673">
        <v>1</v>
      </c>
      <c r="D11673">
        <v>2</v>
      </c>
      <c r="E11673">
        <v>30</v>
      </c>
      <c r="F11673">
        <v>60</v>
      </c>
      <c r="G11673" s="1">
        <f t="shared" si="728"/>
        <v>0.9375</v>
      </c>
      <c r="H11673" s="4">
        <f t="shared" si="729"/>
        <v>1</v>
      </c>
      <c r="I11673" s="5">
        <f>IF(OR(AND(F11673&gt;=50,G11673&gt;SUMIF(SeasonTotals!A$2:A$9,A11673,SeasonTotals!F$2:F$9)),AND(G11673&gt;0.885,F11673&gt;=50,D11673&lt;3)),1,0)</f>
        <v>1</v>
      </c>
      <c r="J11673" s="4">
        <f t="shared" si="730"/>
        <v>0</v>
      </c>
      <c r="K11673" s="5">
        <f t="shared" si="731"/>
        <v>0</v>
      </c>
    </row>
    <row r="11674" spans="1:11" x14ac:dyDescent="0.25">
      <c r="A11674" t="s">
        <v>129</v>
      </c>
      <c r="B11674" t="s">
        <v>73</v>
      </c>
      <c r="C11674">
        <v>1</v>
      </c>
      <c r="D11674">
        <v>1</v>
      </c>
      <c r="E11674">
        <v>31</v>
      </c>
      <c r="F11674">
        <v>60</v>
      </c>
      <c r="G11674" s="1">
        <f t="shared" si="728"/>
        <v>0.96875</v>
      </c>
      <c r="H11674" s="4">
        <f t="shared" si="729"/>
        <v>1</v>
      </c>
      <c r="I11674" s="5">
        <f>IF(OR(AND(F11674&gt;=50,G11674&gt;SUMIF(SeasonTotals!A$2:A$9,A11674,SeasonTotals!F$2:F$9)),AND(G11674&gt;0.885,F11674&gt;=50,D11674&lt;3)),1,0)</f>
        <v>1</v>
      </c>
      <c r="J11674" s="4">
        <f t="shared" si="730"/>
        <v>0</v>
      </c>
      <c r="K11674" s="5">
        <f t="shared" si="731"/>
        <v>0</v>
      </c>
    </row>
    <row r="11675" spans="1:11" x14ac:dyDescent="0.25">
      <c r="A11675" t="s">
        <v>129</v>
      </c>
      <c r="B11675" t="s">
        <v>73</v>
      </c>
      <c r="C11675">
        <v>1</v>
      </c>
      <c r="D11675">
        <v>4</v>
      </c>
      <c r="E11675">
        <v>27</v>
      </c>
      <c r="F11675">
        <v>60</v>
      </c>
      <c r="G11675" s="1">
        <f t="shared" si="728"/>
        <v>0.87096774193548387</v>
      </c>
      <c r="H11675" s="4">
        <f t="shared" si="729"/>
        <v>0</v>
      </c>
      <c r="I11675" s="5">
        <f>IF(OR(AND(F11675&gt;=50,G11675&gt;SUMIF(SeasonTotals!A$2:A$9,A11675,SeasonTotals!F$2:F$9)),AND(G11675&gt;0.885,F11675&gt;=50,D11675&lt;3)),1,0)</f>
        <v>0</v>
      </c>
      <c r="J11675" s="4">
        <f t="shared" si="730"/>
        <v>0</v>
      </c>
      <c r="K11675" s="5">
        <f t="shared" si="731"/>
        <v>0</v>
      </c>
    </row>
    <row r="11676" spans="1:11" x14ac:dyDescent="0.25">
      <c r="A11676" t="s">
        <v>129</v>
      </c>
      <c r="B11676" t="s">
        <v>73</v>
      </c>
      <c r="C11676">
        <v>1</v>
      </c>
      <c r="D11676">
        <v>4</v>
      </c>
      <c r="E11676">
        <v>33</v>
      </c>
      <c r="F11676">
        <v>62</v>
      </c>
      <c r="G11676" s="1">
        <f t="shared" si="728"/>
        <v>0.89189189189189189</v>
      </c>
      <c r="H11676" s="4">
        <f t="shared" si="729"/>
        <v>0</v>
      </c>
      <c r="I11676" s="5">
        <f>IF(OR(AND(F11676&gt;=50,G11676&gt;SUMIF(SeasonTotals!A$2:A$9,A11676,SeasonTotals!F$2:F$9)),AND(G11676&gt;0.885,F11676&gt;=50,D11676&lt;3)),1,0)</f>
        <v>0</v>
      </c>
      <c r="J11676" s="4">
        <f t="shared" si="730"/>
        <v>0</v>
      </c>
      <c r="K11676" s="5">
        <f t="shared" si="731"/>
        <v>0</v>
      </c>
    </row>
    <row r="11677" spans="1:11" x14ac:dyDescent="0.25">
      <c r="A11677" t="s">
        <v>129</v>
      </c>
      <c r="B11677" t="s">
        <v>73</v>
      </c>
      <c r="C11677">
        <v>1</v>
      </c>
      <c r="D11677">
        <v>3</v>
      </c>
      <c r="E11677">
        <v>32</v>
      </c>
      <c r="F11677">
        <v>58</v>
      </c>
      <c r="G11677" s="1">
        <f t="shared" si="728"/>
        <v>0.91428571428571426</v>
      </c>
      <c r="H11677" s="4">
        <f t="shared" si="729"/>
        <v>1</v>
      </c>
      <c r="I11677" s="5">
        <f>IF(OR(AND(F11677&gt;=50,G11677&gt;SUMIF(SeasonTotals!A$2:A$9,A11677,SeasonTotals!F$2:F$9)),AND(G11677&gt;0.885,F11677&gt;=50,D11677&lt;3)),1,0)</f>
        <v>1</v>
      </c>
      <c r="J11677" s="4">
        <f t="shared" si="730"/>
        <v>0</v>
      </c>
      <c r="K11677" s="5">
        <f t="shared" si="731"/>
        <v>0</v>
      </c>
    </row>
    <row r="11678" spans="1:11" x14ac:dyDescent="0.25">
      <c r="A11678" t="s">
        <v>129</v>
      </c>
      <c r="B11678" t="s">
        <v>73</v>
      </c>
      <c r="C11678">
        <v>1</v>
      </c>
      <c r="D11678">
        <v>5</v>
      </c>
      <c r="E11678">
        <v>28</v>
      </c>
      <c r="F11678">
        <v>60</v>
      </c>
      <c r="G11678" s="1">
        <f t="shared" si="728"/>
        <v>0.84848484848484851</v>
      </c>
      <c r="H11678" s="4">
        <f t="shared" si="729"/>
        <v>0</v>
      </c>
      <c r="I11678" s="5">
        <f>IF(OR(AND(F11678&gt;=50,G11678&gt;SUMIF(SeasonTotals!A$2:A$9,A11678,SeasonTotals!F$2:F$9)),AND(G11678&gt;0.885,F11678&gt;=50,D11678&lt;3)),1,0)</f>
        <v>0</v>
      </c>
      <c r="J11678" s="4">
        <f t="shared" si="730"/>
        <v>1</v>
      </c>
      <c r="K11678" s="5">
        <f t="shared" si="731"/>
        <v>0</v>
      </c>
    </row>
    <row r="11679" spans="1:11" x14ac:dyDescent="0.25">
      <c r="A11679" t="s">
        <v>129</v>
      </c>
      <c r="B11679" t="s">
        <v>73</v>
      </c>
      <c r="C11679">
        <v>1</v>
      </c>
      <c r="D11679">
        <v>0</v>
      </c>
      <c r="E11679">
        <v>33</v>
      </c>
      <c r="F11679">
        <v>60</v>
      </c>
      <c r="G11679" s="1">
        <f t="shared" si="728"/>
        <v>1</v>
      </c>
      <c r="H11679" s="4">
        <f t="shared" si="729"/>
        <v>1</v>
      </c>
      <c r="I11679" s="5">
        <f>IF(OR(AND(F11679&gt;=50,G11679&gt;SUMIF(SeasonTotals!A$2:A$9,A11679,SeasonTotals!F$2:F$9)),AND(G11679&gt;0.885,F11679&gt;=50,D11679&lt;3)),1,0)</f>
        <v>1</v>
      </c>
      <c r="J11679" s="4">
        <f t="shared" si="730"/>
        <v>0</v>
      </c>
      <c r="K11679" s="5">
        <f t="shared" si="731"/>
        <v>0</v>
      </c>
    </row>
    <row r="11680" spans="1:11" x14ac:dyDescent="0.25">
      <c r="A11680" t="s">
        <v>129</v>
      </c>
      <c r="B11680" t="s">
        <v>73</v>
      </c>
      <c r="C11680">
        <v>1</v>
      </c>
      <c r="D11680">
        <v>2</v>
      </c>
      <c r="E11680">
        <v>23</v>
      </c>
      <c r="F11680">
        <v>60</v>
      </c>
      <c r="G11680" s="1">
        <f t="shared" si="728"/>
        <v>0.92</v>
      </c>
      <c r="H11680" s="4">
        <f t="shared" si="729"/>
        <v>1</v>
      </c>
      <c r="I11680" s="5">
        <f>IF(OR(AND(F11680&gt;=50,G11680&gt;SUMIF(SeasonTotals!A$2:A$9,A11680,SeasonTotals!F$2:F$9)),AND(G11680&gt;0.885,F11680&gt;=50,D11680&lt;3)),1,0)</f>
        <v>1</v>
      </c>
      <c r="J11680" s="4">
        <f t="shared" si="730"/>
        <v>0</v>
      </c>
      <c r="K11680" s="5">
        <f t="shared" si="731"/>
        <v>0</v>
      </c>
    </row>
    <row r="11681" spans="1:11" x14ac:dyDescent="0.25">
      <c r="A11681" t="s">
        <v>129</v>
      </c>
      <c r="B11681" t="s">
        <v>73</v>
      </c>
      <c r="C11681">
        <v>1</v>
      </c>
      <c r="D11681">
        <v>1</v>
      </c>
      <c r="E11681">
        <v>39</v>
      </c>
      <c r="F11681">
        <v>60</v>
      </c>
      <c r="G11681" s="1">
        <f t="shared" si="728"/>
        <v>0.97499999999999998</v>
      </c>
      <c r="H11681" s="4">
        <f t="shared" si="729"/>
        <v>1</v>
      </c>
      <c r="I11681" s="5">
        <f>IF(OR(AND(F11681&gt;=50,G11681&gt;SUMIF(SeasonTotals!A$2:A$9,A11681,SeasonTotals!F$2:F$9)),AND(G11681&gt;0.885,F11681&gt;=50,D11681&lt;3)),1,0)</f>
        <v>1</v>
      </c>
      <c r="J11681" s="4">
        <f t="shared" si="730"/>
        <v>0</v>
      </c>
      <c r="K11681" s="5">
        <f t="shared" si="731"/>
        <v>0</v>
      </c>
    </row>
    <row r="11682" spans="1:11" x14ac:dyDescent="0.25">
      <c r="A11682" t="s">
        <v>129</v>
      </c>
      <c r="B11682" t="s">
        <v>73</v>
      </c>
      <c r="C11682">
        <v>1</v>
      </c>
      <c r="D11682">
        <v>7</v>
      </c>
      <c r="E11682">
        <v>19</v>
      </c>
      <c r="F11682">
        <v>41</v>
      </c>
      <c r="G11682" s="1">
        <f t="shared" si="728"/>
        <v>0.73076923076923073</v>
      </c>
      <c r="H11682" s="4">
        <f t="shared" si="729"/>
        <v>0</v>
      </c>
      <c r="I11682" s="5">
        <f>IF(OR(AND(F11682&gt;=50,G11682&gt;SUMIF(SeasonTotals!A$2:A$9,A11682,SeasonTotals!F$2:F$9)),AND(G11682&gt;0.885,F11682&gt;=50,D11682&lt;3)),1,0)</f>
        <v>0</v>
      </c>
      <c r="J11682" s="4">
        <f t="shared" si="730"/>
        <v>1</v>
      </c>
      <c r="K11682" s="5">
        <f t="shared" si="731"/>
        <v>1</v>
      </c>
    </row>
    <row r="11683" spans="1:11" x14ac:dyDescent="0.25">
      <c r="A11683" t="s">
        <v>129</v>
      </c>
      <c r="B11683" t="s">
        <v>73</v>
      </c>
      <c r="C11683">
        <v>1</v>
      </c>
      <c r="D11683">
        <v>1</v>
      </c>
      <c r="E11683">
        <v>34</v>
      </c>
      <c r="F11683">
        <v>60</v>
      </c>
      <c r="G11683" s="1">
        <f t="shared" si="728"/>
        <v>0.97142857142857142</v>
      </c>
      <c r="H11683" s="4">
        <f t="shared" si="729"/>
        <v>1</v>
      </c>
      <c r="I11683" s="5">
        <f>IF(OR(AND(F11683&gt;=50,G11683&gt;SUMIF(SeasonTotals!A$2:A$9,A11683,SeasonTotals!F$2:F$9)),AND(G11683&gt;0.885,F11683&gt;=50,D11683&lt;3)),1,0)</f>
        <v>1</v>
      </c>
      <c r="J11683" s="4">
        <f t="shared" si="730"/>
        <v>0</v>
      </c>
      <c r="K11683" s="5">
        <f t="shared" si="731"/>
        <v>0</v>
      </c>
    </row>
    <row r="11684" spans="1:11" x14ac:dyDescent="0.25">
      <c r="A11684" t="s">
        <v>129</v>
      </c>
      <c r="B11684" t="s">
        <v>73</v>
      </c>
      <c r="C11684">
        <v>1</v>
      </c>
      <c r="D11684">
        <v>1</v>
      </c>
      <c r="E11684">
        <v>27</v>
      </c>
      <c r="F11684">
        <v>59</v>
      </c>
      <c r="G11684" s="1">
        <f t="shared" si="728"/>
        <v>0.9642857142857143</v>
      </c>
      <c r="H11684" s="4">
        <f t="shared" si="729"/>
        <v>1</v>
      </c>
      <c r="I11684" s="5">
        <f>IF(OR(AND(F11684&gt;=50,G11684&gt;SUMIF(SeasonTotals!A$2:A$9,A11684,SeasonTotals!F$2:F$9)),AND(G11684&gt;0.885,F11684&gt;=50,D11684&lt;3)),1,0)</f>
        <v>1</v>
      </c>
      <c r="J11684" s="4">
        <f t="shared" si="730"/>
        <v>0</v>
      </c>
      <c r="K11684" s="5">
        <f t="shared" si="731"/>
        <v>0</v>
      </c>
    </row>
    <row r="11685" spans="1:11" x14ac:dyDescent="0.25">
      <c r="A11685" t="s">
        <v>129</v>
      </c>
      <c r="B11685" t="s">
        <v>73</v>
      </c>
      <c r="C11685">
        <v>1</v>
      </c>
      <c r="D11685">
        <v>2</v>
      </c>
      <c r="E11685">
        <v>31</v>
      </c>
      <c r="F11685">
        <v>65</v>
      </c>
      <c r="G11685" s="1">
        <f t="shared" si="728"/>
        <v>0.93939393939393945</v>
      </c>
      <c r="H11685" s="4">
        <f t="shared" si="729"/>
        <v>1</v>
      </c>
      <c r="I11685" s="5">
        <f>IF(OR(AND(F11685&gt;=50,G11685&gt;SUMIF(SeasonTotals!A$2:A$9,A11685,SeasonTotals!F$2:F$9)),AND(G11685&gt;0.885,F11685&gt;=50,D11685&lt;3)),1,0)</f>
        <v>1</v>
      </c>
      <c r="J11685" s="4">
        <f t="shared" si="730"/>
        <v>0</v>
      </c>
      <c r="K11685" s="5">
        <f t="shared" si="731"/>
        <v>0</v>
      </c>
    </row>
    <row r="11686" spans="1:11" x14ac:dyDescent="0.25">
      <c r="A11686" t="s">
        <v>129</v>
      </c>
      <c r="B11686" t="s">
        <v>73</v>
      </c>
      <c r="C11686">
        <v>1</v>
      </c>
      <c r="D11686">
        <v>0</v>
      </c>
      <c r="E11686">
        <v>27</v>
      </c>
      <c r="F11686">
        <v>60</v>
      </c>
      <c r="G11686" s="1">
        <f t="shared" si="728"/>
        <v>1</v>
      </c>
      <c r="H11686" s="4">
        <f t="shared" si="729"/>
        <v>1</v>
      </c>
      <c r="I11686" s="5">
        <f>IF(OR(AND(F11686&gt;=50,G11686&gt;SUMIF(SeasonTotals!A$2:A$9,A11686,SeasonTotals!F$2:F$9)),AND(G11686&gt;0.885,F11686&gt;=50,D11686&lt;3)),1,0)</f>
        <v>1</v>
      </c>
      <c r="J11686" s="4">
        <f t="shared" si="730"/>
        <v>0</v>
      </c>
      <c r="K11686" s="5">
        <f t="shared" si="731"/>
        <v>0</v>
      </c>
    </row>
    <row r="11687" spans="1:11" x14ac:dyDescent="0.25">
      <c r="A11687" t="s">
        <v>129</v>
      </c>
      <c r="B11687" t="s">
        <v>73</v>
      </c>
      <c r="C11687">
        <v>1</v>
      </c>
      <c r="D11687">
        <v>4</v>
      </c>
      <c r="E11687">
        <v>35</v>
      </c>
      <c r="F11687">
        <v>60</v>
      </c>
      <c r="G11687" s="1">
        <f t="shared" si="728"/>
        <v>0.89743589743589747</v>
      </c>
      <c r="H11687" s="4">
        <f t="shared" si="729"/>
        <v>0</v>
      </c>
      <c r="I11687" s="5">
        <f>IF(OR(AND(F11687&gt;=50,G11687&gt;SUMIF(SeasonTotals!A$2:A$9,A11687,SeasonTotals!F$2:F$9)),AND(G11687&gt;0.885,F11687&gt;=50,D11687&lt;3)),1,0)</f>
        <v>0</v>
      </c>
      <c r="J11687" s="4">
        <f t="shared" si="730"/>
        <v>0</v>
      </c>
      <c r="K11687" s="5">
        <f t="shared" si="731"/>
        <v>0</v>
      </c>
    </row>
    <row r="11688" spans="1:11" x14ac:dyDescent="0.25">
      <c r="A11688" t="s">
        <v>129</v>
      </c>
      <c r="B11688" t="s">
        <v>73</v>
      </c>
      <c r="C11688">
        <v>1</v>
      </c>
      <c r="D11688">
        <v>1</v>
      </c>
      <c r="E11688">
        <v>32</v>
      </c>
      <c r="F11688">
        <v>60</v>
      </c>
      <c r="G11688" s="1">
        <f t="shared" si="728"/>
        <v>0.96969696969696972</v>
      </c>
      <c r="H11688" s="4">
        <f t="shared" si="729"/>
        <v>1</v>
      </c>
      <c r="I11688" s="5">
        <f>IF(OR(AND(F11688&gt;=50,G11688&gt;SUMIF(SeasonTotals!A$2:A$9,A11688,SeasonTotals!F$2:F$9)),AND(G11688&gt;0.885,F11688&gt;=50,D11688&lt;3)),1,0)</f>
        <v>1</v>
      </c>
      <c r="J11688" s="4">
        <f t="shared" si="730"/>
        <v>0</v>
      </c>
      <c r="K11688" s="5">
        <f t="shared" si="731"/>
        <v>0</v>
      </c>
    </row>
    <row r="11689" spans="1:11" x14ac:dyDescent="0.25">
      <c r="A11689" t="s">
        <v>129</v>
      </c>
      <c r="B11689" t="s">
        <v>73</v>
      </c>
      <c r="C11689">
        <v>1</v>
      </c>
      <c r="D11689">
        <v>2</v>
      </c>
      <c r="E11689">
        <v>22</v>
      </c>
      <c r="F11689">
        <v>60</v>
      </c>
      <c r="G11689" s="1">
        <f t="shared" si="728"/>
        <v>0.91666666666666663</v>
      </c>
      <c r="H11689" s="4">
        <f t="shared" si="729"/>
        <v>1</v>
      </c>
      <c r="I11689" s="5">
        <f>IF(OR(AND(F11689&gt;=50,G11689&gt;SUMIF(SeasonTotals!A$2:A$9,A11689,SeasonTotals!F$2:F$9)),AND(G11689&gt;0.885,F11689&gt;=50,D11689&lt;3)),1,0)</f>
        <v>1</v>
      </c>
      <c r="J11689" s="4">
        <f t="shared" si="730"/>
        <v>0</v>
      </c>
      <c r="K11689" s="5">
        <f t="shared" si="731"/>
        <v>0</v>
      </c>
    </row>
    <row r="11690" spans="1:11" x14ac:dyDescent="0.25">
      <c r="A11690" t="s">
        <v>129</v>
      </c>
      <c r="B11690" t="s">
        <v>73</v>
      </c>
      <c r="C11690">
        <v>1</v>
      </c>
      <c r="D11690">
        <v>6</v>
      </c>
      <c r="E11690">
        <v>18</v>
      </c>
      <c r="F11690">
        <v>46</v>
      </c>
      <c r="G11690" s="1">
        <f t="shared" si="728"/>
        <v>0.75</v>
      </c>
      <c r="H11690" s="4">
        <f t="shared" si="729"/>
        <v>0</v>
      </c>
      <c r="I11690" s="5">
        <f>IF(OR(AND(F11690&gt;=50,G11690&gt;SUMIF(SeasonTotals!A$2:A$9,A11690,SeasonTotals!F$2:F$9)),AND(G11690&gt;0.885,F11690&gt;=50,D11690&lt;3)),1,0)</f>
        <v>0</v>
      </c>
      <c r="J11690" s="4">
        <f t="shared" si="730"/>
        <v>1</v>
      </c>
      <c r="K11690" s="5">
        <f t="shared" si="731"/>
        <v>1</v>
      </c>
    </row>
    <row r="11691" spans="1:11" x14ac:dyDescent="0.25">
      <c r="A11691" t="s">
        <v>129</v>
      </c>
      <c r="B11691" t="s">
        <v>73</v>
      </c>
      <c r="C11691">
        <v>1</v>
      </c>
      <c r="D11691">
        <v>1</v>
      </c>
      <c r="E11691">
        <v>31</v>
      </c>
      <c r="F11691">
        <v>61</v>
      </c>
      <c r="G11691" s="1">
        <f t="shared" si="728"/>
        <v>0.96875</v>
      </c>
      <c r="H11691" s="4">
        <f t="shared" si="729"/>
        <v>1</v>
      </c>
      <c r="I11691" s="5">
        <f>IF(OR(AND(F11691&gt;=50,G11691&gt;SUMIF(SeasonTotals!A$2:A$9,A11691,SeasonTotals!F$2:F$9)),AND(G11691&gt;0.885,F11691&gt;=50,D11691&lt;3)),1,0)</f>
        <v>1</v>
      </c>
      <c r="J11691" s="4">
        <f t="shared" si="730"/>
        <v>0</v>
      </c>
      <c r="K11691" s="5">
        <f t="shared" si="731"/>
        <v>0</v>
      </c>
    </row>
    <row r="11692" spans="1:11" x14ac:dyDescent="0.25">
      <c r="A11692" t="s">
        <v>129</v>
      </c>
      <c r="B11692" t="s">
        <v>73</v>
      </c>
      <c r="C11692">
        <v>1</v>
      </c>
      <c r="D11692">
        <v>5</v>
      </c>
      <c r="E11692">
        <v>37</v>
      </c>
      <c r="F11692">
        <v>60</v>
      </c>
      <c r="G11692" s="1">
        <f t="shared" si="728"/>
        <v>0.88095238095238093</v>
      </c>
      <c r="H11692" s="4">
        <f t="shared" si="729"/>
        <v>0</v>
      </c>
      <c r="I11692" s="5">
        <f>IF(OR(AND(F11692&gt;=50,G11692&gt;SUMIF(SeasonTotals!A$2:A$9,A11692,SeasonTotals!F$2:F$9)),AND(G11692&gt;0.885,F11692&gt;=50,D11692&lt;3)),1,0)</f>
        <v>0</v>
      </c>
      <c r="J11692" s="4">
        <f t="shared" si="730"/>
        <v>0</v>
      </c>
      <c r="K11692" s="5">
        <f t="shared" si="731"/>
        <v>0</v>
      </c>
    </row>
    <row r="11693" spans="1:11" x14ac:dyDescent="0.25">
      <c r="A11693" t="s">
        <v>129</v>
      </c>
      <c r="B11693" t="s">
        <v>73</v>
      </c>
      <c r="C11693">
        <v>1</v>
      </c>
      <c r="D11693">
        <v>2</v>
      </c>
      <c r="E11693">
        <v>35</v>
      </c>
      <c r="F11693">
        <v>59</v>
      </c>
      <c r="G11693" s="1">
        <f t="shared" si="728"/>
        <v>0.94594594594594594</v>
      </c>
      <c r="H11693" s="4">
        <f t="shared" si="729"/>
        <v>1</v>
      </c>
      <c r="I11693" s="5">
        <f>IF(OR(AND(F11693&gt;=50,G11693&gt;SUMIF(SeasonTotals!A$2:A$9,A11693,SeasonTotals!F$2:F$9)),AND(G11693&gt;0.885,F11693&gt;=50,D11693&lt;3)),1,0)</f>
        <v>1</v>
      </c>
      <c r="J11693" s="4">
        <f t="shared" si="730"/>
        <v>0</v>
      </c>
      <c r="K11693" s="5">
        <f t="shared" si="731"/>
        <v>0</v>
      </c>
    </row>
    <row r="11694" spans="1:11" x14ac:dyDescent="0.25">
      <c r="A11694" t="s">
        <v>129</v>
      </c>
      <c r="B11694" t="s">
        <v>73</v>
      </c>
      <c r="C11694">
        <v>1</v>
      </c>
      <c r="D11694">
        <v>2</v>
      </c>
      <c r="E11694">
        <v>23</v>
      </c>
      <c r="F11694">
        <v>59</v>
      </c>
      <c r="G11694" s="1">
        <f t="shared" si="728"/>
        <v>0.92</v>
      </c>
      <c r="H11694" s="4">
        <f t="shared" si="729"/>
        <v>1</v>
      </c>
      <c r="I11694" s="5">
        <f>IF(OR(AND(F11694&gt;=50,G11694&gt;SUMIF(SeasonTotals!A$2:A$9,A11694,SeasonTotals!F$2:F$9)),AND(G11694&gt;0.885,F11694&gt;=50,D11694&lt;3)),1,0)</f>
        <v>1</v>
      </c>
      <c r="J11694" s="4">
        <f t="shared" si="730"/>
        <v>0</v>
      </c>
      <c r="K11694" s="5">
        <f t="shared" si="731"/>
        <v>0</v>
      </c>
    </row>
    <row r="11695" spans="1:11" x14ac:dyDescent="0.25">
      <c r="A11695" t="s">
        <v>129</v>
      </c>
      <c r="B11695" t="s">
        <v>73</v>
      </c>
      <c r="C11695">
        <v>1</v>
      </c>
      <c r="D11695">
        <v>1</v>
      </c>
      <c r="E11695">
        <v>25</v>
      </c>
      <c r="F11695">
        <v>60</v>
      </c>
      <c r="G11695" s="1">
        <f t="shared" si="728"/>
        <v>0.96153846153846156</v>
      </c>
      <c r="H11695" s="4">
        <f t="shared" si="729"/>
        <v>1</v>
      </c>
      <c r="I11695" s="5">
        <f>IF(OR(AND(F11695&gt;=50,G11695&gt;SUMIF(SeasonTotals!A$2:A$9,A11695,SeasonTotals!F$2:F$9)),AND(G11695&gt;0.885,F11695&gt;=50,D11695&lt;3)),1,0)</f>
        <v>1</v>
      </c>
      <c r="J11695" s="4">
        <f t="shared" si="730"/>
        <v>0</v>
      </c>
      <c r="K11695" s="5">
        <f t="shared" si="731"/>
        <v>0</v>
      </c>
    </row>
    <row r="11696" spans="1:11" x14ac:dyDescent="0.25">
      <c r="A11696" t="s">
        <v>129</v>
      </c>
      <c r="B11696" t="s">
        <v>73</v>
      </c>
      <c r="C11696">
        <v>1</v>
      </c>
      <c r="D11696">
        <v>3</v>
      </c>
      <c r="E11696">
        <v>20</v>
      </c>
      <c r="F11696">
        <v>65</v>
      </c>
      <c r="G11696" s="1">
        <f t="shared" si="728"/>
        <v>0.86956521739130432</v>
      </c>
      <c r="H11696" s="4">
        <f t="shared" si="729"/>
        <v>0</v>
      </c>
      <c r="I11696" s="5">
        <f>IF(OR(AND(F11696&gt;=50,G11696&gt;SUMIF(SeasonTotals!A$2:A$9,A11696,SeasonTotals!F$2:F$9)),AND(G11696&gt;0.885,F11696&gt;=50,D11696&lt;3)),1,0)</f>
        <v>0</v>
      </c>
      <c r="J11696" s="4">
        <f t="shared" si="730"/>
        <v>0</v>
      </c>
      <c r="K11696" s="5">
        <f t="shared" si="731"/>
        <v>0</v>
      </c>
    </row>
    <row r="11697" spans="1:11" x14ac:dyDescent="0.25">
      <c r="A11697" t="s">
        <v>129</v>
      </c>
      <c r="B11697" t="s">
        <v>73</v>
      </c>
      <c r="C11697">
        <v>1</v>
      </c>
      <c r="D11697">
        <v>3</v>
      </c>
      <c r="E11697">
        <v>28</v>
      </c>
      <c r="F11697">
        <v>58</v>
      </c>
      <c r="G11697" s="1">
        <f t="shared" si="728"/>
        <v>0.90322580645161288</v>
      </c>
      <c r="H11697" s="4">
        <f t="shared" si="729"/>
        <v>0</v>
      </c>
      <c r="I11697" s="5">
        <f>IF(OR(AND(F11697&gt;=50,G11697&gt;SUMIF(SeasonTotals!A$2:A$9,A11697,SeasonTotals!F$2:F$9)),AND(G11697&gt;0.885,F11697&gt;=50,D11697&lt;3)),1,0)</f>
        <v>0</v>
      </c>
      <c r="J11697" s="4">
        <f t="shared" si="730"/>
        <v>0</v>
      </c>
      <c r="K11697" s="5">
        <f t="shared" si="731"/>
        <v>0</v>
      </c>
    </row>
    <row r="11698" spans="1:11" x14ac:dyDescent="0.25">
      <c r="A11698" t="s">
        <v>129</v>
      </c>
      <c r="B11698" t="s">
        <v>73</v>
      </c>
      <c r="C11698">
        <v>1</v>
      </c>
      <c r="D11698">
        <v>1</v>
      </c>
      <c r="E11698">
        <v>27</v>
      </c>
      <c r="F11698">
        <v>65</v>
      </c>
      <c r="G11698" s="1">
        <f t="shared" si="728"/>
        <v>0.9642857142857143</v>
      </c>
      <c r="H11698" s="4">
        <f t="shared" si="729"/>
        <v>1</v>
      </c>
      <c r="I11698" s="5">
        <f>IF(OR(AND(F11698&gt;=50,G11698&gt;SUMIF(SeasonTotals!A$2:A$9,A11698,SeasonTotals!F$2:F$9)),AND(G11698&gt;0.885,F11698&gt;=50,D11698&lt;3)),1,0)</f>
        <v>1</v>
      </c>
      <c r="J11698" s="4">
        <f t="shared" si="730"/>
        <v>0</v>
      </c>
      <c r="K11698" s="5">
        <f t="shared" si="731"/>
        <v>0</v>
      </c>
    </row>
    <row r="11699" spans="1:11" x14ac:dyDescent="0.25">
      <c r="A11699" t="s">
        <v>129</v>
      </c>
      <c r="B11699" t="s">
        <v>73</v>
      </c>
      <c r="C11699">
        <v>1</v>
      </c>
      <c r="D11699">
        <v>1</v>
      </c>
      <c r="E11699">
        <v>30</v>
      </c>
      <c r="F11699">
        <v>63</v>
      </c>
      <c r="G11699" s="1">
        <f t="shared" si="728"/>
        <v>0.967741935483871</v>
      </c>
      <c r="H11699" s="4">
        <f t="shared" si="729"/>
        <v>1</v>
      </c>
      <c r="I11699" s="5">
        <f>IF(OR(AND(F11699&gt;=50,G11699&gt;SUMIF(SeasonTotals!A$2:A$9,A11699,SeasonTotals!F$2:F$9)),AND(G11699&gt;0.885,F11699&gt;=50,D11699&lt;3)),1,0)</f>
        <v>1</v>
      </c>
      <c r="J11699" s="4">
        <f t="shared" si="730"/>
        <v>0</v>
      </c>
      <c r="K11699" s="5">
        <f t="shared" si="731"/>
        <v>0</v>
      </c>
    </row>
    <row r="11700" spans="1:11" x14ac:dyDescent="0.25">
      <c r="A11700" t="s">
        <v>129</v>
      </c>
      <c r="B11700" t="s">
        <v>73</v>
      </c>
      <c r="C11700">
        <v>1</v>
      </c>
      <c r="D11700">
        <v>3</v>
      </c>
      <c r="E11700">
        <v>20</v>
      </c>
      <c r="F11700">
        <v>58</v>
      </c>
      <c r="G11700" s="1">
        <f t="shared" si="728"/>
        <v>0.86956521739130432</v>
      </c>
      <c r="H11700" s="4">
        <f t="shared" si="729"/>
        <v>0</v>
      </c>
      <c r="I11700" s="5">
        <f>IF(OR(AND(F11700&gt;=50,G11700&gt;SUMIF(SeasonTotals!A$2:A$9,A11700,SeasonTotals!F$2:F$9)),AND(G11700&gt;0.885,F11700&gt;=50,D11700&lt;3)),1,0)</f>
        <v>0</v>
      </c>
      <c r="J11700" s="4">
        <f t="shared" si="730"/>
        <v>0</v>
      </c>
      <c r="K11700" s="5">
        <f t="shared" si="731"/>
        <v>0</v>
      </c>
    </row>
    <row r="11701" spans="1:11" x14ac:dyDescent="0.25">
      <c r="A11701" t="s">
        <v>129</v>
      </c>
      <c r="B11701" t="s">
        <v>73</v>
      </c>
      <c r="C11701">
        <v>1</v>
      </c>
      <c r="D11701">
        <v>1</v>
      </c>
      <c r="E11701">
        <v>17</v>
      </c>
      <c r="F11701">
        <v>59</v>
      </c>
      <c r="G11701" s="1">
        <f t="shared" si="728"/>
        <v>0.94444444444444442</v>
      </c>
      <c r="H11701" s="4">
        <f t="shared" si="729"/>
        <v>1</v>
      </c>
      <c r="I11701" s="5">
        <f>IF(OR(AND(F11701&gt;=50,G11701&gt;SUMIF(SeasonTotals!A$2:A$9,A11701,SeasonTotals!F$2:F$9)),AND(G11701&gt;0.885,F11701&gt;=50,D11701&lt;3)),1,0)</f>
        <v>1</v>
      </c>
      <c r="J11701" s="4">
        <f t="shared" si="730"/>
        <v>0</v>
      </c>
      <c r="K11701" s="5">
        <f t="shared" si="731"/>
        <v>0</v>
      </c>
    </row>
    <row r="11702" spans="1:11" x14ac:dyDescent="0.25">
      <c r="A11702" t="s">
        <v>129</v>
      </c>
      <c r="B11702" t="s">
        <v>73</v>
      </c>
      <c r="C11702">
        <v>1</v>
      </c>
      <c r="D11702">
        <v>2</v>
      </c>
      <c r="E11702">
        <v>32</v>
      </c>
      <c r="F11702">
        <v>64</v>
      </c>
      <c r="G11702" s="1">
        <f t="shared" si="728"/>
        <v>0.94117647058823528</v>
      </c>
      <c r="H11702" s="4">
        <f t="shared" si="729"/>
        <v>1</v>
      </c>
      <c r="I11702" s="5">
        <f>IF(OR(AND(F11702&gt;=50,G11702&gt;SUMIF(SeasonTotals!A$2:A$9,A11702,SeasonTotals!F$2:F$9)),AND(G11702&gt;0.885,F11702&gt;=50,D11702&lt;3)),1,0)</f>
        <v>1</v>
      </c>
      <c r="J11702" s="4">
        <f t="shared" si="730"/>
        <v>0</v>
      </c>
      <c r="K11702" s="5">
        <f t="shared" si="731"/>
        <v>0</v>
      </c>
    </row>
    <row r="11703" spans="1:11" x14ac:dyDescent="0.25">
      <c r="A11703" t="s">
        <v>129</v>
      </c>
      <c r="B11703" t="s">
        <v>73</v>
      </c>
      <c r="C11703">
        <v>1</v>
      </c>
      <c r="D11703">
        <v>8</v>
      </c>
      <c r="E11703">
        <v>31</v>
      </c>
      <c r="F11703">
        <v>60</v>
      </c>
      <c r="G11703" s="1">
        <f t="shared" si="728"/>
        <v>0.79487179487179482</v>
      </c>
      <c r="H11703" s="4">
        <f t="shared" si="729"/>
        <v>0</v>
      </c>
      <c r="I11703" s="5">
        <f>IF(OR(AND(F11703&gt;=50,G11703&gt;SUMIF(SeasonTotals!A$2:A$9,A11703,SeasonTotals!F$2:F$9)),AND(G11703&gt;0.885,F11703&gt;=50,D11703&lt;3)),1,0)</f>
        <v>0</v>
      </c>
      <c r="J11703" s="4">
        <f t="shared" si="730"/>
        <v>1</v>
      </c>
      <c r="K11703" s="5">
        <f t="shared" si="731"/>
        <v>0</v>
      </c>
    </row>
    <row r="11704" spans="1:11" x14ac:dyDescent="0.25">
      <c r="A11704" t="s">
        <v>129</v>
      </c>
      <c r="B11704" t="s">
        <v>73</v>
      </c>
      <c r="C11704">
        <v>1</v>
      </c>
      <c r="D11704">
        <v>2</v>
      </c>
      <c r="E11704">
        <v>22</v>
      </c>
      <c r="F11704">
        <v>59</v>
      </c>
      <c r="G11704" s="1">
        <f t="shared" si="728"/>
        <v>0.91666666666666663</v>
      </c>
      <c r="H11704" s="4">
        <f t="shared" si="729"/>
        <v>1</v>
      </c>
      <c r="I11704" s="5">
        <f>IF(OR(AND(F11704&gt;=50,G11704&gt;SUMIF(SeasonTotals!A$2:A$9,A11704,SeasonTotals!F$2:F$9)),AND(G11704&gt;0.885,F11704&gt;=50,D11704&lt;3)),1,0)</f>
        <v>1</v>
      </c>
      <c r="J11704" s="4">
        <f t="shared" si="730"/>
        <v>0</v>
      </c>
      <c r="K11704" s="5">
        <f t="shared" si="731"/>
        <v>0</v>
      </c>
    </row>
    <row r="11705" spans="1:11" x14ac:dyDescent="0.25">
      <c r="A11705" t="s">
        <v>129</v>
      </c>
      <c r="B11705" t="s">
        <v>73</v>
      </c>
      <c r="C11705">
        <v>1</v>
      </c>
      <c r="D11705">
        <v>2</v>
      </c>
      <c r="E11705">
        <v>31</v>
      </c>
      <c r="F11705">
        <v>60</v>
      </c>
      <c r="G11705" s="1">
        <f t="shared" si="728"/>
        <v>0.93939393939393945</v>
      </c>
      <c r="H11705" s="4">
        <f t="shared" si="729"/>
        <v>1</v>
      </c>
      <c r="I11705" s="5">
        <f>IF(OR(AND(F11705&gt;=50,G11705&gt;SUMIF(SeasonTotals!A$2:A$9,A11705,SeasonTotals!F$2:F$9)),AND(G11705&gt;0.885,F11705&gt;=50,D11705&lt;3)),1,0)</f>
        <v>1</v>
      </c>
      <c r="J11705" s="4">
        <f t="shared" si="730"/>
        <v>0</v>
      </c>
      <c r="K11705" s="5">
        <f t="shared" si="731"/>
        <v>0</v>
      </c>
    </row>
    <row r="11706" spans="1:11" x14ac:dyDescent="0.25">
      <c r="A11706" t="s">
        <v>129</v>
      </c>
      <c r="B11706" t="s">
        <v>73</v>
      </c>
      <c r="C11706">
        <v>1</v>
      </c>
      <c r="D11706">
        <v>1</v>
      </c>
      <c r="E11706">
        <v>31</v>
      </c>
      <c r="F11706">
        <v>60</v>
      </c>
      <c r="G11706" s="1">
        <f t="shared" si="728"/>
        <v>0.96875</v>
      </c>
      <c r="H11706" s="4">
        <f t="shared" si="729"/>
        <v>1</v>
      </c>
      <c r="I11706" s="5">
        <f>IF(OR(AND(F11706&gt;=50,G11706&gt;SUMIF(SeasonTotals!A$2:A$9,A11706,SeasonTotals!F$2:F$9)),AND(G11706&gt;0.885,F11706&gt;=50,D11706&lt;3)),1,0)</f>
        <v>1</v>
      </c>
      <c r="J11706" s="4">
        <f t="shared" si="730"/>
        <v>0</v>
      </c>
      <c r="K11706" s="5">
        <f t="shared" si="731"/>
        <v>0</v>
      </c>
    </row>
    <row r="11707" spans="1:11" x14ac:dyDescent="0.25">
      <c r="A11707" t="s">
        <v>129</v>
      </c>
      <c r="B11707" t="s">
        <v>73</v>
      </c>
      <c r="C11707">
        <v>1</v>
      </c>
      <c r="D11707">
        <v>5</v>
      </c>
      <c r="E11707">
        <v>50</v>
      </c>
      <c r="F11707">
        <v>64</v>
      </c>
      <c r="G11707" s="1">
        <f t="shared" si="728"/>
        <v>0.90909090909090906</v>
      </c>
      <c r="H11707" s="4">
        <f t="shared" si="729"/>
        <v>0</v>
      </c>
      <c r="I11707" s="5">
        <f>IF(OR(AND(F11707&gt;=50,G11707&gt;SUMIF(SeasonTotals!A$2:A$9,A11707,SeasonTotals!F$2:F$9)),AND(G11707&gt;0.885,F11707&gt;=50,D11707&lt;3)),1,0)</f>
        <v>0</v>
      </c>
      <c r="J11707" s="4">
        <f t="shared" si="730"/>
        <v>0</v>
      </c>
      <c r="K11707" s="5">
        <f t="shared" si="731"/>
        <v>0</v>
      </c>
    </row>
    <row r="11708" spans="1:11" x14ac:dyDescent="0.25">
      <c r="A11708" t="s">
        <v>129</v>
      </c>
      <c r="B11708" t="s">
        <v>73</v>
      </c>
      <c r="C11708">
        <v>1</v>
      </c>
      <c r="D11708">
        <v>3</v>
      </c>
      <c r="E11708">
        <v>22</v>
      </c>
      <c r="F11708">
        <v>60</v>
      </c>
      <c r="G11708" s="1">
        <f t="shared" si="728"/>
        <v>0.88</v>
      </c>
      <c r="H11708" s="4">
        <f t="shared" si="729"/>
        <v>0</v>
      </c>
      <c r="I11708" s="5">
        <f>IF(OR(AND(F11708&gt;=50,G11708&gt;SUMIF(SeasonTotals!A$2:A$9,A11708,SeasonTotals!F$2:F$9)),AND(G11708&gt;0.885,F11708&gt;=50,D11708&lt;3)),1,0)</f>
        <v>0</v>
      </c>
      <c r="J11708" s="4">
        <f t="shared" si="730"/>
        <v>0</v>
      </c>
      <c r="K11708" s="5">
        <f t="shared" si="731"/>
        <v>0</v>
      </c>
    </row>
    <row r="11709" spans="1:11" x14ac:dyDescent="0.25">
      <c r="A11709" t="s">
        <v>129</v>
      </c>
      <c r="B11709" t="s">
        <v>73</v>
      </c>
      <c r="C11709">
        <v>1</v>
      </c>
      <c r="D11709">
        <v>5</v>
      </c>
      <c r="E11709">
        <v>20</v>
      </c>
      <c r="F11709">
        <v>58</v>
      </c>
      <c r="G11709" s="1">
        <f t="shared" si="728"/>
        <v>0.8</v>
      </c>
      <c r="H11709" s="4">
        <f t="shared" si="729"/>
        <v>0</v>
      </c>
      <c r="I11709" s="5">
        <f>IF(OR(AND(F11709&gt;=50,G11709&gt;SUMIF(SeasonTotals!A$2:A$9,A11709,SeasonTotals!F$2:F$9)),AND(G11709&gt;0.885,F11709&gt;=50,D11709&lt;3)),1,0)</f>
        <v>0</v>
      </c>
      <c r="J11709" s="4">
        <f t="shared" si="730"/>
        <v>1</v>
      </c>
      <c r="K11709" s="5">
        <f t="shared" si="731"/>
        <v>0</v>
      </c>
    </row>
    <row r="11710" spans="1:11" x14ac:dyDescent="0.25">
      <c r="A11710" t="s">
        <v>129</v>
      </c>
      <c r="B11710" t="s">
        <v>73</v>
      </c>
      <c r="C11710">
        <v>1</v>
      </c>
      <c r="D11710">
        <v>0</v>
      </c>
      <c r="E11710">
        <v>33</v>
      </c>
      <c r="F11710">
        <v>60</v>
      </c>
      <c r="G11710" s="1">
        <f t="shared" si="728"/>
        <v>1</v>
      </c>
      <c r="H11710" s="4">
        <f t="shared" si="729"/>
        <v>1</v>
      </c>
      <c r="I11710" s="5">
        <f>IF(OR(AND(F11710&gt;=50,G11710&gt;SUMIF(SeasonTotals!A$2:A$9,A11710,SeasonTotals!F$2:F$9)),AND(G11710&gt;0.885,F11710&gt;=50,D11710&lt;3)),1,0)</f>
        <v>1</v>
      </c>
      <c r="J11710" s="4">
        <f t="shared" si="730"/>
        <v>0</v>
      </c>
      <c r="K11710" s="5">
        <f t="shared" si="731"/>
        <v>0</v>
      </c>
    </row>
    <row r="11711" spans="1:11" x14ac:dyDescent="0.25">
      <c r="A11711" t="s">
        <v>129</v>
      </c>
      <c r="B11711" t="s">
        <v>73</v>
      </c>
      <c r="C11711">
        <v>1</v>
      </c>
      <c r="D11711">
        <v>1</v>
      </c>
      <c r="E11711">
        <v>23</v>
      </c>
      <c r="F11711">
        <v>60</v>
      </c>
      <c r="G11711" s="1">
        <f t="shared" si="728"/>
        <v>0.95833333333333337</v>
      </c>
      <c r="H11711" s="4">
        <f t="shared" si="729"/>
        <v>1</v>
      </c>
      <c r="I11711" s="5">
        <f>IF(OR(AND(F11711&gt;=50,G11711&gt;SUMIF(SeasonTotals!A$2:A$9,A11711,SeasonTotals!F$2:F$9)),AND(G11711&gt;0.885,F11711&gt;=50,D11711&lt;3)),1,0)</f>
        <v>1</v>
      </c>
      <c r="J11711" s="4">
        <f t="shared" si="730"/>
        <v>0</v>
      </c>
      <c r="K11711" s="5">
        <f t="shared" si="731"/>
        <v>0</v>
      </c>
    </row>
    <row r="11712" spans="1:11" x14ac:dyDescent="0.25">
      <c r="A11712" t="s">
        <v>129</v>
      </c>
      <c r="B11712" t="s">
        <v>73</v>
      </c>
      <c r="C11712">
        <v>1</v>
      </c>
      <c r="D11712">
        <v>3</v>
      </c>
      <c r="E11712">
        <v>42</v>
      </c>
      <c r="F11712">
        <v>58</v>
      </c>
      <c r="G11712" s="1">
        <f t="shared" si="728"/>
        <v>0.93333333333333335</v>
      </c>
      <c r="H11712" s="4">
        <f t="shared" si="729"/>
        <v>1</v>
      </c>
      <c r="I11712" s="5">
        <f>IF(OR(AND(F11712&gt;=50,G11712&gt;SUMIF(SeasonTotals!A$2:A$9,A11712,SeasonTotals!F$2:F$9)),AND(G11712&gt;0.885,F11712&gt;=50,D11712&lt;3)),1,0)</f>
        <v>1</v>
      </c>
      <c r="J11712" s="4">
        <f t="shared" si="730"/>
        <v>0</v>
      </c>
      <c r="K11712" s="5">
        <f t="shared" si="731"/>
        <v>0</v>
      </c>
    </row>
    <row r="11713" spans="1:11" x14ac:dyDescent="0.25">
      <c r="A11713" t="s">
        <v>129</v>
      </c>
      <c r="B11713" t="s">
        <v>73</v>
      </c>
      <c r="C11713">
        <v>1</v>
      </c>
      <c r="D11713">
        <v>5</v>
      </c>
      <c r="E11713">
        <v>22</v>
      </c>
      <c r="F11713">
        <v>58</v>
      </c>
      <c r="G11713" s="1">
        <f t="shared" si="728"/>
        <v>0.81481481481481477</v>
      </c>
      <c r="H11713" s="4">
        <f t="shared" si="729"/>
        <v>0</v>
      </c>
      <c r="I11713" s="5">
        <f>IF(OR(AND(F11713&gt;=50,G11713&gt;SUMIF(SeasonTotals!A$2:A$9,A11713,SeasonTotals!F$2:F$9)),AND(G11713&gt;0.885,F11713&gt;=50,D11713&lt;3)),1,0)</f>
        <v>0</v>
      </c>
      <c r="J11713" s="4">
        <f t="shared" si="730"/>
        <v>1</v>
      </c>
      <c r="K11713" s="5">
        <f t="shared" si="731"/>
        <v>0</v>
      </c>
    </row>
    <row r="11714" spans="1:11" x14ac:dyDescent="0.25">
      <c r="A11714" t="s">
        <v>129</v>
      </c>
      <c r="B11714" t="s">
        <v>73</v>
      </c>
      <c r="C11714">
        <v>1</v>
      </c>
      <c r="D11714">
        <v>2</v>
      </c>
      <c r="E11714">
        <v>28</v>
      </c>
      <c r="F11714">
        <v>60</v>
      </c>
      <c r="G11714" s="1">
        <f t="shared" ref="G11714:G11777" si="732">E11714/MAX(1,SUM(D11714:E11714))</f>
        <v>0.93333333333333335</v>
      </c>
      <c r="H11714" s="4">
        <f t="shared" ref="H11714:H11777" si="733">IF(AND(F11714&gt;=50,OR(G11714&gt;0.913,AND(G11714&gt;0.885,D11714&lt;3))),1,0)</f>
        <v>1</v>
      </c>
      <c r="I11714" s="5">
        <f>IF(OR(AND(F11714&gt;=50,G11714&gt;SUMIF(SeasonTotals!A$2:A$9,A11714,SeasonTotals!F$2:F$9)),AND(G11714&gt;0.885,F11714&gt;=50,D11714&lt;3)),1,0)</f>
        <v>1</v>
      </c>
      <c r="J11714" s="4">
        <f t="shared" ref="J11714:J11777" si="734">IF(G11714&lt;0.85,1,0)</f>
        <v>0</v>
      </c>
      <c r="K11714" s="5">
        <f t="shared" ref="K11714:K11777" si="735">IF(F11714&lt;55,1,0)</f>
        <v>0</v>
      </c>
    </row>
    <row r="11715" spans="1:11" x14ac:dyDescent="0.25">
      <c r="A11715" t="s">
        <v>129</v>
      </c>
      <c r="B11715" t="s">
        <v>73</v>
      </c>
      <c r="C11715">
        <v>1</v>
      </c>
      <c r="D11715">
        <v>2</v>
      </c>
      <c r="E11715">
        <v>20</v>
      </c>
      <c r="F11715">
        <v>60</v>
      </c>
      <c r="G11715" s="1">
        <f t="shared" si="732"/>
        <v>0.90909090909090906</v>
      </c>
      <c r="H11715" s="4">
        <f t="shared" si="733"/>
        <v>1</v>
      </c>
      <c r="I11715" s="5">
        <f>IF(OR(AND(F11715&gt;=50,G11715&gt;SUMIF(SeasonTotals!A$2:A$9,A11715,SeasonTotals!F$2:F$9)),AND(G11715&gt;0.885,F11715&gt;=50,D11715&lt;3)),1,0)</f>
        <v>1</v>
      </c>
      <c r="J11715" s="4">
        <f t="shared" si="734"/>
        <v>0</v>
      </c>
      <c r="K11715" s="5">
        <f t="shared" si="735"/>
        <v>0</v>
      </c>
    </row>
    <row r="11716" spans="1:11" x14ac:dyDescent="0.25">
      <c r="A11716" t="s">
        <v>129</v>
      </c>
      <c r="B11716" t="s">
        <v>73</v>
      </c>
      <c r="C11716">
        <v>1</v>
      </c>
      <c r="D11716">
        <v>4</v>
      </c>
      <c r="E11716">
        <v>31</v>
      </c>
      <c r="F11716">
        <v>58</v>
      </c>
      <c r="G11716" s="1">
        <f t="shared" si="732"/>
        <v>0.88571428571428568</v>
      </c>
      <c r="H11716" s="4">
        <f t="shared" si="733"/>
        <v>0</v>
      </c>
      <c r="I11716" s="5">
        <f>IF(OR(AND(F11716&gt;=50,G11716&gt;SUMIF(SeasonTotals!A$2:A$9,A11716,SeasonTotals!F$2:F$9)),AND(G11716&gt;0.885,F11716&gt;=50,D11716&lt;3)),1,0)</f>
        <v>0</v>
      </c>
      <c r="J11716" s="4">
        <f t="shared" si="734"/>
        <v>0</v>
      </c>
      <c r="K11716" s="5">
        <f t="shared" si="735"/>
        <v>0</v>
      </c>
    </row>
    <row r="11717" spans="1:11" x14ac:dyDescent="0.25">
      <c r="A11717" t="s">
        <v>129</v>
      </c>
      <c r="B11717" t="s">
        <v>73</v>
      </c>
      <c r="C11717">
        <v>1</v>
      </c>
      <c r="D11717">
        <v>5</v>
      </c>
      <c r="E11717">
        <v>19</v>
      </c>
      <c r="F11717">
        <v>33</v>
      </c>
      <c r="G11717" s="1">
        <f t="shared" si="732"/>
        <v>0.79166666666666663</v>
      </c>
      <c r="H11717" s="4">
        <f t="shared" si="733"/>
        <v>0</v>
      </c>
      <c r="I11717" s="5">
        <f>IF(OR(AND(F11717&gt;=50,G11717&gt;SUMIF(SeasonTotals!A$2:A$9,A11717,SeasonTotals!F$2:F$9)),AND(G11717&gt;0.885,F11717&gt;=50,D11717&lt;3)),1,0)</f>
        <v>0</v>
      </c>
      <c r="J11717" s="4">
        <f t="shared" si="734"/>
        <v>1</v>
      </c>
      <c r="K11717" s="5">
        <f t="shared" si="735"/>
        <v>1</v>
      </c>
    </row>
    <row r="11718" spans="1:11" x14ac:dyDescent="0.25">
      <c r="A11718" t="s">
        <v>129</v>
      </c>
      <c r="B11718" t="s">
        <v>73</v>
      </c>
      <c r="C11718">
        <v>1</v>
      </c>
      <c r="D11718">
        <v>3</v>
      </c>
      <c r="E11718">
        <v>20</v>
      </c>
      <c r="F11718">
        <v>63</v>
      </c>
      <c r="G11718" s="1">
        <f t="shared" si="732"/>
        <v>0.86956521739130432</v>
      </c>
      <c r="H11718" s="4">
        <f t="shared" si="733"/>
        <v>0</v>
      </c>
      <c r="I11718" s="5">
        <f>IF(OR(AND(F11718&gt;=50,G11718&gt;SUMIF(SeasonTotals!A$2:A$9,A11718,SeasonTotals!F$2:F$9)),AND(G11718&gt;0.885,F11718&gt;=50,D11718&lt;3)),1,0)</f>
        <v>0</v>
      </c>
      <c r="J11718" s="4">
        <f t="shared" si="734"/>
        <v>0</v>
      </c>
      <c r="K11718" s="5">
        <f t="shared" si="735"/>
        <v>0</v>
      </c>
    </row>
    <row r="11719" spans="1:11" x14ac:dyDescent="0.25">
      <c r="A11719" t="s">
        <v>129</v>
      </c>
      <c r="B11719" t="s">
        <v>73</v>
      </c>
      <c r="C11719">
        <v>1</v>
      </c>
      <c r="D11719">
        <v>2</v>
      </c>
      <c r="E11719">
        <v>25</v>
      </c>
      <c r="F11719">
        <v>59</v>
      </c>
      <c r="G11719" s="1">
        <f t="shared" si="732"/>
        <v>0.92592592592592593</v>
      </c>
      <c r="H11719" s="4">
        <f t="shared" si="733"/>
        <v>1</v>
      </c>
      <c r="I11719" s="5">
        <f>IF(OR(AND(F11719&gt;=50,G11719&gt;SUMIF(SeasonTotals!A$2:A$9,A11719,SeasonTotals!F$2:F$9)),AND(G11719&gt;0.885,F11719&gt;=50,D11719&lt;3)),1,0)</f>
        <v>1</v>
      </c>
      <c r="J11719" s="4">
        <f t="shared" si="734"/>
        <v>0</v>
      </c>
      <c r="K11719" s="5">
        <f t="shared" si="735"/>
        <v>0</v>
      </c>
    </row>
    <row r="11720" spans="1:11" x14ac:dyDescent="0.25">
      <c r="A11720" t="s">
        <v>129</v>
      </c>
      <c r="B11720" t="s">
        <v>73</v>
      </c>
      <c r="C11720">
        <v>1</v>
      </c>
      <c r="D11720">
        <v>5</v>
      </c>
      <c r="E11720">
        <v>29</v>
      </c>
      <c r="F11720">
        <v>58</v>
      </c>
      <c r="G11720" s="1">
        <f t="shared" si="732"/>
        <v>0.8529411764705882</v>
      </c>
      <c r="H11720" s="4">
        <f t="shared" si="733"/>
        <v>0</v>
      </c>
      <c r="I11720" s="5">
        <f>IF(OR(AND(F11720&gt;=50,G11720&gt;SUMIF(SeasonTotals!A$2:A$9,A11720,SeasonTotals!F$2:F$9)),AND(G11720&gt;0.885,F11720&gt;=50,D11720&lt;3)),1,0)</f>
        <v>0</v>
      </c>
      <c r="J11720" s="4">
        <f t="shared" si="734"/>
        <v>0</v>
      </c>
      <c r="K11720" s="5">
        <f t="shared" si="735"/>
        <v>0</v>
      </c>
    </row>
    <row r="11721" spans="1:11" x14ac:dyDescent="0.25">
      <c r="A11721" t="s">
        <v>129</v>
      </c>
      <c r="B11721" t="s">
        <v>73</v>
      </c>
      <c r="C11721">
        <v>1</v>
      </c>
      <c r="D11721">
        <v>4</v>
      </c>
      <c r="E11721">
        <v>24</v>
      </c>
      <c r="F11721">
        <v>58</v>
      </c>
      <c r="G11721" s="1">
        <f t="shared" si="732"/>
        <v>0.8571428571428571</v>
      </c>
      <c r="H11721" s="4">
        <f t="shared" si="733"/>
        <v>0</v>
      </c>
      <c r="I11721" s="5">
        <f>IF(OR(AND(F11721&gt;=50,G11721&gt;SUMIF(SeasonTotals!A$2:A$9,A11721,SeasonTotals!F$2:F$9)),AND(G11721&gt;0.885,F11721&gt;=50,D11721&lt;3)),1,0)</f>
        <v>0</v>
      </c>
      <c r="J11721" s="4">
        <f t="shared" si="734"/>
        <v>0</v>
      </c>
      <c r="K11721" s="5">
        <f t="shared" si="735"/>
        <v>0</v>
      </c>
    </row>
    <row r="11722" spans="1:11" x14ac:dyDescent="0.25">
      <c r="A11722" t="s">
        <v>129</v>
      </c>
      <c r="B11722" t="s">
        <v>73</v>
      </c>
      <c r="C11722">
        <v>1</v>
      </c>
      <c r="D11722">
        <v>3</v>
      </c>
      <c r="E11722">
        <v>36</v>
      </c>
      <c r="F11722">
        <v>61</v>
      </c>
      <c r="G11722" s="1">
        <f t="shared" si="732"/>
        <v>0.92307692307692313</v>
      </c>
      <c r="H11722" s="4">
        <f t="shared" si="733"/>
        <v>1</v>
      </c>
      <c r="I11722" s="5">
        <f>IF(OR(AND(F11722&gt;=50,G11722&gt;SUMIF(SeasonTotals!A$2:A$9,A11722,SeasonTotals!F$2:F$9)),AND(G11722&gt;0.885,F11722&gt;=50,D11722&lt;3)),1,0)</f>
        <v>1</v>
      </c>
      <c r="J11722" s="4">
        <f t="shared" si="734"/>
        <v>0</v>
      </c>
      <c r="K11722" s="5">
        <f t="shared" si="735"/>
        <v>0</v>
      </c>
    </row>
    <row r="11723" spans="1:11" x14ac:dyDescent="0.25">
      <c r="A11723" t="s">
        <v>129</v>
      </c>
      <c r="B11723" t="s">
        <v>73</v>
      </c>
      <c r="C11723">
        <v>1</v>
      </c>
      <c r="D11723">
        <v>4</v>
      </c>
      <c r="E11723">
        <v>34</v>
      </c>
      <c r="F11723">
        <v>63</v>
      </c>
      <c r="G11723" s="1">
        <f t="shared" si="732"/>
        <v>0.89473684210526316</v>
      </c>
      <c r="H11723" s="4">
        <f t="shared" si="733"/>
        <v>0</v>
      </c>
      <c r="I11723" s="5">
        <f>IF(OR(AND(F11723&gt;=50,G11723&gt;SUMIF(SeasonTotals!A$2:A$9,A11723,SeasonTotals!F$2:F$9)),AND(G11723&gt;0.885,F11723&gt;=50,D11723&lt;3)),1,0)</f>
        <v>0</v>
      </c>
      <c r="J11723" s="4">
        <f t="shared" si="734"/>
        <v>0</v>
      </c>
      <c r="K11723" s="5">
        <f t="shared" si="735"/>
        <v>0</v>
      </c>
    </row>
    <row r="11724" spans="1:11" x14ac:dyDescent="0.25">
      <c r="A11724" t="s">
        <v>129</v>
      </c>
      <c r="B11724" t="s">
        <v>73</v>
      </c>
      <c r="C11724">
        <v>1</v>
      </c>
      <c r="D11724">
        <v>4</v>
      </c>
      <c r="E11724">
        <v>21</v>
      </c>
      <c r="F11724">
        <v>60</v>
      </c>
      <c r="G11724" s="1">
        <f t="shared" si="732"/>
        <v>0.84</v>
      </c>
      <c r="H11724" s="4">
        <f t="shared" si="733"/>
        <v>0</v>
      </c>
      <c r="I11724" s="5">
        <f>IF(OR(AND(F11724&gt;=50,G11724&gt;SUMIF(SeasonTotals!A$2:A$9,A11724,SeasonTotals!F$2:F$9)),AND(G11724&gt;0.885,F11724&gt;=50,D11724&lt;3)),1,0)</f>
        <v>0</v>
      </c>
      <c r="J11724" s="4">
        <f t="shared" si="734"/>
        <v>1</v>
      </c>
      <c r="K11724" s="5">
        <f t="shared" si="735"/>
        <v>0</v>
      </c>
    </row>
    <row r="11725" spans="1:11" x14ac:dyDescent="0.25">
      <c r="A11725" t="s">
        <v>129</v>
      </c>
      <c r="B11725" t="s">
        <v>104</v>
      </c>
      <c r="C11725">
        <v>1</v>
      </c>
      <c r="D11725">
        <v>2</v>
      </c>
      <c r="E11725">
        <v>32</v>
      </c>
      <c r="F11725">
        <v>60</v>
      </c>
      <c r="G11725" s="1">
        <f t="shared" si="732"/>
        <v>0.94117647058823528</v>
      </c>
      <c r="H11725" s="4">
        <f t="shared" si="733"/>
        <v>1</v>
      </c>
      <c r="I11725" s="5">
        <f>IF(OR(AND(F11725&gt;=50,G11725&gt;SUMIF(SeasonTotals!A$2:A$9,A11725,SeasonTotals!F$2:F$9)),AND(G11725&gt;0.885,F11725&gt;=50,D11725&lt;3)),1,0)</f>
        <v>1</v>
      </c>
      <c r="J11725" s="4">
        <f t="shared" si="734"/>
        <v>0</v>
      </c>
      <c r="K11725" s="5">
        <f t="shared" si="735"/>
        <v>0</v>
      </c>
    </row>
    <row r="11726" spans="1:11" x14ac:dyDescent="0.25">
      <c r="A11726" t="s">
        <v>129</v>
      </c>
      <c r="B11726" t="s">
        <v>104</v>
      </c>
      <c r="C11726">
        <v>1</v>
      </c>
      <c r="D11726">
        <v>2</v>
      </c>
      <c r="E11726">
        <v>31</v>
      </c>
      <c r="F11726">
        <v>60</v>
      </c>
      <c r="G11726" s="1">
        <f t="shared" si="732"/>
        <v>0.93939393939393945</v>
      </c>
      <c r="H11726" s="4">
        <f t="shared" si="733"/>
        <v>1</v>
      </c>
      <c r="I11726" s="5">
        <f>IF(OR(AND(F11726&gt;=50,G11726&gt;SUMIF(SeasonTotals!A$2:A$9,A11726,SeasonTotals!F$2:F$9)),AND(G11726&gt;0.885,F11726&gt;=50,D11726&lt;3)),1,0)</f>
        <v>1</v>
      </c>
      <c r="J11726" s="4">
        <f t="shared" si="734"/>
        <v>0</v>
      </c>
      <c r="K11726" s="5">
        <f t="shared" si="735"/>
        <v>0</v>
      </c>
    </row>
    <row r="11727" spans="1:11" x14ac:dyDescent="0.25">
      <c r="A11727" t="s">
        <v>129</v>
      </c>
      <c r="B11727" t="s">
        <v>104</v>
      </c>
      <c r="C11727">
        <v>1</v>
      </c>
      <c r="D11727">
        <v>4</v>
      </c>
      <c r="E11727">
        <v>26</v>
      </c>
      <c r="F11727">
        <v>59</v>
      </c>
      <c r="G11727" s="1">
        <f t="shared" si="732"/>
        <v>0.8666666666666667</v>
      </c>
      <c r="H11727" s="4">
        <f t="shared" si="733"/>
        <v>0</v>
      </c>
      <c r="I11727" s="5">
        <f>IF(OR(AND(F11727&gt;=50,G11727&gt;SUMIF(SeasonTotals!A$2:A$9,A11727,SeasonTotals!F$2:F$9)),AND(G11727&gt;0.885,F11727&gt;=50,D11727&lt;3)),1,0)</f>
        <v>0</v>
      </c>
      <c r="J11727" s="4">
        <f t="shared" si="734"/>
        <v>0</v>
      </c>
      <c r="K11727" s="5">
        <f t="shared" si="735"/>
        <v>0</v>
      </c>
    </row>
    <row r="11728" spans="1:11" x14ac:dyDescent="0.25">
      <c r="A11728" t="s">
        <v>129</v>
      </c>
      <c r="B11728" t="s">
        <v>104</v>
      </c>
      <c r="C11728">
        <v>1</v>
      </c>
      <c r="D11728">
        <v>2</v>
      </c>
      <c r="E11728">
        <v>39</v>
      </c>
      <c r="F11728">
        <v>65</v>
      </c>
      <c r="G11728" s="1">
        <f t="shared" si="732"/>
        <v>0.95121951219512191</v>
      </c>
      <c r="H11728" s="4">
        <f t="shared" si="733"/>
        <v>1</v>
      </c>
      <c r="I11728" s="5">
        <f>IF(OR(AND(F11728&gt;=50,G11728&gt;SUMIF(SeasonTotals!A$2:A$9,A11728,SeasonTotals!F$2:F$9)),AND(G11728&gt;0.885,F11728&gt;=50,D11728&lt;3)),1,0)</f>
        <v>1</v>
      </c>
      <c r="J11728" s="4">
        <f t="shared" si="734"/>
        <v>0</v>
      </c>
      <c r="K11728" s="5">
        <f t="shared" si="735"/>
        <v>0</v>
      </c>
    </row>
    <row r="11729" spans="1:11" x14ac:dyDescent="0.25">
      <c r="A11729" t="s">
        <v>129</v>
      </c>
      <c r="B11729" t="s">
        <v>104</v>
      </c>
      <c r="C11729">
        <v>1</v>
      </c>
      <c r="D11729">
        <v>2</v>
      </c>
      <c r="E11729">
        <v>22</v>
      </c>
      <c r="F11729">
        <v>59</v>
      </c>
      <c r="G11729" s="1">
        <f t="shared" si="732"/>
        <v>0.91666666666666663</v>
      </c>
      <c r="H11729" s="4">
        <f t="shared" si="733"/>
        <v>1</v>
      </c>
      <c r="I11729" s="5">
        <f>IF(OR(AND(F11729&gt;=50,G11729&gt;SUMIF(SeasonTotals!A$2:A$9,A11729,SeasonTotals!F$2:F$9)),AND(G11729&gt;0.885,F11729&gt;=50,D11729&lt;3)),1,0)</f>
        <v>1</v>
      </c>
      <c r="J11729" s="4">
        <f t="shared" si="734"/>
        <v>0</v>
      </c>
      <c r="K11729" s="5">
        <f t="shared" si="735"/>
        <v>0</v>
      </c>
    </row>
    <row r="11730" spans="1:11" x14ac:dyDescent="0.25">
      <c r="A11730" t="s">
        <v>129</v>
      </c>
      <c r="B11730" t="s">
        <v>104</v>
      </c>
      <c r="C11730">
        <v>1</v>
      </c>
      <c r="D11730">
        <v>4</v>
      </c>
      <c r="E11730">
        <v>12</v>
      </c>
      <c r="F11730">
        <v>20</v>
      </c>
      <c r="G11730" s="1">
        <f t="shared" si="732"/>
        <v>0.75</v>
      </c>
      <c r="H11730" s="4">
        <f t="shared" si="733"/>
        <v>0</v>
      </c>
      <c r="I11730" s="5">
        <f>IF(OR(AND(F11730&gt;=50,G11730&gt;SUMIF(SeasonTotals!A$2:A$9,A11730,SeasonTotals!F$2:F$9)),AND(G11730&gt;0.885,F11730&gt;=50,D11730&lt;3)),1,0)</f>
        <v>0</v>
      </c>
      <c r="J11730" s="4">
        <f t="shared" si="734"/>
        <v>1</v>
      </c>
      <c r="K11730" s="5">
        <f t="shared" si="735"/>
        <v>1</v>
      </c>
    </row>
    <row r="11731" spans="1:11" x14ac:dyDescent="0.25">
      <c r="A11731" t="s">
        <v>129</v>
      </c>
      <c r="B11731" t="s">
        <v>104</v>
      </c>
      <c r="C11731">
        <v>1</v>
      </c>
      <c r="D11731">
        <v>0</v>
      </c>
      <c r="E11731">
        <v>33</v>
      </c>
      <c r="F11731">
        <v>60</v>
      </c>
      <c r="G11731" s="1">
        <f t="shared" si="732"/>
        <v>1</v>
      </c>
      <c r="H11731" s="4">
        <f t="shared" si="733"/>
        <v>1</v>
      </c>
      <c r="I11731" s="5">
        <f>IF(OR(AND(F11731&gt;=50,G11731&gt;SUMIF(SeasonTotals!A$2:A$9,A11731,SeasonTotals!F$2:F$9)),AND(G11731&gt;0.885,F11731&gt;=50,D11731&lt;3)),1,0)</f>
        <v>1</v>
      </c>
      <c r="J11731" s="4">
        <f t="shared" si="734"/>
        <v>0</v>
      </c>
      <c r="K11731" s="5">
        <f t="shared" si="735"/>
        <v>0</v>
      </c>
    </row>
    <row r="11732" spans="1:11" x14ac:dyDescent="0.25">
      <c r="A11732" t="s">
        <v>129</v>
      </c>
      <c r="B11732" t="s">
        <v>104</v>
      </c>
      <c r="C11732">
        <v>1</v>
      </c>
      <c r="D11732">
        <v>2</v>
      </c>
      <c r="E11732">
        <v>33</v>
      </c>
      <c r="F11732">
        <v>59</v>
      </c>
      <c r="G11732" s="1">
        <f t="shared" si="732"/>
        <v>0.94285714285714284</v>
      </c>
      <c r="H11732" s="4">
        <f t="shared" si="733"/>
        <v>1</v>
      </c>
      <c r="I11732" s="5">
        <f>IF(OR(AND(F11732&gt;=50,G11732&gt;SUMIF(SeasonTotals!A$2:A$9,A11732,SeasonTotals!F$2:F$9)),AND(G11732&gt;0.885,F11732&gt;=50,D11732&lt;3)),1,0)</f>
        <v>1</v>
      </c>
      <c r="J11732" s="4">
        <f t="shared" si="734"/>
        <v>0</v>
      </c>
      <c r="K11732" s="5">
        <f t="shared" si="735"/>
        <v>0</v>
      </c>
    </row>
    <row r="11733" spans="1:11" x14ac:dyDescent="0.25">
      <c r="A11733" t="s">
        <v>129</v>
      </c>
      <c r="B11733" t="s">
        <v>104</v>
      </c>
      <c r="C11733">
        <v>1</v>
      </c>
      <c r="D11733">
        <v>3</v>
      </c>
      <c r="E11733">
        <v>29</v>
      </c>
      <c r="F11733">
        <v>60</v>
      </c>
      <c r="G11733" s="1">
        <f t="shared" si="732"/>
        <v>0.90625</v>
      </c>
      <c r="H11733" s="4">
        <f t="shared" si="733"/>
        <v>0</v>
      </c>
      <c r="I11733" s="5">
        <f>IF(OR(AND(F11733&gt;=50,G11733&gt;SUMIF(SeasonTotals!A$2:A$9,A11733,SeasonTotals!F$2:F$9)),AND(G11733&gt;0.885,F11733&gt;=50,D11733&lt;3)),1,0)</f>
        <v>0</v>
      </c>
      <c r="J11733" s="4">
        <f t="shared" si="734"/>
        <v>0</v>
      </c>
      <c r="K11733" s="5">
        <f t="shared" si="735"/>
        <v>0</v>
      </c>
    </row>
    <row r="11734" spans="1:11" x14ac:dyDescent="0.25">
      <c r="A11734" t="s">
        <v>129</v>
      </c>
      <c r="B11734" t="s">
        <v>104</v>
      </c>
      <c r="C11734">
        <v>1</v>
      </c>
      <c r="D11734">
        <v>0</v>
      </c>
      <c r="E11734">
        <v>20</v>
      </c>
      <c r="F11734">
        <v>60</v>
      </c>
      <c r="G11734" s="1">
        <f t="shared" si="732"/>
        <v>1</v>
      </c>
      <c r="H11734" s="4">
        <f t="shared" si="733"/>
        <v>1</v>
      </c>
      <c r="I11734" s="5">
        <f>IF(OR(AND(F11734&gt;=50,G11734&gt;SUMIF(SeasonTotals!A$2:A$9,A11734,SeasonTotals!F$2:F$9)),AND(G11734&gt;0.885,F11734&gt;=50,D11734&lt;3)),1,0)</f>
        <v>1</v>
      </c>
      <c r="J11734" s="4">
        <f t="shared" si="734"/>
        <v>0</v>
      </c>
      <c r="K11734" s="5">
        <f t="shared" si="735"/>
        <v>0</v>
      </c>
    </row>
    <row r="11735" spans="1:11" x14ac:dyDescent="0.25">
      <c r="A11735" t="s">
        <v>129</v>
      </c>
      <c r="B11735" t="s">
        <v>104</v>
      </c>
      <c r="C11735">
        <v>1</v>
      </c>
      <c r="D11735">
        <v>5</v>
      </c>
      <c r="E11735">
        <v>30</v>
      </c>
      <c r="F11735">
        <v>62</v>
      </c>
      <c r="G11735" s="1">
        <f t="shared" si="732"/>
        <v>0.8571428571428571</v>
      </c>
      <c r="H11735" s="4">
        <f t="shared" si="733"/>
        <v>0</v>
      </c>
      <c r="I11735" s="5">
        <f>IF(OR(AND(F11735&gt;=50,G11735&gt;SUMIF(SeasonTotals!A$2:A$9,A11735,SeasonTotals!F$2:F$9)),AND(G11735&gt;0.885,F11735&gt;=50,D11735&lt;3)),1,0)</f>
        <v>0</v>
      </c>
      <c r="J11735" s="4">
        <f t="shared" si="734"/>
        <v>0</v>
      </c>
      <c r="K11735" s="5">
        <f t="shared" si="735"/>
        <v>0</v>
      </c>
    </row>
    <row r="11736" spans="1:11" x14ac:dyDescent="0.25">
      <c r="A11736" t="s">
        <v>129</v>
      </c>
      <c r="B11736" t="s">
        <v>104</v>
      </c>
      <c r="C11736">
        <v>1</v>
      </c>
      <c r="D11736">
        <v>0</v>
      </c>
      <c r="E11736">
        <v>35</v>
      </c>
      <c r="F11736">
        <v>60</v>
      </c>
      <c r="G11736" s="1">
        <f t="shared" si="732"/>
        <v>1</v>
      </c>
      <c r="H11736" s="4">
        <f t="shared" si="733"/>
        <v>1</v>
      </c>
      <c r="I11736" s="5">
        <f>IF(OR(AND(F11736&gt;=50,G11736&gt;SUMIF(SeasonTotals!A$2:A$9,A11736,SeasonTotals!F$2:F$9)),AND(G11736&gt;0.885,F11736&gt;=50,D11736&lt;3)),1,0)</f>
        <v>1</v>
      </c>
      <c r="J11736" s="4">
        <f t="shared" si="734"/>
        <v>0</v>
      </c>
      <c r="K11736" s="5">
        <f t="shared" si="735"/>
        <v>0</v>
      </c>
    </row>
    <row r="11737" spans="1:11" x14ac:dyDescent="0.25">
      <c r="A11737" t="s">
        <v>129</v>
      </c>
      <c r="B11737" t="s">
        <v>104</v>
      </c>
      <c r="C11737">
        <v>1</v>
      </c>
      <c r="D11737">
        <v>3</v>
      </c>
      <c r="E11737">
        <v>35</v>
      </c>
      <c r="F11737">
        <v>63</v>
      </c>
      <c r="G11737" s="1">
        <f t="shared" si="732"/>
        <v>0.92105263157894735</v>
      </c>
      <c r="H11737" s="4">
        <f t="shared" si="733"/>
        <v>1</v>
      </c>
      <c r="I11737" s="5">
        <f>IF(OR(AND(F11737&gt;=50,G11737&gt;SUMIF(SeasonTotals!A$2:A$9,A11737,SeasonTotals!F$2:F$9)),AND(G11737&gt;0.885,F11737&gt;=50,D11737&lt;3)),1,0)</f>
        <v>1</v>
      </c>
      <c r="J11737" s="4">
        <f t="shared" si="734"/>
        <v>0</v>
      </c>
      <c r="K11737" s="5">
        <f t="shared" si="735"/>
        <v>0</v>
      </c>
    </row>
    <row r="11738" spans="1:11" x14ac:dyDescent="0.25">
      <c r="A11738" t="s">
        <v>129</v>
      </c>
      <c r="B11738" t="s">
        <v>104</v>
      </c>
      <c r="C11738">
        <v>1</v>
      </c>
      <c r="D11738">
        <v>2</v>
      </c>
      <c r="E11738">
        <v>31</v>
      </c>
      <c r="F11738">
        <v>60</v>
      </c>
      <c r="G11738" s="1">
        <f t="shared" si="732"/>
        <v>0.93939393939393945</v>
      </c>
      <c r="H11738" s="4">
        <f t="shared" si="733"/>
        <v>1</v>
      </c>
      <c r="I11738" s="5">
        <f>IF(OR(AND(F11738&gt;=50,G11738&gt;SUMIF(SeasonTotals!A$2:A$9,A11738,SeasonTotals!F$2:F$9)),AND(G11738&gt;0.885,F11738&gt;=50,D11738&lt;3)),1,0)</f>
        <v>1</v>
      </c>
      <c r="J11738" s="4">
        <f t="shared" si="734"/>
        <v>0</v>
      </c>
      <c r="K11738" s="5">
        <f t="shared" si="735"/>
        <v>0</v>
      </c>
    </row>
    <row r="11739" spans="1:11" x14ac:dyDescent="0.25">
      <c r="A11739" t="s">
        <v>129</v>
      </c>
      <c r="B11739" t="s">
        <v>104</v>
      </c>
      <c r="C11739">
        <v>1</v>
      </c>
      <c r="D11739">
        <v>2</v>
      </c>
      <c r="E11739">
        <v>23</v>
      </c>
      <c r="F11739">
        <v>63</v>
      </c>
      <c r="G11739" s="1">
        <f t="shared" si="732"/>
        <v>0.92</v>
      </c>
      <c r="H11739" s="4">
        <f t="shared" si="733"/>
        <v>1</v>
      </c>
      <c r="I11739" s="5">
        <f>IF(OR(AND(F11739&gt;=50,G11739&gt;SUMIF(SeasonTotals!A$2:A$9,A11739,SeasonTotals!F$2:F$9)),AND(G11739&gt;0.885,F11739&gt;=50,D11739&lt;3)),1,0)</f>
        <v>1</v>
      </c>
      <c r="J11739" s="4">
        <f t="shared" si="734"/>
        <v>0</v>
      </c>
      <c r="K11739" s="5">
        <f t="shared" si="735"/>
        <v>0</v>
      </c>
    </row>
    <row r="11740" spans="1:11" x14ac:dyDescent="0.25">
      <c r="A11740" t="s">
        <v>129</v>
      </c>
      <c r="B11740" t="s">
        <v>104</v>
      </c>
      <c r="C11740">
        <v>1</v>
      </c>
      <c r="D11740">
        <v>1</v>
      </c>
      <c r="E11740">
        <v>39</v>
      </c>
      <c r="F11740">
        <v>60</v>
      </c>
      <c r="G11740" s="1">
        <f t="shared" si="732"/>
        <v>0.97499999999999998</v>
      </c>
      <c r="H11740" s="4">
        <f t="shared" si="733"/>
        <v>1</v>
      </c>
      <c r="I11740" s="5">
        <f>IF(OR(AND(F11740&gt;=50,G11740&gt;SUMIF(SeasonTotals!A$2:A$9,A11740,SeasonTotals!F$2:F$9)),AND(G11740&gt;0.885,F11740&gt;=50,D11740&lt;3)),1,0)</f>
        <v>1</v>
      </c>
      <c r="J11740" s="4">
        <f t="shared" si="734"/>
        <v>0</v>
      </c>
      <c r="K11740" s="5">
        <f t="shared" si="735"/>
        <v>0</v>
      </c>
    </row>
    <row r="11741" spans="1:11" x14ac:dyDescent="0.25">
      <c r="A11741" t="s">
        <v>129</v>
      </c>
      <c r="B11741" t="s">
        <v>104</v>
      </c>
      <c r="C11741">
        <v>1</v>
      </c>
      <c r="D11741">
        <v>1</v>
      </c>
      <c r="E11741">
        <v>38</v>
      </c>
      <c r="F11741">
        <v>60</v>
      </c>
      <c r="G11741" s="1">
        <f t="shared" si="732"/>
        <v>0.97435897435897434</v>
      </c>
      <c r="H11741" s="4">
        <f t="shared" si="733"/>
        <v>1</v>
      </c>
      <c r="I11741" s="5">
        <f>IF(OR(AND(F11741&gt;=50,G11741&gt;SUMIF(SeasonTotals!A$2:A$9,A11741,SeasonTotals!F$2:F$9)),AND(G11741&gt;0.885,F11741&gt;=50,D11741&lt;3)),1,0)</f>
        <v>1</v>
      </c>
      <c r="J11741" s="4">
        <f t="shared" si="734"/>
        <v>0</v>
      </c>
      <c r="K11741" s="5">
        <f t="shared" si="735"/>
        <v>0</v>
      </c>
    </row>
    <row r="11742" spans="1:11" x14ac:dyDescent="0.25">
      <c r="A11742" t="s">
        <v>129</v>
      </c>
      <c r="B11742" t="s">
        <v>104</v>
      </c>
      <c r="C11742">
        <v>1</v>
      </c>
      <c r="D11742">
        <v>4</v>
      </c>
      <c r="E11742">
        <v>25</v>
      </c>
      <c r="F11742">
        <v>63</v>
      </c>
      <c r="G11742" s="1">
        <f t="shared" si="732"/>
        <v>0.86206896551724133</v>
      </c>
      <c r="H11742" s="4">
        <f t="shared" si="733"/>
        <v>0</v>
      </c>
      <c r="I11742" s="5">
        <f>IF(OR(AND(F11742&gt;=50,G11742&gt;SUMIF(SeasonTotals!A$2:A$9,A11742,SeasonTotals!F$2:F$9)),AND(G11742&gt;0.885,F11742&gt;=50,D11742&lt;3)),1,0)</f>
        <v>0</v>
      </c>
      <c r="J11742" s="4">
        <f t="shared" si="734"/>
        <v>0</v>
      </c>
      <c r="K11742" s="5">
        <f t="shared" si="735"/>
        <v>0</v>
      </c>
    </row>
    <row r="11743" spans="1:11" x14ac:dyDescent="0.25">
      <c r="A11743" t="s">
        <v>129</v>
      </c>
      <c r="B11743" t="s">
        <v>104</v>
      </c>
      <c r="C11743">
        <v>1</v>
      </c>
      <c r="D11743">
        <v>3</v>
      </c>
      <c r="E11743">
        <v>10</v>
      </c>
      <c r="F11743">
        <v>20</v>
      </c>
      <c r="G11743" s="1">
        <f t="shared" si="732"/>
        <v>0.76923076923076927</v>
      </c>
      <c r="H11743" s="4">
        <f t="shared" si="733"/>
        <v>0</v>
      </c>
      <c r="I11743" s="5">
        <f>IF(OR(AND(F11743&gt;=50,G11743&gt;SUMIF(SeasonTotals!A$2:A$9,A11743,SeasonTotals!F$2:F$9)),AND(G11743&gt;0.885,F11743&gt;=50,D11743&lt;3)),1,0)</f>
        <v>0</v>
      </c>
      <c r="J11743" s="4">
        <f t="shared" si="734"/>
        <v>1</v>
      </c>
      <c r="K11743" s="5">
        <f t="shared" si="735"/>
        <v>1</v>
      </c>
    </row>
    <row r="11744" spans="1:11" x14ac:dyDescent="0.25">
      <c r="A11744" t="s">
        <v>129</v>
      </c>
      <c r="B11744" t="s">
        <v>104</v>
      </c>
      <c r="C11744">
        <v>1</v>
      </c>
      <c r="D11744">
        <v>3</v>
      </c>
      <c r="E11744">
        <v>27</v>
      </c>
      <c r="F11744">
        <v>59</v>
      </c>
      <c r="G11744" s="1">
        <f t="shared" si="732"/>
        <v>0.9</v>
      </c>
      <c r="H11744" s="4">
        <f t="shared" si="733"/>
        <v>0</v>
      </c>
      <c r="I11744" s="5">
        <f>IF(OR(AND(F11744&gt;=50,G11744&gt;SUMIF(SeasonTotals!A$2:A$9,A11744,SeasonTotals!F$2:F$9)),AND(G11744&gt;0.885,F11744&gt;=50,D11744&lt;3)),1,0)</f>
        <v>0</v>
      </c>
      <c r="J11744" s="4">
        <f t="shared" si="734"/>
        <v>0</v>
      </c>
      <c r="K11744" s="5">
        <f t="shared" si="735"/>
        <v>0</v>
      </c>
    </row>
    <row r="11745" spans="1:11" x14ac:dyDescent="0.25">
      <c r="A11745" t="s">
        <v>129</v>
      </c>
      <c r="B11745" t="s">
        <v>104</v>
      </c>
      <c r="C11745">
        <v>1</v>
      </c>
      <c r="D11745">
        <v>4</v>
      </c>
      <c r="E11745">
        <v>33</v>
      </c>
      <c r="F11745">
        <v>60</v>
      </c>
      <c r="G11745" s="1">
        <f t="shared" si="732"/>
        <v>0.89189189189189189</v>
      </c>
      <c r="H11745" s="4">
        <f t="shared" si="733"/>
        <v>0</v>
      </c>
      <c r="I11745" s="5">
        <f>IF(OR(AND(F11745&gt;=50,G11745&gt;SUMIF(SeasonTotals!A$2:A$9,A11745,SeasonTotals!F$2:F$9)),AND(G11745&gt;0.885,F11745&gt;=50,D11745&lt;3)),1,0)</f>
        <v>0</v>
      </c>
      <c r="J11745" s="4">
        <f t="shared" si="734"/>
        <v>0</v>
      </c>
      <c r="K11745" s="5">
        <f t="shared" si="735"/>
        <v>0</v>
      </c>
    </row>
    <row r="11746" spans="1:11" x14ac:dyDescent="0.25">
      <c r="A11746" t="s">
        <v>129</v>
      </c>
      <c r="B11746" t="s">
        <v>104</v>
      </c>
      <c r="C11746">
        <v>1</v>
      </c>
      <c r="D11746">
        <v>1</v>
      </c>
      <c r="E11746">
        <v>28</v>
      </c>
      <c r="F11746">
        <v>59</v>
      </c>
      <c r="G11746" s="1">
        <f t="shared" si="732"/>
        <v>0.96551724137931039</v>
      </c>
      <c r="H11746" s="4">
        <f t="shared" si="733"/>
        <v>1</v>
      </c>
      <c r="I11746" s="5">
        <f>IF(OR(AND(F11746&gt;=50,G11746&gt;SUMIF(SeasonTotals!A$2:A$9,A11746,SeasonTotals!F$2:F$9)),AND(G11746&gt;0.885,F11746&gt;=50,D11746&lt;3)),1,0)</f>
        <v>1</v>
      </c>
      <c r="J11746" s="4">
        <f t="shared" si="734"/>
        <v>0</v>
      </c>
      <c r="K11746" s="5">
        <f t="shared" si="735"/>
        <v>0</v>
      </c>
    </row>
    <row r="11747" spans="1:11" x14ac:dyDescent="0.25">
      <c r="A11747" t="s">
        <v>129</v>
      </c>
      <c r="B11747" t="s">
        <v>104</v>
      </c>
      <c r="C11747">
        <v>1</v>
      </c>
      <c r="D11747">
        <v>5</v>
      </c>
      <c r="E11747">
        <v>13</v>
      </c>
      <c r="F11747">
        <v>30</v>
      </c>
      <c r="G11747" s="1">
        <f t="shared" si="732"/>
        <v>0.72222222222222221</v>
      </c>
      <c r="H11747" s="4">
        <f t="shared" si="733"/>
        <v>0</v>
      </c>
      <c r="I11747" s="5">
        <f>IF(OR(AND(F11747&gt;=50,G11747&gt;SUMIF(SeasonTotals!A$2:A$9,A11747,SeasonTotals!F$2:F$9)),AND(G11747&gt;0.885,F11747&gt;=50,D11747&lt;3)),1,0)</f>
        <v>0</v>
      </c>
      <c r="J11747" s="4">
        <f t="shared" si="734"/>
        <v>1</v>
      </c>
      <c r="K11747" s="5">
        <f t="shared" si="735"/>
        <v>1</v>
      </c>
    </row>
    <row r="11748" spans="1:11" x14ac:dyDescent="0.25">
      <c r="A11748" t="s">
        <v>129</v>
      </c>
      <c r="B11748" t="s">
        <v>104</v>
      </c>
      <c r="C11748">
        <v>1</v>
      </c>
      <c r="D11748">
        <v>3</v>
      </c>
      <c r="E11748">
        <v>32</v>
      </c>
      <c r="F11748">
        <v>59</v>
      </c>
      <c r="G11748" s="1">
        <f t="shared" si="732"/>
        <v>0.91428571428571426</v>
      </c>
      <c r="H11748" s="4">
        <f t="shared" si="733"/>
        <v>1</v>
      </c>
      <c r="I11748" s="5">
        <f>IF(OR(AND(F11748&gt;=50,G11748&gt;SUMIF(SeasonTotals!A$2:A$9,A11748,SeasonTotals!F$2:F$9)),AND(G11748&gt;0.885,F11748&gt;=50,D11748&lt;3)),1,0)</f>
        <v>1</v>
      </c>
      <c r="J11748" s="4">
        <f t="shared" si="734"/>
        <v>0</v>
      </c>
      <c r="K11748" s="5">
        <f t="shared" si="735"/>
        <v>0</v>
      </c>
    </row>
    <row r="11749" spans="1:11" x14ac:dyDescent="0.25">
      <c r="A11749" t="s">
        <v>129</v>
      </c>
      <c r="B11749" t="s">
        <v>104</v>
      </c>
      <c r="C11749">
        <v>1</v>
      </c>
      <c r="D11749">
        <v>3</v>
      </c>
      <c r="E11749">
        <v>21</v>
      </c>
      <c r="F11749">
        <v>60</v>
      </c>
      <c r="G11749" s="1">
        <f t="shared" si="732"/>
        <v>0.875</v>
      </c>
      <c r="H11749" s="4">
        <f t="shared" si="733"/>
        <v>0</v>
      </c>
      <c r="I11749" s="5">
        <f>IF(OR(AND(F11749&gt;=50,G11749&gt;SUMIF(SeasonTotals!A$2:A$9,A11749,SeasonTotals!F$2:F$9)),AND(G11749&gt;0.885,F11749&gt;=50,D11749&lt;3)),1,0)</f>
        <v>0</v>
      </c>
      <c r="J11749" s="4">
        <f t="shared" si="734"/>
        <v>0</v>
      </c>
      <c r="K11749" s="5">
        <f t="shared" si="735"/>
        <v>0</v>
      </c>
    </row>
    <row r="11750" spans="1:11" x14ac:dyDescent="0.25">
      <c r="A11750" t="s">
        <v>129</v>
      </c>
      <c r="B11750" t="s">
        <v>104</v>
      </c>
      <c r="C11750">
        <v>1</v>
      </c>
      <c r="D11750">
        <v>2</v>
      </c>
      <c r="E11750">
        <v>15</v>
      </c>
      <c r="F11750">
        <v>59</v>
      </c>
      <c r="G11750" s="1">
        <f t="shared" si="732"/>
        <v>0.88235294117647056</v>
      </c>
      <c r="H11750" s="4">
        <f t="shared" si="733"/>
        <v>0</v>
      </c>
      <c r="I11750" s="5">
        <f>IF(OR(AND(F11750&gt;=50,G11750&gt;SUMIF(SeasonTotals!A$2:A$9,A11750,SeasonTotals!F$2:F$9)),AND(G11750&gt;0.885,F11750&gt;=50,D11750&lt;3)),1,0)</f>
        <v>0</v>
      </c>
      <c r="J11750" s="4">
        <f t="shared" si="734"/>
        <v>0</v>
      </c>
      <c r="K11750" s="5">
        <f t="shared" si="735"/>
        <v>0</v>
      </c>
    </row>
    <row r="11751" spans="1:11" x14ac:dyDescent="0.25">
      <c r="A11751" t="s">
        <v>129</v>
      </c>
      <c r="B11751" t="s">
        <v>104</v>
      </c>
      <c r="C11751">
        <v>1</v>
      </c>
      <c r="D11751">
        <v>1</v>
      </c>
      <c r="E11751">
        <v>35</v>
      </c>
      <c r="F11751">
        <v>60</v>
      </c>
      <c r="G11751" s="1">
        <f t="shared" si="732"/>
        <v>0.97222222222222221</v>
      </c>
      <c r="H11751" s="4">
        <f t="shared" si="733"/>
        <v>1</v>
      </c>
      <c r="I11751" s="5">
        <f>IF(OR(AND(F11751&gt;=50,G11751&gt;SUMIF(SeasonTotals!A$2:A$9,A11751,SeasonTotals!F$2:F$9)),AND(G11751&gt;0.885,F11751&gt;=50,D11751&lt;3)),1,0)</f>
        <v>1</v>
      </c>
      <c r="J11751" s="4">
        <f t="shared" si="734"/>
        <v>0</v>
      </c>
      <c r="K11751" s="5">
        <f t="shared" si="735"/>
        <v>0</v>
      </c>
    </row>
    <row r="11752" spans="1:11" x14ac:dyDescent="0.25">
      <c r="A11752" t="s">
        <v>129</v>
      </c>
      <c r="B11752" t="s">
        <v>104</v>
      </c>
      <c r="C11752">
        <v>1</v>
      </c>
      <c r="D11752">
        <v>3</v>
      </c>
      <c r="E11752">
        <v>37</v>
      </c>
      <c r="F11752">
        <v>60</v>
      </c>
      <c r="G11752" s="1">
        <f t="shared" si="732"/>
        <v>0.92500000000000004</v>
      </c>
      <c r="H11752" s="4">
        <f t="shared" si="733"/>
        <v>1</v>
      </c>
      <c r="I11752" s="5">
        <f>IF(OR(AND(F11752&gt;=50,G11752&gt;SUMIF(SeasonTotals!A$2:A$9,A11752,SeasonTotals!F$2:F$9)),AND(G11752&gt;0.885,F11752&gt;=50,D11752&lt;3)),1,0)</f>
        <v>1</v>
      </c>
      <c r="J11752" s="4">
        <f t="shared" si="734"/>
        <v>0</v>
      </c>
      <c r="K11752" s="5">
        <f t="shared" si="735"/>
        <v>0</v>
      </c>
    </row>
    <row r="11753" spans="1:11" x14ac:dyDescent="0.25">
      <c r="A11753" t="s">
        <v>129</v>
      </c>
      <c r="B11753" t="s">
        <v>104</v>
      </c>
      <c r="C11753">
        <v>1</v>
      </c>
      <c r="D11753">
        <v>1</v>
      </c>
      <c r="E11753">
        <v>39</v>
      </c>
      <c r="F11753">
        <v>65</v>
      </c>
      <c r="G11753" s="1">
        <f t="shared" si="732"/>
        <v>0.97499999999999998</v>
      </c>
      <c r="H11753" s="4">
        <f t="shared" si="733"/>
        <v>1</v>
      </c>
      <c r="I11753" s="5">
        <f>IF(OR(AND(F11753&gt;=50,G11753&gt;SUMIF(SeasonTotals!A$2:A$9,A11753,SeasonTotals!F$2:F$9)),AND(G11753&gt;0.885,F11753&gt;=50,D11753&lt;3)),1,0)</f>
        <v>1</v>
      </c>
      <c r="J11753" s="4">
        <f t="shared" si="734"/>
        <v>0</v>
      </c>
      <c r="K11753" s="5">
        <f t="shared" si="735"/>
        <v>0</v>
      </c>
    </row>
    <row r="11754" spans="1:11" x14ac:dyDescent="0.25">
      <c r="A11754" t="s">
        <v>129</v>
      </c>
      <c r="B11754" t="s">
        <v>104</v>
      </c>
      <c r="C11754">
        <v>1</v>
      </c>
      <c r="D11754">
        <v>5</v>
      </c>
      <c r="E11754">
        <v>26</v>
      </c>
      <c r="F11754">
        <v>60</v>
      </c>
      <c r="G11754" s="1">
        <f t="shared" si="732"/>
        <v>0.83870967741935487</v>
      </c>
      <c r="H11754" s="4">
        <f t="shared" si="733"/>
        <v>0</v>
      </c>
      <c r="I11754" s="5">
        <f>IF(OR(AND(F11754&gt;=50,G11754&gt;SUMIF(SeasonTotals!A$2:A$9,A11754,SeasonTotals!F$2:F$9)),AND(G11754&gt;0.885,F11754&gt;=50,D11754&lt;3)),1,0)</f>
        <v>0</v>
      </c>
      <c r="J11754" s="4">
        <f t="shared" si="734"/>
        <v>1</v>
      </c>
      <c r="K11754" s="5">
        <f t="shared" si="735"/>
        <v>0</v>
      </c>
    </row>
    <row r="11755" spans="1:11" x14ac:dyDescent="0.25">
      <c r="A11755" t="s">
        <v>129</v>
      </c>
      <c r="B11755" t="s">
        <v>104</v>
      </c>
      <c r="C11755">
        <v>1</v>
      </c>
      <c r="D11755">
        <v>3</v>
      </c>
      <c r="E11755">
        <v>4</v>
      </c>
      <c r="F11755">
        <v>13</v>
      </c>
      <c r="G11755" s="1">
        <f t="shared" si="732"/>
        <v>0.5714285714285714</v>
      </c>
      <c r="H11755" s="4">
        <f t="shared" si="733"/>
        <v>0</v>
      </c>
      <c r="I11755" s="5">
        <f>IF(OR(AND(F11755&gt;=50,G11755&gt;SUMIF(SeasonTotals!A$2:A$9,A11755,SeasonTotals!F$2:F$9)),AND(G11755&gt;0.885,F11755&gt;=50,D11755&lt;3)),1,0)</f>
        <v>0</v>
      </c>
      <c r="J11755" s="4">
        <f t="shared" si="734"/>
        <v>1</v>
      </c>
      <c r="K11755" s="5">
        <f t="shared" si="735"/>
        <v>1</v>
      </c>
    </row>
    <row r="11756" spans="1:11" x14ac:dyDescent="0.25">
      <c r="A11756" t="s">
        <v>129</v>
      </c>
      <c r="B11756" t="s">
        <v>104</v>
      </c>
      <c r="C11756">
        <v>1</v>
      </c>
      <c r="D11756">
        <v>4</v>
      </c>
      <c r="E11756">
        <v>18</v>
      </c>
      <c r="F11756">
        <v>60</v>
      </c>
      <c r="G11756" s="1">
        <f t="shared" si="732"/>
        <v>0.81818181818181823</v>
      </c>
      <c r="H11756" s="4">
        <f t="shared" si="733"/>
        <v>0</v>
      </c>
      <c r="I11756" s="5">
        <f>IF(OR(AND(F11756&gt;=50,G11756&gt;SUMIF(SeasonTotals!A$2:A$9,A11756,SeasonTotals!F$2:F$9)),AND(G11756&gt;0.885,F11756&gt;=50,D11756&lt;3)),1,0)</f>
        <v>0</v>
      </c>
      <c r="J11756" s="4">
        <f t="shared" si="734"/>
        <v>1</v>
      </c>
      <c r="K11756" s="5">
        <f t="shared" si="735"/>
        <v>0</v>
      </c>
    </row>
    <row r="11757" spans="1:11" x14ac:dyDescent="0.25">
      <c r="A11757" t="s">
        <v>129</v>
      </c>
      <c r="B11757" t="s">
        <v>104</v>
      </c>
      <c r="C11757">
        <v>1</v>
      </c>
      <c r="D11757">
        <v>1</v>
      </c>
      <c r="E11757">
        <v>34</v>
      </c>
      <c r="F11757">
        <v>65</v>
      </c>
      <c r="G11757" s="1">
        <f t="shared" si="732"/>
        <v>0.97142857142857142</v>
      </c>
      <c r="H11757" s="4">
        <f t="shared" si="733"/>
        <v>1</v>
      </c>
      <c r="I11757" s="5">
        <f>IF(OR(AND(F11757&gt;=50,G11757&gt;SUMIF(SeasonTotals!A$2:A$9,A11757,SeasonTotals!F$2:F$9)),AND(G11757&gt;0.885,F11757&gt;=50,D11757&lt;3)),1,0)</f>
        <v>1</v>
      </c>
      <c r="J11757" s="4">
        <f t="shared" si="734"/>
        <v>0</v>
      </c>
      <c r="K11757" s="5">
        <f t="shared" si="735"/>
        <v>0</v>
      </c>
    </row>
    <row r="11758" spans="1:11" x14ac:dyDescent="0.25">
      <c r="A11758" t="s">
        <v>129</v>
      </c>
      <c r="B11758" t="s">
        <v>104</v>
      </c>
      <c r="C11758">
        <v>1</v>
      </c>
      <c r="D11758">
        <v>1</v>
      </c>
      <c r="E11758">
        <v>35</v>
      </c>
      <c r="F11758">
        <v>65</v>
      </c>
      <c r="G11758" s="1">
        <f t="shared" si="732"/>
        <v>0.97222222222222221</v>
      </c>
      <c r="H11758" s="4">
        <f t="shared" si="733"/>
        <v>1</v>
      </c>
      <c r="I11758" s="5">
        <f>IF(OR(AND(F11758&gt;=50,G11758&gt;SUMIF(SeasonTotals!A$2:A$9,A11758,SeasonTotals!F$2:F$9)),AND(G11758&gt;0.885,F11758&gt;=50,D11758&lt;3)),1,0)</f>
        <v>1</v>
      </c>
      <c r="J11758" s="4">
        <f t="shared" si="734"/>
        <v>0</v>
      </c>
      <c r="K11758" s="5">
        <f t="shared" si="735"/>
        <v>0</v>
      </c>
    </row>
    <row r="11759" spans="1:11" x14ac:dyDescent="0.25">
      <c r="A11759" t="s">
        <v>129</v>
      </c>
      <c r="B11759" t="s">
        <v>104</v>
      </c>
      <c r="C11759">
        <v>1</v>
      </c>
      <c r="D11759">
        <v>3</v>
      </c>
      <c r="E11759">
        <v>17</v>
      </c>
      <c r="F11759">
        <v>60</v>
      </c>
      <c r="G11759" s="1">
        <f t="shared" si="732"/>
        <v>0.85</v>
      </c>
      <c r="H11759" s="4">
        <f t="shared" si="733"/>
        <v>0</v>
      </c>
      <c r="I11759" s="5">
        <f>IF(OR(AND(F11759&gt;=50,G11759&gt;SUMIF(SeasonTotals!A$2:A$9,A11759,SeasonTotals!F$2:F$9)),AND(G11759&gt;0.885,F11759&gt;=50,D11759&lt;3)),1,0)</f>
        <v>0</v>
      </c>
      <c r="J11759" s="4">
        <f t="shared" si="734"/>
        <v>0</v>
      </c>
      <c r="K11759" s="5">
        <f t="shared" si="735"/>
        <v>0</v>
      </c>
    </row>
    <row r="11760" spans="1:11" x14ac:dyDescent="0.25">
      <c r="A11760" t="s">
        <v>129</v>
      </c>
      <c r="B11760" t="s">
        <v>104</v>
      </c>
      <c r="C11760">
        <v>1</v>
      </c>
      <c r="D11760">
        <v>4</v>
      </c>
      <c r="E11760">
        <v>26</v>
      </c>
      <c r="F11760">
        <v>59</v>
      </c>
      <c r="G11760" s="1">
        <f t="shared" si="732"/>
        <v>0.8666666666666667</v>
      </c>
      <c r="H11760" s="4">
        <f t="shared" si="733"/>
        <v>0</v>
      </c>
      <c r="I11760" s="5">
        <f>IF(OR(AND(F11760&gt;=50,G11760&gt;SUMIF(SeasonTotals!A$2:A$9,A11760,SeasonTotals!F$2:F$9)),AND(G11760&gt;0.885,F11760&gt;=50,D11760&lt;3)),1,0)</f>
        <v>0</v>
      </c>
      <c r="J11760" s="4">
        <f t="shared" si="734"/>
        <v>0</v>
      </c>
      <c r="K11760" s="5">
        <f t="shared" si="735"/>
        <v>0</v>
      </c>
    </row>
    <row r="11761" spans="1:11" x14ac:dyDescent="0.25">
      <c r="A11761" t="s">
        <v>129</v>
      </c>
      <c r="B11761" t="s">
        <v>104</v>
      </c>
      <c r="C11761">
        <v>1</v>
      </c>
      <c r="D11761">
        <v>2</v>
      </c>
      <c r="E11761">
        <v>27</v>
      </c>
      <c r="F11761">
        <v>58</v>
      </c>
      <c r="G11761" s="1">
        <f t="shared" si="732"/>
        <v>0.93103448275862066</v>
      </c>
      <c r="H11761" s="4">
        <f t="shared" si="733"/>
        <v>1</v>
      </c>
      <c r="I11761" s="5">
        <f>IF(OR(AND(F11761&gt;=50,G11761&gt;SUMIF(SeasonTotals!A$2:A$9,A11761,SeasonTotals!F$2:F$9)),AND(G11761&gt;0.885,F11761&gt;=50,D11761&lt;3)),1,0)</f>
        <v>1</v>
      </c>
      <c r="J11761" s="4">
        <f t="shared" si="734"/>
        <v>0</v>
      </c>
      <c r="K11761" s="5">
        <f t="shared" si="735"/>
        <v>0</v>
      </c>
    </row>
    <row r="11762" spans="1:11" x14ac:dyDescent="0.25">
      <c r="A11762" t="s">
        <v>129</v>
      </c>
      <c r="B11762" t="s">
        <v>104</v>
      </c>
      <c r="C11762">
        <v>1</v>
      </c>
      <c r="D11762">
        <v>1</v>
      </c>
      <c r="E11762">
        <v>32</v>
      </c>
      <c r="F11762">
        <v>60</v>
      </c>
      <c r="G11762" s="1">
        <f t="shared" si="732"/>
        <v>0.96969696969696972</v>
      </c>
      <c r="H11762" s="4">
        <f t="shared" si="733"/>
        <v>1</v>
      </c>
      <c r="I11762" s="5">
        <f>IF(OR(AND(F11762&gt;=50,G11762&gt;SUMIF(SeasonTotals!A$2:A$9,A11762,SeasonTotals!F$2:F$9)),AND(G11762&gt;0.885,F11762&gt;=50,D11762&lt;3)),1,0)</f>
        <v>1</v>
      </c>
      <c r="J11762" s="4">
        <f t="shared" si="734"/>
        <v>0</v>
      </c>
      <c r="K11762" s="5">
        <f t="shared" si="735"/>
        <v>0</v>
      </c>
    </row>
    <row r="11763" spans="1:11" x14ac:dyDescent="0.25">
      <c r="A11763" t="s">
        <v>129</v>
      </c>
      <c r="B11763" t="s">
        <v>104</v>
      </c>
      <c r="C11763">
        <v>1</v>
      </c>
      <c r="D11763">
        <v>2</v>
      </c>
      <c r="E11763">
        <v>27</v>
      </c>
      <c r="F11763">
        <v>59</v>
      </c>
      <c r="G11763" s="1">
        <f t="shared" si="732"/>
        <v>0.93103448275862066</v>
      </c>
      <c r="H11763" s="4">
        <f t="shared" si="733"/>
        <v>1</v>
      </c>
      <c r="I11763" s="5">
        <f>IF(OR(AND(F11763&gt;=50,G11763&gt;SUMIF(SeasonTotals!A$2:A$9,A11763,SeasonTotals!F$2:F$9)),AND(G11763&gt;0.885,F11763&gt;=50,D11763&lt;3)),1,0)</f>
        <v>1</v>
      </c>
      <c r="J11763" s="4">
        <f t="shared" si="734"/>
        <v>0</v>
      </c>
      <c r="K11763" s="5">
        <f t="shared" si="735"/>
        <v>0</v>
      </c>
    </row>
    <row r="11764" spans="1:11" x14ac:dyDescent="0.25">
      <c r="A11764" t="s">
        <v>129</v>
      </c>
      <c r="B11764" t="s">
        <v>104</v>
      </c>
      <c r="C11764">
        <v>1</v>
      </c>
      <c r="D11764">
        <v>2</v>
      </c>
      <c r="E11764">
        <v>36</v>
      </c>
      <c r="F11764">
        <v>60</v>
      </c>
      <c r="G11764" s="1">
        <f t="shared" si="732"/>
        <v>0.94736842105263153</v>
      </c>
      <c r="H11764" s="4">
        <f t="shared" si="733"/>
        <v>1</v>
      </c>
      <c r="I11764" s="5">
        <f>IF(OR(AND(F11764&gt;=50,G11764&gt;SUMIF(SeasonTotals!A$2:A$9,A11764,SeasonTotals!F$2:F$9)),AND(G11764&gt;0.885,F11764&gt;=50,D11764&lt;3)),1,0)</f>
        <v>1</v>
      </c>
      <c r="J11764" s="4">
        <f t="shared" si="734"/>
        <v>0</v>
      </c>
      <c r="K11764" s="5">
        <f t="shared" si="735"/>
        <v>0</v>
      </c>
    </row>
    <row r="11765" spans="1:11" x14ac:dyDescent="0.25">
      <c r="A11765" t="s">
        <v>129</v>
      </c>
      <c r="B11765" t="s">
        <v>104</v>
      </c>
      <c r="C11765">
        <v>1</v>
      </c>
      <c r="D11765">
        <v>1</v>
      </c>
      <c r="E11765">
        <v>36</v>
      </c>
      <c r="F11765">
        <v>60</v>
      </c>
      <c r="G11765" s="1">
        <f t="shared" si="732"/>
        <v>0.97297297297297303</v>
      </c>
      <c r="H11765" s="4">
        <f t="shared" si="733"/>
        <v>1</v>
      </c>
      <c r="I11765" s="5">
        <f>IF(OR(AND(F11765&gt;=50,G11765&gt;SUMIF(SeasonTotals!A$2:A$9,A11765,SeasonTotals!F$2:F$9)),AND(G11765&gt;0.885,F11765&gt;=50,D11765&lt;3)),1,0)</f>
        <v>1</v>
      </c>
      <c r="J11765" s="4">
        <f t="shared" si="734"/>
        <v>0</v>
      </c>
      <c r="K11765" s="5">
        <f t="shared" si="735"/>
        <v>0</v>
      </c>
    </row>
    <row r="11766" spans="1:11" x14ac:dyDescent="0.25">
      <c r="A11766" t="s">
        <v>129</v>
      </c>
      <c r="B11766" t="s">
        <v>104</v>
      </c>
      <c r="C11766">
        <v>1</v>
      </c>
      <c r="D11766">
        <v>0</v>
      </c>
      <c r="E11766">
        <v>38</v>
      </c>
      <c r="F11766">
        <v>60</v>
      </c>
      <c r="G11766" s="1">
        <f t="shared" si="732"/>
        <v>1</v>
      </c>
      <c r="H11766" s="4">
        <f t="shared" si="733"/>
        <v>1</v>
      </c>
      <c r="I11766" s="5">
        <f>IF(OR(AND(F11766&gt;=50,G11766&gt;SUMIF(SeasonTotals!A$2:A$9,A11766,SeasonTotals!F$2:F$9)),AND(G11766&gt;0.885,F11766&gt;=50,D11766&lt;3)),1,0)</f>
        <v>1</v>
      </c>
      <c r="J11766" s="4">
        <f t="shared" si="734"/>
        <v>0</v>
      </c>
      <c r="K11766" s="5">
        <f t="shared" si="735"/>
        <v>0</v>
      </c>
    </row>
    <row r="11767" spans="1:11" x14ac:dyDescent="0.25">
      <c r="A11767" t="s">
        <v>129</v>
      </c>
      <c r="B11767" t="s">
        <v>104</v>
      </c>
      <c r="C11767">
        <v>1</v>
      </c>
      <c r="D11767">
        <v>2</v>
      </c>
      <c r="E11767">
        <v>20</v>
      </c>
      <c r="F11767">
        <v>60</v>
      </c>
      <c r="G11767" s="1">
        <f t="shared" si="732"/>
        <v>0.90909090909090906</v>
      </c>
      <c r="H11767" s="4">
        <f t="shared" si="733"/>
        <v>1</v>
      </c>
      <c r="I11767" s="5">
        <f>IF(OR(AND(F11767&gt;=50,G11767&gt;SUMIF(SeasonTotals!A$2:A$9,A11767,SeasonTotals!F$2:F$9)),AND(G11767&gt;0.885,F11767&gt;=50,D11767&lt;3)),1,0)</f>
        <v>1</v>
      </c>
      <c r="J11767" s="4">
        <f t="shared" si="734"/>
        <v>0</v>
      </c>
      <c r="K11767" s="5">
        <f t="shared" si="735"/>
        <v>0</v>
      </c>
    </row>
    <row r="11768" spans="1:11" x14ac:dyDescent="0.25">
      <c r="A11768" t="s">
        <v>129</v>
      </c>
      <c r="B11768" t="s">
        <v>104</v>
      </c>
      <c r="C11768">
        <v>1</v>
      </c>
      <c r="D11768">
        <v>1</v>
      </c>
      <c r="E11768">
        <v>25</v>
      </c>
      <c r="F11768">
        <v>59</v>
      </c>
      <c r="G11768" s="1">
        <f t="shared" si="732"/>
        <v>0.96153846153846156</v>
      </c>
      <c r="H11768" s="4">
        <f t="shared" si="733"/>
        <v>1</v>
      </c>
      <c r="I11768" s="5">
        <f>IF(OR(AND(F11768&gt;=50,G11768&gt;SUMIF(SeasonTotals!A$2:A$9,A11768,SeasonTotals!F$2:F$9)),AND(G11768&gt;0.885,F11768&gt;=50,D11768&lt;3)),1,0)</f>
        <v>1</v>
      </c>
      <c r="J11768" s="4">
        <f t="shared" si="734"/>
        <v>0</v>
      </c>
      <c r="K11768" s="5">
        <f t="shared" si="735"/>
        <v>0</v>
      </c>
    </row>
    <row r="11769" spans="1:11" x14ac:dyDescent="0.25">
      <c r="A11769" t="s">
        <v>129</v>
      </c>
      <c r="B11769" t="s">
        <v>104</v>
      </c>
      <c r="C11769">
        <v>1</v>
      </c>
      <c r="D11769">
        <v>1</v>
      </c>
      <c r="E11769">
        <v>24</v>
      </c>
      <c r="F11769">
        <v>60</v>
      </c>
      <c r="G11769" s="1">
        <f t="shared" si="732"/>
        <v>0.96</v>
      </c>
      <c r="H11769" s="4">
        <f t="shared" si="733"/>
        <v>1</v>
      </c>
      <c r="I11769" s="5">
        <f>IF(OR(AND(F11769&gt;=50,G11769&gt;SUMIF(SeasonTotals!A$2:A$9,A11769,SeasonTotals!F$2:F$9)),AND(G11769&gt;0.885,F11769&gt;=50,D11769&lt;3)),1,0)</f>
        <v>1</v>
      </c>
      <c r="J11769" s="4">
        <f t="shared" si="734"/>
        <v>0</v>
      </c>
      <c r="K11769" s="5">
        <f t="shared" si="735"/>
        <v>0</v>
      </c>
    </row>
    <row r="11770" spans="1:11" x14ac:dyDescent="0.25">
      <c r="A11770" t="s">
        <v>129</v>
      </c>
      <c r="B11770" t="s">
        <v>104</v>
      </c>
      <c r="C11770">
        <v>1</v>
      </c>
      <c r="D11770">
        <v>4</v>
      </c>
      <c r="E11770">
        <v>21</v>
      </c>
      <c r="F11770">
        <v>60</v>
      </c>
      <c r="G11770" s="1">
        <f t="shared" si="732"/>
        <v>0.84</v>
      </c>
      <c r="H11770" s="4">
        <f t="shared" si="733"/>
        <v>0</v>
      </c>
      <c r="I11770" s="5">
        <f>IF(OR(AND(F11770&gt;=50,G11770&gt;SUMIF(SeasonTotals!A$2:A$9,A11770,SeasonTotals!F$2:F$9)),AND(G11770&gt;0.885,F11770&gt;=50,D11770&lt;3)),1,0)</f>
        <v>0</v>
      </c>
      <c r="J11770" s="4">
        <f t="shared" si="734"/>
        <v>1</v>
      </c>
      <c r="K11770" s="5">
        <f t="shared" si="735"/>
        <v>0</v>
      </c>
    </row>
    <row r="11771" spans="1:11" x14ac:dyDescent="0.25">
      <c r="A11771" t="s">
        <v>129</v>
      </c>
      <c r="B11771" t="s">
        <v>104</v>
      </c>
      <c r="C11771">
        <v>1</v>
      </c>
      <c r="D11771">
        <v>1</v>
      </c>
      <c r="E11771">
        <v>42</v>
      </c>
      <c r="F11771">
        <v>60</v>
      </c>
      <c r="G11771" s="1">
        <f t="shared" si="732"/>
        <v>0.97674418604651159</v>
      </c>
      <c r="H11771" s="4">
        <f t="shared" si="733"/>
        <v>1</v>
      </c>
      <c r="I11771" s="5">
        <f>IF(OR(AND(F11771&gt;=50,G11771&gt;SUMIF(SeasonTotals!A$2:A$9,A11771,SeasonTotals!F$2:F$9)),AND(G11771&gt;0.885,F11771&gt;=50,D11771&lt;3)),1,0)</f>
        <v>1</v>
      </c>
      <c r="J11771" s="4">
        <f t="shared" si="734"/>
        <v>0</v>
      </c>
      <c r="K11771" s="5">
        <f t="shared" si="735"/>
        <v>0</v>
      </c>
    </row>
    <row r="11772" spans="1:11" x14ac:dyDescent="0.25">
      <c r="A11772" t="s">
        <v>129</v>
      </c>
      <c r="B11772" t="s">
        <v>104</v>
      </c>
      <c r="C11772">
        <v>1</v>
      </c>
      <c r="D11772">
        <v>3</v>
      </c>
      <c r="E11772">
        <v>28</v>
      </c>
      <c r="F11772">
        <v>65</v>
      </c>
      <c r="G11772" s="1">
        <f t="shared" si="732"/>
        <v>0.90322580645161288</v>
      </c>
      <c r="H11772" s="4">
        <f t="shared" si="733"/>
        <v>0</v>
      </c>
      <c r="I11772" s="5">
        <f>IF(OR(AND(F11772&gt;=50,G11772&gt;SUMIF(SeasonTotals!A$2:A$9,A11772,SeasonTotals!F$2:F$9)),AND(G11772&gt;0.885,F11772&gt;=50,D11772&lt;3)),1,0)</f>
        <v>0</v>
      </c>
      <c r="J11772" s="4">
        <f t="shared" si="734"/>
        <v>0</v>
      </c>
      <c r="K11772" s="5">
        <f t="shared" si="735"/>
        <v>0</v>
      </c>
    </row>
    <row r="11773" spans="1:11" x14ac:dyDescent="0.25">
      <c r="A11773" t="s">
        <v>129</v>
      </c>
      <c r="B11773" t="s">
        <v>104</v>
      </c>
      <c r="C11773">
        <v>1</v>
      </c>
      <c r="D11773">
        <v>4</v>
      </c>
      <c r="E11773">
        <v>25</v>
      </c>
      <c r="F11773">
        <v>58</v>
      </c>
      <c r="G11773" s="1">
        <f t="shared" si="732"/>
        <v>0.86206896551724133</v>
      </c>
      <c r="H11773" s="4">
        <f t="shared" si="733"/>
        <v>0</v>
      </c>
      <c r="I11773" s="5">
        <f>IF(OR(AND(F11773&gt;=50,G11773&gt;SUMIF(SeasonTotals!A$2:A$9,A11773,SeasonTotals!F$2:F$9)),AND(G11773&gt;0.885,F11773&gt;=50,D11773&lt;3)),1,0)</f>
        <v>0</v>
      </c>
      <c r="J11773" s="4">
        <f t="shared" si="734"/>
        <v>0</v>
      </c>
      <c r="K11773" s="5">
        <f t="shared" si="735"/>
        <v>0</v>
      </c>
    </row>
    <row r="11774" spans="1:11" x14ac:dyDescent="0.25">
      <c r="A11774" t="s">
        <v>129</v>
      </c>
      <c r="B11774" t="s">
        <v>104</v>
      </c>
      <c r="C11774">
        <v>1</v>
      </c>
      <c r="D11774">
        <v>3</v>
      </c>
      <c r="E11774">
        <v>38</v>
      </c>
      <c r="F11774">
        <v>65</v>
      </c>
      <c r="G11774" s="1">
        <f t="shared" si="732"/>
        <v>0.92682926829268297</v>
      </c>
      <c r="H11774" s="4">
        <f t="shared" si="733"/>
        <v>1</v>
      </c>
      <c r="I11774" s="5">
        <f>IF(OR(AND(F11774&gt;=50,G11774&gt;SUMIF(SeasonTotals!A$2:A$9,A11774,SeasonTotals!F$2:F$9)),AND(G11774&gt;0.885,F11774&gt;=50,D11774&lt;3)),1,0)</f>
        <v>1</v>
      </c>
      <c r="J11774" s="4">
        <f t="shared" si="734"/>
        <v>0</v>
      </c>
      <c r="K11774" s="5">
        <f t="shared" si="735"/>
        <v>0</v>
      </c>
    </row>
    <row r="11775" spans="1:11" x14ac:dyDescent="0.25">
      <c r="A11775" t="s">
        <v>129</v>
      </c>
      <c r="B11775" t="s">
        <v>104</v>
      </c>
      <c r="C11775">
        <v>1</v>
      </c>
      <c r="D11775">
        <v>2</v>
      </c>
      <c r="E11775">
        <v>30</v>
      </c>
      <c r="F11775">
        <v>60</v>
      </c>
      <c r="G11775" s="1">
        <f t="shared" si="732"/>
        <v>0.9375</v>
      </c>
      <c r="H11775" s="4">
        <f t="shared" si="733"/>
        <v>1</v>
      </c>
      <c r="I11775" s="5">
        <f>IF(OR(AND(F11775&gt;=50,G11775&gt;SUMIF(SeasonTotals!A$2:A$9,A11775,SeasonTotals!F$2:F$9)),AND(G11775&gt;0.885,F11775&gt;=50,D11775&lt;3)),1,0)</f>
        <v>1</v>
      </c>
      <c r="J11775" s="4">
        <f t="shared" si="734"/>
        <v>0</v>
      </c>
      <c r="K11775" s="5">
        <f t="shared" si="735"/>
        <v>0</v>
      </c>
    </row>
    <row r="11776" spans="1:11" x14ac:dyDescent="0.25">
      <c r="A11776" t="s">
        <v>129</v>
      </c>
      <c r="B11776" t="s">
        <v>104</v>
      </c>
      <c r="C11776">
        <v>1</v>
      </c>
      <c r="D11776">
        <v>2</v>
      </c>
      <c r="E11776">
        <v>29</v>
      </c>
      <c r="F11776">
        <v>60</v>
      </c>
      <c r="G11776" s="1">
        <f t="shared" si="732"/>
        <v>0.93548387096774188</v>
      </c>
      <c r="H11776" s="4">
        <f t="shared" si="733"/>
        <v>1</v>
      </c>
      <c r="I11776" s="5">
        <f>IF(OR(AND(F11776&gt;=50,G11776&gt;SUMIF(SeasonTotals!A$2:A$9,A11776,SeasonTotals!F$2:F$9)),AND(G11776&gt;0.885,F11776&gt;=50,D11776&lt;3)),1,0)</f>
        <v>1</v>
      </c>
      <c r="J11776" s="4">
        <f t="shared" si="734"/>
        <v>0</v>
      </c>
      <c r="K11776" s="5">
        <f t="shared" si="735"/>
        <v>0</v>
      </c>
    </row>
    <row r="11777" spans="1:11" x14ac:dyDescent="0.25">
      <c r="A11777" t="s">
        <v>129</v>
      </c>
      <c r="B11777" t="s">
        <v>104</v>
      </c>
      <c r="C11777">
        <v>1</v>
      </c>
      <c r="D11777">
        <v>2</v>
      </c>
      <c r="E11777">
        <v>22</v>
      </c>
      <c r="F11777">
        <v>60</v>
      </c>
      <c r="G11777" s="1">
        <f t="shared" si="732"/>
        <v>0.91666666666666663</v>
      </c>
      <c r="H11777" s="4">
        <f t="shared" si="733"/>
        <v>1</v>
      </c>
      <c r="I11777" s="5">
        <f>IF(OR(AND(F11777&gt;=50,G11777&gt;SUMIF(SeasonTotals!A$2:A$9,A11777,SeasonTotals!F$2:F$9)),AND(G11777&gt;0.885,F11777&gt;=50,D11777&lt;3)),1,0)</f>
        <v>1</v>
      </c>
      <c r="J11777" s="4">
        <f t="shared" si="734"/>
        <v>0</v>
      </c>
      <c r="K11777" s="5">
        <f t="shared" si="735"/>
        <v>0</v>
      </c>
    </row>
    <row r="11778" spans="1:11" x14ac:dyDescent="0.25">
      <c r="A11778" t="s">
        <v>129</v>
      </c>
      <c r="B11778" t="s">
        <v>104</v>
      </c>
      <c r="C11778">
        <v>1</v>
      </c>
      <c r="D11778">
        <v>1</v>
      </c>
      <c r="E11778">
        <v>32</v>
      </c>
      <c r="F11778">
        <v>60</v>
      </c>
      <c r="G11778" s="1">
        <f t="shared" ref="G11778:G11841" si="736">E11778/MAX(1,SUM(D11778:E11778))</f>
        <v>0.96969696969696972</v>
      </c>
      <c r="H11778" s="4">
        <f t="shared" ref="H11778:H11841" si="737">IF(AND(F11778&gt;=50,OR(G11778&gt;0.913,AND(G11778&gt;0.885,D11778&lt;3))),1,0)</f>
        <v>1</v>
      </c>
      <c r="I11778" s="5">
        <f>IF(OR(AND(F11778&gt;=50,G11778&gt;SUMIF(SeasonTotals!A$2:A$9,A11778,SeasonTotals!F$2:F$9)),AND(G11778&gt;0.885,F11778&gt;=50,D11778&lt;3)),1,0)</f>
        <v>1</v>
      </c>
      <c r="J11778" s="4">
        <f t="shared" ref="J11778:J11841" si="738">IF(G11778&lt;0.85,1,0)</f>
        <v>0</v>
      </c>
      <c r="K11778" s="5">
        <f t="shared" ref="K11778:K11841" si="739">IF(F11778&lt;55,1,0)</f>
        <v>0</v>
      </c>
    </row>
    <row r="11779" spans="1:11" x14ac:dyDescent="0.25">
      <c r="A11779" t="s">
        <v>129</v>
      </c>
      <c r="B11779" t="s">
        <v>104</v>
      </c>
      <c r="C11779">
        <v>1</v>
      </c>
      <c r="D11779">
        <v>2</v>
      </c>
      <c r="E11779">
        <v>22</v>
      </c>
      <c r="F11779">
        <v>65</v>
      </c>
      <c r="G11779" s="1">
        <f t="shared" si="736"/>
        <v>0.91666666666666663</v>
      </c>
      <c r="H11779" s="4">
        <f t="shared" si="737"/>
        <v>1</v>
      </c>
      <c r="I11779" s="5">
        <f>IF(OR(AND(F11779&gt;=50,G11779&gt;SUMIF(SeasonTotals!A$2:A$9,A11779,SeasonTotals!F$2:F$9)),AND(G11779&gt;0.885,F11779&gt;=50,D11779&lt;3)),1,0)</f>
        <v>1</v>
      </c>
      <c r="J11779" s="4">
        <f t="shared" si="738"/>
        <v>0</v>
      </c>
      <c r="K11779" s="5">
        <f t="shared" si="739"/>
        <v>0</v>
      </c>
    </row>
    <row r="11780" spans="1:11" x14ac:dyDescent="0.25">
      <c r="A11780" t="s">
        <v>129</v>
      </c>
      <c r="B11780" t="s">
        <v>104</v>
      </c>
      <c r="C11780">
        <v>1</v>
      </c>
      <c r="D11780">
        <v>2</v>
      </c>
      <c r="E11780">
        <v>32</v>
      </c>
      <c r="F11780">
        <v>59</v>
      </c>
      <c r="G11780" s="1">
        <f t="shared" si="736"/>
        <v>0.94117647058823528</v>
      </c>
      <c r="H11780" s="4">
        <f t="shared" si="737"/>
        <v>1</v>
      </c>
      <c r="I11780" s="5">
        <f>IF(OR(AND(F11780&gt;=50,G11780&gt;SUMIF(SeasonTotals!A$2:A$9,A11780,SeasonTotals!F$2:F$9)),AND(G11780&gt;0.885,F11780&gt;=50,D11780&lt;3)),1,0)</f>
        <v>1</v>
      </c>
      <c r="J11780" s="4">
        <f t="shared" si="738"/>
        <v>0</v>
      </c>
      <c r="K11780" s="5">
        <f t="shared" si="739"/>
        <v>0</v>
      </c>
    </row>
    <row r="11781" spans="1:11" x14ac:dyDescent="0.25">
      <c r="A11781" t="s">
        <v>129</v>
      </c>
      <c r="B11781" t="s">
        <v>104</v>
      </c>
      <c r="C11781">
        <v>1</v>
      </c>
      <c r="D11781">
        <v>1</v>
      </c>
      <c r="E11781">
        <v>30</v>
      </c>
      <c r="F11781">
        <v>60</v>
      </c>
      <c r="G11781" s="1">
        <f t="shared" si="736"/>
        <v>0.967741935483871</v>
      </c>
      <c r="H11781" s="4">
        <f t="shared" si="737"/>
        <v>1</v>
      </c>
      <c r="I11781" s="5">
        <f>IF(OR(AND(F11781&gt;=50,G11781&gt;SUMIF(SeasonTotals!A$2:A$9,A11781,SeasonTotals!F$2:F$9)),AND(G11781&gt;0.885,F11781&gt;=50,D11781&lt;3)),1,0)</f>
        <v>1</v>
      </c>
      <c r="J11781" s="4">
        <f t="shared" si="738"/>
        <v>0</v>
      </c>
      <c r="K11781" s="5">
        <f t="shared" si="739"/>
        <v>0</v>
      </c>
    </row>
    <row r="11782" spans="1:11" x14ac:dyDescent="0.25">
      <c r="A11782" t="s">
        <v>129</v>
      </c>
      <c r="B11782" t="s">
        <v>104</v>
      </c>
      <c r="C11782">
        <v>1</v>
      </c>
      <c r="D11782">
        <v>1</v>
      </c>
      <c r="E11782">
        <v>39</v>
      </c>
      <c r="F11782">
        <v>60</v>
      </c>
      <c r="G11782" s="1">
        <f t="shared" si="736"/>
        <v>0.97499999999999998</v>
      </c>
      <c r="H11782" s="4">
        <f t="shared" si="737"/>
        <v>1</v>
      </c>
      <c r="I11782" s="5">
        <f>IF(OR(AND(F11782&gt;=50,G11782&gt;SUMIF(SeasonTotals!A$2:A$9,A11782,SeasonTotals!F$2:F$9)),AND(G11782&gt;0.885,F11782&gt;=50,D11782&lt;3)),1,0)</f>
        <v>1</v>
      </c>
      <c r="J11782" s="4">
        <f t="shared" si="738"/>
        <v>0</v>
      </c>
      <c r="K11782" s="5">
        <f t="shared" si="739"/>
        <v>0</v>
      </c>
    </row>
    <row r="11783" spans="1:11" x14ac:dyDescent="0.25">
      <c r="A11783" t="s">
        <v>129</v>
      </c>
      <c r="B11783" t="s">
        <v>104</v>
      </c>
      <c r="C11783">
        <v>1</v>
      </c>
      <c r="D11783">
        <v>5</v>
      </c>
      <c r="E11783">
        <v>19</v>
      </c>
      <c r="F11783">
        <v>43</v>
      </c>
      <c r="G11783" s="1">
        <f t="shared" si="736"/>
        <v>0.79166666666666663</v>
      </c>
      <c r="H11783" s="4">
        <f t="shared" si="737"/>
        <v>0</v>
      </c>
      <c r="I11783" s="5">
        <f>IF(OR(AND(F11783&gt;=50,G11783&gt;SUMIF(SeasonTotals!A$2:A$9,A11783,SeasonTotals!F$2:F$9)),AND(G11783&gt;0.885,F11783&gt;=50,D11783&lt;3)),1,0)</f>
        <v>0</v>
      </c>
      <c r="J11783" s="4">
        <f t="shared" si="738"/>
        <v>1</v>
      </c>
      <c r="K11783" s="5">
        <f t="shared" si="739"/>
        <v>1</v>
      </c>
    </row>
    <row r="11784" spans="1:11" x14ac:dyDescent="0.25">
      <c r="A11784" t="s">
        <v>129</v>
      </c>
      <c r="B11784" t="s">
        <v>104</v>
      </c>
      <c r="C11784">
        <v>1</v>
      </c>
      <c r="D11784">
        <v>2</v>
      </c>
      <c r="E11784">
        <v>15</v>
      </c>
      <c r="F11784">
        <v>60</v>
      </c>
      <c r="G11784" s="1">
        <f t="shared" si="736"/>
        <v>0.88235294117647056</v>
      </c>
      <c r="H11784" s="4">
        <f t="shared" si="737"/>
        <v>0</v>
      </c>
      <c r="I11784" s="5">
        <f>IF(OR(AND(F11784&gt;=50,G11784&gt;SUMIF(SeasonTotals!A$2:A$9,A11784,SeasonTotals!F$2:F$9)),AND(G11784&gt;0.885,F11784&gt;=50,D11784&lt;3)),1,0)</f>
        <v>0</v>
      </c>
      <c r="J11784" s="4">
        <f t="shared" si="738"/>
        <v>0</v>
      </c>
      <c r="K11784" s="5">
        <f t="shared" si="739"/>
        <v>0</v>
      </c>
    </row>
    <row r="11785" spans="1:11" x14ac:dyDescent="0.25">
      <c r="A11785" t="s">
        <v>129</v>
      </c>
      <c r="B11785" t="s">
        <v>104</v>
      </c>
      <c r="C11785">
        <v>1</v>
      </c>
      <c r="D11785">
        <v>2</v>
      </c>
      <c r="E11785">
        <v>35</v>
      </c>
      <c r="F11785">
        <v>60</v>
      </c>
      <c r="G11785" s="1">
        <f t="shared" si="736"/>
        <v>0.94594594594594594</v>
      </c>
      <c r="H11785" s="4">
        <f t="shared" si="737"/>
        <v>1</v>
      </c>
      <c r="I11785" s="5">
        <f>IF(OR(AND(F11785&gt;=50,G11785&gt;SUMIF(SeasonTotals!A$2:A$9,A11785,SeasonTotals!F$2:F$9)),AND(G11785&gt;0.885,F11785&gt;=50,D11785&lt;3)),1,0)</f>
        <v>1</v>
      </c>
      <c r="J11785" s="4">
        <f t="shared" si="738"/>
        <v>0</v>
      </c>
      <c r="K11785" s="5">
        <f t="shared" si="739"/>
        <v>0</v>
      </c>
    </row>
    <row r="11786" spans="1:11" x14ac:dyDescent="0.25">
      <c r="A11786" t="s">
        <v>129</v>
      </c>
      <c r="B11786" t="s">
        <v>104</v>
      </c>
      <c r="C11786">
        <v>1</v>
      </c>
      <c r="D11786">
        <v>4</v>
      </c>
      <c r="E11786">
        <v>31</v>
      </c>
      <c r="F11786">
        <v>65</v>
      </c>
      <c r="G11786" s="1">
        <f t="shared" si="736"/>
        <v>0.88571428571428568</v>
      </c>
      <c r="H11786" s="4">
        <f t="shared" si="737"/>
        <v>0</v>
      </c>
      <c r="I11786" s="5">
        <f>IF(OR(AND(F11786&gt;=50,G11786&gt;SUMIF(SeasonTotals!A$2:A$9,A11786,SeasonTotals!F$2:F$9)),AND(G11786&gt;0.885,F11786&gt;=50,D11786&lt;3)),1,0)</f>
        <v>0</v>
      </c>
      <c r="J11786" s="4">
        <f t="shared" si="738"/>
        <v>0</v>
      </c>
      <c r="K11786" s="5">
        <f t="shared" si="739"/>
        <v>0</v>
      </c>
    </row>
    <row r="11787" spans="1:11" x14ac:dyDescent="0.25">
      <c r="A11787" t="s">
        <v>129</v>
      </c>
      <c r="B11787" t="s">
        <v>104</v>
      </c>
      <c r="C11787">
        <v>1</v>
      </c>
      <c r="D11787">
        <v>1</v>
      </c>
      <c r="E11787">
        <v>34</v>
      </c>
      <c r="F11787">
        <v>65</v>
      </c>
      <c r="G11787" s="1">
        <f t="shared" si="736"/>
        <v>0.97142857142857142</v>
      </c>
      <c r="H11787" s="4">
        <f t="shared" si="737"/>
        <v>1</v>
      </c>
      <c r="I11787" s="5">
        <f>IF(OR(AND(F11787&gt;=50,G11787&gt;SUMIF(SeasonTotals!A$2:A$9,A11787,SeasonTotals!F$2:F$9)),AND(G11787&gt;0.885,F11787&gt;=50,D11787&lt;3)),1,0)</f>
        <v>1</v>
      </c>
      <c r="J11787" s="4">
        <f t="shared" si="738"/>
        <v>0</v>
      </c>
      <c r="K11787" s="5">
        <f t="shared" si="739"/>
        <v>0</v>
      </c>
    </row>
    <row r="11788" spans="1:11" x14ac:dyDescent="0.25">
      <c r="A11788" t="s">
        <v>129</v>
      </c>
      <c r="B11788" t="s">
        <v>104</v>
      </c>
      <c r="C11788">
        <v>1</v>
      </c>
      <c r="D11788">
        <v>4</v>
      </c>
      <c r="E11788">
        <v>23</v>
      </c>
      <c r="F11788">
        <v>60</v>
      </c>
      <c r="G11788" s="1">
        <f t="shared" si="736"/>
        <v>0.85185185185185186</v>
      </c>
      <c r="H11788" s="4">
        <f t="shared" si="737"/>
        <v>0</v>
      </c>
      <c r="I11788" s="5">
        <f>IF(OR(AND(F11788&gt;=50,G11788&gt;SUMIF(SeasonTotals!A$2:A$9,A11788,SeasonTotals!F$2:F$9)),AND(G11788&gt;0.885,F11788&gt;=50,D11788&lt;3)),1,0)</f>
        <v>0</v>
      </c>
      <c r="J11788" s="4">
        <f t="shared" si="738"/>
        <v>0</v>
      </c>
      <c r="K11788" s="5">
        <f t="shared" si="739"/>
        <v>0</v>
      </c>
    </row>
    <row r="11789" spans="1:11" x14ac:dyDescent="0.25">
      <c r="A11789" t="s">
        <v>129</v>
      </c>
      <c r="B11789" t="s">
        <v>104</v>
      </c>
      <c r="C11789">
        <v>1</v>
      </c>
      <c r="D11789">
        <v>3</v>
      </c>
      <c r="E11789">
        <v>4</v>
      </c>
      <c r="F11789">
        <v>20</v>
      </c>
      <c r="G11789" s="1">
        <f t="shared" si="736"/>
        <v>0.5714285714285714</v>
      </c>
      <c r="H11789" s="4">
        <f t="shared" si="737"/>
        <v>0</v>
      </c>
      <c r="I11789" s="5">
        <f>IF(OR(AND(F11789&gt;=50,G11789&gt;SUMIF(SeasonTotals!A$2:A$9,A11789,SeasonTotals!F$2:F$9)),AND(G11789&gt;0.885,F11789&gt;=50,D11789&lt;3)),1,0)</f>
        <v>0</v>
      </c>
      <c r="J11789" s="4">
        <f t="shared" si="738"/>
        <v>1</v>
      </c>
      <c r="K11789" s="5">
        <f t="shared" si="739"/>
        <v>1</v>
      </c>
    </row>
    <row r="11790" spans="1:11" x14ac:dyDescent="0.25">
      <c r="A11790" t="s">
        <v>129</v>
      </c>
      <c r="B11790" t="s">
        <v>104</v>
      </c>
      <c r="C11790">
        <v>1</v>
      </c>
      <c r="D11790">
        <v>5</v>
      </c>
      <c r="E11790">
        <v>18</v>
      </c>
      <c r="F11790">
        <v>60</v>
      </c>
      <c r="G11790" s="1">
        <f t="shared" si="736"/>
        <v>0.78260869565217395</v>
      </c>
      <c r="H11790" s="4">
        <f t="shared" si="737"/>
        <v>0</v>
      </c>
      <c r="I11790" s="5">
        <f>IF(OR(AND(F11790&gt;=50,G11790&gt;SUMIF(SeasonTotals!A$2:A$9,A11790,SeasonTotals!F$2:F$9)),AND(G11790&gt;0.885,F11790&gt;=50,D11790&lt;3)),1,0)</f>
        <v>0</v>
      </c>
      <c r="J11790" s="4">
        <f t="shared" si="738"/>
        <v>1</v>
      </c>
      <c r="K11790" s="5">
        <f t="shared" si="739"/>
        <v>0</v>
      </c>
    </row>
    <row r="11791" spans="1:11" x14ac:dyDescent="0.25">
      <c r="A11791" t="s">
        <v>129</v>
      </c>
      <c r="B11791" t="s">
        <v>104</v>
      </c>
      <c r="C11791">
        <v>1</v>
      </c>
      <c r="D11791">
        <v>1</v>
      </c>
      <c r="E11791">
        <v>24</v>
      </c>
      <c r="F11791">
        <v>59</v>
      </c>
      <c r="G11791" s="1">
        <f t="shared" si="736"/>
        <v>0.96</v>
      </c>
      <c r="H11791" s="4">
        <f t="shared" si="737"/>
        <v>1</v>
      </c>
      <c r="I11791" s="5">
        <f>IF(OR(AND(F11791&gt;=50,G11791&gt;SUMIF(SeasonTotals!A$2:A$9,A11791,SeasonTotals!F$2:F$9)),AND(G11791&gt;0.885,F11791&gt;=50,D11791&lt;3)),1,0)</f>
        <v>1</v>
      </c>
      <c r="J11791" s="4">
        <f t="shared" si="738"/>
        <v>0</v>
      </c>
      <c r="K11791" s="5">
        <f t="shared" si="739"/>
        <v>0</v>
      </c>
    </row>
    <row r="11792" spans="1:11" x14ac:dyDescent="0.25">
      <c r="A11792" t="s">
        <v>129</v>
      </c>
      <c r="B11792" t="s">
        <v>104</v>
      </c>
      <c r="C11792">
        <v>1</v>
      </c>
      <c r="D11792">
        <v>1</v>
      </c>
      <c r="E11792">
        <v>24</v>
      </c>
      <c r="F11792">
        <v>60</v>
      </c>
      <c r="G11792" s="1">
        <f t="shared" si="736"/>
        <v>0.96</v>
      </c>
      <c r="H11792" s="4">
        <f t="shared" si="737"/>
        <v>1</v>
      </c>
      <c r="I11792" s="5">
        <f>IF(OR(AND(F11792&gt;=50,G11792&gt;SUMIF(SeasonTotals!A$2:A$9,A11792,SeasonTotals!F$2:F$9)),AND(G11792&gt;0.885,F11792&gt;=50,D11792&lt;3)),1,0)</f>
        <v>1</v>
      </c>
      <c r="J11792" s="4">
        <f t="shared" si="738"/>
        <v>0</v>
      </c>
      <c r="K11792" s="5">
        <f t="shared" si="739"/>
        <v>0</v>
      </c>
    </row>
    <row r="11793" spans="1:11" x14ac:dyDescent="0.25">
      <c r="A11793" t="s">
        <v>129</v>
      </c>
      <c r="B11793" t="s">
        <v>104</v>
      </c>
      <c r="C11793">
        <v>1</v>
      </c>
      <c r="D11793">
        <v>3</v>
      </c>
      <c r="E11793">
        <v>21</v>
      </c>
      <c r="F11793">
        <v>58</v>
      </c>
      <c r="G11793" s="1">
        <f t="shared" si="736"/>
        <v>0.875</v>
      </c>
      <c r="H11793" s="4">
        <f t="shared" si="737"/>
        <v>0</v>
      </c>
      <c r="I11793" s="5">
        <f>IF(OR(AND(F11793&gt;=50,G11793&gt;SUMIF(SeasonTotals!A$2:A$9,A11793,SeasonTotals!F$2:F$9)),AND(G11793&gt;0.885,F11793&gt;=50,D11793&lt;3)),1,0)</f>
        <v>0</v>
      </c>
      <c r="J11793" s="4">
        <f t="shared" si="738"/>
        <v>0</v>
      </c>
      <c r="K11793" s="5">
        <f t="shared" si="739"/>
        <v>0</v>
      </c>
    </row>
    <row r="11794" spans="1:11" x14ac:dyDescent="0.25">
      <c r="A11794" t="s">
        <v>129</v>
      </c>
      <c r="B11794" t="s">
        <v>104</v>
      </c>
      <c r="C11794">
        <v>1</v>
      </c>
      <c r="D11794">
        <v>1</v>
      </c>
      <c r="E11794">
        <v>31</v>
      </c>
      <c r="F11794">
        <v>60</v>
      </c>
      <c r="G11794" s="1">
        <f t="shared" si="736"/>
        <v>0.96875</v>
      </c>
      <c r="H11794" s="4">
        <f t="shared" si="737"/>
        <v>1</v>
      </c>
      <c r="I11794" s="5">
        <f>IF(OR(AND(F11794&gt;=50,G11794&gt;SUMIF(SeasonTotals!A$2:A$9,A11794,SeasonTotals!F$2:F$9)),AND(G11794&gt;0.885,F11794&gt;=50,D11794&lt;3)),1,0)</f>
        <v>1</v>
      </c>
      <c r="J11794" s="4">
        <f t="shared" si="738"/>
        <v>0</v>
      </c>
      <c r="K11794" s="5">
        <f t="shared" si="739"/>
        <v>0</v>
      </c>
    </row>
    <row r="11795" spans="1:11" x14ac:dyDescent="0.25">
      <c r="A11795" t="s">
        <v>129</v>
      </c>
      <c r="B11795" t="s">
        <v>104</v>
      </c>
      <c r="C11795">
        <v>1</v>
      </c>
      <c r="D11795">
        <v>5</v>
      </c>
      <c r="E11795">
        <v>32</v>
      </c>
      <c r="F11795">
        <v>58</v>
      </c>
      <c r="G11795" s="1">
        <f t="shared" si="736"/>
        <v>0.86486486486486491</v>
      </c>
      <c r="H11795" s="4">
        <f t="shared" si="737"/>
        <v>0</v>
      </c>
      <c r="I11795" s="5">
        <f>IF(OR(AND(F11795&gt;=50,G11795&gt;SUMIF(SeasonTotals!A$2:A$9,A11795,SeasonTotals!F$2:F$9)),AND(G11795&gt;0.885,F11795&gt;=50,D11795&lt;3)),1,0)</f>
        <v>0</v>
      </c>
      <c r="J11795" s="4">
        <f t="shared" si="738"/>
        <v>0</v>
      </c>
      <c r="K11795" s="5">
        <f t="shared" si="739"/>
        <v>0</v>
      </c>
    </row>
    <row r="11796" spans="1:11" x14ac:dyDescent="0.25">
      <c r="A11796" t="s">
        <v>129</v>
      </c>
      <c r="B11796" t="s">
        <v>104</v>
      </c>
      <c r="C11796">
        <v>1</v>
      </c>
      <c r="D11796">
        <v>0</v>
      </c>
      <c r="E11796">
        <v>28</v>
      </c>
      <c r="F11796">
        <v>60</v>
      </c>
      <c r="G11796" s="1">
        <f t="shared" si="736"/>
        <v>1</v>
      </c>
      <c r="H11796" s="4">
        <f t="shared" si="737"/>
        <v>1</v>
      </c>
      <c r="I11796" s="5">
        <f>IF(OR(AND(F11796&gt;=50,G11796&gt;SUMIF(SeasonTotals!A$2:A$9,A11796,SeasonTotals!F$2:F$9)),AND(G11796&gt;0.885,F11796&gt;=50,D11796&lt;3)),1,0)</f>
        <v>1</v>
      </c>
      <c r="J11796" s="4">
        <f t="shared" si="738"/>
        <v>0</v>
      </c>
      <c r="K11796" s="5">
        <f t="shared" si="739"/>
        <v>0</v>
      </c>
    </row>
    <row r="11797" spans="1:11" x14ac:dyDescent="0.25">
      <c r="A11797" t="s">
        <v>129</v>
      </c>
      <c r="B11797" t="s">
        <v>76</v>
      </c>
      <c r="C11797">
        <v>1</v>
      </c>
      <c r="D11797">
        <v>2</v>
      </c>
      <c r="E11797">
        <v>29</v>
      </c>
      <c r="F11797">
        <v>58</v>
      </c>
      <c r="G11797" s="1">
        <f t="shared" si="736"/>
        <v>0.93548387096774188</v>
      </c>
      <c r="H11797" s="4">
        <f t="shared" si="737"/>
        <v>1</v>
      </c>
      <c r="I11797" s="5">
        <f>IF(OR(AND(F11797&gt;=50,G11797&gt;SUMIF(SeasonTotals!A$2:A$9,A11797,SeasonTotals!F$2:F$9)),AND(G11797&gt;0.885,F11797&gt;=50,D11797&lt;3)),1,0)</f>
        <v>1</v>
      </c>
      <c r="J11797" s="4">
        <f t="shared" si="738"/>
        <v>0</v>
      </c>
      <c r="K11797" s="5">
        <f t="shared" si="739"/>
        <v>0</v>
      </c>
    </row>
    <row r="11798" spans="1:11" x14ac:dyDescent="0.25">
      <c r="A11798" t="s">
        <v>129</v>
      </c>
      <c r="B11798" t="s">
        <v>76</v>
      </c>
      <c r="C11798">
        <v>1</v>
      </c>
      <c r="D11798">
        <v>1</v>
      </c>
      <c r="E11798">
        <v>25</v>
      </c>
      <c r="F11798">
        <v>62</v>
      </c>
      <c r="G11798" s="1">
        <f t="shared" si="736"/>
        <v>0.96153846153846156</v>
      </c>
      <c r="H11798" s="4">
        <f t="shared" si="737"/>
        <v>1</v>
      </c>
      <c r="I11798" s="5">
        <f>IF(OR(AND(F11798&gt;=50,G11798&gt;SUMIF(SeasonTotals!A$2:A$9,A11798,SeasonTotals!F$2:F$9)),AND(G11798&gt;0.885,F11798&gt;=50,D11798&lt;3)),1,0)</f>
        <v>1</v>
      </c>
      <c r="J11798" s="4">
        <f t="shared" si="738"/>
        <v>0</v>
      </c>
      <c r="K11798" s="5">
        <f t="shared" si="739"/>
        <v>0</v>
      </c>
    </row>
    <row r="11799" spans="1:11" x14ac:dyDescent="0.25">
      <c r="A11799" t="s">
        <v>129</v>
      </c>
      <c r="B11799" t="s">
        <v>76</v>
      </c>
      <c r="C11799">
        <v>1</v>
      </c>
      <c r="D11799">
        <v>4</v>
      </c>
      <c r="E11799">
        <v>29</v>
      </c>
      <c r="F11799">
        <v>59</v>
      </c>
      <c r="G11799" s="1">
        <f t="shared" si="736"/>
        <v>0.87878787878787878</v>
      </c>
      <c r="H11799" s="4">
        <f t="shared" si="737"/>
        <v>0</v>
      </c>
      <c r="I11799" s="5">
        <f>IF(OR(AND(F11799&gt;=50,G11799&gt;SUMIF(SeasonTotals!A$2:A$9,A11799,SeasonTotals!F$2:F$9)),AND(G11799&gt;0.885,F11799&gt;=50,D11799&lt;3)),1,0)</f>
        <v>0</v>
      </c>
      <c r="J11799" s="4">
        <f t="shared" si="738"/>
        <v>0</v>
      </c>
      <c r="K11799" s="5">
        <f t="shared" si="739"/>
        <v>0</v>
      </c>
    </row>
    <row r="11800" spans="1:11" x14ac:dyDescent="0.25">
      <c r="A11800" t="s">
        <v>129</v>
      </c>
      <c r="B11800" t="s">
        <v>76</v>
      </c>
      <c r="C11800">
        <v>1</v>
      </c>
      <c r="D11800">
        <v>3</v>
      </c>
      <c r="E11800">
        <v>23</v>
      </c>
      <c r="F11800">
        <v>59</v>
      </c>
      <c r="G11800" s="1">
        <f t="shared" si="736"/>
        <v>0.88461538461538458</v>
      </c>
      <c r="H11800" s="4">
        <f t="shared" si="737"/>
        <v>0</v>
      </c>
      <c r="I11800" s="5">
        <f>IF(OR(AND(F11800&gt;=50,G11800&gt;SUMIF(SeasonTotals!A$2:A$9,A11800,SeasonTotals!F$2:F$9)),AND(G11800&gt;0.885,F11800&gt;=50,D11800&lt;3)),1,0)</f>
        <v>0</v>
      </c>
      <c r="J11800" s="4">
        <f t="shared" si="738"/>
        <v>0</v>
      </c>
      <c r="K11800" s="5">
        <f t="shared" si="739"/>
        <v>0</v>
      </c>
    </row>
    <row r="11801" spans="1:11" x14ac:dyDescent="0.25">
      <c r="A11801" t="s">
        <v>129</v>
      </c>
      <c r="B11801" t="s">
        <v>76</v>
      </c>
      <c r="C11801">
        <v>1</v>
      </c>
      <c r="D11801">
        <v>4</v>
      </c>
      <c r="E11801">
        <v>23</v>
      </c>
      <c r="F11801">
        <v>59</v>
      </c>
      <c r="G11801" s="1">
        <f t="shared" si="736"/>
        <v>0.85185185185185186</v>
      </c>
      <c r="H11801" s="4">
        <f t="shared" si="737"/>
        <v>0</v>
      </c>
      <c r="I11801" s="5">
        <f>IF(OR(AND(F11801&gt;=50,G11801&gt;SUMIF(SeasonTotals!A$2:A$9,A11801,SeasonTotals!F$2:F$9)),AND(G11801&gt;0.885,F11801&gt;=50,D11801&lt;3)),1,0)</f>
        <v>0</v>
      </c>
      <c r="J11801" s="4">
        <f t="shared" si="738"/>
        <v>0</v>
      </c>
      <c r="K11801" s="5">
        <f t="shared" si="739"/>
        <v>0</v>
      </c>
    </row>
    <row r="11802" spans="1:11" x14ac:dyDescent="0.25">
      <c r="A11802" t="s">
        <v>129</v>
      </c>
      <c r="B11802" t="s">
        <v>76</v>
      </c>
      <c r="C11802">
        <v>1</v>
      </c>
      <c r="D11802">
        <v>1</v>
      </c>
      <c r="E11802">
        <v>28</v>
      </c>
      <c r="F11802">
        <v>60</v>
      </c>
      <c r="G11802" s="1">
        <f t="shared" si="736"/>
        <v>0.96551724137931039</v>
      </c>
      <c r="H11802" s="4">
        <f t="shared" si="737"/>
        <v>1</v>
      </c>
      <c r="I11802" s="5">
        <f>IF(OR(AND(F11802&gt;=50,G11802&gt;SUMIF(SeasonTotals!A$2:A$9,A11802,SeasonTotals!F$2:F$9)),AND(G11802&gt;0.885,F11802&gt;=50,D11802&lt;3)),1,0)</f>
        <v>1</v>
      </c>
      <c r="J11802" s="4">
        <f t="shared" si="738"/>
        <v>0</v>
      </c>
      <c r="K11802" s="5">
        <f t="shared" si="739"/>
        <v>0</v>
      </c>
    </row>
    <row r="11803" spans="1:11" x14ac:dyDescent="0.25">
      <c r="A11803" t="s">
        <v>129</v>
      </c>
      <c r="B11803" t="s">
        <v>76</v>
      </c>
      <c r="C11803">
        <v>1</v>
      </c>
      <c r="D11803">
        <v>4</v>
      </c>
      <c r="E11803">
        <v>34</v>
      </c>
      <c r="F11803">
        <v>65</v>
      </c>
      <c r="G11803" s="1">
        <f t="shared" si="736"/>
        <v>0.89473684210526316</v>
      </c>
      <c r="H11803" s="4">
        <f t="shared" si="737"/>
        <v>0</v>
      </c>
      <c r="I11803" s="5">
        <f>IF(OR(AND(F11803&gt;=50,G11803&gt;SUMIF(SeasonTotals!A$2:A$9,A11803,SeasonTotals!F$2:F$9)),AND(G11803&gt;0.885,F11803&gt;=50,D11803&lt;3)),1,0)</f>
        <v>0</v>
      </c>
      <c r="J11803" s="4">
        <f t="shared" si="738"/>
        <v>0</v>
      </c>
      <c r="K11803" s="5">
        <f t="shared" si="739"/>
        <v>0</v>
      </c>
    </row>
    <row r="11804" spans="1:11" x14ac:dyDescent="0.25">
      <c r="A11804" t="s">
        <v>129</v>
      </c>
      <c r="B11804" t="s">
        <v>76</v>
      </c>
      <c r="C11804">
        <v>1</v>
      </c>
      <c r="D11804">
        <v>3</v>
      </c>
      <c r="E11804">
        <v>20</v>
      </c>
      <c r="F11804">
        <v>60</v>
      </c>
      <c r="G11804" s="1">
        <f t="shared" si="736"/>
        <v>0.86956521739130432</v>
      </c>
      <c r="H11804" s="4">
        <f t="shared" si="737"/>
        <v>0</v>
      </c>
      <c r="I11804" s="5">
        <f>IF(OR(AND(F11804&gt;=50,G11804&gt;SUMIF(SeasonTotals!A$2:A$9,A11804,SeasonTotals!F$2:F$9)),AND(G11804&gt;0.885,F11804&gt;=50,D11804&lt;3)),1,0)</f>
        <v>0</v>
      </c>
      <c r="J11804" s="4">
        <f t="shared" si="738"/>
        <v>0</v>
      </c>
      <c r="K11804" s="5">
        <f t="shared" si="739"/>
        <v>0</v>
      </c>
    </row>
    <row r="11805" spans="1:11" x14ac:dyDescent="0.25">
      <c r="A11805" t="s">
        <v>129</v>
      </c>
      <c r="B11805" t="s">
        <v>76</v>
      </c>
      <c r="C11805">
        <v>1</v>
      </c>
      <c r="D11805">
        <v>4</v>
      </c>
      <c r="E11805">
        <v>28</v>
      </c>
      <c r="F11805">
        <v>58</v>
      </c>
      <c r="G11805" s="1">
        <f t="shared" si="736"/>
        <v>0.875</v>
      </c>
      <c r="H11805" s="4">
        <f t="shared" si="737"/>
        <v>0</v>
      </c>
      <c r="I11805" s="5">
        <f>IF(OR(AND(F11805&gt;=50,G11805&gt;SUMIF(SeasonTotals!A$2:A$9,A11805,SeasonTotals!F$2:F$9)),AND(G11805&gt;0.885,F11805&gt;=50,D11805&lt;3)),1,0)</f>
        <v>0</v>
      </c>
      <c r="J11805" s="4">
        <f t="shared" si="738"/>
        <v>0</v>
      </c>
      <c r="K11805" s="5">
        <f t="shared" si="739"/>
        <v>0</v>
      </c>
    </row>
    <row r="11806" spans="1:11" x14ac:dyDescent="0.25">
      <c r="A11806" t="s">
        <v>129</v>
      </c>
      <c r="B11806" t="s">
        <v>76</v>
      </c>
      <c r="C11806">
        <v>1</v>
      </c>
      <c r="D11806">
        <v>3</v>
      </c>
      <c r="E11806">
        <v>24</v>
      </c>
      <c r="F11806">
        <v>58</v>
      </c>
      <c r="G11806" s="1">
        <f t="shared" si="736"/>
        <v>0.88888888888888884</v>
      </c>
      <c r="H11806" s="4">
        <f t="shared" si="737"/>
        <v>0</v>
      </c>
      <c r="I11806" s="5">
        <f>IF(OR(AND(F11806&gt;=50,G11806&gt;SUMIF(SeasonTotals!A$2:A$9,A11806,SeasonTotals!F$2:F$9)),AND(G11806&gt;0.885,F11806&gt;=50,D11806&lt;3)),1,0)</f>
        <v>0</v>
      </c>
      <c r="J11806" s="4">
        <f t="shared" si="738"/>
        <v>0</v>
      </c>
      <c r="K11806" s="5">
        <f t="shared" si="739"/>
        <v>0</v>
      </c>
    </row>
    <row r="11807" spans="1:11" x14ac:dyDescent="0.25">
      <c r="A11807" t="s">
        <v>129</v>
      </c>
      <c r="B11807" t="s">
        <v>76</v>
      </c>
      <c r="C11807">
        <v>1</v>
      </c>
      <c r="D11807">
        <v>3</v>
      </c>
      <c r="E11807">
        <v>33</v>
      </c>
      <c r="F11807">
        <v>60</v>
      </c>
      <c r="G11807" s="1">
        <f t="shared" si="736"/>
        <v>0.91666666666666663</v>
      </c>
      <c r="H11807" s="4">
        <f t="shared" si="737"/>
        <v>1</v>
      </c>
      <c r="I11807" s="5">
        <f>IF(OR(AND(F11807&gt;=50,G11807&gt;SUMIF(SeasonTotals!A$2:A$9,A11807,SeasonTotals!F$2:F$9)),AND(G11807&gt;0.885,F11807&gt;=50,D11807&lt;3)),1,0)</f>
        <v>1</v>
      </c>
      <c r="J11807" s="4">
        <f t="shared" si="738"/>
        <v>0</v>
      </c>
      <c r="K11807" s="5">
        <f t="shared" si="739"/>
        <v>0</v>
      </c>
    </row>
    <row r="11808" spans="1:11" x14ac:dyDescent="0.25">
      <c r="A11808" t="s">
        <v>129</v>
      </c>
      <c r="B11808" t="s">
        <v>76</v>
      </c>
      <c r="C11808">
        <v>1</v>
      </c>
      <c r="D11808">
        <v>2</v>
      </c>
      <c r="E11808">
        <v>36</v>
      </c>
      <c r="F11808">
        <v>65</v>
      </c>
      <c r="G11808" s="1">
        <f t="shared" si="736"/>
        <v>0.94736842105263153</v>
      </c>
      <c r="H11808" s="4">
        <f t="shared" si="737"/>
        <v>1</v>
      </c>
      <c r="I11808" s="5">
        <f>IF(OR(AND(F11808&gt;=50,G11808&gt;SUMIF(SeasonTotals!A$2:A$9,A11808,SeasonTotals!F$2:F$9)),AND(G11808&gt;0.885,F11808&gt;=50,D11808&lt;3)),1,0)</f>
        <v>1</v>
      </c>
      <c r="J11808" s="4">
        <f t="shared" si="738"/>
        <v>0</v>
      </c>
      <c r="K11808" s="5">
        <f t="shared" si="739"/>
        <v>0</v>
      </c>
    </row>
    <row r="11809" spans="1:11" x14ac:dyDescent="0.25">
      <c r="A11809" t="s">
        <v>129</v>
      </c>
      <c r="B11809" t="s">
        <v>76</v>
      </c>
      <c r="C11809">
        <v>1</v>
      </c>
      <c r="D11809">
        <v>4</v>
      </c>
      <c r="E11809">
        <v>29</v>
      </c>
      <c r="F11809">
        <v>59</v>
      </c>
      <c r="G11809" s="1">
        <f t="shared" si="736"/>
        <v>0.87878787878787878</v>
      </c>
      <c r="H11809" s="4">
        <f t="shared" si="737"/>
        <v>0</v>
      </c>
      <c r="I11809" s="5">
        <f>IF(OR(AND(F11809&gt;=50,G11809&gt;SUMIF(SeasonTotals!A$2:A$9,A11809,SeasonTotals!F$2:F$9)),AND(G11809&gt;0.885,F11809&gt;=50,D11809&lt;3)),1,0)</f>
        <v>0</v>
      </c>
      <c r="J11809" s="4">
        <f t="shared" si="738"/>
        <v>0</v>
      </c>
      <c r="K11809" s="5">
        <f t="shared" si="739"/>
        <v>0</v>
      </c>
    </row>
    <row r="11810" spans="1:11" x14ac:dyDescent="0.25">
      <c r="A11810" t="s">
        <v>129</v>
      </c>
      <c r="B11810" t="s">
        <v>76</v>
      </c>
      <c r="C11810">
        <v>1</v>
      </c>
      <c r="D11810">
        <v>2</v>
      </c>
      <c r="E11810">
        <v>31</v>
      </c>
      <c r="F11810">
        <v>65</v>
      </c>
      <c r="G11810" s="1">
        <f t="shared" si="736"/>
        <v>0.93939393939393945</v>
      </c>
      <c r="H11810" s="4">
        <f t="shared" si="737"/>
        <v>1</v>
      </c>
      <c r="I11810" s="5">
        <f>IF(OR(AND(F11810&gt;=50,G11810&gt;SUMIF(SeasonTotals!A$2:A$9,A11810,SeasonTotals!F$2:F$9)),AND(G11810&gt;0.885,F11810&gt;=50,D11810&lt;3)),1,0)</f>
        <v>1</v>
      </c>
      <c r="J11810" s="4">
        <f t="shared" si="738"/>
        <v>0</v>
      </c>
      <c r="K11810" s="5">
        <f t="shared" si="739"/>
        <v>0</v>
      </c>
    </row>
    <row r="11811" spans="1:11" x14ac:dyDescent="0.25">
      <c r="A11811" t="s">
        <v>129</v>
      </c>
      <c r="B11811" t="s">
        <v>76</v>
      </c>
      <c r="C11811">
        <v>1</v>
      </c>
      <c r="D11811">
        <v>2</v>
      </c>
      <c r="E11811">
        <v>14</v>
      </c>
      <c r="F11811">
        <v>60</v>
      </c>
      <c r="G11811" s="1">
        <f t="shared" si="736"/>
        <v>0.875</v>
      </c>
      <c r="H11811" s="4">
        <f t="shared" si="737"/>
        <v>0</v>
      </c>
      <c r="I11811" s="5">
        <f>IF(OR(AND(F11811&gt;=50,G11811&gt;SUMIF(SeasonTotals!A$2:A$9,A11811,SeasonTotals!F$2:F$9)),AND(G11811&gt;0.885,F11811&gt;=50,D11811&lt;3)),1,0)</f>
        <v>0</v>
      </c>
      <c r="J11811" s="4">
        <f t="shared" si="738"/>
        <v>0</v>
      </c>
      <c r="K11811" s="5">
        <f t="shared" si="739"/>
        <v>0</v>
      </c>
    </row>
    <row r="11812" spans="1:11" x14ac:dyDescent="0.25">
      <c r="A11812" t="s">
        <v>129</v>
      </c>
      <c r="B11812" t="s">
        <v>76</v>
      </c>
      <c r="C11812">
        <v>1</v>
      </c>
      <c r="D11812">
        <v>1</v>
      </c>
      <c r="E11812">
        <v>28</v>
      </c>
      <c r="F11812">
        <v>64</v>
      </c>
      <c r="G11812" s="1">
        <f t="shared" si="736"/>
        <v>0.96551724137931039</v>
      </c>
      <c r="H11812" s="4">
        <f t="shared" si="737"/>
        <v>1</v>
      </c>
      <c r="I11812" s="5">
        <f>IF(OR(AND(F11812&gt;=50,G11812&gt;SUMIF(SeasonTotals!A$2:A$9,A11812,SeasonTotals!F$2:F$9)),AND(G11812&gt;0.885,F11812&gt;=50,D11812&lt;3)),1,0)</f>
        <v>1</v>
      </c>
      <c r="J11812" s="4">
        <f t="shared" si="738"/>
        <v>0</v>
      </c>
      <c r="K11812" s="5">
        <f t="shared" si="739"/>
        <v>0</v>
      </c>
    </row>
    <row r="11813" spans="1:11" x14ac:dyDescent="0.25">
      <c r="A11813" t="s">
        <v>129</v>
      </c>
      <c r="B11813" t="s">
        <v>76</v>
      </c>
      <c r="C11813">
        <v>1</v>
      </c>
      <c r="D11813">
        <v>1</v>
      </c>
      <c r="E11813">
        <v>30</v>
      </c>
      <c r="F11813">
        <v>60</v>
      </c>
      <c r="G11813" s="1">
        <f t="shared" si="736"/>
        <v>0.967741935483871</v>
      </c>
      <c r="H11813" s="4">
        <f t="shared" si="737"/>
        <v>1</v>
      </c>
      <c r="I11813" s="5">
        <f>IF(OR(AND(F11813&gt;=50,G11813&gt;SUMIF(SeasonTotals!A$2:A$9,A11813,SeasonTotals!F$2:F$9)),AND(G11813&gt;0.885,F11813&gt;=50,D11813&lt;3)),1,0)</f>
        <v>1</v>
      </c>
      <c r="J11813" s="4">
        <f t="shared" si="738"/>
        <v>0</v>
      </c>
      <c r="K11813" s="5">
        <f t="shared" si="739"/>
        <v>0</v>
      </c>
    </row>
    <row r="11814" spans="1:11" x14ac:dyDescent="0.25">
      <c r="A11814" t="s">
        <v>129</v>
      </c>
      <c r="B11814" t="s">
        <v>77</v>
      </c>
      <c r="C11814">
        <v>1</v>
      </c>
      <c r="D11814">
        <v>3</v>
      </c>
      <c r="E11814">
        <v>27</v>
      </c>
      <c r="F11814">
        <v>60</v>
      </c>
      <c r="G11814" s="1">
        <f t="shared" si="736"/>
        <v>0.9</v>
      </c>
      <c r="H11814" s="4">
        <f t="shared" si="737"/>
        <v>0</v>
      </c>
      <c r="I11814" s="5">
        <f>IF(OR(AND(F11814&gt;=50,G11814&gt;SUMIF(SeasonTotals!A$2:A$9,A11814,SeasonTotals!F$2:F$9)),AND(G11814&gt;0.885,F11814&gt;=50,D11814&lt;3)),1,0)</f>
        <v>0</v>
      </c>
      <c r="J11814" s="4">
        <f t="shared" si="738"/>
        <v>0</v>
      </c>
      <c r="K11814" s="5">
        <f t="shared" si="739"/>
        <v>0</v>
      </c>
    </row>
    <row r="11815" spans="1:11" x14ac:dyDescent="0.25">
      <c r="A11815" t="s">
        <v>129</v>
      </c>
      <c r="B11815" t="s">
        <v>77</v>
      </c>
      <c r="C11815">
        <v>1</v>
      </c>
      <c r="D11815">
        <v>2</v>
      </c>
      <c r="E11815">
        <v>27</v>
      </c>
      <c r="F11815">
        <v>60</v>
      </c>
      <c r="G11815" s="1">
        <f t="shared" si="736"/>
        <v>0.93103448275862066</v>
      </c>
      <c r="H11815" s="4">
        <f t="shared" si="737"/>
        <v>1</v>
      </c>
      <c r="I11815" s="5">
        <f>IF(OR(AND(F11815&gt;=50,G11815&gt;SUMIF(SeasonTotals!A$2:A$9,A11815,SeasonTotals!F$2:F$9)),AND(G11815&gt;0.885,F11815&gt;=50,D11815&lt;3)),1,0)</f>
        <v>1</v>
      </c>
      <c r="J11815" s="4">
        <f t="shared" si="738"/>
        <v>0</v>
      </c>
      <c r="K11815" s="5">
        <f t="shared" si="739"/>
        <v>0</v>
      </c>
    </row>
    <row r="11816" spans="1:11" x14ac:dyDescent="0.25">
      <c r="A11816" t="s">
        <v>129</v>
      </c>
      <c r="B11816" t="s">
        <v>77</v>
      </c>
      <c r="C11816">
        <v>1</v>
      </c>
      <c r="D11816">
        <v>5</v>
      </c>
      <c r="E11816">
        <v>27</v>
      </c>
      <c r="F11816">
        <v>64</v>
      </c>
      <c r="G11816" s="1">
        <f t="shared" si="736"/>
        <v>0.84375</v>
      </c>
      <c r="H11816" s="4">
        <f t="shared" si="737"/>
        <v>0</v>
      </c>
      <c r="I11816" s="5">
        <f>IF(OR(AND(F11816&gt;=50,G11816&gt;SUMIF(SeasonTotals!A$2:A$9,A11816,SeasonTotals!F$2:F$9)),AND(G11816&gt;0.885,F11816&gt;=50,D11816&lt;3)),1,0)</f>
        <v>0</v>
      </c>
      <c r="J11816" s="4">
        <f t="shared" si="738"/>
        <v>1</v>
      </c>
      <c r="K11816" s="5">
        <f t="shared" si="739"/>
        <v>0</v>
      </c>
    </row>
    <row r="11817" spans="1:11" x14ac:dyDescent="0.25">
      <c r="A11817" t="s">
        <v>129</v>
      </c>
      <c r="B11817" t="s">
        <v>77</v>
      </c>
      <c r="C11817">
        <v>1</v>
      </c>
      <c r="D11817">
        <v>1</v>
      </c>
      <c r="E11817">
        <v>24</v>
      </c>
      <c r="F11817">
        <v>60</v>
      </c>
      <c r="G11817" s="1">
        <f t="shared" si="736"/>
        <v>0.96</v>
      </c>
      <c r="H11817" s="4">
        <f t="shared" si="737"/>
        <v>1</v>
      </c>
      <c r="I11817" s="5">
        <f>IF(OR(AND(F11817&gt;=50,G11817&gt;SUMIF(SeasonTotals!A$2:A$9,A11817,SeasonTotals!F$2:F$9)),AND(G11817&gt;0.885,F11817&gt;=50,D11817&lt;3)),1,0)</f>
        <v>1</v>
      </c>
      <c r="J11817" s="4">
        <f t="shared" si="738"/>
        <v>0</v>
      </c>
      <c r="K11817" s="5">
        <f t="shared" si="739"/>
        <v>0</v>
      </c>
    </row>
    <row r="11818" spans="1:11" x14ac:dyDescent="0.25">
      <c r="A11818" t="s">
        <v>129</v>
      </c>
      <c r="B11818" t="s">
        <v>77</v>
      </c>
      <c r="C11818">
        <v>1</v>
      </c>
      <c r="D11818">
        <v>7</v>
      </c>
      <c r="E11818">
        <v>20</v>
      </c>
      <c r="F11818">
        <v>48</v>
      </c>
      <c r="G11818" s="1">
        <f t="shared" si="736"/>
        <v>0.7407407407407407</v>
      </c>
      <c r="H11818" s="4">
        <f t="shared" si="737"/>
        <v>0</v>
      </c>
      <c r="I11818" s="5">
        <f>IF(OR(AND(F11818&gt;=50,G11818&gt;SUMIF(SeasonTotals!A$2:A$9,A11818,SeasonTotals!F$2:F$9)),AND(G11818&gt;0.885,F11818&gt;=50,D11818&lt;3)),1,0)</f>
        <v>0</v>
      </c>
      <c r="J11818" s="4">
        <f t="shared" si="738"/>
        <v>1</v>
      </c>
      <c r="K11818" s="5">
        <f t="shared" si="739"/>
        <v>1</v>
      </c>
    </row>
    <row r="11819" spans="1:11" x14ac:dyDescent="0.25">
      <c r="A11819" t="s">
        <v>129</v>
      </c>
      <c r="B11819" t="s">
        <v>77</v>
      </c>
      <c r="C11819">
        <v>1</v>
      </c>
      <c r="D11819">
        <v>2</v>
      </c>
      <c r="E11819">
        <v>23</v>
      </c>
      <c r="F11819">
        <v>59</v>
      </c>
      <c r="G11819" s="1">
        <f t="shared" si="736"/>
        <v>0.92</v>
      </c>
      <c r="H11819" s="4">
        <f t="shared" si="737"/>
        <v>1</v>
      </c>
      <c r="I11819" s="5">
        <f>IF(OR(AND(F11819&gt;=50,G11819&gt;SUMIF(SeasonTotals!A$2:A$9,A11819,SeasonTotals!F$2:F$9)),AND(G11819&gt;0.885,F11819&gt;=50,D11819&lt;3)),1,0)</f>
        <v>1</v>
      </c>
      <c r="J11819" s="4">
        <f t="shared" si="738"/>
        <v>0</v>
      </c>
      <c r="K11819" s="5">
        <f t="shared" si="739"/>
        <v>0</v>
      </c>
    </row>
    <row r="11820" spans="1:11" x14ac:dyDescent="0.25">
      <c r="A11820" t="s">
        <v>129</v>
      </c>
      <c r="B11820" t="s">
        <v>77</v>
      </c>
      <c r="C11820">
        <v>1</v>
      </c>
      <c r="D11820">
        <v>2</v>
      </c>
      <c r="E11820">
        <v>31</v>
      </c>
      <c r="F11820">
        <v>62</v>
      </c>
      <c r="G11820" s="1">
        <f t="shared" si="736"/>
        <v>0.93939393939393945</v>
      </c>
      <c r="H11820" s="4">
        <f t="shared" si="737"/>
        <v>1</v>
      </c>
      <c r="I11820" s="5">
        <f>IF(OR(AND(F11820&gt;=50,G11820&gt;SUMIF(SeasonTotals!A$2:A$9,A11820,SeasonTotals!F$2:F$9)),AND(G11820&gt;0.885,F11820&gt;=50,D11820&lt;3)),1,0)</f>
        <v>1</v>
      </c>
      <c r="J11820" s="4">
        <f t="shared" si="738"/>
        <v>0</v>
      </c>
      <c r="K11820" s="5">
        <f t="shared" si="739"/>
        <v>0</v>
      </c>
    </row>
    <row r="11821" spans="1:11" x14ac:dyDescent="0.25">
      <c r="A11821" t="s">
        <v>129</v>
      </c>
      <c r="B11821" t="s">
        <v>77</v>
      </c>
      <c r="C11821">
        <v>1</v>
      </c>
      <c r="D11821">
        <v>2</v>
      </c>
      <c r="E11821">
        <v>35</v>
      </c>
      <c r="F11821">
        <v>63</v>
      </c>
      <c r="G11821" s="1">
        <f t="shared" si="736"/>
        <v>0.94594594594594594</v>
      </c>
      <c r="H11821" s="4">
        <f t="shared" si="737"/>
        <v>1</v>
      </c>
      <c r="I11821" s="5">
        <f>IF(OR(AND(F11821&gt;=50,G11821&gt;SUMIF(SeasonTotals!A$2:A$9,A11821,SeasonTotals!F$2:F$9)),AND(G11821&gt;0.885,F11821&gt;=50,D11821&lt;3)),1,0)</f>
        <v>1</v>
      </c>
      <c r="J11821" s="4">
        <f t="shared" si="738"/>
        <v>0</v>
      </c>
      <c r="K11821" s="5">
        <f t="shared" si="739"/>
        <v>0</v>
      </c>
    </row>
    <row r="11822" spans="1:11" x14ac:dyDescent="0.25">
      <c r="A11822" t="s">
        <v>129</v>
      </c>
      <c r="B11822" t="s">
        <v>77</v>
      </c>
      <c r="C11822">
        <v>1</v>
      </c>
      <c r="D11822">
        <v>3</v>
      </c>
      <c r="E11822">
        <v>27</v>
      </c>
      <c r="F11822">
        <v>65</v>
      </c>
      <c r="G11822" s="1">
        <f t="shared" si="736"/>
        <v>0.9</v>
      </c>
      <c r="H11822" s="4">
        <f t="shared" si="737"/>
        <v>0</v>
      </c>
      <c r="I11822" s="5">
        <f>IF(OR(AND(F11822&gt;=50,G11822&gt;SUMIF(SeasonTotals!A$2:A$9,A11822,SeasonTotals!F$2:F$9)),AND(G11822&gt;0.885,F11822&gt;=50,D11822&lt;3)),1,0)</f>
        <v>0</v>
      </c>
      <c r="J11822" s="4">
        <f t="shared" si="738"/>
        <v>0</v>
      </c>
      <c r="K11822" s="5">
        <f t="shared" si="739"/>
        <v>0</v>
      </c>
    </row>
    <row r="11823" spans="1:11" x14ac:dyDescent="0.25">
      <c r="A11823" t="s">
        <v>129</v>
      </c>
      <c r="B11823" t="s">
        <v>77</v>
      </c>
      <c r="C11823">
        <v>1</v>
      </c>
      <c r="D11823">
        <v>1</v>
      </c>
      <c r="E11823">
        <v>24</v>
      </c>
      <c r="F11823">
        <v>60</v>
      </c>
      <c r="G11823" s="1">
        <f t="shared" si="736"/>
        <v>0.96</v>
      </c>
      <c r="H11823" s="4">
        <f t="shared" si="737"/>
        <v>1</v>
      </c>
      <c r="I11823" s="5">
        <f>IF(OR(AND(F11823&gt;=50,G11823&gt;SUMIF(SeasonTotals!A$2:A$9,A11823,SeasonTotals!F$2:F$9)),AND(G11823&gt;0.885,F11823&gt;=50,D11823&lt;3)),1,0)</f>
        <v>1</v>
      </c>
      <c r="J11823" s="4">
        <f t="shared" si="738"/>
        <v>0</v>
      </c>
      <c r="K11823" s="5">
        <f t="shared" si="739"/>
        <v>0</v>
      </c>
    </row>
    <row r="11824" spans="1:11" x14ac:dyDescent="0.25">
      <c r="A11824" t="s">
        <v>129</v>
      </c>
      <c r="B11824" t="s">
        <v>77</v>
      </c>
      <c r="C11824">
        <v>1</v>
      </c>
      <c r="D11824">
        <v>2</v>
      </c>
      <c r="E11824">
        <v>22</v>
      </c>
      <c r="F11824">
        <v>60</v>
      </c>
      <c r="G11824" s="1">
        <f t="shared" si="736"/>
        <v>0.91666666666666663</v>
      </c>
      <c r="H11824" s="4">
        <f t="shared" si="737"/>
        <v>1</v>
      </c>
      <c r="I11824" s="5">
        <f>IF(OR(AND(F11824&gt;=50,G11824&gt;SUMIF(SeasonTotals!A$2:A$9,A11824,SeasonTotals!F$2:F$9)),AND(G11824&gt;0.885,F11824&gt;=50,D11824&lt;3)),1,0)</f>
        <v>1</v>
      </c>
      <c r="J11824" s="4">
        <f t="shared" si="738"/>
        <v>0</v>
      </c>
      <c r="K11824" s="5">
        <f t="shared" si="739"/>
        <v>0</v>
      </c>
    </row>
    <row r="11825" spans="1:11" x14ac:dyDescent="0.25">
      <c r="A11825" t="s">
        <v>129</v>
      </c>
      <c r="B11825" t="s">
        <v>77</v>
      </c>
      <c r="C11825">
        <v>1</v>
      </c>
      <c r="D11825">
        <v>3</v>
      </c>
      <c r="E11825">
        <v>25</v>
      </c>
      <c r="F11825">
        <v>59</v>
      </c>
      <c r="G11825" s="1">
        <f t="shared" si="736"/>
        <v>0.8928571428571429</v>
      </c>
      <c r="H11825" s="4">
        <f t="shared" si="737"/>
        <v>0</v>
      </c>
      <c r="I11825" s="5">
        <f>IF(OR(AND(F11825&gt;=50,G11825&gt;SUMIF(SeasonTotals!A$2:A$9,A11825,SeasonTotals!F$2:F$9)),AND(G11825&gt;0.885,F11825&gt;=50,D11825&lt;3)),1,0)</f>
        <v>0</v>
      </c>
      <c r="J11825" s="4">
        <f t="shared" si="738"/>
        <v>0</v>
      </c>
      <c r="K11825" s="5">
        <f t="shared" si="739"/>
        <v>0</v>
      </c>
    </row>
    <row r="11826" spans="1:11" x14ac:dyDescent="0.25">
      <c r="A11826" t="s">
        <v>129</v>
      </c>
      <c r="B11826" t="s">
        <v>77</v>
      </c>
      <c r="C11826">
        <v>1</v>
      </c>
      <c r="D11826">
        <v>5</v>
      </c>
      <c r="E11826">
        <v>41</v>
      </c>
      <c r="F11826">
        <v>59</v>
      </c>
      <c r="G11826" s="1">
        <f t="shared" si="736"/>
        <v>0.89130434782608692</v>
      </c>
      <c r="H11826" s="4">
        <f t="shared" si="737"/>
        <v>0</v>
      </c>
      <c r="I11826" s="5">
        <f>IF(OR(AND(F11826&gt;=50,G11826&gt;SUMIF(SeasonTotals!A$2:A$9,A11826,SeasonTotals!F$2:F$9)),AND(G11826&gt;0.885,F11826&gt;=50,D11826&lt;3)),1,0)</f>
        <v>0</v>
      </c>
      <c r="J11826" s="4">
        <f t="shared" si="738"/>
        <v>0</v>
      </c>
      <c r="K11826" s="5">
        <f t="shared" si="739"/>
        <v>0</v>
      </c>
    </row>
    <row r="11827" spans="1:11" x14ac:dyDescent="0.25">
      <c r="A11827" t="s">
        <v>129</v>
      </c>
      <c r="B11827" t="s">
        <v>77</v>
      </c>
      <c r="C11827">
        <v>1</v>
      </c>
      <c r="D11827">
        <v>2</v>
      </c>
      <c r="E11827">
        <v>21</v>
      </c>
      <c r="F11827">
        <v>60</v>
      </c>
      <c r="G11827" s="1">
        <f t="shared" si="736"/>
        <v>0.91304347826086951</v>
      </c>
      <c r="H11827" s="4">
        <f t="shared" si="737"/>
        <v>1</v>
      </c>
      <c r="I11827" s="5">
        <f>IF(OR(AND(F11827&gt;=50,G11827&gt;SUMIF(SeasonTotals!A$2:A$9,A11827,SeasonTotals!F$2:F$9)),AND(G11827&gt;0.885,F11827&gt;=50,D11827&lt;3)),1,0)</f>
        <v>1</v>
      </c>
      <c r="J11827" s="4">
        <f t="shared" si="738"/>
        <v>0</v>
      </c>
      <c r="K11827" s="5">
        <f t="shared" si="739"/>
        <v>0</v>
      </c>
    </row>
    <row r="11828" spans="1:11" x14ac:dyDescent="0.25">
      <c r="A11828" t="s">
        <v>129</v>
      </c>
      <c r="B11828" t="s">
        <v>77</v>
      </c>
      <c r="C11828">
        <v>1</v>
      </c>
      <c r="D11828">
        <v>1</v>
      </c>
      <c r="E11828">
        <v>18</v>
      </c>
      <c r="F11828">
        <v>60</v>
      </c>
      <c r="G11828" s="1">
        <f t="shared" si="736"/>
        <v>0.94736842105263153</v>
      </c>
      <c r="H11828" s="4">
        <f t="shared" si="737"/>
        <v>1</v>
      </c>
      <c r="I11828" s="5">
        <f>IF(OR(AND(F11828&gt;=50,G11828&gt;SUMIF(SeasonTotals!A$2:A$9,A11828,SeasonTotals!F$2:F$9)),AND(G11828&gt;0.885,F11828&gt;=50,D11828&lt;3)),1,0)</f>
        <v>1</v>
      </c>
      <c r="J11828" s="4">
        <f t="shared" si="738"/>
        <v>0</v>
      </c>
      <c r="K11828" s="5">
        <f t="shared" si="739"/>
        <v>0</v>
      </c>
    </row>
    <row r="11829" spans="1:11" x14ac:dyDescent="0.25">
      <c r="A11829" t="s">
        <v>129</v>
      </c>
      <c r="B11829" t="s">
        <v>77</v>
      </c>
      <c r="C11829">
        <v>1</v>
      </c>
      <c r="D11829">
        <v>3</v>
      </c>
      <c r="E11829">
        <v>29</v>
      </c>
      <c r="F11829">
        <v>57</v>
      </c>
      <c r="G11829" s="1">
        <f t="shared" si="736"/>
        <v>0.90625</v>
      </c>
      <c r="H11829" s="4">
        <f t="shared" si="737"/>
        <v>0</v>
      </c>
      <c r="I11829" s="5">
        <f>IF(OR(AND(F11829&gt;=50,G11829&gt;SUMIF(SeasonTotals!A$2:A$9,A11829,SeasonTotals!F$2:F$9)),AND(G11829&gt;0.885,F11829&gt;=50,D11829&lt;3)),1,0)</f>
        <v>0</v>
      </c>
      <c r="J11829" s="4">
        <f t="shared" si="738"/>
        <v>0</v>
      </c>
      <c r="K11829" s="5">
        <f t="shared" si="739"/>
        <v>0</v>
      </c>
    </row>
    <row r="11830" spans="1:11" x14ac:dyDescent="0.25">
      <c r="A11830" t="s">
        <v>129</v>
      </c>
      <c r="B11830" t="s">
        <v>77</v>
      </c>
      <c r="C11830">
        <v>1</v>
      </c>
      <c r="D11830">
        <v>4</v>
      </c>
      <c r="E11830">
        <v>24</v>
      </c>
      <c r="F11830">
        <v>60</v>
      </c>
      <c r="G11830" s="1">
        <f t="shared" si="736"/>
        <v>0.8571428571428571</v>
      </c>
      <c r="H11830" s="4">
        <f t="shared" si="737"/>
        <v>0</v>
      </c>
      <c r="I11830" s="5">
        <f>IF(OR(AND(F11830&gt;=50,G11830&gt;SUMIF(SeasonTotals!A$2:A$9,A11830,SeasonTotals!F$2:F$9)),AND(G11830&gt;0.885,F11830&gt;=50,D11830&lt;3)),1,0)</f>
        <v>0</v>
      </c>
      <c r="J11830" s="4">
        <f t="shared" si="738"/>
        <v>0</v>
      </c>
      <c r="K11830" s="5">
        <f t="shared" si="739"/>
        <v>0</v>
      </c>
    </row>
    <row r="11831" spans="1:11" x14ac:dyDescent="0.25">
      <c r="A11831" t="s">
        <v>129</v>
      </c>
      <c r="B11831" t="s">
        <v>77</v>
      </c>
      <c r="C11831">
        <v>1</v>
      </c>
      <c r="D11831">
        <v>3</v>
      </c>
      <c r="E11831">
        <v>24</v>
      </c>
      <c r="F11831">
        <v>60</v>
      </c>
      <c r="G11831" s="1">
        <f t="shared" si="736"/>
        <v>0.88888888888888884</v>
      </c>
      <c r="H11831" s="4">
        <f t="shared" si="737"/>
        <v>0</v>
      </c>
      <c r="I11831" s="5">
        <f>IF(OR(AND(F11831&gt;=50,G11831&gt;SUMIF(SeasonTotals!A$2:A$9,A11831,SeasonTotals!F$2:F$9)),AND(G11831&gt;0.885,F11831&gt;=50,D11831&lt;3)),1,0)</f>
        <v>0</v>
      </c>
      <c r="J11831" s="4">
        <f t="shared" si="738"/>
        <v>0</v>
      </c>
      <c r="K11831" s="5">
        <f t="shared" si="739"/>
        <v>0</v>
      </c>
    </row>
    <row r="11832" spans="1:11" x14ac:dyDescent="0.25">
      <c r="A11832" t="s">
        <v>129</v>
      </c>
      <c r="B11832" t="s">
        <v>77</v>
      </c>
      <c r="C11832">
        <v>1</v>
      </c>
      <c r="D11832">
        <v>3</v>
      </c>
      <c r="E11832">
        <v>16</v>
      </c>
      <c r="F11832">
        <v>57</v>
      </c>
      <c r="G11832" s="1">
        <f t="shared" si="736"/>
        <v>0.84210526315789469</v>
      </c>
      <c r="H11832" s="4">
        <f t="shared" si="737"/>
        <v>0</v>
      </c>
      <c r="I11832" s="5">
        <f>IF(OR(AND(F11832&gt;=50,G11832&gt;SUMIF(SeasonTotals!A$2:A$9,A11832,SeasonTotals!F$2:F$9)),AND(G11832&gt;0.885,F11832&gt;=50,D11832&lt;3)),1,0)</f>
        <v>0</v>
      </c>
      <c r="J11832" s="4">
        <f t="shared" si="738"/>
        <v>1</v>
      </c>
      <c r="K11832" s="5">
        <f t="shared" si="739"/>
        <v>0</v>
      </c>
    </row>
    <row r="11833" spans="1:11" x14ac:dyDescent="0.25">
      <c r="A11833" t="s">
        <v>129</v>
      </c>
      <c r="B11833" t="s">
        <v>77</v>
      </c>
      <c r="C11833">
        <v>1</v>
      </c>
      <c r="D11833">
        <v>3</v>
      </c>
      <c r="E11833">
        <v>35</v>
      </c>
      <c r="F11833">
        <v>58</v>
      </c>
      <c r="G11833" s="1">
        <f t="shared" si="736"/>
        <v>0.92105263157894735</v>
      </c>
      <c r="H11833" s="4">
        <f t="shared" si="737"/>
        <v>1</v>
      </c>
      <c r="I11833" s="5">
        <f>IF(OR(AND(F11833&gt;=50,G11833&gt;SUMIF(SeasonTotals!A$2:A$9,A11833,SeasonTotals!F$2:F$9)),AND(G11833&gt;0.885,F11833&gt;=50,D11833&lt;3)),1,0)</f>
        <v>1</v>
      </c>
      <c r="J11833" s="4">
        <f t="shared" si="738"/>
        <v>0</v>
      </c>
      <c r="K11833" s="5">
        <f t="shared" si="739"/>
        <v>0</v>
      </c>
    </row>
    <row r="11834" spans="1:11" x14ac:dyDescent="0.25">
      <c r="A11834" t="s">
        <v>129</v>
      </c>
      <c r="B11834" t="s">
        <v>77</v>
      </c>
      <c r="C11834">
        <v>1</v>
      </c>
      <c r="D11834">
        <v>1</v>
      </c>
      <c r="E11834">
        <v>25</v>
      </c>
      <c r="F11834">
        <v>60</v>
      </c>
      <c r="G11834" s="1">
        <f t="shared" si="736"/>
        <v>0.96153846153846156</v>
      </c>
      <c r="H11834" s="4">
        <f t="shared" si="737"/>
        <v>1</v>
      </c>
      <c r="I11834" s="5">
        <f>IF(OR(AND(F11834&gt;=50,G11834&gt;SUMIF(SeasonTotals!A$2:A$9,A11834,SeasonTotals!F$2:F$9)),AND(G11834&gt;0.885,F11834&gt;=50,D11834&lt;3)),1,0)</f>
        <v>1</v>
      </c>
      <c r="J11834" s="4">
        <f t="shared" si="738"/>
        <v>0</v>
      </c>
      <c r="K11834" s="5">
        <f t="shared" si="739"/>
        <v>0</v>
      </c>
    </row>
    <row r="11835" spans="1:11" x14ac:dyDescent="0.25">
      <c r="A11835" t="s">
        <v>129</v>
      </c>
      <c r="B11835" t="s">
        <v>77</v>
      </c>
      <c r="C11835">
        <v>1</v>
      </c>
      <c r="D11835">
        <v>1</v>
      </c>
      <c r="E11835">
        <v>23</v>
      </c>
      <c r="F11835">
        <v>60</v>
      </c>
      <c r="G11835" s="1">
        <f t="shared" si="736"/>
        <v>0.95833333333333337</v>
      </c>
      <c r="H11835" s="4">
        <f t="shared" si="737"/>
        <v>1</v>
      </c>
      <c r="I11835" s="5">
        <f>IF(OR(AND(F11835&gt;=50,G11835&gt;SUMIF(SeasonTotals!A$2:A$9,A11835,SeasonTotals!F$2:F$9)),AND(G11835&gt;0.885,F11835&gt;=50,D11835&lt;3)),1,0)</f>
        <v>1</v>
      </c>
      <c r="J11835" s="4">
        <f t="shared" si="738"/>
        <v>0</v>
      </c>
      <c r="K11835" s="5">
        <f t="shared" si="739"/>
        <v>0</v>
      </c>
    </row>
    <row r="11836" spans="1:11" x14ac:dyDescent="0.25">
      <c r="A11836" t="s">
        <v>129</v>
      </c>
      <c r="B11836" t="s">
        <v>77</v>
      </c>
      <c r="C11836">
        <v>1</v>
      </c>
      <c r="D11836">
        <v>5</v>
      </c>
      <c r="E11836">
        <v>26</v>
      </c>
      <c r="F11836">
        <v>60</v>
      </c>
      <c r="G11836" s="1">
        <f t="shared" si="736"/>
        <v>0.83870967741935487</v>
      </c>
      <c r="H11836" s="4">
        <f t="shared" si="737"/>
        <v>0</v>
      </c>
      <c r="I11836" s="5">
        <f>IF(OR(AND(F11836&gt;=50,G11836&gt;SUMIF(SeasonTotals!A$2:A$9,A11836,SeasonTotals!F$2:F$9)),AND(G11836&gt;0.885,F11836&gt;=50,D11836&lt;3)),1,0)</f>
        <v>0</v>
      </c>
      <c r="J11836" s="4">
        <f t="shared" si="738"/>
        <v>1</v>
      </c>
      <c r="K11836" s="5">
        <f t="shared" si="739"/>
        <v>0</v>
      </c>
    </row>
    <row r="11837" spans="1:11" x14ac:dyDescent="0.25">
      <c r="A11837" t="s">
        <v>129</v>
      </c>
      <c r="B11837" t="s">
        <v>77</v>
      </c>
      <c r="C11837">
        <v>1</v>
      </c>
      <c r="D11837">
        <v>3</v>
      </c>
      <c r="E11837">
        <v>22</v>
      </c>
      <c r="F11837">
        <v>60</v>
      </c>
      <c r="G11837" s="1">
        <f t="shared" si="736"/>
        <v>0.88</v>
      </c>
      <c r="H11837" s="4">
        <f t="shared" si="737"/>
        <v>0</v>
      </c>
      <c r="I11837" s="5">
        <f>IF(OR(AND(F11837&gt;=50,G11837&gt;SUMIF(SeasonTotals!A$2:A$9,A11837,SeasonTotals!F$2:F$9)),AND(G11837&gt;0.885,F11837&gt;=50,D11837&lt;3)),1,0)</f>
        <v>0</v>
      </c>
      <c r="J11837" s="4">
        <f t="shared" si="738"/>
        <v>0</v>
      </c>
      <c r="K11837" s="5">
        <f t="shared" si="739"/>
        <v>0</v>
      </c>
    </row>
    <row r="11838" spans="1:11" x14ac:dyDescent="0.25">
      <c r="A11838" t="s">
        <v>129</v>
      </c>
      <c r="B11838" t="s">
        <v>77</v>
      </c>
      <c r="C11838">
        <v>1</v>
      </c>
      <c r="D11838">
        <v>2</v>
      </c>
      <c r="E11838">
        <v>27</v>
      </c>
      <c r="F11838">
        <v>65</v>
      </c>
      <c r="G11838" s="1">
        <f t="shared" si="736"/>
        <v>0.93103448275862066</v>
      </c>
      <c r="H11838" s="4">
        <f t="shared" si="737"/>
        <v>1</v>
      </c>
      <c r="I11838" s="5">
        <f>IF(OR(AND(F11838&gt;=50,G11838&gt;SUMIF(SeasonTotals!A$2:A$9,A11838,SeasonTotals!F$2:F$9)),AND(G11838&gt;0.885,F11838&gt;=50,D11838&lt;3)),1,0)</f>
        <v>1</v>
      </c>
      <c r="J11838" s="4">
        <f t="shared" si="738"/>
        <v>0</v>
      </c>
      <c r="K11838" s="5">
        <f t="shared" si="739"/>
        <v>0</v>
      </c>
    </row>
    <row r="11839" spans="1:11" x14ac:dyDescent="0.25">
      <c r="A11839" t="s">
        <v>129</v>
      </c>
      <c r="B11839" t="s">
        <v>77</v>
      </c>
      <c r="C11839">
        <v>1</v>
      </c>
      <c r="D11839">
        <v>3</v>
      </c>
      <c r="E11839">
        <v>3</v>
      </c>
      <c r="F11839">
        <v>19</v>
      </c>
      <c r="G11839" s="1">
        <f t="shared" si="736"/>
        <v>0.5</v>
      </c>
      <c r="H11839" s="4">
        <f t="shared" si="737"/>
        <v>0</v>
      </c>
      <c r="I11839" s="5">
        <f>IF(OR(AND(F11839&gt;=50,G11839&gt;SUMIF(SeasonTotals!A$2:A$9,A11839,SeasonTotals!F$2:F$9)),AND(G11839&gt;0.885,F11839&gt;=50,D11839&lt;3)),1,0)</f>
        <v>0</v>
      </c>
      <c r="J11839" s="4">
        <f t="shared" si="738"/>
        <v>1</v>
      </c>
      <c r="K11839" s="5">
        <f t="shared" si="739"/>
        <v>1</v>
      </c>
    </row>
    <row r="11840" spans="1:11" x14ac:dyDescent="0.25">
      <c r="A11840" t="s">
        <v>129</v>
      </c>
      <c r="B11840" t="s">
        <v>77</v>
      </c>
      <c r="C11840">
        <v>1</v>
      </c>
      <c r="D11840">
        <v>4</v>
      </c>
      <c r="E11840">
        <v>26</v>
      </c>
      <c r="F11840">
        <v>65</v>
      </c>
      <c r="G11840" s="1">
        <f t="shared" si="736"/>
        <v>0.8666666666666667</v>
      </c>
      <c r="H11840" s="4">
        <f t="shared" si="737"/>
        <v>0</v>
      </c>
      <c r="I11840" s="5">
        <f>IF(OR(AND(F11840&gt;=50,G11840&gt;SUMIF(SeasonTotals!A$2:A$9,A11840,SeasonTotals!F$2:F$9)),AND(G11840&gt;0.885,F11840&gt;=50,D11840&lt;3)),1,0)</f>
        <v>0</v>
      </c>
      <c r="J11840" s="4">
        <f t="shared" si="738"/>
        <v>0</v>
      </c>
      <c r="K11840" s="5">
        <f t="shared" si="739"/>
        <v>0</v>
      </c>
    </row>
    <row r="11841" spans="1:11" x14ac:dyDescent="0.25">
      <c r="A11841" t="s">
        <v>129</v>
      </c>
      <c r="B11841" t="s">
        <v>139</v>
      </c>
      <c r="C11841">
        <v>1</v>
      </c>
      <c r="D11841">
        <v>1</v>
      </c>
      <c r="E11841">
        <v>26</v>
      </c>
      <c r="F11841">
        <v>60</v>
      </c>
      <c r="G11841" s="1">
        <f t="shared" si="736"/>
        <v>0.96296296296296291</v>
      </c>
      <c r="H11841" s="4">
        <f t="shared" si="737"/>
        <v>1</v>
      </c>
      <c r="I11841" s="5">
        <f>IF(OR(AND(F11841&gt;=50,G11841&gt;SUMIF(SeasonTotals!A$2:A$9,A11841,SeasonTotals!F$2:F$9)),AND(G11841&gt;0.885,F11841&gt;=50,D11841&lt;3)),1,0)</f>
        <v>1</v>
      </c>
      <c r="J11841" s="4">
        <f t="shared" si="738"/>
        <v>0</v>
      </c>
      <c r="K11841" s="5">
        <f t="shared" si="739"/>
        <v>0</v>
      </c>
    </row>
    <row r="11842" spans="1:11" x14ac:dyDescent="0.25">
      <c r="A11842" t="s">
        <v>129</v>
      </c>
      <c r="B11842" t="s">
        <v>139</v>
      </c>
      <c r="C11842">
        <v>1</v>
      </c>
      <c r="D11842">
        <v>0</v>
      </c>
      <c r="E11842">
        <v>34</v>
      </c>
      <c r="F11842">
        <v>60</v>
      </c>
      <c r="G11842" s="1">
        <f t="shared" ref="G11842:G11905" si="740">E11842/MAX(1,SUM(D11842:E11842))</f>
        <v>1</v>
      </c>
      <c r="H11842" s="4">
        <f t="shared" ref="H11842:H11905" si="741">IF(AND(F11842&gt;=50,OR(G11842&gt;0.913,AND(G11842&gt;0.885,D11842&lt;3))),1,0)</f>
        <v>1</v>
      </c>
      <c r="I11842" s="5">
        <f>IF(OR(AND(F11842&gt;=50,G11842&gt;SUMIF(SeasonTotals!A$2:A$9,A11842,SeasonTotals!F$2:F$9)),AND(G11842&gt;0.885,F11842&gt;=50,D11842&lt;3)),1,0)</f>
        <v>1</v>
      </c>
      <c r="J11842" s="4">
        <f t="shared" ref="J11842:J11905" si="742">IF(G11842&lt;0.85,1,0)</f>
        <v>0</v>
      </c>
      <c r="K11842" s="5">
        <f t="shared" ref="K11842:K11905" si="743">IF(F11842&lt;55,1,0)</f>
        <v>0</v>
      </c>
    </row>
    <row r="11843" spans="1:11" x14ac:dyDescent="0.25">
      <c r="A11843" t="s">
        <v>129</v>
      </c>
      <c r="B11843" t="s">
        <v>139</v>
      </c>
      <c r="C11843">
        <v>1</v>
      </c>
      <c r="D11843">
        <v>2</v>
      </c>
      <c r="E11843">
        <v>25</v>
      </c>
      <c r="F11843">
        <v>59</v>
      </c>
      <c r="G11843" s="1">
        <f t="shared" si="740"/>
        <v>0.92592592592592593</v>
      </c>
      <c r="H11843" s="4">
        <f t="shared" si="741"/>
        <v>1</v>
      </c>
      <c r="I11843" s="5">
        <f>IF(OR(AND(F11843&gt;=50,G11843&gt;SUMIF(SeasonTotals!A$2:A$9,A11843,SeasonTotals!F$2:F$9)),AND(G11843&gt;0.885,F11843&gt;=50,D11843&lt;3)),1,0)</f>
        <v>1</v>
      </c>
      <c r="J11843" s="4">
        <f t="shared" si="742"/>
        <v>0</v>
      </c>
      <c r="K11843" s="5">
        <f t="shared" si="743"/>
        <v>0</v>
      </c>
    </row>
    <row r="11844" spans="1:11" x14ac:dyDescent="0.25">
      <c r="A11844" t="s">
        <v>129</v>
      </c>
      <c r="B11844" t="s">
        <v>139</v>
      </c>
      <c r="C11844">
        <v>1</v>
      </c>
      <c r="D11844">
        <v>6</v>
      </c>
      <c r="E11844">
        <v>25</v>
      </c>
      <c r="F11844">
        <v>60</v>
      </c>
      <c r="G11844" s="1">
        <f t="shared" si="740"/>
        <v>0.80645161290322576</v>
      </c>
      <c r="H11844" s="4">
        <f t="shared" si="741"/>
        <v>0</v>
      </c>
      <c r="I11844" s="5">
        <f>IF(OR(AND(F11844&gt;=50,G11844&gt;SUMIF(SeasonTotals!A$2:A$9,A11844,SeasonTotals!F$2:F$9)),AND(G11844&gt;0.885,F11844&gt;=50,D11844&lt;3)),1,0)</f>
        <v>0</v>
      </c>
      <c r="J11844" s="4">
        <f t="shared" si="742"/>
        <v>1</v>
      </c>
      <c r="K11844" s="5">
        <f t="shared" si="743"/>
        <v>0</v>
      </c>
    </row>
    <row r="11845" spans="1:11" x14ac:dyDescent="0.25">
      <c r="A11845" t="s">
        <v>129</v>
      </c>
      <c r="B11845" t="s">
        <v>139</v>
      </c>
      <c r="C11845">
        <v>1</v>
      </c>
      <c r="D11845">
        <v>3</v>
      </c>
      <c r="E11845">
        <v>25</v>
      </c>
      <c r="F11845">
        <v>59</v>
      </c>
      <c r="G11845" s="1">
        <f t="shared" si="740"/>
        <v>0.8928571428571429</v>
      </c>
      <c r="H11845" s="4">
        <f t="shared" si="741"/>
        <v>0</v>
      </c>
      <c r="I11845" s="5">
        <f>IF(OR(AND(F11845&gt;=50,G11845&gt;SUMIF(SeasonTotals!A$2:A$9,A11845,SeasonTotals!F$2:F$9)),AND(G11845&gt;0.885,F11845&gt;=50,D11845&lt;3)),1,0)</f>
        <v>0</v>
      </c>
      <c r="J11845" s="4">
        <f t="shared" si="742"/>
        <v>0</v>
      </c>
      <c r="K11845" s="5">
        <f t="shared" si="743"/>
        <v>0</v>
      </c>
    </row>
    <row r="11846" spans="1:11" x14ac:dyDescent="0.25">
      <c r="A11846" t="s">
        <v>129</v>
      </c>
      <c r="B11846" t="s">
        <v>139</v>
      </c>
      <c r="C11846">
        <v>1</v>
      </c>
      <c r="D11846">
        <v>4</v>
      </c>
      <c r="E11846">
        <v>26</v>
      </c>
      <c r="F11846">
        <v>60</v>
      </c>
      <c r="G11846" s="1">
        <f t="shared" si="740"/>
        <v>0.8666666666666667</v>
      </c>
      <c r="H11846" s="4">
        <f t="shared" si="741"/>
        <v>0</v>
      </c>
      <c r="I11846" s="5">
        <f>IF(OR(AND(F11846&gt;=50,G11846&gt;SUMIF(SeasonTotals!A$2:A$9,A11846,SeasonTotals!F$2:F$9)),AND(G11846&gt;0.885,F11846&gt;=50,D11846&lt;3)),1,0)</f>
        <v>0</v>
      </c>
      <c r="J11846" s="4">
        <f t="shared" si="742"/>
        <v>0</v>
      </c>
      <c r="K11846" s="5">
        <f t="shared" si="743"/>
        <v>0</v>
      </c>
    </row>
    <row r="11847" spans="1:11" x14ac:dyDescent="0.25">
      <c r="A11847" t="s">
        <v>129</v>
      </c>
      <c r="B11847" t="s">
        <v>139</v>
      </c>
      <c r="C11847">
        <v>1</v>
      </c>
      <c r="D11847">
        <v>3</v>
      </c>
      <c r="E11847">
        <v>34</v>
      </c>
      <c r="F11847">
        <v>59</v>
      </c>
      <c r="G11847" s="1">
        <f t="shared" si="740"/>
        <v>0.91891891891891897</v>
      </c>
      <c r="H11847" s="4">
        <f t="shared" si="741"/>
        <v>1</v>
      </c>
      <c r="I11847" s="5">
        <f>IF(OR(AND(F11847&gt;=50,G11847&gt;SUMIF(SeasonTotals!A$2:A$9,A11847,SeasonTotals!F$2:F$9)),AND(G11847&gt;0.885,F11847&gt;=50,D11847&lt;3)),1,0)</f>
        <v>1</v>
      </c>
      <c r="J11847" s="4">
        <f t="shared" si="742"/>
        <v>0</v>
      </c>
      <c r="K11847" s="5">
        <f t="shared" si="743"/>
        <v>0</v>
      </c>
    </row>
    <row r="11848" spans="1:11" x14ac:dyDescent="0.25">
      <c r="A11848" t="s">
        <v>129</v>
      </c>
      <c r="B11848" t="s">
        <v>139</v>
      </c>
      <c r="C11848">
        <v>1</v>
      </c>
      <c r="D11848">
        <v>3</v>
      </c>
      <c r="E11848">
        <v>22</v>
      </c>
      <c r="F11848">
        <v>40</v>
      </c>
      <c r="G11848" s="1">
        <f t="shared" si="740"/>
        <v>0.88</v>
      </c>
      <c r="H11848" s="4">
        <f t="shared" si="741"/>
        <v>0</v>
      </c>
      <c r="I11848" s="5">
        <f>IF(OR(AND(F11848&gt;=50,G11848&gt;SUMIF(SeasonTotals!A$2:A$9,A11848,SeasonTotals!F$2:F$9)),AND(G11848&gt;0.885,F11848&gt;=50,D11848&lt;3)),1,0)</f>
        <v>0</v>
      </c>
      <c r="J11848" s="4">
        <f t="shared" si="742"/>
        <v>0</v>
      </c>
      <c r="K11848" s="5">
        <f t="shared" si="743"/>
        <v>1</v>
      </c>
    </row>
    <row r="11849" spans="1:11" x14ac:dyDescent="0.25">
      <c r="A11849" t="s">
        <v>129</v>
      </c>
      <c r="B11849" t="s">
        <v>139</v>
      </c>
      <c r="C11849">
        <v>1</v>
      </c>
      <c r="D11849">
        <v>1</v>
      </c>
      <c r="E11849">
        <v>25</v>
      </c>
      <c r="F11849">
        <v>60</v>
      </c>
      <c r="G11849" s="1">
        <f t="shared" si="740"/>
        <v>0.96153846153846156</v>
      </c>
      <c r="H11849" s="4">
        <f t="shared" si="741"/>
        <v>1</v>
      </c>
      <c r="I11849" s="5">
        <f>IF(OR(AND(F11849&gt;=50,G11849&gt;SUMIF(SeasonTotals!A$2:A$9,A11849,SeasonTotals!F$2:F$9)),AND(G11849&gt;0.885,F11849&gt;=50,D11849&lt;3)),1,0)</f>
        <v>1</v>
      </c>
      <c r="J11849" s="4">
        <f t="shared" si="742"/>
        <v>0</v>
      </c>
      <c r="K11849" s="5">
        <f t="shared" si="743"/>
        <v>0</v>
      </c>
    </row>
    <row r="11850" spans="1:11" x14ac:dyDescent="0.25">
      <c r="A11850" t="s">
        <v>129</v>
      </c>
      <c r="B11850" t="s">
        <v>139</v>
      </c>
      <c r="C11850">
        <v>1</v>
      </c>
      <c r="D11850">
        <v>2</v>
      </c>
      <c r="E11850">
        <v>30</v>
      </c>
      <c r="F11850">
        <v>65</v>
      </c>
      <c r="G11850" s="1">
        <f t="shared" si="740"/>
        <v>0.9375</v>
      </c>
      <c r="H11850" s="4">
        <f t="shared" si="741"/>
        <v>1</v>
      </c>
      <c r="I11850" s="5">
        <f>IF(OR(AND(F11850&gt;=50,G11850&gt;SUMIF(SeasonTotals!A$2:A$9,A11850,SeasonTotals!F$2:F$9)),AND(G11850&gt;0.885,F11850&gt;=50,D11850&lt;3)),1,0)</f>
        <v>1</v>
      </c>
      <c r="J11850" s="4">
        <f t="shared" si="742"/>
        <v>0</v>
      </c>
      <c r="K11850" s="5">
        <f t="shared" si="743"/>
        <v>0</v>
      </c>
    </row>
    <row r="11851" spans="1:11" x14ac:dyDescent="0.25">
      <c r="A11851" t="s">
        <v>129</v>
      </c>
      <c r="B11851" t="s">
        <v>139</v>
      </c>
      <c r="C11851">
        <v>1</v>
      </c>
      <c r="D11851">
        <v>5</v>
      </c>
      <c r="E11851">
        <v>32</v>
      </c>
      <c r="F11851">
        <v>60</v>
      </c>
      <c r="G11851" s="1">
        <f t="shared" si="740"/>
        <v>0.86486486486486491</v>
      </c>
      <c r="H11851" s="4">
        <f t="shared" si="741"/>
        <v>0</v>
      </c>
      <c r="I11851" s="5">
        <f>IF(OR(AND(F11851&gt;=50,G11851&gt;SUMIF(SeasonTotals!A$2:A$9,A11851,SeasonTotals!F$2:F$9)),AND(G11851&gt;0.885,F11851&gt;=50,D11851&lt;3)),1,0)</f>
        <v>0</v>
      </c>
      <c r="J11851" s="4">
        <f t="shared" si="742"/>
        <v>0</v>
      </c>
      <c r="K11851" s="5">
        <f t="shared" si="743"/>
        <v>0</v>
      </c>
    </row>
    <row r="11852" spans="1:11" x14ac:dyDescent="0.25">
      <c r="A11852" t="s">
        <v>129</v>
      </c>
      <c r="B11852" t="s">
        <v>139</v>
      </c>
      <c r="C11852">
        <v>1</v>
      </c>
      <c r="D11852">
        <v>1</v>
      </c>
      <c r="E11852">
        <v>26</v>
      </c>
      <c r="F11852">
        <v>60</v>
      </c>
      <c r="G11852" s="1">
        <f t="shared" si="740"/>
        <v>0.96296296296296291</v>
      </c>
      <c r="H11852" s="4">
        <f t="shared" si="741"/>
        <v>1</v>
      </c>
      <c r="I11852" s="5">
        <f>IF(OR(AND(F11852&gt;=50,G11852&gt;SUMIF(SeasonTotals!A$2:A$9,A11852,SeasonTotals!F$2:F$9)),AND(G11852&gt;0.885,F11852&gt;=50,D11852&lt;3)),1,0)</f>
        <v>1</v>
      </c>
      <c r="J11852" s="4">
        <f t="shared" si="742"/>
        <v>0</v>
      </c>
      <c r="K11852" s="5">
        <f t="shared" si="743"/>
        <v>0</v>
      </c>
    </row>
    <row r="11853" spans="1:11" x14ac:dyDescent="0.25">
      <c r="A11853" t="s">
        <v>129</v>
      </c>
      <c r="B11853" t="s">
        <v>139</v>
      </c>
      <c r="C11853">
        <v>1</v>
      </c>
      <c r="D11853">
        <v>2</v>
      </c>
      <c r="E11853">
        <v>29</v>
      </c>
      <c r="F11853">
        <v>60</v>
      </c>
      <c r="G11853" s="1">
        <f t="shared" si="740"/>
        <v>0.93548387096774188</v>
      </c>
      <c r="H11853" s="4">
        <f t="shared" si="741"/>
        <v>1</v>
      </c>
      <c r="I11853" s="5">
        <f>IF(OR(AND(F11853&gt;=50,G11853&gt;SUMIF(SeasonTotals!A$2:A$9,A11853,SeasonTotals!F$2:F$9)),AND(G11853&gt;0.885,F11853&gt;=50,D11853&lt;3)),1,0)</f>
        <v>1</v>
      </c>
      <c r="J11853" s="4">
        <f t="shared" si="742"/>
        <v>0</v>
      </c>
      <c r="K11853" s="5">
        <f t="shared" si="743"/>
        <v>0</v>
      </c>
    </row>
    <row r="11854" spans="1:11" x14ac:dyDescent="0.25">
      <c r="A11854" t="s">
        <v>129</v>
      </c>
      <c r="B11854" t="s">
        <v>139</v>
      </c>
      <c r="C11854">
        <v>1</v>
      </c>
      <c r="D11854">
        <v>5</v>
      </c>
      <c r="E11854">
        <v>23</v>
      </c>
      <c r="F11854">
        <v>60</v>
      </c>
      <c r="G11854" s="1">
        <f t="shared" si="740"/>
        <v>0.8214285714285714</v>
      </c>
      <c r="H11854" s="4">
        <f t="shared" si="741"/>
        <v>0</v>
      </c>
      <c r="I11854" s="5">
        <f>IF(OR(AND(F11854&gt;=50,G11854&gt;SUMIF(SeasonTotals!A$2:A$9,A11854,SeasonTotals!F$2:F$9)),AND(G11854&gt;0.885,F11854&gt;=50,D11854&lt;3)),1,0)</f>
        <v>0</v>
      </c>
      <c r="J11854" s="4">
        <f t="shared" si="742"/>
        <v>1</v>
      </c>
      <c r="K11854" s="5">
        <f t="shared" si="743"/>
        <v>0</v>
      </c>
    </row>
    <row r="11855" spans="1:11" x14ac:dyDescent="0.25">
      <c r="A11855" t="s">
        <v>129</v>
      </c>
      <c r="B11855" t="s">
        <v>139</v>
      </c>
      <c r="C11855">
        <v>1</v>
      </c>
      <c r="D11855">
        <v>3</v>
      </c>
      <c r="E11855">
        <v>32</v>
      </c>
      <c r="F11855">
        <v>59</v>
      </c>
      <c r="G11855" s="1">
        <f t="shared" si="740"/>
        <v>0.91428571428571426</v>
      </c>
      <c r="H11855" s="4">
        <f t="shared" si="741"/>
        <v>1</v>
      </c>
      <c r="I11855" s="5">
        <f>IF(OR(AND(F11855&gt;=50,G11855&gt;SUMIF(SeasonTotals!A$2:A$9,A11855,SeasonTotals!F$2:F$9)),AND(G11855&gt;0.885,F11855&gt;=50,D11855&lt;3)),1,0)</f>
        <v>1</v>
      </c>
      <c r="J11855" s="4">
        <f t="shared" si="742"/>
        <v>0</v>
      </c>
      <c r="K11855" s="5">
        <f t="shared" si="743"/>
        <v>0</v>
      </c>
    </row>
    <row r="11856" spans="1:11" x14ac:dyDescent="0.25">
      <c r="A11856" t="s">
        <v>129</v>
      </c>
      <c r="B11856" t="s">
        <v>78</v>
      </c>
      <c r="C11856">
        <v>1</v>
      </c>
      <c r="D11856">
        <v>3</v>
      </c>
      <c r="E11856">
        <v>27</v>
      </c>
      <c r="F11856">
        <v>60</v>
      </c>
      <c r="G11856" s="1">
        <f t="shared" si="740"/>
        <v>0.9</v>
      </c>
      <c r="H11856" s="4">
        <f t="shared" si="741"/>
        <v>0</v>
      </c>
      <c r="I11856" s="5">
        <f>IF(OR(AND(F11856&gt;=50,G11856&gt;SUMIF(SeasonTotals!A$2:A$9,A11856,SeasonTotals!F$2:F$9)),AND(G11856&gt;0.885,F11856&gt;=50,D11856&lt;3)),1,0)</f>
        <v>0</v>
      </c>
      <c r="J11856" s="4">
        <f t="shared" si="742"/>
        <v>0</v>
      </c>
      <c r="K11856" s="5">
        <f t="shared" si="743"/>
        <v>0</v>
      </c>
    </row>
    <row r="11857" spans="1:11" x14ac:dyDescent="0.25">
      <c r="A11857" t="s">
        <v>129</v>
      </c>
      <c r="B11857" t="s">
        <v>78</v>
      </c>
      <c r="C11857">
        <v>1</v>
      </c>
      <c r="D11857">
        <v>2</v>
      </c>
      <c r="E11857">
        <v>23</v>
      </c>
      <c r="F11857">
        <v>58</v>
      </c>
      <c r="G11857" s="1">
        <f t="shared" si="740"/>
        <v>0.92</v>
      </c>
      <c r="H11857" s="4">
        <f t="shared" si="741"/>
        <v>1</v>
      </c>
      <c r="I11857" s="5">
        <f>IF(OR(AND(F11857&gt;=50,G11857&gt;SUMIF(SeasonTotals!A$2:A$9,A11857,SeasonTotals!F$2:F$9)),AND(G11857&gt;0.885,F11857&gt;=50,D11857&lt;3)),1,0)</f>
        <v>1</v>
      </c>
      <c r="J11857" s="4">
        <f t="shared" si="742"/>
        <v>0</v>
      </c>
      <c r="K11857" s="5">
        <f t="shared" si="743"/>
        <v>0</v>
      </c>
    </row>
    <row r="11858" spans="1:11" x14ac:dyDescent="0.25">
      <c r="A11858" t="s">
        <v>129</v>
      </c>
      <c r="B11858" t="s">
        <v>78</v>
      </c>
      <c r="C11858">
        <v>1</v>
      </c>
      <c r="D11858">
        <v>3</v>
      </c>
      <c r="E11858">
        <v>25</v>
      </c>
      <c r="F11858">
        <v>60</v>
      </c>
      <c r="G11858" s="1">
        <f t="shared" si="740"/>
        <v>0.8928571428571429</v>
      </c>
      <c r="H11858" s="4">
        <f t="shared" si="741"/>
        <v>0</v>
      </c>
      <c r="I11858" s="5">
        <f>IF(OR(AND(F11858&gt;=50,G11858&gt;SUMIF(SeasonTotals!A$2:A$9,A11858,SeasonTotals!F$2:F$9)),AND(G11858&gt;0.885,F11858&gt;=50,D11858&lt;3)),1,0)</f>
        <v>0</v>
      </c>
      <c r="J11858" s="4">
        <f t="shared" si="742"/>
        <v>0</v>
      </c>
      <c r="K11858" s="5">
        <f t="shared" si="743"/>
        <v>0</v>
      </c>
    </row>
    <row r="11859" spans="1:11" x14ac:dyDescent="0.25">
      <c r="A11859" t="s">
        <v>129</v>
      </c>
      <c r="B11859" t="s">
        <v>78</v>
      </c>
      <c r="C11859">
        <v>1</v>
      </c>
      <c r="D11859">
        <v>3</v>
      </c>
      <c r="E11859">
        <v>10</v>
      </c>
      <c r="F11859">
        <v>20</v>
      </c>
      <c r="G11859" s="1">
        <f t="shared" si="740"/>
        <v>0.76923076923076927</v>
      </c>
      <c r="H11859" s="4">
        <f t="shared" si="741"/>
        <v>0</v>
      </c>
      <c r="I11859" s="5">
        <f>IF(OR(AND(F11859&gt;=50,G11859&gt;SUMIF(SeasonTotals!A$2:A$9,A11859,SeasonTotals!F$2:F$9)),AND(G11859&gt;0.885,F11859&gt;=50,D11859&lt;3)),1,0)</f>
        <v>0</v>
      </c>
      <c r="J11859" s="4">
        <f t="shared" si="742"/>
        <v>1</v>
      </c>
      <c r="K11859" s="5">
        <f t="shared" si="743"/>
        <v>1</v>
      </c>
    </row>
    <row r="11860" spans="1:11" x14ac:dyDescent="0.25">
      <c r="A11860" t="s">
        <v>129</v>
      </c>
      <c r="B11860" t="s">
        <v>78</v>
      </c>
      <c r="C11860">
        <v>1</v>
      </c>
      <c r="D11860">
        <v>4</v>
      </c>
      <c r="E11860">
        <v>29</v>
      </c>
      <c r="F11860">
        <v>62</v>
      </c>
      <c r="G11860" s="1">
        <f t="shared" si="740"/>
        <v>0.87878787878787878</v>
      </c>
      <c r="H11860" s="4">
        <f t="shared" si="741"/>
        <v>0</v>
      </c>
      <c r="I11860" s="5">
        <f>IF(OR(AND(F11860&gt;=50,G11860&gt;SUMIF(SeasonTotals!A$2:A$9,A11860,SeasonTotals!F$2:F$9)),AND(G11860&gt;0.885,F11860&gt;=50,D11860&lt;3)),1,0)</f>
        <v>0</v>
      </c>
      <c r="J11860" s="4">
        <f t="shared" si="742"/>
        <v>0</v>
      </c>
      <c r="K11860" s="5">
        <f t="shared" si="743"/>
        <v>0</v>
      </c>
    </row>
    <row r="11861" spans="1:11" x14ac:dyDescent="0.25">
      <c r="A11861" t="s">
        <v>129</v>
      </c>
      <c r="B11861" t="s">
        <v>78</v>
      </c>
      <c r="C11861">
        <v>1</v>
      </c>
      <c r="D11861">
        <v>4</v>
      </c>
      <c r="E11861">
        <v>17</v>
      </c>
      <c r="F11861">
        <v>40</v>
      </c>
      <c r="G11861" s="1">
        <f t="shared" si="740"/>
        <v>0.80952380952380953</v>
      </c>
      <c r="H11861" s="4">
        <f t="shared" si="741"/>
        <v>0</v>
      </c>
      <c r="I11861" s="5">
        <f>IF(OR(AND(F11861&gt;=50,G11861&gt;SUMIF(SeasonTotals!A$2:A$9,A11861,SeasonTotals!F$2:F$9)),AND(G11861&gt;0.885,F11861&gt;=50,D11861&lt;3)),1,0)</f>
        <v>0</v>
      </c>
      <c r="J11861" s="4">
        <f t="shared" si="742"/>
        <v>1</v>
      </c>
      <c r="K11861" s="5">
        <f t="shared" si="743"/>
        <v>1</v>
      </c>
    </row>
    <row r="11862" spans="1:11" x14ac:dyDescent="0.25">
      <c r="A11862" t="s">
        <v>129</v>
      </c>
      <c r="B11862" t="s">
        <v>79</v>
      </c>
      <c r="C11862">
        <v>1</v>
      </c>
      <c r="D11862">
        <v>3</v>
      </c>
      <c r="E11862">
        <v>25</v>
      </c>
      <c r="F11862">
        <v>64</v>
      </c>
      <c r="G11862" s="1">
        <f t="shared" si="740"/>
        <v>0.8928571428571429</v>
      </c>
      <c r="H11862" s="4">
        <f t="shared" si="741"/>
        <v>0</v>
      </c>
      <c r="I11862" s="5">
        <f>IF(OR(AND(F11862&gt;=50,G11862&gt;SUMIF(SeasonTotals!A$2:A$9,A11862,SeasonTotals!F$2:F$9)),AND(G11862&gt;0.885,F11862&gt;=50,D11862&lt;3)),1,0)</f>
        <v>0</v>
      </c>
      <c r="J11862" s="4">
        <f t="shared" si="742"/>
        <v>0</v>
      </c>
      <c r="K11862" s="5">
        <f t="shared" si="743"/>
        <v>0</v>
      </c>
    </row>
    <row r="11863" spans="1:11" x14ac:dyDescent="0.25">
      <c r="A11863" t="s">
        <v>129</v>
      </c>
      <c r="B11863" t="s">
        <v>79</v>
      </c>
      <c r="C11863">
        <v>1</v>
      </c>
      <c r="D11863">
        <v>5</v>
      </c>
      <c r="E11863">
        <v>22</v>
      </c>
      <c r="F11863">
        <v>58</v>
      </c>
      <c r="G11863" s="1">
        <f t="shared" si="740"/>
        <v>0.81481481481481477</v>
      </c>
      <c r="H11863" s="4">
        <f t="shared" si="741"/>
        <v>0</v>
      </c>
      <c r="I11863" s="5">
        <f>IF(OR(AND(F11863&gt;=50,G11863&gt;SUMIF(SeasonTotals!A$2:A$9,A11863,SeasonTotals!F$2:F$9)),AND(G11863&gt;0.885,F11863&gt;=50,D11863&lt;3)),1,0)</f>
        <v>0</v>
      </c>
      <c r="J11863" s="4">
        <f t="shared" si="742"/>
        <v>1</v>
      </c>
      <c r="K11863" s="5">
        <f t="shared" si="743"/>
        <v>0</v>
      </c>
    </row>
    <row r="11864" spans="1:11" x14ac:dyDescent="0.25">
      <c r="A11864" t="s">
        <v>129</v>
      </c>
      <c r="B11864" t="s">
        <v>79</v>
      </c>
      <c r="C11864">
        <v>1</v>
      </c>
      <c r="D11864">
        <v>3</v>
      </c>
      <c r="E11864">
        <v>27</v>
      </c>
      <c r="F11864">
        <v>60</v>
      </c>
      <c r="G11864" s="1">
        <f t="shared" si="740"/>
        <v>0.9</v>
      </c>
      <c r="H11864" s="4">
        <f t="shared" si="741"/>
        <v>0</v>
      </c>
      <c r="I11864" s="5">
        <f>IF(OR(AND(F11864&gt;=50,G11864&gt;SUMIF(SeasonTotals!A$2:A$9,A11864,SeasonTotals!F$2:F$9)),AND(G11864&gt;0.885,F11864&gt;=50,D11864&lt;3)),1,0)</f>
        <v>0</v>
      </c>
      <c r="J11864" s="4">
        <f t="shared" si="742"/>
        <v>0</v>
      </c>
      <c r="K11864" s="5">
        <f t="shared" si="743"/>
        <v>0</v>
      </c>
    </row>
    <row r="11865" spans="1:11" x14ac:dyDescent="0.25">
      <c r="A11865" t="s">
        <v>129</v>
      </c>
      <c r="B11865" t="s">
        <v>79</v>
      </c>
      <c r="C11865">
        <v>1</v>
      </c>
      <c r="D11865">
        <v>4</v>
      </c>
      <c r="E11865">
        <v>15</v>
      </c>
      <c r="F11865">
        <v>60</v>
      </c>
      <c r="G11865" s="1">
        <f t="shared" si="740"/>
        <v>0.78947368421052633</v>
      </c>
      <c r="H11865" s="4">
        <f t="shared" si="741"/>
        <v>0</v>
      </c>
      <c r="I11865" s="5">
        <f>IF(OR(AND(F11865&gt;=50,G11865&gt;SUMIF(SeasonTotals!A$2:A$9,A11865,SeasonTotals!F$2:F$9)),AND(G11865&gt;0.885,F11865&gt;=50,D11865&lt;3)),1,0)</f>
        <v>0</v>
      </c>
      <c r="J11865" s="4">
        <f t="shared" si="742"/>
        <v>1</v>
      </c>
      <c r="K11865" s="5">
        <f t="shared" si="743"/>
        <v>0</v>
      </c>
    </row>
    <row r="11866" spans="1:11" x14ac:dyDescent="0.25">
      <c r="A11866" t="s">
        <v>129</v>
      </c>
      <c r="B11866" t="s">
        <v>79</v>
      </c>
      <c r="C11866">
        <v>1</v>
      </c>
      <c r="D11866">
        <v>1</v>
      </c>
      <c r="E11866">
        <v>25</v>
      </c>
      <c r="F11866">
        <v>59</v>
      </c>
      <c r="G11866" s="1">
        <f t="shared" si="740"/>
        <v>0.96153846153846156</v>
      </c>
      <c r="H11866" s="4">
        <f t="shared" si="741"/>
        <v>1</v>
      </c>
      <c r="I11866" s="5">
        <f>IF(OR(AND(F11866&gt;=50,G11866&gt;SUMIF(SeasonTotals!A$2:A$9,A11866,SeasonTotals!F$2:F$9)),AND(G11866&gt;0.885,F11866&gt;=50,D11866&lt;3)),1,0)</f>
        <v>1</v>
      </c>
      <c r="J11866" s="4">
        <f t="shared" si="742"/>
        <v>0</v>
      </c>
      <c r="K11866" s="5">
        <f t="shared" si="743"/>
        <v>0</v>
      </c>
    </row>
    <row r="11867" spans="1:11" x14ac:dyDescent="0.25">
      <c r="A11867" t="s">
        <v>129</v>
      </c>
      <c r="B11867" t="s">
        <v>79</v>
      </c>
      <c r="C11867">
        <v>1</v>
      </c>
      <c r="D11867">
        <v>3</v>
      </c>
      <c r="E11867">
        <v>11</v>
      </c>
      <c r="F11867">
        <v>27</v>
      </c>
      <c r="G11867" s="1">
        <f t="shared" si="740"/>
        <v>0.7857142857142857</v>
      </c>
      <c r="H11867" s="4">
        <f t="shared" si="741"/>
        <v>0</v>
      </c>
      <c r="I11867" s="5">
        <f>IF(OR(AND(F11867&gt;=50,G11867&gt;SUMIF(SeasonTotals!A$2:A$9,A11867,SeasonTotals!F$2:F$9)),AND(G11867&gt;0.885,F11867&gt;=50,D11867&lt;3)),1,0)</f>
        <v>0</v>
      </c>
      <c r="J11867" s="4">
        <f t="shared" si="742"/>
        <v>1</v>
      </c>
      <c r="K11867" s="5">
        <f t="shared" si="743"/>
        <v>1</v>
      </c>
    </row>
    <row r="11868" spans="1:11" x14ac:dyDescent="0.25">
      <c r="A11868" t="s">
        <v>129</v>
      </c>
      <c r="B11868" t="s">
        <v>79</v>
      </c>
      <c r="C11868">
        <v>1</v>
      </c>
      <c r="D11868">
        <v>4</v>
      </c>
      <c r="E11868">
        <v>28</v>
      </c>
      <c r="F11868">
        <v>60</v>
      </c>
      <c r="G11868" s="1">
        <f t="shared" si="740"/>
        <v>0.875</v>
      </c>
      <c r="H11868" s="4">
        <f t="shared" si="741"/>
        <v>0</v>
      </c>
      <c r="I11868" s="5">
        <f>IF(OR(AND(F11868&gt;=50,G11868&gt;SUMIF(SeasonTotals!A$2:A$9,A11868,SeasonTotals!F$2:F$9)),AND(G11868&gt;0.885,F11868&gt;=50,D11868&lt;3)),1,0)</f>
        <v>0</v>
      </c>
      <c r="J11868" s="4">
        <f t="shared" si="742"/>
        <v>0</v>
      </c>
      <c r="K11868" s="5">
        <f t="shared" si="743"/>
        <v>0</v>
      </c>
    </row>
    <row r="11869" spans="1:11" x14ac:dyDescent="0.25">
      <c r="A11869" t="s">
        <v>129</v>
      </c>
      <c r="B11869" t="s">
        <v>79</v>
      </c>
      <c r="C11869">
        <v>1</v>
      </c>
      <c r="D11869">
        <v>1</v>
      </c>
      <c r="E11869">
        <v>28</v>
      </c>
      <c r="F11869">
        <v>60</v>
      </c>
      <c r="G11869" s="1">
        <f t="shared" si="740"/>
        <v>0.96551724137931039</v>
      </c>
      <c r="H11869" s="4">
        <f t="shared" si="741"/>
        <v>1</v>
      </c>
      <c r="I11869" s="5">
        <f>IF(OR(AND(F11869&gt;=50,G11869&gt;SUMIF(SeasonTotals!A$2:A$9,A11869,SeasonTotals!F$2:F$9)),AND(G11869&gt;0.885,F11869&gt;=50,D11869&lt;3)),1,0)</f>
        <v>1</v>
      </c>
      <c r="J11869" s="4">
        <f t="shared" si="742"/>
        <v>0</v>
      </c>
      <c r="K11869" s="5">
        <f t="shared" si="743"/>
        <v>0</v>
      </c>
    </row>
    <row r="11870" spans="1:11" x14ac:dyDescent="0.25">
      <c r="A11870" t="s">
        <v>129</v>
      </c>
      <c r="B11870" t="s">
        <v>79</v>
      </c>
      <c r="C11870">
        <v>1</v>
      </c>
      <c r="D11870">
        <v>3</v>
      </c>
      <c r="E11870">
        <v>25</v>
      </c>
      <c r="F11870">
        <v>58</v>
      </c>
      <c r="G11870" s="1">
        <f t="shared" si="740"/>
        <v>0.8928571428571429</v>
      </c>
      <c r="H11870" s="4">
        <f t="shared" si="741"/>
        <v>0</v>
      </c>
      <c r="I11870" s="5">
        <f>IF(OR(AND(F11870&gt;=50,G11870&gt;SUMIF(SeasonTotals!A$2:A$9,A11870,SeasonTotals!F$2:F$9)),AND(G11870&gt;0.885,F11870&gt;=50,D11870&lt;3)),1,0)</f>
        <v>0</v>
      </c>
      <c r="J11870" s="4">
        <f t="shared" si="742"/>
        <v>0</v>
      </c>
      <c r="K11870" s="5">
        <f t="shared" si="743"/>
        <v>0</v>
      </c>
    </row>
    <row r="11871" spans="1:11" x14ac:dyDescent="0.25">
      <c r="A11871" t="s">
        <v>129</v>
      </c>
      <c r="B11871" t="s">
        <v>79</v>
      </c>
      <c r="C11871">
        <v>1</v>
      </c>
      <c r="D11871">
        <v>2</v>
      </c>
      <c r="E11871">
        <v>38</v>
      </c>
      <c r="F11871">
        <v>60</v>
      </c>
      <c r="G11871" s="1">
        <f t="shared" si="740"/>
        <v>0.95</v>
      </c>
      <c r="H11871" s="4">
        <f t="shared" si="741"/>
        <v>1</v>
      </c>
      <c r="I11871" s="5">
        <f>IF(OR(AND(F11871&gt;=50,G11871&gt;SUMIF(SeasonTotals!A$2:A$9,A11871,SeasonTotals!F$2:F$9)),AND(G11871&gt;0.885,F11871&gt;=50,D11871&lt;3)),1,0)</f>
        <v>1</v>
      </c>
      <c r="J11871" s="4">
        <f t="shared" si="742"/>
        <v>0</v>
      </c>
      <c r="K11871" s="5">
        <f t="shared" si="743"/>
        <v>0</v>
      </c>
    </row>
    <row r="11872" spans="1:11" x14ac:dyDescent="0.25">
      <c r="A11872" t="s">
        <v>129</v>
      </c>
      <c r="B11872" t="s">
        <v>79</v>
      </c>
      <c r="C11872">
        <v>1</v>
      </c>
      <c r="D11872">
        <v>2</v>
      </c>
      <c r="E11872">
        <v>28</v>
      </c>
      <c r="F11872">
        <v>60</v>
      </c>
      <c r="G11872" s="1">
        <f t="shared" si="740"/>
        <v>0.93333333333333335</v>
      </c>
      <c r="H11872" s="4">
        <f t="shared" si="741"/>
        <v>1</v>
      </c>
      <c r="I11872" s="5">
        <f>IF(OR(AND(F11872&gt;=50,G11872&gt;SUMIF(SeasonTotals!A$2:A$9,A11872,SeasonTotals!F$2:F$9)),AND(G11872&gt;0.885,F11872&gt;=50,D11872&lt;3)),1,0)</f>
        <v>1</v>
      </c>
      <c r="J11872" s="4">
        <f t="shared" si="742"/>
        <v>0</v>
      </c>
      <c r="K11872" s="5">
        <f t="shared" si="743"/>
        <v>0</v>
      </c>
    </row>
    <row r="11873" spans="1:11" x14ac:dyDescent="0.25">
      <c r="A11873" t="s">
        <v>129</v>
      </c>
      <c r="B11873" t="s">
        <v>79</v>
      </c>
      <c r="C11873">
        <v>1</v>
      </c>
      <c r="D11873">
        <v>4</v>
      </c>
      <c r="E11873">
        <v>15</v>
      </c>
      <c r="F11873">
        <v>40</v>
      </c>
      <c r="G11873" s="1">
        <f t="shared" si="740"/>
        <v>0.78947368421052633</v>
      </c>
      <c r="H11873" s="4">
        <f t="shared" si="741"/>
        <v>0</v>
      </c>
      <c r="I11873" s="5">
        <f>IF(OR(AND(F11873&gt;=50,G11873&gt;SUMIF(SeasonTotals!A$2:A$9,A11873,SeasonTotals!F$2:F$9)),AND(G11873&gt;0.885,F11873&gt;=50,D11873&lt;3)),1,0)</f>
        <v>0</v>
      </c>
      <c r="J11873" s="4">
        <f t="shared" si="742"/>
        <v>1</v>
      </c>
      <c r="K11873" s="5">
        <f t="shared" si="743"/>
        <v>1</v>
      </c>
    </row>
    <row r="11874" spans="1:11" x14ac:dyDescent="0.25">
      <c r="A11874" t="s">
        <v>129</v>
      </c>
      <c r="B11874" t="s">
        <v>79</v>
      </c>
      <c r="C11874">
        <v>1</v>
      </c>
      <c r="D11874">
        <v>1</v>
      </c>
      <c r="E11874">
        <v>23</v>
      </c>
      <c r="F11874">
        <v>60</v>
      </c>
      <c r="G11874" s="1">
        <f t="shared" si="740"/>
        <v>0.95833333333333337</v>
      </c>
      <c r="H11874" s="4">
        <f t="shared" si="741"/>
        <v>1</v>
      </c>
      <c r="I11874" s="5">
        <f>IF(OR(AND(F11874&gt;=50,G11874&gt;SUMIF(SeasonTotals!A$2:A$9,A11874,SeasonTotals!F$2:F$9)),AND(G11874&gt;0.885,F11874&gt;=50,D11874&lt;3)),1,0)</f>
        <v>1</v>
      </c>
      <c r="J11874" s="4">
        <f t="shared" si="742"/>
        <v>0</v>
      </c>
      <c r="K11874" s="5">
        <f t="shared" si="743"/>
        <v>0</v>
      </c>
    </row>
    <row r="11875" spans="1:11" x14ac:dyDescent="0.25">
      <c r="A11875" t="s">
        <v>129</v>
      </c>
      <c r="B11875" t="s">
        <v>79</v>
      </c>
      <c r="C11875">
        <v>1</v>
      </c>
      <c r="D11875">
        <v>1</v>
      </c>
      <c r="E11875">
        <v>21</v>
      </c>
      <c r="F11875">
        <v>59</v>
      </c>
      <c r="G11875" s="1">
        <f t="shared" si="740"/>
        <v>0.95454545454545459</v>
      </c>
      <c r="H11875" s="4">
        <f t="shared" si="741"/>
        <v>1</v>
      </c>
      <c r="I11875" s="5">
        <f>IF(OR(AND(F11875&gt;=50,G11875&gt;SUMIF(SeasonTotals!A$2:A$9,A11875,SeasonTotals!F$2:F$9)),AND(G11875&gt;0.885,F11875&gt;=50,D11875&lt;3)),1,0)</f>
        <v>1</v>
      </c>
      <c r="J11875" s="4">
        <f t="shared" si="742"/>
        <v>0</v>
      </c>
      <c r="K11875" s="5">
        <f t="shared" si="743"/>
        <v>0</v>
      </c>
    </row>
    <row r="11876" spans="1:11" x14ac:dyDescent="0.25">
      <c r="A11876" t="s">
        <v>129</v>
      </c>
      <c r="B11876" t="s">
        <v>79</v>
      </c>
      <c r="C11876">
        <v>1</v>
      </c>
      <c r="D11876">
        <v>0</v>
      </c>
      <c r="E11876">
        <v>13</v>
      </c>
      <c r="F11876">
        <v>24</v>
      </c>
      <c r="G11876" s="1">
        <f t="shared" si="740"/>
        <v>1</v>
      </c>
      <c r="H11876" s="4">
        <f t="shared" si="741"/>
        <v>0</v>
      </c>
      <c r="I11876" s="5">
        <f>IF(OR(AND(F11876&gt;=50,G11876&gt;SUMIF(SeasonTotals!A$2:A$9,A11876,SeasonTotals!F$2:F$9)),AND(G11876&gt;0.885,F11876&gt;=50,D11876&lt;3)),1,0)</f>
        <v>0</v>
      </c>
      <c r="J11876" s="4">
        <f t="shared" si="742"/>
        <v>0</v>
      </c>
      <c r="K11876" s="5">
        <f t="shared" si="743"/>
        <v>1</v>
      </c>
    </row>
    <row r="11877" spans="1:11" x14ac:dyDescent="0.25">
      <c r="A11877" t="s">
        <v>129</v>
      </c>
      <c r="B11877" t="s">
        <v>79</v>
      </c>
      <c r="C11877">
        <v>1</v>
      </c>
      <c r="D11877">
        <v>3</v>
      </c>
      <c r="E11877">
        <v>20</v>
      </c>
      <c r="F11877">
        <v>63</v>
      </c>
      <c r="G11877" s="1">
        <f t="shared" si="740"/>
        <v>0.86956521739130432</v>
      </c>
      <c r="H11877" s="4">
        <f t="shared" si="741"/>
        <v>0</v>
      </c>
      <c r="I11877" s="5">
        <f>IF(OR(AND(F11877&gt;=50,G11877&gt;SUMIF(SeasonTotals!A$2:A$9,A11877,SeasonTotals!F$2:F$9)),AND(G11877&gt;0.885,F11877&gt;=50,D11877&lt;3)),1,0)</f>
        <v>0</v>
      </c>
      <c r="J11877" s="4">
        <f t="shared" si="742"/>
        <v>0</v>
      </c>
      <c r="K11877" s="5">
        <f t="shared" si="743"/>
        <v>0</v>
      </c>
    </row>
    <row r="11878" spans="1:11" x14ac:dyDescent="0.25">
      <c r="A11878" t="s">
        <v>129</v>
      </c>
      <c r="B11878" t="s">
        <v>79</v>
      </c>
      <c r="C11878">
        <v>1</v>
      </c>
      <c r="D11878">
        <v>1</v>
      </c>
      <c r="E11878">
        <v>24</v>
      </c>
      <c r="F11878">
        <v>60</v>
      </c>
      <c r="G11878" s="1">
        <f t="shared" si="740"/>
        <v>0.96</v>
      </c>
      <c r="H11878" s="4">
        <f t="shared" si="741"/>
        <v>1</v>
      </c>
      <c r="I11878" s="5">
        <f>IF(OR(AND(F11878&gt;=50,G11878&gt;SUMIF(SeasonTotals!A$2:A$9,A11878,SeasonTotals!F$2:F$9)),AND(G11878&gt;0.885,F11878&gt;=50,D11878&lt;3)),1,0)</f>
        <v>1</v>
      </c>
      <c r="J11878" s="4">
        <f t="shared" si="742"/>
        <v>0</v>
      </c>
      <c r="K11878" s="5">
        <f t="shared" si="743"/>
        <v>0</v>
      </c>
    </row>
    <row r="11879" spans="1:11" x14ac:dyDescent="0.25">
      <c r="A11879" t="s">
        <v>129</v>
      </c>
      <c r="B11879" t="s">
        <v>79</v>
      </c>
      <c r="C11879">
        <v>1</v>
      </c>
      <c r="D11879">
        <v>1</v>
      </c>
      <c r="E11879">
        <v>29</v>
      </c>
      <c r="F11879">
        <v>65</v>
      </c>
      <c r="G11879" s="1">
        <f t="shared" si="740"/>
        <v>0.96666666666666667</v>
      </c>
      <c r="H11879" s="4">
        <f t="shared" si="741"/>
        <v>1</v>
      </c>
      <c r="I11879" s="5">
        <f>IF(OR(AND(F11879&gt;=50,G11879&gt;SUMIF(SeasonTotals!A$2:A$9,A11879,SeasonTotals!F$2:F$9)),AND(G11879&gt;0.885,F11879&gt;=50,D11879&lt;3)),1,0)</f>
        <v>1</v>
      </c>
      <c r="J11879" s="4">
        <f t="shared" si="742"/>
        <v>0</v>
      </c>
      <c r="K11879" s="5">
        <f t="shared" si="743"/>
        <v>0</v>
      </c>
    </row>
    <row r="11880" spans="1:11" x14ac:dyDescent="0.25">
      <c r="A11880" t="s">
        <v>129</v>
      </c>
      <c r="B11880" t="s">
        <v>79</v>
      </c>
      <c r="C11880">
        <v>1</v>
      </c>
      <c r="D11880">
        <v>3</v>
      </c>
      <c r="E11880">
        <v>26</v>
      </c>
      <c r="F11880">
        <v>60</v>
      </c>
      <c r="G11880" s="1">
        <f t="shared" si="740"/>
        <v>0.89655172413793105</v>
      </c>
      <c r="H11880" s="4">
        <f t="shared" si="741"/>
        <v>0</v>
      </c>
      <c r="I11880" s="5">
        <f>IF(OR(AND(F11880&gt;=50,G11880&gt;SUMIF(SeasonTotals!A$2:A$9,A11880,SeasonTotals!F$2:F$9)),AND(G11880&gt;0.885,F11880&gt;=50,D11880&lt;3)),1,0)</f>
        <v>0</v>
      </c>
      <c r="J11880" s="4">
        <f t="shared" si="742"/>
        <v>0</v>
      </c>
      <c r="K11880" s="5">
        <f t="shared" si="743"/>
        <v>0</v>
      </c>
    </row>
    <row r="11881" spans="1:11" x14ac:dyDescent="0.25">
      <c r="A11881" t="s">
        <v>129</v>
      </c>
      <c r="B11881" t="s">
        <v>79</v>
      </c>
      <c r="C11881">
        <v>1</v>
      </c>
      <c r="D11881">
        <v>0</v>
      </c>
      <c r="E11881">
        <v>33</v>
      </c>
      <c r="F11881">
        <v>60</v>
      </c>
      <c r="G11881" s="1">
        <f t="shared" si="740"/>
        <v>1</v>
      </c>
      <c r="H11881" s="4">
        <f t="shared" si="741"/>
        <v>1</v>
      </c>
      <c r="I11881" s="5">
        <f>IF(OR(AND(F11881&gt;=50,G11881&gt;SUMIF(SeasonTotals!A$2:A$9,A11881,SeasonTotals!F$2:F$9)),AND(G11881&gt;0.885,F11881&gt;=50,D11881&lt;3)),1,0)</f>
        <v>1</v>
      </c>
      <c r="J11881" s="4">
        <f t="shared" si="742"/>
        <v>0</v>
      </c>
      <c r="K11881" s="5">
        <f t="shared" si="743"/>
        <v>0</v>
      </c>
    </row>
    <row r="11882" spans="1:11" x14ac:dyDescent="0.25">
      <c r="A11882" t="s">
        <v>129</v>
      </c>
      <c r="B11882" t="s">
        <v>79</v>
      </c>
      <c r="C11882">
        <v>1</v>
      </c>
      <c r="D11882">
        <v>2</v>
      </c>
      <c r="E11882">
        <v>38</v>
      </c>
      <c r="F11882">
        <v>60</v>
      </c>
      <c r="G11882" s="1">
        <f t="shared" si="740"/>
        <v>0.95</v>
      </c>
      <c r="H11882" s="4">
        <f t="shared" si="741"/>
        <v>1</v>
      </c>
      <c r="I11882" s="5">
        <f>IF(OR(AND(F11882&gt;=50,G11882&gt;SUMIF(SeasonTotals!A$2:A$9,A11882,SeasonTotals!F$2:F$9)),AND(G11882&gt;0.885,F11882&gt;=50,D11882&lt;3)),1,0)</f>
        <v>1</v>
      </c>
      <c r="J11882" s="4">
        <f t="shared" si="742"/>
        <v>0</v>
      </c>
      <c r="K11882" s="5">
        <f t="shared" si="743"/>
        <v>0</v>
      </c>
    </row>
    <row r="11883" spans="1:11" x14ac:dyDescent="0.25">
      <c r="A11883" t="s">
        <v>129</v>
      </c>
      <c r="B11883" t="s">
        <v>79</v>
      </c>
      <c r="C11883">
        <v>1</v>
      </c>
      <c r="D11883">
        <v>2</v>
      </c>
      <c r="E11883">
        <v>28</v>
      </c>
      <c r="F11883">
        <v>59</v>
      </c>
      <c r="G11883" s="1">
        <f t="shared" si="740"/>
        <v>0.93333333333333335</v>
      </c>
      <c r="H11883" s="4">
        <f t="shared" si="741"/>
        <v>1</v>
      </c>
      <c r="I11883" s="5">
        <f>IF(OR(AND(F11883&gt;=50,G11883&gt;SUMIF(SeasonTotals!A$2:A$9,A11883,SeasonTotals!F$2:F$9)),AND(G11883&gt;0.885,F11883&gt;=50,D11883&lt;3)),1,0)</f>
        <v>1</v>
      </c>
      <c r="J11883" s="4">
        <f t="shared" si="742"/>
        <v>0</v>
      </c>
      <c r="K11883" s="5">
        <f t="shared" si="743"/>
        <v>0</v>
      </c>
    </row>
    <row r="11884" spans="1:11" x14ac:dyDescent="0.25">
      <c r="A11884" t="s">
        <v>129</v>
      </c>
      <c r="B11884" t="s">
        <v>79</v>
      </c>
      <c r="C11884">
        <v>1</v>
      </c>
      <c r="D11884">
        <v>3</v>
      </c>
      <c r="E11884">
        <v>18</v>
      </c>
      <c r="F11884">
        <v>60</v>
      </c>
      <c r="G11884" s="1">
        <f t="shared" si="740"/>
        <v>0.8571428571428571</v>
      </c>
      <c r="H11884" s="4">
        <f t="shared" si="741"/>
        <v>0</v>
      </c>
      <c r="I11884" s="5">
        <f>IF(OR(AND(F11884&gt;=50,G11884&gt;SUMIF(SeasonTotals!A$2:A$9,A11884,SeasonTotals!F$2:F$9)),AND(G11884&gt;0.885,F11884&gt;=50,D11884&lt;3)),1,0)</f>
        <v>0</v>
      </c>
      <c r="J11884" s="4">
        <f t="shared" si="742"/>
        <v>0</v>
      </c>
      <c r="K11884" s="5">
        <f t="shared" si="743"/>
        <v>0</v>
      </c>
    </row>
    <row r="11885" spans="1:11" x14ac:dyDescent="0.25">
      <c r="A11885" t="s">
        <v>129</v>
      </c>
      <c r="B11885" t="s">
        <v>79</v>
      </c>
      <c r="C11885">
        <v>1</v>
      </c>
      <c r="D11885">
        <v>2</v>
      </c>
      <c r="E11885">
        <v>33</v>
      </c>
      <c r="F11885">
        <v>63</v>
      </c>
      <c r="G11885" s="1">
        <f t="shared" si="740"/>
        <v>0.94285714285714284</v>
      </c>
      <c r="H11885" s="4">
        <f t="shared" si="741"/>
        <v>1</v>
      </c>
      <c r="I11885" s="5">
        <f>IF(OR(AND(F11885&gt;=50,G11885&gt;SUMIF(SeasonTotals!A$2:A$9,A11885,SeasonTotals!F$2:F$9)),AND(G11885&gt;0.885,F11885&gt;=50,D11885&lt;3)),1,0)</f>
        <v>1</v>
      </c>
      <c r="J11885" s="4">
        <f t="shared" si="742"/>
        <v>0</v>
      </c>
      <c r="K11885" s="5">
        <f t="shared" si="743"/>
        <v>0</v>
      </c>
    </row>
    <row r="11886" spans="1:11" x14ac:dyDescent="0.25">
      <c r="A11886" t="s">
        <v>129</v>
      </c>
      <c r="B11886" t="s">
        <v>79</v>
      </c>
      <c r="C11886">
        <v>1</v>
      </c>
      <c r="D11886">
        <v>4</v>
      </c>
      <c r="E11886">
        <v>29</v>
      </c>
      <c r="F11886">
        <v>60</v>
      </c>
      <c r="G11886" s="1">
        <f t="shared" si="740"/>
        <v>0.87878787878787878</v>
      </c>
      <c r="H11886" s="4">
        <f t="shared" si="741"/>
        <v>0</v>
      </c>
      <c r="I11886" s="5">
        <f>IF(OR(AND(F11886&gt;=50,G11886&gt;SUMIF(SeasonTotals!A$2:A$9,A11886,SeasonTotals!F$2:F$9)),AND(G11886&gt;0.885,F11886&gt;=50,D11886&lt;3)),1,0)</f>
        <v>0</v>
      </c>
      <c r="J11886" s="4">
        <f t="shared" si="742"/>
        <v>0</v>
      </c>
      <c r="K11886" s="5">
        <f t="shared" si="743"/>
        <v>0</v>
      </c>
    </row>
    <row r="11887" spans="1:11" x14ac:dyDescent="0.25">
      <c r="A11887" t="s">
        <v>129</v>
      </c>
      <c r="B11887" t="s">
        <v>79</v>
      </c>
      <c r="C11887">
        <v>1</v>
      </c>
      <c r="D11887">
        <v>2</v>
      </c>
      <c r="E11887">
        <v>33</v>
      </c>
      <c r="F11887">
        <v>65</v>
      </c>
      <c r="G11887" s="1">
        <f t="shared" si="740"/>
        <v>0.94285714285714284</v>
      </c>
      <c r="H11887" s="4">
        <f t="shared" si="741"/>
        <v>1</v>
      </c>
      <c r="I11887" s="5">
        <f>IF(OR(AND(F11887&gt;=50,G11887&gt;SUMIF(SeasonTotals!A$2:A$9,A11887,SeasonTotals!F$2:F$9)),AND(G11887&gt;0.885,F11887&gt;=50,D11887&lt;3)),1,0)</f>
        <v>1</v>
      </c>
      <c r="J11887" s="4">
        <f t="shared" si="742"/>
        <v>0</v>
      </c>
      <c r="K11887" s="5">
        <f t="shared" si="743"/>
        <v>0</v>
      </c>
    </row>
    <row r="11888" spans="1:11" x14ac:dyDescent="0.25">
      <c r="A11888" t="s">
        <v>129</v>
      </c>
      <c r="B11888" t="s">
        <v>79</v>
      </c>
      <c r="C11888">
        <v>1</v>
      </c>
      <c r="D11888">
        <v>0</v>
      </c>
      <c r="E11888">
        <v>28</v>
      </c>
      <c r="F11888">
        <v>60</v>
      </c>
      <c r="G11888" s="1">
        <f t="shared" si="740"/>
        <v>1</v>
      </c>
      <c r="H11888" s="4">
        <f t="shared" si="741"/>
        <v>1</v>
      </c>
      <c r="I11888" s="5">
        <f>IF(OR(AND(F11888&gt;=50,G11888&gt;SUMIF(SeasonTotals!A$2:A$9,A11888,SeasonTotals!F$2:F$9)),AND(G11888&gt;0.885,F11888&gt;=50,D11888&lt;3)),1,0)</f>
        <v>1</v>
      </c>
      <c r="J11888" s="4">
        <f t="shared" si="742"/>
        <v>0</v>
      </c>
      <c r="K11888" s="5">
        <f t="shared" si="743"/>
        <v>0</v>
      </c>
    </row>
    <row r="11889" spans="1:11" x14ac:dyDescent="0.25">
      <c r="A11889" t="s">
        <v>129</v>
      </c>
      <c r="B11889" t="s">
        <v>79</v>
      </c>
      <c r="C11889">
        <v>1</v>
      </c>
      <c r="D11889">
        <v>2</v>
      </c>
      <c r="E11889">
        <v>20</v>
      </c>
      <c r="F11889">
        <v>59</v>
      </c>
      <c r="G11889" s="1">
        <f t="shared" si="740"/>
        <v>0.90909090909090906</v>
      </c>
      <c r="H11889" s="4">
        <f t="shared" si="741"/>
        <v>1</v>
      </c>
      <c r="I11889" s="5">
        <f>IF(OR(AND(F11889&gt;=50,G11889&gt;SUMIF(SeasonTotals!A$2:A$9,A11889,SeasonTotals!F$2:F$9)),AND(G11889&gt;0.885,F11889&gt;=50,D11889&lt;3)),1,0)</f>
        <v>1</v>
      </c>
      <c r="J11889" s="4">
        <f t="shared" si="742"/>
        <v>0</v>
      </c>
      <c r="K11889" s="5">
        <f t="shared" si="743"/>
        <v>0</v>
      </c>
    </row>
    <row r="11890" spans="1:11" x14ac:dyDescent="0.25">
      <c r="A11890" t="s">
        <v>129</v>
      </c>
      <c r="B11890" t="s">
        <v>79</v>
      </c>
      <c r="C11890">
        <v>1</v>
      </c>
      <c r="D11890">
        <v>2</v>
      </c>
      <c r="E11890">
        <v>31</v>
      </c>
      <c r="F11890">
        <v>61</v>
      </c>
      <c r="G11890" s="1">
        <f t="shared" si="740"/>
        <v>0.93939393939393945</v>
      </c>
      <c r="H11890" s="4">
        <f t="shared" si="741"/>
        <v>1</v>
      </c>
      <c r="I11890" s="5">
        <f>IF(OR(AND(F11890&gt;=50,G11890&gt;SUMIF(SeasonTotals!A$2:A$9,A11890,SeasonTotals!F$2:F$9)),AND(G11890&gt;0.885,F11890&gt;=50,D11890&lt;3)),1,0)</f>
        <v>1</v>
      </c>
      <c r="J11890" s="4">
        <f t="shared" si="742"/>
        <v>0</v>
      </c>
      <c r="K11890" s="5">
        <f t="shared" si="743"/>
        <v>0</v>
      </c>
    </row>
    <row r="11891" spans="1:11" x14ac:dyDescent="0.25">
      <c r="A11891" t="s">
        <v>129</v>
      </c>
      <c r="B11891" t="s">
        <v>79</v>
      </c>
      <c r="C11891">
        <v>1</v>
      </c>
      <c r="D11891">
        <v>4</v>
      </c>
      <c r="E11891">
        <v>30</v>
      </c>
      <c r="F11891">
        <v>57</v>
      </c>
      <c r="G11891" s="1">
        <f t="shared" si="740"/>
        <v>0.88235294117647056</v>
      </c>
      <c r="H11891" s="4">
        <f t="shared" si="741"/>
        <v>0</v>
      </c>
      <c r="I11891" s="5">
        <f>IF(OR(AND(F11891&gt;=50,G11891&gt;SUMIF(SeasonTotals!A$2:A$9,A11891,SeasonTotals!F$2:F$9)),AND(G11891&gt;0.885,F11891&gt;=50,D11891&lt;3)),1,0)</f>
        <v>0</v>
      </c>
      <c r="J11891" s="4">
        <f t="shared" si="742"/>
        <v>0</v>
      </c>
      <c r="K11891" s="5">
        <f t="shared" si="743"/>
        <v>0</v>
      </c>
    </row>
    <row r="11892" spans="1:11" x14ac:dyDescent="0.25">
      <c r="A11892" t="s">
        <v>129</v>
      </c>
      <c r="B11892" t="s">
        <v>79</v>
      </c>
      <c r="C11892">
        <v>1</v>
      </c>
      <c r="D11892">
        <v>2</v>
      </c>
      <c r="E11892">
        <v>39</v>
      </c>
      <c r="F11892">
        <v>65</v>
      </c>
      <c r="G11892" s="1">
        <f t="shared" si="740"/>
        <v>0.95121951219512191</v>
      </c>
      <c r="H11892" s="4">
        <f t="shared" si="741"/>
        <v>1</v>
      </c>
      <c r="I11892" s="5">
        <f>IF(OR(AND(F11892&gt;=50,G11892&gt;SUMIF(SeasonTotals!A$2:A$9,A11892,SeasonTotals!F$2:F$9)),AND(G11892&gt;0.885,F11892&gt;=50,D11892&lt;3)),1,0)</f>
        <v>1</v>
      </c>
      <c r="J11892" s="4">
        <f t="shared" si="742"/>
        <v>0</v>
      </c>
      <c r="K11892" s="5">
        <f t="shared" si="743"/>
        <v>0</v>
      </c>
    </row>
    <row r="11893" spans="1:11" x14ac:dyDescent="0.25">
      <c r="A11893" t="s">
        <v>129</v>
      </c>
      <c r="B11893" t="s">
        <v>79</v>
      </c>
      <c r="C11893">
        <v>1</v>
      </c>
      <c r="D11893">
        <v>3</v>
      </c>
      <c r="E11893">
        <v>23</v>
      </c>
      <c r="F11893">
        <v>60</v>
      </c>
      <c r="G11893" s="1">
        <f t="shared" si="740"/>
        <v>0.88461538461538458</v>
      </c>
      <c r="H11893" s="4">
        <f t="shared" si="741"/>
        <v>0</v>
      </c>
      <c r="I11893" s="5">
        <f>IF(OR(AND(F11893&gt;=50,G11893&gt;SUMIF(SeasonTotals!A$2:A$9,A11893,SeasonTotals!F$2:F$9)),AND(G11893&gt;0.885,F11893&gt;=50,D11893&lt;3)),1,0)</f>
        <v>0</v>
      </c>
      <c r="J11893" s="4">
        <f t="shared" si="742"/>
        <v>0</v>
      </c>
      <c r="K11893" s="5">
        <f t="shared" si="743"/>
        <v>0</v>
      </c>
    </row>
    <row r="11894" spans="1:11" x14ac:dyDescent="0.25">
      <c r="A11894" t="s">
        <v>129</v>
      </c>
      <c r="B11894" t="s">
        <v>79</v>
      </c>
      <c r="C11894">
        <v>1</v>
      </c>
      <c r="D11894">
        <v>2</v>
      </c>
      <c r="E11894">
        <v>30</v>
      </c>
      <c r="F11894">
        <v>65</v>
      </c>
      <c r="G11894" s="1">
        <f t="shared" si="740"/>
        <v>0.9375</v>
      </c>
      <c r="H11894" s="4">
        <f t="shared" si="741"/>
        <v>1</v>
      </c>
      <c r="I11894" s="5">
        <f>IF(OR(AND(F11894&gt;=50,G11894&gt;SUMIF(SeasonTotals!A$2:A$9,A11894,SeasonTotals!F$2:F$9)),AND(G11894&gt;0.885,F11894&gt;=50,D11894&lt;3)),1,0)</f>
        <v>1</v>
      </c>
      <c r="J11894" s="4">
        <f t="shared" si="742"/>
        <v>0</v>
      </c>
      <c r="K11894" s="5">
        <f t="shared" si="743"/>
        <v>0</v>
      </c>
    </row>
    <row r="11895" spans="1:11" x14ac:dyDescent="0.25">
      <c r="A11895" t="s">
        <v>129</v>
      </c>
      <c r="B11895" t="s">
        <v>79</v>
      </c>
      <c r="C11895">
        <v>1</v>
      </c>
      <c r="D11895">
        <v>3</v>
      </c>
      <c r="E11895">
        <v>40</v>
      </c>
      <c r="F11895">
        <v>65</v>
      </c>
      <c r="G11895" s="1">
        <f t="shared" si="740"/>
        <v>0.93023255813953487</v>
      </c>
      <c r="H11895" s="4">
        <f t="shared" si="741"/>
        <v>1</v>
      </c>
      <c r="I11895" s="5">
        <f>IF(OR(AND(F11895&gt;=50,G11895&gt;SUMIF(SeasonTotals!A$2:A$9,A11895,SeasonTotals!F$2:F$9)),AND(G11895&gt;0.885,F11895&gt;=50,D11895&lt;3)),1,0)</f>
        <v>1</v>
      </c>
      <c r="J11895" s="4">
        <f t="shared" si="742"/>
        <v>0</v>
      </c>
      <c r="K11895" s="5">
        <f t="shared" si="743"/>
        <v>0</v>
      </c>
    </row>
    <row r="11896" spans="1:11" x14ac:dyDescent="0.25">
      <c r="A11896" t="s">
        <v>129</v>
      </c>
      <c r="B11896" t="s">
        <v>79</v>
      </c>
      <c r="C11896">
        <v>1</v>
      </c>
      <c r="D11896">
        <v>2</v>
      </c>
      <c r="E11896">
        <v>44</v>
      </c>
      <c r="F11896">
        <v>63</v>
      </c>
      <c r="G11896" s="1">
        <f t="shared" si="740"/>
        <v>0.95652173913043481</v>
      </c>
      <c r="H11896" s="4">
        <f t="shared" si="741"/>
        <v>1</v>
      </c>
      <c r="I11896" s="5">
        <f>IF(OR(AND(F11896&gt;=50,G11896&gt;SUMIF(SeasonTotals!A$2:A$9,A11896,SeasonTotals!F$2:F$9)),AND(G11896&gt;0.885,F11896&gt;=50,D11896&lt;3)),1,0)</f>
        <v>1</v>
      </c>
      <c r="J11896" s="4">
        <f t="shared" si="742"/>
        <v>0</v>
      </c>
      <c r="K11896" s="5">
        <f t="shared" si="743"/>
        <v>0</v>
      </c>
    </row>
    <row r="11897" spans="1:11" x14ac:dyDescent="0.25">
      <c r="A11897" t="s">
        <v>129</v>
      </c>
      <c r="B11897" t="s">
        <v>79</v>
      </c>
      <c r="C11897">
        <v>1</v>
      </c>
      <c r="D11897">
        <v>3</v>
      </c>
      <c r="E11897">
        <v>37</v>
      </c>
      <c r="F11897">
        <v>64</v>
      </c>
      <c r="G11897" s="1">
        <f t="shared" si="740"/>
        <v>0.92500000000000004</v>
      </c>
      <c r="H11897" s="4">
        <f t="shared" si="741"/>
        <v>1</v>
      </c>
      <c r="I11897" s="5">
        <f>IF(OR(AND(F11897&gt;=50,G11897&gt;SUMIF(SeasonTotals!A$2:A$9,A11897,SeasonTotals!F$2:F$9)),AND(G11897&gt;0.885,F11897&gt;=50,D11897&lt;3)),1,0)</f>
        <v>1</v>
      </c>
      <c r="J11897" s="4">
        <f t="shared" si="742"/>
        <v>0</v>
      </c>
      <c r="K11897" s="5">
        <f t="shared" si="743"/>
        <v>0</v>
      </c>
    </row>
    <row r="11898" spans="1:11" x14ac:dyDescent="0.25">
      <c r="A11898" t="s">
        <v>129</v>
      </c>
      <c r="B11898" t="s">
        <v>79</v>
      </c>
      <c r="C11898">
        <v>1</v>
      </c>
      <c r="D11898">
        <v>2</v>
      </c>
      <c r="E11898">
        <v>16</v>
      </c>
      <c r="F11898">
        <v>65</v>
      </c>
      <c r="G11898" s="1">
        <f t="shared" si="740"/>
        <v>0.88888888888888884</v>
      </c>
      <c r="H11898" s="4">
        <f t="shared" si="741"/>
        <v>1</v>
      </c>
      <c r="I11898" s="5">
        <f>IF(OR(AND(F11898&gt;=50,G11898&gt;SUMIF(SeasonTotals!A$2:A$9,A11898,SeasonTotals!F$2:F$9)),AND(G11898&gt;0.885,F11898&gt;=50,D11898&lt;3)),1,0)</f>
        <v>1</v>
      </c>
      <c r="J11898" s="4">
        <f t="shared" si="742"/>
        <v>0</v>
      </c>
      <c r="K11898" s="5">
        <f t="shared" si="743"/>
        <v>0</v>
      </c>
    </row>
    <row r="11899" spans="1:11" x14ac:dyDescent="0.25">
      <c r="A11899" t="s">
        <v>129</v>
      </c>
      <c r="B11899" t="s">
        <v>79</v>
      </c>
      <c r="C11899">
        <v>1</v>
      </c>
      <c r="D11899">
        <v>1</v>
      </c>
      <c r="E11899">
        <v>29</v>
      </c>
      <c r="F11899">
        <v>60</v>
      </c>
      <c r="G11899" s="1">
        <f t="shared" si="740"/>
        <v>0.96666666666666667</v>
      </c>
      <c r="H11899" s="4">
        <f t="shared" si="741"/>
        <v>1</v>
      </c>
      <c r="I11899" s="5">
        <f>IF(OR(AND(F11899&gt;=50,G11899&gt;SUMIF(SeasonTotals!A$2:A$9,A11899,SeasonTotals!F$2:F$9)),AND(G11899&gt;0.885,F11899&gt;=50,D11899&lt;3)),1,0)</f>
        <v>1</v>
      </c>
      <c r="J11899" s="4">
        <f t="shared" si="742"/>
        <v>0</v>
      </c>
      <c r="K11899" s="5">
        <f t="shared" si="743"/>
        <v>0</v>
      </c>
    </row>
    <row r="11900" spans="1:11" x14ac:dyDescent="0.25">
      <c r="A11900" t="s">
        <v>129</v>
      </c>
      <c r="B11900" t="s">
        <v>79</v>
      </c>
      <c r="C11900">
        <v>1</v>
      </c>
      <c r="D11900">
        <v>2</v>
      </c>
      <c r="E11900">
        <v>24</v>
      </c>
      <c r="F11900">
        <v>60</v>
      </c>
      <c r="G11900" s="1">
        <f t="shared" si="740"/>
        <v>0.92307692307692313</v>
      </c>
      <c r="H11900" s="4">
        <f t="shared" si="741"/>
        <v>1</v>
      </c>
      <c r="I11900" s="5">
        <f>IF(OR(AND(F11900&gt;=50,G11900&gt;SUMIF(SeasonTotals!A$2:A$9,A11900,SeasonTotals!F$2:F$9)),AND(G11900&gt;0.885,F11900&gt;=50,D11900&lt;3)),1,0)</f>
        <v>1</v>
      </c>
      <c r="J11900" s="4">
        <f t="shared" si="742"/>
        <v>0</v>
      </c>
      <c r="K11900" s="5">
        <f t="shared" si="743"/>
        <v>0</v>
      </c>
    </row>
    <row r="11901" spans="1:11" x14ac:dyDescent="0.25">
      <c r="A11901" t="s">
        <v>129</v>
      </c>
      <c r="B11901" t="s">
        <v>79</v>
      </c>
      <c r="C11901">
        <v>1</v>
      </c>
      <c r="D11901">
        <v>3</v>
      </c>
      <c r="E11901">
        <v>25</v>
      </c>
      <c r="F11901">
        <v>58</v>
      </c>
      <c r="G11901" s="1">
        <f t="shared" si="740"/>
        <v>0.8928571428571429</v>
      </c>
      <c r="H11901" s="4">
        <f t="shared" si="741"/>
        <v>0</v>
      </c>
      <c r="I11901" s="5">
        <f>IF(OR(AND(F11901&gt;=50,G11901&gt;SUMIF(SeasonTotals!A$2:A$9,A11901,SeasonTotals!F$2:F$9)),AND(G11901&gt;0.885,F11901&gt;=50,D11901&lt;3)),1,0)</f>
        <v>0</v>
      </c>
      <c r="J11901" s="4">
        <f t="shared" si="742"/>
        <v>0</v>
      </c>
      <c r="K11901" s="5">
        <f t="shared" si="743"/>
        <v>0</v>
      </c>
    </row>
    <row r="11902" spans="1:11" x14ac:dyDescent="0.25">
      <c r="A11902" t="s">
        <v>129</v>
      </c>
      <c r="B11902" t="s">
        <v>79</v>
      </c>
      <c r="C11902">
        <v>1</v>
      </c>
      <c r="D11902">
        <v>3</v>
      </c>
      <c r="E11902">
        <v>33</v>
      </c>
      <c r="F11902">
        <v>64</v>
      </c>
      <c r="G11902" s="1">
        <f t="shared" si="740"/>
        <v>0.91666666666666663</v>
      </c>
      <c r="H11902" s="4">
        <f t="shared" si="741"/>
        <v>1</v>
      </c>
      <c r="I11902" s="5">
        <f>IF(OR(AND(F11902&gt;=50,G11902&gt;SUMIF(SeasonTotals!A$2:A$9,A11902,SeasonTotals!F$2:F$9)),AND(G11902&gt;0.885,F11902&gt;=50,D11902&lt;3)),1,0)</f>
        <v>1</v>
      </c>
      <c r="J11902" s="4">
        <f t="shared" si="742"/>
        <v>0</v>
      </c>
      <c r="K11902" s="5">
        <f t="shared" si="743"/>
        <v>0</v>
      </c>
    </row>
    <row r="11903" spans="1:11" x14ac:dyDescent="0.25">
      <c r="A11903" t="s">
        <v>129</v>
      </c>
      <c r="B11903" t="s">
        <v>79</v>
      </c>
      <c r="C11903">
        <v>1</v>
      </c>
      <c r="D11903">
        <v>3</v>
      </c>
      <c r="E11903">
        <v>25</v>
      </c>
      <c r="F11903">
        <v>64</v>
      </c>
      <c r="G11903" s="1">
        <f t="shared" si="740"/>
        <v>0.8928571428571429</v>
      </c>
      <c r="H11903" s="4">
        <f t="shared" si="741"/>
        <v>0</v>
      </c>
      <c r="I11903" s="5">
        <f>IF(OR(AND(F11903&gt;=50,G11903&gt;SUMIF(SeasonTotals!A$2:A$9,A11903,SeasonTotals!F$2:F$9)),AND(G11903&gt;0.885,F11903&gt;=50,D11903&lt;3)),1,0)</f>
        <v>0</v>
      </c>
      <c r="J11903" s="4">
        <f t="shared" si="742"/>
        <v>0</v>
      </c>
      <c r="K11903" s="5">
        <f t="shared" si="743"/>
        <v>0</v>
      </c>
    </row>
    <row r="11904" spans="1:11" x14ac:dyDescent="0.25">
      <c r="A11904" t="s">
        <v>129</v>
      </c>
      <c r="B11904" t="s">
        <v>79</v>
      </c>
      <c r="C11904">
        <v>1</v>
      </c>
      <c r="D11904">
        <v>1</v>
      </c>
      <c r="E11904">
        <v>23</v>
      </c>
      <c r="F11904">
        <v>65</v>
      </c>
      <c r="G11904" s="1">
        <f t="shared" si="740"/>
        <v>0.95833333333333337</v>
      </c>
      <c r="H11904" s="4">
        <f t="shared" si="741"/>
        <v>1</v>
      </c>
      <c r="I11904" s="5">
        <f>IF(OR(AND(F11904&gt;=50,G11904&gt;SUMIF(SeasonTotals!A$2:A$9,A11904,SeasonTotals!F$2:F$9)),AND(G11904&gt;0.885,F11904&gt;=50,D11904&lt;3)),1,0)</f>
        <v>1</v>
      </c>
      <c r="J11904" s="4">
        <f t="shared" si="742"/>
        <v>0</v>
      </c>
      <c r="K11904" s="5">
        <f t="shared" si="743"/>
        <v>0</v>
      </c>
    </row>
    <row r="11905" spans="1:11" x14ac:dyDescent="0.25">
      <c r="A11905" t="s">
        <v>129</v>
      </c>
      <c r="B11905" t="s">
        <v>79</v>
      </c>
      <c r="C11905">
        <v>1</v>
      </c>
      <c r="D11905">
        <v>0</v>
      </c>
      <c r="E11905">
        <v>29</v>
      </c>
      <c r="F11905">
        <v>60</v>
      </c>
      <c r="G11905" s="1">
        <f t="shared" si="740"/>
        <v>1</v>
      </c>
      <c r="H11905" s="4">
        <f t="shared" si="741"/>
        <v>1</v>
      </c>
      <c r="I11905" s="5">
        <f>IF(OR(AND(F11905&gt;=50,G11905&gt;SUMIF(SeasonTotals!A$2:A$9,A11905,SeasonTotals!F$2:F$9)),AND(G11905&gt;0.885,F11905&gt;=50,D11905&lt;3)),1,0)</f>
        <v>1</v>
      </c>
      <c r="J11905" s="4">
        <f t="shared" si="742"/>
        <v>0</v>
      </c>
      <c r="K11905" s="5">
        <f t="shared" si="743"/>
        <v>0</v>
      </c>
    </row>
    <row r="11906" spans="1:11" x14ac:dyDescent="0.25">
      <c r="A11906" t="s">
        <v>129</v>
      </c>
      <c r="B11906" t="s">
        <v>79</v>
      </c>
      <c r="C11906">
        <v>1</v>
      </c>
      <c r="D11906">
        <v>3</v>
      </c>
      <c r="E11906">
        <v>4</v>
      </c>
      <c r="F11906">
        <v>5</v>
      </c>
      <c r="G11906" s="1">
        <f t="shared" ref="G11906:G11969" si="744">E11906/MAX(1,SUM(D11906:E11906))</f>
        <v>0.5714285714285714</v>
      </c>
      <c r="H11906" s="4">
        <f t="shared" ref="H11906:H11969" si="745">IF(AND(F11906&gt;=50,OR(G11906&gt;0.913,AND(G11906&gt;0.885,D11906&lt;3))),1,0)</f>
        <v>0</v>
      </c>
      <c r="I11906" s="5">
        <f>IF(OR(AND(F11906&gt;=50,G11906&gt;SUMIF(SeasonTotals!A$2:A$9,A11906,SeasonTotals!F$2:F$9)),AND(G11906&gt;0.885,F11906&gt;=50,D11906&lt;3)),1,0)</f>
        <v>0</v>
      </c>
      <c r="J11906" s="4">
        <f t="shared" ref="J11906:J11969" si="746">IF(G11906&lt;0.85,1,0)</f>
        <v>1</v>
      </c>
      <c r="K11906" s="5">
        <f t="shared" ref="K11906:K11969" si="747">IF(F11906&lt;55,1,0)</f>
        <v>1</v>
      </c>
    </row>
    <row r="11907" spans="1:11" x14ac:dyDescent="0.25">
      <c r="A11907" t="s">
        <v>129</v>
      </c>
      <c r="B11907" t="s">
        <v>79</v>
      </c>
      <c r="C11907">
        <v>1</v>
      </c>
      <c r="D11907">
        <v>4</v>
      </c>
      <c r="E11907">
        <v>24</v>
      </c>
      <c r="F11907">
        <v>58</v>
      </c>
      <c r="G11907" s="1">
        <f t="shared" si="744"/>
        <v>0.8571428571428571</v>
      </c>
      <c r="H11907" s="4">
        <f t="shared" si="745"/>
        <v>0</v>
      </c>
      <c r="I11907" s="5">
        <f>IF(OR(AND(F11907&gt;=50,G11907&gt;SUMIF(SeasonTotals!A$2:A$9,A11907,SeasonTotals!F$2:F$9)),AND(G11907&gt;0.885,F11907&gt;=50,D11907&lt;3)),1,0)</f>
        <v>0</v>
      </c>
      <c r="J11907" s="4">
        <f t="shared" si="746"/>
        <v>0</v>
      </c>
      <c r="K11907" s="5">
        <f t="shared" si="747"/>
        <v>0</v>
      </c>
    </row>
    <row r="11908" spans="1:11" x14ac:dyDescent="0.25">
      <c r="A11908" t="s">
        <v>129</v>
      </c>
      <c r="B11908" t="s">
        <v>79</v>
      </c>
      <c r="C11908">
        <v>1</v>
      </c>
      <c r="D11908">
        <v>4</v>
      </c>
      <c r="E11908">
        <v>31</v>
      </c>
      <c r="F11908">
        <v>60</v>
      </c>
      <c r="G11908" s="1">
        <f t="shared" si="744"/>
        <v>0.88571428571428568</v>
      </c>
      <c r="H11908" s="4">
        <f t="shared" si="745"/>
        <v>0</v>
      </c>
      <c r="I11908" s="5">
        <f>IF(OR(AND(F11908&gt;=50,G11908&gt;SUMIF(SeasonTotals!A$2:A$9,A11908,SeasonTotals!F$2:F$9)),AND(G11908&gt;0.885,F11908&gt;=50,D11908&lt;3)),1,0)</f>
        <v>0</v>
      </c>
      <c r="J11908" s="4">
        <f t="shared" si="746"/>
        <v>0</v>
      </c>
      <c r="K11908" s="5">
        <f t="shared" si="747"/>
        <v>0</v>
      </c>
    </row>
    <row r="11909" spans="1:11" x14ac:dyDescent="0.25">
      <c r="A11909" t="s">
        <v>129</v>
      </c>
      <c r="B11909" t="s">
        <v>79</v>
      </c>
      <c r="C11909">
        <v>1</v>
      </c>
      <c r="D11909">
        <v>5</v>
      </c>
      <c r="E11909">
        <v>28</v>
      </c>
      <c r="F11909">
        <v>58</v>
      </c>
      <c r="G11909" s="1">
        <f t="shared" si="744"/>
        <v>0.84848484848484851</v>
      </c>
      <c r="H11909" s="4">
        <f t="shared" si="745"/>
        <v>0</v>
      </c>
      <c r="I11909" s="5">
        <f>IF(OR(AND(F11909&gt;=50,G11909&gt;SUMIF(SeasonTotals!A$2:A$9,A11909,SeasonTotals!F$2:F$9)),AND(G11909&gt;0.885,F11909&gt;=50,D11909&lt;3)),1,0)</f>
        <v>0</v>
      </c>
      <c r="J11909" s="4">
        <f t="shared" si="746"/>
        <v>1</v>
      </c>
      <c r="K11909" s="5">
        <f t="shared" si="747"/>
        <v>0</v>
      </c>
    </row>
    <row r="11910" spans="1:11" x14ac:dyDescent="0.25">
      <c r="A11910" t="s">
        <v>129</v>
      </c>
      <c r="B11910" t="s">
        <v>79</v>
      </c>
      <c r="C11910">
        <v>1</v>
      </c>
      <c r="D11910">
        <v>2</v>
      </c>
      <c r="E11910">
        <v>35</v>
      </c>
      <c r="F11910">
        <v>63</v>
      </c>
      <c r="G11910" s="1">
        <f t="shared" si="744"/>
        <v>0.94594594594594594</v>
      </c>
      <c r="H11910" s="4">
        <f t="shared" si="745"/>
        <v>1</v>
      </c>
      <c r="I11910" s="5">
        <f>IF(OR(AND(F11910&gt;=50,G11910&gt;SUMIF(SeasonTotals!A$2:A$9,A11910,SeasonTotals!F$2:F$9)),AND(G11910&gt;0.885,F11910&gt;=50,D11910&lt;3)),1,0)</f>
        <v>1</v>
      </c>
      <c r="J11910" s="4">
        <f t="shared" si="746"/>
        <v>0</v>
      </c>
      <c r="K11910" s="5">
        <f t="shared" si="747"/>
        <v>0</v>
      </c>
    </row>
    <row r="11911" spans="1:11" x14ac:dyDescent="0.25">
      <c r="A11911" t="s">
        <v>129</v>
      </c>
      <c r="B11911" t="s">
        <v>79</v>
      </c>
      <c r="C11911">
        <v>1</v>
      </c>
      <c r="D11911">
        <v>2</v>
      </c>
      <c r="E11911">
        <v>38</v>
      </c>
      <c r="F11911">
        <v>62</v>
      </c>
      <c r="G11911" s="1">
        <f t="shared" si="744"/>
        <v>0.95</v>
      </c>
      <c r="H11911" s="4">
        <f t="shared" si="745"/>
        <v>1</v>
      </c>
      <c r="I11911" s="5">
        <f>IF(OR(AND(F11911&gt;=50,G11911&gt;SUMIF(SeasonTotals!A$2:A$9,A11911,SeasonTotals!F$2:F$9)),AND(G11911&gt;0.885,F11911&gt;=50,D11911&lt;3)),1,0)</f>
        <v>1</v>
      </c>
      <c r="J11911" s="4">
        <f t="shared" si="746"/>
        <v>0</v>
      </c>
      <c r="K11911" s="5">
        <f t="shared" si="747"/>
        <v>0</v>
      </c>
    </row>
    <row r="11912" spans="1:11" x14ac:dyDescent="0.25">
      <c r="A11912" t="s">
        <v>129</v>
      </c>
      <c r="B11912" t="s">
        <v>79</v>
      </c>
      <c r="C11912">
        <v>1</v>
      </c>
      <c r="D11912">
        <v>0</v>
      </c>
      <c r="E11912">
        <v>38</v>
      </c>
      <c r="F11912">
        <v>60</v>
      </c>
      <c r="G11912" s="1">
        <f t="shared" si="744"/>
        <v>1</v>
      </c>
      <c r="H11912" s="4">
        <f t="shared" si="745"/>
        <v>1</v>
      </c>
      <c r="I11912" s="5">
        <f>IF(OR(AND(F11912&gt;=50,G11912&gt;SUMIF(SeasonTotals!A$2:A$9,A11912,SeasonTotals!F$2:F$9)),AND(G11912&gt;0.885,F11912&gt;=50,D11912&lt;3)),1,0)</f>
        <v>1</v>
      </c>
      <c r="J11912" s="4">
        <f t="shared" si="746"/>
        <v>0</v>
      </c>
      <c r="K11912" s="5">
        <f t="shared" si="747"/>
        <v>0</v>
      </c>
    </row>
    <row r="11913" spans="1:11" x14ac:dyDescent="0.25">
      <c r="A11913" t="s">
        <v>129</v>
      </c>
      <c r="B11913" t="s">
        <v>79</v>
      </c>
      <c r="C11913">
        <v>1</v>
      </c>
      <c r="D11913">
        <v>2</v>
      </c>
      <c r="E11913">
        <v>31</v>
      </c>
      <c r="F11913">
        <v>64</v>
      </c>
      <c r="G11913" s="1">
        <f t="shared" si="744"/>
        <v>0.93939393939393945</v>
      </c>
      <c r="H11913" s="4">
        <f t="shared" si="745"/>
        <v>1</v>
      </c>
      <c r="I11913" s="5">
        <f>IF(OR(AND(F11913&gt;=50,G11913&gt;SUMIF(SeasonTotals!A$2:A$9,A11913,SeasonTotals!F$2:F$9)),AND(G11913&gt;0.885,F11913&gt;=50,D11913&lt;3)),1,0)</f>
        <v>1</v>
      </c>
      <c r="J11913" s="4">
        <f t="shared" si="746"/>
        <v>0</v>
      </c>
      <c r="K11913" s="5">
        <f t="shared" si="747"/>
        <v>0</v>
      </c>
    </row>
    <row r="11914" spans="1:11" x14ac:dyDescent="0.25">
      <c r="A11914" t="s">
        <v>129</v>
      </c>
      <c r="B11914" t="s">
        <v>79</v>
      </c>
      <c r="C11914">
        <v>1</v>
      </c>
      <c r="D11914">
        <v>4</v>
      </c>
      <c r="E11914">
        <v>11</v>
      </c>
      <c r="F11914">
        <v>27</v>
      </c>
      <c r="G11914" s="1">
        <f t="shared" si="744"/>
        <v>0.73333333333333328</v>
      </c>
      <c r="H11914" s="4">
        <f t="shared" si="745"/>
        <v>0</v>
      </c>
      <c r="I11914" s="5">
        <f>IF(OR(AND(F11914&gt;=50,G11914&gt;SUMIF(SeasonTotals!A$2:A$9,A11914,SeasonTotals!F$2:F$9)),AND(G11914&gt;0.885,F11914&gt;=50,D11914&lt;3)),1,0)</f>
        <v>0</v>
      </c>
      <c r="J11914" s="4">
        <f t="shared" si="746"/>
        <v>1</v>
      </c>
      <c r="K11914" s="5">
        <f t="shared" si="747"/>
        <v>1</v>
      </c>
    </row>
    <row r="11915" spans="1:11" x14ac:dyDescent="0.25">
      <c r="A11915" t="s">
        <v>129</v>
      </c>
      <c r="B11915" t="s">
        <v>79</v>
      </c>
      <c r="C11915">
        <v>1</v>
      </c>
      <c r="D11915">
        <v>0</v>
      </c>
      <c r="E11915">
        <v>17</v>
      </c>
      <c r="F11915">
        <v>60</v>
      </c>
      <c r="G11915" s="1">
        <f t="shared" si="744"/>
        <v>1</v>
      </c>
      <c r="H11915" s="4">
        <f t="shared" si="745"/>
        <v>1</v>
      </c>
      <c r="I11915" s="5">
        <f>IF(OR(AND(F11915&gt;=50,G11915&gt;SUMIF(SeasonTotals!A$2:A$9,A11915,SeasonTotals!F$2:F$9)),AND(G11915&gt;0.885,F11915&gt;=50,D11915&lt;3)),1,0)</f>
        <v>1</v>
      </c>
      <c r="J11915" s="4">
        <f t="shared" si="746"/>
        <v>0</v>
      </c>
      <c r="K11915" s="5">
        <f t="shared" si="747"/>
        <v>0</v>
      </c>
    </row>
    <row r="11916" spans="1:11" x14ac:dyDescent="0.25">
      <c r="A11916" t="s">
        <v>129</v>
      </c>
      <c r="B11916" t="s">
        <v>127</v>
      </c>
      <c r="C11916">
        <v>1</v>
      </c>
      <c r="D11916">
        <v>2</v>
      </c>
      <c r="E11916">
        <v>23</v>
      </c>
      <c r="F11916">
        <v>60</v>
      </c>
      <c r="G11916" s="1">
        <f t="shared" si="744"/>
        <v>0.92</v>
      </c>
      <c r="H11916" s="4">
        <f t="shared" si="745"/>
        <v>1</v>
      </c>
      <c r="I11916" s="5">
        <f>IF(OR(AND(F11916&gt;=50,G11916&gt;SUMIF(SeasonTotals!A$2:A$9,A11916,SeasonTotals!F$2:F$9)),AND(G11916&gt;0.885,F11916&gt;=50,D11916&lt;3)),1,0)</f>
        <v>1</v>
      </c>
      <c r="J11916" s="4">
        <f t="shared" si="746"/>
        <v>0</v>
      </c>
      <c r="K11916" s="5">
        <f t="shared" si="747"/>
        <v>0</v>
      </c>
    </row>
    <row r="11917" spans="1:11" x14ac:dyDescent="0.25">
      <c r="A11917" t="s">
        <v>129</v>
      </c>
      <c r="B11917" t="s">
        <v>127</v>
      </c>
      <c r="C11917">
        <v>1</v>
      </c>
      <c r="D11917">
        <v>2</v>
      </c>
      <c r="E11917">
        <v>28</v>
      </c>
      <c r="F11917">
        <v>60</v>
      </c>
      <c r="G11917" s="1">
        <f t="shared" si="744"/>
        <v>0.93333333333333335</v>
      </c>
      <c r="H11917" s="4">
        <f t="shared" si="745"/>
        <v>1</v>
      </c>
      <c r="I11917" s="5">
        <f>IF(OR(AND(F11917&gt;=50,G11917&gt;SUMIF(SeasonTotals!A$2:A$9,A11917,SeasonTotals!F$2:F$9)),AND(G11917&gt;0.885,F11917&gt;=50,D11917&lt;3)),1,0)</f>
        <v>1</v>
      </c>
      <c r="J11917" s="4">
        <f t="shared" si="746"/>
        <v>0</v>
      </c>
      <c r="K11917" s="5">
        <f t="shared" si="747"/>
        <v>0</v>
      </c>
    </row>
    <row r="11918" spans="1:11" x14ac:dyDescent="0.25">
      <c r="A11918" t="s">
        <v>129</v>
      </c>
      <c r="B11918" t="s">
        <v>127</v>
      </c>
      <c r="C11918">
        <v>1</v>
      </c>
      <c r="D11918">
        <v>0</v>
      </c>
      <c r="E11918">
        <v>32</v>
      </c>
      <c r="F11918">
        <v>60</v>
      </c>
      <c r="G11918" s="1">
        <f t="shared" si="744"/>
        <v>1</v>
      </c>
      <c r="H11918" s="4">
        <f t="shared" si="745"/>
        <v>1</v>
      </c>
      <c r="I11918" s="5">
        <f>IF(OR(AND(F11918&gt;=50,G11918&gt;SUMIF(SeasonTotals!A$2:A$9,A11918,SeasonTotals!F$2:F$9)),AND(G11918&gt;0.885,F11918&gt;=50,D11918&lt;3)),1,0)</f>
        <v>1</v>
      </c>
      <c r="J11918" s="4">
        <f t="shared" si="746"/>
        <v>0</v>
      </c>
      <c r="K11918" s="5">
        <f t="shared" si="747"/>
        <v>0</v>
      </c>
    </row>
    <row r="11919" spans="1:11" x14ac:dyDescent="0.25">
      <c r="A11919" t="s">
        <v>129</v>
      </c>
      <c r="B11919" t="s">
        <v>127</v>
      </c>
      <c r="C11919">
        <v>1</v>
      </c>
      <c r="D11919">
        <v>2</v>
      </c>
      <c r="E11919">
        <v>37</v>
      </c>
      <c r="F11919">
        <v>59</v>
      </c>
      <c r="G11919" s="1">
        <f t="shared" si="744"/>
        <v>0.94871794871794868</v>
      </c>
      <c r="H11919" s="4">
        <f t="shared" si="745"/>
        <v>1</v>
      </c>
      <c r="I11919" s="5">
        <f>IF(OR(AND(F11919&gt;=50,G11919&gt;SUMIF(SeasonTotals!A$2:A$9,A11919,SeasonTotals!F$2:F$9)),AND(G11919&gt;0.885,F11919&gt;=50,D11919&lt;3)),1,0)</f>
        <v>1</v>
      </c>
      <c r="J11919" s="4">
        <f t="shared" si="746"/>
        <v>0</v>
      </c>
      <c r="K11919" s="5">
        <f t="shared" si="747"/>
        <v>0</v>
      </c>
    </row>
    <row r="11920" spans="1:11" x14ac:dyDescent="0.25">
      <c r="A11920" t="s">
        <v>129</v>
      </c>
      <c r="B11920" t="s">
        <v>127</v>
      </c>
      <c r="C11920">
        <v>1</v>
      </c>
      <c r="D11920">
        <v>4</v>
      </c>
      <c r="E11920">
        <v>24</v>
      </c>
      <c r="F11920">
        <v>59</v>
      </c>
      <c r="G11920" s="1">
        <f t="shared" si="744"/>
        <v>0.8571428571428571</v>
      </c>
      <c r="H11920" s="4">
        <f t="shared" si="745"/>
        <v>0</v>
      </c>
      <c r="I11920" s="5">
        <f>IF(OR(AND(F11920&gt;=50,G11920&gt;SUMIF(SeasonTotals!A$2:A$9,A11920,SeasonTotals!F$2:F$9)),AND(G11920&gt;0.885,F11920&gt;=50,D11920&lt;3)),1,0)</f>
        <v>0</v>
      </c>
      <c r="J11920" s="4">
        <f t="shared" si="746"/>
        <v>0</v>
      </c>
      <c r="K11920" s="5">
        <f t="shared" si="747"/>
        <v>0</v>
      </c>
    </row>
    <row r="11921" spans="1:11" x14ac:dyDescent="0.25">
      <c r="A11921" t="s">
        <v>129</v>
      </c>
      <c r="B11921" t="s">
        <v>80</v>
      </c>
      <c r="C11921">
        <v>1</v>
      </c>
      <c r="D11921">
        <v>1</v>
      </c>
      <c r="E11921">
        <v>29</v>
      </c>
      <c r="F11921">
        <v>60</v>
      </c>
      <c r="G11921" s="1">
        <f t="shared" si="744"/>
        <v>0.96666666666666667</v>
      </c>
      <c r="H11921" s="4">
        <f t="shared" si="745"/>
        <v>1</v>
      </c>
      <c r="I11921" s="5">
        <f>IF(OR(AND(F11921&gt;=50,G11921&gt;SUMIF(SeasonTotals!A$2:A$9,A11921,SeasonTotals!F$2:F$9)),AND(G11921&gt;0.885,F11921&gt;=50,D11921&lt;3)),1,0)</f>
        <v>1</v>
      </c>
      <c r="J11921" s="4">
        <f t="shared" si="746"/>
        <v>0</v>
      </c>
      <c r="K11921" s="5">
        <f t="shared" si="747"/>
        <v>0</v>
      </c>
    </row>
    <row r="11922" spans="1:11" x14ac:dyDescent="0.25">
      <c r="A11922" t="s">
        <v>129</v>
      </c>
      <c r="B11922" t="s">
        <v>80</v>
      </c>
      <c r="C11922">
        <v>1</v>
      </c>
      <c r="D11922">
        <v>2</v>
      </c>
      <c r="E11922">
        <v>31</v>
      </c>
      <c r="F11922">
        <v>60</v>
      </c>
      <c r="G11922" s="1">
        <f t="shared" si="744"/>
        <v>0.93939393939393945</v>
      </c>
      <c r="H11922" s="4">
        <f t="shared" si="745"/>
        <v>1</v>
      </c>
      <c r="I11922" s="5">
        <f>IF(OR(AND(F11922&gt;=50,G11922&gt;SUMIF(SeasonTotals!A$2:A$9,A11922,SeasonTotals!F$2:F$9)),AND(G11922&gt;0.885,F11922&gt;=50,D11922&lt;3)),1,0)</f>
        <v>1</v>
      </c>
      <c r="J11922" s="4">
        <f t="shared" si="746"/>
        <v>0</v>
      </c>
      <c r="K11922" s="5">
        <f t="shared" si="747"/>
        <v>0</v>
      </c>
    </row>
    <row r="11923" spans="1:11" x14ac:dyDescent="0.25">
      <c r="A11923" t="s">
        <v>129</v>
      </c>
      <c r="B11923" t="s">
        <v>80</v>
      </c>
      <c r="C11923">
        <v>1</v>
      </c>
      <c r="D11923">
        <v>4</v>
      </c>
      <c r="E11923">
        <v>30</v>
      </c>
      <c r="F11923">
        <v>58</v>
      </c>
      <c r="G11923" s="1">
        <f t="shared" si="744"/>
        <v>0.88235294117647056</v>
      </c>
      <c r="H11923" s="4">
        <f t="shared" si="745"/>
        <v>0</v>
      </c>
      <c r="I11923" s="5">
        <f>IF(OR(AND(F11923&gt;=50,G11923&gt;SUMIF(SeasonTotals!A$2:A$9,A11923,SeasonTotals!F$2:F$9)),AND(G11923&gt;0.885,F11923&gt;=50,D11923&lt;3)),1,0)</f>
        <v>0</v>
      </c>
      <c r="J11923" s="4">
        <f t="shared" si="746"/>
        <v>0</v>
      </c>
      <c r="K11923" s="5">
        <f t="shared" si="747"/>
        <v>0</v>
      </c>
    </row>
    <row r="11924" spans="1:11" x14ac:dyDescent="0.25">
      <c r="A11924" t="s">
        <v>129</v>
      </c>
      <c r="B11924" t="s">
        <v>80</v>
      </c>
      <c r="C11924">
        <v>1</v>
      </c>
      <c r="D11924">
        <v>1</v>
      </c>
      <c r="E11924">
        <v>40</v>
      </c>
      <c r="F11924">
        <v>59</v>
      </c>
      <c r="G11924" s="1">
        <f t="shared" si="744"/>
        <v>0.97560975609756095</v>
      </c>
      <c r="H11924" s="4">
        <f t="shared" si="745"/>
        <v>1</v>
      </c>
      <c r="I11924" s="5">
        <f>IF(OR(AND(F11924&gt;=50,G11924&gt;SUMIF(SeasonTotals!A$2:A$9,A11924,SeasonTotals!F$2:F$9)),AND(G11924&gt;0.885,F11924&gt;=50,D11924&lt;3)),1,0)</f>
        <v>1</v>
      </c>
      <c r="J11924" s="4">
        <f t="shared" si="746"/>
        <v>0</v>
      </c>
      <c r="K11924" s="5">
        <f t="shared" si="747"/>
        <v>0</v>
      </c>
    </row>
    <row r="11925" spans="1:11" x14ac:dyDescent="0.25">
      <c r="A11925" t="s">
        <v>129</v>
      </c>
      <c r="B11925" t="s">
        <v>80</v>
      </c>
      <c r="C11925">
        <v>1</v>
      </c>
      <c r="D11925">
        <v>0</v>
      </c>
      <c r="E11925">
        <v>22</v>
      </c>
      <c r="F11925">
        <v>59</v>
      </c>
      <c r="G11925" s="1">
        <f t="shared" si="744"/>
        <v>1</v>
      </c>
      <c r="H11925" s="4">
        <f t="shared" si="745"/>
        <v>1</v>
      </c>
      <c r="I11925" s="5">
        <f>IF(OR(AND(F11925&gt;=50,G11925&gt;SUMIF(SeasonTotals!A$2:A$9,A11925,SeasonTotals!F$2:F$9)),AND(G11925&gt;0.885,F11925&gt;=50,D11925&lt;3)),1,0)</f>
        <v>1</v>
      </c>
      <c r="J11925" s="4">
        <f t="shared" si="746"/>
        <v>0</v>
      </c>
      <c r="K11925" s="5">
        <f t="shared" si="747"/>
        <v>0</v>
      </c>
    </row>
    <row r="11926" spans="1:11" x14ac:dyDescent="0.25">
      <c r="A11926" t="s">
        <v>129</v>
      </c>
      <c r="B11926" t="s">
        <v>80</v>
      </c>
      <c r="C11926">
        <v>1</v>
      </c>
      <c r="D11926">
        <v>2</v>
      </c>
      <c r="E11926">
        <v>23</v>
      </c>
      <c r="F11926">
        <v>59</v>
      </c>
      <c r="G11926" s="1">
        <f t="shared" si="744"/>
        <v>0.92</v>
      </c>
      <c r="H11926" s="4">
        <f t="shared" si="745"/>
        <v>1</v>
      </c>
      <c r="I11926" s="5">
        <f>IF(OR(AND(F11926&gt;=50,G11926&gt;SUMIF(SeasonTotals!A$2:A$9,A11926,SeasonTotals!F$2:F$9)),AND(G11926&gt;0.885,F11926&gt;=50,D11926&lt;3)),1,0)</f>
        <v>1</v>
      </c>
      <c r="J11926" s="4">
        <f t="shared" si="746"/>
        <v>0</v>
      </c>
      <c r="K11926" s="5">
        <f t="shared" si="747"/>
        <v>0</v>
      </c>
    </row>
    <row r="11927" spans="1:11" x14ac:dyDescent="0.25">
      <c r="A11927" t="s">
        <v>129</v>
      </c>
      <c r="B11927" t="s">
        <v>80</v>
      </c>
      <c r="C11927">
        <v>1</v>
      </c>
      <c r="D11927">
        <v>4</v>
      </c>
      <c r="E11927">
        <v>19</v>
      </c>
      <c r="F11927">
        <v>58</v>
      </c>
      <c r="G11927" s="1">
        <f t="shared" si="744"/>
        <v>0.82608695652173914</v>
      </c>
      <c r="H11927" s="4">
        <f t="shared" si="745"/>
        <v>0</v>
      </c>
      <c r="I11927" s="5">
        <f>IF(OR(AND(F11927&gt;=50,G11927&gt;SUMIF(SeasonTotals!A$2:A$9,A11927,SeasonTotals!F$2:F$9)),AND(G11927&gt;0.885,F11927&gt;=50,D11927&lt;3)),1,0)</f>
        <v>0</v>
      </c>
      <c r="J11927" s="4">
        <f t="shared" si="746"/>
        <v>1</v>
      </c>
      <c r="K11927" s="5">
        <f t="shared" si="747"/>
        <v>0</v>
      </c>
    </row>
    <row r="11928" spans="1:11" x14ac:dyDescent="0.25">
      <c r="A11928" t="s">
        <v>129</v>
      </c>
      <c r="B11928" t="s">
        <v>80</v>
      </c>
      <c r="C11928">
        <v>1</v>
      </c>
      <c r="D11928">
        <v>3</v>
      </c>
      <c r="E11928">
        <v>33</v>
      </c>
      <c r="F11928">
        <v>59</v>
      </c>
      <c r="G11928" s="1">
        <f t="shared" si="744"/>
        <v>0.91666666666666663</v>
      </c>
      <c r="H11928" s="4">
        <f t="shared" si="745"/>
        <v>1</v>
      </c>
      <c r="I11928" s="5">
        <f>IF(OR(AND(F11928&gt;=50,G11928&gt;SUMIF(SeasonTotals!A$2:A$9,A11928,SeasonTotals!F$2:F$9)),AND(G11928&gt;0.885,F11928&gt;=50,D11928&lt;3)),1,0)</f>
        <v>1</v>
      </c>
      <c r="J11928" s="4">
        <f t="shared" si="746"/>
        <v>0</v>
      </c>
      <c r="K11928" s="5">
        <f t="shared" si="747"/>
        <v>0</v>
      </c>
    </row>
    <row r="11929" spans="1:11" x14ac:dyDescent="0.25">
      <c r="A11929" t="s">
        <v>129</v>
      </c>
      <c r="B11929" t="s">
        <v>80</v>
      </c>
      <c r="C11929">
        <v>1</v>
      </c>
      <c r="D11929">
        <v>3</v>
      </c>
      <c r="E11929">
        <v>8</v>
      </c>
      <c r="F11929">
        <v>6</v>
      </c>
      <c r="G11929" s="1">
        <f t="shared" si="744"/>
        <v>0.72727272727272729</v>
      </c>
      <c r="H11929" s="4">
        <f t="shared" si="745"/>
        <v>0</v>
      </c>
      <c r="I11929" s="5">
        <f>IF(OR(AND(F11929&gt;=50,G11929&gt;SUMIF(SeasonTotals!A$2:A$9,A11929,SeasonTotals!F$2:F$9)),AND(G11929&gt;0.885,F11929&gt;=50,D11929&lt;3)),1,0)</f>
        <v>0</v>
      </c>
      <c r="J11929" s="4">
        <f t="shared" si="746"/>
        <v>1</v>
      </c>
      <c r="K11929" s="5">
        <f t="shared" si="747"/>
        <v>1</v>
      </c>
    </row>
    <row r="11930" spans="1:11" x14ac:dyDescent="0.25">
      <c r="A11930" t="s">
        <v>129</v>
      </c>
      <c r="B11930" t="s">
        <v>80</v>
      </c>
      <c r="C11930">
        <v>1</v>
      </c>
      <c r="D11930">
        <v>5</v>
      </c>
      <c r="E11930">
        <v>26</v>
      </c>
      <c r="F11930">
        <v>64</v>
      </c>
      <c r="G11930" s="1">
        <f t="shared" si="744"/>
        <v>0.83870967741935487</v>
      </c>
      <c r="H11930" s="4">
        <f t="shared" si="745"/>
        <v>0</v>
      </c>
      <c r="I11930" s="5">
        <f>IF(OR(AND(F11930&gt;=50,G11930&gt;SUMIF(SeasonTotals!A$2:A$9,A11930,SeasonTotals!F$2:F$9)),AND(G11930&gt;0.885,F11930&gt;=50,D11930&lt;3)),1,0)</f>
        <v>0</v>
      </c>
      <c r="J11930" s="4">
        <f t="shared" si="746"/>
        <v>1</v>
      </c>
      <c r="K11930" s="5">
        <f t="shared" si="747"/>
        <v>0</v>
      </c>
    </row>
    <row r="11931" spans="1:11" x14ac:dyDescent="0.25">
      <c r="A11931" t="s">
        <v>129</v>
      </c>
      <c r="B11931" t="s">
        <v>80</v>
      </c>
      <c r="C11931">
        <v>1</v>
      </c>
      <c r="D11931">
        <v>3</v>
      </c>
      <c r="E11931">
        <v>19</v>
      </c>
      <c r="F11931">
        <v>40</v>
      </c>
      <c r="G11931" s="1">
        <f t="shared" si="744"/>
        <v>0.86363636363636365</v>
      </c>
      <c r="H11931" s="4">
        <f t="shared" si="745"/>
        <v>0</v>
      </c>
      <c r="I11931" s="5">
        <f>IF(OR(AND(F11931&gt;=50,G11931&gt;SUMIF(SeasonTotals!A$2:A$9,A11931,SeasonTotals!F$2:F$9)),AND(G11931&gt;0.885,F11931&gt;=50,D11931&lt;3)),1,0)</f>
        <v>0</v>
      </c>
      <c r="J11931" s="4">
        <f t="shared" si="746"/>
        <v>0</v>
      </c>
      <c r="K11931" s="5">
        <f t="shared" si="747"/>
        <v>1</v>
      </c>
    </row>
    <row r="11932" spans="1:11" x14ac:dyDescent="0.25">
      <c r="A11932" t="s">
        <v>129</v>
      </c>
      <c r="B11932" t="s">
        <v>80</v>
      </c>
      <c r="C11932">
        <v>1</v>
      </c>
      <c r="D11932">
        <v>2</v>
      </c>
      <c r="E11932">
        <v>32</v>
      </c>
      <c r="F11932">
        <v>60</v>
      </c>
      <c r="G11932" s="1">
        <f t="shared" si="744"/>
        <v>0.94117647058823528</v>
      </c>
      <c r="H11932" s="4">
        <f t="shared" si="745"/>
        <v>1</v>
      </c>
      <c r="I11932" s="5">
        <f>IF(OR(AND(F11932&gt;=50,G11932&gt;SUMIF(SeasonTotals!A$2:A$9,A11932,SeasonTotals!F$2:F$9)),AND(G11932&gt;0.885,F11932&gt;=50,D11932&lt;3)),1,0)</f>
        <v>1</v>
      </c>
      <c r="J11932" s="4">
        <f t="shared" si="746"/>
        <v>0</v>
      </c>
      <c r="K11932" s="5">
        <f t="shared" si="747"/>
        <v>0</v>
      </c>
    </row>
    <row r="11933" spans="1:11" x14ac:dyDescent="0.25">
      <c r="A11933" t="s">
        <v>129</v>
      </c>
      <c r="B11933" t="s">
        <v>80</v>
      </c>
      <c r="C11933">
        <v>1</v>
      </c>
      <c r="D11933">
        <v>5</v>
      </c>
      <c r="E11933">
        <v>29</v>
      </c>
      <c r="F11933">
        <v>62</v>
      </c>
      <c r="G11933" s="1">
        <f t="shared" si="744"/>
        <v>0.8529411764705882</v>
      </c>
      <c r="H11933" s="4">
        <f t="shared" si="745"/>
        <v>0</v>
      </c>
      <c r="I11933" s="5">
        <f>IF(OR(AND(F11933&gt;=50,G11933&gt;SUMIF(SeasonTotals!A$2:A$9,A11933,SeasonTotals!F$2:F$9)),AND(G11933&gt;0.885,F11933&gt;=50,D11933&lt;3)),1,0)</f>
        <v>0</v>
      </c>
      <c r="J11933" s="4">
        <f t="shared" si="746"/>
        <v>0</v>
      </c>
      <c r="K11933" s="5">
        <f t="shared" si="747"/>
        <v>0</v>
      </c>
    </row>
    <row r="11934" spans="1:11" x14ac:dyDescent="0.25">
      <c r="A11934" t="s">
        <v>129</v>
      </c>
      <c r="B11934" t="s">
        <v>80</v>
      </c>
      <c r="C11934">
        <v>1</v>
      </c>
      <c r="D11934">
        <v>1</v>
      </c>
      <c r="E11934">
        <v>22</v>
      </c>
      <c r="F11934">
        <v>62</v>
      </c>
      <c r="G11934" s="1">
        <f t="shared" si="744"/>
        <v>0.95652173913043481</v>
      </c>
      <c r="H11934" s="4">
        <f t="shared" si="745"/>
        <v>1</v>
      </c>
      <c r="I11934" s="5">
        <f>IF(OR(AND(F11934&gt;=50,G11934&gt;SUMIF(SeasonTotals!A$2:A$9,A11934,SeasonTotals!F$2:F$9)),AND(G11934&gt;0.885,F11934&gt;=50,D11934&lt;3)),1,0)</f>
        <v>1</v>
      </c>
      <c r="J11934" s="4">
        <f t="shared" si="746"/>
        <v>0</v>
      </c>
      <c r="K11934" s="5">
        <f t="shared" si="747"/>
        <v>0</v>
      </c>
    </row>
    <row r="11935" spans="1:11" x14ac:dyDescent="0.25">
      <c r="A11935" t="s">
        <v>129</v>
      </c>
      <c r="B11935" t="s">
        <v>80</v>
      </c>
      <c r="C11935">
        <v>1</v>
      </c>
      <c r="D11935">
        <v>3</v>
      </c>
      <c r="E11935">
        <v>41</v>
      </c>
      <c r="F11935">
        <v>61</v>
      </c>
      <c r="G11935" s="1">
        <f t="shared" si="744"/>
        <v>0.93181818181818177</v>
      </c>
      <c r="H11935" s="4">
        <f t="shared" si="745"/>
        <v>1</v>
      </c>
      <c r="I11935" s="5">
        <f>IF(OR(AND(F11935&gt;=50,G11935&gt;SUMIF(SeasonTotals!A$2:A$9,A11935,SeasonTotals!F$2:F$9)),AND(G11935&gt;0.885,F11935&gt;=50,D11935&lt;3)),1,0)</f>
        <v>1</v>
      </c>
      <c r="J11935" s="4">
        <f t="shared" si="746"/>
        <v>0</v>
      </c>
      <c r="K11935" s="5">
        <f t="shared" si="747"/>
        <v>0</v>
      </c>
    </row>
    <row r="11936" spans="1:11" x14ac:dyDescent="0.25">
      <c r="A11936" t="s">
        <v>129</v>
      </c>
      <c r="B11936" t="s">
        <v>80</v>
      </c>
      <c r="C11936">
        <v>1</v>
      </c>
      <c r="D11936">
        <v>4</v>
      </c>
      <c r="E11936">
        <v>29</v>
      </c>
      <c r="F11936">
        <v>60</v>
      </c>
      <c r="G11936" s="1">
        <f t="shared" si="744"/>
        <v>0.87878787878787878</v>
      </c>
      <c r="H11936" s="4">
        <f t="shared" si="745"/>
        <v>0</v>
      </c>
      <c r="I11936" s="5">
        <f>IF(OR(AND(F11936&gt;=50,G11936&gt;SUMIF(SeasonTotals!A$2:A$9,A11936,SeasonTotals!F$2:F$9)),AND(G11936&gt;0.885,F11936&gt;=50,D11936&lt;3)),1,0)</f>
        <v>0</v>
      </c>
      <c r="J11936" s="4">
        <f t="shared" si="746"/>
        <v>0</v>
      </c>
      <c r="K11936" s="5">
        <f t="shared" si="747"/>
        <v>0</v>
      </c>
    </row>
    <row r="11937" spans="1:11" x14ac:dyDescent="0.25">
      <c r="A11937" t="s">
        <v>129</v>
      </c>
      <c r="B11937" t="s">
        <v>80</v>
      </c>
      <c r="C11937">
        <v>1</v>
      </c>
      <c r="D11937">
        <v>5</v>
      </c>
      <c r="E11937">
        <v>10</v>
      </c>
      <c r="F11937">
        <v>30</v>
      </c>
      <c r="G11937" s="1">
        <f t="shared" si="744"/>
        <v>0.66666666666666663</v>
      </c>
      <c r="H11937" s="4">
        <f t="shared" si="745"/>
        <v>0</v>
      </c>
      <c r="I11937" s="5">
        <f>IF(OR(AND(F11937&gt;=50,G11937&gt;SUMIF(SeasonTotals!A$2:A$9,A11937,SeasonTotals!F$2:F$9)),AND(G11937&gt;0.885,F11937&gt;=50,D11937&lt;3)),1,0)</f>
        <v>0</v>
      </c>
      <c r="J11937" s="4">
        <f t="shared" si="746"/>
        <v>1</v>
      </c>
      <c r="K11937" s="5">
        <f t="shared" si="747"/>
        <v>1</v>
      </c>
    </row>
    <row r="11938" spans="1:11" x14ac:dyDescent="0.25">
      <c r="A11938" t="s">
        <v>129</v>
      </c>
      <c r="B11938" t="s">
        <v>80</v>
      </c>
      <c r="C11938">
        <v>1</v>
      </c>
      <c r="D11938">
        <v>3</v>
      </c>
      <c r="E11938">
        <v>28</v>
      </c>
      <c r="F11938">
        <v>59</v>
      </c>
      <c r="G11938" s="1">
        <f t="shared" si="744"/>
        <v>0.90322580645161288</v>
      </c>
      <c r="H11938" s="4">
        <f t="shared" si="745"/>
        <v>0</v>
      </c>
      <c r="I11938" s="5">
        <f>IF(OR(AND(F11938&gt;=50,G11938&gt;SUMIF(SeasonTotals!A$2:A$9,A11938,SeasonTotals!F$2:F$9)),AND(G11938&gt;0.885,F11938&gt;=50,D11938&lt;3)),1,0)</f>
        <v>0</v>
      </c>
      <c r="J11938" s="4">
        <f t="shared" si="746"/>
        <v>0</v>
      </c>
      <c r="K11938" s="5">
        <f t="shared" si="747"/>
        <v>0</v>
      </c>
    </row>
    <row r="11939" spans="1:11" x14ac:dyDescent="0.25">
      <c r="A11939" t="s">
        <v>129</v>
      </c>
      <c r="B11939" t="s">
        <v>80</v>
      </c>
      <c r="C11939">
        <v>1</v>
      </c>
      <c r="D11939">
        <v>2</v>
      </c>
      <c r="E11939">
        <v>20</v>
      </c>
      <c r="F11939">
        <v>60</v>
      </c>
      <c r="G11939" s="1">
        <f t="shared" si="744"/>
        <v>0.90909090909090906</v>
      </c>
      <c r="H11939" s="4">
        <f t="shared" si="745"/>
        <v>1</v>
      </c>
      <c r="I11939" s="5">
        <f>IF(OR(AND(F11939&gt;=50,G11939&gt;SUMIF(SeasonTotals!A$2:A$9,A11939,SeasonTotals!F$2:F$9)),AND(G11939&gt;0.885,F11939&gt;=50,D11939&lt;3)),1,0)</f>
        <v>1</v>
      </c>
      <c r="J11939" s="4">
        <f t="shared" si="746"/>
        <v>0</v>
      </c>
      <c r="K11939" s="5">
        <f t="shared" si="747"/>
        <v>0</v>
      </c>
    </row>
    <row r="11940" spans="1:11" x14ac:dyDescent="0.25">
      <c r="A11940" t="s">
        <v>129</v>
      </c>
      <c r="B11940" t="s">
        <v>80</v>
      </c>
      <c r="C11940">
        <v>1</v>
      </c>
      <c r="D11940">
        <v>3</v>
      </c>
      <c r="E11940">
        <v>20</v>
      </c>
      <c r="F11940">
        <v>58</v>
      </c>
      <c r="G11940" s="1">
        <f t="shared" si="744"/>
        <v>0.86956521739130432</v>
      </c>
      <c r="H11940" s="4">
        <f t="shared" si="745"/>
        <v>0</v>
      </c>
      <c r="I11940" s="5">
        <f>IF(OR(AND(F11940&gt;=50,G11940&gt;SUMIF(SeasonTotals!A$2:A$9,A11940,SeasonTotals!F$2:F$9)),AND(G11940&gt;0.885,F11940&gt;=50,D11940&lt;3)),1,0)</f>
        <v>0</v>
      </c>
      <c r="J11940" s="4">
        <f t="shared" si="746"/>
        <v>0</v>
      </c>
      <c r="K11940" s="5">
        <f t="shared" si="747"/>
        <v>0</v>
      </c>
    </row>
    <row r="11941" spans="1:11" x14ac:dyDescent="0.25">
      <c r="A11941" t="s">
        <v>129</v>
      </c>
      <c r="B11941" t="s">
        <v>80</v>
      </c>
      <c r="C11941">
        <v>1</v>
      </c>
      <c r="D11941">
        <v>3</v>
      </c>
      <c r="E11941">
        <v>18</v>
      </c>
      <c r="F11941">
        <v>58</v>
      </c>
      <c r="G11941" s="1">
        <f t="shared" si="744"/>
        <v>0.8571428571428571</v>
      </c>
      <c r="H11941" s="4">
        <f t="shared" si="745"/>
        <v>0</v>
      </c>
      <c r="I11941" s="5">
        <f>IF(OR(AND(F11941&gt;=50,G11941&gt;SUMIF(SeasonTotals!A$2:A$9,A11941,SeasonTotals!F$2:F$9)),AND(G11941&gt;0.885,F11941&gt;=50,D11941&lt;3)),1,0)</f>
        <v>0</v>
      </c>
      <c r="J11941" s="4">
        <f t="shared" si="746"/>
        <v>0</v>
      </c>
      <c r="K11941" s="5">
        <f t="shared" si="747"/>
        <v>0</v>
      </c>
    </row>
    <row r="11942" spans="1:11" x14ac:dyDescent="0.25">
      <c r="A11942" t="s">
        <v>129</v>
      </c>
      <c r="B11942" t="s">
        <v>80</v>
      </c>
      <c r="C11942">
        <v>1</v>
      </c>
      <c r="D11942">
        <v>3</v>
      </c>
      <c r="E11942">
        <v>23</v>
      </c>
      <c r="F11942">
        <v>60</v>
      </c>
      <c r="G11942" s="1">
        <f t="shared" si="744"/>
        <v>0.88461538461538458</v>
      </c>
      <c r="H11942" s="4">
        <f t="shared" si="745"/>
        <v>0</v>
      </c>
      <c r="I11942" s="5">
        <f>IF(OR(AND(F11942&gt;=50,G11942&gt;SUMIF(SeasonTotals!A$2:A$9,A11942,SeasonTotals!F$2:F$9)),AND(G11942&gt;0.885,F11942&gt;=50,D11942&lt;3)),1,0)</f>
        <v>0</v>
      </c>
      <c r="J11942" s="4">
        <f t="shared" si="746"/>
        <v>0</v>
      </c>
      <c r="K11942" s="5">
        <f t="shared" si="747"/>
        <v>0</v>
      </c>
    </row>
    <row r="11943" spans="1:11" x14ac:dyDescent="0.25">
      <c r="A11943" t="s">
        <v>129</v>
      </c>
      <c r="B11943" t="s">
        <v>80</v>
      </c>
      <c r="C11943">
        <v>1</v>
      </c>
      <c r="D11943">
        <v>3</v>
      </c>
      <c r="E11943">
        <v>31</v>
      </c>
      <c r="F11943">
        <v>58</v>
      </c>
      <c r="G11943" s="1">
        <f t="shared" si="744"/>
        <v>0.91176470588235292</v>
      </c>
      <c r="H11943" s="4">
        <f t="shared" si="745"/>
        <v>0</v>
      </c>
      <c r="I11943" s="5">
        <f>IF(OR(AND(F11943&gt;=50,G11943&gt;SUMIF(SeasonTotals!A$2:A$9,A11943,SeasonTotals!F$2:F$9)),AND(G11943&gt;0.885,F11943&gt;=50,D11943&lt;3)),1,0)</f>
        <v>0</v>
      </c>
      <c r="J11943" s="4">
        <f t="shared" si="746"/>
        <v>0</v>
      </c>
      <c r="K11943" s="5">
        <f t="shared" si="747"/>
        <v>0</v>
      </c>
    </row>
    <row r="11944" spans="1:11" x14ac:dyDescent="0.25">
      <c r="A11944" t="s">
        <v>129</v>
      </c>
      <c r="B11944" t="s">
        <v>80</v>
      </c>
      <c r="C11944">
        <v>1</v>
      </c>
      <c r="D11944">
        <v>2</v>
      </c>
      <c r="E11944">
        <v>26</v>
      </c>
      <c r="F11944">
        <v>58</v>
      </c>
      <c r="G11944" s="1">
        <f t="shared" si="744"/>
        <v>0.9285714285714286</v>
      </c>
      <c r="H11944" s="4">
        <f t="shared" si="745"/>
        <v>1</v>
      </c>
      <c r="I11944" s="5">
        <f>IF(OR(AND(F11944&gt;=50,G11944&gt;SUMIF(SeasonTotals!A$2:A$9,A11944,SeasonTotals!F$2:F$9)),AND(G11944&gt;0.885,F11944&gt;=50,D11944&lt;3)),1,0)</f>
        <v>1</v>
      </c>
      <c r="J11944" s="4">
        <f t="shared" si="746"/>
        <v>0</v>
      </c>
      <c r="K11944" s="5">
        <f t="shared" si="747"/>
        <v>0</v>
      </c>
    </row>
    <row r="11945" spans="1:11" x14ac:dyDescent="0.25">
      <c r="A11945" t="s">
        <v>129</v>
      </c>
      <c r="B11945" t="s">
        <v>80</v>
      </c>
      <c r="C11945">
        <v>1</v>
      </c>
      <c r="D11945">
        <v>2</v>
      </c>
      <c r="E11945">
        <v>24</v>
      </c>
      <c r="F11945">
        <v>60</v>
      </c>
      <c r="G11945" s="1">
        <f t="shared" si="744"/>
        <v>0.92307692307692313</v>
      </c>
      <c r="H11945" s="4">
        <f t="shared" si="745"/>
        <v>1</v>
      </c>
      <c r="I11945" s="5">
        <f>IF(OR(AND(F11945&gt;=50,G11945&gt;SUMIF(SeasonTotals!A$2:A$9,A11945,SeasonTotals!F$2:F$9)),AND(G11945&gt;0.885,F11945&gt;=50,D11945&lt;3)),1,0)</f>
        <v>1</v>
      </c>
      <c r="J11945" s="4">
        <f t="shared" si="746"/>
        <v>0</v>
      </c>
      <c r="K11945" s="5">
        <f t="shared" si="747"/>
        <v>0</v>
      </c>
    </row>
    <row r="11946" spans="1:11" x14ac:dyDescent="0.25">
      <c r="A11946" t="s">
        <v>129</v>
      </c>
      <c r="B11946" t="s">
        <v>80</v>
      </c>
      <c r="C11946">
        <v>1</v>
      </c>
      <c r="D11946">
        <v>5</v>
      </c>
      <c r="E11946">
        <v>9</v>
      </c>
      <c r="F11946">
        <v>25</v>
      </c>
      <c r="G11946" s="1">
        <f t="shared" si="744"/>
        <v>0.6428571428571429</v>
      </c>
      <c r="H11946" s="4">
        <f t="shared" si="745"/>
        <v>0</v>
      </c>
      <c r="I11946" s="5">
        <f>IF(OR(AND(F11946&gt;=50,G11946&gt;SUMIF(SeasonTotals!A$2:A$9,A11946,SeasonTotals!F$2:F$9)),AND(G11946&gt;0.885,F11946&gt;=50,D11946&lt;3)),1,0)</f>
        <v>0</v>
      </c>
      <c r="J11946" s="4">
        <f t="shared" si="746"/>
        <v>1</v>
      </c>
      <c r="K11946" s="5">
        <f t="shared" si="747"/>
        <v>1</v>
      </c>
    </row>
    <row r="11947" spans="1:11" x14ac:dyDescent="0.25">
      <c r="A11947" t="s">
        <v>129</v>
      </c>
      <c r="B11947" t="s">
        <v>80</v>
      </c>
      <c r="C11947">
        <v>1</v>
      </c>
      <c r="D11947">
        <v>4</v>
      </c>
      <c r="E11947">
        <v>29</v>
      </c>
      <c r="F11947">
        <v>60</v>
      </c>
      <c r="G11947" s="1">
        <f t="shared" si="744"/>
        <v>0.87878787878787878</v>
      </c>
      <c r="H11947" s="4">
        <f t="shared" si="745"/>
        <v>0</v>
      </c>
      <c r="I11947" s="5">
        <f>IF(OR(AND(F11947&gt;=50,G11947&gt;SUMIF(SeasonTotals!A$2:A$9,A11947,SeasonTotals!F$2:F$9)),AND(G11947&gt;0.885,F11947&gt;=50,D11947&lt;3)),1,0)</f>
        <v>0</v>
      </c>
      <c r="J11947" s="4">
        <f t="shared" si="746"/>
        <v>0</v>
      </c>
      <c r="K11947" s="5">
        <f t="shared" si="747"/>
        <v>0</v>
      </c>
    </row>
    <row r="11948" spans="1:11" x14ac:dyDescent="0.25">
      <c r="A11948" t="s">
        <v>129</v>
      </c>
      <c r="B11948" t="s">
        <v>80</v>
      </c>
      <c r="C11948">
        <v>1</v>
      </c>
      <c r="D11948">
        <v>3</v>
      </c>
      <c r="E11948">
        <v>23</v>
      </c>
      <c r="F11948">
        <v>58</v>
      </c>
      <c r="G11948" s="1">
        <f t="shared" si="744"/>
        <v>0.88461538461538458</v>
      </c>
      <c r="H11948" s="4">
        <f t="shared" si="745"/>
        <v>0</v>
      </c>
      <c r="I11948" s="5">
        <f>IF(OR(AND(F11948&gt;=50,G11948&gt;SUMIF(SeasonTotals!A$2:A$9,A11948,SeasonTotals!F$2:F$9)),AND(G11948&gt;0.885,F11948&gt;=50,D11948&lt;3)),1,0)</f>
        <v>0</v>
      </c>
      <c r="J11948" s="4">
        <f t="shared" si="746"/>
        <v>0</v>
      </c>
      <c r="K11948" s="5">
        <f t="shared" si="747"/>
        <v>0</v>
      </c>
    </row>
    <row r="11949" spans="1:11" x14ac:dyDescent="0.25">
      <c r="A11949" t="s">
        <v>129</v>
      </c>
      <c r="B11949" t="s">
        <v>80</v>
      </c>
      <c r="C11949">
        <v>1</v>
      </c>
      <c r="D11949">
        <v>1</v>
      </c>
      <c r="E11949">
        <v>27</v>
      </c>
      <c r="F11949">
        <v>64</v>
      </c>
      <c r="G11949" s="1">
        <f t="shared" si="744"/>
        <v>0.9642857142857143</v>
      </c>
      <c r="H11949" s="4">
        <f t="shared" si="745"/>
        <v>1</v>
      </c>
      <c r="I11949" s="5">
        <f>IF(OR(AND(F11949&gt;=50,G11949&gt;SUMIF(SeasonTotals!A$2:A$9,A11949,SeasonTotals!F$2:F$9)),AND(G11949&gt;0.885,F11949&gt;=50,D11949&lt;3)),1,0)</f>
        <v>1</v>
      </c>
      <c r="J11949" s="4">
        <f t="shared" si="746"/>
        <v>0</v>
      </c>
      <c r="K11949" s="5">
        <f t="shared" si="747"/>
        <v>0</v>
      </c>
    </row>
    <row r="11950" spans="1:11" x14ac:dyDescent="0.25">
      <c r="A11950" t="s">
        <v>129</v>
      </c>
      <c r="B11950" t="s">
        <v>80</v>
      </c>
      <c r="C11950">
        <v>1</v>
      </c>
      <c r="D11950">
        <v>1</v>
      </c>
      <c r="E11950">
        <v>27</v>
      </c>
      <c r="F11950">
        <v>60</v>
      </c>
      <c r="G11950" s="1">
        <f t="shared" si="744"/>
        <v>0.9642857142857143</v>
      </c>
      <c r="H11950" s="4">
        <f t="shared" si="745"/>
        <v>1</v>
      </c>
      <c r="I11950" s="5">
        <f>IF(OR(AND(F11950&gt;=50,G11950&gt;SUMIF(SeasonTotals!A$2:A$9,A11950,SeasonTotals!F$2:F$9)),AND(G11950&gt;0.885,F11950&gt;=50,D11950&lt;3)),1,0)</f>
        <v>1</v>
      </c>
      <c r="J11950" s="4">
        <f t="shared" si="746"/>
        <v>0</v>
      </c>
      <c r="K11950" s="5">
        <f t="shared" si="747"/>
        <v>0</v>
      </c>
    </row>
    <row r="11951" spans="1:11" x14ac:dyDescent="0.25">
      <c r="A11951" t="s">
        <v>129</v>
      </c>
      <c r="B11951" t="s">
        <v>80</v>
      </c>
      <c r="C11951">
        <v>1</v>
      </c>
      <c r="D11951">
        <v>0</v>
      </c>
      <c r="E11951">
        <v>29</v>
      </c>
      <c r="F11951">
        <v>65</v>
      </c>
      <c r="G11951" s="1">
        <f t="shared" si="744"/>
        <v>1</v>
      </c>
      <c r="H11951" s="4">
        <f t="shared" si="745"/>
        <v>1</v>
      </c>
      <c r="I11951" s="5">
        <f>IF(OR(AND(F11951&gt;=50,G11951&gt;SUMIF(SeasonTotals!A$2:A$9,A11951,SeasonTotals!F$2:F$9)),AND(G11951&gt;0.885,F11951&gt;=50,D11951&lt;3)),1,0)</f>
        <v>1</v>
      </c>
      <c r="J11951" s="4">
        <f t="shared" si="746"/>
        <v>0</v>
      </c>
      <c r="K11951" s="5">
        <f t="shared" si="747"/>
        <v>0</v>
      </c>
    </row>
    <row r="11952" spans="1:11" x14ac:dyDescent="0.25">
      <c r="A11952" t="s">
        <v>129</v>
      </c>
      <c r="B11952" t="s">
        <v>80</v>
      </c>
      <c r="C11952">
        <v>1</v>
      </c>
      <c r="D11952">
        <v>3</v>
      </c>
      <c r="E11952">
        <v>35</v>
      </c>
      <c r="F11952">
        <v>65</v>
      </c>
      <c r="G11952" s="1">
        <f t="shared" si="744"/>
        <v>0.92105263157894735</v>
      </c>
      <c r="H11952" s="4">
        <f t="shared" si="745"/>
        <v>1</v>
      </c>
      <c r="I11952" s="5">
        <f>IF(OR(AND(F11952&gt;=50,G11952&gt;SUMIF(SeasonTotals!A$2:A$9,A11952,SeasonTotals!F$2:F$9)),AND(G11952&gt;0.885,F11952&gt;=50,D11952&lt;3)),1,0)</f>
        <v>1</v>
      </c>
      <c r="J11952" s="4">
        <f t="shared" si="746"/>
        <v>0</v>
      </c>
      <c r="K11952" s="5">
        <f t="shared" si="747"/>
        <v>0</v>
      </c>
    </row>
    <row r="11953" spans="1:11" x14ac:dyDescent="0.25">
      <c r="A11953" t="s">
        <v>129</v>
      </c>
      <c r="B11953" t="s">
        <v>80</v>
      </c>
      <c r="C11953">
        <v>1</v>
      </c>
      <c r="D11953">
        <v>0</v>
      </c>
      <c r="E11953">
        <v>36</v>
      </c>
      <c r="F11953">
        <v>60</v>
      </c>
      <c r="G11953" s="1">
        <f t="shared" si="744"/>
        <v>1</v>
      </c>
      <c r="H11953" s="4">
        <f t="shared" si="745"/>
        <v>1</v>
      </c>
      <c r="I11953" s="5">
        <f>IF(OR(AND(F11953&gt;=50,G11953&gt;SUMIF(SeasonTotals!A$2:A$9,A11953,SeasonTotals!F$2:F$9)),AND(G11953&gt;0.885,F11953&gt;=50,D11953&lt;3)),1,0)</f>
        <v>1</v>
      </c>
      <c r="J11953" s="4">
        <f t="shared" si="746"/>
        <v>0</v>
      </c>
      <c r="K11953" s="5">
        <f t="shared" si="747"/>
        <v>0</v>
      </c>
    </row>
    <row r="11954" spans="1:11" x14ac:dyDescent="0.25">
      <c r="A11954" t="s">
        <v>129</v>
      </c>
      <c r="B11954" t="s">
        <v>80</v>
      </c>
      <c r="C11954">
        <v>1</v>
      </c>
      <c r="D11954">
        <v>2</v>
      </c>
      <c r="E11954">
        <v>24</v>
      </c>
      <c r="F11954">
        <v>64</v>
      </c>
      <c r="G11954" s="1">
        <f t="shared" si="744"/>
        <v>0.92307692307692313</v>
      </c>
      <c r="H11954" s="4">
        <f t="shared" si="745"/>
        <v>1</v>
      </c>
      <c r="I11954" s="5">
        <f>IF(OR(AND(F11954&gt;=50,G11954&gt;SUMIF(SeasonTotals!A$2:A$9,A11954,SeasonTotals!F$2:F$9)),AND(G11954&gt;0.885,F11954&gt;=50,D11954&lt;3)),1,0)</f>
        <v>1</v>
      </c>
      <c r="J11954" s="4">
        <f t="shared" si="746"/>
        <v>0</v>
      </c>
      <c r="K11954" s="5">
        <f t="shared" si="747"/>
        <v>0</v>
      </c>
    </row>
    <row r="11955" spans="1:11" x14ac:dyDescent="0.25">
      <c r="A11955" t="s">
        <v>129</v>
      </c>
      <c r="B11955" t="s">
        <v>80</v>
      </c>
      <c r="C11955">
        <v>1</v>
      </c>
      <c r="D11955">
        <v>2</v>
      </c>
      <c r="E11955">
        <v>26</v>
      </c>
      <c r="F11955">
        <v>58</v>
      </c>
      <c r="G11955" s="1">
        <f t="shared" si="744"/>
        <v>0.9285714285714286</v>
      </c>
      <c r="H11955" s="4">
        <f t="shared" si="745"/>
        <v>1</v>
      </c>
      <c r="I11955" s="5">
        <f>IF(OR(AND(F11955&gt;=50,G11955&gt;SUMIF(SeasonTotals!A$2:A$9,A11955,SeasonTotals!F$2:F$9)),AND(G11955&gt;0.885,F11955&gt;=50,D11955&lt;3)),1,0)</f>
        <v>1</v>
      </c>
      <c r="J11955" s="4">
        <f t="shared" si="746"/>
        <v>0</v>
      </c>
      <c r="K11955" s="5">
        <f t="shared" si="747"/>
        <v>0</v>
      </c>
    </row>
    <row r="11956" spans="1:11" x14ac:dyDescent="0.25">
      <c r="A11956" t="s">
        <v>129</v>
      </c>
      <c r="B11956" t="s">
        <v>80</v>
      </c>
      <c r="C11956">
        <v>1</v>
      </c>
      <c r="D11956">
        <v>3</v>
      </c>
      <c r="E11956">
        <v>27</v>
      </c>
      <c r="F11956">
        <v>59</v>
      </c>
      <c r="G11956" s="1">
        <f t="shared" si="744"/>
        <v>0.9</v>
      </c>
      <c r="H11956" s="4">
        <f t="shared" si="745"/>
        <v>0</v>
      </c>
      <c r="I11956" s="5">
        <f>IF(OR(AND(F11956&gt;=50,G11956&gt;SUMIF(SeasonTotals!A$2:A$9,A11956,SeasonTotals!F$2:F$9)),AND(G11956&gt;0.885,F11956&gt;=50,D11956&lt;3)),1,0)</f>
        <v>0</v>
      </c>
      <c r="J11956" s="4">
        <f t="shared" si="746"/>
        <v>0</v>
      </c>
      <c r="K11956" s="5">
        <f t="shared" si="747"/>
        <v>0</v>
      </c>
    </row>
    <row r="11957" spans="1:11" x14ac:dyDescent="0.25">
      <c r="A11957" t="s">
        <v>129</v>
      </c>
      <c r="B11957" t="s">
        <v>80</v>
      </c>
      <c r="C11957">
        <v>1</v>
      </c>
      <c r="D11957">
        <v>3</v>
      </c>
      <c r="E11957">
        <v>16</v>
      </c>
      <c r="F11957">
        <v>65</v>
      </c>
      <c r="G11957" s="1">
        <f t="shared" si="744"/>
        <v>0.84210526315789469</v>
      </c>
      <c r="H11957" s="4">
        <f t="shared" si="745"/>
        <v>0</v>
      </c>
      <c r="I11957" s="5">
        <f>IF(OR(AND(F11957&gt;=50,G11957&gt;SUMIF(SeasonTotals!A$2:A$9,A11957,SeasonTotals!F$2:F$9)),AND(G11957&gt;0.885,F11957&gt;=50,D11957&lt;3)),1,0)</f>
        <v>0</v>
      </c>
      <c r="J11957" s="4">
        <f t="shared" si="746"/>
        <v>1</v>
      </c>
      <c r="K11957" s="5">
        <f t="shared" si="747"/>
        <v>0</v>
      </c>
    </row>
    <row r="11958" spans="1:11" x14ac:dyDescent="0.25">
      <c r="A11958" t="s">
        <v>129</v>
      </c>
      <c r="B11958" t="s">
        <v>80</v>
      </c>
      <c r="C11958">
        <v>1</v>
      </c>
      <c r="D11958">
        <v>2</v>
      </c>
      <c r="E11958">
        <v>24</v>
      </c>
      <c r="F11958">
        <v>59</v>
      </c>
      <c r="G11958" s="1">
        <f t="shared" si="744"/>
        <v>0.92307692307692313</v>
      </c>
      <c r="H11958" s="4">
        <f t="shared" si="745"/>
        <v>1</v>
      </c>
      <c r="I11958" s="5">
        <f>IF(OR(AND(F11958&gt;=50,G11958&gt;SUMIF(SeasonTotals!A$2:A$9,A11958,SeasonTotals!F$2:F$9)),AND(G11958&gt;0.885,F11958&gt;=50,D11958&lt;3)),1,0)</f>
        <v>1</v>
      </c>
      <c r="J11958" s="4">
        <f t="shared" si="746"/>
        <v>0</v>
      </c>
      <c r="K11958" s="5">
        <f t="shared" si="747"/>
        <v>0</v>
      </c>
    </row>
    <row r="11959" spans="1:11" x14ac:dyDescent="0.25">
      <c r="A11959" t="s">
        <v>129</v>
      </c>
      <c r="B11959" t="s">
        <v>80</v>
      </c>
      <c r="C11959">
        <v>1</v>
      </c>
      <c r="D11959">
        <v>1</v>
      </c>
      <c r="E11959">
        <v>30</v>
      </c>
      <c r="F11959">
        <v>60</v>
      </c>
      <c r="G11959" s="1">
        <f t="shared" si="744"/>
        <v>0.967741935483871</v>
      </c>
      <c r="H11959" s="4">
        <f t="shared" si="745"/>
        <v>1</v>
      </c>
      <c r="I11959" s="5">
        <f>IF(OR(AND(F11959&gt;=50,G11959&gt;SUMIF(SeasonTotals!A$2:A$9,A11959,SeasonTotals!F$2:F$9)),AND(G11959&gt;0.885,F11959&gt;=50,D11959&lt;3)),1,0)</f>
        <v>1</v>
      </c>
      <c r="J11959" s="4">
        <f t="shared" si="746"/>
        <v>0</v>
      </c>
      <c r="K11959" s="5">
        <f t="shared" si="747"/>
        <v>0</v>
      </c>
    </row>
    <row r="11960" spans="1:11" x14ac:dyDescent="0.25">
      <c r="A11960" t="s">
        <v>129</v>
      </c>
      <c r="B11960" t="s">
        <v>80</v>
      </c>
      <c r="C11960">
        <v>1</v>
      </c>
      <c r="D11960">
        <v>1</v>
      </c>
      <c r="E11960">
        <v>35</v>
      </c>
      <c r="F11960">
        <v>65</v>
      </c>
      <c r="G11960" s="1">
        <f t="shared" si="744"/>
        <v>0.97222222222222221</v>
      </c>
      <c r="H11960" s="4">
        <f t="shared" si="745"/>
        <v>1</v>
      </c>
      <c r="I11960" s="5">
        <f>IF(OR(AND(F11960&gt;=50,G11960&gt;SUMIF(SeasonTotals!A$2:A$9,A11960,SeasonTotals!F$2:F$9)),AND(G11960&gt;0.885,F11960&gt;=50,D11960&lt;3)),1,0)</f>
        <v>1</v>
      </c>
      <c r="J11960" s="4">
        <f t="shared" si="746"/>
        <v>0</v>
      </c>
      <c r="K11960" s="5">
        <f t="shared" si="747"/>
        <v>0</v>
      </c>
    </row>
    <row r="11961" spans="1:11" x14ac:dyDescent="0.25">
      <c r="A11961" t="s">
        <v>129</v>
      </c>
      <c r="B11961" t="s">
        <v>80</v>
      </c>
      <c r="C11961">
        <v>1</v>
      </c>
      <c r="D11961">
        <v>3</v>
      </c>
      <c r="E11961">
        <v>25</v>
      </c>
      <c r="F11961">
        <v>63</v>
      </c>
      <c r="G11961" s="1">
        <f t="shared" si="744"/>
        <v>0.8928571428571429</v>
      </c>
      <c r="H11961" s="4">
        <f t="shared" si="745"/>
        <v>0</v>
      </c>
      <c r="I11961" s="5">
        <f>IF(OR(AND(F11961&gt;=50,G11961&gt;SUMIF(SeasonTotals!A$2:A$9,A11961,SeasonTotals!F$2:F$9)),AND(G11961&gt;0.885,F11961&gt;=50,D11961&lt;3)),1,0)</f>
        <v>0</v>
      </c>
      <c r="J11961" s="4">
        <f t="shared" si="746"/>
        <v>0</v>
      </c>
      <c r="K11961" s="5">
        <f t="shared" si="747"/>
        <v>0</v>
      </c>
    </row>
    <row r="11962" spans="1:11" x14ac:dyDescent="0.25">
      <c r="A11962" t="s">
        <v>129</v>
      </c>
      <c r="B11962" t="s">
        <v>80</v>
      </c>
      <c r="C11962">
        <v>1</v>
      </c>
      <c r="D11962">
        <v>0</v>
      </c>
      <c r="E11962">
        <v>43</v>
      </c>
      <c r="F11962">
        <v>60</v>
      </c>
      <c r="G11962" s="1">
        <f t="shared" si="744"/>
        <v>1</v>
      </c>
      <c r="H11962" s="4">
        <f t="shared" si="745"/>
        <v>1</v>
      </c>
      <c r="I11962" s="5">
        <f>IF(OR(AND(F11962&gt;=50,G11962&gt;SUMIF(SeasonTotals!A$2:A$9,A11962,SeasonTotals!F$2:F$9)),AND(G11962&gt;0.885,F11962&gt;=50,D11962&lt;3)),1,0)</f>
        <v>1</v>
      </c>
      <c r="J11962" s="4">
        <f t="shared" si="746"/>
        <v>0</v>
      </c>
      <c r="K11962" s="5">
        <f t="shared" si="747"/>
        <v>0</v>
      </c>
    </row>
    <row r="11963" spans="1:11" x14ac:dyDescent="0.25">
      <c r="A11963" t="s">
        <v>129</v>
      </c>
      <c r="B11963" t="s">
        <v>80</v>
      </c>
      <c r="C11963">
        <v>1</v>
      </c>
      <c r="D11963">
        <v>0</v>
      </c>
      <c r="E11963">
        <v>39</v>
      </c>
      <c r="F11963">
        <v>60</v>
      </c>
      <c r="G11963" s="1">
        <f t="shared" si="744"/>
        <v>1</v>
      </c>
      <c r="H11963" s="4">
        <f t="shared" si="745"/>
        <v>1</v>
      </c>
      <c r="I11963" s="5">
        <f>IF(OR(AND(F11963&gt;=50,G11963&gt;SUMIF(SeasonTotals!A$2:A$9,A11963,SeasonTotals!F$2:F$9)),AND(G11963&gt;0.885,F11963&gt;=50,D11963&lt;3)),1,0)</f>
        <v>1</v>
      </c>
      <c r="J11963" s="4">
        <f t="shared" si="746"/>
        <v>0</v>
      </c>
      <c r="K11963" s="5">
        <f t="shared" si="747"/>
        <v>0</v>
      </c>
    </row>
    <row r="11964" spans="1:11" x14ac:dyDescent="0.25">
      <c r="A11964" t="s">
        <v>129</v>
      </c>
      <c r="B11964" t="s">
        <v>80</v>
      </c>
      <c r="C11964">
        <v>1</v>
      </c>
      <c r="D11964">
        <v>3</v>
      </c>
      <c r="E11964">
        <v>32</v>
      </c>
      <c r="F11964">
        <v>60</v>
      </c>
      <c r="G11964" s="1">
        <f t="shared" si="744"/>
        <v>0.91428571428571426</v>
      </c>
      <c r="H11964" s="4">
        <f t="shared" si="745"/>
        <v>1</v>
      </c>
      <c r="I11964" s="5">
        <f>IF(OR(AND(F11964&gt;=50,G11964&gt;SUMIF(SeasonTotals!A$2:A$9,A11964,SeasonTotals!F$2:F$9)),AND(G11964&gt;0.885,F11964&gt;=50,D11964&lt;3)),1,0)</f>
        <v>1</v>
      </c>
      <c r="J11964" s="4">
        <f t="shared" si="746"/>
        <v>0</v>
      </c>
      <c r="K11964" s="5">
        <f t="shared" si="747"/>
        <v>0</v>
      </c>
    </row>
    <row r="11965" spans="1:11" x14ac:dyDescent="0.25">
      <c r="A11965" t="s">
        <v>129</v>
      </c>
      <c r="B11965" t="s">
        <v>80</v>
      </c>
      <c r="C11965">
        <v>1</v>
      </c>
      <c r="D11965">
        <v>3</v>
      </c>
      <c r="E11965">
        <v>28</v>
      </c>
      <c r="F11965">
        <v>58</v>
      </c>
      <c r="G11965" s="1">
        <f t="shared" si="744"/>
        <v>0.90322580645161288</v>
      </c>
      <c r="H11965" s="4">
        <f t="shared" si="745"/>
        <v>0</v>
      </c>
      <c r="I11965" s="5">
        <f>IF(OR(AND(F11965&gt;=50,G11965&gt;SUMIF(SeasonTotals!A$2:A$9,A11965,SeasonTotals!F$2:F$9)),AND(G11965&gt;0.885,F11965&gt;=50,D11965&lt;3)),1,0)</f>
        <v>0</v>
      </c>
      <c r="J11965" s="4">
        <f t="shared" si="746"/>
        <v>0</v>
      </c>
      <c r="K11965" s="5">
        <f t="shared" si="747"/>
        <v>0</v>
      </c>
    </row>
    <row r="11966" spans="1:11" x14ac:dyDescent="0.25">
      <c r="A11966" t="s">
        <v>129</v>
      </c>
      <c r="B11966" t="s">
        <v>80</v>
      </c>
      <c r="C11966">
        <v>1</v>
      </c>
      <c r="D11966">
        <v>2</v>
      </c>
      <c r="E11966">
        <v>22</v>
      </c>
      <c r="F11966">
        <v>61</v>
      </c>
      <c r="G11966" s="1">
        <f t="shared" si="744"/>
        <v>0.91666666666666663</v>
      </c>
      <c r="H11966" s="4">
        <f t="shared" si="745"/>
        <v>1</v>
      </c>
      <c r="I11966" s="5">
        <f>IF(OR(AND(F11966&gt;=50,G11966&gt;SUMIF(SeasonTotals!A$2:A$9,A11966,SeasonTotals!F$2:F$9)),AND(G11966&gt;0.885,F11966&gt;=50,D11966&lt;3)),1,0)</f>
        <v>1</v>
      </c>
      <c r="J11966" s="4">
        <f t="shared" si="746"/>
        <v>0</v>
      </c>
      <c r="K11966" s="5">
        <f t="shared" si="747"/>
        <v>0</v>
      </c>
    </row>
    <row r="11967" spans="1:11" x14ac:dyDescent="0.25">
      <c r="A11967" t="s">
        <v>129</v>
      </c>
      <c r="B11967" t="s">
        <v>80</v>
      </c>
      <c r="C11967">
        <v>1</v>
      </c>
      <c r="D11967">
        <v>3</v>
      </c>
      <c r="E11967">
        <v>33</v>
      </c>
      <c r="F11967">
        <v>65</v>
      </c>
      <c r="G11967" s="1">
        <f t="shared" si="744"/>
        <v>0.91666666666666663</v>
      </c>
      <c r="H11967" s="4">
        <f t="shared" si="745"/>
        <v>1</v>
      </c>
      <c r="I11967" s="5">
        <f>IF(OR(AND(F11967&gt;=50,G11967&gt;SUMIF(SeasonTotals!A$2:A$9,A11967,SeasonTotals!F$2:F$9)),AND(G11967&gt;0.885,F11967&gt;=50,D11967&lt;3)),1,0)</f>
        <v>1</v>
      </c>
      <c r="J11967" s="4">
        <f t="shared" si="746"/>
        <v>0</v>
      </c>
      <c r="K11967" s="5">
        <f t="shared" si="747"/>
        <v>0</v>
      </c>
    </row>
    <row r="11968" spans="1:11" x14ac:dyDescent="0.25">
      <c r="A11968" t="s">
        <v>129</v>
      </c>
      <c r="B11968" t="s">
        <v>80</v>
      </c>
      <c r="C11968">
        <v>1</v>
      </c>
      <c r="D11968">
        <v>2</v>
      </c>
      <c r="E11968">
        <v>26</v>
      </c>
      <c r="F11968">
        <v>62</v>
      </c>
      <c r="G11968" s="1">
        <f t="shared" si="744"/>
        <v>0.9285714285714286</v>
      </c>
      <c r="H11968" s="4">
        <f t="shared" si="745"/>
        <v>1</v>
      </c>
      <c r="I11968" s="5">
        <f>IF(OR(AND(F11968&gt;=50,G11968&gt;SUMIF(SeasonTotals!A$2:A$9,A11968,SeasonTotals!F$2:F$9)),AND(G11968&gt;0.885,F11968&gt;=50,D11968&lt;3)),1,0)</f>
        <v>1</v>
      </c>
      <c r="J11968" s="4">
        <f t="shared" si="746"/>
        <v>0</v>
      </c>
      <c r="K11968" s="5">
        <f t="shared" si="747"/>
        <v>0</v>
      </c>
    </row>
    <row r="11969" spans="1:11" x14ac:dyDescent="0.25">
      <c r="A11969" t="s">
        <v>129</v>
      </c>
      <c r="B11969" t="s">
        <v>80</v>
      </c>
      <c r="C11969">
        <v>1</v>
      </c>
      <c r="D11969">
        <v>4</v>
      </c>
      <c r="E11969">
        <v>38</v>
      </c>
      <c r="F11969">
        <v>65</v>
      </c>
      <c r="G11969" s="1">
        <f t="shared" si="744"/>
        <v>0.90476190476190477</v>
      </c>
      <c r="H11969" s="4">
        <f t="shared" si="745"/>
        <v>0</v>
      </c>
      <c r="I11969" s="5">
        <f>IF(OR(AND(F11969&gt;=50,G11969&gt;SUMIF(SeasonTotals!A$2:A$9,A11969,SeasonTotals!F$2:F$9)),AND(G11969&gt;0.885,F11969&gt;=50,D11969&lt;3)),1,0)</f>
        <v>0</v>
      </c>
      <c r="J11969" s="4">
        <f t="shared" si="746"/>
        <v>0</v>
      </c>
      <c r="K11969" s="5">
        <f t="shared" si="747"/>
        <v>0</v>
      </c>
    </row>
    <row r="11970" spans="1:11" x14ac:dyDescent="0.25">
      <c r="A11970" t="s">
        <v>129</v>
      </c>
      <c r="B11970" t="s">
        <v>80</v>
      </c>
      <c r="C11970">
        <v>1</v>
      </c>
      <c r="D11970">
        <v>2</v>
      </c>
      <c r="E11970">
        <v>15</v>
      </c>
      <c r="F11970">
        <v>64</v>
      </c>
      <c r="G11970" s="1">
        <f t="shared" ref="G11970:G12033" si="748">E11970/MAX(1,SUM(D11970:E11970))</f>
        <v>0.88235294117647056</v>
      </c>
      <c r="H11970" s="4">
        <f t="shared" ref="H11970:H12033" si="749">IF(AND(F11970&gt;=50,OR(G11970&gt;0.913,AND(G11970&gt;0.885,D11970&lt;3))),1,0)</f>
        <v>0</v>
      </c>
      <c r="I11970" s="5">
        <f>IF(OR(AND(F11970&gt;=50,G11970&gt;SUMIF(SeasonTotals!A$2:A$9,A11970,SeasonTotals!F$2:F$9)),AND(G11970&gt;0.885,F11970&gt;=50,D11970&lt;3)),1,0)</f>
        <v>0</v>
      </c>
      <c r="J11970" s="4">
        <f t="shared" ref="J11970:J12033" si="750">IF(G11970&lt;0.85,1,0)</f>
        <v>0</v>
      </c>
      <c r="K11970" s="5">
        <f t="shared" ref="K11970:K12033" si="751">IF(F11970&lt;55,1,0)</f>
        <v>0</v>
      </c>
    </row>
    <row r="11971" spans="1:11" x14ac:dyDescent="0.25">
      <c r="A11971" t="s">
        <v>129</v>
      </c>
      <c r="B11971" t="s">
        <v>80</v>
      </c>
      <c r="C11971">
        <v>1</v>
      </c>
      <c r="D11971">
        <v>3</v>
      </c>
      <c r="E11971">
        <v>24</v>
      </c>
      <c r="F11971">
        <v>59</v>
      </c>
      <c r="G11971" s="1">
        <f t="shared" si="748"/>
        <v>0.88888888888888884</v>
      </c>
      <c r="H11971" s="4">
        <f t="shared" si="749"/>
        <v>0</v>
      </c>
      <c r="I11971" s="5">
        <f>IF(OR(AND(F11971&gt;=50,G11971&gt;SUMIF(SeasonTotals!A$2:A$9,A11971,SeasonTotals!F$2:F$9)),AND(G11971&gt;0.885,F11971&gt;=50,D11971&lt;3)),1,0)</f>
        <v>0</v>
      </c>
      <c r="J11971" s="4">
        <f t="shared" si="750"/>
        <v>0</v>
      </c>
      <c r="K11971" s="5">
        <f t="shared" si="751"/>
        <v>0</v>
      </c>
    </row>
    <row r="11972" spans="1:11" x14ac:dyDescent="0.25">
      <c r="A11972" t="s">
        <v>129</v>
      </c>
      <c r="B11972" t="s">
        <v>80</v>
      </c>
      <c r="C11972">
        <v>1</v>
      </c>
      <c r="D11972">
        <v>0</v>
      </c>
      <c r="E11972">
        <v>34</v>
      </c>
      <c r="F11972">
        <v>60</v>
      </c>
      <c r="G11972" s="1">
        <f t="shared" si="748"/>
        <v>1</v>
      </c>
      <c r="H11972" s="4">
        <f t="shared" si="749"/>
        <v>1</v>
      </c>
      <c r="I11972" s="5">
        <f>IF(OR(AND(F11972&gt;=50,G11972&gt;SUMIF(SeasonTotals!A$2:A$9,A11972,SeasonTotals!F$2:F$9)),AND(G11972&gt;0.885,F11972&gt;=50,D11972&lt;3)),1,0)</f>
        <v>1</v>
      </c>
      <c r="J11972" s="4">
        <f t="shared" si="750"/>
        <v>0</v>
      </c>
      <c r="K11972" s="5">
        <f t="shared" si="751"/>
        <v>0</v>
      </c>
    </row>
    <row r="11973" spans="1:11" x14ac:dyDescent="0.25">
      <c r="A11973" t="s">
        <v>129</v>
      </c>
      <c r="B11973" t="s">
        <v>80</v>
      </c>
      <c r="C11973">
        <v>1</v>
      </c>
      <c r="D11973">
        <v>1</v>
      </c>
      <c r="E11973">
        <v>26</v>
      </c>
      <c r="F11973">
        <v>60</v>
      </c>
      <c r="G11973" s="1">
        <f t="shared" si="748"/>
        <v>0.96296296296296291</v>
      </c>
      <c r="H11973" s="4">
        <f t="shared" si="749"/>
        <v>1</v>
      </c>
      <c r="I11973" s="5">
        <f>IF(OR(AND(F11973&gt;=50,G11973&gt;SUMIF(SeasonTotals!A$2:A$9,A11973,SeasonTotals!F$2:F$9)),AND(G11973&gt;0.885,F11973&gt;=50,D11973&lt;3)),1,0)</f>
        <v>1</v>
      </c>
      <c r="J11973" s="4">
        <f t="shared" si="750"/>
        <v>0</v>
      </c>
      <c r="K11973" s="5">
        <f t="shared" si="751"/>
        <v>0</v>
      </c>
    </row>
    <row r="11974" spans="1:11" x14ac:dyDescent="0.25">
      <c r="A11974" t="s">
        <v>129</v>
      </c>
      <c r="B11974" t="s">
        <v>80</v>
      </c>
      <c r="C11974">
        <v>1</v>
      </c>
      <c r="D11974">
        <v>1</v>
      </c>
      <c r="E11974">
        <v>24</v>
      </c>
      <c r="F11974">
        <v>60</v>
      </c>
      <c r="G11974" s="1">
        <f t="shared" si="748"/>
        <v>0.96</v>
      </c>
      <c r="H11974" s="4">
        <f t="shared" si="749"/>
        <v>1</v>
      </c>
      <c r="I11974" s="5">
        <f>IF(OR(AND(F11974&gt;=50,G11974&gt;SUMIF(SeasonTotals!A$2:A$9,A11974,SeasonTotals!F$2:F$9)),AND(G11974&gt;0.885,F11974&gt;=50,D11974&lt;3)),1,0)</f>
        <v>1</v>
      </c>
      <c r="J11974" s="4">
        <f t="shared" si="750"/>
        <v>0</v>
      </c>
      <c r="K11974" s="5">
        <f t="shared" si="751"/>
        <v>0</v>
      </c>
    </row>
    <row r="11975" spans="1:11" x14ac:dyDescent="0.25">
      <c r="A11975" t="s">
        <v>129</v>
      </c>
      <c r="B11975" t="s">
        <v>80</v>
      </c>
      <c r="C11975">
        <v>1</v>
      </c>
      <c r="D11975">
        <v>1</v>
      </c>
      <c r="E11975">
        <v>44</v>
      </c>
      <c r="F11975">
        <v>60</v>
      </c>
      <c r="G11975" s="1">
        <f t="shared" si="748"/>
        <v>0.97777777777777775</v>
      </c>
      <c r="H11975" s="4">
        <f t="shared" si="749"/>
        <v>1</v>
      </c>
      <c r="I11975" s="5">
        <f>IF(OR(AND(F11975&gt;=50,G11975&gt;SUMIF(SeasonTotals!A$2:A$9,A11975,SeasonTotals!F$2:F$9)),AND(G11975&gt;0.885,F11975&gt;=50,D11975&lt;3)),1,0)</f>
        <v>1</v>
      </c>
      <c r="J11975" s="4">
        <f t="shared" si="750"/>
        <v>0</v>
      </c>
      <c r="K11975" s="5">
        <f t="shared" si="751"/>
        <v>0</v>
      </c>
    </row>
    <row r="11976" spans="1:11" x14ac:dyDescent="0.25">
      <c r="A11976" t="s">
        <v>129</v>
      </c>
      <c r="B11976" t="s">
        <v>80</v>
      </c>
      <c r="C11976">
        <v>1</v>
      </c>
      <c r="D11976">
        <v>4</v>
      </c>
      <c r="E11976">
        <v>29</v>
      </c>
      <c r="F11976">
        <v>59</v>
      </c>
      <c r="G11976" s="1">
        <f t="shared" si="748"/>
        <v>0.87878787878787878</v>
      </c>
      <c r="H11976" s="4">
        <f t="shared" si="749"/>
        <v>0</v>
      </c>
      <c r="I11976" s="5">
        <f>IF(OR(AND(F11976&gt;=50,G11976&gt;SUMIF(SeasonTotals!A$2:A$9,A11976,SeasonTotals!F$2:F$9)),AND(G11976&gt;0.885,F11976&gt;=50,D11976&lt;3)),1,0)</f>
        <v>0</v>
      </c>
      <c r="J11976" s="4">
        <f t="shared" si="750"/>
        <v>0</v>
      </c>
      <c r="K11976" s="5">
        <f t="shared" si="751"/>
        <v>0</v>
      </c>
    </row>
    <row r="11977" spans="1:11" x14ac:dyDescent="0.25">
      <c r="A11977" t="s">
        <v>129</v>
      </c>
      <c r="B11977" t="s">
        <v>80</v>
      </c>
      <c r="C11977">
        <v>1</v>
      </c>
      <c r="D11977">
        <v>4</v>
      </c>
      <c r="E11977">
        <v>25</v>
      </c>
      <c r="F11977">
        <v>59</v>
      </c>
      <c r="G11977" s="1">
        <f t="shared" si="748"/>
        <v>0.86206896551724133</v>
      </c>
      <c r="H11977" s="4">
        <f t="shared" si="749"/>
        <v>0</v>
      </c>
      <c r="I11977" s="5">
        <f>IF(OR(AND(F11977&gt;=50,G11977&gt;SUMIF(SeasonTotals!A$2:A$9,A11977,SeasonTotals!F$2:F$9)),AND(G11977&gt;0.885,F11977&gt;=50,D11977&lt;3)),1,0)</f>
        <v>0</v>
      </c>
      <c r="J11977" s="4">
        <f t="shared" si="750"/>
        <v>0</v>
      </c>
      <c r="K11977" s="5">
        <f t="shared" si="751"/>
        <v>0</v>
      </c>
    </row>
    <row r="11978" spans="1:11" x14ac:dyDescent="0.25">
      <c r="A11978" t="s">
        <v>129</v>
      </c>
      <c r="B11978" t="s">
        <v>80</v>
      </c>
      <c r="C11978">
        <v>1</v>
      </c>
      <c r="D11978">
        <v>5</v>
      </c>
      <c r="E11978">
        <v>20</v>
      </c>
      <c r="F11978">
        <v>63</v>
      </c>
      <c r="G11978" s="1">
        <f t="shared" si="748"/>
        <v>0.8</v>
      </c>
      <c r="H11978" s="4">
        <f t="shared" si="749"/>
        <v>0</v>
      </c>
      <c r="I11978" s="5">
        <f>IF(OR(AND(F11978&gt;=50,G11978&gt;SUMIF(SeasonTotals!A$2:A$9,A11978,SeasonTotals!F$2:F$9)),AND(G11978&gt;0.885,F11978&gt;=50,D11978&lt;3)),1,0)</f>
        <v>0</v>
      </c>
      <c r="J11978" s="4">
        <f t="shared" si="750"/>
        <v>1</v>
      </c>
      <c r="K11978" s="5">
        <f t="shared" si="751"/>
        <v>0</v>
      </c>
    </row>
    <row r="11979" spans="1:11" x14ac:dyDescent="0.25">
      <c r="A11979" t="s">
        <v>129</v>
      </c>
      <c r="B11979" t="s">
        <v>80</v>
      </c>
      <c r="C11979">
        <v>1</v>
      </c>
      <c r="D11979">
        <v>2</v>
      </c>
      <c r="E11979">
        <v>33</v>
      </c>
      <c r="F11979">
        <v>59</v>
      </c>
      <c r="G11979" s="1">
        <f t="shared" si="748"/>
        <v>0.94285714285714284</v>
      </c>
      <c r="H11979" s="4">
        <f t="shared" si="749"/>
        <v>1</v>
      </c>
      <c r="I11979" s="5">
        <f>IF(OR(AND(F11979&gt;=50,G11979&gt;SUMIF(SeasonTotals!A$2:A$9,A11979,SeasonTotals!F$2:F$9)),AND(G11979&gt;0.885,F11979&gt;=50,D11979&lt;3)),1,0)</f>
        <v>1</v>
      </c>
      <c r="J11979" s="4">
        <f t="shared" si="750"/>
        <v>0</v>
      </c>
      <c r="K11979" s="5">
        <f t="shared" si="751"/>
        <v>0</v>
      </c>
    </row>
    <row r="11980" spans="1:11" x14ac:dyDescent="0.25">
      <c r="A11980" t="s">
        <v>129</v>
      </c>
      <c r="B11980" t="s">
        <v>81</v>
      </c>
      <c r="C11980">
        <v>1</v>
      </c>
      <c r="D11980">
        <v>0</v>
      </c>
      <c r="E11980">
        <v>25</v>
      </c>
      <c r="F11980">
        <v>60</v>
      </c>
      <c r="G11980" s="1">
        <f t="shared" si="748"/>
        <v>1</v>
      </c>
      <c r="H11980" s="4">
        <f t="shared" si="749"/>
        <v>1</v>
      </c>
      <c r="I11980" s="5">
        <f>IF(OR(AND(F11980&gt;=50,G11980&gt;SUMIF(SeasonTotals!A$2:A$9,A11980,SeasonTotals!F$2:F$9)),AND(G11980&gt;0.885,F11980&gt;=50,D11980&lt;3)),1,0)</f>
        <v>1</v>
      </c>
      <c r="J11980" s="4">
        <f t="shared" si="750"/>
        <v>0</v>
      </c>
      <c r="K11980" s="5">
        <f t="shared" si="751"/>
        <v>0</v>
      </c>
    </row>
    <row r="11981" spans="1:11" x14ac:dyDescent="0.25">
      <c r="A11981" t="s">
        <v>129</v>
      </c>
      <c r="B11981" t="s">
        <v>81</v>
      </c>
      <c r="C11981">
        <v>1</v>
      </c>
      <c r="D11981">
        <v>3</v>
      </c>
      <c r="E11981">
        <v>23</v>
      </c>
      <c r="F11981">
        <v>60</v>
      </c>
      <c r="G11981" s="1">
        <f t="shared" si="748"/>
        <v>0.88461538461538458</v>
      </c>
      <c r="H11981" s="4">
        <f t="shared" si="749"/>
        <v>0</v>
      </c>
      <c r="I11981" s="5">
        <f>IF(OR(AND(F11981&gt;=50,G11981&gt;SUMIF(SeasonTotals!A$2:A$9,A11981,SeasonTotals!F$2:F$9)),AND(G11981&gt;0.885,F11981&gt;=50,D11981&lt;3)),1,0)</f>
        <v>0</v>
      </c>
      <c r="J11981" s="4">
        <f t="shared" si="750"/>
        <v>0</v>
      </c>
      <c r="K11981" s="5">
        <f t="shared" si="751"/>
        <v>0</v>
      </c>
    </row>
    <row r="11982" spans="1:11" x14ac:dyDescent="0.25">
      <c r="A11982" t="s">
        <v>129</v>
      </c>
      <c r="B11982" t="s">
        <v>81</v>
      </c>
      <c r="C11982">
        <v>1</v>
      </c>
      <c r="D11982">
        <v>4</v>
      </c>
      <c r="E11982">
        <v>28</v>
      </c>
      <c r="F11982">
        <v>60</v>
      </c>
      <c r="G11982" s="1">
        <f t="shared" si="748"/>
        <v>0.875</v>
      </c>
      <c r="H11982" s="4">
        <f t="shared" si="749"/>
        <v>0</v>
      </c>
      <c r="I11982" s="5">
        <f>IF(OR(AND(F11982&gt;=50,G11982&gt;SUMIF(SeasonTotals!A$2:A$9,A11982,SeasonTotals!F$2:F$9)),AND(G11982&gt;0.885,F11982&gt;=50,D11982&lt;3)),1,0)</f>
        <v>0</v>
      </c>
      <c r="J11982" s="4">
        <f t="shared" si="750"/>
        <v>0</v>
      </c>
      <c r="K11982" s="5">
        <f t="shared" si="751"/>
        <v>0</v>
      </c>
    </row>
    <row r="11983" spans="1:11" x14ac:dyDescent="0.25">
      <c r="A11983" t="s">
        <v>129</v>
      </c>
      <c r="B11983" t="s">
        <v>81</v>
      </c>
      <c r="C11983">
        <v>1</v>
      </c>
      <c r="D11983">
        <v>2</v>
      </c>
      <c r="E11983">
        <v>18</v>
      </c>
      <c r="F11983">
        <v>62</v>
      </c>
      <c r="G11983" s="1">
        <f t="shared" si="748"/>
        <v>0.9</v>
      </c>
      <c r="H11983" s="4">
        <f t="shared" si="749"/>
        <v>1</v>
      </c>
      <c r="I11983" s="5">
        <f>IF(OR(AND(F11983&gt;=50,G11983&gt;SUMIF(SeasonTotals!A$2:A$9,A11983,SeasonTotals!F$2:F$9)),AND(G11983&gt;0.885,F11983&gt;=50,D11983&lt;3)),1,0)</f>
        <v>1</v>
      </c>
      <c r="J11983" s="4">
        <f t="shared" si="750"/>
        <v>0</v>
      </c>
      <c r="K11983" s="5">
        <f t="shared" si="751"/>
        <v>0</v>
      </c>
    </row>
    <row r="11984" spans="1:11" x14ac:dyDescent="0.25">
      <c r="A11984" t="s">
        <v>129</v>
      </c>
      <c r="B11984" t="s">
        <v>81</v>
      </c>
      <c r="C11984">
        <v>1</v>
      </c>
      <c r="D11984">
        <v>4</v>
      </c>
      <c r="E11984">
        <v>22</v>
      </c>
      <c r="F11984">
        <v>62</v>
      </c>
      <c r="G11984" s="1">
        <f t="shared" si="748"/>
        <v>0.84615384615384615</v>
      </c>
      <c r="H11984" s="4">
        <f t="shared" si="749"/>
        <v>0</v>
      </c>
      <c r="I11984" s="5">
        <f>IF(OR(AND(F11984&gt;=50,G11984&gt;SUMIF(SeasonTotals!A$2:A$9,A11984,SeasonTotals!F$2:F$9)),AND(G11984&gt;0.885,F11984&gt;=50,D11984&lt;3)),1,0)</f>
        <v>0</v>
      </c>
      <c r="J11984" s="4">
        <f t="shared" si="750"/>
        <v>1</v>
      </c>
      <c r="K11984" s="5">
        <f t="shared" si="751"/>
        <v>0</v>
      </c>
    </row>
    <row r="11985" spans="1:11" x14ac:dyDescent="0.25">
      <c r="A11985" t="s">
        <v>129</v>
      </c>
      <c r="B11985" t="s">
        <v>81</v>
      </c>
      <c r="C11985">
        <v>1</v>
      </c>
      <c r="D11985">
        <v>3</v>
      </c>
      <c r="E11985">
        <v>11</v>
      </c>
      <c r="F11985">
        <v>16</v>
      </c>
      <c r="G11985" s="1">
        <f t="shared" si="748"/>
        <v>0.7857142857142857</v>
      </c>
      <c r="H11985" s="4">
        <f t="shared" si="749"/>
        <v>0</v>
      </c>
      <c r="I11985" s="5">
        <f>IF(OR(AND(F11985&gt;=50,G11985&gt;SUMIF(SeasonTotals!A$2:A$9,A11985,SeasonTotals!F$2:F$9)),AND(G11985&gt;0.885,F11985&gt;=50,D11985&lt;3)),1,0)</f>
        <v>0</v>
      </c>
      <c r="J11985" s="4">
        <f t="shared" si="750"/>
        <v>1</v>
      </c>
      <c r="K11985" s="5">
        <f t="shared" si="751"/>
        <v>1</v>
      </c>
    </row>
    <row r="11986" spans="1:11" x14ac:dyDescent="0.25">
      <c r="A11986" t="s">
        <v>129</v>
      </c>
      <c r="B11986" t="s">
        <v>81</v>
      </c>
      <c r="C11986">
        <v>1</v>
      </c>
      <c r="D11986">
        <v>3</v>
      </c>
      <c r="E11986">
        <v>38</v>
      </c>
      <c r="F11986">
        <v>63</v>
      </c>
      <c r="G11986" s="1">
        <f t="shared" si="748"/>
        <v>0.92682926829268297</v>
      </c>
      <c r="H11986" s="4">
        <f t="shared" si="749"/>
        <v>1</v>
      </c>
      <c r="I11986" s="5">
        <f>IF(OR(AND(F11986&gt;=50,G11986&gt;SUMIF(SeasonTotals!A$2:A$9,A11986,SeasonTotals!F$2:F$9)),AND(G11986&gt;0.885,F11986&gt;=50,D11986&lt;3)),1,0)</f>
        <v>1</v>
      </c>
      <c r="J11986" s="4">
        <f t="shared" si="750"/>
        <v>0</v>
      </c>
      <c r="K11986" s="5">
        <f t="shared" si="751"/>
        <v>0</v>
      </c>
    </row>
    <row r="11987" spans="1:11" x14ac:dyDescent="0.25">
      <c r="A11987" t="s">
        <v>129</v>
      </c>
      <c r="B11987" t="s">
        <v>81</v>
      </c>
      <c r="C11987">
        <v>1</v>
      </c>
      <c r="D11987">
        <v>1</v>
      </c>
      <c r="E11987">
        <v>25</v>
      </c>
      <c r="F11987">
        <v>60</v>
      </c>
      <c r="G11987" s="1">
        <f t="shared" si="748"/>
        <v>0.96153846153846156</v>
      </c>
      <c r="H11987" s="4">
        <f t="shared" si="749"/>
        <v>1</v>
      </c>
      <c r="I11987" s="5">
        <f>IF(OR(AND(F11987&gt;=50,G11987&gt;SUMIF(SeasonTotals!A$2:A$9,A11987,SeasonTotals!F$2:F$9)),AND(G11987&gt;0.885,F11987&gt;=50,D11987&lt;3)),1,0)</f>
        <v>1</v>
      </c>
      <c r="J11987" s="4">
        <f t="shared" si="750"/>
        <v>0</v>
      </c>
      <c r="K11987" s="5">
        <f t="shared" si="751"/>
        <v>0</v>
      </c>
    </row>
    <row r="11988" spans="1:11" x14ac:dyDescent="0.25">
      <c r="A11988" t="s">
        <v>129</v>
      </c>
      <c r="B11988" t="s">
        <v>81</v>
      </c>
      <c r="C11988">
        <v>1</v>
      </c>
      <c r="D11988">
        <v>4</v>
      </c>
      <c r="E11988">
        <v>37</v>
      </c>
      <c r="F11988">
        <v>60</v>
      </c>
      <c r="G11988" s="1">
        <f t="shared" si="748"/>
        <v>0.90243902439024393</v>
      </c>
      <c r="H11988" s="4">
        <f t="shared" si="749"/>
        <v>0</v>
      </c>
      <c r="I11988" s="5">
        <f>IF(OR(AND(F11988&gt;=50,G11988&gt;SUMIF(SeasonTotals!A$2:A$9,A11988,SeasonTotals!F$2:F$9)),AND(G11988&gt;0.885,F11988&gt;=50,D11988&lt;3)),1,0)</f>
        <v>0</v>
      </c>
      <c r="J11988" s="4">
        <f t="shared" si="750"/>
        <v>0</v>
      </c>
      <c r="K11988" s="5">
        <f t="shared" si="751"/>
        <v>0</v>
      </c>
    </row>
    <row r="11989" spans="1:11" x14ac:dyDescent="0.25">
      <c r="A11989" t="s">
        <v>129</v>
      </c>
      <c r="B11989" t="s">
        <v>81</v>
      </c>
      <c r="C11989">
        <v>1</v>
      </c>
      <c r="D11989">
        <v>2</v>
      </c>
      <c r="E11989">
        <v>33</v>
      </c>
      <c r="F11989">
        <v>65</v>
      </c>
      <c r="G11989" s="1">
        <f t="shared" si="748"/>
        <v>0.94285714285714284</v>
      </c>
      <c r="H11989" s="4">
        <f t="shared" si="749"/>
        <v>1</v>
      </c>
      <c r="I11989" s="5">
        <f>IF(OR(AND(F11989&gt;=50,G11989&gt;SUMIF(SeasonTotals!A$2:A$9,A11989,SeasonTotals!F$2:F$9)),AND(G11989&gt;0.885,F11989&gt;=50,D11989&lt;3)),1,0)</f>
        <v>1</v>
      </c>
      <c r="J11989" s="4">
        <f t="shared" si="750"/>
        <v>0</v>
      </c>
      <c r="K11989" s="5">
        <f t="shared" si="751"/>
        <v>0</v>
      </c>
    </row>
    <row r="11990" spans="1:11" x14ac:dyDescent="0.25">
      <c r="A11990" t="s">
        <v>129</v>
      </c>
      <c r="B11990" t="s">
        <v>81</v>
      </c>
      <c r="C11990">
        <v>1</v>
      </c>
      <c r="D11990">
        <v>3</v>
      </c>
      <c r="E11990">
        <v>41</v>
      </c>
      <c r="F11990">
        <v>65</v>
      </c>
      <c r="G11990" s="1">
        <f t="shared" si="748"/>
        <v>0.93181818181818177</v>
      </c>
      <c r="H11990" s="4">
        <f t="shared" si="749"/>
        <v>1</v>
      </c>
      <c r="I11990" s="5">
        <f>IF(OR(AND(F11990&gt;=50,G11990&gt;SUMIF(SeasonTotals!A$2:A$9,A11990,SeasonTotals!F$2:F$9)),AND(G11990&gt;0.885,F11990&gt;=50,D11990&lt;3)),1,0)</f>
        <v>1</v>
      </c>
      <c r="J11990" s="4">
        <f t="shared" si="750"/>
        <v>0</v>
      </c>
      <c r="K11990" s="5">
        <f t="shared" si="751"/>
        <v>0</v>
      </c>
    </row>
    <row r="11991" spans="1:11" x14ac:dyDescent="0.25">
      <c r="A11991" t="s">
        <v>129</v>
      </c>
      <c r="B11991" t="s">
        <v>81</v>
      </c>
      <c r="C11991">
        <v>1</v>
      </c>
      <c r="D11991">
        <v>2</v>
      </c>
      <c r="E11991">
        <v>35</v>
      </c>
      <c r="F11991">
        <v>65</v>
      </c>
      <c r="G11991" s="1">
        <f t="shared" si="748"/>
        <v>0.94594594594594594</v>
      </c>
      <c r="H11991" s="4">
        <f t="shared" si="749"/>
        <v>1</v>
      </c>
      <c r="I11991" s="5">
        <f>IF(OR(AND(F11991&gt;=50,G11991&gt;SUMIF(SeasonTotals!A$2:A$9,A11991,SeasonTotals!F$2:F$9)),AND(G11991&gt;0.885,F11991&gt;=50,D11991&lt;3)),1,0)</f>
        <v>1</v>
      </c>
      <c r="J11991" s="4">
        <f t="shared" si="750"/>
        <v>0</v>
      </c>
      <c r="K11991" s="5">
        <f t="shared" si="751"/>
        <v>0</v>
      </c>
    </row>
    <row r="11992" spans="1:11" x14ac:dyDescent="0.25">
      <c r="A11992" t="s">
        <v>129</v>
      </c>
      <c r="B11992" t="s">
        <v>81</v>
      </c>
      <c r="C11992">
        <v>1</v>
      </c>
      <c r="D11992">
        <v>2</v>
      </c>
      <c r="E11992">
        <v>26</v>
      </c>
      <c r="F11992">
        <v>59</v>
      </c>
      <c r="G11992" s="1">
        <f t="shared" si="748"/>
        <v>0.9285714285714286</v>
      </c>
      <c r="H11992" s="4">
        <f t="shared" si="749"/>
        <v>1</v>
      </c>
      <c r="I11992" s="5">
        <f>IF(OR(AND(F11992&gt;=50,G11992&gt;SUMIF(SeasonTotals!A$2:A$9,A11992,SeasonTotals!F$2:F$9)),AND(G11992&gt;0.885,F11992&gt;=50,D11992&lt;3)),1,0)</f>
        <v>1</v>
      </c>
      <c r="J11992" s="4">
        <f t="shared" si="750"/>
        <v>0</v>
      </c>
      <c r="K11992" s="5">
        <f t="shared" si="751"/>
        <v>0</v>
      </c>
    </row>
    <row r="11993" spans="1:11" x14ac:dyDescent="0.25">
      <c r="A11993" t="s">
        <v>129</v>
      </c>
      <c r="B11993" t="s">
        <v>81</v>
      </c>
      <c r="C11993">
        <v>1</v>
      </c>
      <c r="D11993">
        <v>1</v>
      </c>
      <c r="E11993">
        <v>20</v>
      </c>
      <c r="F11993">
        <v>60</v>
      </c>
      <c r="G11993" s="1">
        <f t="shared" si="748"/>
        <v>0.95238095238095233</v>
      </c>
      <c r="H11993" s="4">
        <f t="shared" si="749"/>
        <v>1</v>
      </c>
      <c r="I11993" s="5">
        <f>IF(OR(AND(F11993&gt;=50,G11993&gt;SUMIF(SeasonTotals!A$2:A$9,A11993,SeasonTotals!F$2:F$9)),AND(G11993&gt;0.885,F11993&gt;=50,D11993&lt;3)),1,0)</f>
        <v>1</v>
      </c>
      <c r="J11993" s="4">
        <f t="shared" si="750"/>
        <v>0</v>
      </c>
      <c r="K11993" s="5">
        <f t="shared" si="751"/>
        <v>0</v>
      </c>
    </row>
    <row r="11994" spans="1:11" x14ac:dyDescent="0.25">
      <c r="A11994" t="s">
        <v>129</v>
      </c>
      <c r="B11994" t="s">
        <v>81</v>
      </c>
      <c r="C11994">
        <v>1</v>
      </c>
      <c r="D11994">
        <v>5</v>
      </c>
      <c r="E11994">
        <v>27</v>
      </c>
      <c r="F11994">
        <v>52</v>
      </c>
      <c r="G11994" s="1">
        <f t="shared" si="748"/>
        <v>0.84375</v>
      </c>
      <c r="H11994" s="4">
        <f t="shared" si="749"/>
        <v>0</v>
      </c>
      <c r="I11994" s="5">
        <f>IF(OR(AND(F11994&gt;=50,G11994&gt;SUMIF(SeasonTotals!A$2:A$9,A11994,SeasonTotals!F$2:F$9)),AND(G11994&gt;0.885,F11994&gt;=50,D11994&lt;3)),1,0)</f>
        <v>0</v>
      </c>
      <c r="J11994" s="4">
        <f t="shared" si="750"/>
        <v>1</v>
      </c>
      <c r="K11994" s="5">
        <f t="shared" si="751"/>
        <v>1</v>
      </c>
    </row>
    <row r="11995" spans="1:11" x14ac:dyDescent="0.25">
      <c r="A11995" t="s">
        <v>129</v>
      </c>
      <c r="B11995" t="s">
        <v>81</v>
      </c>
      <c r="C11995">
        <v>1</v>
      </c>
      <c r="D11995">
        <v>4</v>
      </c>
      <c r="E11995">
        <v>20</v>
      </c>
      <c r="F11995">
        <v>60</v>
      </c>
      <c r="G11995" s="1">
        <f t="shared" si="748"/>
        <v>0.83333333333333337</v>
      </c>
      <c r="H11995" s="4">
        <f t="shared" si="749"/>
        <v>0</v>
      </c>
      <c r="I11995" s="5">
        <f>IF(OR(AND(F11995&gt;=50,G11995&gt;SUMIF(SeasonTotals!A$2:A$9,A11995,SeasonTotals!F$2:F$9)),AND(G11995&gt;0.885,F11995&gt;=50,D11995&lt;3)),1,0)</f>
        <v>0</v>
      </c>
      <c r="J11995" s="4">
        <f t="shared" si="750"/>
        <v>1</v>
      </c>
      <c r="K11995" s="5">
        <f t="shared" si="751"/>
        <v>0</v>
      </c>
    </row>
    <row r="11996" spans="1:11" x14ac:dyDescent="0.25">
      <c r="A11996" t="s">
        <v>129</v>
      </c>
      <c r="B11996" t="s">
        <v>81</v>
      </c>
      <c r="C11996">
        <v>1</v>
      </c>
      <c r="D11996">
        <v>1</v>
      </c>
      <c r="E11996">
        <v>22</v>
      </c>
      <c r="F11996">
        <v>60</v>
      </c>
      <c r="G11996" s="1">
        <f t="shared" si="748"/>
        <v>0.95652173913043481</v>
      </c>
      <c r="H11996" s="4">
        <f t="shared" si="749"/>
        <v>1</v>
      </c>
      <c r="I11996" s="5">
        <f>IF(OR(AND(F11996&gt;=50,G11996&gt;SUMIF(SeasonTotals!A$2:A$9,A11996,SeasonTotals!F$2:F$9)),AND(G11996&gt;0.885,F11996&gt;=50,D11996&lt;3)),1,0)</f>
        <v>1</v>
      </c>
      <c r="J11996" s="4">
        <f t="shared" si="750"/>
        <v>0</v>
      </c>
      <c r="K11996" s="5">
        <f t="shared" si="751"/>
        <v>0</v>
      </c>
    </row>
    <row r="11997" spans="1:11" x14ac:dyDescent="0.25">
      <c r="A11997" t="s">
        <v>129</v>
      </c>
      <c r="B11997" t="s">
        <v>81</v>
      </c>
      <c r="C11997">
        <v>1</v>
      </c>
      <c r="D11997">
        <v>1</v>
      </c>
      <c r="E11997">
        <v>27</v>
      </c>
      <c r="F11997">
        <v>59</v>
      </c>
      <c r="G11997" s="1">
        <f t="shared" si="748"/>
        <v>0.9642857142857143</v>
      </c>
      <c r="H11997" s="4">
        <f t="shared" si="749"/>
        <v>1</v>
      </c>
      <c r="I11997" s="5">
        <f>IF(OR(AND(F11997&gt;=50,G11997&gt;SUMIF(SeasonTotals!A$2:A$9,A11997,SeasonTotals!F$2:F$9)),AND(G11997&gt;0.885,F11997&gt;=50,D11997&lt;3)),1,0)</f>
        <v>1</v>
      </c>
      <c r="J11997" s="4">
        <f t="shared" si="750"/>
        <v>0</v>
      </c>
      <c r="K11997" s="5">
        <f t="shared" si="751"/>
        <v>0</v>
      </c>
    </row>
    <row r="11998" spans="1:11" x14ac:dyDescent="0.25">
      <c r="A11998" t="s">
        <v>129</v>
      </c>
      <c r="B11998" t="s">
        <v>81</v>
      </c>
      <c r="C11998">
        <v>1</v>
      </c>
      <c r="D11998">
        <v>4</v>
      </c>
      <c r="E11998">
        <v>12</v>
      </c>
      <c r="F11998">
        <v>34</v>
      </c>
      <c r="G11998" s="1">
        <f t="shared" si="748"/>
        <v>0.75</v>
      </c>
      <c r="H11998" s="4">
        <f t="shared" si="749"/>
        <v>0</v>
      </c>
      <c r="I11998" s="5">
        <f>IF(OR(AND(F11998&gt;=50,G11998&gt;SUMIF(SeasonTotals!A$2:A$9,A11998,SeasonTotals!F$2:F$9)),AND(G11998&gt;0.885,F11998&gt;=50,D11998&lt;3)),1,0)</f>
        <v>0</v>
      </c>
      <c r="J11998" s="4">
        <f t="shared" si="750"/>
        <v>1</v>
      </c>
      <c r="K11998" s="5">
        <f t="shared" si="751"/>
        <v>1</v>
      </c>
    </row>
    <row r="11999" spans="1:11" x14ac:dyDescent="0.25">
      <c r="A11999" t="s">
        <v>129</v>
      </c>
      <c r="B11999" t="s">
        <v>81</v>
      </c>
      <c r="C11999">
        <v>1</v>
      </c>
      <c r="D11999">
        <v>2</v>
      </c>
      <c r="E11999">
        <v>18</v>
      </c>
      <c r="F11999">
        <v>60</v>
      </c>
      <c r="G11999" s="1">
        <f t="shared" si="748"/>
        <v>0.9</v>
      </c>
      <c r="H11999" s="4">
        <f t="shared" si="749"/>
        <v>1</v>
      </c>
      <c r="I11999" s="5">
        <f>IF(OR(AND(F11999&gt;=50,G11999&gt;SUMIF(SeasonTotals!A$2:A$9,A11999,SeasonTotals!F$2:F$9)),AND(G11999&gt;0.885,F11999&gt;=50,D11999&lt;3)),1,0)</f>
        <v>1</v>
      </c>
      <c r="J11999" s="4">
        <f t="shared" si="750"/>
        <v>0</v>
      </c>
      <c r="K11999" s="5">
        <f t="shared" si="751"/>
        <v>0</v>
      </c>
    </row>
    <row r="12000" spans="1:11" x14ac:dyDescent="0.25">
      <c r="A12000" t="s">
        <v>129</v>
      </c>
      <c r="B12000" t="s">
        <v>81</v>
      </c>
      <c r="C12000">
        <v>1</v>
      </c>
      <c r="D12000">
        <v>3</v>
      </c>
      <c r="E12000">
        <v>20</v>
      </c>
      <c r="F12000">
        <v>58</v>
      </c>
      <c r="G12000" s="1">
        <f t="shared" si="748"/>
        <v>0.86956521739130432</v>
      </c>
      <c r="H12000" s="4">
        <f t="shared" si="749"/>
        <v>0</v>
      </c>
      <c r="I12000" s="5">
        <f>IF(OR(AND(F12000&gt;=50,G12000&gt;SUMIF(SeasonTotals!A$2:A$9,A12000,SeasonTotals!F$2:F$9)),AND(G12000&gt;0.885,F12000&gt;=50,D12000&lt;3)),1,0)</f>
        <v>0</v>
      </c>
      <c r="J12000" s="4">
        <f t="shared" si="750"/>
        <v>0</v>
      </c>
      <c r="K12000" s="5">
        <f t="shared" si="751"/>
        <v>0</v>
      </c>
    </row>
    <row r="12001" spans="1:11" x14ac:dyDescent="0.25">
      <c r="A12001" t="s">
        <v>129</v>
      </c>
      <c r="B12001" t="s">
        <v>81</v>
      </c>
      <c r="C12001">
        <v>1</v>
      </c>
      <c r="D12001">
        <v>1</v>
      </c>
      <c r="E12001">
        <v>35</v>
      </c>
      <c r="F12001">
        <v>60</v>
      </c>
      <c r="G12001" s="1">
        <f t="shared" si="748"/>
        <v>0.97222222222222221</v>
      </c>
      <c r="H12001" s="4">
        <f t="shared" si="749"/>
        <v>1</v>
      </c>
      <c r="I12001" s="5">
        <f>IF(OR(AND(F12001&gt;=50,G12001&gt;SUMIF(SeasonTotals!A$2:A$9,A12001,SeasonTotals!F$2:F$9)),AND(G12001&gt;0.885,F12001&gt;=50,D12001&lt;3)),1,0)</f>
        <v>1</v>
      </c>
      <c r="J12001" s="4">
        <f t="shared" si="750"/>
        <v>0</v>
      </c>
      <c r="K12001" s="5">
        <f t="shared" si="751"/>
        <v>0</v>
      </c>
    </row>
    <row r="12002" spans="1:11" x14ac:dyDescent="0.25">
      <c r="A12002" t="s">
        <v>129</v>
      </c>
      <c r="B12002" t="s">
        <v>81</v>
      </c>
      <c r="C12002">
        <v>1</v>
      </c>
      <c r="D12002">
        <v>2</v>
      </c>
      <c r="E12002">
        <v>27</v>
      </c>
      <c r="F12002">
        <v>65</v>
      </c>
      <c r="G12002" s="1">
        <f t="shared" si="748"/>
        <v>0.93103448275862066</v>
      </c>
      <c r="H12002" s="4">
        <f t="shared" si="749"/>
        <v>1</v>
      </c>
      <c r="I12002" s="5">
        <f>IF(OR(AND(F12002&gt;=50,G12002&gt;SUMIF(SeasonTotals!A$2:A$9,A12002,SeasonTotals!F$2:F$9)),AND(G12002&gt;0.885,F12002&gt;=50,D12002&lt;3)),1,0)</f>
        <v>1</v>
      </c>
      <c r="J12002" s="4">
        <f t="shared" si="750"/>
        <v>0</v>
      </c>
      <c r="K12002" s="5">
        <f t="shared" si="751"/>
        <v>0</v>
      </c>
    </row>
    <row r="12003" spans="1:11" x14ac:dyDescent="0.25">
      <c r="A12003" t="s">
        <v>129</v>
      </c>
      <c r="B12003" t="s">
        <v>81</v>
      </c>
      <c r="C12003">
        <v>1</v>
      </c>
      <c r="D12003">
        <v>1</v>
      </c>
      <c r="E12003">
        <v>30</v>
      </c>
      <c r="F12003">
        <v>65</v>
      </c>
      <c r="G12003" s="1">
        <f t="shared" si="748"/>
        <v>0.967741935483871</v>
      </c>
      <c r="H12003" s="4">
        <f t="shared" si="749"/>
        <v>1</v>
      </c>
      <c r="I12003" s="5">
        <f>IF(OR(AND(F12003&gt;=50,G12003&gt;SUMIF(SeasonTotals!A$2:A$9,A12003,SeasonTotals!F$2:F$9)),AND(G12003&gt;0.885,F12003&gt;=50,D12003&lt;3)),1,0)</f>
        <v>1</v>
      </c>
      <c r="J12003" s="4">
        <f t="shared" si="750"/>
        <v>0</v>
      </c>
      <c r="K12003" s="5">
        <f t="shared" si="751"/>
        <v>0</v>
      </c>
    </row>
    <row r="12004" spans="1:11" x14ac:dyDescent="0.25">
      <c r="A12004" t="s">
        <v>129</v>
      </c>
      <c r="B12004" t="s">
        <v>81</v>
      </c>
      <c r="C12004">
        <v>1</v>
      </c>
      <c r="D12004">
        <v>1</v>
      </c>
      <c r="E12004">
        <v>34</v>
      </c>
      <c r="F12004">
        <v>60</v>
      </c>
      <c r="G12004" s="1">
        <f t="shared" si="748"/>
        <v>0.97142857142857142</v>
      </c>
      <c r="H12004" s="4">
        <f t="shared" si="749"/>
        <v>1</v>
      </c>
      <c r="I12004" s="5">
        <f>IF(OR(AND(F12004&gt;=50,G12004&gt;SUMIF(SeasonTotals!A$2:A$9,A12004,SeasonTotals!F$2:F$9)),AND(G12004&gt;0.885,F12004&gt;=50,D12004&lt;3)),1,0)</f>
        <v>1</v>
      </c>
      <c r="J12004" s="4">
        <f t="shared" si="750"/>
        <v>0</v>
      </c>
      <c r="K12004" s="5">
        <f t="shared" si="751"/>
        <v>0</v>
      </c>
    </row>
    <row r="12005" spans="1:11" x14ac:dyDescent="0.25">
      <c r="A12005" t="s">
        <v>129</v>
      </c>
      <c r="B12005" t="s">
        <v>140</v>
      </c>
      <c r="C12005">
        <v>1</v>
      </c>
      <c r="D12005">
        <v>2</v>
      </c>
      <c r="E12005">
        <v>26</v>
      </c>
      <c r="F12005">
        <v>61</v>
      </c>
      <c r="G12005" s="1">
        <f t="shared" si="748"/>
        <v>0.9285714285714286</v>
      </c>
      <c r="H12005" s="4">
        <f t="shared" si="749"/>
        <v>1</v>
      </c>
      <c r="I12005" s="5">
        <f>IF(OR(AND(F12005&gt;=50,G12005&gt;SUMIF(SeasonTotals!A$2:A$9,A12005,SeasonTotals!F$2:F$9)),AND(G12005&gt;0.885,F12005&gt;=50,D12005&lt;3)),1,0)</f>
        <v>1</v>
      </c>
      <c r="J12005" s="4">
        <f t="shared" si="750"/>
        <v>0</v>
      </c>
      <c r="K12005" s="5">
        <f t="shared" si="751"/>
        <v>0</v>
      </c>
    </row>
    <row r="12006" spans="1:11" x14ac:dyDescent="0.25">
      <c r="A12006" t="s">
        <v>129</v>
      </c>
      <c r="B12006" t="s">
        <v>140</v>
      </c>
      <c r="C12006">
        <v>1</v>
      </c>
      <c r="D12006">
        <v>5</v>
      </c>
      <c r="E12006">
        <v>20</v>
      </c>
      <c r="F12006">
        <v>60</v>
      </c>
      <c r="G12006" s="1">
        <f t="shared" si="748"/>
        <v>0.8</v>
      </c>
      <c r="H12006" s="4">
        <f t="shared" si="749"/>
        <v>0</v>
      </c>
      <c r="I12006" s="5">
        <f>IF(OR(AND(F12006&gt;=50,G12006&gt;SUMIF(SeasonTotals!A$2:A$9,A12006,SeasonTotals!F$2:F$9)),AND(G12006&gt;0.885,F12006&gt;=50,D12006&lt;3)),1,0)</f>
        <v>0</v>
      </c>
      <c r="J12006" s="4">
        <f t="shared" si="750"/>
        <v>1</v>
      </c>
      <c r="K12006" s="5">
        <f t="shared" si="751"/>
        <v>0</v>
      </c>
    </row>
    <row r="12007" spans="1:11" x14ac:dyDescent="0.25">
      <c r="A12007" t="s">
        <v>129</v>
      </c>
      <c r="B12007" t="s">
        <v>106</v>
      </c>
      <c r="C12007">
        <v>1</v>
      </c>
      <c r="D12007">
        <v>2</v>
      </c>
      <c r="E12007">
        <v>36</v>
      </c>
      <c r="F12007">
        <v>60</v>
      </c>
      <c r="G12007" s="1">
        <f t="shared" si="748"/>
        <v>0.94736842105263153</v>
      </c>
      <c r="H12007" s="4">
        <f t="shared" si="749"/>
        <v>1</v>
      </c>
      <c r="I12007" s="5">
        <f>IF(OR(AND(F12007&gt;=50,G12007&gt;SUMIF(SeasonTotals!A$2:A$9,A12007,SeasonTotals!F$2:F$9)),AND(G12007&gt;0.885,F12007&gt;=50,D12007&lt;3)),1,0)</f>
        <v>1</v>
      </c>
      <c r="J12007" s="4">
        <f t="shared" si="750"/>
        <v>0</v>
      </c>
      <c r="K12007" s="5">
        <f t="shared" si="751"/>
        <v>0</v>
      </c>
    </row>
    <row r="12008" spans="1:11" x14ac:dyDescent="0.25">
      <c r="A12008" t="s">
        <v>129</v>
      </c>
      <c r="B12008" t="s">
        <v>106</v>
      </c>
      <c r="C12008">
        <v>1</v>
      </c>
      <c r="D12008">
        <v>0</v>
      </c>
      <c r="E12008">
        <v>30</v>
      </c>
      <c r="F12008">
        <v>60</v>
      </c>
      <c r="G12008" s="1">
        <f t="shared" si="748"/>
        <v>1</v>
      </c>
      <c r="H12008" s="4">
        <f t="shared" si="749"/>
        <v>1</v>
      </c>
      <c r="I12008" s="5">
        <f>IF(OR(AND(F12008&gt;=50,G12008&gt;SUMIF(SeasonTotals!A$2:A$9,A12008,SeasonTotals!F$2:F$9)),AND(G12008&gt;0.885,F12008&gt;=50,D12008&lt;3)),1,0)</f>
        <v>1</v>
      </c>
      <c r="J12008" s="4">
        <f t="shared" si="750"/>
        <v>0</v>
      </c>
      <c r="K12008" s="5">
        <f t="shared" si="751"/>
        <v>0</v>
      </c>
    </row>
    <row r="12009" spans="1:11" x14ac:dyDescent="0.25">
      <c r="A12009" t="s">
        <v>129</v>
      </c>
      <c r="B12009" t="s">
        <v>106</v>
      </c>
      <c r="C12009">
        <v>1</v>
      </c>
      <c r="D12009">
        <v>2</v>
      </c>
      <c r="E12009">
        <v>31</v>
      </c>
      <c r="F12009">
        <v>64</v>
      </c>
      <c r="G12009" s="1">
        <f t="shared" si="748"/>
        <v>0.93939393939393945</v>
      </c>
      <c r="H12009" s="4">
        <f t="shared" si="749"/>
        <v>1</v>
      </c>
      <c r="I12009" s="5">
        <f>IF(OR(AND(F12009&gt;=50,G12009&gt;SUMIF(SeasonTotals!A$2:A$9,A12009,SeasonTotals!F$2:F$9)),AND(G12009&gt;0.885,F12009&gt;=50,D12009&lt;3)),1,0)</f>
        <v>1</v>
      </c>
      <c r="J12009" s="4">
        <f t="shared" si="750"/>
        <v>0</v>
      </c>
      <c r="K12009" s="5">
        <f t="shared" si="751"/>
        <v>0</v>
      </c>
    </row>
    <row r="12010" spans="1:11" x14ac:dyDescent="0.25">
      <c r="A12010" t="s">
        <v>129</v>
      </c>
      <c r="B12010" t="s">
        <v>106</v>
      </c>
      <c r="C12010">
        <v>1</v>
      </c>
      <c r="D12010">
        <v>5</v>
      </c>
      <c r="E12010">
        <v>38</v>
      </c>
      <c r="F12010">
        <v>64</v>
      </c>
      <c r="G12010" s="1">
        <f t="shared" si="748"/>
        <v>0.88372093023255816</v>
      </c>
      <c r="H12010" s="4">
        <f t="shared" si="749"/>
        <v>0</v>
      </c>
      <c r="I12010" s="5">
        <f>IF(OR(AND(F12010&gt;=50,G12010&gt;SUMIF(SeasonTotals!A$2:A$9,A12010,SeasonTotals!F$2:F$9)),AND(G12010&gt;0.885,F12010&gt;=50,D12010&lt;3)),1,0)</f>
        <v>0</v>
      </c>
      <c r="J12010" s="4">
        <f t="shared" si="750"/>
        <v>0</v>
      </c>
      <c r="K12010" s="5">
        <f t="shared" si="751"/>
        <v>0</v>
      </c>
    </row>
    <row r="12011" spans="1:11" x14ac:dyDescent="0.25">
      <c r="A12011" t="s">
        <v>129</v>
      </c>
      <c r="B12011" t="s">
        <v>106</v>
      </c>
      <c r="C12011">
        <v>1</v>
      </c>
      <c r="D12011">
        <v>2</v>
      </c>
      <c r="E12011">
        <v>27</v>
      </c>
      <c r="F12011">
        <v>58</v>
      </c>
      <c r="G12011" s="1">
        <f t="shared" si="748"/>
        <v>0.93103448275862066</v>
      </c>
      <c r="H12011" s="4">
        <f t="shared" si="749"/>
        <v>1</v>
      </c>
      <c r="I12011" s="5">
        <f>IF(OR(AND(F12011&gt;=50,G12011&gt;SUMIF(SeasonTotals!A$2:A$9,A12011,SeasonTotals!F$2:F$9)),AND(G12011&gt;0.885,F12011&gt;=50,D12011&lt;3)),1,0)</f>
        <v>1</v>
      </c>
      <c r="J12011" s="4">
        <f t="shared" si="750"/>
        <v>0</v>
      </c>
      <c r="K12011" s="5">
        <f t="shared" si="751"/>
        <v>0</v>
      </c>
    </row>
    <row r="12012" spans="1:11" x14ac:dyDescent="0.25">
      <c r="A12012" t="s">
        <v>129</v>
      </c>
      <c r="B12012" t="s">
        <v>106</v>
      </c>
      <c r="C12012">
        <v>1</v>
      </c>
      <c r="D12012">
        <v>4</v>
      </c>
      <c r="E12012">
        <v>34</v>
      </c>
      <c r="F12012">
        <v>65</v>
      </c>
      <c r="G12012" s="1">
        <f t="shared" si="748"/>
        <v>0.89473684210526316</v>
      </c>
      <c r="H12012" s="4">
        <f t="shared" si="749"/>
        <v>0</v>
      </c>
      <c r="I12012" s="5">
        <f>IF(OR(AND(F12012&gt;=50,G12012&gt;SUMIF(SeasonTotals!A$2:A$9,A12012,SeasonTotals!F$2:F$9)),AND(G12012&gt;0.885,F12012&gt;=50,D12012&lt;3)),1,0)</f>
        <v>0</v>
      </c>
      <c r="J12012" s="4">
        <f t="shared" si="750"/>
        <v>0</v>
      </c>
      <c r="K12012" s="5">
        <f t="shared" si="751"/>
        <v>0</v>
      </c>
    </row>
    <row r="12013" spans="1:11" x14ac:dyDescent="0.25">
      <c r="A12013" t="s">
        <v>129</v>
      </c>
      <c r="B12013" t="s">
        <v>106</v>
      </c>
      <c r="C12013">
        <v>1</v>
      </c>
      <c r="D12013">
        <v>3</v>
      </c>
      <c r="E12013">
        <v>16</v>
      </c>
      <c r="F12013">
        <v>58</v>
      </c>
      <c r="G12013" s="1">
        <f t="shared" si="748"/>
        <v>0.84210526315789469</v>
      </c>
      <c r="H12013" s="4">
        <f t="shared" si="749"/>
        <v>0</v>
      </c>
      <c r="I12013" s="5">
        <f>IF(OR(AND(F12013&gt;=50,G12013&gt;SUMIF(SeasonTotals!A$2:A$9,A12013,SeasonTotals!F$2:F$9)),AND(G12013&gt;0.885,F12013&gt;=50,D12013&lt;3)),1,0)</f>
        <v>0</v>
      </c>
      <c r="J12013" s="4">
        <f t="shared" si="750"/>
        <v>1</v>
      </c>
      <c r="K12013" s="5">
        <f t="shared" si="751"/>
        <v>0</v>
      </c>
    </row>
    <row r="12014" spans="1:11" x14ac:dyDescent="0.25">
      <c r="A12014" t="s">
        <v>129</v>
      </c>
      <c r="B12014" t="s">
        <v>106</v>
      </c>
      <c r="C12014">
        <v>1</v>
      </c>
      <c r="D12014">
        <v>2</v>
      </c>
      <c r="E12014">
        <v>30</v>
      </c>
      <c r="F12014">
        <v>60</v>
      </c>
      <c r="G12014" s="1">
        <f t="shared" si="748"/>
        <v>0.9375</v>
      </c>
      <c r="H12014" s="4">
        <f t="shared" si="749"/>
        <v>1</v>
      </c>
      <c r="I12014" s="5">
        <f>IF(OR(AND(F12014&gt;=50,G12014&gt;SUMIF(SeasonTotals!A$2:A$9,A12014,SeasonTotals!F$2:F$9)),AND(G12014&gt;0.885,F12014&gt;=50,D12014&lt;3)),1,0)</f>
        <v>1</v>
      </c>
      <c r="J12014" s="4">
        <f t="shared" si="750"/>
        <v>0</v>
      </c>
      <c r="K12014" s="5">
        <f t="shared" si="751"/>
        <v>0</v>
      </c>
    </row>
    <row r="12015" spans="1:11" x14ac:dyDescent="0.25">
      <c r="A12015" t="s">
        <v>129</v>
      </c>
      <c r="B12015" t="s">
        <v>106</v>
      </c>
      <c r="C12015">
        <v>1</v>
      </c>
      <c r="D12015">
        <v>3</v>
      </c>
      <c r="E12015">
        <v>24</v>
      </c>
      <c r="F12015">
        <v>60</v>
      </c>
      <c r="G12015" s="1">
        <f t="shared" si="748"/>
        <v>0.88888888888888884</v>
      </c>
      <c r="H12015" s="4">
        <f t="shared" si="749"/>
        <v>0</v>
      </c>
      <c r="I12015" s="5">
        <f>IF(OR(AND(F12015&gt;=50,G12015&gt;SUMIF(SeasonTotals!A$2:A$9,A12015,SeasonTotals!F$2:F$9)),AND(G12015&gt;0.885,F12015&gt;=50,D12015&lt;3)),1,0)</f>
        <v>0</v>
      </c>
      <c r="J12015" s="4">
        <f t="shared" si="750"/>
        <v>0</v>
      </c>
      <c r="K12015" s="5">
        <f t="shared" si="751"/>
        <v>0</v>
      </c>
    </row>
    <row r="12016" spans="1:11" x14ac:dyDescent="0.25">
      <c r="A12016" t="s">
        <v>129</v>
      </c>
      <c r="B12016" t="s">
        <v>106</v>
      </c>
      <c r="C12016">
        <v>1</v>
      </c>
      <c r="D12016">
        <v>7</v>
      </c>
      <c r="E12016">
        <v>22</v>
      </c>
      <c r="F12016">
        <v>64</v>
      </c>
      <c r="G12016" s="1">
        <f t="shared" si="748"/>
        <v>0.75862068965517238</v>
      </c>
      <c r="H12016" s="4">
        <f t="shared" si="749"/>
        <v>0</v>
      </c>
      <c r="I12016" s="5">
        <f>IF(OR(AND(F12016&gt;=50,G12016&gt;SUMIF(SeasonTotals!A$2:A$9,A12016,SeasonTotals!F$2:F$9)),AND(G12016&gt;0.885,F12016&gt;=50,D12016&lt;3)),1,0)</f>
        <v>0</v>
      </c>
      <c r="J12016" s="4">
        <f t="shared" si="750"/>
        <v>1</v>
      </c>
      <c r="K12016" s="5">
        <f t="shared" si="751"/>
        <v>0</v>
      </c>
    </row>
    <row r="12017" spans="1:11" x14ac:dyDescent="0.25">
      <c r="A12017" t="s">
        <v>129</v>
      </c>
      <c r="B12017" t="s">
        <v>106</v>
      </c>
      <c r="C12017">
        <v>1</v>
      </c>
      <c r="D12017">
        <v>2</v>
      </c>
      <c r="E12017">
        <v>21</v>
      </c>
      <c r="F12017">
        <v>58</v>
      </c>
      <c r="G12017" s="1">
        <f t="shared" si="748"/>
        <v>0.91304347826086951</v>
      </c>
      <c r="H12017" s="4">
        <f t="shared" si="749"/>
        <v>1</v>
      </c>
      <c r="I12017" s="5">
        <f>IF(OR(AND(F12017&gt;=50,G12017&gt;SUMIF(SeasonTotals!A$2:A$9,A12017,SeasonTotals!F$2:F$9)),AND(G12017&gt;0.885,F12017&gt;=50,D12017&lt;3)),1,0)</f>
        <v>1</v>
      </c>
      <c r="J12017" s="4">
        <f t="shared" si="750"/>
        <v>0</v>
      </c>
      <c r="K12017" s="5">
        <f t="shared" si="751"/>
        <v>0</v>
      </c>
    </row>
    <row r="12018" spans="1:11" x14ac:dyDescent="0.25">
      <c r="A12018" t="s">
        <v>129</v>
      </c>
      <c r="B12018" t="s">
        <v>106</v>
      </c>
      <c r="C12018">
        <v>1</v>
      </c>
      <c r="D12018">
        <v>3</v>
      </c>
      <c r="E12018">
        <v>13</v>
      </c>
      <c r="F12018">
        <v>27</v>
      </c>
      <c r="G12018" s="1">
        <f t="shared" si="748"/>
        <v>0.8125</v>
      </c>
      <c r="H12018" s="4">
        <f t="shared" si="749"/>
        <v>0</v>
      </c>
      <c r="I12018" s="5">
        <f>IF(OR(AND(F12018&gt;=50,G12018&gt;SUMIF(SeasonTotals!A$2:A$9,A12018,SeasonTotals!F$2:F$9)),AND(G12018&gt;0.885,F12018&gt;=50,D12018&lt;3)),1,0)</f>
        <v>0</v>
      </c>
      <c r="J12018" s="4">
        <f t="shared" si="750"/>
        <v>1</v>
      </c>
      <c r="K12018" s="5">
        <f t="shared" si="751"/>
        <v>1</v>
      </c>
    </row>
    <row r="12019" spans="1:11" x14ac:dyDescent="0.25">
      <c r="A12019" t="s">
        <v>129</v>
      </c>
      <c r="B12019" t="s">
        <v>106</v>
      </c>
      <c r="C12019">
        <v>1</v>
      </c>
      <c r="D12019">
        <v>4</v>
      </c>
      <c r="E12019">
        <v>16</v>
      </c>
      <c r="F12019">
        <v>58</v>
      </c>
      <c r="G12019" s="1">
        <f t="shared" si="748"/>
        <v>0.8</v>
      </c>
      <c r="H12019" s="4">
        <f t="shared" si="749"/>
        <v>0</v>
      </c>
      <c r="I12019" s="5">
        <f>IF(OR(AND(F12019&gt;=50,G12019&gt;SUMIF(SeasonTotals!A$2:A$9,A12019,SeasonTotals!F$2:F$9)),AND(G12019&gt;0.885,F12019&gt;=50,D12019&lt;3)),1,0)</f>
        <v>0</v>
      </c>
      <c r="J12019" s="4">
        <f t="shared" si="750"/>
        <v>1</v>
      </c>
      <c r="K12019" s="5">
        <f t="shared" si="751"/>
        <v>0</v>
      </c>
    </row>
    <row r="12020" spans="1:11" x14ac:dyDescent="0.25">
      <c r="A12020" t="s">
        <v>129</v>
      </c>
      <c r="B12020" t="s">
        <v>106</v>
      </c>
      <c r="C12020">
        <v>1</v>
      </c>
      <c r="D12020">
        <v>6</v>
      </c>
      <c r="E12020">
        <v>27</v>
      </c>
      <c r="F12020">
        <v>60</v>
      </c>
      <c r="G12020" s="1">
        <f t="shared" si="748"/>
        <v>0.81818181818181823</v>
      </c>
      <c r="H12020" s="4">
        <f t="shared" si="749"/>
        <v>0</v>
      </c>
      <c r="I12020" s="5">
        <f>IF(OR(AND(F12020&gt;=50,G12020&gt;SUMIF(SeasonTotals!A$2:A$9,A12020,SeasonTotals!F$2:F$9)),AND(G12020&gt;0.885,F12020&gt;=50,D12020&lt;3)),1,0)</f>
        <v>0</v>
      </c>
      <c r="J12020" s="4">
        <f t="shared" si="750"/>
        <v>1</v>
      </c>
      <c r="K12020" s="5">
        <f t="shared" si="751"/>
        <v>0</v>
      </c>
    </row>
    <row r="12021" spans="1:11" x14ac:dyDescent="0.25">
      <c r="A12021" t="s">
        <v>129</v>
      </c>
      <c r="B12021" t="s">
        <v>106</v>
      </c>
      <c r="C12021">
        <v>1</v>
      </c>
      <c r="D12021">
        <v>2</v>
      </c>
      <c r="E12021">
        <v>26</v>
      </c>
      <c r="F12021">
        <v>59</v>
      </c>
      <c r="G12021" s="1">
        <f t="shared" si="748"/>
        <v>0.9285714285714286</v>
      </c>
      <c r="H12021" s="4">
        <f t="shared" si="749"/>
        <v>1</v>
      </c>
      <c r="I12021" s="5">
        <f>IF(OR(AND(F12021&gt;=50,G12021&gt;SUMIF(SeasonTotals!A$2:A$9,A12021,SeasonTotals!F$2:F$9)),AND(G12021&gt;0.885,F12021&gt;=50,D12021&lt;3)),1,0)</f>
        <v>1</v>
      </c>
      <c r="J12021" s="4">
        <f t="shared" si="750"/>
        <v>0</v>
      </c>
      <c r="K12021" s="5">
        <f t="shared" si="751"/>
        <v>0</v>
      </c>
    </row>
    <row r="12022" spans="1:11" x14ac:dyDescent="0.25">
      <c r="A12022" t="s">
        <v>129</v>
      </c>
      <c r="B12022" t="s">
        <v>106</v>
      </c>
      <c r="C12022">
        <v>1</v>
      </c>
      <c r="D12022">
        <v>2</v>
      </c>
      <c r="E12022">
        <v>31</v>
      </c>
      <c r="F12022">
        <v>60</v>
      </c>
      <c r="G12022" s="1">
        <f t="shared" si="748"/>
        <v>0.93939393939393945</v>
      </c>
      <c r="H12022" s="4">
        <f t="shared" si="749"/>
        <v>1</v>
      </c>
      <c r="I12022" s="5">
        <f>IF(OR(AND(F12022&gt;=50,G12022&gt;SUMIF(SeasonTotals!A$2:A$9,A12022,SeasonTotals!F$2:F$9)),AND(G12022&gt;0.885,F12022&gt;=50,D12022&lt;3)),1,0)</f>
        <v>1</v>
      </c>
      <c r="J12022" s="4">
        <f t="shared" si="750"/>
        <v>0</v>
      </c>
      <c r="K12022" s="5">
        <f t="shared" si="751"/>
        <v>0</v>
      </c>
    </row>
    <row r="12023" spans="1:11" x14ac:dyDescent="0.25">
      <c r="A12023" t="s">
        <v>129</v>
      </c>
      <c r="B12023" t="s">
        <v>106</v>
      </c>
      <c r="C12023">
        <v>1</v>
      </c>
      <c r="D12023">
        <v>2</v>
      </c>
      <c r="E12023">
        <v>32</v>
      </c>
      <c r="F12023">
        <v>59</v>
      </c>
      <c r="G12023" s="1">
        <f t="shared" si="748"/>
        <v>0.94117647058823528</v>
      </c>
      <c r="H12023" s="4">
        <f t="shared" si="749"/>
        <v>1</v>
      </c>
      <c r="I12023" s="5">
        <f>IF(OR(AND(F12023&gt;=50,G12023&gt;SUMIF(SeasonTotals!A$2:A$9,A12023,SeasonTotals!F$2:F$9)),AND(G12023&gt;0.885,F12023&gt;=50,D12023&lt;3)),1,0)</f>
        <v>1</v>
      </c>
      <c r="J12023" s="4">
        <f t="shared" si="750"/>
        <v>0</v>
      </c>
      <c r="K12023" s="5">
        <f t="shared" si="751"/>
        <v>0</v>
      </c>
    </row>
    <row r="12024" spans="1:11" x14ac:dyDescent="0.25">
      <c r="A12024" t="s">
        <v>129</v>
      </c>
      <c r="B12024" t="s">
        <v>106</v>
      </c>
      <c r="C12024">
        <v>1</v>
      </c>
      <c r="D12024">
        <v>1</v>
      </c>
      <c r="E12024">
        <v>18</v>
      </c>
      <c r="F12024">
        <v>60</v>
      </c>
      <c r="G12024" s="1">
        <f t="shared" si="748"/>
        <v>0.94736842105263153</v>
      </c>
      <c r="H12024" s="4">
        <f t="shared" si="749"/>
        <v>1</v>
      </c>
      <c r="I12024" s="5">
        <f>IF(OR(AND(F12024&gt;=50,G12024&gt;SUMIF(SeasonTotals!A$2:A$9,A12024,SeasonTotals!F$2:F$9)),AND(G12024&gt;0.885,F12024&gt;=50,D12024&lt;3)),1,0)</f>
        <v>1</v>
      </c>
      <c r="J12024" s="4">
        <f t="shared" si="750"/>
        <v>0</v>
      </c>
      <c r="K12024" s="5">
        <f t="shared" si="751"/>
        <v>0</v>
      </c>
    </row>
    <row r="12025" spans="1:11" x14ac:dyDescent="0.25">
      <c r="A12025" t="s">
        <v>129</v>
      </c>
      <c r="B12025" t="s">
        <v>106</v>
      </c>
      <c r="C12025">
        <v>1</v>
      </c>
      <c r="D12025">
        <v>2</v>
      </c>
      <c r="E12025">
        <v>35</v>
      </c>
      <c r="F12025">
        <v>64</v>
      </c>
      <c r="G12025" s="1">
        <f t="shared" si="748"/>
        <v>0.94594594594594594</v>
      </c>
      <c r="H12025" s="4">
        <f t="shared" si="749"/>
        <v>1</v>
      </c>
      <c r="I12025" s="5">
        <f>IF(OR(AND(F12025&gt;=50,G12025&gt;SUMIF(SeasonTotals!A$2:A$9,A12025,SeasonTotals!F$2:F$9)),AND(G12025&gt;0.885,F12025&gt;=50,D12025&lt;3)),1,0)</f>
        <v>1</v>
      </c>
      <c r="J12025" s="4">
        <f t="shared" si="750"/>
        <v>0</v>
      </c>
      <c r="K12025" s="5">
        <f t="shared" si="751"/>
        <v>0</v>
      </c>
    </row>
    <row r="12026" spans="1:11" x14ac:dyDescent="0.25">
      <c r="A12026" t="s">
        <v>129</v>
      </c>
      <c r="B12026" t="s">
        <v>106</v>
      </c>
      <c r="C12026">
        <v>1</v>
      </c>
      <c r="D12026">
        <v>2</v>
      </c>
      <c r="E12026">
        <v>27</v>
      </c>
      <c r="F12026">
        <v>59</v>
      </c>
      <c r="G12026" s="1">
        <f t="shared" si="748"/>
        <v>0.93103448275862066</v>
      </c>
      <c r="H12026" s="4">
        <f t="shared" si="749"/>
        <v>1</v>
      </c>
      <c r="I12026" s="5">
        <f>IF(OR(AND(F12026&gt;=50,G12026&gt;SUMIF(SeasonTotals!A$2:A$9,A12026,SeasonTotals!F$2:F$9)),AND(G12026&gt;0.885,F12026&gt;=50,D12026&lt;3)),1,0)</f>
        <v>1</v>
      </c>
      <c r="J12026" s="4">
        <f t="shared" si="750"/>
        <v>0</v>
      </c>
      <c r="K12026" s="5">
        <f t="shared" si="751"/>
        <v>0</v>
      </c>
    </row>
    <row r="12027" spans="1:11" x14ac:dyDescent="0.25">
      <c r="A12027" t="s">
        <v>129</v>
      </c>
      <c r="B12027" t="s">
        <v>106</v>
      </c>
      <c r="C12027">
        <v>1</v>
      </c>
      <c r="D12027">
        <v>6</v>
      </c>
      <c r="E12027">
        <v>15</v>
      </c>
      <c r="F12027">
        <v>50</v>
      </c>
      <c r="G12027" s="1">
        <f t="shared" si="748"/>
        <v>0.7142857142857143</v>
      </c>
      <c r="H12027" s="4">
        <f t="shared" si="749"/>
        <v>0</v>
      </c>
      <c r="I12027" s="5">
        <f>IF(OR(AND(F12027&gt;=50,G12027&gt;SUMIF(SeasonTotals!A$2:A$9,A12027,SeasonTotals!F$2:F$9)),AND(G12027&gt;0.885,F12027&gt;=50,D12027&lt;3)),1,0)</f>
        <v>0</v>
      </c>
      <c r="J12027" s="4">
        <f t="shared" si="750"/>
        <v>1</v>
      </c>
      <c r="K12027" s="5">
        <f t="shared" si="751"/>
        <v>1</v>
      </c>
    </row>
    <row r="12028" spans="1:11" x14ac:dyDescent="0.25">
      <c r="A12028" t="s">
        <v>129</v>
      </c>
      <c r="B12028" t="s">
        <v>106</v>
      </c>
      <c r="C12028">
        <v>1</v>
      </c>
      <c r="D12028">
        <v>4</v>
      </c>
      <c r="E12028">
        <v>31</v>
      </c>
      <c r="F12028">
        <v>60</v>
      </c>
      <c r="G12028" s="1">
        <f t="shared" si="748"/>
        <v>0.88571428571428568</v>
      </c>
      <c r="H12028" s="4">
        <f t="shared" si="749"/>
        <v>0</v>
      </c>
      <c r="I12028" s="5">
        <f>IF(OR(AND(F12028&gt;=50,G12028&gt;SUMIF(SeasonTotals!A$2:A$9,A12028,SeasonTotals!F$2:F$9)),AND(G12028&gt;0.885,F12028&gt;=50,D12028&lt;3)),1,0)</f>
        <v>0</v>
      </c>
      <c r="J12028" s="4">
        <f t="shared" si="750"/>
        <v>0</v>
      </c>
      <c r="K12028" s="5">
        <f t="shared" si="751"/>
        <v>0</v>
      </c>
    </row>
    <row r="12029" spans="1:11" x14ac:dyDescent="0.25">
      <c r="A12029" t="s">
        <v>129</v>
      </c>
      <c r="B12029" t="s">
        <v>106</v>
      </c>
      <c r="C12029">
        <v>1</v>
      </c>
      <c r="D12029">
        <v>3</v>
      </c>
      <c r="E12029">
        <v>27</v>
      </c>
      <c r="F12029">
        <v>64</v>
      </c>
      <c r="G12029" s="1">
        <f t="shared" si="748"/>
        <v>0.9</v>
      </c>
      <c r="H12029" s="4">
        <f t="shared" si="749"/>
        <v>0</v>
      </c>
      <c r="I12029" s="5">
        <f>IF(OR(AND(F12029&gt;=50,G12029&gt;SUMIF(SeasonTotals!A$2:A$9,A12029,SeasonTotals!F$2:F$9)),AND(G12029&gt;0.885,F12029&gt;=50,D12029&lt;3)),1,0)</f>
        <v>0</v>
      </c>
      <c r="J12029" s="4">
        <f t="shared" si="750"/>
        <v>0</v>
      </c>
      <c r="K12029" s="5">
        <f t="shared" si="751"/>
        <v>0</v>
      </c>
    </row>
    <row r="12030" spans="1:11" x14ac:dyDescent="0.25">
      <c r="A12030" t="s">
        <v>129</v>
      </c>
      <c r="B12030" t="s">
        <v>106</v>
      </c>
      <c r="C12030">
        <v>1</v>
      </c>
      <c r="D12030">
        <v>5</v>
      </c>
      <c r="E12030">
        <v>29</v>
      </c>
      <c r="F12030">
        <v>58</v>
      </c>
      <c r="G12030" s="1">
        <f t="shared" si="748"/>
        <v>0.8529411764705882</v>
      </c>
      <c r="H12030" s="4">
        <f t="shared" si="749"/>
        <v>0</v>
      </c>
      <c r="I12030" s="5">
        <f>IF(OR(AND(F12030&gt;=50,G12030&gt;SUMIF(SeasonTotals!A$2:A$9,A12030,SeasonTotals!F$2:F$9)),AND(G12030&gt;0.885,F12030&gt;=50,D12030&lt;3)),1,0)</f>
        <v>0</v>
      </c>
      <c r="J12030" s="4">
        <f t="shared" si="750"/>
        <v>0</v>
      </c>
      <c r="K12030" s="5">
        <f t="shared" si="751"/>
        <v>0</v>
      </c>
    </row>
    <row r="12031" spans="1:11" x14ac:dyDescent="0.25">
      <c r="A12031" t="s">
        <v>129</v>
      </c>
      <c r="B12031" t="s">
        <v>106</v>
      </c>
      <c r="C12031">
        <v>1</v>
      </c>
      <c r="D12031">
        <v>2</v>
      </c>
      <c r="E12031">
        <v>20</v>
      </c>
      <c r="F12031">
        <v>60</v>
      </c>
      <c r="G12031" s="1">
        <f t="shared" si="748"/>
        <v>0.90909090909090906</v>
      </c>
      <c r="H12031" s="4">
        <f t="shared" si="749"/>
        <v>1</v>
      </c>
      <c r="I12031" s="5">
        <f>IF(OR(AND(F12031&gt;=50,G12031&gt;SUMIF(SeasonTotals!A$2:A$9,A12031,SeasonTotals!F$2:F$9)),AND(G12031&gt;0.885,F12031&gt;=50,D12031&lt;3)),1,0)</f>
        <v>1</v>
      </c>
      <c r="J12031" s="4">
        <f t="shared" si="750"/>
        <v>0</v>
      </c>
      <c r="K12031" s="5">
        <f t="shared" si="751"/>
        <v>0</v>
      </c>
    </row>
    <row r="12032" spans="1:11" x14ac:dyDescent="0.25">
      <c r="A12032" t="s">
        <v>129</v>
      </c>
      <c r="B12032" t="s">
        <v>106</v>
      </c>
      <c r="C12032">
        <v>1</v>
      </c>
      <c r="D12032">
        <v>2</v>
      </c>
      <c r="E12032">
        <v>25</v>
      </c>
      <c r="F12032">
        <v>60</v>
      </c>
      <c r="G12032" s="1">
        <f t="shared" si="748"/>
        <v>0.92592592592592593</v>
      </c>
      <c r="H12032" s="4">
        <f t="shared" si="749"/>
        <v>1</v>
      </c>
      <c r="I12032" s="5">
        <f>IF(OR(AND(F12032&gt;=50,G12032&gt;SUMIF(SeasonTotals!A$2:A$9,A12032,SeasonTotals!F$2:F$9)),AND(G12032&gt;0.885,F12032&gt;=50,D12032&lt;3)),1,0)</f>
        <v>1</v>
      </c>
      <c r="J12032" s="4">
        <f t="shared" si="750"/>
        <v>0</v>
      </c>
      <c r="K12032" s="5">
        <f t="shared" si="751"/>
        <v>0</v>
      </c>
    </row>
    <row r="12033" spans="1:11" x14ac:dyDescent="0.25">
      <c r="A12033" t="s">
        <v>129</v>
      </c>
      <c r="B12033" t="s">
        <v>106</v>
      </c>
      <c r="C12033">
        <v>1</v>
      </c>
      <c r="D12033">
        <v>1</v>
      </c>
      <c r="E12033">
        <v>31</v>
      </c>
      <c r="F12033">
        <v>65</v>
      </c>
      <c r="G12033" s="1">
        <f t="shared" si="748"/>
        <v>0.96875</v>
      </c>
      <c r="H12033" s="4">
        <f t="shared" si="749"/>
        <v>1</v>
      </c>
      <c r="I12033" s="5">
        <f>IF(OR(AND(F12033&gt;=50,G12033&gt;SUMIF(SeasonTotals!A$2:A$9,A12033,SeasonTotals!F$2:F$9)),AND(G12033&gt;0.885,F12033&gt;=50,D12033&lt;3)),1,0)</f>
        <v>1</v>
      </c>
      <c r="J12033" s="4">
        <f t="shared" si="750"/>
        <v>0</v>
      </c>
      <c r="K12033" s="5">
        <f t="shared" si="751"/>
        <v>0</v>
      </c>
    </row>
    <row r="12034" spans="1:11" x14ac:dyDescent="0.25">
      <c r="A12034" t="s">
        <v>129</v>
      </c>
      <c r="B12034" t="s">
        <v>106</v>
      </c>
      <c r="C12034">
        <v>1</v>
      </c>
      <c r="D12034">
        <v>0</v>
      </c>
      <c r="E12034">
        <v>27</v>
      </c>
      <c r="F12034">
        <v>60</v>
      </c>
      <c r="G12034" s="1">
        <f t="shared" ref="G12034:G12097" si="752">E12034/MAX(1,SUM(D12034:E12034))</f>
        <v>1</v>
      </c>
      <c r="H12034" s="4">
        <f t="shared" ref="H12034:H12097" si="753">IF(AND(F12034&gt;=50,OR(G12034&gt;0.913,AND(G12034&gt;0.885,D12034&lt;3))),1,0)</f>
        <v>1</v>
      </c>
      <c r="I12034" s="5">
        <f>IF(OR(AND(F12034&gt;=50,G12034&gt;SUMIF(SeasonTotals!A$2:A$9,A12034,SeasonTotals!F$2:F$9)),AND(G12034&gt;0.885,F12034&gt;=50,D12034&lt;3)),1,0)</f>
        <v>1</v>
      </c>
      <c r="J12034" s="4">
        <f t="shared" ref="J12034:J12097" si="754">IF(G12034&lt;0.85,1,0)</f>
        <v>0</v>
      </c>
      <c r="K12034" s="5">
        <f t="shared" ref="K12034:K12097" si="755">IF(F12034&lt;55,1,0)</f>
        <v>0</v>
      </c>
    </row>
    <row r="12035" spans="1:11" x14ac:dyDescent="0.25">
      <c r="A12035" t="s">
        <v>129</v>
      </c>
      <c r="B12035" t="s">
        <v>106</v>
      </c>
      <c r="C12035">
        <v>1</v>
      </c>
      <c r="D12035">
        <v>4</v>
      </c>
      <c r="E12035">
        <v>22</v>
      </c>
      <c r="F12035">
        <v>60</v>
      </c>
      <c r="G12035" s="1">
        <f t="shared" si="752"/>
        <v>0.84615384615384615</v>
      </c>
      <c r="H12035" s="4">
        <f t="shared" si="753"/>
        <v>0</v>
      </c>
      <c r="I12035" s="5">
        <f>IF(OR(AND(F12035&gt;=50,G12035&gt;SUMIF(SeasonTotals!A$2:A$9,A12035,SeasonTotals!F$2:F$9)),AND(G12035&gt;0.885,F12035&gt;=50,D12035&lt;3)),1,0)</f>
        <v>0</v>
      </c>
      <c r="J12035" s="4">
        <f t="shared" si="754"/>
        <v>1</v>
      </c>
      <c r="K12035" s="5">
        <f t="shared" si="755"/>
        <v>0</v>
      </c>
    </row>
    <row r="12036" spans="1:11" x14ac:dyDescent="0.25">
      <c r="A12036" t="s">
        <v>129</v>
      </c>
      <c r="B12036" t="s">
        <v>106</v>
      </c>
      <c r="C12036">
        <v>1</v>
      </c>
      <c r="D12036">
        <v>6</v>
      </c>
      <c r="E12036">
        <v>27</v>
      </c>
      <c r="F12036">
        <v>60</v>
      </c>
      <c r="G12036" s="1">
        <f t="shared" si="752"/>
        <v>0.81818181818181823</v>
      </c>
      <c r="H12036" s="4">
        <f t="shared" si="753"/>
        <v>0</v>
      </c>
      <c r="I12036" s="5">
        <f>IF(OR(AND(F12036&gt;=50,G12036&gt;SUMIF(SeasonTotals!A$2:A$9,A12036,SeasonTotals!F$2:F$9)),AND(G12036&gt;0.885,F12036&gt;=50,D12036&lt;3)),1,0)</f>
        <v>0</v>
      </c>
      <c r="J12036" s="4">
        <f t="shared" si="754"/>
        <v>1</v>
      </c>
      <c r="K12036" s="5">
        <f t="shared" si="755"/>
        <v>0</v>
      </c>
    </row>
    <row r="12037" spans="1:11" x14ac:dyDescent="0.25">
      <c r="A12037" t="s">
        <v>129</v>
      </c>
      <c r="B12037" t="s">
        <v>106</v>
      </c>
      <c r="C12037">
        <v>1</v>
      </c>
      <c r="D12037">
        <v>3</v>
      </c>
      <c r="E12037">
        <v>20</v>
      </c>
      <c r="F12037">
        <v>58</v>
      </c>
      <c r="G12037" s="1">
        <f t="shared" si="752"/>
        <v>0.86956521739130432</v>
      </c>
      <c r="H12037" s="4">
        <f t="shared" si="753"/>
        <v>0</v>
      </c>
      <c r="I12037" s="5">
        <f>IF(OR(AND(F12037&gt;=50,G12037&gt;SUMIF(SeasonTotals!A$2:A$9,A12037,SeasonTotals!F$2:F$9)),AND(G12037&gt;0.885,F12037&gt;=50,D12037&lt;3)),1,0)</f>
        <v>0</v>
      </c>
      <c r="J12037" s="4">
        <f t="shared" si="754"/>
        <v>0</v>
      </c>
      <c r="K12037" s="5">
        <f t="shared" si="755"/>
        <v>0</v>
      </c>
    </row>
    <row r="12038" spans="1:11" x14ac:dyDescent="0.25">
      <c r="A12038" t="s">
        <v>129</v>
      </c>
      <c r="B12038" t="s">
        <v>106</v>
      </c>
      <c r="C12038">
        <v>1</v>
      </c>
      <c r="D12038">
        <v>3</v>
      </c>
      <c r="E12038">
        <v>41</v>
      </c>
      <c r="F12038">
        <v>63</v>
      </c>
      <c r="G12038" s="1">
        <f t="shared" si="752"/>
        <v>0.93181818181818177</v>
      </c>
      <c r="H12038" s="4">
        <f t="shared" si="753"/>
        <v>1</v>
      </c>
      <c r="I12038" s="5">
        <f>IF(OR(AND(F12038&gt;=50,G12038&gt;SUMIF(SeasonTotals!A$2:A$9,A12038,SeasonTotals!F$2:F$9)),AND(G12038&gt;0.885,F12038&gt;=50,D12038&lt;3)),1,0)</f>
        <v>1</v>
      </c>
      <c r="J12038" s="4">
        <f t="shared" si="754"/>
        <v>0</v>
      </c>
      <c r="K12038" s="5">
        <f t="shared" si="755"/>
        <v>0</v>
      </c>
    </row>
    <row r="12039" spans="1:11" x14ac:dyDescent="0.25">
      <c r="A12039" t="s">
        <v>129</v>
      </c>
      <c r="B12039" t="s">
        <v>106</v>
      </c>
      <c r="C12039">
        <v>1</v>
      </c>
      <c r="D12039">
        <v>1</v>
      </c>
      <c r="E12039">
        <v>26</v>
      </c>
      <c r="F12039">
        <v>60</v>
      </c>
      <c r="G12039" s="1">
        <f t="shared" si="752"/>
        <v>0.96296296296296291</v>
      </c>
      <c r="H12039" s="4">
        <f t="shared" si="753"/>
        <v>1</v>
      </c>
      <c r="I12039" s="5">
        <f>IF(OR(AND(F12039&gt;=50,G12039&gt;SUMIF(SeasonTotals!A$2:A$9,A12039,SeasonTotals!F$2:F$9)),AND(G12039&gt;0.885,F12039&gt;=50,D12039&lt;3)),1,0)</f>
        <v>1</v>
      </c>
      <c r="J12039" s="4">
        <f t="shared" si="754"/>
        <v>0</v>
      </c>
      <c r="K12039" s="5">
        <f t="shared" si="755"/>
        <v>0</v>
      </c>
    </row>
    <row r="12040" spans="1:11" x14ac:dyDescent="0.25">
      <c r="A12040" t="s">
        <v>129</v>
      </c>
      <c r="B12040" t="s">
        <v>106</v>
      </c>
      <c r="C12040">
        <v>1</v>
      </c>
      <c r="D12040">
        <v>5</v>
      </c>
      <c r="E12040">
        <v>20</v>
      </c>
      <c r="F12040">
        <v>60</v>
      </c>
      <c r="G12040" s="1">
        <f t="shared" si="752"/>
        <v>0.8</v>
      </c>
      <c r="H12040" s="4">
        <f t="shared" si="753"/>
        <v>0</v>
      </c>
      <c r="I12040" s="5">
        <f>IF(OR(AND(F12040&gt;=50,G12040&gt;SUMIF(SeasonTotals!A$2:A$9,A12040,SeasonTotals!F$2:F$9)),AND(G12040&gt;0.885,F12040&gt;=50,D12040&lt;3)),1,0)</f>
        <v>0</v>
      </c>
      <c r="J12040" s="4">
        <f t="shared" si="754"/>
        <v>1</v>
      </c>
      <c r="K12040" s="5">
        <f t="shared" si="755"/>
        <v>0</v>
      </c>
    </row>
    <row r="12041" spans="1:11" x14ac:dyDescent="0.25">
      <c r="A12041" t="s">
        <v>129</v>
      </c>
      <c r="B12041" t="s">
        <v>106</v>
      </c>
      <c r="C12041">
        <v>1</v>
      </c>
      <c r="D12041">
        <v>1</v>
      </c>
      <c r="E12041">
        <v>32</v>
      </c>
      <c r="F12041">
        <v>60</v>
      </c>
      <c r="G12041" s="1">
        <f t="shared" si="752"/>
        <v>0.96969696969696972</v>
      </c>
      <c r="H12041" s="4">
        <f t="shared" si="753"/>
        <v>1</v>
      </c>
      <c r="I12041" s="5">
        <f>IF(OR(AND(F12041&gt;=50,G12041&gt;SUMIF(SeasonTotals!A$2:A$9,A12041,SeasonTotals!F$2:F$9)),AND(G12041&gt;0.885,F12041&gt;=50,D12041&lt;3)),1,0)</f>
        <v>1</v>
      </c>
      <c r="J12041" s="4">
        <f t="shared" si="754"/>
        <v>0</v>
      </c>
      <c r="K12041" s="5">
        <f t="shared" si="755"/>
        <v>0</v>
      </c>
    </row>
    <row r="12042" spans="1:11" x14ac:dyDescent="0.25">
      <c r="A12042" t="s">
        <v>129</v>
      </c>
      <c r="B12042" t="s">
        <v>106</v>
      </c>
      <c r="C12042">
        <v>1</v>
      </c>
      <c r="D12042">
        <v>0</v>
      </c>
      <c r="E12042">
        <v>28</v>
      </c>
      <c r="F12042">
        <v>60</v>
      </c>
      <c r="G12042" s="1">
        <f t="shared" si="752"/>
        <v>1</v>
      </c>
      <c r="H12042" s="4">
        <f t="shared" si="753"/>
        <v>1</v>
      </c>
      <c r="I12042" s="5">
        <f>IF(OR(AND(F12042&gt;=50,G12042&gt;SUMIF(SeasonTotals!A$2:A$9,A12042,SeasonTotals!F$2:F$9)),AND(G12042&gt;0.885,F12042&gt;=50,D12042&lt;3)),1,0)</f>
        <v>1</v>
      </c>
      <c r="J12042" s="4">
        <f t="shared" si="754"/>
        <v>0</v>
      </c>
      <c r="K12042" s="5">
        <f t="shared" si="755"/>
        <v>0</v>
      </c>
    </row>
    <row r="12043" spans="1:11" x14ac:dyDescent="0.25">
      <c r="A12043" t="s">
        <v>129</v>
      </c>
      <c r="B12043" t="s">
        <v>106</v>
      </c>
      <c r="C12043">
        <v>1</v>
      </c>
      <c r="D12043">
        <v>1</v>
      </c>
      <c r="E12043">
        <v>27</v>
      </c>
      <c r="F12043">
        <v>60</v>
      </c>
      <c r="G12043" s="1">
        <f t="shared" si="752"/>
        <v>0.9642857142857143</v>
      </c>
      <c r="H12043" s="4">
        <f t="shared" si="753"/>
        <v>1</v>
      </c>
      <c r="I12043" s="5">
        <f>IF(OR(AND(F12043&gt;=50,G12043&gt;SUMIF(SeasonTotals!A$2:A$9,A12043,SeasonTotals!F$2:F$9)),AND(G12043&gt;0.885,F12043&gt;=50,D12043&lt;3)),1,0)</f>
        <v>1</v>
      </c>
      <c r="J12043" s="4">
        <f t="shared" si="754"/>
        <v>0</v>
      </c>
      <c r="K12043" s="5">
        <f t="shared" si="755"/>
        <v>0</v>
      </c>
    </row>
    <row r="12044" spans="1:11" x14ac:dyDescent="0.25">
      <c r="A12044" t="s">
        <v>129</v>
      </c>
      <c r="B12044" t="s">
        <v>106</v>
      </c>
      <c r="C12044">
        <v>1</v>
      </c>
      <c r="D12044">
        <v>2</v>
      </c>
      <c r="E12044">
        <v>26</v>
      </c>
      <c r="F12044">
        <v>58</v>
      </c>
      <c r="G12044" s="1">
        <f t="shared" si="752"/>
        <v>0.9285714285714286</v>
      </c>
      <c r="H12044" s="4">
        <f t="shared" si="753"/>
        <v>1</v>
      </c>
      <c r="I12044" s="5">
        <f>IF(OR(AND(F12044&gt;=50,G12044&gt;SUMIF(SeasonTotals!A$2:A$9,A12044,SeasonTotals!F$2:F$9)),AND(G12044&gt;0.885,F12044&gt;=50,D12044&lt;3)),1,0)</f>
        <v>1</v>
      </c>
      <c r="J12044" s="4">
        <f t="shared" si="754"/>
        <v>0</v>
      </c>
      <c r="K12044" s="5">
        <f t="shared" si="755"/>
        <v>0</v>
      </c>
    </row>
    <row r="12045" spans="1:11" x14ac:dyDescent="0.25">
      <c r="A12045" t="s">
        <v>129</v>
      </c>
      <c r="B12045" t="s">
        <v>106</v>
      </c>
      <c r="C12045">
        <v>1</v>
      </c>
      <c r="D12045">
        <v>0</v>
      </c>
      <c r="E12045">
        <v>30</v>
      </c>
      <c r="F12045">
        <v>60</v>
      </c>
      <c r="G12045" s="1">
        <f t="shared" si="752"/>
        <v>1</v>
      </c>
      <c r="H12045" s="4">
        <f t="shared" si="753"/>
        <v>1</v>
      </c>
      <c r="I12045" s="5">
        <f>IF(OR(AND(F12045&gt;=50,G12045&gt;SUMIF(SeasonTotals!A$2:A$9,A12045,SeasonTotals!F$2:F$9)),AND(G12045&gt;0.885,F12045&gt;=50,D12045&lt;3)),1,0)</f>
        <v>1</v>
      </c>
      <c r="J12045" s="4">
        <f t="shared" si="754"/>
        <v>0</v>
      </c>
      <c r="K12045" s="5">
        <f t="shared" si="755"/>
        <v>0</v>
      </c>
    </row>
    <row r="12046" spans="1:11" x14ac:dyDescent="0.25">
      <c r="A12046" t="s">
        <v>129</v>
      </c>
      <c r="B12046" t="s">
        <v>106</v>
      </c>
      <c r="C12046">
        <v>1</v>
      </c>
      <c r="D12046">
        <v>1</v>
      </c>
      <c r="E12046">
        <v>21</v>
      </c>
      <c r="F12046">
        <v>59</v>
      </c>
      <c r="G12046" s="1">
        <f t="shared" si="752"/>
        <v>0.95454545454545459</v>
      </c>
      <c r="H12046" s="4">
        <f t="shared" si="753"/>
        <v>1</v>
      </c>
      <c r="I12046" s="5">
        <f>IF(OR(AND(F12046&gt;=50,G12046&gt;SUMIF(SeasonTotals!A$2:A$9,A12046,SeasonTotals!F$2:F$9)),AND(G12046&gt;0.885,F12046&gt;=50,D12046&lt;3)),1,0)</f>
        <v>1</v>
      </c>
      <c r="J12046" s="4">
        <f t="shared" si="754"/>
        <v>0</v>
      </c>
      <c r="K12046" s="5">
        <f t="shared" si="755"/>
        <v>0</v>
      </c>
    </row>
    <row r="12047" spans="1:11" x14ac:dyDescent="0.25">
      <c r="A12047" t="s">
        <v>129</v>
      </c>
      <c r="B12047" t="s">
        <v>106</v>
      </c>
      <c r="C12047">
        <v>1</v>
      </c>
      <c r="D12047">
        <v>3</v>
      </c>
      <c r="E12047">
        <v>27</v>
      </c>
      <c r="F12047">
        <v>59</v>
      </c>
      <c r="G12047" s="1">
        <f t="shared" si="752"/>
        <v>0.9</v>
      </c>
      <c r="H12047" s="4">
        <f t="shared" si="753"/>
        <v>0</v>
      </c>
      <c r="I12047" s="5">
        <f>IF(OR(AND(F12047&gt;=50,G12047&gt;SUMIF(SeasonTotals!A$2:A$9,A12047,SeasonTotals!F$2:F$9)),AND(G12047&gt;0.885,F12047&gt;=50,D12047&lt;3)),1,0)</f>
        <v>0</v>
      </c>
      <c r="J12047" s="4">
        <f t="shared" si="754"/>
        <v>0</v>
      </c>
      <c r="K12047" s="5">
        <f t="shared" si="755"/>
        <v>0</v>
      </c>
    </row>
    <row r="12048" spans="1:11" x14ac:dyDescent="0.25">
      <c r="A12048" t="s">
        <v>129</v>
      </c>
      <c r="B12048" t="s">
        <v>106</v>
      </c>
      <c r="C12048">
        <v>1</v>
      </c>
      <c r="D12048">
        <v>2</v>
      </c>
      <c r="E12048">
        <v>28</v>
      </c>
      <c r="F12048">
        <v>65</v>
      </c>
      <c r="G12048" s="1">
        <f t="shared" si="752"/>
        <v>0.93333333333333335</v>
      </c>
      <c r="H12048" s="4">
        <f t="shared" si="753"/>
        <v>1</v>
      </c>
      <c r="I12048" s="5">
        <f>IF(OR(AND(F12048&gt;=50,G12048&gt;SUMIF(SeasonTotals!A$2:A$9,A12048,SeasonTotals!F$2:F$9)),AND(G12048&gt;0.885,F12048&gt;=50,D12048&lt;3)),1,0)</f>
        <v>1</v>
      </c>
      <c r="J12048" s="4">
        <f t="shared" si="754"/>
        <v>0</v>
      </c>
      <c r="K12048" s="5">
        <f t="shared" si="755"/>
        <v>0</v>
      </c>
    </row>
    <row r="12049" spans="1:11" x14ac:dyDescent="0.25">
      <c r="A12049" t="s">
        <v>129</v>
      </c>
      <c r="B12049" t="s">
        <v>106</v>
      </c>
      <c r="C12049">
        <v>1</v>
      </c>
      <c r="D12049">
        <v>2</v>
      </c>
      <c r="E12049">
        <v>38</v>
      </c>
      <c r="F12049">
        <v>62</v>
      </c>
      <c r="G12049" s="1">
        <f t="shared" si="752"/>
        <v>0.95</v>
      </c>
      <c r="H12049" s="4">
        <f t="shared" si="753"/>
        <v>1</v>
      </c>
      <c r="I12049" s="5">
        <f>IF(OR(AND(F12049&gt;=50,G12049&gt;SUMIF(SeasonTotals!A$2:A$9,A12049,SeasonTotals!F$2:F$9)),AND(G12049&gt;0.885,F12049&gt;=50,D12049&lt;3)),1,0)</f>
        <v>1</v>
      </c>
      <c r="J12049" s="4">
        <f t="shared" si="754"/>
        <v>0</v>
      </c>
      <c r="K12049" s="5">
        <f t="shared" si="755"/>
        <v>0</v>
      </c>
    </row>
    <row r="12050" spans="1:11" x14ac:dyDescent="0.25">
      <c r="A12050" t="s">
        <v>129</v>
      </c>
      <c r="B12050" t="s">
        <v>106</v>
      </c>
      <c r="C12050">
        <v>1</v>
      </c>
      <c r="D12050">
        <v>4</v>
      </c>
      <c r="E12050">
        <v>20</v>
      </c>
      <c r="F12050">
        <v>63</v>
      </c>
      <c r="G12050" s="1">
        <f t="shared" si="752"/>
        <v>0.83333333333333337</v>
      </c>
      <c r="H12050" s="4">
        <f t="shared" si="753"/>
        <v>0</v>
      </c>
      <c r="I12050" s="5">
        <f>IF(OR(AND(F12050&gt;=50,G12050&gt;SUMIF(SeasonTotals!A$2:A$9,A12050,SeasonTotals!F$2:F$9)),AND(G12050&gt;0.885,F12050&gt;=50,D12050&lt;3)),1,0)</f>
        <v>0</v>
      </c>
      <c r="J12050" s="4">
        <f t="shared" si="754"/>
        <v>1</v>
      </c>
      <c r="K12050" s="5">
        <f t="shared" si="755"/>
        <v>0</v>
      </c>
    </row>
    <row r="12051" spans="1:11" x14ac:dyDescent="0.25">
      <c r="A12051" t="s">
        <v>129</v>
      </c>
      <c r="B12051" t="s">
        <v>106</v>
      </c>
      <c r="C12051">
        <v>1</v>
      </c>
      <c r="D12051">
        <v>1</v>
      </c>
      <c r="E12051">
        <v>41</v>
      </c>
      <c r="F12051">
        <v>60</v>
      </c>
      <c r="G12051" s="1">
        <f t="shared" si="752"/>
        <v>0.97619047619047616</v>
      </c>
      <c r="H12051" s="4">
        <f t="shared" si="753"/>
        <v>1</v>
      </c>
      <c r="I12051" s="5">
        <f>IF(OR(AND(F12051&gt;=50,G12051&gt;SUMIF(SeasonTotals!A$2:A$9,A12051,SeasonTotals!F$2:F$9)),AND(G12051&gt;0.885,F12051&gt;=50,D12051&lt;3)),1,0)</f>
        <v>1</v>
      </c>
      <c r="J12051" s="4">
        <f t="shared" si="754"/>
        <v>0</v>
      </c>
      <c r="K12051" s="5">
        <f t="shared" si="755"/>
        <v>0</v>
      </c>
    </row>
    <row r="12052" spans="1:11" x14ac:dyDescent="0.25">
      <c r="A12052" t="s">
        <v>129</v>
      </c>
      <c r="B12052" t="s">
        <v>106</v>
      </c>
      <c r="C12052">
        <v>1</v>
      </c>
      <c r="D12052">
        <v>1</v>
      </c>
      <c r="E12052">
        <v>31</v>
      </c>
      <c r="F12052">
        <v>64</v>
      </c>
      <c r="G12052" s="1">
        <f t="shared" si="752"/>
        <v>0.96875</v>
      </c>
      <c r="H12052" s="4">
        <f t="shared" si="753"/>
        <v>1</v>
      </c>
      <c r="I12052" s="5">
        <f>IF(OR(AND(F12052&gt;=50,G12052&gt;SUMIF(SeasonTotals!A$2:A$9,A12052,SeasonTotals!F$2:F$9)),AND(G12052&gt;0.885,F12052&gt;=50,D12052&lt;3)),1,0)</f>
        <v>1</v>
      </c>
      <c r="J12052" s="4">
        <f t="shared" si="754"/>
        <v>0</v>
      </c>
      <c r="K12052" s="5">
        <f t="shared" si="755"/>
        <v>0</v>
      </c>
    </row>
    <row r="12053" spans="1:11" x14ac:dyDescent="0.25">
      <c r="A12053" t="s">
        <v>129</v>
      </c>
      <c r="B12053" t="s">
        <v>106</v>
      </c>
      <c r="C12053">
        <v>1</v>
      </c>
      <c r="D12053">
        <v>3</v>
      </c>
      <c r="E12053">
        <v>22</v>
      </c>
      <c r="F12053">
        <v>58</v>
      </c>
      <c r="G12053" s="1">
        <f t="shared" si="752"/>
        <v>0.88</v>
      </c>
      <c r="H12053" s="4">
        <f t="shared" si="753"/>
        <v>0</v>
      </c>
      <c r="I12053" s="5">
        <f>IF(OR(AND(F12053&gt;=50,G12053&gt;SUMIF(SeasonTotals!A$2:A$9,A12053,SeasonTotals!F$2:F$9)),AND(G12053&gt;0.885,F12053&gt;=50,D12053&lt;3)),1,0)</f>
        <v>0</v>
      </c>
      <c r="J12053" s="4">
        <f t="shared" si="754"/>
        <v>0</v>
      </c>
      <c r="K12053" s="5">
        <f t="shared" si="755"/>
        <v>0</v>
      </c>
    </row>
    <row r="12054" spans="1:11" x14ac:dyDescent="0.25">
      <c r="A12054" t="s">
        <v>129</v>
      </c>
      <c r="B12054" t="s">
        <v>106</v>
      </c>
      <c r="C12054">
        <v>1</v>
      </c>
      <c r="D12054">
        <v>3</v>
      </c>
      <c r="E12054">
        <v>29</v>
      </c>
      <c r="F12054">
        <v>62</v>
      </c>
      <c r="G12054" s="1">
        <f t="shared" si="752"/>
        <v>0.90625</v>
      </c>
      <c r="H12054" s="4">
        <f t="shared" si="753"/>
        <v>0</v>
      </c>
      <c r="I12054" s="5">
        <f>IF(OR(AND(F12054&gt;=50,G12054&gt;SUMIF(SeasonTotals!A$2:A$9,A12054,SeasonTotals!F$2:F$9)),AND(G12054&gt;0.885,F12054&gt;=50,D12054&lt;3)),1,0)</f>
        <v>0</v>
      </c>
      <c r="J12054" s="4">
        <f t="shared" si="754"/>
        <v>0</v>
      </c>
      <c r="K12054" s="5">
        <f t="shared" si="755"/>
        <v>0</v>
      </c>
    </row>
    <row r="12055" spans="1:11" x14ac:dyDescent="0.25">
      <c r="A12055" t="s">
        <v>129</v>
      </c>
      <c r="B12055" t="s">
        <v>106</v>
      </c>
      <c r="C12055">
        <v>1</v>
      </c>
      <c r="D12055">
        <v>4</v>
      </c>
      <c r="E12055">
        <v>31</v>
      </c>
      <c r="F12055">
        <v>59</v>
      </c>
      <c r="G12055" s="1">
        <f t="shared" si="752"/>
        <v>0.88571428571428568</v>
      </c>
      <c r="H12055" s="4">
        <f t="shared" si="753"/>
        <v>0</v>
      </c>
      <c r="I12055" s="5">
        <f>IF(OR(AND(F12055&gt;=50,G12055&gt;SUMIF(SeasonTotals!A$2:A$9,A12055,SeasonTotals!F$2:F$9)),AND(G12055&gt;0.885,F12055&gt;=50,D12055&lt;3)),1,0)</f>
        <v>0</v>
      </c>
      <c r="J12055" s="4">
        <f t="shared" si="754"/>
        <v>0</v>
      </c>
      <c r="K12055" s="5">
        <f t="shared" si="755"/>
        <v>0</v>
      </c>
    </row>
    <row r="12056" spans="1:11" x14ac:dyDescent="0.25">
      <c r="A12056" t="s">
        <v>129</v>
      </c>
      <c r="B12056" t="s">
        <v>106</v>
      </c>
      <c r="C12056">
        <v>1</v>
      </c>
      <c r="D12056">
        <v>1</v>
      </c>
      <c r="E12056">
        <v>21</v>
      </c>
      <c r="F12056">
        <v>57</v>
      </c>
      <c r="G12056" s="1">
        <f t="shared" si="752"/>
        <v>0.95454545454545459</v>
      </c>
      <c r="H12056" s="4">
        <f t="shared" si="753"/>
        <v>1</v>
      </c>
      <c r="I12056" s="5">
        <f>IF(OR(AND(F12056&gt;=50,G12056&gt;SUMIF(SeasonTotals!A$2:A$9,A12056,SeasonTotals!F$2:F$9)),AND(G12056&gt;0.885,F12056&gt;=50,D12056&lt;3)),1,0)</f>
        <v>1</v>
      </c>
      <c r="J12056" s="4">
        <f t="shared" si="754"/>
        <v>0</v>
      </c>
      <c r="K12056" s="5">
        <f t="shared" si="755"/>
        <v>0</v>
      </c>
    </row>
    <row r="12057" spans="1:11" x14ac:dyDescent="0.25">
      <c r="A12057" t="s">
        <v>129</v>
      </c>
      <c r="B12057" t="s">
        <v>106</v>
      </c>
      <c r="C12057">
        <v>1</v>
      </c>
      <c r="D12057">
        <v>1</v>
      </c>
      <c r="E12057">
        <v>38</v>
      </c>
      <c r="F12057">
        <v>60</v>
      </c>
      <c r="G12057" s="1">
        <f t="shared" si="752"/>
        <v>0.97435897435897434</v>
      </c>
      <c r="H12057" s="4">
        <f t="shared" si="753"/>
        <v>1</v>
      </c>
      <c r="I12057" s="5">
        <f>IF(OR(AND(F12057&gt;=50,G12057&gt;SUMIF(SeasonTotals!A$2:A$9,A12057,SeasonTotals!F$2:F$9)),AND(G12057&gt;0.885,F12057&gt;=50,D12057&lt;3)),1,0)</f>
        <v>1</v>
      </c>
      <c r="J12057" s="4">
        <f t="shared" si="754"/>
        <v>0</v>
      </c>
      <c r="K12057" s="5">
        <f t="shared" si="755"/>
        <v>0</v>
      </c>
    </row>
    <row r="12058" spans="1:11" x14ac:dyDescent="0.25">
      <c r="A12058" t="s">
        <v>129</v>
      </c>
      <c r="B12058" t="s">
        <v>106</v>
      </c>
      <c r="C12058">
        <v>1</v>
      </c>
      <c r="D12058">
        <v>4</v>
      </c>
      <c r="E12058">
        <v>23</v>
      </c>
      <c r="F12058">
        <v>57</v>
      </c>
      <c r="G12058" s="1">
        <f t="shared" si="752"/>
        <v>0.85185185185185186</v>
      </c>
      <c r="H12058" s="4">
        <f t="shared" si="753"/>
        <v>0</v>
      </c>
      <c r="I12058" s="5">
        <f>IF(OR(AND(F12058&gt;=50,G12058&gt;SUMIF(SeasonTotals!A$2:A$9,A12058,SeasonTotals!F$2:F$9)),AND(G12058&gt;0.885,F12058&gt;=50,D12058&lt;3)),1,0)</f>
        <v>0</v>
      </c>
      <c r="J12058" s="4">
        <f t="shared" si="754"/>
        <v>0</v>
      </c>
      <c r="K12058" s="5">
        <f t="shared" si="755"/>
        <v>0</v>
      </c>
    </row>
    <row r="12059" spans="1:11" x14ac:dyDescent="0.25">
      <c r="A12059" t="s">
        <v>129</v>
      </c>
      <c r="B12059" t="s">
        <v>128</v>
      </c>
      <c r="C12059">
        <v>1</v>
      </c>
      <c r="D12059">
        <v>2</v>
      </c>
      <c r="E12059">
        <v>21</v>
      </c>
      <c r="F12059">
        <v>59</v>
      </c>
      <c r="G12059" s="1">
        <f t="shared" si="752"/>
        <v>0.91304347826086951</v>
      </c>
      <c r="H12059" s="4">
        <f t="shared" si="753"/>
        <v>1</v>
      </c>
      <c r="I12059" s="5">
        <f>IF(OR(AND(F12059&gt;=50,G12059&gt;SUMIF(SeasonTotals!A$2:A$9,A12059,SeasonTotals!F$2:F$9)),AND(G12059&gt;0.885,F12059&gt;=50,D12059&lt;3)),1,0)</f>
        <v>1</v>
      </c>
      <c r="J12059" s="4">
        <f t="shared" si="754"/>
        <v>0</v>
      </c>
      <c r="K12059" s="5">
        <f t="shared" si="755"/>
        <v>0</v>
      </c>
    </row>
    <row r="12060" spans="1:11" x14ac:dyDescent="0.25">
      <c r="A12060" t="s">
        <v>129</v>
      </c>
      <c r="B12060" t="s">
        <v>128</v>
      </c>
      <c r="C12060">
        <v>1</v>
      </c>
      <c r="D12060">
        <v>2</v>
      </c>
      <c r="E12060">
        <v>24</v>
      </c>
      <c r="F12060">
        <v>60</v>
      </c>
      <c r="G12060" s="1">
        <f t="shared" si="752"/>
        <v>0.92307692307692313</v>
      </c>
      <c r="H12060" s="4">
        <f t="shared" si="753"/>
        <v>1</v>
      </c>
      <c r="I12060" s="5">
        <f>IF(OR(AND(F12060&gt;=50,G12060&gt;SUMIF(SeasonTotals!A$2:A$9,A12060,SeasonTotals!F$2:F$9)),AND(G12060&gt;0.885,F12060&gt;=50,D12060&lt;3)),1,0)</f>
        <v>1</v>
      </c>
      <c r="J12060" s="4">
        <f t="shared" si="754"/>
        <v>0</v>
      </c>
      <c r="K12060" s="5">
        <f t="shared" si="755"/>
        <v>0</v>
      </c>
    </row>
    <row r="12061" spans="1:11" x14ac:dyDescent="0.25">
      <c r="A12061" t="s">
        <v>129</v>
      </c>
      <c r="B12061" t="s">
        <v>128</v>
      </c>
      <c r="C12061">
        <v>1</v>
      </c>
      <c r="D12061">
        <v>5</v>
      </c>
      <c r="E12061">
        <v>10</v>
      </c>
      <c r="F12061">
        <v>25</v>
      </c>
      <c r="G12061" s="1">
        <f t="shared" si="752"/>
        <v>0.66666666666666663</v>
      </c>
      <c r="H12061" s="4">
        <f t="shared" si="753"/>
        <v>0</v>
      </c>
      <c r="I12061" s="5">
        <f>IF(OR(AND(F12061&gt;=50,G12061&gt;SUMIF(SeasonTotals!A$2:A$9,A12061,SeasonTotals!F$2:F$9)),AND(G12061&gt;0.885,F12061&gt;=50,D12061&lt;3)),1,0)</f>
        <v>0</v>
      </c>
      <c r="J12061" s="4">
        <f t="shared" si="754"/>
        <v>1</v>
      </c>
      <c r="K12061" s="5">
        <f t="shared" si="755"/>
        <v>1</v>
      </c>
    </row>
    <row r="12062" spans="1:11" x14ac:dyDescent="0.25">
      <c r="A12062" t="s">
        <v>129</v>
      </c>
      <c r="B12062" t="s">
        <v>128</v>
      </c>
      <c r="C12062">
        <v>1</v>
      </c>
      <c r="D12062">
        <v>3</v>
      </c>
      <c r="E12062">
        <v>36</v>
      </c>
      <c r="F12062">
        <v>65</v>
      </c>
      <c r="G12062" s="1">
        <f t="shared" si="752"/>
        <v>0.92307692307692313</v>
      </c>
      <c r="H12062" s="4">
        <f t="shared" si="753"/>
        <v>1</v>
      </c>
      <c r="I12062" s="5">
        <f>IF(OR(AND(F12062&gt;=50,G12062&gt;SUMIF(SeasonTotals!A$2:A$9,A12062,SeasonTotals!F$2:F$9)),AND(G12062&gt;0.885,F12062&gt;=50,D12062&lt;3)),1,0)</f>
        <v>1</v>
      </c>
      <c r="J12062" s="4">
        <f t="shared" si="754"/>
        <v>0</v>
      </c>
      <c r="K12062" s="5">
        <f t="shared" si="755"/>
        <v>0</v>
      </c>
    </row>
    <row r="12063" spans="1:11" x14ac:dyDescent="0.25">
      <c r="A12063" t="s">
        <v>129</v>
      </c>
      <c r="B12063" t="s">
        <v>128</v>
      </c>
      <c r="C12063">
        <v>1</v>
      </c>
      <c r="D12063">
        <v>3</v>
      </c>
      <c r="E12063">
        <v>17</v>
      </c>
      <c r="F12063">
        <v>59</v>
      </c>
      <c r="G12063" s="1">
        <f t="shared" si="752"/>
        <v>0.85</v>
      </c>
      <c r="H12063" s="4">
        <f t="shared" si="753"/>
        <v>0</v>
      </c>
      <c r="I12063" s="5">
        <f>IF(OR(AND(F12063&gt;=50,G12063&gt;SUMIF(SeasonTotals!A$2:A$9,A12063,SeasonTotals!F$2:F$9)),AND(G12063&gt;0.885,F12063&gt;=50,D12063&lt;3)),1,0)</f>
        <v>0</v>
      </c>
      <c r="J12063" s="4">
        <f t="shared" si="754"/>
        <v>0</v>
      </c>
      <c r="K12063" s="5">
        <f t="shared" si="755"/>
        <v>0</v>
      </c>
    </row>
    <row r="12064" spans="1:11" x14ac:dyDescent="0.25">
      <c r="A12064" t="s">
        <v>129</v>
      </c>
      <c r="B12064" t="s">
        <v>128</v>
      </c>
      <c r="C12064">
        <v>1</v>
      </c>
      <c r="D12064">
        <v>5</v>
      </c>
      <c r="E12064">
        <v>34</v>
      </c>
      <c r="F12064">
        <v>58</v>
      </c>
      <c r="G12064" s="1">
        <f t="shared" si="752"/>
        <v>0.87179487179487181</v>
      </c>
      <c r="H12064" s="4">
        <f t="shared" si="753"/>
        <v>0</v>
      </c>
      <c r="I12064" s="5">
        <f>IF(OR(AND(F12064&gt;=50,G12064&gt;SUMIF(SeasonTotals!A$2:A$9,A12064,SeasonTotals!F$2:F$9)),AND(G12064&gt;0.885,F12064&gt;=50,D12064&lt;3)),1,0)</f>
        <v>0</v>
      </c>
      <c r="J12064" s="4">
        <f t="shared" si="754"/>
        <v>0</v>
      </c>
      <c r="K12064" s="5">
        <f t="shared" si="755"/>
        <v>0</v>
      </c>
    </row>
    <row r="12065" spans="1:11" x14ac:dyDescent="0.25">
      <c r="A12065" t="s">
        <v>129</v>
      </c>
      <c r="B12065" t="s">
        <v>128</v>
      </c>
      <c r="C12065">
        <v>1</v>
      </c>
      <c r="D12065">
        <v>1</v>
      </c>
      <c r="E12065">
        <v>23</v>
      </c>
      <c r="F12065">
        <v>60</v>
      </c>
      <c r="G12065" s="1">
        <f t="shared" si="752"/>
        <v>0.95833333333333337</v>
      </c>
      <c r="H12065" s="4">
        <f t="shared" si="753"/>
        <v>1</v>
      </c>
      <c r="I12065" s="5">
        <f>IF(OR(AND(F12065&gt;=50,G12065&gt;SUMIF(SeasonTotals!A$2:A$9,A12065,SeasonTotals!F$2:F$9)),AND(G12065&gt;0.885,F12065&gt;=50,D12065&lt;3)),1,0)</f>
        <v>1</v>
      </c>
      <c r="J12065" s="4">
        <f t="shared" si="754"/>
        <v>0</v>
      </c>
      <c r="K12065" s="5">
        <f t="shared" si="755"/>
        <v>0</v>
      </c>
    </row>
    <row r="12066" spans="1:11" x14ac:dyDescent="0.25">
      <c r="A12066" t="s">
        <v>129</v>
      </c>
      <c r="B12066" t="s">
        <v>128</v>
      </c>
      <c r="C12066">
        <v>1</v>
      </c>
      <c r="D12066">
        <v>2</v>
      </c>
      <c r="E12066">
        <v>30</v>
      </c>
      <c r="F12066">
        <v>58</v>
      </c>
      <c r="G12066" s="1">
        <f t="shared" si="752"/>
        <v>0.9375</v>
      </c>
      <c r="H12066" s="4">
        <f t="shared" si="753"/>
        <v>1</v>
      </c>
      <c r="I12066" s="5">
        <f>IF(OR(AND(F12066&gt;=50,G12066&gt;SUMIF(SeasonTotals!A$2:A$9,A12066,SeasonTotals!F$2:F$9)),AND(G12066&gt;0.885,F12066&gt;=50,D12066&lt;3)),1,0)</f>
        <v>1</v>
      </c>
      <c r="J12066" s="4">
        <f t="shared" si="754"/>
        <v>0</v>
      </c>
      <c r="K12066" s="5">
        <f t="shared" si="755"/>
        <v>0</v>
      </c>
    </row>
    <row r="12067" spans="1:11" x14ac:dyDescent="0.25">
      <c r="A12067" t="s">
        <v>129</v>
      </c>
      <c r="B12067" t="s">
        <v>128</v>
      </c>
      <c r="C12067">
        <v>1</v>
      </c>
      <c r="D12067">
        <v>3</v>
      </c>
      <c r="E12067">
        <v>28</v>
      </c>
      <c r="F12067">
        <v>60</v>
      </c>
      <c r="G12067" s="1">
        <f t="shared" si="752"/>
        <v>0.90322580645161288</v>
      </c>
      <c r="H12067" s="4">
        <f t="shared" si="753"/>
        <v>0</v>
      </c>
      <c r="I12067" s="5">
        <f>IF(OR(AND(F12067&gt;=50,G12067&gt;SUMIF(SeasonTotals!A$2:A$9,A12067,SeasonTotals!F$2:F$9)),AND(G12067&gt;0.885,F12067&gt;=50,D12067&lt;3)),1,0)</f>
        <v>0</v>
      </c>
      <c r="J12067" s="4">
        <f t="shared" si="754"/>
        <v>0</v>
      </c>
      <c r="K12067" s="5">
        <f t="shared" si="755"/>
        <v>0</v>
      </c>
    </row>
    <row r="12068" spans="1:11" x14ac:dyDescent="0.25">
      <c r="A12068" t="s">
        <v>129</v>
      </c>
      <c r="B12068" t="s">
        <v>128</v>
      </c>
      <c r="C12068">
        <v>1</v>
      </c>
      <c r="D12068">
        <v>1</v>
      </c>
      <c r="E12068">
        <v>30</v>
      </c>
      <c r="F12068">
        <v>60</v>
      </c>
      <c r="G12068" s="1">
        <f t="shared" si="752"/>
        <v>0.967741935483871</v>
      </c>
      <c r="H12068" s="4">
        <f t="shared" si="753"/>
        <v>1</v>
      </c>
      <c r="I12068" s="5">
        <f>IF(OR(AND(F12068&gt;=50,G12068&gt;SUMIF(SeasonTotals!A$2:A$9,A12068,SeasonTotals!F$2:F$9)),AND(G12068&gt;0.885,F12068&gt;=50,D12068&lt;3)),1,0)</f>
        <v>1</v>
      </c>
      <c r="J12068" s="4">
        <f t="shared" si="754"/>
        <v>0</v>
      </c>
      <c r="K12068" s="5">
        <f t="shared" si="755"/>
        <v>0</v>
      </c>
    </row>
    <row r="12069" spans="1:11" x14ac:dyDescent="0.25">
      <c r="A12069" t="s">
        <v>129</v>
      </c>
      <c r="B12069" t="s">
        <v>128</v>
      </c>
      <c r="C12069">
        <v>1</v>
      </c>
      <c r="D12069">
        <v>2</v>
      </c>
      <c r="E12069">
        <v>24</v>
      </c>
      <c r="F12069">
        <v>60</v>
      </c>
      <c r="G12069" s="1">
        <f t="shared" si="752"/>
        <v>0.92307692307692313</v>
      </c>
      <c r="H12069" s="4">
        <f t="shared" si="753"/>
        <v>1</v>
      </c>
      <c r="I12069" s="5">
        <f>IF(OR(AND(F12069&gt;=50,G12069&gt;SUMIF(SeasonTotals!A$2:A$9,A12069,SeasonTotals!F$2:F$9)),AND(G12069&gt;0.885,F12069&gt;=50,D12069&lt;3)),1,0)</f>
        <v>1</v>
      </c>
      <c r="J12069" s="4">
        <f t="shared" si="754"/>
        <v>0</v>
      </c>
      <c r="K12069" s="5">
        <f t="shared" si="755"/>
        <v>0</v>
      </c>
    </row>
    <row r="12070" spans="1:11" x14ac:dyDescent="0.25">
      <c r="A12070" t="s">
        <v>129</v>
      </c>
      <c r="B12070" t="s">
        <v>128</v>
      </c>
      <c r="C12070">
        <v>1</v>
      </c>
      <c r="D12070">
        <v>3</v>
      </c>
      <c r="E12070">
        <v>30</v>
      </c>
      <c r="F12070">
        <v>58</v>
      </c>
      <c r="G12070" s="1">
        <f t="shared" si="752"/>
        <v>0.90909090909090906</v>
      </c>
      <c r="H12070" s="4">
        <f t="shared" si="753"/>
        <v>0</v>
      </c>
      <c r="I12070" s="5">
        <f>IF(OR(AND(F12070&gt;=50,G12070&gt;SUMIF(SeasonTotals!A$2:A$9,A12070,SeasonTotals!F$2:F$9)),AND(G12070&gt;0.885,F12070&gt;=50,D12070&lt;3)),1,0)</f>
        <v>0</v>
      </c>
      <c r="J12070" s="4">
        <f t="shared" si="754"/>
        <v>0</v>
      </c>
      <c r="K12070" s="5">
        <f t="shared" si="755"/>
        <v>0</v>
      </c>
    </row>
    <row r="12071" spans="1:11" x14ac:dyDescent="0.25">
      <c r="A12071" t="s">
        <v>129</v>
      </c>
      <c r="B12071" t="s">
        <v>128</v>
      </c>
      <c r="C12071">
        <v>1</v>
      </c>
      <c r="D12071">
        <v>1</v>
      </c>
      <c r="E12071">
        <v>35</v>
      </c>
      <c r="F12071">
        <v>60</v>
      </c>
      <c r="G12071" s="1">
        <f t="shared" si="752"/>
        <v>0.97222222222222221</v>
      </c>
      <c r="H12071" s="4">
        <f t="shared" si="753"/>
        <v>1</v>
      </c>
      <c r="I12071" s="5">
        <f>IF(OR(AND(F12071&gt;=50,G12071&gt;SUMIF(SeasonTotals!A$2:A$9,A12071,SeasonTotals!F$2:F$9)),AND(G12071&gt;0.885,F12071&gt;=50,D12071&lt;3)),1,0)</f>
        <v>1</v>
      </c>
      <c r="J12071" s="4">
        <f t="shared" si="754"/>
        <v>0</v>
      </c>
      <c r="K12071" s="5">
        <f t="shared" si="755"/>
        <v>0</v>
      </c>
    </row>
    <row r="12072" spans="1:11" x14ac:dyDescent="0.25">
      <c r="A12072" t="s">
        <v>129</v>
      </c>
      <c r="B12072" t="s">
        <v>128</v>
      </c>
      <c r="C12072">
        <v>1</v>
      </c>
      <c r="D12072">
        <v>2</v>
      </c>
      <c r="E12072">
        <v>33</v>
      </c>
      <c r="F12072">
        <v>60</v>
      </c>
      <c r="G12072" s="1">
        <f t="shared" si="752"/>
        <v>0.94285714285714284</v>
      </c>
      <c r="H12072" s="4">
        <f t="shared" si="753"/>
        <v>1</v>
      </c>
      <c r="I12072" s="5">
        <f>IF(OR(AND(F12072&gt;=50,G12072&gt;SUMIF(SeasonTotals!A$2:A$9,A12072,SeasonTotals!F$2:F$9)),AND(G12072&gt;0.885,F12072&gt;=50,D12072&lt;3)),1,0)</f>
        <v>1</v>
      </c>
      <c r="J12072" s="4">
        <f t="shared" si="754"/>
        <v>0</v>
      </c>
      <c r="K12072" s="5">
        <f t="shared" si="755"/>
        <v>0</v>
      </c>
    </row>
    <row r="12073" spans="1:11" x14ac:dyDescent="0.25">
      <c r="A12073" t="s">
        <v>129</v>
      </c>
      <c r="B12073" t="s">
        <v>128</v>
      </c>
      <c r="C12073">
        <v>1</v>
      </c>
      <c r="D12073">
        <v>3</v>
      </c>
      <c r="E12073">
        <v>23</v>
      </c>
      <c r="F12073">
        <v>57</v>
      </c>
      <c r="G12073" s="1">
        <f t="shared" si="752"/>
        <v>0.88461538461538458</v>
      </c>
      <c r="H12073" s="4">
        <f t="shared" si="753"/>
        <v>0</v>
      </c>
      <c r="I12073" s="5">
        <f>IF(OR(AND(F12073&gt;=50,G12073&gt;SUMIF(SeasonTotals!A$2:A$9,A12073,SeasonTotals!F$2:F$9)),AND(G12073&gt;0.885,F12073&gt;=50,D12073&lt;3)),1,0)</f>
        <v>0</v>
      </c>
      <c r="J12073" s="4">
        <f t="shared" si="754"/>
        <v>0</v>
      </c>
      <c r="K12073" s="5">
        <f t="shared" si="755"/>
        <v>0</v>
      </c>
    </row>
    <row r="12074" spans="1:11" x14ac:dyDescent="0.25">
      <c r="A12074" t="s">
        <v>129</v>
      </c>
      <c r="B12074" t="s">
        <v>128</v>
      </c>
      <c r="C12074">
        <v>1</v>
      </c>
      <c r="D12074">
        <v>2</v>
      </c>
      <c r="E12074">
        <v>23</v>
      </c>
      <c r="F12074">
        <v>65</v>
      </c>
      <c r="G12074" s="1">
        <f t="shared" si="752"/>
        <v>0.92</v>
      </c>
      <c r="H12074" s="4">
        <f t="shared" si="753"/>
        <v>1</v>
      </c>
      <c r="I12074" s="5">
        <f>IF(OR(AND(F12074&gt;=50,G12074&gt;SUMIF(SeasonTotals!A$2:A$9,A12074,SeasonTotals!F$2:F$9)),AND(G12074&gt;0.885,F12074&gt;=50,D12074&lt;3)),1,0)</f>
        <v>1</v>
      </c>
      <c r="J12074" s="4">
        <f t="shared" si="754"/>
        <v>0</v>
      </c>
      <c r="K12074" s="5">
        <f t="shared" si="755"/>
        <v>0</v>
      </c>
    </row>
    <row r="12075" spans="1:11" x14ac:dyDescent="0.25">
      <c r="A12075" t="s">
        <v>129</v>
      </c>
      <c r="B12075" t="s">
        <v>128</v>
      </c>
      <c r="C12075">
        <v>1</v>
      </c>
      <c r="D12075">
        <v>6</v>
      </c>
      <c r="E12075">
        <v>17</v>
      </c>
      <c r="F12075">
        <v>28</v>
      </c>
      <c r="G12075" s="1">
        <f t="shared" si="752"/>
        <v>0.73913043478260865</v>
      </c>
      <c r="H12075" s="4">
        <f t="shared" si="753"/>
        <v>0</v>
      </c>
      <c r="I12075" s="5">
        <f>IF(OR(AND(F12075&gt;=50,G12075&gt;SUMIF(SeasonTotals!A$2:A$9,A12075,SeasonTotals!F$2:F$9)),AND(G12075&gt;0.885,F12075&gt;=50,D12075&lt;3)),1,0)</f>
        <v>0</v>
      </c>
      <c r="J12075" s="4">
        <f t="shared" si="754"/>
        <v>1</v>
      </c>
      <c r="K12075" s="5">
        <f t="shared" si="755"/>
        <v>1</v>
      </c>
    </row>
    <row r="12076" spans="1:11" x14ac:dyDescent="0.25">
      <c r="A12076" t="s">
        <v>129</v>
      </c>
      <c r="B12076" t="s">
        <v>128</v>
      </c>
      <c r="C12076">
        <v>1</v>
      </c>
      <c r="D12076">
        <v>3</v>
      </c>
      <c r="E12076">
        <v>24</v>
      </c>
      <c r="F12076">
        <v>60</v>
      </c>
      <c r="G12076" s="1">
        <f t="shared" si="752"/>
        <v>0.88888888888888884</v>
      </c>
      <c r="H12076" s="4">
        <f t="shared" si="753"/>
        <v>0</v>
      </c>
      <c r="I12076" s="5">
        <f>IF(OR(AND(F12076&gt;=50,G12076&gt;SUMIF(SeasonTotals!A$2:A$9,A12076,SeasonTotals!F$2:F$9)),AND(G12076&gt;0.885,F12076&gt;=50,D12076&lt;3)),1,0)</f>
        <v>0</v>
      </c>
      <c r="J12076" s="4">
        <f t="shared" si="754"/>
        <v>0</v>
      </c>
      <c r="K12076" s="5">
        <f t="shared" si="755"/>
        <v>0</v>
      </c>
    </row>
    <row r="12077" spans="1:11" x14ac:dyDescent="0.25">
      <c r="A12077" t="s">
        <v>129</v>
      </c>
      <c r="B12077" t="s">
        <v>128</v>
      </c>
      <c r="C12077">
        <v>1</v>
      </c>
      <c r="D12077">
        <v>5</v>
      </c>
      <c r="E12077">
        <v>21</v>
      </c>
      <c r="F12077">
        <v>60</v>
      </c>
      <c r="G12077" s="1">
        <f t="shared" si="752"/>
        <v>0.80769230769230771</v>
      </c>
      <c r="H12077" s="4">
        <f t="shared" si="753"/>
        <v>0</v>
      </c>
      <c r="I12077" s="5">
        <f>IF(OR(AND(F12077&gt;=50,G12077&gt;SUMIF(SeasonTotals!A$2:A$9,A12077,SeasonTotals!F$2:F$9)),AND(G12077&gt;0.885,F12077&gt;=50,D12077&lt;3)),1,0)</f>
        <v>0</v>
      </c>
      <c r="J12077" s="4">
        <f t="shared" si="754"/>
        <v>1</v>
      </c>
      <c r="K12077" s="5">
        <f t="shared" si="755"/>
        <v>0</v>
      </c>
    </row>
    <row r="12078" spans="1:11" x14ac:dyDescent="0.25">
      <c r="A12078" t="s">
        <v>129</v>
      </c>
      <c r="B12078" t="s">
        <v>128</v>
      </c>
      <c r="C12078">
        <v>1</v>
      </c>
      <c r="D12078">
        <v>4</v>
      </c>
      <c r="E12078">
        <v>21</v>
      </c>
      <c r="F12078">
        <v>57</v>
      </c>
      <c r="G12078" s="1">
        <f t="shared" si="752"/>
        <v>0.84</v>
      </c>
      <c r="H12078" s="4">
        <f t="shared" si="753"/>
        <v>0</v>
      </c>
      <c r="I12078" s="5">
        <f>IF(OR(AND(F12078&gt;=50,G12078&gt;SUMIF(SeasonTotals!A$2:A$9,A12078,SeasonTotals!F$2:F$9)),AND(G12078&gt;0.885,F12078&gt;=50,D12078&lt;3)),1,0)</f>
        <v>0</v>
      </c>
      <c r="J12078" s="4">
        <f t="shared" si="754"/>
        <v>1</v>
      </c>
      <c r="K12078" s="5">
        <f t="shared" si="755"/>
        <v>0</v>
      </c>
    </row>
    <row r="12079" spans="1:11" x14ac:dyDescent="0.25">
      <c r="A12079" t="s">
        <v>129</v>
      </c>
      <c r="B12079" t="s">
        <v>128</v>
      </c>
      <c r="C12079">
        <v>1</v>
      </c>
      <c r="D12079">
        <v>4</v>
      </c>
      <c r="E12079">
        <v>27</v>
      </c>
      <c r="F12079">
        <v>60</v>
      </c>
      <c r="G12079" s="1">
        <f t="shared" si="752"/>
        <v>0.87096774193548387</v>
      </c>
      <c r="H12079" s="4">
        <f t="shared" si="753"/>
        <v>0</v>
      </c>
      <c r="I12079" s="5">
        <f>IF(OR(AND(F12079&gt;=50,G12079&gt;SUMIF(SeasonTotals!A$2:A$9,A12079,SeasonTotals!F$2:F$9)),AND(G12079&gt;0.885,F12079&gt;=50,D12079&lt;3)),1,0)</f>
        <v>0</v>
      </c>
      <c r="J12079" s="4">
        <f t="shared" si="754"/>
        <v>0</v>
      </c>
      <c r="K12079" s="5">
        <f t="shared" si="755"/>
        <v>0</v>
      </c>
    </row>
    <row r="12080" spans="1:11" x14ac:dyDescent="0.25">
      <c r="A12080" t="s">
        <v>129</v>
      </c>
      <c r="B12080" t="s">
        <v>128</v>
      </c>
      <c r="C12080">
        <v>1</v>
      </c>
      <c r="D12080">
        <v>1</v>
      </c>
      <c r="E12080">
        <v>16</v>
      </c>
      <c r="F12080">
        <v>59</v>
      </c>
      <c r="G12080" s="1">
        <f t="shared" si="752"/>
        <v>0.94117647058823528</v>
      </c>
      <c r="H12080" s="4">
        <f t="shared" si="753"/>
        <v>1</v>
      </c>
      <c r="I12080" s="5">
        <f>IF(OR(AND(F12080&gt;=50,G12080&gt;SUMIF(SeasonTotals!A$2:A$9,A12080,SeasonTotals!F$2:F$9)),AND(G12080&gt;0.885,F12080&gt;=50,D12080&lt;3)),1,0)</f>
        <v>1</v>
      </c>
      <c r="J12080" s="4">
        <f t="shared" si="754"/>
        <v>0</v>
      </c>
      <c r="K12080" s="5">
        <f t="shared" si="755"/>
        <v>0</v>
      </c>
    </row>
    <row r="12081" spans="1:11" x14ac:dyDescent="0.25">
      <c r="A12081" t="s">
        <v>129</v>
      </c>
      <c r="B12081" t="s">
        <v>128</v>
      </c>
      <c r="C12081">
        <v>1</v>
      </c>
      <c r="D12081">
        <v>3</v>
      </c>
      <c r="E12081">
        <v>26</v>
      </c>
      <c r="F12081">
        <v>65</v>
      </c>
      <c r="G12081" s="1">
        <f t="shared" si="752"/>
        <v>0.89655172413793105</v>
      </c>
      <c r="H12081" s="4">
        <f t="shared" si="753"/>
        <v>0</v>
      </c>
      <c r="I12081" s="5">
        <f>IF(OR(AND(F12081&gt;=50,G12081&gt;SUMIF(SeasonTotals!A$2:A$9,A12081,SeasonTotals!F$2:F$9)),AND(G12081&gt;0.885,F12081&gt;=50,D12081&lt;3)),1,0)</f>
        <v>0</v>
      </c>
      <c r="J12081" s="4">
        <f t="shared" si="754"/>
        <v>0</v>
      </c>
      <c r="K12081" s="5">
        <f t="shared" si="755"/>
        <v>0</v>
      </c>
    </row>
    <row r="12082" spans="1:11" x14ac:dyDescent="0.25">
      <c r="A12082" t="s">
        <v>129</v>
      </c>
      <c r="B12082" t="s">
        <v>128</v>
      </c>
      <c r="C12082">
        <v>1</v>
      </c>
      <c r="D12082">
        <v>4</v>
      </c>
      <c r="E12082">
        <v>43</v>
      </c>
      <c r="F12082">
        <v>60</v>
      </c>
      <c r="G12082" s="1">
        <f t="shared" si="752"/>
        <v>0.91489361702127658</v>
      </c>
      <c r="H12082" s="4">
        <f t="shared" si="753"/>
        <v>1</v>
      </c>
      <c r="I12082" s="5">
        <f>IF(OR(AND(F12082&gt;=50,G12082&gt;SUMIF(SeasonTotals!A$2:A$9,A12082,SeasonTotals!F$2:F$9)),AND(G12082&gt;0.885,F12082&gt;=50,D12082&lt;3)),1,0)</f>
        <v>1</v>
      </c>
      <c r="J12082" s="4">
        <f t="shared" si="754"/>
        <v>0</v>
      </c>
      <c r="K12082" s="5">
        <f t="shared" si="755"/>
        <v>0</v>
      </c>
    </row>
    <row r="12083" spans="1:11" x14ac:dyDescent="0.25">
      <c r="A12083" t="s">
        <v>129</v>
      </c>
      <c r="B12083" t="s">
        <v>128</v>
      </c>
      <c r="C12083">
        <v>1</v>
      </c>
      <c r="D12083">
        <v>4</v>
      </c>
      <c r="E12083">
        <v>19</v>
      </c>
      <c r="F12083">
        <v>60</v>
      </c>
      <c r="G12083" s="1">
        <f t="shared" si="752"/>
        <v>0.82608695652173914</v>
      </c>
      <c r="H12083" s="4">
        <f t="shared" si="753"/>
        <v>0</v>
      </c>
      <c r="I12083" s="5">
        <f>IF(OR(AND(F12083&gt;=50,G12083&gt;SUMIF(SeasonTotals!A$2:A$9,A12083,SeasonTotals!F$2:F$9)),AND(G12083&gt;0.885,F12083&gt;=50,D12083&lt;3)),1,0)</f>
        <v>0</v>
      </c>
      <c r="J12083" s="4">
        <f t="shared" si="754"/>
        <v>1</v>
      </c>
      <c r="K12083" s="5">
        <f t="shared" si="755"/>
        <v>0</v>
      </c>
    </row>
    <row r="12084" spans="1:11" x14ac:dyDescent="0.25">
      <c r="A12084" t="s">
        <v>129</v>
      </c>
      <c r="B12084" t="s">
        <v>107</v>
      </c>
      <c r="C12084">
        <v>1</v>
      </c>
      <c r="D12084">
        <v>3</v>
      </c>
      <c r="E12084">
        <v>28</v>
      </c>
      <c r="F12084">
        <v>58</v>
      </c>
      <c r="G12084" s="1">
        <f t="shared" si="752"/>
        <v>0.90322580645161288</v>
      </c>
      <c r="H12084" s="4">
        <f t="shared" si="753"/>
        <v>0</v>
      </c>
      <c r="I12084" s="5">
        <f>IF(OR(AND(F12084&gt;=50,G12084&gt;SUMIF(SeasonTotals!A$2:A$9,A12084,SeasonTotals!F$2:F$9)),AND(G12084&gt;0.885,F12084&gt;=50,D12084&lt;3)),1,0)</f>
        <v>0</v>
      </c>
      <c r="J12084" s="4">
        <f t="shared" si="754"/>
        <v>0</v>
      </c>
      <c r="K12084" s="5">
        <f t="shared" si="755"/>
        <v>0</v>
      </c>
    </row>
    <row r="12085" spans="1:11" x14ac:dyDescent="0.25">
      <c r="A12085" t="s">
        <v>129</v>
      </c>
      <c r="B12085" t="s">
        <v>107</v>
      </c>
      <c r="C12085">
        <v>1</v>
      </c>
      <c r="D12085">
        <v>4</v>
      </c>
      <c r="E12085">
        <v>19</v>
      </c>
      <c r="F12085">
        <v>40</v>
      </c>
      <c r="G12085" s="1">
        <f t="shared" si="752"/>
        <v>0.82608695652173914</v>
      </c>
      <c r="H12085" s="4">
        <f t="shared" si="753"/>
        <v>0</v>
      </c>
      <c r="I12085" s="5">
        <f>IF(OR(AND(F12085&gt;=50,G12085&gt;SUMIF(SeasonTotals!A$2:A$9,A12085,SeasonTotals!F$2:F$9)),AND(G12085&gt;0.885,F12085&gt;=50,D12085&lt;3)),1,0)</f>
        <v>0</v>
      </c>
      <c r="J12085" s="4">
        <f t="shared" si="754"/>
        <v>1</v>
      </c>
      <c r="K12085" s="5">
        <f t="shared" si="755"/>
        <v>1</v>
      </c>
    </row>
    <row r="12086" spans="1:11" x14ac:dyDescent="0.25">
      <c r="A12086" t="s">
        <v>129</v>
      </c>
      <c r="B12086" t="s">
        <v>107</v>
      </c>
      <c r="C12086">
        <v>1</v>
      </c>
      <c r="D12086">
        <v>3</v>
      </c>
      <c r="E12086">
        <v>22</v>
      </c>
      <c r="F12086">
        <v>58</v>
      </c>
      <c r="G12086" s="1">
        <f t="shared" si="752"/>
        <v>0.88</v>
      </c>
      <c r="H12086" s="4">
        <f t="shared" si="753"/>
        <v>0</v>
      </c>
      <c r="I12086" s="5">
        <f>IF(OR(AND(F12086&gt;=50,G12086&gt;SUMIF(SeasonTotals!A$2:A$9,A12086,SeasonTotals!F$2:F$9)),AND(G12086&gt;0.885,F12086&gt;=50,D12086&lt;3)),1,0)</f>
        <v>0</v>
      </c>
      <c r="J12086" s="4">
        <f t="shared" si="754"/>
        <v>0</v>
      </c>
      <c r="K12086" s="5">
        <f t="shared" si="755"/>
        <v>0</v>
      </c>
    </row>
    <row r="12087" spans="1:11" x14ac:dyDescent="0.25">
      <c r="A12087" t="s">
        <v>129</v>
      </c>
      <c r="B12087" t="s">
        <v>107</v>
      </c>
      <c r="C12087">
        <v>1</v>
      </c>
      <c r="D12087">
        <v>2</v>
      </c>
      <c r="E12087">
        <v>30</v>
      </c>
      <c r="F12087">
        <v>65</v>
      </c>
      <c r="G12087" s="1">
        <f t="shared" si="752"/>
        <v>0.9375</v>
      </c>
      <c r="H12087" s="4">
        <f t="shared" si="753"/>
        <v>1</v>
      </c>
      <c r="I12087" s="5">
        <f>IF(OR(AND(F12087&gt;=50,G12087&gt;SUMIF(SeasonTotals!A$2:A$9,A12087,SeasonTotals!F$2:F$9)),AND(G12087&gt;0.885,F12087&gt;=50,D12087&lt;3)),1,0)</f>
        <v>1</v>
      </c>
      <c r="J12087" s="4">
        <f t="shared" si="754"/>
        <v>0</v>
      </c>
      <c r="K12087" s="5">
        <f t="shared" si="755"/>
        <v>0</v>
      </c>
    </row>
    <row r="12088" spans="1:11" x14ac:dyDescent="0.25">
      <c r="A12088" t="s">
        <v>129</v>
      </c>
      <c r="B12088" t="s">
        <v>107</v>
      </c>
      <c r="C12088">
        <v>1</v>
      </c>
      <c r="D12088">
        <v>4</v>
      </c>
      <c r="E12088">
        <v>29</v>
      </c>
      <c r="F12088">
        <v>60</v>
      </c>
      <c r="G12088" s="1">
        <f t="shared" si="752"/>
        <v>0.87878787878787878</v>
      </c>
      <c r="H12088" s="4">
        <f t="shared" si="753"/>
        <v>0</v>
      </c>
      <c r="I12088" s="5">
        <f>IF(OR(AND(F12088&gt;=50,G12088&gt;SUMIF(SeasonTotals!A$2:A$9,A12088,SeasonTotals!F$2:F$9)),AND(G12088&gt;0.885,F12088&gt;=50,D12088&lt;3)),1,0)</f>
        <v>0</v>
      </c>
      <c r="J12088" s="4">
        <f t="shared" si="754"/>
        <v>0</v>
      </c>
      <c r="K12088" s="5">
        <f t="shared" si="755"/>
        <v>0</v>
      </c>
    </row>
    <row r="12089" spans="1:11" x14ac:dyDescent="0.25">
      <c r="A12089" t="s">
        <v>129</v>
      </c>
      <c r="B12089" t="s">
        <v>107</v>
      </c>
      <c r="C12089">
        <v>1</v>
      </c>
      <c r="D12089">
        <v>3</v>
      </c>
      <c r="E12089">
        <v>15</v>
      </c>
      <c r="F12089">
        <v>58</v>
      </c>
      <c r="G12089" s="1">
        <f t="shared" si="752"/>
        <v>0.83333333333333337</v>
      </c>
      <c r="H12089" s="4">
        <f t="shared" si="753"/>
        <v>0</v>
      </c>
      <c r="I12089" s="5">
        <f>IF(OR(AND(F12089&gt;=50,G12089&gt;SUMIF(SeasonTotals!A$2:A$9,A12089,SeasonTotals!F$2:F$9)),AND(G12089&gt;0.885,F12089&gt;=50,D12089&lt;3)),1,0)</f>
        <v>0</v>
      </c>
      <c r="J12089" s="4">
        <f t="shared" si="754"/>
        <v>1</v>
      </c>
      <c r="K12089" s="5">
        <f t="shared" si="755"/>
        <v>0</v>
      </c>
    </row>
    <row r="12090" spans="1:11" x14ac:dyDescent="0.25">
      <c r="A12090" t="s">
        <v>129</v>
      </c>
      <c r="B12090" t="s">
        <v>107</v>
      </c>
      <c r="C12090">
        <v>1</v>
      </c>
      <c r="D12090">
        <v>4</v>
      </c>
      <c r="E12090">
        <v>28</v>
      </c>
      <c r="F12090">
        <v>58</v>
      </c>
      <c r="G12090" s="1">
        <f t="shared" si="752"/>
        <v>0.875</v>
      </c>
      <c r="H12090" s="4">
        <f t="shared" si="753"/>
        <v>0</v>
      </c>
      <c r="I12090" s="5">
        <f>IF(OR(AND(F12090&gt;=50,G12090&gt;SUMIF(SeasonTotals!A$2:A$9,A12090,SeasonTotals!F$2:F$9)),AND(G12090&gt;0.885,F12090&gt;=50,D12090&lt;3)),1,0)</f>
        <v>0</v>
      </c>
      <c r="J12090" s="4">
        <f t="shared" si="754"/>
        <v>0</v>
      </c>
      <c r="K12090" s="5">
        <f t="shared" si="755"/>
        <v>0</v>
      </c>
    </row>
    <row r="12091" spans="1:11" x14ac:dyDescent="0.25">
      <c r="A12091" t="s">
        <v>129</v>
      </c>
      <c r="B12091" t="s">
        <v>107</v>
      </c>
      <c r="C12091">
        <v>1</v>
      </c>
      <c r="D12091">
        <v>4</v>
      </c>
      <c r="E12091">
        <v>23</v>
      </c>
      <c r="F12091">
        <v>60</v>
      </c>
      <c r="G12091" s="1">
        <f t="shared" si="752"/>
        <v>0.85185185185185186</v>
      </c>
      <c r="H12091" s="4">
        <f t="shared" si="753"/>
        <v>0</v>
      </c>
      <c r="I12091" s="5">
        <f>IF(OR(AND(F12091&gt;=50,G12091&gt;SUMIF(SeasonTotals!A$2:A$9,A12091,SeasonTotals!F$2:F$9)),AND(G12091&gt;0.885,F12091&gt;=50,D12091&lt;3)),1,0)</f>
        <v>0</v>
      </c>
      <c r="J12091" s="4">
        <f t="shared" si="754"/>
        <v>0</v>
      </c>
      <c r="K12091" s="5">
        <f t="shared" si="755"/>
        <v>0</v>
      </c>
    </row>
    <row r="12092" spans="1:11" x14ac:dyDescent="0.25">
      <c r="A12092" t="s">
        <v>129</v>
      </c>
      <c r="B12092" t="s">
        <v>107</v>
      </c>
      <c r="C12092">
        <v>1</v>
      </c>
      <c r="D12092">
        <v>1</v>
      </c>
      <c r="E12092">
        <v>30</v>
      </c>
      <c r="F12092">
        <v>57</v>
      </c>
      <c r="G12092" s="1">
        <f t="shared" si="752"/>
        <v>0.967741935483871</v>
      </c>
      <c r="H12092" s="4">
        <f t="shared" si="753"/>
        <v>1</v>
      </c>
      <c r="I12092" s="5">
        <f>IF(OR(AND(F12092&gt;=50,G12092&gt;SUMIF(SeasonTotals!A$2:A$9,A12092,SeasonTotals!F$2:F$9)),AND(G12092&gt;0.885,F12092&gt;=50,D12092&lt;3)),1,0)</f>
        <v>1</v>
      </c>
      <c r="J12092" s="4">
        <f t="shared" si="754"/>
        <v>0</v>
      </c>
      <c r="K12092" s="5">
        <f t="shared" si="755"/>
        <v>0</v>
      </c>
    </row>
    <row r="12093" spans="1:11" x14ac:dyDescent="0.25">
      <c r="A12093" t="s">
        <v>129</v>
      </c>
      <c r="B12093" t="s">
        <v>107</v>
      </c>
      <c r="C12093">
        <v>1</v>
      </c>
      <c r="D12093">
        <v>4</v>
      </c>
      <c r="E12093">
        <v>22</v>
      </c>
      <c r="F12093">
        <v>58</v>
      </c>
      <c r="G12093" s="1">
        <f t="shared" si="752"/>
        <v>0.84615384615384615</v>
      </c>
      <c r="H12093" s="4">
        <f t="shared" si="753"/>
        <v>0</v>
      </c>
      <c r="I12093" s="5">
        <f>IF(OR(AND(F12093&gt;=50,G12093&gt;SUMIF(SeasonTotals!A$2:A$9,A12093,SeasonTotals!F$2:F$9)),AND(G12093&gt;0.885,F12093&gt;=50,D12093&lt;3)),1,0)</f>
        <v>0</v>
      </c>
      <c r="J12093" s="4">
        <f t="shared" si="754"/>
        <v>1</v>
      </c>
      <c r="K12093" s="5">
        <f t="shared" si="755"/>
        <v>0</v>
      </c>
    </row>
    <row r="12094" spans="1:11" x14ac:dyDescent="0.25">
      <c r="A12094" t="s">
        <v>129</v>
      </c>
      <c r="B12094" t="s">
        <v>107</v>
      </c>
      <c r="C12094">
        <v>1</v>
      </c>
      <c r="D12094">
        <v>1</v>
      </c>
      <c r="E12094">
        <v>19</v>
      </c>
      <c r="F12094">
        <v>60</v>
      </c>
      <c r="G12094" s="1">
        <f t="shared" si="752"/>
        <v>0.95</v>
      </c>
      <c r="H12094" s="4">
        <f t="shared" si="753"/>
        <v>1</v>
      </c>
      <c r="I12094" s="5">
        <f>IF(OR(AND(F12094&gt;=50,G12094&gt;SUMIF(SeasonTotals!A$2:A$9,A12094,SeasonTotals!F$2:F$9)),AND(G12094&gt;0.885,F12094&gt;=50,D12094&lt;3)),1,0)</f>
        <v>1</v>
      </c>
      <c r="J12094" s="4">
        <f t="shared" si="754"/>
        <v>0</v>
      </c>
      <c r="K12094" s="5">
        <f t="shared" si="755"/>
        <v>0</v>
      </c>
    </row>
    <row r="12095" spans="1:11" x14ac:dyDescent="0.25">
      <c r="A12095" t="s">
        <v>129</v>
      </c>
      <c r="B12095" t="s">
        <v>107</v>
      </c>
      <c r="C12095">
        <v>1</v>
      </c>
      <c r="D12095">
        <v>4</v>
      </c>
      <c r="E12095">
        <v>7</v>
      </c>
      <c r="F12095">
        <v>25</v>
      </c>
      <c r="G12095" s="1">
        <f t="shared" si="752"/>
        <v>0.63636363636363635</v>
      </c>
      <c r="H12095" s="4">
        <f t="shared" si="753"/>
        <v>0</v>
      </c>
      <c r="I12095" s="5">
        <f>IF(OR(AND(F12095&gt;=50,G12095&gt;SUMIF(SeasonTotals!A$2:A$9,A12095,SeasonTotals!F$2:F$9)),AND(G12095&gt;0.885,F12095&gt;=50,D12095&lt;3)),1,0)</f>
        <v>0</v>
      </c>
      <c r="J12095" s="4">
        <f t="shared" si="754"/>
        <v>1</v>
      </c>
      <c r="K12095" s="5">
        <f t="shared" si="755"/>
        <v>1</v>
      </c>
    </row>
    <row r="12096" spans="1:11" x14ac:dyDescent="0.25">
      <c r="A12096" t="s">
        <v>129</v>
      </c>
      <c r="B12096" t="s">
        <v>107</v>
      </c>
      <c r="C12096">
        <v>1</v>
      </c>
      <c r="D12096">
        <v>7</v>
      </c>
      <c r="E12096">
        <v>21</v>
      </c>
      <c r="F12096">
        <v>53</v>
      </c>
      <c r="G12096" s="1">
        <f t="shared" si="752"/>
        <v>0.75</v>
      </c>
      <c r="H12096" s="4">
        <f t="shared" si="753"/>
        <v>0</v>
      </c>
      <c r="I12096" s="5">
        <f>IF(OR(AND(F12096&gt;=50,G12096&gt;SUMIF(SeasonTotals!A$2:A$9,A12096,SeasonTotals!F$2:F$9)),AND(G12096&gt;0.885,F12096&gt;=50,D12096&lt;3)),1,0)</f>
        <v>0</v>
      </c>
      <c r="J12096" s="4">
        <f t="shared" si="754"/>
        <v>1</v>
      </c>
      <c r="K12096" s="5">
        <f t="shared" si="755"/>
        <v>1</v>
      </c>
    </row>
    <row r="12097" spans="1:11" x14ac:dyDescent="0.25">
      <c r="A12097" t="s">
        <v>129</v>
      </c>
      <c r="B12097" t="s">
        <v>107</v>
      </c>
      <c r="C12097">
        <v>1</v>
      </c>
      <c r="D12097">
        <v>6</v>
      </c>
      <c r="E12097">
        <v>30</v>
      </c>
      <c r="F12097">
        <v>60</v>
      </c>
      <c r="G12097" s="1">
        <f t="shared" si="752"/>
        <v>0.83333333333333337</v>
      </c>
      <c r="H12097" s="4">
        <f t="shared" si="753"/>
        <v>0</v>
      </c>
      <c r="I12097" s="5">
        <f>IF(OR(AND(F12097&gt;=50,G12097&gt;SUMIF(SeasonTotals!A$2:A$9,A12097,SeasonTotals!F$2:F$9)),AND(G12097&gt;0.885,F12097&gt;=50,D12097&lt;3)),1,0)</f>
        <v>0</v>
      </c>
      <c r="J12097" s="4">
        <f t="shared" si="754"/>
        <v>1</v>
      </c>
      <c r="K12097" s="5">
        <f t="shared" si="755"/>
        <v>0</v>
      </c>
    </row>
    <row r="12098" spans="1:11" x14ac:dyDescent="0.25">
      <c r="A12098" t="s">
        <v>129</v>
      </c>
      <c r="B12098" t="s">
        <v>107</v>
      </c>
      <c r="C12098">
        <v>1</v>
      </c>
      <c r="D12098">
        <v>1</v>
      </c>
      <c r="E12098">
        <v>35</v>
      </c>
      <c r="F12098">
        <v>60</v>
      </c>
      <c r="G12098" s="1">
        <f t="shared" ref="G12098:G12161" si="756">E12098/MAX(1,SUM(D12098:E12098))</f>
        <v>0.97222222222222221</v>
      </c>
      <c r="H12098" s="4">
        <f t="shared" ref="H12098:H12161" si="757">IF(AND(F12098&gt;=50,OR(G12098&gt;0.913,AND(G12098&gt;0.885,D12098&lt;3))),1,0)</f>
        <v>1</v>
      </c>
      <c r="I12098" s="5">
        <f>IF(OR(AND(F12098&gt;=50,G12098&gt;SUMIF(SeasonTotals!A$2:A$9,A12098,SeasonTotals!F$2:F$9)),AND(G12098&gt;0.885,F12098&gt;=50,D12098&lt;3)),1,0)</f>
        <v>1</v>
      </c>
      <c r="J12098" s="4">
        <f t="shared" ref="J12098:J12161" si="758">IF(G12098&lt;0.85,1,0)</f>
        <v>0</v>
      </c>
      <c r="K12098" s="5">
        <f t="shared" ref="K12098:K12161" si="759">IF(F12098&lt;55,1,0)</f>
        <v>0</v>
      </c>
    </row>
    <row r="12099" spans="1:11" x14ac:dyDescent="0.25">
      <c r="A12099" t="s">
        <v>129</v>
      </c>
      <c r="B12099" t="s">
        <v>107</v>
      </c>
      <c r="C12099">
        <v>1</v>
      </c>
      <c r="D12099">
        <v>3</v>
      </c>
      <c r="E12099">
        <v>20</v>
      </c>
      <c r="F12099">
        <v>59</v>
      </c>
      <c r="G12099" s="1">
        <f t="shared" si="756"/>
        <v>0.86956521739130432</v>
      </c>
      <c r="H12099" s="4">
        <f t="shared" si="757"/>
        <v>0</v>
      </c>
      <c r="I12099" s="5">
        <f>IF(OR(AND(F12099&gt;=50,G12099&gt;SUMIF(SeasonTotals!A$2:A$9,A12099,SeasonTotals!F$2:F$9)),AND(G12099&gt;0.885,F12099&gt;=50,D12099&lt;3)),1,0)</f>
        <v>0</v>
      </c>
      <c r="J12099" s="4">
        <f t="shared" si="758"/>
        <v>0</v>
      </c>
      <c r="K12099" s="5">
        <f t="shared" si="759"/>
        <v>0</v>
      </c>
    </row>
    <row r="12100" spans="1:11" x14ac:dyDescent="0.25">
      <c r="A12100" t="s">
        <v>129</v>
      </c>
      <c r="B12100" t="s">
        <v>107</v>
      </c>
      <c r="C12100">
        <v>1</v>
      </c>
      <c r="D12100">
        <v>1</v>
      </c>
      <c r="E12100">
        <v>30</v>
      </c>
      <c r="F12100">
        <v>61</v>
      </c>
      <c r="G12100" s="1">
        <f t="shared" si="756"/>
        <v>0.967741935483871</v>
      </c>
      <c r="H12100" s="4">
        <f t="shared" si="757"/>
        <v>1</v>
      </c>
      <c r="I12100" s="5">
        <f>IF(OR(AND(F12100&gt;=50,G12100&gt;SUMIF(SeasonTotals!A$2:A$9,A12100,SeasonTotals!F$2:F$9)),AND(G12100&gt;0.885,F12100&gt;=50,D12100&lt;3)),1,0)</f>
        <v>1</v>
      </c>
      <c r="J12100" s="4">
        <f t="shared" si="758"/>
        <v>0</v>
      </c>
      <c r="K12100" s="5">
        <f t="shared" si="759"/>
        <v>0</v>
      </c>
    </row>
    <row r="12101" spans="1:11" x14ac:dyDescent="0.25">
      <c r="A12101" t="s">
        <v>129</v>
      </c>
      <c r="B12101" t="s">
        <v>107</v>
      </c>
      <c r="C12101">
        <v>1</v>
      </c>
      <c r="D12101">
        <v>3</v>
      </c>
      <c r="E12101">
        <v>25</v>
      </c>
      <c r="F12101">
        <v>59</v>
      </c>
      <c r="G12101" s="1">
        <f t="shared" si="756"/>
        <v>0.8928571428571429</v>
      </c>
      <c r="H12101" s="4">
        <f t="shared" si="757"/>
        <v>0</v>
      </c>
      <c r="I12101" s="5">
        <f>IF(OR(AND(F12101&gt;=50,G12101&gt;SUMIF(SeasonTotals!A$2:A$9,A12101,SeasonTotals!F$2:F$9)),AND(G12101&gt;0.885,F12101&gt;=50,D12101&lt;3)),1,0)</f>
        <v>0</v>
      </c>
      <c r="J12101" s="4">
        <f t="shared" si="758"/>
        <v>0</v>
      </c>
      <c r="K12101" s="5">
        <f t="shared" si="759"/>
        <v>0</v>
      </c>
    </row>
    <row r="12102" spans="1:11" x14ac:dyDescent="0.25">
      <c r="A12102" t="s">
        <v>129</v>
      </c>
      <c r="B12102" t="s">
        <v>107</v>
      </c>
      <c r="C12102">
        <v>1</v>
      </c>
      <c r="D12102">
        <v>5</v>
      </c>
      <c r="E12102">
        <v>28</v>
      </c>
      <c r="F12102">
        <v>59</v>
      </c>
      <c r="G12102" s="1">
        <f t="shared" si="756"/>
        <v>0.84848484848484851</v>
      </c>
      <c r="H12102" s="4">
        <f t="shared" si="757"/>
        <v>0</v>
      </c>
      <c r="I12102" s="5">
        <f>IF(OR(AND(F12102&gt;=50,G12102&gt;SUMIF(SeasonTotals!A$2:A$9,A12102,SeasonTotals!F$2:F$9)),AND(G12102&gt;0.885,F12102&gt;=50,D12102&lt;3)),1,0)</f>
        <v>0</v>
      </c>
      <c r="J12102" s="4">
        <f t="shared" si="758"/>
        <v>1</v>
      </c>
      <c r="K12102" s="5">
        <f t="shared" si="759"/>
        <v>0</v>
      </c>
    </row>
    <row r="12103" spans="1:11" x14ac:dyDescent="0.25">
      <c r="A12103" t="s">
        <v>129</v>
      </c>
      <c r="B12103" t="s">
        <v>107</v>
      </c>
      <c r="C12103">
        <v>1</v>
      </c>
      <c r="D12103">
        <v>4</v>
      </c>
      <c r="E12103">
        <v>18</v>
      </c>
      <c r="F12103">
        <v>60</v>
      </c>
      <c r="G12103" s="1">
        <f t="shared" si="756"/>
        <v>0.81818181818181823</v>
      </c>
      <c r="H12103" s="4">
        <f t="shared" si="757"/>
        <v>0</v>
      </c>
      <c r="I12103" s="5">
        <f>IF(OR(AND(F12103&gt;=50,G12103&gt;SUMIF(SeasonTotals!A$2:A$9,A12103,SeasonTotals!F$2:F$9)),AND(G12103&gt;0.885,F12103&gt;=50,D12103&lt;3)),1,0)</f>
        <v>0</v>
      </c>
      <c r="J12103" s="4">
        <f t="shared" si="758"/>
        <v>1</v>
      </c>
      <c r="K12103" s="5">
        <f t="shared" si="759"/>
        <v>0</v>
      </c>
    </row>
    <row r="12104" spans="1:11" x14ac:dyDescent="0.25">
      <c r="A12104" t="s">
        <v>129</v>
      </c>
      <c r="B12104" t="s">
        <v>107</v>
      </c>
      <c r="C12104">
        <v>1</v>
      </c>
      <c r="D12104">
        <v>1</v>
      </c>
      <c r="E12104">
        <v>25</v>
      </c>
      <c r="F12104">
        <v>64</v>
      </c>
      <c r="G12104" s="1">
        <f t="shared" si="756"/>
        <v>0.96153846153846156</v>
      </c>
      <c r="H12104" s="4">
        <f t="shared" si="757"/>
        <v>1</v>
      </c>
      <c r="I12104" s="5">
        <f>IF(OR(AND(F12104&gt;=50,G12104&gt;SUMIF(SeasonTotals!A$2:A$9,A12104,SeasonTotals!F$2:F$9)),AND(G12104&gt;0.885,F12104&gt;=50,D12104&lt;3)),1,0)</f>
        <v>1</v>
      </c>
      <c r="J12104" s="4">
        <f t="shared" si="758"/>
        <v>0</v>
      </c>
      <c r="K12104" s="5">
        <f t="shared" si="759"/>
        <v>0</v>
      </c>
    </row>
    <row r="12105" spans="1:11" x14ac:dyDescent="0.25">
      <c r="A12105" t="s">
        <v>129</v>
      </c>
      <c r="B12105" t="s">
        <v>107</v>
      </c>
      <c r="C12105">
        <v>1</v>
      </c>
      <c r="D12105">
        <v>1</v>
      </c>
      <c r="E12105">
        <v>36</v>
      </c>
      <c r="F12105">
        <v>60</v>
      </c>
      <c r="G12105" s="1">
        <f t="shared" si="756"/>
        <v>0.97297297297297303</v>
      </c>
      <c r="H12105" s="4">
        <f t="shared" si="757"/>
        <v>1</v>
      </c>
      <c r="I12105" s="5">
        <f>IF(OR(AND(F12105&gt;=50,G12105&gt;SUMIF(SeasonTotals!A$2:A$9,A12105,SeasonTotals!F$2:F$9)),AND(G12105&gt;0.885,F12105&gt;=50,D12105&lt;3)),1,0)</f>
        <v>1</v>
      </c>
      <c r="J12105" s="4">
        <f t="shared" si="758"/>
        <v>0</v>
      </c>
      <c r="K12105" s="5">
        <f t="shared" si="759"/>
        <v>0</v>
      </c>
    </row>
    <row r="12106" spans="1:11" x14ac:dyDescent="0.25">
      <c r="A12106" t="s">
        <v>129</v>
      </c>
      <c r="B12106" t="s">
        <v>107</v>
      </c>
      <c r="C12106">
        <v>1</v>
      </c>
      <c r="D12106">
        <v>4</v>
      </c>
      <c r="E12106">
        <v>22</v>
      </c>
      <c r="F12106">
        <v>58</v>
      </c>
      <c r="G12106" s="1">
        <f t="shared" si="756"/>
        <v>0.84615384615384615</v>
      </c>
      <c r="H12106" s="4">
        <f t="shared" si="757"/>
        <v>0</v>
      </c>
      <c r="I12106" s="5">
        <f>IF(OR(AND(F12106&gt;=50,G12106&gt;SUMIF(SeasonTotals!A$2:A$9,A12106,SeasonTotals!F$2:F$9)),AND(G12106&gt;0.885,F12106&gt;=50,D12106&lt;3)),1,0)</f>
        <v>0</v>
      </c>
      <c r="J12106" s="4">
        <f t="shared" si="758"/>
        <v>1</v>
      </c>
      <c r="K12106" s="5">
        <f t="shared" si="759"/>
        <v>0</v>
      </c>
    </row>
    <row r="12107" spans="1:11" x14ac:dyDescent="0.25">
      <c r="A12107" t="s">
        <v>129</v>
      </c>
      <c r="B12107" t="s">
        <v>107</v>
      </c>
      <c r="C12107">
        <v>1</v>
      </c>
      <c r="D12107">
        <v>4</v>
      </c>
      <c r="E12107">
        <v>12</v>
      </c>
      <c r="F12107">
        <v>20</v>
      </c>
      <c r="G12107" s="1">
        <f t="shared" si="756"/>
        <v>0.75</v>
      </c>
      <c r="H12107" s="4">
        <f t="shared" si="757"/>
        <v>0</v>
      </c>
      <c r="I12107" s="5">
        <f>IF(OR(AND(F12107&gt;=50,G12107&gt;SUMIF(SeasonTotals!A$2:A$9,A12107,SeasonTotals!F$2:F$9)),AND(G12107&gt;0.885,F12107&gt;=50,D12107&lt;3)),1,0)</f>
        <v>0</v>
      </c>
      <c r="J12107" s="4">
        <f t="shared" si="758"/>
        <v>1</v>
      </c>
      <c r="K12107" s="5">
        <f t="shared" si="759"/>
        <v>1</v>
      </c>
    </row>
    <row r="12108" spans="1:11" x14ac:dyDescent="0.25">
      <c r="A12108" t="s">
        <v>129</v>
      </c>
      <c r="B12108" t="s">
        <v>107</v>
      </c>
      <c r="C12108">
        <v>1</v>
      </c>
      <c r="D12108">
        <v>2</v>
      </c>
      <c r="E12108">
        <v>22</v>
      </c>
      <c r="F12108">
        <v>59</v>
      </c>
      <c r="G12108" s="1">
        <f t="shared" si="756"/>
        <v>0.91666666666666663</v>
      </c>
      <c r="H12108" s="4">
        <f t="shared" si="757"/>
        <v>1</v>
      </c>
      <c r="I12108" s="5">
        <f>IF(OR(AND(F12108&gt;=50,G12108&gt;SUMIF(SeasonTotals!A$2:A$9,A12108,SeasonTotals!F$2:F$9)),AND(G12108&gt;0.885,F12108&gt;=50,D12108&lt;3)),1,0)</f>
        <v>1</v>
      </c>
      <c r="J12108" s="4">
        <f t="shared" si="758"/>
        <v>0</v>
      </c>
      <c r="K12108" s="5">
        <f t="shared" si="759"/>
        <v>0</v>
      </c>
    </row>
    <row r="12109" spans="1:11" x14ac:dyDescent="0.25">
      <c r="A12109" t="s">
        <v>129</v>
      </c>
      <c r="B12109" t="s">
        <v>107</v>
      </c>
      <c r="C12109">
        <v>1</v>
      </c>
      <c r="D12109">
        <v>4</v>
      </c>
      <c r="E12109">
        <v>25</v>
      </c>
      <c r="F12109">
        <v>60</v>
      </c>
      <c r="G12109" s="1">
        <f t="shared" si="756"/>
        <v>0.86206896551724133</v>
      </c>
      <c r="H12109" s="4">
        <f t="shared" si="757"/>
        <v>0</v>
      </c>
      <c r="I12109" s="5">
        <f>IF(OR(AND(F12109&gt;=50,G12109&gt;SUMIF(SeasonTotals!A$2:A$9,A12109,SeasonTotals!F$2:F$9)),AND(G12109&gt;0.885,F12109&gt;=50,D12109&lt;3)),1,0)</f>
        <v>0</v>
      </c>
      <c r="J12109" s="4">
        <f t="shared" si="758"/>
        <v>0</v>
      </c>
      <c r="K12109" s="5">
        <f t="shared" si="759"/>
        <v>0</v>
      </c>
    </row>
    <row r="12110" spans="1:11" x14ac:dyDescent="0.25">
      <c r="A12110" t="s">
        <v>129</v>
      </c>
      <c r="B12110" t="s">
        <v>107</v>
      </c>
      <c r="C12110">
        <v>1</v>
      </c>
      <c r="D12110">
        <v>6</v>
      </c>
      <c r="E12110">
        <v>37</v>
      </c>
      <c r="F12110">
        <v>60</v>
      </c>
      <c r="G12110" s="1">
        <f t="shared" si="756"/>
        <v>0.86046511627906974</v>
      </c>
      <c r="H12110" s="4">
        <f t="shared" si="757"/>
        <v>0</v>
      </c>
      <c r="I12110" s="5">
        <f>IF(OR(AND(F12110&gt;=50,G12110&gt;SUMIF(SeasonTotals!A$2:A$9,A12110,SeasonTotals!F$2:F$9)),AND(G12110&gt;0.885,F12110&gt;=50,D12110&lt;3)),1,0)</f>
        <v>0</v>
      </c>
      <c r="J12110" s="4">
        <f t="shared" si="758"/>
        <v>0</v>
      </c>
      <c r="K12110" s="5">
        <f t="shared" si="759"/>
        <v>0</v>
      </c>
    </row>
    <row r="12111" spans="1:11" x14ac:dyDescent="0.25">
      <c r="A12111" t="s">
        <v>129</v>
      </c>
      <c r="B12111" t="s">
        <v>107</v>
      </c>
      <c r="C12111">
        <v>1</v>
      </c>
      <c r="D12111">
        <v>1</v>
      </c>
      <c r="E12111">
        <v>34</v>
      </c>
      <c r="F12111">
        <v>60</v>
      </c>
      <c r="G12111" s="1">
        <f t="shared" si="756"/>
        <v>0.97142857142857142</v>
      </c>
      <c r="H12111" s="4">
        <f t="shared" si="757"/>
        <v>1</v>
      </c>
      <c r="I12111" s="5">
        <f>IF(OR(AND(F12111&gt;=50,G12111&gt;SUMIF(SeasonTotals!A$2:A$9,A12111,SeasonTotals!F$2:F$9)),AND(G12111&gt;0.885,F12111&gt;=50,D12111&lt;3)),1,0)</f>
        <v>1</v>
      </c>
      <c r="J12111" s="4">
        <f t="shared" si="758"/>
        <v>0</v>
      </c>
      <c r="K12111" s="5">
        <f t="shared" si="759"/>
        <v>0</v>
      </c>
    </row>
    <row r="12112" spans="1:11" x14ac:dyDescent="0.25">
      <c r="A12112" t="s">
        <v>129</v>
      </c>
      <c r="B12112" t="s">
        <v>107</v>
      </c>
      <c r="C12112">
        <v>1</v>
      </c>
      <c r="D12112">
        <v>5</v>
      </c>
      <c r="E12112">
        <v>30</v>
      </c>
      <c r="F12112">
        <v>58</v>
      </c>
      <c r="G12112" s="1">
        <f t="shared" si="756"/>
        <v>0.8571428571428571</v>
      </c>
      <c r="H12112" s="4">
        <f t="shared" si="757"/>
        <v>0</v>
      </c>
      <c r="I12112" s="5">
        <f>IF(OR(AND(F12112&gt;=50,G12112&gt;SUMIF(SeasonTotals!A$2:A$9,A12112,SeasonTotals!F$2:F$9)),AND(G12112&gt;0.885,F12112&gt;=50,D12112&lt;3)),1,0)</f>
        <v>0</v>
      </c>
      <c r="J12112" s="4">
        <f t="shared" si="758"/>
        <v>0</v>
      </c>
      <c r="K12112" s="5">
        <f t="shared" si="759"/>
        <v>0</v>
      </c>
    </row>
    <row r="12113" spans="1:11" x14ac:dyDescent="0.25">
      <c r="A12113" t="s">
        <v>129</v>
      </c>
      <c r="B12113" t="s">
        <v>107</v>
      </c>
      <c r="C12113">
        <v>1</v>
      </c>
      <c r="D12113">
        <v>1</v>
      </c>
      <c r="E12113">
        <v>31</v>
      </c>
      <c r="F12113">
        <v>60</v>
      </c>
      <c r="G12113" s="1">
        <f t="shared" si="756"/>
        <v>0.96875</v>
      </c>
      <c r="H12113" s="4">
        <f t="shared" si="757"/>
        <v>1</v>
      </c>
      <c r="I12113" s="5">
        <f>IF(OR(AND(F12113&gt;=50,G12113&gt;SUMIF(SeasonTotals!A$2:A$9,A12113,SeasonTotals!F$2:F$9)),AND(G12113&gt;0.885,F12113&gt;=50,D12113&lt;3)),1,0)</f>
        <v>1</v>
      </c>
      <c r="J12113" s="4">
        <f t="shared" si="758"/>
        <v>0</v>
      </c>
      <c r="K12113" s="5">
        <f t="shared" si="759"/>
        <v>0</v>
      </c>
    </row>
    <row r="12114" spans="1:11" x14ac:dyDescent="0.25">
      <c r="A12114" t="s">
        <v>129</v>
      </c>
      <c r="B12114" t="s">
        <v>107</v>
      </c>
      <c r="C12114">
        <v>1</v>
      </c>
      <c r="D12114">
        <v>4</v>
      </c>
      <c r="E12114">
        <v>16</v>
      </c>
      <c r="F12114">
        <v>36</v>
      </c>
      <c r="G12114" s="1">
        <f t="shared" si="756"/>
        <v>0.8</v>
      </c>
      <c r="H12114" s="4">
        <f t="shared" si="757"/>
        <v>0</v>
      </c>
      <c r="I12114" s="5">
        <f>IF(OR(AND(F12114&gt;=50,G12114&gt;SUMIF(SeasonTotals!A$2:A$9,A12114,SeasonTotals!F$2:F$9)),AND(G12114&gt;0.885,F12114&gt;=50,D12114&lt;3)),1,0)</f>
        <v>0</v>
      </c>
      <c r="J12114" s="4">
        <f t="shared" si="758"/>
        <v>1</v>
      </c>
      <c r="K12114" s="5">
        <f t="shared" si="759"/>
        <v>1</v>
      </c>
    </row>
    <row r="12115" spans="1:11" x14ac:dyDescent="0.25">
      <c r="A12115" t="s">
        <v>129</v>
      </c>
      <c r="B12115" t="s">
        <v>107</v>
      </c>
      <c r="C12115">
        <v>1</v>
      </c>
      <c r="D12115">
        <v>3</v>
      </c>
      <c r="E12115">
        <v>32</v>
      </c>
      <c r="F12115">
        <v>59</v>
      </c>
      <c r="G12115" s="1">
        <f t="shared" si="756"/>
        <v>0.91428571428571426</v>
      </c>
      <c r="H12115" s="4">
        <f t="shared" si="757"/>
        <v>1</v>
      </c>
      <c r="I12115" s="5">
        <f>IF(OR(AND(F12115&gt;=50,G12115&gt;SUMIF(SeasonTotals!A$2:A$9,A12115,SeasonTotals!F$2:F$9)),AND(G12115&gt;0.885,F12115&gt;=50,D12115&lt;3)),1,0)</f>
        <v>1</v>
      </c>
      <c r="J12115" s="4">
        <f t="shared" si="758"/>
        <v>0</v>
      </c>
      <c r="K12115" s="5">
        <f t="shared" si="759"/>
        <v>0</v>
      </c>
    </row>
    <row r="12116" spans="1:11" x14ac:dyDescent="0.25">
      <c r="A12116" t="s">
        <v>129</v>
      </c>
      <c r="B12116" t="s">
        <v>107</v>
      </c>
      <c r="C12116">
        <v>1</v>
      </c>
      <c r="D12116">
        <v>3</v>
      </c>
      <c r="E12116">
        <v>38</v>
      </c>
      <c r="F12116">
        <v>60</v>
      </c>
      <c r="G12116" s="1">
        <f t="shared" si="756"/>
        <v>0.92682926829268297</v>
      </c>
      <c r="H12116" s="4">
        <f t="shared" si="757"/>
        <v>1</v>
      </c>
      <c r="I12116" s="5">
        <f>IF(OR(AND(F12116&gt;=50,G12116&gt;SUMIF(SeasonTotals!A$2:A$9,A12116,SeasonTotals!F$2:F$9)),AND(G12116&gt;0.885,F12116&gt;=50,D12116&lt;3)),1,0)</f>
        <v>1</v>
      </c>
      <c r="J12116" s="4">
        <f t="shared" si="758"/>
        <v>0</v>
      </c>
      <c r="K12116" s="5">
        <f t="shared" si="759"/>
        <v>0</v>
      </c>
    </row>
    <row r="12117" spans="1:11" x14ac:dyDescent="0.25">
      <c r="A12117" t="s">
        <v>129</v>
      </c>
      <c r="B12117" t="s">
        <v>107</v>
      </c>
      <c r="C12117">
        <v>1</v>
      </c>
      <c r="D12117">
        <v>5</v>
      </c>
      <c r="E12117">
        <v>20</v>
      </c>
      <c r="F12117">
        <v>59</v>
      </c>
      <c r="G12117" s="1">
        <f t="shared" si="756"/>
        <v>0.8</v>
      </c>
      <c r="H12117" s="4">
        <f t="shared" si="757"/>
        <v>0</v>
      </c>
      <c r="I12117" s="5">
        <f>IF(OR(AND(F12117&gt;=50,G12117&gt;SUMIF(SeasonTotals!A$2:A$9,A12117,SeasonTotals!F$2:F$9)),AND(G12117&gt;0.885,F12117&gt;=50,D12117&lt;3)),1,0)</f>
        <v>0</v>
      </c>
      <c r="J12117" s="4">
        <f t="shared" si="758"/>
        <v>1</v>
      </c>
      <c r="K12117" s="5">
        <f t="shared" si="759"/>
        <v>0</v>
      </c>
    </row>
    <row r="12118" spans="1:11" x14ac:dyDescent="0.25">
      <c r="A12118" t="s">
        <v>129</v>
      </c>
      <c r="B12118" t="s">
        <v>107</v>
      </c>
      <c r="C12118">
        <v>1</v>
      </c>
      <c r="D12118">
        <v>0</v>
      </c>
      <c r="E12118">
        <v>33</v>
      </c>
      <c r="F12118">
        <v>60</v>
      </c>
      <c r="G12118" s="1">
        <f t="shared" si="756"/>
        <v>1</v>
      </c>
      <c r="H12118" s="4">
        <f t="shared" si="757"/>
        <v>1</v>
      </c>
      <c r="I12118" s="5">
        <f>IF(OR(AND(F12118&gt;=50,G12118&gt;SUMIF(SeasonTotals!A$2:A$9,A12118,SeasonTotals!F$2:F$9)),AND(G12118&gt;0.885,F12118&gt;=50,D12118&lt;3)),1,0)</f>
        <v>1</v>
      </c>
      <c r="J12118" s="4">
        <f t="shared" si="758"/>
        <v>0</v>
      </c>
      <c r="K12118" s="5">
        <f t="shared" si="759"/>
        <v>0</v>
      </c>
    </row>
    <row r="12119" spans="1:11" x14ac:dyDescent="0.25">
      <c r="A12119" t="s">
        <v>129</v>
      </c>
      <c r="B12119" t="s">
        <v>107</v>
      </c>
      <c r="C12119">
        <v>1</v>
      </c>
      <c r="D12119">
        <v>2</v>
      </c>
      <c r="E12119">
        <v>30</v>
      </c>
      <c r="F12119">
        <v>60</v>
      </c>
      <c r="G12119" s="1">
        <f t="shared" si="756"/>
        <v>0.9375</v>
      </c>
      <c r="H12119" s="4">
        <f t="shared" si="757"/>
        <v>1</v>
      </c>
      <c r="I12119" s="5">
        <f>IF(OR(AND(F12119&gt;=50,G12119&gt;SUMIF(SeasonTotals!A$2:A$9,A12119,SeasonTotals!F$2:F$9)),AND(G12119&gt;0.885,F12119&gt;=50,D12119&lt;3)),1,0)</f>
        <v>1</v>
      </c>
      <c r="J12119" s="4">
        <f t="shared" si="758"/>
        <v>0</v>
      </c>
      <c r="K12119" s="5">
        <f t="shared" si="759"/>
        <v>0</v>
      </c>
    </row>
    <row r="12120" spans="1:11" x14ac:dyDescent="0.25">
      <c r="A12120" t="s">
        <v>129</v>
      </c>
      <c r="B12120" t="s">
        <v>107</v>
      </c>
      <c r="C12120">
        <v>1</v>
      </c>
      <c r="D12120">
        <v>2</v>
      </c>
      <c r="E12120">
        <v>38</v>
      </c>
      <c r="F12120">
        <v>60</v>
      </c>
      <c r="G12120" s="1">
        <f t="shared" si="756"/>
        <v>0.95</v>
      </c>
      <c r="H12120" s="4">
        <f t="shared" si="757"/>
        <v>1</v>
      </c>
      <c r="I12120" s="5">
        <f>IF(OR(AND(F12120&gt;=50,G12120&gt;SUMIF(SeasonTotals!A$2:A$9,A12120,SeasonTotals!F$2:F$9)),AND(G12120&gt;0.885,F12120&gt;=50,D12120&lt;3)),1,0)</f>
        <v>1</v>
      </c>
      <c r="J12120" s="4">
        <f t="shared" si="758"/>
        <v>0</v>
      </c>
      <c r="K12120" s="5">
        <f t="shared" si="759"/>
        <v>0</v>
      </c>
    </row>
    <row r="12121" spans="1:11" x14ac:dyDescent="0.25">
      <c r="A12121" t="s">
        <v>129</v>
      </c>
      <c r="B12121" t="s">
        <v>107</v>
      </c>
      <c r="C12121">
        <v>1</v>
      </c>
      <c r="D12121">
        <v>1</v>
      </c>
      <c r="E12121">
        <v>16</v>
      </c>
      <c r="F12121">
        <v>31</v>
      </c>
      <c r="G12121" s="1">
        <f t="shared" si="756"/>
        <v>0.94117647058823528</v>
      </c>
      <c r="H12121" s="4">
        <f t="shared" si="757"/>
        <v>0</v>
      </c>
      <c r="I12121" s="5">
        <f>IF(OR(AND(F12121&gt;=50,G12121&gt;SUMIF(SeasonTotals!A$2:A$9,A12121,SeasonTotals!F$2:F$9)),AND(G12121&gt;0.885,F12121&gt;=50,D12121&lt;3)),1,0)</f>
        <v>0</v>
      </c>
      <c r="J12121" s="4">
        <f t="shared" si="758"/>
        <v>0</v>
      </c>
      <c r="K12121" s="5">
        <f t="shared" si="759"/>
        <v>1</v>
      </c>
    </row>
    <row r="12122" spans="1:11" x14ac:dyDescent="0.25">
      <c r="A12122" t="s">
        <v>129</v>
      </c>
      <c r="B12122" t="s">
        <v>107</v>
      </c>
      <c r="C12122">
        <v>1</v>
      </c>
      <c r="D12122">
        <v>4</v>
      </c>
      <c r="E12122">
        <v>34</v>
      </c>
      <c r="F12122">
        <v>59</v>
      </c>
      <c r="G12122" s="1">
        <f t="shared" si="756"/>
        <v>0.89473684210526316</v>
      </c>
      <c r="H12122" s="4">
        <f t="shared" si="757"/>
        <v>0</v>
      </c>
      <c r="I12122" s="5">
        <f>IF(OR(AND(F12122&gt;=50,G12122&gt;SUMIF(SeasonTotals!A$2:A$9,A12122,SeasonTotals!F$2:F$9)),AND(G12122&gt;0.885,F12122&gt;=50,D12122&lt;3)),1,0)</f>
        <v>0</v>
      </c>
      <c r="J12122" s="4">
        <f t="shared" si="758"/>
        <v>0</v>
      </c>
      <c r="K12122" s="5">
        <f t="shared" si="759"/>
        <v>0</v>
      </c>
    </row>
    <row r="12123" spans="1:11" x14ac:dyDescent="0.25">
      <c r="A12123" t="s">
        <v>129</v>
      </c>
      <c r="B12123" t="s">
        <v>107</v>
      </c>
      <c r="C12123">
        <v>1</v>
      </c>
      <c r="D12123">
        <v>5</v>
      </c>
      <c r="E12123">
        <v>22</v>
      </c>
      <c r="F12123">
        <v>60</v>
      </c>
      <c r="G12123" s="1">
        <f t="shared" si="756"/>
        <v>0.81481481481481477</v>
      </c>
      <c r="H12123" s="4">
        <f t="shared" si="757"/>
        <v>0</v>
      </c>
      <c r="I12123" s="5">
        <f>IF(OR(AND(F12123&gt;=50,G12123&gt;SUMIF(SeasonTotals!A$2:A$9,A12123,SeasonTotals!F$2:F$9)),AND(G12123&gt;0.885,F12123&gt;=50,D12123&lt;3)),1,0)</f>
        <v>0</v>
      </c>
      <c r="J12123" s="4">
        <f t="shared" si="758"/>
        <v>1</v>
      </c>
      <c r="K12123" s="5">
        <f t="shared" si="759"/>
        <v>0</v>
      </c>
    </row>
    <row r="12124" spans="1:11" x14ac:dyDescent="0.25">
      <c r="A12124" t="s">
        <v>129</v>
      </c>
      <c r="B12124" t="s">
        <v>107</v>
      </c>
      <c r="C12124">
        <v>1</v>
      </c>
      <c r="D12124">
        <v>1</v>
      </c>
      <c r="E12124">
        <v>39</v>
      </c>
      <c r="F12124">
        <v>60</v>
      </c>
      <c r="G12124" s="1">
        <f t="shared" si="756"/>
        <v>0.97499999999999998</v>
      </c>
      <c r="H12124" s="4">
        <f t="shared" si="757"/>
        <v>1</v>
      </c>
      <c r="I12124" s="5">
        <f>IF(OR(AND(F12124&gt;=50,G12124&gt;SUMIF(SeasonTotals!A$2:A$9,A12124,SeasonTotals!F$2:F$9)),AND(G12124&gt;0.885,F12124&gt;=50,D12124&lt;3)),1,0)</f>
        <v>1</v>
      </c>
      <c r="J12124" s="4">
        <f t="shared" si="758"/>
        <v>0</v>
      </c>
      <c r="K12124" s="5">
        <f t="shared" si="759"/>
        <v>0</v>
      </c>
    </row>
    <row r="12125" spans="1:11" x14ac:dyDescent="0.25">
      <c r="A12125" t="s">
        <v>129</v>
      </c>
      <c r="B12125" t="s">
        <v>107</v>
      </c>
      <c r="C12125">
        <v>1</v>
      </c>
      <c r="D12125">
        <v>5</v>
      </c>
      <c r="E12125">
        <v>21</v>
      </c>
      <c r="F12125">
        <v>40</v>
      </c>
      <c r="G12125" s="1">
        <f t="shared" si="756"/>
        <v>0.80769230769230771</v>
      </c>
      <c r="H12125" s="4">
        <f t="shared" si="757"/>
        <v>0</v>
      </c>
      <c r="I12125" s="5">
        <f>IF(OR(AND(F12125&gt;=50,G12125&gt;SUMIF(SeasonTotals!A$2:A$9,A12125,SeasonTotals!F$2:F$9)),AND(G12125&gt;0.885,F12125&gt;=50,D12125&lt;3)),1,0)</f>
        <v>0</v>
      </c>
      <c r="J12125" s="4">
        <f t="shared" si="758"/>
        <v>1</v>
      </c>
      <c r="K12125" s="5">
        <f t="shared" si="759"/>
        <v>1</v>
      </c>
    </row>
    <row r="12126" spans="1:11" x14ac:dyDescent="0.25">
      <c r="A12126" t="s">
        <v>129</v>
      </c>
      <c r="B12126" t="s">
        <v>107</v>
      </c>
      <c r="C12126">
        <v>1</v>
      </c>
      <c r="D12126">
        <v>6</v>
      </c>
      <c r="E12126">
        <v>22</v>
      </c>
      <c r="F12126">
        <v>29</v>
      </c>
      <c r="G12126" s="1">
        <f t="shared" si="756"/>
        <v>0.7857142857142857</v>
      </c>
      <c r="H12126" s="4">
        <f t="shared" si="757"/>
        <v>0</v>
      </c>
      <c r="I12126" s="5">
        <f>IF(OR(AND(F12126&gt;=50,G12126&gt;SUMIF(SeasonTotals!A$2:A$9,A12126,SeasonTotals!F$2:F$9)),AND(G12126&gt;0.885,F12126&gt;=50,D12126&lt;3)),1,0)</f>
        <v>0</v>
      </c>
      <c r="J12126" s="4">
        <f t="shared" si="758"/>
        <v>1</v>
      </c>
      <c r="K12126" s="5">
        <f t="shared" si="759"/>
        <v>1</v>
      </c>
    </row>
    <row r="12127" spans="1:11" x14ac:dyDescent="0.25">
      <c r="A12127" t="s">
        <v>129</v>
      </c>
      <c r="B12127" t="s">
        <v>107</v>
      </c>
      <c r="C12127">
        <v>1</v>
      </c>
      <c r="D12127">
        <v>2</v>
      </c>
      <c r="E12127">
        <v>35</v>
      </c>
      <c r="F12127">
        <v>60</v>
      </c>
      <c r="G12127" s="1">
        <f t="shared" si="756"/>
        <v>0.94594594594594594</v>
      </c>
      <c r="H12127" s="4">
        <f t="shared" si="757"/>
        <v>1</v>
      </c>
      <c r="I12127" s="5">
        <f>IF(OR(AND(F12127&gt;=50,G12127&gt;SUMIF(SeasonTotals!A$2:A$9,A12127,SeasonTotals!F$2:F$9)),AND(G12127&gt;0.885,F12127&gt;=50,D12127&lt;3)),1,0)</f>
        <v>1</v>
      </c>
      <c r="J12127" s="4">
        <f t="shared" si="758"/>
        <v>0</v>
      </c>
      <c r="K12127" s="5">
        <f t="shared" si="759"/>
        <v>0</v>
      </c>
    </row>
    <row r="12128" spans="1:11" x14ac:dyDescent="0.25">
      <c r="A12128" t="s">
        <v>129</v>
      </c>
      <c r="B12128" t="s">
        <v>107</v>
      </c>
      <c r="C12128">
        <v>1</v>
      </c>
      <c r="D12128">
        <v>3</v>
      </c>
      <c r="E12128">
        <v>35</v>
      </c>
      <c r="F12128">
        <v>56</v>
      </c>
      <c r="G12128" s="1">
        <f t="shared" si="756"/>
        <v>0.92105263157894735</v>
      </c>
      <c r="H12128" s="4">
        <f t="shared" si="757"/>
        <v>1</v>
      </c>
      <c r="I12128" s="5">
        <f>IF(OR(AND(F12128&gt;=50,G12128&gt;SUMIF(SeasonTotals!A$2:A$9,A12128,SeasonTotals!F$2:F$9)),AND(G12128&gt;0.885,F12128&gt;=50,D12128&lt;3)),1,0)</f>
        <v>1</v>
      </c>
      <c r="J12128" s="4">
        <f t="shared" si="758"/>
        <v>0</v>
      </c>
      <c r="K12128" s="5">
        <f t="shared" si="759"/>
        <v>0</v>
      </c>
    </row>
    <row r="12129" spans="1:11" x14ac:dyDescent="0.25">
      <c r="A12129" t="s">
        <v>129</v>
      </c>
      <c r="B12129" t="s">
        <v>83</v>
      </c>
      <c r="C12129">
        <v>1</v>
      </c>
      <c r="D12129">
        <v>3</v>
      </c>
      <c r="E12129">
        <v>26</v>
      </c>
      <c r="F12129">
        <v>60</v>
      </c>
      <c r="G12129" s="1">
        <f t="shared" si="756"/>
        <v>0.89655172413793105</v>
      </c>
      <c r="H12129" s="4">
        <f t="shared" si="757"/>
        <v>0</v>
      </c>
      <c r="I12129" s="5">
        <f>IF(OR(AND(F12129&gt;=50,G12129&gt;SUMIF(SeasonTotals!A$2:A$9,A12129,SeasonTotals!F$2:F$9)),AND(G12129&gt;0.885,F12129&gt;=50,D12129&lt;3)),1,0)</f>
        <v>0</v>
      </c>
      <c r="J12129" s="4">
        <f t="shared" si="758"/>
        <v>0</v>
      </c>
      <c r="K12129" s="5">
        <f t="shared" si="759"/>
        <v>0</v>
      </c>
    </row>
    <row r="12130" spans="1:11" x14ac:dyDescent="0.25">
      <c r="A12130" t="s">
        <v>129</v>
      </c>
      <c r="B12130" t="s">
        <v>83</v>
      </c>
      <c r="C12130">
        <v>1</v>
      </c>
      <c r="D12130">
        <v>1</v>
      </c>
      <c r="E12130">
        <v>22</v>
      </c>
      <c r="F12130">
        <v>59</v>
      </c>
      <c r="G12130" s="1">
        <f t="shared" si="756"/>
        <v>0.95652173913043481</v>
      </c>
      <c r="H12130" s="4">
        <f t="shared" si="757"/>
        <v>1</v>
      </c>
      <c r="I12130" s="5">
        <f>IF(OR(AND(F12130&gt;=50,G12130&gt;SUMIF(SeasonTotals!A$2:A$9,A12130,SeasonTotals!F$2:F$9)),AND(G12130&gt;0.885,F12130&gt;=50,D12130&lt;3)),1,0)</f>
        <v>1</v>
      </c>
      <c r="J12130" s="4">
        <f t="shared" si="758"/>
        <v>0</v>
      </c>
      <c r="K12130" s="5">
        <f t="shared" si="759"/>
        <v>0</v>
      </c>
    </row>
    <row r="12131" spans="1:11" x14ac:dyDescent="0.25">
      <c r="A12131" t="s">
        <v>129</v>
      </c>
      <c r="B12131" t="s">
        <v>83</v>
      </c>
      <c r="C12131">
        <v>1</v>
      </c>
      <c r="D12131">
        <v>3</v>
      </c>
      <c r="E12131">
        <v>16</v>
      </c>
      <c r="F12131">
        <v>59</v>
      </c>
      <c r="G12131" s="1">
        <f t="shared" si="756"/>
        <v>0.84210526315789469</v>
      </c>
      <c r="H12131" s="4">
        <f t="shared" si="757"/>
        <v>0</v>
      </c>
      <c r="I12131" s="5">
        <f>IF(OR(AND(F12131&gt;=50,G12131&gt;SUMIF(SeasonTotals!A$2:A$9,A12131,SeasonTotals!F$2:F$9)),AND(G12131&gt;0.885,F12131&gt;=50,D12131&lt;3)),1,0)</f>
        <v>0</v>
      </c>
      <c r="J12131" s="4">
        <f t="shared" si="758"/>
        <v>1</v>
      </c>
      <c r="K12131" s="5">
        <f t="shared" si="759"/>
        <v>0</v>
      </c>
    </row>
    <row r="12132" spans="1:11" x14ac:dyDescent="0.25">
      <c r="A12132" t="s">
        <v>129</v>
      </c>
      <c r="B12132" t="s">
        <v>83</v>
      </c>
      <c r="C12132">
        <v>1</v>
      </c>
      <c r="D12132">
        <v>2</v>
      </c>
      <c r="E12132">
        <v>35</v>
      </c>
      <c r="F12132">
        <v>61</v>
      </c>
      <c r="G12132" s="1">
        <f t="shared" si="756"/>
        <v>0.94594594594594594</v>
      </c>
      <c r="H12132" s="4">
        <f t="shared" si="757"/>
        <v>1</v>
      </c>
      <c r="I12132" s="5">
        <f>IF(OR(AND(F12132&gt;=50,G12132&gt;SUMIF(SeasonTotals!A$2:A$9,A12132,SeasonTotals!F$2:F$9)),AND(G12132&gt;0.885,F12132&gt;=50,D12132&lt;3)),1,0)</f>
        <v>1</v>
      </c>
      <c r="J12132" s="4">
        <f t="shared" si="758"/>
        <v>0</v>
      </c>
      <c r="K12132" s="5">
        <f t="shared" si="759"/>
        <v>0</v>
      </c>
    </row>
    <row r="12133" spans="1:11" x14ac:dyDescent="0.25">
      <c r="A12133" t="s">
        <v>129</v>
      </c>
      <c r="B12133" t="s">
        <v>83</v>
      </c>
      <c r="C12133">
        <v>1</v>
      </c>
      <c r="D12133">
        <v>3</v>
      </c>
      <c r="E12133">
        <v>20</v>
      </c>
      <c r="F12133">
        <v>60</v>
      </c>
      <c r="G12133" s="1">
        <f t="shared" si="756"/>
        <v>0.86956521739130432</v>
      </c>
      <c r="H12133" s="4">
        <f t="shared" si="757"/>
        <v>0</v>
      </c>
      <c r="I12133" s="5">
        <f>IF(OR(AND(F12133&gt;=50,G12133&gt;SUMIF(SeasonTotals!A$2:A$9,A12133,SeasonTotals!F$2:F$9)),AND(G12133&gt;0.885,F12133&gt;=50,D12133&lt;3)),1,0)</f>
        <v>0</v>
      </c>
      <c r="J12133" s="4">
        <f t="shared" si="758"/>
        <v>0</v>
      </c>
      <c r="K12133" s="5">
        <f t="shared" si="759"/>
        <v>0</v>
      </c>
    </row>
    <row r="12134" spans="1:11" x14ac:dyDescent="0.25">
      <c r="A12134" t="s">
        <v>129</v>
      </c>
      <c r="B12134" t="s">
        <v>83</v>
      </c>
      <c r="C12134">
        <v>1</v>
      </c>
      <c r="D12134">
        <v>1</v>
      </c>
      <c r="E12134">
        <v>36</v>
      </c>
      <c r="F12134">
        <v>59</v>
      </c>
      <c r="G12134" s="1">
        <f t="shared" si="756"/>
        <v>0.97297297297297303</v>
      </c>
      <c r="H12134" s="4">
        <f t="shared" si="757"/>
        <v>1</v>
      </c>
      <c r="I12134" s="5">
        <f>IF(OR(AND(F12134&gt;=50,G12134&gt;SUMIF(SeasonTotals!A$2:A$9,A12134,SeasonTotals!F$2:F$9)),AND(G12134&gt;0.885,F12134&gt;=50,D12134&lt;3)),1,0)</f>
        <v>1</v>
      </c>
      <c r="J12134" s="4">
        <f t="shared" si="758"/>
        <v>0</v>
      </c>
      <c r="K12134" s="5">
        <f t="shared" si="759"/>
        <v>0</v>
      </c>
    </row>
    <row r="12135" spans="1:11" x14ac:dyDescent="0.25">
      <c r="A12135" t="s">
        <v>129</v>
      </c>
      <c r="B12135" t="s">
        <v>83</v>
      </c>
      <c r="C12135">
        <v>1</v>
      </c>
      <c r="D12135">
        <v>5</v>
      </c>
      <c r="E12135">
        <v>30</v>
      </c>
      <c r="F12135">
        <v>60</v>
      </c>
      <c r="G12135" s="1">
        <f t="shared" si="756"/>
        <v>0.8571428571428571</v>
      </c>
      <c r="H12135" s="4">
        <f t="shared" si="757"/>
        <v>0</v>
      </c>
      <c r="I12135" s="5">
        <f>IF(OR(AND(F12135&gt;=50,G12135&gt;SUMIF(SeasonTotals!A$2:A$9,A12135,SeasonTotals!F$2:F$9)),AND(G12135&gt;0.885,F12135&gt;=50,D12135&lt;3)),1,0)</f>
        <v>0</v>
      </c>
      <c r="J12135" s="4">
        <f t="shared" si="758"/>
        <v>0</v>
      </c>
      <c r="K12135" s="5">
        <f t="shared" si="759"/>
        <v>0</v>
      </c>
    </row>
    <row r="12136" spans="1:11" x14ac:dyDescent="0.25">
      <c r="A12136" t="s">
        <v>129</v>
      </c>
      <c r="B12136" t="s">
        <v>83</v>
      </c>
      <c r="C12136">
        <v>1</v>
      </c>
      <c r="D12136">
        <v>1</v>
      </c>
      <c r="E12136">
        <v>23</v>
      </c>
      <c r="F12136">
        <v>60</v>
      </c>
      <c r="G12136" s="1">
        <f t="shared" si="756"/>
        <v>0.95833333333333337</v>
      </c>
      <c r="H12136" s="4">
        <f t="shared" si="757"/>
        <v>1</v>
      </c>
      <c r="I12136" s="5">
        <f>IF(OR(AND(F12136&gt;=50,G12136&gt;SUMIF(SeasonTotals!A$2:A$9,A12136,SeasonTotals!F$2:F$9)),AND(G12136&gt;0.885,F12136&gt;=50,D12136&lt;3)),1,0)</f>
        <v>1</v>
      </c>
      <c r="J12136" s="4">
        <f t="shared" si="758"/>
        <v>0</v>
      </c>
      <c r="K12136" s="5">
        <f t="shared" si="759"/>
        <v>0</v>
      </c>
    </row>
    <row r="12137" spans="1:11" x14ac:dyDescent="0.25">
      <c r="A12137" t="s">
        <v>129</v>
      </c>
      <c r="B12137" t="s">
        <v>83</v>
      </c>
      <c r="C12137">
        <v>1</v>
      </c>
      <c r="D12137">
        <v>1</v>
      </c>
      <c r="E12137">
        <v>25</v>
      </c>
      <c r="F12137">
        <v>60</v>
      </c>
      <c r="G12137" s="1">
        <f t="shared" si="756"/>
        <v>0.96153846153846156</v>
      </c>
      <c r="H12137" s="4">
        <f t="shared" si="757"/>
        <v>1</v>
      </c>
      <c r="I12137" s="5">
        <f>IF(OR(AND(F12137&gt;=50,G12137&gt;SUMIF(SeasonTotals!A$2:A$9,A12137,SeasonTotals!F$2:F$9)),AND(G12137&gt;0.885,F12137&gt;=50,D12137&lt;3)),1,0)</f>
        <v>1</v>
      </c>
      <c r="J12137" s="4">
        <f t="shared" si="758"/>
        <v>0</v>
      </c>
      <c r="K12137" s="5">
        <f t="shared" si="759"/>
        <v>0</v>
      </c>
    </row>
    <row r="12138" spans="1:11" x14ac:dyDescent="0.25">
      <c r="A12138" t="s">
        <v>129</v>
      </c>
      <c r="B12138" t="s">
        <v>83</v>
      </c>
      <c r="C12138">
        <v>1</v>
      </c>
      <c r="D12138">
        <v>1</v>
      </c>
      <c r="E12138">
        <v>17</v>
      </c>
      <c r="F12138">
        <v>65</v>
      </c>
      <c r="G12138" s="1">
        <f t="shared" si="756"/>
        <v>0.94444444444444442</v>
      </c>
      <c r="H12138" s="4">
        <f t="shared" si="757"/>
        <v>1</v>
      </c>
      <c r="I12138" s="5">
        <f>IF(OR(AND(F12138&gt;=50,G12138&gt;SUMIF(SeasonTotals!A$2:A$9,A12138,SeasonTotals!F$2:F$9)),AND(G12138&gt;0.885,F12138&gt;=50,D12138&lt;3)),1,0)</f>
        <v>1</v>
      </c>
      <c r="J12138" s="4">
        <f t="shared" si="758"/>
        <v>0</v>
      </c>
      <c r="K12138" s="5">
        <f t="shared" si="759"/>
        <v>0</v>
      </c>
    </row>
    <row r="12139" spans="1:11" x14ac:dyDescent="0.25">
      <c r="A12139" t="s">
        <v>129</v>
      </c>
      <c r="B12139" t="s">
        <v>83</v>
      </c>
      <c r="C12139">
        <v>1</v>
      </c>
      <c r="D12139">
        <v>2</v>
      </c>
      <c r="E12139">
        <v>19</v>
      </c>
      <c r="F12139">
        <v>60</v>
      </c>
      <c r="G12139" s="1">
        <f t="shared" si="756"/>
        <v>0.90476190476190477</v>
      </c>
      <c r="H12139" s="4">
        <f t="shared" si="757"/>
        <v>1</v>
      </c>
      <c r="I12139" s="5">
        <f>IF(OR(AND(F12139&gt;=50,G12139&gt;SUMIF(SeasonTotals!A$2:A$9,A12139,SeasonTotals!F$2:F$9)),AND(G12139&gt;0.885,F12139&gt;=50,D12139&lt;3)),1,0)</f>
        <v>1</v>
      </c>
      <c r="J12139" s="4">
        <f t="shared" si="758"/>
        <v>0</v>
      </c>
      <c r="K12139" s="5">
        <f t="shared" si="759"/>
        <v>0</v>
      </c>
    </row>
    <row r="12140" spans="1:11" x14ac:dyDescent="0.25">
      <c r="A12140" t="s">
        <v>129</v>
      </c>
      <c r="B12140" t="s">
        <v>83</v>
      </c>
      <c r="C12140">
        <v>1</v>
      </c>
      <c r="D12140">
        <v>3</v>
      </c>
      <c r="E12140">
        <v>39</v>
      </c>
      <c r="F12140">
        <v>59</v>
      </c>
      <c r="G12140" s="1">
        <f t="shared" si="756"/>
        <v>0.9285714285714286</v>
      </c>
      <c r="H12140" s="4">
        <f t="shared" si="757"/>
        <v>1</v>
      </c>
      <c r="I12140" s="5">
        <f>IF(OR(AND(F12140&gt;=50,G12140&gt;SUMIF(SeasonTotals!A$2:A$9,A12140,SeasonTotals!F$2:F$9)),AND(G12140&gt;0.885,F12140&gt;=50,D12140&lt;3)),1,0)</f>
        <v>1</v>
      </c>
      <c r="J12140" s="4">
        <f t="shared" si="758"/>
        <v>0</v>
      </c>
      <c r="K12140" s="5">
        <f t="shared" si="759"/>
        <v>0</v>
      </c>
    </row>
    <row r="12141" spans="1:11" x14ac:dyDescent="0.25">
      <c r="A12141" t="s">
        <v>129</v>
      </c>
      <c r="B12141" t="s">
        <v>83</v>
      </c>
      <c r="C12141">
        <v>1</v>
      </c>
      <c r="D12141">
        <v>3</v>
      </c>
      <c r="E12141">
        <v>22</v>
      </c>
      <c r="F12141">
        <v>58</v>
      </c>
      <c r="G12141" s="1">
        <f t="shared" si="756"/>
        <v>0.88</v>
      </c>
      <c r="H12141" s="4">
        <f t="shared" si="757"/>
        <v>0</v>
      </c>
      <c r="I12141" s="5">
        <f>IF(OR(AND(F12141&gt;=50,G12141&gt;SUMIF(SeasonTotals!A$2:A$9,A12141,SeasonTotals!F$2:F$9)),AND(G12141&gt;0.885,F12141&gt;=50,D12141&lt;3)),1,0)</f>
        <v>0</v>
      </c>
      <c r="J12141" s="4">
        <f t="shared" si="758"/>
        <v>0</v>
      </c>
      <c r="K12141" s="5">
        <f t="shared" si="759"/>
        <v>0</v>
      </c>
    </row>
    <row r="12142" spans="1:11" x14ac:dyDescent="0.25">
      <c r="A12142" t="s">
        <v>129</v>
      </c>
      <c r="B12142" t="s">
        <v>83</v>
      </c>
      <c r="C12142">
        <v>1</v>
      </c>
      <c r="D12142">
        <v>4</v>
      </c>
      <c r="E12142">
        <v>22</v>
      </c>
      <c r="F12142">
        <v>59</v>
      </c>
      <c r="G12142" s="1">
        <f t="shared" si="756"/>
        <v>0.84615384615384615</v>
      </c>
      <c r="H12142" s="4">
        <f t="shared" si="757"/>
        <v>0</v>
      </c>
      <c r="I12142" s="5">
        <f>IF(OR(AND(F12142&gt;=50,G12142&gt;SUMIF(SeasonTotals!A$2:A$9,A12142,SeasonTotals!F$2:F$9)),AND(G12142&gt;0.885,F12142&gt;=50,D12142&lt;3)),1,0)</f>
        <v>0</v>
      </c>
      <c r="J12142" s="4">
        <f t="shared" si="758"/>
        <v>1</v>
      </c>
      <c r="K12142" s="5">
        <f t="shared" si="759"/>
        <v>0</v>
      </c>
    </row>
    <row r="12143" spans="1:11" x14ac:dyDescent="0.25">
      <c r="A12143" t="s">
        <v>129</v>
      </c>
      <c r="B12143" t="s">
        <v>84</v>
      </c>
      <c r="C12143">
        <v>1</v>
      </c>
      <c r="D12143">
        <v>2</v>
      </c>
      <c r="E12143">
        <v>27</v>
      </c>
      <c r="F12143">
        <v>59</v>
      </c>
      <c r="G12143" s="1">
        <f t="shared" si="756"/>
        <v>0.93103448275862066</v>
      </c>
      <c r="H12143" s="4">
        <f t="shared" si="757"/>
        <v>1</v>
      </c>
      <c r="I12143" s="5">
        <f>IF(OR(AND(F12143&gt;=50,G12143&gt;SUMIF(SeasonTotals!A$2:A$9,A12143,SeasonTotals!F$2:F$9)),AND(G12143&gt;0.885,F12143&gt;=50,D12143&lt;3)),1,0)</f>
        <v>1</v>
      </c>
      <c r="J12143" s="4">
        <f t="shared" si="758"/>
        <v>0</v>
      </c>
      <c r="K12143" s="5">
        <f t="shared" si="759"/>
        <v>0</v>
      </c>
    </row>
    <row r="12144" spans="1:11" x14ac:dyDescent="0.25">
      <c r="A12144" t="s">
        <v>129</v>
      </c>
      <c r="B12144" t="s">
        <v>84</v>
      </c>
      <c r="C12144">
        <v>1</v>
      </c>
      <c r="D12144">
        <v>1</v>
      </c>
      <c r="E12144">
        <v>25</v>
      </c>
      <c r="F12144">
        <v>60</v>
      </c>
      <c r="G12144" s="1">
        <f t="shared" si="756"/>
        <v>0.96153846153846156</v>
      </c>
      <c r="H12144" s="4">
        <f t="shared" si="757"/>
        <v>1</v>
      </c>
      <c r="I12144" s="5">
        <f>IF(OR(AND(F12144&gt;=50,G12144&gt;SUMIF(SeasonTotals!A$2:A$9,A12144,SeasonTotals!F$2:F$9)),AND(G12144&gt;0.885,F12144&gt;=50,D12144&lt;3)),1,0)</f>
        <v>1</v>
      </c>
      <c r="J12144" s="4">
        <f t="shared" si="758"/>
        <v>0</v>
      </c>
      <c r="K12144" s="5">
        <f t="shared" si="759"/>
        <v>0</v>
      </c>
    </row>
    <row r="12145" spans="1:11" x14ac:dyDescent="0.25">
      <c r="A12145" t="s">
        <v>129</v>
      </c>
      <c r="B12145" t="s">
        <v>84</v>
      </c>
      <c r="C12145">
        <v>1</v>
      </c>
      <c r="D12145">
        <v>3</v>
      </c>
      <c r="E12145">
        <v>31</v>
      </c>
      <c r="F12145">
        <v>58</v>
      </c>
      <c r="G12145" s="1">
        <f t="shared" si="756"/>
        <v>0.91176470588235292</v>
      </c>
      <c r="H12145" s="4">
        <f t="shared" si="757"/>
        <v>0</v>
      </c>
      <c r="I12145" s="5">
        <f>IF(OR(AND(F12145&gt;=50,G12145&gt;SUMIF(SeasonTotals!A$2:A$9,A12145,SeasonTotals!F$2:F$9)),AND(G12145&gt;0.885,F12145&gt;=50,D12145&lt;3)),1,0)</f>
        <v>0</v>
      </c>
      <c r="J12145" s="4">
        <f t="shared" si="758"/>
        <v>0</v>
      </c>
      <c r="K12145" s="5">
        <f t="shared" si="759"/>
        <v>0</v>
      </c>
    </row>
    <row r="12146" spans="1:11" x14ac:dyDescent="0.25">
      <c r="A12146" t="s">
        <v>129</v>
      </c>
      <c r="B12146" t="s">
        <v>84</v>
      </c>
      <c r="C12146">
        <v>1</v>
      </c>
      <c r="D12146">
        <v>2</v>
      </c>
      <c r="E12146">
        <v>27</v>
      </c>
      <c r="F12146">
        <v>65</v>
      </c>
      <c r="G12146" s="1">
        <f t="shared" si="756"/>
        <v>0.93103448275862066</v>
      </c>
      <c r="H12146" s="4">
        <f t="shared" si="757"/>
        <v>1</v>
      </c>
      <c r="I12146" s="5">
        <f>IF(OR(AND(F12146&gt;=50,G12146&gt;SUMIF(SeasonTotals!A$2:A$9,A12146,SeasonTotals!F$2:F$9)),AND(G12146&gt;0.885,F12146&gt;=50,D12146&lt;3)),1,0)</f>
        <v>1</v>
      </c>
      <c r="J12146" s="4">
        <f t="shared" si="758"/>
        <v>0</v>
      </c>
      <c r="K12146" s="5">
        <f t="shared" si="759"/>
        <v>0</v>
      </c>
    </row>
    <row r="12147" spans="1:11" x14ac:dyDescent="0.25">
      <c r="A12147" t="s">
        <v>129</v>
      </c>
      <c r="B12147" t="s">
        <v>84</v>
      </c>
      <c r="C12147">
        <v>1</v>
      </c>
      <c r="D12147">
        <v>2</v>
      </c>
      <c r="E12147">
        <v>26</v>
      </c>
      <c r="F12147">
        <v>60</v>
      </c>
      <c r="G12147" s="1">
        <f t="shared" si="756"/>
        <v>0.9285714285714286</v>
      </c>
      <c r="H12147" s="4">
        <f t="shared" si="757"/>
        <v>1</v>
      </c>
      <c r="I12147" s="5">
        <f>IF(OR(AND(F12147&gt;=50,G12147&gt;SUMIF(SeasonTotals!A$2:A$9,A12147,SeasonTotals!F$2:F$9)),AND(G12147&gt;0.885,F12147&gt;=50,D12147&lt;3)),1,0)</f>
        <v>1</v>
      </c>
      <c r="J12147" s="4">
        <f t="shared" si="758"/>
        <v>0</v>
      </c>
      <c r="K12147" s="5">
        <f t="shared" si="759"/>
        <v>0</v>
      </c>
    </row>
    <row r="12148" spans="1:11" x14ac:dyDescent="0.25">
      <c r="A12148" t="s">
        <v>129</v>
      </c>
      <c r="B12148" t="s">
        <v>84</v>
      </c>
      <c r="C12148">
        <v>1</v>
      </c>
      <c r="D12148">
        <v>3</v>
      </c>
      <c r="E12148">
        <v>26</v>
      </c>
      <c r="F12148">
        <v>58</v>
      </c>
      <c r="G12148" s="1">
        <f t="shared" si="756"/>
        <v>0.89655172413793105</v>
      </c>
      <c r="H12148" s="4">
        <f t="shared" si="757"/>
        <v>0</v>
      </c>
      <c r="I12148" s="5">
        <f>IF(OR(AND(F12148&gt;=50,G12148&gt;SUMIF(SeasonTotals!A$2:A$9,A12148,SeasonTotals!F$2:F$9)),AND(G12148&gt;0.885,F12148&gt;=50,D12148&lt;3)),1,0)</f>
        <v>0</v>
      </c>
      <c r="J12148" s="4">
        <f t="shared" si="758"/>
        <v>0</v>
      </c>
      <c r="K12148" s="5">
        <f t="shared" si="759"/>
        <v>0</v>
      </c>
    </row>
    <row r="12149" spans="1:11" x14ac:dyDescent="0.25">
      <c r="A12149" t="s">
        <v>129</v>
      </c>
      <c r="B12149" t="s">
        <v>84</v>
      </c>
      <c r="C12149">
        <v>1</v>
      </c>
      <c r="D12149">
        <v>2</v>
      </c>
      <c r="E12149">
        <v>33</v>
      </c>
      <c r="F12149">
        <v>59</v>
      </c>
      <c r="G12149" s="1">
        <f t="shared" si="756"/>
        <v>0.94285714285714284</v>
      </c>
      <c r="H12149" s="4">
        <f t="shared" si="757"/>
        <v>1</v>
      </c>
      <c r="I12149" s="5">
        <f>IF(OR(AND(F12149&gt;=50,G12149&gt;SUMIF(SeasonTotals!A$2:A$9,A12149,SeasonTotals!F$2:F$9)),AND(G12149&gt;0.885,F12149&gt;=50,D12149&lt;3)),1,0)</f>
        <v>1</v>
      </c>
      <c r="J12149" s="4">
        <f t="shared" si="758"/>
        <v>0</v>
      </c>
      <c r="K12149" s="5">
        <f t="shared" si="759"/>
        <v>0</v>
      </c>
    </row>
    <row r="12150" spans="1:11" x14ac:dyDescent="0.25">
      <c r="A12150" t="s">
        <v>129</v>
      </c>
      <c r="B12150" t="s">
        <v>84</v>
      </c>
      <c r="C12150">
        <v>1</v>
      </c>
      <c r="D12150">
        <v>3</v>
      </c>
      <c r="E12150">
        <v>23</v>
      </c>
      <c r="F12150">
        <v>60</v>
      </c>
      <c r="G12150" s="1">
        <f t="shared" si="756"/>
        <v>0.88461538461538458</v>
      </c>
      <c r="H12150" s="4">
        <f t="shared" si="757"/>
        <v>0</v>
      </c>
      <c r="I12150" s="5">
        <f>IF(OR(AND(F12150&gt;=50,G12150&gt;SUMIF(SeasonTotals!A$2:A$9,A12150,SeasonTotals!F$2:F$9)),AND(G12150&gt;0.885,F12150&gt;=50,D12150&lt;3)),1,0)</f>
        <v>0</v>
      </c>
      <c r="J12150" s="4">
        <f t="shared" si="758"/>
        <v>0</v>
      </c>
      <c r="K12150" s="5">
        <f t="shared" si="759"/>
        <v>0</v>
      </c>
    </row>
    <row r="12151" spans="1:11" x14ac:dyDescent="0.25">
      <c r="A12151" t="s">
        <v>129</v>
      </c>
      <c r="B12151" t="s">
        <v>84</v>
      </c>
      <c r="C12151">
        <v>1</v>
      </c>
      <c r="D12151">
        <v>0</v>
      </c>
      <c r="E12151">
        <v>25</v>
      </c>
      <c r="F12151">
        <v>59</v>
      </c>
      <c r="G12151" s="1">
        <f t="shared" si="756"/>
        <v>1</v>
      </c>
      <c r="H12151" s="4">
        <f t="shared" si="757"/>
        <v>1</v>
      </c>
      <c r="I12151" s="5">
        <f>IF(OR(AND(F12151&gt;=50,G12151&gt;SUMIF(SeasonTotals!A$2:A$9,A12151,SeasonTotals!F$2:F$9)),AND(G12151&gt;0.885,F12151&gt;=50,D12151&lt;3)),1,0)</f>
        <v>1</v>
      </c>
      <c r="J12151" s="4">
        <f t="shared" si="758"/>
        <v>0</v>
      </c>
      <c r="K12151" s="5">
        <f t="shared" si="759"/>
        <v>0</v>
      </c>
    </row>
    <row r="12152" spans="1:11" x14ac:dyDescent="0.25">
      <c r="A12152" t="s">
        <v>129</v>
      </c>
      <c r="B12152" t="s">
        <v>84</v>
      </c>
      <c r="C12152">
        <v>1</v>
      </c>
      <c r="D12152">
        <v>2</v>
      </c>
      <c r="E12152">
        <v>21</v>
      </c>
      <c r="F12152">
        <v>60</v>
      </c>
      <c r="G12152" s="1">
        <f t="shared" si="756"/>
        <v>0.91304347826086951</v>
      </c>
      <c r="H12152" s="4">
        <f t="shared" si="757"/>
        <v>1</v>
      </c>
      <c r="I12152" s="5">
        <f>IF(OR(AND(F12152&gt;=50,G12152&gt;SUMIF(SeasonTotals!A$2:A$9,A12152,SeasonTotals!F$2:F$9)),AND(G12152&gt;0.885,F12152&gt;=50,D12152&lt;3)),1,0)</f>
        <v>1</v>
      </c>
      <c r="J12152" s="4">
        <f t="shared" si="758"/>
        <v>0</v>
      </c>
      <c r="K12152" s="5">
        <f t="shared" si="759"/>
        <v>0</v>
      </c>
    </row>
    <row r="12153" spans="1:11" x14ac:dyDescent="0.25">
      <c r="A12153" t="s">
        <v>129</v>
      </c>
      <c r="B12153" t="s">
        <v>84</v>
      </c>
      <c r="C12153">
        <v>1</v>
      </c>
      <c r="D12153">
        <v>3</v>
      </c>
      <c r="E12153">
        <v>27</v>
      </c>
      <c r="F12153">
        <v>60</v>
      </c>
      <c r="G12153" s="1">
        <f t="shared" si="756"/>
        <v>0.9</v>
      </c>
      <c r="H12153" s="4">
        <f t="shared" si="757"/>
        <v>0</v>
      </c>
      <c r="I12153" s="5">
        <f>IF(OR(AND(F12153&gt;=50,G12153&gt;SUMIF(SeasonTotals!A$2:A$9,A12153,SeasonTotals!F$2:F$9)),AND(G12153&gt;0.885,F12153&gt;=50,D12153&lt;3)),1,0)</f>
        <v>0</v>
      </c>
      <c r="J12153" s="4">
        <f t="shared" si="758"/>
        <v>0</v>
      </c>
      <c r="K12153" s="5">
        <f t="shared" si="759"/>
        <v>0</v>
      </c>
    </row>
    <row r="12154" spans="1:11" x14ac:dyDescent="0.25">
      <c r="A12154" t="s">
        <v>129</v>
      </c>
      <c r="B12154" t="s">
        <v>84</v>
      </c>
      <c r="C12154">
        <v>1</v>
      </c>
      <c r="D12154">
        <v>0</v>
      </c>
      <c r="E12154">
        <v>23</v>
      </c>
      <c r="F12154">
        <v>60</v>
      </c>
      <c r="G12154" s="1">
        <f t="shared" si="756"/>
        <v>1</v>
      </c>
      <c r="H12154" s="4">
        <f t="shared" si="757"/>
        <v>1</v>
      </c>
      <c r="I12154" s="5">
        <f>IF(OR(AND(F12154&gt;=50,G12154&gt;SUMIF(SeasonTotals!A$2:A$9,A12154,SeasonTotals!F$2:F$9)),AND(G12154&gt;0.885,F12154&gt;=50,D12154&lt;3)),1,0)</f>
        <v>1</v>
      </c>
      <c r="J12154" s="4">
        <f t="shared" si="758"/>
        <v>0</v>
      </c>
      <c r="K12154" s="5">
        <f t="shared" si="759"/>
        <v>0</v>
      </c>
    </row>
    <row r="12155" spans="1:11" x14ac:dyDescent="0.25">
      <c r="A12155" t="s">
        <v>129</v>
      </c>
      <c r="B12155" t="s">
        <v>84</v>
      </c>
      <c r="C12155">
        <v>1</v>
      </c>
      <c r="D12155">
        <v>0</v>
      </c>
      <c r="E12155">
        <v>33</v>
      </c>
      <c r="F12155">
        <v>60</v>
      </c>
      <c r="G12155" s="1">
        <f t="shared" si="756"/>
        <v>1</v>
      </c>
      <c r="H12155" s="4">
        <f t="shared" si="757"/>
        <v>1</v>
      </c>
      <c r="I12155" s="5">
        <f>IF(OR(AND(F12155&gt;=50,G12155&gt;SUMIF(SeasonTotals!A$2:A$9,A12155,SeasonTotals!F$2:F$9)),AND(G12155&gt;0.885,F12155&gt;=50,D12155&lt;3)),1,0)</f>
        <v>1</v>
      </c>
      <c r="J12155" s="4">
        <f t="shared" si="758"/>
        <v>0</v>
      </c>
      <c r="K12155" s="5">
        <f t="shared" si="759"/>
        <v>0</v>
      </c>
    </row>
    <row r="12156" spans="1:11" x14ac:dyDescent="0.25">
      <c r="A12156" t="s">
        <v>129</v>
      </c>
      <c r="B12156" t="s">
        <v>84</v>
      </c>
      <c r="C12156">
        <v>1</v>
      </c>
      <c r="D12156">
        <v>3</v>
      </c>
      <c r="E12156">
        <v>31</v>
      </c>
      <c r="F12156">
        <v>64</v>
      </c>
      <c r="G12156" s="1">
        <f t="shared" si="756"/>
        <v>0.91176470588235292</v>
      </c>
      <c r="H12156" s="4">
        <f t="shared" si="757"/>
        <v>0</v>
      </c>
      <c r="I12156" s="5">
        <f>IF(OR(AND(F12156&gt;=50,G12156&gt;SUMIF(SeasonTotals!A$2:A$9,A12156,SeasonTotals!F$2:F$9)),AND(G12156&gt;0.885,F12156&gt;=50,D12156&lt;3)),1,0)</f>
        <v>0</v>
      </c>
      <c r="J12156" s="4">
        <f t="shared" si="758"/>
        <v>0</v>
      </c>
      <c r="K12156" s="5">
        <f t="shared" si="759"/>
        <v>0</v>
      </c>
    </row>
    <row r="12157" spans="1:11" x14ac:dyDescent="0.25">
      <c r="A12157" t="s">
        <v>129</v>
      </c>
      <c r="B12157" t="s">
        <v>84</v>
      </c>
      <c r="C12157">
        <v>1</v>
      </c>
      <c r="D12157">
        <v>2</v>
      </c>
      <c r="E12157">
        <v>40</v>
      </c>
      <c r="F12157">
        <v>60</v>
      </c>
      <c r="G12157" s="1">
        <f t="shared" si="756"/>
        <v>0.95238095238095233</v>
      </c>
      <c r="H12157" s="4">
        <f t="shared" si="757"/>
        <v>1</v>
      </c>
      <c r="I12157" s="5">
        <f>IF(OR(AND(F12157&gt;=50,G12157&gt;SUMIF(SeasonTotals!A$2:A$9,A12157,SeasonTotals!F$2:F$9)),AND(G12157&gt;0.885,F12157&gt;=50,D12157&lt;3)),1,0)</f>
        <v>1</v>
      </c>
      <c r="J12157" s="4">
        <f t="shared" si="758"/>
        <v>0</v>
      </c>
      <c r="K12157" s="5">
        <f t="shared" si="759"/>
        <v>0</v>
      </c>
    </row>
    <row r="12158" spans="1:11" x14ac:dyDescent="0.25">
      <c r="A12158" t="s">
        <v>129</v>
      </c>
      <c r="B12158" t="s">
        <v>84</v>
      </c>
      <c r="C12158">
        <v>1</v>
      </c>
      <c r="D12158">
        <v>3</v>
      </c>
      <c r="E12158">
        <v>34</v>
      </c>
      <c r="F12158">
        <v>60</v>
      </c>
      <c r="G12158" s="1">
        <f t="shared" si="756"/>
        <v>0.91891891891891897</v>
      </c>
      <c r="H12158" s="4">
        <f t="shared" si="757"/>
        <v>1</v>
      </c>
      <c r="I12158" s="5">
        <f>IF(OR(AND(F12158&gt;=50,G12158&gt;SUMIF(SeasonTotals!A$2:A$9,A12158,SeasonTotals!F$2:F$9)),AND(G12158&gt;0.885,F12158&gt;=50,D12158&lt;3)),1,0)</f>
        <v>1</v>
      </c>
      <c r="J12158" s="4">
        <f t="shared" si="758"/>
        <v>0</v>
      </c>
      <c r="K12158" s="5">
        <f t="shared" si="759"/>
        <v>0</v>
      </c>
    </row>
    <row r="12159" spans="1:11" x14ac:dyDescent="0.25">
      <c r="A12159" t="s">
        <v>129</v>
      </c>
      <c r="B12159" t="s">
        <v>84</v>
      </c>
      <c r="C12159">
        <v>1</v>
      </c>
      <c r="D12159">
        <v>1</v>
      </c>
      <c r="E12159">
        <v>45</v>
      </c>
      <c r="F12159">
        <v>58</v>
      </c>
      <c r="G12159" s="1">
        <f t="shared" si="756"/>
        <v>0.97826086956521741</v>
      </c>
      <c r="H12159" s="4">
        <f t="shared" si="757"/>
        <v>1</v>
      </c>
      <c r="I12159" s="5">
        <f>IF(OR(AND(F12159&gt;=50,G12159&gt;SUMIF(SeasonTotals!A$2:A$9,A12159,SeasonTotals!F$2:F$9)),AND(G12159&gt;0.885,F12159&gt;=50,D12159&lt;3)),1,0)</f>
        <v>1</v>
      </c>
      <c r="J12159" s="4">
        <f t="shared" si="758"/>
        <v>0</v>
      </c>
      <c r="K12159" s="5">
        <f t="shared" si="759"/>
        <v>0</v>
      </c>
    </row>
    <row r="12160" spans="1:11" x14ac:dyDescent="0.25">
      <c r="A12160" t="s">
        <v>129</v>
      </c>
      <c r="B12160" t="s">
        <v>84</v>
      </c>
      <c r="C12160">
        <v>1</v>
      </c>
      <c r="D12160">
        <v>1</v>
      </c>
      <c r="E12160">
        <v>28</v>
      </c>
      <c r="F12160">
        <v>58</v>
      </c>
      <c r="G12160" s="1">
        <f t="shared" si="756"/>
        <v>0.96551724137931039</v>
      </c>
      <c r="H12160" s="4">
        <f t="shared" si="757"/>
        <v>1</v>
      </c>
      <c r="I12160" s="5">
        <f>IF(OR(AND(F12160&gt;=50,G12160&gt;SUMIF(SeasonTotals!A$2:A$9,A12160,SeasonTotals!F$2:F$9)),AND(G12160&gt;0.885,F12160&gt;=50,D12160&lt;3)),1,0)</f>
        <v>1</v>
      </c>
      <c r="J12160" s="4">
        <f t="shared" si="758"/>
        <v>0</v>
      </c>
      <c r="K12160" s="5">
        <f t="shared" si="759"/>
        <v>0</v>
      </c>
    </row>
    <row r="12161" spans="1:11" x14ac:dyDescent="0.25">
      <c r="A12161" t="s">
        <v>129</v>
      </c>
      <c r="B12161" t="s">
        <v>84</v>
      </c>
      <c r="C12161">
        <v>1</v>
      </c>
      <c r="D12161">
        <v>3</v>
      </c>
      <c r="E12161">
        <v>22</v>
      </c>
      <c r="F12161">
        <v>40</v>
      </c>
      <c r="G12161" s="1">
        <f t="shared" si="756"/>
        <v>0.88</v>
      </c>
      <c r="H12161" s="4">
        <f t="shared" si="757"/>
        <v>0</v>
      </c>
      <c r="I12161" s="5">
        <f>IF(OR(AND(F12161&gt;=50,G12161&gt;SUMIF(SeasonTotals!A$2:A$9,A12161,SeasonTotals!F$2:F$9)),AND(G12161&gt;0.885,F12161&gt;=50,D12161&lt;3)),1,0)</f>
        <v>0</v>
      </c>
      <c r="J12161" s="4">
        <f t="shared" si="758"/>
        <v>0</v>
      </c>
      <c r="K12161" s="5">
        <f t="shared" si="759"/>
        <v>1</v>
      </c>
    </row>
    <row r="12162" spans="1:11" x14ac:dyDescent="0.25">
      <c r="A12162" t="s">
        <v>129</v>
      </c>
      <c r="B12162" t="s">
        <v>84</v>
      </c>
      <c r="C12162">
        <v>1</v>
      </c>
      <c r="D12162">
        <v>2</v>
      </c>
      <c r="E12162">
        <v>47</v>
      </c>
      <c r="F12162">
        <v>60</v>
      </c>
      <c r="G12162" s="1">
        <f t="shared" ref="G12162:G12225" si="760">E12162/MAX(1,SUM(D12162:E12162))</f>
        <v>0.95918367346938771</v>
      </c>
      <c r="H12162" s="4">
        <f t="shared" ref="H12162:H12225" si="761">IF(AND(F12162&gt;=50,OR(G12162&gt;0.913,AND(G12162&gt;0.885,D12162&lt;3))),1,0)</f>
        <v>1</v>
      </c>
      <c r="I12162" s="5">
        <f>IF(OR(AND(F12162&gt;=50,G12162&gt;SUMIF(SeasonTotals!A$2:A$9,A12162,SeasonTotals!F$2:F$9)),AND(G12162&gt;0.885,F12162&gt;=50,D12162&lt;3)),1,0)</f>
        <v>1</v>
      </c>
      <c r="J12162" s="4">
        <f t="shared" ref="J12162:J12225" si="762">IF(G12162&lt;0.85,1,0)</f>
        <v>0</v>
      </c>
      <c r="K12162" s="5">
        <f t="shared" ref="K12162:K12225" si="763">IF(F12162&lt;55,1,0)</f>
        <v>0</v>
      </c>
    </row>
    <row r="12163" spans="1:11" x14ac:dyDescent="0.25">
      <c r="A12163" t="s">
        <v>129</v>
      </c>
      <c r="B12163" t="s">
        <v>84</v>
      </c>
      <c r="C12163">
        <v>1</v>
      </c>
      <c r="D12163">
        <v>0</v>
      </c>
      <c r="E12163">
        <v>31</v>
      </c>
      <c r="F12163">
        <v>59</v>
      </c>
      <c r="G12163" s="1">
        <f t="shared" si="760"/>
        <v>1</v>
      </c>
      <c r="H12163" s="4">
        <f t="shared" si="761"/>
        <v>1</v>
      </c>
      <c r="I12163" s="5">
        <f>IF(OR(AND(F12163&gt;=50,G12163&gt;SUMIF(SeasonTotals!A$2:A$9,A12163,SeasonTotals!F$2:F$9)),AND(G12163&gt;0.885,F12163&gt;=50,D12163&lt;3)),1,0)</f>
        <v>1</v>
      </c>
      <c r="J12163" s="4">
        <f t="shared" si="762"/>
        <v>0</v>
      </c>
      <c r="K12163" s="5">
        <f t="shared" si="763"/>
        <v>0</v>
      </c>
    </row>
    <row r="12164" spans="1:11" x14ac:dyDescent="0.25">
      <c r="A12164" t="s">
        <v>129</v>
      </c>
      <c r="B12164" t="s">
        <v>84</v>
      </c>
      <c r="C12164">
        <v>1</v>
      </c>
      <c r="D12164">
        <v>2</v>
      </c>
      <c r="E12164">
        <v>33</v>
      </c>
      <c r="F12164">
        <v>60</v>
      </c>
      <c r="G12164" s="1">
        <f t="shared" si="760"/>
        <v>0.94285714285714284</v>
      </c>
      <c r="H12164" s="4">
        <f t="shared" si="761"/>
        <v>1</v>
      </c>
      <c r="I12164" s="5">
        <f>IF(OR(AND(F12164&gt;=50,G12164&gt;SUMIF(SeasonTotals!A$2:A$9,A12164,SeasonTotals!F$2:F$9)),AND(G12164&gt;0.885,F12164&gt;=50,D12164&lt;3)),1,0)</f>
        <v>1</v>
      </c>
      <c r="J12164" s="4">
        <f t="shared" si="762"/>
        <v>0</v>
      </c>
      <c r="K12164" s="5">
        <f t="shared" si="763"/>
        <v>0</v>
      </c>
    </row>
    <row r="12165" spans="1:11" x14ac:dyDescent="0.25">
      <c r="A12165" t="s">
        <v>129</v>
      </c>
      <c r="B12165" t="s">
        <v>84</v>
      </c>
      <c r="C12165">
        <v>1</v>
      </c>
      <c r="D12165">
        <v>4</v>
      </c>
      <c r="E12165">
        <v>23</v>
      </c>
      <c r="F12165">
        <v>58</v>
      </c>
      <c r="G12165" s="1">
        <f t="shared" si="760"/>
        <v>0.85185185185185186</v>
      </c>
      <c r="H12165" s="4">
        <f t="shared" si="761"/>
        <v>0</v>
      </c>
      <c r="I12165" s="5">
        <f>IF(OR(AND(F12165&gt;=50,G12165&gt;SUMIF(SeasonTotals!A$2:A$9,A12165,SeasonTotals!F$2:F$9)),AND(G12165&gt;0.885,F12165&gt;=50,D12165&lt;3)),1,0)</f>
        <v>0</v>
      </c>
      <c r="J12165" s="4">
        <f t="shared" si="762"/>
        <v>0</v>
      </c>
      <c r="K12165" s="5">
        <f t="shared" si="763"/>
        <v>0</v>
      </c>
    </row>
    <row r="12166" spans="1:11" x14ac:dyDescent="0.25">
      <c r="A12166" t="s">
        <v>129</v>
      </c>
      <c r="B12166" t="s">
        <v>84</v>
      </c>
      <c r="C12166">
        <v>1</v>
      </c>
      <c r="D12166">
        <v>1</v>
      </c>
      <c r="E12166">
        <v>30</v>
      </c>
      <c r="F12166">
        <v>60</v>
      </c>
      <c r="G12166" s="1">
        <f t="shared" si="760"/>
        <v>0.967741935483871</v>
      </c>
      <c r="H12166" s="4">
        <f t="shared" si="761"/>
        <v>1</v>
      </c>
      <c r="I12166" s="5">
        <f>IF(OR(AND(F12166&gt;=50,G12166&gt;SUMIF(SeasonTotals!A$2:A$9,A12166,SeasonTotals!F$2:F$9)),AND(G12166&gt;0.885,F12166&gt;=50,D12166&lt;3)),1,0)</f>
        <v>1</v>
      </c>
      <c r="J12166" s="4">
        <f t="shared" si="762"/>
        <v>0</v>
      </c>
      <c r="K12166" s="5">
        <f t="shared" si="763"/>
        <v>0</v>
      </c>
    </row>
    <row r="12167" spans="1:11" x14ac:dyDescent="0.25">
      <c r="A12167" t="s">
        <v>129</v>
      </c>
      <c r="B12167" t="s">
        <v>84</v>
      </c>
      <c r="C12167">
        <v>1</v>
      </c>
      <c r="D12167">
        <v>4</v>
      </c>
      <c r="E12167">
        <v>32</v>
      </c>
      <c r="F12167">
        <v>59</v>
      </c>
      <c r="G12167" s="1">
        <f t="shared" si="760"/>
        <v>0.88888888888888884</v>
      </c>
      <c r="H12167" s="4">
        <f t="shared" si="761"/>
        <v>0</v>
      </c>
      <c r="I12167" s="5">
        <f>IF(OR(AND(F12167&gt;=50,G12167&gt;SUMIF(SeasonTotals!A$2:A$9,A12167,SeasonTotals!F$2:F$9)),AND(G12167&gt;0.885,F12167&gt;=50,D12167&lt;3)),1,0)</f>
        <v>0</v>
      </c>
      <c r="J12167" s="4">
        <f t="shared" si="762"/>
        <v>0</v>
      </c>
      <c r="K12167" s="5">
        <f t="shared" si="763"/>
        <v>0</v>
      </c>
    </row>
    <row r="12168" spans="1:11" x14ac:dyDescent="0.25">
      <c r="A12168" t="s">
        <v>129</v>
      </c>
      <c r="B12168" t="s">
        <v>84</v>
      </c>
      <c r="C12168">
        <v>1</v>
      </c>
      <c r="D12168">
        <v>1</v>
      </c>
      <c r="E12168">
        <v>33</v>
      </c>
      <c r="F12168">
        <v>60</v>
      </c>
      <c r="G12168" s="1">
        <f t="shared" si="760"/>
        <v>0.97058823529411764</v>
      </c>
      <c r="H12168" s="4">
        <f t="shared" si="761"/>
        <v>1</v>
      </c>
      <c r="I12168" s="5">
        <f>IF(OR(AND(F12168&gt;=50,G12168&gt;SUMIF(SeasonTotals!A$2:A$9,A12168,SeasonTotals!F$2:F$9)),AND(G12168&gt;0.885,F12168&gt;=50,D12168&lt;3)),1,0)</f>
        <v>1</v>
      </c>
      <c r="J12168" s="4">
        <f t="shared" si="762"/>
        <v>0</v>
      </c>
      <c r="K12168" s="5">
        <f t="shared" si="763"/>
        <v>0</v>
      </c>
    </row>
    <row r="12169" spans="1:11" x14ac:dyDescent="0.25">
      <c r="A12169" t="s">
        <v>129</v>
      </c>
      <c r="B12169" t="s">
        <v>84</v>
      </c>
      <c r="C12169">
        <v>1</v>
      </c>
      <c r="D12169">
        <v>3</v>
      </c>
      <c r="E12169">
        <v>17</v>
      </c>
      <c r="F12169">
        <v>59</v>
      </c>
      <c r="G12169" s="1">
        <f t="shared" si="760"/>
        <v>0.85</v>
      </c>
      <c r="H12169" s="4">
        <f t="shared" si="761"/>
        <v>0</v>
      </c>
      <c r="I12169" s="5">
        <f>IF(OR(AND(F12169&gt;=50,G12169&gt;SUMIF(SeasonTotals!A$2:A$9,A12169,SeasonTotals!F$2:F$9)),AND(G12169&gt;0.885,F12169&gt;=50,D12169&lt;3)),1,0)</f>
        <v>0</v>
      </c>
      <c r="J12169" s="4">
        <f t="shared" si="762"/>
        <v>0</v>
      </c>
      <c r="K12169" s="5">
        <f t="shared" si="763"/>
        <v>0</v>
      </c>
    </row>
    <row r="12170" spans="1:11" x14ac:dyDescent="0.25">
      <c r="A12170" t="s">
        <v>129</v>
      </c>
      <c r="B12170" t="s">
        <v>84</v>
      </c>
      <c r="C12170">
        <v>1</v>
      </c>
      <c r="D12170">
        <v>4</v>
      </c>
      <c r="E12170">
        <v>26</v>
      </c>
      <c r="F12170">
        <v>59</v>
      </c>
      <c r="G12170" s="1">
        <f t="shared" si="760"/>
        <v>0.8666666666666667</v>
      </c>
      <c r="H12170" s="4">
        <f t="shared" si="761"/>
        <v>0</v>
      </c>
      <c r="I12170" s="5">
        <f>IF(OR(AND(F12170&gt;=50,G12170&gt;SUMIF(SeasonTotals!A$2:A$9,A12170,SeasonTotals!F$2:F$9)),AND(G12170&gt;0.885,F12170&gt;=50,D12170&lt;3)),1,0)</f>
        <v>0</v>
      </c>
      <c r="J12170" s="4">
        <f t="shared" si="762"/>
        <v>0</v>
      </c>
      <c r="K12170" s="5">
        <f t="shared" si="763"/>
        <v>0</v>
      </c>
    </row>
    <row r="12171" spans="1:11" x14ac:dyDescent="0.25">
      <c r="A12171" t="s">
        <v>129</v>
      </c>
      <c r="B12171" t="s">
        <v>84</v>
      </c>
      <c r="C12171">
        <v>1</v>
      </c>
      <c r="D12171">
        <v>1</v>
      </c>
      <c r="E12171">
        <v>30</v>
      </c>
      <c r="F12171">
        <v>60</v>
      </c>
      <c r="G12171" s="1">
        <f t="shared" si="760"/>
        <v>0.967741935483871</v>
      </c>
      <c r="H12171" s="4">
        <f t="shared" si="761"/>
        <v>1</v>
      </c>
      <c r="I12171" s="5">
        <f>IF(OR(AND(F12171&gt;=50,G12171&gt;SUMIF(SeasonTotals!A$2:A$9,A12171,SeasonTotals!F$2:F$9)),AND(G12171&gt;0.885,F12171&gt;=50,D12171&lt;3)),1,0)</f>
        <v>1</v>
      </c>
      <c r="J12171" s="4">
        <f t="shared" si="762"/>
        <v>0</v>
      </c>
      <c r="K12171" s="5">
        <f t="shared" si="763"/>
        <v>0</v>
      </c>
    </row>
    <row r="12172" spans="1:11" x14ac:dyDescent="0.25">
      <c r="A12172" t="s">
        <v>129</v>
      </c>
      <c r="B12172" t="s">
        <v>84</v>
      </c>
      <c r="C12172">
        <v>1</v>
      </c>
      <c r="D12172">
        <v>5</v>
      </c>
      <c r="E12172">
        <v>33</v>
      </c>
      <c r="F12172">
        <v>65</v>
      </c>
      <c r="G12172" s="1">
        <f t="shared" si="760"/>
        <v>0.86842105263157898</v>
      </c>
      <c r="H12172" s="4">
        <f t="shared" si="761"/>
        <v>0</v>
      </c>
      <c r="I12172" s="5">
        <f>IF(OR(AND(F12172&gt;=50,G12172&gt;SUMIF(SeasonTotals!A$2:A$9,A12172,SeasonTotals!F$2:F$9)),AND(G12172&gt;0.885,F12172&gt;=50,D12172&lt;3)),1,0)</f>
        <v>0</v>
      </c>
      <c r="J12172" s="4">
        <f t="shared" si="762"/>
        <v>0</v>
      </c>
      <c r="K12172" s="5">
        <f t="shared" si="763"/>
        <v>0</v>
      </c>
    </row>
    <row r="12173" spans="1:11" x14ac:dyDescent="0.25">
      <c r="A12173" t="s">
        <v>129</v>
      </c>
      <c r="B12173" t="s">
        <v>84</v>
      </c>
      <c r="C12173">
        <v>1</v>
      </c>
      <c r="D12173">
        <v>3</v>
      </c>
      <c r="E12173">
        <v>30</v>
      </c>
      <c r="F12173">
        <v>60</v>
      </c>
      <c r="G12173" s="1">
        <f t="shared" si="760"/>
        <v>0.90909090909090906</v>
      </c>
      <c r="H12173" s="4">
        <f t="shared" si="761"/>
        <v>0</v>
      </c>
      <c r="I12173" s="5">
        <f>IF(OR(AND(F12173&gt;=50,G12173&gt;SUMIF(SeasonTotals!A$2:A$9,A12173,SeasonTotals!F$2:F$9)),AND(G12173&gt;0.885,F12173&gt;=50,D12173&lt;3)),1,0)</f>
        <v>0</v>
      </c>
      <c r="J12173" s="4">
        <f t="shared" si="762"/>
        <v>0</v>
      </c>
      <c r="K12173" s="5">
        <f t="shared" si="763"/>
        <v>0</v>
      </c>
    </row>
    <row r="12174" spans="1:11" x14ac:dyDescent="0.25">
      <c r="A12174" t="s">
        <v>129</v>
      </c>
      <c r="B12174" t="s">
        <v>84</v>
      </c>
      <c r="C12174">
        <v>1</v>
      </c>
      <c r="D12174">
        <v>2</v>
      </c>
      <c r="E12174">
        <v>26</v>
      </c>
      <c r="F12174">
        <v>59</v>
      </c>
      <c r="G12174" s="1">
        <f t="shared" si="760"/>
        <v>0.9285714285714286</v>
      </c>
      <c r="H12174" s="4">
        <f t="shared" si="761"/>
        <v>1</v>
      </c>
      <c r="I12174" s="5">
        <f>IF(OR(AND(F12174&gt;=50,G12174&gt;SUMIF(SeasonTotals!A$2:A$9,A12174,SeasonTotals!F$2:F$9)),AND(G12174&gt;0.885,F12174&gt;=50,D12174&lt;3)),1,0)</f>
        <v>1</v>
      </c>
      <c r="J12174" s="4">
        <f t="shared" si="762"/>
        <v>0</v>
      </c>
      <c r="K12174" s="5">
        <f t="shared" si="763"/>
        <v>0</v>
      </c>
    </row>
    <row r="12175" spans="1:11" x14ac:dyDescent="0.25">
      <c r="A12175" t="s">
        <v>129</v>
      </c>
      <c r="B12175" t="s">
        <v>84</v>
      </c>
      <c r="C12175">
        <v>1</v>
      </c>
      <c r="D12175">
        <v>1</v>
      </c>
      <c r="E12175">
        <v>35</v>
      </c>
      <c r="F12175">
        <v>60</v>
      </c>
      <c r="G12175" s="1">
        <f t="shared" si="760"/>
        <v>0.97222222222222221</v>
      </c>
      <c r="H12175" s="4">
        <f t="shared" si="761"/>
        <v>1</v>
      </c>
      <c r="I12175" s="5">
        <f>IF(OR(AND(F12175&gt;=50,G12175&gt;SUMIF(SeasonTotals!A$2:A$9,A12175,SeasonTotals!F$2:F$9)),AND(G12175&gt;0.885,F12175&gt;=50,D12175&lt;3)),1,0)</f>
        <v>1</v>
      </c>
      <c r="J12175" s="4">
        <f t="shared" si="762"/>
        <v>0</v>
      </c>
      <c r="K12175" s="5">
        <f t="shared" si="763"/>
        <v>0</v>
      </c>
    </row>
    <row r="12176" spans="1:11" x14ac:dyDescent="0.25">
      <c r="A12176" t="s">
        <v>129</v>
      </c>
      <c r="B12176" t="s">
        <v>84</v>
      </c>
      <c r="C12176">
        <v>1</v>
      </c>
      <c r="D12176">
        <v>3</v>
      </c>
      <c r="E12176">
        <v>19</v>
      </c>
      <c r="F12176">
        <v>64</v>
      </c>
      <c r="G12176" s="1">
        <f t="shared" si="760"/>
        <v>0.86363636363636365</v>
      </c>
      <c r="H12176" s="4">
        <f t="shared" si="761"/>
        <v>0</v>
      </c>
      <c r="I12176" s="5">
        <f>IF(OR(AND(F12176&gt;=50,G12176&gt;SUMIF(SeasonTotals!A$2:A$9,A12176,SeasonTotals!F$2:F$9)),AND(G12176&gt;0.885,F12176&gt;=50,D12176&lt;3)),1,0)</f>
        <v>0</v>
      </c>
      <c r="J12176" s="4">
        <f t="shared" si="762"/>
        <v>0</v>
      </c>
      <c r="K12176" s="5">
        <f t="shared" si="763"/>
        <v>0</v>
      </c>
    </row>
    <row r="12177" spans="1:11" x14ac:dyDescent="0.25">
      <c r="A12177" t="s">
        <v>129</v>
      </c>
      <c r="B12177" t="s">
        <v>84</v>
      </c>
      <c r="C12177">
        <v>1</v>
      </c>
      <c r="D12177">
        <v>3</v>
      </c>
      <c r="E12177">
        <v>17</v>
      </c>
      <c r="F12177">
        <v>60</v>
      </c>
      <c r="G12177" s="1">
        <f t="shared" si="760"/>
        <v>0.85</v>
      </c>
      <c r="H12177" s="4">
        <f t="shared" si="761"/>
        <v>0</v>
      </c>
      <c r="I12177" s="5">
        <f>IF(OR(AND(F12177&gt;=50,G12177&gt;SUMIF(SeasonTotals!A$2:A$9,A12177,SeasonTotals!F$2:F$9)),AND(G12177&gt;0.885,F12177&gt;=50,D12177&lt;3)),1,0)</f>
        <v>0</v>
      </c>
      <c r="J12177" s="4">
        <f t="shared" si="762"/>
        <v>0</v>
      </c>
      <c r="K12177" s="5">
        <f t="shared" si="763"/>
        <v>0</v>
      </c>
    </row>
    <row r="12178" spans="1:11" x14ac:dyDescent="0.25">
      <c r="A12178" t="s">
        <v>129</v>
      </c>
      <c r="B12178" t="s">
        <v>84</v>
      </c>
      <c r="C12178">
        <v>1</v>
      </c>
      <c r="D12178">
        <v>3</v>
      </c>
      <c r="E12178">
        <v>26</v>
      </c>
      <c r="F12178">
        <v>65</v>
      </c>
      <c r="G12178" s="1">
        <f t="shared" si="760"/>
        <v>0.89655172413793105</v>
      </c>
      <c r="H12178" s="4">
        <f t="shared" si="761"/>
        <v>0</v>
      </c>
      <c r="I12178" s="5">
        <f>IF(OR(AND(F12178&gt;=50,G12178&gt;SUMIF(SeasonTotals!A$2:A$9,A12178,SeasonTotals!F$2:F$9)),AND(G12178&gt;0.885,F12178&gt;=50,D12178&lt;3)),1,0)</f>
        <v>0</v>
      </c>
      <c r="J12178" s="4">
        <f t="shared" si="762"/>
        <v>0</v>
      </c>
      <c r="K12178" s="5">
        <f t="shared" si="763"/>
        <v>0</v>
      </c>
    </row>
    <row r="12179" spans="1:11" x14ac:dyDescent="0.25">
      <c r="A12179" t="s">
        <v>129</v>
      </c>
      <c r="B12179" t="s">
        <v>84</v>
      </c>
      <c r="C12179">
        <v>1</v>
      </c>
      <c r="D12179">
        <v>2</v>
      </c>
      <c r="E12179">
        <v>27</v>
      </c>
      <c r="F12179">
        <v>59</v>
      </c>
      <c r="G12179" s="1">
        <f t="shared" si="760"/>
        <v>0.93103448275862066</v>
      </c>
      <c r="H12179" s="4">
        <f t="shared" si="761"/>
        <v>1</v>
      </c>
      <c r="I12179" s="5">
        <f>IF(OR(AND(F12179&gt;=50,G12179&gt;SUMIF(SeasonTotals!A$2:A$9,A12179,SeasonTotals!F$2:F$9)),AND(G12179&gt;0.885,F12179&gt;=50,D12179&lt;3)),1,0)</f>
        <v>1</v>
      </c>
      <c r="J12179" s="4">
        <f t="shared" si="762"/>
        <v>0</v>
      </c>
      <c r="K12179" s="5">
        <f t="shared" si="763"/>
        <v>0</v>
      </c>
    </row>
    <row r="12180" spans="1:11" x14ac:dyDescent="0.25">
      <c r="A12180" t="s">
        <v>129</v>
      </c>
      <c r="B12180" t="s">
        <v>84</v>
      </c>
      <c r="C12180">
        <v>1</v>
      </c>
      <c r="D12180">
        <v>2</v>
      </c>
      <c r="E12180">
        <v>30</v>
      </c>
      <c r="F12180">
        <v>60</v>
      </c>
      <c r="G12180" s="1">
        <f t="shared" si="760"/>
        <v>0.9375</v>
      </c>
      <c r="H12180" s="4">
        <f t="shared" si="761"/>
        <v>1</v>
      </c>
      <c r="I12180" s="5">
        <f>IF(OR(AND(F12180&gt;=50,G12180&gt;SUMIF(SeasonTotals!A$2:A$9,A12180,SeasonTotals!F$2:F$9)),AND(G12180&gt;0.885,F12180&gt;=50,D12180&lt;3)),1,0)</f>
        <v>1</v>
      </c>
      <c r="J12180" s="4">
        <f t="shared" si="762"/>
        <v>0</v>
      </c>
      <c r="K12180" s="5">
        <f t="shared" si="763"/>
        <v>0</v>
      </c>
    </row>
    <row r="12181" spans="1:11" x14ac:dyDescent="0.25">
      <c r="A12181" t="s">
        <v>129</v>
      </c>
      <c r="B12181" t="s">
        <v>84</v>
      </c>
      <c r="C12181">
        <v>1</v>
      </c>
      <c r="D12181">
        <v>3</v>
      </c>
      <c r="E12181">
        <v>27</v>
      </c>
      <c r="F12181">
        <v>60</v>
      </c>
      <c r="G12181" s="1">
        <f t="shared" si="760"/>
        <v>0.9</v>
      </c>
      <c r="H12181" s="4">
        <f t="shared" si="761"/>
        <v>0</v>
      </c>
      <c r="I12181" s="5">
        <f>IF(OR(AND(F12181&gt;=50,G12181&gt;SUMIF(SeasonTotals!A$2:A$9,A12181,SeasonTotals!F$2:F$9)),AND(G12181&gt;0.885,F12181&gt;=50,D12181&lt;3)),1,0)</f>
        <v>0</v>
      </c>
      <c r="J12181" s="4">
        <f t="shared" si="762"/>
        <v>0</v>
      </c>
      <c r="K12181" s="5">
        <f t="shared" si="763"/>
        <v>0</v>
      </c>
    </row>
    <row r="12182" spans="1:11" x14ac:dyDescent="0.25">
      <c r="A12182" t="s">
        <v>129</v>
      </c>
      <c r="B12182" t="s">
        <v>84</v>
      </c>
      <c r="C12182">
        <v>1</v>
      </c>
      <c r="D12182">
        <v>1</v>
      </c>
      <c r="E12182">
        <v>37</v>
      </c>
      <c r="F12182">
        <v>58</v>
      </c>
      <c r="G12182" s="1">
        <f t="shared" si="760"/>
        <v>0.97368421052631582</v>
      </c>
      <c r="H12182" s="4">
        <f t="shared" si="761"/>
        <v>1</v>
      </c>
      <c r="I12182" s="5">
        <f>IF(OR(AND(F12182&gt;=50,G12182&gt;SUMIF(SeasonTotals!A$2:A$9,A12182,SeasonTotals!F$2:F$9)),AND(G12182&gt;0.885,F12182&gt;=50,D12182&lt;3)),1,0)</f>
        <v>1</v>
      </c>
      <c r="J12182" s="4">
        <f t="shared" si="762"/>
        <v>0</v>
      </c>
      <c r="K12182" s="5">
        <f t="shared" si="763"/>
        <v>0</v>
      </c>
    </row>
    <row r="12183" spans="1:11" x14ac:dyDescent="0.25">
      <c r="A12183" t="s">
        <v>129</v>
      </c>
      <c r="B12183" t="s">
        <v>84</v>
      </c>
      <c r="C12183">
        <v>1</v>
      </c>
      <c r="D12183">
        <v>3</v>
      </c>
      <c r="E12183">
        <v>28</v>
      </c>
      <c r="F12183">
        <v>63</v>
      </c>
      <c r="G12183" s="1">
        <f t="shared" si="760"/>
        <v>0.90322580645161288</v>
      </c>
      <c r="H12183" s="4">
        <f t="shared" si="761"/>
        <v>0</v>
      </c>
      <c r="I12183" s="5">
        <f>IF(OR(AND(F12183&gt;=50,G12183&gt;SUMIF(SeasonTotals!A$2:A$9,A12183,SeasonTotals!F$2:F$9)),AND(G12183&gt;0.885,F12183&gt;=50,D12183&lt;3)),1,0)</f>
        <v>0</v>
      </c>
      <c r="J12183" s="4">
        <f t="shared" si="762"/>
        <v>0</v>
      </c>
      <c r="K12183" s="5">
        <f t="shared" si="763"/>
        <v>0</v>
      </c>
    </row>
    <row r="12184" spans="1:11" x14ac:dyDescent="0.25">
      <c r="A12184" t="s">
        <v>129</v>
      </c>
      <c r="B12184" t="s">
        <v>84</v>
      </c>
      <c r="C12184">
        <v>1</v>
      </c>
      <c r="D12184">
        <v>4</v>
      </c>
      <c r="E12184">
        <v>13</v>
      </c>
      <c r="F12184">
        <v>58</v>
      </c>
      <c r="G12184" s="1">
        <f t="shared" si="760"/>
        <v>0.76470588235294112</v>
      </c>
      <c r="H12184" s="4">
        <f t="shared" si="761"/>
        <v>0</v>
      </c>
      <c r="I12184" s="5">
        <f>IF(OR(AND(F12184&gt;=50,G12184&gt;SUMIF(SeasonTotals!A$2:A$9,A12184,SeasonTotals!F$2:F$9)),AND(G12184&gt;0.885,F12184&gt;=50,D12184&lt;3)),1,0)</f>
        <v>0</v>
      </c>
      <c r="J12184" s="4">
        <f t="shared" si="762"/>
        <v>1</v>
      </c>
      <c r="K12184" s="5">
        <f t="shared" si="763"/>
        <v>0</v>
      </c>
    </row>
    <row r="12185" spans="1:11" x14ac:dyDescent="0.25">
      <c r="A12185" t="s">
        <v>129</v>
      </c>
      <c r="B12185" t="s">
        <v>84</v>
      </c>
      <c r="C12185">
        <v>1</v>
      </c>
      <c r="D12185">
        <v>4</v>
      </c>
      <c r="E12185">
        <v>25</v>
      </c>
      <c r="F12185">
        <v>60</v>
      </c>
      <c r="G12185" s="1">
        <f t="shared" si="760"/>
        <v>0.86206896551724133</v>
      </c>
      <c r="H12185" s="4">
        <f t="shared" si="761"/>
        <v>0</v>
      </c>
      <c r="I12185" s="5">
        <f>IF(OR(AND(F12185&gt;=50,G12185&gt;SUMIF(SeasonTotals!A$2:A$9,A12185,SeasonTotals!F$2:F$9)),AND(G12185&gt;0.885,F12185&gt;=50,D12185&lt;3)),1,0)</f>
        <v>0</v>
      </c>
      <c r="J12185" s="4">
        <f t="shared" si="762"/>
        <v>0</v>
      </c>
      <c r="K12185" s="5">
        <f t="shared" si="763"/>
        <v>0</v>
      </c>
    </row>
    <row r="12186" spans="1:11" x14ac:dyDescent="0.25">
      <c r="A12186" t="s">
        <v>129</v>
      </c>
      <c r="B12186" t="s">
        <v>84</v>
      </c>
      <c r="C12186">
        <v>1</v>
      </c>
      <c r="D12186">
        <v>1</v>
      </c>
      <c r="E12186">
        <v>19</v>
      </c>
      <c r="F12186">
        <v>60</v>
      </c>
      <c r="G12186" s="1">
        <f t="shared" si="760"/>
        <v>0.95</v>
      </c>
      <c r="H12186" s="4">
        <f t="shared" si="761"/>
        <v>1</v>
      </c>
      <c r="I12186" s="5">
        <f>IF(OR(AND(F12186&gt;=50,G12186&gt;SUMIF(SeasonTotals!A$2:A$9,A12186,SeasonTotals!F$2:F$9)),AND(G12186&gt;0.885,F12186&gt;=50,D12186&lt;3)),1,0)</f>
        <v>1</v>
      </c>
      <c r="J12186" s="4">
        <f t="shared" si="762"/>
        <v>0</v>
      </c>
      <c r="K12186" s="5">
        <f t="shared" si="763"/>
        <v>0</v>
      </c>
    </row>
    <row r="12187" spans="1:11" x14ac:dyDescent="0.25">
      <c r="A12187" t="s">
        <v>129</v>
      </c>
      <c r="B12187" t="s">
        <v>84</v>
      </c>
      <c r="C12187">
        <v>1</v>
      </c>
      <c r="D12187">
        <v>4</v>
      </c>
      <c r="E12187">
        <v>26</v>
      </c>
      <c r="F12187">
        <v>59</v>
      </c>
      <c r="G12187" s="1">
        <f t="shared" si="760"/>
        <v>0.8666666666666667</v>
      </c>
      <c r="H12187" s="4">
        <f t="shared" si="761"/>
        <v>0</v>
      </c>
      <c r="I12187" s="5">
        <f>IF(OR(AND(F12187&gt;=50,G12187&gt;SUMIF(SeasonTotals!A$2:A$9,A12187,SeasonTotals!F$2:F$9)),AND(G12187&gt;0.885,F12187&gt;=50,D12187&lt;3)),1,0)</f>
        <v>0</v>
      </c>
      <c r="J12187" s="4">
        <f t="shared" si="762"/>
        <v>0</v>
      </c>
      <c r="K12187" s="5">
        <f t="shared" si="763"/>
        <v>0</v>
      </c>
    </row>
    <row r="12188" spans="1:11" x14ac:dyDescent="0.25">
      <c r="A12188" t="s">
        <v>129</v>
      </c>
      <c r="B12188" t="s">
        <v>84</v>
      </c>
      <c r="C12188">
        <v>1</v>
      </c>
      <c r="D12188">
        <v>3</v>
      </c>
      <c r="E12188">
        <v>7</v>
      </c>
      <c r="F12188">
        <v>20</v>
      </c>
      <c r="G12188" s="1">
        <f t="shared" si="760"/>
        <v>0.7</v>
      </c>
      <c r="H12188" s="4">
        <f t="shared" si="761"/>
        <v>0</v>
      </c>
      <c r="I12188" s="5">
        <f>IF(OR(AND(F12188&gt;=50,G12188&gt;SUMIF(SeasonTotals!A$2:A$9,A12188,SeasonTotals!F$2:F$9)),AND(G12188&gt;0.885,F12188&gt;=50,D12188&lt;3)),1,0)</f>
        <v>0</v>
      </c>
      <c r="J12188" s="4">
        <f t="shared" si="762"/>
        <v>1</v>
      </c>
      <c r="K12188" s="5">
        <f t="shared" si="763"/>
        <v>1</v>
      </c>
    </row>
    <row r="12189" spans="1:11" x14ac:dyDescent="0.25">
      <c r="A12189" t="s">
        <v>129</v>
      </c>
      <c r="B12189" t="s">
        <v>84</v>
      </c>
      <c r="C12189">
        <v>1</v>
      </c>
      <c r="D12189">
        <v>6</v>
      </c>
      <c r="E12189">
        <v>23</v>
      </c>
      <c r="F12189">
        <v>59</v>
      </c>
      <c r="G12189" s="1">
        <f t="shared" si="760"/>
        <v>0.7931034482758621</v>
      </c>
      <c r="H12189" s="4">
        <f t="shared" si="761"/>
        <v>0</v>
      </c>
      <c r="I12189" s="5">
        <f>IF(OR(AND(F12189&gt;=50,G12189&gt;SUMIF(SeasonTotals!A$2:A$9,A12189,SeasonTotals!F$2:F$9)),AND(G12189&gt;0.885,F12189&gt;=50,D12189&lt;3)),1,0)</f>
        <v>0</v>
      </c>
      <c r="J12189" s="4">
        <f t="shared" si="762"/>
        <v>1</v>
      </c>
      <c r="K12189" s="5">
        <f t="shared" si="763"/>
        <v>0</v>
      </c>
    </row>
    <row r="12190" spans="1:11" x14ac:dyDescent="0.25">
      <c r="A12190" t="s">
        <v>129</v>
      </c>
      <c r="B12190" t="s">
        <v>84</v>
      </c>
      <c r="C12190">
        <v>1</v>
      </c>
      <c r="D12190">
        <v>2</v>
      </c>
      <c r="E12190">
        <v>27</v>
      </c>
      <c r="F12190">
        <v>65</v>
      </c>
      <c r="G12190" s="1">
        <f t="shared" si="760"/>
        <v>0.93103448275862066</v>
      </c>
      <c r="H12190" s="4">
        <f t="shared" si="761"/>
        <v>1</v>
      </c>
      <c r="I12190" s="5">
        <f>IF(OR(AND(F12190&gt;=50,G12190&gt;SUMIF(SeasonTotals!A$2:A$9,A12190,SeasonTotals!F$2:F$9)),AND(G12190&gt;0.885,F12190&gt;=50,D12190&lt;3)),1,0)</f>
        <v>1</v>
      </c>
      <c r="J12190" s="4">
        <f t="shared" si="762"/>
        <v>0</v>
      </c>
      <c r="K12190" s="5">
        <f t="shared" si="763"/>
        <v>0</v>
      </c>
    </row>
    <row r="12191" spans="1:11" x14ac:dyDescent="0.25">
      <c r="A12191" t="s">
        <v>129</v>
      </c>
      <c r="B12191" t="s">
        <v>84</v>
      </c>
      <c r="C12191">
        <v>1</v>
      </c>
      <c r="D12191">
        <v>0</v>
      </c>
      <c r="E12191">
        <v>13</v>
      </c>
      <c r="F12191">
        <v>60</v>
      </c>
      <c r="G12191" s="1">
        <f t="shared" si="760"/>
        <v>1</v>
      </c>
      <c r="H12191" s="4">
        <f t="shared" si="761"/>
        <v>1</v>
      </c>
      <c r="I12191" s="5">
        <f>IF(OR(AND(F12191&gt;=50,G12191&gt;SUMIF(SeasonTotals!A$2:A$9,A12191,SeasonTotals!F$2:F$9)),AND(G12191&gt;0.885,F12191&gt;=50,D12191&lt;3)),1,0)</f>
        <v>1</v>
      </c>
      <c r="J12191" s="4">
        <f t="shared" si="762"/>
        <v>0</v>
      </c>
      <c r="K12191" s="5">
        <f t="shared" si="763"/>
        <v>0</v>
      </c>
    </row>
    <row r="12192" spans="1:11" x14ac:dyDescent="0.25">
      <c r="A12192" t="s">
        <v>129</v>
      </c>
      <c r="B12192" t="s">
        <v>84</v>
      </c>
      <c r="C12192">
        <v>1</v>
      </c>
      <c r="D12192">
        <v>2</v>
      </c>
      <c r="E12192">
        <v>25</v>
      </c>
      <c r="F12192">
        <v>59</v>
      </c>
      <c r="G12192" s="1">
        <f t="shared" si="760"/>
        <v>0.92592592592592593</v>
      </c>
      <c r="H12192" s="4">
        <f t="shared" si="761"/>
        <v>1</v>
      </c>
      <c r="I12192" s="5">
        <f>IF(OR(AND(F12192&gt;=50,G12192&gt;SUMIF(SeasonTotals!A$2:A$9,A12192,SeasonTotals!F$2:F$9)),AND(G12192&gt;0.885,F12192&gt;=50,D12192&lt;3)),1,0)</f>
        <v>1</v>
      </c>
      <c r="J12192" s="4">
        <f t="shared" si="762"/>
        <v>0</v>
      </c>
      <c r="K12192" s="5">
        <f t="shared" si="763"/>
        <v>0</v>
      </c>
    </row>
    <row r="12193" spans="1:11" x14ac:dyDescent="0.25">
      <c r="A12193" t="s">
        <v>129</v>
      </c>
      <c r="B12193" t="s">
        <v>84</v>
      </c>
      <c r="C12193">
        <v>1</v>
      </c>
      <c r="D12193">
        <v>2</v>
      </c>
      <c r="E12193">
        <v>40</v>
      </c>
      <c r="F12193">
        <v>60</v>
      </c>
      <c r="G12193" s="1">
        <f t="shared" si="760"/>
        <v>0.95238095238095233</v>
      </c>
      <c r="H12193" s="4">
        <f t="shared" si="761"/>
        <v>1</v>
      </c>
      <c r="I12193" s="5">
        <f>IF(OR(AND(F12193&gt;=50,G12193&gt;SUMIF(SeasonTotals!A$2:A$9,A12193,SeasonTotals!F$2:F$9)),AND(G12193&gt;0.885,F12193&gt;=50,D12193&lt;3)),1,0)</f>
        <v>1</v>
      </c>
      <c r="J12193" s="4">
        <f t="shared" si="762"/>
        <v>0</v>
      </c>
      <c r="K12193" s="5">
        <f t="shared" si="763"/>
        <v>0</v>
      </c>
    </row>
    <row r="12194" spans="1:11" x14ac:dyDescent="0.25">
      <c r="A12194" t="s">
        <v>129</v>
      </c>
      <c r="B12194" t="s">
        <v>84</v>
      </c>
      <c r="C12194">
        <v>1</v>
      </c>
      <c r="D12194">
        <v>2</v>
      </c>
      <c r="E12194">
        <v>16</v>
      </c>
      <c r="F12194">
        <v>60</v>
      </c>
      <c r="G12194" s="1">
        <f t="shared" si="760"/>
        <v>0.88888888888888884</v>
      </c>
      <c r="H12194" s="4">
        <f t="shared" si="761"/>
        <v>1</v>
      </c>
      <c r="I12194" s="5">
        <f>IF(OR(AND(F12194&gt;=50,G12194&gt;SUMIF(SeasonTotals!A$2:A$9,A12194,SeasonTotals!F$2:F$9)),AND(G12194&gt;0.885,F12194&gt;=50,D12194&lt;3)),1,0)</f>
        <v>1</v>
      </c>
      <c r="J12194" s="4">
        <f t="shared" si="762"/>
        <v>0</v>
      </c>
      <c r="K12194" s="5">
        <f t="shared" si="763"/>
        <v>0</v>
      </c>
    </row>
    <row r="12195" spans="1:11" x14ac:dyDescent="0.25">
      <c r="A12195" t="s">
        <v>129</v>
      </c>
      <c r="B12195" t="s">
        <v>84</v>
      </c>
      <c r="C12195">
        <v>1</v>
      </c>
      <c r="D12195">
        <v>2</v>
      </c>
      <c r="E12195">
        <v>21</v>
      </c>
      <c r="F12195">
        <v>65</v>
      </c>
      <c r="G12195" s="1">
        <f t="shared" si="760"/>
        <v>0.91304347826086951</v>
      </c>
      <c r="H12195" s="4">
        <f t="shared" si="761"/>
        <v>1</v>
      </c>
      <c r="I12195" s="5">
        <f>IF(OR(AND(F12195&gt;=50,G12195&gt;SUMIF(SeasonTotals!A$2:A$9,A12195,SeasonTotals!F$2:F$9)),AND(G12195&gt;0.885,F12195&gt;=50,D12195&lt;3)),1,0)</f>
        <v>1</v>
      </c>
      <c r="J12195" s="4">
        <f t="shared" si="762"/>
        <v>0</v>
      </c>
      <c r="K12195" s="5">
        <f t="shared" si="763"/>
        <v>0</v>
      </c>
    </row>
    <row r="12196" spans="1:11" x14ac:dyDescent="0.25">
      <c r="A12196" t="s">
        <v>129</v>
      </c>
      <c r="B12196" t="s">
        <v>84</v>
      </c>
      <c r="C12196">
        <v>1</v>
      </c>
      <c r="D12196">
        <v>1</v>
      </c>
      <c r="E12196">
        <v>33</v>
      </c>
      <c r="F12196">
        <v>60</v>
      </c>
      <c r="G12196" s="1">
        <f t="shared" si="760"/>
        <v>0.97058823529411764</v>
      </c>
      <c r="H12196" s="4">
        <f t="shared" si="761"/>
        <v>1</v>
      </c>
      <c r="I12196" s="5">
        <f>IF(OR(AND(F12196&gt;=50,G12196&gt;SUMIF(SeasonTotals!A$2:A$9,A12196,SeasonTotals!F$2:F$9)),AND(G12196&gt;0.885,F12196&gt;=50,D12196&lt;3)),1,0)</f>
        <v>1</v>
      </c>
      <c r="J12196" s="4">
        <f t="shared" si="762"/>
        <v>0</v>
      </c>
      <c r="K12196" s="5">
        <f t="shared" si="763"/>
        <v>0</v>
      </c>
    </row>
    <row r="12197" spans="1:11" x14ac:dyDescent="0.25">
      <c r="A12197" t="s">
        <v>129</v>
      </c>
      <c r="B12197" t="s">
        <v>84</v>
      </c>
      <c r="C12197">
        <v>1</v>
      </c>
      <c r="D12197">
        <v>3</v>
      </c>
      <c r="E12197">
        <v>25</v>
      </c>
      <c r="F12197">
        <v>65</v>
      </c>
      <c r="G12197" s="1">
        <f t="shared" si="760"/>
        <v>0.8928571428571429</v>
      </c>
      <c r="H12197" s="4">
        <f t="shared" si="761"/>
        <v>0</v>
      </c>
      <c r="I12197" s="5">
        <f>IF(OR(AND(F12197&gt;=50,G12197&gt;SUMIF(SeasonTotals!A$2:A$9,A12197,SeasonTotals!F$2:F$9)),AND(G12197&gt;0.885,F12197&gt;=50,D12197&lt;3)),1,0)</f>
        <v>0</v>
      </c>
      <c r="J12197" s="4">
        <f t="shared" si="762"/>
        <v>0</v>
      </c>
      <c r="K12197" s="5">
        <f t="shared" si="763"/>
        <v>0</v>
      </c>
    </row>
    <row r="12198" spans="1:11" x14ac:dyDescent="0.25">
      <c r="A12198" t="s">
        <v>129</v>
      </c>
      <c r="B12198" t="s">
        <v>86</v>
      </c>
      <c r="C12198">
        <v>1</v>
      </c>
      <c r="D12198">
        <v>5</v>
      </c>
      <c r="E12198">
        <v>23</v>
      </c>
      <c r="F12198">
        <v>65</v>
      </c>
      <c r="G12198" s="1">
        <f t="shared" si="760"/>
        <v>0.8214285714285714</v>
      </c>
      <c r="H12198" s="4">
        <f t="shared" si="761"/>
        <v>0</v>
      </c>
      <c r="I12198" s="5">
        <f>IF(OR(AND(F12198&gt;=50,G12198&gt;SUMIF(SeasonTotals!A$2:A$9,A12198,SeasonTotals!F$2:F$9)),AND(G12198&gt;0.885,F12198&gt;=50,D12198&lt;3)),1,0)</f>
        <v>0</v>
      </c>
      <c r="J12198" s="4">
        <f t="shared" si="762"/>
        <v>1</v>
      </c>
      <c r="K12198" s="5">
        <f t="shared" si="763"/>
        <v>0</v>
      </c>
    </row>
    <row r="12199" spans="1:11" x14ac:dyDescent="0.25">
      <c r="A12199" t="s">
        <v>129</v>
      </c>
      <c r="B12199" t="s">
        <v>86</v>
      </c>
      <c r="C12199">
        <v>1</v>
      </c>
      <c r="D12199">
        <v>2</v>
      </c>
      <c r="E12199">
        <v>39</v>
      </c>
      <c r="F12199">
        <v>62</v>
      </c>
      <c r="G12199" s="1">
        <f t="shared" si="760"/>
        <v>0.95121951219512191</v>
      </c>
      <c r="H12199" s="4">
        <f t="shared" si="761"/>
        <v>1</v>
      </c>
      <c r="I12199" s="5">
        <f>IF(OR(AND(F12199&gt;=50,G12199&gt;SUMIF(SeasonTotals!A$2:A$9,A12199,SeasonTotals!F$2:F$9)),AND(G12199&gt;0.885,F12199&gt;=50,D12199&lt;3)),1,0)</f>
        <v>1</v>
      </c>
      <c r="J12199" s="4">
        <f t="shared" si="762"/>
        <v>0</v>
      </c>
      <c r="K12199" s="5">
        <f t="shared" si="763"/>
        <v>0</v>
      </c>
    </row>
    <row r="12200" spans="1:11" x14ac:dyDescent="0.25">
      <c r="A12200" t="s">
        <v>129</v>
      </c>
      <c r="B12200" t="s">
        <v>86</v>
      </c>
      <c r="C12200">
        <v>1</v>
      </c>
      <c r="D12200">
        <v>1</v>
      </c>
      <c r="E12200">
        <v>33</v>
      </c>
      <c r="F12200">
        <v>59</v>
      </c>
      <c r="G12200" s="1">
        <f t="shared" si="760"/>
        <v>0.97058823529411764</v>
      </c>
      <c r="H12200" s="4">
        <f t="shared" si="761"/>
        <v>1</v>
      </c>
      <c r="I12200" s="5">
        <f>IF(OR(AND(F12200&gt;=50,G12200&gt;SUMIF(SeasonTotals!A$2:A$9,A12200,SeasonTotals!F$2:F$9)),AND(G12200&gt;0.885,F12200&gt;=50,D12200&lt;3)),1,0)</f>
        <v>1</v>
      </c>
      <c r="J12200" s="4">
        <f t="shared" si="762"/>
        <v>0</v>
      </c>
      <c r="K12200" s="5">
        <f t="shared" si="763"/>
        <v>0</v>
      </c>
    </row>
    <row r="12201" spans="1:11" x14ac:dyDescent="0.25">
      <c r="A12201" t="s">
        <v>129</v>
      </c>
      <c r="B12201" t="s">
        <v>86</v>
      </c>
      <c r="C12201">
        <v>1</v>
      </c>
      <c r="D12201">
        <v>0</v>
      </c>
      <c r="E12201">
        <v>20</v>
      </c>
      <c r="F12201">
        <v>59</v>
      </c>
      <c r="G12201" s="1">
        <f t="shared" si="760"/>
        <v>1</v>
      </c>
      <c r="H12201" s="4">
        <f t="shared" si="761"/>
        <v>1</v>
      </c>
      <c r="I12201" s="5">
        <f>IF(OR(AND(F12201&gt;=50,G12201&gt;SUMIF(SeasonTotals!A$2:A$9,A12201,SeasonTotals!F$2:F$9)),AND(G12201&gt;0.885,F12201&gt;=50,D12201&lt;3)),1,0)</f>
        <v>1</v>
      </c>
      <c r="J12201" s="4">
        <f t="shared" si="762"/>
        <v>0</v>
      </c>
      <c r="K12201" s="5">
        <f t="shared" si="763"/>
        <v>0</v>
      </c>
    </row>
    <row r="12202" spans="1:11" x14ac:dyDescent="0.25">
      <c r="A12202" t="s">
        <v>129</v>
      </c>
      <c r="B12202" t="s">
        <v>86</v>
      </c>
      <c r="C12202">
        <v>1</v>
      </c>
      <c r="D12202">
        <v>2</v>
      </c>
      <c r="E12202">
        <v>40</v>
      </c>
      <c r="F12202">
        <v>59</v>
      </c>
      <c r="G12202" s="1">
        <f t="shared" si="760"/>
        <v>0.95238095238095233</v>
      </c>
      <c r="H12202" s="4">
        <f t="shared" si="761"/>
        <v>1</v>
      </c>
      <c r="I12202" s="5">
        <f>IF(OR(AND(F12202&gt;=50,G12202&gt;SUMIF(SeasonTotals!A$2:A$9,A12202,SeasonTotals!F$2:F$9)),AND(G12202&gt;0.885,F12202&gt;=50,D12202&lt;3)),1,0)</f>
        <v>1</v>
      </c>
      <c r="J12202" s="4">
        <f t="shared" si="762"/>
        <v>0</v>
      </c>
      <c r="K12202" s="5">
        <f t="shared" si="763"/>
        <v>0</v>
      </c>
    </row>
    <row r="12203" spans="1:11" x14ac:dyDescent="0.25">
      <c r="A12203" t="s">
        <v>129</v>
      </c>
      <c r="B12203" t="s">
        <v>86</v>
      </c>
      <c r="C12203">
        <v>1</v>
      </c>
      <c r="D12203">
        <v>1</v>
      </c>
      <c r="E12203">
        <v>32</v>
      </c>
      <c r="F12203">
        <v>60</v>
      </c>
      <c r="G12203" s="1">
        <f t="shared" si="760"/>
        <v>0.96969696969696972</v>
      </c>
      <c r="H12203" s="4">
        <f t="shared" si="761"/>
        <v>1</v>
      </c>
      <c r="I12203" s="5">
        <f>IF(OR(AND(F12203&gt;=50,G12203&gt;SUMIF(SeasonTotals!A$2:A$9,A12203,SeasonTotals!F$2:F$9)),AND(G12203&gt;0.885,F12203&gt;=50,D12203&lt;3)),1,0)</f>
        <v>1</v>
      </c>
      <c r="J12203" s="4">
        <f t="shared" si="762"/>
        <v>0</v>
      </c>
      <c r="K12203" s="5">
        <f t="shared" si="763"/>
        <v>0</v>
      </c>
    </row>
    <row r="12204" spans="1:11" x14ac:dyDescent="0.25">
      <c r="A12204" t="s">
        <v>129</v>
      </c>
      <c r="B12204" t="s">
        <v>86</v>
      </c>
      <c r="C12204">
        <v>1</v>
      </c>
      <c r="D12204">
        <v>2</v>
      </c>
      <c r="E12204">
        <v>17</v>
      </c>
      <c r="F12204">
        <v>58</v>
      </c>
      <c r="G12204" s="1">
        <f t="shared" si="760"/>
        <v>0.89473684210526316</v>
      </c>
      <c r="H12204" s="4">
        <f t="shared" si="761"/>
        <v>1</v>
      </c>
      <c r="I12204" s="5">
        <f>IF(OR(AND(F12204&gt;=50,G12204&gt;SUMIF(SeasonTotals!A$2:A$9,A12204,SeasonTotals!F$2:F$9)),AND(G12204&gt;0.885,F12204&gt;=50,D12204&lt;3)),1,0)</f>
        <v>1</v>
      </c>
      <c r="J12204" s="4">
        <f t="shared" si="762"/>
        <v>0</v>
      </c>
      <c r="K12204" s="5">
        <f t="shared" si="763"/>
        <v>0</v>
      </c>
    </row>
    <row r="12205" spans="1:11" x14ac:dyDescent="0.25">
      <c r="A12205" t="s">
        <v>129</v>
      </c>
      <c r="B12205" t="s">
        <v>86</v>
      </c>
      <c r="C12205">
        <v>1</v>
      </c>
      <c r="D12205">
        <v>3</v>
      </c>
      <c r="E12205">
        <v>14</v>
      </c>
      <c r="F12205">
        <v>20</v>
      </c>
      <c r="G12205" s="1">
        <f t="shared" si="760"/>
        <v>0.82352941176470584</v>
      </c>
      <c r="H12205" s="4">
        <f t="shared" si="761"/>
        <v>0</v>
      </c>
      <c r="I12205" s="5">
        <f>IF(OR(AND(F12205&gt;=50,G12205&gt;SUMIF(SeasonTotals!A$2:A$9,A12205,SeasonTotals!F$2:F$9)),AND(G12205&gt;0.885,F12205&gt;=50,D12205&lt;3)),1,0)</f>
        <v>0</v>
      </c>
      <c r="J12205" s="4">
        <f t="shared" si="762"/>
        <v>1</v>
      </c>
      <c r="K12205" s="5">
        <f t="shared" si="763"/>
        <v>1</v>
      </c>
    </row>
    <row r="12206" spans="1:11" x14ac:dyDescent="0.25">
      <c r="A12206" t="s">
        <v>129</v>
      </c>
      <c r="B12206" t="s">
        <v>86</v>
      </c>
      <c r="C12206">
        <v>1</v>
      </c>
      <c r="D12206">
        <v>4</v>
      </c>
      <c r="E12206">
        <v>11</v>
      </c>
      <c r="F12206">
        <v>62</v>
      </c>
      <c r="G12206" s="1">
        <f t="shared" si="760"/>
        <v>0.73333333333333328</v>
      </c>
      <c r="H12206" s="4">
        <f t="shared" si="761"/>
        <v>0</v>
      </c>
      <c r="I12206" s="5">
        <f>IF(OR(AND(F12206&gt;=50,G12206&gt;SUMIF(SeasonTotals!A$2:A$9,A12206,SeasonTotals!F$2:F$9)),AND(G12206&gt;0.885,F12206&gt;=50,D12206&lt;3)),1,0)</f>
        <v>0</v>
      </c>
      <c r="J12206" s="4">
        <f t="shared" si="762"/>
        <v>1</v>
      </c>
      <c r="K12206" s="5">
        <f t="shared" si="763"/>
        <v>0</v>
      </c>
    </row>
    <row r="12207" spans="1:11" x14ac:dyDescent="0.25">
      <c r="A12207" t="s">
        <v>129</v>
      </c>
      <c r="B12207" t="s">
        <v>86</v>
      </c>
      <c r="C12207">
        <v>1</v>
      </c>
      <c r="D12207">
        <v>4</v>
      </c>
      <c r="E12207">
        <v>30</v>
      </c>
      <c r="F12207">
        <v>59</v>
      </c>
      <c r="G12207" s="1">
        <f t="shared" si="760"/>
        <v>0.88235294117647056</v>
      </c>
      <c r="H12207" s="4">
        <f t="shared" si="761"/>
        <v>0</v>
      </c>
      <c r="I12207" s="5">
        <f>IF(OR(AND(F12207&gt;=50,G12207&gt;SUMIF(SeasonTotals!A$2:A$9,A12207,SeasonTotals!F$2:F$9)),AND(G12207&gt;0.885,F12207&gt;=50,D12207&lt;3)),1,0)</f>
        <v>0</v>
      </c>
      <c r="J12207" s="4">
        <f t="shared" si="762"/>
        <v>0</v>
      </c>
      <c r="K12207" s="5">
        <f t="shared" si="763"/>
        <v>0</v>
      </c>
    </row>
    <row r="12208" spans="1:11" x14ac:dyDescent="0.25">
      <c r="A12208" t="s">
        <v>129</v>
      </c>
      <c r="B12208" t="s">
        <v>86</v>
      </c>
      <c r="C12208">
        <v>1</v>
      </c>
      <c r="D12208">
        <v>1</v>
      </c>
      <c r="E12208">
        <v>32</v>
      </c>
      <c r="F12208">
        <v>59</v>
      </c>
      <c r="G12208" s="1">
        <f t="shared" si="760"/>
        <v>0.96969696969696972</v>
      </c>
      <c r="H12208" s="4">
        <f t="shared" si="761"/>
        <v>1</v>
      </c>
      <c r="I12208" s="5">
        <f>IF(OR(AND(F12208&gt;=50,G12208&gt;SUMIF(SeasonTotals!A$2:A$9,A12208,SeasonTotals!F$2:F$9)),AND(G12208&gt;0.885,F12208&gt;=50,D12208&lt;3)),1,0)</f>
        <v>1</v>
      </c>
      <c r="J12208" s="4">
        <f t="shared" si="762"/>
        <v>0</v>
      </c>
      <c r="K12208" s="5">
        <f t="shared" si="763"/>
        <v>0</v>
      </c>
    </row>
    <row r="12209" spans="1:11" x14ac:dyDescent="0.25">
      <c r="A12209" t="s">
        <v>129</v>
      </c>
      <c r="B12209" t="s">
        <v>86</v>
      </c>
      <c r="C12209">
        <v>1</v>
      </c>
      <c r="D12209">
        <v>2</v>
      </c>
      <c r="E12209">
        <v>28</v>
      </c>
      <c r="F12209">
        <v>60</v>
      </c>
      <c r="G12209" s="1">
        <f t="shared" si="760"/>
        <v>0.93333333333333335</v>
      </c>
      <c r="H12209" s="4">
        <f t="shared" si="761"/>
        <v>1</v>
      </c>
      <c r="I12209" s="5">
        <f>IF(OR(AND(F12209&gt;=50,G12209&gt;SUMIF(SeasonTotals!A$2:A$9,A12209,SeasonTotals!F$2:F$9)),AND(G12209&gt;0.885,F12209&gt;=50,D12209&lt;3)),1,0)</f>
        <v>1</v>
      </c>
      <c r="J12209" s="4">
        <f t="shared" si="762"/>
        <v>0</v>
      </c>
      <c r="K12209" s="5">
        <f t="shared" si="763"/>
        <v>0</v>
      </c>
    </row>
    <row r="12210" spans="1:11" x14ac:dyDescent="0.25">
      <c r="A12210" t="s">
        <v>129</v>
      </c>
      <c r="B12210" t="s">
        <v>86</v>
      </c>
      <c r="C12210">
        <v>1</v>
      </c>
      <c r="D12210">
        <v>4</v>
      </c>
      <c r="E12210">
        <v>14</v>
      </c>
      <c r="F12210">
        <v>25</v>
      </c>
      <c r="G12210" s="1">
        <f t="shared" si="760"/>
        <v>0.77777777777777779</v>
      </c>
      <c r="H12210" s="4">
        <f t="shared" si="761"/>
        <v>0</v>
      </c>
      <c r="I12210" s="5">
        <f>IF(OR(AND(F12210&gt;=50,G12210&gt;SUMIF(SeasonTotals!A$2:A$9,A12210,SeasonTotals!F$2:F$9)),AND(G12210&gt;0.885,F12210&gt;=50,D12210&lt;3)),1,0)</f>
        <v>0</v>
      </c>
      <c r="J12210" s="4">
        <f t="shared" si="762"/>
        <v>1</v>
      </c>
      <c r="K12210" s="5">
        <f t="shared" si="763"/>
        <v>1</v>
      </c>
    </row>
    <row r="12211" spans="1:11" x14ac:dyDescent="0.25">
      <c r="A12211" t="s">
        <v>129</v>
      </c>
      <c r="B12211" t="s">
        <v>86</v>
      </c>
      <c r="C12211">
        <v>1</v>
      </c>
      <c r="D12211">
        <v>3</v>
      </c>
      <c r="E12211">
        <v>20</v>
      </c>
      <c r="F12211">
        <v>60</v>
      </c>
      <c r="G12211" s="1">
        <f t="shared" si="760"/>
        <v>0.86956521739130432</v>
      </c>
      <c r="H12211" s="4">
        <f t="shared" si="761"/>
        <v>0</v>
      </c>
      <c r="I12211" s="5">
        <f>IF(OR(AND(F12211&gt;=50,G12211&gt;SUMIF(SeasonTotals!A$2:A$9,A12211,SeasonTotals!F$2:F$9)),AND(G12211&gt;0.885,F12211&gt;=50,D12211&lt;3)),1,0)</f>
        <v>0</v>
      </c>
      <c r="J12211" s="4">
        <f t="shared" si="762"/>
        <v>0</v>
      </c>
      <c r="K12211" s="5">
        <f t="shared" si="763"/>
        <v>0</v>
      </c>
    </row>
    <row r="12212" spans="1:11" x14ac:dyDescent="0.25">
      <c r="A12212" t="s">
        <v>129</v>
      </c>
      <c r="B12212" t="s">
        <v>86</v>
      </c>
      <c r="C12212">
        <v>1</v>
      </c>
      <c r="D12212">
        <v>3</v>
      </c>
      <c r="E12212">
        <v>22</v>
      </c>
      <c r="F12212">
        <v>62</v>
      </c>
      <c r="G12212" s="1">
        <f t="shared" si="760"/>
        <v>0.88</v>
      </c>
      <c r="H12212" s="4">
        <f t="shared" si="761"/>
        <v>0</v>
      </c>
      <c r="I12212" s="5">
        <f>IF(OR(AND(F12212&gt;=50,G12212&gt;SUMIF(SeasonTotals!A$2:A$9,A12212,SeasonTotals!F$2:F$9)),AND(G12212&gt;0.885,F12212&gt;=50,D12212&lt;3)),1,0)</f>
        <v>0</v>
      </c>
      <c r="J12212" s="4">
        <f t="shared" si="762"/>
        <v>0</v>
      </c>
      <c r="K12212" s="5">
        <f t="shared" si="763"/>
        <v>0</v>
      </c>
    </row>
    <row r="12213" spans="1:11" x14ac:dyDescent="0.25">
      <c r="A12213" t="s">
        <v>129</v>
      </c>
      <c r="B12213" t="s">
        <v>86</v>
      </c>
      <c r="C12213">
        <v>1</v>
      </c>
      <c r="D12213">
        <v>5</v>
      </c>
      <c r="E12213">
        <v>23</v>
      </c>
      <c r="F12213">
        <v>60</v>
      </c>
      <c r="G12213" s="1">
        <f t="shared" si="760"/>
        <v>0.8214285714285714</v>
      </c>
      <c r="H12213" s="4">
        <f t="shared" si="761"/>
        <v>0</v>
      </c>
      <c r="I12213" s="5">
        <f>IF(OR(AND(F12213&gt;=50,G12213&gt;SUMIF(SeasonTotals!A$2:A$9,A12213,SeasonTotals!F$2:F$9)),AND(G12213&gt;0.885,F12213&gt;=50,D12213&lt;3)),1,0)</f>
        <v>0</v>
      </c>
      <c r="J12213" s="4">
        <f t="shared" si="762"/>
        <v>1</v>
      </c>
      <c r="K12213" s="5">
        <f t="shared" si="763"/>
        <v>0</v>
      </c>
    </row>
    <row r="12214" spans="1:11" x14ac:dyDescent="0.25">
      <c r="A12214" t="s">
        <v>129</v>
      </c>
      <c r="B12214" t="s">
        <v>86</v>
      </c>
      <c r="C12214">
        <v>1</v>
      </c>
      <c r="D12214">
        <v>2</v>
      </c>
      <c r="E12214">
        <v>33</v>
      </c>
      <c r="F12214">
        <v>59</v>
      </c>
      <c r="G12214" s="1">
        <f t="shared" si="760"/>
        <v>0.94285714285714284</v>
      </c>
      <c r="H12214" s="4">
        <f t="shared" si="761"/>
        <v>1</v>
      </c>
      <c r="I12214" s="5">
        <f>IF(OR(AND(F12214&gt;=50,G12214&gt;SUMIF(SeasonTotals!A$2:A$9,A12214,SeasonTotals!F$2:F$9)),AND(G12214&gt;0.885,F12214&gt;=50,D12214&lt;3)),1,0)</f>
        <v>1</v>
      </c>
      <c r="J12214" s="4">
        <f t="shared" si="762"/>
        <v>0</v>
      </c>
      <c r="K12214" s="5">
        <f t="shared" si="763"/>
        <v>0</v>
      </c>
    </row>
    <row r="12215" spans="1:11" x14ac:dyDescent="0.25">
      <c r="A12215" t="s">
        <v>129</v>
      </c>
      <c r="B12215" t="s">
        <v>86</v>
      </c>
      <c r="C12215">
        <v>1</v>
      </c>
      <c r="D12215">
        <v>3</v>
      </c>
      <c r="E12215">
        <v>31</v>
      </c>
      <c r="F12215">
        <v>60</v>
      </c>
      <c r="G12215" s="1">
        <f t="shared" si="760"/>
        <v>0.91176470588235292</v>
      </c>
      <c r="H12215" s="4">
        <f t="shared" si="761"/>
        <v>0</v>
      </c>
      <c r="I12215" s="5">
        <f>IF(OR(AND(F12215&gt;=50,G12215&gt;SUMIF(SeasonTotals!A$2:A$9,A12215,SeasonTotals!F$2:F$9)),AND(G12215&gt;0.885,F12215&gt;=50,D12215&lt;3)),1,0)</f>
        <v>0</v>
      </c>
      <c r="J12215" s="4">
        <f t="shared" si="762"/>
        <v>0</v>
      </c>
      <c r="K12215" s="5">
        <f t="shared" si="763"/>
        <v>0</v>
      </c>
    </row>
    <row r="12216" spans="1:11" x14ac:dyDescent="0.25">
      <c r="A12216" t="s">
        <v>129</v>
      </c>
      <c r="B12216" t="s">
        <v>86</v>
      </c>
      <c r="C12216">
        <v>1</v>
      </c>
      <c r="D12216">
        <v>2</v>
      </c>
      <c r="E12216">
        <v>26</v>
      </c>
      <c r="F12216">
        <v>60</v>
      </c>
      <c r="G12216" s="1">
        <f t="shared" si="760"/>
        <v>0.9285714285714286</v>
      </c>
      <c r="H12216" s="4">
        <f t="shared" si="761"/>
        <v>1</v>
      </c>
      <c r="I12216" s="5">
        <f>IF(OR(AND(F12216&gt;=50,G12216&gt;SUMIF(SeasonTotals!A$2:A$9,A12216,SeasonTotals!F$2:F$9)),AND(G12216&gt;0.885,F12216&gt;=50,D12216&lt;3)),1,0)</f>
        <v>1</v>
      </c>
      <c r="J12216" s="4">
        <f t="shared" si="762"/>
        <v>0</v>
      </c>
      <c r="K12216" s="5">
        <f t="shared" si="763"/>
        <v>0</v>
      </c>
    </row>
    <row r="12217" spans="1:11" x14ac:dyDescent="0.25">
      <c r="A12217" t="s">
        <v>129</v>
      </c>
      <c r="B12217" t="s">
        <v>86</v>
      </c>
      <c r="C12217">
        <v>1</v>
      </c>
      <c r="D12217">
        <v>4</v>
      </c>
      <c r="E12217">
        <v>17</v>
      </c>
      <c r="F12217">
        <v>40</v>
      </c>
      <c r="G12217" s="1">
        <f t="shared" si="760"/>
        <v>0.80952380952380953</v>
      </c>
      <c r="H12217" s="4">
        <f t="shared" si="761"/>
        <v>0</v>
      </c>
      <c r="I12217" s="5">
        <f>IF(OR(AND(F12217&gt;=50,G12217&gt;SUMIF(SeasonTotals!A$2:A$9,A12217,SeasonTotals!F$2:F$9)),AND(G12217&gt;0.885,F12217&gt;=50,D12217&lt;3)),1,0)</f>
        <v>0</v>
      </c>
      <c r="J12217" s="4">
        <f t="shared" si="762"/>
        <v>1</v>
      </c>
      <c r="K12217" s="5">
        <f t="shared" si="763"/>
        <v>1</v>
      </c>
    </row>
    <row r="12218" spans="1:11" x14ac:dyDescent="0.25">
      <c r="A12218" t="s">
        <v>129</v>
      </c>
      <c r="B12218" t="s">
        <v>86</v>
      </c>
      <c r="C12218">
        <v>1</v>
      </c>
      <c r="D12218">
        <v>1</v>
      </c>
      <c r="E12218">
        <v>31</v>
      </c>
      <c r="F12218">
        <v>60</v>
      </c>
      <c r="G12218" s="1">
        <f t="shared" si="760"/>
        <v>0.96875</v>
      </c>
      <c r="H12218" s="4">
        <f t="shared" si="761"/>
        <v>1</v>
      </c>
      <c r="I12218" s="5">
        <f>IF(OR(AND(F12218&gt;=50,G12218&gt;SUMIF(SeasonTotals!A$2:A$9,A12218,SeasonTotals!F$2:F$9)),AND(G12218&gt;0.885,F12218&gt;=50,D12218&lt;3)),1,0)</f>
        <v>1</v>
      </c>
      <c r="J12218" s="4">
        <f t="shared" si="762"/>
        <v>0</v>
      </c>
      <c r="K12218" s="5">
        <f t="shared" si="763"/>
        <v>0</v>
      </c>
    </row>
    <row r="12219" spans="1:11" x14ac:dyDescent="0.25">
      <c r="A12219" t="s">
        <v>129</v>
      </c>
      <c r="B12219" t="s">
        <v>86</v>
      </c>
      <c r="C12219">
        <v>1</v>
      </c>
      <c r="D12219">
        <v>1</v>
      </c>
      <c r="E12219">
        <v>25</v>
      </c>
      <c r="F12219">
        <v>60</v>
      </c>
      <c r="G12219" s="1">
        <f t="shared" si="760"/>
        <v>0.96153846153846156</v>
      </c>
      <c r="H12219" s="4">
        <f t="shared" si="761"/>
        <v>1</v>
      </c>
      <c r="I12219" s="5">
        <f>IF(OR(AND(F12219&gt;=50,G12219&gt;SUMIF(SeasonTotals!A$2:A$9,A12219,SeasonTotals!F$2:F$9)),AND(G12219&gt;0.885,F12219&gt;=50,D12219&lt;3)),1,0)</f>
        <v>1</v>
      </c>
      <c r="J12219" s="4">
        <f t="shared" si="762"/>
        <v>0</v>
      </c>
      <c r="K12219" s="5">
        <f t="shared" si="763"/>
        <v>0</v>
      </c>
    </row>
    <row r="12220" spans="1:11" x14ac:dyDescent="0.25">
      <c r="A12220" t="s">
        <v>129</v>
      </c>
      <c r="B12220" t="s">
        <v>86</v>
      </c>
      <c r="C12220">
        <v>1</v>
      </c>
      <c r="D12220">
        <v>2</v>
      </c>
      <c r="E12220">
        <v>35</v>
      </c>
      <c r="F12220">
        <v>60</v>
      </c>
      <c r="G12220" s="1">
        <f t="shared" si="760"/>
        <v>0.94594594594594594</v>
      </c>
      <c r="H12220" s="4">
        <f t="shared" si="761"/>
        <v>1</v>
      </c>
      <c r="I12220" s="5">
        <f>IF(OR(AND(F12220&gt;=50,G12220&gt;SUMIF(SeasonTotals!A$2:A$9,A12220,SeasonTotals!F$2:F$9)),AND(G12220&gt;0.885,F12220&gt;=50,D12220&lt;3)),1,0)</f>
        <v>1</v>
      </c>
      <c r="J12220" s="4">
        <f t="shared" si="762"/>
        <v>0</v>
      </c>
      <c r="K12220" s="5">
        <f t="shared" si="763"/>
        <v>0</v>
      </c>
    </row>
    <row r="12221" spans="1:11" x14ac:dyDescent="0.25">
      <c r="A12221" t="s">
        <v>129</v>
      </c>
      <c r="B12221" t="s">
        <v>86</v>
      </c>
      <c r="C12221">
        <v>1</v>
      </c>
      <c r="D12221">
        <v>1</v>
      </c>
      <c r="E12221">
        <v>18</v>
      </c>
      <c r="F12221">
        <v>60</v>
      </c>
      <c r="G12221" s="1">
        <f t="shared" si="760"/>
        <v>0.94736842105263153</v>
      </c>
      <c r="H12221" s="4">
        <f t="shared" si="761"/>
        <v>1</v>
      </c>
      <c r="I12221" s="5">
        <f>IF(OR(AND(F12221&gt;=50,G12221&gt;SUMIF(SeasonTotals!A$2:A$9,A12221,SeasonTotals!F$2:F$9)),AND(G12221&gt;0.885,F12221&gt;=50,D12221&lt;3)),1,0)</f>
        <v>1</v>
      </c>
      <c r="J12221" s="4">
        <f t="shared" si="762"/>
        <v>0</v>
      </c>
      <c r="K12221" s="5">
        <f t="shared" si="763"/>
        <v>0</v>
      </c>
    </row>
    <row r="12222" spans="1:11" x14ac:dyDescent="0.25">
      <c r="A12222" t="s">
        <v>129</v>
      </c>
      <c r="B12222" t="s">
        <v>86</v>
      </c>
      <c r="C12222">
        <v>1</v>
      </c>
      <c r="D12222">
        <v>4</v>
      </c>
      <c r="E12222">
        <v>34</v>
      </c>
      <c r="F12222">
        <v>59</v>
      </c>
      <c r="G12222" s="1">
        <f t="shared" si="760"/>
        <v>0.89473684210526316</v>
      </c>
      <c r="H12222" s="4">
        <f t="shared" si="761"/>
        <v>0</v>
      </c>
      <c r="I12222" s="5">
        <f>IF(OR(AND(F12222&gt;=50,G12222&gt;SUMIF(SeasonTotals!A$2:A$9,A12222,SeasonTotals!F$2:F$9)),AND(G12222&gt;0.885,F12222&gt;=50,D12222&lt;3)),1,0)</f>
        <v>0</v>
      </c>
      <c r="J12222" s="4">
        <f t="shared" si="762"/>
        <v>0</v>
      </c>
      <c r="K12222" s="5">
        <f t="shared" si="763"/>
        <v>0</v>
      </c>
    </row>
    <row r="12223" spans="1:11" x14ac:dyDescent="0.25">
      <c r="A12223" t="s">
        <v>129</v>
      </c>
      <c r="B12223" t="s">
        <v>86</v>
      </c>
      <c r="C12223">
        <v>1</v>
      </c>
      <c r="D12223">
        <v>4</v>
      </c>
      <c r="E12223">
        <v>23</v>
      </c>
      <c r="F12223">
        <v>40</v>
      </c>
      <c r="G12223" s="1">
        <f t="shared" si="760"/>
        <v>0.85185185185185186</v>
      </c>
      <c r="H12223" s="4">
        <f t="shared" si="761"/>
        <v>0</v>
      </c>
      <c r="I12223" s="5">
        <f>IF(OR(AND(F12223&gt;=50,G12223&gt;SUMIF(SeasonTotals!A$2:A$9,A12223,SeasonTotals!F$2:F$9)),AND(G12223&gt;0.885,F12223&gt;=50,D12223&lt;3)),1,0)</f>
        <v>0</v>
      </c>
      <c r="J12223" s="4">
        <f t="shared" si="762"/>
        <v>0</v>
      </c>
      <c r="K12223" s="5">
        <f t="shared" si="763"/>
        <v>1</v>
      </c>
    </row>
    <row r="12224" spans="1:11" x14ac:dyDescent="0.25">
      <c r="A12224" t="s">
        <v>129</v>
      </c>
      <c r="B12224" t="s">
        <v>86</v>
      </c>
      <c r="C12224">
        <v>1</v>
      </c>
      <c r="D12224">
        <v>0</v>
      </c>
      <c r="E12224">
        <v>30</v>
      </c>
      <c r="F12224">
        <v>60</v>
      </c>
      <c r="G12224" s="1">
        <f t="shared" si="760"/>
        <v>1</v>
      </c>
      <c r="H12224" s="4">
        <f t="shared" si="761"/>
        <v>1</v>
      </c>
      <c r="I12224" s="5">
        <f>IF(OR(AND(F12224&gt;=50,G12224&gt;SUMIF(SeasonTotals!A$2:A$9,A12224,SeasonTotals!F$2:F$9)),AND(G12224&gt;0.885,F12224&gt;=50,D12224&lt;3)),1,0)</f>
        <v>1</v>
      </c>
      <c r="J12224" s="4">
        <f t="shared" si="762"/>
        <v>0</v>
      </c>
      <c r="K12224" s="5">
        <f t="shared" si="763"/>
        <v>0</v>
      </c>
    </row>
    <row r="12225" spans="1:11" x14ac:dyDescent="0.25">
      <c r="A12225" t="s">
        <v>129</v>
      </c>
      <c r="B12225" t="s">
        <v>86</v>
      </c>
      <c r="C12225">
        <v>1</v>
      </c>
      <c r="D12225">
        <v>3</v>
      </c>
      <c r="E12225">
        <v>28</v>
      </c>
      <c r="F12225">
        <v>60</v>
      </c>
      <c r="G12225" s="1">
        <f t="shared" si="760"/>
        <v>0.90322580645161288</v>
      </c>
      <c r="H12225" s="4">
        <f t="shared" si="761"/>
        <v>0</v>
      </c>
      <c r="I12225" s="5">
        <f>IF(OR(AND(F12225&gt;=50,G12225&gt;SUMIF(SeasonTotals!A$2:A$9,A12225,SeasonTotals!F$2:F$9)),AND(G12225&gt;0.885,F12225&gt;=50,D12225&lt;3)),1,0)</f>
        <v>0</v>
      </c>
      <c r="J12225" s="4">
        <f t="shared" si="762"/>
        <v>0</v>
      </c>
      <c r="K12225" s="5">
        <f t="shared" si="763"/>
        <v>0</v>
      </c>
    </row>
    <row r="12226" spans="1:11" x14ac:dyDescent="0.25">
      <c r="A12226" t="s">
        <v>129</v>
      </c>
      <c r="B12226" t="s">
        <v>86</v>
      </c>
      <c r="C12226">
        <v>1</v>
      </c>
      <c r="D12226">
        <v>1</v>
      </c>
      <c r="E12226">
        <v>43</v>
      </c>
      <c r="F12226">
        <v>60</v>
      </c>
      <c r="G12226" s="1">
        <f t="shared" ref="G12226:G12289" si="764">E12226/MAX(1,SUM(D12226:E12226))</f>
        <v>0.97727272727272729</v>
      </c>
      <c r="H12226" s="4">
        <f t="shared" ref="H12226:H12289" si="765">IF(AND(F12226&gt;=50,OR(G12226&gt;0.913,AND(G12226&gt;0.885,D12226&lt;3))),1,0)</f>
        <v>1</v>
      </c>
      <c r="I12226" s="5">
        <f>IF(OR(AND(F12226&gt;=50,G12226&gt;SUMIF(SeasonTotals!A$2:A$9,A12226,SeasonTotals!F$2:F$9)),AND(G12226&gt;0.885,F12226&gt;=50,D12226&lt;3)),1,0)</f>
        <v>1</v>
      </c>
      <c r="J12226" s="4">
        <f t="shared" ref="J12226:J12289" si="766">IF(G12226&lt;0.85,1,0)</f>
        <v>0</v>
      </c>
      <c r="K12226" s="5">
        <f t="shared" ref="K12226:K12289" si="767">IF(F12226&lt;55,1,0)</f>
        <v>0</v>
      </c>
    </row>
    <row r="12227" spans="1:11" x14ac:dyDescent="0.25">
      <c r="A12227" t="s">
        <v>129</v>
      </c>
      <c r="B12227" t="s">
        <v>86</v>
      </c>
      <c r="C12227">
        <v>1</v>
      </c>
      <c r="D12227">
        <v>3</v>
      </c>
      <c r="E12227">
        <v>25</v>
      </c>
      <c r="F12227">
        <v>60</v>
      </c>
      <c r="G12227" s="1">
        <f t="shared" si="764"/>
        <v>0.8928571428571429</v>
      </c>
      <c r="H12227" s="4">
        <f t="shared" si="765"/>
        <v>0</v>
      </c>
      <c r="I12227" s="5">
        <f>IF(OR(AND(F12227&gt;=50,G12227&gt;SUMIF(SeasonTotals!A$2:A$9,A12227,SeasonTotals!F$2:F$9)),AND(G12227&gt;0.885,F12227&gt;=50,D12227&lt;3)),1,0)</f>
        <v>0</v>
      </c>
      <c r="J12227" s="4">
        <f t="shared" si="766"/>
        <v>0</v>
      </c>
      <c r="K12227" s="5">
        <f t="shared" si="767"/>
        <v>0</v>
      </c>
    </row>
    <row r="12228" spans="1:11" x14ac:dyDescent="0.25">
      <c r="A12228" t="s">
        <v>129</v>
      </c>
      <c r="B12228" t="s">
        <v>86</v>
      </c>
      <c r="C12228">
        <v>1</v>
      </c>
      <c r="D12228">
        <v>3</v>
      </c>
      <c r="E12228">
        <v>30</v>
      </c>
      <c r="F12228">
        <v>60</v>
      </c>
      <c r="G12228" s="1">
        <f t="shared" si="764"/>
        <v>0.90909090909090906</v>
      </c>
      <c r="H12228" s="4">
        <f t="shared" si="765"/>
        <v>0</v>
      </c>
      <c r="I12228" s="5">
        <f>IF(OR(AND(F12228&gt;=50,G12228&gt;SUMIF(SeasonTotals!A$2:A$9,A12228,SeasonTotals!F$2:F$9)),AND(G12228&gt;0.885,F12228&gt;=50,D12228&lt;3)),1,0)</f>
        <v>0</v>
      </c>
      <c r="J12228" s="4">
        <f t="shared" si="766"/>
        <v>0</v>
      </c>
      <c r="K12228" s="5">
        <f t="shared" si="767"/>
        <v>0</v>
      </c>
    </row>
    <row r="12229" spans="1:11" x14ac:dyDescent="0.25">
      <c r="A12229" t="s">
        <v>129</v>
      </c>
      <c r="B12229" t="s">
        <v>86</v>
      </c>
      <c r="C12229">
        <v>1</v>
      </c>
      <c r="D12229">
        <v>3</v>
      </c>
      <c r="E12229">
        <v>29</v>
      </c>
      <c r="F12229">
        <v>60</v>
      </c>
      <c r="G12229" s="1">
        <f t="shared" si="764"/>
        <v>0.90625</v>
      </c>
      <c r="H12229" s="4">
        <f t="shared" si="765"/>
        <v>0</v>
      </c>
      <c r="I12229" s="5">
        <f>IF(OR(AND(F12229&gt;=50,G12229&gt;SUMIF(SeasonTotals!A$2:A$9,A12229,SeasonTotals!F$2:F$9)),AND(G12229&gt;0.885,F12229&gt;=50,D12229&lt;3)),1,0)</f>
        <v>0</v>
      </c>
      <c r="J12229" s="4">
        <f t="shared" si="766"/>
        <v>0</v>
      </c>
      <c r="K12229" s="5">
        <f t="shared" si="767"/>
        <v>0</v>
      </c>
    </row>
    <row r="12230" spans="1:11" x14ac:dyDescent="0.25">
      <c r="A12230" t="s">
        <v>129</v>
      </c>
      <c r="B12230" t="s">
        <v>86</v>
      </c>
      <c r="C12230">
        <v>1</v>
      </c>
      <c r="D12230">
        <v>4</v>
      </c>
      <c r="E12230">
        <v>27</v>
      </c>
      <c r="F12230">
        <v>63</v>
      </c>
      <c r="G12230" s="1">
        <f t="shared" si="764"/>
        <v>0.87096774193548387</v>
      </c>
      <c r="H12230" s="4">
        <f t="shared" si="765"/>
        <v>0</v>
      </c>
      <c r="I12230" s="5">
        <f>IF(OR(AND(F12230&gt;=50,G12230&gt;SUMIF(SeasonTotals!A$2:A$9,A12230,SeasonTotals!F$2:F$9)),AND(G12230&gt;0.885,F12230&gt;=50,D12230&lt;3)),1,0)</f>
        <v>0</v>
      </c>
      <c r="J12230" s="4">
        <f t="shared" si="766"/>
        <v>0</v>
      </c>
      <c r="K12230" s="5">
        <f t="shared" si="767"/>
        <v>0</v>
      </c>
    </row>
    <row r="12231" spans="1:11" x14ac:dyDescent="0.25">
      <c r="A12231" t="s">
        <v>129</v>
      </c>
      <c r="B12231" t="s">
        <v>86</v>
      </c>
      <c r="C12231">
        <v>1</v>
      </c>
      <c r="D12231">
        <v>0</v>
      </c>
      <c r="E12231">
        <v>30</v>
      </c>
      <c r="F12231">
        <v>60</v>
      </c>
      <c r="G12231" s="1">
        <f t="shared" si="764"/>
        <v>1</v>
      </c>
      <c r="H12231" s="4">
        <f t="shared" si="765"/>
        <v>1</v>
      </c>
      <c r="I12231" s="5">
        <f>IF(OR(AND(F12231&gt;=50,G12231&gt;SUMIF(SeasonTotals!A$2:A$9,A12231,SeasonTotals!F$2:F$9)),AND(G12231&gt;0.885,F12231&gt;=50,D12231&lt;3)),1,0)</f>
        <v>1</v>
      </c>
      <c r="J12231" s="4">
        <f t="shared" si="766"/>
        <v>0</v>
      </c>
      <c r="K12231" s="5">
        <f t="shared" si="767"/>
        <v>0</v>
      </c>
    </row>
    <row r="12232" spans="1:11" x14ac:dyDescent="0.25">
      <c r="A12232" t="s">
        <v>129</v>
      </c>
      <c r="B12232" t="s">
        <v>86</v>
      </c>
      <c r="C12232">
        <v>1</v>
      </c>
      <c r="D12232">
        <v>3</v>
      </c>
      <c r="E12232">
        <v>26</v>
      </c>
      <c r="F12232">
        <v>59</v>
      </c>
      <c r="G12232" s="1">
        <f t="shared" si="764"/>
        <v>0.89655172413793105</v>
      </c>
      <c r="H12232" s="4">
        <f t="shared" si="765"/>
        <v>0</v>
      </c>
      <c r="I12232" s="5">
        <f>IF(OR(AND(F12232&gt;=50,G12232&gt;SUMIF(SeasonTotals!A$2:A$9,A12232,SeasonTotals!F$2:F$9)),AND(G12232&gt;0.885,F12232&gt;=50,D12232&lt;3)),1,0)</f>
        <v>0</v>
      </c>
      <c r="J12232" s="4">
        <f t="shared" si="766"/>
        <v>0</v>
      </c>
      <c r="K12232" s="5">
        <f t="shared" si="767"/>
        <v>0</v>
      </c>
    </row>
    <row r="12233" spans="1:11" x14ac:dyDescent="0.25">
      <c r="A12233" t="s">
        <v>129</v>
      </c>
      <c r="B12233" t="s">
        <v>86</v>
      </c>
      <c r="C12233">
        <v>1</v>
      </c>
      <c r="D12233">
        <v>0</v>
      </c>
      <c r="E12233">
        <v>42</v>
      </c>
      <c r="F12233">
        <v>60</v>
      </c>
      <c r="G12233" s="1">
        <f t="shared" si="764"/>
        <v>1</v>
      </c>
      <c r="H12233" s="4">
        <f t="shared" si="765"/>
        <v>1</v>
      </c>
      <c r="I12233" s="5">
        <f>IF(OR(AND(F12233&gt;=50,G12233&gt;SUMIF(SeasonTotals!A$2:A$9,A12233,SeasonTotals!F$2:F$9)),AND(G12233&gt;0.885,F12233&gt;=50,D12233&lt;3)),1,0)</f>
        <v>1</v>
      </c>
      <c r="J12233" s="4">
        <f t="shared" si="766"/>
        <v>0</v>
      </c>
      <c r="K12233" s="5">
        <f t="shared" si="767"/>
        <v>0</v>
      </c>
    </row>
    <row r="12234" spans="1:11" x14ac:dyDescent="0.25">
      <c r="A12234" t="s">
        <v>129</v>
      </c>
      <c r="B12234" t="s">
        <v>86</v>
      </c>
      <c r="C12234">
        <v>1</v>
      </c>
      <c r="D12234">
        <v>2</v>
      </c>
      <c r="E12234">
        <v>25</v>
      </c>
      <c r="F12234">
        <v>65</v>
      </c>
      <c r="G12234" s="1">
        <f t="shared" si="764"/>
        <v>0.92592592592592593</v>
      </c>
      <c r="H12234" s="4">
        <f t="shared" si="765"/>
        <v>1</v>
      </c>
      <c r="I12234" s="5">
        <f>IF(OR(AND(F12234&gt;=50,G12234&gt;SUMIF(SeasonTotals!A$2:A$9,A12234,SeasonTotals!F$2:F$9)),AND(G12234&gt;0.885,F12234&gt;=50,D12234&lt;3)),1,0)</f>
        <v>1</v>
      </c>
      <c r="J12234" s="4">
        <f t="shared" si="766"/>
        <v>0</v>
      </c>
      <c r="K12234" s="5">
        <f t="shared" si="767"/>
        <v>0</v>
      </c>
    </row>
    <row r="12235" spans="1:11" x14ac:dyDescent="0.25">
      <c r="A12235" t="s">
        <v>129</v>
      </c>
      <c r="B12235" t="s">
        <v>86</v>
      </c>
      <c r="C12235">
        <v>1</v>
      </c>
      <c r="D12235">
        <v>1</v>
      </c>
      <c r="E12235">
        <v>22</v>
      </c>
      <c r="F12235">
        <v>60</v>
      </c>
      <c r="G12235" s="1">
        <f t="shared" si="764"/>
        <v>0.95652173913043481</v>
      </c>
      <c r="H12235" s="4">
        <f t="shared" si="765"/>
        <v>1</v>
      </c>
      <c r="I12235" s="5">
        <f>IF(OR(AND(F12235&gt;=50,G12235&gt;SUMIF(SeasonTotals!A$2:A$9,A12235,SeasonTotals!F$2:F$9)),AND(G12235&gt;0.885,F12235&gt;=50,D12235&lt;3)),1,0)</f>
        <v>1</v>
      </c>
      <c r="J12235" s="4">
        <f t="shared" si="766"/>
        <v>0</v>
      </c>
      <c r="K12235" s="5">
        <f t="shared" si="767"/>
        <v>0</v>
      </c>
    </row>
    <row r="12236" spans="1:11" x14ac:dyDescent="0.25">
      <c r="A12236" t="s">
        <v>129</v>
      </c>
      <c r="B12236" t="s">
        <v>86</v>
      </c>
      <c r="C12236">
        <v>1</v>
      </c>
      <c r="D12236">
        <v>2</v>
      </c>
      <c r="E12236">
        <v>21</v>
      </c>
      <c r="F12236">
        <v>59</v>
      </c>
      <c r="G12236" s="1">
        <f t="shared" si="764"/>
        <v>0.91304347826086951</v>
      </c>
      <c r="H12236" s="4">
        <f t="shared" si="765"/>
        <v>1</v>
      </c>
      <c r="I12236" s="5">
        <f>IF(OR(AND(F12236&gt;=50,G12236&gt;SUMIF(SeasonTotals!A$2:A$9,A12236,SeasonTotals!F$2:F$9)),AND(G12236&gt;0.885,F12236&gt;=50,D12236&lt;3)),1,0)</f>
        <v>1</v>
      </c>
      <c r="J12236" s="4">
        <f t="shared" si="766"/>
        <v>0</v>
      </c>
      <c r="K12236" s="5">
        <f t="shared" si="767"/>
        <v>0</v>
      </c>
    </row>
    <row r="12237" spans="1:11" x14ac:dyDescent="0.25">
      <c r="A12237" t="s">
        <v>129</v>
      </c>
      <c r="B12237" t="s">
        <v>86</v>
      </c>
      <c r="C12237">
        <v>1</v>
      </c>
      <c r="D12237">
        <v>2</v>
      </c>
      <c r="E12237">
        <v>5</v>
      </c>
      <c r="F12237">
        <v>5</v>
      </c>
      <c r="G12237" s="1">
        <f t="shared" si="764"/>
        <v>0.7142857142857143</v>
      </c>
      <c r="H12237" s="4">
        <f t="shared" si="765"/>
        <v>0</v>
      </c>
      <c r="I12237" s="5">
        <f>IF(OR(AND(F12237&gt;=50,G12237&gt;SUMIF(SeasonTotals!A$2:A$9,A12237,SeasonTotals!F$2:F$9)),AND(G12237&gt;0.885,F12237&gt;=50,D12237&lt;3)),1,0)</f>
        <v>0</v>
      </c>
      <c r="J12237" s="4">
        <f t="shared" si="766"/>
        <v>1</v>
      </c>
      <c r="K12237" s="5">
        <f t="shared" si="767"/>
        <v>1</v>
      </c>
    </row>
    <row r="12238" spans="1:11" x14ac:dyDescent="0.25">
      <c r="A12238" t="s">
        <v>129</v>
      </c>
      <c r="B12238" t="s">
        <v>86</v>
      </c>
      <c r="C12238">
        <v>1</v>
      </c>
      <c r="D12238">
        <v>4</v>
      </c>
      <c r="E12238">
        <v>7</v>
      </c>
      <c r="F12238">
        <v>32</v>
      </c>
      <c r="G12238" s="1">
        <f t="shared" si="764"/>
        <v>0.63636363636363635</v>
      </c>
      <c r="H12238" s="4">
        <f t="shared" si="765"/>
        <v>0</v>
      </c>
      <c r="I12238" s="5">
        <f>IF(OR(AND(F12238&gt;=50,G12238&gt;SUMIF(SeasonTotals!A$2:A$9,A12238,SeasonTotals!F$2:F$9)),AND(G12238&gt;0.885,F12238&gt;=50,D12238&lt;3)),1,0)</f>
        <v>0</v>
      </c>
      <c r="J12238" s="4">
        <f t="shared" si="766"/>
        <v>1</v>
      </c>
      <c r="K12238" s="5">
        <f t="shared" si="767"/>
        <v>1</v>
      </c>
    </row>
    <row r="12239" spans="1:11" x14ac:dyDescent="0.25">
      <c r="A12239" t="s">
        <v>129</v>
      </c>
      <c r="B12239" t="s">
        <v>86</v>
      </c>
      <c r="C12239">
        <v>1</v>
      </c>
      <c r="D12239">
        <v>2</v>
      </c>
      <c r="E12239">
        <v>24</v>
      </c>
      <c r="F12239">
        <v>64</v>
      </c>
      <c r="G12239" s="1">
        <f t="shared" si="764"/>
        <v>0.92307692307692313</v>
      </c>
      <c r="H12239" s="4">
        <f t="shared" si="765"/>
        <v>1</v>
      </c>
      <c r="I12239" s="5">
        <f>IF(OR(AND(F12239&gt;=50,G12239&gt;SUMIF(SeasonTotals!A$2:A$9,A12239,SeasonTotals!F$2:F$9)),AND(G12239&gt;0.885,F12239&gt;=50,D12239&lt;3)),1,0)</f>
        <v>1</v>
      </c>
      <c r="J12239" s="4">
        <f t="shared" si="766"/>
        <v>0</v>
      </c>
      <c r="K12239" s="5">
        <f t="shared" si="767"/>
        <v>0</v>
      </c>
    </row>
    <row r="12240" spans="1:11" x14ac:dyDescent="0.25">
      <c r="A12240" t="s">
        <v>129</v>
      </c>
      <c r="B12240" t="s">
        <v>86</v>
      </c>
      <c r="C12240">
        <v>1</v>
      </c>
      <c r="D12240">
        <v>3</v>
      </c>
      <c r="E12240">
        <v>30</v>
      </c>
      <c r="F12240">
        <v>60</v>
      </c>
      <c r="G12240" s="1">
        <f t="shared" si="764"/>
        <v>0.90909090909090906</v>
      </c>
      <c r="H12240" s="4">
        <f t="shared" si="765"/>
        <v>0</v>
      </c>
      <c r="I12240" s="5">
        <f>IF(OR(AND(F12240&gt;=50,G12240&gt;SUMIF(SeasonTotals!A$2:A$9,A12240,SeasonTotals!F$2:F$9)),AND(G12240&gt;0.885,F12240&gt;=50,D12240&lt;3)),1,0)</f>
        <v>0</v>
      </c>
      <c r="J12240" s="4">
        <f t="shared" si="766"/>
        <v>0</v>
      </c>
      <c r="K12240" s="5">
        <f t="shared" si="767"/>
        <v>0</v>
      </c>
    </row>
    <row r="12241" spans="1:11" x14ac:dyDescent="0.25">
      <c r="A12241" t="s">
        <v>129</v>
      </c>
      <c r="B12241" t="s">
        <v>86</v>
      </c>
      <c r="C12241">
        <v>1</v>
      </c>
      <c r="D12241">
        <v>3</v>
      </c>
      <c r="E12241">
        <v>25</v>
      </c>
      <c r="F12241">
        <v>59</v>
      </c>
      <c r="G12241" s="1">
        <f t="shared" si="764"/>
        <v>0.8928571428571429</v>
      </c>
      <c r="H12241" s="4">
        <f t="shared" si="765"/>
        <v>0</v>
      </c>
      <c r="I12241" s="5">
        <f>IF(OR(AND(F12241&gt;=50,G12241&gt;SUMIF(SeasonTotals!A$2:A$9,A12241,SeasonTotals!F$2:F$9)),AND(G12241&gt;0.885,F12241&gt;=50,D12241&lt;3)),1,0)</f>
        <v>0</v>
      </c>
      <c r="J12241" s="4">
        <f t="shared" si="766"/>
        <v>0</v>
      </c>
      <c r="K12241" s="5">
        <f t="shared" si="767"/>
        <v>0</v>
      </c>
    </row>
    <row r="12242" spans="1:11" x14ac:dyDescent="0.25">
      <c r="A12242" t="s">
        <v>129</v>
      </c>
      <c r="B12242" t="s">
        <v>86</v>
      </c>
      <c r="C12242">
        <v>1</v>
      </c>
      <c r="D12242">
        <v>0</v>
      </c>
      <c r="E12242">
        <v>7</v>
      </c>
      <c r="F12242">
        <v>18</v>
      </c>
      <c r="G12242" s="1">
        <f t="shared" si="764"/>
        <v>1</v>
      </c>
      <c r="H12242" s="4">
        <f t="shared" si="765"/>
        <v>0</v>
      </c>
      <c r="I12242" s="5">
        <f>IF(OR(AND(F12242&gt;=50,G12242&gt;SUMIF(SeasonTotals!A$2:A$9,A12242,SeasonTotals!F$2:F$9)),AND(G12242&gt;0.885,F12242&gt;=50,D12242&lt;3)),1,0)</f>
        <v>0</v>
      </c>
      <c r="J12242" s="4">
        <f t="shared" si="766"/>
        <v>0</v>
      </c>
      <c r="K12242" s="5">
        <f t="shared" si="767"/>
        <v>1</v>
      </c>
    </row>
    <row r="12243" spans="1:11" x14ac:dyDescent="0.25">
      <c r="A12243" t="s">
        <v>129</v>
      </c>
      <c r="B12243" t="s">
        <v>87</v>
      </c>
      <c r="C12243">
        <v>1</v>
      </c>
      <c r="D12243">
        <v>1</v>
      </c>
      <c r="E12243">
        <v>35</v>
      </c>
      <c r="F12243">
        <v>59</v>
      </c>
      <c r="G12243" s="1">
        <f t="shared" si="764"/>
        <v>0.97222222222222221</v>
      </c>
      <c r="H12243" s="4">
        <f t="shared" si="765"/>
        <v>1</v>
      </c>
      <c r="I12243" s="5">
        <f>IF(OR(AND(F12243&gt;=50,G12243&gt;SUMIF(SeasonTotals!A$2:A$9,A12243,SeasonTotals!F$2:F$9)),AND(G12243&gt;0.885,F12243&gt;=50,D12243&lt;3)),1,0)</f>
        <v>1</v>
      </c>
      <c r="J12243" s="4">
        <f t="shared" si="766"/>
        <v>0</v>
      </c>
      <c r="K12243" s="5">
        <f t="shared" si="767"/>
        <v>0</v>
      </c>
    </row>
    <row r="12244" spans="1:11" x14ac:dyDescent="0.25">
      <c r="A12244" t="s">
        <v>129</v>
      </c>
      <c r="B12244" t="s">
        <v>87</v>
      </c>
      <c r="C12244">
        <v>1</v>
      </c>
      <c r="D12244">
        <v>4</v>
      </c>
      <c r="E12244">
        <v>19</v>
      </c>
      <c r="F12244">
        <v>60</v>
      </c>
      <c r="G12244" s="1">
        <f t="shared" si="764"/>
        <v>0.82608695652173914</v>
      </c>
      <c r="H12244" s="4">
        <f t="shared" si="765"/>
        <v>0</v>
      </c>
      <c r="I12244" s="5">
        <f>IF(OR(AND(F12244&gt;=50,G12244&gt;SUMIF(SeasonTotals!A$2:A$9,A12244,SeasonTotals!F$2:F$9)),AND(G12244&gt;0.885,F12244&gt;=50,D12244&lt;3)),1,0)</f>
        <v>0</v>
      </c>
      <c r="J12244" s="4">
        <f t="shared" si="766"/>
        <v>1</v>
      </c>
      <c r="K12244" s="5">
        <f t="shared" si="767"/>
        <v>0</v>
      </c>
    </row>
    <row r="12245" spans="1:11" x14ac:dyDescent="0.25">
      <c r="A12245" t="s">
        <v>129</v>
      </c>
      <c r="B12245" t="s">
        <v>87</v>
      </c>
      <c r="C12245">
        <v>1</v>
      </c>
      <c r="D12245">
        <v>3</v>
      </c>
      <c r="E12245">
        <v>23</v>
      </c>
      <c r="F12245">
        <v>58</v>
      </c>
      <c r="G12245" s="1">
        <f t="shared" si="764"/>
        <v>0.88461538461538458</v>
      </c>
      <c r="H12245" s="4">
        <f t="shared" si="765"/>
        <v>0</v>
      </c>
      <c r="I12245" s="5">
        <f>IF(OR(AND(F12245&gt;=50,G12245&gt;SUMIF(SeasonTotals!A$2:A$9,A12245,SeasonTotals!F$2:F$9)),AND(G12245&gt;0.885,F12245&gt;=50,D12245&lt;3)),1,0)</f>
        <v>0</v>
      </c>
      <c r="J12245" s="4">
        <f t="shared" si="766"/>
        <v>0</v>
      </c>
      <c r="K12245" s="5">
        <f t="shared" si="767"/>
        <v>0</v>
      </c>
    </row>
    <row r="12246" spans="1:11" x14ac:dyDescent="0.25">
      <c r="A12246" t="s">
        <v>129</v>
      </c>
      <c r="B12246" t="s">
        <v>87</v>
      </c>
      <c r="C12246">
        <v>1</v>
      </c>
      <c r="D12246">
        <v>2</v>
      </c>
      <c r="E12246">
        <v>24</v>
      </c>
      <c r="F12246">
        <v>60</v>
      </c>
      <c r="G12246" s="1">
        <f t="shared" si="764"/>
        <v>0.92307692307692313</v>
      </c>
      <c r="H12246" s="4">
        <f t="shared" si="765"/>
        <v>1</v>
      </c>
      <c r="I12246" s="5">
        <f>IF(OR(AND(F12246&gt;=50,G12246&gt;SUMIF(SeasonTotals!A$2:A$9,A12246,SeasonTotals!F$2:F$9)),AND(G12246&gt;0.885,F12246&gt;=50,D12246&lt;3)),1,0)</f>
        <v>1</v>
      </c>
      <c r="J12246" s="4">
        <f t="shared" si="766"/>
        <v>0</v>
      </c>
      <c r="K12246" s="5">
        <f t="shared" si="767"/>
        <v>0</v>
      </c>
    </row>
    <row r="12247" spans="1:11" x14ac:dyDescent="0.25">
      <c r="A12247" t="s">
        <v>129</v>
      </c>
      <c r="B12247" t="s">
        <v>87</v>
      </c>
      <c r="C12247">
        <v>1</v>
      </c>
      <c r="D12247">
        <v>3</v>
      </c>
      <c r="E12247">
        <v>27</v>
      </c>
      <c r="F12247">
        <v>60</v>
      </c>
      <c r="G12247" s="1">
        <f t="shared" si="764"/>
        <v>0.9</v>
      </c>
      <c r="H12247" s="4">
        <f t="shared" si="765"/>
        <v>0</v>
      </c>
      <c r="I12247" s="5">
        <f>IF(OR(AND(F12247&gt;=50,G12247&gt;SUMIF(SeasonTotals!A$2:A$9,A12247,SeasonTotals!F$2:F$9)),AND(G12247&gt;0.885,F12247&gt;=50,D12247&lt;3)),1,0)</f>
        <v>0</v>
      </c>
      <c r="J12247" s="4">
        <f t="shared" si="766"/>
        <v>0</v>
      </c>
      <c r="K12247" s="5">
        <f t="shared" si="767"/>
        <v>0</v>
      </c>
    </row>
    <row r="12248" spans="1:11" x14ac:dyDescent="0.25">
      <c r="A12248" t="s">
        <v>129</v>
      </c>
      <c r="B12248" t="s">
        <v>87</v>
      </c>
      <c r="C12248">
        <v>1</v>
      </c>
      <c r="D12248">
        <v>1</v>
      </c>
      <c r="E12248">
        <v>30</v>
      </c>
      <c r="F12248">
        <v>65</v>
      </c>
      <c r="G12248" s="1">
        <f t="shared" si="764"/>
        <v>0.967741935483871</v>
      </c>
      <c r="H12248" s="4">
        <f t="shared" si="765"/>
        <v>1</v>
      </c>
      <c r="I12248" s="5">
        <f>IF(OR(AND(F12248&gt;=50,G12248&gt;SUMIF(SeasonTotals!A$2:A$9,A12248,SeasonTotals!F$2:F$9)),AND(G12248&gt;0.885,F12248&gt;=50,D12248&lt;3)),1,0)</f>
        <v>1</v>
      </c>
      <c r="J12248" s="4">
        <f t="shared" si="766"/>
        <v>0</v>
      </c>
      <c r="K12248" s="5">
        <f t="shared" si="767"/>
        <v>0</v>
      </c>
    </row>
    <row r="12249" spans="1:11" x14ac:dyDescent="0.25">
      <c r="A12249" t="s">
        <v>129</v>
      </c>
      <c r="B12249" t="s">
        <v>87</v>
      </c>
      <c r="C12249">
        <v>1</v>
      </c>
      <c r="D12249">
        <v>2</v>
      </c>
      <c r="E12249">
        <v>29</v>
      </c>
      <c r="F12249">
        <v>65</v>
      </c>
      <c r="G12249" s="1">
        <f t="shared" si="764"/>
        <v>0.93548387096774188</v>
      </c>
      <c r="H12249" s="4">
        <f t="shared" si="765"/>
        <v>1</v>
      </c>
      <c r="I12249" s="5">
        <f>IF(OR(AND(F12249&gt;=50,G12249&gt;SUMIF(SeasonTotals!A$2:A$9,A12249,SeasonTotals!F$2:F$9)),AND(G12249&gt;0.885,F12249&gt;=50,D12249&lt;3)),1,0)</f>
        <v>1</v>
      </c>
      <c r="J12249" s="4">
        <f t="shared" si="766"/>
        <v>0</v>
      </c>
      <c r="K12249" s="5">
        <f t="shared" si="767"/>
        <v>0</v>
      </c>
    </row>
    <row r="12250" spans="1:11" x14ac:dyDescent="0.25">
      <c r="A12250" t="s">
        <v>129</v>
      </c>
      <c r="B12250" t="s">
        <v>87</v>
      </c>
      <c r="C12250">
        <v>1</v>
      </c>
      <c r="D12250">
        <v>1</v>
      </c>
      <c r="E12250">
        <v>21</v>
      </c>
      <c r="F12250">
        <v>60</v>
      </c>
      <c r="G12250" s="1">
        <f t="shared" si="764"/>
        <v>0.95454545454545459</v>
      </c>
      <c r="H12250" s="4">
        <f t="shared" si="765"/>
        <v>1</v>
      </c>
      <c r="I12250" s="5">
        <f>IF(OR(AND(F12250&gt;=50,G12250&gt;SUMIF(SeasonTotals!A$2:A$9,A12250,SeasonTotals!F$2:F$9)),AND(G12250&gt;0.885,F12250&gt;=50,D12250&lt;3)),1,0)</f>
        <v>1</v>
      </c>
      <c r="J12250" s="4">
        <f t="shared" si="766"/>
        <v>0</v>
      </c>
      <c r="K12250" s="5">
        <f t="shared" si="767"/>
        <v>0</v>
      </c>
    </row>
    <row r="12251" spans="1:11" x14ac:dyDescent="0.25">
      <c r="A12251" t="s">
        <v>129</v>
      </c>
      <c r="B12251" t="s">
        <v>87</v>
      </c>
      <c r="C12251">
        <v>1</v>
      </c>
      <c r="D12251">
        <v>2</v>
      </c>
      <c r="E12251">
        <v>33</v>
      </c>
      <c r="F12251">
        <v>58</v>
      </c>
      <c r="G12251" s="1">
        <f t="shared" si="764"/>
        <v>0.94285714285714284</v>
      </c>
      <c r="H12251" s="4">
        <f t="shared" si="765"/>
        <v>1</v>
      </c>
      <c r="I12251" s="5">
        <f>IF(OR(AND(F12251&gt;=50,G12251&gt;SUMIF(SeasonTotals!A$2:A$9,A12251,SeasonTotals!F$2:F$9)),AND(G12251&gt;0.885,F12251&gt;=50,D12251&lt;3)),1,0)</f>
        <v>1</v>
      </c>
      <c r="J12251" s="4">
        <f t="shared" si="766"/>
        <v>0</v>
      </c>
      <c r="K12251" s="5">
        <f t="shared" si="767"/>
        <v>0</v>
      </c>
    </row>
    <row r="12252" spans="1:11" x14ac:dyDescent="0.25">
      <c r="A12252" t="s">
        <v>129</v>
      </c>
      <c r="B12252" t="s">
        <v>87</v>
      </c>
      <c r="C12252">
        <v>1</v>
      </c>
      <c r="D12252">
        <v>0</v>
      </c>
      <c r="E12252">
        <v>41</v>
      </c>
      <c r="F12252">
        <v>60</v>
      </c>
      <c r="G12252" s="1">
        <f t="shared" si="764"/>
        <v>1</v>
      </c>
      <c r="H12252" s="4">
        <f t="shared" si="765"/>
        <v>1</v>
      </c>
      <c r="I12252" s="5">
        <f>IF(OR(AND(F12252&gt;=50,G12252&gt;SUMIF(SeasonTotals!A$2:A$9,A12252,SeasonTotals!F$2:F$9)),AND(G12252&gt;0.885,F12252&gt;=50,D12252&lt;3)),1,0)</f>
        <v>1</v>
      </c>
      <c r="J12252" s="4">
        <f t="shared" si="766"/>
        <v>0</v>
      </c>
      <c r="K12252" s="5">
        <f t="shared" si="767"/>
        <v>0</v>
      </c>
    </row>
    <row r="12253" spans="1:11" x14ac:dyDescent="0.25">
      <c r="A12253" t="s">
        <v>129</v>
      </c>
      <c r="B12253" t="s">
        <v>87</v>
      </c>
      <c r="C12253">
        <v>1</v>
      </c>
      <c r="D12253">
        <v>0</v>
      </c>
      <c r="E12253">
        <v>30</v>
      </c>
      <c r="F12253">
        <v>60</v>
      </c>
      <c r="G12253" s="1">
        <f t="shared" si="764"/>
        <v>1</v>
      </c>
      <c r="H12253" s="4">
        <f t="shared" si="765"/>
        <v>1</v>
      </c>
      <c r="I12253" s="5">
        <f>IF(OR(AND(F12253&gt;=50,G12253&gt;SUMIF(SeasonTotals!A$2:A$9,A12253,SeasonTotals!F$2:F$9)),AND(G12253&gt;0.885,F12253&gt;=50,D12253&lt;3)),1,0)</f>
        <v>1</v>
      </c>
      <c r="J12253" s="4">
        <f t="shared" si="766"/>
        <v>0</v>
      </c>
      <c r="K12253" s="5">
        <f t="shared" si="767"/>
        <v>0</v>
      </c>
    </row>
    <row r="12254" spans="1:11" x14ac:dyDescent="0.25">
      <c r="A12254" t="s">
        <v>129</v>
      </c>
      <c r="B12254" t="s">
        <v>87</v>
      </c>
      <c r="C12254">
        <v>1</v>
      </c>
      <c r="D12254">
        <v>1</v>
      </c>
      <c r="E12254">
        <v>21</v>
      </c>
      <c r="F12254">
        <v>61</v>
      </c>
      <c r="G12254" s="1">
        <f t="shared" si="764"/>
        <v>0.95454545454545459</v>
      </c>
      <c r="H12254" s="4">
        <f t="shared" si="765"/>
        <v>1</v>
      </c>
      <c r="I12254" s="5">
        <f>IF(OR(AND(F12254&gt;=50,G12254&gt;SUMIF(SeasonTotals!A$2:A$9,A12254,SeasonTotals!F$2:F$9)),AND(G12254&gt;0.885,F12254&gt;=50,D12254&lt;3)),1,0)</f>
        <v>1</v>
      </c>
      <c r="J12254" s="4">
        <f t="shared" si="766"/>
        <v>0</v>
      </c>
      <c r="K12254" s="5">
        <f t="shared" si="767"/>
        <v>0</v>
      </c>
    </row>
    <row r="12255" spans="1:11" x14ac:dyDescent="0.25">
      <c r="A12255" t="s">
        <v>129</v>
      </c>
      <c r="B12255" t="s">
        <v>87</v>
      </c>
      <c r="C12255">
        <v>1</v>
      </c>
      <c r="D12255">
        <v>0</v>
      </c>
      <c r="E12255">
        <v>25</v>
      </c>
      <c r="F12255">
        <v>60</v>
      </c>
      <c r="G12255" s="1">
        <f t="shared" si="764"/>
        <v>1</v>
      </c>
      <c r="H12255" s="4">
        <f t="shared" si="765"/>
        <v>1</v>
      </c>
      <c r="I12255" s="5">
        <f>IF(OR(AND(F12255&gt;=50,G12255&gt;SUMIF(SeasonTotals!A$2:A$9,A12255,SeasonTotals!F$2:F$9)),AND(G12255&gt;0.885,F12255&gt;=50,D12255&lt;3)),1,0)</f>
        <v>1</v>
      </c>
      <c r="J12255" s="4">
        <f t="shared" si="766"/>
        <v>0</v>
      </c>
      <c r="K12255" s="5">
        <f t="shared" si="767"/>
        <v>0</v>
      </c>
    </row>
    <row r="12256" spans="1:11" x14ac:dyDescent="0.25">
      <c r="A12256" t="s">
        <v>129</v>
      </c>
      <c r="B12256" t="s">
        <v>87</v>
      </c>
      <c r="C12256">
        <v>1</v>
      </c>
      <c r="D12256">
        <v>3</v>
      </c>
      <c r="E12256">
        <v>29</v>
      </c>
      <c r="F12256">
        <v>60</v>
      </c>
      <c r="G12256" s="1">
        <f t="shared" si="764"/>
        <v>0.90625</v>
      </c>
      <c r="H12256" s="4">
        <f t="shared" si="765"/>
        <v>0</v>
      </c>
      <c r="I12256" s="5">
        <f>IF(OR(AND(F12256&gt;=50,G12256&gt;SUMIF(SeasonTotals!A$2:A$9,A12256,SeasonTotals!F$2:F$9)),AND(G12256&gt;0.885,F12256&gt;=50,D12256&lt;3)),1,0)</f>
        <v>0</v>
      </c>
      <c r="J12256" s="4">
        <f t="shared" si="766"/>
        <v>0</v>
      </c>
      <c r="K12256" s="5">
        <f t="shared" si="767"/>
        <v>0</v>
      </c>
    </row>
    <row r="12257" spans="1:11" x14ac:dyDescent="0.25">
      <c r="A12257" t="s">
        <v>129</v>
      </c>
      <c r="B12257" t="s">
        <v>87</v>
      </c>
      <c r="C12257">
        <v>1</v>
      </c>
      <c r="D12257">
        <v>2</v>
      </c>
      <c r="E12257">
        <v>38</v>
      </c>
      <c r="F12257">
        <v>65</v>
      </c>
      <c r="G12257" s="1">
        <f t="shared" si="764"/>
        <v>0.95</v>
      </c>
      <c r="H12257" s="4">
        <f t="shared" si="765"/>
        <v>1</v>
      </c>
      <c r="I12257" s="5">
        <f>IF(OR(AND(F12257&gt;=50,G12257&gt;SUMIF(SeasonTotals!A$2:A$9,A12257,SeasonTotals!F$2:F$9)),AND(G12257&gt;0.885,F12257&gt;=50,D12257&lt;3)),1,0)</f>
        <v>1</v>
      </c>
      <c r="J12257" s="4">
        <f t="shared" si="766"/>
        <v>0</v>
      </c>
      <c r="K12257" s="5">
        <f t="shared" si="767"/>
        <v>0</v>
      </c>
    </row>
    <row r="12258" spans="1:11" x14ac:dyDescent="0.25">
      <c r="A12258" t="s">
        <v>129</v>
      </c>
      <c r="B12258" t="s">
        <v>87</v>
      </c>
      <c r="C12258">
        <v>1</v>
      </c>
      <c r="D12258">
        <v>3</v>
      </c>
      <c r="E12258">
        <v>30</v>
      </c>
      <c r="F12258">
        <v>65</v>
      </c>
      <c r="G12258" s="1">
        <f t="shared" si="764"/>
        <v>0.90909090909090906</v>
      </c>
      <c r="H12258" s="4">
        <f t="shared" si="765"/>
        <v>0</v>
      </c>
      <c r="I12258" s="5">
        <f>IF(OR(AND(F12258&gt;=50,G12258&gt;SUMIF(SeasonTotals!A$2:A$9,A12258,SeasonTotals!F$2:F$9)),AND(G12258&gt;0.885,F12258&gt;=50,D12258&lt;3)),1,0)</f>
        <v>0</v>
      </c>
      <c r="J12258" s="4">
        <f t="shared" si="766"/>
        <v>0</v>
      </c>
      <c r="K12258" s="5">
        <f t="shared" si="767"/>
        <v>0</v>
      </c>
    </row>
    <row r="12259" spans="1:11" x14ac:dyDescent="0.25">
      <c r="A12259" t="s">
        <v>129</v>
      </c>
      <c r="B12259" t="s">
        <v>87</v>
      </c>
      <c r="C12259">
        <v>1</v>
      </c>
      <c r="D12259">
        <v>4</v>
      </c>
      <c r="E12259">
        <v>18</v>
      </c>
      <c r="F12259">
        <v>59</v>
      </c>
      <c r="G12259" s="1">
        <f t="shared" si="764"/>
        <v>0.81818181818181823</v>
      </c>
      <c r="H12259" s="4">
        <f t="shared" si="765"/>
        <v>0</v>
      </c>
      <c r="I12259" s="5">
        <f>IF(OR(AND(F12259&gt;=50,G12259&gt;SUMIF(SeasonTotals!A$2:A$9,A12259,SeasonTotals!F$2:F$9)),AND(G12259&gt;0.885,F12259&gt;=50,D12259&lt;3)),1,0)</f>
        <v>0</v>
      </c>
      <c r="J12259" s="4">
        <f t="shared" si="766"/>
        <v>1</v>
      </c>
      <c r="K12259" s="5">
        <f t="shared" si="767"/>
        <v>0</v>
      </c>
    </row>
    <row r="12260" spans="1:11" x14ac:dyDescent="0.25">
      <c r="A12260" t="s">
        <v>129</v>
      </c>
      <c r="B12260" t="s">
        <v>87</v>
      </c>
      <c r="C12260">
        <v>1</v>
      </c>
      <c r="D12260">
        <v>3</v>
      </c>
      <c r="E12260">
        <v>28</v>
      </c>
      <c r="F12260">
        <v>58</v>
      </c>
      <c r="G12260" s="1">
        <f t="shared" si="764"/>
        <v>0.90322580645161288</v>
      </c>
      <c r="H12260" s="4">
        <f t="shared" si="765"/>
        <v>0</v>
      </c>
      <c r="I12260" s="5">
        <f>IF(OR(AND(F12260&gt;=50,G12260&gt;SUMIF(SeasonTotals!A$2:A$9,A12260,SeasonTotals!F$2:F$9)),AND(G12260&gt;0.885,F12260&gt;=50,D12260&lt;3)),1,0)</f>
        <v>0</v>
      </c>
      <c r="J12260" s="4">
        <f t="shared" si="766"/>
        <v>0</v>
      </c>
      <c r="K12260" s="5">
        <f t="shared" si="767"/>
        <v>0</v>
      </c>
    </row>
    <row r="12261" spans="1:11" x14ac:dyDescent="0.25">
      <c r="A12261" t="s">
        <v>129</v>
      </c>
      <c r="B12261" t="s">
        <v>87</v>
      </c>
      <c r="C12261">
        <v>1</v>
      </c>
      <c r="D12261">
        <v>3</v>
      </c>
      <c r="E12261">
        <v>7</v>
      </c>
      <c r="F12261">
        <v>22</v>
      </c>
      <c r="G12261" s="1">
        <f t="shared" si="764"/>
        <v>0.7</v>
      </c>
      <c r="H12261" s="4">
        <f t="shared" si="765"/>
        <v>0</v>
      </c>
      <c r="I12261" s="5">
        <f>IF(OR(AND(F12261&gt;=50,G12261&gt;SUMIF(SeasonTotals!A$2:A$9,A12261,SeasonTotals!F$2:F$9)),AND(G12261&gt;0.885,F12261&gt;=50,D12261&lt;3)),1,0)</f>
        <v>0</v>
      </c>
      <c r="J12261" s="4">
        <f t="shared" si="766"/>
        <v>1</v>
      </c>
      <c r="K12261" s="5">
        <f t="shared" si="767"/>
        <v>1</v>
      </c>
    </row>
    <row r="12262" spans="1:11" x14ac:dyDescent="0.25">
      <c r="A12262" t="s">
        <v>129</v>
      </c>
      <c r="B12262" t="s">
        <v>87</v>
      </c>
      <c r="C12262">
        <v>1</v>
      </c>
      <c r="D12262">
        <v>4</v>
      </c>
      <c r="E12262">
        <v>21</v>
      </c>
      <c r="F12262">
        <v>59</v>
      </c>
      <c r="G12262" s="1">
        <f t="shared" si="764"/>
        <v>0.84</v>
      </c>
      <c r="H12262" s="4">
        <f t="shared" si="765"/>
        <v>0</v>
      </c>
      <c r="I12262" s="5">
        <f>IF(OR(AND(F12262&gt;=50,G12262&gt;SUMIF(SeasonTotals!A$2:A$9,A12262,SeasonTotals!F$2:F$9)),AND(G12262&gt;0.885,F12262&gt;=50,D12262&lt;3)),1,0)</f>
        <v>0</v>
      </c>
      <c r="J12262" s="4">
        <f t="shared" si="766"/>
        <v>1</v>
      </c>
      <c r="K12262" s="5">
        <f t="shared" si="767"/>
        <v>0</v>
      </c>
    </row>
    <row r="12263" spans="1:11" x14ac:dyDescent="0.25">
      <c r="A12263" t="s">
        <v>129</v>
      </c>
      <c r="B12263" t="s">
        <v>87</v>
      </c>
      <c r="C12263">
        <v>1</v>
      </c>
      <c r="D12263">
        <v>1</v>
      </c>
      <c r="E12263">
        <v>26</v>
      </c>
      <c r="F12263">
        <v>65</v>
      </c>
      <c r="G12263" s="1">
        <f t="shared" si="764"/>
        <v>0.96296296296296291</v>
      </c>
      <c r="H12263" s="4">
        <f t="shared" si="765"/>
        <v>1</v>
      </c>
      <c r="I12263" s="5">
        <f>IF(OR(AND(F12263&gt;=50,G12263&gt;SUMIF(SeasonTotals!A$2:A$9,A12263,SeasonTotals!F$2:F$9)),AND(G12263&gt;0.885,F12263&gt;=50,D12263&lt;3)),1,0)</f>
        <v>1</v>
      </c>
      <c r="J12263" s="4">
        <f t="shared" si="766"/>
        <v>0</v>
      </c>
      <c r="K12263" s="5">
        <f t="shared" si="767"/>
        <v>0</v>
      </c>
    </row>
    <row r="12264" spans="1:11" x14ac:dyDescent="0.25">
      <c r="A12264" t="s">
        <v>129</v>
      </c>
      <c r="B12264" t="s">
        <v>87</v>
      </c>
      <c r="C12264">
        <v>1</v>
      </c>
      <c r="D12264">
        <v>1</v>
      </c>
      <c r="E12264">
        <v>11</v>
      </c>
      <c r="F12264">
        <v>29</v>
      </c>
      <c r="G12264" s="1">
        <f t="shared" si="764"/>
        <v>0.91666666666666663</v>
      </c>
      <c r="H12264" s="4">
        <f t="shared" si="765"/>
        <v>0</v>
      </c>
      <c r="I12264" s="5">
        <f>IF(OR(AND(F12264&gt;=50,G12264&gt;SUMIF(SeasonTotals!A$2:A$9,A12264,SeasonTotals!F$2:F$9)),AND(G12264&gt;0.885,F12264&gt;=50,D12264&lt;3)),1,0)</f>
        <v>0</v>
      </c>
      <c r="J12264" s="4">
        <f t="shared" si="766"/>
        <v>0</v>
      </c>
      <c r="K12264" s="5">
        <f t="shared" si="767"/>
        <v>1</v>
      </c>
    </row>
    <row r="12265" spans="1:11" x14ac:dyDescent="0.25">
      <c r="A12265" t="s">
        <v>129</v>
      </c>
      <c r="B12265" t="s">
        <v>88</v>
      </c>
      <c r="C12265">
        <v>1</v>
      </c>
      <c r="D12265">
        <v>0</v>
      </c>
      <c r="E12265">
        <v>29</v>
      </c>
      <c r="F12265">
        <v>60</v>
      </c>
      <c r="G12265" s="1">
        <f t="shared" si="764"/>
        <v>1</v>
      </c>
      <c r="H12265" s="4">
        <f t="shared" si="765"/>
        <v>1</v>
      </c>
      <c r="I12265" s="5">
        <f>IF(OR(AND(F12265&gt;=50,G12265&gt;SUMIF(SeasonTotals!A$2:A$9,A12265,SeasonTotals!F$2:F$9)),AND(G12265&gt;0.885,F12265&gt;=50,D12265&lt;3)),1,0)</f>
        <v>1</v>
      </c>
      <c r="J12265" s="4">
        <f t="shared" si="766"/>
        <v>0</v>
      </c>
      <c r="K12265" s="5">
        <f t="shared" si="767"/>
        <v>0</v>
      </c>
    </row>
    <row r="12266" spans="1:11" x14ac:dyDescent="0.25">
      <c r="A12266" t="s">
        <v>129</v>
      </c>
      <c r="B12266" t="s">
        <v>88</v>
      </c>
      <c r="C12266">
        <v>1</v>
      </c>
      <c r="D12266">
        <v>7</v>
      </c>
      <c r="E12266">
        <v>18</v>
      </c>
      <c r="F12266">
        <v>60</v>
      </c>
      <c r="G12266" s="1">
        <f t="shared" si="764"/>
        <v>0.72</v>
      </c>
      <c r="H12266" s="4">
        <f t="shared" si="765"/>
        <v>0</v>
      </c>
      <c r="I12266" s="5">
        <f>IF(OR(AND(F12266&gt;=50,G12266&gt;SUMIF(SeasonTotals!A$2:A$9,A12266,SeasonTotals!F$2:F$9)),AND(G12266&gt;0.885,F12266&gt;=50,D12266&lt;3)),1,0)</f>
        <v>0</v>
      </c>
      <c r="J12266" s="4">
        <f t="shared" si="766"/>
        <v>1</v>
      </c>
      <c r="K12266" s="5">
        <f t="shared" si="767"/>
        <v>0</v>
      </c>
    </row>
    <row r="12267" spans="1:11" x14ac:dyDescent="0.25">
      <c r="A12267" t="s">
        <v>129</v>
      </c>
      <c r="B12267" t="s">
        <v>88</v>
      </c>
      <c r="C12267">
        <v>1</v>
      </c>
      <c r="D12267">
        <v>3</v>
      </c>
      <c r="E12267">
        <v>28</v>
      </c>
      <c r="F12267">
        <v>58</v>
      </c>
      <c r="G12267" s="1">
        <f t="shared" si="764"/>
        <v>0.90322580645161288</v>
      </c>
      <c r="H12267" s="4">
        <f t="shared" si="765"/>
        <v>0</v>
      </c>
      <c r="I12267" s="5">
        <f>IF(OR(AND(F12267&gt;=50,G12267&gt;SUMIF(SeasonTotals!A$2:A$9,A12267,SeasonTotals!F$2:F$9)),AND(G12267&gt;0.885,F12267&gt;=50,D12267&lt;3)),1,0)</f>
        <v>0</v>
      </c>
      <c r="J12267" s="4">
        <f t="shared" si="766"/>
        <v>0</v>
      </c>
      <c r="K12267" s="5">
        <f t="shared" si="767"/>
        <v>0</v>
      </c>
    </row>
    <row r="12268" spans="1:11" x14ac:dyDescent="0.25">
      <c r="A12268" t="s">
        <v>129</v>
      </c>
      <c r="B12268" t="s">
        <v>88</v>
      </c>
      <c r="C12268">
        <v>1</v>
      </c>
      <c r="D12268">
        <v>3</v>
      </c>
      <c r="E12268">
        <v>31</v>
      </c>
      <c r="F12268">
        <v>58</v>
      </c>
      <c r="G12268" s="1">
        <f t="shared" si="764"/>
        <v>0.91176470588235292</v>
      </c>
      <c r="H12268" s="4">
        <f t="shared" si="765"/>
        <v>0</v>
      </c>
      <c r="I12268" s="5">
        <f>IF(OR(AND(F12268&gt;=50,G12268&gt;SUMIF(SeasonTotals!A$2:A$9,A12268,SeasonTotals!F$2:F$9)),AND(G12268&gt;0.885,F12268&gt;=50,D12268&lt;3)),1,0)</f>
        <v>0</v>
      </c>
      <c r="J12268" s="4">
        <f t="shared" si="766"/>
        <v>0</v>
      </c>
      <c r="K12268" s="5">
        <f t="shared" si="767"/>
        <v>0</v>
      </c>
    </row>
    <row r="12269" spans="1:11" x14ac:dyDescent="0.25">
      <c r="A12269" t="s">
        <v>129</v>
      </c>
      <c r="B12269" t="s">
        <v>88</v>
      </c>
      <c r="C12269">
        <v>1</v>
      </c>
      <c r="D12269">
        <v>3</v>
      </c>
      <c r="E12269">
        <v>24</v>
      </c>
      <c r="F12269">
        <v>59</v>
      </c>
      <c r="G12269" s="1">
        <f t="shared" si="764"/>
        <v>0.88888888888888884</v>
      </c>
      <c r="H12269" s="4">
        <f t="shared" si="765"/>
        <v>0</v>
      </c>
      <c r="I12269" s="5">
        <f>IF(OR(AND(F12269&gt;=50,G12269&gt;SUMIF(SeasonTotals!A$2:A$9,A12269,SeasonTotals!F$2:F$9)),AND(G12269&gt;0.885,F12269&gt;=50,D12269&lt;3)),1,0)</f>
        <v>0</v>
      </c>
      <c r="J12269" s="4">
        <f t="shared" si="766"/>
        <v>0</v>
      </c>
      <c r="K12269" s="5">
        <f t="shared" si="767"/>
        <v>0</v>
      </c>
    </row>
    <row r="12270" spans="1:11" x14ac:dyDescent="0.25">
      <c r="A12270" t="s">
        <v>129</v>
      </c>
      <c r="B12270" t="s">
        <v>88</v>
      </c>
      <c r="C12270">
        <v>1</v>
      </c>
      <c r="D12270">
        <v>2</v>
      </c>
      <c r="E12270">
        <v>29</v>
      </c>
      <c r="F12270">
        <v>63</v>
      </c>
      <c r="G12270" s="1">
        <f t="shared" si="764"/>
        <v>0.93548387096774188</v>
      </c>
      <c r="H12270" s="4">
        <f t="shared" si="765"/>
        <v>1</v>
      </c>
      <c r="I12270" s="5">
        <f>IF(OR(AND(F12270&gt;=50,G12270&gt;SUMIF(SeasonTotals!A$2:A$9,A12270,SeasonTotals!F$2:F$9)),AND(G12270&gt;0.885,F12270&gt;=50,D12270&lt;3)),1,0)</f>
        <v>1</v>
      </c>
      <c r="J12270" s="4">
        <f t="shared" si="766"/>
        <v>0</v>
      </c>
      <c r="K12270" s="5">
        <f t="shared" si="767"/>
        <v>0</v>
      </c>
    </row>
    <row r="12271" spans="1:11" x14ac:dyDescent="0.25">
      <c r="A12271" t="s">
        <v>129</v>
      </c>
      <c r="B12271" t="s">
        <v>88</v>
      </c>
      <c r="C12271">
        <v>1</v>
      </c>
      <c r="D12271">
        <v>5</v>
      </c>
      <c r="E12271">
        <v>25</v>
      </c>
      <c r="F12271">
        <v>60</v>
      </c>
      <c r="G12271" s="1">
        <f t="shared" si="764"/>
        <v>0.83333333333333337</v>
      </c>
      <c r="H12271" s="4">
        <f t="shared" si="765"/>
        <v>0</v>
      </c>
      <c r="I12271" s="5">
        <f>IF(OR(AND(F12271&gt;=50,G12271&gt;SUMIF(SeasonTotals!A$2:A$9,A12271,SeasonTotals!F$2:F$9)),AND(G12271&gt;0.885,F12271&gt;=50,D12271&lt;3)),1,0)</f>
        <v>0</v>
      </c>
      <c r="J12271" s="4">
        <f t="shared" si="766"/>
        <v>1</v>
      </c>
      <c r="K12271" s="5">
        <f t="shared" si="767"/>
        <v>0</v>
      </c>
    </row>
    <row r="12272" spans="1:11" x14ac:dyDescent="0.25">
      <c r="A12272" t="s">
        <v>129</v>
      </c>
      <c r="B12272" t="s">
        <v>88</v>
      </c>
      <c r="C12272">
        <v>1</v>
      </c>
      <c r="D12272">
        <v>2</v>
      </c>
      <c r="E12272">
        <v>25</v>
      </c>
      <c r="F12272">
        <v>65</v>
      </c>
      <c r="G12272" s="1">
        <f t="shared" si="764"/>
        <v>0.92592592592592593</v>
      </c>
      <c r="H12272" s="4">
        <f t="shared" si="765"/>
        <v>1</v>
      </c>
      <c r="I12272" s="5">
        <f>IF(OR(AND(F12272&gt;=50,G12272&gt;SUMIF(SeasonTotals!A$2:A$9,A12272,SeasonTotals!F$2:F$9)),AND(G12272&gt;0.885,F12272&gt;=50,D12272&lt;3)),1,0)</f>
        <v>1</v>
      </c>
      <c r="J12272" s="4">
        <f t="shared" si="766"/>
        <v>0</v>
      </c>
      <c r="K12272" s="5">
        <f t="shared" si="767"/>
        <v>0</v>
      </c>
    </row>
    <row r="12273" spans="1:11" x14ac:dyDescent="0.25">
      <c r="A12273" t="s">
        <v>129</v>
      </c>
      <c r="B12273" t="s">
        <v>88</v>
      </c>
      <c r="C12273">
        <v>1</v>
      </c>
      <c r="D12273">
        <v>3</v>
      </c>
      <c r="E12273">
        <v>6</v>
      </c>
      <c r="F12273">
        <v>20</v>
      </c>
      <c r="G12273" s="1">
        <f t="shared" si="764"/>
        <v>0.66666666666666663</v>
      </c>
      <c r="H12273" s="4">
        <f t="shared" si="765"/>
        <v>0</v>
      </c>
      <c r="I12273" s="5">
        <f>IF(OR(AND(F12273&gt;=50,G12273&gt;SUMIF(SeasonTotals!A$2:A$9,A12273,SeasonTotals!F$2:F$9)),AND(G12273&gt;0.885,F12273&gt;=50,D12273&lt;3)),1,0)</f>
        <v>0</v>
      </c>
      <c r="J12273" s="4">
        <f t="shared" si="766"/>
        <v>1</v>
      </c>
      <c r="K12273" s="5">
        <f t="shared" si="767"/>
        <v>1</v>
      </c>
    </row>
    <row r="12274" spans="1:11" x14ac:dyDescent="0.25">
      <c r="A12274" t="s">
        <v>129</v>
      </c>
      <c r="B12274" t="s">
        <v>88</v>
      </c>
      <c r="C12274">
        <v>1</v>
      </c>
      <c r="D12274">
        <v>2</v>
      </c>
      <c r="E12274">
        <v>32</v>
      </c>
      <c r="F12274">
        <v>63</v>
      </c>
      <c r="G12274" s="1">
        <f t="shared" si="764"/>
        <v>0.94117647058823528</v>
      </c>
      <c r="H12274" s="4">
        <f t="shared" si="765"/>
        <v>1</v>
      </c>
      <c r="I12274" s="5">
        <f>IF(OR(AND(F12274&gt;=50,G12274&gt;SUMIF(SeasonTotals!A$2:A$9,A12274,SeasonTotals!F$2:F$9)),AND(G12274&gt;0.885,F12274&gt;=50,D12274&lt;3)),1,0)</f>
        <v>1</v>
      </c>
      <c r="J12274" s="4">
        <f t="shared" si="766"/>
        <v>0</v>
      </c>
      <c r="K12274" s="5">
        <f t="shared" si="767"/>
        <v>0</v>
      </c>
    </row>
    <row r="12275" spans="1:11" x14ac:dyDescent="0.25">
      <c r="A12275" t="s">
        <v>129</v>
      </c>
      <c r="B12275" t="s">
        <v>88</v>
      </c>
      <c r="C12275">
        <v>1</v>
      </c>
      <c r="D12275">
        <v>4</v>
      </c>
      <c r="E12275">
        <v>20</v>
      </c>
      <c r="F12275">
        <v>60</v>
      </c>
      <c r="G12275" s="1">
        <f t="shared" si="764"/>
        <v>0.83333333333333337</v>
      </c>
      <c r="H12275" s="4">
        <f t="shared" si="765"/>
        <v>0</v>
      </c>
      <c r="I12275" s="5">
        <f>IF(OR(AND(F12275&gt;=50,G12275&gt;SUMIF(SeasonTotals!A$2:A$9,A12275,SeasonTotals!F$2:F$9)),AND(G12275&gt;0.885,F12275&gt;=50,D12275&lt;3)),1,0)</f>
        <v>0</v>
      </c>
      <c r="J12275" s="4">
        <f t="shared" si="766"/>
        <v>1</v>
      </c>
      <c r="K12275" s="5">
        <f t="shared" si="767"/>
        <v>0</v>
      </c>
    </row>
    <row r="12276" spans="1:11" x14ac:dyDescent="0.25">
      <c r="A12276" t="s">
        <v>129</v>
      </c>
      <c r="B12276" t="s">
        <v>88</v>
      </c>
      <c r="C12276">
        <v>1</v>
      </c>
      <c r="D12276">
        <v>2</v>
      </c>
      <c r="E12276">
        <v>24</v>
      </c>
      <c r="F12276">
        <v>60</v>
      </c>
      <c r="G12276" s="1">
        <f t="shared" si="764"/>
        <v>0.92307692307692313</v>
      </c>
      <c r="H12276" s="4">
        <f t="shared" si="765"/>
        <v>1</v>
      </c>
      <c r="I12276" s="5">
        <f>IF(OR(AND(F12276&gt;=50,G12276&gt;SUMIF(SeasonTotals!A$2:A$9,A12276,SeasonTotals!F$2:F$9)),AND(G12276&gt;0.885,F12276&gt;=50,D12276&lt;3)),1,0)</f>
        <v>1</v>
      </c>
      <c r="J12276" s="4">
        <f t="shared" si="766"/>
        <v>0</v>
      </c>
      <c r="K12276" s="5">
        <f t="shared" si="767"/>
        <v>0</v>
      </c>
    </row>
    <row r="12277" spans="1:11" x14ac:dyDescent="0.25">
      <c r="A12277" t="s">
        <v>129</v>
      </c>
      <c r="B12277" t="s">
        <v>88</v>
      </c>
      <c r="C12277">
        <v>1</v>
      </c>
      <c r="D12277">
        <v>4</v>
      </c>
      <c r="E12277">
        <v>27</v>
      </c>
      <c r="F12277">
        <v>58</v>
      </c>
      <c r="G12277" s="1">
        <f t="shared" si="764"/>
        <v>0.87096774193548387</v>
      </c>
      <c r="H12277" s="4">
        <f t="shared" si="765"/>
        <v>0</v>
      </c>
      <c r="I12277" s="5">
        <f>IF(OR(AND(F12277&gt;=50,G12277&gt;SUMIF(SeasonTotals!A$2:A$9,A12277,SeasonTotals!F$2:F$9)),AND(G12277&gt;0.885,F12277&gt;=50,D12277&lt;3)),1,0)</f>
        <v>0</v>
      </c>
      <c r="J12277" s="4">
        <f t="shared" si="766"/>
        <v>0</v>
      </c>
      <c r="K12277" s="5">
        <f t="shared" si="767"/>
        <v>0</v>
      </c>
    </row>
    <row r="12278" spans="1:11" x14ac:dyDescent="0.25">
      <c r="A12278" t="s">
        <v>141</v>
      </c>
      <c r="B12278" t="s">
        <v>92</v>
      </c>
      <c r="C12278">
        <v>1</v>
      </c>
      <c r="D12278" s="6">
        <v>4</v>
      </c>
      <c r="E12278" s="6">
        <v>21</v>
      </c>
      <c r="F12278" s="6">
        <v>62</v>
      </c>
      <c r="G12278" s="1">
        <f t="shared" si="764"/>
        <v>0.84</v>
      </c>
      <c r="H12278" s="4">
        <f t="shared" si="765"/>
        <v>0</v>
      </c>
      <c r="I12278" s="5">
        <f>IF(OR(AND(F12278&gt;=50,G12278&gt;SUMIF(SeasonTotals!A$2:A$9,A12278,SeasonTotals!F$2:F$9)),AND(G12278&gt;0.885,F12278&gt;=50,D12278&lt;3)),1,0)</f>
        <v>0</v>
      </c>
      <c r="J12278" s="4">
        <f t="shared" si="766"/>
        <v>1</v>
      </c>
      <c r="K12278" s="5">
        <f t="shared" si="767"/>
        <v>0</v>
      </c>
    </row>
    <row r="12279" spans="1:11" x14ac:dyDescent="0.25">
      <c r="A12279" t="s">
        <v>141</v>
      </c>
      <c r="B12279" t="s">
        <v>92</v>
      </c>
      <c r="C12279">
        <v>1</v>
      </c>
      <c r="D12279" s="6">
        <v>0</v>
      </c>
      <c r="E12279" s="6">
        <v>33</v>
      </c>
      <c r="F12279" s="6">
        <v>60</v>
      </c>
      <c r="G12279" s="1">
        <f t="shared" si="764"/>
        <v>1</v>
      </c>
      <c r="H12279" s="4">
        <f t="shared" si="765"/>
        <v>1</v>
      </c>
      <c r="I12279" s="5">
        <f>IF(OR(AND(F12279&gt;=50,G12279&gt;SUMIF(SeasonTotals!A$2:A$9,A12279,SeasonTotals!F$2:F$9)),AND(G12279&gt;0.885,F12279&gt;=50,D12279&lt;3)),1,0)</f>
        <v>1</v>
      </c>
      <c r="J12279" s="4">
        <f t="shared" si="766"/>
        <v>0</v>
      </c>
      <c r="K12279" s="5">
        <f t="shared" si="767"/>
        <v>0</v>
      </c>
    </row>
    <row r="12280" spans="1:11" x14ac:dyDescent="0.25">
      <c r="A12280" t="s">
        <v>141</v>
      </c>
      <c r="B12280" t="s">
        <v>92</v>
      </c>
      <c r="C12280">
        <v>1</v>
      </c>
      <c r="D12280" s="6">
        <v>2</v>
      </c>
      <c r="E12280" s="6">
        <v>10</v>
      </c>
      <c r="F12280" s="6">
        <v>40</v>
      </c>
      <c r="G12280" s="1">
        <f t="shared" si="764"/>
        <v>0.83333333333333337</v>
      </c>
      <c r="H12280" s="4">
        <f t="shared" si="765"/>
        <v>0</v>
      </c>
      <c r="I12280" s="5">
        <f>IF(OR(AND(F12280&gt;=50,G12280&gt;SUMIF(SeasonTotals!A$2:A$9,A12280,SeasonTotals!F$2:F$9)),AND(G12280&gt;0.885,F12280&gt;=50,D12280&lt;3)),1,0)</f>
        <v>0</v>
      </c>
      <c r="J12280" s="4">
        <f t="shared" si="766"/>
        <v>1</v>
      </c>
      <c r="K12280" s="5">
        <f t="shared" si="767"/>
        <v>1</v>
      </c>
    </row>
    <row r="12281" spans="1:11" x14ac:dyDescent="0.25">
      <c r="A12281" t="s">
        <v>141</v>
      </c>
      <c r="B12281" t="s">
        <v>92</v>
      </c>
      <c r="C12281">
        <v>1</v>
      </c>
      <c r="D12281" s="6">
        <v>1</v>
      </c>
      <c r="E12281" s="6">
        <v>28</v>
      </c>
      <c r="F12281" s="6">
        <v>60</v>
      </c>
      <c r="G12281" s="1">
        <f t="shared" si="764"/>
        <v>0.96551724137931039</v>
      </c>
      <c r="H12281" s="4">
        <f t="shared" si="765"/>
        <v>1</v>
      </c>
      <c r="I12281" s="5">
        <f>IF(OR(AND(F12281&gt;=50,G12281&gt;SUMIF(SeasonTotals!A$2:A$9,A12281,SeasonTotals!F$2:F$9)),AND(G12281&gt;0.885,F12281&gt;=50,D12281&lt;3)),1,0)</f>
        <v>1</v>
      </c>
      <c r="J12281" s="4">
        <f t="shared" si="766"/>
        <v>0</v>
      </c>
      <c r="K12281" s="5">
        <f t="shared" si="767"/>
        <v>0</v>
      </c>
    </row>
    <row r="12282" spans="1:11" x14ac:dyDescent="0.25">
      <c r="A12282" t="s">
        <v>141</v>
      </c>
      <c r="B12282" t="s">
        <v>92</v>
      </c>
      <c r="C12282">
        <v>1</v>
      </c>
      <c r="D12282" s="6">
        <v>4</v>
      </c>
      <c r="E12282" s="6">
        <v>39</v>
      </c>
      <c r="F12282" s="6">
        <v>60</v>
      </c>
      <c r="G12282" s="1">
        <f t="shared" si="764"/>
        <v>0.90697674418604646</v>
      </c>
      <c r="H12282" s="4">
        <f t="shared" si="765"/>
        <v>0</v>
      </c>
      <c r="I12282" s="5">
        <f>IF(OR(AND(F12282&gt;=50,G12282&gt;SUMIF(SeasonTotals!A$2:A$9,A12282,SeasonTotals!F$2:F$9)),AND(G12282&gt;0.885,F12282&gt;=50,D12282&lt;3)),1,0)</f>
        <v>0</v>
      </c>
      <c r="J12282" s="4">
        <f t="shared" si="766"/>
        <v>0</v>
      </c>
      <c r="K12282" s="5">
        <f t="shared" si="767"/>
        <v>0</v>
      </c>
    </row>
    <row r="12283" spans="1:11" x14ac:dyDescent="0.25">
      <c r="A12283" t="s">
        <v>141</v>
      </c>
      <c r="B12283" t="s">
        <v>119</v>
      </c>
      <c r="C12283">
        <v>1</v>
      </c>
      <c r="D12283" s="6">
        <v>3</v>
      </c>
      <c r="E12283" s="6">
        <v>27</v>
      </c>
      <c r="F12283" s="6">
        <v>60</v>
      </c>
      <c r="G12283" s="1">
        <f t="shared" si="764"/>
        <v>0.9</v>
      </c>
      <c r="H12283" s="4">
        <f t="shared" si="765"/>
        <v>0</v>
      </c>
      <c r="I12283" s="5">
        <f>IF(OR(AND(F12283&gt;=50,G12283&gt;SUMIF(SeasonTotals!A$2:A$9,A12283,SeasonTotals!F$2:F$9)),AND(G12283&gt;0.885,F12283&gt;=50,D12283&lt;3)),1,0)</f>
        <v>0</v>
      </c>
      <c r="J12283" s="4">
        <f t="shared" si="766"/>
        <v>0</v>
      </c>
      <c r="K12283" s="5">
        <f t="shared" si="767"/>
        <v>0</v>
      </c>
    </row>
    <row r="12284" spans="1:11" x14ac:dyDescent="0.25">
      <c r="A12284" t="s">
        <v>141</v>
      </c>
      <c r="B12284" t="s">
        <v>119</v>
      </c>
      <c r="C12284">
        <v>1</v>
      </c>
      <c r="D12284" s="6">
        <v>4</v>
      </c>
      <c r="E12284" s="6">
        <v>40</v>
      </c>
      <c r="F12284" s="6">
        <v>60</v>
      </c>
      <c r="G12284" s="1">
        <f t="shared" si="764"/>
        <v>0.90909090909090906</v>
      </c>
      <c r="H12284" s="4">
        <f t="shared" si="765"/>
        <v>0</v>
      </c>
      <c r="I12284" s="5">
        <f>IF(OR(AND(F12284&gt;=50,G12284&gt;SUMIF(SeasonTotals!A$2:A$9,A12284,SeasonTotals!F$2:F$9)),AND(G12284&gt;0.885,F12284&gt;=50,D12284&lt;3)),1,0)</f>
        <v>0</v>
      </c>
      <c r="J12284" s="4">
        <f t="shared" si="766"/>
        <v>0</v>
      </c>
      <c r="K12284" s="5">
        <f t="shared" si="767"/>
        <v>0</v>
      </c>
    </row>
    <row r="12285" spans="1:11" x14ac:dyDescent="0.25">
      <c r="A12285" t="s">
        <v>141</v>
      </c>
      <c r="B12285" t="s">
        <v>119</v>
      </c>
      <c r="C12285">
        <v>1</v>
      </c>
      <c r="D12285" s="6">
        <v>4</v>
      </c>
      <c r="E12285" s="6">
        <v>32</v>
      </c>
      <c r="F12285" s="6">
        <v>60</v>
      </c>
      <c r="G12285" s="1">
        <f t="shared" si="764"/>
        <v>0.88888888888888884</v>
      </c>
      <c r="H12285" s="4">
        <f t="shared" si="765"/>
        <v>0</v>
      </c>
      <c r="I12285" s="5">
        <f>IF(OR(AND(F12285&gt;=50,G12285&gt;SUMIF(SeasonTotals!A$2:A$9,A12285,SeasonTotals!F$2:F$9)),AND(G12285&gt;0.885,F12285&gt;=50,D12285&lt;3)),1,0)</f>
        <v>0</v>
      </c>
      <c r="J12285" s="4">
        <f t="shared" si="766"/>
        <v>0</v>
      </c>
      <c r="K12285" s="5">
        <f t="shared" si="767"/>
        <v>0</v>
      </c>
    </row>
    <row r="12286" spans="1:11" x14ac:dyDescent="0.25">
      <c r="A12286" t="s">
        <v>141</v>
      </c>
      <c r="B12286" t="s">
        <v>119</v>
      </c>
      <c r="C12286">
        <v>1</v>
      </c>
      <c r="D12286" s="6">
        <v>1</v>
      </c>
      <c r="E12286" s="6">
        <v>24</v>
      </c>
      <c r="F12286" s="6">
        <v>60</v>
      </c>
      <c r="G12286" s="1">
        <f t="shared" si="764"/>
        <v>0.96</v>
      </c>
      <c r="H12286" s="4">
        <f t="shared" si="765"/>
        <v>1</v>
      </c>
      <c r="I12286" s="5">
        <f>IF(OR(AND(F12286&gt;=50,G12286&gt;SUMIF(SeasonTotals!A$2:A$9,A12286,SeasonTotals!F$2:F$9)),AND(G12286&gt;0.885,F12286&gt;=50,D12286&lt;3)),1,0)</f>
        <v>1</v>
      </c>
      <c r="J12286" s="4">
        <f t="shared" si="766"/>
        <v>0</v>
      </c>
      <c r="K12286" s="5">
        <f t="shared" si="767"/>
        <v>0</v>
      </c>
    </row>
    <row r="12287" spans="1:11" x14ac:dyDescent="0.25">
      <c r="A12287" t="s">
        <v>141</v>
      </c>
      <c r="B12287" t="s">
        <v>119</v>
      </c>
      <c r="C12287">
        <v>1</v>
      </c>
      <c r="D12287" s="6">
        <v>2</v>
      </c>
      <c r="E12287" s="6">
        <v>26</v>
      </c>
      <c r="F12287" s="6">
        <v>60</v>
      </c>
      <c r="G12287" s="1">
        <f t="shared" si="764"/>
        <v>0.9285714285714286</v>
      </c>
      <c r="H12287" s="4">
        <f t="shared" si="765"/>
        <v>1</v>
      </c>
      <c r="I12287" s="5">
        <f>IF(OR(AND(F12287&gt;=50,G12287&gt;SUMIF(SeasonTotals!A$2:A$9,A12287,SeasonTotals!F$2:F$9)),AND(G12287&gt;0.885,F12287&gt;=50,D12287&lt;3)),1,0)</f>
        <v>1</v>
      </c>
      <c r="J12287" s="4">
        <f t="shared" si="766"/>
        <v>0</v>
      </c>
      <c r="K12287" s="5">
        <f t="shared" si="767"/>
        <v>0</v>
      </c>
    </row>
    <row r="12288" spans="1:11" x14ac:dyDescent="0.25">
      <c r="A12288" t="s">
        <v>141</v>
      </c>
      <c r="B12288" t="s">
        <v>119</v>
      </c>
      <c r="C12288">
        <v>1</v>
      </c>
      <c r="D12288" s="6">
        <v>3</v>
      </c>
      <c r="E12288" s="6">
        <v>26</v>
      </c>
      <c r="F12288" s="6">
        <v>60</v>
      </c>
      <c r="G12288" s="1">
        <f t="shared" si="764"/>
        <v>0.89655172413793105</v>
      </c>
      <c r="H12288" s="4">
        <f t="shared" si="765"/>
        <v>0</v>
      </c>
      <c r="I12288" s="5">
        <f>IF(OR(AND(F12288&gt;=50,G12288&gt;SUMIF(SeasonTotals!A$2:A$9,A12288,SeasonTotals!F$2:F$9)),AND(G12288&gt;0.885,F12288&gt;=50,D12288&lt;3)),1,0)</f>
        <v>0</v>
      </c>
      <c r="J12288" s="4">
        <f t="shared" si="766"/>
        <v>0</v>
      </c>
      <c r="K12288" s="5">
        <f t="shared" si="767"/>
        <v>0</v>
      </c>
    </row>
    <row r="12289" spans="1:11" x14ac:dyDescent="0.25">
      <c r="A12289" t="s">
        <v>141</v>
      </c>
      <c r="B12289" t="s">
        <v>119</v>
      </c>
      <c r="C12289">
        <v>1</v>
      </c>
      <c r="D12289" s="6">
        <v>2</v>
      </c>
      <c r="E12289" s="6">
        <v>22</v>
      </c>
      <c r="F12289" s="6">
        <v>59</v>
      </c>
      <c r="G12289" s="1">
        <f t="shared" si="764"/>
        <v>0.91666666666666663</v>
      </c>
      <c r="H12289" s="4">
        <f t="shared" si="765"/>
        <v>1</v>
      </c>
      <c r="I12289" s="5">
        <f>IF(OR(AND(F12289&gt;=50,G12289&gt;SUMIF(SeasonTotals!A$2:A$9,A12289,SeasonTotals!F$2:F$9)),AND(G12289&gt;0.885,F12289&gt;=50,D12289&lt;3)),1,0)</f>
        <v>1</v>
      </c>
      <c r="J12289" s="4">
        <f t="shared" si="766"/>
        <v>0</v>
      </c>
      <c r="K12289" s="5">
        <f t="shared" si="767"/>
        <v>0</v>
      </c>
    </row>
    <row r="12290" spans="1:11" x14ac:dyDescent="0.25">
      <c r="A12290" t="s">
        <v>141</v>
      </c>
      <c r="B12290" t="s">
        <v>119</v>
      </c>
      <c r="C12290">
        <v>1</v>
      </c>
      <c r="D12290" s="6">
        <v>4</v>
      </c>
      <c r="E12290" s="6">
        <v>23</v>
      </c>
      <c r="F12290" s="6">
        <v>59</v>
      </c>
      <c r="G12290" s="1">
        <f t="shared" ref="G12290:G12353" si="768">E12290/MAX(1,SUM(D12290:E12290))</f>
        <v>0.85185185185185186</v>
      </c>
      <c r="H12290" s="4">
        <f t="shared" ref="H12290:H12353" si="769">IF(AND(F12290&gt;=50,OR(G12290&gt;0.913,AND(G12290&gt;0.885,D12290&lt;3))),1,0)</f>
        <v>0</v>
      </c>
      <c r="I12290" s="5">
        <f>IF(OR(AND(F12290&gt;=50,G12290&gt;SUMIF(SeasonTotals!A$2:A$9,A12290,SeasonTotals!F$2:F$9)),AND(G12290&gt;0.885,F12290&gt;=50,D12290&lt;3)),1,0)</f>
        <v>0</v>
      </c>
      <c r="J12290" s="4">
        <f t="shared" ref="J12290:J12353" si="770">IF(G12290&lt;0.85,1,0)</f>
        <v>0</v>
      </c>
      <c r="K12290" s="5">
        <f t="shared" ref="K12290:K12353" si="771">IF(F12290&lt;55,1,0)</f>
        <v>0</v>
      </c>
    </row>
    <row r="12291" spans="1:11" x14ac:dyDescent="0.25">
      <c r="A12291" t="s">
        <v>141</v>
      </c>
      <c r="B12291" t="s">
        <v>119</v>
      </c>
      <c r="C12291">
        <v>1</v>
      </c>
      <c r="D12291" s="6">
        <v>3</v>
      </c>
      <c r="E12291" s="6">
        <v>31</v>
      </c>
      <c r="F12291" s="6">
        <v>65</v>
      </c>
      <c r="G12291" s="1">
        <f t="shared" si="768"/>
        <v>0.91176470588235292</v>
      </c>
      <c r="H12291" s="4">
        <f t="shared" si="769"/>
        <v>0</v>
      </c>
      <c r="I12291" s="5">
        <f>IF(OR(AND(F12291&gt;=50,G12291&gt;SUMIF(SeasonTotals!A$2:A$9,A12291,SeasonTotals!F$2:F$9)),AND(G12291&gt;0.885,F12291&gt;=50,D12291&lt;3)),1,0)</f>
        <v>0</v>
      </c>
      <c r="J12291" s="4">
        <f t="shared" si="770"/>
        <v>0</v>
      </c>
      <c r="K12291" s="5">
        <f t="shared" si="771"/>
        <v>0</v>
      </c>
    </row>
    <row r="12292" spans="1:11" x14ac:dyDescent="0.25">
      <c r="A12292" t="s">
        <v>141</v>
      </c>
      <c r="B12292" t="s">
        <v>119</v>
      </c>
      <c r="C12292">
        <v>1</v>
      </c>
      <c r="D12292" s="6">
        <v>5</v>
      </c>
      <c r="E12292" s="6">
        <v>25</v>
      </c>
      <c r="F12292" s="6">
        <v>61</v>
      </c>
      <c r="G12292" s="1">
        <f t="shared" si="768"/>
        <v>0.83333333333333337</v>
      </c>
      <c r="H12292" s="4">
        <f t="shared" si="769"/>
        <v>0</v>
      </c>
      <c r="I12292" s="5">
        <f>IF(OR(AND(F12292&gt;=50,G12292&gt;SUMIF(SeasonTotals!A$2:A$9,A12292,SeasonTotals!F$2:F$9)),AND(G12292&gt;0.885,F12292&gt;=50,D12292&lt;3)),1,0)</f>
        <v>0</v>
      </c>
      <c r="J12292" s="4">
        <f t="shared" si="770"/>
        <v>1</v>
      </c>
      <c r="K12292" s="5">
        <f t="shared" si="771"/>
        <v>0</v>
      </c>
    </row>
    <row r="12293" spans="1:11" x14ac:dyDescent="0.25">
      <c r="A12293" t="s">
        <v>141</v>
      </c>
      <c r="B12293" t="s">
        <v>119</v>
      </c>
      <c r="C12293">
        <v>1</v>
      </c>
      <c r="D12293" s="6">
        <v>2</v>
      </c>
      <c r="E12293" s="6">
        <v>23</v>
      </c>
      <c r="F12293" s="6">
        <v>60</v>
      </c>
      <c r="G12293" s="1">
        <f t="shared" si="768"/>
        <v>0.92</v>
      </c>
      <c r="H12293" s="4">
        <f t="shared" si="769"/>
        <v>1</v>
      </c>
      <c r="I12293" s="5">
        <f>IF(OR(AND(F12293&gt;=50,G12293&gt;SUMIF(SeasonTotals!A$2:A$9,A12293,SeasonTotals!F$2:F$9)),AND(G12293&gt;0.885,F12293&gt;=50,D12293&lt;3)),1,0)</f>
        <v>1</v>
      </c>
      <c r="J12293" s="4">
        <f t="shared" si="770"/>
        <v>0</v>
      </c>
      <c r="K12293" s="5">
        <f t="shared" si="771"/>
        <v>0</v>
      </c>
    </row>
    <row r="12294" spans="1:11" x14ac:dyDescent="0.25">
      <c r="A12294" t="s">
        <v>141</v>
      </c>
      <c r="B12294" t="s">
        <v>119</v>
      </c>
      <c r="C12294">
        <v>1</v>
      </c>
      <c r="D12294" s="6">
        <v>4</v>
      </c>
      <c r="E12294" s="6">
        <v>22</v>
      </c>
      <c r="F12294" s="6">
        <v>59</v>
      </c>
      <c r="G12294" s="1">
        <f t="shared" si="768"/>
        <v>0.84615384615384615</v>
      </c>
      <c r="H12294" s="4">
        <f t="shared" si="769"/>
        <v>0</v>
      </c>
      <c r="I12294" s="5">
        <f>IF(OR(AND(F12294&gt;=50,G12294&gt;SUMIF(SeasonTotals!A$2:A$9,A12294,SeasonTotals!F$2:F$9)),AND(G12294&gt;0.885,F12294&gt;=50,D12294&lt;3)),1,0)</f>
        <v>0</v>
      </c>
      <c r="J12294" s="4">
        <f t="shared" si="770"/>
        <v>1</v>
      </c>
      <c r="K12294" s="5">
        <f t="shared" si="771"/>
        <v>0</v>
      </c>
    </row>
    <row r="12295" spans="1:11" x14ac:dyDescent="0.25">
      <c r="A12295" t="s">
        <v>141</v>
      </c>
      <c r="B12295" t="s">
        <v>119</v>
      </c>
      <c r="C12295">
        <v>1</v>
      </c>
      <c r="D12295" s="6">
        <v>3</v>
      </c>
      <c r="E12295" s="6">
        <v>7</v>
      </c>
      <c r="F12295" s="6">
        <v>20</v>
      </c>
      <c r="G12295" s="1">
        <f t="shared" si="768"/>
        <v>0.7</v>
      </c>
      <c r="H12295" s="4">
        <f t="shared" si="769"/>
        <v>0</v>
      </c>
      <c r="I12295" s="5">
        <f>IF(OR(AND(F12295&gt;=50,G12295&gt;SUMIF(SeasonTotals!A$2:A$9,A12295,SeasonTotals!F$2:F$9)),AND(G12295&gt;0.885,F12295&gt;=50,D12295&lt;3)),1,0)</f>
        <v>0</v>
      </c>
      <c r="J12295" s="4">
        <f t="shared" si="770"/>
        <v>1</v>
      </c>
      <c r="K12295" s="5">
        <f t="shared" si="771"/>
        <v>1</v>
      </c>
    </row>
    <row r="12296" spans="1:11" x14ac:dyDescent="0.25">
      <c r="A12296" t="s">
        <v>141</v>
      </c>
      <c r="B12296" t="s">
        <v>119</v>
      </c>
      <c r="C12296">
        <v>1</v>
      </c>
      <c r="D12296" s="6">
        <v>2</v>
      </c>
      <c r="E12296" s="6">
        <v>25</v>
      </c>
      <c r="F12296" s="6">
        <v>60</v>
      </c>
      <c r="G12296" s="1">
        <f t="shared" si="768"/>
        <v>0.92592592592592593</v>
      </c>
      <c r="H12296" s="4">
        <f t="shared" si="769"/>
        <v>1</v>
      </c>
      <c r="I12296" s="5">
        <f>IF(OR(AND(F12296&gt;=50,G12296&gt;SUMIF(SeasonTotals!A$2:A$9,A12296,SeasonTotals!F$2:F$9)),AND(G12296&gt;0.885,F12296&gt;=50,D12296&lt;3)),1,0)</f>
        <v>1</v>
      </c>
      <c r="J12296" s="4">
        <f t="shared" si="770"/>
        <v>0</v>
      </c>
      <c r="K12296" s="5">
        <f t="shared" si="771"/>
        <v>0</v>
      </c>
    </row>
    <row r="12297" spans="1:11" x14ac:dyDescent="0.25">
      <c r="A12297" t="s">
        <v>141</v>
      </c>
      <c r="B12297" t="s">
        <v>119</v>
      </c>
      <c r="C12297">
        <v>1</v>
      </c>
      <c r="D12297" s="6">
        <v>2</v>
      </c>
      <c r="E12297" s="6">
        <v>26</v>
      </c>
      <c r="F12297" s="6">
        <v>58</v>
      </c>
      <c r="G12297" s="1">
        <f t="shared" si="768"/>
        <v>0.9285714285714286</v>
      </c>
      <c r="H12297" s="4">
        <f t="shared" si="769"/>
        <v>1</v>
      </c>
      <c r="I12297" s="5">
        <f>IF(OR(AND(F12297&gt;=50,G12297&gt;SUMIF(SeasonTotals!A$2:A$9,A12297,SeasonTotals!F$2:F$9)),AND(G12297&gt;0.885,F12297&gt;=50,D12297&lt;3)),1,0)</f>
        <v>1</v>
      </c>
      <c r="J12297" s="4">
        <f t="shared" si="770"/>
        <v>0</v>
      </c>
      <c r="K12297" s="5">
        <f t="shared" si="771"/>
        <v>0</v>
      </c>
    </row>
    <row r="12298" spans="1:11" x14ac:dyDescent="0.25">
      <c r="A12298" t="s">
        <v>141</v>
      </c>
      <c r="B12298" t="s">
        <v>119</v>
      </c>
      <c r="C12298">
        <v>1</v>
      </c>
      <c r="D12298" s="6">
        <v>2</v>
      </c>
      <c r="E12298" s="6">
        <v>37</v>
      </c>
      <c r="F12298" s="6">
        <v>60</v>
      </c>
      <c r="G12298" s="1">
        <f t="shared" si="768"/>
        <v>0.94871794871794868</v>
      </c>
      <c r="H12298" s="4">
        <f t="shared" si="769"/>
        <v>1</v>
      </c>
      <c r="I12298" s="5">
        <f>IF(OR(AND(F12298&gt;=50,G12298&gt;SUMIF(SeasonTotals!A$2:A$9,A12298,SeasonTotals!F$2:F$9)),AND(G12298&gt;0.885,F12298&gt;=50,D12298&lt;3)),1,0)</f>
        <v>1</v>
      </c>
      <c r="J12298" s="4">
        <f t="shared" si="770"/>
        <v>0</v>
      </c>
      <c r="K12298" s="5">
        <f t="shared" si="771"/>
        <v>0</v>
      </c>
    </row>
    <row r="12299" spans="1:11" x14ac:dyDescent="0.25">
      <c r="A12299" t="s">
        <v>141</v>
      </c>
      <c r="B12299" t="s">
        <v>119</v>
      </c>
      <c r="C12299">
        <v>1</v>
      </c>
      <c r="D12299" s="6">
        <v>1</v>
      </c>
      <c r="E12299" s="6">
        <v>27</v>
      </c>
      <c r="F12299" s="6">
        <v>59</v>
      </c>
      <c r="G12299" s="1">
        <f t="shared" si="768"/>
        <v>0.9642857142857143</v>
      </c>
      <c r="H12299" s="4">
        <f t="shared" si="769"/>
        <v>1</v>
      </c>
      <c r="I12299" s="5">
        <f>IF(OR(AND(F12299&gt;=50,G12299&gt;SUMIF(SeasonTotals!A$2:A$9,A12299,SeasonTotals!F$2:F$9)),AND(G12299&gt;0.885,F12299&gt;=50,D12299&lt;3)),1,0)</f>
        <v>1</v>
      </c>
      <c r="J12299" s="4">
        <f t="shared" si="770"/>
        <v>0</v>
      </c>
      <c r="K12299" s="5">
        <f t="shared" si="771"/>
        <v>0</v>
      </c>
    </row>
    <row r="12300" spans="1:11" x14ac:dyDescent="0.25">
      <c r="A12300" t="s">
        <v>141</v>
      </c>
      <c r="B12300" t="s">
        <v>119</v>
      </c>
      <c r="C12300">
        <v>1</v>
      </c>
      <c r="D12300" s="6">
        <v>2</v>
      </c>
      <c r="E12300" s="6">
        <v>28</v>
      </c>
      <c r="F12300" s="6">
        <v>60</v>
      </c>
      <c r="G12300" s="1">
        <f t="shared" si="768"/>
        <v>0.93333333333333335</v>
      </c>
      <c r="H12300" s="4">
        <f t="shared" si="769"/>
        <v>1</v>
      </c>
      <c r="I12300" s="5">
        <f>IF(OR(AND(F12300&gt;=50,G12300&gt;SUMIF(SeasonTotals!A$2:A$9,A12300,SeasonTotals!F$2:F$9)),AND(G12300&gt;0.885,F12300&gt;=50,D12300&lt;3)),1,0)</f>
        <v>1</v>
      </c>
      <c r="J12300" s="4">
        <f t="shared" si="770"/>
        <v>0</v>
      </c>
      <c r="K12300" s="5">
        <f t="shared" si="771"/>
        <v>0</v>
      </c>
    </row>
    <row r="12301" spans="1:11" x14ac:dyDescent="0.25">
      <c r="A12301" t="s">
        <v>141</v>
      </c>
      <c r="B12301" t="s">
        <v>119</v>
      </c>
      <c r="C12301">
        <v>1</v>
      </c>
      <c r="D12301" s="6">
        <v>3</v>
      </c>
      <c r="E12301" s="6">
        <v>25</v>
      </c>
      <c r="F12301" s="6">
        <v>60</v>
      </c>
      <c r="G12301" s="1">
        <f t="shared" si="768"/>
        <v>0.8928571428571429</v>
      </c>
      <c r="H12301" s="4">
        <f t="shared" si="769"/>
        <v>0</v>
      </c>
      <c r="I12301" s="5">
        <f>IF(OR(AND(F12301&gt;=50,G12301&gt;SUMIF(SeasonTotals!A$2:A$9,A12301,SeasonTotals!F$2:F$9)),AND(G12301&gt;0.885,F12301&gt;=50,D12301&lt;3)),1,0)</f>
        <v>0</v>
      </c>
      <c r="J12301" s="4">
        <f t="shared" si="770"/>
        <v>0</v>
      </c>
      <c r="K12301" s="5">
        <f t="shared" si="771"/>
        <v>0</v>
      </c>
    </row>
    <row r="12302" spans="1:11" x14ac:dyDescent="0.25">
      <c r="A12302" t="s">
        <v>141</v>
      </c>
      <c r="B12302" t="s">
        <v>119</v>
      </c>
      <c r="C12302">
        <v>1</v>
      </c>
      <c r="D12302" s="6">
        <v>2</v>
      </c>
      <c r="E12302" s="6">
        <v>22</v>
      </c>
      <c r="F12302" s="6">
        <v>59</v>
      </c>
      <c r="G12302" s="1">
        <f t="shared" si="768"/>
        <v>0.91666666666666663</v>
      </c>
      <c r="H12302" s="4">
        <f t="shared" si="769"/>
        <v>1</v>
      </c>
      <c r="I12302" s="5">
        <f>IF(OR(AND(F12302&gt;=50,G12302&gt;SUMIF(SeasonTotals!A$2:A$9,A12302,SeasonTotals!F$2:F$9)),AND(G12302&gt;0.885,F12302&gt;=50,D12302&lt;3)),1,0)</f>
        <v>1</v>
      </c>
      <c r="J12302" s="4">
        <f t="shared" si="770"/>
        <v>0</v>
      </c>
      <c r="K12302" s="5">
        <f t="shared" si="771"/>
        <v>0</v>
      </c>
    </row>
    <row r="12303" spans="1:11" x14ac:dyDescent="0.25">
      <c r="A12303" t="s">
        <v>141</v>
      </c>
      <c r="B12303" t="s">
        <v>119</v>
      </c>
      <c r="C12303">
        <v>1</v>
      </c>
      <c r="D12303" s="6">
        <v>4</v>
      </c>
      <c r="E12303" s="6">
        <v>27</v>
      </c>
      <c r="F12303" s="6">
        <v>59</v>
      </c>
      <c r="G12303" s="1">
        <f t="shared" si="768"/>
        <v>0.87096774193548387</v>
      </c>
      <c r="H12303" s="4">
        <f t="shared" si="769"/>
        <v>0</v>
      </c>
      <c r="I12303" s="5">
        <f>IF(OR(AND(F12303&gt;=50,G12303&gt;SUMIF(SeasonTotals!A$2:A$9,A12303,SeasonTotals!F$2:F$9)),AND(G12303&gt;0.885,F12303&gt;=50,D12303&lt;3)),1,0)</f>
        <v>0</v>
      </c>
      <c r="J12303" s="4">
        <f t="shared" si="770"/>
        <v>0</v>
      </c>
      <c r="K12303" s="5">
        <f t="shared" si="771"/>
        <v>0</v>
      </c>
    </row>
    <row r="12304" spans="1:11" x14ac:dyDescent="0.25">
      <c r="A12304" t="s">
        <v>141</v>
      </c>
      <c r="B12304" t="s">
        <v>110</v>
      </c>
      <c r="C12304">
        <v>1</v>
      </c>
      <c r="D12304" s="6">
        <v>3</v>
      </c>
      <c r="E12304" s="6">
        <v>29</v>
      </c>
      <c r="F12304" s="6">
        <v>60</v>
      </c>
      <c r="G12304" s="1">
        <f t="shared" si="768"/>
        <v>0.90625</v>
      </c>
      <c r="H12304" s="4">
        <f t="shared" si="769"/>
        <v>0</v>
      </c>
      <c r="I12304" s="5">
        <f>IF(OR(AND(F12304&gt;=50,G12304&gt;SUMIF(SeasonTotals!A$2:A$9,A12304,SeasonTotals!F$2:F$9)),AND(G12304&gt;0.885,F12304&gt;=50,D12304&lt;3)),1,0)</f>
        <v>0</v>
      </c>
      <c r="J12304" s="4">
        <f t="shared" si="770"/>
        <v>0</v>
      </c>
      <c r="K12304" s="5">
        <f t="shared" si="771"/>
        <v>0</v>
      </c>
    </row>
    <row r="12305" spans="1:11" x14ac:dyDescent="0.25">
      <c r="A12305" t="s">
        <v>141</v>
      </c>
      <c r="B12305" t="s">
        <v>110</v>
      </c>
      <c r="C12305">
        <v>1</v>
      </c>
      <c r="D12305" s="6">
        <v>1</v>
      </c>
      <c r="E12305" s="6">
        <v>25</v>
      </c>
      <c r="F12305" s="6">
        <v>60</v>
      </c>
      <c r="G12305" s="1">
        <f t="shared" si="768"/>
        <v>0.96153846153846156</v>
      </c>
      <c r="H12305" s="4">
        <f t="shared" si="769"/>
        <v>1</v>
      </c>
      <c r="I12305" s="5">
        <f>IF(OR(AND(F12305&gt;=50,G12305&gt;SUMIF(SeasonTotals!A$2:A$9,A12305,SeasonTotals!F$2:F$9)),AND(G12305&gt;0.885,F12305&gt;=50,D12305&lt;3)),1,0)</f>
        <v>1</v>
      </c>
      <c r="J12305" s="4">
        <f t="shared" si="770"/>
        <v>0</v>
      </c>
      <c r="K12305" s="5">
        <f t="shared" si="771"/>
        <v>0</v>
      </c>
    </row>
    <row r="12306" spans="1:11" x14ac:dyDescent="0.25">
      <c r="A12306" t="s">
        <v>141</v>
      </c>
      <c r="B12306" t="s">
        <v>110</v>
      </c>
      <c r="C12306">
        <v>1</v>
      </c>
      <c r="D12306" s="6">
        <v>4</v>
      </c>
      <c r="E12306" s="6">
        <v>22</v>
      </c>
      <c r="F12306" s="6">
        <v>58</v>
      </c>
      <c r="G12306" s="1">
        <f t="shared" si="768"/>
        <v>0.84615384615384615</v>
      </c>
      <c r="H12306" s="4">
        <f t="shared" si="769"/>
        <v>0</v>
      </c>
      <c r="I12306" s="5">
        <f>IF(OR(AND(F12306&gt;=50,G12306&gt;SUMIF(SeasonTotals!A$2:A$9,A12306,SeasonTotals!F$2:F$9)),AND(G12306&gt;0.885,F12306&gt;=50,D12306&lt;3)),1,0)</f>
        <v>0</v>
      </c>
      <c r="J12306" s="4">
        <f t="shared" si="770"/>
        <v>1</v>
      </c>
      <c r="K12306" s="5">
        <f t="shared" si="771"/>
        <v>0</v>
      </c>
    </row>
    <row r="12307" spans="1:11" x14ac:dyDescent="0.25">
      <c r="A12307" t="s">
        <v>141</v>
      </c>
      <c r="B12307" t="s">
        <v>110</v>
      </c>
      <c r="C12307">
        <v>1</v>
      </c>
      <c r="D12307" s="6">
        <v>2</v>
      </c>
      <c r="E12307" s="6">
        <v>20</v>
      </c>
      <c r="F12307" s="6">
        <v>60</v>
      </c>
      <c r="G12307" s="1">
        <f t="shared" si="768"/>
        <v>0.90909090909090906</v>
      </c>
      <c r="H12307" s="4">
        <f t="shared" si="769"/>
        <v>1</v>
      </c>
      <c r="I12307" s="5">
        <f>IF(OR(AND(F12307&gt;=50,G12307&gt;SUMIF(SeasonTotals!A$2:A$9,A12307,SeasonTotals!F$2:F$9)),AND(G12307&gt;0.885,F12307&gt;=50,D12307&lt;3)),1,0)</f>
        <v>1</v>
      </c>
      <c r="J12307" s="4">
        <f t="shared" si="770"/>
        <v>0</v>
      </c>
      <c r="K12307" s="5">
        <f t="shared" si="771"/>
        <v>0</v>
      </c>
    </row>
    <row r="12308" spans="1:11" x14ac:dyDescent="0.25">
      <c r="A12308" t="s">
        <v>141</v>
      </c>
      <c r="B12308" t="s">
        <v>110</v>
      </c>
      <c r="C12308">
        <v>1</v>
      </c>
      <c r="D12308" s="6">
        <v>2</v>
      </c>
      <c r="E12308" s="6">
        <v>25</v>
      </c>
      <c r="F12308" s="6">
        <v>60</v>
      </c>
      <c r="G12308" s="1">
        <f t="shared" si="768"/>
        <v>0.92592592592592593</v>
      </c>
      <c r="H12308" s="4">
        <f t="shared" si="769"/>
        <v>1</v>
      </c>
      <c r="I12308" s="5">
        <f>IF(OR(AND(F12308&gt;=50,G12308&gt;SUMIF(SeasonTotals!A$2:A$9,A12308,SeasonTotals!F$2:F$9)),AND(G12308&gt;0.885,F12308&gt;=50,D12308&lt;3)),1,0)</f>
        <v>1</v>
      </c>
      <c r="J12308" s="4">
        <f t="shared" si="770"/>
        <v>0</v>
      </c>
      <c r="K12308" s="5">
        <f t="shared" si="771"/>
        <v>0</v>
      </c>
    </row>
    <row r="12309" spans="1:11" x14ac:dyDescent="0.25">
      <c r="A12309" t="s">
        <v>141</v>
      </c>
      <c r="B12309" t="s">
        <v>110</v>
      </c>
      <c r="C12309">
        <v>1</v>
      </c>
      <c r="D12309" s="6">
        <v>3</v>
      </c>
      <c r="E12309" s="6">
        <v>31</v>
      </c>
      <c r="F12309" s="6">
        <v>59</v>
      </c>
      <c r="G12309" s="1">
        <f t="shared" si="768"/>
        <v>0.91176470588235292</v>
      </c>
      <c r="H12309" s="4">
        <f t="shared" si="769"/>
        <v>0</v>
      </c>
      <c r="I12309" s="5">
        <f>IF(OR(AND(F12309&gt;=50,G12309&gt;SUMIF(SeasonTotals!A$2:A$9,A12309,SeasonTotals!F$2:F$9)),AND(G12309&gt;0.885,F12309&gt;=50,D12309&lt;3)),1,0)</f>
        <v>0</v>
      </c>
      <c r="J12309" s="4">
        <f t="shared" si="770"/>
        <v>0</v>
      </c>
      <c r="K12309" s="5">
        <f t="shared" si="771"/>
        <v>0</v>
      </c>
    </row>
    <row r="12310" spans="1:11" x14ac:dyDescent="0.25">
      <c r="A12310" t="s">
        <v>141</v>
      </c>
      <c r="B12310" t="s">
        <v>110</v>
      </c>
      <c r="C12310">
        <v>1</v>
      </c>
      <c r="D12310" s="6">
        <v>1</v>
      </c>
      <c r="E12310" s="6">
        <v>32</v>
      </c>
      <c r="F12310" s="6">
        <v>60</v>
      </c>
      <c r="G12310" s="1">
        <f t="shared" si="768"/>
        <v>0.96969696969696972</v>
      </c>
      <c r="H12310" s="4">
        <f t="shared" si="769"/>
        <v>1</v>
      </c>
      <c r="I12310" s="5">
        <f>IF(OR(AND(F12310&gt;=50,G12310&gt;SUMIF(SeasonTotals!A$2:A$9,A12310,SeasonTotals!F$2:F$9)),AND(G12310&gt;0.885,F12310&gt;=50,D12310&lt;3)),1,0)</f>
        <v>1</v>
      </c>
      <c r="J12310" s="4">
        <f t="shared" si="770"/>
        <v>0</v>
      </c>
      <c r="K12310" s="5">
        <f t="shared" si="771"/>
        <v>0</v>
      </c>
    </row>
    <row r="12311" spans="1:11" x14ac:dyDescent="0.25">
      <c r="A12311" t="s">
        <v>141</v>
      </c>
      <c r="B12311" t="s">
        <v>110</v>
      </c>
      <c r="C12311">
        <v>1</v>
      </c>
      <c r="D12311" s="6">
        <v>1</v>
      </c>
      <c r="E12311" s="6">
        <v>27</v>
      </c>
      <c r="F12311" s="6">
        <v>60</v>
      </c>
      <c r="G12311" s="1">
        <f t="shared" si="768"/>
        <v>0.9642857142857143</v>
      </c>
      <c r="H12311" s="4">
        <f t="shared" si="769"/>
        <v>1</v>
      </c>
      <c r="I12311" s="5">
        <f>IF(OR(AND(F12311&gt;=50,G12311&gt;SUMIF(SeasonTotals!A$2:A$9,A12311,SeasonTotals!F$2:F$9)),AND(G12311&gt;0.885,F12311&gt;=50,D12311&lt;3)),1,0)</f>
        <v>1</v>
      </c>
      <c r="J12311" s="4">
        <f t="shared" si="770"/>
        <v>0</v>
      </c>
      <c r="K12311" s="5">
        <f t="shared" si="771"/>
        <v>0</v>
      </c>
    </row>
    <row r="12312" spans="1:11" x14ac:dyDescent="0.25">
      <c r="A12312" t="s">
        <v>141</v>
      </c>
      <c r="B12312" t="s">
        <v>110</v>
      </c>
      <c r="C12312">
        <v>1</v>
      </c>
      <c r="D12312" s="6">
        <v>3</v>
      </c>
      <c r="E12312" s="6">
        <v>8</v>
      </c>
      <c r="F12312" s="6">
        <v>42</v>
      </c>
      <c r="G12312" s="1">
        <f t="shared" si="768"/>
        <v>0.72727272727272729</v>
      </c>
      <c r="H12312" s="4">
        <f t="shared" si="769"/>
        <v>0</v>
      </c>
      <c r="I12312" s="5">
        <f>IF(OR(AND(F12312&gt;=50,G12312&gt;SUMIF(SeasonTotals!A$2:A$9,A12312,SeasonTotals!F$2:F$9)),AND(G12312&gt;0.885,F12312&gt;=50,D12312&lt;3)),1,0)</f>
        <v>0</v>
      </c>
      <c r="J12312" s="4">
        <f t="shared" si="770"/>
        <v>1</v>
      </c>
      <c r="K12312" s="5">
        <f t="shared" si="771"/>
        <v>1</v>
      </c>
    </row>
    <row r="12313" spans="1:11" x14ac:dyDescent="0.25">
      <c r="A12313" t="s">
        <v>141</v>
      </c>
      <c r="B12313" t="s">
        <v>110</v>
      </c>
      <c r="C12313">
        <v>1</v>
      </c>
      <c r="D12313" s="6">
        <v>0</v>
      </c>
      <c r="E12313" s="6">
        <v>26</v>
      </c>
      <c r="F12313" s="6">
        <v>60</v>
      </c>
      <c r="G12313" s="1">
        <f t="shared" si="768"/>
        <v>1</v>
      </c>
      <c r="H12313" s="4">
        <f t="shared" si="769"/>
        <v>1</v>
      </c>
      <c r="I12313" s="5">
        <f>IF(OR(AND(F12313&gt;=50,G12313&gt;SUMIF(SeasonTotals!A$2:A$9,A12313,SeasonTotals!F$2:F$9)),AND(G12313&gt;0.885,F12313&gt;=50,D12313&lt;3)),1,0)</f>
        <v>1</v>
      </c>
      <c r="J12313" s="4">
        <f t="shared" si="770"/>
        <v>0</v>
      </c>
      <c r="K12313" s="5">
        <f t="shared" si="771"/>
        <v>0</v>
      </c>
    </row>
    <row r="12314" spans="1:11" x14ac:dyDescent="0.25">
      <c r="A12314" t="s">
        <v>141</v>
      </c>
      <c r="B12314" t="s">
        <v>110</v>
      </c>
      <c r="C12314">
        <v>1</v>
      </c>
      <c r="D12314" s="6">
        <v>2</v>
      </c>
      <c r="E12314" s="6">
        <v>45</v>
      </c>
      <c r="F12314" s="6">
        <v>60</v>
      </c>
      <c r="G12314" s="1">
        <f t="shared" si="768"/>
        <v>0.95744680851063835</v>
      </c>
      <c r="H12314" s="4">
        <f t="shared" si="769"/>
        <v>1</v>
      </c>
      <c r="I12314" s="5">
        <f>IF(OR(AND(F12314&gt;=50,G12314&gt;SUMIF(SeasonTotals!A$2:A$9,A12314,SeasonTotals!F$2:F$9)),AND(G12314&gt;0.885,F12314&gt;=50,D12314&lt;3)),1,0)</f>
        <v>1</v>
      </c>
      <c r="J12314" s="4">
        <f t="shared" si="770"/>
        <v>0</v>
      </c>
      <c r="K12314" s="5">
        <f t="shared" si="771"/>
        <v>0</v>
      </c>
    </row>
    <row r="12315" spans="1:11" x14ac:dyDescent="0.25">
      <c r="A12315" t="s">
        <v>141</v>
      </c>
      <c r="B12315" t="s">
        <v>110</v>
      </c>
      <c r="C12315">
        <v>1</v>
      </c>
      <c r="D12315" s="6">
        <v>4</v>
      </c>
      <c r="E12315" s="6">
        <v>24</v>
      </c>
      <c r="F12315" s="6">
        <v>60</v>
      </c>
      <c r="G12315" s="1">
        <f t="shared" si="768"/>
        <v>0.8571428571428571</v>
      </c>
      <c r="H12315" s="4">
        <f t="shared" si="769"/>
        <v>0</v>
      </c>
      <c r="I12315" s="5">
        <f>IF(OR(AND(F12315&gt;=50,G12315&gt;SUMIF(SeasonTotals!A$2:A$9,A12315,SeasonTotals!F$2:F$9)),AND(G12315&gt;0.885,F12315&gt;=50,D12315&lt;3)),1,0)</f>
        <v>0</v>
      </c>
      <c r="J12315" s="4">
        <f t="shared" si="770"/>
        <v>0</v>
      </c>
      <c r="K12315" s="5">
        <f t="shared" si="771"/>
        <v>0</v>
      </c>
    </row>
    <row r="12316" spans="1:11" x14ac:dyDescent="0.25">
      <c r="A12316" t="s">
        <v>141</v>
      </c>
      <c r="B12316" t="s">
        <v>110</v>
      </c>
      <c r="C12316">
        <v>1</v>
      </c>
      <c r="D12316" s="6">
        <v>2</v>
      </c>
      <c r="E12316" s="6">
        <v>30</v>
      </c>
      <c r="F12316" s="6">
        <v>65</v>
      </c>
      <c r="G12316" s="1">
        <f t="shared" si="768"/>
        <v>0.9375</v>
      </c>
      <c r="H12316" s="4">
        <f t="shared" si="769"/>
        <v>1</v>
      </c>
      <c r="I12316" s="5">
        <f>IF(OR(AND(F12316&gt;=50,G12316&gt;SUMIF(SeasonTotals!A$2:A$9,A12316,SeasonTotals!F$2:F$9)),AND(G12316&gt;0.885,F12316&gt;=50,D12316&lt;3)),1,0)</f>
        <v>1</v>
      </c>
      <c r="J12316" s="4">
        <f t="shared" si="770"/>
        <v>0</v>
      </c>
      <c r="K12316" s="5">
        <f t="shared" si="771"/>
        <v>0</v>
      </c>
    </row>
    <row r="12317" spans="1:11" x14ac:dyDescent="0.25">
      <c r="A12317" t="s">
        <v>141</v>
      </c>
      <c r="B12317" t="s">
        <v>110</v>
      </c>
      <c r="C12317">
        <v>1</v>
      </c>
      <c r="D12317" s="6">
        <v>3</v>
      </c>
      <c r="E12317" s="6">
        <v>13</v>
      </c>
      <c r="F12317" s="6">
        <v>39</v>
      </c>
      <c r="G12317" s="1">
        <f t="shared" si="768"/>
        <v>0.8125</v>
      </c>
      <c r="H12317" s="4">
        <f t="shared" si="769"/>
        <v>0</v>
      </c>
      <c r="I12317" s="5">
        <f>IF(OR(AND(F12317&gt;=50,G12317&gt;SUMIF(SeasonTotals!A$2:A$9,A12317,SeasonTotals!F$2:F$9)),AND(G12317&gt;0.885,F12317&gt;=50,D12317&lt;3)),1,0)</f>
        <v>0</v>
      </c>
      <c r="J12317" s="4">
        <f t="shared" si="770"/>
        <v>1</v>
      </c>
      <c r="K12317" s="5">
        <f t="shared" si="771"/>
        <v>1</v>
      </c>
    </row>
    <row r="12318" spans="1:11" x14ac:dyDescent="0.25">
      <c r="A12318" t="s">
        <v>141</v>
      </c>
      <c r="B12318" t="s">
        <v>93</v>
      </c>
      <c r="C12318">
        <v>1</v>
      </c>
      <c r="D12318" s="6">
        <v>1</v>
      </c>
      <c r="E12318" s="6">
        <v>31</v>
      </c>
      <c r="F12318" s="6">
        <v>60</v>
      </c>
      <c r="G12318" s="1">
        <f t="shared" si="768"/>
        <v>0.96875</v>
      </c>
      <c r="H12318" s="4">
        <f t="shared" si="769"/>
        <v>1</v>
      </c>
      <c r="I12318" s="5">
        <f>IF(OR(AND(F12318&gt;=50,G12318&gt;SUMIF(SeasonTotals!A$2:A$9,A12318,SeasonTotals!F$2:F$9)),AND(G12318&gt;0.885,F12318&gt;=50,D12318&lt;3)),1,0)</f>
        <v>1</v>
      </c>
      <c r="J12318" s="4">
        <f t="shared" si="770"/>
        <v>0</v>
      </c>
      <c r="K12318" s="5">
        <f t="shared" si="771"/>
        <v>0</v>
      </c>
    </row>
    <row r="12319" spans="1:11" x14ac:dyDescent="0.25">
      <c r="A12319" t="s">
        <v>141</v>
      </c>
      <c r="B12319" t="s">
        <v>93</v>
      </c>
      <c r="C12319">
        <v>1</v>
      </c>
      <c r="D12319" s="6">
        <v>3</v>
      </c>
      <c r="E12319" s="6">
        <v>26</v>
      </c>
      <c r="F12319" s="6">
        <v>60</v>
      </c>
      <c r="G12319" s="1">
        <f t="shared" si="768"/>
        <v>0.89655172413793105</v>
      </c>
      <c r="H12319" s="4">
        <f t="shared" si="769"/>
        <v>0</v>
      </c>
      <c r="I12319" s="5">
        <f>IF(OR(AND(F12319&gt;=50,G12319&gt;SUMIF(SeasonTotals!A$2:A$9,A12319,SeasonTotals!F$2:F$9)),AND(G12319&gt;0.885,F12319&gt;=50,D12319&lt;3)),1,0)</f>
        <v>0</v>
      </c>
      <c r="J12319" s="4">
        <f t="shared" si="770"/>
        <v>0</v>
      </c>
      <c r="K12319" s="5">
        <f t="shared" si="771"/>
        <v>0</v>
      </c>
    </row>
    <row r="12320" spans="1:11" x14ac:dyDescent="0.25">
      <c r="A12320" t="s">
        <v>141</v>
      </c>
      <c r="B12320" t="s">
        <v>93</v>
      </c>
      <c r="C12320">
        <v>1</v>
      </c>
      <c r="D12320" s="6">
        <v>3</v>
      </c>
      <c r="E12320" s="6">
        <v>32</v>
      </c>
      <c r="F12320" s="6">
        <v>60</v>
      </c>
      <c r="G12320" s="1">
        <f t="shared" si="768"/>
        <v>0.91428571428571426</v>
      </c>
      <c r="H12320" s="4">
        <f t="shared" si="769"/>
        <v>1</v>
      </c>
      <c r="I12320" s="5">
        <f>IF(OR(AND(F12320&gt;=50,G12320&gt;SUMIF(SeasonTotals!A$2:A$9,A12320,SeasonTotals!F$2:F$9)),AND(G12320&gt;0.885,F12320&gt;=50,D12320&lt;3)),1,0)</f>
        <v>1</v>
      </c>
      <c r="J12320" s="4">
        <f t="shared" si="770"/>
        <v>0</v>
      </c>
      <c r="K12320" s="5">
        <f t="shared" si="771"/>
        <v>0</v>
      </c>
    </row>
    <row r="12321" spans="1:11" x14ac:dyDescent="0.25">
      <c r="A12321" t="s">
        <v>141</v>
      </c>
      <c r="B12321" t="s">
        <v>93</v>
      </c>
      <c r="C12321">
        <v>1</v>
      </c>
      <c r="D12321" s="6">
        <v>1</v>
      </c>
      <c r="E12321" s="6">
        <v>23</v>
      </c>
      <c r="F12321" s="6">
        <v>60</v>
      </c>
      <c r="G12321" s="1">
        <f t="shared" si="768"/>
        <v>0.95833333333333337</v>
      </c>
      <c r="H12321" s="4">
        <f t="shared" si="769"/>
        <v>1</v>
      </c>
      <c r="I12321" s="5">
        <f>IF(OR(AND(F12321&gt;=50,G12321&gt;SUMIF(SeasonTotals!A$2:A$9,A12321,SeasonTotals!F$2:F$9)),AND(G12321&gt;0.885,F12321&gt;=50,D12321&lt;3)),1,0)</f>
        <v>1</v>
      </c>
      <c r="J12321" s="4">
        <f t="shared" si="770"/>
        <v>0</v>
      </c>
      <c r="K12321" s="5">
        <f t="shared" si="771"/>
        <v>0</v>
      </c>
    </row>
    <row r="12322" spans="1:11" x14ac:dyDescent="0.25">
      <c r="A12322" t="s">
        <v>141</v>
      </c>
      <c r="B12322" t="s">
        <v>93</v>
      </c>
      <c r="C12322">
        <v>1</v>
      </c>
      <c r="D12322" s="6">
        <v>2</v>
      </c>
      <c r="E12322" s="6">
        <v>28</v>
      </c>
      <c r="F12322" s="6">
        <v>65</v>
      </c>
      <c r="G12322" s="1">
        <f t="shared" si="768"/>
        <v>0.93333333333333335</v>
      </c>
      <c r="H12322" s="4">
        <f t="shared" si="769"/>
        <v>1</v>
      </c>
      <c r="I12322" s="5">
        <f>IF(OR(AND(F12322&gt;=50,G12322&gt;SUMIF(SeasonTotals!A$2:A$9,A12322,SeasonTotals!F$2:F$9)),AND(G12322&gt;0.885,F12322&gt;=50,D12322&lt;3)),1,0)</f>
        <v>1</v>
      </c>
      <c r="J12322" s="4">
        <f t="shared" si="770"/>
        <v>0</v>
      </c>
      <c r="K12322" s="5">
        <f t="shared" si="771"/>
        <v>0</v>
      </c>
    </row>
    <row r="12323" spans="1:11" x14ac:dyDescent="0.25">
      <c r="A12323" t="s">
        <v>141</v>
      </c>
      <c r="B12323" t="s">
        <v>93</v>
      </c>
      <c r="C12323">
        <v>1</v>
      </c>
      <c r="D12323" s="6">
        <v>2</v>
      </c>
      <c r="E12323" s="6">
        <v>26</v>
      </c>
      <c r="F12323" s="6">
        <v>65</v>
      </c>
      <c r="G12323" s="1">
        <f t="shared" si="768"/>
        <v>0.9285714285714286</v>
      </c>
      <c r="H12323" s="4">
        <f t="shared" si="769"/>
        <v>1</v>
      </c>
      <c r="I12323" s="5">
        <f>IF(OR(AND(F12323&gt;=50,G12323&gt;SUMIF(SeasonTotals!A$2:A$9,A12323,SeasonTotals!F$2:F$9)),AND(G12323&gt;0.885,F12323&gt;=50,D12323&lt;3)),1,0)</f>
        <v>1</v>
      </c>
      <c r="J12323" s="4">
        <f t="shared" si="770"/>
        <v>0</v>
      </c>
      <c r="K12323" s="5">
        <f t="shared" si="771"/>
        <v>0</v>
      </c>
    </row>
    <row r="12324" spans="1:11" x14ac:dyDescent="0.25">
      <c r="A12324" t="s">
        <v>141</v>
      </c>
      <c r="B12324" t="s">
        <v>93</v>
      </c>
      <c r="C12324">
        <v>1</v>
      </c>
      <c r="D12324" s="6">
        <v>1</v>
      </c>
      <c r="E12324" s="6">
        <v>23</v>
      </c>
      <c r="F12324" s="6">
        <v>65</v>
      </c>
      <c r="G12324" s="1">
        <f t="shared" si="768"/>
        <v>0.95833333333333337</v>
      </c>
      <c r="H12324" s="4">
        <f t="shared" si="769"/>
        <v>1</v>
      </c>
      <c r="I12324" s="5">
        <f>IF(OR(AND(F12324&gt;=50,G12324&gt;SUMIF(SeasonTotals!A$2:A$9,A12324,SeasonTotals!F$2:F$9)),AND(G12324&gt;0.885,F12324&gt;=50,D12324&lt;3)),1,0)</f>
        <v>1</v>
      </c>
      <c r="J12324" s="4">
        <f t="shared" si="770"/>
        <v>0</v>
      </c>
      <c r="K12324" s="5">
        <f t="shared" si="771"/>
        <v>0</v>
      </c>
    </row>
    <row r="12325" spans="1:11" x14ac:dyDescent="0.25">
      <c r="A12325" t="s">
        <v>141</v>
      </c>
      <c r="B12325" t="s">
        <v>93</v>
      </c>
      <c r="C12325">
        <v>1</v>
      </c>
      <c r="D12325" s="6">
        <v>4</v>
      </c>
      <c r="E12325" s="6">
        <v>26</v>
      </c>
      <c r="F12325" s="6">
        <v>60</v>
      </c>
      <c r="G12325" s="1">
        <f t="shared" si="768"/>
        <v>0.8666666666666667</v>
      </c>
      <c r="H12325" s="4">
        <f t="shared" si="769"/>
        <v>0</v>
      </c>
      <c r="I12325" s="5">
        <f>IF(OR(AND(F12325&gt;=50,G12325&gt;SUMIF(SeasonTotals!A$2:A$9,A12325,SeasonTotals!F$2:F$9)),AND(G12325&gt;0.885,F12325&gt;=50,D12325&lt;3)),1,0)</f>
        <v>0</v>
      </c>
      <c r="J12325" s="4">
        <f t="shared" si="770"/>
        <v>0</v>
      </c>
      <c r="K12325" s="5">
        <f t="shared" si="771"/>
        <v>0</v>
      </c>
    </row>
    <row r="12326" spans="1:11" x14ac:dyDescent="0.25">
      <c r="A12326" t="s">
        <v>141</v>
      </c>
      <c r="B12326" t="s">
        <v>93</v>
      </c>
      <c r="C12326">
        <v>1</v>
      </c>
      <c r="D12326" s="6">
        <v>0</v>
      </c>
      <c r="E12326" s="6">
        <v>21</v>
      </c>
      <c r="F12326" s="6">
        <v>65</v>
      </c>
      <c r="G12326" s="1">
        <f t="shared" si="768"/>
        <v>1</v>
      </c>
      <c r="H12326" s="4">
        <f t="shared" si="769"/>
        <v>1</v>
      </c>
      <c r="I12326" s="5">
        <f>IF(OR(AND(F12326&gt;=50,G12326&gt;SUMIF(SeasonTotals!A$2:A$9,A12326,SeasonTotals!F$2:F$9)),AND(G12326&gt;0.885,F12326&gt;=50,D12326&lt;3)),1,0)</f>
        <v>1</v>
      </c>
      <c r="J12326" s="4">
        <f t="shared" si="770"/>
        <v>0</v>
      </c>
      <c r="K12326" s="5">
        <f t="shared" si="771"/>
        <v>0</v>
      </c>
    </row>
    <row r="12327" spans="1:11" x14ac:dyDescent="0.25">
      <c r="A12327" t="s">
        <v>141</v>
      </c>
      <c r="B12327" t="s">
        <v>93</v>
      </c>
      <c r="C12327">
        <v>1</v>
      </c>
      <c r="D12327" s="6">
        <v>1</v>
      </c>
      <c r="E12327" s="6">
        <v>24</v>
      </c>
      <c r="F12327" s="6">
        <v>62</v>
      </c>
      <c r="G12327" s="1">
        <f t="shared" si="768"/>
        <v>0.96</v>
      </c>
      <c r="H12327" s="4">
        <f t="shared" si="769"/>
        <v>1</v>
      </c>
      <c r="I12327" s="5">
        <f>IF(OR(AND(F12327&gt;=50,G12327&gt;SUMIF(SeasonTotals!A$2:A$9,A12327,SeasonTotals!F$2:F$9)),AND(G12327&gt;0.885,F12327&gt;=50,D12327&lt;3)),1,0)</f>
        <v>1</v>
      </c>
      <c r="J12327" s="4">
        <f t="shared" si="770"/>
        <v>0</v>
      </c>
      <c r="K12327" s="5">
        <f t="shared" si="771"/>
        <v>0</v>
      </c>
    </row>
    <row r="12328" spans="1:11" x14ac:dyDescent="0.25">
      <c r="A12328" t="s">
        <v>141</v>
      </c>
      <c r="B12328" t="s">
        <v>93</v>
      </c>
      <c r="C12328">
        <v>1</v>
      </c>
      <c r="D12328" s="6">
        <v>4</v>
      </c>
      <c r="E12328" s="6">
        <v>33</v>
      </c>
      <c r="F12328" s="6">
        <v>60</v>
      </c>
      <c r="G12328" s="1">
        <f t="shared" si="768"/>
        <v>0.89189189189189189</v>
      </c>
      <c r="H12328" s="4">
        <f t="shared" si="769"/>
        <v>0</v>
      </c>
      <c r="I12328" s="5">
        <f>IF(OR(AND(F12328&gt;=50,G12328&gt;SUMIF(SeasonTotals!A$2:A$9,A12328,SeasonTotals!F$2:F$9)),AND(G12328&gt;0.885,F12328&gt;=50,D12328&lt;3)),1,0)</f>
        <v>0</v>
      </c>
      <c r="J12328" s="4">
        <f t="shared" si="770"/>
        <v>0</v>
      </c>
      <c r="K12328" s="5">
        <f t="shared" si="771"/>
        <v>0</v>
      </c>
    </row>
    <row r="12329" spans="1:11" x14ac:dyDescent="0.25">
      <c r="A12329" t="s">
        <v>141</v>
      </c>
      <c r="B12329" t="s">
        <v>93</v>
      </c>
      <c r="C12329">
        <v>1</v>
      </c>
      <c r="D12329" s="6">
        <v>1</v>
      </c>
      <c r="E12329" s="6">
        <v>25</v>
      </c>
      <c r="F12329" s="6">
        <v>60</v>
      </c>
      <c r="G12329" s="1">
        <f t="shared" si="768"/>
        <v>0.96153846153846156</v>
      </c>
      <c r="H12329" s="4">
        <f t="shared" si="769"/>
        <v>1</v>
      </c>
      <c r="I12329" s="5">
        <f>IF(OR(AND(F12329&gt;=50,G12329&gt;SUMIF(SeasonTotals!A$2:A$9,A12329,SeasonTotals!F$2:F$9)),AND(G12329&gt;0.885,F12329&gt;=50,D12329&lt;3)),1,0)</f>
        <v>1</v>
      </c>
      <c r="J12329" s="4">
        <f t="shared" si="770"/>
        <v>0</v>
      </c>
      <c r="K12329" s="5">
        <f t="shared" si="771"/>
        <v>0</v>
      </c>
    </row>
    <row r="12330" spans="1:11" x14ac:dyDescent="0.25">
      <c r="A12330" t="s">
        <v>141</v>
      </c>
      <c r="B12330" t="s">
        <v>93</v>
      </c>
      <c r="C12330">
        <v>1</v>
      </c>
      <c r="D12330" s="6">
        <v>2</v>
      </c>
      <c r="E12330" s="6">
        <v>32</v>
      </c>
      <c r="F12330" s="6">
        <v>59</v>
      </c>
      <c r="G12330" s="1">
        <f t="shared" si="768"/>
        <v>0.94117647058823528</v>
      </c>
      <c r="H12330" s="4">
        <f t="shared" si="769"/>
        <v>1</v>
      </c>
      <c r="I12330" s="5">
        <f>IF(OR(AND(F12330&gt;=50,G12330&gt;SUMIF(SeasonTotals!A$2:A$9,A12330,SeasonTotals!F$2:F$9)),AND(G12330&gt;0.885,F12330&gt;=50,D12330&lt;3)),1,0)</f>
        <v>1</v>
      </c>
      <c r="J12330" s="4">
        <f t="shared" si="770"/>
        <v>0</v>
      </c>
      <c r="K12330" s="5">
        <f t="shared" si="771"/>
        <v>0</v>
      </c>
    </row>
    <row r="12331" spans="1:11" x14ac:dyDescent="0.25">
      <c r="A12331" t="s">
        <v>141</v>
      </c>
      <c r="B12331" t="s">
        <v>93</v>
      </c>
      <c r="C12331">
        <v>1</v>
      </c>
      <c r="D12331" s="6">
        <v>3</v>
      </c>
      <c r="E12331" s="6">
        <v>25</v>
      </c>
      <c r="F12331" s="6">
        <v>59</v>
      </c>
      <c r="G12331" s="1">
        <f t="shared" si="768"/>
        <v>0.8928571428571429</v>
      </c>
      <c r="H12331" s="4">
        <f t="shared" si="769"/>
        <v>0</v>
      </c>
      <c r="I12331" s="5">
        <f>IF(OR(AND(F12331&gt;=50,G12331&gt;SUMIF(SeasonTotals!A$2:A$9,A12331,SeasonTotals!F$2:F$9)),AND(G12331&gt;0.885,F12331&gt;=50,D12331&lt;3)),1,0)</f>
        <v>0</v>
      </c>
      <c r="J12331" s="4">
        <f t="shared" si="770"/>
        <v>0</v>
      </c>
      <c r="K12331" s="5">
        <f t="shared" si="771"/>
        <v>0</v>
      </c>
    </row>
    <row r="12332" spans="1:11" x14ac:dyDescent="0.25">
      <c r="A12332" t="s">
        <v>141</v>
      </c>
      <c r="B12332" t="s">
        <v>93</v>
      </c>
      <c r="C12332">
        <v>1</v>
      </c>
      <c r="D12332" s="6">
        <v>2</v>
      </c>
      <c r="E12332" s="6">
        <v>25</v>
      </c>
      <c r="F12332" s="6">
        <v>65</v>
      </c>
      <c r="G12332" s="1">
        <f t="shared" si="768"/>
        <v>0.92592592592592593</v>
      </c>
      <c r="H12332" s="4">
        <f t="shared" si="769"/>
        <v>1</v>
      </c>
      <c r="I12332" s="5">
        <f>IF(OR(AND(F12332&gt;=50,G12332&gt;SUMIF(SeasonTotals!A$2:A$9,A12332,SeasonTotals!F$2:F$9)),AND(G12332&gt;0.885,F12332&gt;=50,D12332&lt;3)),1,0)</f>
        <v>1</v>
      </c>
      <c r="J12332" s="4">
        <f t="shared" si="770"/>
        <v>0</v>
      </c>
      <c r="K12332" s="5">
        <f t="shared" si="771"/>
        <v>0</v>
      </c>
    </row>
    <row r="12333" spans="1:11" x14ac:dyDescent="0.25">
      <c r="A12333" t="s">
        <v>141</v>
      </c>
      <c r="B12333" t="s">
        <v>93</v>
      </c>
      <c r="C12333">
        <v>1</v>
      </c>
      <c r="D12333" s="6">
        <v>1</v>
      </c>
      <c r="E12333" s="6">
        <v>33</v>
      </c>
      <c r="F12333" s="6">
        <v>65</v>
      </c>
      <c r="G12333" s="1">
        <f t="shared" si="768"/>
        <v>0.97058823529411764</v>
      </c>
      <c r="H12333" s="4">
        <f t="shared" si="769"/>
        <v>1</v>
      </c>
      <c r="I12333" s="5">
        <f>IF(OR(AND(F12333&gt;=50,G12333&gt;SUMIF(SeasonTotals!A$2:A$9,A12333,SeasonTotals!F$2:F$9)),AND(G12333&gt;0.885,F12333&gt;=50,D12333&lt;3)),1,0)</f>
        <v>1</v>
      </c>
      <c r="J12333" s="4">
        <f t="shared" si="770"/>
        <v>0</v>
      </c>
      <c r="K12333" s="5">
        <f t="shared" si="771"/>
        <v>0</v>
      </c>
    </row>
    <row r="12334" spans="1:11" x14ac:dyDescent="0.25">
      <c r="A12334" t="s">
        <v>141</v>
      </c>
      <c r="B12334" t="s">
        <v>93</v>
      </c>
      <c r="C12334">
        <v>1</v>
      </c>
      <c r="D12334" s="6">
        <v>1</v>
      </c>
      <c r="E12334" s="6">
        <v>18</v>
      </c>
      <c r="F12334" s="6">
        <v>60</v>
      </c>
      <c r="G12334" s="1">
        <f t="shared" si="768"/>
        <v>0.94736842105263153</v>
      </c>
      <c r="H12334" s="4">
        <f t="shared" si="769"/>
        <v>1</v>
      </c>
      <c r="I12334" s="5">
        <f>IF(OR(AND(F12334&gt;=50,G12334&gt;SUMIF(SeasonTotals!A$2:A$9,A12334,SeasonTotals!F$2:F$9)),AND(G12334&gt;0.885,F12334&gt;=50,D12334&lt;3)),1,0)</f>
        <v>1</v>
      </c>
      <c r="J12334" s="4">
        <f t="shared" si="770"/>
        <v>0</v>
      </c>
      <c r="K12334" s="5">
        <f t="shared" si="771"/>
        <v>0</v>
      </c>
    </row>
    <row r="12335" spans="1:11" x14ac:dyDescent="0.25">
      <c r="A12335" t="s">
        <v>141</v>
      </c>
      <c r="B12335" t="s">
        <v>93</v>
      </c>
      <c r="C12335">
        <v>1</v>
      </c>
      <c r="D12335" s="6">
        <v>2</v>
      </c>
      <c r="E12335" s="6">
        <v>36</v>
      </c>
      <c r="F12335" s="6">
        <v>65</v>
      </c>
      <c r="G12335" s="1">
        <f t="shared" si="768"/>
        <v>0.94736842105263153</v>
      </c>
      <c r="H12335" s="4">
        <f t="shared" si="769"/>
        <v>1</v>
      </c>
      <c r="I12335" s="5">
        <f>IF(OR(AND(F12335&gt;=50,G12335&gt;SUMIF(SeasonTotals!A$2:A$9,A12335,SeasonTotals!F$2:F$9)),AND(G12335&gt;0.885,F12335&gt;=50,D12335&lt;3)),1,0)</f>
        <v>1</v>
      </c>
      <c r="J12335" s="4">
        <f t="shared" si="770"/>
        <v>0</v>
      </c>
      <c r="K12335" s="5">
        <f t="shared" si="771"/>
        <v>0</v>
      </c>
    </row>
    <row r="12336" spans="1:11" x14ac:dyDescent="0.25">
      <c r="A12336" t="s">
        <v>141</v>
      </c>
      <c r="B12336" t="s">
        <v>93</v>
      </c>
      <c r="C12336">
        <v>1</v>
      </c>
      <c r="D12336" s="6">
        <v>3</v>
      </c>
      <c r="E12336" s="6">
        <v>25</v>
      </c>
      <c r="F12336" s="6">
        <v>46</v>
      </c>
      <c r="G12336" s="1">
        <f t="shared" si="768"/>
        <v>0.8928571428571429</v>
      </c>
      <c r="H12336" s="4">
        <f t="shared" si="769"/>
        <v>0</v>
      </c>
      <c r="I12336" s="5">
        <f>IF(OR(AND(F12336&gt;=50,G12336&gt;SUMIF(SeasonTotals!A$2:A$9,A12336,SeasonTotals!F$2:F$9)),AND(G12336&gt;0.885,F12336&gt;=50,D12336&lt;3)),1,0)</f>
        <v>0</v>
      </c>
      <c r="J12336" s="4">
        <f t="shared" si="770"/>
        <v>0</v>
      </c>
      <c r="K12336" s="5">
        <f t="shared" si="771"/>
        <v>1</v>
      </c>
    </row>
    <row r="12337" spans="1:11" x14ac:dyDescent="0.25">
      <c r="A12337" t="s">
        <v>141</v>
      </c>
      <c r="B12337" t="s">
        <v>93</v>
      </c>
      <c r="C12337">
        <v>1</v>
      </c>
      <c r="D12337" s="6">
        <v>3</v>
      </c>
      <c r="E12337" s="6">
        <v>39</v>
      </c>
      <c r="F12337" s="6">
        <v>65</v>
      </c>
      <c r="G12337" s="1">
        <f t="shared" si="768"/>
        <v>0.9285714285714286</v>
      </c>
      <c r="H12337" s="4">
        <f t="shared" si="769"/>
        <v>1</v>
      </c>
      <c r="I12337" s="5">
        <f>IF(OR(AND(F12337&gt;=50,G12337&gt;SUMIF(SeasonTotals!A$2:A$9,A12337,SeasonTotals!F$2:F$9)),AND(G12337&gt;0.885,F12337&gt;=50,D12337&lt;3)),1,0)</f>
        <v>1</v>
      </c>
      <c r="J12337" s="4">
        <f t="shared" si="770"/>
        <v>0</v>
      </c>
      <c r="K12337" s="5">
        <f t="shared" si="771"/>
        <v>0</v>
      </c>
    </row>
    <row r="12338" spans="1:11" x14ac:dyDescent="0.25">
      <c r="A12338" t="s">
        <v>141</v>
      </c>
      <c r="B12338" t="s">
        <v>93</v>
      </c>
      <c r="C12338">
        <v>1</v>
      </c>
      <c r="D12338" s="6">
        <v>3</v>
      </c>
      <c r="E12338" s="6">
        <v>17</v>
      </c>
      <c r="F12338" s="6">
        <v>60</v>
      </c>
      <c r="G12338" s="1">
        <f t="shared" si="768"/>
        <v>0.85</v>
      </c>
      <c r="H12338" s="4">
        <f t="shared" si="769"/>
        <v>0</v>
      </c>
      <c r="I12338" s="5">
        <f>IF(OR(AND(F12338&gt;=50,G12338&gt;SUMIF(SeasonTotals!A$2:A$9,A12338,SeasonTotals!F$2:F$9)),AND(G12338&gt;0.885,F12338&gt;=50,D12338&lt;3)),1,0)</f>
        <v>0</v>
      </c>
      <c r="J12338" s="4">
        <f t="shared" si="770"/>
        <v>0</v>
      </c>
      <c r="K12338" s="5">
        <f t="shared" si="771"/>
        <v>0</v>
      </c>
    </row>
    <row r="12339" spans="1:11" x14ac:dyDescent="0.25">
      <c r="A12339" t="s">
        <v>141</v>
      </c>
      <c r="B12339" t="s">
        <v>93</v>
      </c>
      <c r="C12339">
        <v>1</v>
      </c>
      <c r="D12339" s="6">
        <v>3</v>
      </c>
      <c r="E12339" s="6">
        <v>34</v>
      </c>
      <c r="F12339" s="6">
        <v>60</v>
      </c>
      <c r="G12339" s="1">
        <f t="shared" si="768"/>
        <v>0.91891891891891897</v>
      </c>
      <c r="H12339" s="4">
        <f t="shared" si="769"/>
        <v>1</v>
      </c>
      <c r="I12339" s="5">
        <f>IF(OR(AND(F12339&gt;=50,G12339&gt;SUMIF(SeasonTotals!A$2:A$9,A12339,SeasonTotals!F$2:F$9)),AND(G12339&gt;0.885,F12339&gt;=50,D12339&lt;3)),1,0)</f>
        <v>1</v>
      </c>
      <c r="J12339" s="4">
        <f t="shared" si="770"/>
        <v>0</v>
      </c>
      <c r="K12339" s="5">
        <f t="shared" si="771"/>
        <v>0</v>
      </c>
    </row>
    <row r="12340" spans="1:11" x14ac:dyDescent="0.25">
      <c r="A12340" t="s">
        <v>141</v>
      </c>
      <c r="B12340" t="s">
        <v>93</v>
      </c>
      <c r="C12340">
        <v>1</v>
      </c>
      <c r="D12340" s="6">
        <v>4</v>
      </c>
      <c r="E12340" s="6">
        <v>14</v>
      </c>
      <c r="F12340" s="6">
        <v>34</v>
      </c>
      <c r="G12340" s="1">
        <f t="shared" si="768"/>
        <v>0.77777777777777779</v>
      </c>
      <c r="H12340" s="4">
        <f t="shared" si="769"/>
        <v>0</v>
      </c>
      <c r="I12340" s="5">
        <f>IF(OR(AND(F12340&gt;=50,G12340&gt;SUMIF(SeasonTotals!A$2:A$9,A12340,SeasonTotals!F$2:F$9)),AND(G12340&gt;0.885,F12340&gt;=50,D12340&lt;3)),1,0)</f>
        <v>0</v>
      </c>
      <c r="J12340" s="4">
        <f t="shared" si="770"/>
        <v>1</v>
      </c>
      <c r="K12340" s="5">
        <f t="shared" si="771"/>
        <v>1</v>
      </c>
    </row>
    <row r="12341" spans="1:11" x14ac:dyDescent="0.25">
      <c r="A12341" t="s">
        <v>141</v>
      </c>
      <c r="B12341" t="s">
        <v>93</v>
      </c>
      <c r="C12341">
        <v>1</v>
      </c>
      <c r="D12341" s="6">
        <v>4</v>
      </c>
      <c r="E12341" s="6">
        <v>23</v>
      </c>
      <c r="F12341" s="6">
        <v>59</v>
      </c>
      <c r="G12341" s="1">
        <f t="shared" si="768"/>
        <v>0.85185185185185186</v>
      </c>
      <c r="H12341" s="4">
        <f t="shared" si="769"/>
        <v>0</v>
      </c>
      <c r="I12341" s="5">
        <f>IF(OR(AND(F12341&gt;=50,G12341&gt;SUMIF(SeasonTotals!A$2:A$9,A12341,SeasonTotals!F$2:F$9)),AND(G12341&gt;0.885,F12341&gt;=50,D12341&lt;3)),1,0)</f>
        <v>0</v>
      </c>
      <c r="J12341" s="4">
        <f t="shared" si="770"/>
        <v>0</v>
      </c>
      <c r="K12341" s="5">
        <f t="shared" si="771"/>
        <v>0</v>
      </c>
    </row>
    <row r="12342" spans="1:11" x14ac:dyDescent="0.25">
      <c r="A12342" t="s">
        <v>141</v>
      </c>
      <c r="B12342" t="s">
        <v>93</v>
      </c>
      <c r="C12342">
        <v>1</v>
      </c>
      <c r="D12342" s="6">
        <v>3</v>
      </c>
      <c r="E12342" s="6">
        <v>24</v>
      </c>
      <c r="F12342" s="6">
        <v>65</v>
      </c>
      <c r="G12342" s="1">
        <f t="shared" si="768"/>
        <v>0.88888888888888884</v>
      </c>
      <c r="H12342" s="4">
        <f t="shared" si="769"/>
        <v>0</v>
      </c>
      <c r="I12342" s="5">
        <f>IF(OR(AND(F12342&gt;=50,G12342&gt;SUMIF(SeasonTotals!A$2:A$9,A12342,SeasonTotals!F$2:F$9)),AND(G12342&gt;0.885,F12342&gt;=50,D12342&lt;3)),1,0)</f>
        <v>0</v>
      </c>
      <c r="J12342" s="4">
        <f t="shared" si="770"/>
        <v>0</v>
      </c>
      <c r="K12342" s="5">
        <f t="shared" si="771"/>
        <v>0</v>
      </c>
    </row>
    <row r="12343" spans="1:11" x14ac:dyDescent="0.25">
      <c r="A12343" t="s">
        <v>141</v>
      </c>
      <c r="B12343" t="s">
        <v>93</v>
      </c>
      <c r="C12343">
        <v>1</v>
      </c>
      <c r="D12343" s="6">
        <v>2</v>
      </c>
      <c r="E12343" s="6">
        <v>22</v>
      </c>
      <c r="F12343" s="6">
        <v>58</v>
      </c>
      <c r="G12343" s="1">
        <f t="shared" si="768"/>
        <v>0.91666666666666663</v>
      </c>
      <c r="H12343" s="4">
        <f t="shared" si="769"/>
        <v>1</v>
      </c>
      <c r="I12343" s="5">
        <f>IF(OR(AND(F12343&gt;=50,G12343&gt;SUMIF(SeasonTotals!A$2:A$9,A12343,SeasonTotals!F$2:F$9)),AND(G12343&gt;0.885,F12343&gt;=50,D12343&lt;3)),1,0)</f>
        <v>1</v>
      </c>
      <c r="J12343" s="4">
        <f t="shared" si="770"/>
        <v>0</v>
      </c>
      <c r="K12343" s="5">
        <f t="shared" si="771"/>
        <v>0</v>
      </c>
    </row>
    <row r="12344" spans="1:11" x14ac:dyDescent="0.25">
      <c r="A12344" t="s">
        <v>141</v>
      </c>
      <c r="B12344" t="s">
        <v>93</v>
      </c>
      <c r="C12344">
        <v>1</v>
      </c>
      <c r="D12344" s="6">
        <v>3</v>
      </c>
      <c r="E12344" s="6">
        <v>24</v>
      </c>
      <c r="F12344" s="6">
        <v>60</v>
      </c>
      <c r="G12344" s="1">
        <f t="shared" si="768"/>
        <v>0.88888888888888884</v>
      </c>
      <c r="H12344" s="4">
        <f t="shared" si="769"/>
        <v>0</v>
      </c>
      <c r="I12344" s="5">
        <f>IF(OR(AND(F12344&gt;=50,G12344&gt;SUMIF(SeasonTotals!A$2:A$9,A12344,SeasonTotals!F$2:F$9)),AND(G12344&gt;0.885,F12344&gt;=50,D12344&lt;3)),1,0)</f>
        <v>0</v>
      </c>
      <c r="J12344" s="4">
        <f t="shared" si="770"/>
        <v>0</v>
      </c>
      <c r="K12344" s="5">
        <f t="shared" si="771"/>
        <v>0</v>
      </c>
    </row>
    <row r="12345" spans="1:11" x14ac:dyDescent="0.25">
      <c r="A12345" t="s">
        <v>141</v>
      </c>
      <c r="B12345" t="s">
        <v>93</v>
      </c>
      <c r="C12345">
        <v>1</v>
      </c>
      <c r="D12345" s="6">
        <v>0</v>
      </c>
      <c r="E12345" s="6">
        <v>22</v>
      </c>
      <c r="F12345" s="6">
        <v>60</v>
      </c>
      <c r="G12345" s="1">
        <f t="shared" si="768"/>
        <v>1</v>
      </c>
      <c r="H12345" s="4">
        <f t="shared" si="769"/>
        <v>1</v>
      </c>
      <c r="I12345" s="5">
        <f>IF(OR(AND(F12345&gt;=50,G12345&gt;SUMIF(SeasonTotals!A$2:A$9,A12345,SeasonTotals!F$2:F$9)),AND(G12345&gt;0.885,F12345&gt;=50,D12345&lt;3)),1,0)</f>
        <v>1</v>
      </c>
      <c r="J12345" s="4">
        <f t="shared" si="770"/>
        <v>0</v>
      </c>
      <c r="K12345" s="5">
        <f t="shared" si="771"/>
        <v>0</v>
      </c>
    </row>
    <row r="12346" spans="1:11" x14ac:dyDescent="0.25">
      <c r="A12346" t="s">
        <v>141</v>
      </c>
      <c r="B12346" t="s">
        <v>93</v>
      </c>
      <c r="C12346">
        <v>1</v>
      </c>
      <c r="D12346" s="6">
        <v>0</v>
      </c>
      <c r="E12346" s="6">
        <v>27</v>
      </c>
      <c r="F12346" s="6">
        <v>60</v>
      </c>
      <c r="G12346" s="1">
        <f t="shared" si="768"/>
        <v>1</v>
      </c>
      <c r="H12346" s="4">
        <f t="shared" si="769"/>
        <v>1</v>
      </c>
      <c r="I12346" s="5">
        <f>IF(OR(AND(F12346&gt;=50,G12346&gt;SUMIF(SeasonTotals!A$2:A$9,A12346,SeasonTotals!F$2:F$9)),AND(G12346&gt;0.885,F12346&gt;=50,D12346&lt;3)),1,0)</f>
        <v>1</v>
      </c>
      <c r="J12346" s="4">
        <f t="shared" si="770"/>
        <v>0</v>
      </c>
      <c r="K12346" s="5">
        <f t="shared" si="771"/>
        <v>0</v>
      </c>
    </row>
    <row r="12347" spans="1:11" x14ac:dyDescent="0.25">
      <c r="A12347" t="s">
        <v>141</v>
      </c>
      <c r="B12347" t="s">
        <v>93</v>
      </c>
      <c r="C12347">
        <v>1</v>
      </c>
      <c r="D12347" s="6">
        <v>2</v>
      </c>
      <c r="E12347" s="6">
        <v>27</v>
      </c>
      <c r="F12347" s="6">
        <v>65</v>
      </c>
      <c r="G12347" s="1">
        <f t="shared" si="768"/>
        <v>0.93103448275862066</v>
      </c>
      <c r="H12347" s="4">
        <f t="shared" si="769"/>
        <v>1</v>
      </c>
      <c r="I12347" s="5">
        <f>IF(OR(AND(F12347&gt;=50,G12347&gt;SUMIF(SeasonTotals!A$2:A$9,A12347,SeasonTotals!F$2:F$9)),AND(G12347&gt;0.885,F12347&gt;=50,D12347&lt;3)),1,0)</f>
        <v>1</v>
      </c>
      <c r="J12347" s="4">
        <f t="shared" si="770"/>
        <v>0</v>
      </c>
      <c r="K12347" s="5">
        <f t="shared" si="771"/>
        <v>0</v>
      </c>
    </row>
    <row r="12348" spans="1:11" x14ac:dyDescent="0.25">
      <c r="A12348" t="s">
        <v>141</v>
      </c>
      <c r="B12348" t="s">
        <v>93</v>
      </c>
      <c r="C12348">
        <v>1</v>
      </c>
      <c r="D12348" s="6">
        <v>2</v>
      </c>
      <c r="E12348" s="6">
        <v>23</v>
      </c>
      <c r="F12348" s="6">
        <v>60</v>
      </c>
      <c r="G12348" s="1">
        <f t="shared" si="768"/>
        <v>0.92</v>
      </c>
      <c r="H12348" s="4">
        <f t="shared" si="769"/>
        <v>1</v>
      </c>
      <c r="I12348" s="5">
        <f>IF(OR(AND(F12348&gt;=50,G12348&gt;SUMIF(SeasonTotals!A$2:A$9,A12348,SeasonTotals!F$2:F$9)),AND(G12348&gt;0.885,F12348&gt;=50,D12348&lt;3)),1,0)</f>
        <v>1</v>
      </c>
      <c r="J12348" s="4">
        <f t="shared" si="770"/>
        <v>0</v>
      </c>
      <c r="K12348" s="5">
        <f t="shared" si="771"/>
        <v>0</v>
      </c>
    </row>
    <row r="12349" spans="1:11" x14ac:dyDescent="0.25">
      <c r="A12349" t="s">
        <v>141</v>
      </c>
      <c r="B12349" t="s">
        <v>93</v>
      </c>
      <c r="C12349">
        <v>1</v>
      </c>
      <c r="D12349" s="6">
        <v>2</v>
      </c>
      <c r="E12349" s="6">
        <v>31</v>
      </c>
      <c r="F12349" s="6">
        <v>60</v>
      </c>
      <c r="G12349" s="1">
        <f t="shared" si="768"/>
        <v>0.93939393939393945</v>
      </c>
      <c r="H12349" s="4">
        <f t="shared" si="769"/>
        <v>1</v>
      </c>
      <c r="I12349" s="5">
        <f>IF(OR(AND(F12349&gt;=50,G12349&gt;SUMIF(SeasonTotals!A$2:A$9,A12349,SeasonTotals!F$2:F$9)),AND(G12349&gt;0.885,F12349&gt;=50,D12349&lt;3)),1,0)</f>
        <v>1</v>
      </c>
      <c r="J12349" s="4">
        <f t="shared" si="770"/>
        <v>0</v>
      </c>
      <c r="K12349" s="5">
        <f t="shared" si="771"/>
        <v>0</v>
      </c>
    </row>
    <row r="12350" spans="1:11" x14ac:dyDescent="0.25">
      <c r="A12350" t="s">
        <v>141</v>
      </c>
      <c r="B12350" t="s">
        <v>93</v>
      </c>
      <c r="C12350">
        <v>1</v>
      </c>
      <c r="D12350" s="6">
        <v>1</v>
      </c>
      <c r="E12350" s="6">
        <v>23</v>
      </c>
      <c r="F12350" s="6">
        <v>60</v>
      </c>
      <c r="G12350" s="1">
        <f t="shared" si="768"/>
        <v>0.95833333333333337</v>
      </c>
      <c r="H12350" s="4">
        <f t="shared" si="769"/>
        <v>1</v>
      </c>
      <c r="I12350" s="5">
        <f>IF(OR(AND(F12350&gt;=50,G12350&gt;SUMIF(SeasonTotals!A$2:A$9,A12350,SeasonTotals!F$2:F$9)),AND(G12350&gt;0.885,F12350&gt;=50,D12350&lt;3)),1,0)</f>
        <v>1</v>
      </c>
      <c r="J12350" s="4">
        <f t="shared" si="770"/>
        <v>0</v>
      </c>
      <c r="K12350" s="5">
        <f t="shared" si="771"/>
        <v>0</v>
      </c>
    </row>
    <row r="12351" spans="1:11" x14ac:dyDescent="0.25">
      <c r="A12351" t="s">
        <v>141</v>
      </c>
      <c r="B12351" t="s">
        <v>93</v>
      </c>
      <c r="C12351">
        <v>1</v>
      </c>
      <c r="D12351" s="6">
        <v>4</v>
      </c>
      <c r="E12351" s="6">
        <v>30</v>
      </c>
      <c r="F12351" s="6">
        <v>65</v>
      </c>
      <c r="G12351" s="1">
        <f t="shared" si="768"/>
        <v>0.88235294117647056</v>
      </c>
      <c r="H12351" s="4">
        <f t="shared" si="769"/>
        <v>0</v>
      </c>
      <c r="I12351" s="5">
        <f>IF(OR(AND(F12351&gt;=50,G12351&gt;SUMIF(SeasonTotals!A$2:A$9,A12351,SeasonTotals!F$2:F$9)),AND(G12351&gt;0.885,F12351&gt;=50,D12351&lt;3)),1,0)</f>
        <v>0</v>
      </c>
      <c r="J12351" s="4">
        <f t="shared" si="770"/>
        <v>0</v>
      </c>
      <c r="K12351" s="5">
        <f t="shared" si="771"/>
        <v>0</v>
      </c>
    </row>
    <row r="12352" spans="1:11" x14ac:dyDescent="0.25">
      <c r="A12352" t="s">
        <v>141</v>
      </c>
      <c r="B12352" t="s">
        <v>93</v>
      </c>
      <c r="C12352">
        <v>1</v>
      </c>
      <c r="D12352" s="6">
        <v>4</v>
      </c>
      <c r="E12352" s="6">
        <v>22</v>
      </c>
      <c r="F12352" s="6">
        <v>47</v>
      </c>
      <c r="G12352" s="1">
        <f t="shared" si="768"/>
        <v>0.84615384615384615</v>
      </c>
      <c r="H12352" s="4">
        <f t="shared" si="769"/>
        <v>0</v>
      </c>
      <c r="I12352" s="5">
        <f>IF(OR(AND(F12352&gt;=50,G12352&gt;SUMIF(SeasonTotals!A$2:A$9,A12352,SeasonTotals!F$2:F$9)),AND(G12352&gt;0.885,F12352&gt;=50,D12352&lt;3)),1,0)</f>
        <v>0</v>
      </c>
      <c r="J12352" s="4">
        <f t="shared" si="770"/>
        <v>1</v>
      </c>
      <c r="K12352" s="5">
        <f t="shared" si="771"/>
        <v>1</v>
      </c>
    </row>
    <row r="12353" spans="1:11" x14ac:dyDescent="0.25">
      <c r="A12353" t="s">
        <v>141</v>
      </c>
      <c r="B12353" t="s">
        <v>93</v>
      </c>
      <c r="C12353">
        <v>1</v>
      </c>
      <c r="D12353" s="6">
        <v>2</v>
      </c>
      <c r="E12353" s="6">
        <v>27</v>
      </c>
      <c r="F12353" s="6">
        <v>65</v>
      </c>
      <c r="G12353" s="1">
        <f t="shared" si="768"/>
        <v>0.93103448275862066</v>
      </c>
      <c r="H12353" s="4">
        <f t="shared" si="769"/>
        <v>1</v>
      </c>
      <c r="I12353" s="5">
        <f>IF(OR(AND(F12353&gt;=50,G12353&gt;SUMIF(SeasonTotals!A$2:A$9,A12353,SeasonTotals!F$2:F$9)),AND(G12353&gt;0.885,F12353&gt;=50,D12353&lt;3)),1,0)</f>
        <v>1</v>
      </c>
      <c r="J12353" s="4">
        <f t="shared" si="770"/>
        <v>0</v>
      </c>
      <c r="K12353" s="5">
        <f t="shared" si="771"/>
        <v>0</v>
      </c>
    </row>
    <row r="12354" spans="1:11" x14ac:dyDescent="0.25">
      <c r="A12354" t="s">
        <v>141</v>
      </c>
      <c r="B12354" t="s">
        <v>93</v>
      </c>
      <c r="C12354">
        <v>1</v>
      </c>
      <c r="D12354" s="6">
        <v>2</v>
      </c>
      <c r="E12354" s="6">
        <v>17</v>
      </c>
      <c r="F12354" s="6">
        <v>59</v>
      </c>
      <c r="G12354" s="1">
        <f t="shared" ref="G12354:G12417" si="772">E12354/MAX(1,SUM(D12354:E12354))</f>
        <v>0.89473684210526316</v>
      </c>
      <c r="H12354" s="4">
        <f t="shared" ref="H12354:H12417" si="773">IF(AND(F12354&gt;=50,OR(G12354&gt;0.913,AND(G12354&gt;0.885,D12354&lt;3))),1,0)</f>
        <v>1</v>
      </c>
      <c r="I12354" s="5">
        <f>IF(OR(AND(F12354&gt;=50,G12354&gt;SUMIF(SeasonTotals!A$2:A$9,A12354,SeasonTotals!F$2:F$9)),AND(G12354&gt;0.885,F12354&gt;=50,D12354&lt;3)),1,0)</f>
        <v>1</v>
      </c>
      <c r="J12354" s="4">
        <f t="shared" ref="J12354:J12417" si="774">IF(G12354&lt;0.85,1,0)</f>
        <v>0</v>
      </c>
      <c r="K12354" s="5">
        <f t="shared" ref="K12354:K12417" si="775">IF(F12354&lt;55,1,0)</f>
        <v>0</v>
      </c>
    </row>
    <row r="12355" spans="1:11" x14ac:dyDescent="0.25">
      <c r="A12355" t="s">
        <v>141</v>
      </c>
      <c r="B12355" t="s">
        <v>93</v>
      </c>
      <c r="C12355">
        <v>1</v>
      </c>
      <c r="D12355" s="6">
        <v>0</v>
      </c>
      <c r="E12355" s="6">
        <v>35</v>
      </c>
      <c r="F12355" s="6">
        <v>60</v>
      </c>
      <c r="G12355" s="1">
        <f t="shared" si="772"/>
        <v>1</v>
      </c>
      <c r="H12355" s="4">
        <f t="shared" si="773"/>
        <v>1</v>
      </c>
      <c r="I12355" s="5">
        <f>IF(OR(AND(F12355&gt;=50,G12355&gt;SUMIF(SeasonTotals!A$2:A$9,A12355,SeasonTotals!F$2:F$9)),AND(G12355&gt;0.885,F12355&gt;=50,D12355&lt;3)),1,0)</f>
        <v>1</v>
      </c>
      <c r="J12355" s="4">
        <f t="shared" si="774"/>
        <v>0</v>
      </c>
      <c r="K12355" s="5">
        <f t="shared" si="775"/>
        <v>0</v>
      </c>
    </row>
    <row r="12356" spans="1:11" x14ac:dyDescent="0.25">
      <c r="A12356" t="s">
        <v>141</v>
      </c>
      <c r="B12356" t="s">
        <v>93</v>
      </c>
      <c r="C12356">
        <v>1</v>
      </c>
      <c r="D12356" s="6">
        <v>2</v>
      </c>
      <c r="E12356" s="6">
        <v>41</v>
      </c>
      <c r="F12356" s="6">
        <v>65</v>
      </c>
      <c r="G12356" s="1">
        <f t="shared" si="772"/>
        <v>0.95348837209302328</v>
      </c>
      <c r="H12356" s="4">
        <f t="shared" si="773"/>
        <v>1</v>
      </c>
      <c r="I12356" s="5">
        <f>IF(OR(AND(F12356&gt;=50,G12356&gt;SUMIF(SeasonTotals!A$2:A$9,A12356,SeasonTotals!F$2:F$9)),AND(G12356&gt;0.885,F12356&gt;=50,D12356&lt;3)),1,0)</f>
        <v>1</v>
      </c>
      <c r="J12356" s="4">
        <f t="shared" si="774"/>
        <v>0</v>
      </c>
      <c r="K12356" s="5">
        <f t="shared" si="775"/>
        <v>0</v>
      </c>
    </row>
    <row r="12357" spans="1:11" x14ac:dyDescent="0.25">
      <c r="A12357" t="s">
        <v>141</v>
      </c>
      <c r="B12357" t="s">
        <v>93</v>
      </c>
      <c r="C12357">
        <v>1</v>
      </c>
      <c r="D12357" s="6">
        <v>1</v>
      </c>
      <c r="E12357" s="6">
        <v>27</v>
      </c>
      <c r="F12357" s="6">
        <v>60</v>
      </c>
      <c r="G12357" s="1">
        <f t="shared" si="772"/>
        <v>0.9642857142857143</v>
      </c>
      <c r="H12357" s="4">
        <f t="shared" si="773"/>
        <v>1</v>
      </c>
      <c r="I12357" s="5">
        <f>IF(OR(AND(F12357&gt;=50,G12357&gt;SUMIF(SeasonTotals!A$2:A$9,A12357,SeasonTotals!F$2:F$9)),AND(G12357&gt;0.885,F12357&gt;=50,D12357&lt;3)),1,0)</f>
        <v>1</v>
      </c>
      <c r="J12357" s="4">
        <f t="shared" si="774"/>
        <v>0</v>
      </c>
      <c r="K12357" s="5">
        <f t="shared" si="775"/>
        <v>0</v>
      </c>
    </row>
    <row r="12358" spans="1:11" x14ac:dyDescent="0.25">
      <c r="A12358" t="s">
        <v>141</v>
      </c>
      <c r="B12358" t="s">
        <v>93</v>
      </c>
      <c r="C12358">
        <v>1</v>
      </c>
      <c r="D12358" s="6">
        <v>4</v>
      </c>
      <c r="E12358" s="6">
        <v>18</v>
      </c>
      <c r="F12358" s="6">
        <v>58</v>
      </c>
      <c r="G12358" s="1">
        <f t="shared" si="772"/>
        <v>0.81818181818181823</v>
      </c>
      <c r="H12358" s="4">
        <f t="shared" si="773"/>
        <v>0</v>
      </c>
      <c r="I12358" s="5">
        <f>IF(OR(AND(F12358&gt;=50,G12358&gt;SUMIF(SeasonTotals!A$2:A$9,A12358,SeasonTotals!F$2:F$9)),AND(G12358&gt;0.885,F12358&gt;=50,D12358&lt;3)),1,0)</f>
        <v>0</v>
      </c>
      <c r="J12358" s="4">
        <f t="shared" si="774"/>
        <v>1</v>
      </c>
      <c r="K12358" s="5">
        <f t="shared" si="775"/>
        <v>0</v>
      </c>
    </row>
    <row r="12359" spans="1:11" x14ac:dyDescent="0.25">
      <c r="A12359" t="s">
        <v>141</v>
      </c>
      <c r="B12359" t="s">
        <v>93</v>
      </c>
      <c r="C12359">
        <v>1</v>
      </c>
      <c r="D12359" s="6">
        <v>2</v>
      </c>
      <c r="E12359" s="6">
        <v>24</v>
      </c>
      <c r="F12359" s="6">
        <v>60</v>
      </c>
      <c r="G12359" s="1">
        <f t="shared" si="772"/>
        <v>0.92307692307692313</v>
      </c>
      <c r="H12359" s="4">
        <f t="shared" si="773"/>
        <v>1</v>
      </c>
      <c r="I12359" s="5">
        <f>IF(OR(AND(F12359&gt;=50,G12359&gt;SUMIF(SeasonTotals!A$2:A$9,A12359,SeasonTotals!F$2:F$9)),AND(G12359&gt;0.885,F12359&gt;=50,D12359&lt;3)),1,0)</f>
        <v>1</v>
      </c>
      <c r="J12359" s="4">
        <f t="shared" si="774"/>
        <v>0</v>
      </c>
      <c r="K12359" s="5">
        <f t="shared" si="775"/>
        <v>0</v>
      </c>
    </row>
    <row r="12360" spans="1:11" x14ac:dyDescent="0.25">
      <c r="A12360" t="s">
        <v>141</v>
      </c>
      <c r="B12360" t="s">
        <v>93</v>
      </c>
      <c r="C12360">
        <v>1</v>
      </c>
      <c r="D12360" s="6">
        <v>3</v>
      </c>
      <c r="E12360" s="6">
        <v>24</v>
      </c>
      <c r="F12360" s="6">
        <v>59</v>
      </c>
      <c r="G12360" s="1">
        <f t="shared" si="772"/>
        <v>0.88888888888888884</v>
      </c>
      <c r="H12360" s="4">
        <f t="shared" si="773"/>
        <v>0</v>
      </c>
      <c r="I12360" s="5">
        <f>IF(OR(AND(F12360&gt;=50,G12360&gt;SUMIF(SeasonTotals!A$2:A$9,A12360,SeasonTotals!F$2:F$9)),AND(G12360&gt;0.885,F12360&gt;=50,D12360&lt;3)),1,0)</f>
        <v>0</v>
      </c>
      <c r="J12360" s="4">
        <f t="shared" si="774"/>
        <v>0</v>
      </c>
      <c r="K12360" s="5">
        <f t="shared" si="775"/>
        <v>0</v>
      </c>
    </row>
    <row r="12361" spans="1:11" x14ac:dyDescent="0.25">
      <c r="A12361" t="s">
        <v>141</v>
      </c>
      <c r="B12361" t="s">
        <v>94</v>
      </c>
      <c r="C12361">
        <v>1</v>
      </c>
      <c r="D12361" s="6">
        <v>5</v>
      </c>
      <c r="E12361" s="6">
        <v>25</v>
      </c>
      <c r="F12361" s="6">
        <v>60</v>
      </c>
      <c r="G12361" s="1">
        <f t="shared" si="772"/>
        <v>0.83333333333333337</v>
      </c>
      <c r="H12361" s="4">
        <f t="shared" si="773"/>
        <v>0</v>
      </c>
      <c r="I12361" s="5">
        <f>IF(OR(AND(F12361&gt;=50,G12361&gt;SUMIF(SeasonTotals!A$2:A$9,A12361,SeasonTotals!F$2:F$9)),AND(G12361&gt;0.885,F12361&gt;=50,D12361&lt;3)),1,0)</f>
        <v>0</v>
      </c>
      <c r="J12361" s="4">
        <f t="shared" si="774"/>
        <v>1</v>
      </c>
      <c r="K12361" s="5">
        <f t="shared" si="775"/>
        <v>0</v>
      </c>
    </row>
    <row r="12362" spans="1:11" x14ac:dyDescent="0.25">
      <c r="A12362" t="s">
        <v>141</v>
      </c>
      <c r="B12362" t="s">
        <v>94</v>
      </c>
      <c r="C12362">
        <v>1</v>
      </c>
      <c r="D12362" s="6">
        <v>1</v>
      </c>
      <c r="E12362" s="6">
        <v>36</v>
      </c>
      <c r="F12362" s="6">
        <v>59</v>
      </c>
      <c r="G12362" s="1">
        <f t="shared" si="772"/>
        <v>0.97297297297297303</v>
      </c>
      <c r="H12362" s="4">
        <f t="shared" si="773"/>
        <v>1</v>
      </c>
      <c r="I12362" s="5">
        <f>IF(OR(AND(F12362&gt;=50,G12362&gt;SUMIF(SeasonTotals!A$2:A$9,A12362,SeasonTotals!F$2:F$9)),AND(G12362&gt;0.885,F12362&gt;=50,D12362&lt;3)),1,0)</f>
        <v>1</v>
      </c>
      <c r="J12362" s="4">
        <f t="shared" si="774"/>
        <v>0</v>
      </c>
      <c r="K12362" s="5">
        <f t="shared" si="775"/>
        <v>0</v>
      </c>
    </row>
    <row r="12363" spans="1:11" x14ac:dyDescent="0.25">
      <c r="A12363" t="s">
        <v>141</v>
      </c>
      <c r="B12363" t="s">
        <v>94</v>
      </c>
      <c r="C12363">
        <v>1</v>
      </c>
      <c r="D12363" s="6">
        <v>1</v>
      </c>
      <c r="E12363" s="6">
        <v>30</v>
      </c>
      <c r="F12363" s="6">
        <v>65</v>
      </c>
      <c r="G12363" s="1">
        <f t="shared" si="772"/>
        <v>0.967741935483871</v>
      </c>
      <c r="H12363" s="4">
        <f t="shared" si="773"/>
        <v>1</v>
      </c>
      <c r="I12363" s="5">
        <f>IF(OR(AND(F12363&gt;=50,G12363&gt;SUMIF(SeasonTotals!A$2:A$9,A12363,SeasonTotals!F$2:F$9)),AND(G12363&gt;0.885,F12363&gt;=50,D12363&lt;3)),1,0)</f>
        <v>1</v>
      </c>
      <c r="J12363" s="4">
        <f t="shared" si="774"/>
        <v>0</v>
      </c>
      <c r="K12363" s="5">
        <f t="shared" si="775"/>
        <v>0</v>
      </c>
    </row>
    <row r="12364" spans="1:11" x14ac:dyDescent="0.25">
      <c r="A12364" t="s">
        <v>141</v>
      </c>
      <c r="B12364" t="s">
        <v>94</v>
      </c>
      <c r="C12364">
        <v>1</v>
      </c>
      <c r="D12364" s="6">
        <v>2</v>
      </c>
      <c r="E12364" s="6">
        <v>26</v>
      </c>
      <c r="F12364" s="6">
        <v>60</v>
      </c>
      <c r="G12364" s="1">
        <f t="shared" si="772"/>
        <v>0.9285714285714286</v>
      </c>
      <c r="H12364" s="4">
        <f t="shared" si="773"/>
        <v>1</v>
      </c>
      <c r="I12364" s="5">
        <f>IF(OR(AND(F12364&gt;=50,G12364&gt;SUMIF(SeasonTotals!A$2:A$9,A12364,SeasonTotals!F$2:F$9)),AND(G12364&gt;0.885,F12364&gt;=50,D12364&lt;3)),1,0)</f>
        <v>1</v>
      </c>
      <c r="J12364" s="4">
        <f t="shared" si="774"/>
        <v>0</v>
      </c>
      <c r="K12364" s="5">
        <f t="shared" si="775"/>
        <v>0</v>
      </c>
    </row>
    <row r="12365" spans="1:11" x14ac:dyDescent="0.25">
      <c r="A12365" t="s">
        <v>141</v>
      </c>
      <c r="B12365" t="s">
        <v>94</v>
      </c>
      <c r="C12365">
        <v>1</v>
      </c>
      <c r="D12365" s="6">
        <v>1</v>
      </c>
      <c r="E12365" s="6">
        <v>44</v>
      </c>
      <c r="F12365" s="6">
        <v>65</v>
      </c>
      <c r="G12365" s="1">
        <f t="shared" si="772"/>
        <v>0.97777777777777775</v>
      </c>
      <c r="H12365" s="4">
        <f t="shared" si="773"/>
        <v>1</v>
      </c>
      <c r="I12365" s="5">
        <f>IF(OR(AND(F12365&gt;=50,G12365&gt;SUMIF(SeasonTotals!A$2:A$9,A12365,SeasonTotals!F$2:F$9)),AND(G12365&gt;0.885,F12365&gt;=50,D12365&lt;3)),1,0)</f>
        <v>1</v>
      </c>
      <c r="J12365" s="4">
        <f t="shared" si="774"/>
        <v>0</v>
      </c>
      <c r="K12365" s="5">
        <f t="shared" si="775"/>
        <v>0</v>
      </c>
    </row>
    <row r="12366" spans="1:11" x14ac:dyDescent="0.25">
      <c r="A12366" t="s">
        <v>141</v>
      </c>
      <c r="B12366" t="s">
        <v>94</v>
      </c>
      <c r="C12366">
        <v>1</v>
      </c>
      <c r="D12366" s="6">
        <v>2</v>
      </c>
      <c r="E12366" s="6">
        <v>39</v>
      </c>
      <c r="F12366" s="6">
        <v>59</v>
      </c>
      <c r="G12366" s="1">
        <f t="shared" si="772"/>
        <v>0.95121951219512191</v>
      </c>
      <c r="H12366" s="4">
        <f t="shared" si="773"/>
        <v>1</v>
      </c>
      <c r="I12366" s="5">
        <f>IF(OR(AND(F12366&gt;=50,G12366&gt;SUMIF(SeasonTotals!A$2:A$9,A12366,SeasonTotals!F$2:F$9)),AND(G12366&gt;0.885,F12366&gt;=50,D12366&lt;3)),1,0)</f>
        <v>1</v>
      </c>
      <c r="J12366" s="4">
        <f t="shared" si="774"/>
        <v>0</v>
      </c>
      <c r="K12366" s="5">
        <f t="shared" si="775"/>
        <v>0</v>
      </c>
    </row>
    <row r="12367" spans="1:11" x14ac:dyDescent="0.25">
      <c r="A12367" t="s">
        <v>141</v>
      </c>
      <c r="B12367" t="s">
        <v>94</v>
      </c>
      <c r="C12367">
        <v>1</v>
      </c>
      <c r="D12367" s="6">
        <v>5</v>
      </c>
      <c r="E12367" s="6">
        <v>23</v>
      </c>
      <c r="F12367" s="6">
        <v>58</v>
      </c>
      <c r="G12367" s="1">
        <f t="shared" si="772"/>
        <v>0.8214285714285714</v>
      </c>
      <c r="H12367" s="4">
        <f t="shared" si="773"/>
        <v>0</v>
      </c>
      <c r="I12367" s="5">
        <f>IF(OR(AND(F12367&gt;=50,G12367&gt;SUMIF(SeasonTotals!A$2:A$9,A12367,SeasonTotals!F$2:F$9)),AND(G12367&gt;0.885,F12367&gt;=50,D12367&lt;3)),1,0)</f>
        <v>0</v>
      </c>
      <c r="J12367" s="4">
        <f t="shared" si="774"/>
        <v>1</v>
      </c>
      <c r="K12367" s="5">
        <f t="shared" si="775"/>
        <v>0</v>
      </c>
    </row>
    <row r="12368" spans="1:11" x14ac:dyDescent="0.25">
      <c r="A12368" t="s">
        <v>141</v>
      </c>
      <c r="B12368" t="s">
        <v>94</v>
      </c>
      <c r="C12368">
        <v>1</v>
      </c>
      <c r="D12368" s="6">
        <v>3</v>
      </c>
      <c r="E12368" s="6">
        <v>33</v>
      </c>
      <c r="F12368" s="6">
        <v>64</v>
      </c>
      <c r="G12368" s="1">
        <f t="shared" si="772"/>
        <v>0.91666666666666663</v>
      </c>
      <c r="H12368" s="4">
        <f t="shared" si="773"/>
        <v>1</v>
      </c>
      <c r="I12368" s="5">
        <f>IF(OR(AND(F12368&gt;=50,G12368&gt;SUMIF(SeasonTotals!A$2:A$9,A12368,SeasonTotals!F$2:F$9)),AND(G12368&gt;0.885,F12368&gt;=50,D12368&lt;3)),1,0)</f>
        <v>1</v>
      </c>
      <c r="J12368" s="4">
        <f t="shared" si="774"/>
        <v>0</v>
      </c>
      <c r="K12368" s="5">
        <f t="shared" si="775"/>
        <v>0</v>
      </c>
    </row>
    <row r="12369" spans="1:11" x14ac:dyDescent="0.25">
      <c r="A12369" t="s">
        <v>141</v>
      </c>
      <c r="B12369" t="s">
        <v>94</v>
      </c>
      <c r="C12369">
        <v>1</v>
      </c>
      <c r="D12369" s="6">
        <v>3</v>
      </c>
      <c r="E12369" s="6">
        <v>26</v>
      </c>
      <c r="F12369" s="6">
        <v>60</v>
      </c>
      <c r="G12369" s="1">
        <f t="shared" si="772"/>
        <v>0.89655172413793105</v>
      </c>
      <c r="H12369" s="4">
        <f t="shared" si="773"/>
        <v>0</v>
      </c>
      <c r="I12369" s="5">
        <f>IF(OR(AND(F12369&gt;=50,G12369&gt;SUMIF(SeasonTotals!A$2:A$9,A12369,SeasonTotals!F$2:F$9)),AND(G12369&gt;0.885,F12369&gt;=50,D12369&lt;3)),1,0)</f>
        <v>0</v>
      </c>
      <c r="J12369" s="4">
        <f t="shared" si="774"/>
        <v>0</v>
      </c>
      <c r="K12369" s="5">
        <f t="shared" si="775"/>
        <v>0</v>
      </c>
    </row>
    <row r="12370" spans="1:11" x14ac:dyDescent="0.25">
      <c r="A12370" t="s">
        <v>141</v>
      </c>
      <c r="B12370" t="s">
        <v>94</v>
      </c>
      <c r="C12370">
        <v>1</v>
      </c>
      <c r="D12370" s="6">
        <v>2</v>
      </c>
      <c r="E12370" s="6">
        <v>32</v>
      </c>
      <c r="F12370" s="6">
        <v>65</v>
      </c>
      <c r="G12370" s="1">
        <f t="shared" si="772"/>
        <v>0.94117647058823528</v>
      </c>
      <c r="H12370" s="4">
        <f t="shared" si="773"/>
        <v>1</v>
      </c>
      <c r="I12370" s="5">
        <f>IF(OR(AND(F12370&gt;=50,G12370&gt;SUMIF(SeasonTotals!A$2:A$9,A12370,SeasonTotals!F$2:F$9)),AND(G12370&gt;0.885,F12370&gt;=50,D12370&lt;3)),1,0)</f>
        <v>1</v>
      </c>
      <c r="J12370" s="4">
        <f t="shared" si="774"/>
        <v>0</v>
      </c>
      <c r="K12370" s="5">
        <f t="shared" si="775"/>
        <v>0</v>
      </c>
    </row>
    <row r="12371" spans="1:11" x14ac:dyDescent="0.25">
      <c r="A12371" t="s">
        <v>141</v>
      </c>
      <c r="B12371" t="s">
        <v>94</v>
      </c>
      <c r="C12371">
        <v>1</v>
      </c>
      <c r="D12371" s="6">
        <v>0</v>
      </c>
      <c r="E12371" s="6">
        <v>24</v>
      </c>
      <c r="F12371" s="6">
        <v>60</v>
      </c>
      <c r="G12371" s="1">
        <f t="shared" si="772"/>
        <v>1</v>
      </c>
      <c r="H12371" s="4">
        <f t="shared" si="773"/>
        <v>1</v>
      </c>
      <c r="I12371" s="5">
        <f>IF(OR(AND(F12371&gt;=50,G12371&gt;SUMIF(SeasonTotals!A$2:A$9,A12371,SeasonTotals!F$2:F$9)),AND(G12371&gt;0.885,F12371&gt;=50,D12371&lt;3)),1,0)</f>
        <v>1</v>
      </c>
      <c r="J12371" s="4">
        <f t="shared" si="774"/>
        <v>0</v>
      </c>
      <c r="K12371" s="5">
        <f t="shared" si="775"/>
        <v>0</v>
      </c>
    </row>
    <row r="12372" spans="1:11" x14ac:dyDescent="0.25">
      <c r="A12372" t="s">
        <v>141</v>
      </c>
      <c r="B12372" t="s">
        <v>94</v>
      </c>
      <c r="C12372">
        <v>1</v>
      </c>
      <c r="D12372" s="6">
        <v>4</v>
      </c>
      <c r="E12372" s="6">
        <v>19</v>
      </c>
      <c r="F12372" s="6">
        <v>60</v>
      </c>
      <c r="G12372" s="1">
        <f t="shared" si="772"/>
        <v>0.82608695652173914</v>
      </c>
      <c r="H12372" s="4">
        <f t="shared" si="773"/>
        <v>0</v>
      </c>
      <c r="I12372" s="5">
        <f>IF(OR(AND(F12372&gt;=50,G12372&gt;SUMIF(SeasonTotals!A$2:A$9,A12372,SeasonTotals!F$2:F$9)),AND(G12372&gt;0.885,F12372&gt;=50,D12372&lt;3)),1,0)</f>
        <v>0</v>
      </c>
      <c r="J12372" s="4">
        <f t="shared" si="774"/>
        <v>1</v>
      </c>
      <c r="K12372" s="5">
        <f t="shared" si="775"/>
        <v>0</v>
      </c>
    </row>
    <row r="12373" spans="1:11" x14ac:dyDescent="0.25">
      <c r="A12373" t="s">
        <v>141</v>
      </c>
      <c r="B12373" t="s">
        <v>94</v>
      </c>
      <c r="C12373">
        <v>1</v>
      </c>
      <c r="D12373" s="6">
        <v>0</v>
      </c>
      <c r="E12373" s="6">
        <v>45</v>
      </c>
      <c r="F12373" s="6">
        <v>60</v>
      </c>
      <c r="G12373" s="1">
        <f t="shared" si="772"/>
        <v>1</v>
      </c>
      <c r="H12373" s="4">
        <f t="shared" si="773"/>
        <v>1</v>
      </c>
      <c r="I12373" s="5">
        <f>IF(OR(AND(F12373&gt;=50,G12373&gt;SUMIF(SeasonTotals!A$2:A$9,A12373,SeasonTotals!F$2:F$9)),AND(G12373&gt;0.885,F12373&gt;=50,D12373&lt;3)),1,0)</f>
        <v>1</v>
      </c>
      <c r="J12373" s="4">
        <f t="shared" si="774"/>
        <v>0</v>
      </c>
      <c r="K12373" s="5">
        <f t="shared" si="775"/>
        <v>0</v>
      </c>
    </row>
    <row r="12374" spans="1:11" x14ac:dyDescent="0.25">
      <c r="A12374" t="s">
        <v>141</v>
      </c>
      <c r="B12374" t="s">
        <v>94</v>
      </c>
      <c r="C12374">
        <v>1</v>
      </c>
      <c r="D12374" s="6">
        <v>3</v>
      </c>
      <c r="E12374" s="6">
        <v>24</v>
      </c>
      <c r="F12374" s="6">
        <v>59</v>
      </c>
      <c r="G12374" s="1">
        <f t="shared" si="772"/>
        <v>0.88888888888888884</v>
      </c>
      <c r="H12374" s="4">
        <f t="shared" si="773"/>
        <v>0</v>
      </c>
      <c r="I12374" s="5">
        <f>IF(OR(AND(F12374&gt;=50,G12374&gt;SUMIF(SeasonTotals!A$2:A$9,A12374,SeasonTotals!F$2:F$9)),AND(G12374&gt;0.885,F12374&gt;=50,D12374&lt;3)),1,0)</f>
        <v>0</v>
      </c>
      <c r="J12374" s="4">
        <f t="shared" si="774"/>
        <v>0</v>
      </c>
      <c r="K12374" s="5">
        <f t="shared" si="775"/>
        <v>0</v>
      </c>
    </row>
    <row r="12375" spans="1:11" x14ac:dyDescent="0.25">
      <c r="A12375" t="s">
        <v>141</v>
      </c>
      <c r="B12375" t="s">
        <v>94</v>
      </c>
      <c r="C12375">
        <v>1</v>
      </c>
      <c r="D12375" s="6">
        <v>3</v>
      </c>
      <c r="E12375" s="6">
        <v>34</v>
      </c>
      <c r="F12375" s="6">
        <v>59</v>
      </c>
      <c r="G12375" s="1">
        <f t="shared" si="772"/>
        <v>0.91891891891891897</v>
      </c>
      <c r="H12375" s="4">
        <f t="shared" si="773"/>
        <v>1</v>
      </c>
      <c r="I12375" s="5">
        <f>IF(OR(AND(F12375&gt;=50,G12375&gt;SUMIF(SeasonTotals!A$2:A$9,A12375,SeasonTotals!F$2:F$9)),AND(G12375&gt;0.885,F12375&gt;=50,D12375&lt;3)),1,0)</f>
        <v>1</v>
      </c>
      <c r="J12375" s="4">
        <f t="shared" si="774"/>
        <v>0</v>
      </c>
      <c r="K12375" s="5">
        <f t="shared" si="775"/>
        <v>0</v>
      </c>
    </row>
    <row r="12376" spans="1:11" x14ac:dyDescent="0.25">
      <c r="A12376" t="s">
        <v>141</v>
      </c>
      <c r="B12376" t="s">
        <v>94</v>
      </c>
      <c r="C12376">
        <v>1</v>
      </c>
      <c r="D12376" s="6">
        <v>2</v>
      </c>
      <c r="E12376" s="6">
        <v>31</v>
      </c>
      <c r="F12376" s="6">
        <v>60</v>
      </c>
      <c r="G12376" s="1">
        <f t="shared" si="772"/>
        <v>0.93939393939393945</v>
      </c>
      <c r="H12376" s="4">
        <f t="shared" si="773"/>
        <v>1</v>
      </c>
      <c r="I12376" s="5">
        <f>IF(OR(AND(F12376&gt;=50,G12376&gt;SUMIF(SeasonTotals!A$2:A$9,A12376,SeasonTotals!F$2:F$9)),AND(G12376&gt;0.885,F12376&gt;=50,D12376&lt;3)),1,0)</f>
        <v>1</v>
      </c>
      <c r="J12376" s="4">
        <f t="shared" si="774"/>
        <v>0</v>
      </c>
      <c r="K12376" s="5">
        <f t="shared" si="775"/>
        <v>0</v>
      </c>
    </row>
    <row r="12377" spans="1:11" x14ac:dyDescent="0.25">
      <c r="A12377" t="s">
        <v>141</v>
      </c>
      <c r="B12377" t="s">
        <v>94</v>
      </c>
      <c r="C12377">
        <v>1</v>
      </c>
      <c r="D12377" s="6">
        <v>6</v>
      </c>
      <c r="E12377" s="6">
        <v>35</v>
      </c>
      <c r="F12377" s="6">
        <v>60</v>
      </c>
      <c r="G12377" s="1">
        <f t="shared" si="772"/>
        <v>0.85365853658536583</v>
      </c>
      <c r="H12377" s="4">
        <f t="shared" si="773"/>
        <v>0</v>
      </c>
      <c r="I12377" s="5">
        <f>IF(OR(AND(F12377&gt;=50,G12377&gt;SUMIF(SeasonTotals!A$2:A$9,A12377,SeasonTotals!F$2:F$9)),AND(G12377&gt;0.885,F12377&gt;=50,D12377&lt;3)),1,0)</f>
        <v>0</v>
      </c>
      <c r="J12377" s="4">
        <f t="shared" si="774"/>
        <v>0</v>
      </c>
      <c r="K12377" s="5">
        <f t="shared" si="775"/>
        <v>0</v>
      </c>
    </row>
    <row r="12378" spans="1:11" x14ac:dyDescent="0.25">
      <c r="A12378" t="s">
        <v>141</v>
      </c>
      <c r="B12378" t="s">
        <v>94</v>
      </c>
      <c r="C12378">
        <v>1</v>
      </c>
      <c r="D12378" s="6">
        <v>3</v>
      </c>
      <c r="E12378" s="6">
        <v>17</v>
      </c>
      <c r="F12378" s="6">
        <v>20</v>
      </c>
      <c r="G12378" s="1">
        <f t="shared" si="772"/>
        <v>0.85</v>
      </c>
      <c r="H12378" s="4">
        <f t="shared" si="773"/>
        <v>0</v>
      </c>
      <c r="I12378" s="5">
        <f>IF(OR(AND(F12378&gt;=50,G12378&gt;SUMIF(SeasonTotals!A$2:A$9,A12378,SeasonTotals!F$2:F$9)),AND(G12378&gt;0.885,F12378&gt;=50,D12378&lt;3)),1,0)</f>
        <v>0</v>
      </c>
      <c r="J12378" s="4">
        <f t="shared" si="774"/>
        <v>0</v>
      </c>
      <c r="K12378" s="5">
        <f t="shared" si="775"/>
        <v>1</v>
      </c>
    </row>
    <row r="12379" spans="1:11" x14ac:dyDescent="0.25">
      <c r="A12379" t="s">
        <v>141</v>
      </c>
      <c r="B12379" t="s">
        <v>94</v>
      </c>
      <c r="C12379">
        <v>1</v>
      </c>
      <c r="D12379" s="6">
        <v>3</v>
      </c>
      <c r="E12379" s="6">
        <v>33</v>
      </c>
      <c r="F12379" s="6">
        <v>65</v>
      </c>
      <c r="G12379" s="1">
        <f t="shared" si="772"/>
        <v>0.91666666666666663</v>
      </c>
      <c r="H12379" s="4">
        <f t="shared" si="773"/>
        <v>1</v>
      </c>
      <c r="I12379" s="5">
        <f>IF(OR(AND(F12379&gt;=50,G12379&gt;SUMIF(SeasonTotals!A$2:A$9,A12379,SeasonTotals!F$2:F$9)),AND(G12379&gt;0.885,F12379&gt;=50,D12379&lt;3)),1,0)</f>
        <v>1</v>
      </c>
      <c r="J12379" s="4">
        <f t="shared" si="774"/>
        <v>0</v>
      </c>
      <c r="K12379" s="5">
        <f t="shared" si="775"/>
        <v>0</v>
      </c>
    </row>
    <row r="12380" spans="1:11" x14ac:dyDescent="0.25">
      <c r="A12380" t="s">
        <v>141</v>
      </c>
      <c r="B12380" t="s">
        <v>94</v>
      </c>
      <c r="C12380">
        <v>1</v>
      </c>
      <c r="D12380" s="6">
        <v>3</v>
      </c>
      <c r="E12380" s="6">
        <v>32</v>
      </c>
      <c r="F12380" s="6">
        <v>60</v>
      </c>
      <c r="G12380" s="1">
        <f t="shared" si="772"/>
        <v>0.91428571428571426</v>
      </c>
      <c r="H12380" s="4">
        <f t="shared" si="773"/>
        <v>1</v>
      </c>
      <c r="I12380" s="5">
        <f>IF(OR(AND(F12380&gt;=50,G12380&gt;SUMIF(SeasonTotals!A$2:A$9,A12380,SeasonTotals!F$2:F$9)),AND(G12380&gt;0.885,F12380&gt;=50,D12380&lt;3)),1,0)</f>
        <v>1</v>
      </c>
      <c r="J12380" s="4">
        <f t="shared" si="774"/>
        <v>0</v>
      </c>
      <c r="K12380" s="5">
        <f t="shared" si="775"/>
        <v>0</v>
      </c>
    </row>
    <row r="12381" spans="1:11" x14ac:dyDescent="0.25">
      <c r="A12381" t="s">
        <v>141</v>
      </c>
      <c r="B12381" t="s">
        <v>94</v>
      </c>
      <c r="C12381">
        <v>1</v>
      </c>
      <c r="D12381" s="6">
        <v>2</v>
      </c>
      <c r="E12381" s="6">
        <v>26</v>
      </c>
      <c r="F12381" s="6">
        <v>60</v>
      </c>
      <c r="G12381" s="1">
        <f t="shared" si="772"/>
        <v>0.9285714285714286</v>
      </c>
      <c r="H12381" s="4">
        <f t="shared" si="773"/>
        <v>1</v>
      </c>
      <c r="I12381" s="5">
        <f>IF(OR(AND(F12381&gt;=50,G12381&gt;SUMIF(SeasonTotals!A$2:A$9,A12381,SeasonTotals!F$2:F$9)),AND(G12381&gt;0.885,F12381&gt;=50,D12381&lt;3)),1,0)</f>
        <v>1</v>
      </c>
      <c r="J12381" s="4">
        <f t="shared" si="774"/>
        <v>0</v>
      </c>
      <c r="K12381" s="5">
        <f t="shared" si="775"/>
        <v>0</v>
      </c>
    </row>
    <row r="12382" spans="1:11" x14ac:dyDescent="0.25">
      <c r="A12382" t="s">
        <v>141</v>
      </c>
      <c r="B12382" t="s">
        <v>132</v>
      </c>
      <c r="C12382">
        <v>1</v>
      </c>
      <c r="D12382" s="6">
        <v>1</v>
      </c>
      <c r="E12382" s="6">
        <v>21</v>
      </c>
      <c r="F12382" s="6">
        <v>60</v>
      </c>
      <c r="G12382" s="1">
        <f t="shared" si="772"/>
        <v>0.95454545454545459</v>
      </c>
      <c r="H12382" s="4">
        <f t="shared" si="773"/>
        <v>1</v>
      </c>
      <c r="I12382" s="5">
        <f>IF(OR(AND(F12382&gt;=50,G12382&gt;SUMIF(SeasonTotals!A$2:A$9,A12382,SeasonTotals!F$2:F$9)),AND(G12382&gt;0.885,F12382&gt;=50,D12382&lt;3)),1,0)</f>
        <v>1</v>
      </c>
      <c r="J12382" s="4">
        <f t="shared" si="774"/>
        <v>0</v>
      </c>
      <c r="K12382" s="5">
        <f t="shared" si="775"/>
        <v>0</v>
      </c>
    </row>
    <row r="12383" spans="1:11" x14ac:dyDescent="0.25">
      <c r="A12383" t="s">
        <v>141</v>
      </c>
      <c r="B12383" t="s">
        <v>132</v>
      </c>
      <c r="C12383">
        <v>1</v>
      </c>
      <c r="D12383" s="6">
        <v>2</v>
      </c>
      <c r="E12383" s="6">
        <v>18</v>
      </c>
      <c r="F12383" s="6">
        <v>58</v>
      </c>
      <c r="G12383" s="1">
        <f t="shared" si="772"/>
        <v>0.9</v>
      </c>
      <c r="H12383" s="4">
        <f t="shared" si="773"/>
        <v>1</v>
      </c>
      <c r="I12383" s="5">
        <f>IF(OR(AND(F12383&gt;=50,G12383&gt;SUMIF(SeasonTotals!A$2:A$9,A12383,SeasonTotals!F$2:F$9)),AND(G12383&gt;0.885,F12383&gt;=50,D12383&lt;3)),1,0)</f>
        <v>1</v>
      </c>
      <c r="J12383" s="4">
        <f t="shared" si="774"/>
        <v>0</v>
      </c>
      <c r="K12383" s="5">
        <f t="shared" si="775"/>
        <v>0</v>
      </c>
    </row>
    <row r="12384" spans="1:11" x14ac:dyDescent="0.25">
      <c r="A12384" t="s">
        <v>141</v>
      </c>
      <c r="B12384" t="s">
        <v>132</v>
      </c>
      <c r="C12384">
        <v>1</v>
      </c>
      <c r="D12384" s="6">
        <v>5</v>
      </c>
      <c r="E12384" s="6">
        <v>20</v>
      </c>
      <c r="F12384" s="6">
        <v>45</v>
      </c>
      <c r="G12384" s="1">
        <f t="shared" si="772"/>
        <v>0.8</v>
      </c>
      <c r="H12384" s="4">
        <f t="shared" si="773"/>
        <v>0</v>
      </c>
      <c r="I12384" s="5">
        <f>IF(OR(AND(F12384&gt;=50,G12384&gt;SUMIF(SeasonTotals!A$2:A$9,A12384,SeasonTotals!F$2:F$9)),AND(G12384&gt;0.885,F12384&gt;=50,D12384&lt;3)),1,0)</f>
        <v>0</v>
      </c>
      <c r="J12384" s="4">
        <f t="shared" si="774"/>
        <v>1</v>
      </c>
      <c r="K12384" s="5">
        <f t="shared" si="775"/>
        <v>1</v>
      </c>
    </row>
    <row r="12385" spans="1:11" x14ac:dyDescent="0.25">
      <c r="A12385" t="s">
        <v>141</v>
      </c>
      <c r="B12385" t="s">
        <v>132</v>
      </c>
      <c r="C12385">
        <v>1</v>
      </c>
      <c r="D12385" s="6">
        <v>2</v>
      </c>
      <c r="E12385" s="6">
        <v>24</v>
      </c>
      <c r="F12385" s="6">
        <v>60</v>
      </c>
      <c r="G12385" s="1">
        <f t="shared" si="772"/>
        <v>0.92307692307692313</v>
      </c>
      <c r="H12385" s="4">
        <f t="shared" si="773"/>
        <v>1</v>
      </c>
      <c r="I12385" s="5">
        <f>IF(OR(AND(F12385&gt;=50,G12385&gt;SUMIF(SeasonTotals!A$2:A$9,A12385,SeasonTotals!F$2:F$9)),AND(G12385&gt;0.885,F12385&gt;=50,D12385&lt;3)),1,0)</f>
        <v>1</v>
      </c>
      <c r="J12385" s="4">
        <f t="shared" si="774"/>
        <v>0</v>
      </c>
      <c r="K12385" s="5">
        <f t="shared" si="775"/>
        <v>0</v>
      </c>
    </row>
    <row r="12386" spans="1:11" x14ac:dyDescent="0.25">
      <c r="A12386" t="s">
        <v>141</v>
      </c>
      <c r="B12386" t="s">
        <v>132</v>
      </c>
      <c r="C12386">
        <v>1</v>
      </c>
      <c r="D12386" s="6">
        <v>3</v>
      </c>
      <c r="E12386" s="6">
        <v>30</v>
      </c>
      <c r="F12386" s="6">
        <v>58</v>
      </c>
      <c r="G12386" s="1">
        <f t="shared" si="772"/>
        <v>0.90909090909090906</v>
      </c>
      <c r="H12386" s="4">
        <f t="shared" si="773"/>
        <v>0</v>
      </c>
      <c r="I12386" s="5">
        <f>IF(OR(AND(F12386&gt;=50,G12386&gt;SUMIF(SeasonTotals!A$2:A$9,A12386,SeasonTotals!F$2:F$9)),AND(G12386&gt;0.885,F12386&gt;=50,D12386&lt;3)),1,0)</f>
        <v>0</v>
      </c>
      <c r="J12386" s="4">
        <f t="shared" si="774"/>
        <v>0</v>
      </c>
      <c r="K12386" s="5">
        <f t="shared" si="775"/>
        <v>0</v>
      </c>
    </row>
    <row r="12387" spans="1:11" x14ac:dyDescent="0.25">
      <c r="A12387" t="s">
        <v>141</v>
      </c>
      <c r="B12387" t="s">
        <v>132</v>
      </c>
      <c r="C12387">
        <v>1</v>
      </c>
      <c r="D12387" s="6">
        <v>0</v>
      </c>
      <c r="E12387" s="6">
        <v>34</v>
      </c>
      <c r="F12387" s="6">
        <v>60</v>
      </c>
      <c r="G12387" s="1">
        <f t="shared" si="772"/>
        <v>1</v>
      </c>
      <c r="H12387" s="4">
        <f t="shared" si="773"/>
        <v>1</v>
      </c>
      <c r="I12387" s="5">
        <f>IF(OR(AND(F12387&gt;=50,G12387&gt;SUMIF(SeasonTotals!A$2:A$9,A12387,SeasonTotals!F$2:F$9)),AND(G12387&gt;0.885,F12387&gt;=50,D12387&lt;3)),1,0)</f>
        <v>1</v>
      </c>
      <c r="J12387" s="4">
        <f t="shared" si="774"/>
        <v>0</v>
      </c>
      <c r="K12387" s="5">
        <f t="shared" si="775"/>
        <v>0</v>
      </c>
    </row>
    <row r="12388" spans="1:11" x14ac:dyDescent="0.25">
      <c r="A12388" t="s">
        <v>141</v>
      </c>
      <c r="B12388" t="s">
        <v>132</v>
      </c>
      <c r="C12388">
        <v>1</v>
      </c>
      <c r="D12388" s="6">
        <v>0</v>
      </c>
      <c r="E12388" s="6">
        <v>37</v>
      </c>
      <c r="F12388" s="6">
        <v>60</v>
      </c>
      <c r="G12388" s="1">
        <f t="shared" si="772"/>
        <v>1</v>
      </c>
      <c r="H12388" s="4">
        <f t="shared" si="773"/>
        <v>1</v>
      </c>
      <c r="I12388" s="5">
        <f>IF(OR(AND(F12388&gt;=50,G12388&gt;SUMIF(SeasonTotals!A$2:A$9,A12388,SeasonTotals!F$2:F$9)),AND(G12388&gt;0.885,F12388&gt;=50,D12388&lt;3)),1,0)</f>
        <v>1</v>
      </c>
      <c r="J12388" s="4">
        <f t="shared" si="774"/>
        <v>0</v>
      </c>
      <c r="K12388" s="5">
        <f t="shared" si="775"/>
        <v>0</v>
      </c>
    </row>
    <row r="12389" spans="1:11" x14ac:dyDescent="0.25">
      <c r="A12389" t="s">
        <v>141</v>
      </c>
      <c r="B12389" t="s">
        <v>132</v>
      </c>
      <c r="C12389">
        <v>1</v>
      </c>
      <c r="D12389" s="6">
        <v>4</v>
      </c>
      <c r="E12389" s="6">
        <v>9</v>
      </c>
      <c r="F12389" s="6">
        <v>47</v>
      </c>
      <c r="G12389" s="1">
        <f t="shared" si="772"/>
        <v>0.69230769230769229</v>
      </c>
      <c r="H12389" s="4">
        <f t="shared" si="773"/>
        <v>0</v>
      </c>
      <c r="I12389" s="5">
        <f>IF(OR(AND(F12389&gt;=50,G12389&gt;SUMIF(SeasonTotals!A$2:A$9,A12389,SeasonTotals!F$2:F$9)),AND(G12389&gt;0.885,F12389&gt;=50,D12389&lt;3)),1,0)</f>
        <v>0</v>
      </c>
      <c r="J12389" s="4">
        <f t="shared" si="774"/>
        <v>1</v>
      </c>
      <c r="K12389" s="5">
        <f t="shared" si="775"/>
        <v>1</v>
      </c>
    </row>
    <row r="12390" spans="1:11" x14ac:dyDescent="0.25">
      <c r="A12390" t="s">
        <v>141</v>
      </c>
      <c r="B12390" t="s">
        <v>132</v>
      </c>
      <c r="C12390">
        <v>1</v>
      </c>
      <c r="D12390" s="6">
        <v>1</v>
      </c>
      <c r="E12390" s="6">
        <v>31</v>
      </c>
      <c r="F12390" s="6">
        <v>60</v>
      </c>
      <c r="G12390" s="1">
        <f t="shared" si="772"/>
        <v>0.96875</v>
      </c>
      <c r="H12390" s="4">
        <f t="shared" si="773"/>
        <v>1</v>
      </c>
      <c r="I12390" s="5">
        <f>IF(OR(AND(F12390&gt;=50,G12390&gt;SUMIF(SeasonTotals!A$2:A$9,A12390,SeasonTotals!F$2:F$9)),AND(G12390&gt;0.885,F12390&gt;=50,D12390&lt;3)),1,0)</f>
        <v>1</v>
      </c>
      <c r="J12390" s="4">
        <f t="shared" si="774"/>
        <v>0</v>
      </c>
      <c r="K12390" s="5">
        <f t="shared" si="775"/>
        <v>0</v>
      </c>
    </row>
    <row r="12391" spans="1:11" x14ac:dyDescent="0.25">
      <c r="A12391" t="s">
        <v>141</v>
      </c>
      <c r="B12391" t="s">
        <v>132</v>
      </c>
      <c r="C12391">
        <v>1</v>
      </c>
      <c r="D12391" s="6">
        <v>3</v>
      </c>
      <c r="E12391" s="6">
        <v>32</v>
      </c>
      <c r="F12391" s="6">
        <v>60</v>
      </c>
      <c r="G12391" s="1">
        <f t="shared" si="772"/>
        <v>0.91428571428571426</v>
      </c>
      <c r="H12391" s="4">
        <f t="shared" si="773"/>
        <v>1</v>
      </c>
      <c r="I12391" s="5">
        <f>IF(OR(AND(F12391&gt;=50,G12391&gt;SUMIF(SeasonTotals!A$2:A$9,A12391,SeasonTotals!F$2:F$9)),AND(G12391&gt;0.885,F12391&gt;=50,D12391&lt;3)),1,0)</f>
        <v>1</v>
      </c>
      <c r="J12391" s="4">
        <f t="shared" si="774"/>
        <v>0</v>
      </c>
      <c r="K12391" s="5">
        <f t="shared" si="775"/>
        <v>0</v>
      </c>
    </row>
    <row r="12392" spans="1:11" x14ac:dyDescent="0.25">
      <c r="A12392" t="s">
        <v>141</v>
      </c>
      <c r="B12392" t="s">
        <v>132</v>
      </c>
      <c r="C12392">
        <v>1</v>
      </c>
      <c r="D12392" s="6">
        <v>2</v>
      </c>
      <c r="E12392" s="6">
        <v>23</v>
      </c>
      <c r="F12392" s="6">
        <v>60</v>
      </c>
      <c r="G12392" s="1">
        <f t="shared" si="772"/>
        <v>0.92</v>
      </c>
      <c r="H12392" s="4">
        <f t="shared" si="773"/>
        <v>1</v>
      </c>
      <c r="I12392" s="5">
        <f>IF(OR(AND(F12392&gt;=50,G12392&gt;SUMIF(SeasonTotals!A$2:A$9,A12392,SeasonTotals!F$2:F$9)),AND(G12392&gt;0.885,F12392&gt;=50,D12392&lt;3)),1,0)</f>
        <v>1</v>
      </c>
      <c r="J12392" s="4">
        <f t="shared" si="774"/>
        <v>0</v>
      </c>
      <c r="K12392" s="5">
        <f t="shared" si="775"/>
        <v>0</v>
      </c>
    </row>
    <row r="12393" spans="1:11" x14ac:dyDescent="0.25">
      <c r="A12393" t="s">
        <v>141</v>
      </c>
      <c r="B12393" t="s">
        <v>132</v>
      </c>
      <c r="C12393">
        <v>1</v>
      </c>
      <c r="D12393" s="6">
        <v>5</v>
      </c>
      <c r="E12393" s="6">
        <v>35</v>
      </c>
      <c r="F12393" s="6">
        <v>60</v>
      </c>
      <c r="G12393" s="1">
        <f t="shared" si="772"/>
        <v>0.875</v>
      </c>
      <c r="H12393" s="4">
        <f t="shared" si="773"/>
        <v>0</v>
      </c>
      <c r="I12393" s="5">
        <f>IF(OR(AND(F12393&gt;=50,G12393&gt;SUMIF(SeasonTotals!A$2:A$9,A12393,SeasonTotals!F$2:F$9)),AND(G12393&gt;0.885,F12393&gt;=50,D12393&lt;3)),1,0)</f>
        <v>0</v>
      </c>
      <c r="J12393" s="4">
        <f t="shared" si="774"/>
        <v>0</v>
      </c>
      <c r="K12393" s="5">
        <f t="shared" si="775"/>
        <v>0</v>
      </c>
    </row>
    <row r="12394" spans="1:11" x14ac:dyDescent="0.25">
      <c r="A12394" t="s">
        <v>141</v>
      </c>
      <c r="B12394" t="s">
        <v>132</v>
      </c>
      <c r="C12394">
        <v>1</v>
      </c>
      <c r="D12394" s="6">
        <v>3</v>
      </c>
      <c r="E12394" s="6">
        <v>21</v>
      </c>
      <c r="F12394" s="6">
        <v>59</v>
      </c>
      <c r="G12394" s="1">
        <f t="shared" si="772"/>
        <v>0.875</v>
      </c>
      <c r="H12394" s="4">
        <f t="shared" si="773"/>
        <v>0</v>
      </c>
      <c r="I12394" s="5">
        <f>IF(OR(AND(F12394&gt;=50,G12394&gt;SUMIF(SeasonTotals!A$2:A$9,A12394,SeasonTotals!F$2:F$9)),AND(G12394&gt;0.885,F12394&gt;=50,D12394&lt;3)),1,0)</f>
        <v>0</v>
      </c>
      <c r="J12394" s="4">
        <f t="shared" si="774"/>
        <v>0</v>
      </c>
      <c r="K12394" s="5">
        <f t="shared" si="775"/>
        <v>0</v>
      </c>
    </row>
    <row r="12395" spans="1:11" x14ac:dyDescent="0.25">
      <c r="A12395" t="s">
        <v>141</v>
      </c>
      <c r="B12395" t="s">
        <v>132</v>
      </c>
      <c r="C12395">
        <v>1</v>
      </c>
      <c r="D12395" s="6">
        <v>2</v>
      </c>
      <c r="E12395" s="6">
        <v>25</v>
      </c>
      <c r="F12395" s="6">
        <v>59</v>
      </c>
      <c r="G12395" s="1">
        <f t="shared" si="772"/>
        <v>0.92592592592592593</v>
      </c>
      <c r="H12395" s="4">
        <f t="shared" si="773"/>
        <v>1</v>
      </c>
      <c r="I12395" s="5">
        <f>IF(OR(AND(F12395&gt;=50,G12395&gt;SUMIF(SeasonTotals!A$2:A$9,A12395,SeasonTotals!F$2:F$9)),AND(G12395&gt;0.885,F12395&gt;=50,D12395&lt;3)),1,0)</f>
        <v>1</v>
      </c>
      <c r="J12395" s="4">
        <f t="shared" si="774"/>
        <v>0</v>
      </c>
      <c r="K12395" s="5">
        <f t="shared" si="775"/>
        <v>0</v>
      </c>
    </row>
    <row r="12396" spans="1:11" x14ac:dyDescent="0.25">
      <c r="A12396" t="s">
        <v>141</v>
      </c>
      <c r="B12396" t="s">
        <v>132</v>
      </c>
      <c r="C12396">
        <v>1</v>
      </c>
      <c r="D12396" s="6">
        <v>4</v>
      </c>
      <c r="E12396" s="6">
        <v>22</v>
      </c>
      <c r="F12396" s="6">
        <v>40</v>
      </c>
      <c r="G12396" s="1">
        <f t="shared" si="772"/>
        <v>0.84615384615384615</v>
      </c>
      <c r="H12396" s="4">
        <f t="shared" si="773"/>
        <v>0</v>
      </c>
      <c r="I12396" s="5">
        <f>IF(OR(AND(F12396&gt;=50,G12396&gt;SUMIF(SeasonTotals!A$2:A$9,A12396,SeasonTotals!F$2:F$9)),AND(G12396&gt;0.885,F12396&gt;=50,D12396&lt;3)),1,0)</f>
        <v>0</v>
      </c>
      <c r="J12396" s="4">
        <f t="shared" si="774"/>
        <v>1</v>
      </c>
      <c r="K12396" s="5">
        <f t="shared" si="775"/>
        <v>1</v>
      </c>
    </row>
    <row r="12397" spans="1:11" x14ac:dyDescent="0.25">
      <c r="A12397" t="s">
        <v>141</v>
      </c>
      <c r="B12397" t="s">
        <v>132</v>
      </c>
      <c r="C12397">
        <v>1</v>
      </c>
      <c r="D12397" s="6">
        <v>2</v>
      </c>
      <c r="E12397" s="6">
        <v>40</v>
      </c>
      <c r="F12397" s="6">
        <v>59</v>
      </c>
      <c r="G12397" s="1">
        <f t="shared" si="772"/>
        <v>0.95238095238095233</v>
      </c>
      <c r="H12397" s="4">
        <f t="shared" si="773"/>
        <v>1</v>
      </c>
      <c r="I12397" s="5">
        <f>IF(OR(AND(F12397&gt;=50,G12397&gt;SUMIF(SeasonTotals!A$2:A$9,A12397,SeasonTotals!F$2:F$9)),AND(G12397&gt;0.885,F12397&gt;=50,D12397&lt;3)),1,0)</f>
        <v>1</v>
      </c>
      <c r="J12397" s="4">
        <f t="shared" si="774"/>
        <v>0</v>
      </c>
      <c r="K12397" s="5">
        <f t="shared" si="775"/>
        <v>0</v>
      </c>
    </row>
    <row r="12398" spans="1:11" x14ac:dyDescent="0.25">
      <c r="A12398" t="s">
        <v>141</v>
      </c>
      <c r="B12398" t="s">
        <v>132</v>
      </c>
      <c r="C12398">
        <v>1</v>
      </c>
      <c r="D12398" s="6">
        <v>5</v>
      </c>
      <c r="E12398" s="6">
        <v>32</v>
      </c>
      <c r="F12398" s="6">
        <v>59</v>
      </c>
      <c r="G12398" s="1">
        <f t="shared" si="772"/>
        <v>0.86486486486486491</v>
      </c>
      <c r="H12398" s="4">
        <f t="shared" si="773"/>
        <v>0</v>
      </c>
      <c r="I12398" s="5">
        <f>IF(OR(AND(F12398&gt;=50,G12398&gt;SUMIF(SeasonTotals!A$2:A$9,A12398,SeasonTotals!F$2:F$9)),AND(G12398&gt;0.885,F12398&gt;=50,D12398&lt;3)),1,0)</f>
        <v>0</v>
      </c>
      <c r="J12398" s="4">
        <f t="shared" si="774"/>
        <v>0</v>
      </c>
      <c r="K12398" s="5">
        <f t="shared" si="775"/>
        <v>0</v>
      </c>
    </row>
    <row r="12399" spans="1:11" x14ac:dyDescent="0.25">
      <c r="A12399" t="s">
        <v>141</v>
      </c>
      <c r="B12399" t="s">
        <v>120</v>
      </c>
      <c r="C12399">
        <v>1</v>
      </c>
      <c r="D12399" s="6">
        <v>6</v>
      </c>
      <c r="E12399" s="6">
        <v>28</v>
      </c>
      <c r="F12399" s="6">
        <v>60</v>
      </c>
      <c r="G12399" s="1">
        <f t="shared" si="772"/>
        <v>0.82352941176470584</v>
      </c>
      <c r="H12399" s="4">
        <f t="shared" si="773"/>
        <v>0</v>
      </c>
      <c r="I12399" s="5">
        <f>IF(OR(AND(F12399&gt;=50,G12399&gt;SUMIF(SeasonTotals!A$2:A$9,A12399,SeasonTotals!F$2:F$9)),AND(G12399&gt;0.885,F12399&gt;=50,D12399&lt;3)),1,0)</f>
        <v>0</v>
      </c>
      <c r="J12399" s="4">
        <f t="shared" si="774"/>
        <v>1</v>
      </c>
      <c r="K12399" s="5">
        <f t="shared" si="775"/>
        <v>0</v>
      </c>
    </row>
    <row r="12400" spans="1:11" x14ac:dyDescent="0.25">
      <c r="A12400" t="s">
        <v>141</v>
      </c>
      <c r="B12400" t="s">
        <v>120</v>
      </c>
      <c r="C12400">
        <v>1</v>
      </c>
      <c r="D12400" s="6">
        <v>4</v>
      </c>
      <c r="E12400" s="6">
        <v>35</v>
      </c>
      <c r="F12400" s="6">
        <v>59</v>
      </c>
      <c r="G12400" s="1">
        <f t="shared" si="772"/>
        <v>0.89743589743589747</v>
      </c>
      <c r="H12400" s="4">
        <f t="shared" si="773"/>
        <v>0</v>
      </c>
      <c r="I12400" s="5">
        <f>IF(OR(AND(F12400&gt;=50,G12400&gt;SUMIF(SeasonTotals!A$2:A$9,A12400,SeasonTotals!F$2:F$9)),AND(G12400&gt;0.885,F12400&gt;=50,D12400&lt;3)),1,0)</f>
        <v>0</v>
      </c>
      <c r="J12400" s="4">
        <f t="shared" si="774"/>
        <v>0</v>
      </c>
      <c r="K12400" s="5">
        <f t="shared" si="775"/>
        <v>0</v>
      </c>
    </row>
    <row r="12401" spans="1:11" x14ac:dyDescent="0.25">
      <c r="A12401" t="s">
        <v>141</v>
      </c>
      <c r="B12401" t="s">
        <v>120</v>
      </c>
      <c r="C12401">
        <v>1</v>
      </c>
      <c r="D12401" s="6">
        <v>2</v>
      </c>
      <c r="E12401" s="6">
        <v>29</v>
      </c>
      <c r="F12401" s="6">
        <v>60</v>
      </c>
      <c r="G12401" s="1">
        <f t="shared" si="772"/>
        <v>0.93548387096774188</v>
      </c>
      <c r="H12401" s="4">
        <f t="shared" si="773"/>
        <v>1</v>
      </c>
      <c r="I12401" s="5">
        <f>IF(OR(AND(F12401&gt;=50,G12401&gt;SUMIF(SeasonTotals!A$2:A$9,A12401,SeasonTotals!F$2:F$9)),AND(G12401&gt;0.885,F12401&gt;=50,D12401&lt;3)),1,0)</f>
        <v>1</v>
      </c>
      <c r="J12401" s="4">
        <f t="shared" si="774"/>
        <v>0</v>
      </c>
      <c r="K12401" s="5">
        <f t="shared" si="775"/>
        <v>0</v>
      </c>
    </row>
    <row r="12402" spans="1:11" x14ac:dyDescent="0.25">
      <c r="A12402" t="s">
        <v>141</v>
      </c>
      <c r="B12402" t="s">
        <v>120</v>
      </c>
      <c r="C12402">
        <v>1</v>
      </c>
      <c r="D12402" s="6">
        <v>6</v>
      </c>
      <c r="E12402" s="6">
        <v>20</v>
      </c>
      <c r="F12402" s="6">
        <v>60</v>
      </c>
      <c r="G12402" s="1">
        <f t="shared" si="772"/>
        <v>0.76923076923076927</v>
      </c>
      <c r="H12402" s="4">
        <f t="shared" si="773"/>
        <v>0</v>
      </c>
      <c r="I12402" s="5">
        <f>IF(OR(AND(F12402&gt;=50,G12402&gt;SUMIF(SeasonTotals!A$2:A$9,A12402,SeasonTotals!F$2:F$9)),AND(G12402&gt;0.885,F12402&gt;=50,D12402&lt;3)),1,0)</f>
        <v>0</v>
      </c>
      <c r="J12402" s="4">
        <f t="shared" si="774"/>
        <v>1</v>
      </c>
      <c r="K12402" s="5">
        <f t="shared" si="775"/>
        <v>0</v>
      </c>
    </row>
    <row r="12403" spans="1:11" x14ac:dyDescent="0.25">
      <c r="A12403" t="s">
        <v>141</v>
      </c>
      <c r="B12403" t="s">
        <v>120</v>
      </c>
      <c r="C12403">
        <v>1</v>
      </c>
      <c r="D12403" s="6">
        <v>0</v>
      </c>
      <c r="E12403" s="6">
        <v>27</v>
      </c>
      <c r="F12403" s="6">
        <v>60</v>
      </c>
      <c r="G12403" s="1">
        <f t="shared" si="772"/>
        <v>1</v>
      </c>
      <c r="H12403" s="4">
        <f t="shared" si="773"/>
        <v>1</v>
      </c>
      <c r="I12403" s="5">
        <f>IF(OR(AND(F12403&gt;=50,G12403&gt;SUMIF(SeasonTotals!A$2:A$9,A12403,SeasonTotals!F$2:F$9)),AND(G12403&gt;0.885,F12403&gt;=50,D12403&lt;3)),1,0)</f>
        <v>1</v>
      </c>
      <c r="J12403" s="4">
        <f t="shared" si="774"/>
        <v>0</v>
      </c>
      <c r="K12403" s="5">
        <f t="shared" si="775"/>
        <v>0</v>
      </c>
    </row>
    <row r="12404" spans="1:11" x14ac:dyDescent="0.25">
      <c r="A12404" t="s">
        <v>141</v>
      </c>
      <c r="B12404" t="s">
        <v>120</v>
      </c>
      <c r="C12404">
        <v>1</v>
      </c>
      <c r="D12404" s="6">
        <v>5</v>
      </c>
      <c r="E12404" s="6">
        <v>27</v>
      </c>
      <c r="F12404" s="6">
        <v>60</v>
      </c>
      <c r="G12404" s="1">
        <f t="shared" si="772"/>
        <v>0.84375</v>
      </c>
      <c r="H12404" s="4">
        <f t="shared" si="773"/>
        <v>0</v>
      </c>
      <c r="I12404" s="5">
        <f>IF(OR(AND(F12404&gt;=50,G12404&gt;SUMIF(SeasonTotals!A$2:A$9,A12404,SeasonTotals!F$2:F$9)),AND(G12404&gt;0.885,F12404&gt;=50,D12404&lt;3)),1,0)</f>
        <v>0</v>
      </c>
      <c r="J12404" s="4">
        <f t="shared" si="774"/>
        <v>1</v>
      </c>
      <c r="K12404" s="5">
        <f t="shared" si="775"/>
        <v>0</v>
      </c>
    </row>
    <row r="12405" spans="1:11" x14ac:dyDescent="0.25">
      <c r="A12405" t="s">
        <v>141</v>
      </c>
      <c r="B12405" t="s">
        <v>120</v>
      </c>
      <c r="C12405">
        <v>1</v>
      </c>
      <c r="D12405" s="6">
        <v>3</v>
      </c>
      <c r="E12405" s="6">
        <v>27</v>
      </c>
      <c r="F12405" s="6">
        <v>60</v>
      </c>
      <c r="G12405" s="1">
        <f t="shared" si="772"/>
        <v>0.9</v>
      </c>
      <c r="H12405" s="4">
        <f t="shared" si="773"/>
        <v>0</v>
      </c>
      <c r="I12405" s="5">
        <f>IF(OR(AND(F12405&gt;=50,G12405&gt;SUMIF(SeasonTotals!A$2:A$9,A12405,SeasonTotals!F$2:F$9)),AND(G12405&gt;0.885,F12405&gt;=50,D12405&lt;3)),1,0)</f>
        <v>0</v>
      </c>
      <c r="J12405" s="4">
        <f t="shared" si="774"/>
        <v>0</v>
      </c>
      <c r="K12405" s="5">
        <f t="shared" si="775"/>
        <v>0</v>
      </c>
    </row>
    <row r="12406" spans="1:11" x14ac:dyDescent="0.25">
      <c r="A12406" t="s">
        <v>141</v>
      </c>
      <c r="B12406" t="s">
        <v>120</v>
      </c>
      <c r="C12406">
        <v>1</v>
      </c>
      <c r="D12406" s="6">
        <v>2</v>
      </c>
      <c r="E12406" s="6">
        <v>38</v>
      </c>
      <c r="F12406" s="6">
        <v>59</v>
      </c>
      <c r="G12406" s="1">
        <f t="shared" si="772"/>
        <v>0.95</v>
      </c>
      <c r="H12406" s="4">
        <f t="shared" si="773"/>
        <v>1</v>
      </c>
      <c r="I12406" s="5">
        <f>IF(OR(AND(F12406&gt;=50,G12406&gt;SUMIF(SeasonTotals!A$2:A$9,A12406,SeasonTotals!F$2:F$9)),AND(G12406&gt;0.885,F12406&gt;=50,D12406&lt;3)),1,0)</f>
        <v>1</v>
      </c>
      <c r="J12406" s="4">
        <f t="shared" si="774"/>
        <v>0</v>
      </c>
      <c r="K12406" s="5">
        <f t="shared" si="775"/>
        <v>0</v>
      </c>
    </row>
    <row r="12407" spans="1:11" x14ac:dyDescent="0.25">
      <c r="A12407" t="s">
        <v>141</v>
      </c>
      <c r="B12407" t="s">
        <v>120</v>
      </c>
      <c r="C12407">
        <v>1</v>
      </c>
      <c r="D12407" s="6">
        <v>3</v>
      </c>
      <c r="E12407" s="6">
        <v>34</v>
      </c>
      <c r="F12407" s="6">
        <v>59</v>
      </c>
      <c r="G12407" s="1">
        <f t="shared" si="772"/>
        <v>0.91891891891891897</v>
      </c>
      <c r="H12407" s="4">
        <f t="shared" si="773"/>
        <v>1</v>
      </c>
      <c r="I12407" s="5">
        <f>IF(OR(AND(F12407&gt;=50,G12407&gt;SUMIF(SeasonTotals!A$2:A$9,A12407,SeasonTotals!F$2:F$9)),AND(G12407&gt;0.885,F12407&gt;=50,D12407&lt;3)),1,0)</f>
        <v>1</v>
      </c>
      <c r="J12407" s="4">
        <f t="shared" si="774"/>
        <v>0</v>
      </c>
      <c r="K12407" s="5">
        <f t="shared" si="775"/>
        <v>0</v>
      </c>
    </row>
    <row r="12408" spans="1:11" x14ac:dyDescent="0.25">
      <c r="A12408" t="s">
        <v>141</v>
      </c>
      <c r="B12408" t="s">
        <v>120</v>
      </c>
      <c r="C12408">
        <v>1</v>
      </c>
      <c r="D12408" s="6">
        <v>1</v>
      </c>
      <c r="E12408" s="6">
        <v>21</v>
      </c>
      <c r="F12408" s="6">
        <v>60</v>
      </c>
      <c r="G12408" s="1">
        <f t="shared" si="772"/>
        <v>0.95454545454545459</v>
      </c>
      <c r="H12408" s="4">
        <f t="shared" si="773"/>
        <v>1</v>
      </c>
      <c r="I12408" s="5">
        <f>IF(OR(AND(F12408&gt;=50,G12408&gt;SUMIF(SeasonTotals!A$2:A$9,A12408,SeasonTotals!F$2:F$9)),AND(G12408&gt;0.885,F12408&gt;=50,D12408&lt;3)),1,0)</f>
        <v>1</v>
      </c>
      <c r="J12408" s="4">
        <f t="shared" si="774"/>
        <v>0</v>
      </c>
      <c r="K12408" s="5">
        <f t="shared" si="775"/>
        <v>0</v>
      </c>
    </row>
    <row r="12409" spans="1:11" x14ac:dyDescent="0.25">
      <c r="A12409" t="s">
        <v>141</v>
      </c>
      <c r="B12409" t="s">
        <v>120</v>
      </c>
      <c r="C12409">
        <v>1</v>
      </c>
      <c r="D12409" s="6">
        <v>0</v>
      </c>
      <c r="E12409" s="6">
        <v>33</v>
      </c>
      <c r="F12409" s="6">
        <v>60</v>
      </c>
      <c r="G12409" s="1">
        <f t="shared" si="772"/>
        <v>1</v>
      </c>
      <c r="H12409" s="4">
        <f t="shared" si="773"/>
        <v>1</v>
      </c>
      <c r="I12409" s="5">
        <f>IF(OR(AND(F12409&gt;=50,G12409&gt;SUMIF(SeasonTotals!A$2:A$9,A12409,SeasonTotals!F$2:F$9)),AND(G12409&gt;0.885,F12409&gt;=50,D12409&lt;3)),1,0)</f>
        <v>1</v>
      </c>
      <c r="J12409" s="4">
        <f t="shared" si="774"/>
        <v>0</v>
      </c>
      <c r="K12409" s="5">
        <f t="shared" si="775"/>
        <v>0</v>
      </c>
    </row>
    <row r="12410" spans="1:11" x14ac:dyDescent="0.25">
      <c r="A12410" t="s">
        <v>141</v>
      </c>
      <c r="B12410" t="s">
        <v>120</v>
      </c>
      <c r="C12410">
        <v>1</v>
      </c>
      <c r="D12410" s="6">
        <v>4</v>
      </c>
      <c r="E12410" s="6">
        <v>14</v>
      </c>
      <c r="F12410" s="6">
        <v>35</v>
      </c>
      <c r="G12410" s="1">
        <f t="shared" si="772"/>
        <v>0.77777777777777779</v>
      </c>
      <c r="H12410" s="4">
        <f t="shared" si="773"/>
        <v>0</v>
      </c>
      <c r="I12410" s="5">
        <f>IF(OR(AND(F12410&gt;=50,G12410&gt;SUMIF(SeasonTotals!A$2:A$9,A12410,SeasonTotals!F$2:F$9)),AND(G12410&gt;0.885,F12410&gt;=50,D12410&lt;3)),1,0)</f>
        <v>0</v>
      </c>
      <c r="J12410" s="4">
        <f t="shared" si="774"/>
        <v>1</v>
      </c>
      <c r="K12410" s="5">
        <f t="shared" si="775"/>
        <v>1</v>
      </c>
    </row>
    <row r="12411" spans="1:11" x14ac:dyDescent="0.25">
      <c r="A12411" t="s">
        <v>141</v>
      </c>
      <c r="B12411" t="s">
        <v>120</v>
      </c>
      <c r="C12411">
        <v>1</v>
      </c>
      <c r="D12411" s="6">
        <v>0</v>
      </c>
      <c r="E12411" s="6">
        <v>35</v>
      </c>
      <c r="F12411" s="6">
        <v>60</v>
      </c>
      <c r="G12411" s="1">
        <f t="shared" si="772"/>
        <v>1</v>
      </c>
      <c r="H12411" s="4">
        <f t="shared" si="773"/>
        <v>1</v>
      </c>
      <c r="I12411" s="5">
        <f>IF(OR(AND(F12411&gt;=50,G12411&gt;SUMIF(SeasonTotals!A$2:A$9,A12411,SeasonTotals!F$2:F$9)),AND(G12411&gt;0.885,F12411&gt;=50,D12411&lt;3)),1,0)</f>
        <v>1</v>
      </c>
      <c r="J12411" s="4">
        <f t="shared" si="774"/>
        <v>0</v>
      </c>
      <c r="K12411" s="5">
        <f t="shared" si="775"/>
        <v>0</v>
      </c>
    </row>
    <row r="12412" spans="1:11" x14ac:dyDescent="0.25">
      <c r="A12412" t="s">
        <v>141</v>
      </c>
      <c r="B12412" t="s">
        <v>120</v>
      </c>
      <c r="C12412">
        <v>1</v>
      </c>
      <c r="D12412" s="6">
        <v>3</v>
      </c>
      <c r="E12412" s="6">
        <v>30</v>
      </c>
      <c r="F12412" s="6">
        <v>61</v>
      </c>
      <c r="G12412" s="1">
        <f t="shared" si="772"/>
        <v>0.90909090909090906</v>
      </c>
      <c r="H12412" s="4">
        <f t="shared" si="773"/>
        <v>0</v>
      </c>
      <c r="I12412" s="5">
        <f>IF(OR(AND(F12412&gt;=50,G12412&gt;SUMIF(SeasonTotals!A$2:A$9,A12412,SeasonTotals!F$2:F$9)),AND(G12412&gt;0.885,F12412&gt;=50,D12412&lt;3)),1,0)</f>
        <v>0</v>
      </c>
      <c r="J12412" s="4">
        <f t="shared" si="774"/>
        <v>0</v>
      </c>
      <c r="K12412" s="5">
        <f t="shared" si="775"/>
        <v>0</v>
      </c>
    </row>
    <row r="12413" spans="1:11" x14ac:dyDescent="0.25">
      <c r="A12413" t="s">
        <v>141</v>
      </c>
      <c r="B12413" t="s">
        <v>120</v>
      </c>
      <c r="C12413">
        <v>1</v>
      </c>
      <c r="D12413" s="6">
        <v>1</v>
      </c>
      <c r="E12413" s="6">
        <v>29</v>
      </c>
      <c r="F12413" s="6">
        <v>60</v>
      </c>
      <c r="G12413" s="1">
        <f t="shared" si="772"/>
        <v>0.96666666666666667</v>
      </c>
      <c r="H12413" s="4">
        <f t="shared" si="773"/>
        <v>1</v>
      </c>
      <c r="I12413" s="5">
        <f>IF(OR(AND(F12413&gt;=50,G12413&gt;SUMIF(SeasonTotals!A$2:A$9,A12413,SeasonTotals!F$2:F$9)),AND(G12413&gt;0.885,F12413&gt;=50,D12413&lt;3)),1,0)</f>
        <v>1</v>
      </c>
      <c r="J12413" s="4">
        <f t="shared" si="774"/>
        <v>0</v>
      </c>
      <c r="K12413" s="5">
        <f t="shared" si="775"/>
        <v>0</v>
      </c>
    </row>
    <row r="12414" spans="1:11" x14ac:dyDescent="0.25">
      <c r="A12414" t="s">
        <v>141</v>
      </c>
      <c r="B12414" t="s">
        <v>120</v>
      </c>
      <c r="C12414">
        <v>1</v>
      </c>
      <c r="D12414" s="6">
        <v>3</v>
      </c>
      <c r="E12414" s="6">
        <v>16</v>
      </c>
      <c r="F12414" s="6">
        <v>32</v>
      </c>
      <c r="G12414" s="1">
        <f t="shared" si="772"/>
        <v>0.84210526315789469</v>
      </c>
      <c r="H12414" s="4">
        <f t="shared" si="773"/>
        <v>0</v>
      </c>
      <c r="I12414" s="5">
        <f>IF(OR(AND(F12414&gt;=50,G12414&gt;SUMIF(SeasonTotals!A$2:A$9,A12414,SeasonTotals!F$2:F$9)),AND(G12414&gt;0.885,F12414&gt;=50,D12414&lt;3)),1,0)</f>
        <v>0</v>
      </c>
      <c r="J12414" s="4">
        <f t="shared" si="774"/>
        <v>1</v>
      </c>
      <c r="K12414" s="5">
        <f t="shared" si="775"/>
        <v>1</v>
      </c>
    </row>
    <row r="12415" spans="1:11" x14ac:dyDescent="0.25">
      <c r="A12415" t="s">
        <v>141</v>
      </c>
      <c r="B12415" t="s">
        <v>120</v>
      </c>
      <c r="C12415">
        <v>1</v>
      </c>
      <c r="D12415" s="6">
        <v>3</v>
      </c>
      <c r="E12415" s="6">
        <v>32</v>
      </c>
      <c r="F12415" s="6">
        <v>60</v>
      </c>
      <c r="G12415" s="1">
        <f t="shared" si="772"/>
        <v>0.91428571428571426</v>
      </c>
      <c r="H12415" s="4">
        <f t="shared" si="773"/>
        <v>1</v>
      </c>
      <c r="I12415" s="5">
        <f>IF(OR(AND(F12415&gt;=50,G12415&gt;SUMIF(SeasonTotals!A$2:A$9,A12415,SeasonTotals!F$2:F$9)),AND(G12415&gt;0.885,F12415&gt;=50,D12415&lt;3)),1,0)</f>
        <v>1</v>
      </c>
      <c r="J12415" s="4">
        <f t="shared" si="774"/>
        <v>0</v>
      </c>
      <c r="K12415" s="5">
        <f t="shared" si="775"/>
        <v>0</v>
      </c>
    </row>
    <row r="12416" spans="1:11" x14ac:dyDescent="0.25">
      <c r="A12416" t="s">
        <v>141</v>
      </c>
      <c r="B12416" t="s">
        <v>120</v>
      </c>
      <c r="C12416">
        <v>1</v>
      </c>
      <c r="D12416" s="6">
        <v>3</v>
      </c>
      <c r="E12416" s="6">
        <v>27</v>
      </c>
      <c r="F12416" s="6">
        <v>60</v>
      </c>
      <c r="G12416" s="1">
        <f t="shared" si="772"/>
        <v>0.9</v>
      </c>
      <c r="H12416" s="4">
        <f t="shared" si="773"/>
        <v>0</v>
      </c>
      <c r="I12416" s="5">
        <f>IF(OR(AND(F12416&gt;=50,G12416&gt;SUMIF(SeasonTotals!A$2:A$9,A12416,SeasonTotals!F$2:F$9)),AND(G12416&gt;0.885,F12416&gt;=50,D12416&lt;3)),1,0)</f>
        <v>0</v>
      </c>
      <c r="J12416" s="4">
        <f t="shared" si="774"/>
        <v>0</v>
      </c>
      <c r="K12416" s="5">
        <f t="shared" si="775"/>
        <v>0</v>
      </c>
    </row>
    <row r="12417" spans="1:11" x14ac:dyDescent="0.25">
      <c r="A12417" t="s">
        <v>141</v>
      </c>
      <c r="B12417" t="s">
        <v>120</v>
      </c>
      <c r="C12417">
        <v>1</v>
      </c>
      <c r="D12417" s="6">
        <v>2</v>
      </c>
      <c r="E12417" s="6">
        <v>34</v>
      </c>
      <c r="F12417" s="6">
        <v>59</v>
      </c>
      <c r="G12417" s="1">
        <f t="shared" si="772"/>
        <v>0.94444444444444442</v>
      </c>
      <c r="H12417" s="4">
        <f t="shared" si="773"/>
        <v>1</v>
      </c>
      <c r="I12417" s="5">
        <f>IF(OR(AND(F12417&gt;=50,G12417&gt;SUMIF(SeasonTotals!A$2:A$9,A12417,SeasonTotals!F$2:F$9)),AND(G12417&gt;0.885,F12417&gt;=50,D12417&lt;3)),1,0)</f>
        <v>1</v>
      </c>
      <c r="J12417" s="4">
        <f t="shared" si="774"/>
        <v>0</v>
      </c>
      <c r="K12417" s="5">
        <f t="shared" si="775"/>
        <v>0</v>
      </c>
    </row>
    <row r="12418" spans="1:11" x14ac:dyDescent="0.25">
      <c r="A12418" t="s">
        <v>141</v>
      </c>
      <c r="B12418" t="s">
        <v>120</v>
      </c>
      <c r="C12418">
        <v>1</v>
      </c>
      <c r="D12418" s="6">
        <v>0</v>
      </c>
      <c r="E12418" s="6">
        <v>20</v>
      </c>
      <c r="F12418" s="6">
        <v>60</v>
      </c>
      <c r="G12418" s="1">
        <f t="shared" ref="G12418:G12481" si="776">E12418/MAX(1,SUM(D12418:E12418))</f>
        <v>1</v>
      </c>
      <c r="H12418" s="4">
        <f t="shared" ref="H12418:H12481" si="777">IF(AND(F12418&gt;=50,OR(G12418&gt;0.913,AND(G12418&gt;0.885,D12418&lt;3))),1,0)</f>
        <v>1</v>
      </c>
      <c r="I12418" s="5">
        <f>IF(OR(AND(F12418&gt;=50,G12418&gt;SUMIF(SeasonTotals!A$2:A$9,A12418,SeasonTotals!F$2:F$9)),AND(G12418&gt;0.885,F12418&gt;=50,D12418&lt;3)),1,0)</f>
        <v>1</v>
      </c>
      <c r="J12418" s="4">
        <f t="shared" ref="J12418:J12481" si="778">IF(G12418&lt;0.85,1,0)</f>
        <v>0</v>
      </c>
      <c r="K12418" s="5">
        <f t="shared" ref="K12418:K12481" si="779">IF(F12418&lt;55,1,0)</f>
        <v>0</v>
      </c>
    </row>
    <row r="12419" spans="1:11" x14ac:dyDescent="0.25">
      <c r="A12419" t="s">
        <v>141</v>
      </c>
      <c r="B12419" t="s">
        <v>120</v>
      </c>
      <c r="C12419">
        <v>1</v>
      </c>
      <c r="D12419" s="6">
        <v>1</v>
      </c>
      <c r="E12419" s="6">
        <v>30</v>
      </c>
      <c r="F12419" s="6">
        <v>60</v>
      </c>
      <c r="G12419" s="1">
        <f t="shared" si="776"/>
        <v>0.967741935483871</v>
      </c>
      <c r="H12419" s="4">
        <f t="shared" si="777"/>
        <v>1</v>
      </c>
      <c r="I12419" s="5">
        <f>IF(OR(AND(F12419&gt;=50,G12419&gt;SUMIF(SeasonTotals!A$2:A$9,A12419,SeasonTotals!F$2:F$9)),AND(G12419&gt;0.885,F12419&gt;=50,D12419&lt;3)),1,0)</f>
        <v>1</v>
      </c>
      <c r="J12419" s="4">
        <f t="shared" si="778"/>
        <v>0</v>
      </c>
      <c r="K12419" s="5">
        <f t="shared" si="779"/>
        <v>0</v>
      </c>
    </row>
    <row r="12420" spans="1:11" x14ac:dyDescent="0.25">
      <c r="A12420" t="s">
        <v>141</v>
      </c>
      <c r="B12420" t="s">
        <v>120</v>
      </c>
      <c r="C12420">
        <v>1</v>
      </c>
      <c r="D12420" s="6">
        <v>2</v>
      </c>
      <c r="E12420" s="6">
        <v>30</v>
      </c>
      <c r="F12420" s="6">
        <v>65</v>
      </c>
      <c r="G12420" s="1">
        <f t="shared" si="776"/>
        <v>0.9375</v>
      </c>
      <c r="H12420" s="4">
        <f t="shared" si="777"/>
        <v>1</v>
      </c>
      <c r="I12420" s="5">
        <f>IF(OR(AND(F12420&gt;=50,G12420&gt;SUMIF(SeasonTotals!A$2:A$9,A12420,SeasonTotals!F$2:F$9)),AND(G12420&gt;0.885,F12420&gt;=50,D12420&lt;3)),1,0)</f>
        <v>1</v>
      </c>
      <c r="J12420" s="4">
        <f t="shared" si="778"/>
        <v>0</v>
      </c>
      <c r="K12420" s="5">
        <f t="shared" si="779"/>
        <v>0</v>
      </c>
    </row>
    <row r="12421" spans="1:11" x14ac:dyDescent="0.25">
      <c r="A12421" t="s">
        <v>141</v>
      </c>
      <c r="B12421" t="s">
        <v>120</v>
      </c>
      <c r="C12421">
        <v>1</v>
      </c>
      <c r="D12421" s="6">
        <v>3</v>
      </c>
      <c r="E12421" s="6">
        <v>28</v>
      </c>
      <c r="F12421" s="6">
        <v>58</v>
      </c>
      <c r="G12421" s="1">
        <f t="shared" si="776"/>
        <v>0.90322580645161288</v>
      </c>
      <c r="H12421" s="4">
        <f t="shared" si="777"/>
        <v>0</v>
      </c>
      <c r="I12421" s="5">
        <f>IF(OR(AND(F12421&gt;=50,G12421&gt;SUMIF(SeasonTotals!A$2:A$9,A12421,SeasonTotals!F$2:F$9)),AND(G12421&gt;0.885,F12421&gt;=50,D12421&lt;3)),1,0)</f>
        <v>0</v>
      </c>
      <c r="J12421" s="4">
        <f t="shared" si="778"/>
        <v>0</v>
      </c>
      <c r="K12421" s="5">
        <f t="shared" si="779"/>
        <v>0</v>
      </c>
    </row>
    <row r="12422" spans="1:11" x14ac:dyDescent="0.25">
      <c r="A12422" t="s">
        <v>141</v>
      </c>
      <c r="B12422" t="s">
        <v>120</v>
      </c>
      <c r="C12422">
        <v>1</v>
      </c>
      <c r="D12422" s="6">
        <v>3</v>
      </c>
      <c r="E12422" s="6">
        <v>20</v>
      </c>
      <c r="F12422" s="6">
        <v>64</v>
      </c>
      <c r="G12422" s="1">
        <f t="shared" si="776"/>
        <v>0.86956521739130432</v>
      </c>
      <c r="H12422" s="4">
        <f t="shared" si="777"/>
        <v>0</v>
      </c>
      <c r="I12422" s="5">
        <f>IF(OR(AND(F12422&gt;=50,G12422&gt;SUMIF(SeasonTotals!A$2:A$9,A12422,SeasonTotals!F$2:F$9)),AND(G12422&gt;0.885,F12422&gt;=50,D12422&lt;3)),1,0)</f>
        <v>0</v>
      </c>
      <c r="J12422" s="4">
        <f t="shared" si="778"/>
        <v>0</v>
      </c>
      <c r="K12422" s="5">
        <f t="shared" si="779"/>
        <v>0</v>
      </c>
    </row>
    <row r="12423" spans="1:11" x14ac:dyDescent="0.25">
      <c r="A12423" t="s">
        <v>141</v>
      </c>
      <c r="B12423" t="s">
        <v>120</v>
      </c>
      <c r="C12423">
        <v>1</v>
      </c>
      <c r="D12423" s="6">
        <v>5</v>
      </c>
      <c r="E12423" s="6">
        <v>29</v>
      </c>
      <c r="F12423" s="6">
        <v>62</v>
      </c>
      <c r="G12423" s="1">
        <f t="shared" si="776"/>
        <v>0.8529411764705882</v>
      </c>
      <c r="H12423" s="4">
        <f t="shared" si="777"/>
        <v>0</v>
      </c>
      <c r="I12423" s="5">
        <f>IF(OR(AND(F12423&gt;=50,G12423&gt;SUMIF(SeasonTotals!A$2:A$9,A12423,SeasonTotals!F$2:F$9)),AND(G12423&gt;0.885,F12423&gt;=50,D12423&lt;3)),1,0)</f>
        <v>0</v>
      </c>
      <c r="J12423" s="4">
        <f t="shared" si="778"/>
        <v>0</v>
      </c>
      <c r="K12423" s="5">
        <f t="shared" si="779"/>
        <v>0</v>
      </c>
    </row>
    <row r="12424" spans="1:11" x14ac:dyDescent="0.25">
      <c r="A12424" t="s">
        <v>141</v>
      </c>
      <c r="B12424" t="s">
        <v>120</v>
      </c>
      <c r="C12424">
        <v>1</v>
      </c>
      <c r="D12424" s="6">
        <v>3</v>
      </c>
      <c r="E12424" s="6">
        <v>31</v>
      </c>
      <c r="F12424" s="6">
        <v>60</v>
      </c>
      <c r="G12424" s="1">
        <f t="shared" si="776"/>
        <v>0.91176470588235292</v>
      </c>
      <c r="H12424" s="4">
        <f t="shared" si="777"/>
        <v>0</v>
      </c>
      <c r="I12424" s="5">
        <f>IF(OR(AND(F12424&gt;=50,G12424&gt;SUMIF(SeasonTotals!A$2:A$9,A12424,SeasonTotals!F$2:F$9)),AND(G12424&gt;0.885,F12424&gt;=50,D12424&lt;3)),1,0)</f>
        <v>0</v>
      </c>
      <c r="J12424" s="4">
        <f t="shared" si="778"/>
        <v>0</v>
      </c>
      <c r="K12424" s="5">
        <f t="shared" si="779"/>
        <v>0</v>
      </c>
    </row>
    <row r="12425" spans="1:11" x14ac:dyDescent="0.25">
      <c r="A12425" t="s">
        <v>141</v>
      </c>
      <c r="B12425" t="s">
        <v>120</v>
      </c>
      <c r="C12425">
        <v>1</v>
      </c>
      <c r="D12425" s="6">
        <v>1</v>
      </c>
      <c r="E12425" s="6">
        <v>35</v>
      </c>
      <c r="F12425" s="6">
        <v>65</v>
      </c>
      <c r="G12425" s="1">
        <f t="shared" si="776"/>
        <v>0.97222222222222221</v>
      </c>
      <c r="H12425" s="4">
        <f t="shared" si="777"/>
        <v>1</v>
      </c>
      <c r="I12425" s="5">
        <f>IF(OR(AND(F12425&gt;=50,G12425&gt;SUMIF(SeasonTotals!A$2:A$9,A12425,SeasonTotals!F$2:F$9)),AND(G12425&gt;0.885,F12425&gt;=50,D12425&lt;3)),1,0)</f>
        <v>1</v>
      </c>
      <c r="J12425" s="4">
        <f t="shared" si="778"/>
        <v>0</v>
      </c>
      <c r="K12425" s="5">
        <f t="shared" si="779"/>
        <v>0</v>
      </c>
    </row>
    <row r="12426" spans="1:11" x14ac:dyDescent="0.25">
      <c r="A12426" t="s">
        <v>141</v>
      </c>
      <c r="B12426" t="s">
        <v>120</v>
      </c>
      <c r="C12426">
        <v>1</v>
      </c>
      <c r="D12426" s="6">
        <v>3</v>
      </c>
      <c r="E12426" s="6">
        <v>27</v>
      </c>
      <c r="F12426" s="6">
        <v>60</v>
      </c>
      <c r="G12426" s="1">
        <f t="shared" si="776"/>
        <v>0.9</v>
      </c>
      <c r="H12426" s="4">
        <f t="shared" si="777"/>
        <v>0</v>
      </c>
      <c r="I12426" s="5">
        <f>IF(OR(AND(F12426&gt;=50,G12426&gt;SUMIF(SeasonTotals!A$2:A$9,A12426,SeasonTotals!F$2:F$9)),AND(G12426&gt;0.885,F12426&gt;=50,D12426&lt;3)),1,0)</f>
        <v>0</v>
      </c>
      <c r="J12426" s="4">
        <f t="shared" si="778"/>
        <v>0</v>
      </c>
      <c r="K12426" s="5">
        <f t="shared" si="779"/>
        <v>0</v>
      </c>
    </row>
    <row r="12427" spans="1:11" x14ac:dyDescent="0.25">
      <c r="A12427" t="s">
        <v>141</v>
      </c>
      <c r="B12427" t="s">
        <v>120</v>
      </c>
      <c r="C12427">
        <v>1</v>
      </c>
      <c r="D12427" s="6">
        <v>1</v>
      </c>
      <c r="E12427" s="6">
        <v>43</v>
      </c>
      <c r="F12427" s="6">
        <v>60</v>
      </c>
      <c r="G12427" s="1">
        <f t="shared" si="776"/>
        <v>0.97727272727272729</v>
      </c>
      <c r="H12427" s="4">
        <f t="shared" si="777"/>
        <v>1</v>
      </c>
      <c r="I12427" s="5">
        <f>IF(OR(AND(F12427&gt;=50,G12427&gt;SUMIF(SeasonTotals!A$2:A$9,A12427,SeasonTotals!F$2:F$9)),AND(G12427&gt;0.885,F12427&gt;=50,D12427&lt;3)),1,0)</f>
        <v>1</v>
      </c>
      <c r="J12427" s="4">
        <f t="shared" si="778"/>
        <v>0</v>
      </c>
      <c r="K12427" s="5">
        <f t="shared" si="779"/>
        <v>0</v>
      </c>
    </row>
    <row r="12428" spans="1:11" x14ac:dyDescent="0.25">
      <c r="A12428" t="s">
        <v>141</v>
      </c>
      <c r="B12428" t="s">
        <v>120</v>
      </c>
      <c r="C12428">
        <v>1</v>
      </c>
      <c r="D12428" s="6">
        <v>5</v>
      </c>
      <c r="E12428" s="6">
        <v>35</v>
      </c>
      <c r="F12428" s="6">
        <v>63</v>
      </c>
      <c r="G12428" s="1">
        <f t="shared" si="776"/>
        <v>0.875</v>
      </c>
      <c r="H12428" s="4">
        <f t="shared" si="777"/>
        <v>0</v>
      </c>
      <c r="I12428" s="5">
        <f>IF(OR(AND(F12428&gt;=50,G12428&gt;SUMIF(SeasonTotals!A$2:A$9,A12428,SeasonTotals!F$2:F$9)),AND(G12428&gt;0.885,F12428&gt;=50,D12428&lt;3)),1,0)</f>
        <v>0</v>
      </c>
      <c r="J12428" s="4">
        <f t="shared" si="778"/>
        <v>0</v>
      </c>
      <c r="K12428" s="5">
        <f t="shared" si="779"/>
        <v>0</v>
      </c>
    </row>
    <row r="12429" spans="1:11" x14ac:dyDescent="0.25">
      <c r="A12429" t="s">
        <v>141</v>
      </c>
      <c r="B12429" t="s">
        <v>120</v>
      </c>
      <c r="C12429">
        <v>1</v>
      </c>
      <c r="D12429" s="6">
        <v>1</v>
      </c>
      <c r="E12429" s="6">
        <v>29</v>
      </c>
      <c r="F12429" s="6">
        <v>60</v>
      </c>
      <c r="G12429" s="1">
        <f t="shared" si="776"/>
        <v>0.96666666666666667</v>
      </c>
      <c r="H12429" s="4">
        <f t="shared" si="777"/>
        <v>1</v>
      </c>
      <c r="I12429" s="5">
        <f>IF(OR(AND(F12429&gt;=50,G12429&gt;SUMIF(SeasonTotals!A$2:A$9,A12429,SeasonTotals!F$2:F$9)),AND(G12429&gt;0.885,F12429&gt;=50,D12429&lt;3)),1,0)</f>
        <v>1</v>
      </c>
      <c r="J12429" s="4">
        <f t="shared" si="778"/>
        <v>0</v>
      </c>
      <c r="K12429" s="5">
        <f t="shared" si="779"/>
        <v>0</v>
      </c>
    </row>
    <row r="12430" spans="1:11" x14ac:dyDescent="0.25">
      <c r="A12430" t="s">
        <v>141</v>
      </c>
      <c r="B12430" t="s">
        <v>120</v>
      </c>
      <c r="C12430">
        <v>1</v>
      </c>
      <c r="D12430" s="6">
        <v>2</v>
      </c>
      <c r="E12430" s="6">
        <v>35</v>
      </c>
      <c r="F12430" s="6">
        <v>60</v>
      </c>
      <c r="G12430" s="1">
        <f t="shared" si="776"/>
        <v>0.94594594594594594</v>
      </c>
      <c r="H12430" s="4">
        <f t="shared" si="777"/>
        <v>1</v>
      </c>
      <c r="I12430" s="5">
        <f>IF(OR(AND(F12430&gt;=50,G12430&gt;SUMIF(SeasonTotals!A$2:A$9,A12430,SeasonTotals!F$2:F$9)),AND(G12430&gt;0.885,F12430&gt;=50,D12430&lt;3)),1,0)</f>
        <v>1</v>
      </c>
      <c r="J12430" s="4">
        <f t="shared" si="778"/>
        <v>0</v>
      </c>
      <c r="K12430" s="5">
        <f t="shared" si="779"/>
        <v>0</v>
      </c>
    </row>
    <row r="12431" spans="1:11" x14ac:dyDescent="0.25">
      <c r="A12431" t="s">
        <v>141</v>
      </c>
      <c r="B12431" t="s">
        <v>120</v>
      </c>
      <c r="C12431">
        <v>1</v>
      </c>
      <c r="D12431" s="6">
        <v>1</v>
      </c>
      <c r="E12431" s="6">
        <v>35</v>
      </c>
      <c r="F12431" s="6">
        <v>60</v>
      </c>
      <c r="G12431" s="1">
        <f t="shared" si="776"/>
        <v>0.97222222222222221</v>
      </c>
      <c r="H12431" s="4">
        <f t="shared" si="777"/>
        <v>1</v>
      </c>
      <c r="I12431" s="5">
        <f>IF(OR(AND(F12431&gt;=50,G12431&gt;SUMIF(SeasonTotals!A$2:A$9,A12431,SeasonTotals!F$2:F$9)),AND(G12431&gt;0.885,F12431&gt;=50,D12431&lt;3)),1,0)</f>
        <v>1</v>
      </c>
      <c r="J12431" s="4">
        <f t="shared" si="778"/>
        <v>0</v>
      </c>
      <c r="K12431" s="5">
        <f t="shared" si="779"/>
        <v>0</v>
      </c>
    </row>
    <row r="12432" spans="1:11" x14ac:dyDescent="0.25">
      <c r="A12432" t="s">
        <v>141</v>
      </c>
      <c r="B12432" t="s">
        <v>120</v>
      </c>
      <c r="C12432">
        <v>1</v>
      </c>
      <c r="D12432" s="6">
        <v>3</v>
      </c>
      <c r="E12432" s="6">
        <v>24</v>
      </c>
      <c r="F12432" s="6">
        <v>60</v>
      </c>
      <c r="G12432" s="1">
        <f t="shared" si="776"/>
        <v>0.88888888888888884</v>
      </c>
      <c r="H12432" s="4">
        <f t="shared" si="777"/>
        <v>0</v>
      </c>
      <c r="I12432" s="5">
        <f>IF(OR(AND(F12432&gt;=50,G12432&gt;SUMIF(SeasonTotals!A$2:A$9,A12432,SeasonTotals!F$2:F$9)),AND(G12432&gt;0.885,F12432&gt;=50,D12432&lt;3)),1,0)</f>
        <v>0</v>
      </c>
      <c r="J12432" s="4">
        <f t="shared" si="778"/>
        <v>0</v>
      </c>
      <c r="K12432" s="5">
        <f t="shared" si="779"/>
        <v>0</v>
      </c>
    </row>
    <row r="12433" spans="1:11" x14ac:dyDescent="0.25">
      <c r="A12433" t="s">
        <v>141</v>
      </c>
      <c r="B12433" t="s">
        <v>120</v>
      </c>
      <c r="C12433">
        <v>1</v>
      </c>
      <c r="D12433" s="6">
        <v>2</v>
      </c>
      <c r="E12433" s="6">
        <v>32</v>
      </c>
      <c r="F12433" s="6">
        <v>63</v>
      </c>
      <c r="G12433" s="1">
        <f t="shared" si="776"/>
        <v>0.94117647058823528</v>
      </c>
      <c r="H12433" s="4">
        <f t="shared" si="777"/>
        <v>1</v>
      </c>
      <c r="I12433" s="5">
        <f>IF(OR(AND(F12433&gt;=50,G12433&gt;SUMIF(SeasonTotals!A$2:A$9,A12433,SeasonTotals!F$2:F$9)),AND(G12433&gt;0.885,F12433&gt;=50,D12433&lt;3)),1,0)</f>
        <v>1</v>
      </c>
      <c r="J12433" s="4">
        <f t="shared" si="778"/>
        <v>0</v>
      </c>
      <c r="K12433" s="5">
        <f t="shared" si="779"/>
        <v>0</v>
      </c>
    </row>
    <row r="12434" spans="1:11" x14ac:dyDescent="0.25">
      <c r="A12434" t="s">
        <v>141</v>
      </c>
      <c r="B12434" t="s">
        <v>15</v>
      </c>
      <c r="C12434">
        <v>1</v>
      </c>
      <c r="D12434" s="6">
        <v>3</v>
      </c>
      <c r="E12434" s="6">
        <v>25</v>
      </c>
      <c r="F12434" s="6">
        <v>59</v>
      </c>
      <c r="G12434" s="1">
        <f t="shared" si="776"/>
        <v>0.8928571428571429</v>
      </c>
      <c r="H12434" s="4">
        <f t="shared" si="777"/>
        <v>0</v>
      </c>
      <c r="I12434" s="5">
        <f>IF(OR(AND(F12434&gt;=50,G12434&gt;SUMIF(SeasonTotals!A$2:A$9,A12434,SeasonTotals!F$2:F$9)),AND(G12434&gt;0.885,F12434&gt;=50,D12434&lt;3)),1,0)</f>
        <v>0</v>
      </c>
      <c r="J12434" s="4">
        <f t="shared" si="778"/>
        <v>0</v>
      </c>
      <c r="K12434" s="5">
        <f t="shared" si="779"/>
        <v>0</v>
      </c>
    </row>
    <row r="12435" spans="1:11" x14ac:dyDescent="0.25">
      <c r="A12435" t="s">
        <v>141</v>
      </c>
      <c r="B12435" t="s">
        <v>16</v>
      </c>
      <c r="C12435">
        <v>1</v>
      </c>
      <c r="D12435" s="6">
        <v>3</v>
      </c>
      <c r="E12435" s="6">
        <v>24</v>
      </c>
      <c r="F12435" s="6">
        <v>59</v>
      </c>
      <c r="G12435" s="1">
        <f t="shared" si="776"/>
        <v>0.88888888888888884</v>
      </c>
      <c r="H12435" s="4">
        <f t="shared" si="777"/>
        <v>0</v>
      </c>
      <c r="I12435" s="5">
        <f>IF(OR(AND(F12435&gt;=50,G12435&gt;SUMIF(SeasonTotals!A$2:A$9,A12435,SeasonTotals!F$2:F$9)),AND(G12435&gt;0.885,F12435&gt;=50,D12435&lt;3)),1,0)</f>
        <v>0</v>
      </c>
      <c r="J12435" s="4">
        <f t="shared" si="778"/>
        <v>0</v>
      </c>
      <c r="K12435" s="5">
        <f t="shared" si="779"/>
        <v>0</v>
      </c>
    </row>
    <row r="12436" spans="1:11" x14ac:dyDescent="0.25">
      <c r="A12436" t="s">
        <v>141</v>
      </c>
      <c r="B12436" t="s">
        <v>16</v>
      </c>
      <c r="C12436">
        <v>1</v>
      </c>
      <c r="D12436" s="6">
        <v>4</v>
      </c>
      <c r="E12436" s="6">
        <v>12</v>
      </c>
      <c r="F12436" s="6">
        <v>62</v>
      </c>
      <c r="G12436" s="1">
        <f t="shared" si="776"/>
        <v>0.75</v>
      </c>
      <c r="H12436" s="4">
        <f t="shared" si="777"/>
        <v>0</v>
      </c>
      <c r="I12436" s="5">
        <f>IF(OR(AND(F12436&gt;=50,G12436&gt;SUMIF(SeasonTotals!A$2:A$9,A12436,SeasonTotals!F$2:F$9)),AND(G12436&gt;0.885,F12436&gt;=50,D12436&lt;3)),1,0)</f>
        <v>0</v>
      </c>
      <c r="J12436" s="4">
        <f t="shared" si="778"/>
        <v>1</v>
      </c>
      <c r="K12436" s="5">
        <f t="shared" si="779"/>
        <v>0</v>
      </c>
    </row>
    <row r="12437" spans="1:11" x14ac:dyDescent="0.25">
      <c r="A12437" t="s">
        <v>141</v>
      </c>
      <c r="B12437" t="s">
        <v>16</v>
      </c>
      <c r="C12437">
        <v>1</v>
      </c>
      <c r="D12437" s="6">
        <v>1</v>
      </c>
      <c r="E12437" s="6">
        <v>24</v>
      </c>
      <c r="F12437" s="6">
        <v>60</v>
      </c>
      <c r="G12437" s="1">
        <f t="shared" si="776"/>
        <v>0.96</v>
      </c>
      <c r="H12437" s="4">
        <f t="shared" si="777"/>
        <v>1</v>
      </c>
      <c r="I12437" s="5">
        <f>IF(OR(AND(F12437&gt;=50,G12437&gt;SUMIF(SeasonTotals!A$2:A$9,A12437,SeasonTotals!F$2:F$9)),AND(G12437&gt;0.885,F12437&gt;=50,D12437&lt;3)),1,0)</f>
        <v>1</v>
      </c>
      <c r="J12437" s="4">
        <f t="shared" si="778"/>
        <v>0</v>
      </c>
      <c r="K12437" s="5">
        <f t="shared" si="779"/>
        <v>0</v>
      </c>
    </row>
    <row r="12438" spans="1:11" x14ac:dyDescent="0.25">
      <c r="A12438" t="s">
        <v>141</v>
      </c>
      <c r="B12438" t="s">
        <v>16</v>
      </c>
      <c r="C12438">
        <v>1</v>
      </c>
      <c r="D12438" s="6">
        <v>4</v>
      </c>
      <c r="E12438" s="6">
        <v>7</v>
      </c>
      <c r="F12438" s="6">
        <v>29</v>
      </c>
      <c r="G12438" s="1">
        <f t="shared" si="776"/>
        <v>0.63636363636363635</v>
      </c>
      <c r="H12438" s="4">
        <f t="shared" si="777"/>
        <v>0</v>
      </c>
      <c r="I12438" s="5">
        <f>IF(OR(AND(F12438&gt;=50,G12438&gt;SUMIF(SeasonTotals!A$2:A$9,A12438,SeasonTotals!F$2:F$9)),AND(G12438&gt;0.885,F12438&gt;=50,D12438&lt;3)),1,0)</f>
        <v>0</v>
      </c>
      <c r="J12438" s="4">
        <f t="shared" si="778"/>
        <v>1</v>
      </c>
      <c r="K12438" s="5">
        <f t="shared" si="779"/>
        <v>1</v>
      </c>
    </row>
    <row r="12439" spans="1:11" x14ac:dyDescent="0.25">
      <c r="A12439" t="s">
        <v>141</v>
      </c>
      <c r="B12439" t="s">
        <v>16</v>
      </c>
      <c r="C12439">
        <v>1</v>
      </c>
      <c r="D12439" s="6">
        <v>5</v>
      </c>
      <c r="E12439" s="6">
        <v>24</v>
      </c>
      <c r="F12439" s="6">
        <v>60</v>
      </c>
      <c r="G12439" s="1">
        <f t="shared" si="776"/>
        <v>0.82758620689655171</v>
      </c>
      <c r="H12439" s="4">
        <f t="shared" si="777"/>
        <v>0</v>
      </c>
      <c r="I12439" s="5">
        <f>IF(OR(AND(F12439&gt;=50,G12439&gt;SUMIF(SeasonTotals!A$2:A$9,A12439,SeasonTotals!F$2:F$9)),AND(G12439&gt;0.885,F12439&gt;=50,D12439&lt;3)),1,0)</f>
        <v>0</v>
      </c>
      <c r="J12439" s="4">
        <f t="shared" si="778"/>
        <v>1</v>
      </c>
      <c r="K12439" s="5">
        <f t="shared" si="779"/>
        <v>0</v>
      </c>
    </row>
    <row r="12440" spans="1:11" x14ac:dyDescent="0.25">
      <c r="A12440" t="s">
        <v>141</v>
      </c>
      <c r="B12440" t="s">
        <v>16</v>
      </c>
      <c r="C12440">
        <v>1</v>
      </c>
      <c r="D12440" s="6">
        <v>5</v>
      </c>
      <c r="E12440" s="6">
        <v>18</v>
      </c>
      <c r="F12440" s="6">
        <v>65</v>
      </c>
      <c r="G12440" s="1">
        <f t="shared" si="776"/>
        <v>0.78260869565217395</v>
      </c>
      <c r="H12440" s="4">
        <f t="shared" si="777"/>
        <v>0</v>
      </c>
      <c r="I12440" s="5">
        <f>IF(OR(AND(F12440&gt;=50,G12440&gt;SUMIF(SeasonTotals!A$2:A$9,A12440,SeasonTotals!F$2:F$9)),AND(G12440&gt;0.885,F12440&gt;=50,D12440&lt;3)),1,0)</f>
        <v>0</v>
      </c>
      <c r="J12440" s="4">
        <f t="shared" si="778"/>
        <v>1</v>
      </c>
      <c r="K12440" s="5">
        <f t="shared" si="779"/>
        <v>0</v>
      </c>
    </row>
    <row r="12441" spans="1:11" x14ac:dyDescent="0.25">
      <c r="A12441" t="s">
        <v>141</v>
      </c>
      <c r="B12441" t="s">
        <v>16</v>
      </c>
      <c r="C12441">
        <v>1</v>
      </c>
      <c r="D12441" s="6">
        <v>4</v>
      </c>
      <c r="E12441" s="6">
        <v>19</v>
      </c>
      <c r="F12441" s="6">
        <v>60</v>
      </c>
      <c r="G12441" s="1">
        <f t="shared" si="776"/>
        <v>0.82608695652173914</v>
      </c>
      <c r="H12441" s="4">
        <f t="shared" si="777"/>
        <v>0</v>
      </c>
      <c r="I12441" s="5">
        <f>IF(OR(AND(F12441&gt;=50,G12441&gt;SUMIF(SeasonTotals!A$2:A$9,A12441,SeasonTotals!F$2:F$9)),AND(G12441&gt;0.885,F12441&gt;=50,D12441&lt;3)),1,0)</f>
        <v>0</v>
      </c>
      <c r="J12441" s="4">
        <f t="shared" si="778"/>
        <v>1</v>
      </c>
      <c r="K12441" s="5">
        <f t="shared" si="779"/>
        <v>0</v>
      </c>
    </row>
    <row r="12442" spans="1:11" x14ac:dyDescent="0.25">
      <c r="A12442" t="s">
        <v>141</v>
      </c>
      <c r="B12442" t="s">
        <v>16</v>
      </c>
      <c r="C12442">
        <v>1</v>
      </c>
      <c r="D12442" s="6">
        <v>4</v>
      </c>
      <c r="E12442" s="6">
        <v>23</v>
      </c>
      <c r="F12442" s="6">
        <v>59</v>
      </c>
      <c r="G12442" s="1">
        <f t="shared" si="776"/>
        <v>0.85185185185185186</v>
      </c>
      <c r="H12442" s="4">
        <f t="shared" si="777"/>
        <v>0</v>
      </c>
      <c r="I12442" s="5">
        <f>IF(OR(AND(F12442&gt;=50,G12442&gt;SUMIF(SeasonTotals!A$2:A$9,A12442,SeasonTotals!F$2:F$9)),AND(G12442&gt;0.885,F12442&gt;=50,D12442&lt;3)),1,0)</f>
        <v>0</v>
      </c>
      <c r="J12442" s="4">
        <f t="shared" si="778"/>
        <v>0</v>
      </c>
      <c r="K12442" s="5">
        <f t="shared" si="779"/>
        <v>0</v>
      </c>
    </row>
    <row r="12443" spans="1:11" x14ac:dyDescent="0.25">
      <c r="A12443" t="s">
        <v>141</v>
      </c>
      <c r="B12443" t="s">
        <v>16</v>
      </c>
      <c r="C12443">
        <v>1</v>
      </c>
      <c r="D12443" s="6">
        <v>3</v>
      </c>
      <c r="E12443" s="6">
        <v>33</v>
      </c>
      <c r="F12443" s="6">
        <v>65</v>
      </c>
      <c r="G12443" s="1">
        <f t="shared" si="776"/>
        <v>0.91666666666666663</v>
      </c>
      <c r="H12443" s="4">
        <f t="shared" si="777"/>
        <v>1</v>
      </c>
      <c r="I12443" s="5">
        <f>IF(OR(AND(F12443&gt;=50,G12443&gt;SUMIF(SeasonTotals!A$2:A$9,A12443,SeasonTotals!F$2:F$9)),AND(G12443&gt;0.885,F12443&gt;=50,D12443&lt;3)),1,0)</f>
        <v>1</v>
      </c>
      <c r="J12443" s="4">
        <f t="shared" si="778"/>
        <v>0</v>
      </c>
      <c r="K12443" s="5">
        <f t="shared" si="779"/>
        <v>0</v>
      </c>
    </row>
    <row r="12444" spans="1:11" x14ac:dyDescent="0.25">
      <c r="A12444" t="s">
        <v>141</v>
      </c>
      <c r="B12444" t="s">
        <v>16</v>
      </c>
      <c r="C12444">
        <v>1</v>
      </c>
      <c r="D12444" s="6">
        <v>0</v>
      </c>
      <c r="E12444" s="6">
        <v>28</v>
      </c>
      <c r="F12444" s="6">
        <v>60</v>
      </c>
      <c r="G12444" s="1">
        <f t="shared" si="776"/>
        <v>1</v>
      </c>
      <c r="H12444" s="4">
        <f t="shared" si="777"/>
        <v>1</v>
      </c>
      <c r="I12444" s="5">
        <f>IF(OR(AND(F12444&gt;=50,G12444&gt;SUMIF(SeasonTotals!A$2:A$9,A12444,SeasonTotals!F$2:F$9)),AND(G12444&gt;0.885,F12444&gt;=50,D12444&lt;3)),1,0)</f>
        <v>1</v>
      </c>
      <c r="J12444" s="4">
        <f t="shared" si="778"/>
        <v>0</v>
      </c>
      <c r="K12444" s="5">
        <f t="shared" si="779"/>
        <v>0</v>
      </c>
    </row>
    <row r="12445" spans="1:11" x14ac:dyDescent="0.25">
      <c r="A12445" t="s">
        <v>141</v>
      </c>
      <c r="B12445" t="s">
        <v>16</v>
      </c>
      <c r="C12445">
        <v>1</v>
      </c>
      <c r="D12445" s="6">
        <v>0</v>
      </c>
      <c r="E12445" s="6">
        <v>15</v>
      </c>
      <c r="F12445" s="6">
        <v>60</v>
      </c>
      <c r="G12445" s="1">
        <f t="shared" si="776"/>
        <v>1</v>
      </c>
      <c r="H12445" s="4">
        <f t="shared" si="777"/>
        <v>1</v>
      </c>
      <c r="I12445" s="5">
        <f>IF(OR(AND(F12445&gt;=50,G12445&gt;SUMIF(SeasonTotals!A$2:A$9,A12445,SeasonTotals!F$2:F$9)),AND(G12445&gt;0.885,F12445&gt;=50,D12445&lt;3)),1,0)</f>
        <v>1</v>
      </c>
      <c r="J12445" s="4">
        <f t="shared" si="778"/>
        <v>0</v>
      </c>
      <c r="K12445" s="5">
        <f t="shared" si="779"/>
        <v>0</v>
      </c>
    </row>
    <row r="12446" spans="1:11" x14ac:dyDescent="0.25">
      <c r="A12446" t="s">
        <v>141</v>
      </c>
      <c r="B12446" t="s">
        <v>16</v>
      </c>
      <c r="C12446">
        <v>1</v>
      </c>
      <c r="D12446" s="6">
        <v>0</v>
      </c>
      <c r="E12446" s="6">
        <v>23</v>
      </c>
      <c r="F12446" s="6">
        <v>60</v>
      </c>
      <c r="G12446" s="1">
        <f t="shared" si="776"/>
        <v>1</v>
      </c>
      <c r="H12446" s="4">
        <f t="shared" si="777"/>
        <v>1</v>
      </c>
      <c r="I12446" s="5">
        <f>IF(OR(AND(F12446&gt;=50,G12446&gt;SUMIF(SeasonTotals!A$2:A$9,A12446,SeasonTotals!F$2:F$9)),AND(G12446&gt;0.885,F12446&gt;=50,D12446&lt;3)),1,0)</f>
        <v>1</v>
      </c>
      <c r="J12446" s="4">
        <f t="shared" si="778"/>
        <v>0</v>
      </c>
      <c r="K12446" s="5">
        <f t="shared" si="779"/>
        <v>0</v>
      </c>
    </row>
    <row r="12447" spans="1:11" x14ac:dyDescent="0.25">
      <c r="A12447" t="s">
        <v>141</v>
      </c>
      <c r="B12447" t="s">
        <v>16</v>
      </c>
      <c r="C12447">
        <v>1</v>
      </c>
      <c r="D12447" s="6">
        <v>2</v>
      </c>
      <c r="E12447" s="6">
        <v>24</v>
      </c>
      <c r="F12447" s="6">
        <v>58</v>
      </c>
      <c r="G12447" s="1">
        <f t="shared" si="776"/>
        <v>0.92307692307692313</v>
      </c>
      <c r="H12447" s="4">
        <f t="shared" si="777"/>
        <v>1</v>
      </c>
      <c r="I12447" s="5">
        <f>IF(OR(AND(F12447&gt;=50,G12447&gt;SUMIF(SeasonTotals!A$2:A$9,A12447,SeasonTotals!F$2:F$9)),AND(G12447&gt;0.885,F12447&gt;=50,D12447&lt;3)),1,0)</f>
        <v>1</v>
      </c>
      <c r="J12447" s="4">
        <f t="shared" si="778"/>
        <v>0</v>
      </c>
      <c r="K12447" s="5">
        <f t="shared" si="779"/>
        <v>0</v>
      </c>
    </row>
    <row r="12448" spans="1:11" x14ac:dyDescent="0.25">
      <c r="A12448" t="s">
        <v>141</v>
      </c>
      <c r="B12448" t="s">
        <v>16</v>
      </c>
      <c r="C12448">
        <v>1</v>
      </c>
      <c r="D12448" s="6">
        <v>1</v>
      </c>
      <c r="E12448" s="6">
        <v>21</v>
      </c>
      <c r="F12448" s="6">
        <v>65</v>
      </c>
      <c r="G12448" s="1">
        <f t="shared" si="776"/>
        <v>0.95454545454545459</v>
      </c>
      <c r="H12448" s="4">
        <f t="shared" si="777"/>
        <v>1</v>
      </c>
      <c r="I12448" s="5">
        <f>IF(OR(AND(F12448&gt;=50,G12448&gt;SUMIF(SeasonTotals!A$2:A$9,A12448,SeasonTotals!F$2:F$9)),AND(G12448&gt;0.885,F12448&gt;=50,D12448&lt;3)),1,0)</f>
        <v>1</v>
      </c>
      <c r="J12448" s="4">
        <f t="shared" si="778"/>
        <v>0</v>
      </c>
      <c r="K12448" s="5">
        <f t="shared" si="779"/>
        <v>0</v>
      </c>
    </row>
    <row r="12449" spans="1:11" x14ac:dyDescent="0.25">
      <c r="A12449" t="s">
        <v>141</v>
      </c>
      <c r="B12449" t="s">
        <v>16</v>
      </c>
      <c r="C12449">
        <v>1</v>
      </c>
      <c r="D12449" s="6">
        <v>1</v>
      </c>
      <c r="E12449" s="6">
        <v>33</v>
      </c>
      <c r="F12449" s="6">
        <v>64</v>
      </c>
      <c r="G12449" s="1">
        <f t="shared" si="776"/>
        <v>0.97058823529411764</v>
      </c>
      <c r="H12449" s="4">
        <f t="shared" si="777"/>
        <v>1</v>
      </c>
      <c r="I12449" s="5">
        <f>IF(OR(AND(F12449&gt;=50,G12449&gt;SUMIF(SeasonTotals!A$2:A$9,A12449,SeasonTotals!F$2:F$9)),AND(G12449&gt;0.885,F12449&gt;=50,D12449&lt;3)),1,0)</f>
        <v>1</v>
      </c>
      <c r="J12449" s="4">
        <f t="shared" si="778"/>
        <v>0</v>
      </c>
      <c r="K12449" s="5">
        <f t="shared" si="779"/>
        <v>0</v>
      </c>
    </row>
    <row r="12450" spans="1:11" x14ac:dyDescent="0.25">
      <c r="A12450" t="s">
        <v>141</v>
      </c>
      <c r="B12450" t="s">
        <v>16</v>
      </c>
      <c r="C12450">
        <v>1</v>
      </c>
      <c r="D12450" s="6">
        <v>1</v>
      </c>
      <c r="E12450" s="6">
        <v>21</v>
      </c>
      <c r="F12450" s="6">
        <v>60</v>
      </c>
      <c r="G12450" s="1">
        <f t="shared" si="776"/>
        <v>0.95454545454545459</v>
      </c>
      <c r="H12450" s="4">
        <f t="shared" si="777"/>
        <v>1</v>
      </c>
      <c r="I12450" s="5">
        <f>IF(OR(AND(F12450&gt;=50,G12450&gt;SUMIF(SeasonTotals!A$2:A$9,A12450,SeasonTotals!F$2:F$9)),AND(G12450&gt;0.885,F12450&gt;=50,D12450&lt;3)),1,0)</f>
        <v>1</v>
      </c>
      <c r="J12450" s="4">
        <f t="shared" si="778"/>
        <v>0</v>
      </c>
      <c r="K12450" s="5">
        <f t="shared" si="779"/>
        <v>0</v>
      </c>
    </row>
    <row r="12451" spans="1:11" x14ac:dyDescent="0.25">
      <c r="A12451" t="s">
        <v>141</v>
      </c>
      <c r="B12451" t="s">
        <v>16</v>
      </c>
      <c r="C12451">
        <v>1</v>
      </c>
      <c r="D12451" s="6">
        <v>4</v>
      </c>
      <c r="E12451" s="6">
        <v>15</v>
      </c>
      <c r="F12451" s="6">
        <v>37</v>
      </c>
      <c r="G12451" s="1">
        <f t="shared" si="776"/>
        <v>0.78947368421052633</v>
      </c>
      <c r="H12451" s="4">
        <f t="shared" si="777"/>
        <v>0</v>
      </c>
      <c r="I12451" s="5">
        <f>IF(OR(AND(F12451&gt;=50,G12451&gt;SUMIF(SeasonTotals!A$2:A$9,A12451,SeasonTotals!F$2:F$9)),AND(G12451&gt;0.885,F12451&gt;=50,D12451&lt;3)),1,0)</f>
        <v>0</v>
      </c>
      <c r="J12451" s="4">
        <f t="shared" si="778"/>
        <v>1</v>
      </c>
      <c r="K12451" s="5">
        <f t="shared" si="779"/>
        <v>1</v>
      </c>
    </row>
    <row r="12452" spans="1:11" x14ac:dyDescent="0.25">
      <c r="A12452" t="s">
        <v>141</v>
      </c>
      <c r="B12452" t="s">
        <v>16</v>
      </c>
      <c r="C12452">
        <v>1</v>
      </c>
      <c r="D12452" s="6">
        <v>1</v>
      </c>
      <c r="E12452" s="6">
        <v>17</v>
      </c>
      <c r="F12452" s="6">
        <v>60</v>
      </c>
      <c r="G12452" s="1">
        <f t="shared" si="776"/>
        <v>0.94444444444444442</v>
      </c>
      <c r="H12452" s="4">
        <f t="shared" si="777"/>
        <v>1</v>
      </c>
      <c r="I12452" s="5">
        <f>IF(OR(AND(F12452&gt;=50,G12452&gt;SUMIF(SeasonTotals!A$2:A$9,A12452,SeasonTotals!F$2:F$9)),AND(G12452&gt;0.885,F12452&gt;=50,D12452&lt;3)),1,0)</f>
        <v>1</v>
      </c>
      <c r="J12452" s="4">
        <f t="shared" si="778"/>
        <v>0</v>
      </c>
      <c r="K12452" s="5">
        <f t="shared" si="779"/>
        <v>0</v>
      </c>
    </row>
    <row r="12453" spans="1:11" x14ac:dyDescent="0.25">
      <c r="A12453" t="s">
        <v>141</v>
      </c>
      <c r="B12453" t="s">
        <v>16</v>
      </c>
      <c r="C12453">
        <v>1</v>
      </c>
      <c r="D12453" s="6">
        <v>1</v>
      </c>
      <c r="E12453" s="6">
        <v>18</v>
      </c>
      <c r="F12453" s="6">
        <v>60</v>
      </c>
      <c r="G12453" s="1">
        <f t="shared" si="776"/>
        <v>0.94736842105263153</v>
      </c>
      <c r="H12453" s="4">
        <f t="shared" si="777"/>
        <v>1</v>
      </c>
      <c r="I12453" s="5">
        <f>IF(OR(AND(F12453&gt;=50,G12453&gt;SUMIF(SeasonTotals!A$2:A$9,A12453,SeasonTotals!F$2:F$9)),AND(G12453&gt;0.885,F12453&gt;=50,D12453&lt;3)),1,0)</f>
        <v>1</v>
      </c>
      <c r="J12453" s="4">
        <f t="shared" si="778"/>
        <v>0</v>
      </c>
      <c r="K12453" s="5">
        <f t="shared" si="779"/>
        <v>0</v>
      </c>
    </row>
    <row r="12454" spans="1:11" x14ac:dyDescent="0.25">
      <c r="A12454" t="s">
        <v>141</v>
      </c>
      <c r="B12454" t="s">
        <v>16</v>
      </c>
      <c r="C12454">
        <v>1</v>
      </c>
      <c r="D12454" s="6">
        <v>1</v>
      </c>
      <c r="E12454" s="6">
        <v>22</v>
      </c>
      <c r="F12454" s="6">
        <v>60</v>
      </c>
      <c r="G12454" s="1">
        <f t="shared" si="776"/>
        <v>0.95652173913043481</v>
      </c>
      <c r="H12454" s="4">
        <f t="shared" si="777"/>
        <v>1</v>
      </c>
      <c r="I12454" s="5">
        <f>IF(OR(AND(F12454&gt;=50,G12454&gt;SUMIF(SeasonTotals!A$2:A$9,A12454,SeasonTotals!F$2:F$9)),AND(G12454&gt;0.885,F12454&gt;=50,D12454&lt;3)),1,0)</f>
        <v>1</v>
      </c>
      <c r="J12454" s="4">
        <f t="shared" si="778"/>
        <v>0</v>
      </c>
      <c r="K12454" s="5">
        <f t="shared" si="779"/>
        <v>0</v>
      </c>
    </row>
    <row r="12455" spans="1:11" x14ac:dyDescent="0.25">
      <c r="A12455" t="s">
        <v>141</v>
      </c>
      <c r="B12455" t="s">
        <v>17</v>
      </c>
      <c r="C12455">
        <v>1</v>
      </c>
      <c r="D12455" s="6">
        <v>4</v>
      </c>
      <c r="E12455" s="6">
        <v>8</v>
      </c>
      <c r="F12455" s="6">
        <v>20</v>
      </c>
      <c r="G12455" s="1">
        <f t="shared" si="776"/>
        <v>0.66666666666666663</v>
      </c>
      <c r="H12455" s="4">
        <f t="shared" si="777"/>
        <v>0</v>
      </c>
      <c r="I12455" s="5">
        <f>IF(OR(AND(F12455&gt;=50,G12455&gt;SUMIF(SeasonTotals!A$2:A$9,A12455,SeasonTotals!F$2:F$9)),AND(G12455&gt;0.885,F12455&gt;=50,D12455&lt;3)),1,0)</f>
        <v>0</v>
      </c>
      <c r="J12455" s="4">
        <f t="shared" si="778"/>
        <v>1</v>
      </c>
      <c r="K12455" s="5">
        <f t="shared" si="779"/>
        <v>1</v>
      </c>
    </row>
    <row r="12456" spans="1:11" x14ac:dyDescent="0.25">
      <c r="A12456" t="s">
        <v>141</v>
      </c>
      <c r="B12456" t="s">
        <v>17</v>
      </c>
      <c r="C12456">
        <v>1</v>
      </c>
      <c r="D12456" s="6">
        <v>4</v>
      </c>
      <c r="E12456" s="6">
        <v>22</v>
      </c>
      <c r="F12456" s="6">
        <v>60</v>
      </c>
      <c r="G12456" s="1">
        <f t="shared" si="776"/>
        <v>0.84615384615384615</v>
      </c>
      <c r="H12456" s="4">
        <f t="shared" si="777"/>
        <v>0</v>
      </c>
      <c r="I12456" s="5">
        <f>IF(OR(AND(F12456&gt;=50,G12456&gt;SUMIF(SeasonTotals!A$2:A$9,A12456,SeasonTotals!F$2:F$9)),AND(G12456&gt;0.885,F12456&gt;=50,D12456&lt;3)),1,0)</f>
        <v>0</v>
      </c>
      <c r="J12456" s="4">
        <f t="shared" si="778"/>
        <v>1</v>
      </c>
      <c r="K12456" s="5">
        <f t="shared" si="779"/>
        <v>0</v>
      </c>
    </row>
    <row r="12457" spans="1:11" x14ac:dyDescent="0.25">
      <c r="A12457" t="s">
        <v>141</v>
      </c>
      <c r="B12457" t="s">
        <v>17</v>
      </c>
      <c r="C12457">
        <v>1</v>
      </c>
      <c r="D12457" s="6">
        <v>3</v>
      </c>
      <c r="E12457" s="6">
        <v>30</v>
      </c>
      <c r="F12457" s="6">
        <v>60</v>
      </c>
      <c r="G12457" s="1">
        <f t="shared" si="776"/>
        <v>0.90909090909090906</v>
      </c>
      <c r="H12457" s="4">
        <f t="shared" si="777"/>
        <v>0</v>
      </c>
      <c r="I12457" s="5">
        <f>IF(OR(AND(F12457&gt;=50,G12457&gt;SUMIF(SeasonTotals!A$2:A$9,A12457,SeasonTotals!F$2:F$9)),AND(G12457&gt;0.885,F12457&gt;=50,D12457&lt;3)),1,0)</f>
        <v>0</v>
      </c>
      <c r="J12457" s="4">
        <f t="shared" si="778"/>
        <v>0</v>
      </c>
      <c r="K12457" s="5">
        <f t="shared" si="779"/>
        <v>0</v>
      </c>
    </row>
    <row r="12458" spans="1:11" x14ac:dyDescent="0.25">
      <c r="A12458" t="s">
        <v>141</v>
      </c>
      <c r="B12458" t="s">
        <v>17</v>
      </c>
      <c r="C12458">
        <v>1</v>
      </c>
      <c r="D12458" s="6">
        <v>4</v>
      </c>
      <c r="E12458" s="6">
        <v>33</v>
      </c>
      <c r="F12458" s="6">
        <v>60</v>
      </c>
      <c r="G12458" s="1">
        <f t="shared" si="776"/>
        <v>0.89189189189189189</v>
      </c>
      <c r="H12458" s="4">
        <f t="shared" si="777"/>
        <v>0</v>
      </c>
      <c r="I12458" s="5">
        <f>IF(OR(AND(F12458&gt;=50,G12458&gt;SUMIF(SeasonTotals!A$2:A$9,A12458,SeasonTotals!F$2:F$9)),AND(G12458&gt;0.885,F12458&gt;=50,D12458&lt;3)),1,0)</f>
        <v>0</v>
      </c>
      <c r="J12458" s="4">
        <f t="shared" si="778"/>
        <v>0</v>
      </c>
      <c r="K12458" s="5">
        <f t="shared" si="779"/>
        <v>0</v>
      </c>
    </row>
    <row r="12459" spans="1:11" x14ac:dyDescent="0.25">
      <c r="A12459" t="s">
        <v>141</v>
      </c>
      <c r="B12459" t="s">
        <v>17</v>
      </c>
      <c r="C12459">
        <v>1</v>
      </c>
      <c r="D12459" s="6">
        <v>1</v>
      </c>
      <c r="E12459" s="6">
        <v>41</v>
      </c>
      <c r="F12459" s="6">
        <v>60</v>
      </c>
      <c r="G12459" s="1">
        <f t="shared" si="776"/>
        <v>0.97619047619047616</v>
      </c>
      <c r="H12459" s="4">
        <f t="shared" si="777"/>
        <v>1</v>
      </c>
      <c r="I12459" s="5">
        <f>IF(OR(AND(F12459&gt;=50,G12459&gt;SUMIF(SeasonTotals!A$2:A$9,A12459,SeasonTotals!F$2:F$9)),AND(G12459&gt;0.885,F12459&gt;=50,D12459&lt;3)),1,0)</f>
        <v>1</v>
      </c>
      <c r="J12459" s="4">
        <f t="shared" si="778"/>
        <v>0</v>
      </c>
      <c r="K12459" s="5">
        <f t="shared" si="779"/>
        <v>0</v>
      </c>
    </row>
    <row r="12460" spans="1:11" x14ac:dyDescent="0.25">
      <c r="A12460" t="s">
        <v>141</v>
      </c>
      <c r="B12460" t="s">
        <v>17</v>
      </c>
      <c r="C12460">
        <v>1</v>
      </c>
      <c r="D12460" s="6">
        <v>2</v>
      </c>
      <c r="E12460" s="6">
        <v>45</v>
      </c>
      <c r="F12460" s="6">
        <v>62</v>
      </c>
      <c r="G12460" s="1">
        <f t="shared" si="776"/>
        <v>0.95744680851063835</v>
      </c>
      <c r="H12460" s="4">
        <f t="shared" si="777"/>
        <v>1</v>
      </c>
      <c r="I12460" s="5">
        <f>IF(OR(AND(F12460&gt;=50,G12460&gt;SUMIF(SeasonTotals!A$2:A$9,A12460,SeasonTotals!F$2:F$9)),AND(G12460&gt;0.885,F12460&gt;=50,D12460&lt;3)),1,0)</f>
        <v>1</v>
      </c>
      <c r="J12460" s="4">
        <f t="shared" si="778"/>
        <v>0</v>
      </c>
      <c r="K12460" s="5">
        <f t="shared" si="779"/>
        <v>0</v>
      </c>
    </row>
    <row r="12461" spans="1:11" x14ac:dyDescent="0.25">
      <c r="A12461" t="s">
        <v>141</v>
      </c>
      <c r="B12461" t="s">
        <v>17</v>
      </c>
      <c r="C12461">
        <v>1</v>
      </c>
      <c r="D12461" s="6">
        <v>4</v>
      </c>
      <c r="E12461" s="6">
        <v>28</v>
      </c>
      <c r="F12461" s="6">
        <v>62</v>
      </c>
      <c r="G12461" s="1">
        <f t="shared" si="776"/>
        <v>0.875</v>
      </c>
      <c r="H12461" s="4">
        <f t="shared" si="777"/>
        <v>0</v>
      </c>
      <c r="I12461" s="5">
        <f>IF(OR(AND(F12461&gt;=50,G12461&gt;SUMIF(SeasonTotals!A$2:A$9,A12461,SeasonTotals!F$2:F$9)),AND(G12461&gt;0.885,F12461&gt;=50,D12461&lt;3)),1,0)</f>
        <v>0</v>
      </c>
      <c r="J12461" s="4">
        <f t="shared" si="778"/>
        <v>0</v>
      </c>
      <c r="K12461" s="5">
        <f t="shared" si="779"/>
        <v>0</v>
      </c>
    </row>
    <row r="12462" spans="1:11" x14ac:dyDescent="0.25">
      <c r="A12462" t="s">
        <v>141</v>
      </c>
      <c r="B12462" t="s">
        <v>17</v>
      </c>
      <c r="C12462">
        <v>1</v>
      </c>
      <c r="D12462" s="6">
        <v>4</v>
      </c>
      <c r="E12462" s="6">
        <v>24</v>
      </c>
      <c r="F12462" s="6">
        <v>60</v>
      </c>
      <c r="G12462" s="1">
        <f t="shared" si="776"/>
        <v>0.8571428571428571</v>
      </c>
      <c r="H12462" s="4">
        <f t="shared" si="777"/>
        <v>0</v>
      </c>
      <c r="I12462" s="5">
        <f>IF(OR(AND(F12462&gt;=50,G12462&gt;SUMIF(SeasonTotals!A$2:A$9,A12462,SeasonTotals!F$2:F$9)),AND(G12462&gt;0.885,F12462&gt;=50,D12462&lt;3)),1,0)</f>
        <v>0</v>
      </c>
      <c r="J12462" s="4">
        <f t="shared" si="778"/>
        <v>0</v>
      </c>
      <c r="K12462" s="5">
        <f t="shared" si="779"/>
        <v>0</v>
      </c>
    </row>
    <row r="12463" spans="1:11" x14ac:dyDescent="0.25">
      <c r="A12463" t="s">
        <v>141</v>
      </c>
      <c r="B12463" t="s">
        <v>17</v>
      </c>
      <c r="C12463">
        <v>1</v>
      </c>
      <c r="D12463" s="6">
        <v>2</v>
      </c>
      <c r="E12463" s="6">
        <v>26</v>
      </c>
      <c r="F12463" s="6">
        <v>60</v>
      </c>
      <c r="G12463" s="1">
        <f t="shared" si="776"/>
        <v>0.9285714285714286</v>
      </c>
      <c r="H12463" s="4">
        <f t="shared" si="777"/>
        <v>1</v>
      </c>
      <c r="I12463" s="5">
        <f>IF(OR(AND(F12463&gt;=50,G12463&gt;SUMIF(SeasonTotals!A$2:A$9,A12463,SeasonTotals!F$2:F$9)),AND(G12463&gt;0.885,F12463&gt;=50,D12463&lt;3)),1,0)</f>
        <v>1</v>
      </c>
      <c r="J12463" s="4">
        <f t="shared" si="778"/>
        <v>0</v>
      </c>
      <c r="K12463" s="5">
        <f t="shared" si="779"/>
        <v>0</v>
      </c>
    </row>
    <row r="12464" spans="1:11" x14ac:dyDescent="0.25">
      <c r="A12464" t="s">
        <v>141</v>
      </c>
      <c r="B12464" t="s">
        <v>17</v>
      </c>
      <c r="C12464">
        <v>1</v>
      </c>
      <c r="D12464" s="6">
        <v>3</v>
      </c>
      <c r="E12464" s="6">
        <v>23</v>
      </c>
      <c r="F12464" s="6">
        <v>60</v>
      </c>
      <c r="G12464" s="1">
        <f t="shared" si="776"/>
        <v>0.88461538461538458</v>
      </c>
      <c r="H12464" s="4">
        <f t="shared" si="777"/>
        <v>0</v>
      </c>
      <c r="I12464" s="5">
        <f>IF(OR(AND(F12464&gt;=50,G12464&gt;SUMIF(SeasonTotals!A$2:A$9,A12464,SeasonTotals!F$2:F$9)),AND(G12464&gt;0.885,F12464&gt;=50,D12464&lt;3)),1,0)</f>
        <v>0</v>
      </c>
      <c r="J12464" s="4">
        <f t="shared" si="778"/>
        <v>0</v>
      </c>
      <c r="K12464" s="5">
        <f t="shared" si="779"/>
        <v>0</v>
      </c>
    </row>
    <row r="12465" spans="1:11" x14ac:dyDescent="0.25">
      <c r="A12465" t="s">
        <v>141</v>
      </c>
      <c r="B12465" t="s">
        <v>17</v>
      </c>
      <c r="C12465">
        <v>1</v>
      </c>
      <c r="D12465" s="6">
        <v>4</v>
      </c>
      <c r="E12465" s="6">
        <v>19</v>
      </c>
      <c r="F12465" s="6">
        <v>60</v>
      </c>
      <c r="G12465" s="1">
        <f t="shared" si="776"/>
        <v>0.82608695652173914</v>
      </c>
      <c r="H12465" s="4">
        <f t="shared" si="777"/>
        <v>0</v>
      </c>
      <c r="I12465" s="5">
        <f>IF(OR(AND(F12465&gt;=50,G12465&gt;SUMIF(SeasonTotals!A$2:A$9,A12465,SeasonTotals!F$2:F$9)),AND(G12465&gt;0.885,F12465&gt;=50,D12465&lt;3)),1,0)</f>
        <v>0</v>
      </c>
      <c r="J12465" s="4">
        <f t="shared" si="778"/>
        <v>1</v>
      </c>
      <c r="K12465" s="5">
        <f t="shared" si="779"/>
        <v>0</v>
      </c>
    </row>
    <row r="12466" spans="1:11" x14ac:dyDescent="0.25">
      <c r="A12466" t="s">
        <v>141</v>
      </c>
      <c r="B12466" t="s">
        <v>17</v>
      </c>
      <c r="C12466">
        <v>1</v>
      </c>
      <c r="D12466" s="6">
        <v>2</v>
      </c>
      <c r="E12466" s="6">
        <v>23</v>
      </c>
      <c r="F12466" s="6">
        <v>60</v>
      </c>
      <c r="G12466" s="1">
        <f t="shared" si="776"/>
        <v>0.92</v>
      </c>
      <c r="H12466" s="4">
        <f t="shared" si="777"/>
        <v>1</v>
      </c>
      <c r="I12466" s="5">
        <f>IF(OR(AND(F12466&gt;=50,G12466&gt;SUMIF(SeasonTotals!A$2:A$9,A12466,SeasonTotals!F$2:F$9)),AND(G12466&gt;0.885,F12466&gt;=50,D12466&lt;3)),1,0)</f>
        <v>1</v>
      </c>
      <c r="J12466" s="4">
        <f t="shared" si="778"/>
        <v>0</v>
      </c>
      <c r="K12466" s="5">
        <f t="shared" si="779"/>
        <v>0</v>
      </c>
    </row>
    <row r="12467" spans="1:11" x14ac:dyDescent="0.25">
      <c r="A12467" t="s">
        <v>141</v>
      </c>
      <c r="B12467" t="s">
        <v>17</v>
      </c>
      <c r="C12467">
        <v>1</v>
      </c>
      <c r="D12467" s="6">
        <v>3</v>
      </c>
      <c r="E12467" s="6">
        <v>37</v>
      </c>
      <c r="F12467" s="6">
        <v>60</v>
      </c>
      <c r="G12467" s="1">
        <f t="shared" si="776"/>
        <v>0.92500000000000004</v>
      </c>
      <c r="H12467" s="4">
        <f t="shared" si="777"/>
        <v>1</v>
      </c>
      <c r="I12467" s="5">
        <f>IF(OR(AND(F12467&gt;=50,G12467&gt;SUMIF(SeasonTotals!A$2:A$9,A12467,SeasonTotals!F$2:F$9)),AND(G12467&gt;0.885,F12467&gt;=50,D12467&lt;3)),1,0)</f>
        <v>1</v>
      </c>
      <c r="J12467" s="4">
        <f t="shared" si="778"/>
        <v>0</v>
      </c>
      <c r="K12467" s="5">
        <f t="shared" si="779"/>
        <v>0</v>
      </c>
    </row>
    <row r="12468" spans="1:11" x14ac:dyDescent="0.25">
      <c r="A12468" t="s">
        <v>141</v>
      </c>
      <c r="B12468" t="s">
        <v>17</v>
      </c>
      <c r="C12468">
        <v>1</v>
      </c>
      <c r="D12468" s="6">
        <v>1</v>
      </c>
      <c r="E12468" s="6">
        <v>26</v>
      </c>
      <c r="F12468" s="6">
        <v>60</v>
      </c>
      <c r="G12468" s="1">
        <f t="shared" si="776"/>
        <v>0.96296296296296291</v>
      </c>
      <c r="H12468" s="4">
        <f t="shared" si="777"/>
        <v>1</v>
      </c>
      <c r="I12468" s="5">
        <f>IF(OR(AND(F12468&gt;=50,G12468&gt;SUMIF(SeasonTotals!A$2:A$9,A12468,SeasonTotals!F$2:F$9)),AND(G12468&gt;0.885,F12468&gt;=50,D12468&lt;3)),1,0)</f>
        <v>1</v>
      </c>
      <c r="J12468" s="4">
        <f t="shared" si="778"/>
        <v>0</v>
      </c>
      <c r="K12468" s="5">
        <f t="shared" si="779"/>
        <v>0</v>
      </c>
    </row>
    <row r="12469" spans="1:11" x14ac:dyDescent="0.25">
      <c r="A12469" t="s">
        <v>141</v>
      </c>
      <c r="B12469" t="s">
        <v>17</v>
      </c>
      <c r="C12469">
        <v>1</v>
      </c>
      <c r="D12469" s="6">
        <v>2</v>
      </c>
      <c r="E12469" s="6">
        <v>22</v>
      </c>
      <c r="F12469" s="6">
        <v>60</v>
      </c>
      <c r="G12469" s="1">
        <f t="shared" si="776"/>
        <v>0.91666666666666663</v>
      </c>
      <c r="H12469" s="4">
        <f t="shared" si="777"/>
        <v>1</v>
      </c>
      <c r="I12469" s="5">
        <f>IF(OR(AND(F12469&gt;=50,G12469&gt;SUMIF(SeasonTotals!A$2:A$9,A12469,SeasonTotals!F$2:F$9)),AND(G12469&gt;0.885,F12469&gt;=50,D12469&lt;3)),1,0)</f>
        <v>1</v>
      </c>
      <c r="J12469" s="4">
        <f t="shared" si="778"/>
        <v>0</v>
      </c>
      <c r="K12469" s="5">
        <f t="shared" si="779"/>
        <v>0</v>
      </c>
    </row>
    <row r="12470" spans="1:11" x14ac:dyDescent="0.25">
      <c r="A12470" t="s">
        <v>141</v>
      </c>
      <c r="B12470" t="s">
        <v>17</v>
      </c>
      <c r="C12470">
        <v>1</v>
      </c>
      <c r="D12470" s="6">
        <v>0</v>
      </c>
      <c r="E12470" s="6">
        <v>15</v>
      </c>
      <c r="F12470" s="6">
        <v>29</v>
      </c>
      <c r="G12470" s="1">
        <f t="shared" si="776"/>
        <v>1</v>
      </c>
      <c r="H12470" s="4">
        <f t="shared" si="777"/>
        <v>0</v>
      </c>
      <c r="I12470" s="5">
        <f>IF(OR(AND(F12470&gt;=50,G12470&gt;SUMIF(SeasonTotals!A$2:A$9,A12470,SeasonTotals!F$2:F$9)),AND(G12470&gt;0.885,F12470&gt;=50,D12470&lt;3)),1,0)</f>
        <v>0</v>
      </c>
      <c r="J12470" s="4">
        <f t="shared" si="778"/>
        <v>0</v>
      </c>
      <c r="K12470" s="5">
        <f t="shared" si="779"/>
        <v>1</v>
      </c>
    </row>
    <row r="12471" spans="1:11" x14ac:dyDescent="0.25">
      <c r="A12471" t="s">
        <v>141</v>
      </c>
      <c r="B12471" t="s">
        <v>18</v>
      </c>
      <c r="C12471">
        <v>1</v>
      </c>
      <c r="D12471" s="6">
        <v>2</v>
      </c>
      <c r="E12471" s="6">
        <v>24</v>
      </c>
      <c r="F12471" s="6">
        <v>59</v>
      </c>
      <c r="G12471" s="1">
        <f t="shared" si="776"/>
        <v>0.92307692307692313</v>
      </c>
      <c r="H12471" s="4">
        <f t="shared" si="777"/>
        <v>1</v>
      </c>
      <c r="I12471" s="5">
        <f>IF(OR(AND(F12471&gt;=50,G12471&gt;SUMIF(SeasonTotals!A$2:A$9,A12471,SeasonTotals!F$2:F$9)),AND(G12471&gt;0.885,F12471&gt;=50,D12471&lt;3)),1,0)</f>
        <v>1</v>
      </c>
      <c r="J12471" s="4">
        <f t="shared" si="778"/>
        <v>0</v>
      </c>
      <c r="K12471" s="5">
        <f t="shared" si="779"/>
        <v>0</v>
      </c>
    </row>
    <row r="12472" spans="1:11" x14ac:dyDescent="0.25">
      <c r="A12472" t="s">
        <v>141</v>
      </c>
      <c r="B12472" t="s">
        <v>18</v>
      </c>
      <c r="C12472">
        <v>1</v>
      </c>
      <c r="D12472" s="6">
        <v>1</v>
      </c>
      <c r="E12472" s="6">
        <v>27</v>
      </c>
      <c r="F12472" s="6">
        <v>60</v>
      </c>
      <c r="G12472" s="1">
        <f t="shared" si="776"/>
        <v>0.9642857142857143</v>
      </c>
      <c r="H12472" s="4">
        <f t="shared" si="777"/>
        <v>1</v>
      </c>
      <c r="I12472" s="5">
        <f>IF(OR(AND(F12472&gt;=50,G12472&gt;SUMIF(SeasonTotals!A$2:A$9,A12472,SeasonTotals!F$2:F$9)),AND(G12472&gt;0.885,F12472&gt;=50,D12472&lt;3)),1,0)</f>
        <v>1</v>
      </c>
      <c r="J12472" s="4">
        <f t="shared" si="778"/>
        <v>0</v>
      </c>
      <c r="K12472" s="5">
        <f t="shared" si="779"/>
        <v>0</v>
      </c>
    </row>
    <row r="12473" spans="1:11" x14ac:dyDescent="0.25">
      <c r="A12473" t="s">
        <v>141</v>
      </c>
      <c r="B12473" t="s">
        <v>18</v>
      </c>
      <c r="C12473">
        <v>1</v>
      </c>
      <c r="D12473" s="6">
        <v>1</v>
      </c>
      <c r="E12473" s="6">
        <v>30</v>
      </c>
      <c r="F12473" s="6">
        <v>60</v>
      </c>
      <c r="G12473" s="1">
        <f t="shared" si="776"/>
        <v>0.967741935483871</v>
      </c>
      <c r="H12473" s="4">
        <f t="shared" si="777"/>
        <v>1</v>
      </c>
      <c r="I12473" s="5">
        <f>IF(OR(AND(F12473&gt;=50,G12473&gt;SUMIF(SeasonTotals!A$2:A$9,A12473,SeasonTotals!F$2:F$9)),AND(G12473&gt;0.885,F12473&gt;=50,D12473&lt;3)),1,0)</f>
        <v>1</v>
      </c>
      <c r="J12473" s="4">
        <f t="shared" si="778"/>
        <v>0</v>
      </c>
      <c r="K12473" s="5">
        <f t="shared" si="779"/>
        <v>0</v>
      </c>
    </row>
    <row r="12474" spans="1:11" x14ac:dyDescent="0.25">
      <c r="A12474" t="s">
        <v>141</v>
      </c>
      <c r="B12474" t="s">
        <v>18</v>
      </c>
      <c r="C12474">
        <v>1</v>
      </c>
      <c r="D12474" s="6">
        <v>3</v>
      </c>
      <c r="E12474" s="6">
        <v>22</v>
      </c>
      <c r="F12474" s="6">
        <v>64</v>
      </c>
      <c r="G12474" s="1">
        <f t="shared" si="776"/>
        <v>0.88</v>
      </c>
      <c r="H12474" s="4">
        <f t="shared" si="777"/>
        <v>0</v>
      </c>
      <c r="I12474" s="5">
        <f>IF(OR(AND(F12474&gt;=50,G12474&gt;SUMIF(SeasonTotals!A$2:A$9,A12474,SeasonTotals!F$2:F$9)),AND(G12474&gt;0.885,F12474&gt;=50,D12474&lt;3)),1,0)</f>
        <v>0</v>
      </c>
      <c r="J12474" s="4">
        <f t="shared" si="778"/>
        <v>0</v>
      </c>
      <c r="K12474" s="5">
        <f t="shared" si="779"/>
        <v>0</v>
      </c>
    </row>
    <row r="12475" spans="1:11" x14ac:dyDescent="0.25">
      <c r="A12475" t="s">
        <v>141</v>
      </c>
      <c r="B12475" t="s">
        <v>18</v>
      </c>
      <c r="C12475">
        <v>1</v>
      </c>
      <c r="D12475" s="6">
        <v>3</v>
      </c>
      <c r="E12475" s="6">
        <v>18</v>
      </c>
      <c r="F12475" s="6">
        <v>60</v>
      </c>
      <c r="G12475" s="1">
        <f t="shared" si="776"/>
        <v>0.8571428571428571</v>
      </c>
      <c r="H12475" s="4">
        <f t="shared" si="777"/>
        <v>0</v>
      </c>
      <c r="I12475" s="5">
        <f>IF(OR(AND(F12475&gt;=50,G12475&gt;SUMIF(SeasonTotals!A$2:A$9,A12475,SeasonTotals!F$2:F$9)),AND(G12475&gt;0.885,F12475&gt;=50,D12475&lt;3)),1,0)</f>
        <v>0</v>
      </c>
      <c r="J12475" s="4">
        <f t="shared" si="778"/>
        <v>0</v>
      </c>
      <c r="K12475" s="5">
        <f t="shared" si="779"/>
        <v>0</v>
      </c>
    </row>
    <row r="12476" spans="1:11" x14ac:dyDescent="0.25">
      <c r="A12476" t="s">
        <v>141</v>
      </c>
      <c r="B12476" t="s">
        <v>18</v>
      </c>
      <c r="C12476">
        <v>1</v>
      </c>
      <c r="D12476" s="6">
        <v>1</v>
      </c>
      <c r="E12476" s="6">
        <v>30</v>
      </c>
      <c r="F12476" s="6">
        <v>60</v>
      </c>
      <c r="G12476" s="1">
        <f t="shared" si="776"/>
        <v>0.967741935483871</v>
      </c>
      <c r="H12476" s="4">
        <f t="shared" si="777"/>
        <v>1</v>
      </c>
      <c r="I12476" s="5">
        <f>IF(OR(AND(F12476&gt;=50,G12476&gt;SUMIF(SeasonTotals!A$2:A$9,A12476,SeasonTotals!F$2:F$9)),AND(G12476&gt;0.885,F12476&gt;=50,D12476&lt;3)),1,0)</f>
        <v>1</v>
      </c>
      <c r="J12476" s="4">
        <f t="shared" si="778"/>
        <v>0</v>
      </c>
      <c r="K12476" s="5">
        <f t="shared" si="779"/>
        <v>0</v>
      </c>
    </row>
    <row r="12477" spans="1:11" x14ac:dyDescent="0.25">
      <c r="A12477" t="s">
        <v>141</v>
      </c>
      <c r="B12477" t="s">
        <v>18</v>
      </c>
      <c r="C12477">
        <v>1</v>
      </c>
      <c r="D12477" s="6">
        <v>1</v>
      </c>
      <c r="E12477" s="6">
        <v>32</v>
      </c>
      <c r="F12477" s="6">
        <v>60</v>
      </c>
      <c r="G12477" s="1">
        <f t="shared" si="776"/>
        <v>0.96969696969696972</v>
      </c>
      <c r="H12477" s="4">
        <f t="shared" si="777"/>
        <v>1</v>
      </c>
      <c r="I12477" s="5">
        <f>IF(OR(AND(F12477&gt;=50,G12477&gt;SUMIF(SeasonTotals!A$2:A$9,A12477,SeasonTotals!F$2:F$9)),AND(G12477&gt;0.885,F12477&gt;=50,D12477&lt;3)),1,0)</f>
        <v>1</v>
      </c>
      <c r="J12477" s="4">
        <f t="shared" si="778"/>
        <v>0</v>
      </c>
      <c r="K12477" s="5">
        <f t="shared" si="779"/>
        <v>0</v>
      </c>
    </row>
    <row r="12478" spans="1:11" x14ac:dyDescent="0.25">
      <c r="A12478" t="s">
        <v>141</v>
      </c>
      <c r="B12478" t="s">
        <v>18</v>
      </c>
      <c r="C12478">
        <v>1</v>
      </c>
      <c r="D12478" s="6">
        <v>2</v>
      </c>
      <c r="E12478" s="6">
        <v>21</v>
      </c>
      <c r="F12478" s="6">
        <v>59</v>
      </c>
      <c r="G12478" s="1">
        <f t="shared" si="776"/>
        <v>0.91304347826086951</v>
      </c>
      <c r="H12478" s="4">
        <f t="shared" si="777"/>
        <v>1</v>
      </c>
      <c r="I12478" s="5">
        <f>IF(OR(AND(F12478&gt;=50,G12478&gt;SUMIF(SeasonTotals!A$2:A$9,A12478,SeasonTotals!F$2:F$9)),AND(G12478&gt;0.885,F12478&gt;=50,D12478&lt;3)),1,0)</f>
        <v>1</v>
      </c>
      <c r="J12478" s="4">
        <f t="shared" si="778"/>
        <v>0</v>
      </c>
      <c r="K12478" s="5">
        <f t="shared" si="779"/>
        <v>0</v>
      </c>
    </row>
    <row r="12479" spans="1:11" x14ac:dyDescent="0.25">
      <c r="A12479" t="s">
        <v>141</v>
      </c>
      <c r="B12479" t="s">
        <v>18</v>
      </c>
      <c r="C12479">
        <v>1</v>
      </c>
      <c r="D12479" s="6">
        <v>6</v>
      </c>
      <c r="E12479" s="6">
        <v>22</v>
      </c>
      <c r="F12479" s="6">
        <v>60</v>
      </c>
      <c r="G12479" s="1">
        <f t="shared" si="776"/>
        <v>0.7857142857142857</v>
      </c>
      <c r="H12479" s="4">
        <f t="shared" si="777"/>
        <v>0</v>
      </c>
      <c r="I12479" s="5">
        <f>IF(OR(AND(F12479&gt;=50,G12479&gt;SUMIF(SeasonTotals!A$2:A$9,A12479,SeasonTotals!F$2:F$9)),AND(G12479&gt;0.885,F12479&gt;=50,D12479&lt;3)),1,0)</f>
        <v>0</v>
      </c>
      <c r="J12479" s="4">
        <f t="shared" si="778"/>
        <v>1</v>
      </c>
      <c r="K12479" s="5">
        <f t="shared" si="779"/>
        <v>0</v>
      </c>
    </row>
    <row r="12480" spans="1:11" x14ac:dyDescent="0.25">
      <c r="A12480" t="s">
        <v>141</v>
      </c>
      <c r="B12480" t="s">
        <v>18</v>
      </c>
      <c r="C12480">
        <v>1</v>
      </c>
      <c r="D12480" s="6">
        <v>3</v>
      </c>
      <c r="E12480" s="6">
        <v>21</v>
      </c>
      <c r="F12480" s="6">
        <v>65</v>
      </c>
      <c r="G12480" s="1">
        <f t="shared" si="776"/>
        <v>0.875</v>
      </c>
      <c r="H12480" s="4">
        <f t="shared" si="777"/>
        <v>0</v>
      </c>
      <c r="I12480" s="5">
        <f>IF(OR(AND(F12480&gt;=50,G12480&gt;SUMIF(SeasonTotals!A$2:A$9,A12480,SeasonTotals!F$2:F$9)),AND(G12480&gt;0.885,F12480&gt;=50,D12480&lt;3)),1,0)</f>
        <v>0</v>
      </c>
      <c r="J12480" s="4">
        <f t="shared" si="778"/>
        <v>0</v>
      </c>
      <c r="K12480" s="5">
        <f t="shared" si="779"/>
        <v>0</v>
      </c>
    </row>
    <row r="12481" spans="1:11" x14ac:dyDescent="0.25">
      <c r="A12481" t="s">
        <v>141</v>
      </c>
      <c r="B12481" t="s">
        <v>18</v>
      </c>
      <c r="C12481">
        <v>1</v>
      </c>
      <c r="D12481" s="6">
        <v>0</v>
      </c>
      <c r="E12481" s="6">
        <v>26</v>
      </c>
      <c r="F12481" s="6">
        <v>62</v>
      </c>
      <c r="G12481" s="1">
        <f t="shared" si="776"/>
        <v>1</v>
      </c>
      <c r="H12481" s="4">
        <f t="shared" si="777"/>
        <v>1</v>
      </c>
      <c r="I12481" s="5">
        <f>IF(OR(AND(F12481&gt;=50,G12481&gt;SUMIF(SeasonTotals!A$2:A$9,A12481,SeasonTotals!F$2:F$9)),AND(G12481&gt;0.885,F12481&gt;=50,D12481&lt;3)),1,0)</f>
        <v>1</v>
      </c>
      <c r="J12481" s="4">
        <f t="shared" si="778"/>
        <v>0</v>
      </c>
      <c r="K12481" s="5">
        <f t="shared" si="779"/>
        <v>0</v>
      </c>
    </row>
    <row r="12482" spans="1:11" x14ac:dyDescent="0.25">
      <c r="A12482" t="s">
        <v>141</v>
      </c>
      <c r="B12482" t="s">
        <v>18</v>
      </c>
      <c r="C12482">
        <v>1</v>
      </c>
      <c r="D12482" s="6">
        <v>1</v>
      </c>
      <c r="E12482" s="6">
        <v>24</v>
      </c>
      <c r="F12482" s="6">
        <v>60</v>
      </c>
      <c r="G12482" s="1">
        <f t="shared" ref="G12482:G12545" si="780">E12482/MAX(1,SUM(D12482:E12482))</f>
        <v>0.96</v>
      </c>
      <c r="H12482" s="4">
        <f t="shared" ref="H12482:H12545" si="781">IF(AND(F12482&gt;=50,OR(G12482&gt;0.913,AND(G12482&gt;0.885,D12482&lt;3))),1,0)</f>
        <v>1</v>
      </c>
      <c r="I12482" s="5">
        <f>IF(OR(AND(F12482&gt;=50,G12482&gt;SUMIF(SeasonTotals!A$2:A$9,A12482,SeasonTotals!F$2:F$9)),AND(G12482&gt;0.885,F12482&gt;=50,D12482&lt;3)),1,0)</f>
        <v>1</v>
      </c>
      <c r="J12482" s="4">
        <f t="shared" ref="J12482:J12545" si="782">IF(G12482&lt;0.85,1,0)</f>
        <v>0</v>
      </c>
      <c r="K12482" s="5">
        <f t="shared" ref="K12482:K12545" si="783">IF(F12482&lt;55,1,0)</f>
        <v>0</v>
      </c>
    </row>
    <row r="12483" spans="1:11" x14ac:dyDescent="0.25">
      <c r="A12483" t="s">
        <v>141</v>
      </c>
      <c r="B12483" t="s">
        <v>18</v>
      </c>
      <c r="C12483">
        <v>1</v>
      </c>
      <c r="D12483" s="6">
        <v>4</v>
      </c>
      <c r="E12483" s="6">
        <v>21</v>
      </c>
      <c r="F12483" s="6">
        <v>63</v>
      </c>
      <c r="G12483" s="1">
        <f t="shared" si="780"/>
        <v>0.84</v>
      </c>
      <c r="H12483" s="4">
        <f t="shared" si="781"/>
        <v>0</v>
      </c>
      <c r="I12483" s="5">
        <f>IF(OR(AND(F12483&gt;=50,G12483&gt;SUMIF(SeasonTotals!A$2:A$9,A12483,SeasonTotals!F$2:F$9)),AND(G12483&gt;0.885,F12483&gt;=50,D12483&lt;3)),1,0)</f>
        <v>0</v>
      </c>
      <c r="J12483" s="4">
        <f t="shared" si="782"/>
        <v>1</v>
      </c>
      <c r="K12483" s="5">
        <f t="shared" si="783"/>
        <v>0</v>
      </c>
    </row>
    <row r="12484" spans="1:11" x14ac:dyDescent="0.25">
      <c r="A12484" t="s">
        <v>141</v>
      </c>
      <c r="B12484" t="s">
        <v>18</v>
      </c>
      <c r="C12484">
        <v>1</v>
      </c>
      <c r="D12484" s="6">
        <v>0</v>
      </c>
      <c r="E12484" s="6">
        <v>17</v>
      </c>
      <c r="F12484" s="6">
        <v>60</v>
      </c>
      <c r="G12484" s="1">
        <f t="shared" si="780"/>
        <v>1</v>
      </c>
      <c r="H12484" s="4">
        <f t="shared" si="781"/>
        <v>1</v>
      </c>
      <c r="I12484" s="5">
        <f>IF(OR(AND(F12484&gt;=50,G12484&gt;SUMIF(SeasonTotals!A$2:A$9,A12484,SeasonTotals!F$2:F$9)),AND(G12484&gt;0.885,F12484&gt;=50,D12484&lt;3)),1,0)</f>
        <v>1</v>
      </c>
      <c r="J12484" s="4">
        <f t="shared" si="782"/>
        <v>0</v>
      </c>
      <c r="K12484" s="5">
        <f t="shared" si="783"/>
        <v>0</v>
      </c>
    </row>
    <row r="12485" spans="1:11" x14ac:dyDescent="0.25">
      <c r="A12485" t="s">
        <v>141</v>
      </c>
      <c r="B12485" t="s">
        <v>18</v>
      </c>
      <c r="C12485">
        <v>1</v>
      </c>
      <c r="D12485" s="6">
        <v>1</v>
      </c>
      <c r="E12485" s="6">
        <v>23</v>
      </c>
      <c r="F12485" s="6">
        <v>65</v>
      </c>
      <c r="G12485" s="1">
        <f t="shared" si="780"/>
        <v>0.95833333333333337</v>
      </c>
      <c r="H12485" s="4">
        <f t="shared" si="781"/>
        <v>1</v>
      </c>
      <c r="I12485" s="5">
        <f>IF(OR(AND(F12485&gt;=50,G12485&gt;SUMIF(SeasonTotals!A$2:A$9,A12485,SeasonTotals!F$2:F$9)),AND(G12485&gt;0.885,F12485&gt;=50,D12485&lt;3)),1,0)</f>
        <v>1</v>
      </c>
      <c r="J12485" s="4">
        <f t="shared" si="782"/>
        <v>0</v>
      </c>
      <c r="K12485" s="5">
        <f t="shared" si="783"/>
        <v>0</v>
      </c>
    </row>
    <row r="12486" spans="1:11" x14ac:dyDescent="0.25">
      <c r="A12486" t="s">
        <v>141</v>
      </c>
      <c r="B12486" t="s">
        <v>18</v>
      </c>
      <c r="C12486">
        <v>1</v>
      </c>
      <c r="D12486" s="6">
        <v>2</v>
      </c>
      <c r="E12486" s="6">
        <v>21</v>
      </c>
      <c r="F12486" s="6">
        <v>60</v>
      </c>
      <c r="G12486" s="1">
        <f t="shared" si="780"/>
        <v>0.91304347826086951</v>
      </c>
      <c r="H12486" s="4">
        <f t="shared" si="781"/>
        <v>1</v>
      </c>
      <c r="I12486" s="5">
        <f>IF(OR(AND(F12486&gt;=50,G12486&gt;SUMIF(SeasonTotals!A$2:A$9,A12486,SeasonTotals!F$2:F$9)),AND(G12486&gt;0.885,F12486&gt;=50,D12486&lt;3)),1,0)</f>
        <v>1</v>
      </c>
      <c r="J12486" s="4">
        <f t="shared" si="782"/>
        <v>0</v>
      </c>
      <c r="K12486" s="5">
        <f t="shared" si="783"/>
        <v>0</v>
      </c>
    </row>
    <row r="12487" spans="1:11" x14ac:dyDescent="0.25">
      <c r="A12487" t="s">
        <v>141</v>
      </c>
      <c r="B12487" t="s">
        <v>18</v>
      </c>
      <c r="C12487">
        <v>1</v>
      </c>
      <c r="D12487" s="6">
        <v>7</v>
      </c>
      <c r="E12487" s="6">
        <v>29</v>
      </c>
      <c r="F12487" s="6">
        <v>61</v>
      </c>
      <c r="G12487" s="1">
        <f t="shared" si="780"/>
        <v>0.80555555555555558</v>
      </c>
      <c r="H12487" s="4">
        <f t="shared" si="781"/>
        <v>0</v>
      </c>
      <c r="I12487" s="5">
        <f>IF(OR(AND(F12487&gt;=50,G12487&gt;SUMIF(SeasonTotals!A$2:A$9,A12487,SeasonTotals!F$2:F$9)),AND(G12487&gt;0.885,F12487&gt;=50,D12487&lt;3)),1,0)</f>
        <v>0</v>
      </c>
      <c r="J12487" s="4">
        <f t="shared" si="782"/>
        <v>1</v>
      </c>
      <c r="K12487" s="5">
        <f t="shared" si="783"/>
        <v>0</v>
      </c>
    </row>
    <row r="12488" spans="1:11" x14ac:dyDescent="0.25">
      <c r="A12488" t="s">
        <v>141</v>
      </c>
      <c r="B12488" t="s">
        <v>18</v>
      </c>
      <c r="C12488">
        <v>1</v>
      </c>
      <c r="D12488" s="6">
        <v>5</v>
      </c>
      <c r="E12488" s="6">
        <v>18</v>
      </c>
      <c r="F12488" s="6">
        <v>59</v>
      </c>
      <c r="G12488" s="1">
        <f t="shared" si="780"/>
        <v>0.78260869565217395</v>
      </c>
      <c r="H12488" s="4">
        <f t="shared" si="781"/>
        <v>0</v>
      </c>
      <c r="I12488" s="5">
        <f>IF(OR(AND(F12488&gt;=50,G12488&gt;SUMIF(SeasonTotals!A$2:A$9,A12488,SeasonTotals!F$2:F$9)),AND(G12488&gt;0.885,F12488&gt;=50,D12488&lt;3)),1,0)</f>
        <v>0</v>
      </c>
      <c r="J12488" s="4">
        <f t="shared" si="782"/>
        <v>1</v>
      </c>
      <c r="K12488" s="5">
        <f t="shared" si="783"/>
        <v>0</v>
      </c>
    </row>
    <row r="12489" spans="1:11" x14ac:dyDescent="0.25">
      <c r="A12489" t="s">
        <v>141</v>
      </c>
      <c r="B12489" t="s">
        <v>18</v>
      </c>
      <c r="C12489">
        <v>1</v>
      </c>
      <c r="D12489" s="6">
        <v>2</v>
      </c>
      <c r="E12489" s="6">
        <v>41</v>
      </c>
      <c r="F12489" s="6">
        <v>60</v>
      </c>
      <c r="G12489" s="1">
        <f t="shared" si="780"/>
        <v>0.95348837209302328</v>
      </c>
      <c r="H12489" s="4">
        <f t="shared" si="781"/>
        <v>1</v>
      </c>
      <c r="I12489" s="5">
        <f>IF(OR(AND(F12489&gt;=50,G12489&gt;SUMIF(SeasonTotals!A$2:A$9,A12489,SeasonTotals!F$2:F$9)),AND(G12489&gt;0.885,F12489&gt;=50,D12489&lt;3)),1,0)</f>
        <v>1</v>
      </c>
      <c r="J12489" s="4">
        <f t="shared" si="782"/>
        <v>0</v>
      </c>
      <c r="K12489" s="5">
        <f t="shared" si="783"/>
        <v>0</v>
      </c>
    </row>
    <row r="12490" spans="1:11" x14ac:dyDescent="0.25">
      <c r="A12490" t="s">
        <v>141</v>
      </c>
      <c r="B12490" t="s">
        <v>18</v>
      </c>
      <c r="C12490">
        <v>1</v>
      </c>
      <c r="D12490" s="6">
        <v>3</v>
      </c>
      <c r="E12490" s="6">
        <v>20</v>
      </c>
      <c r="F12490" s="6">
        <v>60</v>
      </c>
      <c r="G12490" s="1">
        <f t="shared" si="780"/>
        <v>0.86956521739130432</v>
      </c>
      <c r="H12490" s="4">
        <f t="shared" si="781"/>
        <v>0</v>
      </c>
      <c r="I12490" s="5">
        <f>IF(OR(AND(F12490&gt;=50,G12490&gt;SUMIF(SeasonTotals!A$2:A$9,A12490,SeasonTotals!F$2:F$9)),AND(G12490&gt;0.885,F12490&gt;=50,D12490&lt;3)),1,0)</f>
        <v>0</v>
      </c>
      <c r="J12490" s="4">
        <f t="shared" si="782"/>
        <v>0</v>
      </c>
      <c r="K12490" s="5">
        <f t="shared" si="783"/>
        <v>0</v>
      </c>
    </row>
    <row r="12491" spans="1:11" x14ac:dyDescent="0.25">
      <c r="A12491" t="s">
        <v>141</v>
      </c>
      <c r="B12491" t="s">
        <v>18</v>
      </c>
      <c r="C12491">
        <v>1</v>
      </c>
      <c r="D12491" s="6">
        <v>3</v>
      </c>
      <c r="E12491" s="6">
        <v>29</v>
      </c>
      <c r="F12491" s="6">
        <v>65</v>
      </c>
      <c r="G12491" s="1">
        <f t="shared" si="780"/>
        <v>0.90625</v>
      </c>
      <c r="H12491" s="4">
        <f t="shared" si="781"/>
        <v>0</v>
      </c>
      <c r="I12491" s="5">
        <f>IF(OR(AND(F12491&gt;=50,G12491&gt;SUMIF(SeasonTotals!A$2:A$9,A12491,SeasonTotals!F$2:F$9)),AND(G12491&gt;0.885,F12491&gt;=50,D12491&lt;3)),1,0)</f>
        <v>0</v>
      </c>
      <c r="J12491" s="4">
        <f t="shared" si="782"/>
        <v>0</v>
      </c>
      <c r="K12491" s="5">
        <f t="shared" si="783"/>
        <v>0</v>
      </c>
    </row>
    <row r="12492" spans="1:11" x14ac:dyDescent="0.25">
      <c r="A12492" t="s">
        <v>141</v>
      </c>
      <c r="B12492" t="s">
        <v>18</v>
      </c>
      <c r="C12492">
        <v>1</v>
      </c>
      <c r="D12492" s="6">
        <v>1</v>
      </c>
      <c r="E12492" s="6">
        <v>32</v>
      </c>
      <c r="F12492" s="6">
        <v>60</v>
      </c>
      <c r="G12492" s="1">
        <f t="shared" si="780"/>
        <v>0.96969696969696972</v>
      </c>
      <c r="H12492" s="4">
        <f t="shared" si="781"/>
        <v>1</v>
      </c>
      <c r="I12492" s="5">
        <f>IF(OR(AND(F12492&gt;=50,G12492&gt;SUMIF(SeasonTotals!A$2:A$9,A12492,SeasonTotals!F$2:F$9)),AND(G12492&gt;0.885,F12492&gt;=50,D12492&lt;3)),1,0)</f>
        <v>1</v>
      </c>
      <c r="J12492" s="4">
        <f t="shared" si="782"/>
        <v>0</v>
      </c>
      <c r="K12492" s="5">
        <f t="shared" si="783"/>
        <v>0</v>
      </c>
    </row>
    <row r="12493" spans="1:11" x14ac:dyDescent="0.25">
      <c r="A12493" t="s">
        <v>141</v>
      </c>
      <c r="B12493" t="s">
        <v>18</v>
      </c>
      <c r="C12493">
        <v>1</v>
      </c>
      <c r="D12493" s="6">
        <v>3</v>
      </c>
      <c r="E12493" s="6">
        <v>18</v>
      </c>
      <c r="F12493" s="6">
        <v>62</v>
      </c>
      <c r="G12493" s="1">
        <f t="shared" si="780"/>
        <v>0.8571428571428571</v>
      </c>
      <c r="H12493" s="4">
        <f t="shared" si="781"/>
        <v>0</v>
      </c>
      <c r="I12493" s="5">
        <f>IF(OR(AND(F12493&gt;=50,G12493&gt;SUMIF(SeasonTotals!A$2:A$9,A12493,SeasonTotals!F$2:F$9)),AND(G12493&gt;0.885,F12493&gt;=50,D12493&lt;3)),1,0)</f>
        <v>0</v>
      </c>
      <c r="J12493" s="4">
        <f t="shared" si="782"/>
        <v>0</v>
      </c>
      <c r="K12493" s="5">
        <f t="shared" si="783"/>
        <v>0</v>
      </c>
    </row>
    <row r="12494" spans="1:11" x14ac:dyDescent="0.25">
      <c r="A12494" t="s">
        <v>141</v>
      </c>
      <c r="B12494" t="s">
        <v>18</v>
      </c>
      <c r="C12494">
        <v>1</v>
      </c>
      <c r="D12494" s="6">
        <v>2</v>
      </c>
      <c r="E12494" s="6">
        <v>25</v>
      </c>
      <c r="F12494" s="6">
        <v>60</v>
      </c>
      <c r="G12494" s="1">
        <f t="shared" si="780"/>
        <v>0.92592592592592593</v>
      </c>
      <c r="H12494" s="4">
        <f t="shared" si="781"/>
        <v>1</v>
      </c>
      <c r="I12494" s="5">
        <f>IF(OR(AND(F12494&gt;=50,G12494&gt;SUMIF(SeasonTotals!A$2:A$9,A12494,SeasonTotals!F$2:F$9)),AND(G12494&gt;0.885,F12494&gt;=50,D12494&lt;3)),1,0)</f>
        <v>1</v>
      </c>
      <c r="J12494" s="4">
        <f t="shared" si="782"/>
        <v>0</v>
      </c>
      <c r="K12494" s="5">
        <f t="shared" si="783"/>
        <v>0</v>
      </c>
    </row>
    <row r="12495" spans="1:11" x14ac:dyDescent="0.25">
      <c r="A12495" t="s">
        <v>141</v>
      </c>
      <c r="B12495" t="s">
        <v>18</v>
      </c>
      <c r="C12495">
        <v>1</v>
      </c>
      <c r="D12495" s="6">
        <v>2</v>
      </c>
      <c r="E12495" s="6">
        <v>16</v>
      </c>
      <c r="F12495" s="6">
        <v>59</v>
      </c>
      <c r="G12495" s="1">
        <f t="shared" si="780"/>
        <v>0.88888888888888884</v>
      </c>
      <c r="H12495" s="4">
        <f t="shared" si="781"/>
        <v>1</v>
      </c>
      <c r="I12495" s="5">
        <f>IF(OR(AND(F12495&gt;=50,G12495&gt;SUMIF(SeasonTotals!A$2:A$9,A12495,SeasonTotals!F$2:F$9)),AND(G12495&gt;0.885,F12495&gt;=50,D12495&lt;3)),1,0)</f>
        <v>1</v>
      </c>
      <c r="J12495" s="4">
        <f t="shared" si="782"/>
        <v>0</v>
      </c>
      <c r="K12495" s="5">
        <f t="shared" si="783"/>
        <v>0</v>
      </c>
    </row>
    <row r="12496" spans="1:11" x14ac:dyDescent="0.25">
      <c r="A12496" t="s">
        <v>141</v>
      </c>
      <c r="B12496" t="s">
        <v>18</v>
      </c>
      <c r="C12496">
        <v>1</v>
      </c>
      <c r="D12496" s="6">
        <v>1</v>
      </c>
      <c r="E12496" s="6">
        <v>24</v>
      </c>
      <c r="F12496" s="6">
        <v>59</v>
      </c>
      <c r="G12496" s="1">
        <f t="shared" si="780"/>
        <v>0.96</v>
      </c>
      <c r="H12496" s="4">
        <f t="shared" si="781"/>
        <v>1</v>
      </c>
      <c r="I12496" s="5">
        <f>IF(OR(AND(F12496&gt;=50,G12496&gt;SUMIF(SeasonTotals!A$2:A$9,A12496,SeasonTotals!F$2:F$9)),AND(G12496&gt;0.885,F12496&gt;=50,D12496&lt;3)),1,0)</f>
        <v>1</v>
      </c>
      <c r="J12496" s="4">
        <f t="shared" si="782"/>
        <v>0</v>
      </c>
      <c r="K12496" s="5">
        <f t="shared" si="783"/>
        <v>0</v>
      </c>
    </row>
    <row r="12497" spans="1:11" x14ac:dyDescent="0.25">
      <c r="A12497" t="s">
        <v>141</v>
      </c>
      <c r="B12497" t="s">
        <v>18</v>
      </c>
      <c r="C12497">
        <v>1</v>
      </c>
      <c r="D12497" s="6">
        <v>4</v>
      </c>
      <c r="E12497" s="6">
        <v>22</v>
      </c>
      <c r="F12497" s="6">
        <v>40</v>
      </c>
      <c r="G12497" s="1">
        <f t="shared" si="780"/>
        <v>0.84615384615384615</v>
      </c>
      <c r="H12497" s="4">
        <f t="shared" si="781"/>
        <v>0</v>
      </c>
      <c r="I12497" s="5">
        <f>IF(OR(AND(F12497&gt;=50,G12497&gt;SUMIF(SeasonTotals!A$2:A$9,A12497,SeasonTotals!F$2:F$9)),AND(G12497&gt;0.885,F12497&gt;=50,D12497&lt;3)),1,0)</f>
        <v>0</v>
      </c>
      <c r="J12497" s="4">
        <f t="shared" si="782"/>
        <v>1</v>
      </c>
      <c r="K12497" s="5">
        <f t="shared" si="783"/>
        <v>1</v>
      </c>
    </row>
    <row r="12498" spans="1:11" x14ac:dyDescent="0.25">
      <c r="A12498" t="s">
        <v>141</v>
      </c>
      <c r="B12498" t="s">
        <v>18</v>
      </c>
      <c r="C12498">
        <v>1</v>
      </c>
      <c r="D12498" s="6">
        <v>0</v>
      </c>
      <c r="E12498" s="6">
        <v>34</v>
      </c>
      <c r="F12498" s="6">
        <v>60</v>
      </c>
      <c r="G12498" s="1">
        <f t="shared" si="780"/>
        <v>1</v>
      </c>
      <c r="H12498" s="4">
        <f t="shared" si="781"/>
        <v>1</v>
      </c>
      <c r="I12498" s="5">
        <f>IF(OR(AND(F12498&gt;=50,G12498&gt;SUMIF(SeasonTotals!A$2:A$9,A12498,SeasonTotals!F$2:F$9)),AND(G12498&gt;0.885,F12498&gt;=50,D12498&lt;3)),1,0)</f>
        <v>1</v>
      </c>
      <c r="J12498" s="4">
        <f t="shared" si="782"/>
        <v>0</v>
      </c>
      <c r="K12498" s="5">
        <f t="shared" si="783"/>
        <v>0</v>
      </c>
    </row>
    <row r="12499" spans="1:11" x14ac:dyDescent="0.25">
      <c r="A12499" t="s">
        <v>141</v>
      </c>
      <c r="B12499" t="s">
        <v>18</v>
      </c>
      <c r="C12499">
        <v>1</v>
      </c>
      <c r="D12499" s="6">
        <v>1</v>
      </c>
      <c r="E12499" s="6">
        <v>18</v>
      </c>
      <c r="F12499" s="6">
        <v>60</v>
      </c>
      <c r="G12499" s="1">
        <f t="shared" si="780"/>
        <v>0.94736842105263153</v>
      </c>
      <c r="H12499" s="4">
        <f t="shared" si="781"/>
        <v>1</v>
      </c>
      <c r="I12499" s="5">
        <f>IF(OR(AND(F12499&gt;=50,G12499&gt;SUMIF(SeasonTotals!A$2:A$9,A12499,SeasonTotals!F$2:F$9)),AND(G12499&gt;0.885,F12499&gt;=50,D12499&lt;3)),1,0)</f>
        <v>1</v>
      </c>
      <c r="J12499" s="4">
        <f t="shared" si="782"/>
        <v>0</v>
      </c>
      <c r="K12499" s="5">
        <f t="shared" si="783"/>
        <v>0</v>
      </c>
    </row>
    <row r="12500" spans="1:11" x14ac:dyDescent="0.25">
      <c r="A12500" t="s">
        <v>141</v>
      </c>
      <c r="B12500" t="s">
        <v>18</v>
      </c>
      <c r="C12500">
        <v>1</v>
      </c>
      <c r="D12500" s="6">
        <v>4</v>
      </c>
      <c r="E12500" s="6">
        <v>29</v>
      </c>
      <c r="F12500" s="6">
        <v>60</v>
      </c>
      <c r="G12500" s="1">
        <f t="shared" si="780"/>
        <v>0.87878787878787878</v>
      </c>
      <c r="H12500" s="4">
        <f t="shared" si="781"/>
        <v>0</v>
      </c>
      <c r="I12500" s="5">
        <f>IF(OR(AND(F12500&gt;=50,G12500&gt;SUMIF(SeasonTotals!A$2:A$9,A12500,SeasonTotals!F$2:F$9)),AND(G12500&gt;0.885,F12500&gt;=50,D12500&lt;3)),1,0)</f>
        <v>0</v>
      </c>
      <c r="J12500" s="4">
        <f t="shared" si="782"/>
        <v>0</v>
      </c>
      <c r="K12500" s="5">
        <f t="shared" si="783"/>
        <v>0</v>
      </c>
    </row>
    <row r="12501" spans="1:11" x14ac:dyDescent="0.25">
      <c r="A12501" t="s">
        <v>141</v>
      </c>
      <c r="B12501" t="s">
        <v>18</v>
      </c>
      <c r="C12501">
        <v>1</v>
      </c>
      <c r="D12501" s="6">
        <v>1</v>
      </c>
      <c r="E12501" s="6">
        <v>26</v>
      </c>
      <c r="F12501" s="6">
        <v>60</v>
      </c>
      <c r="G12501" s="1">
        <f t="shared" si="780"/>
        <v>0.96296296296296291</v>
      </c>
      <c r="H12501" s="4">
        <f t="shared" si="781"/>
        <v>1</v>
      </c>
      <c r="I12501" s="5">
        <f>IF(OR(AND(F12501&gt;=50,G12501&gt;SUMIF(SeasonTotals!A$2:A$9,A12501,SeasonTotals!F$2:F$9)),AND(G12501&gt;0.885,F12501&gt;=50,D12501&lt;3)),1,0)</f>
        <v>1</v>
      </c>
      <c r="J12501" s="4">
        <f t="shared" si="782"/>
        <v>0</v>
      </c>
      <c r="K12501" s="5">
        <f t="shared" si="783"/>
        <v>0</v>
      </c>
    </row>
    <row r="12502" spans="1:11" x14ac:dyDescent="0.25">
      <c r="A12502" t="s">
        <v>141</v>
      </c>
      <c r="B12502" t="s">
        <v>18</v>
      </c>
      <c r="C12502">
        <v>1</v>
      </c>
      <c r="D12502" s="6">
        <v>3</v>
      </c>
      <c r="E12502" s="6">
        <v>24</v>
      </c>
      <c r="F12502" s="6">
        <v>59</v>
      </c>
      <c r="G12502" s="1">
        <f t="shared" si="780"/>
        <v>0.88888888888888884</v>
      </c>
      <c r="H12502" s="4">
        <f t="shared" si="781"/>
        <v>0</v>
      </c>
      <c r="I12502" s="5">
        <f>IF(OR(AND(F12502&gt;=50,G12502&gt;SUMIF(SeasonTotals!A$2:A$9,A12502,SeasonTotals!F$2:F$9)),AND(G12502&gt;0.885,F12502&gt;=50,D12502&lt;3)),1,0)</f>
        <v>0</v>
      </c>
      <c r="J12502" s="4">
        <f t="shared" si="782"/>
        <v>0</v>
      </c>
      <c r="K12502" s="5">
        <f t="shared" si="783"/>
        <v>0</v>
      </c>
    </row>
    <row r="12503" spans="1:11" x14ac:dyDescent="0.25">
      <c r="A12503" t="s">
        <v>141</v>
      </c>
      <c r="B12503" t="s">
        <v>18</v>
      </c>
      <c r="C12503">
        <v>1</v>
      </c>
      <c r="D12503" s="6">
        <v>3</v>
      </c>
      <c r="E12503" s="6">
        <v>1</v>
      </c>
      <c r="F12503" s="6">
        <v>10</v>
      </c>
      <c r="G12503" s="1">
        <f t="shared" si="780"/>
        <v>0.25</v>
      </c>
      <c r="H12503" s="4">
        <f t="shared" si="781"/>
        <v>0</v>
      </c>
      <c r="I12503" s="5">
        <f>IF(OR(AND(F12503&gt;=50,G12503&gt;SUMIF(SeasonTotals!A$2:A$9,A12503,SeasonTotals!F$2:F$9)),AND(G12503&gt;0.885,F12503&gt;=50,D12503&lt;3)),1,0)</f>
        <v>0</v>
      </c>
      <c r="J12503" s="4">
        <f t="shared" si="782"/>
        <v>1</v>
      </c>
      <c r="K12503" s="5">
        <f t="shared" si="783"/>
        <v>1</v>
      </c>
    </row>
    <row r="12504" spans="1:11" x14ac:dyDescent="0.25">
      <c r="A12504" t="s">
        <v>141</v>
      </c>
      <c r="B12504" t="s">
        <v>18</v>
      </c>
      <c r="C12504">
        <v>1</v>
      </c>
      <c r="D12504" s="6">
        <v>6</v>
      </c>
      <c r="E12504" s="6">
        <v>23</v>
      </c>
      <c r="F12504" s="6">
        <v>40</v>
      </c>
      <c r="G12504" s="1">
        <f t="shared" si="780"/>
        <v>0.7931034482758621</v>
      </c>
      <c r="H12504" s="4">
        <f t="shared" si="781"/>
        <v>0</v>
      </c>
      <c r="I12504" s="5">
        <f>IF(OR(AND(F12504&gt;=50,G12504&gt;SUMIF(SeasonTotals!A$2:A$9,A12504,SeasonTotals!F$2:F$9)),AND(G12504&gt;0.885,F12504&gt;=50,D12504&lt;3)),1,0)</f>
        <v>0</v>
      </c>
      <c r="J12504" s="4">
        <f t="shared" si="782"/>
        <v>1</v>
      </c>
      <c r="K12504" s="5">
        <f t="shared" si="783"/>
        <v>1</v>
      </c>
    </row>
    <row r="12505" spans="1:11" x14ac:dyDescent="0.25">
      <c r="A12505" t="s">
        <v>141</v>
      </c>
      <c r="B12505" t="s">
        <v>18</v>
      </c>
      <c r="C12505">
        <v>1</v>
      </c>
      <c r="D12505" s="6">
        <v>2</v>
      </c>
      <c r="E12505" s="6">
        <v>32</v>
      </c>
      <c r="F12505" s="6">
        <v>60</v>
      </c>
      <c r="G12505" s="1">
        <f t="shared" si="780"/>
        <v>0.94117647058823528</v>
      </c>
      <c r="H12505" s="4">
        <f t="shared" si="781"/>
        <v>1</v>
      </c>
      <c r="I12505" s="5">
        <f>IF(OR(AND(F12505&gt;=50,G12505&gt;SUMIF(SeasonTotals!A$2:A$9,A12505,SeasonTotals!F$2:F$9)),AND(G12505&gt;0.885,F12505&gt;=50,D12505&lt;3)),1,0)</f>
        <v>1</v>
      </c>
      <c r="J12505" s="4">
        <f t="shared" si="782"/>
        <v>0</v>
      </c>
      <c r="K12505" s="5">
        <f t="shared" si="783"/>
        <v>0</v>
      </c>
    </row>
    <row r="12506" spans="1:11" x14ac:dyDescent="0.25">
      <c r="A12506" t="s">
        <v>141</v>
      </c>
      <c r="B12506" t="s">
        <v>18</v>
      </c>
      <c r="C12506">
        <v>1</v>
      </c>
      <c r="D12506" s="6">
        <v>5</v>
      </c>
      <c r="E12506" s="6">
        <v>20</v>
      </c>
      <c r="F12506" s="6">
        <v>60</v>
      </c>
      <c r="G12506" s="1">
        <f t="shared" si="780"/>
        <v>0.8</v>
      </c>
      <c r="H12506" s="4">
        <f t="shared" si="781"/>
        <v>0</v>
      </c>
      <c r="I12506" s="5">
        <f>IF(OR(AND(F12506&gt;=50,G12506&gt;SUMIF(SeasonTotals!A$2:A$9,A12506,SeasonTotals!F$2:F$9)),AND(G12506&gt;0.885,F12506&gt;=50,D12506&lt;3)),1,0)</f>
        <v>0</v>
      </c>
      <c r="J12506" s="4">
        <f t="shared" si="782"/>
        <v>1</v>
      </c>
      <c r="K12506" s="5">
        <f t="shared" si="783"/>
        <v>0</v>
      </c>
    </row>
    <row r="12507" spans="1:11" x14ac:dyDescent="0.25">
      <c r="A12507" t="s">
        <v>141</v>
      </c>
      <c r="B12507" t="s">
        <v>18</v>
      </c>
      <c r="C12507">
        <v>1</v>
      </c>
      <c r="D12507" s="6">
        <v>3</v>
      </c>
      <c r="E12507" s="6">
        <v>21</v>
      </c>
      <c r="F12507" s="6">
        <v>59</v>
      </c>
      <c r="G12507" s="1">
        <f t="shared" si="780"/>
        <v>0.875</v>
      </c>
      <c r="H12507" s="4">
        <f t="shared" si="781"/>
        <v>0</v>
      </c>
      <c r="I12507" s="5">
        <f>IF(OR(AND(F12507&gt;=50,G12507&gt;SUMIF(SeasonTotals!A$2:A$9,A12507,SeasonTotals!F$2:F$9)),AND(G12507&gt;0.885,F12507&gt;=50,D12507&lt;3)),1,0)</f>
        <v>0</v>
      </c>
      <c r="J12507" s="4">
        <f t="shared" si="782"/>
        <v>0</v>
      </c>
      <c r="K12507" s="5">
        <f t="shared" si="783"/>
        <v>0</v>
      </c>
    </row>
    <row r="12508" spans="1:11" x14ac:dyDescent="0.25">
      <c r="A12508" t="s">
        <v>141</v>
      </c>
      <c r="B12508" t="s">
        <v>18</v>
      </c>
      <c r="C12508">
        <v>1</v>
      </c>
      <c r="D12508" s="6">
        <v>2</v>
      </c>
      <c r="E12508" s="6">
        <v>23</v>
      </c>
      <c r="F12508" s="6">
        <v>60</v>
      </c>
      <c r="G12508" s="1">
        <f t="shared" si="780"/>
        <v>0.92</v>
      </c>
      <c r="H12508" s="4">
        <f t="shared" si="781"/>
        <v>1</v>
      </c>
      <c r="I12508" s="5">
        <f>IF(OR(AND(F12508&gt;=50,G12508&gt;SUMIF(SeasonTotals!A$2:A$9,A12508,SeasonTotals!F$2:F$9)),AND(G12508&gt;0.885,F12508&gt;=50,D12508&lt;3)),1,0)</f>
        <v>1</v>
      </c>
      <c r="J12508" s="4">
        <f t="shared" si="782"/>
        <v>0</v>
      </c>
      <c r="K12508" s="5">
        <f t="shared" si="783"/>
        <v>0</v>
      </c>
    </row>
    <row r="12509" spans="1:11" x14ac:dyDescent="0.25">
      <c r="A12509" t="s">
        <v>141</v>
      </c>
      <c r="B12509" t="s">
        <v>142</v>
      </c>
      <c r="C12509">
        <v>1</v>
      </c>
      <c r="D12509" s="6">
        <v>3</v>
      </c>
      <c r="E12509" s="6">
        <v>25</v>
      </c>
      <c r="F12509" s="6">
        <v>59</v>
      </c>
      <c r="G12509" s="1">
        <f t="shared" si="780"/>
        <v>0.8928571428571429</v>
      </c>
      <c r="H12509" s="4">
        <f t="shared" si="781"/>
        <v>0</v>
      </c>
      <c r="I12509" s="5">
        <f>IF(OR(AND(F12509&gt;=50,G12509&gt;SUMIF(SeasonTotals!A$2:A$9,A12509,SeasonTotals!F$2:F$9)),AND(G12509&gt;0.885,F12509&gt;=50,D12509&lt;3)),1,0)</f>
        <v>0</v>
      </c>
      <c r="J12509" s="4">
        <f t="shared" si="782"/>
        <v>0</v>
      </c>
      <c r="K12509" s="5">
        <f t="shared" si="783"/>
        <v>0</v>
      </c>
    </row>
    <row r="12510" spans="1:11" x14ac:dyDescent="0.25">
      <c r="A12510" t="s">
        <v>141</v>
      </c>
      <c r="B12510" t="s">
        <v>121</v>
      </c>
      <c r="C12510">
        <v>1</v>
      </c>
      <c r="D12510" s="6">
        <v>4</v>
      </c>
      <c r="E12510" s="6">
        <v>25</v>
      </c>
      <c r="F12510" s="6">
        <v>59</v>
      </c>
      <c r="G12510" s="1">
        <f t="shared" si="780"/>
        <v>0.86206896551724133</v>
      </c>
      <c r="H12510" s="4">
        <f t="shared" si="781"/>
        <v>0</v>
      </c>
      <c r="I12510" s="5">
        <f>IF(OR(AND(F12510&gt;=50,G12510&gt;SUMIF(SeasonTotals!A$2:A$9,A12510,SeasonTotals!F$2:F$9)),AND(G12510&gt;0.885,F12510&gt;=50,D12510&lt;3)),1,0)</f>
        <v>0</v>
      </c>
      <c r="J12510" s="4">
        <f t="shared" si="782"/>
        <v>0</v>
      </c>
      <c r="K12510" s="5">
        <f t="shared" si="783"/>
        <v>0</v>
      </c>
    </row>
    <row r="12511" spans="1:11" x14ac:dyDescent="0.25">
      <c r="A12511" t="s">
        <v>141</v>
      </c>
      <c r="B12511" t="s">
        <v>121</v>
      </c>
      <c r="C12511">
        <v>1</v>
      </c>
      <c r="D12511" s="6">
        <v>3</v>
      </c>
      <c r="E12511" s="6">
        <v>21</v>
      </c>
      <c r="F12511" s="6">
        <v>59</v>
      </c>
      <c r="G12511" s="1">
        <f t="shared" si="780"/>
        <v>0.875</v>
      </c>
      <c r="H12511" s="4">
        <f t="shared" si="781"/>
        <v>0</v>
      </c>
      <c r="I12511" s="5">
        <f>IF(OR(AND(F12511&gt;=50,G12511&gt;SUMIF(SeasonTotals!A$2:A$9,A12511,SeasonTotals!F$2:F$9)),AND(G12511&gt;0.885,F12511&gt;=50,D12511&lt;3)),1,0)</f>
        <v>0</v>
      </c>
      <c r="J12511" s="4">
        <f t="shared" si="782"/>
        <v>0</v>
      </c>
      <c r="K12511" s="5">
        <f t="shared" si="783"/>
        <v>0</v>
      </c>
    </row>
    <row r="12512" spans="1:11" x14ac:dyDescent="0.25">
      <c r="A12512" t="s">
        <v>141</v>
      </c>
      <c r="B12512" t="s">
        <v>111</v>
      </c>
      <c r="C12512">
        <v>1</v>
      </c>
      <c r="D12512" s="6">
        <v>0</v>
      </c>
      <c r="E12512" s="6">
        <v>21</v>
      </c>
      <c r="F12512" s="6">
        <v>60</v>
      </c>
      <c r="G12512" s="1">
        <f t="shared" si="780"/>
        <v>1</v>
      </c>
      <c r="H12512" s="4">
        <f t="shared" si="781"/>
        <v>1</v>
      </c>
      <c r="I12512" s="5">
        <f>IF(OR(AND(F12512&gt;=50,G12512&gt;SUMIF(SeasonTotals!A$2:A$9,A12512,SeasonTotals!F$2:F$9)),AND(G12512&gt;0.885,F12512&gt;=50,D12512&lt;3)),1,0)</f>
        <v>1</v>
      </c>
      <c r="J12512" s="4">
        <f t="shared" si="782"/>
        <v>0</v>
      </c>
      <c r="K12512" s="5">
        <f t="shared" si="783"/>
        <v>0</v>
      </c>
    </row>
    <row r="12513" spans="1:11" x14ac:dyDescent="0.25">
      <c r="A12513" t="s">
        <v>141</v>
      </c>
      <c r="B12513" t="s">
        <v>111</v>
      </c>
      <c r="C12513">
        <v>1</v>
      </c>
      <c r="D12513" s="6">
        <v>2</v>
      </c>
      <c r="E12513" s="6">
        <v>19</v>
      </c>
      <c r="F12513" s="6">
        <v>63</v>
      </c>
      <c r="G12513" s="1">
        <f t="shared" si="780"/>
        <v>0.90476190476190477</v>
      </c>
      <c r="H12513" s="4">
        <f t="shared" si="781"/>
        <v>1</v>
      </c>
      <c r="I12513" s="5">
        <f>IF(OR(AND(F12513&gt;=50,G12513&gt;SUMIF(SeasonTotals!A$2:A$9,A12513,SeasonTotals!F$2:F$9)),AND(G12513&gt;0.885,F12513&gt;=50,D12513&lt;3)),1,0)</f>
        <v>1</v>
      </c>
      <c r="J12513" s="4">
        <f t="shared" si="782"/>
        <v>0</v>
      </c>
      <c r="K12513" s="5">
        <f t="shared" si="783"/>
        <v>0</v>
      </c>
    </row>
    <row r="12514" spans="1:11" x14ac:dyDescent="0.25">
      <c r="A12514" t="s">
        <v>141</v>
      </c>
      <c r="B12514" t="s">
        <v>111</v>
      </c>
      <c r="C12514">
        <v>1</v>
      </c>
      <c r="D12514" s="6">
        <v>2</v>
      </c>
      <c r="E12514" s="6">
        <v>34</v>
      </c>
      <c r="F12514" s="6">
        <v>60</v>
      </c>
      <c r="G12514" s="1">
        <f t="shared" si="780"/>
        <v>0.94444444444444442</v>
      </c>
      <c r="H12514" s="4">
        <f t="shared" si="781"/>
        <v>1</v>
      </c>
      <c r="I12514" s="5">
        <f>IF(OR(AND(F12514&gt;=50,G12514&gt;SUMIF(SeasonTotals!A$2:A$9,A12514,SeasonTotals!F$2:F$9)),AND(G12514&gt;0.885,F12514&gt;=50,D12514&lt;3)),1,0)</f>
        <v>1</v>
      </c>
      <c r="J12514" s="4">
        <f t="shared" si="782"/>
        <v>0</v>
      </c>
      <c r="K12514" s="5">
        <f t="shared" si="783"/>
        <v>0</v>
      </c>
    </row>
    <row r="12515" spans="1:11" x14ac:dyDescent="0.25">
      <c r="A12515" t="s">
        <v>141</v>
      </c>
      <c r="B12515" t="s">
        <v>111</v>
      </c>
      <c r="C12515">
        <v>1</v>
      </c>
      <c r="D12515" s="6">
        <v>1</v>
      </c>
      <c r="E12515" s="6">
        <v>29</v>
      </c>
      <c r="F12515" s="6">
        <v>64</v>
      </c>
      <c r="G12515" s="1">
        <f t="shared" si="780"/>
        <v>0.96666666666666667</v>
      </c>
      <c r="H12515" s="4">
        <f t="shared" si="781"/>
        <v>1</v>
      </c>
      <c r="I12515" s="5">
        <f>IF(OR(AND(F12515&gt;=50,G12515&gt;SUMIF(SeasonTotals!A$2:A$9,A12515,SeasonTotals!F$2:F$9)),AND(G12515&gt;0.885,F12515&gt;=50,D12515&lt;3)),1,0)</f>
        <v>1</v>
      </c>
      <c r="J12515" s="4">
        <f t="shared" si="782"/>
        <v>0</v>
      </c>
      <c r="K12515" s="5">
        <f t="shared" si="783"/>
        <v>0</v>
      </c>
    </row>
    <row r="12516" spans="1:11" x14ac:dyDescent="0.25">
      <c r="A12516" t="s">
        <v>141</v>
      </c>
      <c r="B12516" t="s">
        <v>19</v>
      </c>
      <c r="C12516">
        <v>1</v>
      </c>
      <c r="D12516" s="6">
        <v>1</v>
      </c>
      <c r="E12516" s="6">
        <v>29</v>
      </c>
      <c r="F12516" s="6">
        <v>60</v>
      </c>
      <c r="G12516" s="1">
        <f t="shared" si="780"/>
        <v>0.96666666666666667</v>
      </c>
      <c r="H12516" s="4">
        <f t="shared" si="781"/>
        <v>1</v>
      </c>
      <c r="I12516" s="5">
        <f>IF(OR(AND(F12516&gt;=50,G12516&gt;SUMIF(SeasonTotals!A$2:A$9,A12516,SeasonTotals!F$2:F$9)),AND(G12516&gt;0.885,F12516&gt;=50,D12516&lt;3)),1,0)</f>
        <v>1</v>
      </c>
      <c r="J12516" s="4">
        <f t="shared" si="782"/>
        <v>0</v>
      </c>
      <c r="K12516" s="5">
        <f t="shared" si="783"/>
        <v>0</v>
      </c>
    </row>
    <row r="12517" spans="1:11" x14ac:dyDescent="0.25">
      <c r="A12517" t="s">
        <v>141</v>
      </c>
      <c r="B12517" t="s">
        <v>19</v>
      </c>
      <c r="C12517">
        <v>1</v>
      </c>
      <c r="D12517" s="6">
        <v>2</v>
      </c>
      <c r="E12517" s="6">
        <v>30</v>
      </c>
      <c r="F12517" s="6">
        <v>64</v>
      </c>
      <c r="G12517" s="1">
        <f t="shared" si="780"/>
        <v>0.9375</v>
      </c>
      <c r="H12517" s="4">
        <f t="shared" si="781"/>
        <v>1</v>
      </c>
      <c r="I12517" s="5">
        <f>IF(OR(AND(F12517&gt;=50,G12517&gt;SUMIF(SeasonTotals!A$2:A$9,A12517,SeasonTotals!F$2:F$9)),AND(G12517&gt;0.885,F12517&gt;=50,D12517&lt;3)),1,0)</f>
        <v>1</v>
      </c>
      <c r="J12517" s="4">
        <f t="shared" si="782"/>
        <v>0</v>
      </c>
      <c r="K12517" s="5">
        <f t="shared" si="783"/>
        <v>0</v>
      </c>
    </row>
    <row r="12518" spans="1:11" x14ac:dyDescent="0.25">
      <c r="A12518" t="s">
        <v>141</v>
      </c>
      <c r="B12518" t="s">
        <v>19</v>
      </c>
      <c r="C12518">
        <v>1</v>
      </c>
      <c r="D12518" s="6">
        <v>6</v>
      </c>
      <c r="E12518" s="6">
        <v>12</v>
      </c>
      <c r="F12518" s="6">
        <v>33</v>
      </c>
      <c r="G12518" s="1">
        <f t="shared" si="780"/>
        <v>0.66666666666666663</v>
      </c>
      <c r="H12518" s="4">
        <f t="shared" si="781"/>
        <v>0</v>
      </c>
      <c r="I12518" s="5">
        <f>IF(OR(AND(F12518&gt;=50,G12518&gt;SUMIF(SeasonTotals!A$2:A$9,A12518,SeasonTotals!F$2:F$9)),AND(G12518&gt;0.885,F12518&gt;=50,D12518&lt;3)),1,0)</f>
        <v>0</v>
      </c>
      <c r="J12518" s="4">
        <f t="shared" si="782"/>
        <v>1</v>
      </c>
      <c r="K12518" s="5">
        <f t="shared" si="783"/>
        <v>1</v>
      </c>
    </row>
    <row r="12519" spans="1:11" x14ac:dyDescent="0.25">
      <c r="A12519" t="s">
        <v>141</v>
      </c>
      <c r="B12519" t="s">
        <v>19</v>
      </c>
      <c r="C12519">
        <v>1</v>
      </c>
      <c r="D12519" s="6">
        <v>5</v>
      </c>
      <c r="E12519" s="6">
        <v>13</v>
      </c>
      <c r="F12519" s="6">
        <v>60</v>
      </c>
      <c r="G12519" s="1">
        <f t="shared" si="780"/>
        <v>0.72222222222222221</v>
      </c>
      <c r="H12519" s="4">
        <f t="shared" si="781"/>
        <v>0</v>
      </c>
      <c r="I12519" s="5">
        <f>IF(OR(AND(F12519&gt;=50,G12519&gt;SUMIF(SeasonTotals!A$2:A$9,A12519,SeasonTotals!F$2:F$9)),AND(G12519&gt;0.885,F12519&gt;=50,D12519&lt;3)),1,0)</f>
        <v>0</v>
      </c>
      <c r="J12519" s="4">
        <f t="shared" si="782"/>
        <v>1</v>
      </c>
      <c r="K12519" s="5">
        <f t="shared" si="783"/>
        <v>0</v>
      </c>
    </row>
    <row r="12520" spans="1:11" x14ac:dyDescent="0.25">
      <c r="A12520" t="s">
        <v>141</v>
      </c>
      <c r="B12520" t="s">
        <v>19</v>
      </c>
      <c r="C12520">
        <v>1</v>
      </c>
      <c r="D12520" s="6">
        <v>5</v>
      </c>
      <c r="E12520" s="6">
        <v>33</v>
      </c>
      <c r="F12520" s="6">
        <v>60</v>
      </c>
      <c r="G12520" s="1">
        <f t="shared" si="780"/>
        <v>0.86842105263157898</v>
      </c>
      <c r="H12520" s="4">
        <f t="shared" si="781"/>
        <v>0</v>
      </c>
      <c r="I12520" s="5">
        <f>IF(OR(AND(F12520&gt;=50,G12520&gt;SUMIF(SeasonTotals!A$2:A$9,A12520,SeasonTotals!F$2:F$9)),AND(G12520&gt;0.885,F12520&gt;=50,D12520&lt;3)),1,0)</f>
        <v>0</v>
      </c>
      <c r="J12520" s="4">
        <f t="shared" si="782"/>
        <v>0</v>
      </c>
      <c r="K12520" s="5">
        <f t="shared" si="783"/>
        <v>0</v>
      </c>
    </row>
    <row r="12521" spans="1:11" x14ac:dyDescent="0.25">
      <c r="A12521" t="s">
        <v>141</v>
      </c>
      <c r="B12521" t="s">
        <v>19</v>
      </c>
      <c r="C12521">
        <v>1</v>
      </c>
      <c r="D12521" s="6">
        <v>2</v>
      </c>
      <c r="E12521" s="6">
        <v>44</v>
      </c>
      <c r="F12521" s="6">
        <v>59</v>
      </c>
      <c r="G12521" s="1">
        <f t="shared" si="780"/>
        <v>0.95652173913043481</v>
      </c>
      <c r="H12521" s="4">
        <f t="shared" si="781"/>
        <v>1</v>
      </c>
      <c r="I12521" s="5">
        <f>IF(OR(AND(F12521&gt;=50,G12521&gt;SUMIF(SeasonTotals!A$2:A$9,A12521,SeasonTotals!F$2:F$9)),AND(G12521&gt;0.885,F12521&gt;=50,D12521&lt;3)),1,0)</f>
        <v>1</v>
      </c>
      <c r="J12521" s="4">
        <f t="shared" si="782"/>
        <v>0</v>
      </c>
      <c r="K12521" s="5">
        <f t="shared" si="783"/>
        <v>0</v>
      </c>
    </row>
    <row r="12522" spans="1:11" x14ac:dyDescent="0.25">
      <c r="A12522" t="s">
        <v>141</v>
      </c>
      <c r="B12522" t="s">
        <v>21</v>
      </c>
      <c r="C12522">
        <v>1</v>
      </c>
      <c r="D12522" s="6">
        <v>2</v>
      </c>
      <c r="E12522" s="6">
        <v>19</v>
      </c>
      <c r="F12522" s="6">
        <v>60</v>
      </c>
      <c r="G12522" s="1">
        <f t="shared" si="780"/>
        <v>0.90476190476190477</v>
      </c>
      <c r="H12522" s="4">
        <f t="shared" si="781"/>
        <v>1</v>
      </c>
      <c r="I12522" s="5">
        <f>IF(OR(AND(F12522&gt;=50,G12522&gt;SUMIF(SeasonTotals!A$2:A$9,A12522,SeasonTotals!F$2:F$9)),AND(G12522&gt;0.885,F12522&gt;=50,D12522&lt;3)),1,0)</f>
        <v>1</v>
      </c>
      <c r="J12522" s="4">
        <f t="shared" si="782"/>
        <v>0</v>
      </c>
      <c r="K12522" s="5">
        <f t="shared" si="783"/>
        <v>0</v>
      </c>
    </row>
    <row r="12523" spans="1:11" x14ac:dyDescent="0.25">
      <c r="A12523" t="s">
        <v>141</v>
      </c>
      <c r="B12523" t="s">
        <v>21</v>
      </c>
      <c r="C12523">
        <v>1</v>
      </c>
      <c r="D12523" s="6">
        <v>2</v>
      </c>
      <c r="E12523" s="6">
        <v>32</v>
      </c>
      <c r="F12523" s="6">
        <v>60</v>
      </c>
      <c r="G12523" s="1">
        <f t="shared" si="780"/>
        <v>0.94117647058823528</v>
      </c>
      <c r="H12523" s="4">
        <f t="shared" si="781"/>
        <v>1</v>
      </c>
      <c r="I12523" s="5">
        <f>IF(OR(AND(F12523&gt;=50,G12523&gt;SUMIF(SeasonTotals!A$2:A$9,A12523,SeasonTotals!F$2:F$9)),AND(G12523&gt;0.885,F12523&gt;=50,D12523&lt;3)),1,0)</f>
        <v>1</v>
      </c>
      <c r="J12523" s="4">
        <f t="shared" si="782"/>
        <v>0</v>
      </c>
      <c r="K12523" s="5">
        <f t="shared" si="783"/>
        <v>0</v>
      </c>
    </row>
    <row r="12524" spans="1:11" x14ac:dyDescent="0.25">
      <c r="A12524" t="s">
        <v>141</v>
      </c>
      <c r="B12524" t="s">
        <v>21</v>
      </c>
      <c r="C12524">
        <v>1</v>
      </c>
      <c r="D12524" s="6">
        <v>2</v>
      </c>
      <c r="E12524" s="6">
        <v>21</v>
      </c>
      <c r="F12524" s="6">
        <v>62</v>
      </c>
      <c r="G12524" s="1">
        <f t="shared" si="780"/>
        <v>0.91304347826086951</v>
      </c>
      <c r="H12524" s="4">
        <f t="shared" si="781"/>
        <v>1</v>
      </c>
      <c r="I12524" s="5">
        <f>IF(OR(AND(F12524&gt;=50,G12524&gt;SUMIF(SeasonTotals!A$2:A$9,A12524,SeasonTotals!F$2:F$9)),AND(G12524&gt;0.885,F12524&gt;=50,D12524&lt;3)),1,0)</f>
        <v>1</v>
      </c>
      <c r="J12524" s="4">
        <f t="shared" si="782"/>
        <v>0</v>
      </c>
      <c r="K12524" s="5">
        <f t="shared" si="783"/>
        <v>0</v>
      </c>
    </row>
    <row r="12525" spans="1:11" x14ac:dyDescent="0.25">
      <c r="A12525" t="s">
        <v>141</v>
      </c>
      <c r="B12525" t="s">
        <v>21</v>
      </c>
      <c r="C12525">
        <v>1</v>
      </c>
      <c r="D12525" s="6">
        <v>2</v>
      </c>
      <c r="E12525" s="6">
        <v>24</v>
      </c>
      <c r="F12525" s="6">
        <v>60</v>
      </c>
      <c r="G12525" s="1">
        <f t="shared" si="780"/>
        <v>0.92307692307692313</v>
      </c>
      <c r="H12525" s="4">
        <f t="shared" si="781"/>
        <v>1</v>
      </c>
      <c r="I12525" s="5">
        <f>IF(OR(AND(F12525&gt;=50,G12525&gt;SUMIF(SeasonTotals!A$2:A$9,A12525,SeasonTotals!F$2:F$9)),AND(G12525&gt;0.885,F12525&gt;=50,D12525&lt;3)),1,0)</f>
        <v>1</v>
      </c>
      <c r="J12525" s="4">
        <f t="shared" si="782"/>
        <v>0</v>
      </c>
      <c r="K12525" s="5">
        <f t="shared" si="783"/>
        <v>0</v>
      </c>
    </row>
    <row r="12526" spans="1:11" x14ac:dyDescent="0.25">
      <c r="A12526" t="s">
        <v>141</v>
      </c>
      <c r="B12526" t="s">
        <v>21</v>
      </c>
      <c r="C12526">
        <v>1</v>
      </c>
      <c r="D12526" s="6">
        <v>1</v>
      </c>
      <c r="E12526" s="6">
        <v>29</v>
      </c>
      <c r="F12526" s="6">
        <v>63</v>
      </c>
      <c r="G12526" s="1">
        <f t="shared" si="780"/>
        <v>0.96666666666666667</v>
      </c>
      <c r="H12526" s="4">
        <f t="shared" si="781"/>
        <v>1</v>
      </c>
      <c r="I12526" s="5">
        <f>IF(OR(AND(F12526&gt;=50,G12526&gt;SUMIF(SeasonTotals!A$2:A$9,A12526,SeasonTotals!F$2:F$9)),AND(G12526&gt;0.885,F12526&gt;=50,D12526&lt;3)),1,0)</f>
        <v>1</v>
      </c>
      <c r="J12526" s="4">
        <f t="shared" si="782"/>
        <v>0</v>
      </c>
      <c r="K12526" s="5">
        <f t="shared" si="783"/>
        <v>0</v>
      </c>
    </row>
    <row r="12527" spans="1:11" x14ac:dyDescent="0.25">
      <c r="A12527" t="s">
        <v>141</v>
      </c>
      <c r="B12527" t="s">
        <v>21</v>
      </c>
      <c r="C12527">
        <v>1</v>
      </c>
      <c r="D12527" s="6">
        <v>2</v>
      </c>
      <c r="E12527" s="6">
        <v>23</v>
      </c>
      <c r="F12527" s="6">
        <v>65</v>
      </c>
      <c r="G12527" s="1">
        <f t="shared" si="780"/>
        <v>0.92</v>
      </c>
      <c r="H12527" s="4">
        <f t="shared" si="781"/>
        <v>1</v>
      </c>
      <c r="I12527" s="5">
        <f>IF(OR(AND(F12527&gt;=50,G12527&gt;SUMIF(SeasonTotals!A$2:A$9,A12527,SeasonTotals!F$2:F$9)),AND(G12527&gt;0.885,F12527&gt;=50,D12527&lt;3)),1,0)</f>
        <v>1</v>
      </c>
      <c r="J12527" s="4">
        <f t="shared" si="782"/>
        <v>0</v>
      </c>
      <c r="K12527" s="5">
        <f t="shared" si="783"/>
        <v>0</v>
      </c>
    </row>
    <row r="12528" spans="1:11" x14ac:dyDescent="0.25">
      <c r="A12528" t="s">
        <v>141</v>
      </c>
      <c r="B12528" t="s">
        <v>21</v>
      </c>
      <c r="C12528">
        <v>1</v>
      </c>
      <c r="D12528" s="6">
        <v>1</v>
      </c>
      <c r="E12528" s="6">
        <v>21</v>
      </c>
      <c r="F12528" s="6">
        <v>65</v>
      </c>
      <c r="G12528" s="1">
        <f t="shared" si="780"/>
        <v>0.95454545454545459</v>
      </c>
      <c r="H12528" s="4">
        <f t="shared" si="781"/>
        <v>1</v>
      </c>
      <c r="I12528" s="5">
        <f>IF(OR(AND(F12528&gt;=50,G12528&gt;SUMIF(SeasonTotals!A$2:A$9,A12528,SeasonTotals!F$2:F$9)),AND(G12528&gt;0.885,F12528&gt;=50,D12528&lt;3)),1,0)</f>
        <v>1</v>
      </c>
      <c r="J12528" s="4">
        <f t="shared" si="782"/>
        <v>0</v>
      </c>
      <c r="K12528" s="5">
        <f t="shared" si="783"/>
        <v>0</v>
      </c>
    </row>
    <row r="12529" spans="1:11" x14ac:dyDescent="0.25">
      <c r="A12529" t="s">
        <v>141</v>
      </c>
      <c r="B12529" t="s">
        <v>21</v>
      </c>
      <c r="C12529">
        <v>1</v>
      </c>
      <c r="D12529" s="6">
        <v>3</v>
      </c>
      <c r="E12529" s="6">
        <v>30</v>
      </c>
      <c r="F12529" s="6">
        <v>60</v>
      </c>
      <c r="G12529" s="1">
        <f t="shared" si="780"/>
        <v>0.90909090909090906</v>
      </c>
      <c r="H12529" s="4">
        <f t="shared" si="781"/>
        <v>0</v>
      </c>
      <c r="I12529" s="5">
        <f>IF(OR(AND(F12529&gt;=50,G12529&gt;SUMIF(SeasonTotals!A$2:A$9,A12529,SeasonTotals!F$2:F$9)),AND(G12529&gt;0.885,F12529&gt;=50,D12529&lt;3)),1,0)</f>
        <v>0</v>
      </c>
      <c r="J12529" s="4">
        <f t="shared" si="782"/>
        <v>0</v>
      </c>
      <c r="K12529" s="5">
        <f t="shared" si="783"/>
        <v>0</v>
      </c>
    </row>
    <row r="12530" spans="1:11" x14ac:dyDescent="0.25">
      <c r="A12530" t="s">
        <v>141</v>
      </c>
      <c r="B12530" t="s">
        <v>21</v>
      </c>
      <c r="C12530">
        <v>1</v>
      </c>
      <c r="D12530" s="6">
        <v>0</v>
      </c>
      <c r="E12530" s="6">
        <v>17</v>
      </c>
      <c r="F12530" s="6">
        <v>60</v>
      </c>
      <c r="G12530" s="1">
        <f t="shared" si="780"/>
        <v>1</v>
      </c>
      <c r="H12530" s="4">
        <f t="shared" si="781"/>
        <v>1</v>
      </c>
      <c r="I12530" s="5">
        <f>IF(OR(AND(F12530&gt;=50,G12530&gt;SUMIF(SeasonTotals!A$2:A$9,A12530,SeasonTotals!F$2:F$9)),AND(G12530&gt;0.885,F12530&gt;=50,D12530&lt;3)),1,0)</f>
        <v>1</v>
      </c>
      <c r="J12530" s="4">
        <f t="shared" si="782"/>
        <v>0</v>
      </c>
      <c r="K12530" s="5">
        <f t="shared" si="783"/>
        <v>0</v>
      </c>
    </row>
    <row r="12531" spans="1:11" x14ac:dyDescent="0.25">
      <c r="A12531" t="s">
        <v>141</v>
      </c>
      <c r="B12531" t="s">
        <v>21</v>
      </c>
      <c r="C12531">
        <v>1</v>
      </c>
      <c r="D12531" s="6">
        <v>2</v>
      </c>
      <c r="E12531" s="6">
        <v>29</v>
      </c>
      <c r="F12531" s="6">
        <v>65</v>
      </c>
      <c r="G12531" s="1">
        <f t="shared" si="780"/>
        <v>0.93548387096774188</v>
      </c>
      <c r="H12531" s="4">
        <f t="shared" si="781"/>
        <v>1</v>
      </c>
      <c r="I12531" s="5">
        <f>IF(OR(AND(F12531&gt;=50,G12531&gt;SUMIF(SeasonTotals!A$2:A$9,A12531,SeasonTotals!F$2:F$9)),AND(G12531&gt;0.885,F12531&gt;=50,D12531&lt;3)),1,0)</f>
        <v>1</v>
      </c>
      <c r="J12531" s="4">
        <f t="shared" si="782"/>
        <v>0</v>
      </c>
      <c r="K12531" s="5">
        <f t="shared" si="783"/>
        <v>0</v>
      </c>
    </row>
    <row r="12532" spans="1:11" x14ac:dyDescent="0.25">
      <c r="A12532" t="s">
        <v>141</v>
      </c>
      <c r="B12532" t="s">
        <v>21</v>
      </c>
      <c r="C12532">
        <v>1</v>
      </c>
      <c r="D12532" s="6">
        <v>0</v>
      </c>
      <c r="E12532" s="6">
        <v>28</v>
      </c>
      <c r="F12532" s="6">
        <v>60</v>
      </c>
      <c r="G12532" s="1">
        <f t="shared" si="780"/>
        <v>1</v>
      </c>
      <c r="H12532" s="4">
        <f t="shared" si="781"/>
        <v>1</v>
      </c>
      <c r="I12532" s="5">
        <f>IF(OR(AND(F12532&gt;=50,G12532&gt;SUMIF(SeasonTotals!A$2:A$9,A12532,SeasonTotals!F$2:F$9)),AND(G12532&gt;0.885,F12532&gt;=50,D12532&lt;3)),1,0)</f>
        <v>1</v>
      </c>
      <c r="J12532" s="4">
        <f t="shared" si="782"/>
        <v>0</v>
      </c>
      <c r="K12532" s="5">
        <f t="shared" si="783"/>
        <v>0</v>
      </c>
    </row>
    <row r="12533" spans="1:11" x14ac:dyDescent="0.25">
      <c r="A12533" t="s">
        <v>141</v>
      </c>
      <c r="B12533" t="s">
        <v>21</v>
      </c>
      <c r="C12533">
        <v>1</v>
      </c>
      <c r="D12533" s="6">
        <v>0</v>
      </c>
      <c r="E12533" s="6">
        <v>6</v>
      </c>
      <c r="F12533" s="6">
        <v>20</v>
      </c>
      <c r="G12533" s="1">
        <f t="shared" si="780"/>
        <v>1</v>
      </c>
      <c r="H12533" s="4">
        <f t="shared" si="781"/>
        <v>0</v>
      </c>
      <c r="I12533" s="5">
        <f>IF(OR(AND(F12533&gt;=50,G12533&gt;SUMIF(SeasonTotals!A$2:A$9,A12533,SeasonTotals!F$2:F$9)),AND(G12533&gt;0.885,F12533&gt;=50,D12533&lt;3)),1,0)</f>
        <v>0</v>
      </c>
      <c r="J12533" s="4">
        <f t="shared" si="782"/>
        <v>0</v>
      </c>
      <c r="K12533" s="5">
        <f t="shared" si="783"/>
        <v>1</v>
      </c>
    </row>
    <row r="12534" spans="1:11" x14ac:dyDescent="0.25">
      <c r="A12534" t="s">
        <v>141</v>
      </c>
      <c r="B12534" t="s">
        <v>21</v>
      </c>
      <c r="C12534">
        <v>1</v>
      </c>
      <c r="D12534" s="6">
        <v>1</v>
      </c>
      <c r="E12534" s="6">
        <v>32</v>
      </c>
      <c r="F12534" s="6">
        <v>65</v>
      </c>
      <c r="G12534" s="1">
        <f t="shared" si="780"/>
        <v>0.96969696969696972</v>
      </c>
      <c r="H12534" s="4">
        <f t="shared" si="781"/>
        <v>1</v>
      </c>
      <c r="I12534" s="5">
        <f>IF(OR(AND(F12534&gt;=50,G12534&gt;SUMIF(SeasonTotals!A$2:A$9,A12534,SeasonTotals!F$2:F$9)),AND(G12534&gt;0.885,F12534&gt;=50,D12534&lt;3)),1,0)</f>
        <v>1</v>
      </c>
      <c r="J12534" s="4">
        <f t="shared" si="782"/>
        <v>0</v>
      </c>
      <c r="K12534" s="5">
        <f t="shared" si="783"/>
        <v>0</v>
      </c>
    </row>
    <row r="12535" spans="1:11" x14ac:dyDescent="0.25">
      <c r="A12535" t="s">
        <v>141</v>
      </c>
      <c r="B12535" t="s">
        <v>21</v>
      </c>
      <c r="C12535">
        <v>1</v>
      </c>
      <c r="D12535" s="6">
        <v>3</v>
      </c>
      <c r="E12535" s="6">
        <v>20</v>
      </c>
      <c r="F12535" s="6">
        <v>60</v>
      </c>
      <c r="G12535" s="1">
        <f t="shared" si="780"/>
        <v>0.86956521739130432</v>
      </c>
      <c r="H12535" s="4">
        <f t="shared" si="781"/>
        <v>0</v>
      </c>
      <c r="I12535" s="5">
        <f>IF(OR(AND(F12535&gt;=50,G12535&gt;SUMIF(SeasonTotals!A$2:A$9,A12535,SeasonTotals!F$2:F$9)),AND(G12535&gt;0.885,F12535&gt;=50,D12535&lt;3)),1,0)</f>
        <v>0</v>
      </c>
      <c r="J12535" s="4">
        <f t="shared" si="782"/>
        <v>0</v>
      </c>
      <c r="K12535" s="5">
        <f t="shared" si="783"/>
        <v>0</v>
      </c>
    </row>
    <row r="12536" spans="1:11" x14ac:dyDescent="0.25">
      <c r="A12536" t="s">
        <v>141</v>
      </c>
      <c r="B12536" t="s">
        <v>21</v>
      </c>
      <c r="C12536">
        <v>1</v>
      </c>
      <c r="D12536" s="6">
        <v>5</v>
      </c>
      <c r="E12536" s="6">
        <v>14</v>
      </c>
      <c r="F12536" s="6">
        <v>40</v>
      </c>
      <c r="G12536" s="1">
        <f t="shared" si="780"/>
        <v>0.73684210526315785</v>
      </c>
      <c r="H12536" s="4">
        <f t="shared" si="781"/>
        <v>0</v>
      </c>
      <c r="I12536" s="5">
        <f>IF(OR(AND(F12536&gt;=50,G12536&gt;SUMIF(SeasonTotals!A$2:A$9,A12536,SeasonTotals!F$2:F$9)),AND(G12536&gt;0.885,F12536&gt;=50,D12536&lt;3)),1,0)</f>
        <v>0</v>
      </c>
      <c r="J12536" s="4">
        <f t="shared" si="782"/>
        <v>1</v>
      </c>
      <c r="K12536" s="5">
        <f t="shared" si="783"/>
        <v>1</v>
      </c>
    </row>
    <row r="12537" spans="1:11" x14ac:dyDescent="0.25">
      <c r="A12537" t="s">
        <v>141</v>
      </c>
      <c r="B12537" t="s">
        <v>21</v>
      </c>
      <c r="C12537">
        <v>1</v>
      </c>
      <c r="D12537" s="6">
        <v>1</v>
      </c>
      <c r="E12537" s="6">
        <v>29</v>
      </c>
      <c r="F12537" s="6">
        <v>65</v>
      </c>
      <c r="G12537" s="1">
        <f t="shared" si="780"/>
        <v>0.96666666666666667</v>
      </c>
      <c r="H12537" s="4">
        <f t="shared" si="781"/>
        <v>1</v>
      </c>
      <c r="I12537" s="5">
        <f>IF(OR(AND(F12537&gt;=50,G12537&gt;SUMIF(SeasonTotals!A$2:A$9,A12537,SeasonTotals!F$2:F$9)),AND(G12537&gt;0.885,F12537&gt;=50,D12537&lt;3)),1,0)</f>
        <v>1</v>
      </c>
      <c r="J12537" s="4">
        <f t="shared" si="782"/>
        <v>0</v>
      </c>
      <c r="K12537" s="5">
        <f t="shared" si="783"/>
        <v>0</v>
      </c>
    </row>
    <row r="12538" spans="1:11" x14ac:dyDescent="0.25">
      <c r="A12538" t="s">
        <v>141</v>
      </c>
      <c r="B12538" t="s">
        <v>21</v>
      </c>
      <c r="C12538">
        <v>1</v>
      </c>
      <c r="D12538" s="6">
        <v>1</v>
      </c>
      <c r="E12538" s="6">
        <v>18</v>
      </c>
      <c r="F12538" s="6">
        <v>60</v>
      </c>
      <c r="G12538" s="1">
        <f t="shared" si="780"/>
        <v>0.94736842105263153</v>
      </c>
      <c r="H12538" s="4">
        <f t="shared" si="781"/>
        <v>1</v>
      </c>
      <c r="I12538" s="5">
        <f>IF(OR(AND(F12538&gt;=50,G12538&gt;SUMIF(SeasonTotals!A$2:A$9,A12538,SeasonTotals!F$2:F$9)),AND(G12538&gt;0.885,F12538&gt;=50,D12538&lt;3)),1,0)</f>
        <v>1</v>
      </c>
      <c r="J12538" s="4">
        <f t="shared" si="782"/>
        <v>0</v>
      </c>
      <c r="K12538" s="5">
        <f t="shared" si="783"/>
        <v>0</v>
      </c>
    </row>
    <row r="12539" spans="1:11" x14ac:dyDescent="0.25">
      <c r="A12539" t="s">
        <v>141</v>
      </c>
      <c r="B12539" t="s">
        <v>21</v>
      </c>
      <c r="C12539">
        <v>1</v>
      </c>
      <c r="D12539" s="6">
        <v>3</v>
      </c>
      <c r="E12539" s="6">
        <v>22</v>
      </c>
      <c r="F12539" s="6">
        <v>59</v>
      </c>
      <c r="G12539" s="1">
        <f t="shared" si="780"/>
        <v>0.88</v>
      </c>
      <c r="H12539" s="4">
        <f t="shared" si="781"/>
        <v>0</v>
      </c>
      <c r="I12539" s="5">
        <f>IF(OR(AND(F12539&gt;=50,G12539&gt;SUMIF(SeasonTotals!A$2:A$9,A12539,SeasonTotals!F$2:F$9)),AND(G12539&gt;0.885,F12539&gt;=50,D12539&lt;3)),1,0)</f>
        <v>0</v>
      </c>
      <c r="J12539" s="4">
        <f t="shared" si="782"/>
        <v>0</v>
      </c>
      <c r="K12539" s="5">
        <f t="shared" si="783"/>
        <v>0</v>
      </c>
    </row>
    <row r="12540" spans="1:11" x14ac:dyDescent="0.25">
      <c r="A12540" t="s">
        <v>141</v>
      </c>
      <c r="B12540" t="s">
        <v>21</v>
      </c>
      <c r="C12540">
        <v>1</v>
      </c>
      <c r="D12540" s="6">
        <v>5</v>
      </c>
      <c r="E12540" s="6">
        <v>31</v>
      </c>
      <c r="F12540" s="6">
        <v>59</v>
      </c>
      <c r="G12540" s="1">
        <f t="shared" si="780"/>
        <v>0.86111111111111116</v>
      </c>
      <c r="H12540" s="4">
        <f t="shared" si="781"/>
        <v>0</v>
      </c>
      <c r="I12540" s="5">
        <f>IF(OR(AND(F12540&gt;=50,G12540&gt;SUMIF(SeasonTotals!A$2:A$9,A12540,SeasonTotals!F$2:F$9)),AND(G12540&gt;0.885,F12540&gt;=50,D12540&lt;3)),1,0)</f>
        <v>0</v>
      </c>
      <c r="J12540" s="4">
        <f t="shared" si="782"/>
        <v>0</v>
      </c>
      <c r="K12540" s="5">
        <f t="shared" si="783"/>
        <v>0</v>
      </c>
    </row>
    <row r="12541" spans="1:11" x14ac:dyDescent="0.25">
      <c r="A12541" t="s">
        <v>141</v>
      </c>
      <c r="B12541" t="s">
        <v>21</v>
      </c>
      <c r="C12541">
        <v>1</v>
      </c>
      <c r="D12541" s="6">
        <v>1</v>
      </c>
      <c r="E12541" s="6">
        <v>33</v>
      </c>
      <c r="F12541" s="6">
        <v>60</v>
      </c>
      <c r="G12541" s="1">
        <f t="shared" si="780"/>
        <v>0.97058823529411764</v>
      </c>
      <c r="H12541" s="4">
        <f t="shared" si="781"/>
        <v>1</v>
      </c>
      <c r="I12541" s="5">
        <f>IF(OR(AND(F12541&gt;=50,G12541&gt;SUMIF(SeasonTotals!A$2:A$9,A12541,SeasonTotals!F$2:F$9)),AND(G12541&gt;0.885,F12541&gt;=50,D12541&lt;3)),1,0)</f>
        <v>1</v>
      </c>
      <c r="J12541" s="4">
        <f t="shared" si="782"/>
        <v>0</v>
      </c>
      <c r="K12541" s="5">
        <f t="shared" si="783"/>
        <v>0</v>
      </c>
    </row>
    <row r="12542" spans="1:11" x14ac:dyDescent="0.25">
      <c r="A12542" t="s">
        <v>141</v>
      </c>
      <c r="B12542" t="s">
        <v>21</v>
      </c>
      <c r="C12542">
        <v>1</v>
      </c>
      <c r="D12542" s="6">
        <v>2</v>
      </c>
      <c r="E12542" s="6">
        <v>25</v>
      </c>
      <c r="F12542" s="6">
        <v>65</v>
      </c>
      <c r="G12542" s="1">
        <f t="shared" si="780"/>
        <v>0.92592592592592593</v>
      </c>
      <c r="H12542" s="4">
        <f t="shared" si="781"/>
        <v>1</v>
      </c>
      <c r="I12542" s="5">
        <f>IF(OR(AND(F12542&gt;=50,G12542&gt;SUMIF(SeasonTotals!A$2:A$9,A12542,SeasonTotals!F$2:F$9)),AND(G12542&gt;0.885,F12542&gt;=50,D12542&lt;3)),1,0)</f>
        <v>1</v>
      </c>
      <c r="J12542" s="4">
        <f t="shared" si="782"/>
        <v>0</v>
      </c>
      <c r="K12542" s="5">
        <f t="shared" si="783"/>
        <v>0</v>
      </c>
    </row>
    <row r="12543" spans="1:11" x14ac:dyDescent="0.25">
      <c r="A12543" t="s">
        <v>141</v>
      </c>
      <c r="B12543" t="s">
        <v>21</v>
      </c>
      <c r="C12543">
        <v>1</v>
      </c>
      <c r="D12543" s="6">
        <v>3</v>
      </c>
      <c r="E12543" s="6">
        <v>19</v>
      </c>
      <c r="F12543" s="6">
        <v>65</v>
      </c>
      <c r="G12543" s="1">
        <f t="shared" si="780"/>
        <v>0.86363636363636365</v>
      </c>
      <c r="H12543" s="4">
        <f t="shared" si="781"/>
        <v>0</v>
      </c>
      <c r="I12543" s="5">
        <f>IF(OR(AND(F12543&gt;=50,G12543&gt;SUMIF(SeasonTotals!A$2:A$9,A12543,SeasonTotals!F$2:F$9)),AND(G12543&gt;0.885,F12543&gt;=50,D12543&lt;3)),1,0)</f>
        <v>0</v>
      </c>
      <c r="J12543" s="4">
        <f t="shared" si="782"/>
        <v>0</v>
      </c>
      <c r="K12543" s="5">
        <f t="shared" si="783"/>
        <v>0</v>
      </c>
    </row>
    <row r="12544" spans="1:11" x14ac:dyDescent="0.25">
      <c r="A12544" t="s">
        <v>141</v>
      </c>
      <c r="B12544" t="s">
        <v>21</v>
      </c>
      <c r="C12544">
        <v>1</v>
      </c>
      <c r="D12544" s="6">
        <v>2</v>
      </c>
      <c r="E12544" s="6">
        <v>27</v>
      </c>
      <c r="F12544" s="6">
        <v>65</v>
      </c>
      <c r="G12544" s="1">
        <f t="shared" si="780"/>
        <v>0.93103448275862066</v>
      </c>
      <c r="H12544" s="4">
        <f t="shared" si="781"/>
        <v>1</v>
      </c>
      <c r="I12544" s="5">
        <f>IF(OR(AND(F12544&gt;=50,G12544&gt;SUMIF(SeasonTotals!A$2:A$9,A12544,SeasonTotals!F$2:F$9)),AND(G12544&gt;0.885,F12544&gt;=50,D12544&lt;3)),1,0)</f>
        <v>1</v>
      </c>
      <c r="J12544" s="4">
        <f t="shared" si="782"/>
        <v>0</v>
      </c>
      <c r="K12544" s="5">
        <f t="shared" si="783"/>
        <v>0</v>
      </c>
    </row>
    <row r="12545" spans="1:11" x14ac:dyDescent="0.25">
      <c r="A12545" t="s">
        <v>141</v>
      </c>
      <c r="B12545" t="s">
        <v>21</v>
      </c>
      <c r="C12545">
        <v>1</v>
      </c>
      <c r="D12545" s="6">
        <v>0</v>
      </c>
      <c r="E12545" s="6">
        <v>30</v>
      </c>
      <c r="F12545" s="6">
        <v>60</v>
      </c>
      <c r="G12545" s="1">
        <f t="shared" si="780"/>
        <v>1</v>
      </c>
      <c r="H12545" s="4">
        <f t="shared" si="781"/>
        <v>1</v>
      </c>
      <c r="I12545" s="5">
        <f>IF(OR(AND(F12545&gt;=50,G12545&gt;SUMIF(SeasonTotals!A$2:A$9,A12545,SeasonTotals!F$2:F$9)),AND(G12545&gt;0.885,F12545&gt;=50,D12545&lt;3)),1,0)</f>
        <v>1</v>
      </c>
      <c r="J12545" s="4">
        <f t="shared" si="782"/>
        <v>0</v>
      </c>
      <c r="K12545" s="5">
        <f t="shared" si="783"/>
        <v>0</v>
      </c>
    </row>
    <row r="12546" spans="1:11" x14ac:dyDescent="0.25">
      <c r="A12546" t="s">
        <v>141</v>
      </c>
      <c r="B12546" t="s">
        <v>21</v>
      </c>
      <c r="C12546">
        <v>1</v>
      </c>
      <c r="D12546" s="6">
        <v>4</v>
      </c>
      <c r="E12546" s="6">
        <v>23</v>
      </c>
      <c r="F12546" s="6">
        <v>61</v>
      </c>
      <c r="G12546" s="1">
        <f t="shared" ref="G12546:G12609" si="784">E12546/MAX(1,SUM(D12546:E12546))</f>
        <v>0.85185185185185186</v>
      </c>
      <c r="H12546" s="4">
        <f t="shared" ref="H12546:H12609" si="785">IF(AND(F12546&gt;=50,OR(G12546&gt;0.913,AND(G12546&gt;0.885,D12546&lt;3))),1,0)</f>
        <v>0</v>
      </c>
      <c r="I12546" s="5">
        <f>IF(OR(AND(F12546&gt;=50,G12546&gt;SUMIF(SeasonTotals!A$2:A$9,A12546,SeasonTotals!F$2:F$9)),AND(G12546&gt;0.885,F12546&gt;=50,D12546&lt;3)),1,0)</f>
        <v>0</v>
      </c>
      <c r="J12546" s="4">
        <f t="shared" ref="J12546:J12609" si="786">IF(G12546&lt;0.85,1,0)</f>
        <v>0</v>
      </c>
      <c r="K12546" s="5">
        <f t="shared" ref="K12546:K12609" si="787">IF(F12546&lt;55,1,0)</f>
        <v>0</v>
      </c>
    </row>
    <row r="12547" spans="1:11" x14ac:dyDescent="0.25">
      <c r="A12547" t="s">
        <v>141</v>
      </c>
      <c r="B12547" t="s">
        <v>21</v>
      </c>
      <c r="C12547">
        <v>1</v>
      </c>
      <c r="D12547" s="6">
        <v>2</v>
      </c>
      <c r="E12547" s="6">
        <v>29</v>
      </c>
      <c r="F12547" s="6">
        <v>65</v>
      </c>
      <c r="G12547" s="1">
        <f t="shared" si="784"/>
        <v>0.93548387096774188</v>
      </c>
      <c r="H12547" s="4">
        <f t="shared" si="785"/>
        <v>1</v>
      </c>
      <c r="I12547" s="5">
        <f>IF(OR(AND(F12547&gt;=50,G12547&gt;SUMIF(SeasonTotals!A$2:A$9,A12547,SeasonTotals!F$2:F$9)),AND(G12547&gt;0.885,F12547&gt;=50,D12547&lt;3)),1,0)</f>
        <v>1</v>
      </c>
      <c r="J12547" s="4">
        <f t="shared" si="786"/>
        <v>0</v>
      </c>
      <c r="K12547" s="5">
        <f t="shared" si="787"/>
        <v>0</v>
      </c>
    </row>
    <row r="12548" spans="1:11" x14ac:dyDescent="0.25">
      <c r="A12548" t="s">
        <v>141</v>
      </c>
      <c r="B12548" t="s">
        <v>21</v>
      </c>
      <c r="C12548">
        <v>1</v>
      </c>
      <c r="D12548" s="6">
        <v>3</v>
      </c>
      <c r="E12548" s="6">
        <v>29</v>
      </c>
      <c r="F12548" s="6">
        <v>58</v>
      </c>
      <c r="G12548" s="1">
        <f t="shared" si="784"/>
        <v>0.90625</v>
      </c>
      <c r="H12548" s="4">
        <f t="shared" si="785"/>
        <v>0</v>
      </c>
      <c r="I12548" s="5">
        <f>IF(OR(AND(F12548&gt;=50,G12548&gt;SUMIF(SeasonTotals!A$2:A$9,A12548,SeasonTotals!F$2:F$9)),AND(G12548&gt;0.885,F12548&gt;=50,D12548&lt;3)),1,0)</f>
        <v>0</v>
      </c>
      <c r="J12548" s="4">
        <f t="shared" si="786"/>
        <v>0</v>
      </c>
      <c r="K12548" s="5">
        <f t="shared" si="787"/>
        <v>0</v>
      </c>
    </row>
    <row r="12549" spans="1:11" x14ac:dyDescent="0.25">
      <c r="A12549" t="s">
        <v>141</v>
      </c>
      <c r="B12549" t="s">
        <v>21</v>
      </c>
      <c r="C12549">
        <v>1</v>
      </c>
      <c r="D12549" s="6">
        <v>1</v>
      </c>
      <c r="E12549" s="6">
        <v>25</v>
      </c>
      <c r="F12549" s="6">
        <v>60</v>
      </c>
      <c r="G12549" s="1">
        <f t="shared" si="784"/>
        <v>0.96153846153846156</v>
      </c>
      <c r="H12549" s="4">
        <f t="shared" si="785"/>
        <v>1</v>
      </c>
      <c r="I12549" s="5">
        <f>IF(OR(AND(F12549&gt;=50,G12549&gt;SUMIF(SeasonTotals!A$2:A$9,A12549,SeasonTotals!F$2:F$9)),AND(G12549&gt;0.885,F12549&gt;=50,D12549&lt;3)),1,0)</f>
        <v>1</v>
      </c>
      <c r="J12549" s="4">
        <f t="shared" si="786"/>
        <v>0</v>
      </c>
      <c r="K12549" s="5">
        <f t="shared" si="787"/>
        <v>0</v>
      </c>
    </row>
    <row r="12550" spans="1:11" x14ac:dyDescent="0.25">
      <c r="A12550" t="s">
        <v>141</v>
      </c>
      <c r="B12550" t="s">
        <v>95</v>
      </c>
      <c r="C12550">
        <v>1</v>
      </c>
      <c r="D12550" s="6">
        <v>5</v>
      </c>
      <c r="E12550" s="6">
        <v>9</v>
      </c>
      <c r="F12550" s="6">
        <v>27</v>
      </c>
      <c r="G12550" s="1">
        <f t="shared" si="784"/>
        <v>0.6428571428571429</v>
      </c>
      <c r="H12550" s="4">
        <f t="shared" si="785"/>
        <v>0</v>
      </c>
      <c r="I12550" s="5">
        <f>IF(OR(AND(F12550&gt;=50,G12550&gt;SUMIF(SeasonTotals!A$2:A$9,A12550,SeasonTotals!F$2:F$9)),AND(G12550&gt;0.885,F12550&gt;=50,D12550&lt;3)),1,0)</f>
        <v>0</v>
      </c>
      <c r="J12550" s="4">
        <f t="shared" si="786"/>
        <v>1</v>
      </c>
      <c r="K12550" s="5">
        <f t="shared" si="787"/>
        <v>1</v>
      </c>
    </row>
    <row r="12551" spans="1:11" x14ac:dyDescent="0.25">
      <c r="A12551" t="s">
        <v>141</v>
      </c>
      <c r="B12551" t="s">
        <v>95</v>
      </c>
      <c r="C12551">
        <v>1</v>
      </c>
      <c r="D12551" s="6">
        <v>2</v>
      </c>
      <c r="E12551" s="6">
        <v>34</v>
      </c>
      <c r="F12551" s="6">
        <v>65</v>
      </c>
      <c r="G12551" s="1">
        <f t="shared" si="784"/>
        <v>0.94444444444444442</v>
      </c>
      <c r="H12551" s="4">
        <f t="shared" si="785"/>
        <v>1</v>
      </c>
      <c r="I12551" s="5">
        <f>IF(OR(AND(F12551&gt;=50,G12551&gt;SUMIF(SeasonTotals!A$2:A$9,A12551,SeasonTotals!F$2:F$9)),AND(G12551&gt;0.885,F12551&gt;=50,D12551&lt;3)),1,0)</f>
        <v>1</v>
      </c>
      <c r="J12551" s="4">
        <f t="shared" si="786"/>
        <v>0</v>
      </c>
      <c r="K12551" s="5">
        <f t="shared" si="787"/>
        <v>0</v>
      </c>
    </row>
    <row r="12552" spans="1:11" x14ac:dyDescent="0.25">
      <c r="A12552" t="s">
        <v>141</v>
      </c>
      <c r="B12552" t="s">
        <v>95</v>
      </c>
      <c r="C12552">
        <v>1</v>
      </c>
      <c r="D12552" s="6">
        <v>0</v>
      </c>
      <c r="E12552" s="6">
        <v>30</v>
      </c>
      <c r="F12552" s="6">
        <v>60</v>
      </c>
      <c r="G12552" s="1">
        <f t="shared" si="784"/>
        <v>1</v>
      </c>
      <c r="H12552" s="4">
        <f t="shared" si="785"/>
        <v>1</v>
      </c>
      <c r="I12552" s="5">
        <f>IF(OR(AND(F12552&gt;=50,G12552&gt;SUMIF(SeasonTotals!A$2:A$9,A12552,SeasonTotals!F$2:F$9)),AND(G12552&gt;0.885,F12552&gt;=50,D12552&lt;3)),1,0)</f>
        <v>1</v>
      </c>
      <c r="J12552" s="4">
        <f t="shared" si="786"/>
        <v>0</v>
      </c>
      <c r="K12552" s="5">
        <f t="shared" si="787"/>
        <v>0</v>
      </c>
    </row>
    <row r="12553" spans="1:11" x14ac:dyDescent="0.25">
      <c r="A12553" t="s">
        <v>141</v>
      </c>
      <c r="B12553" t="s">
        <v>95</v>
      </c>
      <c r="C12553">
        <v>1</v>
      </c>
      <c r="D12553" s="6">
        <v>4</v>
      </c>
      <c r="E12553" s="6">
        <v>23</v>
      </c>
      <c r="F12553" s="6">
        <v>60</v>
      </c>
      <c r="G12553" s="1">
        <f t="shared" si="784"/>
        <v>0.85185185185185186</v>
      </c>
      <c r="H12553" s="4">
        <f t="shared" si="785"/>
        <v>0</v>
      </c>
      <c r="I12553" s="5">
        <f>IF(OR(AND(F12553&gt;=50,G12553&gt;SUMIF(SeasonTotals!A$2:A$9,A12553,SeasonTotals!F$2:F$9)),AND(G12553&gt;0.885,F12553&gt;=50,D12553&lt;3)),1,0)</f>
        <v>0</v>
      </c>
      <c r="J12553" s="4">
        <f t="shared" si="786"/>
        <v>0</v>
      </c>
      <c r="K12553" s="5">
        <f t="shared" si="787"/>
        <v>0</v>
      </c>
    </row>
    <row r="12554" spans="1:11" x14ac:dyDescent="0.25">
      <c r="A12554" t="s">
        <v>141</v>
      </c>
      <c r="B12554" t="s">
        <v>95</v>
      </c>
      <c r="C12554">
        <v>1</v>
      </c>
      <c r="D12554" s="6">
        <v>1</v>
      </c>
      <c r="E12554" s="6">
        <v>22</v>
      </c>
      <c r="F12554" s="6">
        <v>60</v>
      </c>
      <c r="G12554" s="1">
        <f t="shared" si="784"/>
        <v>0.95652173913043481</v>
      </c>
      <c r="H12554" s="4">
        <f t="shared" si="785"/>
        <v>1</v>
      </c>
      <c r="I12554" s="5">
        <f>IF(OR(AND(F12554&gt;=50,G12554&gt;SUMIF(SeasonTotals!A$2:A$9,A12554,SeasonTotals!F$2:F$9)),AND(G12554&gt;0.885,F12554&gt;=50,D12554&lt;3)),1,0)</f>
        <v>1</v>
      </c>
      <c r="J12554" s="4">
        <f t="shared" si="786"/>
        <v>0</v>
      </c>
      <c r="K12554" s="5">
        <f t="shared" si="787"/>
        <v>0</v>
      </c>
    </row>
    <row r="12555" spans="1:11" x14ac:dyDescent="0.25">
      <c r="A12555" t="s">
        <v>141</v>
      </c>
      <c r="B12555" t="s">
        <v>95</v>
      </c>
      <c r="C12555">
        <v>1</v>
      </c>
      <c r="D12555" s="6">
        <v>1</v>
      </c>
      <c r="E12555" s="6">
        <v>33</v>
      </c>
      <c r="F12555" s="6">
        <v>60</v>
      </c>
      <c r="G12555" s="1">
        <f t="shared" si="784"/>
        <v>0.97058823529411764</v>
      </c>
      <c r="H12555" s="4">
        <f t="shared" si="785"/>
        <v>1</v>
      </c>
      <c r="I12555" s="5">
        <f>IF(OR(AND(F12555&gt;=50,G12555&gt;SUMIF(SeasonTotals!A$2:A$9,A12555,SeasonTotals!F$2:F$9)),AND(G12555&gt;0.885,F12555&gt;=50,D12555&lt;3)),1,0)</f>
        <v>1</v>
      </c>
      <c r="J12555" s="4">
        <f t="shared" si="786"/>
        <v>0</v>
      </c>
      <c r="K12555" s="5">
        <f t="shared" si="787"/>
        <v>0</v>
      </c>
    </row>
    <row r="12556" spans="1:11" x14ac:dyDescent="0.25">
      <c r="A12556" t="s">
        <v>141</v>
      </c>
      <c r="B12556" t="s">
        <v>95</v>
      </c>
      <c r="C12556">
        <v>1</v>
      </c>
      <c r="D12556" s="6">
        <v>4</v>
      </c>
      <c r="E12556" s="6">
        <v>25</v>
      </c>
      <c r="F12556" s="6">
        <v>59</v>
      </c>
      <c r="G12556" s="1">
        <f t="shared" si="784"/>
        <v>0.86206896551724133</v>
      </c>
      <c r="H12556" s="4">
        <f t="shared" si="785"/>
        <v>0</v>
      </c>
      <c r="I12556" s="5">
        <f>IF(OR(AND(F12556&gt;=50,G12556&gt;SUMIF(SeasonTotals!A$2:A$9,A12556,SeasonTotals!F$2:F$9)),AND(G12556&gt;0.885,F12556&gt;=50,D12556&lt;3)),1,0)</f>
        <v>0</v>
      </c>
      <c r="J12556" s="4">
        <f t="shared" si="786"/>
        <v>0</v>
      </c>
      <c r="K12556" s="5">
        <f t="shared" si="787"/>
        <v>0</v>
      </c>
    </row>
    <row r="12557" spans="1:11" x14ac:dyDescent="0.25">
      <c r="A12557" t="s">
        <v>141</v>
      </c>
      <c r="B12557" t="s">
        <v>95</v>
      </c>
      <c r="C12557">
        <v>1</v>
      </c>
      <c r="D12557" s="6">
        <v>3</v>
      </c>
      <c r="E12557" s="6">
        <v>40</v>
      </c>
      <c r="F12557" s="6">
        <v>64</v>
      </c>
      <c r="G12557" s="1">
        <f t="shared" si="784"/>
        <v>0.93023255813953487</v>
      </c>
      <c r="H12557" s="4">
        <f t="shared" si="785"/>
        <v>1</v>
      </c>
      <c r="I12557" s="5">
        <f>IF(OR(AND(F12557&gt;=50,G12557&gt;SUMIF(SeasonTotals!A$2:A$9,A12557,SeasonTotals!F$2:F$9)),AND(G12557&gt;0.885,F12557&gt;=50,D12557&lt;3)),1,0)</f>
        <v>1</v>
      </c>
      <c r="J12557" s="4">
        <f t="shared" si="786"/>
        <v>0</v>
      </c>
      <c r="K12557" s="5">
        <f t="shared" si="787"/>
        <v>0</v>
      </c>
    </row>
    <row r="12558" spans="1:11" x14ac:dyDescent="0.25">
      <c r="A12558" t="s">
        <v>141</v>
      </c>
      <c r="B12558" t="s">
        <v>95</v>
      </c>
      <c r="C12558">
        <v>1</v>
      </c>
      <c r="D12558" s="6">
        <v>3</v>
      </c>
      <c r="E12558" s="6">
        <v>22</v>
      </c>
      <c r="F12558" s="6">
        <v>60</v>
      </c>
      <c r="G12558" s="1">
        <f t="shared" si="784"/>
        <v>0.88</v>
      </c>
      <c r="H12558" s="4">
        <f t="shared" si="785"/>
        <v>0</v>
      </c>
      <c r="I12558" s="5">
        <f>IF(OR(AND(F12558&gt;=50,G12558&gt;SUMIF(SeasonTotals!A$2:A$9,A12558,SeasonTotals!F$2:F$9)),AND(G12558&gt;0.885,F12558&gt;=50,D12558&lt;3)),1,0)</f>
        <v>0</v>
      </c>
      <c r="J12558" s="4">
        <f t="shared" si="786"/>
        <v>0</v>
      </c>
      <c r="K12558" s="5">
        <f t="shared" si="787"/>
        <v>0</v>
      </c>
    </row>
    <row r="12559" spans="1:11" x14ac:dyDescent="0.25">
      <c r="A12559" t="s">
        <v>141</v>
      </c>
      <c r="B12559" t="s">
        <v>95</v>
      </c>
      <c r="C12559">
        <v>1</v>
      </c>
      <c r="D12559" s="6">
        <v>3</v>
      </c>
      <c r="E12559" s="6">
        <v>18</v>
      </c>
      <c r="F12559" s="6">
        <v>59</v>
      </c>
      <c r="G12559" s="1">
        <f t="shared" si="784"/>
        <v>0.8571428571428571</v>
      </c>
      <c r="H12559" s="4">
        <f t="shared" si="785"/>
        <v>0</v>
      </c>
      <c r="I12559" s="5">
        <f>IF(OR(AND(F12559&gt;=50,G12559&gt;SUMIF(SeasonTotals!A$2:A$9,A12559,SeasonTotals!F$2:F$9)),AND(G12559&gt;0.885,F12559&gt;=50,D12559&lt;3)),1,0)</f>
        <v>0</v>
      </c>
      <c r="J12559" s="4">
        <f t="shared" si="786"/>
        <v>0</v>
      </c>
      <c r="K12559" s="5">
        <f t="shared" si="787"/>
        <v>0</v>
      </c>
    </row>
    <row r="12560" spans="1:11" x14ac:dyDescent="0.25">
      <c r="A12560" t="s">
        <v>141</v>
      </c>
      <c r="B12560" t="s">
        <v>95</v>
      </c>
      <c r="C12560">
        <v>1</v>
      </c>
      <c r="D12560" s="6">
        <v>2</v>
      </c>
      <c r="E12560" s="6">
        <v>28</v>
      </c>
      <c r="F12560" s="6">
        <v>60</v>
      </c>
      <c r="G12560" s="1">
        <f t="shared" si="784"/>
        <v>0.93333333333333335</v>
      </c>
      <c r="H12560" s="4">
        <f t="shared" si="785"/>
        <v>1</v>
      </c>
      <c r="I12560" s="5">
        <f>IF(OR(AND(F12560&gt;=50,G12560&gt;SUMIF(SeasonTotals!A$2:A$9,A12560,SeasonTotals!F$2:F$9)),AND(G12560&gt;0.885,F12560&gt;=50,D12560&lt;3)),1,0)</f>
        <v>1</v>
      </c>
      <c r="J12560" s="4">
        <f t="shared" si="786"/>
        <v>0</v>
      </c>
      <c r="K12560" s="5">
        <f t="shared" si="787"/>
        <v>0</v>
      </c>
    </row>
    <row r="12561" spans="1:11" x14ac:dyDescent="0.25">
      <c r="A12561" t="s">
        <v>141</v>
      </c>
      <c r="B12561" t="s">
        <v>95</v>
      </c>
      <c r="C12561">
        <v>1</v>
      </c>
      <c r="D12561" s="6">
        <v>2</v>
      </c>
      <c r="E12561" s="6">
        <v>28</v>
      </c>
      <c r="F12561" s="6">
        <v>65</v>
      </c>
      <c r="G12561" s="1">
        <f t="shared" si="784"/>
        <v>0.93333333333333335</v>
      </c>
      <c r="H12561" s="4">
        <f t="shared" si="785"/>
        <v>1</v>
      </c>
      <c r="I12561" s="5">
        <f>IF(OR(AND(F12561&gt;=50,G12561&gt;SUMIF(SeasonTotals!A$2:A$9,A12561,SeasonTotals!F$2:F$9)),AND(G12561&gt;0.885,F12561&gt;=50,D12561&lt;3)),1,0)</f>
        <v>1</v>
      </c>
      <c r="J12561" s="4">
        <f t="shared" si="786"/>
        <v>0</v>
      </c>
      <c r="K12561" s="5">
        <f t="shared" si="787"/>
        <v>0</v>
      </c>
    </row>
    <row r="12562" spans="1:11" x14ac:dyDescent="0.25">
      <c r="A12562" t="s">
        <v>141</v>
      </c>
      <c r="B12562" t="s">
        <v>95</v>
      </c>
      <c r="C12562">
        <v>1</v>
      </c>
      <c r="D12562" s="6">
        <v>2</v>
      </c>
      <c r="E12562" s="6">
        <v>25</v>
      </c>
      <c r="F12562" s="6">
        <v>64</v>
      </c>
      <c r="G12562" s="1">
        <f t="shared" si="784"/>
        <v>0.92592592592592593</v>
      </c>
      <c r="H12562" s="4">
        <f t="shared" si="785"/>
        <v>1</v>
      </c>
      <c r="I12562" s="5">
        <f>IF(OR(AND(F12562&gt;=50,G12562&gt;SUMIF(SeasonTotals!A$2:A$9,A12562,SeasonTotals!F$2:F$9)),AND(G12562&gt;0.885,F12562&gt;=50,D12562&lt;3)),1,0)</f>
        <v>1</v>
      </c>
      <c r="J12562" s="4">
        <f t="shared" si="786"/>
        <v>0</v>
      </c>
      <c r="K12562" s="5">
        <f t="shared" si="787"/>
        <v>0</v>
      </c>
    </row>
    <row r="12563" spans="1:11" x14ac:dyDescent="0.25">
      <c r="A12563" t="s">
        <v>141</v>
      </c>
      <c r="B12563" t="s">
        <v>95</v>
      </c>
      <c r="C12563">
        <v>1</v>
      </c>
      <c r="D12563" s="6">
        <v>4</v>
      </c>
      <c r="E12563" s="6">
        <v>28</v>
      </c>
      <c r="F12563" s="6">
        <v>58</v>
      </c>
      <c r="G12563" s="1">
        <f t="shared" si="784"/>
        <v>0.875</v>
      </c>
      <c r="H12563" s="4">
        <f t="shared" si="785"/>
        <v>0</v>
      </c>
      <c r="I12563" s="5">
        <f>IF(OR(AND(F12563&gt;=50,G12563&gt;SUMIF(SeasonTotals!A$2:A$9,A12563,SeasonTotals!F$2:F$9)),AND(G12563&gt;0.885,F12563&gt;=50,D12563&lt;3)),1,0)</f>
        <v>0</v>
      </c>
      <c r="J12563" s="4">
        <f t="shared" si="786"/>
        <v>0</v>
      </c>
      <c r="K12563" s="5">
        <f t="shared" si="787"/>
        <v>0</v>
      </c>
    </row>
    <row r="12564" spans="1:11" x14ac:dyDescent="0.25">
      <c r="A12564" t="s">
        <v>141</v>
      </c>
      <c r="B12564" t="s">
        <v>95</v>
      </c>
      <c r="C12564">
        <v>1</v>
      </c>
      <c r="D12564" s="6">
        <v>2</v>
      </c>
      <c r="E12564" s="6">
        <v>32</v>
      </c>
      <c r="F12564" s="6">
        <v>59</v>
      </c>
      <c r="G12564" s="1">
        <f t="shared" si="784"/>
        <v>0.94117647058823528</v>
      </c>
      <c r="H12564" s="4">
        <f t="shared" si="785"/>
        <v>1</v>
      </c>
      <c r="I12564" s="5">
        <f>IF(OR(AND(F12564&gt;=50,G12564&gt;SUMIF(SeasonTotals!A$2:A$9,A12564,SeasonTotals!F$2:F$9)),AND(G12564&gt;0.885,F12564&gt;=50,D12564&lt;3)),1,0)</f>
        <v>1</v>
      </c>
      <c r="J12564" s="4">
        <f t="shared" si="786"/>
        <v>0</v>
      </c>
      <c r="K12564" s="5">
        <f t="shared" si="787"/>
        <v>0</v>
      </c>
    </row>
    <row r="12565" spans="1:11" x14ac:dyDescent="0.25">
      <c r="A12565" t="s">
        <v>141</v>
      </c>
      <c r="B12565" t="s">
        <v>95</v>
      </c>
      <c r="C12565">
        <v>1</v>
      </c>
      <c r="D12565" s="6">
        <v>1</v>
      </c>
      <c r="E12565" s="6">
        <v>33</v>
      </c>
      <c r="F12565" s="6">
        <v>60</v>
      </c>
      <c r="G12565" s="1">
        <f t="shared" si="784"/>
        <v>0.97058823529411764</v>
      </c>
      <c r="H12565" s="4">
        <f t="shared" si="785"/>
        <v>1</v>
      </c>
      <c r="I12565" s="5">
        <f>IF(OR(AND(F12565&gt;=50,G12565&gt;SUMIF(SeasonTotals!A$2:A$9,A12565,SeasonTotals!F$2:F$9)),AND(G12565&gt;0.885,F12565&gt;=50,D12565&lt;3)),1,0)</f>
        <v>1</v>
      </c>
      <c r="J12565" s="4">
        <f t="shared" si="786"/>
        <v>0</v>
      </c>
      <c r="K12565" s="5">
        <f t="shared" si="787"/>
        <v>0</v>
      </c>
    </row>
    <row r="12566" spans="1:11" x14ac:dyDescent="0.25">
      <c r="A12566" t="s">
        <v>141</v>
      </c>
      <c r="B12566" t="s">
        <v>95</v>
      </c>
      <c r="C12566">
        <v>1</v>
      </c>
      <c r="D12566" s="6">
        <v>0</v>
      </c>
      <c r="E12566" s="6">
        <v>20</v>
      </c>
      <c r="F12566" s="6">
        <v>60</v>
      </c>
      <c r="G12566" s="1">
        <f t="shared" si="784"/>
        <v>1</v>
      </c>
      <c r="H12566" s="4">
        <f t="shared" si="785"/>
        <v>1</v>
      </c>
      <c r="I12566" s="5">
        <f>IF(OR(AND(F12566&gt;=50,G12566&gt;SUMIF(SeasonTotals!A$2:A$9,A12566,SeasonTotals!F$2:F$9)),AND(G12566&gt;0.885,F12566&gt;=50,D12566&lt;3)),1,0)</f>
        <v>1</v>
      </c>
      <c r="J12566" s="4">
        <f t="shared" si="786"/>
        <v>0</v>
      </c>
      <c r="K12566" s="5">
        <f t="shared" si="787"/>
        <v>0</v>
      </c>
    </row>
    <row r="12567" spans="1:11" x14ac:dyDescent="0.25">
      <c r="A12567" t="s">
        <v>141</v>
      </c>
      <c r="B12567" t="s">
        <v>95</v>
      </c>
      <c r="C12567">
        <v>1</v>
      </c>
      <c r="D12567" s="6">
        <v>2</v>
      </c>
      <c r="E12567" s="6">
        <v>26</v>
      </c>
      <c r="F12567" s="6">
        <v>60</v>
      </c>
      <c r="G12567" s="1">
        <f t="shared" si="784"/>
        <v>0.9285714285714286</v>
      </c>
      <c r="H12567" s="4">
        <f t="shared" si="785"/>
        <v>1</v>
      </c>
      <c r="I12567" s="5">
        <f>IF(OR(AND(F12567&gt;=50,G12567&gt;SUMIF(SeasonTotals!A$2:A$9,A12567,SeasonTotals!F$2:F$9)),AND(G12567&gt;0.885,F12567&gt;=50,D12567&lt;3)),1,0)</f>
        <v>1</v>
      </c>
      <c r="J12567" s="4">
        <f t="shared" si="786"/>
        <v>0</v>
      </c>
      <c r="K12567" s="5">
        <f t="shared" si="787"/>
        <v>0</v>
      </c>
    </row>
    <row r="12568" spans="1:11" x14ac:dyDescent="0.25">
      <c r="A12568" t="s">
        <v>141</v>
      </c>
      <c r="B12568" t="s">
        <v>95</v>
      </c>
      <c r="C12568">
        <v>1</v>
      </c>
      <c r="D12568" s="6">
        <v>0</v>
      </c>
      <c r="E12568" s="6">
        <v>17</v>
      </c>
      <c r="F12568" s="6">
        <v>65</v>
      </c>
      <c r="G12568" s="1">
        <f t="shared" si="784"/>
        <v>1</v>
      </c>
      <c r="H12568" s="4">
        <f t="shared" si="785"/>
        <v>1</v>
      </c>
      <c r="I12568" s="5">
        <f>IF(OR(AND(F12568&gt;=50,G12568&gt;SUMIF(SeasonTotals!A$2:A$9,A12568,SeasonTotals!F$2:F$9)),AND(G12568&gt;0.885,F12568&gt;=50,D12568&lt;3)),1,0)</f>
        <v>1</v>
      </c>
      <c r="J12568" s="4">
        <f t="shared" si="786"/>
        <v>0</v>
      </c>
      <c r="K12568" s="5">
        <f t="shared" si="787"/>
        <v>0</v>
      </c>
    </row>
    <row r="12569" spans="1:11" x14ac:dyDescent="0.25">
      <c r="A12569" t="s">
        <v>141</v>
      </c>
      <c r="B12569" t="s">
        <v>95</v>
      </c>
      <c r="C12569">
        <v>1</v>
      </c>
      <c r="D12569" s="6">
        <v>1</v>
      </c>
      <c r="E12569" s="6">
        <v>32</v>
      </c>
      <c r="F12569" s="6">
        <v>60</v>
      </c>
      <c r="G12569" s="1">
        <f t="shared" si="784"/>
        <v>0.96969696969696972</v>
      </c>
      <c r="H12569" s="4">
        <f t="shared" si="785"/>
        <v>1</v>
      </c>
      <c r="I12569" s="5">
        <f>IF(OR(AND(F12569&gt;=50,G12569&gt;SUMIF(SeasonTotals!A$2:A$9,A12569,SeasonTotals!F$2:F$9)),AND(G12569&gt;0.885,F12569&gt;=50,D12569&lt;3)),1,0)</f>
        <v>1</v>
      </c>
      <c r="J12569" s="4">
        <f t="shared" si="786"/>
        <v>0</v>
      </c>
      <c r="K12569" s="5">
        <f t="shared" si="787"/>
        <v>0</v>
      </c>
    </row>
    <row r="12570" spans="1:11" x14ac:dyDescent="0.25">
      <c r="A12570" t="s">
        <v>141</v>
      </c>
      <c r="B12570" t="s">
        <v>95</v>
      </c>
      <c r="C12570">
        <v>1</v>
      </c>
      <c r="D12570" s="6">
        <v>2</v>
      </c>
      <c r="E12570" s="6">
        <v>0</v>
      </c>
      <c r="F12570" s="6">
        <v>2</v>
      </c>
      <c r="G12570" s="1">
        <f t="shared" si="784"/>
        <v>0</v>
      </c>
      <c r="H12570" s="4">
        <f t="shared" si="785"/>
        <v>0</v>
      </c>
      <c r="I12570" s="5">
        <f>IF(OR(AND(F12570&gt;=50,G12570&gt;SUMIF(SeasonTotals!A$2:A$9,A12570,SeasonTotals!F$2:F$9)),AND(G12570&gt;0.885,F12570&gt;=50,D12570&lt;3)),1,0)</f>
        <v>0</v>
      </c>
      <c r="J12570" s="4">
        <f t="shared" si="786"/>
        <v>1</v>
      </c>
      <c r="K12570" s="5">
        <f t="shared" si="787"/>
        <v>1</v>
      </c>
    </row>
    <row r="12571" spans="1:11" x14ac:dyDescent="0.25">
      <c r="A12571" t="s">
        <v>141</v>
      </c>
      <c r="B12571" t="s">
        <v>95</v>
      </c>
      <c r="C12571">
        <v>1</v>
      </c>
      <c r="D12571" s="6">
        <v>3</v>
      </c>
      <c r="E12571" s="6">
        <v>32</v>
      </c>
      <c r="F12571" s="6">
        <v>59</v>
      </c>
      <c r="G12571" s="1">
        <f t="shared" si="784"/>
        <v>0.91428571428571426</v>
      </c>
      <c r="H12571" s="4">
        <f t="shared" si="785"/>
        <v>1</v>
      </c>
      <c r="I12571" s="5">
        <f>IF(OR(AND(F12571&gt;=50,G12571&gt;SUMIF(SeasonTotals!A$2:A$9,A12571,SeasonTotals!F$2:F$9)),AND(G12571&gt;0.885,F12571&gt;=50,D12571&lt;3)),1,0)</f>
        <v>1</v>
      </c>
      <c r="J12571" s="4">
        <f t="shared" si="786"/>
        <v>0</v>
      </c>
      <c r="K12571" s="5">
        <f t="shared" si="787"/>
        <v>0</v>
      </c>
    </row>
    <row r="12572" spans="1:11" x14ac:dyDescent="0.25">
      <c r="A12572" t="s">
        <v>141</v>
      </c>
      <c r="B12572" t="s">
        <v>95</v>
      </c>
      <c r="C12572">
        <v>1</v>
      </c>
      <c r="D12572" s="6">
        <v>0</v>
      </c>
      <c r="E12572" s="6">
        <v>23</v>
      </c>
      <c r="F12572" s="6">
        <v>59</v>
      </c>
      <c r="G12572" s="1">
        <f t="shared" si="784"/>
        <v>1</v>
      </c>
      <c r="H12572" s="4">
        <f t="shared" si="785"/>
        <v>1</v>
      </c>
      <c r="I12572" s="5">
        <f>IF(OR(AND(F12572&gt;=50,G12572&gt;SUMIF(SeasonTotals!A$2:A$9,A12572,SeasonTotals!F$2:F$9)),AND(G12572&gt;0.885,F12572&gt;=50,D12572&lt;3)),1,0)</f>
        <v>1</v>
      </c>
      <c r="J12572" s="4">
        <f t="shared" si="786"/>
        <v>0</v>
      </c>
      <c r="K12572" s="5">
        <f t="shared" si="787"/>
        <v>0</v>
      </c>
    </row>
    <row r="12573" spans="1:11" x14ac:dyDescent="0.25">
      <c r="A12573" t="s">
        <v>141</v>
      </c>
      <c r="B12573" t="s">
        <v>95</v>
      </c>
      <c r="C12573">
        <v>1</v>
      </c>
      <c r="D12573" s="6">
        <v>2</v>
      </c>
      <c r="E12573" s="6">
        <v>36</v>
      </c>
      <c r="F12573" s="6">
        <v>60</v>
      </c>
      <c r="G12573" s="1">
        <f t="shared" si="784"/>
        <v>0.94736842105263153</v>
      </c>
      <c r="H12573" s="4">
        <f t="shared" si="785"/>
        <v>1</v>
      </c>
      <c r="I12573" s="5">
        <f>IF(OR(AND(F12573&gt;=50,G12573&gt;SUMIF(SeasonTotals!A$2:A$9,A12573,SeasonTotals!F$2:F$9)),AND(G12573&gt;0.885,F12573&gt;=50,D12573&lt;3)),1,0)</f>
        <v>1</v>
      </c>
      <c r="J12573" s="4">
        <f t="shared" si="786"/>
        <v>0</v>
      </c>
      <c r="K12573" s="5">
        <f t="shared" si="787"/>
        <v>0</v>
      </c>
    </row>
    <row r="12574" spans="1:11" x14ac:dyDescent="0.25">
      <c r="A12574" t="s">
        <v>141</v>
      </c>
      <c r="B12574" t="s">
        <v>95</v>
      </c>
      <c r="C12574">
        <v>1</v>
      </c>
      <c r="D12574" s="6">
        <v>0</v>
      </c>
      <c r="E12574" s="6">
        <v>19</v>
      </c>
      <c r="F12574" s="6">
        <v>60</v>
      </c>
      <c r="G12574" s="1">
        <f t="shared" si="784"/>
        <v>1</v>
      </c>
      <c r="H12574" s="4">
        <f t="shared" si="785"/>
        <v>1</v>
      </c>
      <c r="I12574" s="5">
        <f>IF(OR(AND(F12574&gt;=50,G12574&gt;SUMIF(SeasonTotals!A$2:A$9,A12574,SeasonTotals!F$2:F$9)),AND(G12574&gt;0.885,F12574&gt;=50,D12574&lt;3)),1,0)</f>
        <v>1</v>
      </c>
      <c r="J12574" s="4">
        <f t="shared" si="786"/>
        <v>0</v>
      </c>
      <c r="K12574" s="5">
        <f t="shared" si="787"/>
        <v>0</v>
      </c>
    </row>
    <row r="12575" spans="1:11" x14ac:dyDescent="0.25">
      <c r="A12575" t="s">
        <v>141</v>
      </c>
      <c r="B12575" t="s">
        <v>95</v>
      </c>
      <c r="C12575">
        <v>1</v>
      </c>
      <c r="D12575" s="6">
        <v>4</v>
      </c>
      <c r="E12575" s="6">
        <v>22</v>
      </c>
      <c r="F12575" s="6">
        <v>60</v>
      </c>
      <c r="G12575" s="1">
        <f t="shared" si="784"/>
        <v>0.84615384615384615</v>
      </c>
      <c r="H12575" s="4">
        <f t="shared" si="785"/>
        <v>0</v>
      </c>
      <c r="I12575" s="5">
        <f>IF(OR(AND(F12575&gt;=50,G12575&gt;SUMIF(SeasonTotals!A$2:A$9,A12575,SeasonTotals!F$2:F$9)),AND(G12575&gt;0.885,F12575&gt;=50,D12575&lt;3)),1,0)</f>
        <v>0</v>
      </c>
      <c r="J12575" s="4">
        <f t="shared" si="786"/>
        <v>1</v>
      </c>
      <c r="K12575" s="5">
        <f t="shared" si="787"/>
        <v>0</v>
      </c>
    </row>
    <row r="12576" spans="1:11" x14ac:dyDescent="0.25">
      <c r="A12576" t="s">
        <v>141</v>
      </c>
      <c r="B12576" t="s">
        <v>95</v>
      </c>
      <c r="C12576">
        <v>1</v>
      </c>
      <c r="D12576" s="6">
        <v>1</v>
      </c>
      <c r="E12576" s="6">
        <v>35</v>
      </c>
      <c r="F12576" s="6">
        <v>65</v>
      </c>
      <c r="G12576" s="1">
        <f t="shared" si="784"/>
        <v>0.97222222222222221</v>
      </c>
      <c r="H12576" s="4">
        <f t="shared" si="785"/>
        <v>1</v>
      </c>
      <c r="I12576" s="5">
        <f>IF(OR(AND(F12576&gt;=50,G12576&gt;SUMIF(SeasonTotals!A$2:A$9,A12576,SeasonTotals!F$2:F$9)),AND(G12576&gt;0.885,F12576&gt;=50,D12576&lt;3)),1,0)</f>
        <v>1</v>
      </c>
      <c r="J12576" s="4">
        <f t="shared" si="786"/>
        <v>0</v>
      </c>
      <c r="K12576" s="5">
        <f t="shared" si="787"/>
        <v>0</v>
      </c>
    </row>
    <row r="12577" spans="1:11" x14ac:dyDescent="0.25">
      <c r="A12577" t="s">
        <v>141</v>
      </c>
      <c r="B12577" t="s">
        <v>95</v>
      </c>
      <c r="C12577">
        <v>1</v>
      </c>
      <c r="D12577" s="6">
        <v>5</v>
      </c>
      <c r="E12577" s="6">
        <v>25</v>
      </c>
      <c r="F12577" s="6">
        <v>60</v>
      </c>
      <c r="G12577" s="1">
        <f t="shared" si="784"/>
        <v>0.83333333333333337</v>
      </c>
      <c r="H12577" s="4">
        <f t="shared" si="785"/>
        <v>0</v>
      </c>
      <c r="I12577" s="5">
        <f>IF(OR(AND(F12577&gt;=50,G12577&gt;SUMIF(SeasonTotals!A$2:A$9,A12577,SeasonTotals!F$2:F$9)),AND(G12577&gt;0.885,F12577&gt;=50,D12577&lt;3)),1,0)</f>
        <v>0</v>
      </c>
      <c r="J12577" s="4">
        <f t="shared" si="786"/>
        <v>1</v>
      </c>
      <c r="K12577" s="5">
        <f t="shared" si="787"/>
        <v>0</v>
      </c>
    </row>
    <row r="12578" spans="1:11" x14ac:dyDescent="0.25">
      <c r="A12578" t="s">
        <v>141</v>
      </c>
      <c r="B12578" t="s">
        <v>95</v>
      </c>
      <c r="C12578">
        <v>1</v>
      </c>
      <c r="D12578" s="6">
        <v>1</v>
      </c>
      <c r="E12578" s="6">
        <v>33</v>
      </c>
      <c r="F12578" s="6">
        <v>65</v>
      </c>
      <c r="G12578" s="1">
        <f t="shared" si="784"/>
        <v>0.97058823529411764</v>
      </c>
      <c r="H12578" s="4">
        <f t="shared" si="785"/>
        <v>1</v>
      </c>
      <c r="I12578" s="5">
        <f>IF(OR(AND(F12578&gt;=50,G12578&gt;SUMIF(SeasonTotals!A$2:A$9,A12578,SeasonTotals!F$2:F$9)),AND(G12578&gt;0.885,F12578&gt;=50,D12578&lt;3)),1,0)</f>
        <v>1</v>
      </c>
      <c r="J12578" s="4">
        <f t="shared" si="786"/>
        <v>0</v>
      </c>
      <c r="K12578" s="5">
        <f t="shared" si="787"/>
        <v>0</v>
      </c>
    </row>
    <row r="12579" spans="1:11" x14ac:dyDescent="0.25">
      <c r="A12579" t="s">
        <v>141</v>
      </c>
      <c r="B12579" t="s">
        <v>95</v>
      </c>
      <c r="C12579">
        <v>1</v>
      </c>
      <c r="D12579" s="6">
        <v>1</v>
      </c>
      <c r="E12579" s="6">
        <v>24</v>
      </c>
      <c r="F12579" s="6">
        <v>59</v>
      </c>
      <c r="G12579" s="1">
        <f t="shared" si="784"/>
        <v>0.96</v>
      </c>
      <c r="H12579" s="4">
        <f t="shared" si="785"/>
        <v>1</v>
      </c>
      <c r="I12579" s="5">
        <f>IF(OR(AND(F12579&gt;=50,G12579&gt;SUMIF(SeasonTotals!A$2:A$9,A12579,SeasonTotals!F$2:F$9)),AND(G12579&gt;0.885,F12579&gt;=50,D12579&lt;3)),1,0)</f>
        <v>1</v>
      </c>
      <c r="J12579" s="4">
        <f t="shared" si="786"/>
        <v>0</v>
      </c>
      <c r="K12579" s="5">
        <f t="shared" si="787"/>
        <v>0</v>
      </c>
    </row>
    <row r="12580" spans="1:11" x14ac:dyDescent="0.25">
      <c r="A12580" t="s">
        <v>141</v>
      </c>
      <c r="B12580" t="s">
        <v>22</v>
      </c>
      <c r="C12580">
        <v>1</v>
      </c>
      <c r="D12580" s="6">
        <v>1</v>
      </c>
      <c r="E12580" s="6">
        <v>27</v>
      </c>
      <c r="F12580" s="6">
        <v>60</v>
      </c>
      <c r="G12580" s="1">
        <f t="shared" si="784"/>
        <v>0.9642857142857143</v>
      </c>
      <c r="H12580" s="4">
        <f t="shared" si="785"/>
        <v>1</v>
      </c>
      <c r="I12580" s="5">
        <f>IF(OR(AND(F12580&gt;=50,G12580&gt;SUMIF(SeasonTotals!A$2:A$9,A12580,SeasonTotals!F$2:F$9)),AND(G12580&gt;0.885,F12580&gt;=50,D12580&lt;3)),1,0)</f>
        <v>1</v>
      </c>
      <c r="J12580" s="4">
        <f t="shared" si="786"/>
        <v>0</v>
      </c>
      <c r="K12580" s="5">
        <f t="shared" si="787"/>
        <v>0</v>
      </c>
    </row>
    <row r="12581" spans="1:11" x14ac:dyDescent="0.25">
      <c r="A12581" t="s">
        <v>141</v>
      </c>
      <c r="B12581" t="s">
        <v>22</v>
      </c>
      <c r="C12581">
        <v>1</v>
      </c>
      <c r="D12581" s="6">
        <v>0</v>
      </c>
      <c r="E12581" s="6">
        <v>31</v>
      </c>
      <c r="F12581" s="6">
        <v>60</v>
      </c>
      <c r="G12581" s="1">
        <f t="shared" si="784"/>
        <v>1</v>
      </c>
      <c r="H12581" s="4">
        <f t="shared" si="785"/>
        <v>1</v>
      </c>
      <c r="I12581" s="5">
        <f>IF(OR(AND(F12581&gt;=50,G12581&gt;SUMIF(SeasonTotals!A$2:A$9,A12581,SeasonTotals!F$2:F$9)),AND(G12581&gt;0.885,F12581&gt;=50,D12581&lt;3)),1,0)</f>
        <v>1</v>
      </c>
      <c r="J12581" s="4">
        <f t="shared" si="786"/>
        <v>0</v>
      </c>
      <c r="K12581" s="5">
        <f t="shared" si="787"/>
        <v>0</v>
      </c>
    </row>
    <row r="12582" spans="1:11" x14ac:dyDescent="0.25">
      <c r="A12582" t="s">
        <v>141</v>
      </c>
      <c r="B12582" t="s">
        <v>22</v>
      </c>
      <c r="C12582">
        <v>1</v>
      </c>
      <c r="D12582" s="6">
        <v>1</v>
      </c>
      <c r="E12582" s="6">
        <v>25</v>
      </c>
      <c r="F12582" s="6">
        <v>60</v>
      </c>
      <c r="G12582" s="1">
        <f t="shared" si="784"/>
        <v>0.96153846153846156</v>
      </c>
      <c r="H12582" s="4">
        <f t="shared" si="785"/>
        <v>1</v>
      </c>
      <c r="I12582" s="5">
        <f>IF(OR(AND(F12582&gt;=50,G12582&gt;SUMIF(SeasonTotals!A$2:A$9,A12582,SeasonTotals!F$2:F$9)),AND(G12582&gt;0.885,F12582&gt;=50,D12582&lt;3)),1,0)</f>
        <v>1</v>
      </c>
      <c r="J12582" s="4">
        <f t="shared" si="786"/>
        <v>0</v>
      </c>
      <c r="K12582" s="5">
        <f t="shared" si="787"/>
        <v>0</v>
      </c>
    </row>
    <row r="12583" spans="1:11" x14ac:dyDescent="0.25">
      <c r="A12583" t="s">
        <v>141</v>
      </c>
      <c r="B12583" t="s">
        <v>22</v>
      </c>
      <c r="C12583">
        <v>1</v>
      </c>
      <c r="D12583" s="6">
        <v>1</v>
      </c>
      <c r="E12583" s="6">
        <v>33</v>
      </c>
      <c r="F12583" s="6">
        <v>65</v>
      </c>
      <c r="G12583" s="1">
        <f t="shared" si="784"/>
        <v>0.97058823529411764</v>
      </c>
      <c r="H12583" s="4">
        <f t="shared" si="785"/>
        <v>1</v>
      </c>
      <c r="I12583" s="5">
        <f>IF(OR(AND(F12583&gt;=50,G12583&gt;SUMIF(SeasonTotals!A$2:A$9,A12583,SeasonTotals!F$2:F$9)),AND(G12583&gt;0.885,F12583&gt;=50,D12583&lt;3)),1,0)</f>
        <v>1</v>
      </c>
      <c r="J12583" s="4">
        <f t="shared" si="786"/>
        <v>0</v>
      </c>
      <c r="K12583" s="5">
        <f t="shared" si="787"/>
        <v>0</v>
      </c>
    </row>
    <row r="12584" spans="1:11" x14ac:dyDescent="0.25">
      <c r="A12584" t="s">
        <v>141</v>
      </c>
      <c r="B12584" t="s">
        <v>22</v>
      </c>
      <c r="C12584">
        <v>1</v>
      </c>
      <c r="D12584" s="6">
        <v>2</v>
      </c>
      <c r="E12584" s="6">
        <v>31</v>
      </c>
      <c r="F12584" s="6">
        <v>60</v>
      </c>
      <c r="G12584" s="1">
        <f t="shared" si="784"/>
        <v>0.93939393939393945</v>
      </c>
      <c r="H12584" s="4">
        <f t="shared" si="785"/>
        <v>1</v>
      </c>
      <c r="I12584" s="5">
        <f>IF(OR(AND(F12584&gt;=50,G12584&gt;SUMIF(SeasonTotals!A$2:A$9,A12584,SeasonTotals!F$2:F$9)),AND(G12584&gt;0.885,F12584&gt;=50,D12584&lt;3)),1,0)</f>
        <v>1</v>
      </c>
      <c r="J12584" s="4">
        <f t="shared" si="786"/>
        <v>0</v>
      </c>
      <c r="K12584" s="5">
        <f t="shared" si="787"/>
        <v>0</v>
      </c>
    </row>
    <row r="12585" spans="1:11" x14ac:dyDescent="0.25">
      <c r="A12585" t="s">
        <v>141</v>
      </c>
      <c r="B12585" t="s">
        <v>22</v>
      </c>
      <c r="C12585">
        <v>1</v>
      </c>
      <c r="D12585" s="6">
        <v>1</v>
      </c>
      <c r="E12585" s="6">
        <v>31</v>
      </c>
      <c r="F12585" s="6">
        <v>60</v>
      </c>
      <c r="G12585" s="1">
        <f t="shared" si="784"/>
        <v>0.96875</v>
      </c>
      <c r="H12585" s="4">
        <f t="shared" si="785"/>
        <v>1</v>
      </c>
      <c r="I12585" s="5">
        <f>IF(OR(AND(F12585&gt;=50,G12585&gt;SUMIF(SeasonTotals!A$2:A$9,A12585,SeasonTotals!F$2:F$9)),AND(G12585&gt;0.885,F12585&gt;=50,D12585&lt;3)),1,0)</f>
        <v>1</v>
      </c>
      <c r="J12585" s="4">
        <f t="shared" si="786"/>
        <v>0</v>
      </c>
      <c r="K12585" s="5">
        <f t="shared" si="787"/>
        <v>0</v>
      </c>
    </row>
    <row r="12586" spans="1:11" x14ac:dyDescent="0.25">
      <c r="A12586" t="s">
        <v>141</v>
      </c>
      <c r="B12586" t="s">
        <v>22</v>
      </c>
      <c r="C12586">
        <v>1</v>
      </c>
      <c r="D12586" s="6">
        <v>1</v>
      </c>
      <c r="E12586" s="6">
        <v>34</v>
      </c>
      <c r="F12586" s="6">
        <v>59</v>
      </c>
      <c r="G12586" s="1">
        <f t="shared" si="784"/>
        <v>0.97142857142857142</v>
      </c>
      <c r="H12586" s="4">
        <f t="shared" si="785"/>
        <v>1</v>
      </c>
      <c r="I12586" s="5">
        <f>IF(OR(AND(F12586&gt;=50,G12586&gt;SUMIF(SeasonTotals!A$2:A$9,A12586,SeasonTotals!F$2:F$9)),AND(G12586&gt;0.885,F12586&gt;=50,D12586&lt;3)),1,0)</f>
        <v>1</v>
      </c>
      <c r="J12586" s="4">
        <f t="shared" si="786"/>
        <v>0</v>
      </c>
      <c r="K12586" s="5">
        <f t="shared" si="787"/>
        <v>0</v>
      </c>
    </row>
    <row r="12587" spans="1:11" x14ac:dyDescent="0.25">
      <c r="A12587" t="s">
        <v>141</v>
      </c>
      <c r="B12587" t="s">
        <v>22</v>
      </c>
      <c r="C12587">
        <v>1</v>
      </c>
      <c r="D12587" s="6">
        <v>2</v>
      </c>
      <c r="E12587" s="6">
        <v>30</v>
      </c>
      <c r="F12587" s="6">
        <v>59</v>
      </c>
      <c r="G12587" s="1">
        <f t="shared" si="784"/>
        <v>0.9375</v>
      </c>
      <c r="H12587" s="4">
        <f t="shared" si="785"/>
        <v>1</v>
      </c>
      <c r="I12587" s="5">
        <f>IF(OR(AND(F12587&gt;=50,G12587&gt;SUMIF(SeasonTotals!A$2:A$9,A12587,SeasonTotals!F$2:F$9)),AND(G12587&gt;0.885,F12587&gt;=50,D12587&lt;3)),1,0)</f>
        <v>1</v>
      </c>
      <c r="J12587" s="4">
        <f t="shared" si="786"/>
        <v>0</v>
      </c>
      <c r="K12587" s="5">
        <f t="shared" si="787"/>
        <v>0</v>
      </c>
    </row>
    <row r="12588" spans="1:11" x14ac:dyDescent="0.25">
      <c r="A12588" t="s">
        <v>141</v>
      </c>
      <c r="B12588" t="s">
        <v>22</v>
      </c>
      <c r="C12588">
        <v>1</v>
      </c>
      <c r="D12588" s="6">
        <v>3</v>
      </c>
      <c r="E12588" s="6">
        <v>20</v>
      </c>
      <c r="F12588" s="6">
        <v>60</v>
      </c>
      <c r="G12588" s="1">
        <f t="shared" si="784"/>
        <v>0.86956521739130432</v>
      </c>
      <c r="H12588" s="4">
        <f t="shared" si="785"/>
        <v>0</v>
      </c>
      <c r="I12588" s="5">
        <f>IF(OR(AND(F12588&gt;=50,G12588&gt;SUMIF(SeasonTotals!A$2:A$9,A12588,SeasonTotals!F$2:F$9)),AND(G12588&gt;0.885,F12588&gt;=50,D12588&lt;3)),1,0)</f>
        <v>0</v>
      </c>
      <c r="J12588" s="4">
        <f t="shared" si="786"/>
        <v>0</v>
      </c>
      <c r="K12588" s="5">
        <f t="shared" si="787"/>
        <v>0</v>
      </c>
    </row>
    <row r="12589" spans="1:11" x14ac:dyDescent="0.25">
      <c r="A12589" t="s">
        <v>141</v>
      </c>
      <c r="B12589" t="s">
        <v>22</v>
      </c>
      <c r="C12589">
        <v>1</v>
      </c>
      <c r="D12589" s="6">
        <v>3</v>
      </c>
      <c r="E12589" s="6">
        <v>23</v>
      </c>
      <c r="F12589" s="6">
        <v>62</v>
      </c>
      <c r="G12589" s="1">
        <f t="shared" si="784"/>
        <v>0.88461538461538458</v>
      </c>
      <c r="H12589" s="4">
        <f t="shared" si="785"/>
        <v>0</v>
      </c>
      <c r="I12589" s="5">
        <f>IF(OR(AND(F12589&gt;=50,G12589&gt;SUMIF(SeasonTotals!A$2:A$9,A12589,SeasonTotals!F$2:F$9)),AND(G12589&gt;0.885,F12589&gt;=50,D12589&lt;3)),1,0)</f>
        <v>0</v>
      </c>
      <c r="J12589" s="4">
        <f t="shared" si="786"/>
        <v>0</v>
      </c>
      <c r="K12589" s="5">
        <f t="shared" si="787"/>
        <v>0</v>
      </c>
    </row>
    <row r="12590" spans="1:11" x14ac:dyDescent="0.25">
      <c r="A12590" t="s">
        <v>141</v>
      </c>
      <c r="B12590" t="s">
        <v>22</v>
      </c>
      <c r="C12590">
        <v>1</v>
      </c>
      <c r="D12590" s="6">
        <v>0</v>
      </c>
      <c r="E12590" s="6">
        <v>42</v>
      </c>
      <c r="F12590" s="6">
        <v>59</v>
      </c>
      <c r="G12590" s="1">
        <f t="shared" si="784"/>
        <v>1</v>
      </c>
      <c r="H12590" s="4">
        <f t="shared" si="785"/>
        <v>1</v>
      </c>
      <c r="I12590" s="5">
        <f>IF(OR(AND(F12590&gt;=50,G12590&gt;SUMIF(SeasonTotals!A$2:A$9,A12590,SeasonTotals!F$2:F$9)),AND(G12590&gt;0.885,F12590&gt;=50,D12590&lt;3)),1,0)</f>
        <v>1</v>
      </c>
      <c r="J12590" s="4">
        <f t="shared" si="786"/>
        <v>0</v>
      </c>
      <c r="K12590" s="5">
        <f t="shared" si="787"/>
        <v>0</v>
      </c>
    </row>
    <row r="12591" spans="1:11" x14ac:dyDescent="0.25">
      <c r="A12591" t="s">
        <v>141</v>
      </c>
      <c r="B12591" t="s">
        <v>22</v>
      </c>
      <c r="C12591">
        <v>1</v>
      </c>
      <c r="D12591" s="6">
        <v>4</v>
      </c>
      <c r="E12591" s="6">
        <v>26</v>
      </c>
      <c r="F12591" s="6">
        <v>60</v>
      </c>
      <c r="G12591" s="1">
        <f t="shared" si="784"/>
        <v>0.8666666666666667</v>
      </c>
      <c r="H12591" s="4">
        <f t="shared" si="785"/>
        <v>0</v>
      </c>
      <c r="I12591" s="5">
        <f>IF(OR(AND(F12591&gt;=50,G12591&gt;SUMIF(SeasonTotals!A$2:A$9,A12591,SeasonTotals!F$2:F$9)),AND(G12591&gt;0.885,F12591&gt;=50,D12591&lt;3)),1,0)</f>
        <v>0</v>
      </c>
      <c r="J12591" s="4">
        <f t="shared" si="786"/>
        <v>0</v>
      </c>
      <c r="K12591" s="5">
        <f t="shared" si="787"/>
        <v>0</v>
      </c>
    </row>
    <row r="12592" spans="1:11" x14ac:dyDescent="0.25">
      <c r="A12592" t="s">
        <v>141</v>
      </c>
      <c r="B12592" t="s">
        <v>22</v>
      </c>
      <c r="C12592">
        <v>1</v>
      </c>
      <c r="D12592" s="6">
        <v>2</v>
      </c>
      <c r="E12592" s="6">
        <v>26</v>
      </c>
      <c r="F12592" s="6">
        <v>60</v>
      </c>
      <c r="G12592" s="1">
        <f t="shared" si="784"/>
        <v>0.9285714285714286</v>
      </c>
      <c r="H12592" s="4">
        <f t="shared" si="785"/>
        <v>1</v>
      </c>
      <c r="I12592" s="5">
        <f>IF(OR(AND(F12592&gt;=50,G12592&gt;SUMIF(SeasonTotals!A$2:A$9,A12592,SeasonTotals!F$2:F$9)),AND(G12592&gt;0.885,F12592&gt;=50,D12592&lt;3)),1,0)</f>
        <v>1</v>
      </c>
      <c r="J12592" s="4">
        <f t="shared" si="786"/>
        <v>0</v>
      </c>
      <c r="K12592" s="5">
        <f t="shared" si="787"/>
        <v>0</v>
      </c>
    </row>
    <row r="12593" spans="1:11" x14ac:dyDescent="0.25">
      <c r="A12593" t="s">
        <v>141</v>
      </c>
      <c r="B12593" t="s">
        <v>22</v>
      </c>
      <c r="C12593">
        <v>1</v>
      </c>
      <c r="D12593" s="6">
        <v>1</v>
      </c>
      <c r="E12593" s="6">
        <v>37</v>
      </c>
      <c r="F12593" s="6">
        <v>60</v>
      </c>
      <c r="G12593" s="1">
        <f t="shared" si="784"/>
        <v>0.97368421052631582</v>
      </c>
      <c r="H12593" s="4">
        <f t="shared" si="785"/>
        <v>1</v>
      </c>
      <c r="I12593" s="5">
        <f>IF(OR(AND(F12593&gt;=50,G12593&gt;SUMIF(SeasonTotals!A$2:A$9,A12593,SeasonTotals!F$2:F$9)),AND(G12593&gt;0.885,F12593&gt;=50,D12593&lt;3)),1,0)</f>
        <v>1</v>
      </c>
      <c r="J12593" s="4">
        <f t="shared" si="786"/>
        <v>0</v>
      </c>
      <c r="K12593" s="5">
        <f t="shared" si="787"/>
        <v>0</v>
      </c>
    </row>
    <row r="12594" spans="1:11" x14ac:dyDescent="0.25">
      <c r="A12594" t="s">
        <v>141</v>
      </c>
      <c r="B12594" t="s">
        <v>22</v>
      </c>
      <c r="C12594">
        <v>1</v>
      </c>
      <c r="D12594" s="6">
        <v>0</v>
      </c>
      <c r="E12594" s="6">
        <v>21</v>
      </c>
      <c r="F12594" s="6">
        <v>42</v>
      </c>
      <c r="G12594" s="1">
        <f t="shared" si="784"/>
        <v>1</v>
      </c>
      <c r="H12594" s="4">
        <f t="shared" si="785"/>
        <v>0</v>
      </c>
      <c r="I12594" s="5">
        <f>IF(OR(AND(F12594&gt;=50,G12594&gt;SUMIF(SeasonTotals!A$2:A$9,A12594,SeasonTotals!F$2:F$9)),AND(G12594&gt;0.885,F12594&gt;=50,D12594&lt;3)),1,0)</f>
        <v>0</v>
      </c>
      <c r="J12594" s="4">
        <f t="shared" si="786"/>
        <v>0</v>
      </c>
      <c r="K12594" s="5">
        <f t="shared" si="787"/>
        <v>1</v>
      </c>
    </row>
    <row r="12595" spans="1:11" x14ac:dyDescent="0.25">
      <c r="A12595" t="s">
        <v>141</v>
      </c>
      <c r="B12595" t="s">
        <v>22</v>
      </c>
      <c r="C12595">
        <v>1</v>
      </c>
      <c r="D12595" s="6">
        <v>2</v>
      </c>
      <c r="E12595" s="6">
        <v>15</v>
      </c>
      <c r="F12595" s="6">
        <v>59</v>
      </c>
      <c r="G12595" s="1">
        <f t="shared" si="784"/>
        <v>0.88235294117647056</v>
      </c>
      <c r="H12595" s="4">
        <f t="shared" si="785"/>
        <v>0</v>
      </c>
      <c r="I12595" s="5">
        <f>IF(OR(AND(F12595&gt;=50,G12595&gt;SUMIF(SeasonTotals!A$2:A$9,A12595,SeasonTotals!F$2:F$9)),AND(G12595&gt;0.885,F12595&gt;=50,D12595&lt;3)),1,0)</f>
        <v>0</v>
      </c>
      <c r="J12595" s="4">
        <f t="shared" si="786"/>
        <v>0</v>
      </c>
      <c r="K12595" s="5">
        <f t="shared" si="787"/>
        <v>0</v>
      </c>
    </row>
    <row r="12596" spans="1:11" x14ac:dyDescent="0.25">
      <c r="A12596" t="s">
        <v>141</v>
      </c>
      <c r="B12596" t="s">
        <v>22</v>
      </c>
      <c r="C12596">
        <v>1</v>
      </c>
      <c r="D12596" s="6">
        <v>3</v>
      </c>
      <c r="E12596" s="6">
        <v>21</v>
      </c>
      <c r="F12596" s="6">
        <v>59</v>
      </c>
      <c r="G12596" s="1">
        <f t="shared" si="784"/>
        <v>0.875</v>
      </c>
      <c r="H12596" s="4">
        <f t="shared" si="785"/>
        <v>0</v>
      </c>
      <c r="I12596" s="5">
        <f>IF(OR(AND(F12596&gt;=50,G12596&gt;SUMIF(SeasonTotals!A$2:A$9,A12596,SeasonTotals!F$2:F$9)),AND(G12596&gt;0.885,F12596&gt;=50,D12596&lt;3)),1,0)</f>
        <v>0</v>
      </c>
      <c r="J12596" s="4">
        <f t="shared" si="786"/>
        <v>0</v>
      </c>
      <c r="K12596" s="5">
        <f t="shared" si="787"/>
        <v>0</v>
      </c>
    </row>
    <row r="12597" spans="1:11" x14ac:dyDescent="0.25">
      <c r="A12597" t="s">
        <v>141</v>
      </c>
      <c r="B12597" t="s">
        <v>22</v>
      </c>
      <c r="C12597">
        <v>1</v>
      </c>
      <c r="D12597" s="6">
        <v>0</v>
      </c>
      <c r="E12597" s="6">
        <v>33</v>
      </c>
      <c r="F12597" s="6">
        <v>60</v>
      </c>
      <c r="G12597" s="1">
        <f t="shared" si="784"/>
        <v>1</v>
      </c>
      <c r="H12597" s="4">
        <f t="shared" si="785"/>
        <v>1</v>
      </c>
      <c r="I12597" s="5">
        <f>IF(OR(AND(F12597&gt;=50,G12597&gt;SUMIF(SeasonTotals!A$2:A$9,A12597,SeasonTotals!F$2:F$9)),AND(G12597&gt;0.885,F12597&gt;=50,D12597&lt;3)),1,0)</f>
        <v>1</v>
      </c>
      <c r="J12597" s="4">
        <f t="shared" si="786"/>
        <v>0</v>
      </c>
      <c r="K12597" s="5">
        <f t="shared" si="787"/>
        <v>0</v>
      </c>
    </row>
    <row r="12598" spans="1:11" x14ac:dyDescent="0.25">
      <c r="A12598" t="s">
        <v>141</v>
      </c>
      <c r="B12598" t="s">
        <v>22</v>
      </c>
      <c r="C12598">
        <v>1</v>
      </c>
      <c r="D12598" s="6">
        <v>2</v>
      </c>
      <c r="E12598" s="6">
        <v>32</v>
      </c>
      <c r="F12598" s="6">
        <v>60</v>
      </c>
      <c r="G12598" s="1">
        <f t="shared" si="784"/>
        <v>0.94117647058823528</v>
      </c>
      <c r="H12598" s="4">
        <f t="shared" si="785"/>
        <v>1</v>
      </c>
      <c r="I12598" s="5">
        <f>IF(OR(AND(F12598&gt;=50,G12598&gt;SUMIF(SeasonTotals!A$2:A$9,A12598,SeasonTotals!F$2:F$9)),AND(G12598&gt;0.885,F12598&gt;=50,D12598&lt;3)),1,0)</f>
        <v>1</v>
      </c>
      <c r="J12598" s="4">
        <f t="shared" si="786"/>
        <v>0</v>
      </c>
      <c r="K12598" s="5">
        <f t="shared" si="787"/>
        <v>0</v>
      </c>
    </row>
    <row r="12599" spans="1:11" x14ac:dyDescent="0.25">
      <c r="A12599" t="s">
        <v>141</v>
      </c>
      <c r="B12599" t="s">
        <v>22</v>
      </c>
      <c r="C12599">
        <v>1</v>
      </c>
      <c r="D12599" s="6">
        <v>1</v>
      </c>
      <c r="E12599" s="6">
        <v>18</v>
      </c>
      <c r="F12599" s="6">
        <v>60</v>
      </c>
      <c r="G12599" s="1">
        <f t="shared" si="784"/>
        <v>0.94736842105263153</v>
      </c>
      <c r="H12599" s="4">
        <f t="shared" si="785"/>
        <v>1</v>
      </c>
      <c r="I12599" s="5">
        <f>IF(OR(AND(F12599&gt;=50,G12599&gt;SUMIF(SeasonTotals!A$2:A$9,A12599,SeasonTotals!F$2:F$9)),AND(G12599&gt;0.885,F12599&gt;=50,D12599&lt;3)),1,0)</f>
        <v>1</v>
      </c>
      <c r="J12599" s="4">
        <f t="shared" si="786"/>
        <v>0</v>
      </c>
      <c r="K12599" s="5">
        <f t="shared" si="787"/>
        <v>0</v>
      </c>
    </row>
    <row r="12600" spans="1:11" x14ac:dyDescent="0.25">
      <c r="A12600" t="s">
        <v>141</v>
      </c>
      <c r="B12600" t="s">
        <v>22</v>
      </c>
      <c r="C12600">
        <v>1</v>
      </c>
      <c r="D12600" s="6">
        <v>4</v>
      </c>
      <c r="E12600" s="6">
        <v>18</v>
      </c>
      <c r="F12600" s="6">
        <v>60</v>
      </c>
      <c r="G12600" s="1">
        <f t="shared" si="784"/>
        <v>0.81818181818181823</v>
      </c>
      <c r="H12600" s="4">
        <f t="shared" si="785"/>
        <v>0</v>
      </c>
      <c r="I12600" s="5">
        <f>IF(OR(AND(F12600&gt;=50,G12600&gt;SUMIF(SeasonTotals!A$2:A$9,A12600,SeasonTotals!F$2:F$9)),AND(G12600&gt;0.885,F12600&gt;=50,D12600&lt;3)),1,0)</f>
        <v>0</v>
      </c>
      <c r="J12600" s="4">
        <f t="shared" si="786"/>
        <v>1</v>
      </c>
      <c r="K12600" s="5">
        <f t="shared" si="787"/>
        <v>0</v>
      </c>
    </row>
    <row r="12601" spans="1:11" x14ac:dyDescent="0.25">
      <c r="A12601" t="s">
        <v>141</v>
      </c>
      <c r="B12601" t="s">
        <v>22</v>
      </c>
      <c r="C12601">
        <v>1</v>
      </c>
      <c r="D12601" s="6">
        <v>3</v>
      </c>
      <c r="E12601" s="6">
        <v>21</v>
      </c>
      <c r="F12601" s="6">
        <v>59</v>
      </c>
      <c r="G12601" s="1">
        <f t="shared" si="784"/>
        <v>0.875</v>
      </c>
      <c r="H12601" s="4">
        <f t="shared" si="785"/>
        <v>0</v>
      </c>
      <c r="I12601" s="5">
        <f>IF(OR(AND(F12601&gt;=50,G12601&gt;SUMIF(SeasonTotals!A$2:A$9,A12601,SeasonTotals!F$2:F$9)),AND(G12601&gt;0.885,F12601&gt;=50,D12601&lt;3)),1,0)</f>
        <v>0</v>
      </c>
      <c r="J12601" s="4">
        <f t="shared" si="786"/>
        <v>0</v>
      </c>
      <c r="K12601" s="5">
        <f t="shared" si="787"/>
        <v>0</v>
      </c>
    </row>
    <row r="12602" spans="1:11" x14ac:dyDescent="0.25">
      <c r="A12602" t="s">
        <v>141</v>
      </c>
      <c r="B12602" t="s">
        <v>22</v>
      </c>
      <c r="C12602">
        <v>1</v>
      </c>
      <c r="D12602" s="6">
        <v>1</v>
      </c>
      <c r="E12602" s="6">
        <v>19</v>
      </c>
      <c r="F12602" s="6">
        <v>61</v>
      </c>
      <c r="G12602" s="1">
        <f t="shared" si="784"/>
        <v>0.95</v>
      </c>
      <c r="H12602" s="4">
        <f t="shared" si="785"/>
        <v>1</v>
      </c>
      <c r="I12602" s="5">
        <f>IF(OR(AND(F12602&gt;=50,G12602&gt;SUMIF(SeasonTotals!A$2:A$9,A12602,SeasonTotals!F$2:F$9)),AND(G12602&gt;0.885,F12602&gt;=50,D12602&lt;3)),1,0)</f>
        <v>1</v>
      </c>
      <c r="J12602" s="4">
        <f t="shared" si="786"/>
        <v>0</v>
      </c>
      <c r="K12602" s="5">
        <f t="shared" si="787"/>
        <v>0</v>
      </c>
    </row>
    <row r="12603" spans="1:11" x14ac:dyDescent="0.25">
      <c r="A12603" t="s">
        <v>141</v>
      </c>
      <c r="B12603" t="s">
        <v>22</v>
      </c>
      <c r="C12603">
        <v>1</v>
      </c>
      <c r="D12603" s="6">
        <v>2</v>
      </c>
      <c r="E12603" s="6">
        <v>23</v>
      </c>
      <c r="F12603" s="6">
        <v>59</v>
      </c>
      <c r="G12603" s="1">
        <f t="shared" si="784"/>
        <v>0.92</v>
      </c>
      <c r="H12603" s="4">
        <f t="shared" si="785"/>
        <v>1</v>
      </c>
      <c r="I12603" s="5">
        <f>IF(OR(AND(F12603&gt;=50,G12603&gt;SUMIF(SeasonTotals!A$2:A$9,A12603,SeasonTotals!F$2:F$9)),AND(G12603&gt;0.885,F12603&gt;=50,D12603&lt;3)),1,0)</f>
        <v>1</v>
      </c>
      <c r="J12603" s="4">
        <f t="shared" si="786"/>
        <v>0</v>
      </c>
      <c r="K12603" s="5">
        <f t="shared" si="787"/>
        <v>0</v>
      </c>
    </row>
    <row r="12604" spans="1:11" x14ac:dyDescent="0.25">
      <c r="A12604" t="s">
        <v>141</v>
      </c>
      <c r="B12604" t="s">
        <v>143</v>
      </c>
      <c r="C12604">
        <v>1</v>
      </c>
      <c r="D12604" s="6">
        <v>1</v>
      </c>
      <c r="E12604" s="6">
        <v>31</v>
      </c>
      <c r="F12604" s="6">
        <v>59</v>
      </c>
      <c r="G12604" s="1">
        <f t="shared" si="784"/>
        <v>0.96875</v>
      </c>
      <c r="H12604" s="4">
        <f t="shared" si="785"/>
        <v>1</v>
      </c>
      <c r="I12604" s="5">
        <f>IF(OR(AND(F12604&gt;=50,G12604&gt;SUMIF(SeasonTotals!A$2:A$9,A12604,SeasonTotals!F$2:F$9)),AND(G12604&gt;0.885,F12604&gt;=50,D12604&lt;3)),1,0)</f>
        <v>1</v>
      </c>
      <c r="J12604" s="4">
        <f t="shared" si="786"/>
        <v>0</v>
      </c>
      <c r="K12604" s="5">
        <f t="shared" si="787"/>
        <v>0</v>
      </c>
    </row>
    <row r="12605" spans="1:11" x14ac:dyDescent="0.25">
      <c r="A12605" t="s">
        <v>141</v>
      </c>
      <c r="B12605" t="s">
        <v>143</v>
      </c>
      <c r="C12605">
        <v>1</v>
      </c>
      <c r="D12605" s="6">
        <v>4</v>
      </c>
      <c r="E12605" s="6">
        <v>25</v>
      </c>
      <c r="F12605" s="6">
        <v>52</v>
      </c>
      <c r="G12605" s="1">
        <f t="shared" si="784"/>
        <v>0.86206896551724133</v>
      </c>
      <c r="H12605" s="4">
        <f t="shared" si="785"/>
        <v>0</v>
      </c>
      <c r="I12605" s="5">
        <f>IF(OR(AND(F12605&gt;=50,G12605&gt;SUMIF(SeasonTotals!A$2:A$9,A12605,SeasonTotals!F$2:F$9)),AND(G12605&gt;0.885,F12605&gt;=50,D12605&lt;3)),1,0)</f>
        <v>0</v>
      </c>
      <c r="J12605" s="4">
        <f t="shared" si="786"/>
        <v>0</v>
      </c>
      <c r="K12605" s="5">
        <f t="shared" si="787"/>
        <v>1</v>
      </c>
    </row>
    <row r="12606" spans="1:11" x14ac:dyDescent="0.25">
      <c r="A12606" t="s">
        <v>141</v>
      </c>
      <c r="B12606" t="s">
        <v>143</v>
      </c>
      <c r="C12606">
        <v>1</v>
      </c>
      <c r="D12606" s="6">
        <v>4</v>
      </c>
      <c r="E12606" s="6">
        <v>18</v>
      </c>
      <c r="F12606" s="6">
        <v>60</v>
      </c>
      <c r="G12606" s="1">
        <f t="shared" si="784"/>
        <v>0.81818181818181823</v>
      </c>
      <c r="H12606" s="4">
        <f t="shared" si="785"/>
        <v>0</v>
      </c>
      <c r="I12606" s="5">
        <f>IF(OR(AND(F12606&gt;=50,G12606&gt;SUMIF(SeasonTotals!A$2:A$9,A12606,SeasonTotals!F$2:F$9)),AND(G12606&gt;0.885,F12606&gt;=50,D12606&lt;3)),1,0)</f>
        <v>0</v>
      </c>
      <c r="J12606" s="4">
        <f t="shared" si="786"/>
        <v>1</v>
      </c>
      <c r="K12606" s="5">
        <f t="shared" si="787"/>
        <v>0</v>
      </c>
    </row>
    <row r="12607" spans="1:11" x14ac:dyDescent="0.25">
      <c r="A12607" t="s">
        <v>141</v>
      </c>
      <c r="B12607" t="s">
        <v>143</v>
      </c>
      <c r="C12607">
        <v>1</v>
      </c>
      <c r="D12607" s="6">
        <v>1</v>
      </c>
      <c r="E12607" s="6">
        <v>31</v>
      </c>
      <c r="F12607" s="6">
        <v>60</v>
      </c>
      <c r="G12607" s="1">
        <f t="shared" si="784"/>
        <v>0.96875</v>
      </c>
      <c r="H12607" s="4">
        <f t="shared" si="785"/>
        <v>1</v>
      </c>
      <c r="I12607" s="5">
        <f>IF(OR(AND(F12607&gt;=50,G12607&gt;SUMIF(SeasonTotals!A$2:A$9,A12607,SeasonTotals!F$2:F$9)),AND(G12607&gt;0.885,F12607&gt;=50,D12607&lt;3)),1,0)</f>
        <v>1</v>
      </c>
      <c r="J12607" s="4">
        <f t="shared" si="786"/>
        <v>0</v>
      </c>
      <c r="K12607" s="5">
        <f t="shared" si="787"/>
        <v>0</v>
      </c>
    </row>
    <row r="12608" spans="1:11" x14ac:dyDescent="0.25">
      <c r="A12608" t="s">
        <v>141</v>
      </c>
      <c r="B12608" t="s">
        <v>143</v>
      </c>
      <c r="C12608">
        <v>1</v>
      </c>
      <c r="D12608" s="6">
        <v>5</v>
      </c>
      <c r="E12608" s="6">
        <v>26</v>
      </c>
      <c r="F12608" s="6">
        <v>60</v>
      </c>
      <c r="G12608" s="1">
        <f t="shared" si="784"/>
        <v>0.83870967741935487</v>
      </c>
      <c r="H12608" s="4">
        <f t="shared" si="785"/>
        <v>0</v>
      </c>
      <c r="I12608" s="5">
        <f>IF(OR(AND(F12608&gt;=50,G12608&gt;SUMIF(SeasonTotals!A$2:A$9,A12608,SeasonTotals!F$2:F$9)),AND(G12608&gt;0.885,F12608&gt;=50,D12608&lt;3)),1,0)</f>
        <v>0</v>
      </c>
      <c r="J12608" s="4">
        <f t="shared" si="786"/>
        <v>1</v>
      </c>
      <c r="K12608" s="5">
        <f t="shared" si="787"/>
        <v>0</v>
      </c>
    </row>
    <row r="12609" spans="1:11" x14ac:dyDescent="0.25">
      <c r="A12609" t="s">
        <v>141</v>
      </c>
      <c r="B12609" t="s">
        <v>28</v>
      </c>
      <c r="C12609">
        <v>1</v>
      </c>
      <c r="D12609" s="6">
        <v>1</v>
      </c>
      <c r="E12609" s="6">
        <v>40</v>
      </c>
      <c r="F12609" s="6">
        <v>60</v>
      </c>
      <c r="G12609" s="1">
        <f t="shared" si="784"/>
        <v>0.97560975609756095</v>
      </c>
      <c r="H12609" s="4">
        <f t="shared" si="785"/>
        <v>1</v>
      </c>
      <c r="I12609" s="5">
        <f>IF(OR(AND(F12609&gt;=50,G12609&gt;SUMIF(SeasonTotals!A$2:A$9,A12609,SeasonTotals!F$2:F$9)),AND(G12609&gt;0.885,F12609&gt;=50,D12609&lt;3)),1,0)</f>
        <v>1</v>
      </c>
      <c r="J12609" s="4">
        <f t="shared" si="786"/>
        <v>0</v>
      </c>
      <c r="K12609" s="5">
        <f t="shared" si="787"/>
        <v>0</v>
      </c>
    </row>
    <row r="12610" spans="1:11" x14ac:dyDescent="0.25">
      <c r="A12610" t="s">
        <v>141</v>
      </c>
      <c r="B12610" t="s">
        <v>28</v>
      </c>
      <c r="C12610">
        <v>1</v>
      </c>
      <c r="D12610" s="6">
        <v>0</v>
      </c>
      <c r="E12610" s="6">
        <v>33</v>
      </c>
      <c r="F12610" s="6">
        <v>60</v>
      </c>
      <c r="G12610" s="1">
        <f t="shared" ref="G12610:G12673" si="788">E12610/MAX(1,SUM(D12610:E12610))</f>
        <v>1</v>
      </c>
      <c r="H12610" s="4">
        <f t="shared" ref="H12610:H12673" si="789">IF(AND(F12610&gt;=50,OR(G12610&gt;0.913,AND(G12610&gt;0.885,D12610&lt;3))),1,0)</f>
        <v>1</v>
      </c>
      <c r="I12610" s="5">
        <f>IF(OR(AND(F12610&gt;=50,G12610&gt;SUMIF(SeasonTotals!A$2:A$9,A12610,SeasonTotals!F$2:F$9)),AND(G12610&gt;0.885,F12610&gt;=50,D12610&lt;3)),1,0)</f>
        <v>1</v>
      </c>
      <c r="J12610" s="4">
        <f t="shared" ref="J12610:J12673" si="790">IF(G12610&lt;0.85,1,0)</f>
        <v>0</v>
      </c>
      <c r="K12610" s="5">
        <f t="shared" ref="K12610:K12673" si="791">IF(F12610&lt;55,1,0)</f>
        <v>0</v>
      </c>
    </row>
    <row r="12611" spans="1:11" x14ac:dyDescent="0.25">
      <c r="A12611" t="s">
        <v>141</v>
      </c>
      <c r="B12611" t="s">
        <v>28</v>
      </c>
      <c r="C12611">
        <v>1</v>
      </c>
      <c r="D12611" s="6">
        <v>4</v>
      </c>
      <c r="E12611" s="6">
        <v>8</v>
      </c>
      <c r="F12611" s="6">
        <v>21</v>
      </c>
      <c r="G12611" s="1">
        <f t="shared" si="788"/>
        <v>0.66666666666666663</v>
      </c>
      <c r="H12611" s="4">
        <f t="shared" si="789"/>
        <v>0</v>
      </c>
      <c r="I12611" s="5">
        <f>IF(OR(AND(F12611&gt;=50,G12611&gt;SUMIF(SeasonTotals!A$2:A$9,A12611,SeasonTotals!F$2:F$9)),AND(G12611&gt;0.885,F12611&gt;=50,D12611&lt;3)),1,0)</f>
        <v>0</v>
      </c>
      <c r="J12611" s="4">
        <f t="shared" si="790"/>
        <v>1</v>
      </c>
      <c r="K12611" s="5">
        <f t="shared" si="791"/>
        <v>1</v>
      </c>
    </row>
    <row r="12612" spans="1:11" x14ac:dyDescent="0.25">
      <c r="A12612" t="s">
        <v>141</v>
      </c>
      <c r="B12612" t="s">
        <v>28</v>
      </c>
      <c r="C12612">
        <v>1</v>
      </c>
      <c r="D12612" s="6">
        <v>1</v>
      </c>
      <c r="E12612" s="6">
        <v>22</v>
      </c>
      <c r="F12612" s="6">
        <v>60</v>
      </c>
      <c r="G12612" s="1">
        <f t="shared" si="788"/>
        <v>0.95652173913043481</v>
      </c>
      <c r="H12612" s="4">
        <f t="shared" si="789"/>
        <v>1</v>
      </c>
      <c r="I12612" s="5">
        <f>IF(OR(AND(F12612&gt;=50,G12612&gt;SUMIF(SeasonTotals!A$2:A$9,A12612,SeasonTotals!F$2:F$9)),AND(G12612&gt;0.885,F12612&gt;=50,D12612&lt;3)),1,0)</f>
        <v>1</v>
      </c>
      <c r="J12612" s="4">
        <f t="shared" si="790"/>
        <v>0</v>
      </c>
      <c r="K12612" s="5">
        <f t="shared" si="791"/>
        <v>0</v>
      </c>
    </row>
    <row r="12613" spans="1:11" x14ac:dyDescent="0.25">
      <c r="A12613" t="s">
        <v>141</v>
      </c>
      <c r="B12613" t="s">
        <v>28</v>
      </c>
      <c r="C12613">
        <v>1</v>
      </c>
      <c r="D12613" s="6">
        <v>5</v>
      </c>
      <c r="E12613" s="6">
        <v>34</v>
      </c>
      <c r="F12613" s="6">
        <v>60</v>
      </c>
      <c r="G12613" s="1">
        <f t="shared" si="788"/>
        <v>0.87179487179487181</v>
      </c>
      <c r="H12613" s="4">
        <f t="shared" si="789"/>
        <v>0</v>
      </c>
      <c r="I12613" s="5">
        <f>IF(OR(AND(F12613&gt;=50,G12613&gt;SUMIF(SeasonTotals!A$2:A$9,A12613,SeasonTotals!F$2:F$9)),AND(G12613&gt;0.885,F12613&gt;=50,D12613&lt;3)),1,0)</f>
        <v>0</v>
      </c>
      <c r="J12613" s="4">
        <f t="shared" si="790"/>
        <v>0</v>
      </c>
      <c r="K12613" s="5">
        <f t="shared" si="791"/>
        <v>0</v>
      </c>
    </row>
    <row r="12614" spans="1:11" x14ac:dyDescent="0.25">
      <c r="A12614" t="s">
        <v>141</v>
      </c>
      <c r="B12614" t="s">
        <v>28</v>
      </c>
      <c r="C12614">
        <v>1</v>
      </c>
      <c r="D12614" s="6">
        <v>3</v>
      </c>
      <c r="E12614" s="6">
        <v>31</v>
      </c>
      <c r="F12614" s="6">
        <v>60</v>
      </c>
      <c r="G12614" s="1">
        <f t="shared" si="788"/>
        <v>0.91176470588235292</v>
      </c>
      <c r="H12614" s="4">
        <f t="shared" si="789"/>
        <v>0</v>
      </c>
      <c r="I12614" s="5">
        <f>IF(OR(AND(F12614&gt;=50,G12614&gt;SUMIF(SeasonTotals!A$2:A$9,A12614,SeasonTotals!F$2:F$9)),AND(G12614&gt;0.885,F12614&gt;=50,D12614&lt;3)),1,0)</f>
        <v>0</v>
      </c>
      <c r="J12614" s="4">
        <f t="shared" si="790"/>
        <v>0</v>
      </c>
      <c r="K12614" s="5">
        <f t="shared" si="791"/>
        <v>0</v>
      </c>
    </row>
    <row r="12615" spans="1:11" x14ac:dyDescent="0.25">
      <c r="A12615" t="s">
        <v>141</v>
      </c>
      <c r="B12615" t="s">
        <v>28</v>
      </c>
      <c r="C12615">
        <v>1</v>
      </c>
      <c r="D12615" s="6">
        <v>3</v>
      </c>
      <c r="E12615" s="6">
        <v>22</v>
      </c>
      <c r="F12615" s="6">
        <v>59</v>
      </c>
      <c r="G12615" s="1">
        <f t="shared" si="788"/>
        <v>0.88</v>
      </c>
      <c r="H12615" s="4">
        <f t="shared" si="789"/>
        <v>0</v>
      </c>
      <c r="I12615" s="5">
        <f>IF(OR(AND(F12615&gt;=50,G12615&gt;SUMIF(SeasonTotals!A$2:A$9,A12615,SeasonTotals!F$2:F$9)),AND(G12615&gt;0.885,F12615&gt;=50,D12615&lt;3)),1,0)</f>
        <v>0</v>
      </c>
      <c r="J12615" s="4">
        <f t="shared" si="790"/>
        <v>0</v>
      </c>
      <c r="K12615" s="5">
        <f t="shared" si="791"/>
        <v>0</v>
      </c>
    </row>
    <row r="12616" spans="1:11" x14ac:dyDescent="0.25">
      <c r="A12616" t="s">
        <v>141</v>
      </c>
      <c r="B12616" t="s">
        <v>28</v>
      </c>
      <c r="C12616">
        <v>1</v>
      </c>
      <c r="D12616" s="6">
        <v>1</v>
      </c>
      <c r="E12616" s="6">
        <v>35</v>
      </c>
      <c r="F12616" s="6">
        <v>65</v>
      </c>
      <c r="G12616" s="1">
        <f t="shared" si="788"/>
        <v>0.97222222222222221</v>
      </c>
      <c r="H12616" s="4">
        <f t="shared" si="789"/>
        <v>1</v>
      </c>
      <c r="I12616" s="5">
        <f>IF(OR(AND(F12616&gt;=50,G12616&gt;SUMIF(SeasonTotals!A$2:A$9,A12616,SeasonTotals!F$2:F$9)),AND(G12616&gt;0.885,F12616&gt;=50,D12616&lt;3)),1,0)</f>
        <v>1</v>
      </c>
      <c r="J12616" s="4">
        <f t="shared" si="790"/>
        <v>0</v>
      </c>
      <c r="K12616" s="5">
        <f t="shared" si="791"/>
        <v>0</v>
      </c>
    </row>
    <row r="12617" spans="1:11" x14ac:dyDescent="0.25">
      <c r="A12617" t="s">
        <v>141</v>
      </c>
      <c r="B12617" t="s">
        <v>28</v>
      </c>
      <c r="C12617">
        <v>1</v>
      </c>
      <c r="D12617" s="6">
        <v>3</v>
      </c>
      <c r="E12617" s="6">
        <v>40</v>
      </c>
      <c r="F12617" s="6">
        <v>59</v>
      </c>
      <c r="G12617" s="1">
        <f t="shared" si="788"/>
        <v>0.93023255813953487</v>
      </c>
      <c r="H12617" s="4">
        <f t="shared" si="789"/>
        <v>1</v>
      </c>
      <c r="I12617" s="5">
        <f>IF(OR(AND(F12617&gt;=50,G12617&gt;SUMIF(SeasonTotals!A$2:A$9,A12617,SeasonTotals!F$2:F$9)),AND(G12617&gt;0.885,F12617&gt;=50,D12617&lt;3)),1,0)</f>
        <v>1</v>
      </c>
      <c r="J12617" s="4">
        <f t="shared" si="790"/>
        <v>0</v>
      </c>
      <c r="K12617" s="5">
        <f t="shared" si="791"/>
        <v>0</v>
      </c>
    </row>
    <row r="12618" spans="1:11" x14ac:dyDescent="0.25">
      <c r="A12618" t="s">
        <v>141</v>
      </c>
      <c r="B12618" t="s">
        <v>28</v>
      </c>
      <c r="C12618">
        <v>1</v>
      </c>
      <c r="D12618" s="6">
        <v>4</v>
      </c>
      <c r="E12618" s="6">
        <v>18</v>
      </c>
      <c r="F12618" s="6">
        <v>59</v>
      </c>
      <c r="G12618" s="1">
        <f t="shared" si="788"/>
        <v>0.81818181818181823</v>
      </c>
      <c r="H12618" s="4">
        <f t="shared" si="789"/>
        <v>0</v>
      </c>
      <c r="I12618" s="5">
        <f>IF(OR(AND(F12618&gt;=50,G12618&gt;SUMIF(SeasonTotals!A$2:A$9,A12618,SeasonTotals!F$2:F$9)),AND(G12618&gt;0.885,F12618&gt;=50,D12618&lt;3)),1,0)</f>
        <v>0</v>
      </c>
      <c r="J12618" s="4">
        <f t="shared" si="790"/>
        <v>1</v>
      </c>
      <c r="K12618" s="5">
        <f t="shared" si="791"/>
        <v>0</v>
      </c>
    </row>
    <row r="12619" spans="1:11" x14ac:dyDescent="0.25">
      <c r="A12619" t="s">
        <v>141</v>
      </c>
      <c r="B12619" t="s">
        <v>28</v>
      </c>
      <c r="C12619">
        <v>1</v>
      </c>
      <c r="D12619" s="6">
        <v>3</v>
      </c>
      <c r="E12619" s="6">
        <v>4</v>
      </c>
      <c r="F12619" s="6">
        <v>24</v>
      </c>
      <c r="G12619" s="1">
        <f t="shared" si="788"/>
        <v>0.5714285714285714</v>
      </c>
      <c r="H12619" s="4">
        <f t="shared" si="789"/>
        <v>0</v>
      </c>
      <c r="I12619" s="5">
        <f>IF(OR(AND(F12619&gt;=50,G12619&gt;SUMIF(SeasonTotals!A$2:A$9,A12619,SeasonTotals!F$2:F$9)),AND(G12619&gt;0.885,F12619&gt;=50,D12619&lt;3)),1,0)</f>
        <v>0</v>
      </c>
      <c r="J12619" s="4">
        <f t="shared" si="790"/>
        <v>1</v>
      </c>
      <c r="K12619" s="5">
        <f t="shared" si="791"/>
        <v>1</v>
      </c>
    </row>
    <row r="12620" spans="1:11" x14ac:dyDescent="0.25">
      <c r="A12620" t="s">
        <v>141</v>
      </c>
      <c r="B12620" t="s">
        <v>28</v>
      </c>
      <c r="C12620">
        <v>1</v>
      </c>
      <c r="D12620" s="6">
        <v>5</v>
      </c>
      <c r="E12620" s="6">
        <v>25</v>
      </c>
      <c r="F12620" s="6">
        <v>60</v>
      </c>
      <c r="G12620" s="1">
        <f t="shared" si="788"/>
        <v>0.83333333333333337</v>
      </c>
      <c r="H12620" s="4">
        <f t="shared" si="789"/>
        <v>0</v>
      </c>
      <c r="I12620" s="5">
        <f>IF(OR(AND(F12620&gt;=50,G12620&gt;SUMIF(SeasonTotals!A$2:A$9,A12620,SeasonTotals!F$2:F$9)),AND(G12620&gt;0.885,F12620&gt;=50,D12620&lt;3)),1,0)</f>
        <v>0</v>
      </c>
      <c r="J12620" s="4">
        <f t="shared" si="790"/>
        <v>1</v>
      </c>
      <c r="K12620" s="5">
        <f t="shared" si="791"/>
        <v>0</v>
      </c>
    </row>
    <row r="12621" spans="1:11" x14ac:dyDescent="0.25">
      <c r="A12621" t="s">
        <v>141</v>
      </c>
      <c r="B12621" t="s">
        <v>28</v>
      </c>
      <c r="C12621">
        <v>1</v>
      </c>
      <c r="D12621" s="6">
        <v>3</v>
      </c>
      <c r="E12621" s="6">
        <v>27</v>
      </c>
      <c r="F12621" s="6">
        <v>39</v>
      </c>
      <c r="G12621" s="1">
        <f t="shared" si="788"/>
        <v>0.9</v>
      </c>
      <c r="H12621" s="4">
        <f t="shared" si="789"/>
        <v>0</v>
      </c>
      <c r="I12621" s="5">
        <f>IF(OR(AND(F12621&gt;=50,G12621&gt;SUMIF(SeasonTotals!A$2:A$9,A12621,SeasonTotals!F$2:F$9)),AND(G12621&gt;0.885,F12621&gt;=50,D12621&lt;3)),1,0)</f>
        <v>0</v>
      </c>
      <c r="J12621" s="4">
        <f t="shared" si="790"/>
        <v>0</v>
      </c>
      <c r="K12621" s="5">
        <f t="shared" si="791"/>
        <v>1</v>
      </c>
    </row>
    <row r="12622" spans="1:11" x14ac:dyDescent="0.25">
      <c r="A12622" t="s">
        <v>141</v>
      </c>
      <c r="B12622" t="s">
        <v>28</v>
      </c>
      <c r="C12622">
        <v>1</v>
      </c>
      <c r="D12622" s="6">
        <v>2</v>
      </c>
      <c r="E12622" s="6">
        <v>35</v>
      </c>
      <c r="F12622" s="6">
        <v>60</v>
      </c>
      <c r="G12622" s="1">
        <f t="shared" si="788"/>
        <v>0.94594594594594594</v>
      </c>
      <c r="H12622" s="4">
        <f t="shared" si="789"/>
        <v>1</v>
      </c>
      <c r="I12622" s="5">
        <f>IF(OR(AND(F12622&gt;=50,G12622&gt;SUMIF(SeasonTotals!A$2:A$9,A12622,SeasonTotals!F$2:F$9)),AND(G12622&gt;0.885,F12622&gt;=50,D12622&lt;3)),1,0)</f>
        <v>1</v>
      </c>
      <c r="J12622" s="4">
        <f t="shared" si="790"/>
        <v>0</v>
      </c>
      <c r="K12622" s="5">
        <f t="shared" si="791"/>
        <v>0</v>
      </c>
    </row>
    <row r="12623" spans="1:11" x14ac:dyDescent="0.25">
      <c r="A12623" t="s">
        <v>141</v>
      </c>
      <c r="B12623" t="s">
        <v>28</v>
      </c>
      <c r="C12623">
        <v>1</v>
      </c>
      <c r="D12623" s="6">
        <v>3</v>
      </c>
      <c r="E12623" s="6">
        <v>36</v>
      </c>
      <c r="F12623" s="6">
        <v>65</v>
      </c>
      <c r="G12623" s="1">
        <f t="shared" si="788"/>
        <v>0.92307692307692313</v>
      </c>
      <c r="H12623" s="4">
        <f t="shared" si="789"/>
        <v>1</v>
      </c>
      <c r="I12623" s="5">
        <f>IF(OR(AND(F12623&gt;=50,G12623&gt;SUMIF(SeasonTotals!A$2:A$9,A12623,SeasonTotals!F$2:F$9)),AND(G12623&gt;0.885,F12623&gt;=50,D12623&lt;3)),1,0)</f>
        <v>1</v>
      </c>
      <c r="J12623" s="4">
        <f t="shared" si="790"/>
        <v>0</v>
      </c>
      <c r="K12623" s="5">
        <f t="shared" si="791"/>
        <v>0</v>
      </c>
    </row>
    <row r="12624" spans="1:11" x14ac:dyDescent="0.25">
      <c r="A12624" t="s">
        <v>141</v>
      </c>
      <c r="B12624" t="s">
        <v>28</v>
      </c>
      <c r="C12624">
        <v>1</v>
      </c>
      <c r="D12624" s="6">
        <v>4</v>
      </c>
      <c r="E12624" s="6">
        <v>34</v>
      </c>
      <c r="F12624" s="6">
        <v>63</v>
      </c>
      <c r="G12624" s="1">
        <f t="shared" si="788"/>
        <v>0.89473684210526316</v>
      </c>
      <c r="H12624" s="4">
        <f t="shared" si="789"/>
        <v>0</v>
      </c>
      <c r="I12624" s="5">
        <f>IF(OR(AND(F12624&gt;=50,G12624&gt;SUMIF(SeasonTotals!A$2:A$9,A12624,SeasonTotals!F$2:F$9)),AND(G12624&gt;0.885,F12624&gt;=50,D12624&lt;3)),1,0)</f>
        <v>0</v>
      </c>
      <c r="J12624" s="4">
        <f t="shared" si="790"/>
        <v>0</v>
      </c>
      <c r="K12624" s="5">
        <f t="shared" si="791"/>
        <v>0</v>
      </c>
    </row>
    <row r="12625" spans="1:11" x14ac:dyDescent="0.25">
      <c r="A12625" t="s">
        <v>141</v>
      </c>
      <c r="B12625" t="s">
        <v>144</v>
      </c>
      <c r="C12625">
        <v>1</v>
      </c>
      <c r="D12625" s="6">
        <v>4</v>
      </c>
      <c r="E12625" s="6">
        <v>33</v>
      </c>
      <c r="F12625" s="6">
        <v>60</v>
      </c>
      <c r="G12625" s="1">
        <f t="shared" si="788"/>
        <v>0.89189189189189189</v>
      </c>
      <c r="H12625" s="4">
        <f t="shared" si="789"/>
        <v>0</v>
      </c>
      <c r="I12625" s="5">
        <f>IF(OR(AND(F12625&gt;=50,G12625&gt;SUMIF(SeasonTotals!A$2:A$9,A12625,SeasonTotals!F$2:F$9)),AND(G12625&gt;0.885,F12625&gt;=50,D12625&lt;3)),1,0)</f>
        <v>0</v>
      </c>
      <c r="J12625" s="4">
        <f t="shared" si="790"/>
        <v>0</v>
      </c>
      <c r="K12625" s="5">
        <f t="shared" si="791"/>
        <v>0</v>
      </c>
    </row>
    <row r="12626" spans="1:11" x14ac:dyDescent="0.25">
      <c r="A12626" t="s">
        <v>141</v>
      </c>
      <c r="B12626" t="s">
        <v>144</v>
      </c>
      <c r="C12626">
        <v>1</v>
      </c>
      <c r="D12626" s="6">
        <v>2</v>
      </c>
      <c r="E12626" s="6">
        <v>29</v>
      </c>
      <c r="F12626" s="6">
        <v>60</v>
      </c>
      <c r="G12626" s="1">
        <f t="shared" si="788"/>
        <v>0.93548387096774188</v>
      </c>
      <c r="H12626" s="4">
        <f t="shared" si="789"/>
        <v>1</v>
      </c>
      <c r="I12626" s="5">
        <f>IF(OR(AND(F12626&gt;=50,G12626&gt;SUMIF(SeasonTotals!A$2:A$9,A12626,SeasonTotals!F$2:F$9)),AND(G12626&gt;0.885,F12626&gt;=50,D12626&lt;3)),1,0)</f>
        <v>1</v>
      </c>
      <c r="J12626" s="4">
        <f t="shared" si="790"/>
        <v>0</v>
      </c>
      <c r="K12626" s="5">
        <f t="shared" si="791"/>
        <v>0</v>
      </c>
    </row>
    <row r="12627" spans="1:11" x14ac:dyDescent="0.25">
      <c r="A12627" t="s">
        <v>141</v>
      </c>
      <c r="B12627" t="s">
        <v>145</v>
      </c>
      <c r="C12627">
        <v>1</v>
      </c>
      <c r="D12627" s="6">
        <v>2</v>
      </c>
      <c r="E12627" s="6">
        <v>28</v>
      </c>
      <c r="F12627" s="6">
        <v>59</v>
      </c>
      <c r="G12627" s="1">
        <f t="shared" si="788"/>
        <v>0.93333333333333335</v>
      </c>
      <c r="H12627" s="4">
        <f t="shared" si="789"/>
        <v>1</v>
      </c>
      <c r="I12627" s="5">
        <f>IF(OR(AND(F12627&gt;=50,G12627&gt;SUMIF(SeasonTotals!A$2:A$9,A12627,SeasonTotals!F$2:F$9)),AND(G12627&gt;0.885,F12627&gt;=50,D12627&lt;3)),1,0)</f>
        <v>1</v>
      </c>
      <c r="J12627" s="4">
        <f t="shared" si="790"/>
        <v>0</v>
      </c>
      <c r="K12627" s="5">
        <f t="shared" si="791"/>
        <v>0</v>
      </c>
    </row>
    <row r="12628" spans="1:11" x14ac:dyDescent="0.25">
      <c r="A12628" t="s">
        <v>141</v>
      </c>
      <c r="B12628" t="s">
        <v>145</v>
      </c>
      <c r="C12628">
        <v>1</v>
      </c>
      <c r="D12628" s="6">
        <v>2</v>
      </c>
      <c r="E12628" s="6">
        <v>29</v>
      </c>
      <c r="F12628" s="6">
        <v>60</v>
      </c>
      <c r="G12628" s="1">
        <f t="shared" si="788"/>
        <v>0.93548387096774188</v>
      </c>
      <c r="H12628" s="4">
        <f t="shared" si="789"/>
        <v>1</v>
      </c>
      <c r="I12628" s="5">
        <f>IF(OR(AND(F12628&gt;=50,G12628&gt;SUMIF(SeasonTotals!A$2:A$9,A12628,SeasonTotals!F$2:F$9)),AND(G12628&gt;0.885,F12628&gt;=50,D12628&lt;3)),1,0)</f>
        <v>1</v>
      </c>
      <c r="J12628" s="4">
        <f t="shared" si="790"/>
        <v>0</v>
      </c>
      <c r="K12628" s="5">
        <f t="shared" si="791"/>
        <v>0</v>
      </c>
    </row>
    <row r="12629" spans="1:11" x14ac:dyDescent="0.25">
      <c r="A12629" t="s">
        <v>141</v>
      </c>
      <c r="B12629" t="s">
        <v>145</v>
      </c>
      <c r="C12629">
        <v>1</v>
      </c>
      <c r="D12629" s="6">
        <v>3</v>
      </c>
      <c r="E12629" s="6">
        <v>26</v>
      </c>
      <c r="F12629" s="6">
        <v>58</v>
      </c>
      <c r="G12629" s="1">
        <f t="shared" si="788"/>
        <v>0.89655172413793105</v>
      </c>
      <c r="H12629" s="4">
        <f t="shared" si="789"/>
        <v>0</v>
      </c>
      <c r="I12629" s="5">
        <f>IF(OR(AND(F12629&gt;=50,G12629&gt;SUMIF(SeasonTotals!A$2:A$9,A12629,SeasonTotals!F$2:F$9)),AND(G12629&gt;0.885,F12629&gt;=50,D12629&lt;3)),1,0)</f>
        <v>0</v>
      </c>
      <c r="J12629" s="4">
        <f t="shared" si="790"/>
        <v>0</v>
      </c>
      <c r="K12629" s="5">
        <f t="shared" si="791"/>
        <v>0</v>
      </c>
    </row>
    <row r="12630" spans="1:11" x14ac:dyDescent="0.25">
      <c r="A12630" t="s">
        <v>141</v>
      </c>
      <c r="B12630" t="s">
        <v>112</v>
      </c>
      <c r="C12630">
        <v>1</v>
      </c>
      <c r="D12630" s="6">
        <v>2</v>
      </c>
      <c r="E12630" s="6">
        <v>27</v>
      </c>
      <c r="F12630" s="6">
        <v>65</v>
      </c>
      <c r="G12630" s="1">
        <f t="shared" si="788"/>
        <v>0.93103448275862066</v>
      </c>
      <c r="H12630" s="4">
        <f t="shared" si="789"/>
        <v>1</v>
      </c>
      <c r="I12630" s="5">
        <f>IF(OR(AND(F12630&gt;=50,G12630&gt;SUMIF(SeasonTotals!A$2:A$9,A12630,SeasonTotals!F$2:F$9)),AND(G12630&gt;0.885,F12630&gt;=50,D12630&lt;3)),1,0)</f>
        <v>1</v>
      </c>
      <c r="J12630" s="4">
        <f t="shared" si="790"/>
        <v>0</v>
      </c>
      <c r="K12630" s="5">
        <f t="shared" si="791"/>
        <v>0</v>
      </c>
    </row>
    <row r="12631" spans="1:11" x14ac:dyDescent="0.25">
      <c r="A12631" t="s">
        <v>141</v>
      </c>
      <c r="B12631" t="s">
        <v>112</v>
      </c>
      <c r="C12631">
        <v>1</v>
      </c>
      <c r="D12631" s="6">
        <v>6</v>
      </c>
      <c r="E12631" s="6">
        <v>11</v>
      </c>
      <c r="F12631" s="6">
        <v>20</v>
      </c>
      <c r="G12631" s="1">
        <f t="shared" si="788"/>
        <v>0.6470588235294118</v>
      </c>
      <c r="H12631" s="4">
        <f t="shared" si="789"/>
        <v>0</v>
      </c>
      <c r="I12631" s="5">
        <f>IF(OR(AND(F12631&gt;=50,G12631&gt;SUMIF(SeasonTotals!A$2:A$9,A12631,SeasonTotals!F$2:F$9)),AND(G12631&gt;0.885,F12631&gt;=50,D12631&lt;3)),1,0)</f>
        <v>0</v>
      </c>
      <c r="J12631" s="4">
        <f t="shared" si="790"/>
        <v>1</v>
      </c>
      <c r="K12631" s="5">
        <f t="shared" si="791"/>
        <v>1</v>
      </c>
    </row>
    <row r="12632" spans="1:11" x14ac:dyDescent="0.25">
      <c r="A12632" t="s">
        <v>141</v>
      </c>
      <c r="B12632" t="s">
        <v>112</v>
      </c>
      <c r="C12632">
        <v>1</v>
      </c>
      <c r="D12632" s="6">
        <v>1</v>
      </c>
      <c r="E12632" s="6">
        <v>30</v>
      </c>
      <c r="F12632" s="6">
        <v>61</v>
      </c>
      <c r="G12632" s="1">
        <f t="shared" si="788"/>
        <v>0.967741935483871</v>
      </c>
      <c r="H12632" s="4">
        <f t="shared" si="789"/>
        <v>1</v>
      </c>
      <c r="I12632" s="5">
        <f>IF(OR(AND(F12632&gt;=50,G12632&gt;SUMIF(SeasonTotals!A$2:A$9,A12632,SeasonTotals!F$2:F$9)),AND(G12632&gt;0.885,F12632&gt;=50,D12632&lt;3)),1,0)</f>
        <v>1</v>
      </c>
      <c r="J12632" s="4">
        <f t="shared" si="790"/>
        <v>0</v>
      </c>
      <c r="K12632" s="5">
        <f t="shared" si="791"/>
        <v>0</v>
      </c>
    </row>
    <row r="12633" spans="1:11" x14ac:dyDescent="0.25">
      <c r="A12633" t="s">
        <v>141</v>
      </c>
      <c r="B12633" t="s">
        <v>112</v>
      </c>
      <c r="C12633">
        <v>1</v>
      </c>
      <c r="D12633" s="6">
        <v>4</v>
      </c>
      <c r="E12633" s="6">
        <v>31</v>
      </c>
      <c r="F12633" s="6">
        <v>58</v>
      </c>
      <c r="G12633" s="1">
        <f t="shared" si="788"/>
        <v>0.88571428571428568</v>
      </c>
      <c r="H12633" s="4">
        <f t="shared" si="789"/>
        <v>0</v>
      </c>
      <c r="I12633" s="5">
        <f>IF(OR(AND(F12633&gt;=50,G12633&gt;SUMIF(SeasonTotals!A$2:A$9,A12633,SeasonTotals!F$2:F$9)),AND(G12633&gt;0.885,F12633&gt;=50,D12633&lt;3)),1,0)</f>
        <v>0</v>
      </c>
      <c r="J12633" s="4">
        <f t="shared" si="790"/>
        <v>0</v>
      </c>
      <c r="K12633" s="5">
        <f t="shared" si="791"/>
        <v>0</v>
      </c>
    </row>
    <row r="12634" spans="1:11" x14ac:dyDescent="0.25">
      <c r="A12634" t="s">
        <v>141</v>
      </c>
      <c r="B12634" t="s">
        <v>112</v>
      </c>
      <c r="C12634">
        <v>1</v>
      </c>
      <c r="D12634" s="6">
        <v>1</v>
      </c>
      <c r="E12634" s="6">
        <v>37</v>
      </c>
      <c r="F12634" s="6">
        <v>60</v>
      </c>
      <c r="G12634" s="1">
        <f t="shared" si="788"/>
        <v>0.97368421052631582</v>
      </c>
      <c r="H12634" s="4">
        <f t="shared" si="789"/>
        <v>1</v>
      </c>
      <c r="I12634" s="5">
        <f>IF(OR(AND(F12634&gt;=50,G12634&gt;SUMIF(SeasonTotals!A$2:A$9,A12634,SeasonTotals!F$2:F$9)),AND(G12634&gt;0.885,F12634&gt;=50,D12634&lt;3)),1,0)</f>
        <v>1</v>
      </c>
      <c r="J12634" s="4">
        <f t="shared" si="790"/>
        <v>0</v>
      </c>
      <c r="K12634" s="5">
        <f t="shared" si="791"/>
        <v>0</v>
      </c>
    </row>
    <row r="12635" spans="1:11" x14ac:dyDescent="0.25">
      <c r="A12635" t="s">
        <v>141</v>
      </c>
      <c r="B12635" t="s">
        <v>112</v>
      </c>
      <c r="C12635">
        <v>1</v>
      </c>
      <c r="D12635" s="6">
        <v>1</v>
      </c>
      <c r="E12635" s="6">
        <v>27</v>
      </c>
      <c r="F12635" s="6">
        <v>64</v>
      </c>
      <c r="G12635" s="1">
        <f t="shared" si="788"/>
        <v>0.9642857142857143</v>
      </c>
      <c r="H12635" s="4">
        <f t="shared" si="789"/>
        <v>1</v>
      </c>
      <c r="I12635" s="5">
        <f>IF(OR(AND(F12635&gt;=50,G12635&gt;SUMIF(SeasonTotals!A$2:A$9,A12635,SeasonTotals!F$2:F$9)),AND(G12635&gt;0.885,F12635&gt;=50,D12635&lt;3)),1,0)</f>
        <v>1</v>
      </c>
      <c r="J12635" s="4">
        <f t="shared" si="790"/>
        <v>0</v>
      </c>
      <c r="K12635" s="5">
        <f t="shared" si="791"/>
        <v>0</v>
      </c>
    </row>
    <row r="12636" spans="1:11" x14ac:dyDescent="0.25">
      <c r="A12636" t="s">
        <v>141</v>
      </c>
      <c r="B12636" t="s">
        <v>112</v>
      </c>
      <c r="C12636">
        <v>1</v>
      </c>
      <c r="D12636" s="6">
        <v>2</v>
      </c>
      <c r="E12636" s="6">
        <v>36</v>
      </c>
      <c r="F12636" s="6">
        <v>65</v>
      </c>
      <c r="G12636" s="1">
        <f t="shared" si="788"/>
        <v>0.94736842105263153</v>
      </c>
      <c r="H12636" s="4">
        <f t="shared" si="789"/>
        <v>1</v>
      </c>
      <c r="I12636" s="5">
        <f>IF(OR(AND(F12636&gt;=50,G12636&gt;SUMIF(SeasonTotals!A$2:A$9,A12636,SeasonTotals!F$2:F$9)),AND(G12636&gt;0.885,F12636&gt;=50,D12636&lt;3)),1,0)</f>
        <v>1</v>
      </c>
      <c r="J12636" s="4">
        <f t="shared" si="790"/>
        <v>0</v>
      </c>
      <c r="K12636" s="5">
        <f t="shared" si="791"/>
        <v>0</v>
      </c>
    </row>
    <row r="12637" spans="1:11" x14ac:dyDescent="0.25">
      <c r="A12637" t="s">
        <v>141</v>
      </c>
      <c r="B12637" t="s">
        <v>112</v>
      </c>
      <c r="C12637">
        <v>1</v>
      </c>
      <c r="D12637" s="6">
        <v>2</v>
      </c>
      <c r="E12637" s="6">
        <v>37</v>
      </c>
      <c r="F12637" s="6">
        <v>58</v>
      </c>
      <c r="G12637" s="1">
        <f t="shared" si="788"/>
        <v>0.94871794871794868</v>
      </c>
      <c r="H12637" s="4">
        <f t="shared" si="789"/>
        <v>1</v>
      </c>
      <c r="I12637" s="5">
        <f>IF(OR(AND(F12637&gt;=50,G12637&gt;SUMIF(SeasonTotals!A$2:A$9,A12637,SeasonTotals!F$2:F$9)),AND(G12637&gt;0.885,F12637&gt;=50,D12637&lt;3)),1,0)</f>
        <v>1</v>
      </c>
      <c r="J12637" s="4">
        <f t="shared" si="790"/>
        <v>0</v>
      </c>
      <c r="K12637" s="5">
        <f t="shared" si="791"/>
        <v>0</v>
      </c>
    </row>
    <row r="12638" spans="1:11" x14ac:dyDescent="0.25">
      <c r="A12638" t="s">
        <v>141</v>
      </c>
      <c r="B12638" t="s">
        <v>112</v>
      </c>
      <c r="C12638">
        <v>1</v>
      </c>
      <c r="D12638" s="6">
        <v>3</v>
      </c>
      <c r="E12638" s="6">
        <v>37</v>
      </c>
      <c r="F12638" s="6">
        <v>65</v>
      </c>
      <c r="G12638" s="1">
        <f t="shared" si="788"/>
        <v>0.92500000000000004</v>
      </c>
      <c r="H12638" s="4">
        <f t="shared" si="789"/>
        <v>1</v>
      </c>
      <c r="I12638" s="5">
        <f>IF(OR(AND(F12638&gt;=50,G12638&gt;SUMIF(SeasonTotals!A$2:A$9,A12638,SeasonTotals!F$2:F$9)),AND(G12638&gt;0.885,F12638&gt;=50,D12638&lt;3)),1,0)</f>
        <v>1</v>
      </c>
      <c r="J12638" s="4">
        <f t="shared" si="790"/>
        <v>0</v>
      </c>
      <c r="K12638" s="5">
        <f t="shared" si="791"/>
        <v>0</v>
      </c>
    </row>
    <row r="12639" spans="1:11" x14ac:dyDescent="0.25">
      <c r="A12639" t="s">
        <v>141</v>
      </c>
      <c r="B12639" t="s">
        <v>112</v>
      </c>
      <c r="C12639">
        <v>1</v>
      </c>
      <c r="D12639" s="6">
        <v>3</v>
      </c>
      <c r="E12639" s="6">
        <v>25</v>
      </c>
      <c r="F12639" s="6">
        <v>62</v>
      </c>
      <c r="G12639" s="1">
        <f t="shared" si="788"/>
        <v>0.8928571428571429</v>
      </c>
      <c r="H12639" s="4">
        <f t="shared" si="789"/>
        <v>0</v>
      </c>
      <c r="I12639" s="5">
        <f>IF(OR(AND(F12639&gt;=50,G12639&gt;SUMIF(SeasonTotals!A$2:A$9,A12639,SeasonTotals!F$2:F$9)),AND(G12639&gt;0.885,F12639&gt;=50,D12639&lt;3)),1,0)</f>
        <v>0</v>
      </c>
      <c r="J12639" s="4">
        <f t="shared" si="790"/>
        <v>0</v>
      </c>
      <c r="K12639" s="5">
        <f t="shared" si="791"/>
        <v>0</v>
      </c>
    </row>
    <row r="12640" spans="1:11" x14ac:dyDescent="0.25">
      <c r="A12640" t="s">
        <v>141</v>
      </c>
      <c r="B12640" t="s">
        <v>112</v>
      </c>
      <c r="C12640">
        <v>1</v>
      </c>
      <c r="D12640" s="6">
        <v>1</v>
      </c>
      <c r="E12640" s="6">
        <v>39</v>
      </c>
      <c r="F12640" s="6">
        <v>60</v>
      </c>
      <c r="G12640" s="1">
        <f t="shared" si="788"/>
        <v>0.97499999999999998</v>
      </c>
      <c r="H12640" s="4">
        <f t="shared" si="789"/>
        <v>1</v>
      </c>
      <c r="I12640" s="5">
        <f>IF(OR(AND(F12640&gt;=50,G12640&gt;SUMIF(SeasonTotals!A$2:A$9,A12640,SeasonTotals!F$2:F$9)),AND(G12640&gt;0.885,F12640&gt;=50,D12640&lt;3)),1,0)</f>
        <v>1</v>
      </c>
      <c r="J12640" s="4">
        <f t="shared" si="790"/>
        <v>0</v>
      </c>
      <c r="K12640" s="5">
        <f t="shared" si="791"/>
        <v>0</v>
      </c>
    </row>
    <row r="12641" spans="1:11" x14ac:dyDescent="0.25">
      <c r="A12641" t="s">
        <v>141</v>
      </c>
      <c r="B12641" t="s">
        <v>112</v>
      </c>
      <c r="C12641">
        <v>1</v>
      </c>
      <c r="D12641" s="6">
        <v>4</v>
      </c>
      <c r="E12641" s="6">
        <v>25</v>
      </c>
      <c r="F12641" s="6">
        <v>60</v>
      </c>
      <c r="G12641" s="1">
        <f t="shared" si="788"/>
        <v>0.86206896551724133</v>
      </c>
      <c r="H12641" s="4">
        <f t="shared" si="789"/>
        <v>0</v>
      </c>
      <c r="I12641" s="5">
        <f>IF(OR(AND(F12641&gt;=50,G12641&gt;SUMIF(SeasonTotals!A$2:A$9,A12641,SeasonTotals!F$2:F$9)),AND(G12641&gt;0.885,F12641&gt;=50,D12641&lt;3)),1,0)</f>
        <v>0</v>
      </c>
      <c r="J12641" s="4">
        <f t="shared" si="790"/>
        <v>0</v>
      </c>
      <c r="K12641" s="5">
        <f t="shared" si="791"/>
        <v>0</v>
      </c>
    </row>
    <row r="12642" spans="1:11" x14ac:dyDescent="0.25">
      <c r="A12642" t="s">
        <v>141</v>
      </c>
      <c r="B12642" t="s">
        <v>112</v>
      </c>
      <c r="C12642">
        <v>1</v>
      </c>
      <c r="D12642" s="6">
        <v>3</v>
      </c>
      <c r="E12642" s="6">
        <v>9</v>
      </c>
      <c r="F12642" s="6">
        <v>20</v>
      </c>
      <c r="G12642" s="1">
        <f t="shared" si="788"/>
        <v>0.75</v>
      </c>
      <c r="H12642" s="4">
        <f t="shared" si="789"/>
        <v>0</v>
      </c>
      <c r="I12642" s="5">
        <f>IF(OR(AND(F12642&gt;=50,G12642&gt;SUMIF(SeasonTotals!A$2:A$9,A12642,SeasonTotals!F$2:F$9)),AND(G12642&gt;0.885,F12642&gt;=50,D12642&lt;3)),1,0)</f>
        <v>0</v>
      </c>
      <c r="J12642" s="4">
        <f t="shared" si="790"/>
        <v>1</v>
      </c>
      <c r="K12642" s="5">
        <f t="shared" si="791"/>
        <v>1</v>
      </c>
    </row>
    <row r="12643" spans="1:11" x14ac:dyDescent="0.25">
      <c r="A12643" t="s">
        <v>141</v>
      </c>
      <c r="B12643" t="s">
        <v>112</v>
      </c>
      <c r="C12643">
        <v>1</v>
      </c>
      <c r="D12643" s="6">
        <v>3</v>
      </c>
      <c r="E12643" s="6">
        <v>25</v>
      </c>
      <c r="F12643" s="6">
        <v>59</v>
      </c>
      <c r="G12643" s="1">
        <f t="shared" si="788"/>
        <v>0.8928571428571429</v>
      </c>
      <c r="H12643" s="4">
        <f t="shared" si="789"/>
        <v>0</v>
      </c>
      <c r="I12643" s="5">
        <f>IF(OR(AND(F12643&gt;=50,G12643&gt;SUMIF(SeasonTotals!A$2:A$9,A12643,SeasonTotals!F$2:F$9)),AND(G12643&gt;0.885,F12643&gt;=50,D12643&lt;3)),1,0)</f>
        <v>0</v>
      </c>
      <c r="J12643" s="4">
        <f t="shared" si="790"/>
        <v>0</v>
      </c>
      <c r="K12643" s="5">
        <f t="shared" si="791"/>
        <v>0</v>
      </c>
    </row>
    <row r="12644" spans="1:11" x14ac:dyDescent="0.25">
      <c r="A12644" t="s">
        <v>141</v>
      </c>
      <c r="B12644" t="s">
        <v>112</v>
      </c>
      <c r="C12644">
        <v>1</v>
      </c>
      <c r="D12644" s="6">
        <v>1</v>
      </c>
      <c r="E12644" s="6">
        <v>33</v>
      </c>
      <c r="F12644" s="6">
        <v>60</v>
      </c>
      <c r="G12644" s="1">
        <f t="shared" si="788"/>
        <v>0.97058823529411764</v>
      </c>
      <c r="H12644" s="4">
        <f t="shared" si="789"/>
        <v>1</v>
      </c>
      <c r="I12644" s="5">
        <f>IF(OR(AND(F12644&gt;=50,G12644&gt;SUMIF(SeasonTotals!A$2:A$9,A12644,SeasonTotals!F$2:F$9)),AND(G12644&gt;0.885,F12644&gt;=50,D12644&lt;3)),1,0)</f>
        <v>1</v>
      </c>
      <c r="J12644" s="4">
        <f t="shared" si="790"/>
        <v>0</v>
      </c>
      <c r="K12644" s="5">
        <f t="shared" si="791"/>
        <v>0</v>
      </c>
    </row>
    <row r="12645" spans="1:11" x14ac:dyDescent="0.25">
      <c r="A12645" t="s">
        <v>141</v>
      </c>
      <c r="B12645" t="s">
        <v>112</v>
      </c>
      <c r="C12645">
        <v>1</v>
      </c>
      <c r="D12645" s="6">
        <v>4</v>
      </c>
      <c r="E12645" s="6">
        <v>26</v>
      </c>
      <c r="F12645" s="6">
        <v>58</v>
      </c>
      <c r="G12645" s="1">
        <f t="shared" si="788"/>
        <v>0.8666666666666667</v>
      </c>
      <c r="H12645" s="4">
        <f t="shared" si="789"/>
        <v>0</v>
      </c>
      <c r="I12645" s="5">
        <f>IF(OR(AND(F12645&gt;=50,G12645&gt;SUMIF(SeasonTotals!A$2:A$9,A12645,SeasonTotals!F$2:F$9)),AND(G12645&gt;0.885,F12645&gt;=50,D12645&lt;3)),1,0)</f>
        <v>0</v>
      </c>
      <c r="J12645" s="4">
        <f t="shared" si="790"/>
        <v>0</v>
      </c>
      <c r="K12645" s="5">
        <f t="shared" si="791"/>
        <v>0</v>
      </c>
    </row>
    <row r="12646" spans="1:11" x14ac:dyDescent="0.25">
      <c r="A12646" t="s">
        <v>141</v>
      </c>
      <c r="B12646" t="s">
        <v>112</v>
      </c>
      <c r="C12646">
        <v>1</v>
      </c>
      <c r="D12646" s="6">
        <v>4</v>
      </c>
      <c r="E12646" s="6">
        <v>39</v>
      </c>
      <c r="F12646" s="6">
        <v>57</v>
      </c>
      <c r="G12646" s="1">
        <f t="shared" si="788"/>
        <v>0.90697674418604646</v>
      </c>
      <c r="H12646" s="4">
        <f t="shared" si="789"/>
        <v>0</v>
      </c>
      <c r="I12646" s="5">
        <f>IF(OR(AND(F12646&gt;=50,G12646&gt;SUMIF(SeasonTotals!A$2:A$9,A12646,SeasonTotals!F$2:F$9)),AND(G12646&gt;0.885,F12646&gt;=50,D12646&lt;3)),1,0)</f>
        <v>0</v>
      </c>
      <c r="J12646" s="4">
        <f t="shared" si="790"/>
        <v>0</v>
      </c>
      <c r="K12646" s="5">
        <f t="shared" si="791"/>
        <v>0</v>
      </c>
    </row>
    <row r="12647" spans="1:11" x14ac:dyDescent="0.25">
      <c r="A12647" t="s">
        <v>141</v>
      </c>
      <c r="B12647" t="s">
        <v>112</v>
      </c>
      <c r="C12647">
        <v>1</v>
      </c>
      <c r="D12647" s="6">
        <v>3</v>
      </c>
      <c r="E12647" s="6">
        <v>35</v>
      </c>
      <c r="F12647" s="6">
        <v>65</v>
      </c>
      <c r="G12647" s="1">
        <f t="shared" si="788"/>
        <v>0.92105263157894735</v>
      </c>
      <c r="H12647" s="4">
        <f t="shared" si="789"/>
        <v>1</v>
      </c>
      <c r="I12647" s="5">
        <f>IF(OR(AND(F12647&gt;=50,G12647&gt;SUMIF(SeasonTotals!A$2:A$9,A12647,SeasonTotals!F$2:F$9)),AND(G12647&gt;0.885,F12647&gt;=50,D12647&lt;3)),1,0)</f>
        <v>1</v>
      </c>
      <c r="J12647" s="4">
        <f t="shared" si="790"/>
        <v>0</v>
      </c>
      <c r="K12647" s="5">
        <f t="shared" si="791"/>
        <v>0</v>
      </c>
    </row>
    <row r="12648" spans="1:11" x14ac:dyDescent="0.25">
      <c r="A12648" t="s">
        <v>141</v>
      </c>
      <c r="B12648" t="s">
        <v>112</v>
      </c>
      <c r="C12648">
        <v>1</v>
      </c>
      <c r="D12648" s="6">
        <v>2</v>
      </c>
      <c r="E12648" s="6">
        <v>25</v>
      </c>
      <c r="F12648" s="6">
        <v>59</v>
      </c>
      <c r="G12648" s="1">
        <f t="shared" si="788"/>
        <v>0.92592592592592593</v>
      </c>
      <c r="H12648" s="4">
        <f t="shared" si="789"/>
        <v>1</v>
      </c>
      <c r="I12648" s="5">
        <f>IF(OR(AND(F12648&gt;=50,G12648&gt;SUMIF(SeasonTotals!A$2:A$9,A12648,SeasonTotals!F$2:F$9)),AND(G12648&gt;0.885,F12648&gt;=50,D12648&lt;3)),1,0)</f>
        <v>1</v>
      </c>
      <c r="J12648" s="4">
        <f t="shared" si="790"/>
        <v>0</v>
      </c>
      <c r="K12648" s="5">
        <f t="shared" si="791"/>
        <v>0</v>
      </c>
    </row>
    <row r="12649" spans="1:11" x14ac:dyDescent="0.25">
      <c r="A12649" t="s">
        <v>141</v>
      </c>
      <c r="B12649" t="s">
        <v>112</v>
      </c>
      <c r="C12649">
        <v>1</v>
      </c>
      <c r="D12649" s="6">
        <v>2</v>
      </c>
      <c r="E12649" s="6">
        <v>11</v>
      </c>
      <c r="F12649" s="6">
        <v>20</v>
      </c>
      <c r="G12649" s="1">
        <f t="shared" si="788"/>
        <v>0.84615384615384615</v>
      </c>
      <c r="H12649" s="4">
        <f t="shared" si="789"/>
        <v>0</v>
      </c>
      <c r="I12649" s="5">
        <f>IF(OR(AND(F12649&gt;=50,G12649&gt;SUMIF(SeasonTotals!A$2:A$9,A12649,SeasonTotals!F$2:F$9)),AND(G12649&gt;0.885,F12649&gt;=50,D12649&lt;3)),1,0)</f>
        <v>0</v>
      </c>
      <c r="J12649" s="4">
        <f t="shared" si="790"/>
        <v>1</v>
      </c>
      <c r="K12649" s="5">
        <f t="shared" si="791"/>
        <v>1</v>
      </c>
    </row>
    <row r="12650" spans="1:11" x14ac:dyDescent="0.25">
      <c r="A12650" t="s">
        <v>141</v>
      </c>
      <c r="B12650" t="s">
        <v>112</v>
      </c>
      <c r="C12650">
        <v>1</v>
      </c>
      <c r="D12650" s="6">
        <v>2</v>
      </c>
      <c r="E12650" s="6">
        <v>11</v>
      </c>
      <c r="F12650" s="6">
        <v>30</v>
      </c>
      <c r="G12650" s="1">
        <f t="shared" si="788"/>
        <v>0.84615384615384615</v>
      </c>
      <c r="H12650" s="4">
        <f t="shared" si="789"/>
        <v>0</v>
      </c>
      <c r="I12650" s="5">
        <f>IF(OR(AND(F12650&gt;=50,G12650&gt;SUMIF(SeasonTotals!A$2:A$9,A12650,SeasonTotals!F$2:F$9)),AND(G12650&gt;0.885,F12650&gt;=50,D12650&lt;3)),1,0)</f>
        <v>0</v>
      </c>
      <c r="J12650" s="4">
        <f t="shared" si="790"/>
        <v>1</v>
      </c>
      <c r="K12650" s="5">
        <f t="shared" si="791"/>
        <v>1</v>
      </c>
    </row>
    <row r="12651" spans="1:11" x14ac:dyDescent="0.25">
      <c r="A12651" t="s">
        <v>141</v>
      </c>
      <c r="B12651" t="s">
        <v>112</v>
      </c>
      <c r="C12651">
        <v>1</v>
      </c>
      <c r="D12651" s="6">
        <v>0</v>
      </c>
      <c r="E12651" s="6">
        <v>35</v>
      </c>
      <c r="F12651" s="6">
        <v>60</v>
      </c>
      <c r="G12651" s="1">
        <f t="shared" si="788"/>
        <v>1</v>
      </c>
      <c r="H12651" s="4">
        <f t="shared" si="789"/>
        <v>1</v>
      </c>
      <c r="I12651" s="5">
        <f>IF(OR(AND(F12651&gt;=50,G12651&gt;SUMIF(SeasonTotals!A$2:A$9,A12651,SeasonTotals!F$2:F$9)),AND(G12651&gt;0.885,F12651&gt;=50,D12651&lt;3)),1,0)</f>
        <v>1</v>
      </c>
      <c r="J12651" s="4">
        <f t="shared" si="790"/>
        <v>0</v>
      </c>
      <c r="K12651" s="5">
        <f t="shared" si="791"/>
        <v>0</v>
      </c>
    </row>
    <row r="12652" spans="1:11" x14ac:dyDescent="0.25">
      <c r="A12652" t="s">
        <v>141</v>
      </c>
      <c r="B12652" t="s">
        <v>112</v>
      </c>
      <c r="C12652">
        <v>1</v>
      </c>
      <c r="D12652" s="6">
        <v>3</v>
      </c>
      <c r="E12652" s="6">
        <v>25</v>
      </c>
      <c r="F12652" s="6">
        <v>63</v>
      </c>
      <c r="G12652" s="1">
        <f t="shared" si="788"/>
        <v>0.8928571428571429</v>
      </c>
      <c r="H12652" s="4">
        <f t="shared" si="789"/>
        <v>0</v>
      </c>
      <c r="I12652" s="5">
        <f>IF(OR(AND(F12652&gt;=50,G12652&gt;SUMIF(SeasonTotals!A$2:A$9,A12652,SeasonTotals!F$2:F$9)),AND(G12652&gt;0.885,F12652&gt;=50,D12652&lt;3)),1,0)</f>
        <v>0</v>
      </c>
      <c r="J12652" s="4">
        <f t="shared" si="790"/>
        <v>0</v>
      </c>
      <c r="K12652" s="5">
        <f t="shared" si="791"/>
        <v>0</v>
      </c>
    </row>
    <row r="12653" spans="1:11" x14ac:dyDescent="0.25">
      <c r="A12653" t="s">
        <v>141</v>
      </c>
      <c r="B12653" t="s">
        <v>112</v>
      </c>
      <c r="C12653">
        <v>1</v>
      </c>
      <c r="D12653" s="6">
        <v>2</v>
      </c>
      <c r="E12653" s="6">
        <v>29</v>
      </c>
      <c r="F12653" s="6">
        <v>60</v>
      </c>
      <c r="G12653" s="1">
        <f t="shared" si="788"/>
        <v>0.93548387096774188</v>
      </c>
      <c r="H12653" s="4">
        <f t="shared" si="789"/>
        <v>1</v>
      </c>
      <c r="I12653" s="5">
        <f>IF(OR(AND(F12653&gt;=50,G12653&gt;SUMIF(SeasonTotals!A$2:A$9,A12653,SeasonTotals!F$2:F$9)),AND(G12653&gt;0.885,F12653&gt;=50,D12653&lt;3)),1,0)</f>
        <v>1</v>
      </c>
      <c r="J12653" s="4">
        <f t="shared" si="790"/>
        <v>0</v>
      </c>
      <c r="K12653" s="5">
        <f t="shared" si="791"/>
        <v>0</v>
      </c>
    </row>
    <row r="12654" spans="1:11" x14ac:dyDescent="0.25">
      <c r="A12654" t="s">
        <v>141</v>
      </c>
      <c r="B12654" t="s">
        <v>112</v>
      </c>
      <c r="C12654">
        <v>1</v>
      </c>
      <c r="D12654" s="6">
        <v>3</v>
      </c>
      <c r="E12654" s="6">
        <v>31</v>
      </c>
      <c r="F12654" s="6">
        <v>65</v>
      </c>
      <c r="G12654" s="1">
        <f t="shared" si="788"/>
        <v>0.91176470588235292</v>
      </c>
      <c r="H12654" s="4">
        <f t="shared" si="789"/>
        <v>0</v>
      </c>
      <c r="I12654" s="5">
        <f>IF(OR(AND(F12654&gt;=50,G12654&gt;SUMIF(SeasonTotals!A$2:A$9,A12654,SeasonTotals!F$2:F$9)),AND(G12654&gt;0.885,F12654&gt;=50,D12654&lt;3)),1,0)</f>
        <v>0</v>
      </c>
      <c r="J12654" s="4">
        <f t="shared" si="790"/>
        <v>0</v>
      </c>
      <c r="K12654" s="5">
        <f t="shared" si="791"/>
        <v>0</v>
      </c>
    </row>
    <row r="12655" spans="1:11" x14ac:dyDescent="0.25">
      <c r="A12655" t="s">
        <v>141</v>
      </c>
      <c r="B12655" t="s">
        <v>112</v>
      </c>
      <c r="C12655">
        <v>1</v>
      </c>
      <c r="D12655" s="6">
        <v>3</v>
      </c>
      <c r="E12655" s="6">
        <v>23</v>
      </c>
      <c r="F12655" s="6">
        <v>59</v>
      </c>
      <c r="G12655" s="1">
        <f t="shared" si="788"/>
        <v>0.88461538461538458</v>
      </c>
      <c r="H12655" s="4">
        <f t="shared" si="789"/>
        <v>0</v>
      </c>
      <c r="I12655" s="5">
        <f>IF(OR(AND(F12655&gt;=50,G12655&gt;SUMIF(SeasonTotals!A$2:A$9,A12655,SeasonTotals!F$2:F$9)),AND(G12655&gt;0.885,F12655&gt;=50,D12655&lt;3)),1,0)</f>
        <v>0</v>
      </c>
      <c r="J12655" s="4">
        <f t="shared" si="790"/>
        <v>0</v>
      </c>
      <c r="K12655" s="5">
        <f t="shared" si="791"/>
        <v>0</v>
      </c>
    </row>
    <row r="12656" spans="1:11" x14ac:dyDescent="0.25">
      <c r="A12656" t="s">
        <v>141</v>
      </c>
      <c r="B12656" t="s">
        <v>112</v>
      </c>
      <c r="C12656">
        <v>1</v>
      </c>
      <c r="D12656" s="6">
        <v>0</v>
      </c>
      <c r="E12656" s="6">
        <v>23</v>
      </c>
      <c r="F12656" s="6">
        <v>60</v>
      </c>
      <c r="G12656" s="1">
        <f t="shared" si="788"/>
        <v>1</v>
      </c>
      <c r="H12656" s="4">
        <f t="shared" si="789"/>
        <v>1</v>
      </c>
      <c r="I12656" s="5">
        <f>IF(OR(AND(F12656&gt;=50,G12656&gt;SUMIF(SeasonTotals!A$2:A$9,A12656,SeasonTotals!F$2:F$9)),AND(G12656&gt;0.885,F12656&gt;=50,D12656&lt;3)),1,0)</f>
        <v>1</v>
      </c>
      <c r="J12656" s="4">
        <f t="shared" si="790"/>
        <v>0</v>
      </c>
      <c r="K12656" s="5">
        <f t="shared" si="791"/>
        <v>0</v>
      </c>
    </row>
    <row r="12657" spans="1:11" x14ac:dyDescent="0.25">
      <c r="A12657" t="s">
        <v>141</v>
      </c>
      <c r="B12657" t="s">
        <v>112</v>
      </c>
      <c r="C12657">
        <v>1</v>
      </c>
      <c r="D12657" s="6">
        <v>1</v>
      </c>
      <c r="E12657" s="6">
        <v>33</v>
      </c>
      <c r="F12657" s="6">
        <v>60</v>
      </c>
      <c r="G12657" s="1">
        <f t="shared" si="788"/>
        <v>0.97058823529411764</v>
      </c>
      <c r="H12657" s="4">
        <f t="shared" si="789"/>
        <v>1</v>
      </c>
      <c r="I12657" s="5">
        <f>IF(OR(AND(F12657&gt;=50,G12657&gt;SUMIF(SeasonTotals!A$2:A$9,A12657,SeasonTotals!F$2:F$9)),AND(G12657&gt;0.885,F12657&gt;=50,D12657&lt;3)),1,0)</f>
        <v>1</v>
      </c>
      <c r="J12657" s="4">
        <f t="shared" si="790"/>
        <v>0</v>
      </c>
      <c r="K12657" s="5">
        <f t="shared" si="791"/>
        <v>0</v>
      </c>
    </row>
    <row r="12658" spans="1:11" x14ac:dyDescent="0.25">
      <c r="A12658" t="s">
        <v>141</v>
      </c>
      <c r="B12658" t="s">
        <v>112</v>
      </c>
      <c r="C12658">
        <v>1</v>
      </c>
      <c r="D12658" s="6">
        <v>2</v>
      </c>
      <c r="E12658" s="6">
        <v>19</v>
      </c>
      <c r="F12658" s="6">
        <v>60</v>
      </c>
      <c r="G12658" s="1">
        <f t="shared" si="788"/>
        <v>0.90476190476190477</v>
      </c>
      <c r="H12658" s="4">
        <f t="shared" si="789"/>
        <v>1</v>
      </c>
      <c r="I12658" s="5">
        <f>IF(OR(AND(F12658&gt;=50,G12658&gt;SUMIF(SeasonTotals!A$2:A$9,A12658,SeasonTotals!F$2:F$9)),AND(G12658&gt;0.885,F12658&gt;=50,D12658&lt;3)),1,0)</f>
        <v>1</v>
      </c>
      <c r="J12658" s="4">
        <f t="shared" si="790"/>
        <v>0</v>
      </c>
      <c r="K12658" s="5">
        <f t="shared" si="791"/>
        <v>0</v>
      </c>
    </row>
    <row r="12659" spans="1:11" x14ac:dyDescent="0.25">
      <c r="A12659" t="s">
        <v>141</v>
      </c>
      <c r="B12659" t="s">
        <v>112</v>
      </c>
      <c r="C12659">
        <v>1</v>
      </c>
      <c r="D12659" s="6">
        <v>3</v>
      </c>
      <c r="E12659" s="6">
        <v>35</v>
      </c>
      <c r="F12659" s="6">
        <v>58</v>
      </c>
      <c r="G12659" s="1">
        <f t="shared" si="788"/>
        <v>0.92105263157894735</v>
      </c>
      <c r="H12659" s="4">
        <f t="shared" si="789"/>
        <v>1</v>
      </c>
      <c r="I12659" s="5">
        <f>IF(OR(AND(F12659&gt;=50,G12659&gt;SUMIF(SeasonTotals!A$2:A$9,A12659,SeasonTotals!F$2:F$9)),AND(G12659&gt;0.885,F12659&gt;=50,D12659&lt;3)),1,0)</f>
        <v>1</v>
      </c>
      <c r="J12659" s="4">
        <f t="shared" si="790"/>
        <v>0</v>
      </c>
      <c r="K12659" s="5">
        <f t="shared" si="791"/>
        <v>0</v>
      </c>
    </row>
    <row r="12660" spans="1:11" x14ac:dyDescent="0.25">
      <c r="A12660" t="s">
        <v>141</v>
      </c>
      <c r="B12660" t="s">
        <v>112</v>
      </c>
      <c r="C12660">
        <v>1</v>
      </c>
      <c r="D12660" s="6">
        <v>2</v>
      </c>
      <c r="E12660" s="6">
        <v>36</v>
      </c>
      <c r="F12660" s="6">
        <v>59</v>
      </c>
      <c r="G12660" s="1">
        <f t="shared" si="788"/>
        <v>0.94736842105263153</v>
      </c>
      <c r="H12660" s="4">
        <f t="shared" si="789"/>
        <v>1</v>
      </c>
      <c r="I12660" s="5">
        <f>IF(OR(AND(F12660&gt;=50,G12660&gt;SUMIF(SeasonTotals!A$2:A$9,A12660,SeasonTotals!F$2:F$9)),AND(G12660&gt;0.885,F12660&gt;=50,D12660&lt;3)),1,0)</f>
        <v>1</v>
      </c>
      <c r="J12660" s="4">
        <f t="shared" si="790"/>
        <v>0</v>
      </c>
      <c r="K12660" s="5">
        <f t="shared" si="791"/>
        <v>0</v>
      </c>
    </row>
    <row r="12661" spans="1:11" x14ac:dyDescent="0.25">
      <c r="A12661" t="s">
        <v>141</v>
      </c>
      <c r="B12661" t="s">
        <v>112</v>
      </c>
      <c r="C12661">
        <v>1</v>
      </c>
      <c r="D12661" s="6">
        <v>3</v>
      </c>
      <c r="E12661" s="6">
        <v>29</v>
      </c>
      <c r="F12661" s="6">
        <v>58</v>
      </c>
      <c r="G12661" s="1">
        <f t="shared" si="788"/>
        <v>0.90625</v>
      </c>
      <c r="H12661" s="4">
        <f t="shared" si="789"/>
        <v>0</v>
      </c>
      <c r="I12661" s="5">
        <f>IF(OR(AND(F12661&gt;=50,G12661&gt;SUMIF(SeasonTotals!A$2:A$9,A12661,SeasonTotals!F$2:F$9)),AND(G12661&gt;0.885,F12661&gt;=50,D12661&lt;3)),1,0)</f>
        <v>0</v>
      </c>
      <c r="J12661" s="4">
        <f t="shared" si="790"/>
        <v>0</v>
      </c>
      <c r="K12661" s="5">
        <f t="shared" si="791"/>
        <v>0</v>
      </c>
    </row>
    <row r="12662" spans="1:11" x14ac:dyDescent="0.25">
      <c r="A12662" t="s">
        <v>141</v>
      </c>
      <c r="B12662" t="s">
        <v>112</v>
      </c>
      <c r="C12662">
        <v>1</v>
      </c>
      <c r="D12662" s="6">
        <v>5</v>
      </c>
      <c r="E12662" s="6">
        <v>25</v>
      </c>
      <c r="F12662" s="6">
        <v>58</v>
      </c>
      <c r="G12662" s="1">
        <f t="shared" si="788"/>
        <v>0.83333333333333337</v>
      </c>
      <c r="H12662" s="4">
        <f t="shared" si="789"/>
        <v>0</v>
      </c>
      <c r="I12662" s="5">
        <f>IF(OR(AND(F12662&gt;=50,G12662&gt;SUMIF(SeasonTotals!A$2:A$9,A12662,SeasonTotals!F$2:F$9)),AND(G12662&gt;0.885,F12662&gt;=50,D12662&lt;3)),1,0)</f>
        <v>0</v>
      </c>
      <c r="J12662" s="4">
        <f t="shared" si="790"/>
        <v>1</v>
      </c>
      <c r="K12662" s="5">
        <f t="shared" si="791"/>
        <v>0</v>
      </c>
    </row>
    <row r="12663" spans="1:11" x14ac:dyDescent="0.25">
      <c r="A12663" t="s">
        <v>141</v>
      </c>
      <c r="B12663" t="s">
        <v>112</v>
      </c>
      <c r="C12663">
        <v>1</v>
      </c>
      <c r="D12663" s="6">
        <v>1</v>
      </c>
      <c r="E12663" s="6">
        <v>33</v>
      </c>
      <c r="F12663" s="6">
        <v>60</v>
      </c>
      <c r="G12663" s="1">
        <f t="shared" si="788"/>
        <v>0.97058823529411764</v>
      </c>
      <c r="H12663" s="4">
        <f t="shared" si="789"/>
        <v>1</v>
      </c>
      <c r="I12663" s="5">
        <f>IF(OR(AND(F12663&gt;=50,G12663&gt;SUMIF(SeasonTotals!A$2:A$9,A12663,SeasonTotals!F$2:F$9)),AND(G12663&gt;0.885,F12663&gt;=50,D12663&lt;3)),1,0)</f>
        <v>1</v>
      </c>
      <c r="J12663" s="4">
        <f t="shared" si="790"/>
        <v>0</v>
      </c>
      <c r="K12663" s="5">
        <f t="shared" si="791"/>
        <v>0</v>
      </c>
    </row>
    <row r="12664" spans="1:11" x14ac:dyDescent="0.25">
      <c r="A12664" t="s">
        <v>141</v>
      </c>
      <c r="B12664" t="s">
        <v>112</v>
      </c>
      <c r="C12664">
        <v>1</v>
      </c>
      <c r="D12664" s="6">
        <v>3</v>
      </c>
      <c r="E12664" s="6">
        <v>27</v>
      </c>
      <c r="F12664" s="6">
        <v>58</v>
      </c>
      <c r="G12664" s="1">
        <f t="shared" si="788"/>
        <v>0.9</v>
      </c>
      <c r="H12664" s="4">
        <f t="shared" si="789"/>
        <v>0</v>
      </c>
      <c r="I12664" s="5">
        <f>IF(OR(AND(F12664&gt;=50,G12664&gt;SUMIF(SeasonTotals!A$2:A$9,A12664,SeasonTotals!F$2:F$9)),AND(G12664&gt;0.885,F12664&gt;=50,D12664&lt;3)),1,0)</f>
        <v>0</v>
      </c>
      <c r="J12664" s="4">
        <f t="shared" si="790"/>
        <v>0</v>
      </c>
      <c r="K12664" s="5">
        <f t="shared" si="791"/>
        <v>0</v>
      </c>
    </row>
    <row r="12665" spans="1:11" x14ac:dyDescent="0.25">
      <c r="A12665" t="s">
        <v>141</v>
      </c>
      <c r="B12665" t="s">
        <v>112</v>
      </c>
      <c r="C12665">
        <v>1</v>
      </c>
      <c r="D12665" s="6">
        <v>3</v>
      </c>
      <c r="E12665" s="6">
        <v>26</v>
      </c>
      <c r="F12665" s="6">
        <v>59</v>
      </c>
      <c r="G12665" s="1">
        <f t="shared" si="788"/>
        <v>0.89655172413793105</v>
      </c>
      <c r="H12665" s="4">
        <f t="shared" si="789"/>
        <v>0</v>
      </c>
      <c r="I12665" s="5">
        <f>IF(OR(AND(F12665&gt;=50,G12665&gt;SUMIF(SeasonTotals!A$2:A$9,A12665,SeasonTotals!F$2:F$9)),AND(G12665&gt;0.885,F12665&gt;=50,D12665&lt;3)),1,0)</f>
        <v>0</v>
      </c>
      <c r="J12665" s="4">
        <f t="shared" si="790"/>
        <v>0</v>
      </c>
      <c r="K12665" s="5">
        <f t="shared" si="791"/>
        <v>0</v>
      </c>
    </row>
    <row r="12666" spans="1:11" x14ac:dyDescent="0.25">
      <c r="A12666" t="s">
        <v>141</v>
      </c>
      <c r="B12666" t="s">
        <v>112</v>
      </c>
      <c r="C12666">
        <v>1</v>
      </c>
      <c r="D12666" s="6">
        <v>2</v>
      </c>
      <c r="E12666" s="6">
        <v>28</v>
      </c>
      <c r="F12666" s="6">
        <v>60</v>
      </c>
      <c r="G12666" s="1">
        <f t="shared" si="788"/>
        <v>0.93333333333333335</v>
      </c>
      <c r="H12666" s="4">
        <f t="shared" si="789"/>
        <v>1</v>
      </c>
      <c r="I12666" s="5">
        <f>IF(OR(AND(F12666&gt;=50,G12666&gt;SUMIF(SeasonTotals!A$2:A$9,A12666,SeasonTotals!F$2:F$9)),AND(G12666&gt;0.885,F12666&gt;=50,D12666&lt;3)),1,0)</f>
        <v>1</v>
      </c>
      <c r="J12666" s="4">
        <f t="shared" si="790"/>
        <v>0</v>
      </c>
      <c r="K12666" s="5">
        <f t="shared" si="791"/>
        <v>0</v>
      </c>
    </row>
    <row r="12667" spans="1:11" x14ac:dyDescent="0.25">
      <c r="A12667" t="s">
        <v>141</v>
      </c>
      <c r="B12667" t="s">
        <v>34</v>
      </c>
      <c r="C12667">
        <v>1</v>
      </c>
      <c r="D12667" s="6">
        <v>2</v>
      </c>
      <c r="E12667" s="6">
        <v>26</v>
      </c>
      <c r="F12667" s="6">
        <v>59</v>
      </c>
      <c r="G12667" s="1">
        <f t="shared" si="788"/>
        <v>0.9285714285714286</v>
      </c>
      <c r="H12667" s="4">
        <f t="shared" si="789"/>
        <v>1</v>
      </c>
      <c r="I12667" s="5">
        <f>IF(OR(AND(F12667&gt;=50,G12667&gt;SUMIF(SeasonTotals!A$2:A$9,A12667,SeasonTotals!F$2:F$9)),AND(G12667&gt;0.885,F12667&gt;=50,D12667&lt;3)),1,0)</f>
        <v>1</v>
      </c>
      <c r="J12667" s="4">
        <f t="shared" si="790"/>
        <v>0</v>
      </c>
      <c r="K12667" s="5">
        <f t="shared" si="791"/>
        <v>0</v>
      </c>
    </row>
    <row r="12668" spans="1:11" x14ac:dyDescent="0.25">
      <c r="A12668" t="s">
        <v>141</v>
      </c>
      <c r="B12668" t="s">
        <v>34</v>
      </c>
      <c r="C12668">
        <v>1</v>
      </c>
      <c r="D12668" s="6">
        <v>3</v>
      </c>
      <c r="E12668" s="6">
        <v>23</v>
      </c>
      <c r="F12668" s="6">
        <v>60</v>
      </c>
      <c r="G12668" s="1">
        <f t="shared" si="788"/>
        <v>0.88461538461538458</v>
      </c>
      <c r="H12668" s="4">
        <f t="shared" si="789"/>
        <v>0</v>
      </c>
      <c r="I12668" s="5">
        <f>IF(OR(AND(F12668&gt;=50,G12668&gt;SUMIF(SeasonTotals!A$2:A$9,A12668,SeasonTotals!F$2:F$9)),AND(G12668&gt;0.885,F12668&gt;=50,D12668&lt;3)),1,0)</f>
        <v>0</v>
      </c>
      <c r="J12668" s="4">
        <f t="shared" si="790"/>
        <v>0</v>
      </c>
      <c r="K12668" s="5">
        <f t="shared" si="791"/>
        <v>0</v>
      </c>
    </row>
    <row r="12669" spans="1:11" x14ac:dyDescent="0.25">
      <c r="A12669" t="s">
        <v>141</v>
      </c>
      <c r="B12669" t="s">
        <v>34</v>
      </c>
      <c r="C12669">
        <v>1</v>
      </c>
      <c r="D12669" s="6">
        <v>4</v>
      </c>
      <c r="E12669" s="6">
        <v>39</v>
      </c>
      <c r="F12669" s="6">
        <v>60</v>
      </c>
      <c r="G12669" s="1">
        <f t="shared" si="788"/>
        <v>0.90697674418604646</v>
      </c>
      <c r="H12669" s="4">
        <f t="shared" si="789"/>
        <v>0</v>
      </c>
      <c r="I12669" s="5">
        <f>IF(OR(AND(F12669&gt;=50,G12669&gt;SUMIF(SeasonTotals!A$2:A$9,A12669,SeasonTotals!F$2:F$9)),AND(G12669&gt;0.885,F12669&gt;=50,D12669&lt;3)),1,0)</f>
        <v>0</v>
      </c>
      <c r="J12669" s="4">
        <f t="shared" si="790"/>
        <v>0</v>
      </c>
      <c r="K12669" s="5">
        <f t="shared" si="791"/>
        <v>0</v>
      </c>
    </row>
    <row r="12670" spans="1:11" x14ac:dyDescent="0.25">
      <c r="A12670" t="s">
        <v>141</v>
      </c>
      <c r="B12670" t="s">
        <v>34</v>
      </c>
      <c r="C12670">
        <v>1</v>
      </c>
      <c r="D12670" s="6">
        <v>5</v>
      </c>
      <c r="E12670" s="6">
        <v>30</v>
      </c>
      <c r="F12670" s="6">
        <v>62</v>
      </c>
      <c r="G12670" s="1">
        <f t="shared" si="788"/>
        <v>0.8571428571428571</v>
      </c>
      <c r="H12670" s="4">
        <f t="shared" si="789"/>
        <v>0</v>
      </c>
      <c r="I12670" s="5">
        <f>IF(OR(AND(F12670&gt;=50,G12670&gt;SUMIF(SeasonTotals!A$2:A$9,A12670,SeasonTotals!F$2:F$9)),AND(G12670&gt;0.885,F12670&gt;=50,D12670&lt;3)),1,0)</f>
        <v>0</v>
      </c>
      <c r="J12670" s="4">
        <f t="shared" si="790"/>
        <v>0</v>
      </c>
      <c r="K12670" s="5">
        <f t="shared" si="791"/>
        <v>0</v>
      </c>
    </row>
    <row r="12671" spans="1:11" x14ac:dyDescent="0.25">
      <c r="A12671" t="s">
        <v>141</v>
      </c>
      <c r="B12671" t="s">
        <v>34</v>
      </c>
      <c r="C12671">
        <v>1</v>
      </c>
      <c r="D12671" s="6">
        <v>1</v>
      </c>
      <c r="E12671" s="6">
        <v>37</v>
      </c>
      <c r="F12671" s="6">
        <v>60</v>
      </c>
      <c r="G12671" s="1">
        <f t="shared" si="788"/>
        <v>0.97368421052631582</v>
      </c>
      <c r="H12671" s="4">
        <f t="shared" si="789"/>
        <v>1</v>
      </c>
      <c r="I12671" s="5">
        <f>IF(OR(AND(F12671&gt;=50,G12671&gt;SUMIF(SeasonTotals!A$2:A$9,A12671,SeasonTotals!F$2:F$9)),AND(G12671&gt;0.885,F12671&gt;=50,D12671&lt;3)),1,0)</f>
        <v>1</v>
      </c>
      <c r="J12671" s="4">
        <f t="shared" si="790"/>
        <v>0</v>
      </c>
      <c r="K12671" s="5">
        <f t="shared" si="791"/>
        <v>0</v>
      </c>
    </row>
    <row r="12672" spans="1:11" x14ac:dyDescent="0.25">
      <c r="A12672" t="s">
        <v>141</v>
      </c>
      <c r="B12672" t="s">
        <v>34</v>
      </c>
      <c r="C12672">
        <v>1</v>
      </c>
      <c r="D12672" s="6">
        <v>4</v>
      </c>
      <c r="E12672" s="6">
        <v>28</v>
      </c>
      <c r="F12672" s="6">
        <v>62</v>
      </c>
      <c r="G12672" s="1">
        <f t="shared" si="788"/>
        <v>0.875</v>
      </c>
      <c r="H12672" s="4">
        <f t="shared" si="789"/>
        <v>0</v>
      </c>
      <c r="I12672" s="5">
        <f>IF(OR(AND(F12672&gt;=50,G12672&gt;SUMIF(SeasonTotals!A$2:A$9,A12672,SeasonTotals!F$2:F$9)),AND(G12672&gt;0.885,F12672&gt;=50,D12672&lt;3)),1,0)</f>
        <v>0</v>
      </c>
      <c r="J12672" s="4">
        <f t="shared" si="790"/>
        <v>0</v>
      </c>
      <c r="K12672" s="5">
        <f t="shared" si="791"/>
        <v>0</v>
      </c>
    </row>
    <row r="12673" spans="1:11" x14ac:dyDescent="0.25">
      <c r="A12673" t="s">
        <v>141</v>
      </c>
      <c r="B12673" t="s">
        <v>34</v>
      </c>
      <c r="C12673">
        <v>1</v>
      </c>
      <c r="D12673" s="6">
        <v>2</v>
      </c>
      <c r="E12673" s="6">
        <v>24</v>
      </c>
      <c r="F12673" s="6">
        <v>58</v>
      </c>
      <c r="G12673" s="1">
        <f t="shared" si="788"/>
        <v>0.92307692307692313</v>
      </c>
      <c r="H12673" s="4">
        <f t="shared" si="789"/>
        <v>1</v>
      </c>
      <c r="I12673" s="5">
        <f>IF(OR(AND(F12673&gt;=50,G12673&gt;SUMIF(SeasonTotals!A$2:A$9,A12673,SeasonTotals!F$2:F$9)),AND(G12673&gt;0.885,F12673&gt;=50,D12673&lt;3)),1,0)</f>
        <v>1</v>
      </c>
      <c r="J12673" s="4">
        <f t="shared" si="790"/>
        <v>0</v>
      </c>
      <c r="K12673" s="5">
        <f t="shared" si="791"/>
        <v>0</v>
      </c>
    </row>
    <row r="12674" spans="1:11" x14ac:dyDescent="0.25">
      <c r="A12674" t="s">
        <v>141</v>
      </c>
      <c r="B12674" t="s">
        <v>34</v>
      </c>
      <c r="C12674">
        <v>1</v>
      </c>
      <c r="D12674" s="6">
        <v>3</v>
      </c>
      <c r="E12674" s="6">
        <v>22</v>
      </c>
      <c r="F12674" s="6">
        <v>60</v>
      </c>
      <c r="G12674" s="1">
        <f t="shared" ref="G12674:G12737" si="792">E12674/MAX(1,SUM(D12674:E12674))</f>
        <v>0.88</v>
      </c>
      <c r="H12674" s="4">
        <f t="shared" ref="H12674:H12737" si="793">IF(AND(F12674&gt;=50,OR(G12674&gt;0.913,AND(G12674&gt;0.885,D12674&lt;3))),1,0)</f>
        <v>0</v>
      </c>
      <c r="I12674" s="5">
        <f>IF(OR(AND(F12674&gt;=50,G12674&gt;SUMIF(SeasonTotals!A$2:A$9,A12674,SeasonTotals!F$2:F$9)),AND(G12674&gt;0.885,F12674&gt;=50,D12674&lt;3)),1,0)</f>
        <v>0</v>
      </c>
      <c r="J12674" s="4">
        <f t="shared" ref="J12674:J12737" si="794">IF(G12674&lt;0.85,1,0)</f>
        <v>0</v>
      </c>
      <c r="K12674" s="5">
        <f t="shared" ref="K12674:K12737" si="795">IF(F12674&lt;55,1,0)</f>
        <v>0</v>
      </c>
    </row>
    <row r="12675" spans="1:11" x14ac:dyDescent="0.25">
      <c r="A12675" t="s">
        <v>141</v>
      </c>
      <c r="B12675" t="s">
        <v>34</v>
      </c>
      <c r="C12675">
        <v>1</v>
      </c>
      <c r="D12675" s="6">
        <v>3</v>
      </c>
      <c r="E12675" s="6">
        <v>21</v>
      </c>
      <c r="F12675" s="6">
        <v>60</v>
      </c>
      <c r="G12675" s="1">
        <f t="shared" si="792"/>
        <v>0.875</v>
      </c>
      <c r="H12675" s="4">
        <f t="shared" si="793"/>
        <v>0</v>
      </c>
      <c r="I12675" s="5">
        <f>IF(OR(AND(F12675&gt;=50,G12675&gt;SUMIF(SeasonTotals!A$2:A$9,A12675,SeasonTotals!F$2:F$9)),AND(G12675&gt;0.885,F12675&gt;=50,D12675&lt;3)),1,0)</f>
        <v>0</v>
      </c>
      <c r="J12675" s="4">
        <f t="shared" si="794"/>
        <v>0</v>
      </c>
      <c r="K12675" s="5">
        <f t="shared" si="795"/>
        <v>0</v>
      </c>
    </row>
    <row r="12676" spans="1:11" x14ac:dyDescent="0.25">
      <c r="A12676" t="s">
        <v>141</v>
      </c>
      <c r="B12676" t="s">
        <v>34</v>
      </c>
      <c r="C12676">
        <v>1</v>
      </c>
      <c r="D12676" s="6">
        <v>3</v>
      </c>
      <c r="E12676" s="6">
        <v>12</v>
      </c>
      <c r="F12676" s="6">
        <v>59</v>
      </c>
      <c r="G12676" s="1">
        <f t="shared" si="792"/>
        <v>0.8</v>
      </c>
      <c r="H12676" s="4">
        <f t="shared" si="793"/>
        <v>0</v>
      </c>
      <c r="I12676" s="5">
        <f>IF(OR(AND(F12676&gt;=50,G12676&gt;SUMIF(SeasonTotals!A$2:A$9,A12676,SeasonTotals!F$2:F$9)),AND(G12676&gt;0.885,F12676&gt;=50,D12676&lt;3)),1,0)</f>
        <v>0</v>
      </c>
      <c r="J12676" s="4">
        <f t="shared" si="794"/>
        <v>1</v>
      </c>
      <c r="K12676" s="5">
        <f t="shared" si="795"/>
        <v>0</v>
      </c>
    </row>
    <row r="12677" spans="1:11" x14ac:dyDescent="0.25">
      <c r="A12677" t="s">
        <v>141</v>
      </c>
      <c r="B12677" t="s">
        <v>34</v>
      </c>
      <c r="C12677">
        <v>1</v>
      </c>
      <c r="D12677" s="6">
        <v>3</v>
      </c>
      <c r="E12677" s="6">
        <v>36</v>
      </c>
      <c r="F12677" s="6">
        <v>65</v>
      </c>
      <c r="G12677" s="1">
        <f t="shared" si="792"/>
        <v>0.92307692307692313</v>
      </c>
      <c r="H12677" s="4">
        <f t="shared" si="793"/>
        <v>1</v>
      </c>
      <c r="I12677" s="5">
        <f>IF(OR(AND(F12677&gt;=50,G12677&gt;SUMIF(SeasonTotals!A$2:A$9,A12677,SeasonTotals!F$2:F$9)),AND(G12677&gt;0.885,F12677&gt;=50,D12677&lt;3)),1,0)</f>
        <v>1</v>
      </c>
      <c r="J12677" s="4">
        <f t="shared" si="794"/>
        <v>0</v>
      </c>
      <c r="K12677" s="5">
        <f t="shared" si="795"/>
        <v>0</v>
      </c>
    </row>
    <row r="12678" spans="1:11" x14ac:dyDescent="0.25">
      <c r="A12678" t="s">
        <v>141</v>
      </c>
      <c r="B12678" t="s">
        <v>34</v>
      </c>
      <c r="C12678">
        <v>1</v>
      </c>
      <c r="D12678" s="6">
        <v>1</v>
      </c>
      <c r="E12678" s="6">
        <v>30</v>
      </c>
      <c r="F12678" s="6">
        <v>60</v>
      </c>
      <c r="G12678" s="1">
        <f t="shared" si="792"/>
        <v>0.967741935483871</v>
      </c>
      <c r="H12678" s="4">
        <f t="shared" si="793"/>
        <v>1</v>
      </c>
      <c r="I12678" s="5">
        <f>IF(OR(AND(F12678&gt;=50,G12678&gt;SUMIF(SeasonTotals!A$2:A$9,A12678,SeasonTotals!F$2:F$9)),AND(G12678&gt;0.885,F12678&gt;=50,D12678&lt;3)),1,0)</f>
        <v>1</v>
      </c>
      <c r="J12678" s="4">
        <f t="shared" si="794"/>
        <v>0</v>
      </c>
      <c r="K12678" s="5">
        <f t="shared" si="795"/>
        <v>0</v>
      </c>
    </row>
    <row r="12679" spans="1:11" x14ac:dyDescent="0.25">
      <c r="A12679" t="s">
        <v>141</v>
      </c>
      <c r="B12679" t="s">
        <v>34</v>
      </c>
      <c r="C12679">
        <v>1</v>
      </c>
      <c r="D12679" s="6">
        <v>7</v>
      </c>
      <c r="E12679" s="6">
        <v>18</v>
      </c>
      <c r="F12679" s="6">
        <v>60</v>
      </c>
      <c r="G12679" s="1">
        <f t="shared" si="792"/>
        <v>0.72</v>
      </c>
      <c r="H12679" s="4">
        <f t="shared" si="793"/>
        <v>0</v>
      </c>
      <c r="I12679" s="5">
        <f>IF(OR(AND(F12679&gt;=50,G12679&gt;SUMIF(SeasonTotals!A$2:A$9,A12679,SeasonTotals!F$2:F$9)),AND(G12679&gt;0.885,F12679&gt;=50,D12679&lt;3)),1,0)</f>
        <v>0</v>
      </c>
      <c r="J12679" s="4">
        <f t="shared" si="794"/>
        <v>1</v>
      </c>
      <c r="K12679" s="5">
        <f t="shared" si="795"/>
        <v>0</v>
      </c>
    </row>
    <row r="12680" spans="1:11" x14ac:dyDescent="0.25">
      <c r="A12680" t="s">
        <v>141</v>
      </c>
      <c r="B12680" t="s">
        <v>34</v>
      </c>
      <c r="C12680">
        <v>1</v>
      </c>
      <c r="D12680" s="6">
        <v>3</v>
      </c>
      <c r="E12680" s="6">
        <v>30</v>
      </c>
      <c r="F12680" s="6">
        <v>63</v>
      </c>
      <c r="G12680" s="1">
        <f t="shared" si="792"/>
        <v>0.90909090909090906</v>
      </c>
      <c r="H12680" s="4">
        <f t="shared" si="793"/>
        <v>0</v>
      </c>
      <c r="I12680" s="5">
        <f>IF(OR(AND(F12680&gt;=50,G12680&gt;SUMIF(SeasonTotals!A$2:A$9,A12680,SeasonTotals!F$2:F$9)),AND(G12680&gt;0.885,F12680&gt;=50,D12680&lt;3)),1,0)</f>
        <v>0</v>
      </c>
      <c r="J12680" s="4">
        <f t="shared" si="794"/>
        <v>0</v>
      </c>
      <c r="K12680" s="5">
        <f t="shared" si="795"/>
        <v>0</v>
      </c>
    </row>
    <row r="12681" spans="1:11" x14ac:dyDescent="0.25">
      <c r="A12681" t="s">
        <v>141</v>
      </c>
      <c r="B12681" t="s">
        <v>34</v>
      </c>
      <c r="C12681">
        <v>1</v>
      </c>
      <c r="D12681" s="6">
        <v>0</v>
      </c>
      <c r="E12681" s="6">
        <v>35</v>
      </c>
      <c r="F12681" s="6">
        <v>60</v>
      </c>
      <c r="G12681" s="1">
        <f t="shared" si="792"/>
        <v>1</v>
      </c>
      <c r="H12681" s="4">
        <f t="shared" si="793"/>
        <v>1</v>
      </c>
      <c r="I12681" s="5">
        <f>IF(OR(AND(F12681&gt;=50,G12681&gt;SUMIF(SeasonTotals!A$2:A$9,A12681,SeasonTotals!F$2:F$9)),AND(G12681&gt;0.885,F12681&gt;=50,D12681&lt;3)),1,0)</f>
        <v>1</v>
      </c>
      <c r="J12681" s="4">
        <f t="shared" si="794"/>
        <v>0</v>
      </c>
      <c r="K12681" s="5">
        <f t="shared" si="795"/>
        <v>0</v>
      </c>
    </row>
    <row r="12682" spans="1:11" x14ac:dyDescent="0.25">
      <c r="A12682" t="s">
        <v>141</v>
      </c>
      <c r="B12682" t="s">
        <v>34</v>
      </c>
      <c r="C12682">
        <v>1</v>
      </c>
      <c r="D12682" s="6">
        <v>3</v>
      </c>
      <c r="E12682" s="6">
        <v>30</v>
      </c>
      <c r="F12682" s="6">
        <v>59</v>
      </c>
      <c r="G12682" s="1">
        <f t="shared" si="792"/>
        <v>0.90909090909090906</v>
      </c>
      <c r="H12682" s="4">
        <f t="shared" si="793"/>
        <v>0</v>
      </c>
      <c r="I12682" s="5">
        <f>IF(OR(AND(F12682&gt;=50,G12682&gt;SUMIF(SeasonTotals!A$2:A$9,A12682,SeasonTotals!F$2:F$9)),AND(G12682&gt;0.885,F12682&gt;=50,D12682&lt;3)),1,0)</f>
        <v>0</v>
      </c>
      <c r="J12682" s="4">
        <f t="shared" si="794"/>
        <v>0</v>
      </c>
      <c r="K12682" s="5">
        <f t="shared" si="795"/>
        <v>0</v>
      </c>
    </row>
    <row r="12683" spans="1:11" x14ac:dyDescent="0.25">
      <c r="A12683" t="s">
        <v>141</v>
      </c>
      <c r="B12683" t="s">
        <v>34</v>
      </c>
      <c r="C12683">
        <v>1</v>
      </c>
      <c r="D12683" s="6">
        <v>5</v>
      </c>
      <c r="E12683" s="6">
        <v>23</v>
      </c>
      <c r="F12683" s="6">
        <v>61</v>
      </c>
      <c r="G12683" s="1">
        <f t="shared" si="792"/>
        <v>0.8214285714285714</v>
      </c>
      <c r="H12683" s="4">
        <f t="shared" si="793"/>
        <v>0</v>
      </c>
      <c r="I12683" s="5">
        <f>IF(OR(AND(F12683&gt;=50,G12683&gt;SUMIF(SeasonTotals!A$2:A$9,A12683,SeasonTotals!F$2:F$9)),AND(G12683&gt;0.885,F12683&gt;=50,D12683&lt;3)),1,0)</f>
        <v>0</v>
      </c>
      <c r="J12683" s="4">
        <f t="shared" si="794"/>
        <v>1</v>
      </c>
      <c r="K12683" s="5">
        <f t="shared" si="795"/>
        <v>0</v>
      </c>
    </row>
    <row r="12684" spans="1:11" x14ac:dyDescent="0.25">
      <c r="A12684" t="s">
        <v>141</v>
      </c>
      <c r="B12684" t="s">
        <v>34</v>
      </c>
      <c r="C12684">
        <v>1</v>
      </c>
      <c r="D12684" s="6">
        <v>2</v>
      </c>
      <c r="E12684" s="6">
        <v>29</v>
      </c>
      <c r="F12684" s="6">
        <v>65</v>
      </c>
      <c r="G12684" s="1">
        <f t="shared" si="792"/>
        <v>0.93548387096774188</v>
      </c>
      <c r="H12684" s="4">
        <f t="shared" si="793"/>
        <v>1</v>
      </c>
      <c r="I12684" s="5">
        <f>IF(OR(AND(F12684&gt;=50,G12684&gt;SUMIF(SeasonTotals!A$2:A$9,A12684,SeasonTotals!F$2:F$9)),AND(G12684&gt;0.885,F12684&gt;=50,D12684&lt;3)),1,0)</f>
        <v>1</v>
      </c>
      <c r="J12684" s="4">
        <f t="shared" si="794"/>
        <v>0</v>
      </c>
      <c r="K12684" s="5">
        <f t="shared" si="795"/>
        <v>0</v>
      </c>
    </row>
    <row r="12685" spans="1:11" x14ac:dyDescent="0.25">
      <c r="A12685" t="s">
        <v>141</v>
      </c>
      <c r="B12685" t="s">
        <v>34</v>
      </c>
      <c r="C12685">
        <v>1</v>
      </c>
      <c r="D12685" s="6">
        <v>3</v>
      </c>
      <c r="E12685" s="6">
        <v>29</v>
      </c>
      <c r="F12685" s="6">
        <v>60</v>
      </c>
      <c r="G12685" s="1">
        <f t="shared" si="792"/>
        <v>0.90625</v>
      </c>
      <c r="H12685" s="4">
        <f t="shared" si="793"/>
        <v>0</v>
      </c>
      <c r="I12685" s="5">
        <f>IF(OR(AND(F12685&gt;=50,G12685&gt;SUMIF(SeasonTotals!A$2:A$9,A12685,SeasonTotals!F$2:F$9)),AND(G12685&gt;0.885,F12685&gt;=50,D12685&lt;3)),1,0)</f>
        <v>0</v>
      </c>
      <c r="J12685" s="4">
        <f t="shared" si="794"/>
        <v>0</v>
      </c>
      <c r="K12685" s="5">
        <f t="shared" si="795"/>
        <v>0</v>
      </c>
    </row>
    <row r="12686" spans="1:11" x14ac:dyDescent="0.25">
      <c r="A12686" t="s">
        <v>141</v>
      </c>
      <c r="B12686" t="s">
        <v>34</v>
      </c>
      <c r="C12686">
        <v>1</v>
      </c>
      <c r="D12686" s="6">
        <v>2</v>
      </c>
      <c r="E12686" s="6">
        <v>35</v>
      </c>
      <c r="F12686" s="6">
        <v>61</v>
      </c>
      <c r="G12686" s="1">
        <f t="shared" si="792"/>
        <v>0.94594594594594594</v>
      </c>
      <c r="H12686" s="4">
        <f t="shared" si="793"/>
        <v>1</v>
      </c>
      <c r="I12686" s="5">
        <f>IF(OR(AND(F12686&gt;=50,G12686&gt;SUMIF(SeasonTotals!A$2:A$9,A12686,SeasonTotals!F$2:F$9)),AND(G12686&gt;0.885,F12686&gt;=50,D12686&lt;3)),1,0)</f>
        <v>1</v>
      </c>
      <c r="J12686" s="4">
        <f t="shared" si="794"/>
        <v>0</v>
      </c>
      <c r="K12686" s="5">
        <f t="shared" si="795"/>
        <v>0</v>
      </c>
    </row>
    <row r="12687" spans="1:11" x14ac:dyDescent="0.25">
      <c r="A12687" t="s">
        <v>141</v>
      </c>
      <c r="B12687" t="s">
        <v>34</v>
      </c>
      <c r="C12687">
        <v>1</v>
      </c>
      <c r="D12687" s="6">
        <v>2</v>
      </c>
      <c r="E12687" s="6">
        <v>22</v>
      </c>
      <c r="F12687" s="6">
        <v>60</v>
      </c>
      <c r="G12687" s="1">
        <f t="shared" si="792"/>
        <v>0.91666666666666663</v>
      </c>
      <c r="H12687" s="4">
        <f t="shared" si="793"/>
        <v>1</v>
      </c>
      <c r="I12687" s="5">
        <f>IF(OR(AND(F12687&gt;=50,G12687&gt;SUMIF(SeasonTotals!A$2:A$9,A12687,SeasonTotals!F$2:F$9)),AND(G12687&gt;0.885,F12687&gt;=50,D12687&lt;3)),1,0)</f>
        <v>1</v>
      </c>
      <c r="J12687" s="4">
        <f t="shared" si="794"/>
        <v>0</v>
      </c>
      <c r="K12687" s="5">
        <f t="shared" si="795"/>
        <v>0</v>
      </c>
    </row>
    <row r="12688" spans="1:11" x14ac:dyDescent="0.25">
      <c r="A12688" t="s">
        <v>141</v>
      </c>
      <c r="B12688" t="s">
        <v>34</v>
      </c>
      <c r="C12688">
        <v>1</v>
      </c>
      <c r="D12688" s="6">
        <v>5</v>
      </c>
      <c r="E12688" s="6">
        <v>12</v>
      </c>
      <c r="F12688" s="6">
        <v>40</v>
      </c>
      <c r="G12688" s="1">
        <f t="shared" si="792"/>
        <v>0.70588235294117652</v>
      </c>
      <c r="H12688" s="4">
        <f t="shared" si="793"/>
        <v>0</v>
      </c>
      <c r="I12688" s="5">
        <f>IF(OR(AND(F12688&gt;=50,G12688&gt;SUMIF(SeasonTotals!A$2:A$9,A12688,SeasonTotals!F$2:F$9)),AND(G12688&gt;0.885,F12688&gt;=50,D12688&lt;3)),1,0)</f>
        <v>0</v>
      </c>
      <c r="J12688" s="4">
        <f t="shared" si="794"/>
        <v>1</v>
      </c>
      <c r="K12688" s="5">
        <f t="shared" si="795"/>
        <v>1</v>
      </c>
    </row>
    <row r="12689" spans="1:11" x14ac:dyDescent="0.25">
      <c r="A12689" t="s">
        <v>141</v>
      </c>
      <c r="B12689" t="s">
        <v>34</v>
      </c>
      <c r="C12689">
        <v>1</v>
      </c>
      <c r="D12689" s="6">
        <v>0</v>
      </c>
      <c r="E12689" s="6">
        <v>18</v>
      </c>
      <c r="F12689" s="6">
        <v>60</v>
      </c>
      <c r="G12689" s="1">
        <f t="shared" si="792"/>
        <v>1</v>
      </c>
      <c r="H12689" s="4">
        <f t="shared" si="793"/>
        <v>1</v>
      </c>
      <c r="I12689" s="5">
        <f>IF(OR(AND(F12689&gt;=50,G12689&gt;SUMIF(SeasonTotals!A$2:A$9,A12689,SeasonTotals!F$2:F$9)),AND(G12689&gt;0.885,F12689&gt;=50,D12689&lt;3)),1,0)</f>
        <v>1</v>
      </c>
      <c r="J12689" s="4">
        <f t="shared" si="794"/>
        <v>0</v>
      </c>
      <c r="K12689" s="5">
        <f t="shared" si="795"/>
        <v>0</v>
      </c>
    </row>
    <row r="12690" spans="1:11" x14ac:dyDescent="0.25">
      <c r="A12690" t="s">
        <v>141</v>
      </c>
      <c r="B12690" t="s">
        <v>34</v>
      </c>
      <c r="C12690">
        <v>1</v>
      </c>
      <c r="D12690" s="6">
        <v>3</v>
      </c>
      <c r="E12690" s="6">
        <v>27</v>
      </c>
      <c r="F12690" s="6">
        <v>60</v>
      </c>
      <c r="G12690" s="1">
        <f t="shared" si="792"/>
        <v>0.9</v>
      </c>
      <c r="H12690" s="4">
        <f t="shared" si="793"/>
        <v>0</v>
      </c>
      <c r="I12690" s="5">
        <f>IF(OR(AND(F12690&gt;=50,G12690&gt;SUMIF(SeasonTotals!A$2:A$9,A12690,SeasonTotals!F$2:F$9)),AND(G12690&gt;0.885,F12690&gt;=50,D12690&lt;3)),1,0)</f>
        <v>0</v>
      </c>
      <c r="J12690" s="4">
        <f t="shared" si="794"/>
        <v>0</v>
      </c>
      <c r="K12690" s="5">
        <f t="shared" si="795"/>
        <v>0</v>
      </c>
    </row>
    <row r="12691" spans="1:11" x14ac:dyDescent="0.25">
      <c r="A12691" t="s">
        <v>141</v>
      </c>
      <c r="B12691" t="s">
        <v>34</v>
      </c>
      <c r="C12691">
        <v>1</v>
      </c>
      <c r="D12691" s="6">
        <v>4</v>
      </c>
      <c r="E12691" s="6">
        <v>18</v>
      </c>
      <c r="F12691" s="6">
        <v>59</v>
      </c>
      <c r="G12691" s="1">
        <f t="shared" si="792"/>
        <v>0.81818181818181823</v>
      </c>
      <c r="H12691" s="4">
        <f t="shared" si="793"/>
        <v>0</v>
      </c>
      <c r="I12691" s="5">
        <f>IF(OR(AND(F12691&gt;=50,G12691&gt;SUMIF(SeasonTotals!A$2:A$9,A12691,SeasonTotals!F$2:F$9)),AND(G12691&gt;0.885,F12691&gt;=50,D12691&lt;3)),1,0)</f>
        <v>0</v>
      </c>
      <c r="J12691" s="4">
        <f t="shared" si="794"/>
        <v>1</v>
      </c>
      <c r="K12691" s="5">
        <f t="shared" si="795"/>
        <v>0</v>
      </c>
    </row>
    <row r="12692" spans="1:11" x14ac:dyDescent="0.25">
      <c r="A12692" t="s">
        <v>141</v>
      </c>
      <c r="B12692" t="s">
        <v>34</v>
      </c>
      <c r="C12692">
        <v>1</v>
      </c>
      <c r="D12692" s="6">
        <v>3</v>
      </c>
      <c r="E12692" s="6">
        <v>21</v>
      </c>
      <c r="F12692" s="6">
        <v>59</v>
      </c>
      <c r="G12692" s="1">
        <f t="shared" si="792"/>
        <v>0.875</v>
      </c>
      <c r="H12692" s="4">
        <f t="shared" si="793"/>
        <v>0</v>
      </c>
      <c r="I12692" s="5">
        <f>IF(OR(AND(F12692&gt;=50,G12692&gt;SUMIF(SeasonTotals!A$2:A$9,A12692,SeasonTotals!F$2:F$9)),AND(G12692&gt;0.885,F12692&gt;=50,D12692&lt;3)),1,0)</f>
        <v>0</v>
      </c>
      <c r="J12692" s="4">
        <f t="shared" si="794"/>
        <v>0</v>
      </c>
      <c r="K12692" s="5">
        <f t="shared" si="795"/>
        <v>0</v>
      </c>
    </row>
    <row r="12693" spans="1:11" x14ac:dyDescent="0.25">
      <c r="A12693" t="s">
        <v>141</v>
      </c>
      <c r="B12693" t="s">
        <v>34</v>
      </c>
      <c r="C12693">
        <v>1</v>
      </c>
      <c r="D12693" s="6">
        <v>0</v>
      </c>
      <c r="E12693" s="6">
        <v>26</v>
      </c>
      <c r="F12693" s="6">
        <v>60</v>
      </c>
      <c r="G12693" s="1">
        <f t="shared" si="792"/>
        <v>1</v>
      </c>
      <c r="H12693" s="4">
        <f t="shared" si="793"/>
        <v>1</v>
      </c>
      <c r="I12693" s="5">
        <f>IF(OR(AND(F12693&gt;=50,G12693&gt;SUMIF(SeasonTotals!A$2:A$9,A12693,SeasonTotals!F$2:F$9)),AND(G12693&gt;0.885,F12693&gt;=50,D12693&lt;3)),1,0)</f>
        <v>1</v>
      </c>
      <c r="J12693" s="4">
        <f t="shared" si="794"/>
        <v>0</v>
      </c>
      <c r="K12693" s="5">
        <f t="shared" si="795"/>
        <v>0</v>
      </c>
    </row>
    <row r="12694" spans="1:11" x14ac:dyDescent="0.25">
      <c r="A12694" t="s">
        <v>141</v>
      </c>
      <c r="B12694" t="s">
        <v>34</v>
      </c>
      <c r="C12694">
        <v>1</v>
      </c>
      <c r="D12694" s="6">
        <v>2</v>
      </c>
      <c r="E12694" s="6">
        <v>20</v>
      </c>
      <c r="F12694" s="6">
        <v>60</v>
      </c>
      <c r="G12694" s="1">
        <f t="shared" si="792"/>
        <v>0.90909090909090906</v>
      </c>
      <c r="H12694" s="4">
        <f t="shared" si="793"/>
        <v>1</v>
      </c>
      <c r="I12694" s="5">
        <f>IF(OR(AND(F12694&gt;=50,G12694&gt;SUMIF(SeasonTotals!A$2:A$9,A12694,SeasonTotals!F$2:F$9)),AND(G12694&gt;0.885,F12694&gt;=50,D12694&lt;3)),1,0)</f>
        <v>1</v>
      </c>
      <c r="J12694" s="4">
        <f t="shared" si="794"/>
        <v>0</v>
      </c>
      <c r="K12694" s="5">
        <f t="shared" si="795"/>
        <v>0</v>
      </c>
    </row>
    <row r="12695" spans="1:11" x14ac:dyDescent="0.25">
      <c r="A12695" t="s">
        <v>141</v>
      </c>
      <c r="B12695" t="s">
        <v>34</v>
      </c>
      <c r="C12695">
        <v>1</v>
      </c>
      <c r="D12695" s="6">
        <v>3</v>
      </c>
      <c r="E12695" s="6">
        <v>33</v>
      </c>
      <c r="F12695" s="6">
        <v>65</v>
      </c>
      <c r="G12695" s="1">
        <f t="shared" si="792"/>
        <v>0.91666666666666663</v>
      </c>
      <c r="H12695" s="4">
        <f t="shared" si="793"/>
        <v>1</v>
      </c>
      <c r="I12695" s="5">
        <f>IF(OR(AND(F12695&gt;=50,G12695&gt;SUMIF(SeasonTotals!A$2:A$9,A12695,SeasonTotals!F$2:F$9)),AND(G12695&gt;0.885,F12695&gt;=50,D12695&lt;3)),1,0)</f>
        <v>1</v>
      </c>
      <c r="J12695" s="4">
        <f t="shared" si="794"/>
        <v>0</v>
      </c>
      <c r="K12695" s="5">
        <f t="shared" si="795"/>
        <v>0</v>
      </c>
    </row>
    <row r="12696" spans="1:11" x14ac:dyDescent="0.25">
      <c r="A12696" t="s">
        <v>141</v>
      </c>
      <c r="B12696" t="s">
        <v>34</v>
      </c>
      <c r="C12696">
        <v>1</v>
      </c>
      <c r="D12696" s="6">
        <v>2</v>
      </c>
      <c r="E12696" s="6">
        <v>25</v>
      </c>
      <c r="F12696" s="6">
        <v>57</v>
      </c>
      <c r="G12696" s="1">
        <f t="shared" si="792"/>
        <v>0.92592592592592593</v>
      </c>
      <c r="H12696" s="4">
        <f t="shared" si="793"/>
        <v>1</v>
      </c>
      <c r="I12696" s="5">
        <f>IF(OR(AND(F12696&gt;=50,G12696&gt;SUMIF(SeasonTotals!A$2:A$9,A12696,SeasonTotals!F$2:F$9)),AND(G12696&gt;0.885,F12696&gt;=50,D12696&lt;3)),1,0)</f>
        <v>1</v>
      </c>
      <c r="J12696" s="4">
        <f t="shared" si="794"/>
        <v>0</v>
      </c>
      <c r="K12696" s="5">
        <f t="shared" si="795"/>
        <v>0</v>
      </c>
    </row>
    <row r="12697" spans="1:11" x14ac:dyDescent="0.25">
      <c r="A12697" t="s">
        <v>141</v>
      </c>
      <c r="B12697" t="s">
        <v>34</v>
      </c>
      <c r="C12697">
        <v>1</v>
      </c>
      <c r="D12697" s="6">
        <v>1</v>
      </c>
      <c r="E12697" s="6">
        <v>24</v>
      </c>
      <c r="F12697" s="6">
        <v>60</v>
      </c>
      <c r="G12697" s="1">
        <f t="shared" si="792"/>
        <v>0.96</v>
      </c>
      <c r="H12697" s="4">
        <f t="shared" si="793"/>
        <v>1</v>
      </c>
      <c r="I12697" s="5">
        <f>IF(OR(AND(F12697&gt;=50,G12697&gt;SUMIF(SeasonTotals!A$2:A$9,A12697,SeasonTotals!F$2:F$9)),AND(G12697&gt;0.885,F12697&gt;=50,D12697&lt;3)),1,0)</f>
        <v>1</v>
      </c>
      <c r="J12697" s="4">
        <f t="shared" si="794"/>
        <v>0</v>
      </c>
      <c r="K12697" s="5">
        <f t="shared" si="795"/>
        <v>0</v>
      </c>
    </row>
    <row r="12698" spans="1:11" x14ac:dyDescent="0.25">
      <c r="A12698" t="s">
        <v>141</v>
      </c>
      <c r="B12698" t="s">
        <v>34</v>
      </c>
      <c r="C12698">
        <v>1</v>
      </c>
      <c r="D12698" s="6">
        <v>1</v>
      </c>
      <c r="E12698" s="6">
        <v>21</v>
      </c>
      <c r="F12698" s="6">
        <v>65</v>
      </c>
      <c r="G12698" s="1">
        <f t="shared" si="792"/>
        <v>0.95454545454545459</v>
      </c>
      <c r="H12698" s="4">
        <f t="shared" si="793"/>
        <v>1</v>
      </c>
      <c r="I12698" s="5">
        <f>IF(OR(AND(F12698&gt;=50,G12698&gt;SUMIF(SeasonTotals!A$2:A$9,A12698,SeasonTotals!F$2:F$9)),AND(G12698&gt;0.885,F12698&gt;=50,D12698&lt;3)),1,0)</f>
        <v>1</v>
      </c>
      <c r="J12698" s="4">
        <f t="shared" si="794"/>
        <v>0</v>
      </c>
      <c r="K12698" s="5">
        <f t="shared" si="795"/>
        <v>0</v>
      </c>
    </row>
    <row r="12699" spans="1:11" x14ac:dyDescent="0.25">
      <c r="A12699" t="s">
        <v>141</v>
      </c>
      <c r="B12699" t="s">
        <v>34</v>
      </c>
      <c r="C12699">
        <v>1</v>
      </c>
      <c r="D12699" s="6">
        <v>2</v>
      </c>
      <c r="E12699" s="6">
        <v>19</v>
      </c>
      <c r="F12699" s="6">
        <v>60</v>
      </c>
      <c r="G12699" s="1">
        <f t="shared" si="792"/>
        <v>0.90476190476190477</v>
      </c>
      <c r="H12699" s="4">
        <f t="shared" si="793"/>
        <v>1</v>
      </c>
      <c r="I12699" s="5">
        <f>IF(OR(AND(F12699&gt;=50,G12699&gt;SUMIF(SeasonTotals!A$2:A$9,A12699,SeasonTotals!F$2:F$9)),AND(G12699&gt;0.885,F12699&gt;=50,D12699&lt;3)),1,0)</f>
        <v>1</v>
      </c>
      <c r="J12699" s="4">
        <f t="shared" si="794"/>
        <v>0</v>
      </c>
      <c r="K12699" s="5">
        <f t="shared" si="795"/>
        <v>0</v>
      </c>
    </row>
    <row r="12700" spans="1:11" x14ac:dyDescent="0.25">
      <c r="A12700" t="s">
        <v>141</v>
      </c>
      <c r="B12700" t="s">
        <v>34</v>
      </c>
      <c r="C12700">
        <v>1</v>
      </c>
      <c r="D12700" s="6">
        <v>1</v>
      </c>
      <c r="E12700" s="6">
        <v>26</v>
      </c>
      <c r="F12700" s="6">
        <v>60</v>
      </c>
      <c r="G12700" s="1">
        <f t="shared" si="792"/>
        <v>0.96296296296296291</v>
      </c>
      <c r="H12700" s="4">
        <f t="shared" si="793"/>
        <v>1</v>
      </c>
      <c r="I12700" s="5">
        <f>IF(OR(AND(F12700&gt;=50,G12700&gt;SUMIF(SeasonTotals!A$2:A$9,A12700,SeasonTotals!F$2:F$9)),AND(G12700&gt;0.885,F12700&gt;=50,D12700&lt;3)),1,0)</f>
        <v>1</v>
      </c>
      <c r="J12700" s="4">
        <f t="shared" si="794"/>
        <v>0</v>
      </c>
      <c r="K12700" s="5">
        <f t="shared" si="795"/>
        <v>0</v>
      </c>
    </row>
    <row r="12701" spans="1:11" x14ac:dyDescent="0.25">
      <c r="A12701" t="s">
        <v>141</v>
      </c>
      <c r="B12701" t="s">
        <v>34</v>
      </c>
      <c r="C12701">
        <v>1</v>
      </c>
      <c r="D12701" s="6">
        <v>1</v>
      </c>
      <c r="E12701" s="6">
        <v>30</v>
      </c>
      <c r="F12701" s="6">
        <v>60</v>
      </c>
      <c r="G12701" s="1">
        <f t="shared" si="792"/>
        <v>0.967741935483871</v>
      </c>
      <c r="H12701" s="4">
        <f t="shared" si="793"/>
        <v>1</v>
      </c>
      <c r="I12701" s="5">
        <f>IF(OR(AND(F12701&gt;=50,G12701&gt;SUMIF(SeasonTotals!A$2:A$9,A12701,SeasonTotals!F$2:F$9)),AND(G12701&gt;0.885,F12701&gt;=50,D12701&lt;3)),1,0)</f>
        <v>1</v>
      </c>
      <c r="J12701" s="4">
        <f t="shared" si="794"/>
        <v>0</v>
      </c>
      <c r="K12701" s="5">
        <f t="shared" si="795"/>
        <v>0</v>
      </c>
    </row>
    <row r="12702" spans="1:11" x14ac:dyDescent="0.25">
      <c r="A12702" t="s">
        <v>141</v>
      </c>
      <c r="B12702" t="s">
        <v>34</v>
      </c>
      <c r="C12702">
        <v>1</v>
      </c>
      <c r="D12702" s="6">
        <v>1</v>
      </c>
      <c r="E12702" s="6">
        <v>19</v>
      </c>
      <c r="F12702" s="6">
        <v>63</v>
      </c>
      <c r="G12702" s="1">
        <f t="shared" si="792"/>
        <v>0.95</v>
      </c>
      <c r="H12702" s="4">
        <f t="shared" si="793"/>
        <v>1</v>
      </c>
      <c r="I12702" s="5">
        <f>IF(OR(AND(F12702&gt;=50,G12702&gt;SUMIF(SeasonTotals!A$2:A$9,A12702,SeasonTotals!F$2:F$9)),AND(G12702&gt;0.885,F12702&gt;=50,D12702&lt;3)),1,0)</f>
        <v>1</v>
      </c>
      <c r="J12702" s="4">
        <f t="shared" si="794"/>
        <v>0</v>
      </c>
      <c r="K12702" s="5">
        <f t="shared" si="795"/>
        <v>0</v>
      </c>
    </row>
    <row r="12703" spans="1:11" x14ac:dyDescent="0.25">
      <c r="A12703" t="s">
        <v>141</v>
      </c>
      <c r="B12703" t="s">
        <v>34</v>
      </c>
      <c r="C12703">
        <v>1</v>
      </c>
      <c r="D12703" s="6">
        <v>2</v>
      </c>
      <c r="E12703" s="6">
        <v>26</v>
      </c>
      <c r="F12703" s="6">
        <v>60</v>
      </c>
      <c r="G12703" s="1">
        <f t="shared" si="792"/>
        <v>0.9285714285714286</v>
      </c>
      <c r="H12703" s="4">
        <f t="shared" si="793"/>
        <v>1</v>
      </c>
      <c r="I12703" s="5">
        <f>IF(OR(AND(F12703&gt;=50,G12703&gt;SUMIF(SeasonTotals!A$2:A$9,A12703,SeasonTotals!F$2:F$9)),AND(G12703&gt;0.885,F12703&gt;=50,D12703&lt;3)),1,0)</f>
        <v>1</v>
      </c>
      <c r="J12703" s="4">
        <f t="shared" si="794"/>
        <v>0</v>
      </c>
      <c r="K12703" s="5">
        <f t="shared" si="795"/>
        <v>0</v>
      </c>
    </row>
    <row r="12704" spans="1:11" x14ac:dyDescent="0.25">
      <c r="A12704" t="s">
        <v>141</v>
      </c>
      <c r="B12704" t="s">
        <v>34</v>
      </c>
      <c r="C12704">
        <v>1</v>
      </c>
      <c r="D12704" s="6">
        <v>3</v>
      </c>
      <c r="E12704" s="6">
        <v>18</v>
      </c>
      <c r="F12704" s="6">
        <v>60</v>
      </c>
      <c r="G12704" s="1">
        <f t="shared" si="792"/>
        <v>0.8571428571428571</v>
      </c>
      <c r="H12704" s="4">
        <f t="shared" si="793"/>
        <v>0</v>
      </c>
      <c r="I12704" s="5">
        <f>IF(OR(AND(F12704&gt;=50,G12704&gt;SUMIF(SeasonTotals!A$2:A$9,A12704,SeasonTotals!F$2:F$9)),AND(G12704&gt;0.885,F12704&gt;=50,D12704&lt;3)),1,0)</f>
        <v>0</v>
      </c>
      <c r="J12704" s="4">
        <f t="shared" si="794"/>
        <v>0</v>
      </c>
      <c r="K12704" s="5">
        <f t="shared" si="795"/>
        <v>0</v>
      </c>
    </row>
    <row r="12705" spans="1:11" x14ac:dyDescent="0.25">
      <c r="A12705" t="s">
        <v>141</v>
      </c>
      <c r="B12705" t="s">
        <v>34</v>
      </c>
      <c r="C12705">
        <v>1</v>
      </c>
      <c r="D12705" s="6">
        <v>4</v>
      </c>
      <c r="E12705" s="6">
        <v>24</v>
      </c>
      <c r="F12705" s="6">
        <v>65</v>
      </c>
      <c r="G12705" s="1">
        <f t="shared" si="792"/>
        <v>0.8571428571428571</v>
      </c>
      <c r="H12705" s="4">
        <f t="shared" si="793"/>
        <v>0</v>
      </c>
      <c r="I12705" s="5">
        <f>IF(OR(AND(F12705&gt;=50,G12705&gt;SUMIF(SeasonTotals!A$2:A$9,A12705,SeasonTotals!F$2:F$9)),AND(G12705&gt;0.885,F12705&gt;=50,D12705&lt;3)),1,0)</f>
        <v>0</v>
      </c>
      <c r="J12705" s="4">
        <f t="shared" si="794"/>
        <v>0</v>
      </c>
      <c r="K12705" s="5">
        <f t="shared" si="795"/>
        <v>0</v>
      </c>
    </row>
    <row r="12706" spans="1:11" x14ac:dyDescent="0.25">
      <c r="A12706" t="s">
        <v>141</v>
      </c>
      <c r="B12706" t="s">
        <v>34</v>
      </c>
      <c r="C12706">
        <v>1</v>
      </c>
      <c r="D12706" s="6">
        <v>3</v>
      </c>
      <c r="E12706" s="6">
        <v>29</v>
      </c>
      <c r="F12706" s="6">
        <v>65</v>
      </c>
      <c r="G12706" s="1">
        <f t="shared" si="792"/>
        <v>0.90625</v>
      </c>
      <c r="H12706" s="4">
        <f t="shared" si="793"/>
        <v>0</v>
      </c>
      <c r="I12706" s="5">
        <f>IF(OR(AND(F12706&gt;=50,G12706&gt;SUMIF(SeasonTotals!A$2:A$9,A12706,SeasonTotals!F$2:F$9)),AND(G12706&gt;0.885,F12706&gt;=50,D12706&lt;3)),1,0)</f>
        <v>0</v>
      </c>
      <c r="J12706" s="4">
        <f t="shared" si="794"/>
        <v>0</v>
      </c>
      <c r="K12706" s="5">
        <f t="shared" si="795"/>
        <v>0</v>
      </c>
    </row>
    <row r="12707" spans="1:11" x14ac:dyDescent="0.25">
      <c r="A12707" t="s">
        <v>141</v>
      </c>
      <c r="B12707" t="s">
        <v>34</v>
      </c>
      <c r="C12707">
        <v>1</v>
      </c>
      <c r="D12707" s="6">
        <v>1</v>
      </c>
      <c r="E12707" s="6">
        <v>21</v>
      </c>
      <c r="F12707" s="6">
        <v>65</v>
      </c>
      <c r="G12707" s="1">
        <f t="shared" si="792"/>
        <v>0.95454545454545459</v>
      </c>
      <c r="H12707" s="4">
        <f t="shared" si="793"/>
        <v>1</v>
      </c>
      <c r="I12707" s="5">
        <f>IF(OR(AND(F12707&gt;=50,G12707&gt;SUMIF(SeasonTotals!A$2:A$9,A12707,SeasonTotals!F$2:F$9)),AND(G12707&gt;0.885,F12707&gt;=50,D12707&lt;3)),1,0)</f>
        <v>1</v>
      </c>
      <c r="J12707" s="4">
        <f t="shared" si="794"/>
        <v>0</v>
      </c>
      <c r="K12707" s="5">
        <f t="shared" si="795"/>
        <v>0</v>
      </c>
    </row>
    <row r="12708" spans="1:11" x14ac:dyDescent="0.25">
      <c r="A12708" t="s">
        <v>141</v>
      </c>
      <c r="B12708" t="s">
        <v>37</v>
      </c>
      <c r="C12708">
        <v>1</v>
      </c>
      <c r="D12708" s="6">
        <v>3</v>
      </c>
      <c r="E12708" s="6">
        <v>31</v>
      </c>
      <c r="F12708" s="6">
        <v>59</v>
      </c>
      <c r="G12708" s="1">
        <f t="shared" si="792"/>
        <v>0.91176470588235292</v>
      </c>
      <c r="H12708" s="4">
        <f t="shared" si="793"/>
        <v>0</v>
      </c>
      <c r="I12708" s="5">
        <f>IF(OR(AND(F12708&gt;=50,G12708&gt;SUMIF(SeasonTotals!A$2:A$9,A12708,SeasonTotals!F$2:F$9)),AND(G12708&gt;0.885,F12708&gt;=50,D12708&lt;3)),1,0)</f>
        <v>0</v>
      </c>
      <c r="J12708" s="4">
        <f t="shared" si="794"/>
        <v>0</v>
      </c>
      <c r="K12708" s="5">
        <f t="shared" si="795"/>
        <v>0</v>
      </c>
    </row>
    <row r="12709" spans="1:11" x14ac:dyDescent="0.25">
      <c r="A12709" t="s">
        <v>141</v>
      </c>
      <c r="B12709" t="s">
        <v>37</v>
      </c>
      <c r="C12709">
        <v>1</v>
      </c>
      <c r="D12709" s="6">
        <v>4</v>
      </c>
      <c r="E12709" s="6">
        <v>14</v>
      </c>
      <c r="F12709" s="6">
        <v>29</v>
      </c>
      <c r="G12709" s="1">
        <f t="shared" si="792"/>
        <v>0.77777777777777779</v>
      </c>
      <c r="H12709" s="4">
        <f t="shared" si="793"/>
        <v>0</v>
      </c>
      <c r="I12709" s="5">
        <f>IF(OR(AND(F12709&gt;=50,G12709&gt;SUMIF(SeasonTotals!A$2:A$9,A12709,SeasonTotals!F$2:F$9)),AND(G12709&gt;0.885,F12709&gt;=50,D12709&lt;3)),1,0)</f>
        <v>0</v>
      </c>
      <c r="J12709" s="4">
        <f t="shared" si="794"/>
        <v>1</v>
      </c>
      <c r="K12709" s="5">
        <f t="shared" si="795"/>
        <v>1</v>
      </c>
    </row>
    <row r="12710" spans="1:11" x14ac:dyDescent="0.25">
      <c r="A12710" t="s">
        <v>141</v>
      </c>
      <c r="B12710" t="s">
        <v>37</v>
      </c>
      <c r="C12710">
        <v>1</v>
      </c>
      <c r="D12710" s="6">
        <v>3</v>
      </c>
      <c r="E12710" s="6">
        <v>26</v>
      </c>
      <c r="F12710" s="6">
        <v>60</v>
      </c>
      <c r="G12710" s="1">
        <f t="shared" si="792"/>
        <v>0.89655172413793105</v>
      </c>
      <c r="H12710" s="4">
        <f t="shared" si="793"/>
        <v>0</v>
      </c>
      <c r="I12710" s="5">
        <f>IF(OR(AND(F12710&gt;=50,G12710&gt;SUMIF(SeasonTotals!A$2:A$9,A12710,SeasonTotals!F$2:F$9)),AND(G12710&gt;0.885,F12710&gt;=50,D12710&lt;3)),1,0)</f>
        <v>0</v>
      </c>
      <c r="J12710" s="4">
        <f t="shared" si="794"/>
        <v>0</v>
      </c>
      <c r="K12710" s="5">
        <f t="shared" si="795"/>
        <v>0</v>
      </c>
    </row>
    <row r="12711" spans="1:11" x14ac:dyDescent="0.25">
      <c r="A12711" t="s">
        <v>141</v>
      </c>
      <c r="B12711" t="s">
        <v>37</v>
      </c>
      <c r="C12711">
        <v>1</v>
      </c>
      <c r="D12711" s="6">
        <v>2</v>
      </c>
      <c r="E12711" s="6">
        <v>31</v>
      </c>
      <c r="F12711" s="6">
        <v>59</v>
      </c>
      <c r="G12711" s="1">
        <f t="shared" si="792"/>
        <v>0.93939393939393945</v>
      </c>
      <c r="H12711" s="4">
        <f t="shared" si="793"/>
        <v>1</v>
      </c>
      <c r="I12711" s="5">
        <f>IF(OR(AND(F12711&gt;=50,G12711&gt;SUMIF(SeasonTotals!A$2:A$9,A12711,SeasonTotals!F$2:F$9)),AND(G12711&gt;0.885,F12711&gt;=50,D12711&lt;3)),1,0)</f>
        <v>1</v>
      </c>
      <c r="J12711" s="4">
        <f t="shared" si="794"/>
        <v>0</v>
      </c>
      <c r="K12711" s="5">
        <f t="shared" si="795"/>
        <v>0</v>
      </c>
    </row>
    <row r="12712" spans="1:11" x14ac:dyDescent="0.25">
      <c r="A12712" t="s">
        <v>141</v>
      </c>
      <c r="B12712" t="s">
        <v>37</v>
      </c>
      <c r="C12712">
        <v>1</v>
      </c>
      <c r="D12712" s="6">
        <v>2</v>
      </c>
      <c r="E12712" s="6">
        <v>15</v>
      </c>
      <c r="F12712" s="6">
        <v>60</v>
      </c>
      <c r="G12712" s="1">
        <f t="shared" si="792"/>
        <v>0.88235294117647056</v>
      </c>
      <c r="H12712" s="4">
        <f t="shared" si="793"/>
        <v>0</v>
      </c>
      <c r="I12712" s="5">
        <f>IF(OR(AND(F12712&gt;=50,G12712&gt;SUMIF(SeasonTotals!A$2:A$9,A12712,SeasonTotals!F$2:F$9)),AND(G12712&gt;0.885,F12712&gt;=50,D12712&lt;3)),1,0)</f>
        <v>0</v>
      </c>
      <c r="J12712" s="4">
        <f t="shared" si="794"/>
        <v>0</v>
      </c>
      <c r="K12712" s="5">
        <f t="shared" si="795"/>
        <v>0</v>
      </c>
    </row>
    <row r="12713" spans="1:11" x14ac:dyDescent="0.25">
      <c r="A12713" t="s">
        <v>141</v>
      </c>
      <c r="B12713" t="s">
        <v>37</v>
      </c>
      <c r="C12713">
        <v>1</v>
      </c>
      <c r="D12713" s="6">
        <v>1</v>
      </c>
      <c r="E12713" s="6">
        <v>26</v>
      </c>
      <c r="F12713" s="6">
        <v>60</v>
      </c>
      <c r="G12713" s="1">
        <f t="shared" si="792"/>
        <v>0.96296296296296291</v>
      </c>
      <c r="H12713" s="4">
        <f t="shared" si="793"/>
        <v>1</v>
      </c>
      <c r="I12713" s="5">
        <f>IF(OR(AND(F12713&gt;=50,G12713&gt;SUMIF(SeasonTotals!A$2:A$9,A12713,SeasonTotals!F$2:F$9)),AND(G12713&gt;0.885,F12713&gt;=50,D12713&lt;3)),1,0)</f>
        <v>1</v>
      </c>
      <c r="J12713" s="4">
        <f t="shared" si="794"/>
        <v>0</v>
      </c>
      <c r="K12713" s="5">
        <f t="shared" si="795"/>
        <v>0</v>
      </c>
    </row>
    <row r="12714" spans="1:11" x14ac:dyDescent="0.25">
      <c r="A12714" t="s">
        <v>141</v>
      </c>
      <c r="B12714" t="s">
        <v>37</v>
      </c>
      <c r="C12714">
        <v>1</v>
      </c>
      <c r="D12714" s="6">
        <v>3</v>
      </c>
      <c r="E12714" s="6">
        <v>26</v>
      </c>
      <c r="F12714" s="6">
        <v>60</v>
      </c>
      <c r="G12714" s="1">
        <f t="shared" si="792"/>
        <v>0.89655172413793105</v>
      </c>
      <c r="H12714" s="4">
        <f t="shared" si="793"/>
        <v>0</v>
      </c>
      <c r="I12714" s="5">
        <f>IF(OR(AND(F12714&gt;=50,G12714&gt;SUMIF(SeasonTotals!A$2:A$9,A12714,SeasonTotals!F$2:F$9)),AND(G12714&gt;0.885,F12714&gt;=50,D12714&lt;3)),1,0)</f>
        <v>0</v>
      </c>
      <c r="J12714" s="4">
        <f t="shared" si="794"/>
        <v>0</v>
      </c>
      <c r="K12714" s="5">
        <f t="shared" si="795"/>
        <v>0</v>
      </c>
    </row>
    <row r="12715" spans="1:11" x14ac:dyDescent="0.25">
      <c r="A12715" t="s">
        <v>141</v>
      </c>
      <c r="B12715" t="s">
        <v>37</v>
      </c>
      <c r="C12715">
        <v>1</v>
      </c>
      <c r="D12715" s="6">
        <v>3</v>
      </c>
      <c r="E12715" s="6">
        <v>19</v>
      </c>
      <c r="F12715" s="6">
        <v>58</v>
      </c>
      <c r="G12715" s="1">
        <f t="shared" si="792"/>
        <v>0.86363636363636365</v>
      </c>
      <c r="H12715" s="4">
        <f t="shared" si="793"/>
        <v>0</v>
      </c>
      <c r="I12715" s="5">
        <f>IF(OR(AND(F12715&gt;=50,G12715&gt;SUMIF(SeasonTotals!A$2:A$9,A12715,SeasonTotals!F$2:F$9)),AND(G12715&gt;0.885,F12715&gt;=50,D12715&lt;3)),1,0)</f>
        <v>0</v>
      </c>
      <c r="J12715" s="4">
        <f t="shared" si="794"/>
        <v>0</v>
      </c>
      <c r="K12715" s="5">
        <f t="shared" si="795"/>
        <v>0</v>
      </c>
    </row>
    <row r="12716" spans="1:11" x14ac:dyDescent="0.25">
      <c r="A12716" t="s">
        <v>141</v>
      </c>
      <c r="B12716" t="s">
        <v>37</v>
      </c>
      <c r="C12716">
        <v>1</v>
      </c>
      <c r="D12716" s="6">
        <v>1</v>
      </c>
      <c r="E12716" s="6">
        <v>27</v>
      </c>
      <c r="F12716" s="6">
        <v>60</v>
      </c>
      <c r="G12716" s="1">
        <f t="shared" si="792"/>
        <v>0.9642857142857143</v>
      </c>
      <c r="H12716" s="4">
        <f t="shared" si="793"/>
        <v>1</v>
      </c>
      <c r="I12716" s="5">
        <f>IF(OR(AND(F12716&gt;=50,G12716&gt;SUMIF(SeasonTotals!A$2:A$9,A12716,SeasonTotals!F$2:F$9)),AND(G12716&gt;0.885,F12716&gt;=50,D12716&lt;3)),1,0)</f>
        <v>1</v>
      </c>
      <c r="J12716" s="4">
        <f t="shared" si="794"/>
        <v>0</v>
      </c>
      <c r="K12716" s="5">
        <f t="shared" si="795"/>
        <v>0</v>
      </c>
    </row>
    <row r="12717" spans="1:11" x14ac:dyDescent="0.25">
      <c r="A12717" t="s">
        <v>141</v>
      </c>
      <c r="B12717" t="s">
        <v>37</v>
      </c>
      <c r="C12717">
        <v>1</v>
      </c>
      <c r="D12717" s="6">
        <v>1</v>
      </c>
      <c r="E12717" s="6">
        <v>19</v>
      </c>
      <c r="F12717" s="6">
        <v>60</v>
      </c>
      <c r="G12717" s="1">
        <f t="shared" si="792"/>
        <v>0.95</v>
      </c>
      <c r="H12717" s="4">
        <f t="shared" si="793"/>
        <v>1</v>
      </c>
      <c r="I12717" s="5">
        <f>IF(OR(AND(F12717&gt;=50,G12717&gt;SUMIF(SeasonTotals!A$2:A$9,A12717,SeasonTotals!F$2:F$9)),AND(G12717&gt;0.885,F12717&gt;=50,D12717&lt;3)),1,0)</f>
        <v>1</v>
      </c>
      <c r="J12717" s="4">
        <f t="shared" si="794"/>
        <v>0</v>
      </c>
      <c r="K12717" s="5">
        <f t="shared" si="795"/>
        <v>0</v>
      </c>
    </row>
    <row r="12718" spans="1:11" x14ac:dyDescent="0.25">
      <c r="A12718" t="s">
        <v>141</v>
      </c>
      <c r="B12718" t="s">
        <v>37</v>
      </c>
      <c r="C12718">
        <v>1</v>
      </c>
      <c r="D12718" s="6">
        <v>3</v>
      </c>
      <c r="E12718" s="6">
        <v>37</v>
      </c>
      <c r="F12718" s="6">
        <v>64</v>
      </c>
      <c r="G12718" s="1">
        <f t="shared" si="792"/>
        <v>0.92500000000000004</v>
      </c>
      <c r="H12718" s="4">
        <f t="shared" si="793"/>
        <v>1</v>
      </c>
      <c r="I12718" s="5">
        <f>IF(OR(AND(F12718&gt;=50,G12718&gt;SUMIF(SeasonTotals!A$2:A$9,A12718,SeasonTotals!F$2:F$9)),AND(G12718&gt;0.885,F12718&gt;=50,D12718&lt;3)),1,0)</f>
        <v>1</v>
      </c>
      <c r="J12718" s="4">
        <f t="shared" si="794"/>
        <v>0</v>
      </c>
      <c r="K12718" s="5">
        <f t="shared" si="795"/>
        <v>0</v>
      </c>
    </row>
    <row r="12719" spans="1:11" x14ac:dyDescent="0.25">
      <c r="A12719" t="s">
        <v>141</v>
      </c>
      <c r="B12719" t="s">
        <v>37</v>
      </c>
      <c r="C12719">
        <v>1</v>
      </c>
      <c r="D12719" s="6">
        <v>1</v>
      </c>
      <c r="E12719" s="6">
        <v>27</v>
      </c>
      <c r="F12719" s="6">
        <v>60</v>
      </c>
      <c r="G12719" s="1">
        <f t="shared" si="792"/>
        <v>0.9642857142857143</v>
      </c>
      <c r="H12719" s="4">
        <f t="shared" si="793"/>
        <v>1</v>
      </c>
      <c r="I12719" s="5">
        <f>IF(OR(AND(F12719&gt;=50,G12719&gt;SUMIF(SeasonTotals!A$2:A$9,A12719,SeasonTotals!F$2:F$9)),AND(G12719&gt;0.885,F12719&gt;=50,D12719&lt;3)),1,0)</f>
        <v>1</v>
      </c>
      <c r="J12719" s="4">
        <f t="shared" si="794"/>
        <v>0</v>
      </c>
      <c r="K12719" s="5">
        <f t="shared" si="795"/>
        <v>0</v>
      </c>
    </row>
    <row r="12720" spans="1:11" x14ac:dyDescent="0.25">
      <c r="A12720" t="s">
        <v>141</v>
      </c>
      <c r="B12720" t="s">
        <v>37</v>
      </c>
      <c r="C12720">
        <v>1</v>
      </c>
      <c r="D12720" s="6">
        <v>2</v>
      </c>
      <c r="E12720" s="6">
        <v>15</v>
      </c>
      <c r="F12720" s="6">
        <v>59</v>
      </c>
      <c r="G12720" s="1">
        <f t="shared" si="792"/>
        <v>0.88235294117647056</v>
      </c>
      <c r="H12720" s="4">
        <f t="shared" si="793"/>
        <v>0</v>
      </c>
      <c r="I12720" s="5">
        <f>IF(OR(AND(F12720&gt;=50,G12720&gt;SUMIF(SeasonTotals!A$2:A$9,A12720,SeasonTotals!F$2:F$9)),AND(G12720&gt;0.885,F12720&gt;=50,D12720&lt;3)),1,0)</f>
        <v>0</v>
      </c>
      <c r="J12720" s="4">
        <f t="shared" si="794"/>
        <v>0</v>
      </c>
      <c r="K12720" s="5">
        <f t="shared" si="795"/>
        <v>0</v>
      </c>
    </row>
    <row r="12721" spans="1:11" x14ac:dyDescent="0.25">
      <c r="A12721" t="s">
        <v>141</v>
      </c>
      <c r="B12721" t="s">
        <v>37</v>
      </c>
      <c r="C12721">
        <v>1</v>
      </c>
      <c r="D12721" s="6">
        <v>2</v>
      </c>
      <c r="E12721" s="6">
        <v>35</v>
      </c>
      <c r="F12721" s="6">
        <v>65</v>
      </c>
      <c r="G12721" s="1">
        <f t="shared" si="792"/>
        <v>0.94594594594594594</v>
      </c>
      <c r="H12721" s="4">
        <f t="shared" si="793"/>
        <v>1</v>
      </c>
      <c r="I12721" s="5">
        <f>IF(OR(AND(F12721&gt;=50,G12721&gt;SUMIF(SeasonTotals!A$2:A$9,A12721,SeasonTotals!F$2:F$9)),AND(G12721&gt;0.885,F12721&gt;=50,D12721&lt;3)),1,0)</f>
        <v>1</v>
      </c>
      <c r="J12721" s="4">
        <f t="shared" si="794"/>
        <v>0</v>
      </c>
      <c r="K12721" s="5">
        <f t="shared" si="795"/>
        <v>0</v>
      </c>
    </row>
    <row r="12722" spans="1:11" x14ac:dyDescent="0.25">
      <c r="A12722" t="s">
        <v>141</v>
      </c>
      <c r="B12722" t="s">
        <v>37</v>
      </c>
      <c r="C12722">
        <v>1</v>
      </c>
      <c r="D12722" s="6">
        <v>4</v>
      </c>
      <c r="E12722" s="6">
        <v>28</v>
      </c>
      <c r="F12722" s="6">
        <v>59</v>
      </c>
      <c r="G12722" s="1">
        <f t="shared" si="792"/>
        <v>0.875</v>
      </c>
      <c r="H12722" s="4">
        <f t="shared" si="793"/>
        <v>0</v>
      </c>
      <c r="I12722" s="5">
        <f>IF(OR(AND(F12722&gt;=50,G12722&gt;SUMIF(SeasonTotals!A$2:A$9,A12722,SeasonTotals!F$2:F$9)),AND(G12722&gt;0.885,F12722&gt;=50,D12722&lt;3)),1,0)</f>
        <v>0</v>
      </c>
      <c r="J12722" s="4">
        <f t="shared" si="794"/>
        <v>0</v>
      </c>
      <c r="K12722" s="5">
        <f t="shared" si="795"/>
        <v>0</v>
      </c>
    </row>
    <row r="12723" spans="1:11" x14ac:dyDescent="0.25">
      <c r="A12723" t="s">
        <v>141</v>
      </c>
      <c r="B12723" t="s">
        <v>37</v>
      </c>
      <c r="C12723">
        <v>1</v>
      </c>
      <c r="D12723" s="6">
        <v>1</v>
      </c>
      <c r="E12723" s="6">
        <v>24</v>
      </c>
      <c r="F12723" s="6">
        <v>60</v>
      </c>
      <c r="G12723" s="1">
        <f t="shared" si="792"/>
        <v>0.96</v>
      </c>
      <c r="H12723" s="4">
        <f t="shared" si="793"/>
        <v>1</v>
      </c>
      <c r="I12723" s="5">
        <f>IF(OR(AND(F12723&gt;=50,G12723&gt;SUMIF(SeasonTotals!A$2:A$9,A12723,SeasonTotals!F$2:F$9)),AND(G12723&gt;0.885,F12723&gt;=50,D12723&lt;3)),1,0)</f>
        <v>1</v>
      </c>
      <c r="J12723" s="4">
        <f t="shared" si="794"/>
        <v>0</v>
      </c>
      <c r="K12723" s="5">
        <f t="shared" si="795"/>
        <v>0</v>
      </c>
    </row>
    <row r="12724" spans="1:11" x14ac:dyDescent="0.25">
      <c r="A12724" t="s">
        <v>141</v>
      </c>
      <c r="B12724" t="s">
        <v>37</v>
      </c>
      <c r="C12724">
        <v>1</v>
      </c>
      <c r="D12724" s="6">
        <v>2</v>
      </c>
      <c r="E12724" s="6">
        <v>28</v>
      </c>
      <c r="F12724" s="6">
        <v>65</v>
      </c>
      <c r="G12724" s="1">
        <f t="shared" si="792"/>
        <v>0.93333333333333335</v>
      </c>
      <c r="H12724" s="4">
        <f t="shared" si="793"/>
        <v>1</v>
      </c>
      <c r="I12724" s="5">
        <f>IF(OR(AND(F12724&gt;=50,G12724&gt;SUMIF(SeasonTotals!A$2:A$9,A12724,SeasonTotals!F$2:F$9)),AND(G12724&gt;0.885,F12724&gt;=50,D12724&lt;3)),1,0)</f>
        <v>1</v>
      </c>
      <c r="J12724" s="4">
        <f t="shared" si="794"/>
        <v>0</v>
      </c>
      <c r="K12724" s="5">
        <f t="shared" si="795"/>
        <v>0</v>
      </c>
    </row>
    <row r="12725" spans="1:11" x14ac:dyDescent="0.25">
      <c r="A12725" t="s">
        <v>141</v>
      </c>
      <c r="B12725" t="s">
        <v>37</v>
      </c>
      <c r="C12725">
        <v>1</v>
      </c>
      <c r="D12725" s="6">
        <v>2</v>
      </c>
      <c r="E12725" s="6">
        <v>23</v>
      </c>
      <c r="F12725" s="6">
        <v>60</v>
      </c>
      <c r="G12725" s="1">
        <f t="shared" si="792"/>
        <v>0.92</v>
      </c>
      <c r="H12725" s="4">
        <f t="shared" si="793"/>
        <v>1</v>
      </c>
      <c r="I12725" s="5">
        <f>IF(OR(AND(F12725&gt;=50,G12725&gt;SUMIF(SeasonTotals!A$2:A$9,A12725,SeasonTotals!F$2:F$9)),AND(G12725&gt;0.885,F12725&gt;=50,D12725&lt;3)),1,0)</f>
        <v>1</v>
      </c>
      <c r="J12725" s="4">
        <f t="shared" si="794"/>
        <v>0</v>
      </c>
      <c r="K12725" s="5">
        <f t="shared" si="795"/>
        <v>0</v>
      </c>
    </row>
    <row r="12726" spans="1:11" x14ac:dyDescent="0.25">
      <c r="A12726" t="s">
        <v>141</v>
      </c>
      <c r="B12726" t="s">
        <v>37</v>
      </c>
      <c r="C12726">
        <v>1</v>
      </c>
      <c r="D12726" s="6">
        <v>1</v>
      </c>
      <c r="E12726" s="6">
        <v>28</v>
      </c>
      <c r="F12726" s="6">
        <v>61</v>
      </c>
      <c r="G12726" s="1">
        <f t="shared" si="792"/>
        <v>0.96551724137931039</v>
      </c>
      <c r="H12726" s="4">
        <f t="shared" si="793"/>
        <v>1</v>
      </c>
      <c r="I12726" s="5">
        <f>IF(OR(AND(F12726&gt;=50,G12726&gt;SUMIF(SeasonTotals!A$2:A$9,A12726,SeasonTotals!F$2:F$9)),AND(G12726&gt;0.885,F12726&gt;=50,D12726&lt;3)),1,0)</f>
        <v>1</v>
      </c>
      <c r="J12726" s="4">
        <f t="shared" si="794"/>
        <v>0</v>
      </c>
      <c r="K12726" s="5">
        <f t="shared" si="795"/>
        <v>0</v>
      </c>
    </row>
    <row r="12727" spans="1:11" x14ac:dyDescent="0.25">
      <c r="A12727" t="s">
        <v>141</v>
      </c>
      <c r="B12727" t="s">
        <v>37</v>
      </c>
      <c r="C12727">
        <v>1</v>
      </c>
      <c r="D12727" s="6">
        <v>3</v>
      </c>
      <c r="E12727" s="6">
        <v>36</v>
      </c>
      <c r="F12727" s="6">
        <v>59</v>
      </c>
      <c r="G12727" s="1">
        <f t="shared" si="792"/>
        <v>0.92307692307692313</v>
      </c>
      <c r="H12727" s="4">
        <f t="shared" si="793"/>
        <v>1</v>
      </c>
      <c r="I12727" s="5">
        <f>IF(OR(AND(F12727&gt;=50,G12727&gt;SUMIF(SeasonTotals!A$2:A$9,A12727,SeasonTotals!F$2:F$9)),AND(G12727&gt;0.885,F12727&gt;=50,D12727&lt;3)),1,0)</f>
        <v>1</v>
      </c>
      <c r="J12727" s="4">
        <f t="shared" si="794"/>
        <v>0</v>
      </c>
      <c r="K12727" s="5">
        <f t="shared" si="795"/>
        <v>0</v>
      </c>
    </row>
    <row r="12728" spans="1:11" x14ac:dyDescent="0.25">
      <c r="A12728" t="s">
        <v>141</v>
      </c>
      <c r="B12728" t="s">
        <v>37</v>
      </c>
      <c r="C12728">
        <v>1</v>
      </c>
      <c r="D12728" s="6">
        <v>3</v>
      </c>
      <c r="E12728" s="6">
        <v>19</v>
      </c>
      <c r="F12728" s="6">
        <v>58</v>
      </c>
      <c r="G12728" s="1">
        <f t="shared" si="792"/>
        <v>0.86363636363636365</v>
      </c>
      <c r="H12728" s="4">
        <f t="shared" si="793"/>
        <v>0</v>
      </c>
      <c r="I12728" s="5">
        <f>IF(OR(AND(F12728&gt;=50,G12728&gt;SUMIF(SeasonTotals!A$2:A$9,A12728,SeasonTotals!F$2:F$9)),AND(G12728&gt;0.885,F12728&gt;=50,D12728&lt;3)),1,0)</f>
        <v>0</v>
      </c>
      <c r="J12728" s="4">
        <f t="shared" si="794"/>
        <v>0</v>
      </c>
      <c r="K12728" s="5">
        <f t="shared" si="795"/>
        <v>0</v>
      </c>
    </row>
    <row r="12729" spans="1:11" x14ac:dyDescent="0.25">
      <c r="A12729" t="s">
        <v>141</v>
      </c>
      <c r="B12729" t="s">
        <v>37</v>
      </c>
      <c r="C12729">
        <v>1</v>
      </c>
      <c r="D12729" s="6">
        <v>2</v>
      </c>
      <c r="E12729" s="6">
        <v>30</v>
      </c>
      <c r="F12729" s="6">
        <v>59</v>
      </c>
      <c r="G12729" s="1">
        <f t="shared" si="792"/>
        <v>0.9375</v>
      </c>
      <c r="H12729" s="4">
        <f t="shared" si="793"/>
        <v>1</v>
      </c>
      <c r="I12729" s="5">
        <f>IF(OR(AND(F12729&gt;=50,G12729&gt;SUMIF(SeasonTotals!A$2:A$9,A12729,SeasonTotals!F$2:F$9)),AND(G12729&gt;0.885,F12729&gt;=50,D12729&lt;3)),1,0)</f>
        <v>1</v>
      </c>
      <c r="J12729" s="4">
        <f t="shared" si="794"/>
        <v>0</v>
      </c>
      <c r="K12729" s="5">
        <f t="shared" si="795"/>
        <v>0</v>
      </c>
    </row>
    <row r="12730" spans="1:11" x14ac:dyDescent="0.25">
      <c r="A12730" t="s">
        <v>141</v>
      </c>
      <c r="B12730" t="s">
        <v>37</v>
      </c>
      <c r="C12730">
        <v>1</v>
      </c>
      <c r="D12730" s="6">
        <v>3</v>
      </c>
      <c r="E12730" s="6">
        <v>24</v>
      </c>
      <c r="F12730" s="6">
        <v>60</v>
      </c>
      <c r="G12730" s="1">
        <f t="shared" si="792"/>
        <v>0.88888888888888884</v>
      </c>
      <c r="H12730" s="4">
        <f t="shared" si="793"/>
        <v>0</v>
      </c>
      <c r="I12730" s="5">
        <f>IF(OR(AND(F12730&gt;=50,G12730&gt;SUMIF(SeasonTotals!A$2:A$9,A12730,SeasonTotals!F$2:F$9)),AND(G12730&gt;0.885,F12730&gt;=50,D12730&lt;3)),1,0)</f>
        <v>0</v>
      </c>
      <c r="J12730" s="4">
        <f t="shared" si="794"/>
        <v>0</v>
      </c>
      <c r="K12730" s="5">
        <f t="shared" si="795"/>
        <v>0</v>
      </c>
    </row>
    <row r="12731" spans="1:11" x14ac:dyDescent="0.25">
      <c r="A12731" t="s">
        <v>141</v>
      </c>
      <c r="B12731" t="s">
        <v>37</v>
      </c>
      <c r="C12731">
        <v>1</v>
      </c>
      <c r="D12731" s="6">
        <v>1</v>
      </c>
      <c r="E12731" s="6">
        <v>29</v>
      </c>
      <c r="F12731" s="6">
        <v>65</v>
      </c>
      <c r="G12731" s="1">
        <f t="shared" si="792"/>
        <v>0.96666666666666667</v>
      </c>
      <c r="H12731" s="4">
        <f t="shared" si="793"/>
        <v>1</v>
      </c>
      <c r="I12731" s="5">
        <f>IF(OR(AND(F12731&gt;=50,G12731&gt;SUMIF(SeasonTotals!A$2:A$9,A12731,SeasonTotals!F$2:F$9)),AND(G12731&gt;0.885,F12731&gt;=50,D12731&lt;3)),1,0)</f>
        <v>1</v>
      </c>
      <c r="J12731" s="4">
        <f t="shared" si="794"/>
        <v>0</v>
      </c>
      <c r="K12731" s="5">
        <f t="shared" si="795"/>
        <v>0</v>
      </c>
    </row>
    <row r="12732" spans="1:11" x14ac:dyDescent="0.25">
      <c r="A12732" t="s">
        <v>141</v>
      </c>
      <c r="B12732" t="s">
        <v>37</v>
      </c>
      <c r="C12732">
        <v>1</v>
      </c>
      <c r="D12732" s="6">
        <v>2</v>
      </c>
      <c r="E12732" s="6">
        <v>29</v>
      </c>
      <c r="F12732" s="6">
        <v>60</v>
      </c>
      <c r="G12732" s="1">
        <f t="shared" si="792"/>
        <v>0.93548387096774188</v>
      </c>
      <c r="H12732" s="4">
        <f t="shared" si="793"/>
        <v>1</v>
      </c>
      <c r="I12732" s="5">
        <f>IF(OR(AND(F12732&gt;=50,G12732&gt;SUMIF(SeasonTotals!A$2:A$9,A12732,SeasonTotals!F$2:F$9)),AND(G12732&gt;0.885,F12732&gt;=50,D12732&lt;3)),1,0)</f>
        <v>1</v>
      </c>
      <c r="J12732" s="4">
        <f t="shared" si="794"/>
        <v>0</v>
      </c>
      <c r="K12732" s="5">
        <f t="shared" si="795"/>
        <v>0</v>
      </c>
    </row>
    <row r="12733" spans="1:11" x14ac:dyDescent="0.25">
      <c r="A12733" t="s">
        <v>141</v>
      </c>
      <c r="B12733" t="s">
        <v>37</v>
      </c>
      <c r="C12733">
        <v>1</v>
      </c>
      <c r="D12733" s="6">
        <v>2</v>
      </c>
      <c r="E12733" s="6">
        <v>21</v>
      </c>
      <c r="F12733" s="6">
        <v>59</v>
      </c>
      <c r="G12733" s="1">
        <f t="shared" si="792"/>
        <v>0.91304347826086951</v>
      </c>
      <c r="H12733" s="4">
        <f t="shared" si="793"/>
        <v>1</v>
      </c>
      <c r="I12733" s="5">
        <f>IF(OR(AND(F12733&gt;=50,G12733&gt;SUMIF(SeasonTotals!A$2:A$9,A12733,SeasonTotals!F$2:F$9)),AND(G12733&gt;0.885,F12733&gt;=50,D12733&lt;3)),1,0)</f>
        <v>1</v>
      </c>
      <c r="J12733" s="4">
        <f t="shared" si="794"/>
        <v>0</v>
      </c>
      <c r="K12733" s="5">
        <f t="shared" si="795"/>
        <v>0</v>
      </c>
    </row>
    <row r="12734" spans="1:11" x14ac:dyDescent="0.25">
      <c r="A12734" t="s">
        <v>141</v>
      </c>
      <c r="B12734" t="s">
        <v>37</v>
      </c>
      <c r="C12734">
        <v>1</v>
      </c>
      <c r="D12734" s="6">
        <v>2</v>
      </c>
      <c r="E12734" s="6">
        <v>22</v>
      </c>
      <c r="F12734" s="6">
        <v>65</v>
      </c>
      <c r="G12734" s="1">
        <f t="shared" si="792"/>
        <v>0.91666666666666663</v>
      </c>
      <c r="H12734" s="4">
        <f t="shared" si="793"/>
        <v>1</v>
      </c>
      <c r="I12734" s="5">
        <f>IF(OR(AND(F12734&gt;=50,G12734&gt;SUMIF(SeasonTotals!A$2:A$9,A12734,SeasonTotals!F$2:F$9)),AND(G12734&gt;0.885,F12734&gt;=50,D12734&lt;3)),1,0)</f>
        <v>1</v>
      </c>
      <c r="J12734" s="4">
        <f t="shared" si="794"/>
        <v>0</v>
      </c>
      <c r="K12734" s="5">
        <f t="shared" si="795"/>
        <v>0</v>
      </c>
    </row>
    <row r="12735" spans="1:11" x14ac:dyDescent="0.25">
      <c r="A12735" t="s">
        <v>141</v>
      </c>
      <c r="B12735" t="s">
        <v>37</v>
      </c>
      <c r="C12735">
        <v>1</v>
      </c>
      <c r="D12735" s="6">
        <v>2</v>
      </c>
      <c r="E12735" s="6">
        <v>32</v>
      </c>
      <c r="F12735" s="6">
        <v>60</v>
      </c>
      <c r="G12735" s="1">
        <f t="shared" si="792"/>
        <v>0.94117647058823528</v>
      </c>
      <c r="H12735" s="4">
        <f t="shared" si="793"/>
        <v>1</v>
      </c>
      <c r="I12735" s="5">
        <f>IF(OR(AND(F12735&gt;=50,G12735&gt;SUMIF(SeasonTotals!A$2:A$9,A12735,SeasonTotals!F$2:F$9)),AND(G12735&gt;0.885,F12735&gt;=50,D12735&lt;3)),1,0)</f>
        <v>1</v>
      </c>
      <c r="J12735" s="4">
        <f t="shared" si="794"/>
        <v>0</v>
      </c>
      <c r="K12735" s="5">
        <f t="shared" si="795"/>
        <v>0</v>
      </c>
    </row>
    <row r="12736" spans="1:11" x14ac:dyDescent="0.25">
      <c r="A12736" t="s">
        <v>141</v>
      </c>
      <c r="B12736" t="s">
        <v>37</v>
      </c>
      <c r="C12736">
        <v>1</v>
      </c>
      <c r="D12736" s="6">
        <v>2</v>
      </c>
      <c r="E12736" s="6">
        <v>26</v>
      </c>
      <c r="F12736" s="6">
        <v>59</v>
      </c>
      <c r="G12736" s="1">
        <f t="shared" si="792"/>
        <v>0.9285714285714286</v>
      </c>
      <c r="H12736" s="4">
        <f t="shared" si="793"/>
        <v>1</v>
      </c>
      <c r="I12736" s="5">
        <f>IF(OR(AND(F12736&gt;=50,G12736&gt;SUMIF(SeasonTotals!A$2:A$9,A12736,SeasonTotals!F$2:F$9)),AND(G12736&gt;0.885,F12736&gt;=50,D12736&lt;3)),1,0)</f>
        <v>1</v>
      </c>
      <c r="J12736" s="4">
        <f t="shared" si="794"/>
        <v>0</v>
      </c>
      <c r="K12736" s="5">
        <f t="shared" si="795"/>
        <v>0</v>
      </c>
    </row>
    <row r="12737" spans="1:11" x14ac:dyDescent="0.25">
      <c r="A12737" t="s">
        <v>141</v>
      </c>
      <c r="B12737" t="s">
        <v>37</v>
      </c>
      <c r="C12737">
        <v>1</v>
      </c>
      <c r="D12737" s="6">
        <v>2</v>
      </c>
      <c r="E12737" s="6">
        <v>26</v>
      </c>
      <c r="F12737" s="6">
        <v>60</v>
      </c>
      <c r="G12737" s="1">
        <f t="shared" si="792"/>
        <v>0.9285714285714286</v>
      </c>
      <c r="H12737" s="4">
        <f t="shared" si="793"/>
        <v>1</v>
      </c>
      <c r="I12737" s="5">
        <f>IF(OR(AND(F12737&gt;=50,G12737&gt;SUMIF(SeasonTotals!A$2:A$9,A12737,SeasonTotals!F$2:F$9)),AND(G12737&gt;0.885,F12737&gt;=50,D12737&lt;3)),1,0)</f>
        <v>1</v>
      </c>
      <c r="J12737" s="4">
        <f t="shared" si="794"/>
        <v>0</v>
      </c>
      <c r="K12737" s="5">
        <f t="shared" si="795"/>
        <v>0</v>
      </c>
    </row>
    <row r="12738" spans="1:11" x14ac:dyDescent="0.25">
      <c r="A12738" t="s">
        <v>141</v>
      </c>
      <c r="B12738" t="s">
        <v>37</v>
      </c>
      <c r="C12738">
        <v>1</v>
      </c>
      <c r="D12738" s="6">
        <v>1</v>
      </c>
      <c r="E12738" s="6">
        <v>26</v>
      </c>
      <c r="F12738" s="6">
        <v>60</v>
      </c>
      <c r="G12738" s="1">
        <f t="shared" ref="G12738:G12801" si="796">E12738/MAX(1,SUM(D12738:E12738))</f>
        <v>0.96296296296296291</v>
      </c>
      <c r="H12738" s="4">
        <f t="shared" ref="H12738:H12801" si="797">IF(AND(F12738&gt;=50,OR(G12738&gt;0.913,AND(G12738&gt;0.885,D12738&lt;3))),1,0)</f>
        <v>1</v>
      </c>
      <c r="I12738" s="5">
        <f>IF(OR(AND(F12738&gt;=50,G12738&gt;SUMIF(SeasonTotals!A$2:A$9,A12738,SeasonTotals!F$2:F$9)),AND(G12738&gt;0.885,F12738&gt;=50,D12738&lt;3)),1,0)</f>
        <v>1</v>
      </c>
      <c r="J12738" s="4">
        <f t="shared" ref="J12738:J12801" si="798">IF(G12738&lt;0.85,1,0)</f>
        <v>0</v>
      </c>
      <c r="K12738" s="5">
        <f t="shared" ref="K12738:K12801" si="799">IF(F12738&lt;55,1,0)</f>
        <v>0</v>
      </c>
    </row>
    <row r="12739" spans="1:11" x14ac:dyDescent="0.25">
      <c r="A12739" t="s">
        <v>141</v>
      </c>
      <c r="B12739" t="s">
        <v>37</v>
      </c>
      <c r="C12739">
        <v>1</v>
      </c>
      <c r="D12739" s="6">
        <v>1</v>
      </c>
      <c r="E12739" s="6">
        <v>26</v>
      </c>
      <c r="F12739" s="6">
        <v>65</v>
      </c>
      <c r="G12739" s="1">
        <f t="shared" si="796"/>
        <v>0.96296296296296291</v>
      </c>
      <c r="H12739" s="4">
        <f t="shared" si="797"/>
        <v>1</v>
      </c>
      <c r="I12739" s="5">
        <f>IF(OR(AND(F12739&gt;=50,G12739&gt;SUMIF(SeasonTotals!A$2:A$9,A12739,SeasonTotals!F$2:F$9)),AND(G12739&gt;0.885,F12739&gt;=50,D12739&lt;3)),1,0)</f>
        <v>1</v>
      </c>
      <c r="J12739" s="4">
        <f t="shared" si="798"/>
        <v>0</v>
      </c>
      <c r="K12739" s="5">
        <f t="shared" si="799"/>
        <v>0</v>
      </c>
    </row>
    <row r="12740" spans="1:11" x14ac:dyDescent="0.25">
      <c r="A12740" t="s">
        <v>141</v>
      </c>
      <c r="B12740" t="s">
        <v>37</v>
      </c>
      <c r="C12740">
        <v>1</v>
      </c>
      <c r="D12740" s="6">
        <v>1</v>
      </c>
      <c r="E12740" s="6">
        <v>48</v>
      </c>
      <c r="F12740" s="6">
        <v>60</v>
      </c>
      <c r="G12740" s="1">
        <f t="shared" si="796"/>
        <v>0.97959183673469385</v>
      </c>
      <c r="H12740" s="4">
        <f t="shared" si="797"/>
        <v>1</v>
      </c>
      <c r="I12740" s="5">
        <f>IF(OR(AND(F12740&gt;=50,G12740&gt;SUMIF(SeasonTotals!A$2:A$9,A12740,SeasonTotals!F$2:F$9)),AND(G12740&gt;0.885,F12740&gt;=50,D12740&lt;3)),1,0)</f>
        <v>1</v>
      </c>
      <c r="J12740" s="4">
        <f t="shared" si="798"/>
        <v>0</v>
      </c>
      <c r="K12740" s="5">
        <f t="shared" si="799"/>
        <v>0</v>
      </c>
    </row>
    <row r="12741" spans="1:11" x14ac:dyDescent="0.25">
      <c r="A12741" t="s">
        <v>141</v>
      </c>
      <c r="B12741" t="s">
        <v>37</v>
      </c>
      <c r="C12741">
        <v>1</v>
      </c>
      <c r="D12741" s="6">
        <v>4</v>
      </c>
      <c r="E12741" s="6">
        <v>24</v>
      </c>
      <c r="F12741" s="6">
        <v>59</v>
      </c>
      <c r="G12741" s="1">
        <f t="shared" si="796"/>
        <v>0.8571428571428571</v>
      </c>
      <c r="H12741" s="4">
        <f t="shared" si="797"/>
        <v>0</v>
      </c>
      <c r="I12741" s="5">
        <f>IF(OR(AND(F12741&gt;=50,G12741&gt;SUMIF(SeasonTotals!A$2:A$9,A12741,SeasonTotals!F$2:F$9)),AND(G12741&gt;0.885,F12741&gt;=50,D12741&lt;3)),1,0)</f>
        <v>0</v>
      </c>
      <c r="J12741" s="4">
        <f t="shared" si="798"/>
        <v>0</v>
      </c>
      <c r="K12741" s="5">
        <f t="shared" si="799"/>
        <v>0</v>
      </c>
    </row>
    <row r="12742" spans="1:11" x14ac:dyDescent="0.25">
      <c r="A12742" t="s">
        <v>141</v>
      </c>
      <c r="B12742" t="s">
        <v>37</v>
      </c>
      <c r="C12742">
        <v>1</v>
      </c>
      <c r="D12742" s="6">
        <v>2</v>
      </c>
      <c r="E12742" s="6">
        <v>23</v>
      </c>
      <c r="F12742" s="6">
        <v>65</v>
      </c>
      <c r="G12742" s="1">
        <f t="shared" si="796"/>
        <v>0.92</v>
      </c>
      <c r="H12742" s="4">
        <f t="shared" si="797"/>
        <v>1</v>
      </c>
      <c r="I12742" s="5">
        <f>IF(OR(AND(F12742&gt;=50,G12742&gt;SUMIF(SeasonTotals!A$2:A$9,A12742,SeasonTotals!F$2:F$9)),AND(G12742&gt;0.885,F12742&gt;=50,D12742&lt;3)),1,0)</f>
        <v>1</v>
      </c>
      <c r="J12742" s="4">
        <f t="shared" si="798"/>
        <v>0</v>
      </c>
      <c r="K12742" s="5">
        <f t="shared" si="799"/>
        <v>0</v>
      </c>
    </row>
    <row r="12743" spans="1:11" x14ac:dyDescent="0.25">
      <c r="A12743" t="s">
        <v>141</v>
      </c>
      <c r="B12743" t="s">
        <v>37</v>
      </c>
      <c r="C12743">
        <v>1</v>
      </c>
      <c r="D12743" s="6">
        <v>0</v>
      </c>
      <c r="E12743" s="6">
        <v>29</v>
      </c>
      <c r="F12743" s="6">
        <v>63</v>
      </c>
      <c r="G12743" s="1">
        <f t="shared" si="796"/>
        <v>1</v>
      </c>
      <c r="H12743" s="4">
        <f t="shared" si="797"/>
        <v>1</v>
      </c>
      <c r="I12743" s="5">
        <f>IF(OR(AND(F12743&gt;=50,G12743&gt;SUMIF(SeasonTotals!A$2:A$9,A12743,SeasonTotals!F$2:F$9)),AND(G12743&gt;0.885,F12743&gt;=50,D12743&lt;3)),1,0)</f>
        <v>1</v>
      </c>
      <c r="J12743" s="4">
        <f t="shared" si="798"/>
        <v>0</v>
      </c>
      <c r="K12743" s="5">
        <f t="shared" si="799"/>
        <v>0</v>
      </c>
    </row>
    <row r="12744" spans="1:11" x14ac:dyDescent="0.25">
      <c r="A12744" t="s">
        <v>141</v>
      </c>
      <c r="B12744" t="s">
        <v>37</v>
      </c>
      <c r="C12744">
        <v>1</v>
      </c>
      <c r="D12744" s="6">
        <v>3</v>
      </c>
      <c r="E12744" s="6">
        <v>18</v>
      </c>
      <c r="F12744" s="6">
        <v>59</v>
      </c>
      <c r="G12744" s="1">
        <f t="shared" si="796"/>
        <v>0.8571428571428571</v>
      </c>
      <c r="H12744" s="4">
        <f t="shared" si="797"/>
        <v>0</v>
      </c>
      <c r="I12744" s="5">
        <f>IF(OR(AND(F12744&gt;=50,G12744&gt;SUMIF(SeasonTotals!A$2:A$9,A12744,SeasonTotals!F$2:F$9)),AND(G12744&gt;0.885,F12744&gt;=50,D12744&lt;3)),1,0)</f>
        <v>0</v>
      </c>
      <c r="J12744" s="4">
        <f t="shared" si="798"/>
        <v>0</v>
      </c>
      <c r="K12744" s="5">
        <f t="shared" si="799"/>
        <v>0</v>
      </c>
    </row>
    <row r="12745" spans="1:11" x14ac:dyDescent="0.25">
      <c r="A12745" t="s">
        <v>141</v>
      </c>
      <c r="B12745" t="s">
        <v>37</v>
      </c>
      <c r="C12745">
        <v>1</v>
      </c>
      <c r="D12745" s="6">
        <v>1</v>
      </c>
      <c r="E12745" s="6">
        <v>34</v>
      </c>
      <c r="F12745" s="6">
        <v>60</v>
      </c>
      <c r="G12745" s="1">
        <f t="shared" si="796"/>
        <v>0.97142857142857142</v>
      </c>
      <c r="H12745" s="4">
        <f t="shared" si="797"/>
        <v>1</v>
      </c>
      <c r="I12745" s="5">
        <f>IF(OR(AND(F12745&gt;=50,G12745&gt;SUMIF(SeasonTotals!A$2:A$9,A12745,SeasonTotals!F$2:F$9)),AND(G12745&gt;0.885,F12745&gt;=50,D12745&lt;3)),1,0)</f>
        <v>1</v>
      </c>
      <c r="J12745" s="4">
        <f t="shared" si="798"/>
        <v>0</v>
      </c>
      <c r="K12745" s="5">
        <f t="shared" si="799"/>
        <v>0</v>
      </c>
    </row>
    <row r="12746" spans="1:11" x14ac:dyDescent="0.25">
      <c r="A12746" t="s">
        <v>141</v>
      </c>
      <c r="B12746" t="s">
        <v>37</v>
      </c>
      <c r="C12746">
        <v>1</v>
      </c>
      <c r="D12746" s="6">
        <v>4</v>
      </c>
      <c r="E12746" s="6">
        <v>24</v>
      </c>
      <c r="F12746" s="6">
        <v>60</v>
      </c>
      <c r="G12746" s="1">
        <f t="shared" si="796"/>
        <v>0.8571428571428571</v>
      </c>
      <c r="H12746" s="4">
        <f t="shared" si="797"/>
        <v>0</v>
      </c>
      <c r="I12746" s="5">
        <f>IF(OR(AND(F12746&gt;=50,G12746&gt;SUMIF(SeasonTotals!A$2:A$9,A12746,SeasonTotals!F$2:F$9)),AND(G12746&gt;0.885,F12746&gt;=50,D12746&lt;3)),1,0)</f>
        <v>0</v>
      </c>
      <c r="J12746" s="4">
        <f t="shared" si="798"/>
        <v>0</v>
      </c>
      <c r="K12746" s="5">
        <f t="shared" si="799"/>
        <v>0</v>
      </c>
    </row>
    <row r="12747" spans="1:11" x14ac:dyDescent="0.25">
      <c r="A12747" t="s">
        <v>141</v>
      </c>
      <c r="B12747" t="s">
        <v>37</v>
      </c>
      <c r="C12747">
        <v>1</v>
      </c>
      <c r="D12747" s="6">
        <v>1</v>
      </c>
      <c r="E12747" s="6">
        <v>26</v>
      </c>
      <c r="F12747" s="6">
        <v>60</v>
      </c>
      <c r="G12747" s="1">
        <f t="shared" si="796"/>
        <v>0.96296296296296291</v>
      </c>
      <c r="H12747" s="4">
        <f t="shared" si="797"/>
        <v>1</v>
      </c>
      <c r="I12747" s="5">
        <f>IF(OR(AND(F12747&gt;=50,G12747&gt;SUMIF(SeasonTotals!A$2:A$9,A12747,SeasonTotals!F$2:F$9)),AND(G12747&gt;0.885,F12747&gt;=50,D12747&lt;3)),1,0)</f>
        <v>1</v>
      </c>
      <c r="J12747" s="4">
        <f t="shared" si="798"/>
        <v>0</v>
      </c>
      <c r="K12747" s="5">
        <f t="shared" si="799"/>
        <v>0</v>
      </c>
    </row>
    <row r="12748" spans="1:11" x14ac:dyDescent="0.25">
      <c r="A12748" t="s">
        <v>141</v>
      </c>
      <c r="B12748" t="s">
        <v>37</v>
      </c>
      <c r="C12748">
        <v>1</v>
      </c>
      <c r="D12748" s="6">
        <v>2</v>
      </c>
      <c r="E12748" s="6">
        <v>13</v>
      </c>
      <c r="F12748" s="6">
        <v>59</v>
      </c>
      <c r="G12748" s="1">
        <f t="shared" si="796"/>
        <v>0.8666666666666667</v>
      </c>
      <c r="H12748" s="4">
        <f t="shared" si="797"/>
        <v>0</v>
      </c>
      <c r="I12748" s="5">
        <f>IF(OR(AND(F12748&gt;=50,G12748&gt;SUMIF(SeasonTotals!A$2:A$9,A12748,SeasonTotals!F$2:F$9)),AND(G12748&gt;0.885,F12748&gt;=50,D12748&lt;3)),1,0)</f>
        <v>0</v>
      </c>
      <c r="J12748" s="4">
        <f t="shared" si="798"/>
        <v>0</v>
      </c>
      <c r="K12748" s="5">
        <f t="shared" si="799"/>
        <v>0</v>
      </c>
    </row>
    <row r="12749" spans="1:11" x14ac:dyDescent="0.25">
      <c r="A12749" t="s">
        <v>141</v>
      </c>
      <c r="B12749" t="s">
        <v>37</v>
      </c>
      <c r="C12749">
        <v>1</v>
      </c>
      <c r="D12749" s="6">
        <v>3</v>
      </c>
      <c r="E12749" s="6">
        <v>18</v>
      </c>
      <c r="F12749" s="6">
        <v>63</v>
      </c>
      <c r="G12749" s="1">
        <f t="shared" si="796"/>
        <v>0.8571428571428571</v>
      </c>
      <c r="H12749" s="4">
        <f t="shared" si="797"/>
        <v>0</v>
      </c>
      <c r="I12749" s="5">
        <f>IF(OR(AND(F12749&gt;=50,G12749&gt;SUMIF(SeasonTotals!A$2:A$9,A12749,SeasonTotals!F$2:F$9)),AND(G12749&gt;0.885,F12749&gt;=50,D12749&lt;3)),1,0)</f>
        <v>0</v>
      </c>
      <c r="J12749" s="4">
        <f t="shared" si="798"/>
        <v>0</v>
      </c>
      <c r="K12749" s="5">
        <f t="shared" si="799"/>
        <v>0</v>
      </c>
    </row>
    <row r="12750" spans="1:11" x14ac:dyDescent="0.25">
      <c r="A12750" t="s">
        <v>141</v>
      </c>
      <c r="B12750" t="s">
        <v>37</v>
      </c>
      <c r="C12750">
        <v>1</v>
      </c>
      <c r="D12750" s="6">
        <v>0</v>
      </c>
      <c r="E12750" s="6">
        <v>20</v>
      </c>
      <c r="F12750" s="6">
        <v>60</v>
      </c>
      <c r="G12750" s="1">
        <f t="shared" si="796"/>
        <v>1</v>
      </c>
      <c r="H12750" s="4">
        <f t="shared" si="797"/>
        <v>1</v>
      </c>
      <c r="I12750" s="5">
        <f>IF(OR(AND(F12750&gt;=50,G12750&gt;SUMIF(SeasonTotals!A$2:A$9,A12750,SeasonTotals!F$2:F$9)),AND(G12750&gt;0.885,F12750&gt;=50,D12750&lt;3)),1,0)</f>
        <v>1</v>
      </c>
      <c r="J12750" s="4">
        <f t="shared" si="798"/>
        <v>0</v>
      </c>
      <c r="K12750" s="5">
        <f t="shared" si="799"/>
        <v>0</v>
      </c>
    </row>
    <row r="12751" spans="1:11" x14ac:dyDescent="0.25">
      <c r="A12751" t="s">
        <v>141</v>
      </c>
      <c r="B12751" t="s">
        <v>38</v>
      </c>
      <c r="C12751">
        <v>1</v>
      </c>
      <c r="D12751" s="6">
        <v>2</v>
      </c>
      <c r="E12751" s="6">
        <v>24</v>
      </c>
      <c r="F12751" s="6">
        <v>59</v>
      </c>
      <c r="G12751" s="1">
        <f t="shared" si="796"/>
        <v>0.92307692307692313</v>
      </c>
      <c r="H12751" s="4">
        <f t="shared" si="797"/>
        <v>1</v>
      </c>
      <c r="I12751" s="5">
        <f>IF(OR(AND(F12751&gt;=50,G12751&gt;SUMIF(SeasonTotals!A$2:A$9,A12751,SeasonTotals!F$2:F$9)),AND(G12751&gt;0.885,F12751&gt;=50,D12751&lt;3)),1,0)</f>
        <v>1</v>
      </c>
      <c r="J12751" s="4">
        <f t="shared" si="798"/>
        <v>0</v>
      </c>
      <c r="K12751" s="5">
        <f t="shared" si="799"/>
        <v>0</v>
      </c>
    </row>
    <row r="12752" spans="1:11" x14ac:dyDescent="0.25">
      <c r="A12752" t="s">
        <v>141</v>
      </c>
      <c r="B12752" t="s">
        <v>38</v>
      </c>
      <c r="C12752">
        <v>1</v>
      </c>
      <c r="D12752" s="6">
        <v>4</v>
      </c>
      <c r="E12752" s="6">
        <v>36</v>
      </c>
      <c r="F12752" s="6">
        <v>59</v>
      </c>
      <c r="G12752" s="1">
        <f t="shared" si="796"/>
        <v>0.9</v>
      </c>
      <c r="H12752" s="4">
        <f t="shared" si="797"/>
        <v>0</v>
      </c>
      <c r="I12752" s="5">
        <f>IF(OR(AND(F12752&gt;=50,G12752&gt;SUMIF(SeasonTotals!A$2:A$9,A12752,SeasonTotals!F$2:F$9)),AND(G12752&gt;0.885,F12752&gt;=50,D12752&lt;3)),1,0)</f>
        <v>0</v>
      </c>
      <c r="J12752" s="4">
        <f t="shared" si="798"/>
        <v>0</v>
      </c>
      <c r="K12752" s="5">
        <f t="shared" si="799"/>
        <v>0</v>
      </c>
    </row>
    <row r="12753" spans="1:11" x14ac:dyDescent="0.25">
      <c r="A12753" t="s">
        <v>141</v>
      </c>
      <c r="B12753" t="s">
        <v>38</v>
      </c>
      <c r="C12753">
        <v>1</v>
      </c>
      <c r="D12753" s="6">
        <v>3</v>
      </c>
      <c r="E12753" s="6">
        <v>23</v>
      </c>
      <c r="F12753" s="6">
        <v>60</v>
      </c>
      <c r="G12753" s="1">
        <f t="shared" si="796"/>
        <v>0.88461538461538458</v>
      </c>
      <c r="H12753" s="4">
        <f t="shared" si="797"/>
        <v>0</v>
      </c>
      <c r="I12753" s="5">
        <f>IF(OR(AND(F12753&gt;=50,G12753&gt;SUMIF(SeasonTotals!A$2:A$9,A12753,SeasonTotals!F$2:F$9)),AND(G12753&gt;0.885,F12753&gt;=50,D12753&lt;3)),1,0)</f>
        <v>0</v>
      </c>
      <c r="J12753" s="4">
        <f t="shared" si="798"/>
        <v>0</v>
      </c>
      <c r="K12753" s="5">
        <f t="shared" si="799"/>
        <v>0</v>
      </c>
    </row>
    <row r="12754" spans="1:11" x14ac:dyDescent="0.25">
      <c r="A12754" t="s">
        <v>141</v>
      </c>
      <c r="B12754" t="s">
        <v>38</v>
      </c>
      <c r="C12754">
        <v>1</v>
      </c>
      <c r="D12754" s="6">
        <v>1</v>
      </c>
      <c r="E12754" s="6">
        <v>18</v>
      </c>
      <c r="F12754" s="6">
        <v>60</v>
      </c>
      <c r="G12754" s="1">
        <f t="shared" si="796"/>
        <v>0.94736842105263153</v>
      </c>
      <c r="H12754" s="4">
        <f t="shared" si="797"/>
        <v>1</v>
      </c>
      <c r="I12754" s="5">
        <f>IF(OR(AND(F12754&gt;=50,G12754&gt;SUMIF(SeasonTotals!A$2:A$9,A12754,SeasonTotals!F$2:F$9)),AND(G12754&gt;0.885,F12754&gt;=50,D12754&lt;3)),1,0)</f>
        <v>1</v>
      </c>
      <c r="J12754" s="4">
        <f t="shared" si="798"/>
        <v>0</v>
      </c>
      <c r="K12754" s="5">
        <f t="shared" si="799"/>
        <v>0</v>
      </c>
    </row>
    <row r="12755" spans="1:11" x14ac:dyDescent="0.25">
      <c r="A12755" t="s">
        <v>141</v>
      </c>
      <c r="B12755" t="s">
        <v>38</v>
      </c>
      <c r="C12755">
        <v>1</v>
      </c>
      <c r="D12755" s="6">
        <v>1</v>
      </c>
      <c r="E12755" s="6">
        <v>30</v>
      </c>
      <c r="F12755" s="6">
        <v>60</v>
      </c>
      <c r="G12755" s="1">
        <f t="shared" si="796"/>
        <v>0.967741935483871</v>
      </c>
      <c r="H12755" s="4">
        <f t="shared" si="797"/>
        <v>1</v>
      </c>
      <c r="I12755" s="5">
        <f>IF(OR(AND(F12755&gt;=50,G12755&gt;SUMIF(SeasonTotals!A$2:A$9,A12755,SeasonTotals!F$2:F$9)),AND(G12755&gt;0.885,F12755&gt;=50,D12755&lt;3)),1,0)</f>
        <v>1</v>
      </c>
      <c r="J12755" s="4">
        <f t="shared" si="798"/>
        <v>0</v>
      </c>
      <c r="K12755" s="5">
        <f t="shared" si="799"/>
        <v>0</v>
      </c>
    </row>
    <row r="12756" spans="1:11" x14ac:dyDescent="0.25">
      <c r="A12756" t="s">
        <v>141</v>
      </c>
      <c r="B12756" t="s">
        <v>38</v>
      </c>
      <c r="C12756">
        <v>1</v>
      </c>
      <c r="D12756" s="6">
        <v>2</v>
      </c>
      <c r="E12756" s="6">
        <v>26</v>
      </c>
      <c r="F12756" s="6">
        <v>59</v>
      </c>
      <c r="G12756" s="1">
        <f t="shared" si="796"/>
        <v>0.9285714285714286</v>
      </c>
      <c r="H12756" s="4">
        <f t="shared" si="797"/>
        <v>1</v>
      </c>
      <c r="I12756" s="5">
        <f>IF(OR(AND(F12756&gt;=50,G12756&gt;SUMIF(SeasonTotals!A$2:A$9,A12756,SeasonTotals!F$2:F$9)),AND(G12756&gt;0.885,F12756&gt;=50,D12756&lt;3)),1,0)</f>
        <v>1</v>
      </c>
      <c r="J12756" s="4">
        <f t="shared" si="798"/>
        <v>0</v>
      </c>
      <c r="K12756" s="5">
        <f t="shared" si="799"/>
        <v>0</v>
      </c>
    </row>
    <row r="12757" spans="1:11" x14ac:dyDescent="0.25">
      <c r="A12757" t="s">
        <v>141</v>
      </c>
      <c r="B12757" t="s">
        <v>38</v>
      </c>
      <c r="C12757">
        <v>1</v>
      </c>
      <c r="D12757" s="6">
        <v>3</v>
      </c>
      <c r="E12757" s="6">
        <v>23</v>
      </c>
      <c r="F12757" s="6">
        <v>59</v>
      </c>
      <c r="G12757" s="1">
        <f t="shared" si="796"/>
        <v>0.88461538461538458</v>
      </c>
      <c r="H12757" s="4">
        <f t="shared" si="797"/>
        <v>0</v>
      </c>
      <c r="I12757" s="5">
        <f>IF(OR(AND(F12757&gt;=50,G12757&gt;SUMIF(SeasonTotals!A$2:A$9,A12757,SeasonTotals!F$2:F$9)),AND(G12757&gt;0.885,F12757&gt;=50,D12757&lt;3)),1,0)</f>
        <v>0</v>
      </c>
      <c r="J12757" s="4">
        <f t="shared" si="798"/>
        <v>0</v>
      </c>
      <c r="K12757" s="5">
        <f t="shared" si="799"/>
        <v>0</v>
      </c>
    </row>
    <row r="12758" spans="1:11" x14ac:dyDescent="0.25">
      <c r="A12758" t="s">
        <v>141</v>
      </c>
      <c r="B12758" t="s">
        <v>38</v>
      </c>
      <c r="C12758">
        <v>1</v>
      </c>
      <c r="D12758" s="6">
        <v>3</v>
      </c>
      <c r="E12758" s="6">
        <v>39</v>
      </c>
      <c r="F12758" s="6">
        <v>60</v>
      </c>
      <c r="G12758" s="1">
        <f t="shared" si="796"/>
        <v>0.9285714285714286</v>
      </c>
      <c r="H12758" s="4">
        <f t="shared" si="797"/>
        <v>1</v>
      </c>
      <c r="I12758" s="5">
        <f>IF(OR(AND(F12758&gt;=50,G12758&gt;SUMIF(SeasonTotals!A$2:A$9,A12758,SeasonTotals!F$2:F$9)),AND(G12758&gt;0.885,F12758&gt;=50,D12758&lt;3)),1,0)</f>
        <v>1</v>
      </c>
      <c r="J12758" s="4">
        <f t="shared" si="798"/>
        <v>0</v>
      </c>
      <c r="K12758" s="5">
        <f t="shared" si="799"/>
        <v>0</v>
      </c>
    </row>
    <row r="12759" spans="1:11" x14ac:dyDescent="0.25">
      <c r="A12759" t="s">
        <v>141</v>
      </c>
      <c r="B12759" t="s">
        <v>38</v>
      </c>
      <c r="C12759">
        <v>1</v>
      </c>
      <c r="D12759" s="6">
        <v>1</v>
      </c>
      <c r="E12759" s="6">
        <v>21</v>
      </c>
      <c r="F12759" s="6">
        <v>60</v>
      </c>
      <c r="G12759" s="1">
        <f t="shared" si="796"/>
        <v>0.95454545454545459</v>
      </c>
      <c r="H12759" s="4">
        <f t="shared" si="797"/>
        <v>1</v>
      </c>
      <c r="I12759" s="5">
        <f>IF(OR(AND(F12759&gt;=50,G12759&gt;SUMIF(SeasonTotals!A$2:A$9,A12759,SeasonTotals!F$2:F$9)),AND(G12759&gt;0.885,F12759&gt;=50,D12759&lt;3)),1,0)</f>
        <v>1</v>
      </c>
      <c r="J12759" s="4">
        <f t="shared" si="798"/>
        <v>0</v>
      </c>
      <c r="K12759" s="5">
        <f t="shared" si="799"/>
        <v>0</v>
      </c>
    </row>
    <row r="12760" spans="1:11" x14ac:dyDescent="0.25">
      <c r="A12760" t="s">
        <v>141</v>
      </c>
      <c r="B12760" t="s">
        <v>38</v>
      </c>
      <c r="C12760">
        <v>1</v>
      </c>
      <c r="D12760" s="6">
        <v>2</v>
      </c>
      <c r="E12760" s="6">
        <v>22</v>
      </c>
      <c r="F12760" s="6">
        <v>65</v>
      </c>
      <c r="G12760" s="1">
        <f t="shared" si="796"/>
        <v>0.91666666666666663</v>
      </c>
      <c r="H12760" s="4">
        <f t="shared" si="797"/>
        <v>1</v>
      </c>
      <c r="I12760" s="5">
        <f>IF(OR(AND(F12760&gt;=50,G12760&gt;SUMIF(SeasonTotals!A$2:A$9,A12760,SeasonTotals!F$2:F$9)),AND(G12760&gt;0.885,F12760&gt;=50,D12760&lt;3)),1,0)</f>
        <v>1</v>
      </c>
      <c r="J12760" s="4">
        <f t="shared" si="798"/>
        <v>0</v>
      </c>
      <c r="K12760" s="5">
        <f t="shared" si="799"/>
        <v>0</v>
      </c>
    </row>
    <row r="12761" spans="1:11" x14ac:dyDescent="0.25">
      <c r="A12761" t="s">
        <v>141</v>
      </c>
      <c r="B12761" t="s">
        <v>38</v>
      </c>
      <c r="C12761">
        <v>1</v>
      </c>
      <c r="D12761" s="6">
        <v>3</v>
      </c>
      <c r="E12761" s="6">
        <v>30</v>
      </c>
      <c r="F12761" s="6">
        <v>62</v>
      </c>
      <c r="G12761" s="1">
        <f t="shared" si="796"/>
        <v>0.90909090909090906</v>
      </c>
      <c r="H12761" s="4">
        <f t="shared" si="797"/>
        <v>0</v>
      </c>
      <c r="I12761" s="5">
        <f>IF(OR(AND(F12761&gt;=50,G12761&gt;SUMIF(SeasonTotals!A$2:A$9,A12761,SeasonTotals!F$2:F$9)),AND(G12761&gt;0.885,F12761&gt;=50,D12761&lt;3)),1,0)</f>
        <v>0</v>
      </c>
      <c r="J12761" s="4">
        <f t="shared" si="798"/>
        <v>0</v>
      </c>
      <c r="K12761" s="5">
        <f t="shared" si="799"/>
        <v>0</v>
      </c>
    </row>
    <row r="12762" spans="1:11" x14ac:dyDescent="0.25">
      <c r="A12762" t="s">
        <v>141</v>
      </c>
      <c r="B12762" t="s">
        <v>38</v>
      </c>
      <c r="C12762">
        <v>1</v>
      </c>
      <c r="D12762" s="6">
        <v>4</v>
      </c>
      <c r="E12762" s="6">
        <v>10</v>
      </c>
      <c r="F12762" s="6">
        <v>26</v>
      </c>
      <c r="G12762" s="1">
        <f t="shared" si="796"/>
        <v>0.7142857142857143</v>
      </c>
      <c r="H12762" s="4">
        <f t="shared" si="797"/>
        <v>0</v>
      </c>
      <c r="I12762" s="5">
        <f>IF(OR(AND(F12762&gt;=50,G12762&gt;SUMIF(SeasonTotals!A$2:A$9,A12762,SeasonTotals!F$2:F$9)),AND(G12762&gt;0.885,F12762&gt;=50,D12762&lt;3)),1,0)</f>
        <v>0</v>
      </c>
      <c r="J12762" s="4">
        <f t="shared" si="798"/>
        <v>1</v>
      </c>
      <c r="K12762" s="5">
        <f t="shared" si="799"/>
        <v>1</v>
      </c>
    </row>
    <row r="12763" spans="1:11" x14ac:dyDescent="0.25">
      <c r="A12763" t="s">
        <v>141</v>
      </c>
      <c r="B12763" t="s">
        <v>38</v>
      </c>
      <c r="C12763">
        <v>1</v>
      </c>
      <c r="D12763" s="6">
        <v>2</v>
      </c>
      <c r="E12763" s="6">
        <v>24</v>
      </c>
      <c r="F12763" s="6">
        <v>60</v>
      </c>
      <c r="G12763" s="1">
        <f t="shared" si="796"/>
        <v>0.92307692307692313</v>
      </c>
      <c r="H12763" s="4">
        <f t="shared" si="797"/>
        <v>1</v>
      </c>
      <c r="I12763" s="5">
        <f>IF(OR(AND(F12763&gt;=50,G12763&gt;SUMIF(SeasonTotals!A$2:A$9,A12763,SeasonTotals!F$2:F$9)),AND(G12763&gt;0.885,F12763&gt;=50,D12763&lt;3)),1,0)</f>
        <v>1</v>
      </c>
      <c r="J12763" s="4">
        <f t="shared" si="798"/>
        <v>0</v>
      </c>
      <c r="K12763" s="5">
        <f t="shared" si="799"/>
        <v>0</v>
      </c>
    </row>
    <row r="12764" spans="1:11" x14ac:dyDescent="0.25">
      <c r="A12764" t="s">
        <v>141</v>
      </c>
      <c r="B12764" t="s">
        <v>38</v>
      </c>
      <c r="C12764">
        <v>1</v>
      </c>
      <c r="D12764" s="6">
        <v>4</v>
      </c>
      <c r="E12764" s="6">
        <v>14</v>
      </c>
      <c r="F12764" s="6">
        <v>59</v>
      </c>
      <c r="G12764" s="1">
        <f t="shared" si="796"/>
        <v>0.77777777777777779</v>
      </c>
      <c r="H12764" s="4">
        <f t="shared" si="797"/>
        <v>0</v>
      </c>
      <c r="I12764" s="5">
        <f>IF(OR(AND(F12764&gt;=50,G12764&gt;SUMIF(SeasonTotals!A$2:A$9,A12764,SeasonTotals!F$2:F$9)),AND(G12764&gt;0.885,F12764&gt;=50,D12764&lt;3)),1,0)</f>
        <v>0</v>
      </c>
      <c r="J12764" s="4">
        <f t="shared" si="798"/>
        <v>1</v>
      </c>
      <c r="K12764" s="5">
        <f t="shared" si="799"/>
        <v>0</v>
      </c>
    </row>
    <row r="12765" spans="1:11" x14ac:dyDescent="0.25">
      <c r="A12765" t="s">
        <v>141</v>
      </c>
      <c r="B12765" t="s">
        <v>38</v>
      </c>
      <c r="C12765">
        <v>1</v>
      </c>
      <c r="D12765" s="6">
        <v>0</v>
      </c>
      <c r="E12765" s="6">
        <v>19</v>
      </c>
      <c r="F12765" s="6">
        <v>60</v>
      </c>
      <c r="G12765" s="1">
        <f t="shared" si="796"/>
        <v>1</v>
      </c>
      <c r="H12765" s="4">
        <f t="shared" si="797"/>
        <v>1</v>
      </c>
      <c r="I12765" s="5">
        <f>IF(OR(AND(F12765&gt;=50,G12765&gt;SUMIF(SeasonTotals!A$2:A$9,A12765,SeasonTotals!F$2:F$9)),AND(G12765&gt;0.885,F12765&gt;=50,D12765&lt;3)),1,0)</f>
        <v>1</v>
      </c>
      <c r="J12765" s="4">
        <f t="shared" si="798"/>
        <v>0</v>
      </c>
      <c r="K12765" s="5">
        <f t="shared" si="799"/>
        <v>0</v>
      </c>
    </row>
    <row r="12766" spans="1:11" x14ac:dyDescent="0.25">
      <c r="A12766" t="s">
        <v>141</v>
      </c>
      <c r="B12766" t="s">
        <v>38</v>
      </c>
      <c r="C12766">
        <v>1</v>
      </c>
      <c r="D12766" s="6">
        <v>5</v>
      </c>
      <c r="E12766" s="6">
        <v>27</v>
      </c>
      <c r="F12766" s="6">
        <v>60</v>
      </c>
      <c r="G12766" s="1">
        <f t="shared" si="796"/>
        <v>0.84375</v>
      </c>
      <c r="H12766" s="4">
        <f t="shared" si="797"/>
        <v>0</v>
      </c>
      <c r="I12766" s="5">
        <f>IF(OR(AND(F12766&gt;=50,G12766&gt;SUMIF(SeasonTotals!A$2:A$9,A12766,SeasonTotals!F$2:F$9)),AND(G12766&gt;0.885,F12766&gt;=50,D12766&lt;3)),1,0)</f>
        <v>0</v>
      </c>
      <c r="J12766" s="4">
        <f t="shared" si="798"/>
        <v>1</v>
      </c>
      <c r="K12766" s="5">
        <f t="shared" si="799"/>
        <v>0</v>
      </c>
    </row>
    <row r="12767" spans="1:11" x14ac:dyDescent="0.25">
      <c r="A12767" t="s">
        <v>141</v>
      </c>
      <c r="B12767" t="s">
        <v>38</v>
      </c>
      <c r="C12767">
        <v>1</v>
      </c>
      <c r="D12767" s="6">
        <v>4</v>
      </c>
      <c r="E12767" s="6">
        <v>11</v>
      </c>
      <c r="F12767" s="6">
        <v>32</v>
      </c>
      <c r="G12767" s="1">
        <f t="shared" si="796"/>
        <v>0.73333333333333328</v>
      </c>
      <c r="H12767" s="4">
        <f t="shared" si="797"/>
        <v>0</v>
      </c>
      <c r="I12767" s="5">
        <f>IF(OR(AND(F12767&gt;=50,G12767&gt;SUMIF(SeasonTotals!A$2:A$9,A12767,SeasonTotals!F$2:F$9)),AND(G12767&gt;0.885,F12767&gt;=50,D12767&lt;3)),1,0)</f>
        <v>0</v>
      </c>
      <c r="J12767" s="4">
        <f t="shared" si="798"/>
        <v>1</v>
      </c>
      <c r="K12767" s="5">
        <f t="shared" si="799"/>
        <v>1</v>
      </c>
    </row>
    <row r="12768" spans="1:11" x14ac:dyDescent="0.25">
      <c r="A12768" t="s">
        <v>141</v>
      </c>
      <c r="B12768" t="s">
        <v>38</v>
      </c>
      <c r="C12768">
        <v>1</v>
      </c>
      <c r="D12768" s="6">
        <v>3</v>
      </c>
      <c r="E12768" s="6">
        <v>34</v>
      </c>
      <c r="F12768" s="6">
        <v>60</v>
      </c>
      <c r="G12768" s="1">
        <f t="shared" si="796"/>
        <v>0.91891891891891897</v>
      </c>
      <c r="H12768" s="4">
        <f t="shared" si="797"/>
        <v>1</v>
      </c>
      <c r="I12768" s="5">
        <f>IF(OR(AND(F12768&gt;=50,G12768&gt;SUMIF(SeasonTotals!A$2:A$9,A12768,SeasonTotals!F$2:F$9)),AND(G12768&gt;0.885,F12768&gt;=50,D12768&lt;3)),1,0)</f>
        <v>1</v>
      </c>
      <c r="J12768" s="4">
        <f t="shared" si="798"/>
        <v>0</v>
      </c>
      <c r="K12768" s="5">
        <f t="shared" si="799"/>
        <v>0</v>
      </c>
    </row>
    <row r="12769" spans="1:11" x14ac:dyDescent="0.25">
      <c r="A12769" t="s">
        <v>141</v>
      </c>
      <c r="B12769" t="s">
        <v>38</v>
      </c>
      <c r="C12769">
        <v>1</v>
      </c>
      <c r="D12769" s="6">
        <v>3</v>
      </c>
      <c r="E12769" s="6">
        <v>18</v>
      </c>
      <c r="F12769" s="6">
        <v>58</v>
      </c>
      <c r="G12769" s="1">
        <f t="shared" si="796"/>
        <v>0.8571428571428571</v>
      </c>
      <c r="H12769" s="4">
        <f t="shared" si="797"/>
        <v>0</v>
      </c>
      <c r="I12769" s="5">
        <f>IF(OR(AND(F12769&gt;=50,G12769&gt;SUMIF(SeasonTotals!A$2:A$9,A12769,SeasonTotals!F$2:F$9)),AND(G12769&gt;0.885,F12769&gt;=50,D12769&lt;3)),1,0)</f>
        <v>0</v>
      </c>
      <c r="J12769" s="4">
        <f t="shared" si="798"/>
        <v>0</v>
      </c>
      <c r="K12769" s="5">
        <f t="shared" si="799"/>
        <v>0</v>
      </c>
    </row>
    <row r="12770" spans="1:11" x14ac:dyDescent="0.25">
      <c r="A12770" t="s">
        <v>141</v>
      </c>
      <c r="B12770" t="s">
        <v>38</v>
      </c>
      <c r="C12770">
        <v>1</v>
      </c>
      <c r="D12770" s="6">
        <v>1</v>
      </c>
      <c r="E12770" s="6">
        <v>23</v>
      </c>
      <c r="F12770" s="6">
        <v>60</v>
      </c>
      <c r="G12770" s="1">
        <f t="shared" si="796"/>
        <v>0.95833333333333337</v>
      </c>
      <c r="H12770" s="4">
        <f t="shared" si="797"/>
        <v>1</v>
      </c>
      <c r="I12770" s="5">
        <f>IF(OR(AND(F12770&gt;=50,G12770&gt;SUMIF(SeasonTotals!A$2:A$9,A12770,SeasonTotals!F$2:F$9)),AND(G12770&gt;0.885,F12770&gt;=50,D12770&lt;3)),1,0)</f>
        <v>1</v>
      </c>
      <c r="J12770" s="4">
        <f t="shared" si="798"/>
        <v>0</v>
      </c>
      <c r="K12770" s="5">
        <f t="shared" si="799"/>
        <v>0</v>
      </c>
    </row>
    <row r="12771" spans="1:11" x14ac:dyDescent="0.25">
      <c r="A12771" t="s">
        <v>141</v>
      </c>
      <c r="B12771" t="s">
        <v>38</v>
      </c>
      <c r="C12771">
        <v>1</v>
      </c>
      <c r="D12771" s="6">
        <v>1</v>
      </c>
      <c r="E12771" s="6">
        <v>33</v>
      </c>
      <c r="F12771" s="6">
        <v>60</v>
      </c>
      <c r="G12771" s="1">
        <f t="shared" si="796"/>
        <v>0.97058823529411764</v>
      </c>
      <c r="H12771" s="4">
        <f t="shared" si="797"/>
        <v>1</v>
      </c>
      <c r="I12771" s="5">
        <f>IF(OR(AND(F12771&gt;=50,G12771&gt;SUMIF(SeasonTotals!A$2:A$9,A12771,SeasonTotals!F$2:F$9)),AND(G12771&gt;0.885,F12771&gt;=50,D12771&lt;3)),1,0)</f>
        <v>1</v>
      </c>
      <c r="J12771" s="4">
        <f t="shared" si="798"/>
        <v>0</v>
      </c>
      <c r="K12771" s="5">
        <f t="shared" si="799"/>
        <v>0</v>
      </c>
    </row>
    <row r="12772" spans="1:11" x14ac:dyDescent="0.25">
      <c r="A12772" t="s">
        <v>141</v>
      </c>
      <c r="B12772" t="s">
        <v>38</v>
      </c>
      <c r="C12772">
        <v>1</v>
      </c>
      <c r="D12772" s="6">
        <v>4</v>
      </c>
      <c r="E12772" s="6">
        <v>16</v>
      </c>
      <c r="F12772" s="6">
        <v>58</v>
      </c>
      <c r="G12772" s="1">
        <f t="shared" si="796"/>
        <v>0.8</v>
      </c>
      <c r="H12772" s="4">
        <f t="shared" si="797"/>
        <v>0</v>
      </c>
      <c r="I12772" s="5">
        <f>IF(OR(AND(F12772&gt;=50,G12772&gt;SUMIF(SeasonTotals!A$2:A$9,A12772,SeasonTotals!F$2:F$9)),AND(G12772&gt;0.885,F12772&gt;=50,D12772&lt;3)),1,0)</f>
        <v>0</v>
      </c>
      <c r="J12772" s="4">
        <f t="shared" si="798"/>
        <v>1</v>
      </c>
      <c r="K12772" s="5">
        <f t="shared" si="799"/>
        <v>0</v>
      </c>
    </row>
    <row r="12773" spans="1:11" x14ac:dyDescent="0.25">
      <c r="A12773" t="s">
        <v>141</v>
      </c>
      <c r="B12773" t="s">
        <v>38</v>
      </c>
      <c r="C12773">
        <v>1</v>
      </c>
      <c r="D12773" s="6">
        <v>4</v>
      </c>
      <c r="E12773" s="6">
        <v>12</v>
      </c>
      <c r="F12773" s="6">
        <v>36</v>
      </c>
      <c r="G12773" s="1">
        <f t="shared" si="796"/>
        <v>0.75</v>
      </c>
      <c r="H12773" s="4">
        <f t="shared" si="797"/>
        <v>0</v>
      </c>
      <c r="I12773" s="5">
        <f>IF(OR(AND(F12773&gt;=50,G12773&gt;SUMIF(SeasonTotals!A$2:A$9,A12773,SeasonTotals!F$2:F$9)),AND(G12773&gt;0.885,F12773&gt;=50,D12773&lt;3)),1,0)</f>
        <v>0</v>
      </c>
      <c r="J12773" s="4">
        <f t="shared" si="798"/>
        <v>1</v>
      </c>
      <c r="K12773" s="5">
        <f t="shared" si="799"/>
        <v>1</v>
      </c>
    </row>
    <row r="12774" spans="1:11" x14ac:dyDescent="0.25">
      <c r="A12774" t="s">
        <v>141</v>
      </c>
      <c r="B12774" t="s">
        <v>38</v>
      </c>
      <c r="C12774">
        <v>1</v>
      </c>
      <c r="D12774" s="6">
        <v>3</v>
      </c>
      <c r="E12774" s="6">
        <v>25</v>
      </c>
      <c r="F12774" s="6">
        <v>60</v>
      </c>
      <c r="G12774" s="1">
        <f t="shared" si="796"/>
        <v>0.8928571428571429</v>
      </c>
      <c r="H12774" s="4">
        <f t="shared" si="797"/>
        <v>0</v>
      </c>
      <c r="I12774" s="5">
        <f>IF(OR(AND(F12774&gt;=50,G12774&gt;SUMIF(SeasonTotals!A$2:A$9,A12774,SeasonTotals!F$2:F$9)),AND(G12774&gt;0.885,F12774&gt;=50,D12774&lt;3)),1,0)</f>
        <v>0</v>
      </c>
      <c r="J12774" s="4">
        <f t="shared" si="798"/>
        <v>0</v>
      </c>
      <c r="K12774" s="5">
        <f t="shared" si="799"/>
        <v>0</v>
      </c>
    </row>
    <row r="12775" spans="1:11" x14ac:dyDescent="0.25">
      <c r="A12775" t="s">
        <v>141</v>
      </c>
      <c r="B12775" t="s">
        <v>38</v>
      </c>
      <c r="C12775">
        <v>1</v>
      </c>
      <c r="D12775" s="6">
        <v>2</v>
      </c>
      <c r="E12775" s="6">
        <v>18</v>
      </c>
      <c r="F12775" s="6">
        <v>60</v>
      </c>
      <c r="G12775" s="1">
        <f t="shared" si="796"/>
        <v>0.9</v>
      </c>
      <c r="H12775" s="4">
        <f t="shared" si="797"/>
        <v>1</v>
      </c>
      <c r="I12775" s="5">
        <f>IF(OR(AND(F12775&gt;=50,G12775&gt;SUMIF(SeasonTotals!A$2:A$9,A12775,SeasonTotals!F$2:F$9)),AND(G12775&gt;0.885,F12775&gt;=50,D12775&lt;3)),1,0)</f>
        <v>1</v>
      </c>
      <c r="J12775" s="4">
        <f t="shared" si="798"/>
        <v>0</v>
      </c>
      <c r="K12775" s="5">
        <f t="shared" si="799"/>
        <v>0</v>
      </c>
    </row>
    <row r="12776" spans="1:11" x14ac:dyDescent="0.25">
      <c r="A12776" t="s">
        <v>141</v>
      </c>
      <c r="B12776" t="s">
        <v>38</v>
      </c>
      <c r="C12776">
        <v>1</v>
      </c>
      <c r="D12776" s="6">
        <v>5</v>
      </c>
      <c r="E12776" s="6">
        <v>27</v>
      </c>
      <c r="F12776" s="6">
        <v>60</v>
      </c>
      <c r="G12776" s="1">
        <f t="shared" si="796"/>
        <v>0.84375</v>
      </c>
      <c r="H12776" s="4">
        <f t="shared" si="797"/>
        <v>0</v>
      </c>
      <c r="I12776" s="5">
        <f>IF(OR(AND(F12776&gt;=50,G12776&gt;SUMIF(SeasonTotals!A$2:A$9,A12776,SeasonTotals!F$2:F$9)),AND(G12776&gt;0.885,F12776&gt;=50,D12776&lt;3)),1,0)</f>
        <v>0</v>
      </c>
      <c r="J12776" s="4">
        <f t="shared" si="798"/>
        <v>1</v>
      </c>
      <c r="K12776" s="5">
        <f t="shared" si="799"/>
        <v>0</v>
      </c>
    </row>
    <row r="12777" spans="1:11" x14ac:dyDescent="0.25">
      <c r="A12777" t="s">
        <v>141</v>
      </c>
      <c r="B12777" t="s">
        <v>38</v>
      </c>
      <c r="C12777">
        <v>1</v>
      </c>
      <c r="D12777" s="6">
        <v>1</v>
      </c>
      <c r="E12777" s="6">
        <v>27</v>
      </c>
      <c r="F12777" s="6">
        <v>65</v>
      </c>
      <c r="G12777" s="1">
        <f t="shared" si="796"/>
        <v>0.9642857142857143</v>
      </c>
      <c r="H12777" s="4">
        <f t="shared" si="797"/>
        <v>1</v>
      </c>
      <c r="I12777" s="5">
        <f>IF(OR(AND(F12777&gt;=50,G12777&gt;SUMIF(SeasonTotals!A$2:A$9,A12777,SeasonTotals!F$2:F$9)),AND(G12777&gt;0.885,F12777&gt;=50,D12777&lt;3)),1,0)</f>
        <v>1</v>
      </c>
      <c r="J12777" s="4">
        <f t="shared" si="798"/>
        <v>0</v>
      </c>
      <c r="K12777" s="5">
        <f t="shared" si="799"/>
        <v>0</v>
      </c>
    </row>
    <row r="12778" spans="1:11" x14ac:dyDescent="0.25">
      <c r="A12778" t="s">
        <v>141</v>
      </c>
      <c r="B12778" t="s">
        <v>38</v>
      </c>
      <c r="C12778">
        <v>1</v>
      </c>
      <c r="D12778" s="6">
        <v>3</v>
      </c>
      <c r="E12778" s="6">
        <v>23</v>
      </c>
      <c r="F12778" s="6">
        <v>59</v>
      </c>
      <c r="G12778" s="1">
        <f t="shared" si="796"/>
        <v>0.88461538461538458</v>
      </c>
      <c r="H12778" s="4">
        <f t="shared" si="797"/>
        <v>0</v>
      </c>
      <c r="I12778" s="5">
        <f>IF(OR(AND(F12778&gt;=50,G12778&gt;SUMIF(SeasonTotals!A$2:A$9,A12778,SeasonTotals!F$2:F$9)),AND(G12778&gt;0.885,F12778&gt;=50,D12778&lt;3)),1,0)</f>
        <v>0</v>
      </c>
      <c r="J12778" s="4">
        <f t="shared" si="798"/>
        <v>0</v>
      </c>
      <c r="K12778" s="5">
        <f t="shared" si="799"/>
        <v>0</v>
      </c>
    </row>
    <row r="12779" spans="1:11" x14ac:dyDescent="0.25">
      <c r="A12779" t="s">
        <v>141</v>
      </c>
      <c r="B12779" t="s">
        <v>38</v>
      </c>
      <c r="C12779">
        <v>1</v>
      </c>
      <c r="D12779" s="6">
        <v>2</v>
      </c>
      <c r="E12779" s="6">
        <v>33</v>
      </c>
      <c r="F12779" s="6">
        <v>63</v>
      </c>
      <c r="G12779" s="1">
        <f t="shared" si="796"/>
        <v>0.94285714285714284</v>
      </c>
      <c r="H12779" s="4">
        <f t="shared" si="797"/>
        <v>1</v>
      </c>
      <c r="I12779" s="5">
        <f>IF(OR(AND(F12779&gt;=50,G12779&gt;SUMIF(SeasonTotals!A$2:A$9,A12779,SeasonTotals!F$2:F$9)),AND(G12779&gt;0.885,F12779&gt;=50,D12779&lt;3)),1,0)</f>
        <v>1</v>
      </c>
      <c r="J12779" s="4">
        <f t="shared" si="798"/>
        <v>0</v>
      </c>
      <c r="K12779" s="5">
        <f t="shared" si="799"/>
        <v>0</v>
      </c>
    </row>
    <row r="12780" spans="1:11" x14ac:dyDescent="0.25">
      <c r="A12780" t="s">
        <v>141</v>
      </c>
      <c r="B12780" t="s">
        <v>38</v>
      </c>
      <c r="C12780">
        <v>1</v>
      </c>
      <c r="D12780" s="6">
        <v>5</v>
      </c>
      <c r="E12780" s="6">
        <v>26</v>
      </c>
      <c r="F12780" s="6">
        <v>59</v>
      </c>
      <c r="G12780" s="1">
        <f t="shared" si="796"/>
        <v>0.83870967741935487</v>
      </c>
      <c r="H12780" s="4">
        <f t="shared" si="797"/>
        <v>0</v>
      </c>
      <c r="I12780" s="5">
        <f>IF(OR(AND(F12780&gt;=50,G12780&gt;SUMIF(SeasonTotals!A$2:A$9,A12780,SeasonTotals!F$2:F$9)),AND(G12780&gt;0.885,F12780&gt;=50,D12780&lt;3)),1,0)</f>
        <v>0</v>
      </c>
      <c r="J12780" s="4">
        <f t="shared" si="798"/>
        <v>1</v>
      </c>
      <c r="K12780" s="5">
        <f t="shared" si="799"/>
        <v>0</v>
      </c>
    </row>
    <row r="12781" spans="1:11" x14ac:dyDescent="0.25">
      <c r="A12781" t="s">
        <v>141</v>
      </c>
      <c r="B12781" t="s">
        <v>38</v>
      </c>
      <c r="C12781">
        <v>1</v>
      </c>
      <c r="D12781" s="6">
        <v>3</v>
      </c>
      <c r="E12781" s="6">
        <v>33</v>
      </c>
      <c r="F12781" s="6">
        <v>64</v>
      </c>
      <c r="G12781" s="1">
        <f t="shared" si="796"/>
        <v>0.91666666666666663</v>
      </c>
      <c r="H12781" s="4">
        <f t="shared" si="797"/>
        <v>1</v>
      </c>
      <c r="I12781" s="5">
        <f>IF(OR(AND(F12781&gt;=50,G12781&gt;SUMIF(SeasonTotals!A$2:A$9,A12781,SeasonTotals!F$2:F$9)),AND(G12781&gt;0.885,F12781&gt;=50,D12781&lt;3)),1,0)</f>
        <v>1</v>
      </c>
      <c r="J12781" s="4">
        <f t="shared" si="798"/>
        <v>0</v>
      </c>
      <c r="K12781" s="5">
        <f t="shared" si="799"/>
        <v>0</v>
      </c>
    </row>
    <row r="12782" spans="1:11" x14ac:dyDescent="0.25">
      <c r="A12782" t="s">
        <v>141</v>
      </c>
      <c r="B12782" t="s">
        <v>38</v>
      </c>
      <c r="C12782">
        <v>1</v>
      </c>
      <c r="D12782" s="6">
        <v>1</v>
      </c>
      <c r="E12782" s="6">
        <v>33</v>
      </c>
      <c r="F12782" s="6">
        <v>60</v>
      </c>
      <c r="G12782" s="1">
        <f t="shared" si="796"/>
        <v>0.97058823529411764</v>
      </c>
      <c r="H12782" s="4">
        <f t="shared" si="797"/>
        <v>1</v>
      </c>
      <c r="I12782" s="5">
        <f>IF(OR(AND(F12782&gt;=50,G12782&gt;SUMIF(SeasonTotals!A$2:A$9,A12782,SeasonTotals!F$2:F$9)),AND(G12782&gt;0.885,F12782&gt;=50,D12782&lt;3)),1,0)</f>
        <v>1</v>
      </c>
      <c r="J12782" s="4">
        <f t="shared" si="798"/>
        <v>0</v>
      </c>
      <c r="K12782" s="5">
        <f t="shared" si="799"/>
        <v>0</v>
      </c>
    </row>
    <row r="12783" spans="1:11" x14ac:dyDescent="0.25">
      <c r="A12783" t="s">
        <v>141</v>
      </c>
      <c r="B12783" t="s">
        <v>38</v>
      </c>
      <c r="C12783">
        <v>1</v>
      </c>
      <c r="D12783" s="6">
        <v>4</v>
      </c>
      <c r="E12783" s="6">
        <v>25</v>
      </c>
      <c r="F12783" s="6">
        <v>60</v>
      </c>
      <c r="G12783" s="1">
        <f t="shared" si="796"/>
        <v>0.86206896551724133</v>
      </c>
      <c r="H12783" s="4">
        <f t="shared" si="797"/>
        <v>0</v>
      </c>
      <c r="I12783" s="5">
        <f>IF(OR(AND(F12783&gt;=50,G12783&gt;SUMIF(SeasonTotals!A$2:A$9,A12783,SeasonTotals!F$2:F$9)),AND(G12783&gt;0.885,F12783&gt;=50,D12783&lt;3)),1,0)</f>
        <v>0</v>
      </c>
      <c r="J12783" s="4">
        <f t="shared" si="798"/>
        <v>0</v>
      </c>
      <c r="K12783" s="5">
        <f t="shared" si="799"/>
        <v>0</v>
      </c>
    </row>
    <row r="12784" spans="1:11" x14ac:dyDescent="0.25">
      <c r="A12784" t="s">
        <v>141</v>
      </c>
      <c r="B12784" t="s">
        <v>38</v>
      </c>
      <c r="C12784">
        <v>1</v>
      </c>
      <c r="D12784" s="6">
        <v>3</v>
      </c>
      <c r="E12784" s="6">
        <v>14</v>
      </c>
      <c r="F12784" s="6">
        <v>60</v>
      </c>
      <c r="G12784" s="1">
        <f t="shared" si="796"/>
        <v>0.82352941176470584</v>
      </c>
      <c r="H12784" s="4">
        <f t="shared" si="797"/>
        <v>0</v>
      </c>
      <c r="I12784" s="5">
        <f>IF(OR(AND(F12784&gt;=50,G12784&gt;SUMIF(SeasonTotals!A$2:A$9,A12784,SeasonTotals!F$2:F$9)),AND(G12784&gt;0.885,F12784&gt;=50,D12784&lt;3)),1,0)</f>
        <v>0</v>
      </c>
      <c r="J12784" s="4">
        <f t="shared" si="798"/>
        <v>1</v>
      </c>
      <c r="K12784" s="5">
        <f t="shared" si="799"/>
        <v>0</v>
      </c>
    </row>
    <row r="12785" spans="1:11" x14ac:dyDescent="0.25">
      <c r="A12785" t="s">
        <v>141</v>
      </c>
      <c r="B12785" t="s">
        <v>38</v>
      </c>
      <c r="C12785">
        <v>1</v>
      </c>
      <c r="D12785" s="6">
        <v>3</v>
      </c>
      <c r="E12785" s="6">
        <v>25</v>
      </c>
      <c r="F12785" s="6">
        <v>60</v>
      </c>
      <c r="G12785" s="1">
        <f t="shared" si="796"/>
        <v>0.8928571428571429</v>
      </c>
      <c r="H12785" s="4">
        <f t="shared" si="797"/>
        <v>0</v>
      </c>
      <c r="I12785" s="5">
        <f>IF(OR(AND(F12785&gt;=50,G12785&gt;SUMIF(SeasonTotals!A$2:A$9,A12785,SeasonTotals!F$2:F$9)),AND(G12785&gt;0.885,F12785&gt;=50,D12785&lt;3)),1,0)</f>
        <v>0</v>
      </c>
      <c r="J12785" s="4">
        <f t="shared" si="798"/>
        <v>0</v>
      </c>
      <c r="K12785" s="5">
        <f t="shared" si="799"/>
        <v>0</v>
      </c>
    </row>
    <row r="12786" spans="1:11" x14ac:dyDescent="0.25">
      <c r="A12786" t="s">
        <v>141</v>
      </c>
      <c r="B12786" t="s">
        <v>38</v>
      </c>
      <c r="C12786">
        <v>1</v>
      </c>
      <c r="D12786" s="6">
        <v>4</v>
      </c>
      <c r="E12786" s="6">
        <v>12</v>
      </c>
      <c r="F12786" s="6">
        <v>40</v>
      </c>
      <c r="G12786" s="1">
        <f t="shared" si="796"/>
        <v>0.75</v>
      </c>
      <c r="H12786" s="4">
        <f t="shared" si="797"/>
        <v>0</v>
      </c>
      <c r="I12786" s="5">
        <f>IF(OR(AND(F12786&gt;=50,G12786&gt;SUMIF(SeasonTotals!A$2:A$9,A12786,SeasonTotals!F$2:F$9)),AND(G12786&gt;0.885,F12786&gt;=50,D12786&lt;3)),1,0)</f>
        <v>0</v>
      </c>
      <c r="J12786" s="4">
        <f t="shared" si="798"/>
        <v>1</v>
      </c>
      <c r="K12786" s="5">
        <f t="shared" si="799"/>
        <v>1</v>
      </c>
    </row>
    <row r="12787" spans="1:11" x14ac:dyDescent="0.25">
      <c r="A12787" t="s">
        <v>141</v>
      </c>
      <c r="B12787" t="s">
        <v>38</v>
      </c>
      <c r="C12787">
        <v>1</v>
      </c>
      <c r="D12787" s="6">
        <v>2</v>
      </c>
      <c r="E12787" s="6">
        <v>31</v>
      </c>
      <c r="F12787" s="6">
        <v>59</v>
      </c>
      <c r="G12787" s="1">
        <f t="shared" si="796"/>
        <v>0.93939393939393945</v>
      </c>
      <c r="H12787" s="4">
        <f t="shared" si="797"/>
        <v>1</v>
      </c>
      <c r="I12787" s="5">
        <f>IF(OR(AND(F12787&gt;=50,G12787&gt;SUMIF(SeasonTotals!A$2:A$9,A12787,SeasonTotals!F$2:F$9)),AND(G12787&gt;0.885,F12787&gt;=50,D12787&lt;3)),1,0)</f>
        <v>1</v>
      </c>
      <c r="J12787" s="4">
        <f t="shared" si="798"/>
        <v>0</v>
      </c>
      <c r="K12787" s="5">
        <f t="shared" si="799"/>
        <v>0</v>
      </c>
    </row>
    <row r="12788" spans="1:11" x14ac:dyDescent="0.25">
      <c r="A12788" t="s">
        <v>141</v>
      </c>
      <c r="B12788" t="s">
        <v>38</v>
      </c>
      <c r="C12788">
        <v>1</v>
      </c>
      <c r="D12788" s="6">
        <v>3</v>
      </c>
      <c r="E12788" s="6">
        <v>25</v>
      </c>
      <c r="F12788" s="6">
        <v>60</v>
      </c>
      <c r="G12788" s="1">
        <f t="shared" si="796"/>
        <v>0.8928571428571429</v>
      </c>
      <c r="H12788" s="4">
        <f t="shared" si="797"/>
        <v>0</v>
      </c>
      <c r="I12788" s="5">
        <f>IF(OR(AND(F12788&gt;=50,G12788&gt;SUMIF(SeasonTotals!A$2:A$9,A12788,SeasonTotals!F$2:F$9)),AND(G12788&gt;0.885,F12788&gt;=50,D12788&lt;3)),1,0)</f>
        <v>0</v>
      </c>
      <c r="J12788" s="4">
        <f t="shared" si="798"/>
        <v>0</v>
      </c>
      <c r="K12788" s="5">
        <f t="shared" si="799"/>
        <v>0</v>
      </c>
    </row>
    <row r="12789" spans="1:11" x14ac:dyDescent="0.25">
      <c r="A12789" t="s">
        <v>141</v>
      </c>
      <c r="B12789" t="s">
        <v>38</v>
      </c>
      <c r="C12789">
        <v>1</v>
      </c>
      <c r="D12789" s="6">
        <v>2</v>
      </c>
      <c r="E12789" s="6">
        <v>28</v>
      </c>
      <c r="F12789" s="6">
        <v>60</v>
      </c>
      <c r="G12789" s="1">
        <f t="shared" si="796"/>
        <v>0.93333333333333335</v>
      </c>
      <c r="H12789" s="4">
        <f t="shared" si="797"/>
        <v>1</v>
      </c>
      <c r="I12789" s="5">
        <f>IF(OR(AND(F12789&gt;=50,G12789&gt;SUMIF(SeasonTotals!A$2:A$9,A12789,SeasonTotals!F$2:F$9)),AND(G12789&gt;0.885,F12789&gt;=50,D12789&lt;3)),1,0)</f>
        <v>1</v>
      </c>
      <c r="J12789" s="4">
        <f t="shared" si="798"/>
        <v>0</v>
      </c>
      <c r="K12789" s="5">
        <f t="shared" si="799"/>
        <v>0</v>
      </c>
    </row>
    <row r="12790" spans="1:11" x14ac:dyDescent="0.25">
      <c r="A12790" t="s">
        <v>141</v>
      </c>
      <c r="B12790" t="s">
        <v>38</v>
      </c>
      <c r="C12790">
        <v>1</v>
      </c>
      <c r="D12790" s="6">
        <v>1</v>
      </c>
      <c r="E12790" s="6">
        <v>21</v>
      </c>
      <c r="F12790" s="6">
        <v>60</v>
      </c>
      <c r="G12790" s="1">
        <f t="shared" si="796"/>
        <v>0.95454545454545459</v>
      </c>
      <c r="H12790" s="4">
        <f t="shared" si="797"/>
        <v>1</v>
      </c>
      <c r="I12790" s="5">
        <f>IF(OR(AND(F12790&gt;=50,G12790&gt;SUMIF(SeasonTotals!A$2:A$9,A12790,SeasonTotals!F$2:F$9)),AND(G12790&gt;0.885,F12790&gt;=50,D12790&lt;3)),1,0)</f>
        <v>1</v>
      </c>
      <c r="J12790" s="4">
        <f t="shared" si="798"/>
        <v>0</v>
      </c>
      <c r="K12790" s="5">
        <f t="shared" si="799"/>
        <v>0</v>
      </c>
    </row>
    <row r="12791" spans="1:11" x14ac:dyDescent="0.25">
      <c r="A12791" t="s">
        <v>141</v>
      </c>
      <c r="B12791" t="s">
        <v>135</v>
      </c>
      <c r="C12791">
        <v>1</v>
      </c>
      <c r="D12791" s="6">
        <v>3</v>
      </c>
      <c r="E12791" s="6">
        <v>37</v>
      </c>
      <c r="F12791" s="6">
        <v>59</v>
      </c>
      <c r="G12791" s="1">
        <f t="shared" si="796"/>
        <v>0.92500000000000004</v>
      </c>
      <c r="H12791" s="4">
        <f t="shared" si="797"/>
        <v>1</v>
      </c>
      <c r="I12791" s="5">
        <f>IF(OR(AND(F12791&gt;=50,G12791&gt;SUMIF(SeasonTotals!A$2:A$9,A12791,SeasonTotals!F$2:F$9)),AND(G12791&gt;0.885,F12791&gt;=50,D12791&lt;3)),1,0)</f>
        <v>1</v>
      </c>
      <c r="J12791" s="4">
        <f t="shared" si="798"/>
        <v>0</v>
      </c>
      <c r="K12791" s="5">
        <f t="shared" si="799"/>
        <v>0</v>
      </c>
    </row>
    <row r="12792" spans="1:11" x14ac:dyDescent="0.25">
      <c r="A12792" t="s">
        <v>141</v>
      </c>
      <c r="B12792" t="s">
        <v>135</v>
      </c>
      <c r="C12792">
        <v>1</v>
      </c>
      <c r="D12792" s="6">
        <v>3</v>
      </c>
      <c r="E12792" s="6">
        <v>28</v>
      </c>
      <c r="F12792" s="6">
        <v>59</v>
      </c>
      <c r="G12792" s="1">
        <f t="shared" si="796"/>
        <v>0.90322580645161288</v>
      </c>
      <c r="H12792" s="4">
        <f t="shared" si="797"/>
        <v>0</v>
      </c>
      <c r="I12792" s="5">
        <f>IF(OR(AND(F12792&gt;=50,G12792&gt;SUMIF(SeasonTotals!A$2:A$9,A12792,SeasonTotals!F$2:F$9)),AND(G12792&gt;0.885,F12792&gt;=50,D12792&lt;3)),1,0)</f>
        <v>0</v>
      </c>
      <c r="J12792" s="4">
        <f t="shared" si="798"/>
        <v>0</v>
      </c>
      <c r="K12792" s="5">
        <f t="shared" si="799"/>
        <v>0</v>
      </c>
    </row>
    <row r="12793" spans="1:11" x14ac:dyDescent="0.25">
      <c r="A12793" t="s">
        <v>141</v>
      </c>
      <c r="B12793" t="s">
        <v>135</v>
      </c>
      <c r="C12793">
        <v>1</v>
      </c>
      <c r="D12793" s="6">
        <v>1</v>
      </c>
      <c r="E12793" s="6">
        <v>30</v>
      </c>
      <c r="F12793" s="6">
        <v>60</v>
      </c>
      <c r="G12793" s="1">
        <f t="shared" si="796"/>
        <v>0.967741935483871</v>
      </c>
      <c r="H12793" s="4">
        <f t="shared" si="797"/>
        <v>1</v>
      </c>
      <c r="I12793" s="5">
        <f>IF(OR(AND(F12793&gt;=50,G12793&gt;SUMIF(SeasonTotals!A$2:A$9,A12793,SeasonTotals!F$2:F$9)),AND(G12793&gt;0.885,F12793&gt;=50,D12793&lt;3)),1,0)</f>
        <v>1</v>
      </c>
      <c r="J12793" s="4">
        <f t="shared" si="798"/>
        <v>0</v>
      </c>
      <c r="K12793" s="5">
        <f t="shared" si="799"/>
        <v>0</v>
      </c>
    </row>
    <row r="12794" spans="1:11" x14ac:dyDescent="0.25">
      <c r="A12794" t="s">
        <v>141</v>
      </c>
      <c r="B12794" t="s">
        <v>135</v>
      </c>
      <c r="C12794">
        <v>1</v>
      </c>
      <c r="D12794" s="6">
        <v>2</v>
      </c>
      <c r="E12794" s="6">
        <v>0</v>
      </c>
      <c r="F12794" s="6">
        <v>3</v>
      </c>
      <c r="G12794" s="1">
        <f t="shared" si="796"/>
        <v>0</v>
      </c>
      <c r="H12794" s="4">
        <f t="shared" si="797"/>
        <v>0</v>
      </c>
      <c r="I12794" s="5">
        <f>IF(OR(AND(F12794&gt;=50,G12794&gt;SUMIF(SeasonTotals!A$2:A$9,A12794,SeasonTotals!F$2:F$9)),AND(G12794&gt;0.885,F12794&gt;=50,D12794&lt;3)),1,0)</f>
        <v>0</v>
      </c>
      <c r="J12794" s="4">
        <f t="shared" si="798"/>
        <v>1</v>
      </c>
      <c r="K12794" s="5">
        <f t="shared" si="799"/>
        <v>1</v>
      </c>
    </row>
    <row r="12795" spans="1:11" x14ac:dyDescent="0.25">
      <c r="A12795" t="s">
        <v>141</v>
      </c>
      <c r="B12795" t="s">
        <v>135</v>
      </c>
      <c r="C12795">
        <v>1</v>
      </c>
      <c r="D12795" s="6">
        <v>3</v>
      </c>
      <c r="E12795" s="6">
        <v>25</v>
      </c>
      <c r="F12795" s="6">
        <v>64</v>
      </c>
      <c r="G12795" s="1">
        <f t="shared" si="796"/>
        <v>0.8928571428571429</v>
      </c>
      <c r="H12795" s="4">
        <f t="shared" si="797"/>
        <v>0</v>
      </c>
      <c r="I12795" s="5">
        <f>IF(OR(AND(F12795&gt;=50,G12795&gt;SUMIF(SeasonTotals!A$2:A$9,A12795,SeasonTotals!F$2:F$9)),AND(G12795&gt;0.885,F12795&gt;=50,D12795&lt;3)),1,0)</f>
        <v>0</v>
      </c>
      <c r="J12795" s="4">
        <f t="shared" si="798"/>
        <v>0</v>
      </c>
      <c r="K12795" s="5">
        <f t="shared" si="799"/>
        <v>0</v>
      </c>
    </row>
    <row r="12796" spans="1:11" x14ac:dyDescent="0.25">
      <c r="A12796" t="s">
        <v>141</v>
      </c>
      <c r="B12796" t="s">
        <v>135</v>
      </c>
      <c r="C12796">
        <v>1</v>
      </c>
      <c r="D12796" s="6">
        <v>5</v>
      </c>
      <c r="E12796" s="6">
        <v>33</v>
      </c>
      <c r="F12796" s="6">
        <v>60</v>
      </c>
      <c r="G12796" s="1">
        <f t="shared" si="796"/>
        <v>0.86842105263157898</v>
      </c>
      <c r="H12796" s="4">
        <f t="shared" si="797"/>
        <v>0</v>
      </c>
      <c r="I12796" s="5">
        <f>IF(OR(AND(F12796&gt;=50,G12796&gt;SUMIF(SeasonTotals!A$2:A$9,A12796,SeasonTotals!F$2:F$9)),AND(G12796&gt;0.885,F12796&gt;=50,D12796&lt;3)),1,0)</f>
        <v>0</v>
      </c>
      <c r="J12796" s="4">
        <f t="shared" si="798"/>
        <v>0</v>
      </c>
      <c r="K12796" s="5">
        <f t="shared" si="799"/>
        <v>0</v>
      </c>
    </row>
    <row r="12797" spans="1:11" x14ac:dyDescent="0.25">
      <c r="A12797" t="s">
        <v>141</v>
      </c>
      <c r="B12797" t="s">
        <v>135</v>
      </c>
      <c r="C12797">
        <v>1</v>
      </c>
      <c r="D12797" s="6">
        <v>3</v>
      </c>
      <c r="E12797" s="6">
        <v>10</v>
      </c>
      <c r="F12797" s="6">
        <v>59</v>
      </c>
      <c r="G12797" s="1">
        <f t="shared" si="796"/>
        <v>0.76923076923076927</v>
      </c>
      <c r="H12797" s="4">
        <f t="shared" si="797"/>
        <v>0</v>
      </c>
      <c r="I12797" s="5">
        <f>IF(OR(AND(F12797&gt;=50,G12797&gt;SUMIF(SeasonTotals!A$2:A$9,A12797,SeasonTotals!F$2:F$9)),AND(G12797&gt;0.885,F12797&gt;=50,D12797&lt;3)),1,0)</f>
        <v>0</v>
      </c>
      <c r="J12797" s="4">
        <f t="shared" si="798"/>
        <v>1</v>
      </c>
      <c r="K12797" s="5">
        <f t="shared" si="799"/>
        <v>0</v>
      </c>
    </row>
    <row r="12798" spans="1:11" x14ac:dyDescent="0.25">
      <c r="A12798" t="s">
        <v>141</v>
      </c>
      <c r="B12798" t="s">
        <v>135</v>
      </c>
      <c r="C12798">
        <v>1</v>
      </c>
      <c r="D12798" s="6">
        <v>1</v>
      </c>
      <c r="E12798" s="6">
        <v>33</v>
      </c>
      <c r="F12798" s="6">
        <v>60</v>
      </c>
      <c r="G12798" s="1">
        <f t="shared" si="796"/>
        <v>0.97058823529411764</v>
      </c>
      <c r="H12798" s="4">
        <f t="shared" si="797"/>
        <v>1</v>
      </c>
      <c r="I12798" s="5">
        <f>IF(OR(AND(F12798&gt;=50,G12798&gt;SUMIF(SeasonTotals!A$2:A$9,A12798,SeasonTotals!F$2:F$9)),AND(G12798&gt;0.885,F12798&gt;=50,D12798&lt;3)),1,0)</f>
        <v>1</v>
      </c>
      <c r="J12798" s="4">
        <f t="shared" si="798"/>
        <v>0</v>
      </c>
      <c r="K12798" s="5">
        <f t="shared" si="799"/>
        <v>0</v>
      </c>
    </row>
    <row r="12799" spans="1:11" x14ac:dyDescent="0.25">
      <c r="A12799" t="s">
        <v>141</v>
      </c>
      <c r="B12799" t="s">
        <v>135</v>
      </c>
      <c r="C12799">
        <v>1</v>
      </c>
      <c r="D12799" s="6">
        <v>1</v>
      </c>
      <c r="E12799" s="6">
        <v>44</v>
      </c>
      <c r="F12799" s="6">
        <v>60</v>
      </c>
      <c r="G12799" s="1">
        <f t="shared" si="796"/>
        <v>0.97777777777777775</v>
      </c>
      <c r="H12799" s="4">
        <f t="shared" si="797"/>
        <v>1</v>
      </c>
      <c r="I12799" s="5">
        <f>IF(OR(AND(F12799&gt;=50,G12799&gt;SUMIF(SeasonTotals!A$2:A$9,A12799,SeasonTotals!F$2:F$9)),AND(G12799&gt;0.885,F12799&gt;=50,D12799&lt;3)),1,0)</f>
        <v>1</v>
      </c>
      <c r="J12799" s="4">
        <f t="shared" si="798"/>
        <v>0</v>
      </c>
      <c r="K12799" s="5">
        <f t="shared" si="799"/>
        <v>0</v>
      </c>
    </row>
    <row r="12800" spans="1:11" x14ac:dyDescent="0.25">
      <c r="A12800" t="s">
        <v>141</v>
      </c>
      <c r="B12800" t="s">
        <v>135</v>
      </c>
      <c r="C12800">
        <v>1</v>
      </c>
      <c r="D12800" s="6">
        <v>1</v>
      </c>
      <c r="E12800" s="6">
        <v>34</v>
      </c>
      <c r="F12800" s="6">
        <v>59</v>
      </c>
      <c r="G12800" s="1">
        <f t="shared" si="796"/>
        <v>0.97142857142857142</v>
      </c>
      <c r="H12800" s="4">
        <f t="shared" si="797"/>
        <v>1</v>
      </c>
      <c r="I12800" s="5">
        <f>IF(OR(AND(F12800&gt;=50,G12800&gt;SUMIF(SeasonTotals!A$2:A$9,A12800,SeasonTotals!F$2:F$9)),AND(G12800&gt;0.885,F12800&gt;=50,D12800&lt;3)),1,0)</f>
        <v>1</v>
      </c>
      <c r="J12800" s="4">
        <f t="shared" si="798"/>
        <v>0</v>
      </c>
      <c r="K12800" s="5">
        <f t="shared" si="799"/>
        <v>0</v>
      </c>
    </row>
    <row r="12801" spans="1:11" x14ac:dyDescent="0.25">
      <c r="A12801" t="s">
        <v>141</v>
      </c>
      <c r="B12801" t="s">
        <v>135</v>
      </c>
      <c r="C12801">
        <v>1</v>
      </c>
      <c r="D12801" s="6">
        <v>3</v>
      </c>
      <c r="E12801" s="6">
        <v>28</v>
      </c>
      <c r="F12801" s="6">
        <v>58</v>
      </c>
      <c r="G12801" s="1">
        <f t="shared" si="796"/>
        <v>0.90322580645161288</v>
      </c>
      <c r="H12801" s="4">
        <f t="shared" si="797"/>
        <v>0</v>
      </c>
      <c r="I12801" s="5">
        <f>IF(OR(AND(F12801&gt;=50,G12801&gt;SUMIF(SeasonTotals!A$2:A$9,A12801,SeasonTotals!F$2:F$9)),AND(G12801&gt;0.885,F12801&gt;=50,D12801&lt;3)),1,0)</f>
        <v>0</v>
      </c>
      <c r="J12801" s="4">
        <f t="shared" si="798"/>
        <v>0</v>
      </c>
      <c r="K12801" s="5">
        <f t="shared" si="799"/>
        <v>0</v>
      </c>
    </row>
    <row r="12802" spans="1:11" x14ac:dyDescent="0.25">
      <c r="A12802" t="s">
        <v>141</v>
      </c>
      <c r="B12802" t="s">
        <v>135</v>
      </c>
      <c r="C12802">
        <v>1</v>
      </c>
      <c r="D12802" s="6">
        <v>4</v>
      </c>
      <c r="E12802" s="6">
        <v>36</v>
      </c>
      <c r="F12802" s="6">
        <v>65</v>
      </c>
      <c r="G12802" s="1">
        <f t="shared" ref="G12802:G12865" si="800">E12802/MAX(1,SUM(D12802:E12802))</f>
        <v>0.9</v>
      </c>
      <c r="H12802" s="4">
        <f t="shared" ref="H12802:H12865" si="801">IF(AND(F12802&gt;=50,OR(G12802&gt;0.913,AND(G12802&gt;0.885,D12802&lt;3))),1,0)</f>
        <v>0</v>
      </c>
      <c r="I12802" s="5">
        <f>IF(OR(AND(F12802&gt;=50,G12802&gt;SUMIF(SeasonTotals!A$2:A$9,A12802,SeasonTotals!F$2:F$9)),AND(G12802&gt;0.885,F12802&gt;=50,D12802&lt;3)),1,0)</f>
        <v>0</v>
      </c>
      <c r="J12802" s="4">
        <f t="shared" ref="J12802:J12865" si="802">IF(G12802&lt;0.85,1,0)</f>
        <v>0</v>
      </c>
      <c r="K12802" s="5">
        <f t="shared" ref="K12802:K12865" si="803">IF(F12802&lt;55,1,0)</f>
        <v>0</v>
      </c>
    </row>
    <row r="12803" spans="1:11" x14ac:dyDescent="0.25">
      <c r="A12803" t="s">
        <v>141</v>
      </c>
      <c r="B12803" t="s">
        <v>135</v>
      </c>
      <c r="C12803">
        <v>1</v>
      </c>
      <c r="D12803" s="6">
        <v>2</v>
      </c>
      <c r="E12803" s="6">
        <v>24</v>
      </c>
      <c r="F12803" s="6">
        <v>61</v>
      </c>
      <c r="G12803" s="1">
        <f t="shared" si="800"/>
        <v>0.92307692307692313</v>
      </c>
      <c r="H12803" s="4">
        <f t="shared" si="801"/>
        <v>1</v>
      </c>
      <c r="I12803" s="5">
        <f>IF(OR(AND(F12803&gt;=50,G12803&gt;SUMIF(SeasonTotals!A$2:A$9,A12803,SeasonTotals!F$2:F$9)),AND(G12803&gt;0.885,F12803&gt;=50,D12803&lt;3)),1,0)</f>
        <v>1</v>
      </c>
      <c r="J12803" s="4">
        <f t="shared" si="802"/>
        <v>0</v>
      </c>
      <c r="K12803" s="5">
        <f t="shared" si="803"/>
        <v>0</v>
      </c>
    </row>
    <row r="12804" spans="1:11" x14ac:dyDescent="0.25">
      <c r="A12804" t="s">
        <v>141</v>
      </c>
      <c r="B12804" t="s">
        <v>135</v>
      </c>
      <c r="C12804">
        <v>1</v>
      </c>
      <c r="D12804" s="6">
        <v>2</v>
      </c>
      <c r="E12804" s="6">
        <v>39</v>
      </c>
      <c r="F12804" s="6">
        <v>65</v>
      </c>
      <c r="G12804" s="1">
        <f t="shared" si="800"/>
        <v>0.95121951219512191</v>
      </c>
      <c r="H12804" s="4">
        <f t="shared" si="801"/>
        <v>1</v>
      </c>
      <c r="I12804" s="5">
        <f>IF(OR(AND(F12804&gt;=50,G12804&gt;SUMIF(SeasonTotals!A$2:A$9,A12804,SeasonTotals!F$2:F$9)),AND(G12804&gt;0.885,F12804&gt;=50,D12804&lt;3)),1,0)</f>
        <v>1</v>
      </c>
      <c r="J12804" s="4">
        <f t="shared" si="802"/>
        <v>0</v>
      </c>
      <c r="K12804" s="5">
        <f t="shared" si="803"/>
        <v>0</v>
      </c>
    </row>
    <row r="12805" spans="1:11" x14ac:dyDescent="0.25">
      <c r="A12805" t="s">
        <v>141</v>
      </c>
      <c r="B12805" t="s">
        <v>135</v>
      </c>
      <c r="C12805">
        <v>1</v>
      </c>
      <c r="D12805" s="6">
        <v>4</v>
      </c>
      <c r="E12805" s="6">
        <v>27</v>
      </c>
      <c r="F12805" s="6">
        <v>58</v>
      </c>
      <c r="G12805" s="1">
        <f t="shared" si="800"/>
        <v>0.87096774193548387</v>
      </c>
      <c r="H12805" s="4">
        <f t="shared" si="801"/>
        <v>0</v>
      </c>
      <c r="I12805" s="5">
        <f>IF(OR(AND(F12805&gt;=50,G12805&gt;SUMIF(SeasonTotals!A$2:A$9,A12805,SeasonTotals!F$2:F$9)),AND(G12805&gt;0.885,F12805&gt;=50,D12805&lt;3)),1,0)</f>
        <v>0</v>
      </c>
      <c r="J12805" s="4">
        <f t="shared" si="802"/>
        <v>0</v>
      </c>
      <c r="K12805" s="5">
        <f t="shared" si="803"/>
        <v>0</v>
      </c>
    </row>
    <row r="12806" spans="1:11" x14ac:dyDescent="0.25">
      <c r="A12806" t="s">
        <v>141</v>
      </c>
      <c r="B12806" t="s">
        <v>135</v>
      </c>
      <c r="C12806">
        <v>1</v>
      </c>
      <c r="D12806" s="6">
        <v>6</v>
      </c>
      <c r="E12806" s="6">
        <v>17</v>
      </c>
      <c r="F12806" s="6">
        <v>32</v>
      </c>
      <c r="G12806" s="1">
        <f t="shared" si="800"/>
        <v>0.73913043478260865</v>
      </c>
      <c r="H12806" s="4">
        <f t="shared" si="801"/>
        <v>0</v>
      </c>
      <c r="I12806" s="5">
        <f>IF(OR(AND(F12806&gt;=50,G12806&gt;SUMIF(SeasonTotals!A$2:A$9,A12806,SeasonTotals!F$2:F$9)),AND(G12806&gt;0.885,F12806&gt;=50,D12806&lt;3)),1,0)</f>
        <v>0</v>
      </c>
      <c r="J12806" s="4">
        <f t="shared" si="802"/>
        <v>1</v>
      </c>
      <c r="K12806" s="5">
        <f t="shared" si="803"/>
        <v>1</v>
      </c>
    </row>
    <row r="12807" spans="1:11" x14ac:dyDescent="0.25">
      <c r="A12807" t="s">
        <v>141</v>
      </c>
      <c r="B12807" t="s">
        <v>135</v>
      </c>
      <c r="C12807">
        <v>1</v>
      </c>
      <c r="D12807" s="6">
        <v>2</v>
      </c>
      <c r="E12807" s="6">
        <v>19</v>
      </c>
      <c r="F12807" s="6">
        <v>60</v>
      </c>
      <c r="G12807" s="1">
        <f t="shared" si="800"/>
        <v>0.90476190476190477</v>
      </c>
      <c r="H12807" s="4">
        <f t="shared" si="801"/>
        <v>1</v>
      </c>
      <c r="I12807" s="5">
        <f>IF(OR(AND(F12807&gt;=50,G12807&gt;SUMIF(SeasonTotals!A$2:A$9,A12807,SeasonTotals!F$2:F$9)),AND(G12807&gt;0.885,F12807&gt;=50,D12807&lt;3)),1,0)</f>
        <v>1</v>
      </c>
      <c r="J12807" s="4">
        <f t="shared" si="802"/>
        <v>0</v>
      </c>
      <c r="K12807" s="5">
        <f t="shared" si="803"/>
        <v>0</v>
      </c>
    </row>
    <row r="12808" spans="1:11" x14ac:dyDescent="0.25">
      <c r="A12808" t="s">
        <v>141</v>
      </c>
      <c r="B12808" t="s">
        <v>135</v>
      </c>
      <c r="C12808">
        <v>1</v>
      </c>
      <c r="D12808" s="6">
        <v>5</v>
      </c>
      <c r="E12808" s="6">
        <v>13</v>
      </c>
      <c r="F12808" s="6">
        <v>24</v>
      </c>
      <c r="G12808" s="1">
        <f t="shared" si="800"/>
        <v>0.72222222222222221</v>
      </c>
      <c r="H12808" s="4">
        <f t="shared" si="801"/>
        <v>0</v>
      </c>
      <c r="I12808" s="5">
        <f>IF(OR(AND(F12808&gt;=50,G12808&gt;SUMIF(SeasonTotals!A$2:A$9,A12808,SeasonTotals!F$2:F$9)),AND(G12808&gt;0.885,F12808&gt;=50,D12808&lt;3)),1,0)</f>
        <v>0</v>
      </c>
      <c r="J12808" s="4">
        <f t="shared" si="802"/>
        <v>1</v>
      </c>
      <c r="K12808" s="5">
        <f t="shared" si="803"/>
        <v>1</v>
      </c>
    </row>
    <row r="12809" spans="1:11" x14ac:dyDescent="0.25">
      <c r="A12809" t="s">
        <v>141</v>
      </c>
      <c r="B12809" t="s">
        <v>135</v>
      </c>
      <c r="C12809">
        <v>1</v>
      </c>
      <c r="D12809" s="6">
        <v>6</v>
      </c>
      <c r="E12809" s="6">
        <v>27</v>
      </c>
      <c r="F12809" s="6">
        <v>60</v>
      </c>
      <c r="G12809" s="1">
        <f t="shared" si="800"/>
        <v>0.81818181818181823</v>
      </c>
      <c r="H12809" s="4">
        <f t="shared" si="801"/>
        <v>0</v>
      </c>
      <c r="I12809" s="5">
        <f>IF(OR(AND(F12809&gt;=50,G12809&gt;SUMIF(SeasonTotals!A$2:A$9,A12809,SeasonTotals!F$2:F$9)),AND(G12809&gt;0.885,F12809&gt;=50,D12809&lt;3)),1,0)</f>
        <v>0</v>
      </c>
      <c r="J12809" s="4">
        <f t="shared" si="802"/>
        <v>1</v>
      </c>
      <c r="K12809" s="5">
        <f t="shared" si="803"/>
        <v>0</v>
      </c>
    </row>
    <row r="12810" spans="1:11" x14ac:dyDescent="0.25">
      <c r="A12810" t="s">
        <v>141</v>
      </c>
      <c r="B12810" t="s">
        <v>135</v>
      </c>
      <c r="C12810">
        <v>1</v>
      </c>
      <c r="D12810" s="6">
        <v>2</v>
      </c>
      <c r="E12810" s="6">
        <v>36</v>
      </c>
      <c r="F12810" s="6">
        <v>60</v>
      </c>
      <c r="G12810" s="1">
        <f t="shared" si="800"/>
        <v>0.94736842105263153</v>
      </c>
      <c r="H12810" s="4">
        <f t="shared" si="801"/>
        <v>1</v>
      </c>
      <c r="I12810" s="5">
        <f>IF(OR(AND(F12810&gt;=50,G12810&gt;SUMIF(SeasonTotals!A$2:A$9,A12810,SeasonTotals!F$2:F$9)),AND(G12810&gt;0.885,F12810&gt;=50,D12810&lt;3)),1,0)</f>
        <v>1</v>
      </c>
      <c r="J12810" s="4">
        <f t="shared" si="802"/>
        <v>0</v>
      </c>
      <c r="K12810" s="5">
        <f t="shared" si="803"/>
        <v>0</v>
      </c>
    </row>
    <row r="12811" spans="1:11" x14ac:dyDescent="0.25">
      <c r="A12811" t="s">
        <v>141</v>
      </c>
      <c r="B12811" t="s">
        <v>135</v>
      </c>
      <c r="C12811">
        <v>1</v>
      </c>
      <c r="D12811" s="6">
        <v>2</v>
      </c>
      <c r="E12811" s="6">
        <v>36</v>
      </c>
      <c r="F12811" s="6">
        <v>60</v>
      </c>
      <c r="G12811" s="1">
        <f t="shared" si="800"/>
        <v>0.94736842105263153</v>
      </c>
      <c r="H12811" s="4">
        <f t="shared" si="801"/>
        <v>1</v>
      </c>
      <c r="I12811" s="5">
        <f>IF(OR(AND(F12811&gt;=50,G12811&gt;SUMIF(SeasonTotals!A$2:A$9,A12811,SeasonTotals!F$2:F$9)),AND(G12811&gt;0.885,F12811&gt;=50,D12811&lt;3)),1,0)</f>
        <v>1</v>
      </c>
      <c r="J12811" s="4">
        <f t="shared" si="802"/>
        <v>0</v>
      </c>
      <c r="K12811" s="5">
        <f t="shared" si="803"/>
        <v>0</v>
      </c>
    </row>
    <row r="12812" spans="1:11" x14ac:dyDescent="0.25">
      <c r="A12812" t="s">
        <v>141</v>
      </c>
      <c r="B12812" t="s">
        <v>135</v>
      </c>
      <c r="C12812">
        <v>1</v>
      </c>
      <c r="D12812" s="6">
        <v>4</v>
      </c>
      <c r="E12812" s="6">
        <v>13</v>
      </c>
      <c r="F12812" s="6">
        <v>60</v>
      </c>
      <c r="G12812" s="1">
        <f t="shared" si="800"/>
        <v>0.76470588235294112</v>
      </c>
      <c r="H12812" s="4">
        <f t="shared" si="801"/>
        <v>0</v>
      </c>
      <c r="I12812" s="5">
        <f>IF(OR(AND(F12812&gt;=50,G12812&gt;SUMIF(SeasonTotals!A$2:A$9,A12812,SeasonTotals!F$2:F$9)),AND(G12812&gt;0.885,F12812&gt;=50,D12812&lt;3)),1,0)</f>
        <v>0</v>
      </c>
      <c r="J12812" s="4">
        <f t="shared" si="802"/>
        <v>1</v>
      </c>
      <c r="K12812" s="5">
        <f t="shared" si="803"/>
        <v>0</v>
      </c>
    </row>
    <row r="12813" spans="1:11" x14ac:dyDescent="0.25">
      <c r="A12813" t="s">
        <v>141</v>
      </c>
      <c r="B12813" t="s">
        <v>135</v>
      </c>
      <c r="C12813">
        <v>1</v>
      </c>
      <c r="D12813" s="6">
        <v>3</v>
      </c>
      <c r="E12813" s="6">
        <v>28</v>
      </c>
      <c r="F12813" s="6">
        <v>60</v>
      </c>
      <c r="G12813" s="1">
        <f t="shared" si="800"/>
        <v>0.90322580645161288</v>
      </c>
      <c r="H12813" s="4">
        <f t="shared" si="801"/>
        <v>0</v>
      </c>
      <c r="I12813" s="5">
        <f>IF(OR(AND(F12813&gt;=50,G12813&gt;SUMIF(SeasonTotals!A$2:A$9,A12813,SeasonTotals!F$2:F$9)),AND(G12813&gt;0.885,F12813&gt;=50,D12813&lt;3)),1,0)</f>
        <v>0</v>
      </c>
      <c r="J12813" s="4">
        <f t="shared" si="802"/>
        <v>0</v>
      </c>
      <c r="K12813" s="5">
        <f t="shared" si="803"/>
        <v>0</v>
      </c>
    </row>
    <row r="12814" spans="1:11" x14ac:dyDescent="0.25">
      <c r="A12814" t="s">
        <v>141</v>
      </c>
      <c r="B12814" t="s">
        <v>146</v>
      </c>
      <c r="C12814">
        <v>1</v>
      </c>
      <c r="D12814" s="6">
        <v>3</v>
      </c>
      <c r="E12814" s="6">
        <v>15</v>
      </c>
      <c r="F12814" s="6">
        <v>61</v>
      </c>
      <c r="G12814" s="1">
        <f t="shared" si="800"/>
        <v>0.83333333333333337</v>
      </c>
      <c r="H12814" s="4">
        <f t="shared" si="801"/>
        <v>0</v>
      </c>
      <c r="I12814" s="5">
        <f>IF(OR(AND(F12814&gt;=50,G12814&gt;SUMIF(SeasonTotals!A$2:A$9,A12814,SeasonTotals!F$2:F$9)),AND(G12814&gt;0.885,F12814&gt;=50,D12814&lt;3)),1,0)</f>
        <v>0</v>
      </c>
      <c r="J12814" s="4">
        <f t="shared" si="802"/>
        <v>1</v>
      </c>
      <c r="K12814" s="5">
        <f t="shared" si="803"/>
        <v>0</v>
      </c>
    </row>
    <row r="12815" spans="1:11" x14ac:dyDescent="0.25">
      <c r="A12815" t="s">
        <v>141</v>
      </c>
      <c r="B12815" t="s">
        <v>146</v>
      </c>
      <c r="C12815">
        <v>1</v>
      </c>
      <c r="D12815" s="6">
        <v>2</v>
      </c>
      <c r="E12815" s="6">
        <v>30</v>
      </c>
      <c r="F12815" s="6">
        <v>60</v>
      </c>
      <c r="G12815" s="1">
        <f t="shared" si="800"/>
        <v>0.9375</v>
      </c>
      <c r="H12815" s="4">
        <f t="shared" si="801"/>
        <v>1</v>
      </c>
      <c r="I12815" s="5">
        <f>IF(OR(AND(F12815&gt;=50,G12815&gt;SUMIF(SeasonTotals!A$2:A$9,A12815,SeasonTotals!F$2:F$9)),AND(G12815&gt;0.885,F12815&gt;=50,D12815&lt;3)),1,0)</f>
        <v>1</v>
      </c>
      <c r="J12815" s="4">
        <f t="shared" si="802"/>
        <v>0</v>
      </c>
      <c r="K12815" s="5">
        <f t="shared" si="803"/>
        <v>0</v>
      </c>
    </row>
    <row r="12816" spans="1:11" x14ac:dyDescent="0.25">
      <c r="A12816" t="s">
        <v>141</v>
      </c>
      <c r="B12816" t="s">
        <v>146</v>
      </c>
      <c r="C12816">
        <v>1</v>
      </c>
      <c r="D12816" s="6">
        <v>3</v>
      </c>
      <c r="E12816" s="6">
        <v>28</v>
      </c>
      <c r="F12816" s="6">
        <v>65</v>
      </c>
      <c r="G12816" s="1">
        <f t="shared" si="800"/>
        <v>0.90322580645161288</v>
      </c>
      <c r="H12816" s="4">
        <f t="shared" si="801"/>
        <v>0</v>
      </c>
      <c r="I12816" s="5">
        <f>IF(OR(AND(F12816&gt;=50,G12816&gt;SUMIF(SeasonTotals!A$2:A$9,A12816,SeasonTotals!F$2:F$9)),AND(G12816&gt;0.885,F12816&gt;=50,D12816&lt;3)),1,0)</f>
        <v>0</v>
      </c>
      <c r="J12816" s="4">
        <f t="shared" si="802"/>
        <v>0</v>
      </c>
      <c r="K12816" s="5">
        <f t="shared" si="803"/>
        <v>0</v>
      </c>
    </row>
    <row r="12817" spans="1:11" x14ac:dyDescent="0.25">
      <c r="A12817" t="s">
        <v>141</v>
      </c>
      <c r="B12817" t="s">
        <v>146</v>
      </c>
      <c r="C12817">
        <v>1</v>
      </c>
      <c r="D12817" s="6">
        <v>2</v>
      </c>
      <c r="E12817" s="6">
        <v>23</v>
      </c>
      <c r="F12817" s="6">
        <v>58</v>
      </c>
      <c r="G12817" s="1">
        <f t="shared" si="800"/>
        <v>0.92</v>
      </c>
      <c r="H12817" s="4">
        <f t="shared" si="801"/>
        <v>1</v>
      </c>
      <c r="I12817" s="5">
        <f>IF(OR(AND(F12817&gt;=50,G12817&gt;SUMIF(SeasonTotals!A$2:A$9,A12817,SeasonTotals!F$2:F$9)),AND(G12817&gt;0.885,F12817&gt;=50,D12817&lt;3)),1,0)</f>
        <v>1</v>
      </c>
      <c r="J12817" s="4">
        <f t="shared" si="802"/>
        <v>0</v>
      </c>
      <c r="K12817" s="5">
        <f t="shared" si="803"/>
        <v>0</v>
      </c>
    </row>
    <row r="12818" spans="1:11" x14ac:dyDescent="0.25">
      <c r="A12818" t="s">
        <v>141</v>
      </c>
      <c r="B12818" t="s">
        <v>146</v>
      </c>
      <c r="C12818">
        <v>1</v>
      </c>
      <c r="D12818" s="6">
        <v>3</v>
      </c>
      <c r="E12818" s="6">
        <v>23</v>
      </c>
      <c r="F12818" s="6">
        <v>60</v>
      </c>
      <c r="G12818" s="1">
        <f t="shared" si="800"/>
        <v>0.88461538461538458</v>
      </c>
      <c r="H12818" s="4">
        <f t="shared" si="801"/>
        <v>0</v>
      </c>
      <c r="I12818" s="5">
        <f>IF(OR(AND(F12818&gt;=50,G12818&gt;SUMIF(SeasonTotals!A$2:A$9,A12818,SeasonTotals!F$2:F$9)),AND(G12818&gt;0.885,F12818&gt;=50,D12818&lt;3)),1,0)</f>
        <v>0</v>
      </c>
      <c r="J12818" s="4">
        <f t="shared" si="802"/>
        <v>0</v>
      </c>
      <c r="K12818" s="5">
        <f t="shared" si="803"/>
        <v>0</v>
      </c>
    </row>
    <row r="12819" spans="1:11" x14ac:dyDescent="0.25">
      <c r="A12819" t="s">
        <v>141</v>
      </c>
      <c r="B12819" t="s">
        <v>146</v>
      </c>
      <c r="C12819">
        <v>1</v>
      </c>
      <c r="D12819" s="6">
        <v>3</v>
      </c>
      <c r="E12819" s="6">
        <v>22</v>
      </c>
      <c r="F12819" s="6">
        <v>61</v>
      </c>
      <c r="G12819" s="1">
        <f t="shared" si="800"/>
        <v>0.88</v>
      </c>
      <c r="H12819" s="4">
        <f t="shared" si="801"/>
        <v>0</v>
      </c>
      <c r="I12819" s="5">
        <f>IF(OR(AND(F12819&gt;=50,G12819&gt;SUMIF(SeasonTotals!A$2:A$9,A12819,SeasonTotals!F$2:F$9)),AND(G12819&gt;0.885,F12819&gt;=50,D12819&lt;3)),1,0)</f>
        <v>0</v>
      </c>
      <c r="J12819" s="4">
        <f t="shared" si="802"/>
        <v>0</v>
      </c>
      <c r="K12819" s="5">
        <f t="shared" si="803"/>
        <v>0</v>
      </c>
    </row>
    <row r="12820" spans="1:11" x14ac:dyDescent="0.25">
      <c r="A12820" t="s">
        <v>141</v>
      </c>
      <c r="B12820" t="s">
        <v>146</v>
      </c>
      <c r="C12820">
        <v>1</v>
      </c>
      <c r="D12820" s="6">
        <v>2</v>
      </c>
      <c r="E12820" s="6">
        <v>39</v>
      </c>
      <c r="F12820" s="6">
        <v>60</v>
      </c>
      <c r="G12820" s="1">
        <f t="shared" si="800"/>
        <v>0.95121951219512191</v>
      </c>
      <c r="H12820" s="4">
        <f t="shared" si="801"/>
        <v>1</v>
      </c>
      <c r="I12820" s="5">
        <f>IF(OR(AND(F12820&gt;=50,G12820&gt;SUMIF(SeasonTotals!A$2:A$9,A12820,SeasonTotals!F$2:F$9)),AND(G12820&gt;0.885,F12820&gt;=50,D12820&lt;3)),1,0)</f>
        <v>1</v>
      </c>
      <c r="J12820" s="4">
        <f t="shared" si="802"/>
        <v>0</v>
      </c>
      <c r="K12820" s="5">
        <f t="shared" si="803"/>
        <v>0</v>
      </c>
    </row>
    <row r="12821" spans="1:11" x14ac:dyDescent="0.25">
      <c r="A12821" t="s">
        <v>141</v>
      </c>
      <c r="B12821" t="s">
        <v>146</v>
      </c>
      <c r="C12821">
        <v>1</v>
      </c>
      <c r="D12821" s="6">
        <v>0</v>
      </c>
      <c r="E12821" s="6">
        <v>28</v>
      </c>
      <c r="F12821" s="6">
        <v>60</v>
      </c>
      <c r="G12821" s="1">
        <f t="shared" si="800"/>
        <v>1</v>
      </c>
      <c r="H12821" s="4">
        <f t="shared" si="801"/>
        <v>1</v>
      </c>
      <c r="I12821" s="5">
        <f>IF(OR(AND(F12821&gt;=50,G12821&gt;SUMIF(SeasonTotals!A$2:A$9,A12821,SeasonTotals!F$2:F$9)),AND(G12821&gt;0.885,F12821&gt;=50,D12821&lt;3)),1,0)</f>
        <v>1</v>
      </c>
      <c r="J12821" s="4">
        <f t="shared" si="802"/>
        <v>0</v>
      </c>
      <c r="K12821" s="5">
        <f t="shared" si="803"/>
        <v>0</v>
      </c>
    </row>
    <row r="12822" spans="1:11" x14ac:dyDescent="0.25">
      <c r="A12822" t="s">
        <v>141</v>
      </c>
      <c r="B12822" t="s">
        <v>146</v>
      </c>
      <c r="C12822">
        <v>1</v>
      </c>
      <c r="D12822" s="6">
        <v>1</v>
      </c>
      <c r="E12822" s="6">
        <v>27</v>
      </c>
      <c r="F12822" s="6">
        <v>61</v>
      </c>
      <c r="G12822" s="1">
        <f t="shared" si="800"/>
        <v>0.9642857142857143</v>
      </c>
      <c r="H12822" s="4">
        <f t="shared" si="801"/>
        <v>1</v>
      </c>
      <c r="I12822" s="5">
        <f>IF(OR(AND(F12822&gt;=50,G12822&gt;SUMIF(SeasonTotals!A$2:A$9,A12822,SeasonTotals!F$2:F$9)),AND(G12822&gt;0.885,F12822&gt;=50,D12822&lt;3)),1,0)</f>
        <v>1</v>
      </c>
      <c r="J12822" s="4">
        <f t="shared" si="802"/>
        <v>0</v>
      </c>
      <c r="K12822" s="5">
        <f t="shared" si="803"/>
        <v>0</v>
      </c>
    </row>
    <row r="12823" spans="1:11" x14ac:dyDescent="0.25">
      <c r="A12823" t="s">
        <v>141</v>
      </c>
      <c r="B12823" t="s">
        <v>146</v>
      </c>
      <c r="C12823">
        <v>1</v>
      </c>
      <c r="D12823" s="6">
        <v>3</v>
      </c>
      <c r="E12823" s="6">
        <v>16</v>
      </c>
      <c r="F12823" s="6">
        <v>59</v>
      </c>
      <c r="G12823" s="1">
        <f t="shared" si="800"/>
        <v>0.84210526315789469</v>
      </c>
      <c r="H12823" s="4">
        <f t="shared" si="801"/>
        <v>0</v>
      </c>
      <c r="I12823" s="5">
        <f>IF(OR(AND(F12823&gt;=50,G12823&gt;SUMIF(SeasonTotals!A$2:A$9,A12823,SeasonTotals!F$2:F$9)),AND(G12823&gt;0.885,F12823&gt;=50,D12823&lt;3)),1,0)</f>
        <v>0</v>
      </c>
      <c r="J12823" s="4">
        <f t="shared" si="802"/>
        <v>1</v>
      </c>
      <c r="K12823" s="5">
        <f t="shared" si="803"/>
        <v>0</v>
      </c>
    </row>
    <row r="12824" spans="1:11" x14ac:dyDescent="0.25">
      <c r="A12824" t="s">
        <v>141</v>
      </c>
      <c r="B12824" t="s">
        <v>146</v>
      </c>
      <c r="C12824">
        <v>1</v>
      </c>
      <c r="D12824" s="6">
        <v>3</v>
      </c>
      <c r="E12824" s="6">
        <v>4</v>
      </c>
      <c r="F12824" s="6">
        <v>25</v>
      </c>
      <c r="G12824" s="1">
        <f t="shared" si="800"/>
        <v>0.5714285714285714</v>
      </c>
      <c r="H12824" s="4">
        <f t="shared" si="801"/>
        <v>0</v>
      </c>
      <c r="I12824" s="5">
        <f>IF(OR(AND(F12824&gt;=50,G12824&gt;SUMIF(SeasonTotals!A$2:A$9,A12824,SeasonTotals!F$2:F$9)),AND(G12824&gt;0.885,F12824&gt;=50,D12824&lt;3)),1,0)</f>
        <v>0</v>
      </c>
      <c r="J12824" s="4">
        <f t="shared" si="802"/>
        <v>1</v>
      </c>
      <c r="K12824" s="5">
        <f t="shared" si="803"/>
        <v>1</v>
      </c>
    </row>
    <row r="12825" spans="1:11" x14ac:dyDescent="0.25">
      <c r="A12825" t="s">
        <v>141</v>
      </c>
      <c r="B12825" t="s">
        <v>146</v>
      </c>
      <c r="C12825">
        <v>1</v>
      </c>
      <c r="D12825" s="6">
        <v>1</v>
      </c>
      <c r="E12825" s="6">
        <v>26</v>
      </c>
      <c r="F12825" s="6">
        <v>60</v>
      </c>
      <c r="G12825" s="1">
        <f t="shared" si="800"/>
        <v>0.96296296296296291</v>
      </c>
      <c r="H12825" s="4">
        <f t="shared" si="801"/>
        <v>1</v>
      </c>
      <c r="I12825" s="5">
        <f>IF(OR(AND(F12825&gt;=50,G12825&gt;SUMIF(SeasonTotals!A$2:A$9,A12825,SeasonTotals!F$2:F$9)),AND(G12825&gt;0.885,F12825&gt;=50,D12825&lt;3)),1,0)</f>
        <v>1</v>
      </c>
      <c r="J12825" s="4">
        <f t="shared" si="802"/>
        <v>0</v>
      </c>
      <c r="K12825" s="5">
        <f t="shared" si="803"/>
        <v>0</v>
      </c>
    </row>
    <row r="12826" spans="1:11" x14ac:dyDescent="0.25">
      <c r="A12826" t="s">
        <v>141</v>
      </c>
      <c r="B12826" t="s">
        <v>146</v>
      </c>
      <c r="C12826">
        <v>1</v>
      </c>
      <c r="D12826" s="6">
        <v>4</v>
      </c>
      <c r="E12826" s="6">
        <v>15</v>
      </c>
      <c r="F12826" s="6">
        <v>60</v>
      </c>
      <c r="G12826" s="1">
        <f t="shared" si="800"/>
        <v>0.78947368421052633</v>
      </c>
      <c r="H12826" s="4">
        <f t="shared" si="801"/>
        <v>0</v>
      </c>
      <c r="I12826" s="5">
        <f>IF(OR(AND(F12826&gt;=50,G12826&gt;SUMIF(SeasonTotals!A$2:A$9,A12826,SeasonTotals!F$2:F$9)),AND(G12826&gt;0.885,F12826&gt;=50,D12826&lt;3)),1,0)</f>
        <v>0</v>
      </c>
      <c r="J12826" s="4">
        <f t="shared" si="802"/>
        <v>1</v>
      </c>
      <c r="K12826" s="5">
        <f t="shared" si="803"/>
        <v>0</v>
      </c>
    </row>
    <row r="12827" spans="1:11" x14ac:dyDescent="0.25">
      <c r="A12827" t="s">
        <v>141</v>
      </c>
      <c r="B12827" t="s">
        <v>123</v>
      </c>
      <c r="C12827">
        <v>1</v>
      </c>
      <c r="D12827" s="6">
        <v>2</v>
      </c>
      <c r="E12827" s="6">
        <v>28</v>
      </c>
      <c r="F12827" s="6">
        <v>60</v>
      </c>
      <c r="G12827" s="1">
        <f t="shared" si="800"/>
        <v>0.93333333333333335</v>
      </c>
      <c r="H12827" s="4">
        <f t="shared" si="801"/>
        <v>1</v>
      </c>
      <c r="I12827" s="5">
        <f>IF(OR(AND(F12827&gt;=50,G12827&gt;SUMIF(SeasonTotals!A$2:A$9,A12827,SeasonTotals!F$2:F$9)),AND(G12827&gt;0.885,F12827&gt;=50,D12827&lt;3)),1,0)</f>
        <v>1</v>
      </c>
      <c r="J12827" s="4">
        <f t="shared" si="802"/>
        <v>0</v>
      </c>
      <c r="K12827" s="5">
        <f t="shared" si="803"/>
        <v>0</v>
      </c>
    </row>
    <row r="12828" spans="1:11" x14ac:dyDescent="0.25">
      <c r="A12828" t="s">
        <v>141</v>
      </c>
      <c r="B12828" t="s">
        <v>123</v>
      </c>
      <c r="C12828">
        <v>1</v>
      </c>
      <c r="D12828" s="6">
        <v>4</v>
      </c>
      <c r="E12828" s="6">
        <v>37</v>
      </c>
      <c r="F12828" s="6">
        <v>59</v>
      </c>
      <c r="G12828" s="1">
        <f t="shared" si="800"/>
        <v>0.90243902439024393</v>
      </c>
      <c r="H12828" s="4">
        <f t="shared" si="801"/>
        <v>0</v>
      </c>
      <c r="I12828" s="5">
        <f>IF(OR(AND(F12828&gt;=50,G12828&gt;SUMIF(SeasonTotals!A$2:A$9,A12828,SeasonTotals!F$2:F$9)),AND(G12828&gt;0.885,F12828&gt;=50,D12828&lt;3)),1,0)</f>
        <v>0</v>
      </c>
      <c r="J12828" s="4">
        <f t="shared" si="802"/>
        <v>0</v>
      </c>
      <c r="K12828" s="5">
        <f t="shared" si="803"/>
        <v>0</v>
      </c>
    </row>
    <row r="12829" spans="1:11" x14ac:dyDescent="0.25">
      <c r="A12829" t="s">
        <v>141</v>
      </c>
      <c r="B12829" t="s">
        <v>123</v>
      </c>
      <c r="C12829">
        <v>1</v>
      </c>
      <c r="D12829" s="6">
        <v>3</v>
      </c>
      <c r="E12829" s="6">
        <v>29</v>
      </c>
      <c r="F12829" s="6">
        <v>65</v>
      </c>
      <c r="G12829" s="1">
        <f t="shared" si="800"/>
        <v>0.90625</v>
      </c>
      <c r="H12829" s="4">
        <f t="shared" si="801"/>
        <v>0</v>
      </c>
      <c r="I12829" s="5">
        <f>IF(OR(AND(F12829&gt;=50,G12829&gt;SUMIF(SeasonTotals!A$2:A$9,A12829,SeasonTotals!F$2:F$9)),AND(G12829&gt;0.885,F12829&gt;=50,D12829&lt;3)),1,0)</f>
        <v>0</v>
      </c>
      <c r="J12829" s="4">
        <f t="shared" si="802"/>
        <v>0</v>
      </c>
      <c r="K12829" s="5">
        <f t="shared" si="803"/>
        <v>0</v>
      </c>
    </row>
    <row r="12830" spans="1:11" x14ac:dyDescent="0.25">
      <c r="A12830" t="s">
        <v>141</v>
      </c>
      <c r="B12830" t="s">
        <v>123</v>
      </c>
      <c r="C12830">
        <v>1</v>
      </c>
      <c r="D12830" s="6">
        <v>2</v>
      </c>
      <c r="E12830" s="6">
        <v>20</v>
      </c>
      <c r="F12830" s="6">
        <v>60</v>
      </c>
      <c r="G12830" s="1">
        <f t="shared" si="800"/>
        <v>0.90909090909090906</v>
      </c>
      <c r="H12830" s="4">
        <f t="shared" si="801"/>
        <v>1</v>
      </c>
      <c r="I12830" s="5">
        <f>IF(OR(AND(F12830&gt;=50,G12830&gt;SUMIF(SeasonTotals!A$2:A$9,A12830,SeasonTotals!F$2:F$9)),AND(G12830&gt;0.885,F12830&gt;=50,D12830&lt;3)),1,0)</f>
        <v>1</v>
      </c>
      <c r="J12830" s="4">
        <f t="shared" si="802"/>
        <v>0</v>
      </c>
      <c r="K12830" s="5">
        <f t="shared" si="803"/>
        <v>0</v>
      </c>
    </row>
    <row r="12831" spans="1:11" x14ac:dyDescent="0.25">
      <c r="A12831" t="s">
        <v>141</v>
      </c>
      <c r="B12831" t="s">
        <v>123</v>
      </c>
      <c r="C12831">
        <v>1</v>
      </c>
      <c r="D12831" s="6">
        <v>1</v>
      </c>
      <c r="E12831" s="6">
        <v>33</v>
      </c>
      <c r="F12831" s="6">
        <v>59</v>
      </c>
      <c r="G12831" s="1">
        <f t="shared" si="800"/>
        <v>0.97058823529411764</v>
      </c>
      <c r="H12831" s="4">
        <f t="shared" si="801"/>
        <v>1</v>
      </c>
      <c r="I12831" s="5">
        <f>IF(OR(AND(F12831&gt;=50,G12831&gt;SUMIF(SeasonTotals!A$2:A$9,A12831,SeasonTotals!F$2:F$9)),AND(G12831&gt;0.885,F12831&gt;=50,D12831&lt;3)),1,0)</f>
        <v>1</v>
      </c>
      <c r="J12831" s="4">
        <f t="shared" si="802"/>
        <v>0</v>
      </c>
      <c r="K12831" s="5">
        <f t="shared" si="803"/>
        <v>0</v>
      </c>
    </row>
    <row r="12832" spans="1:11" x14ac:dyDescent="0.25">
      <c r="A12832" t="s">
        <v>141</v>
      </c>
      <c r="B12832" t="s">
        <v>123</v>
      </c>
      <c r="C12832">
        <v>1</v>
      </c>
      <c r="D12832" s="6">
        <v>4</v>
      </c>
      <c r="E12832" s="6">
        <v>35</v>
      </c>
      <c r="F12832" s="6">
        <v>60</v>
      </c>
      <c r="G12832" s="1">
        <f t="shared" si="800"/>
        <v>0.89743589743589747</v>
      </c>
      <c r="H12832" s="4">
        <f t="shared" si="801"/>
        <v>0</v>
      </c>
      <c r="I12832" s="5">
        <f>IF(OR(AND(F12832&gt;=50,G12832&gt;SUMIF(SeasonTotals!A$2:A$9,A12832,SeasonTotals!F$2:F$9)),AND(G12832&gt;0.885,F12832&gt;=50,D12832&lt;3)),1,0)</f>
        <v>0</v>
      </c>
      <c r="J12832" s="4">
        <f t="shared" si="802"/>
        <v>0</v>
      </c>
      <c r="K12832" s="5">
        <f t="shared" si="803"/>
        <v>0</v>
      </c>
    </row>
    <row r="12833" spans="1:11" x14ac:dyDescent="0.25">
      <c r="A12833" t="s">
        <v>141</v>
      </c>
      <c r="B12833" t="s">
        <v>123</v>
      </c>
      <c r="C12833">
        <v>1</v>
      </c>
      <c r="D12833" s="6">
        <v>2</v>
      </c>
      <c r="E12833" s="6">
        <v>23</v>
      </c>
      <c r="F12833" s="6">
        <v>60</v>
      </c>
      <c r="G12833" s="1">
        <f t="shared" si="800"/>
        <v>0.92</v>
      </c>
      <c r="H12833" s="4">
        <f t="shared" si="801"/>
        <v>1</v>
      </c>
      <c r="I12833" s="5">
        <f>IF(OR(AND(F12833&gt;=50,G12833&gt;SUMIF(SeasonTotals!A$2:A$9,A12833,SeasonTotals!F$2:F$9)),AND(G12833&gt;0.885,F12833&gt;=50,D12833&lt;3)),1,0)</f>
        <v>1</v>
      </c>
      <c r="J12833" s="4">
        <f t="shared" si="802"/>
        <v>0</v>
      </c>
      <c r="K12833" s="5">
        <f t="shared" si="803"/>
        <v>0</v>
      </c>
    </row>
    <row r="12834" spans="1:11" x14ac:dyDescent="0.25">
      <c r="A12834" t="s">
        <v>141</v>
      </c>
      <c r="B12834" t="s">
        <v>123</v>
      </c>
      <c r="C12834">
        <v>1</v>
      </c>
      <c r="D12834" s="6">
        <v>0</v>
      </c>
      <c r="E12834" s="6">
        <v>37</v>
      </c>
      <c r="F12834" s="6">
        <v>60</v>
      </c>
      <c r="G12834" s="1">
        <f t="shared" si="800"/>
        <v>1</v>
      </c>
      <c r="H12834" s="4">
        <f t="shared" si="801"/>
        <v>1</v>
      </c>
      <c r="I12834" s="5">
        <f>IF(OR(AND(F12834&gt;=50,G12834&gt;SUMIF(SeasonTotals!A$2:A$9,A12834,SeasonTotals!F$2:F$9)),AND(G12834&gt;0.885,F12834&gt;=50,D12834&lt;3)),1,0)</f>
        <v>1</v>
      </c>
      <c r="J12834" s="4">
        <f t="shared" si="802"/>
        <v>0</v>
      </c>
      <c r="K12834" s="5">
        <f t="shared" si="803"/>
        <v>0</v>
      </c>
    </row>
    <row r="12835" spans="1:11" x14ac:dyDescent="0.25">
      <c r="A12835" t="s">
        <v>141</v>
      </c>
      <c r="B12835" t="s">
        <v>123</v>
      </c>
      <c r="C12835">
        <v>1</v>
      </c>
      <c r="D12835" s="6">
        <v>1</v>
      </c>
      <c r="E12835" s="6">
        <v>12</v>
      </c>
      <c r="F12835" s="6">
        <v>24</v>
      </c>
      <c r="G12835" s="1">
        <f t="shared" si="800"/>
        <v>0.92307692307692313</v>
      </c>
      <c r="H12835" s="4">
        <f t="shared" si="801"/>
        <v>0</v>
      </c>
      <c r="I12835" s="5">
        <f>IF(OR(AND(F12835&gt;=50,G12835&gt;SUMIF(SeasonTotals!A$2:A$9,A12835,SeasonTotals!F$2:F$9)),AND(G12835&gt;0.885,F12835&gt;=50,D12835&lt;3)),1,0)</f>
        <v>0</v>
      </c>
      <c r="J12835" s="4">
        <f t="shared" si="802"/>
        <v>0</v>
      </c>
      <c r="K12835" s="5">
        <f t="shared" si="803"/>
        <v>1</v>
      </c>
    </row>
    <row r="12836" spans="1:11" x14ac:dyDescent="0.25">
      <c r="A12836" t="s">
        <v>141</v>
      </c>
      <c r="B12836" t="s">
        <v>123</v>
      </c>
      <c r="C12836">
        <v>1</v>
      </c>
      <c r="D12836" s="6">
        <v>4</v>
      </c>
      <c r="E12836" s="6">
        <v>23</v>
      </c>
      <c r="F12836" s="6">
        <v>61</v>
      </c>
      <c r="G12836" s="1">
        <f t="shared" si="800"/>
        <v>0.85185185185185186</v>
      </c>
      <c r="H12836" s="4">
        <f t="shared" si="801"/>
        <v>0</v>
      </c>
      <c r="I12836" s="5">
        <f>IF(OR(AND(F12836&gt;=50,G12836&gt;SUMIF(SeasonTotals!A$2:A$9,A12836,SeasonTotals!F$2:F$9)),AND(G12836&gt;0.885,F12836&gt;=50,D12836&lt;3)),1,0)</f>
        <v>0</v>
      </c>
      <c r="J12836" s="4">
        <f t="shared" si="802"/>
        <v>0</v>
      </c>
      <c r="K12836" s="5">
        <f t="shared" si="803"/>
        <v>0</v>
      </c>
    </row>
    <row r="12837" spans="1:11" x14ac:dyDescent="0.25">
      <c r="A12837" t="s">
        <v>141</v>
      </c>
      <c r="B12837" t="s">
        <v>123</v>
      </c>
      <c r="C12837">
        <v>1</v>
      </c>
      <c r="D12837" s="6">
        <v>2</v>
      </c>
      <c r="E12837" s="6">
        <v>28</v>
      </c>
      <c r="F12837" s="6">
        <v>60</v>
      </c>
      <c r="G12837" s="1">
        <f t="shared" si="800"/>
        <v>0.93333333333333335</v>
      </c>
      <c r="H12837" s="4">
        <f t="shared" si="801"/>
        <v>1</v>
      </c>
      <c r="I12837" s="5">
        <f>IF(OR(AND(F12837&gt;=50,G12837&gt;SUMIF(SeasonTotals!A$2:A$9,A12837,SeasonTotals!F$2:F$9)),AND(G12837&gt;0.885,F12837&gt;=50,D12837&lt;3)),1,0)</f>
        <v>1</v>
      </c>
      <c r="J12837" s="4">
        <f t="shared" si="802"/>
        <v>0</v>
      </c>
      <c r="K12837" s="5">
        <f t="shared" si="803"/>
        <v>0</v>
      </c>
    </row>
    <row r="12838" spans="1:11" x14ac:dyDescent="0.25">
      <c r="A12838" t="s">
        <v>141</v>
      </c>
      <c r="B12838" t="s">
        <v>123</v>
      </c>
      <c r="C12838">
        <v>1</v>
      </c>
      <c r="D12838" s="6">
        <v>4</v>
      </c>
      <c r="E12838" s="6">
        <v>39</v>
      </c>
      <c r="F12838" s="6">
        <v>60</v>
      </c>
      <c r="G12838" s="1">
        <f t="shared" si="800"/>
        <v>0.90697674418604646</v>
      </c>
      <c r="H12838" s="4">
        <f t="shared" si="801"/>
        <v>0</v>
      </c>
      <c r="I12838" s="5">
        <f>IF(OR(AND(F12838&gt;=50,G12838&gt;SUMIF(SeasonTotals!A$2:A$9,A12838,SeasonTotals!F$2:F$9)),AND(G12838&gt;0.885,F12838&gt;=50,D12838&lt;3)),1,0)</f>
        <v>0</v>
      </c>
      <c r="J12838" s="4">
        <f t="shared" si="802"/>
        <v>0</v>
      </c>
      <c r="K12838" s="5">
        <f t="shared" si="803"/>
        <v>0</v>
      </c>
    </row>
    <row r="12839" spans="1:11" x14ac:dyDescent="0.25">
      <c r="A12839" t="s">
        <v>141</v>
      </c>
      <c r="B12839" t="s">
        <v>123</v>
      </c>
      <c r="C12839">
        <v>1</v>
      </c>
      <c r="D12839" s="6">
        <v>4</v>
      </c>
      <c r="E12839" s="6">
        <v>37</v>
      </c>
      <c r="F12839" s="6">
        <v>65</v>
      </c>
      <c r="G12839" s="1">
        <f t="shared" si="800"/>
        <v>0.90243902439024393</v>
      </c>
      <c r="H12839" s="4">
        <f t="shared" si="801"/>
        <v>0</v>
      </c>
      <c r="I12839" s="5">
        <f>IF(OR(AND(F12839&gt;=50,G12839&gt;SUMIF(SeasonTotals!A$2:A$9,A12839,SeasonTotals!F$2:F$9)),AND(G12839&gt;0.885,F12839&gt;=50,D12839&lt;3)),1,0)</f>
        <v>0</v>
      </c>
      <c r="J12839" s="4">
        <f t="shared" si="802"/>
        <v>0</v>
      </c>
      <c r="K12839" s="5">
        <f t="shared" si="803"/>
        <v>0</v>
      </c>
    </row>
    <row r="12840" spans="1:11" x14ac:dyDescent="0.25">
      <c r="A12840" t="s">
        <v>141</v>
      </c>
      <c r="B12840" t="s">
        <v>123</v>
      </c>
      <c r="C12840">
        <v>1</v>
      </c>
      <c r="D12840" s="6">
        <v>4</v>
      </c>
      <c r="E12840" s="6">
        <v>24</v>
      </c>
      <c r="F12840" s="6">
        <v>51</v>
      </c>
      <c r="G12840" s="1">
        <f t="shared" si="800"/>
        <v>0.8571428571428571</v>
      </c>
      <c r="H12840" s="4">
        <f t="shared" si="801"/>
        <v>0</v>
      </c>
      <c r="I12840" s="5">
        <f>IF(OR(AND(F12840&gt;=50,G12840&gt;SUMIF(SeasonTotals!A$2:A$9,A12840,SeasonTotals!F$2:F$9)),AND(G12840&gt;0.885,F12840&gt;=50,D12840&lt;3)),1,0)</f>
        <v>0</v>
      </c>
      <c r="J12840" s="4">
        <f t="shared" si="802"/>
        <v>0</v>
      </c>
      <c r="K12840" s="5">
        <f t="shared" si="803"/>
        <v>1</v>
      </c>
    </row>
    <row r="12841" spans="1:11" x14ac:dyDescent="0.25">
      <c r="A12841" t="s">
        <v>141</v>
      </c>
      <c r="B12841" t="s">
        <v>123</v>
      </c>
      <c r="C12841">
        <v>1</v>
      </c>
      <c r="D12841" s="6">
        <v>2</v>
      </c>
      <c r="E12841" s="6">
        <v>26</v>
      </c>
      <c r="F12841" s="6">
        <v>60</v>
      </c>
      <c r="G12841" s="1">
        <f t="shared" si="800"/>
        <v>0.9285714285714286</v>
      </c>
      <c r="H12841" s="4">
        <f t="shared" si="801"/>
        <v>1</v>
      </c>
      <c r="I12841" s="5">
        <f>IF(OR(AND(F12841&gt;=50,G12841&gt;SUMIF(SeasonTotals!A$2:A$9,A12841,SeasonTotals!F$2:F$9)),AND(G12841&gt;0.885,F12841&gt;=50,D12841&lt;3)),1,0)</f>
        <v>1</v>
      </c>
      <c r="J12841" s="4">
        <f t="shared" si="802"/>
        <v>0</v>
      </c>
      <c r="K12841" s="5">
        <f t="shared" si="803"/>
        <v>0</v>
      </c>
    </row>
    <row r="12842" spans="1:11" x14ac:dyDescent="0.25">
      <c r="A12842" t="s">
        <v>141</v>
      </c>
      <c r="B12842" t="s">
        <v>123</v>
      </c>
      <c r="C12842">
        <v>1</v>
      </c>
      <c r="D12842" s="6">
        <v>4</v>
      </c>
      <c r="E12842" s="6">
        <v>32</v>
      </c>
      <c r="F12842" s="6">
        <v>65</v>
      </c>
      <c r="G12842" s="1">
        <f t="shared" si="800"/>
        <v>0.88888888888888884</v>
      </c>
      <c r="H12842" s="4">
        <f t="shared" si="801"/>
        <v>0</v>
      </c>
      <c r="I12842" s="5">
        <f>IF(OR(AND(F12842&gt;=50,G12842&gt;SUMIF(SeasonTotals!A$2:A$9,A12842,SeasonTotals!F$2:F$9)),AND(G12842&gt;0.885,F12842&gt;=50,D12842&lt;3)),1,0)</f>
        <v>0</v>
      </c>
      <c r="J12842" s="4">
        <f t="shared" si="802"/>
        <v>0</v>
      </c>
      <c r="K12842" s="5">
        <f t="shared" si="803"/>
        <v>0</v>
      </c>
    </row>
    <row r="12843" spans="1:11" x14ac:dyDescent="0.25">
      <c r="A12843" t="s">
        <v>141</v>
      </c>
      <c r="B12843" t="s">
        <v>123</v>
      </c>
      <c r="C12843">
        <v>1</v>
      </c>
      <c r="D12843" s="6">
        <v>2</v>
      </c>
      <c r="E12843" s="6">
        <v>31</v>
      </c>
      <c r="F12843" s="6">
        <v>60</v>
      </c>
      <c r="G12843" s="1">
        <f t="shared" si="800"/>
        <v>0.93939393939393945</v>
      </c>
      <c r="H12843" s="4">
        <f t="shared" si="801"/>
        <v>1</v>
      </c>
      <c r="I12843" s="5">
        <f>IF(OR(AND(F12843&gt;=50,G12843&gt;SUMIF(SeasonTotals!A$2:A$9,A12843,SeasonTotals!F$2:F$9)),AND(G12843&gt;0.885,F12843&gt;=50,D12843&lt;3)),1,0)</f>
        <v>1</v>
      </c>
      <c r="J12843" s="4">
        <f t="shared" si="802"/>
        <v>0</v>
      </c>
      <c r="K12843" s="5">
        <f t="shared" si="803"/>
        <v>0</v>
      </c>
    </row>
    <row r="12844" spans="1:11" x14ac:dyDescent="0.25">
      <c r="A12844" t="s">
        <v>141</v>
      </c>
      <c r="B12844" t="s">
        <v>123</v>
      </c>
      <c r="C12844">
        <v>1</v>
      </c>
      <c r="D12844" s="6">
        <v>2</v>
      </c>
      <c r="E12844" s="6">
        <v>27</v>
      </c>
      <c r="F12844" s="6">
        <v>65</v>
      </c>
      <c r="G12844" s="1">
        <f t="shared" si="800"/>
        <v>0.93103448275862066</v>
      </c>
      <c r="H12844" s="4">
        <f t="shared" si="801"/>
        <v>1</v>
      </c>
      <c r="I12844" s="5">
        <f>IF(OR(AND(F12844&gt;=50,G12844&gt;SUMIF(SeasonTotals!A$2:A$9,A12844,SeasonTotals!F$2:F$9)),AND(G12844&gt;0.885,F12844&gt;=50,D12844&lt;3)),1,0)</f>
        <v>1</v>
      </c>
      <c r="J12844" s="4">
        <f t="shared" si="802"/>
        <v>0</v>
      </c>
      <c r="K12844" s="5">
        <f t="shared" si="803"/>
        <v>0</v>
      </c>
    </row>
    <row r="12845" spans="1:11" x14ac:dyDescent="0.25">
      <c r="A12845" t="s">
        <v>141</v>
      </c>
      <c r="B12845" t="s">
        <v>123</v>
      </c>
      <c r="C12845">
        <v>1</v>
      </c>
      <c r="D12845" s="6">
        <v>3</v>
      </c>
      <c r="E12845" s="6">
        <v>19</v>
      </c>
      <c r="F12845" s="6">
        <v>60</v>
      </c>
      <c r="G12845" s="1">
        <f t="shared" si="800"/>
        <v>0.86363636363636365</v>
      </c>
      <c r="H12845" s="4">
        <f t="shared" si="801"/>
        <v>0</v>
      </c>
      <c r="I12845" s="5">
        <f>IF(OR(AND(F12845&gt;=50,G12845&gt;SUMIF(SeasonTotals!A$2:A$9,A12845,SeasonTotals!F$2:F$9)),AND(G12845&gt;0.885,F12845&gt;=50,D12845&lt;3)),1,0)</f>
        <v>0</v>
      </c>
      <c r="J12845" s="4">
        <f t="shared" si="802"/>
        <v>0</v>
      </c>
      <c r="K12845" s="5">
        <f t="shared" si="803"/>
        <v>0</v>
      </c>
    </row>
    <row r="12846" spans="1:11" x14ac:dyDescent="0.25">
      <c r="A12846" t="s">
        <v>141</v>
      </c>
      <c r="B12846" t="s">
        <v>123</v>
      </c>
      <c r="C12846">
        <v>1</v>
      </c>
      <c r="D12846" s="6">
        <v>0</v>
      </c>
      <c r="E12846" s="6">
        <v>31</v>
      </c>
      <c r="F12846" s="6">
        <v>59</v>
      </c>
      <c r="G12846" s="1">
        <f t="shared" si="800"/>
        <v>1</v>
      </c>
      <c r="H12846" s="4">
        <f t="shared" si="801"/>
        <v>1</v>
      </c>
      <c r="I12846" s="5">
        <f>IF(OR(AND(F12846&gt;=50,G12846&gt;SUMIF(SeasonTotals!A$2:A$9,A12846,SeasonTotals!F$2:F$9)),AND(G12846&gt;0.885,F12846&gt;=50,D12846&lt;3)),1,0)</f>
        <v>1</v>
      </c>
      <c r="J12846" s="4">
        <f t="shared" si="802"/>
        <v>0</v>
      </c>
      <c r="K12846" s="5">
        <f t="shared" si="803"/>
        <v>0</v>
      </c>
    </row>
    <row r="12847" spans="1:11" x14ac:dyDescent="0.25">
      <c r="A12847" t="s">
        <v>141</v>
      </c>
      <c r="B12847" t="s">
        <v>123</v>
      </c>
      <c r="C12847">
        <v>1</v>
      </c>
      <c r="D12847" s="6">
        <v>4</v>
      </c>
      <c r="E12847" s="6">
        <v>26</v>
      </c>
      <c r="F12847" s="6">
        <v>59</v>
      </c>
      <c r="G12847" s="1">
        <f t="shared" si="800"/>
        <v>0.8666666666666667</v>
      </c>
      <c r="H12847" s="4">
        <f t="shared" si="801"/>
        <v>0</v>
      </c>
      <c r="I12847" s="5">
        <f>IF(OR(AND(F12847&gt;=50,G12847&gt;SUMIF(SeasonTotals!A$2:A$9,A12847,SeasonTotals!F$2:F$9)),AND(G12847&gt;0.885,F12847&gt;=50,D12847&lt;3)),1,0)</f>
        <v>0</v>
      </c>
      <c r="J12847" s="4">
        <f t="shared" si="802"/>
        <v>0</v>
      </c>
      <c r="K12847" s="5">
        <f t="shared" si="803"/>
        <v>0</v>
      </c>
    </row>
    <row r="12848" spans="1:11" x14ac:dyDescent="0.25">
      <c r="A12848" t="s">
        <v>141</v>
      </c>
      <c r="B12848" t="s">
        <v>123</v>
      </c>
      <c r="C12848">
        <v>1</v>
      </c>
      <c r="D12848" s="6">
        <v>1</v>
      </c>
      <c r="E12848" s="6">
        <v>27</v>
      </c>
      <c r="F12848" s="6">
        <v>60</v>
      </c>
      <c r="G12848" s="1">
        <f t="shared" si="800"/>
        <v>0.9642857142857143</v>
      </c>
      <c r="H12848" s="4">
        <f t="shared" si="801"/>
        <v>1</v>
      </c>
      <c r="I12848" s="5">
        <f>IF(OR(AND(F12848&gt;=50,G12848&gt;SUMIF(SeasonTotals!A$2:A$9,A12848,SeasonTotals!F$2:F$9)),AND(G12848&gt;0.885,F12848&gt;=50,D12848&lt;3)),1,0)</f>
        <v>1</v>
      </c>
      <c r="J12848" s="4">
        <f t="shared" si="802"/>
        <v>0</v>
      </c>
      <c r="K12848" s="5">
        <f t="shared" si="803"/>
        <v>0</v>
      </c>
    </row>
    <row r="12849" spans="1:11" x14ac:dyDescent="0.25">
      <c r="A12849" t="s">
        <v>141</v>
      </c>
      <c r="B12849" t="s">
        <v>123</v>
      </c>
      <c r="C12849">
        <v>1</v>
      </c>
      <c r="D12849" s="6">
        <v>3</v>
      </c>
      <c r="E12849" s="6">
        <v>31</v>
      </c>
      <c r="F12849" s="6">
        <v>60</v>
      </c>
      <c r="G12849" s="1">
        <f t="shared" si="800"/>
        <v>0.91176470588235292</v>
      </c>
      <c r="H12849" s="4">
        <f t="shared" si="801"/>
        <v>0</v>
      </c>
      <c r="I12849" s="5">
        <f>IF(OR(AND(F12849&gt;=50,G12849&gt;SUMIF(SeasonTotals!A$2:A$9,A12849,SeasonTotals!F$2:F$9)),AND(G12849&gt;0.885,F12849&gt;=50,D12849&lt;3)),1,0)</f>
        <v>0</v>
      </c>
      <c r="J12849" s="4">
        <f t="shared" si="802"/>
        <v>0</v>
      </c>
      <c r="K12849" s="5">
        <f t="shared" si="803"/>
        <v>0</v>
      </c>
    </row>
    <row r="12850" spans="1:11" x14ac:dyDescent="0.25">
      <c r="A12850" t="s">
        <v>141</v>
      </c>
      <c r="B12850" t="s">
        <v>123</v>
      </c>
      <c r="C12850">
        <v>1</v>
      </c>
      <c r="D12850" s="6">
        <v>2</v>
      </c>
      <c r="E12850" s="6">
        <v>26</v>
      </c>
      <c r="F12850" s="6">
        <v>65</v>
      </c>
      <c r="G12850" s="1">
        <f t="shared" si="800"/>
        <v>0.9285714285714286</v>
      </c>
      <c r="H12850" s="4">
        <f t="shared" si="801"/>
        <v>1</v>
      </c>
      <c r="I12850" s="5">
        <f>IF(OR(AND(F12850&gt;=50,G12850&gt;SUMIF(SeasonTotals!A$2:A$9,A12850,SeasonTotals!F$2:F$9)),AND(G12850&gt;0.885,F12850&gt;=50,D12850&lt;3)),1,0)</f>
        <v>1</v>
      </c>
      <c r="J12850" s="4">
        <f t="shared" si="802"/>
        <v>0</v>
      </c>
      <c r="K12850" s="5">
        <f t="shared" si="803"/>
        <v>0</v>
      </c>
    </row>
    <row r="12851" spans="1:11" x14ac:dyDescent="0.25">
      <c r="A12851" t="s">
        <v>141</v>
      </c>
      <c r="B12851" t="s">
        <v>123</v>
      </c>
      <c r="C12851">
        <v>1</v>
      </c>
      <c r="D12851" s="6">
        <v>1</v>
      </c>
      <c r="E12851" s="6">
        <v>36</v>
      </c>
      <c r="F12851" s="6">
        <v>60</v>
      </c>
      <c r="G12851" s="1">
        <f t="shared" si="800"/>
        <v>0.97297297297297303</v>
      </c>
      <c r="H12851" s="4">
        <f t="shared" si="801"/>
        <v>1</v>
      </c>
      <c r="I12851" s="5">
        <f>IF(OR(AND(F12851&gt;=50,G12851&gt;SUMIF(SeasonTotals!A$2:A$9,A12851,SeasonTotals!F$2:F$9)),AND(G12851&gt;0.885,F12851&gt;=50,D12851&lt;3)),1,0)</f>
        <v>1</v>
      </c>
      <c r="J12851" s="4">
        <f t="shared" si="802"/>
        <v>0</v>
      </c>
      <c r="K12851" s="5">
        <f t="shared" si="803"/>
        <v>0</v>
      </c>
    </row>
    <row r="12852" spans="1:11" x14ac:dyDescent="0.25">
      <c r="A12852" t="s">
        <v>141</v>
      </c>
      <c r="B12852" t="s">
        <v>123</v>
      </c>
      <c r="C12852">
        <v>1</v>
      </c>
      <c r="D12852" s="6">
        <v>0</v>
      </c>
      <c r="E12852" s="6">
        <v>32</v>
      </c>
      <c r="F12852" s="6">
        <v>60</v>
      </c>
      <c r="G12852" s="1">
        <f t="shared" si="800"/>
        <v>1</v>
      </c>
      <c r="H12852" s="4">
        <f t="shared" si="801"/>
        <v>1</v>
      </c>
      <c r="I12852" s="5">
        <f>IF(OR(AND(F12852&gt;=50,G12852&gt;SUMIF(SeasonTotals!A$2:A$9,A12852,SeasonTotals!F$2:F$9)),AND(G12852&gt;0.885,F12852&gt;=50,D12852&lt;3)),1,0)</f>
        <v>1</v>
      </c>
      <c r="J12852" s="4">
        <f t="shared" si="802"/>
        <v>0</v>
      </c>
      <c r="K12852" s="5">
        <f t="shared" si="803"/>
        <v>0</v>
      </c>
    </row>
    <row r="12853" spans="1:11" x14ac:dyDescent="0.25">
      <c r="A12853" t="s">
        <v>141</v>
      </c>
      <c r="B12853" t="s">
        <v>123</v>
      </c>
      <c r="C12853">
        <v>1</v>
      </c>
      <c r="D12853" s="6">
        <v>5</v>
      </c>
      <c r="E12853" s="6">
        <v>33</v>
      </c>
      <c r="F12853" s="6">
        <v>59</v>
      </c>
      <c r="G12853" s="1">
        <f t="shared" si="800"/>
        <v>0.86842105263157898</v>
      </c>
      <c r="H12853" s="4">
        <f t="shared" si="801"/>
        <v>0</v>
      </c>
      <c r="I12853" s="5">
        <f>IF(OR(AND(F12853&gt;=50,G12853&gt;SUMIF(SeasonTotals!A$2:A$9,A12853,SeasonTotals!F$2:F$9)),AND(G12853&gt;0.885,F12853&gt;=50,D12853&lt;3)),1,0)</f>
        <v>0</v>
      </c>
      <c r="J12853" s="4">
        <f t="shared" si="802"/>
        <v>0</v>
      </c>
      <c r="K12853" s="5">
        <f t="shared" si="803"/>
        <v>0</v>
      </c>
    </row>
    <row r="12854" spans="1:11" x14ac:dyDescent="0.25">
      <c r="A12854" t="s">
        <v>141</v>
      </c>
      <c r="B12854" t="s">
        <v>123</v>
      </c>
      <c r="C12854">
        <v>1</v>
      </c>
      <c r="D12854" s="6">
        <v>1</v>
      </c>
      <c r="E12854" s="6">
        <v>49</v>
      </c>
      <c r="F12854" s="6">
        <v>60</v>
      </c>
      <c r="G12854" s="1">
        <f t="shared" si="800"/>
        <v>0.98</v>
      </c>
      <c r="H12854" s="4">
        <f t="shared" si="801"/>
        <v>1</v>
      </c>
      <c r="I12854" s="5">
        <f>IF(OR(AND(F12854&gt;=50,G12854&gt;SUMIF(SeasonTotals!A$2:A$9,A12854,SeasonTotals!F$2:F$9)),AND(G12854&gt;0.885,F12854&gt;=50,D12854&lt;3)),1,0)</f>
        <v>1</v>
      </c>
      <c r="J12854" s="4">
        <f t="shared" si="802"/>
        <v>0</v>
      </c>
      <c r="K12854" s="5">
        <f t="shared" si="803"/>
        <v>0</v>
      </c>
    </row>
    <row r="12855" spans="1:11" x14ac:dyDescent="0.25">
      <c r="A12855" t="s">
        <v>141</v>
      </c>
      <c r="B12855" t="s">
        <v>123</v>
      </c>
      <c r="C12855">
        <v>1</v>
      </c>
      <c r="D12855" s="6">
        <v>4</v>
      </c>
      <c r="E12855" s="6">
        <v>21</v>
      </c>
      <c r="F12855" s="6">
        <v>59</v>
      </c>
      <c r="G12855" s="1">
        <f t="shared" si="800"/>
        <v>0.84</v>
      </c>
      <c r="H12855" s="4">
        <f t="shared" si="801"/>
        <v>0</v>
      </c>
      <c r="I12855" s="5">
        <f>IF(OR(AND(F12855&gt;=50,G12855&gt;SUMIF(SeasonTotals!A$2:A$9,A12855,SeasonTotals!F$2:F$9)),AND(G12855&gt;0.885,F12855&gt;=50,D12855&lt;3)),1,0)</f>
        <v>0</v>
      </c>
      <c r="J12855" s="4">
        <f t="shared" si="802"/>
        <v>1</v>
      </c>
      <c r="K12855" s="5">
        <f t="shared" si="803"/>
        <v>0</v>
      </c>
    </row>
    <row r="12856" spans="1:11" x14ac:dyDescent="0.25">
      <c r="A12856" t="s">
        <v>141</v>
      </c>
      <c r="B12856" t="s">
        <v>123</v>
      </c>
      <c r="C12856">
        <v>1</v>
      </c>
      <c r="D12856" s="6">
        <v>0</v>
      </c>
      <c r="E12856" s="6">
        <v>34</v>
      </c>
      <c r="F12856" s="6">
        <v>60</v>
      </c>
      <c r="G12856" s="1">
        <f t="shared" si="800"/>
        <v>1</v>
      </c>
      <c r="H12856" s="4">
        <f t="shared" si="801"/>
        <v>1</v>
      </c>
      <c r="I12856" s="5">
        <f>IF(OR(AND(F12856&gt;=50,G12856&gt;SUMIF(SeasonTotals!A$2:A$9,A12856,SeasonTotals!F$2:F$9)),AND(G12856&gt;0.885,F12856&gt;=50,D12856&lt;3)),1,0)</f>
        <v>1</v>
      </c>
      <c r="J12856" s="4">
        <f t="shared" si="802"/>
        <v>0</v>
      </c>
      <c r="K12856" s="5">
        <f t="shared" si="803"/>
        <v>0</v>
      </c>
    </row>
    <row r="12857" spans="1:11" x14ac:dyDescent="0.25">
      <c r="A12857" t="s">
        <v>141</v>
      </c>
      <c r="B12857" t="s">
        <v>123</v>
      </c>
      <c r="C12857">
        <v>1</v>
      </c>
      <c r="D12857" s="6">
        <v>4</v>
      </c>
      <c r="E12857" s="6">
        <v>19</v>
      </c>
      <c r="F12857" s="6">
        <v>42</v>
      </c>
      <c r="G12857" s="1">
        <f t="shared" si="800"/>
        <v>0.82608695652173914</v>
      </c>
      <c r="H12857" s="4">
        <f t="shared" si="801"/>
        <v>0</v>
      </c>
      <c r="I12857" s="5">
        <f>IF(OR(AND(F12857&gt;=50,G12857&gt;SUMIF(SeasonTotals!A$2:A$9,A12857,SeasonTotals!F$2:F$9)),AND(G12857&gt;0.885,F12857&gt;=50,D12857&lt;3)),1,0)</f>
        <v>0</v>
      </c>
      <c r="J12857" s="4">
        <f t="shared" si="802"/>
        <v>1</v>
      </c>
      <c r="K12857" s="5">
        <f t="shared" si="803"/>
        <v>1</v>
      </c>
    </row>
    <row r="12858" spans="1:11" x14ac:dyDescent="0.25">
      <c r="A12858" t="s">
        <v>141</v>
      </c>
      <c r="B12858" t="s">
        <v>40</v>
      </c>
      <c r="C12858">
        <v>1</v>
      </c>
      <c r="D12858" s="6">
        <v>0</v>
      </c>
      <c r="E12858" s="6">
        <v>14</v>
      </c>
      <c r="F12858" s="6">
        <v>60</v>
      </c>
      <c r="G12858" s="1">
        <f t="shared" si="800"/>
        <v>1</v>
      </c>
      <c r="H12858" s="4">
        <f t="shared" si="801"/>
        <v>1</v>
      </c>
      <c r="I12858" s="5">
        <f>IF(OR(AND(F12858&gt;=50,G12858&gt;SUMIF(SeasonTotals!A$2:A$9,A12858,SeasonTotals!F$2:F$9)),AND(G12858&gt;0.885,F12858&gt;=50,D12858&lt;3)),1,0)</f>
        <v>1</v>
      </c>
      <c r="J12858" s="4">
        <f t="shared" si="802"/>
        <v>0</v>
      </c>
      <c r="K12858" s="5">
        <f t="shared" si="803"/>
        <v>0</v>
      </c>
    </row>
    <row r="12859" spans="1:11" x14ac:dyDescent="0.25">
      <c r="A12859" t="s">
        <v>141</v>
      </c>
      <c r="B12859" t="s">
        <v>40</v>
      </c>
      <c r="C12859">
        <v>1</v>
      </c>
      <c r="D12859" s="6">
        <v>3</v>
      </c>
      <c r="E12859" s="6">
        <v>8</v>
      </c>
      <c r="F12859" s="6">
        <v>33</v>
      </c>
      <c r="G12859" s="1">
        <f t="shared" si="800"/>
        <v>0.72727272727272729</v>
      </c>
      <c r="H12859" s="4">
        <f t="shared" si="801"/>
        <v>0</v>
      </c>
      <c r="I12859" s="5">
        <f>IF(OR(AND(F12859&gt;=50,G12859&gt;SUMIF(SeasonTotals!A$2:A$9,A12859,SeasonTotals!F$2:F$9)),AND(G12859&gt;0.885,F12859&gt;=50,D12859&lt;3)),1,0)</f>
        <v>0</v>
      </c>
      <c r="J12859" s="4">
        <f t="shared" si="802"/>
        <v>1</v>
      </c>
      <c r="K12859" s="5">
        <f t="shared" si="803"/>
        <v>1</v>
      </c>
    </row>
    <row r="12860" spans="1:11" x14ac:dyDescent="0.25">
      <c r="A12860" t="s">
        <v>141</v>
      </c>
      <c r="B12860" t="s">
        <v>40</v>
      </c>
      <c r="C12860">
        <v>1</v>
      </c>
      <c r="D12860" s="6">
        <v>0</v>
      </c>
      <c r="E12860" s="6">
        <v>13</v>
      </c>
      <c r="F12860" s="6">
        <v>60</v>
      </c>
      <c r="G12860" s="1">
        <f t="shared" si="800"/>
        <v>1</v>
      </c>
      <c r="H12860" s="4">
        <f t="shared" si="801"/>
        <v>1</v>
      </c>
      <c r="I12860" s="5">
        <f>IF(OR(AND(F12860&gt;=50,G12860&gt;SUMIF(SeasonTotals!A$2:A$9,A12860,SeasonTotals!F$2:F$9)),AND(G12860&gt;0.885,F12860&gt;=50,D12860&lt;3)),1,0)</f>
        <v>1</v>
      </c>
      <c r="J12860" s="4">
        <f t="shared" si="802"/>
        <v>0</v>
      </c>
      <c r="K12860" s="5">
        <f t="shared" si="803"/>
        <v>0</v>
      </c>
    </row>
    <row r="12861" spans="1:11" x14ac:dyDescent="0.25">
      <c r="A12861" t="s">
        <v>141</v>
      </c>
      <c r="B12861" t="s">
        <v>40</v>
      </c>
      <c r="C12861">
        <v>1</v>
      </c>
      <c r="D12861" s="6">
        <v>3</v>
      </c>
      <c r="E12861" s="6">
        <v>20</v>
      </c>
      <c r="F12861" s="6">
        <v>60</v>
      </c>
      <c r="G12861" s="1">
        <f t="shared" si="800"/>
        <v>0.86956521739130432</v>
      </c>
      <c r="H12861" s="4">
        <f t="shared" si="801"/>
        <v>0</v>
      </c>
      <c r="I12861" s="5">
        <f>IF(OR(AND(F12861&gt;=50,G12861&gt;SUMIF(SeasonTotals!A$2:A$9,A12861,SeasonTotals!F$2:F$9)),AND(G12861&gt;0.885,F12861&gt;=50,D12861&lt;3)),1,0)</f>
        <v>0</v>
      </c>
      <c r="J12861" s="4">
        <f t="shared" si="802"/>
        <v>0</v>
      </c>
      <c r="K12861" s="5">
        <f t="shared" si="803"/>
        <v>0</v>
      </c>
    </row>
    <row r="12862" spans="1:11" x14ac:dyDescent="0.25">
      <c r="A12862" t="s">
        <v>141</v>
      </c>
      <c r="B12862" t="s">
        <v>40</v>
      </c>
      <c r="C12862">
        <v>1</v>
      </c>
      <c r="D12862" s="6">
        <v>2</v>
      </c>
      <c r="E12862" s="6">
        <v>9</v>
      </c>
      <c r="F12862" s="6">
        <v>16</v>
      </c>
      <c r="G12862" s="1">
        <f t="shared" si="800"/>
        <v>0.81818181818181823</v>
      </c>
      <c r="H12862" s="4">
        <f t="shared" si="801"/>
        <v>0</v>
      </c>
      <c r="I12862" s="5">
        <f>IF(OR(AND(F12862&gt;=50,G12862&gt;SUMIF(SeasonTotals!A$2:A$9,A12862,SeasonTotals!F$2:F$9)),AND(G12862&gt;0.885,F12862&gt;=50,D12862&lt;3)),1,0)</f>
        <v>0</v>
      </c>
      <c r="J12862" s="4">
        <f t="shared" si="802"/>
        <v>1</v>
      </c>
      <c r="K12862" s="5">
        <f t="shared" si="803"/>
        <v>1</v>
      </c>
    </row>
    <row r="12863" spans="1:11" x14ac:dyDescent="0.25">
      <c r="A12863" t="s">
        <v>141</v>
      </c>
      <c r="B12863" t="s">
        <v>40</v>
      </c>
      <c r="C12863">
        <v>1</v>
      </c>
      <c r="D12863" s="6">
        <v>1</v>
      </c>
      <c r="E12863" s="6">
        <v>19</v>
      </c>
      <c r="F12863" s="6">
        <v>65</v>
      </c>
      <c r="G12863" s="1">
        <f t="shared" si="800"/>
        <v>0.95</v>
      </c>
      <c r="H12863" s="4">
        <f t="shared" si="801"/>
        <v>1</v>
      </c>
      <c r="I12863" s="5">
        <f>IF(OR(AND(F12863&gt;=50,G12863&gt;SUMIF(SeasonTotals!A$2:A$9,A12863,SeasonTotals!F$2:F$9)),AND(G12863&gt;0.885,F12863&gt;=50,D12863&lt;3)),1,0)</f>
        <v>1</v>
      </c>
      <c r="J12863" s="4">
        <f t="shared" si="802"/>
        <v>0</v>
      </c>
      <c r="K12863" s="5">
        <f t="shared" si="803"/>
        <v>0</v>
      </c>
    </row>
    <row r="12864" spans="1:11" x14ac:dyDescent="0.25">
      <c r="A12864" t="s">
        <v>141</v>
      </c>
      <c r="B12864" t="s">
        <v>40</v>
      </c>
      <c r="C12864">
        <v>1</v>
      </c>
      <c r="D12864" s="6">
        <v>1</v>
      </c>
      <c r="E12864" s="6">
        <v>19</v>
      </c>
      <c r="F12864" s="6">
        <v>60</v>
      </c>
      <c r="G12864" s="1">
        <f t="shared" si="800"/>
        <v>0.95</v>
      </c>
      <c r="H12864" s="4">
        <f t="shared" si="801"/>
        <v>1</v>
      </c>
      <c r="I12864" s="5">
        <f>IF(OR(AND(F12864&gt;=50,G12864&gt;SUMIF(SeasonTotals!A$2:A$9,A12864,SeasonTotals!F$2:F$9)),AND(G12864&gt;0.885,F12864&gt;=50,D12864&lt;3)),1,0)</f>
        <v>1</v>
      </c>
      <c r="J12864" s="4">
        <f t="shared" si="802"/>
        <v>0</v>
      </c>
      <c r="K12864" s="5">
        <f t="shared" si="803"/>
        <v>0</v>
      </c>
    </row>
    <row r="12865" spans="1:11" x14ac:dyDescent="0.25">
      <c r="A12865" t="s">
        <v>141</v>
      </c>
      <c r="B12865" t="s">
        <v>40</v>
      </c>
      <c r="C12865">
        <v>1</v>
      </c>
      <c r="D12865" s="6">
        <v>3</v>
      </c>
      <c r="E12865" s="6">
        <v>20</v>
      </c>
      <c r="F12865" s="6">
        <v>60</v>
      </c>
      <c r="G12865" s="1">
        <f t="shared" si="800"/>
        <v>0.86956521739130432</v>
      </c>
      <c r="H12865" s="4">
        <f t="shared" si="801"/>
        <v>0</v>
      </c>
      <c r="I12865" s="5">
        <f>IF(OR(AND(F12865&gt;=50,G12865&gt;SUMIF(SeasonTotals!A$2:A$9,A12865,SeasonTotals!F$2:F$9)),AND(G12865&gt;0.885,F12865&gt;=50,D12865&lt;3)),1,0)</f>
        <v>0</v>
      </c>
      <c r="J12865" s="4">
        <f t="shared" si="802"/>
        <v>0</v>
      </c>
      <c r="K12865" s="5">
        <f t="shared" si="803"/>
        <v>0</v>
      </c>
    </row>
    <row r="12866" spans="1:11" x14ac:dyDescent="0.25">
      <c r="A12866" t="s">
        <v>141</v>
      </c>
      <c r="B12866" t="s">
        <v>40</v>
      </c>
      <c r="C12866">
        <v>1</v>
      </c>
      <c r="D12866" s="6">
        <v>2</v>
      </c>
      <c r="E12866" s="6">
        <v>15</v>
      </c>
      <c r="F12866" s="6">
        <v>60</v>
      </c>
      <c r="G12866" s="1">
        <f t="shared" ref="G12866:G12929" si="804">E12866/MAX(1,SUM(D12866:E12866))</f>
        <v>0.88235294117647056</v>
      </c>
      <c r="H12866" s="4">
        <f t="shared" ref="H12866:H12929" si="805">IF(AND(F12866&gt;=50,OR(G12866&gt;0.913,AND(G12866&gt;0.885,D12866&lt;3))),1,0)</f>
        <v>0</v>
      </c>
      <c r="I12866" s="5">
        <f>IF(OR(AND(F12866&gt;=50,G12866&gt;SUMIF(SeasonTotals!A$2:A$9,A12866,SeasonTotals!F$2:F$9)),AND(G12866&gt;0.885,F12866&gt;=50,D12866&lt;3)),1,0)</f>
        <v>0</v>
      </c>
      <c r="J12866" s="4">
        <f t="shared" ref="J12866:J12929" si="806">IF(G12866&lt;0.85,1,0)</f>
        <v>0</v>
      </c>
      <c r="K12866" s="5">
        <f t="shared" ref="K12866:K12929" si="807">IF(F12866&lt;55,1,0)</f>
        <v>0</v>
      </c>
    </row>
    <row r="12867" spans="1:11" x14ac:dyDescent="0.25">
      <c r="A12867" t="s">
        <v>141</v>
      </c>
      <c r="B12867" t="s">
        <v>40</v>
      </c>
      <c r="C12867">
        <v>1</v>
      </c>
      <c r="D12867" s="6">
        <v>5</v>
      </c>
      <c r="E12867" s="6">
        <v>16</v>
      </c>
      <c r="F12867" s="6">
        <v>46</v>
      </c>
      <c r="G12867" s="1">
        <f t="shared" si="804"/>
        <v>0.76190476190476186</v>
      </c>
      <c r="H12867" s="4">
        <f t="shared" si="805"/>
        <v>0</v>
      </c>
      <c r="I12867" s="5">
        <f>IF(OR(AND(F12867&gt;=50,G12867&gt;SUMIF(SeasonTotals!A$2:A$9,A12867,SeasonTotals!F$2:F$9)),AND(G12867&gt;0.885,F12867&gt;=50,D12867&lt;3)),1,0)</f>
        <v>0</v>
      </c>
      <c r="J12867" s="4">
        <f t="shared" si="806"/>
        <v>1</v>
      </c>
      <c r="K12867" s="5">
        <f t="shared" si="807"/>
        <v>1</v>
      </c>
    </row>
    <row r="12868" spans="1:11" x14ac:dyDescent="0.25">
      <c r="A12868" t="s">
        <v>141</v>
      </c>
      <c r="B12868" t="s">
        <v>40</v>
      </c>
      <c r="C12868">
        <v>1</v>
      </c>
      <c r="D12868" s="6">
        <v>3</v>
      </c>
      <c r="E12868" s="6">
        <v>18</v>
      </c>
      <c r="F12868" s="6">
        <v>60</v>
      </c>
      <c r="G12868" s="1">
        <f t="shared" si="804"/>
        <v>0.8571428571428571</v>
      </c>
      <c r="H12868" s="4">
        <f t="shared" si="805"/>
        <v>0</v>
      </c>
      <c r="I12868" s="5">
        <f>IF(OR(AND(F12868&gt;=50,G12868&gt;SUMIF(SeasonTotals!A$2:A$9,A12868,SeasonTotals!F$2:F$9)),AND(G12868&gt;0.885,F12868&gt;=50,D12868&lt;3)),1,0)</f>
        <v>0</v>
      </c>
      <c r="J12868" s="4">
        <f t="shared" si="806"/>
        <v>0</v>
      </c>
      <c r="K12868" s="5">
        <f t="shared" si="807"/>
        <v>0</v>
      </c>
    </row>
    <row r="12869" spans="1:11" x14ac:dyDescent="0.25">
      <c r="A12869" t="s">
        <v>141</v>
      </c>
      <c r="B12869" t="s">
        <v>40</v>
      </c>
      <c r="C12869">
        <v>1</v>
      </c>
      <c r="D12869" s="6">
        <v>0</v>
      </c>
      <c r="E12869" s="6">
        <v>19</v>
      </c>
      <c r="F12869" s="6">
        <v>60</v>
      </c>
      <c r="G12869" s="1">
        <f t="shared" si="804"/>
        <v>1</v>
      </c>
      <c r="H12869" s="4">
        <f t="shared" si="805"/>
        <v>1</v>
      </c>
      <c r="I12869" s="5">
        <f>IF(OR(AND(F12869&gt;=50,G12869&gt;SUMIF(SeasonTotals!A$2:A$9,A12869,SeasonTotals!F$2:F$9)),AND(G12869&gt;0.885,F12869&gt;=50,D12869&lt;3)),1,0)</f>
        <v>1</v>
      </c>
      <c r="J12869" s="4">
        <f t="shared" si="806"/>
        <v>0</v>
      </c>
      <c r="K12869" s="5">
        <f t="shared" si="807"/>
        <v>0</v>
      </c>
    </row>
    <row r="12870" spans="1:11" x14ac:dyDescent="0.25">
      <c r="A12870" t="s">
        <v>141</v>
      </c>
      <c r="B12870" t="s">
        <v>40</v>
      </c>
      <c r="C12870">
        <v>1</v>
      </c>
      <c r="D12870" s="6">
        <v>3</v>
      </c>
      <c r="E12870" s="6">
        <v>14</v>
      </c>
      <c r="F12870" s="6">
        <v>59</v>
      </c>
      <c r="G12870" s="1">
        <f t="shared" si="804"/>
        <v>0.82352941176470584</v>
      </c>
      <c r="H12870" s="4">
        <f t="shared" si="805"/>
        <v>0</v>
      </c>
      <c r="I12870" s="5">
        <f>IF(OR(AND(F12870&gt;=50,G12870&gt;SUMIF(SeasonTotals!A$2:A$9,A12870,SeasonTotals!F$2:F$9)),AND(G12870&gt;0.885,F12870&gt;=50,D12870&lt;3)),1,0)</f>
        <v>0</v>
      </c>
      <c r="J12870" s="4">
        <f t="shared" si="806"/>
        <v>1</v>
      </c>
      <c r="K12870" s="5">
        <f t="shared" si="807"/>
        <v>0</v>
      </c>
    </row>
    <row r="12871" spans="1:11" x14ac:dyDescent="0.25">
      <c r="A12871" t="s">
        <v>141</v>
      </c>
      <c r="B12871" t="s">
        <v>40</v>
      </c>
      <c r="C12871">
        <v>1</v>
      </c>
      <c r="D12871" s="6">
        <v>3</v>
      </c>
      <c r="E12871" s="6">
        <v>36</v>
      </c>
      <c r="F12871" s="6">
        <v>60</v>
      </c>
      <c r="G12871" s="1">
        <f t="shared" si="804"/>
        <v>0.92307692307692313</v>
      </c>
      <c r="H12871" s="4">
        <f t="shared" si="805"/>
        <v>1</v>
      </c>
      <c r="I12871" s="5">
        <f>IF(OR(AND(F12871&gt;=50,G12871&gt;SUMIF(SeasonTotals!A$2:A$9,A12871,SeasonTotals!F$2:F$9)),AND(G12871&gt;0.885,F12871&gt;=50,D12871&lt;3)),1,0)</f>
        <v>1</v>
      </c>
      <c r="J12871" s="4">
        <f t="shared" si="806"/>
        <v>0</v>
      </c>
      <c r="K12871" s="5">
        <f t="shared" si="807"/>
        <v>0</v>
      </c>
    </row>
    <row r="12872" spans="1:11" x14ac:dyDescent="0.25">
      <c r="A12872" t="s">
        <v>141</v>
      </c>
      <c r="B12872" t="s">
        <v>40</v>
      </c>
      <c r="C12872">
        <v>1</v>
      </c>
      <c r="D12872" s="6">
        <v>0</v>
      </c>
      <c r="E12872" s="6">
        <v>5</v>
      </c>
      <c r="F12872" s="6">
        <v>20</v>
      </c>
      <c r="G12872" s="1">
        <f t="shared" si="804"/>
        <v>1</v>
      </c>
      <c r="H12872" s="4">
        <f t="shared" si="805"/>
        <v>0</v>
      </c>
      <c r="I12872" s="5">
        <f>IF(OR(AND(F12872&gt;=50,G12872&gt;SUMIF(SeasonTotals!A$2:A$9,A12872,SeasonTotals!F$2:F$9)),AND(G12872&gt;0.885,F12872&gt;=50,D12872&lt;3)),1,0)</f>
        <v>0</v>
      </c>
      <c r="J12872" s="4">
        <f t="shared" si="806"/>
        <v>0</v>
      </c>
      <c r="K12872" s="5">
        <f t="shared" si="807"/>
        <v>1</v>
      </c>
    </row>
    <row r="12873" spans="1:11" x14ac:dyDescent="0.25">
      <c r="A12873" t="s">
        <v>141</v>
      </c>
      <c r="B12873" t="s">
        <v>41</v>
      </c>
      <c r="C12873">
        <v>1</v>
      </c>
      <c r="D12873" s="6">
        <v>4</v>
      </c>
      <c r="E12873" s="6">
        <v>30</v>
      </c>
      <c r="F12873" s="6">
        <v>59</v>
      </c>
      <c r="G12873" s="1">
        <f t="shared" si="804"/>
        <v>0.88235294117647056</v>
      </c>
      <c r="H12873" s="4">
        <f t="shared" si="805"/>
        <v>0</v>
      </c>
      <c r="I12873" s="5">
        <f>IF(OR(AND(F12873&gt;=50,G12873&gt;SUMIF(SeasonTotals!A$2:A$9,A12873,SeasonTotals!F$2:F$9)),AND(G12873&gt;0.885,F12873&gt;=50,D12873&lt;3)),1,0)</f>
        <v>0</v>
      </c>
      <c r="J12873" s="4">
        <f t="shared" si="806"/>
        <v>0</v>
      </c>
      <c r="K12873" s="5">
        <f t="shared" si="807"/>
        <v>0</v>
      </c>
    </row>
    <row r="12874" spans="1:11" x14ac:dyDescent="0.25">
      <c r="A12874" t="s">
        <v>141</v>
      </c>
      <c r="B12874" t="s">
        <v>41</v>
      </c>
      <c r="C12874">
        <v>1</v>
      </c>
      <c r="D12874" s="6">
        <v>4</v>
      </c>
      <c r="E12874" s="6">
        <v>27</v>
      </c>
      <c r="F12874" s="6">
        <v>58</v>
      </c>
      <c r="G12874" s="1">
        <f t="shared" si="804"/>
        <v>0.87096774193548387</v>
      </c>
      <c r="H12874" s="4">
        <f t="shared" si="805"/>
        <v>0</v>
      </c>
      <c r="I12874" s="5">
        <f>IF(OR(AND(F12874&gt;=50,G12874&gt;SUMIF(SeasonTotals!A$2:A$9,A12874,SeasonTotals!F$2:F$9)),AND(G12874&gt;0.885,F12874&gt;=50,D12874&lt;3)),1,0)</f>
        <v>0</v>
      </c>
      <c r="J12874" s="4">
        <f t="shared" si="806"/>
        <v>0</v>
      </c>
      <c r="K12874" s="5">
        <f t="shared" si="807"/>
        <v>0</v>
      </c>
    </row>
    <row r="12875" spans="1:11" x14ac:dyDescent="0.25">
      <c r="A12875" t="s">
        <v>141</v>
      </c>
      <c r="B12875" t="s">
        <v>41</v>
      </c>
      <c r="C12875">
        <v>1</v>
      </c>
      <c r="D12875" s="6">
        <v>1</v>
      </c>
      <c r="E12875" s="6">
        <v>22</v>
      </c>
      <c r="F12875" s="6">
        <v>60</v>
      </c>
      <c r="G12875" s="1">
        <f t="shared" si="804"/>
        <v>0.95652173913043481</v>
      </c>
      <c r="H12875" s="4">
        <f t="shared" si="805"/>
        <v>1</v>
      </c>
      <c r="I12875" s="5">
        <f>IF(OR(AND(F12875&gt;=50,G12875&gt;SUMIF(SeasonTotals!A$2:A$9,A12875,SeasonTotals!F$2:F$9)),AND(G12875&gt;0.885,F12875&gt;=50,D12875&lt;3)),1,0)</f>
        <v>1</v>
      </c>
      <c r="J12875" s="4">
        <f t="shared" si="806"/>
        <v>0</v>
      </c>
      <c r="K12875" s="5">
        <f t="shared" si="807"/>
        <v>0</v>
      </c>
    </row>
    <row r="12876" spans="1:11" x14ac:dyDescent="0.25">
      <c r="A12876" t="s">
        <v>141</v>
      </c>
      <c r="B12876" t="s">
        <v>41</v>
      </c>
      <c r="C12876">
        <v>1</v>
      </c>
      <c r="D12876" s="6">
        <v>3</v>
      </c>
      <c r="E12876" s="6">
        <v>32</v>
      </c>
      <c r="F12876" s="6">
        <v>59</v>
      </c>
      <c r="G12876" s="1">
        <f t="shared" si="804"/>
        <v>0.91428571428571426</v>
      </c>
      <c r="H12876" s="4">
        <f t="shared" si="805"/>
        <v>1</v>
      </c>
      <c r="I12876" s="5">
        <f>IF(OR(AND(F12876&gt;=50,G12876&gt;SUMIF(SeasonTotals!A$2:A$9,A12876,SeasonTotals!F$2:F$9)),AND(G12876&gt;0.885,F12876&gt;=50,D12876&lt;3)),1,0)</f>
        <v>1</v>
      </c>
      <c r="J12876" s="4">
        <f t="shared" si="806"/>
        <v>0</v>
      </c>
      <c r="K12876" s="5">
        <f t="shared" si="807"/>
        <v>0</v>
      </c>
    </row>
    <row r="12877" spans="1:11" x14ac:dyDescent="0.25">
      <c r="A12877" t="s">
        <v>141</v>
      </c>
      <c r="B12877" t="s">
        <v>41</v>
      </c>
      <c r="C12877">
        <v>1</v>
      </c>
      <c r="D12877" s="6">
        <v>4</v>
      </c>
      <c r="E12877" s="6">
        <v>33</v>
      </c>
      <c r="F12877" s="6">
        <v>63</v>
      </c>
      <c r="G12877" s="1">
        <f t="shared" si="804"/>
        <v>0.89189189189189189</v>
      </c>
      <c r="H12877" s="4">
        <f t="shared" si="805"/>
        <v>0</v>
      </c>
      <c r="I12877" s="5">
        <f>IF(OR(AND(F12877&gt;=50,G12877&gt;SUMIF(SeasonTotals!A$2:A$9,A12877,SeasonTotals!F$2:F$9)),AND(G12877&gt;0.885,F12877&gt;=50,D12877&lt;3)),1,0)</f>
        <v>0</v>
      </c>
      <c r="J12877" s="4">
        <f t="shared" si="806"/>
        <v>0</v>
      </c>
      <c r="K12877" s="5">
        <f t="shared" si="807"/>
        <v>0</v>
      </c>
    </row>
    <row r="12878" spans="1:11" x14ac:dyDescent="0.25">
      <c r="A12878" t="s">
        <v>141</v>
      </c>
      <c r="B12878" t="s">
        <v>41</v>
      </c>
      <c r="C12878">
        <v>1</v>
      </c>
      <c r="D12878" s="6">
        <v>4</v>
      </c>
      <c r="E12878" s="6">
        <v>34</v>
      </c>
      <c r="F12878" s="6">
        <v>60</v>
      </c>
      <c r="G12878" s="1">
        <f t="shared" si="804"/>
        <v>0.89473684210526316</v>
      </c>
      <c r="H12878" s="4">
        <f t="shared" si="805"/>
        <v>0</v>
      </c>
      <c r="I12878" s="5">
        <f>IF(OR(AND(F12878&gt;=50,G12878&gt;SUMIF(SeasonTotals!A$2:A$9,A12878,SeasonTotals!F$2:F$9)),AND(G12878&gt;0.885,F12878&gt;=50,D12878&lt;3)),1,0)</f>
        <v>0</v>
      </c>
      <c r="J12878" s="4">
        <f t="shared" si="806"/>
        <v>0</v>
      </c>
      <c r="K12878" s="5">
        <f t="shared" si="807"/>
        <v>0</v>
      </c>
    </row>
    <row r="12879" spans="1:11" x14ac:dyDescent="0.25">
      <c r="A12879" t="s">
        <v>141</v>
      </c>
      <c r="B12879" t="s">
        <v>41</v>
      </c>
      <c r="C12879">
        <v>1</v>
      </c>
      <c r="D12879" s="6">
        <v>2</v>
      </c>
      <c r="E12879" s="6">
        <v>32</v>
      </c>
      <c r="F12879" s="6">
        <v>65</v>
      </c>
      <c r="G12879" s="1">
        <f t="shared" si="804"/>
        <v>0.94117647058823528</v>
      </c>
      <c r="H12879" s="4">
        <f t="shared" si="805"/>
        <v>1</v>
      </c>
      <c r="I12879" s="5">
        <f>IF(OR(AND(F12879&gt;=50,G12879&gt;SUMIF(SeasonTotals!A$2:A$9,A12879,SeasonTotals!F$2:F$9)),AND(G12879&gt;0.885,F12879&gt;=50,D12879&lt;3)),1,0)</f>
        <v>1</v>
      </c>
      <c r="J12879" s="4">
        <f t="shared" si="806"/>
        <v>0</v>
      </c>
      <c r="K12879" s="5">
        <f t="shared" si="807"/>
        <v>0</v>
      </c>
    </row>
    <row r="12880" spans="1:11" x14ac:dyDescent="0.25">
      <c r="A12880" t="s">
        <v>141</v>
      </c>
      <c r="B12880" t="s">
        <v>41</v>
      </c>
      <c r="C12880">
        <v>1</v>
      </c>
      <c r="D12880" s="6">
        <v>1</v>
      </c>
      <c r="E12880" s="6">
        <v>39</v>
      </c>
      <c r="F12880" s="6">
        <v>60</v>
      </c>
      <c r="G12880" s="1">
        <f t="shared" si="804"/>
        <v>0.97499999999999998</v>
      </c>
      <c r="H12880" s="4">
        <f t="shared" si="805"/>
        <v>1</v>
      </c>
      <c r="I12880" s="5">
        <f>IF(OR(AND(F12880&gt;=50,G12880&gt;SUMIF(SeasonTotals!A$2:A$9,A12880,SeasonTotals!F$2:F$9)),AND(G12880&gt;0.885,F12880&gt;=50,D12880&lt;3)),1,0)</f>
        <v>1</v>
      </c>
      <c r="J12880" s="4">
        <f t="shared" si="806"/>
        <v>0</v>
      </c>
      <c r="K12880" s="5">
        <f t="shared" si="807"/>
        <v>0</v>
      </c>
    </row>
    <row r="12881" spans="1:11" x14ac:dyDescent="0.25">
      <c r="A12881" t="s">
        <v>141</v>
      </c>
      <c r="B12881" t="s">
        <v>41</v>
      </c>
      <c r="C12881">
        <v>1</v>
      </c>
      <c r="D12881" s="6">
        <v>4</v>
      </c>
      <c r="E12881" s="6">
        <v>37</v>
      </c>
      <c r="F12881" s="6">
        <v>60</v>
      </c>
      <c r="G12881" s="1">
        <f t="shared" si="804"/>
        <v>0.90243902439024393</v>
      </c>
      <c r="H12881" s="4">
        <f t="shared" si="805"/>
        <v>0</v>
      </c>
      <c r="I12881" s="5">
        <f>IF(OR(AND(F12881&gt;=50,G12881&gt;SUMIF(SeasonTotals!A$2:A$9,A12881,SeasonTotals!F$2:F$9)),AND(G12881&gt;0.885,F12881&gt;=50,D12881&lt;3)),1,0)</f>
        <v>0</v>
      </c>
      <c r="J12881" s="4">
        <f t="shared" si="806"/>
        <v>0</v>
      </c>
      <c r="K12881" s="5">
        <f t="shared" si="807"/>
        <v>0</v>
      </c>
    </row>
    <row r="12882" spans="1:11" x14ac:dyDescent="0.25">
      <c r="A12882" t="s">
        <v>141</v>
      </c>
      <c r="B12882" t="s">
        <v>41</v>
      </c>
      <c r="C12882">
        <v>1</v>
      </c>
      <c r="D12882" s="6">
        <v>3</v>
      </c>
      <c r="E12882" s="6">
        <v>43</v>
      </c>
      <c r="F12882" s="6">
        <v>60</v>
      </c>
      <c r="G12882" s="1">
        <f t="shared" si="804"/>
        <v>0.93478260869565222</v>
      </c>
      <c r="H12882" s="4">
        <f t="shared" si="805"/>
        <v>1</v>
      </c>
      <c r="I12882" s="5">
        <f>IF(OR(AND(F12882&gt;=50,G12882&gt;SUMIF(SeasonTotals!A$2:A$9,A12882,SeasonTotals!F$2:F$9)),AND(G12882&gt;0.885,F12882&gt;=50,D12882&lt;3)),1,0)</f>
        <v>1</v>
      </c>
      <c r="J12882" s="4">
        <f t="shared" si="806"/>
        <v>0</v>
      </c>
      <c r="K12882" s="5">
        <f t="shared" si="807"/>
        <v>0</v>
      </c>
    </row>
    <row r="12883" spans="1:11" x14ac:dyDescent="0.25">
      <c r="A12883" t="s">
        <v>141</v>
      </c>
      <c r="B12883" t="s">
        <v>42</v>
      </c>
      <c r="C12883">
        <v>1</v>
      </c>
      <c r="D12883" s="6">
        <v>3</v>
      </c>
      <c r="E12883" s="6">
        <v>25</v>
      </c>
      <c r="F12883" s="6">
        <v>60</v>
      </c>
      <c r="G12883" s="1">
        <f t="shared" si="804"/>
        <v>0.8928571428571429</v>
      </c>
      <c r="H12883" s="4">
        <f t="shared" si="805"/>
        <v>0</v>
      </c>
      <c r="I12883" s="5">
        <f>IF(OR(AND(F12883&gt;=50,G12883&gt;SUMIF(SeasonTotals!A$2:A$9,A12883,SeasonTotals!F$2:F$9)),AND(G12883&gt;0.885,F12883&gt;=50,D12883&lt;3)),1,0)</f>
        <v>0</v>
      </c>
      <c r="J12883" s="4">
        <f t="shared" si="806"/>
        <v>0</v>
      </c>
      <c r="K12883" s="5">
        <f t="shared" si="807"/>
        <v>0</v>
      </c>
    </row>
    <row r="12884" spans="1:11" x14ac:dyDescent="0.25">
      <c r="A12884" t="s">
        <v>141</v>
      </c>
      <c r="B12884" t="s">
        <v>42</v>
      </c>
      <c r="C12884">
        <v>1</v>
      </c>
      <c r="D12884" s="6">
        <v>3</v>
      </c>
      <c r="E12884" s="6">
        <v>26</v>
      </c>
      <c r="F12884" s="6">
        <v>65</v>
      </c>
      <c r="G12884" s="1">
        <f t="shared" si="804"/>
        <v>0.89655172413793105</v>
      </c>
      <c r="H12884" s="4">
        <f t="shared" si="805"/>
        <v>0</v>
      </c>
      <c r="I12884" s="5">
        <f>IF(OR(AND(F12884&gt;=50,G12884&gt;SUMIF(SeasonTotals!A$2:A$9,A12884,SeasonTotals!F$2:F$9)),AND(G12884&gt;0.885,F12884&gt;=50,D12884&lt;3)),1,0)</f>
        <v>0</v>
      </c>
      <c r="J12884" s="4">
        <f t="shared" si="806"/>
        <v>0</v>
      </c>
      <c r="K12884" s="5">
        <f t="shared" si="807"/>
        <v>0</v>
      </c>
    </row>
    <row r="12885" spans="1:11" x14ac:dyDescent="0.25">
      <c r="A12885" t="s">
        <v>141</v>
      </c>
      <c r="B12885" t="s">
        <v>42</v>
      </c>
      <c r="C12885">
        <v>1</v>
      </c>
      <c r="D12885" s="6">
        <v>4</v>
      </c>
      <c r="E12885" s="6">
        <v>35</v>
      </c>
      <c r="F12885" s="6">
        <v>64</v>
      </c>
      <c r="G12885" s="1">
        <f t="shared" si="804"/>
        <v>0.89743589743589747</v>
      </c>
      <c r="H12885" s="4">
        <f t="shared" si="805"/>
        <v>0</v>
      </c>
      <c r="I12885" s="5">
        <f>IF(OR(AND(F12885&gt;=50,G12885&gt;SUMIF(SeasonTotals!A$2:A$9,A12885,SeasonTotals!F$2:F$9)),AND(G12885&gt;0.885,F12885&gt;=50,D12885&lt;3)),1,0)</f>
        <v>0</v>
      </c>
      <c r="J12885" s="4">
        <f t="shared" si="806"/>
        <v>0</v>
      </c>
      <c r="K12885" s="5">
        <f t="shared" si="807"/>
        <v>0</v>
      </c>
    </row>
    <row r="12886" spans="1:11" x14ac:dyDescent="0.25">
      <c r="A12886" t="s">
        <v>141</v>
      </c>
      <c r="B12886" t="s">
        <v>42</v>
      </c>
      <c r="C12886">
        <v>1</v>
      </c>
      <c r="D12886" s="6">
        <v>2</v>
      </c>
      <c r="E12886" s="6">
        <v>31</v>
      </c>
      <c r="F12886" s="6">
        <v>58</v>
      </c>
      <c r="G12886" s="1">
        <f t="shared" si="804"/>
        <v>0.93939393939393945</v>
      </c>
      <c r="H12886" s="4">
        <f t="shared" si="805"/>
        <v>1</v>
      </c>
      <c r="I12886" s="5">
        <f>IF(OR(AND(F12886&gt;=50,G12886&gt;SUMIF(SeasonTotals!A$2:A$9,A12886,SeasonTotals!F$2:F$9)),AND(G12886&gt;0.885,F12886&gt;=50,D12886&lt;3)),1,0)</f>
        <v>1</v>
      </c>
      <c r="J12886" s="4">
        <f t="shared" si="806"/>
        <v>0</v>
      </c>
      <c r="K12886" s="5">
        <f t="shared" si="807"/>
        <v>0</v>
      </c>
    </row>
    <row r="12887" spans="1:11" x14ac:dyDescent="0.25">
      <c r="A12887" t="s">
        <v>141</v>
      </c>
      <c r="B12887" t="s">
        <v>42</v>
      </c>
      <c r="C12887">
        <v>1</v>
      </c>
      <c r="D12887" s="6">
        <v>4</v>
      </c>
      <c r="E12887" s="6">
        <v>10</v>
      </c>
      <c r="F12887" s="6">
        <v>20</v>
      </c>
      <c r="G12887" s="1">
        <f t="shared" si="804"/>
        <v>0.7142857142857143</v>
      </c>
      <c r="H12887" s="4">
        <f t="shared" si="805"/>
        <v>0</v>
      </c>
      <c r="I12887" s="5">
        <f>IF(OR(AND(F12887&gt;=50,G12887&gt;SUMIF(SeasonTotals!A$2:A$9,A12887,SeasonTotals!F$2:F$9)),AND(G12887&gt;0.885,F12887&gt;=50,D12887&lt;3)),1,0)</f>
        <v>0</v>
      </c>
      <c r="J12887" s="4">
        <f t="shared" si="806"/>
        <v>1</v>
      </c>
      <c r="K12887" s="5">
        <f t="shared" si="807"/>
        <v>1</v>
      </c>
    </row>
    <row r="12888" spans="1:11" x14ac:dyDescent="0.25">
      <c r="A12888" t="s">
        <v>141</v>
      </c>
      <c r="B12888" t="s">
        <v>42</v>
      </c>
      <c r="C12888">
        <v>1</v>
      </c>
      <c r="D12888" s="6">
        <v>3</v>
      </c>
      <c r="E12888" s="6">
        <v>27</v>
      </c>
      <c r="F12888" s="6">
        <v>59</v>
      </c>
      <c r="G12888" s="1">
        <f t="shared" si="804"/>
        <v>0.9</v>
      </c>
      <c r="H12888" s="4">
        <f t="shared" si="805"/>
        <v>0</v>
      </c>
      <c r="I12888" s="5">
        <f>IF(OR(AND(F12888&gt;=50,G12888&gt;SUMIF(SeasonTotals!A$2:A$9,A12888,SeasonTotals!F$2:F$9)),AND(G12888&gt;0.885,F12888&gt;=50,D12888&lt;3)),1,0)</f>
        <v>0</v>
      </c>
      <c r="J12888" s="4">
        <f t="shared" si="806"/>
        <v>0</v>
      </c>
      <c r="K12888" s="5">
        <f t="shared" si="807"/>
        <v>0</v>
      </c>
    </row>
    <row r="12889" spans="1:11" x14ac:dyDescent="0.25">
      <c r="A12889" t="s">
        <v>141</v>
      </c>
      <c r="B12889" t="s">
        <v>42</v>
      </c>
      <c r="C12889">
        <v>1</v>
      </c>
      <c r="D12889" s="6">
        <v>2</v>
      </c>
      <c r="E12889" s="6">
        <v>35</v>
      </c>
      <c r="F12889" s="6">
        <v>59</v>
      </c>
      <c r="G12889" s="1">
        <f t="shared" si="804"/>
        <v>0.94594594594594594</v>
      </c>
      <c r="H12889" s="4">
        <f t="shared" si="805"/>
        <v>1</v>
      </c>
      <c r="I12889" s="5">
        <f>IF(OR(AND(F12889&gt;=50,G12889&gt;SUMIF(SeasonTotals!A$2:A$9,A12889,SeasonTotals!F$2:F$9)),AND(G12889&gt;0.885,F12889&gt;=50,D12889&lt;3)),1,0)</f>
        <v>1</v>
      </c>
      <c r="J12889" s="4">
        <f t="shared" si="806"/>
        <v>0</v>
      </c>
      <c r="K12889" s="5">
        <f t="shared" si="807"/>
        <v>0</v>
      </c>
    </row>
    <row r="12890" spans="1:11" x14ac:dyDescent="0.25">
      <c r="A12890" t="s">
        <v>141</v>
      </c>
      <c r="B12890" t="s">
        <v>42</v>
      </c>
      <c r="C12890">
        <v>1</v>
      </c>
      <c r="D12890" s="6">
        <v>3</v>
      </c>
      <c r="E12890" s="6">
        <v>28</v>
      </c>
      <c r="F12890" s="6">
        <v>65</v>
      </c>
      <c r="G12890" s="1">
        <f t="shared" si="804"/>
        <v>0.90322580645161288</v>
      </c>
      <c r="H12890" s="4">
        <f t="shared" si="805"/>
        <v>0</v>
      </c>
      <c r="I12890" s="5">
        <f>IF(OR(AND(F12890&gt;=50,G12890&gt;SUMIF(SeasonTotals!A$2:A$9,A12890,SeasonTotals!F$2:F$9)),AND(G12890&gt;0.885,F12890&gt;=50,D12890&lt;3)),1,0)</f>
        <v>0</v>
      </c>
      <c r="J12890" s="4">
        <f t="shared" si="806"/>
        <v>0</v>
      </c>
      <c r="K12890" s="5">
        <f t="shared" si="807"/>
        <v>0</v>
      </c>
    </row>
    <row r="12891" spans="1:11" x14ac:dyDescent="0.25">
      <c r="A12891" t="s">
        <v>141</v>
      </c>
      <c r="B12891" t="s">
        <v>42</v>
      </c>
      <c r="C12891">
        <v>1</v>
      </c>
      <c r="D12891" s="6">
        <v>3</v>
      </c>
      <c r="E12891" s="6">
        <v>31</v>
      </c>
      <c r="F12891" s="6">
        <v>58</v>
      </c>
      <c r="G12891" s="1">
        <f t="shared" si="804"/>
        <v>0.91176470588235292</v>
      </c>
      <c r="H12891" s="4">
        <f t="shared" si="805"/>
        <v>0</v>
      </c>
      <c r="I12891" s="5">
        <f>IF(OR(AND(F12891&gt;=50,G12891&gt;SUMIF(SeasonTotals!A$2:A$9,A12891,SeasonTotals!F$2:F$9)),AND(G12891&gt;0.885,F12891&gt;=50,D12891&lt;3)),1,0)</f>
        <v>0</v>
      </c>
      <c r="J12891" s="4">
        <f t="shared" si="806"/>
        <v>0</v>
      </c>
      <c r="K12891" s="5">
        <f t="shared" si="807"/>
        <v>0</v>
      </c>
    </row>
    <row r="12892" spans="1:11" x14ac:dyDescent="0.25">
      <c r="A12892" t="s">
        <v>141</v>
      </c>
      <c r="B12892" t="s">
        <v>42</v>
      </c>
      <c r="C12892">
        <v>1</v>
      </c>
      <c r="D12892" s="6">
        <v>1</v>
      </c>
      <c r="E12892" s="6">
        <v>21</v>
      </c>
      <c r="F12892" s="6">
        <v>60</v>
      </c>
      <c r="G12892" s="1">
        <f t="shared" si="804"/>
        <v>0.95454545454545459</v>
      </c>
      <c r="H12892" s="4">
        <f t="shared" si="805"/>
        <v>1</v>
      </c>
      <c r="I12892" s="5">
        <f>IF(OR(AND(F12892&gt;=50,G12892&gt;SUMIF(SeasonTotals!A$2:A$9,A12892,SeasonTotals!F$2:F$9)),AND(G12892&gt;0.885,F12892&gt;=50,D12892&lt;3)),1,0)</f>
        <v>1</v>
      </c>
      <c r="J12892" s="4">
        <f t="shared" si="806"/>
        <v>0</v>
      </c>
      <c r="K12892" s="5">
        <f t="shared" si="807"/>
        <v>0</v>
      </c>
    </row>
    <row r="12893" spans="1:11" x14ac:dyDescent="0.25">
      <c r="A12893" t="s">
        <v>141</v>
      </c>
      <c r="B12893" t="s">
        <v>42</v>
      </c>
      <c r="C12893">
        <v>1</v>
      </c>
      <c r="D12893" s="6">
        <v>3</v>
      </c>
      <c r="E12893" s="6">
        <v>24</v>
      </c>
      <c r="F12893" s="6">
        <v>60</v>
      </c>
      <c r="G12893" s="1">
        <f t="shared" si="804"/>
        <v>0.88888888888888884</v>
      </c>
      <c r="H12893" s="4">
        <f t="shared" si="805"/>
        <v>0</v>
      </c>
      <c r="I12893" s="5">
        <f>IF(OR(AND(F12893&gt;=50,G12893&gt;SUMIF(SeasonTotals!A$2:A$9,A12893,SeasonTotals!F$2:F$9)),AND(G12893&gt;0.885,F12893&gt;=50,D12893&lt;3)),1,0)</f>
        <v>0</v>
      </c>
      <c r="J12893" s="4">
        <f t="shared" si="806"/>
        <v>0</v>
      </c>
      <c r="K12893" s="5">
        <f t="shared" si="807"/>
        <v>0</v>
      </c>
    </row>
    <row r="12894" spans="1:11" x14ac:dyDescent="0.25">
      <c r="A12894" t="s">
        <v>141</v>
      </c>
      <c r="B12894" t="s">
        <v>42</v>
      </c>
      <c r="C12894">
        <v>1</v>
      </c>
      <c r="D12894" s="6">
        <v>4</v>
      </c>
      <c r="E12894" s="6">
        <v>26</v>
      </c>
      <c r="F12894" s="6">
        <v>64</v>
      </c>
      <c r="G12894" s="1">
        <f t="shared" si="804"/>
        <v>0.8666666666666667</v>
      </c>
      <c r="H12894" s="4">
        <f t="shared" si="805"/>
        <v>0</v>
      </c>
      <c r="I12894" s="5">
        <f>IF(OR(AND(F12894&gt;=50,G12894&gt;SUMIF(SeasonTotals!A$2:A$9,A12894,SeasonTotals!F$2:F$9)),AND(G12894&gt;0.885,F12894&gt;=50,D12894&lt;3)),1,0)</f>
        <v>0</v>
      </c>
      <c r="J12894" s="4">
        <f t="shared" si="806"/>
        <v>0</v>
      </c>
      <c r="K12894" s="5">
        <f t="shared" si="807"/>
        <v>0</v>
      </c>
    </row>
    <row r="12895" spans="1:11" x14ac:dyDescent="0.25">
      <c r="A12895" t="s">
        <v>141</v>
      </c>
      <c r="B12895" t="s">
        <v>42</v>
      </c>
      <c r="C12895">
        <v>1</v>
      </c>
      <c r="D12895" s="6">
        <v>3</v>
      </c>
      <c r="E12895" s="6">
        <v>29</v>
      </c>
      <c r="F12895" s="6">
        <v>60</v>
      </c>
      <c r="G12895" s="1">
        <f t="shared" si="804"/>
        <v>0.90625</v>
      </c>
      <c r="H12895" s="4">
        <f t="shared" si="805"/>
        <v>0</v>
      </c>
      <c r="I12895" s="5">
        <f>IF(OR(AND(F12895&gt;=50,G12895&gt;SUMIF(SeasonTotals!A$2:A$9,A12895,SeasonTotals!F$2:F$9)),AND(G12895&gt;0.885,F12895&gt;=50,D12895&lt;3)),1,0)</f>
        <v>0</v>
      </c>
      <c r="J12895" s="4">
        <f t="shared" si="806"/>
        <v>0</v>
      </c>
      <c r="K12895" s="5">
        <f t="shared" si="807"/>
        <v>0</v>
      </c>
    </row>
    <row r="12896" spans="1:11" x14ac:dyDescent="0.25">
      <c r="A12896" t="s">
        <v>141</v>
      </c>
      <c r="B12896" t="s">
        <v>42</v>
      </c>
      <c r="C12896">
        <v>1</v>
      </c>
      <c r="D12896" s="6">
        <v>4</v>
      </c>
      <c r="E12896" s="6">
        <v>27</v>
      </c>
      <c r="F12896" s="6">
        <v>56</v>
      </c>
      <c r="G12896" s="1">
        <f t="shared" si="804"/>
        <v>0.87096774193548387</v>
      </c>
      <c r="H12896" s="4">
        <f t="shared" si="805"/>
        <v>0</v>
      </c>
      <c r="I12896" s="5">
        <f>IF(OR(AND(F12896&gt;=50,G12896&gt;SUMIF(SeasonTotals!A$2:A$9,A12896,SeasonTotals!F$2:F$9)),AND(G12896&gt;0.885,F12896&gt;=50,D12896&lt;3)),1,0)</f>
        <v>0</v>
      </c>
      <c r="J12896" s="4">
        <f t="shared" si="806"/>
        <v>0</v>
      </c>
      <c r="K12896" s="5">
        <f t="shared" si="807"/>
        <v>0</v>
      </c>
    </row>
    <row r="12897" spans="1:11" x14ac:dyDescent="0.25">
      <c r="A12897" t="s">
        <v>141</v>
      </c>
      <c r="B12897" t="s">
        <v>113</v>
      </c>
      <c r="C12897">
        <v>1</v>
      </c>
      <c r="D12897" s="6">
        <v>5</v>
      </c>
      <c r="E12897" s="6">
        <v>32</v>
      </c>
      <c r="F12897" s="6">
        <v>60</v>
      </c>
      <c r="G12897" s="1">
        <f t="shared" si="804"/>
        <v>0.86486486486486491</v>
      </c>
      <c r="H12897" s="4">
        <f t="shared" si="805"/>
        <v>0</v>
      </c>
      <c r="I12897" s="5">
        <f>IF(OR(AND(F12897&gt;=50,G12897&gt;SUMIF(SeasonTotals!A$2:A$9,A12897,SeasonTotals!F$2:F$9)),AND(G12897&gt;0.885,F12897&gt;=50,D12897&lt;3)),1,0)</f>
        <v>0</v>
      </c>
      <c r="J12897" s="4">
        <f t="shared" si="806"/>
        <v>0</v>
      </c>
      <c r="K12897" s="5">
        <f t="shared" si="807"/>
        <v>0</v>
      </c>
    </row>
    <row r="12898" spans="1:11" x14ac:dyDescent="0.25">
      <c r="A12898" t="s">
        <v>141</v>
      </c>
      <c r="B12898" t="s">
        <v>113</v>
      </c>
      <c r="C12898">
        <v>1</v>
      </c>
      <c r="D12898" s="6">
        <v>4</v>
      </c>
      <c r="E12898" s="6">
        <v>20</v>
      </c>
      <c r="F12898" s="6">
        <v>59</v>
      </c>
      <c r="G12898" s="1">
        <f t="shared" si="804"/>
        <v>0.83333333333333337</v>
      </c>
      <c r="H12898" s="4">
        <f t="shared" si="805"/>
        <v>0</v>
      </c>
      <c r="I12898" s="5">
        <f>IF(OR(AND(F12898&gt;=50,G12898&gt;SUMIF(SeasonTotals!A$2:A$9,A12898,SeasonTotals!F$2:F$9)),AND(G12898&gt;0.885,F12898&gt;=50,D12898&lt;3)),1,0)</f>
        <v>0</v>
      </c>
      <c r="J12898" s="4">
        <f t="shared" si="806"/>
        <v>1</v>
      </c>
      <c r="K12898" s="5">
        <f t="shared" si="807"/>
        <v>0</v>
      </c>
    </row>
    <row r="12899" spans="1:11" x14ac:dyDescent="0.25">
      <c r="A12899" t="s">
        <v>141</v>
      </c>
      <c r="B12899" t="s">
        <v>113</v>
      </c>
      <c r="C12899">
        <v>1</v>
      </c>
      <c r="D12899" s="6">
        <v>2</v>
      </c>
      <c r="E12899" s="6">
        <v>27</v>
      </c>
      <c r="F12899" s="6">
        <v>59</v>
      </c>
      <c r="G12899" s="1">
        <f t="shared" si="804"/>
        <v>0.93103448275862066</v>
      </c>
      <c r="H12899" s="4">
        <f t="shared" si="805"/>
        <v>1</v>
      </c>
      <c r="I12899" s="5">
        <f>IF(OR(AND(F12899&gt;=50,G12899&gt;SUMIF(SeasonTotals!A$2:A$9,A12899,SeasonTotals!F$2:F$9)),AND(G12899&gt;0.885,F12899&gt;=50,D12899&lt;3)),1,0)</f>
        <v>1</v>
      </c>
      <c r="J12899" s="4">
        <f t="shared" si="806"/>
        <v>0</v>
      </c>
      <c r="K12899" s="5">
        <f t="shared" si="807"/>
        <v>0</v>
      </c>
    </row>
    <row r="12900" spans="1:11" x14ac:dyDescent="0.25">
      <c r="A12900" t="s">
        <v>141</v>
      </c>
      <c r="B12900" t="s">
        <v>113</v>
      </c>
      <c r="C12900">
        <v>1</v>
      </c>
      <c r="D12900" s="6">
        <v>1</v>
      </c>
      <c r="E12900" s="6">
        <v>32</v>
      </c>
      <c r="F12900" s="6">
        <v>60</v>
      </c>
      <c r="G12900" s="1">
        <f t="shared" si="804"/>
        <v>0.96969696969696972</v>
      </c>
      <c r="H12900" s="4">
        <f t="shared" si="805"/>
        <v>1</v>
      </c>
      <c r="I12900" s="5">
        <f>IF(OR(AND(F12900&gt;=50,G12900&gt;SUMIF(SeasonTotals!A$2:A$9,A12900,SeasonTotals!F$2:F$9)),AND(G12900&gt;0.885,F12900&gt;=50,D12900&lt;3)),1,0)</f>
        <v>1</v>
      </c>
      <c r="J12900" s="4">
        <f t="shared" si="806"/>
        <v>0</v>
      </c>
      <c r="K12900" s="5">
        <f t="shared" si="807"/>
        <v>0</v>
      </c>
    </row>
    <row r="12901" spans="1:11" x14ac:dyDescent="0.25">
      <c r="A12901" t="s">
        <v>141</v>
      </c>
      <c r="B12901" t="s">
        <v>113</v>
      </c>
      <c r="C12901">
        <v>1</v>
      </c>
      <c r="D12901" s="6">
        <v>2</v>
      </c>
      <c r="E12901" s="6">
        <v>32</v>
      </c>
      <c r="F12901" s="6">
        <v>62</v>
      </c>
      <c r="G12901" s="1">
        <f t="shared" si="804"/>
        <v>0.94117647058823528</v>
      </c>
      <c r="H12901" s="4">
        <f t="shared" si="805"/>
        <v>1</v>
      </c>
      <c r="I12901" s="5">
        <f>IF(OR(AND(F12901&gt;=50,G12901&gt;SUMIF(SeasonTotals!A$2:A$9,A12901,SeasonTotals!F$2:F$9)),AND(G12901&gt;0.885,F12901&gt;=50,D12901&lt;3)),1,0)</f>
        <v>1</v>
      </c>
      <c r="J12901" s="4">
        <f t="shared" si="806"/>
        <v>0</v>
      </c>
      <c r="K12901" s="5">
        <f t="shared" si="807"/>
        <v>0</v>
      </c>
    </row>
    <row r="12902" spans="1:11" x14ac:dyDescent="0.25">
      <c r="A12902" t="s">
        <v>141</v>
      </c>
      <c r="B12902" t="s">
        <v>113</v>
      </c>
      <c r="C12902">
        <v>1</v>
      </c>
      <c r="D12902" s="6">
        <v>3</v>
      </c>
      <c r="E12902" s="6">
        <v>35</v>
      </c>
      <c r="F12902" s="6">
        <v>65</v>
      </c>
      <c r="G12902" s="1">
        <f t="shared" si="804"/>
        <v>0.92105263157894735</v>
      </c>
      <c r="H12902" s="4">
        <f t="shared" si="805"/>
        <v>1</v>
      </c>
      <c r="I12902" s="5">
        <f>IF(OR(AND(F12902&gt;=50,G12902&gt;SUMIF(SeasonTotals!A$2:A$9,A12902,SeasonTotals!F$2:F$9)),AND(G12902&gt;0.885,F12902&gt;=50,D12902&lt;3)),1,0)</f>
        <v>1</v>
      </c>
      <c r="J12902" s="4">
        <f t="shared" si="806"/>
        <v>0</v>
      </c>
      <c r="K12902" s="5">
        <f t="shared" si="807"/>
        <v>0</v>
      </c>
    </row>
    <row r="12903" spans="1:11" x14ac:dyDescent="0.25">
      <c r="A12903" t="s">
        <v>141</v>
      </c>
      <c r="B12903" t="s">
        <v>113</v>
      </c>
      <c r="C12903">
        <v>1</v>
      </c>
      <c r="D12903" s="6">
        <v>0</v>
      </c>
      <c r="E12903" s="6">
        <v>29</v>
      </c>
      <c r="F12903" s="6">
        <v>60</v>
      </c>
      <c r="G12903" s="1">
        <f t="shared" si="804"/>
        <v>1</v>
      </c>
      <c r="H12903" s="4">
        <f t="shared" si="805"/>
        <v>1</v>
      </c>
      <c r="I12903" s="5">
        <f>IF(OR(AND(F12903&gt;=50,G12903&gt;SUMIF(SeasonTotals!A$2:A$9,A12903,SeasonTotals!F$2:F$9)),AND(G12903&gt;0.885,F12903&gt;=50,D12903&lt;3)),1,0)</f>
        <v>1</v>
      </c>
      <c r="J12903" s="4">
        <f t="shared" si="806"/>
        <v>0</v>
      </c>
      <c r="K12903" s="5">
        <f t="shared" si="807"/>
        <v>0</v>
      </c>
    </row>
    <row r="12904" spans="1:11" x14ac:dyDescent="0.25">
      <c r="A12904" t="s">
        <v>141</v>
      </c>
      <c r="B12904" t="s">
        <v>113</v>
      </c>
      <c r="C12904">
        <v>1</v>
      </c>
      <c r="D12904" s="6">
        <v>1</v>
      </c>
      <c r="E12904" s="6">
        <v>32</v>
      </c>
      <c r="F12904" s="6">
        <v>60</v>
      </c>
      <c r="G12904" s="1">
        <f t="shared" si="804"/>
        <v>0.96969696969696972</v>
      </c>
      <c r="H12904" s="4">
        <f t="shared" si="805"/>
        <v>1</v>
      </c>
      <c r="I12904" s="5">
        <f>IF(OR(AND(F12904&gt;=50,G12904&gt;SUMIF(SeasonTotals!A$2:A$9,A12904,SeasonTotals!F$2:F$9)),AND(G12904&gt;0.885,F12904&gt;=50,D12904&lt;3)),1,0)</f>
        <v>1</v>
      </c>
      <c r="J12904" s="4">
        <f t="shared" si="806"/>
        <v>0</v>
      </c>
      <c r="K12904" s="5">
        <f t="shared" si="807"/>
        <v>0</v>
      </c>
    </row>
    <row r="12905" spans="1:11" x14ac:dyDescent="0.25">
      <c r="A12905" t="s">
        <v>141</v>
      </c>
      <c r="B12905" t="s">
        <v>113</v>
      </c>
      <c r="C12905">
        <v>1</v>
      </c>
      <c r="D12905" s="6">
        <v>2</v>
      </c>
      <c r="E12905" s="6">
        <v>37</v>
      </c>
      <c r="F12905" s="6">
        <v>59</v>
      </c>
      <c r="G12905" s="1">
        <f t="shared" si="804"/>
        <v>0.94871794871794868</v>
      </c>
      <c r="H12905" s="4">
        <f t="shared" si="805"/>
        <v>1</v>
      </c>
      <c r="I12905" s="5">
        <f>IF(OR(AND(F12905&gt;=50,G12905&gt;SUMIF(SeasonTotals!A$2:A$9,A12905,SeasonTotals!F$2:F$9)),AND(G12905&gt;0.885,F12905&gt;=50,D12905&lt;3)),1,0)</f>
        <v>1</v>
      </c>
      <c r="J12905" s="4">
        <f t="shared" si="806"/>
        <v>0</v>
      </c>
      <c r="K12905" s="5">
        <f t="shared" si="807"/>
        <v>0</v>
      </c>
    </row>
    <row r="12906" spans="1:11" x14ac:dyDescent="0.25">
      <c r="A12906" t="s">
        <v>141</v>
      </c>
      <c r="B12906" t="s">
        <v>43</v>
      </c>
      <c r="C12906">
        <v>1</v>
      </c>
      <c r="D12906" s="6">
        <v>5</v>
      </c>
      <c r="E12906" s="6">
        <v>23</v>
      </c>
      <c r="F12906" s="6">
        <v>41</v>
      </c>
      <c r="G12906" s="1">
        <f t="shared" si="804"/>
        <v>0.8214285714285714</v>
      </c>
      <c r="H12906" s="4">
        <f t="shared" si="805"/>
        <v>0</v>
      </c>
      <c r="I12906" s="5">
        <f>IF(OR(AND(F12906&gt;=50,G12906&gt;SUMIF(SeasonTotals!A$2:A$9,A12906,SeasonTotals!F$2:F$9)),AND(G12906&gt;0.885,F12906&gt;=50,D12906&lt;3)),1,0)</f>
        <v>0</v>
      </c>
      <c r="J12906" s="4">
        <f t="shared" si="806"/>
        <v>1</v>
      </c>
      <c r="K12906" s="5">
        <f t="shared" si="807"/>
        <v>1</v>
      </c>
    </row>
    <row r="12907" spans="1:11" x14ac:dyDescent="0.25">
      <c r="A12907" t="s">
        <v>141</v>
      </c>
      <c r="B12907" t="s">
        <v>43</v>
      </c>
      <c r="C12907">
        <v>1</v>
      </c>
      <c r="D12907" s="6">
        <v>3</v>
      </c>
      <c r="E12907" s="6">
        <v>30</v>
      </c>
      <c r="F12907" s="6">
        <v>65</v>
      </c>
      <c r="G12907" s="1">
        <f t="shared" si="804"/>
        <v>0.90909090909090906</v>
      </c>
      <c r="H12907" s="4">
        <f t="shared" si="805"/>
        <v>0</v>
      </c>
      <c r="I12907" s="5">
        <f>IF(OR(AND(F12907&gt;=50,G12907&gt;SUMIF(SeasonTotals!A$2:A$9,A12907,SeasonTotals!F$2:F$9)),AND(G12907&gt;0.885,F12907&gt;=50,D12907&lt;3)),1,0)</f>
        <v>0</v>
      </c>
      <c r="J12907" s="4">
        <f t="shared" si="806"/>
        <v>0</v>
      </c>
      <c r="K12907" s="5">
        <f t="shared" si="807"/>
        <v>0</v>
      </c>
    </row>
    <row r="12908" spans="1:11" x14ac:dyDescent="0.25">
      <c r="A12908" t="s">
        <v>141</v>
      </c>
      <c r="B12908" t="s">
        <v>43</v>
      </c>
      <c r="C12908">
        <v>1</v>
      </c>
      <c r="D12908" s="6">
        <v>2</v>
      </c>
      <c r="E12908" s="6">
        <v>30</v>
      </c>
      <c r="F12908" s="6">
        <v>58</v>
      </c>
      <c r="G12908" s="1">
        <f t="shared" si="804"/>
        <v>0.9375</v>
      </c>
      <c r="H12908" s="4">
        <f t="shared" si="805"/>
        <v>1</v>
      </c>
      <c r="I12908" s="5">
        <f>IF(OR(AND(F12908&gt;=50,G12908&gt;SUMIF(SeasonTotals!A$2:A$9,A12908,SeasonTotals!F$2:F$9)),AND(G12908&gt;0.885,F12908&gt;=50,D12908&lt;3)),1,0)</f>
        <v>1</v>
      </c>
      <c r="J12908" s="4">
        <f t="shared" si="806"/>
        <v>0</v>
      </c>
      <c r="K12908" s="5">
        <f t="shared" si="807"/>
        <v>0</v>
      </c>
    </row>
    <row r="12909" spans="1:11" x14ac:dyDescent="0.25">
      <c r="A12909" t="s">
        <v>141</v>
      </c>
      <c r="B12909" t="s">
        <v>43</v>
      </c>
      <c r="C12909">
        <v>1</v>
      </c>
      <c r="D12909" s="6">
        <v>3</v>
      </c>
      <c r="E12909" s="6">
        <v>23</v>
      </c>
      <c r="F12909" s="6">
        <v>60</v>
      </c>
      <c r="G12909" s="1">
        <f t="shared" si="804"/>
        <v>0.88461538461538458</v>
      </c>
      <c r="H12909" s="4">
        <f t="shared" si="805"/>
        <v>0</v>
      </c>
      <c r="I12909" s="5">
        <f>IF(OR(AND(F12909&gt;=50,G12909&gt;SUMIF(SeasonTotals!A$2:A$9,A12909,SeasonTotals!F$2:F$9)),AND(G12909&gt;0.885,F12909&gt;=50,D12909&lt;3)),1,0)</f>
        <v>0</v>
      </c>
      <c r="J12909" s="4">
        <f t="shared" si="806"/>
        <v>0</v>
      </c>
      <c r="K12909" s="5">
        <f t="shared" si="807"/>
        <v>0</v>
      </c>
    </row>
    <row r="12910" spans="1:11" x14ac:dyDescent="0.25">
      <c r="A12910" t="s">
        <v>141</v>
      </c>
      <c r="B12910" t="s">
        <v>43</v>
      </c>
      <c r="C12910">
        <v>1</v>
      </c>
      <c r="D12910" s="6">
        <v>2</v>
      </c>
      <c r="E12910" s="6">
        <v>25</v>
      </c>
      <c r="F12910" s="6">
        <v>63</v>
      </c>
      <c r="G12910" s="1">
        <f t="shared" si="804"/>
        <v>0.92592592592592593</v>
      </c>
      <c r="H12910" s="4">
        <f t="shared" si="805"/>
        <v>1</v>
      </c>
      <c r="I12910" s="5">
        <f>IF(OR(AND(F12910&gt;=50,G12910&gt;SUMIF(SeasonTotals!A$2:A$9,A12910,SeasonTotals!F$2:F$9)),AND(G12910&gt;0.885,F12910&gt;=50,D12910&lt;3)),1,0)</f>
        <v>1</v>
      </c>
      <c r="J12910" s="4">
        <f t="shared" si="806"/>
        <v>0</v>
      </c>
      <c r="K12910" s="5">
        <f t="shared" si="807"/>
        <v>0</v>
      </c>
    </row>
    <row r="12911" spans="1:11" x14ac:dyDescent="0.25">
      <c r="A12911" t="s">
        <v>141</v>
      </c>
      <c r="B12911" t="s">
        <v>43</v>
      </c>
      <c r="C12911">
        <v>1</v>
      </c>
      <c r="D12911" s="6">
        <v>1</v>
      </c>
      <c r="E12911" s="6">
        <v>25</v>
      </c>
      <c r="F12911" s="6">
        <v>60</v>
      </c>
      <c r="G12911" s="1">
        <f t="shared" si="804"/>
        <v>0.96153846153846156</v>
      </c>
      <c r="H12911" s="4">
        <f t="shared" si="805"/>
        <v>1</v>
      </c>
      <c r="I12911" s="5">
        <f>IF(OR(AND(F12911&gt;=50,G12911&gt;SUMIF(SeasonTotals!A$2:A$9,A12911,SeasonTotals!F$2:F$9)),AND(G12911&gt;0.885,F12911&gt;=50,D12911&lt;3)),1,0)</f>
        <v>1</v>
      </c>
      <c r="J12911" s="4">
        <f t="shared" si="806"/>
        <v>0</v>
      </c>
      <c r="K12911" s="5">
        <f t="shared" si="807"/>
        <v>0</v>
      </c>
    </row>
    <row r="12912" spans="1:11" x14ac:dyDescent="0.25">
      <c r="A12912" t="s">
        <v>141</v>
      </c>
      <c r="B12912" t="s">
        <v>43</v>
      </c>
      <c r="C12912">
        <v>1</v>
      </c>
      <c r="D12912" s="6">
        <v>3</v>
      </c>
      <c r="E12912" s="6">
        <v>23</v>
      </c>
      <c r="F12912" s="6">
        <v>60</v>
      </c>
      <c r="G12912" s="1">
        <f t="shared" si="804"/>
        <v>0.88461538461538458</v>
      </c>
      <c r="H12912" s="4">
        <f t="shared" si="805"/>
        <v>0</v>
      </c>
      <c r="I12912" s="5">
        <f>IF(OR(AND(F12912&gt;=50,G12912&gt;SUMIF(SeasonTotals!A$2:A$9,A12912,SeasonTotals!F$2:F$9)),AND(G12912&gt;0.885,F12912&gt;=50,D12912&lt;3)),1,0)</f>
        <v>0</v>
      </c>
      <c r="J12912" s="4">
        <f t="shared" si="806"/>
        <v>0</v>
      </c>
      <c r="K12912" s="5">
        <f t="shared" si="807"/>
        <v>0</v>
      </c>
    </row>
    <row r="12913" spans="1:11" x14ac:dyDescent="0.25">
      <c r="A12913" t="s">
        <v>141</v>
      </c>
      <c r="B12913" t="s">
        <v>43</v>
      </c>
      <c r="C12913">
        <v>1</v>
      </c>
      <c r="D12913" s="6">
        <v>4</v>
      </c>
      <c r="E12913" s="6">
        <v>24</v>
      </c>
      <c r="F12913" s="6">
        <v>60</v>
      </c>
      <c r="G12913" s="1">
        <f t="shared" si="804"/>
        <v>0.8571428571428571</v>
      </c>
      <c r="H12913" s="4">
        <f t="shared" si="805"/>
        <v>0</v>
      </c>
      <c r="I12913" s="5">
        <f>IF(OR(AND(F12913&gt;=50,G12913&gt;SUMIF(SeasonTotals!A$2:A$9,A12913,SeasonTotals!F$2:F$9)),AND(G12913&gt;0.885,F12913&gt;=50,D12913&lt;3)),1,0)</f>
        <v>0</v>
      </c>
      <c r="J12913" s="4">
        <f t="shared" si="806"/>
        <v>0</v>
      </c>
      <c r="K12913" s="5">
        <f t="shared" si="807"/>
        <v>0</v>
      </c>
    </row>
    <row r="12914" spans="1:11" x14ac:dyDescent="0.25">
      <c r="A12914" t="s">
        <v>141</v>
      </c>
      <c r="B12914" t="s">
        <v>43</v>
      </c>
      <c r="C12914">
        <v>1</v>
      </c>
      <c r="D12914" s="6">
        <v>4</v>
      </c>
      <c r="E12914" s="6">
        <v>19</v>
      </c>
      <c r="F12914" s="6">
        <v>60</v>
      </c>
      <c r="G12914" s="1">
        <f t="shared" si="804"/>
        <v>0.82608695652173914</v>
      </c>
      <c r="H12914" s="4">
        <f t="shared" si="805"/>
        <v>0</v>
      </c>
      <c r="I12914" s="5">
        <f>IF(OR(AND(F12914&gt;=50,G12914&gt;SUMIF(SeasonTotals!A$2:A$9,A12914,SeasonTotals!F$2:F$9)),AND(G12914&gt;0.885,F12914&gt;=50,D12914&lt;3)),1,0)</f>
        <v>0</v>
      </c>
      <c r="J12914" s="4">
        <f t="shared" si="806"/>
        <v>1</v>
      </c>
      <c r="K12914" s="5">
        <f t="shared" si="807"/>
        <v>0</v>
      </c>
    </row>
    <row r="12915" spans="1:11" x14ac:dyDescent="0.25">
      <c r="A12915" t="s">
        <v>141</v>
      </c>
      <c r="B12915" t="s">
        <v>43</v>
      </c>
      <c r="C12915">
        <v>1</v>
      </c>
      <c r="D12915" s="6">
        <v>1</v>
      </c>
      <c r="E12915" s="6">
        <v>23</v>
      </c>
      <c r="F12915" s="6">
        <v>60</v>
      </c>
      <c r="G12915" s="1">
        <f t="shared" si="804"/>
        <v>0.95833333333333337</v>
      </c>
      <c r="H12915" s="4">
        <f t="shared" si="805"/>
        <v>1</v>
      </c>
      <c r="I12915" s="5">
        <f>IF(OR(AND(F12915&gt;=50,G12915&gt;SUMIF(SeasonTotals!A$2:A$9,A12915,SeasonTotals!F$2:F$9)),AND(G12915&gt;0.885,F12915&gt;=50,D12915&lt;3)),1,0)</f>
        <v>1</v>
      </c>
      <c r="J12915" s="4">
        <f t="shared" si="806"/>
        <v>0</v>
      </c>
      <c r="K12915" s="5">
        <f t="shared" si="807"/>
        <v>0</v>
      </c>
    </row>
    <row r="12916" spans="1:11" x14ac:dyDescent="0.25">
      <c r="A12916" t="s">
        <v>141</v>
      </c>
      <c r="B12916" t="s">
        <v>43</v>
      </c>
      <c r="C12916">
        <v>1</v>
      </c>
      <c r="D12916" s="6">
        <v>2</v>
      </c>
      <c r="E12916" s="6">
        <v>45</v>
      </c>
      <c r="F12916" s="6">
        <v>60</v>
      </c>
      <c r="G12916" s="1">
        <f t="shared" si="804"/>
        <v>0.95744680851063835</v>
      </c>
      <c r="H12916" s="4">
        <f t="shared" si="805"/>
        <v>1</v>
      </c>
      <c r="I12916" s="5">
        <f>IF(OR(AND(F12916&gt;=50,G12916&gt;SUMIF(SeasonTotals!A$2:A$9,A12916,SeasonTotals!F$2:F$9)),AND(G12916&gt;0.885,F12916&gt;=50,D12916&lt;3)),1,0)</f>
        <v>1</v>
      </c>
      <c r="J12916" s="4">
        <f t="shared" si="806"/>
        <v>0</v>
      </c>
      <c r="K12916" s="5">
        <f t="shared" si="807"/>
        <v>0</v>
      </c>
    </row>
    <row r="12917" spans="1:11" x14ac:dyDescent="0.25">
      <c r="A12917" t="s">
        <v>141</v>
      </c>
      <c r="B12917" t="s">
        <v>43</v>
      </c>
      <c r="C12917">
        <v>1</v>
      </c>
      <c r="D12917" s="6">
        <v>4</v>
      </c>
      <c r="E12917" s="6">
        <v>21</v>
      </c>
      <c r="F12917" s="6">
        <v>61</v>
      </c>
      <c r="G12917" s="1">
        <f t="shared" si="804"/>
        <v>0.84</v>
      </c>
      <c r="H12917" s="4">
        <f t="shared" si="805"/>
        <v>0</v>
      </c>
      <c r="I12917" s="5">
        <f>IF(OR(AND(F12917&gt;=50,G12917&gt;SUMIF(SeasonTotals!A$2:A$9,A12917,SeasonTotals!F$2:F$9)),AND(G12917&gt;0.885,F12917&gt;=50,D12917&lt;3)),1,0)</f>
        <v>0</v>
      </c>
      <c r="J12917" s="4">
        <f t="shared" si="806"/>
        <v>1</v>
      </c>
      <c r="K12917" s="5">
        <f t="shared" si="807"/>
        <v>0</v>
      </c>
    </row>
    <row r="12918" spans="1:11" x14ac:dyDescent="0.25">
      <c r="A12918" t="s">
        <v>141</v>
      </c>
      <c r="B12918" t="s">
        <v>43</v>
      </c>
      <c r="C12918">
        <v>1</v>
      </c>
      <c r="D12918" s="6">
        <v>4</v>
      </c>
      <c r="E12918" s="6">
        <v>32</v>
      </c>
      <c r="F12918" s="6">
        <v>59</v>
      </c>
      <c r="G12918" s="1">
        <f t="shared" si="804"/>
        <v>0.88888888888888884</v>
      </c>
      <c r="H12918" s="4">
        <f t="shared" si="805"/>
        <v>0</v>
      </c>
      <c r="I12918" s="5">
        <f>IF(OR(AND(F12918&gt;=50,G12918&gt;SUMIF(SeasonTotals!A$2:A$9,A12918,SeasonTotals!F$2:F$9)),AND(G12918&gt;0.885,F12918&gt;=50,D12918&lt;3)),1,0)</f>
        <v>0</v>
      </c>
      <c r="J12918" s="4">
        <f t="shared" si="806"/>
        <v>0</v>
      </c>
      <c r="K12918" s="5">
        <f t="shared" si="807"/>
        <v>0</v>
      </c>
    </row>
    <row r="12919" spans="1:11" x14ac:dyDescent="0.25">
      <c r="A12919" t="s">
        <v>141</v>
      </c>
      <c r="B12919" t="s">
        <v>43</v>
      </c>
      <c r="C12919">
        <v>1</v>
      </c>
      <c r="D12919" s="6">
        <v>2</v>
      </c>
      <c r="E12919" s="6">
        <v>5</v>
      </c>
      <c r="F12919" s="6">
        <v>11</v>
      </c>
      <c r="G12919" s="1">
        <f t="shared" si="804"/>
        <v>0.7142857142857143</v>
      </c>
      <c r="H12919" s="4">
        <f t="shared" si="805"/>
        <v>0</v>
      </c>
      <c r="I12919" s="5">
        <f>IF(OR(AND(F12919&gt;=50,G12919&gt;SUMIF(SeasonTotals!A$2:A$9,A12919,SeasonTotals!F$2:F$9)),AND(G12919&gt;0.885,F12919&gt;=50,D12919&lt;3)),1,0)</f>
        <v>0</v>
      </c>
      <c r="J12919" s="4">
        <f t="shared" si="806"/>
        <v>1</v>
      </c>
      <c r="K12919" s="5">
        <f t="shared" si="807"/>
        <v>1</v>
      </c>
    </row>
    <row r="12920" spans="1:11" x14ac:dyDescent="0.25">
      <c r="A12920" t="s">
        <v>141</v>
      </c>
      <c r="B12920" t="s">
        <v>43</v>
      </c>
      <c r="C12920">
        <v>1</v>
      </c>
      <c r="D12920" s="6">
        <v>3</v>
      </c>
      <c r="E12920" s="6">
        <v>21</v>
      </c>
      <c r="F12920" s="6">
        <v>60</v>
      </c>
      <c r="G12920" s="1">
        <f t="shared" si="804"/>
        <v>0.875</v>
      </c>
      <c r="H12920" s="4">
        <f t="shared" si="805"/>
        <v>0</v>
      </c>
      <c r="I12920" s="5">
        <f>IF(OR(AND(F12920&gt;=50,G12920&gt;SUMIF(SeasonTotals!A$2:A$9,A12920,SeasonTotals!F$2:F$9)),AND(G12920&gt;0.885,F12920&gt;=50,D12920&lt;3)),1,0)</f>
        <v>0</v>
      </c>
      <c r="J12920" s="4">
        <f t="shared" si="806"/>
        <v>0</v>
      </c>
      <c r="K12920" s="5">
        <f t="shared" si="807"/>
        <v>0</v>
      </c>
    </row>
    <row r="12921" spans="1:11" x14ac:dyDescent="0.25">
      <c r="A12921" t="s">
        <v>141</v>
      </c>
      <c r="B12921" t="s">
        <v>43</v>
      </c>
      <c r="C12921">
        <v>1</v>
      </c>
      <c r="D12921" s="6">
        <v>0</v>
      </c>
      <c r="E12921" s="6">
        <v>33</v>
      </c>
      <c r="F12921" s="6">
        <v>60</v>
      </c>
      <c r="G12921" s="1">
        <f t="shared" si="804"/>
        <v>1</v>
      </c>
      <c r="H12921" s="4">
        <f t="shared" si="805"/>
        <v>1</v>
      </c>
      <c r="I12921" s="5">
        <f>IF(OR(AND(F12921&gt;=50,G12921&gt;SUMIF(SeasonTotals!A$2:A$9,A12921,SeasonTotals!F$2:F$9)),AND(G12921&gt;0.885,F12921&gt;=50,D12921&lt;3)),1,0)</f>
        <v>1</v>
      </c>
      <c r="J12921" s="4">
        <f t="shared" si="806"/>
        <v>0</v>
      </c>
      <c r="K12921" s="5">
        <f t="shared" si="807"/>
        <v>0</v>
      </c>
    </row>
    <row r="12922" spans="1:11" x14ac:dyDescent="0.25">
      <c r="A12922" t="s">
        <v>141</v>
      </c>
      <c r="B12922" t="s">
        <v>43</v>
      </c>
      <c r="C12922">
        <v>1</v>
      </c>
      <c r="D12922" s="6">
        <v>3</v>
      </c>
      <c r="E12922" s="6">
        <v>18</v>
      </c>
      <c r="F12922" s="6">
        <v>60</v>
      </c>
      <c r="G12922" s="1">
        <f t="shared" si="804"/>
        <v>0.8571428571428571</v>
      </c>
      <c r="H12922" s="4">
        <f t="shared" si="805"/>
        <v>0</v>
      </c>
      <c r="I12922" s="5">
        <f>IF(OR(AND(F12922&gt;=50,G12922&gt;SUMIF(SeasonTotals!A$2:A$9,A12922,SeasonTotals!F$2:F$9)),AND(G12922&gt;0.885,F12922&gt;=50,D12922&lt;3)),1,0)</f>
        <v>0</v>
      </c>
      <c r="J12922" s="4">
        <f t="shared" si="806"/>
        <v>0</v>
      </c>
      <c r="K12922" s="5">
        <f t="shared" si="807"/>
        <v>0</v>
      </c>
    </row>
    <row r="12923" spans="1:11" x14ac:dyDescent="0.25">
      <c r="A12923" t="s">
        <v>141</v>
      </c>
      <c r="B12923" t="s">
        <v>43</v>
      </c>
      <c r="C12923">
        <v>1</v>
      </c>
      <c r="D12923" s="6">
        <v>2</v>
      </c>
      <c r="E12923" s="6">
        <v>27</v>
      </c>
      <c r="F12923" s="6">
        <v>59</v>
      </c>
      <c r="G12923" s="1">
        <f t="shared" si="804"/>
        <v>0.93103448275862066</v>
      </c>
      <c r="H12923" s="4">
        <f t="shared" si="805"/>
        <v>1</v>
      </c>
      <c r="I12923" s="5">
        <f>IF(OR(AND(F12923&gt;=50,G12923&gt;SUMIF(SeasonTotals!A$2:A$9,A12923,SeasonTotals!F$2:F$9)),AND(G12923&gt;0.885,F12923&gt;=50,D12923&lt;3)),1,0)</f>
        <v>1</v>
      </c>
      <c r="J12923" s="4">
        <f t="shared" si="806"/>
        <v>0</v>
      </c>
      <c r="K12923" s="5">
        <f t="shared" si="807"/>
        <v>0</v>
      </c>
    </row>
    <row r="12924" spans="1:11" x14ac:dyDescent="0.25">
      <c r="A12924" t="s">
        <v>141</v>
      </c>
      <c r="B12924" t="s">
        <v>43</v>
      </c>
      <c r="C12924">
        <v>1</v>
      </c>
      <c r="D12924" s="6">
        <v>1</v>
      </c>
      <c r="E12924" s="6">
        <v>32</v>
      </c>
      <c r="F12924" s="6">
        <v>65</v>
      </c>
      <c r="G12924" s="1">
        <f t="shared" si="804"/>
        <v>0.96969696969696972</v>
      </c>
      <c r="H12924" s="4">
        <f t="shared" si="805"/>
        <v>1</v>
      </c>
      <c r="I12924" s="5">
        <f>IF(OR(AND(F12924&gt;=50,G12924&gt;SUMIF(SeasonTotals!A$2:A$9,A12924,SeasonTotals!F$2:F$9)),AND(G12924&gt;0.885,F12924&gt;=50,D12924&lt;3)),1,0)</f>
        <v>1</v>
      </c>
      <c r="J12924" s="4">
        <f t="shared" si="806"/>
        <v>0</v>
      </c>
      <c r="K12924" s="5">
        <f t="shared" si="807"/>
        <v>0</v>
      </c>
    </row>
    <row r="12925" spans="1:11" x14ac:dyDescent="0.25">
      <c r="A12925" t="s">
        <v>141</v>
      </c>
      <c r="B12925" t="s">
        <v>43</v>
      </c>
      <c r="C12925">
        <v>1</v>
      </c>
      <c r="D12925" s="6">
        <v>1</v>
      </c>
      <c r="E12925" s="6">
        <v>36</v>
      </c>
      <c r="F12925" s="6">
        <v>60</v>
      </c>
      <c r="G12925" s="1">
        <f t="shared" si="804"/>
        <v>0.97297297297297303</v>
      </c>
      <c r="H12925" s="4">
        <f t="shared" si="805"/>
        <v>1</v>
      </c>
      <c r="I12925" s="5">
        <f>IF(OR(AND(F12925&gt;=50,G12925&gt;SUMIF(SeasonTotals!A$2:A$9,A12925,SeasonTotals!F$2:F$9)),AND(G12925&gt;0.885,F12925&gt;=50,D12925&lt;3)),1,0)</f>
        <v>1</v>
      </c>
      <c r="J12925" s="4">
        <f t="shared" si="806"/>
        <v>0</v>
      </c>
      <c r="K12925" s="5">
        <f t="shared" si="807"/>
        <v>0</v>
      </c>
    </row>
    <row r="12926" spans="1:11" x14ac:dyDescent="0.25">
      <c r="A12926" t="s">
        <v>141</v>
      </c>
      <c r="B12926" t="s">
        <v>43</v>
      </c>
      <c r="C12926">
        <v>1</v>
      </c>
      <c r="D12926" s="6">
        <v>0</v>
      </c>
      <c r="E12926" s="6">
        <v>22</v>
      </c>
      <c r="F12926" s="6">
        <v>60</v>
      </c>
      <c r="G12926" s="1">
        <f t="shared" si="804"/>
        <v>1</v>
      </c>
      <c r="H12926" s="4">
        <f t="shared" si="805"/>
        <v>1</v>
      </c>
      <c r="I12926" s="5">
        <f>IF(OR(AND(F12926&gt;=50,G12926&gt;SUMIF(SeasonTotals!A$2:A$9,A12926,SeasonTotals!F$2:F$9)),AND(G12926&gt;0.885,F12926&gt;=50,D12926&lt;3)),1,0)</f>
        <v>1</v>
      </c>
      <c r="J12926" s="4">
        <f t="shared" si="806"/>
        <v>0</v>
      </c>
      <c r="K12926" s="5">
        <f t="shared" si="807"/>
        <v>0</v>
      </c>
    </row>
    <row r="12927" spans="1:11" x14ac:dyDescent="0.25">
      <c r="A12927" t="s">
        <v>141</v>
      </c>
      <c r="B12927" t="s">
        <v>43</v>
      </c>
      <c r="C12927">
        <v>1</v>
      </c>
      <c r="D12927" s="6">
        <v>2</v>
      </c>
      <c r="E12927" s="6">
        <v>19</v>
      </c>
      <c r="F12927" s="6">
        <v>65</v>
      </c>
      <c r="G12927" s="1">
        <f t="shared" si="804"/>
        <v>0.90476190476190477</v>
      </c>
      <c r="H12927" s="4">
        <f t="shared" si="805"/>
        <v>1</v>
      </c>
      <c r="I12927" s="5">
        <f>IF(OR(AND(F12927&gt;=50,G12927&gt;SUMIF(SeasonTotals!A$2:A$9,A12927,SeasonTotals!F$2:F$9)),AND(G12927&gt;0.885,F12927&gt;=50,D12927&lt;3)),1,0)</f>
        <v>1</v>
      </c>
      <c r="J12927" s="4">
        <f t="shared" si="806"/>
        <v>0</v>
      </c>
      <c r="K12927" s="5">
        <f t="shared" si="807"/>
        <v>0</v>
      </c>
    </row>
    <row r="12928" spans="1:11" x14ac:dyDescent="0.25">
      <c r="A12928" t="s">
        <v>141</v>
      </c>
      <c r="B12928" t="s">
        <v>43</v>
      </c>
      <c r="C12928">
        <v>1</v>
      </c>
      <c r="D12928" s="6">
        <v>2</v>
      </c>
      <c r="E12928" s="6">
        <v>30</v>
      </c>
      <c r="F12928" s="6">
        <v>63</v>
      </c>
      <c r="G12928" s="1">
        <f t="shared" si="804"/>
        <v>0.9375</v>
      </c>
      <c r="H12928" s="4">
        <f t="shared" si="805"/>
        <v>1</v>
      </c>
      <c r="I12928" s="5">
        <f>IF(OR(AND(F12928&gt;=50,G12928&gt;SUMIF(SeasonTotals!A$2:A$9,A12928,SeasonTotals!F$2:F$9)),AND(G12928&gt;0.885,F12928&gt;=50,D12928&lt;3)),1,0)</f>
        <v>1</v>
      </c>
      <c r="J12928" s="4">
        <f t="shared" si="806"/>
        <v>0</v>
      </c>
      <c r="K12928" s="5">
        <f t="shared" si="807"/>
        <v>0</v>
      </c>
    </row>
    <row r="12929" spans="1:11" x14ac:dyDescent="0.25">
      <c r="A12929" t="s">
        <v>141</v>
      </c>
      <c r="B12929" t="s">
        <v>43</v>
      </c>
      <c r="C12929">
        <v>1</v>
      </c>
      <c r="D12929" s="6">
        <v>2</v>
      </c>
      <c r="E12929" s="6">
        <v>33</v>
      </c>
      <c r="F12929" s="6">
        <v>60</v>
      </c>
      <c r="G12929" s="1">
        <f t="shared" si="804"/>
        <v>0.94285714285714284</v>
      </c>
      <c r="H12929" s="4">
        <f t="shared" si="805"/>
        <v>1</v>
      </c>
      <c r="I12929" s="5">
        <f>IF(OR(AND(F12929&gt;=50,G12929&gt;SUMIF(SeasonTotals!A$2:A$9,A12929,SeasonTotals!F$2:F$9)),AND(G12929&gt;0.885,F12929&gt;=50,D12929&lt;3)),1,0)</f>
        <v>1</v>
      </c>
      <c r="J12929" s="4">
        <f t="shared" si="806"/>
        <v>0</v>
      </c>
      <c r="K12929" s="5">
        <f t="shared" si="807"/>
        <v>0</v>
      </c>
    </row>
    <row r="12930" spans="1:11" x14ac:dyDescent="0.25">
      <c r="A12930" t="s">
        <v>141</v>
      </c>
      <c r="B12930" t="s">
        <v>43</v>
      </c>
      <c r="C12930">
        <v>1</v>
      </c>
      <c r="D12930" s="6">
        <v>4</v>
      </c>
      <c r="E12930" s="6">
        <v>15</v>
      </c>
      <c r="F12930" s="6">
        <v>60</v>
      </c>
      <c r="G12930" s="1">
        <f t="shared" ref="G12930:G12993" si="808">E12930/MAX(1,SUM(D12930:E12930))</f>
        <v>0.78947368421052633</v>
      </c>
      <c r="H12930" s="4">
        <f t="shared" ref="H12930:H12993" si="809">IF(AND(F12930&gt;=50,OR(G12930&gt;0.913,AND(G12930&gt;0.885,D12930&lt;3))),1,0)</f>
        <v>0</v>
      </c>
      <c r="I12930" s="5">
        <f>IF(OR(AND(F12930&gt;=50,G12930&gt;SUMIF(SeasonTotals!A$2:A$9,A12930,SeasonTotals!F$2:F$9)),AND(G12930&gt;0.885,F12930&gt;=50,D12930&lt;3)),1,0)</f>
        <v>0</v>
      </c>
      <c r="J12930" s="4">
        <f t="shared" ref="J12930:J12993" si="810">IF(G12930&lt;0.85,1,0)</f>
        <v>1</v>
      </c>
      <c r="K12930" s="5">
        <f t="shared" ref="K12930:K12993" si="811">IF(F12930&lt;55,1,0)</f>
        <v>0</v>
      </c>
    </row>
    <row r="12931" spans="1:11" x14ac:dyDescent="0.25">
      <c r="A12931" t="s">
        <v>141</v>
      </c>
      <c r="B12931" t="s">
        <v>43</v>
      </c>
      <c r="C12931">
        <v>1</v>
      </c>
      <c r="D12931" s="6">
        <v>1</v>
      </c>
      <c r="E12931" s="6">
        <v>33</v>
      </c>
      <c r="F12931" s="6">
        <v>60</v>
      </c>
      <c r="G12931" s="1">
        <f t="shared" si="808"/>
        <v>0.97058823529411764</v>
      </c>
      <c r="H12931" s="4">
        <f t="shared" si="809"/>
        <v>1</v>
      </c>
      <c r="I12931" s="5">
        <f>IF(OR(AND(F12931&gt;=50,G12931&gt;SUMIF(SeasonTotals!A$2:A$9,A12931,SeasonTotals!F$2:F$9)),AND(G12931&gt;0.885,F12931&gt;=50,D12931&lt;3)),1,0)</f>
        <v>1</v>
      </c>
      <c r="J12931" s="4">
        <f t="shared" si="810"/>
        <v>0</v>
      </c>
      <c r="K12931" s="5">
        <f t="shared" si="811"/>
        <v>0</v>
      </c>
    </row>
    <row r="12932" spans="1:11" x14ac:dyDescent="0.25">
      <c r="A12932" t="s">
        <v>141</v>
      </c>
      <c r="B12932" t="s">
        <v>43</v>
      </c>
      <c r="C12932">
        <v>1</v>
      </c>
      <c r="D12932" s="6">
        <v>1</v>
      </c>
      <c r="E12932" s="6">
        <v>33</v>
      </c>
      <c r="F12932" s="6">
        <v>60</v>
      </c>
      <c r="G12932" s="1">
        <f t="shared" si="808"/>
        <v>0.97058823529411764</v>
      </c>
      <c r="H12932" s="4">
        <f t="shared" si="809"/>
        <v>1</v>
      </c>
      <c r="I12932" s="5">
        <f>IF(OR(AND(F12932&gt;=50,G12932&gt;SUMIF(SeasonTotals!A$2:A$9,A12932,SeasonTotals!F$2:F$9)),AND(G12932&gt;0.885,F12932&gt;=50,D12932&lt;3)),1,0)</f>
        <v>1</v>
      </c>
      <c r="J12932" s="4">
        <f t="shared" si="810"/>
        <v>0</v>
      </c>
      <c r="K12932" s="5">
        <f t="shared" si="811"/>
        <v>0</v>
      </c>
    </row>
    <row r="12933" spans="1:11" x14ac:dyDescent="0.25">
      <c r="A12933" t="s">
        <v>141</v>
      </c>
      <c r="B12933" t="s">
        <v>43</v>
      </c>
      <c r="C12933">
        <v>1</v>
      </c>
      <c r="D12933" s="6">
        <v>2</v>
      </c>
      <c r="E12933" s="6">
        <v>22</v>
      </c>
      <c r="F12933" s="6">
        <v>58</v>
      </c>
      <c r="G12933" s="1">
        <f t="shared" si="808"/>
        <v>0.91666666666666663</v>
      </c>
      <c r="H12933" s="4">
        <f t="shared" si="809"/>
        <v>1</v>
      </c>
      <c r="I12933" s="5">
        <f>IF(OR(AND(F12933&gt;=50,G12933&gt;SUMIF(SeasonTotals!A$2:A$9,A12933,SeasonTotals!F$2:F$9)),AND(G12933&gt;0.885,F12933&gt;=50,D12933&lt;3)),1,0)</f>
        <v>1</v>
      </c>
      <c r="J12933" s="4">
        <f t="shared" si="810"/>
        <v>0</v>
      </c>
      <c r="K12933" s="5">
        <f t="shared" si="811"/>
        <v>0</v>
      </c>
    </row>
    <row r="12934" spans="1:11" x14ac:dyDescent="0.25">
      <c r="A12934" t="s">
        <v>141</v>
      </c>
      <c r="B12934" t="s">
        <v>43</v>
      </c>
      <c r="C12934">
        <v>1</v>
      </c>
      <c r="D12934" s="6">
        <v>4</v>
      </c>
      <c r="E12934" s="6">
        <v>10</v>
      </c>
      <c r="F12934" s="6">
        <v>24</v>
      </c>
      <c r="G12934" s="1">
        <f t="shared" si="808"/>
        <v>0.7142857142857143</v>
      </c>
      <c r="H12934" s="4">
        <f t="shared" si="809"/>
        <v>0</v>
      </c>
      <c r="I12934" s="5">
        <f>IF(OR(AND(F12934&gt;=50,G12934&gt;SUMIF(SeasonTotals!A$2:A$9,A12934,SeasonTotals!F$2:F$9)),AND(G12934&gt;0.885,F12934&gt;=50,D12934&lt;3)),1,0)</f>
        <v>0</v>
      </c>
      <c r="J12934" s="4">
        <f t="shared" si="810"/>
        <v>1</v>
      </c>
      <c r="K12934" s="5">
        <f t="shared" si="811"/>
        <v>1</v>
      </c>
    </row>
    <row r="12935" spans="1:11" x14ac:dyDescent="0.25">
      <c r="A12935" t="s">
        <v>141</v>
      </c>
      <c r="B12935" t="s">
        <v>43</v>
      </c>
      <c r="C12935">
        <v>1</v>
      </c>
      <c r="D12935" s="6">
        <v>2</v>
      </c>
      <c r="E12935" s="6">
        <v>22</v>
      </c>
      <c r="F12935" s="6">
        <v>60</v>
      </c>
      <c r="G12935" s="1">
        <f t="shared" si="808"/>
        <v>0.91666666666666663</v>
      </c>
      <c r="H12935" s="4">
        <f t="shared" si="809"/>
        <v>1</v>
      </c>
      <c r="I12935" s="5">
        <f>IF(OR(AND(F12935&gt;=50,G12935&gt;SUMIF(SeasonTotals!A$2:A$9,A12935,SeasonTotals!F$2:F$9)),AND(G12935&gt;0.885,F12935&gt;=50,D12935&lt;3)),1,0)</f>
        <v>1</v>
      </c>
      <c r="J12935" s="4">
        <f t="shared" si="810"/>
        <v>0</v>
      </c>
      <c r="K12935" s="5">
        <f t="shared" si="811"/>
        <v>0</v>
      </c>
    </row>
    <row r="12936" spans="1:11" x14ac:dyDescent="0.25">
      <c r="A12936" t="s">
        <v>141</v>
      </c>
      <c r="B12936" t="s">
        <v>43</v>
      </c>
      <c r="C12936">
        <v>1</v>
      </c>
      <c r="D12936" s="6">
        <v>3</v>
      </c>
      <c r="E12936" s="6">
        <v>34</v>
      </c>
      <c r="F12936" s="6">
        <v>58</v>
      </c>
      <c r="G12936" s="1">
        <f t="shared" si="808"/>
        <v>0.91891891891891897</v>
      </c>
      <c r="H12936" s="4">
        <f t="shared" si="809"/>
        <v>1</v>
      </c>
      <c r="I12936" s="5">
        <f>IF(OR(AND(F12936&gt;=50,G12936&gt;SUMIF(SeasonTotals!A$2:A$9,A12936,SeasonTotals!F$2:F$9)),AND(G12936&gt;0.885,F12936&gt;=50,D12936&lt;3)),1,0)</f>
        <v>1</v>
      </c>
      <c r="J12936" s="4">
        <f t="shared" si="810"/>
        <v>0</v>
      </c>
      <c r="K12936" s="5">
        <f t="shared" si="811"/>
        <v>0</v>
      </c>
    </row>
    <row r="12937" spans="1:11" x14ac:dyDescent="0.25">
      <c r="A12937" t="s">
        <v>141</v>
      </c>
      <c r="B12937" t="s">
        <v>43</v>
      </c>
      <c r="C12937">
        <v>1</v>
      </c>
      <c r="D12937" s="6">
        <v>2</v>
      </c>
      <c r="E12937" s="6">
        <v>33</v>
      </c>
      <c r="F12937" s="6">
        <v>64</v>
      </c>
      <c r="G12937" s="1">
        <f t="shared" si="808"/>
        <v>0.94285714285714284</v>
      </c>
      <c r="H12937" s="4">
        <f t="shared" si="809"/>
        <v>1</v>
      </c>
      <c r="I12937" s="5">
        <f>IF(OR(AND(F12937&gt;=50,G12937&gt;SUMIF(SeasonTotals!A$2:A$9,A12937,SeasonTotals!F$2:F$9)),AND(G12937&gt;0.885,F12937&gt;=50,D12937&lt;3)),1,0)</f>
        <v>1</v>
      </c>
      <c r="J12937" s="4">
        <f t="shared" si="810"/>
        <v>0</v>
      </c>
      <c r="K12937" s="5">
        <f t="shared" si="811"/>
        <v>0</v>
      </c>
    </row>
    <row r="12938" spans="1:11" x14ac:dyDescent="0.25">
      <c r="A12938" t="s">
        <v>141</v>
      </c>
      <c r="B12938" t="s">
        <v>43</v>
      </c>
      <c r="C12938">
        <v>1</v>
      </c>
      <c r="D12938" s="6">
        <v>1</v>
      </c>
      <c r="E12938" s="6">
        <v>24</v>
      </c>
      <c r="F12938" s="6">
        <v>59</v>
      </c>
      <c r="G12938" s="1">
        <f t="shared" si="808"/>
        <v>0.96</v>
      </c>
      <c r="H12938" s="4">
        <f t="shared" si="809"/>
        <v>1</v>
      </c>
      <c r="I12938" s="5">
        <f>IF(OR(AND(F12938&gt;=50,G12938&gt;SUMIF(SeasonTotals!A$2:A$9,A12938,SeasonTotals!F$2:F$9)),AND(G12938&gt;0.885,F12938&gt;=50,D12938&lt;3)),1,0)</f>
        <v>1</v>
      </c>
      <c r="J12938" s="4">
        <f t="shared" si="810"/>
        <v>0</v>
      </c>
      <c r="K12938" s="5">
        <f t="shared" si="811"/>
        <v>0</v>
      </c>
    </row>
    <row r="12939" spans="1:11" x14ac:dyDescent="0.25">
      <c r="A12939" t="s">
        <v>141</v>
      </c>
      <c r="B12939" t="s">
        <v>43</v>
      </c>
      <c r="C12939">
        <v>1</v>
      </c>
      <c r="D12939" s="6">
        <v>2</v>
      </c>
      <c r="E12939" s="6">
        <v>28</v>
      </c>
      <c r="F12939" s="6">
        <v>65</v>
      </c>
      <c r="G12939" s="1">
        <f t="shared" si="808"/>
        <v>0.93333333333333335</v>
      </c>
      <c r="H12939" s="4">
        <f t="shared" si="809"/>
        <v>1</v>
      </c>
      <c r="I12939" s="5">
        <f>IF(OR(AND(F12939&gt;=50,G12939&gt;SUMIF(SeasonTotals!A$2:A$9,A12939,SeasonTotals!F$2:F$9)),AND(G12939&gt;0.885,F12939&gt;=50,D12939&lt;3)),1,0)</f>
        <v>1</v>
      </c>
      <c r="J12939" s="4">
        <f t="shared" si="810"/>
        <v>0</v>
      </c>
      <c r="K12939" s="5">
        <f t="shared" si="811"/>
        <v>0</v>
      </c>
    </row>
    <row r="12940" spans="1:11" x14ac:dyDescent="0.25">
      <c r="A12940" t="s">
        <v>141</v>
      </c>
      <c r="B12940" t="s">
        <v>43</v>
      </c>
      <c r="C12940">
        <v>1</v>
      </c>
      <c r="D12940" s="6">
        <v>2</v>
      </c>
      <c r="E12940" s="6">
        <v>26</v>
      </c>
      <c r="F12940" s="6">
        <v>65</v>
      </c>
      <c r="G12940" s="1">
        <f t="shared" si="808"/>
        <v>0.9285714285714286</v>
      </c>
      <c r="H12940" s="4">
        <f t="shared" si="809"/>
        <v>1</v>
      </c>
      <c r="I12940" s="5">
        <f>IF(OR(AND(F12940&gt;=50,G12940&gt;SUMIF(SeasonTotals!A$2:A$9,A12940,SeasonTotals!F$2:F$9)),AND(G12940&gt;0.885,F12940&gt;=50,D12940&lt;3)),1,0)</f>
        <v>1</v>
      </c>
      <c r="J12940" s="4">
        <f t="shared" si="810"/>
        <v>0</v>
      </c>
      <c r="K12940" s="5">
        <f t="shared" si="811"/>
        <v>0</v>
      </c>
    </row>
    <row r="12941" spans="1:11" x14ac:dyDescent="0.25">
      <c r="A12941" t="s">
        <v>141</v>
      </c>
      <c r="B12941" t="s">
        <v>43</v>
      </c>
      <c r="C12941">
        <v>1</v>
      </c>
      <c r="D12941" s="6">
        <v>0</v>
      </c>
      <c r="E12941" s="6">
        <v>22</v>
      </c>
      <c r="F12941" s="6">
        <v>60</v>
      </c>
      <c r="G12941" s="1">
        <f t="shared" si="808"/>
        <v>1</v>
      </c>
      <c r="H12941" s="4">
        <f t="shared" si="809"/>
        <v>1</v>
      </c>
      <c r="I12941" s="5">
        <f>IF(OR(AND(F12941&gt;=50,G12941&gt;SUMIF(SeasonTotals!A$2:A$9,A12941,SeasonTotals!F$2:F$9)),AND(G12941&gt;0.885,F12941&gt;=50,D12941&lt;3)),1,0)</f>
        <v>1</v>
      </c>
      <c r="J12941" s="4">
        <f t="shared" si="810"/>
        <v>0</v>
      </c>
      <c r="K12941" s="5">
        <f t="shared" si="811"/>
        <v>0</v>
      </c>
    </row>
    <row r="12942" spans="1:11" x14ac:dyDescent="0.25">
      <c r="A12942" t="s">
        <v>141</v>
      </c>
      <c r="B12942" t="s">
        <v>43</v>
      </c>
      <c r="C12942">
        <v>1</v>
      </c>
      <c r="D12942" s="6">
        <v>3</v>
      </c>
      <c r="E12942" s="6">
        <v>14</v>
      </c>
      <c r="F12942" s="6">
        <v>59</v>
      </c>
      <c r="G12942" s="1">
        <f t="shared" si="808"/>
        <v>0.82352941176470584</v>
      </c>
      <c r="H12942" s="4">
        <f t="shared" si="809"/>
        <v>0</v>
      </c>
      <c r="I12942" s="5">
        <f>IF(OR(AND(F12942&gt;=50,G12942&gt;SUMIF(SeasonTotals!A$2:A$9,A12942,SeasonTotals!F$2:F$9)),AND(G12942&gt;0.885,F12942&gt;=50,D12942&lt;3)),1,0)</f>
        <v>0</v>
      </c>
      <c r="J12942" s="4">
        <f t="shared" si="810"/>
        <v>1</v>
      </c>
      <c r="K12942" s="5">
        <f t="shared" si="811"/>
        <v>0</v>
      </c>
    </row>
    <row r="12943" spans="1:11" x14ac:dyDescent="0.25">
      <c r="A12943" t="s">
        <v>141</v>
      </c>
      <c r="B12943" t="s">
        <v>43</v>
      </c>
      <c r="C12943">
        <v>1</v>
      </c>
      <c r="D12943" s="6">
        <v>1</v>
      </c>
      <c r="E12943" s="6">
        <v>13</v>
      </c>
      <c r="F12943" s="6">
        <v>65</v>
      </c>
      <c r="G12943" s="1">
        <f t="shared" si="808"/>
        <v>0.9285714285714286</v>
      </c>
      <c r="H12943" s="4">
        <f t="shared" si="809"/>
        <v>1</v>
      </c>
      <c r="I12943" s="5">
        <f>IF(OR(AND(F12943&gt;=50,G12943&gt;SUMIF(SeasonTotals!A$2:A$9,A12943,SeasonTotals!F$2:F$9)),AND(G12943&gt;0.885,F12943&gt;=50,D12943&lt;3)),1,0)</f>
        <v>1</v>
      </c>
      <c r="J12943" s="4">
        <f t="shared" si="810"/>
        <v>0</v>
      </c>
      <c r="K12943" s="5">
        <f t="shared" si="811"/>
        <v>0</v>
      </c>
    </row>
    <row r="12944" spans="1:11" x14ac:dyDescent="0.25">
      <c r="A12944" t="s">
        <v>141</v>
      </c>
      <c r="B12944" t="s">
        <v>43</v>
      </c>
      <c r="C12944">
        <v>1</v>
      </c>
      <c r="D12944" s="6">
        <v>0</v>
      </c>
      <c r="E12944" s="6">
        <v>34</v>
      </c>
      <c r="F12944" s="6">
        <v>60</v>
      </c>
      <c r="G12944" s="1">
        <f t="shared" si="808"/>
        <v>1</v>
      </c>
      <c r="H12944" s="4">
        <f t="shared" si="809"/>
        <v>1</v>
      </c>
      <c r="I12944" s="5">
        <f>IF(OR(AND(F12944&gt;=50,G12944&gt;SUMIF(SeasonTotals!A$2:A$9,A12944,SeasonTotals!F$2:F$9)),AND(G12944&gt;0.885,F12944&gt;=50,D12944&lt;3)),1,0)</f>
        <v>1</v>
      </c>
      <c r="J12944" s="4">
        <f t="shared" si="810"/>
        <v>0</v>
      </c>
      <c r="K12944" s="5">
        <f t="shared" si="811"/>
        <v>0</v>
      </c>
    </row>
    <row r="12945" spans="1:11" x14ac:dyDescent="0.25">
      <c r="A12945" t="s">
        <v>141</v>
      </c>
      <c r="B12945" t="s">
        <v>43</v>
      </c>
      <c r="C12945">
        <v>1</v>
      </c>
      <c r="D12945" s="6">
        <v>1</v>
      </c>
      <c r="E12945" s="6">
        <v>23</v>
      </c>
      <c r="F12945" s="6">
        <v>60</v>
      </c>
      <c r="G12945" s="1">
        <f t="shared" si="808"/>
        <v>0.95833333333333337</v>
      </c>
      <c r="H12945" s="4">
        <f t="shared" si="809"/>
        <v>1</v>
      </c>
      <c r="I12945" s="5">
        <f>IF(OR(AND(F12945&gt;=50,G12945&gt;SUMIF(SeasonTotals!A$2:A$9,A12945,SeasonTotals!F$2:F$9)),AND(G12945&gt;0.885,F12945&gt;=50,D12945&lt;3)),1,0)</f>
        <v>1</v>
      </c>
      <c r="J12945" s="4">
        <f t="shared" si="810"/>
        <v>0</v>
      </c>
      <c r="K12945" s="5">
        <f t="shared" si="811"/>
        <v>0</v>
      </c>
    </row>
    <row r="12946" spans="1:11" x14ac:dyDescent="0.25">
      <c r="A12946" t="s">
        <v>141</v>
      </c>
      <c r="B12946" t="s">
        <v>43</v>
      </c>
      <c r="C12946">
        <v>1</v>
      </c>
      <c r="D12946" s="6">
        <v>2</v>
      </c>
      <c r="E12946" s="6">
        <v>20</v>
      </c>
      <c r="F12946" s="6">
        <v>60</v>
      </c>
      <c r="G12946" s="1">
        <f t="shared" si="808"/>
        <v>0.90909090909090906</v>
      </c>
      <c r="H12946" s="4">
        <f t="shared" si="809"/>
        <v>1</v>
      </c>
      <c r="I12946" s="5">
        <f>IF(OR(AND(F12946&gt;=50,G12946&gt;SUMIF(SeasonTotals!A$2:A$9,A12946,SeasonTotals!F$2:F$9)),AND(G12946&gt;0.885,F12946&gt;=50,D12946&lt;3)),1,0)</f>
        <v>1</v>
      </c>
      <c r="J12946" s="4">
        <f t="shared" si="810"/>
        <v>0</v>
      </c>
      <c r="K12946" s="5">
        <f t="shared" si="811"/>
        <v>0</v>
      </c>
    </row>
    <row r="12947" spans="1:11" x14ac:dyDescent="0.25">
      <c r="A12947" t="s">
        <v>141</v>
      </c>
      <c r="B12947" t="s">
        <v>43</v>
      </c>
      <c r="C12947">
        <v>1</v>
      </c>
      <c r="D12947" s="6">
        <v>0</v>
      </c>
      <c r="E12947" s="6">
        <v>17</v>
      </c>
      <c r="F12947" s="6">
        <v>60</v>
      </c>
      <c r="G12947" s="1">
        <f t="shared" si="808"/>
        <v>1</v>
      </c>
      <c r="H12947" s="4">
        <f t="shared" si="809"/>
        <v>1</v>
      </c>
      <c r="I12947" s="5">
        <f>IF(OR(AND(F12947&gt;=50,G12947&gt;SUMIF(SeasonTotals!A$2:A$9,A12947,SeasonTotals!F$2:F$9)),AND(G12947&gt;0.885,F12947&gt;=50,D12947&lt;3)),1,0)</f>
        <v>1</v>
      </c>
      <c r="J12947" s="4">
        <f t="shared" si="810"/>
        <v>0</v>
      </c>
      <c r="K12947" s="5">
        <f t="shared" si="811"/>
        <v>0</v>
      </c>
    </row>
    <row r="12948" spans="1:11" x14ac:dyDescent="0.25">
      <c r="A12948" t="s">
        <v>141</v>
      </c>
      <c r="B12948" t="s">
        <v>45</v>
      </c>
      <c r="C12948">
        <v>1</v>
      </c>
      <c r="D12948" s="6">
        <v>3</v>
      </c>
      <c r="E12948" s="6">
        <v>27</v>
      </c>
      <c r="F12948" s="6">
        <v>60</v>
      </c>
      <c r="G12948" s="1">
        <f t="shared" si="808"/>
        <v>0.9</v>
      </c>
      <c r="H12948" s="4">
        <f t="shared" si="809"/>
        <v>0</v>
      </c>
      <c r="I12948" s="5">
        <f>IF(OR(AND(F12948&gt;=50,G12948&gt;SUMIF(SeasonTotals!A$2:A$9,A12948,SeasonTotals!F$2:F$9)),AND(G12948&gt;0.885,F12948&gt;=50,D12948&lt;3)),1,0)</f>
        <v>0</v>
      </c>
      <c r="J12948" s="4">
        <f t="shared" si="810"/>
        <v>0</v>
      </c>
      <c r="K12948" s="5">
        <f t="shared" si="811"/>
        <v>0</v>
      </c>
    </row>
    <row r="12949" spans="1:11" x14ac:dyDescent="0.25">
      <c r="A12949" t="s">
        <v>141</v>
      </c>
      <c r="B12949" t="s">
        <v>45</v>
      </c>
      <c r="C12949">
        <v>1</v>
      </c>
      <c r="D12949" s="6">
        <v>3</v>
      </c>
      <c r="E12949" s="6">
        <v>30</v>
      </c>
      <c r="F12949" s="6">
        <v>59</v>
      </c>
      <c r="G12949" s="1">
        <f t="shared" si="808"/>
        <v>0.90909090909090906</v>
      </c>
      <c r="H12949" s="4">
        <f t="shared" si="809"/>
        <v>0</v>
      </c>
      <c r="I12949" s="5">
        <f>IF(OR(AND(F12949&gt;=50,G12949&gt;SUMIF(SeasonTotals!A$2:A$9,A12949,SeasonTotals!F$2:F$9)),AND(G12949&gt;0.885,F12949&gt;=50,D12949&lt;3)),1,0)</f>
        <v>0</v>
      </c>
      <c r="J12949" s="4">
        <f t="shared" si="810"/>
        <v>0</v>
      </c>
      <c r="K12949" s="5">
        <f t="shared" si="811"/>
        <v>0</v>
      </c>
    </row>
    <row r="12950" spans="1:11" x14ac:dyDescent="0.25">
      <c r="A12950" t="s">
        <v>141</v>
      </c>
      <c r="B12950" t="s">
        <v>45</v>
      </c>
      <c r="C12950">
        <v>1</v>
      </c>
      <c r="D12950" s="6">
        <v>1</v>
      </c>
      <c r="E12950" s="6">
        <v>30</v>
      </c>
      <c r="F12950" s="6">
        <v>60</v>
      </c>
      <c r="G12950" s="1">
        <f t="shared" si="808"/>
        <v>0.967741935483871</v>
      </c>
      <c r="H12950" s="4">
        <f t="shared" si="809"/>
        <v>1</v>
      </c>
      <c r="I12950" s="5">
        <f>IF(OR(AND(F12950&gt;=50,G12950&gt;SUMIF(SeasonTotals!A$2:A$9,A12950,SeasonTotals!F$2:F$9)),AND(G12950&gt;0.885,F12950&gt;=50,D12950&lt;3)),1,0)</f>
        <v>1</v>
      </c>
      <c r="J12950" s="4">
        <f t="shared" si="810"/>
        <v>0</v>
      </c>
      <c r="K12950" s="5">
        <f t="shared" si="811"/>
        <v>0</v>
      </c>
    </row>
    <row r="12951" spans="1:11" x14ac:dyDescent="0.25">
      <c r="A12951" t="s">
        <v>141</v>
      </c>
      <c r="B12951" t="s">
        <v>45</v>
      </c>
      <c r="C12951">
        <v>1</v>
      </c>
      <c r="D12951" s="6">
        <v>4</v>
      </c>
      <c r="E12951" s="6">
        <v>23</v>
      </c>
      <c r="F12951" s="6">
        <v>60</v>
      </c>
      <c r="G12951" s="1">
        <f t="shared" si="808"/>
        <v>0.85185185185185186</v>
      </c>
      <c r="H12951" s="4">
        <f t="shared" si="809"/>
        <v>0</v>
      </c>
      <c r="I12951" s="5">
        <f>IF(OR(AND(F12951&gt;=50,G12951&gt;SUMIF(SeasonTotals!A$2:A$9,A12951,SeasonTotals!F$2:F$9)),AND(G12951&gt;0.885,F12951&gt;=50,D12951&lt;3)),1,0)</f>
        <v>0</v>
      </c>
      <c r="J12951" s="4">
        <f t="shared" si="810"/>
        <v>0</v>
      </c>
      <c r="K12951" s="5">
        <f t="shared" si="811"/>
        <v>0</v>
      </c>
    </row>
    <row r="12952" spans="1:11" x14ac:dyDescent="0.25">
      <c r="A12952" t="s">
        <v>141</v>
      </c>
      <c r="B12952" t="s">
        <v>45</v>
      </c>
      <c r="C12952">
        <v>1</v>
      </c>
      <c r="D12952" s="6">
        <v>2</v>
      </c>
      <c r="E12952" s="6">
        <v>28</v>
      </c>
      <c r="F12952" s="6">
        <v>60</v>
      </c>
      <c r="G12952" s="1">
        <f t="shared" si="808"/>
        <v>0.93333333333333335</v>
      </c>
      <c r="H12952" s="4">
        <f t="shared" si="809"/>
        <v>1</v>
      </c>
      <c r="I12952" s="5">
        <f>IF(OR(AND(F12952&gt;=50,G12952&gt;SUMIF(SeasonTotals!A$2:A$9,A12952,SeasonTotals!F$2:F$9)),AND(G12952&gt;0.885,F12952&gt;=50,D12952&lt;3)),1,0)</f>
        <v>1</v>
      </c>
      <c r="J12952" s="4">
        <f t="shared" si="810"/>
        <v>0</v>
      </c>
      <c r="K12952" s="5">
        <f t="shared" si="811"/>
        <v>0</v>
      </c>
    </row>
    <row r="12953" spans="1:11" x14ac:dyDescent="0.25">
      <c r="A12953" t="s">
        <v>141</v>
      </c>
      <c r="B12953" t="s">
        <v>45</v>
      </c>
      <c r="C12953">
        <v>1</v>
      </c>
      <c r="D12953" s="6">
        <v>5</v>
      </c>
      <c r="E12953" s="6">
        <v>31</v>
      </c>
      <c r="F12953" s="6">
        <v>59</v>
      </c>
      <c r="G12953" s="1">
        <f t="shared" si="808"/>
        <v>0.86111111111111116</v>
      </c>
      <c r="H12953" s="4">
        <f t="shared" si="809"/>
        <v>0</v>
      </c>
      <c r="I12953" s="5">
        <f>IF(OR(AND(F12953&gt;=50,G12953&gt;SUMIF(SeasonTotals!A$2:A$9,A12953,SeasonTotals!F$2:F$9)),AND(G12953&gt;0.885,F12953&gt;=50,D12953&lt;3)),1,0)</f>
        <v>0</v>
      </c>
      <c r="J12953" s="4">
        <f t="shared" si="810"/>
        <v>0</v>
      </c>
      <c r="K12953" s="5">
        <f t="shared" si="811"/>
        <v>0</v>
      </c>
    </row>
    <row r="12954" spans="1:11" x14ac:dyDescent="0.25">
      <c r="A12954" t="s">
        <v>141</v>
      </c>
      <c r="B12954" t="s">
        <v>45</v>
      </c>
      <c r="C12954">
        <v>1</v>
      </c>
      <c r="D12954" s="6">
        <v>2</v>
      </c>
      <c r="E12954" s="6">
        <v>19</v>
      </c>
      <c r="F12954" s="6">
        <v>59</v>
      </c>
      <c r="G12954" s="1">
        <f t="shared" si="808"/>
        <v>0.90476190476190477</v>
      </c>
      <c r="H12954" s="4">
        <f t="shared" si="809"/>
        <v>1</v>
      </c>
      <c r="I12954" s="5">
        <f>IF(OR(AND(F12954&gt;=50,G12954&gt;SUMIF(SeasonTotals!A$2:A$9,A12954,SeasonTotals!F$2:F$9)),AND(G12954&gt;0.885,F12954&gt;=50,D12954&lt;3)),1,0)</f>
        <v>1</v>
      </c>
      <c r="J12954" s="4">
        <f t="shared" si="810"/>
        <v>0</v>
      </c>
      <c r="K12954" s="5">
        <f t="shared" si="811"/>
        <v>0</v>
      </c>
    </row>
    <row r="12955" spans="1:11" x14ac:dyDescent="0.25">
      <c r="A12955" t="s">
        <v>141</v>
      </c>
      <c r="B12955" t="s">
        <v>45</v>
      </c>
      <c r="C12955">
        <v>1</v>
      </c>
      <c r="D12955" s="6">
        <v>4</v>
      </c>
      <c r="E12955" s="6">
        <v>20</v>
      </c>
      <c r="F12955" s="6">
        <v>59</v>
      </c>
      <c r="G12955" s="1">
        <f t="shared" si="808"/>
        <v>0.83333333333333337</v>
      </c>
      <c r="H12955" s="4">
        <f t="shared" si="809"/>
        <v>0</v>
      </c>
      <c r="I12955" s="5">
        <f>IF(OR(AND(F12955&gt;=50,G12955&gt;SUMIF(SeasonTotals!A$2:A$9,A12955,SeasonTotals!F$2:F$9)),AND(G12955&gt;0.885,F12955&gt;=50,D12955&lt;3)),1,0)</f>
        <v>0</v>
      </c>
      <c r="J12955" s="4">
        <f t="shared" si="810"/>
        <v>1</v>
      </c>
      <c r="K12955" s="5">
        <f t="shared" si="811"/>
        <v>0</v>
      </c>
    </row>
    <row r="12956" spans="1:11" x14ac:dyDescent="0.25">
      <c r="A12956" t="s">
        <v>141</v>
      </c>
      <c r="B12956" t="s">
        <v>45</v>
      </c>
      <c r="C12956">
        <v>1</v>
      </c>
      <c r="D12956" s="6">
        <v>3</v>
      </c>
      <c r="E12956" s="6">
        <v>27</v>
      </c>
      <c r="F12956" s="6">
        <v>60</v>
      </c>
      <c r="G12956" s="1">
        <f t="shared" si="808"/>
        <v>0.9</v>
      </c>
      <c r="H12956" s="4">
        <f t="shared" si="809"/>
        <v>0</v>
      </c>
      <c r="I12956" s="5">
        <f>IF(OR(AND(F12956&gt;=50,G12956&gt;SUMIF(SeasonTotals!A$2:A$9,A12956,SeasonTotals!F$2:F$9)),AND(G12956&gt;0.885,F12956&gt;=50,D12956&lt;3)),1,0)</f>
        <v>0</v>
      </c>
      <c r="J12956" s="4">
        <f t="shared" si="810"/>
        <v>0</v>
      </c>
      <c r="K12956" s="5">
        <f t="shared" si="811"/>
        <v>0</v>
      </c>
    </row>
    <row r="12957" spans="1:11" x14ac:dyDescent="0.25">
      <c r="A12957" t="s">
        <v>141</v>
      </c>
      <c r="B12957" t="s">
        <v>45</v>
      </c>
      <c r="C12957">
        <v>1</v>
      </c>
      <c r="D12957" s="6">
        <v>8</v>
      </c>
      <c r="E12957" s="6">
        <v>31</v>
      </c>
      <c r="F12957" s="6">
        <v>60</v>
      </c>
      <c r="G12957" s="1">
        <f t="shared" si="808"/>
        <v>0.79487179487179482</v>
      </c>
      <c r="H12957" s="4">
        <f t="shared" si="809"/>
        <v>0</v>
      </c>
      <c r="I12957" s="5">
        <f>IF(OR(AND(F12957&gt;=50,G12957&gt;SUMIF(SeasonTotals!A$2:A$9,A12957,SeasonTotals!F$2:F$9)),AND(G12957&gt;0.885,F12957&gt;=50,D12957&lt;3)),1,0)</f>
        <v>0</v>
      </c>
      <c r="J12957" s="4">
        <f t="shared" si="810"/>
        <v>1</v>
      </c>
      <c r="K12957" s="5">
        <f t="shared" si="811"/>
        <v>0</v>
      </c>
    </row>
    <row r="12958" spans="1:11" x14ac:dyDescent="0.25">
      <c r="A12958" t="s">
        <v>141</v>
      </c>
      <c r="B12958" t="s">
        <v>45</v>
      </c>
      <c r="C12958">
        <v>1</v>
      </c>
      <c r="D12958" s="6">
        <v>1</v>
      </c>
      <c r="E12958" s="6">
        <v>39</v>
      </c>
      <c r="F12958" s="6">
        <v>60</v>
      </c>
      <c r="G12958" s="1">
        <f t="shared" si="808"/>
        <v>0.97499999999999998</v>
      </c>
      <c r="H12958" s="4">
        <f t="shared" si="809"/>
        <v>1</v>
      </c>
      <c r="I12958" s="5">
        <f>IF(OR(AND(F12958&gt;=50,G12958&gt;SUMIF(SeasonTotals!A$2:A$9,A12958,SeasonTotals!F$2:F$9)),AND(G12958&gt;0.885,F12958&gt;=50,D12958&lt;3)),1,0)</f>
        <v>1</v>
      </c>
      <c r="J12958" s="4">
        <f t="shared" si="810"/>
        <v>0</v>
      </c>
      <c r="K12958" s="5">
        <f t="shared" si="811"/>
        <v>0</v>
      </c>
    </row>
    <row r="12959" spans="1:11" x14ac:dyDescent="0.25">
      <c r="A12959" t="s">
        <v>141</v>
      </c>
      <c r="B12959" t="s">
        <v>45</v>
      </c>
      <c r="C12959">
        <v>1</v>
      </c>
      <c r="D12959" s="6">
        <v>2</v>
      </c>
      <c r="E12959" s="6">
        <v>29</v>
      </c>
      <c r="F12959" s="6">
        <v>65</v>
      </c>
      <c r="G12959" s="1">
        <f t="shared" si="808"/>
        <v>0.93548387096774188</v>
      </c>
      <c r="H12959" s="4">
        <f t="shared" si="809"/>
        <v>1</v>
      </c>
      <c r="I12959" s="5">
        <f>IF(OR(AND(F12959&gt;=50,G12959&gt;SUMIF(SeasonTotals!A$2:A$9,A12959,SeasonTotals!F$2:F$9)),AND(G12959&gt;0.885,F12959&gt;=50,D12959&lt;3)),1,0)</f>
        <v>1</v>
      </c>
      <c r="J12959" s="4">
        <f t="shared" si="810"/>
        <v>0</v>
      </c>
      <c r="K12959" s="5">
        <f t="shared" si="811"/>
        <v>0</v>
      </c>
    </row>
    <row r="12960" spans="1:11" x14ac:dyDescent="0.25">
      <c r="A12960" t="s">
        <v>141</v>
      </c>
      <c r="B12960" t="s">
        <v>45</v>
      </c>
      <c r="C12960">
        <v>1</v>
      </c>
      <c r="D12960" s="6">
        <v>1</v>
      </c>
      <c r="E12960" s="6">
        <v>28</v>
      </c>
      <c r="F12960" s="6">
        <v>60</v>
      </c>
      <c r="G12960" s="1">
        <f t="shared" si="808"/>
        <v>0.96551724137931039</v>
      </c>
      <c r="H12960" s="4">
        <f t="shared" si="809"/>
        <v>1</v>
      </c>
      <c r="I12960" s="5">
        <f>IF(OR(AND(F12960&gt;=50,G12960&gt;SUMIF(SeasonTotals!A$2:A$9,A12960,SeasonTotals!F$2:F$9)),AND(G12960&gt;0.885,F12960&gt;=50,D12960&lt;3)),1,0)</f>
        <v>1</v>
      </c>
      <c r="J12960" s="4">
        <f t="shared" si="810"/>
        <v>0</v>
      </c>
      <c r="K12960" s="5">
        <f t="shared" si="811"/>
        <v>0</v>
      </c>
    </row>
    <row r="12961" spans="1:11" x14ac:dyDescent="0.25">
      <c r="A12961" t="s">
        <v>141</v>
      </c>
      <c r="B12961" t="s">
        <v>45</v>
      </c>
      <c r="C12961">
        <v>1</v>
      </c>
      <c r="D12961" s="6">
        <v>4</v>
      </c>
      <c r="E12961" s="6">
        <v>23</v>
      </c>
      <c r="F12961" s="6">
        <v>59</v>
      </c>
      <c r="G12961" s="1">
        <f t="shared" si="808"/>
        <v>0.85185185185185186</v>
      </c>
      <c r="H12961" s="4">
        <f t="shared" si="809"/>
        <v>0</v>
      </c>
      <c r="I12961" s="5">
        <f>IF(OR(AND(F12961&gt;=50,G12961&gt;SUMIF(SeasonTotals!A$2:A$9,A12961,SeasonTotals!F$2:F$9)),AND(G12961&gt;0.885,F12961&gt;=50,D12961&lt;3)),1,0)</f>
        <v>0</v>
      </c>
      <c r="J12961" s="4">
        <f t="shared" si="810"/>
        <v>0</v>
      </c>
      <c r="K12961" s="5">
        <f t="shared" si="811"/>
        <v>0</v>
      </c>
    </row>
    <row r="12962" spans="1:11" x14ac:dyDescent="0.25">
      <c r="A12962" t="s">
        <v>141</v>
      </c>
      <c r="B12962" t="s">
        <v>45</v>
      </c>
      <c r="C12962">
        <v>1</v>
      </c>
      <c r="D12962" s="6">
        <v>1</v>
      </c>
      <c r="E12962" s="6">
        <v>34</v>
      </c>
      <c r="F12962" s="6">
        <v>60</v>
      </c>
      <c r="G12962" s="1">
        <f t="shared" si="808"/>
        <v>0.97142857142857142</v>
      </c>
      <c r="H12962" s="4">
        <f t="shared" si="809"/>
        <v>1</v>
      </c>
      <c r="I12962" s="5">
        <f>IF(OR(AND(F12962&gt;=50,G12962&gt;SUMIF(SeasonTotals!A$2:A$9,A12962,SeasonTotals!F$2:F$9)),AND(G12962&gt;0.885,F12962&gt;=50,D12962&lt;3)),1,0)</f>
        <v>1</v>
      </c>
      <c r="J12962" s="4">
        <f t="shared" si="810"/>
        <v>0</v>
      </c>
      <c r="K12962" s="5">
        <f t="shared" si="811"/>
        <v>0</v>
      </c>
    </row>
    <row r="12963" spans="1:11" x14ac:dyDescent="0.25">
      <c r="A12963" t="s">
        <v>141</v>
      </c>
      <c r="B12963" t="s">
        <v>45</v>
      </c>
      <c r="C12963">
        <v>1</v>
      </c>
      <c r="D12963" s="6">
        <v>4</v>
      </c>
      <c r="E12963" s="6">
        <v>16</v>
      </c>
      <c r="F12963" s="6">
        <v>60</v>
      </c>
      <c r="G12963" s="1">
        <f t="shared" si="808"/>
        <v>0.8</v>
      </c>
      <c r="H12963" s="4">
        <f t="shared" si="809"/>
        <v>0</v>
      </c>
      <c r="I12963" s="5">
        <f>IF(OR(AND(F12963&gt;=50,G12963&gt;SUMIF(SeasonTotals!A$2:A$9,A12963,SeasonTotals!F$2:F$9)),AND(G12963&gt;0.885,F12963&gt;=50,D12963&lt;3)),1,0)</f>
        <v>0</v>
      </c>
      <c r="J12963" s="4">
        <f t="shared" si="810"/>
        <v>1</v>
      </c>
      <c r="K12963" s="5">
        <f t="shared" si="811"/>
        <v>0</v>
      </c>
    </row>
    <row r="12964" spans="1:11" x14ac:dyDescent="0.25">
      <c r="A12964" t="s">
        <v>141</v>
      </c>
      <c r="B12964" t="s">
        <v>45</v>
      </c>
      <c r="C12964">
        <v>1</v>
      </c>
      <c r="D12964" s="6">
        <v>3</v>
      </c>
      <c r="E12964" s="6">
        <v>35</v>
      </c>
      <c r="F12964" s="6">
        <v>59</v>
      </c>
      <c r="G12964" s="1">
        <f t="shared" si="808"/>
        <v>0.92105263157894735</v>
      </c>
      <c r="H12964" s="4">
        <f t="shared" si="809"/>
        <v>1</v>
      </c>
      <c r="I12964" s="5">
        <f>IF(OR(AND(F12964&gt;=50,G12964&gt;SUMIF(SeasonTotals!A$2:A$9,A12964,SeasonTotals!F$2:F$9)),AND(G12964&gt;0.885,F12964&gt;=50,D12964&lt;3)),1,0)</f>
        <v>1</v>
      </c>
      <c r="J12964" s="4">
        <f t="shared" si="810"/>
        <v>0</v>
      </c>
      <c r="K12964" s="5">
        <f t="shared" si="811"/>
        <v>0</v>
      </c>
    </row>
    <row r="12965" spans="1:11" x14ac:dyDescent="0.25">
      <c r="A12965" t="s">
        <v>141</v>
      </c>
      <c r="B12965" t="s">
        <v>46</v>
      </c>
      <c r="C12965">
        <v>1</v>
      </c>
      <c r="D12965" s="6">
        <v>1</v>
      </c>
      <c r="E12965" s="6">
        <v>27</v>
      </c>
      <c r="F12965" s="6">
        <v>65</v>
      </c>
      <c r="G12965" s="1">
        <f t="shared" si="808"/>
        <v>0.9642857142857143</v>
      </c>
      <c r="H12965" s="4">
        <f t="shared" si="809"/>
        <v>1</v>
      </c>
      <c r="I12965" s="5">
        <f>IF(OR(AND(F12965&gt;=50,G12965&gt;SUMIF(SeasonTotals!A$2:A$9,A12965,SeasonTotals!F$2:F$9)),AND(G12965&gt;0.885,F12965&gt;=50,D12965&lt;3)),1,0)</f>
        <v>1</v>
      </c>
      <c r="J12965" s="4">
        <f t="shared" si="810"/>
        <v>0</v>
      </c>
      <c r="K12965" s="5">
        <f t="shared" si="811"/>
        <v>0</v>
      </c>
    </row>
    <row r="12966" spans="1:11" x14ac:dyDescent="0.25">
      <c r="A12966" t="s">
        <v>141</v>
      </c>
      <c r="B12966" t="s">
        <v>46</v>
      </c>
      <c r="C12966">
        <v>1</v>
      </c>
      <c r="D12966" s="6">
        <v>0</v>
      </c>
      <c r="E12966" s="6">
        <v>22</v>
      </c>
      <c r="F12966" s="6">
        <v>60</v>
      </c>
      <c r="G12966" s="1">
        <f t="shared" si="808"/>
        <v>1</v>
      </c>
      <c r="H12966" s="4">
        <f t="shared" si="809"/>
        <v>1</v>
      </c>
      <c r="I12966" s="5">
        <f>IF(OR(AND(F12966&gt;=50,G12966&gt;SUMIF(SeasonTotals!A$2:A$9,A12966,SeasonTotals!F$2:F$9)),AND(G12966&gt;0.885,F12966&gt;=50,D12966&lt;3)),1,0)</f>
        <v>1</v>
      </c>
      <c r="J12966" s="4">
        <f t="shared" si="810"/>
        <v>0</v>
      </c>
      <c r="K12966" s="5">
        <f t="shared" si="811"/>
        <v>0</v>
      </c>
    </row>
    <row r="12967" spans="1:11" x14ac:dyDescent="0.25">
      <c r="A12967" t="s">
        <v>141</v>
      </c>
      <c r="B12967" t="s">
        <v>46</v>
      </c>
      <c r="C12967">
        <v>1</v>
      </c>
      <c r="D12967" s="6">
        <v>1</v>
      </c>
      <c r="E12967" s="6">
        <v>23</v>
      </c>
      <c r="F12967" s="6">
        <v>60</v>
      </c>
      <c r="G12967" s="1">
        <f t="shared" si="808"/>
        <v>0.95833333333333337</v>
      </c>
      <c r="H12967" s="4">
        <f t="shared" si="809"/>
        <v>1</v>
      </c>
      <c r="I12967" s="5">
        <f>IF(OR(AND(F12967&gt;=50,G12967&gt;SUMIF(SeasonTotals!A$2:A$9,A12967,SeasonTotals!F$2:F$9)),AND(G12967&gt;0.885,F12967&gt;=50,D12967&lt;3)),1,0)</f>
        <v>1</v>
      </c>
      <c r="J12967" s="4">
        <f t="shared" si="810"/>
        <v>0</v>
      </c>
      <c r="K12967" s="5">
        <f t="shared" si="811"/>
        <v>0</v>
      </c>
    </row>
    <row r="12968" spans="1:11" x14ac:dyDescent="0.25">
      <c r="A12968" t="s">
        <v>141</v>
      </c>
      <c r="B12968" t="s">
        <v>46</v>
      </c>
      <c r="C12968">
        <v>1</v>
      </c>
      <c r="D12968" s="6">
        <v>5</v>
      </c>
      <c r="E12968" s="6">
        <v>28</v>
      </c>
      <c r="F12968" s="6">
        <v>60</v>
      </c>
      <c r="G12968" s="1">
        <f t="shared" si="808"/>
        <v>0.84848484848484851</v>
      </c>
      <c r="H12968" s="4">
        <f t="shared" si="809"/>
        <v>0</v>
      </c>
      <c r="I12968" s="5">
        <f>IF(OR(AND(F12968&gt;=50,G12968&gt;SUMIF(SeasonTotals!A$2:A$9,A12968,SeasonTotals!F$2:F$9)),AND(G12968&gt;0.885,F12968&gt;=50,D12968&lt;3)),1,0)</f>
        <v>0</v>
      </c>
      <c r="J12968" s="4">
        <f t="shared" si="810"/>
        <v>1</v>
      </c>
      <c r="K12968" s="5">
        <f t="shared" si="811"/>
        <v>0</v>
      </c>
    </row>
    <row r="12969" spans="1:11" x14ac:dyDescent="0.25">
      <c r="A12969" t="s">
        <v>141</v>
      </c>
      <c r="B12969" t="s">
        <v>46</v>
      </c>
      <c r="C12969">
        <v>1</v>
      </c>
      <c r="D12969" s="6">
        <v>5</v>
      </c>
      <c r="E12969" s="6">
        <v>21</v>
      </c>
      <c r="F12969" s="6">
        <v>60</v>
      </c>
      <c r="G12969" s="1">
        <f t="shared" si="808"/>
        <v>0.80769230769230771</v>
      </c>
      <c r="H12969" s="4">
        <f t="shared" si="809"/>
        <v>0</v>
      </c>
      <c r="I12969" s="5">
        <f>IF(OR(AND(F12969&gt;=50,G12969&gt;SUMIF(SeasonTotals!A$2:A$9,A12969,SeasonTotals!F$2:F$9)),AND(G12969&gt;0.885,F12969&gt;=50,D12969&lt;3)),1,0)</f>
        <v>0</v>
      </c>
      <c r="J12969" s="4">
        <f t="shared" si="810"/>
        <v>1</v>
      </c>
      <c r="K12969" s="5">
        <f t="shared" si="811"/>
        <v>0</v>
      </c>
    </row>
    <row r="12970" spans="1:11" x14ac:dyDescent="0.25">
      <c r="A12970" t="s">
        <v>141</v>
      </c>
      <c r="B12970" t="s">
        <v>46</v>
      </c>
      <c r="C12970">
        <v>1</v>
      </c>
      <c r="D12970" s="6">
        <v>4</v>
      </c>
      <c r="E12970" s="6">
        <v>23</v>
      </c>
      <c r="F12970" s="6">
        <v>57</v>
      </c>
      <c r="G12970" s="1">
        <f t="shared" si="808"/>
        <v>0.85185185185185186</v>
      </c>
      <c r="H12970" s="4">
        <f t="shared" si="809"/>
        <v>0</v>
      </c>
      <c r="I12970" s="5">
        <f>IF(OR(AND(F12970&gt;=50,G12970&gt;SUMIF(SeasonTotals!A$2:A$9,A12970,SeasonTotals!F$2:F$9)),AND(G12970&gt;0.885,F12970&gt;=50,D12970&lt;3)),1,0)</f>
        <v>0</v>
      </c>
      <c r="J12970" s="4">
        <f t="shared" si="810"/>
        <v>0</v>
      </c>
      <c r="K12970" s="5">
        <f t="shared" si="811"/>
        <v>0</v>
      </c>
    </row>
    <row r="12971" spans="1:11" x14ac:dyDescent="0.25">
      <c r="A12971" t="s">
        <v>141</v>
      </c>
      <c r="B12971" t="s">
        <v>46</v>
      </c>
      <c r="C12971">
        <v>1</v>
      </c>
      <c r="D12971" s="6">
        <v>2</v>
      </c>
      <c r="E12971" s="6">
        <v>18</v>
      </c>
      <c r="F12971" s="6">
        <v>59</v>
      </c>
      <c r="G12971" s="1">
        <f t="shared" si="808"/>
        <v>0.9</v>
      </c>
      <c r="H12971" s="4">
        <f t="shared" si="809"/>
        <v>1</v>
      </c>
      <c r="I12971" s="5">
        <f>IF(OR(AND(F12971&gt;=50,G12971&gt;SUMIF(SeasonTotals!A$2:A$9,A12971,SeasonTotals!F$2:F$9)),AND(G12971&gt;0.885,F12971&gt;=50,D12971&lt;3)),1,0)</f>
        <v>1</v>
      </c>
      <c r="J12971" s="4">
        <f t="shared" si="810"/>
        <v>0</v>
      </c>
      <c r="K12971" s="5">
        <f t="shared" si="811"/>
        <v>0</v>
      </c>
    </row>
    <row r="12972" spans="1:11" x14ac:dyDescent="0.25">
      <c r="A12972" t="s">
        <v>141</v>
      </c>
      <c r="B12972" t="s">
        <v>46</v>
      </c>
      <c r="C12972">
        <v>1</v>
      </c>
      <c r="D12972" s="6">
        <v>3</v>
      </c>
      <c r="E12972" s="6">
        <v>20</v>
      </c>
      <c r="F12972" s="6">
        <v>65</v>
      </c>
      <c r="G12972" s="1">
        <f t="shared" si="808"/>
        <v>0.86956521739130432</v>
      </c>
      <c r="H12972" s="4">
        <f t="shared" si="809"/>
        <v>0</v>
      </c>
      <c r="I12972" s="5">
        <f>IF(OR(AND(F12972&gt;=50,G12972&gt;SUMIF(SeasonTotals!A$2:A$9,A12972,SeasonTotals!F$2:F$9)),AND(G12972&gt;0.885,F12972&gt;=50,D12972&lt;3)),1,0)</f>
        <v>0</v>
      </c>
      <c r="J12972" s="4">
        <f t="shared" si="810"/>
        <v>0</v>
      </c>
      <c r="K12972" s="5">
        <f t="shared" si="811"/>
        <v>0</v>
      </c>
    </row>
    <row r="12973" spans="1:11" x14ac:dyDescent="0.25">
      <c r="A12973" t="s">
        <v>141</v>
      </c>
      <c r="B12973" t="s">
        <v>46</v>
      </c>
      <c r="C12973">
        <v>1</v>
      </c>
      <c r="D12973" s="6">
        <v>4</v>
      </c>
      <c r="E12973" s="6">
        <v>19</v>
      </c>
      <c r="F12973" s="6">
        <v>58</v>
      </c>
      <c r="G12973" s="1">
        <f t="shared" si="808"/>
        <v>0.82608695652173914</v>
      </c>
      <c r="H12973" s="4">
        <f t="shared" si="809"/>
        <v>0</v>
      </c>
      <c r="I12973" s="5">
        <f>IF(OR(AND(F12973&gt;=50,G12973&gt;SUMIF(SeasonTotals!A$2:A$9,A12973,SeasonTotals!F$2:F$9)),AND(G12973&gt;0.885,F12973&gt;=50,D12973&lt;3)),1,0)</f>
        <v>0</v>
      </c>
      <c r="J12973" s="4">
        <f t="shared" si="810"/>
        <v>1</v>
      </c>
      <c r="K12973" s="5">
        <f t="shared" si="811"/>
        <v>0</v>
      </c>
    </row>
    <row r="12974" spans="1:11" x14ac:dyDescent="0.25">
      <c r="A12974" t="s">
        <v>141</v>
      </c>
      <c r="B12974" t="s">
        <v>46</v>
      </c>
      <c r="C12974">
        <v>1</v>
      </c>
      <c r="D12974" s="6">
        <v>3</v>
      </c>
      <c r="E12974" s="6">
        <v>8</v>
      </c>
      <c r="F12974" s="6">
        <v>33</v>
      </c>
      <c r="G12974" s="1">
        <f t="shared" si="808"/>
        <v>0.72727272727272729</v>
      </c>
      <c r="H12974" s="4">
        <f t="shared" si="809"/>
        <v>0</v>
      </c>
      <c r="I12974" s="5">
        <f>IF(OR(AND(F12974&gt;=50,G12974&gt;SUMIF(SeasonTotals!A$2:A$9,A12974,SeasonTotals!F$2:F$9)),AND(G12974&gt;0.885,F12974&gt;=50,D12974&lt;3)),1,0)</f>
        <v>0</v>
      </c>
      <c r="J12974" s="4">
        <f t="shared" si="810"/>
        <v>1</v>
      </c>
      <c r="K12974" s="5">
        <f t="shared" si="811"/>
        <v>1</v>
      </c>
    </row>
    <row r="12975" spans="1:11" x14ac:dyDescent="0.25">
      <c r="A12975" t="s">
        <v>141</v>
      </c>
      <c r="B12975" t="s">
        <v>46</v>
      </c>
      <c r="C12975">
        <v>1</v>
      </c>
      <c r="D12975" s="6">
        <v>2</v>
      </c>
      <c r="E12975" s="6">
        <v>23</v>
      </c>
      <c r="F12975" s="6">
        <v>65</v>
      </c>
      <c r="G12975" s="1">
        <f t="shared" si="808"/>
        <v>0.92</v>
      </c>
      <c r="H12975" s="4">
        <f t="shared" si="809"/>
        <v>1</v>
      </c>
      <c r="I12975" s="5">
        <f>IF(OR(AND(F12975&gt;=50,G12975&gt;SUMIF(SeasonTotals!A$2:A$9,A12975,SeasonTotals!F$2:F$9)),AND(G12975&gt;0.885,F12975&gt;=50,D12975&lt;3)),1,0)</f>
        <v>1</v>
      </c>
      <c r="J12975" s="4">
        <f t="shared" si="810"/>
        <v>0</v>
      </c>
      <c r="K12975" s="5">
        <f t="shared" si="811"/>
        <v>0</v>
      </c>
    </row>
    <row r="12976" spans="1:11" x14ac:dyDescent="0.25">
      <c r="A12976" t="s">
        <v>141</v>
      </c>
      <c r="B12976" t="s">
        <v>46</v>
      </c>
      <c r="C12976">
        <v>1</v>
      </c>
      <c r="D12976" s="6">
        <v>5</v>
      </c>
      <c r="E12976" s="6">
        <v>13</v>
      </c>
      <c r="F12976" s="6">
        <v>40</v>
      </c>
      <c r="G12976" s="1">
        <f t="shared" si="808"/>
        <v>0.72222222222222221</v>
      </c>
      <c r="H12976" s="4">
        <f t="shared" si="809"/>
        <v>0</v>
      </c>
      <c r="I12976" s="5">
        <f>IF(OR(AND(F12976&gt;=50,G12976&gt;SUMIF(SeasonTotals!A$2:A$9,A12976,SeasonTotals!F$2:F$9)),AND(G12976&gt;0.885,F12976&gt;=50,D12976&lt;3)),1,0)</f>
        <v>0</v>
      </c>
      <c r="J12976" s="4">
        <f t="shared" si="810"/>
        <v>1</v>
      </c>
      <c r="K12976" s="5">
        <f t="shared" si="811"/>
        <v>1</v>
      </c>
    </row>
    <row r="12977" spans="1:11" x14ac:dyDescent="0.25">
      <c r="A12977" t="s">
        <v>141</v>
      </c>
      <c r="B12977" t="s">
        <v>46</v>
      </c>
      <c r="C12977">
        <v>1</v>
      </c>
      <c r="D12977" s="6">
        <v>2</v>
      </c>
      <c r="E12977" s="6">
        <v>23</v>
      </c>
      <c r="F12977" s="6">
        <v>65</v>
      </c>
      <c r="G12977" s="1">
        <f t="shared" si="808"/>
        <v>0.92</v>
      </c>
      <c r="H12977" s="4">
        <f t="shared" si="809"/>
        <v>1</v>
      </c>
      <c r="I12977" s="5">
        <f>IF(OR(AND(F12977&gt;=50,G12977&gt;SUMIF(SeasonTotals!A$2:A$9,A12977,SeasonTotals!F$2:F$9)),AND(G12977&gt;0.885,F12977&gt;=50,D12977&lt;3)),1,0)</f>
        <v>1</v>
      </c>
      <c r="J12977" s="4">
        <f t="shared" si="810"/>
        <v>0</v>
      </c>
      <c r="K12977" s="5">
        <f t="shared" si="811"/>
        <v>0</v>
      </c>
    </row>
    <row r="12978" spans="1:11" x14ac:dyDescent="0.25">
      <c r="A12978" t="s">
        <v>141</v>
      </c>
      <c r="B12978" t="s">
        <v>46</v>
      </c>
      <c r="C12978">
        <v>1</v>
      </c>
      <c r="D12978" s="6">
        <v>2</v>
      </c>
      <c r="E12978" s="6">
        <v>23</v>
      </c>
      <c r="F12978" s="6">
        <v>60</v>
      </c>
      <c r="G12978" s="1">
        <f t="shared" si="808"/>
        <v>0.92</v>
      </c>
      <c r="H12978" s="4">
        <f t="shared" si="809"/>
        <v>1</v>
      </c>
      <c r="I12978" s="5">
        <f>IF(OR(AND(F12978&gt;=50,G12978&gt;SUMIF(SeasonTotals!A$2:A$9,A12978,SeasonTotals!F$2:F$9)),AND(G12978&gt;0.885,F12978&gt;=50,D12978&lt;3)),1,0)</f>
        <v>1</v>
      </c>
      <c r="J12978" s="4">
        <f t="shared" si="810"/>
        <v>0</v>
      </c>
      <c r="K12978" s="5">
        <f t="shared" si="811"/>
        <v>0</v>
      </c>
    </row>
    <row r="12979" spans="1:11" x14ac:dyDescent="0.25">
      <c r="A12979" t="s">
        <v>141</v>
      </c>
      <c r="B12979" t="s">
        <v>46</v>
      </c>
      <c r="C12979">
        <v>1</v>
      </c>
      <c r="D12979" s="6">
        <v>1</v>
      </c>
      <c r="E12979" s="6">
        <v>21</v>
      </c>
      <c r="F12979" s="6">
        <v>65</v>
      </c>
      <c r="G12979" s="1">
        <f t="shared" si="808"/>
        <v>0.95454545454545459</v>
      </c>
      <c r="H12979" s="4">
        <f t="shared" si="809"/>
        <v>1</v>
      </c>
      <c r="I12979" s="5">
        <f>IF(OR(AND(F12979&gt;=50,G12979&gt;SUMIF(SeasonTotals!A$2:A$9,A12979,SeasonTotals!F$2:F$9)),AND(G12979&gt;0.885,F12979&gt;=50,D12979&lt;3)),1,0)</f>
        <v>1</v>
      </c>
      <c r="J12979" s="4">
        <f t="shared" si="810"/>
        <v>0</v>
      </c>
      <c r="K12979" s="5">
        <f t="shared" si="811"/>
        <v>0</v>
      </c>
    </row>
    <row r="12980" spans="1:11" x14ac:dyDescent="0.25">
      <c r="A12980" t="s">
        <v>141</v>
      </c>
      <c r="B12980" t="s">
        <v>46</v>
      </c>
      <c r="C12980">
        <v>1</v>
      </c>
      <c r="D12980" s="6">
        <v>2</v>
      </c>
      <c r="E12980" s="6">
        <v>20</v>
      </c>
      <c r="F12980" s="6">
        <v>58</v>
      </c>
      <c r="G12980" s="1">
        <f t="shared" si="808"/>
        <v>0.90909090909090906</v>
      </c>
      <c r="H12980" s="4">
        <f t="shared" si="809"/>
        <v>1</v>
      </c>
      <c r="I12980" s="5">
        <f>IF(OR(AND(F12980&gt;=50,G12980&gt;SUMIF(SeasonTotals!A$2:A$9,A12980,SeasonTotals!F$2:F$9)),AND(G12980&gt;0.885,F12980&gt;=50,D12980&lt;3)),1,0)</f>
        <v>1</v>
      </c>
      <c r="J12980" s="4">
        <f t="shared" si="810"/>
        <v>0</v>
      </c>
      <c r="K12980" s="5">
        <f t="shared" si="811"/>
        <v>0</v>
      </c>
    </row>
    <row r="12981" spans="1:11" x14ac:dyDescent="0.25">
      <c r="A12981" t="s">
        <v>141</v>
      </c>
      <c r="B12981" t="s">
        <v>46</v>
      </c>
      <c r="C12981">
        <v>1</v>
      </c>
      <c r="D12981" s="6">
        <v>3</v>
      </c>
      <c r="E12981" s="6">
        <v>19</v>
      </c>
      <c r="F12981" s="6">
        <v>58</v>
      </c>
      <c r="G12981" s="1">
        <f t="shared" si="808"/>
        <v>0.86363636363636365</v>
      </c>
      <c r="H12981" s="4">
        <f t="shared" si="809"/>
        <v>0</v>
      </c>
      <c r="I12981" s="5">
        <f>IF(OR(AND(F12981&gt;=50,G12981&gt;SUMIF(SeasonTotals!A$2:A$9,A12981,SeasonTotals!F$2:F$9)),AND(G12981&gt;0.885,F12981&gt;=50,D12981&lt;3)),1,0)</f>
        <v>0</v>
      </c>
      <c r="J12981" s="4">
        <f t="shared" si="810"/>
        <v>0</v>
      </c>
      <c r="K12981" s="5">
        <f t="shared" si="811"/>
        <v>0</v>
      </c>
    </row>
    <row r="12982" spans="1:11" x14ac:dyDescent="0.25">
      <c r="A12982" t="s">
        <v>141</v>
      </c>
      <c r="B12982" t="s">
        <v>46</v>
      </c>
      <c r="C12982">
        <v>1</v>
      </c>
      <c r="D12982" s="6">
        <v>2</v>
      </c>
      <c r="E12982" s="6">
        <v>16</v>
      </c>
      <c r="F12982" s="6">
        <v>60</v>
      </c>
      <c r="G12982" s="1">
        <f t="shared" si="808"/>
        <v>0.88888888888888884</v>
      </c>
      <c r="H12982" s="4">
        <f t="shared" si="809"/>
        <v>1</v>
      </c>
      <c r="I12982" s="5">
        <f>IF(OR(AND(F12982&gt;=50,G12982&gt;SUMIF(SeasonTotals!A$2:A$9,A12982,SeasonTotals!F$2:F$9)),AND(G12982&gt;0.885,F12982&gt;=50,D12982&lt;3)),1,0)</f>
        <v>1</v>
      </c>
      <c r="J12982" s="4">
        <f t="shared" si="810"/>
        <v>0</v>
      </c>
      <c r="K12982" s="5">
        <f t="shared" si="811"/>
        <v>0</v>
      </c>
    </row>
    <row r="12983" spans="1:11" x14ac:dyDescent="0.25">
      <c r="A12983" t="s">
        <v>141</v>
      </c>
      <c r="B12983" t="s">
        <v>46</v>
      </c>
      <c r="C12983">
        <v>1</v>
      </c>
      <c r="D12983" s="6">
        <v>4</v>
      </c>
      <c r="E12983" s="6">
        <v>17</v>
      </c>
      <c r="F12983" s="6">
        <v>60</v>
      </c>
      <c r="G12983" s="1">
        <f t="shared" si="808"/>
        <v>0.80952380952380953</v>
      </c>
      <c r="H12983" s="4">
        <f t="shared" si="809"/>
        <v>0</v>
      </c>
      <c r="I12983" s="5">
        <f>IF(OR(AND(F12983&gt;=50,G12983&gt;SUMIF(SeasonTotals!A$2:A$9,A12983,SeasonTotals!F$2:F$9)),AND(G12983&gt;0.885,F12983&gt;=50,D12983&lt;3)),1,0)</f>
        <v>0</v>
      </c>
      <c r="J12983" s="4">
        <f t="shared" si="810"/>
        <v>1</v>
      </c>
      <c r="K12983" s="5">
        <f t="shared" si="811"/>
        <v>0</v>
      </c>
    </row>
    <row r="12984" spans="1:11" x14ac:dyDescent="0.25">
      <c r="A12984" t="s">
        <v>141</v>
      </c>
      <c r="B12984" t="s">
        <v>115</v>
      </c>
      <c r="C12984">
        <v>1</v>
      </c>
      <c r="D12984" s="6">
        <v>1</v>
      </c>
      <c r="E12984" s="6">
        <v>25</v>
      </c>
      <c r="F12984" s="6">
        <v>65</v>
      </c>
      <c r="G12984" s="1">
        <f t="shared" si="808"/>
        <v>0.96153846153846156</v>
      </c>
      <c r="H12984" s="4">
        <f t="shared" si="809"/>
        <v>1</v>
      </c>
      <c r="I12984" s="5">
        <f>IF(OR(AND(F12984&gt;=50,G12984&gt;SUMIF(SeasonTotals!A$2:A$9,A12984,SeasonTotals!F$2:F$9)),AND(G12984&gt;0.885,F12984&gt;=50,D12984&lt;3)),1,0)</f>
        <v>1</v>
      </c>
      <c r="J12984" s="4">
        <f t="shared" si="810"/>
        <v>0</v>
      </c>
      <c r="K12984" s="5">
        <f t="shared" si="811"/>
        <v>0</v>
      </c>
    </row>
    <row r="12985" spans="1:11" x14ac:dyDescent="0.25">
      <c r="A12985" t="s">
        <v>141</v>
      </c>
      <c r="B12985" t="s">
        <v>115</v>
      </c>
      <c r="C12985">
        <v>1</v>
      </c>
      <c r="D12985" s="6">
        <v>3</v>
      </c>
      <c r="E12985" s="6">
        <v>21</v>
      </c>
      <c r="F12985" s="6">
        <v>60</v>
      </c>
      <c r="G12985" s="1">
        <f t="shared" si="808"/>
        <v>0.875</v>
      </c>
      <c r="H12985" s="4">
        <f t="shared" si="809"/>
        <v>0</v>
      </c>
      <c r="I12985" s="5">
        <f>IF(OR(AND(F12985&gt;=50,G12985&gt;SUMIF(SeasonTotals!A$2:A$9,A12985,SeasonTotals!F$2:F$9)),AND(G12985&gt;0.885,F12985&gt;=50,D12985&lt;3)),1,0)</f>
        <v>0</v>
      </c>
      <c r="J12985" s="4">
        <f t="shared" si="810"/>
        <v>0</v>
      </c>
      <c r="K12985" s="5">
        <f t="shared" si="811"/>
        <v>0</v>
      </c>
    </row>
    <row r="12986" spans="1:11" x14ac:dyDescent="0.25">
      <c r="A12986" t="s">
        <v>141</v>
      </c>
      <c r="B12986" t="s">
        <v>115</v>
      </c>
      <c r="C12986">
        <v>1</v>
      </c>
      <c r="D12986" s="6">
        <v>5</v>
      </c>
      <c r="E12986" s="6">
        <v>17</v>
      </c>
      <c r="F12986" s="6">
        <v>60</v>
      </c>
      <c r="G12986" s="1">
        <f t="shared" si="808"/>
        <v>0.77272727272727271</v>
      </c>
      <c r="H12986" s="4">
        <f t="shared" si="809"/>
        <v>0</v>
      </c>
      <c r="I12986" s="5">
        <f>IF(OR(AND(F12986&gt;=50,G12986&gt;SUMIF(SeasonTotals!A$2:A$9,A12986,SeasonTotals!F$2:F$9)),AND(G12986&gt;0.885,F12986&gt;=50,D12986&lt;3)),1,0)</f>
        <v>0</v>
      </c>
      <c r="J12986" s="4">
        <f t="shared" si="810"/>
        <v>1</v>
      </c>
      <c r="K12986" s="5">
        <f t="shared" si="811"/>
        <v>0</v>
      </c>
    </row>
    <row r="12987" spans="1:11" x14ac:dyDescent="0.25">
      <c r="A12987" t="s">
        <v>141</v>
      </c>
      <c r="B12987" t="s">
        <v>115</v>
      </c>
      <c r="C12987">
        <v>1</v>
      </c>
      <c r="D12987" s="6">
        <v>2</v>
      </c>
      <c r="E12987" s="6">
        <v>28</v>
      </c>
      <c r="F12987" s="6">
        <v>60</v>
      </c>
      <c r="G12987" s="1">
        <f t="shared" si="808"/>
        <v>0.93333333333333335</v>
      </c>
      <c r="H12987" s="4">
        <f t="shared" si="809"/>
        <v>1</v>
      </c>
      <c r="I12987" s="5">
        <f>IF(OR(AND(F12987&gt;=50,G12987&gt;SUMIF(SeasonTotals!A$2:A$9,A12987,SeasonTotals!F$2:F$9)),AND(G12987&gt;0.885,F12987&gt;=50,D12987&lt;3)),1,0)</f>
        <v>1</v>
      </c>
      <c r="J12987" s="4">
        <f t="shared" si="810"/>
        <v>0</v>
      </c>
      <c r="K12987" s="5">
        <f t="shared" si="811"/>
        <v>0</v>
      </c>
    </row>
    <row r="12988" spans="1:11" x14ac:dyDescent="0.25">
      <c r="A12988" t="s">
        <v>141</v>
      </c>
      <c r="B12988" t="s">
        <v>49</v>
      </c>
      <c r="C12988">
        <v>1</v>
      </c>
      <c r="D12988" s="6">
        <v>3</v>
      </c>
      <c r="E12988" s="6">
        <v>26</v>
      </c>
      <c r="F12988" s="6">
        <v>60</v>
      </c>
      <c r="G12988" s="1">
        <f t="shared" si="808"/>
        <v>0.89655172413793105</v>
      </c>
      <c r="H12988" s="4">
        <f t="shared" si="809"/>
        <v>0</v>
      </c>
      <c r="I12988" s="5">
        <f>IF(OR(AND(F12988&gt;=50,G12988&gt;SUMIF(SeasonTotals!A$2:A$9,A12988,SeasonTotals!F$2:F$9)),AND(G12988&gt;0.885,F12988&gt;=50,D12988&lt;3)),1,0)</f>
        <v>0</v>
      </c>
      <c r="J12988" s="4">
        <f t="shared" si="810"/>
        <v>0</v>
      </c>
      <c r="K12988" s="5">
        <f t="shared" si="811"/>
        <v>0</v>
      </c>
    </row>
    <row r="12989" spans="1:11" x14ac:dyDescent="0.25">
      <c r="A12989" t="s">
        <v>141</v>
      </c>
      <c r="B12989" t="s">
        <v>49</v>
      </c>
      <c r="C12989">
        <v>1</v>
      </c>
      <c r="D12989" s="6">
        <v>4</v>
      </c>
      <c r="E12989" s="6">
        <v>21</v>
      </c>
      <c r="F12989" s="6">
        <v>60</v>
      </c>
      <c r="G12989" s="1">
        <f t="shared" si="808"/>
        <v>0.84</v>
      </c>
      <c r="H12989" s="4">
        <f t="shared" si="809"/>
        <v>0</v>
      </c>
      <c r="I12989" s="5">
        <f>IF(OR(AND(F12989&gt;=50,G12989&gt;SUMIF(SeasonTotals!A$2:A$9,A12989,SeasonTotals!F$2:F$9)),AND(G12989&gt;0.885,F12989&gt;=50,D12989&lt;3)),1,0)</f>
        <v>0</v>
      </c>
      <c r="J12989" s="4">
        <f t="shared" si="810"/>
        <v>1</v>
      </c>
      <c r="K12989" s="5">
        <f t="shared" si="811"/>
        <v>0</v>
      </c>
    </row>
    <row r="12990" spans="1:11" x14ac:dyDescent="0.25">
      <c r="A12990" t="s">
        <v>141</v>
      </c>
      <c r="B12990" t="s">
        <v>49</v>
      </c>
      <c r="C12990">
        <v>1</v>
      </c>
      <c r="D12990" s="6">
        <v>5</v>
      </c>
      <c r="E12990" s="6">
        <v>29</v>
      </c>
      <c r="F12990" s="6">
        <v>60</v>
      </c>
      <c r="G12990" s="1">
        <f t="shared" si="808"/>
        <v>0.8529411764705882</v>
      </c>
      <c r="H12990" s="4">
        <f t="shared" si="809"/>
        <v>0</v>
      </c>
      <c r="I12990" s="5">
        <f>IF(OR(AND(F12990&gt;=50,G12990&gt;SUMIF(SeasonTotals!A$2:A$9,A12990,SeasonTotals!F$2:F$9)),AND(G12990&gt;0.885,F12990&gt;=50,D12990&lt;3)),1,0)</f>
        <v>0</v>
      </c>
      <c r="J12990" s="4">
        <f t="shared" si="810"/>
        <v>0</v>
      </c>
      <c r="K12990" s="5">
        <f t="shared" si="811"/>
        <v>0</v>
      </c>
    </row>
    <row r="12991" spans="1:11" x14ac:dyDescent="0.25">
      <c r="A12991" t="s">
        <v>141</v>
      </c>
      <c r="B12991" t="s">
        <v>49</v>
      </c>
      <c r="C12991">
        <v>1</v>
      </c>
      <c r="D12991" s="6">
        <v>2</v>
      </c>
      <c r="E12991" s="6">
        <v>16</v>
      </c>
      <c r="F12991" s="6">
        <v>65</v>
      </c>
      <c r="G12991" s="1">
        <f t="shared" si="808"/>
        <v>0.88888888888888884</v>
      </c>
      <c r="H12991" s="4">
        <f t="shared" si="809"/>
        <v>1</v>
      </c>
      <c r="I12991" s="5">
        <f>IF(OR(AND(F12991&gt;=50,G12991&gt;SUMIF(SeasonTotals!A$2:A$9,A12991,SeasonTotals!F$2:F$9)),AND(G12991&gt;0.885,F12991&gt;=50,D12991&lt;3)),1,0)</f>
        <v>1</v>
      </c>
      <c r="J12991" s="4">
        <f t="shared" si="810"/>
        <v>0</v>
      </c>
      <c r="K12991" s="5">
        <f t="shared" si="811"/>
        <v>0</v>
      </c>
    </row>
    <row r="12992" spans="1:11" x14ac:dyDescent="0.25">
      <c r="A12992" t="s">
        <v>141</v>
      </c>
      <c r="B12992" t="s">
        <v>49</v>
      </c>
      <c r="C12992">
        <v>1</v>
      </c>
      <c r="D12992" s="6">
        <v>4</v>
      </c>
      <c r="E12992" s="6">
        <v>30</v>
      </c>
      <c r="F12992" s="6">
        <v>60</v>
      </c>
      <c r="G12992" s="1">
        <f t="shared" si="808"/>
        <v>0.88235294117647056</v>
      </c>
      <c r="H12992" s="4">
        <f t="shared" si="809"/>
        <v>0</v>
      </c>
      <c r="I12992" s="5">
        <f>IF(OR(AND(F12992&gt;=50,G12992&gt;SUMIF(SeasonTotals!A$2:A$9,A12992,SeasonTotals!F$2:F$9)),AND(G12992&gt;0.885,F12992&gt;=50,D12992&lt;3)),1,0)</f>
        <v>0</v>
      </c>
      <c r="J12992" s="4">
        <f t="shared" si="810"/>
        <v>0</v>
      </c>
      <c r="K12992" s="5">
        <f t="shared" si="811"/>
        <v>0</v>
      </c>
    </row>
    <row r="12993" spans="1:11" x14ac:dyDescent="0.25">
      <c r="A12993" t="s">
        <v>141</v>
      </c>
      <c r="B12993" t="s">
        <v>49</v>
      </c>
      <c r="C12993">
        <v>1</v>
      </c>
      <c r="D12993" s="6">
        <v>2</v>
      </c>
      <c r="E12993" s="6">
        <v>14</v>
      </c>
      <c r="F12993" s="6">
        <v>20</v>
      </c>
      <c r="G12993" s="1">
        <f t="shared" si="808"/>
        <v>0.875</v>
      </c>
      <c r="H12993" s="4">
        <f t="shared" si="809"/>
        <v>0</v>
      </c>
      <c r="I12993" s="5">
        <f>IF(OR(AND(F12993&gt;=50,G12993&gt;SUMIF(SeasonTotals!A$2:A$9,A12993,SeasonTotals!F$2:F$9)),AND(G12993&gt;0.885,F12993&gt;=50,D12993&lt;3)),1,0)</f>
        <v>0</v>
      </c>
      <c r="J12993" s="4">
        <f t="shared" si="810"/>
        <v>0</v>
      </c>
      <c r="K12993" s="5">
        <f t="shared" si="811"/>
        <v>1</v>
      </c>
    </row>
    <row r="12994" spans="1:11" x14ac:dyDescent="0.25">
      <c r="A12994" t="s">
        <v>141</v>
      </c>
      <c r="B12994" t="s">
        <v>49</v>
      </c>
      <c r="C12994">
        <v>1</v>
      </c>
      <c r="D12994" s="6">
        <v>2</v>
      </c>
      <c r="E12994" s="6">
        <v>25</v>
      </c>
      <c r="F12994" s="6">
        <v>60</v>
      </c>
      <c r="G12994" s="1">
        <f t="shared" ref="G12994:G13057" si="812">E12994/MAX(1,SUM(D12994:E12994))</f>
        <v>0.92592592592592593</v>
      </c>
      <c r="H12994" s="4">
        <f t="shared" ref="H12994:H13057" si="813">IF(AND(F12994&gt;=50,OR(G12994&gt;0.913,AND(G12994&gt;0.885,D12994&lt;3))),1,0)</f>
        <v>1</v>
      </c>
      <c r="I12994" s="5">
        <f>IF(OR(AND(F12994&gt;=50,G12994&gt;SUMIF(SeasonTotals!A$2:A$9,A12994,SeasonTotals!F$2:F$9)),AND(G12994&gt;0.885,F12994&gt;=50,D12994&lt;3)),1,0)</f>
        <v>1</v>
      </c>
      <c r="J12994" s="4">
        <f t="shared" ref="J12994:J13057" si="814">IF(G12994&lt;0.85,1,0)</f>
        <v>0</v>
      </c>
      <c r="K12994" s="5">
        <f t="shared" ref="K12994:K13057" si="815">IF(F12994&lt;55,1,0)</f>
        <v>0</v>
      </c>
    </row>
    <row r="12995" spans="1:11" x14ac:dyDescent="0.25">
      <c r="A12995" t="s">
        <v>141</v>
      </c>
      <c r="B12995" t="s">
        <v>49</v>
      </c>
      <c r="C12995">
        <v>1</v>
      </c>
      <c r="D12995" s="6">
        <v>3</v>
      </c>
      <c r="E12995" s="6">
        <v>20</v>
      </c>
      <c r="F12995" s="6">
        <v>64</v>
      </c>
      <c r="G12995" s="1">
        <f t="shared" si="812"/>
        <v>0.86956521739130432</v>
      </c>
      <c r="H12995" s="4">
        <f t="shared" si="813"/>
        <v>0</v>
      </c>
      <c r="I12995" s="5">
        <f>IF(OR(AND(F12995&gt;=50,G12995&gt;SUMIF(SeasonTotals!A$2:A$9,A12995,SeasonTotals!F$2:F$9)),AND(G12995&gt;0.885,F12995&gt;=50,D12995&lt;3)),1,0)</f>
        <v>0</v>
      </c>
      <c r="J12995" s="4">
        <f t="shared" si="814"/>
        <v>0</v>
      </c>
      <c r="K12995" s="5">
        <f t="shared" si="815"/>
        <v>0</v>
      </c>
    </row>
    <row r="12996" spans="1:11" x14ac:dyDescent="0.25">
      <c r="A12996" t="s">
        <v>141</v>
      </c>
      <c r="B12996" t="s">
        <v>49</v>
      </c>
      <c r="C12996">
        <v>1</v>
      </c>
      <c r="D12996" s="6">
        <v>2</v>
      </c>
      <c r="E12996" s="6">
        <v>31</v>
      </c>
      <c r="F12996" s="6">
        <v>60</v>
      </c>
      <c r="G12996" s="1">
        <f t="shared" si="812"/>
        <v>0.93939393939393945</v>
      </c>
      <c r="H12996" s="4">
        <f t="shared" si="813"/>
        <v>1</v>
      </c>
      <c r="I12996" s="5">
        <f>IF(OR(AND(F12996&gt;=50,G12996&gt;SUMIF(SeasonTotals!A$2:A$9,A12996,SeasonTotals!F$2:F$9)),AND(G12996&gt;0.885,F12996&gt;=50,D12996&lt;3)),1,0)</f>
        <v>1</v>
      </c>
      <c r="J12996" s="4">
        <f t="shared" si="814"/>
        <v>0</v>
      </c>
      <c r="K12996" s="5">
        <f t="shared" si="815"/>
        <v>0</v>
      </c>
    </row>
    <row r="12997" spans="1:11" x14ac:dyDescent="0.25">
      <c r="A12997" t="s">
        <v>141</v>
      </c>
      <c r="B12997" t="s">
        <v>49</v>
      </c>
      <c r="C12997">
        <v>1</v>
      </c>
      <c r="D12997" s="6">
        <v>4</v>
      </c>
      <c r="E12997" s="6">
        <v>36</v>
      </c>
      <c r="F12997" s="6">
        <v>65</v>
      </c>
      <c r="G12997" s="1">
        <f t="shared" si="812"/>
        <v>0.9</v>
      </c>
      <c r="H12997" s="4">
        <f t="shared" si="813"/>
        <v>0</v>
      </c>
      <c r="I12997" s="5">
        <f>IF(OR(AND(F12997&gt;=50,G12997&gt;SUMIF(SeasonTotals!A$2:A$9,A12997,SeasonTotals!F$2:F$9)),AND(G12997&gt;0.885,F12997&gt;=50,D12997&lt;3)),1,0)</f>
        <v>0</v>
      </c>
      <c r="J12997" s="4">
        <f t="shared" si="814"/>
        <v>0</v>
      </c>
      <c r="K12997" s="5">
        <f t="shared" si="815"/>
        <v>0</v>
      </c>
    </row>
    <row r="12998" spans="1:11" x14ac:dyDescent="0.25">
      <c r="A12998" t="s">
        <v>141</v>
      </c>
      <c r="B12998" t="s">
        <v>49</v>
      </c>
      <c r="C12998">
        <v>1</v>
      </c>
      <c r="D12998" s="6">
        <v>0</v>
      </c>
      <c r="E12998" s="6">
        <v>18</v>
      </c>
      <c r="F12998" s="6">
        <v>60</v>
      </c>
      <c r="G12998" s="1">
        <f t="shared" si="812"/>
        <v>1</v>
      </c>
      <c r="H12998" s="4">
        <f t="shared" si="813"/>
        <v>1</v>
      </c>
      <c r="I12998" s="5">
        <f>IF(OR(AND(F12998&gt;=50,G12998&gt;SUMIF(SeasonTotals!A$2:A$9,A12998,SeasonTotals!F$2:F$9)),AND(G12998&gt;0.885,F12998&gt;=50,D12998&lt;3)),1,0)</f>
        <v>1</v>
      </c>
      <c r="J12998" s="4">
        <f t="shared" si="814"/>
        <v>0</v>
      </c>
      <c r="K12998" s="5">
        <f t="shared" si="815"/>
        <v>0</v>
      </c>
    </row>
    <row r="12999" spans="1:11" x14ac:dyDescent="0.25">
      <c r="A12999" t="s">
        <v>141</v>
      </c>
      <c r="B12999" t="s">
        <v>49</v>
      </c>
      <c r="C12999">
        <v>1</v>
      </c>
      <c r="D12999" s="6">
        <v>2</v>
      </c>
      <c r="E12999" s="6">
        <v>29</v>
      </c>
      <c r="F12999" s="6">
        <v>60</v>
      </c>
      <c r="G12999" s="1">
        <f t="shared" si="812"/>
        <v>0.93548387096774188</v>
      </c>
      <c r="H12999" s="4">
        <f t="shared" si="813"/>
        <v>1</v>
      </c>
      <c r="I12999" s="5">
        <f>IF(OR(AND(F12999&gt;=50,G12999&gt;SUMIF(SeasonTotals!A$2:A$9,A12999,SeasonTotals!F$2:F$9)),AND(G12999&gt;0.885,F12999&gt;=50,D12999&lt;3)),1,0)</f>
        <v>1</v>
      </c>
      <c r="J12999" s="4">
        <f t="shared" si="814"/>
        <v>0</v>
      </c>
      <c r="K12999" s="5">
        <f t="shared" si="815"/>
        <v>0</v>
      </c>
    </row>
    <row r="13000" spans="1:11" x14ac:dyDescent="0.25">
      <c r="A13000" t="s">
        <v>141</v>
      </c>
      <c r="B13000" t="s">
        <v>49</v>
      </c>
      <c r="C13000">
        <v>1</v>
      </c>
      <c r="D13000" s="6">
        <v>1</v>
      </c>
      <c r="E13000" s="6">
        <v>30</v>
      </c>
      <c r="F13000" s="6">
        <v>60</v>
      </c>
      <c r="G13000" s="1">
        <f t="shared" si="812"/>
        <v>0.967741935483871</v>
      </c>
      <c r="H13000" s="4">
        <f t="shared" si="813"/>
        <v>1</v>
      </c>
      <c r="I13000" s="5">
        <f>IF(OR(AND(F13000&gt;=50,G13000&gt;SUMIF(SeasonTotals!A$2:A$9,A13000,SeasonTotals!F$2:F$9)),AND(G13000&gt;0.885,F13000&gt;=50,D13000&lt;3)),1,0)</f>
        <v>1</v>
      </c>
      <c r="J13000" s="4">
        <f t="shared" si="814"/>
        <v>0</v>
      </c>
      <c r="K13000" s="5">
        <f t="shared" si="815"/>
        <v>0</v>
      </c>
    </row>
    <row r="13001" spans="1:11" x14ac:dyDescent="0.25">
      <c r="A13001" t="s">
        <v>141</v>
      </c>
      <c r="B13001" t="s">
        <v>49</v>
      </c>
      <c r="C13001">
        <v>1</v>
      </c>
      <c r="D13001" s="6">
        <v>1</v>
      </c>
      <c r="E13001" s="6">
        <v>33</v>
      </c>
      <c r="F13001" s="6">
        <v>65</v>
      </c>
      <c r="G13001" s="1">
        <f t="shared" si="812"/>
        <v>0.97058823529411764</v>
      </c>
      <c r="H13001" s="4">
        <f t="shared" si="813"/>
        <v>1</v>
      </c>
      <c r="I13001" s="5">
        <f>IF(OR(AND(F13001&gt;=50,G13001&gt;SUMIF(SeasonTotals!A$2:A$9,A13001,SeasonTotals!F$2:F$9)),AND(G13001&gt;0.885,F13001&gt;=50,D13001&lt;3)),1,0)</f>
        <v>1</v>
      </c>
      <c r="J13001" s="4">
        <f t="shared" si="814"/>
        <v>0</v>
      </c>
      <c r="K13001" s="5">
        <f t="shared" si="815"/>
        <v>0</v>
      </c>
    </row>
    <row r="13002" spans="1:11" x14ac:dyDescent="0.25">
      <c r="A13002" t="s">
        <v>141</v>
      </c>
      <c r="B13002" t="s">
        <v>49</v>
      </c>
      <c r="C13002">
        <v>1</v>
      </c>
      <c r="D13002" s="6">
        <v>2</v>
      </c>
      <c r="E13002" s="6">
        <v>19</v>
      </c>
      <c r="F13002" s="6">
        <v>60</v>
      </c>
      <c r="G13002" s="1">
        <f t="shared" si="812"/>
        <v>0.90476190476190477</v>
      </c>
      <c r="H13002" s="4">
        <f t="shared" si="813"/>
        <v>1</v>
      </c>
      <c r="I13002" s="5">
        <f>IF(OR(AND(F13002&gt;=50,G13002&gt;SUMIF(SeasonTotals!A$2:A$9,A13002,SeasonTotals!F$2:F$9)),AND(G13002&gt;0.885,F13002&gt;=50,D13002&lt;3)),1,0)</f>
        <v>1</v>
      </c>
      <c r="J13002" s="4">
        <f t="shared" si="814"/>
        <v>0</v>
      </c>
      <c r="K13002" s="5">
        <f t="shared" si="815"/>
        <v>0</v>
      </c>
    </row>
    <row r="13003" spans="1:11" x14ac:dyDescent="0.25">
      <c r="A13003" t="s">
        <v>141</v>
      </c>
      <c r="B13003" t="s">
        <v>49</v>
      </c>
      <c r="C13003">
        <v>1</v>
      </c>
      <c r="D13003" s="6">
        <v>2</v>
      </c>
      <c r="E13003" s="6">
        <v>22</v>
      </c>
      <c r="F13003" s="6">
        <v>60</v>
      </c>
      <c r="G13003" s="1">
        <f t="shared" si="812"/>
        <v>0.91666666666666663</v>
      </c>
      <c r="H13003" s="4">
        <f t="shared" si="813"/>
        <v>1</v>
      </c>
      <c r="I13003" s="5">
        <f>IF(OR(AND(F13003&gt;=50,G13003&gt;SUMIF(SeasonTotals!A$2:A$9,A13003,SeasonTotals!F$2:F$9)),AND(G13003&gt;0.885,F13003&gt;=50,D13003&lt;3)),1,0)</f>
        <v>1</v>
      </c>
      <c r="J13003" s="4">
        <f t="shared" si="814"/>
        <v>0</v>
      </c>
      <c r="K13003" s="5">
        <f t="shared" si="815"/>
        <v>0</v>
      </c>
    </row>
    <row r="13004" spans="1:11" x14ac:dyDescent="0.25">
      <c r="A13004" t="s">
        <v>141</v>
      </c>
      <c r="B13004" t="s">
        <v>49</v>
      </c>
      <c r="C13004">
        <v>1</v>
      </c>
      <c r="D13004" s="6">
        <v>2</v>
      </c>
      <c r="E13004" s="6">
        <v>19</v>
      </c>
      <c r="F13004" s="6">
        <v>59</v>
      </c>
      <c r="G13004" s="1">
        <f t="shared" si="812"/>
        <v>0.90476190476190477</v>
      </c>
      <c r="H13004" s="4">
        <f t="shared" si="813"/>
        <v>1</v>
      </c>
      <c r="I13004" s="5">
        <f>IF(OR(AND(F13004&gt;=50,G13004&gt;SUMIF(SeasonTotals!A$2:A$9,A13004,SeasonTotals!F$2:F$9)),AND(G13004&gt;0.885,F13004&gt;=50,D13004&lt;3)),1,0)</f>
        <v>1</v>
      </c>
      <c r="J13004" s="4">
        <f t="shared" si="814"/>
        <v>0</v>
      </c>
      <c r="K13004" s="5">
        <f t="shared" si="815"/>
        <v>0</v>
      </c>
    </row>
    <row r="13005" spans="1:11" x14ac:dyDescent="0.25">
      <c r="A13005" t="s">
        <v>141</v>
      </c>
      <c r="B13005" t="s">
        <v>49</v>
      </c>
      <c r="C13005">
        <v>1</v>
      </c>
      <c r="D13005" s="6">
        <v>4</v>
      </c>
      <c r="E13005" s="6">
        <v>25</v>
      </c>
      <c r="F13005" s="6">
        <v>60</v>
      </c>
      <c r="G13005" s="1">
        <f t="shared" si="812"/>
        <v>0.86206896551724133</v>
      </c>
      <c r="H13005" s="4">
        <f t="shared" si="813"/>
        <v>0</v>
      </c>
      <c r="I13005" s="5">
        <f>IF(OR(AND(F13005&gt;=50,G13005&gt;SUMIF(SeasonTotals!A$2:A$9,A13005,SeasonTotals!F$2:F$9)),AND(G13005&gt;0.885,F13005&gt;=50,D13005&lt;3)),1,0)</f>
        <v>0</v>
      </c>
      <c r="J13005" s="4">
        <f t="shared" si="814"/>
        <v>0</v>
      </c>
      <c r="K13005" s="5">
        <f t="shared" si="815"/>
        <v>0</v>
      </c>
    </row>
    <row r="13006" spans="1:11" x14ac:dyDescent="0.25">
      <c r="A13006" t="s">
        <v>141</v>
      </c>
      <c r="B13006" t="s">
        <v>49</v>
      </c>
      <c r="C13006">
        <v>1</v>
      </c>
      <c r="D13006" s="6">
        <v>1</v>
      </c>
      <c r="E13006" s="6">
        <v>25</v>
      </c>
      <c r="F13006" s="6">
        <v>60</v>
      </c>
      <c r="G13006" s="1">
        <f t="shared" si="812"/>
        <v>0.96153846153846156</v>
      </c>
      <c r="H13006" s="4">
        <f t="shared" si="813"/>
        <v>1</v>
      </c>
      <c r="I13006" s="5">
        <f>IF(OR(AND(F13006&gt;=50,G13006&gt;SUMIF(SeasonTotals!A$2:A$9,A13006,SeasonTotals!F$2:F$9)),AND(G13006&gt;0.885,F13006&gt;=50,D13006&lt;3)),1,0)</f>
        <v>1</v>
      </c>
      <c r="J13006" s="4">
        <f t="shared" si="814"/>
        <v>0</v>
      </c>
      <c r="K13006" s="5">
        <f t="shared" si="815"/>
        <v>0</v>
      </c>
    </row>
    <row r="13007" spans="1:11" x14ac:dyDescent="0.25">
      <c r="A13007" t="s">
        <v>141</v>
      </c>
      <c r="B13007" t="s">
        <v>49</v>
      </c>
      <c r="C13007">
        <v>1</v>
      </c>
      <c r="D13007" s="6">
        <v>2</v>
      </c>
      <c r="E13007" s="6">
        <v>16</v>
      </c>
      <c r="F13007" s="6">
        <v>64</v>
      </c>
      <c r="G13007" s="1">
        <f t="shared" si="812"/>
        <v>0.88888888888888884</v>
      </c>
      <c r="H13007" s="4">
        <f t="shared" si="813"/>
        <v>1</v>
      </c>
      <c r="I13007" s="5">
        <f>IF(OR(AND(F13007&gt;=50,G13007&gt;SUMIF(SeasonTotals!A$2:A$9,A13007,SeasonTotals!F$2:F$9)),AND(G13007&gt;0.885,F13007&gt;=50,D13007&lt;3)),1,0)</f>
        <v>1</v>
      </c>
      <c r="J13007" s="4">
        <f t="shared" si="814"/>
        <v>0</v>
      </c>
      <c r="K13007" s="5">
        <f t="shared" si="815"/>
        <v>0</v>
      </c>
    </row>
    <row r="13008" spans="1:11" x14ac:dyDescent="0.25">
      <c r="A13008" t="s">
        <v>141</v>
      </c>
      <c r="B13008" t="s">
        <v>49</v>
      </c>
      <c r="C13008">
        <v>1</v>
      </c>
      <c r="D13008" s="6">
        <v>1</v>
      </c>
      <c r="E13008" s="6">
        <v>27</v>
      </c>
      <c r="F13008" s="6">
        <v>60</v>
      </c>
      <c r="G13008" s="1">
        <f t="shared" si="812"/>
        <v>0.9642857142857143</v>
      </c>
      <c r="H13008" s="4">
        <f t="shared" si="813"/>
        <v>1</v>
      </c>
      <c r="I13008" s="5">
        <f>IF(OR(AND(F13008&gt;=50,G13008&gt;SUMIF(SeasonTotals!A$2:A$9,A13008,SeasonTotals!F$2:F$9)),AND(G13008&gt;0.885,F13008&gt;=50,D13008&lt;3)),1,0)</f>
        <v>1</v>
      </c>
      <c r="J13008" s="4">
        <f t="shared" si="814"/>
        <v>0</v>
      </c>
      <c r="K13008" s="5">
        <f t="shared" si="815"/>
        <v>0</v>
      </c>
    </row>
    <row r="13009" spans="1:11" x14ac:dyDescent="0.25">
      <c r="A13009" t="s">
        <v>141</v>
      </c>
      <c r="B13009" t="s">
        <v>49</v>
      </c>
      <c r="C13009">
        <v>1</v>
      </c>
      <c r="D13009" s="6">
        <v>4</v>
      </c>
      <c r="E13009" s="6">
        <v>12</v>
      </c>
      <c r="F13009" s="6">
        <v>40</v>
      </c>
      <c r="G13009" s="1">
        <f t="shared" si="812"/>
        <v>0.75</v>
      </c>
      <c r="H13009" s="4">
        <f t="shared" si="813"/>
        <v>0</v>
      </c>
      <c r="I13009" s="5">
        <f>IF(OR(AND(F13009&gt;=50,G13009&gt;SUMIF(SeasonTotals!A$2:A$9,A13009,SeasonTotals!F$2:F$9)),AND(G13009&gt;0.885,F13009&gt;=50,D13009&lt;3)),1,0)</f>
        <v>0</v>
      </c>
      <c r="J13009" s="4">
        <f t="shared" si="814"/>
        <v>1</v>
      </c>
      <c r="K13009" s="5">
        <f t="shared" si="815"/>
        <v>1</v>
      </c>
    </row>
    <row r="13010" spans="1:11" x14ac:dyDescent="0.25">
      <c r="A13010" t="s">
        <v>141</v>
      </c>
      <c r="B13010" t="s">
        <v>49</v>
      </c>
      <c r="C13010">
        <v>1</v>
      </c>
      <c r="D13010" s="6">
        <v>2</v>
      </c>
      <c r="E13010" s="6">
        <v>28</v>
      </c>
      <c r="F13010" s="6">
        <v>59</v>
      </c>
      <c r="G13010" s="1">
        <f t="shared" si="812"/>
        <v>0.93333333333333335</v>
      </c>
      <c r="H13010" s="4">
        <f t="shared" si="813"/>
        <v>1</v>
      </c>
      <c r="I13010" s="5">
        <f>IF(OR(AND(F13010&gt;=50,G13010&gt;SUMIF(SeasonTotals!A$2:A$9,A13010,SeasonTotals!F$2:F$9)),AND(G13010&gt;0.885,F13010&gt;=50,D13010&lt;3)),1,0)</f>
        <v>1</v>
      </c>
      <c r="J13010" s="4">
        <f t="shared" si="814"/>
        <v>0</v>
      </c>
      <c r="K13010" s="5">
        <f t="shared" si="815"/>
        <v>0</v>
      </c>
    </row>
    <row r="13011" spans="1:11" x14ac:dyDescent="0.25">
      <c r="A13011" t="s">
        <v>141</v>
      </c>
      <c r="B13011" t="s">
        <v>49</v>
      </c>
      <c r="C13011">
        <v>1</v>
      </c>
      <c r="D13011" s="6">
        <v>1</v>
      </c>
      <c r="E13011" s="6">
        <v>27</v>
      </c>
      <c r="F13011" s="6">
        <v>60</v>
      </c>
      <c r="G13011" s="1">
        <f t="shared" si="812"/>
        <v>0.9642857142857143</v>
      </c>
      <c r="H13011" s="4">
        <f t="shared" si="813"/>
        <v>1</v>
      </c>
      <c r="I13011" s="5">
        <f>IF(OR(AND(F13011&gt;=50,G13011&gt;SUMIF(SeasonTotals!A$2:A$9,A13011,SeasonTotals!F$2:F$9)),AND(G13011&gt;0.885,F13011&gt;=50,D13011&lt;3)),1,0)</f>
        <v>1</v>
      </c>
      <c r="J13011" s="4">
        <f t="shared" si="814"/>
        <v>0</v>
      </c>
      <c r="K13011" s="5">
        <f t="shared" si="815"/>
        <v>0</v>
      </c>
    </row>
    <row r="13012" spans="1:11" x14ac:dyDescent="0.25">
      <c r="A13012" t="s">
        <v>141</v>
      </c>
      <c r="B13012" t="s">
        <v>49</v>
      </c>
      <c r="C13012">
        <v>1</v>
      </c>
      <c r="D13012" s="6">
        <v>1</v>
      </c>
      <c r="E13012" s="6">
        <v>28</v>
      </c>
      <c r="F13012" s="6">
        <v>60</v>
      </c>
      <c r="G13012" s="1">
        <f t="shared" si="812"/>
        <v>0.96551724137931039</v>
      </c>
      <c r="H13012" s="4">
        <f t="shared" si="813"/>
        <v>1</v>
      </c>
      <c r="I13012" s="5">
        <f>IF(OR(AND(F13012&gt;=50,G13012&gt;SUMIF(SeasonTotals!A$2:A$9,A13012,SeasonTotals!F$2:F$9)),AND(G13012&gt;0.885,F13012&gt;=50,D13012&lt;3)),1,0)</f>
        <v>1</v>
      </c>
      <c r="J13012" s="4">
        <f t="shared" si="814"/>
        <v>0</v>
      </c>
      <c r="K13012" s="5">
        <f t="shared" si="815"/>
        <v>0</v>
      </c>
    </row>
    <row r="13013" spans="1:11" x14ac:dyDescent="0.25">
      <c r="A13013" t="s">
        <v>141</v>
      </c>
      <c r="B13013" t="s">
        <v>50</v>
      </c>
      <c r="C13013">
        <v>1</v>
      </c>
      <c r="D13013" s="6">
        <v>1</v>
      </c>
      <c r="E13013" s="6">
        <v>21</v>
      </c>
      <c r="F13013" s="6">
        <v>60</v>
      </c>
      <c r="G13013" s="1">
        <f t="shared" si="812"/>
        <v>0.95454545454545459</v>
      </c>
      <c r="H13013" s="4">
        <f t="shared" si="813"/>
        <v>1</v>
      </c>
      <c r="I13013" s="5">
        <f>IF(OR(AND(F13013&gt;=50,G13013&gt;SUMIF(SeasonTotals!A$2:A$9,A13013,SeasonTotals!F$2:F$9)),AND(G13013&gt;0.885,F13013&gt;=50,D13013&lt;3)),1,0)</f>
        <v>1</v>
      </c>
      <c r="J13013" s="4">
        <f t="shared" si="814"/>
        <v>0</v>
      </c>
      <c r="K13013" s="5">
        <f t="shared" si="815"/>
        <v>0</v>
      </c>
    </row>
    <row r="13014" spans="1:11" x14ac:dyDescent="0.25">
      <c r="A13014" t="s">
        <v>141</v>
      </c>
      <c r="B13014" t="s">
        <v>50</v>
      </c>
      <c r="C13014">
        <v>1</v>
      </c>
      <c r="D13014" s="6">
        <v>1</v>
      </c>
      <c r="E13014" s="6">
        <v>12</v>
      </c>
      <c r="F13014" s="6">
        <v>60</v>
      </c>
      <c r="G13014" s="1">
        <f t="shared" si="812"/>
        <v>0.92307692307692313</v>
      </c>
      <c r="H13014" s="4">
        <f t="shared" si="813"/>
        <v>1</v>
      </c>
      <c r="I13014" s="5">
        <f>IF(OR(AND(F13014&gt;=50,G13014&gt;SUMIF(SeasonTotals!A$2:A$9,A13014,SeasonTotals!F$2:F$9)),AND(G13014&gt;0.885,F13014&gt;=50,D13014&lt;3)),1,0)</f>
        <v>1</v>
      </c>
      <c r="J13014" s="4">
        <f t="shared" si="814"/>
        <v>0</v>
      </c>
      <c r="K13014" s="5">
        <f t="shared" si="815"/>
        <v>0</v>
      </c>
    </row>
    <row r="13015" spans="1:11" x14ac:dyDescent="0.25">
      <c r="A13015" t="s">
        <v>141</v>
      </c>
      <c r="B13015" t="s">
        <v>50</v>
      </c>
      <c r="C13015">
        <v>1</v>
      </c>
      <c r="D13015" s="6">
        <v>1</v>
      </c>
      <c r="E13015" s="6">
        <v>26</v>
      </c>
      <c r="F13015" s="6">
        <v>60</v>
      </c>
      <c r="G13015" s="1">
        <f t="shared" si="812"/>
        <v>0.96296296296296291</v>
      </c>
      <c r="H13015" s="4">
        <f t="shared" si="813"/>
        <v>1</v>
      </c>
      <c r="I13015" s="5">
        <f>IF(OR(AND(F13015&gt;=50,G13015&gt;SUMIF(SeasonTotals!A$2:A$9,A13015,SeasonTotals!F$2:F$9)),AND(G13015&gt;0.885,F13015&gt;=50,D13015&lt;3)),1,0)</f>
        <v>1</v>
      </c>
      <c r="J13015" s="4">
        <f t="shared" si="814"/>
        <v>0</v>
      </c>
      <c r="K13015" s="5">
        <f t="shared" si="815"/>
        <v>0</v>
      </c>
    </row>
    <row r="13016" spans="1:11" x14ac:dyDescent="0.25">
      <c r="A13016" t="s">
        <v>141</v>
      </c>
      <c r="B13016" t="s">
        <v>50</v>
      </c>
      <c r="C13016">
        <v>1</v>
      </c>
      <c r="D13016" s="6">
        <v>1</v>
      </c>
      <c r="E13016" s="6">
        <v>32</v>
      </c>
      <c r="F13016" s="6">
        <v>60</v>
      </c>
      <c r="G13016" s="1">
        <f t="shared" si="812"/>
        <v>0.96969696969696972</v>
      </c>
      <c r="H13016" s="4">
        <f t="shared" si="813"/>
        <v>1</v>
      </c>
      <c r="I13016" s="5">
        <f>IF(OR(AND(F13016&gt;=50,G13016&gt;SUMIF(SeasonTotals!A$2:A$9,A13016,SeasonTotals!F$2:F$9)),AND(G13016&gt;0.885,F13016&gt;=50,D13016&lt;3)),1,0)</f>
        <v>1</v>
      </c>
      <c r="J13016" s="4">
        <f t="shared" si="814"/>
        <v>0</v>
      </c>
      <c r="K13016" s="5">
        <f t="shared" si="815"/>
        <v>0</v>
      </c>
    </row>
    <row r="13017" spans="1:11" x14ac:dyDescent="0.25">
      <c r="A13017" t="s">
        <v>141</v>
      </c>
      <c r="B13017" t="s">
        <v>50</v>
      </c>
      <c r="C13017">
        <v>1</v>
      </c>
      <c r="D13017" s="6">
        <v>1</v>
      </c>
      <c r="E13017" s="6">
        <v>18</v>
      </c>
      <c r="F13017" s="6">
        <v>60</v>
      </c>
      <c r="G13017" s="1">
        <f t="shared" si="812"/>
        <v>0.94736842105263153</v>
      </c>
      <c r="H13017" s="4">
        <f t="shared" si="813"/>
        <v>1</v>
      </c>
      <c r="I13017" s="5">
        <f>IF(OR(AND(F13017&gt;=50,G13017&gt;SUMIF(SeasonTotals!A$2:A$9,A13017,SeasonTotals!F$2:F$9)),AND(G13017&gt;0.885,F13017&gt;=50,D13017&lt;3)),1,0)</f>
        <v>1</v>
      </c>
      <c r="J13017" s="4">
        <f t="shared" si="814"/>
        <v>0</v>
      </c>
      <c r="K13017" s="5">
        <f t="shared" si="815"/>
        <v>0</v>
      </c>
    </row>
    <row r="13018" spans="1:11" x14ac:dyDescent="0.25">
      <c r="A13018" t="s">
        <v>141</v>
      </c>
      <c r="B13018" t="s">
        <v>50</v>
      </c>
      <c r="C13018">
        <v>1</v>
      </c>
      <c r="D13018" s="6">
        <v>3</v>
      </c>
      <c r="E13018" s="6">
        <v>5</v>
      </c>
      <c r="F13018" s="6">
        <v>21</v>
      </c>
      <c r="G13018" s="1">
        <f t="shared" si="812"/>
        <v>0.625</v>
      </c>
      <c r="H13018" s="4">
        <f t="shared" si="813"/>
        <v>0</v>
      </c>
      <c r="I13018" s="5">
        <f>IF(OR(AND(F13018&gt;=50,G13018&gt;SUMIF(SeasonTotals!A$2:A$9,A13018,SeasonTotals!F$2:F$9)),AND(G13018&gt;0.885,F13018&gt;=50,D13018&lt;3)),1,0)</f>
        <v>0</v>
      </c>
      <c r="J13018" s="4">
        <f t="shared" si="814"/>
        <v>1</v>
      </c>
      <c r="K13018" s="5">
        <f t="shared" si="815"/>
        <v>1</v>
      </c>
    </row>
    <row r="13019" spans="1:11" x14ac:dyDescent="0.25">
      <c r="A13019" t="s">
        <v>141</v>
      </c>
      <c r="B13019" t="s">
        <v>50</v>
      </c>
      <c r="C13019">
        <v>1</v>
      </c>
      <c r="D13019" s="6">
        <v>2</v>
      </c>
      <c r="E13019" s="6">
        <v>20</v>
      </c>
      <c r="F13019" s="6">
        <v>60</v>
      </c>
      <c r="G13019" s="1">
        <f t="shared" si="812"/>
        <v>0.90909090909090906</v>
      </c>
      <c r="H13019" s="4">
        <f t="shared" si="813"/>
        <v>1</v>
      </c>
      <c r="I13019" s="5">
        <f>IF(OR(AND(F13019&gt;=50,G13019&gt;SUMIF(SeasonTotals!A$2:A$9,A13019,SeasonTotals!F$2:F$9)),AND(G13019&gt;0.885,F13019&gt;=50,D13019&lt;3)),1,0)</f>
        <v>1</v>
      </c>
      <c r="J13019" s="4">
        <f t="shared" si="814"/>
        <v>0</v>
      </c>
      <c r="K13019" s="5">
        <f t="shared" si="815"/>
        <v>0</v>
      </c>
    </row>
    <row r="13020" spans="1:11" x14ac:dyDescent="0.25">
      <c r="A13020" t="s">
        <v>141</v>
      </c>
      <c r="B13020" t="s">
        <v>50</v>
      </c>
      <c r="C13020">
        <v>1</v>
      </c>
      <c r="D13020" s="6">
        <v>2</v>
      </c>
      <c r="E13020" s="6">
        <v>40</v>
      </c>
      <c r="F13020" s="6">
        <v>60</v>
      </c>
      <c r="G13020" s="1">
        <f t="shared" si="812"/>
        <v>0.95238095238095233</v>
      </c>
      <c r="H13020" s="4">
        <f t="shared" si="813"/>
        <v>1</v>
      </c>
      <c r="I13020" s="5">
        <f>IF(OR(AND(F13020&gt;=50,G13020&gt;SUMIF(SeasonTotals!A$2:A$9,A13020,SeasonTotals!F$2:F$9)),AND(G13020&gt;0.885,F13020&gt;=50,D13020&lt;3)),1,0)</f>
        <v>1</v>
      </c>
      <c r="J13020" s="4">
        <f t="shared" si="814"/>
        <v>0</v>
      </c>
      <c r="K13020" s="5">
        <f t="shared" si="815"/>
        <v>0</v>
      </c>
    </row>
    <row r="13021" spans="1:11" x14ac:dyDescent="0.25">
      <c r="A13021" t="s">
        <v>141</v>
      </c>
      <c r="B13021" t="s">
        <v>50</v>
      </c>
      <c r="C13021">
        <v>1</v>
      </c>
      <c r="D13021" s="6">
        <v>2</v>
      </c>
      <c r="E13021" s="6">
        <v>13</v>
      </c>
      <c r="F13021" s="6">
        <v>60</v>
      </c>
      <c r="G13021" s="1">
        <f t="shared" si="812"/>
        <v>0.8666666666666667</v>
      </c>
      <c r="H13021" s="4">
        <f t="shared" si="813"/>
        <v>0</v>
      </c>
      <c r="I13021" s="5">
        <f>IF(OR(AND(F13021&gt;=50,G13021&gt;SUMIF(SeasonTotals!A$2:A$9,A13021,SeasonTotals!F$2:F$9)),AND(G13021&gt;0.885,F13021&gt;=50,D13021&lt;3)),1,0)</f>
        <v>0</v>
      </c>
      <c r="J13021" s="4">
        <f t="shared" si="814"/>
        <v>0</v>
      </c>
      <c r="K13021" s="5">
        <f t="shared" si="815"/>
        <v>0</v>
      </c>
    </row>
    <row r="13022" spans="1:11" x14ac:dyDescent="0.25">
      <c r="A13022" t="s">
        <v>141</v>
      </c>
      <c r="B13022" t="s">
        <v>50</v>
      </c>
      <c r="C13022">
        <v>1</v>
      </c>
      <c r="D13022" s="6">
        <v>0</v>
      </c>
      <c r="E13022" s="6">
        <v>23</v>
      </c>
      <c r="F13022" s="6">
        <v>60</v>
      </c>
      <c r="G13022" s="1">
        <f t="shared" si="812"/>
        <v>1</v>
      </c>
      <c r="H13022" s="4">
        <f t="shared" si="813"/>
        <v>1</v>
      </c>
      <c r="I13022" s="5">
        <f>IF(OR(AND(F13022&gt;=50,G13022&gt;SUMIF(SeasonTotals!A$2:A$9,A13022,SeasonTotals!F$2:F$9)),AND(G13022&gt;0.885,F13022&gt;=50,D13022&lt;3)),1,0)</f>
        <v>1</v>
      </c>
      <c r="J13022" s="4">
        <f t="shared" si="814"/>
        <v>0</v>
      </c>
      <c r="K13022" s="5">
        <f t="shared" si="815"/>
        <v>0</v>
      </c>
    </row>
    <row r="13023" spans="1:11" x14ac:dyDescent="0.25">
      <c r="A13023" t="s">
        <v>141</v>
      </c>
      <c r="B13023" t="s">
        <v>50</v>
      </c>
      <c r="C13023">
        <v>1</v>
      </c>
      <c r="D13023" s="6">
        <v>3</v>
      </c>
      <c r="E13023" s="6">
        <v>19</v>
      </c>
      <c r="F13023" s="6">
        <v>64</v>
      </c>
      <c r="G13023" s="1">
        <f t="shared" si="812"/>
        <v>0.86363636363636365</v>
      </c>
      <c r="H13023" s="4">
        <f t="shared" si="813"/>
        <v>0</v>
      </c>
      <c r="I13023" s="5">
        <f>IF(OR(AND(F13023&gt;=50,G13023&gt;SUMIF(SeasonTotals!A$2:A$9,A13023,SeasonTotals!F$2:F$9)),AND(G13023&gt;0.885,F13023&gt;=50,D13023&lt;3)),1,0)</f>
        <v>0</v>
      </c>
      <c r="J13023" s="4">
        <f t="shared" si="814"/>
        <v>0</v>
      </c>
      <c r="K13023" s="5">
        <f t="shared" si="815"/>
        <v>0</v>
      </c>
    </row>
    <row r="13024" spans="1:11" x14ac:dyDescent="0.25">
      <c r="A13024" t="s">
        <v>141</v>
      </c>
      <c r="B13024" t="s">
        <v>50</v>
      </c>
      <c r="C13024">
        <v>1</v>
      </c>
      <c r="D13024" s="6">
        <v>2</v>
      </c>
      <c r="E13024" s="6">
        <v>23</v>
      </c>
      <c r="F13024" s="6">
        <v>59</v>
      </c>
      <c r="G13024" s="1">
        <f t="shared" si="812"/>
        <v>0.92</v>
      </c>
      <c r="H13024" s="4">
        <f t="shared" si="813"/>
        <v>1</v>
      </c>
      <c r="I13024" s="5">
        <f>IF(OR(AND(F13024&gt;=50,G13024&gt;SUMIF(SeasonTotals!A$2:A$9,A13024,SeasonTotals!F$2:F$9)),AND(G13024&gt;0.885,F13024&gt;=50,D13024&lt;3)),1,0)</f>
        <v>1</v>
      </c>
      <c r="J13024" s="4">
        <f t="shared" si="814"/>
        <v>0</v>
      </c>
      <c r="K13024" s="5">
        <f t="shared" si="815"/>
        <v>0</v>
      </c>
    </row>
    <row r="13025" spans="1:11" x14ac:dyDescent="0.25">
      <c r="A13025" t="s">
        <v>141</v>
      </c>
      <c r="B13025" t="s">
        <v>51</v>
      </c>
      <c r="C13025">
        <v>1</v>
      </c>
      <c r="D13025" s="6">
        <v>5</v>
      </c>
      <c r="E13025" s="6">
        <v>17</v>
      </c>
      <c r="F13025" s="6">
        <v>59</v>
      </c>
      <c r="G13025" s="1">
        <f t="shared" si="812"/>
        <v>0.77272727272727271</v>
      </c>
      <c r="H13025" s="4">
        <f t="shared" si="813"/>
        <v>0</v>
      </c>
      <c r="I13025" s="5">
        <f>IF(OR(AND(F13025&gt;=50,G13025&gt;SUMIF(SeasonTotals!A$2:A$9,A13025,SeasonTotals!F$2:F$9)),AND(G13025&gt;0.885,F13025&gt;=50,D13025&lt;3)),1,0)</f>
        <v>0</v>
      </c>
      <c r="J13025" s="4">
        <f t="shared" si="814"/>
        <v>1</v>
      </c>
      <c r="K13025" s="5">
        <f t="shared" si="815"/>
        <v>0</v>
      </c>
    </row>
    <row r="13026" spans="1:11" x14ac:dyDescent="0.25">
      <c r="A13026" t="s">
        <v>141</v>
      </c>
      <c r="B13026" t="s">
        <v>51</v>
      </c>
      <c r="C13026">
        <v>1</v>
      </c>
      <c r="D13026" s="6">
        <v>3</v>
      </c>
      <c r="E13026" s="6">
        <v>28</v>
      </c>
      <c r="F13026" s="6">
        <v>58</v>
      </c>
      <c r="G13026" s="1">
        <f t="shared" si="812"/>
        <v>0.90322580645161288</v>
      </c>
      <c r="H13026" s="4">
        <f t="shared" si="813"/>
        <v>0</v>
      </c>
      <c r="I13026" s="5">
        <f>IF(OR(AND(F13026&gt;=50,G13026&gt;SUMIF(SeasonTotals!A$2:A$9,A13026,SeasonTotals!F$2:F$9)),AND(G13026&gt;0.885,F13026&gt;=50,D13026&lt;3)),1,0)</f>
        <v>0</v>
      </c>
      <c r="J13026" s="4">
        <f t="shared" si="814"/>
        <v>0</v>
      </c>
      <c r="K13026" s="5">
        <f t="shared" si="815"/>
        <v>0</v>
      </c>
    </row>
    <row r="13027" spans="1:11" x14ac:dyDescent="0.25">
      <c r="A13027" t="s">
        <v>141</v>
      </c>
      <c r="B13027" t="s">
        <v>51</v>
      </c>
      <c r="C13027">
        <v>1</v>
      </c>
      <c r="D13027" s="6">
        <v>2</v>
      </c>
      <c r="E13027" s="6">
        <v>37</v>
      </c>
      <c r="F13027" s="6">
        <v>63</v>
      </c>
      <c r="G13027" s="1">
        <f t="shared" si="812"/>
        <v>0.94871794871794868</v>
      </c>
      <c r="H13027" s="4">
        <f t="shared" si="813"/>
        <v>1</v>
      </c>
      <c r="I13027" s="5">
        <f>IF(OR(AND(F13027&gt;=50,G13027&gt;SUMIF(SeasonTotals!A$2:A$9,A13027,SeasonTotals!F$2:F$9)),AND(G13027&gt;0.885,F13027&gt;=50,D13027&lt;3)),1,0)</f>
        <v>1</v>
      </c>
      <c r="J13027" s="4">
        <f t="shared" si="814"/>
        <v>0</v>
      </c>
      <c r="K13027" s="5">
        <f t="shared" si="815"/>
        <v>0</v>
      </c>
    </row>
    <row r="13028" spans="1:11" x14ac:dyDescent="0.25">
      <c r="A13028" t="s">
        <v>141</v>
      </c>
      <c r="B13028" t="s">
        <v>51</v>
      </c>
      <c r="C13028">
        <v>1</v>
      </c>
      <c r="D13028" s="6">
        <v>2</v>
      </c>
      <c r="E13028" s="6">
        <v>31</v>
      </c>
      <c r="F13028" s="6">
        <v>60</v>
      </c>
      <c r="G13028" s="1">
        <f t="shared" si="812"/>
        <v>0.93939393939393945</v>
      </c>
      <c r="H13028" s="4">
        <f t="shared" si="813"/>
        <v>1</v>
      </c>
      <c r="I13028" s="5">
        <f>IF(OR(AND(F13028&gt;=50,G13028&gt;SUMIF(SeasonTotals!A$2:A$9,A13028,SeasonTotals!F$2:F$9)),AND(G13028&gt;0.885,F13028&gt;=50,D13028&lt;3)),1,0)</f>
        <v>1</v>
      </c>
      <c r="J13028" s="4">
        <f t="shared" si="814"/>
        <v>0</v>
      </c>
      <c r="K13028" s="5">
        <f t="shared" si="815"/>
        <v>0</v>
      </c>
    </row>
    <row r="13029" spans="1:11" x14ac:dyDescent="0.25">
      <c r="A13029" t="s">
        <v>141</v>
      </c>
      <c r="B13029" t="s">
        <v>51</v>
      </c>
      <c r="C13029">
        <v>1</v>
      </c>
      <c r="D13029" s="6">
        <v>2</v>
      </c>
      <c r="E13029" s="6">
        <v>21</v>
      </c>
      <c r="F13029" s="6">
        <v>64</v>
      </c>
      <c r="G13029" s="1">
        <f t="shared" si="812"/>
        <v>0.91304347826086951</v>
      </c>
      <c r="H13029" s="4">
        <f t="shared" si="813"/>
        <v>1</v>
      </c>
      <c r="I13029" s="5">
        <f>IF(OR(AND(F13029&gt;=50,G13029&gt;SUMIF(SeasonTotals!A$2:A$9,A13029,SeasonTotals!F$2:F$9)),AND(G13029&gt;0.885,F13029&gt;=50,D13029&lt;3)),1,0)</f>
        <v>1</v>
      </c>
      <c r="J13029" s="4">
        <f t="shared" si="814"/>
        <v>0</v>
      </c>
      <c r="K13029" s="5">
        <f t="shared" si="815"/>
        <v>0</v>
      </c>
    </row>
    <row r="13030" spans="1:11" x14ac:dyDescent="0.25">
      <c r="A13030" t="s">
        <v>141</v>
      </c>
      <c r="B13030" t="s">
        <v>51</v>
      </c>
      <c r="C13030">
        <v>1</v>
      </c>
      <c r="D13030" s="6">
        <v>1</v>
      </c>
      <c r="E13030" s="6">
        <v>13</v>
      </c>
      <c r="F13030" s="6">
        <v>65</v>
      </c>
      <c r="G13030" s="1">
        <f t="shared" si="812"/>
        <v>0.9285714285714286</v>
      </c>
      <c r="H13030" s="4">
        <f t="shared" si="813"/>
        <v>1</v>
      </c>
      <c r="I13030" s="5">
        <f>IF(OR(AND(F13030&gt;=50,G13030&gt;SUMIF(SeasonTotals!A$2:A$9,A13030,SeasonTotals!F$2:F$9)),AND(G13030&gt;0.885,F13030&gt;=50,D13030&lt;3)),1,0)</f>
        <v>1</v>
      </c>
      <c r="J13030" s="4">
        <f t="shared" si="814"/>
        <v>0</v>
      </c>
      <c r="K13030" s="5">
        <f t="shared" si="815"/>
        <v>0</v>
      </c>
    </row>
    <row r="13031" spans="1:11" x14ac:dyDescent="0.25">
      <c r="A13031" t="s">
        <v>141</v>
      </c>
      <c r="B13031" t="s">
        <v>51</v>
      </c>
      <c r="C13031">
        <v>1</v>
      </c>
      <c r="D13031" s="6">
        <v>2</v>
      </c>
      <c r="E13031" s="6">
        <v>1</v>
      </c>
      <c r="F13031" s="6">
        <v>6</v>
      </c>
      <c r="G13031" s="1">
        <f t="shared" si="812"/>
        <v>0.33333333333333331</v>
      </c>
      <c r="H13031" s="4">
        <f t="shared" si="813"/>
        <v>0</v>
      </c>
      <c r="I13031" s="5">
        <f>IF(OR(AND(F13031&gt;=50,G13031&gt;SUMIF(SeasonTotals!A$2:A$9,A13031,SeasonTotals!F$2:F$9)),AND(G13031&gt;0.885,F13031&gt;=50,D13031&lt;3)),1,0)</f>
        <v>0</v>
      </c>
      <c r="J13031" s="4">
        <f t="shared" si="814"/>
        <v>1</v>
      </c>
      <c r="K13031" s="5">
        <f t="shared" si="815"/>
        <v>1</v>
      </c>
    </row>
    <row r="13032" spans="1:11" x14ac:dyDescent="0.25">
      <c r="A13032" t="s">
        <v>141</v>
      </c>
      <c r="B13032" t="s">
        <v>51</v>
      </c>
      <c r="C13032">
        <v>1</v>
      </c>
      <c r="D13032" s="6">
        <v>2</v>
      </c>
      <c r="E13032" s="6">
        <v>18</v>
      </c>
      <c r="F13032" s="6">
        <v>60</v>
      </c>
      <c r="G13032" s="1">
        <f t="shared" si="812"/>
        <v>0.9</v>
      </c>
      <c r="H13032" s="4">
        <f t="shared" si="813"/>
        <v>1</v>
      </c>
      <c r="I13032" s="5">
        <f>IF(OR(AND(F13032&gt;=50,G13032&gt;SUMIF(SeasonTotals!A$2:A$9,A13032,SeasonTotals!F$2:F$9)),AND(G13032&gt;0.885,F13032&gt;=50,D13032&lt;3)),1,0)</f>
        <v>1</v>
      </c>
      <c r="J13032" s="4">
        <f t="shared" si="814"/>
        <v>0</v>
      </c>
      <c r="K13032" s="5">
        <f t="shared" si="815"/>
        <v>0</v>
      </c>
    </row>
    <row r="13033" spans="1:11" x14ac:dyDescent="0.25">
      <c r="A13033" t="s">
        <v>141</v>
      </c>
      <c r="B13033" t="s">
        <v>51</v>
      </c>
      <c r="C13033">
        <v>1</v>
      </c>
      <c r="D13033" s="6">
        <v>3</v>
      </c>
      <c r="E13033" s="6">
        <v>11</v>
      </c>
      <c r="F13033" s="6">
        <v>60</v>
      </c>
      <c r="G13033" s="1">
        <f t="shared" si="812"/>
        <v>0.7857142857142857</v>
      </c>
      <c r="H13033" s="4">
        <f t="shared" si="813"/>
        <v>0</v>
      </c>
      <c r="I13033" s="5">
        <f>IF(OR(AND(F13033&gt;=50,G13033&gt;SUMIF(SeasonTotals!A$2:A$9,A13033,SeasonTotals!F$2:F$9)),AND(G13033&gt;0.885,F13033&gt;=50,D13033&lt;3)),1,0)</f>
        <v>0</v>
      </c>
      <c r="J13033" s="4">
        <f t="shared" si="814"/>
        <v>1</v>
      </c>
      <c r="K13033" s="5">
        <f t="shared" si="815"/>
        <v>0</v>
      </c>
    </row>
    <row r="13034" spans="1:11" x14ac:dyDescent="0.25">
      <c r="A13034" t="s">
        <v>141</v>
      </c>
      <c r="B13034" t="s">
        <v>51</v>
      </c>
      <c r="C13034">
        <v>1</v>
      </c>
      <c r="D13034" s="6">
        <v>3</v>
      </c>
      <c r="E13034" s="6">
        <v>28</v>
      </c>
      <c r="F13034" s="6">
        <v>60</v>
      </c>
      <c r="G13034" s="1">
        <f t="shared" si="812"/>
        <v>0.90322580645161288</v>
      </c>
      <c r="H13034" s="4">
        <f t="shared" si="813"/>
        <v>0</v>
      </c>
      <c r="I13034" s="5">
        <f>IF(OR(AND(F13034&gt;=50,G13034&gt;SUMIF(SeasonTotals!A$2:A$9,A13034,SeasonTotals!F$2:F$9)),AND(G13034&gt;0.885,F13034&gt;=50,D13034&lt;3)),1,0)</f>
        <v>0</v>
      </c>
      <c r="J13034" s="4">
        <f t="shared" si="814"/>
        <v>0</v>
      </c>
      <c r="K13034" s="5">
        <f t="shared" si="815"/>
        <v>0</v>
      </c>
    </row>
    <row r="13035" spans="1:11" x14ac:dyDescent="0.25">
      <c r="A13035" t="s">
        <v>141</v>
      </c>
      <c r="B13035" t="s">
        <v>51</v>
      </c>
      <c r="C13035">
        <v>1</v>
      </c>
      <c r="D13035" s="6">
        <v>3</v>
      </c>
      <c r="E13035" s="6">
        <v>34</v>
      </c>
      <c r="F13035" s="6">
        <v>59</v>
      </c>
      <c r="G13035" s="1">
        <f t="shared" si="812"/>
        <v>0.91891891891891897</v>
      </c>
      <c r="H13035" s="4">
        <f t="shared" si="813"/>
        <v>1</v>
      </c>
      <c r="I13035" s="5">
        <f>IF(OR(AND(F13035&gt;=50,G13035&gt;SUMIF(SeasonTotals!A$2:A$9,A13035,SeasonTotals!F$2:F$9)),AND(G13035&gt;0.885,F13035&gt;=50,D13035&lt;3)),1,0)</f>
        <v>1</v>
      </c>
      <c r="J13035" s="4">
        <f t="shared" si="814"/>
        <v>0</v>
      </c>
      <c r="K13035" s="5">
        <f t="shared" si="815"/>
        <v>0</v>
      </c>
    </row>
    <row r="13036" spans="1:11" x14ac:dyDescent="0.25">
      <c r="A13036" t="s">
        <v>141</v>
      </c>
      <c r="B13036" t="s">
        <v>51</v>
      </c>
      <c r="C13036">
        <v>1</v>
      </c>
      <c r="D13036" s="6">
        <v>1</v>
      </c>
      <c r="E13036" s="6">
        <v>23</v>
      </c>
      <c r="F13036" s="6">
        <v>60</v>
      </c>
      <c r="G13036" s="1">
        <f t="shared" si="812"/>
        <v>0.95833333333333337</v>
      </c>
      <c r="H13036" s="4">
        <f t="shared" si="813"/>
        <v>1</v>
      </c>
      <c r="I13036" s="5">
        <f>IF(OR(AND(F13036&gt;=50,G13036&gt;SUMIF(SeasonTotals!A$2:A$9,A13036,SeasonTotals!F$2:F$9)),AND(G13036&gt;0.885,F13036&gt;=50,D13036&lt;3)),1,0)</f>
        <v>1</v>
      </c>
      <c r="J13036" s="4">
        <f t="shared" si="814"/>
        <v>0</v>
      </c>
      <c r="K13036" s="5">
        <f t="shared" si="815"/>
        <v>0</v>
      </c>
    </row>
    <row r="13037" spans="1:11" x14ac:dyDescent="0.25">
      <c r="A13037" t="s">
        <v>141</v>
      </c>
      <c r="B13037" t="s">
        <v>51</v>
      </c>
      <c r="C13037">
        <v>1</v>
      </c>
      <c r="D13037" s="6">
        <v>1</v>
      </c>
      <c r="E13037" s="6">
        <v>23</v>
      </c>
      <c r="F13037" s="6">
        <v>60</v>
      </c>
      <c r="G13037" s="1">
        <f t="shared" si="812"/>
        <v>0.95833333333333337</v>
      </c>
      <c r="H13037" s="4">
        <f t="shared" si="813"/>
        <v>1</v>
      </c>
      <c r="I13037" s="5">
        <f>IF(OR(AND(F13037&gt;=50,G13037&gt;SUMIF(SeasonTotals!A$2:A$9,A13037,SeasonTotals!F$2:F$9)),AND(G13037&gt;0.885,F13037&gt;=50,D13037&lt;3)),1,0)</f>
        <v>1</v>
      </c>
      <c r="J13037" s="4">
        <f t="shared" si="814"/>
        <v>0</v>
      </c>
      <c r="K13037" s="5">
        <f t="shared" si="815"/>
        <v>0</v>
      </c>
    </row>
    <row r="13038" spans="1:11" x14ac:dyDescent="0.25">
      <c r="A13038" t="s">
        <v>141</v>
      </c>
      <c r="B13038" t="s">
        <v>51</v>
      </c>
      <c r="C13038">
        <v>1</v>
      </c>
      <c r="D13038" s="6">
        <v>2</v>
      </c>
      <c r="E13038" s="6">
        <v>24</v>
      </c>
      <c r="F13038" s="6">
        <v>60</v>
      </c>
      <c r="G13038" s="1">
        <f t="shared" si="812"/>
        <v>0.92307692307692313</v>
      </c>
      <c r="H13038" s="4">
        <f t="shared" si="813"/>
        <v>1</v>
      </c>
      <c r="I13038" s="5">
        <f>IF(OR(AND(F13038&gt;=50,G13038&gt;SUMIF(SeasonTotals!A$2:A$9,A13038,SeasonTotals!F$2:F$9)),AND(G13038&gt;0.885,F13038&gt;=50,D13038&lt;3)),1,0)</f>
        <v>1</v>
      </c>
      <c r="J13038" s="4">
        <f t="shared" si="814"/>
        <v>0</v>
      </c>
      <c r="K13038" s="5">
        <f t="shared" si="815"/>
        <v>0</v>
      </c>
    </row>
    <row r="13039" spans="1:11" x14ac:dyDescent="0.25">
      <c r="A13039" t="s">
        <v>141</v>
      </c>
      <c r="B13039" t="s">
        <v>51</v>
      </c>
      <c r="C13039">
        <v>1</v>
      </c>
      <c r="D13039" s="6">
        <v>4</v>
      </c>
      <c r="E13039" s="6">
        <v>19</v>
      </c>
      <c r="F13039" s="6">
        <v>58</v>
      </c>
      <c r="G13039" s="1">
        <f t="shared" si="812"/>
        <v>0.82608695652173914</v>
      </c>
      <c r="H13039" s="4">
        <f t="shared" si="813"/>
        <v>0</v>
      </c>
      <c r="I13039" s="5">
        <f>IF(OR(AND(F13039&gt;=50,G13039&gt;SUMIF(SeasonTotals!A$2:A$9,A13039,SeasonTotals!F$2:F$9)),AND(G13039&gt;0.885,F13039&gt;=50,D13039&lt;3)),1,0)</f>
        <v>0</v>
      </c>
      <c r="J13039" s="4">
        <f t="shared" si="814"/>
        <v>1</v>
      </c>
      <c r="K13039" s="5">
        <f t="shared" si="815"/>
        <v>0</v>
      </c>
    </row>
    <row r="13040" spans="1:11" x14ac:dyDescent="0.25">
      <c r="A13040" t="s">
        <v>141</v>
      </c>
      <c r="B13040" t="s">
        <v>51</v>
      </c>
      <c r="C13040">
        <v>1</v>
      </c>
      <c r="D13040" s="6">
        <v>4</v>
      </c>
      <c r="E13040" s="6">
        <v>17</v>
      </c>
      <c r="F13040" s="6">
        <v>60</v>
      </c>
      <c r="G13040" s="1">
        <f t="shared" si="812"/>
        <v>0.80952380952380953</v>
      </c>
      <c r="H13040" s="4">
        <f t="shared" si="813"/>
        <v>0</v>
      </c>
      <c r="I13040" s="5">
        <f>IF(OR(AND(F13040&gt;=50,G13040&gt;SUMIF(SeasonTotals!A$2:A$9,A13040,SeasonTotals!F$2:F$9)),AND(G13040&gt;0.885,F13040&gt;=50,D13040&lt;3)),1,0)</f>
        <v>0</v>
      </c>
      <c r="J13040" s="4">
        <f t="shared" si="814"/>
        <v>1</v>
      </c>
      <c r="K13040" s="5">
        <f t="shared" si="815"/>
        <v>0</v>
      </c>
    </row>
    <row r="13041" spans="1:11" x14ac:dyDescent="0.25">
      <c r="A13041" t="s">
        <v>141</v>
      </c>
      <c r="B13041" t="s">
        <v>51</v>
      </c>
      <c r="C13041">
        <v>1</v>
      </c>
      <c r="D13041" s="6">
        <v>2</v>
      </c>
      <c r="E13041" s="6">
        <v>17</v>
      </c>
      <c r="F13041" s="6">
        <v>60</v>
      </c>
      <c r="G13041" s="1">
        <f t="shared" si="812"/>
        <v>0.89473684210526316</v>
      </c>
      <c r="H13041" s="4">
        <f t="shared" si="813"/>
        <v>1</v>
      </c>
      <c r="I13041" s="5">
        <f>IF(OR(AND(F13041&gt;=50,G13041&gt;SUMIF(SeasonTotals!A$2:A$9,A13041,SeasonTotals!F$2:F$9)),AND(G13041&gt;0.885,F13041&gt;=50,D13041&lt;3)),1,0)</f>
        <v>1</v>
      </c>
      <c r="J13041" s="4">
        <f t="shared" si="814"/>
        <v>0</v>
      </c>
      <c r="K13041" s="5">
        <f t="shared" si="815"/>
        <v>0</v>
      </c>
    </row>
    <row r="13042" spans="1:11" x14ac:dyDescent="0.25">
      <c r="A13042" t="s">
        <v>141</v>
      </c>
      <c r="B13042" t="s">
        <v>51</v>
      </c>
      <c r="C13042">
        <v>1</v>
      </c>
      <c r="D13042" s="6">
        <v>1</v>
      </c>
      <c r="E13042" s="6">
        <v>23</v>
      </c>
      <c r="F13042" s="6">
        <v>60</v>
      </c>
      <c r="G13042" s="1">
        <f t="shared" si="812"/>
        <v>0.95833333333333337</v>
      </c>
      <c r="H13042" s="4">
        <f t="shared" si="813"/>
        <v>1</v>
      </c>
      <c r="I13042" s="5">
        <f>IF(OR(AND(F13042&gt;=50,G13042&gt;SUMIF(SeasonTotals!A$2:A$9,A13042,SeasonTotals!F$2:F$9)),AND(G13042&gt;0.885,F13042&gt;=50,D13042&lt;3)),1,0)</f>
        <v>1</v>
      </c>
      <c r="J13042" s="4">
        <f t="shared" si="814"/>
        <v>0</v>
      </c>
      <c r="K13042" s="5">
        <f t="shared" si="815"/>
        <v>0</v>
      </c>
    </row>
    <row r="13043" spans="1:11" x14ac:dyDescent="0.25">
      <c r="A13043" t="s">
        <v>141</v>
      </c>
      <c r="B13043" t="s">
        <v>51</v>
      </c>
      <c r="C13043">
        <v>1</v>
      </c>
      <c r="D13043" s="6">
        <v>5</v>
      </c>
      <c r="E13043" s="6">
        <v>24</v>
      </c>
      <c r="F13043" s="6">
        <v>60</v>
      </c>
      <c r="G13043" s="1">
        <f t="shared" si="812"/>
        <v>0.82758620689655171</v>
      </c>
      <c r="H13043" s="4">
        <f t="shared" si="813"/>
        <v>0</v>
      </c>
      <c r="I13043" s="5">
        <f>IF(OR(AND(F13043&gt;=50,G13043&gt;SUMIF(SeasonTotals!A$2:A$9,A13043,SeasonTotals!F$2:F$9)),AND(G13043&gt;0.885,F13043&gt;=50,D13043&lt;3)),1,0)</f>
        <v>0</v>
      </c>
      <c r="J13043" s="4">
        <f t="shared" si="814"/>
        <v>1</v>
      </c>
      <c r="K13043" s="5">
        <f t="shared" si="815"/>
        <v>0</v>
      </c>
    </row>
    <row r="13044" spans="1:11" x14ac:dyDescent="0.25">
      <c r="A13044" t="s">
        <v>141</v>
      </c>
      <c r="B13044" t="s">
        <v>51</v>
      </c>
      <c r="C13044">
        <v>1</v>
      </c>
      <c r="D13044" s="6">
        <v>3</v>
      </c>
      <c r="E13044" s="6">
        <v>9</v>
      </c>
      <c r="F13044" s="6">
        <v>28</v>
      </c>
      <c r="G13044" s="1">
        <f t="shared" si="812"/>
        <v>0.75</v>
      </c>
      <c r="H13044" s="4">
        <f t="shared" si="813"/>
        <v>0</v>
      </c>
      <c r="I13044" s="5">
        <f>IF(OR(AND(F13044&gt;=50,G13044&gt;SUMIF(SeasonTotals!A$2:A$9,A13044,SeasonTotals!F$2:F$9)),AND(G13044&gt;0.885,F13044&gt;=50,D13044&lt;3)),1,0)</f>
        <v>0</v>
      </c>
      <c r="J13044" s="4">
        <f t="shared" si="814"/>
        <v>1</v>
      </c>
      <c r="K13044" s="5">
        <f t="shared" si="815"/>
        <v>1</v>
      </c>
    </row>
    <row r="13045" spans="1:11" x14ac:dyDescent="0.25">
      <c r="A13045" t="s">
        <v>141</v>
      </c>
      <c r="B13045" t="s">
        <v>51</v>
      </c>
      <c r="C13045">
        <v>1</v>
      </c>
      <c r="D13045" s="6">
        <v>0</v>
      </c>
      <c r="E13045" s="6">
        <v>27</v>
      </c>
      <c r="F13045" s="6">
        <v>60</v>
      </c>
      <c r="G13045" s="1">
        <f t="shared" si="812"/>
        <v>1</v>
      </c>
      <c r="H13045" s="4">
        <f t="shared" si="813"/>
        <v>1</v>
      </c>
      <c r="I13045" s="5">
        <f>IF(OR(AND(F13045&gt;=50,G13045&gt;SUMIF(SeasonTotals!A$2:A$9,A13045,SeasonTotals!F$2:F$9)),AND(G13045&gt;0.885,F13045&gt;=50,D13045&lt;3)),1,0)</f>
        <v>1</v>
      </c>
      <c r="J13045" s="4">
        <f t="shared" si="814"/>
        <v>0</v>
      </c>
      <c r="K13045" s="5">
        <f t="shared" si="815"/>
        <v>0</v>
      </c>
    </row>
    <row r="13046" spans="1:11" x14ac:dyDescent="0.25">
      <c r="A13046" t="s">
        <v>141</v>
      </c>
      <c r="B13046" t="s">
        <v>51</v>
      </c>
      <c r="C13046">
        <v>1</v>
      </c>
      <c r="D13046" s="6">
        <v>2</v>
      </c>
      <c r="E13046" s="6">
        <v>19</v>
      </c>
      <c r="F13046" s="6">
        <v>59</v>
      </c>
      <c r="G13046" s="1">
        <f t="shared" si="812"/>
        <v>0.90476190476190477</v>
      </c>
      <c r="H13046" s="4">
        <f t="shared" si="813"/>
        <v>1</v>
      </c>
      <c r="I13046" s="5">
        <f>IF(OR(AND(F13046&gt;=50,G13046&gt;SUMIF(SeasonTotals!A$2:A$9,A13046,SeasonTotals!F$2:F$9)),AND(G13046&gt;0.885,F13046&gt;=50,D13046&lt;3)),1,0)</f>
        <v>1</v>
      </c>
      <c r="J13046" s="4">
        <f t="shared" si="814"/>
        <v>0</v>
      </c>
      <c r="K13046" s="5">
        <f t="shared" si="815"/>
        <v>0</v>
      </c>
    </row>
    <row r="13047" spans="1:11" x14ac:dyDescent="0.25">
      <c r="A13047" t="s">
        <v>141</v>
      </c>
      <c r="B13047" t="s">
        <v>51</v>
      </c>
      <c r="C13047">
        <v>1</v>
      </c>
      <c r="D13047" s="6">
        <v>1</v>
      </c>
      <c r="E13047" s="6">
        <v>12</v>
      </c>
      <c r="F13047" s="6">
        <v>59</v>
      </c>
      <c r="G13047" s="1">
        <f t="shared" si="812"/>
        <v>0.92307692307692313</v>
      </c>
      <c r="H13047" s="4">
        <f t="shared" si="813"/>
        <v>1</v>
      </c>
      <c r="I13047" s="5">
        <f>IF(OR(AND(F13047&gt;=50,G13047&gt;SUMIF(SeasonTotals!A$2:A$9,A13047,SeasonTotals!F$2:F$9)),AND(G13047&gt;0.885,F13047&gt;=50,D13047&lt;3)),1,0)</f>
        <v>1</v>
      </c>
      <c r="J13047" s="4">
        <f t="shared" si="814"/>
        <v>0</v>
      </c>
      <c r="K13047" s="5">
        <f t="shared" si="815"/>
        <v>0</v>
      </c>
    </row>
    <row r="13048" spans="1:11" x14ac:dyDescent="0.25">
      <c r="A13048" t="s">
        <v>141</v>
      </c>
      <c r="B13048" t="s">
        <v>51</v>
      </c>
      <c r="C13048">
        <v>1</v>
      </c>
      <c r="D13048" s="6">
        <v>4</v>
      </c>
      <c r="E13048" s="6">
        <v>21</v>
      </c>
      <c r="F13048" s="6">
        <v>60</v>
      </c>
      <c r="G13048" s="1">
        <f t="shared" si="812"/>
        <v>0.84</v>
      </c>
      <c r="H13048" s="4">
        <f t="shared" si="813"/>
        <v>0</v>
      </c>
      <c r="I13048" s="5">
        <f>IF(OR(AND(F13048&gt;=50,G13048&gt;SUMIF(SeasonTotals!A$2:A$9,A13048,SeasonTotals!F$2:F$9)),AND(G13048&gt;0.885,F13048&gt;=50,D13048&lt;3)),1,0)</f>
        <v>0</v>
      </c>
      <c r="J13048" s="4">
        <f t="shared" si="814"/>
        <v>1</v>
      </c>
      <c r="K13048" s="5">
        <f t="shared" si="815"/>
        <v>0</v>
      </c>
    </row>
    <row r="13049" spans="1:11" x14ac:dyDescent="0.25">
      <c r="A13049" t="s">
        <v>141</v>
      </c>
      <c r="B13049" t="s">
        <v>51</v>
      </c>
      <c r="C13049">
        <v>1</v>
      </c>
      <c r="D13049" s="6">
        <v>2</v>
      </c>
      <c r="E13049" s="6">
        <v>20</v>
      </c>
      <c r="F13049" s="6">
        <v>60</v>
      </c>
      <c r="G13049" s="1">
        <f t="shared" si="812"/>
        <v>0.90909090909090906</v>
      </c>
      <c r="H13049" s="4">
        <f t="shared" si="813"/>
        <v>1</v>
      </c>
      <c r="I13049" s="5">
        <f>IF(OR(AND(F13049&gt;=50,G13049&gt;SUMIF(SeasonTotals!A$2:A$9,A13049,SeasonTotals!F$2:F$9)),AND(G13049&gt;0.885,F13049&gt;=50,D13049&lt;3)),1,0)</f>
        <v>1</v>
      </c>
      <c r="J13049" s="4">
        <f t="shared" si="814"/>
        <v>0</v>
      </c>
      <c r="K13049" s="5">
        <f t="shared" si="815"/>
        <v>0</v>
      </c>
    </row>
    <row r="13050" spans="1:11" x14ac:dyDescent="0.25">
      <c r="A13050" t="s">
        <v>141</v>
      </c>
      <c r="B13050" t="s">
        <v>51</v>
      </c>
      <c r="C13050">
        <v>1</v>
      </c>
      <c r="D13050" s="6">
        <v>3</v>
      </c>
      <c r="E13050" s="6">
        <v>25</v>
      </c>
      <c r="F13050" s="6">
        <v>65</v>
      </c>
      <c r="G13050" s="1">
        <f t="shared" si="812"/>
        <v>0.8928571428571429</v>
      </c>
      <c r="H13050" s="4">
        <f t="shared" si="813"/>
        <v>0</v>
      </c>
      <c r="I13050" s="5">
        <f>IF(OR(AND(F13050&gt;=50,G13050&gt;SUMIF(SeasonTotals!A$2:A$9,A13050,SeasonTotals!F$2:F$9)),AND(G13050&gt;0.885,F13050&gt;=50,D13050&lt;3)),1,0)</f>
        <v>0</v>
      </c>
      <c r="J13050" s="4">
        <f t="shared" si="814"/>
        <v>0</v>
      </c>
      <c r="K13050" s="5">
        <f t="shared" si="815"/>
        <v>0</v>
      </c>
    </row>
    <row r="13051" spans="1:11" x14ac:dyDescent="0.25">
      <c r="A13051" t="s">
        <v>141</v>
      </c>
      <c r="B13051" t="s">
        <v>51</v>
      </c>
      <c r="C13051">
        <v>1</v>
      </c>
      <c r="D13051" s="6">
        <v>3</v>
      </c>
      <c r="E13051" s="6">
        <v>28</v>
      </c>
      <c r="F13051" s="6">
        <v>59</v>
      </c>
      <c r="G13051" s="1">
        <f t="shared" si="812"/>
        <v>0.90322580645161288</v>
      </c>
      <c r="H13051" s="4">
        <f t="shared" si="813"/>
        <v>0</v>
      </c>
      <c r="I13051" s="5">
        <f>IF(OR(AND(F13051&gt;=50,G13051&gt;SUMIF(SeasonTotals!A$2:A$9,A13051,SeasonTotals!F$2:F$9)),AND(G13051&gt;0.885,F13051&gt;=50,D13051&lt;3)),1,0)</f>
        <v>0</v>
      </c>
      <c r="J13051" s="4">
        <f t="shared" si="814"/>
        <v>0</v>
      </c>
      <c r="K13051" s="5">
        <f t="shared" si="815"/>
        <v>0</v>
      </c>
    </row>
    <row r="13052" spans="1:11" x14ac:dyDescent="0.25">
      <c r="A13052" t="s">
        <v>141</v>
      </c>
      <c r="B13052" t="s">
        <v>51</v>
      </c>
      <c r="C13052">
        <v>1</v>
      </c>
      <c r="D13052" s="6">
        <v>1</v>
      </c>
      <c r="E13052" s="6">
        <v>23</v>
      </c>
      <c r="F13052" s="6">
        <v>60</v>
      </c>
      <c r="G13052" s="1">
        <f t="shared" si="812"/>
        <v>0.95833333333333337</v>
      </c>
      <c r="H13052" s="4">
        <f t="shared" si="813"/>
        <v>1</v>
      </c>
      <c r="I13052" s="5">
        <f>IF(OR(AND(F13052&gt;=50,G13052&gt;SUMIF(SeasonTotals!A$2:A$9,A13052,SeasonTotals!F$2:F$9)),AND(G13052&gt;0.885,F13052&gt;=50,D13052&lt;3)),1,0)</f>
        <v>1</v>
      </c>
      <c r="J13052" s="4">
        <f t="shared" si="814"/>
        <v>0</v>
      </c>
      <c r="K13052" s="5">
        <f t="shared" si="815"/>
        <v>0</v>
      </c>
    </row>
    <row r="13053" spans="1:11" x14ac:dyDescent="0.25">
      <c r="A13053" t="s">
        <v>141</v>
      </c>
      <c r="B13053" t="s">
        <v>51</v>
      </c>
      <c r="C13053">
        <v>1</v>
      </c>
      <c r="D13053" s="6">
        <v>5</v>
      </c>
      <c r="E13053" s="6">
        <v>26</v>
      </c>
      <c r="F13053" s="6">
        <v>60</v>
      </c>
      <c r="G13053" s="1">
        <f t="shared" si="812"/>
        <v>0.83870967741935487</v>
      </c>
      <c r="H13053" s="4">
        <f t="shared" si="813"/>
        <v>0</v>
      </c>
      <c r="I13053" s="5">
        <f>IF(OR(AND(F13053&gt;=50,G13053&gt;SUMIF(SeasonTotals!A$2:A$9,A13053,SeasonTotals!F$2:F$9)),AND(G13053&gt;0.885,F13053&gt;=50,D13053&lt;3)),1,0)</f>
        <v>0</v>
      </c>
      <c r="J13053" s="4">
        <f t="shared" si="814"/>
        <v>1</v>
      </c>
      <c r="K13053" s="5">
        <f t="shared" si="815"/>
        <v>0</v>
      </c>
    </row>
    <row r="13054" spans="1:11" x14ac:dyDescent="0.25">
      <c r="A13054" t="s">
        <v>141</v>
      </c>
      <c r="B13054" t="s">
        <v>51</v>
      </c>
      <c r="C13054">
        <v>1</v>
      </c>
      <c r="D13054" s="6">
        <v>2</v>
      </c>
      <c r="E13054" s="6">
        <v>26</v>
      </c>
      <c r="F13054" s="6">
        <v>65</v>
      </c>
      <c r="G13054" s="1">
        <f t="shared" si="812"/>
        <v>0.9285714285714286</v>
      </c>
      <c r="H13054" s="4">
        <f t="shared" si="813"/>
        <v>1</v>
      </c>
      <c r="I13054" s="5">
        <f>IF(OR(AND(F13054&gt;=50,G13054&gt;SUMIF(SeasonTotals!A$2:A$9,A13054,SeasonTotals!F$2:F$9)),AND(G13054&gt;0.885,F13054&gt;=50,D13054&lt;3)),1,0)</f>
        <v>1</v>
      </c>
      <c r="J13054" s="4">
        <f t="shared" si="814"/>
        <v>0</v>
      </c>
      <c r="K13054" s="5">
        <f t="shared" si="815"/>
        <v>0</v>
      </c>
    </row>
    <row r="13055" spans="1:11" x14ac:dyDescent="0.25">
      <c r="A13055" t="s">
        <v>141</v>
      </c>
      <c r="B13055" t="s">
        <v>51</v>
      </c>
      <c r="C13055">
        <v>1</v>
      </c>
      <c r="D13055" s="6">
        <v>1</v>
      </c>
      <c r="E13055" s="6">
        <v>19</v>
      </c>
      <c r="F13055" s="6">
        <v>60</v>
      </c>
      <c r="G13055" s="1">
        <f t="shared" si="812"/>
        <v>0.95</v>
      </c>
      <c r="H13055" s="4">
        <f t="shared" si="813"/>
        <v>1</v>
      </c>
      <c r="I13055" s="5">
        <f>IF(OR(AND(F13055&gt;=50,G13055&gt;SUMIF(SeasonTotals!A$2:A$9,A13055,SeasonTotals!F$2:F$9)),AND(G13055&gt;0.885,F13055&gt;=50,D13055&lt;3)),1,0)</f>
        <v>1</v>
      </c>
      <c r="J13055" s="4">
        <f t="shared" si="814"/>
        <v>0</v>
      </c>
      <c r="K13055" s="5">
        <f t="shared" si="815"/>
        <v>0</v>
      </c>
    </row>
    <row r="13056" spans="1:11" x14ac:dyDescent="0.25">
      <c r="A13056" t="s">
        <v>141</v>
      </c>
      <c r="B13056" t="s">
        <v>51</v>
      </c>
      <c r="C13056">
        <v>1</v>
      </c>
      <c r="D13056" s="6">
        <v>2</v>
      </c>
      <c r="E13056" s="6">
        <v>33</v>
      </c>
      <c r="F13056" s="6">
        <v>65</v>
      </c>
      <c r="G13056" s="1">
        <f t="shared" si="812"/>
        <v>0.94285714285714284</v>
      </c>
      <c r="H13056" s="4">
        <f t="shared" si="813"/>
        <v>1</v>
      </c>
      <c r="I13056" s="5">
        <f>IF(OR(AND(F13056&gt;=50,G13056&gt;SUMIF(SeasonTotals!A$2:A$9,A13056,SeasonTotals!F$2:F$9)),AND(G13056&gt;0.885,F13056&gt;=50,D13056&lt;3)),1,0)</f>
        <v>1</v>
      </c>
      <c r="J13056" s="4">
        <f t="shared" si="814"/>
        <v>0</v>
      </c>
      <c r="K13056" s="5">
        <f t="shared" si="815"/>
        <v>0</v>
      </c>
    </row>
    <row r="13057" spans="1:11" x14ac:dyDescent="0.25">
      <c r="A13057" t="s">
        <v>141</v>
      </c>
      <c r="B13057" t="s">
        <v>51</v>
      </c>
      <c r="C13057">
        <v>1</v>
      </c>
      <c r="D13057" s="6">
        <v>1</v>
      </c>
      <c r="E13057" s="6">
        <v>20</v>
      </c>
      <c r="F13057" s="6">
        <v>60</v>
      </c>
      <c r="G13057" s="1">
        <f t="shared" si="812"/>
        <v>0.95238095238095233</v>
      </c>
      <c r="H13057" s="4">
        <f t="shared" si="813"/>
        <v>1</v>
      </c>
      <c r="I13057" s="5">
        <f>IF(OR(AND(F13057&gt;=50,G13057&gt;SUMIF(SeasonTotals!A$2:A$9,A13057,SeasonTotals!F$2:F$9)),AND(G13057&gt;0.885,F13057&gt;=50,D13057&lt;3)),1,0)</f>
        <v>1</v>
      </c>
      <c r="J13057" s="4">
        <f t="shared" si="814"/>
        <v>0</v>
      </c>
      <c r="K13057" s="5">
        <f t="shared" si="815"/>
        <v>0</v>
      </c>
    </row>
    <row r="13058" spans="1:11" x14ac:dyDescent="0.25">
      <c r="A13058" t="s">
        <v>141</v>
      </c>
      <c r="B13058" t="s">
        <v>51</v>
      </c>
      <c r="C13058">
        <v>1</v>
      </c>
      <c r="D13058" s="6">
        <v>3</v>
      </c>
      <c r="E13058" s="6">
        <v>24</v>
      </c>
      <c r="F13058" s="6">
        <v>64</v>
      </c>
      <c r="G13058" s="1">
        <f t="shared" ref="G13058:G13121" si="816">E13058/MAX(1,SUM(D13058:E13058))</f>
        <v>0.88888888888888884</v>
      </c>
      <c r="H13058" s="4">
        <f t="shared" ref="H13058:H13121" si="817">IF(AND(F13058&gt;=50,OR(G13058&gt;0.913,AND(G13058&gt;0.885,D13058&lt;3))),1,0)</f>
        <v>0</v>
      </c>
      <c r="I13058" s="5">
        <f>IF(OR(AND(F13058&gt;=50,G13058&gt;SUMIF(SeasonTotals!A$2:A$9,A13058,SeasonTotals!F$2:F$9)),AND(G13058&gt;0.885,F13058&gt;=50,D13058&lt;3)),1,0)</f>
        <v>0</v>
      </c>
      <c r="J13058" s="4">
        <f t="shared" ref="J13058:J13121" si="818">IF(G13058&lt;0.85,1,0)</f>
        <v>0</v>
      </c>
      <c r="K13058" s="5">
        <f t="shared" ref="K13058:K13121" si="819">IF(F13058&lt;55,1,0)</f>
        <v>0</v>
      </c>
    </row>
    <row r="13059" spans="1:11" x14ac:dyDescent="0.25">
      <c r="A13059" t="s">
        <v>141</v>
      </c>
      <c r="B13059" t="s">
        <v>51</v>
      </c>
      <c r="C13059">
        <v>1</v>
      </c>
      <c r="D13059" s="6">
        <v>3</v>
      </c>
      <c r="E13059" s="6">
        <v>33</v>
      </c>
      <c r="F13059" s="6">
        <v>59</v>
      </c>
      <c r="G13059" s="1">
        <f t="shared" si="816"/>
        <v>0.91666666666666663</v>
      </c>
      <c r="H13059" s="4">
        <f t="shared" si="817"/>
        <v>1</v>
      </c>
      <c r="I13059" s="5">
        <f>IF(OR(AND(F13059&gt;=50,G13059&gt;SUMIF(SeasonTotals!A$2:A$9,A13059,SeasonTotals!F$2:F$9)),AND(G13059&gt;0.885,F13059&gt;=50,D13059&lt;3)),1,0)</f>
        <v>1</v>
      </c>
      <c r="J13059" s="4">
        <f t="shared" si="818"/>
        <v>0</v>
      </c>
      <c r="K13059" s="5">
        <f t="shared" si="819"/>
        <v>0</v>
      </c>
    </row>
    <row r="13060" spans="1:11" x14ac:dyDescent="0.25">
      <c r="A13060" t="s">
        <v>141</v>
      </c>
      <c r="B13060" t="s">
        <v>51</v>
      </c>
      <c r="C13060">
        <v>1</v>
      </c>
      <c r="D13060" s="6">
        <v>2</v>
      </c>
      <c r="E13060" s="6">
        <v>23</v>
      </c>
      <c r="F13060" s="6">
        <v>60</v>
      </c>
      <c r="G13060" s="1">
        <f t="shared" si="816"/>
        <v>0.92</v>
      </c>
      <c r="H13060" s="4">
        <f t="shared" si="817"/>
        <v>1</v>
      </c>
      <c r="I13060" s="5">
        <f>IF(OR(AND(F13060&gt;=50,G13060&gt;SUMIF(SeasonTotals!A$2:A$9,A13060,SeasonTotals!F$2:F$9)),AND(G13060&gt;0.885,F13060&gt;=50,D13060&lt;3)),1,0)</f>
        <v>1</v>
      </c>
      <c r="J13060" s="4">
        <f t="shared" si="818"/>
        <v>0</v>
      </c>
      <c r="K13060" s="5">
        <f t="shared" si="819"/>
        <v>0</v>
      </c>
    </row>
    <row r="13061" spans="1:11" x14ac:dyDescent="0.25">
      <c r="A13061" t="s">
        <v>141</v>
      </c>
      <c r="B13061" t="s">
        <v>52</v>
      </c>
      <c r="C13061">
        <v>1</v>
      </c>
      <c r="D13061" s="6">
        <v>1</v>
      </c>
      <c r="E13061" s="6">
        <v>41</v>
      </c>
      <c r="F13061" s="6">
        <v>60</v>
      </c>
      <c r="G13061" s="1">
        <f t="shared" si="816"/>
        <v>0.97619047619047616</v>
      </c>
      <c r="H13061" s="4">
        <f t="shared" si="817"/>
        <v>1</v>
      </c>
      <c r="I13061" s="5">
        <f>IF(OR(AND(F13061&gt;=50,G13061&gt;SUMIF(SeasonTotals!A$2:A$9,A13061,SeasonTotals!F$2:F$9)),AND(G13061&gt;0.885,F13061&gt;=50,D13061&lt;3)),1,0)</f>
        <v>1</v>
      </c>
      <c r="J13061" s="4">
        <f t="shared" si="818"/>
        <v>0</v>
      </c>
      <c r="K13061" s="5">
        <f t="shared" si="819"/>
        <v>0</v>
      </c>
    </row>
    <row r="13062" spans="1:11" x14ac:dyDescent="0.25">
      <c r="A13062" t="s">
        <v>141</v>
      </c>
      <c r="B13062" t="s">
        <v>52</v>
      </c>
      <c r="C13062">
        <v>1</v>
      </c>
      <c r="D13062" s="6">
        <v>4</v>
      </c>
      <c r="E13062" s="6">
        <v>33</v>
      </c>
      <c r="F13062" s="6">
        <v>60</v>
      </c>
      <c r="G13062" s="1">
        <f t="shared" si="816"/>
        <v>0.89189189189189189</v>
      </c>
      <c r="H13062" s="4">
        <f t="shared" si="817"/>
        <v>0</v>
      </c>
      <c r="I13062" s="5">
        <f>IF(OR(AND(F13062&gt;=50,G13062&gt;SUMIF(SeasonTotals!A$2:A$9,A13062,SeasonTotals!F$2:F$9)),AND(G13062&gt;0.885,F13062&gt;=50,D13062&lt;3)),1,0)</f>
        <v>0</v>
      </c>
      <c r="J13062" s="4">
        <f t="shared" si="818"/>
        <v>0</v>
      </c>
      <c r="K13062" s="5">
        <f t="shared" si="819"/>
        <v>0</v>
      </c>
    </row>
    <row r="13063" spans="1:11" x14ac:dyDescent="0.25">
      <c r="A13063" t="s">
        <v>141</v>
      </c>
      <c r="B13063" t="s">
        <v>52</v>
      </c>
      <c r="C13063">
        <v>1</v>
      </c>
      <c r="D13063" s="6">
        <v>2</v>
      </c>
      <c r="E13063" s="6">
        <v>34</v>
      </c>
      <c r="F13063" s="6">
        <v>59</v>
      </c>
      <c r="G13063" s="1">
        <f t="shared" si="816"/>
        <v>0.94444444444444442</v>
      </c>
      <c r="H13063" s="4">
        <f t="shared" si="817"/>
        <v>1</v>
      </c>
      <c r="I13063" s="5">
        <f>IF(OR(AND(F13063&gt;=50,G13063&gt;SUMIF(SeasonTotals!A$2:A$9,A13063,SeasonTotals!F$2:F$9)),AND(G13063&gt;0.885,F13063&gt;=50,D13063&lt;3)),1,0)</f>
        <v>1</v>
      </c>
      <c r="J13063" s="4">
        <f t="shared" si="818"/>
        <v>0</v>
      </c>
      <c r="K13063" s="5">
        <f t="shared" si="819"/>
        <v>0</v>
      </c>
    </row>
    <row r="13064" spans="1:11" x14ac:dyDescent="0.25">
      <c r="A13064" t="s">
        <v>141</v>
      </c>
      <c r="B13064" t="s">
        <v>52</v>
      </c>
      <c r="C13064">
        <v>1</v>
      </c>
      <c r="D13064" s="6">
        <v>3</v>
      </c>
      <c r="E13064" s="6">
        <v>6</v>
      </c>
      <c r="F13064" s="6">
        <v>20</v>
      </c>
      <c r="G13064" s="1">
        <f t="shared" si="816"/>
        <v>0.66666666666666663</v>
      </c>
      <c r="H13064" s="4">
        <f t="shared" si="817"/>
        <v>0</v>
      </c>
      <c r="I13064" s="5">
        <f>IF(OR(AND(F13064&gt;=50,G13064&gt;SUMIF(SeasonTotals!A$2:A$9,A13064,SeasonTotals!F$2:F$9)),AND(G13064&gt;0.885,F13064&gt;=50,D13064&lt;3)),1,0)</f>
        <v>0</v>
      </c>
      <c r="J13064" s="4">
        <f t="shared" si="818"/>
        <v>1</v>
      </c>
      <c r="K13064" s="5">
        <f t="shared" si="819"/>
        <v>1</v>
      </c>
    </row>
    <row r="13065" spans="1:11" x14ac:dyDescent="0.25">
      <c r="A13065" t="s">
        <v>141</v>
      </c>
      <c r="B13065" t="s">
        <v>52</v>
      </c>
      <c r="C13065">
        <v>1</v>
      </c>
      <c r="D13065" s="6">
        <v>5</v>
      </c>
      <c r="E13065" s="6">
        <v>28</v>
      </c>
      <c r="F13065" s="6">
        <v>60</v>
      </c>
      <c r="G13065" s="1">
        <f t="shared" si="816"/>
        <v>0.84848484848484851</v>
      </c>
      <c r="H13065" s="4">
        <f t="shared" si="817"/>
        <v>0</v>
      </c>
      <c r="I13065" s="5">
        <f>IF(OR(AND(F13065&gt;=50,G13065&gt;SUMIF(SeasonTotals!A$2:A$9,A13065,SeasonTotals!F$2:F$9)),AND(G13065&gt;0.885,F13065&gt;=50,D13065&lt;3)),1,0)</f>
        <v>0</v>
      </c>
      <c r="J13065" s="4">
        <f t="shared" si="818"/>
        <v>1</v>
      </c>
      <c r="K13065" s="5">
        <f t="shared" si="819"/>
        <v>0</v>
      </c>
    </row>
    <row r="13066" spans="1:11" x14ac:dyDescent="0.25">
      <c r="A13066" t="s">
        <v>141</v>
      </c>
      <c r="B13066" t="s">
        <v>52</v>
      </c>
      <c r="C13066">
        <v>1</v>
      </c>
      <c r="D13066" s="6">
        <v>3</v>
      </c>
      <c r="E13066" s="6">
        <v>22</v>
      </c>
      <c r="F13066" s="6">
        <v>60</v>
      </c>
      <c r="G13066" s="1">
        <f t="shared" si="816"/>
        <v>0.88</v>
      </c>
      <c r="H13066" s="4">
        <f t="shared" si="817"/>
        <v>0</v>
      </c>
      <c r="I13066" s="5">
        <f>IF(OR(AND(F13066&gt;=50,G13066&gt;SUMIF(SeasonTotals!A$2:A$9,A13066,SeasonTotals!F$2:F$9)),AND(G13066&gt;0.885,F13066&gt;=50,D13066&lt;3)),1,0)</f>
        <v>0</v>
      </c>
      <c r="J13066" s="4">
        <f t="shared" si="818"/>
        <v>0</v>
      </c>
      <c r="K13066" s="5">
        <f t="shared" si="819"/>
        <v>0</v>
      </c>
    </row>
    <row r="13067" spans="1:11" x14ac:dyDescent="0.25">
      <c r="A13067" t="s">
        <v>141</v>
      </c>
      <c r="B13067" t="s">
        <v>52</v>
      </c>
      <c r="C13067">
        <v>1</v>
      </c>
      <c r="D13067" s="6">
        <v>3</v>
      </c>
      <c r="E13067" s="6">
        <v>17</v>
      </c>
      <c r="F13067" s="6">
        <v>60</v>
      </c>
      <c r="G13067" s="1">
        <f t="shared" si="816"/>
        <v>0.85</v>
      </c>
      <c r="H13067" s="4">
        <f t="shared" si="817"/>
        <v>0</v>
      </c>
      <c r="I13067" s="5">
        <f>IF(OR(AND(F13067&gt;=50,G13067&gt;SUMIF(SeasonTotals!A$2:A$9,A13067,SeasonTotals!F$2:F$9)),AND(G13067&gt;0.885,F13067&gt;=50,D13067&lt;3)),1,0)</f>
        <v>0</v>
      </c>
      <c r="J13067" s="4">
        <f t="shared" si="818"/>
        <v>0</v>
      </c>
      <c r="K13067" s="5">
        <f t="shared" si="819"/>
        <v>0</v>
      </c>
    </row>
    <row r="13068" spans="1:11" x14ac:dyDescent="0.25">
      <c r="A13068" t="s">
        <v>141</v>
      </c>
      <c r="B13068" t="s">
        <v>52</v>
      </c>
      <c r="C13068">
        <v>1</v>
      </c>
      <c r="D13068" s="6">
        <v>2</v>
      </c>
      <c r="E13068" s="6">
        <v>30</v>
      </c>
      <c r="F13068" s="6">
        <v>65</v>
      </c>
      <c r="G13068" s="1">
        <f t="shared" si="816"/>
        <v>0.9375</v>
      </c>
      <c r="H13068" s="4">
        <f t="shared" si="817"/>
        <v>1</v>
      </c>
      <c r="I13068" s="5">
        <f>IF(OR(AND(F13068&gt;=50,G13068&gt;SUMIF(SeasonTotals!A$2:A$9,A13068,SeasonTotals!F$2:F$9)),AND(G13068&gt;0.885,F13068&gt;=50,D13068&lt;3)),1,0)</f>
        <v>1</v>
      </c>
      <c r="J13068" s="4">
        <f t="shared" si="818"/>
        <v>0</v>
      </c>
      <c r="K13068" s="5">
        <f t="shared" si="819"/>
        <v>0</v>
      </c>
    </row>
    <row r="13069" spans="1:11" x14ac:dyDescent="0.25">
      <c r="A13069" t="s">
        <v>141</v>
      </c>
      <c r="B13069" t="s">
        <v>52</v>
      </c>
      <c r="C13069">
        <v>1</v>
      </c>
      <c r="D13069" s="6">
        <v>5</v>
      </c>
      <c r="E13069" s="6">
        <v>16</v>
      </c>
      <c r="F13069" s="6">
        <v>49</v>
      </c>
      <c r="G13069" s="1">
        <f t="shared" si="816"/>
        <v>0.76190476190476186</v>
      </c>
      <c r="H13069" s="4">
        <f t="shared" si="817"/>
        <v>0</v>
      </c>
      <c r="I13069" s="5">
        <f>IF(OR(AND(F13069&gt;=50,G13069&gt;SUMIF(SeasonTotals!A$2:A$9,A13069,SeasonTotals!F$2:F$9)),AND(G13069&gt;0.885,F13069&gt;=50,D13069&lt;3)),1,0)</f>
        <v>0</v>
      </c>
      <c r="J13069" s="4">
        <f t="shared" si="818"/>
        <v>1</v>
      </c>
      <c r="K13069" s="5">
        <f t="shared" si="819"/>
        <v>1</v>
      </c>
    </row>
    <row r="13070" spans="1:11" x14ac:dyDescent="0.25">
      <c r="A13070" t="s">
        <v>141</v>
      </c>
      <c r="B13070" t="s">
        <v>52</v>
      </c>
      <c r="C13070">
        <v>1</v>
      </c>
      <c r="D13070" s="6">
        <v>1</v>
      </c>
      <c r="E13070" s="6">
        <v>31</v>
      </c>
      <c r="F13070" s="6">
        <v>62</v>
      </c>
      <c r="G13070" s="1">
        <f t="shared" si="816"/>
        <v>0.96875</v>
      </c>
      <c r="H13070" s="4">
        <f t="shared" si="817"/>
        <v>1</v>
      </c>
      <c r="I13070" s="5">
        <f>IF(OR(AND(F13070&gt;=50,G13070&gt;SUMIF(SeasonTotals!A$2:A$9,A13070,SeasonTotals!F$2:F$9)),AND(G13070&gt;0.885,F13070&gt;=50,D13070&lt;3)),1,0)</f>
        <v>1</v>
      </c>
      <c r="J13070" s="4">
        <f t="shared" si="818"/>
        <v>0</v>
      </c>
      <c r="K13070" s="5">
        <f t="shared" si="819"/>
        <v>0</v>
      </c>
    </row>
    <row r="13071" spans="1:11" x14ac:dyDescent="0.25">
      <c r="A13071" t="s">
        <v>141</v>
      </c>
      <c r="B13071" t="s">
        <v>52</v>
      </c>
      <c r="C13071">
        <v>1</v>
      </c>
      <c r="D13071" s="6">
        <v>6</v>
      </c>
      <c r="E13071" s="6">
        <v>30</v>
      </c>
      <c r="F13071" s="6">
        <v>61</v>
      </c>
      <c r="G13071" s="1">
        <f t="shared" si="816"/>
        <v>0.83333333333333337</v>
      </c>
      <c r="H13071" s="4">
        <f t="shared" si="817"/>
        <v>0</v>
      </c>
      <c r="I13071" s="5">
        <f>IF(OR(AND(F13071&gt;=50,G13071&gt;SUMIF(SeasonTotals!A$2:A$9,A13071,SeasonTotals!F$2:F$9)),AND(G13071&gt;0.885,F13071&gt;=50,D13071&lt;3)),1,0)</f>
        <v>0</v>
      </c>
      <c r="J13071" s="4">
        <f t="shared" si="818"/>
        <v>1</v>
      </c>
      <c r="K13071" s="5">
        <f t="shared" si="819"/>
        <v>0</v>
      </c>
    </row>
    <row r="13072" spans="1:11" x14ac:dyDescent="0.25">
      <c r="A13072" t="s">
        <v>141</v>
      </c>
      <c r="B13072" t="s">
        <v>52</v>
      </c>
      <c r="C13072">
        <v>1</v>
      </c>
      <c r="D13072" s="6">
        <v>3</v>
      </c>
      <c r="E13072" s="6">
        <v>30</v>
      </c>
      <c r="F13072" s="6">
        <v>60</v>
      </c>
      <c r="G13072" s="1">
        <f t="shared" si="816"/>
        <v>0.90909090909090906</v>
      </c>
      <c r="H13072" s="4">
        <f t="shared" si="817"/>
        <v>0</v>
      </c>
      <c r="I13072" s="5">
        <f>IF(OR(AND(F13072&gt;=50,G13072&gt;SUMIF(SeasonTotals!A$2:A$9,A13072,SeasonTotals!F$2:F$9)),AND(G13072&gt;0.885,F13072&gt;=50,D13072&lt;3)),1,0)</f>
        <v>0</v>
      </c>
      <c r="J13072" s="4">
        <f t="shared" si="818"/>
        <v>0</v>
      </c>
      <c r="K13072" s="5">
        <f t="shared" si="819"/>
        <v>0</v>
      </c>
    </row>
    <row r="13073" spans="1:11" x14ac:dyDescent="0.25">
      <c r="A13073" t="s">
        <v>141</v>
      </c>
      <c r="B13073" t="s">
        <v>52</v>
      </c>
      <c r="C13073">
        <v>1</v>
      </c>
      <c r="D13073" s="6">
        <v>4</v>
      </c>
      <c r="E13073" s="6">
        <v>15</v>
      </c>
      <c r="F13073" s="6">
        <v>40</v>
      </c>
      <c r="G13073" s="1">
        <f t="shared" si="816"/>
        <v>0.78947368421052633</v>
      </c>
      <c r="H13073" s="4">
        <f t="shared" si="817"/>
        <v>0</v>
      </c>
      <c r="I13073" s="5">
        <f>IF(OR(AND(F13073&gt;=50,G13073&gt;SUMIF(SeasonTotals!A$2:A$9,A13073,SeasonTotals!F$2:F$9)),AND(G13073&gt;0.885,F13073&gt;=50,D13073&lt;3)),1,0)</f>
        <v>0</v>
      </c>
      <c r="J13073" s="4">
        <f t="shared" si="818"/>
        <v>1</v>
      </c>
      <c r="K13073" s="5">
        <f t="shared" si="819"/>
        <v>1</v>
      </c>
    </row>
    <row r="13074" spans="1:11" x14ac:dyDescent="0.25">
      <c r="A13074" t="s">
        <v>141</v>
      </c>
      <c r="B13074" t="s">
        <v>52</v>
      </c>
      <c r="C13074">
        <v>1</v>
      </c>
      <c r="D13074" s="6">
        <v>0</v>
      </c>
      <c r="E13074" s="6">
        <v>1</v>
      </c>
      <c r="F13074" s="6">
        <v>2</v>
      </c>
      <c r="G13074" s="1">
        <f t="shared" si="816"/>
        <v>1</v>
      </c>
      <c r="H13074" s="4">
        <f t="shared" si="817"/>
        <v>0</v>
      </c>
      <c r="I13074" s="5">
        <f>IF(OR(AND(F13074&gt;=50,G13074&gt;SUMIF(SeasonTotals!A$2:A$9,A13074,SeasonTotals!F$2:F$9)),AND(G13074&gt;0.885,F13074&gt;=50,D13074&lt;3)),1,0)</f>
        <v>0</v>
      </c>
      <c r="J13074" s="4">
        <f t="shared" si="818"/>
        <v>0</v>
      </c>
      <c r="K13074" s="5">
        <f t="shared" si="819"/>
        <v>1</v>
      </c>
    </row>
    <row r="13075" spans="1:11" x14ac:dyDescent="0.25">
      <c r="A13075" t="s">
        <v>141</v>
      </c>
      <c r="B13075" t="s">
        <v>53</v>
      </c>
      <c r="C13075">
        <v>1</v>
      </c>
      <c r="D13075" s="6">
        <v>0</v>
      </c>
      <c r="E13075" s="6">
        <v>24</v>
      </c>
      <c r="F13075" s="6">
        <v>60</v>
      </c>
      <c r="G13075" s="1">
        <f t="shared" si="816"/>
        <v>1</v>
      </c>
      <c r="H13075" s="4">
        <f t="shared" si="817"/>
        <v>1</v>
      </c>
      <c r="I13075" s="5">
        <f>IF(OR(AND(F13075&gt;=50,G13075&gt;SUMIF(SeasonTotals!A$2:A$9,A13075,SeasonTotals!F$2:F$9)),AND(G13075&gt;0.885,F13075&gt;=50,D13075&lt;3)),1,0)</f>
        <v>1</v>
      </c>
      <c r="J13075" s="4">
        <f t="shared" si="818"/>
        <v>0</v>
      </c>
      <c r="K13075" s="5">
        <f t="shared" si="819"/>
        <v>0</v>
      </c>
    </row>
    <row r="13076" spans="1:11" x14ac:dyDescent="0.25">
      <c r="A13076" t="s">
        <v>141</v>
      </c>
      <c r="B13076" t="s">
        <v>53</v>
      </c>
      <c r="C13076">
        <v>1</v>
      </c>
      <c r="D13076" s="6">
        <v>5</v>
      </c>
      <c r="E13076" s="6">
        <v>22</v>
      </c>
      <c r="F13076" s="6">
        <v>57</v>
      </c>
      <c r="G13076" s="1">
        <f t="shared" si="816"/>
        <v>0.81481481481481477</v>
      </c>
      <c r="H13076" s="4">
        <f t="shared" si="817"/>
        <v>0</v>
      </c>
      <c r="I13076" s="5">
        <f>IF(OR(AND(F13076&gt;=50,G13076&gt;SUMIF(SeasonTotals!A$2:A$9,A13076,SeasonTotals!F$2:F$9)),AND(G13076&gt;0.885,F13076&gt;=50,D13076&lt;3)),1,0)</f>
        <v>0</v>
      </c>
      <c r="J13076" s="4">
        <f t="shared" si="818"/>
        <v>1</v>
      </c>
      <c r="K13076" s="5">
        <f t="shared" si="819"/>
        <v>0</v>
      </c>
    </row>
    <row r="13077" spans="1:11" x14ac:dyDescent="0.25">
      <c r="A13077" t="s">
        <v>141</v>
      </c>
      <c r="B13077" t="s">
        <v>53</v>
      </c>
      <c r="C13077">
        <v>1</v>
      </c>
      <c r="D13077" s="6">
        <v>2</v>
      </c>
      <c r="E13077" s="6">
        <v>2</v>
      </c>
      <c r="F13077" s="6">
        <v>7</v>
      </c>
      <c r="G13077" s="1">
        <f t="shared" si="816"/>
        <v>0.5</v>
      </c>
      <c r="H13077" s="4">
        <f t="shared" si="817"/>
        <v>0</v>
      </c>
      <c r="I13077" s="5">
        <f>IF(OR(AND(F13077&gt;=50,G13077&gt;SUMIF(SeasonTotals!A$2:A$9,A13077,SeasonTotals!F$2:F$9)),AND(G13077&gt;0.885,F13077&gt;=50,D13077&lt;3)),1,0)</f>
        <v>0</v>
      </c>
      <c r="J13077" s="4">
        <f t="shared" si="818"/>
        <v>1</v>
      </c>
      <c r="K13077" s="5">
        <f t="shared" si="819"/>
        <v>1</v>
      </c>
    </row>
    <row r="13078" spans="1:11" x14ac:dyDescent="0.25">
      <c r="A13078" t="s">
        <v>141</v>
      </c>
      <c r="B13078" t="s">
        <v>116</v>
      </c>
      <c r="C13078">
        <v>1</v>
      </c>
      <c r="D13078" s="6">
        <v>3</v>
      </c>
      <c r="E13078" s="6">
        <v>37</v>
      </c>
      <c r="F13078" s="6">
        <v>60</v>
      </c>
      <c r="G13078" s="1">
        <f t="shared" si="816"/>
        <v>0.92500000000000004</v>
      </c>
      <c r="H13078" s="4">
        <f t="shared" si="817"/>
        <v>1</v>
      </c>
      <c r="I13078" s="5">
        <f>IF(OR(AND(F13078&gt;=50,G13078&gt;SUMIF(SeasonTotals!A$2:A$9,A13078,SeasonTotals!F$2:F$9)),AND(G13078&gt;0.885,F13078&gt;=50,D13078&lt;3)),1,0)</f>
        <v>1</v>
      </c>
      <c r="J13078" s="4">
        <f t="shared" si="818"/>
        <v>0</v>
      </c>
      <c r="K13078" s="5">
        <f t="shared" si="819"/>
        <v>0</v>
      </c>
    </row>
    <row r="13079" spans="1:11" x14ac:dyDescent="0.25">
      <c r="A13079" t="s">
        <v>141</v>
      </c>
      <c r="B13079" t="s">
        <v>116</v>
      </c>
      <c r="C13079">
        <v>1</v>
      </c>
      <c r="D13079" s="6">
        <v>4</v>
      </c>
      <c r="E13079" s="6">
        <v>24</v>
      </c>
      <c r="F13079" s="6">
        <v>59</v>
      </c>
      <c r="G13079" s="1">
        <f t="shared" si="816"/>
        <v>0.8571428571428571</v>
      </c>
      <c r="H13079" s="4">
        <f t="shared" si="817"/>
        <v>0</v>
      </c>
      <c r="I13079" s="5">
        <f>IF(OR(AND(F13079&gt;=50,G13079&gt;SUMIF(SeasonTotals!A$2:A$9,A13079,SeasonTotals!F$2:F$9)),AND(G13079&gt;0.885,F13079&gt;=50,D13079&lt;3)),1,0)</f>
        <v>0</v>
      </c>
      <c r="J13079" s="4">
        <f t="shared" si="818"/>
        <v>0</v>
      </c>
      <c r="K13079" s="5">
        <f t="shared" si="819"/>
        <v>0</v>
      </c>
    </row>
    <row r="13080" spans="1:11" x14ac:dyDescent="0.25">
      <c r="A13080" t="s">
        <v>141</v>
      </c>
      <c r="B13080" t="s">
        <v>116</v>
      </c>
      <c r="C13080">
        <v>1</v>
      </c>
      <c r="D13080" s="6">
        <v>0</v>
      </c>
      <c r="E13080" s="6">
        <v>26</v>
      </c>
      <c r="F13080" s="6">
        <v>60</v>
      </c>
      <c r="G13080" s="1">
        <f t="shared" si="816"/>
        <v>1</v>
      </c>
      <c r="H13080" s="4">
        <f t="shared" si="817"/>
        <v>1</v>
      </c>
      <c r="I13080" s="5">
        <f>IF(OR(AND(F13080&gt;=50,G13080&gt;SUMIF(SeasonTotals!A$2:A$9,A13080,SeasonTotals!F$2:F$9)),AND(G13080&gt;0.885,F13080&gt;=50,D13080&lt;3)),1,0)</f>
        <v>1</v>
      </c>
      <c r="J13080" s="4">
        <f t="shared" si="818"/>
        <v>0</v>
      </c>
      <c r="K13080" s="5">
        <f t="shared" si="819"/>
        <v>0</v>
      </c>
    </row>
    <row r="13081" spans="1:11" x14ac:dyDescent="0.25">
      <c r="A13081" t="s">
        <v>141</v>
      </c>
      <c r="B13081" t="s">
        <v>116</v>
      </c>
      <c r="C13081">
        <v>1</v>
      </c>
      <c r="D13081" s="6">
        <v>4</v>
      </c>
      <c r="E13081" s="6">
        <v>22</v>
      </c>
      <c r="F13081" s="6">
        <v>60</v>
      </c>
      <c r="G13081" s="1">
        <f t="shared" si="816"/>
        <v>0.84615384615384615</v>
      </c>
      <c r="H13081" s="4">
        <f t="shared" si="817"/>
        <v>0</v>
      </c>
      <c r="I13081" s="5">
        <f>IF(OR(AND(F13081&gt;=50,G13081&gt;SUMIF(SeasonTotals!A$2:A$9,A13081,SeasonTotals!F$2:F$9)),AND(G13081&gt;0.885,F13081&gt;=50,D13081&lt;3)),1,0)</f>
        <v>0</v>
      </c>
      <c r="J13081" s="4">
        <f t="shared" si="818"/>
        <v>1</v>
      </c>
      <c r="K13081" s="5">
        <f t="shared" si="819"/>
        <v>0</v>
      </c>
    </row>
    <row r="13082" spans="1:11" x14ac:dyDescent="0.25">
      <c r="A13082" t="s">
        <v>141</v>
      </c>
      <c r="B13082" t="s">
        <v>116</v>
      </c>
      <c r="C13082">
        <v>1</v>
      </c>
      <c r="D13082" s="6">
        <v>4</v>
      </c>
      <c r="E13082" s="6">
        <v>31</v>
      </c>
      <c r="F13082" s="6">
        <v>60</v>
      </c>
      <c r="G13082" s="1">
        <f t="shared" si="816"/>
        <v>0.88571428571428568</v>
      </c>
      <c r="H13082" s="4">
        <f t="shared" si="817"/>
        <v>0</v>
      </c>
      <c r="I13082" s="5">
        <f>IF(OR(AND(F13082&gt;=50,G13082&gt;SUMIF(SeasonTotals!A$2:A$9,A13082,SeasonTotals!F$2:F$9)),AND(G13082&gt;0.885,F13082&gt;=50,D13082&lt;3)),1,0)</f>
        <v>0</v>
      </c>
      <c r="J13082" s="4">
        <f t="shared" si="818"/>
        <v>0</v>
      </c>
      <c r="K13082" s="5">
        <f t="shared" si="819"/>
        <v>0</v>
      </c>
    </row>
    <row r="13083" spans="1:11" x14ac:dyDescent="0.25">
      <c r="A13083" t="s">
        <v>141</v>
      </c>
      <c r="B13083" t="s">
        <v>116</v>
      </c>
      <c r="C13083">
        <v>1</v>
      </c>
      <c r="D13083" s="6">
        <v>4</v>
      </c>
      <c r="E13083" s="6">
        <v>30</v>
      </c>
      <c r="F13083" s="6">
        <v>60</v>
      </c>
      <c r="G13083" s="1">
        <f t="shared" si="816"/>
        <v>0.88235294117647056</v>
      </c>
      <c r="H13083" s="4">
        <f t="shared" si="817"/>
        <v>0</v>
      </c>
      <c r="I13083" s="5">
        <f>IF(OR(AND(F13083&gt;=50,G13083&gt;SUMIF(SeasonTotals!A$2:A$9,A13083,SeasonTotals!F$2:F$9)),AND(G13083&gt;0.885,F13083&gt;=50,D13083&lt;3)),1,0)</f>
        <v>0</v>
      </c>
      <c r="J13083" s="4">
        <f t="shared" si="818"/>
        <v>0</v>
      </c>
      <c r="K13083" s="5">
        <f t="shared" si="819"/>
        <v>0</v>
      </c>
    </row>
    <row r="13084" spans="1:11" x14ac:dyDescent="0.25">
      <c r="A13084" t="s">
        <v>141</v>
      </c>
      <c r="B13084" t="s">
        <v>116</v>
      </c>
      <c r="C13084">
        <v>1</v>
      </c>
      <c r="D13084" s="6">
        <v>1</v>
      </c>
      <c r="E13084" s="6">
        <v>34</v>
      </c>
      <c r="F13084" s="6">
        <v>60</v>
      </c>
      <c r="G13084" s="1">
        <f t="shared" si="816"/>
        <v>0.97142857142857142</v>
      </c>
      <c r="H13084" s="4">
        <f t="shared" si="817"/>
        <v>1</v>
      </c>
      <c r="I13084" s="5">
        <f>IF(OR(AND(F13084&gt;=50,G13084&gt;SUMIF(SeasonTotals!A$2:A$9,A13084,SeasonTotals!F$2:F$9)),AND(G13084&gt;0.885,F13084&gt;=50,D13084&lt;3)),1,0)</f>
        <v>1</v>
      </c>
      <c r="J13084" s="4">
        <f t="shared" si="818"/>
        <v>0</v>
      </c>
      <c r="K13084" s="5">
        <f t="shared" si="819"/>
        <v>0</v>
      </c>
    </row>
    <row r="13085" spans="1:11" x14ac:dyDescent="0.25">
      <c r="A13085" t="s">
        <v>141</v>
      </c>
      <c r="B13085" t="s">
        <v>116</v>
      </c>
      <c r="C13085">
        <v>1</v>
      </c>
      <c r="D13085" s="6">
        <v>3</v>
      </c>
      <c r="E13085" s="6">
        <v>25</v>
      </c>
      <c r="F13085" s="6">
        <v>59</v>
      </c>
      <c r="G13085" s="1">
        <f t="shared" si="816"/>
        <v>0.8928571428571429</v>
      </c>
      <c r="H13085" s="4">
        <f t="shared" si="817"/>
        <v>0</v>
      </c>
      <c r="I13085" s="5">
        <f>IF(OR(AND(F13085&gt;=50,G13085&gt;SUMIF(SeasonTotals!A$2:A$9,A13085,SeasonTotals!F$2:F$9)),AND(G13085&gt;0.885,F13085&gt;=50,D13085&lt;3)),1,0)</f>
        <v>0</v>
      </c>
      <c r="J13085" s="4">
        <f t="shared" si="818"/>
        <v>0</v>
      </c>
      <c r="K13085" s="5">
        <f t="shared" si="819"/>
        <v>0</v>
      </c>
    </row>
    <row r="13086" spans="1:11" x14ac:dyDescent="0.25">
      <c r="A13086" t="s">
        <v>141</v>
      </c>
      <c r="B13086" t="s">
        <v>116</v>
      </c>
      <c r="C13086">
        <v>1</v>
      </c>
      <c r="D13086" s="6">
        <v>2</v>
      </c>
      <c r="E13086" s="6">
        <v>2</v>
      </c>
      <c r="F13086" s="6">
        <v>8</v>
      </c>
      <c r="G13086" s="1">
        <f t="shared" si="816"/>
        <v>0.5</v>
      </c>
      <c r="H13086" s="4">
        <f t="shared" si="817"/>
        <v>0</v>
      </c>
      <c r="I13086" s="5">
        <f>IF(OR(AND(F13086&gt;=50,G13086&gt;SUMIF(SeasonTotals!A$2:A$9,A13086,SeasonTotals!F$2:F$9)),AND(G13086&gt;0.885,F13086&gt;=50,D13086&lt;3)),1,0)</f>
        <v>0</v>
      </c>
      <c r="J13086" s="4">
        <f t="shared" si="818"/>
        <v>1</v>
      </c>
      <c r="K13086" s="5">
        <f t="shared" si="819"/>
        <v>1</v>
      </c>
    </row>
    <row r="13087" spans="1:11" x14ac:dyDescent="0.25">
      <c r="A13087" t="s">
        <v>141</v>
      </c>
      <c r="B13087" t="s">
        <v>116</v>
      </c>
      <c r="C13087">
        <v>1</v>
      </c>
      <c r="D13087" s="6">
        <v>4</v>
      </c>
      <c r="E13087" s="6">
        <v>28</v>
      </c>
      <c r="F13087" s="6">
        <v>59</v>
      </c>
      <c r="G13087" s="1">
        <f t="shared" si="816"/>
        <v>0.875</v>
      </c>
      <c r="H13087" s="4">
        <f t="shared" si="817"/>
        <v>0</v>
      </c>
      <c r="I13087" s="5">
        <f>IF(OR(AND(F13087&gt;=50,G13087&gt;SUMIF(SeasonTotals!A$2:A$9,A13087,SeasonTotals!F$2:F$9)),AND(G13087&gt;0.885,F13087&gt;=50,D13087&lt;3)),1,0)</f>
        <v>0</v>
      </c>
      <c r="J13087" s="4">
        <f t="shared" si="818"/>
        <v>0</v>
      </c>
      <c r="K13087" s="5">
        <f t="shared" si="819"/>
        <v>0</v>
      </c>
    </row>
    <row r="13088" spans="1:11" x14ac:dyDescent="0.25">
      <c r="A13088" t="s">
        <v>141</v>
      </c>
      <c r="B13088" t="s">
        <v>116</v>
      </c>
      <c r="C13088">
        <v>1</v>
      </c>
      <c r="D13088" s="6">
        <v>2</v>
      </c>
      <c r="E13088" s="6">
        <v>28</v>
      </c>
      <c r="F13088" s="6">
        <v>59</v>
      </c>
      <c r="G13088" s="1">
        <f t="shared" si="816"/>
        <v>0.93333333333333335</v>
      </c>
      <c r="H13088" s="4">
        <f t="shared" si="817"/>
        <v>1</v>
      </c>
      <c r="I13088" s="5">
        <f>IF(OR(AND(F13088&gt;=50,G13088&gt;SUMIF(SeasonTotals!A$2:A$9,A13088,SeasonTotals!F$2:F$9)),AND(G13088&gt;0.885,F13088&gt;=50,D13088&lt;3)),1,0)</f>
        <v>1</v>
      </c>
      <c r="J13088" s="4">
        <f t="shared" si="818"/>
        <v>0</v>
      </c>
      <c r="K13088" s="5">
        <f t="shared" si="819"/>
        <v>0</v>
      </c>
    </row>
    <row r="13089" spans="1:11" x14ac:dyDescent="0.25">
      <c r="A13089" t="s">
        <v>141</v>
      </c>
      <c r="B13089" t="s">
        <v>116</v>
      </c>
      <c r="C13089">
        <v>1</v>
      </c>
      <c r="D13089" s="6">
        <v>2</v>
      </c>
      <c r="E13089" s="6">
        <v>28</v>
      </c>
      <c r="F13089" s="6">
        <v>60</v>
      </c>
      <c r="G13089" s="1">
        <f t="shared" si="816"/>
        <v>0.93333333333333335</v>
      </c>
      <c r="H13089" s="4">
        <f t="shared" si="817"/>
        <v>1</v>
      </c>
      <c r="I13089" s="5">
        <f>IF(OR(AND(F13089&gt;=50,G13089&gt;SUMIF(SeasonTotals!A$2:A$9,A13089,SeasonTotals!F$2:F$9)),AND(G13089&gt;0.885,F13089&gt;=50,D13089&lt;3)),1,0)</f>
        <v>1</v>
      </c>
      <c r="J13089" s="4">
        <f t="shared" si="818"/>
        <v>0</v>
      </c>
      <c r="K13089" s="5">
        <f t="shared" si="819"/>
        <v>0</v>
      </c>
    </row>
    <row r="13090" spans="1:11" x14ac:dyDescent="0.25">
      <c r="A13090" t="s">
        <v>141</v>
      </c>
      <c r="B13090" t="s">
        <v>116</v>
      </c>
      <c r="C13090">
        <v>1</v>
      </c>
      <c r="D13090" s="6">
        <v>3</v>
      </c>
      <c r="E13090" s="6">
        <v>31</v>
      </c>
      <c r="F13090" s="6">
        <v>59</v>
      </c>
      <c r="G13090" s="1">
        <f t="shared" si="816"/>
        <v>0.91176470588235292</v>
      </c>
      <c r="H13090" s="4">
        <f t="shared" si="817"/>
        <v>0</v>
      </c>
      <c r="I13090" s="5">
        <f>IF(OR(AND(F13090&gt;=50,G13090&gt;SUMIF(SeasonTotals!A$2:A$9,A13090,SeasonTotals!F$2:F$9)),AND(G13090&gt;0.885,F13090&gt;=50,D13090&lt;3)),1,0)</f>
        <v>0</v>
      </c>
      <c r="J13090" s="4">
        <f t="shared" si="818"/>
        <v>0</v>
      </c>
      <c r="K13090" s="5">
        <f t="shared" si="819"/>
        <v>0</v>
      </c>
    </row>
    <row r="13091" spans="1:11" x14ac:dyDescent="0.25">
      <c r="A13091" t="s">
        <v>141</v>
      </c>
      <c r="B13091" t="s">
        <v>116</v>
      </c>
      <c r="C13091">
        <v>1</v>
      </c>
      <c r="D13091" s="6">
        <v>4</v>
      </c>
      <c r="E13091" s="6">
        <v>27</v>
      </c>
      <c r="F13091" s="6">
        <v>61</v>
      </c>
      <c r="G13091" s="1">
        <f t="shared" si="816"/>
        <v>0.87096774193548387</v>
      </c>
      <c r="H13091" s="4">
        <f t="shared" si="817"/>
        <v>0</v>
      </c>
      <c r="I13091" s="5">
        <f>IF(OR(AND(F13091&gt;=50,G13091&gt;SUMIF(SeasonTotals!A$2:A$9,A13091,SeasonTotals!F$2:F$9)),AND(G13091&gt;0.885,F13091&gt;=50,D13091&lt;3)),1,0)</f>
        <v>0</v>
      </c>
      <c r="J13091" s="4">
        <f t="shared" si="818"/>
        <v>0</v>
      </c>
      <c r="K13091" s="5">
        <f t="shared" si="819"/>
        <v>0</v>
      </c>
    </row>
    <row r="13092" spans="1:11" x14ac:dyDescent="0.25">
      <c r="A13092" t="s">
        <v>141</v>
      </c>
      <c r="B13092" t="s">
        <v>116</v>
      </c>
      <c r="C13092">
        <v>1</v>
      </c>
      <c r="D13092" s="6">
        <v>5</v>
      </c>
      <c r="E13092" s="6">
        <v>33</v>
      </c>
      <c r="F13092" s="6">
        <v>58</v>
      </c>
      <c r="G13092" s="1">
        <f t="shared" si="816"/>
        <v>0.86842105263157898</v>
      </c>
      <c r="H13092" s="4">
        <f t="shared" si="817"/>
        <v>0</v>
      </c>
      <c r="I13092" s="5">
        <f>IF(OR(AND(F13092&gt;=50,G13092&gt;SUMIF(SeasonTotals!A$2:A$9,A13092,SeasonTotals!F$2:F$9)),AND(G13092&gt;0.885,F13092&gt;=50,D13092&lt;3)),1,0)</f>
        <v>0</v>
      </c>
      <c r="J13092" s="4">
        <f t="shared" si="818"/>
        <v>0</v>
      </c>
      <c r="K13092" s="5">
        <f t="shared" si="819"/>
        <v>0</v>
      </c>
    </row>
    <row r="13093" spans="1:11" x14ac:dyDescent="0.25">
      <c r="A13093" t="s">
        <v>141</v>
      </c>
      <c r="B13093" t="s">
        <v>116</v>
      </c>
      <c r="C13093">
        <v>1</v>
      </c>
      <c r="D13093" s="6">
        <v>8</v>
      </c>
      <c r="E13093" s="6">
        <v>27</v>
      </c>
      <c r="F13093" s="6">
        <v>60</v>
      </c>
      <c r="G13093" s="1">
        <f t="shared" si="816"/>
        <v>0.77142857142857146</v>
      </c>
      <c r="H13093" s="4">
        <f t="shared" si="817"/>
        <v>0</v>
      </c>
      <c r="I13093" s="5">
        <f>IF(OR(AND(F13093&gt;=50,G13093&gt;SUMIF(SeasonTotals!A$2:A$9,A13093,SeasonTotals!F$2:F$9)),AND(G13093&gt;0.885,F13093&gt;=50,D13093&lt;3)),1,0)</f>
        <v>0</v>
      </c>
      <c r="J13093" s="4">
        <f t="shared" si="818"/>
        <v>1</v>
      </c>
      <c r="K13093" s="5">
        <f t="shared" si="819"/>
        <v>0</v>
      </c>
    </row>
    <row r="13094" spans="1:11" x14ac:dyDescent="0.25">
      <c r="A13094" t="s">
        <v>141</v>
      </c>
      <c r="B13094" t="s">
        <v>54</v>
      </c>
      <c r="C13094">
        <v>1</v>
      </c>
      <c r="D13094" s="6">
        <v>3</v>
      </c>
      <c r="E13094" s="6">
        <v>37</v>
      </c>
      <c r="F13094" s="6">
        <v>60</v>
      </c>
      <c r="G13094" s="1">
        <f t="shared" si="816"/>
        <v>0.92500000000000004</v>
      </c>
      <c r="H13094" s="4">
        <f t="shared" si="817"/>
        <v>1</v>
      </c>
      <c r="I13094" s="5">
        <f>IF(OR(AND(F13094&gt;=50,G13094&gt;SUMIF(SeasonTotals!A$2:A$9,A13094,SeasonTotals!F$2:F$9)),AND(G13094&gt;0.885,F13094&gt;=50,D13094&lt;3)),1,0)</f>
        <v>1</v>
      </c>
      <c r="J13094" s="4">
        <f t="shared" si="818"/>
        <v>0</v>
      </c>
      <c r="K13094" s="5">
        <f t="shared" si="819"/>
        <v>0</v>
      </c>
    </row>
    <row r="13095" spans="1:11" x14ac:dyDescent="0.25">
      <c r="A13095" t="s">
        <v>141</v>
      </c>
      <c r="B13095" t="s">
        <v>54</v>
      </c>
      <c r="C13095">
        <v>1</v>
      </c>
      <c r="D13095" s="6">
        <v>1</v>
      </c>
      <c r="E13095" s="6">
        <v>39</v>
      </c>
      <c r="F13095" s="6">
        <v>60</v>
      </c>
      <c r="G13095" s="1">
        <f t="shared" si="816"/>
        <v>0.97499999999999998</v>
      </c>
      <c r="H13095" s="4">
        <f t="shared" si="817"/>
        <v>1</v>
      </c>
      <c r="I13095" s="5">
        <f>IF(OR(AND(F13095&gt;=50,G13095&gt;SUMIF(SeasonTotals!A$2:A$9,A13095,SeasonTotals!F$2:F$9)),AND(G13095&gt;0.885,F13095&gt;=50,D13095&lt;3)),1,0)</f>
        <v>1</v>
      </c>
      <c r="J13095" s="4">
        <f t="shared" si="818"/>
        <v>0</v>
      </c>
      <c r="K13095" s="5">
        <f t="shared" si="819"/>
        <v>0</v>
      </c>
    </row>
    <row r="13096" spans="1:11" x14ac:dyDescent="0.25">
      <c r="A13096" t="s">
        <v>141</v>
      </c>
      <c r="B13096" t="s">
        <v>54</v>
      </c>
      <c r="C13096">
        <v>1</v>
      </c>
      <c r="D13096" s="6">
        <v>3</v>
      </c>
      <c r="E13096" s="6">
        <v>38</v>
      </c>
      <c r="F13096" s="6">
        <v>62</v>
      </c>
      <c r="G13096" s="1">
        <f t="shared" si="816"/>
        <v>0.92682926829268297</v>
      </c>
      <c r="H13096" s="4">
        <f t="shared" si="817"/>
        <v>1</v>
      </c>
      <c r="I13096" s="5">
        <f>IF(OR(AND(F13096&gt;=50,G13096&gt;SUMIF(SeasonTotals!A$2:A$9,A13096,SeasonTotals!F$2:F$9)),AND(G13096&gt;0.885,F13096&gt;=50,D13096&lt;3)),1,0)</f>
        <v>1</v>
      </c>
      <c r="J13096" s="4">
        <f t="shared" si="818"/>
        <v>0</v>
      </c>
      <c r="K13096" s="5">
        <f t="shared" si="819"/>
        <v>0</v>
      </c>
    </row>
    <row r="13097" spans="1:11" x14ac:dyDescent="0.25">
      <c r="A13097" t="s">
        <v>141</v>
      </c>
      <c r="B13097" t="s">
        <v>54</v>
      </c>
      <c r="C13097">
        <v>1</v>
      </c>
      <c r="D13097" s="6">
        <v>2</v>
      </c>
      <c r="E13097" s="6">
        <v>25</v>
      </c>
      <c r="F13097" s="6">
        <v>59</v>
      </c>
      <c r="G13097" s="1">
        <f t="shared" si="816"/>
        <v>0.92592592592592593</v>
      </c>
      <c r="H13097" s="4">
        <f t="shared" si="817"/>
        <v>1</v>
      </c>
      <c r="I13097" s="5">
        <f>IF(OR(AND(F13097&gt;=50,G13097&gt;SUMIF(SeasonTotals!A$2:A$9,A13097,SeasonTotals!F$2:F$9)),AND(G13097&gt;0.885,F13097&gt;=50,D13097&lt;3)),1,0)</f>
        <v>1</v>
      </c>
      <c r="J13097" s="4">
        <f t="shared" si="818"/>
        <v>0</v>
      </c>
      <c r="K13097" s="5">
        <f t="shared" si="819"/>
        <v>0</v>
      </c>
    </row>
    <row r="13098" spans="1:11" x14ac:dyDescent="0.25">
      <c r="A13098" t="s">
        <v>141</v>
      </c>
      <c r="B13098" t="s">
        <v>54</v>
      </c>
      <c r="C13098">
        <v>1</v>
      </c>
      <c r="D13098" s="6">
        <v>4</v>
      </c>
      <c r="E13098" s="6">
        <v>21</v>
      </c>
      <c r="F13098" s="6">
        <v>55</v>
      </c>
      <c r="G13098" s="1">
        <f t="shared" si="816"/>
        <v>0.84</v>
      </c>
      <c r="H13098" s="4">
        <f t="shared" si="817"/>
        <v>0</v>
      </c>
      <c r="I13098" s="5">
        <f>IF(OR(AND(F13098&gt;=50,G13098&gt;SUMIF(SeasonTotals!A$2:A$9,A13098,SeasonTotals!F$2:F$9)),AND(G13098&gt;0.885,F13098&gt;=50,D13098&lt;3)),1,0)</f>
        <v>0</v>
      </c>
      <c r="J13098" s="4">
        <f t="shared" si="818"/>
        <v>1</v>
      </c>
      <c r="K13098" s="5">
        <f t="shared" si="819"/>
        <v>0</v>
      </c>
    </row>
    <row r="13099" spans="1:11" x14ac:dyDescent="0.25">
      <c r="A13099" t="s">
        <v>141</v>
      </c>
      <c r="B13099" t="s">
        <v>54</v>
      </c>
      <c r="C13099">
        <v>1</v>
      </c>
      <c r="D13099" s="6">
        <v>3</v>
      </c>
      <c r="E13099" s="6">
        <v>31</v>
      </c>
      <c r="F13099" s="6">
        <v>65</v>
      </c>
      <c r="G13099" s="1">
        <f t="shared" si="816"/>
        <v>0.91176470588235292</v>
      </c>
      <c r="H13099" s="4">
        <f t="shared" si="817"/>
        <v>0</v>
      </c>
      <c r="I13099" s="5">
        <f>IF(OR(AND(F13099&gt;=50,G13099&gt;SUMIF(SeasonTotals!A$2:A$9,A13099,SeasonTotals!F$2:F$9)),AND(G13099&gt;0.885,F13099&gt;=50,D13099&lt;3)),1,0)</f>
        <v>0</v>
      </c>
      <c r="J13099" s="4">
        <f t="shared" si="818"/>
        <v>0</v>
      </c>
      <c r="K13099" s="5">
        <f t="shared" si="819"/>
        <v>0</v>
      </c>
    </row>
    <row r="13100" spans="1:11" x14ac:dyDescent="0.25">
      <c r="A13100" t="s">
        <v>141</v>
      </c>
      <c r="B13100" t="s">
        <v>54</v>
      </c>
      <c r="C13100">
        <v>1</v>
      </c>
      <c r="D13100" s="6">
        <v>2</v>
      </c>
      <c r="E13100" s="6">
        <v>29</v>
      </c>
      <c r="F13100" s="6">
        <v>59</v>
      </c>
      <c r="G13100" s="1">
        <f t="shared" si="816"/>
        <v>0.93548387096774188</v>
      </c>
      <c r="H13100" s="4">
        <f t="shared" si="817"/>
        <v>1</v>
      </c>
      <c r="I13100" s="5">
        <f>IF(OR(AND(F13100&gt;=50,G13100&gt;SUMIF(SeasonTotals!A$2:A$9,A13100,SeasonTotals!F$2:F$9)),AND(G13100&gt;0.885,F13100&gt;=50,D13100&lt;3)),1,0)</f>
        <v>1</v>
      </c>
      <c r="J13100" s="4">
        <f t="shared" si="818"/>
        <v>0</v>
      </c>
      <c r="K13100" s="5">
        <f t="shared" si="819"/>
        <v>0</v>
      </c>
    </row>
    <row r="13101" spans="1:11" x14ac:dyDescent="0.25">
      <c r="A13101" t="s">
        <v>141</v>
      </c>
      <c r="B13101" t="s">
        <v>54</v>
      </c>
      <c r="C13101">
        <v>1</v>
      </c>
      <c r="D13101" s="6">
        <v>2</v>
      </c>
      <c r="E13101" s="6">
        <v>27</v>
      </c>
      <c r="F13101" s="6">
        <v>62</v>
      </c>
      <c r="G13101" s="1">
        <f t="shared" si="816"/>
        <v>0.93103448275862066</v>
      </c>
      <c r="H13101" s="4">
        <f t="shared" si="817"/>
        <v>1</v>
      </c>
      <c r="I13101" s="5">
        <f>IF(OR(AND(F13101&gt;=50,G13101&gt;SUMIF(SeasonTotals!A$2:A$9,A13101,SeasonTotals!F$2:F$9)),AND(G13101&gt;0.885,F13101&gt;=50,D13101&lt;3)),1,0)</f>
        <v>1</v>
      </c>
      <c r="J13101" s="4">
        <f t="shared" si="818"/>
        <v>0</v>
      </c>
      <c r="K13101" s="5">
        <f t="shared" si="819"/>
        <v>0</v>
      </c>
    </row>
    <row r="13102" spans="1:11" x14ac:dyDescent="0.25">
      <c r="A13102" t="s">
        <v>141</v>
      </c>
      <c r="B13102" t="s">
        <v>54</v>
      </c>
      <c r="C13102">
        <v>1</v>
      </c>
      <c r="D13102" s="6">
        <v>1</v>
      </c>
      <c r="E13102" s="6">
        <v>20</v>
      </c>
      <c r="F13102" s="6">
        <v>60</v>
      </c>
      <c r="G13102" s="1">
        <f t="shared" si="816"/>
        <v>0.95238095238095233</v>
      </c>
      <c r="H13102" s="4">
        <f t="shared" si="817"/>
        <v>1</v>
      </c>
      <c r="I13102" s="5">
        <f>IF(OR(AND(F13102&gt;=50,G13102&gt;SUMIF(SeasonTotals!A$2:A$9,A13102,SeasonTotals!F$2:F$9)),AND(G13102&gt;0.885,F13102&gt;=50,D13102&lt;3)),1,0)</f>
        <v>1</v>
      </c>
      <c r="J13102" s="4">
        <f t="shared" si="818"/>
        <v>0</v>
      </c>
      <c r="K13102" s="5">
        <f t="shared" si="819"/>
        <v>0</v>
      </c>
    </row>
    <row r="13103" spans="1:11" x14ac:dyDescent="0.25">
      <c r="A13103" t="s">
        <v>141</v>
      </c>
      <c r="B13103" t="s">
        <v>54</v>
      </c>
      <c r="C13103">
        <v>1</v>
      </c>
      <c r="D13103" s="6">
        <v>1</v>
      </c>
      <c r="E13103" s="6">
        <v>35</v>
      </c>
      <c r="F13103" s="6">
        <v>60</v>
      </c>
      <c r="G13103" s="1">
        <f t="shared" si="816"/>
        <v>0.97222222222222221</v>
      </c>
      <c r="H13103" s="4">
        <f t="shared" si="817"/>
        <v>1</v>
      </c>
      <c r="I13103" s="5">
        <f>IF(OR(AND(F13103&gt;=50,G13103&gt;SUMIF(SeasonTotals!A$2:A$9,A13103,SeasonTotals!F$2:F$9)),AND(G13103&gt;0.885,F13103&gt;=50,D13103&lt;3)),1,0)</f>
        <v>1</v>
      </c>
      <c r="J13103" s="4">
        <f t="shared" si="818"/>
        <v>0</v>
      </c>
      <c r="K13103" s="5">
        <f t="shared" si="819"/>
        <v>0</v>
      </c>
    </row>
    <row r="13104" spans="1:11" x14ac:dyDescent="0.25">
      <c r="A13104" t="s">
        <v>141</v>
      </c>
      <c r="B13104" t="s">
        <v>54</v>
      </c>
      <c r="C13104">
        <v>1</v>
      </c>
      <c r="D13104" s="6">
        <v>0</v>
      </c>
      <c r="E13104" s="6">
        <v>7</v>
      </c>
      <c r="F13104" s="6">
        <v>14</v>
      </c>
      <c r="G13104" s="1">
        <f t="shared" si="816"/>
        <v>1</v>
      </c>
      <c r="H13104" s="4">
        <f t="shared" si="817"/>
        <v>0</v>
      </c>
      <c r="I13104" s="5">
        <f>IF(OR(AND(F13104&gt;=50,G13104&gt;SUMIF(SeasonTotals!A$2:A$9,A13104,SeasonTotals!F$2:F$9)),AND(G13104&gt;0.885,F13104&gt;=50,D13104&lt;3)),1,0)</f>
        <v>0</v>
      </c>
      <c r="J13104" s="4">
        <f t="shared" si="818"/>
        <v>0</v>
      </c>
      <c r="K13104" s="5">
        <f t="shared" si="819"/>
        <v>1</v>
      </c>
    </row>
    <row r="13105" spans="1:11" x14ac:dyDescent="0.25">
      <c r="A13105" t="s">
        <v>141</v>
      </c>
      <c r="B13105" t="s">
        <v>54</v>
      </c>
      <c r="C13105">
        <v>1</v>
      </c>
      <c r="D13105" s="6">
        <v>5</v>
      </c>
      <c r="E13105" s="6">
        <v>33</v>
      </c>
      <c r="F13105" s="6">
        <v>60</v>
      </c>
      <c r="G13105" s="1">
        <f t="shared" si="816"/>
        <v>0.86842105263157898</v>
      </c>
      <c r="H13105" s="4">
        <f t="shared" si="817"/>
        <v>0</v>
      </c>
      <c r="I13105" s="5">
        <f>IF(OR(AND(F13105&gt;=50,G13105&gt;SUMIF(SeasonTotals!A$2:A$9,A13105,SeasonTotals!F$2:F$9)),AND(G13105&gt;0.885,F13105&gt;=50,D13105&lt;3)),1,0)</f>
        <v>0</v>
      </c>
      <c r="J13105" s="4">
        <f t="shared" si="818"/>
        <v>0</v>
      </c>
      <c r="K13105" s="5">
        <f t="shared" si="819"/>
        <v>0</v>
      </c>
    </row>
    <row r="13106" spans="1:11" x14ac:dyDescent="0.25">
      <c r="A13106" t="s">
        <v>141</v>
      </c>
      <c r="B13106" t="s">
        <v>54</v>
      </c>
      <c r="C13106">
        <v>1</v>
      </c>
      <c r="D13106" s="6">
        <v>1</v>
      </c>
      <c r="E13106" s="6">
        <v>25</v>
      </c>
      <c r="F13106" s="6">
        <v>60</v>
      </c>
      <c r="G13106" s="1">
        <f t="shared" si="816"/>
        <v>0.96153846153846156</v>
      </c>
      <c r="H13106" s="4">
        <f t="shared" si="817"/>
        <v>1</v>
      </c>
      <c r="I13106" s="5">
        <f>IF(OR(AND(F13106&gt;=50,G13106&gt;SUMIF(SeasonTotals!A$2:A$9,A13106,SeasonTotals!F$2:F$9)),AND(G13106&gt;0.885,F13106&gt;=50,D13106&lt;3)),1,0)</f>
        <v>1</v>
      </c>
      <c r="J13106" s="4">
        <f t="shared" si="818"/>
        <v>0</v>
      </c>
      <c r="K13106" s="5">
        <f t="shared" si="819"/>
        <v>0</v>
      </c>
    </row>
    <row r="13107" spans="1:11" x14ac:dyDescent="0.25">
      <c r="A13107" t="s">
        <v>141</v>
      </c>
      <c r="B13107" t="s">
        <v>54</v>
      </c>
      <c r="C13107">
        <v>1</v>
      </c>
      <c r="D13107" s="6">
        <v>2</v>
      </c>
      <c r="E13107" s="6">
        <v>31</v>
      </c>
      <c r="F13107" s="6">
        <v>60</v>
      </c>
      <c r="G13107" s="1">
        <f t="shared" si="816"/>
        <v>0.93939393939393945</v>
      </c>
      <c r="H13107" s="4">
        <f t="shared" si="817"/>
        <v>1</v>
      </c>
      <c r="I13107" s="5">
        <f>IF(OR(AND(F13107&gt;=50,G13107&gt;SUMIF(SeasonTotals!A$2:A$9,A13107,SeasonTotals!F$2:F$9)),AND(G13107&gt;0.885,F13107&gt;=50,D13107&lt;3)),1,0)</f>
        <v>1</v>
      </c>
      <c r="J13107" s="4">
        <f t="shared" si="818"/>
        <v>0</v>
      </c>
      <c r="K13107" s="5">
        <f t="shared" si="819"/>
        <v>0</v>
      </c>
    </row>
    <row r="13108" spans="1:11" x14ac:dyDescent="0.25">
      <c r="A13108" t="s">
        <v>141</v>
      </c>
      <c r="B13108" t="s">
        <v>54</v>
      </c>
      <c r="C13108">
        <v>1</v>
      </c>
      <c r="D13108" s="6">
        <v>2</v>
      </c>
      <c r="E13108" s="6">
        <v>19</v>
      </c>
      <c r="F13108" s="6">
        <v>59</v>
      </c>
      <c r="G13108" s="1">
        <f t="shared" si="816"/>
        <v>0.90476190476190477</v>
      </c>
      <c r="H13108" s="4">
        <f t="shared" si="817"/>
        <v>1</v>
      </c>
      <c r="I13108" s="5">
        <f>IF(OR(AND(F13108&gt;=50,G13108&gt;SUMIF(SeasonTotals!A$2:A$9,A13108,SeasonTotals!F$2:F$9)),AND(G13108&gt;0.885,F13108&gt;=50,D13108&lt;3)),1,0)</f>
        <v>1</v>
      </c>
      <c r="J13108" s="4">
        <f t="shared" si="818"/>
        <v>0</v>
      </c>
      <c r="K13108" s="5">
        <f t="shared" si="819"/>
        <v>0</v>
      </c>
    </row>
    <row r="13109" spans="1:11" x14ac:dyDescent="0.25">
      <c r="A13109" t="s">
        <v>141</v>
      </c>
      <c r="B13109" t="s">
        <v>54</v>
      </c>
      <c r="C13109">
        <v>1</v>
      </c>
      <c r="D13109" s="6">
        <v>4</v>
      </c>
      <c r="E13109" s="6">
        <v>17</v>
      </c>
      <c r="F13109" s="6">
        <v>60</v>
      </c>
      <c r="G13109" s="1">
        <f t="shared" si="816"/>
        <v>0.80952380952380953</v>
      </c>
      <c r="H13109" s="4">
        <f t="shared" si="817"/>
        <v>0</v>
      </c>
      <c r="I13109" s="5">
        <f>IF(OR(AND(F13109&gt;=50,G13109&gt;SUMIF(SeasonTotals!A$2:A$9,A13109,SeasonTotals!F$2:F$9)),AND(G13109&gt;0.885,F13109&gt;=50,D13109&lt;3)),1,0)</f>
        <v>0</v>
      </c>
      <c r="J13109" s="4">
        <f t="shared" si="818"/>
        <v>1</v>
      </c>
      <c r="K13109" s="5">
        <f t="shared" si="819"/>
        <v>0</v>
      </c>
    </row>
    <row r="13110" spans="1:11" x14ac:dyDescent="0.25">
      <c r="A13110" t="s">
        <v>141</v>
      </c>
      <c r="B13110" t="s">
        <v>54</v>
      </c>
      <c r="C13110">
        <v>1</v>
      </c>
      <c r="D13110" s="6">
        <v>1</v>
      </c>
      <c r="E13110" s="6">
        <v>29</v>
      </c>
      <c r="F13110" s="6">
        <v>65</v>
      </c>
      <c r="G13110" s="1">
        <f t="shared" si="816"/>
        <v>0.96666666666666667</v>
      </c>
      <c r="H13110" s="4">
        <f t="shared" si="817"/>
        <v>1</v>
      </c>
      <c r="I13110" s="5">
        <f>IF(OR(AND(F13110&gt;=50,G13110&gt;SUMIF(SeasonTotals!A$2:A$9,A13110,SeasonTotals!F$2:F$9)),AND(G13110&gt;0.885,F13110&gt;=50,D13110&lt;3)),1,0)</f>
        <v>1</v>
      </c>
      <c r="J13110" s="4">
        <f t="shared" si="818"/>
        <v>0</v>
      </c>
      <c r="K13110" s="5">
        <f t="shared" si="819"/>
        <v>0</v>
      </c>
    </row>
    <row r="13111" spans="1:11" x14ac:dyDescent="0.25">
      <c r="A13111" t="s">
        <v>141</v>
      </c>
      <c r="B13111" t="s">
        <v>54</v>
      </c>
      <c r="C13111">
        <v>1</v>
      </c>
      <c r="D13111" s="6">
        <v>4</v>
      </c>
      <c r="E13111" s="6">
        <v>13</v>
      </c>
      <c r="F13111" s="6">
        <v>28</v>
      </c>
      <c r="G13111" s="1">
        <f t="shared" si="816"/>
        <v>0.76470588235294112</v>
      </c>
      <c r="H13111" s="4">
        <f t="shared" si="817"/>
        <v>0</v>
      </c>
      <c r="I13111" s="5">
        <f>IF(OR(AND(F13111&gt;=50,G13111&gt;SUMIF(SeasonTotals!A$2:A$9,A13111,SeasonTotals!F$2:F$9)),AND(G13111&gt;0.885,F13111&gt;=50,D13111&lt;3)),1,0)</f>
        <v>0</v>
      </c>
      <c r="J13111" s="4">
        <f t="shared" si="818"/>
        <v>1</v>
      </c>
      <c r="K13111" s="5">
        <f t="shared" si="819"/>
        <v>1</v>
      </c>
    </row>
    <row r="13112" spans="1:11" x14ac:dyDescent="0.25">
      <c r="A13112" t="s">
        <v>141</v>
      </c>
      <c r="B13112" t="s">
        <v>54</v>
      </c>
      <c r="C13112">
        <v>1</v>
      </c>
      <c r="D13112" s="6">
        <v>3</v>
      </c>
      <c r="E13112" s="6">
        <v>16</v>
      </c>
      <c r="F13112" s="6">
        <v>60</v>
      </c>
      <c r="G13112" s="1">
        <f t="shared" si="816"/>
        <v>0.84210526315789469</v>
      </c>
      <c r="H13112" s="4">
        <f t="shared" si="817"/>
        <v>0</v>
      </c>
      <c r="I13112" s="5">
        <f>IF(OR(AND(F13112&gt;=50,G13112&gt;SUMIF(SeasonTotals!A$2:A$9,A13112,SeasonTotals!F$2:F$9)),AND(G13112&gt;0.885,F13112&gt;=50,D13112&lt;3)),1,0)</f>
        <v>0</v>
      </c>
      <c r="J13112" s="4">
        <f t="shared" si="818"/>
        <v>1</v>
      </c>
      <c r="K13112" s="5">
        <f t="shared" si="819"/>
        <v>0</v>
      </c>
    </row>
    <row r="13113" spans="1:11" x14ac:dyDescent="0.25">
      <c r="A13113" t="s">
        <v>141</v>
      </c>
      <c r="B13113" t="s">
        <v>54</v>
      </c>
      <c r="C13113">
        <v>1</v>
      </c>
      <c r="D13113" s="6">
        <v>4</v>
      </c>
      <c r="E13113" s="6">
        <v>30</v>
      </c>
      <c r="F13113" s="6">
        <v>59</v>
      </c>
      <c r="G13113" s="1">
        <f t="shared" si="816"/>
        <v>0.88235294117647056</v>
      </c>
      <c r="H13113" s="4">
        <f t="shared" si="817"/>
        <v>0</v>
      </c>
      <c r="I13113" s="5">
        <f>IF(OR(AND(F13113&gt;=50,G13113&gt;SUMIF(SeasonTotals!A$2:A$9,A13113,SeasonTotals!F$2:F$9)),AND(G13113&gt;0.885,F13113&gt;=50,D13113&lt;3)),1,0)</f>
        <v>0</v>
      </c>
      <c r="J13113" s="4">
        <f t="shared" si="818"/>
        <v>0</v>
      </c>
      <c r="K13113" s="5">
        <f t="shared" si="819"/>
        <v>0</v>
      </c>
    </row>
    <row r="13114" spans="1:11" x14ac:dyDescent="0.25">
      <c r="A13114" t="s">
        <v>141</v>
      </c>
      <c r="B13114" t="s">
        <v>54</v>
      </c>
      <c r="C13114">
        <v>1</v>
      </c>
      <c r="D13114" s="6">
        <v>0</v>
      </c>
      <c r="E13114" s="6">
        <v>40</v>
      </c>
      <c r="F13114" s="6">
        <v>60</v>
      </c>
      <c r="G13114" s="1">
        <f t="shared" si="816"/>
        <v>1</v>
      </c>
      <c r="H13114" s="4">
        <f t="shared" si="817"/>
        <v>1</v>
      </c>
      <c r="I13114" s="5">
        <f>IF(OR(AND(F13114&gt;=50,G13114&gt;SUMIF(SeasonTotals!A$2:A$9,A13114,SeasonTotals!F$2:F$9)),AND(G13114&gt;0.885,F13114&gt;=50,D13114&lt;3)),1,0)</f>
        <v>1</v>
      </c>
      <c r="J13114" s="4">
        <f t="shared" si="818"/>
        <v>0</v>
      </c>
      <c r="K13114" s="5">
        <f t="shared" si="819"/>
        <v>0</v>
      </c>
    </row>
    <row r="13115" spans="1:11" x14ac:dyDescent="0.25">
      <c r="A13115" t="s">
        <v>141</v>
      </c>
      <c r="B13115" t="s">
        <v>54</v>
      </c>
      <c r="C13115">
        <v>1</v>
      </c>
      <c r="D13115" s="6">
        <v>2</v>
      </c>
      <c r="E13115" s="6">
        <v>33</v>
      </c>
      <c r="F13115" s="6">
        <v>60</v>
      </c>
      <c r="G13115" s="1">
        <f t="shared" si="816"/>
        <v>0.94285714285714284</v>
      </c>
      <c r="H13115" s="4">
        <f t="shared" si="817"/>
        <v>1</v>
      </c>
      <c r="I13115" s="5">
        <f>IF(OR(AND(F13115&gt;=50,G13115&gt;SUMIF(SeasonTotals!A$2:A$9,A13115,SeasonTotals!F$2:F$9)),AND(G13115&gt;0.885,F13115&gt;=50,D13115&lt;3)),1,0)</f>
        <v>1</v>
      </c>
      <c r="J13115" s="4">
        <f t="shared" si="818"/>
        <v>0</v>
      </c>
      <c r="K13115" s="5">
        <f t="shared" si="819"/>
        <v>0</v>
      </c>
    </row>
    <row r="13116" spans="1:11" x14ac:dyDescent="0.25">
      <c r="A13116" t="s">
        <v>141</v>
      </c>
      <c r="B13116" t="s">
        <v>54</v>
      </c>
      <c r="C13116">
        <v>1</v>
      </c>
      <c r="D13116" s="6">
        <v>6</v>
      </c>
      <c r="E13116" s="6">
        <v>35</v>
      </c>
      <c r="F13116" s="6">
        <v>59</v>
      </c>
      <c r="G13116" s="1">
        <f t="shared" si="816"/>
        <v>0.85365853658536583</v>
      </c>
      <c r="H13116" s="4">
        <f t="shared" si="817"/>
        <v>0</v>
      </c>
      <c r="I13116" s="5">
        <f>IF(OR(AND(F13116&gt;=50,G13116&gt;SUMIF(SeasonTotals!A$2:A$9,A13116,SeasonTotals!F$2:F$9)),AND(G13116&gt;0.885,F13116&gt;=50,D13116&lt;3)),1,0)</f>
        <v>0</v>
      </c>
      <c r="J13116" s="4">
        <f t="shared" si="818"/>
        <v>0</v>
      </c>
      <c r="K13116" s="5">
        <f t="shared" si="819"/>
        <v>0</v>
      </c>
    </row>
    <row r="13117" spans="1:11" x14ac:dyDescent="0.25">
      <c r="A13117" t="s">
        <v>141</v>
      </c>
      <c r="B13117" t="s">
        <v>54</v>
      </c>
      <c r="C13117">
        <v>1</v>
      </c>
      <c r="D13117" s="6">
        <v>3</v>
      </c>
      <c r="E13117" s="6">
        <v>30</v>
      </c>
      <c r="F13117" s="6">
        <v>57</v>
      </c>
      <c r="G13117" s="1">
        <f t="shared" si="816"/>
        <v>0.90909090909090906</v>
      </c>
      <c r="H13117" s="4">
        <f t="shared" si="817"/>
        <v>0</v>
      </c>
      <c r="I13117" s="5">
        <f>IF(OR(AND(F13117&gt;=50,G13117&gt;SUMIF(SeasonTotals!A$2:A$9,A13117,SeasonTotals!F$2:F$9)),AND(G13117&gt;0.885,F13117&gt;=50,D13117&lt;3)),1,0)</f>
        <v>0</v>
      </c>
      <c r="J13117" s="4">
        <f t="shared" si="818"/>
        <v>0</v>
      </c>
      <c r="K13117" s="5">
        <f t="shared" si="819"/>
        <v>0</v>
      </c>
    </row>
    <row r="13118" spans="1:11" x14ac:dyDescent="0.25">
      <c r="A13118" t="s">
        <v>141</v>
      </c>
      <c r="B13118" t="s">
        <v>54</v>
      </c>
      <c r="C13118">
        <v>1</v>
      </c>
      <c r="D13118" s="6">
        <v>3</v>
      </c>
      <c r="E13118" s="6">
        <v>37</v>
      </c>
      <c r="F13118" s="6">
        <v>59</v>
      </c>
      <c r="G13118" s="1">
        <f t="shared" si="816"/>
        <v>0.92500000000000004</v>
      </c>
      <c r="H13118" s="4">
        <f t="shared" si="817"/>
        <v>1</v>
      </c>
      <c r="I13118" s="5">
        <f>IF(OR(AND(F13118&gt;=50,G13118&gt;SUMIF(SeasonTotals!A$2:A$9,A13118,SeasonTotals!F$2:F$9)),AND(G13118&gt;0.885,F13118&gt;=50,D13118&lt;3)),1,0)</f>
        <v>1</v>
      </c>
      <c r="J13118" s="4">
        <f t="shared" si="818"/>
        <v>0</v>
      </c>
      <c r="K13118" s="5">
        <f t="shared" si="819"/>
        <v>0</v>
      </c>
    </row>
    <row r="13119" spans="1:11" x14ac:dyDescent="0.25">
      <c r="A13119" t="s">
        <v>141</v>
      </c>
      <c r="B13119" t="s">
        <v>54</v>
      </c>
      <c r="C13119">
        <v>1</v>
      </c>
      <c r="D13119" s="6">
        <v>3</v>
      </c>
      <c r="E13119" s="6">
        <v>26</v>
      </c>
      <c r="F13119" s="6">
        <v>59</v>
      </c>
      <c r="G13119" s="1">
        <f t="shared" si="816"/>
        <v>0.89655172413793105</v>
      </c>
      <c r="H13119" s="4">
        <f t="shared" si="817"/>
        <v>0</v>
      </c>
      <c r="I13119" s="5">
        <f>IF(OR(AND(F13119&gt;=50,G13119&gt;SUMIF(SeasonTotals!A$2:A$9,A13119,SeasonTotals!F$2:F$9)),AND(G13119&gt;0.885,F13119&gt;=50,D13119&lt;3)),1,0)</f>
        <v>0</v>
      </c>
      <c r="J13119" s="4">
        <f t="shared" si="818"/>
        <v>0</v>
      </c>
      <c r="K13119" s="5">
        <f t="shared" si="819"/>
        <v>0</v>
      </c>
    </row>
    <row r="13120" spans="1:11" x14ac:dyDescent="0.25">
      <c r="A13120" t="s">
        <v>141</v>
      </c>
      <c r="B13120" t="s">
        <v>54</v>
      </c>
      <c r="C13120">
        <v>1</v>
      </c>
      <c r="D13120" s="6">
        <v>4</v>
      </c>
      <c r="E13120" s="6">
        <v>22</v>
      </c>
      <c r="F13120" s="6">
        <v>59</v>
      </c>
      <c r="G13120" s="1">
        <f t="shared" si="816"/>
        <v>0.84615384615384615</v>
      </c>
      <c r="H13120" s="4">
        <f t="shared" si="817"/>
        <v>0</v>
      </c>
      <c r="I13120" s="5">
        <f>IF(OR(AND(F13120&gt;=50,G13120&gt;SUMIF(SeasonTotals!A$2:A$9,A13120,SeasonTotals!F$2:F$9)),AND(G13120&gt;0.885,F13120&gt;=50,D13120&lt;3)),1,0)</f>
        <v>0</v>
      </c>
      <c r="J13120" s="4">
        <f t="shared" si="818"/>
        <v>1</v>
      </c>
      <c r="K13120" s="5">
        <f t="shared" si="819"/>
        <v>0</v>
      </c>
    </row>
    <row r="13121" spans="1:11" x14ac:dyDescent="0.25">
      <c r="A13121" t="s">
        <v>141</v>
      </c>
      <c r="B13121" t="s">
        <v>54</v>
      </c>
      <c r="C13121">
        <v>1</v>
      </c>
      <c r="D13121" s="6">
        <v>1</v>
      </c>
      <c r="E13121" s="6">
        <v>27</v>
      </c>
      <c r="F13121" s="6">
        <v>60</v>
      </c>
      <c r="G13121" s="1">
        <f t="shared" si="816"/>
        <v>0.9642857142857143</v>
      </c>
      <c r="H13121" s="4">
        <f t="shared" si="817"/>
        <v>1</v>
      </c>
      <c r="I13121" s="5">
        <f>IF(OR(AND(F13121&gt;=50,G13121&gt;SUMIF(SeasonTotals!A$2:A$9,A13121,SeasonTotals!F$2:F$9)),AND(G13121&gt;0.885,F13121&gt;=50,D13121&lt;3)),1,0)</f>
        <v>1</v>
      </c>
      <c r="J13121" s="4">
        <f t="shared" si="818"/>
        <v>0</v>
      </c>
      <c r="K13121" s="5">
        <f t="shared" si="819"/>
        <v>0</v>
      </c>
    </row>
    <row r="13122" spans="1:11" x14ac:dyDescent="0.25">
      <c r="A13122" t="s">
        <v>141</v>
      </c>
      <c r="B13122" t="s">
        <v>54</v>
      </c>
      <c r="C13122">
        <v>1</v>
      </c>
      <c r="D13122" s="6">
        <v>4</v>
      </c>
      <c r="E13122" s="6">
        <v>32</v>
      </c>
      <c r="F13122" s="6">
        <v>65</v>
      </c>
      <c r="G13122" s="1">
        <f t="shared" ref="G13122:G13185" si="820">E13122/MAX(1,SUM(D13122:E13122))</f>
        <v>0.88888888888888884</v>
      </c>
      <c r="H13122" s="4">
        <f t="shared" ref="H13122:H13185" si="821">IF(AND(F13122&gt;=50,OR(G13122&gt;0.913,AND(G13122&gt;0.885,D13122&lt;3))),1,0)</f>
        <v>0</v>
      </c>
      <c r="I13122" s="5">
        <f>IF(OR(AND(F13122&gt;=50,G13122&gt;SUMIF(SeasonTotals!A$2:A$9,A13122,SeasonTotals!F$2:F$9)),AND(G13122&gt;0.885,F13122&gt;=50,D13122&lt;3)),1,0)</f>
        <v>0</v>
      </c>
      <c r="J13122" s="4">
        <f t="shared" ref="J13122:J13185" si="822">IF(G13122&lt;0.85,1,0)</f>
        <v>0</v>
      </c>
      <c r="K13122" s="5">
        <f t="shared" ref="K13122:K13185" si="823">IF(F13122&lt;55,1,0)</f>
        <v>0</v>
      </c>
    </row>
    <row r="13123" spans="1:11" x14ac:dyDescent="0.25">
      <c r="A13123" t="s">
        <v>141</v>
      </c>
      <c r="B13123" t="s">
        <v>54</v>
      </c>
      <c r="C13123">
        <v>1</v>
      </c>
      <c r="D13123" s="6">
        <v>1</v>
      </c>
      <c r="E13123" s="6">
        <v>7</v>
      </c>
      <c r="F13123" s="6">
        <v>14</v>
      </c>
      <c r="G13123" s="1">
        <f t="shared" si="820"/>
        <v>0.875</v>
      </c>
      <c r="H13123" s="4">
        <f t="shared" si="821"/>
        <v>0</v>
      </c>
      <c r="I13123" s="5">
        <f>IF(OR(AND(F13123&gt;=50,G13123&gt;SUMIF(SeasonTotals!A$2:A$9,A13123,SeasonTotals!F$2:F$9)),AND(G13123&gt;0.885,F13123&gt;=50,D13123&lt;3)),1,0)</f>
        <v>0</v>
      </c>
      <c r="J13123" s="4">
        <f t="shared" si="822"/>
        <v>0</v>
      </c>
      <c r="K13123" s="5">
        <f t="shared" si="823"/>
        <v>1</v>
      </c>
    </row>
    <row r="13124" spans="1:11" x14ac:dyDescent="0.25">
      <c r="A13124" t="s">
        <v>141</v>
      </c>
      <c r="B13124" t="s">
        <v>54</v>
      </c>
      <c r="C13124">
        <v>1</v>
      </c>
      <c r="D13124" s="6">
        <v>1</v>
      </c>
      <c r="E13124" s="6">
        <v>37</v>
      </c>
      <c r="F13124" s="6">
        <v>60</v>
      </c>
      <c r="G13124" s="1">
        <f t="shared" si="820"/>
        <v>0.97368421052631582</v>
      </c>
      <c r="H13124" s="4">
        <f t="shared" si="821"/>
        <v>1</v>
      </c>
      <c r="I13124" s="5">
        <f>IF(OR(AND(F13124&gt;=50,G13124&gt;SUMIF(SeasonTotals!A$2:A$9,A13124,SeasonTotals!F$2:F$9)),AND(G13124&gt;0.885,F13124&gt;=50,D13124&lt;3)),1,0)</f>
        <v>1</v>
      </c>
      <c r="J13124" s="4">
        <f t="shared" si="822"/>
        <v>0</v>
      </c>
      <c r="K13124" s="5">
        <f t="shared" si="823"/>
        <v>0</v>
      </c>
    </row>
    <row r="13125" spans="1:11" x14ac:dyDescent="0.25">
      <c r="A13125" t="s">
        <v>141</v>
      </c>
      <c r="B13125" t="s">
        <v>54</v>
      </c>
      <c r="C13125">
        <v>1</v>
      </c>
      <c r="D13125" s="6">
        <v>2</v>
      </c>
      <c r="E13125" s="6">
        <v>18</v>
      </c>
      <c r="F13125" s="6">
        <v>59</v>
      </c>
      <c r="G13125" s="1">
        <f t="shared" si="820"/>
        <v>0.9</v>
      </c>
      <c r="H13125" s="4">
        <f t="shared" si="821"/>
        <v>1</v>
      </c>
      <c r="I13125" s="5">
        <f>IF(OR(AND(F13125&gt;=50,G13125&gt;SUMIF(SeasonTotals!A$2:A$9,A13125,SeasonTotals!F$2:F$9)),AND(G13125&gt;0.885,F13125&gt;=50,D13125&lt;3)),1,0)</f>
        <v>1</v>
      </c>
      <c r="J13125" s="4">
        <f t="shared" si="822"/>
        <v>0</v>
      </c>
      <c r="K13125" s="5">
        <f t="shared" si="823"/>
        <v>0</v>
      </c>
    </row>
    <row r="13126" spans="1:11" x14ac:dyDescent="0.25">
      <c r="A13126" t="s">
        <v>141</v>
      </c>
      <c r="B13126" t="s">
        <v>54</v>
      </c>
      <c r="C13126">
        <v>1</v>
      </c>
      <c r="D13126" s="6">
        <v>4</v>
      </c>
      <c r="E13126" s="6">
        <v>27</v>
      </c>
      <c r="F13126" s="6">
        <v>64</v>
      </c>
      <c r="G13126" s="1">
        <f t="shared" si="820"/>
        <v>0.87096774193548387</v>
      </c>
      <c r="H13126" s="4">
        <f t="shared" si="821"/>
        <v>0</v>
      </c>
      <c r="I13126" s="5">
        <f>IF(OR(AND(F13126&gt;=50,G13126&gt;SUMIF(SeasonTotals!A$2:A$9,A13126,SeasonTotals!F$2:F$9)),AND(G13126&gt;0.885,F13126&gt;=50,D13126&lt;3)),1,0)</f>
        <v>0</v>
      </c>
      <c r="J13126" s="4">
        <f t="shared" si="822"/>
        <v>0</v>
      </c>
      <c r="K13126" s="5">
        <f t="shared" si="823"/>
        <v>0</v>
      </c>
    </row>
    <row r="13127" spans="1:11" x14ac:dyDescent="0.25">
      <c r="A13127" t="s">
        <v>141</v>
      </c>
      <c r="B13127" t="s">
        <v>54</v>
      </c>
      <c r="C13127">
        <v>1</v>
      </c>
      <c r="D13127" s="6">
        <v>3</v>
      </c>
      <c r="E13127" s="6">
        <v>34</v>
      </c>
      <c r="F13127" s="6">
        <v>58</v>
      </c>
      <c r="G13127" s="1">
        <f t="shared" si="820"/>
        <v>0.91891891891891897</v>
      </c>
      <c r="H13127" s="4">
        <f t="shared" si="821"/>
        <v>1</v>
      </c>
      <c r="I13127" s="5">
        <f>IF(OR(AND(F13127&gt;=50,G13127&gt;SUMIF(SeasonTotals!A$2:A$9,A13127,SeasonTotals!F$2:F$9)),AND(G13127&gt;0.885,F13127&gt;=50,D13127&lt;3)),1,0)</f>
        <v>1</v>
      </c>
      <c r="J13127" s="4">
        <f t="shared" si="822"/>
        <v>0</v>
      </c>
      <c r="K13127" s="5">
        <f t="shared" si="823"/>
        <v>0</v>
      </c>
    </row>
    <row r="13128" spans="1:11" x14ac:dyDescent="0.25">
      <c r="A13128" t="s">
        <v>141</v>
      </c>
      <c r="B13128" t="s">
        <v>54</v>
      </c>
      <c r="C13128">
        <v>1</v>
      </c>
      <c r="D13128" s="6">
        <v>3</v>
      </c>
      <c r="E13128" s="6">
        <v>32</v>
      </c>
      <c r="F13128" s="6">
        <v>59</v>
      </c>
      <c r="G13128" s="1">
        <f t="shared" si="820"/>
        <v>0.91428571428571426</v>
      </c>
      <c r="H13128" s="4">
        <f t="shared" si="821"/>
        <v>1</v>
      </c>
      <c r="I13128" s="5">
        <f>IF(OR(AND(F13128&gt;=50,G13128&gt;SUMIF(SeasonTotals!A$2:A$9,A13128,SeasonTotals!F$2:F$9)),AND(G13128&gt;0.885,F13128&gt;=50,D13128&lt;3)),1,0)</f>
        <v>1</v>
      </c>
      <c r="J13128" s="4">
        <f t="shared" si="822"/>
        <v>0</v>
      </c>
      <c r="K13128" s="5">
        <f t="shared" si="823"/>
        <v>0</v>
      </c>
    </row>
    <row r="13129" spans="1:11" x14ac:dyDescent="0.25">
      <c r="A13129" t="s">
        <v>141</v>
      </c>
      <c r="B13129" t="s">
        <v>124</v>
      </c>
      <c r="C13129">
        <v>1</v>
      </c>
      <c r="D13129" s="6">
        <v>3</v>
      </c>
      <c r="E13129" s="6">
        <v>24</v>
      </c>
      <c r="F13129" s="6">
        <v>59</v>
      </c>
      <c r="G13129" s="1">
        <f t="shared" si="820"/>
        <v>0.88888888888888884</v>
      </c>
      <c r="H13129" s="4">
        <f t="shared" si="821"/>
        <v>0</v>
      </c>
      <c r="I13129" s="5">
        <f>IF(OR(AND(F13129&gt;=50,G13129&gt;SUMIF(SeasonTotals!A$2:A$9,A13129,SeasonTotals!F$2:F$9)),AND(G13129&gt;0.885,F13129&gt;=50,D13129&lt;3)),1,0)</f>
        <v>0</v>
      </c>
      <c r="J13129" s="4">
        <f t="shared" si="822"/>
        <v>0</v>
      </c>
      <c r="K13129" s="5">
        <f t="shared" si="823"/>
        <v>0</v>
      </c>
    </row>
    <row r="13130" spans="1:11" x14ac:dyDescent="0.25">
      <c r="A13130" t="s">
        <v>141</v>
      </c>
      <c r="B13130" t="s">
        <v>124</v>
      </c>
      <c r="C13130">
        <v>1</v>
      </c>
      <c r="D13130" s="6">
        <v>5</v>
      </c>
      <c r="E13130" s="6">
        <v>24</v>
      </c>
      <c r="F13130" s="6">
        <v>60</v>
      </c>
      <c r="G13130" s="1">
        <f t="shared" si="820"/>
        <v>0.82758620689655171</v>
      </c>
      <c r="H13130" s="4">
        <f t="shared" si="821"/>
        <v>0</v>
      </c>
      <c r="I13130" s="5">
        <f>IF(OR(AND(F13130&gt;=50,G13130&gt;SUMIF(SeasonTotals!A$2:A$9,A13130,SeasonTotals!F$2:F$9)),AND(G13130&gt;0.885,F13130&gt;=50,D13130&lt;3)),1,0)</f>
        <v>0</v>
      </c>
      <c r="J13130" s="4">
        <f t="shared" si="822"/>
        <v>1</v>
      </c>
      <c r="K13130" s="5">
        <f t="shared" si="823"/>
        <v>0</v>
      </c>
    </row>
    <row r="13131" spans="1:11" x14ac:dyDescent="0.25">
      <c r="A13131" t="s">
        <v>141</v>
      </c>
      <c r="B13131" t="s">
        <v>124</v>
      </c>
      <c r="C13131">
        <v>1</v>
      </c>
      <c r="D13131" s="6">
        <v>2</v>
      </c>
      <c r="E13131" s="6">
        <v>23</v>
      </c>
      <c r="F13131" s="6">
        <v>60</v>
      </c>
      <c r="G13131" s="1">
        <f t="shared" si="820"/>
        <v>0.92</v>
      </c>
      <c r="H13131" s="4">
        <f t="shared" si="821"/>
        <v>1</v>
      </c>
      <c r="I13131" s="5">
        <f>IF(OR(AND(F13131&gt;=50,G13131&gt;SUMIF(SeasonTotals!A$2:A$9,A13131,SeasonTotals!F$2:F$9)),AND(G13131&gt;0.885,F13131&gt;=50,D13131&lt;3)),1,0)</f>
        <v>1</v>
      </c>
      <c r="J13131" s="4">
        <f t="shared" si="822"/>
        <v>0</v>
      </c>
      <c r="K13131" s="5">
        <f t="shared" si="823"/>
        <v>0</v>
      </c>
    </row>
    <row r="13132" spans="1:11" x14ac:dyDescent="0.25">
      <c r="A13132" t="s">
        <v>141</v>
      </c>
      <c r="B13132" t="s">
        <v>124</v>
      </c>
      <c r="C13132">
        <v>1</v>
      </c>
      <c r="D13132" s="6">
        <v>2</v>
      </c>
      <c r="E13132" s="6">
        <v>28</v>
      </c>
      <c r="F13132" s="6">
        <v>58</v>
      </c>
      <c r="G13132" s="1">
        <f t="shared" si="820"/>
        <v>0.93333333333333335</v>
      </c>
      <c r="H13132" s="4">
        <f t="shared" si="821"/>
        <v>1</v>
      </c>
      <c r="I13132" s="5">
        <f>IF(OR(AND(F13132&gt;=50,G13132&gt;SUMIF(SeasonTotals!A$2:A$9,A13132,SeasonTotals!F$2:F$9)),AND(G13132&gt;0.885,F13132&gt;=50,D13132&lt;3)),1,0)</f>
        <v>1</v>
      </c>
      <c r="J13132" s="4">
        <f t="shared" si="822"/>
        <v>0</v>
      </c>
      <c r="K13132" s="5">
        <f t="shared" si="823"/>
        <v>0</v>
      </c>
    </row>
    <row r="13133" spans="1:11" x14ac:dyDescent="0.25">
      <c r="A13133" t="s">
        <v>141</v>
      </c>
      <c r="B13133" t="s">
        <v>137</v>
      </c>
      <c r="C13133">
        <v>1</v>
      </c>
      <c r="D13133" s="6">
        <v>3</v>
      </c>
      <c r="E13133" s="6">
        <v>26</v>
      </c>
      <c r="F13133" s="6">
        <v>61</v>
      </c>
      <c r="G13133" s="1">
        <f t="shared" si="820"/>
        <v>0.89655172413793105</v>
      </c>
      <c r="H13133" s="4">
        <f t="shared" si="821"/>
        <v>0</v>
      </c>
      <c r="I13133" s="5">
        <f>IF(OR(AND(F13133&gt;=50,G13133&gt;SUMIF(SeasonTotals!A$2:A$9,A13133,SeasonTotals!F$2:F$9)),AND(G13133&gt;0.885,F13133&gt;=50,D13133&lt;3)),1,0)</f>
        <v>0</v>
      </c>
      <c r="J13133" s="4">
        <f t="shared" si="822"/>
        <v>0</v>
      </c>
      <c r="K13133" s="5">
        <f t="shared" si="823"/>
        <v>0</v>
      </c>
    </row>
    <row r="13134" spans="1:11" x14ac:dyDescent="0.25">
      <c r="A13134" t="s">
        <v>141</v>
      </c>
      <c r="B13134" t="s">
        <v>137</v>
      </c>
      <c r="C13134">
        <v>1</v>
      </c>
      <c r="D13134" s="6">
        <v>5</v>
      </c>
      <c r="E13134" s="6">
        <v>26</v>
      </c>
      <c r="F13134" s="6">
        <v>60</v>
      </c>
      <c r="G13134" s="1">
        <f t="shared" si="820"/>
        <v>0.83870967741935487</v>
      </c>
      <c r="H13134" s="4">
        <f t="shared" si="821"/>
        <v>0</v>
      </c>
      <c r="I13134" s="5">
        <f>IF(OR(AND(F13134&gt;=50,G13134&gt;SUMIF(SeasonTotals!A$2:A$9,A13134,SeasonTotals!F$2:F$9)),AND(G13134&gt;0.885,F13134&gt;=50,D13134&lt;3)),1,0)</f>
        <v>0</v>
      </c>
      <c r="J13134" s="4">
        <f t="shared" si="822"/>
        <v>1</v>
      </c>
      <c r="K13134" s="5">
        <f t="shared" si="823"/>
        <v>0</v>
      </c>
    </row>
    <row r="13135" spans="1:11" x14ac:dyDescent="0.25">
      <c r="A13135" t="s">
        <v>141</v>
      </c>
      <c r="B13135" t="s">
        <v>137</v>
      </c>
      <c r="C13135">
        <v>1</v>
      </c>
      <c r="D13135" s="6">
        <v>1</v>
      </c>
      <c r="E13135" s="6">
        <v>23</v>
      </c>
      <c r="F13135" s="6">
        <v>65</v>
      </c>
      <c r="G13135" s="1">
        <f t="shared" si="820"/>
        <v>0.95833333333333337</v>
      </c>
      <c r="H13135" s="4">
        <f t="shared" si="821"/>
        <v>1</v>
      </c>
      <c r="I13135" s="5">
        <f>IF(OR(AND(F13135&gt;=50,G13135&gt;SUMIF(SeasonTotals!A$2:A$9,A13135,SeasonTotals!F$2:F$9)),AND(G13135&gt;0.885,F13135&gt;=50,D13135&lt;3)),1,0)</f>
        <v>1</v>
      </c>
      <c r="J13135" s="4">
        <f t="shared" si="822"/>
        <v>0</v>
      </c>
      <c r="K13135" s="5">
        <f t="shared" si="823"/>
        <v>0</v>
      </c>
    </row>
    <row r="13136" spans="1:11" x14ac:dyDescent="0.25">
      <c r="A13136" t="s">
        <v>141</v>
      </c>
      <c r="B13136" t="s">
        <v>137</v>
      </c>
      <c r="C13136">
        <v>1</v>
      </c>
      <c r="D13136" s="6">
        <v>4</v>
      </c>
      <c r="E13136" s="6">
        <v>30</v>
      </c>
      <c r="F13136" s="6">
        <v>60</v>
      </c>
      <c r="G13136" s="1">
        <f t="shared" si="820"/>
        <v>0.88235294117647056</v>
      </c>
      <c r="H13136" s="4">
        <f t="shared" si="821"/>
        <v>0</v>
      </c>
      <c r="I13136" s="5">
        <f>IF(OR(AND(F13136&gt;=50,G13136&gt;SUMIF(SeasonTotals!A$2:A$9,A13136,SeasonTotals!F$2:F$9)),AND(G13136&gt;0.885,F13136&gt;=50,D13136&lt;3)),1,0)</f>
        <v>0</v>
      </c>
      <c r="J13136" s="4">
        <f t="shared" si="822"/>
        <v>0</v>
      </c>
      <c r="K13136" s="5">
        <f t="shared" si="823"/>
        <v>0</v>
      </c>
    </row>
    <row r="13137" spans="1:11" x14ac:dyDescent="0.25">
      <c r="A13137" t="s">
        <v>141</v>
      </c>
      <c r="B13137" t="s">
        <v>137</v>
      </c>
      <c r="C13137">
        <v>1</v>
      </c>
      <c r="D13137" s="6">
        <v>2</v>
      </c>
      <c r="E13137" s="6">
        <v>2</v>
      </c>
      <c r="F13137" s="6">
        <v>4</v>
      </c>
      <c r="G13137" s="1">
        <f t="shared" si="820"/>
        <v>0.5</v>
      </c>
      <c r="H13137" s="4">
        <f t="shared" si="821"/>
        <v>0</v>
      </c>
      <c r="I13137" s="5">
        <f>IF(OR(AND(F13137&gt;=50,G13137&gt;SUMIF(SeasonTotals!A$2:A$9,A13137,SeasonTotals!F$2:F$9)),AND(G13137&gt;0.885,F13137&gt;=50,D13137&lt;3)),1,0)</f>
        <v>0</v>
      </c>
      <c r="J13137" s="4">
        <f t="shared" si="822"/>
        <v>1</v>
      </c>
      <c r="K13137" s="5">
        <f t="shared" si="823"/>
        <v>1</v>
      </c>
    </row>
    <row r="13138" spans="1:11" x14ac:dyDescent="0.25">
      <c r="A13138" t="s">
        <v>141</v>
      </c>
      <c r="B13138" t="s">
        <v>60</v>
      </c>
      <c r="C13138">
        <v>1</v>
      </c>
      <c r="D13138" s="6">
        <v>1</v>
      </c>
      <c r="E13138" s="6">
        <v>26</v>
      </c>
      <c r="F13138" s="6">
        <v>60</v>
      </c>
      <c r="G13138" s="1">
        <f t="shared" si="820"/>
        <v>0.96296296296296291</v>
      </c>
      <c r="H13138" s="4">
        <f t="shared" si="821"/>
        <v>1</v>
      </c>
      <c r="I13138" s="5">
        <f>IF(OR(AND(F13138&gt;=50,G13138&gt;SUMIF(SeasonTotals!A$2:A$9,A13138,SeasonTotals!F$2:F$9)),AND(G13138&gt;0.885,F13138&gt;=50,D13138&lt;3)),1,0)</f>
        <v>1</v>
      </c>
      <c r="J13138" s="4">
        <f t="shared" si="822"/>
        <v>0</v>
      </c>
      <c r="K13138" s="5">
        <f t="shared" si="823"/>
        <v>0</v>
      </c>
    </row>
    <row r="13139" spans="1:11" x14ac:dyDescent="0.25">
      <c r="A13139" t="s">
        <v>141</v>
      </c>
      <c r="B13139" t="s">
        <v>60</v>
      </c>
      <c r="C13139">
        <v>1</v>
      </c>
      <c r="D13139" s="6">
        <v>5</v>
      </c>
      <c r="E13139" s="6">
        <v>19</v>
      </c>
      <c r="F13139" s="6">
        <v>60</v>
      </c>
      <c r="G13139" s="1">
        <f t="shared" si="820"/>
        <v>0.79166666666666663</v>
      </c>
      <c r="H13139" s="4">
        <f t="shared" si="821"/>
        <v>0</v>
      </c>
      <c r="I13139" s="5">
        <f>IF(OR(AND(F13139&gt;=50,G13139&gt;SUMIF(SeasonTotals!A$2:A$9,A13139,SeasonTotals!F$2:F$9)),AND(G13139&gt;0.885,F13139&gt;=50,D13139&lt;3)),1,0)</f>
        <v>0</v>
      </c>
      <c r="J13139" s="4">
        <f t="shared" si="822"/>
        <v>1</v>
      </c>
      <c r="K13139" s="5">
        <f t="shared" si="823"/>
        <v>0</v>
      </c>
    </row>
    <row r="13140" spans="1:11" x14ac:dyDescent="0.25">
      <c r="A13140" t="s">
        <v>141</v>
      </c>
      <c r="B13140" t="s">
        <v>60</v>
      </c>
      <c r="C13140">
        <v>1</v>
      </c>
      <c r="D13140" s="6">
        <v>1</v>
      </c>
      <c r="E13140" s="6">
        <v>31</v>
      </c>
      <c r="F13140" s="6">
        <v>65</v>
      </c>
      <c r="G13140" s="1">
        <f t="shared" si="820"/>
        <v>0.96875</v>
      </c>
      <c r="H13140" s="4">
        <f t="shared" si="821"/>
        <v>1</v>
      </c>
      <c r="I13140" s="5">
        <f>IF(OR(AND(F13140&gt;=50,G13140&gt;SUMIF(SeasonTotals!A$2:A$9,A13140,SeasonTotals!F$2:F$9)),AND(G13140&gt;0.885,F13140&gt;=50,D13140&lt;3)),1,0)</f>
        <v>1</v>
      </c>
      <c r="J13140" s="4">
        <f t="shared" si="822"/>
        <v>0</v>
      </c>
      <c r="K13140" s="5">
        <f t="shared" si="823"/>
        <v>0</v>
      </c>
    </row>
    <row r="13141" spans="1:11" x14ac:dyDescent="0.25">
      <c r="A13141" t="s">
        <v>141</v>
      </c>
      <c r="B13141" t="s">
        <v>60</v>
      </c>
      <c r="C13141">
        <v>1</v>
      </c>
      <c r="D13141" s="6">
        <v>4</v>
      </c>
      <c r="E13141" s="6">
        <v>13</v>
      </c>
      <c r="F13141" s="6">
        <v>40</v>
      </c>
      <c r="G13141" s="1">
        <f t="shared" si="820"/>
        <v>0.76470588235294112</v>
      </c>
      <c r="H13141" s="4">
        <f t="shared" si="821"/>
        <v>0</v>
      </c>
      <c r="I13141" s="5">
        <f>IF(OR(AND(F13141&gt;=50,G13141&gt;SUMIF(SeasonTotals!A$2:A$9,A13141,SeasonTotals!F$2:F$9)),AND(G13141&gt;0.885,F13141&gt;=50,D13141&lt;3)),1,0)</f>
        <v>0</v>
      </c>
      <c r="J13141" s="4">
        <f t="shared" si="822"/>
        <v>1</v>
      </c>
      <c r="K13141" s="5">
        <f t="shared" si="823"/>
        <v>1</v>
      </c>
    </row>
    <row r="13142" spans="1:11" x14ac:dyDescent="0.25">
      <c r="A13142" t="s">
        <v>141</v>
      </c>
      <c r="B13142" t="s">
        <v>60</v>
      </c>
      <c r="C13142">
        <v>1</v>
      </c>
      <c r="D13142" s="6">
        <v>1</v>
      </c>
      <c r="E13142" s="6">
        <v>15</v>
      </c>
      <c r="F13142" s="6">
        <v>60</v>
      </c>
      <c r="G13142" s="1">
        <f t="shared" si="820"/>
        <v>0.9375</v>
      </c>
      <c r="H13142" s="4">
        <f t="shared" si="821"/>
        <v>1</v>
      </c>
      <c r="I13142" s="5">
        <f>IF(OR(AND(F13142&gt;=50,G13142&gt;SUMIF(SeasonTotals!A$2:A$9,A13142,SeasonTotals!F$2:F$9)),AND(G13142&gt;0.885,F13142&gt;=50,D13142&lt;3)),1,0)</f>
        <v>1</v>
      </c>
      <c r="J13142" s="4">
        <f t="shared" si="822"/>
        <v>0</v>
      </c>
      <c r="K13142" s="5">
        <f t="shared" si="823"/>
        <v>0</v>
      </c>
    </row>
    <row r="13143" spans="1:11" x14ac:dyDescent="0.25">
      <c r="A13143" t="s">
        <v>141</v>
      </c>
      <c r="B13143" t="s">
        <v>60</v>
      </c>
      <c r="C13143">
        <v>1</v>
      </c>
      <c r="D13143" s="6">
        <v>2</v>
      </c>
      <c r="E13143" s="6">
        <v>32</v>
      </c>
      <c r="F13143" s="6">
        <v>60</v>
      </c>
      <c r="G13143" s="1">
        <f t="shared" si="820"/>
        <v>0.94117647058823528</v>
      </c>
      <c r="H13143" s="4">
        <f t="shared" si="821"/>
        <v>1</v>
      </c>
      <c r="I13143" s="5">
        <f>IF(OR(AND(F13143&gt;=50,G13143&gt;SUMIF(SeasonTotals!A$2:A$9,A13143,SeasonTotals!F$2:F$9)),AND(G13143&gt;0.885,F13143&gt;=50,D13143&lt;3)),1,0)</f>
        <v>1</v>
      </c>
      <c r="J13143" s="4">
        <f t="shared" si="822"/>
        <v>0</v>
      </c>
      <c r="K13143" s="5">
        <f t="shared" si="823"/>
        <v>0</v>
      </c>
    </row>
    <row r="13144" spans="1:11" x14ac:dyDescent="0.25">
      <c r="A13144" t="s">
        <v>141</v>
      </c>
      <c r="B13144" t="s">
        <v>60</v>
      </c>
      <c r="C13144">
        <v>1</v>
      </c>
      <c r="D13144" s="6">
        <v>2</v>
      </c>
      <c r="E13144" s="6">
        <v>23</v>
      </c>
      <c r="F13144" s="6">
        <v>60</v>
      </c>
      <c r="G13144" s="1">
        <f t="shared" si="820"/>
        <v>0.92</v>
      </c>
      <c r="H13144" s="4">
        <f t="shared" si="821"/>
        <v>1</v>
      </c>
      <c r="I13144" s="5">
        <f>IF(OR(AND(F13144&gt;=50,G13144&gt;SUMIF(SeasonTotals!A$2:A$9,A13144,SeasonTotals!F$2:F$9)),AND(G13144&gt;0.885,F13144&gt;=50,D13144&lt;3)),1,0)</f>
        <v>1</v>
      </c>
      <c r="J13144" s="4">
        <f t="shared" si="822"/>
        <v>0</v>
      </c>
      <c r="K13144" s="5">
        <f t="shared" si="823"/>
        <v>0</v>
      </c>
    </row>
    <row r="13145" spans="1:11" x14ac:dyDescent="0.25">
      <c r="A13145" t="s">
        <v>141</v>
      </c>
      <c r="B13145" t="s">
        <v>60</v>
      </c>
      <c r="C13145">
        <v>1</v>
      </c>
      <c r="D13145" s="6">
        <v>3</v>
      </c>
      <c r="E13145" s="6">
        <v>25</v>
      </c>
      <c r="F13145" s="6">
        <v>58</v>
      </c>
      <c r="G13145" s="1">
        <f t="shared" si="820"/>
        <v>0.8928571428571429</v>
      </c>
      <c r="H13145" s="4">
        <f t="shared" si="821"/>
        <v>0</v>
      </c>
      <c r="I13145" s="5">
        <f>IF(OR(AND(F13145&gt;=50,G13145&gt;SUMIF(SeasonTotals!A$2:A$9,A13145,SeasonTotals!F$2:F$9)),AND(G13145&gt;0.885,F13145&gt;=50,D13145&lt;3)),1,0)</f>
        <v>0</v>
      </c>
      <c r="J13145" s="4">
        <f t="shared" si="822"/>
        <v>0</v>
      </c>
      <c r="K13145" s="5">
        <f t="shared" si="823"/>
        <v>0</v>
      </c>
    </row>
    <row r="13146" spans="1:11" x14ac:dyDescent="0.25">
      <c r="A13146" t="s">
        <v>141</v>
      </c>
      <c r="B13146" t="s">
        <v>60</v>
      </c>
      <c r="C13146">
        <v>1</v>
      </c>
      <c r="D13146" s="6">
        <v>2</v>
      </c>
      <c r="E13146" s="6">
        <v>27</v>
      </c>
      <c r="F13146" s="6">
        <v>60</v>
      </c>
      <c r="G13146" s="1">
        <f t="shared" si="820"/>
        <v>0.93103448275862066</v>
      </c>
      <c r="H13146" s="4">
        <f t="shared" si="821"/>
        <v>1</v>
      </c>
      <c r="I13146" s="5">
        <f>IF(OR(AND(F13146&gt;=50,G13146&gt;SUMIF(SeasonTotals!A$2:A$9,A13146,SeasonTotals!F$2:F$9)),AND(G13146&gt;0.885,F13146&gt;=50,D13146&lt;3)),1,0)</f>
        <v>1</v>
      </c>
      <c r="J13146" s="4">
        <f t="shared" si="822"/>
        <v>0</v>
      </c>
      <c r="K13146" s="5">
        <f t="shared" si="823"/>
        <v>0</v>
      </c>
    </row>
    <row r="13147" spans="1:11" x14ac:dyDescent="0.25">
      <c r="A13147" t="s">
        <v>141</v>
      </c>
      <c r="B13147" t="s">
        <v>60</v>
      </c>
      <c r="C13147">
        <v>1</v>
      </c>
      <c r="D13147" s="6">
        <v>1</v>
      </c>
      <c r="E13147" s="6">
        <v>25</v>
      </c>
      <c r="F13147" s="6">
        <v>60</v>
      </c>
      <c r="G13147" s="1">
        <f t="shared" si="820"/>
        <v>0.96153846153846156</v>
      </c>
      <c r="H13147" s="4">
        <f t="shared" si="821"/>
        <v>1</v>
      </c>
      <c r="I13147" s="5">
        <f>IF(OR(AND(F13147&gt;=50,G13147&gt;SUMIF(SeasonTotals!A$2:A$9,A13147,SeasonTotals!F$2:F$9)),AND(G13147&gt;0.885,F13147&gt;=50,D13147&lt;3)),1,0)</f>
        <v>1</v>
      </c>
      <c r="J13147" s="4">
        <f t="shared" si="822"/>
        <v>0</v>
      </c>
      <c r="K13147" s="5">
        <f t="shared" si="823"/>
        <v>0</v>
      </c>
    </row>
    <row r="13148" spans="1:11" x14ac:dyDescent="0.25">
      <c r="A13148" t="s">
        <v>141</v>
      </c>
      <c r="B13148" t="s">
        <v>60</v>
      </c>
      <c r="C13148">
        <v>1</v>
      </c>
      <c r="D13148" s="6">
        <v>3</v>
      </c>
      <c r="E13148" s="6">
        <v>30</v>
      </c>
      <c r="F13148" s="6">
        <v>60</v>
      </c>
      <c r="G13148" s="1">
        <f t="shared" si="820"/>
        <v>0.90909090909090906</v>
      </c>
      <c r="H13148" s="4">
        <f t="shared" si="821"/>
        <v>0</v>
      </c>
      <c r="I13148" s="5">
        <f>IF(OR(AND(F13148&gt;=50,G13148&gt;SUMIF(SeasonTotals!A$2:A$9,A13148,SeasonTotals!F$2:F$9)),AND(G13148&gt;0.885,F13148&gt;=50,D13148&lt;3)),1,0)</f>
        <v>0</v>
      </c>
      <c r="J13148" s="4">
        <f t="shared" si="822"/>
        <v>0</v>
      </c>
      <c r="K13148" s="5">
        <f t="shared" si="823"/>
        <v>0</v>
      </c>
    </row>
    <row r="13149" spans="1:11" x14ac:dyDescent="0.25">
      <c r="A13149" t="s">
        <v>141</v>
      </c>
      <c r="B13149" t="s">
        <v>60</v>
      </c>
      <c r="C13149">
        <v>1</v>
      </c>
      <c r="D13149" s="6">
        <v>1</v>
      </c>
      <c r="E13149" s="6">
        <v>22</v>
      </c>
      <c r="F13149" s="6">
        <v>60</v>
      </c>
      <c r="G13149" s="1">
        <f t="shared" si="820"/>
        <v>0.95652173913043481</v>
      </c>
      <c r="H13149" s="4">
        <f t="shared" si="821"/>
        <v>1</v>
      </c>
      <c r="I13149" s="5">
        <f>IF(OR(AND(F13149&gt;=50,G13149&gt;SUMIF(SeasonTotals!A$2:A$9,A13149,SeasonTotals!F$2:F$9)),AND(G13149&gt;0.885,F13149&gt;=50,D13149&lt;3)),1,0)</f>
        <v>1</v>
      </c>
      <c r="J13149" s="4">
        <f t="shared" si="822"/>
        <v>0</v>
      </c>
      <c r="K13149" s="5">
        <f t="shared" si="823"/>
        <v>0</v>
      </c>
    </row>
    <row r="13150" spans="1:11" x14ac:dyDescent="0.25">
      <c r="A13150" t="s">
        <v>141</v>
      </c>
      <c r="B13150" t="s">
        <v>60</v>
      </c>
      <c r="C13150">
        <v>1</v>
      </c>
      <c r="D13150" s="6">
        <v>3</v>
      </c>
      <c r="E13150" s="6">
        <v>27</v>
      </c>
      <c r="F13150" s="6">
        <v>60</v>
      </c>
      <c r="G13150" s="1">
        <f t="shared" si="820"/>
        <v>0.9</v>
      </c>
      <c r="H13150" s="4">
        <f t="shared" si="821"/>
        <v>0</v>
      </c>
      <c r="I13150" s="5">
        <f>IF(OR(AND(F13150&gt;=50,G13150&gt;SUMIF(SeasonTotals!A$2:A$9,A13150,SeasonTotals!F$2:F$9)),AND(G13150&gt;0.885,F13150&gt;=50,D13150&lt;3)),1,0)</f>
        <v>0</v>
      </c>
      <c r="J13150" s="4">
        <f t="shared" si="822"/>
        <v>0</v>
      </c>
      <c r="K13150" s="5">
        <f t="shared" si="823"/>
        <v>0</v>
      </c>
    </row>
    <row r="13151" spans="1:11" x14ac:dyDescent="0.25">
      <c r="A13151" t="s">
        <v>141</v>
      </c>
      <c r="B13151" t="s">
        <v>60</v>
      </c>
      <c r="C13151">
        <v>1</v>
      </c>
      <c r="D13151" s="6">
        <v>4</v>
      </c>
      <c r="E13151" s="6">
        <v>25</v>
      </c>
      <c r="F13151" s="6">
        <v>59</v>
      </c>
      <c r="G13151" s="1">
        <f t="shared" si="820"/>
        <v>0.86206896551724133</v>
      </c>
      <c r="H13151" s="4">
        <f t="shared" si="821"/>
        <v>0</v>
      </c>
      <c r="I13151" s="5">
        <f>IF(OR(AND(F13151&gt;=50,G13151&gt;SUMIF(SeasonTotals!A$2:A$9,A13151,SeasonTotals!F$2:F$9)),AND(G13151&gt;0.885,F13151&gt;=50,D13151&lt;3)),1,0)</f>
        <v>0</v>
      </c>
      <c r="J13151" s="4">
        <f t="shared" si="822"/>
        <v>0</v>
      </c>
      <c r="K13151" s="5">
        <f t="shared" si="823"/>
        <v>0</v>
      </c>
    </row>
    <row r="13152" spans="1:11" x14ac:dyDescent="0.25">
      <c r="A13152" t="s">
        <v>141</v>
      </c>
      <c r="B13152" t="s">
        <v>60</v>
      </c>
      <c r="C13152">
        <v>1</v>
      </c>
      <c r="D13152" s="6">
        <v>3</v>
      </c>
      <c r="E13152" s="6">
        <v>25</v>
      </c>
      <c r="F13152" s="6">
        <v>60</v>
      </c>
      <c r="G13152" s="1">
        <f t="shared" si="820"/>
        <v>0.8928571428571429</v>
      </c>
      <c r="H13152" s="4">
        <f t="shared" si="821"/>
        <v>0</v>
      </c>
      <c r="I13152" s="5">
        <f>IF(OR(AND(F13152&gt;=50,G13152&gt;SUMIF(SeasonTotals!A$2:A$9,A13152,SeasonTotals!F$2:F$9)),AND(G13152&gt;0.885,F13152&gt;=50,D13152&lt;3)),1,0)</f>
        <v>0</v>
      </c>
      <c r="J13152" s="4">
        <f t="shared" si="822"/>
        <v>0</v>
      </c>
      <c r="K13152" s="5">
        <f t="shared" si="823"/>
        <v>0</v>
      </c>
    </row>
    <row r="13153" spans="1:11" x14ac:dyDescent="0.25">
      <c r="A13153" t="s">
        <v>141</v>
      </c>
      <c r="B13153" t="s">
        <v>60</v>
      </c>
      <c r="C13153">
        <v>1</v>
      </c>
      <c r="D13153" s="6">
        <v>4</v>
      </c>
      <c r="E13153" s="6">
        <v>14</v>
      </c>
      <c r="F13153" s="6">
        <v>20</v>
      </c>
      <c r="G13153" s="1">
        <f t="shared" si="820"/>
        <v>0.77777777777777779</v>
      </c>
      <c r="H13153" s="4">
        <f t="shared" si="821"/>
        <v>0</v>
      </c>
      <c r="I13153" s="5">
        <f>IF(OR(AND(F13153&gt;=50,G13153&gt;SUMIF(SeasonTotals!A$2:A$9,A13153,SeasonTotals!F$2:F$9)),AND(G13153&gt;0.885,F13153&gt;=50,D13153&lt;3)),1,0)</f>
        <v>0</v>
      </c>
      <c r="J13153" s="4">
        <f t="shared" si="822"/>
        <v>1</v>
      </c>
      <c r="K13153" s="5">
        <f t="shared" si="823"/>
        <v>1</v>
      </c>
    </row>
    <row r="13154" spans="1:11" x14ac:dyDescent="0.25">
      <c r="A13154" t="s">
        <v>141</v>
      </c>
      <c r="B13154" t="s">
        <v>60</v>
      </c>
      <c r="C13154">
        <v>1</v>
      </c>
      <c r="D13154" s="6">
        <v>4</v>
      </c>
      <c r="E13154" s="6">
        <v>22</v>
      </c>
      <c r="F13154" s="6">
        <v>65</v>
      </c>
      <c r="G13154" s="1">
        <f t="shared" si="820"/>
        <v>0.84615384615384615</v>
      </c>
      <c r="H13154" s="4">
        <f t="shared" si="821"/>
        <v>0</v>
      </c>
      <c r="I13154" s="5">
        <f>IF(OR(AND(F13154&gt;=50,G13154&gt;SUMIF(SeasonTotals!A$2:A$9,A13154,SeasonTotals!F$2:F$9)),AND(G13154&gt;0.885,F13154&gt;=50,D13154&lt;3)),1,0)</f>
        <v>0</v>
      </c>
      <c r="J13154" s="4">
        <f t="shared" si="822"/>
        <v>1</v>
      </c>
      <c r="K13154" s="5">
        <f t="shared" si="823"/>
        <v>0</v>
      </c>
    </row>
    <row r="13155" spans="1:11" x14ac:dyDescent="0.25">
      <c r="A13155" t="s">
        <v>141</v>
      </c>
      <c r="B13155" t="s">
        <v>60</v>
      </c>
      <c r="C13155">
        <v>1</v>
      </c>
      <c r="D13155" s="6">
        <v>2</v>
      </c>
      <c r="E13155" s="6">
        <v>14</v>
      </c>
      <c r="F13155" s="6">
        <v>60</v>
      </c>
      <c r="G13155" s="1">
        <f t="shared" si="820"/>
        <v>0.875</v>
      </c>
      <c r="H13155" s="4">
        <f t="shared" si="821"/>
        <v>0</v>
      </c>
      <c r="I13155" s="5">
        <f>IF(OR(AND(F13155&gt;=50,G13155&gt;SUMIF(SeasonTotals!A$2:A$9,A13155,SeasonTotals!F$2:F$9)),AND(G13155&gt;0.885,F13155&gt;=50,D13155&lt;3)),1,0)</f>
        <v>0</v>
      </c>
      <c r="J13155" s="4">
        <f t="shared" si="822"/>
        <v>0</v>
      </c>
      <c r="K13155" s="5">
        <f t="shared" si="823"/>
        <v>0</v>
      </c>
    </row>
    <row r="13156" spans="1:11" x14ac:dyDescent="0.25">
      <c r="A13156" t="s">
        <v>141</v>
      </c>
      <c r="B13156" t="s">
        <v>60</v>
      </c>
      <c r="C13156">
        <v>1</v>
      </c>
      <c r="D13156" s="6">
        <v>1</v>
      </c>
      <c r="E13156" s="6">
        <v>28</v>
      </c>
      <c r="F13156" s="6">
        <v>60</v>
      </c>
      <c r="G13156" s="1">
        <f t="shared" si="820"/>
        <v>0.96551724137931039</v>
      </c>
      <c r="H13156" s="4">
        <f t="shared" si="821"/>
        <v>1</v>
      </c>
      <c r="I13156" s="5">
        <f>IF(OR(AND(F13156&gt;=50,G13156&gt;SUMIF(SeasonTotals!A$2:A$9,A13156,SeasonTotals!F$2:F$9)),AND(G13156&gt;0.885,F13156&gt;=50,D13156&lt;3)),1,0)</f>
        <v>1</v>
      </c>
      <c r="J13156" s="4">
        <f t="shared" si="822"/>
        <v>0</v>
      </c>
      <c r="K13156" s="5">
        <f t="shared" si="823"/>
        <v>0</v>
      </c>
    </row>
    <row r="13157" spans="1:11" x14ac:dyDescent="0.25">
      <c r="A13157" t="s">
        <v>141</v>
      </c>
      <c r="B13157" t="s">
        <v>60</v>
      </c>
      <c r="C13157">
        <v>1</v>
      </c>
      <c r="D13157" s="6">
        <v>0</v>
      </c>
      <c r="E13157" s="6">
        <v>23</v>
      </c>
      <c r="F13157" s="6">
        <v>60</v>
      </c>
      <c r="G13157" s="1">
        <f t="shared" si="820"/>
        <v>1</v>
      </c>
      <c r="H13157" s="4">
        <f t="shared" si="821"/>
        <v>1</v>
      </c>
      <c r="I13157" s="5">
        <f>IF(OR(AND(F13157&gt;=50,G13157&gt;SUMIF(SeasonTotals!A$2:A$9,A13157,SeasonTotals!F$2:F$9)),AND(G13157&gt;0.885,F13157&gt;=50,D13157&lt;3)),1,0)</f>
        <v>1</v>
      </c>
      <c r="J13157" s="4">
        <f t="shared" si="822"/>
        <v>0</v>
      </c>
      <c r="K13157" s="5">
        <f t="shared" si="823"/>
        <v>0</v>
      </c>
    </row>
    <row r="13158" spans="1:11" x14ac:dyDescent="0.25">
      <c r="A13158" t="s">
        <v>141</v>
      </c>
      <c r="B13158" t="s">
        <v>60</v>
      </c>
      <c r="C13158">
        <v>1</v>
      </c>
      <c r="D13158" s="6">
        <v>1</v>
      </c>
      <c r="E13158" s="6">
        <v>28</v>
      </c>
      <c r="F13158" s="6">
        <v>60</v>
      </c>
      <c r="G13158" s="1">
        <f t="shared" si="820"/>
        <v>0.96551724137931039</v>
      </c>
      <c r="H13158" s="4">
        <f t="shared" si="821"/>
        <v>1</v>
      </c>
      <c r="I13158" s="5">
        <f>IF(OR(AND(F13158&gt;=50,G13158&gt;SUMIF(SeasonTotals!A$2:A$9,A13158,SeasonTotals!F$2:F$9)),AND(G13158&gt;0.885,F13158&gt;=50,D13158&lt;3)),1,0)</f>
        <v>1</v>
      </c>
      <c r="J13158" s="4">
        <f t="shared" si="822"/>
        <v>0</v>
      </c>
      <c r="K13158" s="5">
        <f t="shared" si="823"/>
        <v>0</v>
      </c>
    </row>
    <row r="13159" spans="1:11" x14ac:dyDescent="0.25">
      <c r="A13159" t="s">
        <v>141</v>
      </c>
      <c r="B13159" t="s">
        <v>60</v>
      </c>
      <c r="C13159">
        <v>1</v>
      </c>
      <c r="D13159" s="6">
        <v>1</v>
      </c>
      <c r="E13159" s="6">
        <v>27</v>
      </c>
      <c r="F13159" s="6">
        <v>63</v>
      </c>
      <c r="G13159" s="1">
        <f t="shared" si="820"/>
        <v>0.9642857142857143</v>
      </c>
      <c r="H13159" s="4">
        <f t="shared" si="821"/>
        <v>1</v>
      </c>
      <c r="I13159" s="5">
        <f>IF(OR(AND(F13159&gt;=50,G13159&gt;SUMIF(SeasonTotals!A$2:A$9,A13159,SeasonTotals!F$2:F$9)),AND(G13159&gt;0.885,F13159&gt;=50,D13159&lt;3)),1,0)</f>
        <v>1</v>
      </c>
      <c r="J13159" s="4">
        <f t="shared" si="822"/>
        <v>0</v>
      </c>
      <c r="K13159" s="5">
        <f t="shared" si="823"/>
        <v>0</v>
      </c>
    </row>
    <row r="13160" spans="1:11" x14ac:dyDescent="0.25">
      <c r="A13160" t="s">
        <v>141</v>
      </c>
      <c r="B13160" t="s">
        <v>60</v>
      </c>
      <c r="C13160">
        <v>1</v>
      </c>
      <c r="D13160" s="6">
        <v>0</v>
      </c>
      <c r="E13160" s="6">
        <v>25</v>
      </c>
      <c r="F13160" s="6">
        <v>40</v>
      </c>
      <c r="G13160" s="1">
        <f t="shared" si="820"/>
        <v>1</v>
      </c>
      <c r="H13160" s="4">
        <f t="shared" si="821"/>
        <v>0</v>
      </c>
      <c r="I13160" s="5">
        <f>IF(OR(AND(F13160&gt;=50,G13160&gt;SUMIF(SeasonTotals!A$2:A$9,A13160,SeasonTotals!F$2:F$9)),AND(G13160&gt;0.885,F13160&gt;=50,D13160&lt;3)),1,0)</f>
        <v>0</v>
      </c>
      <c r="J13160" s="4">
        <f t="shared" si="822"/>
        <v>0</v>
      </c>
      <c r="K13160" s="5">
        <f t="shared" si="823"/>
        <v>1</v>
      </c>
    </row>
    <row r="13161" spans="1:11" x14ac:dyDescent="0.25">
      <c r="A13161" t="s">
        <v>141</v>
      </c>
      <c r="B13161" t="s">
        <v>60</v>
      </c>
      <c r="C13161">
        <v>1</v>
      </c>
      <c r="D13161" s="6">
        <v>6</v>
      </c>
      <c r="E13161" s="6">
        <v>33</v>
      </c>
      <c r="F13161" s="6">
        <v>60</v>
      </c>
      <c r="G13161" s="1">
        <f t="shared" si="820"/>
        <v>0.84615384615384615</v>
      </c>
      <c r="H13161" s="4">
        <f t="shared" si="821"/>
        <v>0</v>
      </c>
      <c r="I13161" s="5">
        <f>IF(OR(AND(F13161&gt;=50,G13161&gt;SUMIF(SeasonTotals!A$2:A$9,A13161,SeasonTotals!F$2:F$9)),AND(G13161&gt;0.885,F13161&gt;=50,D13161&lt;3)),1,0)</f>
        <v>0</v>
      </c>
      <c r="J13161" s="4">
        <f t="shared" si="822"/>
        <v>1</v>
      </c>
      <c r="K13161" s="5">
        <f t="shared" si="823"/>
        <v>0</v>
      </c>
    </row>
    <row r="13162" spans="1:11" x14ac:dyDescent="0.25">
      <c r="A13162" t="s">
        <v>141</v>
      </c>
      <c r="B13162" t="s">
        <v>60</v>
      </c>
      <c r="C13162">
        <v>1</v>
      </c>
      <c r="D13162" s="6">
        <v>1</v>
      </c>
      <c r="E13162" s="6">
        <v>34</v>
      </c>
      <c r="F13162" s="6">
        <v>65</v>
      </c>
      <c r="G13162" s="1">
        <f t="shared" si="820"/>
        <v>0.97142857142857142</v>
      </c>
      <c r="H13162" s="4">
        <f t="shared" si="821"/>
        <v>1</v>
      </c>
      <c r="I13162" s="5">
        <f>IF(OR(AND(F13162&gt;=50,G13162&gt;SUMIF(SeasonTotals!A$2:A$9,A13162,SeasonTotals!F$2:F$9)),AND(G13162&gt;0.885,F13162&gt;=50,D13162&lt;3)),1,0)</f>
        <v>1</v>
      </c>
      <c r="J13162" s="4">
        <f t="shared" si="822"/>
        <v>0</v>
      </c>
      <c r="K13162" s="5">
        <f t="shared" si="823"/>
        <v>0</v>
      </c>
    </row>
    <row r="13163" spans="1:11" x14ac:dyDescent="0.25">
      <c r="A13163" t="s">
        <v>141</v>
      </c>
      <c r="B13163" t="s">
        <v>60</v>
      </c>
      <c r="C13163">
        <v>1</v>
      </c>
      <c r="D13163" s="6">
        <v>3</v>
      </c>
      <c r="E13163" s="6">
        <v>25</v>
      </c>
      <c r="F13163" s="6">
        <v>60</v>
      </c>
      <c r="G13163" s="1">
        <f t="shared" si="820"/>
        <v>0.8928571428571429</v>
      </c>
      <c r="H13163" s="4">
        <f t="shared" si="821"/>
        <v>0</v>
      </c>
      <c r="I13163" s="5">
        <f>IF(OR(AND(F13163&gt;=50,G13163&gt;SUMIF(SeasonTotals!A$2:A$9,A13163,SeasonTotals!F$2:F$9)),AND(G13163&gt;0.885,F13163&gt;=50,D13163&lt;3)),1,0)</f>
        <v>0</v>
      </c>
      <c r="J13163" s="4">
        <f t="shared" si="822"/>
        <v>0</v>
      </c>
      <c r="K13163" s="5">
        <f t="shared" si="823"/>
        <v>0</v>
      </c>
    </row>
    <row r="13164" spans="1:11" x14ac:dyDescent="0.25">
      <c r="A13164" t="s">
        <v>141</v>
      </c>
      <c r="B13164" t="s">
        <v>60</v>
      </c>
      <c r="C13164">
        <v>1</v>
      </c>
      <c r="D13164" s="6">
        <v>1</v>
      </c>
      <c r="E13164" s="6">
        <v>25</v>
      </c>
      <c r="F13164" s="6">
        <v>60</v>
      </c>
      <c r="G13164" s="1">
        <f t="shared" si="820"/>
        <v>0.96153846153846156</v>
      </c>
      <c r="H13164" s="4">
        <f t="shared" si="821"/>
        <v>1</v>
      </c>
      <c r="I13164" s="5">
        <f>IF(OR(AND(F13164&gt;=50,G13164&gt;SUMIF(SeasonTotals!A$2:A$9,A13164,SeasonTotals!F$2:F$9)),AND(G13164&gt;0.885,F13164&gt;=50,D13164&lt;3)),1,0)</f>
        <v>1</v>
      </c>
      <c r="J13164" s="4">
        <f t="shared" si="822"/>
        <v>0</v>
      </c>
      <c r="K13164" s="5">
        <f t="shared" si="823"/>
        <v>0</v>
      </c>
    </row>
    <row r="13165" spans="1:11" x14ac:dyDescent="0.25">
      <c r="A13165" t="s">
        <v>141</v>
      </c>
      <c r="B13165" t="s">
        <v>60</v>
      </c>
      <c r="C13165">
        <v>1</v>
      </c>
      <c r="D13165" s="6">
        <v>4</v>
      </c>
      <c r="E13165" s="6">
        <v>31</v>
      </c>
      <c r="F13165" s="6">
        <v>60</v>
      </c>
      <c r="G13165" s="1">
        <f t="shared" si="820"/>
        <v>0.88571428571428568</v>
      </c>
      <c r="H13165" s="4">
        <f t="shared" si="821"/>
        <v>0</v>
      </c>
      <c r="I13165" s="5">
        <f>IF(OR(AND(F13165&gt;=50,G13165&gt;SUMIF(SeasonTotals!A$2:A$9,A13165,SeasonTotals!F$2:F$9)),AND(G13165&gt;0.885,F13165&gt;=50,D13165&lt;3)),1,0)</f>
        <v>0</v>
      </c>
      <c r="J13165" s="4">
        <f t="shared" si="822"/>
        <v>0</v>
      </c>
      <c r="K13165" s="5">
        <f t="shared" si="823"/>
        <v>0</v>
      </c>
    </row>
    <row r="13166" spans="1:11" x14ac:dyDescent="0.25">
      <c r="A13166" t="s">
        <v>141</v>
      </c>
      <c r="B13166" t="s">
        <v>60</v>
      </c>
      <c r="C13166">
        <v>1</v>
      </c>
      <c r="D13166" s="6">
        <v>3</v>
      </c>
      <c r="E13166" s="6">
        <v>29</v>
      </c>
      <c r="F13166" s="6">
        <v>59</v>
      </c>
      <c r="G13166" s="1">
        <f t="shared" si="820"/>
        <v>0.90625</v>
      </c>
      <c r="H13166" s="4">
        <f t="shared" si="821"/>
        <v>0</v>
      </c>
      <c r="I13166" s="5">
        <f>IF(OR(AND(F13166&gt;=50,G13166&gt;SUMIF(SeasonTotals!A$2:A$9,A13166,SeasonTotals!F$2:F$9)),AND(G13166&gt;0.885,F13166&gt;=50,D13166&lt;3)),1,0)</f>
        <v>0</v>
      </c>
      <c r="J13166" s="4">
        <f t="shared" si="822"/>
        <v>0</v>
      </c>
      <c r="K13166" s="5">
        <f t="shared" si="823"/>
        <v>0</v>
      </c>
    </row>
    <row r="13167" spans="1:11" x14ac:dyDescent="0.25">
      <c r="A13167" t="s">
        <v>141</v>
      </c>
      <c r="B13167" t="s">
        <v>60</v>
      </c>
      <c r="C13167">
        <v>1</v>
      </c>
      <c r="D13167" s="6">
        <v>3</v>
      </c>
      <c r="E13167" s="6">
        <v>29</v>
      </c>
      <c r="F13167" s="6">
        <v>59</v>
      </c>
      <c r="G13167" s="1">
        <f t="shared" si="820"/>
        <v>0.90625</v>
      </c>
      <c r="H13167" s="4">
        <f t="shared" si="821"/>
        <v>0</v>
      </c>
      <c r="I13167" s="5">
        <f>IF(OR(AND(F13167&gt;=50,G13167&gt;SUMIF(SeasonTotals!A$2:A$9,A13167,SeasonTotals!F$2:F$9)),AND(G13167&gt;0.885,F13167&gt;=50,D13167&lt;3)),1,0)</f>
        <v>0</v>
      </c>
      <c r="J13167" s="4">
        <f t="shared" si="822"/>
        <v>0</v>
      </c>
      <c r="K13167" s="5">
        <f t="shared" si="823"/>
        <v>0</v>
      </c>
    </row>
    <row r="13168" spans="1:11" x14ac:dyDescent="0.25">
      <c r="A13168" t="s">
        <v>141</v>
      </c>
      <c r="B13168" t="s">
        <v>60</v>
      </c>
      <c r="C13168">
        <v>1</v>
      </c>
      <c r="D13168" s="6">
        <v>3</v>
      </c>
      <c r="E13168" s="6">
        <v>27</v>
      </c>
      <c r="F13168" s="6">
        <v>60</v>
      </c>
      <c r="G13168" s="1">
        <f t="shared" si="820"/>
        <v>0.9</v>
      </c>
      <c r="H13168" s="4">
        <f t="shared" si="821"/>
        <v>0</v>
      </c>
      <c r="I13168" s="5">
        <f>IF(OR(AND(F13168&gt;=50,G13168&gt;SUMIF(SeasonTotals!A$2:A$9,A13168,SeasonTotals!F$2:F$9)),AND(G13168&gt;0.885,F13168&gt;=50,D13168&lt;3)),1,0)</f>
        <v>0</v>
      </c>
      <c r="J13168" s="4">
        <f t="shared" si="822"/>
        <v>0</v>
      </c>
      <c r="K13168" s="5">
        <f t="shared" si="823"/>
        <v>0</v>
      </c>
    </row>
    <row r="13169" spans="1:11" x14ac:dyDescent="0.25">
      <c r="A13169" t="s">
        <v>141</v>
      </c>
      <c r="B13169" t="s">
        <v>61</v>
      </c>
      <c r="C13169">
        <v>1</v>
      </c>
      <c r="D13169" s="6">
        <v>2</v>
      </c>
      <c r="E13169" s="6">
        <v>30</v>
      </c>
      <c r="F13169" s="6">
        <v>60</v>
      </c>
      <c r="G13169" s="1">
        <f t="shared" si="820"/>
        <v>0.9375</v>
      </c>
      <c r="H13169" s="4">
        <f t="shared" si="821"/>
        <v>1</v>
      </c>
      <c r="I13169" s="5">
        <f>IF(OR(AND(F13169&gt;=50,G13169&gt;SUMIF(SeasonTotals!A$2:A$9,A13169,SeasonTotals!F$2:F$9)),AND(G13169&gt;0.885,F13169&gt;=50,D13169&lt;3)),1,0)</f>
        <v>1</v>
      </c>
      <c r="J13169" s="4">
        <f t="shared" si="822"/>
        <v>0</v>
      </c>
      <c r="K13169" s="5">
        <f t="shared" si="823"/>
        <v>0</v>
      </c>
    </row>
    <row r="13170" spans="1:11" x14ac:dyDescent="0.25">
      <c r="A13170" t="s">
        <v>141</v>
      </c>
      <c r="B13170" t="s">
        <v>61</v>
      </c>
      <c r="C13170">
        <v>1</v>
      </c>
      <c r="D13170" s="6">
        <v>3</v>
      </c>
      <c r="E13170" s="6">
        <v>28</v>
      </c>
      <c r="F13170" s="6">
        <v>65</v>
      </c>
      <c r="G13170" s="1">
        <f t="shared" si="820"/>
        <v>0.90322580645161288</v>
      </c>
      <c r="H13170" s="4">
        <f t="shared" si="821"/>
        <v>0</v>
      </c>
      <c r="I13170" s="5">
        <f>IF(OR(AND(F13170&gt;=50,G13170&gt;SUMIF(SeasonTotals!A$2:A$9,A13170,SeasonTotals!F$2:F$9)),AND(G13170&gt;0.885,F13170&gt;=50,D13170&lt;3)),1,0)</f>
        <v>0</v>
      </c>
      <c r="J13170" s="4">
        <f t="shared" si="822"/>
        <v>0</v>
      </c>
      <c r="K13170" s="5">
        <f t="shared" si="823"/>
        <v>0</v>
      </c>
    </row>
    <row r="13171" spans="1:11" x14ac:dyDescent="0.25">
      <c r="A13171" t="s">
        <v>141</v>
      </c>
      <c r="B13171" t="s">
        <v>61</v>
      </c>
      <c r="C13171">
        <v>1</v>
      </c>
      <c r="D13171" s="6">
        <v>3</v>
      </c>
      <c r="E13171" s="6">
        <v>15</v>
      </c>
      <c r="F13171" s="6">
        <v>60</v>
      </c>
      <c r="G13171" s="1">
        <f t="shared" si="820"/>
        <v>0.83333333333333337</v>
      </c>
      <c r="H13171" s="4">
        <f t="shared" si="821"/>
        <v>0</v>
      </c>
      <c r="I13171" s="5">
        <f>IF(OR(AND(F13171&gt;=50,G13171&gt;SUMIF(SeasonTotals!A$2:A$9,A13171,SeasonTotals!F$2:F$9)),AND(G13171&gt;0.885,F13171&gt;=50,D13171&lt;3)),1,0)</f>
        <v>0</v>
      </c>
      <c r="J13171" s="4">
        <f t="shared" si="822"/>
        <v>1</v>
      </c>
      <c r="K13171" s="5">
        <f t="shared" si="823"/>
        <v>0</v>
      </c>
    </row>
    <row r="13172" spans="1:11" x14ac:dyDescent="0.25">
      <c r="A13172" t="s">
        <v>141</v>
      </c>
      <c r="B13172" t="s">
        <v>61</v>
      </c>
      <c r="C13172">
        <v>1</v>
      </c>
      <c r="D13172" s="6">
        <v>1</v>
      </c>
      <c r="E13172" s="6">
        <v>28</v>
      </c>
      <c r="F13172" s="6">
        <v>60</v>
      </c>
      <c r="G13172" s="1">
        <f t="shared" si="820"/>
        <v>0.96551724137931039</v>
      </c>
      <c r="H13172" s="4">
        <f t="shared" si="821"/>
        <v>1</v>
      </c>
      <c r="I13172" s="5">
        <f>IF(OR(AND(F13172&gt;=50,G13172&gt;SUMIF(SeasonTotals!A$2:A$9,A13172,SeasonTotals!F$2:F$9)),AND(G13172&gt;0.885,F13172&gt;=50,D13172&lt;3)),1,0)</f>
        <v>1</v>
      </c>
      <c r="J13172" s="4">
        <f t="shared" si="822"/>
        <v>0</v>
      </c>
      <c r="K13172" s="5">
        <f t="shared" si="823"/>
        <v>0</v>
      </c>
    </row>
    <row r="13173" spans="1:11" x14ac:dyDescent="0.25">
      <c r="A13173" t="s">
        <v>141</v>
      </c>
      <c r="B13173" t="s">
        <v>61</v>
      </c>
      <c r="C13173">
        <v>1</v>
      </c>
      <c r="D13173" s="6">
        <v>3</v>
      </c>
      <c r="E13173" s="6">
        <v>23</v>
      </c>
      <c r="F13173" s="6">
        <v>60</v>
      </c>
      <c r="G13173" s="1">
        <f t="shared" si="820"/>
        <v>0.88461538461538458</v>
      </c>
      <c r="H13173" s="4">
        <f t="shared" si="821"/>
        <v>0</v>
      </c>
      <c r="I13173" s="5">
        <f>IF(OR(AND(F13173&gt;=50,G13173&gt;SUMIF(SeasonTotals!A$2:A$9,A13173,SeasonTotals!F$2:F$9)),AND(G13173&gt;0.885,F13173&gt;=50,D13173&lt;3)),1,0)</f>
        <v>0</v>
      </c>
      <c r="J13173" s="4">
        <f t="shared" si="822"/>
        <v>0</v>
      </c>
      <c r="K13173" s="5">
        <f t="shared" si="823"/>
        <v>0</v>
      </c>
    </row>
    <row r="13174" spans="1:11" x14ac:dyDescent="0.25">
      <c r="A13174" t="s">
        <v>141</v>
      </c>
      <c r="B13174" t="s">
        <v>62</v>
      </c>
      <c r="C13174">
        <v>1</v>
      </c>
      <c r="D13174" s="6">
        <v>1</v>
      </c>
      <c r="E13174" s="6">
        <v>18</v>
      </c>
      <c r="F13174" s="6">
        <v>60</v>
      </c>
      <c r="G13174" s="1">
        <f t="shared" si="820"/>
        <v>0.94736842105263153</v>
      </c>
      <c r="H13174" s="4">
        <f t="shared" si="821"/>
        <v>1</v>
      </c>
      <c r="I13174" s="5">
        <f>IF(OR(AND(F13174&gt;=50,G13174&gt;SUMIF(SeasonTotals!A$2:A$9,A13174,SeasonTotals!F$2:F$9)),AND(G13174&gt;0.885,F13174&gt;=50,D13174&lt;3)),1,0)</f>
        <v>1</v>
      </c>
      <c r="J13174" s="4">
        <f t="shared" si="822"/>
        <v>0</v>
      </c>
      <c r="K13174" s="5">
        <f t="shared" si="823"/>
        <v>0</v>
      </c>
    </row>
    <row r="13175" spans="1:11" x14ac:dyDescent="0.25">
      <c r="A13175" t="s">
        <v>141</v>
      </c>
      <c r="B13175" t="s">
        <v>62</v>
      </c>
      <c r="C13175">
        <v>1</v>
      </c>
      <c r="D13175" s="6">
        <v>0</v>
      </c>
      <c r="E13175" s="6">
        <v>24</v>
      </c>
      <c r="F13175" s="6">
        <v>60</v>
      </c>
      <c r="G13175" s="1">
        <f t="shared" si="820"/>
        <v>1</v>
      </c>
      <c r="H13175" s="4">
        <f t="shared" si="821"/>
        <v>1</v>
      </c>
      <c r="I13175" s="5">
        <f>IF(OR(AND(F13175&gt;=50,G13175&gt;SUMIF(SeasonTotals!A$2:A$9,A13175,SeasonTotals!F$2:F$9)),AND(G13175&gt;0.885,F13175&gt;=50,D13175&lt;3)),1,0)</f>
        <v>1</v>
      </c>
      <c r="J13175" s="4">
        <f t="shared" si="822"/>
        <v>0</v>
      </c>
      <c r="K13175" s="5">
        <f t="shared" si="823"/>
        <v>0</v>
      </c>
    </row>
    <row r="13176" spans="1:11" x14ac:dyDescent="0.25">
      <c r="A13176" t="s">
        <v>141</v>
      </c>
      <c r="B13176" t="s">
        <v>62</v>
      </c>
      <c r="C13176">
        <v>1</v>
      </c>
      <c r="D13176" s="6">
        <v>2</v>
      </c>
      <c r="E13176" s="6">
        <v>26</v>
      </c>
      <c r="F13176" s="6">
        <v>65</v>
      </c>
      <c r="G13176" s="1">
        <f t="shared" si="820"/>
        <v>0.9285714285714286</v>
      </c>
      <c r="H13176" s="4">
        <f t="shared" si="821"/>
        <v>1</v>
      </c>
      <c r="I13176" s="5">
        <f>IF(OR(AND(F13176&gt;=50,G13176&gt;SUMIF(SeasonTotals!A$2:A$9,A13176,SeasonTotals!F$2:F$9)),AND(G13176&gt;0.885,F13176&gt;=50,D13176&lt;3)),1,0)</f>
        <v>1</v>
      </c>
      <c r="J13176" s="4">
        <f t="shared" si="822"/>
        <v>0</v>
      </c>
      <c r="K13176" s="5">
        <f t="shared" si="823"/>
        <v>0</v>
      </c>
    </row>
    <row r="13177" spans="1:11" x14ac:dyDescent="0.25">
      <c r="A13177" t="s">
        <v>141</v>
      </c>
      <c r="B13177" t="s">
        <v>62</v>
      </c>
      <c r="C13177">
        <v>1</v>
      </c>
      <c r="D13177" s="6">
        <v>4</v>
      </c>
      <c r="E13177" s="6">
        <v>28</v>
      </c>
      <c r="F13177" s="6">
        <v>64</v>
      </c>
      <c r="G13177" s="1">
        <f t="shared" si="820"/>
        <v>0.875</v>
      </c>
      <c r="H13177" s="4">
        <f t="shared" si="821"/>
        <v>0</v>
      </c>
      <c r="I13177" s="5">
        <f>IF(OR(AND(F13177&gt;=50,G13177&gt;SUMIF(SeasonTotals!A$2:A$9,A13177,SeasonTotals!F$2:F$9)),AND(G13177&gt;0.885,F13177&gt;=50,D13177&lt;3)),1,0)</f>
        <v>0</v>
      </c>
      <c r="J13177" s="4">
        <f t="shared" si="822"/>
        <v>0</v>
      </c>
      <c r="K13177" s="5">
        <f t="shared" si="823"/>
        <v>0</v>
      </c>
    </row>
    <row r="13178" spans="1:11" x14ac:dyDescent="0.25">
      <c r="A13178" t="s">
        <v>141</v>
      </c>
      <c r="B13178" t="s">
        <v>62</v>
      </c>
      <c r="C13178">
        <v>1</v>
      </c>
      <c r="D13178" s="6">
        <v>5</v>
      </c>
      <c r="E13178" s="6">
        <v>30</v>
      </c>
      <c r="F13178" s="6">
        <v>62</v>
      </c>
      <c r="G13178" s="1">
        <f t="shared" si="820"/>
        <v>0.8571428571428571</v>
      </c>
      <c r="H13178" s="4">
        <f t="shared" si="821"/>
        <v>0</v>
      </c>
      <c r="I13178" s="5">
        <f>IF(OR(AND(F13178&gt;=50,G13178&gt;SUMIF(SeasonTotals!A$2:A$9,A13178,SeasonTotals!F$2:F$9)),AND(G13178&gt;0.885,F13178&gt;=50,D13178&lt;3)),1,0)</f>
        <v>0</v>
      </c>
      <c r="J13178" s="4">
        <f t="shared" si="822"/>
        <v>0</v>
      </c>
      <c r="K13178" s="5">
        <f t="shared" si="823"/>
        <v>0</v>
      </c>
    </row>
    <row r="13179" spans="1:11" x14ac:dyDescent="0.25">
      <c r="A13179" t="s">
        <v>141</v>
      </c>
      <c r="B13179" t="s">
        <v>62</v>
      </c>
      <c r="C13179">
        <v>1</v>
      </c>
      <c r="D13179" s="6">
        <v>5</v>
      </c>
      <c r="E13179" s="6">
        <v>25</v>
      </c>
      <c r="F13179" s="6">
        <v>60</v>
      </c>
      <c r="G13179" s="1">
        <f t="shared" si="820"/>
        <v>0.83333333333333337</v>
      </c>
      <c r="H13179" s="4">
        <f t="shared" si="821"/>
        <v>0</v>
      </c>
      <c r="I13179" s="5">
        <f>IF(OR(AND(F13179&gt;=50,G13179&gt;SUMIF(SeasonTotals!A$2:A$9,A13179,SeasonTotals!F$2:F$9)),AND(G13179&gt;0.885,F13179&gt;=50,D13179&lt;3)),1,0)</f>
        <v>0</v>
      </c>
      <c r="J13179" s="4">
        <f t="shared" si="822"/>
        <v>1</v>
      </c>
      <c r="K13179" s="5">
        <f t="shared" si="823"/>
        <v>0</v>
      </c>
    </row>
    <row r="13180" spans="1:11" x14ac:dyDescent="0.25">
      <c r="A13180" t="s">
        <v>141</v>
      </c>
      <c r="B13180" t="s">
        <v>62</v>
      </c>
      <c r="C13180">
        <v>1</v>
      </c>
      <c r="D13180" s="6">
        <v>1</v>
      </c>
      <c r="E13180" s="6">
        <v>24</v>
      </c>
      <c r="F13180" s="6">
        <v>60</v>
      </c>
      <c r="G13180" s="1">
        <f t="shared" si="820"/>
        <v>0.96</v>
      </c>
      <c r="H13180" s="4">
        <f t="shared" si="821"/>
        <v>1</v>
      </c>
      <c r="I13180" s="5">
        <f>IF(OR(AND(F13180&gt;=50,G13180&gt;SUMIF(SeasonTotals!A$2:A$9,A13180,SeasonTotals!F$2:F$9)),AND(G13180&gt;0.885,F13180&gt;=50,D13180&lt;3)),1,0)</f>
        <v>1</v>
      </c>
      <c r="J13180" s="4">
        <f t="shared" si="822"/>
        <v>0</v>
      </c>
      <c r="K13180" s="5">
        <f t="shared" si="823"/>
        <v>0</v>
      </c>
    </row>
    <row r="13181" spans="1:11" x14ac:dyDescent="0.25">
      <c r="A13181" t="s">
        <v>141</v>
      </c>
      <c r="B13181" t="s">
        <v>62</v>
      </c>
      <c r="C13181">
        <v>1</v>
      </c>
      <c r="D13181" s="6">
        <v>2</v>
      </c>
      <c r="E13181" s="6">
        <v>17</v>
      </c>
      <c r="F13181" s="6">
        <v>60</v>
      </c>
      <c r="G13181" s="1">
        <f t="shared" si="820"/>
        <v>0.89473684210526316</v>
      </c>
      <c r="H13181" s="4">
        <f t="shared" si="821"/>
        <v>1</v>
      </c>
      <c r="I13181" s="5">
        <f>IF(OR(AND(F13181&gt;=50,G13181&gt;SUMIF(SeasonTotals!A$2:A$9,A13181,SeasonTotals!F$2:F$9)),AND(G13181&gt;0.885,F13181&gt;=50,D13181&lt;3)),1,0)</f>
        <v>1</v>
      </c>
      <c r="J13181" s="4">
        <f t="shared" si="822"/>
        <v>0</v>
      </c>
      <c r="K13181" s="5">
        <f t="shared" si="823"/>
        <v>0</v>
      </c>
    </row>
    <row r="13182" spans="1:11" x14ac:dyDescent="0.25">
      <c r="A13182" t="s">
        <v>141</v>
      </c>
      <c r="B13182" t="s">
        <v>62</v>
      </c>
      <c r="C13182">
        <v>1</v>
      </c>
      <c r="D13182" s="6">
        <v>1</v>
      </c>
      <c r="E13182" s="6">
        <v>24</v>
      </c>
      <c r="F13182" s="6">
        <v>60</v>
      </c>
      <c r="G13182" s="1">
        <f t="shared" si="820"/>
        <v>0.96</v>
      </c>
      <c r="H13182" s="4">
        <f t="shared" si="821"/>
        <v>1</v>
      </c>
      <c r="I13182" s="5">
        <f>IF(OR(AND(F13182&gt;=50,G13182&gt;SUMIF(SeasonTotals!A$2:A$9,A13182,SeasonTotals!F$2:F$9)),AND(G13182&gt;0.885,F13182&gt;=50,D13182&lt;3)),1,0)</f>
        <v>1</v>
      </c>
      <c r="J13182" s="4">
        <f t="shared" si="822"/>
        <v>0</v>
      </c>
      <c r="K13182" s="5">
        <f t="shared" si="823"/>
        <v>0</v>
      </c>
    </row>
    <row r="13183" spans="1:11" x14ac:dyDescent="0.25">
      <c r="A13183" t="s">
        <v>141</v>
      </c>
      <c r="B13183" t="s">
        <v>62</v>
      </c>
      <c r="C13183">
        <v>1</v>
      </c>
      <c r="D13183" s="6">
        <v>3</v>
      </c>
      <c r="E13183" s="6">
        <v>21</v>
      </c>
      <c r="F13183" s="6">
        <v>59</v>
      </c>
      <c r="G13183" s="1">
        <f t="shared" si="820"/>
        <v>0.875</v>
      </c>
      <c r="H13183" s="4">
        <f t="shared" si="821"/>
        <v>0</v>
      </c>
      <c r="I13183" s="5">
        <f>IF(OR(AND(F13183&gt;=50,G13183&gt;SUMIF(SeasonTotals!A$2:A$9,A13183,SeasonTotals!F$2:F$9)),AND(G13183&gt;0.885,F13183&gt;=50,D13183&lt;3)),1,0)</f>
        <v>0</v>
      </c>
      <c r="J13183" s="4">
        <f t="shared" si="822"/>
        <v>0</v>
      </c>
      <c r="K13183" s="5">
        <f t="shared" si="823"/>
        <v>0</v>
      </c>
    </row>
    <row r="13184" spans="1:11" x14ac:dyDescent="0.25">
      <c r="A13184" t="s">
        <v>141</v>
      </c>
      <c r="B13184" t="s">
        <v>62</v>
      </c>
      <c r="C13184">
        <v>1</v>
      </c>
      <c r="D13184" s="6">
        <v>3</v>
      </c>
      <c r="E13184" s="6">
        <v>25</v>
      </c>
      <c r="F13184" s="6">
        <v>60</v>
      </c>
      <c r="G13184" s="1">
        <f t="shared" si="820"/>
        <v>0.8928571428571429</v>
      </c>
      <c r="H13184" s="4">
        <f t="shared" si="821"/>
        <v>0</v>
      </c>
      <c r="I13184" s="5">
        <f>IF(OR(AND(F13184&gt;=50,G13184&gt;SUMIF(SeasonTotals!A$2:A$9,A13184,SeasonTotals!F$2:F$9)),AND(G13184&gt;0.885,F13184&gt;=50,D13184&lt;3)),1,0)</f>
        <v>0</v>
      </c>
      <c r="J13184" s="4">
        <f t="shared" si="822"/>
        <v>0</v>
      </c>
      <c r="K13184" s="5">
        <f t="shared" si="823"/>
        <v>0</v>
      </c>
    </row>
    <row r="13185" spans="1:11" x14ac:dyDescent="0.25">
      <c r="A13185" t="s">
        <v>141</v>
      </c>
      <c r="B13185" t="s">
        <v>62</v>
      </c>
      <c r="C13185">
        <v>1</v>
      </c>
      <c r="D13185" s="6">
        <v>1</v>
      </c>
      <c r="E13185" s="6">
        <v>29</v>
      </c>
      <c r="F13185" s="6">
        <v>65</v>
      </c>
      <c r="G13185" s="1">
        <f t="shared" si="820"/>
        <v>0.96666666666666667</v>
      </c>
      <c r="H13185" s="4">
        <f t="shared" si="821"/>
        <v>1</v>
      </c>
      <c r="I13185" s="5">
        <f>IF(OR(AND(F13185&gt;=50,G13185&gt;SUMIF(SeasonTotals!A$2:A$9,A13185,SeasonTotals!F$2:F$9)),AND(G13185&gt;0.885,F13185&gt;=50,D13185&lt;3)),1,0)</f>
        <v>1</v>
      </c>
      <c r="J13185" s="4">
        <f t="shared" si="822"/>
        <v>0</v>
      </c>
      <c r="K13185" s="5">
        <f t="shared" si="823"/>
        <v>0</v>
      </c>
    </row>
    <row r="13186" spans="1:11" x14ac:dyDescent="0.25">
      <c r="A13186" t="s">
        <v>141</v>
      </c>
      <c r="B13186" t="s">
        <v>62</v>
      </c>
      <c r="C13186">
        <v>1</v>
      </c>
      <c r="D13186" s="6">
        <v>2</v>
      </c>
      <c r="E13186" s="6">
        <v>17</v>
      </c>
      <c r="F13186" s="6">
        <v>60</v>
      </c>
      <c r="G13186" s="1">
        <f t="shared" ref="G13186:G13249" si="824">E13186/MAX(1,SUM(D13186:E13186))</f>
        <v>0.89473684210526316</v>
      </c>
      <c r="H13186" s="4">
        <f t="shared" ref="H13186:H13249" si="825">IF(AND(F13186&gt;=50,OR(G13186&gt;0.913,AND(G13186&gt;0.885,D13186&lt;3))),1,0)</f>
        <v>1</v>
      </c>
      <c r="I13186" s="5">
        <f>IF(OR(AND(F13186&gt;=50,G13186&gt;SUMIF(SeasonTotals!A$2:A$9,A13186,SeasonTotals!F$2:F$9)),AND(G13186&gt;0.885,F13186&gt;=50,D13186&lt;3)),1,0)</f>
        <v>1</v>
      </c>
      <c r="J13186" s="4">
        <f t="shared" ref="J13186:J13249" si="826">IF(G13186&lt;0.85,1,0)</f>
        <v>0</v>
      </c>
      <c r="K13186" s="5">
        <f t="shared" ref="K13186:K13249" si="827">IF(F13186&lt;55,1,0)</f>
        <v>0</v>
      </c>
    </row>
    <row r="13187" spans="1:11" x14ac:dyDescent="0.25">
      <c r="A13187" t="s">
        <v>141</v>
      </c>
      <c r="B13187" t="s">
        <v>62</v>
      </c>
      <c r="C13187">
        <v>1</v>
      </c>
      <c r="D13187" s="6">
        <v>1</v>
      </c>
      <c r="E13187" s="6">
        <v>17</v>
      </c>
      <c r="F13187" s="6">
        <v>60</v>
      </c>
      <c r="G13187" s="1">
        <f t="shared" si="824"/>
        <v>0.94444444444444442</v>
      </c>
      <c r="H13187" s="4">
        <f t="shared" si="825"/>
        <v>1</v>
      </c>
      <c r="I13187" s="5">
        <f>IF(OR(AND(F13187&gt;=50,G13187&gt;SUMIF(SeasonTotals!A$2:A$9,A13187,SeasonTotals!F$2:F$9)),AND(G13187&gt;0.885,F13187&gt;=50,D13187&lt;3)),1,0)</f>
        <v>1</v>
      </c>
      <c r="J13187" s="4">
        <f t="shared" si="826"/>
        <v>0</v>
      </c>
      <c r="K13187" s="5">
        <f t="shared" si="827"/>
        <v>0</v>
      </c>
    </row>
    <row r="13188" spans="1:11" x14ac:dyDescent="0.25">
      <c r="A13188" t="s">
        <v>141</v>
      </c>
      <c r="B13188" t="s">
        <v>62</v>
      </c>
      <c r="C13188">
        <v>1</v>
      </c>
      <c r="D13188" s="6">
        <v>1</v>
      </c>
      <c r="E13188" s="6">
        <v>17</v>
      </c>
      <c r="F13188" s="6">
        <v>60</v>
      </c>
      <c r="G13188" s="1">
        <f t="shared" si="824"/>
        <v>0.94444444444444442</v>
      </c>
      <c r="H13188" s="4">
        <f t="shared" si="825"/>
        <v>1</v>
      </c>
      <c r="I13188" s="5">
        <f>IF(OR(AND(F13188&gt;=50,G13188&gt;SUMIF(SeasonTotals!A$2:A$9,A13188,SeasonTotals!F$2:F$9)),AND(G13188&gt;0.885,F13188&gt;=50,D13188&lt;3)),1,0)</f>
        <v>1</v>
      </c>
      <c r="J13188" s="4">
        <f t="shared" si="826"/>
        <v>0</v>
      </c>
      <c r="K13188" s="5">
        <f t="shared" si="827"/>
        <v>0</v>
      </c>
    </row>
    <row r="13189" spans="1:11" x14ac:dyDescent="0.25">
      <c r="A13189" t="s">
        <v>141</v>
      </c>
      <c r="B13189" t="s">
        <v>62</v>
      </c>
      <c r="C13189">
        <v>1</v>
      </c>
      <c r="D13189" s="6">
        <v>2</v>
      </c>
      <c r="E13189" s="6">
        <v>12</v>
      </c>
      <c r="F13189" s="6">
        <v>65</v>
      </c>
      <c r="G13189" s="1">
        <f t="shared" si="824"/>
        <v>0.8571428571428571</v>
      </c>
      <c r="H13189" s="4">
        <f t="shared" si="825"/>
        <v>0</v>
      </c>
      <c r="I13189" s="5">
        <f>IF(OR(AND(F13189&gt;=50,G13189&gt;SUMIF(SeasonTotals!A$2:A$9,A13189,SeasonTotals!F$2:F$9)),AND(G13189&gt;0.885,F13189&gt;=50,D13189&lt;3)),1,0)</f>
        <v>0</v>
      </c>
      <c r="J13189" s="4">
        <f t="shared" si="826"/>
        <v>0</v>
      </c>
      <c r="K13189" s="5">
        <f t="shared" si="827"/>
        <v>0</v>
      </c>
    </row>
    <row r="13190" spans="1:11" x14ac:dyDescent="0.25">
      <c r="A13190" t="s">
        <v>141</v>
      </c>
      <c r="B13190" t="s">
        <v>62</v>
      </c>
      <c r="C13190">
        <v>1</v>
      </c>
      <c r="D13190" s="6">
        <v>4</v>
      </c>
      <c r="E13190" s="6">
        <v>21</v>
      </c>
      <c r="F13190" s="6">
        <v>65</v>
      </c>
      <c r="G13190" s="1">
        <f t="shared" si="824"/>
        <v>0.84</v>
      </c>
      <c r="H13190" s="4">
        <f t="shared" si="825"/>
        <v>0</v>
      </c>
      <c r="I13190" s="5">
        <f>IF(OR(AND(F13190&gt;=50,G13190&gt;SUMIF(SeasonTotals!A$2:A$9,A13190,SeasonTotals!F$2:F$9)),AND(G13190&gt;0.885,F13190&gt;=50,D13190&lt;3)),1,0)</f>
        <v>0</v>
      </c>
      <c r="J13190" s="4">
        <f t="shared" si="826"/>
        <v>1</v>
      </c>
      <c r="K13190" s="5">
        <f t="shared" si="827"/>
        <v>0</v>
      </c>
    </row>
    <row r="13191" spans="1:11" x14ac:dyDescent="0.25">
      <c r="A13191" t="s">
        <v>141</v>
      </c>
      <c r="B13191" t="s">
        <v>62</v>
      </c>
      <c r="C13191">
        <v>1</v>
      </c>
      <c r="D13191" s="6">
        <v>3</v>
      </c>
      <c r="E13191" s="6">
        <v>27</v>
      </c>
      <c r="F13191" s="6">
        <v>62</v>
      </c>
      <c r="G13191" s="1">
        <f t="shared" si="824"/>
        <v>0.9</v>
      </c>
      <c r="H13191" s="4">
        <f t="shared" si="825"/>
        <v>0</v>
      </c>
      <c r="I13191" s="5">
        <f>IF(OR(AND(F13191&gt;=50,G13191&gt;SUMIF(SeasonTotals!A$2:A$9,A13191,SeasonTotals!F$2:F$9)),AND(G13191&gt;0.885,F13191&gt;=50,D13191&lt;3)),1,0)</f>
        <v>0</v>
      </c>
      <c r="J13191" s="4">
        <f t="shared" si="826"/>
        <v>0</v>
      </c>
      <c r="K13191" s="5">
        <f t="shared" si="827"/>
        <v>0</v>
      </c>
    </row>
    <row r="13192" spans="1:11" x14ac:dyDescent="0.25">
      <c r="A13192" t="s">
        <v>141</v>
      </c>
      <c r="B13192" t="s">
        <v>62</v>
      </c>
      <c r="C13192">
        <v>1</v>
      </c>
      <c r="D13192" s="6">
        <v>3</v>
      </c>
      <c r="E13192" s="6">
        <v>18</v>
      </c>
      <c r="F13192" s="6">
        <v>58</v>
      </c>
      <c r="G13192" s="1">
        <f t="shared" si="824"/>
        <v>0.8571428571428571</v>
      </c>
      <c r="H13192" s="4">
        <f t="shared" si="825"/>
        <v>0</v>
      </c>
      <c r="I13192" s="5">
        <f>IF(OR(AND(F13192&gt;=50,G13192&gt;SUMIF(SeasonTotals!A$2:A$9,A13192,SeasonTotals!F$2:F$9)),AND(G13192&gt;0.885,F13192&gt;=50,D13192&lt;3)),1,0)</f>
        <v>0</v>
      </c>
      <c r="J13192" s="4">
        <f t="shared" si="826"/>
        <v>0</v>
      </c>
      <c r="K13192" s="5">
        <f t="shared" si="827"/>
        <v>0</v>
      </c>
    </row>
    <row r="13193" spans="1:11" x14ac:dyDescent="0.25">
      <c r="A13193" t="s">
        <v>141</v>
      </c>
      <c r="B13193" t="s">
        <v>62</v>
      </c>
      <c r="C13193">
        <v>1</v>
      </c>
      <c r="D13193" s="6">
        <v>1</v>
      </c>
      <c r="E13193" s="6">
        <v>25</v>
      </c>
      <c r="F13193" s="6">
        <v>59</v>
      </c>
      <c r="G13193" s="1">
        <f t="shared" si="824"/>
        <v>0.96153846153846156</v>
      </c>
      <c r="H13193" s="4">
        <f t="shared" si="825"/>
        <v>1</v>
      </c>
      <c r="I13193" s="5">
        <f>IF(OR(AND(F13193&gt;=50,G13193&gt;SUMIF(SeasonTotals!A$2:A$9,A13193,SeasonTotals!F$2:F$9)),AND(G13193&gt;0.885,F13193&gt;=50,D13193&lt;3)),1,0)</f>
        <v>1</v>
      </c>
      <c r="J13193" s="4">
        <f t="shared" si="826"/>
        <v>0</v>
      </c>
      <c r="K13193" s="5">
        <f t="shared" si="827"/>
        <v>0</v>
      </c>
    </row>
    <row r="13194" spans="1:11" x14ac:dyDescent="0.25">
      <c r="A13194" t="s">
        <v>141</v>
      </c>
      <c r="B13194" t="s">
        <v>62</v>
      </c>
      <c r="C13194">
        <v>1</v>
      </c>
      <c r="D13194" s="6">
        <v>2</v>
      </c>
      <c r="E13194" s="6">
        <v>16</v>
      </c>
      <c r="F13194" s="6">
        <v>59</v>
      </c>
      <c r="G13194" s="1">
        <f t="shared" si="824"/>
        <v>0.88888888888888884</v>
      </c>
      <c r="H13194" s="4">
        <f t="shared" si="825"/>
        <v>1</v>
      </c>
      <c r="I13194" s="5">
        <f>IF(OR(AND(F13194&gt;=50,G13194&gt;SUMIF(SeasonTotals!A$2:A$9,A13194,SeasonTotals!F$2:F$9)),AND(G13194&gt;0.885,F13194&gt;=50,D13194&lt;3)),1,0)</f>
        <v>1</v>
      </c>
      <c r="J13194" s="4">
        <f t="shared" si="826"/>
        <v>0</v>
      </c>
      <c r="K13194" s="5">
        <f t="shared" si="827"/>
        <v>0</v>
      </c>
    </row>
    <row r="13195" spans="1:11" x14ac:dyDescent="0.25">
      <c r="A13195" t="s">
        <v>141</v>
      </c>
      <c r="B13195" t="s">
        <v>62</v>
      </c>
      <c r="C13195">
        <v>1</v>
      </c>
      <c r="D13195" s="6">
        <v>2</v>
      </c>
      <c r="E13195" s="6">
        <v>24</v>
      </c>
      <c r="F13195" s="6">
        <v>65</v>
      </c>
      <c r="G13195" s="1">
        <f t="shared" si="824"/>
        <v>0.92307692307692313</v>
      </c>
      <c r="H13195" s="4">
        <f t="shared" si="825"/>
        <v>1</v>
      </c>
      <c r="I13195" s="5">
        <f>IF(OR(AND(F13195&gt;=50,G13195&gt;SUMIF(SeasonTotals!A$2:A$9,A13195,SeasonTotals!F$2:F$9)),AND(G13195&gt;0.885,F13195&gt;=50,D13195&lt;3)),1,0)</f>
        <v>1</v>
      </c>
      <c r="J13195" s="4">
        <f t="shared" si="826"/>
        <v>0</v>
      </c>
      <c r="K13195" s="5">
        <f t="shared" si="827"/>
        <v>0</v>
      </c>
    </row>
    <row r="13196" spans="1:11" x14ac:dyDescent="0.25">
      <c r="A13196" t="s">
        <v>141</v>
      </c>
      <c r="B13196" t="s">
        <v>62</v>
      </c>
      <c r="C13196">
        <v>1</v>
      </c>
      <c r="D13196" s="6">
        <v>5</v>
      </c>
      <c r="E13196" s="6">
        <v>13</v>
      </c>
      <c r="F13196" s="6">
        <v>57</v>
      </c>
      <c r="G13196" s="1">
        <f t="shared" si="824"/>
        <v>0.72222222222222221</v>
      </c>
      <c r="H13196" s="4">
        <f t="shared" si="825"/>
        <v>0</v>
      </c>
      <c r="I13196" s="5">
        <f>IF(OR(AND(F13196&gt;=50,G13196&gt;SUMIF(SeasonTotals!A$2:A$9,A13196,SeasonTotals!F$2:F$9)),AND(G13196&gt;0.885,F13196&gt;=50,D13196&lt;3)),1,0)</f>
        <v>0</v>
      </c>
      <c r="J13196" s="4">
        <f t="shared" si="826"/>
        <v>1</v>
      </c>
      <c r="K13196" s="5">
        <f t="shared" si="827"/>
        <v>0</v>
      </c>
    </row>
    <row r="13197" spans="1:11" x14ac:dyDescent="0.25">
      <c r="A13197" t="s">
        <v>141</v>
      </c>
      <c r="B13197" t="s">
        <v>62</v>
      </c>
      <c r="C13197">
        <v>1</v>
      </c>
      <c r="D13197" s="6">
        <v>2</v>
      </c>
      <c r="E13197" s="6">
        <v>9</v>
      </c>
      <c r="F13197" s="6">
        <v>57</v>
      </c>
      <c r="G13197" s="1">
        <f t="shared" si="824"/>
        <v>0.81818181818181823</v>
      </c>
      <c r="H13197" s="4">
        <f t="shared" si="825"/>
        <v>0</v>
      </c>
      <c r="I13197" s="5">
        <f>IF(OR(AND(F13197&gt;=50,G13197&gt;SUMIF(SeasonTotals!A$2:A$9,A13197,SeasonTotals!F$2:F$9)),AND(G13197&gt;0.885,F13197&gt;=50,D13197&lt;3)),1,0)</f>
        <v>0</v>
      </c>
      <c r="J13197" s="4">
        <f t="shared" si="826"/>
        <v>1</v>
      </c>
      <c r="K13197" s="5">
        <f t="shared" si="827"/>
        <v>0</v>
      </c>
    </row>
    <row r="13198" spans="1:11" x14ac:dyDescent="0.25">
      <c r="A13198" t="s">
        <v>141</v>
      </c>
      <c r="B13198" t="s">
        <v>62</v>
      </c>
      <c r="C13198">
        <v>1</v>
      </c>
      <c r="D13198" s="6">
        <v>1</v>
      </c>
      <c r="E13198" s="6">
        <v>11</v>
      </c>
      <c r="F13198" s="6">
        <v>59</v>
      </c>
      <c r="G13198" s="1">
        <f t="shared" si="824"/>
        <v>0.91666666666666663</v>
      </c>
      <c r="H13198" s="4">
        <f t="shared" si="825"/>
        <v>1</v>
      </c>
      <c r="I13198" s="5">
        <f>IF(OR(AND(F13198&gt;=50,G13198&gt;SUMIF(SeasonTotals!A$2:A$9,A13198,SeasonTotals!F$2:F$9)),AND(G13198&gt;0.885,F13198&gt;=50,D13198&lt;3)),1,0)</f>
        <v>1</v>
      </c>
      <c r="J13198" s="4">
        <f t="shared" si="826"/>
        <v>0</v>
      </c>
      <c r="K13198" s="5">
        <f t="shared" si="827"/>
        <v>0</v>
      </c>
    </row>
    <row r="13199" spans="1:11" x14ac:dyDescent="0.25">
      <c r="A13199" t="s">
        <v>141</v>
      </c>
      <c r="B13199" t="s">
        <v>62</v>
      </c>
      <c r="C13199">
        <v>1</v>
      </c>
      <c r="D13199" s="6">
        <v>0</v>
      </c>
      <c r="E13199" s="6">
        <v>23</v>
      </c>
      <c r="F13199" s="6">
        <v>60</v>
      </c>
      <c r="G13199" s="1">
        <f t="shared" si="824"/>
        <v>1</v>
      </c>
      <c r="H13199" s="4">
        <f t="shared" si="825"/>
        <v>1</v>
      </c>
      <c r="I13199" s="5">
        <f>IF(OR(AND(F13199&gt;=50,G13199&gt;SUMIF(SeasonTotals!A$2:A$9,A13199,SeasonTotals!F$2:F$9)),AND(G13199&gt;0.885,F13199&gt;=50,D13199&lt;3)),1,0)</f>
        <v>1</v>
      </c>
      <c r="J13199" s="4">
        <f t="shared" si="826"/>
        <v>0</v>
      </c>
      <c r="K13199" s="5">
        <f t="shared" si="827"/>
        <v>0</v>
      </c>
    </row>
    <row r="13200" spans="1:11" x14ac:dyDescent="0.25">
      <c r="A13200" t="s">
        <v>141</v>
      </c>
      <c r="B13200" t="s">
        <v>62</v>
      </c>
      <c r="C13200">
        <v>1</v>
      </c>
      <c r="D13200" s="6">
        <v>2</v>
      </c>
      <c r="E13200" s="6">
        <v>11</v>
      </c>
      <c r="F13200" s="6">
        <v>60</v>
      </c>
      <c r="G13200" s="1">
        <f t="shared" si="824"/>
        <v>0.84615384615384615</v>
      </c>
      <c r="H13200" s="4">
        <f t="shared" si="825"/>
        <v>0</v>
      </c>
      <c r="I13200" s="5">
        <f>IF(OR(AND(F13200&gt;=50,G13200&gt;SUMIF(SeasonTotals!A$2:A$9,A13200,SeasonTotals!F$2:F$9)),AND(G13200&gt;0.885,F13200&gt;=50,D13200&lt;3)),1,0)</f>
        <v>0</v>
      </c>
      <c r="J13200" s="4">
        <f t="shared" si="826"/>
        <v>1</v>
      </c>
      <c r="K13200" s="5">
        <f t="shared" si="827"/>
        <v>0</v>
      </c>
    </row>
    <row r="13201" spans="1:11" x14ac:dyDescent="0.25">
      <c r="A13201" t="s">
        <v>141</v>
      </c>
      <c r="B13201" t="s">
        <v>62</v>
      </c>
      <c r="C13201">
        <v>1</v>
      </c>
      <c r="D13201" s="6">
        <v>4</v>
      </c>
      <c r="E13201" s="6">
        <v>18</v>
      </c>
      <c r="F13201" s="6">
        <v>58</v>
      </c>
      <c r="G13201" s="1">
        <f t="shared" si="824"/>
        <v>0.81818181818181823</v>
      </c>
      <c r="H13201" s="4">
        <f t="shared" si="825"/>
        <v>0</v>
      </c>
      <c r="I13201" s="5">
        <f>IF(OR(AND(F13201&gt;=50,G13201&gt;SUMIF(SeasonTotals!A$2:A$9,A13201,SeasonTotals!F$2:F$9)),AND(G13201&gt;0.885,F13201&gt;=50,D13201&lt;3)),1,0)</f>
        <v>0</v>
      </c>
      <c r="J13201" s="4">
        <f t="shared" si="826"/>
        <v>1</v>
      </c>
      <c r="K13201" s="5">
        <f t="shared" si="827"/>
        <v>0</v>
      </c>
    </row>
    <row r="13202" spans="1:11" x14ac:dyDescent="0.25">
      <c r="A13202" t="s">
        <v>141</v>
      </c>
      <c r="B13202" t="s">
        <v>62</v>
      </c>
      <c r="C13202">
        <v>1</v>
      </c>
      <c r="D13202" s="6">
        <v>2</v>
      </c>
      <c r="E13202" s="6">
        <v>19</v>
      </c>
      <c r="F13202" s="6">
        <v>60</v>
      </c>
      <c r="G13202" s="1">
        <f t="shared" si="824"/>
        <v>0.90476190476190477</v>
      </c>
      <c r="H13202" s="4">
        <f t="shared" si="825"/>
        <v>1</v>
      </c>
      <c r="I13202" s="5">
        <f>IF(OR(AND(F13202&gt;=50,G13202&gt;SUMIF(SeasonTotals!A$2:A$9,A13202,SeasonTotals!F$2:F$9)),AND(G13202&gt;0.885,F13202&gt;=50,D13202&lt;3)),1,0)</f>
        <v>1</v>
      </c>
      <c r="J13202" s="4">
        <f t="shared" si="826"/>
        <v>0</v>
      </c>
      <c r="K13202" s="5">
        <f t="shared" si="827"/>
        <v>0</v>
      </c>
    </row>
    <row r="13203" spans="1:11" x14ac:dyDescent="0.25">
      <c r="A13203" t="s">
        <v>141</v>
      </c>
      <c r="B13203" t="s">
        <v>65</v>
      </c>
      <c r="C13203">
        <v>1</v>
      </c>
      <c r="D13203" s="6">
        <v>1</v>
      </c>
      <c r="E13203" s="6">
        <v>35</v>
      </c>
      <c r="F13203" s="6">
        <v>60</v>
      </c>
      <c r="G13203" s="1">
        <f t="shared" si="824"/>
        <v>0.97222222222222221</v>
      </c>
      <c r="H13203" s="4">
        <f t="shared" si="825"/>
        <v>1</v>
      </c>
      <c r="I13203" s="5">
        <f>IF(OR(AND(F13203&gt;=50,G13203&gt;SUMIF(SeasonTotals!A$2:A$9,A13203,SeasonTotals!F$2:F$9)),AND(G13203&gt;0.885,F13203&gt;=50,D13203&lt;3)),1,0)</f>
        <v>1</v>
      </c>
      <c r="J13203" s="4">
        <f t="shared" si="826"/>
        <v>0</v>
      </c>
      <c r="K13203" s="5">
        <f t="shared" si="827"/>
        <v>0</v>
      </c>
    </row>
    <row r="13204" spans="1:11" x14ac:dyDescent="0.25">
      <c r="A13204" t="s">
        <v>141</v>
      </c>
      <c r="B13204" t="s">
        <v>65</v>
      </c>
      <c r="C13204">
        <v>1</v>
      </c>
      <c r="D13204" s="6">
        <v>3</v>
      </c>
      <c r="E13204" s="6">
        <v>27</v>
      </c>
      <c r="F13204" s="6">
        <v>58</v>
      </c>
      <c r="G13204" s="1">
        <f t="shared" si="824"/>
        <v>0.9</v>
      </c>
      <c r="H13204" s="4">
        <f t="shared" si="825"/>
        <v>0</v>
      </c>
      <c r="I13204" s="5">
        <f>IF(OR(AND(F13204&gt;=50,G13204&gt;SUMIF(SeasonTotals!A$2:A$9,A13204,SeasonTotals!F$2:F$9)),AND(G13204&gt;0.885,F13204&gt;=50,D13204&lt;3)),1,0)</f>
        <v>0</v>
      </c>
      <c r="J13204" s="4">
        <f t="shared" si="826"/>
        <v>0</v>
      </c>
      <c r="K13204" s="5">
        <f t="shared" si="827"/>
        <v>0</v>
      </c>
    </row>
    <row r="13205" spans="1:11" x14ac:dyDescent="0.25">
      <c r="A13205" t="s">
        <v>141</v>
      </c>
      <c r="B13205" t="s">
        <v>65</v>
      </c>
      <c r="C13205">
        <v>1</v>
      </c>
      <c r="D13205" s="6">
        <v>3</v>
      </c>
      <c r="E13205" s="6">
        <v>16</v>
      </c>
      <c r="F13205" s="6">
        <v>30</v>
      </c>
      <c r="G13205" s="1">
        <f t="shared" si="824"/>
        <v>0.84210526315789469</v>
      </c>
      <c r="H13205" s="4">
        <f t="shared" si="825"/>
        <v>0</v>
      </c>
      <c r="I13205" s="5">
        <f>IF(OR(AND(F13205&gt;=50,G13205&gt;SUMIF(SeasonTotals!A$2:A$9,A13205,SeasonTotals!F$2:F$9)),AND(G13205&gt;0.885,F13205&gt;=50,D13205&lt;3)),1,0)</f>
        <v>0</v>
      </c>
      <c r="J13205" s="4">
        <f t="shared" si="826"/>
        <v>1</v>
      </c>
      <c r="K13205" s="5">
        <f t="shared" si="827"/>
        <v>1</v>
      </c>
    </row>
    <row r="13206" spans="1:11" x14ac:dyDescent="0.25">
      <c r="A13206" t="s">
        <v>141</v>
      </c>
      <c r="B13206" t="s">
        <v>65</v>
      </c>
      <c r="C13206">
        <v>1</v>
      </c>
      <c r="D13206" s="6">
        <v>4</v>
      </c>
      <c r="E13206" s="6">
        <v>35</v>
      </c>
      <c r="F13206" s="6">
        <v>59</v>
      </c>
      <c r="G13206" s="1">
        <f t="shared" si="824"/>
        <v>0.89743589743589747</v>
      </c>
      <c r="H13206" s="4">
        <f t="shared" si="825"/>
        <v>0</v>
      </c>
      <c r="I13206" s="5">
        <f>IF(OR(AND(F13206&gt;=50,G13206&gt;SUMIF(SeasonTotals!A$2:A$9,A13206,SeasonTotals!F$2:F$9)),AND(G13206&gt;0.885,F13206&gt;=50,D13206&lt;3)),1,0)</f>
        <v>0</v>
      </c>
      <c r="J13206" s="4">
        <f t="shared" si="826"/>
        <v>0</v>
      </c>
      <c r="K13206" s="5">
        <f t="shared" si="827"/>
        <v>0</v>
      </c>
    </row>
    <row r="13207" spans="1:11" x14ac:dyDescent="0.25">
      <c r="A13207" t="s">
        <v>141</v>
      </c>
      <c r="B13207" t="s">
        <v>65</v>
      </c>
      <c r="C13207">
        <v>1</v>
      </c>
      <c r="D13207" s="6">
        <v>2</v>
      </c>
      <c r="E13207" s="6">
        <v>32</v>
      </c>
      <c r="F13207" s="6">
        <v>60</v>
      </c>
      <c r="G13207" s="1">
        <f t="shared" si="824"/>
        <v>0.94117647058823528</v>
      </c>
      <c r="H13207" s="4">
        <f t="shared" si="825"/>
        <v>1</v>
      </c>
      <c r="I13207" s="5">
        <f>IF(OR(AND(F13207&gt;=50,G13207&gt;SUMIF(SeasonTotals!A$2:A$9,A13207,SeasonTotals!F$2:F$9)),AND(G13207&gt;0.885,F13207&gt;=50,D13207&lt;3)),1,0)</f>
        <v>1</v>
      </c>
      <c r="J13207" s="4">
        <f t="shared" si="826"/>
        <v>0</v>
      </c>
      <c r="K13207" s="5">
        <f t="shared" si="827"/>
        <v>0</v>
      </c>
    </row>
    <row r="13208" spans="1:11" x14ac:dyDescent="0.25">
      <c r="A13208" t="s">
        <v>141</v>
      </c>
      <c r="B13208" t="s">
        <v>65</v>
      </c>
      <c r="C13208">
        <v>1</v>
      </c>
      <c r="D13208" s="6">
        <v>2</v>
      </c>
      <c r="E13208" s="6">
        <v>19</v>
      </c>
      <c r="F13208" s="6">
        <v>59</v>
      </c>
      <c r="G13208" s="1">
        <f t="shared" si="824"/>
        <v>0.90476190476190477</v>
      </c>
      <c r="H13208" s="4">
        <f t="shared" si="825"/>
        <v>1</v>
      </c>
      <c r="I13208" s="5">
        <f>IF(OR(AND(F13208&gt;=50,G13208&gt;SUMIF(SeasonTotals!A$2:A$9,A13208,SeasonTotals!F$2:F$9)),AND(G13208&gt;0.885,F13208&gt;=50,D13208&lt;3)),1,0)</f>
        <v>1</v>
      </c>
      <c r="J13208" s="4">
        <f t="shared" si="826"/>
        <v>0</v>
      </c>
      <c r="K13208" s="5">
        <f t="shared" si="827"/>
        <v>0</v>
      </c>
    </row>
    <row r="13209" spans="1:11" x14ac:dyDescent="0.25">
      <c r="A13209" t="s">
        <v>141</v>
      </c>
      <c r="B13209" t="s">
        <v>65</v>
      </c>
      <c r="C13209">
        <v>1</v>
      </c>
      <c r="D13209" s="6">
        <v>4</v>
      </c>
      <c r="E13209" s="6">
        <v>38</v>
      </c>
      <c r="F13209" s="6">
        <v>60</v>
      </c>
      <c r="G13209" s="1">
        <f t="shared" si="824"/>
        <v>0.90476190476190477</v>
      </c>
      <c r="H13209" s="4">
        <f t="shared" si="825"/>
        <v>0</v>
      </c>
      <c r="I13209" s="5">
        <f>IF(OR(AND(F13209&gt;=50,G13209&gt;SUMIF(SeasonTotals!A$2:A$9,A13209,SeasonTotals!F$2:F$9)),AND(G13209&gt;0.885,F13209&gt;=50,D13209&lt;3)),1,0)</f>
        <v>0</v>
      </c>
      <c r="J13209" s="4">
        <f t="shared" si="826"/>
        <v>0</v>
      </c>
      <c r="K13209" s="5">
        <f t="shared" si="827"/>
        <v>0</v>
      </c>
    </row>
    <row r="13210" spans="1:11" x14ac:dyDescent="0.25">
      <c r="A13210" t="s">
        <v>141</v>
      </c>
      <c r="B13210" t="s">
        <v>65</v>
      </c>
      <c r="C13210">
        <v>1</v>
      </c>
      <c r="D13210" s="6">
        <v>3</v>
      </c>
      <c r="E13210" s="6">
        <v>24</v>
      </c>
      <c r="F13210" s="6">
        <v>58</v>
      </c>
      <c r="G13210" s="1">
        <f t="shared" si="824"/>
        <v>0.88888888888888884</v>
      </c>
      <c r="H13210" s="4">
        <f t="shared" si="825"/>
        <v>0</v>
      </c>
      <c r="I13210" s="5">
        <f>IF(OR(AND(F13210&gt;=50,G13210&gt;SUMIF(SeasonTotals!A$2:A$9,A13210,SeasonTotals!F$2:F$9)),AND(G13210&gt;0.885,F13210&gt;=50,D13210&lt;3)),1,0)</f>
        <v>0</v>
      </c>
      <c r="J13210" s="4">
        <f t="shared" si="826"/>
        <v>0</v>
      </c>
      <c r="K13210" s="5">
        <f t="shared" si="827"/>
        <v>0</v>
      </c>
    </row>
    <row r="13211" spans="1:11" x14ac:dyDescent="0.25">
      <c r="A13211" t="s">
        <v>141</v>
      </c>
      <c r="B13211" t="s">
        <v>65</v>
      </c>
      <c r="C13211">
        <v>1</v>
      </c>
      <c r="D13211" s="6">
        <v>1</v>
      </c>
      <c r="E13211" s="6">
        <v>12</v>
      </c>
      <c r="F13211" s="6">
        <v>22</v>
      </c>
      <c r="G13211" s="1">
        <f t="shared" si="824"/>
        <v>0.92307692307692313</v>
      </c>
      <c r="H13211" s="4">
        <f t="shared" si="825"/>
        <v>0</v>
      </c>
      <c r="I13211" s="5">
        <f>IF(OR(AND(F13211&gt;=50,G13211&gt;SUMIF(SeasonTotals!A$2:A$9,A13211,SeasonTotals!F$2:F$9)),AND(G13211&gt;0.885,F13211&gt;=50,D13211&lt;3)),1,0)</f>
        <v>0</v>
      </c>
      <c r="J13211" s="4">
        <f t="shared" si="826"/>
        <v>0</v>
      </c>
      <c r="K13211" s="5">
        <f t="shared" si="827"/>
        <v>1</v>
      </c>
    </row>
    <row r="13212" spans="1:11" x14ac:dyDescent="0.25">
      <c r="A13212" t="s">
        <v>141</v>
      </c>
      <c r="B13212" t="s">
        <v>65</v>
      </c>
      <c r="C13212">
        <v>1</v>
      </c>
      <c r="D13212" s="6">
        <v>1</v>
      </c>
      <c r="E13212" s="6">
        <v>21</v>
      </c>
      <c r="F13212" s="6">
        <v>60</v>
      </c>
      <c r="G13212" s="1">
        <f t="shared" si="824"/>
        <v>0.95454545454545459</v>
      </c>
      <c r="H13212" s="4">
        <f t="shared" si="825"/>
        <v>1</v>
      </c>
      <c r="I13212" s="5">
        <f>IF(OR(AND(F13212&gt;=50,G13212&gt;SUMIF(SeasonTotals!A$2:A$9,A13212,SeasonTotals!F$2:F$9)),AND(G13212&gt;0.885,F13212&gt;=50,D13212&lt;3)),1,0)</f>
        <v>1</v>
      </c>
      <c r="J13212" s="4">
        <f t="shared" si="826"/>
        <v>0</v>
      </c>
      <c r="K13212" s="5">
        <f t="shared" si="827"/>
        <v>0</v>
      </c>
    </row>
    <row r="13213" spans="1:11" x14ac:dyDescent="0.25">
      <c r="A13213" t="s">
        <v>141</v>
      </c>
      <c r="B13213" t="s">
        <v>65</v>
      </c>
      <c r="C13213">
        <v>1</v>
      </c>
      <c r="D13213" s="6">
        <v>3</v>
      </c>
      <c r="E13213" s="6">
        <v>15</v>
      </c>
      <c r="F13213" s="6">
        <v>38</v>
      </c>
      <c r="G13213" s="1">
        <f t="shared" si="824"/>
        <v>0.83333333333333337</v>
      </c>
      <c r="H13213" s="4">
        <f t="shared" si="825"/>
        <v>0</v>
      </c>
      <c r="I13213" s="5">
        <f>IF(OR(AND(F13213&gt;=50,G13213&gt;SUMIF(SeasonTotals!A$2:A$9,A13213,SeasonTotals!F$2:F$9)),AND(G13213&gt;0.885,F13213&gt;=50,D13213&lt;3)),1,0)</f>
        <v>0</v>
      </c>
      <c r="J13213" s="4">
        <f t="shared" si="826"/>
        <v>1</v>
      </c>
      <c r="K13213" s="5">
        <f t="shared" si="827"/>
        <v>1</v>
      </c>
    </row>
    <row r="13214" spans="1:11" x14ac:dyDescent="0.25">
      <c r="A13214" t="s">
        <v>141</v>
      </c>
      <c r="B13214" t="s">
        <v>65</v>
      </c>
      <c r="C13214">
        <v>1</v>
      </c>
      <c r="D13214" s="6">
        <v>3</v>
      </c>
      <c r="E13214" s="6">
        <v>8</v>
      </c>
      <c r="F13214" s="6">
        <v>17</v>
      </c>
      <c r="G13214" s="1">
        <f t="shared" si="824"/>
        <v>0.72727272727272729</v>
      </c>
      <c r="H13214" s="4">
        <f t="shared" si="825"/>
        <v>0</v>
      </c>
      <c r="I13214" s="5">
        <f>IF(OR(AND(F13214&gt;=50,G13214&gt;SUMIF(SeasonTotals!A$2:A$9,A13214,SeasonTotals!F$2:F$9)),AND(G13214&gt;0.885,F13214&gt;=50,D13214&lt;3)),1,0)</f>
        <v>0</v>
      </c>
      <c r="J13214" s="4">
        <f t="shared" si="826"/>
        <v>1</v>
      </c>
      <c r="K13214" s="5">
        <f t="shared" si="827"/>
        <v>1</v>
      </c>
    </row>
    <row r="13215" spans="1:11" x14ac:dyDescent="0.25">
      <c r="A13215" t="s">
        <v>141</v>
      </c>
      <c r="B13215" t="s">
        <v>65</v>
      </c>
      <c r="C13215">
        <v>1</v>
      </c>
      <c r="D13215" s="6">
        <v>1</v>
      </c>
      <c r="E13215" s="6">
        <v>13</v>
      </c>
      <c r="F13215" s="6">
        <v>60</v>
      </c>
      <c r="G13215" s="1">
        <f t="shared" si="824"/>
        <v>0.9285714285714286</v>
      </c>
      <c r="H13215" s="4">
        <f t="shared" si="825"/>
        <v>1</v>
      </c>
      <c r="I13215" s="5">
        <f>IF(OR(AND(F13215&gt;=50,G13215&gt;SUMIF(SeasonTotals!A$2:A$9,A13215,SeasonTotals!F$2:F$9)),AND(G13215&gt;0.885,F13215&gt;=50,D13215&lt;3)),1,0)</f>
        <v>1</v>
      </c>
      <c r="J13215" s="4">
        <f t="shared" si="826"/>
        <v>0</v>
      </c>
      <c r="K13215" s="5">
        <f t="shared" si="827"/>
        <v>0</v>
      </c>
    </row>
    <row r="13216" spans="1:11" x14ac:dyDescent="0.25">
      <c r="A13216" t="s">
        <v>141</v>
      </c>
      <c r="B13216" t="s">
        <v>65</v>
      </c>
      <c r="C13216">
        <v>1</v>
      </c>
      <c r="D13216" s="6">
        <v>4</v>
      </c>
      <c r="E13216" s="6">
        <v>21</v>
      </c>
      <c r="F13216" s="6">
        <v>64</v>
      </c>
      <c r="G13216" s="1">
        <f t="shared" si="824"/>
        <v>0.84</v>
      </c>
      <c r="H13216" s="4">
        <f t="shared" si="825"/>
        <v>0</v>
      </c>
      <c r="I13216" s="5">
        <f>IF(OR(AND(F13216&gt;=50,G13216&gt;SUMIF(SeasonTotals!A$2:A$9,A13216,SeasonTotals!F$2:F$9)),AND(G13216&gt;0.885,F13216&gt;=50,D13216&lt;3)),1,0)</f>
        <v>0</v>
      </c>
      <c r="J13216" s="4">
        <f t="shared" si="826"/>
        <v>1</v>
      </c>
      <c r="K13216" s="5">
        <f t="shared" si="827"/>
        <v>0</v>
      </c>
    </row>
    <row r="13217" spans="1:11" x14ac:dyDescent="0.25">
      <c r="A13217" t="s">
        <v>141</v>
      </c>
      <c r="B13217" t="s">
        <v>65</v>
      </c>
      <c r="C13217">
        <v>1</v>
      </c>
      <c r="D13217" s="6">
        <v>2</v>
      </c>
      <c r="E13217" s="6">
        <v>23</v>
      </c>
      <c r="F13217" s="6">
        <v>65</v>
      </c>
      <c r="G13217" s="1">
        <f t="shared" si="824"/>
        <v>0.92</v>
      </c>
      <c r="H13217" s="4">
        <f t="shared" si="825"/>
        <v>1</v>
      </c>
      <c r="I13217" s="5">
        <f>IF(OR(AND(F13217&gt;=50,G13217&gt;SUMIF(SeasonTotals!A$2:A$9,A13217,SeasonTotals!F$2:F$9)),AND(G13217&gt;0.885,F13217&gt;=50,D13217&lt;3)),1,0)</f>
        <v>1</v>
      </c>
      <c r="J13217" s="4">
        <f t="shared" si="826"/>
        <v>0</v>
      </c>
      <c r="K13217" s="5">
        <f t="shared" si="827"/>
        <v>0</v>
      </c>
    </row>
    <row r="13218" spans="1:11" x14ac:dyDescent="0.25">
      <c r="A13218" t="s">
        <v>141</v>
      </c>
      <c r="B13218" t="s">
        <v>65</v>
      </c>
      <c r="C13218">
        <v>1</v>
      </c>
      <c r="D13218" s="6">
        <v>3</v>
      </c>
      <c r="E13218" s="6">
        <v>19</v>
      </c>
      <c r="F13218" s="6">
        <v>58</v>
      </c>
      <c r="G13218" s="1">
        <f t="shared" si="824"/>
        <v>0.86363636363636365</v>
      </c>
      <c r="H13218" s="4">
        <f t="shared" si="825"/>
        <v>0</v>
      </c>
      <c r="I13218" s="5">
        <f>IF(OR(AND(F13218&gt;=50,G13218&gt;SUMIF(SeasonTotals!A$2:A$9,A13218,SeasonTotals!F$2:F$9)),AND(G13218&gt;0.885,F13218&gt;=50,D13218&lt;3)),1,0)</f>
        <v>0</v>
      </c>
      <c r="J13218" s="4">
        <f t="shared" si="826"/>
        <v>0</v>
      </c>
      <c r="K13218" s="5">
        <f t="shared" si="827"/>
        <v>0</v>
      </c>
    </row>
    <row r="13219" spans="1:11" x14ac:dyDescent="0.25">
      <c r="A13219" t="s">
        <v>141</v>
      </c>
      <c r="B13219" t="s">
        <v>138</v>
      </c>
      <c r="C13219">
        <v>1</v>
      </c>
      <c r="D13219" s="6">
        <v>5</v>
      </c>
      <c r="E13219" s="6">
        <v>28</v>
      </c>
      <c r="F13219" s="6">
        <v>59</v>
      </c>
      <c r="G13219" s="1">
        <f t="shared" si="824"/>
        <v>0.84848484848484851</v>
      </c>
      <c r="H13219" s="4">
        <f t="shared" si="825"/>
        <v>0</v>
      </c>
      <c r="I13219" s="5">
        <f>IF(OR(AND(F13219&gt;=50,G13219&gt;SUMIF(SeasonTotals!A$2:A$9,A13219,SeasonTotals!F$2:F$9)),AND(G13219&gt;0.885,F13219&gt;=50,D13219&lt;3)),1,0)</f>
        <v>0</v>
      </c>
      <c r="J13219" s="4">
        <f t="shared" si="826"/>
        <v>1</v>
      </c>
      <c r="K13219" s="5">
        <f t="shared" si="827"/>
        <v>0</v>
      </c>
    </row>
    <row r="13220" spans="1:11" x14ac:dyDescent="0.25">
      <c r="A13220" t="s">
        <v>141</v>
      </c>
      <c r="B13220" t="s">
        <v>66</v>
      </c>
      <c r="C13220">
        <v>1</v>
      </c>
      <c r="D13220" s="6">
        <v>5</v>
      </c>
      <c r="E13220" s="6">
        <v>21</v>
      </c>
      <c r="F13220" s="6">
        <v>59</v>
      </c>
      <c r="G13220" s="1">
        <f t="shared" si="824"/>
        <v>0.80769230769230771</v>
      </c>
      <c r="H13220" s="4">
        <f t="shared" si="825"/>
        <v>0</v>
      </c>
      <c r="I13220" s="5">
        <f>IF(OR(AND(F13220&gt;=50,G13220&gt;SUMIF(SeasonTotals!A$2:A$9,A13220,SeasonTotals!F$2:F$9)),AND(G13220&gt;0.885,F13220&gt;=50,D13220&lt;3)),1,0)</f>
        <v>0</v>
      </c>
      <c r="J13220" s="4">
        <f t="shared" si="826"/>
        <v>1</v>
      </c>
      <c r="K13220" s="5">
        <f t="shared" si="827"/>
        <v>0</v>
      </c>
    </row>
    <row r="13221" spans="1:11" x14ac:dyDescent="0.25">
      <c r="A13221" t="s">
        <v>141</v>
      </c>
      <c r="B13221" t="s">
        <v>102</v>
      </c>
      <c r="C13221">
        <v>1</v>
      </c>
      <c r="D13221" s="6">
        <v>4</v>
      </c>
      <c r="E13221" s="6">
        <v>18</v>
      </c>
      <c r="F13221" s="6">
        <v>60</v>
      </c>
      <c r="G13221" s="1">
        <f t="shared" si="824"/>
        <v>0.81818181818181823</v>
      </c>
      <c r="H13221" s="4">
        <f t="shared" si="825"/>
        <v>0</v>
      </c>
      <c r="I13221" s="5">
        <f>IF(OR(AND(F13221&gt;=50,G13221&gt;SUMIF(SeasonTotals!A$2:A$9,A13221,SeasonTotals!F$2:F$9)),AND(G13221&gt;0.885,F13221&gt;=50,D13221&lt;3)),1,0)</f>
        <v>0</v>
      </c>
      <c r="J13221" s="4">
        <f t="shared" si="826"/>
        <v>1</v>
      </c>
      <c r="K13221" s="5">
        <f t="shared" si="827"/>
        <v>0</v>
      </c>
    </row>
    <row r="13222" spans="1:11" x14ac:dyDescent="0.25">
      <c r="A13222" t="s">
        <v>141</v>
      </c>
      <c r="B13222" t="s">
        <v>102</v>
      </c>
      <c r="C13222">
        <v>1</v>
      </c>
      <c r="D13222" s="6">
        <v>3</v>
      </c>
      <c r="E13222" s="6">
        <v>32</v>
      </c>
      <c r="F13222" s="6">
        <v>65</v>
      </c>
      <c r="G13222" s="1">
        <f t="shared" si="824"/>
        <v>0.91428571428571426</v>
      </c>
      <c r="H13222" s="4">
        <f t="shared" si="825"/>
        <v>1</v>
      </c>
      <c r="I13222" s="5">
        <f>IF(OR(AND(F13222&gt;=50,G13222&gt;SUMIF(SeasonTotals!A$2:A$9,A13222,SeasonTotals!F$2:F$9)),AND(G13222&gt;0.885,F13222&gt;=50,D13222&lt;3)),1,0)</f>
        <v>1</v>
      </c>
      <c r="J13222" s="4">
        <f t="shared" si="826"/>
        <v>0</v>
      </c>
      <c r="K13222" s="5">
        <f t="shared" si="827"/>
        <v>0</v>
      </c>
    </row>
    <row r="13223" spans="1:11" x14ac:dyDescent="0.25">
      <c r="A13223" t="s">
        <v>141</v>
      </c>
      <c r="B13223" t="s">
        <v>102</v>
      </c>
      <c r="C13223">
        <v>1</v>
      </c>
      <c r="D13223" s="6">
        <v>2</v>
      </c>
      <c r="E13223" s="6">
        <v>22</v>
      </c>
      <c r="F13223" s="6">
        <v>60</v>
      </c>
      <c r="G13223" s="1">
        <f t="shared" si="824"/>
        <v>0.91666666666666663</v>
      </c>
      <c r="H13223" s="4">
        <f t="shared" si="825"/>
        <v>1</v>
      </c>
      <c r="I13223" s="5">
        <f>IF(OR(AND(F13223&gt;=50,G13223&gt;SUMIF(SeasonTotals!A$2:A$9,A13223,SeasonTotals!F$2:F$9)),AND(G13223&gt;0.885,F13223&gt;=50,D13223&lt;3)),1,0)</f>
        <v>1</v>
      </c>
      <c r="J13223" s="4">
        <f t="shared" si="826"/>
        <v>0</v>
      </c>
      <c r="K13223" s="5">
        <f t="shared" si="827"/>
        <v>0</v>
      </c>
    </row>
    <row r="13224" spans="1:11" x14ac:dyDescent="0.25">
      <c r="A13224" t="s">
        <v>141</v>
      </c>
      <c r="B13224" t="s">
        <v>102</v>
      </c>
      <c r="C13224">
        <v>1</v>
      </c>
      <c r="D13224" s="6">
        <v>3</v>
      </c>
      <c r="E13224" s="6">
        <v>24</v>
      </c>
      <c r="F13224" s="6">
        <v>59</v>
      </c>
      <c r="G13224" s="1">
        <f t="shared" si="824"/>
        <v>0.88888888888888884</v>
      </c>
      <c r="H13224" s="4">
        <f t="shared" si="825"/>
        <v>0</v>
      </c>
      <c r="I13224" s="5">
        <f>IF(OR(AND(F13224&gt;=50,G13224&gt;SUMIF(SeasonTotals!A$2:A$9,A13224,SeasonTotals!F$2:F$9)),AND(G13224&gt;0.885,F13224&gt;=50,D13224&lt;3)),1,0)</f>
        <v>0</v>
      </c>
      <c r="J13224" s="4">
        <f t="shared" si="826"/>
        <v>0</v>
      </c>
      <c r="K13224" s="5">
        <f t="shared" si="827"/>
        <v>0</v>
      </c>
    </row>
    <row r="13225" spans="1:11" x14ac:dyDescent="0.25">
      <c r="A13225" t="s">
        <v>141</v>
      </c>
      <c r="B13225" t="s">
        <v>102</v>
      </c>
      <c r="C13225">
        <v>1</v>
      </c>
      <c r="D13225" s="6">
        <v>3</v>
      </c>
      <c r="E13225" s="6">
        <v>37</v>
      </c>
      <c r="F13225" s="6">
        <v>59</v>
      </c>
      <c r="G13225" s="1">
        <f t="shared" si="824"/>
        <v>0.92500000000000004</v>
      </c>
      <c r="H13225" s="4">
        <f t="shared" si="825"/>
        <v>1</v>
      </c>
      <c r="I13225" s="5">
        <f>IF(OR(AND(F13225&gt;=50,G13225&gt;SUMIF(SeasonTotals!A$2:A$9,A13225,SeasonTotals!F$2:F$9)),AND(G13225&gt;0.885,F13225&gt;=50,D13225&lt;3)),1,0)</f>
        <v>1</v>
      </c>
      <c r="J13225" s="4">
        <f t="shared" si="826"/>
        <v>0</v>
      </c>
      <c r="K13225" s="5">
        <f t="shared" si="827"/>
        <v>0</v>
      </c>
    </row>
    <row r="13226" spans="1:11" x14ac:dyDescent="0.25">
      <c r="A13226" t="s">
        <v>141</v>
      </c>
      <c r="B13226" t="s">
        <v>102</v>
      </c>
      <c r="C13226">
        <v>1</v>
      </c>
      <c r="D13226" s="6">
        <v>3</v>
      </c>
      <c r="E13226" s="6">
        <v>18</v>
      </c>
      <c r="F13226" s="6">
        <v>59</v>
      </c>
      <c r="G13226" s="1">
        <f t="shared" si="824"/>
        <v>0.8571428571428571</v>
      </c>
      <c r="H13226" s="4">
        <f t="shared" si="825"/>
        <v>0</v>
      </c>
      <c r="I13226" s="5">
        <f>IF(OR(AND(F13226&gt;=50,G13226&gt;SUMIF(SeasonTotals!A$2:A$9,A13226,SeasonTotals!F$2:F$9)),AND(G13226&gt;0.885,F13226&gt;=50,D13226&lt;3)),1,0)</f>
        <v>0</v>
      </c>
      <c r="J13226" s="4">
        <f t="shared" si="826"/>
        <v>0</v>
      </c>
      <c r="K13226" s="5">
        <f t="shared" si="827"/>
        <v>0</v>
      </c>
    </row>
    <row r="13227" spans="1:11" x14ac:dyDescent="0.25">
      <c r="A13227" t="s">
        <v>141</v>
      </c>
      <c r="B13227" t="s">
        <v>102</v>
      </c>
      <c r="C13227">
        <v>1</v>
      </c>
      <c r="D13227" s="6">
        <v>2</v>
      </c>
      <c r="E13227" s="6">
        <v>9</v>
      </c>
      <c r="F13227" s="6">
        <v>33</v>
      </c>
      <c r="G13227" s="1">
        <f t="shared" si="824"/>
        <v>0.81818181818181823</v>
      </c>
      <c r="H13227" s="4">
        <f t="shared" si="825"/>
        <v>0</v>
      </c>
      <c r="I13227" s="5">
        <f>IF(OR(AND(F13227&gt;=50,G13227&gt;SUMIF(SeasonTotals!A$2:A$9,A13227,SeasonTotals!F$2:F$9)),AND(G13227&gt;0.885,F13227&gt;=50,D13227&lt;3)),1,0)</f>
        <v>0</v>
      </c>
      <c r="J13227" s="4">
        <f t="shared" si="826"/>
        <v>1</v>
      </c>
      <c r="K13227" s="5">
        <f t="shared" si="827"/>
        <v>1</v>
      </c>
    </row>
    <row r="13228" spans="1:11" x14ac:dyDescent="0.25">
      <c r="A13228" t="s">
        <v>141</v>
      </c>
      <c r="B13228" t="s">
        <v>102</v>
      </c>
      <c r="C13228">
        <v>1</v>
      </c>
      <c r="D13228" s="6">
        <v>2</v>
      </c>
      <c r="E13228" s="6">
        <v>36</v>
      </c>
      <c r="F13228" s="6">
        <v>60</v>
      </c>
      <c r="G13228" s="1">
        <f t="shared" si="824"/>
        <v>0.94736842105263153</v>
      </c>
      <c r="H13228" s="4">
        <f t="shared" si="825"/>
        <v>1</v>
      </c>
      <c r="I13228" s="5">
        <f>IF(OR(AND(F13228&gt;=50,G13228&gt;SUMIF(SeasonTotals!A$2:A$9,A13228,SeasonTotals!F$2:F$9)),AND(G13228&gt;0.885,F13228&gt;=50,D13228&lt;3)),1,0)</f>
        <v>1</v>
      </c>
      <c r="J13228" s="4">
        <f t="shared" si="826"/>
        <v>0</v>
      </c>
      <c r="K13228" s="5">
        <f t="shared" si="827"/>
        <v>0</v>
      </c>
    </row>
    <row r="13229" spans="1:11" x14ac:dyDescent="0.25">
      <c r="A13229" t="s">
        <v>141</v>
      </c>
      <c r="B13229" t="s">
        <v>102</v>
      </c>
      <c r="C13229">
        <v>1</v>
      </c>
      <c r="D13229" s="6">
        <v>4</v>
      </c>
      <c r="E13229" s="6">
        <v>34</v>
      </c>
      <c r="F13229" s="6">
        <v>60</v>
      </c>
      <c r="G13229" s="1">
        <f t="shared" si="824"/>
        <v>0.89473684210526316</v>
      </c>
      <c r="H13229" s="4">
        <f t="shared" si="825"/>
        <v>0</v>
      </c>
      <c r="I13229" s="5">
        <f>IF(OR(AND(F13229&gt;=50,G13229&gt;SUMIF(SeasonTotals!A$2:A$9,A13229,SeasonTotals!F$2:F$9)),AND(G13229&gt;0.885,F13229&gt;=50,D13229&lt;3)),1,0)</f>
        <v>0</v>
      </c>
      <c r="J13229" s="4">
        <f t="shared" si="826"/>
        <v>0</v>
      </c>
      <c r="K13229" s="5">
        <f t="shared" si="827"/>
        <v>0</v>
      </c>
    </row>
    <row r="13230" spans="1:11" x14ac:dyDescent="0.25">
      <c r="A13230" t="s">
        <v>141</v>
      </c>
      <c r="B13230" t="s">
        <v>102</v>
      </c>
      <c r="C13230">
        <v>1</v>
      </c>
      <c r="D13230" s="6">
        <v>2</v>
      </c>
      <c r="E13230" s="6">
        <v>28</v>
      </c>
      <c r="F13230" s="6">
        <v>60</v>
      </c>
      <c r="G13230" s="1">
        <f t="shared" si="824"/>
        <v>0.93333333333333335</v>
      </c>
      <c r="H13230" s="4">
        <f t="shared" si="825"/>
        <v>1</v>
      </c>
      <c r="I13230" s="5">
        <f>IF(OR(AND(F13230&gt;=50,G13230&gt;SUMIF(SeasonTotals!A$2:A$9,A13230,SeasonTotals!F$2:F$9)),AND(G13230&gt;0.885,F13230&gt;=50,D13230&lt;3)),1,0)</f>
        <v>1</v>
      </c>
      <c r="J13230" s="4">
        <f t="shared" si="826"/>
        <v>0</v>
      </c>
      <c r="K13230" s="5">
        <f t="shared" si="827"/>
        <v>0</v>
      </c>
    </row>
    <row r="13231" spans="1:11" x14ac:dyDescent="0.25">
      <c r="A13231" t="s">
        <v>141</v>
      </c>
      <c r="B13231" t="s">
        <v>102</v>
      </c>
      <c r="C13231">
        <v>1</v>
      </c>
      <c r="D13231" s="6">
        <v>2</v>
      </c>
      <c r="E13231" s="6">
        <v>27</v>
      </c>
      <c r="F13231" s="6">
        <v>60</v>
      </c>
      <c r="G13231" s="1">
        <f t="shared" si="824"/>
        <v>0.93103448275862066</v>
      </c>
      <c r="H13231" s="4">
        <f t="shared" si="825"/>
        <v>1</v>
      </c>
      <c r="I13231" s="5">
        <f>IF(OR(AND(F13231&gt;=50,G13231&gt;SUMIF(SeasonTotals!A$2:A$9,A13231,SeasonTotals!F$2:F$9)),AND(G13231&gt;0.885,F13231&gt;=50,D13231&lt;3)),1,0)</f>
        <v>1</v>
      </c>
      <c r="J13231" s="4">
        <f t="shared" si="826"/>
        <v>0</v>
      </c>
      <c r="K13231" s="5">
        <f t="shared" si="827"/>
        <v>0</v>
      </c>
    </row>
    <row r="13232" spans="1:11" x14ac:dyDescent="0.25">
      <c r="A13232" t="s">
        <v>141</v>
      </c>
      <c r="B13232" t="s">
        <v>102</v>
      </c>
      <c r="C13232">
        <v>1</v>
      </c>
      <c r="D13232" s="6">
        <v>2</v>
      </c>
      <c r="E13232" s="6">
        <v>39</v>
      </c>
      <c r="F13232" s="6">
        <v>61</v>
      </c>
      <c r="G13232" s="1">
        <f t="shared" si="824"/>
        <v>0.95121951219512191</v>
      </c>
      <c r="H13232" s="4">
        <f t="shared" si="825"/>
        <v>1</v>
      </c>
      <c r="I13232" s="5">
        <f>IF(OR(AND(F13232&gt;=50,G13232&gt;SUMIF(SeasonTotals!A$2:A$9,A13232,SeasonTotals!F$2:F$9)),AND(G13232&gt;0.885,F13232&gt;=50,D13232&lt;3)),1,0)</f>
        <v>1</v>
      </c>
      <c r="J13232" s="4">
        <f t="shared" si="826"/>
        <v>0</v>
      </c>
      <c r="K13232" s="5">
        <f t="shared" si="827"/>
        <v>0</v>
      </c>
    </row>
    <row r="13233" spans="1:11" x14ac:dyDescent="0.25">
      <c r="A13233" t="s">
        <v>141</v>
      </c>
      <c r="B13233" t="s">
        <v>67</v>
      </c>
      <c r="C13233">
        <v>1</v>
      </c>
      <c r="D13233" s="6">
        <v>4</v>
      </c>
      <c r="E13233" s="6">
        <v>25</v>
      </c>
      <c r="F13233" s="6">
        <v>60</v>
      </c>
      <c r="G13233" s="1">
        <f t="shared" si="824"/>
        <v>0.86206896551724133</v>
      </c>
      <c r="H13233" s="4">
        <f t="shared" si="825"/>
        <v>0</v>
      </c>
      <c r="I13233" s="5">
        <f>IF(OR(AND(F13233&gt;=50,G13233&gt;SUMIF(SeasonTotals!A$2:A$9,A13233,SeasonTotals!F$2:F$9)),AND(G13233&gt;0.885,F13233&gt;=50,D13233&lt;3)),1,0)</f>
        <v>0</v>
      </c>
      <c r="J13233" s="4">
        <f t="shared" si="826"/>
        <v>0</v>
      </c>
      <c r="K13233" s="5">
        <f t="shared" si="827"/>
        <v>0</v>
      </c>
    </row>
    <row r="13234" spans="1:11" x14ac:dyDescent="0.25">
      <c r="A13234" t="s">
        <v>141</v>
      </c>
      <c r="B13234" t="s">
        <v>67</v>
      </c>
      <c r="C13234">
        <v>1</v>
      </c>
      <c r="D13234" s="6">
        <v>5</v>
      </c>
      <c r="E13234" s="6">
        <v>19</v>
      </c>
      <c r="F13234" s="6">
        <v>59</v>
      </c>
      <c r="G13234" s="1">
        <f t="shared" si="824"/>
        <v>0.79166666666666663</v>
      </c>
      <c r="H13234" s="4">
        <f t="shared" si="825"/>
        <v>0</v>
      </c>
      <c r="I13234" s="5">
        <f>IF(OR(AND(F13234&gt;=50,G13234&gt;SUMIF(SeasonTotals!A$2:A$9,A13234,SeasonTotals!F$2:F$9)),AND(G13234&gt;0.885,F13234&gt;=50,D13234&lt;3)),1,0)</f>
        <v>0</v>
      </c>
      <c r="J13234" s="4">
        <f t="shared" si="826"/>
        <v>1</v>
      </c>
      <c r="K13234" s="5">
        <f t="shared" si="827"/>
        <v>0</v>
      </c>
    </row>
    <row r="13235" spans="1:11" x14ac:dyDescent="0.25">
      <c r="A13235" t="s">
        <v>141</v>
      </c>
      <c r="B13235" t="s">
        <v>67</v>
      </c>
      <c r="C13235">
        <v>1</v>
      </c>
      <c r="D13235" s="6">
        <v>2</v>
      </c>
      <c r="E13235" s="6">
        <v>34</v>
      </c>
      <c r="F13235" s="6">
        <v>65</v>
      </c>
      <c r="G13235" s="1">
        <f t="shared" si="824"/>
        <v>0.94444444444444442</v>
      </c>
      <c r="H13235" s="4">
        <f t="shared" si="825"/>
        <v>1</v>
      </c>
      <c r="I13235" s="5">
        <f>IF(OR(AND(F13235&gt;=50,G13235&gt;SUMIF(SeasonTotals!A$2:A$9,A13235,SeasonTotals!F$2:F$9)),AND(G13235&gt;0.885,F13235&gt;=50,D13235&lt;3)),1,0)</f>
        <v>1</v>
      </c>
      <c r="J13235" s="4">
        <f t="shared" si="826"/>
        <v>0</v>
      </c>
      <c r="K13235" s="5">
        <f t="shared" si="827"/>
        <v>0</v>
      </c>
    </row>
    <row r="13236" spans="1:11" x14ac:dyDescent="0.25">
      <c r="A13236" t="s">
        <v>141</v>
      </c>
      <c r="B13236" t="s">
        <v>67</v>
      </c>
      <c r="C13236">
        <v>1</v>
      </c>
      <c r="D13236" s="6">
        <v>3</v>
      </c>
      <c r="E13236" s="6">
        <v>17</v>
      </c>
      <c r="F13236" s="6">
        <v>60</v>
      </c>
      <c r="G13236" s="1">
        <f t="shared" si="824"/>
        <v>0.85</v>
      </c>
      <c r="H13236" s="4">
        <f t="shared" si="825"/>
        <v>0</v>
      </c>
      <c r="I13236" s="5">
        <f>IF(OR(AND(F13236&gt;=50,G13236&gt;SUMIF(SeasonTotals!A$2:A$9,A13236,SeasonTotals!F$2:F$9)),AND(G13236&gt;0.885,F13236&gt;=50,D13236&lt;3)),1,0)</f>
        <v>0</v>
      </c>
      <c r="J13236" s="4">
        <f t="shared" si="826"/>
        <v>0</v>
      </c>
      <c r="K13236" s="5">
        <f t="shared" si="827"/>
        <v>0</v>
      </c>
    </row>
    <row r="13237" spans="1:11" x14ac:dyDescent="0.25">
      <c r="A13237" t="s">
        <v>141</v>
      </c>
      <c r="B13237" t="s">
        <v>67</v>
      </c>
      <c r="C13237">
        <v>1</v>
      </c>
      <c r="D13237" s="6">
        <v>5</v>
      </c>
      <c r="E13237" s="6">
        <v>16</v>
      </c>
      <c r="F13237" s="6">
        <v>60</v>
      </c>
      <c r="G13237" s="1">
        <f t="shared" si="824"/>
        <v>0.76190476190476186</v>
      </c>
      <c r="H13237" s="4">
        <f t="shared" si="825"/>
        <v>0</v>
      </c>
      <c r="I13237" s="5">
        <f>IF(OR(AND(F13237&gt;=50,G13237&gt;SUMIF(SeasonTotals!A$2:A$9,A13237,SeasonTotals!F$2:F$9)),AND(G13237&gt;0.885,F13237&gt;=50,D13237&lt;3)),1,0)</f>
        <v>0</v>
      </c>
      <c r="J13237" s="4">
        <f t="shared" si="826"/>
        <v>1</v>
      </c>
      <c r="K13237" s="5">
        <f t="shared" si="827"/>
        <v>0</v>
      </c>
    </row>
    <row r="13238" spans="1:11" x14ac:dyDescent="0.25">
      <c r="A13238" t="s">
        <v>141</v>
      </c>
      <c r="B13238" t="s">
        <v>67</v>
      </c>
      <c r="C13238">
        <v>1</v>
      </c>
      <c r="D13238" s="6">
        <v>2</v>
      </c>
      <c r="E13238" s="6">
        <v>17</v>
      </c>
      <c r="F13238" s="6">
        <v>65</v>
      </c>
      <c r="G13238" s="1">
        <f t="shared" si="824"/>
        <v>0.89473684210526316</v>
      </c>
      <c r="H13238" s="4">
        <f t="shared" si="825"/>
        <v>1</v>
      </c>
      <c r="I13238" s="5">
        <f>IF(OR(AND(F13238&gt;=50,G13238&gt;SUMIF(SeasonTotals!A$2:A$9,A13238,SeasonTotals!F$2:F$9)),AND(G13238&gt;0.885,F13238&gt;=50,D13238&lt;3)),1,0)</f>
        <v>1</v>
      </c>
      <c r="J13238" s="4">
        <f t="shared" si="826"/>
        <v>0</v>
      </c>
      <c r="K13238" s="5">
        <f t="shared" si="827"/>
        <v>0</v>
      </c>
    </row>
    <row r="13239" spans="1:11" x14ac:dyDescent="0.25">
      <c r="A13239" t="s">
        <v>141</v>
      </c>
      <c r="B13239" t="s">
        <v>67</v>
      </c>
      <c r="C13239">
        <v>1</v>
      </c>
      <c r="D13239" s="6">
        <v>1</v>
      </c>
      <c r="E13239" s="6">
        <v>19</v>
      </c>
      <c r="F13239" s="6">
        <v>40</v>
      </c>
      <c r="G13239" s="1">
        <f t="shared" si="824"/>
        <v>0.95</v>
      </c>
      <c r="H13239" s="4">
        <f t="shared" si="825"/>
        <v>0</v>
      </c>
      <c r="I13239" s="5">
        <f>IF(OR(AND(F13239&gt;=50,G13239&gt;SUMIF(SeasonTotals!A$2:A$9,A13239,SeasonTotals!F$2:F$9)),AND(G13239&gt;0.885,F13239&gt;=50,D13239&lt;3)),1,0)</f>
        <v>0</v>
      </c>
      <c r="J13239" s="4">
        <f t="shared" si="826"/>
        <v>0</v>
      </c>
      <c r="K13239" s="5">
        <f t="shared" si="827"/>
        <v>1</v>
      </c>
    </row>
    <row r="13240" spans="1:11" x14ac:dyDescent="0.25">
      <c r="A13240" t="s">
        <v>141</v>
      </c>
      <c r="B13240" t="s">
        <v>67</v>
      </c>
      <c r="C13240">
        <v>1</v>
      </c>
      <c r="D13240" s="6">
        <v>1</v>
      </c>
      <c r="E13240" s="6">
        <v>32</v>
      </c>
      <c r="F13240" s="6">
        <v>60</v>
      </c>
      <c r="G13240" s="1">
        <f t="shared" si="824"/>
        <v>0.96969696969696972</v>
      </c>
      <c r="H13240" s="4">
        <f t="shared" si="825"/>
        <v>1</v>
      </c>
      <c r="I13240" s="5">
        <f>IF(OR(AND(F13240&gt;=50,G13240&gt;SUMIF(SeasonTotals!A$2:A$9,A13240,SeasonTotals!F$2:F$9)),AND(G13240&gt;0.885,F13240&gt;=50,D13240&lt;3)),1,0)</f>
        <v>1</v>
      </c>
      <c r="J13240" s="4">
        <f t="shared" si="826"/>
        <v>0</v>
      </c>
      <c r="K13240" s="5">
        <f t="shared" si="827"/>
        <v>0</v>
      </c>
    </row>
    <row r="13241" spans="1:11" x14ac:dyDescent="0.25">
      <c r="A13241" t="s">
        <v>141</v>
      </c>
      <c r="B13241" t="s">
        <v>67</v>
      </c>
      <c r="C13241">
        <v>1</v>
      </c>
      <c r="D13241" s="6">
        <v>4</v>
      </c>
      <c r="E13241" s="6">
        <v>20</v>
      </c>
      <c r="F13241" s="6">
        <v>60</v>
      </c>
      <c r="G13241" s="1">
        <f t="shared" si="824"/>
        <v>0.83333333333333337</v>
      </c>
      <c r="H13241" s="4">
        <f t="shared" si="825"/>
        <v>0</v>
      </c>
      <c r="I13241" s="5">
        <f>IF(OR(AND(F13241&gt;=50,G13241&gt;SUMIF(SeasonTotals!A$2:A$9,A13241,SeasonTotals!F$2:F$9)),AND(G13241&gt;0.885,F13241&gt;=50,D13241&lt;3)),1,0)</f>
        <v>0</v>
      </c>
      <c r="J13241" s="4">
        <f t="shared" si="826"/>
        <v>1</v>
      </c>
      <c r="K13241" s="5">
        <f t="shared" si="827"/>
        <v>0</v>
      </c>
    </row>
    <row r="13242" spans="1:11" x14ac:dyDescent="0.25">
      <c r="A13242" t="s">
        <v>141</v>
      </c>
      <c r="B13242" t="s">
        <v>67</v>
      </c>
      <c r="C13242">
        <v>1</v>
      </c>
      <c r="D13242" s="6">
        <v>6</v>
      </c>
      <c r="E13242" s="6">
        <v>16</v>
      </c>
      <c r="F13242" s="6">
        <v>48</v>
      </c>
      <c r="G13242" s="1">
        <f t="shared" si="824"/>
        <v>0.72727272727272729</v>
      </c>
      <c r="H13242" s="4">
        <f t="shared" si="825"/>
        <v>0</v>
      </c>
      <c r="I13242" s="5">
        <f>IF(OR(AND(F13242&gt;=50,G13242&gt;SUMIF(SeasonTotals!A$2:A$9,A13242,SeasonTotals!F$2:F$9)),AND(G13242&gt;0.885,F13242&gt;=50,D13242&lt;3)),1,0)</f>
        <v>0</v>
      </c>
      <c r="J13242" s="4">
        <f t="shared" si="826"/>
        <v>1</v>
      </c>
      <c r="K13242" s="5">
        <f t="shared" si="827"/>
        <v>1</v>
      </c>
    </row>
    <row r="13243" spans="1:11" x14ac:dyDescent="0.25">
      <c r="A13243" t="s">
        <v>141</v>
      </c>
      <c r="B13243" t="s">
        <v>67</v>
      </c>
      <c r="C13243">
        <v>1</v>
      </c>
      <c r="D13243" s="6">
        <v>2</v>
      </c>
      <c r="E13243" s="6">
        <v>36</v>
      </c>
      <c r="F13243" s="6">
        <v>60</v>
      </c>
      <c r="G13243" s="1">
        <f t="shared" si="824"/>
        <v>0.94736842105263153</v>
      </c>
      <c r="H13243" s="4">
        <f t="shared" si="825"/>
        <v>1</v>
      </c>
      <c r="I13243" s="5">
        <f>IF(OR(AND(F13243&gt;=50,G13243&gt;SUMIF(SeasonTotals!A$2:A$9,A13243,SeasonTotals!F$2:F$9)),AND(G13243&gt;0.885,F13243&gt;=50,D13243&lt;3)),1,0)</f>
        <v>1</v>
      </c>
      <c r="J13243" s="4">
        <f t="shared" si="826"/>
        <v>0</v>
      </c>
      <c r="K13243" s="5">
        <f t="shared" si="827"/>
        <v>0</v>
      </c>
    </row>
    <row r="13244" spans="1:11" x14ac:dyDescent="0.25">
      <c r="A13244" t="s">
        <v>141</v>
      </c>
      <c r="B13244" t="s">
        <v>67</v>
      </c>
      <c r="C13244">
        <v>1</v>
      </c>
      <c r="D13244" s="6">
        <v>3</v>
      </c>
      <c r="E13244" s="6">
        <v>17</v>
      </c>
      <c r="F13244" s="6">
        <v>60</v>
      </c>
      <c r="G13244" s="1">
        <f t="shared" si="824"/>
        <v>0.85</v>
      </c>
      <c r="H13244" s="4">
        <f t="shared" si="825"/>
        <v>0</v>
      </c>
      <c r="I13244" s="5">
        <f>IF(OR(AND(F13244&gt;=50,G13244&gt;SUMIF(SeasonTotals!A$2:A$9,A13244,SeasonTotals!F$2:F$9)),AND(G13244&gt;0.885,F13244&gt;=50,D13244&lt;3)),1,0)</f>
        <v>0</v>
      </c>
      <c r="J13244" s="4">
        <f t="shared" si="826"/>
        <v>0</v>
      </c>
      <c r="K13244" s="5">
        <f t="shared" si="827"/>
        <v>0</v>
      </c>
    </row>
    <row r="13245" spans="1:11" x14ac:dyDescent="0.25">
      <c r="A13245" t="s">
        <v>141</v>
      </c>
      <c r="B13245" t="s">
        <v>67</v>
      </c>
      <c r="C13245">
        <v>1</v>
      </c>
      <c r="D13245" s="6">
        <v>5</v>
      </c>
      <c r="E13245" s="6">
        <v>18</v>
      </c>
      <c r="F13245" s="6">
        <v>57</v>
      </c>
      <c r="G13245" s="1">
        <f t="shared" si="824"/>
        <v>0.78260869565217395</v>
      </c>
      <c r="H13245" s="4">
        <f t="shared" si="825"/>
        <v>0</v>
      </c>
      <c r="I13245" s="5">
        <f>IF(OR(AND(F13245&gt;=50,G13245&gt;SUMIF(SeasonTotals!A$2:A$9,A13245,SeasonTotals!F$2:F$9)),AND(G13245&gt;0.885,F13245&gt;=50,D13245&lt;3)),1,0)</f>
        <v>0</v>
      </c>
      <c r="J13245" s="4">
        <f t="shared" si="826"/>
        <v>1</v>
      </c>
      <c r="K13245" s="5">
        <f t="shared" si="827"/>
        <v>0</v>
      </c>
    </row>
    <row r="13246" spans="1:11" x14ac:dyDescent="0.25">
      <c r="A13246" t="s">
        <v>141</v>
      </c>
      <c r="B13246" t="s">
        <v>67</v>
      </c>
      <c r="C13246">
        <v>1</v>
      </c>
      <c r="D13246" s="6">
        <v>5</v>
      </c>
      <c r="E13246" s="6">
        <v>23</v>
      </c>
      <c r="F13246" s="6">
        <v>60</v>
      </c>
      <c r="G13246" s="1">
        <f t="shared" si="824"/>
        <v>0.8214285714285714</v>
      </c>
      <c r="H13246" s="4">
        <f t="shared" si="825"/>
        <v>0</v>
      </c>
      <c r="I13246" s="5">
        <f>IF(OR(AND(F13246&gt;=50,G13246&gt;SUMIF(SeasonTotals!A$2:A$9,A13246,SeasonTotals!F$2:F$9)),AND(G13246&gt;0.885,F13246&gt;=50,D13246&lt;3)),1,0)</f>
        <v>0</v>
      </c>
      <c r="J13246" s="4">
        <f t="shared" si="826"/>
        <v>1</v>
      </c>
      <c r="K13246" s="5">
        <f t="shared" si="827"/>
        <v>0</v>
      </c>
    </row>
    <row r="13247" spans="1:11" x14ac:dyDescent="0.25">
      <c r="A13247" t="s">
        <v>141</v>
      </c>
      <c r="B13247" t="s">
        <v>67</v>
      </c>
      <c r="C13247">
        <v>1</v>
      </c>
      <c r="D13247" s="6">
        <v>2</v>
      </c>
      <c r="E13247" s="6">
        <v>36</v>
      </c>
      <c r="F13247" s="6">
        <v>60</v>
      </c>
      <c r="G13247" s="1">
        <f t="shared" si="824"/>
        <v>0.94736842105263153</v>
      </c>
      <c r="H13247" s="4">
        <f t="shared" si="825"/>
        <v>1</v>
      </c>
      <c r="I13247" s="5">
        <f>IF(OR(AND(F13247&gt;=50,G13247&gt;SUMIF(SeasonTotals!A$2:A$9,A13247,SeasonTotals!F$2:F$9)),AND(G13247&gt;0.885,F13247&gt;=50,D13247&lt;3)),1,0)</f>
        <v>1</v>
      </c>
      <c r="J13247" s="4">
        <f t="shared" si="826"/>
        <v>0</v>
      </c>
      <c r="K13247" s="5">
        <f t="shared" si="827"/>
        <v>0</v>
      </c>
    </row>
    <row r="13248" spans="1:11" x14ac:dyDescent="0.25">
      <c r="A13248" t="s">
        <v>141</v>
      </c>
      <c r="B13248" t="s">
        <v>67</v>
      </c>
      <c r="C13248">
        <v>1</v>
      </c>
      <c r="D13248" s="6">
        <v>2</v>
      </c>
      <c r="E13248" s="6">
        <v>33</v>
      </c>
      <c r="F13248" s="6">
        <v>58</v>
      </c>
      <c r="G13248" s="1">
        <f t="shared" si="824"/>
        <v>0.94285714285714284</v>
      </c>
      <c r="H13248" s="4">
        <f t="shared" si="825"/>
        <v>1</v>
      </c>
      <c r="I13248" s="5">
        <f>IF(OR(AND(F13248&gt;=50,G13248&gt;SUMIF(SeasonTotals!A$2:A$9,A13248,SeasonTotals!F$2:F$9)),AND(G13248&gt;0.885,F13248&gt;=50,D13248&lt;3)),1,0)</f>
        <v>1</v>
      </c>
      <c r="J13248" s="4">
        <f t="shared" si="826"/>
        <v>0</v>
      </c>
      <c r="K13248" s="5">
        <f t="shared" si="827"/>
        <v>0</v>
      </c>
    </row>
    <row r="13249" spans="1:11" x14ac:dyDescent="0.25">
      <c r="A13249" t="s">
        <v>141</v>
      </c>
      <c r="B13249" t="s">
        <v>67</v>
      </c>
      <c r="C13249">
        <v>1</v>
      </c>
      <c r="D13249" s="6">
        <v>5</v>
      </c>
      <c r="E13249" s="6">
        <v>15</v>
      </c>
      <c r="F13249" s="6">
        <v>40</v>
      </c>
      <c r="G13249" s="1">
        <f t="shared" si="824"/>
        <v>0.75</v>
      </c>
      <c r="H13249" s="4">
        <f t="shared" si="825"/>
        <v>0</v>
      </c>
      <c r="I13249" s="5">
        <f>IF(OR(AND(F13249&gt;=50,G13249&gt;SUMIF(SeasonTotals!A$2:A$9,A13249,SeasonTotals!F$2:F$9)),AND(G13249&gt;0.885,F13249&gt;=50,D13249&lt;3)),1,0)</f>
        <v>0</v>
      </c>
      <c r="J13249" s="4">
        <f t="shared" si="826"/>
        <v>1</v>
      </c>
      <c r="K13249" s="5">
        <f t="shared" si="827"/>
        <v>1</v>
      </c>
    </row>
    <row r="13250" spans="1:11" x14ac:dyDescent="0.25">
      <c r="A13250" t="s">
        <v>141</v>
      </c>
      <c r="B13250" t="s">
        <v>67</v>
      </c>
      <c r="C13250">
        <v>1</v>
      </c>
      <c r="D13250" s="6">
        <v>3</v>
      </c>
      <c r="E13250" s="6">
        <v>3</v>
      </c>
      <c r="F13250" s="6">
        <v>16</v>
      </c>
      <c r="G13250" s="1">
        <f t="shared" ref="G13250:G13313" si="828">E13250/MAX(1,SUM(D13250:E13250))</f>
        <v>0.5</v>
      </c>
      <c r="H13250" s="4">
        <f t="shared" ref="H13250:H13313" si="829">IF(AND(F13250&gt;=50,OR(G13250&gt;0.913,AND(G13250&gt;0.885,D13250&lt;3))),1,0)</f>
        <v>0</v>
      </c>
      <c r="I13250" s="5">
        <f>IF(OR(AND(F13250&gt;=50,G13250&gt;SUMIF(SeasonTotals!A$2:A$9,A13250,SeasonTotals!F$2:F$9)),AND(G13250&gt;0.885,F13250&gt;=50,D13250&lt;3)),1,0)</f>
        <v>0</v>
      </c>
      <c r="J13250" s="4">
        <f t="shared" ref="J13250:J13313" si="830">IF(G13250&lt;0.85,1,0)</f>
        <v>1</v>
      </c>
      <c r="K13250" s="5">
        <f t="shared" ref="K13250:K13313" si="831">IF(F13250&lt;55,1,0)</f>
        <v>1</v>
      </c>
    </row>
    <row r="13251" spans="1:11" x14ac:dyDescent="0.25">
      <c r="A13251" t="s">
        <v>141</v>
      </c>
      <c r="B13251" t="s">
        <v>67</v>
      </c>
      <c r="C13251">
        <v>1</v>
      </c>
      <c r="D13251" s="6">
        <v>2</v>
      </c>
      <c r="E13251" s="6">
        <v>39</v>
      </c>
      <c r="F13251" s="6">
        <v>58</v>
      </c>
      <c r="G13251" s="1">
        <f t="shared" si="828"/>
        <v>0.95121951219512191</v>
      </c>
      <c r="H13251" s="4">
        <f t="shared" si="829"/>
        <v>1</v>
      </c>
      <c r="I13251" s="5">
        <f>IF(OR(AND(F13251&gt;=50,G13251&gt;SUMIF(SeasonTotals!A$2:A$9,A13251,SeasonTotals!F$2:F$9)),AND(G13251&gt;0.885,F13251&gt;=50,D13251&lt;3)),1,0)</f>
        <v>1</v>
      </c>
      <c r="J13251" s="4">
        <f t="shared" si="830"/>
        <v>0</v>
      </c>
      <c r="K13251" s="5">
        <f t="shared" si="831"/>
        <v>0</v>
      </c>
    </row>
    <row r="13252" spans="1:11" x14ac:dyDescent="0.25">
      <c r="A13252" t="s">
        <v>141</v>
      </c>
      <c r="B13252" t="s">
        <v>67</v>
      </c>
      <c r="C13252">
        <v>1</v>
      </c>
      <c r="D13252" s="6">
        <v>4</v>
      </c>
      <c r="E13252" s="6">
        <v>17</v>
      </c>
      <c r="F13252" s="6">
        <v>58</v>
      </c>
      <c r="G13252" s="1">
        <f t="shared" si="828"/>
        <v>0.80952380952380953</v>
      </c>
      <c r="H13252" s="4">
        <f t="shared" si="829"/>
        <v>0</v>
      </c>
      <c r="I13252" s="5">
        <f>IF(OR(AND(F13252&gt;=50,G13252&gt;SUMIF(SeasonTotals!A$2:A$9,A13252,SeasonTotals!F$2:F$9)),AND(G13252&gt;0.885,F13252&gt;=50,D13252&lt;3)),1,0)</f>
        <v>0</v>
      </c>
      <c r="J13252" s="4">
        <f t="shared" si="830"/>
        <v>1</v>
      </c>
      <c r="K13252" s="5">
        <f t="shared" si="831"/>
        <v>0</v>
      </c>
    </row>
    <row r="13253" spans="1:11" x14ac:dyDescent="0.25">
      <c r="A13253" t="s">
        <v>141</v>
      </c>
      <c r="B13253" t="s">
        <v>67</v>
      </c>
      <c r="C13253">
        <v>1</v>
      </c>
      <c r="D13253" s="6">
        <v>4</v>
      </c>
      <c r="E13253" s="6">
        <v>25</v>
      </c>
      <c r="F13253" s="6">
        <v>60</v>
      </c>
      <c r="G13253" s="1">
        <f t="shared" si="828"/>
        <v>0.86206896551724133</v>
      </c>
      <c r="H13253" s="4">
        <f t="shared" si="829"/>
        <v>0</v>
      </c>
      <c r="I13253" s="5">
        <f>IF(OR(AND(F13253&gt;=50,G13253&gt;SUMIF(SeasonTotals!A$2:A$9,A13253,SeasonTotals!F$2:F$9)),AND(G13253&gt;0.885,F13253&gt;=50,D13253&lt;3)),1,0)</f>
        <v>0</v>
      </c>
      <c r="J13253" s="4">
        <f t="shared" si="830"/>
        <v>0</v>
      </c>
      <c r="K13253" s="5">
        <f t="shared" si="831"/>
        <v>0</v>
      </c>
    </row>
    <row r="13254" spans="1:11" x14ac:dyDescent="0.25">
      <c r="A13254" t="s">
        <v>141</v>
      </c>
      <c r="B13254" t="s">
        <v>67</v>
      </c>
      <c r="C13254">
        <v>1</v>
      </c>
      <c r="D13254" s="6">
        <v>2</v>
      </c>
      <c r="E13254" s="6">
        <v>36</v>
      </c>
      <c r="F13254" s="6">
        <v>60</v>
      </c>
      <c r="G13254" s="1">
        <f t="shared" si="828"/>
        <v>0.94736842105263153</v>
      </c>
      <c r="H13254" s="4">
        <f t="shared" si="829"/>
        <v>1</v>
      </c>
      <c r="I13254" s="5">
        <f>IF(OR(AND(F13254&gt;=50,G13254&gt;SUMIF(SeasonTotals!A$2:A$9,A13254,SeasonTotals!F$2:F$9)),AND(G13254&gt;0.885,F13254&gt;=50,D13254&lt;3)),1,0)</f>
        <v>1</v>
      </c>
      <c r="J13254" s="4">
        <f t="shared" si="830"/>
        <v>0</v>
      </c>
      <c r="K13254" s="5">
        <f t="shared" si="831"/>
        <v>0</v>
      </c>
    </row>
    <row r="13255" spans="1:11" x14ac:dyDescent="0.25">
      <c r="A13255" t="s">
        <v>141</v>
      </c>
      <c r="B13255" t="s">
        <v>67</v>
      </c>
      <c r="C13255">
        <v>1</v>
      </c>
      <c r="D13255" s="6">
        <v>1</v>
      </c>
      <c r="E13255" s="6">
        <v>32</v>
      </c>
      <c r="F13255" s="6">
        <v>60</v>
      </c>
      <c r="G13255" s="1">
        <f t="shared" si="828"/>
        <v>0.96969696969696972</v>
      </c>
      <c r="H13255" s="4">
        <f t="shared" si="829"/>
        <v>1</v>
      </c>
      <c r="I13255" s="5">
        <f>IF(OR(AND(F13255&gt;=50,G13255&gt;SUMIF(SeasonTotals!A$2:A$9,A13255,SeasonTotals!F$2:F$9)),AND(G13255&gt;0.885,F13255&gt;=50,D13255&lt;3)),1,0)</f>
        <v>1</v>
      </c>
      <c r="J13255" s="4">
        <f t="shared" si="830"/>
        <v>0</v>
      </c>
      <c r="K13255" s="5">
        <f t="shared" si="831"/>
        <v>0</v>
      </c>
    </row>
    <row r="13256" spans="1:11" x14ac:dyDescent="0.25">
      <c r="A13256" t="s">
        <v>141</v>
      </c>
      <c r="B13256" t="s">
        <v>67</v>
      </c>
      <c r="C13256">
        <v>1</v>
      </c>
      <c r="D13256" s="6">
        <v>4</v>
      </c>
      <c r="E13256" s="6">
        <v>28</v>
      </c>
      <c r="F13256" s="6">
        <v>59</v>
      </c>
      <c r="G13256" s="1">
        <f t="shared" si="828"/>
        <v>0.875</v>
      </c>
      <c r="H13256" s="4">
        <f t="shared" si="829"/>
        <v>0</v>
      </c>
      <c r="I13256" s="5">
        <f>IF(OR(AND(F13256&gt;=50,G13256&gt;SUMIF(SeasonTotals!A$2:A$9,A13256,SeasonTotals!F$2:F$9)),AND(G13256&gt;0.885,F13256&gt;=50,D13256&lt;3)),1,0)</f>
        <v>0</v>
      </c>
      <c r="J13256" s="4">
        <f t="shared" si="830"/>
        <v>0</v>
      </c>
      <c r="K13256" s="5">
        <f t="shared" si="831"/>
        <v>0</v>
      </c>
    </row>
    <row r="13257" spans="1:11" x14ac:dyDescent="0.25">
      <c r="A13257" t="s">
        <v>141</v>
      </c>
      <c r="B13257" t="s">
        <v>69</v>
      </c>
      <c r="C13257">
        <v>1</v>
      </c>
      <c r="D13257" s="6">
        <v>4</v>
      </c>
      <c r="E13257" s="6">
        <v>22</v>
      </c>
      <c r="F13257" s="6">
        <v>59</v>
      </c>
      <c r="G13257" s="1">
        <f t="shared" si="828"/>
        <v>0.84615384615384615</v>
      </c>
      <c r="H13257" s="4">
        <f t="shared" si="829"/>
        <v>0</v>
      </c>
      <c r="I13257" s="5">
        <f>IF(OR(AND(F13257&gt;=50,G13257&gt;SUMIF(SeasonTotals!A$2:A$9,A13257,SeasonTotals!F$2:F$9)),AND(G13257&gt;0.885,F13257&gt;=50,D13257&lt;3)),1,0)</f>
        <v>0</v>
      </c>
      <c r="J13257" s="4">
        <f t="shared" si="830"/>
        <v>1</v>
      </c>
      <c r="K13257" s="5">
        <f t="shared" si="831"/>
        <v>0</v>
      </c>
    </row>
    <row r="13258" spans="1:11" x14ac:dyDescent="0.25">
      <c r="A13258" t="s">
        <v>141</v>
      </c>
      <c r="B13258" t="s">
        <v>69</v>
      </c>
      <c r="C13258">
        <v>1</v>
      </c>
      <c r="D13258" s="6">
        <v>6</v>
      </c>
      <c r="E13258" s="6">
        <v>25</v>
      </c>
      <c r="F13258" s="6">
        <v>60</v>
      </c>
      <c r="G13258" s="1">
        <f t="shared" si="828"/>
        <v>0.80645161290322576</v>
      </c>
      <c r="H13258" s="4">
        <f t="shared" si="829"/>
        <v>0</v>
      </c>
      <c r="I13258" s="5">
        <f>IF(OR(AND(F13258&gt;=50,G13258&gt;SUMIF(SeasonTotals!A$2:A$9,A13258,SeasonTotals!F$2:F$9)),AND(G13258&gt;0.885,F13258&gt;=50,D13258&lt;3)),1,0)</f>
        <v>0</v>
      </c>
      <c r="J13258" s="4">
        <f t="shared" si="830"/>
        <v>1</v>
      </c>
      <c r="K13258" s="5">
        <f t="shared" si="831"/>
        <v>0</v>
      </c>
    </row>
    <row r="13259" spans="1:11" x14ac:dyDescent="0.25">
      <c r="A13259" t="s">
        <v>141</v>
      </c>
      <c r="B13259" t="s">
        <v>69</v>
      </c>
      <c r="C13259">
        <v>1</v>
      </c>
      <c r="D13259" s="6">
        <v>0</v>
      </c>
      <c r="E13259" s="6">
        <v>4</v>
      </c>
      <c r="F13259" s="6">
        <v>11</v>
      </c>
      <c r="G13259" s="1">
        <f t="shared" si="828"/>
        <v>1</v>
      </c>
      <c r="H13259" s="4">
        <f t="shared" si="829"/>
        <v>0</v>
      </c>
      <c r="I13259" s="5">
        <f>IF(OR(AND(F13259&gt;=50,G13259&gt;SUMIF(SeasonTotals!A$2:A$9,A13259,SeasonTotals!F$2:F$9)),AND(G13259&gt;0.885,F13259&gt;=50,D13259&lt;3)),1,0)</f>
        <v>0</v>
      </c>
      <c r="J13259" s="4">
        <f t="shared" si="830"/>
        <v>0</v>
      </c>
      <c r="K13259" s="5">
        <f t="shared" si="831"/>
        <v>1</v>
      </c>
    </row>
    <row r="13260" spans="1:11" x14ac:dyDescent="0.25">
      <c r="A13260" t="s">
        <v>141</v>
      </c>
      <c r="B13260" t="s">
        <v>69</v>
      </c>
      <c r="C13260">
        <v>1</v>
      </c>
      <c r="D13260" s="6">
        <v>3</v>
      </c>
      <c r="E13260" s="6">
        <v>21</v>
      </c>
      <c r="F13260" s="6">
        <v>65</v>
      </c>
      <c r="G13260" s="1">
        <f t="shared" si="828"/>
        <v>0.875</v>
      </c>
      <c r="H13260" s="4">
        <f t="shared" si="829"/>
        <v>0</v>
      </c>
      <c r="I13260" s="5">
        <f>IF(OR(AND(F13260&gt;=50,G13260&gt;SUMIF(SeasonTotals!A$2:A$9,A13260,SeasonTotals!F$2:F$9)),AND(G13260&gt;0.885,F13260&gt;=50,D13260&lt;3)),1,0)</f>
        <v>0</v>
      </c>
      <c r="J13260" s="4">
        <f t="shared" si="830"/>
        <v>0</v>
      </c>
      <c r="K13260" s="5">
        <f t="shared" si="831"/>
        <v>0</v>
      </c>
    </row>
    <row r="13261" spans="1:11" x14ac:dyDescent="0.25">
      <c r="A13261" t="s">
        <v>141</v>
      </c>
      <c r="B13261" t="s">
        <v>69</v>
      </c>
      <c r="C13261">
        <v>1</v>
      </c>
      <c r="D13261" s="6">
        <v>0</v>
      </c>
      <c r="E13261" s="6">
        <v>17</v>
      </c>
      <c r="F13261" s="6">
        <v>60</v>
      </c>
      <c r="G13261" s="1">
        <f t="shared" si="828"/>
        <v>1</v>
      </c>
      <c r="H13261" s="4">
        <f t="shared" si="829"/>
        <v>1</v>
      </c>
      <c r="I13261" s="5">
        <f>IF(OR(AND(F13261&gt;=50,G13261&gt;SUMIF(SeasonTotals!A$2:A$9,A13261,SeasonTotals!F$2:F$9)),AND(G13261&gt;0.885,F13261&gt;=50,D13261&lt;3)),1,0)</f>
        <v>1</v>
      </c>
      <c r="J13261" s="4">
        <f t="shared" si="830"/>
        <v>0</v>
      </c>
      <c r="K13261" s="5">
        <f t="shared" si="831"/>
        <v>0</v>
      </c>
    </row>
    <row r="13262" spans="1:11" x14ac:dyDescent="0.25">
      <c r="A13262" t="s">
        <v>141</v>
      </c>
      <c r="B13262" t="s">
        <v>69</v>
      </c>
      <c r="C13262">
        <v>1</v>
      </c>
      <c r="D13262" s="6">
        <v>1</v>
      </c>
      <c r="E13262" s="6">
        <v>21</v>
      </c>
      <c r="F13262" s="6">
        <v>60</v>
      </c>
      <c r="G13262" s="1">
        <f t="shared" si="828"/>
        <v>0.95454545454545459</v>
      </c>
      <c r="H13262" s="4">
        <f t="shared" si="829"/>
        <v>1</v>
      </c>
      <c r="I13262" s="5">
        <f>IF(OR(AND(F13262&gt;=50,G13262&gt;SUMIF(SeasonTotals!A$2:A$9,A13262,SeasonTotals!F$2:F$9)),AND(G13262&gt;0.885,F13262&gt;=50,D13262&lt;3)),1,0)</f>
        <v>1</v>
      </c>
      <c r="J13262" s="4">
        <f t="shared" si="830"/>
        <v>0</v>
      </c>
      <c r="K13262" s="5">
        <f t="shared" si="831"/>
        <v>0</v>
      </c>
    </row>
    <row r="13263" spans="1:11" x14ac:dyDescent="0.25">
      <c r="A13263" t="s">
        <v>141</v>
      </c>
      <c r="B13263" t="s">
        <v>69</v>
      </c>
      <c r="C13263">
        <v>1</v>
      </c>
      <c r="D13263" s="6">
        <v>6</v>
      </c>
      <c r="E13263" s="6">
        <v>16</v>
      </c>
      <c r="F13263" s="6">
        <v>35</v>
      </c>
      <c r="G13263" s="1">
        <f t="shared" si="828"/>
        <v>0.72727272727272729</v>
      </c>
      <c r="H13263" s="4">
        <f t="shared" si="829"/>
        <v>0</v>
      </c>
      <c r="I13263" s="5">
        <f>IF(OR(AND(F13263&gt;=50,G13263&gt;SUMIF(SeasonTotals!A$2:A$9,A13263,SeasonTotals!F$2:F$9)),AND(G13263&gt;0.885,F13263&gt;=50,D13263&lt;3)),1,0)</f>
        <v>0</v>
      </c>
      <c r="J13263" s="4">
        <f t="shared" si="830"/>
        <v>1</v>
      </c>
      <c r="K13263" s="5">
        <f t="shared" si="831"/>
        <v>1</v>
      </c>
    </row>
    <row r="13264" spans="1:11" x14ac:dyDescent="0.25">
      <c r="A13264" t="s">
        <v>141</v>
      </c>
      <c r="B13264" t="s">
        <v>69</v>
      </c>
      <c r="C13264">
        <v>1</v>
      </c>
      <c r="D13264" s="6">
        <v>0</v>
      </c>
      <c r="E13264" s="6">
        <v>33</v>
      </c>
      <c r="F13264" s="6">
        <v>65</v>
      </c>
      <c r="G13264" s="1">
        <f t="shared" si="828"/>
        <v>1</v>
      </c>
      <c r="H13264" s="4">
        <f t="shared" si="829"/>
        <v>1</v>
      </c>
      <c r="I13264" s="5">
        <f>IF(OR(AND(F13264&gt;=50,G13264&gt;SUMIF(SeasonTotals!A$2:A$9,A13264,SeasonTotals!F$2:F$9)),AND(G13264&gt;0.885,F13264&gt;=50,D13264&lt;3)),1,0)</f>
        <v>1</v>
      </c>
      <c r="J13264" s="4">
        <f t="shared" si="830"/>
        <v>0</v>
      </c>
      <c r="K13264" s="5">
        <f t="shared" si="831"/>
        <v>0</v>
      </c>
    </row>
    <row r="13265" spans="1:11" x14ac:dyDescent="0.25">
      <c r="A13265" t="s">
        <v>141</v>
      </c>
      <c r="B13265" t="s">
        <v>69</v>
      </c>
      <c r="C13265">
        <v>1</v>
      </c>
      <c r="D13265" s="6">
        <v>2</v>
      </c>
      <c r="E13265" s="6">
        <v>41</v>
      </c>
      <c r="F13265" s="6">
        <v>64</v>
      </c>
      <c r="G13265" s="1">
        <f t="shared" si="828"/>
        <v>0.95348837209302328</v>
      </c>
      <c r="H13265" s="4">
        <f t="shared" si="829"/>
        <v>1</v>
      </c>
      <c r="I13265" s="5">
        <f>IF(OR(AND(F13265&gt;=50,G13265&gt;SUMIF(SeasonTotals!A$2:A$9,A13265,SeasonTotals!F$2:F$9)),AND(G13265&gt;0.885,F13265&gt;=50,D13265&lt;3)),1,0)</f>
        <v>1</v>
      </c>
      <c r="J13265" s="4">
        <f t="shared" si="830"/>
        <v>0</v>
      </c>
      <c r="K13265" s="5">
        <f t="shared" si="831"/>
        <v>0</v>
      </c>
    </row>
    <row r="13266" spans="1:11" x14ac:dyDescent="0.25">
      <c r="A13266" t="s">
        <v>141</v>
      </c>
      <c r="B13266" t="s">
        <v>69</v>
      </c>
      <c r="C13266">
        <v>1</v>
      </c>
      <c r="D13266" s="6">
        <v>3</v>
      </c>
      <c r="E13266" s="6">
        <v>26</v>
      </c>
      <c r="F13266" s="6">
        <v>60</v>
      </c>
      <c r="G13266" s="1">
        <f t="shared" si="828"/>
        <v>0.89655172413793105</v>
      </c>
      <c r="H13266" s="4">
        <f t="shared" si="829"/>
        <v>0</v>
      </c>
      <c r="I13266" s="5">
        <f>IF(OR(AND(F13266&gt;=50,G13266&gt;SUMIF(SeasonTotals!A$2:A$9,A13266,SeasonTotals!F$2:F$9)),AND(G13266&gt;0.885,F13266&gt;=50,D13266&lt;3)),1,0)</f>
        <v>0</v>
      </c>
      <c r="J13266" s="4">
        <f t="shared" si="830"/>
        <v>0</v>
      </c>
      <c r="K13266" s="5">
        <f t="shared" si="831"/>
        <v>0</v>
      </c>
    </row>
    <row r="13267" spans="1:11" x14ac:dyDescent="0.25">
      <c r="A13267" t="s">
        <v>141</v>
      </c>
      <c r="B13267" t="s">
        <v>69</v>
      </c>
      <c r="C13267">
        <v>1</v>
      </c>
      <c r="D13267" s="6">
        <v>3</v>
      </c>
      <c r="E13267" s="6">
        <v>17</v>
      </c>
      <c r="F13267" s="6">
        <v>60</v>
      </c>
      <c r="G13267" s="1">
        <f t="shared" si="828"/>
        <v>0.85</v>
      </c>
      <c r="H13267" s="4">
        <f t="shared" si="829"/>
        <v>0</v>
      </c>
      <c r="I13267" s="5">
        <f>IF(OR(AND(F13267&gt;=50,G13267&gt;SUMIF(SeasonTotals!A$2:A$9,A13267,SeasonTotals!F$2:F$9)),AND(G13267&gt;0.885,F13267&gt;=50,D13267&lt;3)),1,0)</f>
        <v>0</v>
      </c>
      <c r="J13267" s="4">
        <f t="shared" si="830"/>
        <v>0</v>
      </c>
      <c r="K13267" s="5">
        <f t="shared" si="831"/>
        <v>0</v>
      </c>
    </row>
    <row r="13268" spans="1:11" x14ac:dyDescent="0.25">
      <c r="A13268" t="s">
        <v>141</v>
      </c>
      <c r="B13268" t="s">
        <v>69</v>
      </c>
      <c r="C13268">
        <v>1</v>
      </c>
      <c r="D13268" s="6">
        <v>0</v>
      </c>
      <c r="E13268" s="6">
        <v>30</v>
      </c>
      <c r="F13268" s="6">
        <v>60</v>
      </c>
      <c r="G13268" s="1">
        <f t="shared" si="828"/>
        <v>1</v>
      </c>
      <c r="H13268" s="4">
        <f t="shared" si="829"/>
        <v>1</v>
      </c>
      <c r="I13268" s="5">
        <f>IF(OR(AND(F13268&gt;=50,G13268&gt;SUMIF(SeasonTotals!A$2:A$9,A13268,SeasonTotals!F$2:F$9)),AND(G13268&gt;0.885,F13268&gt;=50,D13268&lt;3)),1,0)</f>
        <v>1</v>
      </c>
      <c r="J13268" s="4">
        <f t="shared" si="830"/>
        <v>0</v>
      </c>
      <c r="K13268" s="5">
        <f t="shared" si="831"/>
        <v>0</v>
      </c>
    </row>
    <row r="13269" spans="1:11" x14ac:dyDescent="0.25">
      <c r="A13269" t="s">
        <v>141</v>
      </c>
      <c r="B13269" t="s">
        <v>69</v>
      </c>
      <c r="C13269">
        <v>1</v>
      </c>
      <c r="D13269" s="6">
        <v>2</v>
      </c>
      <c r="E13269" s="6">
        <v>41</v>
      </c>
      <c r="F13269" s="6">
        <v>65</v>
      </c>
      <c r="G13269" s="1">
        <f t="shared" si="828"/>
        <v>0.95348837209302328</v>
      </c>
      <c r="H13269" s="4">
        <f t="shared" si="829"/>
        <v>1</v>
      </c>
      <c r="I13269" s="5">
        <f>IF(OR(AND(F13269&gt;=50,G13269&gt;SUMIF(SeasonTotals!A$2:A$9,A13269,SeasonTotals!F$2:F$9)),AND(G13269&gt;0.885,F13269&gt;=50,D13269&lt;3)),1,0)</f>
        <v>1</v>
      </c>
      <c r="J13269" s="4">
        <f t="shared" si="830"/>
        <v>0</v>
      </c>
      <c r="K13269" s="5">
        <f t="shared" si="831"/>
        <v>0</v>
      </c>
    </row>
    <row r="13270" spans="1:11" x14ac:dyDescent="0.25">
      <c r="A13270" t="s">
        <v>141</v>
      </c>
      <c r="B13270" t="s">
        <v>69</v>
      </c>
      <c r="C13270">
        <v>1</v>
      </c>
      <c r="D13270" s="6">
        <v>5</v>
      </c>
      <c r="E13270" s="6">
        <v>26</v>
      </c>
      <c r="F13270" s="6">
        <v>60</v>
      </c>
      <c r="G13270" s="1">
        <f t="shared" si="828"/>
        <v>0.83870967741935487</v>
      </c>
      <c r="H13270" s="4">
        <f t="shared" si="829"/>
        <v>0</v>
      </c>
      <c r="I13270" s="5">
        <f>IF(OR(AND(F13270&gt;=50,G13270&gt;SUMIF(SeasonTotals!A$2:A$9,A13270,SeasonTotals!F$2:F$9)),AND(G13270&gt;0.885,F13270&gt;=50,D13270&lt;3)),1,0)</f>
        <v>0</v>
      </c>
      <c r="J13270" s="4">
        <f t="shared" si="830"/>
        <v>1</v>
      </c>
      <c r="K13270" s="5">
        <f t="shared" si="831"/>
        <v>0</v>
      </c>
    </row>
    <row r="13271" spans="1:11" x14ac:dyDescent="0.25">
      <c r="A13271" t="s">
        <v>141</v>
      </c>
      <c r="B13271" t="s">
        <v>69</v>
      </c>
      <c r="C13271">
        <v>1</v>
      </c>
      <c r="D13271" s="6">
        <v>2</v>
      </c>
      <c r="E13271" s="6">
        <v>29</v>
      </c>
      <c r="F13271" s="6">
        <v>60</v>
      </c>
      <c r="G13271" s="1">
        <f t="shared" si="828"/>
        <v>0.93548387096774188</v>
      </c>
      <c r="H13271" s="4">
        <f t="shared" si="829"/>
        <v>1</v>
      </c>
      <c r="I13271" s="5">
        <f>IF(OR(AND(F13271&gt;=50,G13271&gt;SUMIF(SeasonTotals!A$2:A$9,A13271,SeasonTotals!F$2:F$9)),AND(G13271&gt;0.885,F13271&gt;=50,D13271&lt;3)),1,0)</f>
        <v>1</v>
      </c>
      <c r="J13271" s="4">
        <f t="shared" si="830"/>
        <v>0</v>
      </c>
      <c r="K13271" s="5">
        <f t="shared" si="831"/>
        <v>0</v>
      </c>
    </row>
    <row r="13272" spans="1:11" x14ac:dyDescent="0.25">
      <c r="A13272" t="s">
        <v>141</v>
      </c>
      <c r="B13272" t="s">
        <v>69</v>
      </c>
      <c r="C13272">
        <v>1</v>
      </c>
      <c r="D13272" s="6">
        <v>4</v>
      </c>
      <c r="E13272" s="6">
        <v>15</v>
      </c>
      <c r="F13272" s="6">
        <v>40</v>
      </c>
      <c r="G13272" s="1">
        <f t="shared" si="828"/>
        <v>0.78947368421052633</v>
      </c>
      <c r="H13272" s="4">
        <f t="shared" si="829"/>
        <v>0</v>
      </c>
      <c r="I13272" s="5">
        <f>IF(OR(AND(F13272&gt;=50,G13272&gt;SUMIF(SeasonTotals!A$2:A$9,A13272,SeasonTotals!F$2:F$9)),AND(G13272&gt;0.885,F13272&gt;=50,D13272&lt;3)),1,0)</f>
        <v>0</v>
      </c>
      <c r="J13272" s="4">
        <f t="shared" si="830"/>
        <v>1</v>
      </c>
      <c r="K13272" s="5">
        <f t="shared" si="831"/>
        <v>1</v>
      </c>
    </row>
    <row r="13273" spans="1:11" x14ac:dyDescent="0.25">
      <c r="A13273" t="s">
        <v>141</v>
      </c>
      <c r="B13273" t="s">
        <v>69</v>
      </c>
      <c r="C13273">
        <v>1</v>
      </c>
      <c r="D13273" s="6">
        <v>4</v>
      </c>
      <c r="E13273" s="6">
        <v>31</v>
      </c>
      <c r="F13273" s="6">
        <v>65</v>
      </c>
      <c r="G13273" s="1">
        <f t="shared" si="828"/>
        <v>0.88571428571428568</v>
      </c>
      <c r="H13273" s="4">
        <f t="shared" si="829"/>
        <v>0</v>
      </c>
      <c r="I13273" s="5">
        <f>IF(OR(AND(F13273&gt;=50,G13273&gt;SUMIF(SeasonTotals!A$2:A$9,A13273,SeasonTotals!F$2:F$9)),AND(G13273&gt;0.885,F13273&gt;=50,D13273&lt;3)),1,0)</f>
        <v>0</v>
      </c>
      <c r="J13273" s="4">
        <f t="shared" si="830"/>
        <v>0</v>
      </c>
      <c r="K13273" s="5">
        <f t="shared" si="831"/>
        <v>0</v>
      </c>
    </row>
    <row r="13274" spans="1:11" x14ac:dyDescent="0.25">
      <c r="A13274" t="s">
        <v>141</v>
      </c>
      <c r="B13274" t="s">
        <v>69</v>
      </c>
      <c r="C13274">
        <v>1</v>
      </c>
      <c r="D13274" s="6">
        <v>4</v>
      </c>
      <c r="E13274" s="6">
        <v>27</v>
      </c>
      <c r="F13274" s="6">
        <v>65</v>
      </c>
      <c r="G13274" s="1">
        <f t="shared" si="828"/>
        <v>0.87096774193548387</v>
      </c>
      <c r="H13274" s="4">
        <f t="shared" si="829"/>
        <v>0</v>
      </c>
      <c r="I13274" s="5">
        <f>IF(OR(AND(F13274&gt;=50,G13274&gt;SUMIF(SeasonTotals!A$2:A$9,A13274,SeasonTotals!F$2:F$9)),AND(G13274&gt;0.885,F13274&gt;=50,D13274&lt;3)),1,0)</f>
        <v>0</v>
      </c>
      <c r="J13274" s="4">
        <f t="shared" si="830"/>
        <v>0</v>
      </c>
      <c r="K13274" s="5">
        <f t="shared" si="831"/>
        <v>0</v>
      </c>
    </row>
    <row r="13275" spans="1:11" x14ac:dyDescent="0.25">
      <c r="A13275" t="s">
        <v>141</v>
      </c>
      <c r="B13275" t="s">
        <v>69</v>
      </c>
      <c r="C13275">
        <v>1</v>
      </c>
      <c r="D13275" s="6">
        <v>6</v>
      </c>
      <c r="E13275" s="6">
        <v>24</v>
      </c>
      <c r="F13275" s="6">
        <v>60</v>
      </c>
      <c r="G13275" s="1">
        <f t="shared" si="828"/>
        <v>0.8</v>
      </c>
      <c r="H13275" s="4">
        <f t="shared" si="829"/>
        <v>0</v>
      </c>
      <c r="I13275" s="5">
        <f>IF(OR(AND(F13275&gt;=50,G13275&gt;SUMIF(SeasonTotals!A$2:A$9,A13275,SeasonTotals!F$2:F$9)),AND(G13275&gt;0.885,F13275&gt;=50,D13275&lt;3)),1,0)</f>
        <v>0</v>
      </c>
      <c r="J13275" s="4">
        <f t="shared" si="830"/>
        <v>1</v>
      </c>
      <c r="K13275" s="5">
        <f t="shared" si="831"/>
        <v>0</v>
      </c>
    </row>
    <row r="13276" spans="1:11" x14ac:dyDescent="0.25">
      <c r="A13276" t="s">
        <v>141</v>
      </c>
      <c r="B13276" t="s">
        <v>69</v>
      </c>
      <c r="C13276">
        <v>1</v>
      </c>
      <c r="D13276" s="6">
        <v>1</v>
      </c>
      <c r="E13276" s="6">
        <v>20</v>
      </c>
      <c r="F13276" s="6">
        <v>60</v>
      </c>
      <c r="G13276" s="1">
        <f t="shared" si="828"/>
        <v>0.95238095238095233</v>
      </c>
      <c r="H13276" s="4">
        <f t="shared" si="829"/>
        <v>1</v>
      </c>
      <c r="I13276" s="5">
        <f>IF(OR(AND(F13276&gt;=50,G13276&gt;SUMIF(SeasonTotals!A$2:A$9,A13276,SeasonTotals!F$2:F$9)),AND(G13276&gt;0.885,F13276&gt;=50,D13276&lt;3)),1,0)</f>
        <v>1</v>
      </c>
      <c r="J13276" s="4">
        <f t="shared" si="830"/>
        <v>0</v>
      </c>
      <c r="K13276" s="5">
        <f t="shared" si="831"/>
        <v>0</v>
      </c>
    </row>
    <row r="13277" spans="1:11" x14ac:dyDescent="0.25">
      <c r="A13277" t="s">
        <v>141</v>
      </c>
      <c r="B13277" t="s">
        <v>69</v>
      </c>
      <c r="C13277">
        <v>1</v>
      </c>
      <c r="D13277" s="6">
        <v>2</v>
      </c>
      <c r="E13277" s="6">
        <v>31</v>
      </c>
      <c r="F13277" s="6">
        <v>60</v>
      </c>
      <c r="G13277" s="1">
        <f t="shared" si="828"/>
        <v>0.93939393939393945</v>
      </c>
      <c r="H13277" s="4">
        <f t="shared" si="829"/>
        <v>1</v>
      </c>
      <c r="I13277" s="5">
        <f>IF(OR(AND(F13277&gt;=50,G13277&gt;SUMIF(SeasonTotals!A$2:A$9,A13277,SeasonTotals!F$2:F$9)),AND(G13277&gt;0.885,F13277&gt;=50,D13277&lt;3)),1,0)</f>
        <v>1</v>
      </c>
      <c r="J13277" s="4">
        <f t="shared" si="830"/>
        <v>0</v>
      </c>
      <c r="K13277" s="5">
        <f t="shared" si="831"/>
        <v>0</v>
      </c>
    </row>
    <row r="13278" spans="1:11" x14ac:dyDescent="0.25">
      <c r="A13278" t="s">
        <v>141</v>
      </c>
      <c r="B13278" t="s">
        <v>69</v>
      </c>
      <c r="C13278">
        <v>1</v>
      </c>
      <c r="D13278" s="6">
        <v>3</v>
      </c>
      <c r="E13278" s="6">
        <v>27</v>
      </c>
      <c r="F13278" s="6">
        <v>60</v>
      </c>
      <c r="G13278" s="1">
        <f t="shared" si="828"/>
        <v>0.9</v>
      </c>
      <c r="H13278" s="4">
        <f t="shared" si="829"/>
        <v>0</v>
      </c>
      <c r="I13278" s="5">
        <f>IF(OR(AND(F13278&gt;=50,G13278&gt;SUMIF(SeasonTotals!A$2:A$9,A13278,SeasonTotals!F$2:F$9)),AND(G13278&gt;0.885,F13278&gt;=50,D13278&lt;3)),1,0)</f>
        <v>0</v>
      </c>
      <c r="J13278" s="4">
        <f t="shared" si="830"/>
        <v>0</v>
      </c>
      <c r="K13278" s="5">
        <f t="shared" si="831"/>
        <v>0</v>
      </c>
    </row>
    <row r="13279" spans="1:11" x14ac:dyDescent="0.25">
      <c r="A13279" t="s">
        <v>141</v>
      </c>
      <c r="B13279" t="s">
        <v>69</v>
      </c>
      <c r="C13279">
        <v>1</v>
      </c>
      <c r="D13279" s="6">
        <v>0</v>
      </c>
      <c r="E13279" s="6">
        <v>23</v>
      </c>
      <c r="F13279" s="6">
        <v>65</v>
      </c>
      <c r="G13279" s="1">
        <f t="shared" si="828"/>
        <v>1</v>
      </c>
      <c r="H13279" s="4">
        <f t="shared" si="829"/>
        <v>1</v>
      </c>
      <c r="I13279" s="5">
        <f>IF(OR(AND(F13279&gt;=50,G13279&gt;SUMIF(SeasonTotals!A$2:A$9,A13279,SeasonTotals!F$2:F$9)),AND(G13279&gt;0.885,F13279&gt;=50,D13279&lt;3)),1,0)</f>
        <v>1</v>
      </c>
      <c r="J13279" s="4">
        <f t="shared" si="830"/>
        <v>0</v>
      </c>
      <c r="K13279" s="5">
        <f t="shared" si="831"/>
        <v>0</v>
      </c>
    </row>
    <row r="13280" spans="1:11" x14ac:dyDescent="0.25">
      <c r="A13280" t="s">
        <v>141</v>
      </c>
      <c r="B13280" t="s">
        <v>69</v>
      </c>
      <c r="C13280">
        <v>1</v>
      </c>
      <c r="D13280" s="6">
        <v>4</v>
      </c>
      <c r="E13280" s="6">
        <v>18</v>
      </c>
      <c r="F13280" s="6">
        <v>47</v>
      </c>
      <c r="G13280" s="1">
        <f t="shared" si="828"/>
        <v>0.81818181818181823</v>
      </c>
      <c r="H13280" s="4">
        <f t="shared" si="829"/>
        <v>0</v>
      </c>
      <c r="I13280" s="5">
        <f>IF(OR(AND(F13280&gt;=50,G13280&gt;SUMIF(SeasonTotals!A$2:A$9,A13280,SeasonTotals!F$2:F$9)),AND(G13280&gt;0.885,F13280&gt;=50,D13280&lt;3)),1,0)</f>
        <v>0</v>
      </c>
      <c r="J13280" s="4">
        <f t="shared" si="830"/>
        <v>1</v>
      </c>
      <c r="K13280" s="5">
        <f t="shared" si="831"/>
        <v>1</v>
      </c>
    </row>
    <row r="13281" spans="1:11" x14ac:dyDescent="0.25">
      <c r="A13281" t="s">
        <v>141</v>
      </c>
      <c r="B13281" t="s">
        <v>69</v>
      </c>
      <c r="C13281">
        <v>1</v>
      </c>
      <c r="D13281" s="6">
        <v>3</v>
      </c>
      <c r="E13281" s="6">
        <v>26</v>
      </c>
      <c r="F13281" s="6">
        <v>59</v>
      </c>
      <c r="G13281" s="1">
        <f t="shared" si="828"/>
        <v>0.89655172413793105</v>
      </c>
      <c r="H13281" s="4">
        <f t="shared" si="829"/>
        <v>0</v>
      </c>
      <c r="I13281" s="5">
        <f>IF(OR(AND(F13281&gt;=50,G13281&gt;SUMIF(SeasonTotals!A$2:A$9,A13281,SeasonTotals!F$2:F$9)),AND(G13281&gt;0.885,F13281&gt;=50,D13281&lt;3)),1,0)</f>
        <v>0</v>
      </c>
      <c r="J13281" s="4">
        <f t="shared" si="830"/>
        <v>0</v>
      </c>
      <c r="K13281" s="5">
        <f t="shared" si="831"/>
        <v>0</v>
      </c>
    </row>
    <row r="13282" spans="1:11" x14ac:dyDescent="0.25">
      <c r="A13282" t="s">
        <v>141</v>
      </c>
      <c r="B13282" t="s">
        <v>69</v>
      </c>
      <c r="C13282">
        <v>1</v>
      </c>
      <c r="D13282" s="6">
        <v>1</v>
      </c>
      <c r="E13282" s="6">
        <v>16</v>
      </c>
      <c r="F13282" s="6">
        <v>40</v>
      </c>
      <c r="G13282" s="1">
        <f t="shared" si="828"/>
        <v>0.94117647058823528</v>
      </c>
      <c r="H13282" s="4">
        <f t="shared" si="829"/>
        <v>0</v>
      </c>
      <c r="I13282" s="5">
        <f>IF(OR(AND(F13282&gt;=50,G13282&gt;SUMIF(SeasonTotals!A$2:A$9,A13282,SeasonTotals!F$2:F$9)),AND(G13282&gt;0.885,F13282&gt;=50,D13282&lt;3)),1,0)</f>
        <v>0</v>
      </c>
      <c r="J13282" s="4">
        <f t="shared" si="830"/>
        <v>0</v>
      </c>
      <c r="K13282" s="5">
        <f t="shared" si="831"/>
        <v>1</v>
      </c>
    </row>
    <row r="13283" spans="1:11" x14ac:dyDescent="0.25">
      <c r="A13283" t="s">
        <v>141</v>
      </c>
      <c r="B13283" t="s">
        <v>69</v>
      </c>
      <c r="C13283">
        <v>1</v>
      </c>
      <c r="D13283" s="6">
        <v>0</v>
      </c>
      <c r="E13283" s="6">
        <v>24</v>
      </c>
      <c r="F13283" s="6">
        <v>60</v>
      </c>
      <c r="G13283" s="1">
        <f t="shared" si="828"/>
        <v>1</v>
      </c>
      <c r="H13283" s="4">
        <f t="shared" si="829"/>
        <v>1</v>
      </c>
      <c r="I13283" s="5">
        <f>IF(OR(AND(F13283&gt;=50,G13283&gt;SUMIF(SeasonTotals!A$2:A$9,A13283,SeasonTotals!F$2:F$9)),AND(G13283&gt;0.885,F13283&gt;=50,D13283&lt;3)),1,0)</f>
        <v>1</v>
      </c>
      <c r="J13283" s="4">
        <f t="shared" si="830"/>
        <v>0</v>
      </c>
      <c r="K13283" s="5">
        <f t="shared" si="831"/>
        <v>0</v>
      </c>
    </row>
    <row r="13284" spans="1:11" x14ac:dyDescent="0.25">
      <c r="A13284" t="s">
        <v>141</v>
      </c>
      <c r="B13284" t="s">
        <v>69</v>
      </c>
      <c r="C13284">
        <v>1</v>
      </c>
      <c r="D13284" s="6">
        <v>1</v>
      </c>
      <c r="E13284" s="6">
        <v>40</v>
      </c>
      <c r="F13284" s="6">
        <v>59</v>
      </c>
      <c r="G13284" s="1">
        <f t="shared" si="828"/>
        <v>0.97560975609756095</v>
      </c>
      <c r="H13284" s="4">
        <f t="shared" si="829"/>
        <v>1</v>
      </c>
      <c r="I13284" s="5">
        <f>IF(OR(AND(F13284&gt;=50,G13284&gt;SUMIF(SeasonTotals!A$2:A$9,A13284,SeasonTotals!F$2:F$9)),AND(G13284&gt;0.885,F13284&gt;=50,D13284&lt;3)),1,0)</f>
        <v>1</v>
      </c>
      <c r="J13284" s="4">
        <f t="shared" si="830"/>
        <v>0</v>
      </c>
      <c r="K13284" s="5">
        <f t="shared" si="831"/>
        <v>0</v>
      </c>
    </row>
    <row r="13285" spans="1:11" x14ac:dyDescent="0.25">
      <c r="A13285" t="s">
        <v>141</v>
      </c>
      <c r="B13285" t="s">
        <v>69</v>
      </c>
      <c r="C13285">
        <v>1</v>
      </c>
      <c r="D13285" s="6">
        <v>1</v>
      </c>
      <c r="E13285" s="6">
        <v>29</v>
      </c>
      <c r="F13285" s="6">
        <v>60</v>
      </c>
      <c r="G13285" s="1">
        <f t="shared" si="828"/>
        <v>0.96666666666666667</v>
      </c>
      <c r="H13285" s="4">
        <f t="shared" si="829"/>
        <v>1</v>
      </c>
      <c r="I13285" s="5">
        <f>IF(OR(AND(F13285&gt;=50,G13285&gt;SUMIF(SeasonTotals!A$2:A$9,A13285,SeasonTotals!F$2:F$9)),AND(G13285&gt;0.885,F13285&gt;=50,D13285&lt;3)),1,0)</f>
        <v>1</v>
      </c>
      <c r="J13285" s="4">
        <f t="shared" si="830"/>
        <v>0</v>
      </c>
      <c r="K13285" s="5">
        <f t="shared" si="831"/>
        <v>0</v>
      </c>
    </row>
    <row r="13286" spans="1:11" x14ac:dyDescent="0.25">
      <c r="A13286" t="s">
        <v>141</v>
      </c>
      <c r="B13286" t="s">
        <v>69</v>
      </c>
      <c r="C13286">
        <v>1</v>
      </c>
      <c r="D13286" s="6">
        <v>3</v>
      </c>
      <c r="E13286" s="6">
        <v>22</v>
      </c>
      <c r="F13286" s="6">
        <v>65</v>
      </c>
      <c r="G13286" s="1">
        <f t="shared" si="828"/>
        <v>0.88</v>
      </c>
      <c r="H13286" s="4">
        <f t="shared" si="829"/>
        <v>0</v>
      </c>
      <c r="I13286" s="5">
        <f>IF(OR(AND(F13286&gt;=50,G13286&gt;SUMIF(SeasonTotals!A$2:A$9,A13286,SeasonTotals!F$2:F$9)),AND(G13286&gt;0.885,F13286&gt;=50,D13286&lt;3)),1,0)</f>
        <v>0</v>
      </c>
      <c r="J13286" s="4">
        <f t="shared" si="830"/>
        <v>0</v>
      </c>
      <c r="K13286" s="5">
        <f t="shared" si="831"/>
        <v>0</v>
      </c>
    </row>
    <row r="13287" spans="1:11" x14ac:dyDescent="0.25">
      <c r="A13287" t="s">
        <v>141</v>
      </c>
      <c r="B13287" t="s">
        <v>69</v>
      </c>
      <c r="C13287">
        <v>1</v>
      </c>
      <c r="D13287" s="6">
        <v>2</v>
      </c>
      <c r="E13287" s="6">
        <v>36</v>
      </c>
      <c r="F13287" s="6">
        <v>65</v>
      </c>
      <c r="G13287" s="1">
        <f t="shared" si="828"/>
        <v>0.94736842105263153</v>
      </c>
      <c r="H13287" s="4">
        <f t="shared" si="829"/>
        <v>1</v>
      </c>
      <c r="I13287" s="5">
        <f>IF(OR(AND(F13287&gt;=50,G13287&gt;SUMIF(SeasonTotals!A$2:A$9,A13287,SeasonTotals!F$2:F$9)),AND(G13287&gt;0.885,F13287&gt;=50,D13287&lt;3)),1,0)</f>
        <v>1</v>
      </c>
      <c r="J13287" s="4">
        <f t="shared" si="830"/>
        <v>0</v>
      </c>
      <c r="K13287" s="5">
        <f t="shared" si="831"/>
        <v>0</v>
      </c>
    </row>
    <row r="13288" spans="1:11" x14ac:dyDescent="0.25">
      <c r="A13288" t="s">
        <v>141</v>
      </c>
      <c r="B13288" t="s">
        <v>69</v>
      </c>
      <c r="C13288">
        <v>1</v>
      </c>
      <c r="D13288" s="6">
        <v>3</v>
      </c>
      <c r="E13288" s="6">
        <v>19</v>
      </c>
      <c r="F13288" s="6">
        <v>59</v>
      </c>
      <c r="G13288" s="1">
        <f t="shared" si="828"/>
        <v>0.86363636363636365</v>
      </c>
      <c r="H13288" s="4">
        <f t="shared" si="829"/>
        <v>0</v>
      </c>
      <c r="I13288" s="5">
        <f>IF(OR(AND(F13288&gt;=50,G13288&gt;SUMIF(SeasonTotals!A$2:A$9,A13288,SeasonTotals!F$2:F$9)),AND(G13288&gt;0.885,F13288&gt;=50,D13288&lt;3)),1,0)</f>
        <v>0</v>
      </c>
      <c r="J13288" s="4">
        <f t="shared" si="830"/>
        <v>0</v>
      </c>
      <c r="K13288" s="5">
        <f t="shared" si="831"/>
        <v>0</v>
      </c>
    </row>
    <row r="13289" spans="1:11" x14ac:dyDescent="0.25">
      <c r="A13289" t="s">
        <v>141</v>
      </c>
      <c r="B13289" t="s">
        <v>69</v>
      </c>
      <c r="C13289">
        <v>1</v>
      </c>
      <c r="D13289" s="6">
        <v>1</v>
      </c>
      <c r="E13289" s="6">
        <v>33</v>
      </c>
      <c r="F13289" s="6">
        <v>59</v>
      </c>
      <c r="G13289" s="1">
        <f t="shared" si="828"/>
        <v>0.97058823529411764</v>
      </c>
      <c r="H13289" s="4">
        <f t="shared" si="829"/>
        <v>1</v>
      </c>
      <c r="I13289" s="5">
        <f>IF(OR(AND(F13289&gt;=50,G13289&gt;SUMIF(SeasonTotals!A$2:A$9,A13289,SeasonTotals!F$2:F$9)),AND(G13289&gt;0.885,F13289&gt;=50,D13289&lt;3)),1,0)</f>
        <v>1</v>
      </c>
      <c r="J13289" s="4">
        <f t="shared" si="830"/>
        <v>0</v>
      </c>
      <c r="K13289" s="5">
        <f t="shared" si="831"/>
        <v>0</v>
      </c>
    </row>
    <row r="13290" spans="1:11" x14ac:dyDescent="0.25">
      <c r="A13290" t="s">
        <v>141</v>
      </c>
      <c r="B13290" t="s">
        <v>69</v>
      </c>
      <c r="C13290">
        <v>1</v>
      </c>
      <c r="D13290" s="6">
        <v>4</v>
      </c>
      <c r="E13290" s="6">
        <v>24</v>
      </c>
      <c r="F13290" s="6">
        <v>65</v>
      </c>
      <c r="G13290" s="1">
        <f t="shared" si="828"/>
        <v>0.8571428571428571</v>
      </c>
      <c r="H13290" s="4">
        <f t="shared" si="829"/>
        <v>0</v>
      </c>
      <c r="I13290" s="5">
        <f>IF(OR(AND(F13290&gt;=50,G13290&gt;SUMIF(SeasonTotals!A$2:A$9,A13290,SeasonTotals!F$2:F$9)),AND(G13290&gt;0.885,F13290&gt;=50,D13290&lt;3)),1,0)</f>
        <v>0</v>
      </c>
      <c r="J13290" s="4">
        <f t="shared" si="830"/>
        <v>0</v>
      </c>
      <c r="K13290" s="5">
        <f t="shared" si="831"/>
        <v>0</v>
      </c>
    </row>
    <row r="13291" spans="1:11" x14ac:dyDescent="0.25">
      <c r="A13291" t="s">
        <v>141</v>
      </c>
      <c r="B13291" t="s">
        <v>70</v>
      </c>
      <c r="C13291">
        <v>1</v>
      </c>
      <c r="D13291" s="6">
        <v>2</v>
      </c>
      <c r="E13291" s="6">
        <v>25</v>
      </c>
      <c r="F13291" s="6">
        <v>60</v>
      </c>
      <c r="G13291" s="1">
        <f t="shared" si="828"/>
        <v>0.92592592592592593</v>
      </c>
      <c r="H13291" s="4">
        <f t="shared" si="829"/>
        <v>1</v>
      </c>
      <c r="I13291" s="5">
        <f>IF(OR(AND(F13291&gt;=50,G13291&gt;SUMIF(SeasonTotals!A$2:A$9,A13291,SeasonTotals!F$2:F$9)),AND(G13291&gt;0.885,F13291&gt;=50,D13291&lt;3)),1,0)</f>
        <v>1</v>
      </c>
      <c r="J13291" s="4">
        <f t="shared" si="830"/>
        <v>0</v>
      </c>
      <c r="K13291" s="5">
        <f t="shared" si="831"/>
        <v>0</v>
      </c>
    </row>
    <row r="13292" spans="1:11" x14ac:dyDescent="0.25">
      <c r="A13292" t="s">
        <v>141</v>
      </c>
      <c r="B13292" t="s">
        <v>70</v>
      </c>
      <c r="C13292">
        <v>1</v>
      </c>
      <c r="D13292" s="6">
        <v>3</v>
      </c>
      <c r="E13292" s="6">
        <v>23</v>
      </c>
      <c r="F13292" s="6">
        <v>59</v>
      </c>
      <c r="G13292" s="1">
        <f t="shared" si="828"/>
        <v>0.88461538461538458</v>
      </c>
      <c r="H13292" s="4">
        <f t="shared" si="829"/>
        <v>0</v>
      </c>
      <c r="I13292" s="5">
        <f>IF(OR(AND(F13292&gt;=50,G13292&gt;SUMIF(SeasonTotals!A$2:A$9,A13292,SeasonTotals!F$2:F$9)),AND(G13292&gt;0.885,F13292&gt;=50,D13292&lt;3)),1,0)</f>
        <v>0</v>
      </c>
      <c r="J13292" s="4">
        <f t="shared" si="830"/>
        <v>0</v>
      </c>
      <c r="K13292" s="5">
        <f t="shared" si="831"/>
        <v>0</v>
      </c>
    </row>
    <row r="13293" spans="1:11" x14ac:dyDescent="0.25">
      <c r="A13293" t="s">
        <v>141</v>
      </c>
      <c r="B13293" t="s">
        <v>70</v>
      </c>
      <c r="C13293">
        <v>1</v>
      </c>
      <c r="D13293" s="6">
        <v>5</v>
      </c>
      <c r="E13293" s="6">
        <v>29</v>
      </c>
      <c r="F13293" s="6">
        <v>62</v>
      </c>
      <c r="G13293" s="1">
        <f t="shared" si="828"/>
        <v>0.8529411764705882</v>
      </c>
      <c r="H13293" s="4">
        <f t="shared" si="829"/>
        <v>0</v>
      </c>
      <c r="I13293" s="5">
        <f>IF(OR(AND(F13293&gt;=50,G13293&gt;SUMIF(SeasonTotals!A$2:A$9,A13293,SeasonTotals!F$2:F$9)),AND(G13293&gt;0.885,F13293&gt;=50,D13293&lt;3)),1,0)</f>
        <v>0</v>
      </c>
      <c r="J13293" s="4">
        <f t="shared" si="830"/>
        <v>0</v>
      </c>
      <c r="K13293" s="5">
        <f t="shared" si="831"/>
        <v>0</v>
      </c>
    </row>
    <row r="13294" spans="1:11" x14ac:dyDescent="0.25">
      <c r="A13294" t="s">
        <v>141</v>
      </c>
      <c r="B13294" t="s">
        <v>70</v>
      </c>
      <c r="C13294">
        <v>1</v>
      </c>
      <c r="D13294" s="6">
        <v>2</v>
      </c>
      <c r="E13294" s="6">
        <v>17</v>
      </c>
      <c r="F13294" s="6">
        <v>60</v>
      </c>
      <c r="G13294" s="1">
        <f t="shared" si="828"/>
        <v>0.89473684210526316</v>
      </c>
      <c r="H13294" s="4">
        <f t="shared" si="829"/>
        <v>1</v>
      </c>
      <c r="I13294" s="5">
        <f>IF(OR(AND(F13294&gt;=50,G13294&gt;SUMIF(SeasonTotals!A$2:A$9,A13294,SeasonTotals!F$2:F$9)),AND(G13294&gt;0.885,F13294&gt;=50,D13294&lt;3)),1,0)</f>
        <v>1</v>
      </c>
      <c r="J13294" s="4">
        <f t="shared" si="830"/>
        <v>0</v>
      </c>
      <c r="K13294" s="5">
        <f t="shared" si="831"/>
        <v>0</v>
      </c>
    </row>
    <row r="13295" spans="1:11" x14ac:dyDescent="0.25">
      <c r="A13295" t="s">
        <v>141</v>
      </c>
      <c r="B13295" t="s">
        <v>70</v>
      </c>
      <c r="C13295">
        <v>1</v>
      </c>
      <c r="D13295" s="6">
        <v>3</v>
      </c>
      <c r="E13295" s="6">
        <v>28</v>
      </c>
      <c r="F13295" s="6">
        <v>59</v>
      </c>
      <c r="G13295" s="1">
        <f t="shared" si="828"/>
        <v>0.90322580645161288</v>
      </c>
      <c r="H13295" s="4">
        <f t="shared" si="829"/>
        <v>0</v>
      </c>
      <c r="I13295" s="5">
        <f>IF(OR(AND(F13295&gt;=50,G13295&gt;SUMIF(SeasonTotals!A$2:A$9,A13295,SeasonTotals!F$2:F$9)),AND(G13295&gt;0.885,F13295&gt;=50,D13295&lt;3)),1,0)</f>
        <v>0</v>
      </c>
      <c r="J13295" s="4">
        <f t="shared" si="830"/>
        <v>0</v>
      </c>
      <c r="K13295" s="5">
        <f t="shared" si="831"/>
        <v>0</v>
      </c>
    </row>
    <row r="13296" spans="1:11" x14ac:dyDescent="0.25">
      <c r="A13296" t="s">
        <v>141</v>
      </c>
      <c r="B13296" t="s">
        <v>70</v>
      </c>
      <c r="C13296">
        <v>1</v>
      </c>
      <c r="D13296" s="6">
        <v>2</v>
      </c>
      <c r="E13296" s="6">
        <v>32</v>
      </c>
      <c r="F13296" s="6">
        <v>59</v>
      </c>
      <c r="G13296" s="1">
        <f t="shared" si="828"/>
        <v>0.94117647058823528</v>
      </c>
      <c r="H13296" s="4">
        <f t="shared" si="829"/>
        <v>1</v>
      </c>
      <c r="I13296" s="5">
        <f>IF(OR(AND(F13296&gt;=50,G13296&gt;SUMIF(SeasonTotals!A$2:A$9,A13296,SeasonTotals!F$2:F$9)),AND(G13296&gt;0.885,F13296&gt;=50,D13296&lt;3)),1,0)</f>
        <v>1</v>
      </c>
      <c r="J13296" s="4">
        <f t="shared" si="830"/>
        <v>0</v>
      </c>
      <c r="K13296" s="5">
        <f t="shared" si="831"/>
        <v>0</v>
      </c>
    </row>
    <row r="13297" spans="1:11" x14ac:dyDescent="0.25">
      <c r="A13297" t="s">
        <v>141</v>
      </c>
      <c r="B13297" t="s">
        <v>70</v>
      </c>
      <c r="C13297">
        <v>1</v>
      </c>
      <c r="D13297" s="6">
        <v>4</v>
      </c>
      <c r="E13297" s="6">
        <v>12</v>
      </c>
      <c r="F13297" s="6">
        <v>40</v>
      </c>
      <c r="G13297" s="1">
        <f t="shared" si="828"/>
        <v>0.75</v>
      </c>
      <c r="H13297" s="4">
        <f t="shared" si="829"/>
        <v>0</v>
      </c>
      <c r="I13297" s="5">
        <f>IF(OR(AND(F13297&gt;=50,G13297&gt;SUMIF(SeasonTotals!A$2:A$9,A13297,SeasonTotals!F$2:F$9)),AND(G13297&gt;0.885,F13297&gt;=50,D13297&lt;3)),1,0)</f>
        <v>0</v>
      </c>
      <c r="J13297" s="4">
        <f t="shared" si="830"/>
        <v>1</v>
      </c>
      <c r="K13297" s="5">
        <f t="shared" si="831"/>
        <v>1</v>
      </c>
    </row>
    <row r="13298" spans="1:11" x14ac:dyDescent="0.25">
      <c r="A13298" t="s">
        <v>141</v>
      </c>
      <c r="B13298" t="s">
        <v>70</v>
      </c>
      <c r="C13298">
        <v>1</v>
      </c>
      <c r="D13298" s="6">
        <v>1</v>
      </c>
      <c r="E13298" s="6">
        <v>25</v>
      </c>
      <c r="F13298" s="6">
        <v>64</v>
      </c>
      <c r="G13298" s="1">
        <f t="shared" si="828"/>
        <v>0.96153846153846156</v>
      </c>
      <c r="H13298" s="4">
        <f t="shared" si="829"/>
        <v>1</v>
      </c>
      <c r="I13298" s="5">
        <f>IF(OR(AND(F13298&gt;=50,G13298&gt;SUMIF(SeasonTotals!A$2:A$9,A13298,SeasonTotals!F$2:F$9)),AND(G13298&gt;0.885,F13298&gt;=50,D13298&lt;3)),1,0)</f>
        <v>1</v>
      </c>
      <c r="J13298" s="4">
        <f t="shared" si="830"/>
        <v>0</v>
      </c>
      <c r="K13298" s="5">
        <f t="shared" si="831"/>
        <v>0</v>
      </c>
    </row>
    <row r="13299" spans="1:11" x14ac:dyDescent="0.25">
      <c r="A13299" t="s">
        <v>141</v>
      </c>
      <c r="B13299" t="s">
        <v>70</v>
      </c>
      <c r="C13299">
        <v>1</v>
      </c>
      <c r="D13299" s="6">
        <v>1</v>
      </c>
      <c r="E13299" s="6">
        <v>23</v>
      </c>
      <c r="F13299" s="6">
        <v>65</v>
      </c>
      <c r="G13299" s="1">
        <f t="shared" si="828"/>
        <v>0.95833333333333337</v>
      </c>
      <c r="H13299" s="4">
        <f t="shared" si="829"/>
        <v>1</v>
      </c>
      <c r="I13299" s="5">
        <f>IF(OR(AND(F13299&gt;=50,G13299&gt;SUMIF(SeasonTotals!A$2:A$9,A13299,SeasonTotals!F$2:F$9)),AND(G13299&gt;0.885,F13299&gt;=50,D13299&lt;3)),1,0)</f>
        <v>1</v>
      </c>
      <c r="J13299" s="4">
        <f t="shared" si="830"/>
        <v>0</v>
      </c>
      <c r="K13299" s="5">
        <f t="shared" si="831"/>
        <v>0</v>
      </c>
    </row>
    <row r="13300" spans="1:11" x14ac:dyDescent="0.25">
      <c r="A13300" t="s">
        <v>141</v>
      </c>
      <c r="B13300" t="s">
        <v>70</v>
      </c>
      <c r="C13300">
        <v>1</v>
      </c>
      <c r="D13300" s="6">
        <v>3</v>
      </c>
      <c r="E13300" s="6">
        <v>29</v>
      </c>
      <c r="F13300" s="6">
        <v>65</v>
      </c>
      <c r="G13300" s="1">
        <f t="shared" si="828"/>
        <v>0.90625</v>
      </c>
      <c r="H13300" s="4">
        <f t="shared" si="829"/>
        <v>0</v>
      </c>
      <c r="I13300" s="5">
        <f>IF(OR(AND(F13300&gt;=50,G13300&gt;SUMIF(SeasonTotals!A$2:A$9,A13300,SeasonTotals!F$2:F$9)),AND(G13300&gt;0.885,F13300&gt;=50,D13300&lt;3)),1,0)</f>
        <v>0</v>
      </c>
      <c r="J13300" s="4">
        <f t="shared" si="830"/>
        <v>0</v>
      </c>
      <c r="K13300" s="5">
        <f t="shared" si="831"/>
        <v>0</v>
      </c>
    </row>
    <row r="13301" spans="1:11" x14ac:dyDescent="0.25">
      <c r="A13301" t="s">
        <v>141</v>
      </c>
      <c r="B13301" t="s">
        <v>70</v>
      </c>
      <c r="C13301">
        <v>1</v>
      </c>
      <c r="D13301" s="6">
        <v>1</v>
      </c>
      <c r="E13301" s="6">
        <v>27</v>
      </c>
      <c r="F13301" s="6">
        <v>60</v>
      </c>
      <c r="G13301" s="1">
        <f t="shared" si="828"/>
        <v>0.9642857142857143</v>
      </c>
      <c r="H13301" s="4">
        <f t="shared" si="829"/>
        <v>1</v>
      </c>
      <c r="I13301" s="5">
        <f>IF(OR(AND(F13301&gt;=50,G13301&gt;SUMIF(SeasonTotals!A$2:A$9,A13301,SeasonTotals!F$2:F$9)),AND(G13301&gt;0.885,F13301&gt;=50,D13301&lt;3)),1,0)</f>
        <v>1</v>
      </c>
      <c r="J13301" s="4">
        <f t="shared" si="830"/>
        <v>0</v>
      </c>
      <c r="K13301" s="5">
        <f t="shared" si="831"/>
        <v>0</v>
      </c>
    </row>
    <row r="13302" spans="1:11" x14ac:dyDescent="0.25">
      <c r="A13302" t="s">
        <v>141</v>
      </c>
      <c r="B13302" t="s">
        <v>70</v>
      </c>
      <c r="C13302">
        <v>1</v>
      </c>
      <c r="D13302" s="6">
        <v>2</v>
      </c>
      <c r="E13302" s="6">
        <v>24</v>
      </c>
      <c r="F13302" s="6">
        <v>59</v>
      </c>
      <c r="G13302" s="1">
        <f t="shared" si="828"/>
        <v>0.92307692307692313</v>
      </c>
      <c r="H13302" s="4">
        <f t="shared" si="829"/>
        <v>1</v>
      </c>
      <c r="I13302" s="5">
        <f>IF(OR(AND(F13302&gt;=50,G13302&gt;SUMIF(SeasonTotals!A$2:A$9,A13302,SeasonTotals!F$2:F$9)),AND(G13302&gt;0.885,F13302&gt;=50,D13302&lt;3)),1,0)</f>
        <v>1</v>
      </c>
      <c r="J13302" s="4">
        <f t="shared" si="830"/>
        <v>0</v>
      </c>
      <c r="K13302" s="5">
        <f t="shared" si="831"/>
        <v>0</v>
      </c>
    </row>
    <row r="13303" spans="1:11" x14ac:dyDescent="0.25">
      <c r="A13303" t="s">
        <v>141</v>
      </c>
      <c r="B13303" t="s">
        <v>70</v>
      </c>
      <c r="C13303">
        <v>1</v>
      </c>
      <c r="D13303" s="6">
        <v>1</v>
      </c>
      <c r="E13303" s="6">
        <v>20</v>
      </c>
      <c r="F13303" s="6">
        <v>60</v>
      </c>
      <c r="G13303" s="1">
        <f t="shared" si="828"/>
        <v>0.95238095238095233</v>
      </c>
      <c r="H13303" s="4">
        <f t="shared" si="829"/>
        <v>1</v>
      </c>
      <c r="I13303" s="5">
        <f>IF(OR(AND(F13303&gt;=50,G13303&gt;SUMIF(SeasonTotals!A$2:A$9,A13303,SeasonTotals!F$2:F$9)),AND(G13303&gt;0.885,F13303&gt;=50,D13303&lt;3)),1,0)</f>
        <v>1</v>
      </c>
      <c r="J13303" s="4">
        <f t="shared" si="830"/>
        <v>0</v>
      </c>
      <c r="K13303" s="5">
        <f t="shared" si="831"/>
        <v>0</v>
      </c>
    </row>
    <row r="13304" spans="1:11" x14ac:dyDescent="0.25">
      <c r="A13304" t="s">
        <v>141</v>
      </c>
      <c r="B13304" t="s">
        <v>70</v>
      </c>
      <c r="C13304">
        <v>1</v>
      </c>
      <c r="D13304" s="6">
        <v>3</v>
      </c>
      <c r="E13304" s="6">
        <v>25</v>
      </c>
      <c r="F13304" s="6">
        <v>60</v>
      </c>
      <c r="G13304" s="1">
        <f t="shared" si="828"/>
        <v>0.8928571428571429</v>
      </c>
      <c r="H13304" s="4">
        <f t="shared" si="829"/>
        <v>0</v>
      </c>
      <c r="I13304" s="5">
        <f>IF(OR(AND(F13304&gt;=50,G13304&gt;SUMIF(SeasonTotals!A$2:A$9,A13304,SeasonTotals!F$2:F$9)),AND(G13304&gt;0.885,F13304&gt;=50,D13304&lt;3)),1,0)</f>
        <v>0</v>
      </c>
      <c r="J13304" s="4">
        <f t="shared" si="830"/>
        <v>0</v>
      </c>
      <c r="K13304" s="5">
        <f t="shared" si="831"/>
        <v>0</v>
      </c>
    </row>
    <row r="13305" spans="1:11" x14ac:dyDescent="0.25">
      <c r="A13305" t="s">
        <v>141</v>
      </c>
      <c r="B13305" t="s">
        <v>70</v>
      </c>
      <c r="C13305">
        <v>1</v>
      </c>
      <c r="D13305" s="6">
        <v>2</v>
      </c>
      <c r="E13305" s="6">
        <v>19</v>
      </c>
      <c r="F13305" s="6">
        <v>60</v>
      </c>
      <c r="G13305" s="1">
        <f t="shared" si="828"/>
        <v>0.90476190476190477</v>
      </c>
      <c r="H13305" s="4">
        <f t="shared" si="829"/>
        <v>1</v>
      </c>
      <c r="I13305" s="5">
        <f>IF(OR(AND(F13305&gt;=50,G13305&gt;SUMIF(SeasonTotals!A$2:A$9,A13305,SeasonTotals!F$2:F$9)),AND(G13305&gt;0.885,F13305&gt;=50,D13305&lt;3)),1,0)</f>
        <v>1</v>
      </c>
      <c r="J13305" s="4">
        <f t="shared" si="830"/>
        <v>0</v>
      </c>
      <c r="K13305" s="5">
        <f t="shared" si="831"/>
        <v>0</v>
      </c>
    </row>
    <row r="13306" spans="1:11" x14ac:dyDescent="0.25">
      <c r="A13306" t="s">
        <v>141</v>
      </c>
      <c r="B13306" t="s">
        <v>70</v>
      </c>
      <c r="C13306">
        <v>1</v>
      </c>
      <c r="D13306" s="6">
        <v>4</v>
      </c>
      <c r="E13306" s="6">
        <v>13</v>
      </c>
      <c r="F13306" s="6">
        <v>20</v>
      </c>
      <c r="G13306" s="1">
        <f t="shared" si="828"/>
        <v>0.76470588235294112</v>
      </c>
      <c r="H13306" s="4">
        <f t="shared" si="829"/>
        <v>0</v>
      </c>
      <c r="I13306" s="5">
        <f>IF(OR(AND(F13306&gt;=50,G13306&gt;SUMIF(SeasonTotals!A$2:A$9,A13306,SeasonTotals!F$2:F$9)),AND(G13306&gt;0.885,F13306&gt;=50,D13306&lt;3)),1,0)</f>
        <v>0</v>
      </c>
      <c r="J13306" s="4">
        <f t="shared" si="830"/>
        <v>1</v>
      </c>
      <c r="K13306" s="5">
        <f t="shared" si="831"/>
        <v>1</v>
      </c>
    </row>
    <row r="13307" spans="1:11" x14ac:dyDescent="0.25">
      <c r="A13307" t="s">
        <v>141</v>
      </c>
      <c r="B13307" t="s">
        <v>70</v>
      </c>
      <c r="C13307">
        <v>1</v>
      </c>
      <c r="D13307" s="6">
        <v>1</v>
      </c>
      <c r="E13307" s="6">
        <v>24</v>
      </c>
      <c r="F13307" s="6">
        <v>65</v>
      </c>
      <c r="G13307" s="1">
        <f t="shared" si="828"/>
        <v>0.96</v>
      </c>
      <c r="H13307" s="4">
        <f t="shared" si="829"/>
        <v>1</v>
      </c>
      <c r="I13307" s="5">
        <f>IF(OR(AND(F13307&gt;=50,G13307&gt;SUMIF(SeasonTotals!A$2:A$9,A13307,SeasonTotals!F$2:F$9)),AND(G13307&gt;0.885,F13307&gt;=50,D13307&lt;3)),1,0)</f>
        <v>1</v>
      </c>
      <c r="J13307" s="4">
        <f t="shared" si="830"/>
        <v>0</v>
      </c>
      <c r="K13307" s="5">
        <f t="shared" si="831"/>
        <v>0</v>
      </c>
    </row>
    <row r="13308" spans="1:11" x14ac:dyDescent="0.25">
      <c r="A13308" t="s">
        <v>141</v>
      </c>
      <c r="B13308" t="s">
        <v>70</v>
      </c>
      <c r="C13308">
        <v>1</v>
      </c>
      <c r="D13308" s="6">
        <v>2</v>
      </c>
      <c r="E13308" s="6">
        <v>25</v>
      </c>
      <c r="F13308" s="6">
        <v>60</v>
      </c>
      <c r="G13308" s="1">
        <f t="shared" si="828"/>
        <v>0.92592592592592593</v>
      </c>
      <c r="H13308" s="4">
        <f t="shared" si="829"/>
        <v>1</v>
      </c>
      <c r="I13308" s="5">
        <f>IF(OR(AND(F13308&gt;=50,G13308&gt;SUMIF(SeasonTotals!A$2:A$9,A13308,SeasonTotals!F$2:F$9)),AND(G13308&gt;0.885,F13308&gt;=50,D13308&lt;3)),1,0)</f>
        <v>1</v>
      </c>
      <c r="J13308" s="4">
        <f t="shared" si="830"/>
        <v>0</v>
      </c>
      <c r="K13308" s="5">
        <f t="shared" si="831"/>
        <v>0</v>
      </c>
    </row>
    <row r="13309" spans="1:11" x14ac:dyDescent="0.25">
      <c r="A13309" t="s">
        <v>141</v>
      </c>
      <c r="B13309" t="s">
        <v>70</v>
      </c>
      <c r="C13309">
        <v>1</v>
      </c>
      <c r="D13309" s="6">
        <v>2</v>
      </c>
      <c r="E13309" s="6">
        <v>19</v>
      </c>
      <c r="F13309" s="6">
        <v>59</v>
      </c>
      <c r="G13309" s="1">
        <f t="shared" si="828"/>
        <v>0.90476190476190477</v>
      </c>
      <c r="H13309" s="4">
        <f t="shared" si="829"/>
        <v>1</v>
      </c>
      <c r="I13309" s="5">
        <f>IF(OR(AND(F13309&gt;=50,G13309&gt;SUMIF(SeasonTotals!A$2:A$9,A13309,SeasonTotals!F$2:F$9)),AND(G13309&gt;0.885,F13309&gt;=50,D13309&lt;3)),1,0)</f>
        <v>1</v>
      </c>
      <c r="J13309" s="4">
        <f t="shared" si="830"/>
        <v>0</v>
      </c>
      <c r="K13309" s="5">
        <f t="shared" si="831"/>
        <v>0</v>
      </c>
    </row>
    <row r="13310" spans="1:11" x14ac:dyDescent="0.25">
      <c r="A13310" t="s">
        <v>141</v>
      </c>
      <c r="B13310" t="s">
        <v>70</v>
      </c>
      <c r="C13310">
        <v>1</v>
      </c>
      <c r="D13310" s="6">
        <v>3</v>
      </c>
      <c r="E13310" s="6">
        <v>29</v>
      </c>
      <c r="F13310" s="6">
        <v>60</v>
      </c>
      <c r="G13310" s="1">
        <f t="shared" si="828"/>
        <v>0.90625</v>
      </c>
      <c r="H13310" s="4">
        <f t="shared" si="829"/>
        <v>0</v>
      </c>
      <c r="I13310" s="5">
        <f>IF(OR(AND(F13310&gt;=50,G13310&gt;SUMIF(SeasonTotals!A$2:A$9,A13310,SeasonTotals!F$2:F$9)),AND(G13310&gt;0.885,F13310&gt;=50,D13310&lt;3)),1,0)</f>
        <v>0</v>
      </c>
      <c r="J13310" s="4">
        <f t="shared" si="830"/>
        <v>0</v>
      </c>
      <c r="K13310" s="5">
        <f t="shared" si="831"/>
        <v>0</v>
      </c>
    </row>
    <row r="13311" spans="1:11" x14ac:dyDescent="0.25">
      <c r="A13311" t="s">
        <v>141</v>
      </c>
      <c r="B13311" t="s">
        <v>70</v>
      </c>
      <c r="C13311">
        <v>1</v>
      </c>
      <c r="D13311" s="6">
        <v>4</v>
      </c>
      <c r="E13311" s="6">
        <v>28</v>
      </c>
      <c r="F13311" s="6">
        <v>60</v>
      </c>
      <c r="G13311" s="1">
        <f t="shared" si="828"/>
        <v>0.875</v>
      </c>
      <c r="H13311" s="4">
        <f t="shared" si="829"/>
        <v>0</v>
      </c>
      <c r="I13311" s="5">
        <f>IF(OR(AND(F13311&gt;=50,G13311&gt;SUMIF(SeasonTotals!A$2:A$9,A13311,SeasonTotals!F$2:F$9)),AND(G13311&gt;0.885,F13311&gt;=50,D13311&lt;3)),1,0)</f>
        <v>0</v>
      </c>
      <c r="J13311" s="4">
        <f t="shared" si="830"/>
        <v>0</v>
      </c>
      <c r="K13311" s="5">
        <f t="shared" si="831"/>
        <v>0</v>
      </c>
    </row>
    <row r="13312" spans="1:11" x14ac:dyDescent="0.25">
      <c r="A13312" t="s">
        <v>141</v>
      </c>
      <c r="B13312" t="s">
        <v>70</v>
      </c>
      <c r="C13312">
        <v>1</v>
      </c>
      <c r="D13312" s="6">
        <v>1</v>
      </c>
      <c r="E13312" s="6">
        <v>35</v>
      </c>
      <c r="F13312" s="6">
        <v>60</v>
      </c>
      <c r="G13312" s="1">
        <f t="shared" si="828"/>
        <v>0.97222222222222221</v>
      </c>
      <c r="H13312" s="4">
        <f t="shared" si="829"/>
        <v>1</v>
      </c>
      <c r="I13312" s="5">
        <f>IF(OR(AND(F13312&gt;=50,G13312&gt;SUMIF(SeasonTotals!A$2:A$9,A13312,SeasonTotals!F$2:F$9)),AND(G13312&gt;0.885,F13312&gt;=50,D13312&lt;3)),1,0)</f>
        <v>1</v>
      </c>
      <c r="J13312" s="4">
        <f t="shared" si="830"/>
        <v>0</v>
      </c>
      <c r="K13312" s="5">
        <f t="shared" si="831"/>
        <v>0</v>
      </c>
    </row>
    <row r="13313" spans="1:11" x14ac:dyDescent="0.25">
      <c r="A13313" t="s">
        <v>141</v>
      </c>
      <c r="B13313" t="s">
        <v>70</v>
      </c>
      <c r="C13313">
        <v>1</v>
      </c>
      <c r="D13313" s="6">
        <v>2</v>
      </c>
      <c r="E13313" s="6">
        <v>36</v>
      </c>
      <c r="F13313" s="6">
        <v>60</v>
      </c>
      <c r="G13313" s="1">
        <f t="shared" si="828"/>
        <v>0.94736842105263153</v>
      </c>
      <c r="H13313" s="4">
        <f t="shared" si="829"/>
        <v>1</v>
      </c>
      <c r="I13313" s="5">
        <f>IF(OR(AND(F13313&gt;=50,G13313&gt;SUMIF(SeasonTotals!A$2:A$9,A13313,SeasonTotals!F$2:F$9)),AND(G13313&gt;0.885,F13313&gt;=50,D13313&lt;3)),1,0)</f>
        <v>1</v>
      </c>
      <c r="J13313" s="4">
        <f t="shared" si="830"/>
        <v>0</v>
      </c>
      <c r="K13313" s="5">
        <f t="shared" si="831"/>
        <v>0</v>
      </c>
    </row>
    <row r="13314" spans="1:11" x14ac:dyDescent="0.25">
      <c r="A13314" t="s">
        <v>141</v>
      </c>
      <c r="B13314" t="s">
        <v>70</v>
      </c>
      <c r="C13314">
        <v>1</v>
      </c>
      <c r="D13314" s="6">
        <v>0</v>
      </c>
      <c r="E13314" s="6">
        <v>33</v>
      </c>
      <c r="F13314" s="6">
        <v>60</v>
      </c>
      <c r="G13314" s="1">
        <f t="shared" ref="G13314:G13377" si="832">E13314/MAX(1,SUM(D13314:E13314))</f>
        <v>1</v>
      </c>
      <c r="H13314" s="4">
        <f t="shared" ref="H13314:H13377" si="833">IF(AND(F13314&gt;=50,OR(G13314&gt;0.913,AND(G13314&gt;0.885,D13314&lt;3))),1,0)</f>
        <v>1</v>
      </c>
      <c r="I13314" s="5">
        <f>IF(OR(AND(F13314&gt;=50,G13314&gt;SUMIF(SeasonTotals!A$2:A$9,A13314,SeasonTotals!F$2:F$9)),AND(G13314&gt;0.885,F13314&gt;=50,D13314&lt;3)),1,0)</f>
        <v>1</v>
      </c>
      <c r="J13314" s="4">
        <f t="shared" ref="J13314:J13377" si="834">IF(G13314&lt;0.85,1,0)</f>
        <v>0</v>
      </c>
      <c r="K13314" s="5">
        <f t="shared" ref="K13314:K13377" si="835">IF(F13314&lt;55,1,0)</f>
        <v>0</v>
      </c>
    </row>
    <row r="13315" spans="1:11" x14ac:dyDescent="0.25">
      <c r="A13315" t="s">
        <v>141</v>
      </c>
      <c r="B13315" t="s">
        <v>70</v>
      </c>
      <c r="C13315">
        <v>1</v>
      </c>
      <c r="D13315" s="6">
        <v>4</v>
      </c>
      <c r="E13315" s="6">
        <v>22</v>
      </c>
      <c r="F13315" s="6">
        <v>60</v>
      </c>
      <c r="G13315" s="1">
        <f t="shared" si="832"/>
        <v>0.84615384615384615</v>
      </c>
      <c r="H13315" s="4">
        <f t="shared" si="833"/>
        <v>0</v>
      </c>
      <c r="I13315" s="5">
        <f>IF(OR(AND(F13315&gt;=50,G13315&gt;SUMIF(SeasonTotals!A$2:A$9,A13315,SeasonTotals!F$2:F$9)),AND(G13315&gt;0.885,F13315&gt;=50,D13315&lt;3)),1,0)</f>
        <v>0</v>
      </c>
      <c r="J13315" s="4">
        <f t="shared" si="834"/>
        <v>1</v>
      </c>
      <c r="K13315" s="5">
        <f t="shared" si="835"/>
        <v>0</v>
      </c>
    </row>
    <row r="13316" spans="1:11" x14ac:dyDescent="0.25">
      <c r="A13316" t="s">
        <v>141</v>
      </c>
      <c r="B13316" t="s">
        <v>70</v>
      </c>
      <c r="C13316">
        <v>1</v>
      </c>
      <c r="D13316" s="6">
        <v>3</v>
      </c>
      <c r="E13316" s="6">
        <v>24</v>
      </c>
      <c r="F13316" s="6">
        <v>63</v>
      </c>
      <c r="G13316" s="1">
        <f t="shared" si="832"/>
        <v>0.88888888888888884</v>
      </c>
      <c r="H13316" s="4">
        <f t="shared" si="833"/>
        <v>0</v>
      </c>
      <c r="I13316" s="5">
        <f>IF(OR(AND(F13316&gt;=50,G13316&gt;SUMIF(SeasonTotals!A$2:A$9,A13316,SeasonTotals!F$2:F$9)),AND(G13316&gt;0.885,F13316&gt;=50,D13316&lt;3)),1,0)</f>
        <v>0</v>
      </c>
      <c r="J13316" s="4">
        <f t="shared" si="834"/>
        <v>0</v>
      </c>
      <c r="K13316" s="5">
        <f t="shared" si="835"/>
        <v>0</v>
      </c>
    </row>
    <row r="13317" spans="1:11" x14ac:dyDescent="0.25">
      <c r="A13317" t="s">
        <v>141</v>
      </c>
      <c r="B13317" t="s">
        <v>70</v>
      </c>
      <c r="C13317">
        <v>1</v>
      </c>
      <c r="D13317" s="6">
        <v>3</v>
      </c>
      <c r="E13317" s="6">
        <v>28</v>
      </c>
      <c r="F13317" s="6">
        <v>65</v>
      </c>
      <c r="G13317" s="1">
        <f t="shared" si="832"/>
        <v>0.90322580645161288</v>
      </c>
      <c r="H13317" s="4">
        <f t="shared" si="833"/>
        <v>0</v>
      </c>
      <c r="I13317" s="5">
        <f>IF(OR(AND(F13317&gt;=50,G13317&gt;SUMIF(SeasonTotals!A$2:A$9,A13317,SeasonTotals!F$2:F$9)),AND(G13317&gt;0.885,F13317&gt;=50,D13317&lt;3)),1,0)</f>
        <v>0</v>
      </c>
      <c r="J13317" s="4">
        <f t="shared" si="834"/>
        <v>0</v>
      </c>
      <c r="K13317" s="5">
        <f t="shared" si="835"/>
        <v>0</v>
      </c>
    </row>
    <row r="13318" spans="1:11" x14ac:dyDescent="0.25">
      <c r="A13318" t="s">
        <v>141</v>
      </c>
      <c r="B13318" t="s">
        <v>70</v>
      </c>
      <c r="C13318">
        <v>1</v>
      </c>
      <c r="D13318" s="6">
        <v>4</v>
      </c>
      <c r="E13318" s="6">
        <v>20</v>
      </c>
      <c r="F13318" s="6">
        <v>60</v>
      </c>
      <c r="G13318" s="1">
        <f t="shared" si="832"/>
        <v>0.83333333333333337</v>
      </c>
      <c r="H13318" s="4">
        <f t="shared" si="833"/>
        <v>0</v>
      </c>
      <c r="I13318" s="5">
        <f>IF(OR(AND(F13318&gt;=50,G13318&gt;SUMIF(SeasonTotals!A$2:A$9,A13318,SeasonTotals!F$2:F$9)),AND(G13318&gt;0.885,F13318&gt;=50,D13318&lt;3)),1,0)</f>
        <v>0</v>
      </c>
      <c r="J13318" s="4">
        <f t="shared" si="834"/>
        <v>1</v>
      </c>
      <c r="K13318" s="5">
        <f t="shared" si="835"/>
        <v>0</v>
      </c>
    </row>
    <row r="13319" spans="1:11" x14ac:dyDescent="0.25">
      <c r="A13319" t="s">
        <v>141</v>
      </c>
      <c r="B13319" t="s">
        <v>70</v>
      </c>
      <c r="C13319">
        <v>1</v>
      </c>
      <c r="D13319" s="6">
        <v>4</v>
      </c>
      <c r="E13319" s="6">
        <v>29</v>
      </c>
      <c r="F13319" s="6">
        <v>59</v>
      </c>
      <c r="G13319" s="1">
        <f t="shared" si="832"/>
        <v>0.87878787878787878</v>
      </c>
      <c r="H13319" s="4">
        <f t="shared" si="833"/>
        <v>0</v>
      </c>
      <c r="I13319" s="5">
        <f>IF(OR(AND(F13319&gt;=50,G13319&gt;SUMIF(SeasonTotals!A$2:A$9,A13319,SeasonTotals!F$2:F$9)),AND(G13319&gt;0.885,F13319&gt;=50,D13319&lt;3)),1,0)</f>
        <v>0</v>
      </c>
      <c r="J13319" s="4">
        <f t="shared" si="834"/>
        <v>0</v>
      </c>
      <c r="K13319" s="5">
        <f t="shared" si="835"/>
        <v>0</v>
      </c>
    </row>
    <row r="13320" spans="1:11" x14ac:dyDescent="0.25">
      <c r="A13320" t="s">
        <v>141</v>
      </c>
      <c r="B13320" t="s">
        <v>70</v>
      </c>
      <c r="C13320">
        <v>1</v>
      </c>
      <c r="D13320" s="6">
        <v>2</v>
      </c>
      <c r="E13320" s="6">
        <v>0</v>
      </c>
      <c r="F13320" s="6">
        <v>3</v>
      </c>
      <c r="G13320" s="1">
        <f t="shared" si="832"/>
        <v>0</v>
      </c>
      <c r="H13320" s="4">
        <f t="shared" si="833"/>
        <v>0</v>
      </c>
      <c r="I13320" s="5">
        <f>IF(OR(AND(F13320&gt;=50,G13320&gt;SUMIF(SeasonTotals!A$2:A$9,A13320,SeasonTotals!F$2:F$9)),AND(G13320&gt;0.885,F13320&gt;=50,D13320&lt;3)),1,0)</f>
        <v>0</v>
      </c>
      <c r="J13320" s="4">
        <f t="shared" si="834"/>
        <v>1</v>
      </c>
      <c r="K13320" s="5">
        <f t="shared" si="835"/>
        <v>1</v>
      </c>
    </row>
    <row r="13321" spans="1:11" x14ac:dyDescent="0.25">
      <c r="A13321" t="s">
        <v>141</v>
      </c>
      <c r="B13321" t="s">
        <v>70</v>
      </c>
      <c r="C13321">
        <v>1</v>
      </c>
      <c r="D13321" s="6">
        <v>0</v>
      </c>
      <c r="E13321" s="6">
        <v>24</v>
      </c>
      <c r="F13321" s="6">
        <v>60</v>
      </c>
      <c r="G13321" s="1">
        <f t="shared" si="832"/>
        <v>1</v>
      </c>
      <c r="H13321" s="4">
        <f t="shared" si="833"/>
        <v>1</v>
      </c>
      <c r="I13321" s="5">
        <f>IF(OR(AND(F13321&gt;=50,G13321&gt;SUMIF(SeasonTotals!A$2:A$9,A13321,SeasonTotals!F$2:F$9)),AND(G13321&gt;0.885,F13321&gt;=50,D13321&lt;3)),1,0)</f>
        <v>1</v>
      </c>
      <c r="J13321" s="4">
        <f t="shared" si="834"/>
        <v>0</v>
      </c>
      <c r="K13321" s="5">
        <f t="shared" si="835"/>
        <v>0</v>
      </c>
    </row>
    <row r="13322" spans="1:11" x14ac:dyDescent="0.25">
      <c r="A13322" t="s">
        <v>141</v>
      </c>
      <c r="B13322" t="s">
        <v>70</v>
      </c>
      <c r="C13322">
        <v>1</v>
      </c>
      <c r="D13322" s="6">
        <v>1</v>
      </c>
      <c r="E13322" s="6">
        <v>30</v>
      </c>
      <c r="F13322" s="6">
        <v>59</v>
      </c>
      <c r="G13322" s="1">
        <f t="shared" si="832"/>
        <v>0.967741935483871</v>
      </c>
      <c r="H13322" s="4">
        <f t="shared" si="833"/>
        <v>1</v>
      </c>
      <c r="I13322" s="5">
        <f>IF(OR(AND(F13322&gt;=50,G13322&gt;SUMIF(SeasonTotals!A$2:A$9,A13322,SeasonTotals!F$2:F$9)),AND(G13322&gt;0.885,F13322&gt;=50,D13322&lt;3)),1,0)</f>
        <v>1</v>
      </c>
      <c r="J13322" s="4">
        <f t="shared" si="834"/>
        <v>0</v>
      </c>
      <c r="K13322" s="5">
        <f t="shared" si="835"/>
        <v>0</v>
      </c>
    </row>
    <row r="13323" spans="1:11" x14ac:dyDescent="0.25">
      <c r="A13323" t="s">
        <v>141</v>
      </c>
      <c r="B13323" t="s">
        <v>70</v>
      </c>
      <c r="C13323">
        <v>1</v>
      </c>
      <c r="D13323" s="6">
        <v>2</v>
      </c>
      <c r="E13323" s="6">
        <v>18</v>
      </c>
      <c r="F13323" s="6">
        <v>59</v>
      </c>
      <c r="G13323" s="1">
        <f t="shared" si="832"/>
        <v>0.9</v>
      </c>
      <c r="H13323" s="4">
        <f t="shared" si="833"/>
        <v>1</v>
      </c>
      <c r="I13323" s="5">
        <f>IF(OR(AND(F13323&gt;=50,G13323&gt;SUMIF(SeasonTotals!A$2:A$9,A13323,SeasonTotals!F$2:F$9)),AND(G13323&gt;0.885,F13323&gt;=50,D13323&lt;3)),1,0)</f>
        <v>1</v>
      </c>
      <c r="J13323" s="4">
        <f t="shared" si="834"/>
        <v>0</v>
      </c>
      <c r="K13323" s="5">
        <f t="shared" si="835"/>
        <v>0</v>
      </c>
    </row>
    <row r="13324" spans="1:11" x14ac:dyDescent="0.25">
      <c r="A13324" t="s">
        <v>141</v>
      </c>
      <c r="B13324" t="s">
        <v>70</v>
      </c>
      <c r="C13324">
        <v>1</v>
      </c>
      <c r="D13324" s="6">
        <v>2</v>
      </c>
      <c r="E13324" s="6">
        <v>20</v>
      </c>
      <c r="F13324" s="6">
        <v>65</v>
      </c>
      <c r="G13324" s="1">
        <f t="shared" si="832"/>
        <v>0.90909090909090906</v>
      </c>
      <c r="H13324" s="4">
        <f t="shared" si="833"/>
        <v>1</v>
      </c>
      <c r="I13324" s="5">
        <f>IF(OR(AND(F13324&gt;=50,G13324&gt;SUMIF(SeasonTotals!A$2:A$9,A13324,SeasonTotals!F$2:F$9)),AND(G13324&gt;0.885,F13324&gt;=50,D13324&lt;3)),1,0)</f>
        <v>1</v>
      </c>
      <c r="J13324" s="4">
        <f t="shared" si="834"/>
        <v>0</v>
      </c>
      <c r="K13324" s="5">
        <f t="shared" si="835"/>
        <v>0</v>
      </c>
    </row>
    <row r="13325" spans="1:11" x14ac:dyDescent="0.25">
      <c r="A13325" t="s">
        <v>141</v>
      </c>
      <c r="B13325" t="s">
        <v>70</v>
      </c>
      <c r="C13325">
        <v>1</v>
      </c>
      <c r="D13325" s="6">
        <v>3</v>
      </c>
      <c r="E13325" s="6">
        <v>20</v>
      </c>
      <c r="F13325" s="6">
        <v>60</v>
      </c>
      <c r="G13325" s="1">
        <f t="shared" si="832"/>
        <v>0.86956521739130432</v>
      </c>
      <c r="H13325" s="4">
        <f t="shared" si="833"/>
        <v>0</v>
      </c>
      <c r="I13325" s="5">
        <f>IF(OR(AND(F13325&gt;=50,G13325&gt;SUMIF(SeasonTotals!A$2:A$9,A13325,SeasonTotals!F$2:F$9)),AND(G13325&gt;0.885,F13325&gt;=50,D13325&lt;3)),1,0)</f>
        <v>0</v>
      </c>
      <c r="J13325" s="4">
        <f t="shared" si="834"/>
        <v>0</v>
      </c>
      <c r="K13325" s="5">
        <f t="shared" si="835"/>
        <v>0</v>
      </c>
    </row>
    <row r="13326" spans="1:11" x14ac:dyDescent="0.25">
      <c r="A13326" t="s">
        <v>141</v>
      </c>
      <c r="B13326" t="s">
        <v>70</v>
      </c>
      <c r="C13326">
        <v>1</v>
      </c>
      <c r="D13326" s="6">
        <v>3</v>
      </c>
      <c r="E13326" s="6">
        <v>16</v>
      </c>
      <c r="F13326" s="6">
        <v>60</v>
      </c>
      <c r="G13326" s="1">
        <f t="shared" si="832"/>
        <v>0.84210526315789469</v>
      </c>
      <c r="H13326" s="4">
        <f t="shared" si="833"/>
        <v>0</v>
      </c>
      <c r="I13326" s="5">
        <f>IF(OR(AND(F13326&gt;=50,G13326&gt;SUMIF(SeasonTotals!A$2:A$9,A13326,SeasonTotals!F$2:F$9)),AND(G13326&gt;0.885,F13326&gt;=50,D13326&lt;3)),1,0)</f>
        <v>0</v>
      </c>
      <c r="J13326" s="4">
        <f t="shared" si="834"/>
        <v>1</v>
      </c>
      <c r="K13326" s="5">
        <f t="shared" si="835"/>
        <v>0</v>
      </c>
    </row>
    <row r="13327" spans="1:11" x14ac:dyDescent="0.25">
      <c r="A13327" t="s">
        <v>141</v>
      </c>
      <c r="B13327" t="s">
        <v>70</v>
      </c>
      <c r="C13327">
        <v>1</v>
      </c>
      <c r="D13327" s="6">
        <v>5</v>
      </c>
      <c r="E13327" s="6">
        <v>22</v>
      </c>
      <c r="F13327" s="6">
        <v>44</v>
      </c>
      <c r="G13327" s="1">
        <f t="shared" si="832"/>
        <v>0.81481481481481477</v>
      </c>
      <c r="H13327" s="4">
        <f t="shared" si="833"/>
        <v>0</v>
      </c>
      <c r="I13327" s="5">
        <f>IF(OR(AND(F13327&gt;=50,G13327&gt;SUMIF(SeasonTotals!A$2:A$9,A13327,SeasonTotals!F$2:F$9)),AND(G13327&gt;0.885,F13327&gt;=50,D13327&lt;3)),1,0)</f>
        <v>0</v>
      </c>
      <c r="J13327" s="4">
        <f t="shared" si="834"/>
        <v>1</v>
      </c>
      <c r="K13327" s="5">
        <f t="shared" si="835"/>
        <v>1</v>
      </c>
    </row>
    <row r="13328" spans="1:11" x14ac:dyDescent="0.25">
      <c r="A13328" t="s">
        <v>141</v>
      </c>
      <c r="B13328" t="s">
        <v>70</v>
      </c>
      <c r="C13328">
        <v>1</v>
      </c>
      <c r="D13328" s="6">
        <v>3</v>
      </c>
      <c r="E13328" s="6">
        <v>20</v>
      </c>
      <c r="F13328" s="6">
        <v>59</v>
      </c>
      <c r="G13328" s="1">
        <f t="shared" si="832"/>
        <v>0.86956521739130432</v>
      </c>
      <c r="H13328" s="4">
        <f t="shared" si="833"/>
        <v>0</v>
      </c>
      <c r="I13328" s="5">
        <f>IF(OR(AND(F13328&gt;=50,G13328&gt;SUMIF(SeasonTotals!A$2:A$9,A13328,SeasonTotals!F$2:F$9)),AND(G13328&gt;0.885,F13328&gt;=50,D13328&lt;3)),1,0)</f>
        <v>0</v>
      </c>
      <c r="J13328" s="4">
        <f t="shared" si="834"/>
        <v>0</v>
      </c>
      <c r="K13328" s="5">
        <f t="shared" si="835"/>
        <v>0</v>
      </c>
    </row>
    <row r="13329" spans="1:11" x14ac:dyDescent="0.25">
      <c r="A13329" t="s">
        <v>141</v>
      </c>
      <c r="B13329" t="s">
        <v>70</v>
      </c>
      <c r="C13329">
        <v>1</v>
      </c>
      <c r="D13329" s="6">
        <v>1</v>
      </c>
      <c r="E13329" s="6">
        <v>22</v>
      </c>
      <c r="F13329" s="6">
        <v>60</v>
      </c>
      <c r="G13329" s="1">
        <f t="shared" si="832"/>
        <v>0.95652173913043481</v>
      </c>
      <c r="H13329" s="4">
        <f t="shared" si="833"/>
        <v>1</v>
      </c>
      <c r="I13329" s="5">
        <f>IF(OR(AND(F13329&gt;=50,G13329&gt;SUMIF(SeasonTotals!A$2:A$9,A13329,SeasonTotals!F$2:F$9)),AND(G13329&gt;0.885,F13329&gt;=50,D13329&lt;3)),1,0)</f>
        <v>1</v>
      </c>
      <c r="J13329" s="4">
        <f t="shared" si="834"/>
        <v>0</v>
      </c>
      <c r="K13329" s="5">
        <f t="shared" si="835"/>
        <v>0</v>
      </c>
    </row>
    <row r="13330" spans="1:11" x14ac:dyDescent="0.25">
      <c r="A13330" t="s">
        <v>141</v>
      </c>
      <c r="B13330" t="s">
        <v>70</v>
      </c>
      <c r="C13330">
        <v>1</v>
      </c>
      <c r="D13330" s="6">
        <v>3</v>
      </c>
      <c r="E13330" s="6">
        <v>2</v>
      </c>
      <c r="F13330" s="6">
        <v>19</v>
      </c>
      <c r="G13330" s="1">
        <f t="shared" si="832"/>
        <v>0.4</v>
      </c>
      <c r="H13330" s="4">
        <f t="shared" si="833"/>
        <v>0</v>
      </c>
      <c r="I13330" s="5">
        <f>IF(OR(AND(F13330&gt;=50,G13330&gt;SUMIF(SeasonTotals!A$2:A$9,A13330,SeasonTotals!F$2:F$9)),AND(G13330&gt;0.885,F13330&gt;=50,D13330&lt;3)),1,0)</f>
        <v>0</v>
      </c>
      <c r="J13330" s="4">
        <f t="shared" si="834"/>
        <v>1</v>
      </c>
      <c r="K13330" s="5">
        <f t="shared" si="835"/>
        <v>1</v>
      </c>
    </row>
    <row r="13331" spans="1:11" x14ac:dyDescent="0.25">
      <c r="A13331" t="s">
        <v>141</v>
      </c>
      <c r="B13331" t="s">
        <v>70</v>
      </c>
      <c r="C13331">
        <v>1</v>
      </c>
      <c r="D13331" s="6">
        <v>1</v>
      </c>
      <c r="E13331" s="6">
        <v>29</v>
      </c>
      <c r="F13331" s="6">
        <v>60</v>
      </c>
      <c r="G13331" s="1">
        <f t="shared" si="832"/>
        <v>0.96666666666666667</v>
      </c>
      <c r="H13331" s="4">
        <f t="shared" si="833"/>
        <v>1</v>
      </c>
      <c r="I13331" s="5">
        <f>IF(OR(AND(F13331&gt;=50,G13331&gt;SUMIF(SeasonTotals!A$2:A$9,A13331,SeasonTotals!F$2:F$9)),AND(G13331&gt;0.885,F13331&gt;=50,D13331&lt;3)),1,0)</f>
        <v>1</v>
      </c>
      <c r="J13331" s="4">
        <f t="shared" si="834"/>
        <v>0</v>
      </c>
      <c r="K13331" s="5">
        <f t="shared" si="835"/>
        <v>0</v>
      </c>
    </row>
    <row r="13332" spans="1:11" x14ac:dyDescent="0.25">
      <c r="A13332" t="s">
        <v>141</v>
      </c>
      <c r="B13332" t="s">
        <v>71</v>
      </c>
      <c r="C13332">
        <v>1</v>
      </c>
      <c r="D13332" s="6">
        <v>2</v>
      </c>
      <c r="E13332" s="6">
        <v>28</v>
      </c>
      <c r="F13332" s="6">
        <v>58</v>
      </c>
      <c r="G13332" s="1">
        <f t="shared" si="832"/>
        <v>0.93333333333333335</v>
      </c>
      <c r="H13332" s="4">
        <f t="shared" si="833"/>
        <v>1</v>
      </c>
      <c r="I13332" s="5">
        <f>IF(OR(AND(F13332&gt;=50,G13332&gt;SUMIF(SeasonTotals!A$2:A$9,A13332,SeasonTotals!F$2:F$9)),AND(G13332&gt;0.885,F13332&gt;=50,D13332&lt;3)),1,0)</f>
        <v>1</v>
      </c>
      <c r="J13332" s="4">
        <f t="shared" si="834"/>
        <v>0</v>
      </c>
      <c r="K13332" s="5">
        <f t="shared" si="835"/>
        <v>0</v>
      </c>
    </row>
    <row r="13333" spans="1:11" x14ac:dyDescent="0.25">
      <c r="A13333" t="s">
        <v>141</v>
      </c>
      <c r="B13333" t="s">
        <v>71</v>
      </c>
      <c r="C13333">
        <v>1</v>
      </c>
      <c r="D13333" s="6">
        <v>2</v>
      </c>
      <c r="E13333" s="6">
        <v>35</v>
      </c>
      <c r="F13333" s="6">
        <v>59</v>
      </c>
      <c r="G13333" s="1">
        <f t="shared" si="832"/>
        <v>0.94594594594594594</v>
      </c>
      <c r="H13333" s="4">
        <f t="shared" si="833"/>
        <v>1</v>
      </c>
      <c r="I13333" s="5">
        <f>IF(OR(AND(F13333&gt;=50,G13333&gt;SUMIF(SeasonTotals!A$2:A$9,A13333,SeasonTotals!F$2:F$9)),AND(G13333&gt;0.885,F13333&gt;=50,D13333&lt;3)),1,0)</f>
        <v>1</v>
      </c>
      <c r="J13333" s="4">
        <f t="shared" si="834"/>
        <v>0</v>
      </c>
      <c r="K13333" s="5">
        <f t="shared" si="835"/>
        <v>0</v>
      </c>
    </row>
    <row r="13334" spans="1:11" x14ac:dyDescent="0.25">
      <c r="A13334" t="s">
        <v>141</v>
      </c>
      <c r="B13334" t="s">
        <v>71</v>
      </c>
      <c r="C13334">
        <v>1</v>
      </c>
      <c r="D13334" s="6">
        <v>2</v>
      </c>
      <c r="E13334" s="6">
        <v>34</v>
      </c>
      <c r="F13334" s="6">
        <v>65</v>
      </c>
      <c r="G13334" s="1">
        <f t="shared" si="832"/>
        <v>0.94444444444444442</v>
      </c>
      <c r="H13334" s="4">
        <f t="shared" si="833"/>
        <v>1</v>
      </c>
      <c r="I13334" s="5">
        <f>IF(OR(AND(F13334&gt;=50,G13334&gt;SUMIF(SeasonTotals!A$2:A$9,A13334,SeasonTotals!F$2:F$9)),AND(G13334&gt;0.885,F13334&gt;=50,D13334&lt;3)),1,0)</f>
        <v>1</v>
      </c>
      <c r="J13334" s="4">
        <f t="shared" si="834"/>
        <v>0</v>
      </c>
      <c r="K13334" s="5">
        <f t="shared" si="835"/>
        <v>0</v>
      </c>
    </row>
    <row r="13335" spans="1:11" x14ac:dyDescent="0.25">
      <c r="A13335" t="s">
        <v>141</v>
      </c>
      <c r="B13335" t="s">
        <v>71</v>
      </c>
      <c r="C13335">
        <v>1</v>
      </c>
      <c r="D13335" s="6">
        <v>3</v>
      </c>
      <c r="E13335" s="6">
        <v>31</v>
      </c>
      <c r="F13335" s="6">
        <v>62</v>
      </c>
      <c r="G13335" s="1">
        <f t="shared" si="832"/>
        <v>0.91176470588235292</v>
      </c>
      <c r="H13335" s="4">
        <f t="shared" si="833"/>
        <v>0</v>
      </c>
      <c r="I13335" s="5">
        <f>IF(OR(AND(F13335&gt;=50,G13335&gt;SUMIF(SeasonTotals!A$2:A$9,A13335,SeasonTotals!F$2:F$9)),AND(G13335&gt;0.885,F13335&gt;=50,D13335&lt;3)),1,0)</f>
        <v>0</v>
      </c>
      <c r="J13335" s="4">
        <f t="shared" si="834"/>
        <v>0</v>
      </c>
      <c r="K13335" s="5">
        <f t="shared" si="835"/>
        <v>0</v>
      </c>
    </row>
    <row r="13336" spans="1:11" x14ac:dyDescent="0.25">
      <c r="A13336" t="s">
        <v>141</v>
      </c>
      <c r="B13336" t="s">
        <v>71</v>
      </c>
      <c r="C13336">
        <v>1</v>
      </c>
      <c r="D13336" s="6">
        <v>3</v>
      </c>
      <c r="E13336" s="6">
        <v>22</v>
      </c>
      <c r="F13336" s="6">
        <v>60</v>
      </c>
      <c r="G13336" s="1">
        <f t="shared" si="832"/>
        <v>0.88</v>
      </c>
      <c r="H13336" s="4">
        <f t="shared" si="833"/>
        <v>0</v>
      </c>
      <c r="I13336" s="5">
        <f>IF(OR(AND(F13336&gt;=50,G13336&gt;SUMIF(SeasonTotals!A$2:A$9,A13336,SeasonTotals!F$2:F$9)),AND(G13336&gt;0.885,F13336&gt;=50,D13336&lt;3)),1,0)</f>
        <v>0</v>
      </c>
      <c r="J13336" s="4">
        <f t="shared" si="834"/>
        <v>0</v>
      </c>
      <c r="K13336" s="5">
        <f t="shared" si="835"/>
        <v>0</v>
      </c>
    </row>
    <row r="13337" spans="1:11" x14ac:dyDescent="0.25">
      <c r="A13337" t="s">
        <v>141</v>
      </c>
      <c r="B13337" t="s">
        <v>71</v>
      </c>
      <c r="C13337">
        <v>1</v>
      </c>
      <c r="D13337" s="6">
        <v>0</v>
      </c>
      <c r="E13337" s="6">
        <v>43</v>
      </c>
      <c r="F13337" s="6">
        <v>60</v>
      </c>
      <c r="G13337" s="1">
        <f t="shared" si="832"/>
        <v>1</v>
      </c>
      <c r="H13337" s="4">
        <f t="shared" si="833"/>
        <v>1</v>
      </c>
      <c r="I13337" s="5">
        <f>IF(OR(AND(F13337&gt;=50,G13337&gt;SUMIF(SeasonTotals!A$2:A$9,A13337,SeasonTotals!F$2:F$9)),AND(G13337&gt;0.885,F13337&gt;=50,D13337&lt;3)),1,0)</f>
        <v>1</v>
      </c>
      <c r="J13337" s="4">
        <f t="shared" si="834"/>
        <v>0</v>
      </c>
      <c r="K13337" s="5">
        <f t="shared" si="835"/>
        <v>0</v>
      </c>
    </row>
    <row r="13338" spans="1:11" x14ac:dyDescent="0.25">
      <c r="A13338" t="s">
        <v>141</v>
      </c>
      <c r="B13338" t="s">
        <v>71</v>
      </c>
      <c r="C13338">
        <v>1</v>
      </c>
      <c r="D13338" s="6">
        <v>4</v>
      </c>
      <c r="E13338" s="6">
        <v>17</v>
      </c>
      <c r="F13338" s="6">
        <v>40</v>
      </c>
      <c r="G13338" s="1">
        <f t="shared" si="832"/>
        <v>0.80952380952380953</v>
      </c>
      <c r="H13338" s="4">
        <f t="shared" si="833"/>
        <v>0</v>
      </c>
      <c r="I13338" s="5">
        <f>IF(OR(AND(F13338&gt;=50,G13338&gt;SUMIF(SeasonTotals!A$2:A$9,A13338,SeasonTotals!F$2:F$9)),AND(G13338&gt;0.885,F13338&gt;=50,D13338&lt;3)),1,0)</f>
        <v>0</v>
      </c>
      <c r="J13338" s="4">
        <f t="shared" si="834"/>
        <v>1</v>
      </c>
      <c r="K13338" s="5">
        <f t="shared" si="835"/>
        <v>1</v>
      </c>
    </row>
    <row r="13339" spans="1:11" x14ac:dyDescent="0.25">
      <c r="A13339" t="s">
        <v>141</v>
      </c>
      <c r="B13339" t="s">
        <v>71</v>
      </c>
      <c r="C13339">
        <v>1</v>
      </c>
      <c r="D13339" s="6">
        <v>4</v>
      </c>
      <c r="E13339" s="6">
        <v>24</v>
      </c>
      <c r="F13339" s="6">
        <v>60</v>
      </c>
      <c r="G13339" s="1">
        <f t="shared" si="832"/>
        <v>0.8571428571428571</v>
      </c>
      <c r="H13339" s="4">
        <f t="shared" si="833"/>
        <v>0</v>
      </c>
      <c r="I13339" s="5">
        <f>IF(OR(AND(F13339&gt;=50,G13339&gt;SUMIF(SeasonTotals!A$2:A$9,A13339,SeasonTotals!F$2:F$9)),AND(G13339&gt;0.885,F13339&gt;=50,D13339&lt;3)),1,0)</f>
        <v>0</v>
      </c>
      <c r="J13339" s="4">
        <f t="shared" si="834"/>
        <v>0</v>
      </c>
      <c r="K13339" s="5">
        <f t="shared" si="835"/>
        <v>0</v>
      </c>
    </row>
    <row r="13340" spans="1:11" x14ac:dyDescent="0.25">
      <c r="A13340" t="s">
        <v>141</v>
      </c>
      <c r="B13340" t="s">
        <v>71</v>
      </c>
      <c r="C13340">
        <v>1</v>
      </c>
      <c r="D13340" s="6">
        <v>4</v>
      </c>
      <c r="E13340" s="6">
        <v>34</v>
      </c>
      <c r="F13340" s="6">
        <v>60</v>
      </c>
      <c r="G13340" s="1">
        <f t="shared" si="832"/>
        <v>0.89473684210526316</v>
      </c>
      <c r="H13340" s="4">
        <f t="shared" si="833"/>
        <v>0</v>
      </c>
      <c r="I13340" s="5">
        <f>IF(OR(AND(F13340&gt;=50,G13340&gt;SUMIF(SeasonTotals!A$2:A$9,A13340,SeasonTotals!F$2:F$9)),AND(G13340&gt;0.885,F13340&gt;=50,D13340&lt;3)),1,0)</f>
        <v>0</v>
      </c>
      <c r="J13340" s="4">
        <f t="shared" si="834"/>
        <v>0</v>
      </c>
      <c r="K13340" s="5">
        <f t="shared" si="835"/>
        <v>0</v>
      </c>
    </row>
    <row r="13341" spans="1:11" x14ac:dyDescent="0.25">
      <c r="A13341" t="s">
        <v>141</v>
      </c>
      <c r="B13341" t="s">
        <v>71</v>
      </c>
      <c r="C13341">
        <v>1</v>
      </c>
      <c r="D13341" s="6">
        <v>3</v>
      </c>
      <c r="E13341" s="6">
        <v>25</v>
      </c>
      <c r="F13341" s="6">
        <v>60</v>
      </c>
      <c r="G13341" s="1">
        <f t="shared" si="832"/>
        <v>0.8928571428571429</v>
      </c>
      <c r="H13341" s="4">
        <f t="shared" si="833"/>
        <v>0</v>
      </c>
      <c r="I13341" s="5">
        <f>IF(OR(AND(F13341&gt;=50,G13341&gt;SUMIF(SeasonTotals!A$2:A$9,A13341,SeasonTotals!F$2:F$9)),AND(G13341&gt;0.885,F13341&gt;=50,D13341&lt;3)),1,0)</f>
        <v>0</v>
      </c>
      <c r="J13341" s="4">
        <f t="shared" si="834"/>
        <v>0</v>
      </c>
      <c r="K13341" s="5">
        <f t="shared" si="835"/>
        <v>0</v>
      </c>
    </row>
    <row r="13342" spans="1:11" x14ac:dyDescent="0.25">
      <c r="A13342" t="s">
        <v>141</v>
      </c>
      <c r="B13342" t="s">
        <v>71</v>
      </c>
      <c r="C13342">
        <v>1</v>
      </c>
      <c r="D13342" s="6">
        <v>1</v>
      </c>
      <c r="E13342" s="6">
        <v>38</v>
      </c>
      <c r="F13342" s="6">
        <v>60</v>
      </c>
      <c r="G13342" s="1">
        <f t="shared" si="832"/>
        <v>0.97435897435897434</v>
      </c>
      <c r="H13342" s="4">
        <f t="shared" si="833"/>
        <v>1</v>
      </c>
      <c r="I13342" s="5">
        <f>IF(OR(AND(F13342&gt;=50,G13342&gt;SUMIF(SeasonTotals!A$2:A$9,A13342,SeasonTotals!F$2:F$9)),AND(G13342&gt;0.885,F13342&gt;=50,D13342&lt;3)),1,0)</f>
        <v>1</v>
      </c>
      <c r="J13342" s="4">
        <f t="shared" si="834"/>
        <v>0</v>
      </c>
      <c r="K13342" s="5">
        <f t="shared" si="835"/>
        <v>0</v>
      </c>
    </row>
    <row r="13343" spans="1:11" x14ac:dyDescent="0.25">
      <c r="A13343" t="s">
        <v>141</v>
      </c>
      <c r="B13343" t="s">
        <v>73</v>
      </c>
      <c r="C13343">
        <v>1</v>
      </c>
      <c r="D13343" s="6">
        <v>4</v>
      </c>
      <c r="E13343" s="6">
        <v>33</v>
      </c>
      <c r="F13343" s="6">
        <v>60</v>
      </c>
      <c r="G13343" s="1">
        <f t="shared" si="832"/>
        <v>0.89189189189189189</v>
      </c>
      <c r="H13343" s="4">
        <f t="shared" si="833"/>
        <v>0</v>
      </c>
      <c r="I13343" s="5">
        <f>IF(OR(AND(F13343&gt;=50,G13343&gt;SUMIF(SeasonTotals!A$2:A$9,A13343,SeasonTotals!F$2:F$9)),AND(G13343&gt;0.885,F13343&gt;=50,D13343&lt;3)),1,0)</f>
        <v>0</v>
      </c>
      <c r="J13343" s="4">
        <f t="shared" si="834"/>
        <v>0</v>
      </c>
      <c r="K13343" s="5">
        <f t="shared" si="835"/>
        <v>0</v>
      </c>
    </row>
    <row r="13344" spans="1:11" x14ac:dyDescent="0.25">
      <c r="A13344" t="s">
        <v>141</v>
      </c>
      <c r="B13344" t="s">
        <v>73</v>
      </c>
      <c r="C13344">
        <v>1</v>
      </c>
      <c r="D13344" s="6">
        <v>1</v>
      </c>
      <c r="E13344" s="6">
        <v>26</v>
      </c>
      <c r="F13344" s="6">
        <v>65</v>
      </c>
      <c r="G13344" s="1">
        <f t="shared" si="832"/>
        <v>0.96296296296296291</v>
      </c>
      <c r="H13344" s="4">
        <f t="shared" si="833"/>
        <v>1</v>
      </c>
      <c r="I13344" s="5">
        <f>IF(OR(AND(F13344&gt;=50,G13344&gt;SUMIF(SeasonTotals!A$2:A$9,A13344,SeasonTotals!F$2:F$9)),AND(G13344&gt;0.885,F13344&gt;=50,D13344&lt;3)),1,0)</f>
        <v>1</v>
      </c>
      <c r="J13344" s="4">
        <f t="shared" si="834"/>
        <v>0</v>
      </c>
      <c r="K13344" s="5">
        <f t="shared" si="835"/>
        <v>0</v>
      </c>
    </row>
    <row r="13345" spans="1:11" x14ac:dyDescent="0.25">
      <c r="A13345" t="s">
        <v>141</v>
      </c>
      <c r="B13345" t="s">
        <v>73</v>
      </c>
      <c r="C13345">
        <v>1</v>
      </c>
      <c r="D13345" s="6">
        <v>2</v>
      </c>
      <c r="E13345" s="6">
        <v>32</v>
      </c>
      <c r="F13345" s="6">
        <v>60</v>
      </c>
      <c r="G13345" s="1">
        <f t="shared" si="832"/>
        <v>0.94117647058823528</v>
      </c>
      <c r="H13345" s="4">
        <f t="shared" si="833"/>
        <v>1</v>
      </c>
      <c r="I13345" s="5">
        <f>IF(OR(AND(F13345&gt;=50,G13345&gt;SUMIF(SeasonTotals!A$2:A$9,A13345,SeasonTotals!F$2:F$9)),AND(G13345&gt;0.885,F13345&gt;=50,D13345&lt;3)),1,0)</f>
        <v>1</v>
      </c>
      <c r="J13345" s="4">
        <f t="shared" si="834"/>
        <v>0</v>
      </c>
      <c r="K13345" s="5">
        <f t="shared" si="835"/>
        <v>0</v>
      </c>
    </row>
    <row r="13346" spans="1:11" x14ac:dyDescent="0.25">
      <c r="A13346" t="s">
        <v>141</v>
      </c>
      <c r="B13346" t="s">
        <v>73</v>
      </c>
      <c r="C13346">
        <v>1</v>
      </c>
      <c r="D13346" s="6">
        <v>2</v>
      </c>
      <c r="E13346" s="6">
        <v>33</v>
      </c>
      <c r="F13346" s="6">
        <v>60</v>
      </c>
      <c r="G13346" s="1">
        <f t="shared" si="832"/>
        <v>0.94285714285714284</v>
      </c>
      <c r="H13346" s="4">
        <f t="shared" si="833"/>
        <v>1</v>
      </c>
      <c r="I13346" s="5">
        <f>IF(OR(AND(F13346&gt;=50,G13346&gt;SUMIF(SeasonTotals!A$2:A$9,A13346,SeasonTotals!F$2:F$9)),AND(G13346&gt;0.885,F13346&gt;=50,D13346&lt;3)),1,0)</f>
        <v>1</v>
      </c>
      <c r="J13346" s="4">
        <f t="shared" si="834"/>
        <v>0</v>
      </c>
      <c r="K13346" s="5">
        <f t="shared" si="835"/>
        <v>0</v>
      </c>
    </row>
    <row r="13347" spans="1:11" x14ac:dyDescent="0.25">
      <c r="A13347" t="s">
        <v>141</v>
      </c>
      <c r="B13347" t="s">
        <v>73</v>
      </c>
      <c r="C13347">
        <v>1</v>
      </c>
      <c r="D13347" s="6">
        <v>4</v>
      </c>
      <c r="E13347" s="6">
        <v>22</v>
      </c>
      <c r="F13347" s="6">
        <v>59</v>
      </c>
      <c r="G13347" s="1">
        <f t="shared" si="832"/>
        <v>0.84615384615384615</v>
      </c>
      <c r="H13347" s="4">
        <f t="shared" si="833"/>
        <v>0</v>
      </c>
      <c r="I13347" s="5">
        <f>IF(OR(AND(F13347&gt;=50,G13347&gt;SUMIF(SeasonTotals!A$2:A$9,A13347,SeasonTotals!F$2:F$9)),AND(G13347&gt;0.885,F13347&gt;=50,D13347&lt;3)),1,0)</f>
        <v>0</v>
      </c>
      <c r="J13347" s="4">
        <f t="shared" si="834"/>
        <v>1</v>
      </c>
      <c r="K13347" s="5">
        <f t="shared" si="835"/>
        <v>0</v>
      </c>
    </row>
    <row r="13348" spans="1:11" x14ac:dyDescent="0.25">
      <c r="A13348" t="s">
        <v>141</v>
      </c>
      <c r="B13348" t="s">
        <v>73</v>
      </c>
      <c r="C13348">
        <v>1</v>
      </c>
      <c r="D13348" s="6">
        <v>5</v>
      </c>
      <c r="E13348" s="6">
        <v>28</v>
      </c>
      <c r="F13348" s="6">
        <v>59</v>
      </c>
      <c r="G13348" s="1">
        <f t="shared" si="832"/>
        <v>0.84848484848484851</v>
      </c>
      <c r="H13348" s="4">
        <f t="shared" si="833"/>
        <v>0</v>
      </c>
      <c r="I13348" s="5">
        <f>IF(OR(AND(F13348&gt;=50,G13348&gt;SUMIF(SeasonTotals!A$2:A$9,A13348,SeasonTotals!F$2:F$9)),AND(G13348&gt;0.885,F13348&gt;=50,D13348&lt;3)),1,0)</f>
        <v>0</v>
      </c>
      <c r="J13348" s="4">
        <f t="shared" si="834"/>
        <v>1</v>
      </c>
      <c r="K13348" s="5">
        <f t="shared" si="835"/>
        <v>0</v>
      </c>
    </row>
    <row r="13349" spans="1:11" x14ac:dyDescent="0.25">
      <c r="A13349" t="s">
        <v>141</v>
      </c>
      <c r="B13349" t="s">
        <v>73</v>
      </c>
      <c r="C13349">
        <v>1</v>
      </c>
      <c r="D13349" s="6">
        <v>5</v>
      </c>
      <c r="E13349" s="6">
        <v>9</v>
      </c>
      <c r="F13349" s="6">
        <v>25</v>
      </c>
      <c r="G13349" s="1">
        <f t="shared" si="832"/>
        <v>0.6428571428571429</v>
      </c>
      <c r="H13349" s="4">
        <f t="shared" si="833"/>
        <v>0</v>
      </c>
      <c r="I13349" s="5">
        <f>IF(OR(AND(F13349&gt;=50,G13349&gt;SUMIF(SeasonTotals!A$2:A$9,A13349,SeasonTotals!F$2:F$9)),AND(G13349&gt;0.885,F13349&gt;=50,D13349&lt;3)),1,0)</f>
        <v>0</v>
      </c>
      <c r="J13349" s="4">
        <f t="shared" si="834"/>
        <v>1</v>
      </c>
      <c r="K13349" s="5">
        <f t="shared" si="835"/>
        <v>1</v>
      </c>
    </row>
    <row r="13350" spans="1:11" x14ac:dyDescent="0.25">
      <c r="A13350" t="s">
        <v>141</v>
      </c>
      <c r="B13350" t="s">
        <v>73</v>
      </c>
      <c r="C13350">
        <v>1</v>
      </c>
      <c r="D13350" s="6">
        <v>2</v>
      </c>
      <c r="E13350" s="6">
        <v>17</v>
      </c>
      <c r="F13350" s="6">
        <v>65</v>
      </c>
      <c r="G13350" s="1">
        <f t="shared" si="832"/>
        <v>0.89473684210526316</v>
      </c>
      <c r="H13350" s="4">
        <f t="shared" si="833"/>
        <v>1</v>
      </c>
      <c r="I13350" s="5">
        <f>IF(OR(AND(F13350&gt;=50,G13350&gt;SUMIF(SeasonTotals!A$2:A$9,A13350,SeasonTotals!F$2:F$9)),AND(G13350&gt;0.885,F13350&gt;=50,D13350&lt;3)),1,0)</f>
        <v>1</v>
      </c>
      <c r="J13350" s="4">
        <f t="shared" si="834"/>
        <v>0</v>
      </c>
      <c r="K13350" s="5">
        <f t="shared" si="835"/>
        <v>0</v>
      </c>
    </row>
    <row r="13351" spans="1:11" x14ac:dyDescent="0.25">
      <c r="A13351" t="s">
        <v>141</v>
      </c>
      <c r="B13351" t="s">
        <v>73</v>
      </c>
      <c r="C13351">
        <v>1</v>
      </c>
      <c r="D13351" s="6">
        <v>3</v>
      </c>
      <c r="E13351" s="6">
        <v>15</v>
      </c>
      <c r="F13351" s="6">
        <v>59</v>
      </c>
      <c r="G13351" s="1">
        <f t="shared" si="832"/>
        <v>0.83333333333333337</v>
      </c>
      <c r="H13351" s="4">
        <f t="shared" si="833"/>
        <v>0</v>
      </c>
      <c r="I13351" s="5">
        <f>IF(OR(AND(F13351&gt;=50,G13351&gt;SUMIF(SeasonTotals!A$2:A$9,A13351,SeasonTotals!F$2:F$9)),AND(G13351&gt;0.885,F13351&gt;=50,D13351&lt;3)),1,0)</f>
        <v>0</v>
      </c>
      <c r="J13351" s="4">
        <f t="shared" si="834"/>
        <v>1</v>
      </c>
      <c r="K13351" s="5">
        <f t="shared" si="835"/>
        <v>0</v>
      </c>
    </row>
    <row r="13352" spans="1:11" x14ac:dyDescent="0.25">
      <c r="A13352" t="s">
        <v>141</v>
      </c>
      <c r="B13352" t="s">
        <v>73</v>
      </c>
      <c r="C13352">
        <v>1</v>
      </c>
      <c r="D13352" s="6">
        <v>2</v>
      </c>
      <c r="E13352" s="6">
        <v>25</v>
      </c>
      <c r="F13352" s="6">
        <v>59</v>
      </c>
      <c r="G13352" s="1">
        <f t="shared" si="832"/>
        <v>0.92592592592592593</v>
      </c>
      <c r="H13352" s="4">
        <f t="shared" si="833"/>
        <v>1</v>
      </c>
      <c r="I13352" s="5">
        <f>IF(OR(AND(F13352&gt;=50,G13352&gt;SUMIF(SeasonTotals!A$2:A$9,A13352,SeasonTotals!F$2:F$9)),AND(G13352&gt;0.885,F13352&gt;=50,D13352&lt;3)),1,0)</f>
        <v>1</v>
      </c>
      <c r="J13352" s="4">
        <f t="shared" si="834"/>
        <v>0</v>
      </c>
      <c r="K13352" s="5">
        <f t="shared" si="835"/>
        <v>0</v>
      </c>
    </row>
    <row r="13353" spans="1:11" x14ac:dyDescent="0.25">
      <c r="A13353" t="s">
        <v>141</v>
      </c>
      <c r="B13353" t="s">
        <v>73</v>
      </c>
      <c r="C13353">
        <v>1</v>
      </c>
      <c r="D13353" s="6">
        <v>3</v>
      </c>
      <c r="E13353" s="6">
        <v>23</v>
      </c>
      <c r="F13353" s="6">
        <v>59</v>
      </c>
      <c r="G13353" s="1">
        <f t="shared" si="832"/>
        <v>0.88461538461538458</v>
      </c>
      <c r="H13353" s="4">
        <f t="shared" si="833"/>
        <v>0</v>
      </c>
      <c r="I13353" s="5">
        <f>IF(OR(AND(F13353&gt;=50,G13353&gt;SUMIF(SeasonTotals!A$2:A$9,A13353,SeasonTotals!F$2:F$9)),AND(G13353&gt;0.885,F13353&gt;=50,D13353&lt;3)),1,0)</f>
        <v>0</v>
      </c>
      <c r="J13353" s="4">
        <f t="shared" si="834"/>
        <v>0</v>
      </c>
      <c r="K13353" s="5">
        <f t="shared" si="835"/>
        <v>0</v>
      </c>
    </row>
    <row r="13354" spans="1:11" x14ac:dyDescent="0.25">
      <c r="A13354" t="s">
        <v>141</v>
      </c>
      <c r="B13354" t="s">
        <v>73</v>
      </c>
      <c r="C13354">
        <v>1</v>
      </c>
      <c r="D13354" s="6">
        <v>1</v>
      </c>
      <c r="E13354" s="6">
        <v>29</v>
      </c>
      <c r="F13354" s="6">
        <v>60</v>
      </c>
      <c r="G13354" s="1">
        <f t="shared" si="832"/>
        <v>0.96666666666666667</v>
      </c>
      <c r="H13354" s="4">
        <f t="shared" si="833"/>
        <v>1</v>
      </c>
      <c r="I13354" s="5">
        <f>IF(OR(AND(F13354&gt;=50,G13354&gt;SUMIF(SeasonTotals!A$2:A$9,A13354,SeasonTotals!F$2:F$9)),AND(G13354&gt;0.885,F13354&gt;=50,D13354&lt;3)),1,0)</f>
        <v>1</v>
      </c>
      <c r="J13354" s="4">
        <f t="shared" si="834"/>
        <v>0</v>
      </c>
      <c r="K13354" s="5">
        <f t="shared" si="835"/>
        <v>0</v>
      </c>
    </row>
    <row r="13355" spans="1:11" x14ac:dyDescent="0.25">
      <c r="A13355" t="s">
        <v>141</v>
      </c>
      <c r="B13355" t="s">
        <v>73</v>
      </c>
      <c r="C13355">
        <v>1</v>
      </c>
      <c r="D13355" s="6">
        <v>3</v>
      </c>
      <c r="E13355" s="6">
        <v>27</v>
      </c>
      <c r="F13355" s="6">
        <v>59</v>
      </c>
      <c r="G13355" s="1">
        <f t="shared" si="832"/>
        <v>0.9</v>
      </c>
      <c r="H13355" s="4">
        <f t="shared" si="833"/>
        <v>0</v>
      </c>
      <c r="I13355" s="5">
        <f>IF(OR(AND(F13355&gt;=50,G13355&gt;SUMIF(SeasonTotals!A$2:A$9,A13355,SeasonTotals!F$2:F$9)),AND(G13355&gt;0.885,F13355&gt;=50,D13355&lt;3)),1,0)</f>
        <v>0</v>
      </c>
      <c r="J13355" s="4">
        <f t="shared" si="834"/>
        <v>0</v>
      </c>
      <c r="K13355" s="5">
        <f t="shared" si="835"/>
        <v>0</v>
      </c>
    </row>
    <row r="13356" spans="1:11" x14ac:dyDescent="0.25">
      <c r="A13356" t="s">
        <v>141</v>
      </c>
      <c r="B13356" t="s">
        <v>73</v>
      </c>
      <c r="C13356">
        <v>1</v>
      </c>
      <c r="D13356" s="6">
        <v>4</v>
      </c>
      <c r="E13356" s="6">
        <v>34</v>
      </c>
      <c r="F13356" s="6">
        <v>58</v>
      </c>
      <c r="G13356" s="1">
        <f t="shared" si="832"/>
        <v>0.89473684210526316</v>
      </c>
      <c r="H13356" s="4">
        <f t="shared" si="833"/>
        <v>0</v>
      </c>
      <c r="I13356" s="5">
        <f>IF(OR(AND(F13356&gt;=50,G13356&gt;SUMIF(SeasonTotals!A$2:A$9,A13356,SeasonTotals!F$2:F$9)),AND(G13356&gt;0.885,F13356&gt;=50,D13356&lt;3)),1,0)</f>
        <v>0</v>
      </c>
      <c r="J13356" s="4">
        <f t="shared" si="834"/>
        <v>0</v>
      </c>
      <c r="K13356" s="5">
        <f t="shared" si="835"/>
        <v>0</v>
      </c>
    </row>
    <row r="13357" spans="1:11" x14ac:dyDescent="0.25">
      <c r="A13357" t="s">
        <v>141</v>
      </c>
      <c r="B13357" t="s">
        <v>73</v>
      </c>
      <c r="C13357">
        <v>1</v>
      </c>
      <c r="D13357" s="6">
        <v>2</v>
      </c>
      <c r="E13357" s="6">
        <v>24</v>
      </c>
      <c r="F13357" s="6">
        <v>60</v>
      </c>
      <c r="G13357" s="1">
        <f t="shared" si="832"/>
        <v>0.92307692307692313</v>
      </c>
      <c r="H13357" s="4">
        <f t="shared" si="833"/>
        <v>1</v>
      </c>
      <c r="I13357" s="5">
        <f>IF(OR(AND(F13357&gt;=50,G13357&gt;SUMIF(SeasonTotals!A$2:A$9,A13357,SeasonTotals!F$2:F$9)),AND(G13357&gt;0.885,F13357&gt;=50,D13357&lt;3)),1,0)</f>
        <v>1</v>
      </c>
      <c r="J13357" s="4">
        <f t="shared" si="834"/>
        <v>0</v>
      </c>
      <c r="K13357" s="5">
        <f t="shared" si="835"/>
        <v>0</v>
      </c>
    </row>
    <row r="13358" spans="1:11" x14ac:dyDescent="0.25">
      <c r="A13358" t="s">
        <v>141</v>
      </c>
      <c r="B13358" t="s">
        <v>73</v>
      </c>
      <c r="C13358">
        <v>1</v>
      </c>
      <c r="D13358" s="6">
        <v>3</v>
      </c>
      <c r="E13358" s="6">
        <v>30</v>
      </c>
      <c r="F13358" s="6">
        <v>60</v>
      </c>
      <c r="G13358" s="1">
        <f t="shared" si="832"/>
        <v>0.90909090909090906</v>
      </c>
      <c r="H13358" s="4">
        <f t="shared" si="833"/>
        <v>0</v>
      </c>
      <c r="I13358" s="5">
        <f>IF(OR(AND(F13358&gt;=50,G13358&gt;SUMIF(SeasonTotals!A$2:A$9,A13358,SeasonTotals!F$2:F$9)),AND(G13358&gt;0.885,F13358&gt;=50,D13358&lt;3)),1,0)</f>
        <v>0</v>
      </c>
      <c r="J13358" s="4">
        <f t="shared" si="834"/>
        <v>0</v>
      </c>
      <c r="K13358" s="5">
        <f t="shared" si="835"/>
        <v>0</v>
      </c>
    </row>
    <row r="13359" spans="1:11" x14ac:dyDescent="0.25">
      <c r="A13359" t="s">
        <v>141</v>
      </c>
      <c r="B13359" t="s">
        <v>73</v>
      </c>
      <c r="C13359">
        <v>1</v>
      </c>
      <c r="D13359" s="6">
        <v>1</v>
      </c>
      <c r="E13359" s="6">
        <v>22</v>
      </c>
      <c r="F13359" s="6">
        <v>60</v>
      </c>
      <c r="G13359" s="1">
        <f t="shared" si="832"/>
        <v>0.95652173913043481</v>
      </c>
      <c r="H13359" s="4">
        <f t="shared" si="833"/>
        <v>1</v>
      </c>
      <c r="I13359" s="5">
        <f>IF(OR(AND(F13359&gt;=50,G13359&gt;SUMIF(SeasonTotals!A$2:A$9,A13359,SeasonTotals!F$2:F$9)),AND(G13359&gt;0.885,F13359&gt;=50,D13359&lt;3)),1,0)</f>
        <v>1</v>
      </c>
      <c r="J13359" s="4">
        <f t="shared" si="834"/>
        <v>0</v>
      </c>
      <c r="K13359" s="5">
        <f t="shared" si="835"/>
        <v>0</v>
      </c>
    </row>
    <row r="13360" spans="1:11" x14ac:dyDescent="0.25">
      <c r="A13360" t="s">
        <v>141</v>
      </c>
      <c r="B13360" t="s">
        <v>73</v>
      </c>
      <c r="C13360">
        <v>1</v>
      </c>
      <c r="D13360" s="6">
        <v>3</v>
      </c>
      <c r="E13360" s="6">
        <v>18</v>
      </c>
      <c r="F13360" s="6">
        <v>60</v>
      </c>
      <c r="G13360" s="1">
        <f t="shared" si="832"/>
        <v>0.8571428571428571</v>
      </c>
      <c r="H13360" s="4">
        <f t="shared" si="833"/>
        <v>0</v>
      </c>
      <c r="I13360" s="5">
        <f>IF(OR(AND(F13360&gt;=50,G13360&gt;SUMIF(SeasonTotals!A$2:A$9,A13360,SeasonTotals!F$2:F$9)),AND(G13360&gt;0.885,F13360&gt;=50,D13360&lt;3)),1,0)</f>
        <v>0</v>
      </c>
      <c r="J13360" s="4">
        <f t="shared" si="834"/>
        <v>0</v>
      </c>
      <c r="K13360" s="5">
        <f t="shared" si="835"/>
        <v>0</v>
      </c>
    </row>
    <row r="13361" spans="1:11" x14ac:dyDescent="0.25">
      <c r="A13361" t="s">
        <v>141</v>
      </c>
      <c r="B13361" t="s">
        <v>73</v>
      </c>
      <c r="C13361">
        <v>1</v>
      </c>
      <c r="D13361" s="6">
        <v>4</v>
      </c>
      <c r="E13361" s="6">
        <v>22</v>
      </c>
      <c r="F13361" s="6">
        <v>60</v>
      </c>
      <c r="G13361" s="1">
        <f t="shared" si="832"/>
        <v>0.84615384615384615</v>
      </c>
      <c r="H13361" s="4">
        <f t="shared" si="833"/>
        <v>0</v>
      </c>
      <c r="I13361" s="5">
        <f>IF(OR(AND(F13361&gt;=50,G13361&gt;SUMIF(SeasonTotals!A$2:A$9,A13361,SeasonTotals!F$2:F$9)),AND(G13361&gt;0.885,F13361&gt;=50,D13361&lt;3)),1,0)</f>
        <v>0</v>
      </c>
      <c r="J13361" s="4">
        <f t="shared" si="834"/>
        <v>1</v>
      </c>
      <c r="K13361" s="5">
        <f t="shared" si="835"/>
        <v>0</v>
      </c>
    </row>
    <row r="13362" spans="1:11" x14ac:dyDescent="0.25">
      <c r="A13362" t="s">
        <v>141</v>
      </c>
      <c r="B13362" t="s">
        <v>73</v>
      </c>
      <c r="C13362">
        <v>1</v>
      </c>
      <c r="D13362" s="6">
        <v>2</v>
      </c>
      <c r="E13362" s="6">
        <v>38</v>
      </c>
      <c r="F13362" s="6">
        <v>64</v>
      </c>
      <c r="G13362" s="1">
        <f t="shared" si="832"/>
        <v>0.95</v>
      </c>
      <c r="H13362" s="4">
        <f t="shared" si="833"/>
        <v>1</v>
      </c>
      <c r="I13362" s="5">
        <f>IF(OR(AND(F13362&gt;=50,G13362&gt;SUMIF(SeasonTotals!A$2:A$9,A13362,SeasonTotals!F$2:F$9)),AND(G13362&gt;0.885,F13362&gt;=50,D13362&lt;3)),1,0)</f>
        <v>1</v>
      </c>
      <c r="J13362" s="4">
        <f t="shared" si="834"/>
        <v>0</v>
      </c>
      <c r="K13362" s="5">
        <f t="shared" si="835"/>
        <v>0</v>
      </c>
    </row>
    <row r="13363" spans="1:11" x14ac:dyDescent="0.25">
      <c r="A13363" t="s">
        <v>141</v>
      </c>
      <c r="B13363" t="s">
        <v>73</v>
      </c>
      <c r="C13363">
        <v>1</v>
      </c>
      <c r="D13363" s="6">
        <v>2</v>
      </c>
      <c r="E13363" s="6">
        <v>25</v>
      </c>
      <c r="F13363" s="6">
        <v>65</v>
      </c>
      <c r="G13363" s="1">
        <f t="shared" si="832"/>
        <v>0.92592592592592593</v>
      </c>
      <c r="H13363" s="4">
        <f t="shared" si="833"/>
        <v>1</v>
      </c>
      <c r="I13363" s="5">
        <f>IF(OR(AND(F13363&gt;=50,G13363&gt;SUMIF(SeasonTotals!A$2:A$9,A13363,SeasonTotals!F$2:F$9)),AND(G13363&gt;0.885,F13363&gt;=50,D13363&lt;3)),1,0)</f>
        <v>1</v>
      </c>
      <c r="J13363" s="4">
        <f t="shared" si="834"/>
        <v>0</v>
      </c>
      <c r="K13363" s="5">
        <f t="shared" si="835"/>
        <v>0</v>
      </c>
    </row>
    <row r="13364" spans="1:11" x14ac:dyDescent="0.25">
      <c r="A13364" t="s">
        <v>141</v>
      </c>
      <c r="B13364" t="s">
        <v>73</v>
      </c>
      <c r="C13364">
        <v>1</v>
      </c>
      <c r="D13364" s="6">
        <v>2</v>
      </c>
      <c r="E13364" s="6">
        <v>24</v>
      </c>
      <c r="F13364" s="6">
        <v>60</v>
      </c>
      <c r="G13364" s="1">
        <f t="shared" si="832"/>
        <v>0.92307692307692313</v>
      </c>
      <c r="H13364" s="4">
        <f t="shared" si="833"/>
        <v>1</v>
      </c>
      <c r="I13364" s="5">
        <f>IF(OR(AND(F13364&gt;=50,G13364&gt;SUMIF(SeasonTotals!A$2:A$9,A13364,SeasonTotals!F$2:F$9)),AND(G13364&gt;0.885,F13364&gt;=50,D13364&lt;3)),1,0)</f>
        <v>1</v>
      </c>
      <c r="J13364" s="4">
        <f t="shared" si="834"/>
        <v>0</v>
      </c>
      <c r="K13364" s="5">
        <f t="shared" si="835"/>
        <v>0</v>
      </c>
    </row>
    <row r="13365" spans="1:11" x14ac:dyDescent="0.25">
      <c r="A13365" t="s">
        <v>141</v>
      </c>
      <c r="B13365" t="s">
        <v>73</v>
      </c>
      <c r="C13365">
        <v>1</v>
      </c>
      <c r="D13365" s="6">
        <v>1</v>
      </c>
      <c r="E13365" s="6">
        <v>28</v>
      </c>
      <c r="F13365" s="6">
        <v>60</v>
      </c>
      <c r="G13365" s="1">
        <f t="shared" si="832"/>
        <v>0.96551724137931039</v>
      </c>
      <c r="H13365" s="4">
        <f t="shared" si="833"/>
        <v>1</v>
      </c>
      <c r="I13365" s="5">
        <f>IF(OR(AND(F13365&gt;=50,G13365&gt;SUMIF(SeasonTotals!A$2:A$9,A13365,SeasonTotals!F$2:F$9)),AND(G13365&gt;0.885,F13365&gt;=50,D13365&lt;3)),1,0)</f>
        <v>1</v>
      </c>
      <c r="J13365" s="4">
        <f t="shared" si="834"/>
        <v>0</v>
      </c>
      <c r="K13365" s="5">
        <f t="shared" si="835"/>
        <v>0</v>
      </c>
    </row>
    <row r="13366" spans="1:11" x14ac:dyDescent="0.25">
      <c r="A13366" t="s">
        <v>141</v>
      </c>
      <c r="B13366" t="s">
        <v>73</v>
      </c>
      <c r="C13366">
        <v>1</v>
      </c>
      <c r="D13366" s="6">
        <v>4</v>
      </c>
      <c r="E13366" s="6">
        <v>28</v>
      </c>
      <c r="F13366" s="6">
        <v>65</v>
      </c>
      <c r="G13366" s="1">
        <f t="shared" si="832"/>
        <v>0.875</v>
      </c>
      <c r="H13366" s="4">
        <f t="shared" si="833"/>
        <v>0</v>
      </c>
      <c r="I13366" s="5">
        <f>IF(OR(AND(F13366&gt;=50,G13366&gt;SUMIF(SeasonTotals!A$2:A$9,A13366,SeasonTotals!F$2:F$9)),AND(G13366&gt;0.885,F13366&gt;=50,D13366&lt;3)),1,0)</f>
        <v>0</v>
      </c>
      <c r="J13366" s="4">
        <f t="shared" si="834"/>
        <v>0</v>
      </c>
      <c r="K13366" s="5">
        <f t="shared" si="835"/>
        <v>0</v>
      </c>
    </row>
    <row r="13367" spans="1:11" x14ac:dyDescent="0.25">
      <c r="A13367" t="s">
        <v>141</v>
      </c>
      <c r="B13367" t="s">
        <v>73</v>
      </c>
      <c r="C13367">
        <v>1</v>
      </c>
      <c r="D13367" s="6">
        <v>4</v>
      </c>
      <c r="E13367" s="6">
        <v>38</v>
      </c>
      <c r="F13367" s="6">
        <v>60</v>
      </c>
      <c r="G13367" s="1">
        <f t="shared" si="832"/>
        <v>0.90476190476190477</v>
      </c>
      <c r="H13367" s="4">
        <f t="shared" si="833"/>
        <v>0</v>
      </c>
      <c r="I13367" s="5">
        <f>IF(OR(AND(F13367&gt;=50,G13367&gt;SUMIF(SeasonTotals!A$2:A$9,A13367,SeasonTotals!F$2:F$9)),AND(G13367&gt;0.885,F13367&gt;=50,D13367&lt;3)),1,0)</f>
        <v>0</v>
      </c>
      <c r="J13367" s="4">
        <f t="shared" si="834"/>
        <v>0</v>
      </c>
      <c r="K13367" s="5">
        <f t="shared" si="835"/>
        <v>0</v>
      </c>
    </row>
    <row r="13368" spans="1:11" x14ac:dyDescent="0.25">
      <c r="A13368" t="s">
        <v>141</v>
      </c>
      <c r="B13368" t="s">
        <v>73</v>
      </c>
      <c r="C13368">
        <v>1</v>
      </c>
      <c r="D13368" s="6">
        <v>1</v>
      </c>
      <c r="E13368" s="6">
        <v>27</v>
      </c>
      <c r="F13368" s="6">
        <v>60</v>
      </c>
      <c r="G13368" s="1">
        <f t="shared" si="832"/>
        <v>0.9642857142857143</v>
      </c>
      <c r="H13368" s="4">
        <f t="shared" si="833"/>
        <v>1</v>
      </c>
      <c r="I13368" s="5">
        <f>IF(OR(AND(F13368&gt;=50,G13368&gt;SUMIF(SeasonTotals!A$2:A$9,A13368,SeasonTotals!F$2:F$9)),AND(G13368&gt;0.885,F13368&gt;=50,D13368&lt;3)),1,0)</f>
        <v>1</v>
      </c>
      <c r="J13368" s="4">
        <f t="shared" si="834"/>
        <v>0</v>
      </c>
      <c r="K13368" s="5">
        <f t="shared" si="835"/>
        <v>0</v>
      </c>
    </row>
    <row r="13369" spans="1:11" x14ac:dyDescent="0.25">
      <c r="A13369" t="s">
        <v>141</v>
      </c>
      <c r="B13369" t="s">
        <v>73</v>
      </c>
      <c r="C13369">
        <v>1</v>
      </c>
      <c r="D13369" s="6">
        <v>4</v>
      </c>
      <c r="E13369" s="6">
        <v>21</v>
      </c>
      <c r="F13369" s="6">
        <v>60</v>
      </c>
      <c r="G13369" s="1">
        <f t="shared" si="832"/>
        <v>0.84</v>
      </c>
      <c r="H13369" s="4">
        <f t="shared" si="833"/>
        <v>0</v>
      </c>
      <c r="I13369" s="5">
        <f>IF(OR(AND(F13369&gt;=50,G13369&gt;SUMIF(SeasonTotals!A$2:A$9,A13369,SeasonTotals!F$2:F$9)),AND(G13369&gt;0.885,F13369&gt;=50,D13369&lt;3)),1,0)</f>
        <v>0</v>
      </c>
      <c r="J13369" s="4">
        <f t="shared" si="834"/>
        <v>1</v>
      </c>
      <c r="K13369" s="5">
        <f t="shared" si="835"/>
        <v>0</v>
      </c>
    </row>
    <row r="13370" spans="1:11" x14ac:dyDescent="0.25">
      <c r="A13370" t="s">
        <v>141</v>
      </c>
      <c r="B13370" t="s">
        <v>73</v>
      </c>
      <c r="C13370">
        <v>1</v>
      </c>
      <c r="D13370" s="6">
        <v>3</v>
      </c>
      <c r="E13370" s="6">
        <v>6</v>
      </c>
      <c r="F13370" s="6">
        <v>26</v>
      </c>
      <c r="G13370" s="1">
        <f t="shared" si="832"/>
        <v>0.66666666666666663</v>
      </c>
      <c r="H13370" s="4">
        <f t="shared" si="833"/>
        <v>0</v>
      </c>
      <c r="I13370" s="5">
        <f>IF(OR(AND(F13370&gt;=50,G13370&gt;SUMIF(SeasonTotals!A$2:A$9,A13370,SeasonTotals!F$2:F$9)),AND(G13370&gt;0.885,F13370&gt;=50,D13370&lt;3)),1,0)</f>
        <v>0</v>
      </c>
      <c r="J13370" s="4">
        <f t="shared" si="834"/>
        <v>1</v>
      </c>
      <c r="K13370" s="5">
        <f t="shared" si="835"/>
        <v>1</v>
      </c>
    </row>
    <row r="13371" spans="1:11" x14ac:dyDescent="0.25">
      <c r="A13371" t="s">
        <v>141</v>
      </c>
      <c r="B13371" t="s">
        <v>73</v>
      </c>
      <c r="C13371">
        <v>1</v>
      </c>
      <c r="D13371" s="6">
        <v>2</v>
      </c>
      <c r="E13371" s="6">
        <v>23</v>
      </c>
      <c r="F13371" s="6">
        <v>60</v>
      </c>
      <c r="G13371" s="1">
        <f t="shared" si="832"/>
        <v>0.92</v>
      </c>
      <c r="H13371" s="4">
        <f t="shared" si="833"/>
        <v>1</v>
      </c>
      <c r="I13371" s="5">
        <f>IF(OR(AND(F13371&gt;=50,G13371&gt;SUMIF(SeasonTotals!A$2:A$9,A13371,SeasonTotals!F$2:F$9)),AND(G13371&gt;0.885,F13371&gt;=50,D13371&lt;3)),1,0)</f>
        <v>1</v>
      </c>
      <c r="J13371" s="4">
        <f t="shared" si="834"/>
        <v>0</v>
      </c>
      <c r="K13371" s="5">
        <f t="shared" si="835"/>
        <v>0</v>
      </c>
    </row>
    <row r="13372" spans="1:11" x14ac:dyDescent="0.25">
      <c r="A13372" t="s">
        <v>141</v>
      </c>
      <c r="B13372" t="s">
        <v>73</v>
      </c>
      <c r="C13372">
        <v>1</v>
      </c>
      <c r="D13372" s="6">
        <v>1</v>
      </c>
      <c r="E13372" s="6">
        <v>38</v>
      </c>
      <c r="F13372" s="6">
        <v>60</v>
      </c>
      <c r="G13372" s="1">
        <f t="shared" si="832"/>
        <v>0.97435897435897434</v>
      </c>
      <c r="H13372" s="4">
        <f t="shared" si="833"/>
        <v>1</v>
      </c>
      <c r="I13372" s="5">
        <f>IF(OR(AND(F13372&gt;=50,G13372&gt;SUMIF(SeasonTotals!A$2:A$9,A13372,SeasonTotals!F$2:F$9)),AND(G13372&gt;0.885,F13372&gt;=50,D13372&lt;3)),1,0)</f>
        <v>1</v>
      </c>
      <c r="J13372" s="4">
        <f t="shared" si="834"/>
        <v>0</v>
      </c>
      <c r="K13372" s="5">
        <f t="shared" si="835"/>
        <v>0</v>
      </c>
    </row>
    <row r="13373" spans="1:11" x14ac:dyDescent="0.25">
      <c r="A13373" t="s">
        <v>141</v>
      </c>
      <c r="B13373" t="s">
        <v>73</v>
      </c>
      <c r="C13373">
        <v>1</v>
      </c>
      <c r="D13373" s="6">
        <v>3</v>
      </c>
      <c r="E13373" s="6">
        <v>25</v>
      </c>
      <c r="F13373" s="6">
        <v>58</v>
      </c>
      <c r="G13373" s="1">
        <f t="shared" si="832"/>
        <v>0.8928571428571429</v>
      </c>
      <c r="H13373" s="4">
        <f t="shared" si="833"/>
        <v>0</v>
      </c>
      <c r="I13373" s="5">
        <f>IF(OR(AND(F13373&gt;=50,G13373&gt;SUMIF(SeasonTotals!A$2:A$9,A13373,SeasonTotals!F$2:F$9)),AND(G13373&gt;0.885,F13373&gt;=50,D13373&lt;3)),1,0)</f>
        <v>0</v>
      </c>
      <c r="J13373" s="4">
        <f t="shared" si="834"/>
        <v>0</v>
      </c>
      <c r="K13373" s="5">
        <f t="shared" si="835"/>
        <v>0</v>
      </c>
    </row>
    <row r="13374" spans="1:11" x14ac:dyDescent="0.25">
      <c r="A13374" t="s">
        <v>141</v>
      </c>
      <c r="B13374" t="s">
        <v>73</v>
      </c>
      <c r="C13374">
        <v>1</v>
      </c>
      <c r="D13374" s="6">
        <v>4</v>
      </c>
      <c r="E13374" s="6">
        <v>31</v>
      </c>
      <c r="F13374" s="6">
        <v>59</v>
      </c>
      <c r="G13374" s="1">
        <f t="shared" si="832"/>
        <v>0.88571428571428568</v>
      </c>
      <c r="H13374" s="4">
        <f t="shared" si="833"/>
        <v>0</v>
      </c>
      <c r="I13374" s="5">
        <f>IF(OR(AND(F13374&gt;=50,G13374&gt;SUMIF(SeasonTotals!A$2:A$9,A13374,SeasonTotals!F$2:F$9)),AND(G13374&gt;0.885,F13374&gt;=50,D13374&lt;3)),1,0)</f>
        <v>0</v>
      </c>
      <c r="J13374" s="4">
        <f t="shared" si="834"/>
        <v>0</v>
      </c>
      <c r="K13374" s="5">
        <f t="shared" si="835"/>
        <v>0</v>
      </c>
    </row>
    <row r="13375" spans="1:11" x14ac:dyDescent="0.25">
      <c r="A13375" t="s">
        <v>141</v>
      </c>
      <c r="B13375" t="s">
        <v>73</v>
      </c>
      <c r="C13375">
        <v>1</v>
      </c>
      <c r="D13375" s="6">
        <v>4</v>
      </c>
      <c r="E13375" s="6">
        <v>34</v>
      </c>
      <c r="F13375" s="6">
        <v>59</v>
      </c>
      <c r="G13375" s="1">
        <f t="shared" si="832"/>
        <v>0.89473684210526316</v>
      </c>
      <c r="H13375" s="4">
        <f t="shared" si="833"/>
        <v>0</v>
      </c>
      <c r="I13375" s="5">
        <f>IF(OR(AND(F13375&gt;=50,G13375&gt;SUMIF(SeasonTotals!A$2:A$9,A13375,SeasonTotals!F$2:F$9)),AND(G13375&gt;0.885,F13375&gt;=50,D13375&lt;3)),1,0)</f>
        <v>0</v>
      </c>
      <c r="J13375" s="4">
        <f t="shared" si="834"/>
        <v>0</v>
      </c>
      <c r="K13375" s="5">
        <f t="shared" si="835"/>
        <v>0</v>
      </c>
    </row>
    <row r="13376" spans="1:11" x14ac:dyDescent="0.25">
      <c r="A13376" t="s">
        <v>141</v>
      </c>
      <c r="B13376" t="s">
        <v>73</v>
      </c>
      <c r="C13376">
        <v>1</v>
      </c>
      <c r="D13376" s="6">
        <v>4</v>
      </c>
      <c r="E13376" s="6">
        <v>20</v>
      </c>
      <c r="F13376" s="6">
        <v>60</v>
      </c>
      <c r="G13376" s="1">
        <f t="shared" si="832"/>
        <v>0.83333333333333337</v>
      </c>
      <c r="H13376" s="4">
        <f t="shared" si="833"/>
        <v>0</v>
      </c>
      <c r="I13376" s="5">
        <f>IF(OR(AND(F13376&gt;=50,G13376&gt;SUMIF(SeasonTotals!A$2:A$9,A13376,SeasonTotals!F$2:F$9)),AND(G13376&gt;0.885,F13376&gt;=50,D13376&lt;3)),1,0)</f>
        <v>0</v>
      </c>
      <c r="J13376" s="4">
        <f t="shared" si="834"/>
        <v>1</v>
      </c>
      <c r="K13376" s="5">
        <f t="shared" si="835"/>
        <v>0</v>
      </c>
    </row>
    <row r="13377" spans="1:11" x14ac:dyDescent="0.25">
      <c r="A13377" t="s">
        <v>141</v>
      </c>
      <c r="B13377" t="s">
        <v>73</v>
      </c>
      <c r="C13377">
        <v>1</v>
      </c>
      <c r="D13377" s="6">
        <v>1</v>
      </c>
      <c r="E13377" s="6">
        <v>30</v>
      </c>
      <c r="F13377" s="6">
        <v>60</v>
      </c>
      <c r="G13377" s="1">
        <f t="shared" si="832"/>
        <v>0.967741935483871</v>
      </c>
      <c r="H13377" s="4">
        <f t="shared" si="833"/>
        <v>1</v>
      </c>
      <c r="I13377" s="5">
        <f>IF(OR(AND(F13377&gt;=50,G13377&gt;SUMIF(SeasonTotals!A$2:A$9,A13377,SeasonTotals!F$2:F$9)),AND(G13377&gt;0.885,F13377&gt;=50,D13377&lt;3)),1,0)</f>
        <v>1</v>
      </c>
      <c r="J13377" s="4">
        <f t="shared" si="834"/>
        <v>0</v>
      </c>
      <c r="K13377" s="5">
        <f t="shared" si="835"/>
        <v>0</v>
      </c>
    </row>
    <row r="13378" spans="1:11" x14ac:dyDescent="0.25">
      <c r="A13378" t="s">
        <v>141</v>
      </c>
      <c r="B13378" t="s">
        <v>73</v>
      </c>
      <c r="C13378">
        <v>1</v>
      </c>
      <c r="D13378" s="6">
        <v>1</v>
      </c>
      <c r="E13378" s="6">
        <v>29</v>
      </c>
      <c r="F13378" s="6">
        <v>60</v>
      </c>
      <c r="G13378" s="1">
        <f t="shared" ref="G13378:G13441" si="836">E13378/MAX(1,SUM(D13378:E13378))</f>
        <v>0.96666666666666667</v>
      </c>
      <c r="H13378" s="4">
        <f t="shared" ref="H13378:H13441" si="837">IF(AND(F13378&gt;=50,OR(G13378&gt;0.913,AND(G13378&gt;0.885,D13378&lt;3))),1,0)</f>
        <v>1</v>
      </c>
      <c r="I13378" s="5">
        <f>IF(OR(AND(F13378&gt;=50,G13378&gt;SUMIF(SeasonTotals!A$2:A$9,A13378,SeasonTotals!F$2:F$9)),AND(G13378&gt;0.885,F13378&gt;=50,D13378&lt;3)),1,0)</f>
        <v>1</v>
      </c>
      <c r="J13378" s="4">
        <f t="shared" ref="J13378:J13441" si="838">IF(G13378&lt;0.85,1,0)</f>
        <v>0</v>
      </c>
      <c r="K13378" s="5">
        <f t="shared" ref="K13378:K13441" si="839">IF(F13378&lt;55,1,0)</f>
        <v>0</v>
      </c>
    </row>
    <row r="13379" spans="1:11" x14ac:dyDescent="0.25">
      <c r="A13379" t="s">
        <v>141</v>
      </c>
      <c r="B13379" t="s">
        <v>73</v>
      </c>
      <c r="C13379">
        <v>1</v>
      </c>
      <c r="D13379" s="6">
        <v>2</v>
      </c>
      <c r="E13379" s="6">
        <v>25</v>
      </c>
      <c r="F13379" s="6">
        <v>60</v>
      </c>
      <c r="G13379" s="1">
        <f t="shared" si="836"/>
        <v>0.92592592592592593</v>
      </c>
      <c r="H13379" s="4">
        <f t="shared" si="837"/>
        <v>1</v>
      </c>
      <c r="I13379" s="5">
        <f>IF(OR(AND(F13379&gt;=50,G13379&gt;SUMIF(SeasonTotals!A$2:A$9,A13379,SeasonTotals!F$2:F$9)),AND(G13379&gt;0.885,F13379&gt;=50,D13379&lt;3)),1,0)</f>
        <v>1</v>
      </c>
      <c r="J13379" s="4">
        <f t="shared" si="838"/>
        <v>0</v>
      </c>
      <c r="K13379" s="5">
        <f t="shared" si="839"/>
        <v>0</v>
      </c>
    </row>
    <row r="13380" spans="1:11" x14ac:dyDescent="0.25">
      <c r="A13380" t="s">
        <v>141</v>
      </c>
      <c r="B13380" t="s">
        <v>73</v>
      </c>
      <c r="C13380">
        <v>1</v>
      </c>
      <c r="D13380" s="6">
        <v>3</v>
      </c>
      <c r="E13380" s="6">
        <v>24</v>
      </c>
      <c r="F13380" s="6">
        <v>65</v>
      </c>
      <c r="G13380" s="1">
        <f t="shared" si="836"/>
        <v>0.88888888888888884</v>
      </c>
      <c r="H13380" s="4">
        <f t="shared" si="837"/>
        <v>0</v>
      </c>
      <c r="I13380" s="5">
        <f>IF(OR(AND(F13380&gt;=50,G13380&gt;SUMIF(SeasonTotals!A$2:A$9,A13380,SeasonTotals!F$2:F$9)),AND(G13380&gt;0.885,F13380&gt;=50,D13380&lt;3)),1,0)</f>
        <v>0</v>
      </c>
      <c r="J13380" s="4">
        <f t="shared" si="838"/>
        <v>0</v>
      </c>
      <c r="K13380" s="5">
        <f t="shared" si="839"/>
        <v>0</v>
      </c>
    </row>
    <row r="13381" spans="1:11" x14ac:dyDescent="0.25">
      <c r="A13381" t="s">
        <v>141</v>
      </c>
      <c r="B13381" t="s">
        <v>73</v>
      </c>
      <c r="C13381">
        <v>1</v>
      </c>
      <c r="D13381" s="6">
        <v>3</v>
      </c>
      <c r="E13381" s="6">
        <v>24</v>
      </c>
      <c r="F13381" s="6">
        <v>61</v>
      </c>
      <c r="G13381" s="1">
        <f t="shared" si="836"/>
        <v>0.88888888888888884</v>
      </c>
      <c r="H13381" s="4">
        <f t="shared" si="837"/>
        <v>0</v>
      </c>
      <c r="I13381" s="5">
        <f>IF(OR(AND(F13381&gt;=50,G13381&gt;SUMIF(SeasonTotals!A$2:A$9,A13381,SeasonTotals!F$2:F$9)),AND(G13381&gt;0.885,F13381&gt;=50,D13381&lt;3)),1,0)</f>
        <v>0</v>
      </c>
      <c r="J13381" s="4">
        <f t="shared" si="838"/>
        <v>0</v>
      </c>
      <c r="K13381" s="5">
        <f t="shared" si="839"/>
        <v>0</v>
      </c>
    </row>
    <row r="13382" spans="1:11" x14ac:dyDescent="0.25">
      <c r="A13382" t="s">
        <v>141</v>
      </c>
      <c r="B13382" t="s">
        <v>73</v>
      </c>
      <c r="C13382">
        <v>1</v>
      </c>
      <c r="D13382" s="6">
        <v>4</v>
      </c>
      <c r="E13382" s="6">
        <v>29</v>
      </c>
      <c r="F13382" s="6">
        <v>65</v>
      </c>
      <c r="G13382" s="1">
        <f t="shared" si="836"/>
        <v>0.87878787878787878</v>
      </c>
      <c r="H13382" s="4">
        <f t="shared" si="837"/>
        <v>0</v>
      </c>
      <c r="I13382" s="5">
        <f>IF(OR(AND(F13382&gt;=50,G13382&gt;SUMIF(SeasonTotals!A$2:A$9,A13382,SeasonTotals!F$2:F$9)),AND(G13382&gt;0.885,F13382&gt;=50,D13382&lt;3)),1,0)</f>
        <v>0</v>
      </c>
      <c r="J13382" s="4">
        <f t="shared" si="838"/>
        <v>0</v>
      </c>
      <c r="K13382" s="5">
        <f t="shared" si="839"/>
        <v>0</v>
      </c>
    </row>
    <row r="13383" spans="1:11" x14ac:dyDescent="0.25">
      <c r="A13383" t="s">
        <v>141</v>
      </c>
      <c r="B13383" t="s">
        <v>73</v>
      </c>
      <c r="C13383">
        <v>1</v>
      </c>
      <c r="D13383" s="6">
        <v>1</v>
      </c>
      <c r="E13383" s="6">
        <v>24</v>
      </c>
      <c r="F13383" s="6">
        <v>60</v>
      </c>
      <c r="G13383" s="1">
        <f t="shared" si="836"/>
        <v>0.96</v>
      </c>
      <c r="H13383" s="4">
        <f t="shared" si="837"/>
        <v>1</v>
      </c>
      <c r="I13383" s="5">
        <f>IF(OR(AND(F13383&gt;=50,G13383&gt;SUMIF(SeasonTotals!A$2:A$9,A13383,SeasonTotals!F$2:F$9)),AND(G13383&gt;0.885,F13383&gt;=50,D13383&lt;3)),1,0)</f>
        <v>1</v>
      </c>
      <c r="J13383" s="4">
        <f t="shared" si="838"/>
        <v>0</v>
      </c>
      <c r="K13383" s="5">
        <f t="shared" si="839"/>
        <v>0</v>
      </c>
    </row>
    <row r="13384" spans="1:11" x14ac:dyDescent="0.25">
      <c r="A13384" t="s">
        <v>141</v>
      </c>
      <c r="B13384" t="s">
        <v>73</v>
      </c>
      <c r="C13384">
        <v>1</v>
      </c>
      <c r="D13384" s="6">
        <v>4</v>
      </c>
      <c r="E13384" s="6">
        <v>36</v>
      </c>
      <c r="F13384" s="6">
        <v>60</v>
      </c>
      <c r="G13384" s="1">
        <f t="shared" si="836"/>
        <v>0.9</v>
      </c>
      <c r="H13384" s="4">
        <f t="shared" si="837"/>
        <v>0</v>
      </c>
      <c r="I13384" s="5">
        <f>IF(OR(AND(F13384&gt;=50,G13384&gt;SUMIF(SeasonTotals!A$2:A$9,A13384,SeasonTotals!F$2:F$9)),AND(G13384&gt;0.885,F13384&gt;=50,D13384&lt;3)),1,0)</f>
        <v>0</v>
      </c>
      <c r="J13384" s="4">
        <f t="shared" si="838"/>
        <v>0</v>
      </c>
      <c r="K13384" s="5">
        <f t="shared" si="839"/>
        <v>0</v>
      </c>
    </row>
    <row r="13385" spans="1:11" x14ac:dyDescent="0.25">
      <c r="A13385" t="s">
        <v>141</v>
      </c>
      <c r="B13385" t="s">
        <v>73</v>
      </c>
      <c r="C13385">
        <v>1</v>
      </c>
      <c r="D13385" s="6">
        <v>4</v>
      </c>
      <c r="E13385" s="6">
        <v>26</v>
      </c>
      <c r="F13385" s="6">
        <v>60</v>
      </c>
      <c r="G13385" s="1">
        <f t="shared" si="836"/>
        <v>0.8666666666666667</v>
      </c>
      <c r="H13385" s="4">
        <f t="shared" si="837"/>
        <v>0</v>
      </c>
      <c r="I13385" s="5">
        <f>IF(OR(AND(F13385&gt;=50,G13385&gt;SUMIF(SeasonTotals!A$2:A$9,A13385,SeasonTotals!F$2:F$9)),AND(G13385&gt;0.885,F13385&gt;=50,D13385&lt;3)),1,0)</f>
        <v>0</v>
      </c>
      <c r="J13385" s="4">
        <f t="shared" si="838"/>
        <v>0</v>
      </c>
      <c r="K13385" s="5">
        <f t="shared" si="839"/>
        <v>0</v>
      </c>
    </row>
    <row r="13386" spans="1:11" x14ac:dyDescent="0.25">
      <c r="A13386" t="s">
        <v>141</v>
      </c>
      <c r="B13386" t="s">
        <v>104</v>
      </c>
      <c r="C13386">
        <v>1</v>
      </c>
      <c r="D13386" s="6">
        <v>2</v>
      </c>
      <c r="E13386" s="6">
        <v>26</v>
      </c>
      <c r="F13386" s="6">
        <v>65</v>
      </c>
      <c r="G13386" s="1">
        <f t="shared" si="836"/>
        <v>0.9285714285714286</v>
      </c>
      <c r="H13386" s="4">
        <f t="shared" si="837"/>
        <v>1</v>
      </c>
      <c r="I13386" s="5">
        <f>IF(OR(AND(F13386&gt;=50,G13386&gt;SUMIF(SeasonTotals!A$2:A$9,A13386,SeasonTotals!F$2:F$9)),AND(G13386&gt;0.885,F13386&gt;=50,D13386&lt;3)),1,0)</f>
        <v>1</v>
      </c>
      <c r="J13386" s="4">
        <f t="shared" si="838"/>
        <v>0</v>
      </c>
      <c r="K13386" s="5">
        <f t="shared" si="839"/>
        <v>0</v>
      </c>
    </row>
    <row r="13387" spans="1:11" x14ac:dyDescent="0.25">
      <c r="A13387" t="s">
        <v>141</v>
      </c>
      <c r="B13387" t="s">
        <v>104</v>
      </c>
      <c r="C13387">
        <v>1</v>
      </c>
      <c r="D13387" s="6">
        <v>3</v>
      </c>
      <c r="E13387" s="6">
        <v>36</v>
      </c>
      <c r="F13387" s="6">
        <v>65</v>
      </c>
      <c r="G13387" s="1">
        <f t="shared" si="836"/>
        <v>0.92307692307692313</v>
      </c>
      <c r="H13387" s="4">
        <f t="shared" si="837"/>
        <v>1</v>
      </c>
      <c r="I13387" s="5">
        <f>IF(OR(AND(F13387&gt;=50,G13387&gt;SUMIF(SeasonTotals!A$2:A$9,A13387,SeasonTotals!F$2:F$9)),AND(G13387&gt;0.885,F13387&gt;=50,D13387&lt;3)),1,0)</f>
        <v>1</v>
      </c>
      <c r="J13387" s="4">
        <f t="shared" si="838"/>
        <v>0</v>
      </c>
      <c r="K13387" s="5">
        <f t="shared" si="839"/>
        <v>0</v>
      </c>
    </row>
    <row r="13388" spans="1:11" x14ac:dyDescent="0.25">
      <c r="A13388" t="s">
        <v>141</v>
      </c>
      <c r="B13388" t="s">
        <v>104</v>
      </c>
      <c r="C13388">
        <v>1</v>
      </c>
      <c r="D13388" s="6">
        <v>3</v>
      </c>
      <c r="E13388" s="6">
        <v>21</v>
      </c>
      <c r="F13388" s="6">
        <v>60</v>
      </c>
      <c r="G13388" s="1">
        <f t="shared" si="836"/>
        <v>0.875</v>
      </c>
      <c r="H13388" s="4">
        <f t="shared" si="837"/>
        <v>0</v>
      </c>
      <c r="I13388" s="5">
        <f>IF(OR(AND(F13388&gt;=50,G13388&gt;SUMIF(SeasonTotals!A$2:A$9,A13388,SeasonTotals!F$2:F$9)),AND(G13388&gt;0.885,F13388&gt;=50,D13388&lt;3)),1,0)</f>
        <v>0</v>
      </c>
      <c r="J13388" s="4">
        <f t="shared" si="838"/>
        <v>0</v>
      </c>
      <c r="K13388" s="5">
        <f t="shared" si="839"/>
        <v>0</v>
      </c>
    </row>
    <row r="13389" spans="1:11" x14ac:dyDescent="0.25">
      <c r="A13389" t="s">
        <v>141</v>
      </c>
      <c r="B13389" t="s">
        <v>104</v>
      </c>
      <c r="C13389">
        <v>1</v>
      </c>
      <c r="D13389" s="6">
        <v>2</v>
      </c>
      <c r="E13389" s="6">
        <v>20</v>
      </c>
      <c r="F13389" s="6">
        <v>65</v>
      </c>
      <c r="G13389" s="1">
        <f t="shared" si="836"/>
        <v>0.90909090909090906</v>
      </c>
      <c r="H13389" s="4">
        <f t="shared" si="837"/>
        <v>1</v>
      </c>
      <c r="I13389" s="5">
        <f>IF(OR(AND(F13389&gt;=50,G13389&gt;SUMIF(SeasonTotals!A$2:A$9,A13389,SeasonTotals!F$2:F$9)),AND(G13389&gt;0.885,F13389&gt;=50,D13389&lt;3)),1,0)</f>
        <v>1</v>
      </c>
      <c r="J13389" s="4">
        <f t="shared" si="838"/>
        <v>0</v>
      </c>
      <c r="K13389" s="5">
        <f t="shared" si="839"/>
        <v>0</v>
      </c>
    </row>
    <row r="13390" spans="1:11" x14ac:dyDescent="0.25">
      <c r="A13390" t="s">
        <v>141</v>
      </c>
      <c r="B13390" t="s">
        <v>104</v>
      </c>
      <c r="C13390">
        <v>1</v>
      </c>
      <c r="D13390" s="6">
        <v>4</v>
      </c>
      <c r="E13390" s="6">
        <v>21</v>
      </c>
      <c r="F13390" s="6">
        <v>60</v>
      </c>
      <c r="G13390" s="1">
        <f t="shared" si="836"/>
        <v>0.84</v>
      </c>
      <c r="H13390" s="4">
        <f t="shared" si="837"/>
        <v>0</v>
      </c>
      <c r="I13390" s="5">
        <f>IF(OR(AND(F13390&gt;=50,G13390&gt;SUMIF(SeasonTotals!A$2:A$9,A13390,SeasonTotals!F$2:F$9)),AND(G13390&gt;0.885,F13390&gt;=50,D13390&lt;3)),1,0)</f>
        <v>0</v>
      </c>
      <c r="J13390" s="4">
        <f t="shared" si="838"/>
        <v>1</v>
      </c>
      <c r="K13390" s="5">
        <f t="shared" si="839"/>
        <v>0</v>
      </c>
    </row>
    <row r="13391" spans="1:11" x14ac:dyDescent="0.25">
      <c r="A13391" t="s">
        <v>141</v>
      </c>
      <c r="B13391" t="s">
        <v>104</v>
      </c>
      <c r="C13391">
        <v>1</v>
      </c>
      <c r="D13391" s="6">
        <v>1</v>
      </c>
      <c r="E13391" s="6">
        <v>23</v>
      </c>
      <c r="F13391" s="6">
        <v>65</v>
      </c>
      <c r="G13391" s="1">
        <f t="shared" si="836"/>
        <v>0.95833333333333337</v>
      </c>
      <c r="H13391" s="4">
        <f t="shared" si="837"/>
        <v>1</v>
      </c>
      <c r="I13391" s="5">
        <f>IF(OR(AND(F13391&gt;=50,G13391&gt;SUMIF(SeasonTotals!A$2:A$9,A13391,SeasonTotals!F$2:F$9)),AND(G13391&gt;0.885,F13391&gt;=50,D13391&lt;3)),1,0)</f>
        <v>1</v>
      </c>
      <c r="J13391" s="4">
        <f t="shared" si="838"/>
        <v>0</v>
      </c>
      <c r="K13391" s="5">
        <f t="shared" si="839"/>
        <v>0</v>
      </c>
    </row>
    <row r="13392" spans="1:11" x14ac:dyDescent="0.25">
      <c r="A13392" t="s">
        <v>141</v>
      </c>
      <c r="B13392" t="s">
        <v>104</v>
      </c>
      <c r="C13392">
        <v>1</v>
      </c>
      <c r="D13392" s="6">
        <v>1</v>
      </c>
      <c r="E13392" s="6">
        <v>26</v>
      </c>
      <c r="F13392" s="6">
        <v>65</v>
      </c>
      <c r="G13392" s="1">
        <f t="shared" si="836"/>
        <v>0.96296296296296291</v>
      </c>
      <c r="H13392" s="4">
        <f t="shared" si="837"/>
        <v>1</v>
      </c>
      <c r="I13392" s="5">
        <f>IF(OR(AND(F13392&gt;=50,G13392&gt;SUMIF(SeasonTotals!A$2:A$9,A13392,SeasonTotals!F$2:F$9)),AND(G13392&gt;0.885,F13392&gt;=50,D13392&lt;3)),1,0)</f>
        <v>1</v>
      </c>
      <c r="J13392" s="4">
        <f t="shared" si="838"/>
        <v>0</v>
      </c>
      <c r="K13392" s="5">
        <f t="shared" si="839"/>
        <v>0</v>
      </c>
    </row>
    <row r="13393" spans="1:11" x14ac:dyDescent="0.25">
      <c r="A13393" t="s">
        <v>141</v>
      </c>
      <c r="B13393" t="s">
        <v>104</v>
      </c>
      <c r="C13393">
        <v>1</v>
      </c>
      <c r="D13393" s="6">
        <v>1</v>
      </c>
      <c r="E13393" s="6">
        <v>31</v>
      </c>
      <c r="F13393" s="6">
        <v>60</v>
      </c>
      <c r="G13393" s="1">
        <f t="shared" si="836"/>
        <v>0.96875</v>
      </c>
      <c r="H13393" s="4">
        <f t="shared" si="837"/>
        <v>1</v>
      </c>
      <c r="I13393" s="5">
        <f>IF(OR(AND(F13393&gt;=50,G13393&gt;SUMIF(SeasonTotals!A$2:A$9,A13393,SeasonTotals!F$2:F$9)),AND(G13393&gt;0.885,F13393&gt;=50,D13393&lt;3)),1,0)</f>
        <v>1</v>
      </c>
      <c r="J13393" s="4">
        <f t="shared" si="838"/>
        <v>0</v>
      </c>
      <c r="K13393" s="5">
        <f t="shared" si="839"/>
        <v>0</v>
      </c>
    </row>
    <row r="13394" spans="1:11" x14ac:dyDescent="0.25">
      <c r="A13394" t="s">
        <v>141</v>
      </c>
      <c r="B13394" t="s">
        <v>104</v>
      </c>
      <c r="C13394">
        <v>1</v>
      </c>
      <c r="D13394" s="6">
        <v>0</v>
      </c>
      <c r="E13394" s="6">
        <v>32</v>
      </c>
      <c r="F13394" s="6">
        <v>60</v>
      </c>
      <c r="G13394" s="1">
        <f t="shared" si="836"/>
        <v>1</v>
      </c>
      <c r="H13394" s="4">
        <f t="shared" si="837"/>
        <v>1</v>
      </c>
      <c r="I13394" s="5">
        <f>IF(OR(AND(F13394&gt;=50,G13394&gt;SUMIF(SeasonTotals!A$2:A$9,A13394,SeasonTotals!F$2:F$9)),AND(G13394&gt;0.885,F13394&gt;=50,D13394&lt;3)),1,0)</f>
        <v>1</v>
      </c>
      <c r="J13394" s="4">
        <f t="shared" si="838"/>
        <v>0</v>
      </c>
      <c r="K13394" s="5">
        <f t="shared" si="839"/>
        <v>0</v>
      </c>
    </row>
    <row r="13395" spans="1:11" x14ac:dyDescent="0.25">
      <c r="A13395" t="s">
        <v>141</v>
      </c>
      <c r="B13395" t="s">
        <v>104</v>
      </c>
      <c r="C13395">
        <v>1</v>
      </c>
      <c r="D13395" s="6">
        <v>3</v>
      </c>
      <c r="E13395" s="6">
        <v>24</v>
      </c>
      <c r="F13395" s="6">
        <v>60</v>
      </c>
      <c r="G13395" s="1">
        <f t="shared" si="836"/>
        <v>0.88888888888888884</v>
      </c>
      <c r="H13395" s="4">
        <f t="shared" si="837"/>
        <v>0</v>
      </c>
      <c r="I13395" s="5">
        <f>IF(OR(AND(F13395&gt;=50,G13395&gt;SUMIF(SeasonTotals!A$2:A$9,A13395,SeasonTotals!F$2:F$9)),AND(G13395&gt;0.885,F13395&gt;=50,D13395&lt;3)),1,0)</f>
        <v>0</v>
      </c>
      <c r="J13395" s="4">
        <f t="shared" si="838"/>
        <v>0</v>
      </c>
      <c r="K13395" s="5">
        <f t="shared" si="839"/>
        <v>0</v>
      </c>
    </row>
    <row r="13396" spans="1:11" x14ac:dyDescent="0.25">
      <c r="A13396" t="s">
        <v>141</v>
      </c>
      <c r="B13396" t="s">
        <v>104</v>
      </c>
      <c r="C13396">
        <v>1</v>
      </c>
      <c r="D13396" s="6">
        <v>0</v>
      </c>
      <c r="E13396" s="6">
        <v>25</v>
      </c>
      <c r="F13396" s="6">
        <v>62</v>
      </c>
      <c r="G13396" s="1">
        <f t="shared" si="836"/>
        <v>1</v>
      </c>
      <c r="H13396" s="4">
        <f t="shared" si="837"/>
        <v>1</v>
      </c>
      <c r="I13396" s="5">
        <f>IF(OR(AND(F13396&gt;=50,G13396&gt;SUMIF(SeasonTotals!A$2:A$9,A13396,SeasonTotals!F$2:F$9)),AND(G13396&gt;0.885,F13396&gt;=50,D13396&lt;3)),1,0)</f>
        <v>1</v>
      </c>
      <c r="J13396" s="4">
        <f t="shared" si="838"/>
        <v>0</v>
      </c>
      <c r="K13396" s="5">
        <f t="shared" si="839"/>
        <v>0</v>
      </c>
    </row>
    <row r="13397" spans="1:11" x14ac:dyDescent="0.25">
      <c r="A13397" t="s">
        <v>141</v>
      </c>
      <c r="B13397" t="s">
        <v>104</v>
      </c>
      <c r="C13397">
        <v>1</v>
      </c>
      <c r="D13397" s="6">
        <v>0</v>
      </c>
      <c r="E13397" s="6">
        <v>19</v>
      </c>
      <c r="F13397" s="6">
        <v>60</v>
      </c>
      <c r="G13397" s="1">
        <f t="shared" si="836"/>
        <v>1</v>
      </c>
      <c r="H13397" s="4">
        <f t="shared" si="837"/>
        <v>1</v>
      </c>
      <c r="I13397" s="5">
        <f>IF(OR(AND(F13397&gt;=50,G13397&gt;SUMIF(SeasonTotals!A$2:A$9,A13397,SeasonTotals!F$2:F$9)),AND(G13397&gt;0.885,F13397&gt;=50,D13397&lt;3)),1,0)</f>
        <v>1</v>
      </c>
      <c r="J13397" s="4">
        <f t="shared" si="838"/>
        <v>0</v>
      </c>
      <c r="K13397" s="5">
        <f t="shared" si="839"/>
        <v>0</v>
      </c>
    </row>
    <row r="13398" spans="1:11" x14ac:dyDescent="0.25">
      <c r="A13398" t="s">
        <v>141</v>
      </c>
      <c r="B13398" t="s">
        <v>104</v>
      </c>
      <c r="C13398">
        <v>1</v>
      </c>
      <c r="D13398" s="6">
        <v>2</v>
      </c>
      <c r="E13398" s="6">
        <v>20</v>
      </c>
      <c r="F13398" s="6">
        <v>65</v>
      </c>
      <c r="G13398" s="1">
        <f t="shared" si="836"/>
        <v>0.90909090909090906</v>
      </c>
      <c r="H13398" s="4">
        <f t="shared" si="837"/>
        <v>1</v>
      </c>
      <c r="I13398" s="5">
        <f>IF(OR(AND(F13398&gt;=50,G13398&gt;SUMIF(SeasonTotals!A$2:A$9,A13398,SeasonTotals!F$2:F$9)),AND(G13398&gt;0.885,F13398&gt;=50,D13398&lt;3)),1,0)</f>
        <v>1</v>
      </c>
      <c r="J13398" s="4">
        <f t="shared" si="838"/>
        <v>0</v>
      </c>
      <c r="K13398" s="5">
        <f t="shared" si="839"/>
        <v>0</v>
      </c>
    </row>
    <row r="13399" spans="1:11" x14ac:dyDescent="0.25">
      <c r="A13399" t="s">
        <v>141</v>
      </c>
      <c r="B13399" t="s">
        <v>104</v>
      </c>
      <c r="C13399">
        <v>1</v>
      </c>
      <c r="D13399" s="6">
        <v>3</v>
      </c>
      <c r="E13399" s="6">
        <v>26</v>
      </c>
      <c r="F13399" s="6">
        <v>60</v>
      </c>
      <c r="G13399" s="1">
        <f t="shared" si="836"/>
        <v>0.89655172413793105</v>
      </c>
      <c r="H13399" s="4">
        <f t="shared" si="837"/>
        <v>0</v>
      </c>
      <c r="I13399" s="5">
        <f>IF(OR(AND(F13399&gt;=50,G13399&gt;SUMIF(SeasonTotals!A$2:A$9,A13399,SeasonTotals!F$2:F$9)),AND(G13399&gt;0.885,F13399&gt;=50,D13399&lt;3)),1,0)</f>
        <v>0</v>
      </c>
      <c r="J13399" s="4">
        <f t="shared" si="838"/>
        <v>0</v>
      </c>
      <c r="K13399" s="5">
        <f t="shared" si="839"/>
        <v>0</v>
      </c>
    </row>
    <row r="13400" spans="1:11" x14ac:dyDescent="0.25">
      <c r="A13400" t="s">
        <v>141</v>
      </c>
      <c r="B13400" t="s">
        <v>104</v>
      </c>
      <c r="C13400">
        <v>1</v>
      </c>
      <c r="D13400" s="6">
        <v>1</v>
      </c>
      <c r="E13400" s="6">
        <v>23</v>
      </c>
      <c r="F13400" s="6">
        <v>59</v>
      </c>
      <c r="G13400" s="1">
        <f t="shared" si="836"/>
        <v>0.95833333333333337</v>
      </c>
      <c r="H13400" s="4">
        <f t="shared" si="837"/>
        <v>1</v>
      </c>
      <c r="I13400" s="5">
        <f>IF(OR(AND(F13400&gt;=50,G13400&gt;SUMIF(SeasonTotals!A$2:A$9,A13400,SeasonTotals!F$2:F$9)),AND(G13400&gt;0.885,F13400&gt;=50,D13400&lt;3)),1,0)</f>
        <v>1</v>
      </c>
      <c r="J13400" s="4">
        <f t="shared" si="838"/>
        <v>0</v>
      </c>
      <c r="K13400" s="5">
        <f t="shared" si="839"/>
        <v>0</v>
      </c>
    </row>
    <row r="13401" spans="1:11" x14ac:dyDescent="0.25">
      <c r="A13401" t="s">
        <v>141</v>
      </c>
      <c r="B13401" t="s">
        <v>104</v>
      </c>
      <c r="C13401">
        <v>1</v>
      </c>
      <c r="D13401" s="6">
        <v>4</v>
      </c>
      <c r="E13401" s="6">
        <v>23</v>
      </c>
      <c r="F13401" s="6">
        <v>60</v>
      </c>
      <c r="G13401" s="1">
        <f t="shared" si="836"/>
        <v>0.85185185185185186</v>
      </c>
      <c r="H13401" s="4">
        <f t="shared" si="837"/>
        <v>0</v>
      </c>
      <c r="I13401" s="5">
        <f>IF(OR(AND(F13401&gt;=50,G13401&gt;SUMIF(SeasonTotals!A$2:A$9,A13401,SeasonTotals!F$2:F$9)),AND(G13401&gt;0.885,F13401&gt;=50,D13401&lt;3)),1,0)</f>
        <v>0</v>
      </c>
      <c r="J13401" s="4">
        <f t="shared" si="838"/>
        <v>0</v>
      </c>
      <c r="K13401" s="5">
        <f t="shared" si="839"/>
        <v>0</v>
      </c>
    </row>
    <row r="13402" spans="1:11" x14ac:dyDescent="0.25">
      <c r="A13402" t="s">
        <v>141</v>
      </c>
      <c r="B13402" t="s">
        <v>104</v>
      </c>
      <c r="C13402">
        <v>1</v>
      </c>
      <c r="D13402" s="6">
        <v>4</v>
      </c>
      <c r="E13402" s="6">
        <v>20</v>
      </c>
      <c r="F13402" s="6">
        <v>60</v>
      </c>
      <c r="G13402" s="1">
        <f t="shared" si="836"/>
        <v>0.83333333333333337</v>
      </c>
      <c r="H13402" s="4">
        <f t="shared" si="837"/>
        <v>0</v>
      </c>
      <c r="I13402" s="5">
        <f>IF(OR(AND(F13402&gt;=50,G13402&gt;SUMIF(SeasonTotals!A$2:A$9,A13402,SeasonTotals!F$2:F$9)),AND(G13402&gt;0.885,F13402&gt;=50,D13402&lt;3)),1,0)</f>
        <v>0</v>
      </c>
      <c r="J13402" s="4">
        <f t="shared" si="838"/>
        <v>1</v>
      </c>
      <c r="K13402" s="5">
        <f t="shared" si="839"/>
        <v>0</v>
      </c>
    </row>
    <row r="13403" spans="1:11" x14ac:dyDescent="0.25">
      <c r="A13403" t="s">
        <v>141</v>
      </c>
      <c r="B13403" t="s">
        <v>104</v>
      </c>
      <c r="C13403">
        <v>1</v>
      </c>
      <c r="D13403" s="6">
        <v>5</v>
      </c>
      <c r="E13403" s="6">
        <v>16</v>
      </c>
      <c r="F13403" s="6">
        <v>40</v>
      </c>
      <c r="G13403" s="1">
        <f t="shared" si="836"/>
        <v>0.76190476190476186</v>
      </c>
      <c r="H13403" s="4">
        <f t="shared" si="837"/>
        <v>0</v>
      </c>
      <c r="I13403" s="5">
        <f>IF(OR(AND(F13403&gt;=50,G13403&gt;SUMIF(SeasonTotals!A$2:A$9,A13403,SeasonTotals!F$2:F$9)),AND(G13403&gt;0.885,F13403&gt;=50,D13403&lt;3)),1,0)</f>
        <v>0</v>
      </c>
      <c r="J13403" s="4">
        <f t="shared" si="838"/>
        <v>1</v>
      </c>
      <c r="K13403" s="5">
        <f t="shared" si="839"/>
        <v>1</v>
      </c>
    </row>
    <row r="13404" spans="1:11" x14ac:dyDescent="0.25">
      <c r="A13404" t="s">
        <v>141</v>
      </c>
      <c r="B13404" t="s">
        <v>104</v>
      </c>
      <c r="C13404">
        <v>1</v>
      </c>
      <c r="D13404" s="6">
        <v>2</v>
      </c>
      <c r="E13404" s="6">
        <v>37</v>
      </c>
      <c r="F13404" s="6">
        <v>59</v>
      </c>
      <c r="G13404" s="1">
        <f t="shared" si="836"/>
        <v>0.94871794871794868</v>
      </c>
      <c r="H13404" s="4">
        <f t="shared" si="837"/>
        <v>1</v>
      </c>
      <c r="I13404" s="5">
        <f>IF(OR(AND(F13404&gt;=50,G13404&gt;SUMIF(SeasonTotals!A$2:A$9,A13404,SeasonTotals!F$2:F$9)),AND(G13404&gt;0.885,F13404&gt;=50,D13404&lt;3)),1,0)</f>
        <v>1</v>
      </c>
      <c r="J13404" s="4">
        <f t="shared" si="838"/>
        <v>0</v>
      </c>
      <c r="K13404" s="5">
        <f t="shared" si="839"/>
        <v>0</v>
      </c>
    </row>
    <row r="13405" spans="1:11" x14ac:dyDescent="0.25">
      <c r="A13405" t="s">
        <v>141</v>
      </c>
      <c r="B13405" t="s">
        <v>104</v>
      </c>
      <c r="C13405">
        <v>1</v>
      </c>
      <c r="D13405" s="6">
        <v>5</v>
      </c>
      <c r="E13405" s="6">
        <v>8</v>
      </c>
      <c r="F13405" s="6">
        <v>51</v>
      </c>
      <c r="G13405" s="1">
        <f t="shared" si="836"/>
        <v>0.61538461538461542</v>
      </c>
      <c r="H13405" s="4">
        <f t="shared" si="837"/>
        <v>0</v>
      </c>
      <c r="I13405" s="5">
        <f>IF(OR(AND(F13405&gt;=50,G13405&gt;SUMIF(SeasonTotals!A$2:A$9,A13405,SeasonTotals!F$2:F$9)),AND(G13405&gt;0.885,F13405&gt;=50,D13405&lt;3)),1,0)</f>
        <v>0</v>
      </c>
      <c r="J13405" s="4">
        <f t="shared" si="838"/>
        <v>1</v>
      </c>
      <c r="K13405" s="5">
        <f t="shared" si="839"/>
        <v>1</v>
      </c>
    </row>
    <row r="13406" spans="1:11" x14ac:dyDescent="0.25">
      <c r="A13406" t="s">
        <v>141</v>
      </c>
      <c r="B13406" t="s">
        <v>104</v>
      </c>
      <c r="C13406">
        <v>1</v>
      </c>
      <c r="D13406" s="6">
        <v>0</v>
      </c>
      <c r="E13406" s="6">
        <v>24</v>
      </c>
      <c r="F13406" s="6">
        <v>60</v>
      </c>
      <c r="G13406" s="1">
        <f t="shared" si="836"/>
        <v>1</v>
      </c>
      <c r="H13406" s="4">
        <f t="shared" si="837"/>
        <v>1</v>
      </c>
      <c r="I13406" s="5">
        <f>IF(OR(AND(F13406&gt;=50,G13406&gt;SUMIF(SeasonTotals!A$2:A$9,A13406,SeasonTotals!F$2:F$9)),AND(G13406&gt;0.885,F13406&gt;=50,D13406&lt;3)),1,0)</f>
        <v>1</v>
      </c>
      <c r="J13406" s="4">
        <f t="shared" si="838"/>
        <v>0</v>
      </c>
      <c r="K13406" s="5">
        <f t="shared" si="839"/>
        <v>0</v>
      </c>
    </row>
    <row r="13407" spans="1:11" x14ac:dyDescent="0.25">
      <c r="A13407" t="s">
        <v>141</v>
      </c>
      <c r="B13407" t="s">
        <v>104</v>
      </c>
      <c r="C13407">
        <v>1</v>
      </c>
      <c r="D13407" s="6">
        <v>1</v>
      </c>
      <c r="E13407" s="6">
        <v>28</v>
      </c>
      <c r="F13407" s="6">
        <v>65</v>
      </c>
      <c r="G13407" s="1">
        <f t="shared" si="836"/>
        <v>0.96551724137931039</v>
      </c>
      <c r="H13407" s="4">
        <f t="shared" si="837"/>
        <v>1</v>
      </c>
      <c r="I13407" s="5">
        <f>IF(OR(AND(F13407&gt;=50,G13407&gt;SUMIF(SeasonTotals!A$2:A$9,A13407,SeasonTotals!F$2:F$9)),AND(G13407&gt;0.885,F13407&gt;=50,D13407&lt;3)),1,0)</f>
        <v>1</v>
      </c>
      <c r="J13407" s="4">
        <f t="shared" si="838"/>
        <v>0</v>
      </c>
      <c r="K13407" s="5">
        <f t="shared" si="839"/>
        <v>0</v>
      </c>
    </row>
    <row r="13408" spans="1:11" x14ac:dyDescent="0.25">
      <c r="A13408" t="s">
        <v>141</v>
      </c>
      <c r="B13408" t="s">
        <v>104</v>
      </c>
      <c r="C13408">
        <v>1</v>
      </c>
      <c r="D13408" s="6">
        <v>0</v>
      </c>
      <c r="E13408" s="6">
        <v>32</v>
      </c>
      <c r="F13408" s="6">
        <v>60</v>
      </c>
      <c r="G13408" s="1">
        <f t="shared" si="836"/>
        <v>1</v>
      </c>
      <c r="H13408" s="4">
        <f t="shared" si="837"/>
        <v>1</v>
      </c>
      <c r="I13408" s="5">
        <f>IF(OR(AND(F13408&gt;=50,G13408&gt;SUMIF(SeasonTotals!A$2:A$9,A13408,SeasonTotals!F$2:F$9)),AND(G13408&gt;0.885,F13408&gt;=50,D13408&lt;3)),1,0)</f>
        <v>1</v>
      </c>
      <c r="J13408" s="4">
        <f t="shared" si="838"/>
        <v>0</v>
      </c>
      <c r="K13408" s="5">
        <f t="shared" si="839"/>
        <v>0</v>
      </c>
    </row>
    <row r="13409" spans="1:11" x14ac:dyDescent="0.25">
      <c r="A13409" t="s">
        <v>141</v>
      </c>
      <c r="B13409" t="s">
        <v>104</v>
      </c>
      <c r="C13409">
        <v>1</v>
      </c>
      <c r="D13409" s="6">
        <v>4</v>
      </c>
      <c r="E13409" s="6">
        <v>8</v>
      </c>
      <c r="F13409" s="6">
        <v>26</v>
      </c>
      <c r="G13409" s="1">
        <f t="shared" si="836"/>
        <v>0.66666666666666663</v>
      </c>
      <c r="H13409" s="4">
        <f t="shared" si="837"/>
        <v>0</v>
      </c>
      <c r="I13409" s="5">
        <f>IF(OR(AND(F13409&gt;=50,G13409&gt;SUMIF(SeasonTotals!A$2:A$9,A13409,SeasonTotals!F$2:F$9)),AND(G13409&gt;0.885,F13409&gt;=50,D13409&lt;3)),1,0)</f>
        <v>0</v>
      </c>
      <c r="J13409" s="4">
        <f t="shared" si="838"/>
        <v>1</v>
      </c>
      <c r="K13409" s="5">
        <f t="shared" si="839"/>
        <v>1</v>
      </c>
    </row>
    <row r="13410" spans="1:11" x14ac:dyDescent="0.25">
      <c r="A13410" t="s">
        <v>141</v>
      </c>
      <c r="B13410" t="s">
        <v>104</v>
      </c>
      <c r="C13410">
        <v>1</v>
      </c>
      <c r="D13410" s="6">
        <v>2</v>
      </c>
      <c r="E13410" s="6">
        <v>0</v>
      </c>
      <c r="F13410" s="6">
        <v>8</v>
      </c>
      <c r="G13410" s="1">
        <f t="shared" si="836"/>
        <v>0</v>
      </c>
      <c r="H13410" s="4">
        <f t="shared" si="837"/>
        <v>0</v>
      </c>
      <c r="I13410" s="5">
        <f>IF(OR(AND(F13410&gt;=50,G13410&gt;SUMIF(SeasonTotals!A$2:A$9,A13410,SeasonTotals!F$2:F$9)),AND(G13410&gt;0.885,F13410&gt;=50,D13410&lt;3)),1,0)</f>
        <v>0</v>
      </c>
      <c r="J13410" s="4">
        <f t="shared" si="838"/>
        <v>1</v>
      </c>
      <c r="K13410" s="5">
        <f t="shared" si="839"/>
        <v>1</v>
      </c>
    </row>
    <row r="13411" spans="1:11" x14ac:dyDescent="0.25">
      <c r="A13411" t="s">
        <v>141</v>
      </c>
      <c r="B13411" t="s">
        <v>104</v>
      </c>
      <c r="C13411">
        <v>1</v>
      </c>
      <c r="D13411" s="6">
        <v>3</v>
      </c>
      <c r="E13411" s="6">
        <v>18</v>
      </c>
      <c r="F13411" s="6">
        <v>57</v>
      </c>
      <c r="G13411" s="1">
        <f t="shared" si="836"/>
        <v>0.8571428571428571</v>
      </c>
      <c r="H13411" s="4">
        <f t="shared" si="837"/>
        <v>0</v>
      </c>
      <c r="I13411" s="5">
        <f>IF(OR(AND(F13411&gt;=50,G13411&gt;SUMIF(SeasonTotals!A$2:A$9,A13411,SeasonTotals!F$2:F$9)),AND(G13411&gt;0.885,F13411&gt;=50,D13411&lt;3)),1,0)</f>
        <v>0</v>
      </c>
      <c r="J13411" s="4">
        <f t="shared" si="838"/>
        <v>0</v>
      </c>
      <c r="K13411" s="5">
        <f t="shared" si="839"/>
        <v>0</v>
      </c>
    </row>
    <row r="13412" spans="1:11" x14ac:dyDescent="0.25">
      <c r="A13412" t="s">
        <v>141</v>
      </c>
      <c r="B13412" t="s">
        <v>104</v>
      </c>
      <c r="C13412">
        <v>1</v>
      </c>
      <c r="D13412" s="6">
        <v>4</v>
      </c>
      <c r="E13412" s="6">
        <v>27</v>
      </c>
      <c r="F13412" s="6">
        <v>58</v>
      </c>
      <c r="G13412" s="1">
        <f t="shared" si="836"/>
        <v>0.87096774193548387</v>
      </c>
      <c r="H13412" s="4">
        <f t="shared" si="837"/>
        <v>0</v>
      </c>
      <c r="I13412" s="5">
        <f>IF(OR(AND(F13412&gt;=50,G13412&gt;SUMIF(SeasonTotals!A$2:A$9,A13412,SeasonTotals!F$2:F$9)),AND(G13412&gt;0.885,F13412&gt;=50,D13412&lt;3)),1,0)</f>
        <v>0</v>
      </c>
      <c r="J13412" s="4">
        <f t="shared" si="838"/>
        <v>0</v>
      </c>
      <c r="K13412" s="5">
        <f t="shared" si="839"/>
        <v>0</v>
      </c>
    </row>
    <row r="13413" spans="1:11" x14ac:dyDescent="0.25">
      <c r="A13413" t="s">
        <v>141</v>
      </c>
      <c r="B13413" t="s">
        <v>104</v>
      </c>
      <c r="C13413">
        <v>1</v>
      </c>
      <c r="D13413" s="6">
        <v>3</v>
      </c>
      <c r="E13413" s="6">
        <v>19</v>
      </c>
      <c r="F13413" s="6">
        <v>60</v>
      </c>
      <c r="G13413" s="1">
        <f t="shared" si="836"/>
        <v>0.86363636363636365</v>
      </c>
      <c r="H13413" s="4">
        <f t="shared" si="837"/>
        <v>0</v>
      </c>
      <c r="I13413" s="5">
        <f>IF(OR(AND(F13413&gt;=50,G13413&gt;SUMIF(SeasonTotals!A$2:A$9,A13413,SeasonTotals!F$2:F$9)),AND(G13413&gt;0.885,F13413&gt;=50,D13413&lt;3)),1,0)</f>
        <v>0</v>
      </c>
      <c r="J13413" s="4">
        <f t="shared" si="838"/>
        <v>0</v>
      </c>
      <c r="K13413" s="5">
        <f t="shared" si="839"/>
        <v>0</v>
      </c>
    </row>
    <row r="13414" spans="1:11" x14ac:dyDescent="0.25">
      <c r="A13414" t="s">
        <v>141</v>
      </c>
      <c r="B13414" t="s">
        <v>104</v>
      </c>
      <c r="C13414">
        <v>1</v>
      </c>
      <c r="D13414" s="6">
        <v>2</v>
      </c>
      <c r="E13414" s="6">
        <v>21</v>
      </c>
      <c r="F13414" s="6">
        <v>60</v>
      </c>
      <c r="G13414" s="1">
        <f t="shared" si="836"/>
        <v>0.91304347826086951</v>
      </c>
      <c r="H13414" s="4">
        <f t="shared" si="837"/>
        <v>1</v>
      </c>
      <c r="I13414" s="5">
        <f>IF(OR(AND(F13414&gt;=50,G13414&gt;SUMIF(SeasonTotals!A$2:A$9,A13414,SeasonTotals!F$2:F$9)),AND(G13414&gt;0.885,F13414&gt;=50,D13414&lt;3)),1,0)</f>
        <v>1</v>
      </c>
      <c r="J13414" s="4">
        <f t="shared" si="838"/>
        <v>0</v>
      </c>
      <c r="K13414" s="5">
        <f t="shared" si="839"/>
        <v>0</v>
      </c>
    </row>
    <row r="13415" spans="1:11" x14ac:dyDescent="0.25">
      <c r="A13415" t="s">
        <v>141</v>
      </c>
      <c r="B13415" t="s">
        <v>104</v>
      </c>
      <c r="C13415">
        <v>1</v>
      </c>
      <c r="D13415" s="6">
        <v>2</v>
      </c>
      <c r="E13415" s="6">
        <v>24</v>
      </c>
      <c r="F13415" s="6">
        <v>60</v>
      </c>
      <c r="G13415" s="1">
        <f t="shared" si="836"/>
        <v>0.92307692307692313</v>
      </c>
      <c r="H13415" s="4">
        <f t="shared" si="837"/>
        <v>1</v>
      </c>
      <c r="I13415" s="5">
        <f>IF(OR(AND(F13415&gt;=50,G13415&gt;SUMIF(SeasonTotals!A$2:A$9,A13415,SeasonTotals!F$2:F$9)),AND(G13415&gt;0.885,F13415&gt;=50,D13415&lt;3)),1,0)</f>
        <v>1</v>
      </c>
      <c r="J13415" s="4">
        <f t="shared" si="838"/>
        <v>0</v>
      </c>
      <c r="K13415" s="5">
        <f t="shared" si="839"/>
        <v>0</v>
      </c>
    </row>
    <row r="13416" spans="1:11" x14ac:dyDescent="0.25">
      <c r="A13416" t="s">
        <v>141</v>
      </c>
      <c r="B13416" t="s">
        <v>104</v>
      </c>
      <c r="C13416">
        <v>1</v>
      </c>
      <c r="D13416" s="6">
        <v>4</v>
      </c>
      <c r="E13416" s="6">
        <v>16</v>
      </c>
      <c r="F13416" s="6">
        <v>44</v>
      </c>
      <c r="G13416" s="1">
        <f t="shared" si="836"/>
        <v>0.8</v>
      </c>
      <c r="H13416" s="4">
        <f t="shared" si="837"/>
        <v>0</v>
      </c>
      <c r="I13416" s="5">
        <f>IF(OR(AND(F13416&gt;=50,G13416&gt;SUMIF(SeasonTotals!A$2:A$9,A13416,SeasonTotals!F$2:F$9)),AND(G13416&gt;0.885,F13416&gt;=50,D13416&lt;3)),1,0)</f>
        <v>0</v>
      </c>
      <c r="J13416" s="4">
        <f t="shared" si="838"/>
        <v>1</v>
      </c>
      <c r="K13416" s="5">
        <f t="shared" si="839"/>
        <v>1</v>
      </c>
    </row>
    <row r="13417" spans="1:11" x14ac:dyDescent="0.25">
      <c r="A13417" t="s">
        <v>141</v>
      </c>
      <c r="B13417" t="s">
        <v>104</v>
      </c>
      <c r="C13417">
        <v>1</v>
      </c>
      <c r="D13417" s="6">
        <v>1</v>
      </c>
      <c r="E13417" s="6">
        <v>23</v>
      </c>
      <c r="F13417" s="6">
        <v>61</v>
      </c>
      <c r="G13417" s="1">
        <f t="shared" si="836"/>
        <v>0.95833333333333337</v>
      </c>
      <c r="H13417" s="4">
        <f t="shared" si="837"/>
        <v>1</v>
      </c>
      <c r="I13417" s="5">
        <f>IF(OR(AND(F13417&gt;=50,G13417&gt;SUMIF(SeasonTotals!A$2:A$9,A13417,SeasonTotals!F$2:F$9)),AND(G13417&gt;0.885,F13417&gt;=50,D13417&lt;3)),1,0)</f>
        <v>1</v>
      </c>
      <c r="J13417" s="4">
        <f t="shared" si="838"/>
        <v>0</v>
      </c>
      <c r="K13417" s="5">
        <f t="shared" si="839"/>
        <v>0</v>
      </c>
    </row>
    <row r="13418" spans="1:11" x14ac:dyDescent="0.25">
      <c r="A13418" t="s">
        <v>141</v>
      </c>
      <c r="B13418" t="s">
        <v>104</v>
      </c>
      <c r="C13418">
        <v>1</v>
      </c>
      <c r="D13418" s="6">
        <v>2</v>
      </c>
      <c r="E13418" s="6">
        <v>38</v>
      </c>
      <c r="F13418" s="6">
        <v>65</v>
      </c>
      <c r="G13418" s="1">
        <f t="shared" si="836"/>
        <v>0.95</v>
      </c>
      <c r="H13418" s="4">
        <f t="shared" si="837"/>
        <v>1</v>
      </c>
      <c r="I13418" s="5">
        <f>IF(OR(AND(F13418&gt;=50,G13418&gt;SUMIF(SeasonTotals!A$2:A$9,A13418,SeasonTotals!F$2:F$9)),AND(G13418&gt;0.885,F13418&gt;=50,D13418&lt;3)),1,0)</f>
        <v>1</v>
      </c>
      <c r="J13418" s="4">
        <f t="shared" si="838"/>
        <v>0</v>
      </c>
      <c r="K13418" s="5">
        <f t="shared" si="839"/>
        <v>0</v>
      </c>
    </row>
    <row r="13419" spans="1:11" x14ac:dyDescent="0.25">
      <c r="A13419" t="s">
        <v>141</v>
      </c>
      <c r="B13419" t="s">
        <v>104</v>
      </c>
      <c r="C13419">
        <v>1</v>
      </c>
      <c r="D13419" s="6">
        <v>1</v>
      </c>
      <c r="E13419" s="6">
        <v>25</v>
      </c>
      <c r="F13419" s="6">
        <v>60</v>
      </c>
      <c r="G13419" s="1">
        <f t="shared" si="836"/>
        <v>0.96153846153846156</v>
      </c>
      <c r="H13419" s="4">
        <f t="shared" si="837"/>
        <v>1</v>
      </c>
      <c r="I13419" s="5">
        <f>IF(OR(AND(F13419&gt;=50,G13419&gt;SUMIF(SeasonTotals!A$2:A$9,A13419,SeasonTotals!F$2:F$9)),AND(G13419&gt;0.885,F13419&gt;=50,D13419&lt;3)),1,0)</f>
        <v>1</v>
      </c>
      <c r="J13419" s="4">
        <f t="shared" si="838"/>
        <v>0</v>
      </c>
      <c r="K13419" s="5">
        <f t="shared" si="839"/>
        <v>0</v>
      </c>
    </row>
    <row r="13420" spans="1:11" x14ac:dyDescent="0.25">
      <c r="A13420" t="s">
        <v>141</v>
      </c>
      <c r="B13420" t="s">
        <v>104</v>
      </c>
      <c r="C13420">
        <v>1</v>
      </c>
      <c r="D13420" s="6">
        <v>3</v>
      </c>
      <c r="E13420" s="6">
        <v>35</v>
      </c>
      <c r="F13420" s="6">
        <v>58</v>
      </c>
      <c r="G13420" s="1">
        <f t="shared" si="836"/>
        <v>0.92105263157894735</v>
      </c>
      <c r="H13420" s="4">
        <f t="shared" si="837"/>
        <v>1</v>
      </c>
      <c r="I13420" s="5">
        <f>IF(OR(AND(F13420&gt;=50,G13420&gt;SUMIF(SeasonTotals!A$2:A$9,A13420,SeasonTotals!F$2:F$9)),AND(G13420&gt;0.885,F13420&gt;=50,D13420&lt;3)),1,0)</f>
        <v>1</v>
      </c>
      <c r="J13420" s="4">
        <f t="shared" si="838"/>
        <v>0</v>
      </c>
      <c r="K13420" s="5">
        <f t="shared" si="839"/>
        <v>0</v>
      </c>
    </row>
    <row r="13421" spans="1:11" x14ac:dyDescent="0.25">
      <c r="A13421" t="s">
        <v>141</v>
      </c>
      <c r="B13421" t="s">
        <v>104</v>
      </c>
      <c r="C13421">
        <v>1</v>
      </c>
      <c r="D13421" s="6">
        <v>1</v>
      </c>
      <c r="E13421" s="6">
        <v>29</v>
      </c>
      <c r="F13421" s="6">
        <v>59</v>
      </c>
      <c r="G13421" s="1">
        <f t="shared" si="836"/>
        <v>0.96666666666666667</v>
      </c>
      <c r="H13421" s="4">
        <f t="shared" si="837"/>
        <v>1</v>
      </c>
      <c r="I13421" s="5">
        <f>IF(OR(AND(F13421&gt;=50,G13421&gt;SUMIF(SeasonTotals!A$2:A$9,A13421,SeasonTotals!F$2:F$9)),AND(G13421&gt;0.885,F13421&gt;=50,D13421&lt;3)),1,0)</f>
        <v>1</v>
      </c>
      <c r="J13421" s="4">
        <f t="shared" si="838"/>
        <v>0</v>
      </c>
      <c r="K13421" s="5">
        <f t="shared" si="839"/>
        <v>0</v>
      </c>
    </row>
    <row r="13422" spans="1:11" x14ac:dyDescent="0.25">
      <c r="A13422" t="s">
        <v>141</v>
      </c>
      <c r="B13422" t="s">
        <v>104</v>
      </c>
      <c r="C13422">
        <v>1</v>
      </c>
      <c r="D13422" s="6">
        <v>4</v>
      </c>
      <c r="E13422" s="6">
        <v>35</v>
      </c>
      <c r="F13422" s="6">
        <v>59</v>
      </c>
      <c r="G13422" s="1">
        <f t="shared" si="836"/>
        <v>0.89743589743589747</v>
      </c>
      <c r="H13422" s="4">
        <f t="shared" si="837"/>
        <v>0</v>
      </c>
      <c r="I13422" s="5">
        <f>IF(OR(AND(F13422&gt;=50,G13422&gt;SUMIF(SeasonTotals!A$2:A$9,A13422,SeasonTotals!F$2:F$9)),AND(G13422&gt;0.885,F13422&gt;=50,D13422&lt;3)),1,0)</f>
        <v>0</v>
      </c>
      <c r="J13422" s="4">
        <f t="shared" si="838"/>
        <v>0</v>
      </c>
      <c r="K13422" s="5">
        <f t="shared" si="839"/>
        <v>0</v>
      </c>
    </row>
    <row r="13423" spans="1:11" x14ac:dyDescent="0.25">
      <c r="A13423" t="s">
        <v>141</v>
      </c>
      <c r="B13423" t="s">
        <v>104</v>
      </c>
      <c r="C13423">
        <v>1</v>
      </c>
      <c r="D13423" s="6">
        <v>1</v>
      </c>
      <c r="E13423" s="6">
        <v>25</v>
      </c>
      <c r="F13423" s="6">
        <v>59</v>
      </c>
      <c r="G13423" s="1">
        <f t="shared" si="836"/>
        <v>0.96153846153846156</v>
      </c>
      <c r="H13423" s="4">
        <f t="shared" si="837"/>
        <v>1</v>
      </c>
      <c r="I13423" s="5">
        <f>IF(OR(AND(F13423&gt;=50,G13423&gt;SUMIF(SeasonTotals!A$2:A$9,A13423,SeasonTotals!F$2:F$9)),AND(G13423&gt;0.885,F13423&gt;=50,D13423&lt;3)),1,0)</f>
        <v>1</v>
      </c>
      <c r="J13423" s="4">
        <f t="shared" si="838"/>
        <v>0</v>
      </c>
      <c r="K13423" s="5">
        <f t="shared" si="839"/>
        <v>0</v>
      </c>
    </row>
    <row r="13424" spans="1:11" x14ac:dyDescent="0.25">
      <c r="A13424" t="s">
        <v>141</v>
      </c>
      <c r="B13424" t="s">
        <v>104</v>
      </c>
      <c r="C13424">
        <v>1</v>
      </c>
      <c r="D13424" s="6">
        <v>2</v>
      </c>
      <c r="E13424" s="6">
        <v>29</v>
      </c>
      <c r="F13424" s="6">
        <v>59</v>
      </c>
      <c r="G13424" s="1">
        <f t="shared" si="836"/>
        <v>0.93548387096774188</v>
      </c>
      <c r="H13424" s="4">
        <f t="shared" si="837"/>
        <v>1</v>
      </c>
      <c r="I13424" s="5">
        <f>IF(OR(AND(F13424&gt;=50,G13424&gt;SUMIF(SeasonTotals!A$2:A$9,A13424,SeasonTotals!F$2:F$9)),AND(G13424&gt;0.885,F13424&gt;=50,D13424&lt;3)),1,0)</f>
        <v>1</v>
      </c>
      <c r="J13424" s="4">
        <f t="shared" si="838"/>
        <v>0</v>
      </c>
      <c r="K13424" s="5">
        <f t="shared" si="839"/>
        <v>0</v>
      </c>
    </row>
    <row r="13425" spans="1:11" x14ac:dyDescent="0.25">
      <c r="A13425" t="s">
        <v>141</v>
      </c>
      <c r="B13425" t="s">
        <v>104</v>
      </c>
      <c r="C13425">
        <v>1</v>
      </c>
      <c r="D13425" s="6">
        <v>5</v>
      </c>
      <c r="E13425" s="6">
        <v>19</v>
      </c>
      <c r="F13425" s="6">
        <v>60</v>
      </c>
      <c r="G13425" s="1">
        <f t="shared" si="836"/>
        <v>0.79166666666666663</v>
      </c>
      <c r="H13425" s="4">
        <f t="shared" si="837"/>
        <v>0</v>
      </c>
      <c r="I13425" s="5">
        <f>IF(OR(AND(F13425&gt;=50,G13425&gt;SUMIF(SeasonTotals!A$2:A$9,A13425,SeasonTotals!F$2:F$9)),AND(G13425&gt;0.885,F13425&gt;=50,D13425&lt;3)),1,0)</f>
        <v>0</v>
      </c>
      <c r="J13425" s="4">
        <f t="shared" si="838"/>
        <v>1</v>
      </c>
      <c r="K13425" s="5">
        <f t="shared" si="839"/>
        <v>0</v>
      </c>
    </row>
    <row r="13426" spans="1:11" x14ac:dyDescent="0.25">
      <c r="A13426" t="s">
        <v>141</v>
      </c>
      <c r="B13426" t="s">
        <v>104</v>
      </c>
      <c r="C13426">
        <v>1</v>
      </c>
      <c r="D13426" s="6">
        <v>5</v>
      </c>
      <c r="E13426" s="6">
        <v>25</v>
      </c>
      <c r="F13426" s="6">
        <v>61</v>
      </c>
      <c r="G13426" s="1">
        <f t="shared" si="836"/>
        <v>0.83333333333333337</v>
      </c>
      <c r="H13426" s="4">
        <f t="shared" si="837"/>
        <v>0</v>
      </c>
      <c r="I13426" s="5">
        <f>IF(OR(AND(F13426&gt;=50,G13426&gt;SUMIF(SeasonTotals!A$2:A$9,A13426,SeasonTotals!F$2:F$9)),AND(G13426&gt;0.885,F13426&gt;=50,D13426&lt;3)),1,0)</f>
        <v>0</v>
      </c>
      <c r="J13426" s="4">
        <f t="shared" si="838"/>
        <v>1</v>
      </c>
      <c r="K13426" s="5">
        <f t="shared" si="839"/>
        <v>0</v>
      </c>
    </row>
    <row r="13427" spans="1:11" x14ac:dyDescent="0.25">
      <c r="A13427" t="s">
        <v>141</v>
      </c>
      <c r="B13427" t="s">
        <v>104</v>
      </c>
      <c r="C13427">
        <v>1</v>
      </c>
      <c r="D13427" s="6">
        <v>3</v>
      </c>
      <c r="E13427" s="6">
        <v>15</v>
      </c>
      <c r="F13427" s="6">
        <v>60</v>
      </c>
      <c r="G13427" s="1">
        <f t="shared" si="836"/>
        <v>0.83333333333333337</v>
      </c>
      <c r="H13427" s="4">
        <f t="shared" si="837"/>
        <v>0</v>
      </c>
      <c r="I13427" s="5">
        <f>IF(OR(AND(F13427&gt;=50,G13427&gt;SUMIF(SeasonTotals!A$2:A$9,A13427,SeasonTotals!F$2:F$9)),AND(G13427&gt;0.885,F13427&gt;=50,D13427&lt;3)),1,0)</f>
        <v>0</v>
      </c>
      <c r="J13427" s="4">
        <f t="shared" si="838"/>
        <v>1</v>
      </c>
      <c r="K13427" s="5">
        <f t="shared" si="839"/>
        <v>0</v>
      </c>
    </row>
    <row r="13428" spans="1:11" x14ac:dyDescent="0.25">
      <c r="A13428" t="s">
        <v>141</v>
      </c>
      <c r="B13428" t="s">
        <v>76</v>
      </c>
      <c r="C13428">
        <v>1</v>
      </c>
      <c r="D13428" s="6">
        <v>5</v>
      </c>
      <c r="E13428" s="6">
        <v>22</v>
      </c>
      <c r="F13428" s="6">
        <v>60</v>
      </c>
      <c r="G13428" s="1">
        <f t="shared" si="836"/>
        <v>0.81481481481481477</v>
      </c>
      <c r="H13428" s="4">
        <f t="shared" si="837"/>
        <v>0</v>
      </c>
      <c r="I13428" s="5">
        <f>IF(OR(AND(F13428&gt;=50,G13428&gt;SUMIF(SeasonTotals!A$2:A$9,A13428,SeasonTotals!F$2:F$9)),AND(G13428&gt;0.885,F13428&gt;=50,D13428&lt;3)),1,0)</f>
        <v>0</v>
      </c>
      <c r="J13428" s="4">
        <f t="shared" si="838"/>
        <v>1</v>
      </c>
      <c r="K13428" s="5">
        <f t="shared" si="839"/>
        <v>0</v>
      </c>
    </row>
    <row r="13429" spans="1:11" x14ac:dyDescent="0.25">
      <c r="A13429" t="s">
        <v>141</v>
      </c>
      <c r="B13429" t="s">
        <v>76</v>
      </c>
      <c r="C13429">
        <v>1</v>
      </c>
      <c r="D13429" s="6">
        <v>4</v>
      </c>
      <c r="E13429" s="6">
        <v>36</v>
      </c>
      <c r="F13429" s="6">
        <v>65</v>
      </c>
      <c r="G13429" s="1">
        <f t="shared" si="836"/>
        <v>0.9</v>
      </c>
      <c r="H13429" s="4">
        <f t="shared" si="837"/>
        <v>0</v>
      </c>
      <c r="I13429" s="5">
        <f>IF(OR(AND(F13429&gt;=50,G13429&gt;SUMIF(SeasonTotals!A$2:A$9,A13429,SeasonTotals!F$2:F$9)),AND(G13429&gt;0.885,F13429&gt;=50,D13429&lt;3)),1,0)</f>
        <v>0</v>
      </c>
      <c r="J13429" s="4">
        <f t="shared" si="838"/>
        <v>0</v>
      </c>
      <c r="K13429" s="5">
        <f t="shared" si="839"/>
        <v>0</v>
      </c>
    </row>
    <row r="13430" spans="1:11" x14ac:dyDescent="0.25">
      <c r="A13430" t="s">
        <v>141</v>
      </c>
      <c r="B13430" t="s">
        <v>76</v>
      </c>
      <c r="C13430">
        <v>1</v>
      </c>
      <c r="D13430" s="6">
        <v>1</v>
      </c>
      <c r="E13430" s="6">
        <v>18</v>
      </c>
      <c r="F13430" s="6">
        <v>60</v>
      </c>
      <c r="G13430" s="1">
        <f t="shared" si="836"/>
        <v>0.94736842105263153</v>
      </c>
      <c r="H13430" s="4">
        <f t="shared" si="837"/>
        <v>1</v>
      </c>
      <c r="I13430" s="5">
        <f>IF(OR(AND(F13430&gt;=50,G13430&gt;SUMIF(SeasonTotals!A$2:A$9,A13430,SeasonTotals!F$2:F$9)),AND(G13430&gt;0.885,F13430&gt;=50,D13430&lt;3)),1,0)</f>
        <v>1</v>
      </c>
      <c r="J13430" s="4">
        <f t="shared" si="838"/>
        <v>0</v>
      </c>
      <c r="K13430" s="5">
        <f t="shared" si="839"/>
        <v>0</v>
      </c>
    </row>
    <row r="13431" spans="1:11" x14ac:dyDescent="0.25">
      <c r="A13431" t="s">
        <v>141</v>
      </c>
      <c r="B13431" t="s">
        <v>76</v>
      </c>
      <c r="C13431">
        <v>1</v>
      </c>
      <c r="D13431" s="6">
        <v>0</v>
      </c>
      <c r="E13431" s="6">
        <v>19</v>
      </c>
      <c r="F13431" s="6">
        <v>60</v>
      </c>
      <c r="G13431" s="1">
        <f t="shared" si="836"/>
        <v>1</v>
      </c>
      <c r="H13431" s="4">
        <f t="shared" si="837"/>
        <v>1</v>
      </c>
      <c r="I13431" s="5">
        <f>IF(OR(AND(F13431&gt;=50,G13431&gt;SUMIF(SeasonTotals!A$2:A$9,A13431,SeasonTotals!F$2:F$9)),AND(G13431&gt;0.885,F13431&gt;=50,D13431&lt;3)),1,0)</f>
        <v>1</v>
      </c>
      <c r="J13431" s="4">
        <f t="shared" si="838"/>
        <v>0</v>
      </c>
      <c r="K13431" s="5">
        <f t="shared" si="839"/>
        <v>0</v>
      </c>
    </row>
    <row r="13432" spans="1:11" x14ac:dyDescent="0.25">
      <c r="A13432" t="s">
        <v>141</v>
      </c>
      <c r="B13432" t="s">
        <v>76</v>
      </c>
      <c r="C13432">
        <v>1</v>
      </c>
      <c r="D13432" s="6">
        <v>3</v>
      </c>
      <c r="E13432" s="6">
        <v>31</v>
      </c>
      <c r="F13432" s="6">
        <v>60</v>
      </c>
      <c r="G13432" s="1">
        <f t="shared" si="836"/>
        <v>0.91176470588235292</v>
      </c>
      <c r="H13432" s="4">
        <f t="shared" si="837"/>
        <v>0</v>
      </c>
      <c r="I13432" s="5">
        <f>IF(OR(AND(F13432&gt;=50,G13432&gt;SUMIF(SeasonTotals!A$2:A$9,A13432,SeasonTotals!F$2:F$9)),AND(G13432&gt;0.885,F13432&gt;=50,D13432&lt;3)),1,0)</f>
        <v>0</v>
      </c>
      <c r="J13432" s="4">
        <f t="shared" si="838"/>
        <v>0</v>
      </c>
      <c r="K13432" s="5">
        <f t="shared" si="839"/>
        <v>0</v>
      </c>
    </row>
    <row r="13433" spans="1:11" x14ac:dyDescent="0.25">
      <c r="A13433" t="s">
        <v>141</v>
      </c>
      <c r="B13433" t="s">
        <v>76</v>
      </c>
      <c r="C13433">
        <v>1</v>
      </c>
      <c r="D13433" s="6">
        <v>2</v>
      </c>
      <c r="E13433" s="6">
        <v>14</v>
      </c>
      <c r="F13433" s="6">
        <v>60</v>
      </c>
      <c r="G13433" s="1">
        <f t="shared" si="836"/>
        <v>0.875</v>
      </c>
      <c r="H13433" s="4">
        <f t="shared" si="837"/>
        <v>0</v>
      </c>
      <c r="I13433" s="5">
        <f>IF(OR(AND(F13433&gt;=50,G13433&gt;SUMIF(SeasonTotals!A$2:A$9,A13433,SeasonTotals!F$2:F$9)),AND(G13433&gt;0.885,F13433&gt;=50,D13433&lt;3)),1,0)</f>
        <v>0</v>
      </c>
      <c r="J13433" s="4">
        <f t="shared" si="838"/>
        <v>0</v>
      </c>
      <c r="K13433" s="5">
        <f t="shared" si="839"/>
        <v>0</v>
      </c>
    </row>
    <row r="13434" spans="1:11" x14ac:dyDescent="0.25">
      <c r="A13434" t="s">
        <v>141</v>
      </c>
      <c r="B13434" t="s">
        <v>76</v>
      </c>
      <c r="C13434">
        <v>1</v>
      </c>
      <c r="D13434" s="6">
        <v>1</v>
      </c>
      <c r="E13434" s="6">
        <v>33</v>
      </c>
      <c r="F13434" s="6">
        <v>60</v>
      </c>
      <c r="G13434" s="1">
        <f t="shared" si="836"/>
        <v>0.97058823529411764</v>
      </c>
      <c r="H13434" s="4">
        <f t="shared" si="837"/>
        <v>1</v>
      </c>
      <c r="I13434" s="5">
        <f>IF(OR(AND(F13434&gt;=50,G13434&gt;SUMIF(SeasonTotals!A$2:A$9,A13434,SeasonTotals!F$2:F$9)),AND(G13434&gt;0.885,F13434&gt;=50,D13434&lt;3)),1,0)</f>
        <v>1</v>
      </c>
      <c r="J13434" s="4">
        <f t="shared" si="838"/>
        <v>0</v>
      </c>
      <c r="K13434" s="5">
        <f t="shared" si="839"/>
        <v>0</v>
      </c>
    </row>
    <row r="13435" spans="1:11" x14ac:dyDescent="0.25">
      <c r="A13435" t="s">
        <v>141</v>
      </c>
      <c r="B13435" t="s">
        <v>76</v>
      </c>
      <c r="C13435">
        <v>1</v>
      </c>
      <c r="D13435" s="6">
        <v>1</v>
      </c>
      <c r="E13435" s="6">
        <v>14</v>
      </c>
      <c r="F13435" s="6">
        <v>60</v>
      </c>
      <c r="G13435" s="1">
        <f t="shared" si="836"/>
        <v>0.93333333333333335</v>
      </c>
      <c r="H13435" s="4">
        <f t="shared" si="837"/>
        <v>1</v>
      </c>
      <c r="I13435" s="5">
        <f>IF(OR(AND(F13435&gt;=50,G13435&gt;SUMIF(SeasonTotals!A$2:A$9,A13435,SeasonTotals!F$2:F$9)),AND(G13435&gt;0.885,F13435&gt;=50,D13435&lt;3)),1,0)</f>
        <v>1</v>
      </c>
      <c r="J13435" s="4">
        <f t="shared" si="838"/>
        <v>0</v>
      </c>
      <c r="K13435" s="5">
        <f t="shared" si="839"/>
        <v>0</v>
      </c>
    </row>
    <row r="13436" spans="1:11" x14ac:dyDescent="0.25">
      <c r="A13436" t="s">
        <v>141</v>
      </c>
      <c r="B13436" t="s">
        <v>76</v>
      </c>
      <c r="C13436">
        <v>1</v>
      </c>
      <c r="D13436" s="6">
        <v>3</v>
      </c>
      <c r="E13436" s="6">
        <v>6</v>
      </c>
      <c r="F13436" s="6">
        <v>20</v>
      </c>
      <c r="G13436" s="1">
        <f t="shared" si="836"/>
        <v>0.66666666666666663</v>
      </c>
      <c r="H13436" s="4">
        <f t="shared" si="837"/>
        <v>0</v>
      </c>
      <c r="I13436" s="5">
        <f>IF(OR(AND(F13436&gt;=50,G13436&gt;SUMIF(SeasonTotals!A$2:A$9,A13436,SeasonTotals!F$2:F$9)),AND(G13436&gt;0.885,F13436&gt;=50,D13436&lt;3)),1,0)</f>
        <v>0</v>
      </c>
      <c r="J13436" s="4">
        <f t="shared" si="838"/>
        <v>1</v>
      </c>
      <c r="K13436" s="5">
        <f t="shared" si="839"/>
        <v>1</v>
      </c>
    </row>
    <row r="13437" spans="1:11" x14ac:dyDescent="0.25">
      <c r="A13437" t="s">
        <v>141</v>
      </c>
      <c r="B13437" t="s">
        <v>76</v>
      </c>
      <c r="C13437">
        <v>1</v>
      </c>
      <c r="D13437" s="6">
        <v>1</v>
      </c>
      <c r="E13437" s="6">
        <v>16</v>
      </c>
      <c r="F13437" s="6">
        <v>60</v>
      </c>
      <c r="G13437" s="1">
        <f t="shared" si="836"/>
        <v>0.94117647058823528</v>
      </c>
      <c r="H13437" s="4">
        <f t="shared" si="837"/>
        <v>1</v>
      </c>
      <c r="I13437" s="5">
        <f>IF(OR(AND(F13437&gt;=50,G13437&gt;SUMIF(SeasonTotals!A$2:A$9,A13437,SeasonTotals!F$2:F$9)),AND(G13437&gt;0.885,F13437&gt;=50,D13437&lt;3)),1,0)</f>
        <v>1</v>
      </c>
      <c r="J13437" s="4">
        <f t="shared" si="838"/>
        <v>0</v>
      </c>
      <c r="K13437" s="5">
        <f t="shared" si="839"/>
        <v>0</v>
      </c>
    </row>
    <row r="13438" spans="1:11" x14ac:dyDescent="0.25">
      <c r="A13438" t="s">
        <v>141</v>
      </c>
      <c r="B13438" t="s">
        <v>147</v>
      </c>
      <c r="C13438">
        <v>1</v>
      </c>
      <c r="D13438" s="6">
        <v>1</v>
      </c>
      <c r="E13438" s="6">
        <v>26</v>
      </c>
      <c r="F13438" s="6">
        <v>60</v>
      </c>
      <c r="G13438" s="1">
        <f t="shared" si="836"/>
        <v>0.96296296296296291</v>
      </c>
      <c r="H13438" s="4">
        <f t="shared" si="837"/>
        <v>1</v>
      </c>
      <c r="I13438" s="5">
        <f>IF(OR(AND(F13438&gt;=50,G13438&gt;SUMIF(SeasonTotals!A$2:A$9,A13438,SeasonTotals!F$2:F$9)),AND(G13438&gt;0.885,F13438&gt;=50,D13438&lt;3)),1,0)</f>
        <v>1</v>
      </c>
      <c r="J13438" s="4">
        <f t="shared" si="838"/>
        <v>0</v>
      </c>
      <c r="K13438" s="5">
        <f t="shared" si="839"/>
        <v>0</v>
      </c>
    </row>
    <row r="13439" spans="1:11" x14ac:dyDescent="0.25">
      <c r="A13439" t="s">
        <v>141</v>
      </c>
      <c r="B13439" t="s">
        <v>147</v>
      </c>
      <c r="C13439">
        <v>1</v>
      </c>
      <c r="D13439" s="6">
        <v>3</v>
      </c>
      <c r="E13439" s="6">
        <v>21</v>
      </c>
      <c r="F13439" s="6">
        <v>59</v>
      </c>
      <c r="G13439" s="1">
        <f t="shared" si="836"/>
        <v>0.875</v>
      </c>
      <c r="H13439" s="4">
        <f t="shared" si="837"/>
        <v>0</v>
      </c>
      <c r="I13439" s="5">
        <f>IF(OR(AND(F13439&gt;=50,G13439&gt;SUMIF(SeasonTotals!A$2:A$9,A13439,SeasonTotals!F$2:F$9)),AND(G13439&gt;0.885,F13439&gt;=50,D13439&lt;3)),1,0)</f>
        <v>0</v>
      </c>
      <c r="J13439" s="4">
        <f t="shared" si="838"/>
        <v>0</v>
      </c>
      <c r="K13439" s="5">
        <f t="shared" si="839"/>
        <v>0</v>
      </c>
    </row>
    <row r="13440" spans="1:11" x14ac:dyDescent="0.25">
      <c r="A13440" t="s">
        <v>141</v>
      </c>
      <c r="B13440" t="s">
        <v>148</v>
      </c>
      <c r="C13440">
        <v>1</v>
      </c>
      <c r="D13440" s="6">
        <v>5</v>
      </c>
      <c r="E13440" s="6">
        <v>40</v>
      </c>
      <c r="F13440" s="6">
        <v>59</v>
      </c>
      <c r="G13440" s="1">
        <f t="shared" si="836"/>
        <v>0.88888888888888884</v>
      </c>
      <c r="H13440" s="4">
        <f t="shared" si="837"/>
        <v>0</v>
      </c>
      <c r="I13440" s="5">
        <f>IF(OR(AND(F13440&gt;=50,G13440&gt;SUMIF(SeasonTotals!A$2:A$9,A13440,SeasonTotals!F$2:F$9)),AND(G13440&gt;0.885,F13440&gt;=50,D13440&lt;3)),1,0)</f>
        <v>0</v>
      </c>
      <c r="J13440" s="4">
        <f t="shared" si="838"/>
        <v>0</v>
      </c>
      <c r="K13440" s="5">
        <f t="shared" si="839"/>
        <v>0</v>
      </c>
    </row>
    <row r="13441" spans="1:11" x14ac:dyDescent="0.25">
      <c r="A13441" t="s">
        <v>141</v>
      </c>
      <c r="B13441" t="s">
        <v>77</v>
      </c>
      <c r="C13441">
        <v>1</v>
      </c>
      <c r="D13441" s="6">
        <v>4</v>
      </c>
      <c r="E13441" s="6">
        <v>25</v>
      </c>
      <c r="F13441" s="6">
        <v>60</v>
      </c>
      <c r="G13441" s="1">
        <f t="shared" si="836"/>
        <v>0.86206896551724133</v>
      </c>
      <c r="H13441" s="4">
        <f t="shared" si="837"/>
        <v>0</v>
      </c>
      <c r="I13441" s="5">
        <f>IF(OR(AND(F13441&gt;=50,G13441&gt;SUMIF(SeasonTotals!A$2:A$9,A13441,SeasonTotals!F$2:F$9)),AND(G13441&gt;0.885,F13441&gt;=50,D13441&lt;3)),1,0)</f>
        <v>0</v>
      </c>
      <c r="J13441" s="4">
        <f t="shared" si="838"/>
        <v>0</v>
      </c>
      <c r="K13441" s="5">
        <f t="shared" si="839"/>
        <v>0</v>
      </c>
    </row>
    <row r="13442" spans="1:11" x14ac:dyDescent="0.25">
      <c r="A13442" t="s">
        <v>141</v>
      </c>
      <c r="B13442" t="s">
        <v>77</v>
      </c>
      <c r="C13442">
        <v>1</v>
      </c>
      <c r="D13442" s="6">
        <v>2</v>
      </c>
      <c r="E13442" s="6">
        <v>45</v>
      </c>
      <c r="F13442" s="6">
        <v>65</v>
      </c>
      <c r="G13442" s="1">
        <f t="shared" ref="G13442:G13505" si="840">E13442/MAX(1,SUM(D13442:E13442))</f>
        <v>0.95744680851063835</v>
      </c>
      <c r="H13442" s="4">
        <f t="shared" ref="H13442:H13505" si="841">IF(AND(F13442&gt;=50,OR(G13442&gt;0.913,AND(G13442&gt;0.885,D13442&lt;3))),1,0)</f>
        <v>1</v>
      </c>
      <c r="I13442" s="5">
        <f>IF(OR(AND(F13442&gt;=50,G13442&gt;SUMIF(SeasonTotals!A$2:A$9,A13442,SeasonTotals!F$2:F$9)),AND(G13442&gt;0.885,F13442&gt;=50,D13442&lt;3)),1,0)</f>
        <v>1</v>
      </c>
      <c r="J13442" s="4">
        <f t="shared" ref="J13442:J13505" si="842">IF(G13442&lt;0.85,1,0)</f>
        <v>0</v>
      </c>
      <c r="K13442" s="5">
        <f t="shared" ref="K13442:K13505" si="843">IF(F13442&lt;55,1,0)</f>
        <v>0</v>
      </c>
    </row>
    <row r="13443" spans="1:11" x14ac:dyDescent="0.25">
      <c r="A13443" t="s">
        <v>141</v>
      </c>
      <c r="B13443" t="s">
        <v>77</v>
      </c>
      <c r="C13443">
        <v>1</v>
      </c>
      <c r="D13443" s="6">
        <v>2</v>
      </c>
      <c r="E13443" s="6">
        <v>22</v>
      </c>
      <c r="F13443" s="6">
        <v>60</v>
      </c>
      <c r="G13443" s="1">
        <f t="shared" si="840"/>
        <v>0.91666666666666663</v>
      </c>
      <c r="H13443" s="4">
        <f t="shared" si="841"/>
        <v>1</v>
      </c>
      <c r="I13443" s="5">
        <f>IF(OR(AND(F13443&gt;=50,G13443&gt;SUMIF(SeasonTotals!A$2:A$9,A13443,SeasonTotals!F$2:F$9)),AND(G13443&gt;0.885,F13443&gt;=50,D13443&lt;3)),1,0)</f>
        <v>1</v>
      </c>
      <c r="J13443" s="4">
        <f t="shared" si="842"/>
        <v>0</v>
      </c>
      <c r="K13443" s="5">
        <f t="shared" si="843"/>
        <v>0</v>
      </c>
    </row>
    <row r="13444" spans="1:11" x14ac:dyDescent="0.25">
      <c r="A13444" t="s">
        <v>141</v>
      </c>
      <c r="B13444" t="s">
        <v>77</v>
      </c>
      <c r="C13444">
        <v>1</v>
      </c>
      <c r="D13444" s="6">
        <v>1</v>
      </c>
      <c r="E13444" s="6">
        <v>27</v>
      </c>
      <c r="F13444" s="6">
        <v>60</v>
      </c>
      <c r="G13444" s="1">
        <f t="shared" si="840"/>
        <v>0.9642857142857143</v>
      </c>
      <c r="H13444" s="4">
        <f t="shared" si="841"/>
        <v>1</v>
      </c>
      <c r="I13444" s="5">
        <f>IF(OR(AND(F13444&gt;=50,G13444&gt;SUMIF(SeasonTotals!A$2:A$9,A13444,SeasonTotals!F$2:F$9)),AND(G13444&gt;0.885,F13444&gt;=50,D13444&lt;3)),1,0)</f>
        <v>1</v>
      </c>
      <c r="J13444" s="4">
        <f t="shared" si="842"/>
        <v>0</v>
      </c>
      <c r="K13444" s="5">
        <f t="shared" si="843"/>
        <v>0</v>
      </c>
    </row>
    <row r="13445" spans="1:11" x14ac:dyDescent="0.25">
      <c r="A13445" t="s">
        <v>141</v>
      </c>
      <c r="B13445" t="s">
        <v>77</v>
      </c>
      <c r="C13445">
        <v>1</v>
      </c>
      <c r="D13445" s="6">
        <v>2</v>
      </c>
      <c r="E13445" s="6">
        <v>25</v>
      </c>
      <c r="F13445" s="6">
        <v>60</v>
      </c>
      <c r="G13445" s="1">
        <f t="shared" si="840"/>
        <v>0.92592592592592593</v>
      </c>
      <c r="H13445" s="4">
        <f t="shared" si="841"/>
        <v>1</v>
      </c>
      <c r="I13445" s="5">
        <f>IF(OR(AND(F13445&gt;=50,G13445&gt;SUMIF(SeasonTotals!A$2:A$9,A13445,SeasonTotals!F$2:F$9)),AND(G13445&gt;0.885,F13445&gt;=50,D13445&lt;3)),1,0)</f>
        <v>1</v>
      </c>
      <c r="J13445" s="4">
        <f t="shared" si="842"/>
        <v>0</v>
      </c>
      <c r="K13445" s="5">
        <f t="shared" si="843"/>
        <v>0</v>
      </c>
    </row>
    <row r="13446" spans="1:11" x14ac:dyDescent="0.25">
      <c r="A13446" t="s">
        <v>141</v>
      </c>
      <c r="B13446" t="s">
        <v>77</v>
      </c>
      <c r="C13446">
        <v>1</v>
      </c>
      <c r="D13446" s="6">
        <v>3</v>
      </c>
      <c r="E13446" s="6">
        <v>29</v>
      </c>
      <c r="F13446" s="6">
        <v>65</v>
      </c>
      <c r="G13446" s="1">
        <f t="shared" si="840"/>
        <v>0.90625</v>
      </c>
      <c r="H13446" s="4">
        <f t="shared" si="841"/>
        <v>0</v>
      </c>
      <c r="I13446" s="5">
        <f>IF(OR(AND(F13446&gt;=50,G13446&gt;SUMIF(SeasonTotals!A$2:A$9,A13446,SeasonTotals!F$2:F$9)),AND(G13446&gt;0.885,F13446&gt;=50,D13446&lt;3)),1,0)</f>
        <v>0</v>
      </c>
      <c r="J13446" s="4">
        <f t="shared" si="842"/>
        <v>0</v>
      </c>
      <c r="K13446" s="5">
        <f t="shared" si="843"/>
        <v>0</v>
      </c>
    </row>
    <row r="13447" spans="1:11" x14ac:dyDescent="0.25">
      <c r="A13447" t="s">
        <v>141</v>
      </c>
      <c r="B13447" t="s">
        <v>77</v>
      </c>
      <c r="C13447">
        <v>1</v>
      </c>
      <c r="D13447" s="6">
        <v>1</v>
      </c>
      <c r="E13447" s="6">
        <v>26</v>
      </c>
      <c r="F13447" s="6">
        <v>60</v>
      </c>
      <c r="G13447" s="1">
        <f t="shared" si="840"/>
        <v>0.96296296296296291</v>
      </c>
      <c r="H13447" s="4">
        <f t="shared" si="841"/>
        <v>1</v>
      </c>
      <c r="I13447" s="5">
        <f>IF(OR(AND(F13447&gt;=50,G13447&gt;SUMIF(SeasonTotals!A$2:A$9,A13447,SeasonTotals!F$2:F$9)),AND(G13447&gt;0.885,F13447&gt;=50,D13447&lt;3)),1,0)</f>
        <v>1</v>
      </c>
      <c r="J13447" s="4">
        <f t="shared" si="842"/>
        <v>0</v>
      </c>
      <c r="K13447" s="5">
        <f t="shared" si="843"/>
        <v>0</v>
      </c>
    </row>
    <row r="13448" spans="1:11" x14ac:dyDescent="0.25">
      <c r="A13448" t="s">
        <v>141</v>
      </c>
      <c r="B13448" t="s">
        <v>77</v>
      </c>
      <c r="C13448">
        <v>1</v>
      </c>
      <c r="D13448" s="6">
        <v>2</v>
      </c>
      <c r="E13448" s="6">
        <v>17</v>
      </c>
      <c r="F13448" s="6">
        <v>62</v>
      </c>
      <c r="G13448" s="1">
        <f t="shared" si="840"/>
        <v>0.89473684210526316</v>
      </c>
      <c r="H13448" s="4">
        <f t="shared" si="841"/>
        <v>1</v>
      </c>
      <c r="I13448" s="5">
        <f>IF(OR(AND(F13448&gt;=50,G13448&gt;SUMIF(SeasonTotals!A$2:A$9,A13448,SeasonTotals!F$2:F$9)),AND(G13448&gt;0.885,F13448&gt;=50,D13448&lt;3)),1,0)</f>
        <v>1</v>
      </c>
      <c r="J13448" s="4">
        <f t="shared" si="842"/>
        <v>0</v>
      </c>
      <c r="K13448" s="5">
        <f t="shared" si="843"/>
        <v>0</v>
      </c>
    </row>
    <row r="13449" spans="1:11" x14ac:dyDescent="0.25">
      <c r="A13449" t="s">
        <v>141</v>
      </c>
      <c r="B13449" t="s">
        <v>77</v>
      </c>
      <c r="C13449">
        <v>1</v>
      </c>
      <c r="D13449" s="6">
        <v>3</v>
      </c>
      <c r="E13449" s="6">
        <v>19</v>
      </c>
      <c r="F13449" s="6">
        <v>63</v>
      </c>
      <c r="G13449" s="1">
        <f t="shared" si="840"/>
        <v>0.86363636363636365</v>
      </c>
      <c r="H13449" s="4">
        <f t="shared" si="841"/>
        <v>0</v>
      </c>
      <c r="I13449" s="5">
        <f>IF(OR(AND(F13449&gt;=50,G13449&gt;SUMIF(SeasonTotals!A$2:A$9,A13449,SeasonTotals!F$2:F$9)),AND(G13449&gt;0.885,F13449&gt;=50,D13449&lt;3)),1,0)</f>
        <v>0</v>
      </c>
      <c r="J13449" s="4">
        <f t="shared" si="842"/>
        <v>0</v>
      </c>
      <c r="K13449" s="5">
        <f t="shared" si="843"/>
        <v>0</v>
      </c>
    </row>
    <row r="13450" spans="1:11" x14ac:dyDescent="0.25">
      <c r="A13450" t="s">
        <v>141</v>
      </c>
      <c r="B13450" t="s">
        <v>77</v>
      </c>
      <c r="C13450">
        <v>1</v>
      </c>
      <c r="D13450" s="6">
        <v>2</v>
      </c>
      <c r="E13450" s="6">
        <v>20</v>
      </c>
      <c r="F13450" s="6">
        <v>60</v>
      </c>
      <c r="G13450" s="1">
        <f t="shared" si="840"/>
        <v>0.90909090909090906</v>
      </c>
      <c r="H13450" s="4">
        <f t="shared" si="841"/>
        <v>1</v>
      </c>
      <c r="I13450" s="5">
        <f>IF(OR(AND(F13450&gt;=50,G13450&gt;SUMIF(SeasonTotals!A$2:A$9,A13450,SeasonTotals!F$2:F$9)),AND(G13450&gt;0.885,F13450&gt;=50,D13450&lt;3)),1,0)</f>
        <v>1</v>
      </c>
      <c r="J13450" s="4">
        <f t="shared" si="842"/>
        <v>0</v>
      </c>
      <c r="K13450" s="5">
        <f t="shared" si="843"/>
        <v>0</v>
      </c>
    </row>
    <row r="13451" spans="1:11" x14ac:dyDescent="0.25">
      <c r="A13451" t="s">
        <v>141</v>
      </c>
      <c r="B13451" t="s">
        <v>77</v>
      </c>
      <c r="C13451">
        <v>1</v>
      </c>
      <c r="D13451" s="6">
        <v>3</v>
      </c>
      <c r="E13451" s="6">
        <v>6</v>
      </c>
      <c r="F13451" s="6">
        <v>9</v>
      </c>
      <c r="G13451" s="1">
        <f t="shared" si="840"/>
        <v>0.66666666666666663</v>
      </c>
      <c r="H13451" s="4">
        <f t="shared" si="841"/>
        <v>0</v>
      </c>
      <c r="I13451" s="5">
        <f>IF(OR(AND(F13451&gt;=50,G13451&gt;SUMIF(SeasonTotals!A$2:A$9,A13451,SeasonTotals!F$2:F$9)),AND(G13451&gt;0.885,F13451&gt;=50,D13451&lt;3)),1,0)</f>
        <v>0</v>
      </c>
      <c r="J13451" s="4">
        <f t="shared" si="842"/>
        <v>1</v>
      </c>
      <c r="K13451" s="5">
        <f t="shared" si="843"/>
        <v>1</v>
      </c>
    </row>
    <row r="13452" spans="1:11" x14ac:dyDescent="0.25">
      <c r="A13452" t="s">
        <v>141</v>
      </c>
      <c r="B13452" t="s">
        <v>77</v>
      </c>
      <c r="C13452">
        <v>1</v>
      </c>
      <c r="D13452" s="6">
        <v>2</v>
      </c>
      <c r="E13452" s="6">
        <v>17</v>
      </c>
      <c r="F13452" s="6">
        <v>60</v>
      </c>
      <c r="G13452" s="1">
        <f t="shared" si="840"/>
        <v>0.89473684210526316</v>
      </c>
      <c r="H13452" s="4">
        <f t="shared" si="841"/>
        <v>1</v>
      </c>
      <c r="I13452" s="5">
        <f>IF(OR(AND(F13452&gt;=50,G13452&gt;SUMIF(SeasonTotals!A$2:A$9,A13452,SeasonTotals!F$2:F$9)),AND(G13452&gt;0.885,F13452&gt;=50,D13452&lt;3)),1,0)</f>
        <v>1</v>
      </c>
      <c r="J13452" s="4">
        <f t="shared" si="842"/>
        <v>0</v>
      </c>
      <c r="K13452" s="5">
        <f t="shared" si="843"/>
        <v>0</v>
      </c>
    </row>
    <row r="13453" spans="1:11" x14ac:dyDescent="0.25">
      <c r="A13453" t="s">
        <v>141</v>
      </c>
      <c r="B13453" t="s">
        <v>77</v>
      </c>
      <c r="C13453">
        <v>1</v>
      </c>
      <c r="D13453" s="6">
        <v>0</v>
      </c>
      <c r="E13453" s="6">
        <v>16</v>
      </c>
      <c r="F13453" s="6">
        <v>60</v>
      </c>
      <c r="G13453" s="1">
        <f t="shared" si="840"/>
        <v>1</v>
      </c>
      <c r="H13453" s="4">
        <f t="shared" si="841"/>
        <v>1</v>
      </c>
      <c r="I13453" s="5">
        <f>IF(OR(AND(F13453&gt;=50,G13453&gt;SUMIF(SeasonTotals!A$2:A$9,A13453,SeasonTotals!F$2:F$9)),AND(G13453&gt;0.885,F13453&gt;=50,D13453&lt;3)),1,0)</f>
        <v>1</v>
      </c>
      <c r="J13453" s="4">
        <f t="shared" si="842"/>
        <v>0</v>
      </c>
      <c r="K13453" s="5">
        <f t="shared" si="843"/>
        <v>0</v>
      </c>
    </row>
    <row r="13454" spans="1:11" x14ac:dyDescent="0.25">
      <c r="A13454" t="s">
        <v>141</v>
      </c>
      <c r="B13454" t="s">
        <v>77</v>
      </c>
      <c r="C13454">
        <v>1</v>
      </c>
      <c r="D13454" s="6">
        <v>2</v>
      </c>
      <c r="E13454" s="6">
        <v>22</v>
      </c>
      <c r="F13454" s="6">
        <v>59</v>
      </c>
      <c r="G13454" s="1">
        <f t="shared" si="840"/>
        <v>0.91666666666666663</v>
      </c>
      <c r="H13454" s="4">
        <f t="shared" si="841"/>
        <v>1</v>
      </c>
      <c r="I13454" s="5">
        <f>IF(OR(AND(F13454&gt;=50,G13454&gt;SUMIF(SeasonTotals!A$2:A$9,A13454,SeasonTotals!F$2:F$9)),AND(G13454&gt;0.885,F13454&gt;=50,D13454&lt;3)),1,0)</f>
        <v>1</v>
      </c>
      <c r="J13454" s="4">
        <f t="shared" si="842"/>
        <v>0</v>
      </c>
      <c r="K13454" s="5">
        <f t="shared" si="843"/>
        <v>0</v>
      </c>
    </row>
    <row r="13455" spans="1:11" x14ac:dyDescent="0.25">
      <c r="A13455" t="s">
        <v>141</v>
      </c>
      <c r="B13455" t="s">
        <v>77</v>
      </c>
      <c r="C13455">
        <v>1</v>
      </c>
      <c r="D13455" s="6">
        <v>0</v>
      </c>
      <c r="E13455" s="6">
        <v>20</v>
      </c>
      <c r="F13455" s="6">
        <v>60</v>
      </c>
      <c r="G13455" s="1">
        <f t="shared" si="840"/>
        <v>1</v>
      </c>
      <c r="H13455" s="4">
        <f t="shared" si="841"/>
        <v>1</v>
      </c>
      <c r="I13455" s="5">
        <f>IF(OR(AND(F13455&gt;=50,G13455&gt;SUMIF(SeasonTotals!A$2:A$9,A13455,SeasonTotals!F$2:F$9)),AND(G13455&gt;0.885,F13455&gt;=50,D13455&lt;3)),1,0)</f>
        <v>1</v>
      </c>
      <c r="J13455" s="4">
        <f t="shared" si="842"/>
        <v>0</v>
      </c>
      <c r="K13455" s="5">
        <f t="shared" si="843"/>
        <v>0</v>
      </c>
    </row>
    <row r="13456" spans="1:11" x14ac:dyDescent="0.25">
      <c r="A13456" t="s">
        <v>141</v>
      </c>
      <c r="B13456" t="s">
        <v>77</v>
      </c>
      <c r="C13456">
        <v>1</v>
      </c>
      <c r="D13456" s="6">
        <v>3</v>
      </c>
      <c r="E13456" s="6">
        <v>19</v>
      </c>
      <c r="F13456" s="6">
        <v>60</v>
      </c>
      <c r="G13456" s="1">
        <f t="shared" si="840"/>
        <v>0.86363636363636365</v>
      </c>
      <c r="H13456" s="4">
        <f t="shared" si="841"/>
        <v>0</v>
      </c>
      <c r="I13456" s="5">
        <f>IF(OR(AND(F13456&gt;=50,G13456&gt;SUMIF(SeasonTotals!A$2:A$9,A13456,SeasonTotals!F$2:F$9)),AND(G13456&gt;0.885,F13456&gt;=50,D13456&lt;3)),1,0)</f>
        <v>0</v>
      </c>
      <c r="J13456" s="4">
        <f t="shared" si="842"/>
        <v>0</v>
      </c>
      <c r="K13456" s="5">
        <f t="shared" si="843"/>
        <v>0</v>
      </c>
    </row>
    <row r="13457" spans="1:11" x14ac:dyDescent="0.25">
      <c r="A13457" t="s">
        <v>141</v>
      </c>
      <c r="B13457" t="s">
        <v>77</v>
      </c>
      <c r="C13457">
        <v>1</v>
      </c>
      <c r="D13457" s="6">
        <v>0</v>
      </c>
      <c r="E13457" s="6">
        <v>20</v>
      </c>
      <c r="F13457" s="6">
        <v>60</v>
      </c>
      <c r="G13457" s="1">
        <f t="shared" si="840"/>
        <v>1</v>
      </c>
      <c r="H13457" s="4">
        <f t="shared" si="841"/>
        <v>1</v>
      </c>
      <c r="I13457" s="5">
        <f>IF(OR(AND(F13457&gt;=50,G13457&gt;SUMIF(SeasonTotals!A$2:A$9,A13457,SeasonTotals!F$2:F$9)),AND(G13457&gt;0.885,F13457&gt;=50,D13457&lt;3)),1,0)</f>
        <v>1</v>
      </c>
      <c r="J13457" s="4">
        <f t="shared" si="842"/>
        <v>0</v>
      </c>
      <c r="K13457" s="5">
        <f t="shared" si="843"/>
        <v>0</v>
      </c>
    </row>
    <row r="13458" spans="1:11" x14ac:dyDescent="0.25">
      <c r="A13458" t="s">
        <v>141</v>
      </c>
      <c r="B13458" t="s">
        <v>77</v>
      </c>
      <c r="C13458">
        <v>1</v>
      </c>
      <c r="D13458" s="6">
        <v>2</v>
      </c>
      <c r="E13458" s="6">
        <v>16</v>
      </c>
      <c r="F13458" s="6">
        <v>60</v>
      </c>
      <c r="G13458" s="1">
        <f t="shared" si="840"/>
        <v>0.88888888888888884</v>
      </c>
      <c r="H13458" s="4">
        <f t="shared" si="841"/>
        <v>1</v>
      </c>
      <c r="I13458" s="5">
        <f>IF(OR(AND(F13458&gt;=50,G13458&gt;SUMIF(SeasonTotals!A$2:A$9,A13458,SeasonTotals!F$2:F$9)),AND(G13458&gt;0.885,F13458&gt;=50,D13458&lt;3)),1,0)</f>
        <v>1</v>
      </c>
      <c r="J13458" s="4">
        <f t="shared" si="842"/>
        <v>0</v>
      </c>
      <c r="K13458" s="5">
        <f t="shared" si="843"/>
        <v>0</v>
      </c>
    </row>
    <row r="13459" spans="1:11" x14ac:dyDescent="0.25">
      <c r="A13459" t="s">
        <v>141</v>
      </c>
      <c r="B13459" t="s">
        <v>77</v>
      </c>
      <c r="C13459">
        <v>1</v>
      </c>
      <c r="D13459" s="6">
        <v>1</v>
      </c>
      <c r="E13459" s="6">
        <v>7</v>
      </c>
      <c r="F13459" s="6">
        <v>14</v>
      </c>
      <c r="G13459" s="1">
        <f t="shared" si="840"/>
        <v>0.875</v>
      </c>
      <c r="H13459" s="4">
        <f t="shared" si="841"/>
        <v>0</v>
      </c>
      <c r="I13459" s="5">
        <f>IF(OR(AND(F13459&gt;=50,G13459&gt;SUMIF(SeasonTotals!A$2:A$9,A13459,SeasonTotals!F$2:F$9)),AND(G13459&gt;0.885,F13459&gt;=50,D13459&lt;3)),1,0)</f>
        <v>0</v>
      </c>
      <c r="J13459" s="4">
        <f t="shared" si="842"/>
        <v>0</v>
      </c>
      <c r="K13459" s="5">
        <f t="shared" si="843"/>
        <v>1</v>
      </c>
    </row>
    <row r="13460" spans="1:11" x14ac:dyDescent="0.25">
      <c r="A13460" t="s">
        <v>141</v>
      </c>
      <c r="B13460" t="s">
        <v>139</v>
      </c>
      <c r="C13460">
        <v>1</v>
      </c>
      <c r="D13460" s="6">
        <v>2</v>
      </c>
      <c r="E13460" s="6">
        <v>32</v>
      </c>
      <c r="F13460" s="6">
        <v>59</v>
      </c>
      <c r="G13460" s="1">
        <f t="shared" si="840"/>
        <v>0.94117647058823528</v>
      </c>
      <c r="H13460" s="4">
        <f t="shared" si="841"/>
        <v>1</v>
      </c>
      <c r="I13460" s="5">
        <f>IF(OR(AND(F13460&gt;=50,G13460&gt;SUMIF(SeasonTotals!A$2:A$9,A13460,SeasonTotals!F$2:F$9)),AND(G13460&gt;0.885,F13460&gt;=50,D13460&lt;3)),1,0)</f>
        <v>1</v>
      </c>
      <c r="J13460" s="4">
        <f t="shared" si="842"/>
        <v>0</v>
      </c>
      <c r="K13460" s="5">
        <f t="shared" si="843"/>
        <v>0</v>
      </c>
    </row>
    <row r="13461" spans="1:11" x14ac:dyDescent="0.25">
      <c r="A13461" t="s">
        <v>141</v>
      </c>
      <c r="B13461" t="s">
        <v>139</v>
      </c>
      <c r="C13461">
        <v>1</v>
      </c>
      <c r="D13461" s="6">
        <v>6</v>
      </c>
      <c r="E13461" s="6">
        <v>16</v>
      </c>
      <c r="F13461" s="6">
        <v>60</v>
      </c>
      <c r="G13461" s="1">
        <f t="shared" si="840"/>
        <v>0.72727272727272729</v>
      </c>
      <c r="H13461" s="4">
        <f t="shared" si="841"/>
        <v>0</v>
      </c>
      <c r="I13461" s="5">
        <f>IF(OR(AND(F13461&gt;=50,G13461&gt;SUMIF(SeasonTotals!A$2:A$9,A13461,SeasonTotals!F$2:F$9)),AND(G13461&gt;0.885,F13461&gt;=50,D13461&lt;3)),1,0)</f>
        <v>0</v>
      </c>
      <c r="J13461" s="4">
        <f t="shared" si="842"/>
        <v>1</v>
      </c>
      <c r="K13461" s="5">
        <f t="shared" si="843"/>
        <v>0</v>
      </c>
    </row>
    <row r="13462" spans="1:11" x14ac:dyDescent="0.25">
      <c r="A13462" t="s">
        <v>141</v>
      </c>
      <c r="B13462" t="s">
        <v>139</v>
      </c>
      <c r="C13462">
        <v>1</v>
      </c>
      <c r="D13462" s="6">
        <v>4</v>
      </c>
      <c r="E13462" s="6">
        <v>22</v>
      </c>
      <c r="F13462" s="6">
        <v>58</v>
      </c>
      <c r="G13462" s="1">
        <f t="shared" si="840"/>
        <v>0.84615384615384615</v>
      </c>
      <c r="H13462" s="4">
        <f t="shared" si="841"/>
        <v>0</v>
      </c>
      <c r="I13462" s="5">
        <f>IF(OR(AND(F13462&gt;=50,G13462&gt;SUMIF(SeasonTotals!A$2:A$9,A13462,SeasonTotals!F$2:F$9)),AND(G13462&gt;0.885,F13462&gt;=50,D13462&lt;3)),1,0)</f>
        <v>0</v>
      </c>
      <c r="J13462" s="4">
        <f t="shared" si="842"/>
        <v>1</v>
      </c>
      <c r="K13462" s="5">
        <f t="shared" si="843"/>
        <v>0</v>
      </c>
    </row>
    <row r="13463" spans="1:11" x14ac:dyDescent="0.25">
      <c r="A13463" t="s">
        <v>141</v>
      </c>
      <c r="B13463" t="s">
        <v>139</v>
      </c>
      <c r="C13463">
        <v>1</v>
      </c>
      <c r="D13463" s="6">
        <v>4</v>
      </c>
      <c r="E13463" s="6">
        <v>16</v>
      </c>
      <c r="F13463" s="6">
        <v>63</v>
      </c>
      <c r="G13463" s="1">
        <f t="shared" si="840"/>
        <v>0.8</v>
      </c>
      <c r="H13463" s="4">
        <f t="shared" si="841"/>
        <v>0</v>
      </c>
      <c r="I13463" s="5">
        <f>IF(OR(AND(F13463&gt;=50,G13463&gt;SUMIF(SeasonTotals!A$2:A$9,A13463,SeasonTotals!F$2:F$9)),AND(G13463&gt;0.885,F13463&gt;=50,D13463&lt;3)),1,0)</f>
        <v>0</v>
      </c>
      <c r="J13463" s="4">
        <f t="shared" si="842"/>
        <v>1</v>
      </c>
      <c r="K13463" s="5">
        <f t="shared" si="843"/>
        <v>0</v>
      </c>
    </row>
    <row r="13464" spans="1:11" x14ac:dyDescent="0.25">
      <c r="A13464" t="s">
        <v>141</v>
      </c>
      <c r="B13464" t="s">
        <v>139</v>
      </c>
      <c r="C13464">
        <v>1</v>
      </c>
      <c r="D13464" s="6">
        <v>2</v>
      </c>
      <c r="E13464" s="6">
        <v>26</v>
      </c>
      <c r="F13464" s="6">
        <v>60</v>
      </c>
      <c r="G13464" s="1">
        <f t="shared" si="840"/>
        <v>0.9285714285714286</v>
      </c>
      <c r="H13464" s="4">
        <f t="shared" si="841"/>
        <v>1</v>
      </c>
      <c r="I13464" s="5">
        <f>IF(OR(AND(F13464&gt;=50,G13464&gt;SUMIF(SeasonTotals!A$2:A$9,A13464,SeasonTotals!F$2:F$9)),AND(G13464&gt;0.885,F13464&gt;=50,D13464&lt;3)),1,0)</f>
        <v>1</v>
      </c>
      <c r="J13464" s="4">
        <f t="shared" si="842"/>
        <v>0</v>
      </c>
      <c r="K13464" s="5">
        <f t="shared" si="843"/>
        <v>0</v>
      </c>
    </row>
    <row r="13465" spans="1:11" x14ac:dyDescent="0.25">
      <c r="A13465" t="s">
        <v>141</v>
      </c>
      <c r="B13465" t="s">
        <v>139</v>
      </c>
      <c r="C13465">
        <v>1</v>
      </c>
      <c r="D13465" s="6">
        <v>1</v>
      </c>
      <c r="E13465" s="6">
        <v>31</v>
      </c>
      <c r="F13465" s="6">
        <v>60</v>
      </c>
      <c r="G13465" s="1">
        <f t="shared" si="840"/>
        <v>0.96875</v>
      </c>
      <c r="H13465" s="4">
        <f t="shared" si="841"/>
        <v>1</v>
      </c>
      <c r="I13465" s="5">
        <f>IF(OR(AND(F13465&gt;=50,G13465&gt;SUMIF(SeasonTotals!A$2:A$9,A13465,SeasonTotals!F$2:F$9)),AND(G13465&gt;0.885,F13465&gt;=50,D13465&lt;3)),1,0)</f>
        <v>1</v>
      </c>
      <c r="J13465" s="4">
        <f t="shared" si="842"/>
        <v>0</v>
      </c>
      <c r="K13465" s="5">
        <f t="shared" si="843"/>
        <v>0</v>
      </c>
    </row>
    <row r="13466" spans="1:11" x14ac:dyDescent="0.25">
      <c r="A13466" t="s">
        <v>141</v>
      </c>
      <c r="B13466" t="s">
        <v>139</v>
      </c>
      <c r="C13466">
        <v>1</v>
      </c>
      <c r="D13466" s="6">
        <v>4</v>
      </c>
      <c r="E13466" s="6">
        <v>23</v>
      </c>
      <c r="F13466" s="6">
        <v>58</v>
      </c>
      <c r="G13466" s="1">
        <f t="shared" si="840"/>
        <v>0.85185185185185186</v>
      </c>
      <c r="H13466" s="4">
        <f t="shared" si="841"/>
        <v>0</v>
      </c>
      <c r="I13466" s="5">
        <f>IF(OR(AND(F13466&gt;=50,G13466&gt;SUMIF(SeasonTotals!A$2:A$9,A13466,SeasonTotals!F$2:F$9)),AND(G13466&gt;0.885,F13466&gt;=50,D13466&lt;3)),1,0)</f>
        <v>0</v>
      </c>
      <c r="J13466" s="4">
        <f t="shared" si="842"/>
        <v>0</v>
      </c>
      <c r="K13466" s="5">
        <f t="shared" si="843"/>
        <v>0</v>
      </c>
    </row>
    <row r="13467" spans="1:11" x14ac:dyDescent="0.25">
      <c r="A13467" t="s">
        <v>141</v>
      </c>
      <c r="B13467" t="s">
        <v>139</v>
      </c>
      <c r="C13467">
        <v>1</v>
      </c>
      <c r="D13467" s="6">
        <v>3</v>
      </c>
      <c r="E13467" s="6">
        <v>34</v>
      </c>
      <c r="F13467" s="6">
        <v>60</v>
      </c>
      <c r="G13467" s="1">
        <f t="shared" si="840"/>
        <v>0.91891891891891897</v>
      </c>
      <c r="H13467" s="4">
        <f t="shared" si="841"/>
        <v>1</v>
      </c>
      <c r="I13467" s="5">
        <f>IF(OR(AND(F13467&gt;=50,G13467&gt;SUMIF(SeasonTotals!A$2:A$9,A13467,SeasonTotals!F$2:F$9)),AND(G13467&gt;0.885,F13467&gt;=50,D13467&lt;3)),1,0)</f>
        <v>1</v>
      </c>
      <c r="J13467" s="4">
        <f t="shared" si="842"/>
        <v>0</v>
      </c>
      <c r="K13467" s="5">
        <f t="shared" si="843"/>
        <v>0</v>
      </c>
    </row>
    <row r="13468" spans="1:11" x14ac:dyDescent="0.25">
      <c r="A13468" t="s">
        <v>141</v>
      </c>
      <c r="B13468" t="s">
        <v>78</v>
      </c>
      <c r="C13468">
        <v>1</v>
      </c>
      <c r="D13468" s="6">
        <v>4</v>
      </c>
      <c r="E13468" s="6">
        <v>23</v>
      </c>
      <c r="F13468" s="6">
        <v>58</v>
      </c>
      <c r="G13468" s="1">
        <f t="shared" si="840"/>
        <v>0.85185185185185186</v>
      </c>
      <c r="H13468" s="4">
        <f t="shared" si="841"/>
        <v>0</v>
      </c>
      <c r="I13468" s="5">
        <f>IF(OR(AND(F13468&gt;=50,G13468&gt;SUMIF(SeasonTotals!A$2:A$9,A13468,SeasonTotals!F$2:F$9)),AND(G13468&gt;0.885,F13468&gt;=50,D13468&lt;3)),1,0)</f>
        <v>0</v>
      </c>
      <c r="J13468" s="4">
        <f t="shared" si="842"/>
        <v>0</v>
      </c>
      <c r="K13468" s="5">
        <f t="shared" si="843"/>
        <v>0</v>
      </c>
    </row>
    <row r="13469" spans="1:11" x14ac:dyDescent="0.25">
      <c r="A13469" t="s">
        <v>141</v>
      </c>
      <c r="B13469" t="s">
        <v>78</v>
      </c>
      <c r="C13469">
        <v>1</v>
      </c>
      <c r="D13469" s="6">
        <v>5</v>
      </c>
      <c r="E13469" s="6">
        <v>25</v>
      </c>
      <c r="F13469" s="6">
        <v>59</v>
      </c>
      <c r="G13469" s="1">
        <f t="shared" si="840"/>
        <v>0.83333333333333337</v>
      </c>
      <c r="H13469" s="4">
        <f t="shared" si="841"/>
        <v>0</v>
      </c>
      <c r="I13469" s="5">
        <f>IF(OR(AND(F13469&gt;=50,G13469&gt;SUMIF(SeasonTotals!A$2:A$9,A13469,SeasonTotals!F$2:F$9)),AND(G13469&gt;0.885,F13469&gt;=50,D13469&lt;3)),1,0)</f>
        <v>0</v>
      </c>
      <c r="J13469" s="4">
        <f t="shared" si="842"/>
        <v>1</v>
      </c>
      <c r="K13469" s="5">
        <f t="shared" si="843"/>
        <v>0</v>
      </c>
    </row>
    <row r="13470" spans="1:11" x14ac:dyDescent="0.25">
      <c r="A13470" t="s">
        <v>141</v>
      </c>
      <c r="B13470" t="s">
        <v>78</v>
      </c>
      <c r="C13470">
        <v>1</v>
      </c>
      <c r="D13470" s="6">
        <v>3</v>
      </c>
      <c r="E13470" s="6">
        <v>23</v>
      </c>
      <c r="F13470" s="6">
        <v>58</v>
      </c>
      <c r="G13470" s="1">
        <f t="shared" si="840"/>
        <v>0.88461538461538458</v>
      </c>
      <c r="H13470" s="4">
        <f t="shared" si="841"/>
        <v>0</v>
      </c>
      <c r="I13470" s="5">
        <f>IF(OR(AND(F13470&gt;=50,G13470&gt;SUMIF(SeasonTotals!A$2:A$9,A13470,SeasonTotals!F$2:F$9)),AND(G13470&gt;0.885,F13470&gt;=50,D13470&lt;3)),1,0)</f>
        <v>0</v>
      </c>
      <c r="J13470" s="4">
        <f t="shared" si="842"/>
        <v>0</v>
      </c>
      <c r="K13470" s="5">
        <f t="shared" si="843"/>
        <v>0</v>
      </c>
    </row>
    <row r="13471" spans="1:11" x14ac:dyDescent="0.25">
      <c r="A13471" t="s">
        <v>141</v>
      </c>
      <c r="B13471" t="s">
        <v>79</v>
      </c>
      <c r="C13471">
        <v>1</v>
      </c>
      <c r="D13471" s="6">
        <v>2</v>
      </c>
      <c r="E13471" s="6">
        <v>30</v>
      </c>
      <c r="F13471" s="6">
        <v>65</v>
      </c>
      <c r="G13471" s="1">
        <f t="shared" si="840"/>
        <v>0.9375</v>
      </c>
      <c r="H13471" s="4">
        <f t="shared" si="841"/>
        <v>1</v>
      </c>
      <c r="I13471" s="5">
        <f>IF(OR(AND(F13471&gt;=50,G13471&gt;SUMIF(SeasonTotals!A$2:A$9,A13471,SeasonTotals!F$2:F$9)),AND(G13471&gt;0.885,F13471&gt;=50,D13471&lt;3)),1,0)</f>
        <v>1</v>
      </c>
      <c r="J13471" s="4">
        <f t="shared" si="842"/>
        <v>0</v>
      </c>
      <c r="K13471" s="5">
        <f t="shared" si="843"/>
        <v>0</v>
      </c>
    </row>
    <row r="13472" spans="1:11" x14ac:dyDescent="0.25">
      <c r="A13472" t="s">
        <v>141</v>
      </c>
      <c r="B13472" t="s">
        <v>79</v>
      </c>
      <c r="C13472">
        <v>1</v>
      </c>
      <c r="D13472" s="6">
        <v>2</v>
      </c>
      <c r="E13472" s="6">
        <v>26</v>
      </c>
      <c r="F13472" s="6">
        <v>65</v>
      </c>
      <c r="G13472" s="1">
        <f t="shared" si="840"/>
        <v>0.9285714285714286</v>
      </c>
      <c r="H13472" s="4">
        <f t="shared" si="841"/>
        <v>1</v>
      </c>
      <c r="I13472" s="5">
        <f>IF(OR(AND(F13472&gt;=50,G13472&gt;SUMIF(SeasonTotals!A$2:A$9,A13472,SeasonTotals!F$2:F$9)),AND(G13472&gt;0.885,F13472&gt;=50,D13472&lt;3)),1,0)</f>
        <v>1</v>
      </c>
      <c r="J13472" s="4">
        <f t="shared" si="842"/>
        <v>0</v>
      </c>
      <c r="K13472" s="5">
        <f t="shared" si="843"/>
        <v>0</v>
      </c>
    </row>
    <row r="13473" spans="1:11" x14ac:dyDescent="0.25">
      <c r="A13473" t="s">
        <v>141</v>
      </c>
      <c r="B13473" t="s">
        <v>79</v>
      </c>
      <c r="C13473">
        <v>1</v>
      </c>
      <c r="D13473" s="6">
        <v>0</v>
      </c>
      <c r="E13473" s="6">
        <v>24</v>
      </c>
      <c r="F13473" s="6">
        <v>60</v>
      </c>
      <c r="G13473" s="1">
        <f t="shared" si="840"/>
        <v>1</v>
      </c>
      <c r="H13473" s="4">
        <f t="shared" si="841"/>
        <v>1</v>
      </c>
      <c r="I13473" s="5">
        <f>IF(OR(AND(F13473&gt;=50,G13473&gt;SUMIF(SeasonTotals!A$2:A$9,A13473,SeasonTotals!F$2:F$9)),AND(G13473&gt;0.885,F13473&gt;=50,D13473&lt;3)),1,0)</f>
        <v>1</v>
      </c>
      <c r="J13473" s="4">
        <f t="shared" si="842"/>
        <v>0</v>
      </c>
      <c r="K13473" s="5">
        <f t="shared" si="843"/>
        <v>0</v>
      </c>
    </row>
    <row r="13474" spans="1:11" x14ac:dyDescent="0.25">
      <c r="A13474" t="s">
        <v>141</v>
      </c>
      <c r="B13474" t="s">
        <v>79</v>
      </c>
      <c r="C13474">
        <v>1</v>
      </c>
      <c r="D13474" s="6">
        <v>1</v>
      </c>
      <c r="E13474" s="6">
        <v>27</v>
      </c>
      <c r="F13474" s="6">
        <v>65</v>
      </c>
      <c r="G13474" s="1">
        <f t="shared" si="840"/>
        <v>0.9642857142857143</v>
      </c>
      <c r="H13474" s="4">
        <f t="shared" si="841"/>
        <v>1</v>
      </c>
      <c r="I13474" s="5">
        <f>IF(OR(AND(F13474&gt;=50,G13474&gt;SUMIF(SeasonTotals!A$2:A$9,A13474,SeasonTotals!F$2:F$9)),AND(G13474&gt;0.885,F13474&gt;=50,D13474&lt;3)),1,0)</f>
        <v>1</v>
      </c>
      <c r="J13474" s="4">
        <f t="shared" si="842"/>
        <v>0</v>
      </c>
      <c r="K13474" s="5">
        <f t="shared" si="843"/>
        <v>0</v>
      </c>
    </row>
    <row r="13475" spans="1:11" x14ac:dyDescent="0.25">
      <c r="A13475" t="s">
        <v>141</v>
      </c>
      <c r="B13475" t="s">
        <v>79</v>
      </c>
      <c r="C13475">
        <v>1</v>
      </c>
      <c r="D13475" s="6">
        <v>2</v>
      </c>
      <c r="E13475" s="6">
        <v>23</v>
      </c>
      <c r="F13475" s="6">
        <v>65</v>
      </c>
      <c r="G13475" s="1">
        <f t="shared" si="840"/>
        <v>0.92</v>
      </c>
      <c r="H13475" s="4">
        <f t="shared" si="841"/>
        <v>1</v>
      </c>
      <c r="I13475" s="5">
        <f>IF(OR(AND(F13475&gt;=50,G13475&gt;SUMIF(SeasonTotals!A$2:A$9,A13475,SeasonTotals!F$2:F$9)),AND(G13475&gt;0.885,F13475&gt;=50,D13475&lt;3)),1,0)</f>
        <v>1</v>
      </c>
      <c r="J13475" s="4">
        <f t="shared" si="842"/>
        <v>0</v>
      </c>
      <c r="K13475" s="5">
        <f t="shared" si="843"/>
        <v>0</v>
      </c>
    </row>
    <row r="13476" spans="1:11" x14ac:dyDescent="0.25">
      <c r="A13476" t="s">
        <v>141</v>
      </c>
      <c r="B13476" t="s">
        <v>79</v>
      </c>
      <c r="C13476">
        <v>1</v>
      </c>
      <c r="D13476" s="6">
        <v>1</v>
      </c>
      <c r="E13476" s="6">
        <v>25</v>
      </c>
      <c r="F13476" s="6">
        <v>60</v>
      </c>
      <c r="G13476" s="1">
        <f t="shared" si="840"/>
        <v>0.96153846153846156</v>
      </c>
      <c r="H13476" s="4">
        <f t="shared" si="841"/>
        <v>1</v>
      </c>
      <c r="I13476" s="5">
        <f>IF(OR(AND(F13476&gt;=50,G13476&gt;SUMIF(SeasonTotals!A$2:A$9,A13476,SeasonTotals!F$2:F$9)),AND(G13476&gt;0.885,F13476&gt;=50,D13476&lt;3)),1,0)</f>
        <v>1</v>
      </c>
      <c r="J13476" s="4">
        <f t="shared" si="842"/>
        <v>0</v>
      </c>
      <c r="K13476" s="5">
        <f t="shared" si="843"/>
        <v>0</v>
      </c>
    </row>
    <row r="13477" spans="1:11" x14ac:dyDescent="0.25">
      <c r="A13477" t="s">
        <v>141</v>
      </c>
      <c r="B13477" t="s">
        <v>79</v>
      </c>
      <c r="C13477">
        <v>1</v>
      </c>
      <c r="D13477" s="6">
        <v>3</v>
      </c>
      <c r="E13477" s="6">
        <v>20</v>
      </c>
      <c r="F13477" s="6">
        <v>65</v>
      </c>
      <c r="G13477" s="1">
        <f t="shared" si="840"/>
        <v>0.86956521739130432</v>
      </c>
      <c r="H13477" s="4">
        <f t="shared" si="841"/>
        <v>0</v>
      </c>
      <c r="I13477" s="5">
        <f>IF(OR(AND(F13477&gt;=50,G13477&gt;SUMIF(SeasonTotals!A$2:A$9,A13477,SeasonTotals!F$2:F$9)),AND(G13477&gt;0.885,F13477&gt;=50,D13477&lt;3)),1,0)</f>
        <v>0</v>
      </c>
      <c r="J13477" s="4">
        <f t="shared" si="842"/>
        <v>0</v>
      </c>
      <c r="K13477" s="5">
        <f t="shared" si="843"/>
        <v>0</v>
      </c>
    </row>
    <row r="13478" spans="1:11" x14ac:dyDescent="0.25">
      <c r="A13478" t="s">
        <v>141</v>
      </c>
      <c r="B13478" t="s">
        <v>79</v>
      </c>
      <c r="C13478">
        <v>1</v>
      </c>
      <c r="D13478" s="6">
        <v>0</v>
      </c>
      <c r="E13478" s="6">
        <v>23</v>
      </c>
      <c r="F13478" s="6">
        <v>60</v>
      </c>
      <c r="G13478" s="1">
        <f t="shared" si="840"/>
        <v>1</v>
      </c>
      <c r="H13478" s="4">
        <f t="shared" si="841"/>
        <v>1</v>
      </c>
      <c r="I13478" s="5">
        <f>IF(OR(AND(F13478&gt;=50,G13478&gt;SUMIF(SeasonTotals!A$2:A$9,A13478,SeasonTotals!F$2:F$9)),AND(G13478&gt;0.885,F13478&gt;=50,D13478&lt;3)),1,0)</f>
        <v>1</v>
      </c>
      <c r="J13478" s="4">
        <f t="shared" si="842"/>
        <v>0</v>
      </c>
      <c r="K13478" s="5">
        <f t="shared" si="843"/>
        <v>0</v>
      </c>
    </row>
    <row r="13479" spans="1:11" x14ac:dyDescent="0.25">
      <c r="A13479" t="s">
        <v>141</v>
      </c>
      <c r="B13479" t="s">
        <v>79</v>
      </c>
      <c r="C13479">
        <v>1</v>
      </c>
      <c r="D13479" s="6">
        <v>8</v>
      </c>
      <c r="E13479" s="6">
        <v>20</v>
      </c>
      <c r="F13479" s="6">
        <v>60</v>
      </c>
      <c r="G13479" s="1">
        <f t="shared" si="840"/>
        <v>0.7142857142857143</v>
      </c>
      <c r="H13479" s="4">
        <f t="shared" si="841"/>
        <v>0</v>
      </c>
      <c r="I13479" s="5">
        <f>IF(OR(AND(F13479&gt;=50,G13479&gt;SUMIF(SeasonTotals!A$2:A$9,A13479,SeasonTotals!F$2:F$9)),AND(G13479&gt;0.885,F13479&gt;=50,D13479&lt;3)),1,0)</f>
        <v>0</v>
      </c>
      <c r="J13479" s="4">
        <f t="shared" si="842"/>
        <v>1</v>
      </c>
      <c r="K13479" s="5">
        <f t="shared" si="843"/>
        <v>0</v>
      </c>
    </row>
    <row r="13480" spans="1:11" x14ac:dyDescent="0.25">
      <c r="A13480" t="s">
        <v>141</v>
      </c>
      <c r="B13480" t="s">
        <v>79</v>
      </c>
      <c r="C13480">
        <v>1</v>
      </c>
      <c r="D13480" s="6">
        <v>3</v>
      </c>
      <c r="E13480" s="6">
        <v>21</v>
      </c>
      <c r="F13480" s="6">
        <v>59</v>
      </c>
      <c r="G13480" s="1">
        <f t="shared" si="840"/>
        <v>0.875</v>
      </c>
      <c r="H13480" s="4">
        <f t="shared" si="841"/>
        <v>0</v>
      </c>
      <c r="I13480" s="5">
        <f>IF(OR(AND(F13480&gt;=50,G13480&gt;SUMIF(SeasonTotals!A$2:A$9,A13480,SeasonTotals!F$2:F$9)),AND(G13480&gt;0.885,F13480&gt;=50,D13480&lt;3)),1,0)</f>
        <v>0</v>
      </c>
      <c r="J13480" s="4">
        <f t="shared" si="842"/>
        <v>0</v>
      </c>
      <c r="K13480" s="5">
        <f t="shared" si="843"/>
        <v>0</v>
      </c>
    </row>
    <row r="13481" spans="1:11" x14ac:dyDescent="0.25">
      <c r="A13481" t="s">
        <v>141</v>
      </c>
      <c r="B13481" t="s">
        <v>79</v>
      </c>
      <c r="C13481">
        <v>1</v>
      </c>
      <c r="D13481" s="6">
        <v>1</v>
      </c>
      <c r="E13481" s="6">
        <v>26</v>
      </c>
      <c r="F13481" s="6">
        <v>65</v>
      </c>
      <c r="G13481" s="1">
        <f t="shared" si="840"/>
        <v>0.96296296296296291</v>
      </c>
      <c r="H13481" s="4">
        <f t="shared" si="841"/>
        <v>1</v>
      </c>
      <c r="I13481" s="5">
        <f>IF(OR(AND(F13481&gt;=50,G13481&gt;SUMIF(SeasonTotals!A$2:A$9,A13481,SeasonTotals!F$2:F$9)),AND(G13481&gt;0.885,F13481&gt;=50,D13481&lt;3)),1,0)</f>
        <v>1</v>
      </c>
      <c r="J13481" s="4">
        <f t="shared" si="842"/>
        <v>0</v>
      </c>
      <c r="K13481" s="5">
        <f t="shared" si="843"/>
        <v>0</v>
      </c>
    </row>
    <row r="13482" spans="1:11" x14ac:dyDescent="0.25">
      <c r="A13482" t="s">
        <v>141</v>
      </c>
      <c r="B13482" t="s">
        <v>79</v>
      </c>
      <c r="C13482">
        <v>1</v>
      </c>
      <c r="D13482" s="6">
        <v>4</v>
      </c>
      <c r="E13482" s="6">
        <v>29</v>
      </c>
      <c r="F13482" s="6">
        <v>60</v>
      </c>
      <c r="G13482" s="1">
        <f t="shared" si="840"/>
        <v>0.87878787878787878</v>
      </c>
      <c r="H13482" s="4">
        <f t="shared" si="841"/>
        <v>0</v>
      </c>
      <c r="I13482" s="5">
        <f>IF(OR(AND(F13482&gt;=50,G13482&gt;SUMIF(SeasonTotals!A$2:A$9,A13482,SeasonTotals!F$2:F$9)),AND(G13482&gt;0.885,F13482&gt;=50,D13482&lt;3)),1,0)</f>
        <v>0</v>
      </c>
      <c r="J13482" s="4">
        <f t="shared" si="842"/>
        <v>0</v>
      </c>
      <c r="K13482" s="5">
        <f t="shared" si="843"/>
        <v>0</v>
      </c>
    </row>
    <row r="13483" spans="1:11" x14ac:dyDescent="0.25">
      <c r="A13483" t="s">
        <v>141</v>
      </c>
      <c r="B13483" t="s">
        <v>79</v>
      </c>
      <c r="C13483">
        <v>1</v>
      </c>
      <c r="D13483" s="6">
        <v>5</v>
      </c>
      <c r="E13483" s="6">
        <v>21</v>
      </c>
      <c r="F13483" s="6">
        <v>60</v>
      </c>
      <c r="G13483" s="1">
        <f t="shared" si="840"/>
        <v>0.80769230769230771</v>
      </c>
      <c r="H13483" s="4">
        <f t="shared" si="841"/>
        <v>0</v>
      </c>
      <c r="I13483" s="5">
        <f>IF(OR(AND(F13483&gt;=50,G13483&gt;SUMIF(SeasonTotals!A$2:A$9,A13483,SeasonTotals!F$2:F$9)),AND(G13483&gt;0.885,F13483&gt;=50,D13483&lt;3)),1,0)</f>
        <v>0</v>
      </c>
      <c r="J13483" s="4">
        <f t="shared" si="842"/>
        <v>1</v>
      </c>
      <c r="K13483" s="5">
        <f t="shared" si="843"/>
        <v>0</v>
      </c>
    </row>
    <row r="13484" spans="1:11" x14ac:dyDescent="0.25">
      <c r="A13484" t="s">
        <v>141</v>
      </c>
      <c r="B13484" t="s">
        <v>79</v>
      </c>
      <c r="C13484">
        <v>1</v>
      </c>
      <c r="D13484" s="6">
        <v>3</v>
      </c>
      <c r="E13484" s="6">
        <v>22</v>
      </c>
      <c r="F13484" s="6">
        <v>58</v>
      </c>
      <c r="G13484" s="1">
        <f t="shared" si="840"/>
        <v>0.88</v>
      </c>
      <c r="H13484" s="4">
        <f t="shared" si="841"/>
        <v>0</v>
      </c>
      <c r="I13484" s="5">
        <f>IF(OR(AND(F13484&gt;=50,G13484&gt;SUMIF(SeasonTotals!A$2:A$9,A13484,SeasonTotals!F$2:F$9)),AND(G13484&gt;0.885,F13484&gt;=50,D13484&lt;3)),1,0)</f>
        <v>0</v>
      </c>
      <c r="J13484" s="4">
        <f t="shared" si="842"/>
        <v>0</v>
      </c>
      <c r="K13484" s="5">
        <f t="shared" si="843"/>
        <v>0</v>
      </c>
    </row>
    <row r="13485" spans="1:11" x14ac:dyDescent="0.25">
      <c r="A13485" t="s">
        <v>141</v>
      </c>
      <c r="B13485" t="s">
        <v>79</v>
      </c>
      <c r="C13485">
        <v>1</v>
      </c>
      <c r="D13485" s="6">
        <v>1</v>
      </c>
      <c r="E13485" s="6">
        <v>40</v>
      </c>
      <c r="F13485" s="6">
        <v>60</v>
      </c>
      <c r="G13485" s="1">
        <f t="shared" si="840"/>
        <v>0.97560975609756095</v>
      </c>
      <c r="H13485" s="4">
        <f t="shared" si="841"/>
        <v>1</v>
      </c>
      <c r="I13485" s="5">
        <f>IF(OR(AND(F13485&gt;=50,G13485&gt;SUMIF(SeasonTotals!A$2:A$9,A13485,SeasonTotals!F$2:F$9)),AND(G13485&gt;0.885,F13485&gt;=50,D13485&lt;3)),1,0)</f>
        <v>1</v>
      </c>
      <c r="J13485" s="4">
        <f t="shared" si="842"/>
        <v>0</v>
      </c>
      <c r="K13485" s="5">
        <f t="shared" si="843"/>
        <v>0</v>
      </c>
    </row>
    <row r="13486" spans="1:11" x14ac:dyDescent="0.25">
      <c r="A13486" t="s">
        <v>141</v>
      </c>
      <c r="B13486" t="s">
        <v>79</v>
      </c>
      <c r="C13486">
        <v>1</v>
      </c>
      <c r="D13486" s="6">
        <v>2</v>
      </c>
      <c r="E13486" s="6">
        <v>36</v>
      </c>
      <c r="F13486" s="6">
        <v>60</v>
      </c>
      <c r="G13486" s="1">
        <f t="shared" si="840"/>
        <v>0.94736842105263153</v>
      </c>
      <c r="H13486" s="4">
        <f t="shared" si="841"/>
        <v>1</v>
      </c>
      <c r="I13486" s="5">
        <f>IF(OR(AND(F13486&gt;=50,G13486&gt;SUMIF(SeasonTotals!A$2:A$9,A13486,SeasonTotals!F$2:F$9)),AND(G13486&gt;0.885,F13486&gt;=50,D13486&lt;3)),1,0)</f>
        <v>1</v>
      </c>
      <c r="J13486" s="4">
        <f t="shared" si="842"/>
        <v>0</v>
      </c>
      <c r="K13486" s="5">
        <f t="shared" si="843"/>
        <v>0</v>
      </c>
    </row>
    <row r="13487" spans="1:11" x14ac:dyDescent="0.25">
      <c r="A13487" t="s">
        <v>141</v>
      </c>
      <c r="B13487" t="s">
        <v>79</v>
      </c>
      <c r="C13487">
        <v>1</v>
      </c>
      <c r="D13487" s="6">
        <v>2</v>
      </c>
      <c r="E13487" s="6">
        <v>27</v>
      </c>
      <c r="F13487" s="6">
        <v>59</v>
      </c>
      <c r="G13487" s="1">
        <f t="shared" si="840"/>
        <v>0.93103448275862066</v>
      </c>
      <c r="H13487" s="4">
        <f t="shared" si="841"/>
        <v>1</v>
      </c>
      <c r="I13487" s="5">
        <f>IF(OR(AND(F13487&gt;=50,G13487&gt;SUMIF(SeasonTotals!A$2:A$9,A13487,SeasonTotals!F$2:F$9)),AND(G13487&gt;0.885,F13487&gt;=50,D13487&lt;3)),1,0)</f>
        <v>1</v>
      </c>
      <c r="J13487" s="4">
        <f t="shared" si="842"/>
        <v>0</v>
      </c>
      <c r="K13487" s="5">
        <f t="shared" si="843"/>
        <v>0</v>
      </c>
    </row>
    <row r="13488" spans="1:11" x14ac:dyDescent="0.25">
      <c r="A13488" t="s">
        <v>141</v>
      </c>
      <c r="B13488" t="s">
        <v>79</v>
      </c>
      <c r="C13488">
        <v>1</v>
      </c>
      <c r="D13488" s="6">
        <v>7</v>
      </c>
      <c r="E13488" s="6">
        <v>30</v>
      </c>
      <c r="F13488" s="6">
        <v>60</v>
      </c>
      <c r="G13488" s="1">
        <f t="shared" si="840"/>
        <v>0.81081081081081086</v>
      </c>
      <c r="H13488" s="4">
        <f t="shared" si="841"/>
        <v>0</v>
      </c>
      <c r="I13488" s="5">
        <f>IF(OR(AND(F13488&gt;=50,G13488&gt;SUMIF(SeasonTotals!A$2:A$9,A13488,SeasonTotals!F$2:F$9)),AND(G13488&gt;0.885,F13488&gt;=50,D13488&lt;3)),1,0)</f>
        <v>0</v>
      </c>
      <c r="J13488" s="4">
        <f t="shared" si="842"/>
        <v>1</v>
      </c>
      <c r="K13488" s="5">
        <f t="shared" si="843"/>
        <v>0</v>
      </c>
    </row>
    <row r="13489" spans="1:11" x14ac:dyDescent="0.25">
      <c r="A13489" t="s">
        <v>141</v>
      </c>
      <c r="B13489" t="s">
        <v>127</v>
      </c>
      <c r="C13489">
        <v>1</v>
      </c>
      <c r="D13489" s="6">
        <v>2</v>
      </c>
      <c r="E13489" s="6">
        <v>44</v>
      </c>
      <c r="F13489" s="6">
        <v>64</v>
      </c>
      <c r="G13489" s="1">
        <f t="shared" si="840"/>
        <v>0.95652173913043481</v>
      </c>
      <c r="H13489" s="4">
        <f t="shared" si="841"/>
        <v>1</v>
      </c>
      <c r="I13489" s="5">
        <f>IF(OR(AND(F13489&gt;=50,G13489&gt;SUMIF(SeasonTotals!A$2:A$9,A13489,SeasonTotals!F$2:F$9)),AND(G13489&gt;0.885,F13489&gt;=50,D13489&lt;3)),1,0)</f>
        <v>1</v>
      </c>
      <c r="J13489" s="4">
        <f t="shared" si="842"/>
        <v>0</v>
      </c>
      <c r="K13489" s="5">
        <f t="shared" si="843"/>
        <v>0</v>
      </c>
    </row>
    <row r="13490" spans="1:11" x14ac:dyDescent="0.25">
      <c r="A13490" t="s">
        <v>141</v>
      </c>
      <c r="B13490" t="s">
        <v>127</v>
      </c>
      <c r="C13490">
        <v>1</v>
      </c>
      <c r="D13490" s="6">
        <v>2</v>
      </c>
      <c r="E13490" s="6">
        <v>33</v>
      </c>
      <c r="F13490" s="6">
        <v>65</v>
      </c>
      <c r="G13490" s="1">
        <f t="shared" si="840"/>
        <v>0.94285714285714284</v>
      </c>
      <c r="H13490" s="4">
        <f t="shared" si="841"/>
        <v>1</v>
      </c>
      <c r="I13490" s="5">
        <f>IF(OR(AND(F13490&gt;=50,G13490&gt;SUMIF(SeasonTotals!A$2:A$9,A13490,SeasonTotals!F$2:F$9)),AND(G13490&gt;0.885,F13490&gt;=50,D13490&lt;3)),1,0)</f>
        <v>1</v>
      </c>
      <c r="J13490" s="4">
        <f t="shared" si="842"/>
        <v>0</v>
      </c>
      <c r="K13490" s="5">
        <f t="shared" si="843"/>
        <v>0</v>
      </c>
    </row>
    <row r="13491" spans="1:11" x14ac:dyDescent="0.25">
      <c r="A13491" t="s">
        <v>141</v>
      </c>
      <c r="B13491" t="s">
        <v>127</v>
      </c>
      <c r="C13491">
        <v>1</v>
      </c>
      <c r="D13491" s="6">
        <v>2</v>
      </c>
      <c r="E13491" s="6">
        <v>33</v>
      </c>
      <c r="F13491" s="6">
        <v>60</v>
      </c>
      <c r="G13491" s="1">
        <f t="shared" si="840"/>
        <v>0.94285714285714284</v>
      </c>
      <c r="H13491" s="4">
        <f t="shared" si="841"/>
        <v>1</v>
      </c>
      <c r="I13491" s="5">
        <f>IF(OR(AND(F13491&gt;=50,G13491&gt;SUMIF(SeasonTotals!A$2:A$9,A13491,SeasonTotals!F$2:F$9)),AND(G13491&gt;0.885,F13491&gt;=50,D13491&lt;3)),1,0)</f>
        <v>1</v>
      </c>
      <c r="J13491" s="4">
        <f t="shared" si="842"/>
        <v>0</v>
      </c>
      <c r="K13491" s="5">
        <f t="shared" si="843"/>
        <v>0</v>
      </c>
    </row>
    <row r="13492" spans="1:11" x14ac:dyDescent="0.25">
      <c r="A13492" t="s">
        <v>141</v>
      </c>
      <c r="B13492" t="s">
        <v>127</v>
      </c>
      <c r="C13492">
        <v>1</v>
      </c>
      <c r="D13492" s="6">
        <v>2</v>
      </c>
      <c r="E13492" s="6">
        <v>33</v>
      </c>
      <c r="F13492" s="6">
        <v>65</v>
      </c>
      <c r="G13492" s="1">
        <f t="shared" si="840"/>
        <v>0.94285714285714284</v>
      </c>
      <c r="H13492" s="4">
        <f t="shared" si="841"/>
        <v>1</v>
      </c>
      <c r="I13492" s="5">
        <f>IF(OR(AND(F13492&gt;=50,G13492&gt;SUMIF(SeasonTotals!A$2:A$9,A13492,SeasonTotals!F$2:F$9)),AND(G13492&gt;0.885,F13492&gt;=50,D13492&lt;3)),1,0)</f>
        <v>1</v>
      </c>
      <c r="J13492" s="4">
        <f t="shared" si="842"/>
        <v>0</v>
      </c>
      <c r="K13492" s="5">
        <f t="shared" si="843"/>
        <v>0</v>
      </c>
    </row>
    <row r="13493" spans="1:11" x14ac:dyDescent="0.25">
      <c r="A13493" t="s">
        <v>141</v>
      </c>
      <c r="B13493" t="s">
        <v>127</v>
      </c>
      <c r="C13493">
        <v>1</v>
      </c>
      <c r="D13493" s="6">
        <v>3</v>
      </c>
      <c r="E13493" s="6">
        <v>42</v>
      </c>
      <c r="F13493" s="6">
        <v>65</v>
      </c>
      <c r="G13493" s="1">
        <f t="shared" si="840"/>
        <v>0.93333333333333335</v>
      </c>
      <c r="H13493" s="4">
        <f t="shared" si="841"/>
        <v>1</v>
      </c>
      <c r="I13493" s="5">
        <f>IF(OR(AND(F13493&gt;=50,G13493&gt;SUMIF(SeasonTotals!A$2:A$9,A13493,SeasonTotals!F$2:F$9)),AND(G13493&gt;0.885,F13493&gt;=50,D13493&lt;3)),1,0)</f>
        <v>1</v>
      </c>
      <c r="J13493" s="4">
        <f t="shared" si="842"/>
        <v>0</v>
      </c>
      <c r="K13493" s="5">
        <f t="shared" si="843"/>
        <v>0</v>
      </c>
    </row>
    <row r="13494" spans="1:11" x14ac:dyDescent="0.25">
      <c r="A13494" t="s">
        <v>141</v>
      </c>
      <c r="B13494" t="s">
        <v>127</v>
      </c>
      <c r="C13494">
        <v>1</v>
      </c>
      <c r="D13494" s="6">
        <v>1</v>
      </c>
      <c r="E13494" s="6">
        <v>25</v>
      </c>
      <c r="F13494" s="6">
        <v>60</v>
      </c>
      <c r="G13494" s="1">
        <f t="shared" si="840"/>
        <v>0.96153846153846156</v>
      </c>
      <c r="H13494" s="4">
        <f t="shared" si="841"/>
        <v>1</v>
      </c>
      <c r="I13494" s="5">
        <f>IF(OR(AND(F13494&gt;=50,G13494&gt;SUMIF(SeasonTotals!A$2:A$9,A13494,SeasonTotals!F$2:F$9)),AND(G13494&gt;0.885,F13494&gt;=50,D13494&lt;3)),1,0)</f>
        <v>1</v>
      </c>
      <c r="J13494" s="4">
        <f t="shared" si="842"/>
        <v>0</v>
      </c>
      <c r="K13494" s="5">
        <f t="shared" si="843"/>
        <v>0</v>
      </c>
    </row>
    <row r="13495" spans="1:11" x14ac:dyDescent="0.25">
      <c r="A13495" t="s">
        <v>141</v>
      </c>
      <c r="B13495" t="s">
        <v>127</v>
      </c>
      <c r="C13495">
        <v>1</v>
      </c>
      <c r="D13495" s="6">
        <v>2</v>
      </c>
      <c r="E13495" s="6">
        <v>27</v>
      </c>
      <c r="F13495" s="6">
        <v>60</v>
      </c>
      <c r="G13495" s="1">
        <f t="shared" si="840"/>
        <v>0.93103448275862066</v>
      </c>
      <c r="H13495" s="4">
        <f t="shared" si="841"/>
        <v>1</v>
      </c>
      <c r="I13495" s="5">
        <f>IF(OR(AND(F13495&gt;=50,G13495&gt;SUMIF(SeasonTotals!A$2:A$9,A13495,SeasonTotals!F$2:F$9)),AND(G13495&gt;0.885,F13495&gt;=50,D13495&lt;3)),1,0)</f>
        <v>1</v>
      </c>
      <c r="J13495" s="4">
        <f t="shared" si="842"/>
        <v>0</v>
      </c>
      <c r="K13495" s="5">
        <f t="shared" si="843"/>
        <v>0</v>
      </c>
    </row>
    <row r="13496" spans="1:11" x14ac:dyDescent="0.25">
      <c r="A13496" t="s">
        <v>141</v>
      </c>
      <c r="B13496" t="s">
        <v>127</v>
      </c>
      <c r="C13496">
        <v>1</v>
      </c>
      <c r="D13496" s="6">
        <v>3</v>
      </c>
      <c r="E13496" s="6">
        <v>29</v>
      </c>
      <c r="F13496" s="6">
        <v>60</v>
      </c>
      <c r="G13496" s="1">
        <f t="shared" si="840"/>
        <v>0.90625</v>
      </c>
      <c r="H13496" s="4">
        <f t="shared" si="841"/>
        <v>0</v>
      </c>
      <c r="I13496" s="5">
        <f>IF(OR(AND(F13496&gt;=50,G13496&gt;SUMIF(SeasonTotals!A$2:A$9,A13496,SeasonTotals!F$2:F$9)),AND(G13496&gt;0.885,F13496&gt;=50,D13496&lt;3)),1,0)</f>
        <v>0</v>
      </c>
      <c r="J13496" s="4">
        <f t="shared" si="842"/>
        <v>0</v>
      </c>
      <c r="K13496" s="5">
        <f t="shared" si="843"/>
        <v>0</v>
      </c>
    </row>
    <row r="13497" spans="1:11" x14ac:dyDescent="0.25">
      <c r="A13497" t="s">
        <v>141</v>
      </c>
      <c r="B13497" t="s">
        <v>127</v>
      </c>
      <c r="C13497">
        <v>1</v>
      </c>
      <c r="D13497" s="6">
        <v>3</v>
      </c>
      <c r="E13497" s="6">
        <v>47</v>
      </c>
      <c r="F13497" s="6">
        <v>59</v>
      </c>
      <c r="G13497" s="1">
        <f t="shared" si="840"/>
        <v>0.94</v>
      </c>
      <c r="H13497" s="4">
        <f t="shared" si="841"/>
        <v>1</v>
      </c>
      <c r="I13497" s="5">
        <f>IF(OR(AND(F13497&gt;=50,G13497&gt;SUMIF(SeasonTotals!A$2:A$9,A13497,SeasonTotals!F$2:F$9)),AND(G13497&gt;0.885,F13497&gt;=50,D13497&lt;3)),1,0)</f>
        <v>1</v>
      </c>
      <c r="J13497" s="4">
        <f t="shared" si="842"/>
        <v>0</v>
      </c>
      <c r="K13497" s="5">
        <f t="shared" si="843"/>
        <v>0</v>
      </c>
    </row>
    <row r="13498" spans="1:11" x14ac:dyDescent="0.25">
      <c r="A13498" t="s">
        <v>141</v>
      </c>
      <c r="B13498" t="s">
        <v>127</v>
      </c>
      <c r="C13498">
        <v>1</v>
      </c>
      <c r="D13498" s="6">
        <v>4</v>
      </c>
      <c r="E13498" s="6">
        <v>26</v>
      </c>
      <c r="F13498" s="6">
        <v>58</v>
      </c>
      <c r="G13498" s="1">
        <f t="shared" si="840"/>
        <v>0.8666666666666667</v>
      </c>
      <c r="H13498" s="4">
        <f t="shared" si="841"/>
        <v>0</v>
      </c>
      <c r="I13498" s="5">
        <f>IF(OR(AND(F13498&gt;=50,G13498&gt;SUMIF(SeasonTotals!A$2:A$9,A13498,SeasonTotals!F$2:F$9)),AND(G13498&gt;0.885,F13498&gt;=50,D13498&lt;3)),1,0)</f>
        <v>0</v>
      </c>
      <c r="J13498" s="4">
        <f t="shared" si="842"/>
        <v>0</v>
      </c>
      <c r="K13498" s="5">
        <f t="shared" si="843"/>
        <v>0</v>
      </c>
    </row>
    <row r="13499" spans="1:11" x14ac:dyDescent="0.25">
      <c r="A13499" t="s">
        <v>141</v>
      </c>
      <c r="B13499" t="s">
        <v>127</v>
      </c>
      <c r="C13499">
        <v>1</v>
      </c>
      <c r="D13499" s="6">
        <v>1</v>
      </c>
      <c r="E13499" s="6">
        <v>24</v>
      </c>
      <c r="F13499" s="6">
        <v>60</v>
      </c>
      <c r="G13499" s="1">
        <f t="shared" si="840"/>
        <v>0.96</v>
      </c>
      <c r="H13499" s="4">
        <f t="shared" si="841"/>
        <v>1</v>
      </c>
      <c r="I13499" s="5">
        <f>IF(OR(AND(F13499&gt;=50,G13499&gt;SUMIF(SeasonTotals!A$2:A$9,A13499,SeasonTotals!F$2:F$9)),AND(G13499&gt;0.885,F13499&gt;=50,D13499&lt;3)),1,0)</f>
        <v>1</v>
      </c>
      <c r="J13499" s="4">
        <f t="shared" si="842"/>
        <v>0</v>
      </c>
      <c r="K13499" s="5">
        <f t="shared" si="843"/>
        <v>0</v>
      </c>
    </row>
    <row r="13500" spans="1:11" x14ac:dyDescent="0.25">
      <c r="A13500" t="s">
        <v>141</v>
      </c>
      <c r="B13500" t="s">
        <v>127</v>
      </c>
      <c r="C13500">
        <v>1</v>
      </c>
      <c r="D13500" s="6">
        <v>2</v>
      </c>
      <c r="E13500" s="6">
        <v>34</v>
      </c>
      <c r="F13500" s="6">
        <v>60</v>
      </c>
      <c r="G13500" s="1">
        <f t="shared" si="840"/>
        <v>0.94444444444444442</v>
      </c>
      <c r="H13500" s="4">
        <f t="shared" si="841"/>
        <v>1</v>
      </c>
      <c r="I13500" s="5">
        <f>IF(OR(AND(F13500&gt;=50,G13500&gt;SUMIF(SeasonTotals!A$2:A$9,A13500,SeasonTotals!F$2:F$9)),AND(G13500&gt;0.885,F13500&gt;=50,D13500&lt;3)),1,0)</f>
        <v>1</v>
      </c>
      <c r="J13500" s="4">
        <f t="shared" si="842"/>
        <v>0</v>
      </c>
      <c r="K13500" s="5">
        <f t="shared" si="843"/>
        <v>0</v>
      </c>
    </row>
    <row r="13501" spans="1:11" x14ac:dyDescent="0.25">
      <c r="A13501" t="s">
        <v>141</v>
      </c>
      <c r="B13501" t="s">
        <v>80</v>
      </c>
      <c r="C13501">
        <v>1</v>
      </c>
      <c r="D13501" s="6">
        <v>2</v>
      </c>
      <c r="E13501" s="6">
        <v>27</v>
      </c>
      <c r="F13501" s="6">
        <v>60</v>
      </c>
      <c r="G13501" s="1">
        <f t="shared" si="840"/>
        <v>0.93103448275862066</v>
      </c>
      <c r="H13501" s="4">
        <f t="shared" si="841"/>
        <v>1</v>
      </c>
      <c r="I13501" s="5">
        <f>IF(OR(AND(F13501&gt;=50,G13501&gt;SUMIF(SeasonTotals!A$2:A$9,A13501,SeasonTotals!F$2:F$9)),AND(G13501&gt;0.885,F13501&gt;=50,D13501&lt;3)),1,0)</f>
        <v>1</v>
      </c>
      <c r="J13501" s="4">
        <f t="shared" si="842"/>
        <v>0</v>
      </c>
      <c r="K13501" s="5">
        <f t="shared" si="843"/>
        <v>0</v>
      </c>
    </row>
    <row r="13502" spans="1:11" x14ac:dyDescent="0.25">
      <c r="A13502" t="s">
        <v>141</v>
      </c>
      <c r="B13502" t="s">
        <v>80</v>
      </c>
      <c r="C13502">
        <v>1</v>
      </c>
      <c r="D13502" s="6">
        <v>1</v>
      </c>
      <c r="E13502" s="6">
        <v>34</v>
      </c>
      <c r="F13502" s="6">
        <v>60</v>
      </c>
      <c r="G13502" s="1">
        <f t="shared" si="840"/>
        <v>0.97142857142857142</v>
      </c>
      <c r="H13502" s="4">
        <f t="shared" si="841"/>
        <v>1</v>
      </c>
      <c r="I13502" s="5">
        <f>IF(OR(AND(F13502&gt;=50,G13502&gt;SUMIF(SeasonTotals!A$2:A$9,A13502,SeasonTotals!F$2:F$9)),AND(G13502&gt;0.885,F13502&gt;=50,D13502&lt;3)),1,0)</f>
        <v>1</v>
      </c>
      <c r="J13502" s="4">
        <f t="shared" si="842"/>
        <v>0</v>
      </c>
      <c r="K13502" s="5">
        <f t="shared" si="843"/>
        <v>0</v>
      </c>
    </row>
    <row r="13503" spans="1:11" x14ac:dyDescent="0.25">
      <c r="A13503" t="s">
        <v>141</v>
      </c>
      <c r="B13503" t="s">
        <v>80</v>
      </c>
      <c r="C13503">
        <v>1</v>
      </c>
      <c r="D13503" s="6">
        <v>2</v>
      </c>
      <c r="E13503" s="6">
        <v>39</v>
      </c>
      <c r="F13503" s="6">
        <v>60</v>
      </c>
      <c r="G13503" s="1">
        <f t="shared" si="840"/>
        <v>0.95121951219512191</v>
      </c>
      <c r="H13503" s="4">
        <f t="shared" si="841"/>
        <v>1</v>
      </c>
      <c r="I13503" s="5">
        <f>IF(OR(AND(F13503&gt;=50,G13503&gt;SUMIF(SeasonTotals!A$2:A$9,A13503,SeasonTotals!F$2:F$9)),AND(G13503&gt;0.885,F13503&gt;=50,D13503&lt;3)),1,0)</f>
        <v>1</v>
      </c>
      <c r="J13503" s="4">
        <f t="shared" si="842"/>
        <v>0</v>
      </c>
      <c r="K13503" s="5">
        <f t="shared" si="843"/>
        <v>0</v>
      </c>
    </row>
    <row r="13504" spans="1:11" x14ac:dyDescent="0.25">
      <c r="A13504" t="s">
        <v>141</v>
      </c>
      <c r="B13504" t="s">
        <v>80</v>
      </c>
      <c r="C13504">
        <v>1</v>
      </c>
      <c r="D13504" s="6">
        <v>3</v>
      </c>
      <c r="E13504" s="6">
        <v>27</v>
      </c>
      <c r="F13504" s="6">
        <v>59</v>
      </c>
      <c r="G13504" s="1">
        <f t="shared" si="840"/>
        <v>0.9</v>
      </c>
      <c r="H13504" s="4">
        <f t="shared" si="841"/>
        <v>0</v>
      </c>
      <c r="I13504" s="5">
        <f>IF(OR(AND(F13504&gt;=50,G13504&gt;SUMIF(SeasonTotals!A$2:A$9,A13504,SeasonTotals!F$2:F$9)),AND(G13504&gt;0.885,F13504&gt;=50,D13504&lt;3)),1,0)</f>
        <v>0</v>
      </c>
      <c r="J13504" s="4">
        <f t="shared" si="842"/>
        <v>0</v>
      </c>
      <c r="K13504" s="5">
        <f t="shared" si="843"/>
        <v>0</v>
      </c>
    </row>
    <row r="13505" spans="1:11" x14ac:dyDescent="0.25">
      <c r="A13505" t="s">
        <v>141</v>
      </c>
      <c r="B13505" t="s">
        <v>80</v>
      </c>
      <c r="C13505">
        <v>1</v>
      </c>
      <c r="D13505" s="6">
        <v>4</v>
      </c>
      <c r="E13505" s="6">
        <v>20</v>
      </c>
      <c r="F13505" s="6">
        <v>65</v>
      </c>
      <c r="G13505" s="1">
        <f t="shared" si="840"/>
        <v>0.83333333333333337</v>
      </c>
      <c r="H13505" s="4">
        <f t="shared" si="841"/>
        <v>0</v>
      </c>
      <c r="I13505" s="5">
        <f>IF(OR(AND(F13505&gt;=50,G13505&gt;SUMIF(SeasonTotals!A$2:A$9,A13505,SeasonTotals!F$2:F$9)),AND(G13505&gt;0.885,F13505&gt;=50,D13505&lt;3)),1,0)</f>
        <v>0</v>
      </c>
      <c r="J13505" s="4">
        <f t="shared" si="842"/>
        <v>1</v>
      </c>
      <c r="K13505" s="5">
        <f t="shared" si="843"/>
        <v>0</v>
      </c>
    </row>
    <row r="13506" spans="1:11" x14ac:dyDescent="0.25">
      <c r="A13506" t="s">
        <v>141</v>
      </c>
      <c r="B13506" t="s">
        <v>80</v>
      </c>
      <c r="C13506">
        <v>1</v>
      </c>
      <c r="D13506" s="6">
        <v>4</v>
      </c>
      <c r="E13506" s="6">
        <v>38</v>
      </c>
      <c r="F13506" s="6">
        <v>60</v>
      </c>
      <c r="G13506" s="1">
        <f t="shared" ref="G13506:G13569" si="844">E13506/MAX(1,SUM(D13506:E13506))</f>
        <v>0.90476190476190477</v>
      </c>
      <c r="H13506" s="4">
        <f t="shared" ref="H13506:H13569" si="845">IF(AND(F13506&gt;=50,OR(G13506&gt;0.913,AND(G13506&gt;0.885,D13506&lt;3))),1,0)</f>
        <v>0</v>
      </c>
      <c r="I13506" s="5">
        <f>IF(OR(AND(F13506&gt;=50,G13506&gt;SUMIF(SeasonTotals!A$2:A$9,A13506,SeasonTotals!F$2:F$9)),AND(G13506&gt;0.885,F13506&gt;=50,D13506&lt;3)),1,0)</f>
        <v>0</v>
      </c>
      <c r="J13506" s="4">
        <f t="shared" ref="J13506:J13569" si="846">IF(G13506&lt;0.85,1,0)</f>
        <v>0</v>
      </c>
      <c r="K13506" s="5">
        <f t="shared" ref="K13506:K13569" si="847">IF(F13506&lt;55,1,0)</f>
        <v>0</v>
      </c>
    </row>
    <row r="13507" spans="1:11" x14ac:dyDescent="0.25">
      <c r="A13507" t="s">
        <v>141</v>
      </c>
      <c r="B13507" t="s">
        <v>80</v>
      </c>
      <c r="C13507">
        <v>1</v>
      </c>
      <c r="D13507" s="6">
        <v>4</v>
      </c>
      <c r="E13507" s="6">
        <v>17</v>
      </c>
      <c r="F13507" s="6">
        <v>40</v>
      </c>
      <c r="G13507" s="1">
        <f t="shared" si="844"/>
        <v>0.80952380952380953</v>
      </c>
      <c r="H13507" s="4">
        <f t="shared" si="845"/>
        <v>0</v>
      </c>
      <c r="I13507" s="5">
        <f>IF(OR(AND(F13507&gt;=50,G13507&gt;SUMIF(SeasonTotals!A$2:A$9,A13507,SeasonTotals!F$2:F$9)),AND(G13507&gt;0.885,F13507&gt;=50,D13507&lt;3)),1,0)</f>
        <v>0</v>
      </c>
      <c r="J13507" s="4">
        <f t="shared" si="846"/>
        <v>1</v>
      </c>
      <c r="K13507" s="5">
        <f t="shared" si="847"/>
        <v>1</v>
      </c>
    </row>
    <row r="13508" spans="1:11" x14ac:dyDescent="0.25">
      <c r="A13508" t="s">
        <v>141</v>
      </c>
      <c r="B13508" t="s">
        <v>80</v>
      </c>
      <c r="C13508">
        <v>1</v>
      </c>
      <c r="D13508" s="6">
        <v>4</v>
      </c>
      <c r="E13508" s="6">
        <v>29</v>
      </c>
      <c r="F13508" s="6">
        <v>60</v>
      </c>
      <c r="G13508" s="1">
        <f t="shared" si="844"/>
        <v>0.87878787878787878</v>
      </c>
      <c r="H13508" s="4">
        <f t="shared" si="845"/>
        <v>0</v>
      </c>
      <c r="I13508" s="5">
        <f>IF(OR(AND(F13508&gt;=50,G13508&gt;SUMIF(SeasonTotals!A$2:A$9,A13508,SeasonTotals!F$2:F$9)),AND(G13508&gt;0.885,F13508&gt;=50,D13508&lt;3)),1,0)</f>
        <v>0</v>
      </c>
      <c r="J13508" s="4">
        <f t="shared" si="846"/>
        <v>0</v>
      </c>
      <c r="K13508" s="5">
        <f t="shared" si="847"/>
        <v>0</v>
      </c>
    </row>
    <row r="13509" spans="1:11" x14ac:dyDescent="0.25">
      <c r="A13509" t="s">
        <v>141</v>
      </c>
      <c r="B13509" t="s">
        <v>80</v>
      </c>
      <c r="C13509">
        <v>1</v>
      </c>
      <c r="D13509" s="6">
        <v>4</v>
      </c>
      <c r="E13509" s="6">
        <v>28</v>
      </c>
      <c r="F13509" s="6">
        <v>64</v>
      </c>
      <c r="G13509" s="1">
        <f t="shared" si="844"/>
        <v>0.875</v>
      </c>
      <c r="H13509" s="4">
        <f t="shared" si="845"/>
        <v>0</v>
      </c>
      <c r="I13509" s="5">
        <f>IF(OR(AND(F13509&gt;=50,G13509&gt;SUMIF(SeasonTotals!A$2:A$9,A13509,SeasonTotals!F$2:F$9)),AND(G13509&gt;0.885,F13509&gt;=50,D13509&lt;3)),1,0)</f>
        <v>0</v>
      </c>
      <c r="J13509" s="4">
        <f t="shared" si="846"/>
        <v>0</v>
      </c>
      <c r="K13509" s="5">
        <f t="shared" si="847"/>
        <v>0</v>
      </c>
    </row>
    <row r="13510" spans="1:11" x14ac:dyDescent="0.25">
      <c r="A13510" t="s">
        <v>141</v>
      </c>
      <c r="B13510" t="s">
        <v>80</v>
      </c>
      <c r="C13510">
        <v>1</v>
      </c>
      <c r="D13510" s="6">
        <v>2</v>
      </c>
      <c r="E13510" s="6">
        <v>41</v>
      </c>
      <c r="F13510" s="6">
        <v>60</v>
      </c>
      <c r="G13510" s="1">
        <f t="shared" si="844"/>
        <v>0.95348837209302328</v>
      </c>
      <c r="H13510" s="4">
        <f t="shared" si="845"/>
        <v>1</v>
      </c>
      <c r="I13510" s="5">
        <f>IF(OR(AND(F13510&gt;=50,G13510&gt;SUMIF(SeasonTotals!A$2:A$9,A13510,SeasonTotals!F$2:F$9)),AND(G13510&gt;0.885,F13510&gt;=50,D13510&lt;3)),1,0)</f>
        <v>1</v>
      </c>
      <c r="J13510" s="4">
        <f t="shared" si="846"/>
        <v>0</v>
      </c>
      <c r="K13510" s="5">
        <f t="shared" si="847"/>
        <v>0</v>
      </c>
    </row>
    <row r="13511" spans="1:11" x14ac:dyDescent="0.25">
      <c r="A13511" t="s">
        <v>141</v>
      </c>
      <c r="B13511" t="s">
        <v>80</v>
      </c>
      <c r="C13511">
        <v>1</v>
      </c>
      <c r="D13511" s="6">
        <v>2</v>
      </c>
      <c r="E13511" s="6">
        <v>36</v>
      </c>
      <c r="F13511" s="6">
        <v>59</v>
      </c>
      <c r="G13511" s="1">
        <f t="shared" si="844"/>
        <v>0.94736842105263153</v>
      </c>
      <c r="H13511" s="4">
        <f t="shared" si="845"/>
        <v>1</v>
      </c>
      <c r="I13511" s="5">
        <f>IF(OR(AND(F13511&gt;=50,G13511&gt;SUMIF(SeasonTotals!A$2:A$9,A13511,SeasonTotals!F$2:F$9)),AND(G13511&gt;0.885,F13511&gt;=50,D13511&lt;3)),1,0)</f>
        <v>1</v>
      </c>
      <c r="J13511" s="4">
        <f t="shared" si="846"/>
        <v>0</v>
      </c>
      <c r="K13511" s="5">
        <f t="shared" si="847"/>
        <v>0</v>
      </c>
    </row>
    <row r="13512" spans="1:11" x14ac:dyDescent="0.25">
      <c r="A13512" t="s">
        <v>141</v>
      </c>
      <c r="B13512" t="s">
        <v>80</v>
      </c>
      <c r="C13512">
        <v>1</v>
      </c>
      <c r="D13512" s="6">
        <v>2</v>
      </c>
      <c r="E13512" s="6">
        <v>29</v>
      </c>
      <c r="F13512" s="6">
        <v>60</v>
      </c>
      <c r="G13512" s="1">
        <f t="shared" si="844"/>
        <v>0.93548387096774188</v>
      </c>
      <c r="H13512" s="4">
        <f t="shared" si="845"/>
        <v>1</v>
      </c>
      <c r="I13512" s="5">
        <f>IF(OR(AND(F13512&gt;=50,G13512&gt;SUMIF(SeasonTotals!A$2:A$9,A13512,SeasonTotals!F$2:F$9)),AND(G13512&gt;0.885,F13512&gt;=50,D13512&lt;3)),1,0)</f>
        <v>1</v>
      </c>
      <c r="J13512" s="4">
        <f t="shared" si="846"/>
        <v>0</v>
      </c>
      <c r="K13512" s="5">
        <f t="shared" si="847"/>
        <v>0</v>
      </c>
    </row>
    <row r="13513" spans="1:11" x14ac:dyDescent="0.25">
      <c r="A13513" t="s">
        <v>141</v>
      </c>
      <c r="B13513" t="s">
        <v>80</v>
      </c>
      <c r="C13513">
        <v>1</v>
      </c>
      <c r="D13513" s="6">
        <v>2</v>
      </c>
      <c r="E13513" s="6">
        <v>30</v>
      </c>
      <c r="F13513" s="6">
        <v>60</v>
      </c>
      <c r="G13513" s="1">
        <f t="shared" si="844"/>
        <v>0.9375</v>
      </c>
      <c r="H13513" s="4">
        <f t="shared" si="845"/>
        <v>1</v>
      </c>
      <c r="I13513" s="5">
        <f>IF(OR(AND(F13513&gt;=50,G13513&gt;SUMIF(SeasonTotals!A$2:A$9,A13513,SeasonTotals!F$2:F$9)),AND(G13513&gt;0.885,F13513&gt;=50,D13513&lt;3)),1,0)</f>
        <v>1</v>
      </c>
      <c r="J13513" s="4">
        <f t="shared" si="846"/>
        <v>0</v>
      </c>
      <c r="K13513" s="5">
        <f t="shared" si="847"/>
        <v>0</v>
      </c>
    </row>
    <row r="13514" spans="1:11" x14ac:dyDescent="0.25">
      <c r="A13514" t="s">
        <v>141</v>
      </c>
      <c r="B13514" t="s">
        <v>80</v>
      </c>
      <c r="C13514">
        <v>1</v>
      </c>
      <c r="D13514" s="6">
        <v>4</v>
      </c>
      <c r="E13514" s="6">
        <v>31</v>
      </c>
      <c r="F13514" s="6">
        <v>59</v>
      </c>
      <c r="G13514" s="1">
        <f t="shared" si="844"/>
        <v>0.88571428571428568</v>
      </c>
      <c r="H13514" s="4">
        <f t="shared" si="845"/>
        <v>0</v>
      </c>
      <c r="I13514" s="5">
        <f>IF(OR(AND(F13514&gt;=50,G13514&gt;SUMIF(SeasonTotals!A$2:A$9,A13514,SeasonTotals!F$2:F$9)),AND(G13514&gt;0.885,F13514&gt;=50,D13514&lt;3)),1,0)</f>
        <v>0</v>
      </c>
      <c r="J13514" s="4">
        <f t="shared" si="846"/>
        <v>0</v>
      </c>
      <c r="K13514" s="5">
        <f t="shared" si="847"/>
        <v>0</v>
      </c>
    </row>
    <row r="13515" spans="1:11" x14ac:dyDescent="0.25">
      <c r="A13515" t="s">
        <v>141</v>
      </c>
      <c r="B13515" t="s">
        <v>80</v>
      </c>
      <c r="C13515">
        <v>1</v>
      </c>
      <c r="D13515" s="6">
        <v>2</v>
      </c>
      <c r="E13515" s="6">
        <v>26</v>
      </c>
      <c r="F13515" s="6">
        <v>58</v>
      </c>
      <c r="G13515" s="1">
        <f t="shared" si="844"/>
        <v>0.9285714285714286</v>
      </c>
      <c r="H13515" s="4">
        <f t="shared" si="845"/>
        <v>1</v>
      </c>
      <c r="I13515" s="5">
        <f>IF(OR(AND(F13515&gt;=50,G13515&gt;SUMIF(SeasonTotals!A$2:A$9,A13515,SeasonTotals!F$2:F$9)),AND(G13515&gt;0.885,F13515&gt;=50,D13515&lt;3)),1,0)</f>
        <v>1</v>
      </c>
      <c r="J13515" s="4">
        <f t="shared" si="846"/>
        <v>0</v>
      </c>
      <c r="K13515" s="5">
        <f t="shared" si="847"/>
        <v>0</v>
      </c>
    </row>
    <row r="13516" spans="1:11" x14ac:dyDescent="0.25">
      <c r="A13516" t="s">
        <v>141</v>
      </c>
      <c r="B13516" t="s">
        <v>80</v>
      </c>
      <c r="C13516">
        <v>1</v>
      </c>
      <c r="D13516" s="6">
        <v>3</v>
      </c>
      <c r="E13516" s="6">
        <v>33</v>
      </c>
      <c r="F13516" s="6">
        <v>58</v>
      </c>
      <c r="G13516" s="1">
        <f t="shared" si="844"/>
        <v>0.91666666666666663</v>
      </c>
      <c r="H13516" s="4">
        <f t="shared" si="845"/>
        <v>1</v>
      </c>
      <c r="I13516" s="5">
        <f>IF(OR(AND(F13516&gt;=50,G13516&gt;SUMIF(SeasonTotals!A$2:A$9,A13516,SeasonTotals!F$2:F$9)),AND(G13516&gt;0.885,F13516&gt;=50,D13516&lt;3)),1,0)</f>
        <v>1</v>
      </c>
      <c r="J13516" s="4">
        <f t="shared" si="846"/>
        <v>0</v>
      </c>
      <c r="K13516" s="5">
        <f t="shared" si="847"/>
        <v>0</v>
      </c>
    </row>
    <row r="13517" spans="1:11" x14ac:dyDescent="0.25">
      <c r="A13517" t="s">
        <v>141</v>
      </c>
      <c r="B13517" t="s">
        <v>80</v>
      </c>
      <c r="C13517">
        <v>1</v>
      </c>
      <c r="D13517" s="6">
        <v>4</v>
      </c>
      <c r="E13517" s="6">
        <v>28</v>
      </c>
      <c r="F13517" s="6">
        <v>60</v>
      </c>
      <c r="G13517" s="1">
        <f t="shared" si="844"/>
        <v>0.875</v>
      </c>
      <c r="H13517" s="4">
        <f t="shared" si="845"/>
        <v>0</v>
      </c>
      <c r="I13517" s="5">
        <f>IF(OR(AND(F13517&gt;=50,G13517&gt;SUMIF(SeasonTotals!A$2:A$9,A13517,SeasonTotals!F$2:F$9)),AND(G13517&gt;0.885,F13517&gt;=50,D13517&lt;3)),1,0)</f>
        <v>0</v>
      </c>
      <c r="J13517" s="4">
        <f t="shared" si="846"/>
        <v>0</v>
      </c>
      <c r="K13517" s="5">
        <f t="shared" si="847"/>
        <v>0</v>
      </c>
    </row>
    <row r="13518" spans="1:11" x14ac:dyDescent="0.25">
      <c r="A13518" t="s">
        <v>141</v>
      </c>
      <c r="B13518" t="s">
        <v>80</v>
      </c>
      <c r="C13518">
        <v>1</v>
      </c>
      <c r="D13518" s="6">
        <v>1</v>
      </c>
      <c r="E13518" s="6">
        <v>30</v>
      </c>
      <c r="F13518" s="6">
        <v>60</v>
      </c>
      <c r="G13518" s="1">
        <f t="shared" si="844"/>
        <v>0.967741935483871</v>
      </c>
      <c r="H13518" s="4">
        <f t="shared" si="845"/>
        <v>1</v>
      </c>
      <c r="I13518" s="5">
        <f>IF(OR(AND(F13518&gt;=50,G13518&gt;SUMIF(SeasonTotals!A$2:A$9,A13518,SeasonTotals!F$2:F$9)),AND(G13518&gt;0.885,F13518&gt;=50,D13518&lt;3)),1,0)</f>
        <v>1</v>
      </c>
      <c r="J13518" s="4">
        <f t="shared" si="846"/>
        <v>0</v>
      </c>
      <c r="K13518" s="5">
        <f t="shared" si="847"/>
        <v>0</v>
      </c>
    </row>
    <row r="13519" spans="1:11" x14ac:dyDescent="0.25">
      <c r="A13519" t="s">
        <v>141</v>
      </c>
      <c r="B13519" t="s">
        <v>80</v>
      </c>
      <c r="C13519">
        <v>1</v>
      </c>
      <c r="D13519" s="6">
        <v>3</v>
      </c>
      <c r="E13519" s="6">
        <v>40</v>
      </c>
      <c r="F13519" s="6">
        <v>65</v>
      </c>
      <c r="G13519" s="1">
        <f t="shared" si="844"/>
        <v>0.93023255813953487</v>
      </c>
      <c r="H13519" s="4">
        <f t="shared" si="845"/>
        <v>1</v>
      </c>
      <c r="I13519" s="5">
        <f>IF(OR(AND(F13519&gt;=50,G13519&gt;SUMIF(SeasonTotals!A$2:A$9,A13519,SeasonTotals!F$2:F$9)),AND(G13519&gt;0.885,F13519&gt;=50,D13519&lt;3)),1,0)</f>
        <v>1</v>
      </c>
      <c r="J13519" s="4">
        <f t="shared" si="846"/>
        <v>0</v>
      </c>
      <c r="K13519" s="5">
        <f t="shared" si="847"/>
        <v>0</v>
      </c>
    </row>
    <row r="13520" spans="1:11" x14ac:dyDescent="0.25">
      <c r="A13520" t="s">
        <v>141</v>
      </c>
      <c r="B13520" t="s">
        <v>80</v>
      </c>
      <c r="C13520">
        <v>1</v>
      </c>
      <c r="D13520" s="6">
        <v>3</v>
      </c>
      <c r="E13520" s="6">
        <v>28</v>
      </c>
      <c r="F13520" s="6">
        <v>65</v>
      </c>
      <c r="G13520" s="1">
        <f t="shared" si="844"/>
        <v>0.90322580645161288</v>
      </c>
      <c r="H13520" s="4">
        <f t="shared" si="845"/>
        <v>0</v>
      </c>
      <c r="I13520" s="5">
        <f>IF(OR(AND(F13520&gt;=50,G13520&gt;SUMIF(SeasonTotals!A$2:A$9,A13520,SeasonTotals!F$2:F$9)),AND(G13520&gt;0.885,F13520&gt;=50,D13520&lt;3)),1,0)</f>
        <v>0</v>
      </c>
      <c r="J13520" s="4">
        <f t="shared" si="846"/>
        <v>0</v>
      </c>
      <c r="K13520" s="5">
        <f t="shared" si="847"/>
        <v>0</v>
      </c>
    </row>
    <row r="13521" spans="1:11" x14ac:dyDescent="0.25">
      <c r="A13521" t="s">
        <v>141</v>
      </c>
      <c r="B13521" t="s">
        <v>80</v>
      </c>
      <c r="C13521">
        <v>1</v>
      </c>
      <c r="D13521" s="6">
        <v>2</v>
      </c>
      <c r="E13521" s="6">
        <v>26</v>
      </c>
      <c r="F13521" s="6">
        <v>65</v>
      </c>
      <c r="G13521" s="1">
        <f t="shared" si="844"/>
        <v>0.9285714285714286</v>
      </c>
      <c r="H13521" s="4">
        <f t="shared" si="845"/>
        <v>1</v>
      </c>
      <c r="I13521" s="5">
        <f>IF(OR(AND(F13521&gt;=50,G13521&gt;SUMIF(SeasonTotals!A$2:A$9,A13521,SeasonTotals!F$2:F$9)),AND(G13521&gt;0.885,F13521&gt;=50,D13521&lt;3)),1,0)</f>
        <v>1</v>
      </c>
      <c r="J13521" s="4">
        <f t="shared" si="846"/>
        <v>0</v>
      </c>
      <c r="K13521" s="5">
        <f t="shared" si="847"/>
        <v>0</v>
      </c>
    </row>
    <row r="13522" spans="1:11" x14ac:dyDescent="0.25">
      <c r="A13522" t="s">
        <v>141</v>
      </c>
      <c r="B13522" t="s">
        <v>80</v>
      </c>
      <c r="C13522">
        <v>1</v>
      </c>
      <c r="D13522" s="6">
        <v>4</v>
      </c>
      <c r="E13522" s="6">
        <v>24</v>
      </c>
      <c r="F13522" s="6">
        <v>59</v>
      </c>
      <c r="G13522" s="1">
        <f t="shared" si="844"/>
        <v>0.8571428571428571</v>
      </c>
      <c r="H13522" s="4">
        <f t="shared" si="845"/>
        <v>0</v>
      </c>
      <c r="I13522" s="5">
        <f>IF(OR(AND(F13522&gt;=50,G13522&gt;SUMIF(SeasonTotals!A$2:A$9,A13522,SeasonTotals!F$2:F$9)),AND(G13522&gt;0.885,F13522&gt;=50,D13522&lt;3)),1,0)</f>
        <v>0</v>
      </c>
      <c r="J13522" s="4">
        <f t="shared" si="846"/>
        <v>0</v>
      </c>
      <c r="K13522" s="5">
        <f t="shared" si="847"/>
        <v>0</v>
      </c>
    </row>
    <row r="13523" spans="1:11" x14ac:dyDescent="0.25">
      <c r="A13523" t="s">
        <v>141</v>
      </c>
      <c r="B13523" t="s">
        <v>80</v>
      </c>
      <c r="C13523">
        <v>1</v>
      </c>
      <c r="D13523" s="6">
        <v>3</v>
      </c>
      <c r="E13523" s="6">
        <v>25</v>
      </c>
      <c r="F13523" s="6">
        <v>59</v>
      </c>
      <c r="G13523" s="1">
        <f t="shared" si="844"/>
        <v>0.8928571428571429</v>
      </c>
      <c r="H13523" s="4">
        <f t="shared" si="845"/>
        <v>0</v>
      </c>
      <c r="I13523" s="5">
        <f>IF(OR(AND(F13523&gt;=50,G13523&gt;SUMIF(SeasonTotals!A$2:A$9,A13523,SeasonTotals!F$2:F$9)),AND(G13523&gt;0.885,F13523&gt;=50,D13523&lt;3)),1,0)</f>
        <v>0</v>
      </c>
      <c r="J13523" s="4">
        <f t="shared" si="846"/>
        <v>0</v>
      </c>
      <c r="K13523" s="5">
        <f t="shared" si="847"/>
        <v>0</v>
      </c>
    </row>
    <row r="13524" spans="1:11" x14ac:dyDescent="0.25">
      <c r="A13524" t="s">
        <v>141</v>
      </c>
      <c r="B13524" t="s">
        <v>80</v>
      </c>
      <c r="C13524">
        <v>1</v>
      </c>
      <c r="D13524" s="6">
        <v>4</v>
      </c>
      <c r="E13524" s="6">
        <v>30</v>
      </c>
      <c r="F13524" s="6">
        <v>64</v>
      </c>
      <c r="G13524" s="1">
        <f t="shared" si="844"/>
        <v>0.88235294117647056</v>
      </c>
      <c r="H13524" s="4">
        <f t="shared" si="845"/>
        <v>0</v>
      </c>
      <c r="I13524" s="5">
        <f>IF(OR(AND(F13524&gt;=50,G13524&gt;SUMIF(SeasonTotals!A$2:A$9,A13524,SeasonTotals!F$2:F$9)),AND(G13524&gt;0.885,F13524&gt;=50,D13524&lt;3)),1,0)</f>
        <v>0</v>
      </c>
      <c r="J13524" s="4">
        <f t="shared" si="846"/>
        <v>0</v>
      </c>
      <c r="K13524" s="5">
        <f t="shared" si="847"/>
        <v>0</v>
      </c>
    </row>
    <row r="13525" spans="1:11" x14ac:dyDescent="0.25">
      <c r="A13525" t="s">
        <v>141</v>
      </c>
      <c r="B13525" t="s">
        <v>80</v>
      </c>
      <c r="C13525">
        <v>1</v>
      </c>
      <c r="D13525" s="6">
        <v>5</v>
      </c>
      <c r="E13525" s="6">
        <v>20</v>
      </c>
      <c r="F13525" s="6">
        <v>59</v>
      </c>
      <c r="G13525" s="1">
        <f t="shared" si="844"/>
        <v>0.8</v>
      </c>
      <c r="H13525" s="4">
        <f t="shared" si="845"/>
        <v>0</v>
      </c>
      <c r="I13525" s="5">
        <f>IF(OR(AND(F13525&gt;=50,G13525&gt;SUMIF(SeasonTotals!A$2:A$9,A13525,SeasonTotals!F$2:F$9)),AND(G13525&gt;0.885,F13525&gt;=50,D13525&lt;3)),1,0)</f>
        <v>0</v>
      </c>
      <c r="J13525" s="4">
        <f t="shared" si="846"/>
        <v>1</v>
      </c>
      <c r="K13525" s="5">
        <f t="shared" si="847"/>
        <v>0</v>
      </c>
    </row>
    <row r="13526" spans="1:11" x14ac:dyDescent="0.25">
      <c r="A13526" t="s">
        <v>141</v>
      </c>
      <c r="B13526" t="s">
        <v>80</v>
      </c>
      <c r="C13526">
        <v>1</v>
      </c>
      <c r="D13526" s="6">
        <v>4</v>
      </c>
      <c r="E13526" s="6">
        <v>30</v>
      </c>
      <c r="F13526" s="6">
        <v>65</v>
      </c>
      <c r="G13526" s="1">
        <f t="shared" si="844"/>
        <v>0.88235294117647056</v>
      </c>
      <c r="H13526" s="4">
        <f t="shared" si="845"/>
        <v>0</v>
      </c>
      <c r="I13526" s="5">
        <f>IF(OR(AND(F13526&gt;=50,G13526&gt;SUMIF(SeasonTotals!A$2:A$9,A13526,SeasonTotals!F$2:F$9)),AND(G13526&gt;0.885,F13526&gt;=50,D13526&lt;3)),1,0)</f>
        <v>0</v>
      </c>
      <c r="J13526" s="4">
        <f t="shared" si="846"/>
        <v>0</v>
      </c>
      <c r="K13526" s="5">
        <f t="shared" si="847"/>
        <v>0</v>
      </c>
    </row>
    <row r="13527" spans="1:11" x14ac:dyDescent="0.25">
      <c r="A13527" t="s">
        <v>141</v>
      </c>
      <c r="B13527" t="s">
        <v>80</v>
      </c>
      <c r="C13527">
        <v>1</v>
      </c>
      <c r="D13527" s="6">
        <v>1</v>
      </c>
      <c r="E13527" s="6">
        <v>38</v>
      </c>
      <c r="F13527" s="6">
        <v>60</v>
      </c>
      <c r="G13527" s="1">
        <f t="shared" si="844"/>
        <v>0.97435897435897434</v>
      </c>
      <c r="H13527" s="4">
        <f t="shared" si="845"/>
        <v>1</v>
      </c>
      <c r="I13527" s="5">
        <f>IF(OR(AND(F13527&gt;=50,G13527&gt;SUMIF(SeasonTotals!A$2:A$9,A13527,SeasonTotals!F$2:F$9)),AND(G13527&gt;0.885,F13527&gt;=50,D13527&lt;3)),1,0)</f>
        <v>1</v>
      </c>
      <c r="J13527" s="4">
        <f t="shared" si="846"/>
        <v>0</v>
      </c>
      <c r="K13527" s="5">
        <f t="shared" si="847"/>
        <v>0</v>
      </c>
    </row>
    <row r="13528" spans="1:11" x14ac:dyDescent="0.25">
      <c r="A13528" t="s">
        <v>141</v>
      </c>
      <c r="B13528" t="s">
        <v>80</v>
      </c>
      <c r="C13528">
        <v>1</v>
      </c>
      <c r="D13528" s="6">
        <v>2</v>
      </c>
      <c r="E13528" s="6">
        <v>23</v>
      </c>
      <c r="F13528" s="6">
        <v>59</v>
      </c>
      <c r="G13528" s="1">
        <f t="shared" si="844"/>
        <v>0.92</v>
      </c>
      <c r="H13528" s="4">
        <f t="shared" si="845"/>
        <v>1</v>
      </c>
      <c r="I13528" s="5">
        <f>IF(OR(AND(F13528&gt;=50,G13528&gt;SUMIF(SeasonTotals!A$2:A$9,A13528,SeasonTotals!F$2:F$9)),AND(G13528&gt;0.885,F13528&gt;=50,D13528&lt;3)),1,0)</f>
        <v>1</v>
      </c>
      <c r="J13528" s="4">
        <f t="shared" si="846"/>
        <v>0</v>
      </c>
      <c r="K13528" s="5">
        <f t="shared" si="847"/>
        <v>0</v>
      </c>
    </row>
    <row r="13529" spans="1:11" x14ac:dyDescent="0.25">
      <c r="A13529" t="s">
        <v>141</v>
      </c>
      <c r="B13529" t="s">
        <v>80</v>
      </c>
      <c r="C13529">
        <v>1</v>
      </c>
      <c r="D13529" s="6">
        <v>4</v>
      </c>
      <c r="E13529" s="6">
        <v>36</v>
      </c>
      <c r="F13529" s="6">
        <v>65</v>
      </c>
      <c r="G13529" s="1">
        <f t="shared" si="844"/>
        <v>0.9</v>
      </c>
      <c r="H13529" s="4">
        <f t="shared" si="845"/>
        <v>0</v>
      </c>
      <c r="I13529" s="5">
        <f>IF(OR(AND(F13529&gt;=50,G13529&gt;SUMIF(SeasonTotals!A$2:A$9,A13529,SeasonTotals!F$2:F$9)),AND(G13529&gt;0.885,F13529&gt;=50,D13529&lt;3)),1,0)</f>
        <v>0</v>
      </c>
      <c r="J13529" s="4">
        <f t="shared" si="846"/>
        <v>0</v>
      </c>
      <c r="K13529" s="5">
        <f t="shared" si="847"/>
        <v>0</v>
      </c>
    </row>
    <row r="13530" spans="1:11" x14ac:dyDescent="0.25">
      <c r="A13530" t="s">
        <v>141</v>
      </c>
      <c r="B13530" t="s">
        <v>80</v>
      </c>
      <c r="C13530">
        <v>1</v>
      </c>
      <c r="D13530" s="6">
        <v>2</v>
      </c>
      <c r="E13530" s="6">
        <v>29</v>
      </c>
      <c r="F13530" s="6">
        <v>58</v>
      </c>
      <c r="G13530" s="1">
        <f t="shared" si="844"/>
        <v>0.93548387096774188</v>
      </c>
      <c r="H13530" s="4">
        <f t="shared" si="845"/>
        <v>1</v>
      </c>
      <c r="I13530" s="5">
        <f>IF(OR(AND(F13530&gt;=50,G13530&gt;SUMIF(SeasonTotals!A$2:A$9,A13530,SeasonTotals!F$2:F$9)),AND(G13530&gt;0.885,F13530&gt;=50,D13530&lt;3)),1,0)</f>
        <v>1</v>
      </c>
      <c r="J13530" s="4">
        <f t="shared" si="846"/>
        <v>0</v>
      </c>
      <c r="K13530" s="5">
        <f t="shared" si="847"/>
        <v>0</v>
      </c>
    </row>
    <row r="13531" spans="1:11" x14ac:dyDescent="0.25">
      <c r="A13531" t="s">
        <v>141</v>
      </c>
      <c r="B13531" t="s">
        <v>80</v>
      </c>
      <c r="C13531">
        <v>1</v>
      </c>
      <c r="D13531" s="6">
        <v>1</v>
      </c>
      <c r="E13531" s="6">
        <v>19</v>
      </c>
      <c r="F13531" s="6">
        <v>60</v>
      </c>
      <c r="G13531" s="1">
        <f t="shared" si="844"/>
        <v>0.95</v>
      </c>
      <c r="H13531" s="4">
        <f t="shared" si="845"/>
        <v>1</v>
      </c>
      <c r="I13531" s="5">
        <f>IF(OR(AND(F13531&gt;=50,G13531&gt;SUMIF(SeasonTotals!A$2:A$9,A13531,SeasonTotals!F$2:F$9)),AND(G13531&gt;0.885,F13531&gt;=50,D13531&lt;3)),1,0)</f>
        <v>1</v>
      </c>
      <c r="J13531" s="4">
        <f t="shared" si="846"/>
        <v>0</v>
      </c>
      <c r="K13531" s="5">
        <f t="shared" si="847"/>
        <v>0</v>
      </c>
    </row>
    <row r="13532" spans="1:11" x14ac:dyDescent="0.25">
      <c r="A13532" t="s">
        <v>141</v>
      </c>
      <c r="B13532" t="s">
        <v>80</v>
      </c>
      <c r="C13532">
        <v>1</v>
      </c>
      <c r="D13532" s="6">
        <v>2</v>
      </c>
      <c r="E13532" s="6">
        <v>35</v>
      </c>
      <c r="F13532" s="6">
        <v>60</v>
      </c>
      <c r="G13532" s="1">
        <f t="shared" si="844"/>
        <v>0.94594594594594594</v>
      </c>
      <c r="H13532" s="4">
        <f t="shared" si="845"/>
        <v>1</v>
      </c>
      <c r="I13532" s="5">
        <f>IF(OR(AND(F13532&gt;=50,G13532&gt;SUMIF(SeasonTotals!A$2:A$9,A13532,SeasonTotals!F$2:F$9)),AND(G13532&gt;0.885,F13532&gt;=50,D13532&lt;3)),1,0)</f>
        <v>1</v>
      </c>
      <c r="J13532" s="4">
        <f t="shared" si="846"/>
        <v>0</v>
      </c>
      <c r="K13532" s="5">
        <f t="shared" si="847"/>
        <v>0</v>
      </c>
    </row>
    <row r="13533" spans="1:11" x14ac:dyDescent="0.25">
      <c r="A13533" t="s">
        <v>141</v>
      </c>
      <c r="B13533" t="s">
        <v>80</v>
      </c>
      <c r="C13533">
        <v>1</v>
      </c>
      <c r="D13533" s="6">
        <v>2</v>
      </c>
      <c r="E13533" s="6">
        <v>37</v>
      </c>
      <c r="F13533" s="6">
        <v>65</v>
      </c>
      <c r="G13533" s="1">
        <f t="shared" si="844"/>
        <v>0.94871794871794868</v>
      </c>
      <c r="H13533" s="4">
        <f t="shared" si="845"/>
        <v>1</v>
      </c>
      <c r="I13533" s="5">
        <f>IF(OR(AND(F13533&gt;=50,G13533&gt;SUMIF(SeasonTotals!A$2:A$9,A13533,SeasonTotals!F$2:F$9)),AND(G13533&gt;0.885,F13533&gt;=50,D13533&lt;3)),1,0)</f>
        <v>1</v>
      </c>
      <c r="J13533" s="4">
        <f t="shared" si="846"/>
        <v>0</v>
      </c>
      <c r="K13533" s="5">
        <f t="shared" si="847"/>
        <v>0</v>
      </c>
    </row>
    <row r="13534" spans="1:11" x14ac:dyDescent="0.25">
      <c r="A13534" t="s">
        <v>141</v>
      </c>
      <c r="B13534" t="s">
        <v>80</v>
      </c>
      <c r="C13534">
        <v>1</v>
      </c>
      <c r="D13534" s="6">
        <v>3</v>
      </c>
      <c r="E13534" s="6">
        <v>26</v>
      </c>
      <c r="F13534" s="6">
        <v>58</v>
      </c>
      <c r="G13534" s="1">
        <f t="shared" si="844"/>
        <v>0.89655172413793105</v>
      </c>
      <c r="H13534" s="4">
        <f t="shared" si="845"/>
        <v>0</v>
      </c>
      <c r="I13534" s="5">
        <f>IF(OR(AND(F13534&gt;=50,G13534&gt;SUMIF(SeasonTotals!A$2:A$9,A13534,SeasonTotals!F$2:F$9)),AND(G13534&gt;0.885,F13534&gt;=50,D13534&lt;3)),1,0)</f>
        <v>0</v>
      </c>
      <c r="J13534" s="4">
        <f t="shared" si="846"/>
        <v>0</v>
      </c>
      <c r="K13534" s="5">
        <f t="shared" si="847"/>
        <v>0</v>
      </c>
    </row>
    <row r="13535" spans="1:11" x14ac:dyDescent="0.25">
      <c r="A13535" t="s">
        <v>141</v>
      </c>
      <c r="B13535" t="s">
        <v>80</v>
      </c>
      <c r="C13535">
        <v>1</v>
      </c>
      <c r="D13535" s="6">
        <v>4</v>
      </c>
      <c r="E13535" s="6">
        <v>28</v>
      </c>
      <c r="F13535" s="6">
        <v>40</v>
      </c>
      <c r="G13535" s="1">
        <f t="shared" si="844"/>
        <v>0.875</v>
      </c>
      <c r="H13535" s="4">
        <f t="shared" si="845"/>
        <v>0</v>
      </c>
      <c r="I13535" s="5">
        <f>IF(OR(AND(F13535&gt;=50,G13535&gt;SUMIF(SeasonTotals!A$2:A$9,A13535,SeasonTotals!F$2:F$9)),AND(G13535&gt;0.885,F13535&gt;=50,D13535&lt;3)),1,0)</f>
        <v>0</v>
      </c>
      <c r="J13535" s="4">
        <f t="shared" si="846"/>
        <v>0</v>
      </c>
      <c r="K13535" s="5">
        <f t="shared" si="847"/>
        <v>1</v>
      </c>
    </row>
    <row r="13536" spans="1:11" x14ac:dyDescent="0.25">
      <c r="A13536" t="s">
        <v>141</v>
      </c>
      <c r="B13536" t="s">
        <v>80</v>
      </c>
      <c r="C13536">
        <v>1</v>
      </c>
      <c r="D13536" s="6">
        <v>2</v>
      </c>
      <c r="E13536" s="6">
        <v>41</v>
      </c>
      <c r="F13536" s="6">
        <v>64</v>
      </c>
      <c r="G13536" s="1">
        <f t="shared" si="844"/>
        <v>0.95348837209302328</v>
      </c>
      <c r="H13536" s="4">
        <f t="shared" si="845"/>
        <v>1</v>
      </c>
      <c r="I13536" s="5">
        <f>IF(OR(AND(F13536&gt;=50,G13536&gt;SUMIF(SeasonTotals!A$2:A$9,A13536,SeasonTotals!F$2:F$9)),AND(G13536&gt;0.885,F13536&gt;=50,D13536&lt;3)),1,0)</f>
        <v>1</v>
      </c>
      <c r="J13536" s="4">
        <f t="shared" si="846"/>
        <v>0</v>
      </c>
      <c r="K13536" s="5">
        <f t="shared" si="847"/>
        <v>0</v>
      </c>
    </row>
    <row r="13537" spans="1:11" x14ac:dyDescent="0.25">
      <c r="A13537" t="s">
        <v>141</v>
      </c>
      <c r="B13537" t="s">
        <v>80</v>
      </c>
      <c r="C13537">
        <v>1</v>
      </c>
      <c r="D13537" s="6">
        <v>4</v>
      </c>
      <c r="E13537" s="6">
        <v>10</v>
      </c>
      <c r="F13537" s="6">
        <v>21</v>
      </c>
      <c r="G13537" s="1">
        <f t="shared" si="844"/>
        <v>0.7142857142857143</v>
      </c>
      <c r="H13537" s="4">
        <f t="shared" si="845"/>
        <v>0</v>
      </c>
      <c r="I13537" s="5">
        <f>IF(OR(AND(F13537&gt;=50,G13537&gt;SUMIF(SeasonTotals!A$2:A$9,A13537,SeasonTotals!F$2:F$9)),AND(G13537&gt;0.885,F13537&gt;=50,D13537&lt;3)),1,0)</f>
        <v>0</v>
      </c>
      <c r="J13537" s="4">
        <f t="shared" si="846"/>
        <v>1</v>
      </c>
      <c r="K13537" s="5">
        <f t="shared" si="847"/>
        <v>1</v>
      </c>
    </row>
    <row r="13538" spans="1:11" x14ac:dyDescent="0.25">
      <c r="A13538" t="s">
        <v>141</v>
      </c>
      <c r="B13538" t="s">
        <v>80</v>
      </c>
      <c r="C13538">
        <v>1</v>
      </c>
      <c r="D13538" s="6">
        <v>2</v>
      </c>
      <c r="E13538" s="6">
        <v>40</v>
      </c>
      <c r="F13538" s="6">
        <v>60</v>
      </c>
      <c r="G13538" s="1">
        <f t="shared" si="844"/>
        <v>0.95238095238095233</v>
      </c>
      <c r="H13538" s="4">
        <f t="shared" si="845"/>
        <v>1</v>
      </c>
      <c r="I13538" s="5">
        <f>IF(OR(AND(F13538&gt;=50,G13538&gt;SUMIF(SeasonTotals!A$2:A$9,A13538,SeasonTotals!F$2:F$9)),AND(G13538&gt;0.885,F13538&gt;=50,D13538&lt;3)),1,0)</f>
        <v>1</v>
      </c>
      <c r="J13538" s="4">
        <f t="shared" si="846"/>
        <v>0</v>
      </c>
      <c r="K13538" s="5">
        <f t="shared" si="847"/>
        <v>0</v>
      </c>
    </row>
    <row r="13539" spans="1:11" x14ac:dyDescent="0.25">
      <c r="A13539" t="s">
        <v>141</v>
      </c>
      <c r="B13539" t="s">
        <v>80</v>
      </c>
      <c r="C13539">
        <v>1</v>
      </c>
      <c r="D13539" s="6">
        <v>1</v>
      </c>
      <c r="E13539" s="6">
        <v>30</v>
      </c>
      <c r="F13539" s="6">
        <v>65</v>
      </c>
      <c r="G13539" s="1">
        <f t="shared" si="844"/>
        <v>0.967741935483871</v>
      </c>
      <c r="H13539" s="4">
        <f t="shared" si="845"/>
        <v>1</v>
      </c>
      <c r="I13539" s="5">
        <f>IF(OR(AND(F13539&gt;=50,G13539&gt;SUMIF(SeasonTotals!A$2:A$9,A13539,SeasonTotals!F$2:F$9)),AND(G13539&gt;0.885,F13539&gt;=50,D13539&lt;3)),1,0)</f>
        <v>1</v>
      </c>
      <c r="J13539" s="4">
        <f t="shared" si="846"/>
        <v>0</v>
      </c>
      <c r="K13539" s="5">
        <f t="shared" si="847"/>
        <v>0</v>
      </c>
    </row>
    <row r="13540" spans="1:11" x14ac:dyDescent="0.25">
      <c r="A13540" t="s">
        <v>141</v>
      </c>
      <c r="B13540" t="s">
        <v>149</v>
      </c>
      <c r="C13540">
        <v>1</v>
      </c>
      <c r="D13540" s="6">
        <v>2</v>
      </c>
      <c r="E13540" s="6">
        <v>23</v>
      </c>
      <c r="F13540" s="6">
        <v>49</v>
      </c>
      <c r="G13540" s="1">
        <f t="shared" si="844"/>
        <v>0.92</v>
      </c>
      <c r="H13540" s="4">
        <f t="shared" si="845"/>
        <v>0</v>
      </c>
      <c r="I13540" s="5">
        <f>IF(OR(AND(F13540&gt;=50,G13540&gt;SUMIF(SeasonTotals!A$2:A$9,A13540,SeasonTotals!F$2:F$9)),AND(G13540&gt;0.885,F13540&gt;=50,D13540&lt;3)),1,0)</f>
        <v>0</v>
      </c>
      <c r="J13540" s="4">
        <f t="shared" si="846"/>
        <v>0</v>
      </c>
      <c r="K13540" s="5">
        <f t="shared" si="847"/>
        <v>1</v>
      </c>
    </row>
    <row r="13541" spans="1:11" x14ac:dyDescent="0.25">
      <c r="A13541" t="s">
        <v>141</v>
      </c>
      <c r="B13541" t="s">
        <v>81</v>
      </c>
      <c r="C13541">
        <v>1</v>
      </c>
      <c r="D13541" s="6">
        <v>4</v>
      </c>
      <c r="E13541" s="6">
        <v>29</v>
      </c>
      <c r="F13541" s="6">
        <v>60</v>
      </c>
      <c r="G13541" s="1">
        <f t="shared" si="844"/>
        <v>0.87878787878787878</v>
      </c>
      <c r="H13541" s="4">
        <f t="shared" si="845"/>
        <v>0</v>
      </c>
      <c r="I13541" s="5">
        <f>IF(OR(AND(F13541&gt;=50,G13541&gt;SUMIF(SeasonTotals!A$2:A$9,A13541,SeasonTotals!F$2:F$9)),AND(G13541&gt;0.885,F13541&gt;=50,D13541&lt;3)),1,0)</f>
        <v>0</v>
      </c>
      <c r="J13541" s="4">
        <f t="shared" si="846"/>
        <v>0</v>
      </c>
      <c r="K13541" s="5">
        <f t="shared" si="847"/>
        <v>0</v>
      </c>
    </row>
    <row r="13542" spans="1:11" x14ac:dyDescent="0.25">
      <c r="A13542" t="s">
        <v>141</v>
      </c>
      <c r="B13542" t="s">
        <v>81</v>
      </c>
      <c r="C13542">
        <v>1</v>
      </c>
      <c r="D13542" s="6">
        <v>3</v>
      </c>
      <c r="E13542" s="6">
        <v>18</v>
      </c>
      <c r="F13542" s="6">
        <v>65</v>
      </c>
      <c r="G13542" s="1">
        <f t="shared" si="844"/>
        <v>0.8571428571428571</v>
      </c>
      <c r="H13542" s="4">
        <f t="shared" si="845"/>
        <v>0</v>
      </c>
      <c r="I13542" s="5">
        <f>IF(OR(AND(F13542&gt;=50,G13542&gt;SUMIF(SeasonTotals!A$2:A$9,A13542,SeasonTotals!F$2:F$9)),AND(G13542&gt;0.885,F13542&gt;=50,D13542&lt;3)),1,0)</f>
        <v>0</v>
      </c>
      <c r="J13542" s="4">
        <f t="shared" si="846"/>
        <v>0</v>
      </c>
      <c r="K13542" s="5">
        <f t="shared" si="847"/>
        <v>0</v>
      </c>
    </row>
    <row r="13543" spans="1:11" x14ac:dyDescent="0.25">
      <c r="A13543" t="s">
        <v>141</v>
      </c>
      <c r="B13543" t="s">
        <v>81</v>
      </c>
      <c r="C13543">
        <v>1</v>
      </c>
      <c r="D13543" s="6">
        <v>6</v>
      </c>
      <c r="E13543" s="6">
        <v>23</v>
      </c>
      <c r="F13543" s="6">
        <v>61</v>
      </c>
      <c r="G13543" s="1">
        <f t="shared" si="844"/>
        <v>0.7931034482758621</v>
      </c>
      <c r="H13543" s="4">
        <f t="shared" si="845"/>
        <v>0</v>
      </c>
      <c r="I13543" s="5">
        <f>IF(OR(AND(F13543&gt;=50,G13543&gt;SUMIF(SeasonTotals!A$2:A$9,A13543,SeasonTotals!F$2:F$9)),AND(G13543&gt;0.885,F13543&gt;=50,D13543&lt;3)),1,0)</f>
        <v>0</v>
      </c>
      <c r="J13543" s="4">
        <f t="shared" si="846"/>
        <v>1</v>
      </c>
      <c r="K13543" s="5">
        <f t="shared" si="847"/>
        <v>0</v>
      </c>
    </row>
    <row r="13544" spans="1:11" x14ac:dyDescent="0.25">
      <c r="A13544" t="s">
        <v>141</v>
      </c>
      <c r="B13544" t="s">
        <v>81</v>
      </c>
      <c r="C13544">
        <v>1</v>
      </c>
      <c r="D13544" s="6">
        <v>2</v>
      </c>
      <c r="E13544" s="6">
        <v>32</v>
      </c>
      <c r="F13544" s="6">
        <v>59</v>
      </c>
      <c r="G13544" s="1">
        <f t="shared" si="844"/>
        <v>0.94117647058823528</v>
      </c>
      <c r="H13544" s="4">
        <f t="shared" si="845"/>
        <v>1</v>
      </c>
      <c r="I13544" s="5">
        <f>IF(OR(AND(F13544&gt;=50,G13544&gt;SUMIF(SeasonTotals!A$2:A$9,A13544,SeasonTotals!F$2:F$9)),AND(G13544&gt;0.885,F13544&gt;=50,D13544&lt;3)),1,0)</f>
        <v>1</v>
      </c>
      <c r="J13544" s="4">
        <f t="shared" si="846"/>
        <v>0</v>
      </c>
      <c r="K13544" s="5">
        <f t="shared" si="847"/>
        <v>0</v>
      </c>
    </row>
    <row r="13545" spans="1:11" x14ac:dyDescent="0.25">
      <c r="A13545" t="s">
        <v>141</v>
      </c>
      <c r="B13545" t="s">
        <v>81</v>
      </c>
      <c r="C13545">
        <v>1</v>
      </c>
      <c r="D13545" s="6">
        <v>3</v>
      </c>
      <c r="E13545" s="6">
        <v>7</v>
      </c>
      <c r="F13545" s="6">
        <v>17</v>
      </c>
      <c r="G13545" s="1">
        <f t="shared" si="844"/>
        <v>0.7</v>
      </c>
      <c r="H13545" s="4">
        <f t="shared" si="845"/>
        <v>0</v>
      </c>
      <c r="I13545" s="5">
        <f>IF(OR(AND(F13545&gt;=50,G13545&gt;SUMIF(SeasonTotals!A$2:A$9,A13545,SeasonTotals!F$2:F$9)),AND(G13545&gt;0.885,F13545&gt;=50,D13545&lt;3)),1,0)</f>
        <v>0</v>
      </c>
      <c r="J13545" s="4">
        <f t="shared" si="846"/>
        <v>1</v>
      </c>
      <c r="K13545" s="5">
        <f t="shared" si="847"/>
        <v>1</v>
      </c>
    </row>
    <row r="13546" spans="1:11" x14ac:dyDescent="0.25">
      <c r="A13546" t="s">
        <v>141</v>
      </c>
      <c r="B13546" t="s">
        <v>81</v>
      </c>
      <c r="C13546">
        <v>1</v>
      </c>
      <c r="D13546" s="6">
        <v>3</v>
      </c>
      <c r="E13546" s="6">
        <v>21</v>
      </c>
      <c r="F13546" s="6">
        <v>58</v>
      </c>
      <c r="G13546" s="1">
        <f t="shared" si="844"/>
        <v>0.875</v>
      </c>
      <c r="H13546" s="4">
        <f t="shared" si="845"/>
        <v>0</v>
      </c>
      <c r="I13546" s="5">
        <f>IF(OR(AND(F13546&gt;=50,G13546&gt;SUMIF(SeasonTotals!A$2:A$9,A13546,SeasonTotals!F$2:F$9)),AND(G13546&gt;0.885,F13546&gt;=50,D13546&lt;3)),1,0)</f>
        <v>0</v>
      </c>
      <c r="J13546" s="4">
        <f t="shared" si="846"/>
        <v>0</v>
      </c>
      <c r="K13546" s="5">
        <f t="shared" si="847"/>
        <v>0</v>
      </c>
    </row>
    <row r="13547" spans="1:11" x14ac:dyDescent="0.25">
      <c r="A13547" t="s">
        <v>141</v>
      </c>
      <c r="B13547" t="s">
        <v>81</v>
      </c>
      <c r="C13547">
        <v>1</v>
      </c>
      <c r="D13547" s="6">
        <v>3</v>
      </c>
      <c r="E13547" s="6">
        <v>28</v>
      </c>
      <c r="F13547" s="6">
        <v>59</v>
      </c>
      <c r="G13547" s="1">
        <f t="shared" si="844"/>
        <v>0.90322580645161288</v>
      </c>
      <c r="H13547" s="4">
        <f t="shared" si="845"/>
        <v>0</v>
      </c>
      <c r="I13547" s="5">
        <f>IF(OR(AND(F13547&gt;=50,G13547&gt;SUMIF(SeasonTotals!A$2:A$9,A13547,SeasonTotals!F$2:F$9)),AND(G13547&gt;0.885,F13547&gt;=50,D13547&lt;3)),1,0)</f>
        <v>0</v>
      </c>
      <c r="J13547" s="4">
        <f t="shared" si="846"/>
        <v>0</v>
      </c>
      <c r="K13547" s="5">
        <f t="shared" si="847"/>
        <v>0</v>
      </c>
    </row>
    <row r="13548" spans="1:11" x14ac:dyDescent="0.25">
      <c r="A13548" t="s">
        <v>141</v>
      </c>
      <c r="B13548" t="s">
        <v>81</v>
      </c>
      <c r="C13548">
        <v>1</v>
      </c>
      <c r="D13548" s="6">
        <v>4</v>
      </c>
      <c r="E13548" s="6">
        <v>21</v>
      </c>
      <c r="F13548" s="6">
        <v>59</v>
      </c>
      <c r="G13548" s="1">
        <f t="shared" si="844"/>
        <v>0.84</v>
      </c>
      <c r="H13548" s="4">
        <f t="shared" si="845"/>
        <v>0</v>
      </c>
      <c r="I13548" s="5">
        <f>IF(OR(AND(F13548&gt;=50,G13548&gt;SUMIF(SeasonTotals!A$2:A$9,A13548,SeasonTotals!F$2:F$9)),AND(G13548&gt;0.885,F13548&gt;=50,D13548&lt;3)),1,0)</f>
        <v>0</v>
      </c>
      <c r="J13548" s="4">
        <f t="shared" si="846"/>
        <v>1</v>
      </c>
      <c r="K13548" s="5">
        <f t="shared" si="847"/>
        <v>0</v>
      </c>
    </row>
    <row r="13549" spans="1:11" x14ac:dyDescent="0.25">
      <c r="A13549" t="s">
        <v>141</v>
      </c>
      <c r="B13549" t="s">
        <v>81</v>
      </c>
      <c r="C13549">
        <v>1</v>
      </c>
      <c r="D13549" s="6">
        <v>2</v>
      </c>
      <c r="E13549" s="6">
        <v>23</v>
      </c>
      <c r="F13549" s="6">
        <v>59</v>
      </c>
      <c r="G13549" s="1">
        <f t="shared" si="844"/>
        <v>0.92</v>
      </c>
      <c r="H13549" s="4">
        <f t="shared" si="845"/>
        <v>1</v>
      </c>
      <c r="I13549" s="5">
        <f>IF(OR(AND(F13549&gt;=50,G13549&gt;SUMIF(SeasonTotals!A$2:A$9,A13549,SeasonTotals!F$2:F$9)),AND(G13549&gt;0.885,F13549&gt;=50,D13549&lt;3)),1,0)</f>
        <v>1</v>
      </c>
      <c r="J13549" s="4">
        <f t="shared" si="846"/>
        <v>0</v>
      </c>
      <c r="K13549" s="5">
        <f t="shared" si="847"/>
        <v>0</v>
      </c>
    </row>
    <row r="13550" spans="1:11" x14ac:dyDescent="0.25">
      <c r="A13550" t="s">
        <v>141</v>
      </c>
      <c r="B13550" t="s">
        <v>81</v>
      </c>
      <c r="C13550">
        <v>1</v>
      </c>
      <c r="D13550" s="6">
        <v>1</v>
      </c>
      <c r="E13550" s="6">
        <v>40</v>
      </c>
      <c r="F13550" s="6">
        <v>60</v>
      </c>
      <c r="G13550" s="1">
        <f t="shared" si="844"/>
        <v>0.97560975609756095</v>
      </c>
      <c r="H13550" s="4">
        <f t="shared" si="845"/>
        <v>1</v>
      </c>
      <c r="I13550" s="5">
        <f>IF(OR(AND(F13550&gt;=50,G13550&gt;SUMIF(SeasonTotals!A$2:A$9,A13550,SeasonTotals!F$2:F$9)),AND(G13550&gt;0.885,F13550&gt;=50,D13550&lt;3)),1,0)</f>
        <v>1</v>
      </c>
      <c r="J13550" s="4">
        <f t="shared" si="846"/>
        <v>0</v>
      </c>
      <c r="K13550" s="5">
        <f t="shared" si="847"/>
        <v>0</v>
      </c>
    </row>
    <row r="13551" spans="1:11" x14ac:dyDescent="0.25">
      <c r="A13551" t="s">
        <v>141</v>
      </c>
      <c r="B13551" t="s">
        <v>81</v>
      </c>
      <c r="C13551">
        <v>1</v>
      </c>
      <c r="D13551" s="6">
        <v>6</v>
      </c>
      <c r="E13551" s="6">
        <v>24</v>
      </c>
      <c r="F13551" s="6">
        <v>60</v>
      </c>
      <c r="G13551" s="1">
        <f t="shared" si="844"/>
        <v>0.8</v>
      </c>
      <c r="H13551" s="4">
        <f t="shared" si="845"/>
        <v>0</v>
      </c>
      <c r="I13551" s="5">
        <f>IF(OR(AND(F13551&gt;=50,G13551&gt;SUMIF(SeasonTotals!A$2:A$9,A13551,SeasonTotals!F$2:F$9)),AND(G13551&gt;0.885,F13551&gt;=50,D13551&lt;3)),1,0)</f>
        <v>0</v>
      </c>
      <c r="J13551" s="4">
        <f t="shared" si="846"/>
        <v>1</v>
      </c>
      <c r="K13551" s="5">
        <f t="shared" si="847"/>
        <v>0</v>
      </c>
    </row>
    <row r="13552" spans="1:11" x14ac:dyDescent="0.25">
      <c r="A13552" t="s">
        <v>141</v>
      </c>
      <c r="B13552" t="s">
        <v>106</v>
      </c>
      <c r="C13552">
        <v>1</v>
      </c>
      <c r="D13552" s="6">
        <v>4</v>
      </c>
      <c r="E13552" s="6">
        <v>31</v>
      </c>
      <c r="F13552" s="6">
        <v>59</v>
      </c>
      <c r="G13552" s="1">
        <f t="shared" si="844"/>
        <v>0.88571428571428568</v>
      </c>
      <c r="H13552" s="4">
        <f t="shared" si="845"/>
        <v>0</v>
      </c>
      <c r="I13552" s="5">
        <f>IF(OR(AND(F13552&gt;=50,G13552&gt;SUMIF(SeasonTotals!A$2:A$9,A13552,SeasonTotals!F$2:F$9)),AND(G13552&gt;0.885,F13552&gt;=50,D13552&lt;3)),1,0)</f>
        <v>0</v>
      </c>
      <c r="J13552" s="4">
        <f t="shared" si="846"/>
        <v>0</v>
      </c>
      <c r="K13552" s="5">
        <f t="shared" si="847"/>
        <v>0</v>
      </c>
    </row>
    <row r="13553" spans="1:11" x14ac:dyDescent="0.25">
      <c r="A13553" t="s">
        <v>141</v>
      </c>
      <c r="B13553" t="s">
        <v>106</v>
      </c>
      <c r="C13553">
        <v>1</v>
      </c>
      <c r="D13553" s="6">
        <v>1</v>
      </c>
      <c r="E13553" s="6">
        <v>28</v>
      </c>
      <c r="F13553" s="6">
        <v>60</v>
      </c>
      <c r="G13553" s="1">
        <f t="shared" si="844"/>
        <v>0.96551724137931039</v>
      </c>
      <c r="H13553" s="4">
        <f t="shared" si="845"/>
        <v>1</v>
      </c>
      <c r="I13553" s="5">
        <f>IF(OR(AND(F13553&gt;=50,G13553&gt;SUMIF(SeasonTotals!A$2:A$9,A13553,SeasonTotals!F$2:F$9)),AND(G13553&gt;0.885,F13553&gt;=50,D13553&lt;3)),1,0)</f>
        <v>1</v>
      </c>
      <c r="J13553" s="4">
        <f t="shared" si="846"/>
        <v>0</v>
      </c>
      <c r="K13553" s="5">
        <f t="shared" si="847"/>
        <v>0</v>
      </c>
    </row>
    <row r="13554" spans="1:11" x14ac:dyDescent="0.25">
      <c r="A13554" t="s">
        <v>141</v>
      </c>
      <c r="B13554" t="s">
        <v>106</v>
      </c>
      <c r="C13554">
        <v>1</v>
      </c>
      <c r="D13554" s="6">
        <v>0</v>
      </c>
      <c r="E13554" s="6">
        <v>33</v>
      </c>
      <c r="F13554" s="6">
        <v>60</v>
      </c>
      <c r="G13554" s="1">
        <f t="shared" si="844"/>
        <v>1</v>
      </c>
      <c r="H13554" s="4">
        <f t="shared" si="845"/>
        <v>1</v>
      </c>
      <c r="I13554" s="5">
        <f>IF(OR(AND(F13554&gt;=50,G13554&gt;SUMIF(SeasonTotals!A$2:A$9,A13554,SeasonTotals!F$2:F$9)),AND(G13554&gt;0.885,F13554&gt;=50,D13554&lt;3)),1,0)</f>
        <v>1</v>
      </c>
      <c r="J13554" s="4">
        <f t="shared" si="846"/>
        <v>0</v>
      </c>
      <c r="K13554" s="5">
        <f t="shared" si="847"/>
        <v>0</v>
      </c>
    </row>
    <row r="13555" spans="1:11" x14ac:dyDescent="0.25">
      <c r="A13555" t="s">
        <v>141</v>
      </c>
      <c r="B13555" t="s">
        <v>106</v>
      </c>
      <c r="C13555">
        <v>1</v>
      </c>
      <c r="D13555" s="6">
        <v>4</v>
      </c>
      <c r="E13555" s="6">
        <v>22</v>
      </c>
      <c r="F13555" s="6">
        <v>40</v>
      </c>
      <c r="G13555" s="1">
        <f t="shared" si="844"/>
        <v>0.84615384615384615</v>
      </c>
      <c r="H13555" s="4">
        <f t="shared" si="845"/>
        <v>0</v>
      </c>
      <c r="I13555" s="5">
        <f>IF(OR(AND(F13555&gt;=50,G13555&gt;SUMIF(SeasonTotals!A$2:A$9,A13555,SeasonTotals!F$2:F$9)),AND(G13555&gt;0.885,F13555&gt;=50,D13555&lt;3)),1,0)</f>
        <v>0</v>
      </c>
      <c r="J13555" s="4">
        <f t="shared" si="846"/>
        <v>1</v>
      </c>
      <c r="K13555" s="5">
        <f t="shared" si="847"/>
        <v>1</v>
      </c>
    </row>
    <row r="13556" spans="1:11" x14ac:dyDescent="0.25">
      <c r="A13556" t="s">
        <v>141</v>
      </c>
      <c r="B13556" t="s">
        <v>106</v>
      </c>
      <c r="C13556">
        <v>1</v>
      </c>
      <c r="D13556" s="6">
        <v>3</v>
      </c>
      <c r="E13556" s="6">
        <v>23</v>
      </c>
      <c r="F13556" s="6">
        <v>59</v>
      </c>
      <c r="G13556" s="1">
        <f t="shared" si="844"/>
        <v>0.88461538461538458</v>
      </c>
      <c r="H13556" s="4">
        <f t="shared" si="845"/>
        <v>0</v>
      </c>
      <c r="I13556" s="5">
        <f>IF(OR(AND(F13556&gt;=50,G13556&gt;SUMIF(SeasonTotals!A$2:A$9,A13556,SeasonTotals!F$2:F$9)),AND(G13556&gt;0.885,F13556&gt;=50,D13556&lt;3)),1,0)</f>
        <v>0</v>
      </c>
      <c r="J13556" s="4">
        <f t="shared" si="846"/>
        <v>0</v>
      </c>
      <c r="K13556" s="5">
        <f t="shared" si="847"/>
        <v>0</v>
      </c>
    </row>
    <row r="13557" spans="1:11" x14ac:dyDescent="0.25">
      <c r="A13557" t="s">
        <v>141</v>
      </c>
      <c r="B13557" t="s">
        <v>106</v>
      </c>
      <c r="C13557">
        <v>1</v>
      </c>
      <c r="D13557" s="6">
        <v>3</v>
      </c>
      <c r="E13557" s="6">
        <v>20</v>
      </c>
      <c r="F13557" s="6">
        <v>60</v>
      </c>
      <c r="G13557" s="1">
        <f t="shared" si="844"/>
        <v>0.86956521739130432</v>
      </c>
      <c r="H13557" s="4">
        <f t="shared" si="845"/>
        <v>0</v>
      </c>
      <c r="I13557" s="5">
        <f>IF(OR(AND(F13557&gt;=50,G13557&gt;SUMIF(SeasonTotals!A$2:A$9,A13557,SeasonTotals!F$2:F$9)),AND(G13557&gt;0.885,F13557&gt;=50,D13557&lt;3)),1,0)</f>
        <v>0</v>
      </c>
      <c r="J13557" s="4">
        <f t="shared" si="846"/>
        <v>0</v>
      </c>
      <c r="K13557" s="5">
        <f t="shared" si="847"/>
        <v>0</v>
      </c>
    </row>
    <row r="13558" spans="1:11" x14ac:dyDescent="0.25">
      <c r="A13558" t="s">
        <v>141</v>
      </c>
      <c r="B13558" t="s">
        <v>106</v>
      </c>
      <c r="C13558">
        <v>1</v>
      </c>
      <c r="D13558" s="6">
        <v>1</v>
      </c>
      <c r="E13558" s="6">
        <v>25</v>
      </c>
      <c r="F13558" s="6">
        <v>60</v>
      </c>
      <c r="G13558" s="1">
        <f t="shared" si="844"/>
        <v>0.96153846153846156</v>
      </c>
      <c r="H13558" s="4">
        <f t="shared" si="845"/>
        <v>1</v>
      </c>
      <c r="I13558" s="5">
        <f>IF(OR(AND(F13558&gt;=50,G13558&gt;SUMIF(SeasonTotals!A$2:A$9,A13558,SeasonTotals!F$2:F$9)),AND(G13558&gt;0.885,F13558&gt;=50,D13558&lt;3)),1,0)</f>
        <v>1</v>
      </c>
      <c r="J13558" s="4">
        <f t="shared" si="846"/>
        <v>0</v>
      </c>
      <c r="K13558" s="5">
        <f t="shared" si="847"/>
        <v>0</v>
      </c>
    </row>
    <row r="13559" spans="1:11" x14ac:dyDescent="0.25">
      <c r="A13559" t="s">
        <v>141</v>
      </c>
      <c r="B13559" t="s">
        <v>106</v>
      </c>
      <c r="C13559">
        <v>1</v>
      </c>
      <c r="D13559" s="6">
        <v>3</v>
      </c>
      <c r="E13559" s="6">
        <v>23</v>
      </c>
      <c r="F13559" s="6">
        <v>59</v>
      </c>
      <c r="G13559" s="1">
        <f t="shared" si="844"/>
        <v>0.88461538461538458</v>
      </c>
      <c r="H13559" s="4">
        <f t="shared" si="845"/>
        <v>0</v>
      </c>
      <c r="I13559" s="5">
        <f>IF(OR(AND(F13559&gt;=50,G13559&gt;SUMIF(SeasonTotals!A$2:A$9,A13559,SeasonTotals!F$2:F$9)),AND(G13559&gt;0.885,F13559&gt;=50,D13559&lt;3)),1,0)</f>
        <v>0</v>
      </c>
      <c r="J13559" s="4">
        <f t="shared" si="846"/>
        <v>0</v>
      </c>
      <c r="K13559" s="5">
        <f t="shared" si="847"/>
        <v>0</v>
      </c>
    </row>
    <row r="13560" spans="1:11" x14ac:dyDescent="0.25">
      <c r="A13560" t="s">
        <v>141</v>
      </c>
      <c r="B13560" t="s">
        <v>106</v>
      </c>
      <c r="C13560">
        <v>1</v>
      </c>
      <c r="D13560" s="6">
        <v>3</v>
      </c>
      <c r="E13560" s="6">
        <v>17</v>
      </c>
      <c r="F13560" s="6">
        <v>60</v>
      </c>
      <c r="G13560" s="1">
        <f t="shared" si="844"/>
        <v>0.85</v>
      </c>
      <c r="H13560" s="4">
        <f t="shared" si="845"/>
        <v>0</v>
      </c>
      <c r="I13560" s="5">
        <f>IF(OR(AND(F13560&gt;=50,G13560&gt;SUMIF(SeasonTotals!A$2:A$9,A13560,SeasonTotals!F$2:F$9)),AND(G13560&gt;0.885,F13560&gt;=50,D13560&lt;3)),1,0)</f>
        <v>0</v>
      </c>
      <c r="J13560" s="4">
        <f t="shared" si="846"/>
        <v>0</v>
      </c>
      <c r="K13560" s="5">
        <f t="shared" si="847"/>
        <v>0</v>
      </c>
    </row>
    <row r="13561" spans="1:11" x14ac:dyDescent="0.25">
      <c r="A13561" t="s">
        <v>141</v>
      </c>
      <c r="B13561" t="s">
        <v>106</v>
      </c>
      <c r="C13561">
        <v>1</v>
      </c>
      <c r="D13561" s="6">
        <v>3</v>
      </c>
      <c r="E13561" s="6">
        <v>27</v>
      </c>
      <c r="F13561" s="6">
        <v>64</v>
      </c>
      <c r="G13561" s="1">
        <f t="shared" si="844"/>
        <v>0.9</v>
      </c>
      <c r="H13561" s="4">
        <f t="shared" si="845"/>
        <v>0</v>
      </c>
      <c r="I13561" s="5">
        <f>IF(OR(AND(F13561&gt;=50,G13561&gt;SUMIF(SeasonTotals!A$2:A$9,A13561,SeasonTotals!F$2:F$9)),AND(G13561&gt;0.885,F13561&gt;=50,D13561&lt;3)),1,0)</f>
        <v>0</v>
      </c>
      <c r="J13561" s="4">
        <f t="shared" si="846"/>
        <v>0</v>
      </c>
      <c r="K13561" s="5">
        <f t="shared" si="847"/>
        <v>0</v>
      </c>
    </row>
    <row r="13562" spans="1:11" x14ac:dyDescent="0.25">
      <c r="A13562" t="s">
        <v>141</v>
      </c>
      <c r="B13562" t="s">
        <v>106</v>
      </c>
      <c r="C13562">
        <v>1</v>
      </c>
      <c r="D13562" s="6">
        <v>5</v>
      </c>
      <c r="E13562" s="6">
        <v>50</v>
      </c>
      <c r="F13562" s="6">
        <v>59</v>
      </c>
      <c r="G13562" s="1">
        <f t="shared" si="844"/>
        <v>0.90909090909090906</v>
      </c>
      <c r="H13562" s="4">
        <f t="shared" si="845"/>
        <v>0</v>
      </c>
      <c r="I13562" s="5">
        <f>IF(OR(AND(F13562&gt;=50,G13562&gt;SUMIF(SeasonTotals!A$2:A$9,A13562,SeasonTotals!F$2:F$9)),AND(G13562&gt;0.885,F13562&gt;=50,D13562&lt;3)),1,0)</f>
        <v>0</v>
      </c>
      <c r="J13562" s="4">
        <f t="shared" si="846"/>
        <v>0</v>
      </c>
      <c r="K13562" s="5">
        <f t="shared" si="847"/>
        <v>0</v>
      </c>
    </row>
    <row r="13563" spans="1:11" x14ac:dyDescent="0.25">
      <c r="A13563" t="s">
        <v>141</v>
      </c>
      <c r="B13563" t="s">
        <v>106</v>
      </c>
      <c r="C13563">
        <v>1</v>
      </c>
      <c r="D13563" s="6">
        <v>5</v>
      </c>
      <c r="E13563" s="6">
        <v>33</v>
      </c>
      <c r="F13563" s="6">
        <v>60</v>
      </c>
      <c r="G13563" s="1">
        <f t="shared" si="844"/>
        <v>0.86842105263157898</v>
      </c>
      <c r="H13563" s="4">
        <f t="shared" si="845"/>
        <v>0</v>
      </c>
      <c r="I13563" s="5">
        <f>IF(OR(AND(F13563&gt;=50,G13563&gt;SUMIF(SeasonTotals!A$2:A$9,A13563,SeasonTotals!F$2:F$9)),AND(G13563&gt;0.885,F13563&gt;=50,D13563&lt;3)),1,0)</f>
        <v>0</v>
      </c>
      <c r="J13563" s="4">
        <f t="shared" si="846"/>
        <v>0</v>
      </c>
      <c r="K13563" s="5">
        <f t="shared" si="847"/>
        <v>0</v>
      </c>
    </row>
    <row r="13564" spans="1:11" x14ac:dyDescent="0.25">
      <c r="A13564" t="s">
        <v>141</v>
      </c>
      <c r="B13564" t="s">
        <v>106</v>
      </c>
      <c r="C13564">
        <v>1</v>
      </c>
      <c r="D13564" s="6">
        <v>0</v>
      </c>
      <c r="E13564" s="6">
        <v>33</v>
      </c>
      <c r="F13564" s="6">
        <v>65</v>
      </c>
      <c r="G13564" s="1">
        <f t="shared" si="844"/>
        <v>1</v>
      </c>
      <c r="H13564" s="4">
        <f t="shared" si="845"/>
        <v>1</v>
      </c>
      <c r="I13564" s="5">
        <f>IF(OR(AND(F13564&gt;=50,G13564&gt;SUMIF(SeasonTotals!A$2:A$9,A13564,SeasonTotals!F$2:F$9)),AND(G13564&gt;0.885,F13564&gt;=50,D13564&lt;3)),1,0)</f>
        <v>1</v>
      </c>
      <c r="J13564" s="4">
        <f t="shared" si="846"/>
        <v>0</v>
      </c>
      <c r="K13564" s="5">
        <f t="shared" si="847"/>
        <v>0</v>
      </c>
    </row>
    <row r="13565" spans="1:11" x14ac:dyDescent="0.25">
      <c r="A13565" t="s">
        <v>141</v>
      </c>
      <c r="B13565" t="s">
        <v>106</v>
      </c>
      <c r="C13565">
        <v>1</v>
      </c>
      <c r="D13565" s="6">
        <v>4</v>
      </c>
      <c r="E13565" s="6">
        <v>22</v>
      </c>
      <c r="F13565" s="6">
        <v>60</v>
      </c>
      <c r="G13565" s="1">
        <f t="shared" si="844"/>
        <v>0.84615384615384615</v>
      </c>
      <c r="H13565" s="4">
        <f t="shared" si="845"/>
        <v>0</v>
      </c>
      <c r="I13565" s="5">
        <f>IF(OR(AND(F13565&gt;=50,G13565&gt;SUMIF(SeasonTotals!A$2:A$9,A13565,SeasonTotals!F$2:F$9)),AND(G13565&gt;0.885,F13565&gt;=50,D13565&lt;3)),1,0)</f>
        <v>0</v>
      </c>
      <c r="J13565" s="4">
        <f t="shared" si="846"/>
        <v>1</v>
      </c>
      <c r="K13565" s="5">
        <f t="shared" si="847"/>
        <v>0</v>
      </c>
    </row>
    <row r="13566" spans="1:11" x14ac:dyDescent="0.25">
      <c r="A13566" t="s">
        <v>141</v>
      </c>
      <c r="B13566" t="s">
        <v>106</v>
      </c>
      <c r="C13566">
        <v>1</v>
      </c>
      <c r="D13566" s="6">
        <v>2</v>
      </c>
      <c r="E13566" s="6">
        <v>39</v>
      </c>
      <c r="F13566" s="6">
        <v>65</v>
      </c>
      <c r="G13566" s="1">
        <f t="shared" si="844"/>
        <v>0.95121951219512191</v>
      </c>
      <c r="H13566" s="4">
        <f t="shared" si="845"/>
        <v>1</v>
      </c>
      <c r="I13566" s="5">
        <f>IF(OR(AND(F13566&gt;=50,G13566&gt;SUMIF(SeasonTotals!A$2:A$9,A13566,SeasonTotals!F$2:F$9)),AND(G13566&gt;0.885,F13566&gt;=50,D13566&lt;3)),1,0)</f>
        <v>1</v>
      </c>
      <c r="J13566" s="4">
        <f t="shared" si="846"/>
        <v>0</v>
      </c>
      <c r="K13566" s="5">
        <f t="shared" si="847"/>
        <v>0</v>
      </c>
    </row>
    <row r="13567" spans="1:11" x14ac:dyDescent="0.25">
      <c r="A13567" t="s">
        <v>141</v>
      </c>
      <c r="B13567" t="s">
        <v>106</v>
      </c>
      <c r="C13567">
        <v>1</v>
      </c>
      <c r="D13567" s="6">
        <v>4</v>
      </c>
      <c r="E13567" s="6">
        <v>19</v>
      </c>
      <c r="F13567" s="6">
        <v>60</v>
      </c>
      <c r="G13567" s="1">
        <f t="shared" si="844"/>
        <v>0.82608695652173914</v>
      </c>
      <c r="H13567" s="4">
        <f t="shared" si="845"/>
        <v>0</v>
      </c>
      <c r="I13567" s="5">
        <f>IF(OR(AND(F13567&gt;=50,G13567&gt;SUMIF(SeasonTotals!A$2:A$9,A13567,SeasonTotals!F$2:F$9)),AND(G13567&gt;0.885,F13567&gt;=50,D13567&lt;3)),1,0)</f>
        <v>0</v>
      </c>
      <c r="J13567" s="4">
        <f t="shared" si="846"/>
        <v>1</v>
      </c>
      <c r="K13567" s="5">
        <f t="shared" si="847"/>
        <v>0</v>
      </c>
    </row>
    <row r="13568" spans="1:11" x14ac:dyDescent="0.25">
      <c r="A13568" t="s">
        <v>141</v>
      </c>
      <c r="B13568" t="s">
        <v>106</v>
      </c>
      <c r="C13568">
        <v>1</v>
      </c>
      <c r="D13568" s="6">
        <v>2</v>
      </c>
      <c r="E13568" s="6">
        <v>32</v>
      </c>
      <c r="F13568" s="6">
        <v>62</v>
      </c>
      <c r="G13568" s="1">
        <f t="shared" si="844"/>
        <v>0.94117647058823528</v>
      </c>
      <c r="H13568" s="4">
        <f t="shared" si="845"/>
        <v>1</v>
      </c>
      <c r="I13568" s="5">
        <f>IF(OR(AND(F13568&gt;=50,G13568&gt;SUMIF(SeasonTotals!A$2:A$9,A13568,SeasonTotals!F$2:F$9)),AND(G13568&gt;0.885,F13568&gt;=50,D13568&lt;3)),1,0)</f>
        <v>1</v>
      </c>
      <c r="J13568" s="4">
        <f t="shared" si="846"/>
        <v>0</v>
      </c>
      <c r="K13568" s="5">
        <f t="shared" si="847"/>
        <v>0</v>
      </c>
    </row>
    <row r="13569" spans="1:11" x14ac:dyDescent="0.25">
      <c r="A13569" t="s">
        <v>141</v>
      </c>
      <c r="B13569" t="s">
        <v>106</v>
      </c>
      <c r="C13569">
        <v>1</v>
      </c>
      <c r="D13569" s="6">
        <v>3</v>
      </c>
      <c r="E13569" s="6">
        <v>29</v>
      </c>
      <c r="F13569" s="6">
        <v>59</v>
      </c>
      <c r="G13569" s="1">
        <f t="shared" si="844"/>
        <v>0.90625</v>
      </c>
      <c r="H13569" s="4">
        <f t="shared" si="845"/>
        <v>0</v>
      </c>
      <c r="I13569" s="5">
        <f>IF(OR(AND(F13569&gt;=50,G13569&gt;SUMIF(SeasonTotals!A$2:A$9,A13569,SeasonTotals!F$2:F$9)),AND(G13569&gt;0.885,F13569&gt;=50,D13569&lt;3)),1,0)</f>
        <v>0</v>
      </c>
      <c r="J13569" s="4">
        <f t="shared" si="846"/>
        <v>0</v>
      </c>
      <c r="K13569" s="5">
        <f t="shared" si="847"/>
        <v>0</v>
      </c>
    </row>
    <row r="13570" spans="1:11" x14ac:dyDescent="0.25">
      <c r="A13570" t="s">
        <v>141</v>
      </c>
      <c r="B13570" t="s">
        <v>106</v>
      </c>
      <c r="C13570">
        <v>1</v>
      </c>
      <c r="D13570" s="6">
        <v>2</v>
      </c>
      <c r="E13570" s="6">
        <v>31</v>
      </c>
      <c r="F13570" s="6">
        <v>60</v>
      </c>
      <c r="G13570" s="1">
        <f t="shared" ref="G13570:G13633" si="848">E13570/MAX(1,SUM(D13570:E13570))</f>
        <v>0.93939393939393945</v>
      </c>
      <c r="H13570" s="4">
        <f t="shared" ref="H13570:H13633" si="849">IF(AND(F13570&gt;=50,OR(G13570&gt;0.913,AND(G13570&gt;0.885,D13570&lt;3))),1,0)</f>
        <v>1</v>
      </c>
      <c r="I13570" s="5">
        <f>IF(OR(AND(F13570&gt;=50,G13570&gt;SUMIF(SeasonTotals!A$2:A$9,A13570,SeasonTotals!F$2:F$9)),AND(G13570&gt;0.885,F13570&gt;=50,D13570&lt;3)),1,0)</f>
        <v>1</v>
      </c>
      <c r="J13570" s="4">
        <f t="shared" ref="J13570:J13633" si="850">IF(G13570&lt;0.85,1,0)</f>
        <v>0</v>
      </c>
      <c r="K13570" s="5">
        <f t="shared" ref="K13570:K13633" si="851">IF(F13570&lt;55,1,0)</f>
        <v>0</v>
      </c>
    </row>
    <row r="13571" spans="1:11" x14ac:dyDescent="0.25">
      <c r="A13571" t="s">
        <v>141</v>
      </c>
      <c r="B13571" t="s">
        <v>106</v>
      </c>
      <c r="C13571">
        <v>1</v>
      </c>
      <c r="D13571" s="6">
        <v>2</v>
      </c>
      <c r="E13571" s="6">
        <v>36</v>
      </c>
      <c r="F13571" s="6">
        <v>65</v>
      </c>
      <c r="G13571" s="1">
        <f t="shared" si="848"/>
        <v>0.94736842105263153</v>
      </c>
      <c r="H13571" s="4">
        <f t="shared" si="849"/>
        <v>1</v>
      </c>
      <c r="I13571" s="5">
        <f>IF(OR(AND(F13571&gt;=50,G13571&gt;SUMIF(SeasonTotals!A$2:A$9,A13571,SeasonTotals!F$2:F$9)),AND(G13571&gt;0.885,F13571&gt;=50,D13571&lt;3)),1,0)</f>
        <v>1</v>
      </c>
      <c r="J13571" s="4">
        <f t="shared" si="850"/>
        <v>0</v>
      </c>
      <c r="K13571" s="5">
        <f t="shared" si="851"/>
        <v>0</v>
      </c>
    </row>
    <row r="13572" spans="1:11" x14ac:dyDescent="0.25">
      <c r="A13572" t="s">
        <v>141</v>
      </c>
      <c r="B13572" t="s">
        <v>106</v>
      </c>
      <c r="C13572">
        <v>1</v>
      </c>
      <c r="D13572" s="6">
        <v>4</v>
      </c>
      <c r="E13572" s="6">
        <v>28</v>
      </c>
      <c r="F13572" s="6">
        <v>60</v>
      </c>
      <c r="G13572" s="1">
        <f t="shared" si="848"/>
        <v>0.875</v>
      </c>
      <c r="H13572" s="4">
        <f t="shared" si="849"/>
        <v>0</v>
      </c>
      <c r="I13572" s="5">
        <f>IF(OR(AND(F13572&gt;=50,G13572&gt;SUMIF(SeasonTotals!A$2:A$9,A13572,SeasonTotals!F$2:F$9)),AND(G13572&gt;0.885,F13572&gt;=50,D13572&lt;3)),1,0)</f>
        <v>0</v>
      </c>
      <c r="J13572" s="4">
        <f t="shared" si="850"/>
        <v>0</v>
      </c>
      <c r="K13572" s="5">
        <f t="shared" si="851"/>
        <v>0</v>
      </c>
    </row>
    <row r="13573" spans="1:11" x14ac:dyDescent="0.25">
      <c r="A13573" t="s">
        <v>141</v>
      </c>
      <c r="B13573" t="s">
        <v>106</v>
      </c>
      <c r="C13573">
        <v>1</v>
      </c>
      <c r="D13573" s="6">
        <v>4</v>
      </c>
      <c r="E13573" s="6">
        <v>35</v>
      </c>
      <c r="F13573" s="6">
        <v>59</v>
      </c>
      <c r="G13573" s="1">
        <f t="shared" si="848"/>
        <v>0.89743589743589747</v>
      </c>
      <c r="H13573" s="4">
        <f t="shared" si="849"/>
        <v>0</v>
      </c>
      <c r="I13573" s="5">
        <f>IF(OR(AND(F13573&gt;=50,G13573&gt;SUMIF(SeasonTotals!A$2:A$9,A13573,SeasonTotals!F$2:F$9)),AND(G13573&gt;0.885,F13573&gt;=50,D13573&lt;3)),1,0)</f>
        <v>0</v>
      </c>
      <c r="J13573" s="4">
        <f t="shared" si="850"/>
        <v>0</v>
      </c>
      <c r="K13573" s="5">
        <f t="shared" si="851"/>
        <v>0</v>
      </c>
    </row>
    <row r="13574" spans="1:11" x14ac:dyDescent="0.25">
      <c r="A13574" t="s">
        <v>141</v>
      </c>
      <c r="B13574" t="s">
        <v>106</v>
      </c>
      <c r="C13574">
        <v>1</v>
      </c>
      <c r="D13574" s="6">
        <v>5</v>
      </c>
      <c r="E13574" s="6">
        <v>27</v>
      </c>
      <c r="F13574" s="6">
        <v>60</v>
      </c>
      <c r="G13574" s="1">
        <f t="shared" si="848"/>
        <v>0.84375</v>
      </c>
      <c r="H13574" s="4">
        <f t="shared" si="849"/>
        <v>0</v>
      </c>
      <c r="I13574" s="5">
        <f>IF(OR(AND(F13574&gt;=50,G13574&gt;SUMIF(SeasonTotals!A$2:A$9,A13574,SeasonTotals!F$2:F$9)),AND(G13574&gt;0.885,F13574&gt;=50,D13574&lt;3)),1,0)</f>
        <v>0</v>
      </c>
      <c r="J13574" s="4">
        <f t="shared" si="850"/>
        <v>1</v>
      </c>
      <c r="K13574" s="5">
        <f t="shared" si="851"/>
        <v>0</v>
      </c>
    </row>
    <row r="13575" spans="1:11" x14ac:dyDescent="0.25">
      <c r="A13575" t="s">
        <v>141</v>
      </c>
      <c r="B13575" t="s">
        <v>106</v>
      </c>
      <c r="C13575">
        <v>1</v>
      </c>
      <c r="D13575" s="6">
        <v>3</v>
      </c>
      <c r="E13575" s="6">
        <v>29</v>
      </c>
      <c r="F13575" s="6">
        <v>60</v>
      </c>
      <c r="G13575" s="1">
        <f t="shared" si="848"/>
        <v>0.90625</v>
      </c>
      <c r="H13575" s="4">
        <f t="shared" si="849"/>
        <v>0</v>
      </c>
      <c r="I13575" s="5">
        <f>IF(OR(AND(F13575&gt;=50,G13575&gt;SUMIF(SeasonTotals!A$2:A$9,A13575,SeasonTotals!F$2:F$9)),AND(G13575&gt;0.885,F13575&gt;=50,D13575&lt;3)),1,0)</f>
        <v>0</v>
      </c>
      <c r="J13575" s="4">
        <f t="shared" si="850"/>
        <v>0</v>
      </c>
      <c r="K13575" s="5">
        <f t="shared" si="851"/>
        <v>0</v>
      </c>
    </row>
    <row r="13576" spans="1:11" x14ac:dyDescent="0.25">
      <c r="A13576" t="s">
        <v>141</v>
      </c>
      <c r="B13576" t="s">
        <v>106</v>
      </c>
      <c r="C13576">
        <v>1</v>
      </c>
      <c r="D13576" s="6">
        <v>4</v>
      </c>
      <c r="E13576" s="6">
        <v>11</v>
      </c>
      <c r="F13576" s="6">
        <v>25</v>
      </c>
      <c r="G13576" s="1">
        <f t="shared" si="848"/>
        <v>0.73333333333333328</v>
      </c>
      <c r="H13576" s="4">
        <f t="shared" si="849"/>
        <v>0</v>
      </c>
      <c r="I13576" s="5">
        <f>IF(OR(AND(F13576&gt;=50,G13576&gt;SUMIF(SeasonTotals!A$2:A$9,A13576,SeasonTotals!F$2:F$9)),AND(G13576&gt;0.885,F13576&gt;=50,D13576&lt;3)),1,0)</f>
        <v>0</v>
      </c>
      <c r="J13576" s="4">
        <f t="shared" si="850"/>
        <v>1</v>
      </c>
      <c r="K13576" s="5">
        <f t="shared" si="851"/>
        <v>1</v>
      </c>
    </row>
    <row r="13577" spans="1:11" x14ac:dyDescent="0.25">
      <c r="A13577" t="s">
        <v>141</v>
      </c>
      <c r="B13577" t="s">
        <v>106</v>
      </c>
      <c r="C13577">
        <v>1</v>
      </c>
      <c r="D13577" s="6">
        <v>4</v>
      </c>
      <c r="E13577" s="6">
        <v>23</v>
      </c>
      <c r="F13577" s="6">
        <v>59</v>
      </c>
      <c r="G13577" s="1">
        <f t="shared" si="848"/>
        <v>0.85185185185185186</v>
      </c>
      <c r="H13577" s="4">
        <f t="shared" si="849"/>
        <v>0</v>
      </c>
      <c r="I13577" s="5">
        <f>IF(OR(AND(F13577&gt;=50,G13577&gt;SUMIF(SeasonTotals!A$2:A$9,A13577,SeasonTotals!F$2:F$9)),AND(G13577&gt;0.885,F13577&gt;=50,D13577&lt;3)),1,0)</f>
        <v>0</v>
      </c>
      <c r="J13577" s="4">
        <f t="shared" si="850"/>
        <v>0</v>
      </c>
      <c r="K13577" s="5">
        <f t="shared" si="851"/>
        <v>0</v>
      </c>
    </row>
    <row r="13578" spans="1:11" x14ac:dyDescent="0.25">
      <c r="A13578" t="s">
        <v>141</v>
      </c>
      <c r="B13578" t="s">
        <v>106</v>
      </c>
      <c r="C13578">
        <v>1</v>
      </c>
      <c r="D13578" s="6">
        <v>2</v>
      </c>
      <c r="E13578" s="6">
        <v>16</v>
      </c>
      <c r="F13578" s="6">
        <v>59</v>
      </c>
      <c r="G13578" s="1">
        <f t="shared" si="848"/>
        <v>0.88888888888888884</v>
      </c>
      <c r="H13578" s="4">
        <f t="shared" si="849"/>
        <v>1</v>
      </c>
      <c r="I13578" s="5">
        <f>IF(OR(AND(F13578&gt;=50,G13578&gt;SUMIF(SeasonTotals!A$2:A$9,A13578,SeasonTotals!F$2:F$9)),AND(G13578&gt;0.885,F13578&gt;=50,D13578&lt;3)),1,0)</f>
        <v>1</v>
      </c>
      <c r="J13578" s="4">
        <f t="shared" si="850"/>
        <v>0</v>
      </c>
      <c r="K13578" s="5">
        <f t="shared" si="851"/>
        <v>0</v>
      </c>
    </row>
    <row r="13579" spans="1:11" x14ac:dyDescent="0.25">
      <c r="A13579" t="s">
        <v>141</v>
      </c>
      <c r="B13579" t="s">
        <v>106</v>
      </c>
      <c r="C13579">
        <v>1</v>
      </c>
      <c r="D13579" s="6">
        <v>0</v>
      </c>
      <c r="E13579" s="6">
        <v>34</v>
      </c>
      <c r="F13579" s="6">
        <v>61</v>
      </c>
      <c r="G13579" s="1">
        <f t="shared" si="848"/>
        <v>1</v>
      </c>
      <c r="H13579" s="4">
        <f t="shared" si="849"/>
        <v>1</v>
      </c>
      <c r="I13579" s="5">
        <f>IF(OR(AND(F13579&gt;=50,G13579&gt;SUMIF(SeasonTotals!A$2:A$9,A13579,SeasonTotals!F$2:F$9)),AND(G13579&gt;0.885,F13579&gt;=50,D13579&lt;3)),1,0)</f>
        <v>1</v>
      </c>
      <c r="J13579" s="4">
        <f t="shared" si="850"/>
        <v>0</v>
      </c>
      <c r="K13579" s="5">
        <f t="shared" si="851"/>
        <v>0</v>
      </c>
    </row>
    <row r="13580" spans="1:11" x14ac:dyDescent="0.25">
      <c r="A13580" t="s">
        <v>141</v>
      </c>
      <c r="B13580" t="s">
        <v>106</v>
      </c>
      <c r="C13580">
        <v>1</v>
      </c>
      <c r="D13580" s="6">
        <v>3</v>
      </c>
      <c r="E13580" s="6">
        <v>10</v>
      </c>
      <c r="F13580" s="6">
        <v>30</v>
      </c>
      <c r="G13580" s="1">
        <f t="shared" si="848"/>
        <v>0.76923076923076927</v>
      </c>
      <c r="H13580" s="4">
        <f t="shared" si="849"/>
        <v>0</v>
      </c>
      <c r="I13580" s="5">
        <f>IF(OR(AND(F13580&gt;=50,G13580&gt;SUMIF(SeasonTotals!A$2:A$9,A13580,SeasonTotals!F$2:F$9)),AND(G13580&gt;0.885,F13580&gt;=50,D13580&lt;3)),1,0)</f>
        <v>0</v>
      </c>
      <c r="J13580" s="4">
        <f t="shared" si="850"/>
        <v>1</v>
      </c>
      <c r="K13580" s="5">
        <f t="shared" si="851"/>
        <v>1</v>
      </c>
    </row>
    <row r="13581" spans="1:11" x14ac:dyDescent="0.25">
      <c r="A13581" t="s">
        <v>141</v>
      </c>
      <c r="B13581" t="s">
        <v>106</v>
      </c>
      <c r="C13581">
        <v>1</v>
      </c>
      <c r="D13581" s="6">
        <v>4</v>
      </c>
      <c r="E13581" s="6">
        <v>24</v>
      </c>
      <c r="F13581" s="6">
        <v>60</v>
      </c>
      <c r="G13581" s="1">
        <f t="shared" si="848"/>
        <v>0.8571428571428571</v>
      </c>
      <c r="H13581" s="4">
        <f t="shared" si="849"/>
        <v>0</v>
      </c>
      <c r="I13581" s="5">
        <f>IF(OR(AND(F13581&gt;=50,G13581&gt;SUMIF(SeasonTotals!A$2:A$9,A13581,SeasonTotals!F$2:F$9)),AND(G13581&gt;0.885,F13581&gt;=50,D13581&lt;3)),1,0)</f>
        <v>0</v>
      </c>
      <c r="J13581" s="4">
        <f t="shared" si="850"/>
        <v>0</v>
      </c>
      <c r="K13581" s="5">
        <f t="shared" si="851"/>
        <v>0</v>
      </c>
    </row>
    <row r="13582" spans="1:11" x14ac:dyDescent="0.25">
      <c r="A13582" t="s">
        <v>141</v>
      </c>
      <c r="B13582" t="s">
        <v>106</v>
      </c>
      <c r="C13582">
        <v>1</v>
      </c>
      <c r="D13582" s="6">
        <v>4</v>
      </c>
      <c r="E13582" s="6">
        <v>20</v>
      </c>
      <c r="F13582" s="6">
        <v>57</v>
      </c>
      <c r="G13582" s="1">
        <f t="shared" si="848"/>
        <v>0.83333333333333337</v>
      </c>
      <c r="H13582" s="4">
        <f t="shared" si="849"/>
        <v>0</v>
      </c>
      <c r="I13582" s="5">
        <f>IF(OR(AND(F13582&gt;=50,G13582&gt;SUMIF(SeasonTotals!A$2:A$9,A13582,SeasonTotals!F$2:F$9)),AND(G13582&gt;0.885,F13582&gt;=50,D13582&lt;3)),1,0)</f>
        <v>0</v>
      </c>
      <c r="J13582" s="4">
        <f t="shared" si="850"/>
        <v>1</v>
      </c>
      <c r="K13582" s="5">
        <f t="shared" si="851"/>
        <v>0</v>
      </c>
    </row>
    <row r="13583" spans="1:11" x14ac:dyDescent="0.25">
      <c r="A13583" t="s">
        <v>141</v>
      </c>
      <c r="B13583" t="s">
        <v>106</v>
      </c>
      <c r="C13583">
        <v>1</v>
      </c>
      <c r="D13583" s="6">
        <v>3</v>
      </c>
      <c r="E13583" s="6">
        <v>31</v>
      </c>
      <c r="F13583" s="6">
        <v>58</v>
      </c>
      <c r="G13583" s="1">
        <f t="shared" si="848"/>
        <v>0.91176470588235292</v>
      </c>
      <c r="H13583" s="4">
        <f t="shared" si="849"/>
        <v>0</v>
      </c>
      <c r="I13583" s="5">
        <f>IF(OR(AND(F13583&gt;=50,G13583&gt;SUMIF(SeasonTotals!A$2:A$9,A13583,SeasonTotals!F$2:F$9)),AND(G13583&gt;0.885,F13583&gt;=50,D13583&lt;3)),1,0)</f>
        <v>0</v>
      </c>
      <c r="J13583" s="4">
        <f t="shared" si="850"/>
        <v>0</v>
      </c>
      <c r="K13583" s="5">
        <f t="shared" si="851"/>
        <v>0</v>
      </c>
    </row>
    <row r="13584" spans="1:11" x14ac:dyDescent="0.25">
      <c r="A13584" t="s">
        <v>141</v>
      </c>
      <c r="B13584" t="s">
        <v>106</v>
      </c>
      <c r="C13584">
        <v>1</v>
      </c>
      <c r="D13584" s="6">
        <v>2</v>
      </c>
      <c r="E13584" s="6">
        <v>30</v>
      </c>
      <c r="F13584" s="6">
        <v>58</v>
      </c>
      <c r="G13584" s="1">
        <f t="shared" si="848"/>
        <v>0.9375</v>
      </c>
      <c r="H13584" s="4">
        <f t="shared" si="849"/>
        <v>1</v>
      </c>
      <c r="I13584" s="5">
        <f>IF(OR(AND(F13584&gt;=50,G13584&gt;SUMIF(SeasonTotals!A$2:A$9,A13584,SeasonTotals!F$2:F$9)),AND(G13584&gt;0.885,F13584&gt;=50,D13584&lt;3)),1,0)</f>
        <v>1</v>
      </c>
      <c r="J13584" s="4">
        <f t="shared" si="850"/>
        <v>0</v>
      </c>
      <c r="K13584" s="5">
        <f t="shared" si="851"/>
        <v>0</v>
      </c>
    </row>
    <row r="13585" spans="1:11" x14ac:dyDescent="0.25">
      <c r="A13585" t="s">
        <v>141</v>
      </c>
      <c r="B13585" t="s">
        <v>128</v>
      </c>
      <c r="C13585">
        <v>1</v>
      </c>
      <c r="D13585" s="6">
        <v>2</v>
      </c>
      <c r="E13585" s="6">
        <v>32</v>
      </c>
      <c r="F13585" s="6">
        <v>65</v>
      </c>
      <c r="G13585" s="1">
        <f t="shared" si="848"/>
        <v>0.94117647058823528</v>
      </c>
      <c r="H13585" s="4">
        <f t="shared" si="849"/>
        <v>1</v>
      </c>
      <c r="I13585" s="5">
        <f>IF(OR(AND(F13585&gt;=50,G13585&gt;SUMIF(SeasonTotals!A$2:A$9,A13585,SeasonTotals!F$2:F$9)),AND(G13585&gt;0.885,F13585&gt;=50,D13585&lt;3)),1,0)</f>
        <v>1</v>
      </c>
      <c r="J13585" s="4">
        <f t="shared" si="850"/>
        <v>0</v>
      </c>
      <c r="K13585" s="5">
        <f t="shared" si="851"/>
        <v>0</v>
      </c>
    </row>
    <row r="13586" spans="1:11" x14ac:dyDescent="0.25">
      <c r="A13586" t="s">
        <v>141</v>
      </c>
      <c r="B13586" t="s">
        <v>128</v>
      </c>
      <c r="C13586">
        <v>1</v>
      </c>
      <c r="D13586" s="6">
        <v>3</v>
      </c>
      <c r="E13586" s="6">
        <v>39</v>
      </c>
      <c r="F13586" s="6">
        <v>65</v>
      </c>
      <c r="G13586" s="1">
        <f t="shared" si="848"/>
        <v>0.9285714285714286</v>
      </c>
      <c r="H13586" s="4">
        <f t="shared" si="849"/>
        <v>1</v>
      </c>
      <c r="I13586" s="5">
        <f>IF(OR(AND(F13586&gt;=50,G13586&gt;SUMIF(SeasonTotals!A$2:A$9,A13586,SeasonTotals!F$2:F$9)),AND(G13586&gt;0.885,F13586&gt;=50,D13586&lt;3)),1,0)</f>
        <v>1</v>
      </c>
      <c r="J13586" s="4">
        <f t="shared" si="850"/>
        <v>0</v>
      </c>
      <c r="K13586" s="5">
        <f t="shared" si="851"/>
        <v>0</v>
      </c>
    </row>
    <row r="13587" spans="1:11" x14ac:dyDescent="0.25">
      <c r="A13587" t="s">
        <v>141</v>
      </c>
      <c r="B13587" t="s">
        <v>128</v>
      </c>
      <c r="C13587">
        <v>1</v>
      </c>
      <c r="D13587" s="6">
        <v>4</v>
      </c>
      <c r="E13587" s="6">
        <v>24</v>
      </c>
      <c r="F13587" s="6">
        <v>60</v>
      </c>
      <c r="G13587" s="1">
        <f t="shared" si="848"/>
        <v>0.8571428571428571</v>
      </c>
      <c r="H13587" s="4">
        <f t="shared" si="849"/>
        <v>0</v>
      </c>
      <c r="I13587" s="5">
        <f>IF(OR(AND(F13587&gt;=50,G13587&gt;SUMIF(SeasonTotals!A$2:A$9,A13587,SeasonTotals!F$2:F$9)),AND(G13587&gt;0.885,F13587&gt;=50,D13587&lt;3)),1,0)</f>
        <v>0</v>
      </c>
      <c r="J13587" s="4">
        <f t="shared" si="850"/>
        <v>0</v>
      </c>
      <c r="K13587" s="5">
        <f t="shared" si="851"/>
        <v>0</v>
      </c>
    </row>
    <row r="13588" spans="1:11" x14ac:dyDescent="0.25">
      <c r="A13588" t="s">
        <v>141</v>
      </c>
      <c r="B13588" t="s">
        <v>128</v>
      </c>
      <c r="C13588">
        <v>1</v>
      </c>
      <c r="D13588" s="6">
        <v>1</v>
      </c>
      <c r="E13588" s="6">
        <v>24</v>
      </c>
      <c r="F13588" s="6">
        <v>60</v>
      </c>
      <c r="G13588" s="1">
        <f t="shared" si="848"/>
        <v>0.96</v>
      </c>
      <c r="H13588" s="4">
        <f t="shared" si="849"/>
        <v>1</v>
      </c>
      <c r="I13588" s="5">
        <f>IF(OR(AND(F13588&gt;=50,G13588&gt;SUMIF(SeasonTotals!A$2:A$9,A13588,SeasonTotals!F$2:F$9)),AND(G13588&gt;0.885,F13588&gt;=50,D13588&lt;3)),1,0)</f>
        <v>1</v>
      </c>
      <c r="J13588" s="4">
        <f t="shared" si="850"/>
        <v>0</v>
      </c>
      <c r="K13588" s="5">
        <f t="shared" si="851"/>
        <v>0</v>
      </c>
    </row>
    <row r="13589" spans="1:11" x14ac:dyDescent="0.25">
      <c r="A13589" t="s">
        <v>141</v>
      </c>
      <c r="B13589" t="s">
        <v>128</v>
      </c>
      <c r="C13589">
        <v>1</v>
      </c>
      <c r="D13589" s="6">
        <v>3</v>
      </c>
      <c r="E13589" s="6">
        <v>8</v>
      </c>
      <c r="F13589" s="6">
        <v>13</v>
      </c>
      <c r="G13589" s="1">
        <f t="shared" si="848"/>
        <v>0.72727272727272729</v>
      </c>
      <c r="H13589" s="4">
        <f t="shared" si="849"/>
        <v>0</v>
      </c>
      <c r="I13589" s="5">
        <f>IF(OR(AND(F13589&gt;=50,G13589&gt;SUMIF(SeasonTotals!A$2:A$9,A13589,SeasonTotals!F$2:F$9)),AND(G13589&gt;0.885,F13589&gt;=50,D13589&lt;3)),1,0)</f>
        <v>0</v>
      </c>
      <c r="J13589" s="4">
        <f t="shared" si="850"/>
        <v>1</v>
      </c>
      <c r="K13589" s="5">
        <f t="shared" si="851"/>
        <v>1</v>
      </c>
    </row>
    <row r="13590" spans="1:11" x14ac:dyDescent="0.25">
      <c r="A13590" t="s">
        <v>141</v>
      </c>
      <c r="B13590" t="s">
        <v>128</v>
      </c>
      <c r="C13590">
        <v>1</v>
      </c>
      <c r="D13590" s="6">
        <v>4</v>
      </c>
      <c r="E13590" s="6">
        <v>26</v>
      </c>
      <c r="F13590" s="6">
        <v>61</v>
      </c>
      <c r="G13590" s="1">
        <f t="shared" si="848"/>
        <v>0.8666666666666667</v>
      </c>
      <c r="H13590" s="4">
        <f t="shared" si="849"/>
        <v>0</v>
      </c>
      <c r="I13590" s="5">
        <f>IF(OR(AND(F13590&gt;=50,G13590&gt;SUMIF(SeasonTotals!A$2:A$9,A13590,SeasonTotals!F$2:F$9)),AND(G13590&gt;0.885,F13590&gt;=50,D13590&lt;3)),1,0)</f>
        <v>0</v>
      </c>
      <c r="J13590" s="4">
        <f t="shared" si="850"/>
        <v>0</v>
      </c>
      <c r="K13590" s="5">
        <f t="shared" si="851"/>
        <v>0</v>
      </c>
    </row>
    <row r="13591" spans="1:11" x14ac:dyDescent="0.25">
      <c r="A13591" t="s">
        <v>141</v>
      </c>
      <c r="B13591" t="s">
        <v>128</v>
      </c>
      <c r="C13591">
        <v>1</v>
      </c>
      <c r="D13591" s="6">
        <v>2</v>
      </c>
      <c r="E13591" s="6">
        <v>11</v>
      </c>
      <c r="F13591" s="6">
        <v>59</v>
      </c>
      <c r="G13591" s="1">
        <f t="shared" si="848"/>
        <v>0.84615384615384615</v>
      </c>
      <c r="H13591" s="4">
        <f t="shared" si="849"/>
        <v>0</v>
      </c>
      <c r="I13591" s="5">
        <f>IF(OR(AND(F13591&gt;=50,G13591&gt;SUMIF(SeasonTotals!A$2:A$9,A13591,SeasonTotals!F$2:F$9)),AND(G13591&gt;0.885,F13591&gt;=50,D13591&lt;3)),1,0)</f>
        <v>0</v>
      </c>
      <c r="J13591" s="4">
        <f t="shared" si="850"/>
        <v>1</v>
      </c>
      <c r="K13591" s="5">
        <f t="shared" si="851"/>
        <v>0</v>
      </c>
    </row>
    <row r="13592" spans="1:11" x14ac:dyDescent="0.25">
      <c r="A13592" t="s">
        <v>141</v>
      </c>
      <c r="B13592" t="s">
        <v>128</v>
      </c>
      <c r="C13592">
        <v>1</v>
      </c>
      <c r="D13592" s="6">
        <v>2</v>
      </c>
      <c r="E13592" s="6">
        <v>20</v>
      </c>
      <c r="F13592" s="6">
        <v>59</v>
      </c>
      <c r="G13592" s="1">
        <f t="shared" si="848"/>
        <v>0.90909090909090906</v>
      </c>
      <c r="H13592" s="4">
        <f t="shared" si="849"/>
        <v>1</v>
      </c>
      <c r="I13592" s="5">
        <f>IF(OR(AND(F13592&gt;=50,G13592&gt;SUMIF(SeasonTotals!A$2:A$9,A13592,SeasonTotals!F$2:F$9)),AND(G13592&gt;0.885,F13592&gt;=50,D13592&lt;3)),1,0)</f>
        <v>1</v>
      </c>
      <c r="J13592" s="4">
        <f t="shared" si="850"/>
        <v>0</v>
      </c>
      <c r="K13592" s="5">
        <f t="shared" si="851"/>
        <v>0</v>
      </c>
    </row>
    <row r="13593" spans="1:11" x14ac:dyDescent="0.25">
      <c r="A13593" t="s">
        <v>141</v>
      </c>
      <c r="B13593" t="s">
        <v>128</v>
      </c>
      <c r="C13593">
        <v>1</v>
      </c>
      <c r="D13593" s="6">
        <v>3</v>
      </c>
      <c r="E13593" s="6">
        <v>26</v>
      </c>
      <c r="F13593" s="6">
        <v>59</v>
      </c>
      <c r="G13593" s="1">
        <f t="shared" si="848"/>
        <v>0.89655172413793105</v>
      </c>
      <c r="H13593" s="4">
        <f t="shared" si="849"/>
        <v>0</v>
      </c>
      <c r="I13593" s="5">
        <f>IF(OR(AND(F13593&gt;=50,G13593&gt;SUMIF(SeasonTotals!A$2:A$9,A13593,SeasonTotals!F$2:F$9)),AND(G13593&gt;0.885,F13593&gt;=50,D13593&lt;3)),1,0)</f>
        <v>0</v>
      </c>
      <c r="J13593" s="4">
        <f t="shared" si="850"/>
        <v>0</v>
      </c>
      <c r="K13593" s="5">
        <f t="shared" si="851"/>
        <v>0</v>
      </c>
    </row>
    <row r="13594" spans="1:11" x14ac:dyDescent="0.25">
      <c r="A13594" t="s">
        <v>141</v>
      </c>
      <c r="B13594" t="s">
        <v>128</v>
      </c>
      <c r="C13594">
        <v>1</v>
      </c>
      <c r="D13594" s="6">
        <v>2</v>
      </c>
      <c r="E13594" s="6">
        <v>28</v>
      </c>
      <c r="F13594" s="6">
        <v>60</v>
      </c>
      <c r="G13594" s="1">
        <f t="shared" si="848"/>
        <v>0.93333333333333335</v>
      </c>
      <c r="H13594" s="4">
        <f t="shared" si="849"/>
        <v>1</v>
      </c>
      <c r="I13594" s="5">
        <f>IF(OR(AND(F13594&gt;=50,G13594&gt;SUMIF(SeasonTotals!A$2:A$9,A13594,SeasonTotals!F$2:F$9)),AND(G13594&gt;0.885,F13594&gt;=50,D13594&lt;3)),1,0)</f>
        <v>1</v>
      </c>
      <c r="J13594" s="4">
        <f t="shared" si="850"/>
        <v>0</v>
      </c>
      <c r="K13594" s="5">
        <f t="shared" si="851"/>
        <v>0</v>
      </c>
    </row>
    <row r="13595" spans="1:11" x14ac:dyDescent="0.25">
      <c r="A13595" t="s">
        <v>141</v>
      </c>
      <c r="B13595" t="s">
        <v>128</v>
      </c>
      <c r="C13595">
        <v>1</v>
      </c>
      <c r="D13595" s="6">
        <v>2</v>
      </c>
      <c r="E13595" s="6">
        <v>21</v>
      </c>
      <c r="F13595" s="6">
        <v>59</v>
      </c>
      <c r="G13595" s="1">
        <f t="shared" si="848"/>
        <v>0.91304347826086951</v>
      </c>
      <c r="H13595" s="4">
        <f t="shared" si="849"/>
        <v>1</v>
      </c>
      <c r="I13595" s="5">
        <f>IF(OR(AND(F13595&gt;=50,G13595&gt;SUMIF(SeasonTotals!A$2:A$9,A13595,SeasonTotals!F$2:F$9)),AND(G13595&gt;0.885,F13595&gt;=50,D13595&lt;3)),1,0)</f>
        <v>1</v>
      </c>
      <c r="J13595" s="4">
        <f t="shared" si="850"/>
        <v>0</v>
      </c>
      <c r="K13595" s="5">
        <f t="shared" si="851"/>
        <v>0</v>
      </c>
    </row>
    <row r="13596" spans="1:11" x14ac:dyDescent="0.25">
      <c r="A13596" t="s">
        <v>141</v>
      </c>
      <c r="B13596" t="s">
        <v>128</v>
      </c>
      <c r="C13596">
        <v>1</v>
      </c>
      <c r="D13596" s="6">
        <v>5</v>
      </c>
      <c r="E13596" s="6">
        <v>34</v>
      </c>
      <c r="F13596" s="6">
        <v>63</v>
      </c>
      <c r="G13596" s="1">
        <f t="shared" si="848"/>
        <v>0.87179487179487181</v>
      </c>
      <c r="H13596" s="4">
        <f t="shared" si="849"/>
        <v>0</v>
      </c>
      <c r="I13596" s="5">
        <f>IF(OR(AND(F13596&gt;=50,G13596&gt;SUMIF(SeasonTotals!A$2:A$9,A13596,SeasonTotals!F$2:F$9)),AND(G13596&gt;0.885,F13596&gt;=50,D13596&lt;3)),1,0)</f>
        <v>0</v>
      </c>
      <c r="J13596" s="4">
        <f t="shared" si="850"/>
        <v>0</v>
      </c>
      <c r="K13596" s="5">
        <f t="shared" si="851"/>
        <v>0</v>
      </c>
    </row>
    <row r="13597" spans="1:11" x14ac:dyDescent="0.25">
      <c r="A13597" t="s">
        <v>141</v>
      </c>
      <c r="B13597" t="s">
        <v>128</v>
      </c>
      <c r="C13597">
        <v>1</v>
      </c>
      <c r="D13597" s="6">
        <v>1</v>
      </c>
      <c r="E13597" s="6">
        <v>18</v>
      </c>
      <c r="F13597" s="6">
        <v>62</v>
      </c>
      <c r="G13597" s="1">
        <f t="shared" si="848"/>
        <v>0.94736842105263153</v>
      </c>
      <c r="H13597" s="4">
        <f t="shared" si="849"/>
        <v>1</v>
      </c>
      <c r="I13597" s="5">
        <f>IF(OR(AND(F13597&gt;=50,G13597&gt;SUMIF(SeasonTotals!A$2:A$9,A13597,SeasonTotals!F$2:F$9)),AND(G13597&gt;0.885,F13597&gt;=50,D13597&lt;3)),1,0)</f>
        <v>1</v>
      </c>
      <c r="J13597" s="4">
        <f t="shared" si="850"/>
        <v>0</v>
      </c>
      <c r="K13597" s="5">
        <f t="shared" si="851"/>
        <v>0</v>
      </c>
    </row>
    <row r="13598" spans="1:11" x14ac:dyDescent="0.25">
      <c r="A13598" t="s">
        <v>141</v>
      </c>
      <c r="B13598" t="s">
        <v>128</v>
      </c>
      <c r="C13598">
        <v>1</v>
      </c>
      <c r="D13598" s="6">
        <v>1</v>
      </c>
      <c r="E13598" s="6">
        <v>34</v>
      </c>
      <c r="F13598" s="6">
        <v>64</v>
      </c>
      <c r="G13598" s="1">
        <f t="shared" si="848"/>
        <v>0.97142857142857142</v>
      </c>
      <c r="H13598" s="4">
        <f t="shared" si="849"/>
        <v>1</v>
      </c>
      <c r="I13598" s="5">
        <f>IF(OR(AND(F13598&gt;=50,G13598&gt;SUMIF(SeasonTotals!A$2:A$9,A13598,SeasonTotals!F$2:F$9)),AND(G13598&gt;0.885,F13598&gt;=50,D13598&lt;3)),1,0)</f>
        <v>1</v>
      </c>
      <c r="J13598" s="4">
        <f t="shared" si="850"/>
        <v>0</v>
      </c>
      <c r="K13598" s="5">
        <f t="shared" si="851"/>
        <v>0</v>
      </c>
    </row>
    <row r="13599" spans="1:11" x14ac:dyDescent="0.25">
      <c r="A13599" t="s">
        <v>141</v>
      </c>
      <c r="B13599" t="s">
        <v>128</v>
      </c>
      <c r="C13599">
        <v>1</v>
      </c>
      <c r="D13599" s="6">
        <v>0</v>
      </c>
      <c r="E13599" s="6">
        <v>30</v>
      </c>
      <c r="F13599" s="6">
        <v>60</v>
      </c>
      <c r="G13599" s="1">
        <f t="shared" si="848"/>
        <v>1</v>
      </c>
      <c r="H13599" s="4">
        <f t="shared" si="849"/>
        <v>1</v>
      </c>
      <c r="I13599" s="5">
        <f>IF(OR(AND(F13599&gt;=50,G13599&gt;SUMIF(SeasonTotals!A$2:A$9,A13599,SeasonTotals!F$2:F$9)),AND(G13599&gt;0.885,F13599&gt;=50,D13599&lt;3)),1,0)</f>
        <v>1</v>
      </c>
      <c r="J13599" s="4">
        <f t="shared" si="850"/>
        <v>0</v>
      </c>
      <c r="K13599" s="5">
        <f t="shared" si="851"/>
        <v>0</v>
      </c>
    </row>
    <row r="13600" spans="1:11" x14ac:dyDescent="0.25">
      <c r="A13600" t="s">
        <v>141</v>
      </c>
      <c r="B13600" t="s">
        <v>128</v>
      </c>
      <c r="C13600">
        <v>1</v>
      </c>
      <c r="D13600" s="6">
        <v>2</v>
      </c>
      <c r="E13600" s="6">
        <v>21</v>
      </c>
      <c r="F13600" s="6">
        <v>65</v>
      </c>
      <c r="G13600" s="1">
        <f t="shared" si="848"/>
        <v>0.91304347826086951</v>
      </c>
      <c r="H13600" s="4">
        <f t="shared" si="849"/>
        <v>1</v>
      </c>
      <c r="I13600" s="5">
        <f>IF(OR(AND(F13600&gt;=50,G13600&gt;SUMIF(SeasonTotals!A$2:A$9,A13600,SeasonTotals!F$2:F$9)),AND(G13600&gt;0.885,F13600&gt;=50,D13600&lt;3)),1,0)</f>
        <v>1</v>
      </c>
      <c r="J13600" s="4">
        <f t="shared" si="850"/>
        <v>0</v>
      </c>
      <c r="K13600" s="5">
        <f t="shared" si="851"/>
        <v>0</v>
      </c>
    </row>
    <row r="13601" spans="1:11" x14ac:dyDescent="0.25">
      <c r="A13601" t="s">
        <v>141</v>
      </c>
      <c r="B13601" t="s">
        <v>128</v>
      </c>
      <c r="C13601">
        <v>1</v>
      </c>
      <c r="D13601" s="6">
        <v>1</v>
      </c>
      <c r="E13601" s="6">
        <v>37</v>
      </c>
      <c r="F13601" s="6">
        <v>65</v>
      </c>
      <c r="G13601" s="1">
        <f t="shared" si="848"/>
        <v>0.97368421052631582</v>
      </c>
      <c r="H13601" s="4">
        <f t="shared" si="849"/>
        <v>1</v>
      </c>
      <c r="I13601" s="5">
        <f>IF(OR(AND(F13601&gt;=50,G13601&gt;SUMIF(SeasonTotals!A$2:A$9,A13601,SeasonTotals!F$2:F$9)),AND(G13601&gt;0.885,F13601&gt;=50,D13601&lt;3)),1,0)</f>
        <v>1</v>
      </c>
      <c r="J13601" s="4">
        <f t="shared" si="850"/>
        <v>0</v>
      </c>
      <c r="K13601" s="5">
        <f t="shared" si="851"/>
        <v>0</v>
      </c>
    </row>
    <row r="13602" spans="1:11" x14ac:dyDescent="0.25">
      <c r="A13602" t="s">
        <v>141</v>
      </c>
      <c r="B13602" t="s">
        <v>128</v>
      </c>
      <c r="C13602">
        <v>1</v>
      </c>
      <c r="D13602" s="6">
        <v>1</v>
      </c>
      <c r="E13602" s="6">
        <v>39</v>
      </c>
      <c r="F13602" s="6">
        <v>65</v>
      </c>
      <c r="G13602" s="1">
        <f t="shared" si="848"/>
        <v>0.97499999999999998</v>
      </c>
      <c r="H13602" s="4">
        <f t="shared" si="849"/>
        <v>1</v>
      </c>
      <c r="I13602" s="5">
        <f>IF(OR(AND(F13602&gt;=50,G13602&gt;SUMIF(SeasonTotals!A$2:A$9,A13602,SeasonTotals!F$2:F$9)),AND(G13602&gt;0.885,F13602&gt;=50,D13602&lt;3)),1,0)</f>
        <v>1</v>
      </c>
      <c r="J13602" s="4">
        <f t="shared" si="850"/>
        <v>0</v>
      </c>
      <c r="K13602" s="5">
        <f t="shared" si="851"/>
        <v>0</v>
      </c>
    </row>
    <row r="13603" spans="1:11" x14ac:dyDescent="0.25">
      <c r="A13603" t="s">
        <v>141</v>
      </c>
      <c r="B13603" t="s">
        <v>128</v>
      </c>
      <c r="C13603">
        <v>1</v>
      </c>
      <c r="D13603" s="6">
        <v>0</v>
      </c>
      <c r="E13603" s="6">
        <v>39</v>
      </c>
      <c r="F13603" s="6">
        <v>64</v>
      </c>
      <c r="G13603" s="1">
        <f t="shared" si="848"/>
        <v>1</v>
      </c>
      <c r="H13603" s="4">
        <f t="shared" si="849"/>
        <v>1</v>
      </c>
      <c r="I13603" s="5">
        <f>IF(OR(AND(F13603&gt;=50,G13603&gt;SUMIF(SeasonTotals!A$2:A$9,A13603,SeasonTotals!F$2:F$9)),AND(G13603&gt;0.885,F13603&gt;=50,D13603&lt;3)),1,0)</f>
        <v>1</v>
      </c>
      <c r="J13603" s="4">
        <f t="shared" si="850"/>
        <v>0</v>
      </c>
      <c r="K13603" s="5">
        <f t="shared" si="851"/>
        <v>0</v>
      </c>
    </row>
    <row r="13604" spans="1:11" x14ac:dyDescent="0.25">
      <c r="A13604" t="s">
        <v>141</v>
      </c>
      <c r="B13604" t="s">
        <v>128</v>
      </c>
      <c r="C13604">
        <v>1</v>
      </c>
      <c r="D13604" s="6">
        <v>3</v>
      </c>
      <c r="E13604" s="6">
        <v>32</v>
      </c>
      <c r="F13604" s="6">
        <v>60</v>
      </c>
      <c r="G13604" s="1">
        <f t="shared" si="848"/>
        <v>0.91428571428571426</v>
      </c>
      <c r="H13604" s="4">
        <f t="shared" si="849"/>
        <v>1</v>
      </c>
      <c r="I13604" s="5">
        <f>IF(OR(AND(F13604&gt;=50,G13604&gt;SUMIF(SeasonTotals!A$2:A$9,A13604,SeasonTotals!F$2:F$9)),AND(G13604&gt;0.885,F13604&gt;=50,D13604&lt;3)),1,0)</f>
        <v>1</v>
      </c>
      <c r="J13604" s="4">
        <f t="shared" si="850"/>
        <v>0</v>
      </c>
      <c r="K13604" s="5">
        <f t="shared" si="851"/>
        <v>0</v>
      </c>
    </row>
    <row r="13605" spans="1:11" x14ac:dyDescent="0.25">
      <c r="A13605" t="s">
        <v>141</v>
      </c>
      <c r="B13605" t="s">
        <v>128</v>
      </c>
      <c r="C13605">
        <v>1</v>
      </c>
      <c r="D13605" s="6">
        <v>1</v>
      </c>
      <c r="E13605" s="6">
        <v>24</v>
      </c>
      <c r="F13605" s="6">
        <v>60</v>
      </c>
      <c r="G13605" s="1">
        <f t="shared" si="848"/>
        <v>0.96</v>
      </c>
      <c r="H13605" s="4">
        <f t="shared" si="849"/>
        <v>1</v>
      </c>
      <c r="I13605" s="5">
        <f>IF(OR(AND(F13605&gt;=50,G13605&gt;SUMIF(SeasonTotals!A$2:A$9,A13605,SeasonTotals!F$2:F$9)),AND(G13605&gt;0.885,F13605&gt;=50,D13605&lt;3)),1,0)</f>
        <v>1</v>
      </c>
      <c r="J13605" s="4">
        <f t="shared" si="850"/>
        <v>0</v>
      </c>
      <c r="K13605" s="5">
        <f t="shared" si="851"/>
        <v>0</v>
      </c>
    </row>
    <row r="13606" spans="1:11" x14ac:dyDescent="0.25">
      <c r="A13606" t="s">
        <v>141</v>
      </c>
      <c r="B13606" t="s">
        <v>128</v>
      </c>
      <c r="C13606">
        <v>1</v>
      </c>
      <c r="D13606" s="6">
        <v>4</v>
      </c>
      <c r="E13606" s="6">
        <v>7</v>
      </c>
      <c r="F13606" s="6">
        <v>10</v>
      </c>
      <c r="G13606" s="1">
        <f t="shared" si="848"/>
        <v>0.63636363636363635</v>
      </c>
      <c r="H13606" s="4">
        <f t="shared" si="849"/>
        <v>0</v>
      </c>
      <c r="I13606" s="5">
        <f>IF(OR(AND(F13606&gt;=50,G13606&gt;SUMIF(SeasonTotals!A$2:A$9,A13606,SeasonTotals!F$2:F$9)),AND(G13606&gt;0.885,F13606&gt;=50,D13606&lt;3)),1,0)</f>
        <v>0</v>
      </c>
      <c r="J13606" s="4">
        <f t="shared" si="850"/>
        <v>1</v>
      </c>
      <c r="K13606" s="5">
        <f t="shared" si="851"/>
        <v>1</v>
      </c>
    </row>
    <row r="13607" spans="1:11" x14ac:dyDescent="0.25">
      <c r="A13607" t="s">
        <v>141</v>
      </c>
      <c r="B13607" t="s">
        <v>128</v>
      </c>
      <c r="C13607">
        <v>1</v>
      </c>
      <c r="D13607" s="6">
        <v>0</v>
      </c>
      <c r="E13607" s="6">
        <v>34</v>
      </c>
      <c r="F13607" s="6">
        <v>65</v>
      </c>
      <c r="G13607" s="1">
        <f t="shared" si="848"/>
        <v>1</v>
      </c>
      <c r="H13607" s="4">
        <f t="shared" si="849"/>
        <v>1</v>
      </c>
      <c r="I13607" s="5">
        <f>IF(OR(AND(F13607&gt;=50,G13607&gt;SUMIF(SeasonTotals!A$2:A$9,A13607,SeasonTotals!F$2:F$9)),AND(G13607&gt;0.885,F13607&gt;=50,D13607&lt;3)),1,0)</f>
        <v>1</v>
      </c>
      <c r="J13607" s="4">
        <f t="shared" si="850"/>
        <v>0</v>
      </c>
      <c r="K13607" s="5">
        <f t="shared" si="851"/>
        <v>0</v>
      </c>
    </row>
    <row r="13608" spans="1:11" x14ac:dyDescent="0.25">
      <c r="A13608" t="s">
        <v>141</v>
      </c>
      <c r="B13608" t="s">
        <v>128</v>
      </c>
      <c r="C13608">
        <v>1</v>
      </c>
      <c r="D13608" s="6">
        <v>5</v>
      </c>
      <c r="E13608" s="6">
        <v>19</v>
      </c>
      <c r="F13608" s="6">
        <v>59</v>
      </c>
      <c r="G13608" s="1">
        <f t="shared" si="848"/>
        <v>0.79166666666666663</v>
      </c>
      <c r="H13608" s="4">
        <f t="shared" si="849"/>
        <v>0</v>
      </c>
      <c r="I13608" s="5">
        <f>IF(OR(AND(F13608&gt;=50,G13608&gt;SUMIF(SeasonTotals!A$2:A$9,A13608,SeasonTotals!F$2:F$9)),AND(G13608&gt;0.885,F13608&gt;=50,D13608&lt;3)),1,0)</f>
        <v>0</v>
      </c>
      <c r="J13608" s="4">
        <f t="shared" si="850"/>
        <v>1</v>
      </c>
      <c r="K13608" s="5">
        <f t="shared" si="851"/>
        <v>0</v>
      </c>
    </row>
    <row r="13609" spans="1:11" x14ac:dyDescent="0.25">
      <c r="A13609" t="s">
        <v>141</v>
      </c>
      <c r="B13609" t="s">
        <v>128</v>
      </c>
      <c r="C13609">
        <v>1</v>
      </c>
      <c r="D13609" s="6">
        <v>1</v>
      </c>
      <c r="E13609" s="6">
        <v>29</v>
      </c>
      <c r="F13609" s="6">
        <v>64</v>
      </c>
      <c r="G13609" s="1">
        <f t="shared" si="848"/>
        <v>0.96666666666666667</v>
      </c>
      <c r="H13609" s="4">
        <f t="shared" si="849"/>
        <v>1</v>
      </c>
      <c r="I13609" s="5">
        <f>IF(OR(AND(F13609&gt;=50,G13609&gt;SUMIF(SeasonTotals!A$2:A$9,A13609,SeasonTotals!F$2:F$9)),AND(G13609&gt;0.885,F13609&gt;=50,D13609&lt;3)),1,0)</f>
        <v>1</v>
      </c>
      <c r="J13609" s="4">
        <f t="shared" si="850"/>
        <v>0</v>
      </c>
      <c r="K13609" s="5">
        <f t="shared" si="851"/>
        <v>0</v>
      </c>
    </row>
    <row r="13610" spans="1:11" x14ac:dyDescent="0.25">
      <c r="A13610" t="s">
        <v>141</v>
      </c>
      <c r="B13610" t="s">
        <v>128</v>
      </c>
      <c r="C13610">
        <v>1</v>
      </c>
      <c r="D13610" s="6">
        <v>1</v>
      </c>
      <c r="E13610" s="6">
        <v>38</v>
      </c>
      <c r="F13610" s="6">
        <v>60</v>
      </c>
      <c r="G13610" s="1">
        <f t="shared" si="848"/>
        <v>0.97435897435897434</v>
      </c>
      <c r="H13610" s="4">
        <f t="shared" si="849"/>
        <v>1</v>
      </c>
      <c r="I13610" s="5">
        <f>IF(OR(AND(F13610&gt;=50,G13610&gt;SUMIF(SeasonTotals!A$2:A$9,A13610,SeasonTotals!F$2:F$9)),AND(G13610&gt;0.885,F13610&gt;=50,D13610&lt;3)),1,0)</f>
        <v>1</v>
      </c>
      <c r="J13610" s="4">
        <f t="shared" si="850"/>
        <v>0</v>
      </c>
      <c r="K13610" s="5">
        <f t="shared" si="851"/>
        <v>0</v>
      </c>
    </row>
    <row r="13611" spans="1:11" x14ac:dyDescent="0.25">
      <c r="A13611" t="s">
        <v>141</v>
      </c>
      <c r="B13611" t="s">
        <v>128</v>
      </c>
      <c r="C13611">
        <v>1</v>
      </c>
      <c r="D13611" s="6">
        <v>2</v>
      </c>
      <c r="E13611" s="6">
        <v>16</v>
      </c>
      <c r="F13611" s="6">
        <v>59</v>
      </c>
      <c r="G13611" s="1">
        <f t="shared" si="848"/>
        <v>0.88888888888888884</v>
      </c>
      <c r="H13611" s="4">
        <f t="shared" si="849"/>
        <v>1</v>
      </c>
      <c r="I13611" s="5">
        <f>IF(OR(AND(F13611&gt;=50,G13611&gt;SUMIF(SeasonTotals!A$2:A$9,A13611,SeasonTotals!F$2:F$9)),AND(G13611&gt;0.885,F13611&gt;=50,D13611&lt;3)),1,0)</f>
        <v>1</v>
      </c>
      <c r="J13611" s="4">
        <f t="shared" si="850"/>
        <v>0</v>
      </c>
      <c r="K13611" s="5">
        <f t="shared" si="851"/>
        <v>0</v>
      </c>
    </row>
    <row r="13612" spans="1:11" x14ac:dyDescent="0.25">
      <c r="A13612" t="s">
        <v>141</v>
      </c>
      <c r="B13612" t="s">
        <v>128</v>
      </c>
      <c r="C13612">
        <v>1</v>
      </c>
      <c r="D13612" s="6">
        <v>3</v>
      </c>
      <c r="E13612" s="6">
        <v>21</v>
      </c>
      <c r="F13612" s="6">
        <v>60</v>
      </c>
      <c r="G13612" s="1">
        <f t="shared" si="848"/>
        <v>0.875</v>
      </c>
      <c r="H13612" s="4">
        <f t="shared" si="849"/>
        <v>0</v>
      </c>
      <c r="I13612" s="5">
        <f>IF(OR(AND(F13612&gt;=50,G13612&gt;SUMIF(SeasonTotals!A$2:A$9,A13612,SeasonTotals!F$2:F$9)),AND(G13612&gt;0.885,F13612&gt;=50,D13612&lt;3)),1,0)</f>
        <v>0</v>
      </c>
      <c r="J13612" s="4">
        <f t="shared" si="850"/>
        <v>0</v>
      </c>
      <c r="K13612" s="5">
        <f t="shared" si="851"/>
        <v>0</v>
      </c>
    </row>
    <row r="13613" spans="1:11" x14ac:dyDescent="0.25">
      <c r="A13613" t="s">
        <v>141</v>
      </c>
      <c r="B13613" t="s">
        <v>128</v>
      </c>
      <c r="C13613">
        <v>1</v>
      </c>
      <c r="D13613" s="6">
        <v>0</v>
      </c>
      <c r="E13613" s="6">
        <v>30</v>
      </c>
      <c r="F13613" s="6">
        <v>60</v>
      </c>
      <c r="G13613" s="1">
        <f t="shared" si="848"/>
        <v>1</v>
      </c>
      <c r="H13613" s="4">
        <f t="shared" si="849"/>
        <v>1</v>
      </c>
      <c r="I13613" s="5">
        <f>IF(OR(AND(F13613&gt;=50,G13613&gt;SUMIF(SeasonTotals!A$2:A$9,A13613,SeasonTotals!F$2:F$9)),AND(G13613&gt;0.885,F13613&gt;=50,D13613&lt;3)),1,0)</f>
        <v>1</v>
      </c>
      <c r="J13613" s="4">
        <f t="shared" si="850"/>
        <v>0</v>
      </c>
      <c r="K13613" s="5">
        <f t="shared" si="851"/>
        <v>0</v>
      </c>
    </row>
    <row r="13614" spans="1:11" x14ac:dyDescent="0.25">
      <c r="A13614" t="s">
        <v>141</v>
      </c>
      <c r="B13614" t="s">
        <v>128</v>
      </c>
      <c r="C13614">
        <v>1</v>
      </c>
      <c r="D13614" s="6">
        <v>1</v>
      </c>
      <c r="E13614" s="6">
        <v>31</v>
      </c>
      <c r="F13614" s="6">
        <v>60</v>
      </c>
      <c r="G13614" s="1">
        <f t="shared" si="848"/>
        <v>0.96875</v>
      </c>
      <c r="H13614" s="4">
        <f t="shared" si="849"/>
        <v>1</v>
      </c>
      <c r="I13614" s="5">
        <f>IF(OR(AND(F13614&gt;=50,G13614&gt;SUMIF(SeasonTotals!A$2:A$9,A13614,SeasonTotals!F$2:F$9)),AND(G13614&gt;0.885,F13614&gt;=50,D13614&lt;3)),1,0)</f>
        <v>1</v>
      </c>
      <c r="J13614" s="4">
        <f t="shared" si="850"/>
        <v>0</v>
      </c>
      <c r="K13614" s="5">
        <f t="shared" si="851"/>
        <v>0</v>
      </c>
    </row>
    <row r="13615" spans="1:11" x14ac:dyDescent="0.25">
      <c r="A13615" t="s">
        <v>141</v>
      </c>
      <c r="B13615" t="s">
        <v>128</v>
      </c>
      <c r="C13615">
        <v>1</v>
      </c>
      <c r="D13615" s="6">
        <v>2</v>
      </c>
      <c r="E13615" s="6">
        <v>39</v>
      </c>
      <c r="F13615" s="6">
        <v>65</v>
      </c>
      <c r="G13615" s="1">
        <f t="shared" si="848"/>
        <v>0.95121951219512191</v>
      </c>
      <c r="H13615" s="4">
        <f t="shared" si="849"/>
        <v>1</v>
      </c>
      <c r="I13615" s="5">
        <f>IF(OR(AND(F13615&gt;=50,G13615&gt;SUMIF(SeasonTotals!A$2:A$9,A13615,SeasonTotals!F$2:F$9)),AND(G13615&gt;0.885,F13615&gt;=50,D13615&lt;3)),1,0)</f>
        <v>1</v>
      </c>
      <c r="J13615" s="4">
        <f t="shared" si="850"/>
        <v>0</v>
      </c>
      <c r="K13615" s="5">
        <f t="shared" si="851"/>
        <v>0</v>
      </c>
    </row>
    <row r="13616" spans="1:11" x14ac:dyDescent="0.25">
      <c r="A13616" t="s">
        <v>141</v>
      </c>
      <c r="B13616" t="s">
        <v>128</v>
      </c>
      <c r="C13616">
        <v>1</v>
      </c>
      <c r="D13616" s="6">
        <v>3</v>
      </c>
      <c r="E13616" s="6">
        <v>29</v>
      </c>
      <c r="F13616" s="6">
        <v>64</v>
      </c>
      <c r="G13616" s="1">
        <f t="shared" si="848"/>
        <v>0.90625</v>
      </c>
      <c r="H13616" s="4">
        <f t="shared" si="849"/>
        <v>0</v>
      </c>
      <c r="I13616" s="5">
        <f>IF(OR(AND(F13616&gt;=50,G13616&gt;SUMIF(SeasonTotals!A$2:A$9,A13616,SeasonTotals!F$2:F$9)),AND(G13616&gt;0.885,F13616&gt;=50,D13616&lt;3)),1,0)</f>
        <v>0</v>
      </c>
      <c r="J13616" s="4">
        <f t="shared" si="850"/>
        <v>0</v>
      </c>
      <c r="K13616" s="5">
        <f t="shared" si="851"/>
        <v>0</v>
      </c>
    </row>
    <row r="13617" spans="1:11" x14ac:dyDescent="0.25">
      <c r="A13617" t="s">
        <v>141</v>
      </c>
      <c r="B13617" t="s">
        <v>128</v>
      </c>
      <c r="C13617">
        <v>1</v>
      </c>
      <c r="D13617" s="6">
        <v>2</v>
      </c>
      <c r="E13617" s="6">
        <v>26</v>
      </c>
      <c r="F13617" s="6">
        <v>62</v>
      </c>
      <c r="G13617" s="1">
        <f t="shared" si="848"/>
        <v>0.9285714285714286</v>
      </c>
      <c r="H13617" s="4">
        <f t="shared" si="849"/>
        <v>1</v>
      </c>
      <c r="I13617" s="5">
        <f>IF(OR(AND(F13617&gt;=50,G13617&gt;SUMIF(SeasonTotals!A$2:A$9,A13617,SeasonTotals!F$2:F$9)),AND(G13617&gt;0.885,F13617&gt;=50,D13617&lt;3)),1,0)</f>
        <v>1</v>
      </c>
      <c r="J13617" s="4">
        <f t="shared" si="850"/>
        <v>0</v>
      </c>
      <c r="K13617" s="5">
        <f t="shared" si="851"/>
        <v>0</v>
      </c>
    </row>
    <row r="13618" spans="1:11" x14ac:dyDescent="0.25">
      <c r="A13618" t="s">
        <v>141</v>
      </c>
      <c r="B13618" t="s">
        <v>128</v>
      </c>
      <c r="C13618">
        <v>1</v>
      </c>
      <c r="D13618" s="6">
        <v>2</v>
      </c>
      <c r="E13618" s="6">
        <v>21</v>
      </c>
      <c r="F13618" s="6">
        <v>59</v>
      </c>
      <c r="G13618" s="1">
        <f t="shared" si="848"/>
        <v>0.91304347826086951</v>
      </c>
      <c r="H13618" s="4">
        <f t="shared" si="849"/>
        <v>1</v>
      </c>
      <c r="I13618" s="5">
        <f>IF(OR(AND(F13618&gt;=50,G13618&gt;SUMIF(SeasonTotals!A$2:A$9,A13618,SeasonTotals!F$2:F$9)),AND(G13618&gt;0.885,F13618&gt;=50,D13618&lt;3)),1,0)</f>
        <v>1</v>
      </c>
      <c r="J13618" s="4">
        <f t="shared" si="850"/>
        <v>0</v>
      </c>
      <c r="K13618" s="5">
        <f t="shared" si="851"/>
        <v>0</v>
      </c>
    </row>
    <row r="13619" spans="1:11" x14ac:dyDescent="0.25">
      <c r="A13619" t="s">
        <v>141</v>
      </c>
      <c r="B13619" t="s">
        <v>128</v>
      </c>
      <c r="C13619">
        <v>1</v>
      </c>
      <c r="D13619" s="6">
        <v>3</v>
      </c>
      <c r="E13619" s="6">
        <v>32</v>
      </c>
      <c r="F13619" s="6">
        <v>60</v>
      </c>
      <c r="G13619" s="1">
        <f t="shared" si="848"/>
        <v>0.91428571428571426</v>
      </c>
      <c r="H13619" s="4">
        <f t="shared" si="849"/>
        <v>1</v>
      </c>
      <c r="I13619" s="5">
        <f>IF(OR(AND(F13619&gt;=50,G13619&gt;SUMIF(SeasonTotals!A$2:A$9,A13619,SeasonTotals!F$2:F$9)),AND(G13619&gt;0.885,F13619&gt;=50,D13619&lt;3)),1,0)</f>
        <v>1</v>
      </c>
      <c r="J13619" s="4">
        <f t="shared" si="850"/>
        <v>0</v>
      </c>
      <c r="K13619" s="5">
        <f t="shared" si="851"/>
        <v>0</v>
      </c>
    </row>
    <row r="13620" spans="1:11" x14ac:dyDescent="0.25">
      <c r="A13620" t="s">
        <v>141</v>
      </c>
      <c r="B13620" t="s">
        <v>128</v>
      </c>
      <c r="C13620">
        <v>1</v>
      </c>
      <c r="D13620" s="6">
        <v>1</v>
      </c>
      <c r="E13620" s="6">
        <v>31</v>
      </c>
      <c r="F13620" s="6">
        <v>60</v>
      </c>
      <c r="G13620" s="1">
        <f t="shared" si="848"/>
        <v>0.96875</v>
      </c>
      <c r="H13620" s="4">
        <f t="shared" si="849"/>
        <v>1</v>
      </c>
      <c r="I13620" s="5">
        <f>IF(OR(AND(F13620&gt;=50,G13620&gt;SUMIF(SeasonTotals!A$2:A$9,A13620,SeasonTotals!F$2:F$9)),AND(G13620&gt;0.885,F13620&gt;=50,D13620&lt;3)),1,0)</f>
        <v>1</v>
      </c>
      <c r="J13620" s="4">
        <f t="shared" si="850"/>
        <v>0</v>
      </c>
      <c r="K13620" s="5">
        <f t="shared" si="851"/>
        <v>0</v>
      </c>
    </row>
    <row r="13621" spans="1:11" x14ac:dyDescent="0.25">
      <c r="A13621" t="s">
        <v>141</v>
      </c>
      <c r="B13621" t="s">
        <v>128</v>
      </c>
      <c r="C13621">
        <v>1</v>
      </c>
      <c r="D13621" s="6">
        <v>1</v>
      </c>
      <c r="E13621" s="6">
        <v>19</v>
      </c>
      <c r="F13621" s="6">
        <v>60</v>
      </c>
      <c r="G13621" s="1">
        <f t="shared" si="848"/>
        <v>0.95</v>
      </c>
      <c r="H13621" s="4">
        <f t="shared" si="849"/>
        <v>1</v>
      </c>
      <c r="I13621" s="5">
        <f>IF(OR(AND(F13621&gt;=50,G13621&gt;SUMIF(SeasonTotals!A$2:A$9,A13621,SeasonTotals!F$2:F$9)),AND(G13621&gt;0.885,F13621&gt;=50,D13621&lt;3)),1,0)</f>
        <v>1</v>
      </c>
      <c r="J13621" s="4">
        <f t="shared" si="850"/>
        <v>0</v>
      </c>
      <c r="K13621" s="5">
        <f t="shared" si="851"/>
        <v>0</v>
      </c>
    </row>
    <row r="13622" spans="1:11" x14ac:dyDescent="0.25">
      <c r="A13622" t="s">
        <v>141</v>
      </c>
      <c r="B13622" t="s">
        <v>107</v>
      </c>
      <c r="C13622">
        <v>1</v>
      </c>
      <c r="D13622" s="6">
        <v>5</v>
      </c>
      <c r="E13622" s="6">
        <v>37</v>
      </c>
      <c r="F13622" s="6">
        <v>60</v>
      </c>
      <c r="G13622" s="1">
        <f t="shared" si="848"/>
        <v>0.88095238095238093</v>
      </c>
      <c r="H13622" s="4">
        <f t="shared" si="849"/>
        <v>0</v>
      </c>
      <c r="I13622" s="5">
        <f>IF(OR(AND(F13622&gt;=50,G13622&gt;SUMIF(SeasonTotals!A$2:A$9,A13622,SeasonTotals!F$2:F$9)),AND(G13622&gt;0.885,F13622&gt;=50,D13622&lt;3)),1,0)</f>
        <v>0</v>
      </c>
      <c r="J13622" s="4">
        <f t="shared" si="850"/>
        <v>0</v>
      </c>
      <c r="K13622" s="5">
        <f t="shared" si="851"/>
        <v>0</v>
      </c>
    </row>
    <row r="13623" spans="1:11" x14ac:dyDescent="0.25">
      <c r="A13623" t="s">
        <v>141</v>
      </c>
      <c r="B13623" t="s">
        <v>107</v>
      </c>
      <c r="C13623">
        <v>1</v>
      </c>
      <c r="D13623" s="6">
        <v>3</v>
      </c>
      <c r="E13623" s="6">
        <v>21</v>
      </c>
      <c r="F13623" s="6">
        <v>58</v>
      </c>
      <c r="G13623" s="1">
        <f t="shared" si="848"/>
        <v>0.875</v>
      </c>
      <c r="H13623" s="4">
        <f t="shared" si="849"/>
        <v>0</v>
      </c>
      <c r="I13623" s="5">
        <f>IF(OR(AND(F13623&gt;=50,G13623&gt;SUMIF(SeasonTotals!A$2:A$9,A13623,SeasonTotals!F$2:F$9)),AND(G13623&gt;0.885,F13623&gt;=50,D13623&lt;3)),1,0)</f>
        <v>0</v>
      </c>
      <c r="J13623" s="4">
        <f t="shared" si="850"/>
        <v>0</v>
      </c>
      <c r="K13623" s="5">
        <f t="shared" si="851"/>
        <v>0</v>
      </c>
    </row>
    <row r="13624" spans="1:11" x14ac:dyDescent="0.25">
      <c r="A13624" t="s">
        <v>141</v>
      </c>
      <c r="B13624" t="s">
        <v>107</v>
      </c>
      <c r="C13624">
        <v>1</v>
      </c>
      <c r="D13624" s="6">
        <v>3</v>
      </c>
      <c r="E13624" s="6">
        <v>23</v>
      </c>
      <c r="F13624" s="6">
        <v>59</v>
      </c>
      <c r="G13624" s="1">
        <f t="shared" si="848"/>
        <v>0.88461538461538458</v>
      </c>
      <c r="H13624" s="4">
        <f t="shared" si="849"/>
        <v>0</v>
      </c>
      <c r="I13624" s="5">
        <f>IF(OR(AND(F13624&gt;=50,G13624&gt;SUMIF(SeasonTotals!A$2:A$9,A13624,SeasonTotals!F$2:F$9)),AND(G13624&gt;0.885,F13624&gt;=50,D13624&lt;3)),1,0)</f>
        <v>0</v>
      </c>
      <c r="J13624" s="4">
        <f t="shared" si="850"/>
        <v>0</v>
      </c>
      <c r="K13624" s="5">
        <f t="shared" si="851"/>
        <v>0</v>
      </c>
    </row>
    <row r="13625" spans="1:11" x14ac:dyDescent="0.25">
      <c r="A13625" t="s">
        <v>141</v>
      </c>
      <c r="B13625" t="s">
        <v>107</v>
      </c>
      <c r="C13625">
        <v>1</v>
      </c>
      <c r="D13625" s="6">
        <v>2</v>
      </c>
      <c r="E13625" s="6">
        <v>32</v>
      </c>
      <c r="F13625" s="6">
        <v>60</v>
      </c>
      <c r="G13625" s="1">
        <f t="shared" si="848"/>
        <v>0.94117647058823528</v>
      </c>
      <c r="H13625" s="4">
        <f t="shared" si="849"/>
        <v>1</v>
      </c>
      <c r="I13625" s="5">
        <f>IF(OR(AND(F13625&gt;=50,G13625&gt;SUMIF(SeasonTotals!A$2:A$9,A13625,SeasonTotals!F$2:F$9)),AND(G13625&gt;0.885,F13625&gt;=50,D13625&lt;3)),1,0)</f>
        <v>1</v>
      </c>
      <c r="J13625" s="4">
        <f t="shared" si="850"/>
        <v>0</v>
      </c>
      <c r="K13625" s="5">
        <f t="shared" si="851"/>
        <v>0</v>
      </c>
    </row>
    <row r="13626" spans="1:11" x14ac:dyDescent="0.25">
      <c r="A13626" t="s">
        <v>141</v>
      </c>
      <c r="B13626" t="s">
        <v>107</v>
      </c>
      <c r="C13626">
        <v>1</v>
      </c>
      <c r="D13626" s="6">
        <v>4</v>
      </c>
      <c r="E13626" s="6">
        <v>27</v>
      </c>
      <c r="F13626" s="6">
        <v>58</v>
      </c>
      <c r="G13626" s="1">
        <f t="shared" si="848"/>
        <v>0.87096774193548387</v>
      </c>
      <c r="H13626" s="4">
        <f t="shared" si="849"/>
        <v>0</v>
      </c>
      <c r="I13626" s="5">
        <f>IF(OR(AND(F13626&gt;=50,G13626&gt;SUMIF(SeasonTotals!A$2:A$9,A13626,SeasonTotals!F$2:F$9)),AND(G13626&gt;0.885,F13626&gt;=50,D13626&lt;3)),1,0)</f>
        <v>0</v>
      </c>
      <c r="J13626" s="4">
        <f t="shared" si="850"/>
        <v>0</v>
      </c>
      <c r="K13626" s="5">
        <f t="shared" si="851"/>
        <v>0</v>
      </c>
    </row>
    <row r="13627" spans="1:11" x14ac:dyDescent="0.25">
      <c r="A13627" t="s">
        <v>141</v>
      </c>
      <c r="B13627" t="s">
        <v>107</v>
      </c>
      <c r="C13627">
        <v>1</v>
      </c>
      <c r="D13627" s="6">
        <v>2</v>
      </c>
      <c r="E13627" s="6">
        <v>25</v>
      </c>
      <c r="F13627" s="6">
        <v>60</v>
      </c>
      <c r="G13627" s="1">
        <f t="shared" si="848"/>
        <v>0.92592592592592593</v>
      </c>
      <c r="H13627" s="4">
        <f t="shared" si="849"/>
        <v>1</v>
      </c>
      <c r="I13627" s="5">
        <f>IF(OR(AND(F13627&gt;=50,G13627&gt;SUMIF(SeasonTotals!A$2:A$9,A13627,SeasonTotals!F$2:F$9)),AND(G13627&gt;0.885,F13627&gt;=50,D13627&lt;3)),1,0)</f>
        <v>1</v>
      </c>
      <c r="J13627" s="4">
        <f t="shared" si="850"/>
        <v>0</v>
      </c>
      <c r="K13627" s="5">
        <f t="shared" si="851"/>
        <v>0</v>
      </c>
    </row>
    <row r="13628" spans="1:11" x14ac:dyDescent="0.25">
      <c r="A13628" t="s">
        <v>141</v>
      </c>
      <c r="B13628" t="s">
        <v>107</v>
      </c>
      <c r="C13628">
        <v>1</v>
      </c>
      <c r="D13628" s="6">
        <v>4</v>
      </c>
      <c r="E13628" s="6">
        <v>30</v>
      </c>
      <c r="F13628" s="6">
        <v>60</v>
      </c>
      <c r="G13628" s="1">
        <f t="shared" si="848"/>
        <v>0.88235294117647056</v>
      </c>
      <c r="H13628" s="4">
        <f t="shared" si="849"/>
        <v>0</v>
      </c>
      <c r="I13628" s="5">
        <f>IF(OR(AND(F13628&gt;=50,G13628&gt;SUMIF(SeasonTotals!A$2:A$9,A13628,SeasonTotals!F$2:F$9)),AND(G13628&gt;0.885,F13628&gt;=50,D13628&lt;3)),1,0)</f>
        <v>0</v>
      </c>
      <c r="J13628" s="4">
        <f t="shared" si="850"/>
        <v>0</v>
      </c>
      <c r="K13628" s="5">
        <f t="shared" si="851"/>
        <v>0</v>
      </c>
    </row>
    <row r="13629" spans="1:11" x14ac:dyDescent="0.25">
      <c r="A13629" t="s">
        <v>141</v>
      </c>
      <c r="B13629" t="s">
        <v>107</v>
      </c>
      <c r="C13629">
        <v>1</v>
      </c>
      <c r="D13629" s="6">
        <v>1</v>
      </c>
      <c r="E13629" s="6">
        <v>26</v>
      </c>
      <c r="F13629" s="6">
        <v>59</v>
      </c>
      <c r="G13629" s="1">
        <f t="shared" si="848"/>
        <v>0.96296296296296291</v>
      </c>
      <c r="H13629" s="4">
        <f t="shared" si="849"/>
        <v>1</v>
      </c>
      <c r="I13629" s="5">
        <f>IF(OR(AND(F13629&gt;=50,G13629&gt;SUMIF(SeasonTotals!A$2:A$9,A13629,SeasonTotals!F$2:F$9)),AND(G13629&gt;0.885,F13629&gt;=50,D13629&lt;3)),1,0)</f>
        <v>1</v>
      </c>
      <c r="J13629" s="4">
        <f t="shared" si="850"/>
        <v>0</v>
      </c>
      <c r="K13629" s="5">
        <f t="shared" si="851"/>
        <v>0</v>
      </c>
    </row>
    <row r="13630" spans="1:11" x14ac:dyDescent="0.25">
      <c r="A13630" t="s">
        <v>141</v>
      </c>
      <c r="B13630" t="s">
        <v>107</v>
      </c>
      <c r="C13630">
        <v>1</v>
      </c>
      <c r="D13630" s="6">
        <v>4</v>
      </c>
      <c r="E13630" s="6">
        <v>31</v>
      </c>
      <c r="F13630" s="6">
        <v>63</v>
      </c>
      <c r="G13630" s="1">
        <f t="shared" si="848"/>
        <v>0.88571428571428568</v>
      </c>
      <c r="H13630" s="4">
        <f t="shared" si="849"/>
        <v>0</v>
      </c>
      <c r="I13630" s="5">
        <f>IF(OR(AND(F13630&gt;=50,G13630&gt;SUMIF(SeasonTotals!A$2:A$9,A13630,SeasonTotals!F$2:F$9)),AND(G13630&gt;0.885,F13630&gt;=50,D13630&lt;3)),1,0)</f>
        <v>0</v>
      </c>
      <c r="J13630" s="4">
        <f t="shared" si="850"/>
        <v>0</v>
      </c>
      <c r="K13630" s="5">
        <f t="shared" si="851"/>
        <v>0</v>
      </c>
    </row>
    <row r="13631" spans="1:11" x14ac:dyDescent="0.25">
      <c r="A13631" t="s">
        <v>141</v>
      </c>
      <c r="B13631" t="s">
        <v>107</v>
      </c>
      <c r="C13631">
        <v>1</v>
      </c>
      <c r="D13631" s="6">
        <v>3</v>
      </c>
      <c r="E13631" s="6">
        <v>5</v>
      </c>
      <c r="F13631" s="6">
        <v>21</v>
      </c>
      <c r="G13631" s="1">
        <f t="shared" si="848"/>
        <v>0.625</v>
      </c>
      <c r="H13631" s="4">
        <f t="shared" si="849"/>
        <v>0</v>
      </c>
      <c r="I13631" s="5">
        <f>IF(OR(AND(F13631&gt;=50,G13631&gt;SUMIF(SeasonTotals!A$2:A$9,A13631,SeasonTotals!F$2:F$9)),AND(G13631&gt;0.885,F13631&gt;=50,D13631&lt;3)),1,0)</f>
        <v>0</v>
      </c>
      <c r="J13631" s="4">
        <f t="shared" si="850"/>
        <v>1</v>
      </c>
      <c r="K13631" s="5">
        <f t="shared" si="851"/>
        <v>1</v>
      </c>
    </row>
    <row r="13632" spans="1:11" x14ac:dyDescent="0.25">
      <c r="A13632" t="s">
        <v>141</v>
      </c>
      <c r="B13632" t="s">
        <v>107</v>
      </c>
      <c r="C13632">
        <v>1</v>
      </c>
      <c r="D13632" s="6">
        <v>4</v>
      </c>
      <c r="E13632" s="6">
        <v>29</v>
      </c>
      <c r="F13632" s="6">
        <v>60</v>
      </c>
      <c r="G13632" s="1">
        <f t="shared" si="848"/>
        <v>0.87878787878787878</v>
      </c>
      <c r="H13632" s="4">
        <f t="shared" si="849"/>
        <v>0</v>
      </c>
      <c r="I13632" s="5">
        <f>IF(OR(AND(F13632&gt;=50,G13632&gt;SUMIF(SeasonTotals!A$2:A$9,A13632,SeasonTotals!F$2:F$9)),AND(G13632&gt;0.885,F13632&gt;=50,D13632&lt;3)),1,0)</f>
        <v>0</v>
      </c>
      <c r="J13632" s="4">
        <f t="shared" si="850"/>
        <v>0</v>
      </c>
      <c r="K13632" s="5">
        <f t="shared" si="851"/>
        <v>0</v>
      </c>
    </row>
    <row r="13633" spans="1:11" x14ac:dyDescent="0.25">
      <c r="A13633" t="s">
        <v>141</v>
      </c>
      <c r="B13633" t="s">
        <v>107</v>
      </c>
      <c r="C13633">
        <v>1</v>
      </c>
      <c r="D13633" s="6">
        <v>3</v>
      </c>
      <c r="E13633" s="6">
        <v>28</v>
      </c>
      <c r="F13633" s="6">
        <v>60</v>
      </c>
      <c r="G13633" s="1">
        <f t="shared" si="848"/>
        <v>0.90322580645161288</v>
      </c>
      <c r="H13633" s="4">
        <f t="shared" si="849"/>
        <v>0</v>
      </c>
      <c r="I13633" s="5">
        <f>IF(OR(AND(F13633&gt;=50,G13633&gt;SUMIF(SeasonTotals!A$2:A$9,A13633,SeasonTotals!F$2:F$9)),AND(G13633&gt;0.885,F13633&gt;=50,D13633&lt;3)),1,0)</f>
        <v>0</v>
      </c>
      <c r="J13633" s="4">
        <f t="shared" si="850"/>
        <v>0</v>
      </c>
      <c r="K13633" s="5">
        <f t="shared" si="851"/>
        <v>0</v>
      </c>
    </row>
    <row r="13634" spans="1:11" x14ac:dyDescent="0.25">
      <c r="A13634" t="s">
        <v>141</v>
      </c>
      <c r="B13634" t="s">
        <v>107</v>
      </c>
      <c r="C13634">
        <v>1</v>
      </c>
      <c r="D13634" s="6">
        <v>1</v>
      </c>
      <c r="E13634" s="6">
        <v>20</v>
      </c>
      <c r="F13634" s="6">
        <v>58</v>
      </c>
      <c r="G13634" s="1">
        <f t="shared" ref="G13634:G13697" si="852">E13634/MAX(1,SUM(D13634:E13634))</f>
        <v>0.95238095238095233</v>
      </c>
      <c r="H13634" s="4">
        <f t="shared" ref="H13634:H13697" si="853">IF(AND(F13634&gt;=50,OR(G13634&gt;0.913,AND(G13634&gt;0.885,D13634&lt;3))),1,0)</f>
        <v>1</v>
      </c>
      <c r="I13634" s="5">
        <f>IF(OR(AND(F13634&gt;=50,G13634&gt;SUMIF(SeasonTotals!A$2:A$9,A13634,SeasonTotals!F$2:F$9)),AND(G13634&gt;0.885,F13634&gt;=50,D13634&lt;3)),1,0)</f>
        <v>1</v>
      </c>
      <c r="J13634" s="4">
        <f t="shared" ref="J13634:J13697" si="854">IF(G13634&lt;0.85,1,0)</f>
        <v>0</v>
      </c>
      <c r="K13634" s="5">
        <f t="shared" ref="K13634:K13697" si="855">IF(F13634&lt;55,1,0)</f>
        <v>0</v>
      </c>
    </row>
    <row r="13635" spans="1:11" x14ac:dyDescent="0.25">
      <c r="A13635" t="s">
        <v>141</v>
      </c>
      <c r="B13635" t="s">
        <v>107</v>
      </c>
      <c r="C13635">
        <v>1</v>
      </c>
      <c r="D13635" s="6">
        <v>2</v>
      </c>
      <c r="E13635" s="6">
        <v>38</v>
      </c>
      <c r="F13635" s="6">
        <v>60</v>
      </c>
      <c r="G13635" s="1">
        <f t="shared" si="852"/>
        <v>0.95</v>
      </c>
      <c r="H13635" s="4">
        <f t="shared" si="853"/>
        <v>1</v>
      </c>
      <c r="I13635" s="5">
        <f>IF(OR(AND(F13635&gt;=50,G13635&gt;SUMIF(SeasonTotals!A$2:A$9,A13635,SeasonTotals!F$2:F$9)),AND(G13635&gt;0.885,F13635&gt;=50,D13635&lt;3)),1,0)</f>
        <v>1</v>
      </c>
      <c r="J13635" s="4">
        <f t="shared" si="854"/>
        <v>0</v>
      </c>
      <c r="K13635" s="5">
        <f t="shared" si="855"/>
        <v>0</v>
      </c>
    </row>
    <row r="13636" spans="1:11" x14ac:dyDescent="0.25">
      <c r="A13636" t="s">
        <v>141</v>
      </c>
      <c r="B13636" t="s">
        <v>107</v>
      </c>
      <c r="C13636">
        <v>1</v>
      </c>
      <c r="D13636" s="6">
        <v>3</v>
      </c>
      <c r="E13636" s="6">
        <v>26</v>
      </c>
      <c r="F13636" s="6">
        <v>60</v>
      </c>
      <c r="G13636" s="1">
        <f t="shared" si="852"/>
        <v>0.89655172413793105</v>
      </c>
      <c r="H13636" s="4">
        <f t="shared" si="853"/>
        <v>0</v>
      </c>
      <c r="I13636" s="5">
        <f>IF(OR(AND(F13636&gt;=50,G13636&gt;SUMIF(SeasonTotals!A$2:A$9,A13636,SeasonTotals!F$2:F$9)),AND(G13636&gt;0.885,F13636&gt;=50,D13636&lt;3)),1,0)</f>
        <v>0</v>
      </c>
      <c r="J13636" s="4">
        <f t="shared" si="854"/>
        <v>0</v>
      </c>
      <c r="K13636" s="5">
        <f t="shared" si="855"/>
        <v>0</v>
      </c>
    </row>
    <row r="13637" spans="1:11" x14ac:dyDescent="0.25">
      <c r="A13637" t="s">
        <v>141</v>
      </c>
      <c r="B13637" t="s">
        <v>107</v>
      </c>
      <c r="C13637">
        <v>1</v>
      </c>
      <c r="D13637" s="6">
        <v>2</v>
      </c>
      <c r="E13637" s="6">
        <v>39</v>
      </c>
      <c r="F13637" s="6">
        <v>60</v>
      </c>
      <c r="G13637" s="1">
        <f t="shared" si="852"/>
        <v>0.95121951219512191</v>
      </c>
      <c r="H13637" s="4">
        <f t="shared" si="853"/>
        <v>1</v>
      </c>
      <c r="I13637" s="5">
        <f>IF(OR(AND(F13637&gt;=50,G13637&gt;SUMIF(SeasonTotals!A$2:A$9,A13637,SeasonTotals!F$2:F$9)),AND(G13637&gt;0.885,F13637&gt;=50,D13637&lt;3)),1,0)</f>
        <v>1</v>
      </c>
      <c r="J13637" s="4">
        <f t="shared" si="854"/>
        <v>0</v>
      </c>
      <c r="K13637" s="5">
        <f t="shared" si="855"/>
        <v>0</v>
      </c>
    </row>
    <row r="13638" spans="1:11" x14ac:dyDescent="0.25">
      <c r="A13638" t="s">
        <v>141</v>
      </c>
      <c r="B13638" t="s">
        <v>107</v>
      </c>
      <c r="C13638">
        <v>1</v>
      </c>
      <c r="D13638" s="6">
        <v>1</v>
      </c>
      <c r="E13638" s="6">
        <v>43</v>
      </c>
      <c r="F13638" s="6">
        <v>60</v>
      </c>
      <c r="G13638" s="1">
        <f t="shared" si="852"/>
        <v>0.97727272727272729</v>
      </c>
      <c r="H13638" s="4">
        <f t="shared" si="853"/>
        <v>1</v>
      </c>
      <c r="I13638" s="5">
        <f>IF(OR(AND(F13638&gt;=50,G13638&gt;SUMIF(SeasonTotals!A$2:A$9,A13638,SeasonTotals!F$2:F$9)),AND(G13638&gt;0.885,F13638&gt;=50,D13638&lt;3)),1,0)</f>
        <v>1</v>
      </c>
      <c r="J13638" s="4">
        <f t="shared" si="854"/>
        <v>0</v>
      </c>
      <c r="K13638" s="5">
        <f t="shared" si="855"/>
        <v>0</v>
      </c>
    </row>
    <row r="13639" spans="1:11" x14ac:dyDescent="0.25">
      <c r="A13639" t="s">
        <v>141</v>
      </c>
      <c r="B13639" t="s">
        <v>83</v>
      </c>
      <c r="C13639">
        <v>1</v>
      </c>
      <c r="D13639" s="6">
        <v>0</v>
      </c>
      <c r="E13639" s="6">
        <v>24</v>
      </c>
      <c r="F13639" s="6">
        <v>60</v>
      </c>
      <c r="G13639" s="1">
        <f t="shared" si="852"/>
        <v>1</v>
      </c>
      <c r="H13639" s="4">
        <f t="shared" si="853"/>
        <v>1</v>
      </c>
      <c r="I13639" s="5">
        <f>IF(OR(AND(F13639&gt;=50,G13639&gt;SUMIF(SeasonTotals!A$2:A$9,A13639,SeasonTotals!F$2:F$9)),AND(G13639&gt;0.885,F13639&gt;=50,D13639&lt;3)),1,0)</f>
        <v>1</v>
      </c>
      <c r="J13639" s="4">
        <f t="shared" si="854"/>
        <v>0</v>
      </c>
      <c r="K13639" s="5">
        <f t="shared" si="855"/>
        <v>0</v>
      </c>
    </row>
    <row r="13640" spans="1:11" x14ac:dyDescent="0.25">
      <c r="A13640" t="s">
        <v>141</v>
      </c>
      <c r="B13640" t="s">
        <v>83</v>
      </c>
      <c r="C13640">
        <v>1</v>
      </c>
      <c r="D13640" s="6">
        <v>2</v>
      </c>
      <c r="E13640" s="6">
        <v>30</v>
      </c>
      <c r="F13640" s="6">
        <v>59</v>
      </c>
      <c r="G13640" s="1">
        <f t="shared" si="852"/>
        <v>0.9375</v>
      </c>
      <c r="H13640" s="4">
        <f t="shared" si="853"/>
        <v>1</v>
      </c>
      <c r="I13640" s="5">
        <f>IF(OR(AND(F13640&gt;=50,G13640&gt;SUMIF(SeasonTotals!A$2:A$9,A13640,SeasonTotals!F$2:F$9)),AND(G13640&gt;0.885,F13640&gt;=50,D13640&lt;3)),1,0)</f>
        <v>1</v>
      </c>
      <c r="J13640" s="4">
        <f t="shared" si="854"/>
        <v>0</v>
      </c>
      <c r="K13640" s="5">
        <f t="shared" si="855"/>
        <v>0</v>
      </c>
    </row>
    <row r="13641" spans="1:11" x14ac:dyDescent="0.25">
      <c r="A13641" t="s">
        <v>141</v>
      </c>
      <c r="B13641" t="s">
        <v>83</v>
      </c>
      <c r="C13641">
        <v>1</v>
      </c>
      <c r="D13641" s="6">
        <v>6</v>
      </c>
      <c r="E13641" s="6">
        <v>30</v>
      </c>
      <c r="F13641" s="6">
        <v>60</v>
      </c>
      <c r="G13641" s="1">
        <f t="shared" si="852"/>
        <v>0.83333333333333337</v>
      </c>
      <c r="H13641" s="4">
        <f t="shared" si="853"/>
        <v>0</v>
      </c>
      <c r="I13641" s="5">
        <f>IF(OR(AND(F13641&gt;=50,G13641&gt;SUMIF(SeasonTotals!A$2:A$9,A13641,SeasonTotals!F$2:F$9)),AND(G13641&gt;0.885,F13641&gt;=50,D13641&lt;3)),1,0)</f>
        <v>0</v>
      </c>
      <c r="J13641" s="4">
        <f t="shared" si="854"/>
        <v>1</v>
      </c>
      <c r="K13641" s="5">
        <f t="shared" si="855"/>
        <v>0</v>
      </c>
    </row>
    <row r="13642" spans="1:11" x14ac:dyDescent="0.25">
      <c r="A13642" t="s">
        <v>141</v>
      </c>
      <c r="B13642" t="s">
        <v>83</v>
      </c>
      <c r="C13642">
        <v>1</v>
      </c>
      <c r="D13642" s="6">
        <v>3</v>
      </c>
      <c r="E13642" s="6">
        <v>22</v>
      </c>
      <c r="F13642" s="6">
        <v>58</v>
      </c>
      <c r="G13642" s="1">
        <f t="shared" si="852"/>
        <v>0.88</v>
      </c>
      <c r="H13642" s="4">
        <f t="shared" si="853"/>
        <v>0</v>
      </c>
      <c r="I13642" s="5">
        <f>IF(OR(AND(F13642&gt;=50,G13642&gt;SUMIF(SeasonTotals!A$2:A$9,A13642,SeasonTotals!F$2:F$9)),AND(G13642&gt;0.885,F13642&gt;=50,D13642&lt;3)),1,0)</f>
        <v>0</v>
      </c>
      <c r="J13642" s="4">
        <f t="shared" si="854"/>
        <v>0</v>
      </c>
      <c r="K13642" s="5">
        <f t="shared" si="855"/>
        <v>0</v>
      </c>
    </row>
    <row r="13643" spans="1:11" x14ac:dyDescent="0.25">
      <c r="A13643" t="s">
        <v>141</v>
      </c>
      <c r="B13643" t="s">
        <v>83</v>
      </c>
      <c r="C13643">
        <v>1</v>
      </c>
      <c r="D13643" s="6">
        <v>2</v>
      </c>
      <c r="E13643" s="6">
        <v>30</v>
      </c>
      <c r="F13643" s="6">
        <v>58</v>
      </c>
      <c r="G13643" s="1">
        <f t="shared" si="852"/>
        <v>0.9375</v>
      </c>
      <c r="H13643" s="4">
        <f t="shared" si="853"/>
        <v>1</v>
      </c>
      <c r="I13643" s="5">
        <f>IF(OR(AND(F13643&gt;=50,G13643&gt;SUMIF(SeasonTotals!A$2:A$9,A13643,SeasonTotals!F$2:F$9)),AND(G13643&gt;0.885,F13643&gt;=50,D13643&lt;3)),1,0)</f>
        <v>1</v>
      </c>
      <c r="J13643" s="4">
        <f t="shared" si="854"/>
        <v>0</v>
      </c>
      <c r="K13643" s="5">
        <f t="shared" si="855"/>
        <v>0</v>
      </c>
    </row>
    <row r="13644" spans="1:11" x14ac:dyDescent="0.25">
      <c r="A13644" t="s">
        <v>141</v>
      </c>
      <c r="B13644" t="s">
        <v>86</v>
      </c>
      <c r="C13644">
        <v>1</v>
      </c>
      <c r="D13644" s="6">
        <v>3</v>
      </c>
      <c r="E13644" s="6">
        <v>31</v>
      </c>
      <c r="F13644" s="6">
        <v>60</v>
      </c>
      <c r="G13644" s="1">
        <f t="shared" si="852"/>
        <v>0.91176470588235292</v>
      </c>
      <c r="H13644" s="4">
        <f t="shared" si="853"/>
        <v>0</v>
      </c>
      <c r="I13644" s="5">
        <f>IF(OR(AND(F13644&gt;=50,G13644&gt;SUMIF(SeasonTotals!A$2:A$9,A13644,SeasonTotals!F$2:F$9)),AND(G13644&gt;0.885,F13644&gt;=50,D13644&lt;3)),1,0)</f>
        <v>0</v>
      </c>
      <c r="J13644" s="4">
        <f t="shared" si="854"/>
        <v>0</v>
      </c>
      <c r="K13644" s="5">
        <f t="shared" si="855"/>
        <v>0</v>
      </c>
    </row>
    <row r="13645" spans="1:11" x14ac:dyDescent="0.25">
      <c r="A13645" t="s">
        <v>141</v>
      </c>
      <c r="B13645" t="s">
        <v>86</v>
      </c>
      <c r="C13645">
        <v>1</v>
      </c>
      <c r="D13645" s="6">
        <v>3</v>
      </c>
      <c r="E13645" s="6">
        <v>28</v>
      </c>
      <c r="F13645" s="6">
        <v>59</v>
      </c>
      <c r="G13645" s="1">
        <f t="shared" si="852"/>
        <v>0.90322580645161288</v>
      </c>
      <c r="H13645" s="4">
        <f t="shared" si="853"/>
        <v>0</v>
      </c>
      <c r="I13645" s="5">
        <f>IF(OR(AND(F13645&gt;=50,G13645&gt;SUMIF(SeasonTotals!A$2:A$9,A13645,SeasonTotals!F$2:F$9)),AND(G13645&gt;0.885,F13645&gt;=50,D13645&lt;3)),1,0)</f>
        <v>0</v>
      </c>
      <c r="J13645" s="4">
        <f t="shared" si="854"/>
        <v>0</v>
      </c>
      <c r="K13645" s="5">
        <f t="shared" si="855"/>
        <v>0</v>
      </c>
    </row>
    <row r="13646" spans="1:11" x14ac:dyDescent="0.25">
      <c r="A13646" t="s">
        <v>141</v>
      </c>
      <c r="B13646" t="s">
        <v>86</v>
      </c>
      <c r="C13646">
        <v>1</v>
      </c>
      <c r="D13646" s="6">
        <v>0</v>
      </c>
      <c r="E13646" s="6">
        <v>28</v>
      </c>
      <c r="F13646" s="6">
        <v>60</v>
      </c>
      <c r="G13646" s="1">
        <f t="shared" si="852"/>
        <v>1</v>
      </c>
      <c r="H13646" s="4">
        <f t="shared" si="853"/>
        <v>1</v>
      </c>
      <c r="I13646" s="5">
        <f>IF(OR(AND(F13646&gt;=50,G13646&gt;SUMIF(SeasonTotals!A$2:A$9,A13646,SeasonTotals!F$2:F$9)),AND(G13646&gt;0.885,F13646&gt;=50,D13646&lt;3)),1,0)</f>
        <v>1</v>
      </c>
      <c r="J13646" s="4">
        <f t="shared" si="854"/>
        <v>0</v>
      </c>
      <c r="K13646" s="5">
        <f t="shared" si="855"/>
        <v>0</v>
      </c>
    </row>
    <row r="13647" spans="1:11" x14ac:dyDescent="0.25">
      <c r="A13647" t="s">
        <v>141</v>
      </c>
      <c r="B13647" t="s">
        <v>86</v>
      </c>
      <c r="C13647">
        <v>1</v>
      </c>
      <c r="D13647" s="6">
        <v>3</v>
      </c>
      <c r="E13647" s="6">
        <v>21</v>
      </c>
      <c r="F13647" s="6">
        <v>60</v>
      </c>
      <c r="G13647" s="1">
        <f t="shared" si="852"/>
        <v>0.875</v>
      </c>
      <c r="H13647" s="4">
        <f t="shared" si="853"/>
        <v>0</v>
      </c>
      <c r="I13647" s="5">
        <f>IF(OR(AND(F13647&gt;=50,G13647&gt;SUMIF(SeasonTotals!A$2:A$9,A13647,SeasonTotals!F$2:F$9)),AND(G13647&gt;0.885,F13647&gt;=50,D13647&lt;3)),1,0)</f>
        <v>0</v>
      </c>
      <c r="J13647" s="4">
        <f t="shared" si="854"/>
        <v>0</v>
      </c>
      <c r="K13647" s="5">
        <f t="shared" si="855"/>
        <v>0</v>
      </c>
    </row>
    <row r="13648" spans="1:11" x14ac:dyDescent="0.25">
      <c r="A13648" t="s">
        <v>141</v>
      </c>
      <c r="B13648" t="s">
        <v>86</v>
      </c>
      <c r="C13648">
        <v>1</v>
      </c>
      <c r="D13648" s="6">
        <v>3</v>
      </c>
      <c r="E13648" s="6">
        <v>20</v>
      </c>
      <c r="F13648" s="6">
        <v>58</v>
      </c>
      <c r="G13648" s="1">
        <f t="shared" si="852"/>
        <v>0.86956521739130432</v>
      </c>
      <c r="H13648" s="4">
        <f t="shared" si="853"/>
        <v>0</v>
      </c>
      <c r="I13648" s="5">
        <f>IF(OR(AND(F13648&gt;=50,G13648&gt;SUMIF(SeasonTotals!A$2:A$9,A13648,SeasonTotals!F$2:F$9)),AND(G13648&gt;0.885,F13648&gt;=50,D13648&lt;3)),1,0)</f>
        <v>0</v>
      </c>
      <c r="J13648" s="4">
        <f t="shared" si="854"/>
        <v>0</v>
      </c>
      <c r="K13648" s="5">
        <f t="shared" si="855"/>
        <v>0</v>
      </c>
    </row>
    <row r="13649" spans="1:11" x14ac:dyDescent="0.25">
      <c r="A13649" t="s">
        <v>141</v>
      </c>
      <c r="B13649" t="s">
        <v>86</v>
      </c>
      <c r="C13649">
        <v>1</v>
      </c>
      <c r="D13649" s="6">
        <v>6</v>
      </c>
      <c r="E13649" s="6">
        <v>26</v>
      </c>
      <c r="F13649" s="6">
        <v>59</v>
      </c>
      <c r="G13649" s="1">
        <f t="shared" si="852"/>
        <v>0.8125</v>
      </c>
      <c r="H13649" s="4">
        <f t="shared" si="853"/>
        <v>0</v>
      </c>
      <c r="I13649" s="5">
        <f>IF(OR(AND(F13649&gt;=50,G13649&gt;SUMIF(SeasonTotals!A$2:A$9,A13649,SeasonTotals!F$2:F$9)),AND(G13649&gt;0.885,F13649&gt;=50,D13649&lt;3)),1,0)</f>
        <v>0</v>
      </c>
      <c r="J13649" s="4">
        <f t="shared" si="854"/>
        <v>1</v>
      </c>
      <c r="K13649" s="5">
        <f t="shared" si="855"/>
        <v>0</v>
      </c>
    </row>
    <row r="13650" spans="1:11" x14ac:dyDescent="0.25">
      <c r="A13650" t="s">
        <v>141</v>
      </c>
      <c r="B13650" t="s">
        <v>86</v>
      </c>
      <c r="C13650">
        <v>1</v>
      </c>
      <c r="D13650" s="6">
        <v>4</v>
      </c>
      <c r="E13650" s="6">
        <v>18</v>
      </c>
      <c r="F13650" s="6">
        <v>29</v>
      </c>
      <c r="G13650" s="1">
        <f t="shared" si="852"/>
        <v>0.81818181818181823</v>
      </c>
      <c r="H13650" s="4">
        <f t="shared" si="853"/>
        <v>0</v>
      </c>
      <c r="I13650" s="5">
        <f>IF(OR(AND(F13650&gt;=50,G13650&gt;SUMIF(SeasonTotals!A$2:A$9,A13650,SeasonTotals!F$2:F$9)),AND(G13650&gt;0.885,F13650&gt;=50,D13650&lt;3)),1,0)</f>
        <v>0</v>
      </c>
      <c r="J13650" s="4">
        <f t="shared" si="854"/>
        <v>1</v>
      </c>
      <c r="K13650" s="5">
        <f t="shared" si="855"/>
        <v>1</v>
      </c>
    </row>
    <row r="13651" spans="1:11" x14ac:dyDescent="0.25">
      <c r="A13651" t="s">
        <v>141</v>
      </c>
      <c r="B13651" t="s">
        <v>86</v>
      </c>
      <c r="C13651">
        <v>1</v>
      </c>
      <c r="D13651" s="6">
        <v>6</v>
      </c>
      <c r="E13651" s="6">
        <v>33</v>
      </c>
      <c r="F13651" s="6">
        <v>61</v>
      </c>
      <c r="G13651" s="1">
        <f t="shared" si="852"/>
        <v>0.84615384615384615</v>
      </c>
      <c r="H13651" s="4">
        <f t="shared" si="853"/>
        <v>0</v>
      </c>
      <c r="I13651" s="5">
        <f>IF(OR(AND(F13651&gt;=50,G13651&gt;SUMIF(SeasonTotals!A$2:A$9,A13651,SeasonTotals!F$2:F$9)),AND(G13651&gt;0.885,F13651&gt;=50,D13651&lt;3)),1,0)</f>
        <v>0</v>
      </c>
      <c r="J13651" s="4">
        <f t="shared" si="854"/>
        <v>1</v>
      </c>
      <c r="K13651" s="5">
        <f t="shared" si="855"/>
        <v>0</v>
      </c>
    </row>
    <row r="13652" spans="1:11" x14ac:dyDescent="0.25">
      <c r="A13652" t="s">
        <v>141</v>
      </c>
      <c r="B13652" t="s">
        <v>86</v>
      </c>
      <c r="C13652">
        <v>1</v>
      </c>
      <c r="D13652" s="6">
        <v>1</v>
      </c>
      <c r="E13652" s="6">
        <v>23</v>
      </c>
      <c r="F13652" s="6">
        <v>60</v>
      </c>
      <c r="G13652" s="1">
        <f t="shared" si="852"/>
        <v>0.95833333333333337</v>
      </c>
      <c r="H13652" s="4">
        <f t="shared" si="853"/>
        <v>1</v>
      </c>
      <c r="I13652" s="5">
        <f>IF(OR(AND(F13652&gt;=50,G13652&gt;SUMIF(SeasonTotals!A$2:A$9,A13652,SeasonTotals!F$2:F$9)),AND(G13652&gt;0.885,F13652&gt;=50,D13652&lt;3)),1,0)</f>
        <v>1</v>
      </c>
      <c r="J13652" s="4">
        <f t="shared" si="854"/>
        <v>0</v>
      </c>
      <c r="K13652" s="5">
        <f t="shared" si="855"/>
        <v>0</v>
      </c>
    </row>
    <row r="13653" spans="1:11" x14ac:dyDescent="0.25">
      <c r="A13653" t="s">
        <v>141</v>
      </c>
      <c r="B13653" t="s">
        <v>86</v>
      </c>
      <c r="C13653">
        <v>1</v>
      </c>
      <c r="D13653" s="6">
        <v>1</v>
      </c>
      <c r="E13653" s="6">
        <v>31</v>
      </c>
      <c r="F13653" s="6">
        <v>60</v>
      </c>
      <c r="G13653" s="1">
        <f t="shared" si="852"/>
        <v>0.96875</v>
      </c>
      <c r="H13653" s="4">
        <f t="shared" si="853"/>
        <v>1</v>
      </c>
      <c r="I13653" s="5">
        <f>IF(OR(AND(F13653&gt;=50,G13653&gt;SUMIF(SeasonTotals!A$2:A$9,A13653,SeasonTotals!F$2:F$9)),AND(G13653&gt;0.885,F13653&gt;=50,D13653&lt;3)),1,0)</f>
        <v>1</v>
      </c>
      <c r="J13653" s="4">
        <f t="shared" si="854"/>
        <v>0</v>
      </c>
      <c r="K13653" s="5">
        <f t="shared" si="855"/>
        <v>0</v>
      </c>
    </row>
    <row r="13654" spans="1:11" x14ac:dyDescent="0.25">
      <c r="A13654" t="s">
        <v>141</v>
      </c>
      <c r="B13654" t="s">
        <v>86</v>
      </c>
      <c r="C13654">
        <v>1</v>
      </c>
      <c r="D13654" s="6">
        <v>2</v>
      </c>
      <c r="E13654" s="6">
        <v>33</v>
      </c>
      <c r="F13654" s="6">
        <v>60</v>
      </c>
      <c r="G13654" s="1">
        <f t="shared" si="852"/>
        <v>0.94285714285714284</v>
      </c>
      <c r="H13654" s="4">
        <f t="shared" si="853"/>
        <v>1</v>
      </c>
      <c r="I13654" s="5">
        <f>IF(OR(AND(F13654&gt;=50,G13654&gt;SUMIF(SeasonTotals!A$2:A$9,A13654,SeasonTotals!F$2:F$9)),AND(G13654&gt;0.885,F13654&gt;=50,D13654&lt;3)),1,0)</f>
        <v>1</v>
      </c>
      <c r="J13654" s="4">
        <f t="shared" si="854"/>
        <v>0</v>
      </c>
      <c r="K13654" s="5">
        <f t="shared" si="855"/>
        <v>0</v>
      </c>
    </row>
    <row r="13655" spans="1:11" x14ac:dyDescent="0.25">
      <c r="A13655" t="s">
        <v>141</v>
      </c>
      <c r="B13655" t="s">
        <v>86</v>
      </c>
      <c r="C13655">
        <v>1</v>
      </c>
      <c r="D13655" s="6">
        <v>0</v>
      </c>
      <c r="E13655" s="6">
        <v>20</v>
      </c>
      <c r="F13655" s="6">
        <v>60</v>
      </c>
      <c r="G13655" s="1">
        <f t="shared" si="852"/>
        <v>1</v>
      </c>
      <c r="H13655" s="4">
        <f t="shared" si="853"/>
        <v>1</v>
      </c>
      <c r="I13655" s="5">
        <f>IF(OR(AND(F13655&gt;=50,G13655&gt;SUMIF(SeasonTotals!A$2:A$9,A13655,SeasonTotals!F$2:F$9)),AND(G13655&gt;0.885,F13655&gt;=50,D13655&lt;3)),1,0)</f>
        <v>1</v>
      </c>
      <c r="J13655" s="4">
        <f t="shared" si="854"/>
        <v>0</v>
      </c>
      <c r="K13655" s="5">
        <f t="shared" si="855"/>
        <v>0</v>
      </c>
    </row>
    <row r="13656" spans="1:11" x14ac:dyDescent="0.25">
      <c r="A13656" t="s">
        <v>141</v>
      </c>
      <c r="B13656" t="s">
        <v>86</v>
      </c>
      <c r="C13656">
        <v>1</v>
      </c>
      <c r="D13656" s="6">
        <v>0</v>
      </c>
      <c r="E13656" s="6">
        <v>35</v>
      </c>
      <c r="F13656" s="6">
        <v>60</v>
      </c>
      <c r="G13656" s="1">
        <f t="shared" si="852"/>
        <v>1</v>
      </c>
      <c r="H13656" s="4">
        <f t="shared" si="853"/>
        <v>1</v>
      </c>
      <c r="I13656" s="5">
        <f>IF(OR(AND(F13656&gt;=50,G13656&gt;SUMIF(SeasonTotals!A$2:A$9,A13656,SeasonTotals!F$2:F$9)),AND(G13656&gt;0.885,F13656&gt;=50,D13656&lt;3)),1,0)</f>
        <v>1</v>
      </c>
      <c r="J13656" s="4">
        <f t="shared" si="854"/>
        <v>0</v>
      </c>
      <c r="K13656" s="5">
        <f t="shared" si="855"/>
        <v>0</v>
      </c>
    </row>
    <row r="13657" spans="1:11" x14ac:dyDescent="0.25">
      <c r="A13657" t="s">
        <v>141</v>
      </c>
      <c r="B13657" t="s">
        <v>86</v>
      </c>
      <c r="C13657">
        <v>1</v>
      </c>
      <c r="D13657" s="6">
        <v>4</v>
      </c>
      <c r="E13657" s="6">
        <v>9</v>
      </c>
      <c r="F13657" s="6">
        <v>23</v>
      </c>
      <c r="G13657" s="1">
        <f t="shared" si="852"/>
        <v>0.69230769230769229</v>
      </c>
      <c r="H13657" s="4">
        <f t="shared" si="853"/>
        <v>0</v>
      </c>
      <c r="I13657" s="5">
        <f>IF(OR(AND(F13657&gt;=50,G13657&gt;SUMIF(SeasonTotals!A$2:A$9,A13657,SeasonTotals!F$2:F$9)),AND(G13657&gt;0.885,F13657&gt;=50,D13657&lt;3)),1,0)</f>
        <v>0</v>
      </c>
      <c r="J13657" s="4">
        <f t="shared" si="854"/>
        <v>1</v>
      </c>
      <c r="K13657" s="5">
        <f t="shared" si="855"/>
        <v>1</v>
      </c>
    </row>
    <row r="13658" spans="1:11" x14ac:dyDescent="0.25">
      <c r="A13658" t="s">
        <v>141</v>
      </c>
      <c r="B13658" t="s">
        <v>86</v>
      </c>
      <c r="C13658">
        <v>1</v>
      </c>
      <c r="D13658" s="6">
        <v>3</v>
      </c>
      <c r="E13658" s="6">
        <v>16</v>
      </c>
      <c r="F13658" s="6">
        <v>60</v>
      </c>
      <c r="G13658" s="1">
        <f t="shared" si="852"/>
        <v>0.84210526315789469</v>
      </c>
      <c r="H13658" s="4">
        <f t="shared" si="853"/>
        <v>0</v>
      </c>
      <c r="I13658" s="5">
        <f>IF(OR(AND(F13658&gt;=50,G13658&gt;SUMIF(SeasonTotals!A$2:A$9,A13658,SeasonTotals!F$2:F$9)),AND(G13658&gt;0.885,F13658&gt;=50,D13658&lt;3)),1,0)</f>
        <v>0</v>
      </c>
      <c r="J13658" s="4">
        <f t="shared" si="854"/>
        <v>1</v>
      </c>
      <c r="K13658" s="5">
        <f t="shared" si="855"/>
        <v>0</v>
      </c>
    </row>
    <row r="13659" spans="1:11" x14ac:dyDescent="0.25">
      <c r="A13659" t="s">
        <v>141</v>
      </c>
      <c r="B13659" t="s">
        <v>86</v>
      </c>
      <c r="C13659">
        <v>1</v>
      </c>
      <c r="D13659" s="6">
        <v>2</v>
      </c>
      <c r="E13659" s="6">
        <v>38</v>
      </c>
      <c r="F13659" s="6">
        <v>60</v>
      </c>
      <c r="G13659" s="1">
        <f t="shared" si="852"/>
        <v>0.95</v>
      </c>
      <c r="H13659" s="4">
        <f t="shared" si="853"/>
        <v>1</v>
      </c>
      <c r="I13659" s="5">
        <f>IF(OR(AND(F13659&gt;=50,G13659&gt;SUMIF(SeasonTotals!A$2:A$9,A13659,SeasonTotals!F$2:F$9)),AND(G13659&gt;0.885,F13659&gt;=50,D13659&lt;3)),1,0)</f>
        <v>1</v>
      </c>
      <c r="J13659" s="4">
        <f t="shared" si="854"/>
        <v>0</v>
      </c>
      <c r="K13659" s="5">
        <f t="shared" si="855"/>
        <v>0</v>
      </c>
    </row>
    <row r="13660" spans="1:11" x14ac:dyDescent="0.25">
      <c r="A13660" t="s">
        <v>141</v>
      </c>
      <c r="B13660" t="s">
        <v>86</v>
      </c>
      <c r="C13660">
        <v>1</v>
      </c>
      <c r="D13660" s="6">
        <v>1</v>
      </c>
      <c r="E13660" s="6">
        <v>34</v>
      </c>
      <c r="F13660" s="6">
        <v>60</v>
      </c>
      <c r="G13660" s="1">
        <f t="shared" si="852"/>
        <v>0.97142857142857142</v>
      </c>
      <c r="H13660" s="4">
        <f t="shared" si="853"/>
        <v>1</v>
      </c>
      <c r="I13660" s="5">
        <f>IF(OR(AND(F13660&gt;=50,G13660&gt;SUMIF(SeasonTotals!A$2:A$9,A13660,SeasonTotals!F$2:F$9)),AND(G13660&gt;0.885,F13660&gt;=50,D13660&lt;3)),1,0)</f>
        <v>1</v>
      </c>
      <c r="J13660" s="4">
        <f t="shared" si="854"/>
        <v>0</v>
      </c>
      <c r="K13660" s="5">
        <f t="shared" si="855"/>
        <v>0</v>
      </c>
    </row>
    <row r="13661" spans="1:11" x14ac:dyDescent="0.25">
      <c r="A13661" t="s">
        <v>141</v>
      </c>
      <c r="B13661" t="s">
        <v>87</v>
      </c>
      <c r="C13661">
        <v>1</v>
      </c>
      <c r="D13661" s="6">
        <v>1</v>
      </c>
      <c r="E13661" s="6">
        <v>20</v>
      </c>
      <c r="F13661" s="6">
        <v>60</v>
      </c>
      <c r="G13661" s="1">
        <f t="shared" si="852"/>
        <v>0.95238095238095233</v>
      </c>
      <c r="H13661" s="4">
        <f t="shared" si="853"/>
        <v>1</v>
      </c>
      <c r="I13661" s="5">
        <f>IF(OR(AND(F13661&gt;=50,G13661&gt;SUMIF(SeasonTotals!A$2:A$9,A13661,SeasonTotals!F$2:F$9)),AND(G13661&gt;0.885,F13661&gt;=50,D13661&lt;3)),1,0)</f>
        <v>1</v>
      </c>
      <c r="J13661" s="4">
        <f t="shared" si="854"/>
        <v>0</v>
      </c>
      <c r="K13661" s="5">
        <f t="shared" si="855"/>
        <v>0</v>
      </c>
    </row>
    <row r="13662" spans="1:11" x14ac:dyDescent="0.25">
      <c r="A13662" t="s">
        <v>141</v>
      </c>
      <c r="B13662" t="s">
        <v>87</v>
      </c>
      <c r="C13662">
        <v>1</v>
      </c>
      <c r="D13662" s="6">
        <v>1</v>
      </c>
      <c r="E13662" s="6">
        <v>26</v>
      </c>
      <c r="F13662" s="6">
        <v>65</v>
      </c>
      <c r="G13662" s="1">
        <f t="shared" si="852"/>
        <v>0.96296296296296291</v>
      </c>
      <c r="H13662" s="4">
        <f t="shared" si="853"/>
        <v>1</v>
      </c>
      <c r="I13662" s="5">
        <f>IF(OR(AND(F13662&gt;=50,G13662&gt;SUMIF(SeasonTotals!A$2:A$9,A13662,SeasonTotals!F$2:F$9)),AND(G13662&gt;0.885,F13662&gt;=50,D13662&lt;3)),1,0)</f>
        <v>1</v>
      </c>
      <c r="J13662" s="4">
        <f t="shared" si="854"/>
        <v>0</v>
      </c>
      <c r="K13662" s="5">
        <f t="shared" si="855"/>
        <v>0</v>
      </c>
    </row>
    <row r="13663" spans="1:11" x14ac:dyDescent="0.25">
      <c r="A13663" t="s">
        <v>141</v>
      </c>
      <c r="B13663" t="s">
        <v>87</v>
      </c>
      <c r="C13663">
        <v>1</v>
      </c>
      <c r="D13663" s="6">
        <v>4</v>
      </c>
      <c r="E13663" s="6">
        <v>29</v>
      </c>
      <c r="F13663" s="6">
        <v>60</v>
      </c>
      <c r="G13663" s="1">
        <f t="shared" si="852"/>
        <v>0.87878787878787878</v>
      </c>
      <c r="H13663" s="4">
        <f t="shared" si="853"/>
        <v>0</v>
      </c>
      <c r="I13663" s="5">
        <f>IF(OR(AND(F13663&gt;=50,G13663&gt;SUMIF(SeasonTotals!A$2:A$9,A13663,SeasonTotals!F$2:F$9)),AND(G13663&gt;0.885,F13663&gt;=50,D13663&lt;3)),1,0)</f>
        <v>0</v>
      </c>
      <c r="J13663" s="4">
        <f t="shared" si="854"/>
        <v>0</v>
      </c>
      <c r="K13663" s="5">
        <f t="shared" si="855"/>
        <v>0</v>
      </c>
    </row>
    <row r="13664" spans="1:11" x14ac:dyDescent="0.25">
      <c r="A13664" t="s">
        <v>141</v>
      </c>
      <c r="B13664" t="s">
        <v>87</v>
      </c>
      <c r="C13664">
        <v>1</v>
      </c>
      <c r="D13664" s="6">
        <v>2</v>
      </c>
      <c r="E13664" s="6">
        <v>24</v>
      </c>
      <c r="F13664" s="6">
        <v>60</v>
      </c>
      <c r="G13664" s="1">
        <f t="shared" si="852"/>
        <v>0.92307692307692313</v>
      </c>
      <c r="H13664" s="4">
        <f t="shared" si="853"/>
        <v>1</v>
      </c>
      <c r="I13664" s="5">
        <f>IF(OR(AND(F13664&gt;=50,G13664&gt;SUMIF(SeasonTotals!A$2:A$9,A13664,SeasonTotals!F$2:F$9)),AND(G13664&gt;0.885,F13664&gt;=50,D13664&lt;3)),1,0)</f>
        <v>1</v>
      </c>
      <c r="J13664" s="4">
        <f t="shared" si="854"/>
        <v>0</v>
      </c>
      <c r="K13664" s="5">
        <f t="shared" si="855"/>
        <v>0</v>
      </c>
    </row>
    <row r="13665" spans="1:11" x14ac:dyDescent="0.25">
      <c r="A13665" t="s">
        <v>141</v>
      </c>
      <c r="B13665" t="s">
        <v>87</v>
      </c>
      <c r="C13665">
        <v>1</v>
      </c>
      <c r="D13665" s="6">
        <v>1</v>
      </c>
      <c r="E13665" s="6">
        <v>25</v>
      </c>
      <c r="F13665" s="6">
        <v>65</v>
      </c>
      <c r="G13665" s="1">
        <f t="shared" si="852"/>
        <v>0.96153846153846156</v>
      </c>
      <c r="H13665" s="4">
        <f t="shared" si="853"/>
        <v>1</v>
      </c>
      <c r="I13665" s="5">
        <f>IF(OR(AND(F13665&gt;=50,G13665&gt;SUMIF(SeasonTotals!A$2:A$9,A13665,SeasonTotals!F$2:F$9)),AND(G13665&gt;0.885,F13665&gt;=50,D13665&lt;3)),1,0)</f>
        <v>1</v>
      </c>
      <c r="J13665" s="4">
        <f t="shared" si="854"/>
        <v>0</v>
      </c>
      <c r="K13665" s="5">
        <f t="shared" si="855"/>
        <v>0</v>
      </c>
    </row>
    <row r="13666" spans="1:11" x14ac:dyDescent="0.25">
      <c r="A13666" t="s">
        <v>141</v>
      </c>
      <c r="B13666" t="s">
        <v>87</v>
      </c>
      <c r="C13666">
        <v>1</v>
      </c>
      <c r="D13666" s="6">
        <v>6</v>
      </c>
      <c r="E13666" s="6">
        <v>25</v>
      </c>
      <c r="F13666" s="6">
        <v>59</v>
      </c>
      <c r="G13666" s="1">
        <f t="shared" si="852"/>
        <v>0.80645161290322576</v>
      </c>
      <c r="H13666" s="4">
        <f t="shared" si="853"/>
        <v>0</v>
      </c>
      <c r="I13666" s="5">
        <f>IF(OR(AND(F13666&gt;=50,G13666&gt;SUMIF(SeasonTotals!A$2:A$9,A13666,SeasonTotals!F$2:F$9)),AND(G13666&gt;0.885,F13666&gt;=50,D13666&lt;3)),1,0)</f>
        <v>0</v>
      </c>
      <c r="J13666" s="4">
        <f t="shared" si="854"/>
        <v>1</v>
      </c>
      <c r="K13666" s="5">
        <f t="shared" si="855"/>
        <v>0</v>
      </c>
    </row>
    <row r="13667" spans="1:11" x14ac:dyDescent="0.25">
      <c r="A13667" t="s">
        <v>141</v>
      </c>
      <c r="B13667" t="s">
        <v>87</v>
      </c>
      <c r="C13667">
        <v>1</v>
      </c>
      <c r="D13667" s="6">
        <v>0</v>
      </c>
      <c r="E13667" s="6">
        <v>21</v>
      </c>
      <c r="F13667" s="6">
        <v>60</v>
      </c>
      <c r="G13667" s="1">
        <f t="shared" si="852"/>
        <v>1</v>
      </c>
      <c r="H13667" s="4">
        <f t="shared" si="853"/>
        <v>1</v>
      </c>
      <c r="I13667" s="5">
        <f>IF(OR(AND(F13667&gt;=50,G13667&gt;SUMIF(SeasonTotals!A$2:A$9,A13667,SeasonTotals!F$2:F$9)),AND(G13667&gt;0.885,F13667&gt;=50,D13667&lt;3)),1,0)</f>
        <v>1</v>
      </c>
      <c r="J13667" s="4">
        <f t="shared" si="854"/>
        <v>0</v>
      </c>
      <c r="K13667" s="5">
        <f t="shared" si="855"/>
        <v>0</v>
      </c>
    </row>
    <row r="13668" spans="1:11" x14ac:dyDescent="0.25">
      <c r="A13668" t="s">
        <v>141</v>
      </c>
      <c r="B13668" t="s">
        <v>87</v>
      </c>
      <c r="C13668">
        <v>1</v>
      </c>
      <c r="D13668" s="6">
        <v>1</v>
      </c>
      <c r="E13668" s="6">
        <v>20</v>
      </c>
      <c r="F13668" s="6">
        <v>60</v>
      </c>
      <c r="G13668" s="1">
        <f t="shared" si="852"/>
        <v>0.95238095238095233</v>
      </c>
      <c r="H13668" s="4">
        <f t="shared" si="853"/>
        <v>1</v>
      </c>
      <c r="I13668" s="5">
        <f>IF(OR(AND(F13668&gt;=50,G13668&gt;SUMIF(SeasonTotals!A$2:A$9,A13668,SeasonTotals!F$2:F$9)),AND(G13668&gt;0.885,F13668&gt;=50,D13668&lt;3)),1,0)</f>
        <v>1</v>
      </c>
      <c r="J13668" s="4">
        <f t="shared" si="854"/>
        <v>0</v>
      </c>
      <c r="K13668" s="5">
        <f t="shared" si="855"/>
        <v>0</v>
      </c>
    </row>
    <row r="13669" spans="1:11" x14ac:dyDescent="0.25">
      <c r="A13669" t="s">
        <v>141</v>
      </c>
      <c r="B13669" t="s">
        <v>87</v>
      </c>
      <c r="C13669">
        <v>1</v>
      </c>
      <c r="D13669" s="6">
        <v>3</v>
      </c>
      <c r="E13669" s="6">
        <v>26</v>
      </c>
      <c r="F13669" s="6">
        <v>63</v>
      </c>
      <c r="G13669" s="1">
        <f t="shared" si="852"/>
        <v>0.89655172413793105</v>
      </c>
      <c r="H13669" s="4">
        <f t="shared" si="853"/>
        <v>0</v>
      </c>
      <c r="I13669" s="5">
        <f>IF(OR(AND(F13669&gt;=50,G13669&gt;SUMIF(SeasonTotals!A$2:A$9,A13669,SeasonTotals!F$2:F$9)),AND(G13669&gt;0.885,F13669&gt;=50,D13669&lt;3)),1,0)</f>
        <v>0</v>
      </c>
      <c r="J13669" s="4">
        <f t="shared" si="854"/>
        <v>0</v>
      </c>
      <c r="K13669" s="5">
        <f t="shared" si="855"/>
        <v>0</v>
      </c>
    </row>
    <row r="13670" spans="1:11" x14ac:dyDescent="0.25">
      <c r="A13670" t="s">
        <v>141</v>
      </c>
      <c r="B13670" t="s">
        <v>87</v>
      </c>
      <c r="C13670">
        <v>1</v>
      </c>
      <c r="D13670" s="6">
        <v>2</v>
      </c>
      <c r="E13670" s="6">
        <v>22</v>
      </c>
      <c r="F13670" s="6">
        <v>60</v>
      </c>
      <c r="G13670" s="1">
        <f t="shared" si="852"/>
        <v>0.91666666666666663</v>
      </c>
      <c r="H13670" s="4">
        <f t="shared" si="853"/>
        <v>1</v>
      </c>
      <c r="I13670" s="5">
        <f>IF(OR(AND(F13670&gt;=50,G13670&gt;SUMIF(SeasonTotals!A$2:A$9,A13670,SeasonTotals!F$2:F$9)),AND(G13670&gt;0.885,F13670&gt;=50,D13670&lt;3)),1,0)</f>
        <v>1</v>
      </c>
      <c r="J13670" s="4">
        <f t="shared" si="854"/>
        <v>0</v>
      </c>
      <c r="K13670" s="5">
        <f t="shared" si="855"/>
        <v>0</v>
      </c>
    </row>
    <row r="13671" spans="1:11" x14ac:dyDescent="0.25">
      <c r="A13671" t="s">
        <v>141</v>
      </c>
      <c r="B13671" t="s">
        <v>87</v>
      </c>
      <c r="C13671">
        <v>1</v>
      </c>
      <c r="D13671" s="6">
        <v>2</v>
      </c>
      <c r="E13671" s="6">
        <v>24</v>
      </c>
      <c r="F13671" s="6">
        <v>60</v>
      </c>
      <c r="G13671" s="1">
        <f t="shared" si="852"/>
        <v>0.92307692307692313</v>
      </c>
      <c r="H13671" s="4">
        <f t="shared" si="853"/>
        <v>1</v>
      </c>
      <c r="I13671" s="5">
        <f>IF(OR(AND(F13671&gt;=50,G13671&gt;SUMIF(SeasonTotals!A$2:A$9,A13671,SeasonTotals!F$2:F$9)),AND(G13671&gt;0.885,F13671&gt;=50,D13671&lt;3)),1,0)</f>
        <v>1</v>
      </c>
      <c r="J13671" s="4">
        <f t="shared" si="854"/>
        <v>0</v>
      </c>
      <c r="K13671" s="5">
        <f t="shared" si="855"/>
        <v>0</v>
      </c>
    </row>
    <row r="13672" spans="1:11" x14ac:dyDescent="0.25">
      <c r="A13672" t="s">
        <v>141</v>
      </c>
      <c r="B13672" t="s">
        <v>87</v>
      </c>
      <c r="C13672">
        <v>1</v>
      </c>
      <c r="D13672" s="6">
        <v>1</v>
      </c>
      <c r="E13672" s="6">
        <v>34</v>
      </c>
      <c r="F13672" s="6">
        <v>60</v>
      </c>
      <c r="G13672" s="1">
        <f t="shared" si="852"/>
        <v>0.97142857142857142</v>
      </c>
      <c r="H13672" s="4">
        <f t="shared" si="853"/>
        <v>1</v>
      </c>
      <c r="I13672" s="5">
        <f>IF(OR(AND(F13672&gt;=50,G13672&gt;SUMIF(SeasonTotals!A$2:A$9,A13672,SeasonTotals!F$2:F$9)),AND(G13672&gt;0.885,F13672&gt;=50,D13672&lt;3)),1,0)</f>
        <v>1</v>
      </c>
      <c r="J13672" s="4">
        <f t="shared" si="854"/>
        <v>0</v>
      </c>
      <c r="K13672" s="5">
        <f t="shared" si="855"/>
        <v>0</v>
      </c>
    </row>
    <row r="13673" spans="1:11" x14ac:dyDescent="0.25">
      <c r="A13673" t="s">
        <v>141</v>
      </c>
      <c r="B13673" t="s">
        <v>87</v>
      </c>
      <c r="C13673">
        <v>1</v>
      </c>
      <c r="D13673" s="6">
        <v>1</v>
      </c>
      <c r="E13673" s="6">
        <v>36</v>
      </c>
      <c r="F13673" s="6">
        <v>60</v>
      </c>
      <c r="G13673" s="1">
        <f t="shared" si="852"/>
        <v>0.97297297297297303</v>
      </c>
      <c r="H13673" s="4">
        <f t="shared" si="853"/>
        <v>1</v>
      </c>
      <c r="I13673" s="5">
        <f>IF(OR(AND(F13673&gt;=50,G13673&gt;SUMIF(SeasonTotals!A$2:A$9,A13673,SeasonTotals!F$2:F$9)),AND(G13673&gt;0.885,F13673&gt;=50,D13673&lt;3)),1,0)</f>
        <v>1</v>
      </c>
      <c r="J13673" s="4">
        <f t="shared" si="854"/>
        <v>0</v>
      </c>
      <c r="K13673" s="5">
        <f t="shared" si="855"/>
        <v>0</v>
      </c>
    </row>
    <row r="13674" spans="1:11" x14ac:dyDescent="0.25">
      <c r="A13674" t="s">
        <v>141</v>
      </c>
      <c r="B13674" t="s">
        <v>87</v>
      </c>
      <c r="C13674">
        <v>1</v>
      </c>
      <c r="D13674" s="6">
        <v>1</v>
      </c>
      <c r="E13674" s="6">
        <v>30</v>
      </c>
      <c r="F13674" s="6">
        <v>64</v>
      </c>
      <c r="G13674" s="1">
        <f t="shared" si="852"/>
        <v>0.967741935483871</v>
      </c>
      <c r="H13674" s="4">
        <f t="shared" si="853"/>
        <v>1</v>
      </c>
      <c r="I13674" s="5">
        <f>IF(OR(AND(F13674&gt;=50,G13674&gt;SUMIF(SeasonTotals!A$2:A$9,A13674,SeasonTotals!F$2:F$9)),AND(G13674&gt;0.885,F13674&gt;=50,D13674&lt;3)),1,0)</f>
        <v>1</v>
      </c>
      <c r="J13674" s="4">
        <f t="shared" si="854"/>
        <v>0</v>
      </c>
      <c r="K13674" s="5">
        <f t="shared" si="855"/>
        <v>0</v>
      </c>
    </row>
    <row r="13675" spans="1:11" x14ac:dyDescent="0.25">
      <c r="A13675" t="s">
        <v>141</v>
      </c>
      <c r="B13675" t="s">
        <v>87</v>
      </c>
      <c r="C13675">
        <v>1</v>
      </c>
      <c r="D13675" s="6">
        <v>4</v>
      </c>
      <c r="E13675" s="6">
        <v>22</v>
      </c>
      <c r="F13675" s="6">
        <v>59</v>
      </c>
      <c r="G13675" s="1">
        <f t="shared" si="852"/>
        <v>0.84615384615384615</v>
      </c>
      <c r="H13675" s="4">
        <f t="shared" si="853"/>
        <v>0</v>
      </c>
      <c r="I13675" s="5">
        <f>IF(OR(AND(F13675&gt;=50,G13675&gt;SUMIF(SeasonTotals!A$2:A$9,A13675,SeasonTotals!F$2:F$9)),AND(G13675&gt;0.885,F13675&gt;=50,D13675&lt;3)),1,0)</f>
        <v>0</v>
      </c>
      <c r="J13675" s="4">
        <f t="shared" si="854"/>
        <v>1</v>
      </c>
      <c r="K13675" s="5">
        <f t="shared" si="855"/>
        <v>0</v>
      </c>
    </row>
    <row r="13676" spans="1:11" x14ac:dyDescent="0.25">
      <c r="A13676" t="s">
        <v>141</v>
      </c>
      <c r="B13676" t="s">
        <v>87</v>
      </c>
      <c r="C13676">
        <v>1</v>
      </c>
      <c r="D13676" s="6">
        <v>4</v>
      </c>
      <c r="E13676" s="6">
        <v>22</v>
      </c>
      <c r="F13676" s="6">
        <v>61</v>
      </c>
      <c r="G13676" s="1">
        <f t="shared" si="852"/>
        <v>0.84615384615384615</v>
      </c>
      <c r="H13676" s="4">
        <f t="shared" si="853"/>
        <v>0</v>
      </c>
      <c r="I13676" s="5">
        <f>IF(OR(AND(F13676&gt;=50,G13676&gt;SUMIF(SeasonTotals!A$2:A$9,A13676,SeasonTotals!F$2:F$9)),AND(G13676&gt;0.885,F13676&gt;=50,D13676&lt;3)),1,0)</f>
        <v>0</v>
      </c>
      <c r="J13676" s="4">
        <f t="shared" si="854"/>
        <v>1</v>
      </c>
      <c r="K13676" s="5">
        <f t="shared" si="855"/>
        <v>0</v>
      </c>
    </row>
    <row r="13677" spans="1:11" x14ac:dyDescent="0.25">
      <c r="A13677" t="s">
        <v>141</v>
      </c>
      <c r="B13677" t="s">
        <v>87</v>
      </c>
      <c r="C13677">
        <v>1</v>
      </c>
      <c r="D13677" s="6">
        <v>0</v>
      </c>
      <c r="E13677" s="6">
        <v>23</v>
      </c>
      <c r="F13677" s="6">
        <v>60</v>
      </c>
      <c r="G13677" s="1">
        <f t="shared" si="852"/>
        <v>1</v>
      </c>
      <c r="H13677" s="4">
        <f t="shared" si="853"/>
        <v>1</v>
      </c>
      <c r="I13677" s="5">
        <f>IF(OR(AND(F13677&gt;=50,G13677&gt;SUMIF(SeasonTotals!A$2:A$9,A13677,SeasonTotals!F$2:F$9)),AND(G13677&gt;0.885,F13677&gt;=50,D13677&lt;3)),1,0)</f>
        <v>1</v>
      </c>
      <c r="J13677" s="4">
        <f t="shared" si="854"/>
        <v>0</v>
      </c>
      <c r="K13677" s="5">
        <f t="shared" si="855"/>
        <v>0</v>
      </c>
    </row>
    <row r="13678" spans="1:11" x14ac:dyDescent="0.25">
      <c r="A13678" t="s">
        <v>141</v>
      </c>
      <c r="B13678" t="s">
        <v>87</v>
      </c>
      <c r="C13678">
        <v>1</v>
      </c>
      <c r="D13678" s="6">
        <v>2</v>
      </c>
      <c r="E13678" s="6">
        <v>30</v>
      </c>
      <c r="F13678" s="6">
        <v>65</v>
      </c>
      <c r="G13678" s="1">
        <f t="shared" si="852"/>
        <v>0.9375</v>
      </c>
      <c r="H13678" s="4">
        <f t="shared" si="853"/>
        <v>1</v>
      </c>
      <c r="I13678" s="5">
        <f>IF(OR(AND(F13678&gt;=50,G13678&gt;SUMIF(SeasonTotals!A$2:A$9,A13678,SeasonTotals!F$2:F$9)),AND(G13678&gt;0.885,F13678&gt;=50,D13678&lt;3)),1,0)</f>
        <v>1</v>
      </c>
      <c r="J13678" s="4">
        <f t="shared" si="854"/>
        <v>0</v>
      </c>
      <c r="K13678" s="5">
        <f t="shared" si="855"/>
        <v>0</v>
      </c>
    </row>
    <row r="13679" spans="1:11" x14ac:dyDescent="0.25">
      <c r="A13679" t="s">
        <v>141</v>
      </c>
      <c r="B13679" t="s">
        <v>87</v>
      </c>
      <c r="C13679">
        <v>1</v>
      </c>
      <c r="D13679" s="6">
        <v>1</v>
      </c>
      <c r="E13679" s="6">
        <v>29</v>
      </c>
      <c r="F13679" s="6">
        <v>60</v>
      </c>
      <c r="G13679" s="1">
        <f t="shared" si="852"/>
        <v>0.96666666666666667</v>
      </c>
      <c r="H13679" s="4">
        <f t="shared" si="853"/>
        <v>1</v>
      </c>
      <c r="I13679" s="5">
        <f>IF(OR(AND(F13679&gt;=50,G13679&gt;SUMIF(SeasonTotals!A$2:A$9,A13679,SeasonTotals!F$2:F$9)),AND(G13679&gt;0.885,F13679&gt;=50,D13679&lt;3)),1,0)</f>
        <v>1</v>
      </c>
      <c r="J13679" s="4">
        <f t="shared" si="854"/>
        <v>0</v>
      </c>
      <c r="K13679" s="5">
        <f t="shared" si="855"/>
        <v>0</v>
      </c>
    </row>
    <row r="13680" spans="1:11" x14ac:dyDescent="0.25">
      <c r="A13680" t="s">
        <v>141</v>
      </c>
      <c r="B13680" t="s">
        <v>87</v>
      </c>
      <c r="C13680">
        <v>1</v>
      </c>
      <c r="D13680" s="6">
        <v>2</v>
      </c>
      <c r="E13680" s="6">
        <v>16</v>
      </c>
      <c r="F13680" s="6">
        <v>60</v>
      </c>
      <c r="G13680" s="1">
        <f t="shared" si="852"/>
        <v>0.88888888888888884</v>
      </c>
      <c r="H13680" s="4">
        <f t="shared" si="853"/>
        <v>1</v>
      </c>
      <c r="I13680" s="5">
        <f>IF(OR(AND(F13680&gt;=50,G13680&gt;SUMIF(SeasonTotals!A$2:A$9,A13680,SeasonTotals!F$2:F$9)),AND(G13680&gt;0.885,F13680&gt;=50,D13680&lt;3)),1,0)</f>
        <v>1</v>
      </c>
      <c r="J13680" s="4">
        <f t="shared" si="854"/>
        <v>0</v>
      </c>
      <c r="K13680" s="5">
        <f t="shared" si="855"/>
        <v>0</v>
      </c>
    </row>
    <row r="13681" spans="1:11" x14ac:dyDescent="0.25">
      <c r="A13681" t="s">
        <v>141</v>
      </c>
      <c r="B13681" t="s">
        <v>87</v>
      </c>
      <c r="C13681">
        <v>1</v>
      </c>
      <c r="D13681" s="6">
        <v>2</v>
      </c>
      <c r="E13681" s="6">
        <v>22</v>
      </c>
      <c r="F13681" s="6">
        <v>59</v>
      </c>
      <c r="G13681" s="1">
        <f t="shared" si="852"/>
        <v>0.91666666666666663</v>
      </c>
      <c r="H13681" s="4">
        <f t="shared" si="853"/>
        <v>1</v>
      </c>
      <c r="I13681" s="5">
        <f>IF(OR(AND(F13681&gt;=50,G13681&gt;SUMIF(SeasonTotals!A$2:A$9,A13681,SeasonTotals!F$2:F$9)),AND(G13681&gt;0.885,F13681&gt;=50,D13681&lt;3)),1,0)</f>
        <v>1</v>
      </c>
      <c r="J13681" s="4">
        <f t="shared" si="854"/>
        <v>0</v>
      </c>
      <c r="K13681" s="5">
        <f t="shared" si="855"/>
        <v>0</v>
      </c>
    </row>
    <row r="13682" spans="1:11" x14ac:dyDescent="0.25">
      <c r="A13682" t="s">
        <v>141</v>
      </c>
      <c r="B13682" t="s">
        <v>87</v>
      </c>
      <c r="C13682">
        <v>1</v>
      </c>
      <c r="D13682" s="6">
        <v>2</v>
      </c>
      <c r="E13682" s="6">
        <v>23</v>
      </c>
      <c r="F13682" s="6">
        <v>65</v>
      </c>
      <c r="G13682" s="1">
        <f t="shared" si="852"/>
        <v>0.92</v>
      </c>
      <c r="H13682" s="4">
        <f t="shared" si="853"/>
        <v>1</v>
      </c>
      <c r="I13682" s="5">
        <f>IF(OR(AND(F13682&gt;=50,G13682&gt;SUMIF(SeasonTotals!A$2:A$9,A13682,SeasonTotals!F$2:F$9)),AND(G13682&gt;0.885,F13682&gt;=50,D13682&lt;3)),1,0)</f>
        <v>1</v>
      </c>
      <c r="J13682" s="4">
        <f t="shared" si="854"/>
        <v>0</v>
      </c>
      <c r="K13682" s="5">
        <f t="shared" si="855"/>
        <v>0</v>
      </c>
    </row>
    <row r="13683" spans="1:11" x14ac:dyDescent="0.25">
      <c r="A13683" t="s">
        <v>141</v>
      </c>
      <c r="B13683" t="s">
        <v>87</v>
      </c>
      <c r="C13683">
        <v>1</v>
      </c>
      <c r="D13683" s="6">
        <v>5</v>
      </c>
      <c r="E13683" s="6">
        <v>23</v>
      </c>
      <c r="F13683" s="6">
        <v>65</v>
      </c>
      <c r="G13683" s="1">
        <f t="shared" si="852"/>
        <v>0.8214285714285714</v>
      </c>
      <c r="H13683" s="4">
        <f t="shared" si="853"/>
        <v>0</v>
      </c>
      <c r="I13683" s="5">
        <f>IF(OR(AND(F13683&gt;=50,G13683&gt;SUMIF(SeasonTotals!A$2:A$9,A13683,SeasonTotals!F$2:F$9)),AND(G13683&gt;0.885,F13683&gt;=50,D13683&lt;3)),1,0)</f>
        <v>0</v>
      </c>
      <c r="J13683" s="4">
        <f t="shared" si="854"/>
        <v>1</v>
      </c>
      <c r="K13683" s="5">
        <f t="shared" si="855"/>
        <v>0</v>
      </c>
    </row>
    <row r="13684" spans="1:11" x14ac:dyDescent="0.25">
      <c r="A13684" t="s">
        <v>141</v>
      </c>
      <c r="B13684" t="s">
        <v>87</v>
      </c>
      <c r="C13684">
        <v>1</v>
      </c>
      <c r="D13684" s="6">
        <v>2</v>
      </c>
      <c r="E13684" s="6">
        <v>19</v>
      </c>
      <c r="F13684" s="6">
        <v>59</v>
      </c>
      <c r="G13684" s="1">
        <f t="shared" si="852"/>
        <v>0.90476190476190477</v>
      </c>
      <c r="H13684" s="4">
        <f t="shared" si="853"/>
        <v>1</v>
      </c>
      <c r="I13684" s="5">
        <f>IF(OR(AND(F13684&gt;=50,G13684&gt;SUMIF(SeasonTotals!A$2:A$9,A13684,SeasonTotals!F$2:F$9)),AND(G13684&gt;0.885,F13684&gt;=50,D13684&lt;3)),1,0)</f>
        <v>1</v>
      </c>
      <c r="J13684" s="4">
        <f t="shared" si="854"/>
        <v>0</v>
      </c>
      <c r="K13684" s="5">
        <f t="shared" si="855"/>
        <v>0</v>
      </c>
    </row>
    <row r="13685" spans="1:11" x14ac:dyDescent="0.25">
      <c r="A13685" t="s">
        <v>141</v>
      </c>
      <c r="B13685" t="s">
        <v>87</v>
      </c>
      <c r="C13685">
        <v>1</v>
      </c>
      <c r="D13685" s="6">
        <v>0</v>
      </c>
      <c r="E13685" s="6">
        <v>40</v>
      </c>
      <c r="F13685" s="6">
        <v>60</v>
      </c>
      <c r="G13685" s="1">
        <f t="shared" si="852"/>
        <v>1</v>
      </c>
      <c r="H13685" s="4">
        <f t="shared" si="853"/>
        <v>1</v>
      </c>
      <c r="I13685" s="5">
        <f>IF(OR(AND(F13685&gt;=50,G13685&gt;SUMIF(SeasonTotals!A$2:A$9,A13685,SeasonTotals!F$2:F$9)),AND(G13685&gt;0.885,F13685&gt;=50,D13685&lt;3)),1,0)</f>
        <v>1</v>
      </c>
      <c r="J13685" s="4">
        <f t="shared" si="854"/>
        <v>0</v>
      </c>
      <c r="K13685" s="5">
        <f t="shared" si="855"/>
        <v>0</v>
      </c>
    </row>
    <row r="13686" spans="1:11" x14ac:dyDescent="0.25">
      <c r="A13686" t="s">
        <v>141</v>
      </c>
      <c r="B13686" t="s">
        <v>87</v>
      </c>
      <c r="C13686">
        <v>1</v>
      </c>
      <c r="D13686" s="6">
        <v>2</v>
      </c>
      <c r="E13686" s="6">
        <v>27</v>
      </c>
      <c r="F13686" s="6">
        <v>59</v>
      </c>
      <c r="G13686" s="1">
        <f t="shared" si="852"/>
        <v>0.93103448275862066</v>
      </c>
      <c r="H13686" s="4">
        <f t="shared" si="853"/>
        <v>1</v>
      </c>
      <c r="I13686" s="5">
        <f>IF(OR(AND(F13686&gt;=50,G13686&gt;SUMIF(SeasonTotals!A$2:A$9,A13686,SeasonTotals!F$2:F$9)),AND(G13686&gt;0.885,F13686&gt;=50,D13686&lt;3)),1,0)</f>
        <v>1</v>
      </c>
      <c r="J13686" s="4">
        <f t="shared" si="854"/>
        <v>0</v>
      </c>
      <c r="K13686" s="5">
        <f t="shared" si="855"/>
        <v>0</v>
      </c>
    </row>
    <row r="13687" spans="1:11" x14ac:dyDescent="0.25">
      <c r="A13687" t="s">
        <v>141</v>
      </c>
      <c r="B13687" t="s">
        <v>87</v>
      </c>
      <c r="C13687">
        <v>1</v>
      </c>
      <c r="D13687" s="6">
        <v>2</v>
      </c>
      <c r="E13687" s="6">
        <v>40</v>
      </c>
      <c r="F13687" s="6">
        <v>60</v>
      </c>
      <c r="G13687" s="1">
        <f t="shared" si="852"/>
        <v>0.95238095238095233</v>
      </c>
      <c r="H13687" s="4">
        <f t="shared" si="853"/>
        <v>1</v>
      </c>
      <c r="I13687" s="5">
        <f>IF(OR(AND(F13687&gt;=50,G13687&gt;SUMIF(SeasonTotals!A$2:A$9,A13687,SeasonTotals!F$2:F$9)),AND(G13687&gt;0.885,F13687&gt;=50,D13687&lt;3)),1,0)</f>
        <v>1</v>
      </c>
      <c r="J13687" s="4">
        <f t="shared" si="854"/>
        <v>0</v>
      </c>
      <c r="K13687" s="5">
        <f t="shared" si="855"/>
        <v>0</v>
      </c>
    </row>
    <row r="13688" spans="1:11" x14ac:dyDescent="0.25">
      <c r="A13688" t="s">
        <v>141</v>
      </c>
      <c r="B13688" t="s">
        <v>87</v>
      </c>
      <c r="C13688">
        <v>1</v>
      </c>
      <c r="D13688" s="6">
        <v>2</v>
      </c>
      <c r="E13688" s="6">
        <v>34</v>
      </c>
      <c r="F13688" s="6">
        <v>59</v>
      </c>
      <c r="G13688" s="1">
        <f t="shared" si="852"/>
        <v>0.94444444444444442</v>
      </c>
      <c r="H13688" s="4">
        <f t="shared" si="853"/>
        <v>1</v>
      </c>
      <c r="I13688" s="5">
        <f>IF(OR(AND(F13688&gt;=50,G13688&gt;SUMIF(SeasonTotals!A$2:A$9,A13688,SeasonTotals!F$2:F$9)),AND(G13688&gt;0.885,F13688&gt;=50,D13688&lt;3)),1,0)</f>
        <v>1</v>
      </c>
      <c r="J13688" s="4">
        <f t="shared" si="854"/>
        <v>0</v>
      </c>
      <c r="K13688" s="5">
        <f t="shared" si="855"/>
        <v>0</v>
      </c>
    </row>
    <row r="13689" spans="1:11" x14ac:dyDescent="0.25">
      <c r="A13689" t="s">
        <v>141</v>
      </c>
      <c r="B13689" t="s">
        <v>87</v>
      </c>
      <c r="C13689">
        <v>1</v>
      </c>
      <c r="D13689" s="6">
        <v>3</v>
      </c>
      <c r="E13689" s="6">
        <v>34</v>
      </c>
      <c r="F13689" s="6">
        <v>60</v>
      </c>
      <c r="G13689" s="1">
        <f t="shared" si="852"/>
        <v>0.91891891891891897</v>
      </c>
      <c r="H13689" s="4">
        <f t="shared" si="853"/>
        <v>1</v>
      </c>
      <c r="I13689" s="5">
        <f>IF(OR(AND(F13689&gt;=50,G13689&gt;SUMIF(SeasonTotals!A$2:A$9,A13689,SeasonTotals!F$2:F$9)),AND(G13689&gt;0.885,F13689&gt;=50,D13689&lt;3)),1,0)</f>
        <v>1</v>
      </c>
      <c r="J13689" s="4">
        <f t="shared" si="854"/>
        <v>0</v>
      </c>
      <c r="K13689" s="5">
        <f t="shared" si="855"/>
        <v>0</v>
      </c>
    </row>
    <row r="13690" spans="1:11" x14ac:dyDescent="0.25">
      <c r="A13690" t="s">
        <v>141</v>
      </c>
      <c r="B13690" t="s">
        <v>87</v>
      </c>
      <c r="C13690">
        <v>1</v>
      </c>
      <c r="D13690" s="6">
        <v>3</v>
      </c>
      <c r="E13690" s="6">
        <v>21</v>
      </c>
      <c r="F13690" s="6">
        <v>59</v>
      </c>
      <c r="G13690" s="1">
        <f t="shared" si="852"/>
        <v>0.875</v>
      </c>
      <c r="H13690" s="4">
        <f t="shared" si="853"/>
        <v>0</v>
      </c>
      <c r="I13690" s="5">
        <f>IF(OR(AND(F13690&gt;=50,G13690&gt;SUMIF(SeasonTotals!A$2:A$9,A13690,SeasonTotals!F$2:F$9)),AND(G13690&gt;0.885,F13690&gt;=50,D13690&lt;3)),1,0)</f>
        <v>0</v>
      </c>
      <c r="J13690" s="4">
        <f t="shared" si="854"/>
        <v>0</v>
      </c>
      <c r="K13690" s="5">
        <f t="shared" si="855"/>
        <v>0</v>
      </c>
    </row>
    <row r="13691" spans="1:11" x14ac:dyDescent="0.25">
      <c r="A13691" t="s">
        <v>141</v>
      </c>
      <c r="B13691" t="s">
        <v>87</v>
      </c>
      <c r="C13691">
        <v>1</v>
      </c>
      <c r="D13691" s="6">
        <v>0</v>
      </c>
      <c r="E13691" s="6">
        <v>28</v>
      </c>
      <c r="F13691" s="6">
        <v>60</v>
      </c>
      <c r="G13691" s="1">
        <f t="shared" si="852"/>
        <v>1</v>
      </c>
      <c r="H13691" s="4">
        <f t="shared" si="853"/>
        <v>1</v>
      </c>
      <c r="I13691" s="5">
        <f>IF(OR(AND(F13691&gt;=50,G13691&gt;SUMIF(SeasonTotals!A$2:A$9,A13691,SeasonTotals!F$2:F$9)),AND(G13691&gt;0.885,F13691&gt;=50,D13691&lt;3)),1,0)</f>
        <v>1</v>
      </c>
      <c r="J13691" s="4">
        <f t="shared" si="854"/>
        <v>0</v>
      </c>
      <c r="K13691" s="5">
        <f t="shared" si="855"/>
        <v>0</v>
      </c>
    </row>
    <row r="13692" spans="1:11" x14ac:dyDescent="0.25">
      <c r="A13692" t="s">
        <v>141</v>
      </c>
      <c r="B13692" t="s">
        <v>87</v>
      </c>
      <c r="C13692">
        <v>1</v>
      </c>
      <c r="D13692" s="6">
        <v>0</v>
      </c>
      <c r="E13692" s="6">
        <v>30</v>
      </c>
      <c r="F13692" s="6">
        <v>60</v>
      </c>
      <c r="G13692" s="1">
        <f t="shared" si="852"/>
        <v>1</v>
      </c>
      <c r="H13692" s="4">
        <f t="shared" si="853"/>
        <v>1</v>
      </c>
      <c r="I13692" s="5">
        <f>IF(OR(AND(F13692&gt;=50,G13692&gt;SUMIF(SeasonTotals!A$2:A$9,A13692,SeasonTotals!F$2:F$9)),AND(G13692&gt;0.885,F13692&gt;=50,D13692&lt;3)),1,0)</f>
        <v>1</v>
      </c>
      <c r="J13692" s="4">
        <f t="shared" si="854"/>
        <v>0</v>
      </c>
      <c r="K13692" s="5">
        <f t="shared" si="855"/>
        <v>0</v>
      </c>
    </row>
    <row r="13693" spans="1:11" x14ac:dyDescent="0.25">
      <c r="A13693" t="s">
        <v>141</v>
      </c>
      <c r="B13693" t="s">
        <v>87</v>
      </c>
      <c r="C13693">
        <v>1</v>
      </c>
      <c r="D13693" s="6">
        <v>3</v>
      </c>
      <c r="E13693" s="6">
        <v>34</v>
      </c>
      <c r="F13693" s="6">
        <v>63</v>
      </c>
      <c r="G13693" s="1">
        <f t="shared" si="852"/>
        <v>0.91891891891891897</v>
      </c>
      <c r="H13693" s="4">
        <f t="shared" si="853"/>
        <v>1</v>
      </c>
      <c r="I13693" s="5">
        <f>IF(OR(AND(F13693&gt;=50,G13693&gt;SUMIF(SeasonTotals!A$2:A$9,A13693,SeasonTotals!F$2:F$9)),AND(G13693&gt;0.885,F13693&gt;=50,D13693&lt;3)),1,0)</f>
        <v>1</v>
      </c>
      <c r="J13693" s="4">
        <f t="shared" si="854"/>
        <v>0</v>
      </c>
      <c r="K13693" s="5">
        <f t="shared" si="855"/>
        <v>0</v>
      </c>
    </row>
    <row r="13694" spans="1:11" x14ac:dyDescent="0.25">
      <c r="A13694" t="s">
        <v>141</v>
      </c>
      <c r="B13694" t="s">
        <v>87</v>
      </c>
      <c r="C13694">
        <v>1</v>
      </c>
      <c r="D13694" s="6">
        <v>3</v>
      </c>
      <c r="E13694" s="6">
        <v>18</v>
      </c>
      <c r="F13694" s="6">
        <v>60</v>
      </c>
      <c r="G13694" s="1">
        <f t="shared" si="852"/>
        <v>0.8571428571428571</v>
      </c>
      <c r="H13694" s="4">
        <f t="shared" si="853"/>
        <v>0</v>
      </c>
      <c r="I13694" s="5">
        <f>IF(OR(AND(F13694&gt;=50,G13694&gt;SUMIF(SeasonTotals!A$2:A$9,A13694,SeasonTotals!F$2:F$9)),AND(G13694&gt;0.885,F13694&gt;=50,D13694&lt;3)),1,0)</f>
        <v>0</v>
      </c>
      <c r="J13694" s="4">
        <f t="shared" si="854"/>
        <v>0</v>
      </c>
      <c r="K13694" s="5">
        <f t="shared" si="855"/>
        <v>0</v>
      </c>
    </row>
    <row r="13695" spans="1:11" x14ac:dyDescent="0.25">
      <c r="A13695" t="s">
        <v>141</v>
      </c>
      <c r="B13695" t="s">
        <v>150</v>
      </c>
      <c r="C13695">
        <v>1</v>
      </c>
      <c r="D13695" s="6">
        <v>2</v>
      </c>
      <c r="E13695" s="6">
        <v>19</v>
      </c>
      <c r="F13695" s="6">
        <v>65</v>
      </c>
      <c r="G13695" s="1">
        <f t="shared" si="852"/>
        <v>0.90476190476190477</v>
      </c>
      <c r="H13695" s="4">
        <f t="shared" si="853"/>
        <v>1</v>
      </c>
      <c r="I13695" s="5">
        <f>IF(OR(AND(F13695&gt;=50,G13695&gt;SUMIF(SeasonTotals!A$2:A$9,A13695,SeasonTotals!F$2:F$9)),AND(G13695&gt;0.885,F13695&gt;=50,D13695&lt;3)),1,0)</f>
        <v>1</v>
      </c>
      <c r="J13695" s="4">
        <f t="shared" si="854"/>
        <v>0</v>
      </c>
      <c r="K13695" s="5">
        <f t="shared" si="855"/>
        <v>0</v>
      </c>
    </row>
    <row r="13696" spans="1:11" x14ac:dyDescent="0.25">
      <c r="A13696" t="s">
        <v>141</v>
      </c>
      <c r="B13696" t="s">
        <v>150</v>
      </c>
      <c r="C13696">
        <v>1</v>
      </c>
      <c r="D13696" s="6">
        <v>1</v>
      </c>
      <c r="E13696" s="6">
        <v>26</v>
      </c>
      <c r="F13696" s="6">
        <v>60</v>
      </c>
      <c r="G13696" s="1">
        <f t="shared" si="852"/>
        <v>0.96296296296296291</v>
      </c>
      <c r="H13696" s="4">
        <f t="shared" si="853"/>
        <v>1</v>
      </c>
      <c r="I13696" s="5">
        <f>IF(OR(AND(F13696&gt;=50,G13696&gt;SUMIF(SeasonTotals!A$2:A$9,A13696,SeasonTotals!F$2:F$9)),AND(G13696&gt;0.885,F13696&gt;=50,D13696&lt;3)),1,0)</f>
        <v>1</v>
      </c>
      <c r="J13696" s="4">
        <f t="shared" si="854"/>
        <v>0</v>
      </c>
      <c r="K13696" s="5">
        <f t="shared" si="855"/>
        <v>0</v>
      </c>
    </row>
    <row r="13697" spans="1:11" x14ac:dyDescent="0.25">
      <c r="A13697" t="s">
        <v>141</v>
      </c>
      <c r="B13697" t="s">
        <v>150</v>
      </c>
      <c r="C13697">
        <v>1</v>
      </c>
      <c r="D13697" s="6">
        <v>1</v>
      </c>
      <c r="E13697" s="6">
        <v>25</v>
      </c>
      <c r="F13697" s="6">
        <v>60</v>
      </c>
      <c r="G13697" s="1">
        <f t="shared" si="852"/>
        <v>0.96153846153846156</v>
      </c>
      <c r="H13697" s="4">
        <f t="shared" si="853"/>
        <v>1</v>
      </c>
      <c r="I13697" s="5">
        <f>IF(OR(AND(F13697&gt;=50,G13697&gt;SUMIF(SeasonTotals!A$2:A$9,A13697,SeasonTotals!F$2:F$9)),AND(G13697&gt;0.885,F13697&gt;=50,D13697&lt;3)),1,0)</f>
        <v>1</v>
      </c>
      <c r="J13697" s="4">
        <f t="shared" si="854"/>
        <v>0</v>
      </c>
      <c r="K13697" s="5">
        <f t="shared" si="855"/>
        <v>0</v>
      </c>
    </row>
    <row r="13698" spans="1:11" x14ac:dyDescent="0.25">
      <c r="A13698" t="s">
        <v>141</v>
      </c>
      <c r="B13698" t="s">
        <v>150</v>
      </c>
      <c r="C13698">
        <v>1</v>
      </c>
      <c r="D13698" s="6">
        <v>0</v>
      </c>
      <c r="E13698" s="6">
        <v>31</v>
      </c>
      <c r="F13698" s="6">
        <v>60</v>
      </c>
      <c r="G13698" s="1">
        <f t="shared" ref="G13698:G13761" si="856">E13698/MAX(1,SUM(D13698:E13698))</f>
        <v>1</v>
      </c>
      <c r="H13698" s="4">
        <f t="shared" ref="H13698:H13761" si="857">IF(AND(F13698&gt;=50,OR(G13698&gt;0.913,AND(G13698&gt;0.885,D13698&lt;3))),1,0)</f>
        <v>1</v>
      </c>
      <c r="I13698" s="5">
        <f>IF(OR(AND(F13698&gt;=50,G13698&gt;SUMIF(SeasonTotals!A$2:A$9,A13698,SeasonTotals!F$2:F$9)),AND(G13698&gt;0.885,F13698&gt;=50,D13698&lt;3)),1,0)</f>
        <v>1</v>
      </c>
      <c r="J13698" s="4">
        <f t="shared" ref="J13698:J13761" si="858">IF(G13698&lt;0.85,1,0)</f>
        <v>0</v>
      </c>
      <c r="K13698" s="5">
        <f t="shared" ref="K13698:K13761" si="859">IF(F13698&lt;55,1,0)</f>
        <v>0</v>
      </c>
    </row>
    <row r="13699" spans="1:11" x14ac:dyDescent="0.25">
      <c r="A13699" t="s">
        <v>141</v>
      </c>
      <c r="B13699" t="s">
        <v>150</v>
      </c>
      <c r="C13699">
        <v>1</v>
      </c>
      <c r="D13699" s="6">
        <v>5</v>
      </c>
      <c r="E13699" s="6">
        <v>26</v>
      </c>
      <c r="F13699" s="6">
        <v>65</v>
      </c>
      <c r="G13699" s="1">
        <f t="shared" si="856"/>
        <v>0.83870967741935487</v>
      </c>
      <c r="H13699" s="4">
        <f t="shared" si="857"/>
        <v>0</v>
      </c>
      <c r="I13699" s="5">
        <f>IF(OR(AND(F13699&gt;=50,G13699&gt;SUMIF(SeasonTotals!A$2:A$9,A13699,SeasonTotals!F$2:F$9)),AND(G13699&gt;0.885,F13699&gt;=50,D13699&lt;3)),1,0)</f>
        <v>0</v>
      </c>
      <c r="J13699" s="4">
        <f t="shared" si="858"/>
        <v>1</v>
      </c>
      <c r="K13699" s="5">
        <f t="shared" si="859"/>
        <v>0</v>
      </c>
    </row>
    <row r="13700" spans="1:11" x14ac:dyDescent="0.25">
      <c r="A13700" t="s">
        <v>141</v>
      </c>
      <c r="B13700" t="s">
        <v>150</v>
      </c>
      <c r="C13700">
        <v>1</v>
      </c>
      <c r="D13700" s="6">
        <v>2</v>
      </c>
      <c r="E13700" s="6">
        <v>28</v>
      </c>
      <c r="F13700" s="6">
        <v>65</v>
      </c>
      <c r="G13700" s="1">
        <f t="shared" si="856"/>
        <v>0.93333333333333335</v>
      </c>
      <c r="H13700" s="4">
        <f t="shared" si="857"/>
        <v>1</v>
      </c>
      <c r="I13700" s="5">
        <f>IF(OR(AND(F13700&gt;=50,G13700&gt;SUMIF(SeasonTotals!A$2:A$9,A13700,SeasonTotals!F$2:F$9)),AND(G13700&gt;0.885,F13700&gt;=50,D13700&lt;3)),1,0)</f>
        <v>1</v>
      </c>
      <c r="J13700" s="4">
        <f t="shared" si="858"/>
        <v>0</v>
      </c>
      <c r="K13700" s="5">
        <f t="shared" si="859"/>
        <v>0</v>
      </c>
    </row>
    <row r="13701" spans="1:11" x14ac:dyDescent="0.25">
      <c r="A13701" t="s">
        <v>141</v>
      </c>
      <c r="B13701" t="s">
        <v>150</v>
      </c>
      <c r="C13701">
        <v>1</v>
      </c>
      <c r="D13701" s="6">
        <v>2</v>
      </c>
      <c r="E13701" s="6">
        <v>26</v>
      </c>
      <c r="F13701" s="6">
        <v>60</v>
      </c>
      <c r="G13701" s="1">
        <f t="shared" si="856"/>
        <v>0.9285714285714286</v>
      </c>
      <c r="H13701" s="4">
        <f t="shared" si="857"/>
        <v>1</v>
      </c>
      <c r="I13701" s="5">
        <f>IF(OR(AND(F13701&gt;=50,G13701&gt;SUMIF(SeasonTotals!A$2:A$9,A13701,SeasonTotals!F$2:F$9)),AND(G13701&gt;0.885,F13701&gt;=50,D13701&lt;3)),1,0)</f>
        <v>1</v>
      </c>
      <c r="J13701" s="4">
        <f t="shared" si="858"/>
        <v>0</v>
      </c>
      <c r="K13701" s="5">
        <f t="shared" si="859"/>
        <v>0</v>
      </c>
    </row>
    <row r="13702" spans="1:11" x14ac:dyDescent="0.25">
      <c r="A13702" t="s">
        <v>141</v>
      </c>
      <c r="B13702" t="s">
        <v>150</v>
      </c>
      <c r="C13702">
        <v>1</v>
      </c>
      <c r="D13702" s="6">
        <v>2</v>
      </c>
      <c r="E13702" s="6">
        <v>32</v>
      </c>
      <c r="F13702" s="6">
        <v>65</v>
      </c>
      <c r="G13702" s="1">
        <f t="shared" si="856"/>
        <v>0.94117647058823528</v>
      </c>
      <c r="H13702" s="4">
        <f t="shared" si="857"/>
        <v>1</v>
      </c>
      <c r="I13702" s="5">
        <f>IF(OR(AND(F13702&gt;=50,G13702&gt;SUMIF(SeasonTotals!A$2:A$9,A13702,SeasonTotals!F$2:F$9)),AND(G13702&gt;0.885,F13702&gt;=50,D13702&lt;3)),1,0)</f>
        <v>1</v>
      </c>
      <c r="J13702" s="4">
        <f t="shared" si="858"/>
        <v>0</v>
      </c>
      <c r="K13702" s="5">
        <f t="shared" si="859"/>
        <v>0</v>
      </c>
    </row>
    <row r="13703" spans="1:11" x14ac:dyDescent="0.25">
      <c r="A13703" t="s">
        <v>141</v>
      </c>
      <c r="B13703" t="s">
        <v>150</v>
      </c>
      <c r="C13703">
        <v>1</v>
      </c>
      <c r="D13703" s="6">
        <v>4</v>
      </c>
      <c r="E13703" s="6">
        <v>20</v>
      </c>
      <c r="F13703" s="6">
        <v>59</v>
      </c>
      <c r="G13703" s="1">
        <f t="shared" si="856"/>
        <v>0.83333333333333337</v>
      </c>
      <c r="H13703" s="4">
        <f t="shared" si="857"/>
        <v>0</v>
      </c>
      <c r="I13703" s="5">
        <f>IF(OR(AND(F13703&gt;=50,G13703&gt;SUMIF(SeasonTotals!A$2:A$9,A13703,SeasonTotals!F$2:F$9)),AND(G13703&gt;0.885,F13703&gt;=50,D13703&lt;3)),1,0)</f>
        <v>0</v>
      </c>
      <c r="J13703" s="4">
        <f t="shared" si="858"/>
        <v>1</v>
      </c>
      <c r="K13703" s="5">
        <f t="shared" si="859"/>
        <v>0</v>
      </c>
    </row>
    <row r="13704" spans="1:11" x14ac:dyDescent="0.25">
      <c r="A13704" t="s">
        <v>141</v>
      </c>
      <c r="B13704" t="s">
        <v>150</v>
      </c>
      <c r="C13704">
        <v>1</v>
      </c>
      <c r="D13704" s="6">
        <v>1</v>
      </c>
      <c r="E13704" s="6">
        <v>20</v>
      </c>
      <c r="F13704" s="6">
        <v>60</v>
      </c>
      <c r="G13704" s="1">
        <f t="shared" si="856"/>
        <v>0.95238095238095233</v>
      </c>
      <c r="H13704" s="4">
        <f t="shared" si="857"/>
        <v>1</v>
      </c>
      <c r="I13704" s="5">
        <f>IF(OR(AND(F13704&gt;=50,G13704&gt;SUMIF(SeasonTotals!A$2:A$9,A13704,SeasonTotals!F$2:F$9)),AND(G13704&gt;0.885,F13704&gt;=50,D13704&lt;3)),1,0)</f>
        <v>1</v>
      </c>
      <c r="J13704" s="4">
        <f t="shared" si="858"/>
        <v>0</v>
      </c>
      <c r="K13704" s="5">
        <f t="shared" si="859"/>
        <v>0</v>
      </c>
    </row>
    <row r="13705" spans="1:11" x14ac:dyDescent="0.25">
      <c r="A13705" t="s">
        <v>141</v>
      </c>
      <c r="B13705" t="s">
        <v>150</v>
      </c>
      <c r="C13705">
        <v>1</v>
      </c>
      <c r="D13705" s="6">
        <v>4</v>
      </c>
      <c r="E13705" s="6">
        <v>33</v>
      </c>
      <c r="F13705" s="6">
        <v>65</v>
      </c>
      <c r="G13705" s="1">
        <f t="shared" si="856"/>
        <v>0.89189189189189189</v>
      </c>
      <c r="H13705" s="4">
        <f t="shared" si="857"/>
        <v>0</v>
      </c>
      <c r="I13705" s="5">
        <f>IF(OR(AND(F13705&gt;=50,G13705&gt;SUMIF(SeasonTotals!A$2:A$9,A13705,SeasonTotals!F$2:F$9)),AND(G13705&gt;0.885,F13705&gt;=50,D13705&lt;3)),1,0)</f>
        <v>0</v>
      </c>
      <c r="J13705" s="4">
        <f t="shared" si="858"/>
        <v>0</v>
      </c>
      <c r="K13705" s="5">
        <f t="shared" si="859"/>
        <v>0</v>
      </c>
    </row>
    <row r="13706" spans="1:11" x14ac:dyDescent="0.25">
      <c r="A13706" t="s">
        <v>141</v>
      </c>
      <c r="B13706" t="s">
        <v>150</v>
      </c>
      <c r="C13706">
        <v>1</v>
      </c>
      <c r="D13706" s="6">
        <v>0</v>
      </c>
      <c r="E13706" s="6">
        <v>29</v>
      </c>
      <c r="F13706" s="6">
        <v>60</v>
      </c>
      <c r="G13706" s="1">
        <f t="shared" si="856"/>
        <v>1</v>
      </c>
      <c r="H13706" s="4">
        <f t="shared" si="857"/>
        <v>1</v>
      </c>
      <c r="I13706" s="5">
        <f>IF(OR(AND(F13706&gt;=50,G13706&gt;SUMIF(SeasonTotals!A$2:A$9,A13706,SeasonTotals!F$2:F$9)),AND(G13706&gt;0.885,F13706&gt;=50,D13706&lt;3)),1,0)</f>
        <v>1</v>
      </c>
      <c r="J13706" s="4">
        <f t="shared" si="858"/>
        <v>0</v>
      </c>
      <c r="K13706" s="5">
        <f t="shared" si="859"/>
        <v>0</v>
      </c>
    </row>
    <row r="13707" spans="1:11" x14ac:dyDescent="0.25">
      <c r="A13707" t="s">
        <v>141</v>
      </c>
      <c r="B13707" t="s">
        <v>150</v>
      </c>
      <c r="C13707">
        <v>1</v>
      </c>
      <c r="D13707" s="6">
        <v>3</v>
      </c>
      <c r="E13707" s="6">
        <v>32</v>
      </c>
      <c r="F13707" s="6">
        <v>60</v>
      </c>
      <c r="G13707" s="1">
        <f t="shared" si="856"/>
        <v>0.91428571428571426</v>
      </c>
      <c r="H13707" s="4">
        <f t="shared" si="857"/>
        <v>1</v>
      </c>
      <c r="I13707" s="5">
        <f>IF(OR(AND(F13707&gt;=50,G13707&gt;SUMIF(SeasonTotals!A$2:A$9,A13707,SeasonTotals!F$2:F$9)),AND(G13707&gt;0.885,F13707&gt;=50,D13707&lt;3)),1,0)</f>
        <v>1</v>
      </c>
      <c r="J13707" s="4">
        <f t="shared" si="858"/>
        <v>0</v>
      </c>
      <c r="K13707" s="5">
        <f t="shared" si="859"/>
        <v>0</v>
      </c>
    </row>
    <row r="13708" spans="1:11" x14ac:dyDescent="0.25">
      <c r="A13708" t="s">
        <v>141</v>
      </c>
      <c r="B13708" t="s">
        <v>150</v>
      </c>
      <c r="C13708">
        <v>1</v>
      </c>
      <c r="D13708" s="6">
        <v>3</v>
      </c>
      <c r="E13708" s="6">
        <v>8</v>
      </c>
      <c r="F13708" s="6">
        <v>23</v>
      </c>
      <c r="G13708" s="1">
        <f t="shared" si="856"/>
        <v>0.72727272727272729</v>
      </c>
      <c r="H13708" s="4">
        <f t="shared" si="857"/>
        <v>0</v>
      </c>
      <c r="I13708" s="5">
        <f>IF(OR(AND(F13708&gt;=50,G13708&gt;SUMIF(SeasonTotals!A$2:A$9,A13708,SeasonTotals!F$2:F$9)),AND(G13708&gt;0.885,F13708&gt;=50,D13708&lt;3)),1,0)</f>
        <v>0</v>
      </c>
      <c r="J13708" s="4">
        <f t="shared" si="858"/>
        <v>1</v>
      </c>
      <c r="K13708" s="5">
        <f t="shared" si="859"/>
        <v>1</v>
      </c>
    </row>
    <row r="13709" spans="1:11" x14ac:dyDescent="0.25">
      <c r="A13709" t="s">
        <v>141</v>
      </c>
      <c r="B13709" t="s">
        <v>150</v>
      </c>
      <c r="C13709">
        <v>1</v>
      </c>
      <c r="D13709" s="6">
        <v>4</v>
      </c>
      <c r="E13709" s="6">
        <v>34</v>
      </c>
      <c r="F13709" s="6">
        <v>59</v>
      </c>
      <c r="G13709" s="1">
        <f t="shared" si="856"/>
        <v>0.89473684210526316</v>
      </c>
      <c r="H13709" s="4">
        <f t="shared" si="857"/>
        <v>0</v>
      </c>
      <c r="I13709" s="5">
        <f>IF(OR(AND(F13709&gt;=50,G13709&gt;SUMIF(SeasonTotals!A$2:A$9,A13709,SeasonTotals!F$2:F$9)),AND(G13709&gt;0.885,F13709&gt;=50,D13709&lt;3)),1,0)</f>
        <v>0</v>
      </c>
      <c r="J13709" s="4">
        <f t="shared" si="858"/>
        <v>0</v>
      </c>
      <c r="K13709" s="5">
        <f t="shared" si="859"/>
        <v>0</v>
      </c>
    </row>
    <row r="13710" spans="1:11" x14ac:dyDescent="0.25">
      <c r="A13710" t="s">
        <v>141</v>
      </c>
      <c r="B13710" t="s">
        <v>150</v>
      </c>
      <c r="C13710">
        <v>1</v>
      </c>
      <c r="D13710" s="6">
        <v>0</v>
      </c>
      <c r="E13710" s="6">
        <v>26</v>
      </c>
      <c r="F13710" s="6">
        <v>60</v>
      </c>
      <c r="G13710" s="1">
        <f t="shared" si="856"/>
        <v>1</v>
      </c>
      <c r="H13710" s="4">
        <f t="shared" si="857"/>
        <v>1</v>
      </c>
      <c r="I13710" s="5">
        <f>IF(OR(AND(F13710&gt;=50,G13710&gt;SUMIF(SeasonTotals!A$2:A$9,A13710,SeasonTotals!F$2:F$9)),AND(G13710&gt;0.885,F13710&gt;=50,D13710&lt;3)),1,0)</f>
        <v>1</v>
      </c>
      <c r="J13710" s="4">
        <f t="shared" si="858"/>
        <v>0</v>
      </c>
      <c r="K13710" s="5">
        <f t="shared" si="859"/>
        <v>0</v>
      </c>
    </row>
    <row r="13711" spans="1:11" x14ac:dyDescent="0.25">
      <c r="A13711" t="s">
        <v>141</v>
      </c>
      <c r="B13711" t="s">
        <v>150</v>
      </c>
      <c r="C13711">
        <v>1</v>
      </c>
      <c r="D13711" s="6">
        <v>2</v>
      </c>
      <c r="E13711" s="6">
        <v>23</v>
      </c>
      <c r="F13711" s="6">
        <v>60</v>
      </c>
      <c r="G13711" s="1">
        <f t="shared" si="856"/>
        <v>0.92</v>
      </c>
      <c r="H13711" s="4">
        <f t="shared" si="857"/>
        <v>1</v>
      </c>
      <c r="I13711" s="5">
        <f>IF(OR(AND(F13711&gt;=50,G13711&gt;SUMIF(SeasonTotals!A$2:A$9,A13711,SeasonTotals!F$2:F$9)),AND(G13711&gt;0.885,F13711&gt;=50,D13711&lt;3)),1,0)</f>
        <v>1</v>
      </c>
      <c r="J13711" s="4">
        <f t="shared" si="858"/>
        <v>0</v>
      </c>
      <c r="K13711" s="5">
        <f t="shared" si="859"/>
        <v>0</v>
      </c>
    </row>
    <row r="13712" spans="1:11" x14ac:dyDescent="0.25">
      <c r="A13712" t="s">
        <v>141</v>
      </c>
      <c r="B13712" t="s">
        <v>150</v>
      </c>
      <c r="C13712">
        <v>1</v>
      </c>
      <c r="D13712" s="6">
        <v>3</v>
      </c>
      <c r="E13712" s="6">
        <v>22</v>
      </c>
      <c r="F13712" s="6">
        <v>60</v>
      </c>
      <c r="G13712" s="1">
        <f t="shared" si="856"/>
        <v>0.88</v>
      </c>
      <c r="H13712" s="4">
        <f t="shared" si="857"/>
        <v>0</v>
      </c>
      <c r="I13712" s="5">
        <f>IF(OR(AND(F13712&gt;=50,G13712&gt;SUMIF(SeasonTotals!A$2:A$9,A13712,SeasonTotals!F$2:F$9)),AND(G13712&gt;0.885,F13712&gt;=50,D13712&lt;3)),1,0)</f>
        <v>0</v>
      </c>
      <c r="J13712" s="4">
        <f t="shared" si="858"/>
        <v>0</v>
      </c>
      <c r="K13712" s="5">
        <f t="shared" si="859"/>
        <v>0</v>
      </c>
    </row>
    <row r="13713" spans="1:11" x14ac:dyDescent="0.25">
      <c r="A13713" t="s">
        <v>141</v>
      </c>
      <c r="B13713" t="s">
        <v>150</v>
      </c>
      <c r="C13713">
        <v>1</v>
      </c>
      <c r="D13713" s="6">
        <v>3</v>
      </c>
      <c r="E13713" s="6">
        <v>35</v>
      </c>
      <c r="F13713" s="6">
        <v>65</v>
      </c>
      <c r="G13713" s="1">
        <f t="shared" si="856"/>
        <v>0.92105263157894735</v>
      </c>
      <c r="H13713" s="4">
        <f t="shared" si="857"/>
        <v>1</v>
      </c>
      <c r="I13713" s="5">
        <f>IF(OR(AND(F13713&gt;=50,G13713&gt;SUMIF(SeasonTotals!A$2:A$9,A13713,SeasonTotals!F$2:F$9)),AND(G13713&gt;0.885,F13713&gt;=50,D13713&lt;3)),1,0)</f>
        <v>1</v>
      </c>
      <c r="J13713" s="4">
        <f t="shared" si="858"/>
        <v>0</v>
      </c>
      <c r="K13713" s="5">
        <f t="shared" si="859"/>
        <v>0</v>
      </c>
    </row>
    <row r="13714" spans="1:11" x14ac:dyDescent="0.25">
      <c r="A13714" t="s">
        <v>141</v>
      </c>
      <c r="B13714" t="s">
        <v>150</v>
      </c>
      <c r="C13714">
        <v>1</v>
      </c>
      <c r="D13714" s="6">
        <v>2</v>
      </c>
      <c r="E13714" s="6">
        <v>16</v>
      </c>
      <c r="F13714" s="6">
        <v>59</v>
      </c>
      <c r="G13714" s="1">
        <f t="shared" si="856"/>
        <v>0.88888888888888884</v>
      </c>
      <c r="H13714" s="4">
        <f t="shared" si="857"/>
        <v>1</v>
      </c>
      <c r="I13714" s="5">
        <f>IF(OR(AND(F13714&gt;=50,G13714&gt;SUMIF(SeasonTotals!A$2:A$9,A13714,SeasonTotals!F$2:F$9)),AND(G13714&gt;0.885,F13714&gt;=50,D13714&lt;3)),1,0)</f>
        <v>1</v>
      </c>
      <c r="J13714" s="4">
        <f t="shared" si="858"/>
        <v>0</v>
      </c>
      <c r="K13714" s="5">
        <f t="shared" si="859"/>
        <v>0</v>
      </c>
    </row>
    <row r="13715" spans="1:11" x14ac:dyDescent="0.25">
      <c r="A13715" t="s">
        <v>141</v>
      </c>
      <c r="B13715" t="s">
        <v>150</v>
      </c>
      <c r="C13715">
        <v>1</v>
      </c>
      <c r="D13715" s="6">
        <v>3</v>
      </c>
      <c r="E13715" s="6">
        <v>25</v>
      </c>
      <c r="F13715" s="6">
        <v>62</v>
      </c>
      <c r="G13715" s="1">
        <f t="shared" si="856"/>
        <v>0.8928571428571429</v>
      </c>
      <c r="H13715" s="4">
        <f t="shared" si="857"/>
        <v>0</v>
      </c>
      <c r="I13715" s="5">
        <f>IF(OR(AND(F13715&gt;=50,G13715&gt;SUMIF(SeasonTotals!A$2:A$9,A13715,SeasonTotals!F$2:F$9)),AND(G13715&gt;0.885,F13715&gt;=50,D13715&lt;3)),1,0)</f>
        <v>0</v>
      </c>
      <c r="J13715" s="4">
        <f t="shared" si="858"/>
        <v>0</v>
      </c>
      <c r="K13715" s="5">
        <f t="shared" si="859"/>
        <v>0</v>
      </c>
    </row>
    <row r="13716" spans="1:11" x14ac:dyDescent="0.25">
      <c r="A13716" t="s">
        <v>141</v>
      </c>
      <c r="B13716" t="s">
        <v>150</v>
      </c>
      <c r="C13716">
        <v>1</v>
      </c>
      <c r="D13716" s="6">
        <v>0</v>
      </c>
      <c r="E13716" s="6">
        <v>24</v>
      </c>
      <c r="F13716" s="6">
        <v>60</v>
      </c>
      <c r="G13716" s="1">
        <f t="shared" si="856"/>
        <v>1</v>
      </c>
      <c r="H13716" s="4">
        <f t="shared" si="857"/>
        <v>1</v>
      </c>
      <c r="I13716" s="5">
        <f>IF(OR(AND(F13716&gt;=50,G13716&gt;SUMIF(SeasonTotals!A$2:A$9,A13716,SeasonTotals!F$2:F$9)),AND(G13716&gt;0.885,F13716&gt;=50,D13716&lt;3)),1,0)</f>
        <v>1</v>
      </c>
      <c r="J13716" s="4">
        <f t="shared" si="858"/>
        <v>0</v>
      </c>
      <c r="K13716" s="5">
        <f t="shared" si="859"/>
        <v>0</v>
      </c>
    </row>
    <row r="13717" spans="1:11" x14ac:dyDescent="0.25">
      <c r="A13717" t="s">
        <v>141</v>
      </c>
      <c r="B13717" t="s">
        <v>150</v>
      </c>
      <c r="C13717">
        <v>1</v>
      </c>
      <c r="D13717" s="6">
        <v>4</v>
      </c>
      <c r="E13717" s="6">
        <v>26</v>
      </c>
      <c r="F13717" s="6">
        <v>58</v>
      </c>
      <c r="G13717" s="1">
        <f t="shared" si="856"/>
        <v>0.8666666666666667</v>
      </c>
      <c r="H13717" s="4">
        <f t="shared" si="857"/>
        <v>0</v>
      </c>
      <c r="I13717" s="5">
        <f>IF(OR(AND(F13717&gt;=50,G13717&gt;SUMIF(SeasonTotals!A$2:A$9,A13717,SeasonTotals!F$2:F$9)),AND(G13717&gt;0.885,F13717&gt;=50,D13717&lt;3)),1,0)</f>
        <v>0</v>
      </c>
      <c r="J13717" s="4">
        <f t="shared" si="858"/>
        <v>0</v>
      </c>
      <c r="K13717" s="5">
        <f t="shared" si="859"/>
        <v>0</v>
      </c>
    </row>
    <row r="13718" spans="1:11" x14ac:dyDescent="0.25">
      <c r="A13718" t="s">
        <v>151</v>
      </c>
      <c r="B13718" t="s">
        <v>92</v>
      </c>
      <c r="C13718" s="7">
        <v>1</v>
      </c>
      <c r="D13718" s="7">
        <v>2</v>
      </c>
      <c r="E13718" s="7">
        <v>25</v>
      </c>
      <c r="F13718" s="7">
        <v>60</v>
      </c>
      <c r="G13718" s="1">
        <f t="shared" si="856"/>
        <v>0.92592592592592593</v>
      </c>
      <c r="H13718" s="4">
        <f t="shared" si="857"/>
        <v>1</v>
      </c>
      <c r="I13718" s="5">
        <f>IF(OR(AND(F13718&gt;=50,G13718&gt;SUMIF(SeasonTotals!A$2:A$9,A13718,SeasonTotals!F$2:F$9)),AND(G13718&gt;0.885,F13718&gt;=50,D13718&lt;3)),1,0)</f>
        <v>1</v>
      </c>
      <c r="J13718" s="4">
        <f t="shared" si="858"/>
        <v>0</v>
      </c>
      <c r="K13718" s="5">
        <f t="shared" si="859"/>
        <v>0</v>
      </c>
    </row>
    <row r="13719" spans="1:11" x14ac:dyDescent="0.25">
      <c r="A13719" t="s">
        <v>151</v>
      </c>
      <c r="B13719" t="s">
        <v>92</v>
      </c>
      <c r="C13719" s="7">
        <v>1</v>
      </c>
      <c r="D13719" s="7">
        <v>4</v>
      </c>
      <c r="E13719" s="7">
        <v>23</v>
      </c>
      <c r="F13719" s="7">
        <v>62</v>
      </c>
      <c r="G13719" s="1">
        <f t="shared" si="856"/>
        <v>0.85185185185185186</v>
      </c>
      <c r="H13719" s="4">
        <f t="shared" si="857"/>
        <v>0</v>
      </c>
      <c r="I13719" s="5">
        <f>IF(OR(AND(F13719&gt;=50,G13719&gt;SUMIF(SeasonTotals!A$2:A$9,A13719,SeasonTotals!F$2:F$9)),AND(G13719&gt;0.885,F13719&gt;=50,D13719&lt;3)),1,0)</f>
        <v>0</v>
      </c>
      <c r="J13719" s="4">
        <f t="shared" si="858"/>
        <v>0</v>
      </c>
      <c r="K13719" s="5">
        <f t="shared" si="859"/>
        <v>0</v>
      </c>
    </row>
    <row r="13720" spans="1:11" x14ac:dyDescent="0.25">
      <c r="A13720" t="s">
        <v>151</v>
      </c>
      <c r="B13720" t="s">
        <v>92</v>
      </c>
      <c r="C13720" s="7">
        <v>1</v>
      </c>
      <c r="D13720" s="7">
        <v>3</v>
      </c>
      <c r="E13720" s="7">
        <v>29</v>
      </c>
      <c r="F13720" s="7">
        <v>59</v>
      </c>
      <c r="G13720" s="1">
        <f t="shared" si="856"/>
        <v>0.90625</v>
      </c>
      <c r="H13720" s="4">
        <f t="shared" si="857"/>
        <v>0</v>
      </c>
      <c r="I13720" s="5">
        <f>IF(OR(AND(F13720&gt;=50,G13720&gt;SUMIF(SeasonTotals!A$2:A$9,A13720,SeasonTotals!F$2:F$9)),AND(G13720&gt;0.885,F13720&gt;=50,D13720&lt;3)),1,0)</f>
        <v>0</v>
      </c>
      <c r="J13720" s="4">
        <f t="shared" si="858"/>
        <v>0</v>
      </c>
      <c r="K13720" s="5">
        <f t="shared" si="859"/>
        <v>0</v>
      </c>
    </row>
    <row r="13721" spans="1:11" x14ac:dyDescent="0.25">
      <c r="A13721" t="s">
        <v>151</v>
      </c>
      <c r="B13721" t="s">
        <v>92</v>
      </c>
      <c r="C13721" s="7">
        <v>1</v>
      </c>
      <c r="D13721" s="7">
        <v>0</v>
      </c>
      <c r="E13721" s="7">
        <v>24</v>
      </c>
      <c r="F13721" s="7">
        <v>60</v>
      </c>
      <c r="G13721" s="1">
        <f t="shared" si="856"/>
        <v>1</v>
      </c>
      <c r="H13721" s="4">
        <f t="shared" si="857"/>
        <v>1</v>
      </c>
      <c r="I13721" s="5">
        <f>IF(OR(AND(F13721&gt;=50,G13721&gt;SUMIF(SeasonTotals!A$2:A$9,A13721,SeasonTotals!F$2:F$9)),AND(G13721&gt;0.885,F13721&gt;=50,D13721&lt;3)),1,0)</f>
        <v>1</v>
      </c>
      <c r="J13721" s="4">
        <f t="shared" si="858"/>
        <v>0</v>
      </c>
      <c r="K13721" s="5">
        <f t="shared" si="859"/>
        <v>0</v>
      </c>
    </row>
    <row r="13722" spans="1:11" x14ac:dyDescent="0.25">
      <c r="A13722" t="s">
        <v>151</v>
      </c>
      <c r="B13722" t="s">
        <v>92</v>
      </c>
      <c r="C13722" s="7">
        <v>1</v>
      </c>
      <c r="D13722" s="7">
        <v>2</v>
      </c>
      <c r="E13722" s="7">
        <v>26</v>
      </c>
      <c r="F13722" s="7">
        <v>60</v>
      </c>
      <c r="G13722" s="1">
        <f t="shared" si="856"/>
        <v>0.9285714285714286</v>
      </c>
      <c r="H13722" s="4">
        <f t="shared" si="857"/>
        <v>1</v>
      </c>
      <c r="I13722" s="5">
        <f>IF(OR(AND(F13722&gt;=50,G13722&gt;SUMIF(SeasonTotals!A$2:A$9,A13722,SeasonTotals!F$2:F$9)),AND(G13722&gt;0.885,F13722&gt;=50,D13722&lt;3)),1,0)</f>
        <v>1</v>
      </c>
      <c r="J13722" s="4">
        <f t="shared" si="858"/>
        <v>0</v>
      </c>
      <c r="K13722" s="5">
        <f t="shared" si="859"/>
        <v>0</v>
      </c>
    </row>
    <row r="13723" spans="1:11" x14ac:dyDescent="0.25">
      <c r="A13723" t="s">
        <v>151</v>
      </c>
      <c r="B13723" t="s">
        <v>92</v>
      </c>
      <c r="C13723" s="7">
        <v>1</v>
      </c>
      <c r="D13723" s="7">
        <v>4</v>
      </c>
      <c r="E13723" s="7">
        <v>29</v>
      </c>
      <c r="F13723" s="7">
        <v>64</v>
      </c>
      <c r="G13723" s="1">
        <f t="shared" si="856"/>
        <v>0.87878787878787878</v>
      </c>
      <c r="H13723" s="4">
        <f t="shared" si="857"/>
        <v>0</v>
      </c>
      <c r="I13723" s="5">
        <f>IF(OR(AND(F13723&gt;=50,G13723&gt;SUMIF(SeasonTotals!A$2:A$9,A13723,SeasonTotals!F$2:F$9)),AND(G13723&gt;0.885,F13723&gt;=50,D13723&lt;3)),1,0)</f>
        <v>0</v>
      </c>
      <c r="J13723" s="4">
        <f t="shared" si="858"/>
        <v>0</v>
      </c>
      <c r="K13723" s="5">
        <f t="shared" si="859"/>
        <v>0</v>
      </c>
    </row>
    <row r="13724" spans="1:11" x14ac:dyDescent="0.25">
      <c r="A13724" t="s">
        <v>151</v>
      </c>
      <c r="B13724" t="s">
        <v>92</v>
      </c>
      <c r="C13724" s="7">
        <v>1</v>
      </c>
      <c r="D13724" s="7">
        <v>0</v>
      </c>
      <c r="E13724" s="7">
        <v>27</v>
      </c>
      <c r="F13724" s="7">
        <v>60</v>
      </c>
      <c r="G13724" s="1">
        <f t="shared" si="856"/>
        <v>1</v>
      </c>
      <c r="H13724" s="4">
        <f t="shared" si="857"/>
        <v>1</v>
      </c>
      <c r="I13724" s="5">
        <f>IF(OR(AND(F13724&gt;=50,G13724&gt;SUMIF(SeasonTotals!A$2:A$9,A13724,SeasonTotals!F$2:F$9)),AND(G13724&gt;0.885,F13724&gt;=50,D13724&lt;3)),1,0)</f>
        <v>1</v>
      </c>
      <c r="J13724" s="4">
        <f t="shared" si="858"/>
        <v>0</v>
      </c>
      <c r="K13724" s="5">
        <f t="shared" si="859"/>
        <v>0</v>
      </c>
    </row>
    <row r="13725" spans="1:11" x14ac:dyDescent="0.25">
      <c r="A13725" t="s">
        <v>151</v>
      </c>
      <c r="B13725" t="s">
        <v>92</v>
      </c>
      <c r="C13725" s="7">
        <v>1</v>
      </c>
      <c r="D13725" s="7">
        <v>4</v>
      </c>
      <c r="E13725" s="7">
        <v>25</v>
      </c>
      <c r="F13725" s="7">
        <v>59</v>
      </c>
      <c r="G13725" s="1">
        <f t="shared" si="856"/>
        <v>0.86206896551724133</v>
      </c>
      <c r="H13725" s="4">
        <f t="shared" si="857"/>
        <v>0</v>
      </c>
      <c r="I13725" s="5">
        <f>IF(OR(AND(F13725&gt;=50,G13725&gt;SUMIF(SeasonTotals!A$2:A$9,A13725,SeasonTotals!F$2:F$9)),AND(G13725&gt;0.885,F13725&gt;=50,D13725&lt;3)),1,0)</f>
        <v>0</v>
      </c>
      <c r="J13725" s="4">
        <f t="shared" si="858"/>
        <v>0</v>
      </c>
      <c r="K13725" s="5">
        <f t="shared" si="859"/>
        <v>0</v>
      </c>
    </row>
    <row r="13726" spans="1:11" x14ac:dyDescent="0.25">
      <c r="A13726" t="s">
        <v>151</v>
      </c>
      <c r="B13726" t="s">
        <v>92</v>
      </c>
      <c r="C13726" s="7">
        <v>1</v>
      </c>
      <c r="D13726" s="7">
        <v>6</v>
      </c>
      <c r="E13726" s="7">
        <v>33</v>
      </c>
      <c r="F13726" s="7">
        <v>58</v>
      </c>
      <c r="G13726" s="1">
        <f t="shared" si="856"/>
        <v>0.84615384615384615</v>
      </c>
      <c r="H13726" s="4">
        <f t="shared" si="857"/>
        <v>0</v>
      </c>
      <c r="I13726" s="5">
        <f>IF(OR(AND(F13726&gt;=50,G13726&gt;SUMIF(SeasonTotals!A$2:A$9,A13726,SeasonTotals!F$2:F$9)),AND(G13726&gt;0.885,F13726&gt;=50,D13726&lt;3)),1,0)</f>
        <v>0</v>
      </c>
      <c r="J13726" s="4">
        <f t="shared" si="858"/>
        <v>1</v>
      </c>
      <c r="K13726" s="5">
        <f t="shared" si="859"/>
        <v>0</v>
      </c>
    </row>
    <row r="13727" spans="1:11" x14ac:dyDescent="0.25">
      <c r="A13727" t="s">
        <v>151</v>
      </c>
      <c r="B13727" t="s">
        <v>92</v>
      </c>
      <c r="C13727" s="7">
        <v>1</v>
      </c>
      <c r="D13727" s="7">
        <v>1</v>
      </c>
      <c r="E13727" s="7">
        <v>34</v>
      </c>
      <c r="F13727" s="7">
        <v>60</v>
      </c>
      <c r="G13727" s="1">
        <f t="shared" si="856"/>
        <v>0.97142857142857142</v>
      </c>
      <c r="H13727" s="4">
        <f t="shared" si="857"/>
        <v>1</v>
      </c>
      <c r="I13727" s="5">
        <f>IF(OR(AND(F13727&gt;=50,G13727&gt;SUMIF(SeasonTotals!A$2:A$9,A13727,SeasonTotals!F$2:F$9)),AND(G13727&gt;0.885,F13727&gt;=50,D13727&lt;3)),1,0)</f>
        <v>1</v>
      </c>
      <c r="J13727" s="4">
        <f t="shared" si="858"/>
        <v>0</v>
      </c>
      <c r="K13727" s="5">
        <f t="shared" si="859"/>
        <v>0</v>
      </c>
    </row>
    <row r="13728" spans="1:11" x14ac:dyDescent="0.25">
      <c r="A13728" t="s">
        <v>151</v>
      </c>
      <c r="B13728" t="s">
        <v>92</v>
      </c>
      <c r="C13728" s="7">
        <v>1</v>
      </c>
      <c r="D13728" s="7">
        <v>1</v>
      </c>
      <c r="E13728" s="7">
        <v>30</v>
      </c>
      <c r="F13728" s="7">
        <v>60</v>
      </c>
      <c r="G13728" s="1">
        <f t="shared" si="856"/>
        <v>0.967741935483871</v>
      </c>
      <c r="H13728" s="4">
        <f t="shared" si="857"/>
        <v>1</v>
      </c>
      <c r="I13728" s="5">
        <f>IF(OR(AND(F13728&gt;=50,G13728&gt;SUMIF(SeasonTotals!A$2:A$9,A13728,SeasonTotals!F$2:F$9)),AND(G13728&gt;0.885,F13728&gt;=50,D13728&lt;3)),1,0)</f>
        <v>1</v>
      </c>
      <c r="J13728" s="4">
        <f t="shared" si="858"/>
        <v>0</v>
      </c>
      <c r="K13728" s="5">
        <f t="shared" si="859"/>
        <v>0</v>
      </c>
    </row>
    <row r="13729" spans="1:11" x14ac:dyDescent="0.25">
      <c r="A13729" t="s">
        <v>151</v>
      </c>
      <c r="B13729" t="s">
        <v>92</v>
      </c>
      <c r="C13729" s="7">
        <v>1</v>
      </c>
      <c r="D13729" s="7">
        <v>3</v>
      </c>
      <c r="E13729" s="7">
        <v>23</v>
      </c>
      <c r="F13729" s="7">
        <v>65</v>
      </c>
      <c r="G13729" s="1">
        <f t="shared" si="856"/>
        <v>0.88461538461538458</v>
      </c>
      <c r="H13729" s="4">
        <f t="shared" si="857"/>
        <v>0</v>
      </c>
      <c r="I13729" s="5">
        <f>IF(OR(AND(F13729&gt;=50,G13729&gt;SUMIF(SeasonTotals!A$2:A$9,A13729,SeasonTotals!F$2:F$9)),AND(G13729&gt;0.885,F13729&gt;=50,D13729&lt;3)),1,0)</f>
        <v>0</v>
      </c>
      <c r="J13729" s="4">
        <f t="shared" si="858"/>
        <v>0</v>
      </c>
      <c r="K13729" s="5">
        <f t="shared" si="859"/>
        <v>0</v>
      </c>
    </row>
    <row r="13730" spans="1:11" x14ac:dyDescent="0.25">
      <c r="A13730" t="s">
        <v>151</v>
      </c>
      <c r="B13730" t="s">
        <v>92</v>
      </c>
      <c r="C13730" s="7">
        <v>1</v>
      </c>
      <c r="D13730" s="7">
        <v>3</v>
      </c>
      <c r="E13730" s="7">
        <v>31</v>
      </c>
      <c r="F13730" s="7">
        <v>62</v>
      </c>
      <c r="G13730" s="1">
        <f t="shared" si="856"/>
        <v>0.91176470588235292</v>
      </c>
      <c r="H13730" s="4">
        <f t="shared" si="857"/>
        <v>0</v>
      </c>
      <c r="I13730" s="5">
        <f>IF(OR(AND(F13730&gt;=50,G13730&gt;SUMIF(SeasonTotals!A$2:A$9,A13730,SeasonTotals!F$2:F$9)),AND(G13730&gt;0.885,F13730&gt;=50,D13730&lt;3)),1,0)</f>
        <v>0</v>
      </c>
      <c r="J13730" s="4">
        <f t="shared" si="858"/>
        <v>0</v>
      </c>
      <c r="K13730" s="5">
        <f t="shared" si="859"/>
        <v>0</v>
      </c>
    </row>
    <row r="13731" spans="1:11" x14ac:dyDescent="0.25">
      <c r="A13731" t="s">
        <v>151</v>
      </c>
      <c r="B13731" t="s">
        <v>92</v>
      </c>
      <c r="C13731" s="7">
        <v>1</v>
      </c>
      <c r="D13731" s="7">
        <v>2</v>
      </c>
      <c r="E13731" s="7">
        <v>23</v>
      </c>
      <c r="F13731" s="7">
        <v>59</v>
      </c>
      <c r="G13731" s="1">
        <f t="shared" si="856"/>
        <v>0.92</v>
      </c>
      <c r="H13731" s="4">
        <f t="shared" si="857"/>
        <v>1</v>
      </c>
      <c r="I13731" s="5">
        <f>IF(OR(AND(F13731&gt;=50,G13731&gt;SUMIF(SeasonTotals!A$2:A$9,A13731,SeasonTotals!F$2:F$9)),AND(G13731&gt;0.885,F13731&gt;=50,D13731&lt;3)),1,0)</f>
        <v>1</v>
      </c>
      <c r="J13731" s="4">
        <f t="shared" si="858"/>
        <v>0</v>
      </c>
      <c r="K13731" s="5">
        <f t="shared" si="859"/>
        <v>0</v>
      </c>
    </row>
    <row r="13732" spans="1:11" x14ac:dyDescent="0.25">
      <c r="A13732" t="s">
        <v>151</v>
      </c>
      <c r="B13732" t="s">
        <v>92</v>
      </c>
      <c r="C13732" s="7">
        <v>1</v>
      </c>
      <c r="D13732" s="7">
        <v>2</v>
      </c>
      <c r="E13732" s="7">
        <v>25</v>
      </c>
      <c r="F13732" s="7">
        <v>58</v>
      </c>
      <c r="G13732" s="1">
        <f t="shared" si="856"/>
        <v>0.92592592592592593</v>
      </c>
      <c r="H13732" s="4">
        <f t="shared" si="857"/>
        <v>1</v>
      </c>
      <c r="I13732" s="5">
        <f>IF(OR(AND(F13732&gt;=50,G13732&gt;SUMIF(SeasonTotals!A$2:A$9,A13732,SeasonTotals!F$2:F$9)),AND(G13732&gt;0.885,F13732&gt;=50,D13732&lt;3)),1,0)</f>
        <v>1</v>
      </c>
      <c r="J13732" s="4">
        <f t="shared" si="858"/>
        <v>0</v>
      </c>
      <c r="K13732" s="5">
        <f t="shared" si="859"/>
        <v>0</v>
      </c>
    </row>
    <row r="13733" spans="1:11" x14ac:dyDescent="0.25">
      <c r="A13733" t="s">
        <v>151</v>
      </c>
      <c r="B13733" t="s">
        <v>92</v>
      </c>
      <c r="C13733" s="7">
        <v>1</v>
      </c>
      <c r="D13733" s="7">
        <v>3</v>
      </c>
      <c r="E13733" s="7">
        <v>27</v>
      </c>
      <c r="F13733" s="7">
        <v>60</v>
      </c>
      <c r="G13733" s="1">
        <f t="shared" si="856"/>
        <v>0.9</v>
      </c>
      <c r="H13733" s="4">
        <f t="shared" si="857"/>
        <v>0</v>
      </c>
      <c r="I13733" s="5">
        <f>IF(OR(AND(F13733&gt;=50,G13733&gt;SUMIF(SeasonTotals!A$2:A$9,A13733,SeasonTotals!F$2:F$9)),AND(G13733&gt;0.885,F13733&gt;=50,D13733&lt;3)),1,0)</f>
        <v>0</v>
      </c>
      <c r="J13733" s="4">
        <f t="shared" si="858"/>
        <v>0</v>
      </c>
      <c r="K13733" s="5">
        <f t="shared" si="859"/>
        <v>0</v>
      </c>
    </row>
    <row r="13734" spans="1:11" x14ac:dyDescent="0.25">
      <c r="A13734" t="s">
        <v>151</v>
      </c>
      <c r="B13734" t="s">
        <v>92</v>
      </c>
      <c r="C13734" s="7">
        <v>1</v>
      </c>
      <c r="D13734" s="7">
        <v>3</v>
      </c>
      <c r="E13734" s="7">
        <v>33</v>
      </c>
      <c r="F13734" s="7">
        <v>59</v>
      </c>
      <c r="G13734" s="1">
        <f t="shared" si="856"/>
        <v>0.91666666666666663</v>
      </c>
      <c r="H13734" s="4">
        <f t="shared" si="857"/>
        <v>1</v>
      </c>
      <c r="I13734" s="5">
        <f>IF(OR(AND(F13734&gt;=50,G13734&gt;SUMIF(SeasonTotals!A$2:A$9,A13734,SeasonTotals!F$2:F$9)),AND(G13734&gt;0.885,F13734&gt;=50,D13734&lt;3)),1,0)</f>
        <v>1</v>
      </c>
      <c r="J13734" s="4">
        <f t="shared" si="858"/>
        <v>0</v>
      </c>
      <c r="K13734" s="5">
        <f t="shared" si="859"/>
        <v>0</v>
      </c>
    </row>
    <row r="13735" spans="1:11" x14ac:dyDescent="0.25">
      <c r="A13735" t="s">
        <v>151</v>
      </c>
      <c r="B13735" t="s">
        <v>92</v>
      </c>
      <c r="C13735" s="7">
        <v>1</v>
      </c>
      <c r="D13735" s="7">
        <v>4</v>
      </c>
      <c r="E13735" s="7">
        <v>24</v>
      </c>
      <c r="F13735" s="7">
        <v>60</v>
      </c>
      <c r="G13735" s="1">
        <f t="shared" si="856"/>
        <v>0.8571428571428571</v>
      </c>
      <c r="H13735" s="4">
        <f t="shared" si="857"/>
        <v>0</v>
      </c>
      <c r="I13735" s="5">
        <f>IF(OR(AND(F13735&gt;=50,G13735&gt;SUMIF(SeasonTotals!A$2:A$9,A13735,SeasonTotals!F$2:F$9)),AND(G13735&gt;0.885,F13735&gt;=50,D13735&lt;3)),1,0)</f>
        <v>0</v>
      </c>
      <c r="J13735" s="4">
        <f t="shared" si="858"/>
        <v>0</v>
      </c>
      <c r="K13735" s="5">
        <f t="shared" si="859"/>
        <v>0</v>
      </c>
    </row>
    <row r="13736" spans="1:11" x14ac:dyDescent="0.25">
      <c r="A13736" t="s">
        <v>151</v>
      </c>
      <c r="B13736" t="s">
        <v>92</v>
      </c>
      <c r="C13736" s="7">
        <v>1</v>
      </c>
      <c r="D13736" s="7">
        <v>2</v>
      </c>
      <c r="E13736" s="7">
        <v>28</v>
      </c>
      <c r="F13736" s="7">
        <v>60</v>
      </c>
      <c r="G13736" s="1">
        <f t="shared" si="856"/>
        <v>0.93333333333333335</v>
      </c>
      <c r="H13736" s="4">
        <f t="shared" si="857"/>
        <v>1</v>
      </c>
      <c r="I13736" s="5">
        <f>IF(OR(AND(F13736&gt;=50,G13736&gt;SUMIF(SeasonTotals!A$2:A$9,A13736,SeasonTotals!F$2:F$9)),AND(G13736&gt;0.885,F13736&gt;=50,D13736&lt;3)),1,0)</f>
        <v>1</v>
      </c>
      <c r="J13736" s="4">
        <f t="shared" si="858"/>
        <v>0</v>
      </c>
      <c r="K13736" s="5">
        <f t="shared" si="859"/>
        <v>0</v>
      </c>
    </row>
    <row r="13737" spans="1:11" x14ac:dyDescent="0.25">
      <c r="A13737" t="s">
        <v>151</v>
      </c>
      <c r="B13737" t="s">
        <v>92</v>
      </c>
      <c r="C13737" s="7">
        <v>1</v>
      </c>
      <c r="D13737" s="7">
        <v>1</v>
      </c>
      <c r="E13737" s="7">
        <v>28</v>
      </c>
      <c r="F13737" s="7">
        <v>61</v>
      </c>
      <c r="G13737" s="1">
        <f t="shared" si="856"/>
        <v>0.96551724137931039</v>
      </c>
      <c r="H13737" s="4">
        <f t="shared" si="857"/>
        <v>1</v>
      </c>
      <c r="I13737" s="5">
        <f>IF(OR(AND(F13737&gt;=50,G13737&gt;SUMIF(SeasonTotals!A$2:A$9,A13737,SeasonTotals!F$2:F$9)),AND(G13737&gt;0.885,F13737&gt;=50,D13737&lt;3)),1,0)</f>
        <v>1</v>
      </c>
      <c r="J13737" s="4">
        <f t="shared" si="858"/>
        <v>0</v>
      </c>
      <c r="K13737" s="5">
        <f t="shared" si="859"/>
        <v>0</v>
      </c>
    </row>
    <row r="13738" spans="1:11" x14ac:dyDescent="0.25">
      <c r="A13738" t="s">
        <v>151</v>
      </c>
      <c r="B13738" t="s">
        <v>92</v>
      </c>
      <c r="C13738" s="7">
        <v>1</v>
      </c>
      <c r="D13738" s="7">
        <v>2</v>
      </c>
      <c r="E13738" s="7">
        <v>22</v>
      </c>
      <c r="F13738" s="7">
        <v>60</v>
      </c>
      <c r="G13738" s="1">
        <f t="shared" si="856"/>
        <v>0.91666666666666663</v>
      </c>
      <c r="H13738" s="4">
        <f t="shared" si="857"/>
        <v>1</v>
      </c>
      <c r="I13738" s="5">
        <f>IF(OR(AND(F13738&gt;=50,G13738&gt;SUMIF(SeasonTotals!A$2:A$9,A13738,SeasonTotals!F$2:F$9)),AND(G13738&gt;0.885,F13738&gt;=50,D13738&lt;3)),1,0)</f>
        <v>1</v>
      </c>
      <c r="J13738" s="4">
        <f t="shared" si="858"/>
        <v>0</v>
      </c>
      <c r="K13738" s="5">
        <f t="shared" si="859"/>
        <v>0</v>
      </c>
    </row>
    <row r="13739" spans="1:11" x14ac:dyDescent="0.25">
      <c r="A13739" t="s">
        <v>151</v>
      </c>
      <c r="B13739" t="s">
        <v>92</v>
      </c>
      <c r="C13739" s="7">
        <v>1</v>
      </c>
      <c r="D13739" s="7">
        <v>1</v>
      </c>
      <c r="E13739" s="7">
        <v>33</v>
      </c>
      <c r="F13739" s="7">
        <v>65</v>
      </c>
      <c r="G13739" s="1">
        <f t="shared" si="856"/>
        <v>0.97058823529411764</v>
      </c>
      <c r="H13739" s="4">
        <f t="shared" si="857"/>
        <v>1</v>
      </c>
      <c r="I13739" s="5">
        <f>IF(OR(AND(F13739&gt;=50,G13739&gt;SUMIF(SeasonTotals!A$2:A$9,A13739,SeasonTotals!F$2:F$9)),AND(G13739&gt;0.885,F13739&gt;=50,D13739&lt;3)),1,0)</f>
        <v>1</v>
      </c>
      <c r="J13739" s="4">
        <f t="shared" si="858"/>
        <v>0</v>
      </c>
      <c r="K13739" s="5">
        <f t="shared" si="859"/>
        <v>0</v>
      </c>
    </row>
    <row r="13740" spans="1:11" x14ac:dyDescent="0.25">
      <c r="A13740" t="s">
        <v>151</v>
      </c>
      <c r="B13740" t="s">
        <v>152</v>
      </c>
      <c r="C13740" s="7">
        <v>1</v>
      </c>
      <c r="D13740" s="7">
        <v>0</v>
      </c>
      <c r="E13740" s="7">
        <v>20</v>
      </c>
      <c r="F13740" s="7">
        <v>60</v>
      </c>
      <c r="G13740" s="1">
        <f t="shared" si="856"/>
        <v>1</v>
      </c>
      <c r="H13740" s="4">
        <f t="shared" si="857"/>
        <v>1</v>
      </c>
      <c r="I13740" s="5">
        <f>IF(OR(AND(F13740&gt;=50,G13740&gt;SUMIF(SeasonTotals!A$2:A$9,A13740,SeasonTotals!F$2:F$9)),AND(G13740&gt;0.885,F13740&gt;=50,D13740&lt;3)),1,0)</f>
        <v>1</v>
      </c>
      <c r="J13740" s="4">
        <f t="shared" si="858"/>
        <v>0</v>
      </c>
      <c r="K13740" s="5">
        <f t="shared" si="859"/>
        <v>0</v>
      </c>
    </row>
    <row r="13741" spans="1:11" x14ac:dyDescent="0.25">
      <c r="A13741" t="s">
        <v>151</v>
      </c>
      <c r="B13741" t="s">
        <v>152</v>
      </c>
      <c r="C13741" s="7">
        <v>1</v>
      </c>
      <c r="D13741" s="7">
        <v>1</v>
      </c>
      <c r="E13741" s="7">
        <v>20</v>
      </c>
      <c r="F13741" s="7">
        <v>59</v>
      </c>
      <c r="G13741" s="1">
        <f t="shared" si="856"/>
        <v>0.95238095238095233</v>
      </c>
      <c r="H13741" s="4">
        <f t="shared" si="857"/>
        <v>1</v>
      </c>
      <c r="I13741" s="5">
        <f>IF(OR(AND(F13741&gt;=50,G13741&gt;SUMIF(SeasonTotals!A$2:A$9,A13741,SeasonTotals!F$2:F$9)),AND(G13741&gt;0.885,F13741&gt;=50,D13741&lt;3)),1,0)</f>
        <v>1</v>
      </c>
      <c r="J13741" s="4">
        <f t="shared" si="858"/>
        <v>0</v>
      </c>
      <c r="K13741" s="5">
        <f t="shared" si="859"/>
        <v>0</v>
      </c>
    </row>
    <row r="13742" spans="1:11" x14ac:dyDescent="0.25">
      <c r="A13742" t="s">
        <v>151</v>
      </c>
      <c r="B13742" t="s">
        <v>152</v>
      </c>
      <c r="C13742" s="7">
        <v>1</v>
      </c>
      <c r="D13742" s="7">
        <v>1</v>
      </c>
      <c r="E13742" s="7">
        <v>19</v>
      </c>
      <c r="F13742" s="7">
        <v>62</v>
      </c>
      <c r="G13742" s="1">
        <f t="shared" si="856"/>
        <v>0.95</v>
      </c>
      <c r="H13742" s="4">
        <f t="shared" si="857"/>
        <v>1</v>
      </c>
      <c r="I13742" s="5">
        <f>IF(OR(AND(F13742&gt;=50,G13742&gt;SUMIF(SeasonTotals!A$2:A$9,A13742,SeasonTotals!F$2:F$9)),AND(G13742&gt;0.885,F13742&gt;=50,D13742&lt;3)),1,0)</f>
        <v>1</v>
      </c>
      <c r="J13742" s="4">
        <f t="shared" si="858"/>
        <v>0</v>
      </c>
      <c r="K13742" s="5">
        <f t="shared" si="859"/>
        <v>0</v>
      </c>
    </row>
    <row r="13743" spans="1:11" x14ac:dyDescent="0.25">
      <c r="A13743" t="s">
        <v>151</v>
      </c>
      <c r="B13743" t="s">
        <v>152</v>
      </c>
      <c r="C13743" s="7">
        <v>1</v>
      </c>
      <c r="D13743" s="7">
        <v>3</v>
      </c>
      <c r="E13743" s="7">
        <v>32</v>
      </c>
      <c r="F13743" s="7">
        <v>64</v>
      </c>
      <c r="G13743" s="1">
        <f t="shared" si="856"/>
        <v>0.91428571428571426</v>
      </c>
      <c r="H13743" s="4">
        <f t="shared" si="857"/>
        <v>1</v>
      </c>
      <c r="I13743" s="5">
        <f>IF(OR(AND(F13743&gt;=50,G13743&gt;SUMIF(SeasonTotals!A$2:A$9,A13743,SeasonTotals!F$2:F$9)),AND(G13743&gt;0.885,F13743&gt;=50,D13743&lt;3)),1,0)</f>
        <v>0</v>
      </c>
      <c r="J13743" s="4">
        <f t="shared" si="858"/>
        <v>0</v>
      </c>
      <c r="K13743" s="5">
        <f t="shared" si="859"/>
        <v>0</v>
      </c>
    </row>
    <row r="13744" spans="1:11" x14ac:dyDescent="0.25">
      <c r="A13744" t="s">
        <v>151</v>
      </c>
      <c r="B13744" t="s">
        <v>152</v>
      </c>
      <c r="C13744" s="7">
        <v>1</v>
      </c>
      <c r="D13744" s="7">
        <v>1</v>
      </c>
      <c r="E13744" s="7">
        <v>32</v>
      </c>
      <c r="F13744" s="7">
        <v>60</v>
      </c>
      <c r="G13744" s="1">
        <f t="shared" si="856"/>
        <v>0.96969696969696972</v>
      </c>
      <c r="H13744" s="4">
        <f t="shared" si="857"/>
        <v>1</v>
      </c>
      <c r="I13744" s="5">
        <f>IF(OR(AND(F13744&gt;=50,G13744&gt;SUMIF(SeasonTotals!A$2:A$9,A13744,SeasonTotals!F$2:F$9)),AND(G13744&gt;0.885,F13744&gt;=50,D13744&lt;3)),1,0)</f>
        <v>1</v>
      </c>
      <c r="J13744" s="4">
        <f t="shared" si="858"/>
        <v>0</v>
      </c>
      <c r="K13744" s="5">
        <f t="shared" si="859"/>
        <v>0</v>
      </c>
    </row>
    <row r="13745" spans="1:11" x14ac:dyDescent="0.25">
      <c r="A13745" t="s">
        <v>151</v>
      </c>
      <c r="B13745" t="s">
        <v>152</v>
      </c>
      <c r="C13745" s="7">
        <v>1</v>
      </c>
      <c r="D13745" s="7">
        <v>2</v>
      </c>
      <c r="E13745" s="7">
        <v>44</v>
      </c>
      <c r="F13745" s="7">
        <v>65</v>
      </c>
      <c r="G13745" s="1">
        <f t="shared" si="856"/>
        <v>0.95652173913043481</v>
      </c>
      <c r="H13745" s="4">
        <f t="shared" si="857"/>
        <v>1</v>
      </c>
      <c r="I13745" s="5">
        <f>IF(OR(AND(F13745&gt;=50,G13745&gt;SUMIF(SeasonTotals!A$2:A$9,A13745,SeasonTotals!F$2:F$9)),AND(G13745&gt;0.885,F13745&gt;=50,D13745&lt;3)),1,0)</f>
        <v>1</v>
      </c>
      <c r="J13745" s="4">
        <f t="shared" si="858"/>
        <v>0</v>
      </c>
      <c r="K13745" s="5">
        <f t="shared" si="859"/>
        <v>0</v>
      </c>
    </row>
    <row r="13746" spans="1:11" x14ac:dyDescent="0.25">
      <c r="A13746" t="s">
        <v>151</v>
      </c>
      <c r="B13746" t="s">
        <v>152</v>
      </c>
      <c r="C13746" s="7">
        <v>1</v>
      </c>
      <c r="D13746" s="7">
        <v>2</v>
      </c>
      <c r="E13746" s="7">
        <v>33</v>
      </c>
      <c r="F13746" s="7">
        <v>65</v>
      </c>
      <c r="G13746" s="1">
        <f t="shared" si="856"/>
        <v>0.94285714285714284</v>
      </c>
      <c r="H13746" s="4">
        <f t="shared" si="857"/>
        <v>1</v>
      </c>
      <c r="I13746" s="5">
        <f>IF(OR(AND(F13746&gt;=50,G13746&gt;SUMIF(SeasonTotals!A$2:A$9,A13746,SeasonTotals!F$2:F$9)),AND(G13746&gt;0.885,F13746&gt;=50,D13746&lt;3)),1,0)</f>
        <v>1</v>
      </c>
      <c r="J13746" s="4">
        <f t="shared" si="858"/>
        <v>0</v>
      </c>
      <c r="K13746" s="5">
        <f t="shared" si="859"/>
        <v>0</v>
      </c>
    </row>
    <row r="13747" spans="1:11" x14ac:dyDescent="0.25">
      <c r="A13747" t="s">
        <v>151</v>
      </c>
      <c r="B13747" t="s">
        <v>152</v>
      </c>
      <c r="C13747" s="7">
        <v>1</v>
      </c>
      <c r="D13747" s="7">
        <v>0</v>
      </c>
      <c r="E13747" s="7">
        <v>24</v>
      </c>
      <c r="F13747" s="7">
        <v>60</v>
      </c>
      <c r="G13747" s="1">
        <f t="shared" si="856"/>
        <v>1</v>
      </c>
      <c r="H13747" s="4">
        <f t="shared" si="857"/>
        <v>1</v>
      </c>
      <c r="I13747" s="5">
        <f>IF(OR(AND(F13747&gt;=50,G13747&gt;SUMIF(SeasonTotals!A$2:A$9,A13747,SeasonTotals!F$2:F$9)),AND(G13747&gt;0.885,F13747&gt;=50,D13747&lt;3)),1,0)</f>
        <v>1</v>
      </c>
      <c r="J13747" s="4">
        <f t="shared" si="858"/>
        <v>0</v>
      </c>
      <c r="K13747" s="5">
        <f t="shared" si="859"/>
        <v>0</v>
      </c>
    </row>
    <row r="13748" spans="1:11" x14ac:dyDescent="0.25">
      <c r="A13748" t="s">
        <v>151</v>
      </c>
      <c r="B13748" t="s">
        <v>152</v>
      </c>
      <c r="C13748" s="7">
        <v>1</v>
      </c>
      <c r="D13748" s="7">
        <v>3</v>
      </c>
      <c r="E13748" s="7">
        <v>26</v>
      </c>
      <c r="F13748" s="7">
        <v>59</v>
      </c>
      <c r="G13748" s="1">
        <f t="shared" si="856"/>
        <v>0.89655172413793105</v>
      </c>
      <c r="H13748" s="4">
        <f t="shared" si="857"/>
        <v>0</v>
      </c>
      <c r="I13748" s="5">
        <f>IF(OR(AND(F13748&gt;=50,G13748&gt;SUMIF(SeasonTotals!A$2:A$9,A13748,SeasonTotals!F$2:F$9)),AND(G13748&gt;0.885,F13748&gt;=50,D13748&lt;3)),1,0)</f>
        <v>0</v>
      </c>
      <c r="J13748" s="4">
        <f t="shared" si="858"/>
        <v>0</v>
      </c>
      <c r="K13748" s="5">
        <f t="shared" si="859"/>
        <v>0</v>
      </c>
    </row>
    <row r="13749" spans="1:11" x14ac:dyDescent="0.25">
      <c r="A13749" t="s">
        <v>151</v>
      </c>
      <c r="B13749" t="s">
        <v>152</v>
      </c>
      <c r="C13749" s="7">
        <v>1</v>
      </c>
      <c r="D13749" s="7">
        <v>3</v>
      </c>
      <c r="E13749" s="7">
        <v>27</v>
      </c>
      <c r="F13749" s="7">
        <v>60</v>
      </c>
      <c r="G13749" s="1">
        <f t="shared" si="856"/>
        <v>0.9</v>
      </c>
      <c r="H13749" s="4">
        <f t="shared" si="857"/>
        <v>0</v>
      </c>
      <c r="I13749" s="5">
        <f>IF(OR(AND(F13749&gt;=50,G13749&gt;SUMIF(SeasonTotals!A$2:A$9,A13749,SeasonTotals!F$2:F$9)),AND(G13749&gt;0.885,F13749&gt;=50,D13749&lt;3)),1,0)</f>
        <v>0</v>
      </c>
      <c r="J13749" s="4">
        <f t="shared" si="858"/>
        <v>0</v>
      </c>
      <c r="K13749" s="5">
        <f t="shared" si="859"/>
        <v>0</v>
      </c>
    </row>
    <row r="13750" spans="1:11" x14ac:dyDescent="0.25">
      <c r="A13750" t="s">
        <v>151</v>
      </c>
      <c r="B13750" t="s">
        <v>152</v>
      </c>
      <c r="C13750" s="7">
        <v>1</v>
      </c>
      <c r="D13750" s="7">
        <v>2</v>
      </c>
      <c r="E13750" s="7">
        <v>21</v>
      </c>
      <c r="F13750" s="7">
        <v>60</v>
      </c>
      <c r="G13750" s="1">
        <f t="shared" si="856"/>
        <v>0.91304347826086951</v>
      </c>
      <c r="H13750" s="4">
        <f t="shared" si="857"/>
        <v>1</v>
      </c>
      <c r="I13750" s="5">
        <f>IF(OR(AND(F13750&gt;=50,G13750&gt;SUMIF(SeasonTotals!A$2:A$9,A13750,SeasonTotals!F$2:F$9)),AND(G13750&gt;0.885,F13750&gt;=50,D13750&lt;3)),1,0)</f>
        <v>1</v>
      </c>
      <c r="J13750" s="4">
        <f t="shared" si="858"/>
        <v>0</v>
      </c>
      <c r="K13750" s="5">
        <f t="shared" si="859"/>
        <v>0</v>
      </c>
    </row>
    <row r="13751" spans="1:11" x14ac:dyDescent="0.25">
      <c r="A13751" t="s">
        <v>151</v>
      </c>
      <c r="B13751" t="s">
        <v>152</v>
      </c>
      <c r="C13751" s="7">
        <v>1</v>
      </c>
      <c r="D13751" s="7">
        <v>3</v>
      </c>
      <c r="E13751" s="7">
        <v>35</v>
      </c>
      <c r="F13751" s="7">
        <v>65</v>
      </c>
      <c r="G13751" s="1">
        <f t="shared" si="856"/>
        <v>0.92105263157894735</v>
      </c>
      <c r="H13751" s="4">
        <f t="shared" si="857"/>
        <v>1</v>
      </c>
      <c r="I13751" s="5">
        <f>IF(OR(AND(F13751&gt;=50,G13751&gt;SUMIF(SeasonTotals!A$2:A$9,A13751,SeasonTotals!F$2:F$9)),AND(G13751&gt;0.885,F13751&gt;=50,D13751&lt;3)),1,0)</f>
        <v>1</v>
      </c>
      <c r="J13751" s="4">
        <f t="shared" si="858"/>
        <v>0</v>
      </c>
      <c r="K13751" s="5">
        <f t="shared" si="859"/>
        <v>0</v>
      </c>
    </row>
    <row r="13752" spans="1:11" x14ac:dyDescent="0.25">
      <c r="A13752" t="s">
        <v>151</v>
      </c>
      <c r="B13752" t="s">
        <v>152</v>
      </c>
      <c r="C13752" s="7">
        <v>1</v>
      </c>
      <c r="D13752" s="7">
        <v>1</v>
      </c>
      <c r="E13752" s="7">
        <v>26</v>
      </c>
      <c r="F13752" s="7">
        <v>65</v>
      </c>
      <c r="G13752" s="1">
        <f t="shared" si="856"/>
        <v>0.96296296296296291</v>
      </c>
      <c r="H13752" s="4">
        <f t="shared" si="857"/>
        <v>1</v>
      </c>
      <c r="I13752" s="5">
        <f>IF(OR(AND(F13752&gt;=50,G13752&gt;SUMIF(SeasonTotals!A$2:A$9,A13752,SeasonTotals!F$2:F$9)),AND(G13752&gt;0.885,F13752&gt;=50,D13752&lt;3)),1,0)</f>
        <v>1</v>
      </c>
      <c r="J13752" s="4">
        <f t="shared" si="858"/>
        <v>0</v>
      </c>
      <c r="K13752" s="5">
        <f t="shared" si="859"/>
        <v>0</v>
      </c>
    </row>
    <row r="13753" spans="1:11" x14ac:dyDescent="0.25">
      <c r="A13753" t="s">
        <v>151</v>
      </c>
      <c r="B13753" t="s">
        <v>152</v>
      </c>
      <c r="C13753" s="7">
        <v>1</v>
      </c>
      <c r="D13753" s="7">
        <v>3</v>
      </c>
      <c r="E13753" s="7">
        <v>19</v>
      </c>
      <c r="F13753" s="7">
        <v>59</v>
      </c>
      <c r="G13753" s="1">
        <f t="shared" si="856"/>
        <v>0.86363636363636365</v>
      </c>
      <c r="H13753" s="4">
        <f t="shared" si="857"/>
        <v>0</v>
      </c>
      <c r="I13753" s="5">
        <f>IF(OR(AND(F13753&gt;=50,G13753&gt;SUMIF(SeasonTotals!A$2:A$9,A13753,SeasonTotals!F$2:F$9)),AND(G13753&gt;0.885,F13753&gt;=50,D13753&lt;3)),1,0)</f>
        <v>0</v>
      </c>
      <c r="J13753" s="4">
        <f t="shared" si="858"/>
        <v>0</v>
      </c>
      <c r="K13753" s="5">
        <f t="shared" si="859"/>
        <v>0</v>
      </c>
    </row>
    <row r="13754" spans="1:11" x14ac:dyDescent="0.25">
      <c r="A13754" t="s">
        <v>151</v>
      </c>
      <c r="B13754" t="s">
        <v>152</v>
      </c>
      <c r="C13754" s="7">
        <v>1</v>
      </c>
      <c r="D13754" s="7">
        <v>2</v>
      </c>
      <c r="E13754" s="7">
        <v>38</v>
      </c>
      <c r="F13754" s="7">
        <v>59</v>
      </c>
      <c r="G13754" s="1">
        <f t="shared" si="856"/>
        <v>0.95</v>
      </c>
      <c r="H13754" s="4">
        <f t="shared" si="857"/>
        <v>1</v>
      </c>
      <c r="I13754" s="5">
        <f>IF(OR(AND(F13754&gt;=50,G13754&gt;SUMIF(SeasonTotals!A$2:A$9,A13754,SeasonTotals!F$2:F$9)),AND(G13754&gt;0.885,F13754&gt;=50,D13754&lt;3)),1,0)</f>
        <v>1</v>
      </c>
      <c r="J13754" s="4">
        <f t="shared" si="858"/>
        <v>0</v>
      </c>
      <c r="K13754" s="5">
        <f t="shared" si="859"/>
        <v>0</v>
      </c>
    </row>
    <row r="13755" spans="1:11" x14ac:dyDescent="0.25">
      <c r="A13755" t="s">
        <v>151</v>
      </c>
      <c r="B13755" t="s">
        <v>152</v>
      </c>
      <c r="C13755" s="7">
        <v>1</v>
      </c>
      <c r="D13755" s="7">
        <v>2</v>
      </c>
      <c r="E13755" s="7">
        <v>11</v>
      </c>
      <c r="F13755" s="7">
        <v>61</v>
      </c>
      <c r="G13755" s="1">
        <f t="shared" si="856"/>
        <v>0.84615384615384615</v>
      </c>
      <c r="H13755" s="4">
        <f t="shared" si="857"/>
        <v>0</v>
      </c>
      <c r="I13755" s="5">
        <f>IF(OR(AND(F13755&gt;=50,G13755&gt;SUMIF(SeasonTotals!A$2:A$9,A13755,SeasonTotals!F$2:F$9)),AND(G13755&gt;0.885,F13755&gt;=50,D13755&lt;3)),1,0)</f>
        <v>0</v>
      </c>
      <c r="J13755" s="4">
        <f t="shared" si="858"/>
        <v>1</v>
      </c>
      <c r="K13755" s="5">
        <f t="shared" si="859"/>
        <v>0</v>
      </c>
    </row>
    <row r="13756" spans="1:11" x14ac:dyDescent="0.25">
      <c r="A13756" t="s">
        <v>151</v>
      </c>
      <c r="B13756" t="s">
        <v>152</v>
      </c>
      <c r="C13756" s="7">
        <v>1</v>
      </c>
      <c r="D13756" s="7">
        <v>1</v>
      </c>
      <c r="E13756" s="7">
        <v>30</v>
      </c>
      <c r="F13756" s="7">
        <v>60</v>
      </c>
      <c r="G13756" s="1">
        <f t="shared" si="856"/>
        <v>0.967741935483871</v>
      </c>
      <c r="H13756" s="4">
        <f t="shared" si="857"/>
        <v>1</v>
      </c>
      <c r="I13756" s="5">
        <f>IF(OR(AND(F13756&gt;=50,G13756&gt;SUMIF(SeasonTotals!A$2:A$9,A13756,SeasonTotals!F$2:F$9)),AND(G13756&gt;0.885,F13756&gt;=50,D13756&lt;3)),1,0)</f>
        <v>1</v>
      </c>
      <c r="J13756" s="4">
        <f t="shared" si="858"/>
        <v>0</v>
      </c>
      <c r="K13756" s="5">
        <f t="shared" si="859"/>
        <v>0</v>
      </c>
    </row>
    <row r="13757" spans="1:11" x14ac:dyDescent="0.25">
      <c r="A13757" t="s">
        <v>151</v>
      </c>
      <c r="B13757" t="s">
        <v>152</v>
      </c>
      <c r="C13757" s="7">
        <v>1</v>
      </c>
      <c r="D13757" s="7">
        <v>4</v>
      </c>
      <c r="E13757" s="7">
        <v>30</v>
      </c>
      <c r="F13757" s="7">
        <v>59</v>
      </c>
      <c r="G13757" s="1">
        <f t="shared" si="856"/>
        <v>0.88235294117647056</v>
      </c>
      <c r="H13757" s="4">
        <f t="shared" si="857"/>
        <v>0</v>
      </c>
      <c r="I13757" s="5">
        <f>IF(OR(AND(F13757&gt;=50,G13757&gt;SUMIF(SeasonTotals!A$2:A$9,A13757,SeasonTotals!F$2:F$9)),AND(G13757&gt;0.885,F13757&gt;=50,D13757&lt;3)),1,0)</f>
        <v>0</v>
      </c>
      <c r="J13757" s="4">
        <f t="shared" si="858"/>
        <v>0</v>
      </c>
      <c r="K13757" s="5">
        <f t="shared" si="859"/>
        <v>0</v>
      </c>
    </row>
    <row r="13758" spans="1:11" x14ac:dyDescent="0.25">
      <c r="A13758" t="s">
        <v>151</v>
      </c>
      <c r="B13758" t="s">
        <v>119</v>
      </c>
      <c r="C13758" s="7">
        <v>1</v>
      </c>
      <c r="D13758" s="7">
        <v>4</v>
      </c>
      <c r="E13758" s="7">
        <v>16</v>
      </c>
      <c r="F13758" s="7">
        <v>60</v>
      </c>
      <c r="G13758" s="1">
        <f t="shared" si="856"/>
        <v>0.8</v>
      </c>
      <c r="H13758" s="4">
        <f t="shared" si="857"/>
        <v>0</v>
      </c>
      <c r="I13758" s="5">
        <f>IF(OR(AND(F13758&gt;=50,G13758&gt;SUMIF(SeasonTotals!A$2:A$9,A13758,SeasonTotals!F$2:F$9)),AND(G13758&gt;0.885,F13758&gt;=50,D13758&lt;3)),1,0)</f>
        <v>0</v>
      </c>
      <c r="J13758" s="4">
        <f t="shared" si="858"/>
        <v>1</v>
      </c>
      <c r="K13758" s="5">
        <f t="shared" si="859"/>
        <v>0</v>
      </c>
    </row>
    <row r="13759" spans="1:11" x14ac:dyDescent="0.25">
      <c r="A13759" t="s">
        <v>151</v>
      </c>
      <c r="B13759" t="s">
        <v>119</v>
      </c>
      <c r="C13759" s="7">
        <v>1</v>
      </c>
      <c r="D13759" s="7">
        <v>3</v>
      </c>
      <c r="E13759" s="7">
        <v>18</v>
      </c>
      <c r="F13759" s="7">
        <v>59</v>
      </c>
      <c r="G13759" s="1">
        <f t="shared" si="856"/>
        <v>0.8571428571428571</v>
      </c>
      <c r="H13759" s="4">
        <f t="shared" si="857"/>
        <v>0</v>
      </c>
      <c r="I13759" s="5">
        <f>IF(OR(AND(F13759&gt;=50,G13759&gt;SUMIF(SeasonTotals!A$2:A$9,A13759,SeasonTotals!F$2:F$9)),AND(G13759&gt;0.885,F13759&gt;=50,D13759&lt;3)),1,0)</f>
        <v>0</v>
      </c>
      <c r="J13759" s="4">
        <f t="shared" si="858"/>
        <v>0</v>
      </c>
      <c r="K13759" s="5">
        <f t="shared" si="859"/>
        <v>0</v>
      </c>
    </row>
    <row r="13760" spans="1:11" x14ac:dyDescent="0.25">
      <c r="A13760" t="s">
        <v>151</v>
      </c>
      <c r="B13760" t="s">
        <v>119</v>
      </c>
      <c r="C13760" s="7">
        <v>1</v>
      </c>
      <c r="D13760" s="7">
        <v>2</v>
      </c>
      <c r="E13760" s="7">
        <v>34</v>
      </c>
      <c r="F13760" s="7">
        <v>60</v>
      </c>
      <c r="G13760" s="1">
        <f t="shared" si="856"/>
        <v>0.94444444444444442</v>
      </c>
      <c r="H13760" s="4">
        <f t="shared" si="857"/>
        <v>1</v>
      </c>
      <c r="I13760" s="5">
        <f>IF(OR(AND(F13760&gt;=50,G13760&gt;SUMIF(SeasonTotals!A$2:A$9,A13760,SeasonTotals!F$2:F$9)),AND(G13760&gt;0.885,F13760&gt;=50,D13760&lt;3)),1,0)</f>
        <v>1</v>
      </c>
      <c r="J13760" s="4">
        <f t="shared" si="858"/>
        <v>0</v>
      </c>
      <c r="K13760" s="5">
        <f t="shared" si="859"/>
        <v>0</v>
      </c>
    </row>
    <row r="13761" spans="1:11" x14ac:dyDescent="0.25">
      <c r="A13761" t="s">
        <v>151</v>
      </c>
      <c r="B13761" t="s">
        <v>119</v>
      </c>
      <c r="C13761" s="7">
        <v>1</v>
      </c>
      <c r="D13761" s="7">
        <v>5</v>
      </c>
      <c r="E13761" s="7">
        <v>21</v>
      </c>
      <c r="F13761" s="7">
        <v>60</v>
      </c>
      <c r="G13761" s="1">
        <f t="shared" si="856"/>
        <v>0.80769230769230771</v>
      </c>
      <c r="H13761" s="4">
        <f t="shared" si="857"/>
        <v>0</v>
      </c>
      <c r="I13761" s="5">
        <f>IF(OR(AND(F13761&gt;=50,G13761&gt;SUMIF(SeasonTotals!A$2:A$9,A13761,SeasonTotals!F$2:F$9)),AND(G13761&gt;0.885,F13761&gt;=50,D13761&lt;3)),1,0)</f>
        <v>0</v>
      </c>
      <c r="J13761" s="4">
        <f t="shared" si="858"/>
        <v>1</v>
      </c>
      <c r="K13761" s="5">
        <f t="shared" si="859"/>
        <v>0</v>
      </c>
    </row>
    <row r="13762" spans="1:11" x14ac:dyDescent="0.25">
      <c r="A13762" t="s">
        <v>151</v>
      </c>
      <c r="B13762" t="s">
        <v>119</v>
      </c>
      <c r="C13762" s="7">
        <v>1</v>
      </c>
      <c r="D13762" s="7">
        <v>2</v>
      </c>
      <c r="E13762" s="7">
        <v>19</v>
      </c>
      <c r="F13762" s="7">
        <v>60</v>
      </c>
      <c r="G13762" s="1">
        <f t="shared" ref="G13762:G13825" si="860">E13762/MAX(1,SUM(D13762:E13762))</f>
        <v>0.90476190476190477</v>
      </c>
      <c r="H13762" s="4">
        <f t="shared" ref="H13762:H13825" si="861">IF(AND(F13762&gt;=50,OR(G13762&gt;0.913,AND(G13762&gt;0.885,D13762&lt;3))),1,0)</f>
        <v>1</v>
      </c>
      <c r="I13762" s="5">
        <f>IF(OR(AND(F13762&gt;=50,G13762&gt;SUMIF(SeasonTotals!A$2:A$9,A13762,SeasonTotals!F$2:F$9)),AND(G13762&gt;0.885,F13762&gt;=50,D13762&lt;3)),1,0)</f>
        <v>1</v>
      </c>
      <c r="J13762" s="4">
        <f t="shared" ref="J13762:J13825" si="862">IF(G13762&lt;0.85,1,0)</f>
        <v>0</v>
      </c>
      <c r="K13762" s="5">
        <f t="shared" ref="K13762:K13825" si="863">IF(F13762&lt;55,1,0)</f>
        <v>0</v>
      </c>
    </row>
    <row r="13763" spans="1:11" x14ac:dyDescent="0.25">
      <c r="A13763" t="s">
        <v>151</v>
      </c>
      <c r="B13763" t="s">
        <v>119</v>
      </c>
      <c r="C13763" s="7">
        <v>1</v>
      </c>
      <c r="D13763" s="7">
        <v>2</v>
      </c>
      <c r="E13763" s="7">
        <v>34</v>
      </c>
      <c r="F13763" s="7">
        <v>61</v>
      </c>
      <c r="G13763" s="1">
        <f t="shared" si="860"/>
        <v>0.94444444444444442</v>
      </c>
      <c r="H13763" s="4">
        <f t="shared" si="861"/>
        <v>1</v>
      </c>
      <c r="I13763" s="5">
        <f>IF(OR(AND(F13763&gt;=50,G13763&gt;SUMIF(SeasonTotals!A$2:A$9,A13763,SeasonTotals!F$2:F$9)),AND(G13763&gt;0.885,F13763&gt;=50,D13763&lt;3)),1,0)</f>
        <v>1</v>
      </c>
      <c r="J13763" s="4">
        <f t="shared" si="862"/>
        <v>0</v>
      </c>
      <c r="K13763" s="5">
        <f t="shared" si="863"/>
        <v>0</v>
      </c>
    </row>
    <row r="13764" spans="1:11" x14ac:dyDescent="0.25">
      <c r="A13764" t="s">
        <v>151</v>
      </c>
      <c r="B13764" t="s">
        <v>119</v>
      </c>
      <c r="C13764" s="7">
        <v>1</v>
      </c>
      <c r="D13764" s="7">
        <v>2</v>
      </c>
      <c r="E13764" s="7">
        <v>28</v>
      </c>
      <c r="F13764" s="7">
        <v>60</v>
      </c>
      <c r="G13764" s="1">
        <f t="shared" si="860"/>
        <v>0.93333333333333335</v>
      </c>
      <c r="H13764" s="4">
        <f t="shared" si="861"/>
        <v>1</v>
      </c>
      <c r="I13764" s="5">
        <f>IF(OR(AND(F13764&gt;=50,G13764&gt;SUMIF(SeasonTotals!A$2:A$9,A13764,SeasonTotals!F$2:F$9)),AND(G13764&gt;0.885,F13764&gt;=50,D13764&lt;3)),1,0)</f>
        <v>1</v>
      </c>
      <c r="J13764" s="4">
        <f t="shared" si="862"/>
        <v>0</v>
      </c>
      <c r="K13764" s="5">
        <f t="shared" si="863"/>
        <v>0</v>
      </c>
    </row>
    <row r="13765" spans="1:11" x14ac:dyDescent="0.25">
      <c r="A13765" t="s">
        <v>151</v>
      </c>
      <c r="B13765" t="s">
        <v>119</v>
      </c>
      <c r="C13765" s="7">
        <v>1</v>
      </c>
      <c r="D13765" s="7">
        <v>4</v>
      </c>
      <c r="E13765" s="7">
        <v>25</v>
      </c>
      <c r="F13765" s="7">
        <v>58</v>
      </c>
      <c r="G13765" s="1">
        <f t="shared" si="860"/>
        <v>0.86206896551724133</v>
      </c>
      <c r="H13765" s="4">
        <f t="shared" si="861"/>
        <v>0</v>
      </c>
      <c r="I13765" s="5">
        <f>IF(OR(AND(F13765&gt;=50,G13765&gt;SUMIF(SeasonTotals!A$2:A$9,A13765,SeasonTotals!F$2:F$9)),AND(G13765&gt;0.885,F13765&gt;=50,D13765&lt;3)),1,0)</f>
        <v>0</v>
      </c>
      <c r="J13765" s="4">
        <f t="shared" si="862"/>
        <v>0</v>
      </c>
      <c r="K13765" s="5">
        <f t="shared" si="863"/>
        <v>0</v>
      </c>
    </row>
    <row r="13766" spans="1:11" x14ac:dyDescent="0.25">
      <c r="A13766" t="s">
        <v>151</v>
      </c>
      <c r="B13766" t="s">
        <v>119</v>
      </c>
      <c r="C13766" s="7">
        <v>1</v>
      </c>
      <c r="D13766" s="7">
        <v>2</v>
      </c>
      <c r="E13766" s="7">
        <v>12</v>
      </c>
      <c r="F13766" s="7">
        <v>60</v>
      </c>
      <c r="G13766" s="1">
        <f t="shared" si="860"/>
        <v>0.8571428571428571</v>
      </c>
      <c r="H13766" s="4">
        <f t="shared" si="861"/>
        <v>0</v>
      </c>
      <c r="I13766" s="5">
        <f>IF(OR(AND(F13766&gt;=50,G13766&gt;SUMIF(SeasonTotals!A$2:A$9,A13766,SeasonTotals!F$2:F$9)),AND(G13766&gt;0.885,F13766&gt;=50,D13766&lt;3)),1,0)</f>
        <v>0</v>
      </c>
      <c r="J13766" s="4">
        <f t="shared" si="862"/>
        <v>0</v>
      </c>
      <c r="K13766" s="5">
        <f t="shared" si="863"/>
        <v>0</v>
      </c>
    </row>
    <row r="13767" spans="1:11" x14ac:dyDescent="0.25">
      <c r="A13767" t="s">
        <v>151</v>
      </c>
      <c r="B13767" t="s">
        <v>119</v>
      </c>
      <c r="C13767" s="7">
        <v>1</v>
      </c>
      <c r="D13767" s="7">
        <v>3</v>
      </c>
      <c r="E13767" s="7">
        <v>35</v>
      </c>
      <c r="F13767" s="7">
        <v>60</v>
      </c>
      <c r="G13767" s="1">
        <f t="shared" si="860"/>
        <v>0.92105263157894735</v>
      </c>
      <c r="H13767" s="4">
        <f t="shared" si="861"/>
        <v>1</v>
      </c>
      <c r="I13767" s="5">
        <f>IF(OR(AND(F13767&gt;=50,G13767&gt;SUMIF(SeasonTotals!A$2:A$9,A13767,SeasonTotals!F$2:F$9)),AND(G13767&gt;0.885,F13767&gt;=50,D13767&lt;3)),1,0)</f>
        <v>1</v>
      </c>
      <c r="J13767" s="4">
        <f t="shared" si="862"/>
        <v>0</v>
      </c>
      <c r="K13767" s="5">
        <f t="shared" si="863"/>
        <v>0</v>
      </c>
    </row>
    <row r="13768" spans="1:11" x14ac:dyDescent="0.25">
      <c r="A13768" t="s">
        <v>151</v>
      </c>
      <c r="B13768" t="s">
        <v>119</v>
      </c>
      <c r="C13768" s="7">
        <v>1</v>
      </c>
      <c r="D13768" s="7">
        <v>3</v>
      </c>
      <c r="E13768" s="7">
        <v>25</v>
      </c>
      <c r="F13768" s="7">
        <v>59</v>
      </c>
      <c r="G13768" s="1">
        <f t="shared" si="860"/>
        <v>0.8928571428571429</v>
      </c>
      <c r="H13768" s="4">
        <f t="shared" si="861"/>
        <v>0</v>
      </c>
      <c r="I13768" s="5">
        <f>IF(OR(AND(F13768&gt;=50,G13768&gt;SUMIF(SeasonTotals!A$2:A$9,A13768,SeasonTotals!F$2:F$9)),AND(G13768&gt;0.885,F13768&gt;=50,D13768&lt;3)),1,0)</f>
        <v>0</v>
      </c>
      <c r="J13768" s="4">
        <f t="shared" si="862"/>
        <v>0</v>
      </c>
      <c r="K13768" s="5">
        <f t="shared" si="863"/>
        <v>0</v>
      </c>
    </row>
    <row r="13769" spans="1:11" x14ac:dyDescent="0.25">
      <c r="A13769" t="s">
        <v>151</v>
      </c>
      <c r="B13769" t="s">
        <v>119</v>
      </c>
      <c r="C13769" s="7">
        <v>1</v>
      </c>
      <c r="D13769" s="7">
        <v>4</v>
      </c>
      <c r="E13769" s="7">
        <v>25</v>
      </c>
      <c r="F13769" s="7">
        <v>61</v>
      </c>
      <c r="G13769" s="1">
        <f t="shared" si="860"/>
        <v>0.86206896551724133</v>
      </c>
      <c r="H13769" s="4">
        <f t="shared" si="861"/>
        <v>0</v>
      </c>
      <c r="I13769" s="5">
        <f>IF(OR(AND(F13769&gt;=50,G13769&gt;SUMIF(SeasonTotals!A$2:A$9,A13769,SeasonTotals!F$2:F$9)),AND(G13769&gt;0.885,F13769&gt;=50,D13769&lt;3)),1,0)</f>
        <v>0</v>
      </c>
      <c r="J13769" s="4">
        <f t="shared" si="862"/>
        <v>0</v>
      </c>
      <c r="K13769" s="5">
        <f t="shared" si="863"/>
        <v>0</v>
      </c>
    </row>
    <row r="13770" spans="1:11" x14ac:dyDescent="0.25">
      <c r="A13770" t="s">
        <v>151</v>
      </c>
      <c r="B13770" t="s">
        <v>119</v>
      </c>
      <c r="C13770" s="7">
        <v>1</v>
      </c>
      <c r="D13770" s="7">
        <v>0</v>
      </c>
      <c r="E13770" s="7">
        <v>18</v>
      </c>
      <c r="F13770" s="7">
        <v>65</v>
      </c>
      <c r="G13770" s="1">
        <f t="shared" si="860"/>
        <v>1</v>
      </c>
      <c r="H13770" s="4">
        <f t="shared" si="861"/>
        <v>1</v>
      </c>
      <c r="I13770" s="5">
        <f>IF(OR(AND(F13770&gt;=50,G13770&gt;SUMIF(SeasonTotals!A$2:A$9,A13770,SeasonTotals!F$2:F$9)),AND(G13770&gt;0.885,F13770&gt;=50,D13770&lt;3)),1,0)</f>
        <v>1</v>
      </c>
      <c r="J13770" s="4">
        <f t="shared" si="862"/>
        <v>0</v>
      </c>
      <c r="K13770" s="5">
        <f t="shared" si="863"/>
        <v>0</v>
      </c>
    </row>
    <row r="13771" spans="1:11" x14ac:dyDescent="0.25">
      <c r="A13771" t="s">
        <v>151</v>
      </c>
      <c r="B13771" t="s">
        <v>119</v>
      </c>
      <c r="C13771" s="7">
        <v>1</v>
      </c>
      <c r="D13771" s="7">
        <v>3</v>
      </c>
      <c r="E13771" s="7">
        <v>22</v>
      </c>
      <c r="F13771" s="7">
        <v>58</v>
      </c>
      <c r="G13771" s="1">
        <f t="shared" si="860"/>
        <v>0.88</v>
      </c>
      <c r="H13771" s="4">
        <f t="shared" si="861"/>
        <v>0</v>
      </c>
      <c r="I13771" s="5">
        <f>IF(OR(AND(F13771&gt;=50,G13771&gt;SUMIF(SeasonTotals!A$2:A$9,A13771,SeasonTotals!F$2:F$9)),AND(G13771&gt;0.885,F13771&gt;=50,D13771&lt;3)),1,0)</f>
        <v>0</v>
      </c>
      <c r="J13771" s="4">
        <f t="shared" si="862"/>
        <v>0</v>
      </c>
      <c r="K13771" s="5">
        <f t="shared" si="863"/>
        <v>0</v>
      </c>
    </row>
    <row r="13772" spans="1:11" x14ac:dyDescent="0.25">
      <c r="A13772" t="s">
        <v>151</v>
      </c>
      <c r="B13772" t="s">
        <v>119</v>
      </c>
      <c r="C13772" s="7">
        <v>1</v>
      </c>
      <c r="D13772" s="7">
        <v>3</v>
      </c>
      <c r="E13772" s="7">
        <v>29</v>
      </c>
      <c r="F13772" s="7">
        <v>65</v>
      </c>
      <c r="G13772" s="1">
        <f t="shared" si="860"/>
        <v>0.90625</v>
      </c>
      <c r="H13772" s="4">
        <f t="shared" si="861"/>
        <v>0</v>
      </c>
      <c r="I13772" s="5">
        <f>IF(OR(AND(F13772&gt;=50,G13772&gt;SUMIF(SeasonTotals!A$2:A$9,A13772,SeasonTotals!F$2:F$9)),AND(G13772&gt;0.885,F13772&gt;=50,D13772&lt;3)),1,0)</f>
        <v>0</v>
      </c>
      <c r="J13772" s="4">
        <f t="shared" si="862"/>
        <v>0</v>
      </c>
      <c r="K13772" s="5">
        <f t="shared" si="863"/>
        <v>0</v>
      </c>
    </row>
    <row r="13773" spans="1:11" x14ac:dyDescent="0.25">
      <c r="A13773" t="s">
        <v>151</v>
      </c>
      <c r="B13773" t="s">
        <v>119</v>
      </c>
      <c r="C13773" s="7">
        <v>1</v>
      </c>
      <c r="D13773" s="7">
        <v>2</v>
      </c>
      <c r="E13773" s="7">
        <v>23</v>
      </c>
      <c r="F13773" s="7">
        <v>60</v>
      </c>
      <c r="G13773" s="1">
        <f t="shared" si="860"/>
        <v>0.92</v>
      </c>
      <c r="H13773" s="4">
        <f t="shared" si="861"/>
        <v>1</v>
      </c>
      <c r="I13773" s="5">
        <f>IF(OR(AND(F13773&gt;=50,G13773&gt;SUMIF(SeasonTotals!A$2:A$9,A13773,SeasonTotals!F$2:F$9)),AND(G13773&gt;0.885,F13773&gt;=50,D13773&lt;3)),1,0)</f>
        <v>1</v>
      </c>
      <c r="J13773" s="4">
        <f t="shared" si="862"/>
        <v>0</v>
      </c>
      <c r="K13773" s="5">
        <f t="shared" si="863"/>
        <v>0</v>
      </c>
    </row>
    <row r="13774" spans="1:11" x14ac:dyDescent="0.25">
      <c r="A13774" t="s">
        <v>151</v>
      </c>
      <c r="B13774" t="s">
        <v>119</v>
      </c>
      <c r="C13774" s="7">
        <v>1</v>
      </c>
      <c r="D13774" s="7">
        <v>5</v>
      </c>
      <c r="E13774" s="7">
        <v>31</v>
      </c>
      <c r="F13774" s="7">
        <v>60</v>
      </c>
      <c r="G13774" s="1">
        <f t="shared" si="860"/>
        <v>0.86111111111111116</v>
      </c>
      <c r="H13774" s="4">
        <f t="shared" si="861"/>
        <v>0</v>
      </c>
      <c r="I13774" s="5">
        <f>IF(OR(AND(F13774&gt;=50,G13774&gt;SUMIF(SeasonTotals!A$2:A$9,A13774,SeasonTotals!F$2:F$9)),AND(G13774&gt;0.885,F13774&gt;=50,D13774&lt;3)),1,0)</f>
        <v>0</v>
      </c>
      <c r="J13774" s="4">
        <f t="shared" si="862"/>
        <v>0</v>
      </c>
      <c r="K13774" s="5">
        <f t="shared" si="863"/>
        <v>0</v>
      </c>
    </row>
    <row r="13775" spans="1:11" x14ac:dyDescent="0.25">
      <c r="A13775" t="s">
        <v>151</v>
      </c>
      <c r="B13775" t="s">
        <v>119</v>
      </c>
      <c r="C13775" s="7">
        <v>1</v>
      </c>
      <c r="D13775" s="7">
        <v>3</v>
      </c>
      <c r="E13775" s="7">
        <v>16</v>
      </c>
      <c r="F13775" s="7">
        <v>55</v>
      </c>
      <c r="G13775" s="1">
        <f t="shared" si="860"/>
        <v>0.84210526315789469</v>
      </c>
      <c r="H13775" s="4">
        <f t="shared" si="861"/>
        <v>0</v>
      </c>
      <c r="I13775" s="5">
        <f>IF(OR(AND(F13775&gt;=50,G13775&gt;SUMIF(SeasonTotals!A$2:A$9,A13775,SeasonTotals!F$2:F$9)),AND(G13775&gt;0.885,F13775&gt;=50,D13775&lt;3)),1,0)</f>
        <v>0</v>
      </c>
      <c r="J13775" s="4">
        <f t="shared" si="862"/>
        <v>1</v>
      </c>
      <c r="K13775" s="5">
        <f t="shared" si="863"/>
        <v>0</v>
      </c>
    </row>
    <row r="13776" spans="1:11" x14ac:dyDescent="0.25">
      <c r="A13776" t="s">
        <v>151</v>
      </c>
      <c r="B13776" t="s">
        <v>131</v>
      </c>
      <c r="C13776" s="7">
        <v>1</v>
      </c>
      <c r="D13776" s="7">
        <v>3</v>
      </c>
      <c r="E13776" s="7">
        <v>26</v>
      </c>
      <c r="F13776" s="7">
        <v>65</v>
      </c>
      <c r="G13776" s="1">
        <f t="shared" si="860"/>
        <v>0.89655172413793105</v>
      </c>
      <c r="H13776" s="4">
        <f t="shared" si="861"/>
        <v>0</v>
      </c>
      <c r="I13776" s="5">
        <f>IF(OR(AND(F13776&gt;=50,G13776&gt;SUMIF(SeasonTotals!A$2:A$9,A13776,SeasonTotals!F$2:F$9)),AND(G13776&gt;0.885,F13776&gt;=50,D13776&lt;3)),1,0)</f>
        <v>0</v>
      </c>
      <c r="J13776" s="4">
        <f t="shared" si="862"/>
        <v>0</v>
      </c>
      <c r="K13776" s="5">
        <f t="shared" si="863"/>
        <v>0</v>
      </c>
    </row>
    <row r="13777" spans="1:11" x14ac:dyDescent="0.25">
      <c r="A13777" t="s">
        <v>151</v>
      </c>
      <c r="B13777" t="s">
        <v>131</v>
      </c>
      <c r="C13777" s="7">
        <v>1</v>
      </c>
      <c r="D13777" s="7">
        <v>5</v>
      </c>
      <c r="E13777" s="7">
        <v>29</v>
      </c>
      <c r="F13777" s="7">
        <v>59</v>
      </c>
      <c r="G13777" s="1">
        <f t="shared" si="860"/>
        <v>0.8529411764705882</v>
      </c>
      <c r="H13777" s="4">
        <f t="shared" si="861"/>
        <v>0</v>
      </c>
      <c r="I13777" s="5">
        <f>IF(OR(AND(F13777&gt;=50,G13777&gt;SUMIF(SeasonTotals!A$2:A$9,A13777,SeasonTotals!F$2:F$9)),AND(G13777&gt;0.885,F13777&gt;=50,D13777&lt;3)),1,0)</f>
        <v>0</v>
      </c>
      <c r="J13777" s="4">
        <f t="shared" si="862"/>
        <v>0</v>
      </c>
      <c r="K13777" s="5">
        <f t="shared" si="863"/>
        <v>0</v>
      </c>
    </row>
    <row r="13778" spans="1:11" x14ac:dyDescent="0.25">
      <c r="A13778" t="s">
        <v>151</v>
      </c>
      <c r="B13778" t="s">
        <v>131</v>
      </c>
      <c r="C13778" s="7">
        <v>1</v>
      </c>
      <c r="D13778" s="7">
        <v>1</v>
      </c>
      <c r="E13778" s="7">
        <v>33</v>
      </c>
      <c r="F13778" s="7">
        <v>60</v>
      </c>
      <c r="G13778" s="1">
        <f t="shared" si="860"/>
        <v>0.97058823529411764</v>
      </c>
      <c r="H13778" s="4">
        <f t="shared" si="861"/>
        <v>1</v>
      </c>
      <c r="I13778" s="5">
        <f>IF(OR(AND(F13778&gt;=50,G13778&gt;SUMIF(SeasonTotals!A$2:A$9,A13778,SeasonTotals!F$2:F$9)),AND(G13778&gt;0.885,F13778&gt;=50,D13778&lt;3)),1,0)</f>
        <v>1</v>
      </c>
      <c r="J13778" s="4">
        <f t="shared" si="862"/>
        <v>0</v>
      </c>
      <c r="K13778" s="5">
        <f t="shared" si="863"/>
        <v>0</v>
      </c>
    </row>
    <row r="13779" spans="1:11" x14ac:dyDescent="0.25">
      <c r="A13779" t="s">
        <v>151</v>
      </c>
      <c r="B13779" t="s">
        <v>131</v>
      </c>
      <c r="C13779" s="7">
        <v>1</v>
      </c>
      <c r="D13779" s="7">
        <v>6</v>
      </c>
      <c r="E13779" s="7">
        <v>16</v>
      </c>
      <c r="F13779" s="7">
        <v>60</v>
      </c>
      <c r="G13779" s="1">
        <f t="shared" si="860"/>
        <v>0.72727272727272729</v>
      </c>
      <c r="H13779" s="4">
        <f t="shared" si="861"/>
        <v>0</v>
      </c>
      <c r="I13779" s="5">
        <f>IF(OR(AND(F13779&gt;=50,G13779&gt;SUMIF(SeasonTotals!A$2:A$9,A13779,SeasonTotals!F$2:F$9)),AND(G13779&gt;0.885,F13779&gt;=50,D13779&lt;3)),1,0)</f>
        <v>0</v>
      </c>
      <c r="J13779" s="4">
        <f t="shared" si="862"/>
        <v>1</v>
      </c>
      <c r="K13779" s="5">
        <f t="shared" si="863"/>
        <v>0</v>
      </c>
    </row>
    <row r="13780" spans="1:11" x14ac:dyDescent="0.25">
      <c r="A13780" t="s">
        <v>151</v>
      </c>
      <c r="B13780" t="s">
        <v>131</v>
      </c>
      <c r="C13780" s="7">
        <v>1</v>
      </c>
      <c r="D13780" s="7">
        <v>1</v>
      </c>
      <c r="E13780" s="7">
        <v>23</v>
      </c>
      <c r="F13780" s="7">
        <v>65</v>
      </c>
      <c r="G13780" s="1">
        <f t="shared" si="860"/>
        <v>0.95833333333333337</v>
      </c>
      <c r="H13780" s="4">
        <f t="shared" si="861"/>
        <v>1</v>
      </c>
      <c r="I13780" s="5">
        <f>IF(OR(AND(F13780&gt;=50,G13780&gt;SUMIF(SeasonTotals!A$2:A$9,A13780,SeasonTotals!F$2:F$9)),AND(G13780&gt;0.885,F13780&gt;=50,D13780&lt;3)),1,0)</f>
        <v>1</v>
      </c>
      <c r="J13780" s="4">
        <f t="shared" si="862"/>
        <v>0</v>
      </c>
      <c r="K13780" s="5">
        <f t="shared" si="863"/>
        <v>0</v>
      </c>
    </row>
    <row r="13781" spans="1:11" x14ac:dyDescent="0.25">
      <c r="A13781" t="s">
        <v>151</v>
      </c>
      <c r="B13781" t="s">
        <v>131</v>
      </c>
      <c r="C13781" s="7">
        <v>1</v>
      </c>
      <c r="D13781" s="7">
        <v>3</v>
      </c>
      <c r="E13781" s="7">
        <v>28</v>
      </c>
      <c r="F13781" s="7">
        <v>59</v>
      </c>
      <c r="G13781" s="1">
        <f t="shared" si="860"/>
        <v>0.90322580645161288</v>
      </c>
      <c r="H13781" s="4">
        <f t="shared" si="861"/>
        <v>0</v>
      </c>
      <c r="I13781" s="5">
        <f>IF(OR(AND(F13781&gt;=50,G13781&gt;SUMIF(SeasonTotals!A$2:A$9,A13781,SeasonTotals!F$2:F$9)),AND(G13781&gt;0.885,F13781&gt;=50,D13781&lt;3)),1,0)</f>
        <v>0</v>
      </c>
      <c r="J13781" s="4">
        <f t="shared" si="862"/>
        <v>0</v>
      </c>
      <c r="K13781" s="5">
        <f t="shared" si="863"/>
        <v>0</v>
      </c>
    </row>
    <row r="13782" spans="1:11" x14ac:dyDescent="0.25">
      <c r="A13782" t="s">
        <v>151</v>
      </c>
      <c r="B13782" t="s">
        <v>131</v>
      </c>
      <c r="C13782" s="7">
        <v>1</v>
      </c>
      <c r="D13782" s="7">
        <v>3</v>
      </c>
      <c r="E13782" s="7">
        <v>27</v>
      </c>
      <c r="F13782" s="7">
        <v>62</v>
      </c>
      <c r="G13782" s="1">
        <f t="shared" si="860"/>
        <v>0.9</v>
      </c>
      <c r="H13782" s="4">
        <f t="shared" si="861"/>
        <v>0</v>
      </c>
      <c r="I13782" s="5">
        <f>IF(OR(AND(F13782&gt;=50,G13782&gt;SUMIF(SeasonTotals!A$2:A$9,A13782,SeasonTotals!F$2:F$9)),AND(G13782&gt;0.885,F13782&gt;=50,D13782&lt;3)),1,0)</f>
        <v>0</v>
      </c>
      <c r="J13782" s="4">
        <f t="shared" si="862"/>
        <v>0</v>
      </c>
      <c r="K13782" s="5">
        <f t="shared" si="863"/>
        <v>0</v>
      </c>
    </row>
    <row r="13783" spans="1:11" x14ac:dyDescent="0.25">
      <c r="A13783" t="s">
        <v>151</v>
      </c>
      <c r="B13783" t="s">
        <v>131</v>
      </c>
      <c r="C13783" s="7">
        <v>1</v>
      </c>
      <c r="D13783" s="7">
        <v>3</v>
      </c>
      <c r="E13783" s="7">
        <v>31</v>
      </c>
      <c r="F13783" s="7">
        <v>64</v>
      </c>
      <c r="G13783" s="1">
        <f t="shared" si="860"/>
        <v>0.91176470588235292</v>
      </c>
      <c r="H13783" s="4">
        <f t="shared" si="861"/>
        <v>0</v>
      </c>
      <c r="I13783" s="5">
        <f>IF(OR(AND(F13783&gt;=50,G13783&gt;SUMIF(SeasonTotals!A$2:A$9,A13783,SeasonTotals!F$2:F$9)),AND(G13783&gt;0.885,F13783&gt;=50,D13783&lt;3)),1,0)</f>
        <v>0</v>
      </c>
      <c r="J13783" s="4">
        <f t="shared" si="862"/>
        <v>0</v>
      </c>
      <c r="K13783" s="5">
        <f t="shared" si="863"/>
        <v>0</v>
      </c>
    </row>
    <row r="13784" spans="1:11" x14ac:dyDescent="0.25">
      <c r="A13784" t="s">
        <v>151</v>
      </c>
      <c r="B13784" t="s">
        <v>131</v>
      </c>
      <c r="C13784" s="7">
        <v>1</v>
      </c>
      <c r="D13784" s="7">
        <v>2</v>
      </c>
      <c r="E13784" s="7">
        <v>36</v>
      </c>
      <c r="F13784" s="7">
        <v>64</v>
      </c>
      <c r="G13784" s="1">
        <f t="shared" si="860"/>
        <v>0.94736842105263153</v>
      </c>
      <c r="H13784" s="4">
        <f t="shared" si="861"/>
        <v>1</v>
      </c>
      <c r="I13784" s="5">
        <f>IF(OR(AND(F13784&gt;=50,G13784&gt;SUMIF(SeasonTotals!A$2:A$9,A13784,SeasonTotals!F$2:F$9)),AND(G13784&gt;0.885,F13784&gt;=50,D13784&lt;3)),1,0)</f>
        <v>1</v>
      </c>
      <c r="J13784" s="4">
        <f t="shared" si="862"/>
        <v>0</v>
      </c>
      <c r="K13784" s="5">
        <f t="shared" si="863"/>
        <v>0</v>
      </c>
    </row>
    <row r="13785" spans="1:11" x14ac:dyDescent="0.25">
      <c r="A13785" t="s">
        <v>151</v>
      </c>
      <c r="B13785" t="s">
        <v>131</v>
      </c>
      <c r="C13785" s="7">
        <v>1</v>
      </c>
      <c r="D13785" s="7">
        <v>4</v>
      </c>
      <c r="E13785" s="7">
        <v>19</v>
      </c>
      <c r="F13785" s="7">
        <v>60</v>
      </c>
      <c r="G13785" s="1">
        <f t="shared" si="860"/>
        <v>0.82608695652173914</v>
      </c>
      <c r="H13785" s="4">
        <f t="shared" si="861"/>
        <v>0</v>
      </c>
      <c r="I13785" s="5">
        <f>IF(OR(AND(F13785&gt;=50,G13785&gt;SUMIF(SeasonTotals!A$2:A$9,A13785,SeasonTotals!F$2:F$9)),AND(G13785&gt;0.885,F13785&gt;=50,D13785&lt;3)),1,0)</f>
        <v>0</v>
      </c>
      <c r="J13785" s="4">
        <f t="shared" si="862"/>
        <v>1</v>
      </c>
      <c r="K13785" s="5">
        <f t="shared" si="863"/>
        <v>0</v>
      </c>
    </row>
    <row r="13786" spans="1:11" x14ac:dyDescent="0.25">
      <c r="A13786" t="s">
        <v>151</v>
      </c>
      <c r="B13786" t="s">
        <v>131</v>
      </c>
      <c r="C13786" s="7">
        <v>1</v>
      </c>
      <c r="D13786" s="7">
        <v>4</v>
      </c>
      <c r="E13786" s="7">
        <v>24</v>
      </c>
      <c r="F13786" s="7">
        <v>60</v>
      </c>
      <c r="G13786" s="1">
        <f t="shared" si="860"/>
        <v>0.8571428571428571</v>
      </c>
      <c r="H13786" s="4">
        <f t="shared" si="861"/>
        <v>0</v>
      </c>
      <c r="I13786" s="5">
        <f>IF(OR(AND(F13786&gt;=50,G13786&gt;SUMIF(SeasonTotals!A$2:A$9,A13786,SeasonTotals!F$2:F$9)),AND(G13786&gt;0.885,F13786&gt;=50,D13786&lt;3)),1,0)</f>
        <v>0</v>
      </c>
      <c r="J13786" s="4">
        <f t="shared" si="862"/>
        <v>0</v>
      </c>
      <c r="K13786" s="5">
        <f t="shared" si="863"/>
        <v>0</v>
      </c>
    </row>
    <row r="13787" spans="1:11" x14ac:dyDescent="0.25">
      <c r="A13787" t="s">
        <v>151</v>
      </c>
      <c r="B13787" t="s">
        <v>131</v>
      </c>
      <c r="C13787" s="7">
        <v>1</v>
      </c>
      <c r="D13787" s="7">
        <v>1</v>
      </c>
      <c r="E13787" s="7">
        <v>35</v>
      </c>
      <c r="F13787" s="7">
        <v>60</v>
      </c>
      <c r="G13787" s="1">
        <f t="shared" si="860"/>
        <v>0.97222222222222221</v>
      </c>
      <c r="H13787" s="4">
        <f t="shared" si="861"/>
        <v>1</v>
      </c>
      <c r="I13787" s="5">
        <f>IF(OR(AND(F13787&gt;=50,G13787&gt;SUMIF(SeasonTotals!A$2:A$9,A13787,SeasonTotals!F$2:F$9)),AND(G13787&gt;0.885,F13787&gt;=50,D13787&lt;3)),1,0)</f>
        <v>1</v>
      </c>
      <c r="J13787" s="4">
        <f t="shared" si="862"/>
        <v>0</v>
      </c>
      <c r="K13787" s="5">
        <f t="shared" si="863"/>
        <v>0</v>
      </c>
    </row>
    <row r="13788" spans="1:11" x14ac:dyDescent="0.25">
      <c r="A13788" t="s">
        <v>151</v>
      </c>
      <c r="B13788" t="s">
        <v>131</v>
      </c>
      <c r="C13788" s="7">
        <v>1</v>
      </c>
      <c r="D13788" s="7">
        <v>4</v>
      </c>
      <c r="E13788" s="7">
        <v>29</v>
      </c>
      <c r="F13788" s="7">
        <v>60</v>
      </c>
      <c r="G13788" s="1">
        <f t="shared" si="860"/>
        <v>0.87878787878787878</v>
      </c>
      <c r="H13788" s="4">
        <f t="shared" si="861"/>
        <v>0</v>
      </c>
      <c r="I13788" s="5">
        <f>IF(OR(AND(F13788&gt;=50,G13788&gt;SUMIF(SeasonTotals!A$2:A$9,A13788,SeasonTotals!F$2:F$9)),AND(G13788&gt;0.885,F13788&gt;=50,D13788&lt;3)),1,0)</f>
        <v>0</v>
      </c>
      <c r="J13788" s="4">
        <f t="shared" si="862"/>
        <v>0</v>
      </c>
      <c r="K13788" s="5">
        <f t="shared" si="863"/>
        <v>0</v>
      </c>
    </row>
    <row r="13789" spans="1:11" x14ac:dyDescent="0.25">
      <c r="A13789" t="s">
        <v>151</v>
      </c>
      <c r="B13789" t="s">
        <v>131</v>
      </c>
      <c r="C13789" s="7">
        <v>1</v>
      </c>
      <c r="D13789" s="7">
        <v>2</v>
      </c>
      <c r="E13789" s="7">
        <v>25</v>
      </c>
      <c r="F13789" s="7">
        <v>65</v>
      </c>
      <c r="G13789" s="1">
        <f t="shared" si="860"/>
        <v>0.92592592592592593</v>
      </c>
      <c r="H13789" s="4">
        <f t="shared" si="861"/>
        <v>1</v>
      </c>
      <c r="I13789" s="5">
        <f>IF(OR(AND(F13789&gt;=50,G13789&gt;SUMIF(SeasonTotals!A$2:A$9,A13789,SeasonTotals!F$2:F$9)),AND(G13789&gt;0.885,F13789&gt;=50,D13789&lt;3)),1,0)</f>
        <v>1</v>
      </c>
      <c r="J13789" s="4">
        <f t="shared" si="862"/>
        <v>0</v>
      </c>
      <c r="K13789" s="5">
        <f t="shared" si="863"/>
        <v>0</v>
      </c>
    </row>
    <row r="13790" spans="1:11" x14ac:dyDescent="0.25">
      <c r="A13790" t="s">
        <v>151</v>
      </c>
      <c r="B13790" t="s">
        <v>131</v>
      </c>
      <c r="C13790" s="7">
        <v>1</v>
      </c>
      <c r="D13790" s="7">
        <v>3</v>
      </c>
      <c r="E13790" s="7">
        <v>36</v>
      </c>
      <c r="F13790" s="7">
        <v>65</v>
      </c>
      <c r="G13790" s="1">
        <f t="shared" si="860"/>
        <v>0.92307692307692313</v>
      </c>
      <c r="H13790" s="4">
        <f t="shared" si="861"/>
        <v>1</v>
      </c>
      <c r="I13790" s="5">
        <f>IF(OR(AND(F13790&gt;=50,G13790&gt;SUMIF(SeasonTotals!A$2:A$9,A13790,SeasonTotals!F$2:F$9)),AND(G13790&gt;0.885,F13790&gt;=50,D13790&lt;3)),1,0)</f>
        <v>1</v>
      </c>
      <c r="J13790" s="4">
        <f t="shared" si="862"/>
        <v>0</v>
      </c>
      <c r="K13790" s="5">
        <f t="shared" si="863"/>
        <v>0</v>
      </c>
    </row>
    <row r="13791" spans="1:11" x14ac:dyDescent="0.25">
      <c r="A13791" t="s">
        <v>151</v>
      </c>
      <c r="B13791" t="s">
        <v>131</v>
      </c>
      <c r="C13791" s="7">
        <v>1</v>
      </c>
      <c r="D13791" s="7">
        <v>5</v>
      </c>
      <c r="E13791" s="7">
        <v>21</v>
      </c>
      <c r="F13791" s="7">
        <v>60</v>
      </c>
      <c r="G13791" s="1">
        <f t="shared" si="860"/>
        <v>0.80769230769230771</v>
      </c>
      <c r="H13791" s="4">
        <f t="shared" si="861"/>
        <v>0</v>
      </c>
      <c r="I13791" s="5">
        <f>IF(OR(AND(F13791&gt;=50,G13791&gt;SUMIF(SeasonTotals!A$2:A$9,A13791,SeasonTotals!F$2:F$9)),AND(G13791&gt;0.885,F13791&gt;=50,D13791&lt;3)),1,0)</f>
        <v>0</v>
      </c>
      <c r="J13791" s="4">
        <f t="shared" si="862"/>
        <v>1</v>
      </c>
      <c r="K13791" s="5">
        <f t="shared" si="863"/>
        <v>0</v>
      </c>
    </row>
    <row r="13792" spans="1:11" x14ac:dyDescent="0.25">
      <c r="A13792" t="s">
        <v>151</v>
      </c>
      <c r="B13792" t="s">
        <v>131</v>
      </c>
      <c r="C13792" s="7">
        <v>1</v>
      </c>
      <c r="D13792" s="7">
        <v>5</v>
      </c>
      <c r="E13792" s="7">
        <v>26</v>
      </c>
      <c r="F13792" s="7">
        <v>60</v>
      </c>
      <c r="G13792" s="1">
        <f t="shared" si="860"/>
        <v>0.83870967741935487</v>
      </c>
      <c r="H13792" s="4">
        <f t="shared" si="861"/>
        <v>0</v>
      </c>
      <c r="I13792" s="5">
        <f>IF(OR(AND(F13792&gt;=50,G13792&gt;SUMIF(SeasonTotals!A$2:A$9,A13792,SeasonTotals!F$2:F$9)),AND(G13792&gt;0.885,F13792&gt;=50,D13792&lt;3)),1,0)</f>
        <v>0</v>
      </c>
      <c r="J13792" s="4">
        <f t="shared" si="862"/>
        <v>1</v>
      </c>
      <c r="K13792" s="5">
        <f t="shared" si="863"/>
        <v>0</v>
      </c>
    </row>
    <row r="13793" spans="1:11" x14ac:dyDescent="0.25">
      <c r="A13793" t="s">
        <v>151</v>
      </c>
      <c r="B13793" t="s">
        <v>110</v>
      </c>
      <c r="C13793" s="7">
        <v>1</v>
      </c>
      <c r="D13793" s="7">
        <v>1</v>
      </c>
      <c r="E13793" s="7">
        <v>31</v>
      </c>
      <c r="F13793" s="7">
        <v>60</v>
      </c>
      <c r="G13793" s="1">
        <f t="shared" si="860"/>
        <v>0.96875</v>
      </c>
      <c r="H13793" s="4">
        <f t="shared" si="861"/>
        <v>1</v>
      </c>
      <c r="I13793" s="5">
        <f>IF(OR(AND(F13793&gt;=50,G13793&gt;SUMIF(SeasonTotals!A$2:A$9,A13793,SeasonTotals!F$2:F$9)),AND(G13793&gt;0.885,F13793&gt;=50,D13793&lt;3)),1,0)</f>
        <v>1</v>
      </c>
      <c r="J13793" s="4">
        <f t="shared" si="862"/>
        <v>0</v>
      </c>
      <c r="K13793" s="5">
        <f t="shared" si="863"/>
        <v>0</v>
      </c>
    </row>
    <row r="13794" spans="1:11" x14ac:dyDescent="0.25">
      <c r="A13794" t="s">
        <v>151</v>
      </c>
      <c r="B13794" t="s">
        <v>110</v>
      </c>
      <c r="C13794" s="7">
        <v>1</v>
      </c>
      <c r="D13794" s="7">
        <v>1</v>
      </c>
      <c r="E13794" s="7">
        <v>25</v>
      </c>
      <c r="F13794" s="7">
        <v>60</v>
      </c>
      <c r="G13794" s="1">
        <f t="shared" si="860"/>
        <v>0.96153846153846156</v>
      </c>
      <c r="H13794" s="4">
        <f t="shared" si="861"/>
        <v>1</v>
      </c>
      <c r="I13794" s="5">
        <f>IF(OR(AND(F13794&gt;=50,G13794&gt;SUMIF(SeasonTotals!A$2:A$9,A13794,SeasonTotals!F$2:F$9)),AND(G13794&gt;0.885,F13794&gt;=50,D13794&lt;3)),1,0)</f>
        <v>1</v>
      </c>
      <c r="J13794" s="4">
        <f t="shared" si="862"/>
        <v>0</v>
      </c>
      <c r="K13794" s="5">
        <f t="shared" si="863"/>
        <v>0</v>
      </c>
    </row>
    <row r="13795" spans="1:11" x14ac:dyDescent="0.25">
      <c r="A13795" t="s">
        <v>151</v>
      </c>
      <c r="B13795" t="s">
        <v>110</v>
      </c>
      <c r="C13795" s="7">
        <v>1</v>
      </c>
      <c r="D13795" s="7">
        <v>2</v>
      </c>
      <c r="E13795" s="7">
        <v>27</v>
      </c>
      <c r="F13795" s="7">
        <v>59</v>
      </c>
      <c r="G13795" s="1">
        <f t="shared" si="860"/>
        <v>0.93103448275862066</v>
      </c>
      <c r="H13795" s="4">
        <f t="shared" si="861"/>
        <v>1</v>
      </c>
      <c r="I13795" s="5">
        <f>IF(OR(AND(F13795&gt;=50,G13795&gt;SUMIF(SeasonTotals!A$2:A$9,A13795,SeasonTotals!F$2:F$9)),AND(G13795&gt;0.885,F13795&gt;=50,D13795&lt;3)),1,0)</f>
        <v>1</v>
      </c>
      <c r="J13795" s="4">
        <f t="shared" si="862"/>
        <v>0</v>
      </c>
      <c r="K13795" s="5">
        <f t="shared" si="863"/>
        <v>0</v>
      </c>
    </row>
    <row r="13796" spans="1:11" x14ac:dyDescent="0.25">
      <c r="A13796" t="s">
        <v>151</v>
      </c>
      <c r="B13796" t="s">
        <v>110</v>
      </c>
      <c r="C13796" s="7">
        <v>1</v>
      </c>
      <c r="D13796" s="7">
        <v>2</v>
      </c>
      <c r="E13796" s="7">
        <v>37</v>
      </c>
      <c r="F13796" s="7">
        <v>60</v>
      </c>
      <c r="G13796" s="1">
        <f t="shared" si="860"/>
        <v>0.94871794871794868</v>
      </c>
      <c r="H13796" s="4">
        <f t="shared" si="861"/>
        <v>1</v>
      </c>
      <c r="I13796" s="5">
        <f>IF(OR(AND(F13796&gt;=50,G13796&gt;SUMIF(SeasonTotals!A$2:A$9,A13796,SeasonTotals!F$2:F$9)),AND(G13796&gt;0.885,F13796&gt;=50,D13796&lt;3)),1,0)</f>
        <v>1</v>
      </c>
      <c r="J13796" s="4">
        <f t="shared" si="862"/>
        <v>0</v>
      </c>
      <c r="K13796" s="5">
        <f t="shared" si="863"/>
        <v>0</v>
      </c>
    </row>
    <row r="13797" spans="1:11" x14ac:dyDescent="0.25">
      <c r="A13797" t="s">
        <v>151</v>
      </c>
      <c r="B13797" t="s">
        <v>110</v>
      </c>
      <c r="C13797" s="7">
        <v>1</v>
      </c>
      <c r="D13797" s="7">
        <v>3</v>
      </c>
      <c r="E13797" s="7">
        <v>23</v>
      </c>
      <c r="F13797" s="7">
        <v>60</v>
      </c>
      <c r="G13797" s="1">
        <f t="shared" si="860"/>
        <v>0.88461538461538458</v>
      </c>
      <c r="H13797" s="4">
        <f t="shared" si="861"/>
        <v>0</v>
      </c>
      <c r="I13797" s="5">
        <f>IF(OR(AND(F13797&gt;=50,G13797&gt;SUMIF(SeasonTotals!A$2:A$9,A13797,SeasonTotals!F$2:F$9)),AND(G13797&gt;0.885,F13797&gt;=50,D13797&lt;3)),1,0)</f>
        <v>0</v>
      </c>
      <c r="J13797" s="4">
        <f t="shared" si="862"/>
        <v>0</v>
      </c>
      <c r="K13797" s="5">
        <f t="shared" si="863"/>
        <v>0</v>
      </c>
    </row>
    <row r="13798" spans="1:11" x14ac:dyDescent="0.25">
      <c r="A13798" t="s">
        <v>151</v>
      </c>
      <c r="B13798" t="s">
        <v>110</v>
      </c>
      <c r="C13798" s="7">
        <v>1</v>
      </c>
      <c r="D13798" s="7">
        <v>2</v>
      </c>
      <c r="E13798" s="7">
        <v>22</v>
      </c>
      <c r="F13798" s="7">
        <v>60</v>
      </c>
      <c r="G13798" s="1">
        <f t="shared" si="860"/>
        <v>0.91666666666666663</v>
      </c>
      <c r="H13798" s="4">
        <f t="shared" si="861"/>
        <v>1</v>
      </c>
      <c r="I13798" s="5">
        <f>IF(OR(AND(F13798&gt;=50,G13798&gt;SUMIF(SeasonTotals!A$2:A$9,A13798,SeasonTotals!F$2:F$9)),AND(G13798&gt;0.885,F13798&gt;=50,D13798&lt;3)),1,0)</f>
        <v>1</v>
      </c>
      <c r="J13798" s="4">
        <f t="shared" si="862"/>
        <v>0</v>
      </c>
      <c r="K13798" s="5">
        <f t="shared" si="863"/>
        <v>0</v>
      </c>
    </row>
    <row r="13799" spans="1:11" x14ac:dyDescent="0.25">
      <c r="A13799" t="s">
        <v>151</v>
      </c>
      <c r="B13799" t="s">
        <v>110</v>
      </c>
      <c r="C13799" s="7">
        <v>1</v>
      </c>
      <c r="D13799" s="7">
        <v>1</v>
      </c>
      <c r="E13799" s="7">
        <v>27</v>
      </c>
      <c r="F13799" s="7">
        <v>60</v>
      </c>
      <c r="G13799" s="1">
        <f t="shared" si="860"/>
        <v>0.9642857142857143</v>
      </c>
      <c r="H13799" s="4">
        <f t="shared" si="861"/>
        <v>1</v>
      </c>
      <c r="I13799" s="5">
        <f>IF(OR(AND(F13799&gt;=50,G13799&gt;SUMIF(SeasonTotals!A$2:A$9,A13799,SeasonTotals!F$2:F$9)),AND(G13799&gt;0.885,F13799&gt;=50,D13799&lt;3)),1,0)</f>
        <v>1</v>
      </c>
      <c r="J13799" s="4">
        <f t="shared" si="862"/>
        <v>0</v>
      </c>
      <c r="K13799" s="5">
        <f t="shared" si="863"/>
        <v>0</v>
      </c>
    </row>
    <row r="13800" spans="1:11" x14ac:dyDescent="0.25">
      <c r="A13800" t="s">
        <v>151</v>
      </c>
      <c r="B13800" t="s">
        <v>110</v>
      </c>
      <c r="C13800" s="7">
        <v>1</v>
      </c>
      <c r="D13800" s="7">
        <v>2</v>
      </c>
      <c r="E13800" s="7">
        <v>25</v>
      </c>
      <c r="F13800" s="7">
        <v>60</v>
      </c>
      <c r="G13800" s="1">
        <f t="shared" si="860"/>
        <v>0.92592592592592593</v>
      </c>
      <c r="H13800" s="4">
        <f t="shared" si="861"/>
        <v>1</v>
      </c>
      <c r="I13800" s="5">
        <f>IF(OR(AND(F13800&gt;=50,G13800&gt;SUMIF(SeasonTotals!A$2:A$9,A13800,SeasonTotals!F$2:F$9)),AND(G13800&gt;0.885,F13800&gt;=50,D13800&lt;3)),1,0)</f>
        <v>1</v>
      </c>
      <c r="J13800" s="4">
        <f t="shared" si="862"/>
        <v>0</v>
      </c>
      <c r="K13800" s="5">
        <f t="shared" si="863"/>
        <v>0</v>
      </c>
    </row>
    <row r="13801" spans="1:11" x14ac:dyDescent="0.25">
      <c r="A13801" t="s">
        <v>151</v>
      </c>
      <c r="B13801" t="s">
        <v>110</v>
      </c>
      <c r="C13801" s="7">
        <v>1</v>
      </c>
      <c r="D13801" s="7">
        <v>1</v>
      </c>
      <c r="E13801" s="7">
        <v>34</v>
      </c>
      <c r="F13801" s="7">
        <v>60</v>
      </c>
      <c r="G13801" s="1">
        <f t="shared" si="860"/>
        <v>0.97142857142857142</v>
      </c>
      <c r="H13801" s="4">
        <f t="shared" si="861"/>
        <v>1</v>
      </c>
      <c r="I13801" s="5">
        <f>IF(OR(AND(F13801&gt;=50,G13801&gt;SUMIF(SeasonTotals!A$2:A$9,A13801,SeasonTotals!F$2:F$9)),AND(G13801&gt;0.885,F13801&gt;=50,D13801&lt;3)),1,0)</f>
        <v>1</v>
      </c>
      <c r="J13801" s="4">
        <f t="shared" si="862"/>
        <v>0</v>
      </c>
      <c r="K13801" s="5">
        <f t="shared" si="863"/>
        <v>0</v>
      </c>
    </row>
    <row r="13802" spans="1:11" x14ac:dyDescent="0.25">
      <c r="A13802" t="s">
        <v>151</v>
      </c>
      <c r="B13802" t="s">
        <v>110</v>
      </c>
      <c r="C13802" s="7">
        <v>1</v>
      </c>
      <c r="D13802" s="7">
        <v>3</v>
      </c>
      <c r="E13802" s="7">
        <v>20</v>
      </c>
      <c r="F13802" s="7">
        <v>60</v>
      </c>
      <c r="G13802" s="1">
        <f t="shared" si="860"/>
        <v>0.86956521739130432</v>
      </c>
      <c r="H13802" s="4">
        <f t="shared" si="861"/>
        <v>0</v>
      </c>
      <c r="I13802" s="5">
        <f>IF(OR(AND(F13802&gt;=50,G13802&gt;SUMIF(SeasonTotals!A$2:A$9,A13802,SeasonTotals!F$2:F$9)),AND(G13802&gt;0.885,F13802&gt;=50,D13802&lt;3)),1,0)</f>
        <v>0</v>
      </c>
      <c r="J13802" s="4">
        <f t="shared" si="862"/>
        <v>0</v>
      </c>
      <c r="K13802" s="5">
        <f t="shared" si="863"/>
        <v>0</v>
      </c>
    </row>
    <row r="13803" spans="1:11" x14ac:dyDescent="0.25">
      <c r="A13803" t="s">
        <v>151</v>
      </c>
      <c r="B13803" t="s">
        <v>110</v>
      </c>
      <c r="C13803" s="7">
        <v>1</v>
      </c>
      <c r="D13803" s="7">
        <v>3</v>
      </c>
      <c r="E13803" s="7">
        <v>40</v>
      </c>
      <c r="F13803" s="7">
        <v>59</v>
      </c>
      <c r="G13803" s="1">
        <f t="shared" si="860"/>
        <v>0.93023255813953487</v>
      </c>
      <c r="H13803" s="4">
        <f t="shared" si="861"/>
        <v>1</v>
      </c>
      <c r="I13803" s="5">
        <f>IF(OR(AND(F13803&gt;=50,G13803&gt;SUMIF(SeasonTotals!A$2:A$9,A13803,SeasonTotals!F$2:F$9)),AND(G13803&gt;0.885,F13803&gt;=50,D13803&lt;3)),1,0)</f>
        <v>1</v>
      </c>
      <c r="J13803" s="4">
        <f t="shared" si="862"/>
        <v>0</v>
      </c>
      <c r="K13803" s="5">
        <f t="shared" si="863"/>
        <v>0</v>
      </c>
    </row>
    <row r="13804" spans="1:11" x14ac:dyDescent="0.25">
      <c r="A13804" t="s">
        <v>151</v>
      </c>
      <c r="B13804" t="s">
        <v>110</v>
      </c>
      <c r="C13804" s="7">
        <v>1</v>
      </c>
      <c r="D13804" s="7">
        <v>2</v>
      </c>
      <c r="E13804" s="7">
        <v>31</v>
      </c>
      <c r="F13804" s="7">
        <v>59</v>
      </c>
      <c r="G13804" s="1">
        <f t="shared" si="860"/>
        <v>0.93939393939393945</v>
      </c>
      <c r="H13804" s="4">
        <f t="shared" si="861"/>
        <v>1</v>
      </c>
      <c r="I13804" s="5">
        <f>IF(OR(AND(F13804&gt;=50,G13804&gt;SUMIF(SeasonTotals!A$2:A$9,A13804,SeasonTotals!F$2:F$9)),AND(G13804&gt;0.885,F13804&gt;=50,D13804&lt;3)),1,0)</f>
        <v>1</v>
      </c>
      <c r="J13804" s="4">
        <f t="shared" si="862"/>
        <v>0</v>
      </c>
      <c r="K13804" s="5">
        <f t="shared" si="863"/>
        <v>0</v>
      </c>
    </row>
    <row r="13805" spans="1:11" x14ac:dyDescent="0.25">
      <c r="A13805" t="s">
        <v>151</v>
      </c>
      <c r="B13805" t="s">
        <v>110</v>
      </c>
      <c r="C13805" s="7">
        <v>1</v>
      </c>
      <c r="D13805" s="7">
        <v>3</v>
      </c>
      <c r="E13805" s="7">
        <v>29</v>
      </c>
      <c r="F13805" s="7">
        <v>63</v>
      </c>
      <c r="G13805" s="1">
        <f t="shared" si="860"/>
        <v>0.90625</v>
      </c>
      <c r="H13805" s="4">
        <f t="shared" si="861"/>
        <v>0</v>
      </c>
      <c r="I13805" s="5">
        <f>IF(OR(AND(F13805&gt;=50,G13805&gt;SUMIF(SeasonTotals!A$2:A$9,A13805,SeasonTotals!F$2:F$9)),AND(G13805&gt;0.885,F13805&gt;=50,D13805&lt;3)),1,0)</f>
        <v>0</v>
      </c>
      <c r="J13805" s="4">
        <f t="shared" si="862"/>
        <v>0</v>
      </c>
      <c r="K13805" s="5">
        <f t="shared" si="863"/>
        <v>0</v>
      </c>
    </row>
    <row r="13806" spans="1:11" x14ac:dyDescent="0.25">
      <c r="A13806" t="s">
        <v>151</v>
      </c>
      <c r="B13806" t="s">
        <v>110</v>
      </c>
      <c r="C13806" s="7">
        <v>1</v>
      </c>
      <c r="D13806" s="7">
        <v>1</v>
      </c>
      <c r="E13806" s="7">
        <v>33</v>
      </c>
      <c r="F13806" s="7">
        <v>60</v>
      </c>
      <c r="G13806" s="1">
        <f t="shared" si="860"/>
        <v>0.97058823529411764</v>
      </c>
      <c r="H13806" s="4">
        <f t="shared" si="861"/>
        <v>1</v>
      </c>
      <c r="I13806" s="5">
        <f>IF(OR(AND(F13806&gt;=50,G13806&gt;SUMIF(SeasonTotals!A$2:A$9,A13806,SeasonTotals!F$2:F$9)),AND(G13806&gt;0.885,F13806&gt;=50,D13806&lt;3)),1,0)</f>
        <v>1</v>
      </c>
      <c r="J13806" s="4">
        <f t="shared" si="862"/>
        <v>0</v>
      </c>
      <c r="K13806" s="5">
        <f t="shared" si="863"/>
        <v>0</v>
      </c>
    </row>
    <row r="13807" spans="1:11" x14ac:dyDescent="0.25">
      <c r="A13807" t="s">
        <v>151</v>
      </c>
      <c r="B13807" t="s">
        <v>110</v>
      </c>
      <c r="C13807" s="7">
        <v>1</v>
      </c>
      <c r="D13807" s="7">
        <v>2</v>
      </c>
      <c r="E13807" s="7">
        <v>20</v>
      </c>
      <c r="F13807" s="7">
        <v>59</v>
      </c>
      <c r="G13807" s="1">
        <f t="shared" si="860"/>
        <v>0.90909090909090906</v>
      </c>
      <c r="H13807" s="4">
        <f t="shared" si="861"/>
        <v>1</v>
      </c>
      <c r="I13807" s="5">
        <f>IF(OR(AND(F13807&gt;=50,G13807&gt;SUMIF(SeasonTotals!A$2:A$9,A13807,SeasonTotals!F$2:F$9)),AND(G13807&gt;0.885,F13807&gt;=50,D13807&lt;3)),1,0)</f>
        <v>1</v>
      </c>
      <c r="J13807" s="4">
        <f t="shared" si="862"/>
        <v>0</v>
      </c>
      <c r="K13807" s="5">
        <f t="shared" si="863"/>
        <v>0</v>
      </c>
    </row>
    <row r="13808" spans="1:11" x14ac:dyDescent="0.25">
      <c r="A13808" t="s">
        <v>151</v>
      </c>
      <c r="B13808" t="s">
        <v>110</v>
      </c>
      <c r="C13808" s="7">
        <v>1</v>
      </c>
      <c r="D13808" s="7">
        <v>5</v>
      </c>
      <c r="E13808" s="7">
        <v>16</v>
      </c>
      <c r="F13808" s="7">
        <v>60</v>
      </c>
      <c r="G13808" s="1">
        <f t="shared" si="860"/>
        <v>0.76190476190476186</v>
      </c>
      <c r="H13808" s="4">
        <f t="shared" si="861"/>
        <v>0</v>
      </c>
      <c r="I13808" s="5">
        <f>IF(OR(AND(F13808&gt;=50,G13808&gt;SUMIF(SeasonTotals!A$2:A$9,A13808,SeasonTotals!F$2:F$9)),AND(G13808&gt;0.885,F13808&gt;=50,D13808&lt;3)),1,0)</f>
        <v>0</v>
      </c>
      <c r="J13808" s="4">
        <f t="shared" si="862"/>
        <v>1</v>
      </c>
      <c r="K13808" s="5">
        <f t="shared" si="863"/>
        <v>0</v>
      </c>
    </row>
    <row r="13809" spans="1:11" x14ac:dyDescent="0.25">
      <c r="A13809" t="s">
        <v>151</v>
      </c>
      <c r="B13809" t="s">
        <v>110</v>
      </c>
      <c r="C13809" s="7">
        <v>1</v>
      </c>
      <c r="D13809" s="7">
        <v>1</v>
      </c>
      <c r="E13809" s="7">
        <v>17</v>
      </c>
      <c r="F13809" s="7">
        <v>60</v>
      </c>
      <c r="G13809" s="1">
        <f t="shared" si="860"/>
        <v>0.94444444444444442</v>
      </c>
      <c r="H13809" s="4">
        <f t="shared" si="861"/>
        <v>1</v>
      </c>
      <c r="I13809" s="5">
        <f>IF(OR(AND(F13809&gt;=50,G13809&gt;SUMIF(SeasonTotals!A$2:A$9,A13809,SeasonTotals!F$2:F$9)),AND(G13809&gt;0.885,F13809&gt;=50,D13809&lt;3)),1,0)</f>
        <v>1</v>
      </c>
      <c r="J13809" s="4">
        <f t="shared" si="862"/>
        <v>0</v>
      </c>
      <c r="K13809" s="5">
        <f t="shared" si="863"/>
        <v>0</v>
      </c>
    </row>
    <row r="13810" spans="1:11" x14ac:dyDescent="0.25">
      <c r="A13810" t="s">
        <v>151</v>
      </c>
      <c r="B13810" t="s">
        <v>110</v>
      </c>
      <c r="C13810" s="7">
        <v>1</v>
      </c>
      <c r="D13810" s="7">
        <v>2</v>
      </c>
      <c r="E13810" s="7">
        <v>18</v>
      </c>
      <c r="F13810" s="7">
        <v>30</v>
      </c>
      <c r="G13810" s="1">
        <f t="shared" si="860"/>
        <v>0.9</v>
      </c>
      <c r="H13810" s="4">
        <f t="shared" si="861"/>
        <v>0</v>
      </c>
      <c r="I13810" s="5">
        <f>IF(OR(AND(F13810&gt;=50,G13810&gt;SUMIF(SeasonTotals!A$2:A$9,A13810,SeasonTotals!F$2:F$9)),AND(G13810&gt;0.885,F13810&gt;=50,D13810&lt;3)),1,0)</f>
        <v>0</v>
      </c>
      <c r="J13810" s="4">
        <f t="shared" si="862"/>
        <v>0</v>
      </c>
      <c r="K13810" s="5">
        <f t="shared" si="863"/>
        <v>1</v>
      </c>
    </row>
    <row r="13811" spans="1:11" x14ac:dyDescent="0.25">
      <c r="A13811" t="s">
        <v>151</v>
      </c>
      <c r="B13811" t="s">
        <v>110</v>
      </c>
      <c r="C13811" s="7">
        <v>1</v>
      </c>
      <c r="D13811" s="7">
        <v>3</v>
      </c>
      <c r="E13811" s="7">
        <v>38</v>
      </c>
      <c r="F13811" s="7">
        <v>61</v>
      </c>
      <c r="G13811" s="1">
        <f t="shared" si="860"/>
        <v>0.92682926829268297</v>
      </c>
      <c r="H13811" s="4">
        <f t="shared" si="861"/>
        <v>1</v>
      </c>
      <c r="I13811" s="5">
        <f>IF(OR(AND(F13811&gt;=50,G13811&gt;SUMIF(SeasonTotals!A$2:A$9,A13811,SeasonTotals!F$2:F$9)),AND(G13811&gt;0.885,F13811&gt;=50,D13811&lt;3)),1,0)</f>
        <v>1</v>
      </c>
      <c r="J13811" s="4">
        <f t="shared" si="862"/>
        <v>0</v>
      </c>
      <c r="K13811" s="5">
        <f t="shared" si="863"/>
        <v>0</v>
      </c>
    </row>
    <row r="13812" spans="1:11" x14ac:dyDescent="0.25">
      <c r="A13812" t="s">
        <v>151</v>
      </c>
      <c r="B13812" t="s">
        <v>110</v>
      </c>
      <c r="C13812" s="7">
        <v>1</v>
      </c>
      <c r="D13812" s="7">
        <v>2</v>
      </c>
      <c r="E13812" s="7">
        <v>38</v>
      </c>
      <c r="F13812" s="7">
        <v>60</v>
      </c>
      <c r="G13812" s="1">
        <f t="shared" si="860"/>
        <v>0.95</v>
      </c>
      <c r="H13812" s="4">
        <f t="shared" si="861"/>
        <v>1</v>
      </c>
      <c r="I13812" s="5">
        <f>IF(OR(AND(F13812&gt;=50,G13812&gt;SUMIF(SeasonTotals!A$2:A$9,A13812,SeasonTotals!F$2:F$9)),AND(G13812&gt;0.885,F13812&gt;=50,D13812&lt;3)),1,0)</f>
        <v>1</v>
      </c>
      <c r="J13812" s="4">
        <f t="shared" si="862"/>
        <v>0</v>
      </c>
      <c r="K13812" s="5">
        <f t="shared" si="863"/>
        <v>0</v>
      </c>
    </row>
    <row r="13813" spans="1:11" x14ac:dyDescent="0.25">
      <c r="A13813" t="s">
        <v>151</v>
      </c>
      <c r="B13813" t="s">
        <v>110</v>
      </c>
      <c r="C13813" s="7">
        <v>1</v>
      </c>
      <c r="D13813" s="7">
        <v>3</v>
      </c>
      <c r="E13813" s="7">
        <v>21</v>
      </c>
      <c r="F13813" s="7">
        <v>60</v>
      </c>
      <c r="G13813" s="1">
        <f t="shared" si="860"/>
        <v>0.875</v>
      </c>
      <c r="H13813" s="4">
        <f t="shared" si="861"/>
        <v>0</v>
      </c>
      <c r="I13813" s="5">
        <f>IF(OR(AND(F13813&gt;=50,G13813&gt;SUMIF(SeasonTotals!A$2:A$9,A13813,SeasonTotals!F$2:F$9)),AND(G13813&gt;0.885,F13813&gt;=50,D13813&lt;3)),1,0)</f>
        <v>0</v>
      </c>
      <c r="J13813" s="4">
        <f t="shared" si="862"/>
        <v>0</v>
      </c>
      <c r="K13813" s="5">
        <f t="shared" si="863"/>
        <v>0</v>
      </c>
    </row>
    <row r="13814" spans="1:11" x14ac:dyDescent="0.25">
      <c r="A13814" t="s">
        <v>151</v>
      </c>
      <c r="B13814" t="s">
        <v>110</v>
      </c>
      <c r="C13814" s="7">
        <v>1</v>
      </c>
      <c r="D13814" s="7">
        <v>2</v>
      </c>
      <c r="E13814" s="7">
        <v>22</v>
      </c>
      <c r="F13814" s="7">
        <v>60</v>
      </c>
      <c r="G13814" s="1">
        <f t="shared" si="860"/>
        <v>0.91666666666666663</v>
      </c>
      <c r="H13814" s="4">
        <f t="shared" si="861"/>
        <v>1</v>
      </c>
      <c r="I13814" s="5">
        <f>IF(OR(AND(F13814&gt;=50,G13814&gt;SUMIF(SeasonTotals!A$2:A$9,A13814,SeasonTotals!F$2:F$9)),AND(G13814&gt;0.885,F13814&gt;=50,D13814&lt;3)),1,0)</f>
        <v>1</v>
      </c>
      <c r="J13814" s="4">
        <f t="shared" si="862"/>
        <v>0</v>
      </c>
      <c r="K13814" s="5">
        <f t="shared" si="863"/>
        <v>0</v>
      </c>
    </row>
    <row r="13815" spans="1:11" x14ac:dyDescent="0.25">
      <c r="A13815" t="s">
        <v>151</v>
      </c>
      <c r="B13815" t="s">
        <v>110</v>
      </c>
      <c r="C13815" s="7">
        <v>1</v>
      </c>
      <c r="D13815" s="7">
        <v>3</v>
      </c>
      <c r="E13815" s="7">
        <v>26</v>
      </c>
      <c r="F13815" s="7">
        <v>60</v>
      </c>
      <c r="G13815" s="1">
        <f t="shared" si="860"/>
        <v>0.89655172413793105</v>
      </c>
      <c r="H13815" s="4">
        <f t="shared" si="861"/>
        <v>0</v>
      </c>
      <c r="I13815" s="5">
        <f>IF(OR(AND(F13815&gt;=50,G13815&gt;SUMIF(SeasonTotals!A$2:A$9,A13815,SeasonTotals!F$2:F$9)),AND(G13815&gt;0.885,F13815&gt;=50,D13815&lt;3)),1,0)</f>
        <v>0</v>
      </c>
      <c r="J13815" s="4">
        <f t="shared" si="862"/>
        <v>0</v>
      </c>
      <c r="K13815" s="5">
        <f t="shared" si="863"/>
        <v>0</v>
      </c>
    </row>
    <row r="13816" spans="1:11" x14ac:dyDescent="0.25">
      <c r="A13816" t="s">
        <v>151</v>
      </c>
      <c r="B13816" t="s">
        <v>110</v>
      </c>
      <c r="C13816" s="7">
        <v>1</v>
      </c>
      <c r="D13816" s="7">
        <v>3</v>
      </c>
      <c r="E13816" s="7">
        <v>27</v>
      </c>
      <c r="F13816" s="7">
        <v>60</v>
      </c>
      <c r="G13816" s="1">
        <f t="shared" si="860"/>
        <v>0.9</v>
      </c>
      <c r="H13816" s="4">
        <f t="shared" si="861"/>
        <v>0</v>
      </c>
      <c r="I13816" s="5">
        <f>IF(OR(AND(F13816&gt;=50,G13816&gt;SUMIF(SeasonTotals!A$2:A$9,A13816,SeasonTotals!F$2:F$9)),AND(G13816&gt;0.885,F13816&gt;=50,D13816&lt;3)),1,0)</f>
        <v>0</v>
      </c>
      <c r="J13816" s="4">
        <f t="shared" si="862"/>
        <v>0</v>
      </c>
      <c r="K13816" s="5">
        <f t="shared" si="863"/>
        <v>0</v>
      </c>
    </row>
    <row r="13817" spans="1:11" x14ac:dyDescent="0.25">
      <c r="A13817" t="s">
        <v>151</v>
      </c>
      <c r="B13817" t="s">
        <v>110</v>
      </c>
      <c r="C13817" s="7">
        <v>1</v>
      </c>
      <c r="D13817" s="7">
        <v>3</v>
      </c>
      <c r="E13817" s="7">
        <v>30</v>
      </c>
      <c r="F13817" s="7">
        <v>59</v>
      </c>
      <c r="G13817" s="1">
        <f t="shared" si="860"/>
        <v>0.90909090909090906</v>
      </c>
      <c r="H13817" s="4">
        <f t="shared" si="861"/>
        <v>0</v>
      </c>
      <c r="I13817" s="5">
        <f>IF(OR(AND(F13817&gt;=50,G13817&gt;SUMIF(SeasonTotals!A$2:A$9,A13817,SeasonTotals!F$2:F$9)),AND(G13817&gt;0.885,F13817&gt;=50,D13817&lt;3)),1,0)</f>
        <v>0</v>
      </c>
      <c r="J13817" s="4">
        <f t="shared" si="862"/>
        <v>0</v>
      </c>
      <c r="K13817" s="5">
        <f t="shared" si="863"/>
        <v>0</v>
      </c>
    </row>
    <row r="13818" spans="1:11" x14ac:dyDescent="0.25">
      <c r="A13818" t="s">
        <v>151</v>
      </c>
      <c r="B13818" t="s">
        <v>110</v>
      </c>
      <c r="C13818" s="7">
        <v>1</v>
      </c>
      <c r="D13818" s="7">
        <v>2</v>
      </c>
      <c r="E13818" s="7">
        <v>28</v>
      </c>
      <c r="F13818" s="7">
        <v>59</v>
      </c>
      <c r="G13818" s="1">
        <f t="shared" si="860"/>
        <v>0.93333333333333335</v>
      </c>
      <c r="H13818" s="4">
        <f t="shared" si="861"/>
        <v>1</v>
      </c>
      <c r="I13818" s="5">
        <f>IF(OR(AND(F13818&gt;=50,G13818&gt;SUMIF(SeasonTotals!A$2:A$9,A13818,SeasonTotals!F$2:F$9)),AND(G13818&gt;0.885,F13818&gt;=50,D13818&lt;3)),1,0)</f>
        <v>1</v>
      </c>
      <c r="J13818" s="4">
        <f t="shared" si="862"/>
        <v>0</v>
      </c>
      <c r="K13818" s="5">
        <f t="shared" si="863"/>
        <v>0</v>
      </c>
    </row>
    <row r="13819" spans="1:11" x14ac:dyDescent="0.25">
      <c r="A13819" t="s">
        <v>151</v>
      </c>
      <c r="B13819" t="s">
        <v>110</v>
      </c>
      <c r="C13819" s="7">
        <v>1</v>
      </c>
      <c r="D13819" s="7">
        <v>2</v>
      </c>
      <c r="E13819" s="7">
        <v>35</v>
      </c>
      <c r="F13819" s="7">
        <v>64</v>
      </c>
      <c r="G13819" s="1">
        <f t="shared" si="860"/>
        <v>0.94594594594594594</v>
      </c>
      <c r="H13819" s="4">
        <f t="shared" si="861"/>
        <v>1</v>
      </c>
      <c r="I13819" s="5">
        <f>IF(OR(AND(F13819&gt;=50,G13819&gt;SUMIF(SeasonTotals!A$2:A$9,A13819,SeasonTotals!F$2:F$9)),AND(G13819&gt;0.885,F13819&gt;=50,D13819&lt;3)),1,0)</f>
        <v>1</v>
      </c>
      <c r="J13819" s="4">
        <f t="shared" si="862"/>
        <v>0</v>
      </c>
      <c r="K13819" s="5">
        <f t="shared" si="863"/>
        <v>0</v>
      </c>
    </row>
    <row r="13820" spans="1:11" x14ac:dyDescent="0.25">
      <c r="A13820" t="s">
        <v>151</v>
      </c>
      <c r="B13820" t="s">
        <v>110</v>
      </c>
      <c r="C13820" s="7">
        <v>1</v>
      </c>
      <c r="D13820" s="7">
        <v>4</v>
      </c>
      <c r="E13820" s="7">
        <v>18</v>
      </c>
      <c r="F13820" s="7">
        <v>33</v>
      </c>
      <c r="G13820" s="1">
        <f t="shared" si="860"/>
        <v>0.81818181818181823</v>
      </c>
      <c r="H13820" s="4">
        <f t="shared" si="861"/>
        <v>0</v>
      </c>
      <c r="I13820" s="5">
        <f>IF(OR(AND(F13820&gt;=50,G13820&gt;SUMIF(SeasonTotals!A$2:A$9,A13820,SeasonTotals!F$2:F$9)),AND(G13820&gt;0.885,F13820&gt;=50,D13820&lt;3)),1,0)</f>
        <v>0</v>
      </c>
      <c r="J13820" s="4">
        <f t="shared" si="862"/>
        <v>1</v>
      </c>
      <c r="K13820" s="5">
        <f t="shared" si="863"/>
        <v>1</v>
      </c>
    </row>
    <row r="13821" spans="1:11" x14ac:dyDescent="0.25">
      <c r="A13821" t="s">
        <v>151</v>
      </c>
      <c r="B13821" t="s">
        <v>110</v>
      </c>
      <c r="C13821" s="7">
        <v>1</v>
      </c>
      <c r="D13821" s="7">
        <v>1</v>
      </c>
      <c r="E13821" s="7">
        <v>46</v>
      </c>
      <c r="F13821" s="7">
        <v>60</v>
      </c>
      <c r="G13821" s="1">
        <f t="shared" si="860"/>
        <v>0.97872340425531912</v>
      </c>
      <c r="H13821" s="4">
        <f t="shared" si="861"/>
        <v>1</v>
      </c>
      <c r="I13821" s="5">
        <f>IF(OR(AND(F13821&gt;=50,G13821&gt;SUMIF(SeasonTotals!A$2:A$9,A13821,SeasonTotals!F$2:F$9)),AND(G13821&gt;0.885,F13821&gt;=50,D13821&lt;3)),1,0)</f>
        <v>1</v>
      </c>
      <c r="J13821" s="4">
        <f t="shared" si="862"/>
        <v>0</v>
      </c>
      <c r="K13821" s="5">
        <f t="shared" si="863"/>
        <v>0</v>
      </c>
    </row>
    <row r="13822" spans="1:11" x14ac:dyDescent="0.25">
      <c r="A13822" t="s">
        <v>151</v>
      </c>
      <c r="B13822" t="s">
        <v>110</v>
      </c>
      <c r="C13822" s="7">
        <v>1</v>
      </c>
      <c r="D13822" s="7">
        <v>3</v>
      </c>
      <c r="E13822" s="7">
        <v>22</v>
      </c>
      <c r="F13822" s="7">
        <v>60</v>
      </c>
      <c r="G13822" s="1">
        <f t="shared" si="860"/>
        <v>0.88</v>
      </c>
      <c r="H13822" s="4">
        <f t="shared" si="861"/>
        <v>0</v>
      </c>
      <c r="I13822" s="5">
        <f>IF(OR(AND(F13822&gt;=50,G13822&gt;SUMIF(SeasonTotals!A$2:A$9,A13822,SeasonTotals!F$2:F$9)),AND(G13822&gt;0.885,F13822&gt;=50,D13822&lt;3)),1,0)</f>
        <v>0</v>
      </c>
      <c r="J13822" s="4">
        <f t="shared" si="862"/>
        <v>0</v>
      </c>
      <c r="K13822" s="5">
        <f t="shared" si="863"/>
        <v>0</v>
      </c>
    </row>
    <row r="13823" spans="1:11" x14ac:dyDescent="0.25">
      <c r="A13823" t="s">
        <v>151</v>
      </c>
      <c r="B13823" t="s">
        <v>110</v>
      </c>
      <c r="C13823" s="7">
        <v>1</v>
      </c>
      <c r="D13823" s="7">
        <v>0</v>
      </c>
      <c r="E13823" s="7">
        <v>35</v>
      </c>
      <c r="F13823" s="7">
        <v>60</v>
      </c>
      <c r="G13823" s="1">
        <f t="shared" si="860"/>
        <v>1</v>
      </c>
      <c r="H13823" s="4">
        <f t="shared" si="861"/>
        <v>1</v>
      </c>
      <c r="I13823" s="5">
        <f>IF(OR(AND(F13823&gt;=50,G13823&gt;SUMIF(SeasonTotals!A$2:A$9,A13823,SeasonTotals!F$2:F$9)),AND(G13823&gt;0.885,F13823&gt;=50,D13823&lt;3)),1,0)</f>
        <v>1</v>
      </c>
      <c r="J13823" s="4">
        <f t="shared" si="862"/>
        <v>0</v>
      </c>
      <c r="K13823" s="5">
        <f t="shared" si="863"/>
        <v>0</v>
      </c>
    </row>
    <row r="13824" spans="1:11" x14ac:dyDescent="0.25">
      <c r="A13824" t="s">
        <v>151</v>
      </c>
      <c r="B13824" t="s">
        <v>110</v>
      </c>
      <c r="C13824" s="7">
        <v>1</v>
      </c>
      <c r="D13824" s="7">
        <v>1</v>
      </c>
      <c r="E13824" s="7">
        <v>30</v>
      </c>
      <c r="F13824" s="7">
        <v>60</v>
      </c>
      <c r="G13824" s="1">
        <f t="shared" si="860"/>
        <v>0.967741935483871</v>
      </c>
      <c r="H13824" s="4">
        <f t="shared" si="861"/>
        <v>1</v>
      </c>
      <c r="I13824" s="5">
        <f>IF(OR(AND(F13824&gt;=50,G13824&gt;SUMIF(SeasonTotals!A$2:A$9,A13824,SeasonTotals!F$2:F$9)),AND(G13824&gt;0.885,F13824&gt;=50,D13824&lt;3)),1,0)</f>
        <v>1</v>
      </c>
      <c r="J13824" s="4">
        <f t="shared" si="862"/>
        <v>0</v>
      </c>
      <c r="K13824" s="5">
        <f t="shared" si="863"/>
        <v>0</v>
      </c>
    </row>
    <row r="13825" spans="1:11" x14ac:dyDescent="0.25">
      <c r="A13825" t="s">
        <v>151</v>
      </c>
      <c r="B13825" t="s">
        <v>110</v>
      </c>
      <c r="C13825" s="7">
        <v>1</v>
      </c>
      <c r="D13825" s="7">
        <v>5</v>
      </c>
      <c r="E13825" s="7">
        <v>39</v>
      </c>
      <c r="F13825" s="7">
        <v>65</v>
      </c>
      <c r="G13825" s="1">
        <f t="shared" si="860"/>
        <v>0.88636363636363635</v>
      </c>
      <c r="H13825" s="4">
        <f t="shared" si="861"/>
        <v>0</v>
      </c>
      <c r="I13825" s="5">
        <f>IF(OR(AND(F13825&gt;=50,G13825&gt;SUMIF(SeasonTotals!A$2:A$9,A13825,SeasonTotals!F$2:F$9)),AND(G13825&gt;0.885,F13825&gt;=50,D13825&lt;3)),1,0)</f>
        <v>0</v>
      </c>
      <c r="J13825" s="4">
        <f t="shared" si="862"/>
        <v>0</v>
      </c>
      <c r="K13825" s="5">
        <f t="shared" si="863"/>
        <v>0</v>
      </c>
    </row>
    <row r="13826" spans="1:11" x14ac:dyDescent="0.25">
      <c r="A13826" t="s">
        <v>151</v>
      </c>
      <c r="B13826" t="s">
        <v>110</v>
      </c>
      <c r="C13826" s="7">
        <v>1</v>
      </c>
      <c r="D13826" s="7">
        <v>2</v>
      </c>
      <c r="E13826" s="7">
        <v>30</v>
      </c>
      <c r="F13826" s="7">
        <v>60</v>
      </c>
      <c r="G13826" s="1">
        <f t="shared" ref="G13826:G13889" si="864">E13826/MAX(1,SUM(D13826:E13826))</f>
        <v>0.9375</v>
      </c>
      <c r="H13826" s="4">
        <f t="shared" ref="H13826:H13889" si="865">IF(AND(F13826&gt;=50,OR(G13826&gt;0.913,AND(G13826&gt;0.885,D13826&lt;3))),1,0)</f>
        <v>1</v>
      </c>
      <c r="I13826" s="5">
        <f>IF(OR(AND(F13826&gt;=50,G13826&gt;SUMIF(SeasonTotals!A$2:A$9,A13826,SeasonTotals!F$2:F$9)),AND(G13826&gt;0.885,F13826&gt;=50,D13826&lt;3)),1,0)</f>
        <v>1</v>
      </c>
      <c r="J13826" s="4">
        <f t="shared" ref="J13826:J13889" si="866">IF(G13826&lt;0.85,1,0)</f>
        <v>0</v>
      </c>
      <c r="K13826" s="5">
        <f t="shared" ref="K13826:K13889" si="867">IF(F13826&lt;55,1,0)</f>
        <v>0</v>
      </c>
    </row>
    <row r="13827" spans="1:11" x14ac:dyDescent="0.25">
      <c r="A13827" t="s">
        <v>151</v>
      </c>
      <c r="B13827" t="s">
        <v>93</v>
      </c>
      <c r="C13827" s="7">
        <v>1</v>
      </c>
      <c r="D13827" s="7">
        <v>1</v>
      </c>
      <c r="E13827" s="7">
        <v>23</v>
      </c>
      <c r="F13827" s="7">
        <v>60</v>
      </c>
      <c r="G13827" s="1">
        <f t="shared" si="864"/>
        <v>0.95833333333333337</v>
      </c>
      <c r="H13827" s="4">
        <f t="shared" si="865"/>
        <v>1</v>
      </c>
      <c r="I13827" s="5">
        <f>IF(OR(AND(F13827&gt;=50,G13827&gt;SUMIF(SeasonTotals!A$2:A$9,A13827,SeasonTotals!F$2:F$9)),AND(G13827&gt;0.885,F13827&gt;=50,D13827&lt;3)),1,0)</f>
        <v>1</v>
      </c>
      <c r="J13827" s="4">
        <f t="shared" si="866"/>
        <v>0</v>
      </c>
      <c r="K13827" s="5">
        <f t="shared" si="867"/>
        <v>0</v>
      </c>
    </row>
    <row r="13828" spans="1:11" x14ac:dyDescent="0.25">
      <c r="A13828" t="s">
        <v>151</v>
      </c>
      <c r="B13828" t="s">
        <v>93</v>
      </c>
      <c r="C13828" s="7">
        <v>1</v>
      </c>
      <c r="D13828" s="7">
        <v>1</v>
      </c>
      <c r="E13828" s="7">
        <v>24</v>
      </c>
      <c r="F13828" s="7">
        <v>60</v>
      </c>
      <c r="G13828" s="1">
        <f t="shared" si="864"/>
        <v>0.96</v>
      </c>
      <c r="H13828" s="4">
        <f t="shared" si="865"/>
        <v>1</v>
      </c>
      <c r="I13828" s="5">
        <f>IF(OR(AND(F13828&gt;=50,G13828&gt;SUMIF(SeasonTotals!A$2:A$9,A13828,SeasonTotals!F$2:F$9)),AND(G13828&gt;0.885,F13828&gt;=50,D13828&lt;3)),1,0)</f>
        <v>1</v>
      </c>
      <c r="J13828" s="4">
        <f t="shared" si="866"/>
        <v>0</v>
      </c>
      <c r="K13828" s="5">
        <f t="shared" si="867"/>
        <v>0</v>
      </c>
    </row>
    <row r="13829" spans="1:11" x14ac:dyDescent="0.25">
      <c r="A13829" t="s">
        <v>151</v>
      </c>
      <c r="B13829" t="s">
        <v>93</v>
      </c>
      <c r="C13829" s="7">
        <v>1</v>
      </c>
      <c r="D13829" s="7">
        <v>1</v>
      </c>
      <c r="E13829" s="7">
        <v>21</v>
      </c>
      <c r="F13829" s="7">
        <v>59</v>
      </c>
      <c r="G13829" s="1">
        <f t="shared" si="864"/>
        <v>0.95454545454545459</v>
      </c>
      <c r="H13829" s="4">
        <f t="shared" si="865"/>
        <v>1</v>
      </c>
      <c r="I13829" s="5">
        <f>IF(OR(AND(F13829&gt;=50,G13829&gt;SUMIF(SeasonTotals!A$2:A$9,A13829,SeasonTotals!F$2:F$9)),AND(G13829&gt;0.885,F13829&gt;=50,D13829&lt;3)),1,0)</f>
        <v>1</v>
      </c>
      <c r="J13829" s="4">
        <f t="shared" si="866"/>
        <v>0</v>
      </c>
      <c r="K13829" s="5">
        <f t="shared" si="867"/>
        <v>0</v>
      </c>
    </row>
    <row r="13830" spans="1:11" x14ac:dyDescent="0.25">
      <c r="A13830" t="s">
        <v>151</v>
      </c>
      <c r="B13830" t="s">
        <v>93</v>
      </c>
      <c r="C13830" s="7">
        <v>1</v>
      </c>
      <c r="D13830" s="7">
        <v>2</v>
      </c>
      <c r="E13830" s="7">
        <v>21</v>
      </c>
      <c r="F13830" s="7">
        <v>60</v>
      </c>
      <c r="G13830" s="1">
        <f t="shared" si="864"/>
        <v>0.91304347826086951</v>
      </c>
      <c r="H13830" s="4">
        <f t="shared" si="865"/>
        <v>1</v>
      </c>
      <c r="I13830" s="5">
        <f>IF(OR(AND(F13830&gt;=50,G13830&gt;SUMIF(SeasonTotals!A$2:A$9,A13830,SeasonTotals!F$2:F$9)),AND(G13830&gt;0.885,F13830&gt;=50,D13830&lt;3)),1,0)</f>
        <v>1</v>
      </c>
      <c r="J13830" s="4">
        <f t="shared" si="866"/>
        <v>0</v>
      </c>
      <c r="K13830" s="5">
        <f t="shared" si="867"/>
        <v>0</v>
      </c>
    </row>
    <row r="13831" spans="1:11" x14ac:dyDescent="0.25">
      <c r="A13831" t="s">
        <v>151</v>
      </c>
      <c r="B13831" t="s">
        <v>93</v>
      </c>
      <c r="C13831" s="7">
        <v>1</v>
      </c>
      <c r="D13831" s="7">
        <v>2</v>
      </c>
      <c r="E13831" s="7">
        <v>20</v>
      </c>
      <c r="F13831" s="7">
        <v>63</v>
      </c>
      <c r="G13831" s="1">
        <f t="shared" si="864"/>
        <v>0.90909090909090906</v>
      </c>
      <c r="H13831" s="4">
        <f t="shared" si="865"/>
        <v>1</v>
      </c>
      <c r="I13831" s="5">
        <f>IF(OR(AND(F13831&gt;=50,G13831&gt;SUMIF(SeasonTotals!A$2:A$9,A13831,SeasonTotals!F$2:F$9)),AND(G13831&gt;0.885,F13831&gt;=50,D13831&lt;3)),1,0)</f>
        <v>1</v>
      </c>
      <c r="J13831" s="4">
        <f t="shared" si="866"/>
        <v>0</v>
      </c>
      <c r="K13831" s="5">
        <f t="shared" si="867"/>
        <v>0</v>
      </c>
    </row>
    <row r="13832" spans="1:11" x14ac:dyDescent="0.25">
      <c r="A13832" t="s">
        <v>151</v>
      </c>
      <c r="B13832" t="s">
        <v>93</v>
      </c>
      <c r="C13832" s="7">
        <v>1</v>
      </c>
      <c r="D13832" s="7">
        <v>1</v>
      </c>
      <c r="E13832" s="7">
        <v>29</v>
      </c>
      <c r="F13832" s="7">
        <v>65</v>
      </c>
      <c r="G13832" s="1">
        <f t="shared" si="864"/>
        <v>0.96666666666666667</v>
      </c>
      <c r="H13832" s="4">
        <f t="shared" si="865"/>
        <v>1</v>
      </c>
      <c r="I13832" s="5">
        <f>IF(OR(AND(F13832&gt;=50,G13832&gt;SUMIF(SeasonTotals!A$2:A$9,A13832,SeasonTotals!F$2:F$9)),AND(G13832&gt;0.885,F13832&gt;=50,D13832&lt;3)),1,0)</f>
        <v>1</v>
      </c>
      <c r="J13832" s="4">
        <f t="shared" si="866"/>
        <v>0</v>
      </c>
      <c r="K13832" s="5">
        <f t="shared" si="867"/>
        <v>0</v>
      </c>
    </row>
    <row r="13833" spans="1:11" x14ac:dyDescent="0.25">
      <c r="A13833" t="s">
        <v>151</v>
      </c>
      <c r="B13833" t="s">
        <v>93</v>
      </c>
      <c r="C13833" s="7">
        <v>1</v>
      </c>
      <c r="D13833" s="7">
        <v>4</v>
      </c>
      <c r="E13833" s="7">
        <v>19</v>
      </c>
      <c r="F13833" s="7">
        <v>44</v>
      </c>
      <c r="G13833" s="1">
        <f t="shared" si="864"/>
        <v>0.82608695652173914</v>
      </c>
      <c r="H13833" s="4">
        <f t="shared" si="865"/>
        <v>0</v>
      </c>
      <c r="I13833" s="5">
        <f>IF(OR(AND(F13833&gt;=50,G13833&gt;SUMIF(SeasonTotals!A$2:A$9,A13833,SeasonTotals!F$2:F$9)),AND(G13833&gt;0.885,F13833&gt;=50,D13833&lt;3)),1,0)</f>
        <v>0</v>
      </c>
      <c r="J13833" s="4">
        <f t="shared" si="866"/>
        <v>1</v>
      </c>
      <c r="K13833" s="5">
        <f t="shared" si="867"/>
        <v>1</v>
      </c>
    </row>
    <row r="13834" spans="1:11" x14ac:dyDescent="0.25">
      <c r="A13834" t="s">
        <v>151</v>
      </c>
      <c r="B13834" t="s">
        <v>93</v>
      </c>
      <c r="C13834" s="7">
        <v>1</v>
      </c>
      <c r="D13834" s="7">
        <v>2</v>
      </c>
      <c r="E13834" s="7">
        <v>19</v>
      </c>
      <c r="F13834" s="7">
        <v>60</v>
      </c>
      <c r="G13834" s="1">
        <f t="shared" si="864"/>
        <v>0.90476190476190477</v>
      </c>
      <c r="H13834" s="4">
        <f t="shared" si="865"/>
        <v>1</v>
      </c>
      <c r="I13834" s="5">
        <f>IF(OR(AND(F13834&gt;=50,G13834&gt;SUMIF(SeasonTotals!A$2:A$9,A13834,SeasonTotals!F$2:F$9)),AND(G13834&gt;0.885,F13834&gt;=50,D13834&lt;3)),1,0)</f>
        <v>1</v>
      </c>
      <c r="J13834" s="4">
        <f t="shared" si="866"/>
        <v>0</v>
      </c>
      <c r="K13834" s="5">
        <f t="shared" si="867"/>
        <v>0</v>
      </c>
    </row>
    <row r="13835" spans="1:11" x14ac:dyDescent="0.25">
      <c r="A13835" t="s">
        <v>151</v>
      </c>
      <c r="B13835" t="s">
        <v>93</v>
      </c>
      <c r="C13835" s="7">
        <v>1</v>
      </c>
      <c r="D13835" s="7">
        <v>3</v>
      </c>
      <c r="E13835" s="7">
        <v>19</v>
      </c>
      <c r="F13835" s="7">
        <v>60</v>
      </c>
      <c r="G13835" s="1">
        <f t="shared" si="864"/>
        <v>0.86363636363636365</v>
      </c>
      <c r="H13835" s="4">
        <f t="shared" si="865"/>
        <v>0</v>
      </c>
      <c r="I13835" s="5">
        <f>IF(OR(AND(F13835&gt;=50,G13835&gt;SUMIF(SeasonTotals!A$2:A$9,A13835,SeasonTotals!F$2:F$9)),AND(G13835&gt;0.885,F13835&gt;=50,D13835&lt;3)),1,0)</f>
        <v>0</v>
      </c>
      <c r="J13835" s="4">
        <f t="shared" si="866"/>
        <v>0</v>
      </c>
      <c r="K13835" s="5">
        <f t="shared" si="867"/>
        <v>0</v>
      </c>
    </row>
    <row r="13836" spans="1:11" x14ac:dyDescent="0.25">
      <c r="A13836" t="s">
        <v>151</v>
      </c>
      <c r="B13836" t="s">
        <v>93</v>
      </c>
      <c r="C13836" s="7">
        <v>1</v>
      </c>
      <c r="D13836" s="7">
        <v>0</v>
      </c>
      <c r="E13836" s="7">
        <v>27</v>
      </c>
      <c r="F13836" s="7">
        <v>60</v>
      </c>
      <c r="G13836" s="1">
        <f t="shared" si="864"/>
        <v>1</v>
      </c>
      <c r="H13836" s="4">
        <f t="shared" si="865"/>
        <v>1</v>
      </c>
      <c r="I13836" s="5">
        <f>IF(OR(AND(F13836&gt;=50,G13836&gt;SUMIF(SeasonTotals!A$2:A$9,A13836,SeasonTotals!F$2:F$9)),AND(G13836&gt;0.885,F13836&gt;=50,D13836&lt;3)),1,0)</f>
        <v>1</v>
      </c>
      <c r="J13836" s="4">
        <f t="shared" si="866"/>
        <v>0</v>
      </c>
      <c r="K13836" s="5">
        <f t="shared" si="867"/>
        <v>0</v>
      </c>
    </row>
    <row r="13837" spans="1:11" x14ac:dyDescent="0.25">
      <c r="A13837" t="s">
        <v>151</v>
      </c>
      <c r="B13837" t="s">
        <v>93</v>
      </c>
      <c r="C13837" s="7">
        <v>1</v>
      </c>
      <c r="D13837" s="7">
        <v>2</v>
      </c>
      <c r="E13837" s="7">
        <v>19</v>
      </c>
      <c r="F13837" s="7">
        <v>60</v>
      </c>
      <c r="G13837" s="1">
        <f t="shared" si="864"/>
        <v>0.90476190476190477</v>
      </c>
      <c r="H13837" s="4">
        <f t="shared" si="865"/>
        <v>1</v>
      </c>
      <c r="I13837" s="5">
        <f>IF(OR(AND(F13837&gt;=50,G13837&gt;SUMIF(SeasonTotals!A$2:A$9,A13837,SeasonTotals!F$2:F$9)),AND(G13837&gt;0.885,F13837&gt;=50,D13837&lt;3)),1,0)</f>
        <v>1</v>
      </c>
      <c r="J13837" s="4">
        <f t="shared" si="866"/>
        <v>0</v>
      </c>
      <c r="K13837" s="5">
        <f t="shared" si="867"/>
        <v>0</v>
      </c>
    </row>
    <row r="13838" spans="1:11" x14ac:dyDescent="0.25">
      <c r="A13838" t="s">
        <v>151</v>
      </c>
      <c r="B13838" t="s">
        <v>93</v>
      </c>
      <c r="C13838" s="7">
        <v>1</v>
      </c>
      <c r="D13838" s="7">
        <v>3</v>
      </c>
      <c r="E13838" s="7">
        <v>21</v>
      </c>
      <c r="F13838" s="7">
        <v>58</v>
      </c>
      <c r="G13838" s="1">
        <f t="shared" si="864"/>
        <v>0.875</v>
      </c>
      <c r="H13838" s="4">
        <f t="shared" si="865"/>
        <v>0</v>
      </c>
      <c r="I13838" s="5">
        <f>IF(OR(AND(F13838&gt;=50,G13838&gt;SUMIF(SeasonTotals!A$2:A$9,A13838,SeasonTotals!F$2:F$9)),AND(G13838&gt;0.885,F13838&gt;=50,D13838&lt;3)),1,0)</f>
        <v>0</v>
      </c>
      <c r="J13838" s="4">
        <f t="shared" si="866"/>
        <v>0</v>
      </c>
      <c r="K13838" s="5">
        <f t="shared" si="867"/>
        <v>0</v>
      </c>
    </row>
    <row r="13839" spans="1:11" x14ac:dyDescent="0.25">
      <c r="A13839" t="s">
        <v>151</v>
      </c>
      <c r="B13839" t="s">
        <v>93</v>
      </c>
      <c r="C13839" s="7">
        <v>1</v>
      </c>
      <c r="D13839" s="7">
        <v>2</v>
      </c>
      <c r="E13839" s="7">
        <v>16</v>
      </c>
      <c r="F13839" s="7">
        <v>60</v>
      </c>
      <c r="G13839" s="1">
        <f t="shared" si="864"/>
        <v>0.88888888888888884</v>
      </c>
      <c r="H13839" s="4">
        <f t="shared" si="865"/>
        <v>1</v>
      </c>
      <c r="I13839" s="5">
        <f>IF(OR(AND(F13839&gt;=50,G13839&gt;SUMIF(SeasonTotals!A$2:A$9,A13839,SeasonTotals!F$2:F$9)),AND(G13839&gt;0.885,F13839&gt;=50,D13839&lt;3)),1,0)</f>
        <v>1</v>
      </c>
      <c r="J13839" s="4">
        <f t="shared" si="866"/>
        <v>0</v>
      </c>
      <c r="K13839" s="5">
        <f t="shared" si="867"/>
        <v>0</v>
      </c>
    </row>
    <row r="13840" spans="1:11" x14ac:dyDescent="0.25">
      <c r="A13840" t="s">
        <v>151</v>
      </c>
      <c r="B13840" t="s">
        <v>93</v>
      </c>
      <c r="C13840" s="7">
        <v>1</v>
      </c>
      <c r="D13840" s="7">
        <v>2</v>
      </c>
      <c r="E13840" s="7">
        <v>23</v>
      </c>
      <c r="F13840" s="7">
        <v>65</v>
      </c>
      <c r="G13840" s="1">
        <f t="shared" si="864"/>
        <v>0.92</v>
      </c>
      <c r="H13840" s="4">
        <f t="shared" si="865"/>
        <v>1</v>
      </c>
      <c r="I13840" s="5">
        <f>IF(OR(AND(F13840&gt;=50,G13840&gt;SUMIF(SeasonTotals!A$2:A$9,A13840,SeasonTotals!F$2:F$9)),AND(G13840&gt;0.885,F13840&gt;=50,D13840&lt;3)),1,0)</f>
        <v>1</v>
      </c>
      <c r="J13840" s="4">
        <f t="shared" si="866"/>
        <v>0</v>
      </c>
      <c r="K13840" s="5">
        <f t="shared" si="867"/>
        <v>0</v>
      </c>
    </row>
    <row r="13841" spans="1:11" x14ac:dyDescent="0.25">
      <c r="A13841" t="s">
        <v>151</v>
      </c>
      <c r="B13841" t="s">
        <v>93</v>
      </c>
      <c r="C13841" s="7">
        <v>1</v>
      </c>
      <c r="D13841" s="7">
        <v>4</v>
      </c>
      <c r="E13841" s="7">
        <v>27</v>
      </c>
      <c r="F13841" s="7">
        <v>59</v>
      </c>
      <c r="G13841" s="1">
        <f t="shared" si="864"/>
        <v>0.87096774193548387</v>
      </c>
      <c r="H13841" s="4">
        <f t="shared" si="865"/>
        <v>0</v>
      </c>
      <c r="I13841" s="5">
        <f>IF(OR(AND(F13841&gt;=50,G13841&gt;SUMIF(SeasonTotals!A$2:A$9,A13841,SeasonTotals!F$2:F$9)),AND(G13841&gt;0.885,F13841&gt;=50,D13841&lt;3)),1,0)</f>
        <v>0</v>
      </c>
      <c r="J13841" s="4">
        <f t="shared" si="866"/>
        <v>0</v>
      </c>
      <c r="K13841" s="5">
        <f t="shared" si="867"/>
        <v>0</v>
      </c>
    </row>
    <row r="13842" spans="1:11" x14ac:dyDescent="0.25">
      <c r="A13842" t="s">
        <v>151</v>
      </c>
      <c r="B13842" t="s">
        <v>93</v>
      </c>
      <c r="C13842" s="7">
        <v>1</v>
      </c>
      <c r="D13842" s="7">
        <v>4</v>
      </c>
      <c r="E13842" s="7">
        <v>25</v>
      </c>
      <c r="F13842" s="7">
        <v>60</v>
      </c>
      <c r="G13842" s="1">
        <f t="shared" si="864"/>
        <v>0.86206896551724133</v>
      </c>
      <c r="H13842" s="4">
        <f t="shared" si="865"/>
        <v>0</v>
      </c>
      <c r="I13842" s="5">
        <f>IF(OR(AND(F13842&gt;=50,G13842&gt;SUMIF(SeasonTotals!A$2:A$9,A13842,SeasonTotals!F$2:F$9)),AND(G13842&gt;0.885,F13842&gt;=50,D13842&lt;3)),1,0)</f>
        <v>0</v>
      </c>
      <c r="J13842" s="4">
        <f t="shared" si="866"/>
        <v>0</v>
      </c>
      <c r="K13842" s="5">
        <f t="shared" si="867"/>
        <v>0</v>
      </c>
    </row>
    <row r="13843" spans="1:11" x14ac:dyDescent="0.25">
      <c r="A13843" t="s">
        <v>151</v>
      </c>
      <c r="B13843" t="s">
        <v>93</v>
      </c>
      <c r="C13843" s="7">
        <v>1</v>
      </c>
      <c r="D13843" s="7">
        <v>1</v>
      </c>
      <c r="E13843" s="7">
        <v>26</v>
      </c>
      <c r="F13843" s="7">
        <v>60</v>
      </c>
      <c r="G13843" s="1">
        <f t="shared" si="864"/>
        <v>0.96296296296296291</v>
      </c>
      <c r="H13843" s="4">
        <f t="shared" si="865"/>
        <v>1</v>
      </c>
      <c r="I13843" s="5">
        <f>IF(OR(AND(F13843&gt;=50,G13843&gt;SUMIF(SeasonTotals!A$2:A$9,A13843,SeasonTotals!F$2:F$9)),AND(G13843&gt;0.885,F13843&gt;=50,D13843&lt;3)),1,0)</f>
        <v>1</v>
      </c>
      <c r="J13843" s="4">
        <f t="shared" si="866"/>
        <v>0</v>
      </c>
      <c r="K13843" s="5">
        <f t="shared" si="867"/>
        <v>0</v>
      </c>
    </row>
    <row r="13844" spans="1:11" x14ac:dyDescent="0.25">
      <c r="A13844" t="s">
        <v>151</v>
      </c>
      <c r="B13844" t="s">
        <v>93</v>
      </c>
      <c r="C13844" s="7">
        <v>1</v>
      </c>
      <c r="D13844" s="7">
        <v>3</v>
      </c>
      <c r="E13844" s="7">
        <v>21</v>
      </c>
      <c r="F13844" s="7">
        <v>60</v>
      </c>
      <c r="G13844" s="1">
        <f t="shared" si="864"/>
        <v>0.875</v>
      </c>
      <c r="H13844" s="4">
        <f t="shared" si="865"/>
        <v>0</v>
      </c>
      <c r="I13844" s="5">
        <f>IF(OR(AND(F13844&gt;=50,G13844&gt;SUMIF(SeasonTotals!A$2:A$9,A13844,SeasonTotals!F$2:F$9)),AND(G13844&gt;0.885,F13844&gt;=50,D13844&lt;3)),1,0)</f>
        <v>0</v>
      </c>
      <c r="J13844" s="4">
        <f t="shared" si="866"/>
        <v>0</v>
      </c>
      <c r="K13844" s="5">
        <f t="shared" si="867"/>
        <v>0</v>
      </c>
    </row>
    <row r="13845" spans="1:11" x14ac:dyDescent="0.25">
      <c r="A13845" t="s">
        <v>151</v>
      </c>
      <c r="B13845" t="s">
        <v>93</v>
      </c>
      <c r="C13845" s="7">
        <v>1</v>
      </c>
      <c r="D13845" s="7">
        <v>1</v>
      </c>
      <c r="E13845" s="7">
        <v>21</v>
      </c>
      <c r="F13845" s="7">
        <v>60</v>
      </c>
      <c r="G13845" s="1">
        <f t="shared" si="864"/>
        <v>0.95454545454545459</v>
      </c>
      <c r="H13845" s="4">
        <f t="shared" si="865"/>
        <v>1</v>
      </c>
      <c r="I13845" s="5">
        <f>IF(OR(AND(F13845&gt;=50,G13845&gt;SUMIF(SeasonTotals!A$2:A$9,A13845,SeasonTotals!F$2:F$9)),AND(G13845&gt;0.885,F13845&gt;=50,D13845&lt;3)),1,0)</f>
        <v>1</v>
      </c>
      <c r="J13845" s="4">
        <f t="shared" si="866"/>
        <v>0</v>
      </c>
      <c r="K13845" s="5">
        <f t="shared" si="867"/>
        <v>0</v>
      </c>
    </row>
    <row r="13846" spans="1:11" x14ac:dyDescent="0.25">
      <c r="A13846" t="s">
        <v>151</v>
      </c>
      <c r="B13846" t="s">
        <v>93</v>
      </c>
      <c r="C13846" s="7">
        <v>1</v>
      </c>
      <c r="D13846" s="7">
        <v>1</v>
      </c>
      <c r="E13846" s="7">
        <v>22</v>
      </c>
      <c r="F13846" s="7">
        <v>60</v>
      </c>
      <c r="G13846" s="1">
        <f t="shared" si="864"/>
        <v>0.95652173913043481</v>
      </c>
      <c r="H13846" s="4">
        <f t="shared" si="865"/>
        <v>1</v>
      </c>
      <c r="I13846" s="5">
        <f>IF(OR(AND(F13846&gt;=50,G13846&gt;SUMIF(SeasonTotals!A$2:A$9,A13846,SeasonTotals!F$2:F$9)),AND(G13846&gt;0.885,F13846&gt;=50,D13846&lt;3)),1,0)</f>
        <v>1</v>
      </c>
      <c r="J13846" s="4">
        <f t="shared" si="866"/>
        <v>0</v>
      </c>
      <c r="K13846" s="5">
        <f t="shared" si="867"/>
        <v>0</v>
      </c>
    </row>
    <row r="13847" spans="1:11" x14ac:dyDescent="0.25">
      <c r="A13847" t="s">
        <v>151</v>
      </c>
      <c r="B13847" t="s">
        <v>93</v>
      </c>
      <c r="C13847" s="7">
        <v>1</v>
      </c>
      <c r="D13847" s="7">
        <v>2</v>
      </c>
      <c r="E13847" s="7">
        <v>18</v>
      </c>
      <c r="F13847" s="7">
        <v>60</v>
      </c>
      <c r="G13847" s="1">
        <f t="shared" si="864"/>
        <v>0.9</v>
      </c>
      <c r="H13847" s="4">
        <f t="shared" si="865"/>
        <v>1</v>
      </c>
      <c r="I13847" s="5">
        <f>IF(OR(AND(F13847&gt;=50,G13847&gt;SUMIF(SeasonTotals!A$2:A$9,A13847,SeasonTotals!F$2:F$9)),AND(G13847&gt;0.885,F13847&gt;=50,D13847&lt;3)),1,0)</f>
        <v>1</v>
      </c>
      <c r="J13847" s="4">
        <f t="shared" si="866"/>
        <v>0</v>
      </c>
      <c r="K13847" s="5">
        <f t="shared" si="867"/>
        <v>0</v>
      </c>
    </row>
    <row r="13848" spans="1:11" x14ac:dyDescent="0.25">
      <c r="A13848" t="s">
        <v>151</v>
      </c>
      <c r="B13848" t="s">
        <v>93</v>
      </c>
      <c r="C13848" s="7">
        <v>1</v>
      </c>
      <c r="D13848" s="7">
        <v>2</v>
      </c>
      <c r="E13848" s="7">
        <v>21</v>
      </c>
      <c r="F13848" s="7">
        <v>60</v>
      </c>
      <c r="G13848" s="1">
        <f t="shared" si="864"/>
        <v>0.91304347826086951</v>
      </c>
      <c r="H13848" s="4">
        <f t="shared" si="865"/>
        <v>1</v>
      </c>
      <c r="I13848" s="5">
        <f>IF(OR(AND(F13848&gt;=50,G13848&gt;SUMIF(SeasonTotals!A$2:A$9,A13848,SeasonTotals!F$2:F$9)),AND(G13848&gt;0.885,F13848&gt;=50,D13848&lt;3)),1,0)</f>
        <v>1</v>
      </c>
      <c r="J13848" s="4">
        <f t="shared" si="866"/>
        <v>0</v>
      </c>
      <c r="K13848" s="5">
        <f t="shared" si="867"/>
        <v>0</v>
      </c>
    </row>
    <row r="13849" spans="1:11" x14ac:dyDescent="0.25">
      <c r="A13849" t="s">
        <v>151</v>
      </c>
      <c r="B13849" t="s">
        <v>93</v>
      </c>
      <c r="C13849" s="7">
        <v>1</v>
      </c>
      <c r="D13849" s="7">
        <v>3</v>
      </c>
      <c r="E13849" s="7">
        <v>16</v>
      </c>
      <c r="F13849" s="7">
        <v>60</v>
      </c>
      <c r="G13849" s="1">
        <f t="shared" si="864"/>
        <v>0.84210526315789469</v>
      </c>
      <c r="H13849" s="4">
        <f t="shared" si="865"/>
        <v>0</v>
      </c>
      <c r="I13849" s="5">
        <f>IF(OR(AND(F13849&gt;=50,G13849&gt;SUMIF(SeasonTotals!A$2:A$9,A13849,SeasonTotals!F$2:F$9)),AND(G13849&gt;0.885,F13849&gt;=50,D13849&lt;3)),1,0)</f>
        <v>0</v>
      </c>
      <c r="J13849" s="4">
        <f t="shared" si="866"/>
        <v>1</v>
      </c>
      <c r="K13849" s="5">
        <f t="shared" si="867"/>
        <v>0</v>
      </c>
    </row>
    <row r="13850" spans="1:11" x14ac:dyDescent="0.25">
      <c r="A13850" t="s">
        <v>151</v>
      </c>
      <c r="B13850" t="s">
        <v>93</v>
      </c>
      <c r="C13850" s="7">
        <v>1</v>
      </c>
      <c r="D13850" s="7">
        <v>2</v>
      </c>
      <c r="E13850" s="7">
        <v>28</v>
      </c>
      <c r="F13850" s="7">
        <v>65</v>
      </c>
      <c r="G13850" s="1">
        <f t="shared" si="864"/>
        <v>0.93333333333333335</v>
      </c>
      <c r="H13850" s="4">
        <f t="shared" si="865"/>
        <v>1</v>
      </c>
      <c r="I13850" s="5">
        <f>IF(OR(AND(F13850&gt;=50,G13850&gt;SUMIF(SeasonTotals!A$2:A$9,A13850,SeasonTotals!F$2:F$9)),AND(G13850&gt;0.885,F13850&gt;=50,D13850&lt;3)),1,0)</f>
        <v>1</v>
      </c>
      <c r="J13850" s="4">
        <f t="shared" si="866"/>
        <v>0</v>
      </c>
      <c r="K13850" s="5">
        <f t="shared" si="867"/>
        <v>0</v>
      </c>
    </row>
    <row r="13851" spans="1:11" x14ac:dyDescent="0.25">
      <c r="A13851" t="s">
        <v>151</v>
      </c>
      <c r="B13851" t="s">
        <v>93</v>
      </c>
      <c r="C13851" s="7">
        <v>1</v>
      </c>
      <c r="D13851" s="7">
        <v>4</v>
      </c>
      <c r="E13851" s="7">
        <v>32</v>
      </c>
      <c r="F13851" s="7">
        <v>65</v>
      </c>
      <c r="G13851" s="1">
        <f t="shared" si="864"/>
        <v>0.88888888888888884</v>
      </c>
      <c r="H13851" s="4">
        <f t="shared" si="865"/>
        <v>0</v>
      </c>
      <c r="I13851" s="5">
        <f>IF(OR(AND(F13851&gt;=50,G13851&gt;SUMIF(SeasonTotals!A$2:A$9,A13851,SeasonTotals!F$2:F$9)),AND(G13851&gt;0.885,F13851&gt;=50,D13851&lt;3)),1,0)</f>
        <v>0</v>
      </c>
      <c r="J13851" s="4">
        <f t="shared" si="866"/>
        <v>0</v>
      </c>
      <c r="K13851" s="5">
        <f t="shared" si="867"/>
        <v>0</v>
      </c>
    </row>
    <row r="13852" spans="1:11" x14ac:dyDescent="0.25">
      <c r="A13852" t="s">
        <v>151</v>
      </c>
      <c r="B13852" t="s">
        <v>93</v>
      </c>
      <c r="C13852" s="7">
        <v>1</v>
      </c>
      <c r="D13852" s="7">
        <v>4</v>
      </c>
      <c r="E13852" s="7">
        <v>9</v>
      </c>
      <c r="F13852" s="7">
        <v>25</v>
      </c>
      <c r="G13852" s="1">
        <f t="shared" si="864"/>
        <v>0.69230769230769229</v>
      </c>
      <c r="H13852" s="4">
        <f t="shared" si="865"/>
        <v>0</v>
      </c>
      <c r="I13852" s="5">
        <f>IF(OR(AND(F13852&gt;=50,G13852&gt;SUMIF(SeasonTotals!A$2:A$9,A13852,SeasonTotals!F$2:F$9)),AND(G13852&gt;0.885,F13852&gt;=50,D13852&lt;3)),1,0)</f>
        <v>0</v>
      </c>
      <c r="J13852" s="4">
        <f t="shared" si="866"/>
        <v>1</v>
      </c>
      <c r="K13852" s="5">
        <f t="shared" si="867"/>
        <v>1</v>
      </c>
    </row>
    <row r="13853" spans="1:11" x14ac:dyDescent="0.25">
      <c r="A13853" t="s">
        <v>151</v>
      </c>
      <c r="B13853" t="s">
        <v>93</v>
      </c>
      <c r="C13853" s="7">
        <v>1</v>
      </c>
      <c r="D13853" s="7">
        <v>1</v>
      </c>
      <c r="E13853" s="7">
        <v>36</v>
      </c>
      <c r="F13853" s="7">
        <v>60</v>
      </c>
      <c r="G13853" s="1">
        <f t="shared" si="864"/>
        <v>0.97297297297297303</v>
      </c>
      <c r="H13853" s="4">
        <f t="shared" si="865"/>
        <v>1</v>
      </c>
      <c r="I13853" s="5">
        <f>IF(OR(AND(F13853&gt;=50,G13853&gt;SUMIF(SeasonTotals!A$2:A$9,A13853,SeasonTotals!F$2:F$9)),AND(G13853&gt;0.885,F13853&gt;=50,D13853&lt;3)),1,0)</f>
        <v>1</v>
      </c>
      <c r="J13853" s="4">
        <f t="shared" si="866"/>
        <v>0</v>
      </c>
      <c r="K13853" s="5">
        <f t="shared" si="867"/>
        <v>0</v>
      </c>
    </row>
    <row r="13854" spans="1:11" x14ac:dyDescent="0.25">
      <c r="A13854" t="s">
        <v>151</v>
      </c>
      <c r="B13854" t="s">
        <v>93</v>
      </c>
      <c r="C13854" s="7">
        <v>1</v>
      </c>
      <c r="D13854" s="7">
        <v>1</v>
      </c>
      <c r="E13854" s="7">
        <v>18</v>
      </c>
      <c r="F13854" s="7">
        <v>60</v>
      </c>
      <c r="G13854" s="1">
        <f t="shared" si="864"/>
        <v>0.94736842105263153</v>
      </c>
      <c r="H13854" s="4">
        <f t="shared" si="865"/>
        <v>1</v>
      </c>
      <c r="I13854" s="5">
        <f>IF(OR(AND(F13854&gt;=50,G13854&gt;SUMIF(SeasonTotals!A$2:A$9,A13854,SeasonTotals!F$2:F$9)),AND(G13854&gt;0.885,F13854&gt;=50,D13854&lt;3)),1,0)</f>
        <v>1</v>
      </c>
      <c r="J13854" s="4">
        <f t="shared" si="866"/>
        <v>0</v>
      </c>
      <c r="K13854" s="5">
        <f t="shared" si="867"/>
        <v>0</v>
      </c>
    </row>
    <row r="13855" spans="1:11" x14ac:dyDescent="0.25">
      <c r="A13855" t="s">
        <v>151</v>
      </c>
      <c r="B13855" t="s">
        <v>93</v>
      </c>
      <c r="C13855" s="7">
        <v>1</v>
      </c>
      <c r="D13855" s="7">
        <v>2</v>
      </c>
      <c r="E13855" s="7">
        <v>38</v>
      </c>
      <c r="F13855" s="7">
        <v>65</v>
      </c>
      <c r="G13855" s="1">
        <f t="shared" si="864"/>
        <v>0.95</v>
      </c>
      <c r="H13855" s="4">
        <f t="shared" si="865"/>
        <v>1</v>
      </c>
      <c r="I13855" s="5">
        <f>IF(OR(AND(F13855&gt;=50,G13855&gt;SUMIF(SeasonTotals!A$2:A$9,A13855,SeasonTotals!F$2:F$9)),AND(G13855&gt;0.885,F13855&gt;=50,D13855&lt;3)),1,0)</f>
        <v>1</v>
      </c>
      <c r="J13855" s="4">
        <f t="shared" si="866"/>
        <v>0</v>
      </c>
      <c r="K13855" s="5">
        <f t="shared" si="867"/>
        <v>0</v>
      </c>
    </row>
    <row r="13856" spans="1:11" x14ac:dyDescent="0.25">
      <c r="A13856" t="s">
        <v>151</v>
      </c>
      <c r="B13856" t="s">
        <v>93</v>
      </c>
      <c r="C13856" s="7">
        <v>1</v>
      </c>
      <c r="D13856" s="7">
        <v>3</v>
      </c>
      <c r="E13856" s="7">
        <v>21</v>
      </c>
      <c r="F13856" s="7">
        <v>60</v>
      </c>
      <c r="G13856" s="1">
        <f t="shared" si="864"/>
        <v>0.875</v>
      </c>
      <c r="H13856" s="4">
        <f t="shared" si="865"/>
        <v>0</v>
      </c>
      <c r="I13856" s="5">
        <f>IF(OR(AND(F13856&gt;=50,G13856&gt;SUMIF(SeasonTotals!A$2:A$9,A13856,SeasonTotals!F$2:F$9)),AND(G13856&gt;0.885,F13856&gt;=50,D13856&lt;3)),1,0)</f>
        <v>0</v>
      </c>
      <c r="J13856" s="4">
        <f t="shared" si="866"/>
        <v>0</v>
      </c>
      <c r="K13856" s="5">
        <f t="shared" si="867"/>
        <v>0</v>
      </c>
    </row>
    <row r="13857" spans="1:11" x14ac:dyDescent="0.25">
      <c r="A13857" t="s">
        <v>151</v>
      </c>
      <c r="B13857" t="s">
        <v>93</v>
      </c>
      <c r="C13857" s="7">
        <v>1</v>
      </c>
      <c r="D13857" s="7">
        <v>3</v>
      </c>
      <c r="E13857" s="7">
        <v>28</v>
      </c>
      <c r="F13857" s="7">
        <v>65</v>
      </c>
      <c r="G13857" s="1">
        <f t="shared" si="864"/>
        <v>0.90322580645161288</v>
      </c>
      <c r="H13857" s="4">
        <f t="shared" si="865"/>
        <v>0</v>
      </c>
      <c r="I13857" s="5">
        <f>IF(OR(AND(F13857&gt;=50,G13857&gt;SUMIF(SeasonTotals!A$2:A$9,A13857,SeasonTotals!F$2:F$9)),AND(G13857&gt;0.885,F13857&gt;=50,D13857&lt;3)),1,0)</f>
        <v>0</v>
      </c>
      <c r="J13857" s="4">
        <f t="shared" si="866"/>
        <v>0</v>
      </c>
      <c r="K13857" s="5">
        <f t="shared" si="867"/>
        <v>0</v>
      </c>
    </row>
    <row r="13858" spans="1:11" x14ac:dyDescent="0.25">
      <c r="A13858" t="s">
        <v>151</v>
      </c>
      <c r="B13858" t="s">
        <v>93</v>
      </c>
      <c r="C13858" s="7">
        <v>1</v>
      </c>
      <c r="D13858" s="7">
        <v>2</v>
      </c>
      <c r="E13858" s="7">
        <v>26</v>
      </c>
      <c r="F13858" s="7">
        <v>65</v>
      </c>
      <c r="G13858" s="1">
        <f t="shared" si="864"/>
        <v>0.9285714285714286</v>
      </c>
      <c r="H13858" s="4">
        <f t="shared" si="865"/>
        <v>1</v>
      </c>
      <c r="I13858" s="5">
        <f>IF(OR(AND(F13858&gt;=50,G13858&gt;SUMIF(SeasonTotals!A$2:A$9,A13858,SeasonTotals!F$2:F$9)),AND(G13858&gt;0.885,F13858&gt;=50,D13858&lt;3)),1,0)</f>
        <v>1</v>
      </c>
      <c r="J13858" s="4">
        <f t="shared" si="866"/>
        <v>0</v>
      </c>
      <c r="K13858" s="5">
        <f t="shared" si="867"/>
        <v>0</v>
      </c>
    </row>
    <row r="13859" spans="1:11" x14ac:dyDescent="0.25">
      <c r="A13859" t="s">
        <v>151</v>
      </c>
      <c r="B13859" t="s">
        <v>93</v>
      </c>
      <c r="C13859" s="7">
        <v>1</v>
      </c>
      <c r="D13859" s="7">
        <v>1</v>
      </c>
      <c r="E13859" s="7">
        <v>29</v>
      </c>
      <c r="F13859" s="7">
        <v>60</v>
      </c>
      <c r="G13859" s="1">
        <f t="shared" si="864"/>
        <v>0.96666666666666667</v>
      </c>
      <c r="H13859" s="4">
        <f t="shared" si="865"/>
        <v>1</v>
      </c>
      <c r="I13859" s="5">
        <f>IF(OR(AND(F13859&gt;=50,G13859&gt;SUMIF(SeasonTotals!A$2:A$9,A13859,SeasonTotals!F$2:F$9)),AND(G13859&gt;0.885,F13859&gt;=50,D13859&lt;3)),1,0)</f>
        <v>1</v>
      </c>
      <c r="J13859" s="4">
        <f t="shared" si="866"/>
        <v>0</v>
      </c>
      <c r="K13859" s="5">
        <f t="shared" si="867"/>
        <v>0</v>
      </c>
    </row>
    <row r="13860" spans="1:11" x14ac:dyDescent="0.25">
      <c r="A13860" t="s">
        <v>151</v>
      </c>
      <c r="B13860" t="s">
        <v>93</v>
      </c>
      <c r="C13860" s="7">
        <v>1</v>
      </c>
      <c r="D13860" s="7">
        <v>4</v>
      </c>
      <c r="E13860" s="7">
        <v>29</v>
      </c>
      <c r="F13860" s="7">
        <v>64</v>
      </c>
      <c r="G13860" s="1">
        <f t="shared" si="864"/>
        <v>0.87878787878787878</v>
      </c>
      <c r="H13860" s="4">
        <f t="shared" si="865"/>
        <v>0</v>
      </c>
      <c r="I13860" s="5">
        <f>IF(OR(AND(F13860&gt;=50,G13860&gt;SUMIF(SeasonTotals!A$2:A$9,A13860,SeasonTotals!F$2:F$9)),AND(G13860&gt;0.885,F13860&gt;=50,D13860&lt;3)),1,0)</f>
        <v>0</v>
      </c>
      <c r="J13860" s="4">
        <f t="shared" si="866"/>
        <v>0</v>
      </c>
      <c r="K13860" s="5">
        <f t="shared" si="867"/>
        <v>0</v>
      </c>
    </row>
    <row r="13861" spans="1:11" x14ac:dyDescent="0.25">
      <c r="A13861" t="s">
        <v>151</v>
      </c>
      <c r="B13861" t="s">
        <v>93</v>
      </c>
      <c r="C13861" s="7">
        <v>1</v>
      </c>
      <c r="D13861" s="7">
        <v>1</v>
      </c>
      <c r="E13861" s="7">
        <v>30</v>
      </c>
      <c r="F13861" s="7">
        <v>60</v>
      </c>
      <c r="G13861" s="1">
        <f t="shared" si="864"/>
        <v>0.967741935483871</v>
      </c>
      <c r="H13861" s="4">
        <f t="shared" si="865"/>
        <v>1</v>
      </c>
      <c r="I13861" s="5">
        <f>IF(OR(AND(F13861&gt;=50,G13861&gt;SUMIF(SeasonTotals!A$2:A$9,A13861,SeasonTotals!F$2:F$9)),AND(G13861&gt;0.885,F13861&gt;=50,D13861&lt;3)),1,0)</f>
        <v>1</v>
      </c>
      <c r="J13861" s="4">
        <f t="shared" si="866"/>
        <v>0</v>
      </c>
      <c r="K13861" s="5">
        <f t="shared" si="867"/>
        <v>0</v>
      </c>
    </row>
    <row r="13862" spans="1:11" x14ac:dyDescent="0.25">
      <c r="A13862" t="s">
        <v>151</v>
      </c>
      <c r="B13862" t="s">
        <v>93</v>
      </c>
      <c r="C13862" s="7">
        <v>1</v>
      </c>
      <c r="D13862" s="7">
        <v>3</v>
      </c>
      <c r="E13862" s="7">
        <v>11</v>
      </c>
      <c r="F13862" s="7">
        <v>26</v>
      </c>
      <c r="G13862" s="1">
        <f t="shared" si="864"/>
        <v>0.7857142857142857</v>
      </c>
      <c r="H13862" s="4">
        <f t="shared" si="865"/>
        <v>0</v>
      </c>
      <c r="I13862" s="5">
        <f>IF(OR(AND(F13862&gt;=50,G13862&gt;SUMIF(SeasonTotals!A$2:A$9,A13862,SeasonTotals!F$2:F$9)),AND(G13862&gt;0.885,F13862&gt;=50,D13862&lt;3)),1,0)</f>
        <v>0</v>
      </c>
      <c r="J13862" s="4">
        <f t="shared" si="866"/>
        <v>1</v>
      </c>
      <c r="K13862" s="5">
        <f t="shared" si="867"/>
        <v>1</v>
      </c>
    </row>
    <row r="13863" spans="1:11" x14ac:dyDescent="0.25">
      <c r="A13863" t="s">
        <v>151</v>
      </c>
      <c r="B13863" t="s">
        <v>93</v>
      </c>
      <c r="C13863" s="7">
        <v>1</v>
      </c>
      <c r="D13863" s="7">
        <v>3</v>
      </c>
      <c r="E13863" s="7">
        <v>25</v>
      </c>
      <c r="F13863" s="7">
        <v>58</v>
      </c>
      <c r="G13863" s="1">
        <f t="shared" si="864"/>
        <v>0.8928571428571429</v>
      </c>
      <c r="H13863" s="4">
        <f t="shared" si="865"/>
        <v>0</v>
      </c>
      <c r="I13863" s="5">
        <f>IF(OR(AND(F13863&gt;=50,G13863&gt;SUMIF(SeasonTotals!A$2:A$9,A13863,SeasonTotals!F$2:F$9)),AND(G13863&gt;0.885,F13863&gt;=50,D13863&lt;3)),1,0)</f>
        <v>0</v>
      </c>
      <c r="J13863" s="4">
        <f t="shared" si="866"/>
        <v>0</v>
      </c>
      <c r="K13863" s="5">
        <f t="shared" si="867"/>
        <v>0</v>
      </c>
    </row>
    <row r="13864" spans="1:11" x14ac:dyDescent="0.25">
      <c r="A13864" t="s">
        <v>151</v>
      </c>
      <c r="B13864" t="s">
        <v>93</v>
      </c>
      <c r="C13864" s="7">
        <v>1</v>
      </c>
      <c r="D13864" s="7">
        <v>1</v>
      </c>
      <c r="E13864" s="7">
        <v>35</v>
      </c>
      <c r="F13864" s="7">
        <v>65</v>
      </c>
      <c r="G13864" s="1">
        <f t="shared" si="864"/>
        <v>0.97222222222222221</v>
      </c>
      <c r="H13864" s="4">
        <f t="shared" si="865"/>
        <v>1</v>
      </c>
      <c r="I13864" s="5">
        <f>IF(OR(AND(F13864&gt;=50,G13864&gt;SUMIF(SeasonTotals!A$2:A$9,A13864,SeasonTotals!F$2:F$9)),AND(G13864&gt;0.885,F13864&gt;=50,D13864&lt;3)),1,0)</f>
        <v>1</v>
      </c>
      <c r="J13864" s="4">
        <f t="shared" si="866"/>
        <v>0</v>
      </c>
      <c r="K13864" s="5">
        <f t="shared" si="867"/>
        <v>0</v>
      </c>
    </row>
    <row r="13865" spans="1:11" x14ac:dyDescent="0.25">
      <c r="A13865" t="s">
        <v>151</v>
      </c>
      <c r="B13865" t="s">
        <v>93</v>
      </c>
      <c r="C13865" s="7">
        <v>1</v>
      </c>
      <c r="D13865" s="7">
        <v>4</v>
      </c>
      <c r="E13865" s="7">
        <v>25</v>
      </c>
      <c r="F13865" s="7">
        <v>60</v>
      </c>
      <c r="G13865" s="1">
        <f t="shared" si="864"/>
        <v>0.86206896551724133</v>
      </c>
      <c r="H13865" s="4">
        <f t="shared" si="865"/>
        <v>0</v>
      </c>
      <c r="I13865" s="5">
        <f>IF(OR(AND(F13865&gt;=50,G13865&gt;SUMIF(SeasonTotals!A$2:A$9,A13865,SeasonTotals!F$2:F$9)),AND(G13865&gt;0.885,F13865&gt;=50,D13865&lt;3)),1,0)</f>
        <v>0</v>
      </c>
      <c r="J13865" s="4">
        <f t="shared" si="866"/>
        <v>0</v>
      </c>
      <c r="K13865" s="5">
        <f t="shared" si="867"/>
        <v>0</v>
      </c>
    </row>
    <row r="13866" spans="1:11" x14ac:dyDescent="0.25">
      <c r="A13866" t="s">
        <v>151</v>
      </c>
      <c r="B13866" t="s">
        <v>93</v>
      </c>
      <c r="C13866" s="7">
        <v>1</v>
      </c>
      <c r="D13866" s="7">
        <v>3</v>
      </c>
      <c r="E13866" s="7">
        <v>24</v>
      </c>
      <c r="F13866" s="7">
        <v>60</v>
      </c>
      <c r="G13866" s="1">
        <f t="shared" si="864"/>
        <v>0.88888888888888884</v>
      </c>
      <c r="H13866" s="4">
        <f t="shared" si="865"/>
        <v>0</v>
      </c>
      <c r="I13866" s="5">
        <f>IF(OR(AND(F13866&gt;=50,G13866&gt;SUMIF(SeasonTotals!A$2:A$9,A13866,SeasonTotals!F$2:F$9)),AND(G13866&gt;0.885,F13866&gt;=50,D13866&lt;3)),1,0)</f>
        <v>0</v>
      </c>
      <c r="J13866" s="4">
        <f t="shared" si="866"/>
        <v>0</v>
      </c>
      <c r="K13866" s="5">
        <f t="shared" si="867"/>
        <v>0</v>
      </c>
    </row>
    <row r="13867" spans="1:11" x14ac:dyDescent="0.25">
      <c r="A13867" t="s">
        <v>151</v>
      </c>
      <c r="B13867" t="s">
        <v>93</v>
      </c>
      <c r="C13867" s="7">
        <v>1</v>
      </c>
      <c r="D13867" s="7">
        <v>3</v>
      </c>
      <c r="E13867" s="7">
        <v>16</v>
      </c>
      <c r="F13867" s="7">
        <v>58</v>
      </c>
      <c r="G13867" s="1">
        <f t="shared" si="864"/>
        <v>0.84210526315789469</v>
      </c>
      <c r="H13867" s="4">
        <f t="shared" si="865"/>
        <v>0</v>
      </c>
      <c r="I13867" s="5">
        <f>IF(OR(AND(F13867&gt;=50,G13867&gt;SUMIF(SeasonTotals!A$2:A$9,A13867,SeasonTotals!F$2:F$9)),AND(G13867&gt;0.885,F13867&gt;=50,D13867&lt;3)),1,0)</f>
        <v>0</v>
      </c>
      <c r="J13867" s="4">
        <f t="shared" si="866"/>
        <v>1</v>
      </c>
      <c r="K13867" s="5">
        <f t="shared" si="867"/>
        <v>0</v>
      </c>
    </row>
    <row r="13868" spans="1:11" x14ac:dyDescent="0.25">
      <c r="A13868" t="s">
        <v>151</v>
      </c>
      <c r="B13868" t="s">
        <v>93</v>
      </c>
      <c r="C13868" s="7">
        <v>1</v>
      </c>
      <c r="D13868" s="7">
        <v>3</v>
      </c>
      <c r="E13868" s="7">
        <v>35</v>
      </c>
      <c r="F13868" s="7">
        <v>60</v>
      </c>
      <c r="G13868" s="1">
        <f t="shared" si="864"/>
        <v>0.92105263157894735</v>
      </c>
      <c r="H13868" s="4">
        <f t="shared" si="865"/>
        <v>1</v>
      </c>
      <c r="I13868" s="5">
        <f>IF(OR(AND(F13868&gt;=50,G13868&gt;SUMIF(SeasonTotals!A$2:A$9,A13868,SeasonTotals!F$2:F$9)),AND(G13868&gt;0.885,F13868&gt;=50,D13868&lt;3)),1,0)</f>
        <v>1</v>
      </c>
      <c r="J13868" s="4">
        <f t="shared" si="866"/>
        <v>0</v>
      </c>
      <c r="K13868" s="5">
        <f t="shared" si="867"/>
        <v>0</v>
      </c>
    </row>
    <row r="13869" spans="1:11" x14ac:dyDescent="0.25">
      <c r="A13869" t="s">
        <v>151</v>
      </c>
      <c r="B13869" t="s">
        <v>93</v>
      </c>
      <c r="C13869" s="7">
        <v>1</v>
      </c>
      <c r="D13869" s="7">
        <v>0</v>
      </c>
      <c r="E13869" s="7">
        <v>41</v>
      </c>
      <c r="F13869" s="7">
        <v>60</v>
      </c>
      <c r="G13869" s="1">
        <f t="shared" si="864"/>
        <v>1</v>
      </c>
      <c r="H13869" s="4">
        <f t="shared" si="865"/>
        <v>1</v>
      </c>
      <c r="I13869" s="5">
        <f>IF(OR(AND(F13869&gt;=50,G13869&gt;SUMIF(SeasonTotals!A$2:A$9,A13869,SeasonTotals!F$2:F$9)),AND(G13869&gt;0.885,F13869&gt;=50,D13869&lt;3)),1,0)</f>
        <v>1</v>
      </c>
      <c r="J13869" s="4">
        <f t="shared" si="866"/>
        <v>0</v>
      </c>
      <c r="K13869" s="5">
        <f t="shared" si="867"/>
        <v>0</v>
      </c>
    </row>
    <row r="13870" spans="1:11" x14ac:dyDescent="0.25">
      <c r="A13870" t="s">
        <v>151</v>
      </c>
      <c r="B13870" t="s">
        <v>93</v>
      </c>
      <c r="C13870" s="7">
        <v>1</v>
      </c>
      <c r="D13870" s="7">
        <v>2</v>
      </c>
      <c r="E13870" s="7">
        <v>28</v>
      </c>
      <c r="F13870" s="7">
        <v>60</v>
      </c>
      <c r="G13870" s="1">
        <f t="shared" si="864"/>
        <v>0.93333333333333335</v>
      </c>
      <c r="H13870" s="4">
        <f t="shared" si="865"/>
        <v>1</v>
      </c>
      <c r="I13870" s="5">
        <f>IF(OR(AND(F13870&gt;=50,G13870&gt;SUMIF(SeasonTotals!A$2:A$9,A13870,SeasonTotals!F$2:F$9)),AND(G13870&gt;0.885,F13870&gt;=50,D13870&lt;3)),1,0)</f>
        <v>1</v>
      </c>
      <c r="J13870" s="4">
        <f t="shared" si="866"/>
        <v>0</v>
      </c>
      <c r="K13870" s="5">
        <f t="shared" si="867"/>
        <v>0</v>
      </c>
    </row>
    <row r="13871" spans="1:11" x14ac:dyDescent="0.25">
      <c r="A13871" t="s">
        <v>151</v>
      </c>
      <c r="B13871" t="s">
        <v>93</v>
      </c>
      <c r="C13871" s="7">
        <v>1</v>
      </c>
      <c r="D13871" s="7">
        <v>3</v>
      </c>
      <c r="E13871" s="7">
        <v>16</v>
      </c>
      <c r="F13871" s="7">
        <v>30</v>
      </c>
      <c r="G13871" s="1">
        <f t="shared" si="864"/>
        <v>0.84210526315789469</v>
      </c>
      <c r="H13871" s="4">
        <f t="shared" si="865"/>
        <v>0</v>
      </c>
      <c r="I13871" s="5">
        <f>IF(OR(AND(F13871&gt;=50,G13871&gt;SUMIF(SeasonTotals!A$2:A$9,A13871,SeasonTotals!F$2:F$9)),AND(G13871&gt;0.885,F13871&gt;=50,D13871&lt;3)),1,0)</f>
        <v>0</v>
      </c>
      <c r="J13871" s="4">
        <f t="shared" si="866"/>
        <v>1</v>
      </c>
      <c r="K13871" s="5">
        <f t="shared" si="867"/>
        <v>1</v>
      </c>
    </row>
    <row r="13872" spans="1:11" x14ac:dyDescent="0.25">
      <c r="A13872" t="s">
        <v>151</v>
      </c>
      <c r="B13872" t="s">
        <v>93</v>
      </c>
      <c r="C13872" s="7">
        <v>1</v>
      </c>
      <c r="D13872" s="7">
        <v>2</v>
      </c>
      <c r="E13872" s="7">
        <v>30</v>
      </c>
      <c r="F13872" s="7">
        <v>60</v>
      </c>
      <c r="G13872" s="1">
        <f t="shared" si="864"/>
        <v>0.9375</v>
      </c>
      <c r="H13872" s="4">
        <f t="shared" si="865"/>
        <v>1</v>
      </c>
      <c r="I13872" s="5">
        <f>IF(OR(AND(F13872&gt;=50,G13872&gt;SUMIF(SeasonTotals!A$2:A$9,A13872,SeasonTotals!F$2:F$9)),AND(G13872&gt;0.885,F13872&gt;=50,D13872&lt;3)),1,0)</f>
        <v>1</v>
      </c>
      <c r="J13872" s="4">
        <f t="shared" si="866"/>
        <v>0</v>
      </c>
      <c r="K13872" s="5">
        <f t="shared" si="867"/>
        <v>0</v>
      </c>
    </row>
    <row r="13873" spans="1:11" x14ac:dyDescent="0.25">
      <c r="A13873" t="s">
        <v>151</v>
      </c>
      <c r="B13873" t="s">
        <v>93</v>
      </c>
      <c r="C13873" s="7">
        <v>1</v>
      </c>
      <c r="D13873" s="7">
        <v>1</v>
      </c>
      <c r="E13873" s="7">
        <v>25</v>
      </c>
      <c r="F13873" s="7">
        <v>60</v>
      </c>
      <c r="G13873" s="1">
        <f t="shared" si="864"/>
        <v>0.96153846153846156</v>
      </c>
      <c r="H13873" s="4">
        <f t="shared" si="865"/>
        <v>1</v>
      </c>
      <c r="I13873" s="5">
        <f>IF(OR(AND(F13873&gt;=50,G13873&gt;SUMIF(SeasonTotals!A$2:A$9,A13873,SeasonTotals!F$2:F$9)),AND(G13873&gt;0.885,F13873&gt;=50,D13873&lt;3)),1,0)</f>
        <v>1</v>
      </c>
      <c r="J13873" s="4">
        <f t="shared" si="866"/>
        <v>0</v>
      </c>
      <c r="K13873" s="5">
        <f t="shared" si="867"/>
        <v>0</v>
      </c>
    </row>
    <row r="13874" spans="1:11" x14ac:dyDescent="0.25">
      <c r="A13874" t="s">
        <v>151</v>
      </c>
      <c r="B13874" t="s">
        <v>93</v>
      </c>
      <c r="C13874" s="7">
        <v>1</v>
      </c>
      <c r="D13874" s="7">
        <v>2</v>
      </c>
      <c r="E13874" s="7">
        <v>25</v>
      </c>
      <c r="F13874" s="7">
        <v>59</v>
      </c>
      <c r="G13874" s="1">
        <f t="shared" si="864"/>
        <v>0.92592592592592593</v>
      </c>
      <c r="H13874" s="4">
        <f t="shared" si="865"/>
        <v>1</v>
      </c>
      <c r="I13874" s="5">
        <f>IF(OR(AND(F13874&gt;=50,G13874&gt;SUMIF(SeasonTotals!A$2:A$9,A13874,SeasonTotals!F$2:F$9)),AND(G13874&gt;0.885,F13874&gt;=50,D13874&lt;3)),1,0)</f>
        <v>1</v>
      </c>
      <c r="J13874" s="4">
        <f t="shared" si="866"/>
        <v>0</v>
      </c>
      <c r="K13874" s="5">
        <f t="shared" si="867"/>
        <v>0</v>
      </c>
    </row>
    <row r="13875" spans="1:11" x14ac:dyDescent="0.25">
      <c r="A13875" t="s">
        <v>151</v>
      </c>
      <c r="B13875" t="s">
        <v>93</v>
      </c>
      <c r="C13875" s="7">
        <v>1</v>
      </c>
      <c r="D13875" s="7">
        <v>3</v>
      </c>
      <c r="E13875" s="7">
        <v>28</v>
      </c>
      <c r="F13875" s="7">
        <v>65</v>
      </c>
      <c r="G13875" s="1">
        <f t="shared" si="864"/>
        <v>0.90322580645161288</v>
      </c>
      <c r="H13875" s="4">
        <f t="shared" si="865"/>
        <v>0</v>
      </c>
      <c r="I13875" s="5">
        <f>IF(OR(AND(F13875&gt;=50,G13875&gt;SUMIF(SeasonTotals!A$2:A$9,A13875,SeasonTotals!F$2:F$9)),AND(G13875&gt;0.885,F13875&gt;=50,D13875&lt;3)),1,0)</f>
        <v>0</v>
      </c>
      <c r="J13875" s="4">
        <f t="shared" si="866"/>
        <v>0</v>
      </c>
      <c r="K13875" s="5">
        <f t="shared" si="867"/>
        <v>0</v>
      </c>
    </row>
    <row r="13876" spans="1:11" x14ac:dyDescent="0.25">
      <c r="A13876" t="s">
        <v>151</v>
      </c>
      <c r="B13876" t="s">
        <v>93</v>
      </c>
      <c r="C13876" s="7">
        <v>1</v>
      </c>
      <c r="D13876" s="7">
        <v>0</v>
      </c>
      <c r="E13876" s="7">
        <v>24</v>
      </c>
      <c r="F13876" s="7">
        <v>65</v>
      </c>
      <c r="G13876" s="1">
        <f t="shared" si="864"/>
        <v>1</v>
      </c>
      <c r="H13876" s="4">
        <f t="shared" si="865"/>
        <v>1</v>
      </c>
      <c r="I13876" s="5">
        <f>IF(OR(AND(F13876&gt;=50,G13876&gt;SUMIF(SeasonTotals!A$2:A$9,A13876,SeasonTotals!F$2:F$9)),AND(G13876&gt;0.885,F13876&gt;=50,D13876&lt;3)),1,0)</f>
        <v>1</v>
      </c>
      <c r="J13876" s="4">
        <f t="shared" si="866"/>
        <v>0</v>
      </c>
      <c r="K13876" s="5">
        <f t="shared" si="867"/>
        <v>0</v>
      </c>
    </row>
    <row r="13877" spans="1:11" x14ac:dyDescent="0.25">
      <c r="A13877" t="s">
        <v>151</v>
      </c>
      <c r="B13877" t="s">
        <v>93</v>
      </c>
      <c r="C13877" s="7">
        <v>1</v>
      </c>
      <c r="D13877" s="7">
        <v>2</v>
      </c>
      <c r="E13877" s="7">
        <v>15</v>
      </c>
      <c r="F13877" s="7">
        <v>60</v>
      </c>
      <c r="G13877" s="1">
        <f t="shared" si="864"/>
        <v>0.88235294117647056</v>
      </c>
      <c r="H13877" s="4">
        <f t="shared" si="865"/>
        <v>0</v>
      </c>
      <c r="I13877" s="5">
        <f>IF(OR(AND(F13877&gt;=50,G13877&gt;SUMIF(SeasonTotals!A$2:A$9,A13877,SeasonTotals!F$2:F$9)),AND(G13877&gt;0.885,F13877&gt;=50,D13877&lt;3)),1,0)</f>
        <v>0</v>
      </c>
      <c r="J13877" s="4">
        <f t="shared" si="866"/>
        <v>0</v>
      </c>
      <c r="K13877" s="5">
        <f t="shared" si="867"/>
        <v>0</v>
      </c>
    </row>
    <row r="13878" spans="1:11" x14ac:dyDescent="0.25">
      <c r="A13878" t="s">
        <v>151</v>
      </c>
      <c r="B13878" t="s">
        <v>93</v>
      </c>
      <c r="C13878" s="7">
        <v>1</v>
      </c>
      <c r="D13878" s="7">
        <v>0</v>
      </c>
      <c r="E13878" s="7">
        <v>22</v>
      </c>
      <c r="F13878" s="7">
        <v>59</v>
      </c>
      <c r="G13878" s="1">
        <f t="shared" si="864"/>
        <v>1</v>
      </c>
      <c r="H13878" s="4">
        <f t="shared" si="865"/>
        <v>1</v>
      </c>
      <c r="I13878" s="5">
        <f>IF(OR(AND(F13878&gt;=50,G13878&gt;SUMIF(SeasonTotals!A$2:A$9,A13878,SeasonTotals!F$2:F$9)),AND(G13878&gt;0.885,F13878&gt;=50,D13878&lt;3)),1,0)</f>
        <v>1</v>
      </c>
      <c r="J13878" s="4">
        <f t="shared" si="866"/>
        <v>0</v>
      </c>
      <c r="K13878" s="5">
        <f t="shared" si="867"/>
        <v>0</v>
      </c>
    </row>
    <row r="13879" spans="1:11" x14ac:dyDescent="0.25">
      <c r="A13879" t="s">
        <v>151</v>
      </c>
      <c r="B13879" t="s">
        <v>93</v>
      </c>
      <c r="C13879" s="7">
        <v>1</v>
      </c>
      <c r="D13879" s="7">
        <v>4</v>
      </c>
      <c r="E13879" s="7">
        <v>19</v>
      </c>
      <c r="F13879" s="7">
        <v>62</v>
      </c>
      <c r="G13879" s="1">
        <f t="shared" si="864"/>
        <v>0.82608695652173914</v>
      </c>
      <c r="H13879" s="4">
        <f t="shared" si="865"/>
        <v>0</v>
      </c>
      <c r="I13879" s="5">
        <f>IF(OR(AND(F13879&gt;=50,G13879&gt;SUMIF(SeasonTotals!A$2:A$9,A13879,SeasonTotals!F$2:F$9)),AND(G13879&gt;0.885,F13879&gt;=50,D13879&lt;3)),1,0)</f>
        <v>0</v>
      </c>
      <c r="J13879" s="4">
        <f t="shared" si="866"/>
        <v>1</v>
      </c>
      <c r="K13879" s="5">
        <f t="shared" si="867"/>
        <v>0</v>
      </c>
    </row>
    <row r="13880" spans="1:11" x14ac:dyDescent="0.25">
      <c r="A13880" t="s">
        <v>151</v>
      </c>
      <c r="B13880" t="s">
        <v>93</v>
      </c>
      <c r="C13880" s="7">
        <v>1</v>
      </c>
      <c r="D13880" s="7">
        <v>4</v>
      </c>
      <c r="E13880" s="7">
        <v>42</v>
      </c>
      <c r="F13880" s="7">
        <v>65</v>
      </c>
      <c r="G13880" s="1">
        <f t="shared" si="864"/>
        <v>0.91304347826086951</v>
      </c>
      <c r="H13880" s="4">
        <f t="shared" si="865"/>
        <v>1</v>
      </c>
      <c r="I13880" s="5">
        <f>IF(OR(AND(F13880&gt;=50,G13880&gt;SUMIF(SeasonTotals!A$2:A$9,A13880,SeasonTotals!F$2:F$9)),AND(G13880&gt;0.885,F13880&gt;=50,D13880&lt;3)),1,0)</f>
        <v>0</v>
      </c>
      <c r="J13880" s="4">
        <f t="shared" si="866"/>
        <v>0</v>
      </c>
      <c r="K13880" s="5">
        <f t="shared" si="867"/>
        <v>0</v>
      </c>
    </row>
    <row r="13881" spans="1:11" x14ac:dyDescent="0.25">
      <c r="A13881" t="s">
        <v>151</v>
      </c>
      <c r="B13881" t="s">
        <v>93</v>
      </c>
      <c r="C13881" s="7">
        <v>1</v>
      </c>
      <c r="D13881" s="7">
        <v>1</v>
      </c>
      <c r="E13881" s="7">
        <v>34</v>
      </c>
      <c r="F13881" s="7">
        <v>62</v>
      </c>
      <c r="G13881" s="1">
        <f t="shared" si="864"/>
        <v>0.97142857142857142</v>
      </c>
      <c r="H13881" s="4">
        <f t="shared" si="865"/>
        <v>1</v>
      </c>
      <c r="I13881" s="5">
        <f>IF(OR(AND(F13881&gt;=50,G13881&gt;SUMIF(SeasonTotals!A$2:A$9,A13881,SeasonTotals!F$2:F$9)),AND(G13881&gt;0.885,F13881&gt;=50,D13881&lt;3)),1,0)</f>
        <v>1</v>
      </c>
      <c r="J13881" s="4">
        <f t="shared" si="866"/>
        <v>0</v>
      </c>
      <c r="K13881" s="5">
        <f t="shared" si="867"/>
        <v>0</v>
      </c>
    </row>
    <row r="13882" spans="1:11" x14ac:dyDescent="0.25">
      <c r="A13882" t="s">
        <v>151</v>
      </c>
      <c r="B13882" t="s">
        <v>93</v>
      </c>
      <c r="C13882" s="7">
        <v>1</v>
      </c>
      <c r="D13882" s="7">
        <v>5</v>
      </c>
      <c r="E13882" s="7">
        <v>22</v>
      </c>
      <c r="F13882" s="7">
        <v>60</v>
      </c>
      <c r="G13882" s="1">
        <f t="shared" si="864"/>
        <v>0.81481481481481477</v>
      </c>
      <c r="H13882" s="4">
        <f t="shared" si="865"/>
        <v>0</v>
      </c>
      <c r="I13882" s="5">
        <f>IF(OR(AND(F13882&gt;=50,G13882&gt;SUMIF(SeasonTotals!A$2:A$9,A13882,SeasonTotals!F$2:F$9)),AND(G13882&gt;0.885,F13882&gt;=50,D13882&lt;3)),1,0)</f>
        <v>0</v>
      </c>
      <c r="J13882" s="4">
        <f t="shared" si="866"/>
        <v>1</v>
      </c>
      <c r="K13882" s="5">
        <f t="shared" si="867"/>
        <v>0</v>
      </c>
    </row>
    <row r="13883" spans="1:11" x14ac:dyDescent="0.25">
      <c r="A13883" t="s">
        <v>151</v>
      </c>
      <c r="B13883" t="s">
        <v>93</v>
      </c>
      <c r="C13883" s="7">
        <v>1</v>
      </c>
      <c r="D13883" s="7">
        <v>2</v>
      </c>
      <c r="E13883" s="7">
        <v>28</v>
      </c>
      <c r="F13883" s="7">
        <v>60</v>
      </c>
      <c r="G13883" s="1">
        <f t="shared" si="864"/>
        <v>0.93333333333333335</v>
      </c>
      <c r="H13883" s="4">
        <f t="shared" si="865"/>
        <v>1</v>
      </c>
      <c r="I13883" s="5">
        <f>IF(OR(AND(F13883&gt;=50,G13883&gt;SUMIF(SeasonTotals!A$2:A$9,A13883,SeasonTotals!F$2:F$9)),AND(G13883&gt;0.885,F13883&gt;=50,D13883&lt;3)),1,0)</f>
        <v>1</v>
      </c>
      <c r="J13883" s="4">
        <f t="shared" si="866"/>
        <v>0</v>
      </c>
      <c r="K13883" s="5">
        <f t="shared" si="867"/>
        <v>0</v>
      </c>
    </row>
    <row r="13884" spans="1:11" x14ac:dyDescent="0.25">
      <c r="A13884" t="s">
        <v>151</v>
      </c>
      <c r="B13884" t="s">
        <v>93</v>
      </c>
      <c r="C13884" s="7">
        <v>1</v>
      </c>
      <c r="D13884" s="7">
        <v>4</v>
      </c>
      <c r="E13884" s="7">
        <v>23</v>
      </c>
      <c r="F13884" s="7">
        <v>40</v>
      </c>
      <c r="G13884" s="1">
        <f t="shared" si="864"/>
        <v>0.85185185185185186</v>
      </c>
      <c r="H13884" s="4">
        <f t="shared" si="865"/>
        <v>0</v>
      </c>
      <c r="I13884" s="5">
        <f>IF(OR(AND(F13884&gt;=50,G13884&gt;SUMIF(SeasonTotals!A$2:A$9,A13884,SeasonTotals!F$2:F$9)),AND(G13884&gt;0.885,F13884&gt;=50,D13884&lt;3)),1,0)</f>
        <v>0</v>
      </c>
      <c r="J13884" s="4">
        <f t="shared" si="866"/>
        <v>0</v>
      </c>
      <c r="K13884" s="5">
        <f t="shared" si="867"/>
        <v>1</v>
      </c>
    </row>
    <row r="13885" spans="1:11" x14ac:dyDescent="0.25">
      <c r="A13885" t="s">
        <v>151</v>
      </c>
      <c r="B13885" t="s">
        <v>93</v>
      </c>
      <c r="C13885" s="7">
        <v>1</v>
      </c>
      <c r="D13885" s="7">
        <v>2</v>
      </c>
      <c r="E13885" s="7">
        <v>10</v>
      </c>
      <c r="F13885" s="7">
        <v>58</v>
      </c>
      <c r="G13885" s="1">
        <f t="shared" si="864"/>
        <v>0.83333333333333337</v>
      </c>
      <c r="H13885" s="4">
        <f t="shared" si="865"/>
        <v>0</v>
      </c>
      <c r="I13885" s="5">
        <f>IF(OR(AND(F13885&gt;=50,G13885&gt;SUMIF(SeasonTotals!A$2:A$9,A13885,SeasonTotals!F$2:F$9)),AND(G13885&gt;0.885,F13885&gt;=50,D13885&lt;3)),1,0)</f>
        <v>0</v>
      </c>
      <c r="J13885" s="4">
        <f t="shared" si="866"/>
        <v>1</v>
      </c>
      <c r="K13885" s="5">
        <f t="shared" si="867"/>
        <v>0</v>
      </c>
    </row>
    <row r="13886" spans="1:11" x14ac:dyDescent="0.25">
      <c r="A13886" t="s">
        <v>151</v>
      </c>
      <c r="B13886" t="s">
        <v>93</v>
      </c>
      <c r="C13886" s="7">
        <v>1</v>
      </c>
      <c r="D13886" s="7">
        <v>3</v>
      </c>
      <c r="E13886" s="7">
        <v>20</v>
      </c>
      <c r="F13886" s="7">
        <v>58</v>
      </c>
      <c r="G13886" s="1">
        <f t="shared" si="864"/>
        <v>0.86956521739130432</v>
      </c>
      <c r="H13886" s="4">
        <f t="shared" si="865"/>
        <v>0</v>
      </c>
      <c r="I13886" s="5">
        <f>IF(OR(AND(F13886&gt;=50,G13886&gt;SUMIF(SeasonTotals!A$2:A$9,A13886,SeasonTotals!F$2:F$9)),AND(G13886&gt;0.885,F13886&gt;=50,D13886&lt;3)),1,0)</f>
        <v>0</v>
      </c>
      <c r="J13886" s="4">
        <f t="shared" si="866"/>
        <v>0</v>
      </c>
      <c r="K13886" s="5">
        <f t="shared" si="867"/>
        <v>0</v>
      </c>
    </row>
    <row r="13887" spans="1:11" x14ac:dyDescent="0.25">
      <c r="A13887" t="s">
        <v>151</v>
      </c>
      <c r="B13887" t="s">
        <v>93</v>
      </c>
      <c r="C13887" s="7">
        <v>1</v>
      </c>
      <c r="D13887" s="7">
        <v>2</v>
      </c>
      <c r="E13887" s="7">
        <v>20</v>
      </c>
      <c r="F13887" s="7">
        <v>60</v>
      </c>
      <c r="G13887" s="1">
        <f t="shared" si="864"/>
        <v>0.90909090909090906</v>
      </c>
      <c r="H13887" s="4">
        <f t="shared" si="865"/>
        <v>1</v>
      </c>
      <c r="I13887" s="5">
        <f>IF(OR(AND(F13887&gt;=50,G13887&gt;SUMIF(SeasonTotals!A$2:A$9,A13887,SeasonTotals!F$2:F$9)),AND(G13887&gt;0.885,F13887&gt;=50,D13887&lt;3)),1,0)</f>
        <v>1</v>
      </c>
      <c r="J13887" s="4">
        <f t="shared" si="866"/>
        <v>0</v>
      </c>
      <c r="K13887" s="5">
        <f t="shared" si="867"/>
        <v>0</v>
      </c>
    </row>
    <row r="13888" spans="1:11" x14ac:dyDescent="0.25">
      <c r="A13888" t="s">
        <v>151</v>
      </c>
      <c r="B13888" t="s">
        <v>93</v>
      </c>
      <c r="C13888" s="7">
        <v>1</v>
      </c>
      <c r="D13888" s="7">
        <v>4</v>
      </c>
      <c r="E13888" s="7">
        <v>28</v>
      </c>
      <c r="F13888" s="7">
        <v>60</v>
      </c>
      <c r="G13888" s="1">
        <f t="shared" si="864"/>
        <v>0.875</v>
      </c>
      <c r="H13888" s="4">
        <f t="shared" si="865"/>
        <v>0</v>
      </c>
      <c r="I13888" s="5">
        <f>IF(OR(AND(F13888&gt;=50,G13888&gt;SUMIF(SeasonTotals!A$2:A$9,A13888,SeasonTotals!F$2:F$9)),AND(G13888&gt;0.885,F13888&gt;=50,D13888&lt;3)),1,0)</f>
        <v>0</v>
      </c>
      <c r="J13888" s="4">
        <f t="shared" si="866"/>
        <v>0</v>
      </c>
      <c r="K13888" s="5">
        <f t="shared" si="867"/>
        <v>0</v>
      </c>
    </row>
    <row r="13889" spans="1:11" x14ac:dyDescent="0.25">
      <c r="A13889" t="s">
        <v>151</v>
      </c>
      <c r="B13889" t="s">
        <v>93</v>
      </c>
      <c r="C13889" s="7">
        <v>1</v>
      </c>
      <c r="D13889" s="7">
        <v>3</v>
      </c>
      <c r="E13889" s="7">
        <v>34</v>
      </c>
      <c r="F13889" s="7">
        <v>65</v>
      </c>
      <c r="G13889" s="1">
        <f t="shared" si="864"/>
        <v>0.91891891891891897</v>
      </c>
      <c r="H13889" s="4">
        <f t="shared" si="865"/>
        <v>1</v>
      </c>
      <c r="I13889" s="5">
        <f>IF(OR(AND(F13889&gt;=50,G13889&gt;SUMIF(SeasonTotals!A$2:A$9,A13889,SeasonTotals!F$2:F$9)),AND(G13889&gt;0.885,F13889&gt;=50,D13889&lt;3)),1,0)</f>
        <v>1</v>
      </c>
      <c r="J13889" s="4">
        <f t="shared" si="866"/>
        <v>0</v>
      </c>
      <c r="K13889" s="5">
        <f t="shared" si="867"/>
        <v>0</v>
      </c>
    </row>
    <row r="13890" spans="1:11" x14ac:dyDescent="0.25">
      <c r="A13890" t="s">
        <v>151</v>
      </c>
      <c r="B13890" t="s">
        <v>93</v>
      </c>
      <c r="C13890" s="7">
        <v>1</v>
      </c>
      <c r="D13890" s="7">
        <v>5</v>
      </c>
      <c r="E13890" s="7">
        <v>29</v>
      </c>
      <c r="F13890" s="7">
        <v>41</v>
      </c>
      <c r="G13890" s="1">
        <f t="shared" ref="G13890:G13953" si="868">E13890/MAX(1,SUM(D13890:E13890))</f>
        <v>0.8529411764705882</v>
      </c>
      <c r="H13890" s="4">
        <f t="shared" ref="H13890:H13953" si="869">IF(AND(F13890&gt;=50,OR(G13890&gt;0.913,AND(G13890&gt;0.885,D13890&lt;3))),1,0)</f>
        <v>0</v>
      </c>
      <c r="I13890" s="5">
        <f>IF(OR(AND(F13890&gt;=50,G13890&gt;SUMIF(SeasonTotals!A$2:A$9,A13890,SeasonTotals!F$2:F$9)),AND(G13890&gt;0.885,F13890&gt;=50,D13890&lt;3)),1,0)</f>
        <v>0</v>
      </c>
      <c r="J13890" s="4">
        <f t="shared" ref="J13890:J13953" si="870">IF(G13890&lt;0.85,1,0)</f>
        <v>0</v>
      </c>
      <c r="K13890" s="5">
        <f t="shared" ref="K13890:K13953" si="871">IF(F13890&lt;55,1,0)</f>
        <v>1</v>
      </c>
    </row>
    <row r="13891" spans="1:11" x14ac:dyDescent="0.25">
      <c r="A13891" t="s">
        <v>151</v>
      </c>
      <c r="B13891" t="s">
        <v>153</v>
      </c>
      <c r="C13891" s="7">
        <v>1</v>
      </c>
      <c r="D13891" s="7">
        <v>2</v>
      </c>
      <c r="E13891" s="7">
        <v>18</v>
      </c>
      <c r="F13891" s="7">
        <v>60</v>
      </c>
      <c r="G13891" s="1">
        <f t="shared" si="868"/>
        <v>0.9</v>
      </c>
      <c r="H13891" s="4">
        <f t="shared" si="869"/>
        <v>1</v>
      </c>
      <c r="I13891" s="5">
        <f>IF(OR(AND(F13891&gt;=50,G13891&gt;SUMIF(SeasonTotals!A$2:A$9,A13891,SeasonTotals!F$2:F$9)),AND(G13891&gt;0.885,F13891&gt;=50,D13891&lt;3)),1,0)</f>
        <v>1</v>
      </c>
      <c r="J13891" s="4">
        <f t="shared" si="870"/>
        <v>0</v>
      </c>
      <c r="K13891" s="5">
        <f t="shared" si="871"/>
        <v>0</v>
      </c>
    </row>
    <row r="13892" spans="1:11" x14ac:dyDescent="0.25">
      <c r="A13892" t="s">
        <v>151</v>
      </c>
      <c r="B13892" t="s">
        <v>153</v>
      </c>
      <c r="C13892" s="7">
        <v>1</v>
      </c>
      <c r="D13892" s="7">
        <v>2</v>
      </c>
      <c r="E13892" s="7">
        <v>24</v>
      </c>
      <c r="F13892" s="7">
        <v>65</v>
      </c>
      <c r="G13892" s="1">
        <f t="shared" si="868"/>
        <v>0.92307692307692313</v>
      </c>
      <c r="H13892" s="4">
        <f t="shared" si="869"/>
        <v>1</v>
      </c>
      <c r="I13892" s="5">
        <f>IF(OR(AND(F13892&gt;=50,G13892&gt;SUMIF(SeasonTotals!A$2:A$9,A13892,SeasonTotals!F$2:F$9)),AND(G13892&gt;0.885,F13892&gt;=50,D13892&lt;3)),1,0)</f>
        <v>1</v>
      </c>
      <c r="J13892" s="4">
        <f t="shared" si="870"/>
        <v>0</v>
      </c>
      <c r="K13892" s="5">
        <f t="shared" si="871"/>
        <v>0</v>
      </c>
    </row>
    <row r="13893" spans="1:11" x14ac:dyDescent="0.25">
      <c r="A13893" t="s">
        <v>151</v>
      </c>
      <c r="B13893" t="s">
        <v>153</v>
      </c>
      <c r="C13893" s="7">
        <v>1</v>
      </c>
      <c r="D13893" s="7">
        <v>2</v>
      </c>
      <c r="E13893" s="7">
        <v>28</v>
      </c>
      <c r="F13893" s="7">
        <v>60</v>
      </c>
      <c r="G13893" s="1">
        <f t="shared" si="868"/>
        <v>0.93333333333333335</v>
      </c>
      <c r="H13893" s="4">
        <f t="shared" si="869"/>
        <v>1</v>
      </c>
      <c r="I13893" s="5">
        <f>IF(OR(AND(F13893&gt;=50,G13893&gt;SUMIF(SeasonTotals!A$2:A$9,A13893,SeasonTotals!F$2:F$9)),AND(G13893&gt;0.885,F13893&gt;=50,D13893&lt;3)),1,0)</f>
        <v>1</v>
      </c>
      <c r="J13893" s="4">
        <f t="shared" si="870"/>
        <v>0</v>
      </c>
      <c r="K13893" s="5">
        <f t="shared" si="871"/>
        <v>0</v>
      </c>
    </row>
    <row r="13894" spans="1:11" x14ac:dyDescent="0.25">
      <c r="A13894" t="s">
        <v>151</v>
      </c>
      <c r="B13894" t="s">
        <v>153</v>
      </c>
      <c r="C13894" s="7">
        <v>1</v>
      </c>
      <c r="D13894" s="7">
        <v>1</v>
      </c>
      <c r="E13894" s="7">
        <v>21</v>
      </c>
      <c r="F13894" s="7">
        <v>60</v>
      </c>
      <c r="G13894" s="1">
        <f t="shared" si="868"/>
        <v>0.95454545454545459</v>
      </c>
      <c r="H13894" s="4">
        <f t="shared" si="869"/>
        <v>1</v>
      </c>
      <c r="I13894" s="5">
        <f>IF(OR(AND(F13894&gt;=50,G13894&gt;SUMIF(SeasonTotals!A$2:A$9,A13894,SeasonTotals!F$2:F$9)),AND(G13894&gt;0.885,F13894&gt;=50,D13894&lt;3)),1,0)</f>
        <v>1</v>
      </c>
      <c r="J13894" s="4">
        <f t="shared" si="870"/>
        <v>0</v>
      </c>
      <c r="K13894" s="5">
        <f t="shared" si="871"/>
        <v>0</v>
      </c>
    </row>
    <row r="13895" spans="1:11" x14ac:dyDescent="0.25">
      <c r="A13895" t="s">
        <v>151</v>
      </c>
      <c r="B13895" t="s">
        <v>153</v>
      </c>
      <c r="C13895" s="7">
        <v>1</v>
      </c>
      <c r="D13895" s="7">
        <v>2</v>
      </c>
      <c r="E13895" s="7">
        <v>22</v>
      </c>
      <c r="F13895" s="7">
        <v>65</v>
      </c>
      <c r="G13895" s="1">
        <f t="shared" si="868"/>
        <v>0.91666666666666663</v>
      </c>
      <c r="H13895" s="4">
        <f t="shared" si="869"/>
        <v>1</v>
      </c>
      <c r="I13895" s="5">
        <f>IF(OR(AND(F13895&gt;=50,G13895&gt;SUMIF(SeasonTotals!A$2:A$9,A13895,SeasonTotals!F$2:F$9)),AND(G13895&gt;0.885,F13895&gt;=50,D13895&lt;3)),1,0)</f>
        <v>1</v>
      </c>
      <c r="J13895" s="4">
        <f t="shared" si="870"/>
        <v>0</v>
      </c>
      <c r="K13895" s="5">
        <f t="shared" si="871"/>
        <v>0</v>
      </c>
    </row>
    <row r="13896" spans="1:11" x14ac:dyDescent="0.25">
      <c r="A13896" t="s">
        <v>151</v>
      </c>
      <c r="B13896" t="s">
        <v>153</v>
      </c>
      <c r="C13896" s="7">
        <v>1</v>
      </c>
      <c r="D13896" s="7">
        <v>2</v>
      </c>
      <c r="E13896" s="7">
        <v>10</v>
      </c>
      <c r="F13896" s="7">
        <v>60</v>
      </c>
      <c r="G13896" s="1">
        <f t="shared" si="868"/>
        <v>0.83333333333333337</v>
      </c>
      <c r="H13896" s="4">
        <f t="shared" si="869"/>
        <v>0</v>
      </c>
      <c r="I13896" s="5">
        <f>IF(OR(AND(F13896&gt;=50,G13896&gt;SUMIF(SeasonTotals!A$2:A$9,A13896,SeasonTotals!F$2:F$9)),AND(G13896&gt;0.885,F13896&gt;=50,D13896&lt;3)),1,0)</f>
        <v>0</v>
      </c>
      <c r="J13896" s="4">
        <f t="shared" si="870"/>
        <v>1</v>
      </c>
      <c r="K13896" s="5">
        <f t="shared" si="871"/>
        <v>0</v>
      </c>
    </row>
    <row r="13897" spans="1:11" x14ac:dyDescent="0.25">
      <c r="A13897" t="s">
        <v>151</v>
      </c>
      <c r="B13897" t="s">
        <v>153</v>
      </c>
      <c r="C13897" s="7">
        <v>1</v>
      </c>
      <c r="D13897" s="7">
        <v>2</v>
      </c>
      <c r="E13897" s="7">
        <v>16</v>
      </c>
      <c r="F13897" s="7">
        <v>60</v>
      </c>
      <c r="G13897" s="1">
        <f t="shared" si="868"/>
        <v>0.88888888888888884</v>
      </c>
      <c r="H13897" s="4">
        <f t="shared" si="869"/>
        <v>1</v>
      </c>
      <c r="I13897" s="5">
        <f>IF(OR(AND(F13897&gt;=50,G13897&gt;SUMIF(SeasonTotals!A$2:A$9,A13897,SeasonTotals!F$2:F$9)),AND(G13897&gt;0.885,F13897&gt;=50,D13897&lt;3)),1,0)</f>
        <v>1</v>
      </c>
      <c r="J13897" s="4">
        <f t="shared" si="870"/>
        <v>0</v>
      </c>
      <c r="K13897" s="5">
        <f t="shared" si="871"/>
        <v>0</v>
      </c>
    </row>
    <row r="13898" spans="1:11" x14ac:dyDescent="0.25">
      <c r="A13898" t="s">
        <v>151</v>
      </c>
      <c r="B13898" t="s">
        <v>153</v>
      </c>
      <c r="C13898" s="7">
        <v>1</v>
      </c>
      <c r="D13898" s="7">
        <v>0</v>
      </c>
      <c r="E13898" s="7">
        <v>26</v>
      </c>
      <c r="F13898" s="7">
        <v>60</v>
      </c>
      <c r="G13898" s="1">
        <f t="shared" si="868"/>
        <v>1</v>
      </c>
      <c r="H13898" s="4">
        <f t="shared" si="869"/>
        <v>1</v>
      </c>
      <c r="I13898" s="5">
        <f>IF(OR(AND(F13898&gt;=50,G13898&gt;SUMIF(SeasonTotals!A$2:A$9,A13898,SeasonTotals!F$2:F$9)),AND(G13898&gt;0.885,F13898&gt;=50,D13898&lt;3)),1,0)</f>
        <v>1</v>
      </c>
      <c r="J13898" s="4">
        <f t="shared" si="870"/>
        <v>0</v>
      </c>
      <c r="K13898" s="5">
        <f t="shared" si="871"/>
        <v>0</v>
      </c>
    </row>
    <row r="13899" spans="1:11" x14ac:dyDescent="0.25">
      <c r="A13899" t="s">
        <v>151</v>
      </c>
      <c r="B13899" t="s">
        <v>153</v>
      </c>
      <c r="C13899" s="7">
        <v>1</v>
      </c>
      <c r="D13899" s="7">
        <v>3</v>
      </c>
      <c r="E13899" s="7">
        <v>24</v>
      </c>
      <c r="F13899" s="7">
        <v>60</v>
      </c>
      <c r="G13899" s="1">
        <f t="shared" si="868"/>
        <v>0.88888888888888884</v>
      </c>
      <c r="H13899" s="4">
        <f t="shared" si="869"/>
        <v>0</v>
      </c>
      <c r="I13899" s="5">
        <f>IF(OR(AND(F13899&gt;=50,G13899&gt;SUMIF(SeasonTotals!A$2:A$9,A13899,SeasonTotals!F$2:F$9)),AND(G13899&gt;0.885,F13899&gt;=50,D13899&lt;3)),1,0)</f>
        <v>0</v>
      </c>
      <c r="J13899" s="4">
        <f t="shared" si="870"/>
        <v>0</v>
      </c>
      <c r="K13899" s="5">
        <f t="shared" si="871"/>
        <v>0</v>
      </c>
    </row>
    <row r="13900" spans="1:11" x14ac:dyDescent="0.25">
      <c r="A13900" t="s">
        <v>151</v>
      </c>
      <c r="B13900" t="s">
        <v>153</v>
      </c>
      <c r="C13900" s="7">
        <v>1</v>
      </c>
      <c r="D13900" s="7">
        <v>2</v>
      </c>
      <c r="E13900" s="7">
        <v>17</v>
      </c>
      <c r="F13900" s="7">
        <v>58</v>
      </c>
      <c r="G13900" s="1">
        <f t="shared" si="868"/>
        <v>0.89473684210526316</v>
      </c>
      <c r="H13900" s="4">
        <f t="shared" si="869"/>
        <v>1</v>
      </c>
      <c r="I13900" s="5">
        <f>IF(OR(AND(F13900&gt;=50,G13900&gt;SUMIF(SeasonTotals!A$2:A$9,A13900,SeasonTotals!F$2:F$9)),AND(G13900&gt;0.885,F13900&gt;=50,D13900&lt;3)),1,0)</f>
        <v>1</v>
      </c>
      <c r="J13900" s="4">
        <f t="shared" si="870"/>
        <v>0</v>
      </c>
      <c r="K13900" s="5">
        <f t="shared" si="871"/>
        <v>0</v>
      </c>
    </row>
    <row r="13901" spans="1:11" x14ac:dyDescent="0.25">
      <c r="A13901" t="s">
        <v>151</v>
      </c>
      <c r="B13901" t="s">
        <v>153</v>
      </c>
      <c r="C13901" s="7">
        <v>1</v>
      </c>
      <c r="D13901" s="7">
        <v>4</v>
      </c>
      <c r="E13901" s="7">
        <v>11</v>
      </c>
      <c r="F13901" s="7">
        <v>30</v>
      </c>
      <c r="G13901" s="1">
        <f t="shared" si="868"/>
        <v>0.73333333333333328</v>
      </c>
      <c r="H13901" s="4">
        <f t="shared" si="869"/>
        <v>0</v>
      </c>
      <c r="I13901" s="5">
        <f>IF(OR(AND(F13901&gt;=50,G13901&gt;SUMIF(SeasonTotals!A$2:A$9,A13901,SeasonTotals!F$2:F$9)),AND(G13901&gt;0.885,F13901&gt;=50,D13901&lt;3)),1,0)</f>
        <v>0</v>
      </c>
      <c r="J13901" s="4">
        <f t="shared" si="870"/>
        <v>1</v>
      </c>
      <c r="K13901" s="5">
        <f t="shared" si="871"/>
        <v>1</v>
      </c>
    </row>
    <row r="13902" spans="1:11" x14ac:dyDescent="0.25">
      <c r="A13902" t="s">
        <v>151</v>
      </c>
      <c r="B13902" t="s">
        <v>153</v>
      </c>
      <c r="C13902" s="7">
        <v>1</v>
      </c>
      <c r="D13902" s="7">
        <v>3</v>
      </c>
      <c r="E13902" s="7">
        <v>26</v>
      </c>
      <c r="F13902" s="7">
        <v>58</v>
      </c>
      <c r="G13902" s="1">
        <f t="shared" si="868"/>
        <v>0.89655172413793105</v>
      </c>
      <c r="H13902" s="4">
        <f t="shared" si="869"/>
        <v>0</v>
      </c>
      <c r="I13902" s="5">
        <f>IF(OR(AND(F13902&gt;=50,G13902&gt;SUMIF(SeasonTotals!A$2:A$9,A13902,SeasonTotals!F$2:F$9)),AND(G13902&gt;0.885,F13902&gt;=50,D13902&lt;3)),1,0)</f>
        <v>0</v>
      </c>
      <c r="J13902" s="4">
        <f t="shared" si="870"/>
        <v>0</v>
      </c>
      <c r="K13902" s="5">
        <f t="shared" si="871"/>
        <v>0</v>
      </c>
    </row>
    <row r="13903" spans="1:11" x14ac:dyDescent="0.25">
      <c r="A13903" t="s">
        <v>151</v>
      </c>
      <c r="B13903" t="s">
        <v>153</v>
      </c>
      <c r="C13903" s="7">
        <v>1</v>
      </c>
      <c r="D13903" s="7">
        <v>3</v>
      </c>
      <c r="E13903" s="7">
        <v>34</v>
      </c>
      <c r="F13903" s="7">
        <v>65</v>
      </c>
      <c r="G13903" s="1">
        <f t="shared" si="868"/>
        <v>0.91891891891891897</v>
      </c>
      <c r="H13903" s="4">
        <f t="shared" si="869"/>
        <v>1</v>
      </c>
      <c r="I13903" s="5">
        <f>IF(OR(AND(F13903&gt;=50,G13903&gt;SUMIF(SeasonTotals!A$2:A$9,A13903,SeasonTotals!F$2:F$9)),AND(G13903&gt;0.885,F13903&gt;=50,D13903&lt;3)),1,0)</f>
        <v>1</v>
      </c>
      <c r="J13903" s="4">
        <f t="shared" si="870"/>
        <v>0</v>
      </c>
      <c r="K13903" s="5">
        <f t="shared" si="871"/>
        <v>0</v>
      </c>
    </row>
    <row r="13904" spans="1:11" x14ac:dyDescent="0.25">
      <c r="A13904" t="s">
        <v>151</v>
      </c>
      <c r="B13904" t="s">
        <v>153</v>
      </c>
      <c r="C13904" s="7">
        <v>1</v>
      </c>
      <c r="D13904" s="7">
        <v>5</v>
      </c>
      <c r="E13904" s="7">
        <v>24</v>
      </c>
      <c r="F13904" s="7">
        <v>60</v>
      </c>
      <c r="G13904" s="1">
        <f t="shared" si="868"/>
        <v>0.82758620689655171</v>
      </c>
      <c r="H13904" s="4">
        <f t="shared" si="869"/>
        <v>0</v>
      </c>
      <c r="I13904" s="5">
        <f>IF(OR(AND(F13904&gt;=50,G13904&gt;SUMIF(SeasonTotals!A$2:A$9,A13904,SeasonTotals!F$2:F$9)),AND(G13904&gt;0.885,F13904&gt;=50,D13904&lt;3)),1,0)</f>
        <v>0</v>
      </c>
      <c r="J13904" s="4">
        <f t="shared" si="870"/>
        <v>1</v>
      </c>
      <c r="K13904" s="5">
        <f t="shared" si="871"/>
        <v>0</v>
      </c>
    </row>
    <row r="13905" spans="1:11" x14ac:dyDescent="0.25">
      <c r="A13905" t="s">
        <v>151</v>
      </c>
      <c r="B13905" t="s">
        <v>153</v>
      </c>
      <c r="C13905" s="7">
        <v>1</v>
      </c>
      <c r="D13905" s="7">
        <v>3</v>
      </c>
      <c r="E13905" s="7">
        <v>24</v>
      </c>
      <c r="F13905" s="7">
        <v>60</v>
      </c>
      <c r="G13905" s="1">
        <f t="shared" si="868"/>
        <v>0.88888888888888884</v>
      </c>
      <c r="H13905" s="4">
        <f t="shared" si="869"/>
        <v>0</v>
      </c>
      <c r="I13905" s="5">
        <f>IF(OR(AND(F13905&gt;=50,G13905&gt;SUMIF(SeasonTotals!A$2:A$9,A13905,SeasonTotals!F$2:F$9)),AND(G13905&gt;0.885,F13905&gt;=50,D13905&lt;3)),1,0)</f>
        <v>0</v>
      </c>
      <c r="J13905" s="4">
        <f t="shared" si="870"/>
        <v>0</v>
      </c>
      <c r="K13905" s="5">
        <f t="shared" si="871"/>
        <v>0</v>
      </c>
    </row>
    <row r="13906" spans="1:11" x14ac:dyDescent="0.25">
      <c r="A13906" t="s">
        <v>151</v>
      </c>
      <c r="B13906" t="s">
        <v>153</v>
      </c>
      <c r="C13906" s="7">
        <v>1</v>
      </c>
      <c r="D13906" s="7">
        <v>6</v>
      </c>
      <c r="E13906" s="7">
        <v>26</v>
      </c>
      <c r="F13906" s="7">
        <v>59</v>
      </c>
      <c r="G13906" s="1">
        <f t="shared" si="868"/>
        <v>0.8125</v>
      </c>
      <c r="H13906" s="4">
        <f t="shared" si="869"/>
        <v>0</v>
      </c>
      <c r="I13906" s="5">
        <f>IF(OR(AND(F13906&gt;=50,G13906&gt;SUMIF(SeasonTotals!A$2:A$9,A13906,SeasonTotals!F$2:F$9)),AND(G13906&gt;0.885,F13906&gt;=50,D13906&lt;3)),1,0)</f>
        <v>0</v>
      </c>
      <c r="J13906" s="4">
        <f t="shared" si="870"/>
        <v>1</v>
      </c>
      <c r="K13906" s="5">
        <f t="shared" si="871"/>
        <v>0</v>
      </c>
    </row>
    <row r="13907" spans="1:11" x14ac:dyDescent="0.25">
      <c r="A13907" t="s">
        <v>151</v>
      </c>
      <c r="B13907" t="s">
        <v>153</v>
      </c>
      <c r="C13907" s="7">
        <v>1</v>
      </c>
      <c r="D13907" s="7">
        <v>2</v>
      </c>
      <c r="E13907" s="7">
        <v>20</v>
      </c>
      <c r="F13907" s="7">
        <v>60</v>
      </c>
      <c r="G13907" s="1">
        <f t="shared" si="868"/>
        <v>0.90909090909090906</v>
      </c>
      <c r="H13907" s="4">
        <f t="shared" si="869"/>
        <v>1</v>
      </c>
      <c r="I13907" s="5">
        <f>IF(OR(AND(F13907&gt;=50,G13907&gt;SUMIF(SeasonTotals!A$2:A$9,A13907,SeasonTotals!F$2:F$9)),AND(G13907&gt;0.885,F13907&gt;=50,D13907&lt;3)),1,0)</f>
        <v>1</v>
      </c>
      <c r="J13907" s="4">
        <f t="shared" si="870"/>
        <v>0</v>
      </c>
      <c r="K13907" s="5">
        <f t="shared" si="871"/>
        <v>0</v>
      </c>
    </row>
    <row r="13908" spans="1:11" x14ac:dyDescent="0.25">
      <c r="A13908" t="s">
        <v>151</v>
      </c>
      <c r="B13908" t="s">
        <v>153</v>
      </c>
      <c r="C13908" s="7">
        <v>1</v>
      </c>
      <c r="D13908" s="7">
        <v>2</v>
      </c>
      <c r="E13908" s="7">
        <v>32</v>
      </c>
      <c r="F13908" s="7">
        <v>60</v>
      </c>
      <c r="G13908" s="1">
        <f t="shared" si="868"/>
        <v>0.94117647058823528</v>
      </c>
      <c r="H13908" s="4">
        <f t="shared" si="869"/>
        <v>1</v>
      </c>
      <c r="I13908" s="5">
        <f>IF(OR(AND(F13908&gt;=50,G13908&gt;SUMIF(SeasonTotals!A$2:A$9,A13908,SeasonTotals!F$2:F$9)),AND(G13908&gt;0.885,F13908&gt;=50,D13908&lt;3)),1,0)</f>
        <v>1</v>
      </c>
      <c r="J13908" s="4">
        <f t="shared" si="870"/>
        <v>0</v>
      </c>
      <c r="K13908" s="5">
        <f t="shared" si="871"/>
        <v>0</v>
      </c>
    </row>
    <row r="13909" spans="1:11" x14ac:dyDescent="0.25">
      <c r="A13909" t="s">
        <v>151</v>
      </c>
      <c r="B13909" t="s">
        <v>153</v>
      </c>
      <c r="C13909" s="7">
        <v>1</v>
      </c>
      <c r="D13909" s="7">
        <v>2</v>
      </c>
      <c r="E13909" s="7">
        <v>27</v>
      </c>
      <c r="F13909" s="7">
        <v>60</v>
      </c>
      <c r="G13909" s="1">
        <f t="shared" si="868"/>
        <v>0.93103448275862066</v>
      </c>
      <c r="H13909" s="4">
        <f t="shared" si="869"/>
        <v>1</v>
      </c>
      <c r="I13909" s="5">
        <f>IF(OR(AND(F13909&gt;=50,G13909&gt;SUMIF(SeasonTotals!A$2:A$9,A13909,SeasonTotals!F$2:F$9)),AND(G13909&gt;0.885,F13909&gt;=50,D13909&lt;3)),1,0)</f>
        <v>1</v>
      </c>
      <c r="J13909" s="4">
        <f t="shared" si="870"/>
        <v>0</v>
      </c>
      <c r="K13909" s="5">
        <f t="shared" si="871"/>
        <v>0</v>
      </c>
    </row>
    <row r="13910" spans="1:11" x14ac:dyDescent="0.25">
      <c r="A13910" t="s">
        <v>151</v>
      </c>
      <c r="B13910" t="s">
        <v>153</v>
      </c>
      <c r="C13910" s="7">
        <v>1</v>
      </c>
      <c r="D13910" s="7">
        <v>5</v>
      </c>
      <c r="E13910" s="7">
        <v>20</v>
      </c>
      <c r="F13910" s="7">
        <v>40</v>
      </c>
      <c r="G13910" s="1">
        <f t="shared" si="868"/>
        <v>0.8</v>
      </c>
      <c r="H13910" s="4">
        <f t="shared" si="869"/>
        <v>0</v>
      </c>
      <c r="I13910" s="5">
        <f>IF(OR(AND(F13910&gt;=50,G13910&gt;SUMIF(SeasonTotals!A$2:A$9,A13910,SeasonTotals!F$2:F$9)),AND(G13910&gt;0.885,F13910&gt;=50,D13910&lt;3)),1,0)</f>
        <v>0</v>
      </c>
      <c r="J13910" s="4">
        <f t="shared" si="870"/>
        <v>1</v>
      </c>
      <c r="K13910" s="5">
        <f t="shared" si="871"/>
        <v>1</v>
      </c>
    </row>
    <row r="13911" spans="1:11" x14ac:dyDescent="0.25">
      <c r="A13911" t="s">
        <v>151</v>
      </c>
      <c r="B13911" t="s">
        <v>153</v>
      </c>
      <c r="C13911" s="7">
        <v>1</v>
      </c>
      <c r="D13911" s="7">
        <v>1</v>
      </c>
      <c r="E13911" s="7">
        <v>27</v>
      </c>
      <c r="F13911" s="7">
        <v>60</v>
      </c>
      <c r="G13911" s="1">
        <f t="shared" si="868"/>
        <v>0.9642857142857143</v>
      </c>
      <c r="H13911" s="4">
        <f t="shared" si="869"/>
        <v>1</v>
      </c>
      <c r="I13911" s="5">
        <f>IF(OR(AND(F13911&gt;=50,G13911&gt;SUMIF(SeasonTotals!A$2:A$9,A13911,SeasonTotals!F$2:F$9)),AND(G13911&gt;0.885,F13911&gt;=50,D13911&lt;3)),1,0)</f>
        <v>1</v>
      </c>
      <c r="J13911" s="4">
        <f t="shared" si="870"/>
        <v>0</v>
      </c>
      <c r="K13911" s="5">
        <f t="shared" si="871"/>
        <v>0</v>
      </c>
    </row>
    <row r="13912" spans="1:11" x14ac:dyDescent="0.25">
      <c r="A13912" t="s">
        <v>151</v>
      </c>
      <c r="B13912" t="s">
        <v>153</v>
      </c>
      <c r="C13912" s="7">
        <v>1</v>
      </c>
      <c r="D13912" s="7">
        <v>5</v>
      </c>
      <c r="E13912" s="7">
        <v>20</v>
      </c>
      <c r="F13912" s="7">
        <v>65</v>
      </c>
      <c r="G13912" s="1">
        <f t="shared" si="868"/>
        <v>0.8</v>
      </c>
      <c r="H13912" s="4">
        <f t="shared" si="869"/>
        <v>0</v>
      </c>
      <c r="I13912" s="5">
        <f>IF(OR(AND(F13912&gt;=50,G13912&gt;SUMIF(SeasonTotals!A$2:A$9,A13912,SeasonTotals!F$2:F$9)),AND(G13912&gt;0.885,F13912&gt;=50,D13912&lt;3)),1,0)</f>
        <v>0</v>
      </c>
      <c r="J13912" s="4">
        <f t="shared" si="870"/>
        <v>1</v>
      </c>
      <c r="K13912" s="5">
        <f t="shared" si="871"/>
        <v>0</v>
      </c>
    </row>
    <row r="13913" spans="1:11" x14ac:dyDescent="0.25">
      <c r="A13913" t="s">
        <v>151</v>
      </c>
      <c r="B13913" t="s">
        <v>94</v>
      </c>
      <c r="C13913" s="7">
        <v>1</v>
      </c>
      <c r="D13913" s="7">
        <v>1</v>
      </c>
      <c r="E13913" s="7">
        <v>29</v>
      </c>
      <c r="F13913" s="7">
        <v>65</v>
      </c>
      <c r="G13913" s="1">
        <f t="shared" si="868"/>
        <v>0.96666666666666667</v>
      </c>
      <c r="H13913" s="4">
        <f t="shared" si="869"/>
        <v>1</v>
      </c>
      <c r="I13913" s="5">
        <f>IF(OR(AND(F13913&gt;=50,G13913&gt;SUMIF(SeasonTotals!A$2:A$9,A13913,SeasonTotals!F$2:F$9)),AND(G13913&gt;0.885,F13913&gt;=50,D13913&lt;3)),1,0)</f>
        <v>1</v>
      </c>
      <c r="J13913" s="4">
        <f t="shared" si="870"/>
        <v>0</v>
      </c>
      <c r="K13913" s="5">
        <f t="shared" si="871"/>
        <v>0</v>
      </c>
    </row>
    <row r="13914" spans="1:11" x14ac:dyDescent="0.25">
      <c r="A13914" t="s">
        <v>151</v>
      </c>
      <c r="B13914" t="s">
        <v>94</v>
      </c>
      <c r="C13914" s="7">
        <v>1</v>
      </c>
      <c r="D13914" s="7">
        <v>5</v>
      </c>
      <c r="E13914" s="7">
        <v>27</v>
      </c>
      <c r="F13914" s="7">
        <v>58</v>
      </c>
      <c r="G13914" s="1">
        <f t="shared" si="868"/>
        <v>0.84375</v>
      </c>
      <c r="H13914" s="4">
        <f t="shared" si="869"/>
        <v>0</v>
      </c>
      <c r="I13914" s="5">
        <f>IF(OR(AND(F13914&gt;=50,G13914&gt;SUMIF(SeasonTotals!A$2:A$9,A13914,SeasonTotals!F$2:F$9)),AND(G13914&gt;0.885,F13914&gt;=50,D13914&lt;3)),1,0)</f>
        <v>0</v>
      </c>
      <c r="J13914" s="4">
        <f t="shared" si="870"/>
        <v>1</v>
      </c>
      <c r="K13914" s="5">
        <f t="shared" si="871"/>
        <v>0</v>
      </c>
    </row>
    <row r="13915" spans="1:11" x14ac:dyDescent="0.25">
      <c r="A13915" t="s">
        <v>151</v>
      </c>
      <c r="B13915" t="s">
        <v>94</v>
      </c>
      <c r="C13915" s="7">
        <v>1</v>
      </c>
      <c r="D13915" s="7">
        <v>3</v>
      </c>
      <c r="E13915" s="7">
        <v>33</v>
      </c>
      <c r="F13915" s="7">
        <v>65</v>
      </c>
      <c r="G13915" s="1">
        <f t="shared" si="868"/>
        <v>0.91666666666666663</v>
      </c>
      <c r="H13915" s="4">
        <f t="shared" si="869"/>
        <v>1</v>
      </c>
      <c r="I13915" s="5">
        <f>IF(OR(AND(F13915&gt;=50,G13915&gt;SUMIF(SeasonTotals!A$2:A$9,A13915,SeasonTotals!F$2:F$9)),AND(G13915&gt;0.885,F13915&gt;=50,D13915&lt;3)),1,0)</f>
        <v>1</v>
      </c>
      <c r="J13915" s="4">
        <f t="shared" si="870"/>
        <v>0</v>
      </c>
      <c r="K13915" s="5">
        <f t="shared" si="871"/>
        <v>0</v>
      </c>
    </row>
    <row r="13916" spans="1:11" x14ac:dyDescent="0.25">
      <c r="A13916" t="s">
        <v>151</v>
      </c>
      <c r="B13916" t="s">
        <v>94</v>
      </c>
      <c r="C13916" s="7">
        <v>1</v>
      </c>
      <c r="D13916" s="7">
        <v>2</v>
      </c>
      <c r="E13916" s="7">
        <v>25</v>
      </c>
      <c r="F13916" s="7">
        <v>60</v>
      </c>
      <c r="G13916" s="1">
        <f t="shared" si="868"/>
        <v>0.92592592592592593</v>
      </c>
      <c r="H13916" s="4">
        <f t="shared" si="869"/>
        <v>1</v>
      </c>
      <c r="I13916" s="5">
        <f>IF(OR(AND(F13916&gt;=50,G13916&gt;SUMIF(SeasonTotals!A$2:A$9,A13916,SeasonTotals!F$2:F$9)),AND(G13916&gt;0.885,F13916&gt;=50,D13916&lt;3)),1,0)</f>
        <v>1</v>
      </c>
      <c r="J13916" s="4">
        <f t="shared" si="870"/>
        <v>0</v>
      </c>
      <c r="K13916" s="5">
        <f t="shared" si="871"/>
        <v>0</v>
      </c>
    </row>
    <row r="13917" spans="1:11" x14ac:dyDescent="0.25">
      <c r="A13917" t="s">
        <v>151</v>
      </c>
      <c r="B13917" t="s">
        <v>94</v>
      </c>
      <c r="C13917" s="7">
        <v>1</v>
      </c>
      <c r="D13917" s="7">
        <v>1</v>
      </c>
      <c r="E13917" s="7">
        <v>21</v>
      </c>
      <c r="F13917" s="7">
        <v>40</v>
      </c>
      <c r="G13917" s="1">
        <f t="shared" si="868"/>
        <v>0.95454545454545459</v>
      </c>
      <c r="H13917" s="4">
        <f t="shared" si="869"/>
        <v>0</v>
      </c>
      <c r="I13917" s="5">
        <f>IF(OR(AND(F13917&gt;=50,G13917&gt;SUMIF(SeasonTotals!A$2:A$9,A13917,SeasonTotals!F$2:F$9)),AND(G13917&gt;0.885,F13917&gt;=50,D13917&lt;3)),1,0)</f>
        <v>0</v>
      </c>
      <c r="J13917" s="4">
        <f t="shared" si="870"/>
        <v>0</v>
      </c>
      <c r="K13917" s="5">
        <f t="shared" si="871"/>
        <v>1</v>
      </c>
    </row>
    <row r="13918" spans="1:11" x14ac:dyDescent="0.25">
      <c r="A13918" t="s">
        <v>151</v>
      </c>
      <c r="B13918" t="s">
        <v>94</v>
      </c>
      <c r="C13918" s="7">
        <v>1</v>
      </c>
      <c r="D13918" s="7">
        <v>2</v>
      </c>
      <c r="E13918" s="7">
        <v>31</v>
      </c>
      <c r="F13918" s="7">
        <v>60</v>
      </c>
      <c r="G13918" s="1">
        <f t="shared" si="868"/>
        <v>0.93939393939393945</v>
      </c>
      <c r="H13918" s="4">
        <f t="shared" si="869"/>
        <v>1</v>
      </c>
      <c r="I13918" s="5">
        <f>IF(OR(AND(F13918&gt;=50,G13918&gt;SUMIF(SeasonTotals!A$2:A$9,A13918,SeasonTotals!F$2:F$9)),AND(G13918&gt;0.885,F13918&gt;=50,D13918&lt;3)),1,0)</f>
        <v>1</v>
      </c>
      <c r="J13918" s="4">
        <f t="shared" si="870"/>
        <v>0</v>
      </c>
      <c r="K13918" s="5">
        <f t="shared" si="871"/>
        <v>0</v>
      </c>
    </row>
    <row r="13919" spans="1:11" x14ac:dyDescent="0.25">
      <c r="A13919" t="s">
        <v>151</v>
      </c>
      <c r="B13919" t="s">
        <v>94</v>
      </c>
      <c r="C13919" s="7">
        <v>1</v>
      </c>
      <c r="D13919" s="7">
        <v>3</v>
      </c>
      <c r="E13919" s="7">
        <v>29</v>
      </c>
      <c r="F13919" s="7">
        <v>65</v>
      </c>
      <c r="G13919" s="1">
        <f t="shared" si="868"/>
        <v>0.90625</v>
      </c>
      <c r="H13919" s="4">
        <f t="shared" si="869"/>
        <v>0</v>
      </c>
      <c r="I13919" s="5">
        <f>IF(OR(AND(F13919&gt;=50,G13919&gt;SUMIF(SeasonTotals!A$2:A$9,A13919,SeasonTotals!F$2:F$9)),AND(G13919&gt;0.885,F13919&gt;=50,D13919&lt;3)),1,0)</f>
        <v>0</v>
      </c>
      <c r="J13919" s="4">
        <f t="shared" si="870"/>
        <v>0</v>
      </c>
      <c r="K13919" s="5">
        <f t="shared" si="871"/>
        <v>0</v>
      </c>
    </row>
    <row r="13920" spans="1:11" x14ac:dyDescent="0.25">
      <c r="A13920" t="s">
        <v>151</v>
      </c>
      <c r="B13920" t="s">
        <v>94</v>
      </c>
      <c r="C13920" s="7">
        <v>1</v>
      </c>
      <c r="D13920" s="7">
        <v>3</v>
      </c>
      <c r="E13920" s="7">
        <v>17</v>
      </c>
      <c r="F13920" s="7">
        <v>65</v>
      </c>
      <c r="G13920" s="1">
        <f t="shared" si="868"/>
        <v>0.85</v>
      </c>
      <c r="H13920" s="4">
        <f t="shared" si="869"/>
        <v>0</v>
      </c>
      <c r="I13920" s="5">
        <f>IF(OR(AND(F13920&gt;=50,G13920&gt;SUMIF(SeasonTotals!A$2:A$9,A13920,SeasonTotals!F$2:F$9)),AND(G13920&gt;0.885,F13920&gt;=50,D13920&lt;3)),1,0)</f>
        <v>0</v>
      </c>
      <c r="J13920" s="4">
        <f t="shared" si="870"/>
        <v>0</v>
      </c>
      <c r="K13920" s="5">
        <f t="shared" si="871"/>
        <v>0</v>
      </c>
    </row>
    <row r="13921" spans="1:11" x14ac:dyDescent="0.25">
      <c r="A13921" t="s">
        <v>151</v>
      </c>
      <c r="B13921" t="s">
        <v>94</v>
      </c>
      <c r="C13921" s="7">
        <v>1</v>
      </c>
      <c r="D13921" s="7">
        <v>4</v>
      </c>
      <c r="E13921" s="7">
        <v>23</v>
      </c>
      <c r="F13921" s="7">
        <v>60</v>
      </c>
      <c r="G13921" s="1">
        <f t="shared" si="868"/>
        <v>0.85185185185185186</v>
      </c>
      <c r="H13921" s="4">
        <f t="shared" si="869"/>
        <v>0</v>
      </c>
      <c r="I13921" s="5">
        <f>IF(OR(AND(F13921&gt;=50,G13921&gt;SUMIF(SeasonTotals!A$2:A$9,A13921,SeasonTotals!F$2:F$9)),AND(G13921&gt;0.885,F13921&gt;=50,D13921&lt;3)),1,0)</f>
        <v>0</v>
      </c>
      <c r="J13921" s="4">
        <f t="shared" si="870"/>
        <v>0</v>
      </c>
      <c r="K13921" s="5">
        <f t="shared" si="871"/>
        <v>0</v>
      </c>
    </row>
    <row r="13922" spans="1:11" x14ac:dyDescent="0.25">
      <c r="A13922" t="s">
        <v>151</v>
      </c>
      <c r="B13922" t="s">
        <v>94</v>
      </c>
      <c r="C13922" s="7">
        <v>1</v>
      </c>
      <c r="D13922" s="7">
        <v>0</v>
      </c>
      <c r="E13922" s="7">
        <v>23</v>
      </c>
      <c r="F13922" s="7">
        <v>60</v>
      </c>
      <c r="G13922" s="1">
        <f t="shared" si="868"/>
        <v>1</v>
      </c>
      <c r="H13922" s="4">
        <f t="shared" si="869"/>
        <v>1</v>
      </c>
      <c r="I13922" s="5">
        <f>IF(OR(AND(F13922&gt;=50,G13922&gt;SUMIF(SeasonTotals!A$2:A$9,A13922,SeasonTotals!F$2:F$9)),AND(G13922&gt;0.885,F13922&gt;=50,D13922&lt;3)),1,0)</f>
        <v>1</v>
      </c>
      <c r="J13922" s="4">
        <f t="shared" si="870"/>
        <v>0</v>
      </c>
      <c r="K13922" s="5">
        <f t="shared" si="871"/>
        <v>0</v>
      </c>
    </row>
    <row r="13923" spans="1:11" x14ac:dyDescent="0.25">
      <c r="A13923" t="s">
        <v>151</v>
      </c>
      <c r="B13923" t="s">
        <v>94</v>
      </c>
      <c r="C13923" s="7">
        <v>1</v>
      </c>
      <c r="D13923" s="7">
        <v>3</v>
      </c>
      <c r="E13923" s="7">
        <v>25</v>
      </c>
      <c r="F13923" s="7">
        <v>60</v>
      </c>
      <c r="G13923" s="1">
        <f t="shared" si="868"/>
        <v>0.8928571428571429</v>
      </c>
      <c r="H13923" s="4">
        <f t="shared" si="869"/>
        <v>0</v>
      </c>
      <c r="I13923" s="5">
        <f>IF(OR(AND(F13923&gt;=50,G13923&gt;SUMIF(SeasonTotals!A$2:A$9,A13923,SeasonTotals!F$2:F$9)),AND(G13923&gt;0.885,F13923&gt;=50,D13923&lt;3)),1,0)</f>
        <v>0</v>
      </c>
      <c r="J13923" s="4">
        <f t="shared" si="870"/>
        <v>0</v>
      </c>
      <c r="K13923" s="5">
        <f t="shared" si="871"/>
        <v>0</v>
      </c>
    </row>
    <row r="13924" spans="1:11" x14ac:dyDescent="0.25">
      <c r="A13924" t="s">
        <v>151</v>
      </c>
      <c r="B13924" t="s">
        <v>94</v>
      </c>
      <c r="C13924" s="7">
        <v>1</v>
      </c>
      <c r="D13924" s="7">
        <v>3</v>
      </c>
      <c r="E13924" s="7">
        <v>29</v>
      </c>
      <c r="F13924" s="7">
        <v>65</v>
      </c>
      <c r="G13924" s="1">
        <f t="shared" si="868"/>
        <v>0.90625</v>
      </c>
      <c r="H13924" s="4">
        <f t="shared" si="869"/>
        <v>0</v>
      </c>
      <c r="I13924" s="5">
        <f>IF(OR(AND(F13924&gt;=50,G13924&gt;SUMIF(SeasonTotals!A$2:A$9,A13924,SeasonTotals!F$2:F$9)),AND(G13924&gt;0.885,F13924&gt;=50,D13924&lt;3)),1,0)</f>
        <v>0</v>
      </c>
      <c r="J13924" s="4">
        <f t="shared" si="870"/>
        <v>0</v>
      </c>
      <c r="K13924" s="5">
        <f t="shared" si="871"/>
        <v>0</v>
      </c>
    </row>
    <row r="13925" spans="1:11" x14ac:dyDescent="0.25">
      <c r="A13925" t="s">
        <v>151</v>
      </c>
      <c r="B13925" t="s">
        <v>94</v>
      </c>
      <c r="C13925" s="7">
        <v>1</v>
      </c>
      <c r="D13925" s="7">
        <v>2</v>
      </c>
      <c r="E13925" s="7">
        <v>25</v>
      </c>
      <c r="F13925" s="7">
        <v>65</v>
      </c>
      <c r="G13925" s="1">
        <f t="shared" si="868"/>
        <v>0.92592592592592593</v>
      </c>
      <c r="H13925" s="4">
        <f t="shared" si="869"/>
        <v>1</v>
      </c>
      <c r="I13925" s="5">
        <f>IF(OR(AND(F13925&gt;=50,G13925&gt;SUMIF(SeasonTotals!A$2:A$9,A13925,SeasonTotals!F$2:F$9)),AND(G13925&gt;0.885,F13925&gt;=50,D13925&lt;3)),1,0)</f>
        <v>1</v>
      </c>
      <c r="J13925" s="4">
        <f t="shared" si="870"/>
        <v>0</v>
      </c>
      <c r="K13925" s="5">
        <f t="shared" si="871"/>
        <v>0</v>
      </c>
    </row>
    <row r="13926" spans="1:11" x14ac:dyDescent="0.25">
      <c r="A13926" t="s">
        <v>151</v>
      </c>
      <c r="B13926" t="s">
        <v>94</v>
      </c>
      <c r="C13926" s="7">
        <v>1</v>
      </c>
      <c r="D13926" s="7">
        <v>1</v>
      </c>
      <c r="E13926" s="7">
        <v>25</v>
      </c>
      <c r="F13926" s="7">
        <v>60</v>
      </c>
      <c r="G13926" s="1">
        <f t="shared" si="868"/>
        <v>0.96153846153846156</v>
      </c>
      <c r="H13926" s="4">
        <f t="shared" si="869"/>
        <v>1</v>
      </c>
      <c r="I13926" s="5">
        <f>IF(OR(AND(F13926&gt;=50,G13926&gt;SUMIF(SeasonTotals!A$2:A$9,A13926,SeasonTotals!F$2:F$9)),AND(G13926&gt;0.885,F13926&gt;=50,D13926&lt;3)),1,0)</f>
        <v>1</v>
      </c>
      <c r="J13926" s="4">
        <f t="shared" si="870"/>
        <v>0</v>
      </c>
      <c r="K13926" s="5">
        <f t="shared" si="871"/>
        <v>0</v>
      </c>
    </row>
    <row r="13927" spans="1:11" x14ac:dyDescent="0.25">
      <c r="A13927" t="s">
        <v>151</v>
      </c>
      <c r="B13927" t="s">
        <v>94</v>
      </c>
      <c r="C13927" s="7">
        <v>1</v>
      </c>
      <c r="D13927" s="7">
        <v>3</v>
      </c>
      <c r="E13927" s="7">
        <v>21</v>
      </c>
      <c r="F13927" s="7">
        <v>59</v>
      </c>
      <c r="G13927" s="1">
        <f t="shared" si="868"/>
        <v>0.875</v>
      </c>
      <c r="H13927" s="4">
        <f t="shared" si="869"/>
        <v>0</v>
      </c>
      <c r="I13927" s="5">
        <f>IF(OR(AND(F13927&gt;=50,G13927&gt;SUMIF(SeasonTotals!A$2:A$9,A13927,SeasonTotals!F$2:F$9)),AND(G13927&gt;0.885,F13927&gt;=50,D13927&lt;3)),1,0)</f>
        <v>0</v>
      </c>
      <c r="J13927" s="4">
        <f t="shared" si="870"/>
        <v>0</v>
      </c>
      <c r="K13927" s="5">
        <f t="shared" si="871"/>
        <v>0</v>
      </c>
    </row>
    <row r="13928" spans="1:11" x14ac:dyDescent="0.25">
      <c r="A13928" t="s">
        <v>151</v>
      </c>
      <c r="B13928" t="s">
        <v>94</v>
      </c>
      <c r="C13928" s="7">
        <v>1</v>
      </c>
      <c r="D13928" s="7">
        <v>5</v>
      </c>
      <c r="E13928" s="7">
        <v>23</v>
      </c>
      <c r="F13928" s="7">
        <v>56</v>
      </c>
      <c r="G13928" s="1">
        <f t="shared" si="868"/>
        <v>0.8214285714285714</v>
      </c>
      <c r="H13928" s="4">
        <f t="shared" si="869"/>
        <v>0</v>
      </c>
      <c r="I13928" s="5">
        <f>IF(OR(AND(F13928&gt;=50,G13928&gt;SUMIF(SeasonTotals!A$2:A$9,A13928,SeasonTotals!F$2:F$9)),AND(G13928&gt;0.885,F13928&gt;=50,D13928&lt;3)),1,0)</f>
        <v>0</v>
      </c>
      <c r="J13928" s="4">
        <f t="shared" si="870"/>
        <v>1</v>
      </c>
      <c r="K13928" s="5">
        <f t="shared" si="871"/>
        <v>0</v>
      </c>
    </row>
    <row r="13929" spans="1:11" x14ac:dyDescent="0.25">
      <c r="A13929" t="s">
        <v>151</v>
      </c>
      <c r="B13929" t="s">
        <v>94</v>
      </c>
      <c r="C13929" s="7">
        <v>1</v>
      </c>
      <c r="D13929" s="7">
        <v>0</v>
      </c>
      <c r="E13929" s="7">
        <v>3</v>
      </c>
      <c r="F13929" s="7">
        <v>6</v>
      </c>
      <c r="G13929" s="1">
        <f t="shared" si="868"/>
        <v>1</v>
      </c>
      <c r="H13929" s="4">
        <f t="shared" si="869"/>
        <v>0</v>
      </c>
      <c r="I13929" s="5">
        <f>IF(OR(AND(F13929&gt;=50,G13929&gt;SUMIF(SeasonTotals!A$2:A$9,A13929,SeasonTotals!F$2:F$9)),AND(G13929&gt;0.885,F13929&gt;=50,D13929&lt;3)),1,0)</f>
        <v>0</v>
      </c>
      <c r="J13929" s="4">
        <f t="shared" si="870"/>
        <v>0</v>
      </c>
      <c r="K13929" s="5">
        <f t="shared" si="871"/>
        <v>1</v>
      </c>
    </row>
    <row r="13930" spans="1:11" x14ac:dyDescent="0.25">
      <c r="A13930" t="s">
        <v>151</v>
      </c>
      <c r="B13930" t="s">
        <v>94</v>
      </c>
      <c r="C13930" s="7">
        <v>1</v>
      </c>
      <c r="D13930" s="7">
        <v>2</v>
      </c>
      <c r="E13930" s="7">
        <v>19</v>
      </c>
      <c r="F13930" s="7">
        <v>60</v>
      </c>
      <c r="G13930" s="1">
        <f t="shared" si="868"/>
        <v>0.90476190476190477</v>
      </c>
      <c r="H13930" s="4">
        <f t="shared" si="869"/>
        <v>1</v>
      </c>
      <c r="I13930" s="5">
        <f>IF(OR(AND(F13930&gt;=50,G13930&gt;SUMIF(SeasonTotals!A$2:A$9,A13930,SeasonTotals!F$2:F$9)),AND(G13930&gt;0.885,F13930&gt;=50,D13930&lt;3)),1,0)</f>
        <v>1</v>
      </c>
      <c r="J13930" s="4">
        <f t="shared" si="870"/>
        <v>0</v>
      </c>
      <c r="K13930" s="5">
        <f t="shared" si="871"/>
        <v>0</v>
      </c>
    </row>
    <row r="13931" spans="1:11" x14ac:dyDescent="0.25">
      <c r="A13931" t="s">
        <v>151</v>
      </c>
      <c r="B13931" t="s">
        <v>94</v>
      </c>
      <c r="C13931" s="7">
        <v>1</v>
      </c>
      <c r="D13931" s="7">
        <v>1</v>
      </c>
      <c r="E13931" s="7">
        <v>30</v>
      </c>
      <c r="F13931" s="7">
        <v>60</v>
      </c>
      <c r="G13931" s="1">
        <f t="shared" si="868"/>
        <v>0.967741935483871</v>
      </c>
      <c r="H13931" s="4">
        <f t="shared" si="869"/>
        <v>1</v>
      </c>
      <c r="I13931" s="5">
        <f>IF(OR(AND(F13931&gt;=50,G13931&gt;SUMIF(SeasonTotals!A$2:A$9,A13931,SeasonTotals!F$2:F$9)),AND(G13931&gt;0.885,F13931&gt;=50,D13931&lt;3)),1,0)</f>
        <v>1</v>
      </c>
      <c r="J13931" s="4">
        <f t="shared" si="870"/>
        <v>0</v>
      </c>
      <c r="K13931" s="5">
        <f t="shared" si="871"/>
        <v>0</v>
      </c>
    </row>
    <row r="13932" spans="1:11" x14ac:dyDescent="0.25">
      <c r="A13932" t="s">
        <v>151</v>
      </c>
      <c r="B13932" t="s">
        <v>94</v>
      </c>
      <c r="C13932" s="7">
        <v>1</v>
      </c>
      <c r="D13932" s="7">
        <v>1</v>
      </c>
      <c r="E13932" s="7">
        <v>25</v>
      </c>
      <c r="F13932" s="7">
        <v>59</v>
      </c>
      <c r="G13932" s="1">
        <f t="shared" si="868"/>
        <v>0.96153846153846156</v>
      </c>
      <c r="H13932" s="4">
        <f t="shared" si="869"/>
        <v>1</v>
      </c>
      <c r="I13932" s="5">
        <f>IF(OR(AND(F13932&gt;=50,G13932&gt;SUMIF(SeasonTotals!A$2:A$9,A13932,SeasonTotals!F$2:F$9)),AND(G13932&gt;0.885,F13932&gt;=50,D13932&lt;3)),1,0)</f>
        <v>1</v>
      </c>
      <c r="J13932" s="4">
        <f t="shared" si="870"/>
        <v>0</v>
      </c>
      <c r="K13932" s="5">
        <f t="shared" si="871"/>
        <v>0</v>
      </c>
    </row>
    <row r="13933" spans="1:11" x14ac:dyDescent="0.25">
      <c r="A13933" t="s">
        <v>151</v>
      </c>
      <c r="B13933" t="s">
        <v>94</v>
      </c>
      <c r="C13933" s="7">
        <v>1</v>
      </c>
      <c r="D13933" s="7">
        <v>4</v>
      </c>
      <c r="E13933" s="7">
        <v>13</v>
      </c>
      <c r="F13933" s="7">
        <v>36</v>
      </c>
      <c r="G13933" s="1">
        <f t="shared" si="868"/>
        <v>0.76470588235294112</v>
      </c>
      <c r="H13933" s="4">
        <f t="shared" si="869"/>
        <v>0</v>
      </c>
      <c r="I13933" s="5">
        <f>IF(OR(AND(F13933&gt;=50,G13933&gt;SUMIF(SeasonTotals!A$2:A$9,A13933,SeasonTotals!F$2:F$9)),AND(G13933&gt;0.885,F13933&gt;=50,D13933&lt;3)),1,0)</f>
        <v>0</v>
      </c>
      <c r="J13933" s="4">
        <f t="shared" si="870"/>
        <v>1</v>
      </c>
      <c r="K13933" s="5">
        <f t="shared" si="871"/>
        <v>1</v>
      </c>
    </row>
    <row r="13934" spans="1:11" x14ac:dyDescent="0.25">
      <c r="A13934" t="s">
        <v>151</v>
      </c>
      <c r="B13934" t="s">
        <v>94</v>
      </c>
      <c r="C13934" s="7">
        <v>1</v>
      </c>
      <c r="D13934" s="7">
        <v>5</v>
      </c>
      <c r="E13934" s="7">
        <v>38</v>
      </c>
      <c r="F13934" s="7">
        <v>61</v>
      </c>
      <c r="G13934" s="1">
        <f t="shared" si="868"/>
        <v>0.88372093023255816</v>
      </c>
      <c r="H13934" s="4">
        <f t="shared" si="869"/>
        <v>0</v>
      </c>
      <c r="I13934" s="5">
        <f>IF(OR(AND(F13934&gt;=50,G13934&gt;SUMIF(SeasonTotals!A$2:A$9,A13934,SeasonTotals!F$2:F$9)),AND(G13934&gt;0.885,F13934&gt;=50,D13934&lt;3)),1,0)</f>
        <v>0</v>
      </c>
      <c r="J13934" s="4">
        <f t="shared" si="870"/>
        <v>0</v>
      </c>
      <c r="K13934" s="5">
        <f t="shared" si="871"/>
        <v>0</v>
      </c>
    </row>
    <row r="13935" spans="1:11" x14ac:dyDescent="0.25">
      <c r="A13935" t="s">
        <v>151</v>
      </c>
      <c r="B13935" t="s">
        <v>94</v>
      </c>
      <c r="C13935" s="7">
        <v>1</v>
      </c>
      <c r="D13935" s="7">
        <v>2</v>
      </c>
      <c r="E13935" s="7">
        <v>20</v>
      </c>
      <c r="F13935" s="7">
        <v>60</v>
      </c>
      <c r="G13935" s="1">
        <f t="shared" si="868"/>
        <v>0.90909090909090906</v>
      </c>
      <c r="H13935" s="4">
        <f t="shared" si="869"/>
        <v>1</v>
      </c>
      <c r="I13935" s="5">
        <f>IF(OR(AND(F13935&gt;=50,G13935&gt;SUMIF(SeasonTotals!A$2:A$9,A13935,SeasonTotals!F$2:F$9)),AND(G13935&gt;0.885,F13935&gt;=50,D13935&lt;3)),1,0)</f>
        <v>1</v>
      </c>
      <c r="J13935" s="4">
        <f t="shared" si="870"/>
        <v>0</v>
      </c>
      <c r="K13935" s="5">
        <f t="shared" si="871"/>
        <v>0</v>
      </c>
    </row>
    <row r="13936" spans="1:11" x14ac:dyDescent="0.25">
      <c r="A13936" t="s">
        <v>151</v>
      </c>
      <c r="B13936" t="s">
        <v>94</v>
      </c>
      <c r="C13936" s="7">
        <v>1</v>
      </c>
      <c r="D13936" s="7">
        <v>2</v>
      </c>
      <c r="E13936" s="7">
        <v>28</v>
      </c>
      <c r="F13936" s="7">
        <v>59</v>
      </c>
      <c r="G13936" s="1">
        <f t="shared" si="868"/>
        <v>0.93333333333333335</v>
      </c>
      <c r="H13936" s="4">
        <f t="shared" si="869"/>
        <v>1</v>
      </c>
      <c r="I13936" s="5">
        <f>IF(OR(AND(F13936&gt;=50,G13936&gt;SUMIF(SeasonTotals!A$2:A$9,A13936,SeasonTotals!F$2:F$9)),AND(G13936&gt;0.885,F13936&gt;=50,D13936&lt;3)),1,0)</f>
        <v>1</v>
      </c>
      <c r="J13936" s="4">
        <f t="shared" si="870"/>
        <v>0</v>
      </c>
      <c r="K13936" s="5">
        <f t="shared" si="871"/>
        <v>0</v>
      </c>
    </row>
    <row r="13937" spans="1:11" x14ac:dyDescent="0.25">
      <c r="A13937" t="s">
        <v>151</v>
      </c>
      <c r="B13937" t="s">
        <v>94</v>
      </c>
      <c r="C13937" s="7">
        <v>1</v>
      </c>
      <c r="D13937" s="7">
        <v>2</v>
      </c>
      <c r="E13937" s="7">
        <v>38</v>
      </c>
      <c r="F13937" s="7">
        <v>60</v>
      </c>
      <c r="G13937" s="1">
        <f t="shared" si="868"/>
        <v>0.95</v>
      </c>
      <c r="H13937" s="4">
        <f t="shared" si="869"/>
        <v>1</v>
      </c>
      <c r="I13937" s="5">
        <f>IF(OR(AND(F13937&gt;=50,G13937&gt;SUMIF(SeasonTotals!A$2:A$9,A13937,SeasonTotals!F$2:F$9)),AND(G13937&gt;0.885,F13937&gt;=50,D13937&lt;3)),1,0)</f>
        <v>1</v>
      </c>
      <c r="J13937" s="4">
        <f t="shared" si="870"/>
        <v>0</v>
      </c>
      <c r="K13937" s="5">
        <f t="shared" si="871"/>
        <v>0</v>
      </c>
    </row>
    <row r="13938" spans="1:11" x14ac:dyDescent="0.25">
      <c r="A13938" t="s">
        <v>151</v>
      </c>
      <c r="B13938" t="s">
        <v>94</v>
      </c>
      <c r="C13938" s="7">
        <v>1</v>
      </c>
      <c r="D13938" s="7">
        <v>1</v>
      </c>
      <c r="E13938" s="7">
        <v>24</v>
      </c>
      <c r="F13938" s="7">
        <v>60</v>
      </c>
      <c r="G13938" s="1">
        <f t="shared" si="868"/>
        <v>0.96</v>
      </c>
      <c r="H13938" s="4">
        <f t="shared" si="869"/>
        <v>1</v>
      </c>
      <c r="I13938" s="5">
        <f>IF(OR(AND(F13938&gt;=50,G13938&gt;SUMIF(SeasonTotals!A$2:A$9,A13938,SeasonTotals!F$2:F$9)),AND(G13938&gt;0.885,F13938&gt;=50,D13938&lt;3)),1,0)</f>
        <v>1</v>
      </c>
      <c r="J13938" s="4">
        <f t="shared" si="870"/>
        <v>0</v>
      </c>
      <c r="K13938" s="5">
        <f t="shared" si="871"/>
        <v>0</v>
      </c>
    </row>
    <row r="13939" spans="1:11" x14ac:dyDescent="0.25">
      <c r="A13939" t="s">
        <v>151</v>
      </c>
      <c r="B13939" t="s">
        <v>94</v>
      </c>
      <c r="C13939" s="7">
        <v>1</v>
      </c>
      <c r="D13939" s="7">
        <v>0</v>
      </c>
      <c r="E13939" s="7">
        <v>37</v>
      </c>
      <c r="F13939" s="7">
        <v>60</v>
      </c>
      <c r="G13939" s="1">
        <f t="shared" si="868"/>
        <v>1</v>
      </c>
      <c r="H13939" s="4">
        <f t="shared" si="869"/>
        <v>1</v>
      </c>
      <c r="I13939" s="5">
        <f>IF(OR(AND(F13939&gt;=50,G13939&gt;SUMIF(SeasonTotals!A$2:A$9,A13939,SeasonTotals!F$2:F$9)),AND(G13939&gt;0.885,F13939&gt;=50,D13939&lt;3)),1,0)</f>
        <v>1</v>
      </c>
      <c r="J13939" s="4">
        <f t="shared" si="870"/>
        <v>0</v>
      </c>
      <c r="K13939" s="5">
        <f t="shared" si="871"/>
        <v>0</v>
      </c>
    </row>
    <row r="13940" spans="1:11" x14ac:dyDescent="0.25">
      <c r="A13940" t="s">
        <v>151</v>
      </c>
      <c r="B13940" t="s">
        <v>94</v>
      </c>
      <c r="C13940" s="7">
        <v>1</v>
      </c>
      <c r="D13940" s="7">
        <v>2</v>
      </c>
      <c r="E13940" s="7">
        <v>26</v>
      </c>
      <c r="F13940" s="7">
        <v>60</v>
      </c>
      <c r="G13940" s="1">
        <f t="shared" si="868"/>
        <v>0.9285714285714286</v>
      </c>
      <c r="H13940" s="4">
        <f t="shared" si="869"/>
        <v>1</v>
      </c>
      <c r="I13940" s="5">
        <f>IF(OR(AND(F13940&gt;=50,G13940&gt;SUMIF(SeasonTotals!A$2:A$9,A13940,SeasonTotals!F$2:F$9)),AND(G13940&gt;0.885,F13940&gt;=50,D13940&lt;3)),1,0)</f>
        <v>1</v>
      </c>
      <c r="J13940" s="4">
        <f t="shared" si="870"/>
        <v>0</v>
      </c>
      <c r="K13940" s="5">
        <f t="shared" si="871"/>
        <v>0</v>
      </c>
    </row>
    <row r="13941" spans="1:11" x14ac:dyDescent="0.25">
      <c r="A13941" t="s">
        <v>151</v>
      </c>
      <c r="B13941" t="s">
        <v>94</v>
      </c>
      <c r="C13941" s="7">
        <v>1</v>
      </c>
      <c r="D13941" s="7">
        <v>1</v>
      </c>
      <c r="E13941" s="7">
        <v>33</v>
      </c>
      <c r="F13941" s="7">
        <v>60</v>
      </c>
      <c r="G13941" s="1">
        <f t="shared" si="868"/>
        <v>0.97058823529411764</v>
      </c>
      <c r="H13941" s="4">
        <f t="shared" si="869"/>
        <v>1</v>
      </c>
      <c r="I13941" s="5">
        <f>IF(OR(AND(F13941&gt;=50,G13941&gt;SUMIF(SeasonTotals!A$2:A$9,A13941,SeasonTotals!F$2:F$9)),AND(G13941&gt;0.885,F13941&gt;=50,D13941&lt;3)),1,0)</f>
        <v>1</v>
      </c>
      <c r="J13941" s="4">
        <f t="shared" si="870"/>
        <v>0</v>
      </c>
      <c r="K13941" s="5">
        <f t="shared" si="871"/>
        <v>0</v>
      </c>
    </row>
    <row r="13942" spans="1:11" x14ac:dyDescent="0.25">
      <c r="A13942" t="s">
        <v>151</v>
      </c>
      <c r="B13942" t="s">
        <v>94</v>
      </c>
      <c r="C13942" s="7">
        <v>1</v>
      </c>
      <c r="D13942" s="7">
        <v>1</v>
      </c>
      <c r="E13942" s="7">
        <v>28</v>
      </c>
      <c r="F13942" s="7">
        <v>65</v>
      </c>
      <c r="G13942" s="1">
        <f t="shared" si="868"/>
        <v>0.96551724137931039</v>
      </c>
      <c r="H13942" s="4">
        <f t="shared" si="869"/>
        <v>1</v>
      </c>
      <c r="I13942" s="5">
        <f>IF(OR(AND(F13942&gt;=50,G13942&gt;SUMIF(SeasonTotals!A$2:A$9,A13942,SeasonTotals!F$2:F$9)),AND(G13942&gt;0.885,F13942&gt;=50,D13942&lt;3)),1,0)</f>
        <v>1</v>
      </c>
      <c r="J13942" s="4">
        <f t="shared" si="870"/>
        <v>0</v>
      </c>
      <c r="K13942" s="5">
        <f t="shared" si="871"/>
        <v>0</v>
      </c>
    </row>
    <row r="13943" spans="1:11" x14ac:dyDescent="0.25">
      <c r="A13943" t="s">
        <v>151</v>
      </c>
      <c r="B13943" t="s">
        <v>94</v>
      </c>
      <c r="C13943" s="7">
        <v>1</v>
      </c>
      <c r="D13943" s="7">
        <v>2</v>
      </c>
      <c r="E13943" s="7">
        <v>25</v>
      </c>
      <c r="F13943" s="7">
        <v>62</v>
      </c>
      <c r="G13943" s="1">
        <f t="shared" si="868"/>
        <v>0.92592592592592593</v>
      </c>
      <c r="H13943" s="4">
        <f t="shared" si="869"/>
        <v>1</v>
      </c>
      <c r="I13943" s="5">
        <f>IF(OR(AND(F13943&gt;=50,G13943&gt;SUMIF(SeasonTotals!A$2:A$9,A13943,SeasonTotals!F$2:F$9)),AND(G13943&gt;0.885,F13943&gt;=50,D13943&lt;3)),1,0)</f>
        <v>1</v>
      </c>
      <c r="J13943" s="4">
        <f t="shared" si="870"/>
        <v>0</v>
      </c>
      <c r="K13943" s="5">
        <f t="shared" si="871"/>
        <v>0</v>
      </c>
    </row>
    <row r="13944" spans="1:11" x14ac:dyDescent="0.25">
      <c r="A13944" t="s">
        <v>151</v>
      </c>
      <c r="B13944" t="s">
        <v>94</v>
      </c>
      <c r="C13944" s="7">
        <v>1</v>
      </c>
      <c r="D13944" s="7">
        <v>1</v>
      </c>
      <c r="E13944" s="7">
        <v>20</v>
      </c>
      <c r="F13944" s="7">
        <v>65</v>
      </c>
      <c r="G13944" s="1">
        <f t="shared" si="868"/>
        <v>0.95238095238095233</v>
      </c>
      <c r="H13944" s="4">
        <f t="shared" si="869"/>
        <v>1</v>
      </c>
      <c r="I13944" s="5">
        <f>IF(OR(AND(F13944&gt;=50,G13944&gt;SUMIF(SeasonTotals!A$2:A$9,A13944,SeasonTotals!F$2:F$9)),AND(G13944&gt;0.885,F13944&gt;=50,D13944&lt;3)),1,0)</f>
        <v>1</v>
      </c>
      <c r="J13944" s="4">
        <f t="shared" si="870"/>
        <v>0</v>
      </c>
      <c r="K13944" s="5">
        <f t="shared" si="871"/>
        <v>0</v>
      </c>
    </row>
    <row r="13945" spans="1:11" x14ac:dyDescent="0.25">
      <c r="A13945" t="s">
        <v>151</v>
      </c>
      <c r="B13945" t="s">
        <v>94</v>
      </c>
      <c r="C13945" s="7">
        <v>1</v>
      </c>
      <c r="D13945" s="7">
        <v>2</v>
      </c>
      <c r="E13945" s="7">
        <v>28</v>
      </c>
      <c r="F13945" s="7">
        <v>60</v>
      </c>
      <c r="G13945" s="1">
        <f t="shared" si="868"/>
        <v>0.93333333333333335</v>
      </c>
      <c r="H13945" s="4">
        <f t="shared" si="869"/>
        <v>1</v>
      </c>
      <c r="I13945" s="5">
        <f>IF(OR(AND(F13945&gt;=50,G13945&gt;SUMIF(SeasonTotals!A$2:A$9,A13945,SeasonTotals!F$2:F$9)),AND(G13945&gt;0.885,F13945&gt;=50,D13945&lt;3)),1,0)</f>
        <v>1</v>
      </c>
      <c r="J13945" s="4">
        <f t="shared" si="870"/>
        <v>0</v>
      </c>
      <c r="K13945" s="5">
        <f t="shared" si="871"/>
        <v>0</v>
      </c>
    </row>
    <row r="13946" spans="1:11" x14ac:dyDescent="0.25">
      <c r="A13946" t="s">
        <v>151</v>
      </c>
      <c r="B13946" t="s">
        <v>94</v>
      </c>
      <c r="C13946" s="7">
        <v>1</v>
      </c>
      <c r="D13946" s="7">
        <v>0</v>
      </c>
      <c r="E13946" s="7">
        <v>19</v>
      </c>
      <c r="F13946" s="7">
        <v>60</v>
      </c>
      <c r="G13946" s="1">
        <f t="shared" si="868"/>
        <v>1</v>
      </c>
      <c r="H13946" s="4">
        <f t="shared" si="869"/>
        <v>1</v>
      </c>
      <c r="I13946" s="5">
        <f>IF(OR(AND(F13946&gt;=50,G13946&gt;SUMIF(SeasonTotals!A$2:A$9,A13946,SeasonTotals!F$2:F$9)),AND(G13946&gt;0.885,F13946&gt;=50,D13946&lt;3)),1,0)</f>
        <v>1</v>
      </c>
      <c r="J13946" s="4">
        <f t="shared" si="870"/>
        <v>0</v>
      </c>
      <c r="K13946" s="5">
        <f t="shared" si="871"/>
        <v>0</v>
      </c>
    </row>
    <row r="13947" spans="1:11" x14ac:dyDescent="0.25">
      <c r="A13947" t="s">
        <v>151</v>
      </c>
      <c r="B13947" t="s">
        <v>94</v>
      </c>
      <c r="C13947" s="7">
        <v>1</v>
      </c>
      <c r="D13947" s="7">
        <v>1</v>
      </c>
      <c r="E13947" s="7">
        <v>0</v>
      </c>
      <c r="F13947" s="7">
        <v>4</v>
      </c>
      <c r="G13947" s="1">
        <f t="shared" si="868"/>
        <v>0</v>
      </c>
      <c r="H13947" s="4">
        <f t="shared" si="869"/>
        <v>0</v>
      </c>
      <c r="I13947" s="5">
        <f>IF(OR(AND(F13947&gt;=50,G13947&gt;SUMIF(SeasonTotals!A$2:A$9,A13947,SeasonTotals!F$2:F$9)),AND(G13947&gt;0.885,F13947&gt;=50,D13947&lt;3)),1,0)</f>
        <v>0</v>
      </c>
      <c r="J13947" s="4">
        <f t="shared" si="870"/>
        <v>1</v>
      </c>
      <c r="K13947" s="5">
        <f t="shared" si="871"/>
        <v>1</v>
      </c>
    </row>
    <row r="13948" spans="1:11" x14ac:dyDescent="0.25">
      <c r="A13948" t="s">
        <v>151</v>
      </c>
      <c r="B13948" t="s">
        <v>94</v>
      </c>
      <c r="C13948" s="7">
        <v>1</v>
      </c>
      <c r="D13948" s="7">
        <v>1</v>
      </c>
      <c r="E13948" s="7">
        <v>33</v>
      </c>
      <c r="F13948" s="7">
        <v>60</v>
      </c>
      <c r="G13948" s="1">
        <f t="shared" si="868"/>
        <v>0.97058823529411764</v>
      </c>
      <c r="H13948" s="4">
        <f t="shared" si="869"/>
        <v>1</v>
      </c>
      <c r="I13948" s="5">
        <f>IF(OR(AND(F13948&gt;=50,G13948&gt;SUMIF(SeasonTotals!A$2:A$9,A13948,SeasonTotals!F$2:F$9)),AND(G13948&gt;0.885,F13948&gt;=50,D13948&lt;3)),1,0)</f>
        <v>1</v>
      </c>
      <c r="J13948" s="4">
        <f t="shared" si="870"/>
        <v>0</v>
      </c>
      <c r="K13948" s="5">
        <f t="shared" si="871"/>
        <v>0</v>
      </c>
    </row>
    <row r="13949" spans="1:11" x14ac:dyDescent="0.25">
      <c r="A13949" t="s">
        <v>151</v>
      </c>
      <c r="B13949" t="s">
        <v>94</v>
      </c>
      <c r="C13949" s="7">
        <v>1</v>
      </c>
      <c r="D13949" s="7">
        <v>3</v>
      </c>
      <c r="E13949" s="7">
        <v>48</v>
      </c>
      <c r="F13949" s="7">
        <v>60</v>
      </c>
      <c r="G13949" s="1">
        <f t="shared" si="868"/>
        <v>0.94117647058823528</v>
      </c>
      <c r="H13949" s="4">
        <f t="shared" si="869"/>
        <v>1</v>
      </c>
      <c r="I13949" s="5">
        <f>IF(OR(AND(F13949&gt;=50,G13949&gt;SUMIF(SeasonTotals!A$2:A$9,A13949,SeasonTotals!F$2:F$9)),AND(G13949&gt;0.885,F13949&gt;=50,D13949&lt;3)),1,0)</f>
        <v>1</v>
      </c>
      <c r="J13949" s="4">
        <f t="shared" si="870"/>
        <v>0</v>
      </c>
      <c r="K13949" s="5">
        <f t="shared" si="871"/>
        <v>0</v>
      </c>
    </row>
    <row r="13950" spans="1:11" x14ac:dyDescent="0.25">
      <c r="A13950" t="s">
        <v>151</v>
      </c>
      <c r="B13950" t="s">
        <v>94</v>
      </c>
      <c r="C13950" s="7">
        <v>1</v>
      </c>
      <c r="D13950" s="7">
        <v>3</v>
      </c>
      <c r="E13950" s="7">
        <v>23</v>
      </c>
      <c r="F13950" s="7">
        <v>58</v>
      </c>
      <c r="G13950" s="1">
        <f t="shared" si="868"/>
        <v>0.88461538461538458</v>
      </c>
      <c r="H13950" s="4">
        <f t="shared" si="869"/>
        <v>0</v>
      </c>
      <c r="I13950" s="5">
        <f>IF(OR(AND(F13950&gt;=50,G13950&gt;SUMIF(SeasonTotals!A$2:A$9,A13950,SeasonTotals!F$2:F$9)),AND(G13950&gt;0.885,F13950&gt;=50,D13950&lt;3)),1,0)</f>
        <v>0</v>
      </c>
      <c r="J13950" s="4">
        <f t="shared" si="870"/>
        <v>0</v>
      </c>
      <c r="K13950" s="5">
        <f t="shared" si="871"/>
        <v>0</v>
      </c>
    </row>
    <row r="13951" spans="1:11" x14ac:dyDescent="0.25">
      <c r="A13951" t="s">
        <v>151</v>
      </c>
      <c r="B13951" t="s">
        <v>94</v>
      </c>
      <c r="C13951" s="7">
        <v>1</v>
      </c>
      <c r="D13951" s="7">
        <v>1</v>
      </c>
      <c r="E13951" s="7">
        <v>0</v>
      </c>
      <c r="F13951" s="7">
        <v>2</v>
      </c>
      <c r="G13951" s="1">
        <f t="shared" si="868"/>
        <v>0</v>
      </c>
      <c r="H13951" s="4">
        <f t="shared" si="869"/>
        <v>0</v>
      </c>
      <c r="I13951" s="5">
        <f>IF(OR(AND(F13951&gt;=50,G13951&gt;SUMIF(SeasonTotals!A$2:A$9,A13951,SeasonTotals!F$2:F$9)),AND(G13951&gt;0.885,F13951&gt;=50,D13951&lt;3)),1,0)</f>
        <v>0</v>
      </c>
      <c r="J13951" s="4">
        <f t="shared" si="870"/>
        <v>1</v>
      </c>
      <c r="K13951" s="5">
        <f t="shared" si="871"/>
        <v>1</v>
      </c>
    </row>
    <row r="13952" spans="1:11" x14ac:dyDescent="0.25">
      <c r="A13952" t="s">
        <v>151</v>
      </c>
      <c r="B13952" t="s">
        <v>94</v>
      </c>
      <c r="C13952" s="7">
        <v>1</v>
      </c>
      <c r="D13952" s="7">
        <v>1</v>
      </c>
      <c r="E13952" s="7">
        <v>28</v>
      </c>
      <c r="F13952" s="7">
        <v>65</v>
      </c>
      <c r="G13952" s="1">
        <f t="shared" si="868"/>
        <v>0.96551724137931039</v>
      </c>
      <c r="H13952" s="4">
        <f t="shared" si="869"/>
        <v>1</v>
      </c>
      <c r="I13952" s="5">
        <f>IF(OR(AND(F13952&gt;=50,G13952&gt;SUMIF(SeasonTotals!A$2:A$9,A13952,SeasonTotals!F$2:F$9)),AND(G13952&gt;0.885,F13952&gt;=50,D13952&lt;3)),1,0)</f>
        <v>1</v>
      </c>
      <c r="J13952" s="4">
        <f t="shared" si="870"/>
        <v>0</v>
      </c>
      <c r="K13952" s="5">
        <f t="shared" si="871"/>
        <v>0</v>
      </c>
    </row>
    <row r="13953" spans="1:11" x14ac:dyDescent="0.25">
      <c r="A13953" t="s">
        <v>151</v>
      </c>
      <c r="B13953" t="s">
        <v>94</v>
      </c>
      <c r="C13953" s="7">
        <v>1</v>
      </c>
      <c r="D13953" s="7">
        <v>2</v>
      </c>
      <c r="E13953" s="7">
        <v>24</v>
      </c>
      <c r="F13953" s="7">
        <v>59</v>
      </c>
      <c r="G13953" s="1">
        <f t="shared" si="868"/>
        <v>0.92307692307692313</v>
      </c>
      <c r="H13953" s="4">
        <f t="shared" si="869"/>
        <v>1</v>
      </c>
      <c r="I13953" s="5">
        <f>IF(OR(AND(F13953&gt;=50,G13953&gt;SUMIF(SeasonTotals!A$2:A$9,A13953,SeasonTotals!F$2:F$9)),AND(G13953&gt;0.885,F13953&gt;=50,D13953&lt;3)),1,0)</f>
        <v>1</v>
      </c>
      <c r="J13953" s="4">
        <f t="shared" si="870"/>
        <v>0</v>
      </c>
      <c r="K13953" s="5">
        <f t="shared" si="871"/>
        <v>0</v>
      </c>
    </row>
    <row r="13954" spans="1:11" x14ac:dyDescent="0.25">
      <c r="A13954" t="s">
        <v>151</v>
      </c>
      <c r="B13954" t="s">
        <v>94</v>
      </c>
      <c r="C13954" s="7">
        <v>1</v>
      </c>
      <c r="D13954" s="7">
        <v>3</v>
      </c>
      <c r="E13954" s="7">
        <v>26</v>
      </c>
      <c r="F13954" s="7">
        <v>59</v>
      </c>
      <c r="G13954" s="1">
        <f t="shared" ref="G13954:G14017" si="872">E13954/MAX(1,SUM(D13954:E13954))</f>
        <v>0.89655172413793105</v>
      </c>
      <c r="H13954" s="4">
        <f t="shared" ref="H13954:H14017" si="873">IF(AND(F13954&gt;=50,OR(G13954&gt;0.913,AND(G13954&gt;0.885,D13954&lt;3))),1,0)</f>
        <v>0</v>
      </c>
      <c r="I13954" s="5">
        <f>IF(OR(AND(F13954&gt;=50,G13954&gt;SUMIF(SeasonTotals!A$2:A$9,A13954,SeasonTotals!F$2:F$9)),AND(G13954&gt;0.885,F13954&gt;=50,D13954&lt;3)),1,0)</f>
        <v>0</v>
      </c>
      <c r="J13954" s="4">
        <f t="shared" ref="J13954:J14017" si="874">IF(G13954&lt;0.85,1,0)</f>
        <v>0</v>
      </c>
      <c r="K13954" s="5">
        <f t="shared" ref="K13954:K14017" si="875">IF(F13954&lt;55,1,0)</f>
        <v>0</v>
      </c>
    </row>
    <row r="13955" spans="1:11" x14ac:dyDescent="0.25">
      <c r="A13955" t="s">
        <v>151</v>
      </c>
      <c r="B13955" t="s">
        <v>94</v>
      </c>
      <c r="C13955" s="7">
        <v>1</v>
      </c>
      <c r="D13955" s="7">
        <v>2</v>
      </c>
      <c r="E13955" s="7">
        <v>39</v>
      </c>
      <c r="F13955" s="7">
        <v>60</v>
      </c>
      <c r="G13955" s="1">
        <f t="shared" si="872"/>
        <v>0.95121951219512191</v>
      </c>
      <c r="H13955" s="4">
        <f t="shared" si="873"/>
        <v>1</v>
      </c>
      <c r="I13955" s="5">
        <f>IF(OR(AND(F13955&gt;=50,G13955&gt;SUMIF(SeasonTotals!A$2:A$9,A13955,SeasonTotals!F$2:F$9)),AND(G13955&gt;0.885,F13955&gt;=50,D13955&lt;3)),1,0)</f>
        <v>1</v>
      </c>
      <c r="J13955" s="4">
        <f t="shared" si="874"/>
        <v>0</v>
      </c>
      <c r="K13955" s="5">
        <f t="shared" si="875"/>
        <v>0</v>
      </c>
    </row>
    <row r="13956" spans="1:11" x14ac:dyDescent="0.25">
      <c r="A13956" t="s">
        <v>151</v>
      </c>
      <c r="B13956" t="s">
        <v>94</v>
      </c>
      <c r="C13956" s="7">
        <v>1</v>
      </c>
      <c r="D13956" s="7">
        <v>4</v>
      </c>
      <c r="E13956" s="7">
        <v>29</v>
      </c>
      <c r="F13956" s="7">
        <v>59</v>
      </c>
      <c r="G13956" s="1">
        <f t="shared" si="872"/>
        <v>0.87878787878787878</v>
      </c>
      <c r="H13956" s="4">
        <f t="shared" si="873"/>
        <v>0</v>
      </c>
      <c r="I13956" s="5">
        <f>IF(OR(AND(F13956&gt;=50,G13956&gt;SUMIF(SeasonTotals!A$2:A$9,A13956,SeasonTotals!F$2:F$9)),AND(G13956&gt;0.885,F13956&gt;=50,D13956&lt;3)),1,0)</f>
        <v>0</v>
      </c>
      <c r="J13956" s="4">
        <f t="shared" si="874"/>
        <v>0</v>
      </c>
      <c r="K13956" s="5">
        <f t="shared" si="875"/>
        <v>0</v>
      </c>
    </row>
    <row r="13957" spans="1:11" x14ac:dyDescent="0.25">
      <c r="A13957" t="s">
        <v>151</v>
      </c>
      <c r="B13957" t="s">
        <v>94</v>
      </c>
      <c r="C13957" s="7">
        <v>1</v>
      </c>
      <c r="D13957" s="7">
        <v>3</v>
      </c>
      <c r="E13957" s="7">
        <v>25</v>
      </c>
      <c r="F13957" s="7">
        <v>59</v>
      </c>
      <c r="G13957" s="1">
        <f t="shared" si="872"/>
        <v>0.8928571428571429</v>
      </c>
      <c r="H13957" s="4">
        <f t="shared" si="873"/>
        <v>0</v>
      </c>
      <c r="I13957" s="5">
        <f>IF(OR(AND(F13957&gt;=50,G13957&gt;SUMIF(SeasonTotals!A$2:A$9,A13957,SeasonTotals!F$2:F$9)),AND(G13957&gt;0.885,F13957&gt;=50,D13957&lt;3)),1,0)</f>
        <v>0</v>
      </c>
      <c r="J13957" s="4">
        <f t="shared" si="874"/>
        <v>0</v>
      </c>
      <c r="K13957" s="5">
        <f t="shared" si="875"/>
        <v>0</v>
      </c>
    </row>
    <row r="13958" spans="1:11" x14ac:dyDescent="0.25">
      <c r="A13958" t="s">
        <v>151</v>
      </c>
      <c r="B13958" t="s">
        <v>94</v>
      </c>
      <c r="C13958" s="7">
        <v>1</v>
      </c>
      <c r="D13958" s="7">
        <v>3</v>
      </c>
      <c r="E13958" s="7">
        <v>36</v>
      </c>
      <c r="F13958" s="7">
        <v>60</v>
      </c>
      <c r="G13958" s="1">
        <f t="shared" si="872"/>
        <v>0.92307692307692313</v>
      </c>
      <c r="H13958" s="4">
        <f t="shared" si="873"/>
        <v>1</v>
      </c>
      <c r="I13958" s="5">
        <f>IF(OR(AND(F13958&gt;=50,G13958&gt;SUMIF(SeasonTotals!A$2:A$9,A13958,SeasonTotals!F$2:F$9)),AND(G13958&gt;0.885,F13958&gt;=50,D13958&lt;3)),1,0)</f>
        <v>1</v>
      </c>
      <c r="J13958" s="4">
        <f t="shared" si="874"/>
        <v>0</v>
      </c>
      <c r="K13958" s="5">
        <f t="shared" si="875"/>
        <v>0</v>
      </c>
    </row>
    <row r="13959" spans="1:11" x14ac:dyDescent="0.25">
      <c r="A13959" t="s">
        <v>151</v>
      </c>
      <c r="B13959" t="s">
        <v>94</v>
      </c>
      <c r="C13959" s="7">
        <v>1</v>
      </c>
      <c r="D13959" s="7">
        <v>4</v>
      </c>
      <c r="E13959" s="7">
        <v>27</v>
      </c>
      <c r="F13959" s="7">
        <v>60</v>
      </c>
      <c r="G13959" s="1">
        <f t="shared" si="872"/>
        <v>0.87096774193548387</v>
      </c>
      <c r="H13959" s="4">
        <f t="shared" si="873"/>
        <v>0</v>
      </c>
      <c r="I13959" s="5">
        <f>IF(OR(AND(F13959&gt;=50,G13959&gt;SUMIF(SeasonTotals!A$2:A$9,A13959,SeasonTotals!F$2:F$9)),AND(G13959&gt;0.885,F13959&gt;=50,D13959&lt;3)),1,0)</f>
        <v>0</v>
      </c>
      <c r="J13959" s="4">
        <f t="shared" si="874"/>
        <v>0</v>
      </c>
      <c r="K13959" s="5">
        <f t="shared" si="875"/>
        <v>0</v>
      </c>
    </row>
    <row r="13960" spans="1:11" x14ac:dyDescent="0.25">
      <c r="A13960" t="s">
        <v>151</v>
      </c>
      <c r="B13960" t="s">
        <v>94</v>
      </c>
      <c r="C13960" s="7">
        <v>1</v>
      </c>
      <c r="D13960" s="7">
        <v>2</v>
      </c>
      <c r="E13960" s="7">
        <v>26</v>
      </c>
      <c r="F13960" s="7">
        <v>61</v>
      </c>
      <c r="G13960" s="1">
        <f t="shared" si="872"/>
        <v>0.9285714285714286</v>
      </c>
      <c r="H13960" s="4">
        <f t="shared" si="873"/>
        <v>1</v>
      </c>
      <c r="I13960" s="5">
        <f>IF(OR(AND(F13960&gt;=50,G13960&gt;SUMIF(SeasonTotals!A$2:A$9,A13960,SeasonTotals!F$2:F$9)),AND(G13960&gt;0.885,F13960&gt;=50,D13960&lt;3)),1,0)</f>
        <v>1</v>
      </c>
      <c r="J13960" s="4">
        <f t="shared" si="874"/>
        <v>0</v>
      </c>
      <c r="K13960" s="5">
        <f t="shared" si="875"/>
        <v>0</v>
      </c>
    </row>
    <row r="13961" spans="1:11" x14ac:dyDescent="0.25">
      <c r="A13961" t="s">
        <v>151</v>
      </c>
      <c r="B13961" t="s">
        <v>94</v>
      </c>
      <c r="C13961" s="7">
        <v>1</v>
      </c>
      <c r="D13961" s="7">
        <v>3</v>
      </c>
      <c r="E13961" s="7">
        <v>27</v>
      </c>
      <c r="F13961" s="7">
        <v>59</v>
      </c>
      <c r="G13961" s="1">
        <f t="shared" si="872"/>
        <v>0.9</v>
      </c>
      <c r="H13961" s="4">
        <f t="shared" si="873"/>
        <v>0</v>
      </c>
      <c r="I13961" s="5">
        <f>IF(OR(AND(F13961&gt;=50,G13961&gt;SUMIF(SeasonTotals!A$2:A$9,A13961,SeasonTotals!F$2:F$9)),AND(G13961&gt;0.885,F13961&gt;=50,D13961&lt;3)),1,0)</f>
        <v>0</v>
      </c>
      <c r="J13961" s="4">
        <f t="shared" si="874"/>
        <v>0</v>
      </c>
      <c r="K13961" s="5">
        <f t="shared" si="875"/>
        <v>0</v>
      </c>
    </row>
    <row r="13962" spans="1:11" x14ac:dyDescent="0.25">
      <c r="A13962" t="s">
        <v>151</v>
      </c>
      <c r="B13962" t="s">
        <v>94</v>
      </c>
      <c r="C13962" s="7">
        <v>1</v>
      </c>
      <c r="D13962" s="7">
        <v>2</v>
      </c>
      <c r="E13962" s="7">
        <v>37</v>
      </c>
      <c r="F13962" s="7">
        <v>65</v>
      </c>
      <c r="G13962" s="1">
        <f t="shared" si="872"/>
        <v>0.94871794871794868</v>
      </c>
      <c r="H13962" s="4">
        <f t="shared" si="873"/>
        <v>1</v>
      </c>
      <c r="I13962" s="5">
        <f>IF(OR(AND(F13962&gt;=50,G13962&gt;SUMIF(SeasonTotals!A$2:A$9,A13962,SeasonTotals!F$2:F$9)),AND(G13962&gt;0.885,F13962&gt;=50,D13962&lt;3)),1,0)</f>
        <v>1</v>
      </c>
      <c r="J13962" s="4">
        <f t="shared" si="874"/>
        <v>0</v>
      </c>
      <c r="K13962" s="5">
        <f t="shared" si="875"/>
        <v>0</v>
      </c>
    </row>
    <row r="13963" spans="1:11" x14ac:dyDescent="0.25">
      <c r="A13963" t="s">
        <v>151</v>
      </c>
      <c r="B13963" t="s">
        <v>94</v>
      </c>
      <c r="C13963" s="7">
        <v>1</v>
      </c>
      <c r="D13963" s="7">
        <v>2</v>
      </c>
      <c r="E13963" s="7">
        <v>21</v>
      </c>
      <c r="F13963" s="7">
        <v>62</v>
      </c>
      <c r="G13963" s="1">
        <f t="shared" si="872"/>
        <v>0.91304347826086951</v>
      </c>
      <c r="H13963" s="4">
        <f t="shared" si="873"/>
        <v>1</v>
      </c>
      <c r="I13963" s="5">
        <f>IF(OR(AND(F13963&gt;=50,G13963&gt;SUMIF(SeasonTotals!A$2:A$9,A13963,SeasonTotals!F$2:F$9)),AND(G13963&gt;0.885,F13963&gt;=50,D13963&lt;3)),1,0)</f>
        <v>1</v>
      </c>
      <c r="J13963" s="4">
        <f t="shared" si="874"/>
        <v>0</v>
      </c>
      <c r="K13963" s="5">
        <f t="shared" si="875"/>
        <v>0</v>
      </c>
    </row>
    <row r="13964" spans="1:11" x14ac:dyDescent="0.25">
      <c r="A13964" t="s">
        <v>151</v>
      </c>
      <c r="B13964" t="s">
        <v>94</v>
      </c>
      <c r="C13964" s="7">
        <v>1</v>
      </c>
      <c r="D13964" s="7">
        <v>2</v>
      </c>
      <c r="E13964" s="7">
        <v>20</v>
      </c>
      <c r="F13964" s="7">
        <v>60</v>
      </c>
      <c r="G13964" s="1">
        <f t="shared" si="872"/>
        <v>0.90909090909090906</v>
      </c>
      <c r="H13964" s="4">
        <f t="shared" si="873"/>
        <v>1</v>
      </c>
      <c r="I13964" s="5">
        <f>IF(OR(AND(F13964&gt;=50,G13964&gt;SUMIF(SeasonTotals!A$2:A$9,A13964,SeasonTotals!F$2:F$9)),AND(G13964&gt;0.885,F13964&gt;=50,D13964&lt;3)),1,0)</f>
        <v>1</v>
      </c>
      <c r="J13964" s="4">
        <f t="shared" si="874"/>
        <v>0</v>
      </c>
      <c r="K13964" s="5">
        <f t="shared" si="875"/>
        <v>0</v>
      </c>
    </row>
    <row r="13965" spans="1:11" x14ac:dyDescent="0.25">
      <c r="A13965" t="s">
        <v>151</v>
      </c>
      <c r="B13965" t="s">
        <v>94</v>
      </c>
      <c r="C13965" s="7">
        <v>1</v>
      </c>
      <c r="D13965" s="7">
        <v>0</v>
      </c>
      <c r="E13965" s="7">
        <v>31</v>
      </c>
      <c r="F13965" s="7">
        <v>60</v>
      </c>
      <c r="G13965" s="1">
        <f t="shared" si="872"/>
        <v>1</v>
      </c>
      <c r="H13965" s="4">
        <f t="shared" si="873"/>
        <v>1</v>
      </c>
      <c r="I13965" s="5">
        <f>IF(OR(AND(F13965&gt;=50,G13965&gt;SUMIF(SeasonTotals!A$2:A$9,A13965,SeasonTotals!F$2:F$9)),AND(G13965&gt;0.885,F13965&gt;=50,D13965&lt;3)),1,0)</f>
        <v>1</v>
      </c>
      <c r="J13965" s="4">
        <f t="shared" si="874"/>
        <v>0</v>
      </c>
      <c r="K13965" s="5">
        <f t="shared" si="875"/>
        <v>0</v>
      </c>
    </row>
    <row r="13966" spans="1:11" x14ac:dyDescent="0.25">
      <c r="A13966" t="s">
        <v>151</v>
      </c>
      <c r="B13966" t="s">
        <v>94</v>
      </c>
      <c r="C13966" s="7">
        <v>1</v>
      </c>
      <c r="D13966" s="7">
        <v>2</v>
      </c>
      <c r="E13966" s="7">
        <v>25</v>
      </c>
      <c r="F13966" s="7">
        <v>64</v>
      </c>
      <c r="G13966" s="1">
        <f t="shared" si="872"/>
        <v>0.92592592592592593</v>
      </c>
      <c r="H13966" s="4">
        <f t="shared" si="873"/>
        <v>1</v>
      </c>
      <c r="I13966" s="5">
        <f>IF(OR(AND(F13966&gt;=50,G13966&gt;SUMIF(SeasonTotals!A$2:A$9,A13966,SeasonTotals!F$2:F$9)),AND(G13966&gt;0.885,F13966&gt;=50,D13966&lt;3)),1,0)</f>
        <v>1</v>
      </c>
      <c r="J13966" s="4">
        <f t="shared" si="874"/>
        <v>0</v>
      </c>
      <c r="K13966" s="5">
        <f t="shared" si="875"/>
        <v>0</v>
      </c>
    </row>
    <row r="13967" spans="1:11" x14ac:dyDescent="0.25">
      <c r="A13967" t="s">
        <v>151</v>
      </c>
      <c r="B13967" t="s">
        <v>94</v>
      </c>
      <c r="C13967" s="7">
        <v>1</v>
      </c>
      <c r="D13967" s="7">
        <v>1</v>
      </c>
      <c r="E13967" s="7">
        <v>28</v>
      </c>
      <c r="F13967" s="7">
        <v>65</v>
      </c>
      <c r="G13967" s="1">
        <f t="shared" si="872"/>
        <v>0.96551724137931039</v>
      </c>
      <c r="H13967" s="4">
        <f t="shared" si="873"/>
        <v>1</v>
      </c>
      <c r="I13967" s="5">
        <f>IF(OR(AND(F13967&gt;=50,G13967&gt;SUMIF(SeasonTotals!A$2:A$9,A13967,SeasonTotals!F$2:F$9)),AND(G13967&gt;0.885,F13967&gt;=50,D13967&lt;3)),1,0)</f>
        <v>1</v>
      </c>
      <c r="J13967" s="4">
        <f t="shared" si="874"/>
        <v>0</v>
      </c>
      <c r="K13967" s="5">
        <f t="shared" si="875"/>
        <v>0</v>
      </c>
    </row>
    <row r="13968" spans="1:11" x14ac:dyDescent="0.25">
      <c r="A13968" t="s">
        <v>151</v>
      </c>
      <c r="B13968" t="s">
        <v>94</v>
      </c>
      <c r="C13968" s="7">
        <v>1</v>
      </c>
      <c r="D13968" s="7">
        <v>3</v>
      </c>
      <c r="E13968" s="7">
        <v>11</v>
      </c>
      <c r="F13968" s="7">
        <v>22</v>
      </c>
      <c r="G13968" s="1">
        <f t="shared" si="872"/>
        <v>0.7857142857142857</v>
      </c>
      <c r="H13968" s="4">
        <f t="shared" si="873"/>
        <v>0</v>
      </c>
      <c r="I13968" s="5">
        <f>IF(OR(AND(F13968&gt;=50,G13968&gt;SUMIF(SeasonTotals!A$2:A$9,A13968,SeasonTotals!F$2:F$9)),AND(G13968&gt;0.885,F13968&gt;=50,D13968&lt;3)),1,0)</f>
        <v>0</v>
      </c>
      <c r="J13968" s="4">
        <f t="shared" si="874"/>
        <v>1</v>
      </c>
      <c r="K13968" s="5">
        <f t="shared" si="875"/>
        <v>1</v>
      </c>
    </row>
    <row r="13969" spans="1:11" x14ac:dyDescent="0.25">
      <c r="A13969" t="s">
        <v>151</v>
      </c>
      <c r="B13969" t="s">
        <v>94</v>
      </c>
      <c r="C13969" s="7">
        <v>1</v>
      </c>
      <c r="D13969" s="7">
        <v>5</v>
      </c>
      <c r="E13969" s="7">
        <v>26</v>
      </c>
      <c r="F13969" s="7">
        <v>60</v>
      </c>
      <c r="G13969" s="1">
        <f t="shared" si="872"/>
        <v>0.83870967741935487</v>
      </c>
      <c r="H13969" s="4">
        <f t="shared" si="873"/>
        <v>0</v>
      </c>
      <c r="I13969" s="5">
        <f>IF(OR(AND(F13969&gt;=50,G13969&gt;SUMIF(SeasonTotals!A$2:A$9,A13969,SeasonTotals!F$2:F$9)),AND(G13969&gt;0.885,F13969&gt;=50,D13969&lt;3)),1,0)</f>
        <v>0</v>
      </c>
      <c r="J13969" s="4">
        <f t="shared" si="874"/>
        <v>1</v>
      </c>
      <c r="K13969" s="5">
        <f t="shared" si="875"/>
        <v>0</v>
      </c>
    </row>
    <row r="13970" spans="1:11" x14ac:dyDescent="0.25">
      <c r="A13970" t="s">
        <v>151</v>
      </c>
      <c r="B13970" t="s">
        <v>94</v>
      </c>
      <c r="C13970" s="7">
        <v>1</v>
      </c>
      <c r="D13970" s="7">
        <v>1</v>
      </c>
      <c r="E13970" s="7">
        <v>41</v>
      </c>
      <c r="F13970" s="7">
        <v>65</v>
      </c>
      <c r="G13970" s="1">
        <f t="shared" si="872"/>
        <v>0.97619047619047616</v>
      </c>
      <c r="H13970" s="4">
        <f t="shared" si="873"/>
        <v>1</v>
      </c>
      <c r="I13970" s="5">
        <f>IF(OR(AND(F13970&gt;=50,G13970&gt;SUMIF(SeasonTotals!A$2:A$9,A13970,SeasonTotals!F$2:F$9)),AND(G13970&gt;0.885,F13970&gt;=50,D13970&lt;3)),1,0)</f>
        <v>1</v>
      </c>
      <c r="J13970" s="4">
        <f t="shared" si="874"/>
        <v>0</v>
      </c>
      <c r="K13970" s="5">
        <f t="shared" si="875"/>
        <v>0</v>
      </c>
    </row>
    <row r="13971" spans="1:11" x14ac:dyDescent="0.25">
      <c r="A13971" t="s">
        <v>151</v>
      </c>
      <c r="B13971" t="s">
        <v>94</v>
      </c>
      <c r="C13971" s="7">
        <v>1</v>
      </c>
      <c r="D13971" s="7">
        <v>1</v>
      </c>
      <c r="E13971" s="7">
        <v>20</v>
      </c>
      <c r="F13971" s="7">
        <v>59</v>
      </c>
      <c r="G13971" s="1">
        <f t="shared" si="872"/>
        <v>0.95238095238095233</v>
      </c>
      <c r="H13971" s="4">
        <f t="shared" si="873"/>
        <v>1</v>
      </c>
      <c r="I13971" s="5">
        <f>IF(OR(AND(F13971&gt;=50,G13971&gt;SUMIF(SeasonTotals!A$2:A$9,A13971,SeasonTotals!F$2:F$9)),AND(G13971&gt;0.885,F13971&gt;=50,D13971&lt;3)),1,0)</f>
        <v>1</v>
      </c>
      <c r="J13971" s="4">
        <f t="shared" si="874"/>
        <v>0</v>
      </c>
      <c r="K13971" s="5">
        <f t="shared" si="875"/>
        <v>0</v>
      </c>
    </row>
    <row r="13972" spans="1:11" x14ac:dyDescent="0.25">
      <c r="A13972" t="s">
        <v>151</v>
      </c>
      <c r="B13972" t="s">
        <v>94</v>
      </c>
      <c r="C13972" s="7">
        <v>1</v>
      </c>
      <c r="D13972" s="7">
        <v>5</v>
      </c>
      <c r="E13972" s="7">
        <v>26</v>
      </c>
      <c r="F13972" s="7">
        <v>65</v>
      </c>
      <c r="G13972" s="1">
        <f t="shared" si="872"/>
        <v>0.83870967741935487</v>
      </c>
      <c r="H13972" s="4">
        <f t="shared" si="873"/>
        <v>0</v>
      </c>
      <c r="I13972" s="5">
        <f>IF(OR(AND(F13972&gt;=50,G13972&gt;SUMIF(SeasonTotals!A$2:A$9,A13972,SeasonTotals!F$2:F$9)),AND(G13972&gt;0.885,F13972&gt;=50,D13972&lt;3)),1,0)</f>
        <v>0</v>
      </c>
      <c r="J13972" s="4">
        <f t="shared" si="874"/>
        <v>1</v>
      </c>
      <c r="K13972" s="5">
        <f t="shared" si="875"/>
        <v>0</v>
      </c>
    </row>
    <row r="13973" spans="1:11" x14ac:dyDescent="0.25">
      <c r="A13973" t="s">
        <v>151</v>
      </c>
      <c r="B13973" t="s">
        <v>94</v>
      </c>
      <c r="C13973" s="7">
        <v>1</v>
      </c>
      <c r="D13973" s="7">
        <v>0</v>
      </c>
      <c r="E13973" s="7">
        <v>28</v>
      </c>
      <c r="F13973" s="7">
        <v>60</v>
      </c>
      <c r="G13973" s="1">
        <f t="shared" si="872"/>
        <v>1</v>
      </c>
      <c r="H13973" s="4">
        <f t="shared" si="873"/>
        <v>1</v>
      </c>
      <c r="I13973" s="5">
        <f>IF(OR(AND(F13973&gt;=50,G13973&gt;SUMIF(SeasonTotals!A$2:A$9,A13973,SeasonTotals!F$2:F$9)),AND(G13973&gt;0.885,F13973&gt;=50,D13973&lt;3)),1,0)</f>
        <v>1</v>
      </c>
      <c r="J13973" s="4">
        <f t="shared" si="874"/>
        <v>0</v>
      </c>
      <c r="K13973" s="5">
        <f t="shared" si="875"/>
        <v>0</v>
      </c>
    </row>
    <row r="13974" spans="1:11" x14ac:dyDescent="0.25">
      <c r="A13974" t="s">
        <v>151</v>
      </c>
      <c r="B13974" t="s">
        <v>94</v>
      </c>
      <c r="C13974" s="7">
        <v>1</v>
      </c>
      <c r="D13974" s="7">
        <v>2</v>
      </c>
      <c r="E13974" s="7">
        <v>32</v>
      </c>
      <c r="F13974" s="7">
        <v>63</v>
      </c>
      <c r="G13974" s="1">
        <f t="shared" si="872"/>
        <v>0.94117647058823528</v>
      </c>
      <c r="H13974" s="4">
        <f t="shared" si="873"/>
        <v>1</v>
      </c>
      <c r="I13974" s="5">
        <f>IF(OR(AND(F13974&gt;=50,G13974&gt;SUMIF(SeasonTotals!A$2:A$9,A13974,SeasonTotals!F$2:F$9)),AND(G13974&gt;0.885,F13974&gt;=50,D13974&lt;3)),1,0)</f>
        <v>1</v>
      </c>
      <c r="J13974" s="4">
        <f t="shared" si="874"/>
        <v>0</v>
      </c>
      <c r="K13974" s="5">
        <f t="shared" si="875"/>
        <v>0</v>
      </c>
    </row>
    <row r="13975" spans="1:11" x14ac:dyDescent="0.25">
      <c r="A13975" t="s">
        <v>151</v>
      </c>
      <c r="B13975" t="s">
        <v>94</v>
      </c>
      <c r="C13975" s="7">
        <v>1</v>
      </c>
      <c r="D13975" s="7">
        <v>1</v>
      </c>
      <c r="E13975" s="7">
        <v>28</v>
      </c>
      <c r="F13975" s="7">
        <v>60</v>
      </c>
      <c r="G13975" s="1">
        <f t="shared" si="872"/>
        <v>0.96551724137931039</v>
      </c>
      <c r="H13975" s="4">
        <f t="shared" si="873"/>
        <v>1</v>
      </c>
      <c r="I13975" s="5">
        <f>IF(OR(AND(F13975&gt;=50,G13975&gt;SUMIF(SeasonTotals!A$2:A$9,A13975,SeasonTotals!F$2:F$9)),AND(G13975&gt;0.885,F13975&gt;=50,D13975&lt;3)),1,0)</f>
        <v>1</v>
      </c>
      <c r="J13975" s="4">
        <f t="shared" si="874"/>
        <v>0</v>
      </c>
      <c r="K13975" s="5">
        <f t="shared" si="875"/>
        <v>0</v>
      </c>
    </row>
    <row r="13976" spans="1:11" x14ac:dyDescent="0.25">
      <c r="A13976" t="s">
        <v>151</v>
      </c>
      <c r="B13976" t="s">
        <v>132</v>
      </c>
      <c r="C13976" s="7">
        <v>1</v>
      </c>
      <c r="D13976" s="7">
        <v>2</v>
      </c>
      <c r="E13976" s="7">
        <v>25</v>
      </c>
      <c r="F13976" s="7">
        <v>59</v>
      </c>
      <c r="G13976" s="1">
        <f t="shared" si="872"/>
        <v>0.92592592592592593</v>
      </c>
      <c r="H13976" s="4">
        <f t="shared" si="873"/>
        <v>1</v>
      </c>
      <c r="I13976" s="5">
        <f>IF(OR(AND(F13976&gt;=50,G13976&gt;SUMIF(SeasonTotals!A$2:A$9,A13976,SeasonTotals!F$2:F$9)),AND(G13976&gt;0.885,F13976&gt;=50,D13976&lt;3)),1,0)</f>
        <v>1</v>
      </c>
      <c r="J13976" s="4">
        <f t="shared" si="874"/>
        <v>0</v>
      </c>
      <c r="K13976" s="5">
        <f t="shared" si="875"/>
        <v>0</v>
      </c>
    </row>
    <row r="13977" spans="1:11" x14ac:dyDescent="0.25">
      <c r="A13977" t="s">
        <v>151</v>
      </c>
      <c r="B13977" t="s">
        <v>132</v>
      </c>
      <c r="C13977" s="7">
        <v>1</v>
      </c>
      <c r="D13977" s="7">
        <v>1</v>
      </c>
      <c r="E13977" s="7">
        <v>34</v>
      </c>
      <c r="F13977" s="7">
        <v>60</v>
      </c>
      <c r="G13977" s="1">
        <f t="shared" si="872"/>
        <v>0.97142857142857142</v>
      </c>
      <c r="H13977" s="4">
        <f t="shared" si="873"/>
        <v>1</v>
      </c>
      <c r="I13977" s="5">
        <f>IF(OR(AND(F13977&gt;=50,G13977&gt;SUMIF(SeasonTotals!A$2:A$9,A13977,SeasonTotals!F$2:F$9)),AND(G13977&gt;0.885,F13977&gt;=50,D13977&lt;3)),1,0)</f>
        <v>1</v>
      </c>
      <c r="J13977" s="4">
        <f t="shared" si="874"/>
        <v>0</v>
      </c>
      <c r="K13977" s="5">
        <f t="shared" si="875"/>
        <v>0</v>
      </c>
    </row>
    <row r="13978" spans="1:11" x14ac:dyDescent="0.25">
      <c r="A13978" t="s">
        <v>151</v>
      </c>
      <c r="B13978" t="s">
        <v>132</v>
      </c>
      <c r="C13978" s="7">
        <v>1</v>
      </c>
      <c r="D13978" s="7">
        <v>0</v>
      </c>
      <c r="E13978" s="7">
        <v>59</v>
      </c>
      <c r="F13978" s="7">
        <v>60</v>
      </c>
      <c r="G13978" s="1">
        <f t="shared" si="872"/>
        <v>1</v>
      </c>
      <c r="H13978" s="4">
        <f t="shared" si="873"/>
        <v>1</v>
      </c>
      <c r="I13978" s="5">
        <f>IF(OR(AND(F13978&gt;=50,G13978&gt;SUMIF(SeasonTotals!A$2:A$9,A13978,SeasonTotals!F$2:F$9)),AND(G13978&gt;0.885,F13978&gt;=50,D13978&lt;3)),1,0)</f>
        <v>1</v>
      </c>
      <c r="J13978" s="4">
        <f t="shared" si="874"/>
        <v>0</v>
      </c>
      <c r="K13978" s="5">
        <f t="shared" si="875"/>
        <v>0</v>
      </c>
    </row>
    <row r="13979" spans="1:11" x14ac:dyDescent="0.25">
      <c r="A13979" t="s">
        <v>151</v>
      </c>
      <c r="B13979" t="s">
        <v>132</v>
      </c>
      <c r="C13979" s="7">
        <v>1</v>
      </c>
      <c r="D13979" s="7">
        <v>3</v>
      </c>
      <c r="E13979" s="7">
        <v>18</v>
      </c>
      <c r="F13979" s="7">
        <v>60</v>
      </c>
      <c r="G13979" s="1">
        <f t="shared" si="872"/>
        <v>0.8571428571428571</v>
      </c>
      <c r="H13979" s="4">
        <f t="shared" si="873"/>
        <v>0</v>
      </c>
      <c r="I13979" s="5">
        <f>IF(OR(AND(F13979&gt;=50,G13979&gt;SUMIF(SeasonTotals!A$2:A$9,A13979,SeasonTotals!F$2:F$9)),AND(G13979&gt;0.885,F13979&gt;=50,D13979&lt;3)),1,0)</f>
        <v>0</v>
      </c>
      <c r="J13979" s="4">
        <f t="shared" si="874"/>
        <v>0</v>
      </c>
      <c r="K13979" s="5">
        <f t="shared" si="875"/>
        <v>0</v>
      </c>
    </row>
    <row r="13980" spans="1:11" x14ac:dyDescent="0.25">
      <c r="A13980" t="s">
        <v>151</v>
      </c>
      <c r="B13980" t="s">
        <v>132</v>
      </c>
      <c r="C13980" s="7">
        <v>1</v>
      </c>
      <c r="D13980" s="7">
        <v>2</v>
      </c>
      <c r="E13980" s="7">
        <v>34</v>
      </c>
      <c r="F13980" s="7">
        <v>60</v>
      </c>
      <c r="G13980" s="1">
        <f t="shared" si="872"/>
        <v>0.94444444444444442</v>
      </c>
      <c r="H13980" s="4">
        <f t="shared" si="873"/>
        <v>1</v>
      </c>
      <c r="I13980" s="5">
        <f>IF(OR(AND(F13980&gt;=50,G13980&gt;SUMIF(SeasonTotals!A$2:A$9,A13980,SeasonTotals!F$2:F$9)),AND(G13980&gt;0.885,F13980&gt;=50,D13980&lt;3)),1,0)</f>
        <v>1</v>
      </c>
      <c r="J13980" s="4">
        <f t="shared" si="874"/>
        <v>0</v>
      </c>
      <c r="K13980" s="5">
        <f t="shared" si="875"/>
        <v>0</v>
      </c>
    </row>
    <row r="13981" spans="1:11" x14ac:dyDescent="0.25">
      <c r="A13981" t="s">
        <v>151</v>
      </c>
      <c r="B13981" t="s">
        <v>132</v>
      </c>
      <c r="C13981" s="7">
        <v>1</v>
      </c>
      <c r="D13981" s="7">
        <v>2</v>
      </c>
      <c r="E13981" s="7">
        <v>32</v>
      </c>
      <c r="F13981" s="7">
        <v>62</v>
      </c>
      <c r="G13981" s="1">
        <f t="shared" si="872"/>
        <v>0.94117647058823528</v>
      </c>
      <c r="H13981" s="4">
        <f t="shared" si="873"/>
        <v>1</v>
      </c>
      <c r="I13981" s="5">
        <f>IF(OR(AND(F13981&gt;=50,G13981&gt;SUMIF(SeasonTotals!A$2:A$9,A13981,SeasonTotals!F$2:F$9)),AND(G13981&gt;0.885,F13981&gt;=50,D13981&lt;3)),1,0)</f>
        <v>1</v>
      </c>
      <c r="J13981" s="4">
        <f t="shared" si="874"/>
        <v>0</v>
      </c>
      <c r="K13981" s="5">
        <f t="shared" si="875"/>
        <v>0</v>
      </c>
    </row>
    <row r="13982" spans="1:11" x14ac:dyDescent="0.25">
      <c r="A13982" t="s">
        <v>151</v>
      </c>
      <c r="B13982" t="s">
        <v>132</v>
      </c>
      <c r="C13982" s="7">
        <v>1</v>
      </c>
      <c r="D13982" s="7">
        <v>4</v>
      </c>
      <c r="E13982" s="7">
        <v>46</v>
      </c>
      <c r="F13982" s="7">
        <v>58</v>
      </c>
      <c r="G13982" s="1">
        <f t="shared" si="872"/>
        <v>0.92</v>
      </c>
      <c r="H13982" s="4">
        <f t="shared" si="873"/>
        <v>1</v>
      </c>
      <c r="I13982" s="5">
        <f>IF(OR(AND(F13982&gt;=50,G13982&gt;SUMIF(SeasonTotals!A$2:A$9,A13982,SeasonTotals!F$2:F$9)),AND(G13982&gt;0.885,F13982&gt;=50,D13982&lt;3)),1,0)</f>
        <v>1</v>
      </c>
      <c r="J13982" s="4">
        <f t="shared" si="874"/>
        <v>0</v>
      </c>
      <c r="K13982" s="5">
        <f t="shared" si="875"/>
        <v>0</v>
      </c>
    </row>
    <row r="13983" spans="1:11" x14ac:dyDescent="0.25">
      <c r="A13983" t="s">
        <v>151</v>
      </c>
      <c r="B13983" t="s">
        <v>132</v>
      </c>
      <c r="C13983" s="7">
        <v>1</v>
      </c>
      <c r="D13983" s="7">
        <v>3</v>
      </c>
      <c r="E13983" s="7">
        <v>33</v>
      </c>
      <c r="F13983" s="7">
        <v>58</v>
      </c>
      <c r="G13983" s="1">
        <f t="shared" si="872"/>
        <v>0.91666666666666663</v>
      </c>
      <c r="H13983" s="4">
        <f t="shared" si="873"/>
        <v>1</v>
      </c>
      <c r="I13983" s="5">
        <f>IF(OR(AND(F13983&gt;=50,G13983&gt;SUMIF(SeasonTotals!A$2:A$9,A13983,SeasonTotals!F$2:F$9)),AND(G13983&gt;0.885,F13983&gt;=50,D13983&lt;3)),1,0)</f>
        <v>1</v>
      </c>
      <c r="J13983" s="4">
        <f t="shared" si="874"/>
        <v>0</v>
      </c>
      <c r="K13983" s="5">
        <f t="shared" si="875"/>
        <v>0</v>
      </c>
    </row>
    <row r="13984" spans="1:11" x14ac:dyDescent="0.25">
      <c r="A13984" t="s">
        <v>151</v>
      </c>
      <c r="B13984" t="s">
        <v>132</v>
      </c>
      <c r="C13984" s="7">
        <v>1</v>
      </c>
      <c r="D13984" s="7">
        <v>5</v>
      </c>
      <c r="E13984" s="7">
        <v>29</v>
      </c>
      <c r="F13984" s="7">
        <v>60</v>
      </c>
      <c r="G13984" s="1">
        <f t="shared" si="872"/>
        <v>0.8529411764705882</v>
      </c>
      <c r="H13984" s="4">
        <f t="shared" si="873"/>
        <v>0</v>
      </c>
      <c r="I13984" s="5">
        <f>IF(OR(AND(F13984&gt;=50,G13984&gt;SUMIF(SeasonTotals!A$2:A$9,A13984,SeasonTotals!F$2:F$9)),AND(G13984&gt;0.885,F13984&gt;=50,D13984&lt;3)),1,0)</f>
        <v>0</v>
      </c>
      <c r="J13984" s="4">
        <f t="shared" si="874"/>
        <v>0</v>
      </c>
      <c r="K13984" s="5">
        <f t="shared" si="875"/>
        <v>0</v>
      </c>
    </row>
    <row r="13985" spans="1:11" x14ac:dyDescent="0.25">
      <c r="A13985" t="s">
        <v>151</v>
      </c>
      <c r="B13985" t="s">
        <v>132</v>
      </c>
      <c r="C13985" s="7">
        <v>1</v>
      </c>
      <c r="D13985" s="7">
        <v>3</v>
      </c>
      <c r="E13985" s="7">
        <v>48</v>
      </c>
      <c r="F13985" s="7">
        <v>64</v>
      </c>
      <c r="G13985" s="1">
        <f t="shared" si="872"/>
        <v>0.94117647058823528</v>
      </c>
      <c r="H13985" s="4">
        <f t="shared" si="873"/>
        <v>1</v>
      </c>
      <c r="I13985" s="5">
        <f>IF(OR(AND(F13985&gt;=50,G13985&gt;SUMIF(SeasonTotals!A$2:A$9,A13985,SeasonTotals!F$2:F$9)),AND(G13985&gt;0.885,F13985&gt;=50,D13985&lt;3)),1,0)</f>
        <v>1</v>
      </c>
      <c r="J13985" s="4">
        <f t="shared" si="874"/>
        <v>0</v>
      </c>
      <c r="K13985" s="5">
        <f t="shared" si="875"/>
        <v>0</v>
      </c>
    </row>
    <row r="13986" spans="1:11" x14ac:dyDescent="0.25">
      <c r="A13986" t="s">
        <v>151</v>
      </c>
      <c r="B13986" t="s">
        <v>132</v>
      </c>
      <c r="C13986" s="7">
        <v>1</v>
      </c>
      <c r="D13986" s="7">
        <v>5</v>
      </c>
      <c r="E13986" s="7">
        <v>27</v>
      </c>
      <c r="F13986" s="7">
        <v>60</v>
      </c>
      <c r="G13986" s="1">
        <f t="shared" si="872"/>
        <v>0.84375</v>
      </c>
      <c r="H13986" s="4">
        <f t="shared" si="873"/>
        <v>0</v>
      </c>
      <c r="I13986" s="5">
        <f>IF(OR(AND(F13986&gt;=50,G13986&gt;SUMIF(SeasonTotals!A$2:A$9,A13986,SeasonTotals!F$2:F$9)),AND(G13986&gt;0.885,F13986&gt;=50,D13986&lt;3)),1,0)</f>
        <v>0</v>
      </c>
      <c r="J13986" s="4">
        <f t="shared" si="874"/>
        <v>1</v>
      </c>
      <c r="K13986" s="5">
        <f t="shared" si="875"/>
        <v>0</v>
      </c>
    </row>
    <row r="13987" spans="1:11" x14ac:dyDescent="0.25">
      <c r="A13987" t="s">
        <v>151</v>
      </c>
      <c r="B13987" t="s">
        <v>132</v>
      </c>
      <c r="C13987" s="7">
        <v>1</v>
      </c>
      <c r="D13987" s="7">
        <v>4</v>
      </c>
      <c r="E13987" s="7">
        <v>29</v>
      </c>
      <c r="F13987" s="7">
        <v>60</v>
      </c>
      <c r="G13987" s="1">
        <f t="shared" si="872"/>
        <v>0.87878787878787878</v>
      </c>
      <c r="H13987" s="4">
        <f t="shared" si="873"/>
        <v>0</v>
      </c>
      <c r="I13987" s="5">
        <f>IF(OR(AND(F13987&gt;=50,G13987&gt;SUMIF(SeasonTotals!A$2:A$9,A13987,SeasonTotals!F$2:F$9)),AND(G13987&gt;0.885,F13987&gt;=50,D13987&lt;3)),1,0)</f>
        <v>0</v>
      </c>
      <c r="J13987" s="4">
        <f t="shared" si="874"/>
        <v>0</v>
      </c>
      <c r="K13987" s="5">
        <f t="shared" si="875"/>
        <v>0</v>
      </c>
    </row>
    <row r="13988" spans="1:11" x14ac:dyDescent="0.25">
      <c r="A13988" t="s">
        <v>151</v>
      </c>
      <c r="B13988" t="s">
        <v>132</v>
      </c>
      <c r="C13988" s="7">
        <v>1</v>
      </c>
      <c r="D13988" s="7">
        <v>2</v>
      </c>
      <c r="E13988" s="7">
        <v>40</v>
      </c>
      <c r="F13988" s="7">
        <v>60</v>
      </c>
      <c r="G13988" s="1">
        <f t="shared" si="872"/>
        <v>0.95238095238095233</v>
      </c>
      <c r="H13988" s="4">
        <f t="shared" si="873"/>
        <v>1</v>
      </c>
      <c r="I13988" s="5">
        <f>IF(OR(AND(F13988&gt;=50,G13988&gt;SUMIF(SeasonTotals!A$2:A$9,A13988,SeasonTotals!F$2:F$9)),AND(G13988&gt;0.885,F13988&gt;=50,D13988&lt;3)),1,0)</f>
        <v>1</v>
      </c>
      <c r="J13988" s="4">
        <f t="shared" si="874"/>
        <v>0</v>
      </c>
      <c r="K13988" s="5">
        <f t="shared" si="875"/>
        <v>0</v>
      </c>
    </row>
    <row r="13989" spans="1:11" x14ac:dyDescent="0.25">
      <c r="A13989" t="s">
        <v>151</v>
      </c>
      <c r="B13989" t="s">
        <v>132</v>
      </c>
      <c r="C13989" s="7">
        <v>1</v>
      </c>
      <c r="D13989" s="7">
        <v>2</v>
      </c>
      <c r="E13989" s="7">
        <v>19</v>
      </c>
      <c r="F13989" s="7">
        <v>60</v>
      </c>
      <c r="G13989" s="1">
        <f t="shared" si="872"/>
        <v>0.90476190476190477</v>
      </c>
      <c r="H13989" s="4">
        <f t="shared" si="873"/>
        <v>1</v>
      </c>
      <c r="I13989" s="5">
        <f>IF(OR(AND(F13989&gt;=50,G13989&gt;SUMIF(SeasonTotals!A$2:A$9,A13989,SeasonTotals!F$2:F$9)),AND(G13989&gt;0.885,F13989&gt;=50,D13989&lt;3)),1,0)</f>
        <v>1</v>
      </c>
      <c r="J13989" s="4">
        <f t="shared" si="874"/>
        <v>0</v>
      </c>
      <c r="K13989" s="5">
        <f t="shared" si="875"/>
        <v>0</v>
      </c>
    </row>
    <row r="13990" spans="1:11" x14ac:dyDescent="0.25">
      <c r="A13990" t="s">
        <v>151</v>
      </c>
      <c r="B13990" t="s">
        <v>132</v>
      </c>
      <c r="C13990" s="7">
        <v>1</v>
      </c>
      <c r="D13990" s="7">
        <v>2</v>
      </c>
      <c r="E13990" s="7">
        <v>13</v>
      </c>
      <c r="F13990" s="7">
        <v>63</v>
      </c>
      <c r="G13990" s="1">
        <f t="shared" si="872"/>
        <v>0.8666666666666667</v>
      </c>
      <c r="H13990" s="4">
        <f t="shared" si="873"/>
        <v>0</v>
      </c>
      <c r="I13990" s="5">
        <f>IF(OR(AND(F13990&gt;=50,G13990&gt;SUMIF(SeasonTotals!A$2:A$9,A13990,SeasonTotals!F$2:F$9)),AND(G13990&gt;0.885,F13990&gt;=50,D13990&lt;3)),1,0)</f>
        <v>0</v>
      </c>
      <c r="J13990" s="4">
        <f t="shared" si="874"/>
        <v>0</v>
      </c>
      <c r="K13990" s="5">
        <f t="shared" si="875"/>
        <v>0</v>
      </c>
    </row>
    <row r="13991" spans="1:11" x14ac:dyDescent="0.25">
      <c r="A13991" t="s">
        <v>151</v>
      </c>
      <c r="B13991" t="s">
        <v>132</v>
      </c>
      <c r="C13991" s="7">
        <v>1</v>
      </c>
      <c r="D13991" s="7">
        <v>1</v>
      </c>
      <c r="E13991" s="7">
        <v>32</v>
      </c>
      <c r="F13991" s="7">
        <v>63</v>
      </c>
      <c r="G13991" s="1">
        <f t="shared" si="872"/>
        <v>0.96969696969696972</v>
      </c>
      <c r="H13991" s="4">
        <f t="shared" si="873"/>
        <v>1</v>
      </c>
      <c r="I13991" s="5">
        <f>IF(OR(AND(F13991&gt;=50,G13991&gt;SUMIF(SeasonTotals!A$2:A$9,A13991,SeasonTotals!F$2:F$9)),AND(G13991&gt;0.885,F13991&gt;=50,D13991&lt;3)),1,0)</f>
        <v>1</v>
      </c>
      <c r="J13991" s="4">
        <f t="shared" si="874"/>
        <v>0</v>
      </c>
      <c r="K13991" s="5">
        <f t="shared" si="875"/>
        <v>0</v>
      </c>
    </row>
    <row r="13992" spans="1:11" x14ac:dyDescent="0.25">
      <c r="A13992" t="s">
        <v>151</v>
      </c>
      <c r="B13992" t="s">
        <v>132</v>
      </c>
      <c r="C13992" s="7">
        <v>1</v>
      </c>
      <c r="D13992" s="7">
        <v>2</v>
      </c>
      <c r="E13992" s="7">
        <v>18</v>
      </c>
      <c r="F13992" s="7">
        <v>60</v>
      </c>
      <c r="G13992" s="1">
        <f t="shared" si="872"/>
        <v>0.9</v>
      </c>
      <c r="H13992" s="4">
        <f t="shared" si="873"/>
        <v>1</v>
      </c>
      <c r="I13992" s="5">
        <f>IF(OR(AND(F13992&gt;=50,G13992&gt;SUMIF(SeasonTotals!A$2:A$9,A13992,SeasonTotals!F$2:F$9)),AND(G13992&gt;0.885,F13992&gt;=50,D13992&lt;3)),1,0)</f>
        <v>1</v>
      </c>
      <c r="J13992" s="4">
        <f t="shared" si="874"/>
        <v>0</v>
      </c>
      <c r="K13992" s="5">
        <f t="shared" si="875"/>
        <v>0</v>
      </c>
    </row>
    <row r="13993" spans="1:11" x14ac:dyDescent="0.25">
      <c r="A13993" t="s">
        <v>151</v>
      </c>
      <c r="B13993" t="s">
        <v>132</v>
      </c>
      <c r="C13993" s="7">
        <v>1</v>
      </c>
      <c r="D13993" s="7">
        <v>2</v>
      </c>
      <c r="E13993" s="7">
        <v>25</v>
      </c>
      <c r="F13993" s="7">
        <v>60</v>
      </c>
      <c r="G13993" s="1">
        <f t="shared" si="872"/>
        <v>0.92592592592592593</v>
      </c>
      <c r="H13993" s="4">
        <f t="shared" si="873"/>
        <v>1</v>
      </c>
      <c r="I13993" s="5">
        <f>IF(OR(AND(F13993&gt;=50,G13993&gt;SUMIF(SeasonTotals!A$2:A$9,A13993,SeasonTotals!F$2:F$9)),AND(G13993&gt;0.885,F13993&gt;=50,D13993&lt;3)),1,0)</f>
        <v>1</v>
      </c>
      <c r="J13993" s="4">
        <f t="shared" si="874"/>
        <v>0</v>
      </c>
      <c r="K13993" s="5">
        <f t="shared" si="875"/>
        <v>0</v>
      </c>
    </row>
    <row r="13994" spans="1:11" x14ac:dyDescent="0.25">
      <c r="A13994" t="s">
        <v>151</v>
      </c>
      <c r="B13994" t="s">
        <v>132</v>
      </c>
      <c r="C13994" s="7">
        <v>1</v>
      </c>
      <c r="D13994" s="7">
        <v>4</v>
      </c>
      <c r="E13994" s="7">
        <v>29</v>
      </c>
      <c r="F13994" s="7">
        <v>60</v>
      </c>
      <c r="G13994" s="1">
        <f t="shared" si="872"/>
        <v>0.87878787878787878</v>
      </c>
      <c r="H13994" s="4">
        <f t="shared" si="873"/>
        <v>0</v>
      </c>
      <c r="I13994" s="5">
        <f>IF(OR(AND(F13994&gt;=50,G13994&gt;SUMIF(SeasonTotals!A$2:A$9,A13994,SeasonTotals!F$2:F$9)),AND(G13994&gt;0.885,F13994&gt;=50,D13994&lt;3)),1,0)</f>
        <v>0</v>
      </c>
      <c r="J13994" s="4">
        <f t="shared" si="874"/>
        <v>0</v>
      </c>
      <c r="K13994" s="5">
        <f t="shared" si="875"/>
        <v>0</v>
      </c>
    </row>
    <row r="13995" spans="1:11" x14ac:dyDescent="0.25">
      <c r="A13995" t="s">
        <v>151</v>
      </c>
      <c r="B13995" t="s">
        <v>132</v>
      </c>
      <c r="C13995" s="7">
        <v>1</v>
      </c>
      <c r="D13995" s="7">
        <v>4</v>
      </c>
      <c r="E13995" s="7">
        <v>37</v>
      </c>
      <c r="F13995" s="7">
        <v>60</v>
      </c>
      <c r="G13995" s="1">
        <f t="shared" si="872"/>
        <v>0.90243902439024393</v>
      </c>
      <c r="H13995" s="4">
        <f t="shared" si="873"/>
        <v>0</v>
      </c>
      <c r="I13995" s="5">
        <f>IF(OR(AND(F13995&gt;=50,G13995&gt;SUMIF(SeasonTotals!A$2:A$9,A13995,SeasonTotals!F$2:F$9)),AND(G13995&gt;0.885,F13995&gt;=50,D13995&lt;3)),1,0)</f>
        <v>0</v>
      </c>
      <c r="J13995" s="4">
        <f t="shared" si="874"/>
        <v>0</v>
      </c>
      <c r="K13995" s="5">
        <f t="shared" si="875"/>
        <v>0</v>
      </c>
    </row>
    <row r="13996" spans="1:11" x14ac:dyDescent="0.25">
      <c r="A13996" t="s">
        <v>151</v>
      </c>
      <c r="B13996" t="s">
        <v>132</v>
      </c>
      <c r="C13996" s="7">
        <v>1</v>
      </c>
      <c r="D13996" s="7">
        <v>1</v>
      </c>
      <c r="E13996" s="7">
        <v>35</v>
      </c>
      <c r="F13996" s="7">
        <v>60</v>
      </c>
      <c r="G13996" s="1">
        <f t="shared" si="872"/>
        <v>0.97222222222222221</v>
      </c>
      <c r="H13996" s="4">
        <f t="shared" si="873"/>
        <v>1</v>
      </c>
      <c r="I13996" s="5">
        <f>IF(OR(AND(F13996&gt;=50,G13996&gt;SUMIF(SeasonTotals!A$2:A$9,A13996,SeasonTotals!F$2:F$9)),AND(G13996&gt;0.885,F13996&gt;=50,D13996&lt;3)),1,0)</f>
        <v>1</v>
      </c>
      <c r="J13996" s="4">
        <f t="shared" si="874"/>
        <v>0</v>
      </c>
      <c r="K13996" s="5">
        <f t="shared" si="875"/>
        <v>0</v>
      </c>
    </row>
    <row r="13997" spans="1:11" x14ac:dyDescent="0.25">
      <c r="A13997" t="s">
        <v>151</v>
      </c>
      <c r="B13997" t="s">
        <v>132</v>
      </c>
      <c r="C13997" s="7">
        <v>1</v>
      </c>
      <c r="D13997" s="7">
        <v>6</v>
      </c>
      <c r="E13997" s="7">
        <v>31</v>
      </c>
      <c r="F13997" s="7">
        <v>60</v>
      </c>
      <c r="G13997" s="1">
        <f t="shared" si="872"/>
        <v>0.83783783783783783</v>
      </c>
      <c r="H13997" s="4">
        <f t="shared" si="873"/>
        <v>0</v>
      </c>
      <c r="I13997" s="5">
        <f>IF(OR(AND(F13997&gt;=50,G13997&gt;SUMIF(SeasonTotals!A$2:A$9,A13997,SeasonTotals!F$2:F$9)),AND(G13997&gt;0.885,F13997&gt;=50,D13997&lt;3)),1,0)</f>
        <v>0</v>
      </c>
      <c r="J13997" s="4">
        <f t="shared" si="874"/>
        <v>1</v>
      </c>
      <c r="K13997" s="5">
        <f t="shared" si="875"/>
        <v>0</v>
      </c>
    </row>
    <row r="13998" spans="1:11" x14ac:dyDescent="0.25">
      <c r="A13998" t="s">
        <v>151</v>
      </c>
      <c r="B13998" t="s">
        <v>132</v>
      </c>
      <c r="C13998" s="7">
        <v>1</v>
      </c>
      <c r="D13998" s="7">
        <v>1</v>
      </c>
      <c r="E13998" s="7">
        <v>29</v>
      </c>
      <c r="F13998" s="7">
        <v>60</v>
      </c>
      <c r="G13998" s="1">
        <f t="shared" si="872"/>
        <v>0.96666666666666667</v>
      </c>
      <c r="H13998" s="4">
        <f t="shared" si="873"/>
        <v>1</v>
      </c>
      <c r="I13998" s="5">
        <f>IF(OR(AND(F13998&gt;=50,G13998&gt;SUMIF(SeasonTotals!A$2:A$9,A13998,SeasonTotals!F$2:F$9)),AND(G13998&gt;0.885,F13998&gt;=50,D13998&lt;3)),1,0)</f>
        <v>1</v>
      </c>
      <c r="J13998" s="4">
        <f t="shared" si="874"/>
        <v>0</v>
      </c>
      <c r="K13998" s="5">
        <f t="shared" si="875"/>
        <v>0</v>
      </c>
    </row>
    <row r="13999" spans="1:11" x14ac:dyDescent="0.25">
      <c r="A13999" t="s">
        <v>151</v>
      </c>
      <c r="B13999" t="s">
        <v>132</v>
      </c>
      <c r="C13999" s="7">
        <v>1</v>
      </c>
      <c r="D13999" s="7">
        <v>5</v>
      </c>
      <c r="E13999" s="7">
        <v>28</v>
      </c>
      <c r="F13999" s="7">
        <v>58</v>
      </c>
      <c r="G13999" s="1">
        <f t="shared" si="872"/>
        <v>0.84848484848484851</v>
      </c>
      <c r="H13999" s="4">
        <f t="shared" si="873"/>
        <v>0</v>
      </c>
      <c r="I13999" s="5">
        <f>IF(OR(AND(F13999&gt;=50,G13999&gt;SUMIF(SeasonTotals!A$2:A$9,A13999,SeasonTotals!F$2:F$9)),AND(G13999&gt;0.885,F13999&gt;=50,D13999&lt;3)),1,0)</f>
        <v>0</v>
      </c>
      <c r="J13999" s="4">
        <f t="shared" si="874"/>
        <v>1</v>
      </c>
      <c r="K13999" s="5">
        <f t="shared" si="875"/>
        <v>0</v>
      </c>
    </row>
    <row r="14000" spans="1:11" x14ac:dyDescent="0.25">
      <c r="A14000" t="s">
        <v>151</v>
      </c>
      <c r="B14000" t="s">
        <v>132</v>
      </c>
      <c r="C14000" s="7">
        <v>1</v>
      </c>
      <c r="D14000" s="7">
        <v>2</v>
      </c>
      <c r="E14000" s="7">
        <v>24</v>
      </c>
      <c r="F14000" s="7">
        <v>64</v>
      </c>
      <c r="G14000" s="1">
        <f t="shared" si="872"/>
        <v>0.92307692307692313</v>
      </c>
      <c r="H14000" s="4">
        <f t="shared" si="873"/>
        <v>1</v>
      </c>
      <c r="I14000" s="5">
        <f>IF(OR(AND(F14000&gt;=50,G14000&gt;SUMIF(SeasonTotals!A$2:A$9,A14000,SeasonTotals!F$2:F$9)),AND(G14000&gt;0.885,F14000&gt;=50,D14000&lt;3)),1,0)</f>
        <v>1</v>
      </c>
      <c r="J14000" s="4">
        <f t="shared" si="874"/>
        <v>0</v>
      </c>
      <c r="K14000" s="5">
        <f t="shared" si="875"/>
        <v>0</v>
      </c>
    </row>
    <row r="14001" spans="1:11" x14ac:dyDescent="0.25">
      <c r="A14001" t="s">
        <v>151</v>
      </c>
      <c r="B14001" t="s">
        <v>132</v>
      </c>
      <c r="C14001" s="7">
        <v>1</v>
      </c>
      <c r="D14001" s="7">
        <v>0</v>
      </c>
      <c r="E14001" s="7">
        <v>20</v>
      </c>
      <c r="F14001" s="7">
        <v>60</v>
      </c>
      <c r="G14001" s="1">
        <f t="shared" si="872"/>
        <v>1</v>
      </c>
      <c r="H14001" s="4">
        <f t="shared" si="873"/>
        <v>1</v>
      </c>
      <c r="I14001" s="5">
        <f>IF(OR(AND(F14001&gt;=50,G14001&gt;SUMIF(SeasonTotals!A$2:A$9,A14001,SeasonTotals!F$2:F$9)),AND(G14001&gt;0.885,F14001&gt;=50,D14001&lt;3)),1,0)</f>
        <v>1</v>
      </c>
      <c r="J14001" s="4">
        <f t="shared" si="874"/>
        <v>0</v>
      </c>
      <c r="K14001" s="5">
        <f t="shared" si="875"/>
        <v>0</v>
      </c>
    </row>
    <row r="14002" spans="1:11" x14ac:dyDescent="0.25">
      <c r="A14002" t="s">
        <v>151</v>
      </c>
      <c r="B14002" t="s">
        <v>132</v>
      </c>
      <c r="C14002" s="7">
        <v>1</v>
      </c>
      <c r="D14002" s="7">
        <v>3</v>
      </c>
      <c r="E14002" s="7">
        <v>30</v>
      </c>
      <c r="F14002" s="7">
        <v>60</v>
      </c>
      <c r="G14002" s="1">
        <f t="shared" si="872"/>
        <v>0.90909090909090906</v>
      </c>
      <c r="H14002" s="4">
        <f t="shared" si="873"/>
        <v>0</v>
      </c>
      <c r="I14002" s="5">
        <f>IF(OR(AND(F14002&gt;=50,G14002&gt;SUMIF(SeasonTotals!A$2:A$9,A14002,SeasonTotals!F$2:F$9)),AND(G14002&gt;0.885,F14002&gt;=50,D14002&lt;3)),1,0)</f>
        <v>0</v>
      </c>
      <c r="J14002" s="4">
        <f t="shared" si="874"/>
        <v>0</v>
      </c>
      <c r="K14002" s="5">
        <f t="shared" si="875"/>
        <v>0</v>
      </c>
    </row>
    <row r="14003" spans="1:11" x14ac:dyDescent="0.25">
      <c r="A14003" t="s">
        <v>151</v>
      </c>
      <c r="B14003" t="s">
        <v>132</v>
      </c>
      <c r="C14003" s="7">
        <v>1</v>
      </c>
      <c r="D14003" s="7">
        <v>2</v>
      </c>
      <c r="E14003" s="7">
        <v>23</v>
      </c>
      <c r="F14003" s="7">
        <v>60</v>
      </c>
      <c r="G14003" s="1">
        <f t="shared" si="872"/>
        <v>0.92</v>
      </c>
      <c r="H14003" s="4">
        <f t="shared" si="873"/>
        <v>1</v>
      </c>
      <c r="I14003" s="5">
        <f>IF(OR(AND(F14003&gt;=50,G14003&gt;SUMIF(SeasonTotals!A$2:A$9,A14003,SeasonTotals!F$2:F$9)),AND(G14003&gt;0.885,F14003&gt;=50,D14003&lt;3)),1,0)</f>
        <v>1</v>
      </c>
      <c r="J14003" s="4">
        <f t="shared" si="874"/>
        <v>0</v>
      </c>
      <c r="K14003" s="5">
        <f t="shared" si="875"/>
        <v>0</v>
      </c>
    </row>
    <row r="14004" spans="1:11" x14ac:dyDescent="0.25">
      <c r="A14004" t="s">
        <v>151</v>
      </c>
      <c r="B14004" t="s">
        <v>132</v>
      </c>
      <c r="C14004" s="7">
        <v>1</v>
      </c>
      <c r="D14004" s="7">
        <v>0</v>
      </c>
      <c r="E14004" s="7">
        <v>26</v>
      </c>
      <c r="F14004" s="7">
        <v>60</v>
      </c>
      <c r="G14004" s="1">
        <f t="shared" si="872"/>
        <v>1</v>
      </c>
      <c r="H14004" s="4">
        <f t="shared" si="873"/>
        <v>1</v>
      </c>
      <c r="I14004" s="5">
        <f>IF(OR(AND(F14004&gt;=50,G14004&gt;SUMIF(SeasonTotals!A$2:A$9,A14004,SeasonTotals!F$2:F$9)),AND(G14004&gt;0.885,F14004&gt;=50,D14004&lt;3)),1,0)</f>
        <v>1</v>
      </c>
      <c r="J14004" s="4">
        <f t="shared" si="874"/>
        <v>0</v>
      </c>
      <c r="K14004" s="5">
        <f t="shared" si="875"/>
        <v>0</v>
      </c>
    </row>
    <row r="14005" spans="1:11" x14ac:dyDescent="0.25">
      <c r="A14005" t="s">
        <v>151</v>
      </c>
      <c r="B14005" t="s">
        <v>132</v>
      </c>
      <c r="C14005" s="7">
        <v>1</v>
      </c>
      <c r="D14005" s="7">
        <v>0</v>
      </c>
      <c r="E14005" s="7">
        <v>37</v>
      </c>
      <c r="F14005" s="7">
        <v>60</v>
      </c>
      <c r="G14005" s="1">
        <f t="shared" si="872"/>
        <v>1</v>
      </c>
      <c r="H14005" s="4">
        <f t="shared" si="873"/>
        <v>1</v>
      </c>
      <c r="I14005" s="5">
        <f>IF(OR(AND(F14005&gt;=50,G14005&gt;SUMIF(SeasonTotals!A$2:A$9,A14005,SeasonTotals!F$2:F$9)),AND(G14005&gt;0.885,F14005&gt;=50,D14005&lt;3)),1,0)</f>
        <v>1</v>
      </c>
      <c r="J14005" s="4">
        <f t="shared" si="874"/>
        <v>0</v>
      </c>
      <c r="K14005" s="5">
        <f t="shared" si="875"/>
        <v>0</v>
      </c>
    </row>
    <row r="14006" spans="1:11" x14ac:dyDescent="0.25">
      <c r="A14006" t="s">
        <v>151</v>
      </c>
      <c r="B14006" t="s">
        <v>132</v>
      </c>
      <c r="C14006" s="7">
        <v>1</v>
      </c>
      <c r="D14006" s="7">
        <v>2</v>
      </c>
      <c r="E14006" s="7">
        <v>37</v>
      </c>
      <c r="F14006" s="7">
        <v>61</v>
      </c>
      <c r="G14006" s="1">
        <f t="shared" si="872"/>
        <v>0.94871794871794868</v>
      </c>
      <c r="H14006" s="4">
        <f t="shared" si="873"/>
        <v>1</v>
      </c>
      <c r="I14006" s="5">
        <f>IF(OR(AND(F14006&gt;=50,G14006&gt;SUMIF(SeasonTotals!A$2:A$9,A14006,SeasonTotals!F$2:F$9)),AND(G14006&gt;0.885,F14006&gt;=50,D14006&lt;3)),1,0)</f>
        <v>1</v>
      </c>
      <c r="J14006" s="4">
        <f t="shared" si="874"/>
        <v>0</v>
      </c>
      <c r="K14006" s="5">
        <f t="shared" si="875"/>
        <v>0</v>
      </c>
    </row>
    <row r="14007" spans="1:11" x14ac:dyDescent="0.25">
      <c r="A14007" t="s">
        <v>151</v>
      </c>
      <c r="B14007" t="s">
        <v>132</v>
      </c>
      <c r="C14007" s="7">
        <v>1</v>
      </c>
      <c r="D14007" s="7">
        <v>2</v>
      </c>
      <c r="E14007" s="7">
        <v>38</v>
      </c>
      <c r="F14007" s="7">
        <v>65</v>
      </c>
      <c r="G14007" s="1">
        <f t="shared" si="872"/>
        <v>0.95</v>
      </c>
      <c r="H14007" s="4">
        <f t="shared" si="873"/>
        <v>1</v>
      </c>
      <c r="I14007" s="5">
        <f>IF(OR(AND(F14007&gt;=50,G14007&gt;SUMIF(SeasonTotals!A$2:A$9,A14007,SeasonTotals!F$2:F$9)),AND(G14007&gt;0.885,F14007&gt;=50,D14007&lt;3)),1,0)</f>
        <v>1</v>
      </c>
      <c r="J14007" s="4">
        <f t="shared" si="874"/>
        <v>0</v>
      </c>
      <c r="K14007" s="5">
        <f t="shared" si="875"/>
        <v>0</v>
      </c>
    </row>
    <row r="14008" spans="1:11" x14ac:dyDescent="0.25">
      <c r="A14008" t="s">
        <v>151</v>
      </c>
      <c r="B14008" t="s">
        <v>132</v>
      </c>
      <c r="C14008" s="7">
        <v>1</v>
      </c>
      <c r="D14008" s="7">
        <v>3</v>
      </c>
      <c r="E14008" s="7">
        <v>37</v>
      </c>
      <c r="F14008" s="7">
        <v>59</v>
      </c>
      <c r="G14008" s="1">
        <f t="shared" si="872"/>
        <v>0.92500000000000004</v>
      </c>
      <c r="H14008" s="4">
        <f t="shared" si="873"/>
        <v>1</v>
      </c>
      <c r="I14008" s="5">
        <f>IF(OR(AND(F14008&gt;=50,G14008&gt;SUMIF(SeasonTotals!A$2:A$9,A14008,SeasonTotals!F$2:F$9)),AND(G14008&gt;0.885,F14008&gt;=50,D14008&lt;3)),1,0)</f>
        <v>1</v>
      </c>
      <c r="J14008" s="4">
        <f t="shared" si="874"/>
        <v>0</v>
      </c>
      <c r="K14008" s="5">
        <f t="shared" si="875"/>
        <v>0</v>
      </c>
    </row>
    <row r="14009" spans="1:11" x14ac:dyDescent="0.25">
      <c r="A14009" t="s">
        <v>151</v>
      </c>
      <c r="B14009" t="s">
        <v>132</v>
      </c>
      <c r="C14009" s="7">
        <v>1</v>
      </c>
      <c r="D14009" s="7">
        <v>3</v>
      </c>
      <c r="E14009" s="7">
        <v>28</v>
      </c>
      <c r="F14009" s="7">
        <v>59</v>
      </c>
      <c r="G14009" s="1">
        <f t="shared" si="872"/>
        <v>0.90322580645161288</v>
      </c>
      <c r="H14009" s="4">
        <f t="shared" si="873"/>
        <v>0</v>
      </c>
      <c r="I14009" s="5">
        <f>IF(OR(AND(F14009&gt;=50,G14009&gt;SUMIF(SeasonTotals!A$2:A$9,A14009,SeasonTotals!F$2:F$9)),AND(G14009&gt;0.885,F14009&gt;=50,D14009&lt;3)),1,0)</f>
        <v>0</v>
      </c>
      <c r="J14009" s="4">
        <f t="shared" si="874"/>
        <v>0</v>
      </c>
      <c r="K14009" s="5">
        <f t="shared" si="875"/>
        <v>0</v>
      </c>
    </row>
    <row r="14010" spans="1:11" x14ac:dyDescent="0.25">
      <c r="A14010" t="s">
        <v>151</v>
      </c>
      <c r="B14010" t="s">
        <v>132</v>
      </c>
      <c r="C14010" s="7">
        <v>1</v>
      </c>
      <c r="D14010" s="7">
        <v>3</v>
      </c>
      <c r="E14010" s="7">
        <v>29</v>
      </c>
      <c r="F14010" s="7">
        <v>59</v>
      </c>
      <c r="G14010" s="1">
        <f t="shared" si="872"/>
        <v>0.90625</v>
      </c>
      <c r="H14010" s="4">
        <f t="shared" si="873"/>
        <v>0</v>
      </c>
      <c r="I14010" s="5">
        <f>IF(OR(AND(F14010&gt;=50,G14010&gt;SUMIF(SeasonTotals!A$2:A$9,A14010,SeasonTotals!F$2:F$9)),AND(G14010&gt;0.885,F14010&gt;=50,D14010&lt;3)),1,0)</f>
        <v>0</v>
      </c>
      <c r="J14010" s="4">
        <f t="shared" si="874"/>
        <v>0</v>
      </c>
      <c r="K14010" s="5">
        <f t="shared" si="875"/>
        <v>0</v>
      </c>
    </row>
    <row r="14011" spans="1:11" x14ac:dyDescent="0.25">
      <c r="A14011" t="s">
        <v>151</v>
      </c>
      <c r="B14011" t="s">
        <v>120</v>
      </c>
      <c r="C14011" s="7">
        <v>1</v>
      </c>
      <c r="D14011" s="7">
        <v>2</v>
      </c>
      <c r="E14011" s="7">
        <v>24</v>
      </c>
      <c r="F14011" s="7">
        <v>59</v>
      </c>
      <c r="G14011" s="1">
        <f t="shared" si="872"/>
        <v>0.92307692307692313</v>
      </c>
      <c r="H14011" s="4">
        <f t="shared" si="873"/>
        <v>1</v>
      </c>
      <c r="I14011" s="5">
        <f>IF(OR(AND(F14011&gt;=50,G14011&gt;SUMIF(SeasonTotals!A$2:A$9,A14011,SeasonTotals!F$2:F$9)),AND(G14011&gt;0.885,F14011&gt;=50,D14011&lt;3)),1,0)</f>
        <v>1</v>
      </c>
      <c r="J14011" s="4">
        <f t="shared" si="874"/>
        <v>0</v>
      </c>
      <c r="K14011" s="5">
        <f t="shared" si="875"/>
        <v>0</v>
      </c>
    </row>
    <row r="14012" spans="1:11" x14ac:dyDescent="0.25">
      <c r="A14012" t="s">
        <v>151</v>
      </c>
      <c r="B14012" t="s">
        <v>120</v>
      </c>
      <c r="C14012" s="7">
        <v>1</v>
      </c>
      <c r="D14012" s="7">
        <v>2</v>
      </c>
      <c r="E14012" s="7">
        <v>34</v>
      </c>
      <c r="F14012" s="7">
        <v>60</v>
      </c>
      <c r="G14012" s="1">
        <f t="shared" si="872"/>
        <v>0.94444444444444442</v>
      </c>
      <c r="H14012" s="4">
        <f t="shared" si="873"/>
        <v>1</v>
      </c>
      <c r="I14012" s="5">
        <f>IF(OR(AND(F14012&gt;=50,G14012&gt;SUMIF(SeasonTotals!A$2:A$9,A14012,SeasonTotals!F$2:F$9)),AND(G14012&gt;0.885,F14012&gt;=50,D14012&lt;3)),1,0)</f>
        <v>1</v>
      </c>
      <c r="J14012" s="4">
        <f t="shared" si="874"/>
        <v>0</v>
      </c>
      <c r="K14012" s="5">
        <f t="shared" si="875"/>
        <v>0</v>
      </c>
    </row>
    <row r="14013" spans="1:11" x14ac:dyDescent="0.25">
      <c r="A14013" t="s">
        <v>151</v>
      </c>
      <c r="B14013" t="s">
        <v>120</v>
      </c>
      <c r="C14013" s="7">
        <v>1</v>
      </c>
      <c r="D14013" s="7">
        <v>0</v>
      </c>
      <c r="E14013" s="7">
        <v>25</v>
      </c>
      <c r="F14013" s="7">
        <v>60</v>
      </c>
      <c r="G14013" s="1">
        <f t="shared" si="872"/>
        <v>1</v>
      </c>
      <c r="H14013" s="4">
        <f t="shared" si="873"/>
        <v>1</v>
      </c>
      <c r="I14013" s="5">
        <f>IF(OR(AND(F14013&gt;=50,G14013&gt;SUMIF(SeasonTotals!A$2:A$9,A14013,SeasonTotals!F$2:F$9)),AND(G14013&gt;0.885,F14013&gt;=50,D14013&lt;3)),1,0)</f>
        <v>1</v>
      </c>
      <c r="J14013" s="4">
        <f t="shared" si="874"/>
        <v>0</v>
      </c>
      <c r="K14013" s="5">
        <f t="shared" si="875"/>
        <v>0</v>
      </c>
    </row>
    <row r="14014" spans="1:11" x14ac:dyDescent="0.25">
      <c r="A14014" t="s">
        <v>151</v>
      </c>
      <c r="B14014" t="s">
        <v>120</v>
      </c>
      <c r="C14014" s="7">
        <v>1</v>
      </c>
      <c r="D14014" s="7">
        <v>5</v>
      </c>
      <c r="E14014" s="7">
        <v>31</v>
      </c>
      <c r="F14014" s="7">
        <v>63</v>
      </c>
      <c r="G14014" s="1">
        <f t="shared" si="872"/>
        <v>0.86111111111111116</v>
      </c>
      <c r="H14014" s="4">
        <f t="shared" si="873"/>
        <v>0</v>
      </c>
      <c r="I14014" s="5">
        <f>IF(OR(AND(F14014&gt;=50,G14014&gt;SUMIF(SeasonTotals!A$2:A$9,A14014,SeasonTotals!F$2:F$9)),AND(G14014&gt;0.885,F14014&gt;=50,D14014&lt;3)),1,0)</f>
        <v>0</v>
      </c>
      <c r="J14014" s="4">
        <f t="shared" si="874"/>
        <v>0</v>
      </c>
      <c r="K14014" s="5">
        <f t="shared" si="875"/>
        <v>0</v>
      </c>
    </row>
    <row r="14015" spans="1:11" x14ac:dyDescent="0.25">
      <c r="A14015" t="s">
        <v>151</v>
      </c>
      <c r="B14015" t="s">
        <v>120</v>
      </c>
      <c r="C14015" s="7">
        <v>1</v>
      </c>
      <c r="D14015" s="7">
        <v>4</v>
      </c>
      <c r="E14015" s="7">
        <v>32</v>
      </c>
      <c r="F14015" s="7">
        <v>59</v>
      </c>
      <c r="G14015" s="1">
        <f t="shared" si="872"/>
        <v>0.88888888888888884</v>
      </c>
      <c r="H14015" s="4">
        <f t="shared" si="873"/>
        <v>0</v>
      </c>
      <c r="I14015" s="5">
        <f>IF(OR(AND(F14015&gt;=50,G14015&gt;SUMIF(SeasonTotals!A$2:A$9,A14015,SeasonTotals!F$2:F$9)),AND(G14015&gt;0.885,F14015&gt;=50,D14015&lt;3)),1,0)</f>
        <v>0</v>
      </c>
      <c r="J14015" s="4">
        <f t="shared" si="874"/>
        <v>0</v>
      </c>
      <c r="K14015" s="5">
        <f t="shared" si="875"/>
        <v>0</v>
      </c>
    </row>
    <row r="14016" spans="1:11" x14ac:dyDescent="0.25">
      <c r="A14016" t="s">
        <v>151</v>
      </c>
      <c r="B14016" t="s">
        <v>120</v>
      </c>
      <c r="C14016" s="7">
        <v>1</v>
      </c>
      <c r="D14016" s="7">
        <v>0</v>
      </c>
      <c r="E14016" s="7">
        <v>32</v>
      </c>
      <c r="F14016" s="7">
        <v>65</v>
      </c>
      <c r="G14016" s="1">
        <f t="shared" si="872"/>
        <v>1</v>
      </c>
      <c r="H14016" s="4">
        <f t="shared" si="873"/>
        <v>1</v>
      </c>
      <c r="I14016" s="5">
        <f>IF(OR(AND(F14016&gt;=50,G14016&gt;SUMIF(SeasonTotals!A$2:A$9,A14016,SeasonTotals!F$2:F$9)),AND(G14016&gt;0.885,F14016&gt;=50,D14016&lt;3)),1,0)</f>
        <v>1</v>
      </c>
      <c r="J14016" s="4">
        <f t="shared" si="874"/>
        <v>0</v>
      </c>
      <c r="K14016" s="5">
        <f t="shared" si="875"/>
        <v>0</v>
      </c>
    </row>
    <row r="14017" spans="1:11" x14ac:dyDescent="0.25">
      <c r="A14017" t="s">
        <v>151</v>
      </c>
      <c r="B14017" t="s">
        <v>120</v>
      </c>
      <c r="C14017" s="7">
        <v>1</v>
      </c>
      <c r="D14017" s="7">
        <v>3</v>
      </c>
      <c r="E14017" s="7">
        <v>8</v>
      </c>
      <c r="F14017" s="7">
        <v>16</v>
      </c>
      <c r="G14017" s="1">
        <f t="shared" si="872"/>
        <v>0.72727272727272729</v>
      </c>
      <c r="H14017" s="4">
        <f t="shared" si="873"/>
        <v>0</v>
      </c>
      <c r="I14017" s="5">
        <f>IF(OR(AND(F14017&gt;=50,G14017&gt;SUMIF(SeasonTotals!A$2:A$9,A14017,SeasonTotals!F$2:F$9)),AND(G14017&gt;0.885,F14017&gt;=50,D14017&lt;3)),1,0)</f>
        <v>0</v>
      </c>
      <c r="J14017" s="4">
        <f t="shared" si="874"/>
        <v>1</v>
      </c>
      <c r="K14017" s="5">
        <f t="shared" si="875"/>
        <v>1</v>
      </c>
    </row>
    <row r="14018" spans="1:11" x14ac:dyDescent="0.25">
      <c r="A14018" t="s">
        <v>151</v>
      </c>
      <c r="B14018" t="s">
        <v>120</v>
      </c>
      <c r="C14018" s="7">
        <v>1</v>
      </c>
      <c r="D14018" s="7">
        <v>3</v>
      </c>
      <c r="E14018" s="7">
        <v>33</v>
      </c>
      <c r="F14018" s="7">
        <v>59</v>
      </c>
      <c r="G14018" s="1">
        <f t="shared" ref="G14018:G14081" si="876">E14018/MAX(1,SUM(D14018:E14018))</f>
        <v>0.91666666666666663</v>
      </c>
      <c r="H14018" s="4">
        <f t="shared" ref="H14018:H14081" si="877">IF(AND(F14018&gt;=50,OR(G14018&gt;0.913,AND(G14018&gt;0.885,D14018&lt;3))),1,0)</f>
        <v>1</v>
      </c>
      <c r="I14018" s="5">
        <f>IF(OR(AND(F14018&gt;=50,G14018&gt;SUMIF(SeasonTotals!A$2:A$9,A14018,SeasonTotals!F$2:F$9)),AND(G14018&gt;0.885,F14018&gt;=50,D14018&lt;3)),1,0)</f>
        <v>1</v>
      </c>
      <c r="J14018" s="4">
        <f t="shared" ref="J14018:J14081" si="878">IF(G14018&lt;0.85,1,0)</f>
        <v>0</v>
      </c>
      <c r="K14018" s="5">
        <f t="shared" ref="K14018:K14081" si="879">IF(F14018&lt;55,1,0)</f>
        <v>0</v>
      </c>
    </row>
    <row r="14019" spans="1:11" x14ac:dyDescent="0.25">
      <c r="A14019" t="s">
        <v>151</v>
      </c>
      <c r="B14019" t="s">
        <v>120</v>
      </c>
      <c r="C14019" s="7">
        <v>1</v>
      </c>
      <c r="D14019" s="7">
        <v>2</v>
      </c>
      <c r="E14019" s="7">
        <v>28</v>
      </c>
      <c r="F14019" s="7">
        <v>60</v>
      </c>
      <c r="G14019" s="1">
        <f t="shared" si="876"/>
        <v>0.93333333333333335</v>
      </c>
      <c r="H14019" s="4">
        <f t="shared" si="877"/>
        <v>1</v>
      </c>
      <c r="I14019" s="5">
        <f>IF(OR(AND(F14019&gt;=50,G14019&gt;SUMIF(SeasonTotals!A$2:A$9,A14019,SeasonTotals!F$2:F$9)),AND(G14019&gt;0.885,F14019&gt;=50,D14019&lt;3)),1,0)</f>
        <v>1</v>
      </c>
      <c r="J14019" s="4">
        <f t="shared" si="878"/>
        <v>0</v>
      </c>
      <c r="K14019" s="5">
        <f t="shared" si="879"/>
        <v>0</v>
      </c>
    </row>
    <row r="14020" spans="1:11" x14ac:dyDescent="0.25">
      <c r="A14020" t="s">
        <v>151</v>
      </c>
      <c r="B14020" t="s">
        <v>120</v>
      </c>
      <c r="C14020" s="7">
        <v>1</v>
      </c>
      <c r="D14020" s="7">
        <v>2</v>
      </c>
      <c r="E14020" s="7">
        <v>34</v>
      </c>
      <c r="F14020" s="7">
        <v>58</v>
      </c>
      <c r="G14020" s="1">
        <f t="shared" si="876"/>
        <v>0.94444444444444442</v>
      </c>
      <c r="H14020" s="4">
        <f t="shared" si="877"/>
        <v>1</v>
      </c>
      <c r="I14020" s="5">
        <f>IF(OR(AND(F14020&gt;=50,G14020&gt;SUMIF(SeasonTotals!A$2:A$9,A14020,SeasonTotals!F$2:F$9)),AND(G14020&gt;0.885,F14020&gt;=50,D14020&lt;3)),1,0)</f>
        <v>1</v>
      </c>
      <c r="J14020" s="4">
        <f t="shared" si="878"/>
        <v>0</v>
      </c>
      <c r="K14020" s="5">
        <f t="shared" si="879"/>
        <v>0</v>
      </c>
    </row>
    <row r="14021" spans="1:11" x14ac:dyDescent="0.25">
      <c r="A14021" t="s">
        <v>151</v>
      </c>
      <c r="B14021" t="s">
        <v>120</v>
      </c>
      <c r="C14021" s="7">
        <v>1</v>
      </c>
      <c r="D14021" s="7">
        <v>1</v>
      </c>
      <c r="E14021" s="7">
        <v>37</v>
      </c>
      <c r="F14021" s="7">
        <v>60</v>
      </c>
      <c r="G14021" s="1">
        <f t="shared" si="876"/>
        <v>0.97368421052631582</v>
      </c>
      <c r="H14021" s="4">
        <f t="shared" si="877"/>
        <v>1</v>
      </c>
      <c r="I14021" s="5">
        <f>IF(OR(AND(F14021&gt;=50,G14021&gt;SUMIF(SeasonTotals!A$2:A$9,A14021,SeasonTotals!F$2:F$9)),AND(G14021&gt;0.885,F14021&gt;=50,D14021&lt;3)),1,0)</f>
        <v>1</v>
      </c>
      <c r="J14021" s="4">
        <f t="shared" si="878"/>
        <v>0</v>
      </c>
      <c r="K14021" s="5">
        <f t="shared" si="879"/>
        <v>0</v>
      </c>
    </row>
    <row r="14022" spans="1:11" x14ac:dyDescent="0.25">
      <c r="A14022" t="s">
        <v>151</v>
      </c>
      <c r="B14022" t="s">
        <v>120</v>
      </c>
      <c r="C14022" s="7">
        <v>1</v>
      </c>
      <c r="D14022" s="7">
        <v>2</v>
      </c>
      <c r="E14022" s="7">
        <v>34</v>
      </c>
      <c r="F14022" s="7">
        <v>60</v>
      </c>
      <c r="G14022" s="1">
        <f t="shared" si="876"/>
        <v>0.94444444444444442</v>
      </c>
      <c r="H14022" s="4">
        <f t="shared" si="877"/>
        <v>1</v>
      </c>
      <c r="I14022" s="5">
        <f>IF(OR(AND(F14022&gt;=50,G14022&gt;SUMIF(SeasonTotals!A$2:A$9,A14022,SeasonTotals!F$2:F$9)),AND(G14022&gt;0.885,F14022&gt;=50,D14022&lt;3)),1,0)</f>
        <v>1</v>
      </c>
      <c r="J14022" s="4">
        <f t="shared" si="878"/>
        <v>0</v>
      </c>
      <c r="K14022" s="5">
        <f t="shared" si="879"/>
        <v>0</v>
      </c>
    </row>
    <row r="14023" spans="1:11" x14ac:dyDescent="0.25">
      <c r="A14023" t="s">
        <v>151</v>
      </c>
      <c r="B14023" t="s">
        <v>120</v>
      </c>
      <c r="C14023" s="7">
        <v>1</v>
      </c>
      <c r="D14023" s="7">
        <v>2</v>
      </c>
      <c r="E14023" s="7">
        <v>33</v>
      </c>
      <c r="F14023" s="7">
        <v>65</v>
      </c>
      <c r="G14023" s="1">
        <f t="shared" si="876"/>
        <v>0.94285714285714284</v>
      </c>
      <c r="H14023" s="4">
        <f t="shared" si="877"/>
        <v>1</v>
      </c>
      <c r="I14023" s="5">
        <f>IF(OR(AND(F14023&gt;=50,G14023&gt;SUMIF(SeasonTotals!A$2:A$9,A14023,SeasonTotals!F$2:F$9)),AND(G14023&gt;0.885,F14023&gt;=50,D14023&lt;3)),1,0)</f>
        <v>1</v>
      </c>
      <c r="J14023" s="4">
        <f t="shared" si="878"/>
        <v>0</v>
      </c>
      <c r="K14023" s="5">
        <f t="shared" si="879"/>
        <v>0</v>
      </c>
    </row>
    <row r="14024" spans="1:11" x14ac:dyDescent="0.25">
      <c r="A14024" t="s">
        <v>151</v>
      </c>
      <c r="B14024" t="s">
        <v>120</v>
      </c>
      <c r="C14024" s="7">
        <v>1</v>
      </c>
      <c r="D14024" s="7">
        <v>3</v>
      </c>
      <c r="E14024" s="7">
        <v>24</v>
      </c>
      <c r="F14024" s="7">
        <v>62</v>
      </c>
      <c r="G14024" s="1">
        <f t="shared" si="876"/>
        <v>0.88888888888888884</v>
      </c>
      <c r="H14024" s="4">
        <f t="shared" si="877"/>
        <v>0</v>
      </c>
      <c r="I14024" s="5">
        <f>IF(OR(AND(F14024&gt;=50,G14024&gt;SUMIF(SeasonTotals!A$2:A$9,A14024,SeasonTotals!F$2:F$9)),AND(G14024&gt;0.885,F14024&gt;=50,D14024&lt;3)),1,0)</f>
        <v>0</v>
      </c>
      <c r="J14024" s="4">
        <f t="shared" si="878"/>
        <v>0</v>
      </c>
      <c r="K14024" s="5">
        <f t="shared" si="879"/>
        <v>0</v>
      </c>
    </row>
    <row r="14025" spans="1:11" x14ac:dyDescent="0.25">
      <c r="A14025" t="s">
        <v>151</v>
      </c>
      <c r="B14025" t="s">
        <v>120</v>
      </c>
      <c r="C14025" s="7">
        <v>1</v>
      </c>
      <c r="D14025" s="7">
        <v>1</v>
      </c>
      <c r="E14025" s="7">
        <v>46</v>
      </c>
      <c r="F14025" s="7">
        <v>60</v>
      </c>
      <c r="G14025" s="1">
        <f t="shared" si="876"/>
        <v>0.97872340425531912</v>
      </c>
      <c r="H14025" s="4">
        <f t="shared" si="877"/>
        <v>1</v>
      </c>
      <c r="I14025" s="5">
        <f>IF(OR(AND(F14025&gt;=50,G14025&gt;SUMIF(SeasonTotals!A$2:A$9,A14025,SeasonTotals!F$2:F$9)),AND(G14025&gt;0.885,F14025&gt;=50,D14025&lt;3)),1,0)</f>
        <v>1</v>
      </c>
      <c r="J14025" s="4">
        <f t="shared" si="878"/>
        <v>0</v>
      </c>
      <c r="K14025" s="5">
        <f t="shared" si="879"/>
        <v>0</v>
      </c>
    </row>
    <row r="14026" spans="1:11" x14ac:dyDescent="0.25">
      <c r="A14026" t="s">
        <v>151</v>
      </c>
      <c r="B14026" t="s">
        <v>120</v>
      </c>
      <c r="C14026" s="7">
        <v>1</v>
      </c>
      <c r="D14026" s="7">
        <v>4</v>
      </c>
      <c r="E14026" s="7">
        <v>36</v>
      </c>
      <c r="F14026" s="7">
        <v>60</v>
      </c>
      <c r="G14026" s="1">
        <f t="shared" si="876"/>
        <v>0.9</v>
      </c>
      <c r="H14026" s="4">
        <f t="shared" si="877"/>
        <v>0</v>
      </c>
      <c r="I14026" s="5">
        <f>IF(OR(AND(F14026&gt;=50,G14026&gt;SUMIF(SeasonTotals!A$2:A$9,A14026,SeasonTotals!F$2:F$9)),AND(G14026&gt;0.885,F14026&gt;=50,D14026&lt;3)),1,0)</f>
        <v>0</v>
      </c>
      <c r="J14026" s="4">
        <f t="shared" si="878"/>
        <v>0</v>
      </c>
      <c r="K14026" s="5">
        <f t="shared" si="879"/>
        <v>0</v>
      </c>
    </row>
    <row r="14027" spans="1:11" x14ac:dyDescent="0.25">
      <c r="A14027" t="s">
        <v>151</v>
      </c>
      <c r="B14027" t="s">
        <v>120</v>
      </c>
      <c r="C14027" s="7">
        <v>1</v>
      </c>
      <c r="D14027" s="7">
        <v>5</v>
      </c>
      <c r="E14027" s="7">
        <v>35</v>
      </c>
      <c r="F14027" s="7">
        <v>58</v>
      </c>
      <c r="G14027" s="1">
        <f t="shared" si="876"/>
        <v>0.875</v>
      </c>
      <c r="H14027" s="4">
        <f t="shared" si="877"/>
        <v>0</v>
      </c>
      <c r="I14027" s="5">
        <f>IF(OR(AND(F14027&gt;=50,G14027&gt;SUMIF(SeasonTotals!A$2:A$9,A14027,SeasonTotals!F$2:F$9)),AND(G14027&gt;0.885,F14027&gt;=50,D14027&lt;3)),1,0)</f>
        <v>0</v>
      </c>
      <c r="J14027" s="4">
        <f t="shared" si="878"/>
        <v>0</v>
      </c>
      <c r="K14027" s="5">
        <f t="shared" si="879"/>
        <v>0</v>
      </c>
    </row>
    <row r="14028" spans="1:11" x14ac:dyDescent="0.25">
      <c r="A14028" t="s">
        <v>151</v>
      </c>
      <c r="B14028" t="s">
        <v>120</v>
      </c>
      <c r="C14028" s="7">
        <v>1</v>
      </c>
      <c r="D14028" s="7">
        <v>2</v>
      </c>
      <c r="E14028" s="7">
        <v>35</v>
      </c>
      <c r="F14028" s="7">
        <v>65</v>
      </c>
      <c r="G14028" s="1">
        <f t="shared" si="876"/>
        <v>0.94594594594594594</v>
      </c>
      <c r="H14028" s="4">
        <f t="shared" si="877"/>
        <v>1</v>
      </c>
      <c r="I14028" s="5">
        <f>IF(OR(AND(F14028&gt;=50,G14028&gt;SUMIF(SeasonTotals!A$2:A$9,A14028,SeasonTotals!F$2:F$9)),AND(G14028&gt;0.885,F14028&gt;=50,D14028&lt;3)),1,0)</f>
        <v>1</v>
      </c>
      <c r="J14028" s="4">
        <f t="shared" si="878"/>
        <v>0</v>
      </c>
      <c r="K14028" s="5">
        <f t="shared" si="879"/>
        <v>0</v>
      </c>
    </row>
    <row r="14029" spans="1:11" x14ac:dyDescent="0.25">
      <c r="A14029" t="s">
        <v>151</v>
      </c>
      <c r="B14029" t="s">
        <v>120</v>
      </c>
      <c r="C14029" s="7">
        <v>1</v>
      </c>
      <c r="D14029" s="7">
        <v>4</v>
      </c>
      <c r="E14029" s="7">
        <v>19</v>
      </c>
      <c r="F14029" s="7">
        <v>40</v>
      </c>
      <c r="G14029" s="1">
        <f t="shared" si="876"/>
        <v>0.82608695652173914</v>
      </c>
      <c r="H14029" s="4">
        <f t="shared" si="877"/>
        <v>0</v>
      </c>
      <c r="I14029" s="5">
        <f>IF(OR(AND(F14029&gt;=50,G14029&gt;SUMIF(SeasonTotals!A$2:A$9,A14029,SeasonTotals!F$2:F$9)),AND(G14029&gt;0.885,F14029&gt;=50,D14029&lt;3)),1,0)</f>
        <v>0</v>
      </c>
      <c r="J14029" s="4">
        <f t="shared" si="878"/>
        <v>1</v>
      </c>
      <c r="K14029" s="5">
        <f t="shared" si="879"/>
        <v>1</v>
      </c>
    </row>
    <row r="14030" spans="1:11" x14ac:dyDescent="0.25">
      <c r="A14030" t="s">
        <v>151</v>
      </c>
      <c r="B14030" t="s">
        <v>120</v>
      </c>
      <c r="C14030" s="7">
        <v>1</v>
      </c>
      <c r="D14030" s="7">
        <v>2</v>
      </c>
      <c r="E14030" s="7">
        <v>34</v>
      </c>
      <c r="F14030" s="7">
        <v>60</v>
      </c>
      <c r="G14030" s="1">
        <f t="shared" si="876"/>
        <v>0.94444444444444442</v>
      </c>
      <c r="H14030" s="4">
        <f t="shared" si="877"/>
        <v>1</v>
      </c>
      <c r="I14030" s="5">
        <f>IF(OR(AND(F14030&gt;=50,G14030&gt;SUMIF(SeasonTotals!A$2:A$9,A14030,SeasonTotals!F$2:F$9)),AND(G14030&gt;0.885,F14030&gt;=50,D14030&lt;3)),1,0)</f>
        <v>1</v>
      </c>
      <c r="J14030" s="4">
        <f t="shared" si="878"/>
        <v>0</v>
      </c>
      <c r="K14030" s="5">
        <f t="shared" si="879"/>
        <v>0</v>
      </c>
    </row>
    <row r="14031" spans="1:11" x14ac:dyDescent="0.25">
      <c r="A14031" t="s">
        <v>151</v>
      </c>
      <c r="B14031" t="s">
        <v>120</v>
      </c>
      <c r="C14031" s="7">
        <v>1</v>
      </c>
      <c r="D14031" s="7">
        <v>3</v>
      </c>
      <c r="E14031" s="7">
        <v>5</v>
      </c>
      <c r="F14031" s="7">
        <v>11</v>
      </c>
      <c r="G14031" s="1">
        <f t="shared" si="876"/>
        <v>0.625</v>
      </c>
      <c r="H14031" s="4">
        <f t="shared" si="877"/>
        <v>0</v>
      </c>
      <c r="I14031" s="5">
        <f>IF(OR(AND(F14031&gt;=50,G14031&gt;SUMIF(SeasonTotals!A$2:A$9,A14031,SeasonTotals!F$2:F$9)),AND(G14031&gt;0.885,F14031&gt;=50,D14031&lt;3)),1,0)</f>
        <v>0</v>
      </c>
      <c r="J14031" s="4">
        <f t="shared" si="878"/>
        <v>1</v>
      </c>
      <c r="K14031" s="5">
        <f t="shared" si="879"/>
        <v>1</v>
      </c>
    </row>
    <row r="14032" spans="1:11" x14ac:dyDescent="0.25">
      <c r="A14032" t="s">
        <v>151</v>
      </c>
      <c r="B14032" t="s">
        <v>120</v>
      </c>
      <c r="C14032" s="7">
        <v>1</v>
      </c>
      <c r="D14032" s="7">
        <v>5</v>
      </c>
      <c r="E14032" s="7">
        <v>32</v>
      </c>
      <c r="F14032" s="7">
        <v>60</v>
      </c>
      <c r="G14032" s="1">
        <f t="shared" si="876"/>
        <v>0.86486486486486491</v>
      </c>
      <c r="H14032" s="4">
        <f t="shared" si="877"/>
        <v>0</v>
      </c>
      <c r="I14032" s="5">
        <f>IF(OR(AND(F14032&gt;=50,G14032&gt;SUMIF(SeasonTotals!A$2:A$9,A14032,SeasonTotals!F$2:F$9)),AND(G14032&gt;0.885,F14032&gt;=50,D14032&lt;3)),1,0)</f>
        <v>0</v>
      </c>
      <c r="J14032" s="4">
        <f t="shared" si="878"/>
        <v>0</v>
      </c>
      <c r="K14032" s="5">
        <f t="shared" si="879"/>
        <v>0</v>
      </c>
    </row>
    <row r="14033" spans="1:11" x14ac:dyDescent="0.25">
      <c r="A14033" t="s">
        <v>151</v>
      </c>
      <c r="B14033" t="s">
        <v>120</v>
      </c>
      <c r="C14033" s="7">
        <v>1</v>
      </c>
      <c r="D14033" s="7">
        <v>5</v>
      </c>
      <c r="E14033" s="7">
        <v>6</v>
      </c>
      <c r="F14033" s="7">
        <v>58</v>
      </c>
      <c r="G14033" s="1">
        <f t="shared" si="876"/>
        <v>0.54545454545454541</v>
      </c>
      <c r="H14033" s="4">
        <f t="shared" si="877"/>
        <v>0</v>
      </c>
      <c r="I14033" s="5">
        <f>IF(OR(AND(F14033&gt;=50,G14033&gt;SUMIF(SeasonTotals!A$2:A$9,A14033,SeasonTotals!F$2:F$9)),AND(G14033&gt;0.885,F14033&gt;=50,D14033&lt;3)),1,0)</f>
        <v>0</v>
      </c>
      <c r="J14033" s="4">
        <f t="shared" si="878"/>
        <v>1</v>
      </c>
      <c r="K14033" s="5">
        <f t="shared" si="879"/>
        <v>0</v>
      </c>
    </row>
    <row r="14034" spans="1:11" x14ac:dyDescent="0.25">
      <c r="A14034" t="s">
        <v>151</v>
      </c>
      <c r="B14034" t="s">
        <v>120</v>
      </c>
      <c r="C14034" s="7">
        <v>1</v>
      </c>
      <c r="D14034" s="7">
        <v>0</v>
      </c>
      <c r="E14034" s="7">
        <v>21</v>
      </c>
      <c r="F14034" s="7">
        <v>60</v>
      </c>
      <c r="G14034" s="1">
        <f t="shared" si="876"/>
        <v>1</v>
      </c>
      <c r="H14034" s="4">
        <f t="shared" si="877"/>
        <v>1</v>
      </c>
      <c r="I14034" s="5">
        <f>IF(OR(AND(F14034&gt;=50,G14034&gt;SUMIF(SeasonTotals!A$2:A$9,A14034,SeasonTotals!F$2:F$9)),AND(G14034&gt;0.885,F14034&gt;=50,D14034&lt;3)),1,0)</f>
        <v>1</v>
      </c>
      <c r="J14034" s="4">
        <f t="shared" si="878"/>
        <v>0</v>
      </c>
      <c r="K14034" s="5">
        <f t="shared" si="879"/>
        <v>0</v>
      </c>
    </row>
    <row r="14035" spans="1:11" x14ac:dyDescent="0.25">
      <c r="A14035" t="s">
        <v>151</v>
      </c>
      <c r="B14035" t="s">
        <v>120</v>
      </c>
      <c r="C14035" s="7">
        <v>1</v>
      </c>
      <c r="D14035" s="7">
        <v>4</v>
      </c>
      <c r="E14035" s="7">
        <v>23</v>
      </c>
      <c r="F14035" s="7">
        <v>61</v>
      </c>
      <c r="G14035" s="1">
        <f t="shared" si="876"/>
        <v>0.85185185185185186</v>
      </c>
      <c r="H14035" s="4">
        <f t="shared" si="877"/>
        <v>0</v>
      </c>
      <c r="I14035" s="5">
        <f>IF(OR(AND(F14035&gt;=50,G14035&gt;SUMIF(SeasonTotals!A$2:A$9,A14035,SeasonTotals!F$2:F$9)),AND(G14035&gt;0.885,F14035&gt;=50,D14035&lt;3)),1,0)</f>
        <v>0</v>
      </c>
      <c r="J14035" s="4">
        <f t="shared" si="878"/>
        <v>0</v>
      </c>
      <c r="K14035" s="5">
        <f t="shared" si="879"/>
        <v>0</v>
      </c>
    </row>
    <row r="14036" spans="1:11" x14ac:dyDescent="0.25">
      <c r="A14036" t="s">
        <v>151</v>
      </c>
      <c r="B14036" t="s">
        <v>120</v>
      </c>
      <c r="C14036" s="7">
        <v>1</v>
      </c>
      <c r="D14036" s="7">
        <v>5</v>
      </c>
      <c r="E14036" s="7">
        <v>24</v>
      </c>
      <c r="F14036" s="7">
        <v>60</v>
      </c>
      <c r="G14036" s="1">
        <f t="shared" si="876"/>
        <v>0.82758620689655171</v>
      </c>
      <c r="H14036" s="4">
        <f t="shared" si="877"/>
        <v>0</v>
      </c>
      <c r="I14036" s="5">
        <f>IF(OR(AND(F14036&gt;=50,G14036&gt;SUMIF(SeasonTotals!A$2:A$9,A14036,SeasonTotals!F$2:F$9)),AND(G14036&gt;0.885,F14036&gt;=50,D14036&lt;3)),1,0)</f>
        <v>0</v>
      </c>
      <c r="J14036" s="4">
        <f t="shared" si="878"/>
        <v>1</v>
      </c>
      <c r="K14036" s="5">
        <f t="shared" si="879"/>
        <v>0</v>
      </c>
    </row>
    <row r="14037" spans="1:11" x14ac:dyDescent="0.25">
      <c r="A14037" t="s">
        <v>151</v>
      </c>
      <c r="B14037" t="s">
        <v>120</v>
      </c>
      <c r="C14037" s="7">
        <v>1</v>
      </c>
      <c r="D14037" s="7">
        <v>4</v>
      </c>
      <c r="E14037" s="7">
        <v>30</v>
      </c>
      <c r="F14037" s="7">
        <v>60</v>
      </c>
      <c r="G14037" s="1">
        <f t="shared" si="876"/>
        <v>0.88235294117647056</v>
      </c>
      <c r="H14037" s="4">
        <f t="shared" si="877"/>
        <v>0</v>
      </c>
      <c r="I14037" s="5">
        <f>IF(OR(AND(F14037&gt;=50,G14037&gt;SUMIF(SeasonTotals!A$2:A$9,A14037,SeasonTotals!F$2:F$9)),AND(G14037&gt;0.885,F14037&gt;=50,D14037&lt;3)),1,0)</f>
        <v>0</v>
      </c>
      <c r="J14037" s="4">
        <f t="shared" si="878"/>
        <v>0</v>
      </c>
      <c r="K14037" s="5">
        <f t="shared" si="879"/>
        <v>0</v>
      </c>
    </row>
    <row r="14038" spans="1:11" x14ac:dyDescent="0.25">
      <c r="A14038" t="s">
        <v>151</v>
      </c>
      <c r="B14038" t="s">
        <v>120</v>
      </c>
      <c r="C14038" s="7">
        <v>1</v>
      </c>
      <c r="D14038" s="7">
        <v>2</v>
      </c>
      <c r="E14038" s="7">
        <v>36</v>
      </c>
      <c r="F14038" s="7">
        <v>60</v>
      </c>
      <c r="G14038" s="1">
        <f t="shared" si="876"/>
        <v>0.94736842105263153</v>
      </c>
      <c r="H14038" s="4">
        <f t="shared" si="877"/>
        <v>1</v>
      </c>
      <c r="I14038" s="5">
        <f>IF(OR(AND(F14038&gt;=50,G14038&gt;SUMIF(SeasonTotals!A$2:A$9,A14038,SeasonTotals!F$2:F$9)),AND(G14038&gt;0.885,F14038&gt;=50,D14038&lt;3)),1,0)</f>
        <v>1</v>
      </c>
      <c r="J14038" s="4">
        <f t="shared" si="878"/>
        <v>0</v>
      </c>
      <c r="K14038" s="5">
        <f t="shared" si="879"/>
        <v>0</v>
      </c>
    </row>
    <row r="14039" spans="1:11" x14ac:dyDescent="0.25">
      <c r="A14039" t="s">
        <v>151</v>
      </c>
      <c r="B14039" t="s">
        <v>120</v>
      </c>
      <c r="C14039" s="7">
        <v>1</v>
      </c>
      <c r="D14039" s="7">
        <v>4</v>
      </c>
      <c r="E14039" s="7">
        <v>14</v>
      </c>
      <c r="F14039" s="7">
        <v>32</v>
      </c>
      <c r="G14039" s="1">
        <f t="shared" si="876"/>
        <v>0.77777777777777779</v>
      </c>
      <c r="H14039" s="4">
        <f t="shared" si="877"/>
        <v>0</v>
      </c>
      <c r="I14039" s="5">
        <f>IF(OR(AND(F14039&gt;=50,G14039&gt;SUMIF(SeasonTotals!A$2:A$9,A14039,SeasonTotals!F$2:F$9)),AND(G14039&gt;0.885,F14039&gt;=50,D14039&lt;3)),1,0)</f>
        <v>0</v>
      </c>
      <c r="J14039" s="4">
        <f t="shared" si="878"/>
        <v>1</v>
      </c>
      <c r="K14039" s="5">
        <f t="shared" si="879"/>
        <v>1</v>
      </c>
    </row>
    <row r="14040" spans="1:11" x14ac:dyDescent="0.25">
      <c r="A14040" t="s">
        <v>151</v>
      </c>
      <c r="B14040" t="s">
        <v>120</v>
      </c>
      <c r="C14040" s="7">
        <v>1</v>
      </c>
      <c r="D14040" s="7">
        <v>2</v>
      </c>
      <c r="E14040" s="7">
        <v>40</v>
      </c>
      <c r="F14040" s="7">
        <v>60</v>
      </c>
      <c r="G14040" s="1">
        <f t="shared" si="876"/>
        <v>0.95238095238095233</v>
      </c>
      <c r="H14040" s="4">
        <f t="shared" si="877"/>
        <v>1</v>
      </c>
      <c r="I14040" s="5">
        <f>IF(OR(AND(F14040&gt;=50,G14040&gt;SUMIF(SeasonTotals!A$2:A$9,A14040,SeasonTotals!F$2:F$9)),AND(G14040&gt;0.885,F14040&gt;=50,D14040&lt;3)),1,0)</f>
        <v>1</v>
      </c>
      <c r="J14040" s="4">
        <f t="shared" si="878"/>
        <v>0</v>
      </c>
      <c r="K14040" s="5">
        <f t="shared" si="879"/>
        <v>0</v>
      </c>
    </row>
    <row r="14041" spans="1:11" x14ac:dyDescent="0.25">
      <c r="A14041" t="s">
        <v>151</v>
      </c>
      <c r="B14041" t="s">
        <v>120</v>
      </c>
      <c r="C14041" s="7">
        <v>1</v>
      </c>
      <c r="D14041" s="7">
        <v>2</v>
      </c>
      <c r="E14041" s="7">
        <v>34</v>
      </c>
      <c r="F14041" s="7">
        <v>65</v>
      </c>
      <c r="G14041" s="1">
        <f t="shared" si="876"/>
        <v>0.94444444444444442</v>
      </c>
      <c r="H14041" s="4">
        <f t="shared" si="877"/>
        <v>1</v>
      </c>
      <c r="I14041" s="5">
        <f>IF(OR(AND(F14041&gt;=50,G14041&gt;SUMIF(SeasonTotals!A$2:A$9,A14041,SeasonTotals!F$2:F$9)),AND(G14041&gt;0.885,F14041&gt;=50,D14041&lt;3)),1,0)</f>
        <v>1</v>
      </c>
      <c r="J14041" s="4">
        <f t="shared" si="878"/>
        <v>0</v>
      </c>
      <c r="K14041" s="5">
        <f t="shared" si="879"/>
        <v>0</v>
      </c>
    </row>
    <row r="14042" spans="1:11" x14ac:dyDescent="0.25">
      <c r="A14042" t="s">
        <v>151</v>
      </c>
      <c r="B14042" t="s">
        <v>120</v>
      </c>
      <c r="C14042" s="7">
        <v>1</v>
      </c>
      <c r="D14042" s="7">
        <v>3</v>
      </c>
      <c r="E14042" s="7">
        <v>35</v>
      </c>
      <c r="F14042" s="7">
        <v>65</v>
      </c>
      <c r="G14042" s="1">
        <f t="shared" si="876"/>
        <v>0.92105263157894735</v>
      </c>
      <c r="H14042" s="4">
        <f t="shared" si="877"/>
        <v>1</v>
      </c>
      <c r="I14042" s="5">
        <f>IF(OR(AND(F14042&gt;=50,G14042&gt;SUMIF(SeasonTotals!A$2:A$9,A14042,SeasonTotals!F$2:F$9)),AND(G14042&gt;0.885,F14042&gt;=50,D14042&lt;3)),1,0)</f>
        <v>1</v>
      </c>
      <c r="J14042" s="4">
        <f t="shared" si="878"/>
        <v>0</v>
      </c>
      <c r="K14042" s="5">
        <f t="shared" si="879"/>
        <v>0</v>
      </c>
    </row>
    <row r="14043" spans="1:11" x14ac:dyDescent="0.25">
      <c r="A14043" t="s">
        <v>151</v>
      </c>
      <c r="B14043" t="s">
        <v>120</v>
      </c>
      <c r="C14043" s="7">
        <v>1</v>
      </c>
      <c r="D14043" s="7">
        <v>1</v>
      </c>
      <c r="E14043" s="7">
        <v>28</v>
      </c>
      <c r="F14043" s="7">
        <v>60</v>
      </c>
      <c r="G14043" s="1">
        <f t="shared" si="876"/>
        <v>0.96551724137931039</v>
      </c>
      <c r="H14043" s="4">
        <f t="shared" si="877"/>
        <v>1</v>
      </c>
      <c r="I14043" s="5">
        <f>IF(OR(AND(F14043&gt;=50,G14043&gt;SUMIF(SeasonTotals!A$2:A$9,A14043,SeasonTotals!F$2:F$9)),AND(G14043&gt;0.885,F14043&gt;=50,D14043&lt;3)),1,0)</f>
        <v>1</v>
      </c>
      <c r="J14043" s="4">
        <f t="shared" si="878"/>
        <v>0</v>
      </c>
      <c r="K14043" s="5">
        <f t="shared" si="879"/>
        <v>0</v>
      </c>
    </row>
    <row r="14044" spans="1:11" x14ac:dyDescent="0.25">
      <c r="A14044" t="s">
        <v>151</v>
      </c>
      <c r="B14044" t="s">
        <v>120</v>
      </c>
      <c r="C14044" s="7">
        <v>1</v>
      </c>
      <c r="D14044" s="7">
        <v>2</v>
      </c>
      <c r="E14044" s="7">
        <v>36</v>
      </c>
      <c r="F14044" s="7">
        <v>60</v>
      </c>
      <c r="G14044" s="1">
        <f t="shared" si="876"/>
        <v>0.94736842105263153</v>
      </c>
      <c r="H14044" s="4">
        <f t="shared" si="877"/>
        <v>1</v>
      </c>
      <c r="I14044" s="5">
        <f>IF(OR(AND(F14044&gt;=50,G14044&gt;SUMIF(SeasonTotals!A$2:A$9,A14044,SeasonTotals!F$2:F$9)),AND(G14044&gt;0.885,F14044&gt;=50,D14044&lt;3)),1,0)</f>
        <v>1</v>
      </c>
      <c r="J14044" s="4">
        <f t="shared" si="878"/>
        <v>0</v>
      </c>
      <c r="K14044" s="5">
        <f t="shared" si="879"/>
        <v>0</v>
      </c>
    </row>
    <row r="14045" spans="1:11" x14ac:dyDescent="0.25">
      <c r="A14045" t="s">
        <v>151</v>
      </c>
      <c r="B14045" t="s">
        <v>120</v>
      </c>
      <c r="C14045" s="7">
        <v>1</v>
      </c>
      <c r="D14045" s="7">
        <v>5</v>
      </c>
      <c r="E14045" s="7">
        <v>29</v>
      </c>
      <c r="F14045" s="7">
        <v>59</v>
      </c>
      <c r="G14045" s="1">
        <f t="shared" si="876"/>
        <v>0.8529411764705882</v>
      </c>
      <c r="H14045" s="4">
        <f t="shared" si="877"/>
        <v>0</v>
      </c>
      <c r="I14045" s="5">
        <f>IF(OR(AND(F14045&gt;=50,G14045&gt;SUMIF(SeasonTotals!A$2:A$9,A14045,SeasonTotals!F$2:F$9)),AND(G14045&gt;0.885,F14045&gt;=50,D14045&lt;3)),1,0)</f>
        <v>0</v>
      </c>
      <c r="J14045" s="4">
        <f t="shared" si="878"/>
        <v>0</v>
      </c>
      <c r="K14045" s="5">
        <f t="shared" si="879"/>
        <v>0</v>
      </c>
    </row>
    <row r="14046" spans="1:11" x14ac:dyDescent="0.25">
      <c r="A14046" t="s">
        <v>151</v>
      </c>
      <c r="B14046" t="s">
        <v>120</v>
      </c>
      <c r="C14046" s="7">
        <v>1</v>
      </c>
      <c r="D14046" s="7">
        <v>2</v>
      </c>
      <c r="E14046" s="7">
        <v>19</v>
      </c>
      <c r="F14046" s="7">
        <v>59</v>
      </c>
      <c r="G14046" s="1">
        <f t="shared" si="876"/>
        <v>0.90476190476190477</v>
      </c>
      <c r="H14046" s="4">
        <f t="shared" si="877"/>
        <v>1</v>
      </c>
      <c r="I14046" s="5">
        <f>IF(OR(AND(F14046&gt;=50,G14046&gt;SUMIF(SeasonTotals!A$2:A$9,A14046,SeasonTotals!F$2:F$9)),AND(G14046&gt;0.885,F14046&gt;=50,D14046&lt;3)),1,0)</f>
        <v>1</v>
      </c>
      <c r="J14046" s="4">
        <f t="shared" si="878"/>
        <v>0</v>
      </c>
      <c r="K14046" s="5">
        <f t="shared" si="879"/>
        <v>0</v>
      </c>
    </row>
    <row r="14047" spans="1:11" x14ac:dyDescent="0.25">
      <c r="A14047" t="s">
        <v>151</v>
      </c>
      <c r="B14047" t="s">
        <v>120</v>
      </c>
      <c r="C14047" s="7">
        <v>1</v>
      </c>
      <c r="D14047" s="7">
        <v>4</v>
      </c>
      <c r="E14047" s="7">
        <v>43</v>
      </c>
      <c r="F14047" s="7">
        <v>65</v>
      </c>
      <c r="G14047" s="1">
        <f t="shared" si="876"/>
        <v>0.91489361702127658</v>
      </c>
      <c r="H14047" s="4">
        <f t="shared" si="877"/>
        <v>1</v>
      </c>
      <c r="I14047" s="5">
        <f>IF(OR(AND(F14047&gt;=50,G14047&gt;SUMIF(SeasonTotals!A$2:A$9,A14047,SeasonTotals!F$2:F$9)),AND(G14047&gt;0.885,F14047&gt;=50,D14047&lt;3)),1,0)</f>
        <v>1</v>
      </c>
      <c r="J14047" s="4">
        <f t="shared" si="878"/>
        <v>0</v>
      </c>
      <c r="K14047" s="5">
        <f t="shared" si="879"/>
        <v>0</v>
      </c>
    </row>
    <row r="14048" spans="1:11" x14ac:dyDescent="0.25">
      <c r="A14048" t="s">
        <v>151</v>
      </c>
      <c r="B14048" t="s">
        <v>120</v>
      </c>
      <c r="C14048" s="7">
        <v>1</v>
      </c>
      <c r="D14048" s="7">
        <v>1</v>
      </c>
      <c r="E14048" s="7">
        <v>30</v>
      </c>
      <c r="F14048" s="7">
        <v>60</v>
      </c>
      <c r="G14048" s="1">
        <f t="shared" si="876"/>
        <v>0.967741935483871</v>
      </c>
      <c r="H14048" s="4">
        <f t="shared" si="877"/>
        <v>1</v>
      </c>
      <c r="I14048" s="5">
        <f>IF(OR(AND(F14048&gt;=50,G14048&gt;SUMIF(SeasonTotals!A$2:A$9,A14048,SeasonTotals!F$2:F$9)),AND(G14048&gt;0.885,F14048&gt;=50,D14048&lt;3)),1,0)</f>
        <v>1</v>
      </c>
      <c r="J14048" s="4">
        <f t="shared" si="878"/>
        <v>0</v>
      </c>
      <c r="K14048" s="5">
        <f t="shared" si="879"/>
        <v>0</v>
      </c>
    </row>
    <row r="14049" spans="1:11" x14ac:dyDescent="0.25">
      <c r="A14049" t="s">
        <v>151</v>
      </c>
      <c r="B14049" t="s">
        <v>120</v>
      </c>
      <c r="C14049" s="7">
        <v>1</v>
      </c>
      <c r="D14049" s="7">
        <v>3</v>
      </c>
      <c r="E14049" s="7">
        <v>11</v>
      </c>
      <c r="F14049" s="7">
        <v>13</v>
      </c>
      <c r="G14049" s="1">
        <f t="shared" si="876"/>
        <v>0.7857142857142857</v>
      </c>
      <c r="H14049" s="4">
        <f t="shared" si="877"/>
        <v>0</v>
      </c>
      <c r="I14049" s="5">
        <f>IF(OR(AND(F14049&gt;=50,G14049&gt;SUMIF(SeasonTotals!A$2:A$9,A14049,SeasonTotals!F$2:F$9)),AND(G14049&gt;0.885,F14049&gt;=50,D14049&lt;3)),1,0)</f>
        <v>0</v>
      </c>
      <c r="J14049" s="4">
        <f t="shared" si="878"/>
        <v>1</v>
      </c>
      <c r="K14049" s="5">
        <f t="shared" si="879"/>
        <v>1</v>
      </c>
    </row>
    <row r="14050" spans="1:11" x14ac:dyDescent="0.25">
      <c r="A14050" t="s">
        <v>151</v>
      </c>
      <c r="B14050" t="s">
        <v>120</v>
      </c>
      <c r="C14050" s="7">
        <v>1</v>
      </c>
      <c r="D14050" s="7">
        <v>0</v>
      </c>
      <c r="E14050" s="7">
        <v>30</v>
      </c>
      <c r="F14050" s="7">
        <v>60</v>
      </c>
      <c r="G14050" s="1">
        <f t="shared" si="876"/>
        <v>1</v>
      </c>
      <c r="H14050" s="4">
        <f t="shared" si="877"/>
        <v>1</v>
      </c>
      <c r="I14050" s="5">
        <f>IF(OR(AND(F14050&gt;=50,G14050&gt;SUMIF(SeasonTotals!A$2:A$9,A14050,SeasonTotals!F$2:F$9)),AND(G14050&gt;0.885,F14050&gt;=50,D14050&lt;3)),1,0)</f>
        <v>1</v>
      </c>
      <c r="J14050" s="4">
        <f t="shared" si="878"/>
        <v>0</v>
      </c>
      <c r="K14050" s="5">
        <f t="shared" si="879"/>
        <v>0</v>
      </c>
    </row>
    <row r="14051" spans="1:11" x14ac:dyDescent="0.25">
      <c r="A14051" t="s">
        <v>151</v>
      </c>
      <c r="B14051" t="s">
        <v>120</v>
      </c>
      <c r="C14051" s="7">
        <v>1</v>
      </c>
      <c r="D14051" s="7">
        <v>4</v>
      </c>
      <c r="E14051" s="7">
        <v>33</v>
      </c>
      <c r="F14051" s="7">
        <v>60</v>
      </c>
      <c r="G14051" s="1">
        <f t="shared" si="876"/>
        <v>0.89189189189189189</v>
      </c>
      <c r="H14051" s="4">
        <f t="shared" si="877"/>
        <v>0</v>
      </c>
      <c r="I14051" s="5">
        <f>IF(OR(AND(F14051&gt;=50,G14051&gt;SUMIF(SeasonTotals!A$2:A$9,A14051,SeasonTotals!F$2:F$9)),AND(G14051&gt;0.885,F14051&gt;=50,D14051&lt;3)),1,0)</f>
        <v>0</v>
      </c>
      <c r="J14051" s="4">
        <f t="shared" si="878"/>
        <v>0</v>
      </c>
      <c r="K14051" s="5">
        <f t="shared" si="879"/>
        <v>0</v>
      </c>
    </row>
    <row r="14052" spans="1:11" x14ac:dyDescent="0.25">
      <c r="A14052" t="s">
        <v>151</v>
      </c>
      <c r="B14052" t="s">
        <v>120</v>
      </c>
      <c r="C14052" s="7">
        <v>1</v>
      </c>
      <c r="D14052" s="7">
        <v>3</v>
      </c>
      <c r="E14052" s="7">
        <v>34</v>
      </c>
      <c r="F14052" s="7">
        <v>64</v>
      </c>
      <c r="G14052" s="1">
        <f t="shared" si="876"/>
        <v>0.91891891891891897</v>
      </c>
      <c r="H14052" s="4">
        <f t="shared" si="877"/>
        <v>1</v>
      </c>
      <c r="I14052" s="5">
        <f>IF(OR(AND(F14052&gt;=50,G14052&gt;SUMIF(SeasonTotals!A$2:A$9,A14052,SeasonTotals!F$2:F$9)),AND(G14052&gt;0.885,F14052&gt;=50,D14052&lt;3)),1,0)</f>
        <v>1</v>
      </c>
      <c r="J14052" s="4">
        <f t="shared" si="878"/>
        <v>0</v>
      </c>
      <c r="K14052" s="5">
        <f t="shared" si="879"/>
        <v>0</v>
      </c>
    </row>
    <row r="14053" spans="1:11" x14ac:dyDescent="0.25">
      <c r="A14053" t="s">
        <v>151</v>
      </c>
      <c r="B14053" t="s">
        <v>120</v>
      </c>
      <c r="C14053" s="7">
        <v>1</v>
      </c>
      <c r="D14053" s="7">
        <v>1</v>
      </c>
      <c r="E14053" s="7">
        <v>27</v>
      </c>
      <c r="F14053" s="7">
        <v>65</v>
      </c>
      <c r="G14053" s="1">
        <f t="shared" si="876"/>
        <v>0.9642857142857143</v>
      </c>
      <c r="H14053" s="4">
        <f t="shared" si="877"/>
        <v>1</v>
      </c>
      <c r="I14053" s="5">
        <f>IF(OR(AND(F14053&gt;=50,G14053&gt;SUMIF(SeasonTotals!A$2:A$9,A14053,SeasonTotals!F$2:F$9)),AND(G14053&gt;0.885,F14053&gt;=50,D14053&lt;3)),1,0)</f>
        <v>1</v>
      </c>
      <c r="J14053" s="4">
        <f t="shared" si="878"/>
        <v>0</v>
      </c>
      <c r="K14053" s="5">
        <f t="shared" si="879"/>
        <v>0</v>
      </c>
    </row>
    <row r="14054" spans="1:11" x14ac:dyDescent="0.25">
      <c r="A14054" t="s">
        <v>151</v>
      </c>
      <c r="B14054" t="s">
        <v>120</v>
      </c>
      <c r="C14054" s="7">
        <v>1</v>
      </c>
      <c r="D14054" s="7">
        <v>2</v>
      </c>
      <c r="E14054" s="7">
        <v>37</v>
      </c>
      <c r="F14054" s="7">
        <v>62</v>
      </c>
      <c r="G14054" s="1">
        <f t="shared" si="876"/>
        <v>0.94871794871794868</v>
      </c>
      <c r="H14054" s="4">
        <f t="shared" si="877"/>
        <v>1</v>
      </c>
      <c r="I14054" s="5">
        <f>IF(OR(AND(F14054&gt;=50,G14054&gt;SUMIF(SeasonTotals!A$2:A$9,A14054,SeasonTotals!F$2:F$9)),AND(G14054&gt;0.885,F14054&gt;=50,D14054&lt;3)),1,0)</f>
        <v>1</v>
      </c>
      <c r="J14054" s="4">
        <f t="shared" si="878"/>
        <v>0</v>
      </c>
      <c r="K14054" s="5">
        <f t="shared" si="879"/>
        <v>0</v>
      </c>
    </row>
    <row r="14055" spans="1:11" x14ac:dyDescent="0.25">
      <c r="A14055" t="s">
        <v>151</v>
      </c>
      <c r="B14055" t="s">
        <v>120</v>
      </c>
      <c r="C14055" s="7">
        <v>1</v>
      </c>
      <c r="D14055" s="7">
        <v>5</v>
      </c>
      <c r="E14055" s="7">
        <v>30</v>
      </c>
      <c r="F14055" s="7">
        <v>60</v>
      </c>
      <c r="G14055" s="1">
        <f t="shared" si="876"/>
        <v>0.8571428571428571</v>
      </c>
      <c r="H14055" s="4">
        <f t="shared" si="877"/>
        <v>0</v>
      </c>
      <c r="I14055" s="5">
        <f>IF(OR(AND(F14055&gt;=50,G14055&gt;SUMIF(SeasonTotals!A$2:A$9,A14055,SeasonTotals!F$2:F$9)),AND(G14055&gt;0.885,F14055&gt;=50,D14055&lt;3)),1,0)</f>
        <v>0</v>
      </c>
      <c r="J14055" s="4">
        <f t="shared" si="878"/>
        <v>0</v>
      </c>
      <c r="K14055" s="5">
        <f t="shared" si="879"/>
        <v>0</v>
      </c>
    </row>
    <row r="14056" spans="1:11" x14ac:dyDescent="0.25">
      <c r="A14056" t="s">
        <v>151</v>
      </c>
      <c r="B14056" t="s">
        <v>16</v>
      </c>
      <c r="C14056" s="7">
        <v>1</v>
      </c>
      <c r="D14056" s="7">
        <v>0</v>
      </c>
      <c r="E14056" s="7">
        <v>30</v>
      </c>
      <c r="F14056" s="7">
        <v>60</v>
      </c>
      <c r="G14056" s="1">
        <f t="shared" si="876"/>
        <v>1</v>
      </c>
      <c r="H14056" s="4">
        <f t="shared" si="877"/>
        <v>1</v>
      </c>
      <c r="I14056" s="5">
        <f>IF(OR(AND(F14056&gt;=50,G14056&gt;SUMIF(SeasonTotals!A$2:A$9,A14056,SeasonTotals!F$2:F$9)),AND(G14056&gt;0.885,F14056&gt;=50,D14056&lt;3)),1,0)</f>
        <v>1</v>
      </c>
      <c r="J14056" s="4">
        <f t="shared" si="878"/>
        <v>0</v>
      </c>
      <c r="K14056" s="5">
        <f t="shared" si="879"/>
        <v>0</v>
      </c>
    </row>
    <row r="14057" spans="1:11" x14ac:dyDescent="0.25">
      <c r="A14057" t="s">
        <v>151</v>
      </c>
      <c r="B14057" t="s">
        <v>16</v>
      </c>
      <c r="C14057" s="7">
        <v>1</v>
      </c>
      <c r="D14057" s="7">
        <v>2</v>
      </c>
      <c r="E14057" s="7">
        <v>22</v>
      </c>
      <c r="F14057" s="7">
        <v>60</v>
      </c>
      <c r="G14057" s="1">
        <f t="shared" si="876"/>
        <v>0.91666666666666663</v>
      </c>
      <c r="H14057" s="4">
        <f t="shared" si="877"/>
        <v>1</v>
      </c>
      <c r="I14057" s="5">
        <f>IF(OR(AND(F14057&gt;=50,G14057&gt;SUMIF(SeasonTotals!A$2:A$9,A14057,SeasonTotals!F$2:F$9)),AND(G14057&gt;0.885,F14057&gt;=50,D14057&lt;3)),1,0)</f>
        <v>1</v>
      </c>
      <c r="J14057" s="4">
        <f t="shared" si="878"/>
        <v>0</v>
      </c>
      <c r="K14057" s="5">
        <f t="shared" si="879"/>
        <v>0</v>
      </c>
    </row>
    <row r="14058" spans="1:11" x14ac:dyDescent="0.25">
      <c r="A14058" t="s">
        <v>151</v>
      </c>
      <c r="B14058" t="s">
        <v>16</v>
      </c>
      <c r="C14058" s="7">
        <v>1</v>
      </c>
      <c r="D14058" s="7">
        <v>3</v>
      </c>
      <c r="E14058" s="7">
        <v>18</v>
      </c>
      <c r="F14058" s="7">
        <v>59</v>
      </c>
      <c r="G14058" s="1">
        <f t="shared" si="876"/>
        <v>0.8571428571428571</v>
      </c>
      <c r="H14058" s="4">
        <f t="shared" si="877"/>
        <v>0</v>
      </c>
      <c r="I14058" s="5">
        <f>IF(OR(AND(F14058&gt;=50,G14058&gt;SUMIF(SeasonTotals!A$2:A$9,A14058,SeasonTotals!F$2:F$9)),AND(G14058&gt;0.885,F14058&gt;=50,D14058&lt;3)),1,0)</f>
        <v>0</v>
      </c>
      <c r="J14058" s="4">
        <f t="shared" si="878"/>
        <v>0</v>
      </c>
      <c r="K14058" s="5">
        <f t="shared" si="879"/>
        <v>0</v>
      </c>
    </row>
    <row r="14059" spans="1:11" x14ac:dyDescent="0.25">
      <c r="A14059" t="s">
        <v>151</v>
      </c>
      <c r="B14059" t="s">
        <v>16</v>
      </c>
      <c r="C14059" s="7">
        <v>1</v>
      </c>
      <c r="D14059" s="7">
        <v>3</v>
      </c>
      <c r="E14059" s="7">
        <v>28</v>
      </c>
      <c r="F14059" s="7">
        <v>65</v>
      </c>
      <c r="G14059" s="1">
        <f t="shared" si="876"/>
        <v>0.90322580645161288</v>
      </c>
      <c r="H14059" s="4">
        <f t="shared" si="877"/>
        <v>0</v>
      </c>
      <c r="I14059" s="5">
        <f>IF(OR(AND(F14059&gt;=50,G14059&gt;SUMIF(SeasonTotals!A$2:A$9,A14059,SeasonTotals!F$2:F$9)),AND(G14059&gt;0.885,F14059&gt;=50,D14059&lt;3)),1,0)</f>
        <v>0</v>
      </c>
      <c r="J14059" s="4">
        <f t="shared" si="878"/>
        <v>0</v>
      </c>
      <c r="K14059" s="5">
        <f t="shared" si="879"/>
        <v>0</v>
      </c>
    </row>
    <row r="14060" spans="1:11" x14ac:dyDescent="0.25">
      <c r="A14060" t="s">
        <v>151</v>
      </c>
      <c r="B14060" t="s">
        <v>16</v>
      </c>
      <c r="C14060" s="7">
        <v>1</v>
      </c>
      <c r="D14060" s="7">
        <v>3</v>
      </c>
      <c r="E14060" s="7">
        <v>28</v>
      </c>
      <c r="F14060" s="7">
        <v>65</v>
      </c>
      <c r="G14060" s="1">
        <f t="shared" si="876"/>
        <v>0.90322580645161288</v>
      </c>
      <c r="H14060" s="4">
        <f t="shared" si="877"/>
        <v>0</v>
      </c>
      <c r="I14060" s="5">
        <f>IF(OR(AND(F14060&gt;=50,G14060&gt;SUMIF(SeasonTotals!A$2:A$9,A14060,SeasonTotals!F$2:F$9)),AND(G14060&gt;0.885,F14060&gt;=50,D14060&lt;3)),1,0)</f>
        <v>0</v>
      </c>
      <c r="J14060" s="4">
        <f t="shared" si="878"/>
        <v>0</v>
      </c>
      <c r="K14060" s="5">
        <f t="shared" si="879"/>
        <v>0</v>
      </c>
    </row>
    <row r="14061" spans="1:11" x14ac:dyDescent="0.25">
      <c r="A14061" t="s">
        <v>151</v>
      </c>
      <c r="B14061" t="s">
        <v>16</v>
      </c>
      <c r="C14061" s="7">
        <v>1</v>
      </c>
      <c r="D14061" s="7">
        <v>1</v>
      </c>
      <c r="E14061" s="7">
        <v>24</v>
      </c>
      <c r="F14061" s="7">
        <v>60</v>
      </c>
      <c r="G14061" s="1">
        <f t="shared" si="876"/>
        <v>0.96</v>
      </c>
      <c r="H14061" s="4">
        <f t="shared" si="877"/>
        <v>1</v>
      </c>
      <c r="I14061" s="5">
        <f>IF(OR(AND(F14061&gt;=50,G14061&gt;SUMIF(SeasonTotals!A$2:A$9,A14061,SeasonTotals!F$2:F$9)),AND(G14061&gt;0.885,F14061&gt;=50,D14061&lt;3)),1,0)</f>
        <v>1</v>
      </c>
      <c r="J14061" s="4">
        <f t="shared" si="878"/>
        <v>0</v>
      </c>
      <c r="K14061" s="5">
        <f t="shared" si="879"/>
        <v>0</v>
      </c>
    </row>
    <row r="14062" spans="1:11" x14ac:dyDescent="0.25">
      <c r="A14062" t="s">
        <v>151</v>
      </c>
      <c r="B14062" t="s">
        <v>16</v>
      </c>
      <c r="C14062" s="7">
        <v>1</v>
      </c>
      <c r="D14062" s="7">
        <v>2</v>
      </c>
      <c r="E14062" s="7">
        <v>18</v>
      </c>
      <c r="F14062" s="7">
        <v>60</v>
      </c>
      <c r="G14062" s="1">
        <f t="shared" si="876"/>
        <v>0.9</v>
      </c>
      <c r="H14062" s="4">
        <f t="shared" si="877"/>
        <v>1</v>
      </c>
      <c r="I14062" s="5">
        <f>IF(OR(AND(F14062&gt;=50,G14062&gt;SUMIF(SeasonTotals!A$2:A$9,A14062,SeasonTotals!F$2:F$9)),AND(G14062&gt;0.885,F14062&gt;=50,D14062&lt;3)),1,0)</f>
        <v>1</v>
      </c>
      <c r="J14062" s="4">
        <f t="shared" si="878"/>
        <v>0</v>
      </c>
      <c r="K14062" s="5">
        <f t="shared" si="879"/>
        <v>0</v>
      </c>
    </row>
    <row r="14063" spans="1:11" x14ac:dyDescent="0.25">
      <c r="A14063" t="s">
        <v>151</v>
      </c>
      <c r="B14063" t="s">
        <v>16</v>
      </c>
      <c r="C14063" s="7">
        <v>1</v>
      </c>
      <c r="D14063" s="7">
        <v>2</v>
      </c>
      <c r="E14063" s="7">
        <v>18</v>
      </c>
      <c r="F14063" s="7">
        <v>60</v>
      </c>
      <c r="G14063" s="1">
        <f t="shared" si="876"/>
        <v>0.9</v>
      </c>
      <c r="H14063" s="4">
        <f t="shared" si="877"/>
        <v>1</v>
      </c>
      <c r="I14063" s="5">
        <f>IF(OR(AND(F14063&gt;=50,G14063&gt;SUMIF(SeasonTotals!A$2:A$9,A14063,SeasonTotals!F$2:F$9)),AND(G14063&gt;0.885,F14063&gt;=50,D14063&lt;3)),1,0)</f>
        <v>1</v>
      </c>
      <c r="J14063" s="4">
        <f t="shared" si="878"/>
        <v>0</v>
      </c>
      <c r="K14063" s="5">
        <f t="shared" si="879"/>
        <v>0</v>
      </c>
    </row>
    <row r="14064" spans="1:11" x14ac:dyDescent="0.25">
      <c r="A14064" t="s">
        <v>151</v>
      </c>
      <c r="B14064" t="s">
        <v>16</v>
      </c>
      <c r="C14064" s="7">
        <v>1</v>
      </c>
      <c r="D14064" s="7">
        <v>1</v>
      </c>
      <c r="E14064" s="7">
        <v>34</v>
      </c>
      <c r="F14064" s="7">
        <v>60</v>
      </c>
      <c r="G14064" s="1">
        <f t="shared" si="876"/>
        <v>0.97142857142857142</v>
      </c>
      <c r="H14064" s="4">
        <f t="shared" si="877"/>
        <v>1</v>
      </c>
      <c r="I14064" s="5">
        <f>IF(OR(AND(F14064&gt;=50,G14064&gt;SUMIF(SeasonTotals!A$2:A$9,A14064,SeasonTotals!F$2:F$9)),AND(G14064&gt;0.885,F14064&gt;=50,D14064&lt;3)),1,0)</f>
        <v>1</v>
      </c>
      <c r="J14064" s="4">
        <f t="shared" si="878"/>
        <v>0</v>
      </c>
      <c r="K14064" s="5">
        <f t="shared" si="879"/>
        <v>0</v>
      </c>
    </row>
    <row r="14065" spans="1:11" x14ac:dyDescent="0.25">
      <c r="A14065" t="s">
        <v>151</v>
      </c>
      <c r="B14065" t="s">
        <v>16</v>
      </c>
      <c r="C14065" s="7">
        <v>1</v>
      </c>
      <c r="D14065" s="7">
        <v>3</v>
      </c>
      <c r="E14065" s="7">
        <v>19</v>
      </c>
      <c r="F14065" s="7">
        <v>60</v>
      </c>
      <c r="G14065" s="1">
        <f t="shared" si="876"/>
        <v>0.86363636363636365</v>
      </c>
      <c r="H14065" s="4">
        <f t="shared" si="877"/>
        <v>0</v>
      </c>
      <c r="I14065" s="5">
        <f>IF(OR(AND(F14065&gt;=50,G14065&gt;SUMIF(SeasonTotals!A$2:A$9,A14065,SeasonTotals!F$2:F$9)),AND(G14065&gt;0.885,F14065&gt;=50,D14065&lt;3)),1,0)</f>
        <v>0</v>
      </c>
      <c r="J14065" s="4">
        <f t="shared" si="878"/>
        <v>0</v>
      </c>
      <c r="K14065" s="5">
        <f t="shared" si="879"/>
        <v>0</v>
      </c>
    </row>
    <row r="14066" spans="1:11" x14ac:dyDescent="0.25">
      <c r="A14066" t="s">
        <v>151</v>
      </c>
      <c r="B14066" t="s">
        <v>16</v>
      </c>
      <c r="C14066" s="7">
        <v>1</v>
      </c>
      <c r="D14066" s="7">
        <v>2</v>
      </c>
      <c r="E14066" s="7">
        <v>16</v>
      </c>
      <c r="F14066" s="7">
        <v>60</v>
      </c>
      <c r="G14066" s="1">
        <f t="shared" si="876"/>
        <v>0.88888888888888884</v>
      </c>
      <c r="H14066" s="4">
        <f t="shared" si="877"/>
        <v>1</v>
      </c>
      <c r="I14066" s="5">
        <f>IF(OR(AND(F14066&gt;=50,G14066&gt;SUMIF(SeasonTotals!A$2:A$9,A14066,SeasonTotals!F$2:F$9)),AND(G14066&gt;0.885,F14066&gt;=50,D14066&lt;3)),1,0)</f>
        <v>1</v>
      </c>
      <c r="J14066" s="4">
        <f t="shared" si="878"/>
        <v>0</v>
      </c>
      <c r="K14066" s="5">
        <f t="shared" si="879"/>
        <v>0</v>
      </c>
    </row>
    <row r="14067" spans="1:11" x14ac:dyDescent="0.25">
      <c r="A14067" t="s">
        <v>151</v>
      </c>
      <c r="B14067" t="s">
        <v>16</v>
      </c>
      <c r="C14067" s="7">
        <v>1</v>
      </c>
      <c r="D14067" s="7">
        <v>2</v>
      </c>
      <c r="E14067" s="7">
        <v>20</v>
      </c>
      <c r="F14067" s="7">
        <v>59</v>
      </c>
      <c r="G14067" s="1">
        <f t="shared" si="876"/>
        <v>0.90909090909090906</v>
      </c>
      <c r="H14067" s="4">
        <f t="shared" si="877"/>
        <v>1</v>
      </c>
      <c r="I14067" s="5">
        <f>IF(OR(AND(F14067&gt;=50,G14067&gt;SUMIF(SeasonTotals!A$2:A$9,A14067,SeasonTotals!F$2:F$9)),AND(G14067&gt;0.885,F14067&gt;=50,D14067&lt;3)),1,0)</f>
        <v>1</v>
      </c>
      <c r="J14067" s="4">
        <f t="shared" si="878"/>
        <v>0</v>
      </c>
      <c r="K14067" s="5">
        <f t="shared" si="879"/>
        <v>0</v>
      </c>
    </row>
    <row r="14068" spans="1:11" x14ac:dyDescent="0.25">
      <c r="A14068" t="s">
        <v>151</v>
      </c>
      <c r="B14068" t="s">
        <v>16</v>
      </c>
      <c r="C14068" s="7">
        <v>1</v>
      </c>
      <c r="D14068" s="7">
        <v>3</v>
      </c>
      <c r="E14068" s="7">
        <v>6</v>
      </c>
      <c r="F14068" s="7">
        <v>12</v>
      </c>
      <c r="G14068" s="1">
        <f t="shared" si="876"/>
        <v>0.66666666666666663</v>
      </c>
      <c r="H14068" s="4">
        <f t="shared" si="877"/>
        <v>0</v>
      </c>
      <c r="I14068" s="5">
        <f>IF(OR(AND(F14068&gt;=50,G14068&gt;SUMIF(SeasonTotals!A$2:A$9,A14068,SeasonTotals!F$2:F$9)),AND(G14068&gt;0.885,F14068&gt;=50,D14068&lt;3)),1,0)</f>
        <v>0</v>
      </c>
      <c r="J14068" s="4">
        <f t="shared" si="878"/>
        <v>1</v>
      </c>
      <c r="K14068" s="5">
        <f t="shared" si="879"/>
        <v>1</v>
      </c>
    </row>
    <row r="14069" spans="1:11" x14ac:dyDescent="0.25">
      <c r="A14069" t="s">
        <v>151</v>
      </c>
      <c r="B14069" t="s">
        <v>16</v>
      </c>
      <c r="C14069" s="7">
        <v>1</v>
      </c>
      <c r="D14069" s="7">
        <v>1</v>
      </c>
      <c r="E14069" s="7">
        <v>18</v>
      </c>
      <c r="F14069" s="7">
        <v>59</v>
      </c>
      <c r="G14069" s="1">
        <f t="shared" si="876"/>
        <v>0.94736842105263153</v>
      </c>
      <c r="H14069" s="4">
        <f t="shared" si="877"/>
        <v>1</v>
      </c>
      <c r="I14069" s="5">
        <f>IF(OR(AND(F14069&gt;=50,G14069&gt;SUMIF(SeasonTotals!A$2:A$9,A14069,SeasonTotals!F$2:F$9)),AND(G14069&gt;0.885,F14069&gt;=50,D14069&lt;3)),1,0)</f>
        <v>1</v>
      </c>
      <c r="J14069" s="4">
        <f t="shared" si="878"/>
        <v>0</v>
      </c>
      <c r="K14069" s="5">
        <f t="shared" si="879"/>
        <v>0</v>
      </c>
    </row>
    <row r="14070" spans="1:11" x14ac:dyDescent="0.25">
      <c r="A14070" t="s">
        <v>151</v>
      </c>
      <c r="B14070" t="s">
        <v>16</v>
      </c>
      <c r="C14070" s="7">
        <v>1</v>
      </c>
      <c r="D14070" s="7">
        <v>2</v>
      </c>
      <c r="E14070" s="7">
        <v>17</v>
      </c>
      <c r="F14070" s="7">
        <v>65</v>
      </c>
      <c r="G14070" s="1">
        <f t="shared" si="876"/>
        <v>0.89473684210526316</v>
      </c>
      <c r="H14070" s="4">
        <f t="shared" si="877"/>
        <v>1</v>
      </c>
      <c r="I14070" s="5">
        <f>IF(OR(AND(F14070&gt;=50,G14070&gt;SUMIF(SeasonTotals!A$2:A$9,A14070,SeasonTotals!F$2:F$9)),AND(G14070&gt;0.885,F14070&gt;=50,D14070&lt;3)),1,0)</f>
        <v>1</v>
      </c>
      <c r="J14070" s="4">
        <f t="shared" si="878"/>
        <v>0</v>
      </c>
      <c r="K14070" s="5">
        <f t="shared" si="879"/>
        <v>0</v>
      </c>
    </row>
    <row r="14071" spans="1:11" x14ac:dyDescent="0.25">
      <c r="A14071" t="s">
        <v>151</v>
      </c>
      <c r="B14071" t="s">
        <v>16</v>
      </c>
      <c r="C14071" s="7">
        <v>1</v>
      </c>
      <c r="D14071" s="7">
        <v>0</v>
      </c>
      <c r="E14071" s="7">
        <v>33</v>
      </c>
      <c r="F14071" s="7">
        <v>60</v>
      </c>
      <c r="G14071" s="1">
        <f t="shared" si="876"/>
        <v>1</v>
      </c>
      <c r="H14071" s="4">
        <f t="shared" si="877"/>
        <v>1</v>
      </c>
      <c r="I14071" s="5">
        <f>IF(OR(AND(F14071&gt;=50,G14071&gt;SUMIF(SeasonTotals!A$2:A$9,A14071,SeasonTotals!F$2:F$9)),AND(G14071&gt;0.885,F14071&gt;=50,D14071&lt;3)),1,0)</f>
        <v>1</v>
      </c>
      <c r="J14071" s="4">
        <f t="shared" si="878"/>
        <v>0</v>
      </c>
      <c r="K14071" s="5">
        <f t="shared" si="879"/>
        <v>0</v>
      </c>
    </row>
    <row r="14072" spans="1:11" x14ac:dyDescent="0.25">
      <c r="A14072" t="s">
        <v>151</v>
      </c>
      <c r="B14072" t="s">
        <v>16</v>
      </c>
      <c r="C14072" s="7">
        <v>1</v>
      </c>
      <c r="D14072" s="7">
        <v>3</v>
      </c>
      <c r="E14072" s="7">
        <v>31</v>
      </c>
      <c r="F14072" s="7">
        <v>59</v>
      </c>
      <c r="G14072" s="1">
        <f t="shared" si="876"/>
        <v>0.91176470588235292</v>
      </c>
      <c r="H14072" s="4">
        <f t="shared" si="877"/>
        <v>0</v>
      </c>
      <c r="I14072" s="5">
        <f>IF(OR(AND(F14072&gt;=50,G14072&gt;SUMIF(SeasonTotals!A$2:A$9,A14072,SeasonTotals!F$2:F$9)),AND(G14072&gt;0.885,F14072&gt;=50,D14072&lt;3)),1,0)</f>
        <v>0</v>
      </c>
      <c r="J14072" s="4">
        <f t="shared" si="878"/>
        <v>0</v>
      </c>
      <c r="K14072" s="5">
        <f t="shared" si="879"/>
        <v>0</v>
      </c>
    </row>
    <row r="14073" spans="1:11" x14ac:dyDescent="0.25">
      <c r="A14073" t="s">
        <v>151</v>
      </c>
      <c r="B14073" t="s">
        <v>16</v>
      </c>
      <c r="C14073" s="7">
        <v>1</v>
      </c>
      <c r="D14073" s="7">
        <v>3</v>
      </c>
      <c r="E14073" s="7">
        <v>26</v>
      </c>
      <c r="F14073" s="7">
        <v>65</v>
      </c>
      <c r="G14073" s="1">
        <f t="shared" si="876"/>
        <v>0.89655172413793105</v>
      </c>
      <c r="H14073" s="4">
        <f t="shared" si="877"/>
        <v>0</v>
      </c>
      <c r="I14073" s="5">
        <f>IF(OR(AND(F14073&gt;=50,G14073&gt;SUMIF(SeasonTotals!A$2:A$9,A14073,SeasonTotals!F$2:F$9)),AND(G14073&gt;0.885,F14073&gt;=50,D14073&lt;3)),1,0)</f>
        <v>0</v>
      </c>
      <c r="J14073" s="4">
        <f t="shared" si="878"/>
        <v>0</v>
      </c>
      <c r="K14073" s="5">
        <f t="shared" si="879"/>
        <v>0</v>
      </c>
    </row>
    <row r="14074" spans="1:11" x14ac:dyDescent="0.25">
      <c r="A14074" t="s">
        <v>151</v>
      </c>
      <c r="B14074" t="s">
        <v>16</v>
      </c>
      <c r="C14074" s="7">
        <v>1</v>
      </c>
      <c r="D14074" s="7">
        <v>0</v>
      </c>
      <c r="E14074" s="7">
        <v>31</v>
      </c>
      <c r="F14074" s="7">
        <v>60</v>
      </c>
      <c r="G14074" s="1">
        <f t="shared" si="876"/>
        <v>1</v>
      </c>
      <c r="H14074" s="4">
        <f t="shared" si="877"/>
        <v>1</v>
      </c>
      <c r="I14074" s="5">
        <f>IF(OR(AND(F14074&gt;=50,G14074&gt;SUMIF(SeasonTotals!A$2:A$9,A14074,SeasonTotals!F$2:F$9)),AND(G14074&gt;0.885,F14074&gt;=50,D14074&lt;3)),1,0)</f>
        <v>1</v>
      </c>
      <c r="J14074" s="4">
        <f t="shared" si="878"/>
        <v>0</v>
      </c>
      <c r="K14074" s="5">
        <f t="shared" si="879"/>
        <v>0</v>
      </c>
    </row>
    <row r="14075" spans="1:11" x14ac:dyDescent="0.25">
      <c r="A14075" t="s">
        <v>151</v>
      </c>
      <c r="B14075" t="s">
        <v>16</v>
      </c>
      <c r="C14075" s="7">
        <v>1</v>
      </c>
      <c r="D14075" s="7">
        <v>4</v>
      </c>
      <c r="E14075" s="7">
        <v>8</v>
      </c>
      <c r="F14075" s="7">
        <v>20</v>
      </c>
      <c r="G14075" s="1">
        <f t="shared" si="876"/>
        <v>0.66666666666666663</v>
      </c>
      <c r="H14075" s="4">
        <f t="shared" si="877"/>
        <v>0</v>
      </c>
      <c r="I14075" s="5">
        <f>IF(OR(AND(F14075&gt;=50,G14075&gt;SUMIF(SeasonTotals!A$2:A$9,A14075,SeasonTotals!F$2:F$9)),AND(G14075&gt;0.885,F14075&gt;=50,D14075&lt;3)),1,0)</f>
        <v>0</v>
      </c>
      <c r="J14075" s="4">
        <f t="shared" si="878"/>
        <v>1</v>
      </c>
      <c r="K14075" s="5">
        <f t="shared" si="879"/>
        <v>1</v>
      </c>
    </row>
    <row r="14076" spans="1:11" x14ac:dyDescent="0.25">
      <c r="A14076" t="s">
        <v>151</v>
      </c>
      <c r="B14076" t="s">
        <v>16</v>
      </c>
      <c r="C14076" s="7">
        <v>1</v>
      </c>
      <c r="D14076" s="7">
        <v>1</v>
      </c>
      <c r="E14076" s="7">
        <v>20</v>
      </c>
      <c r="F14076" s="7">
        <v>60</v>
      </c>
      <c r="G14076" s="1">
        <f t="shared" si="876"/>
        <v>0.95238095238095233</v>
      </c>
      <c r="H14076" s="4">
        <f t="shared" si="877"/>
        <v>1</v>
      </c>
      <c r="I14076" s="5">
        <f>IF(OR(AND(F14076&gt;=50,G14076&gt;SUMIF(SeasonTotals!A$2:A$9,A14076,SeasonTotals!F$2:F$9)),AND(G14076&gt;0.885,F14076&gt;=50,D14076&lt;3)),1,0)</f>
        <v>1</v>
      </c>
      <c r="J14076" s="4">
        <f t="shared" si="878"/>
        <v>0</v>
      </c>
      <c r="K14076" s="5">
        <f t="shared" si="879"/>
        <v>0</v>
      </c>
    </row>
    <row r="14077" spans="1:11" x14ac:dyDescent="0.25">
      <c r="A14077" t="s">
        <v>151</v>
      </c>
      <c r="B14077" t="s">
        <v>16</v>
      </c>
      <c r="C14077" s="7">
        <v>1</v>
      </c>
      <c r="D14077" s="7">
        <v>3</v>
      </c>
      <c r="E14077" s="7">
        <v>29</v>
      </c>
      <c r="F14077" s="7">
        <v>64</v>
      </c>
      <c r="G14077" s="1">
        <f t="shared" si="876"/>
        <v>0.90625</v>
      </c>
      <c r="H14077" s="4">
        <f t="shared" si="877"/>
        <v>0</v>
      </c>
      <c r="I14077" s="5">
        <f>IF(OR(AND(F14077&gt;=50,G14077&gt;SUMIF(SeasonTotals!A$2:A$9,A14077,SeasonTotals!F$2:F$9)),AND(G14077&gt;0.885,F14077&gt;=50,D14077&lt;3)),1,0)</f>
        <v>0</v>
      </c>
      <c r="J14077" s="4">
        <f t="shared" si="878"/>
        <v>0</v>
      </c>
      <c r="K14077" s="5">
        <f t="shared" si="879"/>
        <v>0</v>
      </c>
    </row>
    <row r="14078" spans="1:11" x14ac:dyDescent="0.25">
      <c r="A14078" t="s">
        <v>151</v>
      </c>
      <c r="B14078" t="s">
        <v>16</v>
      </c>
      <c r="C14078" s="7">
        <v>1</v>
      </c>
      <c r="D14078" s="7">
        <v>0</v>
      </c>
      <c r="E14078" s="7">
        <v>23</v>
      </c>
      <c r="F14078" s="7">
        <v>60</v>
      </c>
      <c r="G14078" s="1">
        <f t="shared" si="876"/>
        <v>1</v>
      </c>
      <c r="H14078" s="4">
        <f t="shared" si="877"/>
        <v>1</v>
      </c>
      <c r="I14078" s="5">
        <f>IF(OR(AND(F14078&gt;=50,G14078&gt;SUMIF(SeasonTotals!A$2:A$9,A14078,SeasonTotals!F$2:F$9)),AND(G14078&gt;0.885,F14078&gt;=50,D14078&lt;3)),1,0)</f>
        <v>1</v>
      </c>
      <c r="J14078" s="4">
        <f t="shared" si="878"/>
        <v>0</v>
      </c>
      <c r="K14078" s="5">
        <f t="shared" si="879"/>
        <v>0</v>
      </c>
    </row>
    <row r="14079" spans="1:11" x14ac:dyDescent="0.25">
      <c r="A14079" t="s">
        <v>151</v>
      </c>
      <c r="B14079" t="s">
        <v>16</v>
      </c>
      <c r="C14079" s="7">
        <v>1</v>
      </c>
      <c r="D14079" s="7">
        <v>2</v>
      </c>
      <c r="E14079" s="7">
        <v>28</v>
      </c>
      <c r="F14079" s="7">
        <v>65</v>
      </c>
      <c r="G14079" s="1">
        <f t="shared" si="876"/>
        <v>0.93333333333333335</v>
      </c>
      <c r="H14079" s="4">
        <f t="shared" si="877"/>
        <v>1</v>
      </c>
      <c r="I14079" s="5">
        <f>IF(OR(AND(F14079&gt;=50,G14079&gt;SUMIF(SeasonTotals!A$2:A$9,A14079,SeasonTotals!F$2:F$9)),AND(G14079&gt;0.885,F14079&gt;=50,D14079&lt;3)),1,0)</f>
        <v>1</v>
      </c>
      <c r="J14079" s="4">
        <f t="shared" si="878"/>
        <v>0</v>
      </c>
      <c r="K14079" s="5">
        <f t="shared" si="879"/>
        <v>0</v>
      </c>
    </row>
    <row r="14080" spans="1:11" x14ac:dyDescent="0.25">
      <c r="A14080" t="s">
        <v>151</v>
      </c>
      <c r="B14080" t="s">
        <v>16</v>
      </c>
      <c r="C14080" s="7">
        <v>1</v>
      </c>
      <c r="D14080" s="7">
        <v>1</v>
      </c>
      <c r="E14080" s="7">
        <v>24</v>
      </c>
      <c r="F14080" s="7">
        <v>60</v>
      </c>
      <c r="G14080" s="1">
        <f t="shared" si="876"/>
        <v>0.96</v>
      </c>
      <c r="H14080" s="4">
        <f t="shared" si="877"/>
        <v>1</v>
      </c>
      <c r="I14080" s="5">
        <f>IF(OR(AND(F14080&gt;=50,G14080&gt;SUMIF(SeasonTotals!A$2:A$9,A14080,SeasonTotals!F$2:F$9)),AND(G14080&gt;0.885,F14080&gt;=50,D14080&lt;3)),1,0)</f>
        <v>1</v>
      </c>
      <c r="J14080" s="4">
        <f t="shared" si="878"/>
        <v>0</v>
      </c>
      <c r="K14080" s="5">
        <f t="shared" si="879"/>
        <v>0</v>
      </c>
    </row>
    <row r="14081" spans="1:11" x14ac:dyDescent="0.25">
      <c r="A14081" t="s">
        <v>151</v>
      </c>
      <c r="B14081" t="s">
        <v>154</v>
      </c>
      <c r="C14081" s="7">
        <v>1</v>
      </c>
      <c r="D14081" s="7">
        <v>5</v>
      </c>
      <c r="E14081" s="7">
        <v>33</v>
      </c>
      <c r="F14081" s="7">
        <v>64</v>
      </c>
      <c r="G14081" s="1">
        <f t="shared" si="876"/>
        <v>0.86842105263157898</v>
      </c>
      <c r="H14081" s="4">
        <f t="shared" si="877"/>
        <v>0</v>
      </c>
      <c r="I14081" s="5">
        <f>IF(OR(AND(F14081&gt;=50,G14081&gt;SUMIF(SeasonTotals!A$2:A$9,A14081,SeasonTotals!F$2:F$9)),AND(G14081&gt;0.885,F14081&gt;=50,D14081&lt;3)),1,0)</f>
        <v>0</v>
      </c>
      <c r="J14081" s="4">
        <f t="shared" si="878"/>
        <v>0</v>
      </c>
      <c r="K14081" s="5">
        <f t="shared" si="879"/>
        <v>0</v>
      </c>
    </row>
    <row r="14082" spans="1:11" x14ac:dyDescent="0.25">
      <c r="A14082" t="s">
        <v>151</v>
      </c>
      <c r="B14082" t="s">
        <v>155</v>
      </c>
      <c r="C14082" s="7">
        <v>1</v>
      </c>
      <c r="D14082" s="7">
        <v>4</v>
      </c>
      <c r="E14082" s="7">
        <v>32</v>
      </c>
      <c r="F14082" s="7">
        <v>59</v>
      </c>
      <c r="G14082" s="1">
        <f t="shared" ref="G14082:G14145" si="880">E14082/MAX(1,SUM(D14082:E14082))</f>
        <v>0.88888888888888884</v>
      </c>
      <c r="H14082" s="4">
        <f t="shared" ref="H14082:H14145" si="881">IF(AND(F14082&gt;=50,OR(G14082&gt;0.913,AND(G14082&gt;0.885,D14082&lt;3))),1,0)</f>
        <v>0</v>
      </c>
      <c r="I14082" s="5">
        <f>IF(OR(AND(F14082&gt;=50,G14082&gt;SUMIF(SeasonTotals!A$2:A$9,A14082,SeasonTotals!F$2:F$9)),AND(G14082&gt;0.885,F14082&gt;=50,D14082&lt;3)),1,0)</f>
        <v>0</v>
      </c>
      <c r="J14082" s="4">
        <f t="shared" ref="J14082:J14145" si="882">IF(G14082&lt;0.85,1,0)</f>
        <v>0</v>
      </c>
      <c r="K14082" s="5">
        <f t="shared" ref="K14082:K14145" si="883">IF(F14082&lt;55,1,0)</f>
        <v>0</v>
      </c>
    </row>
    <row r="14083" spans="1:11" x14ac:dyDescent="0.25">
      <c r="A14083" t="s">
        <v>151</v>
      </c>
      <c r="B14083" t="s">
        <v>155</v>
      </c>
      <c r="C14083" s="7">
        <v>1</v>
      </c>
      <c r="D14083" s="7">
        <v>2</v>
      </c>
      <c r="E14083" s="7">
        <v>29</v>
      </c>
      <c r="F14083" s="7">
        <v>59</v>
      </c>
      <c r="G14083" s="1">
        <f t="shared" si="880"/>
        <v>0.93548387096774188</v>
      </c>
      <c r="H14083" s="4">
        <f t="shared" si="881"/>
        <v>1</v>
      </c>
      <c r="I14083" s="5">
        <f>IF(OR(AND(F14083&gt;=50,G14083&gt;SUMIF(SeasonTotals!A$2:A$9,A14083,SeasonTotals!F$2:F$9)),AND(G14083&gt;0.885,F14083&gt;=50,D14083&lt;3)),1,0)</f>
        <v>1</v>
      </c>
      <c r="J14083" s="4">
        <f t="shared" si="882"/>
        <v>0</v>
      </c>
      <c r="K14083" s="5">
        <f t="shared" si="883"/>
        <v>0</v>
      </c>
    </row>
    <row r="14084" spans="1:11" x14ac:dyDescent="0.25">
      <c r="A14084" t="s">
        <v>151</v>
      </c>
      <c r="B14084" t="s">
        <v>155</v>
      </c>
      <c r="C14084" s="7">
        <v>1</v>
      </c>
      <c r="D14084" s="7">
        <v>1</v>
      </c>
      <c r="E14084" s="7">
        <v>31</v>
      </c>
      <c r="F14084" s="7">
        <v>60</v>
      </c>
      <c r="G14084" s="1">
        <f t="shared" si="880"/>
        <v>0.96875</v>
      </c>
      <c r="H14084" s="4">
        <f t="shared" si="881"/>
        <v>1</v>
      </c>
      <c r="I14084" s="5">
        <f>IF(OR(AND(F14084&gt;=50,G14084&gt;SUMIF(SeasonTotals!A$2:A$9,A14084,SeasonTotals!F$2:F$9)),AND(G14084&gt;0.885,F14084&gt;=50,D14084&lt;3)),1,0)</f>
        <v>1</v>
      </c>
      <c r="J14084" s="4">
        <f t="shared" si="882"/>
        <v>0</v>
      </c>
      <c r="K14084" s="5">
        <f t="shared" si="883"/>
        <v>0</v>
      </c>
    </row>
    <row r="14085" spans="1:11" x14ac:dyDescent="0.25">
      <c r="A14085" t="s">
        <v>151</v>
      </c>
      <c r="B14085" t="s">
        <v>155</v>
      </c>
      <c r="C14085" s="7">
        <v>1</v>
      </c>
      <c r="D14085" s="7">
        <v>2</v>
      </c>
      <c r="E14085" s="7">
        <v>35</v>
      </c>
      <c r="F14085" s="7">
        <v>60</v>
      </c>
      <c r="G14085" s="1">
        <f t="shared" si="880"/>
        <v>0.94594594594594594</v>
      </c>
      <c r="H14085" s="4">
        <f t="shared" si="881"/>
        <v>1</v>
      </c>
      <c r="I14085" s="5">
        <f>IF(OR(AND(F14085&gt;=50,G14085&gt;SUMIF(SeasonTotals!A$2:A$9,A14085,SeasonTotals!F$2:F$9)),AND(G14085&gt;0.885,F14085&gt;=50,D14085&lt;3)),1,0)</f>
        <v>1</v>
      </c>
      <c r="J14085" s="4">
        <f t="shared" si="882"/>
        <v>0</v>
      </c>
      <c r="K14085" s="5">
        <f t="shared" si="883"/>
        <v>0</v>
      </c>
    </row>
    <row r="14086" spans="1:11" x14ac:dyDescent="0.25">
      <c r="A14086" t="s">
        <v>151</v>
      </c>
      <c r="B14086" t="s">
        <v>155</v>
      </c>
      <c r="C14086" s="7">
        <v>1</v>
      </c>
      <c r="D14086" s="7">
        <v>4</v>
      </c>
      <c r="E14086" s="7">
        <v>25</v>
      </c>
      <c r="F14086" s="7">
        <v>59</v>
      </c>
      <c r="G14086" s="1">
        <f t="shared" si="880"/>
        <v>0.86206896551724133</v>
      </c>
      <c r="H14086" s="4">
        <f t="shared" si="881"/>
        <v>0</v>
      </c>
      <c r="I14086" s="5">
        <f>IF(OR(AND(F14086&gt;=50,G14086&gt;SUMIF(SeasonTotals!A$2:A$9,A14086,SeasonTotals!F$2:F$9)),AND(G14086&gt;0.885,F14086&gt;=50,D14086&lt;3)),1,0)</f>
        <v>0</v>
      </c>
      <c r="J14086" s="4">
        <f t="shared" si="882"/>
        <v>0</v>
      </c>
      <c r="K14086" s="5">
        <f t="shared" si="883"/>
        <v>0</v>
      </c>
    </row>
    <row r="14087" spans="1:11" x14ac:dyDescent="0.25">
      <c r="A14087" t="s">
        <v>151</v>
      </c>
      <c r="B14087" t="s">
        <v>155</v>
      </c>
      <c r="C14087" s="7">
        <v>1</v>
      </c>
      <c r="D14087" s="7">
        <v>1</v>
      </c>
      <c r="E14087" s="7">
        <v>24</v>
      </c>
      <c r="F14087" s="7">
        <v>60</v>
      </c>
      <c r="G14087" s="1">
        <f t="shared" si="880"/>
        <v>0.96</v>
      </c>
      <c r="H14087" s="4">
        <f t="shared" si="881"/>
        <v>1</v>
      </c>
      <c r="I14087" s="5">
        <f>IF(OR(AND(F14087&gt;=50,G14087&gt;SUMIF(SeasonTotals!A$2:A$9,A14087,SeasonTotals!F$2:F$9)),AND(G14087&gt;0.885,F14087&gt;=50,D14087&lt;3)),1,0)</f>
        <v>1</v>
      </c>
      <c r="J14087" s="4">
        <f t="shared" si="882"/>
        <v>0</v>
      </c>
      <c r="K14087" s="5">
        <f t="shared" si="883"/>
        <v>0</v>
      </c>
    </row>
    <row r="14088" spans="1:11" x14ac:dyDescent="0.25">
      <c r="A14088" t="s">
        <v>151</v>
      </c>
      <c r="B14088" t="s">
        <v>155</v>
      </c>
      <c r="C14088" s="7">
        <v>1</v>
      </c>
      <c r="D14088" s="7">
        <v>1</v>
      </c>
      <c r="E14088" s="7">
        <v>25</v>
      </c>
      <c r="F14088" s="7">
        <v>65</v>
      </c>
      <c r="G14088" s="1">
        <f t="shared" si="880"/>
        <v>0.96153846153846156</v>
      </c>
      <c r="H14088" s="4">
        <f t="shared" si="881"/>
        <v>1</v>
      </c>
      <c r="I14088" s="5">
        <f>IF(OR(AND(F14088&gt;=50,G14088&gt;SUMIF(SeasonTotals!A$2:A$9,A14088,SeasonTotals!F$2:F$9)),AND(G14088&gt;0.885,F14088&gt;=50,D14088&lt;3)),1,0)</f>
        <v>1</v>
      </c>
      <c r="J14088" s="4">
        <f t="shared" si="882"/>
        <v>0</v>
      </c>
      <c r="K14088" s="5">
        <f t="shared" si="883"/>
        <v>0</v>
      </c>
    </row>
    <row r="14089" spans="1:11" x14ac:dyDescent="0.25">
      <c r="A14089" t="s">
        <v>151</v>
      </c>
      <c r="B14089" t="s">
        <v>155</v>
      </c>
      <c r="C14089" s="7">
        <v>1</v>
      </c>
      <c r="D14089" s="7">
        <v>1</v>
      </c>
      <c r="E14089" s="7">
        <v>25</v>
      </c>
      <c r="F14089" s="7">
        <v>60</v>
      </c>
      <c r="G14089" s="1">
        <f t="shared" si="880"/>
        <v>0.96153846153846156</v>
      </c>
      <c r="H14089" s="4">
        <f t="shared" si="881"/>
        <v>1</v>
      </c>
      <c r="I14089" s="5">
        <f>IF(OR(AND(F14089&gt;=50,G14089&gt;SUMIF(SeasonTotals!A$2:A$9,A14089,SeasonTotals!F$2:F$9)),AND(G14089&gt;0.885,F14089&gt;=50,D14089&lt;3)),1,0)</f>
        <v>1</v>
      </c>
      <c r="J14089" s="4">
        <f t="shared" si="882"/>
        <v>0</v>
      </c>
      <c r="K14089" s="5">
        <f t="shared" si="883"/>
        <v>0</v>
      </c>
    </row>
    <row r="14090" spans="1:11" x14ac:dyDescent="0.25">
      <c r="A14090" t="s">
        <v>151</v>
      </c>
      <c r="B14090" t="s">
        <v>155</v>
      </c>
      <c r="C14090" s="7">
        <v>1</v>
      </c>
      <c r="D14090" s="7">
        <v>1</v>
      </c>
      <c r="E14090" s="7">
        <v>29</v>
      </c>
      <c r="F14090" s="7">
        <v>60</v>
      </c>
      <c r="G14090" s="1">
        <f t="shared" si="880"/>
        <v>0.96666666666666667</v>
      </c>
      <c r="H14090" s="4">
        <f t="shared" si="881"/>
        <v>1</v>
      </c>
      <c r="I14090" s="5">
        <f>IF(OR(AND(F14090&gt;=50,G14090&gt;SUMIF(SeasonTotals!A$2:A$9,A14090,SeasonTotals!F$2:F$9)),AND(G14090&gt;0.885,F14090&gt;=50,D14090&lt;3)),1,0)</f>
        <v>1</v>
      </c>
      <c r="J14090" s="4">
        <f t="shared" si="882"/>
        <v>0</v>
      </c>
      <c r="K14090" s="5">
        <f t="shared" si="883"/>
        <v>0</v>
      </c>
    </row>
    <row r="14091" spans="1:11" x14ac:dyDescent="0.25">
      <c r="A14091" t="s">
        <v>151</v>
      </c>
      <c r="B14091" t="s">
        <v>155</v>
      </c>
      <c r="C14091" s="7">
        <v>1</v>
      </c>
      <c r="D14091" s="7">
        <v>2</v>
      </c>
      <c r="E14091" s="7">
        <v>24</v>
      </c>
      <c r="F14091" s="7">
        <v>58</v>
      </c>
      <c r="G14091" s="1">
        <f t="shared" si="880"/>
        <v>0.92307692307692313</v>
      </c>
      <c r="H14091" s="4">
        <f t="shared" si="881"/>
        <v>1</v>
      </c>
      <c r="I14091" s="5">
        <f>IF(OR(AND(F14091&gt;=50,G14091&gt;SUMIF(SeasonTotals!A$2:A$9,A14091,SeasonTotals!F$2:F$9)),AND(G14091&gt;0.885,F14091&gt;=50,D14091&lt;3)),1,0)</f>
        <v>1</v>
      </c>
      <c r="J14091" s="4">
        <f t="shared" si="882"/>
        <v>0</v>
      </c>
      <c r="K14091" s="5">
        <f t="shared" si="883"/>
        <v>0</v>
      </c>
    </row>
    <row r="14092" spans="1:11" x14ac:dyDescent="0.25">
      <c r="A14092" t="s">
        <v>151</v>
      </c>
      <c r="B14092" t="s">
        <v>155</v>
      </c>
      <c r="C14092" s="7">
        <v>1</v>
      </c>
      <c r="D14092" s="7">
        <v>0</v>
      </c>
      <c r="E14092" s="7">
        <v>26</v>
      </c>
      <c r="F14092" s="7">
        <v>60</v>
      </c>
      <c r="G14092" s="1">
        <f t="shared" si="880"/>
        <v>1</v>
      </c>
      <c r="H14092" s="4">
        <f t="shared" si="881"/>
        <v>1</v>
      </c>
      <c r="I14092" s="5">
        <f>IF(OR(AND(F14092&gt;=50,G14092&gt;SUMIF(SeasonTotals!A$2:A$9,A14092,SeasonTotals!F$2:F$9)),AND(G14092&gt;0.885,F14092&gt;=50,D14092&lt;3)),1,0)</f>
        <v>1</v>
      </c>
      <c r="J14092" s="4">
        <f t="shared" si="882"/>
        <v>0</v>
      </c>
      <c r="K14092" s="5">
        <f t="shared" si="883"/>
        <v>0</v>
      </c>
    </row>
    <row r="14093" spans="1:11" x14ac:dyDescent="0.25">
      <c r="A14093" t="s">
        <v>151</v>
      </c>
      <c r="B14093" t="s">
        <v>155</v>
      </c>
      <c r="C14093" s="7">
        <v>1</v>
      </c>
      <c r="D14093" s="7">
        <v>1</v>
      </c>
      <c r="E14093" s="7">
        <v>26</v>
      </c>
      <c r="F14093" s="7">
        <v>62</v>
      </c>
      <c r="G14093" s="1">
        <f t="shared" si="880"/>
        <v>0.96296296296296291</v>
      </c>
      <c r="H14093" s="4">
        <f t="shared" si="881"/>
        <v>1</v>
      </c>
      <c r="I14093" s="5">
        <f>IF(OR(AND(F14093&gt;=50,G14093&gt;SUMIF(SeasonTotals!A$2:A$9,A14093,SeasonTotals!F$2:F$9)),AND(G14093&gt;0.885,F14093&gt;=50,D14093&lt;3)),1,0)</f>
        <v>1</v>
      </c>
      <c r="J14093" s="4">
        <f t="shared" si="882"/>
        <v>0</v>
      </c>
      <c r="K14093" s="5">
        <f t="shared" si="883"/>
        <v>0</v>
      </c>
    </row>
    <row r="14094" spans="1:11" x14ac:dyDescent="0.25">
      <c r="A14094" t="s">
        <v>151</v>
      </c>
      <c r="B14094" t="s">
        <v>155</v>
      </c>
      <c r="C14094" s="7">
        <v>1</v>
      </c>
      <c r="D14094" s="7">
        <v>2</v>
      </c>
      <c r="E14094" s="7">
        <v>25</v>
      </c>
      <c r="F14094" s="7">
        <v>59</v>
      </c>
      <c r="G14094" s="1">
        <f t="shared" si="880"/>
        <v>0.92592592592592593</v>
      </c>
      <c r="H14094" s="4">
        <f t="shared" si="881"/>
        <v>1</v>
      </c>
      <c r="I14094" s="5">
        <f>IF(OR(AND(F14094&gt;=50,G14094&gt;SUMIF(SeasonTotals!A$2:A$9,A14094,SeasonTotals!F$2:F$9)),AND(G14094&gt;0.885,F14094&gt;=50,D14094&lt;3)),1,0)</f>
        <v>1</v>
      </c>
      <c r="J14094" s="4">
        <f t="shared" si="882"/>
        <v>0</v>
      </c>
      <c r="K14094" s="5">
        <f t="shared" si="883"/>
        <v>0</v>
      </c>
    </row>
    <row r="14095" spans="1:11" x14ac:dyDescent="0.25">
      <c r="A14095" t="s">
        <v>151</v>
      </c>
      <c r="B14095" t="s">
        <v>155</v>
      </c>
      <c r="C14095" s="7">
        <v>1</v>
      </c>
      <c r="D14095" s="7">
        <v>2</v>
      </c>
      <c r="E14095" s="7">
        <v>32</v>
      </c>
      <c r="F14095" s="7">
        <v>65</v>
      </c>
      <c r="G14095" s="1">
        <f t="shared" si="880"/>
        <v>0.94117647058823528</v>
      </c>
      <c r="H14095" s="4">
        <f t="shared" si="881"/>
        <v>1</v>
      </c>
      <c r="I14095" s="5">
        <f>IF(OR(AND(F14095&gt;=50,G14095&gt;SUMIF(SeasonTotals!A$2:A$9,A14095,SeasonTotals!F$2:F$9)),AND(G14095&gt;0.885,F14095&gt;=50,D14095&lt;3)),1,0)</f>
        <v>1</v>
      </c>
      <c r="J14095" s="4">
        <f t="shared" si="882"/>
        <v>0</v>
      </c>
      <c r="K14095" s="5">
        <f t="shared" si="883"/>
        <v>0</v>
      </c>
    </row>
    <row r="14096" spans="1:11" x14ac:dyDescent="0.25">
      <c r="A14096" t="s">
        <v>151</v>
      </c>
      <c r="B14096" t="s">
        <v>155</v>
      </c>
      <c r="C14096" s="7">
        <v>1</v>
      </c>
      <c r="D14096" s="7">
        <v>2</v>
      </c>
      <c r="E14096" s="7">
        <v>22</v>
      </c>
      <c r="F14096" s="7">
        <v>60</v>
      </c>
      <c r="G14096" s="1">
        <f t="shared" si="880"/>
        <v>0.91666666666666663</v>
      </c>
      <c r="H14096" s="4">
        <f t="shared" si="881"/>
        <v>1</v>
      </c>
      <c r="I14096" s="5">
        <f>IF(OR(AND(F14096&gt;=50,G14096&gt;SUMIF(SeasonTotals!A$2:A$9,A14096,SeasonTotals!F$2:F$9)),AND(G14096&gt;0.885,F14096&gt;=50,D14096&lt;3)),1,0)</f>
        <v>1</v>
      </c>
      <c r="J14096" s="4">
        <f t="shared" si="882"/>
        <v>0</v>
      </c>
      <c r="K14096" s="5">
        <f t="shared" si="883"/>
        <v>0</v>
      </c>
    </row>
    <row r="14097" spans="1:11" x14ac:dyDescent="0.25">
      <c r="A14097" t="s">
        <v>151</v>
      </c>
      <c r="B14097" t="s">
        <v>155</v>
      </c>
      <c r="C14097" s="7">
        <v>1</v>
      </c>
      <c r="D14097" s="7">
        <v>2</v>
      </c>
      <c r="E14097" s="7">
        <v>32</v>
      </c>
      <c r="F14097" s="7">
        <v>60</v>
      </c>
      <c r="G14097" s="1">
        <f t="shared" si="880"/>
        <v>0.94117647058823528</v>
      </c>
      <c r="H14097" s="4">
        <f t="shared" si="881"/>
        <v>1</v>
      </c>
      <c r="I14097" s="5">
        <f>IF(OR(AND(F14097&gt;=50,G14097&gt;SUMIF(SeasonTotals!A$2:A$9,A14097,SeasonTotals!F$2:F$9)),AND(G14097&gt;0.885,F14097&gt;=50,D14097&lt;3)),1,0)</f>
        <v>1</v>
      </c>
      <c r="J14097" s="4">
        <f t="shared" si="882"/>
        <v>0</v>
      </c>
      <c r="K14097" s="5">
        <f t="shared" si="883"/>
        <v>0</v>
      </c>
    </row>
    <row r="14098" spans="1:11" x14ac:dyDescent="0.25">
      <c r="A14098" t="s">
        <v>151</v>
      </c>
      <c r="B14098" t="s">
        <v>155</v>
      </c>
      <c r="C14098" s="7">
        <v>1</v>
      </c>
      <c r="D14098" s="7">
        <v>0</v>
      </c>
      <c r="E14098" s="7">
        <v>22</v>
      </c>
      <c r="F14098" s="7">
        <v>60</v>
      </c>
      <c r="G14098" s="1">
        <f t="shared" si="880"/>
        <v>1</v>
      </c>
      <c r="H14098" s="4">
        <f t="shared" si="881"/>
        <v>1</v>
      </c>
      <c r="I14098" s="5">
        <f>IF(OR(AND(F14098&gt;=50,G14098&gt;SUMIF(SeasonTotals!A$2:A$9,A14098,SeasonTotals!F$2:F$9)),AND(G14098&gt;0.885,F14098&gt;=50,D14098&lt;3)),1,0)</f>
        <v>1</v>
      </c>
      <c r="J14098" s="4">
        <f t="shared" si="882"/>
        <v>0</v>
      </c>
      <c r="K14098" s="5">
        <f t="shared" si="883"/>
        <v>0</v>
      </c>
    </row>
    <row r="14099" spans="1:11" x14ac:dyDescent="0.25">
      <c r="A14099" t="s">
        <v>151</v>
      </c>
      <c r="B14099" t="s">
        <v>155</v>
      </c>
      <c r="C14099" s="7">
        <v>1</v>
      </c>
      <c r="D14099" s="7">
        <v>0</v>
      </c>
      <c r="E14099" s="7">
        <v>17</v>
      </c>
      <c r="F14099" s="7">
        <v>60</v>
      </c>
      <c r="G14099" s="1">
        <f t="shared" si="880"/>
        <v>1</v>
      </c>
      <c r="H14099" s="4">
        <f t="shared" si="881"/>
        <v>1</v>
      </c>
      <c r="I14099" s="5">
        <f>IF(OR(AND(F14099&gt;=50,G14099&gt;SUMIF(SeasonTotals!A$2:A$9,A14099,SeasonTotals!F$2:F$9)),AND(G14099&gt;0.885,F14099&gt;=50,D14099&lt;3)),1,0)</f>
        <v>1</v>
      </c>
      <c r="J14099" s="4">
        <f t="shared" si="882"/>
        <v>0</v>
      </c>
      <c r="K14099" s="5">
        <f t="shared" si="883"/>
        <v>0</v>
      </c>
    </row>
    <row r="14100" spans="1:11" x14ac:dyDescent="0.25">
      <c r="A14100" t="s">
        <v>151</v>
      </c>
      <c r="B14100" t="s">
        <v>155</v>
      </c>
      <c r="C14100" s="7">
        <v>1</v>
      </c>
      <c r="D14100" s="7">
        <v>3</v>
      </c>
      <c r="E14100" s="7">
        <v>31</v>
      </c>
      <c r="F14100" s="7">
        <v>58</v>
      </c>
      <c r="G14100" s="1">
        <f t="shared" si="880"/>
        <v>0.91176470588235292</v>
      </c>
      <c r="H14100" s="4">
        <f t="shared" si="881"/>
        <v>0</v>
      </c>
      <c r="I14100" s="5">
        <f>IF(OR(AND(F14100&gt;=50,G14100&gt;SUMIF(SeasonTotals!A$2:A$9,A14100,SeasonTotals!F$2:F$9)),AND(G14100&gt;0.885,F14100&gt;=50,D14100&lt;3)),1,0)</f>
        <v>0</v>
      </c>
      <c r="J14100" s="4">
        <f t="shared" si="882"/>
        <v>0</v>
      </c>
      <c r="K14100" s="5">
        <f t="shared" si="883"/>
        <v>0</v>
      </c>
    </row>
    <row r="14101" spans="1:11" x14ac:dyDescent="0.25">
      <c r="A14101" t="s">
        <v>151</v>
      </c>
      <c r="B14101" t="s">
        <v>17</v>
      </c>
      <c r="C14101" s="7">
        <v>1</v>
      </c>
      <c r="D14101" s="7">
        <v>1</v>
      </c>
      <c r="E14101" s="7">
        <v>24</v>
      </c>
      <c r="F14101" s="7">
        <v>60</v>
      </c>
      <c r="G14101" s="1">
        <f t="shared" si="880"/>
        <v>0.96</v>
      </c>
      <c r="H14101" s="4">
        <f t="shared" si="881"/>
        <v>1</v>
      </c>
      <c r="I14101" s="5">
        <f>IF(OR(AND(F14101&gt;=50,G14101&gt;SUMIF(SeasonTotals!A$2:A$9,A14101,SeasonTotals!F$2:F$9)),AND(G14101&gt;0.885,F14101&gt;=50,D14101&lt;3)),1,0)</f>
        <v>1</v>
      </c>
      <c r="J14101" s="4">
        <f t="shared" si="882"/>
        <v>0</v>
      </c>
      <c r="K14101" s="5">
        <f t="shared" si="883"/>
        <v>0</v>
      </c>
    </row>
    <row r="14102" spans="1:11" x14ac:dyDescent="0.25">
      <c r="A14102" t="s">
        <v>151</v>
      </c>
      <c r="B14102" t="s">
        <v>17</v>
      </c>
      <c r="C14102" s="7">
        <v>1</v>
      </c>
      <c r="D14102" s="7">
        <v>2</v>
      </c>
      <c r="E14102" s="7">
        <v>21</v>
      </c>
      <c r="F14102" s="7">
        <v>60</v>
      </c>
      <c r="G14102" s="1">
        <f t="shared" si="880"/>
        <v>0.91304347826086951</v>
      </c>
      <c r="H14102" s="4">
        <f t="shared" si="881"/>
        <v>1</v>
      </c>
      <c r="I14102" s="5">
        <f>IF(OR(AND(F14102&gt;=50,G14102&gt;SUMIF(SeasonTotals!A$2:A$9,A14102,SeasonTotals!F$2:F$9)),AND(G14102&gt;0.885,F14102&gt;=50,D14102&lt;3)),1,0)</f>
        <v>1</v>
      </c>
      <c r="J14102" s="4">
        <f t="shared" si="882"/>
        <v>0</v>
      </c>
      <c r="K14102" s="5">
        <f t="shared" si="883"/>
        <v>0</v>
      </c>
    </row>
    <row r="14103" spans="1:11" x14ac:dyDescent="0.25">
      <c r="A14103" t="s">
        <v>151</v>
      </c>
      <c r="B14103" t="s">
        <v>17</v>
      </c>
      <c r="C14103" s="7">
        <v>1</v>
      </c>
      <c r="D14103" s="7">
        <v>3</v>
      </c>
      <c r="E14103" s="7">
        <v>6</v>
      </c>
      <c r="F14103" s="7">
        <v>6</v>
      </c>
      <c r="G14103" s="1">
        <f t="shared" si="880"/>
        <v>0.66666666666666663</v>
      </c>
      <c r="H14103" s="4">
        <f t="shared" si="881"/>
        <v>0</v>
      </c>
      <c r="I14103" s="5">
        <f>IF(OR(AND(F14103&gt;=50,G14103&gt;SUMIF(SeasonTotals!A$2:A$9,A14103,SeasonTotals!F$2:F$9)),AND(G14103&gt;0.885,F14103&gt;=50,D14103&lt;3)),1,0)</f>
        <v>0</v>
      </c>
      <c r="J14103" s="4">
        <f t="shared" si="882"/>
        <v>1</v>
      </c>
      <c r="K14103" s="5">
        <f t="shared" si="883"/>
        <v>1</v>
      </c>
    </row>
    <row r="14104" spans="1:11" x14ac:dyDescent="0.25">
      <c r="A14104" t="s">
        <v>151</v>
      </c>
      <c r="B14104" t="s">
        <v>17</v>
      </c>
      <c r="C14104" s="7">
        <v>1</v>
      </c>
      <c r="D14104" s="7">
        <v>3</v>
      </c>
      <c r="E14104" s="7">
        <v>35</v>
      </c>
      <c r="F14104" s="7">
        <v>63</v>
      </c>
      <c r="G14104" s="1">
        <f t="shared" si="880"/>
        <v>0.92105263157894735</v>
      </c>
      <c r="H14104" s="4">
        <f t="shared" si="881"/>
        <v>1</v>
      </c>
      <c r="I14104" s="5">
        <f>IF(OR(AND(F14104&gt;=50,G14104&gt;SUMIF(SeasonTotals!A$2:A$9,A14104,SeasonTotals!F$2:F$9)),AND(G14104&gt;0.885,F14104&gt;=50,D14104&lt;3)),1,0)</f>
        <v>1</v>
      </c>
      <c r="J14104" s="4">
        <f t="shared" si="882"/>
        <v>0</v>
      </c>
      <c r="K14104" s="5">
        <f t="shared" si="883"/>
        <v>0</v>
      </c>
    </row>
    <row r="14105" spans="1:11" x14ac:dyDescent="0.25">
      <c r="A14105" t="s">
        <v>151</v>
      </c>
      <c r="B14105" t="s">
        <v>17</v>
      </c>
      <c r="C14105" s="7">
        <v>1</v>
      </c>
      <c r="D14105" s="7">
        <v>1</v>
      </c>
      <c r="E14105" s="7">
        <v>36</v>
      </c>
      <c r="F14105" s="7">
        <v>65</v>
      </c>
      <c r="G14105" s="1">
        <f t="shared" si="880"/>
        <v>0.97297297297297303</v>
      </c>
      <c r="H14105" s="4">
        <f t="shared" si="881"/>
        <v>1</v>
      </c>
      <c r="I14105" s="5">
        <f>IF(OR(AND(F14105&gt;=50,G14105&gt;SUMIF(SeasonTotals!A$2:A$9,A14105,SeasonTotals!F$2:F$9)),AND(G14105&gt;0.885,F14105&gt;=50,D14105&lt;3)),1,0)</f>
        <v>1</v>
      </c>
      <c r="J14105" s="4">
        <f t="shared" si="882"/>
        <v>0</v>
      </c>
      <c r="K14105" s="5">
        <f t="shared" si="883"/>
        <v>0</v>
      </c>
    </row>
    <row r="14106" spans="1:11" x14ac:dyDescent="0.25">
      <c r="A14106" t="s">
        <v>151</v>
      </c>
      <c r="B14106" t="s">
        <v>17</v>
      </c>
      <c r="C14106" s="7">
        <v>1</v>
      </c>
      <c r="D14106" s="7">
        <v>2</v>
      </c>
      <c r="E14106" s="7">
        <v>34</v>
      </c>
      <c r="F14106" s="7">
        <v>65</v>
      </c>
      <c r="G14106" s="1">
        <f t="shared" si="880"/>
        <v>0.94444444444444442</v>
      </c>
      <c r="H14106" s="4">
        <f t="shared" si="881"/>
        <v>1</v>
      </c>
      <c r="I14106" s="5">
        <f>IF(OR(AND(F14106&gt;=50,G14106&gt;SUMIF(SeasonTotals!A$2:A$9,A14106,SeasonTotals!F$2:F$9)),AND(G14106&gt;0.885,F14106&gt;=50,D14106&lt;3)),1,0)</f>
        <v>1</v>
      </c>
      <c r="J14106" s="4">
        <f t="shared" si="882"/>
        <v>0</v>
      </c>
      <c r="K14106" s="5">
        <f t="shared" si="883"/>
        <v>0</v>
      </c>
    </row>
    <row r="14107" spans="1:11" x14ac:dyDescent="0.25">
      <c r="A14107" t="s">
        <v>151</v>
      </c>
      <c r="B14107" t="s">
        <v>17</v>
      </c>
      <c r="C14107" s="7">
        <v>1</v>
      </c>
      <c r="D14107" s="7">
        <v>3</v>
      </c>
      <c r="E14107" s="7">
        <v>26</v>
      </c>
      <c r="F14107" s="7">
        <v>59</v>
      </c>
      <c r="G14107" s="1">
        <f t="shared" si="880"/>
        <v>0.89655172413793105</v>
      </c>
      <c r="H14107" s="4">
        <f t="shared" si="881"/>
        <v>0</v>
      </c>
      <c r="I14107" s="5">
        <f>IF(OR(AND(F14107&gt;=50,G14107&gt;SUMIF(SeasonTotals!A$2:A$9,A14107,SeasonTotals!F$2:F$9)),AND(G14107&gt;0.885,F14107&gt;=50,D14107&lt;3)),1,0)</f>
        <v>0</v>
      </c>
      <c r="J14107" s="4">
        <f t="shared" si="882"/>
        <v>0</v>
      </c>
      <c r="K14107" s="5">
        <f t="shared" si="883"/>
        <v>0</v>
      </c>
    </row>
    <row r="14108" spans="1:11" x14ac:dyDescent="0.25">
      <c r="A14108" t="s">
        <v>151</v>
      </c>
      <c r="B14108" t="s">
        <v>17</v>
      </c>
      <c r="C14108" s="7">
        <v>1</v>
      </c>
      <c r="D14108" s="7">
        <v>1</v>
      </c>
      <c r="E14108" s="7">
        <v>35</v>
      </c>
      <c r="F14108" s="7">
        <v>60</v>
      </c>
      <c r="G14108" s="1">
        <f t="shared" si="880"/>
        <v>0.97222222222222221</v>
      </c>
      <c r="H14108" s="4">
        <f t="shared" si="881"/>
        <v>1</v>
      </c>
      <c r="I14108" s="5">
        <f>IF(OR(AND(F14108&gt;=50,G14108&gt;SUMIF(SeasonTotals!A$2:A$9,A14108,SeasonTotals!F$2:F$9)),AND(G14108&gt;0.885,F14108&gt;=50,D14108&lt;3)),1,0)</f>
        <v>1</v>
      </c>
      <c r="J14108" s="4">
        <f t="shared" si="882"/>
        <v>0</v>
      </c>
      <c r="K14108" s="5">
        <f t="shared" si="883"/>
        <v>0</v>
      </c>
    </row>
    <row r="14109" spans="1:11" x14ac:dyDescent="0.25">
      <c r="A14109" t="s">
        <v>151</v>
      </c>
      <c r="B14109" t="s">
        <v>17</v>
      </c>
      <c r="C14109" s="7">
        <v>1</v>
      </c>
      <c r="D14109" s="7">
        <v>5</v>
      </c>
      <c r="E14109" s="7">
        <v>26</v>
      </c>
      <c r="F14109" s="7">
        <v>60</v>
      </c>
      <c r="G14109" s="1">
        <f t="shared" si="880"/>
        <v>0.83870967741935487</v>
      </c>
      <c r="H14109" s="4">
        <f t="shared" si="881"/>
        <v>0</v>
      </c>
      <c r="I14109" s="5">
        <f>IF(OR(AND(F14109&gt;=50,G14109&gt;SUMIF(SeasonTotals!A$2:A$9,A14109,SeasonTotals!F$2:F$9)),AND(G14109&gt;0.885,F14109&gt;=50,D14109&lt;3)),1,0)</f>
        <v>0</v>
      </c>
      <c r="J14109" s="4">
        <f t="shared" si="882"/>
        <v>1</v>
      </c>
      <c r="K14109" s="5">
        <f t="shared" si="883"/>
        <v>0</v>
      </c>
    </row>
    <row r="14110" spans="1:11" x14ac:dyDescent="0.25">
      <c r="A14110" t="s">
        <v>151</v>
      </c>
      <c r="B14110" t="s">
        <v>17</v>
      </c>
      <c r="C14110" s="7">
        <v>1</v>
      </c>
      <c r="D14110" s="7">
        <v>3</v>
      </c>
      <c r="E14110" s="7">
        <v>27</v>
      </c>
      <c r="F14110" s="7">
        <v>59</v>
      </c>
      <c r="G14110" s="1">
        <f t="shared" si="880"/>
        <v>0.9</v>
      </c>
      <c r="H14110" s="4">
        <f t="shared" si="881"/>
        <v>0</v>
      </c>
      <c r="I14110" s="5">
        <f>IF(OR(AND(F14110&gt;=50,G14110&gt;SUMIF(SeasonTotals!A$2:A$9,A14110,SeasonTotals!F$2:F$9)),AND(G14110&gt;0.885,F14110&gt;=50,D14110&lt;3)),1,0)</f>
        <v>0</v>
      </c>
      <c r="J14110" s="4">
        <f t="shared" si="882"/>
        <v>0</v>
      </c>
      <c r="K14110" s="5">
        <f t="shared" si="883"/>
        <v>0</v>
      </c>
    </row>
    <row r="14111" spans="1:11" x14ac:dyDescent="0.25">
      <c r="A14111" t="s">
        <v>151</v>
      </c>
      <c r="B14111" t="s">
        <v>17</v>
      </c>
      <c r="C14111" s="7">
        <v>1</v>
      </c>
      <c r="D14111" s="7">
        <v>3</v>
      </c>
      <c r="E14111" s="7">
        <v>22</v>
      </c>
      <c r="F14111" s="7">
        <v>60</v>
      </c>
      <c r="G14111" s="1">
        <f t="shared" si="880"/>
        <v>0.88</v>
      </c>
      <c r="H14111" s="4">
        <f t="shared" si="881"/>
        <v>0</v>
      </c>
      <c r="I14111" s="5">
        <f>IF(OR(AND(F14111&gt;=50,G14111&gt;SUMIF(SeasonTotals!A$2:A$9,A14111,SeasonTotals!F$2:F$9)),AND(G14111&gt;0.885,F14111&gt;=50,D14111&lt;3)),1,0)</f>
        <v>0</v>
      </c>
      <c r="J14111" s="4">
        <f t="shared" si="882"/>
        <v>0</v>
      </c>
      <c r="K14111" s="5">
        <f t="shared" si="883"/>
        <v>0</v>
      </c>
    </row>
    <row r="14112" spans="1:11" x14ac:dyDescent="0.25">
      <c r="A14112" t="s">
        <v>151</v>
      </c>
      <c r="B14112" t="s">
        <v>17</v>
      </c>
      <c r="C14112" s="7">
        <v>1</v>
      </c>
      <c r="D14112" s="7">
        <v>3</v>
      </c>
      <c r="E14112" s="7">
        <v>25</v>
      </c>
      <c r="F14112" s="7">
        <v>59</v>
      </c>
      <c r="G14112" s="1">
        <f t="shared" si="880"/>
        <v>0.8928571428571429</v>
      </c>
      <c r="H14112" s="4">
        <f t="shared" si="881"/>
        <v>0</v>
      </c>
      <c r="I14112" s="5">
        <f>IF(OR(AND(F14112&gt;=50,G14112&gt;SUMIF(SeasonTotals!A$2:A$9,A14112,SeasonTotals!F$2:F$9)),AND(G14112&gt;0.885,F14112&gt;=50,D14112&lt;3)),1,0)</f>
        <v>0</v>
      </c>
      <c r="J14112" s="4">
        <f t="shared" si="882"/>
        <v>0</v>
      </c>
      <c r="K14112" s="5">
        <f t="shared" si="883"/>
        <v>0</v>
      </c>
    </row>
    <row r="14113" spans="1:11" x14ac:dyDescent="0.25">
      <c r="A14113" t="s">
        <v>151</v>
      </c>
      <c r="B14113" t="s">
        <v>17</v>
      </c>
      <c r="C14113" s="7">
        <v>1</v>
      </c>
      <c r="D14113" s="7">
        <v>4</v>
      </c>
      <c r="E14113" s="7">
        <v>21</v>
      </c>
      <c r="F14113" s="7">
        <v>63</v>
      </c>
      <c r="G14113" s="1">
        <f t="shared" si="880"/>
        <v>0.84</v>
      </c>
      <c r="H14113" s="4">
        <f t="shared" si="881"/>
        <v>0</v>
      </c>
      <c r="I14113" s="5">
        <f>IF(OR(AND(F14113&gt;=50,G14113&gt;SUMIF(SeasonTotals!A$2:A$9,A14113,SeasonTotals!F$2:F$9)),AND(G14113&gt;0.885,F14113&gt;=50,D14113&lt;3)),1,0)</f>
        <v>0</v>
      </c>
      <c r="J14113" s="4">
        <f t="shared" si="882"/>
        <v>1</v>
      </c>
      <c r="K14113" s="5">
        <f t="shared" si="883"/>
        <v>0</v>
      </c>
    </row>
    <row r="14114" spans="1:11" x14ac:dyDescent="0.25">
      <c r="A14114" t="s">
        <v>151</v>
      </c>
      <c r="B14114" t="s">
        <v>17</v>
      </c>
      <c r="C14114" s="7">
        <v>1</v>
      </c>
      <c r="D14114" s="7">
        <v>3</v>
      </c>
      <c r="E14114" s="7">
        <v>15</v>
      </c>
      <c r="F14114" s="7">
        <v>60</v>
      </c>
      <c r="G14114" s="1">
        <f t="shared" si="880"/>
        <v>0.83333333333333337</v>
      </c>
      <c r="H14114" s="4">
        <f t="shared" si="881"/>
        <v>0</v>
      </c>
      <c r="I14114" s="5">
        <f>IF(OR(AND(F14114&gt;=50,G14114&gt;SUMIF(SeasonTotals!A$2:A$9,A14114,SeasonTotals!F$2:F$9)),AND(G14114&gt;0.885,F14114&gt;=50,D14114&lt;3)),1,0)</f>
        <v>0</v>
      </c>
      <c r="J14114" s="4">
        <f t="shared" si="882"/>
        <v>1</v>
      </c>
      <c r="K14114" s="5">
        <f t="shared" si="883"/>
        <v>0</v>
      </c>
    </row>
    <row r="14115" spans="1:11" x14ac:dyDescent="0.25">
      <c r="A14115" t="s">
        <v>151</v>
      </c>
      <c r="B14115" t="s">
        <v>17</v>
      </c>
      <c r="C14115" s="7">
        <v>1</v>
      </c>
      <c r="D14115" s="7">
        <v>5</v>
      </c>
      <c r="E14115" s="7">
        <v>29</v>
      </c>
      <c r="F14115" s="7">
        <v>60</v>
      </c>
      <c r="G14115" s="1">
        <f t="shared" si="880"/>
        <v>0.8529411764705882</v>
      </c>
      <c r="H14115" s="4">
        <f t="shared" si="881"/>
        <v>0</v>
      </c>
      <c r="I14115" s="5">
        <f>IF(OR(AND(F14115&gt;=50,G14115&gt;SUMIF(SeasonTotals!A$2:A$9,A14115,SeasonTotals!F$2:F$9)),AND(G14115&gt;0.885,F14115&gt;=50,D14115&lt;3)),1,0)</f>
        <v>0</v>
      </c>
      <c r="J14115" s="4">
        <f t="shared" si="882"/>
        <v>0</v>
      </c>
      <c r="K14115" s="5">
        <f t="shared" si="883"/>
        <v>0</v>
      </c>
    </row>
    <row r="14116" spans="1:11" x14ac:dyDescent="0.25">
      <c r="A14116" t="s">
        <v>151</v>
      </c>
      <c r="B14116" t="s">
        <v>17</v>
      </c>
      <c r="C14116" s="7">
        <v>1</v>
      </c>
      <c r="D14116" s="7">
        <v>5</v>
      </c>
      <c r="E14116" s="7">
        <v>36</v>
      </c>
      <c r="F14116" s="7">
        <v>60</v>
      </c>
      <c r="G14116" s="1">
        <f t="shared" si="880"/>
        <v>0.87804878048780488</v>
      </c>
      <c r="H14116" s="4">
        <f t="shared" si="881"/>
        <v>0</v>
      </c>
      <c r="I14116" s="5">
        <f>IF(OR(AND(F14116&gt;=50,G14116&gt;SUMIF(SeasonTotals!A$2:A$9,A14116,SeasonTotals!F$2:F$9)),AND(G14116&gt;0.885,F14116&gt;=50,D14116&lt;3)),1,0)</f>
        <v>0</v>
      </c>
      <c r="J14116" s="4">
        <f t="shared" si="882"/>
        <v>0</v>
      </c>
      <c r="K14116" s="5">
        <f t="shared" si="883"/>
        <v>0</v>
      </c>
    </row>
    <row r="14117" spans="1:11" x14ac:dyDescent="0.25">
      <c r="A14117" t="s">
        <v>151</v>
      </c>
      <c r="B14117" t="s">
        <v>17</v>
      </c>
      <c r="C14117" s="7">
        <v>1</v>
      </c>
      <c r="D14117" s="7">
        <v>2</v>
      </c>
      <c r="E14117" s="7">
        <v>34</v>
      </c>
      <c r="F14117" s="7">
        <v>60</v>
      </c>
      <c r="G14117" s="1">
        <f t="shared" si="880"/>
        <v>0.94444444444444442</v>
      </c>
      <c r="H14117" s="4">
        <f t="shared" si="881"/>
        <v>1</v>
      </c>
      <c r="I14117" s="5">
        <f>IF(OR(AND(F14117&gt;=50,G14117&gt;SUMIF(SeasonTotals!A$2:A$9,A14117,SeasonTotals!F$2:F$9)),AND(G14117&gt;0.885,F14117&gt;=50,D14117&lt;3)),1,0)</f>
        <v>1</v>
      </c>
      <c r="J14117" s="4">
        <f t="shared" si="882"/>
        <v>0</v>
      </c>
      <c r="K14117" s="5">
        <f t="shared" si="883"/>
        <v>0</v>
      </c>
    </row>
    <row r="14118" spans="1:11" x14ac:dyDescent="0.25">
      <c r="A14118" t="s">
        <v>151</v>
      </c>
      <c r="B14118" t="s">
        <v>17</v>
      </c>
      <c r="C14118" s="7">
        <v>1</v>
      </c>
      <c r="D14118" s="7">
        <v>1</v>
      </c>
      <c r="E14118" s="7">
        <v>28</v>
      </c>
      <c r="F14118" s="7">
        <v>65</v>
      </c>
      <c r="G14118" s="1">
        <f t="shared" si="880"/>
        <v>0.96551724137931039</v>
      </c>
      <c r="H14118" s="4">
        <f t="shared" si="881"/>
        <v>1</v>
      </c>
      <c r="I14118" s="5">
        <f>IF(OR(AND(F14118&gt;=50,G14118&gt;SUMIF(SeasonTotals!A$2:A$9,A14118,SeasonTotals!F$2:F$9)),AND(G14118&gt;0.885,F14118&gt;=50,D14118&lt;3)),1,0)</f>
        <v>1</v>
      </c>
      <c r="J14118" s="4">
        <f t="shared" si="882"/>
        <v>0</v>
      </c>
      <c r="K14118" s="5">
        <f t="shared" si="883"/>
        <v>0</v>
      </c>
    </row>
    <row r="14119" spans="1:11" x14ac:dyDescent="0.25">
      <c r="A14119" t="s">
        <v>151</v>
      </c>
      <c r="B14119" t="s">
        <v>17</v>
      </c>
      <c r="C14119" s="7">
        <v>1</v>
      </c>
      <c r="D14119" s="7">
        <v>4</v>
      </c>
      <c r="E14119" s="7">
        <v>32</v>
      </c>
      <c r="F14119" s="7">
        <v>60</v>
      </c>
      <c r="G14119" s="1">
        <f t="shared" si="880"/>
        <v>0.88888888888888884</v>
      </c>
      <c r="H14119" s="4">
        <f t="shared" si="881"/>
        <v>0</v>
      </c>
      <c r="I14119" s="5">
        <f>IF(OR(AND(F14119&gt;=50,G14119&gt;SUMIF(SeasonTotals!A$2:A$9,A14119,SeasonTotals!F$2:F$9)),AND(G14119&gt;0.885,F14119&gt;=50,D14119&lt;3)),1,0)</f>
        <v>0</v>
      </c>
      <c r="J14119" s="4">
        <f t="shared" si="882"/>
        <v>0</v>
      </c>
      <c r="K14119" s="5">
        <f t="shared" si="883"/>
        <v>0</v>
      </c>
    </row>
    <row r="14120" spans="1:11" x14ac:dyDescent="0.25">
      <c r="A14120" t="s">
        <v>151</v>
      </c>
      <c r="B14120" t="s">
        <v>17</v>
      </c>
      <c r="C14120" s="7">
        <v>1</v>
      </c>
      <c r="D14120" s="7">
        <v>1</v>
      </c>
      <c r="E14120" s="7">
        <v>28</v>
      </c>
      <c r="F14120" s="7">
        <v>60</v>
      </c>
      <c r="G14120" s="1">
        <f t="shared" si="880"/>
        <v>0.96551724137931039</v>
      </c>
      <c r="H14120" s="4">
        <f t="shared" si="881"/>
        <v>1</v>
      </c>
      <c r="I14120" s="5">
        <f>IF(OR(AND(F14120&gt;=50,G14120&gt;SUMIF(SeasonTotals!A$2:A$9,A14120,SeasonTotals!F$2:F$9)),AND(G14120&gt;0.885,F14120&gt;=50,D14120&lt;3)),1,0)</f>
        <v>1</v>
      </c>
      <c r="J14120" s="4">
        <f t="shared" si="882"/>
        <v>0</v>
      </c>
      <c r="K14120" s="5">
        <f t="shared" si="883"/>
        <v>0</v>
      </c>
    </row>
    <row r="14121" spans="1:11" x14ac:dyDescent="0.25">
      <c r="A14121" t="s">
        <v>151</v>
      </c>
      <c r="B14121" t="s">
        <v>17</v>
      </c>
      <c r="C14121" s="7">
        <v>1</v>
      </c>
      <c r="D14121" s="7">
        <v>5</v>
      </c>
      <c r="E14121" s="7">
        <v>32</v>
      </c>
      <c r="F14121" s="7">
        <v>60</v>
      </c>
      <c r="G14121" s="1">
        <f t="shared" si="880"/>
        <v>0.86486486486486491</v>
      </c>
      <c r="H14121" s="4">
        <f t="shared" si="881"/>
        <v>0</v>
      </c>
      <c r="I14121" s="5">
        <f>IF(OR(AND(F14121&gt;=50,G14121&gt;SUMIF(SeasonTotals!A$2:A$9,A14121,SeasonTotals!F$2:F$9)),AND(G14121&gt;0.885,F14121&gt;=50,D14121&lt;3)),1,0)</f>
        <v>0</v>
      </c>
      <c r="J14121" s="4">
        <f t="shared" si="882"/>
        <v>0</v>
      </c>
      <c r="K14121" s="5">
        <f t="shared" si="883"/>
        <v>0</v>
      </c>
    </row>
    <row r="14122" spans="1:11" x14ac:dyDescent="0.25">
      <c r="A14122" t="s">
        <v>151</v>
      </c>
      <c r="B14122" t="s">
        <v>17</v>
      </c>
      <c r="C14122" s="7">
        <v>1</v>
      </c>
      <c r="D14122" s="7">
        <v>2</v>
      </c>
      <c r="E14122" s="7">
        <v>24</v>
      </c>
      <c r="F14122" s="7">
        <v>60</v>
      </c>
      <c r="G14122" s="1">
        <f t="shared" si="880"/>
        <v>0.92307692307692313</v>
      </c>
      <c r="H14122" s="4">
        <f t="shared" si="881"/>
        <v>1</v>
      </c>
      <c r="I14122" s="5">
        <f>IF(OR(AND(F14122&gt;=50,G14122&gt;SUMIF(SeasonTotals!A$2:A$9,A14122,SeasonTotals!F$2:F$9)),AND(G14122&gt;0.885,F14122&gt;=50,D14122&lt;3)),1,0)</f>
        <v>1</v>
      </c>
      <c r="J14122" s="4">
        <f t="shared" si="882"/>
        <v>0</v>
      </c>
      <c r="K14122" s="5">
        <f t="shared" si="883"/>
        <v>0</v>
      </c>
    </row>
    <row r="14123" spans="1:11" x14ac:dyDescent="0.25">
      <c r="A14123" t="s">
        <v>151</v>
      </c>
      <c r="B14123" t="s">
        <v>17</v>
      </c>
      <c r="C14123" s="7">
        <v>1</v>
      </c>
      <c r="D14123" s="7">
        <v>3</v>
      </c>
      <c r="E14123" s="7">
        <v>22</v>
      </c>
      <c r="F14123" s="7">
        <v>60</v>
      </c>
      <c r="G14123" s="1">
        <f t="shared" si="880"/>
        <v>0.88</v>
      </c>
      <c r="H14123" s="4">
        <f t="shared" si="881"/>
        <v>0</v>
      </c>
      <c r="I14123" s="5">
        <f>IF(OR(AND(F14123&gt;=50,G14123&gt;SUMIF(SeasonTotals!A$2:A$9,A14123,SeasonTotals!F$2:F$9)),AND(G14123&gt;0.885,F14123&gt;=50,D14123&lt;3)),1,0)</f>
        <v>0</v>
      </c>
      <c r="J14123" s="4">
        <f t="shared" si="882"/>
        <v>0</v>
      </c>
      <c r="K14123" s="5">
        <f t="shared" si="883"/>
        <v>0</v>
      </c>
    </row>
    <row r="14124" spans="1:11" x14ac:dyDescent="0.25">
      <c r="A14124" t="s">
        <v>151</v>
      </c>
      <c r="B14124" t="s">
        <v>17</v>
      </c>
      <c r="C14124" s="7">
        <v>1</v>
      </c>
      <c r="D14124" s="7">
        <v>0</v>
      </c>
      <c r="E14124" s="7">
        <v>5</v>
      </c>
      <c r="F14124" s="7">
        <v>4</v>
      </c>
      <c r="G14124" s="1">
        <f t="shared" si="880"/>
        <v>1</v>
      </c>
      <c r="H14124" s="4">
        <f t="shared" si="881"/>
        <v>0</v>
      </c>
      <c r="I14124" s="5">
        <f>IF(OR(AND(F14124&gt;=50,G14124&gt;SUMIF(SeasonTotals!A$2:A$9,A14124,SeasonTotals!F$2:F$9)),AND(G14124&gt;0.885,F14124&gt;=50,D14124&lt;3)),1,0)</f>
        <v>0</v>
      </c>
      <c r="J14124" s="4">
        <f t="shared" si="882"/>
        <v>0</v>
      </c>
      <c r="K14124" s="5">
        <f t="shared" si="883"/>
        <v>1</v>
      </c>
    </row>
    <row r="14125" spans="1:11" x14ac:dyDescent="0.25">
      <c r="A14125" t="s">
        <v>151</v>
      </c>
      <c r="B14125" t="s">
        <v>17</v>
      </c>
      <c r="C14125" s="7">
        <v>1</v>
      </c>
      <c r="D14125" s="7">
        <v>3</v>
      </c>
      <c r="E14125" s="7">
        <v>35</v>
      </c>
      <c r="F14125" s="7">
        <v>61</v>
      </c>
      <c r="G14125" s="1">
        <f t="shared" si="880"/>
        <v>0.92105263157894735</v>
      </c>
      <c r="H14125" s="4">
        <f t="shared" si="881"/>
        <v>1</v>
      </c>
      <c r="I14125" s="5">
        <f>IF(OR(AND(F14125&gt;=50,G14125&gt;SUMIF(SeasonTotals!A$2:A$9,A14125,SeasonTotals!F$2:F$9)),AND(G14125&gt;0.885,F14125&gt;=50,D14125&lt;3)),1,0)</f>
        <v>1</v>
      </c>
      <c r="J14125" s="4">
        <f t="shared" si="882"/>
        <v>0</v>
      </c>
      <c r="K14125" s="5">
        <f t="shared" si="883"/>
        <v>0</v>
      </c>
    </row>
    <row r="14126" spans="1:11" x14ac:dyDescent="0.25">
      <c r="A14126" t="s">
        <v>151</v>
      </c>
      <c r="B14126" t="s">
        <v>17</v>
      </c>
      <c r="C14126" s="7">
        <v>1</v>
      </c>
      <c r="D14126" s="7">
        <v>3</v>
      </c>
      <c r="E14126" s="7">
        <v>19</v>
      </c>
      <c r="F14126" s="7">
        <v>60</v>
      </c>
      <c r="G14126" s="1">
        <f t="shared" si="880"/>
        <v>0.86363636363636365</v>
      </c>
      <c r="H14126" s="4">
        <f t="shared" si="881"/>
        <v>0</v>
      </c>
      <c r="I14126" s="5">
        <f>IF(OR(AND(F14126&gt;=50,G14126&gt;SUMIF(SeasonTotals!A$2:A$9,A14126,SeasonTotals!F$2:F$9)),AND(G14126&gt;0.885,F14126&gt;=50,D14126&lt;3)),1,0)</f>
        <v>0</v>
      </c>
      <c r="J14126" s="4">
        <f t="shared" si="882"/>
        <v>0</v>
      </c>
      <c r="K14126" s="5">
        <f t="shared" si="883"/>
        <v>0</v>
      </c>
    </row>
    <row r="14127" spans="1:11" x14ac:dyDescent="0.25">
      <c r="A14127" t="s">
        <v>151</v>
      </c>
      <c r="B14127" t="s">
        <v>17</v>
      </c>
      <c r="C14127" s="7">
        <v>1</v>
      </c>
      <c r="D14127" s="7">
        <v>5</v>
      </c>
      <c r="E14127" s="7">
        <v>24</v>
      </c>
      <c r="F14127" s="7">
        <v>62</v>
      </c>
      <c r="G14127" s="1">
        <f t="shared" si="880"/>
        <v>0.82758620689655171</v>
      </c>
      <c r="H14127" s="4">
        <f t="shared" si="881"/>
        <v>0</v>
      </c>
      <c r="I14127" s="5">
        <f>IF(OR(AND(F14127&gt;=50,G14127&gt;SUMIF(SeasonTotals!A$2:A$9,A14127,SeasonTotals!F$2:F$9)),AND(G14127&gt;0.885,F14127&gt;=50,D14127&lt;3)),1,0)</f>
        <v>0</v>
      </c>
      <c r="J14127" s="4">
        <f t="shared" si="882"/>
        <v>1</v>
      </c>
      <c r="K14127" s="5">
        <f t="shared" si="883"/>
        <v>0</v>
      </c>
    </row>
    <row r="14128" spans="1:11" x14ac:dyDescent="0.25">
      <c r="A14128" t="s">
        <v>151</v>
      </c>
      <c r="B14128" t="s">
        <v>17</v>
      </c>
      <c r="C14128" s="7">
        <v>1</v>
      </c>
      <c r="D14128" s="7">
        <v>4</v>
      </c>
      <c r="E14128" s="7">
        <v>22</v>
      </c>
      <c r="F14128" s="7">
        <v>59</v>
      </c>
      <c r="G14128" s="1">
        <f t="shared" si="880"/>
        <v>0.84615384615384615</v>
      </c>
      <c r="H14128" s="4">
        <f t="shared" si="881"/>
        <v>0</v>
      </c>
      <c r="I14128" s="5">
        <f>IF(OR(AND(F14128&gt;=50,G14128&gt;SUMIF(SeasonTotals!A$2:A$9,A14128,SeasonTotals!F$2:F$9)),AND(G14128&gt;0.885,F14128&gt;=50,D14128&lt;3)),1,0)</f>
        <v>0</v>
      </c>
      <c r="J14128" s="4">
        <f t="shared" si="882"/>
        <v>1</v>
      </c>
      <c r="K14128" s="5">
        <f t="shared" si="883"/>
        <v>0</v>
      </c>
    </row>
    <row r="14129" spans="1:11" x14ac:dyDescent="0.25">
      <c r="A14129" t="s">
        <v>151</v>
      </c>
      <c r="B14129" t="s">
        <v>18</v>
      </c>
      <c r="C14129" s="7">
        <v>1</v>
      </c>
      <c r="D14129" s="7">
        <v>4</v>
      </c>
      <c r="E14129" s="7">
        <v>30</v>
      </c>
      <c r="F14129" s="7">
        <v>61</v>
      </c>
      <c r="G14129" s="1">
        <f t="shared" si="880"/>
        <v>0.88235294117647056</v>
      </c>
      <c r="H14129" s="4">
        <f t="shared" si="881"/>
        <v>0</v>
      </c>
      <c r="I14129" s="5">
        <f>IF(OR(AND(F14129&gt;=50,G14129&gt;SUMIF(SeasonTotals!A$2:A$9,A14129,SeasonTotals!F$2:F$9)),AND(G14129&gt;0.885,F14129&gt;=50,D14129&lt;3)),1,0)</f>
        <v>0</v>
      </c>
      <c r="J14129" s="4">
        <f t="shared" si="882"/>
        <v>0</v>
      </c>
      <c r="K14129" s="5">
        <f t="shared" si="883"/>
        <v>0</v>
      </c>
    </row>
    <row r="14130" spans="1:11" x14ac:dyDescent="0.25">
      <c r="A14130" t="s">
        <v>151</v>
      </c>
      <c r="B14130" t="s">
        <v>18</v>
      </c>
      <c r="C14130" s="7">
        <v>1</v>
      </c>
      <c r="D14130" s="7">
        <v>1</v>
      </c>
      <c r="E14130" s="7">
        <v>26</v>
      </c>
      <c r="F14130" s="7">
        <v>60</v>
      </c>
      <c r="G14130" s="1">
        <f t="shared" si="880"/>
        <v>0.96296296296296291</v>
      </c>
      <c r="H14130" s="4">
        <f t="shared" si="881"/>
        <v>1</v>
      </c>
      <c r="I14130" s="5">
        <f>IF(OR(AND(F14130&gt;=50,G14130&gt;SUMIF(SeasonTotals!A$2:A$9,A14130,SeasonTotals!F$2:F$9)),AND(G14130&gt;0.885,F14130&gt;=50,D14130&lt;3)),1,0)</f>
        <v>1</v>
      </c>
      <c r="J14130" s="4">
        <f t="shared" si="882"/>
        <v>0</v>
      </c>
      <c r="K14130" s="5">
        <f t="shared" si="883"/>
        <v>0</v>
      </c>
    </row>
    <row r="14131" spans="1:11" x14ac:dyDescent="0.25">
      <c r="A14131" t="s">
        <v>151</v>
      </c>
      <c r="B14131" t="s">
        <v>18</v>
      </c>
      <c r="C14131" s="7">
        <v>1</v>
      </c>
      <c r="D14131" s="7">
        <v>1</v>
      </c>
      <c r="E14131" s="7">
        <v>19</v>
      </c>
      <c r="F14131" s="7">
        <v>61</v>
      </c>
      <c r="G14131" s="1">
        <f t="shared" si="880"/>
        <v>0.95</v>
      </c>
      <c r="H14131" s="4">
        <f t="shared" si="881"/>
        <v>1</v>
      </c>
      <c r="I14131" s="5">
        <f>IF(OR(AND(F14131&gt;=50,G14131&gt;SUMIF(SeasonTotals!A$2:A$9,A14131,SeasonTotals!F$2:F$9)),AND(G14131&gt;0.885,F14131&gt;=50,D14131&lt;3)),1,0)</f>
        <v>1</v>
      </c>
      <c r="J14131" s="4">
        <f t="shared" si="882"/>
        <v>0</v>
      </c>
      <c r="K14131" s="5">
        <f t="shared" si="883"/>
        <v>0</v>
      </c>
    </row>
    <row r="14132" spans="1:11" x14ac:dyDescent="0.25">
      <c r="A14132" t="s">
        <v>151</v>
      </c>
      <c r="B14132" t="s">
        <v>18</v>
      </c>
      <c r="C14132" s="7">
        <v>1</v>
      </c>
      <c r="D14132" s="7">
        <v>3</v>
      </c>
      <c r="E14132" s="7">
        <v>15</v>
      </c>
      <c r="F14132" s="7">
        <v>59</v>
      </c>
      <c r="G14132" s="1">
        <f t="shared" si="880"/>
        <v>0.83333333333333337</v>
      </c>
      <c r="H14132" s="4">
        <f t="shared" si="881"/>
        <v>0</v>
      </c>
      <c r="I14132" s="5">
        <f>IF(OR(AND(F14132&gt;=50,G14132&gt;SUMIF(SeasonTotals!A$2:A$9,A14132,SeasonTotals!F$2:F$9)),AND(G14132&gt;0.885,F14132&gt;=50,D14132&lt;3)),1,0)</f>
        <v>0</v>
      </c>
      <c r="J14132" s="4">
        <f t="shared" si="882"/>
        <v>1</v>
      </c>
      <c r="K14132" s="5">
        <f t="shared" si="883"/>
        <v>0</v>
      </c>
    </row>
    <row r="14133" spans="1:11" x14ac:dyDescent="0.25">
      <c r="A14133" t="s">
        <v>151</v>
      </c>
      <c r="B14133" t="s">
        <v>18</v>
      </c>
      <c r="C14133" s="7">
        <v>1</v>
      </c>
      <c r="D14133" s="7">
        <v>4</v>
      </c>
      <c r="E14133" s="7">
        <v>22</v>
      </c>
      <c r="F14133" s="7">
        <v>30</v>
      </c>
      <c r="G14133" s="1">
        <f t="shared" si="880"/>
        <v>0.84615384615384615</v>
      </c>
      <c r="H14133" s="4">
        <f t="shared" si="881"/>
        <v>0</v>
      </c>
      <c r="I14133" s="5">
        <f>IF(OR(AND(F14133&gt;=50,G14133&gt;SUMIF(SeasonTotals!A$2:A$9,A14133,SeasonTotals!F$2:F$9)),AND(G14133&gt;0.885,F14133&gt;=50,D14133&lt;3)),1,0)</f>
        <v>0</v>
      </c>
      <c r="J14133" s="4">
        <f t="shared" si="882"/>
        <v>1</v>
      </c>
      <c r="K14133" s="5">
        <f t="shared" si="883"/>
        <v>1</v>
      </c>
    </row>
    <row r="14134" spans="1:11" x14ac:dyDescent="0.25">
      <c r="A14134" t="s">
        <v>151</v>
      </c>
      <c r="B14134" t="s">
        <v>18</v>
      </c>
      <c r="C14134" s="7">
        <v>1</v>
      </c>
      <c r="D14134" s="7">
        <v>0</v>
      </c>
      <c r="E14134" s="7">
        <v>36</v>
      </c>
      <c r="F14134" s="7">
        <v>60</v>
      </c>
      <c r="G14134" s="1">
        <f t="shared" si="880"/>
        <v>1</v>
      </c>
      <c r="H14134" s="4">
        <f t="shared" si="881"/>
        <v>1</v>
      </c>
      <c r="I14134" s="5">
        <f>IF(OR(AND(F14134&gt;=50,G14134&gt;SUMIF(SeasonTotals!A$2:A$9,A14134,SeasonTotals!F$2:F$9)),AND(G14134&gt;0.885,F14134&gt;=50,D14134&lt;3)),1,0)</f>
        <v>1</v>
      </c>
      <c r="J14134" s="4">
        <f t="shared" si="882"/>
        <v>0</v>
      </c>
      <c r="K14134" s="5">
        <f t="shared" si="883"/>
        <v>0</v>
      </c>
    </row>
    <row r="14135" spans="1:11" x14ac:dyDescent="0.25">
      <c r="A14135" t="s">
        <v>151</v>
      </c>
      <c r="B14135" t="s">
        <v>18</v>
      </c>
      <c r="C14135" s="7">
        <v>1</v>
      </c>
      <c r="D14135" s="7">
        <v>2</v>
      </c>
      <c r="E14135" s="7">
        <v>34</v>
      </c>
      <c r="F14135" s="7">
        <v>65</v>
      </c>
      <c r="G14135" s="1">
        <f t="shared" si="880"/>
        <v>0.94444444444444442</v>
      </c>
      <c r="H14135" s="4">
        <f t="shared" si="881"/>
        <v>1</v>
      </c>
      <c r="I14135" s="5">
        <f>IF(OR(AND(F14135&gt;=50,G14135&gt;SUMIF(SeasonTotals!A$2:A$9,A14135,SeasonTotals!F$2:F$9)),AND(G14135&gt;0.885,F14135&gt;=50,D14135&lt;3)),1,0)</f>
        <v>1</v>
      </c>
      <c r="J14135" s="4">
        <f t="shared" si="882"/>
        <v>0</v>
      </c>
      <c r="K14135" s="5">
        <f t="shared" si="883"/>
        <v>0</v>
      </c>
    </row>
    <row r="14136" spans="1:11" x14ac:dyDescent="0.25">
      <c r="A14136" t="s">
        <v>151</v>
      </c>
      <c r="B14136" t="s">
        <v>18</v>
      </c>
      <c r="C14136" s="7">
        <v>1</v>
      </c>
      <c r="D14136" s="7">
        <v>2</v>
      </c>
      <c r="E14136" s="7">
        <v>33</v>
      </c>
      <c r="F14136" s="7">
        <v>59</v>
      </c>
      <c r="G14136" s="1">
        <f t="shared" si="880"/>
        <v>0.94285714285714284</v>
      </c>
      <c r="H14136" s="4">
        <f t="shared" si="881"/>
        <v>1</v>
      </c>
      <c r="I14136" s="5">
        <f>IF(OR(AND(F14136&gt;=50,G14136&gt;SUMIF(SeasonTotals!A$2:A$9,A14136,SeasonTotals!F$2:F$9)),AND(G14136&gt;0.885,F14136&gt;=50,D14136&lt;3)),1,0)</f>
        <v>1</v>
      </c>
      <c r="J14136" s="4">
        <f t="shared" si="882"/>
        <v>0</v>
      </c>
      <c r="K14136" s="5">
        <f t="shared" si="883"/>
        <v>0</v>
      </c>
    </row>
    <row r="14137" spans="1:11" x14ac:dyDescent="0.25">
      <c r="A14137" t="s">
        <v>151</v>
      </c>
      <c r="B14137" t="s">
        <v>18</v>
      </c>
      <c r="C14137" s="7">
        <v>1</v>
      </c>
      <c r="D14137" s="7">
        <v>0</v>
      </c>
      <c r="E14137" s="7">
        <v>27</v>
      </c>
      <c r="F14137" s="7">
        <v>60</v>
      </c>
      <c r="G14137" s="1">
        <f t="shared" si="880"/>
        <v>1</v>
      </c>
      <c r="H14137" s="4">
        <f t="shared" si="881"/>
        <v>1</v>
      </c>
      <c r="I14137" s="5">
        <f>IF(OR(AND(F14137&gt;=50,G14137&gt;SUMIF(SeasonTotals!A$2:A$9,A14137,SeasonTotals!F$2:F$9)),AND(G14137&gt;0.885,F14137&gt;=50,D14137&lt;3)),1,0)</f>
        <v>1</v>
      </c>
      <c r="J14137" s="4">
        <f t="shared" si="882"/>
        <v>0</v>
      </c>
      <c r="K14137" s="5">
        <f t="shared" si="883"/>
        <v>0</v>
      </c>
    </row>
    <row r="14138" spans="1:11" x14ac:dyDescent="0.25">
      <c r="A14138" t="s">
        <v>151</v>
      </c>
      <c r="B14138" t="s">
        <v>18</v>
      </c>
      <c r="C14138" s="7">
        <v>1</v>
      </c>
      <c r="D14138" s="7">
        <v>2</v>
      </c>
      <c r="E14138" s="7">
        <v>42</v>
      </c>
      <c r="F14138" s="7">
        <v>60</v>
      </c>
      <c r="G14138" s="1">
        <f t="shared" si="880"/>
        <v>0.95454545454545459</v>
      </c>
      <c r="H14138" s="4">
        <f t="shared" si="881"/>
        <v>1</v>
      </c>
      <c r="I14138" s="5">
        <f>IF(OR(AND(F14138&gt;=50,G14138&gt;SUMIF(SeasonTotals!A$2:A$9,A14138,SeasonTotals!F$2:F$9)),AND(G14138&gt;0.885,F14138&gt;=50,D14138&lt;3)),1,0)</f>
        <v>1</v>
      </c>
      <c r="J14138" s="4">
        <f t="shared" si="882"/>
        <v>0</v>
      </c>
      <c r="K14138" s="5">
        <f t="shared" si="883"/>
        <v>0</v>
      </c>
    </row>
    <row r="14139" spans="1:11" x14ac:dyDescent="0.25">
      <c r="A14139" t="s">
        <v>151</v>
      </c>
      <c r="B14139" t="s">
        <v>18</v>
      </c>
      <c r="C14139" s="7">
        <v>1</v>
      </c>
      <c r="D14139" s="7">
        <v>4</v>
      </c>
      <c r="E14139" s="7">
        <v>30</v>
      </c>
      <c r="F14139" s="7">
        <v>60</v>
      </c>
      <c r="G14139" s="1">
        <f t="shared" si="880"/>
        <v>0.88235294117647056</v>
      </c>
      <c r="H14139" s="4">
        <f t="shared" si="881"/>
        <v>0</v>
      </c>
      <c r="I14139" s="5">
        <f>IF(OR(AND(F14139&gt;=50,G14139&gt;SUMIF(SeasonTotals!A$2:A$9,A14139,SeasonTotals!F$2:F$9)),AND(G14139&gt;0.885,F14139&gt;=50,D14139&lt;3)),1,0)</f>
        <v>0</v>
      </c>
      <c r="J14139" s="4">
        <f t="shared" si="882"/>
        <v>0</v>
      </c>
      <c r="K14139" s="5">
        <f t="shared" si="883"/>
        <v>0</v>
      </c>
    </row>
    <row r="14140" spans="1:11" x14ac:dyDescent="0.25">
      <c r="A14140" t="s">
        <v>151</v>
      </c>
      <c r="B14140" t="s">
        <v>18</v>
      </c>
      <c r="C14140" s="7">
        <v>1</v>
      </c>
      <c r="D14140" s="7">
        <v>3</v>
      </c>
      <c r="E14140" s="7">
        <v>25</v>
      </c>
      <c r="F14140" s="7">
        <v>59</v>
      </c>
      <c r="G14140" s="1">
        <f t="shared" si="880"/>
        <v>0.8928571428571429</v>
      </c>
      <c r="H14140" s="4">
        <f t="shared" si="881"/>
        <v>0</v>
      </c>
      <c r="I14140" s="5">
        <f>IF(OR(AND(F14140&gt;=50,G14140&gt;SUMIF(SeasonTotals!A$2:A$9,A14140,SeasonTotals!F$2:F$9)),AND(G14140&gt;0.885,F14140&gt;=50,D14140&lt;3)),1,0)</f>
        <v>0</v>
      </c>
      <c r="J14140" s="4">
        <f t="shared" si="882"/>
        <v>0</v>
      </c>
      <c r="K14140" s="5">
        <f t="shared" si="883"/>
        <v>0</v>
      </c>
    </row>
    <row r="14141" spans="1:11" x14ac:dyDescent="0.25">
      <c r="A14141" t="s">
        <v>151</v>
      </c>
      <c r="B14141" t="s">
        <v>18</v>
      </c>
      <c r="C14141" s="7">
        <v>1</v>
      </c>
      <c r="D14141" s="7">
        <v>3</v>
      </c>
      <c r="E14141" s="7">
        <v>37</v>
      </c>
      <c r="F14141" s="7">
        <v>59</v>
      </c>
      <c r="G14141" s="1">
        <f t="shared" si="880"/>
        <v>0.92500000000000004</v>
      </c>
      <c r="H14141" s="4">
        <f t="shared" si="881"/>
        <v>1</v>
      </c>
      <c r="I14141" s="5">
        <f>IF(OR(AND(F14141&gt;=50,G14141&gt;SUMIF(SeasonTotals!A$2:A$9,A14141,SeasonTotals!F$2:F$9)),AND(G14141&gt;0.885,F14141&gt;=50,D14141&lt;3)),1,0)</f>
        <v>1</v>
      </c>
      <c r="J14141" s="4">
        <f t="shared" si="882"/>
        <v>0</v>
      </c>
      <c r="K14141" s="5">
        <f t="shared" si="883"/>
        <v>0</v>
      </c>
    </row>
    <row r="14142" spans="1:11" x14ac:dyDescent="0.25">
      <c r="A14142" t="s">
        <v>151</v>
      </c>
      <c r="B14142" t="s">
        <v>18</v>
      </c>
      <c r="C14142" s="7">
        <v>1</v>
      </c>
      <c r="D14142" s="7">
        <v>0</v>
      </c>
      <c r="E14142" s="7">
        <v>24</v>
      </c>
      <c r="F14142" s="7">
        <v>60</v>
      </c>
      <c r="G14142" s="1">
        <f t="shared" si="880"/>
        <v>1</v>
      </c>
      <c r="H14142" s="4">
        <f t="shared" si="881"/>
        <v>1</v>
      </c>
      <c r="I14142" s="5">
        <f>IF(OR(AND(F14142&gt;=50,G14142&gt;SUMIF(SeasonTotals!A$2:A$9,A14142,SeasonTotals!F$2:F$9)),AND(G14142&gt;0.885,F14142&gt;=50,D14142&lt;3)),1,0)</f>
        <v>1</v>
      </c>
      <c r="J14142" s="4">
        <f t="shared" si="882"/>
        <v>0</v>
      </c>
      <c r="K14142" s="5">
        <f t="shared" si="883"/>
        <v>0</v>
      </c>
    </row>
    <row r="14143" spans="1:11" x14ac:dyDescent="0.25">
      <c r="A14143" t="s">
        <v>151</v>
      </c>
      <c r="B14143" t="s">
        <v>18</v>
      </c>
      <c r="C14143" s="7">
        <v>1</v>
      </c>
      <c r="D14143" s="7">
        <v>3</v>
      </c>
      <c r="E14143" s="7">
        <v>34</v>
      </c>
      <c r="F14143" s="7">
        <v>60</v>
      </c>
      <c r="G14143" s="1">
        <f t="shared" si="880"/>
        <v>0.91891891891891897</v>
      </c>
      <c r="H14143" s="4">
        <f t="shared" si="881"/>
        <v>1</v>
      </c>
      <c r="I14143" s="5">
        <f>IF(OR(AND(F14143&gt;=50,G14143&gt;SUMIF(SeasonTotals!A$2:A$9,A14143,SeasonTotals!F$2:F$9)),AND(G14143&gt;0.885,F14143&gt;=50,D14143&lt;3)),1,0)</f>
        <v>1</v>
      </c>
      <c r="J14143" s="4">
        <f t="shared" si="882"/>
        <v>0</v>
      </c>
      <c r="K14143" s="5">
        <f t="shared" si="883"/>
        <v>0</v>
      </c>
    </row>
    <row r="14144" spans="1:11" x14ac:dyDescent="0.25">
      <c r="A14144" t="s">
        <v>151</v>
      </c>
      <c r="B14144" t="s">
        <v>18</v>
      </c>
      <c r="C14144" s="7">
        <v>1</v>
      </c>
      <c r="D14144" s="7">
        <v>2</v>
      </c>
      <c r="E14144" s="7">
        <v>28</v>
      </c>
      <c r="F14144" s="7">
        <v>58</v>
      </c>
      <c r="G14144" s="1">
        <f t="shared" si="880"/>
        <v>0.93333333333333335</v>
      </c>
      <c r="H14144" s="4">
        <f t="shared" si="881"/>
        <v>1</v>
      </c>
      <c r="I14144" s="5">
        <f>IF(OR(AND(F14144&gt;=50,G14144&gt;SUMIF(SeasonTotals!A$2:A$9,A14144,SeasonTotals!F$2:F$9)),AND(G14144&gt;0.885,F14144&gt;=50,D14144&lt;3)),1,0)</f>
        <v>1</v>
      </c>
      <c r="J14144" s="4">
        <f t="shared" si="882"/>
        <v>0</v>
      </c>
      <c r="K14144" s="5">
        <f t="shared" si="883"/>
        <v>0</v>
      </c>
    </row>
    <row r="14145" spans="1:11" x14ac:dyDescent="0.25">
      <c r="A14145" t="s">
        <v>151</v>
      </c>
      <c r="B14145" t="s">
        <v>18</v>
      </c>
      <c r="C14145" s="7">
        <v>1</v>
      </c>
      <c r="D14145" s="7">
        <v>0</v>
      </c>
      <c r="E14145" s="7">
        <v>41</v>
      </c>
      <c r="F14145" s="7">
        <v>62</v>
      </c>
      <c r="G14145" s="1">
        <f t="shared" si="880"/>
        <v>1</v>
      </c>
      <c r="H14145" s="4">
        <f t="shared" si="881"/>
        <v>1</v>
      </c>
      <c r="I14145" s="5">
        <f>IF(OR(AND(F14145&gt;=50,G14145&gt;SUMIF(SeasonTotals!A$2:A$9,A14145,SeasonTotals!F$2:F$9)),AND(G14145&gt;0.885,F14145&gt;=50,D14145&lt;3)),1,0)</f>
        <v>1</v>
      </c>
      <c r="J14145" s="4">
        <f t="shared" si="882"/>
        <v>0</v>
      </c>
      <c r="K14145" s="5">
        <f t="shared" si="883"/>
        <v>0</v>
      </c>
    </row>
    <row r="14146" spans="1:11" x14ac:dyDescent="0.25">
      <c r="A14146" t="s">
        <v>151</v>
      </c>
      <c r="B14146" t="s">
        <v>18</v>
      </c>
      <c r="C14146" s="7">
        <v>1</v>
      </c>
      <c r="D14146" s="7">
        <v>4</v>
      </c>
      <c r="E14146" s="7">
        <v>34</v>
      </c>
      <c r="F14146" s="7">
        <v>59</v>
      </c>
      <c r="G14146" s="1">
        <f t="shared" ref="G14146:G14209" si="884">E14146/MAX(1,SUM(D14146:E14146))</f>
        <v>0.89473684210526316</v>
      </c>
      <c r="H14146" s="4">
        <f t="shared" ref="H14146:H14209" si="885">IF(AND(F14146&gt;=50,OR(G14146&gt;0.913,AND(G14146&gt;0.885,D14146&lt;3))),1,0)</f>
        <v>0</v>
      </c>
      <c r="I14146" s="5">
        <f>IF(OR(AND(F14146&gt;=50,G14146&gt;SUMIF(SeasonTotals!A$2:A$9,A14146,SeasonTotals!F$2:F$9)),AND(G14146&gt;0.885,F14146&gt;=50,D14146&lt;3)),1,0)</f>
        <v>0</v>
      </c>
      <c r="J14146" s="4">
        <f t="shared" ref="J14146:J14209" si="886">IF(G14146&lt;0.85,1,0)</f>
        <v>0</v>
      </c>
      <c r="K14146" s="5">
        <f t="shared" ref="K14146:K14209" si="887">IF(F14146&lt;55,1,0)</f>
        <v>0</v>
      </c>
    </row>
    <row r="14147" spans="1:11" x14ac:dyDescent="0.25">
      <c r="A14147" t="s">
        <v>151</v>
      </c>
      <c r="B14147" t="s">
        <v>18</v>
      </c>
      <c r="C14147" s="7">
        <v>1</v>
      </c>
      <c r="D14147" s="7">
        <v>1</v>
      </c>
      <c r="E14147" s="7">
        <v>22</v>
      </c>
      <c r="F14147" s="7">
        <v>60</v>
      </c>
      <c r="G14147" s="1">
        <f t="shared" si="884"/>
        <v>0.95652173913043481</v>
      </c>
      <c r="H14147" s="4">
        <f t="shared" si="885"/>
        <v>1</v>
      </c>
      <c r="I14147" s="5">
        <f>IF(OR(AND(F14147&gt;=50,G14147&gt;SUMIF(SeasonTotals!A$2:A$9,A14147,SeasonTotals!F$2:F$9)),AND(G14147&gt;0.885,F14147&gt;=50,D14147&lt;3)),1,0)</f>
        <v>1</v>
      </c>
      <c r="J14147" s="4">
        <f t="shared" si="886"/>
        <v>0</v>
      </c>
      <c r="K14147" s="5">
        <f t="shared" si="887"/>
        <v>0</v>
      </c>
    </row>
    <row r="14148" spans="1:11" x14ac:dyDescent="0.25">
      <c r="A14148" t="s">
        <v>151</v>
      </c>
      <c r="B14148" t="s">
        <v>18</v>
      </c>
      <c r="C14148" s="7">
        <v>1</v>
      </c>
      <c r="D14148" s="7">
        <v>3</v>
      </c>
      <c r="E14148" s="7">
        <v>30</v>
      </c>
      <c r="F14148" s="7">
        <v>60</v>
      </c>
      <c r="G14148" s="1">
        <f t="shared" si="884"/>
        <v>0.90909090909090906</v>
      </c>
      <c r="H14148" s="4">
        <f t="shared" si="885"/>
        <v>0</v>
      </c>
      <c r="I14148" s="5">
        <f>IF(OR(AND(F14148&gt;=50,G14148&gt;SUMIF(SeasonTotals!A$2:A$9,A14148,SeasonTotals!F$2:F$9)),AND(G14148&gt;0.885,F14148&gt;=50,D14148&lt;3)),1,0)</f>
        <v>0</v>
      </c>
      <c r="J14148" s="4">
        <f t="shared" si="886"/>
        <v>0</v>
      </c>
      <c r="K14148" s="5">
        <f t="shared" si="887"/>
        <v>0</v>
      </c>
    </row>
    <row r="14149" spans="1:11" x14ac:dyDescent="0.25">
      <c r="A14149" t="s">
        <v>151</v>
      </c>
      <c r="B14149" t="s">
        <v>18</v>
      </c>
      <c r="C14149" s="7">
        <v>1</v>
      </c>
      <c r="D14149" s="7">
        <v>2</v>
      </c>
      <c r="E14149" s="7">
        <v>35</v>
      </c>
      <c r="F14149" s="7">
        <v>59</v>
      </c>
      <c r="G14149" s="1">
        <f t="shared" si="884"/>
        <v>0.94594594594594594</v>
      </c>
      <c r="H14149" s="4">
        <f t="shared" si="885"/>
        <v>1</v>
      </c>
      <c r="I14149" s="5">
        <f>IF(OR(AND(F14149&gt;=50,G14149&gt;SUMIF(SeasonTotals!A$2:A$9,A14149,SeasonTotals!F$2:F$9)),AND(G14149&gt;0.885,F14149&gt;=50,D14149&lt;3)),1,0)</f>
        <v>1</v>
      </c>
      <c r="J14149" s="4">
        <f t="shared" si="886"/>
        <v>0</v>
      </c>
      <c r="K14149" s="5">
        <f t="shared" si="887"/>
        <v>0</v>
      </c>
    </row>
    <row r="14150" spans="1:11" x14ac:dyDescent="0.25">
      <c r="A14150" t="s">
        <v>151</v>
      </c>
      <c r="B14150" t="s">
        <v>18</v>
      </c>
      <c r="C14150" s="7">
        <v>1</v>
      </c>
      <c r="D14150" s="7">
        <v>4</v>
      </c>
      <c r="E14150" s="7">
        <v>28</v>
      </c>
      <c r="F14150" s="7">
        <v>59</v>
      </c>
      <c r="G14150" s="1">
        <f t="shared" si="884"/>
        <v>0.875</v>
      </c>
      <c r="H14150" s="4">
        <f t="shared" si="885"/>
        <v>0</v>
      </c>
      <c r="I14150" s="5">
        <f>IF(OR(AND(F14150&gt;=50,G14150&gt;SUMIF(SeasonTotals!A$2:A$9,A14150,SeasonTotals!F$2:F$9)),AND(G14150&gt;0.885,F14150&gt;=50,D14150&lt;3)),1,0)</f>
        <v>0</v>
      </c>
      <c r="J14150" s="4">
        <f t="shared" si="886"/>
        <v>0</v>
      </c>
      <c r="K14150" s="5">
        <f t="shared" si="887"/>
        <v>0</v>
      </c>
    </row>
    <row r="14151" spans="1:11" x14ac:dyDescent="0.25">
      <c r="A14151" t="s">
        <v>151</v>
      </c>
      <c r="B14151" t="s">
        <v>18</v>
      </c>
      <c r="C14151" s="7">
        <v>1</v>
      </c>
      <c r="D14151" s="7">
        <v>1</v>
      </c>
      <c r="E14151" s="7">
        <v>31</v>
      </c>
      <c r="F14151" s="7">
        <v>60</v>
      </c>
      <c r="G14151" s="1">
        <f t="shared" si="884"/>
        <v>0.96875</v>
      </c>
      <c r="H14151" s="4">
        <f t="shared" si="885"/>
        <v>1</v>
      </c>
      <c r="I14151" s="5">
        <f>IF(OR(AND(F14151&gt;=50,G14151&gt;SUMIF(SeasonTotals!A$2:A$9,A14151,SeasonTotals!F$2:F$9)),AND(G14151&gt;0.885,F14151&gt;=50,D14151&lt;3)),1,0)</f>
        <v>1</v>
      </c>
      <c r="J14151" s="4">
        <f t="shared" si="886"/>
        <v>0</v>
      </c>
      <c r="K14151" s="5">
        <f t="shared" si="887"/>
        <v>0</v>
      </c>
    </row>
    <row r="14152" spans="1:11" x14ac:dyDescent="0.25">
      <c r="A14152" t="s">
        <v>151</v>
      </c>
      <c r="B14152" t="s">
        <v>18</v>
      </c>
      <c r="C14152" s="7">
        <v>1</v>
      </c>
      <c r="D14152" s="7">
        <v>2</v>
      </c>
      <c r="E14152" s="7">
        <v>35</v>
      </c>
      <c r="F14152" s="7">
        <v>59</v>
      </c>
      <c r="G14152" s="1">
        <f t="shared" si="884"/>
        <v>0.94594594594594594</v>
      </c>
      <c r="H14152" s="4">
        <f t="shared" si="885"/>
        <v>1</v>
      </c>
      <c r="I14152" s="5">
        <f>IF(OR(AND(F14152&gt;=50,G14152&gt;SUMIF(SeasonTotals!A$2:A$9,A14152,SeasonTotals!F$2:F$9)),AND(G14152&gt;0.885,F14152&gt;=50,D14152&lt;3)),1,0)</f>
        <v>1</v>
      </c>
      <c r="J14152" s="4">
        <f t="shared" si="886"/>
        <v>0</v>
      </c>
      <c r="K14152" s="5">
        <f t="shared" si="887"/>
        <v>0</v>
      </c>
    </row>
    <row r="14153" spans="1:11" x14ac:dyDescent="0.25">
      <c r="A14153" t="s">
        <v>151</v>
      </c>
      <c r="B14153" t="s">
        <v>18</v>
      </c>
      <c r="C14153" s="7">
        <v>1</v>
      </c>
      <c r="D14153" s="7">
        <v>1</v>
      </c>
      <c r="E14153" s="7">
        <v>26</v>
      </c>
      <c r="F14153" s="7">
        <v>60</v>
      </c>
      <c r="G14153" s="1">
        <f t="shared" si="884"/>
        <v>0.96296296296296291</v>
      </c>
      <c r="H14153" s="4">
        <f t="shared" si="885"/>
        <v>1</v>
      </c>
      <c r="I14153" s="5">
        <f>IF(OR(AND(F14153&gt;=50,G14153&gt;SUMIF(SeasonTotals!A$2:A$9,A14153,SeasonTotals!F$2:F$9)),AND(G14153&gt;0.885,F14153&gt;=50,D14153&lt;3)),1,0)</f>
        <v>1</v>
      </c>
      <c r="J14153" s="4">
        <f t="shared" si="886"/>
        <v>0</v>
      </c>
      <c r="K14153" s="5">
        <f t="shared" si="887"/>
        <v>0</v>
      </c>
    </row>
    <row r="14154" spans="1:11" x14ac:dyDescent="0.25">
      <c r="A14154" t="s">
        <v>151</v>
      </c>
      <c r="B14154" t="s">
        <v>18</v>
      </c>
      <c r="C14154" s="7">
        <v>1</v>
      </c>
      <c r="D14154" s="7">
        <v>2</v>
      </c>
      <c r="E14154" s="7">
        <v>30</v>
      </c>
      <c r="F14154" s="7">
        <v>65</v>
      </c>
      <c r="G14154" s="1">
        <f t="shared" si="884"/>
        <v>0.9375</v>
      </c>
      <c r="H14154" s="4">
        <f t="shared" si="885"/>
        <v>1</v>
      </c>
      <c r="I14154" s="5">
        <f>IF(OR(AND(F14154&gt;=50,G14154&gt;SUMIF(SeasonTotals!A$2:A$9,A14154,SeasonTotals!F$2:F$9)),AND(G14154&gt;0.885,F14154&gt;=50,D14154&lt;3)),1,0)</f>
        <v>1</v>
      </c>
      <c r="J14154" s="4">
        <f t="shared" si="886"/>
        <v>0</v>
      </c>
      <c r="K14154" s="5">
        <f t="shared" si="887"/>
        <v>0</v>
      </c>
    </row>
    <row r="14155" spans="1:11" x14ac:dyDescent="0.25">
      <c r="A14155" t="s">
        <v>151</v>
      </c>
      <c r="B14155" t="s">
        <v>18</v>
      </c>
      <c r="C14155" s="7">
        <v>1</v>
      </c>
      <c r="D14155" s="7">
        <v>2</v>
      </c>
      <c r="E14155" s="7">
        <v>24</v>
      </c>
      <c r="F14155" s="7">
        <v>60</v>
      </c>
      <c r="G14155" s="1">
        <f t="shared" si="884"/>
        <v>0.92307692307692313</v>
      </c>
      <c r="H14155" s="4">
        <f t="shared" si="885"/>
        <v>1</v>
      </c>
      <c r="I14155" s="5">
        <f>IF(OR(AND(F14155&gt;=50,G14155&gt;SUMIF(SeasonTotals!A$2:A$9,A14155,SeasonTotals!F$2:F$9)),AND(G14155&gt;0.885,F14155&gt;=50,D14155&lt;3)),1,0)</f>
        <v>1</v>
      </c>
      <c r="J14155" s="4">
        <f t="shared" si="886"/>
        <v>0</v>
      </c>
      <c r="K14155" s="5">
        <f t="shared" si="887"/>
        <v>0</v>
      </c>
    </row>
    <row r="14156" spans="1:11" x14ac:dyDescent="0.25">
      <c r="A14156" t="s">
        <v>151</v>
      </c>
      <c r="B14156" t="s">
        <v>18</v>
      </c>
      <c r="C14156" s="7">
        <v>1</v>
      </c>
      <c r="D14156" s="7">
        <v>1</v>
      </c>
      <c r="E14156" s="7">
        <v>44</v>
      </c>
      <c r="F14156" s="7">
        <v>65</v>
      </c>
      <c r="G14156" s="1">
        <f t="shared" si="884"/>
        <v>0.97777777777777775</v>
      </c>
      <c r="H14156" s="4">
        <f t="shared" si="885"/>
        <v>1</v>
      </c>
      <c r="I14156" s="5">
        <f>IF(OR(AND(F14156&gt;=50,G14156&gt;SUMIF(SeasonTotals!A$2:A$9,A14156,SeasonTotals!F$2:F$9)),AND(G14156&gt;0.885,F14156&gt;=50,D14156&lt;3)),1,0)</f>
        <v>1</v>
      </c>
      <c r="J14156" s="4">
        <f t="shared" si="886"/>
        <v>0</v>
      </c>
      <c r="K14156" s="5">
        <f t="shared" si="887"/>
        <v>0</v>
      </c>
    </row>
    <row r="14157" spans="1:11" x14ac:dyDescent="0.25">
      <c r="A14157" t="s">
        <v>151</v>
      </c>
      <c r="B14157" t="s">
        <v>18</v>
      </c>
      <c r="C14157" s="7">
        <v>1</v>
      </c>
      <c r="D14157" s="7">
        <v>1</v>
      </c>
      <c r="E14157" s="7">
        <v>33</v>
      </c>
      <c r="F14157" s="7">
        <v>59</v>
      </c>
      <c r="G14157" s="1">
        <f t="shared" si="884"/>
        <v>0.97058823529411764</v>
      </c>
      <c r="H14157" s="4">
        <f t="shared" si="885"/>
        <v>1</v>
      </c>
      <c r="I14157" s="5">
        <f>IF(OR(AND(F14157&gt;=50,G14157&gt;SUMIF(SeasonTotals!A$2:A$9,A14157,SeasonTotals!F$2:F$9)),AND(G14157&gt;0.885,F14157&gt;=50,D14157&lt;3)),1,0)</f>
        <v>1</v>
      </c>
      <c r="J14157" s="4">
        <f t="shared" si="886"/>
        <v>0</v>
      </c>
      <c r="K14157" s="5">
        <f t="shared" si="887"/>
        <v>0</v>
      </c>
    </row>
    <row r="14158" spans="1:11" x14ac:dyDescent="0.25">
      <c r="A14158" t="s">
        <v>151</v>
      </c>
      <c r="B14158" t="s">
        <v>18</v>
      </c>
      <c r="C14158" s="7">
        <v>1</v>
      </c>
      <c r="D14158" s="7">
        <v>2</v>
      </c>
      <c r="E14158" s="7">
        <v>25</v>
      </c>
      <c r="F14158" s="7">
        <v>60</v>
      </c>
      <c r="G14158" s="1">
        <f t="shared" si="884"/>
        <v>0.92592592592592593</v>
      </c>
      <c r="H14158" s="4">
        <f t="shared" si="885"/>
        <v>1</v>
      </c>
      <c r="I14158" s="5">
        <f>IF(OR(AND(F14158&gt;=50,G14158&gt;SUMIF(SeasonTotals!A$2:A$9,A14158,SeasonTotals!F$2:F$9)),AND(G14158&gt;0.885,F14158&gt;=50,D14158&lt;3)),1,0)</f>
        <v>1</v>
      </c>
      <c r="J14158" s="4">
        <f t="shared" si="886"/>
        <v>0</v>
      </c>
      <c r="K14158" s="5">
        <f t="shared" si="887"/>
        <v>0</v>
      </c>
    </row>
    <row r="14159" spans="1:11" x14ac:dyDescent="0.25">
      <c r="A14159" t="s">
        <v>151</v>
      </c>
      <c r="B14159" t="s">
        <v>18</v>
      </c>
      <c r="C14159" s="7">
        <v>1</v>
      </c>
      <c r="D14159" s="7">
        <v>2</v>
      </c>
      <c r="E14159" s="7">
        <v>29</v>
      </c>
      <c r="F14159" s="7">
        <v>60</v>
      </c>
      <c r="G14159" s="1">
        <f t="shared" si="884"/>
        <v>0.93548387096774188</v>
      </c>
      <c r="H14159" s="4">
        <f t="shared" si="885"/>
        <v>1</v>
      </c>
      <c r="I14159" s="5">
        <f>IF(OR(AND(F14159&gt;=50,G14159&gt;SUMIF(SeasonTotals!A$2:A$9,A14159,SeasonTotals!F$2:F$9)),AND(G14159&gt;0.885,F14159&gt;=50,D14159&lt;3)),1,0)</f>
        <v>1</v>
      </c>
      <c r="J14159" s="4">
        <f t="shared" si="886"/>
        <v>0</v>
      </c>
      <c r="K14159" s="5">
        <f t="shared" si="887"/>
        <v>0</v>
      </c>
    </row>
    <row r="14160" spans="1:11" x14ac:dyDescent="0.25">
      <c r="A14160" t="s">
        <v>151</v>
      </c>
      <c r="B14160" t="s">
        <v>18</v>
      </c>
      <c r="C14160" s="7">
        <v>1</v>
      </c>
      <c r="D14160" s="7">
        <v>2</v>
      </c>
      <c r="E14160" s="7">
        <v>34</v>
      </c>
      <c r="F14160" s="7">
        <v>60</v>
      </c>
      <c r="G14160" s="1">
        <f t="shared" si="884"/>
        <v>0.94444444444444442</v>
      </c>
      <c r="H14160" s="4">
        <f t="shared" si="885"/>
        <v>1</v>
      </c>
      <c r="I14160" s="5">
        <f>IF(OR(AND(F14160&gt;=50,G14160&gt;SUMIF(SeasonTotals!A$2:A$9,A14160,SeasonTotals!F$2:F$9)),AND(G14160&gt;0.885,F14160&gt;=50,D14160&lt;3)),1,0)</f>
        <v>1</v>
      </c>
      <c r="J14160" s="4">
        <f t="shared" si="886"/>
        <v>0</v>
      </c>
      <c r="K14160" s="5">
        <f t="shared" si="887"/>
        <v>0</v>
      </c>
    </row>
    <row r="14161" spans="1:11" x14ac:dyDescent="0.25">
      <c r="A14161" t="s">
        <v>151</v>
      </c>
      <c r="B14161" t="s">
        <v>18</v>
      </c>
      <c r="C14161" s="7">
        <v>1</v>
      </c>
      <c r="D14161" s="7">
        <v>2</v>
      </c>
      <c r="E14161" s="7">
        <v>28</v>
      </c>
      <c r="F14161" s="7">
        <v>60</v>
      </c>
      <c r="G14161" s="1">
        <f t="shared" si="884"/>
        <v>0.93333333333333335</v>
      </c>
      <c r="H14161" s="4">
        <f t="shared" si="885"/>
        <v>1</v>
      </c>
      <c r="I14161" s="5">
        <f>IF(OR(AND(F14161&gt;=50,G14161&gt;SUMIF(SeasonTotals!A$2:A$9,A14161,SeasonTotals!F$2:F$9)),AND(G14161&gt;0.885,F14161&gt;=50,D14161&lt;3)),1,0)</f>
        <v>1</v>
      </c>
      <c r="J14161" s="4">
        <f t="shared" si="886"/>
        <v>0</v>
      </c>
      <c r="K14161" s="5">
        <f t="shared" si="887"/>
        <v>0</v>
      </c>
    </row>
    <row r="14162" spans="1:11" x14ac:dyDescent="0.25">
      <c r="A14162" t="s">
        <v>151</v>
      </c>
      <c r="B14162" t="s">
        <v>18</v>
      </c>
      <c r="C14162" s="7">
        <v>1</v>
      </c>
      <c r="D14162" s="7">
        <v>1</v>
      </c>
      <c r="E14162" s="7">
        <v>32</v>
      </c>
      <c r="F14162" s="7">
        <v>60</v>
      </c>
      <c r="G14162" s="1">
        <f t="shared" si="884"/>
        <v>0.96969696969696972</v>
      </c>
      <c r="H14162" s="4">
        <f t="shared" si="885"/>
        <v>1</v>
      </c>
      <c r="I14162" s="5">
        <f>IF(OR(AND(F14162&gt;=50,G14162&gt;SUMIF(SeasonTotals!A$2:A$9,A14162,SeasonTotals!F$2:F$9)),AND(G14162&gt;0.885,F14162&gt;=50,D14162&lt;3)),1,0)</f>
        <v>1</v>
      </c>
      <c r="J14162" s="4">
        <f t="shared" si="886"/>
        <v>0</v>
      </c>
      <c r="K14162" s="5">
        <f t="shared" si="887"/>
        <v>0</v>
      </c>
    </row>
    <row r="14163" spans="1:11" x14ac:dyDescent="0.25">
      <c r="A14163" t="s">
        <v>151</v>
      </c>
      <c r="B14163" t="s">
        <v>18</v>
      </c>
      <c r="C14163" s="7">
        <v>1</v>
      </c>
      <c r="D14163" s="7">
        <v>2</v>
      </c>
      <c r="E14163" s="7">
        <v>23</v>
      </c>
      <c r="F14163" s="7">
        <v>60</v>
      </c>
      <c r="G14163" s="1">
        <f t="shared" si="884"/>
        <v>0.92</v>
      </c>
      <c r="H14163" s="4">
        <f t="shared" si="885"/>
        <v>1</v>
      </c>
      <c r="I14163" s="5">
        <f>IF(OR(AND(F14163&gt;=50,G14163&gt;SUMIF(SeasonTotals!A$2:A$9,A14163,SeasonTotals!F$2:F$9)),AND(G14163&gt;0.885,F14163&gt;=50,D14163&lt;3)),1,0)</f>
        <v>1</v>
      </c>
      <c r="J14163" s="4">
        <f t="shared" si="886"/>
        <v>0</v>
      </c>
      <c r="K14163" s="5">
        <f t="shared" si="887"/>
        <v>0</v>
      </c>
    </row>
    <row r="14164" spans="1:11" x14ac:dyDescent="0.25">
      <c r="A14164" t="s">
        <v>151</v>
      </c>
      <c r="B14164" t="s">
        <v>18</v>
      </c>
      <c r="C14164" s="7">
        <v>1</v>
      </c>
      <c r="D14164" s="7">
        <v>4</v>
      </c>
      <c r="E14164" s="7">
        <v>12</v>
      </c>
      <c r="F14164" s="7">
        <v>25</v>
      </c>
      <c r="G14164" s="1">
        <f t="shared" si="884"/>
        <v>0.75</v>
      </c>
      <c r="H14164" s="4">
        <f t="shared" si="885"/>
        <v>0</v>
      </c>
      <c r="I14164" s="5">
        <f>IF(OR(AND(F14164&gt;=50,G14164&gt;SUMIF(SeasonTotals!A$2:A$9,A14164,SeasonTotals!F$2:F$9)),AND(G14164&gt;0.885,F14164&gt;=50,D14164&lt;3)),1,0)</f>
        <v>0</v>
      </c>
      <c r="J14164" s="4">
        <f t="shared" si="886"/>
        <v>1</v>
      </c>
      <c r="K14164" s="5">
        <f t="shared" si="887"/>
        <v>1</v>
      </c>
    </row>
    <row r="14165" spans="1:11" x14ac:dyDescent="0.25">
      <c r="A14165" t="s">
        <v>151</v>
      </c>
      <c r="B14165" t="s">
        <v>18</v>
      </c>
      <c r="C14165" s="7">
        <v>1</v>
      </c>
      <c r="D14165" s="7">
        <v>1</v>
      </c>
      <c r="E14165" s="7">
        <v>26</v>
      </c>
      <c r="F14165" s="7">
        <v>60</v>
      </c>
      <c r="G14165" s="1">
        <f t="shared" si="884"/>
        <v>0.96296296296296291</v>
      </c>
      <c r="H14165" s="4">
        <f t="shared" si="885"/>
        <v>1</v>
      </c>
      <c r="I14165" s="5">
        <f>IF(OR(AND(F14165&gt;=50,G14165&gt;SUMIF(SeasonTotals!A$2:A$9,A14165,SeasonTotals!F$2:F$9)),AND(G14165&gt;0.885,F14165&gt;=50,D14165&lt;3)),1,0)</f>
        <v>1</v>
      </c>
      <c r="J14165" s="4">
        <f t="shared" si="886"/>
        <v>0</v>
      </c>
      <c r="K14165" s="5">
        <f t="shared" si="887"/>
        <v>0</v>
      </c>
    </row>
    <row r="14166" spans="1:11" x14ac:dyDescent="0.25">
      <c r="A14166" t="s">
        <v>151</v>
      </c>
      <c r="B14166" t="s">
        <v>18</v>
      </c>
      <c r="C14166" s="7">
        <v>1</v>
      </c>
      <c r="D14166" s="7">
        <v>4</v>
      </c>
      <c r="E14166" s="7">
        <v>28</v>
      </c>
      <c r="F14166" s="7">
        <v>60</v>
      </c>
      <c r="G14166" s="1">
        <f t="shared" si="884"/>
        <v>0.875</v>
      </c>
      <c r="H14166" s="4">
        <f t="shared" si="885"/>
        <v>0</v>
      </c>
      <c r="I14166" s="5">
        <f>IF(OR(AND(F14166&gt;=50,G14166&gt;SUMIF(SeasonTotals!A$2:A$9,A14166,SeasonTotals!F$2:F$9)),AND(G14166&gt;0.885,F14166&gt;=50,D14166&lt;3)),1,0)</f>
        <v>0</v>
      </c>
      <c r="J14166" s="4">
        <f t="shared" si="886"/>
        <v>0</v>
      </c>
      <c r="K14166" s="5">
        <f t="shared" si="887"/>
        <v>0</v>
      </c>
    </row>
    <row r="14167" spans="1:11" x14ac:dyDescent="0.25">
      <c r="A14167" t="s">
        <v>151</v>
      </c>
      <c r="B14167" t="s">
        <v>18</v>
      </c>
      <c r="C14167" s="7">
        <v>1</v>
      </c>
      <c r="D14167" s="7">
        <v>4</v>
      </c>
      <c r="E14167" s="7">
        <v>40</v>
      </c>
      <c r="F14167" s="7">
        <v>60</v>
      </c>
      <c r="G14167" s="1">
        <f t="shared" si="884"/>
        <v>0.90909090909090906</v>
      </c>
      <c r="H14167" s="4">
        <f t="shared" si="885"/>
        <v>0</v>
      </c>
      <c r="I14167" s="5">
        <f>IF(OR(AND(F14167&gt;=50,G14167&gt;SUMIF(SeasonTotals!A$2:A$9,A14167,SeasonTotals!F$2:F$9)),AND(G14167&gt;0.885,F14167&gt;=50,D14167&lt;3)),1,0)</f>
        <v>0</v>
      </c>
      <c r="J14167" s="4">
        <f t="shared" si="886"/>
        <v>0</v>
      </c>
      <c r="K14167" s="5">
        <f t="shared" si="887"/>
        <v>0</v>
      </c>
    </row>
    <row r="14168" spans="1:11" x14ac:dyDescent="0.25">
      <c r="A14168" t="s">
        <v>151</v>
      </c>
      <c r="B14168" t="s">
        <v>18</v>
      </c>
      <c r="C14168" s="7">
        <v>1</v>
      </c>
      <c r="D14168" s="7">
        <v>4</v>
      </c>
      <c r="E14168" s="7">
        <v>25</v>
      </c>
      <c r="F14168" s="7">
        <v>59</v>
      </c>
      <c r="G14168" s="1">
        <f t="shared" si="884"/>
        <v>0.86206896551724133</v>
      </c>
      <c r="H14168" s="4">
        <f t="shared" si="885"/>
        <v>0</v>
      </c>
      <c r="I14168" s="5">
        <f>IF(OR(AND(F14168&gt;=50,G14168&gt;SUMIF(SeasonTotals!A$2:A$9,A14168,SeasonTotals!F$2:F$9)),AND(G14168&gt;0.885,F14168&gt;=50,D14168&lt;3)),1,0)</f>
        <v>0</v>
      </c>
      <c r="J14168" s="4">
        <f t="shared" si="886"/>
        <v>0</v>
      </c>
      <c r="K14168" s="5">
        <f t="shared" si="887"/>
        <v>0</v>
      </c>
    </row>
    <row r="14169" spans="1:11" x14ac:dyDescent="0.25">
      <c r="A14169" t="s">
        <v>151</v>
      </c>
      <c r="B14169" t="s">
        <v>18</v>
      </c>
      <c r="C14169" s="7">
        <v>1</v>
      </c>
      <c r="D14169" s="7">
        <v>5</v>
      </c>
      <c r="E14169" s="7">
        <v>16</v>
      </c>
      <c r="F14169" s="7">
        <v>35</v>
      </c>
      <c r="G14169" s="1">
        <f t="shared" si="884"/>
        <v>0.76190476190476186</v>
      </c>
      <c r="H14169" s="4">
        <f t="shared" si="885"/>
        <v>0</v>
      </c>
      <c r="I14169" s="5">
        <f>IF(OR(AND(F14169&gt;=50,G14169&gt;SUMIF(SeasonTotals!A$2:A$9,A14169,SeasonTotals!F$2:F$9)),AND(G14169&gt;0.885,F14169&gt;=50,D14169&lt;3)),1,0)</f>
        <v>0</v>
      </c>
      <c r="J14169" s="4">
        <f t="shared" si="886"/>
        <v>1</v>
      </c>
      <c r="K14169" s="5">
        <f t="shared" si="887"/>
        <v>1</v>
      </c>
    </row>
    <row r="14170" spans="1:11" x14ac:dyDescent="0.25">
      <c r="A14170" t="s">
        <v>151</v>
      </c>
      <c r="B14170" t="s">
        <v>18</v>
      </c>
      <c r="C14170" s="7">
        <v>1</v>
      </c>
      <c r="D14170" s="7">
        <v>4</v>
      </c>
      <c r="E14170" s="7">
        <v>22</v>
      </c>
      <c r="F14170" s="7">
        <v>60</v>
      </c>
      <c r="G14170" s="1">
        <f t="shared" si="884"/>
        <v>0.84615384615384615</v>
      </c>
      <c r="H14170" s="4">
        <f t="shared" si="885"/>
        <v>0</v>
      </c>
      <c r="I14170" s="5">
        <f>IF(OR(AND(F14170&gt;=50,G14170&gt;SUMIF(SeasonTotals!A$2:A$9,A14170,SeasonTotals!F$2:F$9)),AND(G14170&gt;0.885,F14170&gt;=50,D14170&lt;3)),1,0)</f>
        <v>0</v>
      </c>
      <c r="J14170" s="4">
        <f t="shared" si="886"/>
        <v>1</v>
      </c>
      <c r="K14170" s="5">
        <f t="shared" si="887"/>
        <v>0</v>
      </c>
    </row>
    <row r="14171" spans="1:11" x14ac:dyDescent="0.25">
      <c r="A14171" t="s">
        <v>151</v>
      </c>
      <c r="B14171" t="s">
        <v>18</v>
      </c>
      <c r="C14171" s="7">
        <v>1</v>
      </c>
      <c r="D14171" s="7">
        <v>1</v>
      </c>
      <c r="E14171" s="7">
        <v>31</v>
      </c>
      <c r="F14171" s="7">
        <v>60</v>
      </c>
      <c r="G14171" s="1">
        <f t="shared" si="884"/>
        <v>0.96875</v>
      </c>
      <c r="H14171" s="4">
        <f t="shared" si="885"/>
        <v>1</v>
      </c>
      <c r="I14171" s="5">
        <f>IF(OR(AND(F14171&gt;=50,G14171&gt;SUMIF(SeasonTotals!A$2:A$9,A14171,SeasonTotals!F$2:F$9)),AND(G14171&gt;0.885,F14171&gt;=50,D14171&lt;3)),1,0)</f>
        <v>1</v>
      </c>
      <c r="J14171" s="4">
        <f t="shared" si="886"/>
        <v>0</v>
      </c>
      <c r="K14171" s="5">
        <f t="shared" si="887"/>
        <v>0</v>
      </c>
    </row>
    <row r="14172" spans="1:11" x14ac:dyDescent="0.25">
      <c r="A14172" t="s">
        <v>151</v>
      </c>
      <c r="B14172" t="s">
        <v>18</v>
      </c>
      <c r="C14172" s="7">
        <v>1</v>
      </c>
      <c r="D14172" s="7">
        <v>3</v>
      </c>
      <c r="E14172" s="7">
        <v>33</v>
      </c>
      <c r="F14172" s="7">
        <v>60</v>
      </c>
      <c r="G14172" s="1">
        <f t="shared" si="884"/>
        <v>0.91666666666666663</v>
      </c>
      <c r="H14172" s="4">
        <f t="shared" si="885"/>
        <v>1</v>
      </c>
      <c r="I14172" s="5">
        <f>IF(OR(AND(F14172&gt;=50,G14172&gt;SUMIF(SeasonTotals!A$2:A$9,A14172,SeasonTotals!F$2:F$9)),AND(G14172&gt;0.885,F14172&gt;=50,D14172&lt;3)),1,0)</f>
        <v>1</v>
      </c>
      <c r="J14172" s="4">
        <f t="shared" si="886"/>
        <v>0</v>
      </c>
      <c r="K14172" s="5">
        <f t="shared" si="887"/>
        <v>0</v>
      </c>
    </row>
    <row r="14173" spans="1:11" x14ac:dyDescent="0.25">
      <c r="A14173" t="s">
        <v>151</v>
      </c>
      <c r="B14173" t="s">
        <v>18</v>
      </c>
      <c r="C14173" s="7">
        <v>1</v>
      </c>
      <c r="D14173" s="7">
        <v>4</v>
      </c>
      <c r="E14173" s="7">
        <v>26</v>
      </c>
      <c r="F14173" s="7">
        <v>60</v>
      </c>
      <c r="G14173" s="1">
        <f t="shared" si="884"/>
        <v>0.8666666666666667</v>
      </c>
      <c r="H14173" s="4">
        <f t="shared" si="885"/>
        <v>0</v>
      </c>
      <c r="I14173" s="5">
        <f>IF(OR(AND(F14173&gt;=50,G14173&gt;SUMIF(SeasonTotals!A$2:A$9,A14173,SeasonTotals!F$2:F$9)),AND(G14173&gt;0.885,F14173&gt;=50,D14173&lt;3)),1,0)</f>
        <v>0</v>
      </c>
      <c r="J14173" s="4">
        <f t="shared" si="886"/>
        <v>0</v>
      </c>
      <c r="K14173" s="5">
        <f t="shared" si="887"/>
        <v>0</v>
      </c>
    </row>
    <row r="14174" spans="1:11" x14ac:dyDescent="0.25">
      <c r="A14174" t="s">
        <v>151</v>
      </c>
      <c r="B14174" t="s">
        <v>18</v>
      </c>
      <c r="C14174" s="7">
        <v>1</v>
      </c>
      <c r="D14174" s="7">
        <v>1</v>
      </c>
      <c r="E14174" s="7">
        <v>36</v>
      </c>
      <c r="F14174" s="7">
        <v>59</v>
      </c>
      <c r="G14174" s="1">
        <f t="shared" si="884"/>
        <v>0.97297297297297303</v>
      </c>
      <c r="H14174" s="4">
        <f t="shared" si="885"/>
        <v>1</v>
      </c>
      <c r="I14174" s="5">
        <f>IF(OR(AND(F14174&gt;=50,G14174&gt;SUMIF(SeasonTotals!A$2:A$9,A14174,SeasonTotals!F$2:F$9)),AND(G14174&gt;0.885,F14174&gt;=50,D14174&lt;3)),1,0)</f>
        <v>1</v>
      </c>
      <c r="J14174" s="4">
        <f t="shared" si="886"/>
        <v>0</v>
      </c>
      <c r="K14174" s="5">
        <f t="shared" si="887"/>
        <v>0</v>
      </c>
    </row>
    <row r="14175" spans="1:11" x14ac:dyDescent="0.25">
      <c r="A14175" t="s">
        <v>151</v>
      </c>
      <c r="B14175" t="s">
        <v>18</v>
      </c>
      <c r="C14175" s="7">
        <v>1</v>
      </c>
      <c r="D14175" s="7">
        <v>2</v>
      </c>
      <c r="E14175" s="7">
        <v>30</v>
      </c>
      <c r="F14175" s="7">
        <v>60</v>
      </c>
      <c r="G14175" s="1">
        <f t="shared" si="884"/>
        <v>0.9375</v>
      </c>
      <c r="H14175" s="4">
        <f t="shared" si="885"/>
        <v>1</v>
      </c>
      <c r="I14175" s="5">
        <f>IF(OR(AND(F14175&gt;=50,G14175&gt;SUMIF(SeasonTotals!A$2:A$9,A14175,SeasonTotals!F$2:F$9)),AND(G14175&gt;0.885,F14175&gt;=50,D14175&lt;3)),1,0)</f>
        <v>1</v>
      </c>
      <c r="J14175" s="4">
        <f t="shared" si="886"/>
        <v>0</v>
      </c>
      <c r="K14175" s="5">
        <f t="shared" si="887"/>
        <v>0</v>
      </c>
    </row>
    <row r="14176" spans="1:11" x14ac:dyDescent="0.25">
      <c r="A14176" t="s">
        <v>151</v>
      </c>
      <c r="B14176" t="s">
        <v>18</v>
      </c>
      <c r="C14176" s="7">
        <v>1</v>
      </c>
      <c r="D14176" s="7">
        <v>3</v>
      </c>
      <c r="E14176" s="7">
        <v>22</v>
      </c>
      <c r="F14176" s="7">
        <v>59</v>
      </c>
      <c r="G14176" s="1">
        <f t="shared" si="884"/>
        <v>0.88</v>
      </c>
      <c r="H14176" s="4">
        <f t="shared" si="885"/>
        <v>0</v>
      </c>
      <c r="I14176" s="5">
        <f>IF(OR(AND(F14176&gt;=50,G14176&gt;SUMIF(SeasonTotals!A$2:A$9,A14176,SeasonTotals!F$2:F$9)),AND(G14176&gt;0.885,F14176&gt;=50,D14176&lt;3)),1,0)</f>
        <v>0</v>
      </c>
      <c r="J14176" s="4">
        <f t="shared" si="886"/>
        <v>0</v>
      </c>
      <c r="K14176" s="5">
        <f t="shared" si="887"/>
        <v>0</v>
      </c>
    </row>
    <row r="14177" spans="1:11" x14ac:dyDescent="0.25">
      <c r="A14177" t="s">
        <v>151</v>
      </c>
      <c r="B14177" t="s">
        <v>18</v>
      </c>
      <c r="C14177" s="7">
        <v>1</v>
      </c>
      <c r="D14177" s="7">
        <v>1</v>
      </c>
      <c r="E14177" s="7">
        <v>39</v>
      </c>
      <c r="F14177" s="7">
        <v>60</v>
      </c>
      <c r="G14177" s="1">
        <f t="shared" si="884"/>
        <v>0.97499999999999998</v>
      </c>
      <c r="H14177" s="4">
        <f t="shared" si="885"/>
        <v>1</v>
      </c>
      <c r="I14177" s="5">
        <f>IF(OR(AND(F14177&gt;=50,G14177&gt;SUMIF(SeasonTotals!A$2:A$9,A14177,SeasonTotals!F$2:F$9)),AND(G14177&gt;0.885,F14177&gt;=50,D14177&lt;3)),1,0)</f>
        <v>1</v>
      </c>
      <c r="J14177" s="4">
        <f t="shared" si="886"/>
        <v>0</v>
      </c>
      <c r="K14177" s="5">
        <f t="shared" si="887"/>
        <v>0</v>
      </c>
    </row>
    <row r="14178" spans="1:11" x14ac:dyDescent="0.25">
      <c r="A14178" t="s">
        <v>151</v>
      </c>
      <c r="B14178" t="s">
        <v>18</v>
      </c>
      <c r="C14178" s="7">
        <v>1</v>
      </c>
      <c r="D14178" s="7">
        <v>0</v>
      </c>
      <c r="E14178" s="7">
        <v>36</v>
      </c>
      <c r="F14178" s="7">
        <v>60</v>
      </c>
      <c r="G14178" s="1">
        <f t="shared" si="884"/>
        <v>1</v>
      </c>
      <c r="H14178" s="4">
        <f t="shared" si="885"/>
        <v>1</v>
      </c>
      <c r="I14178" s="5">
        <f>IF(OR(AND(F14178&gt;=50,G14178&gt;SUMIF(SeasonTotals!A$2:A$9,A14178,SeasonTotals!F$2:F$9)),AND(G14178&gt;0.885,F14178&gt;=50,D14178&lt;3)),1,0)</f>
        <v>1</v>
      </c>
      <c r="J14178" s="4">
        <f t="shared" si="886"/>
        <v>0</v>
      </c>
      <c r="K14178" s="5">
        <f t="shared" si="887"/>
        <v>0</v>
      </c>
    </row>
    <row r="14179" spans="1:11" x14ac:dyDescent="0.25">
      <c r="A14179" t="s">
        <v>151</v>
      </c>
      <c r="B14179" t="s">
        <v>18</v>
      </c>
      <c r="C14179" s="7">
        <v>1</v>
      </c>
      <c r="D14179" s="7">
        <v>4</v>
      </c>
      <c r="E14179" s="7">
        <v>21</v>
      </c>
      <c r="F14179" s="7">
        <v>59</v>
      </c>
      <c r="G14179" s="1">
        <f t="shared" si="884"/>
        <v>0.84</v>
      </c>
      <c r="H14179" s="4">
        <f t="shared" si="885"/>
        <v>0</v>
      </c>
      <c r="I14179" s="5">
        <f>IF(OR(AND(F14179&gt;=50,G14179&gt;SUMIF(SeasonTotals!A$2:A$9,A14179,SeasonTotals!F$2:F$9)),AND(G14179&gt;0.885,F14179&gt;=50,D14179&lt;3)),1,0)</f>
        <v>0</v>
      </c>
      <c r="J14179" s="4">
        <f t="shared" si="886"/>
        <v>1</v>
      </c>
      <c r="K14179" s="5">
        <f t="shared" si="887"/>
        <v>0</v>
      </c>
    </row>
    <row r="14180" spans="1:11" x14ac:dyDescent="0.25">
      <c r="A14180" t="s">
        <v>151</v>
      </c>
      <c r="B14180" t="s">
        <v>18</v>
      </c>
      <c r="C14180" s="7">
        <v>1</v>
      </c>
      <c r="D14180" s="7">
        <v>3</v>
      </c>
      <c r="E14180" s="7">
        <v>20</v>
      </c>
      <c r="F14180" s="7">
        <v>60</v>
      </c>
      <c r="G14180" s="1">
        <f t="shared" si="884"/>
        <v>0.86956521739130432</v>
      </c>
      <c r="H14180" s="4">
        <f t="shared" si="885"/>
        <v>0</v>
      </c>
      <c r="I14180" s="5">
        <f>IF(OR(AND(F14180&gt;=50,G14180&gt;SUMIF(SeasonTotals!A$2:A$9,A14180,SeasonTotals!F$2:F$9)),AND(G14180&gt;0.885,F14180&gt;=50,D14180&lt;3)),1,0)</f>
        <v>0</v>
      </c>
      <c r="J14180" s="4">
        <f t="shared" si="886"/>
        <v>0</v>
      </c>
      <c r="K14180" s="5">
        <f t="shared" si="887"/>
        <v>0</v>
      </c>
    </row>
    <row r="14181" spans="1:11" x14ac:dyDescent="0.25">
      <c r="A14181" t="s">
        <v>151</v>
      </c>
      <c r="B14181" t="s">
        <v>18</v>
      </c>
      <c r="C14181" s="7">
        <v>1</v>
      </c>
      <c r="D14181" s="7">
        <v>1</v>
      </c>
      <c r="E14181" s="7">
        <v>24</v>
      </c>
      <c r="F14181" s="7">
        <v>60</v>
      </c>
      <c r="G14181" s="1">
        <f t="shared" si="884"/>
        <v>0.96</v>
      </c>
      <c r="H14181" s="4">
        <f t="shared" si="885"/>
        <v>1</v>
      </c>
      <c r="I14181" s="5">
        <f>IF(OR(AND(F14181&gt;=50,G14181&gt;SUMIF(SeasonTotals!A$2:A$9,A14181,SeasonTotals!F$2:F$9)),AND(G14181&gt;0.885,F14181&gt;=50,D14181&lt;3)),1,0)</f>
        <v>1</v>
      </c>
      <c r="J14181" s="4">
        <f t="shared" si="886"/>
        <v>0</v>
      </c>
      <c r="K14181" s="5">
        <f t="shared" si="887"/>
        <v>0</v>
      </c>
    </row>
    <row r="14182" spans="1:11" x14ac:dyDescent="0.25">
      <c r="A14182" t="s">
        <v>151</v>
      </c>
      <c r="B14182" t="s">
        <v>18</v>
      </c>
      <c r="C14182" s="7">
        <v>1</v>
      </c>
      <c r="D14182" s="7">
        <v>2</v>
      </c>
      <c r="E14182" s="7">
        <v>25</v>
      </c>
      <c r="F14182" s="7">
        <v>58</v>
      </c>
      <c r="G14182" s="1">
        <f t="shared" si="884"/>
        <v>0.92592592592592593</v>
      </c>
      <c r="H14182" s="4">
        <f t="shared" si="885"/>
        <v>1</v>
      </c>
      <c r="I14182" s="5">
        <f>IF(OR(AND(F14182&gt;=50,G14182&gt;SUMIF(SeasonTotals!A$2:A$9,A14182,SeasonTotals!F$2:F$9)),AND(G14182&gt;0.885,F14182&gt;=50,D14182&lt;3)),1,0)</f>
        <v>1</v>
      </c>
      <c r="J14182" s="4">
        <f t="shared" si="886"/>
        <v>0</v>
      </c>
      <c r="K14182" s="5">
        <f t="shared" si="887"/>
        <v>0</v>
      </c>
    </row>
    <row r="14183" spans="1:11" x14ac:dyDescent="0.25">
      <c r="A14183" t="s">
        <v>151</v>
      </c>
      <c r="B14183" t="s">
        <v>18</v>
      </c>
      <c r="C14183" s="7">
        <v>1</v>
      </c>
      <c r="D14183" s="7">
        <v>0</v>
      </c>
      <c r="E14183" s="7">
        <v>21</v>
      </c>
      <c r="F14183" s="7">
        <v>62</v>
      </c>
      <c r="G14183" s="1">
        <f t="shared" si="884"/>
        <v>1</v>
      </c>
      <c r="H14183" s="4">
        <f t="shared" si="885"/>
        <v>1</v>
      </c>
      <c r="I14183" s="5">
        <f>IF(OR(AND(F14183&gt;=50,G14183&gt;SUMIF(SeasonTotals!A$2:A$9,A14183,SeasonTotals!F$2:F$9)),AND(G14183&gt;0.885,F14183&gt;=50,D14183&lt;3)),1,0)</f>
        <v>1</v>
      </c>
      <c r="J14183" s="4">
        <f t="shared" si="886"/>
        <v>0</v>
      </c>
      <c r="K14183" s="5">
        <f t="shared" si="887"/>
        <v>0</v>
      </c>
    </row>
    <row r="14184" spans="1:11" x14ac:dyDescent="0.25">
      <c r="A14184" t="s">
        <v>151</v>
      </c>
      <c r="B14184" t="s">
        <v>18</v>
      </c>
      <c r="C14184" s="7">
        <v>1</v>
      </c>
      <c r="D14184" s="7">
        <v>5</v>
      </c>
      <c r="E14184" s="7">
        <v>24</v>
      </c>
      <c r="F14184" s="7">
        <v>60</v>
      </c>
      <c r="G14184" s="1">
        <f t="shared" si="884"/>
        <v>0.82758620689655171</v>
      </c>
      <c r="H14184" s="4">
        <f t="shared" si="885"/>
        <v>0</v>
      </c>
      <c r="I14184" s="5">
        <f>IF(OR(AND(F14184&gt;=50,G14184&gt;SUMIF(SeasonTotals!A$2:A$9,A14184,SeasonTotals!F$2:F$9)),AND(G14184&gt;0.885,F14184&gt;=50,D14184&lt;3)),1,0)</f>
        <v>0</v>
      </c>
      <c r="J14184" s="4">
        <f t="shared" si="886"/>
        <v>1</v>
      </c>
      <c r="K14184" s="5">
        <f t="shared" si="887"/>
        <v>0</v>
      </c>
    </row>
    <row r="14185" spans="1:11" x14ac:dyDescent="0.25">
      <c r="A14185" t="s">
        <v>151</v>
      </c>
      <c r="B14185" t="s">
        <v>18</v>
      </c>
      <c r="C14185" s="7">
        <v>1</v>
      </c>
      <c r="D14185" s="7">
        <v>3</v>
      </c>
      <c r="E14185" s="7">
        <v>31</v>
      </c>
      <c r="F14185" s="7">
        <v>62</v>
      </c>
      <c r="G14185" s="1">
        <f t="shared" si="884"/>
        <v>0.91176470588235292</v>
      </c>
      <c r="H14185" s="4">
        <f t="shared" si="885"/>
        <v>0</v>
      </c>
      <c r="I14185" s="5">
        <f>IF(OR(AND(F14185&gt;=50,G14185&gt;SUMIF(SeasonTotals!A$2:A$9,A14185,SeasonTotals!F$2:F$9)),AND(G14185&gt;0.885,F14185&gt;=50,D14185&lt;3)),1,0)</f>
        <v>0</v>
      </c>
      <c r="J14185" s="4">
        <f t="shared" si="886"/>
        <v>0</v>
      </c>
      <c r="K14185" s="5">
        <f t="shared" si="887"/>
        <v>0</v>
      </c>
    </row>
    <row r="14186" spans="1:11" x14ac:dyDescent="0.25">
      <c r="A14186" t="s">
        <v>151</v>
      </c>
      <c r="B14186" t="s">
        <v>18</v>
      </c>
      <c r="C14186" s="7">
        <v>1</v>
      </c>
      <c r="D14186" s="7">
        <v>1</v>
      </c>
      <c r="E14186" s="7">
        <v>23</v>
      </c>
      <c r="F14186" s="7">
        <v>65</v>
      </c>
      <c r="G14186" s="1">
        <f t="shared" si="884"/>
        <v>0.95833333333333337</v>
      </c>
      <c r="H14186" s="4">
        <f t="shared" si="885"/>
        <v>1</v>
      </c>
      <c r="I14186" s="5">
        <f>IF(OR(AND(F14186&gt;=50,G14186&gt;SUMIF(SeasonTotals!A$2:A$9,A14186,SeasonTotals!F$2:F$9)),AND(G14186&gt;0.885,F14186&gt;=50,D14186&lt;3)),1,0)</f>
        <v>1</v>
      </c>
      <c r="J14186" s="4">
        <f t="shared" si="886"/>
        <v>0</v>
      </c>
      <c r="K14186" s="5">
        <f t="shared" si="887"/>
        <v>0</v>
      </c>
    </row>
    <row r="14187" spans="1:11" x14ac:dyDescent="0.25">
      <c r="A14187" t="s">
        <v>151</v>
      </c>
      <c r="B14187" t="s">
        <v>18</v>
      </c>
      <c r="C14187" s="7">
        <v>1</v>
      </c>
      <c r="D14187" s="7">
        <v>5</v>
      </c>
      <c r="E14187" s="7">
        <v>37</v>
      </c>
      <c r="F14187" s="7">
        <v>63</v>
      </c>
      <c r="G14187" s="1">
        <f t="shared" si="884"/>
        <v>0.88095238095238093</v>
      </c>
      <c r="H14187" s="4">
        <f t="shared" si="885"/>
        <v>0</v>
      </c>
      <c r="I14187" s="5">
        <f>IF(OR(AND(F14187&gt;=50,G14187&gt;SUMIF(SeasonTotals!A$2:A$9,A14187,SeasonTotals!F$2:F$9)),AND(G14187&gt;0.885,F14187&gt;=50,D14187&lt;3)),1,0)</f>
        <v>0</v>
      </c>
      <c r="J14187" s="4">
        <f t="shared" si="886"/>
        <v>0</v>
      </c>
      <c r="K14187" s="5">
        <f t="shared" si="887"/>
        <v>0</v>
      </c>
    </row>
    <row r="14188" spans="1:11" x14ac:dyDescent="0.25">
      <c r="A14188" t="s">
        <v>151</v>
      </c>
      <c r="B14188" t="s">
        <v>142</v>
      </c>
      <c r="C14188" s="7">
        <v>1</v>
      </c>
      <c r="D14188" s="7">
        <v>2</v>
      </c>
      <c r="E14188" s="7">
        <v>22</v>
      </c>
      <c r="F14188" s="7">
        <v>60</v>
      </c>
      <c r="G14188" s="1">
        <f t="shared" si="884"/>
        <v>0.91666666666666663</v>
      </c>
      <c r="H14188" s="4">
        <f t="shared" si="885"/>
        <v>1</v>
      </c>
      <c r="I14188" s="5">
        <f>IF(OR(AND(F14188&gt;=50,G14188&gt;SUMIF(SeasonTotals!A$2:A$9,A14188,SeasonTotals!F$2:F$9)),AND(G14188&gt;0.885,F14188&gt;=50,D14188&lt;3)),1,0)</f>
        <v>1</v>
      </c>
      <c r="J14188" s="4">
        <f t="shared" si="886"/>
        <v>0</v>
      </c>
      <c r="K14188" s="5">
        <f t="shared" si="887"/>
        <v>0</v>
      </c>
    </row>
    <row r="14189" spans="1:11" x14ac:dyDescent="0.25">
      <c r="A14189" t="s">
        <v>151</v>
      </c>
      <c r="B14189" t="s">
        <v>142</v>
      </c>
      <c r="C14189" s="7">
        <v>1</v>
      </c>
      <c r="D14189" s="7">
        <v>1</v>
      </c>
      <c r="E14189" s="7">
        <v>35</v>
      </c>
      <c r="F14189" s="7">
        <v>60</v>
      </c>
      <c r="G14189" s="1">
        <f t="shared" si="884"/>
        <v>0.97222222222222221</v>
      </c>
      <c r="H14189" s="4">
        <f t="shared" si="885"/>
        <v>1</v>
      </c>
      <c r="I14189" s="5">
        <f>IF(OR(AND(F14189&gt;=50,G14189&gt;SUMIF(SeasonTotals!A$2:A$9,A14189,SeasonTotals!F$2:F$9)),AND(G14189&gt;0.885,F14189&gt;=50,D14189&lt;3)),1,0)</f>
        <v>1</v>
      </c>
      <c r="J14189" s="4">
        <f t="shared" si="886"/>
        <v>0</v>
      </c>
      <c r="K14189" s="5">
        <f t="shared" si="887"/>
        <v>0</v>
      </c>
    </row>
    <row r="14190" spans="1:11" x14ac:dyDescent="0.25">
      <c r="A14190" t="s">
        <v>151</v>
      </c>
      <c r="B14190" t="s">
        <v>142</v>
      </c>
      <c r="C14190" s="7">
        <v>1</v>
      </c>
      <c r="D14190" s="7">
        <v>2</v>
      </c>
      <c r="E14190" s="7">
        <v>24</v>
      </c>
      <c r="F14190" s="7">
        <v>61</v>
      </c>
      <c r="G14190" s="1">
        <f t="shared" si="884"/>
        <v>0.92307692307692313</v>
      </c>
      <c r="H14190" s="4">
        <f t="shared" si="885"/>
        <v>1</v>
      </c>
      <c r="I14190" s="5">
        <f>IF(OR(AND(F14190&gt;=50,G14190&gt;SUMIF(SeasonTotals!A$2:A$9,A14190,SeasonTotals!F$2:F$9)),AND(G14190&gt;0.885,F14190&gt;=50,D14190&lt;3)),1,0)</f>
        <v>1</v>
      </c>
      <c r="J14190" s="4">
        <f t="shared" si="886"/>
        <v>0</v>
      </c>
      <c r="K14190" s="5">
        <f t="shared" si="887"/>
        <v>0</v>
      </c>
    </row>
    <row r="14191" spans="1:11" x14ac:dyDescent="0.25">
      <c r="A14191" t="s">
        <v>151</v>
      </c>
      <c r="B14191" t="s">
        <v>142</v>
      </c>
      <c r="C14191" s="7">
        <v>1</v>
      </c>
      <c r="D14191" s="7">
        <v>4</v>
      </c>
      <c r="E14191" s="7">
        <v>19</v>
      </c>
      <c r="F14191" s="7">
        <v>57</v>
      </c>
      <c r="G14191" s="1">
        <f t="shared" si="884"/>
        <v>0.82608695652173914</v>
      </c>
      <c r="H14191" s="4">
        <f t="shared" si="885"/>
        <v>0</v>
      </c>
      <c r="I14191" s="5">
        <f>IF(OR(AND(F14191&gt;=50,G14191&gt;SUMIF(SeasonTotals!A$2:A$9,A14191,SeasonTotals!F$2:F$9)),AND(G14191&gt;0.885,F14191&gt;=50,D14191&lt;3)),1,0)</f>
        <v>0</v>
      </c>
      <c r="J14191" s="4">
        <f t="shared" si="886"/>
        <v>1</v>
      </c>
      <c r="K14191" s="5">
        <f t="shared" si="887"/>
        <v>0</v>
      </c>
    </row>
    <row r="14192" spans="1:11" x14ac:dyDescent="0.25">
      <c r="A14192" t="s">
        <v>151</v>
      </c>
      <c r="B14192" t="s">
        <v>142</v>
      </c>
      <c r="C14192" s="7">
        <v>1</v>
      </c>
      <c r="D14192" s="7">
        <v>2</v>
      </c>
      <c r="E14192" s="7">
        <v>14</v>
      </c>
      <c r="F14192" s="7">
        <v>60</v>
      </c>
      <c r="G14192" s="1">
        <f t="shared" si="884"/>
        <v>0.875</v>
      </c>
      <c r="H14192" s="4">
        <f t="shared" si="885"/>
        <v>0</v>
      </c>
      <c r="I14192" s="5">
        <f>IF(OR(AND(F14192&gt;=50,G14192&gt;SUMIF(SeasonTotals!A$2:A$9,A14192,SeasonTotals!F$2:F$9)),AND(G14192&gt;0.885,F14192&gt;=50,D14192&lt;3)),1,0)</f>
        <v>0</v>
      </c>
      <c r="J14192" s="4">
        <f t="shared" si="886"/>
        <v>0</v>
      </c>
      <c r="K14192" s="5">
        <f t="shared" si="887"/>
        <v>0</v>
      </c>
    </row>
    <row r="14193" spans="1:11" x14ac:dyDescent="0.25">
      <c r="A14193" t="s">
        <v>151</v>
      </c>
      <c r="B14193" t="s">
        <v>142</v>
      </c>
      <c r="C14193" s="7">
        <v>1</v>
      </c>
      <c r="D14193" s="7">
        <v>3</v>
      </c>
      <c r="E14193" s="7">
        <v>17</v>
      </c>
      <c r="F14193" s="7">
        <v>58</v>
      </c>
      <c r="G14193" s="1">
        <f t="shared" si="884"/>
        <v>0.85</v>
      </c>
      <c r="H14193" s="4">
        <f t="shared" si="885"/>
        <v>0</v>
      </c>
      <c r="I14193" s="5">
        <f>IF(OR(AND(F14193&gt;=50,G14193&gt;SUMIF(SeasonTotals!A$2:A$9,A14193,SeasonTotals!F$2:F$9)),AND(G14193&gt;0.885,F14193&gt;=50,D14193&lt;3)),1,0)</f>
        <v>0</v>
      </c>
      <c r="J14193" s="4">
        <f t="shared" si="886"/>
        <v>0</v>
      </c>
      <c r="K14193" s="5">
        <f t="shared" si="887"/>
        <v>0</v>
      </c>
    </row>
    <row r="14194" spans="1:11" x14ac:dyDescent="0.25">
      <c r="A14194" t="s">
        <v>151</v>
      </c>
      <c r="B14194" t="s">
        <v>142</v>
      </c>
      <c r="C14194" s="7">
        <v>1</v>
      </c>
      <c r="D14194" s="7">
        <v>1</v>
      </c>
      <c r="E14194" s="7">
        <v>32</v>
      </c>
      <c r="F14194" s="7">
        <v>60</v>
      </c>
      <c r="G14194" s="1">
        <f t="shared" si="884"/>
        <v>0.96969696969696972</v>
      </c>
      <c r="H14194" s="4">
        <f t="shared" si="885"/>
        <v>1</v>
      </c>
      <c r="I14194" s="5">
        <f>IF(OR(AND(F14194&gt;=50,G14194&gt;SUMIF(SeasonTotals!A$2:A$9,A14194,SeasonTotals!F$2:F$9)),AND(G14194&gt;0.885,F14194&gt;=50,D14194&lt;3)),1,0)</f>
        <v>1</v>
      </c>
      <c r="J14194" s="4">
        <f t="shared" si="886"/>
        <v>0</v>
      </c>
      <c r="K14194" s="5">
        <f t="shared" si="887"/>
        <v>0</v>
      </c>
    </row>
    <row r="14195" spans="1:11" x14ac:dyDescent="0.25">
      <c r="A14195" t="s">
        <v>151</v>
      </c>
      <c r="B14195" t="s">
        <v>142</v>
      </c>
      <c r="C14195" s="7">
        <v>1</v>
      </c>
      <c r="D14195" s="7">
        <v>3</v>
      </c>
      <c r="E14195" s="7">
        <v>23</v>
      </c>
      <c r="F14195" s="7">
        <v>65</v>
      </c>
      <c r="G14195" s="1">
        <f t="shared" si="884"/>
        <v>0.88461538461538458</v>
      </c>
      <c r="H14195" s="4">
        <f t="shared" si="885"/>
        <v>0</v>
      </c>
      <c r="I14195" s="5">
        <f>IF(OR(AND(F14195&gt;=50,G14195&gt;SUMIF(SeasonTotals!A$2:A$9,A14195,SeasonTotals!F$2:F$9)),AND(G14195&gt;0.885,F14195&gt;=50,D14195&lt;3)),1,0)</f>
        <v>0</v>
      </c>
      <c r="J14195" s="4">
        <f t="shared" si="886"/>
        <v>0</v>
      </c>
      <c r="K14195" s="5">
        <f t="shared" si="887"/>
        <v>0</v>
      </c>
    </row>
    <row r="14196" spans="1:11" x14ac:dyDescent="0.25">
      <c r="A14196" t="s">
        <v>151</v>
      </c>
      <c r="B14196" t="s">
        <v>142</v>
      </c>
      <c r="C14196" s="7">
        <v>1</v>
      </c>
      <c r="D14196" s="7">
        <v>2</v>
      </c>
      <c r="E14196" s="7">
        <v>34</v>
      </c>
      <c r="F14196" s="7">
        <v>65</v>
      </c>
      <c r="G14196" s="1">
        <f t="shared" si="884"/>
        <v>0.94444444444444442</v>
      </c>
      <c r="H14196" s="4">
        <f t="shared" si="885"/>
        <v>1</v>
      </c>
      <c r="I14196" s="5">
        <f>IF(OR(AND(F14196&gt;=50,G14196&gt;SUMIF(SeasonTotals!A$2:A$9,A14196,SeasonTotals!F$2:F$9)),AND(G14196&gt;0.885,F14196&gt;=50,D14196&lt;3)),1,0)</f>
        <v>1</v>
      </c>
      <c r="J14196" s="4">
        <f t="shared" si="886"/>
        <v>0</v>
      </c>
      <c r="K14196" s="5">
        <f t="shared" si="887"/>
        <v>0</v>
      </c>
    </row>
    <row r="14197" spans="1:11" x14ac:dyDescent="0.25">
      <c r="A14197" t="s">
        <v>151</v>
      </c>
      <c r="B14197" t="s">
        <v>142</v>
      </c>
      <c r="C14197" s="7">
        <v>1</v>
      </c>
      <c r="D14197" s="7">
        <v>5</v>
      </c>
      <c r="E14197" s="7">
        <v>21</v>
      </c>
      <c r="F14197" s="7">
        <v>48</v>
      </c>
      <c r="G14197" s="1">
        <f t="shared" si="884"/>
        <v>0.80769230769230771</v>
      </c>
      <c r="H14197" s="4">
        <f t="shared" si="885"/>
        <v>0</v>
      </c>
      <c r="I14197" s="5">
        <f>IF(OR(AND(F14197&gt;=50,G14197&gt;SUMIF(SeasonTotals!A$2:A$9,A14197,SeasonTotals!F$2:F$9)),AND(G14197&gt;0.885,F14197&gt;=50,D14197&lt;3)),1,0)</f>
        <v>0</v>
      </c>
      <c r="J14197" s="4">
        <f t="shared" si="886"/>
        <v>1</v>
      </c>
      <c r="K14197" s="5">
        <f t="shared" si="887"/>
        <v>1</v>
      </c>
    </row>
    <row r="14198" spans="1:11" x14ac:dyDescent="0.25">
      <c r="A14198" t="s">
        <v>151</v>
      </c>
      <c r="B14198" t="s">
        <v>142</v>
      </c>
      <c r="C14198" s="7">
        <v>1</v>
      </c>
      <c r="D14198" s="7">
        <v>1</v>
      </c>
      <c r="E14198" s="7">
        <v>33</v>
      </c>
      <c r="F14198" s="7">
        <v>60</v>
      </c>
      <c r="G14198" s="1">
        <f t="shared" si="884"/>
        <v>0.97058823529411764</v>
      </c>
      <c r="H14198" s="4">
        <f t="shared" si="885"/>
        <v>1</v>
      </c>
      <c r="I14198" s="5">
        <f>IF(OR(AND(F14198&gt;=50,G14198&gt;SUMIF(SeasonTotals!A$2:A$9,A14198,SeasonTotals!F$2:F$9)),AND(G14198&gt;0.885,F14198&gt;=50,D14198&lt;3)),1,0)</f>
        <v>1</v>
      </c>
      <c r="J14198" s="4">
        <f t="shared" si="886"/>
        <v>0</v>
      </c>
      <c r="K14198" s="5">
        <f t="shared" si="887"/>
        <v>0</v>
      </c>
    </row>
    <row r="14199" spans="1:11" x14ac:dyDescent="0.25">
      <c r="A14199" t="s">
        <v>151</v>
      </c>
      <c r="B14199" t="s">
        <v>142</v>
      </c>
      <c r="C14199" s="7">
        <v>1</v>
      </c>
      <c r="D14199" s="7">
        <v>2</v>
      </c>
      <c r="E14199" s="7">
        <v>36</v>
      </c>
      <c r="F14199" s="7">
        <v>60</v>
      </c>
      <c r="G14199" s="1">
        <f t="shared" si="884"/>
        <v>0.94736842105263153</v>
      </c>
      <c r="H14199" s="4">
        <f t="shared" si="885"/>
        <v>1</v>
      </c>
      <c r="I14199" s="5">
        <f>IF(OR(AND(F14199&gt;=50,G14199&gt;SUMIF(SeasonTotals!A$2:A$9,A14199,SeasonTotals!F$2:F$9)),AND(G14199&gt;0.885,F14199&gt;=50,D14199&lt;3)),1,0)</f>
        <v>1</v>
      </c>
      <c r="J14199" s="4">
        <f t="shared" si="886"/>
        <v>0</v>
      </c>
      <c r="K14199" s="5">
        <f t="shared" si="887"/>
        <v>0</v>
      </c>
    </row>
    <row r="14200" spans="1:11" x14ac:dyDescent="0.25">
      <c r="A14200" t="s">
        <v>151</v>
      </c>
      <c r="B14200" t="s">
        <v>142</v>
      </c>
      <c r="C14200" s="7">
        <v>1</v>
      </c>
      <c r="D14200" s="7">
        <v>3</v>
      </c>
      <c r="E14200" s="7">
        <v>24</v>
      </c>
      <c r="F14200" s="7">
        <v>58</v>
      </c>
      <c r="G14200" s="1">
        <f t="shared" si="884"/>
        <v>0.88888888888888884</v>
      </c>
      <c r="H14200" s="4">
        <f t="shared" si="885"/>
        <v>0</v>
      </c>
      <c r="I14200" s="5">
        <f>IF(OR(AND(F14200&gt;=50,G14200&gt;SUMIF(SeasonTotals!A$2:A$9,A14200,SeasonTotals!F$2:F$9)),AND(G14200&gt;0.885,F14200&gt;=50,D14200&lt;3)),1,0)</f>
        <v>0</v>
      </c>
      <c r="J14200" s="4">
        <f t="shared" si="886"/>
        <v>0</v>
      </c>
      <c r="K14200" s="5">
        <f t="shared" si="887"/>
        <v>0</v>
      </c>
    </row>
    <row r="14201" spans="1:11" x14ac:dyDescent="0.25">
      <c r="A14201" t="s">
        <v>151</v>
      </c>
      <c r="B14201" t="s">
        <v>142</v>
      </c>
      <c r="C14201" s="7">
        <v>1</v>
      </c>
      <c r="D14201" s="7">
        <v>2</v>
      </c>
      <c r="E14201" s="7">
        <v>2</v>
      </c>
      <c r="F14201" s="7">
        <v>6</v>
      </c>
      <c r="G14201" s="1">
        <f t="shared" si="884"/>
        <v>0.5</v>
      </c>
      <c r="H14201" s="4">
        <f t="shared" si="885"/>
        <v>0</v>
      </c>
      <c r="I14201" s="5">
        <f>IF(OR(AND(F14201&gt;=50,G14201&gt;SUMIF(SeasonTotals!A$2:A$9,A14201,SeasonTotals!F$2:F$9)),AND(G14201&gt;0.885,F14201&gt;=50,D14201&lt;3)),1,0)</f>
        <v>0</v>
      </c>
      <c r="J14201" s="4">
        <f t="shared" si="886"/>
        <v>1</v>
      </c>
      <c r="K14201" s="5">
        <f t="shared" si="887"/>
        <v>1</v>
      </c>
    </row>
    <row r="14202" spans="1:11" x14ac:dyDescent="0.25">
      <c r="A14202" t="s">
        <v>151</v>
      </c>
      <c r="B14202" t="s">
        <v>142</v>
      </c>
      <c r="C14202" s="7">
        <v>1</v>
      </c>
      <c r="D14202" s="7">
        <v>2</v>
      </c>
      <c r="E14202" s="7">
        <v>23</v>
      </c>
      <c r="F14202" s="7">
        <v>59</v>
      </c>
      <c r="G14202" s="1">
        <f t="shared" si="884"/>
        <v>0.92</v>
      </c>
      <c r="H14202" s="4">
        <f t="shared" si="885"/>
        <v>1</v>
      </c>
      <c r="I14202" s="5">
        <f>IF(OR(AND(F14202&gt;=50,G14202&gt;SUMIF(SeasonTotals!A$2:A$9,A14202,SeasonTotals!F$2:F$9)),AND(G14202&gt;0.885,F14202&gt;=50,D14202&lt;3)),1,0)</f>
        <v>1</v>
      </c>
      <c r="J14202" s="4">
        <f t="shared" si="886"/>
        <v>0</v>
      </c>
      <c r="K14202" s="5">
        <f t="shared" si="887"/>
        <v>0</v>
      </c>
    </row>
    <row r="14203" spans="1:11" x14ac:dyDescent="0.25">
      <c r="A14203" t="s">
        <v>151</v>
      </c>
      <c r="B14203" t="s">
        <v>142</v>
      </c>
      <c r="C14203" s="7">
        <v>1</v>
      </c>
      <c r="D14203" s="7">
        <v>3</v>
      </c>
      <c r="E14203" s="7">
        <v>27</v>
      </c>
      <c r="F14203" s="7">
        <v>65</v>
      </c>
      <c r="G14203" s="1">
        <f t="shared" si="884"/>
        <v>0.9</v>
      </c>
      <c r="H14203" s="4">
        <f t="shared" si="885"/>
        <v>0</v>
      </c>
      <c r="I14203" s="5">
        <f>IF(OR(AND(F14203&gt;=50,G14203&gt;SUMIF(SeasonTotals!A$2:A$9,A14203,SeasonTotals!F$2:F$9)),AND(G14203&gt;0.885,F14203&gt;=50,D14203&lt;3)),1,0)</f>
        <v>0</v>
      </c>
      <c r="J14203" s="4">
        <f t="shared" si="886"/>
        <v>0</v>
      </c>
      <c r="K14203" s="5">
        <f t="shared" si="887"/>
        <v>0</v>
      </c>
    </row>
    <row r="14204" spans="1:11" x14ac:dyDescent="0.25">
      <c r="A14204" t="s">
        <v>151</v>
      </c>
      <c r="B14204" t="s">
        <v>142</v>
      </c>
      <c r="C14204" s="7">
        <v>1</v>
      </c>
      <c r="D14204" s="7">
        <v>1</v>
      </c>
      <c r="E14204" s="7">
        <v>33</v>
      </c>
      <c r="F14204" s="7">
        <v>60</v>
      </c>
      <c r="G14204" s="1">
        <f t="shared" si="884"/>
        <v>0.97058823529411764</v>
      </c>
      <c r="H14204" s="4">
        <f t="shared" si="885"/>
        <v>1</v>
      </c>
      <c r="I14204" s="5">
        <f>IF(OR(AND(F14204&gt;=50,G14204&gt;SUMIF(SeasonTotals!A$2:A$9,A14204,SeasonTotals!F$2:F$9)),AND(G14204&gt;0.885,F14204&gt;=50,D14204&lt;3)),1,0)</f>
        <v>1</v>
      </c>
      <c r="J14204" s="4">
        <f t="shared" si="886"/>
        <v>0</v>
      </c>
      <c r="K14204" s="5">
        <f t="shared" si="887"/>
        <v>0</v>
      </c>
    </row>
    <row r="14205" spans="1:11" x14ac:dyDescent="0.25">
      <c r="A14205" t="s">
        <v>151</v>
      </c>
      <c r="B14205" t="s">
        <v>142</v>
      </c>
      <c r="C14205" s="7">
        <v>1</v>
      </c>
      <c r="D14205" s="7">
        <v>5</v>
      </c>
      <c r="E14205" s="7">
        <v>22</v>
      </c>
      <c r="F14205" s="7">
        <v>60</v>
      </c>
      <c r="G14205" s="1">
        <f t="shared" si="884"/>
        <v>0.81481481481481477</v>
      </c>
      <c r="H14205" s="4">
        <f t="shared" si="885"/>
        <v>0</v>
      </c>
      <c r="I14205" s="5">
        <f>IF(OR(AND(F14205&gt;=50,G14205&gt;SUMIF(SeasonTotals!A$2:A$9,A14205,SeasonTotals!F$2:F$9)),AND(G14205&gt;0.885,F14205&gt;=50,D14205&lt;3)),1,0)</f>
        <v>0</v>
      </c>
      <c r="J14205" s="4">
        <f t="shared" si="886"/>
        <v>1</v>
      </c>
      <c r="K14205" s="5">
        <f t="shared" si="887"/>
        <v>0</v>
      </c>
    </row>
    <row r="14206" spans="1:11" x14ac:dyDescent="0.25">
      <c r="A14206" t="s">
        <v>151</v>
      </c>
      <c r="B14206" t="s">
        <v>142</v>
      </c>
      <c r="C14206" s="7">
        <v>1</v>
      </c>
      <c r="D14206" s="7">
        <v>3</v>
      </c>
      <c r="E14206" s="7">
        <v>24</v>
      </c>
      <c r="F14206" s="7">
        <v>60</v>
      </c>
      <c r="G14206" s="1">
        <f t="shared" si="884"/>
        <v>0.88888888888888884</v>
      </c>
      <c r="H14206" s="4">
        <f t="shared" si="885"/>
        <v>0</v>
      </c>
      <c r="I14206" s="5">
        <f>IF(OR(AND(F14206&gt;=50,G14206&gt;SUMIF(SeasonTotals!A$2:A$9,A14206,SeasonTotals!F$2:F$9)),AND(G14206&gt;0.885,F14206&gt;=50,D14206&lt;3)),1,0)</f>
        <v>0</v>
      </c>
      <c r="J14206" s="4">
        <f t="shared" si="886"/>
        <v>0</v>
      </c>
      <c r="K14206" s="5">
        <f t="shared" si="887"/>
        <v>0</v>
      </c>
    </row>
    <row r="14207" spans="1:11" x14ac:dyDescent="0.25">
      <c r="A14207" t="s">
        <v>151</v>
      </c>
      <c r="B14207" t="s">
        <v>142</v>
      </c>
      <c r="C14207" s="7">
        <v>1</v>
      </c>
      <c r="D14207" s="7">
        <v>3</v>
      </c>
      <c r="E14207" s="7">
        <v>31</v>
      </c>
      <c r="F14207" s="7">
        <v>65</v>
      </c>
      <c r="G14207" s="1">
        <f t="shared" si="884"/>
        <v>0.91176470588235292</v>
      </c>
      <c r="H14207" s="4">
        <f t="shared" si="885"/>
        <v>0</v>
      </c>
      <c r="I14207" s="5">
        <f>IF(OR(AND(F14207&gt;=50,G14207&gt;SUMIF(SeasonTotals!A$2:A$9,A14207,SeasonTotals!F$2:F$9)),AND(G14207&gt;0.885,F14207&gt;=50,D14207&lt;3)),1,0)</f>
        <v>0</v>
      </c>
      <c r="J14207" s="4">
        <f t="shared" si="886"/>
        <v>0</v>
      </c>
      <c r="K14207" s="5">
        <f t="shared" si="887"/>
        <v>0</v>
      </c>
    </row>
    <row r="14208" spans="1:11" x14ac:dyDescent="0.25">
      <c r="A14208" t="s">
        <v>151</v>
      </c>
      <c r="B14208" t="s">
        <v>142</v>
      </c>
      <c r="C14208" s="7">
        <v>1</v>
      </c>
      <c r="D14208" s="7">
        <v>3</v>
      </c>
      <c r="E14208" s="7">
        <v>33</v>
      </c>
      <c r="F14208" s="7">
        <v>62</v>
      </c>
      <c r="G14208" s="1">
        <f t="shared" si="884"/>
        <v>0.91666666666666663</v>
      </c>
      <c r="H14208" s="4">
        <f t="shared" si="885"/>
        <v>1</v>
      </c>
      <c r="I14208" s="5">
        <f>IF(OR(AND(F14208&gt;=50,G14208&gt;SUMIF(SeasonTotals!A$2:A$9,A14208,SeasonTotals!F$2:F$9)),AND(G14208&gt;0.885,F14208&gt;=50,D14208&lt;3)),1,0)</f>
        <v>1</v>
      </c>
      <c r="J14208" s="4">
        <f t="shared" si="886"/>
        <v>0</v>
      </c>
      <c r="K14208" s="5">
        <f t="shared" si="887"/>
        <v>0</v>
      </c>
    </row>
    <row r="14209" spans="1:11" x14ac:dyDescent="0.25">
      <c r="A14209" t="s">
        <v>151</v>
      </c>
      <c r="B14209" t="s">
        <v>142</v>
      </c>
      <c r="C14209" s="7">
        <v>1</v>
      </c>
      <c r="D14209" s="7">
        <v>1</v>
      </c>
      <c r="E14209" s="7">
        <v>24</v>
      </c>
      <c r="F14209" s="7">
        <v>60</v>
      </c>
      <c r="G14209" s="1">
        <f t="shared" si="884"/>
        <v>0.96</v>
      </c>
      <c r="H14209" s="4">
        <f t="shared" si="885"/>
        <v>1</v>
      </c>
      <c r="I14209" s="5">
        <f>IF(OR(AND(F14209&gt;=50,G14209&gt;SUMIF(SeasonTotals!A$2:A$9,A14209,SeasonTotals!F$2:F$9)),AND(G14209&gt;0.885,F14209&gt;=50,D14209&lt;3)),1,0)</f>
        <v>1</v>
      </c>
      <c r="J14209" s="4">
        <f t="shared" si="886"/>
        <v>0</v>
      </c>
      <c r="K14209" s="5">
        <f t="shared" si="887"/>
        <v>0</v>
      </c>
    </row>
    <row r="14210" spans="1:11" x14ac:dyDescent="0.25">
      <c r="A14210" t="s">
        <v>151</v>
      </c>
      <c r="B14210" t="s">
        <v>142</v>
      </c>
      <c r="C14210" s="7">
        <v>1</v>
      </c>
      <c r="D14210" s="7">
        <v>2</v>
      </c>
      <c r="E14210" s="7">
        <v>20</v>
      </c>
      <c r="F14210" s="7">
        <v>59</v>
      </c>
      <c r="G14210" s="1">
        <f t="shared" ref="G14210:G14273" si="888">E14210/MAX(1,SUM(D14210:E14210))</f>
        <v>0.90909090909090906</v>
      </c>
      <c r="H14210" s="4">
        <f t="shared" ref="H14210:H14273" si="889">IF(AND(F14210&gt;=50,OR(G14210&gt;0.913,AND(G14210&gt;0.885,D14210&lt;3))),1,0)</f>
        <v>1</v>
      </c>
      <c r="I14210" s="5">
        <f>IF(OR(AND(F14210&gt;=50,G14210&gt;SUMIF(SeasonTotals!A$2:A$9,A14210,SeasonTotals!F$2:F$9)),AND(G14210&gt;0.885,F14210&gt;=50,D14210&lt;3)),1,0)</f>
        <v>1</v>
      </c>
      <c r="J14210" s="4">
        <f t="shared" ref="J14210:J14273" si="890">IF(G14210&lt;0.85,1,0)</f>
        <v>0</v>
      </c>
      <c r="K14210" s="5">
        <f t="shared" ref="K14210:K14273" si="891">IF(F14210&lt;55,1,0)</f>
        <v>0</v>
      </c>
    </row>
    <row r="14211" spans="1:11" x14ac:dyDescent="0.25">
      <c r="A14211" t="s">
        <v>151</v>
      </c>
      <c r="B14211" t="s">
        <v>142</v>
      </c>
      <c r="C14211" s="7">
        <v>1</v>
      </c>
      <c r="D14211" s="7">
        <v>0</v>
      </c>
      <c r="E14211" s="7">
        <v>35</v>
      </c>
      <c r="F14211" s="7">
        <v>60</v>
      </c>
      <c r="G14211" s="1">
        <f t="shared" si="888"/>
        <v>1</v>
      </c>
      <c r="H14211" s="4">
        <f t="shared" si="889"/>
        <v>1</v>
      </c>
      <c r="I14211" s="5">
        <f>IF(OR(AND(F14211&gt;=50,G14211&gt;SUMIF(SeasonTotals!A$2:A$9,A14211,SeasonTotals!F$2:F$9)),AND(G14211&gt;0.885,F14211&gt;=50,D14211&lt;3)),1,0)</f>
        <v>1</v>
      </c>
      <c r="J14211" s="4">
        <f t="shared" si="890"/>
        <v>0</v>
      </c>
      <c r="K14211" s="5">
        <f t="shared" si="891"/>
        <v>0</v>
      </c>
    </row>
    <row r="14212" spans="1:11" x14ac:dyDescent="0.25">
      <c r="A14212" t="s">
        <v>151</v>
      </c>
      <c r="B14212" t="s">
        <v>142</v>
      </c>
      <c r="C14212" s="7">
        <v>1</v>
      </c>
      <c r="D14212" s="7">
        <v>3</v>
      </c>
      <c r="E14212" s="7">
        <v>26</v>
      </c>
      <c r="F14212" s="7">
        <v>60</v>
      </c>
      <c r="G14212" s="1">
        <f t="shared" si="888"/>
        <v>0.89655172413793105</v>
      </c>
      <c r="H14212" s="4">
        <f t="shared" si="889"/>
        <v>0</v>
      </c>
      <c r="I14212" s="5">
        <f>IF(OR(AND(F14212&gt;=50,G14212&gt;SUMIF(SeasonTotals!A$2:A$9,A14212,SeasonTotals!F$2:F$9)),AND(G14212&gt;0.885,F14212&gt;=50,D14212&lt;3)),1,0)</f>
        <v>0</v>
      </c>
      <c r="J14212" s="4">
        <f t="shared" si="890"/>
        <v>0</v>
      </c>
      <c r="K14212" s="5">
        <f t="shared" si="891"/>
        <v>0</v>
      </c>
    </row>
    <row r="14213" spans="1:11" x14ac:dyDescent="0.25">
      <c r="A14213" t="s">
        <v>151</v>
      </c>
      <c r="B14213" t="s">
        <v>142</v>
      </c>
      <c r="C14213" s="7">
        <v>1</v>
      </c>
      <c r="D14213" s="7">
        <v>1</v>
      </c>
      <c r="E14213" s="7">
        <v>38</v>
      </c>
      <c r="F14213" s="7">
        <v>60</v>
      </c>
      <c r="G14213" s="1">
        <f t="shared" si="888"/>
        <v>0.97435897435897434</v>
      </c>
      <c r="H14213" s="4">
        <f t="shared" si="889"/>
        <v>1</v>
      </c>
      <c r="I14213" s="5">
        <f>IF(OR(AND(F14213&gt;=50,G14213&gt;SUMIF(SeasonTotals!A$2:A$9,A14213,SeasonTotals!F$2:F$9)),AND(G14213&gt;0.885,F14213&gt;=50,D14213&lt;3)),1,0)</f>
        <v>1</v>
      </c>
      <c r="J14213" s="4">
        <f t="shared" si="890"/>
        <v>0</v>
      </c>
      <c r="K14213" s="5">
        <f t="shared" si="891"/>
        <v>0</v>
      </c>
    </row>
    <row r="14214" spans="1:11" x14ac:dyDescent="0.25">
      <c r="A14214" t="s">
        <v>151</v>
      </c>
      <c r="B14214" t="s">
        <v>142</v>
      </c>
      <c r="C14214" s="7">
        <v>1</v>
      </c>
      <c r="D14214" s="7">
        <v>4</v>
      </c>
      <c r="E14214" s="7">
        <v>21</v>
      </c>
      <c r="F14214" s="7">
        <v>65</v>
      </c>
      <c r="G14214" s="1">
        <f t="shared" si="888"/>
        <v>0.84</v>
      </c>
      <c r="H14214" s="4">
        <f t="shared" si="889"/>
        <v>0</v>
      </c>
      <c r="I14214" s="5">
        <f>IF(OR(AND(F14214&gt;=50,G14214&gt;SUMIF(SeasonTotals!A$2:A$9,A14214,SeasonTotals!F$2:F$9)),AND(G14214&gt;0.885,F14214&gt;=50,D14214&lt;3)),1,0)</f>
        <v>0</v>
      </c>
      <c r="J14214" s="4">
        <f t="shared" si="890"/>
        <v>1</v>
      </c>
      <c r="K14214" s="5">
        <f t="shared" si="891"/>
        <v>0</v>
      </c>
    </row>
    <row r="14215" spans="1:11" x14ac:dyDescent="0.25">
      <c r="A14215" t="s">
        <v>151</v>
      </c>
      <c r="B14215" t="s">
        <v>142</v>
      </c>
      <c r="C14215" s="7">
        <v>1</v>
      </c>
      <c r="D14215" s="7">
        <v>3</v>
      </c>
      <c r="E14215" s="7">
        <v>35</v>
      </c>
      <c r="F14215" s="7">
        <v>60</v>
      </c>
      <c r="G14215" s="1">
        <f t="shared" si="888"/>
        <v>0.92105263157894735</v>
      </c>
      <c r="H14215" s="4">
        <f t="shared" si="889"/>
        <v>1</v>
      </c>
      <c r="I14215" s="5">
        <f>IF(OR(AND(F14215&gt;=50,G14215&gt;SUMIF(SeasonTotals!A$2:A$9,A14215,SeasonTotals!F$2:F$9)),AND(G14215&gt;0.885,F14215&gt;=50,D14215&lt;3)),1,0)</f>
        <v>1</v>
      </c>
      <c r="J14215" s="4">
        <f t="shared" si="890"/>
        <v>0</v>
      </c>
      <c r="K14215" s="5">
        <f t="shared" si="891"/>
        <v>0</v>
      </c>
    </row>
    <row r="14216" spans="1:11" x14ac:dyDescent="0.25">
      <c r="A14216" t="s">
        <v>151</v>
      </c>
      <c r="B14216" t="s">
        <v>142</v>
      </c>
      <c r="C14216" s="7">
        <v>1</v>
      </c>
      <c r="D14216" s="7">
        <v>4</v>
      </c>
      <c r="E14216" s="7">
        <v>27</v>
      </c>
      <c r="F14216" s="7">
        <v>60</v>
      </c>
      <c r="G14216" s="1">
        <f t="shared" si="888"/>
        <v>0.87096774193548387</v>
      </c>
      <c r="H14216" s="4">
        <f t="shared" si="889"/>
        <v>0</v>
      </c>
      <c r="I14216" s="5">
        <f>IF(OR(AND(F14216&gt;=50,G14216&gt;SUMIF(SeasonTotals!A$2:A$9,A14216,SeasonTotals!F$2:F$9)),AND(G14216&gt;0.885,F14216&gt;=50,D14216&lt;3)),1,0)</f>
        <v>0</v>
      </c>
      <c r="J14216" s="4">
        <f t="shared" si="890"/>
        <v>0</v>
      </c>
      <c r="K14216" s="5">
        <f t="shared" si="891"/>
        <v>0</v>
      </c>
    </row>
    <row r="14217" spans="1:11" x14ac:dyDescent="0.25">
      <c r="A14217" t="s">
        <v>151</v>
      </c>
      <c r="B14217" t="s">
        <v>142</v>
      </c>
      <c r="C14217" s="7">
        <v>1</v>
      </c>
      <c r="D14217" s="7">
        <v>3</v>
      </c>
      <c r="E14217" s="7">
        <v>5</v>
      </c>
      <c r="F14217" s="7">
        <v>8</v>
      </c>
      <c r="G14217" s="1">
        <f t="shared" si="888"/>
        <v>0.625</v>
      </c>
      <c r="H14217" s="4">
        <f t="shared" si="889"/>
        <v>0</v>
      </c>
      <c r="I14217" s="5">
        <f>IF(OR(AND(F14217&gt;=50,G14217&gt;SUMIF(SeasonTotals!A$2:A$9,A14217,SeasonTotals!F$2:F$9)),AND(G14217&gt;0.885,F14217&gt;=50,D14217&lt;3)),1,0)</f>
        <v>0</v>
      </c>
      <c r="J14217" s="4">
        <f t="shared" si="890"/>
        <v>1</v>
      </c>
      <c r="K14217" s="5">
        <f t="shared" si="891"/>
        <v>1</v>
      </c>
    </row>
    <row r="14218" spans="1:11" x14ac:dyDescent="0.25">
      <c r="A14218" t="s">
        <v>151</v>
      </c>
      <c r="B14218" t="s">
        <v>142</v>
      </c>
      <c r="C14218" s="7">
        <v>1</v>
      </c>
      <c r="D14218" s="7">
        <v>5</v>
      </c>
      <c r="E14218" s="7">
        <v>18</v>
      </c>
      <c r="F14218" s="7">
        <v>60</v>
      </c>
      <c r="G14218" s="1">
        <f t="shared" si="888"/>
        <v>0.78260869565217395</v>
      </c>
      <c r="H14218" s="4">
        <f t="shared" si="889"/>
        <v>0</v>
      </c>
      <c r="I14218" s="5">
        <f>IF(OR(AND(F14218&gt;=50,G14218&gt;SUMIF(SeasonTotals!A$2:A$9,A14218,SeasonTotals!F$2:F$9)),AND(G14218&gt;0.885,F14218&gt;=50,D14218&lt;3)),1,0)</f>
        <v>0</v>
      </c>
      <c r="J14218" s="4">
        <f t="shared" si="890"/>
        <v>1</v>
      </c>
      <c r="K14218" s="5">
        <f t="shared" si="891"/>
        <v>0</v>
      </c>
    </row>
    <row r="14219" spans="1:11" x14ac:dyDescent="0.25">
      <c r="A14219" t="s">
        <v>151</v>
      </c>
      <c r="B14219" t="s">
        <v>142</v>
      </c>
      <c r="C14219" s="7">
        <v>1</v>
      </c>
      <c r="D14219" s="7">
        <v>1</v>
      </c>
      <c r="E14219" s="7">
        <v>28</v>
      </c>
      <c r="F14219" s="7">
        <v>60</v>
      </c>
      <c r="G14219" s="1">
        <f t="shared" si="888"/>
        <v>0.96551724137931039</v>
      </c>
      <c r="H14219" s="4">
        <f t="shared" si="889"/>
        <v>1</v>
      </c>
      <c r="I14219" s="5">
        <f>IF(OR(AND(F14219&gt;=50,G14219&gt;SUMIF(SeasonTotals!A$2:A$9,A14219,SeasonTotals!F$2:F$9)),AND(G14219&gt;0.885,F14219&gt;=50,D14219&lt;3)),1,0)</f>
        <v>1</v>
      </c>
      <c r="J14219" s="4">
        <f t="shared" si="890"/>
        <v>0</v>
      </c>
      <c r="K14219" s="5">
        <f t="shared" si="891"/>
        <v>0</v>
      </c>
    </row>
    <row r="14220" spans="1:11" x14ac:dyDescent="0.25">
      <c r="A14220" t="s">
        <v>151</v>
      </c>
      <c r="B14220" t="s">
        <v>142</v>
      </c>
      <c r="C14220" s="7">
        <v>1</v>
      </c>
      <c r="D14220" s="7">
        <v>4</v>
      </c>
      <c r="E14220" s="7">
        <v>10</v>
      </c>
      <c r="F14220" s="7">
        <v>34</v>
      </c>
      <c r="G14220" s="1">
        <f t="shared" si="888"/>
        <v>0.7142857142857143</v>
      </c>
      <c r="H14220" s="4">
        <f t="shared" si="889"/>
        <v>0</v>
      </c>
      <c r="I14220" s="5">
        <f>IF(OR(AND(F14220&gt;=50,G14220&gt;SUMIF(SeasonTotals!A$2:A$9,A14220,SeasonTotals!F$2:F$9)),AND(G14220&gt;0.885,F14220&gt;=50,D14220&lt;3)),1,0)</f>
        <v>0</v>
      </c>
      <c r="J14220" s="4">
        <f t="shared" si="890"/>
        <v>1</v>
      </c>
      <c r="K14220" s="5">
        <f t="shared" si="891"/>
        <v>1</v>
      </c>
    </row>
    <row r="14221" spans="1:11" x14ac:dyDescent="0.25">
      <c r="A14221" t="s">
        <v>151</v>
      </c>
      <c r="B14221" t="s">
        <v>142</v>
      </c>
      <c r="C14221" s="7">
        <v>1</v>
      </c>
      <c r="D14221" s="7">
        <v>4</v>
      </c>
      <c r="E14221" s="7">
        <v>30</v>
      </c>
      <c r="F14221" s="7">
        <v>60</v>
      </c>
      <c r="G14221" s="1">
        <f t="shared" si="888"/>
        <v>0.88235294117647056</v>
      </c>
      <c r="H14221" s="4">
        <f t="shared" si="889"/>
        <v>0</v>
      </c>
      <c r="I14221" s="5">
        <f>IF(OR(AND(F14221&gt;=50,G14221&gt;SUMIF(SeasonTotals!A$2:A$9,A14221,SeasonTotals!F$2:F$9)),AND(G14221&gt;0.885,F14221&gt;=50,D14221&lt;3)),1,0)</f>
        <v>0</v>
      </c>
      <c r="J14221" s="4">
        <f t="shared" si="890"/>
        <v>0</v>
      </c>
      <c r="K14221" s="5">
        <f t="shared" si="891"/>
        <v>0</v>
      </c>
    </row>
    <row r="14222" spans="1:11" x14ac:dyDescent="0.25">
      <c r="A14222" t="s">
        <v>151</v>
      </c>
      <c r="B14222" t="s">
        <v>111</v>
      </c>
      <c r="C14222" s="7">
        <v>1</v>
      </c>
      <c r="D14222" s="7">
        <v>2</v>
      </c>
      <c r="E14222" s="7">
        <v>21</v>
      </c>
      <c r="F14222" s="7">
        <v>60</v>
      </c>
      <c r="G14222" s="1">
        <f t="shared" si="888"/>
        <v>0.91304347826086951</v>
      </c>
      <c r="H14222" s="4">
        <f t="shared" si="889"/>
        <v>1</v>
      </c>
      <c r="I14222" s="5">
        <f>IF(OR(AND(F14222&gt;=50,G14222&gt;SUMIF(SeasonTotals!A$2:A$9,A14222,SeasonTotals!F$2:F$9)),AND(G14222&gt;0.885,F14222&gt;=50,D14222&lt;3)),1,0)</f>
        <v>1</v>
      </c>
      <c r="J14222" s="4">
        <f t="shared" si="890"/>
        <v>0</v>
      </c>
      <c r="K14222" s="5">
        <f t="shared" si="891"/>
        <v>0</v>
      </c>
    </row>
    <row r="14223" spans="1:11" x14ac:dyDescent="0.25">
      <c r="A14223" t="s">
        <v>151</v>
      </c>
      <c r="B14223" t="s">
        <v>111</v>
      </c>
      <c r="C14223" s="7">
        <v>1</v>
      </c>
      <c r="D14223" s="7">
        <v>0</v>
      </c>
      <c r="E14223" s="7">
        <v>22</v>
      </c>
      <c r="F14223" s="7">
        <v>60</v>
      </c>
      <c r="G14223" s="1">
        <f t="shared" si="888"/>
        <v>1</v>
      </c>
      <c r="H14223" s="4">
        <f t="shared" si="889"/>
        <v>1</v>
      </c>
      <c r="I14223" s="5">
        <f>IF(OR(AND(F14223&gt;=50,G14223&gt;SUMIF(SeasonTotals!A$2:A$9,A14223,SeasonTotals!F$2:F$9)),AND(G14223&gt;0.885,F14223&gt;=50,D14223&lt;3)),1,0)</f>
        <v>1</v>
      </c>
      <c r="J14223" s="4">
        <f t="shared" si="890"/>
        <v>0</v>
      </c>
      <c r="K14223" s="5">
        <f t="shared" si="891"/>
        <v>0</v>
      </c>
    </row>
    <row r="14224" spans="1:11" x14ac:dyDescent="0.25">
      <c r="A14224" t="s">
        <v>151</v>
      </c>
      <c r="B14224" t="s">
        <v>111</v>
      </c>
      <c r="C14224" s="7">
        <v>1</v>
      </c>
      <c r="D14224" s="7">
        <v>2</v>
      </c>
      <c r="E14224" s="7">
        <v>26</v>
      </c>
      <c r="F14224" s="7">
        <v>60</v>
      </c>
      <c r="G14224" s="1">
        <f t="shared" si="888"/>
        <v>0.9285714285714286</v>
      </c>
      <c r="H14224" s="4">
        <f t="shared" si="889"/>
        <v>1</v>
      </c>
      <c r="I14224" s="5">
        <f>IF(OR(AND(F14224&gt;=50,G14224&gt;SUMIF(SeasonTotals!A$2:A$9,A14224,SeasonTotals!F$2:F$9)),AND(G14224&gt;0.885,F14224&gt;=50,D14224&lt;3)),1,0)</f>
        <v>1</v>
      </c>
      <c r="J14224" s="4">
        <f t="shared" si="890"/>
        <v>0</v>
      </c>
      <c r="K14224" s="5">
        <f t="shared" si="891"/>
        <v>0</v>
      </c>
    </row>
    <row r="14225" spans="1:11" x14ac:dyDescent="0.25">
      <c r="A14225" t="s">
        <v>151</v>
      </c>
      <c r="B14225" t="s">
        <v>111</v>
      </c>
      <c r="C14225" s="7">
        <v>1</v>
      </c>
      <c r="D14225" s="7">
        <v>1</v>
      </c>
      <c r="E14225" s="7">
        <v>23</v>
      </c>
      <c r="F14225" s="7">
        <v>60</v>
      </c>
      <c r="G14225" s="1">
        <f t="shared" si="888"/>
        <v>0.95833333333333337</v>
      </c>
      <c r="H14225" s="4">
        <f t="shared" si="889"/>
        <v>1</v>
      </c>
      <c r="I14225" s="5">
        <f>IF(OR(AND(F14225&gt;=50,G14225&gt;SUMIF(SeasonTotals!A$2:A$9,A14225,SeasonTotals!F$2:F$9)),AND(G14225&gt;0.885,F14225&gt;=50,D14225&lt;3)),1,0)</f>
        <v>1</v>
      </c>
      <c r="J14225" s="4">
        <f t="shared" si="890"/>
        <v>0</v>
      </c>
      <c r="K14225" s="5">
        <f t="shared" si="891"/>
        <v>0</v>
      </c>
    </row>
    <row r="14226" spans="1:11" x14ac:dyDescent="0.25">
      <c r="A14226" t="s">
        <v>151</v>
      </c>
      <c r="B14226" t="s">
        <v>111</v>
      </c>
      <c r="C14226" s="7">
        <v>1</v>
      </c>
      <c r="D14226" s="7">
        <v>1</v>
      </c>
      <c r="E14226" s="7">
        <v>29</v>
      </c>
      <c r="F14226" s="7">
        <v>60</v>
      </c>
      <c r="G14226" s="1">
        <f t="shared" si="888"/>
        <v>0.96666666666666667</v>
      </c>
      <c r="H14226" s="4">
        <f t="shared" si="889"/>
        <v>1</v>
      </c>
      <c r="I14226" s="5">
        <f>IF(OR(AND(F14226&gt;=50,G14226&gt;SUMIF(SeasonTotals!A$2:A$9,A14226,SeasonTotals!F$2:F$9)),AND(G14226&gt;0.885,F14226&gt;=50,D14226&lt;3)),1,0)</f>
        <v>1</v>
      </c>
      <c r="J14226" s="4">
        <f t="shared" si="890"/>
        <v>0</v>
      </c>
      <c r="K14226" s="5">
        <f t="shared" si="891"/>
        <v>0</v>
      </c>
    </row>
    <row r="14227" spans="1:11" x14ac:dyDescent="0.25">
      <c r="A14227" t="s">
        <v>151</v>
      </c>
      <c r="B14227" t="s">
        <v>111</v>
      </c>
      <c r="C14227" s="7">
        <v>1</v>
      </c>
      <c r="D14227" s="7">
        <v>2</v>
      </c>
      <c r="E14227" s="7">
        <v>32</v>
      </c>
      <c r="F14227" s="7">
        <v>64</v>
      </c>
      <c r="G14227" s="1">
        <f t="shared" si="888"/>
        <v>0.94117647058823528</v>
      </c>
      <c r="H14227" s="4">
        <f t="shared" si="889"/>
        <v>1</v>
      </c>
      <c r="I14227" s="5">
        <f>IF(OR(AND(F14227&gt;=50,G14227&gt;SUMIF(SeasonTotals!A$2:A$9,A14227,SeasonTotals!F$2:F$9)),AND(G14227&gt;0.885,F14227&gt;=50,D14227&lt;3)),1,0)</f>
        <v>1</v>
      </c>
      <c r="J14227" s="4">
        <f t="shared" si="890"/>
        <v>0</v>
      </c>
      <c r="K14227" s="5">
        <f t="shared" si="891"/>
        <v>0</v>
      </c>
    </row>
    <row r="14228" spans="1:11" x14ac:dyDescent="0.25">
      <c r="A14228" t="s">
        <v>151</v>
      </c>
      <c r="B14228" t="s">
        <v>111</v>
      </c>
      <c r="C14228" s="7">
        <v>1</v>
      </c>
      <c r="D14228" s="7">
        <v>2</v>
      </c>
      <c r="E14228" s="7">
        <v>22</v>
      </c>
      <c r="F14228" s="7">
        <v>61</v>
      </c>
      <c r="G14228" s="1">
        <f t="shared" si="888"/>
        <v>0.91666666666666663</v>
      </c>
      <c r="H14228" s="4">
        <f t="shared" si="889"/>
        <v>1</v>
      </c>
      <c r="I14228" s="5">
        <f>IF(OR(AND(F14228&gt;=50,G14228&gt;SUMIF(SeasonTotals!A$2:A$9,A14228,SeasonTotals!F$2:F$9)),AND(G14228&gt;0.885,F14228&gt;=50,D14228&lt;3)),1,0)</f>
        <v>1</v>
      </c>
      <c r="J14228" s="4">
        <f t="shared" si="890"/>
        <v>0</v>
      </c>
      <c r="K14228" s="5">
        <f t="shared" si="891"/>
        <v>0</v>
      </c>
    </row>
    <row r="14229" spans="1:11" x14ac:dyDescent="0.25">
      <c r="A14229" t="s">
        <v>151</v>
      </c>
      <c r="B14229" t="s">
        <v>111</v>
      </c>
      <c r="C14229" s="7">
        <v>1</v>
      </c>
      <c r="D14229" s="7">
        <v>1</v>
      </c>
      <c r="E14229" s="7">
        <v>13</v>
      </c>
      <c r="F14229" s="7">
        <v>60</v>
      </c>
      <c r="G14229" s="1">
        <f t="shared" si="888"/>
        <v>0.9285714285714286</v>
      </c>
      <c r="H14229" s="4">
        <f t="shared" si="889"/>
        <v>1</v>
      </c>
      <c r="I14229" s="5">
        <f>IF(OR(AND(F14229&gt;=50,G14229&gt;SUMIF(SeasonTotals!A$2:A$9,A14229,SeasonTotals!F$2:F$9)),AND(G14229&gt;0.885,F14229&gt;=50,D14229&lt;3)),1,0)</f>
        <v>1</v>
      </c>
      <c r="J14229" s="4">
        <f t="shared" si="890"/>
        <v>0</v>
      </c>
      <c r="K14229" s="5">
        <f t="shared" si="891"/>
        <v>0</v>
      </c>
    </row>
    <row r="14230" spans="1:11" x14ac:dyDescent="0.25">
      <c r="A14230" t="s">
        <v>151</v>
      </c>
      <c r="B14230" t="s">
        <v>111</v>
      </c>
      <c r="C14230" s="7">
        <v>1</v>
      </c>
      <c r="D14230" s="7">
        <v>2</v>
      </c>
      <c r="E14230" s="7">
        <v>32</v>
      </c>
      <c r="F14230" s="7">
        <v>60</v>
      </c>
      <c r="G14230" s="1">
        <f t="shared" si="888"/>
        <v>0.94117647058823528</v>
      </c>
      <c r="H14230" s="4">
        <f t="shared" si="889"/>
        <v>1</v>
      </c>
      <c r="I14230" s="5">
        <f>IF(OR(AND(F14230&gt;=50,G14230&gt;SUMIF(SeasonTotals!A$2:A$9,A14230,SeasonTotals!F$2:F$9)),AND(G14230&gt;0.885,F14230&gt;=50,D14230&lt;3)),1,0)</f>
        <v>1</v>
      </c>
      <c r="J14230" s="4">
        <f t="shared" si="890"/>
        <v>0</v>
      </c>
      <c r="K14230" s="5">
        <f t="shared" si="891"/>
        <v>0</v>
      </c>
    </row>
    <row r="14231" spans="1:11" x14ac:dyDescent="0.25">
      <c r="A14231" t="s">
        <v>151</v>
      </c>
      <c r="B14231" t="s">
        <v>111</v>
      </c>
      <c r="C14231" s="7">
        <v>1</v>
      </c>
      <c r="D14231" s="7">
        <v>3</v>
      </c>
      <c r="E14231" s="7">
        <v>34</v>
      </c>
      <c r="F14231" s="7">
        <v>60</v>
      </c>
      <c r="G14231" s="1">
        <f t="shared" si="888"/>
        <v>0.91891891891891897</v>
      </c>
      <c r="H14231" s="4">
        <f t="shared" si="889"/>
        <v>1</v>
      </c>
      <c r="I14231" s="5">
        <f>IF(OR(AND(F14231&gt;=50,G14231&gt;SUMIF(SeasonTotals!A$2:A$9,A14231,SeasonTotals!F$2:F$9)),AND(G14231&gt;0.885,F14231&gt;=50,D14231&lt;3)),1,0)</f>
        <v>1</v>
      </c>
      <c r="J14231" s="4">
        <f t="shared" si="890"/>
        <v>0</v>
      </c>
      <c r="K14231" s="5">
        <f t="shared" si="891"/>
        <v>0</v>
      </c>
    </row>
    <row r="14232" spans="1:11" x14ac:dyDescent="0.25">
      <c r="A14232" t="s">
        <v>151</v>
      </c>
      <c r="B14232" t="s">
        <v>111</v>
      </c>
      <c r="C14232" s="7">
        <v>1</v>
      </c>
      <c r="D14232" s="7">
        <v>5</v>
      </c>
      <c r="E14232" s="7">
        <v>21</v>
      </c>
      <c r="F14232" s="7">
        <v>60</v>
      </c>
      <c r="G14232" s="1">
        <f t="shared" si="888"/>
        <v>0.80769230769230771</v>
      </c>
      <c r="H14232" s="4">
        <f t="shared" si="889"/>
        <v>0</v>
      </c>
      <c r="I14232" s="5">
        <f>IF(OR(AND(F14232&gt;=50,G14232&gt;SUMIF(SeasonTotals!A$2:A$9,A14232,SeasonTotals!F$2:F$9)),AND(G14232&gt;0.885,F14232&gt;=50,D14232&lt;3)),1,0)</f>
        <v>0</v>
      </c>
      <c r="J14232" s="4">
        <f t="shared" si="890"/>
        <v>1</v>
      </c>
      <c r="K14232" s="5">
        <f t="shared" si="891"/>
        <v>0</v>
      </c>
    </row>
    <row r="14233" spans="1:11" x14ac:dyDescent="0.25">
      <c r="A14233" t="s">
        <v>151</v>
      </c>
      <c r="B14233" t="s">
        <v>111</v>
      </c>
      <c r="C14233" s="7">
        <v>1</v>
      </c>
      <c r="D14233" s="7">
        <v>2</v>
      </c>
      <c r="E14233" s="7">
        <v>20</v>
      </c>
      <c r="F14233" s="7">
        <v>60</v>
      </c>
      <c r="G14233" s="1">
        <f t="shared" si="888"/>
        <v>0.90909090909090906</v>
      </c>
      <c r="H14233" s="4">
        <f t="shared" si="889"/>
        <v>1</v>
      </c>
      <c r="I14233" s="5">
        <f>IF(OR(AND(F14233&gt;=50,G14233&gt;SUMIF(SeasonTotals!A$2:A$9,A14233,SeasonTotals!F$2:F$9)),AND(G14233&gt;0.885,F14233&gt;=50,D14233&lt;3)),1,0)</f>
        <v>1</v>
      </c>
      <c r="J14233" s="4">
        <f t="shared" si="890"/>
        <v>0</v>
      </c>
      <c r="K14233" s="5">
        <f t="shared" si="891"/>
        <v>0</v>
      </c>
    </row>
    <row r="14234" spans="1:11" x14ac:dyDescent="0.25">
      <c r="A14234" t="s">
        <v>151</v>
      </c>
      <c r="B14234" t="s">
        <v>111</v>
      </c>
      <c r="C14234" s="7">
        <v>1</v>
      </c>
      <c r="D14234" s="7">
        <v>2</v>
      </c>
      <c r="E14234" s="7">
        <v>22</v>
      </c>
      <c r="F14234" s="7">
        <v>60</v>
      </c>
      <c r="G14234" s="1">
        <f t="shared" si="888"/>
        <v>0.91666666666666663</v>
      </c>
      <c r="H14234" s="4">
        <f t="shared" si="889"/>
        <v>1</v>
      </c>
      <c r="I14234" s="5">
        <f>IF(OR(AND(F14234&gt;=50,G14234&gt;SUMIF(SeasonTotals!A$2:A$9,A14234,SeasonTotals!F$2:F$9)),AND(G14234&gt;0.885,F14234&gt;=50,D14234&lt;3)),1,0)</f>
        <v>1</v>
      </c>
      <c r="J14234" s="4">
        <f t="shared" si="890"/>
        <v>0</v>
      </c>
      <c r="K14234" s="5">
        <f t="shared" si="891"/>
        <v>0</v>
      </c>
    </row>
    <row r="14235" spans="1:11" x14ac:dyDescent="0.25">
      <c r="A14235" t="s">
        <v>151</v>
      </c>
      <c r="B14235" t="s">
        <v>111</v>
      </c>
      <c r="C14235" s="7">
        <v>1</v>
      </c>
      <c r="D14235" s="7">
        <v>0</v>
      </c>
      <c r="E14235" s="7">
        <v>31</v>
      </c>
      <c r="F14235" s="7">
        <v>60</v>
      </c>
      <c r="G14235" s="1">
        <f t="shared" si="888"/>
        <v>1</v>
      </c>
      <c r="H14235" s="4">
        <f t="shared" si="889"/>
        <v>1</v>
      </c>
      <c r="I14235" s="5">
        <f>IF(OR(AND(F14235&gt;=50,G14235&gt;SUMIF(SeasonTotals!A$2:A$9,A14235,SeasonTotals!F$2:F$9)),AND(G14235&gt;0.885,F14235&gt;=50,D14235&lt;3)),1,0)</f>
        <v>1</v>
      </c>
      <c r="J14235" s="4">
        <f t="shared" si="890"/>
        <v>0</v>
      </c>
      <c r="K14235" s="5">
        <f t="shared" si="891"/>
        <v>0</v>
      </c>
    </row>
    <row r="14236" spans="1:11" x14ac:dyDescent="0.25">
      <c r="A14236" t="s">
        <v>151</v>
      </c>
      <c r="B14236" t="s">
        <v>111</v>
      </c>
      <c r="C14236" s="7">
        <v>1</v>
      </c>
      <c r="D14236" s="7">
        <v>2</v>
      </c>
      <c r="E14236" s="7">
        <v>31</v>
      </c>
      <c r="F14236" s="7">
        <v>60</v>
      </c>
      <c r="G14236" s="1">
        <f t="shared" si="888"/>
        <v>0.93939393939393945</v>
      </c>
      <c r="H14236" s="4">
        <f t="shared" si="889"/>
        <v>1</v>
      </c>
      <c r="I14236" s="5">
        <f>IF(OR(AND(F14236&gt;=50,G14236&gt;SUMIF(SeasonTotals!A$2:A$9,A14236,SeasonTotals!F$2:F$9)),AND(G14236&gt;0.885,F14236&gt;=50,D14236&lt;3)),1,0)</f>
        <v>1</v>
      </c>
      <c r="J14236" s="4">
        <f t="shared" si="890"/>
        <v>0</v>
      </c>
      <c r="K14236" s="5">
        <f t="shared" si="891"/>
        <v>0</v>
      </c>
    </row>
    <row r="14237" spans="1:11" x14ac:dyDescent="0.25">
      <c r="A14237" t="s">
        <v>151</v>
      </c>
      <c r="B14237" t="s">
        <v>111</v>
      </c>
      <c r="C14237" s="7">
        <v>1</v>
      </c>
      <c r="D14237" s="7">
        <v>4</v>
      </c>
      <c r="E14237" s="7">
        <v>27</v>
      </c>
      <c r="F14237" s="7">
        <v>63</v>
      </c>
      <c r="G14237" s="1">
        <f t="shared" si="888"/>
        <v>0.87096774193548387</v>
      </c>
      <c r="H14237" s="4">
        <f t="shared" si="889"/>
        <v>0</v>
      </c>
      <c r="I14237" s="5">
        <f>IF(OR(AND(F14237&gt;=50,G14237&gt;SUMIF(SeasonTotals!A$2:A$9,A14237,SeasonTotals!F$2:F$9)),AND(G14237&gt;0.885,F14237&gt;=50,D14237&lt;3)),1,0)</f>
        <v>0</v>
      </c>
      <c r="J14237" s="4">
        <f t="shared" si="890"/>
        <v>0</v>
      </c>
      <c r="K14237" s="5">
        <f t="shared" si="891"/>
        <v>0</v>
      </c>
    </row>
    <row r="14238" spans="1:11" x14ac:dyDescent="0.25">
      <c r="A14238" t="s">
        <v>151</v>
      </c>
      <c r="B14238" t="s">
        <v>111</v>
      </c>
      <c r="C14238" s="7">
        <v>1</v>
      </c>
      <c r="D14238" s="7">
        <v>1</v>
      </c>
      <c r="E14238" s="7">
        <v>36</v>
      </c>
      <c r="F14238" s="7">
        <v>65</v>
      </c>
      <c r="G14238" s="1">
        <f t="shared" si="888"/>
        <v>0.97297297297297303</v>
      </c>
      <c r="H14238" s="4">
        <f t="shared" si="889"/>
        <v>1</v>
      </c>
      <c r="I14238" s="5">
        <f>IF(OR(AND(F14238&gt;=50,G14238&gt;SUMIF(SeasonTotals!A$2:A$9,A14238,SeasonTotals!F$2:F$9)),AND(G14238&gt;0.885,F14238&gt;=50,D14238&lt;3)),1,0)</f>
        <v>1</v>
      </c>
      <c r="J14238" s="4">
        <f t="shared" si="890"/>
        <v>0</v>
      </c>
      <c r="K14238" s="5">
        <f t="shared" si="891"/>
        <v>0</v>
      </c>
    </row>
    <row r="14239" spans="1:11" x14ac:dyDescent="0.25">
      <c r="A14239" t="s">
        <v>151</v>
      </c>
      <c r="B14239" t="s">
        <v>111</v>
      </c>
      <c r="C14239" s="7">
        <v>1</v>
      </c>
      <c r="D14239" s="7">
        <v>3</v>
      </c>
      <c r="E14239" s="7">
        <v>28</v>
      </c>
      <c r="F14239" s="7">
        <v>60</v>
      </c>
      <c r="G14239" s="1">
        <f t="shared" si="888"/>
        <v>0.90322580645161288</v>
      </c>
      <c r="H14239" s="4">
        <f t="shared" si="889"/>
        <v>0</v>
      </c>
      <c r="I14239" s="5">
        <f>IF(OR(AND(F14239&gt;=50,G14239&gt;SUMIF(SeasonTotals!A$2:A$9,A14239,SeasonTotals!F$2:F$9)),AND(G14239&gt;0.885,F14239&gt;=50,D14239&lt;3)),1,0)</f>
        <v>0</v>
      </c>
      <c r="J14239" s="4">
        <f t="shared" si="890"/>
        <v>0</v>
      </c>
      <c r="K14239" s="5">
        <f t="shared" si="891"/>
        <v>0</v>
      </c>
    </row>
    <row r="14240" spans="1:11" x14ac:dyDescent="0.25">
      <c r="A14240" t="s">
        <v>151</v>
      </c>
      <c r="B14240" t="s">
        <v>111</v>
      </c>
      <c r="C14240" s="7">
        <v>1</v>
      </c>
      <c r="D14240" s="7">
        <v>2</v>
      </c>
      <c r="E14240" s="7">
        <v>14</v>
      </c>
      <c r="F14240" s="7">
        <v>60</v>
      </c>
      <c r="G14240" s="1">
        <f t="shared" si="888"/>
        <v>0.875</v>
      </c>
      <c r="H14240" s="4">
        <f t="shared" si="889"/>
        <v>0</v>
      </c>
      <c r="I14240" s="5">
        <f>IF(OR(AND(F14240&gt;=50,G14240&gt;SUMIF(SeasonTotals!A$2:A$9,A14240,SeasonTotals!F$2:F$9)),AND(G14240&gt;0.885,F14240&gt;=50,D14240&lt;3)),1,0)</f>
        <v>0</v>
      </c>
      <c r="J14240" s="4">
        <f t="shared" si="890"/>
        <v>0</v>
      </c>
      <c r="K14240" s="5">
        <f t="shared" si="891"/>
        <v>0</v>
      </c>
    </row>
    <row r="14241" spans="1:11" x14ac:dyDescent="0.25">
      <c r="A14241" t="s">
        <v>151</v>
      </c>
      <c r="B14241" t="s">
        <v>111</v>
      </c>
      <c r="C14241" s="7">
        <v>1</v>
      </c>
      <c r="D14241" s="7">
        <v>3</v>
      </c>
      <c r="E14241" s="7">
        <v>31</v>
      </c>
      <c r="F14241" s="7">
        <v>58</v>
      </c>
      <c r="G14241" s="1">
        <f t="shared" si="888"/>
        <v>0.91176470588235292</v>
      </c>
      <c r="H14241" s="4">
        <f t="shared" si="889"/>
        <v>0</v>
      </c>
      <c r="I14241" s="5">
        <f>IF(OR(AND(F14241&gt;=50,G14241&gt;SUMIF(SeasonTotals!A$2:A$9,A14241,SeasonTotals!F$2:F$9)),AND(G14241&gt;0.885,F14241&gt;=50,D14241&lt;3)),1,0)</f>
        <v>0</v>
      </c>
      <c r="J14241" s="4">
        <f t="shared" si="890"/>
        <v>0</v>
      </c>
      <c r="K14241" s="5">
        <f t="shared" si="891"/>
        <v>0</v>
      </c>
    </row>
    <row r="14242" spans="1:11" x14ac:dyDescent="0.25">
      <c r="A14242" t="s">
        <v>151</v>
      </c>
      <c r="B14242" t="s">
        <v>111</v>
      </c>
      <c r="C14242" s="7">
        <v>1</v>
      </c>
      <c r="D14242" s="7">
        <v>2</v>
      </c>
      <c r="E14242" s="7">
        <v>30</v>
      </c>
      <c r="F14242" s="7">
        <v>60</v>
      </c>
      <c r="G14242" s="1">
        <f t="shared" si="888"/>
        <v>0.9375</v>
      </c>
      <c r="H14242" s="4">
        <f t="shared" si="889"/>
        <v>1</v>
      </c>
      <c r="I14242" s="5">
        <f>IF(OR(AND(F14242&gt;=50,G14242&gt;SUMIF(SeasonTotals!A$2:A$9,A14242,SeasonTotals!F$2:F$9)),AND(G14242&gt;0.885,F14242&gt;=50,D14242&lt;3)),1,0)</f>
        <v>1</v>
      </c>
      <c r="J14242" s="4">
        <f t="shared" si="890"/>
        <v>0</v>
      </c>
      <c r="K14242" s="5">
        <f t="shared" si="891"/>
        <v>0</v>
      </c>
    </row>
    <row r="14243" spans="1:11" x14ac:dyDescent="0.25">
      <c r="A14243" t="s">
        <v>151</v>
      </c>
      <c r="B14243" t="s">
        <v>111</v>
      </c>
      <c r="C14243" s="7">
        <v>1</v>
      </c>
      <c r="D14243" s="7">
        <v>2</v>
      </c>
      <c r="E14243" s="7">
        <v>39</v>
      </c>
      <c r="F14243" s="7">
        <v>60</v>
      </c>
      <c r="G14243" s="1">
        <f t="shared" si="888"/>
        <v>0.95121951219512191</v>
      </c>
      <c r="H14243" s="4">
        <f t="shared" si="889"/>
        <v>1</v>
      </c>
      <c r="I14243" s="5">
        <f>IF(OR(AND(F14243&gt;=50,G14243&gt;SUMIF(SeasonTotals!A$2:A$9,A14243,SeasonTotals!F$2:F$9)),AND(G14243&gt;0.885,F14243&gt;=50,D14243&lt;3)),1,0)</f>
        <v>1</v>
      </c>
      <c r="J14243" s="4">
        <f t="shared" si="890"/>
        <v>0</v>
      </c>
      <c r="K14243" s="5">
        <f t="shared" si="891"/>
        <v>0</v>
      </c>
    </row>
    <row r="14244" spans="1:11" x14ac:dyDescent="0.25">
      <c r="A14244" t="s">
        <v>151</v>
      </c>
      <c r="B14244" t="s">
        <v>111</v>
      </c>
      <c r="C14244" s="7">
        <v>1</v>
      </c>
      <c r="D14244" s="7">
        <v>4</v>
      </c>
      <c r="E14244" s="7">
        <v>19</v>
      </c>
      <c r="F14244" s="7">
        <v>58</v>
      </c>
      <c r="G14244" s="1">
        <f t="shared" si="888"/>
        <v>0.82608695652173914</v>
      </c>
      <c r="H14244" s="4">
        <f t="shared" si="889"/>
        <v>0</v>
      </c>
      <c r="I14244" s="5">
        <f>IF(OR(AND(F14244&gt;=50,G14244&gt;SUMIF(SeasonTotals!A$2:A$9,A14244,SeasonTotals!F$2:F$9)),AND(G14244&gt;0.885,F14244&gt;=50,D14244&lt;3)),1,0)</f>
        <v>0</v>
      </c>
      <c r="J14244" s="4">
        <f t="shared" si="890"/>
        <v>1</v>
      </c>
      <c r="K14244" s="5">
        <f t="shared" si="891"/>
        <v>0</v>
      </c>
    </row>
    <row r="14245" spans="1:11" x14ac:dyDescent="0.25">
      <c r="A14245" t="s">
        <v>151</v>
      </c>
      <c r="B14245" t="s">
        <v>156</v>
      </c>
      <c r="C14245" s="7">
        <v>1</v>
      </c>
      <c r="D14245" s="7">
        <v>3</v>
      </c>
      <c r="E14245" s="7">
        <v>22</v>
      </c>
      <c r="F14245" s="7">
        <v>65</v>
      </c>
      <c r="G14245" s="1">
        <f t="shared" si="888"/>
        <v>0.88</v>
      </c>
      <c r="H14245" s="4">
        <f t="shared" si="889"/>
        <v>0</v>
      </c>
      <c r="I14245" s="5">
        <f>IF(OR(AND(F14245&gt;=50,G14245&gt;SUMIF(SeasonTotals!A$2:A$9,A14245,SeasonTotals!F$2:F$9)),AND(G14245&gt;0.885,F14245&gt;=50,D14245&lt;3)),1,0)</f>
        <v>0</v>
      </c>
      <c r="J14245" s="4">
        <f t="shared" si="890"/>
        <v>0</v>
      </c>
      <c r="K14245" s="5">
        <f t="shared" si="891"/>
        <v>0</v>
      </c>
    </row>
    <row r="14246" spans="1:11" x14ac:dyDescent="0.25">
      <c r="A14246" t="s">
        <v>151</v>
      </c>
      <c r="B14246" t="s">
        <v>21</v>
      </c>
      <c r="C14246" s="7">
        <v>1</v>
      </c>
      <c r="D14246" s="7">
        <v>2</v>
      </c>
      <c r="E14246" s="7">
        <v>40</v>
      </c>
      <c r="F14246" s="7">
        <v>65</v>
      </c>
      <c r="G14246" s="1">
        <f t="shared" si="888"/>
        <v>0.95238095238095233</v>
      </c>
      <c r="H14246" s="4">
        <f t="shared" si="889"/>
        <v>1</v>
      </c>
      <c r="I14246" s="5">
        <f>IF(OR(AND(F14246&gt;=50,G14246&gt;SUMIF(SeasonTotals!A$2:A$9,A14246,SeasonTotals!F$2:F$9)),AND(G14246&gt;0.885,F14246&gt;=50,D14246&lt;3)),1,0)</f>
        <v>1</v>
      </c>
      <c r="J14246" s="4">
        <f t="shared" si="890"/>
        <v>0</v>
      </c>
      <c r="K14246" s="5">
        <f t="shared" si="891"/>
        <v>0</v>
      </c>
    </row>
    <row r="14247" spans="1:11" x14ac:dyDescent="0.25">
      <c r="A14247" t="s">
        <v>151</v>
      </c>
      <c r="B14247" t="s">
        <v>21</v>
      </c>
      <c r="C14247" s="7">
        <v>1</v>
      </c>
      <c r="D14247" s="7">
        <v>3</v>
      </c>
      <c r="E14247" s="7">
        <v>29</v>
      </c>
      <c r="F14247" s="7">
        <v>59</v>
      </c>
      <c r="G14247" s="1">
        <f t="shared" si="888"/>
        <v>0.90625</v>
      </c>
      <c r="H14247" s="4">
        <f t="shared" si="889"/>
        <v>0</v>
      </c>
      <c r="I14247" s="5">
        <f>IF(OR(AND(F14247&gt;=50,G14247&gt;SUMIF(SeasonTotals!A$2:A$9,A14247,SeasonTotals!F$2:F$9)),AND(G14247&gt;0.885,F14247&gt;=50,D14247&lt;3)),1,0)</f>
        <v>0</v>
      </c>
      <c r="J14247" s="4">
        <f t="shared" si="890"/>
        <v>0</v>
      </c>
      <c r="K14247" s="5">
        <f t="shared" si="891"/>
        <v>0</v>
      </c>
    </row>
    <row r="14248" spans="1:11" x14ac:dyDescent="0.25">
      <c r="A14248" t="s">
        <v>151</v>
      </c>
      <c r="B14248" t="s">
        <v>21</v>
      </c>
      <c r="C14248" s="7">
        <v>1</v>
      </c>
      <c r="D14248" s="7">
        <v>3</v>
      </c>
      <c r="E14248" s="7">
        <v>23</v>
      </c>
      <c r="F14248" s="7">
        <v>64</v>
      </c>
      <c r="G14248" s="1">
        <f t="shared" si="888"/>
        <v>0.88461538461538458</v>
      </c>
      <c r="H14248" s="4">
        <f t="shared" si="889"/>
        <v>0</v>
      </c>
      <c r="I14248" s="5">
        <f>IF(OR(AND(F14248&gt;=50,G14248&gt;SUMIF(SeasonTotals!A$2:A$9,A14248,SeasonTotals!F$2:F$9)),AND(G14248&gt;0.885,F14248&gt;=50,D14248&lt;3)),1,0)</f>
        <v>0</v>
      </c>
      <c r="J14248" s="4">
        <f t="shared" si="890"/>
        <v>0</v>
      </c>
      <c r="K14248" s="5">
        <f t="shared" si="891"/>
        <v>0</v>
      </c>
    </row>
    <row r="14249" spans="1:11" x14ac:dyDescent="0.25">
      <c r="A14249" t="s">
        <v>151</v>
      </c>
      <c r="B14249" t="s">
        <v>21</v>
      </c>
      <c r="C14249" s="7">
        <v>1</v>
      </c>
      <c r="D14249" s="7">
        <v>2</v>
      </c>
      <c r="E14249" s="7">
        <v>19</v>
      </c>
      <c r="F14249" s="7">
        <v>60</v>
      </c>
      <c r="G14249" s="1">
        <f t="shared" si="888"/>
        <v>0.90476190476190477</v>
      </c>
      <c r="H14249" s="4">
        <f t="shared" si="889"/>
        <v>1</v>
      </c>
      <c r="I14249" s="5">
        <f>IF(OR(AND(F14249&gt;=50,G14249&gt;SUMIF(SeasonTotals!A$2:A$9,A14249,SeasonTotals!F$2:F$9)),AND(G14249&gt;0.885,F14249&gt;=50,D14249&lt;3)),1,0)</f>
        <v>1</v>
      </c>
      <c r="J14249" s="4">
        <f t="shared" si="890"/>
        <v>0</v>
      </c>
      <c r="K14249" s="5">
        <f t="shared" si="891"/>
        <v>0</v>
      </c>
    </row>
    <row r="14250" spans="1:11" x14ac:dyDescent="0.25">
      <c r="A14250" t="s">
        <v>151</v>
      </c>
      <c r="B14250" t="s">
        <v>21</v>
      </c>
      <c r="C14250" s="7">
        <v>1</v>
      </c>
      <c r="D14250" s="7">
        <v>2</v>
      </c>
      <c r="E14250" s="7">
        <v>34</v>
      </c>
      <c r="F14250" s="7">
        <v>65</v>
      </c>
      <c r="G14250" s="1">
        <f t="shared" si="888"/>
        <v>0.94444444444444442</v>
      </c>
      <c r="H14250" s="4">
        <f t="shared" si="889"/>
        <v>1</v>
      </c>
      <c r="I14250" s="5">
        <f>IF(OR(AND(F14250&gt;=50,G14250&gt;SUMIF(SeasonTotals!A$2:A$9,A14250,SeasonTotals!F$2:F$9)),AND(G14250&gt;0.885,F14250&gt;=50,D14250&lt;3)),1,0)</f>
        <v>1</v>
      </c>
      <c r="J14250" s="4">
        <f t="shared" si="890"/>
        <v>0</v>
      </c>
      <c r="K14250" s="5">
        <f t="shared" si="891"/>
        <v>0</v>
      </c>
    </row>
    <row r="14251" spans="1:11" x14ac:dyDescent="0.25">
      <c r="A14251" t="s">
        <v>151</v>
      </c>
      <c r="B14251" t="s">
        <v>21</v>
      </c>
      <c r="C14251" s="7">
        <v>1</v>
      </c>
      <c r="D14251" s="7">
        <v>2</v>
      </c>
      <c r="E14251" s="7">
        <v>18</v>
      </c>
      <c r="F14251" s="7">
        <v>59</v>
      </c>
      <c r="G14251" s="1">
        <f t="shared" si="888"/>
        <v>0.9</v>
      </c>
      <c r="H14251" s="4">
        <f t="shared" si="889"/>
        <v>1</v>
      </c>
      <c r="I14251" s="5">
        <f>IF(OR(AND(F14251&gt;=50,G14251&gt;SUMIF(SeasonTotals!A$2:A$9,A14251,SeasonTotals!F$2:F$9)),AND(G14251&gt;0.885,F14251&gt;=50,D14251&lt;3)),1,0)</f>
        <v>1</v>
      </c>
      <c r="J14251" s="4">
        <f t="shared" si="890"/>
        <v>0</v>
      </c>
      <c r="K14251" s="5">
        <f t="shared" si="891"/>
        <v>0</v>
      </c>
    </row>
    <row r="14252" spans="1:11" x14ac:dyDescent="0.25">
      <c r="A14252" t="s">
        <v>151</v>
      </c>
      <c r="B14252" t="s">
        <v>21</v>
      </c>
      <c r="C14252" s="7">
        <v>1</v>
      </c>
      <c r="D14252" s="7">
        <v>1</v>
      </c>
      <c r="E14252" s="7">
        <v>31</v>
      </c>
      <c r="F14252" s="7">
        <v>60</v>
      </c>
      <c r="G14252" s="1">
        <f t="shared" si="888"/>
        <v>0.96875</v>
      </c>
      <c r="H14252" s="4">
        <f t="shared" si="889"/>
        <v>1</v>
      </c>
      <c r="I14252" s="5">
        <f>IF(OR(AND(F14252&gt;=50,G14252&gt;SUMIF(SeasonTotals!A$2:A$9,A14252,SeasonTotals!F$2:F$9)),AND(G14252&gt;0.885,F14252&gt;=50,D14252&lt;3)),1,0)</f>
        <v>1</v>
      </c>
      <c r="J14252" s="4">
        <f t="shared" si="890"/>
        <v>0</v>
      </c>
      <c r="K14252" s="5">
        <f t="shared" si="891"/>
        <v>0</v>
      </c>
    </row>
    <row r="14253" spans="1:11" x14ac:dyDescent="0.25">
      <c r="A14253" t="s">
        <v>151</v>
      </c>
      <c r="B14253" t="s">
        <v>21</v>
      </c>
      <c r="C14253" s="7">
        <v>1</v>
      </c>
      <c r="D14253" s="7">
        <v>3</v>
      </c>
      <c r="E14253" s="7">
        <v>17</v>
      </c>
      <c r="F14253" s="7">
        <v>59</v>
      </c>
      <c r="G14253" s="1">
        <f t="shared" si="888"/>
        <v>0.85</v>
      </c>
      <c r="H14253" s="4">
        <f t="shared" si="889"/>
        <v>0</v>
      </c>
      <c r="I14253" s="5">
        <f>IF(OR(AND(F14253&gt;=50,G14253&gt;SUMIF(SeasonTotals!A$2:A$9,A14253,SeasonTotals!F$2:F$9)),AND(G14253&gt;0.885,F14253&gt;=50,D14253&lt;3)),1,0)</f>
        <v>0</v>
      </c>
      <c r="J14253" s="4">
        <f t="shared" si="890"/>
        <v>0</v>
      </c>
      <c r="K14253" s="5">
        <f t="shared" si="891"/>
        <v>0</v>
      </c>
    </row>
    <row r="14254" spans="1:11" x14ac:dyDescent="0.25">
      <c r="A14254" t="s">
        <v>151</v>
      </c>
      <c r="B14254" t="s">
        <v>21</v>
      </c>
      <c r="C14254" s="7">
        <v>1</v>
      </c>
      <c r="D14254" s="7">
        <v>1</v>
      </c>
      <c r="E14254" s="7">
        <v>22</v>
      </c>
      <c r="F14254" s="7">
        <v>60</v>
      </c>
      <c r="G14254" s="1">
        <f t="shared" si="888"/>
        <v>0.95652173913043481</v>
      </c>
      <c r="H14254" s="4">
        <f t="shared" si="889"/>
        <v>1</v>
      </c>
      <c r="I14254" s="5">
        <f>IF(OR(AND(F14254&gt;=50,G14254&gt;SUMIF(SeasonTotals!A$2:A$9,A14254,SeasonTotals!F$2:F$9)),AND(G14254&gt;0.885,F14254&gt;=50,D14254&lt;3)),1,0)</f>
        <v>1</v>
      </c>
      <c r="J14254" s="4">
        <f t="shared" si="890"/>
        <v>0</v>
      </c>
      <c r="K14254" s="5">
        <f t="shared" si="891"/>
        <v>0</v>
      </c>
    </row>
    <row r="14255" spans="1:11" x14ac:dyDescent="0.25">
      <c r="A14255" t="s">
        <v>151</v>
      </c>
      <c r="B14255" t="s">
        <v>21</v>
      </c>
      <c r="C14255" s="7">
        <v>1</v>
      </c>
      <c r="D14255" s="7">
        <v>3</v>
      </c>
      <c r="E14255" s="7">
        <v>26</v>
      </c>
      <c r="F14255" s="7">
        <v>59</v>
      </c>
      <c r="G14255" s="1">
        <f t="shared" si="888"/>
        <v>0.89655172413793105</v>
      </c>
      <c r="H14255" s="4">
        <f t="shared" si="889"/>
        <v>0</v>
      </c>
      <c r="I14255" s="5">
        <f>IF(OR(AND(F14255&gt;=50,G14255&gt;SUMIF(SeasonTotals!A$2:A$9,A14255,SeasonTotals!F$2:F$9)),AND(G14255&gt;0.885,F14255&gt;=50,D14255&lt;3)),1,0)</f>
        <v>0</v>
      </c>
      <c r="J14255" s="4">
        <f t="shared" si="890"/>
        <v>0</v>
      </c>
      <c r="K14255" s="5">
        <f t="shared" si="891"/>
        <v>0</v>
      </c>
    </row>
    <row r="14256" spans="1:11" x14ac:dyDescent="0.25">
      <c r="A14256" t="s">
        <v>151</v>
      </c>
      <c r="B14256" t="s">
        <v>21</v>
      </c>
      <c r="C14256" s="7">
        <v>1</v>
      </c>
      <c r="D14256" s="7">
        <v>1</v>
      </c>
      <c r="E14256" s="7">
        <v>19</v>
      </c>
      <c r="F14256" s="7">
        <v>60</v>
      </c>
      <c r="G14256" s="1">
        <f t="shared" si="888"/>
        <v>0.95</v>
      </c>
      <c r="H14256" s="4">
        <f t="shared" si="889"/>
        <v>1</v>
      </c>
      <c r="I14256" s="5">
        <f>IF(OR(AND(F14256&gt;=50,G14256&gt;SUMIF(SeasonTotals!A$2:A$9,A14256,SeasonTotals!F$2:F$9)),AND(G14256&gt;0.885,F14256&gt;=50,D14256&lt;3)),1,0)</f>
        <v>1</v>
      </c>
      <c r="J14256" s="4">
        <f t="shared" si="890"/>
        <v>0</v>
      </c>
      <c r="K14256" s="5">
        <f t="shared" si="891"/>
        <v>0</v>
      </c>
    </row>
    <row r="14257" spans="1:11" x14ac:dyDescent="0.25">
      <c r="A14257" t="s">
        <v>151</v>
      </c>
      <c r="B14257" t="s">
        <v>21</v>
      </c>
      <c r="C14257" s="7">
        <v>1</v>
      </c>
      <c r="D14257" s="7">
        <v>0</v>
      </c>
      <c r="E14257" s="7">
        <v>23</v>
      </c>
      <c r="F14257" s="7">
        <v>60</v>
      </c>
      <c r="G14257" s="1">
        <f t="shared" si="888"/>
        <v>1</v>
      </c>
      <c r="H14257" s="4">
        <f t="shared" si="889"/>
        <v>1</v>
      </c>
      <c r="I14257" s="5">
        <f>IF(OR(AND(F14257&gt;=50,G14257&gt;SUMIF(SeasonTotals!A$2:A$9,A14257,SeasonTotals!F$2:F$9)),AND(G14257&gt;0.885,F14257&gt;=50,D14257&lt;3)),1,0)</f>
        <v>1</v>
      </c>
      <c r="J14257" s="4">
        <f t="shared" si="890"/>
        <v>0</v>
      </c>
      <c r="K14257" s="5">
        <f t="shared" si="891"/>
        <v>0</v>
      </c>
    </row>
    <row r="14258" spans="1:11" x14ac:dyDescent="0.25">
      <c r="A14258" t="s">
        <v>151</v>
      </c>
      <c r="B14258" t="s">
        <v>21</v>
      </c>
      <c r="C14258" s="7">
        <v>1</v>
      </c>
      <c r="D14258" s="7">
        <v>2</v>
      </c>
      <c r="E14258" s="7">
        <v>26</v>
      </c>
      <c r="F14258" s="7">
        <v>60</v>
      </c>
      <c r="G14258" s="1">
        <f t="shared" si="888"/>
        <v>0.9285714285714286</v>
      </c>
      <c r="H14258" s="4">
        <f t="shared" si="889"/>
        <v>1</v>
      </c>
      <c r="I14258" s="5">
        <f>IF(OR(AND(F14258&gt;=50,G14258&gt;SUMIF(SeasonTotals!A$2:A$9,A14258,SeasonTotals!F$2:F$9)),AND(G14258&gt;0.885,F14258&gt;=50,D14258&lt;3)),1,0)</f>
        <v>1</v>
      </c>
      <c r="J14258" s="4">
        <f t="shared" si="890"/>
        <v>0</v>
      </c>
      <c r="K14258" s="5">
        <f t="shared" si="891"/>
        <v>0</v>
      </c>
    </row>
    <row r="14259" spans="1:11" x14ac:dyDescent="0.25">
      <c r="A14259" t="s">
        <v>151</v>
      </c>
      <c r="B14259" t="s">
        <v>21</v>
      </c>
      <c r="C14259" s="7">
        <v>1</v>
      </c>
      <c r="D14259" s="7">
        <v>2</v>
      </c>
      <c r="E14259" s="7">
        <v>15</v>
      </c>
      <c r="F14259" s="7">
        <v>58</v>
      </c>
      <c r="G14259" s="1">
        <f t="shared" si="888"/>
        <v>0.88235294117647056</v>
      </c>
      <c r="H14259" s="4">
        <f t="shared" si="889"/>
        <v>0</v>
      </c>
      <c r="I14259" s="5">
        <f>IF(OR(AND(F14259&gt;=50,G14259&gt;SUMIF(SeasonTotals!A$2:A$9,A14259,SeasonTotals!F$2:F$9)),AND(G14259&gt;0.885,F14259&gt;=50,D14259&lt;3)),1,0)</f>
        <v>0</v>
      </c>
      <c r="J14259" s="4">
        <f t="shared" si="890"/>
        <v>0</v>
      </c>
      <c r="K14259" s="5">
        <f t="shared" si="891"/>
        <v>0</v>
      </c>
    </row>
    <row r="14260" spans="1:11" x14ac:dyDescent="0.25">
      <c r="A14260" t="s">
        <v>151</v>
      </c>
      <c r="B14260" t="s">
        <v>21</v>
      </c>
      <c r="C14260" s="7">
        <v>1</v>
      </c>
      <c r="D14260" s="7">
        <v>2</v>
      </c>
      <c r="E14260" s="7">
        <v>25</v>
      </c>
      <c r="F14260" s="7">
        <v>60</v>
      </c>
      <c r="G14260" s="1">
        <f t="shared" si="888"/>
        <v>0.92592592592592593</v>
      </c>
      <c r="H14260" s="4">
        <f t="shared" si="889"/>
        <v>1</v>
      </c>
      <c r="I14260" s="5">
        <f>IF(OR(AND(F14260&gt;=50,G14260&gt;SUMIF(SeasonTotals!A$2:A$9,A14260,SeasonTotals!F$2:F$9)),AND(G14260&gt;0.885,F14260&gt;=50,D14260&lt;3)),1,0)</f>
        <v>1</v>
      </c>
      <c r="J14260" s="4">
        <f t="shared" si="890"/>
        <v>0</v>
      </c>
      <c r="K14260" s="5">
        <f t="shared" si="891"/>
        <v>0</v>
      </c>
    </row>
    <row r="14261" spans="1:11" x14ac:dyDescent="0.25">
      <c r="A14261" t="s">
        <v>151</v>
      </c>
      <c r="B14261" t="s">
        <v>21</v>
      </c>
      <c r="C14261" s="7">
        <v>1</v>
      </c>
      <c r="D14261" s="7">
        <v>2</v>
      </c>
      <c r="E14261" s="7">
        <v>25</v>
      </c>
      <c r="F14261" s="7">
        <v>65</v>
      </c>
      <c r="G14261" s="1">
        <f t="shared" si="888"/>
        <v>0.92592592592592593</v>
      </c>
      <c r="H14261" s="4">
        <f t="shared" si="889"/>
        <v>1</v>
      </c>
      <c r="I14261" s="5">
        <f>IF(OR(AND(F14261&gt;=50,G14261&gt;SUMIF(SeasonTotals!A$2:A$9,A14261,SeasonTotals!F$2:F$9)),AND(G14261&gt;0.885,F14261&gt;=50,D14261&lt;3)),1,0)</f>
        <v>1</v>
      </c>
      <c r="J14261" s="4">
        <f t="shared" si="890"/>
        <v>0</v>
      </c>
      <c r="K14261" s="5">
        <f t="shared" si="891"/>
        <v>0</v>
      </c>
    </row>
    <row r="14262" spans="1:11" x14ac:dyDescent="0.25">
      <c r="A14262" t="s">
        <v>151</v>
      </c>
      <c r="B14262" t="s">
        <v>21</v>
      </c>
      <c r="C14262" s="7">
        <v>1</v>
      </c>
      <c r="D14262" s="7">
        <v>2</v>
      </c>
      <c r="E14262" s="7">
        <v>21</v>
      </c>
      <c r="F14262" s="7">
        <v>60</v>
      </c>
      <c r="G14262" s="1">
        <f t="shared" si="888"/>
        <v>0.91304347826086951</v>
      </c>
      <c r="H14262" s="4">
        <f t="shared" si="889"/>
        <v>1</v>
      </c>
      <c r="I14262" s="5">
        <f>IF(OR(AND(F14262&gt;=50,G14262&gt;SUMIF(SeasonTotals!A$2:A$9,A14262,SeasonTotals!F$2:F$9)),AND(G14262&gt;0.885,F14262&gt;=50,D14262&lt;3)),1,0)</f>
        <v>1</v>
      </c>
      <c r="J14262" s="4">
        <f t="shared" si="890"/>
        <v>0</v>
      </c>
      <c r="K14262" s="5">
        <f t="shared" si="891"/>
        <v>0</v>
      </c>
    </row>
    <row r="14263" spans="1:11" x14ac:dyDescent="0.25">
      <c r="A14263" t="s">
        <v>151</v>
      </c>
      <c r="B14263" t="s">
        <v>21</v>
      </c>
      <c r="C14263" s="7">
        <v>1</v>
      </c>
      <c r="D14263" s="7">
        <v>2</v>
      </c>
      <c r="E14263" s="7">
        <v>28</v>
      </c>
      <c r="F14263" s="7">
        <v>61</v>
      </c>
      <c r="G14263" s="1">
        <f t="shared" si="888"/>
        <v>0.93333333333333335</v>
      </c>
      <c r="H14263" s="4">
        <f t="shared" si="889"/>
        <v>1</v>
      </c>
      <c r="I14263" s="5">
        <f>IF(OR(AND(F14263&gt;=50,G14263&gt;SUMIF(SeasonTotals!A$2:A$9,A14263,SeasonTotals!F$2:F$9)),AND(G14263&gt;0.885,F14263&gt;=50,D14263&lt;3)),1,0)</f>
        <v>1</v>
      </c>
      <c r="J14263" s="4">
        <f t="shared" si="890"/>
        <v>0</v>
      </c>
      <c r="K14263" s="5">
        <f t="shared" si="891"/>
        <v>0</v>
      </c>
    </row>
    <row r="14264" spans="1:11" x14ac:dyDescent="0.25">
      <c r="A14264" t="s">
        <v>151</v>
      </c>
      <c r="B14264" t="s">
        <v>21</v>
      </c>
      <c r="C14264" s="7">
        <v>1</v>
      </c>
      <c r="D14264" s="7">
        <v>4</v>
      </c>
      <c r="E14264" s="7">
        <v>28</v>
      </c>
      <c r="F14264" s="7">
        <v>60</v>
      </c>
      <c r="G14264" s="1">
        <f t="shared" si="888"/>
        <v>0.875</v>
      </c>
      <c r="H14264" s="4">
        <f t="shared" si="889"/>
        <v>0</v>
      </c>
      <c r="I14264" s="5">
        <f>IF(OR(AND(F14264&gt;=50,G14264&gt;SUMIF(SeasonTotals!A$2:A$9,A14264,SeasonTotals!F$2:F$9)),AND(G14264&gt;0.885,F14264&gt;=50,D14264&lt;3)),1,0)</f>
        <v>0</v>
      </c>
      <c r="J14264" s="4">
        <f t="shared" si="890"/>
        <v>0</v>
      </c>
      <c r="K14264" s="5">
        <f t="shared" si="891"/>
        <v>0</v>
      </c>
    </row>
    <row r="14265" spans="1:11" x14ac:dyDescent="0.25">
      <c r="A14265" t="s">
        <v>151</v>
      </c>
      <c r="B14265" t="s">
        <v>21</v>
      </c>
      <c r="C14265" s="7">
        <v>1</v>
      </c>
      <c r="D14265" s="7">
        <v>2</v>
      </c>
      <c r="E14265" s="7">
        <v>14</v>
      </c>
      <c r="F14265" s="7">
        <v>65</v>
      </c>
      <c r="G14265" s="1">
        <f t="shared" si="888"/>
        <v>0.875</v>
      </c>
      <c r="H14265" s="4">
        <f t="shared" si="889"/>
        <v>0</v>
      </c>
      <c r="I14265" s="5">
        <f>IF(OR(AND(F14265&gt;=50,G14265&gt;SUMIF(SeasonTotals!A$2:A$9,A14265,SeasonTotals!F$2:F$9)),AND(G14265&gt;0.885,F14265&gt;=50,D14265&lt;3)),1,0)</f>
        <v>0</v>
      </c>
      <c r="J14265" s="4">
        <f t="shared" si="890"/>
        <v>0</v>
      </c>
      <c r="K14265" s="5">
        <f t="shared" si="891"/>
        <v>0</v>
      </c>
    </row>
    <row r="14266" spans="1:11" x14ac:dyDescent="0.25">
      <c r="A14266" t="s">
        <v>151</v>
      </c>
      <c r="B14266" t="s">
        <v>21</v>
      </c>
      <c r="C14266" s="7">
        <v>1</v>
      </c>
      <c r="D14266" s="7">
        <v>1</v>
      </c>
      <c r="E14266" s="7">
        <v>28</v>
      </c>
      <c r="F14266" s="7">
        <v>60</v>
      </c>
      <c r="G14266" s="1">
        <f t="shared" si="888"/>
        <v>0.96551724137931039</v>
      </c>
      <c r="H14266" s="4">
        <f t="shared" si="889"/>
        <v>1</v>
      </c>
      <c r="I14266" s="5">
        <f>IF(OR(AND(F14266&gt;=50,G14266&gt;SUMIF(SeasonTotals!A$2:A$9,A14266,SeasonTotals!F$2:F$9)),AND(G14266&gt;0.885,F14266&gt;=50,D14266&lt;3)),1,0)</f>
        <v>1</v>
      </c>
      <c r="J14266" s="4">
        <f t="shared" si="890"/>
        <v>0</v>
      </c>
      <c r="K14266" s="5">
        <f t="shared" si="891"/>
        <v>0</v>
      </c>
    </row>
    <row r="14267" spans="1:11" x14ac:dyDescent="0.25">
      <c r="A14267" t="s">
        <v>151</v>
      </c>
      <c r="B14267" t="s">
        <v>21</v>
      </c>
      <c r="C14267" s="7">
        <v>1</v>
      </c>
      <c r="D14267" s="7">
        <v>2</v>
      </c>
      <c r="E14267" s="7">
        <v>26</v>
      </c>
      <c r="F14267" s="7">
        <v>65</v>
      </c>
      <c r="G14267" s="1">
        <f t="shared" si="888"/>
        <v>0.9285714285714286</v>
      </c>
      <c r="H14267" s="4">
        <f t="shared" si="889"/>
        <v>1</v>
      </c>
      <c r="I14267" s="5">
        <f>IF(OR(AND(F14267&gt;=50,G14267&gt;SUMIF(SeasonTotals!A$2:A$9,A14267,SeasonTotals!F$2:F$9)),AND(G14267&gt;0.885,F14267&gt;=50,D14267&lt;3)),1,0)</f>
        <v>1</v>
      </c>
      <c r="J14267" s="4">
        <f t="shared" si="890"/>
        <v>0</v>
      </c>
      <c r="K14267" s="5">
        <f t="shared" si="891"/>
        <v>0</v>
      </c>
    </row>
    <row r="14268" spans="1:11" x14ac:dyDescent="0.25">
      <c r="A14268" t="s">
        <v>151</v>
      </c>
      <c r="B14268" t="s">
        <v>21</v>
      </c>
      <c r="C14268" s="7">
        <v>1</v>
      </c>
      <c r="D14268" s="7">
        <v>1</v>
      </c>
      <c r="E14268" s="7">
        <v>19</v>
      </c>
      <c r="F14268" s="7">
        <v>60</v>
      </c>
      <c r="G14268" s="1">
        <f t="shared" si="888"/>
        <v>0.95</v>
      </c>
      <c r="H14268" s="4">
        <f t="shared" si="889"/>
        <v>1</v>
      </c>
      <c r="I14268" s="5">
        <f>IF(OR(AND(F14268&gt;=50,G14268&gt;SUMIF(SeasonTotals!A$2:A$9,A14268,SeasonTotals!F$2:F$9)),AND(G14268&gt;0.885,F14268&gt;=50,D14268&lt;3)),1,0)</f>
        <v>1</v>
      </c>
      <c r="J14268" s="4">
        <f t="shared" si="890"/>
        <v>0</v>
      </c>
      <c r="K14268" s="5">
        <f t="shared" si="891"/>
        <v>0</v>
      </c>
    </row>
    <row r="14269" spans="1:11" x14ac:dyDescent="0.25">
      <c r="A14269" t="s">
        <v>151</v>
      </c>
      <c r="B14269" t="s">
        <v>21</v>
      </c>
      <c r="C14269" s="7">
        <v>1</v>
      </c>
      <c r="D14269" s="7">
        <v>5</v>
      </c>
      <c r="E14269" s="7">
        <v>20</v>
      </c>
      <c r="F14269" s="7">
        <v>58</v>
      </c>
      <c r="G14269" s="1">
        <f t="shared" si="888"/>
        <v>0.8</v>
      </c>
      <c r="H14269" s="4">
        <f t="shared" si="889"/>
        <v>0</v>
      </c>
      <c r="I14269" s="5">
        <f>IF(OR(AND(F14269&gt;=50,G14269&gt;SUMIF(SeasonTotals!A$2:A$9,A14269,SeasonTotals!F$2:F$9)),AND(G14269&gt;0.885,F14269&gt;=50,D14269&lt;3)),1,0)</f>
        <v>0</v>
      </c>
      <c r="J14269" s="4">
        <f t="shared" si="890"/>
        <v>1</v>
      </c>
      <c r="K14269" s="5">
        <f t="shared" si="891"/>
        <v>0</v>
      </c>
    </row>
    <row r="14270" spans="1:11" x14ac:dyDescent="0.25">
      <c r="A14270" t="s">
        <v>151</v>
      </c>
      <c r="B14270" t="s">
        <v>21</v>
      </c>
      <c r="C14270" s="7">
        <v>1</v>
      </c>
      <c r="D14270" s="7">
        <v>3</v>
      </c>
      <c r="E14270" s="7">
        <v>27</v>
      </c>
      <c r="F14270" s="7">
        <v>62</v>
      </c>
      <c r="G14270" s="1">
        <f t="shared" si="888"/>
        <v>0.9</v>
      </c>
      <c r="H14270" s="4">
        <f t="shared" si="889"/>
        <v>0</v>
      </c>
      <c r="I14270" s="5">
        <f>IF(OR(AND(F14270&gt;=50,G14270&gt;SUMIF(SeasonTotals!A$2:A$9,A14270,SeasonTotals!F$2:F$9)),AND(G14270&gt;0.885,F14270&gt;=50,D14270&lt;3)),1,0)</f>
        <v>0</v>
      </c>
      <c r="J14270" s="4">
        <f t="shared" si="890"/>
        <v>0</v>
      </c>
      <c r="K14270" s="5">
        <f t="shared" si="891"/>
        <v>0</v>
      </c>
    </row>
    <row r="14271" spans="1:11" x14ac:dyDescent="0.25">
      <c r="A14271" t="s">
        <v>151</v>
      </c>
      <c r="B14271" t="s">
        <v>21</v>
      </c>
      <c r="C14271" s="7">
        <v>1</v>
      </c>
      <c r="D14271" s="7">
        <v>1</v>
      </c>
      <c r="E14271" s="7">
        <v>24</v>
      </c>
      <c r="F14271" s="7">
        <v>60</v>
      </c>
      <c r="G14271" s="1">
        <f t="shared" si="888"/>
        <v>0.96</v>
      </c>
      <c r="H14271" s="4">
        <f t="shared" si="889"/>
        <v>1</v>
      </c>
      <c r="I14271" s="5">
        <f>IF(OR(AND(F14271&gt;=50,G14271&gt;SUMIF(SeasonTotals!A$2:A$9,A14271,SeasonTotals!F$2:F$9)),AND(G14271&gt;0.885,F14271&gt;=50,D14271&lt;3)),1,0)</f>
        <v>1</v>
      </c>
      <c r="J14271" s="4">
        <f t="shared" si="890"/>
        <v>0</v>
      </c>
      <c r="K14271" s="5">
        <f t="shared" si="891"/>
        <v>0</v>
      </c>
    </row>
    <row r="14272" spans="1:11" x14ac:dyDescent="0.25">
      <c r="A14272" t="s">
        <v>151</v>
      </c>
      <c r="B14272" t="s">
        <v>21</v>
      </c>
      <c r="C14272" s="7">
        <v>1</v>
      </c>
      <c r="D14272" s="7">
        <v>4</v>
      </c>
      <c r="E14272" s="7">
        <v>19</v>
      </c>
      <c r="F14272" s="7">
        <v>60</v>
      </c>
      <c r="G14272" s="1">
        <f t="shared" si="888"/>
        <v>0.82608695652173914</v>
      </c>
      <c r="H14272" s="4">
        <f t="shared" si="889"/>
        <v>0</v>
      </c>
      <c r="I14272" s="5">
        <f>IF(OR(AND(F14272&gt;=50,G14272&gt;SUMIF(SeasonTotals!A$2:A$9,A14272,SeasonTotals!F$2:F$9)),AND(G14272&gt;0.885,F14272&gt;=50,D14272&lt;3)),1,0)</f>
        <v>0</v>
      </c>
      <c r="J14272" s="4">
        <f t="shared" si="890"/>
        <v>1</v>
      </c>
      <c r="K14272" s="5">
        <f t="shared" si="891"/>
        <v>0</v>
      </c>
    </row>
    <row r="14273" spans="1:11" x14ac:dyDescent="0.25">
      <c r="A14273" t="s">
        <v>151</v>
      </c>
      <c r="B14273" t="s">
        <v>21</v>
      </c>
      <c r="C14273" s="7">
        <v>1</v>
      </c>
      <c r="D14273" s="7">
        <v>4</v>
      </c>
      <c r="E14273" s="7">
        <v>26</v>
      </c>
      <c r="F14273" s="7">
        <v>65</v>
      </c>
      <c r="G14273" s="1">
        <f t="shared" si="888"/>
        <v>0.8666666666666667</v>
      </c>
      <c r="H14273" s="4">
        <f t="shared" si="889"/>
        <v>0</v>
      </c>
      <c r="I14273" s="5">
        <f>IF(OR(AND(F14273&gt;=50,G14273&gt;SUMIF(SeasonTotals!A$2:A$9,A14273,SeasonTotals!F$2:F$9)),AND(G14273&gt;0.885,F14273&gt;=50,D14273&lt;3)),1,0)</f>
        <v>0</v>
      </c>
      <c r="J14273" s="4">
        <f t="shared" si="890"/>
        <v>0</v>
      </c>
      <c r="K14273" s="5">
        <f t="shared" si="891"/>
        <v>0</v>
      </c>
    </row>
    <row r="14274" spans="1:11" x14ac:dyDescent="0.25">
      <c r="A14274" t="s">
        <v>151</v>
      </c>
      <c r="B14274" t="s">
        <v>21</v>
      </c>
      <c r="C14274" s="7">
        <v>1</v>
      </c>
      <c r="D14274" s="7">
        <v>1</v>
      </c>
      <c r="E14274" s="7">
        <v>23</v>
      </c>
      <c r="F14274" s="7">
        <v>60</v>
      </c>
      <c r="G14274" s="1">
        <f t="shared" ref="G14274:G14337" si="892">E14274/MAX(1,SUM(D14274:E14274))</f>
        <v>0.95833333333333337</v>
      </c>
      <c r="H14274" s="4">
        <f t="shared" ref="H14274:H14337" si="893">IF(AND(F14274&gt;=50,OR(G14274&gt;0.913,AND(G14274&gt;0.885,D14274&lt;3))),1,0)</f>
        <v>1</v>
      </c>
      <c r="I14274" s="5">
        <f>IF(OR(AND(F14274&gt;=50,G14274&gt;SUMIF(SeasonTotals!A$2:A$9,A14274,SeasonTotals!F$2:F$9)),AND(G14274&gt;0.885,F14274&gt;=50,D14274&lt;3)),1,0)</f>
        <v>1</v>
      </c>
      <c r="J14274" s="4">
        <f t="shared" ref="J14274:J14337" si="894">IF(G14274&lt;0.85,1,0)</f>
        <v>0</v>
      </c>
      <c r="K14274" s="5">
        <f t="shared" ref="K14274:K14337" si="895">IF(F14274&lt;55,1,0)</f>
        <v>0</v>
      </c>
    </row>
    <row r="14275" spans="1:11" x14ac:dyDescent="0.25">
      <c r="A14275" t="s">
        <v>151</v>
      </c>
      <c r="B14275" t="s">
        <v>21</v>
      </c>
      <c r="C14275" s="7">
        <v>1</v>
      </c>
      <c r="D14275" s="7">
        <v>4</v>
      </c>
      <c r="E14275" s="7">
        <v>14</v>
      </c>
      <c r="F14275" s="7">
        <v>58</v>
      </c>
      <c r="G14275" s="1">
        <f t="shared" si="892"/>
        <v>0.77777777777777779</v>
      </c>
      <c r="H14275" s="4">
        <f t="shared" si="893"/>
        <v>0</v>
      </c>
      <c r="I14275" s="5">
        <f>IF(OR(AND(F14275&gt;=50,G14275&gt;SUMIF(SeasonTotals!A$2:A$9,A14275,SeasonTotals!F$2:F$9)),AND(G14275&gt;0.885,F14275&gt;=50,D14275&lt;3)),1,0)</f>
        <v>0</v>
      </c>
      <c r="J14275" s="4">
        <f t="shared" si="894"/>
        <v>1</v>
      </c>
      <c r="K14275" s="5">
        <f t="shared" si="895"/>
        <v>0</v>
      </c>
    </row>
    <row r="14276" spans="1:11" x14ac:dyDescent="0.25">
      <c r="A14276" t="s">
        <v>151</v>
      </c>
      <c r="B14276" t="s">
        <v>21</v>
      </c>
      <c r="C14276" s="7">
        <v>1</v>
      </c>
      <c r="D14276" s="7">
        <v>0</v>
      </c>
      <c r="E14276" s="7">
        <v>4</v>
      </c>
      <c r="F14276" s="7">
        <v>14</v>
      </c>
      <c r="G14276" s="1">
        <f t="shared" si="892"/>
        <v>1</v>
      </c>
      <c r="H14276" s="4">
        <f t="shared" si="893"/>
        <v>0</v>
      </c>
      <c r="I14276" s="5">
        <f>IF(OR(AND(F14276&gt;=50,G14276&gt;SUMIF(SeasonTotals!A$2:A$9,A14276,SeasonTotals!F$2:F$9)),AND(G14276&gt;0.885,F14276&gt;=50,D14276&lt;3)),1,0)</f>
        <v>0</v>
      </c>
      <c r="J14276" s="4">
        <f t="shared" si="894"/>
        <v>0</v>
      </c>
      <c r="K14276" s="5">
        <f t="shared" si="895"/>
        <v>1</v>
      </c>
    </row>
    <row r="14277" spans="1:11" x14ac:dyDescent="0.25">
      <c r="A14277" t="s">
        <v>151</v>
      </c>
      <c r="B14277" t="s">
        <v>21</v>
      </c>
      <c r="C14277" s="7">
        <v>1</v>
      </c>
      <c r="D14277" s="7">
        <v>3</v>
      </c>
      <c r="E14277" s="7">
        <v>31</v>
      </c>
      <c r="F14277" s="7">
        <v>61</v>
      </c>
      <c r="G14277" s="1">
        <f t="shared" si="892"/>
        <v>0.91176470588235292</v>
      </c>
      <c r="H14277" s="4">
        <f t="shared" si="893"/>
        <v>0</v>
      </c>
      <c r="I14277" s="5">
        <f>IF(OR(AND(F14277&gt;=50,G14277&gt;SUMIF(SeasonTotals!A$2:A$9,A14277,SeasonTotals!F$2:F$9)),AND(G14277&gt;0.885,F14277&gt;=50,D14277&lt;3)),1,0)</f>
        <v>0</v>
      </c>
      <c r="J14277" s="4">
        <f t="shared" si="894"/>
        <v>0</v>
      </c>
      <c r="K14277" s="5">
        <f t="shared" si="895"/>
        <v>0</v>
      </c>
    </row>
    <row r="14278" spans="1:11" x14ac:dyDescent="0.25">
      <c r="A14278" t="s">
        <v>151</v>
      </c>
      <c r="B14278" t="s">
        <v>21</v>
      </c>
      <c r="C14278" s="7">
        <v>1</v>
      </c>
      <c r="D14278" s="7">
        <v>2</v>
      </c>
      <c r="E14278" s="7">
        <v>36</v>
      </c>
      <c r="F14278" s="7">
        <v>61</v>
      </c>
      <c r="G14278" s="1">
        <f t="shared" si="892"/>
        <v>0.94736842105263153</v>
      </c>
      <c r="H14278" s="4">
        <f t="shared" si="893"/>
        <v>1</v>
      </c>
      <c r="I14278" s="5">
        <f>IF(OR(AND(F14278&gt;=50,G14278&gt;SUMIF(SeasonTotals!A$2:A$9,A14278,SeasonTotals!F$2:F$9)),AND(G14278&gt;0.885,F14278&gt;=50,D14278&lt;3)),1,0)</f>
        <v>1</v>
      </c>
      <c r="J14278" s="4">
        <f t="shared" si="894"/>
        <v>0</v>
      </c>
      <c r="K14278" s="5">
        <f t="shared" si="895"/>
        <v>0</v>
      </c>
    </row>
    <row r="14279" spans="1:11" x14ac:dyDescent="0.25">
      <c r="A14279" t="s">
        <v>151</v>
      </c>
      <c r="B14279" t="s">
        <v>21</v>
      </c>
      <c r="C14279" s="7">
        <v>1</v>
      </c>
      <c r="D14279" s="7">
        <v>4</v>
      </c>
      <c r="E14279" s="7">
        <v>27</v>
      </c>
      <c r="F14279" s="7">
        <v>65</v>
      </c>
      <c r="G14279" s="1">
        <f t="shared" si="892"/>
        <v>0.87096774193548387</v>
      </c>
      <c r="H14279" s="4">
        <f t="shared" si="893"/>
        <v>0</v>
      </c>
      <c r="I14279" s="5">
        <f>IF(OR(AND(F14279&gt;=50,G14279&gt;SUMIF(SeasonTotals!A$2:A$9,A14279,SeasonTotals!F$2:F$9)),AND(G14279&gt;0.885,F14279&gt;=50,D14279&lt;3)),1,0)</f>
        <v>0</v>
      </c>
      <c r="J14279" s="4">
        <f t="shared" si="894"/>
        <v>0</v>
      </c>
      <c r="K14279" s="5">
        <f t="shared" si="895"/>
        <v>0</v>
      </c>
    </row>
    <row r="14280" spans="1:11" x14ac:dyDescent="0.25">
      <c r="A14280" t="s">
        <v>151</v>
      </c>
      <c r="B14280" t="s">
        <v>21</v>
      </c>
      <c r="C14280" s="7">
        <v>1</v>
      </c>
      <c r="D14280" s="7">
        <v>2</v>
      </c>
      <c r="E14280" s="7">
        <v>29</v>
      </c>
      <c r="F14280" s="7">
        <v>60</v>
      </c>
      <c r="G14280" s="1">
        <f t="shared" si="892"/>
        <v>0.93548387096774188</v>
      </c>
      <c r="H14280" s="4">
        <f t="shared" si="893"/>
        <v>1</v>
      </c>
      <c r="I14280" s="5">
        <f>IF(OR(AND(F14280&gt;=50,G14280&gt;SUMIF(SeasonTotals!A$2:A$9,A14280,SeasonTotals!F$2:F$9)),AND(G14280&gt;0.885,F14280&gt;=50,D14280&lt;3)),1,0)</f>
        <v>1</v>
      </c>
      <c r="J14280" s="4">
        <f t="shared" si="894"/>
        <v>0</v>
      </c>
      <c r="K14280" s="5">
        <f t="shared" si="895"/>
        <v>0</v>
      </c>
    </row>
    <row r="14281" spans="1:11" x14ac:dyDescent="0.25">
      <c r="A14281" t="s">
        <v>151</v>
      </c>
      <c r="B14281" t="s">
        <v>21</v>
      </c>
      <c r="C14281" s="7">
        <v>1</v>
      </c>
      <c r="D14281" s="7">
        <v>1</v>
      </c>
      <c r="E14281" s="7">
        <v>38</v>
      </c>
      <c r="F14281" s="7">
        <v>65</v>
      </c>
      <c r="G14281" s="1">
        <f t="shared" si="892"/>
        <v>0.97435897435897434</v>
      </c>
      <c r="H14281" s="4">
        <f t="shared" si="893"/>
        <v>1</v>
      </c>
      <c r="I14281" s="5">
        <f>IF(OR(AND(F14281&gt;=50,G14281&gt;SUMIF(SeasonTotals!A$2:A$9,A14281,SeasonTotals!F$2:F$9)),AND(G14281&gt;0.885,F14281&gt;=50,D14281&lt;3)),1,0)</f>
        <v>1</v>
      </c>
      <c r="J14281" s="4">
        <f t="shared" si="894"/>
        <v>0</v>
      </c>
      <c r="K14281" s="5">
        <f t="shared" si="895"/>
        <v>0</v>
      </c>
    </row>
    <row r="14282" spans="1:11" x14ac:dyDescent="0.25">
      <c r="A14282" t="s">
        <v>151</v>
      </c>
      <c r="B14282" t="s">
        <v>21</v>
      </c>
      <c r="C14282" s="7">
        <v>1</v>
      </c>
      <c r="D14282" s="7">
        <v>3</v>
      </c>
      <c r="E14282" s="7">
        <v>31</v>
      </c>
      <c r="F14282" s="7">
        <v>60</v>
      </c>
      <c r="G14282" s="1">
        <f t="shared" si="892"/>
        <v>0.91176470588235292</v>
      </c>
      <c r="H14282" s="4">
        <f t="shared" si="893"/>
        <v>0</v>
      </c>
      <c r="I14282" s="5">
        <f>IF(OR(AND(F14282&gt;=50,G14282&gt;SUMIF(SeasonTotals!A$2:A$9,A14282,SeasonTotals!F$2:F$9)),AND(G14282&gt;0.885,F14282&gt;=50,D14282&lt;3)),1,0)</f>
        <v>0</v>
      </c>
      <c r="J14282" s="4">
        <f t="shared" si="894"/>
        <v>0</v>
      </c>
      <c r="K14282" s="5">
        <f t="shared" si="895"/>
        <v>0</v>
      </c>
    </row>
    <row r="14283" spans="1:11" x14ac:dyDescent="0.25">
      <c r="A14283" t="s">
        <v>151</v>
      </c>
      <c r="B14283" t="s">
        <v>21</v>
      </c>
      <c r="C14283" s="7">
        <v>1</v>
      </c>
      <c r="D14283" s="7">
        <v>0</v>
      </c>
      <c r="E14283" s="7">
        <v>29</v>
      </c>
      <c r="F14283" s="7">
        <v>60</v>
      </c>
      <c r="G14283" s="1">
        <f t="shared" si="892"/>
        <v>1</v>
      </c>
      <c r="H14283" s="4">
        <f t="shared" si="893"/>
        <v>1</v>
      </c>
      <c r="I14283" s="5">
        <f>IF(OR(AND(F14283&gt;=50,G14283&gt;SUMIF(SeasonTotals!A$2:A$9,A14283,SeasonTotals!F$2:F$9)),AND(G14283&gt;0.885,F14283&gt;=50,D14283&lt;3)),1,0)</f>
        <v>1</v>
      </c>
      <c r="J14283" s="4">
        <f t="shared" si="894"/>
        <v>0</v>
      </c>
      <c r="K14283" s="5">
        <f t="shared" si="895"/>
        <v>0</v>
      </c>
    </row>
    <row r="14284" spans="1:11" x14ac:dyDescent="0.25">
      <c r="A14284" t="s">
        <v>151</v>
      </c>
      <c r="B14284" t="s">
        <v>21</v>
      </c>
      <c r="C14284" s="7">
        <v>1</v>
      </c>
      <c r="D14284" s="7">
        <v>2</v>
      </c>
      <c r="E14284" s="7">
        <v>24</v>
      </c>
      <c r="F14284" s="7">
        <v>58</v>
      </c>
      <c r="G14284" s="1">
        <f t="shared" si="892"/>
        <v>0.92307692307692313</v>
      </c>
      <c r="H14284" s="4">
        <f t="shared" si="893"/>
        <v>1</v>
      </c>
      <c r="I14284" s="5">
        <f>IF(OR(AND(F14284&gt;=50,G14284&gt;SUMIF(SeasonTotals!A$2:A$9,A14284,SeasonTotals!F$2:F$9)),AND(G14284&gt;0.885,F14284&gt;=50,D14284&lt;3)),1,0)</f>
        <v>1</v>
      </c>
      <c r="J14284" s="4">
        <f t="shared" si="894"/>
        <v>0</v>
      </c>
      <c r="K14284" s="5">
        <f t="shared" si="895"/>
        <v>0</v>
      </c>
    </row>
    <row r="14285" spans="1:11" x14ac:dyDescent="0.25">
      <c r="A14285" t="s">
        <v>151</v>
      </c>
      <c r="B14285" t="s">
        <v>21</v>
      </c>
      <c r="C14285" s="7">
        <v>1</v>
      </c>
      <c r="D14285" s="7">
        <v>2</v>
      </c>
      <c r="E14285" s="7">
        <v>22</v>
      </c>
      <c r="F14285" s="7">
        <v>57</v>
      </c>
      <c r="G14285" s="1">
        <f t="shared" si="892"/>
        <v>0.91666666666666663</v>
      </c>
      <c r="H14285" s="4">
        <f t="shared" si="893"/>
        <v>1</v>
      </c>
      <c r="I14285" s="5">
        <f>IF(OR(AND(F14285&gt;=50,G14285&gt;SUMIF(SeasonTotals!A$2:A$9,A14285,SeasonTotals!F$2:F$9)),AND(G14285&gt;0.885,F14285&gt;=50,D14285&lt;3)),1,0)</f>
        <v>1</v>
      </c>
      <c r="J14285" s="4">
        <f t="shared" si="894"/>
        <v>0</v>
      </c>
      <c r="K14285" s="5">
        <f t="shared" si="895"/>
        <v>0</v>
      </c>
    </row>
    <row r="14286" spans="1:11" x14ac:dyDescent="0.25">
      <c r="A14286" t="s">
        <v>151</v>
      </c>
      <c r="B14286" t="s">
        <v>21</v>
      </c>
      <c r="C14286" s="7">
        <v>1</v>
      </c>
      <c r="D14286" s="7">
        <v>1</v>
      </c>
      <c r="E14286" s="7">
        <v>20</v>
      </c>
      <c r="F14286" s="7">
        <v>60</v>
      </c>
      <c r="G14286" s="1">
        <f t="shared" si="892"/>
        <v>0.95238095238095233</v>
      </c>
      <c r="H14286" s="4">
        <f t="shared" si="893"/>
        <v>1</v>
      </c>
      <c r="I14286" s="5">
        <f>IF(OR(AND(F14286&gt;=50,G14286&gt;SUMIF(SeasonTotals!A$2:A$9,A14286,SeasonTotals!F$2:F$9)),AND(G14286&gt;0.885,F14286&gt;=50,D14286&lt;3)),1,0)</f>
        <v>1</v>
      </c>
      <c r="J14286" s="4">
        <f t="shared" si="894"/>
        <v>0</v>
      </c>
      <c r="K14286" s="5">
        <f t="shared" si="895"/>
        <v>0</v>
      </c>
    </row>
    <row r="14287" spans="1:11" x14ac:dyDescent="0.25">
      <c r="A14287" t="s">
        <v>151</v>
      </c>
      <c r="B14287" t="s">
        <v>21</v>
      </c>
      <c r="C14287" s="7">
        <v>1</v>
      </c>
      <c r="D14287" s="7">
        <v>3</v>
      </c>
      <c r="E14287" s="7">
        <v>20</v>
      </c>
      <c r="F14287" s="7">
        <v>60</v>
      </c>
      <c r="G14287" s="1">
        <f t="shared" si="892"/>
        <v>0.86956521739130432</v>
      </c>
      <c r="H14287" s="4">
        <f t="shared" si="893"/>
        <v>0</v>
      </c>
      <c r="I14287" s="5">
        <f>IF(OR(AND(F14287&gt;=50,G14287&gt;SUMIF(SeasonTotals!A$2:A$9,A14287,SeasonTotals!F$2:F$9)),AND(G14287&gt;0.885,F14287&gt;=50,D14287&lt;3)),1,0)</f>
        <v>0</v>
      </c>
      <c r="J14287" s="4">
        <f t="shared" si="894"/>
        <v>0</v>
      </c>
      <c r="K14287" s="5">
        <f t="shared" si="895"/>
        <v>0</v>
      </c>
    </row>
    <row r="14288" spans="1:11" x14ac:dyDescent="0.25">
      <c r="A14288" t="s">
        <v>151</v>
      </c>
      <c r="B14288" t="s">
        <v>21</v>
      </c>
      <c r="C14288" s="7">
        <v>1</v>
      </c>
      <c r="D14288" s="7">
        <v>3</v>
      </c>
      <c r="E14288" s="7">
        <v>23</v>
      </c>
      <c r="F14288" s="7">
        <v>59</v>
      </c>
      <c r="G14288" s="1">
        <f t="shared" si="892"/>
        <v>0.88461538461538458</v>
      </c>
      <c r="H14288" s="4">
        <f t="shared" si="893"/>
        <v>0</v>
      </c>
      <c r="I14288" s="5">
        <f>IF(OR(AND(F14288&gt;=50,G14288&gt;SUMIF(SeasonTotals!A$2:A$9,A14288,SeasonTotals!F$2:F$9)),AND(G14288&gt;0.885,F14288&gt;=50,D14288&lt;3)),1,0)</f>
        <v>0</v>
      </c>
      <c r="J14288" s="4">
        <f t="shared" si="894"/>
        <v>0</v>
      </c>
      <c r="K14288" s="5">
        <f t="shared" si="895"/>
        <v>0</v>
      </c>
    </row>
    <row r="14289" spans="1:11" x14ac:dyDescent="0.25">
      <c r="A14289" t="s">
        <v>151</v>
      </c>
      <c r="B14289" t="s">
        <v>21</v>
      </c>
      <c r="C14289" s="7">
        <v>1</v>
      </c>
      <c r="D14289" s="7">
        <v>4</v>
      </c>
      <c r="E14289" s="7">
        <v>16</v>
      </c>
      <c r="F14289" s="7">
        <v>40</v>
      </c>
      <c r="G14289" s="1">
        <f t="shared" si="892"/>
        <v>0.8</v>
      </c>
      <c r="H14289" s="4">
        <f t="shared" si="893"/>
        <v>0</v>
      </c>
      <c r="I14289" s="5">
        <f>IF(OR(AND(F14289&gt;=50,G14289&gt;SUMIF(SeasonTotals!A$2:A$9,A14289,SeasonTotals!F$2:F$9)),AND(G14289&gt;0.885,F14289&gt;=50,D14289&lt;3)),1,0)</f>
        <v>0</v>
      </c>
      <c r="J14289" s="4">
        <f t="shared" si="894"/>
        <v>1</v>
      </c>
      <c r="K14289" s="5">
        <f t="shared" si="895"/>
        <v>1</v>
      </c>
    </row>
    <row r="14290" spans="1:11" x14ac:dyDescent="0.25">
      <c r="A14290" t="s">
        <v>151</v>
      </c>
      <c r="B14290" t="s">
        <v>21</v>
      </c>
      <c r="C14290" s="7">
        <v>1</v>
      </c>
      <c r="D14290" s="7">
        <v>3</v>
      </c>
      <c r="E14290" s="7">
        <v>31</v>
      </c>
      <c r="F14290" s="7">
        <v>60</v>
      </c>
      <c r="G14290" s="1">
        <f t="shared" si="892"/>
        <v>0.91176470588235292</v>
      </c>
      <c r="H14290" s="4">
        <f t="shared" si="893"/>
        <v>0</v>
      </c>
      <c r="I14290" s="5">
        <f>IF(OR(AND(F14290&gt;=50,G14290&gt;SUMIF(SeasonTotals!A$2:A$9,A14290,SeasonTotals!F$2:F$9)),AND(G14290&gt;0.885,F14290&gt;=50,D14290&lt;3)),1,0)</f>
        <v>0</v>
      </c>
      <c r="J14290" s="4">
        <f t="shared" si="894"/>
        <v>0</v>
      </c>
      <c r="K14290" s="5">
        <f t="shared" si="895"/>
        <v>0</v>
      </c>
    </row>
    <row r="14291" spans="1:11" x14ac:dyDescent="0.25">
      <c r="A14291" t="s">
        <v>151</v>
      </c>
      <c r="B14291" t="s">
        <v>21</v>
      </c>
      <c r="C14291" s="7">
        <v>1</v>
      </c>
      <c r="D14291" s="7">
        <v>2</v>
      </c>
      <c r="E14291" s="7">
        <v>32</v>
      </c>
      <c r="F14291" s="7">
        <v>65</v>
      </c>
      <c r="G14291" s="1">
        <f t="shared" si="892"/>
        <v>0.94117647058823528</v>
      </c>
      <c r="H14291" s="4">
        <f t="shared" si="893"/>
        <v>1</v>
      </c>
      <c r="I14291" s="5">
        <f>IF(OR(AND(F14291&gt;=50,G14291&gt;SUMIF(SeasonTotals!A$2:A$9,A14291,SeasonTotals!F$2:F$9)),AND(G14291&gt;0.885,F14291&gt;=50,D14291&lt;3)),1,0)</f>
        <v>1</v>
      </c>
      <c r="J14291" s="4">
        <f t="shared" si="894"/>
        <v>0</v>
      </c>
      <c r="K14291" s="5">
        <f t="shared" si="895"/>
        <v>0</v>
      </c>
    </row>
    <row r="14292" spans="1:11" x14ac:dyDescent="0.25">
      <c r="A14292" t="s">
        <v>151</v>
      </c>
      <c r="B14292" t="s">
        <v>21</v>
      </c>
      <c r="C14292" s="7">
        <v>1</v>
      </c>
      <c r="D14292" s="7">
        <v>2</v>
      </c>
      <c r="E14292" s="7">
        <v>20</v>
      </c>
      <c r="F14292" s="7">
        <v>65</v>
      </c>
      <c r="G14292" s="1">
        <f t="shared" si="892"/>
        <v>0.90909090909090906</v>
      </c>
      <c r="H14292" s="4">
        <f t="shared" si="893"/>
        <v>1</v>
      </c>
      <c r="I14292" s="5">
        <f>IF(OR(AND(F14292&gt;=50,G14292&gt;SUMIF(SeasonTotals!A$2:A$9,A14292,SeasonTotals!F$2:F$9)),AND(G14292&gt;0.885,F14292&gt;=50,D14292&lt;3)),1,0)</f>
        <v>1</v>
      </c>
      <c r="J14292" s="4">
        <f t="shared" si="894"/>
        <v>0</v>
      </c>
      <c r="K14292" s="5">
        <f t="shared" si="895"/>
        <v>0</v>
      </c>
    </row>
    <row r="14293" spans="1:11" x14ac:dyDescent="0.25">
      <c r="A14293" t="s">
        <v>151</v>
      </c>
      <c r="B14293" t="s">
        <v>21</v>
      </c>
      <c r="C14293" s="7">
        <v>1</v>
      </c>
      <c r="D14293" s="7">
        <v>1</v>
      </c>
      <c r="E14293" s="7">
        <v>29</v>
      </c>
      <c r="F14293" s="7">
        <v>60</v>
      </c>
      <c r="G14293" s="1">
        <f t="shared" si="892"/>
        <v>0.96666666666666667</v>
      </c>
      <c r="H14293" s="4">
        <f t="shared" si="893"/>
        <v>1</v>
      </c>
      <c r="I14293" s="5">
        <f>IF(OR(AND(F14293&gt;=50,G14293&gt;SUMIF(SeasonTotals!A$2:A$9,A14293,SeasonTotals!F$2:F$9)),AND(G14293&gt;0.885,F14293&gt;=50,D14293&lt;3)),1,0)</f>
        <v>1</v>
      </c>
      <c r="J14293" s="4">
        <f t="shared" si="894"/>
        <v>0</v>
      </c>
      <c r="K14293" s="5">
        <f t="shared" si="895"/>
        <v>0</v>
      </c>
    </row>
    <row r="14294" spans="1:11" x14ac:dyDescent="0.25">
      <c r="A14294" t="s">
        <v>151</v>
      </c>
      <c r="B14294" t="s">
        <v>21</v>
      </c>
      <c r="C14294" s="7">
        <v>1</v>
      </c>
      <c r="D14294" s="7">
        <v>1</v>
      </c>
      <c r="E14294" s="7">
        <v>26</v>
      </c>
      <c r="F14294" s="7">
        <v>60</v>
      </c>
      <c r="G14294" s="1">
        <f t="shared" si="892"/>
        <v>0.96296296296296291</v>
      </c>
      <c r="H14294" s="4">
        <f t="shared" si="893"/>
        <v>1</v>
      </c>
      <c r="I14294" s="5">
        <f>IF(OR(AND(F14294&gt;=50,G14294&gt;SUMIF(SeasonTotals!A$2:A$9,A14294,SeasonTotals!F$2:F$9)),AND(G14294&gt;0.885,F14294&gt;=50,D14294&lt;3)),1,0)</f>
        <v>1</v>
      </c>
      <c r="J14294" s="4">
        <f t="shared" si="894"/>
        <v>0</v>
      </c>
      <c r="K14294" s="5">
        <f t="shared" si="895"/>
        <v>0</v>
      </c>
    </row>
    <row r="14295" spans="1:11" x14ac:dyDescent="0.25">
      <c r="A14295" t="s">
        <v>151</v>
      </c>
      <c r="B14295" t="s">
        <v>21</v>
      </c>
      <c r="C14295" s="7">
        <v>1</v>
      </c>
      <c r="D14295" s="7">
        <v>2</v>
      </c>
      <c r="E14295" s="7">
        <v>31</v>
      </c>
      <c r="F14295" s="7">
        <v>60</v>
      </c>
      <c r="G14295" s="1">
        <f t="shared" si="892"/>
        <v>0.93939393939393945</v>
      </c>
      <c r="H14295" s="4">
        <f t="shared" si="893"/>
        <v>1</v>
      </c>
      <c r="I14295" s="5">
        <f>IF(OR(AND(F14295&gt;=50,G14295&gt;SUMIF(SeasonTotals!A$2:A$9,A14295,SeasonTotals!F$2:F$9)),AND(G14295&gt;0.885,F14295&gt;=50,D14295&lt;3)),1,0)</f>
        <v>1</v>
      </c>
      <c r="J14295" s="4">
        <f t="shared" si="894"/>
        <v>0</v>
      </c>
      <c r="K14295" s="5">
        <f t="shared" si="895"/>
        <v>0</v>
      </c>
    </row>
    <row r="14296" spans="1:11" x14ac:dyDescent="0.25">
      <c r="A14296" t="s">
        <v>151</v>
      </c>
      <c r="B14296" t="s">
        <v>21</v>
      </c>
      <c r="C14296" s="7">
        <v>1</v>
      </c>
      <c r="D14296" s="7">
        <v>3</v>
      </c>
      <c r="E14296" s="7">
        <v>4</v>
      </c>
      <c r="F14296" s="7">
        <v>13</v>
      </c>
      <c r="G14296" s="1">
        <f t="shared" si="892"/>
        <v>0.5714285714285714</v>
      </c>
      <c r="H14296" s="4">
        <f t="shared" si="893"/>
        <v>0</v>
      </c>
      <c r="I14296" s="5">
        <f>IF(OR(AND(F14296&gt;=50,G14296&gt;SUMIF(SeasonTotals!A$2:A$9,A14296,SeasonTotals!F$2:F$9)),AND(G14296&gt;0.885,F14296&gt;=50,D14296&lt;3)),1,0)</f>
        <v>0</v>
      </c>
      <c r="J14296" s="4">
        <f t="shared" si="894"/>
        <v>1</v>
      </c>
      <c r="K14296" s="5">
        <f t="shared" si="895"/>
        <v>1</v>
      </c>
    </row>
    <row r="14297" spans="1:11" x14ac:dyDescent="0.25">
      <c r="A14297" t="s">
        <v>151</v>
      </c>
      <c r="B14297" t="s">
        <v>21</v>
      </c>
      <c r="C14297" s="7">
        <v>1</v>
      </c>
      <c r="D14297" s="7">
        <v>3</v>
      </c>
      <c r="E14297" s="7">
        <v>22</v>
      </c>
      <c r="F14297" s="7">
        <v>60</v>
      </c>
      <c r="G14297" s="1">
        <f t="shared" si="892"/>
        <v>0.88</v>
      </c>
      <c r="H14297" s="4">
        <f t="shared" si="893"/>
        <v>0</v>
      </c>
      <c r="I14297" s="5">
        <f>IF(OR(AND(F14297&gt;=50,G14297&gt;SUMIF(SeasonTotals!A$2:A$9,A14297,SeasonTotals!F$2:F$9)),AND(G14297&gt;0.885,F14297&gt;=50,D14297&lt;3)),1,0)</f>
        <v>0</v>
      </c>
      <c r="J14297" s="4">
        <f t="shared" si="894"/>
        <v>0</v>
      </c>
      <c r="K14297" s="5">
        <f t="shared" si="895"/>
        <v>0</v>
      </c>
    </row>
    <row r="14298" spans="1:11" x14ac:dyDescent="0.25">
      <c r="A14298" t="s">
        <v>151</v>
      </c>
      <c r="B14298" t="s">
        <v>21</v>
      </c>
      <c r="C14298" s="7">
        <v>1</v>
      </c>
      <c r="D14298" s="7">
        <v>1</v>
      </c>
      <c r="E14298" s="7">
        <v>36</v>
      </c>
      <c r="F14298" s="7">
        <v>60</v>
      </c>
      <c r="G14298" s="1">
        <f t="shared" si="892"/>
        <v>0.97297297297297303</v>
      </c>
      <c r="H14298" s="4">
        <f t="shared" si="893"/>
        <v>1</v>
      </c>
      <c r="I14298" s="5">
        <f>IF(OR(AND(F14298&gt;=50,G14298&gt;SUMIF(SeasonTotals!A$2:A$9,A14298,SeasonTotals!F$2:F$9)),AND(G14298&gt;0.885,F14298&gt;=50,D14298&lt;3)),1,0)</f>
        <v>1</v>
      </c>
      <c r="J14298" s="4">
        <f t="shared" si="894"/>
        <v>0</v>
      </c>
      <c r="K14298" s="5">
        <f t="shared" si="895"/>
        <v>0</v>
      </c>
    </row>
    <row r="14299" spans="1:11" x14ac:dyDescent="0.25">
      <c r="A14299" t="s">
        <v>151</v>
      </c>
      <c r="B14299" t="s">
        <v>21</v>
      </c>
      <c r="C14299" s="7">
        <v>1</v>
      </c>
      <c r="D14299" s="7">
        <v>1</v>
      </c>
      <c r="E14299" s="7">
        <v>24</v>
      </c>
      <c r="F14299" s="7">
        <v>60</v>
      </c>
      <c r="G14299" s="1">
        <f t="shared" si="892"/>
        <v>0.96</v>
      </c>
      <c r="H14299" s="4">
        <f t="shared" si="893"/>
        <v>1</v>
      </c>
      <c r="I14299" s="5">
        <f>IF(OR(AND(F14299&gt;=50,G14299&gt;SUMIF(SeasonTotals!A$2:A$9,A14299,SeasonTotals!F$2:F$9)),AND(G14299&gt;0.885,F14299&gt;=50,D14299&lt;3)),1,0)</f>
        <v>1</v>
      </c>
      <c r="J14299" s="4">
        <f t="shared" si="894"/>
        <v>0</v>
      </c>
      <c r="K14299" s="5">
        <f t="shared" si="895"/>
        <v>0</v>
      </c>
    </row>
    <row r="14300" spans="1:11" x14ac:dyDescent="0.25">
      <c r="A14300" t="s">
        <v>151</v>
      </c>
      <c r="B14300" t="s">
        <v>21</v>
      </c>
      <c r="C14300" s="7">
        <v>1</v>
      </c>
      <c r="D14300" s="7">
        <v>1</v>
      </c>
      <c r="E14300" s="7">
        <v>28</v>
      </c>
      <c r="F14300" s="7">
        <v>65</v>
      </c>
      <c r="G14300" s="1">
        <f t="shared" si="892"/>
        <v>0.96551724137931039</v>
      </c>
      <c r="H14300" s="4">
        <f t="shared" si="893"/>
        <v>1</v>
      </c>
      <c r="I14300" s="5">
        <f>IF(OR(AND(F14300&gt;=50,G14300&gt;SUMIF(SeasonTotals!A$2:A$9,A14300,SeasonTotals!F$2:F$9)),AND(G14300&gt;0.885,F14300&gt;=50,D14300&lt;3)),1,0)</f>
        <v>1</v>
      </c>
      <c r="J14300" s="4">
        <f t="shared" si="894"/>
        <v>0</v>
      </c>
      <c r="K14300" s="5">
        <f t="shared" si="895"/>
        <v>0</v>
      </c>
    </row>
    <row r="14301" spans="1:11" x14ac:dyDescent="0.25">
      <c r="A14301" t="s">
        <v>151</v>
      </c>
      <c r="B14301" t="s">
        <v>21</v>
      </c>
      <c r="C14301" s="7">
        <v>1</v>
      </c>
      <c r="D14301" s="7">
        <v>4</v>
      </c>
      <c r="E14301" s="7">
        <v>19</v>
      </c>
      <c r="F14301" s="7">
        <v>59</v>
      </c>
      <c r="G14301" s="1">
        <f t="shared" si="892"/>
        <v>0.82608695652173914</v>
      </c>
      <c r="H14301" s="4">
        <f t="shared" si="893"/>
        <v>0</v>
      </c>
      <c r="I14301" s="5">
        <f>IF(OR(AND(F14301&gt;=50,G14301&gt;SUMIF(SeasonTotals!A$2:A$9,A14301,SeasonTotals!F$2:F$9)),AND(G14301&gt;0.885,F14301&gt;=50,D14301&lt;3)),1,0)</f>
        <v>0</v>
      </c>
      <c r="J14301" s="4">
        <f t="shared" si="894"/>
        <v>1</v>
      </c>
      <c r="K14301" s="5">
        <f t="shared" si="895"/>
        <v>0</v>
      </c>
    </row>
    <row r="14302" spans="1:11" x14ac:dyDescent="0.25">
      <c r="A14302" t="s">
        <v>151</v>
      </c>
      <c r="B14302" t="s">
        <v>95</v>
      </c>
      <c r="C14302" s="7">
        <v>1</v>
      </c>
      <c r="D14302" s="7">
        <v>0</v>
      </c>
      <c r="E14302" s="7">
        <v>26</v>
      </c>
      <c r="F14302" s="7">
        <v>60</v>
      </c>
      <c r="G14302" s="1">
        <f t="shared" si="892"/>
        <v>1</v>
      </c>
      <c r="H14302" s="4">
        <f t="shared" si="893"/>
        <v>1</v>
      </c>
      <c r="I14302" s="5">
        <f>IF(OR(AND(F14302&gt;=50,G14302&gt;SUMIF(SeasonTotals!A$2:A$9,A14302,SeasonTotals!F$2:F$9)),AND(G14302&gt;0.885,F14302&gt;=50,D14302&lt;3)),1,0)</f>
        <v>1</v>
      </c>
      <c r="J14302" s="4">
        <f t="shared" si="894"/>
        <v>0</v>
      </c>
      <c r="K14302" s="5">
        <f t="shared" si="895"/>
        <v>0</v>
      </c>
    </row>
    <row r="14303" spans="1:11" x14ac:dyDescent="0.25">
      <c r="A14303" t="s">
        <v>151</v>
      </c>
      <c r="B14303" t="s">
        <v>95</v>
      </c>
      <c r="C14303" s="7">
        <v>1</v>
      </c>
      <c r="D14303" s="7">
        <v>1</v>
      </c>
      <c r="E14303" s="7">
        <v>29</v>
      </c>
      <c r="F14303" s="7">
        <v>65</v>
      </c>
      <c r="G14303" s="1">
        <f t="shared" si="892"/>
        <v>0.96666666666666667</v>
      </c>
      <c r="H14303" s="4">
        <f t="shared" si="893"/>
        <v>1</v>
      </c>
      <c r="I14303" s="5">
        <f>IF(OR(AND(F14303&gt;=50,G14303&gt;SUMIF(SeasonTotals!A$2:A$9,A14303,SeasonTotals!F$2:F$9)),AND(G14303&gt;0.885,F14303&gt;=50,D14303&lt;3)),1,0)</f>
        <v>1</v>
      </c>
      <c r="J14303" s="4">
        <f t="shared" si="894"/>
        <v>0</v>
      </c>
      <c r="K14303" s="5">
        <f t="shared" si="895"/>
        <v>0</v>
      </c>
    </row>
    <row r="14304" spans="1:11" x14ac:dyDescent="0.25">
      <c r="A14304" t="s">
        <v>151</v>
      </c>
      <c r="B14304" t="s">
        <v>95</v>
      </c>
      <c r="C14304" s="7">
        <v>1</v>
      </c>
      <c r="D14304" s="7">
        <v>1</v>
      </c>
      <c r="E14304" s="7">
        <v>26</v>
      </c>
      <c r="F14304" s="7">
        <v>60</v>
      </c>
      <c r="G14304" s="1">
        <f t="shared" si="892"/>
        <v>0.96296296296296291</v>
      </c>
      <c r="H14304" s="4">
        <f t="shared" si="893"/>
        <v>1</v>
      </c>
      <c r="I14304" s="5">
        <f>IF(OR(AND(F14304&gt;=50,G14304&gt;SUMIF(SeasonTotals!A$2:A$9,A14304,SeasonTotals!F$2:F$9)),AND(G14304&gt;0.885,F14304&gt;=50,D14304&lt;3)),1,0)</f>
        <v>1</v>
      </c>
      <c r="J14304" s="4">
        <f t="shared" si="894"/>
        <v>0</v>
      </c>
      <c r="K14304" s="5">
        <f t="shared" si="895"/>
        <v>0</v>
      </c>
    </row>
    <row r="14305" spans="1:11" x14ac:dyDescent="0.25">
      <c r="A14305" t="s">
        <v>151</v>
      </c>
      <c r="B14305" t="s">
        <v>95</v>
      </c>
      <c r="C14305" s="7">
        <v>1</v>
      </c>
      <c r="D14305" s="7">
        <v>1</v>
      </c>
      <c r="E14305" s="7">
        <v>30</v>
      </c>
      <c r="F14305" s="7">
        <v>60</v>
      </c>
      <c r="G14305" s="1">
        <f t="shared" si="892"/>
        <v>0.967741935483871</v>
      </c>
      <c r="H14305" s="4">
        <f t="shared" si="893"/>
        <v>1</v>
      </c>
      <c r="I14305" s="5">
        <f>IF(OR(AND(F14305&gt;=50,G14305&gt;SUMIF(SeasonTotals!A$2:A$9,A14305,SeasonTotals!F$2:F$9)),AND(G14305&gt;0.885,F14305&gt;=50,D14305&lt;3)),1,0)</f>
        <v>1</v>
      </c>
      <c r="J14305" s="4">
        <f t="shared" si="894"/>
        <v>0</v>
      </c>
      <c r="K14305" s="5">
        <f t="shared" si="895"/>
        <v>0</v>
      </c>
    </row>
    <row r="14306" spans="1:11" x14ac:dyDescent="0.25">
      <c r="A14306" t="s">
        <v>151</v>
      </c>
      <c r="B14306" t="s">
        <v>95</v>
      </c>
      <c r="C14306" s="7">
        <v>1</v>
      </c>
      <c r="D14306" s="7">
        <v>2</v>
      </c>
      <c r="E14306" s="7">
        <v>23</v>
      </c>
      <c r="F14306" s="7">
        <v>60</v>
      </c>
      <c r="G14306" s="1">
        <f t="shared" si="892"/>
        <v>0.92</v>
      </c>
      <c r="H14306" s="4">
        <f t="shared" si="893"/>
        <v>1</v>
      </c>
      <c r="I14306" s="5">
        <f>IF(OR(AND(F14306&gt;=50,G14306&gt;SUMIF(SeasonTotals!A$2:A$9,A14306,SeasonTotals!F$2:F$9)),AND(G14306&gt;0.885,F14306&gt;=50,D14306&lt;3)),1,0)</f>
        <v>1</v>
      </c>
      <c r="J14306" s="4">
        <f t="shared" si="894"/>
        <v>0</v>
      </c>
      <c r="K14306" s="5">
        <f t="shared" si="895"/>
        <v>0</v>
      </c>
    </row>
    <row r="14307" spans="1:11" x14ac:dyDescent="0.25">
      <c r="A14307" t="s">
        <v>151</v>
      </c>
      <c r="B14307" t="s">
        <v>95</v>
      </c>
      <c r="C14307" s="7">
        <v>1</v>
      </c>
      <c r="D14307" s="7">
        <v>1</v>
      </c>
      <c r="E14307" s="7">
        <v>19</v>
      </c>
      <c r="F14307" s="7">
        <v>63</v>
      </c>
      <c r="G14307" s="1">
        <f t="shared" si="892"/>
        <v>0.95</v>
      </c>
      <c r="H14307" s="4">
        <f t="shared" si="893"/>
        <v>1</v>
      </c>
      <c r="I14307" s="5">
        <f>IF(OR(AND(F14307&gt;=50,G14307&gt;SUMIF(SeasonTotals!A$2:A$9,A14307,SeasonTotals!F$2:F$9)),AND(G14307&gt;0.885,F14307&gt;=50,D14307&lt;3)),1,0)</f>
        <v>1</v>
      </c>
      <c r="J14307" s="4">
        <f t="shared" si="894"/>
        <v>0</v>
      </c>
      <c r="K14307" s="5">
        <f t="shared" si="895"/>
        <v>0</v>
      </c>
    </row>
    <row r="14308" spans="1:11" x14ac:dyDescent="0.25">
      <c r="A14308" t="s">
        <v>151</v>
      </c>
      <c r="B14308" t="s">
        <v>95</v>
      </c>
      <c r="C14308" s="7">
        <v>1</v>
      </c>
      <c r="D14308" s="7">
        <v>2</v>
      </c>
      <c r="E14308" s="7">
        <v>17</v>
      </c>
      <c r="F14308" s="7">
        <v>60</v>
      </c>
      <c r="G14308" s="1">
        <f t="shared" si="892"/>
        <v>0.89473684210526316</v>
      </c>
      <c r="H14308" s="4">
        <f t="shared" si="893"/>
        <v>1</v>
      </c>
      <c r="I14308" s="5">
        <f>IF(OR(AND(F14308&gt;=50,G14308&gt;SUMIF(SeasonTotals!A$2:A$9,A14308,SeasonTotals!F$2:F$9)),AND(G14308&gt;0.885,F14308&gt;=50,D14308&lt;3)),1,0)</f>
        <v>1</v>
      </c>
      <c r="J14308" s="4">
        <f t="shared" si="894"/>
        <v>0</v>
      </c>
      <c r="K14308" s="5">
        <f t="shared" si="895"/>
        <v>0</v>
      </c>
    </row>
    <row r="14309" spans="1:11" x14ac:dyDescent="0.25">
      <c r="A14309" t="s">
        <v>151</v>
      </c>
      <c r="B14309" t="s">
        <v>95</v>
      </c>
      <c r="C14309" s="7">
        <v>1</v>
      </c>
      <c r="D14309" s="7">
        <v>4</v>
      </c>
      <c r="E14309" s="7">
        <v>18</v>
      </c>
      <c r="F14309" s="7">
        <v>58</v>
      </c>
      <c r="G14309" s="1">
        <f t="shared" si="892"/>
        <v>0.81818181818181823</v>
      </c>
      <c r="H14309" s="4">
        <f t="shared" si="893"/>
        <v>0</v>
      </c>
      <c r="I14309" s="5">
        <f>IF(OR(AND(F14309&gt;=50,G14309&gt;SUMIF(SeasonTotals!A$2:A$9,A14309,SeasonTotals!F$2:F$9)),AND(G14309&gt;0.885,F14309&gt;=50,D14309&lt;3)),1,0)</f>
        <v>0</v>
      </c>
      <c r="J14309" s="4">
        <f t="shared" si="894"/>
        <v>1</v>
      </c>
      <c r="K14309" s="5">
        <f t="shared" si="895"/>
        <v>0</v>
      </c>
    </row>
    <row r="14310" spans="1:11" x14ac:dyDescent="0.25">
      <c r="A14310" t="s">
        <v>151</v>
      </c>
      <c r="B14310" t="s">
        <v>95</v>
      </c>
      <c r="C14310" s="7">
        <v>1</v>
      </c>
      <c r="D14310" s="7">
        <v>3</v>
      </c>
      <c r="E14310" s="7">
        <v>20</v>
      </c>
      <c r="F14310" s="7">
        <v>62</v>
      </c>
      <c r="G14310" s="1">
        <f t="shared" si="892"/>
        <v>0.86956521739130432</v>
      </c>
      <c r="H14310" s="4">
        <f t="shared" si="893"/>
        <v>0</v>
      </c>
      <c r="I14310" s="5">
        <f>IF(OR(AND(F14310&gt;=50,G14310&gt;SUMIF(SeasonTotals!A$2:A$9,A14310,SeasonTotals!F$2:F$9)),AND(G14310&gt;0.885,F14310&gt;=50,D14310&lt;3)),1,0)</f>
        <v>0</v>
      </c>
      <c r="J14310" s="4">
        <f t="shared" si="894"/>
        <v>0</v>
      </c>
      <c r="K14310" s="5">
        <f t="shared" si="895"/>
        <v>0</v>
      </c>
    </row>
    <row r="14311" spans="1:11" x14ac:dyDescent="0.25">
      <c r="A14311" t="s">
        <v>151</v>
      </c>
      <c r="B14311" t="s">
        <v>95</v>
      </c>
      <c r="C14311" s="7">
        <v>1</v>
      </c>
      <c r="D14311" s="7">
        <v>2</v>
      </c>
      <c r="E14311" s="7">
        <v>21</v>
      </c>
      <c r="F14311" s="7">
        <v>60</v>
      </c>
      <c r="G14311" s="1">
        <f t="shared" si="892"/>
        <v>0.91304347826086951</v>
      </c>
      <c r="H14311" s="4">
        <f t="shared" si="893"/>
        <v>1</v>
      </c>
      <c r="I14311" s="5">
        <f>IF(OR(AND(F14311&gt;=50,G14311&gt;SUMIF(SeasonTotals!A$2:A$9,A14311,SeasonTotals!F$2:F$9)),AND(G14311&gt;0.885,F14311&gt;=50,D14311&lt;3)),1,0)</f>
        <v>1</v>
      </c>
      <c r="J14311" s="4">
        <f t="shared" si="894"/>
        <v>0</v>
      </c>
      <c r="K14311" s="5">
        <f t="shared" si="895"/>
        <v>0</v>
      </c>
    </row>
    <row r="14312" spans="1:11" x14ac:dyDescent="0.25">
      <c r="A14312" t="s">
        <v>151</v>
      </c>
      <c r="B14312" t="s">
        <v>95</v>
      </c>
      <c r="C14312" s="7">
        <v>1</v>
      </c>
      <c r="D14312" s="7">
        <v>1</v>
      </c>
      <c r="E14312" s="7">
        <v>24</v>
      </c>
      <c r="F14312" s="7">
        <v>60</v>
      </c>
      <c r="G14312" s="1">
        <f t="shared" si="892"/>
        <v>0.96</v>
      </c>
      <c r="H14312" s="4">
        <f t="shared" si="893"/>
        <v>1</v>
      </c>
      <c r="I14312" s="5">
        <f>IF(OR(AND(F14312&gt;=50,G14312&gt;SUMIF(SeasonTotals!A$2:A$9,A14312,SeasonTotals!F$2:F$9)),AND(G14312&gt;0.885,F14312&gt;=50,D14312&lt;3)),1,0)</f>
        <v>1</v>
      </c>
      <c r="J14312" s="4">
        <f t="shared" si="894"/>
        <v>0</v>
      </c>
      <c r="K14312" s="5">
        <f t="shared" si="895"/>
        <v>0</v>
      </c>
    </row>
    <row r="14313" spans="1:11" x14ac:dyDescent="0.25">
      <c r="A14313" t="s">
        <v>151</v>
      </c>
      <c r="B14313" t="s">
        <v>95</v>
      </c>
      <c r="C14313" s="7">
        <v>1</v>
      </c>
      <c r="D14313" s="7">
        <v>1</v>
      </c>
      <c r="E14313" s="7">
        <v>21</v>
      </c>
      <c r="F14313" s="7">
        <v>59</v>
      </c>
      <c r="G14313" s="1">
        <f t="shared" si="892"/>
        <v>0.95454545454545459</v>
      </c>
      <c r="H14313" s="4">
        <f t="shared" si="893"/>
        <v>1</v>
      </c>
      <c r="I14313" s="5">
        <f>IF(OR(AND(F14313&gt;=50,G14313&gt;SUMIF(SeasonTotals!A$2:A$9,A14313,SeasonTotals!F$2:F$9)),AND(G14313&gt;0.885,F14313&gt;=50,D14313&lt;3)),1,0)</f>
        <v>1</v>
      </c>
      <c r="J14313" s="4">
        <f t="shared" si="894"/>
        <v>0</v>
      </c>
      <c r="K14313" s="5">
        <f t="shared" si="895"/>
        <v>0</v>
      </c>
    </row>
    <row r="14314" spans="1:11" x14ac:dyDescent="0.25">
      <c r="A14314" t="s">
        <v>151</v>
      </c>
      <c r="B14314" t="s">
        <v>95</v>
      </c>
      <c r="C14314" s="7">
        <v>1</v>
      </c>
      <c r="D14314" s="7">
        <v>0</v>
      </c>
      <c r="E14314" s="7">
        <v>22</v>
      </c>
      <c r="F14314" s="7">
        <v>60</v>
      </c>
      <c r="G14314" s="1">
        <f t="shared" si="892"/>
        <v>1</v>
      </c>
      <c r="H14314" s="4">
        <f t="shared" si="893"/>
        <v>1</v>
      </c>
      <c r="I14314" s="5">
        <f>IF(OR(AND(F14314&gt;=50,G14314&gt;SUMIF(SeasonTotals!A$2:A$9,A14314,SeasonTotals!F$2:F$9)),AND(G14314&gt;0.885,F14314&gt;=50,D14314&lt;3)),1,0)</f>
        <v>1</v>
      </c>
      <c r="J14314" s="4">
        <f t="shared" si="894"/>
        <v>0</v>
      </c>
      <c r="K14314" s="5">
        <f t="shared" si="895"/>
        <v>0</v>
      </c>
    </row>
    <row r="14315" spans="1:11" x14ac:dyDescent="0.25">
      <c r="A14315" t="s">
        <v>151</v>
      </c>
      <c r="B14315" t="s">
        <v>95</v>
      </c>
      <c r="C14315" s="7">
        <v>1</v>
      </c>
      <c r="D14315" s="7">
        <v>2</v>
      </c>
      <c r="E14315" s="7">
        <v>19</v>
      </c>
      <c r="F14315" s="7">
        <v>65</v>
      </c>
      <c r="G14315" s="1">
        <f t="shared" si="892"/>
        <v>0.90476190476190477</v>
      </c>
      <c r="H14315" s="4">
        <f t="shared" si="893"/>
        <v>1</v>
      </c>
      <c r="I14315" s="5">
        <f>IF(OR(AND(F14315&gt;=50,G14315&gt;SUMIF(SeasonTotals!A$2:A$9,A14315,SeasonTotals!F$2:F$9)),AND(G14315&gt;0.885,F14315&gt;=50,D14315&lt;3)),1,0)</f>
        <v>1</v>
      </c>
      <c r="J14315" s="4">
        <f t="shared" si="894"/>
        <v>0</v>
      </c>
      <c r="K14315" s="5">
        <f t="shared" si="895"/>
        <v>0</v>
      </c>
    </row>
    <row r="14316" spans="1:11" x14ac:dyDescent="0.25">
      <c r="A14316" t="s">
        <v>151</v>
      </c>
      <c r="B14316" t="s">
        <v>95</v>
      </c>
      <c r="C14316" s="7">
        <v>1</v>
      </c>
      <c r="D14316" s="7">
        <v>1</v>
      </c>
      <c r="E14316" s="7">
        <v>19</v>
      </c>
      <c r="F14316" s="7">
        <v>59</v>
      </c>
      <c r="G14316" s="1">
        <f t="shared" si="892"/>
        <v>0.95</v>
      </c>
      <c r="H14316" s="4">
        <f t="shared" si="893"/>
        <v>1</v>
      </c>
      <c r="I14316" s="5">
        <f>IF(OR(AND(F14316&gt;=50,G14316&gt;SUMIF(SeasonTotals!A$2:A$9,A14316,SeasonTotals!F$2:F$9)),AND(G14316&gt;0.885,F14316&gt;=50,D14316&lt;3)),1,0)</f>
        <v>1</v>
      </c>
      <c r="J14316" s="4">
        <f t="shared" si="894"/>
        <v>0</v>
      </c>
      <c r="K14316" s="5">
        <f t="shared" si="895"/>
        <v>0</v>
      </c>
    </row>
    <row r="14317" spans="1:11" x14ac:dyDescent="0.25">
      <c r="A14317" t="s">
        <v>151</v>
      </c>
      <c r="B14317" t="s">
        <v>95</v>
      </c>
      <c r="C14317" s="7">
        <v>1</v>
      </c>
      <c r="D14317" s="7">
        <v>0</v>
      </c>
      <c r="E14317" s="7">
        <v>15</v>
      </c>
      <c r="F14317" s="7">
        <v>64</v>
      </c>
      <c r="G14317" s="1">
        <f t="shared" si="892"/>
        <v>1</v>
      </c>
      <c r="H14317" s="4">
        <f t="shared" si="893"/>
        <v>1</v>
      </c>
      <c r="I14317" s="5">
        <f>IF(OR(AND(F14317&gt;=50,G14317&gt;SUMIF(SeasonTotals!A$2:A$9,A14317,SeasonTotals!F$2:F$9)),AND(G14317&gt;0.885,F14317&gt;=50,D14317&lt;3)),1,0)</f>
        <v>1</v>
      </c>
      <c r="J14317" s="4">
        <f t="shared" si="894"/>
        <v>0</v>
      </c>
      <c r="K14317" s="5">
        <f t="shared" si="895"/>
        <v>0</v>
      </c>
    </row>
    <row r="14318" spans="1:11" x14ac:dyDescent="0.25">
      <c r="A14318" t="s">
        <v>151</v>
      </c>
      <c r="B14318" t="s">
        <v>95</v>
      </c>
      <c r="C14318" s="7">
        <v>1</v>
      </c>
      <c r="D14318" s="7">
        <v>3</v>
      </c>
      <c r="E14318" s="7">
        <v>27</v>
      </c>
      <c r="F14318" s="7">
        <v>65</v>
      </c>
      <c r="G14318" s="1">
        <f t="shared" si="892"/>
        <v>0.9</v>
      </c>
      <c r="H14318" s="4">
        <f t="shared" si="893"/>
        <v>0</v>
      </c>
      <c r="I14318" s="5">
        <f>IF(OR(AND(F14318&gt;=50,G14318&gt;SUMIF(SeasonTotals!A$2:A$9,A14318,SeasonTotals!F$2:F$9)),AND(G14318&gt;0.885,F14318&gt;=50,D14318&lt;3)),1,0)</f>
        <v>0</v>
      </c>
      <c r="J14318" s="4">
        <f t="shared" si="894"/>
        <v>0</v>
      </c>
      <c r="K14318" s="5">
        <f t="shared" si="895"/>
        <v>0</v>
      </c>
    </row>
    <row r="14319" spans="1:11" x14ac:dyDescent="0.25">
      <c r="A14319" t="s">
        <v>151</v>
      </c>
      <c r="B14319" t="s">
        <v>95</v>
      </c>
      <c r="C14319" s="7">
        <v>1</v>
      </c>
      <c r="D14319" s="7">
        <v>3</v>
      </c>
      <c r="E14319" s="7">
        <v>18</v>
      </c>
      <c r="F14319" s="7">
        <v>59</v>
      </c>
      <c r="G14319" s="1">
        <f t="shared" si="892"/>
        <v>0.8571428571428571</v>
      </c>
      <c r="H14319" s="4">
        <f t="shared" si="893"/>
        <v>0</v>
      </c>
      <c r="I14319" s="5">
        <f>IF(OR(AND(F14319&gt;=50,G14319&gt;SUMIF(SeasonTotals!A$2:A$9,A14319,SeasonTotals!F$2:F$9)),AND(G14319&gt;0.885,F14319&gt;=50,D14319&lt;3)),1,0)</f>
        <v>0</v>
      </c>
      <c r="J14319" s="4">
        <f t="shared" si="894"/>
        <v>0</v>
      </c>
      <c r="K14319" s="5">
        <f t="shared" si="895"/>
        <v>0</v>
      </c>
    </row>
    <row r="14320" spans="1:11" x14ac:dyDescent="0.25">
      <c r="A14320" t="s">
        <v>151</v>
      </c>
      <c r="B14320" t="s">
        <v>95</v>
      </c>
      <c r="C14320" s="7">
        <v>1</v>
      </c>
      <c r="D14320" s="7">
        <v>3</v>
      </c>
      <c r="E14320" s="7">
        <v>21</v>
      </c>
      <c r="F14320" s="7">
        <v>62</v>
      </c>
      <c r="G14320" s="1">
        <f t="shared" si="892"/>
        <v>0.875</v>
      </c>
      <c r="H14320" s="4">
        <f t="shared" si="893"/>
        <v>0</v>
      </c>
      <c r="I14320" s="5">
        <f>IF(OR(AND(F14320&gt;=50,G14320&gt;SUMIF(SeasonTotals!A$2:A$9,A14320,SeasonTotals!F$2:F$9)),AND(G14320&gt;0.885,F14320&gt;=50,D14320&lt;3)),1,0)</f>
        <v>0</v>
      </c>
      <c r="J14320" s="4">
        <f t="shared" si="894"/>
        <v>0</v>
      </c>
      <c r="K14320" s="5">
        <f t="shared" si="895"/>
        <v>0</v>
      </c>
    </row>
    <row r="14321" spans="1:11" x14ac:dyDescent="0.25">
      <c r="A14321" t="s">
        <v>151</v>
      </c>
      <c r="B14321" t="s">
        <v>95</v>
      </c>
      <c r="C14321" s="7">
        <v>1</v>
      </c>
      <c r="D14321" s="7">
        <v>2</v>
      </c>
      <c r="E14321" s="7">
        <v>20</v>
      </c>
      <c r="F14321" s="7">
        <v>59</v>
      </c>
      <c r="G14321" s="1">
        <f t="shared" si="892"/>
        <v>0.90909090909090906</v>
      </c>
      <c r="H14321" s="4">
        <f t="shared" si="893"/>
        <v>1</v>
      </c>
      <c r="I14321" s="5">
        <f>IF(OR(AND(F14321&gt;=50,G14321&gt;SUMIF(SeasonTotals!A$2:A$9,A14321,SeasonTotals!F$2:F$9)),AND(G14321&gt;0.885,F14321&gt;=50,D14321&lt;3)),1,0)</f>
        <v>1</v>
      </c>
      <c r="J14321" s="4">
        <f t="shared" si="894"/>
        <v>0</v>
      </c>
      <c r="K14321" s="5">
        <f t="shared" si="895"/>
        <v>0</v>
      </c>
    </row>
    <row r="14322" spans="1:11" x14ac:dyDescent="0.25">
      <c r="A14322" t="s">
        <v>151</v>
      </c>
      <c r="B14322" t="s">
        <v>95</v>
      </c>
      <c r="C14322" s="7">
        <v>1</v>
      </c>
      <c r="D14322" s="7">
        <v>2</v>
      </c>
      <c r="E14322" s="7">
        <v>23</v>
      </c>
      <c r="F14322" s="7">
        <v>64</v>
      </c>
      <c r="G14322" s="1">
        <f t="shared" si="892"/>
        <v>0.92</v>
      </c>
      <c r="H14322" s="4">
        <f t="shared" si="893"/>
        <v>1</v>
      </c>
      <c r="I14322" s="5">
        <f>IF(OR(AND(F14322&gt;=50,G14322&gt;SUMIF(SeasonTotals!A$2:A$9,A14322,SeasonTotals!F$2:F$9)),AND(G14322&gt;0.885,F14322&gt;=50,D14322&lt;3)),1,0)</f>
        <v>1</v>
      </c>
      <c r="J14322" s="4">
        <f t="shared" si="894"/>
        <v>0</v>
      </c>
      <c r="K14322" s="5">
        <f t="shared" si="895"/>
        <v>0</v>
      </c>
    </row>
    <row r="14323" spans="1:11" x14ac:dyDescent="0.25">
      <c r="A14323" t="s">
        <v>151</v>
      </c>
      <c r="B14323" t="s">
        <v>95</v>
      </c>
      <c r="C14323" s="7">
        <v>1</v>
      </c>
      <c r="D14323" s="7">
        <v>1</v>
      </c>
      <c r="E14323" s="7">
        <v>37</v>
      </c>
      <c r="F14323" s="7">
        <v>65</v>
      </c>
      <c r="G14323" s="1">
        <f t="shared" si="892"/>
        <v>0.97368421052631582</v>
      </c>
      <c r="H14323" s="4">
        <f t="shared" si="893"/>
        <v>1</v>
      </c>
      <c r="I14323" s="5">
        <f>IF(OR(AND(F14323&gt;=50,G14323&gt;SUMIF(SeasonTotals!A$2:A$9,A14323,SeasonTotals!F$2:F$9)),AND(G14323&gt;0.885,F14323&gt;=50,D14323&lt;3)),1,0)</f>
        <v>1</v>
      </c>
      <c r="J14323" s="4">
        <f t="shared" si="894"/>
        <v>0</v>
      </c>
      <c r="K14323" s="5">
        <f t="shared" si="895"/>
        <v>0</v>
      </c>
    </row>
    <row r="14324" spans="1:11" x14ac:dyDescent="0.25">
      <c r="A14324" t="s">
        <v>151</v>
      </c>
      <c r="B14324" t="s">
        <v>95</v>
      </c>
      <c r="C14324" s="7">
        <v>1</v>
      </c>
      <c r="D14324" s="7">
        <v>2</v>
      </c>
      <c r="E14324" s="7">
        <v>22</v>
      </c>
      <c r="F14324" s="7">
        <v>59</v>
      </c>
      <c r="G14324" s="1">
        <f t="shared" si="892"/>
        <v>0.91666666666666663</v>
      </c>
      <c r="H14324" s="4">
        <f t="shared" si="893"/>
        <v>1</v>
      </c>
      <c r="I14324" s="5">
        <f>IF(OR(AND(F14324&gt;=50,G14324&gt;SUMIF(SeasonTotals!A$2:A$9,A14324,SeasonTotals!F$2:F$9)),AND(G14324&gt;0.885,F14324&gt;=50,D14324&lt;3)),1,0)</f>
        <v>1</v>
      </c>
      <c r="J14324" s="4">
        <f t="shared" si="894"/>
        <v>0</v>
      </c>
      <c r="K14324" s="5">
        <f t="shared" si="895"/>
        <v>0</v>
      </c>
    </row>
    <row r="14325" spans="1:11" x14ac:dyDescent="0.25">
      <c r="A14325" t="s">
        <v>151</v>
      </c>
      <c r="B14325" t="s">
        <v>95</v>
      </c>
      <c r="C14325" s="7">
        <v>1</v>
      </c>
      <c r="D14325" s="7">
        <v>2</v>
      </c>
      <c r="E14325" s="7">
        <v>14</v>
      </c>
      <c r="F14325" s="7">
        <v>61</v>
      </c>
      <c r="G14325" s="1">
        <f t="shared" si="892"/>
        <v>0.875</v>
      </c>
      <c r="H14325" s="4">
        <f t="shared" si="893"/>
        <v>0</v>
      </c>
      <c r="I14325" s="5">
        <f>IF(OR(AND(F14325&gt;=50,G14325&gt;SUMIF(SeasonTotals!A$2:A$9,A14325,SeasonTotals!F$2:F$9)),AND(G14325&gt;0.885,F14325&gt;=50,D14325&lt;3)),1,0)</f>
        <v>0</v>
      </c>
      <c r="J14325" s="4">
        <f t="shared" si="894"/>
        <v>0</v>
      </c>
      <c r="K14325" s="5">
        <f t="shared" si="895"/>
        <v>0</v>
      </c>
    </row>
    <row r="14326" spans="1:11" x14ac:dyDescent="0.25">
      <c r="A14326" t="s">
        <v>151</v>
      </c>
      <c r="B14326" t="s">
        <v>95</v>
      </c>
      <c r="C14326" s="7">
        <v>1</v>
      </c>
      <c r="D14326" s="7">
        <v>3</v>
      </c>
      <c r="E14326" s="7">
        <v>30</v>
      </c>
      <c r="F14326" s="7">
        <v>61</v>
      </c>
      <c r="G14326" s="1">
        <f t="shared" si="892"/>
        <v>0.90909090909090906</v>
      </c>
      <c r="H14326" s="4">
        <f t="shared" si="893"/>
        <v>0</v>
      </c>
      <c r="I14326" s="5">
        <f>IF(OR(AND(F14326&gt;=50,G14326&gt;SUMIF(SeasonTotals!A$2:A$9,A14326,SeasonTotals!F$2:F$9)),AND(G14326&gt;0.885,F14326&gt;=50,D14326&lt;3)),1,0)</f>
        <v>0</v>
      </c>
      <c r="J14326" s="4">
        <f t="shared" si="894"/>
        <v>0</v>
      </c>
      <c r="K14326" s="5">
        <f t="shared" si="895"/>
        <v>0</v>
      </c>
    </row>
    <row r="14327" spans="1:11" x14ac:dyDescent="0.25">
      <c r="A14327" t="s">
        <v>151</v>
      </c>
      <c r="B14327" t="s">
        <v>95</v>
      </c>
      <c r="C14327" s="7">
        <v>1</v>
      </c>
      <c r="D14327" s="7">
        <v>1</v>
      </c>
      <c r="E14327" s="7">
        <v>23</v>
      </c>
      <c r="F14327" s="7">
        <v>59</v>
      </c>
      <c r="G14327" s="1">
        <f t="shared" si="892"/>
        <v>0.95833333333333337</v>
      </c>
      <c r="H14327" s="4">
        <f t="shared" si="893"/>
        <v>1</v>
      </c>
      <c r="I14327" s="5">
        <f>IF(OR(AND(F14327&gt;=50,G14327&gt;SUMIF(SeasonTotals!A$2:A$9,A14327,SeasonTotals!F$2:F$9)),AND(G14327&gt;0.885,F14327&gt;=50,D14327&lt;3)),1,0)</f>
        <v>1</v>
      </c>
      <c r="J14327" s="4">
        <f t="shared" si="894"/>
        <v>0</v>
      </c>
      <c r="K14327" s="5">
        <f t="shared" si="895"/>
        <v>0</v>
      </c>
    </row>
    <row r="14328" spans="1:11" x14ac:dyDescent="0.25">
      <c r="A14328" t="s">
        <v>151</v>
      </c>
      <c r="B14328" t="s">
        <v>95</v>
      </c>
      <c r="C14328" s="7">
        <v>1</v>
      </c>
      <c r="D14328" s="7">
        <v>7</v>
      </c>
      <c r="E14328" s="7">
        <v>26</v>
      </c>
      <c r="F14328" s="7">
        <v>60</v>
      </c>
      <c r="G14328" s="1">
        <f t="shared" si="892"/>
        <v>0.78787878787878785</v>
      </c>
      <c r="H14328" s="4">
        <f t="shared" si="893"/>
        <v>0</v>
      </c>
      <c r="I14328" s="5">
        <f>IF(OR(AND(F14328&gt;=50,G14328&gt;SUMIF(SeasonTotals!A$2:A$9,A14328,SeasonTotals!F$2:F$9)),AND(G14328&gt;0.885,F14328&gt;=50,D14328&lt;3)),1,0)</f>
        <v>0</v>
      </c>
      <c r="J14328" s="4">
        <f t="shared" si="894"/>
        <v>1</v>
      </c>
      <c r="K14328" s="5">
        <f t="shared" si="895"/>
        <v>0</v>
      </c>
    </row>
    <row r="14329" spans="1:11" x14ac:dyDescent="0.25">
      <c r="A14329" t="s">
        <v>151</v>
      </c>
      <c r="B14329" t="s">
        <v>95</v>
      </c>
      <c r="C14329" s="7">
        <v>1</v>
      </c>
      <c r="D14329" s="7">
        <v>4</v>
      </c>
      <c r="E14329" s="7">
        <v>17</v>
      </c>
      <c r="F14329" s="7">
        <v>59</v>
      </c>
      <c r="G14329" s="1">
        <f t="shared" si="892"/>
        <v>0.80952380952380953</v>
      </c>
      <c r="H14329" s="4">
        <f t="shared" si="893"/>
        <v>0</v>
      </c>
      <c r="I14329" s="5">
        <f>IF(OR(AND(F14329&gt;=50,G14329&gt;SUMIF(SeasonTotals!A$2:A$9,A14329,SeasonTotals!F$2:F$9)),AND(G14329&gt;0.885,F14329&gt;=50,D14329&lt;3)),1,0)</f>
        <v>0</v>
      </c>
      <c r="J14329" s="4">
        <f t="shared" si="894"/>
        <v>1</v>
      </c>
      <c r="K14329" s="5">
        <f t="shared" si="895"/>
        <v>0</v>
      </c>
    </row>
    <row r="14330" spans="1:11" x14ac:dyDescent="0.25">
      <c r="A14330" t="s">
        <v>151</v>
      </c>
      <c r="B14330" t="s">
        <v>95</v>
      </c>
      <c r="C14330" s="7">
        <v>1</v>
      </c>
      <c r="D14330" s="7">
        <v>1</v>
      </c>
      <c r="E14330" s="7">
        <v>19</v>
      </c>
      <c r="F14330" s="7">
        <v>65</v>
      </c>
      <c r="G14330" s="1">
        <f t="shared" si="892"/>
        <v>0.95</v>
      </c>
      <c r="H14330" s="4">
        <f t="shared" si="893"/>
        <v>1</v>
      </c>
      <c r="I14330" s="5">
        <f>IF(OR(AND(F14330&gt;=50,G14330&gt;SUMIF(SeasonTotals!A$2:A$9,A14330,SeasonTotals!F$2:F$9)),AND(G14330&gt;0.885,F14330&gt;=50,D14330&lt;3)),1,0)</f>
        <v>1</v>
      </c>
      <c r="J14330" s="4">
        <f t="shared" si="894"/>
        <v>0</v>
      </c>
      <c r="K14330" s="5">
        <f t="shared" si="895"/>
        <v>0</v>
      </c>
    </row>
    <row r="14331" spans="1:11" x14ac:dyDescent="0.25">
      <c r="A14331" t="s">
        <v>151</v>
      </c>
      <c r="B14331" t="s">
        <v>95</v>
      </c>
      <c r="C14331" s="7">
        <v>1</v>
      </c>
      <c r="D14331" s="7">
        <v>2</v>
      </c>
      <c r="E14331" s="7">
        <v>25</v>
      </c>
      <c r="F14331" s="7">
        <v>65</v>
      </c>
      <c r="G14331" s="1">
        <f t="shared" si="892"/>
        <v>0.92592592592592593</v>
      </c>
      <c r="H14331" s="4">
        <f t="shared" si="893"/>
        <v>1</v>
      </c>
      <c r="I14331" s="5">
        <f>IF(OR(AND(F14331&gt;=50,G14331&gt;SUMIF(SeasonTotals!A$2:A$9,A14331,SeasonTotals!F$2:F$9)),AND(G14331&gt;0.885,F14331&gt;=50,D14331&lt;3)),1,0)</f>
        <v>1</v>
      </c>
      <c r="J14331" s="4">
        <f t="shared" si="894"/>
        <v>0</v>
      </c>
      <c r="K14331" s="5">
        <f t="shared" si="895"/>
        <v>0</v>
      </c>
    </row>
    <row r="14332" spans="1:11" x14ac:dyDescent="0.25">
      <c r="A14332" t="s">
        <v>151</v>
      </c>
      <c r="B14332" t="s">
        <v>95</v>
      </c>
      <c r="C14332" s="7">
        <v>1</v>
      </c>
      <c r="D14332" s="7">
        <v>1</v>
      </c>
      <c r="E14332" s="7">
        <v>26</v>
      </c>
      <c r="F14332" s="7">
        <v>60</v>
      </c>
      <c r="G14332" s="1">
        <f t="shared" si="892"/>
        <v>0.96296296296296291</v>
      </c>
      <c r="H14332" s="4">
        <f t="shared" si="893"/>
        <v>1</v>
      </c>
      <c r="I14332" s="5">
        <f>IF(OR(AND(F14332&gt;=50,G14332&gt;SUMIF(SeasonTotals!A$2:A$9,A14332,SeasonTotals!F$2:F$9)),AND(G14332&gt;0.885,F14332&gt;=50,D14332&lt;3)),1,0)</f>
        <v>1</v>
      </c>
      <c r="J14332" s="4">
        <f t="shared" si="894"/>
        <v>0</v>
      </c>
      <c r="K14332" s="5">
        <f t="shared" si="895"/>
        <v>0</v>
      </c>
    </row>
    <row r="14333" spans="1:11" x14ac:dyDescent="0.25">
      <c r="A14333" t="s">
        <v>151</v>
      </c>
      <c r="B14333" t="s">
        <v>95</v>
      </c>
      <c r="C14333" s="7">
        <v>1</v>
      </c>
      <c r="D14333" s="7">
        <v>1</v>
      </c>
      <c r="E14333" s="7">
        <v>31</v>
      </c>
      <c r="F14333" s="7">
        <v>65</v>
      </c>
      <c r="G14333" s="1">
        <f t="shared" si="892"/>
        <v>0.96875</v>
      </c>
      <c r="H14333" s="4">
        <f t="shared" si="893"/>
        <v>1</v>
      </c>
      <c r="I14333" s="5">
        <f>IF(OR(AND(F14333&gt;=50,G14333&gt;SUMIF(SeasonTotals!A$2:A$9,A14333,SeasonTotals!F$2:F$9)),AND(G14333&gt;0.885,F14333&gt;=50,D14333&lt;3)),1,0)</f>
        <v>1</v>
      </c>
      <c r="J14333" s="4">
        <f t="shared" si="894"/>
        <v>0</v>
      </c>
      <c r="K14333" s="5">
        <f t="shared" si="895"/>
        <v>0</v>
      </c>
    </row>
    <row r="14334" spans="1:11" x14ac:dyDescent="0.25">
      <c r="A14334" t="s">
        <v>151</v>
      </c>
      <c r="B14334" t="s">
        <v>95</v>
      </c>
      <c r="C14334" s="7">
        <v>1</v>
      </c>
      <c r="D14334" s="7">
        <v>3</v>
      </c>
      <c r="E14334" s="7">
        <v>18</v>
      </c>
      <c r="F14334" s="7">
        <v>60</v>
      </c>
      <c r="G14334" s="1">
        <f t="shared" si="892"/>
        <v>0.8571428571428571</v>
      </c>
      <c r="H14334" s="4">
        <f t="shared" si="893"/>
        <v>0</v>
      </c>
      <c r="I14334" s="5">
        <f>IF(OR(AND(F14334&gt;=50,G14334&gt;SUMIF(SeasonTotals!A$2:A$9,A14334,SeasonTotals!F$2:F$9)),AND(G14334&gt;0.885,F14334&gt;=50,D14334&lt;3)),1,0)</f>
        <v>0</v>
      </c>
      <c r="J14334" s="4">
        <f t="shared" si="894"/>
        <v>0</v>
      </c>
      <c r="K14334" s="5">
        <f t="shared" si="895"/>
        <v>0</v>
      </c>
    </row>
    <row r="14335" spans="1:11" x14ac:dyDescent="0.25">
      <c r="A14335" t="s">
        <v>151</v>
      </c>
      <c r="B14335" t="s">
        <v>95</v>
      </c>
      <c r="C14335" s="7">
        <v>1</v>
      </c>
      <c r="D14335" s="7">
        <v>3</v>
      </c>
      <c r="E14335" s="7">
        <v>29</v>
      </c>
      <c r="F14335" s="7">
        <v>62</v>
      </c>
      <c r="G14335" s="1">
        <f t="shared" si="892"/>
        <v>0.90625</v>
      </c>
      <c r="H14335" s="4">
        <f t="shared" si="893"/>
        <v>0</v>
      </c>
      <c r="I14335" s="5">
        <f>IF(OR(AND(F14335&gt;=50,G14335&gt;SUMIF(SeasonTotals!A$2:A$9,A14335,SeasonTotals!F$2:F$9)),AND(G14335&gt;0.885,F14335&gt;=50,D14335&lt;3)),1,0)</f>
        <v>0</v>
      </c>
      <c r="J14335" s="4">
        <f t="shared" si="894"/>
        <v>0</v>
      </c>
      <c r="K14335" s="5">
        <f t="shared" si="895"/>
        <v>0</v>
      </c>
    </row>
    <row r="14336" spans="1:11" x14ac:dyDescent="0.25">
      <c r="A14336" t="s">
        <v>151</v>
      </c>
      <c r="B14336" t="s">
        <v>95</v>
      </c>
      <c r="C14336" s="7">
        <v>1</v>
      </c>
      <c r="D14336" s="7">
        <v>2</v>
      </c>
      <c r="E14336" s="7">
        <v>32</v>
      </c>
      <c r="F14336" s="7">
        <v>59</v>
      </c>
      <c r="G14336" s="1">
        <f t="shared" si="892"/>
        <v>0.94117647058823528</v>
      </c>
      <c r="H14336" s="4">
        <f t="shared" si="893"/>
        <v>1</v>
      </c>
      <c r="I14336" s="5">
        <f>IF(OR(AND(F14336&gt;=50,G14336&gt;SUMIF(SeasonTotals!A$2:A$9,A14336,SeasonTotals!F$2:F$9)),AND(G14336&gt;0.885,F14336&gt;=50,D14336&lt;3)),1,0)</f>
        <v>1</v>
      </c>
      <c r="J14336" s="4">
        <f t="shared" si="894"/>
        <v>0</v>
      </c>
      <c r="K14336" s="5">
        <f t="shared" si="895"/>
        <v>0</v>
      </c>
    </row>
    <row r="14337" spans="1:11" x14ac:dyDescent="0.25">
      <c r="A14337" t="s">
        <v>151</v>
      </c>
      <c r="B14337" t="s">
        <v>95</v>
      </c>
      <c r="C14337" s="7">
        <v>1</v>
      </c>
      <c r="D14337" s="7">
        <v>3</v>
      </c>
      <c r="E14337" s="7">
        <v>20</v>
      </c>
      <c r="F14337" s="7">
        <v>58</v>
      </c>
      <c r="G14337" s="1">
        <f t="shared" si="892"/>
        <v>0.86956521739130432</v>
      </c>
      <c r="H14337" s="4">
        <f t="shared" si="893"/>
        <v>0</v>
      </c>
      <c r="I14337" s="5">
        <f>IF(OR(AND(F14337&gt;=50,G14337&gt;SUMIF(SeasonTotals!A$2:A$9,A14337,SeasonTotals!F$2:F$9)),AND(G14337&gt;0.885,F14337&gt;=50,D14337&lt;3)),1,0)</f>
        <v>0</v>
      </c>
      <c r="J14337" s="4">
        <f t="shared" si="894"/>
        <v>0</v>
      </c>
      <c r="K14337" s="5">
        <f t="shared" si="895"/>
        <v>0</v>
      </c>
    </row>
    <row r="14338" spans="1:11" x14ac:dyDescent="0.25">
      <c r="A14338" t="s">
        <v>151</v>
      </c>
      <c r="B14338" t="s">
        <v>95</v>
      </c>
      <c r="C14338" s="7">
        <v>1</v>
      </c>
      <c r="D14338" s="7">
        <v>3</v>
      </c>
      <c r="E14338" s="7">
        <v>16</v>
      </c>
      <c r="F14338" s="7">
        <v>59</v>
      </c>
      <c r="G14338" s="1">
        <f t="shared" ref="G14338:G14401" si="896">E14338/MAX(1,SUM(D14338:E14338))</f>
        <v>0.84210526315789469</v>
      </c>
      <c r="H14338" s="4">
        <f t="shared" ref="H14338:H14401" si="897">IF(AND(F14338&gt;=50,OR(G14338&gt;0.913,AND(G14338&gt;0.885,D14338&lt;3))),1,0)</f>
        <v>0</v>
      </c>
      <c r="I14338" s="5">
        <f>IF(OR(AND(F14338&gt;=50,G14338&gt;SUMIF(SeasonTotals!A$2:A$9,A14338,SeasonTotals!F$2:F$9)),AND(G14338&gt;0.885,F14338&gt;=50,D14338&lt;3)),1,0)</f>
        <v>0</v>
      </c>
      <c r="J14338" s="4">
        <f t="shared" ref="J14338:J14401" si="898">IF(G14338&lt;0.85,1,0)</f>
        <v>1</v>
      </c>
      <c r="K14338" s="5">
        <f t="shared" ref="K14338:K14401" si="899">IF(F14338&lt;55,1,0)</f>
        <v>0</v>
      </c>
    </row>
    <row r="14339" spans="1:11" x14ac:dyDescent="0.25">
      <c r="A14339" t="s">
        <v>151</v>
      </c>
      <c r="B14339" t="s">
        <v>95</v>
      </c>
      <c r="C14339" s="7">
        <v>1</v>
      </c>
      <c r="D14339" s="7">
        <v>1</v>
      </c>
      <c r="E14339" s="7">
        <v>27</v>
      </c>
      <c r="F14339" s="7">
        <v>65</v>
      </c>
      <c r="G14339" s="1">
        <f t="shared" si="896"/>
        <v>0.9642857142857143</v>
      </c>
      <c r="H14339" s="4">
        <f t="shared" si="897"/>
        <v>1</v>
      </c>
      <c r="I14339" s="5">
        <f>IF(OR(AND(F14339&gt;=50,G14339&gt;SUMIF(SeasonTotals!A$2:A$9,A14339,SeasonTotals!F$2:F$9)),AND(G14339&gt;0.885,F14339&gt;=50,D14339&lt;3)),1,0)</f>
        <v>1</v>
      </c>
      <c r="J14339" s="4">
        <f t="shared" si="898"/>
        <v>0</v>
      </c>
      <c r="K14339" s="5">
        <f t="shared" si="899"/>
        <v>0</v>
      </c>
    </row>
    <row r="14340" spans="1:11" x14ac:dyDescent="0.25">
      <c r="A14340" t="s">
        <v>151</v>
      </c>
      <c r="B14340" t="s">
        <v>95</v>
      </c>
      <c r="C14340" s="7">
        <v>1</v>
      </c>
      <c r="D14340" s="7">
        <v>1</v>
      </c>
      <c r="E14340" s="7">
        <v>34</v>
      </c>
      <c r="F14340" s="7">
        <v>63</v>
      </c>
      <c r="G14340" s="1">
        <f t="shared" si="896"/>
        <v>0.97142857142857142</v>
      </c>
      <c r="H14340" s="4">
        <f t="shared" si="897"/>
        <v>1</v>
      </c>
      <c r="I14340" s="5">
        <f>IF(OR(AND(F14340&gt;=50,G14340&gt;SUMIF(SeasonTotals!A$2:A$9,A14340,SeasonTotals!F$2:F$9)),AND(G14340&gt;0.885,F14340&gt;=50,D14340&lt;3)),1,0)</f>
        <v>1</v>
      </c>
      <c r="J14340" s="4">
        <f t="shared" si="898"/>
        <v>0</v>
      </c>
      <c r="K14340" s="5">
        <f t="shared" si="899"/>
        <v>0</v>
      </c>
    </row>
    <row r="14341" spans="1:11" x14ac:dyDescent="0.25">
      <c r="A14341" t="s">
        <v>151</v>
      </c>
      <c r="B14341" t="s">
        <v>95</v>
      </c>
      <c r="C14341" s="7">
        <v>1</v>
      </c>
      <c r="D14341" s="7">
        <v>2</v>
      </c>
      <c r="E14341" s="7">
        <v>16</v>
      </c>
      <c r="F14341" s="7">
        <v>59</v>
      </c>
      <c r="G14341" s="1">
        <f t="shared" si="896"/>
        <v>0.88888888888888884</v>
      </c>
      <c r="H14341" s="4">
        <f t="shared" si="897"/>
        <v>1</v>
      </c>
      <c r="I14341" s="5">
        <f>IF(OR(AND(F14341&gt;=50,G14341&gt;SUMIF(SeasonTotals!A$2:A$9,A14341,SeasonTotals!F$2:F$9)),AND(G14341&gt;0.885,F14341&gt;=50,D14341&lt;3)),1,0)</f>
        <v>1</v>
      </c>
      <c r="J14341" s="4">
        <f t="shared" si="898"/>
        <v>0</v>
      </c>
      <c r="K14341" s="5">
        <f t="shared" si="899"/>
        <v>0</v>
      </c>
    </row>
    <row r="14342" spans="1:11" x14ac:dyDescent="0.25">
      <c r="A14342" t="s">
        <v>151</v>
      </c>
      <c r="B14342" t="s">
        <v>95</v>
      </c>
      <c r="C14342" s="7">
        <v>1</v>
      </c>
      <c r="D14342" s="7">
        <v>3</v>
      </c>
      <c r="E14342" s="7">
        <v>20</v>
      </c>
      <c r="F14342" s="7">
        <v>59</v>
      </c>
      <c r="G14342" s="1">
        <f t="shared" si="896"/>
        <v>0.86956521739130432</v>
      </c>
      <c r="H14342" s="4">
        <f t="shared" si="897"/>
        <v>0</v>
      </c>
      <c r="I14342" s="5">
        <f>IF(OR(AND(F14342&gt;=50,G14342&gt;SUMIF(SeasonTotals!A$2:A$9,A14342,SeasonTotals!F$2:F$9)),AND(G14342&gt;0.885,F14342&gt;=50,D14342&lt;3)),1,0)</f>
        <v>0</v>
      </c>
      <c r="J14342" s="4">
        <f t="shared" si="898"/>
        <v>0</v>
      </c>
      <c r="K14342" s="5">
        <f t="shared" si="899"/>
        <v>0</v>
      </c>
    </row>
    <row r="14343" spans="1:11" x14ac:dyDescent="0.25">
      <c r="A14343" t="s">
        <v>151</v>
      </c>
      <c r="B14343" t="s">
        <v>95</v>
      </c>
      <c r="C14343" s="7">
        <v>1</v>
      </c>
      <c r="D14343" s="7">
        <v>5</v>
      </c>
      <c r="E14343" s="7">
        <v>32</v>
      </c>
      <c r="F14343" s="7">
        <v>60</v>
      </c>
      <c r="G14343" s="1">
        <f t="shared" si="896"/>
        <v>0.86486486486486491</v>
      </c>
      <c r="H14343" s="4">
        <f t="shared" si="897"/>
        <v>0</v>
      </c>
      <c r="I14343" s="5">
        <f>IF(OR(AND(F14343&gt;=50,G14343&gt;SUMIF(SeasonTotals!A$2:A$9,A14343,SeasonTotals!F$2:F$9)),AND(G14343&gt;0.885,F14343&gt;=50,D14343&lt;3)),1,0)</f>
        <v>0</v>
      </c>
      <c r="J14343" s="4">
        <f t="shared" si="898"/>
        <v>0</v>
      </c>
      <c r="K14343" s="5">
        <f t="shared" si="899"/>
        <v>0</v>
      </c>
    </row>
    <row r="14344" spans="1:11" x14ac:dyDescent="0.25">
      <c r="A14344" t="s">
        <v>151</v>
      </c>
      <c r="B14344" t="s">
        <v>95</v>
      </c>
      <c r="C14344" s="7">
        <v>1</v>
      </c>
      <c r="D14344" s="7">
        <v>1</v>
      </c>
      <c r="E14344" s="7">
        <v>30</v>
      </c>
      <c r="F14344" s="7">
        <v>60</v>
      </c>
      <c r="G14344" s="1">
        <f t="shared" si="896"/>
        <v>0.967741935483871</v>
      </c>
      <c r="H14344" s="4">
        <f t="shared" si="897"/>
        <v>1</v>
      </c>
      <c r="I14344" s="5">
        <f>IF(OR(AND(F14344&gt;=50,G14344&gt;SUMIF(SeasonTotals!A$2:A$9,A14344,SeasonTotals!F$2:F$9)),AND(G14344&gt;0.885,F14344&gt;=50,D14344&lt;3)),1,0)</f>
        <v>1</v>
      </c>
      <c r="J14344" s="4">
        <f t="shared" si="898"/>
        <v>0</v>
      </c>
      <c r="K14344" s="5">
        <f t="shared" si="899"/>
        <v>0</v>
      </c>
    </row>
    <row r="14345" spans="1:11" x14ac:dyDescent="0.25">
      <c r="A14345" t="s">
        <v>151</v>
      </c>
      <c r="B14345" t="s">
        <v>22</v>
      </c>
      <c r="C14345" s="7">
        <v>1</v>
      </c>
      <c r="D14345" s="7">
        <v>3</v>
      </c>
      <c r="E14345" s="7">
        <v>32</v>
      </c>
      <c r="F14345" s="7">
        <v>60</v>
      </c>
      <c r="G14345" s="1">
        <f t="shared" si="896"/>
        <v>0.91428571428571426</v>
      </c>
      <c r="H14345" s="4">
        <f t="shared" si="897"/>
        <v>1</v>
      </c>
      <c r="I14345" s="5">
        <f>IF(OR(AND(F14345&gt;=50,G14345&gt;SUMIF(SeasonTotals!A$2:A$9,A14345,SeasonTotals!F$2:F$9)),AND(G14345&gt;0.885,F14345&gt;=50,D14345&lt;3)),1,0)</f>
        <v>0</v>
      </c>
      <c r="J14345" s="4">
        <f t="shared" si="898"/>
        <v>0</v>
      </c>
      <c r="K14345" s="5">
        <f t="shared" si="899"/>
        <v>0</v>
      </c>
    </row>
    <row r="14346" spans="1:11" x14ac:dyDescent="0.25">
      <c r="A14346" t="s">
        <v>151</v>
      </c>
      <c r="B14346" t="s">
        <v>22</v>
      </c>
      <c r="C14346" s="7">
        <v>1</v>
      </c>
      <c r="D14346" s="7">
        <v>5</v>
      </c>
      <c r="E14346" s="7">
        <v>18</v>
      </c>
      <c r="F14346" s="7">
        <v>60</v>
      </c>
      <c r="G14346" s="1">
        <f t="shared" si="896"/>
        <v>0.78260869565217395</v>
      </c>
      <c r="H14346" s="4">
        <f t="shared" si="897"/>
        <v>0</v>
      </c>
      <c r="I14346" s="5">
        <f>IF(OR(AND(F14346&gt;=50,G14346&gt;SUMIF(SeasonTotals!A$2:A$9,A14346,SeasonTotals!F$2:F$9)),AND(G14346&gt;0.885,F14346&gt;=50,D14346&lt;3)),1,0)</f>
        <v>0</v>
      </c>
      <c r="J14346" s="4">
        <f t="shared" si="898"/>
        <v>1</v>
      </c>
      <c r="K14346" s="5">
        <f t="shared" si="899"/>
        <v>0</v>
      </c>
    </row>
    <row r="14347" spans="1:11" x14ac:dyDescent="0.25">
      <c r="A14347" t="s">
        <v>151</v>
      </c>
      <c r="B14347" t="s">
        <v>22</v>
      </c>
      <c r="C14347" s="7">
        <v>1</v>
      </c>
      <c r="D14347" s="7">
        <v>4</v>
      </c>
      <c r="E14347" s="7">
        <v>27</v>
      </c>
      <c r="F14347" s="7">
        <v>60</v>
      </c>
      <c r="G14347" s="1">
        <f t="shared" si="896"/>
        <v>0.87096774193548387</v>
      </c>
      <c r="H14347" s="4">
        <f t="shared" si="897"/>
        <v>0</v>
      </c>
      <c r="I14347" s="5">
        <f>IF(OR(AND(F14347&gt;=50,G14347&gt;SUMIF(SeasonTotals!A$2:A$9,A14347,SeasonTotals!F$2:F$9)),AND(G14347&gt;0.885,F14347&gt;=50,D14347&lt;3)),1,0)</f>
        <v>0</v>
      </c>
      <c r="J14347" s="4">
        <f t="shared" si="898"/>
        <v>0</v>
      </c>
      <c r="K14347" s="5">
        <f t="shared" si="899"/>
        <v>0</v>
      </c>
    </row>
    <row r="14348" spans="1:11" x14ac:dyDescent="0.25">
      <c r="A14348" t="s">
        <v>151</v>
      </c>
      <c r="B14348" t="s">
        <v>22</v>
      </c>
      <c r="C14348" s="7">
        <v>1</v>
      </c>
      <c r="D14348" s="7">
        <v>3</v>
      </c>
      <c r="E14348" s="7">
        <v>35</v>
      </c>
      <c r="F14348" s="7">
        <v>60</v>
      </c>
      <c r="G14348" s="1">
        <f t="shared" si="896"/>
        <v>0.92105263157894735</v>
      </c>
      <c r="H14348" s="4">
        <f t="shared" si="897"/>
        <v>1</v>
      </c>
      <c r="I14348" s="5">
        <f>IF(OR(AND(F14348&gt;=50,G14348&gt;SUMIF(SeasonTotals!A$2:A$9,A14348,SeasonTotals!F$2:F$9)),AND(G14348&gt;0.885,F14348&gt;=50,D14348&lt;3)),1,0)</f>
        <v>1</v>
      </c>
      <c r="J14348" s="4">
        <f t="shared" si="898"/>
        <v>0</v>
      </c>
      <c r="K14348" s="5">
        <f t="shared" si="899"/>
        <v>0</v>
      </c>
    </row>
    <row r="14349" spans="1:11" x14ac:dyDescent="0.25">
      <c r="A14349" t="s">
        <v>151</v>
      </c>
      <c r="B14349" t="s">
        <v>22</v>
      </c>
      <c r="C14349" s="7">
        <v>1</v>
      </c>
      <c r="D14349" s="7">
        <v>2</v>
      </c>
      <c r="E14349" s="7">
        <v>30</v>
      </c>
      <c r="F14349" s="7">
        <v>60</v>
      </c>
      <c r="G14349" s="1">
        <f t="shared" si="896"/>
        <v>0.9375</v>
      </c>
      <c r="H14349" s="4">
        <f t="shared" si="897"/>
        <v>1</v>
      </c>
      <c r="I14349" s="5">
        <f>IF(OR(AND(F14349&gt;=50,G14349&gt;SUMIF(SeasonTotals!A$2:A$9,A14349,SeasonTotals!F$2:F$9)),AND(G14349&gt;0.885,F14349&gt;=50,D14349&lt;3)),1,0)</f>
        <v>1</v>
      </c>
      <c r="J14349" s="4">
        <f t="shared" si="898"/>
        <v>0</v>
      </c>
      <c r="K14349" s="5">
        <f t="shared" si="899"/>
        <v>0</v>
      </c>
    </row>
    <row r="14350" spans="1:11" x14ac:dyDescent="0.25">
      <c r="A14350" t="s">
        <v>151</v>
      </c>
      <c r="B14350" t="s">
        <v>22</v>
      </c>
      <c r="C14350" s="7">
        <v>1</v>
      </c>
      <c r="D14350" s="7">
        <v>3</v>
      </c>
      <c r="E14350" s="7">
        <v>26</v>
      </c>
      <c r="F14350" s="7">
        <v>44</v>
      </c>
      <c r="G14350" s="1">
        <f t="shared" si="896"/>
        <v>0.89655172413793105</v>
      </c>
      <c r="H14350" s="4">
        <f t="shared" si="897"/>
        <v>0</v>
      </c>
      <c r="I14350" s="5">
        <f>IF(OR(AND(F14350&gt;=50,G14350&gt;SUMIF(SeasonTotals!A$2:A$9,A14350,SeasonTotals!F$2:F$9)),AND(G14350&gt;0.885,F14350&gt;=50,D14350&lt;3)),1,0)</f>
        <v>0</v>
      </c>
      <c r="J14350" s="4">
        <f t="shared" si="898"/>
        <v>0</v>
      </c>
      <c r="K14350" s="5">
        <f t="shared" si="899"/>
        <v>1</v>
      </c>
    </row>
    <row r="14351" spans="1:11" x14ac:dyDescent="0.25">
      <c r="A14351" t="s">
        <v>151</v>
      </c>
      <c r="B14351" t="s">
        <v>22</v>
      </c>
      <c r="C14351" s="7">
        <v>1</v>
      </c>
      <c r="D14351" s="7">
        <v>3</v>
      </c>
      <c r="E14351" s="7">
        <v>46</v>
      </c>
      <c r="F14351" s="7">
        <v>60</v>
      </c>
      <c r="G14351" s="1">
        <f t="shared" si="896"/>
        <v>0.93877551020408168</v>
      </c>
      <c r="H14351" s="4">
        <f t="shared" si="897"/>
        <v>1</v>
      </c>
      <c r="I14351" s="5">
        <f>IF(OR(AND(F14351&gt;=50,G14351&gt;SUMIF(SeasonTotals!A$2:A$9,A14351,SeasonTotals!F$2:F$9)),AND(G14351&gt;0.885,F14351&gt;=50,D14351&lt;3)),1,0)</f>
        <v>1</v>
      </c>
      <c r="J14351" s="4">
        <f t="shared" si="898"/>
        <v>0</v>
      </c>
      <c r="K14351" s="5">
        <f t="shared" si="899"/>
        <v>0</v>
      </c>
    </row>
    <row r="14352" spans="1:11" x14ac:dyDescent="0.25">
      <c r="A14352" t="s">
        <v>151</v>
      </c>
      <c r="B14352" t="s">
        <v>22</v>
      </c>
      <c r="C14352" s="7">
        <v>1</v>
      </c>
      <c r="D14352" s="7">
        <v>1</v>
      </c>
      <c r="E14352" s="7">
        <v>30</v>
      </c>
      <c r="F14352" s="7">
        <v>65</v>
      </c>
      <c r="G14352" s="1">
        <f t="shared" si="896"/>
        <v>0.967741935483871</v>
      </c>
      <c r="H14352" s="4">
        <f t="shared" si="897"/>
        <v>1</v>
      </c>
      <c r="I14352" s="5">
        <f>IF(OR(AND(F14352&gt;=50,G14352&gt;SUMIF(SeasonTotals!A$2:A$9,A14352,SeasonTotals!F$2:F$9)),AND(G14352&gt;0.885,F14352&gt;=50,D14352&lt;3)),1,0)</f>
        <v>1</v>
      </c>
      <c r="J14352" s="4">
        <f t="shared" si="898"/>
        <v>0</v>
      </c>
      <c r="K14352" s="5">
        <f t="shared" si="899"/>
        <v>0</v>
      </c>
    </row>
    <row r="14353" spans="1:11" x14ac:dyDescent="0.25">
      <c r="A14353" t="s">
        <v>151</v>
      </c>
      <c r="B14353" t="s">
        <v>22</v>
      </c>
      <c r="C14353" s="7">
        <v>1</v>
      </c>
      <c r="D14353" s="7">
        <v>2</v>
      </c>
      <c r="E14353" s="7">
        <v>25</v>
      </c>
      <c r="F14353" s="7">
        <v>59</v>
      </c>
      <c r="G14353" s="1">
        <f t="shared" si="896"/>
        <v>0.92592592592592593</v>
      </c>
      <c r="H14353" s="4">
        <f t="shared" si="897"/>
        <v>1</v>
      </c>
      <c r="I14353" s="5">
        <f>IF(OR(AND(F14353&gt;=50,G14353&gt;SUMIF(SeasonTotals!A$2:A$9,A14353,SeasonTotals!F$2:F$9)),AND(G14353&gt;0.885,F14353&gt;=50,D14353&lt;3)),1,0)</f>
        <v>1</v>
      </c>
      <c r="J14353" s="4">
        <f t="shared" si="898"/>
        <v>0</v>
      </c>
      <c r="K14353" s="5">
        <f t="shared" si="899"/>
        <v>0</v>
      </c>
    </row>
    <row r="14354" spans="1:11" x14ac:dyDescent="0.25">
      <c r="A14354" t="s">
        <v>151</v>
      </c>
      <c r="B14354" t="s">
        <v>22</v>
      </c>
      <c r="C14354" s="7">
        <v>1</v>
      </c>
      <c r="D14354" s="7">
        <v>7</v>
      </c>
      <c r="E14354" s="7">
        <v>16</v>
      </c>
      <c r="F14354" s="7">
        <v>60</v>
      </c>
      <c r="G14354" s="1">
        <f t="shared" si="896"/>
        <v>0.69565217391304346</v>
      </c>
      <c r="H14354" s="4">
        <f t="shared" si="897"/>
        <v>0</v>
      </c>
      <c r="I14354" s="5">
        <f>IF(OR(AND(F14354&gt;=50,G14354&gt;SUMIF(SeasonTotals!A$2:A$9,A14354,SeasonTotals!F$2:F$9)),AND(G14354&gt;0.885,F14354&gt;=50,D14354&lt;3)),1,0)</f>
        <v>0</v>
      </c>
      <c r="J14354" s="4">
        <f t="shared" si="898"/>
        <v>1</v>
      </c>
      <c r="K14354" s="5">
        <f t="shared" si="899"/>
        <v>0</v>
      </c>
    </row>
    <row r="14355" spans="1:11" x14ac:dyDescent="0.25">
      <c r="A14355" t="s">
        <v>151</v>
      </c>
      <c r="B14355" t="s">
        <v>22</v>
      </c>
      <c r="C14355" s="7">
        <v>1</v>
      </c>
      <c r="D14355" s="7">
        <v>0</v>
      </c>
      <c r="E14355" s="7">
        <v>28</v>
      </c>
      <c r="F14355" s="7">
        <v>60</v>
      </c>
      <c r="G14355" s="1">
        <f t="shared" si="896"/>
        <v>1</v>
      </c>
      <c r="H14355" s="4">
        <f t="shared" si="897"/>
        <v>1</v>
      </c>
      <c r="I14355" s="5">
        <f>IF(OR(AND(F14355&gt;=50,G14355&gt;SUMIF(SeasonTotals!A$2:A$9,A14355,SeasonTotals!F$2:F$9)),AND(G14355&gt;0.885,F14355&gt;=50,D14355&lt;3)),1,0)</f>
        <v>1</v>
      </c>
      <c r="J14355" s="4">
        <f t="shared" si="898"/>
        <v>0</v>
      </c>
      <c r="K14355" s="5">
        <f t="shared" si="899"/>
        <v>0</v>
      </c>
    </row>
    <row r="14356" spans="1:11" x14ac:dyDescent="0.25">
      <c r="A14356" t="s">
        <v>151</v>
      </c>
      <c r="B14356" t="s">
        <v>22</v>
      </c>
      <c r="C14356" s="7">
        <v>1</v>
      </c>
      <c r="D14356" s="7">
        <v>2</v>
      </c>
      <c r="E14356" s="7">
        <v>40</v>
      </c>
      <c r="F14356" s="7">
        <v>60</v>
      </c>
      <c r="G14356" s="1">
        <f t="shared" si="896"/>
        <v>0.95238095238095233</v>
      </c>
      <c r="H14356" s="4">
        <f t="shared" si="897"/>
        <v>1</v>
      </c>
      <c r="I14356" s="5">
        <f>IF(OR(AND(F14356&gt;=50,G14356&gt;SUMIF(SeasonTotals!A$2:A$9,A14356,SeasonTotals!F$2:F$9)),AND(G14356&gt;0.885,F14356&gt;=50,D14356&lt;3)),1,0)</f>
        <v>1</v>
      </c>
      <c r="J14356" s="4">
        <f t="shared" si="898"/>
        <v>0</v>
      </c>
      <c r="K14356" s="5">
        <f t="shared" si="899"/>
        <v>0</v>
      </c>
    </row>
    <row r="14357" spans="1:11" x14ac:dyDescent="0.25">
      <c r="A14357" t="s">
        <v>151</v>
      </c>
      <c r="B14357" t="s">
        <v>22</v>
      </c>
      <c r="C14357" s="7">
        <v>1</v>
      </c>
      <c r="D14357" s="7">
        <v>2</v>
      </c>
      <c r="E14357" s="7">
        <v>26</v>
      </c>
      <c r="F14357" s="7">
        <v>59</v>
      </c>
      <c r="G14357" s="1">
        <f t="shared" si="896"/>
        <v>0.9285714285714286</v>
      </c>
      <c r="H14357" s="4">
        <f t="shared" si="897"/>
        <v>1</v>
      </c>
      <c r="I14357" s="5">
        <f>IF(OR(AND(F14357&gt;=50,G14357&gt;SUMIF(SeasonTotals!A$2:A$9,A14357,SeasonTotals!F$2:F$9)),AND(G14357&gt;0.885,F14357&gt;=50,D14357&lt;3)),1,0)</f>
        <v>1</v>
      </c>
      <c r="J14357" s="4">
        <f t="shared" si="898"/>
        <v>0</v>
      </c>
      <c r="K14357" s="5">
        <f t="shared" si="899"/>
        <v>0</v>
      </c>
    </row>
    <row r="14358" spans="1:11" x14ac:dyDescent="0.25">
      <c r="A14358" t="s">
        <v>151</v>
      </c>
      <c r="B14358" t="s">
        <v>22</v>
      </c>
      <c r="C14358" s="7">
        <v>1</v>
      </c>
      <c r="D14358" s="7">
        <v>5</v>
      </c>
      <c r="E14358" s="7">
        <v>24</v>
      </c>
      <c r="F14358" s="7">
        <v>60</v>
      </c>
      <c r="G14358" s="1">
        <f t="shared" si="896"/>
        <v>0.82758620689655171</v>
      </c>
      <c r="H14358" s="4">
        <f t="shared" si="897"/>
        <v>0</v>
      </c>
      <c r="I14358" s="5">
        <f>IF(OR(AND(F14358&gt;=50,G14358&gt;SUMIF(SeasonTotals!A$2:A$9,A14358,SeasonTotals!F$2:F$9)),AND(G14358&gt;0.885,F14358&gt;=50,D14358&lt;3)),1,0)</f>
        <v>0</v>
      </c>
      <c r="J14358" s="4">
        <f t="shared" si="898"/>
        <v>1</v>
      </c>
      <c r="K14358" s="5">
        <f t="shared" si="899"/>
        <v>0</v>
      </c>
    </row>
    <row r="14359" spans="1:11" x14ac:dyDescent="0.25">
      <c r="A14359" t="s">
        <v>151</v>
      </c>
      <c r="B14359" t="s">
        <v>22</v>
      </c>
      <c r="C14359" s="7">
        <v>1</v>
      </c>
      <c r="D14359" s="7">
        <v>3</v>
      </c>
      <c r="E14359" s="7">
        <v>33</v>
      </c>
      <c r="F14359" s="7">
        <v>62</v>
      </c>
      <c r="G14359" s="1">
        <f t="shared" si="896"/>
        <v>0.91666666666666663</v>
      </c>
      <c r="H14359" s="4">
        <f t="shared" si="897"/>
        <v>1</v>
      </c>
      <c r="I14359" s="5">
        <f>IF(OR(AND(F14359&gt;=50,G14359&gt;SUMIF(SeasonTotals!A$2:A$9,A14359,SeasonTotals!F$2:F$9)),AND(G14359&gt;0.885,F14359&gt;=50,D14359&lt;3)),1,0)</f>
        <v>1</v>
      </c>
      <c r="J14359" s="4">
        <f t="shared" si="898"/>
        <v>0</v>
      </c>
      <c r="K14359" s="5">
        <f t="shared" si="899"/>
        <v>0</v>
      </c>
    </row>
    <row r="14360" spans="1:11" x14ac:dyDescent="0.25">
      <c r="A14360" t="s">
        <v>151</v>
      </c>
      <c r="B14360" t="s">
        <v>22</v>
      </c>
      <c r="C14360" s="7">
        <v>1</v>
      </c>
      <c r="D14360" s="7">
        <v>5</v>
      </c>
      <c r="E14360" s="7">
        <v>26</v>
      </c>
      <c r="F14360" s="7">
        <v>60</v>
      </c>
      <c r="G14360" s="1">
        <f t="shared" si="896"/>
        <v>0.83870967741935487</v>
      </c>
      <c r="H14360" s="4">
        <f t="shared" si="897"/>
        <v>0</v>
      </c>
      <c r="I14360" s="5">
        <f>IF(OR(AND(F14360&gt;=50,G14360&gt;SUMIF(SeasonTotals!A$2:A$9,A14360,SeasonTotals!F$2:F$9)),AND(G14360&gt;0.885,F14360&gt;=50,D14360&lt;3)),1,0)</f>
        <v>0</v>
      </c>
      <c r="J14360" s="4">
        <f t="shared" si="898"/>
        <v>1</v>
      </c>
      <c r="K14360" s="5">
        <f t="shared" si="899"/>
        <v>0</v>
      </c>
    </row>
    <row r="14361" spans="1:11" x14ac:dyDescent="0.25">
      <c r="A14361" t="s">
        <v>151</v>
      </c>
      <c r="B14361" t="s">
        <v>22</v>
      </c>
      <c r="C14361" s="7">
        <v>1</v>
      </c>
      <c r="D14361" s="7">
        <v>2</v>
      </c>
      <c r="E14361" s="7">
        <v>30</v>
      </c>
      <c r="F14361" s="7">
        <v>60</v>
      </c>
      <c r="G14361" s="1">
        <f t="shared" si="896"/>
        <v>0.9375</v>
      </c>
      <c r="H14361" s="4">
        <f t="shared" si="897"/>
        <v>1</v>
      </c>
      <c r="I14361" s="5">
        <f>IF(OR(AND(F14361&gt;=50,G14361&gt;SUMIF(SeasonTotals!A$2:A$9,A14361,SeasonTotals!F$2:F$9)),AND(G14361&gt;0.885,F14361&gt;=50,D14361&lt;3)),1,0)</f>
        <v>1</v>
      </c>
      <c r="J14361" s="4">
        <f t="shared" si="898"/>
        <v>0</v>
      </c>
      <c r="K14361" s="5">
        <f t="shared" si="899"/>
        <v>0</v>
      </c>
    </row>
    <row r="14362" spans="1:11" x14ac:dyDescent="0.25">
      <c r="A14362" t="s">
        <v>151</v>
      </c>
      <c r="B14362" t="s">
        <v>22</v>
      </c>
      <c r="C14362" s="7">
        <v>1</v>
      </c>
      <c r="D14362" s="7">
        <v>4</v>
      </c>
      <c r="E14362" s="7">
        <v>18</v>
      </c>
      <c r="F14362" s="7">
        <v>60</v>
      </c>
      <c r="G14362" s="1">
        <f t="shared" si="896"/>
        <v>0.81818181818181823</v>
      </c>
      <c r="H14362" s="4">
        <f t="shared" si="897"/>
        <v>0</v>
      </c>
      <c r="I14362" s="5">
        <f>IF(OR(AND(F14362&gt;=50,G14362&gt;SUMIF(SeasonTotals!A$2:A$9,A14362,SeasonTotals!F$2:F$9)),AND(G14362&gt;0.885,F14362&gt;=50,D14362&lt;3)),1,0)</f>
        <v>0</v>
      </c>
      <c r="J14362" s="4">
        <f t="shared" si="898"/>
        <v>1</v>
      </c>
      <c r="K14362" s="5">
        <f t="shared" si="899"/>
        <v>0</v>
      </c>
    </row>
    <row r="14363" spans="1:11" x14ac:dyDescent="0.25">
      <c r="A14363" t="s">
        <v>151</v>
      </c>
      <c r="B14363" t="s">
        <v>22</v>
      </c>
      <c r="C14363" s="7">
        <v>1</v>
      </c>
      <c r="D14363" s="7">
        <v>4</v>
      </c>
      <c r="E14363" s="7">
        <v>21</v>
      </c>
      <c r="F14363" s="7">
        <v>59</v>
      </c>
      <c r="G14363" s="1">
        <f t="shared" si="896"/>
        <v>0.84</v>
      </c>
      <c r="H14363" s="4">
        <f t="shared" si="897"/>
        <v>0</v>
      </c>
      <c r="I14363" s="5">
        <f>IF(OR(AND(F14363&gt;=50,G14363&gt;SUMIF(SeasonTotals!A$2:A$9,A14363,SeasonTotals!F$2:F$9)),AND(G14363&gt;0.885,F14363&gt;=50,D14363&lt;3)),1,0)</f>
        <v>0</v>
      </c>
      <c r="J14363" s="4">
        <f t="shared" si="898"/>
        <v>1</v>
      </c>
      <c r="K14363" s="5">
        <f t="shared" si="899"/>
        <v>0</v>
      </c>
    </row>
    <row r="14364" spans="1:11" x14ac:dyDescent="0.25">
      <c r="A14364" t="s">
        <v>151</v>
      </c>
      <c r="B14364" t="s">
        <v>22</v>
      </c>
      <c r="C14364" s="7">
        <v>1</v>
      </c>
      <c r="D14364" s="7">
        <v>4</v>
      </c>
      <c r="E14364" s="7">
        <v>11</v>
      </c>
      <c r="F14364" s="7">
        <v>30</v>
      </c>
      <c r="G14364" s="1">
        <f t="shared" si="896"/>
        <v>0.73333333333333328</v>
      </c>
      <c r="H14364" s="4">
        <f t="shared" si="897"/>
        <v>0</v>
      </c>
      <c r="I14364" s="5">
        <f>IF(OR(AND(F14364&gt;=50,G14364&gt;SUMIF(SeasonTotals!A$2:A$9,A14364,SeasonTotals!F$2:F$9)),AND(G14364&gt;0.885,F14364&gt;=50,D14364&lt;3)),1,0)</f>
        <v>0</v>
      </c>
      <c r="J14364" s="4">
        <f t="shared" si="898"/>
        <v>1</v>
      </c>
      <c r="K14364" s="5">
        <f t="shared" si="899"/>
        <v>1</v>
      </c>
    </row>
    <row r="14365" spans="1:11" x14ac:dyDescent="0.25">
      <c r="A14365" t="s">
        <v>151</v>
      </c>
      <c r="B14365" t="s">
        <v>22</v>
      </c>
      <c r="C14365" s="7">
        <v>1</v>
      </c>
      <c r="D14365" s="7">
        <v>3</v>
      </c>
      <c r="E14365" s="7">
        <v>28</v>
      </c>
      <c r="F14365" s="7">
        <v>65</v>
      </c>
      <c r="G14365" s="1">
        <f t="shared" si="896"/>
        <v>0.90322580645161288</v>
      </c>
      <c r="H14365" s="4">
        <f t="shared" si="897"/>
        <v>0</v>
      </c>
      <c r="I14365" s="5">
        <f>IF(OR(AND(F14365&gt;=50,G14365&gt;SUMIF(SeasonTotals!A$2:A$9,A14365,SeasonTotals!F$2:F$9)),AND(G14365&gt;0.885,F14365&gt;=50,D14365&lt;3)),1,0)</f>
        <v>0</v>
      </c>
      <c r="J14365" s="4">
        <f t="shared" si="898"/>
        <v>0</v>
      </c>
      <c r="K14365" s="5">
        <f t="shared" si="899"/>
        <v>0</v>
      </c>
    </row>
    <row r="14366" spans="1:11" x14ac:dyDescent="0.25">
      <c r="A14366" t="s">
        <v>151</v>
      </c>
      <c r="B14366" t="s">
        <v>22</v>
      </c>
      <c r="C14366" s="7">
        <v>1</v>
      </c>
      <c r="D14366" s="7">
        <v>4</v>
      </c>
      <c r="E14366" s="7">
        <v>25</v>
      </c>
      <c r="F14366" s="7">
        <v>65</v>
      </c>
      <c r="G14366" s="1">
        <f t="shared" si="896"/>
        <v>0.86206896551724133</v>
      </c>
      <c r="H14366" s="4">
        <f t="shared" si="897"/>
        <v>0</v>
      </c>
      <c r="I14366" s="5">
        <f>IF(OR(AND(F14366&gt;=50,G14366&gt;SUMIF(SeasonTotals!A$2:A$9,A14366,SeasonTotals!F$2:F$9)),AND(G14366&gt;0.885,F14366&gt;=50,D14366&lt;3)),1,0)</f>
        <v>0</v>
      </c>
      <c r="J14366" s="4">
        <f t="shared" si="898"/>
        <v>0</v>
      </c>
      <c r="K14366" s="5">
        <f t="shared" si="899"/>
        <v>0</v>
      </c>
    </row>
    <row r="14367" spans="1:11" x14ac:dyDescent="0.25">
      <c r="A14367" t="s">
        <v>151</v>
      </c>
      <c r="B14367" t="s">
        <v>22</v>
      </c>
      <c r="C14367" s="7">
        <v>1</v>
      </c>
      <c r="D14367" s="7">
        <v>1</v>
      </c>
      <c r="E14367" s="7">
        <v>40</v>
      </c>
      <c r="F14367" s="7">
        <v>60</v>
      </c>
      <c r="G14367" s="1">
        <f t="shared" si="896"/>
        <v>0.97560975609756095</v>
      </c>
      <c r="H14367" s="4">
        <f t="shared" si="897"/>
        <v>1</v>
      </c>
      <c r="I14367" s="5">
        <f>IF(OR(AND(F14367&gt;=50,G14367&gt;SUMIF(SeasonTotals!A$2:A$9,A14367,SeasonTotals!F$2:F$9)),AND(G14367&gt;0.885,F14367&gt;=50,D14367&lt;3)),1,0)</f>
        <v>1</v>
      </c>
      <c r="J14367" s="4">
        <f t="shared" si="898"/>
        <v>0</v>
      </c>
      <c r="K14367" s="5">
        <f t="shared" si="899"/>
        <v>0</v>
      </c>
    </row>
    <row r="14368" spans="1:11" x14ac:dyDescent="0.25">
      <c r="A14368" t="s">
        <v>151</v>
      </c>
      <c r="B14368" t="s">
        <v>22</v>
      </c>
      <c r="C14368" s="7">
        <v>1</v>
      </c>
      <c r="D14368" s="7">
        <v>2</v>
      </c>
      <c r="E14368" s="7">
        <v>2</v>
      </c>
      <c r="F14368" s="7">
        <v>4</v>
      </c>
      <c r="G14368" s="1">
        <f t="shared" si="896"/>
        <v>0.5</v>
      </c>
      <c r="H14368" s="4">
        <f t="shared" si="897"/>
        <v>0</v>
      </c>
      <c r="I14368" s="5">
        <f>IF(OR(AND(F14368&gt;=50,G14368&gt;SUMIF(SeasonTotals!A$2:A$9,A14368,SeasonTotals!F$2:F$9)),AND(G14368&gt;0.885,F14368&gt;=50,D14368&lt;3)),1,0)</f>
        <v>0</v>
      </c>
      <c r="J14368" s="4">
        <f t="shared" si="898"/>
        <v>1</v>
      </c>
      <c r="K14368" s="5">
        <f t="shared" si="899"/>
        <v>1</v>
      </c>
    </row>
    <row r="14369" spans="1:11" x14ac:dyDescent="0.25">
      <c r="A14369" t="s">
        <v>151</v>
      </c>
      <c r="B14369" t="s">
        <v>22</v>
      </c>
      <c r="C14369" s="7">
        <v>1</v>
      </c>
      <c r="D14369" s="7">
        <v>4</v>
      </c>
      <c r="E14369" s="7">
        <v>31</v>
      </c>
      <c r="F14369" s="7">
        <v>58</v>
      </c>
      <c r="G14369" s="1">
        <f t="shared" si="896"/>
        <v>0.88571428571428568</v>
      </c>
      <c r="H14369" s="4">
        <f t="shared" si="897"/>
        <v>0</v>
      </c>
      <c r="I14369" s="5">
        <f>IF(OR(AND(F14369&gt;=50,G14369&gt;SUMIF(SeasonTotals!A$2:A$9,A14369,SeasonTotals!F$2:F$9)),AND(G14369&gt;0.885,F14369&gt;=50,D14369&lt;3)),1,0)</f>
        <v>0</v>
      </c>
      <c r="J14369" s="4">
        <f t="shared" si="898"/>
        <v>0</v>
      </c>
      <c r="K14369" s="5">
        <f t="shared" si="899"/>
        <v>0</v>
      </c>
    </row>
    <row r="14370" spans="1:11" x14ac:dyDescent="0.25">
      <c r="A14370" t="s">
        <v>151</v>
      </c>
      <c r="B14370" t="s">
        <v>22</v>
      </c>
      <c r="C14370" s="7">
        <v>1</v>
      </c>
      <c r="D14370" s="7">
        <v>4</v>
      </c>
      <c r="E14370" s="7">
        <v>34</v>
      </c>
      <c r="F14370" s="7">
        <v>62</v>
      </c>
      <c r="G14370" s="1">
        <f t="shared" si="896"/>
        <v>0.89473684210526316</v>
      </c>
      <c r="H14370" s="4">
        <f t="shared" si="897"/>
        <v>0</v>
      </c>
      <c r="I14370" s="5">
        <f>IF(OR(AND(F14370&gt;=50,G14370&gt;SUMIF(SeasonTotals!A$2:A$9,A14370,SeasonTotals!F$2:F$9)),AND(G14370&gt;0.885,F14370&gt;=50,D14370&lt;3)),1,0)</f>
        <v>0</v>
      </c>
      <c r="J14370" s="4">
        <f t="shared" si="898"/>
        <v>0</v>
      </c>
      <c r="K14370" s="5">
        <f t="shared" si="899"/>
        <v>0</v>
      </c>
    </row>
    <row r="14371" spans="1:11" x14ac:dyDescent="0.25">
      <c r="A14371" t="s">
        <v>151</v>
      </c>
      <c r="B14371" t="s">
        <v>22</v>
      </c>
      <c r="C14371" s="7">
        <v>1</v>
      </c>
      <c r="D14371" s="7">
        <v>0</v>
      </c>
      <c r="E14371" s="7">
        <v>27</v>
      </c>
      <c r="F14371" s="7">
        <v>60</v>
      </c>
      <c r="G14371" s="1">
        <f t="shared" si="896"/>
        <v>1</v>
      </c>
      <c r="H14371" s="4">
        <f t="shared" si="897"/>
        <v>1</v>
      </c>
      <c r="I14371" s="5">
        <f>IF(OR(AND(F14371&gt;=50,G14371&gt;SUMIF(SeasonTotals!A$2:A$9,A14371,SeasonTotals!F$2:F$9)),AND(G14371&gt;0.885,F14371&gt;=50,D14371&lt;3)),1,0)</f>
        <v>1</v>
      </c>
      <c r="J14371" s="4">
        <f t="shared" si="898"/>
        <v>0</v>
      </c>
      <c r="K14371" s="5">
        <f t="shared" si="899"/>
        <v>0</v>
      </c>
    </row>
    <row r="14372" spans="1:11" x14ac:dyDescent="0.25">
      <c r="A14372" t="s">
        <v>151</v>
      </c>
      <c r="B14372" t="s">
        <v>22</v>
      </c>
      <c r="C14372" s="7">
        <v>1</v>
      </c>
      <c r="D14372" s="7">
        <v>3</v>
      </c>
      <c r="E14372" s="7">
        <v>29</v>
      </c>
      <c r="F14372" s="7">
        <v>60</v>
      </c>
      <c r="G14372" s="1">
        <f t="shared" si="896"/>
        <v>0.90625</v>
      </c>
      <c r="H14372" s="4">
        <f t="shared" si="897"/>
        <v>0</v>
      </c>
      <c r="I14372" s="5">
        <f>IF(OR(AND(F14372&gt;=50,G14372&gt;SUMIF(SeasonTotals!A$2:A$9,A14372,SeasonTotals!F$2:F$9)),AND(G14372&gt;0.885,F14372&gt;=50,D14372&lt;3)),1,0)</f>
        <v>0</v>
      </c>
      <c r="J14372" s="4">
        <f t="shared" si="898"/>
        <v>0</v>
      </c>
      <c r="K14372" s="5">
        <f t="shared" si="899"/>
        <v>0</v>
      </c>
    </row>
    <row r="14373" spans="1:11" x14ac:dyDescent="0.25">
      <c r="A14373" t="s">
        <v>151</v>
      </c>
      <c r="B14373" t="s">
        <v>22</v>
      </c>
      <c r="C14373" s="7">
        <v>1</v>
      </c>
      <c r="D14373" s="7">
        <v>1</v>
      </c>
      <c r="E14373" s="7">
        <v>34</v>
      </c>
      <c r="F14373" s="7">
        <v>60</v>
      </c>
      <c r="G14373" s="1">
        <f t="shared" si="896"/>
        <v>0.97142857142857142</v>
      </c>
      <c r="H14373" s="4">
        <f t="shared" si="897"/>
        <v>1</v>
      </c>
      <c r="I14373" s="5">
        <f>IF(OR(AND(F14373&gt;=50,G14373&gt;SUMIF(SeasonTotals!A$2:A$9,A14373,SeasonTotals!F$2:F$9)),AND(G14373&gt;0.885,F14373&gt;=50,D14373&lt;3)),1,0)</f>
        <v>1</v>
      </c>
      <c r="J14373" s="4">
        <f t="shared" si="898"/>
        <v>0</v>
      </c>
      <c r="K14373" s="5">
        <f t="shared" si="899"/>
        <v>0</v>
      </c>
    </row>
    <row r="14374" spans="1:11" x14ac:dyDescent="0.25">
      <c r="A14374" t="s">
        <v>151</v>
      </c>
      <c r="B14374" t="s">
        <v>22</v>
      </c>
      <c r="C14374" s="7">
        <v>1</v>
      </c>
      <c r="D14374" s="7">
        <v>3</v>
      </c>
      <c r="E14374" s="7">
        <v>26</v>
      </c>
      <c r="F14374" s="7">
        <v>61</v>
      </c>
      <c r="G14374" s="1">
        <f t="shared" si="896"/>
        <v>0.89655172413793105</v>
      </c>
      <c r="H14374" s="4">
        <f t="shared" si="897"/>
        <v>0</v>
      </c>
      <c r="I14374" s="5">
        <f>IF(OR(AND(F14374&gt;=50,G14374&gt;SUMIF(SeasonTotals!A$2:A$9,A14374,SeasonTotals!F$2:F$9)),AND(G14374&gt;0.885,F14374&gt;=50,D14374&lt;3)),1,0)</f>
        <v>0</v>
      </c>
      <c r="J14374" s="4">
        <f t="shared" si="898"/>
        <v>0</v>
      </c>
      <c r="K14374" s="5">
        <f t="shared" si="899"/>
        <v>0</v>
      </c>
    </row>
    <row r="14375" spans="1:11" x14ac:dyDescent="0.25">
      <c r="A14375" t="s">
        <v>151</v>
      </c>
      <c r="B14375" t="s">
        <v>22</v>
      </c>
      <c r="C14375" s="7">
        <v>1</v>
      </c>
      <c r="D14375" s="7">
        <v>4</v>
      </c>
      <c r="E14375" s="7">
        <v>27</v>
      </c>
      <c r="F14375" s="7">
        <v>61</v>
      </c>
      <c r="G14375" s="1">
        <f t="shared" si="896"/>
        <v>0.87096774193548387</v>
      </c>
      <c r="H14375" s="4">
        <f t="shared" si="897"/>
        <v>0</v>
      </c>
      <c r="I14375" s="5">
        <f>IF(OR(AND(F14375&gt;=50,G14375&gt;SUMIF(SeasonTotals!A$2:A$9,A14375,SeasonTotals!F$2:F$9)),AND(G14375&gt;0.885,F14375&gt;=50,D14375&lt;3)),1,0)</f>
        <v>0</v>
      </c>
      <c r="J14375" s="4">
        <f t="shared" si="898"/>
        <v>0</v>
      </c>
      <c r="K14375" s="5">
        <f t="shared" si="899"/>
        <v>0</v>
      </c>
    </row>
    <row r="14376" spans="1:11" x14ac:dyDescent="0.25">
      <c r="A14376" t="s">
        <v>151</v>
      </c>
      <c r="B14376" t="s">
        <v>22</v>
      </c>
      <c r="C14376" s="7">
        <v>1</v>
      </c>
      <c r="D14376" s="7">
        <v>1</v>
      </c>
      <c r="E14376" s="7">
        <v>32</v>
      </c>
      <c r="F14376" s="7">
        <v>65</v>
      </c>
      <c r="G14376" s="1">
        <f t="shared" si="896"/>
        <v>0.96969696969696972</v>
      </c>
      <c r="H14376" s="4">
        <f t="shared" si="897"/>
        <v>1</v>
      </c>
      <c r="I14376" s="5">
        <f>IF(OR(AND(F14376&gt;=50,G14376&gt;SUMIF(SeasonTotals!A$2:A$9,A14376,SeasonTotals!F$2:F$9)),AND(G14376&gt;0.885,F14376&gt;=50,D14376&lt;3)),1,0)</f>
        <v>1</v>
      </c>
      <c r="J14376" s="4">
        <f t="shared" si="898"/>
        <v>0</v>
      </c>
      <c r="K14376" s="5">
        <f t="shared" si="899"/>
        <v>0</v>
      </c>
    </row>
    <row r="14377" spans="1:11" x14ac:dyDescent="0.25">
      <c r="A14377" t="s">
        <v>151</v>
      </c>
      <c r="B14377" t="s">
        <v>22</v>
      </c>
      <c r="C14377" s="7">
        <v>1</v>
      </c>
      <c r="D14377" s="7">
        <v>0</v>
      </c>
      <c r="E14377" s="7">
        <v>34</v>
      </c>
      <c r="F14377" s="7">
        <v>60</v>
      </c>
      <c r="G14377" s="1">
        <f t="shared" si="896"/>
        <v>1</v>
      </c>
      <c r="H14377" s="4">
        <f t="shared" si="897"/>
        <v>1</v>
      </c>
      <c r="I14377" s="5">
        <f>IF(OR(AND(F14377&gt;=50,G14377&gt;SUMIF(SeasonTotals!A$2:A$9,A14377,SeasonTotals!F$2:F$9)),AND(G14377&gt;0.885,F14377&gt;=50,D14377&lt;3)),1,0)</f>
        <v>1</v>
      </c>
      <c r="J14377" s="4">
        <f t="shared" si="898"/>
        <v>0</v>
      </c>
      <c r="K14377" s="5">
        <f t="shared" si="899"/>
        <v>0</v>
      </c>
    </row>
    <row r="14378" spans="1:11" x14ac:dyDescent="0.25">
      <c r="A14378" t="s">
        <v>151</v>
      </c>
      <c r="B14378" t="s">
        <v>22</v>
      </c>
      <c r="C14378" s="7">
        <v>1</v>
      </c>
      <c r="D14378" s="7">
        <v>3</v>
      </c>
      <c r="E14378" s="7">
        <v>35</v>
      </c>
      <c r="F14378" s="7">
        <v>65</v>
      </c>
      <c r="G14378" s="1">
        <f t="shared" si="896"/>
        <v>0.92105263157894735</v>
      </c>
      <c r="H14378" s="4">
        <f t="shared" si="897"/>
        <v>1</v>
      </c>
      <c r="I14378" s="5">
        <f>IF(OR(AND(F14378&gt;=50,G14378&gt;SUMIF(SeasonTotals!A$2:A$9,A14378,SeasonTotals!F$2:F$9)),AND(G14378&gt;0.885,F14378&gt;=50,D14378&lt;3)),1,0)</f>
        <v>1</v>
      </c>
      <c r="J14378" s="4">
        <f t="shared" si="898"/>
        <v>0</v>
      </c>
      <c r="K14378" s="5">
        <f t="shared" si="899"/>
        <v>0</v>
      </c>
    </row>
    <row r="14379" spans="1:11" x14ac:dyDescent="0.25">
      <c r="A14379" t="s">
        <v>151</v>
      </c>
      <c r="B14379" t="s">
        <v>22</v>
      </c>
      <c r="C14379" s="7">
        <v>1</v>
      </c>
      <c r="D14379" s="7">
        <v>2</v>
      </c>
      <c r="E14379" s="7">
        <v>34</v>
      </c>
      <c r="F14379" s="7">
        <v>60</v>
      </c>
      <c r="G14379" s="1">
        <f t="shared" si="896"/>
        <v>0.94444444444444442</v>
      </c>
      <c r="H14379" s="4">
        <f t="shared" si="897"/>
        <v>1</v>
      </c>
      <c r="I14379" s="5">
        <f>IF(OR(AND(F14379&gt;=50,G14379&gt;SUMIF(SeasonTotals!A$2:A$9,A14379,SeasonTotals!F$2:F$9)),AND(G14379&gt;0.885,F14379&gt;=50,D14379&lt;3)),1,0)</f>
        <v>1</v>
      </c>
      <c r="J14379" s="4">
        <f t="shared" si="898"/>
        <v>0</v>
      </c>
      <c r="K14379" s="5">
        <f t="shared" si="899"/>
        <v>0</v>
      </c>
    </row>
    <row r="14380" spans="1:11" x14ac:dyDescent="0.25">
      <c r="A14380" t="s">
        <v>151</v>
      </c>
      <c r="B14380" t="s">
        <v>22</v>
      </c>
      <c r="C14380" s="7">
        <v>1</v>
      </c>
      <c r="D14380" s="7">
        <v>5</v>
      </c>
      <c r="E14380" s="7">
        <v>30</v>
      </c>
      <c r="F14380" s="7">
        <v>60</v>
      </c>
      <c r="G14380" s="1">
        <f t="shared" si="896"/>
        <v>0.8571428571428571</v>
      </c>
      <c r="H14380" s="4">
        <f t="shared" si="897"/>
        <v>0</v>
      </c>
      <c r="I14380" s="5">
        <f>IF(OR(AND(F14380&gt;=50,G14380&gt;SUMIF(SeasonTotals!A$2:A$9,A14380,SeasonTotals!F$2:F$9)),AND(G14380&gt;0.885,F14380&gt;=50,D14380&lt;3)),1,0)</f>
        <v>0</v>
      </c>
      <c r="J14380" s="4">
        <f t="shared" si="898"/>
        <v>0</v>
      </c>
      <c r="K14380" s="5">
        <f t="shared" si="899"/>
        <v>0</v>
      </c>
    </row>
    <row r="14381" spans="1:11" x14ac:dyDescent="0.25">
      <c r="A14381" t="s">
        <v>151</v>
      </c>
      <c r="B14381" t="s">
        <v>22</v>
      </c>
      <c r="C14381" s="7">
        <v>1</v>
      </c>
      <c r="D14381" s="7">
        <v>2</v>
      </c>
      <c r="E14381" s="7">
        <v>46</v>
      </c>
      <c r="F14381" s="7">
        <v>62</v>
      </c>
      <c r="G14381" s="1">
        <f t="shared" si="896"/>
        <v>0.95833333333333337</v>
      </c>
      <c r="H14381" s="4">
        <f t="shared" si="897"/>
        <v>1</v>
      </c>
      <c r="I14381" s="5">
        <f>IF(OR(AND(F14381&gt;=50,G14381&gt;SUMIF(SeasonTotals!A$2:A$9,A14381,SeasonTotals!F$2:F$9)),AND(G14381&gt;0.885,F14381&gt;=50,D14381&lt;3)),1,0)</f>
        <v>1</v>
      </c>
      <c r="J14381" s="4">
        <f t="shared" si="898"/>
        <v>0</v>
      </c>
      <c r="K14381" s="5">
        <f t="shared" si="899"/>
        <v>0</v>
      </c>
    </row>
    <row r="14382" spans="1:11" x14ac:dyDescent="0.25">
      <c r="A14382" t="s">
        <v>151</v>
      </c>
      <c r="B14382" t="s">
        <v>22</v>
      </c>
      <c r="C14382" s="7">
        <v>1</v>
      </c>
      <c r="D14382" s="7">
        <v>5</v>
      </c>
      <c r="E14382" s="7">
        <v>28</v>
      </c>
      <c r="F14382" s="7">
        <v>44</v>
      </c>
      <c r="G14382" s="1">
        <f t="shared" si="896"/>
        <v>0.84848484848484851</v>
      </c>
      <c r="H14382" s="4">
        <f t="shared" si="897"/>
        <v>0</v>
      </c>
      <c r="I14382" s="5">
        <f>IF(OR(AND(F14382&gt;=50,G14382&gt;SUMIF(SeasonTotals!A$2:A$9,A14382,SeasonTotals!F$2:F$9)),AND(G14382&gt;0.885,F14382&gt;=50,D14382&lt;3)),1,0)</f>
        <v>0</v>
      </c>
      <c r="J14382" s="4">
        <f t="shared" si="898"/>
        <v>1</v>
      </c>
      <c r="K14382" s="5">
        <f t="shared" si="899"/>
        <v>1</v>
      </c>
    </row>
    <row r="14383" spans="1:11" x14ac:dyDescent="0.25">
      <c r="A14383" t="s">
        <v>151</v>
      </c>
      <c r="B14383" t="s">
        <v>22</v>
      </c>
      <c r="C14383" s="7">
        <v>1</v>
      </c>
      <c r="D14383" s="7">
        <v>2</v>
      </c>
      <c r="E14383" s="7">
        <v>29</v>
      </c>
      <c r="F14383" s="7">
        <v>60</v>
      </c>
      <c r="G14383" s="1">
        <f t="shared" si="896"/>
        <v>0.93548387096774188</v>
      </c>
      <c r="H14383" s="4">
        <f t="shared" si="897"/>
        <v>1</v>
      </c>
      <c r="I14383" s="5">
        <f>IF(OR(AND(F14383&gt;=50,G14383&gt;SUMIF(SeasonTotals!A$2:A$9,A14383,SeasonTotals!F$2:F$9)),AND(G14383&gt;0.885,F14383&gt;=50,D14383&lt;3)),1,0)</f>
        <v>1</v>
      </c>
      <c r="J14383" s="4">
        <f t="shared" si="898"/>
        <v>0</v>
      </c>
      <c r="K14383" s="5">
        <f t="shared" si="899"/>
        <v>0</v>
      </c>
    </row>
    <row r="14384" spans="1:11" x14ac:dyDescent="0.25">
      <c r="A14384" t="s">
        <v>151</v>
      </c>
      <c r="B14384" t="s">
        <v>22</v>
      </c>
      <c r="C14384" s="7">
        <v>1</v>
      </c>
      <c r="D14384" s="7">
        <v>3</v>
      </c>
      <c r="E14384" s="7">
        <v>27</v>
      </c>
      <c r="F14384" s="7">
        <v>59</v>
      </c>
      <c r="G14384" s="1">
        <f t="shared" si="896"/>
        <v>0.9</v>
      </c>
      <c r="H14384" s="4">
        <f t="shared" si="897"/>
        <v>0</v>
      </c>
      <c r="I14384" s="5">
        <f>IF(OR(AND(F14384&gt;=50,G14384&gt;SUMIF(SeasonTotals!A$2:A$9,A14384,SeasonTotals!F$2:F$9)),AND(G14384&gt;0.885,F14384&gt;=50,D14384&lt;3)),1,0)</f>
        <v>0</v>
      </c>
      <c r="J14384" s="4">
        <f t="shared" si="898"/>
        <v>0</v>
      </c>
      <c r="K14384" s="5">
        <f t="shared" si="899"/>
        <v>0</v>
      </c>
    </row>
    <row r="14385" spans="1:11" x14ac:dyDescent="0.25">
      <c r="A14385" t="s">
        <v>151</v>
      </c>
      <c r="B14385" t="s">
        <v>22</v>
      </c>
      <c r="C14385" s="7">
        <v>1</v>
      </c>
      <c r="D14385" s="7">
        <v>4</v>
      </c>
      <c r="E14385" s="7">
        <v>24</v>
      </c>
      <c r="F14385" s="7">
        <v>60</v>
      </c>
      <c r="G14385" s="1">
        <f t="shared" si="896"/>
        <v>0.8571428571428571</v>
      </c>
      <c r="H14385" s="4">
        <f t="shared" si="897"/>
        <v>0</v>
      </c>
      <c r="I14385" s="5">
        <f>IF(OR(AND(F14385&gt;=50,G14385&gt;SUMIF(SeasonTotals!A$2:A$9,A14385,SeasonTotals!F$2:F$9)),AND(G14385&gt;0.885,F14385&gt;=50,D14385&lt;3)),1,0)</f>
        <v>0</v>
      </c>
      <c r="J14385" s="4">
        <f t="shared" si="898"/>
        <v>0</v>
      </c>
      <c r="K14385" s="5">
        <f t="shared" si="899"/>
        <v>0</v>
      </c>
    </row>
    <row r="14386" spans="1:11" x14ac:dyDescent="0.25">
      <c r="A14386" t="s">
        <v>151</v>
      </c>
      <c r="B14386" t="s">
        <v>22</v>
      </c>
      <c r="C14386" s="7">
        <v>1</v>
      </c>
      <c r="D14386" s="7">
        <v>3</v>
      </c>
      <c r="E14386" s="7">
        <v>46</v>
      </c>
      <c r="F14386" s="7">
        <v>60</v>
      </c>
      <c r="G14386" s="1">
        <f t="shared" si="896"/>
        <v>0.93877551020408168</v>
      </c>
      <c r="H14386" s="4">
        <f t="shared" si="897"/>
        <v>1</v>
      </c>
      <c r="I14386" s="5">
        <f>IF(OR(AND(F14386&gt;=50,G14386&gt;SUMIF(SeasonTotals!A$2:A$9,A14386,SeasonTotals!F$2:F$9)),AND(G14386&gt;0.885,F14386&gt;=50,D14386&lt;3)),1,0)</f>
        <v>1</v>
      </c>
      <c r="J14386" s="4">
        <f t="shared" si="898"/>
        <v>0</v>
      </c>
      <c r="K14386" s="5">
        <f t="shared" si="899"/>
        <v>0</v>
      </c>
    </row>
    <row r="14387" spans="1:11" x14ac:dyDescent="0.25">
      <c r="A14387" t="s">
        <v>151</v>
      </c>
      <c r="B14387" t="s">
        <v>22</v>
      </c>
      <c r="C14387" s="7">
        <v>1</v>
      </c>
      <c r="D14387" s="7">
        <v>1</v>
      </c>
      <c r="E14387" s="7">
        <v>45</v>
      </c>
      <c r="F14387" s="7">
        <v>60</v>
      </c>
      <c r="G14387" s="1">
        <f t="shared" si="896"/>
        <v>0.97826086956521741</v>
      </c>
      <c r="H14387" s="4">
        <f t="shared" si="897"/>
        <v>1</v>
      </c>
      <c r="I14387" s="5">
        <f>IF(OR(AND(F14387&gt;=50,G14387&gt;SUMIF(SeasonTotals!A$2:A$9,A14387,SeasonTotals!F$2:F$9)),AND(G14387&gt;0.885,F14387&gt;=50,D14387&lt;3)),1,0)</f>
        <v>1</v>
      </c>
      <c r="J14387" s="4">
        <f t="shared" si="898"/>
        <v>0</v>
      </c>
      <c r="K14387" s="5">
        <f t="shared" si="899"/>
        <v>0</v>
      </c>
    </row>
    <row r="14388" spans="1:11" x14ac:dyDescent="0.25">
      <c r="A14388" t="s">
        <v>151</v>
      </c>
      <c r="B14388" t="s">
        <v>22</v>
      </c>
      <c r="C14388" s="7">
        <v>1</v>
      </c>
      <c r="D14388" s="7">
        <v>0</v>
      </c>
      <c r="E14388" s="7">
        <v>35</v>
      </c>
      <c r="F14388" s="7">
        <v>60</v>
      </c>
      <c r="G14388" s="1">
        <f t="shared" si="896"/>
        <v>1</v>
      </c>
      <c r="H14388" s="4">
        <f t="shared" si="897"/>
        <v>1</v>
      </c>
      <c r="I14388" s="5">
        <f>IF(OR(AND(F14388&gt;=50,G14388&gt;SUMIF(SeasonTotals!A$2:A$9,A14388,SeasonTotals!F$2:F$9)),AND(G14388&gt;0.885,F14388&gt;=50,D14388&lt;3)),1,0)</f>
        <v>1</v>
      </c>
      <c r="J14388" s="4">
        <f t="shared" si="898"/>
        <v>0</v>
      </c>
      <c r="K14388" s="5">
        <f t="shared" si="899"/>
        <v>0</v>
      </c>
    </row>
    <row r="14389" spans="1:11" x14ac:dyDescent="0.25">
      <c r="A14389" t="s">
        <v>151</v>
      </c>
      <c r="B14389" t="s">
        <v>22</v>
      </c>
      <c r="C14389" s="7">
        <v>1</v>
      </c>
      <c r="D14389" s="7">
        <v>4</v>
      </c>
      <c r="E14389" s="7">
        <v>38</v>
      </c>
      <c r="F14389" s="7">
        <v>65</v>
      </c>
      <c r="G14389" s="1">
        <f t="shared" si="896"/>
        <v>0.90476190476190477</v>
      </c>
      <c r="H14389" s="4">
        <f t="shared" si="897"/>
        <v>0</v>
      </c>
      <c r="I14389" s="5">
        <f>IF(OR(AND(F14389&gt;=50,G14389&gt;SUMIF(SeasonTotals!A$2:A$9,A14389,SeasonTotals!F$2:F$9)),AND(G14389&gt;0.885,F14389&gt;=50,D14389&lt;3)),1,0)</f>
        <v>0</v>
      </c>
      <c r="J14389" s="4">
        <f t="shared" si="898"/>
        <v>0</v>
      </c>
      <c r="K14389" s="5">
        <f t="shared" si="899"/>
        <v>0</v>
      </c>
    </row>
    <row r="14390" spans="1:11" x14ac:dyDescent="0.25">
      <c r="A14390" t="s">
        <v>151</v>
      </c>
      <c r="B14390" t="s">
        <v>22</v>
      </c>
      <c r="C14390" s="7">
        <v>1</v>
      </c>
      <c r="D14390" s="7">
        <v>4</v>
      </c>
      <c r="E14390" s="7">
        <v>28</v>
      </c>
      <c r="F14390" s="7">
        <v>60</v>
      </c>
      <c r="G14390" s="1">
        <f t="shared" si="896"/>
        <v>0.875</v>
      </c>
      <c r="H14390" s="4">
        <f t="shared" si="897"/>
        <v>0</v>
      </c>
      <c r="I14390" s="5">
        <f>IF(OR(AND(F14390&gt;=50,G14390&gt;SUMIF(SeasonTotals!A$2:A$9,A14390,SeasonTotals!F$2:F$9)),AND(G14390&gt;0.885,F14390&gt;=50,D14390&lt;3)),1,0)</f>
        <v>0</v>
      </c>
      <c r="J14390" s="4">
        <f t="shared" si="898"/>
        <v>0</v>
      </c>
      <c r="K14390" s="5">
        <f t="shared" si="899"/>
        <v>0</v>
      </c>
    </row>
    <row r="14391" spans="1:11" x14ac:dyDescent="0.25">
      <c r="A14391" t="s">
        <v>151</v>
      </c>
      <c r="B14391" t="s">
        <v>22</v>
      </c>
      <c r="C14391" s="7">
        <v>1</v>
      </c>
      <c r="D14391" s="7">
        <v>2</v>
      </c>
      <c r="E14391" s="7">
        <v>7</v>
      </c>
      <c r="F14391" s="7">
        <v>4</v>
      </c>
      <c r="G14391" s="1">
        <f t="shared" si="896"/>
        <v>0.77777777777777779</v>
      </c>
      <c r="H14391" s="4">
        <f t="shared" si="897"/>
        <v>0</v>
      </c>
      <c r="I14391" s="5">
        <f>IF(OR(AND(F14391&gt;=50,G14391&gt;SUMIF(SeasonTotals!A$2:A$9,A14391,SeasonTotals!F$2:F$9)),AND(G14391&gt;0.885,F14391&gt;=50,D14391&lt;3)),1,0)</f>
        <v>0</v>
      </c>
      <c r="J14391" s="4">
        <f t="shared" si="898"/>
        <v>1</v>
      </c>
      <c r="K14391" s="5">
        <f t="shared" si="899"/>
        <v>1</v>
      </c>
    </row>
    <row r="14392" spans="1:11" x14ac:dyDescent="0.25">
      <c r="A14392" t="s">
        <v>151</v>
      </c>
      <c r="B14392" t="s">
        <v>22</v>
      </c>
      <c r="C14392" s="7">
        <v>1</v>
      </c>
      <c r="D14392" s="7">
        <v>3</v>
      </c>
      <c r="E14392" s="7">
        <v>34</v>
      </c>
      <c r="F14392" s="7">
        <v>63</v>
      </c>
      <c r="G14392" s="1">
        <f t="shared" si="896"/>
        <v>0.91891891891891897</v>
      </c>
      <c r="H14392" s="4">
        <f t="shared" si="897"/>
        <v>1</v>
      </c>
      <c r="I14392" s="5">
        <f>IF(OR(AND(F14392&gt;=50,G14392&gt;SUMIF(SeasonTotals!A$2:A$9,A14392,SeasonTotals!F$2:F$9)),AND(G14392&gt;0.885,F14392&gt;=50,D14392&lt;3)),1,0)</f>
        <v>1</v>
      </c>
      <c r="J14392" s="4">
        <f t="shared" si="898"/>
        <v>0</v>
      </c>
      <c r="K14392" s="5">
        <f t="shared" si="899"/>
        <v>0</v>
      </c>
    </row>
    <row r="14393" spans="1:11" x14ac:dyDescent="0.25">
      <c r="A14393" t="s">
        <v>151</v>
      </c>
      <c r="B14393" t="s">
        <v>22</v>
      </c>
      <c r="C14393" s="7">
        <v>1</v>
      </c>
      <c r="D14393" s="7">
        <v>1</v>
      </c>
      <c r="E14393" s="7">
        <v>31</v>
      </c>
      <c r="F14393" s="7">
        <v>60</v>
      </c>
      <c r="G14393" s="1">
        <f t="shared" si="896"/>
        <v>0.96875</v>
      </c>
      <c r="H14393" s="4">
        <f t="shared" si="897"/>
        <v>1</v>
      </c>
      <c r="I14393" s="5">
        <f>IF(OR(AND(F14393&gt;=50,G14393&gt;SUMIF(SeasonTotals!A$2:A$9,A14393,SeasonTotals!F$2:F$9)),AND(G14393&gt;0.885,F14393&gt;=50,D14393&lt;3)),1,0)</f>
        <v>1</v>
      </c>
      <c r="J14393" s="4">
        <f t="shared" si="898"/>
        <v>0</v>
      </c>
      <c r="K14393" s="5">
        <f t="shared" si="899"/>
        <v>0</v>
      </c>
    </row>
    <row r="14394" spans="1:11" x14ac:dyDescent="0.25">
      <c r="A14394" t="s">
        <v>151</v>
      </c>
      <c r="B14394" t="s">
        <v>22</v>
      </c>
      <c r="C14394" s="7">
        <v>1</v>
      </c>
      <c r="D14394" s="7">
        <v>6</v>
      </c>
      <c r="E14394" s="7">
        <v>34</v>
      </c>
      <c r="F14394" s="7">
        <v>59</v>
      </c>
      <c r="G14394" s="1">
        <f t="shared" si="896"/>
        <v>0.85</v>
      </c>
      <c r="H14394" s="4">
        <f t="shared" si="897"/>
        <v>0</v>
      </c>
      <c r="I14394" s="5">
        <f>IF(OR(AND(F14394&gt;=50,G14394&gt;SUMIF(SeasonTotals!A$2:A$9,A14394,SeasonTotals!F$2:F$9)),AND(G14394&gt;0.885,F14394&gt;=50,D14394&lt;3)),1,0)</f>
        <v>0</v>
      </c>
      <c r="J14394" s="4">
        <f t="shared" si="898"/>
        <v>0</v>
      </c>
      <c r="K14394" s="5">
        <f t="shared" si="899"/>
        <v>0</v>
      </c>
    </row>
    <row r="14395" spans="1:11" x14ac:dyDescent="0.25">
      <c r="A14395" t="s">
        <v>151</v>
      </c>
      <c r="B14395" t="s">
        <v>22</v>
      </c>
      <c r="C14395" s="7">
        <v>1</v>
      </c>
      <c r="D14395" s="7">
        <v>4</v>
      </c>
      <c r="E14395" s="7">
        <v>29</v>
      </c>
      <c r="F14395" s="7">
        <v>60</v>
      </c>
      <c r="G14395" s="1">
        <f t="shared" si="896"/>
        <v>0.87878787878787878</v>
      </c>
      <c r="H14395" s="4">
        <f t="shared" si="897"/>
        <v>0</v>
      </c>
      <c r="I14395" s="5">
        <f>IF(OR(AND(F14395&gt;=50,G14395&gt;SUMIF(SeasonTotals!A$2:A$9,A14395,SeasonTotals!F$2:F$9)),AND(G14395&gt;0.885,F14395&gt;=50,D14395&lt;3)),1,0)</f>
        <v>0</v>
      </c>
      <c r="J14395" s="4">
        <f t="shared" si="898"/>
        <v>0</v>
      </c>
      <c r="K14395" s="5">
        <f t="shared" si="899"/>
        <v>0</v>
      </c>
    </row>
    <row r="14396" spans="1:11" x14ac:dyDescent="0.25">
      <c r="A14396" t="s">
        <v>151</v>
      </c>
      <c r="B14396" t="s">
        <v>22</v>
      </c>
      <c r="C14396" s="7">
        <v>1</v>
      </c>
      <c r="D14396" s="7">
        <v>2</v>
      </c>
      <c r="E14396" s="7">
        <v>30</v>
      </c>
      <c r="F14396" s="7">
        <v>60</v>
      </c>
      <c r="G14396" s="1">
        <f t="shared" si="896"/>
        <v>0.9375</v>
      </c>
      <c r="H14396" s="4">
        <f t="shared" si="897"/>
        <v>1</v>
      </c>
      <c r="I14396" s="5">
        <f>IF(OR(AND(F14396&gt;=50,G14396&gt;SUMIF(SeasonTotals!A$2:A$9,A14396,SeasonTotals!F$2:F$9)),AND(G14396&gt;0.885,F14396&gt;=50,D14396&lt;3)),1,0)</f>
        <v>1</v>
      </c>
      <c r="J14396" s="4">
        <f t="shared" si="898"/>
        <v>0</v>
      </c>
      <c r="K14396" s="5">
        <f t="shared" si="899"/>
        <v>0</v>
      </c>
    </row>
    <row r="14397" spans="1:11" x14ac:dyDescent="0.25">
      <c r="A14397" t="s">
        <v>151</v>
      </c>
      <c r="B14397" t="s">
        <v>25</v>
      </c>
      <c r="C14397" s="7">
        <v>1</v>
      </c>
      <c r="D14397" s="7">
        <v>3</v>
      </c>
      <c r="E14397" s="7">
        <v>25</v>
      </c>
      <c r="F14397" s="7">
        <v>58</v>
      </c>
      <c r="G14397" s="1">
        <f t="shared" si="896"/>
        <v>0.8928571428571429</v>
      </c>
      <c r="H14397" s="4">
        <f t="shared" si="897"/>
        <v>0</v>
      </c>
      <c r="I14397" s="5">
        <f>IF(OR(AND(F14397&gt;=50,G14397&gt;SUMIF(SeasonTotals!A$2:A$9,A14397,SeasonTotals!F$2:F$9)),AND(G14397&gt;0.885,F14397&gt;=50,D14397&lt;3)),1,0)</f>
        <v>0</v>
      </c>
      <c r="J14397" s="4">
        <f t="shared" si="898"/>
        <v>0</v>
      </c>
      <c r="K14397" s="5">
        <f t="shared" si="899"/>
        <v>0</v>
      </c>
    </row>
    <row r="14398" spans="1:11" x14ac:dyDescent="0.25">
      <c r="A14398" t="s">
        <v>151</v>
      </c>
      <c r="B14398" t="s">
        <v>25</v>
      </c>
      <c r="C14398" s="7">
        <v>1</v>
      </c>
      <c r="D14398" s="7">
        <v>2</v>
      </c>
      <c r="E14398" s="7">
        <v>29</v>
      </c>
      <c r="F14398" s="7">
        <v>59</v>
      </c>
      <c r="G14398" s="1">
        <f t="shared" si="896"/>
        <v>0.93548387096774188</v>
      </c>
      <c r="H14398" s="4">
        <f t="shared" si="897"/>
        <v>1</v>
      </c>
      <c r="I14398" s="5">
        <f>IF(OR(AND(F14398&gt;=50,G14398&gt;SUMIF(SeasonTotals!A$2:A$9,A14398,SeasonTotals!F$2:F$9)),AND(G14398&gt;0.885,F14398&gt;=50,D14398&lt;3)),1,0)</f>
        <v>1</v>
      </c>
      <c r="J14398" s="4">
        <f t="shared" si="898"/>
        <v>0</v>
      </c>
      <c r="K14398" s="5">
        <f t="shared" si="899"/>
        <v>0</v>
      </c>
    </row>
    <row r="14399" spans="1:11" x14ac:dyDescent="0.25">
      <c r="A14399" t="s">
        <v>151</v>
      </c>
      <c r="B14399" t="s">
        <v>25</v>
      </c>
      <c r="C14399" s="7">
        <v>1</v>
      </c>
      <c r="D14399" s="7">
        <v>1</v>
      </c>
      <c r="E14399" s="7">
        <v>37</v>
      </c>
      <c r="F14399" s="7">
        <v>60</v>
      </c>
      <c r="G14399" s="1">
        <f t="shared" si="896"/>
        <v>0.97368421052631582</v>
      </c>
      <c r="H14399" s="4">
        <f t="shared" si="897"/>
        <v>1</v>
      </c>
      <c r="I14399" s="5">
        <f>IF(OR(AND(F14399&gt;=50,G14399&gt;SUMIF(SeasonTotals!A$2:A$9,A14399,SeasonTotals!F$2:F$9)),AND(G14399&gt;0.885,F14399&gt;=50,D14399&lt;3)),1,0)</f>
        <v>1</v>
      </c>
      <c r="J14399" s="4">
        <f t="shared" si="898"/>
        <v>0</v>
      </c>
      <c r="K14399" s="5">
        <f t="shared" si="899"/>
        <v>0</v>
      </c>
    </row>
    <row r="14400" spans="1:11" x14ac:dyDescent="0.25">
      <c r="A14400" t="s">
        <v>151</v>
      </c>
      <c r="B14400" t="s">
        <v>25</v>
      </c>
      <c r="C14400" s="7">
        <v>1</v>
      </c>
      <c r="D14400" s="7">
        <v>2</v>
      </c>
      <c r="E14400" s="7">
        <v>24</v>
      </c>
      <c r="F14400" s="7">
        <v>58</v>
      </c>
      <c r="G14400" s="1">
        <f t="shared" si="896"/>
        <v>0.92307692307692313</v>
      </c>
      <c r="H14400" s="4">
        <f t="shared" si="897"/>
        <v>1</v>
      </c>
      <c r="I14400" s="5">
        <f>IF(OR(AND(F14400&gt;=50,G14400&gt;SUMIF(SeasonTotals!A$2:A$9,A14400,SeasonTotals!F$2:F$9)),AND(G14400&gt;0.885,F14400&gt;=50,D14400&lt;3)),1,0)</f>
        <v>1</v>
      </c>
      <c r="J14400" s="4">
        <f t="shared" si="898"/>
        <v>0</v>
      </c>
      <c r="K14400" s="5">
        <f t="shared" si="899"/>
        <v>0</v>
      </c>
    </row>
    <row r="14401" spans="1:11" x14ac:dyDescent="0.25">
      <c r="A14401" t="s">
        <v>151</v>
      </c>
      <c r="B14401" t="s">
        <v>25</v>
      </c>
      <c r="C14401" s="7">
        <v>1</v>
      </c>
      <c r="D14401" s="7">
        <v>3</v>
      </c>
      <c r="E14401" s="7">
        <v>20</v>
      </c>
      <c r="F14401" s="7">
        <v>59</v>
      </c>
      <c r="G14401" s="1">
        <f t="shared" si="896"/>
        <v>0.86956521739130432</v>
      </c>
      <c r="H14401" s="4">
        <f t="shared" si="897"/>
        <v>0</v>
      </c>
      <c r="I14401" s="5">
        <f>IF(OR(AND(F14401&gt;=50,G14401&gt;SUMIF(SeasonTotals!A$2:A$9,A14401,SeasonTotals!F$2:F$9)),AND(G14401&gt;0.885,F14401&gt;=50,D14401&lt;3)),1,0)</f>
        <v>0</v>
      </c>
      <c r="J14401" s="4">
        <f t="shared" si="898"/>
        <v>0</v>
      </c>
      <c r="K14401" s="5">
        <f t="shared" si="899"/>
        <v>0</v>
      </c>
    </row>
    <row r="14402" spans="1:11" x14ac:dyDescent="0.25">
      <c r="A14402" t="s">
        <v>151</v>
      </c>
      <c r="B14402" t="s">
        <v>25</v>
      </c>
      <c r="C14402" s="7">
        <v>1</v>
      </c>
      <c r="D14402" s="7">
        <v>2</v>
      </c>
      <c r="E14402" s="7">
        <v>38</v>
      </c>
      <c r="F14402" s="7">
        <v>65</v>
      </c>
      <c r="G14402" s="1">
        <f t="shared" ref="G14402:G14465" si="900">E14402/MAX(1,SUM(D14402:E14402))</f>
        <v>0.95</v>
      </c>
      <c r="H14402" s="4">
        <f t="shared" ref="H14402:H14465" si="901">IF(AND(F14402&gt;=50,OR(G14402&gt;0.913,AND(G14402&gt;0.885,D14402&lt;3))),1,0)</f>
        <v>1</v>
      </c>
      <c r="I14402" s="5">
        <f>IF(OR(AND(F14402&gt;=50,G14402&gt;SUMIF(SeasonTotals!A$2:A$9,A14402,SeasonTotals!F$2:F$9)),AND(G14402&gt;0.885,F14402&gt;=50,D14402&lt;3)),1,0)</f>
        <v>1</v>
      </c>
      <c r="J14402" s="4">
        <f t="shared" ref="J14402:J14465" si="902">IF(G14402&lt;0.85,1,0)</f>
        <v>0</v>
      </c>
      <c r="K14402" s="5">
        <f t="shared" ref="K14402:K14465" si="903">IF(F14402&lt;55,1,0)</f>
        <v>0</v>
      </c>
    </row>
    <row r="14403" spans="1:11" x14ac:dyDescent="0.25">
      <c r="A14403" t="s">
        <v>151</v>
      </c>
      <c r="B14403" t="s">
        <v>25</v>
      </c>
      <c r="C14403" s="7">
        <v>1</v>
      </c>
      <c r="D14403" s="7">
        <v>0</v>
      </c>
      <c r="E14403" s="7">
        <v>20</v>
      </c>
      <c r="F14403" s="7">
        <v>60</v>
      </c>
      <c r="G14403" s="1">
        <f t="shared" si="900"/>
        <v>1</v>
      </c>
      <c r="H14403" s="4">
        <f t="shared" si="901"/>
        <v>1</v>
      </c>
      <c r="I14403" s="5">
        <f>IF(OR(AND(F14403&gt;=50,G14403&gt;SUMIF(SeasonTotals!A$2:A$9,A14403,SeasonTotals!F$2:F$9)),AND(G14403&gt;0.885,F14403&gt;=50,D14403&lt;3)),1,0)</f>
        <v>1</v>
      </c>
      <c r="J14403" s="4">
        <f t="shared" si="902"/>
        <v>0</v>
      </c>
      <c r="K14403" s="5">
        <f t="shared" si="903"/>
        <v>0</v>
      </c>
    </row>
    <row r="14404" spans="1:11" x14ac:dyDescent="0.25">
      <c r="A14404" t="s">
        <v>151</v>
      </c>
      <c r="B14404" t="s">
        <v>25</v>
      </c>
      <c r="C14404" s="7">
        <v>1</v>
      </c>
      <c r="D14404" s="7">
        <v>4</v>
      </c>
      <c r="E14404" s="7">
        <v>30</v>
      </c>
      <c r="F14404" s="7">
        <v>60</v>
      </c>
      <c r="G14404" s="1">
        <f t="shared" si="900"/>
        <v>0.88235294117647056</v>
      </c>
      <c r="H14404" s="4">
        <f t="shared" si="901"/>
        <v>0</v>
      </c>
      <c r="I14404" s="5">
        <f>IF(OR(AND(F14404&gt;=50,G14404&gt;SUMIF(SeasonTotals!A$2:A$9,A14404,SeasonTotals!F$2:F$9)),AND(G14404&gt;0.885,F14404&gt;=50,D14404&lt;3)),1,0)</f>
        <v>0</v>
      </c>
      <c r="J14404" s="4">
        <f t="shared" si="902"/>
        <v>0</v>
      </c>
      <c r="K14404" s="5">
        <f t="shared" si="903"/>
        <v>0</v>
      </c>
    </row>
    <row r="14405" spans="1:11" x14ac:dyDescent="0.25">
      <c r="A14405" t="s">
        <v>151</v>
      </c>
      <c r="B14405" t="s">
        <v>25</v>
      </c>
      <c r="C14405" s="7">
        <v>1</v>
      </c>
      <c r="D14405" s="7">
        <v>3</v>
      </c>
      <c r="E14405" s="7">
        <v>33</v>
      </c>
      <c r="F14405" s="7">
        <v>60</v>
      </c>
      <c r="G14405" s="1">
        <f t="shared" si="900"/>
        <v>0.91666666666666663</v>
      </c>
      <c r="H14405" s="4">
        <f t="shared" si="901"/>
        <v>1</v>
      </c>
      <c r="I14405" s="5">
        <f>IF(OR(AND(F14405&gt;=50,G14405&gt;SUMIF(SeasonTotals!A$2:A$9,A14405,SeasonTotals!F$2:F$9)),AND(G14405&gt;0.885,F14405&gt;=50,D14405&lt;3)),1,0)</f>
        <v>1</v>
      </c>
      <c r="J14405" s="4">
        <f t="shared" si="902"/>
        <v>0</v>
      </c>
      <c r="K14405" s="5">
        <f t="shared" si="903"/>
        <v>0</v>
      </c>
    </row>
    <row r="14406" spans="1:11" x14ac:dyDescent="0.25">
      <c r="A14406" t="s">
        <v>151</v>
      </c>
      <c r="B14406" t="s">
        <v>25</v>
      </c>
      <c r="C14406" s="7">
        <v>1</v>
      </c>
      <c r="D14406" s="7">
        <v>5</v>
      </c>
      <c r="E14406" s="7">
        <v>25</v>
      </c>
      <c r="F14406" s="7">
        <v>58</v>
      </c>
      <c r="G14406" s="1">
        <f t="shared" si="900"/>
        <v>0.83333333333333337</v>
      </c>
      <c r="H14406" s="4">
        <f t="shared" si="901"/>
        <v>0</v>
      </c>
      <c r="I14406" s="5">
        <f>IF(OR(AND(F14406&gt;=50,G14406&gt;SUMIF(SeasonTotals!A$2:A$9,A14406,SeasonTotals!F$2:F$9)),AND(G14406&gt;0.885,F14406&gt;=50,D14406&lt;3)),1,0)</f>
        <v>0</v>
      </c>
      <c r="J14406" s="4">
        <f t="shared" si="902"/>
        <v>1</v>
      </c>
      <c r="K14406" s="5">
        <f t="shared" si="903"/>
        <v>0</v>
      </c>
    </row>
    <row r="14407" spans="1:11" x14ac:dyDescent="0.25">
      <c r="A14407" t="s">
        <v>151</v>
      </c>
      <c r="B14407" t="s">
        <v>25</v>
      </c>
      <c r="C14407" s="7">
        <v>1</v>
      </c>
      <c r="D14407" s="7">
        <v>0</v>
      </c>
      <c r="E14407" s="7">
        <v>34</v>
      </c>
      <c r="F14407" s="7">
        <v>60</v>
      </c>
      <c r="G14407" s="1">
        <f t="shared" si="900"/>
        <v>1</v>
      </c>
      <c r="H14407" s="4">
        <f t="shared" si="901"/>
        <v>1</v>
      </c>
      <c r="I14407" s="5">
        <f>IF(OR(AND(F14407&gt;=50,G14407&gt;SUMIF(SeasonTotals!A$2:A$9,A14407,SeasonTotals!F$2:F$9)),AND(G14407&gt;0.885,F14407&gt;=50,D14407&lt;3)),1,0)</f>
        <v>1</v>
      </c>
      <c r="J14407" s="4">
        <f t="shared" si="902"/>
        <v>0</v>
      </c>
      <c r="K14407" s="5">
        <f t="shared" si="903"/>
        <v>0</v>
      </c>
    </row>
    <row r="14408" spans="1:11" x14ac:dyDescent="0.25">
      <c r="A14408" t="s">
        <v>151</v>
      </c>
      <c r="B14408" t="s">
        <v>25</v>
      </c>
      <c r="C14408" s="7">
        <v>1</v>
      </c>
      <c r="D14408" s="7">
        <v>6</v>
      </c>
      <c r="E14408" s="7">
        <v>31</v>
      </c>
      <c r="F14408" s="7">
        <v>60</v>
      </c>
      <c r="G14408" s="1">
        <f t="shared" si="900"/>
        <v>0.83783783783783783</v>
      </c>
      <c r="H14408" s="4">
        <f t="shared" si="901"/>
        <v>0</v>
      </c>
      <c r="I14408" s="5">
        <f>IF(OR(AND(F14408&gt;=50,G14408&gt;SUMIF(SeasonTotals!A$2:A$9,A14408,SeasonTotals!F$2:F$9)),AND(G14408&gt;0.885,F14408&gt;=50,D14408&lt;3)),1,0)</f>
        <v>0</v>
      </c>
      <c r="J14408" s="4">
        <f t="shared" si="902"/>
        <v>1</v>
      </c>
      <c r="K14408" s="5">
        <f t="shared" si="903"/>
        <v>0</v>
      </c>
    </row>
    <row r="14409" spans="1:11" x14ac:dyDescent="0.25">
      <c r="A14409" t="s">
        <v>151</v>
      </c>
      <c r="B14409" t="s">
        <v>25</v>
      </c>
      <c r="C14409" s="7">
        <v>1</v>
      </c>
      <c r="D14409" s="7">
        <v>3</v>
      </c>
      <c r="E14409" s="7">
        <v>28</v>
      </c>
      <c r="F14409" s="7">
        <v>60</v>
      </c>
      <c r="G14409" s="1">
        <f t="shared" si="900"/>
        <v>0.90322580645161288</v>
      </c>
      <c r="H14409" s="4">
        <f t="shared" si="901"/>
        <v>0</v>
      </c>
      <c r="I14409" s="5">
        <f>IF(OR(AND(F14409&gt;=50,G14409&gt;SUMIF(SeasonTotals!A$2:A$9,A14409,SeasonTotals!F$2:F$9)),AND(G14409&gt;0.885,F14409&gt;=50,D14409&lt;3)),1,0)</f>
        <v>0</v>
      </c>
      <c r="J14409" s="4">
        <f t="shared" si="902"/>
        <v>0</v>
      </c>
      <c r="K14409" s="5">
        <f t="shared" si="903"/>
        <v>0</v>
      </c>
    </row>
    <row r="14410" spans="1:11" x14ac:dyDescent="0.25">
      <c r="A14410" t="s">
        <v>151</v>
      </c>
      <c r="B14410" t="s">
        <v>25</v>
      </c>
      <c r="C14410" s="7">
        <v>1</v>
      </c>
      <c r="D14410" s="7">
        <v>2</v>
      </c>
      <c r="E14410" s="7">
        <v>25</v>
      </c>
      <c r="F14410" s="7">
        <v>63</v>
      </c>
      <c r="G14410" s="1">
        <f t="shared" si="900"/>
        <v>0.92592592592592593</v>
      </c>
      <c r="H14410" s="4">
        <f t="shared" si="901"/>
        <v>1</v>
      </c>
      <c r="I14410" s="5">
        <f>IF(OR(AND(F14410&gt;=50,G14410&gt;SUMIF(SeasonTotals!A$2:A$9,A14410,SeasonTotals!F$2:F$9)),AND(G14410&gt;0.885,F14410&gt;=50,D14410&lt;3)),1,0)</f>
        <v>1</v>
      </c>
      <c r="J14410" s="4">
        <f t="shared" si="902"/>
        <v>0</v>
      </c>
      <c r="K14410" s="5">
        <f t="shared" si="903"/>
        <v>0</v>
      </c>
    </row>
    <row r="14411" spans="1:11" x14ac:dyDescent="0.25">
      <c r="A14411" t="s">
        <v>151</v>
      </c>
      <c r="B14411" t="s">
        <v>25</v>
      </c>
      <c r="C14411" s="7">
        <v>1</v>
      </c>
      <c r="D14411" s="7">
        <v>3</v>
      </c>
      <c r="E14411" s="7">
        <v>19</v>
      </c>
      <c r="F14411" s="7">
        <v>58</v>
      </c>
      <c r="G14411" s="1">
        <f t="shared" si="900"/>
        <v>0.86363636363636365</v>
      </c>
      <c r="H14411" s="4">
        <f t="shared" si="901"/>
        <v>0</v>
      </c>
      <c r="I14411" s="5">
        <f>IF(OR(AND(F14411&gt;=50,G14411&gt;SUMIF(SeasonTotals!A$2:A$9,A14411,SeasonTotals!F$2:F$9)),AND(G14411&gt;0.885,F14411&gt;=50,D14411&lt;3)),1,0)</f>
        <v>0</v>
      </c>
      <c r="J14411" s="4">
        <f t="shared" si="902"/>
        <v>0</v>
      </c>
      <c r="K14411" s="5">
        <f t="shared" si="903"/>
        <v>0</v>
      </c>
    </row>
    <row r="14412" spans="1:11" x14ac:dyDescent="0.25">
      <c r="A14412" t="s">
        <v>151</v>
      </c>
      <c r="B14412" t="s">
        <v>25</v>
      </c>
      <c r="C14412" s="7">
        <v>1</v>
      </c>
      <c r="D14412" s="7">
        <v>3</v>
      </c>
      <c r="E14412" s="7">
        <v>33</v>
      </c>
      <c r="F14412" s="7">
        <v>59</v>
      </c>
      <c r="G14412" s="1">
        <f t="shared" si="900"/>
        <v>0.91666666666666663</v>
      </c>
      <c r="H14412" s="4">
        <f t="shared" si="901"/>
        <v>1</v>
      </c>
      <c r="I14412" s="5">
        <f>IF(OR(AND(F14412&gt;=50,G14412&gt;SUMIF(SeasonTotals!A$2:A$9,A14412,SeasonTotals!F$2:F$9)),AND(G14412&gt;0.885,F14412&gt;=50,D14412&lt;3)),1,0)</f>
        <v>1</v>
      </c>
      <c r="J14412" s="4">
        <f t="shared" si="902"/>
        <v>0</v>
      </c>
      <c r="K14412" s="5">
        <f t="shared" si="903"/>
        <v>0</v>
      </c>
    </row>
    <row r="14413" spans="1:11" x14ac:dyDescent="0.25">
      <c r="A14413" t="s">
        <v>151</v>
      </c>
      <c r="B14413" t="s">
        <v>25</v>
      </c>
      <c r="C14413" s="7">
        <v>1</v>
      </c>
      <c r="D14413" s="7">
        <v>2</v>
      </c>
      <c r="E14413" s="7">
        <v>28</v>
      </c>
      <c r="F14413" s="7">
        <v>58</v>
      </c>
      <c r="G14413" s="1">
        <f t="shared" si="900"/>
        <v>0.93333333333333335</v>
      </c>
      <c r="H14413" s="4">
        <f t="shared" si="901"/>
        <v>1</v>
      </c>
      <c r="I14413" s="5">
        <f>IF(OR(AND(F14413&gt;=50,G14413&gt;SUMIF(SeasonTotals!A$2:A$9,A14413,SeasonTotals!F$2:F$9)),AND(G14413&gt;0.885,F14413&gt;=50,D14413&lt;3)),1,0)</f>
        <v>1</v>
      </c>
      <c r="J14413" s="4">
        <f t="shared" si="902"/>
        <v>0</v>
      </c>
      <c r="K14413" s="5">
        <f t="shared" si="903"/>
        <v>0</v>
      </c>
    </row>
    <row r="14414" spans="1:11" x14ac:dyDescent="0.25">
      <c r="A14414" t="s">
        <v>151</v>
      </c>
      <c r="B14414" t="s">
        <v>25</v>
      </c>
      <c r="C14414" s="7">
        <v>1</v>
      </c>
      <c r="D14414" s="7">
        <v>1</v>
      </c>
      <c r="E14414" s="7">
        <v>15</v>
      </c>
      <c r="F14414" s="7">
        <v>20</v>
      </c>
      <c r="G14414" s="1">
        <f t="shared" si="900"/>
        <v>0.9375</v>
      </c>
      <c r="H14414" s="4">
        <f t="shared" si="901"/>
        <v>0</v>
      </c>
      <c r="I14414" s="5">
        <f>IF(OR(AND(F14414&gt;=50,G14414&gt;SUMIF(SeasonTotals!A$2:A$9,A14414,SeasonTotals!F$2:F$9)),AND(G14414&gt;0.885,F14414&gt;=50,D14414&lt;3)),1,0)</f>
        <v>0</v>
      </c>
      <c r="J14414" s="4">
        <f t="shared" si="902"/>
        <v>0</v>
      </c>
      <c r="K14414" s="5">
        <f t="shared" si="903"/>
        <v>1</v>
      </c>
    </row>
    <row r="14415" spans="1:11" x14ac:dyDescent="0.25">
      <c r="A14415" t="s">
        <v>151</v>
      </c>
      <c r="B14415" t="s">
        <v>25</v>
      </c>
      <c r="C14415" s="7">
        <v>1</v>
      </c>
      <c r="D14415" s="7">
        <v>5</v>
      </c>
      <c r="E14415" s="7">
        <v>34</v>
      </c>
      <c r="F14415" s="7">
        <v>59</v>
      </c>
      <c r="G14415" s="1">
        <f t="shared" si="900"/>
        <v>0.87179487179487181</v>
      </c>
      <c r="H14415" s="4">
        <f t="shared" si="901"/>
        <v>0</v>
      </c>
      <c r="I14415" s="5">
        <f>IF(OR(AND(F14415&gt;=50,G14415&gt;SUMIF(SeasonTotals!A$2:A$9,A14415,SeasonTotals!F$2:F$9)),AND(G14415&gt;0.885,F14415&gt;=50,D14415&lt;3)),1,0)</f>
        <v>0</v>
      </c>
      <c r="J14415" s="4">
        <f t="shared" si="902"/>
        <v>0</v>
      </c>
      <c r="K14415" s="5">
        <f t="shared" si="903"/>
        <v>0</v>
      </c>
    </row>
    <row r="14416" spans="1:11" x14ac:dyDescent="0.25">
      <c r="A14416" t="s">
        <v>151</v>
      </c>
      <c r="B14416" t="s">
        <v>25</v>
      </c>
      <c r="C14416" s="7">
        <v>1</v>
      </c>
      <c r="D14416" s="7">
        <v>1</v>
      </c>
      <c r="E14416" s="7">
        <v>16</v>
      </c>
      <c r="F14416" s="7">
        <v>65</v>
      </c>
      <c r="G14416" s="1">
        <f t="shared" si="900"/>
        <v>0.94117647058823528</v>
      </c>
      <c r="H14416" s="4">
        <f t="shared" si="901"/>
        <v>1</v>
      </c>
      <c r="I14416" s="5">
        <f>IF(OR(AND(F14416&gt;=50,G14416&gt;SUMIF(SeasonTotals!A$2:A$9,A14416,SeasonTotals!F$2:F$9)),AND(G14416&gt;0.885,F14416&gt;=50,D14416&lt;3)),1,0)</f>
        <v>1</v>
      </c>
      <c r="J14416" s="4">
        <f t="shared" si="902"/>
        <v>0</v>
      </c>
      <c r="K14416" s="5">
        <f t="shared" si="903"/>
        <v>0</v>
      </c>
    </row>
    <row r="14417" spans="1:11" x14ac:dyDescent="0.25">
      <c r="A14417" t="s">
        <v>151</v>
      </c>
      <c r="B14417" t="s">
        <v>25</v>
      </c>
      <c r="C14417" s="7">
        <v>1</v>
      </c>
      <c r="D14417" s="7">
        <v>5</v>
      </c>
      <c r="E14417" s="7">
        <v>18</v>
      </c>
      <c r="F14417" s="7">
        <v>59</v>
      </c>
      <c r="G14417" s="1">
        <f t="shared" si="900"/>
        <v>0.78260869565217395</v>
      </c>
      <c r="H14417" s="4">
        <f t="shared" si="901"/>
        <v>0</v>
      </c>
      <c r="I14417" s="5">
        <f>IF(OR(AND(F14417&gt;=50,G14417&gt;SUMIF(SeasonTotals!A$2:A$9,A14417,SeasonTotals!F$2:F$9)),AND(G14417&gt;0.885,F14417&gt;=50,D14417&lt;3)),1,0)</f>
        <v>0</v>
      </c>
      <c r="J14417" s="4">
        <f t="shared" si="902"/>
        <v>1</v>
      </c>
      <c r="K14417" s="5">
        <f t="shared" si="903"/>
        <v>0</v>
      </c>
    </row>
    <row r="14418" spans="1:11" x14ac:dyDescent="0.25">
      <c r="A14418" t="s">
        <v>151</v>
      </c>
      <c r="B14418" t="s">
        <v>28</v>
      </c>
      <c r="C14418" s="7">
        <v>1</v>
      </c>
      <c r="D14418" s="7">
        <v>3</v>
      </c>
      <c r="E14418" s="7">
        <v>10</v>
      </c>
      <c r="F14418" s="7">
        <v>20</v>
      </c>
      <c r="G14418" s="1">
        <f t="shared" si="900"/>
        <v>0.76923076923076927</v>
      </c>
      <c r="H14418" s="4">
        <f t="shared" si="901"/>
        <v>0</v>
      </c>
      <c r="I14418" s="5">
        <f>IF(OR(AND(F14418&gt;=50,G14418&gt;SUMIF(SeasonTotals!A$2:A$9,A14418,SeasonTotals!F$2:F$9)),AND(G14418&gt;0.885,F14418&gt;=50,D14418&lt;3)),1,0)</f>
        <v>0</v>
      </c>
      <c r="J14418" s="4">
        <f t="shared" si="902"/>
        <v>1</v>
      </c>
      <c r="K14418" s="5">
        <f t="shared" si="903"/>
        <v>1</v>
      </c>
    </row>
    <row r="14419" spans="1:11" x14ac:dyDescent="0.25">
      <c r="A14419" t="s">
        <v>151</v>
      </c>
      <c r="B14419" t="s">
        <v>28</v>
      </c>
      <c r="C14419" s="7">
        <v>1</v>
      </c>
      <c r="D14419" s="7">
        <v>3</v>
      </c>
      <c r="E14419" s="7">
        <v>27</v>
      </c>
      <c r="F14419" s="7">
        <v>59</v>
      </c>
      <c r="G14419" s="1">
        <f t="shared" si="900"/>
        <v>0.9</v>
      </c>
      <c r="H14419" s="4">
        <f t="shared" si="901"/>
        <v>0</v>
      </c>
      <c r="I14419" s="5">
        <f>IF(OR(AND(F14419&gt;=50,G14419&gt;SUMIF(SeasonTotals!A$2:A$9,A14419,SeasonTotals!F$2:F$9)),AND(G14419&gt;0.885,F14419&gt;=50,D14419&lt;3)),1,0)</f>
        <v>0</v>
      </c>
      <c r="J14419" s="4">
        <f t="shared" si="902"/>
        <v>0</v>
      </c>
      <c r="K14419" s="5">
        <f t="shared" si="903"/>
        <v>0</v>
      </c>
    </row>
    <row r="14420" spans="1:11" x14ac:dyDescent="0.25">
      <c r="A14420" t="s">
        <v>151</v>
      </c>
      <c r="B14420" t="s">
        <v>28</v>
      </c>
      <c r="C14420" s="7">
        <v>1</v>
      </c>
      <c r="D14420" s="7">
        <v>3</v>
      </c>
      <c r="E14420" s="7">
        <v>15</v>
      </c>
      <c r="F14420" s="7">
        <v>59</v>
      </c>
      <c r="G14420" s="1">
        <f t="shared" si="900"/>
        <v>0.83333333333333337</v>
      </c>
      <c r="H14420" s="4">
        <f t="shared" si="901"/>
        <v>0</v>
      </c>
      <c r="I14420" s="5">
        <f>IF(OR(AND(F14420&gt;=50,G14420&gt;SUMIF(SeasonTotals!A$2:A$9,A14420,SeasonTotals!F$2:F$9)),AND(G14420&gt;0.885,F14420&gt;=50,D14420&lt;3)),1,0)</f>
        <v>0</v>
      </c>
      <c r="J14420" s="4">
        <f t="shared" si="902"/>
        <v>1</v>
      </c>
      <c r="K14420" s="5">
        <f t="shared" si="903"/>
        <v>0</v>
      </c>
    </row>
    <row r="14421" spans="1:11" x14ac:dyDescent="0.25">
      <c r="A14421" t="s">
        <v>151</v>
      </c>
      <c r="B14421" t="s">
        <v>28</v>
      </c>
      <c r="C14421" s="7">
        <v>1</v>
      </c>
      <c r="D14421" s="7">
        <v>5</v>
      </c>
      <c r="E14421" s="7">
        <v>22</v>
      </c>
      <c r="F14421" s="7">
        <v>60</v>
      </c>
      <c r="G14421" s="1">
        <f t="shared" si="900"/>
        <v>0.81481481481481477</v>
      </c>
      <c r="H14421" s="4">
        <f t="shared" si="901"/>
        <v>0</v>
      </c>
      <c r="I14421" s="5">
        <f>IF(OR(AND(F14421&gt;=50,G14421&gt;SUMIF(SeasonTotals!A$2:A$9,A14421,SeasonTotals!F$2:F$9)),AND(G14421&gt;0.885,F14421&gt;=50,D14421&lt;3)),1,0)</f>
        <v>0</v>
      </c>
      <c r="J14421" s="4">
        <f t="shared" si="902"/>
        <v>1</v>
      </c>
      <c r="K14421" s="5">
        <f t="shared" si="903"/>
        <v>0</v>
      </c>
    </row>
    <row r="14422" spans="1:11" x14ac:dyDescent="0.25">
      <c r="A14422" t="s">
        <v>151</v>
      </c>
      <c r="B14422" t="s">
        <v>28</v>
      </c>
      <c r="C14422" s="7">
        <v>1</v>
      </c>
      <c r="D14422" s="7">
        <v>3</v>
      </c>
      <c r="E14422" s="7">
        <v>32</v>
      </c>
      <c r="F14422" s="7">
        <v>65</v>
      </c>
      <c r="G14422" s="1">
        <f t="shared" si="900"/>
        <v>0.91428571428571426</v>
      </c>
      <c r="H14422" s="4">
        <f t="shared" si="901"/>
        <v>1</v>
      </c>
      <c r="I14422" s="5">
        <f>IF(OR(AND(F14422&gt;=50,G14422&gt;SUMIF(SeasonTotals!A$2:A$9,A14422,SeasonTotals!F$2:F$9)),AND(G14422&gt;0.885,F14422&gt;=50,D14422&lt;3)),1,0)</f>
        <v>0</v>
      </c>
      <c r="J14422" s="4">
        <f t="shared" si="902"/>
        <v>0</v>
      </c>
      <c r="K14422" s="5">
        <f t="shared" si="903"/>
        <v>0</v>
      </c>
    </row>
    <row r="14423" spans="1:11" x14ac:dyDescent="0.25">
      <c r="A14423" t="s">
        <v>151</v>
      </c>
      <c r="B14423" t="s">
        <v>28</v>
      </c>
      <c r="C14423" s="7">
        <v>1</v>
      </c>
      <c r="D14423" s="7">
        <v>3</v>
      </c>
      <c r="E14423" s="7">
        <v>28</v>
      </c>
      <c r="F14423" s="7">
        <v>60</v>
      </c>
      <c r="G14423" s="1">
        <f t="shared" si="900"/>
        <v>0.90322580645161288</v>
      </c>
      <c r="H14423" s="4">
        <f t="shared" si="901"/>
        <v>0</v>
      </c>
      <c r="I14423" s="5">
        <f>IF(OR(AND(F14423&gt;=50,G14423&gt;SUMIF(SeasonTotals!A$2:A$9,A14423,SeasonTotals!F$2:F$9)),AND(G14423&gt;0.885,F14423&gt;=50,D14423&lt;3)),1,0)</f>
        <v>0</v>
      </c>
      <c r="J14423" s="4">
        <f t="shared" si="902"/>
        <v>0</v>
      </c>
      <c r="K14423" s="5">
        <f t="shared" si="903"/>
        <v>0</v>
      </c>
    </row>
    <row r="14424" spans="1:11" x14ac:dyDescent="0.25">
      <c r="A14424" t="s">
        <v>151</v>
      </c>
      <c r="B14424" t="s">
        <v>28</v>
      </c>
      <c r="C14424" s="7">
        <v>1</v>
      </c>
      <c r="D14424" s="7">
        <v>1</v>
      </c>
      <c r="E14424" s="7">
        <v>27</v>
      </c>
      <c r="F14424" s="7">
        <v>60</v>
      </c>
      <c r="G14424" s="1">
        <f t="shared" si="900"/>
        <v>0.9642857142857143</v>
      </c>
      <c r="H14424" s="4">
        <f t="shared" si="901"/>
        <v>1</v>
      </c>
      <c r="I14424" s="5">
        <f>IF(OR(AND(F14424&gt;=50,G14424&gt;SUMIF(SeasonTotals!A$2:A$9,A14424,SeasonTotals!F$2:F$9)),AND(G14424&gt;0.885,F14424&gt;=50,D14424&lt;3)),1,0)</f>
        <v>1</v>
      </c>
      <c r="J14424" s="4">
        <f t="shared" si="902"/>
        <v>0</v>
      </c>
      <c r="K14424" s="5">
        <f t="shared" si="903"/>
        <v>0</v>
      </c>
    </row>
    <row r="14425" spans="1:11" x14ac:dyDescent="0.25">
      <c r="A14425" t="s">
        <v>151</v>
      </c>
      <c r="B14425" t="s">
        <v>28</v>
      </c>
      <c r="C14425" s="7">
        <v>1</v>
      </c>
      <c r="D14425" s="7">
        <v>2</v>
      </c>
      <c r="E14425" s="7">
        <v>25</v>
      </c>
      <c r="F14425" s="7">
        <v>60</v>
      </c>
      <c r="G14425" s="1">
        <f t="shared" si="900"/>
        <v>0.92592592592592593</v>
      </c>
      <c r="H14425" s="4">
        <f t="shared" si="901"/>
        <v>1</v>
      </c>
      <c r="I14425" s="5">
        <f>IF(OR(AND(F14425&gt;=50,G14425&gt;SUMIF(SeasonTotals!A$2:A$9,A14425,SeasonTotals!F$2:F$9)),AND(G14425&gt;0.885,F14425&gt;=50,D14425&lt;3)),1,0)</f>
        <v>1</v>
      </c>
      <c r="J14425" s="4">
        <f t="shared" si="902"/>
        <v>0</v>
      </c>
      <c r="K14425" s="5">
        <f t="shared" si="903"/>
        <v>0</v>
      </c>
    </row>
    <row r="14426" spans="1:11" x14ac:dyDescent="0.25">
      <c r="A14426" t="s">
        <v>151</v>
      </c>
      <c r="B14426" t="s">
        <v>28</v>
      </c>
      <c r="C14426" s="7">
        <v>1</v>
      </c>
      <c r="D14426" s="7">
        <v>0</v>
      </c>
      <c r="E14426" s="7">
        <v>26</v>
      </c>
      <c r="F14426" s="7">
        <v>60</v>
      </c>
      <c r="G14426" s="1">
        <f t="shared" si="900"/>
        <v>1</v>
      </c>
      <c r="H14426" s="4">
        <f t="shared" si="901"/>
        <v>1</v>
      </c>
      <c r="I14426" s="5">
        <f>IF(OR(AND(F14426&gt;=50,G14426&gt;SUMIF(SeasonTotals!A$2:A$9,A14426,SeasonTotals!F$2:F$9)),AND(G14426&gt;0.885,F14426&gt;=50,D14426&lt;3)),1,0)</f>
        <v>1</v>
      </c>
      <c r="J14426" s="4">
        <f t="shared" si="902"/>
        <v>0</v>
      </c>
      <c r="K14426" s="5">
        <f t="shared" si="903"/>
        <v>0</v>
      </c>
    </row>
    <row r="14427" spans="1:11" x14ac:dyDescent="0.25">
      <c r="A14427" t="s">
        <v>151</v>
      </c>
      <c r="B14427" t="s">
        <v>28</v>
      </c>
      <c r="C14427" s="7">
        <v>1</v>
      </c>
      <c r="D14427" s="7">
        <v>4</v>
      </c>
      <c r="E14427" s="7">
        <v>16</v>
      </c>
      <c r="F14427" s="7">
        <v>58</v>
      </c>
      <c r="G14427" s="1">
        <f t="shared" si="900"/>
        <v>0.8</v>
      </c>
      <c r="H14427" s="4">
        <f t="shared" si="901"/>
        <v>0</v>
      </c>
      <c r="I14427" s="5">
        <f>IF(OR(AND(F14427&gt;=50,G14427&gt;SUMIF(SeasonTotals!A$2:A$9,A14427,SeasonTotals!F$2:F$9)),AND(G14427&gt;0.885,F14427&gt;=50,D14427&lt;3)),1,0)</f>
        <v>0</v>
      </c>
      <c r="J14427" s="4">
        <f t="shared" si="902"/>
        <v>1</v>
      </c>
      <c r="K14427" s="5">
        <f t="shared" si="903"/>
        <v>0</v>
      </c>
    </row>
    <row r="14428" spans="1:11" x14ac:dyDescent="0.25">
      <c r="A14428" t="s">
        <v>151</v>
      </c>
      <c r="B14428" t="s">
        <v>28</v>
      </c>
      <c r="C14428" s="7">
        <v>1</v>
      </c>
      <c r="D14428" s="7">
        <v>5</v>
      </c>
      <c r="E14428" s="7">
        <v>23</v>
      </c>
      <c r="F14428" s="7">
        <v>59</v>
      </c>
      <c r="G14428" s="1">
        <f t="shared" si="900"/>
        <v>0.8214285714285714</v>
      </c>
      <c r="H14428" s="4">
        <f t="shared" si="901"/>
        <v>0</v>
      </c>
      <c r="I14428" s="5">
        <f>IF(OR(AND(F14428&gt;=50,G14428&gt;SUMIF(SeasonTotals!A$2:A$9,A14428,SeasonTotals!F$2:F$9)),AND(G14428&gt;0.885,F14428&gt;=50,D14428&lt;3)),1,0)</f>
        <v>0</v>
      </c>
      <c r="J14428" s="4">
        <f t="shared" si="902"/>
        <v>1</v>
      </c>
      <c r="K14428" s="5">
        <f t="shared" si="903"/>
        <v>0</v>
      </c>
    </row>
    <row r="14429" spans="1:11" x14ac:dyDescent="0.25">
      <c r="A14429" t="s">
        <v>151</v>
      </c>
      <c r="B14429" t="s">
        <v>28</v>
      </c>
      <c r="C14429" s="7">
        <v>1</v>
      </c>
      <c r="D14429" s="7">
        <v>6</v>
      </c>
      <c r="E14429" s="7">
        <v>34</v>
      </c>
      <c r="F14429" s="7">
        <v>60</v>
      </c>
      <c r="G14429" s="1">
        <f t="shared" si="900"/>
        <v>0.85</v>
      </c>
      <c r="H14429" s="4">
        <f t="shared" si="901"/>
        <v>0</v>
      </c>
      <c r="I14429" s="5">
        <f>IF(OR(AND(F14429&gt;=50,G14429&gt;SUMIF(SeasonTotals!A$2:A$9,A14429,SeasonTotals!F$2:F$9)),AND(G14429&gt;0.885,F14429&gt;=50,D14429&lt;3)),1,0)</f>
        <v>0</v>
      </c>
      <c r="J14429" s="4">
        <f t="shared" si="902"/>
        <v>0</v>
      </c>
      <c r="K14429" s="5">
        <f t="shared" si="903"/>
        <v>0</v>
      </c>
    </row>
    <row r="14430" spans="1:11" x14ac:dyDescent="0.25">
      <c r="A14430" t="s">
        <v>151</v>
      </c>
      <c r="B14430" t="s">
        <v>28</v>
      </c>
      <c r="C14430" s="7">
        <v>1</v>
      </c>
      <c r="D14430" s="7">
        <v>6</v>
      </c>
      <c r="E14430" s="7">
        <v>26</v>
      </c>
      <c r="F14430" s="7">
        <v>60</v>
      </c>
      <c r="G14430" s="1">
        <f t="shared" si="900"/>
        <v>0.8125</v>
      </c>
      <c r="H14430" s="4">
        <f t="shared" si="901"/>
        <v>0</v>
      </c>
      <c r="I14430" s="5">
        <f>IF(OR(AND(F14430&gt;=50,G14430&gt;SUMIF(SeasonTotals!A$2:A$9,A14430,SeasonTotals!F$2:F$9)),AND(G14430&gt;0.885,F14430&gt;=50,D14430&lt;3)),1,0)</f>
        <v>0</v>
      </c>
      <c r="J14430" s="4">
        <f t="shared" si="902"/>
        <v>1</v>
      </c>
      <c r="K14430" s="5">
        <f t="shared" si="903"/>
        <v>0</v>
      </c>
    </row>
    <row r="14431" spans="1:11" x14ac:dyDescent="0.25">
      <c r="A14431" t="s">
        <v>151</v>
      </c>
      <c r="B14431" t="s">
        <v>28</v>
      </c>
      <c r="C14431" s="7">
        <v>1</v>
      </c>
      <c r="D14431" s="7">
        <v>5</v>
      </c>
      <c r="E14431" s="7">
        <v>31</v>
      </c>
      <c r="F14431" s="7">
        <v>60</v>
      </c>
      <c r="G14431" s="1">
        <f t="shared" si="900"/>
        <v>0.86111111111111116</v>
      </c>
      <c r="H14431" s="4">
        <f t="shared" si="901"/>
        <v>0</v>
      </c>
      <c r="I14431" s="5">
        <f>IF(OR(AND(F14431&gt;=50,G14431&gt;SUMIF(SeasonTotals!A$2:A$9,A14431,SeasonTotals!F$2:F$9)),AND(G14431&gt;0.885,F14431&gt;=50,D14431&lt;3)),1,0)</f>
        <v>0</v>
      </c>
      <c r="J14431" s="4">
        <f t="shared" si="902"/>
        <v>0</v>
      </c>
      <c r="K14431" s="5">
        <f t="shared" si="903"/>
        <v>0</v>
      </c>
    </row>
    <row r="14432" spans="1:11" x14ac:dyDescent="0.25">
      <c r="A14432" t="s">
        <v>151</v>
      </c>
      <c r="B14432" t="s">
        <v>28</v>
      </c>
      <c r="C14432" s="7">
        <v>1</v>
      </c>
      <c r="D14432" s="7">
        <v>3</v>
      </c>
      <c r="E14432" s="7">
        <v>23</v>
      </c>
      <c r="F14432" s="7">
        <v>59</v>
      </c>
      <c r="G14432" s="1">
        <f t="shared" si="900"/>
        <v>0.88461538461538458</v>
      </c>
      <c r="H14432" s="4">
        <f t="shared" si="901"/>
        <v>0</v>
      </c>
      <c r="I14432" s="5">
        <f>IF(OR(AND(F14432&gt;=50,G14432&gt;SUMIF(SeasonTotals!A$2:A$9,A14432,SeasonTotals!F$2:F$9)),AND(G14432&gt;0.885,F14432&gt;=50,D14432&lt;3)),1,0)</f>
        <v>0</v>
      </c>
      <c r="J14432" s="4">
        <f t="shared" si="902"/>
        <v>0</v>
      </c>
      <c r="K14432" s="5">
        <f t="shared" si="903"/>
        <v>0</v>
      </c>
    </row>
    <row r="14433" spans="1:11" x14ac:dyDescent="0.25">
      <c r="A14433" t="s">
        <v>151</v>
      </c>
      <c r="B14433" t="s">
        <v>28</v>
      </c>
      <c r="C14433" s="7">
        <v>1</v>
      </c>
      <c r="D14433" s="7">
        <v>4</v>
      </c>
      <c r="E14433" s="7">
        <v>29</v>
      </c>
      <c r="F14433" s="7">
        <v>58</v>
      </c>
      <c r="G14433" s="1">
        <f t="shared" si="900"/>
        <v>0.87878787878787878</v>
      </c>
      <c r="H14433" s="4">
        <f t="shared" si="901"/>
        <v>0</v>
      </c>
      <c r="I14433" s="5">
        <f>IF(OR(AND(F14433&gt;=50,G14433&gt;SUMIF(SeasonTotals!A$2:A$9,A14433,SeasonTotals!F$2:F$9)),AND(G14433&gt;0.885,F14433&gt;=50,D14433&lt;3)),1,0)</f>
        <v>0</v>
      </c>
      <c r="J14433" s="4">
        <f t="shared" si="902"/>
        <v>0</v>
      </c>
      <c r="K14433" s="5">
        <f t="shared" si="903"/>
        <v>0</v>
      </c>
    </row>
    <row r="14434" spans="1:11" x14ac:dyDescent="0.25">
      <c r="A14434" t="s">
        <v>151</v>
      </c>
      <c r="B14434" t="s">
        <v>145</v>
      </c>
      <c r="C14434" s="7">
        <v>1</v>
      </c>
      <c r="D14434" s="7">
        <v>3</v>
      </c>
      <c r="E14434" s="7">
        <v>29</v>
      </c>
      <c r="F14434" s="7">
        <v>60</v>
      </c>
      <c r="G14434" s="1">
        <f t="shared" si="900"/>
        <v>0.90625</v>
      </c>
      <c r="H14434" s="4">
        <f t="shared" si="901"/>
        <v>0</v>
      </c>
      <c r="I14434" s="5">
        <f>IF(OR(AND(F14434&gt;=50,G14434&gt;SUMIF(SeasonTotals!A$2:A$9,A14434,SeasonTotals!F$2:F$9)),AND(G14434&gt;0.885,F14434&gt;=50,D14434&lt;3)),1,0)</f>
        <v>0</v>
      </c>
      <c r="J14434" s="4">
        <f t="shared" si="902"/>
        <v>0</v>
      </c>
      <c r="K14434" s="5">
        <f t="shared" si="903"/>
        <v>0</v>
      </c>
    </row>
    <row r="14435" spans="1:11" x14ac:dyDescent="0.25">
      <c r="A14435" t="s">
        <v>151</v>
      </c>
      <c r="B14435" t="s">
        <v>145</v>
      </c>
      <c r="C14435" s="7">
        <v>1</v>
      </c>
      <c r="D14435" s="7">
        <v>1</v>
      </c>
      <c r="E14435" s="7">
        <v>20</v>
      </c>
      <c r="F14435" s="7">
        <v>60</v>
      </c>
      <c r="G14435" s="1">
        <f t="shared" si="900"/>
        <v>0.95238095238095233</v>
      </c>
      <c r="H14435" s="4">
        <f t="shared" si="901"/>
        <v>1</v>
      </c>
      <c r="I14435" s="5">
        <f>IF(OR(AND(F14435&gt;=50,G14435&gt;SUMIF(SeasonTotals!A$2:A$9,A14435,SeasonTotals!F$2:F$9)),AND(G14435&gt;0.885,F14435&gt;=50,D14435&lt;3)),1,0)</f>
        <v>1</v>
      </c>
      <c r="J14435" s="4">
        <f t="shared" si="902"/>
        <v>0</v>
      </c>
      <c r="K14435" s="5">
        <f t="shared" si="903"/>
        <v>0</v>
      </c>
    </row>
    <row r="14436" spans="1:11" x14ac:dyDescent="0.25">
      <c r="A14436" t="s">
        <v>151</v>
      </c>
      <c r="B14436" t="s">
        <v>145</v>
      </c>
      <c r="C14436" s="7">
        <v>1</v>
      </c>
      <c r="D14436" s="7">
        <v>2</v>
      </c>
      <c r="E14436" s="7">
        <v>33</v>
      </c>
      <c r="F14436" s="7">
        <v>63</v>
      </c>
      <c r="G14436" s="1">
        <f t="shared" si="900"/>
        <v>0.94285714285714284</v>
      </c>
      <c r="H14436" s="4">
        <f t="shared" si="901"/>
        <v>1</v>
      </c>
      <c r="I14436" s="5">
        <f>IF(OR(AND(F14436&gt;=50,G14436&gt;SUMIF(SeasonTotals!A$2:A$9,A14436,SeasonTotals!F$2:F$9)),AND(G14436&gt;0.885,F14436&gt;=50,D14436&lt;3)),1,0)</f>
        <v>1</v>
      </c>
      <c r="J14436" s="4">
        <f t="shared" si="902"/>
        <v>0</v>
      </c>
      <c r="K14436" s="5">
        <f t="shared" si="903"/>
        <v>0</v>
      </c>
    </row>
    <row r="14437" spans="1:11" x14ac:dyDescent="0.25">
      <c r="A14437" t="s">
        <v>151</v>
      </c>
      <c r="B14437" t="s">
        <v>145</v>
      </c>
      <c r="C14437" s="7">
        <v>1</v>
      </c>
      <c r="D14437" s="7">
        <v>1</v>
      </c>
      <c r="E14437" s="7">
        <v>33</v>
      </c>
      <c r="F14437" s="7">
        <v>60</v>
      </c>
      <c r="G14437" s="1">
        <f t="shared" si="900"/>
        <v>0.97058823529411764</v>
      </c>
      <c r="H14437" s="4">
        <f t="shared" si="901"/>
        <v>1</v>
      </c>
      <c r="I14437" s="5">
        <f>IF(OR(AND(F14437&gt;=50,G14437&gt;SUMIF(SeasonTotals!A$2:A$9,A14437,SeasonTotals!F$2:F$9)),AND(G14437&gt;0.885,F14437&gt;=50,D14437&lt;3)),1,0)</f>
        <v>1</v>
      </c>
      <c r="J14437" s="4">
        <f t="shared" si="902"/>
        <v>0</v>
      </c>
      <c r="K14437" s="5">
        <f t="shared" si="903"/>
        <v>0</v>
      </c>
    </row>
    <row r="14438" spans="1:11" x14ac:dyDescent="0.25">
      <c r="A14438" t="s">
        <v>151</v>
      </c>
      <c r="B14438" t="s">
        <v>145</v>
      </c>
      <c r="C14438" s="7">
        <v>1</v>
      </c>
      <c r="D14438" s="7">
        <v>1</v>
      </c>
      <c r="E14438" s="7">
        <v>34</v>
      </c>
      <c r="F14438" s="7">
        <v>60</v>
      </c>
      <c r="G14438" s="1">
        <f t="shared" si="900"/>
        <v>0.97142857142857142</v>
      </c>
      <c r="H14438" s="4">
        <f t="shared" si="901"/>
        <v>1</v>
      </c>
      <c r="I14438" s="5">
        <f>IF(OR(AND(F14438&gt;=50,G14438&gt;SUMIF(SeasonTotals!A$2:A$9,A14438,SeasonTotals!F$2:F$9)),AND(G14438&gt;0.885,F14438&gt;=50,D14438&lt;3)),1,0)</f>
        <v>1</v>
      </c>
      <c r="J14438" s="4">
        <f t="shared" si="902"/>
        <v>0</v>
      </c>
      <c r="K14438" s="5">
        <f t="shared" si="903"/>
        <v>0</v>
      </c>
    </row>
    <row r="14439" spans="1:11" x14ac:dyDescent="0.25">
      <c r="A14439" t="s">
        <v>151</v>
      </c>
      <c r="B14439" t="s">
        <v>145</v>
      </c>
      <c r="C14439" s="7">
        <v>1</v>
      </c>
      <c r="D14439" s="7">
        <v>2</v>
      </c>
      <c r="E14439" s="7">
        <v>16</v>
      </c>
      <c r="F14439" s="7">
        <v>62</v>
      </c>
      <c r="G14439" s="1">
        <f t="shared" si="900"/>
        <v>0.88888888888888884</v>
      </c>
      <c r="H14439" s="4">
        <f t="shared" si="901"/>
        <v>1</v>
      </c>
      <c r="I14439" s="5">
        <f>IF(OR(AND(F14439&gt;=50,G14439&gt;SUMIF(SeasonTotals!A$2:A$9,A14439,SeasonTotals!F$2:F$9)),AND(G14439&gt;0.885,F14439&gt;=50,D14439&lt;3)),1,0)</f>
        <v>1</v>
      </c>
      <c r="J14439" s="4">
        <f t="shared" si="902"/>
        <v>0</v>
      </c>
      <c r="K14439" s="5">
        <f t="shared" si="903"/>
        <v>0</v>
      </c>
    </row>
    <row r="14440" spans="1:11" x14ac:dyDescent="0.25">
      <c r="A14440" t="s">
        <v>151</v>
      </c>
      <c r="B14440" t="s">
        <v>145</v>
      </c>
      <c r="C14440" s="7">
        <v>1</v>
      </c>
      <c r="D14440" s="7">
        <v>2</v>
      </c>
      <c r="E14440" s="7">
        <v>21</v>
      </c>
      <c r="F14440" s="7">
        <v>60</v>
      </c>
      <c r="G14440" s="1">
        <f t="shared" si="900"/>
        <v>0.91304347826086951</v>
      </c>
      <c r="H14440" s="4">
        <f t="shared" si="901"/>
        <v>1</v>
      </c>
      <c r="I14440" s="5">
        <f>IF(OR(AND(F14440&gt;=50,G14440&gt;SUMIF(SeasonTotals!A$2:A$9,A14440,SeasonTotals!F$2:F$9)),AND(G14440&gt;0.885,F14440&gt;=50,D14440&lt;3)),1,0)</f>
        <v>1</v>
      </c>
      <c r="J14440" s="4">
        <f t="shared" si="902"/>
        <v>0</v>
      </c>
      <c r="K14440" s="5">
        <f t="shared" si="903"/>
        <v>0</v>
      </c>
    </row>
    <row r="14441" spans="1:11" x14ac:dyDescent="0.25">
      <c r="A14441" t="s">
        <v>151</v>
      </c>
      <c r="B14441" t="s">
        <v>145</v>
      </c>
      <c r="C14441" s="7">
        <v>1</v>
      </c>
      <c r="D14441" s="7">
        <v>3</v>
      </c>
      <c r="E14441" s="7">
        <v>23</v>
      </c>
      <c r="F14441" s="7">
        <v>65</v>
      </c>
      <c r="G14441" s="1">
        <f t="shared" si="900"/>
        <v>0.88461538461538458</v>
      </c>
      <c r="H14441" s="4">
        <f t="shared" si="901"/>
        <v>0</v>
      </c>
      <c r="I14441" s="5">
        <f>IF(OR(AND(F14441&gt;=50,G14441&gt;SUMIF(SeasonTotals!A$2:A$9,A14441,SeasonTotals!F$2:F$9)),AND(G14441&gt;0.885,F14441&gt;=50,D14441&lt;3)),1,0)</f>
        <v>0</v>
      </c>
      <c r="J14441" s="4">
        <f t="shared" si="902"/>
        <v>0</v>
      </c>
      <c r="K14441" s="5">
        <f t="shared" si="903"/>
        <v>0</v>
      </c>
    </row>
    <row r="14442" spans="1:11" x14ac:dyDescent="0.25">
      <c r="A14442" t="s">
        <v>151</v>
      </c>
      <c r="B14442" t="s">
        <v>145</v>
      </c>
      <c r="C14442" s="7">
        <v>1</v>
      </c>
      <c r="D14442" s="7">
        <v>1</v>
      </c>
      <c r="E14442" s="7">
        <v>29</v>
      </c>
      <c r="F14442" s="7">
        <v>60</v>
      </c>
      <c r="G14442" s="1">
        <f t="shared" si="900"/>
        <v>0.96666666666666667</v>
      </c>
      <c r="H14442" s="4">
        <f t="shared" si="901"/>
        <v>1</v>
      </c>
      <c r="I14442" s="5">
        <f>IF(OR(AND(F14442&gt;=50,G14442&gt;SUMIF(SeasonTotals!A$2:A$9,A14442,SeasonTotals!F$2:F$9)),AND(G14442&gt;0.885,F14442&gt;=50,D14442&lt;3)),1,0)</f>
        <v>1</v>
      </c>
      <c r="J14442" s="4">
        <f t="shared" si="902"/>
        <v>0</v>
      </c>
      <c r="K14442" s="5">
        <f t="shared" si="903"/>
        <v>0</v>
      </c>
    </row>
    <row r="14443" spans="1:11" x14ac:dyDescent="0.25">
      <c r="A14443" t="s">
        <v>151</v>
      </c>
      <c r="B14443" t="s">
        <v>145</v>
      </c>
      <c r="C14443" s="7">
        <v>1</v>
      </c>
      <c r="D14443" s="7">
        <v>1</v>
      </c>
      <c r="E14443" s="7">
        <v>28</v>
      </c>
      <c r="F14443" s="7">
        <v>65</v>
      </c>
      <c r="G14443" s="1">
        <f t="shared" si="900"/>
        <v>0.96551724137931039</v>
      </c>
      <c r="H14443" s="4">
        <f t="shared" si="901"/>
        <v>1</v>
      </c>
      <c r="I14443" s="5">
        <f>IF(OR(AND(F14443&gt;=50,G14443&gt;SUMIF(SeasonTotals!A$2:A$9,A14443,SeasonTotals!F$2:F$9)),AND(G14443&gt;0.885,F14443&gt;=50,D14443&lt;3)),1,0)</f>
        <v>1</v>
      </c>
      <c r="J14443" s="4">
        <f t="shared" si="902"/>
        <v>0</v>
      </c>
      <c r="K14443" s="5">
        <f t="shared" si="903"/>
        <v>0</v>
      </c>
    </row>
    <row r="14444" spans="1:11" x14ac:dyDescent="0.25">
      <c r="A14444" t="s">
        <v>151</v>
      </c>
      <c r="B14444" t="s">
        <v>145</v>
      </c>
      <c r="C14444" s="7">
        <v>1</v>
      </c>
      <c r="D14444" s="7">
        <v>3</v>
      </c>
      <c r="E14444" s="7">
        <v>27</v>
      </c>
      <c r="F14444" s="7">
        <v>58</v>
      </c>
      <c r="G14444" s="1">
        <f t="shared" si="900"/>
        <v>0.9</v>
      </c>
      <c r="H14444" s="4">
        <f t="shared" si="901"/>
        <v>0</v>
      </c>
      <c r="I14444" s="5">
        <f>IF(OR(AND(F14444&gt;=50,G14444&gt;SUMIF(SeasonTotals!A$2:A$9,A14444,SeasonTotals!F$2:F$9)),AND(G14444&gt;0.885,F14444&gt;=50,D14444&lt;3)),1,0)</f>
        <v>0</v>
      </c>
      <c r="J14444" s="4">
        <f t="shared" si="902"/>
        <v>0</v>
      </c>
      <c r="K14444" s="5">
        <f t="shared" si="903"/>
        <v>0</v>
      </c>
    </row>
    <row r="14445" spans="1:11" x14ac:dyDescent="0.25">
      <c r="A14445" t="s">
        <v>151</v>
      </c>
      <c r="B14445" t="s">
        <v>145</v>
      </c>
      <c r="C14445" s="7">
        <v>1</v>
      </c>
      <c r="D14445" s="7">
        <v>3</v>
      </c>
      <c r="E14445" s="7">
        <v>9</v>
      </c>
      <c r="F14445" s="7">
        <v>40</v>
      </c>
      <c r="G14445" s="1">
        <f t="shared" si="900"/>
        <v>0.75</v>
      </c>
      <c r="H14445" s="4">
        <f t="shared" si="901"/>
        <v>0</v>
      </c>
      <c r="I14445" s="5">
        <f>IF(OR(AND(F14445&gt;=50,G14445&gt;SUMIF(SeasonTotals!A$2:A$9,A14445,SeasonTotals!F$2:F$9)),AND(G14445&gt;0.885,F14445&gt;=50,D14445&lt;3)),1,0)</f>
        <v>0</v>
      </c>
      <c r="J14445" s="4">
        <f t="shared" si="902"/>
        <v>1</v>
      </c>
      <c r="K14445" s="5">
        <f t="shared" si="903"/>
        <v>1</v>
      </c>
    </row>
    <row r="14446" spans="1:11" x14ac:dyDescent="0.25">
      <c r="A14446" t="s">
        <v>151</v>
      </c>
      <c r="B14446" t="s">
        <v>145</v>
      </c>
      <c r="C14446" s="7">
        <v>1</v>
      </c>
      <c r="D14446" s="7">
        <v>1</v>
      </c>
      <c r="E14446" s="7">
        <v>39</v>
      </c>
      <c r="F14446" s="7">
        <v>65</v>
      </c>
      <c r="G14446" s="1">
        <f t="shared" si="900"/>
        <v>0.97499999999999998</v>
      </c>
      <c r="H14446" s="4">
        <f t="shared" si="901"/>
        <v>1</v>
      </c>
      <c r="I14446" s="5">
        <f>IF(OR(AND(F14446&gt;=50,G14446&gt;SUMIF(SeasonTotals!A$2:A$9,A14446,SeasonTotals!F$2:F$9)),AND(G14446&gt;0.885,F14446&gt;=50,D14446&lt;3)),1,0)</f>
        <v>1</v>
      </c>
      <c r="J14446" s="4">
        <f t="shared" si="902"/>
        <v>0</v>
      </c>
      <c r="K14446" s="5">
        <f t="shared" si="903"/>
        <v>0</v>
      </c>
    </row>
    <row r="14447" spans="1:11" x14ac:dyDescent="0.25">
      <c r="A14447" t="s">
        <v>151</v>
      </c>
      <c r="B14447" t="s">
        <v>145</v>
      </c>
      <c r="C14447" s="7">
        <v>1</v>
      </c>
      <c r="D14447" s="7">
        <v>0</v>
      </c>
      <c r="E14447" s="7">
        <v>23</v>
      </c>
      <c r="F14447" s="7">
        <v>60</v>
      </c>
      <c r="G14447" s="1">
        <f t="shared" si="900"/>
        <v>1</v>
      </c>
      <c r="H14447" s="4">
        <f t="shared" si="901"/>
        <v>1</v>
      </c>
      <c r="I14447" s="5">
        <f>IF(OR(AND(F14447&gt;=50,G14447&gt;SUMIF(SeasonTotals!A$2:A$9,A14447,SeasonTotals!F$2:F$9)),AND(G14447&gt;0.885,F14447&gt;=50,D14447&lt;3)),1,0)</f>
        <v>1</v>
      </c>
      <c r="J14447" s="4">
        <f t="shared" si="902"/>
        <v>0</v>
      </c>
      <c r="K14447" s="5">
        <f t="shared" si="903"/>
        <v>0</v>
      </c>
    </row>
    <row r="14448" spans="1:11" x14ac:dyDescent="0.25">
      <c r="A14448" t="s">
        <v>151</v>
      </c>
      <c r="B14448" t="s">
        <v>145</v>
      </c>
      <c r="C14448" s="7">
        <v>1</v>
      </c>
      <c r="D14448" s="7">
        <v>4</v>
      </c>
      <c r="E14448" s="7">
        <v>32</v>
      </c>
      <c r="F14448" s="7">
        <v>60</v>
      </c>
      <c r="G14448" s="1">
        <f t="shared" si="900"/>
        <v>0.88888888888888884</v>
      </c>
      <c r="H14448" s="4">
        <f t="shared" si="901"/>
        <v>0</v>
      </c>
      <c r="I14448" s="5">
        <f>IF(OR(AND(F14448&gt;=50,G14448&gt;SUMIF(SeasonTotals!A$2:A$9,A14448,SeasonTotals!F$2:F$9)),AND(G14448&gt;0.885,F14448&gt;=50,D14448&lt;3)),1,0)</f>
        <v>0</v>
      </c>
      <c r="J14448" s="4">
        <f t="shared" si="902"/>
        <v>0</v>
      </c>
      <c r="K14448" s="5">
        <f t="shared" si="903"/>
        <v>0</v>
      </c>
    </row>
    <row r="14449" spans="1:11" x14ac:dyDescent="0.25">
      <c r="A14449" t="s">
        <v>151</v>
      </c>
      <c r="B14449" t="s">
        <v>145</v>
      </c>
      <c r="C14449" s="7">
        <v>1</v>
      </c>
      <c r="D14449" s="7">
        <v>3</v>
      </c>
      <c r="E14449" s="7">
        <v>29</v>
      </c>
      <c r="F14449" s="7">
        <v>64</v>
      </c>
      <c r="G14449" s="1">
        <f t="shared" si="900"/>
        <v>0.90625</v>
      </c>
      <c r="H14449" s="4">
        <f t="shared" si="901"/>
        <v>0</v>
      </c>
      <c r="I14449" s="5">
        <f>IF(OR(AND(F14449&gt;=50,G14449&gt;SUMIF(SeasonTotals!A$2:A$9,A14449,SeasonTotals!F$2:F$9)),AND(G14449&gt;0.885,F14449&gt;=50,D14449&lt;3)),1,0)</f>
        <v>0</v>
      </c>
      <c r="J14449" s="4">
        <f t="shared" si="902"/>
        <v>0</v>
      </c>
      <c r="K14449" s="5">
        <f t="shared" si="903"/>
        <v>0</v>
      </c>
    </row>
    <row r="14450" spans="1:11" x14ac:dyDescent="0.25">
      <c r="A14450" t="s">
        <v>151</v>
      </c>
      <c r="B14450" t="s">
        <v>145</v>
      </c>
      <c r="C14450" s="7">
        <v>1</v>
      </c>
      <c r="D14450" s="7">
        <v>2</v>
      </c>
      <c r="E14450" s="7">
        <v>31</v>
      </c>
      <c r="F14450" s="7">
        <v>60</v>
      </c>
      <c r="G14450" s="1">
        <f t="shared" si="900"/>
        <v>0.93939393939393945</v>
      </c>
      <c r="H14450" s="4">
        <f t="shared" si="901"/>
        <v>1</v>
      </c>
      <c r="I14450" s="5">
        <f>IF(OR(AND(F14450&gt;=50,G14450&gt;SUMIF(SeasonTotals!A$2:A$9,A14450,SeasonTotals!F$2:F$9)),AND(G14450&gt;0.885,F14450&gt;=50,D14450&lt;3)),1,0)</f>
        <v>1</v>
      </c>
      <c r="J14450" s="4">
        <f t="shared" si="902"/>
        <v>0</v>
      </c>
      <c r="K14450" s="5">
        <f t="shared" si="903"/>
        <v>0</v>
      </c>
    </row>
    <row r="14451" spans="1:11" x14ac:dyDescent="0.25">
      <c r="A14451" t="s">
        <v>151</v>
      </c>
      <c r="B14451" t="s">
        <v>145</v>
      </c>
      <c r="C14451" s="7">
        <v>1</v>
      </c>
      <c r="D14451" s="7">
        <v>4</v>
      </c>
      <c r="E14451" s="7">
        <v>19</v>
      </c>
      <c r="F14451" s="7">
        <v>36</v>
      </c>
      <c r="G14451" s="1">
        <f t="shared" si="900"/>
        <v>0.82608695652173914</v>
      </c>
      <c r="H14451" s="4">
        <f t="shared" si="901"/>
        <v>0</v>
      </c>
      <c r="I14451" s="5">
        <f>IF(OR(AND(F14451&gt;=50,G14451&gt;SUMIF(SeasonTotals!A$2:A$9,A14451,SeasonTotals!F$2:F$9)),AND(G14451&gt;0.885,F14451&gt;=50,D14451&lt;3)),1,0)</f>
        <v>0</v>
      </c>
      <c r="J14451" s="4">
        <f t="shared" si="902"/>
        <v>1</v>
      </c>
      <c r="K14451" s="5">
        <f t="shared" si="903"/>
        <v>1</v>
      </c>
    </row>
    <row r="14452" spans="1:11" x14ac:dyDescent="0.25">
      <c r="A14452" t="s">
        <v>151</v>
      </c>
      <c r="B14452" t="s">
        <v>145</v>
      </c>
      <c r="C14452" s="7">
        <v>1</v>
      </c>
      <c r="D14452" s="7">
        <v>4</v>
      </c>
      <c r="E14452" s="7">
        <v>28</v>
      </c>
      <c r="F14452" s="7">
        <v>62</v>
      </c>
      <c r="G14452" s="1">
        <f t="shared" si="900"/>
        <v>0.875</v>
      </c>
      <c r="H14452" s="4">
        <f t="shared" si="901"/>
        <v>0</v>
      </c>
      <c r="I14452" s="5">
        <f>IF(OR(AND(F14452&gt;=50,G14452&gt;SUMIF(SeasonTotals!A$2:A$9,A14452,SeasonTotals!F$2:F$9)),AND(G14452&gt;0.885,F14452&gt;=50,D14452&lt;3)),1,0)</f>
        <v>0</v>
      </c>
      <c r="J14452" s="4">
        <f t="shared" si="902"/>
        <v>0</v>
      </c>
      <c r="K14452" s="5">
        <f t="shared" si="903"/>
        <v>0</v>
      </c>
    </row>
    <row r="14453" spans="1:11" x14ac:dyDescent="0.25">
      <c r="A14453" t="s">
        <v>151</v>
      </c>
      <c r="B14453" t="s">
        <v>145</v>
      </c>
      <c r="C14453" s="7">
        <v>1</v>
      </c>
      <c r="D14453" s="7">
        <v>0</v>
      </c>
      <c r="E14453" s="7">
        <v>21</v>
      </c>
      <c r="F14453" s="7">
        <v>60</v>
      </c>
      <c r="G14453" s="1">
        <f t="shared" si="900"/>
        <v>1</v>
      </c>
      <c r="H14453" s="4">
        <f t="shared" si="901"/>
        <v>1</v>
      </c>
      <c r="I14453" s="5">
        <f>IF(OR(AND(F14453&gt;=50,G14453&gt;SUMIF(SeasonTotals!A$2:A$9,A14453,SeasonTotals!F$2:F$9)),AND(G14453&gt;0.885,F14453&gt;=50,D14453&lt;3)),1,0)</f>
        <v>1</v>
      </c>
      <c r="J14453" s="4">
        <f t="shared" si="902"/>
        <v>0</v>
      </c>
      <c r="K14453" s="5">
        <f t="shared" si="903"/>
        <v>0</v>
      </c>
    </row>
    <row r="14454" spans="1:11" x14ac:dyDescent="0.25">
      <c r="A14454" t="s">
        <v>151</v>
      </c>
      <c r="B14454" t="s">
        <v>145</v>
      </c>
      <c r="C14454" s="7">
        <v>1</v>
      </c>
      <c r="D14454" s="7">
        <v>1</v>
      </c>
      <c r="E14454" s="7">
        <v>30</v>
      </c>
      <c r="F14454" s="7">
        <v>65</v>
      </c>
      <c r="G14454" s="1">
        <f t="shared" si="900"/>
        <v>0.967741935483871</v>
      </c>
      <c r="H14454" s="4">
        <f t="shared" si="901"/>
        <v>1</v>
      </c>
      <c r="I14454" s="5">
        <f>IF(OR(AND(F14454&gt;=50,G14454&gt;SUMIF(SeasonTotals!A$2:A$9,A14454,SeasonTotals!F$2:F$9)),AND(G14454&gt;0.885,F14454&gt;=50,D14454&lt;3)),1,0)</f>
        <v>1</v>
      </c>
      <c r="J14454" s="4">
        <f t="shared" si="902"/>
        <v>0</v>
      </c>
      <c r="K14454" s="5">
        <f t="shared" si="903"/>
        <v>0</v>
      </c>
    </row>
    <row r="14455" spans="1:11" x14ac:dyDescent="0.25">
      <c r="A14455" t="s">
        <v>151</v>
      </c>
      <c r="B14455" t="s">
        <v>145</v>
      </c>
      <c r="C14455" s="7">
        <v>1</v>
      </c>
      <c r="D14455" s="7">
        <v>4</v>
      </c>
      <c r="E14455" s="7">
        <v>34</v>
      </c>
      <c r="F14455" s="7">
        <v>59</v>
      </c>
      <c r="G14455" s="1">
        <f t="shared" si="900"/>
        <v>0.89473684210526316</v>
      </c>
      <c r="H14455" s="4">
        <f t="shared" si="901"/>
        <v>0</v>
      </c>
      <c r="I14455" s="5">
        <f>IF(OR(AND(F14455&gt;=50,G14455&gt;SUMIF(SeasonTotals!A$2:A$9,A14455,SeasonTotals!F$2:F$9)),AND(G14455&gt;0.885,F14455&gt;=50,D14455&lt;3)),1,0)</f>
        <v>0</v>
      </c>
      <c r="J14455" s="4">
        <f t="shared" si="902"/>
        <v>0</v>
      </c>
      <c r="K14455" s="5">
        <f t="shared" si="903"/>
        <v>0</v>
      </c>
    </row>
    <row r="14456" spans="1:11" x14ac:dyDescent="0.25">
      <c r="A14456" t="s">
        <v>151</v>
      </c>
      <c r="B14456" t="s">
        <v>145</v>
      </c>
      <c r="C14456" s="7">
        <v>1</v>
      </c>
      <c r="D14456" s="7">
        <v>3</v>
      </c>
      <c r="E14456" s="7">
        <v>25</v>
      </c>
      <c r="F14456" s="7">
        <v>59</v>
      </c>
      <c r="G14456" s="1">
        <f t="shared" si="900"/>
        <v>0.8928571428571429</v>
      </c>
      <c r="H14456" s="4">
        <f t="shared" si="901"/>
        <v>0</v>
      </c>
      <c r="I14456" s="5">
        <f>IF(OR(AND(F14456&gt;=50,G14456&gt;SUMIF(SeasonTotals!A$2:A$9,A14456,SeasonTotals!F$2:F$9)),AND(G14456&gt;0.885,F14456&gt;=50,D14456&lt;3)),1,0)</f>
        <v>0</v>
      </c>
      <c r="J14456" s="4">
        <f t="shared" si="902"/>
        <v>0</v>
      </c>
      <c r="K14456" s="5">
        <f t="shared" si="903"/>
        <v>0</v>
      </c>
    </row>
    <row r="14457" spans="1:11" x14ac:dyDescent="0.25">
      <c r="A14457" t="s">
        <v>151</v>
      </c>
      <c r="B14457" t="s">
        <v>145</v>
      </c>
      <c r="C14457" s="7">
        <v>1</v>
      </c>
      <c r="D14457" s="7">
        <v>5</v>
      </c>
      <c r="E14457" s="7">
        <v>19</v>
      </c>
      <c r="F14457" s="7">
        <v>60</v>
      </c>
      <c r="G14457" s="1">
        <f t="shared" si="900"/>
        <v>0.79166666666666663</v>
      </c>
      <c r="H14457" s="4">
        <f t="shared" si="901"/>
        <v>0</v>
      </c>
      <c r="I14457" s="5">
        <f>IF(OR(AND(F14457&gt;=50,G14457&gt;SUMIF(SeasonTotals!A$2:A$9,A14457,SeasonTotals!F$2:F$9)),AND(G14457&gt;0.885,F14457&gt;=50,D14457&lt;3)),1,0)</f>
        <v>0</v>
      </c>
      <c r="J14457" s="4">
        <f t="shared" si="902"/>
        <v>1</v>
      </c>
      <c r="K14457" s="5">
        <f t="shared" si="903"/>
        <v>0</v>
      </c>
    </row>
    <row r="14458" spans="1:11" x14ac:dyDescent="0.25">
      <c r="A14458" t="s">
        <v>151</v>
      </c>
      <c r="B14458" t="s">
        <v>145</v>
      </c>
      <c r="C14458" s="7">
        <v>1</v>
      </c>
      <c r="D14458" s="7">
        <v>3</v>
      </c>
      <c r="E14458" s="7">
        <v>4</v>
      </c>
      <c r="F14458" s="7">
        <v>32</v>
      </c>
      <c r="G14458" s="1">
        <f t="shared" si="900"/>
        <v>0.5714285714285714</v>
      </c>
      <c r="H14458" s="4">
        <f t="shared" si="901"/>
        <v>0</v>
      </c>
      <c r="I14458" s="5">
        <f>IF(OR(AND(F14458&gt;=50,G14458&gt;SUMIF(SeasonTotals!A$2:A$9,A14458,SeasonTotals!F$2:F$9)),AND(G14458&gt;0.885,F14458&gt;=50,D14458&lt;3)),1,0)</f>
        <v>0</v>
      </c>
      <c r="J14458" s="4">
        <f t="shared" si="902"/>
        <v>1</v>
      </c>
      <c r="K14458" s="5">
        <f t="shared" si="903"/>
        <v>1</v>
      </c>
    </row>
    <row r="14459" spans="1:11" x14ac:dyDescent="0.25">
      <c r="A14459" t="s">
        <v>151</v>
      </c>
      <c r="B14459" t="s">
        <v>112</v>
      </c>
      <c r="C14459" s="7">
        <v>1</v>
      </c>
      <c r="D14459" s="7">
        <v>3</v>
      </c>
      <c r="E14459" s="7">
        <v>25</v>
      </c>
      <c r="F14459" s="7">
        <v>61</v>
      </c>
      <c r="G14459" s="1">
        <f t="shared" si="900"/>
        <v>0.8928571428571429</v>
      </c>
      <c r="H14459" s="4">
        <f t="shared" si="901"/>
        <v>0</v>
      </c>
      <c r="I14459" s="5">
        <f>IF(OR(AND(F14459&gt;=50,G14459&gt;SUMIF(SeasonTotals!A$2:A$9,A14459,SeasonTotals!F$2:F$9)),AND(G14459&gt;0.885,F14459&gt;=50,D14459&lt;3)),1,0)</f>
        <v>0</v>
      </c>
      <c r="J14459" s="4">
        <f t="shared" si="902"/>
        <v>0</v>
      </c>
      <c r="K14459" s="5">
        <f t="shared" si="903"/>
        <v>0</v>
      </c>
    </row>
    <row r="14460" spans="1:11" x14ac:dyDescent="0.25">
      <c r="A14460" t="s">
        <v>151</v>
      </c>
      <c r="B14460" t="s">
        <v>112</v>
      </c>
      <c r="C14460" s="7">
        <v>1</v>
      </c>
      <c r="D14460" s="7">
        <v>5</v>
      </c>
      <c r="E14460" s="7">
        <v>24</v>
      </c>
      <c r="F14460" s="7">
        <v>59</v>
      </c>
      <c r="G14460" s="1">
        <f t="shared" si="900"/>
        <v>0.82758620689655171</v>
      </c>
      <c r="H14460" s="4">
        <f t="shared" si="901"/>
        <v>0</v>
      </c>
      <c r="I14460" s="5">
        <f>IF(OR(AND(F14460&gt;=50,G14460&gt;SUMIF(SeasonTotals!A$2:A$9,A14460,SeasonTotals!F$2:F$9)),AND(G14460&gt;0.885,F14460&gt;=50,D14460&lt;3)),1,0)</f>
        <v>0</v>
      </c>
      <c r="J14460" s="4">
        <f t="shared" si="902"/>
        <v>1</v>
      </c>
      <c r="K14460" s="5">
        <f t="shared" si="903"/>
        <v>0</v>
      </c>
    </row>
    <row r="14461" spans="1:11" x14ac:dyDescent="0.25">
      <c r="A14461" t="s">
        <v>151</v>
      </c>
      <c r="B14461" t="s">
        <v>112</v>
      </c>
      <c r="C14461" s="7">
        <v>1</v>
      </c>
      <c r="D14461" s="7">
        <v>5</v>
      </c>
      <c r="E14461" s="7">
        <v>23</v>
      </c>
      <c r="F14461" s="7">
        <v>58</v>
      </c>
      <c r="G14461" s="1">
        <f t="shared" si="900"/>
        <v>0.8214285714285714</v>
      </c>
      <c r="H14461" s="4">
        <f t="shared" si="901"/>
        <v>0</v>
      </c>
      <c r="I14461" s="5">
        <f>IF(OR(AND(F14461&gt;=50,G14461&gt;SUMIF(SeasonTotals!A$2:A$9,A14461,SeasonTotals!F$2:F$9)),AND(G14461&gt;0.885,F14461&gt;=50,D14461&lt;3)),1,0)</f>
        <v>0</v>
      </c>
      <c r="J14461" s="4">
        <f t="shared" si="902"/>
        <v>1</v>
      </c>
      <c r="K14461" s="5">
        <f t="shared" si="903"/>
        <v>0</v>
      </c>
    </row>
    <row r="14462" spans="1:11" x14ac:dyDescent="0.25">
      <c r="A14462" t="s">
        <v>151</v>
      </c>
      <c r="B14462" t="s">
        <v>112</v>
      </c>
      <c r="C14462" s="7">
        <v>1</v>
      </c>
      <c r="D14462" s="7">
        <v>3</v>
      </c>
      <c r="E14462" s="7">
        <v>23</v>
      </c>
      <c r="F14462" s="7">
        <v>56</v>
      </c>
      <c r="G14462" s="1">
        <f t="shared" si="900"/>
        <v>0.88461538461538458</v>
      </c>
      <c r="H14462" s="4">
        <f t="shared" si="901"/>
        <v>0</v>
      </c>
      <c r="I14462" s="5">
        <f>IF(OR(AND(F14462&gt;=50,G14462&gt;SUMIF(SeasonTotals!A$2:A$9,A14462,SeasonTotals!F$2:F$9)),AND(G14462&gt;0.885,F14462&gt;=50,D14462&lt;3)),1,0)</f>
        <v>0</v>
      </c>
      <c r="J14462" s="4">
        <f t="shared" si="902"/>
        <v>0</v>
      </c>
      <c r="K14462" s="5">
        <f t="shared" si="903"/>
        <v>0</v>
      </c>
    </row>
    <row r="14463" spans="1:11" x14ac:dyDescent="0.25">
      <c r="A14463" t="s">
        <v>151</v>
      </c>
      <c r="B14463" t="s">
        <v>112</v>
      </c>
      <c r="C14463" s="7">
        <v>1</v>
      </c>
      <c r="D14463" s="7">
        <v>4</v>
      </c>
      <c r="E14463" s="7">
        <v>22</v>
      </c>
      <c r="F14463" s="7">
        <v>60</v>
      </c>
      <c r="G14463" s="1">
        <f t="shared" si="900"/>
        <v>0.84615384615384615</v>
      </c>
      <c r="H14463" s="4">
        <f t="shared" si="901"/>
        <v>0</v>
      </c>
      <c r="I14463" s="5">
        <f>IF(OR(AND(F14463&gt;=50,G14463&gt;SUMIF(SeasonTotals!A$2:A$9,A14463,SeasonTotals!F$2:F$9)),AND(G14463&gt;0.885,F14463&gt;=50,D14463&lt;3)),1,0)</f>
        <v>0</v>
      </c>
      <c r="J14463" s="4">
        <f t="shared" si="902"/>
        <v>1</v>
      </c>
      <c r="K14463" s="5">
        <f t="shared" si="903"/>
        <v>0</v>
      </c>
    </row>
    <row r="14464" spans="1:11" x14ac:dyDescent="0.25">
      <c r="A14464" t="s">
        <v>151</v>
      </c>
      <c r="B14464" t="s">
        <v>112</v>
      </c>
      <c r="C14464" s="7">
        <v>1</v>
      </c>
      <c r="D14464" s="7">
        <v>1</v>
      </c>
      <c r="E14464" s="7">
        <v>23</v>
      </c>
      <c r="F14464" s="7">
        <v>59</v>
      </c>
      <c r="G14464" s="1">
        <f t="shared" si="900"/>
        <v>0.95833333333333337</v>
      </c>
      <c r="H14464" s="4">
        <f t="shared" si="901"/>
        <v>1</v>
      </c>
      <c r="I14464" s="5">
        <f>IF(OR(AND(F14464&gt;=50,G14464&gt;SUMIF(SeasonTotals!A$2:A$9,A14464,SeasonTotals!F$2:F$9)),AND(G14464&gt;0.885,F14464&gt;=50,D14464&lt;3)),1,0)</f>
        <v>1</v>
      </c>
      <c r="J14464" s="4">
        <f t="shared" si="902"/>
        <v>0</v>
      </c>
      <c r="K14464" s="5">
        <f t="shared" si="903"/>
        <v>0</v>
      </c>
    </row>
    <row r="14465" spans="1:11" x14ac:dyDescent="0.25">
      <c r="A14465" t="s">
        <v>151</v>
      </c>
      <c r="B14465" t="s">
        <v>112</v>
      </c>
      <c r="C14465" s="7">
        <v>1</v>
      </c>
      <c r="D14465" s="7">
        <v>3</v>
      </c>
      <c r="E14465" s="7">
        <v>34</v>
      </c>
      <c r="F14465" s="7">
        <v>58</v>
      </c>
      <c r="G14465" s="1">
        <f t="shared" si="900"/>
        <v>0.91891891891891897</v>
      </c>
      <c r="H14465" s="4">
        <f t="shared" si="901"/>
        <v>1</v>
      </c>
      <c r="I14465" s="5">
        <f>IF(OR(AND(F14465&gt;=50,G14465&gt;SUMIF(SeasonTotals!A$2:A$9,A14465,SeasonTotals!F$2:F$9)),AND(G14465&gt;0.885,F14465&gt;=50,D14465&lt;3)),1,0)</f>
        <v>1</v>
      </c>
      <c r="J14465" s="4">
        <f t="shared" si="902"/>
        <v>0</v>
      </c>
      <c r="K14465" s="5">
        <f t="shared" si="903"/>
        <v>0</v>
      </c>
    </row>
    <row r="14466" spans="1:11" x14ac:dyDescent="0.25">
      <c r="A14466" t="s">
        <v>151</v>
      </c>
      <c r="B14466" t="s">
        <v>112</v>
      </c>
      <c r="C14466" s="7">
        <v>1</v>
      </c>
      <c r="D14466" s="7">
        <v>0</v>
      </c>
      <c r="E14466" s="7">
        <v>14</v>
      </c>
      <c r="F14466" s="7">
        <v>60</v>
      </c>
      <c r="G14466" s="1">
        <f t="shared" ref="G14466:G14529" si="904">E14466/MAX(1,SUM(D14466:E14466))</f>
        <v>1</v>
      </c>
      <c r="H14466" s="4">
        <f t="shared" ref="H14466:H14529" si="905">IF(AND(F14466&gt;=50,OR(G14466&gt;0.913,AND(G14466&gt;0.885,D14466&lt;3))),1,0)</f>
        <v>1</v>
      </c>
      <c r="I14466" s="5">
        <f>IF(OR(AND(F14466&gt;=50,G14466&gt;SUMIF(SeasonTotals!A$2:A$9,A14466,SeasonTotals!F$2:F$9)),AND(G14466&gt;0.885,F14466&gt;=50,D14466&lt;3)),1,0)</f>
        <v>1</v>
      </c>
      <c r="J14466" s="4">
        <f t="shared" ref="J14466:J14529" si="906">IF(G14466&lt;0.85,1,0)</f>
        <v>0</v>
      </c>
      <c r="K14466" s="5">
        <f t="shared" ref="K14466:K14529" si="907">IF(F14466&lt;55,1,0)</f>
        <v>0</v>
      </c>
    </row>
    <row r="14467" spans="1:11" x14ac:dyDescent="0.25">
      <c r="A14467" t="s">
        <v>151</v>
      </c>
      <c r="B14467" t="s">
        <v>112</v>
      </c>
      <c r="C14467" s="7">
        <v>1</v>
      </c>
      <c r="D14467" s="7">
        <v>1</v>
      </c>
      <c r="E14467" s="7">
        <v>24</v>
      </c>
      <c r="F14467" s="7">
        <v>60</v>
      </c>
      <c r="G14467" s="1">
        <f t="shared" si="904"/>
        <v>0.96</v>
      </c>
      <c r="H14467" s="4">
        <f t="shared" si="905"/>
        <v>1</v>
      </c>
      <c r="I14467" s="5">
        <f>IF(OR(AND(F14467&gt;=50,G14467&gt;SUMIF(SeasonTotals!A$2:A$9,A14467,SeasonTotals!F$2:F$9)),AND(G14467&gt;0.885,F14467&gt;=50,D14467&lt;3)),1,0)</f>
        <v>1</v>
      </c>
      <c r="J14467" s="4">
        <f t="shared" si="906"/>
        <v>0</v>
      </c>
      <c r="K14467" s="5">
        <f t="shared" si="907"/>
        <v>0</v>
      </c>
    </row>
    <row r="14468" spans="1:11" x14ac:dyDescent="0.25">
      <c r="A14468" t="s">
        <v>151</v>
      </c>
      <c r="B14468" t="s">
        <v>112</v>
      </c>
      <c r="C14468" s="7">
        <v>1</v>
      </c>
      <c r="D14468" s="7">
        <v>4</v>
      </c>
      <c r="E14468" s="7">
        <v>10</v>
      </c>
      <c r="F14468" s="7">
        <v>26</v>
      </c>
      <c r="G14468" s="1">
        <f t="shared" si="904"/>
        <v>0.7142857142857143</v>
      </c>
      <c r="H14468" s="4">
        <f t="shared" si="905"/>
        <v>0</v>
      </c>
      <c r="I14468" s="5">
        <f>IF(OR(AND(F14468&gt;=50,G14468&gt;SUMIF(SeasonTotals!A$2:A$9,A14468,SeasonTotals!F$2:F$9)),AND(G14468&gt;0.885,F14468&gt;=50,D14468&lt;3)),1,0)</f>
        <v>0</v>
      </c>
      <c r="J14468" s="4">
        <f t="shared" si="906"/>
        <v>1</v>
      </c>
      <c r="K14468" s="5">
        <f t="shared" si="907"/>
        <v>1</v>
      </c>
    </row>
    <row r="14469" spans="1:11" x14ac:dyDescent="0.25">
      <c r="A14469" t="s">
        <v>151</v>
      </c>
      <c r="B14469" t="s">
        <v>112</v>
      </c>
      <c r="C14469" s="7">
        <v>1</v>
      </c>
      <c r="D14469" s="7">
        <v>6</v>
      </c>
      <c r="E14469" s="7">
        <v>27</v>
      </c>
      <c r="F14469" s="7">
        <v>60</v>
      </c>
      <c r="G14469" s="1">
        <f t="shared" si="904"/>
        <v>0.81818181818181823</v>
      </c>
      <c r="H14469" s="4">
        <f t="shared" si="905"/>
        <v>0</v>
      </c>
      <c r="I14469" s="5">
        <f>IF(OR(AND(F14469&gt;=50,G14469&gt;SUMIF(SeasonTotals!A$2:A$9,A14469,SeasonTotals!F$2:F$9)),AND(G14469&gt;0.885,F14469&gt;=50,D14469&lt;3)),1,0)</f>
        <v>0</v>
      </c>
      <c r="J14469" s="4">
        <f t="shared" si="906"/>
        <v>1</v>
      </c>
      <c r="K14469" s="5">
        <f t="shared" si="907"/>
        <v>0</v>
      </c>
    </row>
    <row r="14470" spans="1:11" x14ac:dyDescent="0.25">
      <c r="A14470" t="s">
        <v>151</v>
      </c>
      <c r="B14470" t="s">
        <v>112</v>
      </c>
      <c r="C14470" s="7">
        <v>1</v>
      </c>
      <c r="D14470" s="7">
        <v>2</v>
      </c>
      <c r="E14470" s="7">
        <v>33</v>
      </c>
      <c r="F14470" s="7">
        <v>60</v>
      </c>
      <c r="G14470" s="1">
        <f t="shared" si="904"/>
        <v>0.94285714285714284</v>
      </c>
      <c r="H14470" s="4">
        <f t="shared" si="905"/>
        <v>1</v>
      </c>
      <c r="I14470" s="5">
        <f>IF(OR(AND(F14470&gt;=50,G14470&gt;SUMIF(SeasonTotals!A$2:A$9,A14470,SeasonTotals!F$2:F$9)),AND(G14470&gt;0.885,F14470&gt;=50,D14470&lt;3)),1,0)</f>
        <v>1</v>
      </c>
      <c r="J14470" s="4">
        <f t="shared" si="906"/>
        <v>0</v>
      </c>
      <c r="K14470" s="5">
        <f t="shared" si="907"/>
        <v>0</v>
      </c>
    </row>
    <row r="14471" spans="1:11" x14ac:dyDescent="0.25">
      <c r="A14471" t="s">
        <v>151</v>
      </c>
      <c r="B14471" t="s">
        <v>112</v>
      </c>
      <c r="C14471" s="7">
        <v>1</v>
      </c>
      <c r="D14471" s="7">
        <v>2</v>
      </c>
      <c r="E14471" s="7">
        <v>25</v>
      </c>
      <c r="F14471" s="7">
        <v>62</v>
      </c>
      <c r="G14471" s="1">
        <f t="shared" si="904"/>
        <v>0.92592592592592593</v>
      </c>
      <c r="H14471" s="4">
        <f t="shared" si="905"/>
        <v>1</v>
      </c>
      <c r="I14471" s="5">
        <f>IF(OR(AND(F14471&gt;=50,G14471&gt;SUMIF(SeasonTotals!A$2:A$9,A14471,SeasonTotals!F$2:F$9)),AND(G14471&gt;0.885,F14471&gt;=50,D14471&lt;3)),1,0)</f>
        <v>1</v>
      </c>
      <c r="J14471" s="4">
        <f t="shared" si="906"/>
        <v>0</v>
      </c>
      <c r="K14471" s="5">
        <f t="shared" si="907"/>
        <v>0</v>
      </c>
    </row>
    <row r="14472" spans="1:11" x14ac:dyDescent="0.25">
      <c r="A14472" t="s">
        <v>151</v>
      </c>
      <c r="B14472" t="s">
        <v>112</v>
      </c>
      <c r="C14472" s="7">
        <v>1</v>
      </c>
      <c r="D14472" s="7">
        <v>4</v>
      </c>
      <c r="E14472" s="7">
        <v>24</v>
      </c>
      <c r="F14472" s="7">
        <v>62</v>
      </c>
      <c r="G14472" s="1">
        <f t="shared" si="904"/>
        <v>0.8571428571428571</v>
      </c>
      <c r="H14472" s="4">
        <f t="shared" si="905"/>
        <v>0</v>
      </c>
      <c r="I14472" s="5">
        <f>IF(OR(AND(F14472&gt;=50,G14472&gt;SUMIF(SeasonTotals!A$2:A$9,A14472,SeasonTotals!F$2:F$9)),AND(G14472&gt;0.885,F14472&gt;=50,D14472&lt;3)),1,0)</f>
        <v>0</v>
      </c>
      <c r="J14472" s="4">
        <f t="shared" si="906"/>
        <v>0</v>
      </c>
      <c r="K14472" s="5">
        <f t="shared" si="907"/>
        <v>0</v>
      </c>
    </row>
    <row r="14473" spans="1:11" x14ac:dyDescent="0.25">
      <c r="A14473" t="s">
        <v>151</v>
      </c>
      <c r="B14473" t="s">
        <v>112</v>
      </c>
      <c r="C14473" s="7">
        <v>1</v>
      </c>
      <c r="D14473" s="7">
        <v>3</v>
      </c>
      <c r="E14473" s="7">
        <v>15</v>
      </c>
      <c r="F14473" s="7">
        <v>20</v>
      </c>
      <c r="G14473" s="1">
        <f t="shared" si="904"/>
        <v>0.83333333333333337</v>
      </c>
      <c r="H14473" s="4">
        <f t="shared" si="905"/>
        <v>0</v>
      </c>
      <c r="I14473" s="5">
        <f>IF(OR(AND(F14473&gt;=50,G14473&gt;SUMIF(SeasonTotals!A$2:A$9,A14473,SeasonTotals!F$2:F$9)),AND(G14473&gt;0.885,F14473&gt;=50,D14473&lt;3)),1,0)</f>
        <v>0</v>
      </c>
      <c r="J14473" s="4">
        <f t="shared" si="906"/>
        <v>1</v>
      </c>
      <c r="K14473" s="5">
        <f t="shared" si="907"/>
        <v>1</v>
      </c>
    </row>
    <row r="14474" spans="1:11" x14ac:dyDescent="0.25">
      <c r="A14474" t="s">
        <v>151</v>
      </c>
      <c r="B14474" t="s">
        <v>112</v>
      </c>
      <c r="C14474" s="7">
        <v>1</v>
      </c>
      <c r="D14474" s="7">
        <v>5</v>
      </c>
      <c r="E14474" s="7">
        <v>31</v>
      </c>
      <c r="F14474" s="7">
        <v>60</v>
      </c>
      <c r="G14474" s="1">
        <f t="shared" si="904"/>
        <v>0.86111111111111116</v>
      </c>
      <c r="H14474" s="4">
        <f t="shared" si="905"/>
        <v>0</v>
      </c>
      <c r="I14474" s="5">
        <f>IF(OR(AND(F14474&gt;=50,G14474&gt;SUMIF(SeasonTotals!A$2:A$9,A14474,SeasonTotals!F$2:F$9)),AND(G14474&gt;0.885,F14474&gt;=50,D14474&lt;3)),1,0)</f>
        <v>0</v>
      </c>
      <c r="J14474" s="4">
        <f t="shared" si="906"/>
        <v>0</v>
      </c>
      <c r="K14474" s="5">
        <f t="shared" si="907"/>
        <v>0</v>
      </c>
    </row>
    <row r="14475" spans="1:11" x14ac:dyDescent="0.25">
      <c r="A14475" t="s">
        <v>151</v>
      </c>
      <c r="B14475" t="s">
        <v>112</v>
      </c>
      <c r="C14475" s="7">
        <v>1</v>
      </c>
      <c r="D14475" s="7">
        <v>5</v>
      </c>
      <c r="E14475" s="7">
        <v>36</v>
      </c>
      <c r="F14475" s="7">
        <v>58</v>
      </c>
      <c r="G14475" s="1">
        <f t="shared" si="904"/>
        <v>0.87804878048780488</v>
      </c>
      <c r="H14475" s="4">
        <f t="shared" si="905"/>
        <v>0</v>
      </c>
      <c r="I14475" s="5">
        <f>IF(OR(AND(F14475&gt;=50,G14475&gt;SUMIF(SeasonTotals!A$2:A$9,A14475,SeasonTotals!F$2:F$9)),AND(G14475&gt;0.885,F14475&gt;=50,D14475&lt;3)),1,0)</f>
        <v>0</v>
      </c>
      <c r="J14475" s="4">
        <f t="shared" si="906"/>
        <v>0</v>
      </c>
      <c r="K14475" s="5">
        <f t="shared" si="907"/>
        <v>0</v>
      </c>
    </row>
    <row r="14476" spans="1:11" x14ac:dyDescent="0.25">
      <c r="A14476" t="s">
        <v>151</v>
      </c>
      <c r="B14476" t="s">
        <v>112</v>
      </c>
      <c r="C14476" s="7">
        <v>1</v>
      </c>
      <c r="D14476" s="7">
        <v>4</v>
      </c>
      <c r="E14476" s="7">
        <v>27</v>
      </c>
      <c r="F14476" s="7">
        <v>65</v>
      </c>
      <c r="G14476" s="1">
        <f t="shared" si="904"/>
        <v>0.87096774193548387</v>
      </c>
      <c r="H14476" s="4">
        <f t="shared" si="905"/>
        <v>0</v>
      </c>
      <c r="I14476" s="5">
        <f>IF(OR(AND(F14476&gt;=50,G14476&gt;SUMIF(SeasonTotals!A$2:A$9,A14476,SeasonTotals!F$2:F$9)),AND(G14476&gt;0.885,F14476&gt;=50,D14476&lt;3)),1,0)</f>
        <v>0</v>
      </c>
      <c r="J14476" s="4">
        <f t="shared" si="906"/>
        <v>0</v>
      </c>
      <c r="K14476" s="5">
        <f t="shared" si="907"/>
        <v>0</v>
      </c>
    </row>
    <row r="14477" spans="1:11" x14ac:dyDescent="0.25">
      <c r="A14477" t="s">
        <v>151</v>
      </c>
      <c r="B14477" t="s">
        <v>112</v>
      </c>
      <c r="C14477" s="7">
        <v>1</v>
      </c>
      <c r="D14477" s="7">
        <v>5</v>
      </c>
      <c r="E14477" s="7">
        <v>26</v>
      </c>
      <c r="F14477" s="7">
        <v>34</v>
      </c>
      <c r="G14477" s="1">
        <f t="shared" si="904"/>
        <v>0.83870967741935487</v>
      </c>
      <c r="H14477" s="4">
        <f t="shared" si="905"/>
        <v>0</v>
      </c>
      <c r="I14477" s="5">
        <f>IF(OR(AND(F14477&gt;=50,G14477&gt;SUMIF(SeasonTotals!A$2:A$9,A14477,SeasonTotals!F$2:F$9)),AND(G14477&gt;0.885,F14477&gt;=50,D14477&lt;3)),1,0)</f>
        <v>0</v>
      </c>
      <c r="J14477" s="4">
        <f t="shared" si="906"/>
        <v>1</v>
      </c>
      <c r="K14477" s="5">
        <f t="shared" si="907"/>
        <v>1</v>
      </c>
    </row>
    <row r="14478" spans="1:11" x14ac:dyDescent="0.25">
      <c r="A14478" t="s">
        <v>151</v>
      </c>
      <c r="B14478" t="s">
        <v>112</v>
      </c>
      <c r="C14478" s="7">
        <v>1</v>
      </c>
      <c r="D14478" s="7">
        <v>6</v>
      </c>
      <c r="E14478" s="7">
        <v>20</v>
      </c>
      <c r="F14478" s="7">
        <v>62</v>
      </c>
      <c r="G14478" s="1">
        <f t="shared" si="904"/>
        <v>0.76923076923076927</v>
      </c>
      <c r="H14478" s="4">
        <f t="shared" si="905"/>
        <v>0</v>
      </c>
      <c r="I14478" s="5">
        <f>IF(OR(AND(F14478&gt;=50,G14478&gt;SUMIF(SeasonTotals!A$2:A$9,A14478,SeasonTotals!F$2:F$9)),AND(G14478&gt;0.885,F14478&gt;=50,D14478&lt;3)),1,0)</f>
        <v>0</v>
      </c>
      <c r="J14478" s="4">
        <f t="shared" si="906"/>
        <v>1</v>
      </c>
      <c r="K14478" s="5">
        <f t="shared" si="907"/>
        <v>0</v>
      </c>
    </row>
    <row r="14479" spans="1:11" x14ac:dyDescent="0.25">
      <c r="A14479" t="s">
        <v>151</v>
      </c>
      <c r="B14479" t="s">
        <v>112</v>
      </c>
      <c r="C14479" s="7">
        <v>1</v>
      </c>
      <c r="D14479" s="7">
        <v>3</v>
      </c>
      <c r="E14479" s="7">
        <v>37</v>
      </c>
      <c r="F14479" s="7">
        <v>59</v>
      </c>
      <c r="G14479" s="1">
        <f t="shared" si="904"/>
        <v>0.92500000000000004</v>
      </c>
      <c r="H14479" s="4">
        <f t="shared" si="905"/>
        <v>1</v>
      </c>
      <c r="I14479" s="5">
        <f>IF(OR(AND(F14479&gt;=50,G14479&gt;SUMIF(SeasonTotals!A$2:A$9,A14479,SeasonTotals!F$2:F$9)),AND(G14479&gt;0.885,F14479&gt;=50,D14479&lt;3)),1,0)</f>
        <v>1</v>
      </c>
      <c r="J14479" s="4">
        <f t="shared" si="906"/>
        <v>0</v>
      </c>
      <c r="K14479" s="5">
        <f t="shared" si="907"/>
        <v>0</v>
      </c>
    </row>
    <row r="14480" spans="1:11" x14ac:dyDescent="0.25">
      <c r="A14480" t="s">
        <v>151</v>
      </c>
      <c r="B14480" t="s">
        <v>112</v>
      </c>
      <c r="C14480" s="7">
        <v>1</v>
      </c>
      <c r="D14480" s="7">
        <v>1</v>
      </c>
      <c r="E14480" s="7">
        <v>35</v>
      </c>
      <c r="F14480" s="7">
        <v>60</v>
      </c>
      <c r="G14480" s="1">
        <f t="shared" si="904"/>
        <v>0.97222222222222221</v>
      </c>
      <c r="H14480" s="4">
        <f t="shared" si="905"/>
        <v>1</v>
      </c>
      <c r="I14480" s="5">
        <f>IF(OR(AND(F14480&gt;=50,G14480&gt;SUMIF(SeasonTotals!A$2:A$9,A14480,SeasonTotals!F$2:F$9)),AND(G14480&gt;0.885,F14480&gt;=50,D14480&lt;3)),1,0)</f>
        <v>1</v>
      </c>
      <c r="J14480" s="4">
        <f t="shared" si="906"/>
        <v>0</v>
      </c>
      <c r="K14480" s="5">
        <f t="shared" si="907"/>
        <v>0</v>
      </c>
    </row>
    <row r="14481" spans="1:11" x14ac:dyDescent="0.25">
      <c r="A14481" t="s">
        <v>151</v>
      </c>
      <c r="B14481" t="s">
        <v>112</v>
      </c>
      <c r="C14481" s="7">
        <v>1</v>
      </c>
      <c r="D14481" s="7">
        <v>3</v>
      </c>
      <c r="E14481" s="7">
        <v>29</v>
      </c>
      <c r="F14481" s="7">
        <v>60</v>
      </c>
      <c r="G14481" s="1">
        <f t="shared" si="904"/>
        <v>0.90625</v>
      </c>
      <c r="H14481" s="4">
        <f t="shared" si="905"/>
        <v>0</v>
      </c>
      <c r="I14481" s="5">
        <f>IF(OR(AND(F14481&gt;=50,G14481&gt;SUMIF(SeasonTotals!A$2:A$9,A14481,SeasonTotals!F$2:F$9)),AND(G14481&gt;0.885,F14481&gt;=50,D14481&lt;3)),1,0)</f>
        <v>0</v>
      </c>
      <c r="J14481" s="4">
        <f t="shared" si="906"/>
        <v>0</v>
      </c>
      <c r="K14481" s="5">
        <f t="shared" si="907"/>
        <v>0</v>
      </c>
    </row>
    <row r="14482" spans="1:11" x14ac:dyDescent="0.25">
      <c r="A14482" t="s">
        <v>151</v>
      </c>
      <c r="B14482" t="s">
        <v>112</v>
      </c>
      <c r="C14482" s="7">
        <v>1</v>
      </c>
      <c r="D14482" s="7">
        <v>3</v>
      </c>
      <c r="E14482" s="7">
        <v>20</v>
      </c>
      <c r="F14482" s="7">
        <v>62</v>
      </c>
      <c r="G14482" s="1">
        <f t="shared" si="904"/>
        <v>0.86956521739130432</v>
      </c>
      <c r="H14482" s="4">
        <f t="shared" si="905"/>
        <v>0</v>
      </c>
      <c r="I14482" s="5">
        <f>IF(OR(AND(F14482&gt;=50,G14482&gt;SUMIF(SeasonTotals!A$2:A$9,A14482,SeasonTotals!F$2:F$9)),AND(G14482&gt;0.885,F14482&gt;=50,D14482&lt;3)),1,0)</f>
        <v>0</v>
      </c>
      <c r="J14482" s="4">
        <f t="shared" si="906"/>
        <v>0</v>
      </c>
      <c r="K14482" s="5">
        <f t="shared" si="907"/>
        <v>0</v>
      </c>
    </row>
    <row r="14483" spans="1:11" x14ac:dyDescent="0.25">
      <c r="A14483" t="s">
        <v>151</v>
      </c>
      <c r="B14483" t="s">
        <v>112</v>
      </c>
      <c r="C14483" s="7">
        <v>1</v>
      </c>
      <c r="D14483" s="7">
        <v>3</v>
      </c>
      <c r="E14483" s="7">
        <v>22</v>
      </c>
      <c r="F14483" s="7">
        <v>58</v>
      </c>
      <c r="G14483" s="1">
        <f t="shared" si="904"/>
        <v>0.88</v>
      </c>
      <c r="H14483" s="4">
        <f t="shared" si="905"/>
        <v>0</v>
      </c>
      <c r="I14483" s="5">
        <f>IF(OR(AND(F14483&gt;=50,G14483&gt;SUMIF(SeasonTotals!A$2:A$9,A14483,SeasonTotals!F$2:F$9)),AND(G14483&gt;0.885,F14483&gt;=50,D14483&lt;3)),1,0)</f>
        <v>0</v>
      </c>
      <c r="J14483" s="4">
        <f t="shared" si="906"/>
        <v>0</v>
      </c>
      <c r="K14483" s="5">
        <f t="shared" si="907"/>
        <v>0</v>
      </c>
    </row>
    <row r="14484" spans="1:11" x14ac:dyDescent="0.25">
      <c r="A14484" t="s">
        <v>151</v>
      </c>
      <c r="B14484" t="s">
        <v>112</v>
      </c>
      <c r="C14484" s="7">
        <v>1</v>
      </c>
      <c r="D14484" s="7">
        <v>4</v>
      </c>
      <c r="E14484" s="7">
        <v>30</v>
      </c>
      <c r="F14484" s="7">
        <v>58</v>
      </c>
      <c r="G14484" s="1">
        <f t="shared" si="904"/>
        <v>0.88235294117647056</v>
      </c>
      <c r="H14484" s="4">
        <f t="shared" si="905"/>
        <v>0</v>
      </c>
      <c r="I14484" s="5">
        <f>IF(OR(AND(F14484&gt;=50,G14484&gt;SUMIF(SeasonTotals!A$2:A$9,A14484,SeasonTotals!F$2:F$9)),AND(G14484&gt;0.885,F14484&gt;=50,D14484&lt;3)),1,0)</f>
        <v>0</v>
      </c>
      <c r="J14484" s="4">
        <f t="shared" si="906"/>
        <v>0</v>
      </c>
      <c r="K14484" s="5">
        <f t="shared" si="907"/>
        <v>0</v>
      </c>
    </row>
    <row r="14485" spans="1:11" x14ac:dyDescent="0.25">
      <c r="A14485" t="s">
        <v>151</v>
      </c>
      <c r="B14485" t="s">
        <v>112</v>
      </c>
      <c r="C14485" s="7">
        <v>1</v>
      </c>
      <c r="D14485" s="7">
        <v>5</v>
      </c>
      <c r="E14485" s="7">
        <v>31</v>
      </c>
      <c r="F14485" s="7">
        <v>60</v>
      </c>
      <c r="G14485" s="1">
        <f t="shared" si="904"/>
        <v>0.86111111111111116</v>
      </c>
      <c r="H14485" s="4">
        <f t="shared" si="905"/>
        <v>0</v>
      </c>
      <c r="I14485" s="5">
        <f>IF(OR(AND(F14485&gt;=50,G14485&gt;SUMIF(SeasonTotals!A$2:A$9,A14485,SeasonTotals!F$2:F$9)),AND(G14485&gt;0.885,F14485&gt;=50,D14485&lt;3)),1,0)</f>
        <v>0</v>
      </c>
      <c r="J14485" s="4">
        <f t="shared" si="906"/>
        <v>0</v>
      </c>
      <c r="K14485" s="5">
        <f t="shared" si="907"/>
        <v>0</v>
      </c>
    </row>
    <row r="14486" spans="1:11" x14ac:dyDescent="0.25">
      <c r="A14486" t="s">
        <v>151</v>
      </c>
      <c r="B14486" t="s">
        <v>112</v>
      </c>
      <c r="C14486" s="7">
        <v>1</v>
      </c>
      <c r="D14486" s="7">
        <v>2</v>
      </c>
      <c r="E14486" s="7">
        <v>33</v>
      </c>
      <c r="F14486" s="7">
        <v>60</v>
      </c>
      <c r="G14486" s="1">
        <f t="shared" si="904"/>
        <v>0.94285714285714284</v>
      </c>
      <c r="H14486" s="4">
        <f t="shared" si="905"/>
        <v>1</v>
      </c>
      <c r="I14486" s="5">
        <f>IF(OR(AND(F14486&gt;=50,G14486&gt;SUMIF(SeasonTotals!A$2:A$9,A14486,SeasonTotals!F$2:F$9)),AND(G14486&gt;0.885,F14486&gt;=50,D14486&lt;3)),1,0)</f>
        <v>1</v>
      </c>
      <c r="J14486" s="4">
        <f t="shared" si="906"/>
        <v>0</v>
      </c>
      <c r="K14486" s="5">
        <f t="shared" si="907"/>
        <v>0</v>
      </c>
    </row>
    <row r="14487" spans="1:11" x14ac:dyDescent="0.25">
      <c r="A14487" t="s">
        <v>151</v>
      </c>
      <c r="B14487" t="s">
        <v>112</v>
      </c>
      <c r="C14487" s="7">
        <v>1</v>
      </c>
      <c r="D14487" s="7">
        <v>4</v>
      </c>
      <c r="E14487" s="7">
        <v>36</v>
      </c>
      <c r="F14487" s="7">
        <v>60</v>
      </c>
      <c r="G14487" s="1">
        <f t="shared" si="904"/>
        <v>0.9</v>
      </c>
      <c r="H14487" s="4">
        <f t="shared" si="905"/>
        <v>0</v>
      </c>
      <c r="I14487" s="5">
        <f>IF(OR(AND(F14487&gt;=50,G14487&gt;SUMIF(SeasonTotals!A$2:A$9,A14487,SeasonTotals!F$2:F$9)),AND(G14487&gt;0.885,F14487&gt;=50,D14487&lt;3)),1,0)</f>
        <v>0</v>
      </c>
      <c r="J14487" s="4">
        <f t="shared" si="906"/>
        <v>0</v>
      </c>
      <c r="K14487" s="5">
        <f t="shared" si="907"/>
        <v>0</v>
      </c>
    </row>
    <row r="14488" spans="1:11" x14ac:dyDescent="0.25">
      <c r="A14488" t="s">
        <v>151</v>
      </c>
      <c r="B14488" t="s">
        <v>112</v>
      </c>
      <c r="C14488" s="7">
        <v>1</v>
      </c>
      <c r="D14488" s="7">
        <v>3</v>
      </c>
      <c r="E14488" s="7">
        <v>35</v>
      </c>
      <c r="F14488" s="7">
        <v>58</v>
      </c>
      <c r="G14488" s="1">
        <f t="shared" si="904"/>
        <v>0.92105263157894735</v>
      </c>
      <c r="H14488" s="4">
        <f t="shared" si="905"/>
        <v>1</v>
      </c>
      <c r="I14488" s="5">
        <f>IF(OR(AND(F14488&gt;=50,G14488&gt;SUMIF(SeasonTotals!A$2:A$9,A14488,SeasonTotals!F$2:F$9)),AND(G14488&gt;0.885,F14488&gt;=50,D14488&lt;3)),1,0)</f>
        <v>1</v>
      </c>
      <c r="J14488" s="4">
        <f t="shared" si="906"/>
        <v>0</v>
      </c>
      <c r="K14488" s="5">
        <f t="shared" si="907"/>
        <v>0</v>
      </c>
    </row>
    <row r="14489" spans="1:11" x14ac:dyDescent="0.25">
      <c r="A14489" t="s">
        <v>151</v>
      </c>
      <c r="B14489" t="s">
        <v>112</v>
      </c>
      <c r="C14489" s="7">
        <v>1</v>
      </c>
      <c r="D14489" s="7">
        <v>0</v>
      </c>
      <c r="E14489" s="7">
        <v>27</v>
      </c>
      <c r="F14489" s="7">
        <v>60</v>
      </c>
      <c r="G14489" s="1">
        <f t="shared" si="904"/>
        <v>1</v>
      </c>
      <c r="H14489" s="4">
        <f t="shared" si="905"/>
        <v>1</v>
      </c>
      <c r="I14489" s="5">
        <f>IF(OR(AND(F14489&gt;=50,G14489&gt;SUMIF(SeasonTotals!A$2:A$9,A14489,SeasonTotals!F$2:F$9)),AND(G14489&gt;0.885,F14489&gt;=50,D14489&lt;3)),1,0)</f>
        <v>1</v>
      </c>
      <c r="J14489" s="4">
        <f t="shared" si="906"/>
        <v>0</v>
      </c>
      <c r="K14489" s="5">
        <f t="shared" si="907"/>
        <v>0</v>
      </c>
    </row>
    <row r="14490" spans="1:11" x14ac:dyDescent="0.25">
      <c r="A14490" t="s">
        <v>151</v>
      </c>
      <c r="B14490" t="s">
        <v>157</v>
      </c>
      <c r="C14490" s="7">
        <v>1</v>
      </c>
      <c r="D14490" s="7">
        <v>4</v>
      </c>
      <c r="E14490" s="7">
        <v>33</v>
      </c>
      <c r="F14490" s="7">
        <v>59</v>
      </c>
      <c r="G14490" s="1">
        <f t="shared" si="904"/>
        <v>0.89189189189189189</v>
      </c>
      <c r="H14490" s="4">
        <f t="shared" si="905"/>
        <v>0</v>
      </c>
      <c r="I14490" s="5">
        <f>IF(OR(AND(F14490&gt;=50,G14490&gt;SUMIF(SeasonTotals!A$2:A$9,A14490,SeasonTotals!F$2:F$9)),AND(G14490&gt;0.885,F14490&gt;=50,D14490&lt;3)),1,0)</f>
        <v>0</v>
      </c>
      <c r="J14490" s="4">
        <f t="shared" si="906"/>
        <v>0</v>
      </c>
      <c r="K14490" s="5">
        <f t="shared" si="907"/>
        <v>0</v>
      </c>
    </row>
    <row r="14491" spans="1:11" x14ac:dyDescent="0.25">
      <c r="A14491" t="s">
        <v>151</v>
      </c>
      <c r="B14491" t="s">
        <v>134</v>
      </c>
      <c r="C14491" s="7">
        <v>1</v>
      </c>
      <c r="D14491" s="7">
        <v>3</v>
      </c>
      <c r="E14491" s="7">
        <v>39</v>
      </c>
      <c r="F14491" s="7">
        <v>65</v>
      </c>
      <c r="G14491" s="1">
        <f t="shared" si="904"/>
        <v>0.9285714285714286</v>
      </c>
      <c r="H14491" s="4">
        <f t="shared" si="905"/>
        <v>1</v>
      </c>
      <c r="I14491" s="5">
        <f>IF(OR(AND(F14491&gt;=50,G14491&gt;SUMIF(SeasonTotals!A$2:A$9,A14491,SeasonTotals!F$2:F$9)),AND(G14491&gt;0.885,F14491&gt;=50,D14491&lt;3)),1,0)</f>
        <v>1</v>
      </c>
      <c r="J14491" s="4">
        <f t="shared" si="906"/>
        <v>0</v>
      </c>
      <c r="K14491" s="5">
        <f t="shared" si="907"/>
        <v>0</v>
      </c>
    </row>
    <row r="14492" spans="1:11" x14ac:dyDescent="0.25">
      <c r="A14492" t="s">
        <v>151</v>
      </c>
      <c r="B14492" t="s">
        <v>134</v>
      </c>
      <c r="C14492" s="7">
        <v>1</v>
      </c>
      <c r="D14492" s="7">
        <v>0</v>
      </c>
      <c r="E14492" s="7">
        <v>29</v>
      </c>
      <c r="F14492" s="7">
        <v>60</v>
      </c>
      <c r="G14492" s="1">
        <f t="shared" si="904"/>
        <v>1</v>
      </c>
      <c r="H14492" s="4">
        <f t="shared" si="905"/>
        <v>1</v>
      </c>
      <c r="I14492" s="5">
        <f>IF(OR(AND(F14492&gt;=50,G14492&gt;SUMIF(SeasonTotals!A$2:A$9,A14492,SeasonTotals!F$2:F$9)),AND(G14492&gt;0.885,F14492&gt;=50,D14492&lt;3)),1,0)</f>
        <v>1</v>
      </c>
      <c r="J14492" s="4">
        <f t="shared" si="906"/>
        <v>0</v>
      </c>
      <c r="K14492" s="5">
        <f t="shared" si="907"/>
        <v>0</v>
      </c>
    </row>
    <row r="14493" spans="1:11" x14ac:dyDescent="0.25">
      <c r="A14493" t="s">
        <v>151</v>
      </c>
      <c r="B14493" t="s">
        <v>158</v>
      </c>
      <c r="C14493" s="7">
        <v>1</v>
      </c>
      <c r="D14493" s="7">
        <v>4</v>
      </c>
      <c r="E14493" s="7">
        <v>29</v>
      </c>
      <c r="F14493" s="7">
        <v>57</v>
      </c>
      <c r="G14493" s="1">
        <f t="shared" si="904"/>
        <v>0.87878787878787878</v>
      </c>
      <c r="H14493" s="4">
        <f t="shared" si="905"/>
        <v>0</v>
      </c>
      <c r="I14493" s="5">
        <f>IF(OR(AND(F14493&gt;=50,G14493&gt;SUMIF(SeasonTotals!A$2:A$9,A14493,SeasonTotals!F$2:F$9)),AND(G14493&gt;0.885,F14493&gt;=50,D14493&lt;3)),1,0)</f>
        <v>0</v>
      </c>
      <c r="J14493" s="4">
        <f t="shared" si="906"/>
        <v>0</v>
      </c>
      <c r="K14493" s="5">
        <f t="shared" si="907"/>
        <v>0</v>
      </c>
    </row>
    <row r="14494" spans="1:11" x14ac:dyDescent="0.25">
      <c r="A14494" t="s">
        <v>151</v>
      </c>
      <c r="B14494" t="s">
        <v>158</v>
      </c>
      <c r="C14494" s="7">
        <v>1</v>
      </c>
      <c r="D14494" s="7">
        <v>4</v>
      </c>
      <c r="E14494" s="7">
        <v>31</v>
      </c>
      <c r="F14494" s="7">
        <v>65</v>
      </c>
      <c r="G14494" s="1">
        <f t="shared" si="904"/>
        <v>0.88571428571428568</v>
      </c>
      <c r="H14494" s="4">
        <f t="shared" si="905"/>
        <v>0</v>
      </c>
      <c r="I14494" s="5">
        <f>IF(OR(AND(F14494&gt;=50,G14494&gt;SUMIF(SeasonTotals!A$2:A$9,A14494,SeasonTotals!F$2:F$9)),AND(G14494&gt;0.885,F14494&gt;=50,D14494&lt;3)),1,0)</f>
        <v>0</v>
      </c>
      <c r="J14494" s="4">
        <f t="shared" si="906"/>
        <v>0</v>
      </c>
      <c r="K14494" s="5">
        <f t="shared" si="907"/>
        <v>0</v>
      </c>
    </row>
    <row r="14495" spans="1:11" x14ac:dyDescent="0.25">
      <c r="A14495" t="s">
        <v>151</v>
      </c>
      <c r="B14495" t="s">
        <v>158</v>
      </c>
      <c r="C14495" s="7">
        <v>1</v>
      </c>
      <c r="D14495" s="7">
        <v>1</v>
      </c>
      <c r="E14495" s="7">
        <v>30</v>
      </c>
      <c r="F14495" s="7">
        <v>60</v>
      </c>
      <c r="G14495" s="1">
        <f t="shared" si="904"/>
        <v>0.967741935483871</v>
      </c>
      <c r="H14495" s="4">
        <f t="shared" si="905"/>
        <v>1</v>
      </c>
      <c r="I14495" s="5">
        <f>IF(OR(AND(F14495&gt;=50,G14495&gt;SUMIF(SeasonTotals!A$2:A$9,A14495,SeasonTotals!F$2:F$9)),AND(G14495&gt;0.885,F14495&gt;=50,D14495&lt;3)),1,0)</f>
        <v>1</v>
      </c>
      <c r="J14495" s="4">
        <f t="shared" si="906"/>
        <v>0</v>
      </c>
      <c r="K14495" s="5">
        <f t="shared" si="907"/>
        <v>0</v>
      </c>
    </row>
    <row r="14496" spans="1:11" x14ac:dyDescent="0.25">
      <c r="A14496" t="s">
        <v>151</v>
      </c>
      <c r="B14496" t="s">
        <v>158</v>
      </c>
      <c r="C14496" s="7">
        <v>1</v>
      </c>
      <c r="D14496" s="7">
        <v>0</v>
      </c>
      <c r="E14496" s="7">
        <v>20</v>
      </c>
      <c r="F14496" s="7">
        <v>60</v>
      </c>
      <c r="G14496" s="1">
        <f t="shared" si="904"/>
        <v>1</v>
      </c>
      <c r="H14496" s="4">
        <f t="shared" si="905"/>
        <v>1</v>
      </c>
      <c r="I14496" s="5">
        <f>IF(OR(AND(F14496&gt;=50,G14496&gt;SUMIF(SeasonTotals!A$2:A$9,A14496,SeasonTotals!F$2:F$9)),AND(G14496&gt;0.885,F14496&gt;=50,D14496&lt;3)),1,0)</f>
        <v>1</v>
      </c>
      <c r="J14496" s="4">
        <f t="shared" si="906"/>
        <v>0</v>
      </c>
      <c r="K14496" s="5">
        <f t="shared" si="907"/>
        <v>0</v>
      </c>
    </row>
    <row r="14497" spans="1:11" x14ac:dyDescent="0.25">
      <c r="A14497" t="s">
        <v>151</v>
      </c>
      <c r="B14497" t="s">
        <v>158</v>
      </c>
      <c r="C14497" s="7">
        <v>1</v>
      </c>
      <c r="D14497" s="7">
        <v>1</v>
      </c>
      <c r="E14497" s="7">
        <v>22</v>
      </c>
      <c r="F14497" s="7">
        <v>65</v>
      </c>
      <c r="G14497" s="1">
        <f t="shared" si="904"/>
        <v>0.95652173913043481</v>
      </c>
      <c r="H14497" s="4">
        <f t="shared" si="905"/>
        <v>1</v>
      </c>
      <c r="I14497" s="5">
        <f>IF(OR(AND(F14497&gt;=50,G14497&gt;SUMIF(SeasonTotals!A$2:A$9,A14497,SeasonTotals!F$2:F$9)),AND(G14497&gt;0.885,F14497&gt;=50,D14497&lt;3)),1,0)</f>
        <v>1</v>
      </c>
      <c r="J14497" s="4">
        <f t="shared" si="906"/>
        <v>0</v>
      </c>
      <c r="K14497" s="5">
        <f t="shared" si="907"/>
        <v>0</v>
      </c>
    </row>
    <row r="14498" spans="1:11" x14ac:dyDescent="0.25">
      <c r="A14498" t="s">
        <v>151</v>
      </c>
      <c r="B14498" t="s">
        <v>158</v>
      </c>
      <c r="C14498" s="7">
        <v>1</v>
      </c>
      <c r="D14498" s="7">
        <v>3</v>
      </c>
      <c r="E14498" s="7">
        <v>24</v>
      </c>
      <c r="F14498" s="7">
        <v>59</v>
      </c>
      <c r="G14498" s="1">
        <f t="shared" si="904"/>
        <v>0.88888888888888884</v>
      </c>
      <c r="H14498" s="4">
        <f t="shared" si="905"/>
        <v>0</v>
      </c>
      <c r="I14498" s="5">
        <f>IF(OR(AND(F14498&gt;=50,G14498&gt;SUMIF(SeasonTotals!A$2:A$9,A14498,SeasonTotals!F$2:F$9)),AND(G14498&gt;0.885,F14498&gt;=50,D14498&lt;3)),1,0)</f>
        <v>0</v>
      </c>
      <c r="J14498" s="4">
        <f t="shared" si="906"/>
        <v>0</v>
      </c>
      <c r="K14498" s="5">
        <f t="shared" si="907"/>
        <v>0</v>
      </c>
    </row>
    <row r="14499" spans="1:11" x14ac:dyDescent="0.25">
      <c r="A14499" t="s">
        <v>151</v>
      </c>
      <c r="B14499" t="s">
        <v>158</v>
      </c>
      <c r="C14499" s="7">
        <v>1</v>
      </c>
      <c r="D14499" s="7">
        <v>1</v>
      </c>
      <c r="E14499" s="7">
        <v>22</v>
      </c>
      <c r="F14499" s="7">
        <v>60</v>
      </c>
      <c r="G14499" s="1">
        <f t="shared" si="904"/>
        <v>0.95652173913043481</v>
      </c>
      <c r="H14499" s="4">
        <f t="shared" si="905"/>
        <v>1</v>
      </c>
      <c r="I14499" s="5">
        <f>IF(OR(AND(F14499&gt;=50,G14499&gt;SUMIF(SeasonTotals!A$2:A$9,A14499,SeasonTotals!F$2:F$9)),AND(G14499&gt;0.885,F14499&gt;=50,D14499&lt;3)),1,0)</f>
        <v>1</v>
      </c>
      <c r="J14499" s="4">
        <f t="shared" si="906"/>
        <v>0</v>
      </c>
      <c r="K14499" s="5">
        <f t="shared" si="907"/>
        <v>0</v>
      </c>
    </row>
    <row r="14500" spans="1:11" x14ac:dyDescent="0.25">
      <c r="A14500" t="s">
        <v>151</v>
      </c>
      <c r="B14500" t="s">
        <v>158</v>
      </c>
      <c r="C14500" s="7">
        <v>1</v>
      </c>
      <c r="D14500" s="7">
        <v>6</v>
      </c>
      <c r="E14500" s="7">
        <v>21</v>
      </c>
      <c r="F14500" s="7">
        <v>59</v>
      </c>
      <c r="G14500" s="1">
        <f t="shared" si="904"/>
        <v>0.77777777777777779</v>
      </c>
      <c r="H14500" s="4">
        <f t="shared" si="905"/>
        <v>0</v>
      </c>
      <c r="I14500" s="5">
        <f>IF(OR(AND(F14500&gt;=50,G14500&gt;SUMIF(SeasonTotals!A$2:A$9,A14500,SeasonTotals!F$2:F$9)),AND(G14500&gt;0.885,F14500&gt;=50,D14500&lt;3)),1,0)</f>
        <v>0</v>
      </c>
      <c r="J14500" s="4">
        <f t="shared" si="906"/>
        <v>1</v>
      </c>
      <c r="K14500" s="5">
        <f t="shared" si="907"/>
        <v>0</v>
      </c>
    </row>
    <row r="14501" spans="1:11" x14ac:dyDescent="0.25">
      <c r="A14501" t="s">
        <v>151</v>
      </c>
      <c r="B14501" t="s">
        <v>158</v>
      </c>
      <c r="C14501" s="7">
        <v>1</v>
      </c>
      <c r="D14501" s="7">
        <v>0</v>
      </c>
      <c r="E14501" s="7">
        <v>30</v>
      </c>
      <c r="F14501" s="7">
        <v>60</v>
      </c>
      <c r="G14501" s="1">
        <f t="shared" si="904"/>
        <v>1</v>
      </c>
      <c r="H14501" s="4">
        <f t="shared" si="905"/>
        <v>1</v>
      </c>
      <c r="I14501" s="5">
        <f>IF(OR(AND(F14501&gt;=50,G14501&gt;SUMIF(SeasonTotals!A$2:A$9,A14501,SeasonTotals!F$2:F$9)),AND(G14501&gt;0.885,F14501&gt;=50,D14501&lt;3)),1,0)</f>
        <v>1</v>
      </c>
      <c r="J14501" s="4">
        <f t="shared" si="906"/>
        <v>0</v>
      </c>
      <c r="K14501" s="5">
        <f t="shared" si="907"/>
        <v>0</v>
      </c>
    </row>
    <row r="14502" spans="1:11" x14ac:dyDescent="0.25">
      <c r="A14502" t="s">
        <v>151</v>
      </c>
      <c r="B14502" t="s">
        <v>158</v>
      </c>
      <c r="C14502" s="7">
        <v>1</v>
      </c>
      <c r="D14502" s="7">
        <v>2</v>
      </c>
      <c r="E14502" s="7">
        <v>16</v>
      </c>
      <c r="F14502" s="7">
        <v>60</v>
      </c>
      <c r="G14502" s="1">
        <f t="shared" si="904"/>
        <v>0.88888888888888884</v>
      </c>
      <c r="H14502" s="4">
        <f t="shared" si="905"/>
        <v>1</v>
      </c>
      <c r="I14502" s="5">
        <f>IF(OR(AND(F14502&gt;=50,G14502&gt;SUMIF(SeasonTotals!A$2:A$9,A14502,SeasonTotals!F$2:F$9)),AND(G14502&gt;0.885,F14502&gt;=50,D14502&lt;3)),1,0)</f>
        <v>1</v>
      </c>
      <c r="J14502" s="4">
        <f t="shared" si="906"/>
        <v>0</v>
      </c>
      <c r="K14502" s="5">
        <f t="shared" si="907"/>
        <v>0</v>
      </c>
    </row>
    <row r="14503" spans="1:11" x14ac:dyDescent="0.25">
      <c r="A14503" t="s">
        <v>151</v>
      </c>
      <c r="B14503" t="s">
        <v>158</v>
      </c>
      <c r="C14503" s="7">
        <v>1</v>
      </c>
      <c r="D14503" s="7">
        <v>5</v>
      </c>
      <c r="E14503" s="7">
        <v>16</v>
      </c>
      <c r="F14503" s="7">
        <v>60</v>
      </c>
      <c r="G14503" s="1">
        <f t="shared" si="904"/>
        <v>0.76190476190476186</v>
      </c>
      <c r="H14503" s="4">
        <f t="shared" si="905"/>
        <v>0</v>
      </c>
      <c r="I14503" s="5">
        <f>IF(OR(AND(F14503&gt;=50,G14503&gt;SUMIF(SeasonTotals!A$2:A$9,A14503,SeasonTotals!F$2:F$9)),AND(G14503&gt;0.885,F14503&gt;=50,D14503&lt;3)),1,0)</f>
        <v>0</v>
      </c>
      <c r="J14503" s="4">
        <f t="shared" si="906"/>
        <v>1</v>
      </c>
      <c r="K14503" s="5">
        <f t="shared" si="907"/>
        <v>0</v>
      </c>
    </row>
    <row r="14504" spans="1:11" x14ac:dyDescent="0.25">
      <c r="A14504" t="s">
        <v>151</v>
      </c>
      <c r="B14504" t="s">
        <v>158</v>
      </c>
      <c r="C14504" s="7">
        <v>1</v>
      </c>
      <c r="D14504" s="7">
        <v>3</v>
      </c>
      <c r="E14504" s="7">
        <v>28</v>
      </c>
      <c r="F14504" s="7">
        <v>58</v>
      </c>
      <c r="G14504" s="1">
        <f t="shared" si="904"/>
        <v>0.90322580645161288</v>
      </c>
      <c r="H14504" s="4">
        <f t="shared" si="905"/>
        <v>0</v>
      </c>
      <c r="I14504" s="5">
        <f>IF(OR(AND(F14504&gt;=50,G14504&gt;SUMIF(SeasonTotals!A$2:A$9,A14504,SeasonTotals!F$2:F$9)),AND(G14504&gt;0.885,F14504&gt;=50,D14504&lt;3)),1,0)</f>
        <v>0</v>
      </c>
      <c r="J14504" s="4">
        <f t="shared" si="906"/>
        <v>0</v>
      </c>
      <c r="K14504" s="5">
        <f t="shared" si="907"/>
        <v>0</v>
      </c>
    </row>
    <row r="14505" spans="1:11" x14ac:dyDescent="0.25">
      <c r="A14505" t="s">
        <v>151</v>
      </c>
      <c r="B14505" t="s">
        <v>158</v>
      </c>
      <c r="C14505" s="7">
        <v>1</v>
      </c>
      <c r="D14505" s="7">
        <v>1</v>
      </c>
      <c r="E14505" s="7">
        <v>25</v>
      </c>
      <c r="F14505" s="7">
        <v>60</v>
      </c>
      <c r="G14505" s="1">
        <f t="shared" si="904"/>
        <v>0.96153846153846156</v>
      </c>
      <c r="H14505" s="4">
        <f t="shared" si="905"/>
        <v>1</v>
      </c>
      <c r="I14505" s="5">
        <f>IF(OR(AND(F14505&gt;=50,G14505&gt;SUMIF(SeasonTotals!A$2:A$9,A14505,SeasonTotals!F$2:F$9)),AND(G14505&gt;0.885,F14505&gt;=50,D14505&lt;3)),1,0)</f>
        <v>1</v>
      </c>
      <c r="J14505" s="4">
        <f t="shared" si="906"/>
        <v>0</v>
      </c>
      <c r="K14505" s="5">
        <f t="shared" si="907"/>
        <v>0</v>
      </c>
    </row>
    <row r="14506" spans="1:11" x14ac:dyDescent="0.25">
      <c r="A14506" t="s">
        <v>151</v>
      </c>
      <c r="B14506" t="s">
        <v>158</v>
      </c>
      <c r="C14506" s="7">
        <v>1</v>
      </c>
      <c r="D14506" s="7">
        <v>3</v>
      </c>
      <c r="E14506" s="7">
        <v>20</v>
      </c>
      <c r="F14506" s="7">
        <v>60</v>
      </c>
      <c r="G14506" s="1">
        <f t="shared" si="904"/>
        <v>0.86956521739130432</v>
      </c>
      <c r="H14506" s="4">
        <f t="shared" si="905"/>
        <v>0</v>
      </c>
      <c r="I14506" s="5">
        <f>IF(OR(AND(F14506&gt;=50,G14506&gt;SUMIF(SeasonTotals!A$2:A$9,A14506,SeasonTotals!F$2:F$9)),AND(G14506&gt;0.885,F14506&gt;=50,D14506&lt;3)),1,0)</f>
        <v>0</v>
      </c>
      <c r="J14506" s="4">
        <f t="shared" si="906"/>
        <v>0</v>
      </c>
      <c r="K14506" s="5">
        <f t="shared" si="907"/>
        <v>0</v>
      </c>
    </row>
    <row r="14507" spans="1:11" x14ac:dyDescent="0.25">
      <c r="A14507" t="s">
        <v>151</v>
      </c>
      <c r="B14507" t="s">
        <v>158</v>
      </c>
      <c r="C14507" s="7">
        <v>1</v>
      </c>
      <c r="D14507" s="7">
        <v>0</v>
      </c>
      <c r="E14507" s="7">
        <v>31</v>
      </c>
      <c r="F14507" s="7">
        <v>60</v>
      </c>
      <c r="G14507" s="1">
        <f t="shared" si="904"/>
        <v>1</v>
      </c>
      <c r="H14507" s="4">
        <f t="shared" si="905"/>
        <v>1</v>
      </c>
      <c r="I14507" s="5">
        <f>IF(OR(AND(F14507&gt;=50,G14507&gt;SUMIF(SeasonTotals!A$2:A$9,A14507,SeasonTotals!F$2:F$9)),AND(G14507&gt;0.885,F14507&gt;=50,D14507&lt;3)),1,0)</f>
        <v>1</v>
      </c>
      <c r="J14507" s="4">
        <f t="shared" si="906"/>
        <v>0</v>
      </c>
      <c r="K14507" s="5">
        <f t="shared" si="907"/>
        <v>0</v>
      </c>
    </row>
    <row r="14508" spans="1:11" x14ac:dyDescent="0.25">
      <c r="A14508" t="s">
        <v>151</v>
      </c>
      <c r="B14508" t="s">
        <v>158</v>
      </c>
      <c r="C14508" s="7">
        <v>1</v>
      </c>
      <c r="D14508" s="7">
        <v>3</v>
      </c>
      <c r="E14508" s="7">
        <v>24</v>
      </c>
      <c r="F14508" s="7">
        <v>65</v>
      </c>
      <c r="G14508" s="1">
        <f t="shared" si="904"/>
        <v>0.88888888888888884</v>
      </c>
      <c r="H14508" s="4">
        <f t="shared" si="905"/>
        <v>0</v>
      </c>
      <c r="I14508" s="5">
        <f>IF(OR(AND(F14508&gt;=50,G14508&gt;SUMIF(SeasonTotals!A$2:A$9,A14508,SeasonTotals!F$2:F$9)),AND(G14508&gt;0.885,F14508&gt;=50,D14508&lt;3)),1,0)</f>
        <v>0</v>
      </c>
      <c r="J14508" s="4">
        <f t="shared" si="906"/>
        <v>0</v>
      </c>
      <c r="K14508" s="5">
        <f t="shared" si="907"/>
        <v>0</v>
      </c>
    </row>
    <row r="14509" spans="1:11" x14ac:dyDescent="0.25">
      <c r="A14509" t="s">
        <v>151</v>
      </c>
      <c r="B14509" t="s">
        <v>158</v>
      </c>
      <c r="C14509" s="7">
        <v>1</v>
      </c>
      <c r="D14509" s="7">
        <v>4</v>
      </c>
      <c r="E14509" s="7">
        <v>45</v>
      </c>
      <c r="F14509" s="7">
        <v>65</v>
      </c>
      <c r="G14509" s="1">
        <f t="shared" si="904"/>
        <v>0.91836734693877553</v>
      </c>
      <c r="H14509" s="4">
        <f t="shared" si="905"/>
        <v>1</v>
      </c>
      <c r="I14509" s="5">
        <f>IF(OR(AND(F14509&gt;=50,G14509&gt;SUMIF(SeasonTotals!A$2:A$9,A14509,SeasonTotals!F$2:F$9)),AND(G14509&gt;0.885,F14509&gt;=50,D14509&lt;3)),1,0)</f>
        <v>1</v>
      </c>
      <c r="J14509" s="4">
        <f t="shared" si="906"/>
        <v>0</v>
      </c>
      <c r="K14509" s="5">
        <f t="shared" si="907"/>
        <v>0</v>
      </c>
    </row>
    <row r="14510" spans="1:11" x14ac:dyDescent="0.25">
      <c r="A14510" t="s">
        <v>151</v>
      </c>
      <c r="B14510" t="s">
        <v>158</v>
      </c>
      <c r="C14510" s="7">
        <v>1</v>
      </c>
      <c r="D14510" s="7">
        <v>1</v>
      </c>
      <c r="E14510" s="7">
        <v>19</v>
      </c>
      <c r="F14510" s="7">
        <v>58</v>
      </c>
      <c r="G14510" s="1">
        <f t="shared" si="904"/>
        <v>0.95</v>
      </c>
      <c r="H14510" s="4">
        <f t="shared" si="905"/>
        <v>1</v>
      </c>
      <c r="I14510" s="5">
        <f>IF(OR(AND(F14510&gt;=50,G14510&gt;SUMIF(SeasonTotals!A$2:A$9,A14510,SeasonTotals!F$2:F$9)),AND(G14510&gt;0.885,F14510&gt;=50,D14510&lt;3)),1,0)</f>
        <v>1</v>
      </c>
      <c r="J14510" s="4">
        <f t="shared" si="906"/>
        <v>0</v>
      </c>
      <c r="K14510" s="5">
        <f t="shared" si="907"/>
        <v>0</v>
      </c>
    </row>
    <row r="14511" spans="1:11" x14ac:dyDescent="0.25">
      <c r="A14511" t="s">
        <v>151</v>
      </c>
      <c r="B14511" t="s">
        <v>158</v>
      </c>
      <c r="C14511" s="7">
        <v>1</v>
      </c>
      <c r="D14511" s="7">
        <v>3</v>
      </c>
      <c r="E14511" s="7">
        <v>10</v>
      </c>
      <c r="F14511" s="7">
        <v>24</v>
      </c>
      <c r="G14511" s="1">
        <f t="shared" si="904"/>
        <v>0.76923076923076927</v>
      </c>
      <c r="H14511" s="4">
        <f t="shared" si="905"/>
        <v>0</v>
      </c>
      <c r="I14511" s="5">
        <f>IF(OR(AND(F14511&gt;=50,G14511&gt;SUMIF(SeasonTotals!A$2:A$9,A14511,SeasonTotals!F$2:F$9)),AND(G14511&gt;0.885,F14511&gt;=50,D14511&lt;3)),1,0)</f>
        <v>0</v>
      </c>
      <c r="J14511" s="4">
        <f t="shared" si="906"/>
        <v>1</v>
      </c>
      <c r="K14511" s="5">
        <f t="shared" si="907"/>
        <v>1</v>
      </c>
    </row>
    <row r="14512" spans="1:11" x14ac:dyDescent="0.25">
      <c r="A14512" t="s">
        <v>151</v>
      </c>
      <c r="B14512" t="s">
        <v>158</v>
      </c>
      <c r="C14512" s="7">
        <v>1</v>
      </c>
      <c r="D14512" s="7">
        <v>1</v>
      </c>
      <c r="E14512" s="7">
        <v>22</v>
      </c>
      <c r="F14512" s="7">
        <v>59</v>
      </c>
      <c r="G14512" s="1">
        <f t="shared" si="904"/>
        <v>0.95652173913043481</v>
      </c>
      <c r="H14512" s="4">
        <f t="shared" si="905"/>
        <v>1</v>
      </c>
      <c r="I14512" s="5">
        <f>IF(OR(AND(F14512&gt;=50,G14512&gt;SUMIF(SeasonTotals!A$2:A$9,A14512,SeasonTotals!F$2:F$9)),AND(G14512&gt;0.885,F14512&gt;=50,D14512&lt;3)),1,0)</f>
        <v>1</v>
      </c>
      <c r="J14512" s="4">
        <f t="shared" si="906"/>
        <v>0</v>
      </c>
      <c r="K14512" s="5">
        <f t="shared" si="907"/>
        <v>0</v>
      </c>
    </row>
    <row r="14513" spans="1:11" x14ac:dyDescent="0.25">
      <c r="A14513" t="s">
        <v>151</v>
      </c>
      <c r="B14513" t="s">
        <v>158</v>
      </c>
      <c r="C14513" s="7">
        <v>1</v>
      </c>
      <c r="D14513" s="7">
        <v>4</v>
      </c>
      <c r="E14513" s="7">
        <v>30</v>
      </c>
      <c r="F14513" s="7">
        <v>59</v>
      </c>
      <c r="G14513" s="1">
        <f t="shared" si="904"/>
        <v>0.88235294117647056</v>
      </c>
      <c r="H14513" s="4">
        <f t="shared" si="905"/>
        <v>0</v>
      </c>
      <c r="I14513" s="5">
        <f>IF(OR(AND(F14513&gt;=50,G14513&gt;SUMIF(SeasonTotals!A$2:A$9,A14513,SeasonTotals!F$2:F$9)),AND(G14513&gt;0.885,F14513&gt;=50,D14513&lt;3)),1,0)</f>
        <v>0</v>
      </c>
      <c r="J14513" s="4">
        <f t="shared" si="906"/>
        <v>0</v>
      </c>
      <c r="K14513" s="5">
        <f t="shared" si="907"/>
        <v>0</v>
      </c>
    </row>
    <row r="14514" spans="1:11" x14ac:dyDescent="0.25">
      <c r="A14514" t="s">
        <v>151</v>
      </c>
      <c r="B14514" t="s">
        <v>158</v>
      </c>
      <c r="C14514" s="7">
        <v>1</v>
      </c>
      <c r="D14514" s="7">
        <v>1</v>
      </c>
      <c r="E14514" s="7">
        <v>28</v>
      </c>
      <c r="F14514" s="7">
        <v>59</v>
      </c>
      <c r="G14514" s="1">
        <f t="shared" si="904"/>
        <v>0.96551724137931039</v>
      </c>
      <c r="H14514" s="4">
        <f t="shared" si="905"/>
        <v>1</v>
      </c>
      <c r="I14514" s="5">
        <f>IF(OR(AND(F14514&gt;=50,G14514&gt;SUMIF(SeasonTotals!A$2:A$9,A14514,SeasonTotals!F$2:F$9)),AND(G14514&gt;0.885,F14514&gt;=50,D14514&lt;3)),1,0)</f>
        <v>1</v>
      </c>
      <c r="J14514" s="4">
        <f t="shared" si="906"/>
        <v>0</v>
      </c>
      <c r="K14514" s="5">
        <f t="shared" si="907"/>
        <v>0</v>
      </c>
    </row>
    <row r="14515" spans="1:11" x14ac:dyDescent="0.25">
      <c r="A14515" t="s">
        <v>151</v>
      </c>
      <c r="B14515" t="s">
        <v>158</v>
      </c>
      <c r="C14515" s="7">
        <v>1</v>
      </c>
      <c r="D14515" s="7">
        <v>1</v>
      </c>
      <c r="E14515" s="7">
        <v>31</v>
      </c>
      <c r="F14515" s="7">
        <v>59</v>
      </c>
      <c r="G14515" s="1">
        <f t="shared" si="904"/>
        <v>0.96875</v>
      </c>
      <c r="H14515" s="4">
        <f t="shared" si="905"/>
        <v>1</v>
      </c>
      <c r="I14515" s="5">
        <f>IF(OR(AND(F14515&gt;=50,G14515&gt;SUMIF(SeasonTotals!A$2:A$9,A14515,SeasonTotals!F$2:F$9)),AND(G14515&gt;0.885,F14515&gt;=50,D14515&lt;3)),1,0)</f>
        <v>1</v>
      </c>
      <c r="J14515" s="4">
        <f t="shared" si="906"/>
        <v>0</v>
      </c>
      <c r="K14515" s="5">
        <f t="shared" si="907"/>
        <v>0</v>
      </c>
    </row>
    <row r="14516" spans="1:11" x14ac:dyDescent="0.25">
      <c r="A14516" t="s">
        <v>151</v>
      </c>
      <c r="B14516" t="s">
        <v>158</v>
      </c>
      <c r="C14516" s="7">
        <v>1</v>
      </c>
      <c r="D14516" s="7">
        <v>5</v>
      </c>
      <c r="E14516" s="7">
        <v>12</v>
      </c>
      <c r="F14516" s="7">
        <v>40</v>
      </c>
      <c r="G14516" s="1">
        <f t="shared" si="904"/>
        <v>0.70588235294117652</v>
      </c>
      <c r="H14516" s="4">
        <f t="shared" si="905"/>
        <v>0</v>
      </c>
      <c r="I14516" s="5">
        <f>IF(OR(AND(F14516&gt;=50,G14516&gt;SUMIF(SeasonTotals!A$2:A$9,A14516,SeasonTotals!F$2:F$9)),AND(G14516&gt;0.885,F14516&gt;=50,D14516&lt;3)),1,0)</f>
        <v>0</v>
      </c>
      <c r="J14516" s="4">
        <f t="shared" si="906"/>
        <v>1</v>
      </c>
      <c r="K14516" s="5">
        <f t="shared" si="907"/>
        <v>1</v>
      </c>
    </row>
    <row r="14517" spans="1:11" x14ac:dyDescent="0.25">
      <c r="A14517" t="s">
        <v>151</v>
      </c>
      <c r="B14517" t="s">
        <v>158</v>
      </c>
      <c r="C14517" s="7">
        <v>1</v>
      </c>
      <c r="D14517" s="7">
        <v>2</v>
      </c>
      <c r="E14517" s="7">
        <v>32</v>
      </c>
      <c r="F14517" s="7">
        <v>65</v>
      </c>
      <c r="G14517" s="1">
        <f t="shared" si="904"/>
        <v>0.94117647058823528</v>
      </c>
      <c r="H14517" s="4">
        <f t="shared" si="905"/>
        <v>1</v>
      </c>
      <c r="I14517" s="5">
        <f>IF(OR(AND(F14517&gt;=50,G14517&gt;SUMIF(SeasonTotals!A$2:A$9,A14517,SeasonTotals!F$2:F$9)),AND(G14517&gt;0.885,F14517&gt;=50,D14517&lt;3)),1,0)</f>
        <v>1</v>
      </c>
      <c r="J14517" s="4">
        <f t="shared" si="906"/>
        <v>0</v>
      </c>
      <c r="K14517" s="5">
        <f t="shared" si="907"/>
        <v>0</v>
      </c>
    </row>
    <row r="14518" spans="1:11" x14ac:dyDescent="0.25">
      <c r="A14518" t="s">
        <v>151</v>
      </c>
      <c r="B14518" t="s">
        <v>158</v>
      </c>
      <c r="C14518" s="7">
        <v>1</v>
      </c>
      <c r="D14518" s="7">
        <v>4</v>
      </c>
      <c r="E14518" s="7">
        <v>17</v>
      </c>
      <c r="F14518" s="7">
        <v>59</v>
      </c>
      <c r="G14518" s="1">
        <f t="shared" si="904"/>
        <v>0.80952380952380953</v>
      </c>
      <c r="H14518" s="4">
        <f t="shared" si="905"/>
        <v>0</v>
      </c>
      <c r="I14518" s="5">
        <f>IF(OR(AND(F14518&gt;=50,G14518&gt;SUMIF(SeasonTotals!A$2:A$9,A14518,SeasonTotals!F$2:F$9)),AND(G14518&gt;0.885,F14518&gt;=50,D14518&lt;3)),1,0)</f>
        <v>0</v>
      </c>
      <c r="J14518" s="4">
        <f t="shared" si="906"/>
        <v>1</v>
      </c>
      <c r="K14518" s="5">
        <f t="shared" si="907"/>
        <v>0</v>
      </c>
    </row>
    <row r="14519" spans="1:11" x14ac:dyDescent="0.25">
      <c r="A14519" t="s">
        <v>151</v>
      </c>
      <c r="B14519" t="s">
        <v>158</v>
      </c>
      <c r="C14519" s="7">
        <v>1</v>
      </c>
      <c r="D14519" s="7">
        <v>3</v>
      </c>
      <c r="E14519" s="7">
        <v>26</v>
      </c>
      <c r="F14519" s="7">
        <v>65</v>
      </c>
      <c r="G14519" s="1">
        <f t="shared" si="904"/>
        <v>0.89655172413793105</v>
      </c>
      <c r="H14519" s="4">
        <f t="shared" si="905"/>
        <v>0</v>
      </c>
      <c r="I14519" s="5">
        <f>IF(OR(AND(F14519&gt;=50,G14519&gt;SUMIF(SeasonTotals!A$2:A$9,A14519,SeasonTotals!F$2:F$9)),AND(G14519&gt;0.885,F14519&gt;=50,D14519&lt;3)),1,0)</f>
        <v>0</v>
      </c>
      <c r="J14519" s="4">
        <f t="shared" si="906"/>
        <v>0</v>
      </c>
      <c r="K14519" s="5">
        <f t="shared" si="907"/>
        <v>0</v>
      </c>
    </row>
    <row r="14520" spans="1:11" x14ac:dyDescent="0.25">
      <c r="A14520" t="s">
        <v>151</v>
      </c>
      <c r="B14520" t="s">
        <v>158</v>
      </c>
      <c r="C14520" s="7">
        <v>1</v>
      </c>
      <c r="D14520" s="7">
        <v>4</v>
      </c>
      <c r="E14520" s="7">
        <v>26</v>
      </c>
      <c r="F14520" s="7">
        <v>59</v>
      </c>
      <c r="G14520" s="1">
        <f t="shared" si="904"/>
        <v>0.8666666666666667</v>
      </c>
      <c r="H14520" s="4">
        <f t="shared" si="905"/>
        <v>0</v>
      </c>
      <c r="I14520" s="5">
        <f>IF(OR(AND(F14520&gt;=50,G14520&gt;SUMIF(SeasonTotals!A$2:A$9,A14520,SeasonTotals!F$2:F$9)),AND(G14520&gt;0.885,F14520&gt;=50,D14520&lt;3)),1,0)</f>
        <v>0</v>
      </c>
      <c r="J14520" s="4">
        <f t="shared" si="906"/>
        <v>0</v>
      </c>
      <c r="K14520" s="5">
        <f t="shared" si="907"/>
        <v>0</v>
      </c>
    </row>
    <row r="14521" spans="1:11" x14ac:dyDescent="0.25">
      <c r="A14521" t="s">
        <v>151</v>
      </c>
      <c r="B14521" t="s">
        <v>158</v>
      </c>
      <c r="C14521" s="7">
        <v>1</v>
      </c>
      <c r="D14521" s="7">
        <v>2</v>
      </c>
      <c r="E14521" s="7">
        <v>29</v>
      </c>
      <c r="F14521" s="7">
        <v>60</v>
      </c>
      <c r="G14521" s="1">
        <f t="shared" si="904"/>
        <v>0.93548387096774188</v>
      </c>
      <c r="H14521" s="4">
        <f t="shared" si="905"/>
        <v>1</v>
      </c>
      <c r="I14521" s="5">
        <f>IF(OR(AND(F14521&gt;=50,G14521&gt;SUMIF(SeasonTotals!A$2:A$9,A14521,SeasonTotals!F$2:F$9)),AND(G14521&gt;0.885,F14521&gt;=50,D14521&lt;3)),1,0)</f>
        <v>1</v>
      </c>
      <c r="J14521" s="4">
        <f t="shared" si="906"/>
        <v>0</v>
      </c>
      <c r="K14521" s="5">
        <f t="shared" si="907"/>
        <v>0</v>
      </c>
    </row>
    <row r="14522" spans="1:11" x14ac:dyDescent="0.25">
      <c r="A14522" t="s">
        <v>151</v>
      </c>
      <c r="B14522" t="s">
        <v>158</v>
      </c>
      <c r="C14522" s="7">
        <v>1</v>
      </c>
      <c r="D14522" s="7">
        <v>3</v>
      </c>
      <c r="E14522" s="7">
        <v>25</v>
      </c>
      <c r="F14522" s="7">
        <v>61</v>
      </c>
      <c r="G14522" s="1">
        <f t="shared" si="904"/>
        <v>0.8928571428571429</v>
      </c>
      <c r="H14522" s="4">
        <f t="shared" si="905"/>
        <v>0</v>
      </c>
      <c r="I14522" s="5">
        <f>IF(OR(AND(F14522&gt;=50,G14522&gt;SUMIF(SeasonTotals!A$2:A$9,A14522,SeasonTotals!F$2:F$9)),AND(G14522&gt;0.885,F14522&gt;=50,D14522&lt;3)),1,0)</f>
        <v>0</v>
      </c>
      <c r="J14522" s="4">
        <f t="shared" si="906"/>
        <v>0</v>
      </c>
      <c r="K14522" s="5">
        <f t="shared" si="907"/>
        <v>0</v>
      </c>
    </row>
    <row r="14523" spans="1:11" x14ac:dyDescent="0.25">
      <c r="A14523" t="s">
        <v>151</v>
      </c>
      <c r="B14523" t="s">
        <v>158</v>
      </c>
      <c r="C14523" s="7">
        <v>1</v>
      </c>
      <c r="D14523" s="7">
        <v>4</v>
      </c>
      <c r="E14523" s="7">
        <v>32</v>
      </c>
      <c r="F14523" s="7">
        <v>63</v>
      </c>
      <c r="G14523" s="1">
        <f t="shared" si="904"/>
        <v>0.88888888888888884</v>
      </c>
      <c r="H14523" s="4">
        <f t="shared" si="905"/>
        <v>0</v>
      </c>
      <c r="I14523" s="5">
        <f>IF(OR(AND(F14523&gt;=50,G14523&gt;SUMIF(SeasonTotals!A$2:A$9,A14523,SeasonTotals!F$2:F$9)),AND(G14523&gt;0.885,F14523&gt;=50,D14523&lt;3)),1,0)</f>
        <v>0</v>
      </c>
      <c r="J14523" s="4">
        <f t="shared" si="906"/>
        <v>0</v>
      </c>
      <c r="K14523" s="5">
        <f t="shared" si="907"/>
        <v>0</v>
      </c>
    </row>
    <row r="14524" spans="1:11" x14ac:dyDescent="0.25">
      <c r="A14524" t="s">
        <v>151</v>
      </c>
      <c r="B14524" t="s">
        <v>158</v>
      </c>
      <c r="C14524" s="7">
        <v>1</v>
      </c>
      <c r="D14524" s="7">
        <v>2</v>
      </c>
      <c r="E14524" s="7">
        <v>26</v>
      </c>
      <c r="F14524" s="7">
        <v>59</v>
      </c>
      <c r="G14524" s="1">
        <f t="shared" si="904"/>
        <v>0.9285714285714286</v>
      </c>
      <c r="H14524" s="4">
        <f t="shared" si="905"/>
        <v>1</v>
      </c>
      <c r="I14524" s="5">
        <f>IF(OR(AND(F14524&gt;=50,G14524&gt;SUMIF(SeasonTotals!A$2:A$9,A14524,SeasonTotals!F$2:F$9)),AND(G14524&gt;0.885,F14524&gt;=50,D14524&lt;3)),1,0)</f>
        <v>1</v>
      </c>
      <c r="J14524" s="4">
        <f t="shared" si="906"/>
        <v>0</v>
      </c>
      <c r="K14524" s="5">
        <f t="shared" si="907"/>
        <v>0</v>
      </c>
    </row>
    <row r="14525" spans="1:11" x14ac:dyDescent="0.25">
      <c r="A14525" t="s">
        <v>151</v>
      </c>
      <c r="B14525" t="s">
        <v>158</v>
      </c>
      <c r="C14525" s="7">
        <v>1</v>
      </c>
      <c r="D14525" s="7">
        <v>2</v>
      </c>
      <c r="E14525" s="7">
        <v>22</v>
      </c>
      <c r="F14525" s="7">
        <v>65</v>
      </c>
      <c r="G14525" s="1">
        <f t="shared" si="904"/>
        <v>0.91666666666666663</v>
      </c>
      <c r="H14525" s="4">
        <f t="shared" si="905"/>
        <v>1</v>
      </c>
      <c r="I14525" s="5">
        <f>IF(OR(AND(F14525&gt;=50,G14525&gt;SUMIF(SeasonTotals!A$2:A$9,A14525,SeasonTotals!F$2:F$9)),AND(G14525&gt;0.885,F14525&gt;=50,D14525&lt;3)),1,0)</f>
        <v>1</v>
      </c>
      <c r="J14525" s="4">
        <f t="shared" si="906"/>
        <v>0</v>
      </c>
      <c r="K14525" s="5">
        <f t="shared" si="907"/>
        <v>0</v>
      </c>
    </row>
    <row r="14526" spans="1:11" x14ac:dyDescent="0.25">
      <c r="A14526" t="s">
        <v>151</v>
      </c>
      <c r="B14526" t="s">
        <v>158</v>
      </c>
      <c r="C14526" s="7">
        <v>1</v>
      </c>
      <c r="D14526" s="7">
        <v>2</v>
      </c>
      <c r="E14526" s="7">
        <v>20</v>
      </c>
      <c r="F14526" s="7">
        <v>59</v>
      </c>
      <c r="G14526" s="1">
        <f t="shared" si="904"/>
        <v>0.90909090909090906</v>
      </c>
      <c r="H14526" s="4">
        <f t="shared" si="905"/>
        <v>1</v>
      </c>
      <c r="I14526" s="5">
        <f>IF(OR(AND(F14526&gt;=50,G14526&gt;SUMIF(SeasonTotals!A$2:A$9,A14526,SeasonTotals!F$2:F$9)),AND(G14526&gt;0.885,F14526&gt;=50,D14526&lt;3)),1,0)</f>
        <v>1</v>
      </c>
      <c r="J14526" s="4">
        <f t="shared" si="906"/>
        <v>0</v>
      </c>
      <c r="K14526" s="5">
        <f t="shared" si="907"/>
        <v>0</v>
      </c>
    </row>
    <row r="14527" spans="1:11" x14ac:dyDescent="0.25">
      <c r="A14527" t="s">
        <v>151</v>
      </c>
      <c r="B14527" t="s">
        <v>158</v>
      </c>
      <c r="C14527" s="7">
        <v>1</v>
      </c>
      <c r="D14527" s="7">
        <v>2</v>
      </c>
      <c r="E14527" s="7">
        <v>29</v>
      </c>
      <c r="F14527" s="7">
        <v>60</v>
      </c>
      <c r="G14527" s="1">
        <f t="shared" si="904"/>
        <v>0.93548387096774188</v>
      </c>
      <c r="H14527" s="4">
        <f t="shared" si="905"/>
        <v>1</v>
      </c>
      <c r="I14527" s="5">
        <f>IF(OR(AND(F14527&gt;=50,G14527&gt;SUMIF(SeasonTotals!A$2:A$9,A14527,SeasonTotals!F$2:F$9)),AND(G14527&gt;0.885,F14527&gt;=50,D14527&lt;3)),1,0)</f>
        <v>1</v>
      </c>
      <c r="J14527" s="4">
        <f t="shared" si="906"/>
        <v>0</v>
      </c>
      <c r="K14527" s="5">
        <f t="shared" si="907"/>
        <v>0</v>
      </c>
    </row>
    <row r="14528" spans="1:11" x14ac:dyDescent="0.25">
      <c r="A14528" t="s">
        <v>151</v>
      </c>
      <c r="B14528" t="s">
        <v>158</v>
      </c>
      <c r="C14528" s="7">
        <v>1</v>
      </c>
      <c r="D14528" s="7">
        <v>2</v>
      </c>
      <c r="E14528" s="7">
        <v>24</v>
      </c>
      <c r="F14528" s="7">
        <v>65</v>
      </c>
      <c r="G14528" s="1">
        <f t="shared" si="904"/>
        <v>0.92307692307692313</v>
      </c>
      <c r="H14528" s="4">
        <f t="shared" si="905"/>
        <v>1</v>
      </c>
      <c r="I14528" s="5">
        <f>IF(OR(AND(F14528&gt;=50,G14528&gt;SUMIF(SeasonTotals!A$2:A$9,A14528,SeasonTotals!F$2:F$9)),AND(G14528&gt;0.885,F14528&gt;=50,D14528&lt;3)),1,0)</f>
        <v>1</v>
      </c>
      <c r="J14528" s="4">
        <f t="shared" si="906"/>
        <v>0</v>
      </c>
      <c r="K14528" s="5">
        <f t="shared" si="907"/>
        <v>0</v>
      </c>
    </row>
    <row r="14529" spans="1:11" x14ac:dyDescent="0.25">
      <c r="A14529" t="s">
        <v>151</v>
      </c>
      <c r="B14529" t="s">
        <v>158</v>
      </c>
      <c r="C14529" s="7">
        <v>1</v>
      </c>
      <c r="D14529" s="7">
        <v>0</v>
      </c>
      <c r="E14529" s="7">
        <v>18</v>
      </c>
      <c r="F14529" s="7">
        <v>60</v>
      </c>
      <c r="G14529" s="1">
        <f t="shared" si="904"/>
        <v>1</v>
      </c>
      <c r="H14529" s="4">
        <f t="shared" si="905"/>
        <v>1</v>
      </c>
      <c r="I14529" s="5">
        <f>IF(OR(AND(F14529&gt;=50,G14529&gt;SUMIF(SeasonTotals!A$2:A$9,A14529,SeasonTotals!F$2:F$9)),AND(G14529&gt;0.885,F14529&gt;=50,D14529&lt;3)),1,0)</f>
        <v>1</v>
      </c>
      <c r="J14529" s="4">
        <f t="shared" si="906"/>
        <v>0</v>
      </c>
      <c r="K14529" s="5">
        <f t="shared" si="907"/>
        <v>0</v>
      </c>
    </row>
    <row r="14530" spans="1:11" x14ac:dyDescent="0.25">
      <c r="A14530" t="s">
        <v>151</v>
      </c>
      <c r="B14530" t="s">
        <v>34</v>
      </c>
      <c r="C14530" s="7">
        <v>1</v>
      </c>
      <c r="D14530" s="7">
        <v>2</v>
      </c>
      <c r="E14530" s="7">
        <v>37</v>
      </c>
      <c r="F14530" s="7">
        <v>61</v>
      </c>
      <c r="G14530" s="1">
        <f t="shared" ref="G14530:G14593" si="908">E14530/MAX(1,SUM(D14530:E14530))</f>
        <v>0.94871794871794868</v>
      </c>
      <c r="H14530" s="4">
        <f t="shared" ref="H14530:H14593" si="909">IF(AND(F14530&gt;=50,OR(G14530&gt;0.913,AND(G14530&gt;0.885,D14530&lt;3))),1,0)</f>
        <v>1</v>
      </c>
      <c r="I14530" s="5">
        <f>IF(OR(AND(F14530&gt;=50,G14530&gt;SUMIF(SeasonTotals!A$2:A$9,A14530,SeasonTotals!F$2:F$9)),AND(G14530&gt;0.885,F14530&gt;=50,D14530&lt;3)),1,0)</f>
        <v>1</v>
      </c>
      <c r="J14530" s="4">
        <f t="shared" ref="J14530:J14593" si="910">IF(G14530&lt;0.85,1,0)</f>
        <v>0</v>
      </c>
      <c r="K14530" s="5">
        <f t="shared" ref="K14530:K14593" si="911">IF(F14530&lt;55,1,0)</f>
        <v>0</v>
      </c>
    </row>
    <row r="14531" spans="1:11" x14ac:dyDescent="0.25">
      <c r="A14531" t="s">
        <v>151</v>
      </c>
      <c r="B14531" t="s">
        <v>34</v>
      </c>
      <c r="C14531" s="7">
        <v>1</v>
      </c>
      <c r="D14531" s="7">
        <v>3</v>
      </c>
      <c r="E14531" s="7">
        <v>27</v>
      </c>
      <c r="F14531" s="7">
        <v>57</v>
      </c>
      <c r="G14531" s="1">
        <f t="shared" si="908"/>
        <v>0.9</v>
      </c>
      <c r="H14531" s="4">
        <f t="shared" si="909"/>
        <v>0</v>
      </c>
      <c r="I14531" s="5">
        <f>IF(OR(AND(F14531&gt;=50,G14531&gt;SUMIF(SeasonTotals!A$2:A$9,A14531,SeasonTotals!F$2:F$9)),AND(G14531&gt;0.885,F14531&gt;=50,D14531&lt;3)),1,0)</f>
        <v>0</v>
      </c>
      <c r="J14531" s="4">
        <f t="shared" si="910"/>
        <v>0</v>
      </c>
      <c r="K14531" s="5">
        <f t="shared" si="911"/>
        <v>0</v>
      </c>
    </row>
    <row r="14532" spans="1:11" x14ac:dyDescent="0.25">
      <c r="A14532" t="s">
        <v>151</v>
      </c>
      <c r="B14532" t="s">
        <v>34</v>
      </c>
      <c r="C14532" s="7">
        <v>1</v>
      </c>
      <c r="D14532" s="7">
        <v>1</v>
      </c>
      <c r="E14532" s="7">
        <v>7</v>
      </c>
      <c r="F14532" s="7">
        <v>13</v>
      </c>
      <c r="G14532" s="1">
        <f t="shared" si="908"/>
        <v>0.875</v>
      </c>
      <c r="H14532" s="4">
        <f t="shared" si="909"/>
        <v>0</v>
      </c>
      <c r="I14532" s="5">
        <f>IF(OR(AND(F14532&gt;=50,G14532&gt;SUMIF(SeasonTotals!A$2:A$9,A14532,SeasonTotals!F$2:F$9)),AND(G14532&gt;0.885,F14532&gt;=50,D14532&lt;3)),1,0)</f>
        <v>0</v>
      </c>
      <c r="J14532" s="4">
        <f t="shared" si="910"/>
        <v>0</v>
      </c>
      <c r="K14532" s="5">
        <f t="shared" si="911"/>
        <v>1</v>
      </c>
    </row>
    <row r="14533" spans="1:11" x14ac:dyDescent="0.25">
      <c r="A14533" t="s">
        <v>151</v>
      </c>
      <c r="B14533" t="s">
        <v>34</v>
      </c>
      <c r="C14533" s="7">
        <v>1</v>
      </c>
      <c r="D14533" s="7">
        <v>2</v>
      </c>
      <c r="E14533" s="7">
        <v>32</v>
      </c>
      <c r="F14533" s="7">
        <v>59</v>
      </c>
      <c r="G14533" s="1">
        <f t="shared" si="908"/>
        <v>0.94117647058823528</v>
      </c>
      <c r="H14533" s="4">
        <f t="shared" si="909"/>
        <v>1</v>
      </c>
      <c r="I14533" s="5">
        <f>IF(OR(AND(F14533&gt;=50,G14533&gt;SUMIF(SeasonTotals!A$2:A$9,A14533,SeasonTotals!F$2:F$9)),AND(G14533&gt;0.885,F14533&gt;=50,D14533&lt;3)),1,0)</f>
        <v>1</v>
      </c>
      <c r="J14533" s="4">
        <f t="shared" si="910"/>
        <v>0</v>
      </c>
      <c r="K14533" s="5">
        <f t="shared" si="911"/>
        <v>0</v>
      </c>
    </row>
    <row r="14534" spans="1:11" x14ac:dyDescent="0.25">
      <c r="A14534" t="s">
        <v>151</v>
      </c>
      <c r="B14534" t="s">
        <v>34</v>
      </c>
      <c r="C14534" s="7">
        <v>1</v>
      </c>
      <c r="D14534" s="7">
        <v>3</v>
      </c>
      <c r="E14534" s="7">
        <v>18</v>
      </c>
      <c r="F14534" s="7">
        <v>59</v>
      </c>
      <c r="G14534" s="1">
        <f t="shared" si="908"/>
        <v>0.8571428571428571</v>
      </c>
      <c r="H14534" s="4">
        <f t="shared" si="909"/>
        <v>0</v>
      </c>
      <c r="I14534" s="5">
        <f>IF(OR(AND(F14534&gt;=50,G14534&gt;SUMIF(SeasonTotals!A$2:A$9,A14534,SeasonTotals!F$2:F$9)),AND(G14534&gt;0.885,F14534&gt;=50,D14534&lt;3)),1,0)</f>
        <v>0</v>
      </c>
      <c r="J14534" s="4">
        <f t="shared" si="910"/>
        <v>0</v>
      </c>
      <c r="K14534" s="5">
        <f t="shared" si="911"/>
        <v>0</v>
      </c>
    </row>
    <row r="14535" spans="1:11" x14ac:dyDescent="0.25">
      <c r="A14535" t="s">
        <v>151</v>
      </c>
      <c r="B14535" t="s">
        <v>34</v>
      </c>
      <c r="C14535" s="7">
        <v>1</v>
      </c>
      <c r="D14535" s="7">
        <v>3</v>
      </c>
      <c r="E14535" s="7">
        <v>21</v>
      </c>
      <c r="F14535" s="7">
        <v>58</v>
      </c>
      <c r="G14535" s="1">
        <f t="shared" si="908"/>
        <v>0.875</v>
      </c>
      <c r="H14535" s="4">
        <f t="shared" si="909"/>
        <v>0</v>
      </c>
      <c r="I14535" s="5">
        <f>IF(OR(AND(F14535&gt;=50,G14535&gt;SUMIF(SeasonTotals!A$2:A$9,A14535,SeasonTotals!F$2:F$9)),AND(G14535&gt;0.885,F14535&gt;=50,D14535&lt;3)),1,0)</f>
        <v>0</v>
      </c>
      <c r="J14535" s="4">
        <f t="shared" si="910"/>
        <v>0</v>
      </c>
      <c r="K14535" s="5">
        <f t="shared" si="911"/>
        <v>0</v>
      </c>
    </row>
    <row r="14536" spans="1:11" x14ac:dyDescent="0.25">
      <c r="A14536" t="s">
        <v>151</v>
      </c>
      <c r="B14536" t="s">
        <v>34</v>
      </c>
      <c r="C14536" s="7">
        <v>1</v>
      </c>
      <c r="D14536" s="7">
        <v>4</v>
      </c>
      <c r="E14536" s="7">
        <v>18</v>
      </c>
      <c r="F14536" s="7">
        <v>62</v>
      </c>
      <c r="G14536" s="1">
        <f t="shared" si="908"/>
        <v>0.81818181818181823</v>
      </c>
      <c r="H14536" s="4">
        <f t="shared" si="909"/>
        <v>0</v>
      </c>
      <c r="I14536" s="5">
        <f>IF(OR(AND(F14536&gt;=50,G14536&gt;SUMIF(SeasonTotals!A$2:A$9,A14536,SeasonTotals!F$2:F$9)),AND(G14536&gt;0.885,F14536&gt;=50,D14536&lt;3)),1,0)</f>
        <v>0</v>
      </c>
      <c r="J14536" s="4">
        <f t="shared" si="910"/>
        <v>1</v>
      </c>
      <c r="K14536" s="5">
        <f t="shared" si="911"/>
        <v>0</v>
      </c>
    </row>
    <row r="14537" spans="1:11" x14ac:dyDescent="0.25">
      <c r="A14537" t="s">
        <v>151</v>
      </c>
      <c r="B14537" t="s">
        <v>34</v>
      </c>
      <c r="C14537" s="7">
        <v>1</v>
      </c>
      <c r="D14537" s="7">
        <v>5</v>
      </c>
      <c r="E14537" s="7">
        <v>14</v>
      </c>
      <c r="F14537" s="7">
        <v>40</v>
      </c>
      <c r="G14537" s="1">
        <f t="shared" si="908"/>
        <v>0.73684210526315785</v>
      </c>
      <c r="H14537" s="4">
        <f t="shared" si="909"/>
        <v>0</v>
      </c>
      <c r="I14537" s="5">
        <f>IF(OR(AND(F14537&gt;=50,G14537&gt;SUMIF(SeasonTotals!A$2:A$9,A14537,SeasonTotals!F$2:F$9)),AND(G14537&gt;0.885,F14537&gt;=50,D14537&lt;3)),1,0)</f>
        <v>0</v>
      </c>
      <c r="J14537" s="4">
        <f t="shared" si="910"/>
        <v>1</v>
      </c>
      <c r="K14537" s="5">
        <f t="shared" si="911"/>
        <v>1</v>
      </c>
    </row>
    <row r="14538" spans="1:11" x14ac:dyDescent="0.25">
      <c r="A14538" t="s">
        <v>151</v>
      </c>
      <c r="B14538" t="s">
        <v>34</v>
      </c>
      <c r="C14538" s="7">
        <v>1</v>
      </c>
      <c r="D14538" s="7">
        <v>4</v>
      </c>
      <c r="E14538" s="7">
        <v>22</v>
      </c>
      <c r="F14538" s="7">
        <v>58</v>
      </c>
      <c r="G14538" s="1">
        <f t="shared" si="908"/>
        <v>0.84615384615384615</v>
      </c>
      <c r="H14538" s="4">
        <f t="shared" si="909"/>
        <v>0</v>
      </c>
      <c r="I14538" s="5">
        <f>IF(OR(AND(F14538&gt;=50,G14538&gt;SUMIF(SeasonTotals!A$2:A$9,A14538,SeasonTotals!F$2:F$9)),AND(G14538&gt;0.885,F14538&gt;=50,D14538&lt;3)),1,0)</f>
        <v>0</v>
      </c>
      <c r="J14538" s="4">
        <f t="shared" si="910"/>
        <v>1</v>
      </c>
      <c r="K14538" s="5">
        <f t="shared" si="911"/>
        <v>0</v>
      </c>
    </row>
    <row r="14539" spans="1:11" x14ac:dyDescent="0.25">
      <c r="A14539" t="s">
        <v>151</v>
      </c>
      <c r="B14539" t="s">
        <v>34</v>
      </c>
      <c r="C14539" s="7">
        <v>1</v>
      </c>
      <c r="D14539" s="7">
        <v>0</v>
      </c>
      <c r="E14539" s="7">
        <v>41</v>
      </c>
      <c r="F14539" s="7">
        <v>60</v>
      </c>
      <c r="G14539" s="1">
        <f t="shared" si="908"/>
        <v>1</v>
      </c>
      <c r="H14539" s="4">
        <f t="shared" si="909"/>
        <v>1</v>
      </c>
      <c r="I14539" s="5">
        <f>IF(OR(AND(F14539&gt;=50,G14539&gt;SUMIF(SeasonTotals!A$2:A$9,A14539,SeasonTotals!F$2:F$9)),AND(G14539&gt;0.885,F14539&gt;=50,D14539&lt;3)),1,0)</f>
        <v>1</v>
      </c>
      <c r="J14539" s="4">
        <f t="shared" si="910"/>
        <v>0</v>
      </c>
      <c r="K14539" s="5">
        <f t="shared" si="911"/>
        <v>0</v>
      </c>
    </row>
    <row r="14540" spans="1:11" x14ac:dyDescent="0.25">
      <c r="A14540" t="s">
        <v>151</v>
      </c>
      <c r="B14540" t="s">
        <v>34</v>
      </c>
      <c r="C14540" s="7">
        <v>1</v>
      </c>
      <c r="D14540" s="7">
        <v>2</v>
      </c>
      <c r="E14540" s="7">
        <v>20</v>
      </c>
      <c r="F14540" s="7">
        <v>60</v>
      </c>
      <c r="G14540" s="1">
        <f t="shared" si="908"/>
        <v>0.90909090909090906</v>
      </c>
      <c r="H14540" s="4">
        <f t="shared" si="909"/>
        <v>1</v>
      </c>
      <c r="I14540" s="5">
        <f>IF(OR(AND(F14540&gt;=50,G14540&gt;SUMIF(SeasonTotals!A$2:A$9,A14540,SeasonTotals!F$2:F$9)),AND(G14540&gt;0.885,F14540&gt;=50,D14540&lt;3)),1,0)</f>
        <v>1</v>
      </c>
      <c r="J14540" s="4">
        <f t="shared" si="910"/>
        <v>0</v>
      </c>
      <c r="K14540" s="5">
        <f t="shared" si="911"/>
        <v>0</v>
      </c>
    </row>
    <row r="14541" spans="1:11" x14ac:dyDescent="0.25">
      <c r="A14541" t="s">
        <v>151</v>
      </c>
      <c r="B14541" t="s">
        <v>34</v>
      </c>
      <c r="C14541" s="7">
        <v>1</v>
      </c>
      <c r="D14541" s="7">
        <v>3</v>
      </c>
      <c r="E14541" s="7">
        <v>26</v>
      </c>
      <c r="F14541" s="7">
        <v>65</v>
      </c>
      <c r="G14541" s="1">
        <f t="shared" si="908"/>
        <v>0.89655172413793105</v>
      </c>
      <c r="H14541" s="4">
        <f t="shared" si="909"/>
        <v>0</v>
      </c>
      <c r="I14541" s="5">
        <f>IF(OR(AND(F14541&gt;=50,G14541&gt;SUMIF(SeasonTotals!A$2:A$9,A14541,SeasonTotals!F$2:F$9)),AND(G14541&gt;0.885,F14541&gt;=50,D14541&lt;3)),1,0)</f>
        <v>0</v>
      </c>
      <c r="J14541" s="4">
        <f t="shared" si="910"/>
        <v>0</v>
      </c>
      <c r="K14541" s="5">
        <f t="shared" si="911"/>
        <v>0</v>
      </c>
    </row>
    <row r="14542" spans="1:11" x14ac:dyDescent="0.25">
      <c r="A14542" t="s">
        <v>151</v>
      </c>
      <c r="B14542" t="s">
        <v>34</v>
      </c>
      <c r="C14542" s="7">
        <v>1</v>
      </c>
      <c r="D14542" s="7">
        <v>2</v>
      </c>
      <c r="E14542" s="7">
        <v>27</v>
      </c>
      <c r="F14542" s="7">
        <v>65</v>
      </c>
      <c r="G14542" s="1">
        <f t="shared" si="908"/>
        <v>0.93103448275862066</v>
      </c>
      <c r="H14542" s="4">
        <f t="shared" si="909"/>
        <v>1</v>
      </c>
      <c r="I14542" s="5">
        <f>IF(OR(AND(F14542&gt;=50,G14542&gt;SUMIF(SeasonTotals!A$2:A$9,A14542,SeasonTotals!F$2:F$9)),AND(G14542&gt;0.885,F14542&gt;=50,D14542&lt;3)),1,0)</f>
        <v>1</v>
      </c>
      <c r="J14542" s="4">
        <f t="shared" si="910"/>
        <v>0</v>
      </c>
      <c r="K14542" s="5">
        <f t="shared" si="911"/>
        <v>0</v>
      </c>
    </row>
    <row r="14543" spans="1:11" x14ac:dyDescent="0.25">
      <c r="A14543" t="s">
        <v>151</v>
      </c>
      <c r="B14543" t="s">
        <v>34</v>
      </c>
      <c r="C14543" s="7">
        <v>1</v>
      </c>
      <c r="D14543" s="7">
        <v>1</v>
      </c>
      <c r="E14543" s="7">
        <v>33</v>
      </c>
      <c r="F14543" s="7">
        <v>60</v>
      </c>
      <c r="G14543" s="1">
        <f t="shared" si="908"/>
        <v>0.97058823529411764</v>
      </c>
      <c r="H14543" s="4">
        <f t="shared" si="909"/>
        <v>1</v>
      </c>
      <c r="I14543" s="5">
        <f>IF(OR(AND(F14543&gt;=50,G14543&gt;SUMIF(SeasonTotals!A$2:A$9,A14543,SeasonTotals!F$2:F$9)),AND(G14543&gt;0.885,F14543&gt;=50,D14543&lt;3)),1,0)</f>
        <v>1</v>
      </c>
      <c r="J14543" s="4">
        <f t="shared" si="910"/>
        <v>0</v>
      </c>
      <c r="K14543" s="5">
        <f t="shared" si="911"/>
        <v>0</v>
      </c>
    </row>
    <row r="14544" spans="1:11" x14ac:dyDescent="0.25">
      <c r="A14544" t="s">
        <v>151</v>
      </c>
      <c r="B14544" t="s">
        <v>34</v>
      </c>
      <c r="C14544" s="7">
        <v>1</v>
      </c>
      <c r="D14544" s="7">
        <v>3</v>
      </c>
      <c r="E14544" s="7">
        <v>31</v>
      </c>
      <c r="F14544" s="7">
        <v>65</v>
      </c>
      <c r="G14544" s="1">
        <f t="shared" si="908"/>
        <v>0.91176470588235292</v>
      </c>
      <c r="H14544" s="4">
        <f t="shared" si="909"/>
        <v>0</v>
      </c>
      <c r="I14544" s="5">
        <f>IF(OR(AND(F14544&gt;=50,G14544&gt;SUMIF(SeasonTotals!A$2:A$9,A14544,SeasonTotals!F$2:F$9)),AND(G14544&gt;0.885,F14544&gt;=50,D14544&lt;3)),1,0)</f>
        <v>0</v>
      </c>
      <c r="J14544" s="4">
        <f t="shared" si="910"/>
        <v>0</v>
      </c>
      <c r="K14544" s="5">
        <f t="shared" si="911"/>
        <v>0</v>
      </c>
    </row>
    <row r="14545" spans="1:11" x14ac:dyDescent="0.25">
      <c r="A14545" t="s">
        <v>151</v>
      </c>
      <c r="B14545" t="s">
        <v>34</v>
      </c>
      <c r="C14545" s="7">
        <v>1</v>
      </c>
      <c r="D14545" s="7">
        <v>2</v>
      </c>
      <c r="E14545" s="7">
        <v>27</v>
      </c>
      <c r="F14545" s="7">
        <v>60</v>
      </c>
      <c r="G14545" s="1">
        <f t="shared" si="908"/>
        <v>0.93103448275862066</v>
      </c>
      <c r="H14545" s="4">
        <f t="shared" si="909"/>
        <v>1</v>
      </c>
      <c r="I14545" s="5">
        <f>IF(OR(AND(F14545&gt;=50,G14545&gt;SUMIF(SeasonTotals!A$2:A$9,A14545,SeasonTotals!F$2:F$9)),AND(G14545&gt;0.885,F14545&gt;=50,D14545&lt;3)),1,0)</f>
        <v>1</v>
      </c>
      <c r="J14545" s="4">
        <f t="shared" si="910"/>
        <v>0</v>
      </c>
      <c r="K14545" s="5">
        <f t="shared" si="911"/>
        <v>0</v>
      </c>
    </row>
    <row r="14546" spans="1:11" x14ac:dyDescent="0.25">
      <c r="A14546" t="s">
        <v>151</v>
      </c>
      <c r="B14546" t="s">
        <v>34</v>
      </c>
      <c r="C14546" s="7">
        <v>1</v>
      </c>
      <c r="D14546" s="7">
        <v>4</v>
      </c>
      <c r="E14546" s="7">
        <v>19</v>
      </c>
      <c r="F14546" s="7">
        <v>58</v>
      </c>
      <c r="G14546" s="1">
        <f t="shared" si="908"/>
        <v>0.82608695652173914</v>
      </c>
      <c r="H14546" s="4">
        <f t="shared" si="909"/>
        <v>0</v>
      </c>
      <c r="I14546" s="5">
        <f>IF(OR(AND(F14546&gt;=50,G14546&gt;SUMIF(SeasonTotals!A$2:A$9,A14546,SeasonTotals!F$2:F$9)),AND(G14546&gt;0.885,F14546&gt;=50,D14546&lt;3)),1,0)</f>
        <v>0</v>
      </c>
      <c r="J14546" s="4">
        <f t="shared" si="910"/>
        <v>1</v>
      </c>
      <c r="K14546" s="5">
        <f t="shared" si="911"/>
        <v>0</v>
      </c>
    </row>
    <row r="14547" spans="1:11" x14ac:dyDescent="0.25">
      <c r="A14547" t="s">
        <v>151</v>
      </c>
      <c r="B14547" t="s">
        <v>34</v>
      </c>
      <c r="C14547" s="7">
        <v>1</v>
      </c>
      <c r="D14547" s="7">
        <v>5</v>
      </c>
      <c r="E14547" s="7">
        <v>28</v>
      </c>
      <c r="F14547" s="7">
        <v>62</v>
      </c>
      <c r="G14547" s="1">
        <f t="shared" si="908"/>
        <v>0.84848484848484851</v>
      </c>
      <c r="H14547" s="4">
        <f t="shared" si="909"/>
        <v>0</v>
      </c>
      <c r="I14547" s="5">
        <f>IF(OR(AND(F14547&gt;=50,G14547&gt;SUMIF(SeasonTotals!A$2:A$9,A14547,SeasonTotals!F$2:F$9)),AND(G14547&gt;0.885,F14547&gt;=50,D14547&lt;3)),1,0)</f>
        <v>0</v>
      </c>
      <c r="J14547" s="4">
        <f t="shared" si="910"/>
        <v>1</v>
      </c>
      <c r="K14547" s="5">
        <f t="shared" si="911"/>
        <v>0</v>
      </c>
    </row>
    <row r="14548" spans="1:11" x14ac:dyDescent="0.25">
      <c r="A14548" t="s">
        <v>151</v>
      </c>
      <c r="B14548" t="s">
        <v>34</v>
      </c>
      <c r="C14548" s="7">
        <v>1</v>
      </c>
      <c r="D14548" s="7">
        <v>3</v>
      </c>
      <c r="E14548" s="7">
        <v>21</v>
      </c>
      <c r="F14548" s="7">
        <v>59</v>
      </c>
      <c r="G14548" s="1">
        <f t="shared" si="908"/>
        <v>0.875</v>
      </c>
      <c r="H14548" s="4">
        <f t="shared" si="909"/>
        <v>0</v>
      </c>
      <c r="I14548" s="5">
        <f>IF(OR(AND(F14548&gt;=50,G14548&gt;SUMIF(SeasonTotals!A$2:A$9,A14548,SeasonTotals!F$2:F$9)),AND(G14548&gt;0.885,F14548&gt;=50,D14548&lt;3)),1,0)</f>
        <v>0</v>
      </c>
      <c r="J14548" s="4">
        <f t="shared" si="910"/>
        <v>0</v>
      </c>
      <c r="K14548" s="5">
        <f t="shared" si="911"/>
        <v>0</v>
      </c>
    </row>
    <row r="14549" spans="1:11" x14ac:dyDescent="0.25">
      <c r="A14549" t="s">
        <v>151</v>
      </c>
      <c r="B14549" t="s">
        <v>34</v>
      </c>
      <c r="C14549" s="7">
        <v>1</v>
      </c>
      <c r="D14549" s="7">
        <v>1</v>
      </c>
      <c r="E14549" s="7">
        <v>0</v>
      </c>
      <c r="F14549" s="7">
        <v>4</v>
      </c>
      <c r="G14549" s="1">
        <f t="shared" si="908"/>
        <v>0</v>
      </c>
      <c r="H14549" s="4">
        <f t="shared" si="909"/>
        <v>0</v>
      </c>
      <c r="I14549" s="5">
        <f>IF(OR(AND(F14549&gt;=50,G14549&gt;SUMIF(SeasonTotals!A$2:A$9,A14549,SeasonTotals!F$2:F$9)),AND(G14549&gt;0.885,F14549&gt;=50,D14549&lt;3)),1,0)</f>
        <v>0</v>
      </c>
      <c r="J14549" s="4">
        <f t="shared" si="910"/>
        <v>1</v>
      </c>
      <c r="K14549" s="5">
        <f t="shared" si="911"/>
        <v>1</v>
      </c>
    </row>
    <row r="14550" spans="1:11" x14ac:dyDescent="0.25">
      <c r="A14550" t="s">
        <v>151</v>
      </c>
      <c r="B14550" t="s">
        <v>34</v>
      </c>
      <c r="C14550" s="7">
        <v>1</v>
      </c>
      <c r="D14550" s="7">
        <v>1</v>
      </c>
      <c r="E14550" s="7">
        <v>24</v>
      </c>
      <c r="F14550" s="7">
        <v>62</v>
      </c>
      <c r="G14550" s="1">
        <f t="shared" si="908"/>
        <v>0.96</v>
      </c>
      <c r="H14550" s="4">
        <f t="shared" si="909"/>
        <v>1</v>
      </c>
      <c r="I14550" s="5">
        <f>IF(OR(AND(F14550&gt;=50,G14550&gt;SUMIF(SeasonTotals!A$2:A$9,A14550,SeasonTotals!F$2:F$9)),AND(G14550&gt;0.885,F14550&gt;=50,D14550&lt;3)),1,0)</f>
        <v>1</v>
      </c>
      <c r="J14550" s="4">
        <f t="shared" si="910"/>
        <v>0</v>
      </c>
      <c r="K14550" s="5">
        <f t="shared" si="911"/>
        <v>0</v>
      </c>
    </row>
    <row r="14551" spans="1:11" x14ac:dyDescent="0.25">
      <c r="A14551" t="s">
        <v>151</v>
      </c>
      <c r="B14551" t="s">
        <v>34</v>
      </c>
      <c r="C14551" s="7">
        <v>1</v>
      </c>
      <c r="D14551" s="7">
        <v>2</v>
      </c>
      <c r="E14551" s="7">
        <v>34</v>
      </c>
      <c r="F14551" s="7">
        <v>65</v>
      </c>
      <c r="G14551" s="1">
        <f t="shared" si="908"/>
        <v>0.94444444444444442</v>
      </c>
      <c r="H14551" s="4">
        <f t="shared" si="909"/>
        <v>1</v>
      </c>
      <c r="I14551" s="5">
        <f>IF(OR(AND(F14551&gt;=50,G14551&gt;SUMIF(SeasonTotals!A$2:A$9,A14551,SeasonTotals!F$2:F$9)),AND(G14551&gt;0.885,F14551&gt;=50,D14551&lt;3)),1,0)</f>
        <v>1</v>
      </c>
      <c r="J14551" s="4">
        <f t="shared" si="910"/>
        <v>0</v>
      </c>
      <c r="K14551" s="5">
        <f t="shared" si="911"/>
        <v>0</v>
      </c>
    </row>
    <row r="14552" spans="1:11" x14ac:dyDescent="0.25">
      <c r="A14552" t="s">
        <v>151</v>
      </c>
      <c r="B14552" t="s">
        <v>34</v>
      </c>
      <c r="C14552" s="7">
        <v>1</v>
      </c>
      <c r="D14552" s="7">
        <v>4</v>
      </c>
      <c r="E14552" s="7">
        <v>26</v>
      </c>
      <c r="F14552" s="7">
        <v>59</v>
      </c>
      <c r="G14552" s="1">
        <f t="shared" si="908"/>
        <v>0.8666666666666667</v>
      </c>
      <c r="H14552" s="4">
        <f t="shared" si="909"/>
        <v>0</v>
      </c>
      <c r="I14552" s="5">
        <f>IF(OR(AND(F14552&gt;=50,G14552&gt;SUMIF(SeasonTotals!A$2:A$9,A14552,SeasonTotals!F$2:F$9)),AND(G14552&gt;0.885,F14552&gt;=50,D14552&lt;3)),1,0)</f>
        <v>0</v>
      </c>
      <c r="J14552" s="4">
        <f t="shared" si="910"/>
        <v>0</v>
      </c>
      <c r="K14552" s="5">
        <f t="shared" si="911"/>
        <v>0</v>
      </c>
    </row>
    <row r="14553" spans="1:11" x14ac:dyDescent="0.25">
      <c r="A14553" t="s">
        <v>151</v>
      </c>
      <c r="B14553" t="s">
        <v>34</v>
      </c>
      <c r="C14553" s="7">
        <v>1</v>
      </c>
      <c r="D14553" s="7">
        <v>2</v>
      </c>
      <c r="E14553" s="7">
        <v>23</v>
      </c>
      <c r="F14553" s="7">
        <v>59</v>
      </c>
      <c r="G14553" s="1">
        <f t="shared" si="908"/>
        <v>0.92</v>
      </c>
      <c r="H14553" s="4">
        <f t="shared" si="909"/>
        <v>1</v>
      </c>
      <c r="I14553" s="5">
        <f>IF(OR(AND(F14553&gt;=50,G14553&gt;SUMIF(SeasonTotals!A$2:A$9,A14553,SeasonTotals!F$2:F$9)),AND(G14553&gt;0.885,F14553&gt;=50,D14553&lt;3)),1,0)</f>
        <v>1</v>
      </c>
      <c r="J14553" s="4">
        <f t="shared" si="910"/>
        <v>0</v>
      </c>
      <c r="K14553" s="5">
        <f t="shared" si="911"/>
        <v>0</v>
      </c>
    </row>
    <row r="14554" spans="1:11" x14ac:dyDescent="0.25">
      <c r="A14554" t="s">
        <v>151</v>
      </c>
      <c r="B14554" t="s">
        <v>34</v>
      </c>
      <c r="C14554" s="7">
        <v>1</v>
      </c>
      <c r="D14554" s="7">
        <v>3</v>
      </c>
      <c r="E14554" s="7">
        <v>33</v>
      </c>
      <c r="F14554" s="7">
        <v>59</v>
      </c>
      <c r="G14554" s="1">
        <f t="shared" si="908"/>
        <v>0.91666666666666663</v>
      </c>
      <c r="H14554" s="4">
        <f t="shared" si="909"/>
        <v>1</v>
      </c>
      <c r="I14554" s="5">
        <f>IF(OR(AND(F14554&gt;=50,G14554&gt;SUMIF(SeasonTotals!A$2:A$9,A14554,SeasonTotals!F$2:F$9)),AND(G14554&gt;0.885,F14554&gt;=50,D14554&lt;3)),1,0)</f>
        <v>1</v>
      </c>
      <c r="J14554" s="4">
        <f t="shared" si="910"/>
        <v>0</v>
      </c>
      <c r="K14554" s="5">
        <f t="shared" si="911"/>
        <v>0</v>
      </c>
    </row>
    <row r="14555" spans="1:11" x14ac:dyDescent="0.25">
      <c r="A14555" t="s">
        <v>151</v>
      </c>
      <c r="B14555" t="s">
        <v>34</v>
      </c>
      <c r="C14555" s="7">
        <v>1</v>
      </c>
      <c r="D14555" s="7">
        <v>0</v>
      </c>
      <c r="E14555" s="7">
        <v>22</v>
      </c>
      <c r="F14555" s="7">
        <v>60</v>
      </c>
      <c r="G14555" s="1">
        <f t="shared" si="908"/>
        <v>1</v>
      </c>
      <c r="H14555" s="4">
        <f t="shared" si="909"/>
        <v>1</v>
      </c>
      <c r="I14555" s="5">
        <f>IF(OR(AND(F14555&gt;=50,G14555&gt;SUMIF(SeasonTotals!A$2:A$9,A14555,SeasonTotals!F$2:F$9)),AND(G14555&gt;0.885,F14555&gt;=50,D14555&lt;3)),1,0)</f>
        <v>1</v>
      </c>
      <c r="J14555" s="4">
        <f t="shared" si="910"/>
        <v>0</v>
      </c>
      <c r="K14555" s="5">
        <f t="shared" si="911"/>
        <v>0</v>
      </c>
    </row>
    <row r="14556" spans="1:11" x14ac:dyDescent="0.25">
      <c r="A14556" t="s">
        <v>151</v>
      </c>
      <c r="B14556" t="s">
        <v>34</v>
      </c>
      <c r="C14556" s="7">
        <v>1</v>
      </c>
      <c r="D14556" s="7">
        <v>3</v>
      </c>
      <c r="E14556" s="7">
        <v>26</v>
      </c>
      <c r="F14556" s="7">
        <v>62</v>
      </c>
      <c r="G14556" s="1">
        <f t="shared" si="908"/>
        <v>0.89655172413793105</v>
      </c>
      <c r="H14556" s="4">
        <f t="shared" si="909"/>
        <v>0</v>
      </c>
      <c r="I14556" s="5">
        <f>IF(OR(AND(F14556&gt;=50,G14556&gt;SUMIF(SeasonTotals!A$2:A$9,A14556,SeasonTotals!F$2:F$9)),AND(G14556&gt;0.885,F14556&gt;=50,D14556&lt;3)),1,0)</f>
        <v>0</v>
      </c>
      <c r="J14556" s="4">
        <f t="shared" si="910"/>
        <v>0</v>
      </c>
      <c r="K14556" s="5">
        <f t="shared" si="911"/>
        <v>0</v>
      </c>
    </row>
    <row r="14557" spans="1:11" x14ac:dyDescent="0.25">
      <c r="A14557" t="s">
        <v>151</v>
      </c>
      <c r="B14557" t="s">
        <v>34</v>
      </c>
      <c r="C14557" s="7">
        <v>1</v>
      </c>
      <c r="D14557" s="7">
        <v>4</v>
      </c>
      <c r="E14557" s="7">
        <v>20</v>
      </c>
      <c r="F14557" s="7">
        <v>60</v>
      </c>
      <c r="G14557" s="1">
        <f t="shared" si="908"/>
        <v>0.83333333333333337</v>
      </c>
      <c r="H14557" s="4">
        <f t="shared" si="909"/>
        <v>0</v>
      </c>
      <c r="I14557" s="5">
        <f>IF(OR(AND(F14557&gt;=50,G14557&gt;SUMIF(SeasonTotals!A$2:A$9,A14557,SeasonTotals!F$2:F$9)),AND(G14557&gt;0.885,F14557&gt;=50,D14557&lt;3)),1,0)</f>
        <v>0</v>
      </c>
      <c r="J14557" s="4">
        <f t="shared" si="910"/>
        <v>1</v>
      </c>
      <c r="K14557" s="5">
        <f t="shared" si="911"/>
        <v>0</v>
      </c>
    </row>
    <row r="14558" spans="1:11" x14ac:dyDescent="0.25">
      <c r="A14558" t="s">
        <v>151</v>
      </c>
      <c r="B14558" t="s">
        <v>34</v>
      </c>
      <c r="C14558" s="7">
        <v>1</v>
      </c>
      <c r="D14558" s="7">
        <v>2</v>
      </c>
      <c r="E14558" s="7">
        <v>29</v>
      </c>
      <c r="F14558" s="7">
        <v>65</v>
      </c>
      <c r="G14558" s="1">
        <f t="shared" si="908"/>
        <v>0.93548387096774188</v>
      </c>
      <c r="H14558" s="4">
        <f t="shared" si="909"/>
        <v>1</v>
      </c>
      <c r="I14558" s="5">
        <f>IF(OR(AND(F14558&gt;=50,G14558&gt;SUMIF(SeasonTotals!A$2:A$9,A14558,SeasonTotals!F$2:F$9)),AND(G14558&gt;0.885,F14558&gt;=50,D14558&lt;3)),1,0)</f>
        <v>1</v>
      </c>
      <c r="J14558" s="4">
        <f t="shared" si="910"/>
        <v>0</v>
      </c>
      <c r="K14558" s="5">
        <f t="shared" si="911"/>
        <v>0</v>
      </c>
    </row>
    <row r="14559" spans="1:11" x14ac:dyDescent="0.25">
      <c r="A14559" t="s">
        <v>151</v>
      </c>
      <c r="B14559" t="s">
        <v>34</v>
      </c>
      <c r="C14559" s="7">
        <v>1</v>
      </c>
      <c r="D14559" s="7">
        <v>0</v>
      </c>
      <c r="E14559" s="7">
        <v>19</v>
      </c>
      <c r="F14559" s="7">
        <v>59</v>
      </c>
      <c r="G14559" s="1">
        <f t="shared" si="908"/>
        <v>1</v>
      </c>
      <c r="H14559" s="4">
        <f t="shared" si="909"/>
        <v>1</v>
      </c>
      <c r="I14559" s="5">
        <f>IF(OR(AND(F14559&gt;=50,G14559&gt;SUMIF(SeasonTotals!A$2:A$9,A14559,SeasonTotals!F$2:F$9)),AND(G14559&gt;0.885,F14559&gt;=50,D14559&lt;3)),1,0)</f>
        <v>1</v>
      </c>
      <c r="J14559" s="4">
        <f t="shared" si="910"/>
        <v>0</v>
      </c>
      <c r="K14559" s="5">
        <f t="shared" si="911"/>
        <v>0</v>
      </c>
    </row>
    <row r="14560" spans="1:11" x14ac:dyDescent="0.25">
      <c r="A14560" t="s">
        <v>151</v>
      </c>
      <c r="B14560" t="s">
        <v>34</v>
      </c>
      <c r="C14560" s="7">
        <v>1</v>
      </c>
      <c r="D14560" s="7">
        <v>3</v>
      </c>
      <c r="E14560" s="7">
        <v>26</v>
      </c>
      <c r="F14560" s="7">
        <v>65</v>
      </c>
      <c r="G14560" s="1">
        <f t="shared" si="908"/>
        <v>0.89655172413793105</v>
      </c>
      <c r="H14560" s="4">
        <f t="shared" si="909"/>
        <v>0</v>
      </c>
      <c r="I14560" s="5">
        <f>IF(OR(AND(F14560&gt;=50,G14560&gt;SUMIF(SeasonTotals!A$2:A$9,A14560,SeasonTotals!F$2:F$9)),AND(G14560&gt;0.885,F14560&gt;=50,D14560&lt;3)),1,0)</f>
        <v>0</v>
      </c>
      <c r="J14560" s="4">
        <f t="shared" si="910"/>
        <v>0</v>
      </c>
      <c r="K14560" s="5">
        <f t="shared" si="911"/>
        <v>0</v>
      </c>
    </row>
    <row r="14561" spans="1:11" x14ac:dyDescent="0.25">
      <c r="A14561" t="s">
        <v>151</v>
      </c>
      <c r="B14561" t="s">
        <v>34</v>
      </c>
      <c r="C14561" s="7">
        <v>1</v>
      </c>
      <c r="D14561" s="7">
        <v>3</v>
      </c>
      <c r="E14561" s="7">
        <v>28</v>
      </c>
      <c r="F14561" s="7">
        <v>59</v>
      </c>
      <c r="G14561" s="1">
        <f t="shared" si="908"/>
        <v>0.90322580645161288</v>
      </c>
      <c r="H14561" s="4">
        <f t="shared" si="909"/>
        <v>0</v>
      </c>
      <c r="I14561" s="5">
        <f>IF(OR(AND(F14561&gt;=50,G14561&gt;SUMIF(SeasonTotals!A$2:A$9,A14561,SeasonTotals!F$2:F$9)),AND(G14561&gt;0.885,F14561&gt;=50,D14561&lt;3)),1,0)</f>
        <v>0</v>
      </c>
      <c r="J14561" s="4">
        <f t="shared" si="910"/>
        <v>0</v>
      </c>
      <c r="K14561" s="5">
        <f t="shared" si="911"/>
        <v>0</v>
      </c>
    </row>
    <row r="14562" spans="1:11" x14ac:dyDescent="0.25">
      <c r="A14562" t="s">
        <v>151</v>
      </c>
      <c r="B14562" t="s">
        <v>34</v>
      </c>
      <c r="C14562" s="7">
        <v>1</v>
      </c>
      <c r="D14562" s="7">
        <v>3</v>
      </c>
      <c r="E14562" s="7">
        <v>39</v>
      </c>
      <c r="F14562" s="7">
        <v>60</v>
      </c>
      <c r="G14562" s="1">
        <f t="shared" si="908"/>
        <v>0.9285714285714286</v>
      </c>
      <c r="H14562" s="4">
        <f t="shared" si="909"/>
        <v>1</v>
      </c>
      <c r="I14562" s="5">
        <f>IF(OR(AND(F14562&gt;=50,G14562&gt;SUMIF(SeasonTotals!A$2:A$9,A14562,SeasonTotals!F$2:F$9)),AND(G14562&gt;0.885,F14562&gt;=50,D14562&lt;3)),1,0)</f>
        <v>1</v>
      </c>
      <c r="J14562" s="4">
        <f t="shared" si="910"/>
        <v>0</v>
      </c>
      <c r="K14562" s="5">
        <f t="shared" si="911"/>
        <v>0</v>
      </c>
    </row>
    <row r="14563" spans="1:11" x14ac:dyDescent="0.25">
      <c r="A14563" t="s">
        <v>151</v>
      </c>
      <c r="B14563" t="s">
        <v>34</v>
      </c>
      <c r="C14563" s="7">
        <v>1</v>
      </c>
      <c r="D14563" s="7">
        <v>4</v>
      </c>
      <c r="E14563" s="7">
        <v>27</v>
      </c>
      <c r="F14563" s="7">
        <v>65</v>
      </c>
      <c r="G14563" s="1">
        <f t="shared" si="908"/>
        <v>0.87096774193548387</v>
      </c>
      <c r="H14563" s="4">
        <f t="shared" si="909"/>
        <v>0</v>
      </c>
      <c r="I14563" s="5">
        <f>IF(OR(AND(F14563&gt;=50,G14563&gt;SUMIF(SeasonTotals!A$2:A$9,A14563,SeasonTotals!F$2:F$9)),AND(G14563&gt;0.885,F14563&gt;=50,D14563&lt;3)),1,0)</f>
        <v>0</v>
      </c>
      <c r="J14563" s="4">
        <f t="shared" si="910"/>
        <v>0</v>
      </c>
      <c r="K14563" s="5">
        <f t="shared" si="911"/>
        <v>0</v>
      </c>
    </row>
    <row r="14564" spans="1:11" x14ac:dyDescent="0.25">
      <c r="A14564" t="s">
        <v>151</v>
      </c>
      <c r="B14564" t="s">
        <v>34</v>
      </c>
      <c r="C14564" s="7">
        <v>1</v>
      </c>
      <c r="D14564" s="7">
        <v>6</v>
      </c>
      <c r="E14564" s="7">
        <v>33</v>
      </c>
      <c r="F14564" s="7">
        <v>60</v>
      </c>
      <c r="G14564" s="1">
        <f t="shared" si="908"/>
        <v>0.84615384615384615</v>
      </c>
      <c r="H14564" s="4">
        <f t="shared" si="909"/>
        <v>0</v>
      </c>
      <c r="I14564" s="5">
        <f>IF(OR(AND(F14564&gt;=50,G14564&gt;SUMIF(SeasonTotals!A$2:A$9,A14564,SeasonTotals!F$2:F$9)),AND(G14564&gt;0.885,F14564&gt;=50,D14564&lt;3)),1,0)</f>
        <v>0</v>
      </c>
      <c r="J14564" s="4">
        <f t="shared" si="910"/>
        <v>1</v>
      </c>
      <c r="K14564" s="5">
        <f t="shared" si="911"/>
        <v>0</v>
      </c>
    </row>
    <row r="14565" spans="1:11" x14ac:dyDescent="0.25">
      <c r="A14565" t="s">
        <v>151</v>
      </c>
      <c r="B14565" t="s">
        <v>34</v>
      </c>
      <c r="C14565" s="7">
        <v>1</v>
      </c>
      <c r="D14565" s="7">
        <v>4</v>
      </c>
      <c r="E14565" s="7">
        <v>24</v>
      </c>
      <c r="F14565" s="7">
        <v>59</v>
      </c>
      <c r="G14565" s="1">
        <f t="shared" si="908"/>
        <v>0.8571428571428571</v>
      </c>
      <c r="H14565" s="4">
        <f t="shared" si="909"/>
        <v>0</v>
      </c>
      <c r="I14565" s="5">
        <f>IF(OR(AND(F14565&gt;=50,G14565&gt;SUMIF(SeasonTotals!A$2:A$9,A14565,SeasonTotals!F$2:F$9)),AND(G14565&gt;0.885,F14565&gt;=50,D14565&lt;3)),1,0)</f>
        <v>0</v>
      </c>
      <c r="J14565" s="4">
        <f t="shared" si="910"/>
        <v>0</v>
      </c>
      <c r="K14565" s="5">
        <f t="shared" si="911"/>
        <v>0</v>
      </c>
    </row>
    <row r="14566" spans="1:11" x14ac:dyDescent="0.25">
      <c r="A14566" t="s">
        <v>151</v>
      </c>
      <c r="B14566" t="s">
        <v>34</v>
      </c>
      <c r="C14566" s="7">
        <v>1</v>
      </c>
      <c r="D14566" s="7">
        <v>3</v>
      </c>
      <c r="E14566" s="7">
        <v>21</v>
      </c>
      <c r="F14566" s="7">
        <v>60</v>
      </c>
      <c r="G14566" s="1">
        <f t="shared" si="908"/>
        <v>0.875</v>
      </c>
      <c r="H14566" s="4">
        <f t="shared" si="909"/>
        <v>0</v>
      </c>
      <c r="I14566" s="5">
        <f>IF(OR(AND(F14566&gt;=50,G14566&gt;SUMIF(SeasonTotals!A$2:A$9,A14566,SeasonTotals!F$2:F$9)),AND(G14566&gt;0.885,F14566&gt;=50,D14566&lt;3)),1,0)</f>
        <v>0</v>
      </c>
      <c r="J14566" s="4">
        <f t="shared" si="910"/>
        <v>0</v>
      </c>
      <c r="K14566" s="5">
        <f t="shared" si="911"/>
        <v>0</v>
      </c>
    </row>
    <row r="14567" spans="1:11" x14ac:dyDescent="0.25">
      <c r="A14567" t="s">
        <v>151</v>
      </c>
      <c r="B14567" t="s">
        <v>34</v>
      </c>
      <c r="C14567" s="7">
        <v>1</v>
      </c>
      <c r="D14567" s="7">
        <v>0</v>
      </c>
      <c r="E14567" s="7">
        <v>23</v>
      </c>
      <c r="F14567" s="7">
        <v>60</v>
      </c>
      <c r="G14567" s="1">
        <f t="shared" si="908"/>
        <v>1</v>
      </c>
      <c r="H14567" s="4">
        <f t="shared" si="909"/>
        <v>1</v>
      </c>
      <c r="I14567" s="5">
        <f>IF(OR(AND(F14567&gt;=50,G14567&gt;SUMIF(SeasonTotals!A$2:A$9,A14567,SeasonTotals!F$2:F$9)),AND(G14567&gt;0.885,F14567&gt;=50,D14567&lt;3)),1,0)</f>
        <v>1</v>
      </c>
      <c r="J14567" s="4">
        <f t="shared" si="910"/>
        <v>0</v>
      </c>
      <c r="K14567" s="5">
        <f t="shared" si="911"/>
        <v>0</v>
      </c>
    </row>
    <row r="14568" spans="1:11" x14ac:dyDescent="0.25">
      <c r="A14568" t="s">
        <v>151</v>
      </c>
      <c r="B14568" t="s">
        <v>34</v>
      </c>
      <c r="C14568" s="7">
        <v>1</v>
      </c>
      <c r="D14568" s="7">
        <v>3</v>
      </c>
      <c r="E14568" s="7">
        <v>35</v>
      </c>
      <c r="F14568" s="7">
        <v>60</v>
      </c>
      <c r="G14568" s="1">
        <f t="shared" si="908"/>
        <v>0.92105263157894735</v>
      </c>
      <c r="H14568" s="4">
        <f t="shared" si="909"/>
        <v>1</v>
      </c>
      <c r="I14568" s="5">
        <f>IF(OR(AND(F14568&gt;=50,G14568&gt;SUMIF(SeasonTotals!A$2:A$9,A14568,SeasonTotals!F$2:F$9)),AND(G14568&gt;0.885,F14568&gt;=50,D14568&lt;3)),1,0)</f>
        <v>1</v>
      </c>
      <c r="J14568" s="4">
        <f t="shared" si="910"/>
        <v>0</v>
      </c>
      <c r="K14568" s="5">
        <f t="shared" si="911"/>
        <v>0</v>
      </c>
    </row>
    <row r="14569" spans="1:11" x14ac:dyDescent="0.25">
      <c r="A14569" t="s">
        <v>151</v>
      </c>
      <c r="B14569" t="s">
        <v>159</v>
      </c>
      <c r="C14569" s="7">
        <v>1</v>
      </c>
      <c r="D14569" s="7">
        <v>1</v>
      </c>
      <c r="E14569" s="7">
        <v>31</v>
      </c>
      <c r="F14569" s="7">
        <v>60</v>
      </c>
      <c r="G14569" s="1">
        <f t="shared" si="908"/>
        <v>0.96875</v>
      </c>
      <c r="H14569" s="4">
        <f t="shared" si="909"/>
        <v>1</v>
      </c>
      <c r="I14569" s="5">
        <f>IF(OR(AND(F14569&gt;=50,G14569&gt;SUMIF(SeasonTotals!A$2:A$9,A14569,SeasonTotals!F$2:F$9)),AND(G14569&gt;0.885,F14569&gt;=50,D14569&lt;3)),1,0)</f>
        <v>1</v>
      </c>
      <c r="J14569" s="4">
        <f t="shared" si="910"/>
        <v>0</v>
      </c>
      <c r="K14569" s="5">
        <f t="shared" si="911"/>
        <v>0</v>
      </c>
    </row>
    <row r="14570" spans="1:11" x14ac:dyDescent="0.25">
      <c r="A14570" t="s">
        <v>151</v>
      </c>
      <c r="B14570" t="s">
        <v>159</v>
      </c>
      <c r="C14570" s="7">
        <v>1</v>
      </c>
      <c r="D14570" s="7">
        <v>1</v>
      </c>
      <c r="E14570" s="7">
        <v>30</v>
      </c>
      <c r="F14570" s="7">
        <v>60</v>
      </c>
      <c r="G14570" s="1">
        <f t="shared" si="908"/>
        <v>0.967741935483871</v>
      </c>
      <c r="H14570" s="4">
        <f t="shared" si="909"/>
        <v>1</v>
      </c>
      <c r="I14570" s="5">
        <f>IF(OR(AND(F14570&gt;=50,G14570&gt;SUMIF(SeasonTotals!A$2:A$9,A14570,SeasonTotals!F$2:F$9)),AND(G14570&gt;0.885,F14570&gt;=50,D14570&lt;3)),1,0)</f>
        <v>1</v>
      </c>
      <c r="J14570" s="4">
        <f t="shared" si="910"/>
        <v>0</v>
      </c>
      <c r="K14570" s="5">
        <f t="shared" si="911"/>
        <v>0</v>
      </c>
    </row>
    <row r="14571" spans="1:11" x14ac:dyDescent="0.25">
      <c r="A14571" t="s">
        <v>151</v>
      </c>
      <c r="B14571" t="s">
        <v>159</v>
      </c>
      <c r="C14571" s="7">
        <v>1</v>
      </c>
      <c r="D14571" s="7">
        <v>3</v>
      </c>
      <c r="E14571" s="7">
        <v>27</v>
      </c>
      <c r="F14571" s="7">
        <v>60</v>
      </c>
      <c r="G14571" s="1">
        <f t="shared" si="908"/>
        <v>0.9</v>
      </c>
      <c r="H14571" s="4">
        <f t="shared" si="909"/>
        <v>0</v>
      </c>
      <c r="I14571" s="5">
        <f>IF(OR(AND(F14571&gt;=50,G14571&gt;SUMIF(SeasonTotals!A$2:A$9,A14571,SeasonTotals!F$2:F$9)),AND(G14571&gt;0.885,F14571&gt;=50,D14571&lt;3)),1,0)</f>
        <v>0</v>
      </c>
      <c r="J14571" s="4">
        <f t="shared" si="910"/>
        <v>0</v>
      </c>
      <c r="K14571" s="5">
        <f t="shared" si="911"/>
        <v>0</v>
      </c>
    </row>
    <row r="14572" spans="1:11" x14ac:dyDescent="0.25">
      <c r="A14572" t="s">
        <v>151</v>
      </c>
      <c r="B14572" t="s">
        <v>159</v>
      </c>
      <c r="C14572" s="7">
        <v>1</v>
      </c>
      <c r="D14572" s="7">
        <v>4</v>
      </c>
      <c r="E14572" s="7">
        <v>29</v>
      </c>
      <c r="F14572" s="7">
        <v>59</v>
      </c>
      <c r="G14572" s="1">
        <f t="shared" si="908"/>
        <v>0.87878787878787878</v>
      </c>
      <c r="H14572" s="4">
        <f t="shared" si="909"/>
        <v>0</v>
      </c>
      <c r="I14572" s="5">
        <f>IF(OR(AND(F14572&gt;=50,G14572&gt;SUMIF(SeasonTotals!A$2:A$9,A14572,SeasonTotals!F$2:F$9)),AND(G14572&gt;0.885,F14572&gt;=50,D14572&lt;3)),1,0)</f>
        <v>0</v>
      </c>
      <c r="J14572" s="4">
        <f t="shared" si="910"/>
        <v>0</v>
      </c>
      <c r="K14572" s="5">
        <f t="shared" si="911"/>
        <v>0</v>
      </c>
    </row>
    <row r="14573" spans="1:11" x14ac:dyDescent="0.25">
      <c r="A14573" t="s">
        <v>151</v>
      </c>
      <c r="B14573" t="s">
        <v>159</v>
      </c>
      <c r="C14573" s="7">
        <v>1</v>
      </c>
      <c r="D14573" s="7">
        <v>3</v>
      </c>
      <c r="E14573" s="7">
        <v>49</v>
      </c>
      <c r="F14573" s="7">
        <v>60</v>
      </c>
      <c r="G14573" s="1">
        <f t="shared" si="908"/>
        <v>0.94230769230769229</v>
      </c>
      <c r="H14573" s="4">
        <f t="shared" si="909"/>
        <v>1</v>
      </c>
      <c r="I14573" s="5">
        <f>IF(OR(AND(F14573&gt;=50,G14573&gt;SUMIF(SeasonTotals!A$2:A$9,A14573,SeasonTotals!F$2:F$9)),AND(G14573&gt;0.885,F14573&gt;=50,D14573&lt;3)),1,0)</f>
        <v>1</v>
      </c>
      <c r="J14573" s="4">
        <f t="shared" si="910"/>
        <v>0</v>
      </c>
      <c r="K14573" s="5">
        <f t="shared" si="911"/>
        <v>0</v>
      </c>
    </row>
    <row r="14574" spans="1:11" x14ac:dyDescent="0.25">
      <c r="A14574" t="s">
        <v>151</v>
      </c>
      <c r="B14574" t="s">
        <v>159</v>
      </c>
      <c r="C14574" s="7">
        <v>1</v>
      </c>
      <c r="D14574" s="7">
        <v>3</v>
      </c>
      <c r="E14574" s="7">
        <v>20</v>
      </c>
      <c r="F14574" s="7">
        <v>58</v>
      </c>
      <c r="G14574" s="1">
        <f t="shared" si="908"/>
        <v>0.86956521739130432</v>
      </c>
      <c r="H14574" s="4">
        <f t="shared" si="909"/>
        <v>0</v>
      </c>
      <c r="I14574" s="5">
        <f>IF(OR(AND(F14574&gt;=50,G14574&gt;SUMIF(SeasonTotals!A$2:A$9,A14574,SeasonTotals!F$2:F$9)),AND(G14574&gt;0.885,F14574&gt;=50,D14574&lt;3)),1,0)</f>
        <v>0</v>
      </c>
      <c r="J14574" s="4">
        <f t="shared" si="910"/>
        <v>0</v>
      </c>
      <c r="K14574" s="5">
        <f t="shared" si="911"/>
        <v>0</v>
      </c>
    </row>
    <row r="14575" spans="1:11" x14ac:dyDescent="0.25">
      <c r="A14575" t="s">
        <v>151</v>
      </c>
      <c r="B14575" t="s">
        <v>159</v>
      </c>
      <c r="C14575" s="7">
        <v>1</v>
      </c>
      <c r="D14575" s="7">
        <v>4</v>
      </c>
      <c r="E14575" s="7">
        <v>33</v>
      </c>
      <c r="F14575" s="7">
        <v>59</v>
      </c>
      <c r="G14575" s="1">
        <f t="shared" si="908"/>
        <v>0.89189189189189189</v>
      </c>
      <c r="H14575" s="4">
        <f t="shared" si="909"/>
        <v>0</v>
      </c>
      <c r="I14575" s="5">
        <f>IF(OR(AND(F14575&gt;=50,G14575&gt;SUMIF(SeasonTotals!A$2:A$9,A14575,SeasonTotals!F$2:F$9)),AND(G14575&gt;0.885,F14575&gt;=50,D14575&lt;3)),1,0)</f>
        <v>0</v>
      </c>
      <c r="J14575" s="4">
        <f t="shared" si="910"/>
        <v>0</v>
      </c>
      <c r="K14575" s="5">
        <f t="shared" si="911"/>
        <v>0</v>
      </c>
    </row>
    <row r="14576" spans="1:11" x14ac:dyDescent="0.25">
      <c r="A14576" t="s">
        <v>151</v>
      </c>
      <c r="B14576" t="s">
        <v>159</v>
      </c>
      <c r="C14576" s="7">
        <v>1</v>
      </c>
      <c r="D14576" s="7">
        <v>2</v>
      </c>
      <c r="E14576" s="7">
        <v>30</v>
      </c>
      <c r="F14576" s="7">
        <v>60</v>
      </c>
      <c r="G14576" s="1">
        <f t="shared" si="908"/>
        <v>0.9375</v>
      </c>
      <c r="H14576" s="4">
        <f t="shared" si="909"/>
        <v>1</v>
      </c>
      <c r="I14576" s="5">
        <f>IF(OR(AND(F14576&gt;=50,G14576&gt;SUMIF(SeasonTotals!A$2:A$9,A14576,SeasonTotals!F$2:F$9)),AND(G14576&gt;0.885,F14576&gt;=50,D14576&lt;3)),1,0)</f>
        <v>1</v>
      </c>
      <c r="J14576" s="4">
        <f t="shared" si="910"/>
        <v>0</v>
      </c>
      <c r="K14576" s="5">
        <f t="shared" si="911"/>
        <v>0</v>
      </c>
    </row>
    <row r="14577" spans="1:11" x14ac:dyDescent="0.25">
      <c r="A14577" t="s">
        <v>151</v>
      </c>
      <c r="B14577" t="s">
        <v>159</v>
      </c>
      <c r="C14577" s="7">
        <v>1</v>
      </c>
      <c r="D14577" s="7">
        <v>2</v>
      </c>
      <c r="E14577" s="7">
        <v>25</v>
      </c>
      <c r="F14577" s="7">
        <v>60</v>
      </c>
      <c r="G14577" s="1">
        <f t="shared" si="908"/>
        <v>0.92592592592592593</v>
      </c>
      <c r="H14577" s="4">
        <f t="shared" si="909"/>
        <v>1</v>
      </c>
      <c r="I14577" s="5">
        <f>IF(OR(AND(F14577&gt;=50,G14577&gt;SUMIF(SeasonTotals!A$2:A$9,A14577,SeasonTotals!F$2:F$9)),AND(G14577&gt;0.885,F14577&gt;=50,D14577&lt;3)),1,0)</f>
        <v>1</v>
      </c>
      <c r="J14577" s="4">
        <f t="shared" si="910"/>
        <v>0</v>
      </c>
      <c r="K14577" s="5">
        <f t="shared" si="911"/>
        <v>0</v>
      </c>
    </row>
    <row r="14578" spans="1:11" x14ac:dyDescent="0.25">
      <c r="A14578" t="s">
        <v>151</v>
      </c>
      <c r="B14578" t="s">
        <v>159</v>
      </c>
      <c r="C14578" s="7">
        <v>1</v>
      </c>
      <c r="D14578" s="7">
        <v>1</v>
      </c>
      <c r="E14578" s="7">
        <v>35</v>
      </c>
      <c r="F14578" s="7">
        <v>60</v>
      </c>
      <c r="G14578" s="1">
        <f t="shared" si="908"/>
        <v>0.97222222222222221</v>
      </c>
      <c r="H14578" s="4">
        <f t="shared" si="909"/>
        <v>1</v>
      </c>
      <c r="I14578" s="5">
        <f>IF(OR(AND(F14578&gt;=50,G14578&gt;SUMIF(SeasonTotals!A$2:A$9,A14578,SeasonTotals!F$2:F$9)),AND(G14578&gt;0.885,F14578&gt;=50,D14578&lt;3)),1,0)</f>
        <v>1</v>
      </c>
      <c r="J14578" s="4">
        <f t="shared" si="910"/>
        <v>0</v>
      </c>
      <c r="K14578" s="5">
        <f t="shared" si="911"/>
        <v>0</v>
      </c>
    </row>
    <row r="14579" spans="1:11" x14ac:dyDescent="0.25">
      <c r="A14579" t="s">
        <v>151</v>
      </c>
      <c r="B14579" t="s">
        <v>159</v>
      </c>
      <c r="C14579" s="7">
        <v>1</v>
      </c>
      <c r="D14579" s="7">
        <v>2</v>
      </c>
      <c r="E14579" s="7">
        <v>19</v>
      </c>
      <c r="F14579" s="7">
        <v>60</v>
      </c>
      <c r="G14579" s="1">
        <f t="shared" si="908"/>
        <v>0.90476190476190477</v>
      </c>
      <c r="H14579" s="4">
        <f t="shared" si="909"/>
        <v>1</v>
      </c>
      <c r="I14579" s="5">
        <f>IF(OR(AND(F14579&gt;=50,G14579&gt;SUMIF(SeasonTotals!A$2:A$9,A14579,SeasonTotals!F$2:F$9)),AND(G14579&gt;0.885,F14579&gt;=50,D14579&lt;3)),1,0)</f>
        <v>1</v>
      </c>
      <c r="J14579" s="4">
        <f t="shared" si="910"/>
        <v>0</v>
      </c>
      <c r="K14579" s="5">
        <f t="shared" si="911"/>
        <v>0</v>
      </c>
    </row>
    <row r="14580" spans="1:11" x14ac:dyDescent="0.25">
      <c r="A14580" t="s">
        <v>151</v>
      </c>
      <c r="B14580" t="s">
        <v>159</v>
      </c>
      <c r="C14580" s="7">
        <v>1</v>
      </c>
      <c r="D14580" s="7">
        <v>3</v>
      </c>
      <c r="E14580" s="7">
        <v>23</v>
      </c>
      <c r="F14580" s="7">
        <v>59</v>
      </c>
      <c r="G14580" s="1">
        <f t="shared" si="908"/>
        <v>0.88461538461538458</v>
      </c>
      <c r="H14580" s="4">
        <f t="shared" si="909"/>
        <v>0</v>
      </c>
      <c r="I14580" s="5">
        <f>IF(OR(AND(F14580&gt;=50,G14580&gt;SUMIF(SeasonTotals!A$2:A$9,A14580,SeasonTotals!F$2:F$9)),AND(G14580&gt;0.885,F14580&gt;=50,D14580&lt;3)),1,0)</f>
        <v>0</v>
      </c>
      <c r="J14580" s="4">
        <f t="shared" si="910"/>
        <v>0</v>
      </c>
      <c r="K14580" s="5">
        <f t="shared" si="911"/>
        <v>0</v>
      </c>
    </row>
    <row r="14581" spans="1:11" x14ac:dyDescent="0.25">
      <c r="A14581" t="s">
        <v>151</v>
      </c>
      <c r="B14581" t="s">
        <v>159</v>
      </c>
      <c r="C14581" s="7">
        <v>1</v>
      </c>
      <c r="D14581" s="7">
        <v>2</v>
      </c>
      <c r="E14581" s="7">
        <v>34</v>
      </c>
      <c r="F14581" s="7">
        <v>60</v>
      </c>
      <c r="G14581" s="1">
        <f t="shared" si="908"/>
        <v>0.94444444444444442</v>
      </c>
      <c r="H14581" s="4">
        <f t="shared" si="909"/>
        <v>1</v>
      </c>
      <c r="I14581" s="5">
        <f>IF(OR(AND(F14581&gt;=50,G14581&gt;SUMIF(SeasonTotals!A$2:A$9,A14581,SeasonTotals!F$2:F$9)),AND(G14581&gt;0.885,F14581&gt;=50,D14581&lt;3)),1,0)</f>
        <v>1</v>
      </c>
      <c r="J14581" s="4">
        <f t="shared" si="910"/>
        <v>0</v>
      </c>
      <c r="K14581" s="5">
        <f t="shared" si="911"/>
        <v>0</v>
      </c>
    </row>
    <row r="14582" spans="1:11" x14ac:dyDescent="0.25">
      <c r="A14582" t="s">
        <v>151</v>
      </c>
      <c r="B14582" t="s">
        <v>159</v>
      </c>
      <c r="C14582" s="7">
        <v>1</v>
      </c>
      <c r="D14582" s="7">
        <v>1</v>
      </c>
      <c r="E14582" s="7">
        <v>37</v>
      </c>
      <c r="F14582" s="7">
        <v>60</v>
      </c>
      <c r="G14582" s="1">
        <f t="shared" si="908"/>
        <v>0.97368421052631582</v>
      </c>
      <c r="H14582" s="4">
        <f t="shared" si="909"/>
        <v>1</v>
      </c>
      <c r="I14582" s="5">
        <f>IF(OR(AND(F14582&gt;=50,G14582&gt;SUMIF(SeasonTotals!A$2:A$9,A14582,SeasonTotals!F$2:F$9)),AND(G14582&gt;0.885,F14582&gt;=50,D14582&lt;3)),1,0)</f>
        <v>1</v>
      </c>
      <c r="J14582" s="4">
        <f t="shared" si="910"/>
        <v>0</v>
      </c>
      <c r="K14582" s="5">
        <f t="shared" si="911"/>
        <v>0</v>
      </c>
    </row>
    <row r="14583" spans="1:11" x14ac:dyDescent="0.25">
      <c r="A14583" t="s">
        <v>151</v>
      </c>
      <c r="B14583" t="s">
        <v>159</v>
      </c>
      <c r="C14583" s="7">
        <v>1</v>
      </c>
      <c r="D14583" s="7">
        <v>3</v>
      </c>
      <c r="E14583" s="7">
        <v>25</v>
      </c>
      <c r="F14583" s="7">
        <v>59</v>
      </c>
      <c r="G14583" s="1">
        <f t="shared" si="908"/>
        <v>0.8928571428571429</v>
      </c>
      <c r="H14583" s="4">
        <f t="shared" si="909"/>
        <v>0</v>
      </c>
      <c r="I14583" s="5">
        <f>IF(OR(AND(F14583&gt;=50,G14583&gt;SUMIF(SeasonTotals!A$2:A$9,A14583,SeasonTotals!F$2:F$9)),AND(G14583&gt;0.885,F14583&gt;=50,D14583&lt;3)),1,0)</f>
        <v>0</v>
      </c>
      <c r="J14583" s="4">
        <f t="shared" si="910"/>
        <v>0</v>
      </c>
      <c r="K14583" s="5">
        <f t="shared" si="911"/>
        <v>0</v>
      </c>
    </row>
    <row r="14584" spans="1:11" x14ac:dyDescent="0.25">
      <c r="A14584" t="s">
        <v>151</v>
      </c>
      <c r="B14584" t="s">
        <v>159</v>
      </c>
      <c r="C14584" s="7">
        <v>1</v>
      </c>
      <c r="D14584" s="7">
        <v>1</v>
      </c>
      <c r="E14584" s="7">
        <v>31</v>
      </c>
      <c r="F14584" s="7">
        <v>60</v>
      </c>
      <c r="G14584" s="1">
        <f t="shared" si="908"/>
        <v>0.96875</v>
      </c>
      <c r="H14584" s="4">
        <f t="shared" si="909"/>
        <v>1</v>
      </c>
      <c r="I14584" s="5">
        <f>IF(OR(AND(F14584&gt;=50,G14584&gt;SUMIF(SeasonTotals!A$2:A$9,A14584,SeasonTotals!F$2:F$9)),AND(G14584&gt;0.885,F14584&gt;=50,D14584&lt;3)),1,0)</f>
        <v>1</v>
      </c>
      <c r="J14584" s="4">
        <f t="shared" si="910"/>
        <v>0</v>
      </c>
      <c r="K14584" s="5">
        <f t="shared" si="911"/>
        <v>0</v>
      </c>
    </row>
    <row r="14585" spans="1:11" x14ac:dyDescent="0.25">
      <c r="A14585" t="s">
        <v>151</v>
      </c>
      <c r="B14585" t="s">
        <v>159</v>
      </c>
      <c r="C14585" s="7">
        <v>1</v>
      </c>
      <c r="D14585" s="7">
        <v>3</v>
      </c>
      <c r="E14585" s="7">
        <v>27</v>
      </c>
      <c r="F14585" s="7">
        <v>65</v>
      </c>
      <c r="G14585" s="1">
        <f t="shared" si="908"/>
        <v>0.9</v>
      </c>
      <c r="H14585" s="4">
        <f t="shared" si="909"/>
        <v>0</v>
      </c>
      <c r="I14585" s="5">
        <f>IF(OR(AND(F14585&gt;=50,G14585&gt;SUMIF(SeasonTotals!A$2:A$9,A14585,SeasonTotals!F$2:F$9)),AND(G14585&gt;0.885,F14585&gt;=50,D14585&lt;3)),1,0)</f>
        <v>0</v>
      </c>
      <c r="J14585" s="4">
        <f t="shared" si="910"/>
        <v>0</v>
      </c>
      <c r="K14585" s="5">
        <f t="shared" si="911"/>
        <v>0</v>
      </c>
    </row>
    <row r="14586" spans="1:11" x14ac:dyDescent="0.25">
      <c r="A14586" t="s">
        <v>151</v>
      </c>
      <c r="B14586" t="s">
        <v>159</v>
      </c>
      <c r="C14586" s="7">
        <v>1</v>
      </c>
      <c r="D14586" s="7">
        <v>1</v>
      </c>
      <c r="E14586" s="7">
        <v>26</v>
      </c>
      <c r="F14586" s="7">
        <v>60</v>
      </c>
      <c r="G14586" s="1">
        <f t="shared" si="908"/>
        <v>0.96296296296296291</v>
      </c>
      <c r="H14586" s="4">
        <f t="shared" si="909"/>
        <v>1</v>
      </c>
      <c r="I14586" s="5">
        <f>IF(OR(AND(F14586&gt;=50,G14586&gt;SUMIF(SeasonTotals!A$2:A$9,A14586,SeasonTotals!F$2:F$9)),AND(G14586&gt;0.885,F14586&gt;=50,D14586&lt;3)),1,0)</f>
        <v>1</v>
      </c>
      <c r="J14586" s="4">
        <f t="shared" si="910"/>
        <v>0</v>
      </c>
      <c r="K14586" s="5">
        <f t="shared" si="911"/>
        <v>0</v>
      </c>
    </row>
    <row r="14587" spans="1:11" x14ac:dyDescent="0.25">
      <c r="A14587" t="s">
        <v>151</v>
      </c>
      <c r="B14587" t="s">
        <v>159</v>
      </c>
      <c r="C14587" s="7">
        <v>1</v>
      </c>
      <c r="D14587" s="7">
        <v>3</v>
      </c>
      <c r="E14587" s="7">
        <v>18</v>
      </c>
      <c r="F14587" s="7">
        <v>60</v>
      </c>
      <c r="G14587" s="1">
        <f t="shared" si="908"/>
        <v>0.8571428571428571</v>
      </c>
      <c r="H14587" s="4">
        <f t="shared" si="909"/>
        <v>0</v>
      </c>
      <c r="I14587" s="5">
        <f>IF(OR(AND(F14587&gt;=50,G14587&gt;SUMIF(SeasonTotals!A$2:A$9,A14587,SeasonTotals!F$2:F$9)),AND(G14587&gt;0.885,F14587&gt;=50,D14587&lt;3)),1,0)</f>
        <v>0</v>
      </c>
      <c r="J14587" s="4">
        <f t="shared" si="910"/>
        <v>0</v>
      </c>
      <c r="K14587" s="5">
        <f t="shared" si="911"/>
        <v>0</v>
      </c>
    </row>
    <row r="14588" spans="1:11" x14ac:dyDescent="0.25">
      <c r="A14588" t="s">
        <v>151</v>
      </c>
      <c r="B14588" t="s">
        <v>159</v>
      </c>
      <c r="C14588" s="7">
        <v>1</v>
      </c>
      <c r="D14588" s="7">
        <v>1</v>
      </c>
      <c r="E14588" s="7">
        <v>32</v>
      </c>
      <c r="F14588" s="7">
        <v>60</v>
      </c>
      <c r="G14588" s="1">
        <f t="shared" si="908"/>
        <v>0.96969696969696972</v>
      </c>
      <c r="H14588" s="4">
        <f t="shared" si="909"/>
        <v>1</v>
      </c>
      <c r="I14588" s="5">
        <f>IF(OR(AND(F14588&gt;=50,G14588&gt;SUMIF(SeasonTotals!A$2:A$9,A14588,SeasonTotals!F$2:F$9)),AND(G14588&gt;0.885,F14588&gt;=50,D14588&lt;3)),1,0)</f>
        <v>1</v>
      </c>
      <c r="J14588" s="4">
        <f t="shared" si="910"/>
        <v>0</v>
      </c>
      <c r="K14588" s="5">
        <f t="shared" si="911"/>
        <v>0</v>
      </c>
    </row>
    <row r="14589" spans="1:11" x14ac:dyDescent="0.25">
      <c r="A14589" t="s">
        <v>151</v>
      </c>
      <c r="B14589" t="s">
        <v>159</v>
      </c>
      <c r="C14589" s="7">
        <v>1</v>
      </c>
      <c r="D14589" s="7">
        <v>3</v>
      </c>
      <c r="E14589" s="7">
        <v>22</v>
      </c>
      <c r="F14589" s="7">
        <v>58</v>
      </c>
      <c r="G14589" s="1">
        <f t="shared" si="908"/>
        <v>0.88</v>
      </c>
      <c r="H14589" s="4">
        <f t="shared" si="909"/>
        <v>0</v>
      </c>
      <c r="I14589" s="5">
        <f>IF(OR(AND(F14589&gt;=50,G14589&gt;SUMIF(SeasonTotals!A$2:A$9,A14589,SeasonTotals!F$2:F$9)),AND(G14589&gt;0.885,F14589&gt;=50,D14589&lt;3)),1,0)</f>
        <v>0</v>
      </c>
      <c r="J14589" s="4">
        <f t="shared" si="910"/>
        <v>0</v>
      </c>
      <c r="K14589" s="5">
        <f t="shared" si="911"/>
        <v>0</v>
      </c>
    </row>
    <row r="14590" spans="1:11" x14ac:dyDescent="0.25">
      <c r="A14590" t="s">
        <v>151</v>
      </c>
      <c r="B14590" t="s">
        <v>159</v>
      </c>
      <c r="C14590" s="7">
        <v>1</v>
      </c>
      <c r="D14590" s="7">
        <v>2</v>
      </c>
      <c r="E14590" s="7">
        <v>26</v>
      </c>
      <c r="F14590" s="7">
        <v>60</v>
      </c>
      <c r="G14590" s="1">
        <f t="shared" si="908"/>
        <v>0.9285714285714286</v>
      </c>
      <c r="H14590" s="4">
        <f t="shared" si="909"/>
        <v>1</v>
      </c>
      <c r="I14590" s="5">
        <f>IF(OR(AND(F14590&gt;=50,G14590&gt;SUMIF(SeasonTotals!A$2:A$9,A14590,SeasonTotals!F$2:F$9)),AND(G14590&gt;0.885,F14590&gt;=50,D14590&lt;3)),1,0)</f>
        <v>1</v>
      </c>
      <c r="J14590" s="4">
        <f t="shared" si="910"/>
        <v>0</v>
      </c>
      <c r="K14590" s="5">
        <f t="shared" si="911"/>
        <v>0</v>
      </c>
    </row>
    <row r="14591" spans="1:11" x14ac:dyDescent="0.25">
      <c r="A14591" t="s">
        <v>151</v>
      </c>
      <c r="B14591" t="s">
        <v>159</v>
      </c>
      <c r="C14591" s="7">
        <v>1</v>
      </c>
      <c r="D14591" s="7">
        <v>3</v>
      </c>
      <c r="E14591" s="7">
        <v>18</v>
      </c>
      <c r="F14591" s="7">
        <v>60</v>
      </c>
      <c r="G14591" s="1">
        <f t="shared" si="908"/>
        <v>0.8571428571428571</v>
      </c>
      <c r="H14591" s="4">
        <f t="shared" si="909"/>
        <v>0</v>
      </c>
      <c r="I14591" s="5">
        <f>IF(OR(AND(F14591&gt;=50,G14591&gt;SUMIF(SeasonTotals!A$2:A$9,A14591,SeasonTotals!F$2:F$9)),AND(G14591&gt;0.885,F14591&gt;=50,D14591&lt;3)),1,0)</f>
        <v>0</v>
      </c>
      <c r="J14591" s="4">
        <f t="shared" si="910"/>
        <v>0</v>
      </c>
      <c r="K14591" s="5">
        <f t="shared" si="911"/>
        <v>0</v>
      </c>
    </row>
    <row r="14592" spans="1:11" x14ac:dyDescent="0.25">
      <c r="A14592" t="s">
        <v>151</v>
      </c>
      <c r="B14592" t="s">
        <v>159</v>
      </c>
      <c r="C14592" s="7">
        <v>1</v>
      </c>
      <c r="D14592" s="7">
        <v>3</v>
      </c>
      <c r="E14592" s="7">
        <v>20</v>
      </c>
      <c r="F14592" s="7">
        <v>59</v>
      </c>
      <c r="G14592" s="1">
        <f t="shared" si="908"/>
        <v>0.86956521739130432</v>
      </c>
      <c r="H14592" s="4">
        <f t="shared" si="909"/>
        <v>0</v>
      </c>
      <c r="I14592" s="5">
        <f>IF(OR(AND(F14592&gt;=50,G14592&gt;SUMIF(SeasonTotals!A$2:A$9,A14592,SeasonTotals!F$2:F$9)),AND(G14592&gt;0.885,F14592&gt;=50,D14592&lt;3)),1,0)</f>
        <v>0</v>
      </c>
      <c r="J14592" s="4">
        <f t="shared" si="910"/>
        <v>0</v>
      </c>
      <c r="K14592" s="5">
        <f t="shared" si="911"/>
        <v>0</v>
      </c>
    </row>
    <row r="14593" spans="1:11" x14ac:dyDescent="0.25">
      <c r="A14593" t="s">
        <v>151</v>
      </c>
      <c r="B14593" t="s">
        <v>37</v>
      </c>
      <c r="C14593" s="7">
        <v>1</v>
      </c>
      <c r="D14593" s="7">
        <v>3</v>
      </c>
      <c r="E14593" s="7">
        <v>36</v>
      </c>
      <c r="F14593" s="7">
        <v>65</v>
      </c>
      <c r="G14593" s="1">
        <f t="shared" si="908"/>
        <v>0.92307692307692313</v>
      </c>
      <c r="H14593" s="4">
        <f t="shared" si="909"/>
        <v>1</v>
      </c>
      <c r="I14593" s="5">
        <f>IF(OR(AND(F14593&gt;=50,G14593&gt;SUMIF(SeasonTotals!A$2:A$9,A14593,SeasonTotals!F$2:F$9)),AND(G14593&gt;0.885,F14593&gt;=50,D14593&lt;3)),1,0)</f>
        <v>1</v>
      </c>
      <c r="J14593" s="4">
        <f t="shared" si="910"/>
        <v>0</v>
      </c>
      <c r="K14593" s="5">
        <f t="shared" si="911"/>
        <v>0</v>
      </c>
    </row>
    <row r="14594" spans="1:11" x14ac:dyDescent="0.25">
      <c r="A14594" t="s">
        <v>151</v>
      </c>
      <c r="B14594" t="s">
        <v>37</v>
      </c>
      <c r="C14594" s="7">
        <v>1</v>
      </c>
      <c r="D14594" s="7">
        <v>2</v>
      </c>
      <c r="E14594" s="7">
        <v>24</v>
      </c>
      <c r="F14594" s="7">
        <v>60</v>
      </c>
      <c r="G14594" s="1">
        <f t="shared" ref="G14594:G14657" si="912">E14594/MAX(1,SUM(D14594:E14594))</f>
        <v>0.92307692307692313</v>
      </c>
      <c r="H14594" s="4">
        <f t="shared" ref="H14594:H14657" si="913">IF(AND(F14594&gt;=50,OR(G14594&gt;0.913,AND(G14594&gt;0.885,D14594&lt;3))),1,0)</f>
        <v>1</v>
      </c>
      <c r="I14594" s="5">
        <f>IF(OR(AND(F14594&gt;=50,G14594&gt;SUMIF(SeasonTotals!A$2:A$9,A14594,SeasonTotals!F$2:F$9)),AND(G14594&gt;0.885,F14594&gt;=50,D14594&lt;3)),1,0)</f>
        <v>1</v>
      </c>
      <c r="J14594" s="4">
        <f t="shared" ref="J14594:J14657" si="914">IF(G14594&lt;0.85,1,0)</f>
        <v>0</v>
      </c>
      <c r="K14594" s="5">
        <f t="shared" ref="K14594:K14657" si="915">IF(F14594&lt;55,1,0)</f>
        <v>0</v>
      </c>
    </row>
    <row r="14595" spans="1:11" x14ac:dyDescent="0.25">
      <c r="A14595" t="s">
        <v>151</v>
      </c>
      <c r="B14595" t="s">
        <v>37</v>
      </c>
      <c r="C14595" s="7">
        <v>1</v>
      </c>
      <c r="D14595" s="7">
        <v>1</v>
      </c>
      <c r="E14595" s="7">
        <v>37</v>
      </c>
      <c r="F14595" s="7">
        <v>60</v>
      </c>
      <c r="G14595" s="1">
        <f t="shared" si="912"/>
        <v>0.97368421052631582</v>
      </c>
      <c r="H14595" s="4">
        <f t="shared" si="913"/>
        <v>1</v>
      </c>
      <c r="I14595" s="5">
        <f>IF(OR(AND(F14595&gt;=50,G14595&gt;SUMIF(SeasonTotals!A$2:A$9,A14595,SeasonTotals!F$2:F$9)),AND(G14595&gt;0.885,F14595&gt;=50,D14595&lt;3)),1,0)</f>
        <v>1</v>
      </c>
      <c r="J14595" s="4">
        <f t="shared" si="914"/>
        <v>0</v>
      </c>
      <c r="K14595" s="5">
        <f t="shared" si="915"/>
        <v>0</v>
      </c>
    </row>
    <row r="14596" spans="1:11" x14ac:dyDescent="0.25">
      <c r="A14596" t="s">
        <v>151</v>
      </c>
      <c r="B14596" t="s">
        <v>37</v>
      </c>
      <c r="C14596" s="7">
        <v>1</v>
      </c>
      <c r="D14596" s="7">
        <v>2</v>
      </c>
      <c r="E14596" s="7">
        <v>23</v>
      </c>
      <c r="F14596" s="7">
        <v>59</v>
      </c>
      <c r="G14596" s="1">
        <f t="shared" si="912"/>
        <v>0.92</v>
      </c>
      <c r="H14596" s="4">
        <f t="shared" si="913"/>
        <v>1</v>
      </c>
      <c r="I14596" s="5">
        <f>IF(OR(AND(F14596&gt;=50,G14596&gt;SUMIF(SeasonTotals!A$2:A$9,A14596,SeasonTotals!F$2:F$9)),AND(G14596&gt;0.885,F14596&gt;=50,D14596&lt;3)),1,0)</f>
        <v>1</v>
      </c>
      <c r="J14596" s="4">
        <f t="shared" si="914"/>
        <v>0</v>
      </c>
      <c r="K14596" s="5">
        <f t="shared" si="915"/>
        <v>0</v>
      </c>
    </row>
    <row r="14597" spans="1:11" x14ac:dyDescent="0.25">
      <c r="A14597" t="s">
        <v>151</v>
      </c>
      <c r="B14597" t="s">
        <v>37</v>
      </c>
      <c r="C14597" s="7">
        <v>1</v>
      </c>
      <c r="D14597" s="7">
        <v>0</v>
      </c>
      <c r="E14597" s="7">
        <v>38</v>
      </c>
      <c r="F14597" s="7">
        <v>60</v>
      </c>
      <c r="G14597" s="1">
        <f t="shared" si="912"/>
        <v>1</v>
      </c>
      <c r="H14597" s="4">
        <f t="shared" si="913"/>
        <v>1</v>
      </c>
      <c r="I14597" s="5">
        <f>IF(OR(AND(F14597&gt;=50,G14597&gt;SUMIF(SeasonTotals!A$2:A$9,A14597,SeasonTotals!F$2:F$9)),AND(G14597&gt;0.885,F14597&gt;=50,D14597&lt;3)),1,0)</f>
        <v>1</v>
      </c>
      <c r="J14597" s="4">
        <f t="shared" si="914"/>
        <v>0</v>
      </c>
      <c r="K14597" s="5">
        <f t="shared" si="915"/>
        <v>0</v>
      </c>
    </row>
    <row r="14598" spans="1:11" x14ac:dyDescent="0.25">
      <c r="A14598" t="s">
        <v>151</v>
      </c>
      <c r="B14598" t="s">
        <v>37</v>
      </c>
      <c r="C14598" s="7">
        <v>1</v>
      </c>
      <c r="D14598" s="7">
        <v>1</v>
      </c>
      <c r="E14598" s="7">
        <v>24</v>
      </c>
      <c r="F14598" s="7">
        <v>60</v>
      </c>
      <c r="G14598" s="1">
        <f t="shared" si="912"/>
        <v>0.96</v>
      </c>
      <c r="H14598" s="4">
        <f t="shared" si="913"/>
        <v>1</v>
      </c>
      <c r="I14598" s="5">
        <f>IF(OR(AND(F14598&gt;=50,G14598&gt;SUMIF(SeasonTotals!A$2:A$9,A14598,SeasonTotals!F$2:F$9)),AND(G14598&gt;0.885,F14598&gt;=50,D14598&lt;3)),1,0)</f>
        <v>1</v>
      </c>
      <c r="J14598" s="4">
        <f t="shared" si="914"/>
        <v>0</v>
      </c>
      <c r="K14598" s="5">
        <f t="shared" si="915"/>
        <v>0</v>
      </c>
    </row>
    <row r="14599" spans="1:11" x14ac:dyDescent="0.25">
      <c r="A14599" t="s">
        <v>151</v>
      </c>
      <c r="B14599" t="s">
        <v>37</v>
      </c>
      <c r="C14599" s="7">
        <v>1</v>
      </c>
      <c r="D14599" s="7">
        <v>2</v>
      </c>
      <c r="E14599" s="7">
        <v>23</v>
      </c>
      <c r="F14599" s="7">
        <v>59</v>
      </c>
      <c r="G14599" s="1">
        <f t="shared" si="912"/>
        <v>0.92</v>
      </c>
      <c r="H14599" s="4">
        <f t="shared" si="913"/>
        <v>1</v>
      </c>
      <c r="I14599" s="5">
        <f>IF(OR(AND(F14599&gt;=50,G14599&gt;SUMIF(SeasonTotals!A$2:A$9,A14599,SeasonTotals!F$2:F$9)),AND(G14599&gt;0.885,F14599&gt;=50,D14599&lt;3)),1,0)</f>
        <v>1</v>
      </c>
      <c r="J14599" s="4">
        <f t="shared" si="914"/>
        <v>0</v>
      </c>
      <c r="K14599" s="5">
        <f t="shared" si="915"/>
        <v>0</v>
      </c>
    </row>
    <row r="14600" spans="1:11" x14ac:dyDescent="0.25">
      <c r="A14600" t="s">
        <v>151</v>
      </c>
      <c r="B14600" t="s">
        <v>37</v>
      </c>
      <c r="C14600" s="7">
        <v>1</v>
      </c>
      <c r="D14600" s="7">
        <v>1</v>
      </c>
      <c r="E14600" s="7">
        <v>38</v>
      </c>
      <c r="F14600" s="7">
        <v>60</v>
      </c>
      <c r="G14600" s="1">
        <f t="shared" si="912"/>
        <v>0.97435897435897434</v>
      </c>
      <c r="H14600" s="4">
        <f t="shared" si="913"/>
        <v>1</v>
      </c>
      <c r="I14600" s="5">
        <f>IF(OR(AND(F14600&gt;=50,G14600&gt;SUMIF(SeasonTotals!A$2:A$9,A14600,SeasonTotals!F$2:F$9)),AND(G14600&gt;0.885,F14600&gt;=50,D14600&lt;3)),1,0)</f>
        <v>1</v>
      </c>
      <c r="J14600" s="4">
        <f t="shared" si="914"/>
        <v>0</v>
      </c>
      <c r="K14600" s="5">
        <f t="shared" si="915"/>
        <v>0</v>
      </c>
    </row>
    <row r="14601" spans="1:11" x14ac:dyDescent="0.25">
      <c r="A14601" t="s">
        <v>151</v>
      </c>
      <c r="B14601" t="s">
        <v>37</v>
      </c>
      <c r="C14601" s="7">
        <v>1</v>
      </c>
      <c r="D14601" s="7">
        <v>1</v>
      </c>
      <c r="E14601" s="7">
        <v>27</v>
      </c>
      <c r="F14601" s="7">
        <v>60</v>
      </c>
      <c r="G14601" s="1">
        <f t="shared" si="912"/>
        <v>0.9642857142857143</v>
      </c>
      <c r="H14601" s="4">
        <f t="shared" si="913"/>
        <v>1</v>
      </c>
      <c r="I14601" s="5">
        <f>IF(OR(AND(F14601&gt;=50,G14601&gt;SUMIF(SeasonTotals!A$2:A$9,A14601,SeasonTotals!F$2:F$9)),AND(G14601&gt;0.885,F14601&gt;=50,D14601&lt;3)),1,0)</f>
        <v>1</v>
      </c>
      <c r="J14601" s="4">
        <f t="shared" si="914"/>
        <v>0</v>
      </c>
      <c r="K14601" s="5">
        <f t="shared" si="915"/>
        <v>0</v>
      </c>
    </row>
    <row r="14602" spans="1:11" x14ac:dyDescent="0.25">
      <c r="A14602" t="s">
        <v>151</v>
      </c>
      <c r="B14602" t="s">
        <v>37</v>
      </c>
      <c r="C14602" s="7">
        <v>1</v>
      </c>
      <c r="D14602" s="7">
        <v>6</v>
      </c>
      <c r="E14602" s="7">
        <v>27</v>
      </c>
      <c r="F14602" s="7">
        <v>60</v>
      </c>
      <c r="G14602" s="1">
        <f t="shared" si="912"/>
        <v>0.81818181818181823</v>
      </c>
      <c r="H14602" s="4">
        <f t="shared" si="913"/>
        <v>0</v>
      </c>
      <c r="I14602" s="5">
        <f>IF(OR(AND(F14602&gt;=50,G14602&gt;SUMIF(SeasonTotals!A$2:A$9,A14602,SeasonTotals!F$2:F$9)),AND(G14602&gt;0.885,F14602&gt;=50,D14602&lt;3)),1,0)</f>
        <v>0</v>
      </c>
      <c r="J14602" s="4">
        <f t="shared" si="914"/>
        <v>1</v>
      </c>
      <c r="K14602" s="5">
        <f t="shared" si="915"/>
        <v>0</v>
      </c>
    </row>
    <row r="14603" spans="1:11" x14ac:dyDescent="0.25">
      <c r="A14603" t="s">
        <v>151</v>
      </c>
      <c r="B14603" t="s">
        <v>37</v>
      </c>
      <c r="C14603" s="7">
        <v>1</v>
      </c>
      <c r="D14603" s="7">
        <v>3</v>
      </c>
      <c r="E14603" s="7">
        <v>26</v>
      </c>
      <c r="F14603" s="7">
        <v>62</v>
      </c>
      <c r="G14603" s="1">
        <f t="shared" si="912"/>
        <v>0.89655172413793105</v>
      </c>
      <c r="H14603" s="4">
        <f t="shared" si="913"/>
        <v>0</v>
      </c>
      <c r="I14603" s="5">
        <f>IF(OR(AND(F14603&gt;=50,G14603&gt;SUMIF(SeasonTotals!A$2:A$9,A14603,SeasonTotals!F$2:F$9)),AND(G14603&gt;0.885,F14603&gt;=50,D14603&lt;3)),1,0)</f>
        <v>0</v>
      </c>
      <c r="J14603" s="4">
        <f t="shared" si="914"/>
        <v>0</v>
      </c>
      <c r="K14603" s="5">
        <f t="shared" si="915"/>
        <v>0</v>
      </c>
    </row>
    <row r="14604" spans="1:11" x14ac:dyDescent="0.25">
      <c r="A14604" t="s">
        <v>151</v>
      </c>
      <c r="B14604" t="s">
        <v>37</v>
      </c>
      <c r="C14604" s="7">
        <v>1</v>
      </c>
      <c r="D14604" s="7">
        <v>0</v>
      </c>
      <c r="E14604" s="7">
        <v>30</v>
      </c>
      <c r="F14604" s="7">
        <v>60</v>
      </c>
      <c r="G14604" s="1">
        <f t="shared" si="912"/>
        <v>1</v>
      </c>
      <c r="H14604" s="4">
        <f t="shared" si="913"/>
        <v>1</v>
      </c>
      <c r="I14604" s="5">
        <f>IF(OR(AND(F14604&gt;=50,G14604&gt;SUMIF(SeasonTotals!A$2:A$9,A14604,SeasonTotals!F$2:F$9)),AND(G14604&gt;0.885,F14604&gt;=50,D14604&lt;3)),1,0)</f>
        <v>1</v>
      </c>
      <c r="J14604" s="4">
        <f t="shared" si="914"/>
        <v>0</v>
      </c>
      <c r="K14604" s="5">
        <f t="shared" si="915"/>
        <v>0</v>
      </c>
    </row>
    <row r="14605" spans="1:11" x14ac:dyDescent="0.25">
      <c r="A14605" t="s">
        <v>151</v>
      </c>
      <c r="B14605" t="s">
        <v>37</v>
      </c>
      <c r="C14605" s="7">
        <v>1</v>
      </c>
      <c r="D14605" s="7">
        <v>1</v>
      </c>
      <c r="E14605" s="7">
        <v>28</v>
      </c>
      <c r="F14605" s="7">
        <v>60</v>
      </c>
      <c r="G14605" s="1">
        <f t="shared" si="912"/>
        <v>0.96551724137931039</v>
      </c>
      <c r="H14605" s="4">
        <f t="shared" si="913"/>
        <v>1</v>
      </c>
      <c r="I14605" s="5">
        <f>IF(OR(AND(F14605&gt;=50,G14605&gt;SUMIF(SeasonTotals!A$2:A$9,A14605,SeasonTotals!F$2:F$9)),AND(G14605&gt;0.885,F14605&gt;=50,D14605&lt;3)),1,0)</f>
        <v>1</v>
      </c>
      <c r="J14605" s="4">
        <f t="shared" si="914"/>
        <v>0</v>
      </c>
      <c r="K14605" s="5">
        <f t="shared" si="915"/>
        <v>0</v>
      </c>
    </row>
    <row r="14606" spans="1:11" x14ac:dyDescent="0.25">
      <c r="A14606" t="s">
        <v>151</v>
      </c>
      <c r="B14606" t="s">
        <v>37</v>
      </c>
      <c r="C14606" s="7">
        <v>1</v>
      </c>
      <c r="D14606" s="7">
        <v>3</v>
      </c>
      <c r="E14606" s="7">
        <v>18</v>
      </c>
      <c r="F14606" s="7">
        <v>62</v>
      </c>
      <c r="G14606" s="1">
        <f t="shared" si="912"/>
        <v>0.8571428571428571</v>
      </c>
      <c r="H14606" s="4">
        <f t="shared" si="913"/>
        <v>0</v>
      </c>
      <c r="I14606" s="5">
        <f>IF(OR(AND(F14606&gt;=50,G14606&gt;SUMIF(SeasonTotals!A$2:A$9,A14606,SeasonTotals!F$2:F$9)),AND(G14606&gt;0.885,F14606&gt;=50,D14606&lt;3)),1,0)</f>
        <v>0</v>
      </c>
      <c r="J14606" s="4">
        <f t="shared" si="914"/>
        <v>0</v>
      </c>
      <c r="K14606" s="5">
        <f t="shared" si="915"/>
        <v>0</v>
      </c>
    </row>
    <row r="14607" spans="1:11" x14ac:dyDescent="0.25">
      <c r="A14607" t="s">
        <v>151</v>
      </c>
      <c r="B14607" t="s">
        <v>37</v>
      </c>
      <c r="C14607" s="7">
        <v>1</v>
      </c>
      <c r="D14607" s="7">
        <v>1</v>
      </c>
      <c r="E14607" s="7">
        <v>30</v>
      </c>
      <c r="F14607" s="7">
        <v>60</v>
      </c>
      <c r="G14607" s="1">
        <f t="shared" si="912"/>
        <v>0.967741935483871</v>
      </c>
      <c r="H14607" s="4">
        <f t="shared" si="913"/>
        <v>1</v>
      </c>
      <c r="I14607" s="5">
        <f>IF(OR(AND(F14607&gt;=50,G14607&gt;SUMIF(SeasonTotals!A$2:A$9,A14607,SeasonTotals!F$2:F$9)),AND(G14607&gt;0.885,F14607&gt;=50,D14607&lt;3)),1,0)</f>
        <v>1</v>
      </c>
      <c r="J14607" s="4">
        <f t="shared" si="914"/>
        <v>0</v>
      </c>
      <c r="K14607" s="5">
        <f t="shared" si="915"/>
        <v>0</v>
      </c>
    </row>
    <row r="14608" spans="1:11" x14ac:dyDescent="0.25">
      <c r="A14608" t="s">
        <v>151</v>
      </c>
      <c r="B14608" t="s">
        <v>37</v>
      </c>
      <c r="C14608" s="7">
        <v>1</v>
      </c>
      <c r="D14608" s="7">
        <v>3</v>
      </c>
      <c r="E14608" s="7">
        <v>31</v>
      </c>
      <c r="F14608" s="7">
        <v>60</v>
      </c>
      <c r="G14608" s="1">
        <f t="shared" si="912"/>
        <v>0.91176470588235292</v>
      </c>
      <c r="H14608" s="4">
        <f t="shared" si="913"/>
        <v>0</v>
      </c>
      <c r="I14608" s="5">
        <f>IF(OR(AND(F14608&gt;=50,G14608&gt;SUMIF(SeasonTotals!A$2:A$9,A14608,SeasonTotals!F$2:F$9)),AND(G14608&gt;0.885,F14608&gt;=50,D14608&lt;3)),1,0)</f>
        <v>0</v>
      </c>
      <c r="J14608" s="4">
        <f t="shared" si="914"/>
        <v>0</v>
      </c>
      <c r="K14608" s="5">
        <f t="shared" si="915"/>
        <v>0</v>
      </c>
    </row>
    <row r="14609" spans="1:11" x14ac:dyDescent="0.25">
      <c r="A14609" t="s">
        <v>151</v>
      </c>
      <c r="B14609" t="s">
        <v>37</v>
      </c>
      <c r="C14609" s="7">
        <v>1</v>
      </c>
      <c r="D14609" s="7">
        <v>1</v>
      </c>
      <c r="E14609" s="7">
        <v>27</v>
      </c>
      <c r="F14609" s="7">
        <v>60</v>
      </c>
      <c r="G14609" s="1">
        <f t="shared" si="912"/>
        <v>0.9642857142857143</v>
      </c>
      <c r="H14609" s="4">
        <f t="shared" si="913"/>
        <v>1</v>
      </c>
      <c r="I14609" s="5">
        <f>IF(OR(AND(F14609&gt;=50,G14609&gt;SUMIF(SeasonTotals!A$2:A$9,A14609,SeasonTotals!F$2:F$9)),AND(G14609&gt;0.885,F14609&gt;=50,D14609&lt;3)),1,0)</f>
        <v>1</v>
      </c>
      <c r="J14609" s="4">
        <f t="shared" si="914"/>
        <v>0</v>
      </c>
      <c r="K14609" s="5">
        <f t="shared" si="915"/>
        <v>0</v>
      </c>
    </row>
    <row r="14610" spans="1:11" x14ac:dyDescent="0.25">
      <c r="A14610" t="s">
        <v>151</v>
      </c>
      <c r="B14610" t="s">
        <v>37</v>
      </c>
      <c r="C14610" s="7">
        <v>1</v>
      </c>
      <c r="D14610" s="7">
        <v>1</v>
      </c>
      <c r="E14610" s="7">
        <v>23</v>
      </c>
      <c r="F14610" s="7">
        <v>60</v>
      </c>
      <c r="G14610" s="1">
        <f t="shared" si="912"/>
        <v>0.95833333333333337</v>
      </c>
      <c r="H14610" s="4">
        <f t="shared" si="913"/>
        <v>1</v>
      </c>
      <c r="I14610" s="5">
        <f>IF(OR(AND(F14610&gt;=50,G14610&gt;SUMIF(SeasonTotals!A$2:A$9,A14610,SeasonTotals!F$2:F$9)),AND(G14610&gt;0.885,F14610&gt;=50,D14610&lt;3)),1,0)</f>
        <v>1</v>
      </c>
      <c r="J14610" s="4">
        <f t="shared" si="914"/>
        <v>0</v>
      </c>
      <c r="K14610" s="5">
        <f t="shared" si="915"/>
        <v>0</v>
      </c>
    </row>
    <row r="14611" spans="1:11" x14ac:dyDescent="0.25">
      <c r="A14611" t="s">
        <v>151</v>
      </c>
      <c r="B14611" t="s">
        <v>37</v>
      </c>
      <c r="C14611" s="7">
        <v>1</v>
      </c>
      <c r="D14611" s="7">
        <v>2</v>
      </c>
      <c r="E14611" s="7">
        <v>25</v>
      </c>
      <c r="F14611" s="7">
        <v>58</v>
      </c>
      <c r="G14611" s="1">
        <f t="shared" si="912"/>
        <v>0.92592592592592593</v>
      </c>
      <c r="H14611" s="4">
        <f t="shared" si="913"/>
        <v>1</v>
      </c>
      <c r="I14611" s="5">
        <f>IF(OR(AND(F14611&gt;=50,G14611&gt;SUMIF(SeasonTotals!A$2:A$9,A14611,SeasonTotals!F$2:F$9)),AND(G14611&gt;0.885,F14611&gt;=50,D14611&lt;3)),1,0)</f>
        <v>1</v>
      </c>
      <c r="J14611" s="4">
        <f t="shared" si="914"/>
        <v>0</v>
      </c>
      <c r="K14611" s="5">
        <f t="shared" si="915"/>
        <v>0</v>
      </c>
    </row>
    <row r="14612" spans="1:11" x14ac:dyDescent="0.25">
      <c r="A14612" t="s">
        <v>151</v>
      </c>
      <c r="B14612" t="s">
        <v>37</v>
      </c>
      <c r="C14612" s="7">
        <v>1</v>
      </c>
      <c r="D14612" s="7">
        <v>0</v>
      </c>
      <c r="E14612" s="7">
        <v>29</v>
      </c>
      <c r="F14612" s="7">
        <v>59</v>
      </c>
      <c r="G14612" s="1">
        <f t="shared" si="912"/>
        <v>1</v>
      </c>
      <c r="H14612" s="4">
        <f t="shared" si="913"/>
        <v>1</v>
      </c>
      <c r="I14612" s="5">
        <f>IF(OR(AND(F14612&gt;=50,G14612&gt;SUMIF(SeasonTotals!A$2:A$9,A14612,SeasonTotals!F$2:F$9)),AND(G14612&gt;0.885,F14612&gt;=50,D14612&lt;3)),1,0)</f>
        <v>1</v>
      </c>
      <c r="J14612" s="4">
        <f t="shared" si="914"/>
        <v>0</v>
      </c>
      <c r="K14612" s="5">
        <f t="shared" si="915"/>
        <v>0</v>
      </c>
    </row>
    <row r="14613" spans="1:11" x14ac:dyDescent="0.25">
      <c r="A14613" t="s">
        <v>151</v>
      </c>
      <c r="B14613" t="s">
        <v>37</v>
      </c>
      <c r="C14613" s="7">
        <v>1</v>
      </c>
      <c r="D14613" s="7">
        <v>1</v>
      </c>
      <c r="E14613" s="7">
        <v>27</v>
      </c>
      <c r="F14613" s="7">
        <v>60</v>
      </c>
      <c r="G14613" s="1">
        <f t="shared" si="912"/>
        <v>0.9642857142857143</v>
      </c>
      <c r="H14613" s="4">
        <f t="shared" si="913"/>
        <v>1</v>
      </c>
      <c r="I14613" s="5">
        <f>IF(OR(AND(F14613&gt;=50,G14613&gt;SUMIF(SeasonTotals!A$2:A$9,A14613,SeasonTotals!F$2:F$9)),AND(G14613&gt;0.885,F14613&gt;=50,D14613&lt;3)),1,0)</f>
        <v>1</v>
      </c>
      <c r="J14613" s="4">
        <f t="shared" si="914"/>
        <v>0</v>
      </c>
      <c r="K14613" s="5">
        <f t="shared" si="915"/>
        <v>0</v>
      </c>
    </row>
    <row r="14614" spans="1:11" x14ac:dyDescent="0.25">
      <c r="A14614" t="s">
        <v>151</v>
      </c>
      <c r="B14614" t="s">
        <v>37</v>
      </c>
      <c r="C14614" s="7">
        <v>1</v>
      </c>
      <c r="D14614" s="7">
        <v>2</v>
      </c>
      <c r="E14614" s="7">
        <v>23</v>
      </c>
      <c r="F14614" s="7">
        <v>60</v>
      </c>
      <c r="G14614" s="1">
        <f t="shared" si="912"/>
        <v>0.92</v>
      </c>
      <c r="H14614" s="4">
        <f t="shared" si="913"/>
        <v>1</v>
      </c>
      <c r="I14614" s="5">
        <f>IF(OR(AND(F14614&gt;=50,G14614&gt;SUMIF(SeasonTotals!A$2:A$9,A14614,SeasonTotals!F$2:F$9)),AND(G14614&gt;0.885,F14614&gt;=50,D14614&lt;3)),1,0)</f>
        <v>1</v>
      </c>
      <c r="J14614" s="4">
        <f t="shared" si="914"/>
        <v>0</v>
      </c>
      <c r="K14614" s="5">
        <f t="shared" si="915"/>
        <v>0</v>
      </c>
    </row>
    <row r="14615" spans="1:11" x14ac:dyDescent="0.25">
      <c r="A14615" t="s">
        <v>151</v>
      </c>
      <c r="B14615" t="s">
        <v>37</v>
      </c>
      <c r="C14615" s="7">
        <v>1</v>
      </c>
      <c r="D14615" s="7">
        <v>1</v>
      </c>
      <c r="E14615" s="7">
        <v>28</v>
      </c>
      <c r="F14615" s="7">
        <v>60</v>
      </c>
      <c r="G14615" s="1">
        <f t="shared" si="912"/>
        <v>0.96551724137931039</v>
      </c>
      <c r="H14615" s="4">
        <f t="shared" si="913"/>
        <v>1</v>
      </c>
      <c r="I14615" s="5">
        <f>IF(OR(AND(F14615&gt;=50,G14615&gt;SUMIF(SeasonTotals!A$2:A$9,A14615,SeasonTotals!F$2:F$9)),AND(G14615&gt;0.885,F14615&gt;=50,D14615&lt;3)),1,0)</f>
        <v>1</v>
      </c>
      <c r="J14615" s="4">
        <f t="shared" si="914"/>
        <v>0</v>
      </c>
      <c r="K14615" s="5">
        <f t="shared" si="915"/>
        <v>0</v>
      </c>
    </row>
    <row r="14616" spans="1:11" x14ac:dyDescent="0.25">
      <c r="A14616" t="s">
        <v>151</v>
      </c>
      <c r="B14616" t="s">
        <v>37</v>
      </c>
      <c r="C14616" s="7">
        <v>1</v>
      </c>
      <c r="D14616" s="7">
        <v>3</v>
      </c>
      <c r="E14616" s="7">
        <v>24</v>
      </c>
      <c r="F14616" s="7">
        <v>60</v>
      </c>
      <c r="G14616" s="1">
        <f t="shared" si="912"/>
        <v>0.88888888888888884</v>
      </c>
      <c r="H14616" s="4">
        <f t="shared" si="913"/>
        <v>0</v>
      </c>
      <c r="I14616" s="5">
        <f>IF(OR(AND(F14616&gt;=50,G14616&gt;SUMIF(SeasonTotals!A$2:A$9,A14616,SeasonTotals!F$2:F$9)),AND(G14616&gt;0.885,F14616&gt;=50,D14616&lt;3)),1,0)</f>
        <v>0</v>
      </c>
      <c r="J14616" s="4">
        <f t="shared" si="914"/>
        <v>0</v>
      </c>
      <c r="K14616" s="5">
        <f t="shared" si="915"/>
        <v>0</v>
      </c>
    </row>
    <row r="14617" spans="1:11" x14ac:dyDescent="0.25">
      <c r="A14617" t="s">
        <v>151</v>
      </c>
      <c r="B14617" t="s">
        <v>37</v>
      </c>
      <c r="C14617" s="7">
        <v>1</v>
      </c>
      <c r="D14617" s="7">
        <v>3</v>
      </c>
      <c r="E14617" s="7">
        <v>25</v>
      </c>
      <c r="F14617" s="7">
        <v>59</v>
      </c>
      <c r="G14617" s="1">
        <f t="shared" si="912"/>
        <v>0.8928571428571429</v>
      </c>
      <c r="H14617" s="4">
        <f t="shared" si="913"/>
        <v>0</v>
      </c>
      <c r="I14617" s="5">
        <f>IF(OR(AND(F14617&gt;=50,G14617&gt;SUMIF(SeasonTotals!A$2:A$9,A14617,SeasonTotals!F$2:F$9)),AND(G14617&gt;0.885,F14617&gt;=50,D14617&lt;3)),1,0)</f>
        <v>0</v>
      </c>
      <c r="J14617" s="4">
        <f t="shared" si="914"/>
        <v>0</v>
      </c>
      <c r="K14617" s="5">
        <f t="shared" si="915"/>
        <v>0</v>
      </c>
    </row>
    <row r="14618" spans="1:11" x14ac:dyDescent="0.25">
      <c r="A14618" t="s">
        <v>151</v>
      </c>
      <c r="B14618" t="s">
        <v>37</v>
      </c>
      <c r="C14618" s="7">
        <v>1</v>
      </c>
      <c r="D14618" s="7">
        <v>1</v>
      </c>
      <c r="E14618" s="7">
        <v>29</v>
      </c>
      <c r="F14618" s="7">
        <v>59</v>
      </c>
      <c r="G14618" s="1">
        <f t="shared" si="912"/>
        <v>0.96666666666666667</v>
      </c>
      <c r="H14618" s="4">
        <f t="shared" si="913"/>
        <v>1</v>
      </c>
      <c r="I14618" s="5">
        <f>IF(OR(AND(F14618&gt;=50,G14618&gt;SUMIF(SeasonTotals!A$2:A$9,A14618,SeasonTotals!F$2:F$9)),AND(G14618&gt;0.885,F14618&gt;=50,D14618&lt;3)),1,0)</f>
        <v>1</v>
      </c>
      <c r="J14618" s="4">
        <f t="shared" si="914"/>
        <v>0</v>
      </c>
      <c r="K14618" s="5">
        <f t="shared" si="915"/>
        <v>0</v>
      </c>
    </row>
    <row r="14619" spans="1:11" x14ac:dyDescent="0.25">
      <c r="A14619" t="s">
        <v>151</v>
      </c>
      <c r="B14619" t="s">
        <v>37</v>
      </c>
      <c r="C14619" s="7">
        <v>1</v>
      </c>
      <c r="D14619" s="7">
        <v>2</v>
      </c>
      <c r="E14619" s="7">
        <v>20</v>
      </c>
      <c r="F14619" s="7">
        <v>59</v>
      </c>
      <c r="G14619" s="1">
        <f t="shared" si="912"/>
        <v>0.90909090909090906</v>
      </c>
      <c r="H14619" s="4">
        <f t="shared" si="913"/>
        <v>1</v>
      </c>
      <c r="I14619" s="5">
        <f>IF(OR(AND(F14619&gt;=50,G14619&gt;SUMIF(SeasonTotals!A$2:A$9,A14619,SeasonTotals!F$2:F$9)),AND(G14619&gt;0.885,F14619&gt;=50,D14619&lt;3)),1,0)</f>
        <v>1</v>
      </c>
      <c r="J14619" s="4">
        <f t="shared" si="914"/>
        <v>0</v>
      </c>
      <c r="K14619" s="5">
        <f t="shared" si="915"/>
        <v>0</v>
      </c>
    </row>
    <row r="14620" spans="1:11" x14ac:dyDescent="0.25">
      <c r="A14620" t="s">
        <v>151</v>
      </c>
      <c r="B14620" t="s">
        <v>37</v>
      </c>
      <c r="C14620" s="7">
        <v>1</v>
      </c>
      <c r="D14620" s="7">
        <v>4</v>
      </c>
      <c r="E14620" s="7">
        <v>20</v>
      </c>
      <c r="F14620" s="7">
        <v>60</v>
      </c>
      <c r="G14620" s="1">
        <f t="shared" si="912"/>
        <v>0.83333333333333337</v>
      </c>
      <c r="H14620" s="4">
        <f t="shared" si="913"/>
        <v>0</v>
      </c>
      <c r="I14620" s="5">
        <f>IF(OR(AND(F14620&gt;=50,G14620&gt;SUMIF(SeasonTotals!A$2:A$9,A14620,SeasonTotals!F$2:F$9)),AND(G14620&gt;0.885,F14620&gt;=50,D14620&lt;3)),1,0)</f>
        <v>0</v>
      </c>
      <c r="J14620" s="4">
        <f t="shared" si="914"/>
        <v>1</v>
      </c>
      <c r="K14620" s="5">
        <f t="shared" si="915"/>
        <v>0</v>
      </c>
    </row>
    <row r="14621" spans="1:11" x14ac:dyDescent="0.25">
      <c r="A14621" t="s">
        <v>151</v>
      </c>
      <c r="B14621" t="s">
        <v>37</v>
      </c>
      <c r="C14621" s="7">
        <v>1</v>
      </c>
      <c r="D14621" s="7">
        <v>4</v>
      </c>
      <c r="E14621" s="7">
        <v>32</v>
      </c>
      <c r="F14621" s="7">
        <v>60</v>
      </c>
      <c r="G14621" s="1">
        <f t="shared" si="912"/>
        <v>0.88888888888888884</v>
      </c>
      <c r="H14621" s="4">
        <f t="shared" si="913"/>
        <v>0</v>
      </c>
      <c r="I14621" s="5">
        <f>IF(OR(AND(F14621&gt;=50,G14621&gt;SUMIF(SeasonTotals!A$2:A$9,A14621,SeasonTotals!F$2:F$9)),AND(G14621&gt;0.885,F14621&gt;=50,D14621&lt;3)),1,0)</f>
        <v>0</v>
      </c>
      <c r="J14621" s="4">
        <f t="shared" si="914"/>
        <v>0</v>
      </c>
      <c r="K14621" s="5">
        <f t="shared" si="915"/>
        <v>0</v>
      </c>
    </row>
    <row r="14622" spans="1:11" x14ac:dyDescent="0.25">
      <c r="A14622" t="s">
        <v>151</v>
      </c>
      <c r="B14622" t="s">
        <v>37</v>
      </c>
      <c r="C14622" s="7">
        <v>1</v>
      </c>
      <c r="D14622" s="7">
        <v>3</v>
      </c>
      <c r="E14622" s="7">
        <v>22</v>
      </c>
      <c r="F14622" s="7">
        <v>60</v>
      </c>
      <c r="G14622" s="1">
        <f t="shared" si="912"/>
        <v>0.88</v>
      </c>
      <c r="H14622" s="4">
        <f t="shared" si="913"/>
        <v>0</v>
      </c>
      <c r="I14622" s="5">
        <f>IF(OR(AND(F14622&gt;=50,G14622&gt;SUMIF(SeasonTotals!A$2:A$9,A14622,SeasonTotals!F$2:F$9)),AND(G14622&gt;0.885,F14622&gt;=50,D14622&lt;3)),1,0)</f>
        <v>0</v>
      </c>
      <c r="J14622" s="4">
        <f t="shared" si="914"/>
        <v>0</v>
      </c>
      <c r="K14622" s="5">
        <f t="shared" si="915"/>
        <v>0</v>
      </c>
    </row>
    <row r="14623" spans="1:11" x14ac:dyDescent="0.25">
      <c r="A14623" t="s">
        <v>151</v>
      </c>
      <c r="B14623" t="s">
        <v>37</v>
      </c>
      <c r="C14623" s="7">
        <v>1</v>
      </c>
      <c r="D14623" s="7">
        <v>3</v>
      </c>
      <c r="E14623" s="7">
        <v>10</v>
      </c>
      <c r="F14623" s="7">
        <v>11</v>
      </c>
      <c r="G14623" s="1">
        <f t="shared" si="912"/>
        <v>0.76923076923076927</v>
      </c>
      <c r="H14623" s="4">
        <f t="shared" si="913"/>
        <v>0</v>
      </c>
      <c r="I14623" s="5">
        <f>IF(OR(AND(F14623&gt;=50,G14623&gt;SUMIF(SeasonTotals!A$2:A$9,A14623,SeasonTotals!F$2:F$9)),AND(G14623&gt;0.885,F14623&gt;=50,D14623&lt;3)),1,0)</f>
        <v>0</v>
      </c>
      <c r="J14623" s="4">
        <f t="shared" si="914"/>
        <v>1</v>
      </c>
      <c r="K14623" s="5">
        <f t="shared" si="915"/>
        <v>1</v>
      </c>
    </row>
    <row r="14624" spans="1:11" x14ac:dyDescent="0.25">
      <c r="A14624" t="s">
        <v>151</v>
      </c>
      <c r="B14624" t="s">
        <v>37</v>
      </c>
      <c r="C14624" s="7">
        <v>1</v>
      </c>
      <c r="D14624" s="7">
        <v>3</v>
      </c>
      <c r="E14624" s="7">
        <v>18</v>
      </c>
      <c r="F14624" s="7">
        <v>65</v>
      </c>
      <c r="G14624" s="1">
        <f t="shared" si="912"/>
        <v>0.8571428571428571</v>
      </c>
      <c r="H14624" s="4">
        <f t="shared" si="913"/>
        <v>0</v>
      </c>
      <c r="I14624" s="5">
        <f>IF(OR(AND(F14624&gt;=50,G14624&gt;SUMIF(SeasonTotals!A$2:A$9,A14624,SeasonTotals!F$2:F$9)),AND(G14624&gt;0.885,F14624&gt;=50,D14624&lt;3)),1,0)</f>
        <v>0</v>
      </c>
      <c r="J14624" s="4">
        <f t="shared" si="914"/>
        <v>0</v>
      </c>
      <c r="K14624" s="5">
        <f t="shared" si="915"/>
        <v>0</v>
      </c>
    </row>
    <row r="14625" spans="1:11" x14ac:dyDescent="0.25">
      <c r="A14625" t="s">
        <v>151</v>
      </c>
      <c r="B14625" t="s">
        <v>37</v>
      </c>
      <c r="C14625" s="7">
        <v>1</v>
      </c>
      <c r="D14625" s="7">
        <v>3</v>
      </c>
      <c r="E14625" s="7">
        <v>29</v>
      </c>
      <c r="F14625" s="7">
        <v>65</v>
      </c>
      <c r="G14625" s="1">
        <f t="shared" si="912"/>
        <v>0.90625</v>
      </c>
      <c r="H14625" s="4">
        <f t="shared" si="913"/>
        <v>0</v>
      </c>
      <c r="I14625" s="5">
        <f>IF(OR(AND(F14625&gt;=50,G14625&gt;SUMIF(SeasonTotals!A$2:A$9,A14625,SeasonTotals!F$2:F$9)),AND(G14625&gt;0.885,F14625&gt;=50,D14625&lt;3)),1,0)</f>
        <v>0</v>
      </c>
      <c r="J14625" s="4">
        <f t="shared" si="914"/>
        <v>0</v>
      </c>
      <c r="K14625" s="5">
        <f t="shared" si="915"/>
        <v>0</v>
      </c>
    </row>
    <row r="14626" spans="1:11" x14ac:dyDescent="0.25">
      <c r="A14626" t="s">
        <v>151</v>
      </c>
      <c r="B14626" t="s">
        <v>37</v>
      </c>
      <c r="C14626" s="7">
        <v>1</v>
      </c>
      <c r="D14626" s="7">
        <v>4</v>
      </c>
      <c r="E14626" s="7">
        <v>15</v>
      </c>
      <c r="F14626" s="7">
        <v>60</v>
      </c>
      <c r="G14626" s="1">
        <f t="shared" si="912"/>
        <v>0.78947368421052633</v>
      </c>
      <c r="H14626" s="4">
        <f t="shared" si="913"/>
        <v>0</v>
      </c>
      <c r="I14626" s="5">
        <f>IF(OR(AND(F14626&gt;=50,G14626&gt;SUMIF(SeasonTotals!A$2:A$9,A14626,SeasonTotals!F$2:F$9)),AND(G14626&gt;0.885,F14626&gt;=50,D14626&lt;3)),1,0)</f>
        <v>0</v>
      </c>
      <c r="J14626" s="4">
        <f t="shared" si="914"/>
        <v>1</v>
      </c>
      <c r="K14626" s="5">
        <f t="shared" si="915"/>
        <v>0</v>
      </c>
    </row>
    <row r="14627" spans="1:11" x14ac:dyDescent="0.25">
      <c r="A14627" t="s">
        <v>151</v>
      </c>
      <c r="B14627" t="s">
        <v>37</v>
      </c>
      <c r="C14627" s="7">
        <v>1</v>
      </c>
      <c r="D14627" s="7">
        <v>5</v>
      </c>
      <c r="E14627" s="7">
        <v>23</v>
      </c>
      <c r="F14627" s="7">
        <v>60</v>
      </c>
      <c r="G14627" s="1">
        <f t="shared" si="912"/>
        <v>0.8214285714285714</v>
      </c>
      <c r="H14627" s="4">
        <f t="shared" si="913"/>
        <v>0</v>
      </c>
      <c r="I14627" s="5">
        <f>IF(OR(AND(F14627&gt;=50,G14627&gt;SUMIF(SeasonTotals!A$2:A$9,A14627,SeasonTotals!F$2:F$9)),AND(G14627&gt;0.885,F14627&gt;=50,D14627&lt;3)),1,0)</f>
        <v>0</v>
      </c>
      <c r="J14627" s="4">
        <f t="shared" si="914"/>
        <v>1</v>
      </c>
      <c r="K14627" s="5">
        <f t="shared" si="915"/>
        <v>0</v>
      </c>
    </row>
    <row r="14628" spans="1:11" x14ac:dyDescent="0.25">
      <c r="A14628" t="s">
        <v>151</v>
      </c>
      <c r="B14628" t="s">
        <v>37</v>
      </c>
      <c r="C14628" s="7">
        <v>1</v>
      </c>
      <c r="D14628" s="7">
        <v>2</v>
      </c>
      <c r="E14628" s="7">
        <v>35</v>
      </c>
      <c r="F14628" s="7">
        <v>60</v>
      </c>
      <c r="G14628" s="1">
        <f t="shared" si="912"/>
        <v>0.94594594594594594</v>
      </c>
      <c r="H14628" s="4">
        <f t="shared" si="913"/>
        <v>1</v>
      </c>
      <c r="I14628" s="5">
        <f>IF(OR(AND(F14628&gt;=50,G14628&gt;SUMIF(SeasonTotals!A$2:A$9,A14628,SeasonTotals!F$2:F$9)),AND(G14628&gt;0.885,F14628&gt;=50,D14628&lt;3)),1,0)</f>
        <v>1</v>
      </c>
      <c r="J14628" s="4">
        <f t="shared" si="914"/>
        <v>0</v>
      </c>
      <c r="K14628" s="5">
        <f t="shared" si="915"/>
        <v>0</v>
      </c>
    </row>
    <row r="14629" spans="1:11" x14ac:dyDescent="0.25">
      <c r="A14629" t="s">
        <v>151</v>
      </c>
      <c r="B14629" t="s">
        <v>37</v>
      </c>
      <c r="C14629" s="7">
        <v>1</v>
      </c>
      <c r="D14629" s="7">
        <v>3</v>
      </c>
      <c r="E14629" s="7">
        <v>19</v>
      </c>
      <c r="F14629" s="7">
        <v>60</v>
      </c>
      <c r="G14629" s="1">
        <f t="shared" si="912"/>
        <v>0.86363636363636365</v>
      </c>
      <c r="H14629" s="4">
        <f t="shared" si="913"/>
        <v>0</v>
      </c>
      <c r="I14629" s="5">
        <f>IF(OR(AND(F14629&gt;=50,G14629&gt;SUMIF(SeasonTotals!A$2:A$9,A14629,SeasonTotals!F$2:F$9)),AND(G14629&gt;0.885,F14629&gt;=50,D14629&lt;3)),1,0)</f>
        <v>0</v>
      </c>
      <c r="J14629" s="4">
        <f t="shared" si="914"/>
        <v>0</v>
      </c>
      <c r="K14629" s="5">
        <f t="shared" si="915"/>
        <v>0</v>
      </c>
    </row>
    <row r="14630" spans="1:11" x14ac:dyDescent="0.25">
      <c r="A14630" t="s">
        <v>151</v>
      </c>
      <c r="B14630" t="s">
        <v>37</v>
      </c>
      <c r="C14630" s="7">
        <v>1</v>
      </c>
      <c r="D14630" s="7">
        <v>1</v>
      </c>
      <c r="E14630" s="7">
        <v>30</v>
      </c>
      <c r="F14630" s="7">
        <v>60</v>
      </c>
      <c r="G14630" s="1">
        <f t="shared" si="912"/>
        <v>0.967741935483871</v>
      </c>
      <c r="H14630" s="4">
        <f t="shared" si="913"/>
        <v>1</v>
      </c>
      <c r="I14630" s="5">
        <f>IF(OR(AND(F14630&gt;=50,G14630&gt;SUMIF(SeasonTotals!A$2:A$9,A14630,SeasonTotals!F$2:F$9)),AND(G14630&gt;0.885,F14630&gt;=50,D14630&lt;3)),1,0)</f>
        <v>1</v>
      </c>
      <c r="J14630" s="4">
        <f t="shared" si="914"/>
        <v>0</v>
      </c>
      <c r="K14630" s="5">
        <f t="shared" si="915"/>
        <v>0</v>
      </c>
    </row>
    <row r="14631" spans="1:11" x14ac:dyDescent="0.25">
      <c r="A14631" t="s">
        <v>151</v>
      </c>
      <c r="B14631" t="s">
        <v>37</v>
      </c>
      <c r="C14631" s="7">
        <v>1</v>
      </c>
      <c r="D14631" s="7">
        <v>3</v>
      </c>
      <c r="E14631" s="7">
        <v>26</v>
      </c>
      <c r="F14631" s="7">
        <v>65</v>
      </c>
      <c r="G14631" s="1">
        <f t="shared" si="912"/>
        <v>0.89655172413793105</v>
      </c>
      <c r="H14631" s="4">
        <f t="shared" si="913"/>
        <v>0</v>
      </c>
      <c r="I14631" s="5">
        <f>IF(OR(AND(F14631&gt;=50,G14631&gt;SUMIF(SeasonTotals!A$2:A$9,A14631,SeasonTotals!F$2:F$9)),AND(G14631&gt;0.885,F14631&gt;=50,D14631&lt;3)),1,0)</f>
        <v>0</v>
      </c>
      <c r="J14631" s="4">
        <f t="shared" si="914"/>
        <v>0</v>
      </c>
      <c r="K14631" s="5">
        <f t="shared" si="915"/>
        <v>0</v>
      </c>
    </row>
    <row r="14632" spans="1:11" x14ac:dyDescent="0.25">
      <c r="A14632" t="s">
        <v>151</v>
      </c>
      <c r="B14632" t="s">
        <v>37</v>
      </c>
      <c r="C14632" s="7">
        <v>1</v>
      </c>
      <c r="D14632" s="7">
        <v>4</v>
      </c>
      <c r="E14632" s="7">
        <v>27</v>
      </c>
      <c r="F14632" s="7">
        <v>57</v>
      </c>
      <c r="G14632" s="1">
        <f t="shared" si="912"/>
        <v>0.87096774193548387</v>
      </c>
      <c r="H14632" s="4">
        <f t="shared" si="913"/>
        <v>0</v>
      </c>
      <c r="I14632" s="5">
        <f>IF(OR(AND(F14632&gt;=50,G14632&gt;SUMIF(SeasonTotals!A$2:A$9,A14632,SeasonTotals!F$2:F$9)),AND(G14632&gt;0.885,F14632&gt;=50,D14632&lt;3)),1,0)</f>
        <v>0</v>
      </c>
      <c r="J14632" s="4">
        <f t="shared" si="914"/>
        <v>0</v>
      </c>
      <c r="K14632" s="5">
        <f t="shared" si="915"/>
        <v>0</v>
      </c>
    </row>
    <row r="14633" spans="1:11" x14ac:dyDescent="0.25">
      <c r="A14633" t="s">
        <v>151</v>
      </c>
      <c r="B14633" t="s">
        <v>37</v>
      </c>
      <c r="C14633" s="7">
        <v>1</v>
      </c>
      <c r="D14633" s="7">
        <v>2</v>
      </c>
      <c r="E14633" s="7">
        <v>22</v>
      </c>
      <c r="F14633" s="7">
        <v>60</v>
      </c>
      <c r="G14633" s="1">
        <f t="shared" si="912"/>
        <v>0.91666666666666663</v>
      </c>
      <c r="H14633" s="4">
        <f t="shared" si="913"/>
        <v>1</v>
      </c>
      <c r="I14633" s="5">
        <f>IF(OR(AND(F14633&gt;=50,G14633&gt;SUMIF(SeasonTotals!A$2:A$9,A14633,SeasonTotals!F$2:F$9)),AND(G14633&gt;0.885,F14633&gt;=50,D14633&lt;3)),1,0)</f>
        <v>1</v>
      </c>
      <c r="J14633" s="4">
        <f t="shared" si="914"/>
        <v>0</v>
      </c>
      <c r="K14633" s="5">
        <f t="shared" si="915"/>
        <v>0</v>
      </c>
    </row>
    <row r="14634" spans="1:11" x14ac:dyDescent="0.25">
      <c r="A14634" t="s">
        <v>151</v>
      </c>
      <c r="B14634" t="s">
        <v>37</v>
      </c>
      <c r="C14634" s="7">
        <v>1</v>
      </c>
      <c r="D14634" s="7">
        <v>3</v>
      </c>
      <c r="E14634" s="7">
        <v>32</v>
      </c>
      <c r="F14634" s="7">
        <v>59</v>
      </c>
      <c r="G14634" s="1">
        <f t="shared" si="912"/>
        <v>0.91428571428571426</v>
      </c>
      <c r="H14634" s="4">
        <f t="shared" si="913"/>
        <v>1</v>
      </c>
      <c r="I14634" s="5">
        <f>IF(OR(AND(F14634&gt;=50,G14634&gt;SUMIF(SeasonTotals!A$2:A$9,A14634,SeasonTotals!F$2:F$9)),AND(G14634&gt;0.885,F14634&gt;=50,D14634&lt;3)),1,0)</f>
        <v>0</v>
      </c>
      <c r="J14634" s="4">
        <f t="shared" si="914"/>
        <v>0</v>
      </c>
      <c r="K14634" s="5">
        <f t="shared" si="915"/>
        <v>0</v>
      </c>
    </row>
    <row r="14635" spans="1:11" x14ac:dyDescent="0.25">
      <c r="A14635" t="s">
        <v>151</v>
      </c>
      <c r="B14635" t="s">
        <v>37</v>
      </c>
      <c r="C14635" s="7">
        <v>1</v>
      </c>
      <c r="D14635" s="7">
        <v>2</v>
      </c>
      <c r="E14635" s="7">
        <v>30</v>
      </c>
      <c r="F14635" s="7">
        <v>60</v>
      </c>
      <c r="G14635" s="1">
        <f t="shared" si="912"/>
        <v>0.9375</v>
      </c>
      <c r="H14635" s="4">
        <f t="shared" si="913"/>
        <v>1</v>
      </c>
      <c r="I14635" s="5">
        <f>IF(OR(AND(F14635&gt;=50,G14635&gt;SUMIF(SeasonTotals!A$2:A$9,A14635,SeasonTotals!F$2:F$9)),AND(G14635&gt;0.885,F14635&gt;=50,D14635&lt;3)),1,0)</f>
        <v>1</v>
      </c>
      <c r="J14635" s="4">
        <f t="shared" si="914"/>
        <v>0</v>
      </c>
      <c r="K14635" s="5">
        <f t="shared" si="915"/>
        <v>0</v>
      </c>
    </row>
    <row r="14636" spans="1:11" x14ac:dyDescent="0.25">
      <c r="A14636" t="s">
        <v>151</v>
      </c>
      <c r="B14636" t="s">
        <v>37</v>
      </c>
      <c r="C14636" s="7">
        <v>1</v>
      </c>
      <c r="D14636" s="7">
        <v>4</v>
      </c>
      <c r="E14636" s="7">
        <v>35</v>
      </c>
      <c r="F14636" s="7">
        <v>60</v>
      </c>
      <c r="G14636" s="1">
        <f t="shared" si="912"/>
        <v>0.89743589743589747</v>
      </c>
      <c r="H14636" s="4">
        <f t="shared" si="913"/>
        <v>0</v>
      </c>
      <c r="I14636" s="5">
        <f>IF(OR(AND(F14636&gt;=50,G14636&gt;SUMIF(SeasonTotals!A$2:A$9,A14636,SeasonTotals!F$2:F$9)),AND(G14636&gt;0.885,F14636&gt;=50,D14636&lt;3)),1,0)</f>
        <v>0</v>
      </c>
      <c r="J14636" s="4">
        <f t="shared" si="914"/>
        <v>0</v>
      </c>
      <c r="K14636" s="5">
        <f t="shared" si="915"/>
        <v>0</v>
      </c>
    </row>
    <row r="14637" spans="1:11" x14ac:dyDescent="0.25">
      <c r="A14637" t="s">
        <v>151</v>
      </c>
      <c r="B14637" t="s">
        <v>37</v>
      </c>
      <c r="C14637" s="7">
        <v>1</v>
      </c>
      <c r="D14637" s="7">
        <v>1</v>
      </c>
      <c r="E14637" s="7">
        <v>25</v>
      </c>
      <c r="F14637" s="7">
        <v>60</v>
      </c>
      <c r="G14637" s="1">
        <f t="shared" si="912"/>
        <v>0.96153846153846156</v>
      </c>
      <c r="H14637" s="4">
        <f t="shared" si="913"/>
        <v>1</v>
      </c>
      <c r="I14637" s="5">
        <f>IF(OR(AND(F14637&gt;=50,G14637&gt;SUMIF(SeasonTotals!A$2:A$9,A14637,SeasonTotals!F$2:F$9)),AND(G14637&gt;0.885,F14637&gt;=50,D14637&lt;3)),1,0)</f>
        <v>1</v>
      </c>
      <c r="J14637" s="4">
        <f t="shared" si="914"/>
        <v>0</v>
      </c>
      <c r="K14637" s="5">
        <f t="shared" si="915"/>
        <v>0</v>
      </c>
    </row>
    <row r="14638" spans="1:11" x14ac:dyDescent="0.25">
      <c r="A14638" t="s">
        <v>151</v>
      </c>
      <c r="B14638" t="s">
        <v>37</v>
      </c>
      <c r="C14638" s="7">
        <v>1</v>
      </c>
      <c r="D14638" s="7">
        <v>0</v>
      </c>
      <c r="E14638" s="7">
        <v>21</v>
      </c>
      <c r="F14638" s="7">
        <v>60</v>
      </c>
      <c r="G14638" s="1">
        <f t="shared" si="912"/>
        <v>1</v>
      </c>
      <c r="H14638" s="4">
        <f t="shared" si="913"/>
        <v>1</v>
      </c>
      <c r="I14638" s="5">
        <f>IF(OR(AND(F14638&gt;=50,G14638&gt;SUMIF(SeasonTotals!A$2:A$9,A14638,SeasonTotals!F$2:F$9)),AND(G14638&gt;0.885,F14638&gt;=50,D14638&lt;3)),1,0)</f>
        <v>1</v>
      </c>
      <c r="J14638" s="4">
        <f t="shared" si="914"/>
        <v>0</v>
      </c>
      <c r="K14638" s="5">
        <f t="shared" si="915"/>
        <v>0</v>
      </c>
    </row>
    <row r="14639" spans="1:11" x14ac:dyDescent="0.25">
      <c r="A14639" t="s">
        <v>151</v>
      </c>
      <c r="B14639" t="s">
        <v>37</v>
      </c>
      <c r="C14639" s="7">
        <v>1</v>
      </c>
      <c r="D14639" s="7">
        <v>4</v>
      </c>
      <c r="E14639" s="7">
        <v>24</v>
      </c>
      <c r="F14639" s="7">
        <v>59</v>
      </c>
      <c r="G14639" s="1">
        <f t="shared" si="912"/>
        <v>0.8571428571428571</v>
      </c>
      <c r="H14639" s="4">
        <f t="shared" si="913"/>
        <v>0</v>
      </c>
      <c r="I14639" s="5">
        <f>IF(OR(AND(F14639&gt;=50,G14639&gt;SUMIF(SeasonTotals!A$2:A$9,A14639,SeasonTotals!F$2:F$9)),AND(G14639&gt;0.885,F14639&gt;=50,D14639&lt;3)),1,0)</f>
        <v>0</v>
      </c>
      <c r="J14639" s="4">
        <f t="shared" si="914"/>
        <v>0</v>
      </c>
      <c r="K14639" s="5">
        <f t="shared" si="915"/>
        <v>0</v>
      </c>
    </row>
    <row r="14640" spans="1:11" x14ac:dyDescent="0.25">
      <c r="A14640" t="s">
        <v>151</v>
      </c>
      <c r="B14640" t="s">
        <v>37</v>
      </c>
      <c r="C14640" s="7">
        <v>1</v>
      </c>
      <c r="D14640" s="7">
        <v>1</v>
      </c>
      <c r="E14640" s="7">
        <v>34</v>
      </c>
      <c r="F14640" s="7">
        <v>60</v>
      </c>
      <c r="G14640" s="1">
        <f t="shared" si="912"/>
        <v>0.97142857142857142</v>
      </c>
      <c r="H14640" s="4">
        <f t="shared" si="913"/>
        <v>1</v>
      </c>
      <c r="I14640" s="5">
        <f>IF(OR(AND(F14640&gt;=50,G14640&gt;SUMIF(SeasonTotals!A$2:A$9,A14640,SeasonTotals!F$2:F$9)),AND(G14640&gt;0.885,F14640&gt;=50,D14640&lt;3)),1,0)</f>
        <v>1</v>
      </c>
      <c r="J14640" s="4">
        <f t="shared" si="914"/>
        <v>0</v>
      </c>
      <c r="K14640" s="5">
        <f t="shared" si="915"/>
        <v>0</v>
      </c>
    </row>
    <row r="14641" spans="1:11" x14ac:dyDescent="0.25">
      <c r="A14641" t="s">
        <v>151</v>
      </c>
      <c r="B14641" t="s">
        <v>37</v>
      </c>
      <c r="C14641" s="7">
        <v>1</v>
      </c>
      <c r="D14641" s="7">
        <v>2</v>
      </c>
      <c r="E14641" s="7">
        <v>35</v>
      </c>
      <c r="F14641" s="7">
        <v>65</v>
      </c>
      <c r="G14641" s="1">
        <f t="shared" si="912"/>
        <v>0.94594594594594594</v>
      </c>
      <c r="H14641" s="4">
        <f t="shared" si="913"/>
        <v>1</v>
      </c>
      <c r="I14641" s="5">
        <f>IF(OR(AND(F14641&gt;=50,G14641&gt;SUMIF(SeasonTotals!A$2:A$9,A14641,SeasonTotals!F$2:F$9)),AND(G14641&gt;0.885,F14641&gt;=50,D14641&lt;3)),1,0)</f>
        <v>1</v>
      </c>
      <c r="J14641" s="4">
        <f t="shared" si="914"/>
        <v>0</v>
      </c>
      <c r="K14641" s="5">
        <f t="shared" si="915"/>
        <v>0</v>
      </c>
    </row>
    <row r="14642" spans="1:11" x14ac:dyDescent="0.25">
      <c r="A14642" t="s">
        <v>151</v>
      </c>
      <c r="B14642" t="s">
        <v>37</v>
      </c>
      <c r="C14642" s="7">
        <v>1</v>
      </c>
      <c r="D14642" s="7">
        <v>4</v>
      </c>
      <c r="E14642" s="7">
        <v>28</v>
      </c>
      <c r="F14642" s="7">
        <v>60</v>
      </c>
      <c r="G14642" s="1">
        <f t="shared" si="912"/>
        <v>0.875</v>
      </c>
      <c r="H14642" s="4">
        <f t="shared" si="913"/>
        <v>0</v>
      </c>
      <c r="I14642" s="5">
        <f>IF(OR(AND(F14642&gt;=50,G14642&gt;SUMIF(SeasonTotals!A$2:A$9,A14642,SeasonTotals!F$2:F$9)),AND(G14642&gt;0.885,F14642&gt;=50,D14642&lt;3)),1,0)</f>
        <v>0</v>
      </c>
      <c r="J14642" s="4">
        <f t="shared" si="914"/>
        <v>0</v>
      </c>
      <c r="K14642" s="5">
        <f t="shared" si="915"/>
        <v>0</v>
      </c>
    </row>
    <row r="14643" spans="1:11" x14ac:dyDescent="0.25">
      <c r="A14643" t="s">
        <v>151</v>
      </c>
      <c r="B14643" t="s">
        <v>37</v>
      </c>
      <c r="C14643" s="7">
        <v>1</v>
      </c>
      <c r="D14643" s="7">
        <v>1</v>
      </c>
      <c r="E14643" s="7">
        <v>28</v>
      </c>
      <c r="F14643" s="7">
        <v>60</v>
      </c>
      <c r="G14643" s="1">
        <f t="shared" si="912"/>
        <v>0.96551724137931039</v>
      </c>
      <c r="H14643" s="4">
        <f t="shared" si="913"/>
        <v>1</v>
      </c>
      <c r="I14643" s="5">
        <f>IF(OR(AND(F14643&gt;=50,G14643&gt;SUMIF(SeasonTotals!A$2:A$9,A14643,SeasonTotals!F$2:F$9)),AND(G14643&gt;0.885,F14643&gt;=50,D14643&lt;3)),1,0)</f>
        <v>1</v>
      </c>
      <c r="J14643" s="4">
        <f t="shared" si="914"/>
        <v>0</v>
      </c>
      <c r="K14643" s="5">
        <f t="shared" si="915"/>
        <v>0</v>
      </c>
    </row>
    <row r="14644" spans="1:11" x14ac:dyDescent="0.25">
      <c r="A14644" t="s">
        <v>151</v>
      </c>
      <c r="B14644" t="s">
        <v>37</v>
      </c>
      <c r="C14644" s="7">
        <v>1</v>
      </c>
      <c r="D14644" s="7">
        <v>4</v>
      </c>
      <c r="E14644" s="7">
        <v>22</v>
      </c>
      <c r="F14644" s="7">
        <v>29</v>
      </c>
      <c r="G14644" s="1">
        <f t="shared" si="912"/>
        <v>0.84615384615384615</v>
      </c>
      <c r="H14644" s="4">
        <f t="shared" si="913"/>
        <v>0</v>
      </c>
      <c r="I14644" s="5">
        <f>IF(OR(AND(F14644&gt;=50,G14644&gt;SUMIF(SeasonTotals!A$2:A$9,A14644,SeasonTotals!F$2:F$9)),AND(G14644&gt;0.885,F14644&gt;=50,D14644&lt;3)),1,0)</f>
        <v>0</v>
      </c>
      <c r="J14644" s="4">
        <f t="shared" si="914"/>
        <v>1</v>
      </c>
      <c r="K14644" s="5">
        <f t="shared" si="915"/>
        <v>1</v>
      </c>
    </row>
    <row r="14645" spans="1:11" x14ac:dyDescent="0.25">
      <c r="A14645" t="s">
        <v>151</v>
      </c>
      <c r="B14645" t="s">
        <v>37</v>
      </c>
      <c r="C14645" s="7">
        <v>1</v>
      </c>
      <c r="D14645" s="7">
        <v>6</v>
      </c>
      <c r="E14645" s="7">
        <v>31</v>
      </c>
      <c r="F14645" s="7">
        <v>60</v>
      </c>
      <c r="G14645" s="1">
        <f t="shared" si="912"/>
        <v>0.83783783783783783</v>
      </c>
      <c r="H14645" s="4">
        <f t="shared" si="913"/>
        <v>0</v>
      </c>
      <c r="I14645" s="5">
        <f>IF(OR(AND(F14645&gt;=50,G14645&gt;SUMIF(SeasonTotals!A$2:A$9,A14645,SeasonTotals!F$2:F$9)),AND(G14645&gt;0.885,F14645&gt;=50,D14645&lt;3)),1,0)</f>
        <v>0</v>
      </c>
      <c r="J14645" s="4">
        <f t="shared" si="914"/>
        <v>1</v>
      </c>
      <c r="K14645" s="5">
        <f t="shared" si="915"/>
        <v>0</v>
      </c>
    </row>
    <row r="14646" spans="1:11" x14ac:dyDescent="0.25">
      <c r="A14646" t="s">
        <v>151</v>
      </c>
      <c r="B14646" t="s">
        <v>37</v>
      </c>
      <c r="C14646" s="7">
        <v>1</v>
      </c>
      <c r="D14646" s="7">
        <v>0</v>
      </c>
      <c r="E14646" s="7">
        <v>22</v>
      </c>
      <c r="F14646" s="7">
        <v>60</v>
      </c>
      <c r="G14646" s="1">
        <f t="shared" si="912"/>
        <v>1</v>
      </c>
      <c r="H14646" s="4">
        <f t="shared" si="913"/>
        <v>1</v>
      </c>
      <c r="I14646" s="5">
        <f>IF(OR(AND(F14646&gt;=50,G14646&gt;SUMIF(SeasonTotals!A$2:A$9,A14646,SeasonTotals!F$2:F$9)),AND(G14646&gt;0.885,F14646&gt;=50,D14646&lt;3)),1,0)</f>
        <v>1</v>
      </c>
      <c r="J14646" s="4">
        <f t="shared" si="914"/>
        <v>0</v>
      </c>
      <c r="K14646" s="5">
        <f t="shared" si="915"/>
        <v>0</v>
      </c>
    </row>
    <row r="14647" spans="1:11" x14ac:dyDescent="0.25">
      <c r="A14647" t="s">
        <v>151</v>
      </c>
      <c r="B14647" t="s">
        <v>37</v>
      </c>
      <c r="C14647" s="7">
        <v>1</v>
      </c>
      <c r="D14647" s="7">
        <v>4</v>
      </c>
      <c r="E14647" s="7">
        <v>15</v>
      </c>
      <c r="F14647" s="7">
        <v>60</v>
      </c>
      <c r="G14647" s="1">
        <f t="shared" si="912"/>
        <v>0.78947368421052633</v>
      </c>
      <c r="H14647" s="4">
        <f t="shared" si="913"/>
        <v>0</v>
      </c>
      <c r="I14647" s="5">
        <f>IF(OR(AND(F14647&gt;=50,G14647&gt;SUMIF(SeasonTotals!A$2:A$9,A14647,SeasonTotals!F$2:F$9)),AND(G14647&gt;0.885,F14647&gt;=50,D14647&lt;3)),1,0)</f>
        <v>0</v>
      </c>
      <c r="J14647" s="4">
        <f t="shared" si="914"/>
        <v>1</v>
      </c>
      <c r="K14647" s="5">
        <f t="shared" si="915"/>
        <v>0</v>
      </c>
    </row>
    <row r="14648" spans="1:11" x14ac:dyDescent="0.25">
      <c r="A14648" t="s">
        <v>151</v>
      </c>
      <c r="B14648" t="s">
        <v>37</v>
      </c>
      <c r="C14648" s="7">
        <v>1</v>
      </c>
      <c r="D14648" s="7">
        <v>2</v>
      </c>
      <c r="E14648" s="7">
        <v>41</v>
      </c>
      <c r="F14648" s="7">
        <v>60</v>
      </c>
      <c r="G14648" s="1">
        <f t="shared" si="912"/>
        <v>0.95348837209302328</v>
      </c>
      <c r="H14648" s="4">
        <f t="shared" si="913"/>
        <v>1</v>
      </c>
      <c r="I14648" s="5">
        <f>IF(OR(AND(F14648&gt;=50,G14648&gt;SUMIF(SeasonTotals!A$2:A$9,A14648,SeasonTotals!F$2:F$9)),AND(G14648&gt;0.885,F14648&gt;=50,D14648&lt;3)),1,0)</f>
        <v>1</v>
      </c>
      <c r="J14648" s="4">
        <f t="shared" si="914"/>
        <v>0</v>
      </c>
      <c r="K14648" s="5">
        <f t="shared" si="915"/>
        <v>0</v>
      </c>
    </row>
    <row r="14649" spans="1:11" x14ac:dyDescent="0.25">
      <c r="A14649" t="s">
        <v>151</v>
      </c>
      <c r="B14649" t="s">
        <v>37</v>
      </c>
      <c r="C14649" s="7">
        <v>1</v>
      </c>
      <c r="D14649" s="7">
        <v>4</v>
      </c>
      <c r="E14649" s="7">
        <v>18</v>
      </c>
      <c r="F14649" s="7">
        <v>40</v>
      </c>
      <c r="G14649" s="1">
        <f t="shared" si="912"/>
        <v>0.81818181818181823</v>
      </c>
      <c r="H14649" s="4">
        <f t="shared" si="913"/>
        <v>0</v>
      </c>
      <c r="I14649" s="5">
        <f>IF(OR(AND(F14649&gt;=50,G14649&gt;SUMIF(SeasonTotals!A$2:A$9,A14649,SeasonTotals!F$2:F$9)),AND(G14649&gt;0.885,F14649&gt;=50,D14649&lt;3)),1,0)</f>
        <v>0</v>
      </c>
      <c r="J14649" s="4">
        <f t="shared" si="914"/>
        <v>1</v>
      </c>
      <c r="K14649" s="5">
        <f t="shared" si="915"/>
        <v>1</v>
      </c>
    </row>
    <row r="14650" spans="1:11" x14ac:dyDescent="0.25">
      <c r="A14650" t="s">
        <v>151</v>
      </c>
      <c r="B14650" t="s">
        <v>37</v>
      </c>
      <c r="C14650" s="7">
        <v>1</v>
      </c>
      <c r="D14650" s="7">
        <v>2</v>
      </c>
      <c r="E14650" s="7">
        <v>31</v>
      </c>
      <c r="F14650" s="7">
        <v>60</v>
      </c>
      <c r="G14650" s="1">
        <f t="shared" si="912"/>
        <v>0.93939393939393945</v>
      </c>
      <c r="H14650" s="4">
        <f t="shared" si="913"/>
        <v>1</v>
      </c>
      <c r="I14650" s="5">
        <f>IF(OR(AND(F14650&gt;=50,G14650&gt;SUMIF(SeasonTotals!A$2:A$9,A14650,SeasonTotals!F$2:F$9)),AND(G14650&gt;0.885,F14650&gt;=50,D14650&lt;3)),1,0)</f>
        <v>1</v>
      </c>
      <c r="J14650" s="4">
        <f t="shared" si="914"/>
        <v>0</v>
      </c>
      <c r="K14650" s="5">
        <f t="shared" si="915"/>
        <v>0</v>
      </c>
    </row>
    <row r="14651" spans="1:11" x14ac:dyDescent="0.25">
      <c r="A14651" t="s">
        <v>151</v>
      </c>
      <c r="B14651" t="s">
        <v>37</v>
      </c>
      <c r="C14651" s="7">
        <v>1</v>
      </c>
      <c r="D14651" s="7">
        <v>3</v>
      </c>
      <c r="E14651" s="7">
        <v>25</v>
      </c>
      <c r="F14651" s="7">
        <v>59</v>
      </c>
      <c r="G14651" s="1">
        <f t="shared" si="912"/>
        <v>0.8928571428571429</v>
      </c>
      <c r="H14651" s="4">
        <f t="shared" si="913"/>
        <v>0</v>
      </c>
      <c r="I14651" s="5">
        <f>IF(OR(AND(F14651&gt;=50,G14651&gt;SUMIF(SeasonTotals!A$2:A$9,A14651,SeasonTotals!F$2:F$9)),AND(G14651&gt;0.885,F14651&gt;=50,D14651&lt;3)),1,0)</f>
        <v>0</v>
      </c>
      <c r="J14651" s="4">
        <f t="shared" si="914"/>
        <v>0</v>
      </c>
      <c r="K14651" s="5">
        <f t="shared" si="915"/>
        <v>0</v>
      </c>
    </row>
    <row r="14652" spans="1:11" x14ac:dyDescent="0.25">
      <c r="A14652" t="s">
        <v>151</v>
      </c>
      <c r="B14652" t="s">
        <v>37</v>
      </c>
      <c r="C14652" s="7">
        <v>1</v>
      </c>
      <c r="D14652" s="7">
        <v>1</v>
      </c>
      <c r="E14652" s="7">
        <v>27</v>
      </c>
      <c r="F14652" s="7">
        <v>60</v>
      </c>
      <c r="G14652" s="1">
        <f t="shared" si="912"/>
        <v>0.9642857142857143</v>
      </c>
      <c r="H14652" s="4">
        <f t="shared" si="913"/>
        <v>1</v>
      </c>
      <c r="I14652" s="5">
        <f>IF(OR(AND(F14652&gt;=50,G14652&gt;SUMIF(SeasonTotals!A$2:A$9,A14652,SeasonTotals!F$2:F$9)),AND(G14652&gt;0.885,F14652&gt;=50,D14652&lt;3)),1,0)</f>
        <v>1</v>
      </c>
      <c r="J14652" s="4">
        <f t="shared" si="914"/>
        <v>0</v>
      </c>
      <c r="K14652" s="5">
        <f t="shared" si="915"/>
        <v>0</v>
      </c>
    </row>
    <row r="14653" spans="1:11" x14ac:dyDescent="0.25">
      <c r="A14653" t="s">
        <v>151</v>
      </c>
      <c r="B14653" t="s">
        <v>37</v>
      </c>
      <c r="C14653" s="7">
        <v>1</v>
      </c>
      <c r="D14653" s="7">
        <v>3</v>
      </c>
      <c r="E14653" s="7">
        <v>37</v>
      </c>
      <c r="F14653" s="7">
        <v>60</v>
      </c>
      <c r="G14653" s="1">
        <f t="shared" si="912"/>
        <v>0.92500000000000004</v>
      </c>
      <c r="H14653" s="4">
        <f t="shared" si="913"/>
        <v>1</v>
      </c>
      <c r="I14653" s="5">
        <f>IF(OR(AND(F14653&gt;=50,G14653&gt;SUMIF(SeasonTotals!A$2:A$9,A14653,SeasonTotals!F$2:F$9)),AND(G14653&gt;0.885,F14653&gt;=50,D14653&lt;3)),1,0)</f>
        <v>1</v>
      </c>
      <c r="J14653" s="4">
        <f t="shared" si="914"/>
        <v>0</v>
      </c>
      <c r="K14653" s="5">
        <f t="shared" si="915"/>
        <v>0</v>
      </c>
    </row>
    <row r="14654" spans="1:11" x14ac:dyDescent="0.25">
      <c r="A14654" t="s">
        <v>151</v>
      </c>
      <c r="B14654" t="s">
        <v>37</v>
      </c>
      <c r="C14654" s="7">
        <v>1</v>
      </c>
      <c r="D14654" s="7">
        <v>1</v>
      </c>
      <c r="E14654" s="7">
        <v>21</v>
      </c>
      <c r="F14654" s="7">
        <v>65</v>
      </c>
      <c r="G14654" s="1">
        <f t="shared" si="912"/>
        <v>0.95454545454545459</v>
      </c>
      <c r="H14654" s="4">
        <f t="shared" si="913"/>
        <v>1</v>
      </c>
      <c r="I14654" s="5">
        <f>IF(OR(AND(F14654&gt;=50,G14654&gt;SUMIF(SeasonTotals!A$2:A$9,A14654,SeasonTotals!F$2:F$9)),AND(G14654&gt;0.885,F14654&gt;=50,D14654&lt;3)),1,0)</f>
        <v>1</v>
      </c>
      <c r="J14654" s="4">
        <f t="shared" si="914"/>
        <v>0</v>
      </c>
      <c r="K14654" s="5">
        <f t="shared" si="915"/>
        <v>0</v>
      </c>
    </row>
    <row r="14655" spans="1:11" x14ac:dyDescent="0.25">
      <c r="A14655" t="s">
        <v>151</v>
      </c>
      <c r="B14655" t="s">
        <v>38</v>
      </c>
      <c r="C14655" s="7">
        <v>1</v>
      </c>
      <c r="D14655" s="7">
        <v>3</v>
      </c>
      <c r="E14655" s="7">
        <v>24</v>
      </c>
      <c r="F14655" s="7">
        <v>60</v>
      </c>
      <c r="G14655" s="1">
        <f t="shared" si="912"/>
        <v>0.88888888888888884</v>
      </c>
      <c r="H14655" s="4">
        <f t="shared" si="913"/>
        <v>0</v>
      </c>
      <c r="I14655" s="5">
        <f>IF(OR(AND(F14655&gt;=50,G14655&gt;SUMIF(SeasonTotals!A$2:A$9,A14655,SeasonTotals!F$2:F$9)),AND(G14655&gt;0.885,F14655&gt;=50,D14655&lt;3)),1,0)</f>
        <v>0</v>
      </c>
      <c r="J14655" s="4">
        <f t="shared" si="914"/>
        <v>0</v>
      </c>
      <c r="K14655" s="5">
        <f t="shared" si="915"/>
        <v>0</v>
      </c>
    </row>
    <row r="14656" spans="1:11" x14ac:dyDescent="0.25">
      <c r="A14656" t="s">
        <v>151</v>
      </c>
      <c r="B14656" t="s">
        <v>38</v>
      </c>
      <c r="C14656" s="7">
        <v>1</v>
      </c>
      <c r="D14656" s="7">
        <v>4</v>
      </c>
      <c r="E14656" s="7">
        <v>25</v>
      </c>
      <c r="F14656" s="7">
        <v>58</v>
      </c>
      <c r="G14656" s="1">
        <f t="shared" si="912"/>
        <v>0.86206896551724133</v>
      </c>
      <c r="H14656" s="4">
        <f t="shared" si="913"/>
        <v>0</v>
      </c>
      <c r="I14656" s="5">
        <f>IF(OR(AND(F14656&gt;=50,G14656&gt;SUMIF(SeasonTotals!A$2:A$9,A14656,SeasonTotals!F$2:F$9)),AND(G14656&gt;0.885,F14656&gt;=50,D14656&lt;3)),1,0)</f>
        <v>0</v>
      </c>
      <c r="J14656" s="4">
        <f t="shared" si="914"/>
        <v>0</v>
      </c>
      <c r="K14656" s="5">
        <f t="shared" si="915"/>
        <v>0</v>
      </c>
    </row>
    <row r="14657" spans="1:11" x14ac:dyDescent="0.25">
      <c r="A14657" t="s">
        <v>151</v>
      </c>
      <c r="B14657" t="s">
        <v>38</v>
      </c>
      <c r="C14657" s="7">
        <v>1</v>
      </c>
      <c r="D14657" s="7">
        <v>4</v>
      </c>
      <c r="E14657" s="7">
        <v>25</v>
      </c>
      <c r="F14657" s="7">
        <v>59</v>
      </c>
      <c r="G14657" s="1">
        <f t="shared" si="912"/>
        <v>0.86206896551724133</v>
      </c>
      <c r="H14657" s="4">
        <f t="shared" si="913"/>
        <v>0</v>
      </c>
      <c r="I14657" s="5">
        <f>IF(OR(AND(F14657&gt;=50,G14657&gt;SUMIF(SeasonTotals!A$2:A$9,A14657,SeasonTotals!F$2:F$9)),AND(G14657&gt;0.885,F14657&gt;=50,D14657&lt;3)),1,0)</f>
        <v>0</v>
      </c>
      <c r="J14657" s="4">
        <f t="shared" si="914"/>
        <v>0</v>
      </c>
      <c r="K14657" s="5">
        <f t="shared" si="915"/>
        <v>0</v>
      </c>
    </row>
    <row r="14658" spans="1:11" x14ac:dyDescent="0.25">
      <c r="A14658" t="s">
        <v>151</v>
      </c>
      <c r="B14658" t="s">
        <v>38</v>
      </c>
      <c r="C14658" s="7">
        <v>1</v>
      </c>
      <c r="D14658" s="7">
        <v>2</v>
      </c>
      <c r="E14658" s="7">
        <v>28</v>
      </c>
      <c r="F14658" s="7">
        <v>62</v>
      </c>
      <c r="G14658" s="1">
        <f t="shared" ref="G14658:G14721" si="916">E14658/MAX(1,SUM(D14658:E14658))</f>
        <v>0.93333333333333335</v>
      </c>
      <c r="H14658" s="4">
        <f t="shared" ref="H14658:H14721" si="917">IF(AND(F14658&gt;=50,OR(G14658&gt;0.913,AND(G14658&gt;0.885,D14658&lt;3))),1,0)</f>
        <v>1</v>
      </c>
      <c r="I14658" s="5">
        <f>IF(OR(AND(F14658&gt;=50,G14658&gt;SUMIF(SeasonTotals!A$2:A$9,A14658,SeasonTotals!F$2:F$9)),AND(G14658&gt;0.885,F14658&gt;=50,D14658&lt;3)),1,0)</f>
        <v>1</v>
      </c>
      <c r="J14658" s="4">
        <f t="shared" ref="J14658:J14721" si="918">IF(G14658&lt;0.85,1,0)</f>
        <v>0</v>
      </c>
      <c r="K14658" s="5">
        <f t="shared" ref="K14658:K14721" si="919">IF(F14658&lt;55,1,0)</f>
        <v>0</v>
      </c>
    </row>
    <row r="14659" spans="1:11" x14ac:dyDescent="0.25">
      <c r="A14659" t="s">
        <v>151</v>
      </c>
      <c r="B14659" t="s">
        <v>38</v>
      </c>
      <c r="C14659" s="7">
        <v>1</v>
      </c>
      <c r="D14659" s="7">
        <v>2</v>
      </c>
      <c r="E14659" s="7">
        <v>20</v>
      </c>
      <c r="F14659" s="7">
        <v>65</v>
      </c>
      <c r="G14659" s="1">
        <f t="shared" si="916"/>
        <v>0.90909090909090906</v>
      </c>
      <c r="H14659" s="4">
        <f t="shared" si="917"/>
        <v>1</v>
      </c>
      <c r="I14659" s="5">
        <f>IF(OR(AND(F14659&gt;=50,G14659&gt;SUMIF(SeasonTotals!A$2:A$9,A14659,SeasonTotals!F$2:F$9)),AND(G14659&gt;0.885,F14659&gt;=50,D14659&lt;3)),1,0)</f>
        <v>1</v>
      </c>
      <c r="J14659" s="4">
        <f t="shared" si="918"/>
        <v>0</v>
      </c>
      <c r="K14659" s="5">
        <f t="shared" si="919"/>
        <v>0</v>
      </c>
    </row>
    <row r="14660" spans="1:11" x14ac:dyDescent="0.25">
      <c r="A14660" t="s">
        <v>151</v>
      </c>
      <c r="B14660" t="s">
        <v>38</v>
      </c>
      <c r="C14660" s="7">
        <v>1</v>
      </c>
      <c r="D14660" s="7">
        <v>0</v>
      </c>
      <c r="E14660" s="7">
        <v>20</v>
      </c>
      <c r="F14660" s="7">
        <v>60</v>
      </c>
      <c r="G14660" s="1">
        <f t="shared" si="916"/>
        <v>1</v>
      </c>
      <c r="H14660" s="4">
        <f t="shared" si="917"/>
        <v>1</v>
      </c>
      <c r="I14660" s="5">
        <f>IF(OR(AND(F14660&gt;=50,G14660&gt;SUMIF(SeasonTotals!A$2:A$9,A14660,SeasonTotals!F$2:F$9)),AND(G14660&gt;0.885,F14660&gt;=50,D14660&lt;3)),1,0)</f>
        <v>1</v>
      </c>
      <c r="J14660" s="4">
        <f t="shared" si="918"/>
        <v>0</v>
      </c>
      <c r="K14660" s="5">
        <f t="shared" si="919"/>
        <v>0</v>
      </c>
    </row>
    <row r="14661" spans="1:11" x14ac:dyDescent="0.25">
      <c r="A14661" t="s">
        <v>151</v>
      </c>
      <c r="B14661" t="s">
        <v>38</v>
      </c>
      <c r="C14661" s="7">
        <v>1</v>
      </c>
      <c r="D14661" s="7">
        <v>3</v>
      </c>
      <c r="E14661" s="7">
        <v>21</v>
      </c>
      <c r="F14661" s="7">
        <v>65</v>
      </c>
      <c r="G14661" s="1">
        <f t="shared" si="916"/>
        <v>0.875</v>
      </c>
      <c r="H14661" s="4">
        <f t="shared" si="917"/>
        <v>0</v>
      </c>
      <c r="I14661" s="5">
        <f>IF(OR(AND(F14661&gt;=50,G14661&gt;SUMIF(SeasonTotals!A$2:A$9,A14661,SeasonTotals!F$2:F$9)),AND(G14661&gt;0.885,F14661&gt;=50,D14661&lt;3)),1,0)</f>
        <v>0</v>
      </c>
      <c r="J14661" s="4">
        <f t="shared" si="918"/>
        <v>0</v>
      </c>
      <c r="K14661" s="5">
        <f t="shared" si="919"/>
        <v>0</v>
      </c>
    </row>
    <row r="14662" spans="1:11" x14ac:dyDescent="0.25">
      <c r="A14662" t="s">
        <v>151</v>
      </c>
      <c r="B14662" t="s">
        <v>38</v>
      </c>
      <c r="C14662" s="7">
        <v>1</v>
      </c>
      <c r="D14662" s="7">
        <v>5</v>
      </c>
      <c r="E14662" s="7">
        <v>16</v>
      </c>
      <c r="F14662" s="7">
        <v>40</v>
      </c>
      <c r="G14662" s="1">
        <f t="shared" si="916"/>
        <v>0.76190476190476186</v>
      </c>
      <c r="H14662" s="4">
        <f t="shared" si="917"/>
        <v>0</v>
      </c>
      <c r="I14662" s="5">
        <f>IF(OR(AND(F14662&gt;=50,G14662&gt;SUMIF(SeasonTotals!A$2:A$9,A14662,SeasonTotals!F$2:F$9)),AND(G14662&gt;0.885,F14662&gt;=50,D14662&lt;3)),1,0)</f>
        <v>0</v>
      </c>
      <c r="J14662" s="4">
        <f t="shared" si="918"/>
        <v>1</v>
      </c>
      <c r="K14662" s="5">
        <f t="shared" si="919"/>
        <v>1</v>
      </c>
    </row>
    <row r="14663" spans="1:11" x14ac:dyDescent="0.25">
      <c r="A14663" t="s">
        <v>151</v>
      </c>
      <c r="B14663" t="s">
        <v>38</v>
      </c>
      <c r="C14663" s="7">
        <v>1</v>
      </c>
      <c r="D14663" s="7">
        <v>6</v>
      </c>
      <c r="E14663" s="7">
        <v>27</v>
      </c>
      <c r="F14663" s="7">
        <v>60</v>
      </c>
      <c r="G14663" s="1">
        <f t="shared" si="916"/>
        <v>0.81818181818181823</v>
      </c>
      <c r="H14663" s="4">
        <f t="shared" si="917"/>
        <v>0</v>
      </c>
      <c r="I14663" s="5">
        <f>IF(OR(AND(F14663&gt;=50,G14663&gt;SUMIF(SeasonTotals!A$2:A$9,A14663,SeasonTotals!F$2:F$9)),AND(G14663&gt;0.885,F14663&gt;=50,D14663&lt;3)),1,0)</f>
        <v>0</v>
      </c>
      <c r="J14663" s="4">
        <f t="shared" si="918"/>
        <v>1</v>
      </c>
      <c r="K14663" s="5">
        <f t="shared" si="919"/>
        <v>0</v>
      </c>
    </row>
    <row r="14664" spans="1:11" x14ac:dyDescent="0.25">
      <c r="A14664" t="s">
        <v>151</v>
      </c>
      <c r="B14664" t="s">
        <v>38</v>
      </c>
      <c r="C14664" s="7">
        <v>1</v>
      </c>
      <c r="D14664" s="7">
        <v>2</v>
      </c>
      <c r="E14664" s="7">
        <v>18</v>
      </c>
      <c r="F14664" s="7">
        <v>60</v>
      </c>
      <c r="G14664" s="1">
        <f t="shared" si="916"/>
        <v>0.9</v>
      </c>
      <c r="H14664" s="4">
        <f t="shared" si="917"/>
        <v>1</v>
      </c>
      <c r="I14664" s="5">
        <f>IF(OR(AND(F14664&gt;=50,G14664&gt;SUMIF(SeasonTotals!A$2:A$9,A14664,SeasonTotals!F$2:F$9)),AND(G14664&gt;0.885,F14664&gt;=50,D14664&lt;3)),1,0)</f>
        <v>1</v>
      </c>
      <c r="J14664" s="4">
        <f t="shared" si="918"/>
        <v>0</v>
      </c>
      <c r="K14664" s="5">
        <f t="shared" si="919"/>
        <v>0</v>
      </c>
    </row>
    <row r="14665" spans="1:11" x14ac:dyDescent="0.25">
      <c r="A14665" t="s">
        <v>151</v>
      </c>
      <c r="B14665" t="s">
        <v>38</v>
      </c>
      <c r="C14665" s="7">
        <v>1</v>
      </c>
      <c r="D14665" s="7">
        <v>3</v>
      </c>
      <c r="E14665" s="7">
        <v>35</v>
      </c>
      <c r="F14665" s="7">
        <v>65</v>
      </c>
      <c r="G14665" s="1">
        <f t="shared" si="916"/>
        <v>0.92105263157894735</v>
      </c>
      <c r="H14665" s="4">
        <f t="shared" si="917"/>
        <v>1</v>
      </c>
      <c r="I14665" s="5">
        <f>IF(OR(AND(F14665&gt;=50,G14665&gt;SUMIF(SeasonTotals!A$2:A$9,A14665,SeasonTotals!F$2:F$9)),AND(G14665&gt;0.885,F14665&gt;=50,D14665&lt;3)),1,0)</f>
        <v>1</v>
      </c>
      <c r="J14665" s="4">
        <f t="shared" si="918"/>
        <v>0</v>
      </c>
      <c r="K14665" s="5">
        <f t="shared" si="919"/>
        <v>0</v>
      </c>
    </row>
    <row r="14666" spans="1:11" x14ac:dyDescent="0.25">
      <c r="A14666" t="s">
        <v>151</v>
      </c>
      <c r="B14666" t="s">
        <v>38</v>
      </c>
      <c r="C14666" s="7">
        <v>1</v>
      </c>
      <c r="D14666" s="7">
        <v>5</v>
      </c>
      <c r="E14666" s="7">
        <v>32</v>
      </c>
      <c r="F14666" s="7">
        <v>58</v>
      </c>
      <c r="G14666" s="1">
        <f t="shared" si="916"/>
        <v>0.86486486486486491</v>
      </c>
      <c r="H14666" s="4">
        <f t="shared" si="917"/>
        <v>0</v>
      </c>
      <c r="I14666" s="5">
        <f>IF(OR(AND(F14666&gt;=50,G14666&gt;SUMIF(SeasonTotals!A$2:A$9,A14666,SeasonTotals!F$2:F$9)),AND(G14666&gt;0.885,F14666&gt;=50,D14666&lt;3)),1,0)</f>
        <v>0</v>
      </c>
      <c r="J14666" s="4">
        <f t="shared" si="918"/>
        <v>0</v>
      </c>
      <c r="K14666" s="5">
        <f t="shared" si="919"/>
        <v>0</v>
      </c>
    </row>
    <row r="14667" spans="1:11" x14ac:dyDescent="0.25">
      <c r="A14667" t="s">
        <v>151</v>
      </c>
      <c r="B14667" t="s">
        <v>38</v>
      </c>
      <c r="C14667" s="7">
        <v>1</v>
      </c>
      <c r="D14667" s="7">
        <v>4</v>
      </c>
      <c r="E14667" s="7">
        <v>25</v>
      </c>
      <c r="F14667" s="7">
        <v>58</v>
      </c>
      <c r="G14667" s="1">
        <f t="shared" si="916"/>
        <v>0.86206896551724133</v>
      </c>
      <c r="H14667" s="4">
        <f t="shared" si="917"/>
        <v>0</v>
      </c>
      <c r="I14667" s="5">
        <f>IF(OR(AND(F14667&gt;=50,G14667&gt;SUMIF(SeasonTotals!A$2:A$9,A14667,SeasonTotals!F$2:F$9)),AND(G14667&gt;0.885,F14667&gt;=50,D14667&lt;3)),1,0)</f>
        <v>0</v>
      </c>
      <c r="J14667" s="4">
        <f t="shared" si="918"/>
        <v>0</v>
      </c>
      <c r="K14667" s="5">
        <f t="shared" si="919"/>
        <v>0</v>
      </c>
    </row>
    <row r="14668" spans="1:11" x14ac:dyDescent="0.25">
      <c r="A14668" t="s">
        <v>151</v>
      </c>
      <c r="B14668" t="s">
        <v>38</v>
      </c>
      <c r="C14668" s="7">
        <v>1</v>
      </c>
      <c r="D14668" s="7">
        <v>3</v>
      </c>
      <c r="E14668" s="7">
        <v>36</v>
      </c>
      <c r="F14668" s="7">
        <v>61</v>
      </c>
      <c r="G14668" s="1">
        <f t="shared" si="916"/>
        <v>0.92307692307692313</v>
      </c>
      <c r="H14668" s="4">
        <f t="shared" si="917"/>
        <v>1</v>
      </c>
      <c r="I14668" s="5">
        <f>IF(OR(AND(F14668&gt;=50,G14668&gt;SUMIF(SeasonTotals!A$2:A$9,A14668,SeasonTotals!F$2:F$9)),AND(G14668&gt;0.885,F14668&gt;=50,D14668&lt;3)),1,0)</f>
        <v>1</v>
      </c>
      <c r="J14668" s="4">
        <f t="shared" si="918"/>
        <v>0</v>
      </c>
      <c r="K14668" s="5">
        <f t="shared" si="919"/>
        <v>0</v>
      </c>
    </row>
    <row r="14669" spans="1:11" x14ac:dyDescent="0.25">
      <c r="A14669" t="s">
        <v>151</v>
      </c>
      <c r="B14669" t="s">
        <v>38</v>
      </c>
      <c r="C14669" s="7">
        <v>1</v>
      </c>
      <c r="D14669" s="7">
        <v>2</v>
      </c>
      <c r="E14669" s="7">
        <v>25</v>
      </c>
      <c r="F14669" s="7">
        <v>60</v>
      </c>
      <c r="G14669" s="1">
        <f t="shared" si="916"/>
        <v>0.92592592592592593</v>
      </c>
      <c r="H14669" s="4">
        <f t="shared" si="917"/>
        <v>1</v>
      </c>
      <c r="I14669" s="5">
        <f>IF(OR(AND(F14669&gt;=50,G14669&gt;SUMIF(SeasonTotals!A$2:A$9,A14669,SeasonTotals!F$2:F$9)),AND(G14669&gt;0.885,F14669&gt;=50,D14669&lt;3)),1,0)</f>
        <v>1</v>
      </c>
      <c r="J14669" s="4">
        <f t="shared" si="918"/>
        <v>0</v>
      </c>
      <c r="K14669" s="5">
        <f t="shared" si="919"/>
        <v>0</v>
      </c>
    </row>
    <row r="14670" spans="1:11" x14ac:dyDescent="0.25">
      <c r="A14670" t="s">
        <v>151</v>
      </c>
      <c r="B14670" t="s">
        <v>38</v>
      </c>
      <c r="C14670" s="7">
        <v>1</v>
      </c>
      <c r="D14670" s="7">
        <v>2</v>
      </c>
      <c r="E14670" s="7">
        <v>42</v>
      </c>
      <c r="F14670" s="7">
        <v>60</v>
      </c>
      <c r="G14670" s="1">
        <f t="shared" si="916"/>
        <v>0.95454545454545459</v>
      </c>
      <c r="H14670" s="4">
        <f t="shared" si="917"/>
        <v>1</v>
      </c>
      <c r="I14670" s="5">
        <f>IF(OR(AND(F14670&gt;=50,G14670&gt;SUMIF(SeasonTotals!A$2:A$9,A14670,SeasonTotals!F$2:F$9)),AND(G14670&gt;0.885,F14670&gt;=50,D14670&lt;3)),1,0)</f>
        <v>1</v>
      </c>
      <c r="J14670" s="4">
        <f t="shared" si="918"/>
        <v>0</v>
      </c>
      <c r="K14670" s="5">
        <f t="shared" si="919"/>
        <v>0</v>
      </c>
    </row>
    <row r="14671" spans="1:11" x14ac:dyDescent="0.25">
      <c r="A14671" t="s">
        <v>151</v>
      </c>
      <c r="B14671" t="s">
        <v>38</v>
      </c>
      <c r="C14671" s="7">
        <v>1</v>
      </c>
      <c r="D14671" s="7">
        <v>2</v>
      </c>
      <c r="E14671" s="7">
        <v>22</v>
      </c>
      <c r="F14671" s="7">
        <v>63</v>
      </c>
      <c r="G14671" s="1">
        <f t="shared" si="916"/>
        <v>0.91666666666666663</v>
      </c>
      <c r="H14671" s="4">
        <f t="shared" si="917"/>
        <v>1</v>
      </c>
      <c r="I14671" s="5">
        <f>IF(OR(AND(F14671&gt;=50,G14671&gt;SUMIF(SeasonTotals!A$2:A$9,A14671,SeasonTotals!F$2:F$9)),AND(G14671&gt;0.885,F14671&gt;=50,D14671&lt;3)),1,0)</f>
        <v>1</v>
      </c>
      <c r="J14671" s="4">
        <f t="shared" si="918"/>
        <v>0</v>
      </c>
      <c r="K14671" s="5">
        <f t="shared" si="919"/>
        <v>0</v>
      </c>
    </row>
    <row r="14672" spans="1:11" x14ac:dyDescent="0.25">
      <c r="A14672" t="s">
        <v>151</v>
      </c>
      <c r="B14672" t="s">
        <v>38</v>
      </c>
      <c r="C14672" s="7">
        <v>1</v>
      </c>
      <c r="D14672" s="7">
        <v>0</v>
      </c>
      <c r="E14672" s="7">
        <v>36</v>
      </c>
      <c r="F14672" s="7">
        <v>60</v>
      </c>
      <c r="G14672" s="1">
        <f t="shared" si="916"/>
        <v>1</v>
      </c>
      <c r="H14672" s="4">
        <f t="shared" si="917"/>
        <v>1</v>
      </c>
      <c r="I14672" s="5">
        <f>IF(OR(AND(F14672&gt;=50,G14672&gt;SUMIF(SeasonTotals!A$2:A$9,A14672,SeasonTotals!F$2:F$9)),AND(G14672&gt;0.885,F14672&gt;=50,D14672&lt;3)),1,0)</f>
        <v>1</v>
      </c>
      <c r="J14672" s="4">
        <f t="shared" si="918"/>
        <v>0</v>
      </c>
      <c r="K14672" s="5">
        <f t="shared" si="919"/>
        <v>0</v>
      </c>
    </row>
    <row r="14673" spans="1:11" x14ac:dyDescent="0.25">
      <c r="A14673" t="s">
        <v>151</v>
      </c>
      <c r="B14673" t="s">
        <v>38</v>
      </c>
      <c r="C14673" s="7">
        <v>1</v>
      </c>
      <c r="D14673" s="7">
        <v>4</v>
      </c>
      <c r="E14673" s="7">
        <v>25</v>
      </c>
      <c r="F14673" s="7">
        <v>62</v>
      </c>
      <c r="G14673" s="1">
        <f t="shared" si="916"/>
        <v>0.86206896551724133</v>
      </c>
      <c r="H14673" s="4">
        <f t="shared" si="917"/>
        <v>0</v>
      </c>
      <c r="I14673" s="5">
        <f>IF(OR(AND(F14673&gt;=50,G14673&gt;SUMIF(SeasonTotals!A$2:A$9,A14673,SeasonTotals!F$2:F$9)),AND(G14673&gt;0.885,F14673&gt;=50,D14673&lt;3)),1,0)</f>
        <v>0</v>
      </c>
      <c r="J14673" s="4">
        <f t="shared" si="918"/>
        <v>0</v>
      </c>
      <c r="K14673" s="5">
        <f t="shared" si="919"/>
        <v>0</v>
      </c>
    </row>
    <row r="14674" spans="1:11" x14ac:dyDescent="0.25">
      <c r="A14674" t="s">
        <v>151</v>
      </c>
      <c r="B14674" t="s">
        <v>38</v>
      </c>
      <c r="C14674" s="7">
        <v>1</v>
      </c>
      <c r="D14674" s="7">
        <v>3</v>
      </c>
      <c r="E14674" s="7">
        <v>13</v>
      </c>
      <c r="F14674" s="7">
        <v>62</v>
      </c>
      <c r="G14674" s="1">
        <f t="shared" si="916"/>
        <v>0.8125</v>
      </c>
      <c r="H14674" s="4">
        <f t="shared" si="917"/>
        <v>0</v>
      </c>
      <c r="I14674" s="5">
        <f>IF(OR(AND(F14674&gt;=50,G14674&gt;SUMIF(SeasonTotals!A$2:A$9,A14674,SeasonTotals!F$2:F$9)),AND(G14674&gt;0.885,F14674&gt;=50,D14674&lt;3)),1,0)</f>
        <v>0</v>
      </c>
      <c r="J14674" s="4">
        <f t="shared" si="918"/>
        <v>1</v>
      </c>
      <c r="K14674" s="5">
        <f t="shared" si="919"/>
        <v>0</v>
      </c>
    </row>
    <row r="14675" spans="1:11" x14ac:dyDescent="0.25">
      <c r="A14675" t="s">
        <v>151</v>
      </c>
      <c r="B14675" t="s">
        <v>38</v>
      </c>
      <c r="C14675" s="7">
        <v>1</v>
      </c>
      <c r="D14675" s="7">
        <v>1</v>
      </c>
      <c r="E14675" s="7">
        <v>23</v>
      </c>
      <c r="F14675" s="7">
        <v>60</v>
      </c>
      <c r="G14675" s="1">
        <f t="shared" si="916"/>
        <v>0.95833333333333337</v>
      </c>
      <c r="H14675" s="4">
        <f t="shared" si="917"/>
        <v>1</v>
      </c>
      <c r="I14675" s="5">
        <f>IF(OR(AND(F14675&gt;=50,G14675&gt;SUMIF(SeasonTotals!A$2:A$9,A14675,SeasonTotals!F$2:F$9)),AND(G14675&gt;0.885,F14675&gt;=50,D14675&lt;3)),1,0)</f>
        <v>1</v>
      </c>
      <c r="J14675" s="4">
        <f t="shared" si="918"/>
        <v>0</v>
      </c>
      <c r="K14675" s="5">
        <f t="shared" si="919"/>
        <v>0</v>
      </c>
    </row>
    <row r="14676" spans="1:11" x14ac:dyDescent="0.25">
      <c r="A14676" t="s">
        <v>151</v>
      </c>
      <c r="B14676" t="s">
        <v>38</v>
      </c>
      <c r="C14676" s="7">
        <v>1</v>
      </c>
      <c r="D14676" s="7">
        <v>2</v>
      </c>
      <c r="E14676" s="7">
        <v>18</v>
      </c>
      <c r="F14676" s="7">
        <v>60</v>
      </c>
      <c r="G14676" s="1">
        <f t="shared" si="916"/>
        <v>0.9</v>
      </c>
      <c r="H14676" s="4">
        <f t="shared" si="917"/>
        <v>1</v>
      </c>
      <c r="I14676" s="5">
        <f>IF(OR(AND(F14676&gt;=50,G14676&gt;SUMIF(SeasonTotals!A$2:A$9,A14676,SeasonTotals!F$2:F$9)),AND(G14676&gt;0.885,F14676&gt;=50,D14676&lt;3)),1,0)</f>
        <v>1</v>
      </c>
      <c r="J14676" s="4">
        <f t="shared" si="918"/>
        <v>0</v>
      </c>
      <c r="K14676" s="5">
        <f t="shared" si="919"/>
        <v>0</v>
      </c>
    </row>
    <row r="14677" spans="1:11" x14ac:dyDescent="0.25">
      <c r="A14677" t="s">
        <v>151</v>
      </c>
      <c r="B14677" t="s">
        <v>38</v>
      </c>
      <c r="C14677" s="7">
        <v>1</v>
      </c>
      <c r="D14677" s="7">
        <v>2</v>
      </c>
      <c r="E14677" s="7">
        <v>24</v>
      </c>
      <c r="F14677" s="7">
        <v>65</v>
      </c>
      <c r="G14677" s="1">
        <f t="shared" si="916"/>
        <v>0.92307692307692313</v>
      </c>
      <c r="H14677" s="4">
        <f t="shared" si="917"/>
        <v>1</v>
      </c>
      <c r="I14677" s="5">
        <f>IF(OR(AND(F14677&gt;=50,G14677&gt;SUMIF(SeasonTotals!A$2:A$9,A14677,SeasonTotals!F$2:F$9)),AND(G14677&gt;0.885,F14677&gt;=50,D14677&lt;3)),1,0)</f>
        <v>1</v>
      </c>
      <c r="J14677" s="4">
        <f t="shared" si="918"/>
        <v>0</v>
      </c>
      <c r="K14677" s="5">
        <f t="shared" si="919"/>
        <v>0</v>
      </c>
    </row>
    <row r="14678" spans="1:11" x14ac:dyDescent="0.25">
      <c r="A14678" t="s">
        <v>151</v>
      </c>
      <c r="B14678" t="s">
        <v>38</v>
      </c>
      <c r="C14678" s="7">
        <v>1</v>
      </c>
      <c r="D14678" s="7">
        <v>0</v>
      </c>
      <c r="E14678" s="7">
        <v>24</v>
      </c>
      <c r="F14678" s="7">
        <v>60</v>
      </c>
      <c r="G14678" s="1">
        <f t="shared" si="916"/>
        <v>1</v>
      </c>
      <c r="H14678" s="4">
        <f t="shared" si="917"/>
        <v>1</v>
      </c>
      <c r="I14678" s="5">
        <f>IF(OR(AND(F14678&gt;=50,G14678&gt;SUMIF(SeasonTotals!A$2:A$9,A14678,SeasonTotals!F$2:F$9)),AND(G14678&gt;0.885,F14678&gt;=50,D14678&lt;3)),1,0)</f>
        <v>1</v>
      </c>
      <c r="J14678" s="4">
        <f t="shared" si="918"/>
        <v>0</v>
      </c>
      <c r="K14678" s="5">
        <f t="shared" si="919"/>
        <v>0</v>
      </c>
    </row>
    <row r="14679" spans="1:11" x14ac:dyDescent="0.25">
      <c r="A14679" t="s">
        <v>151</v>
      </c>
      <c r="B14679" t="s">
        <v>38</v>
      </c>
      <c r="C14679" s="7">
        <v>1</v>
      </c>
      <c r="D14679" s="7">
        <v>0</v>
      </c>
      <c r="E14679" s="7">
        <v>33</v>
      </c>
      <c r="F14679" s="7">
        <v>60</v>
      </c>
      <c r="G14679" s="1">
        <f t="shared" si="916"/>
        <v>1</v>
      </c>
      <c r="H14679" s="4">
        <f t="shared" si="917"/>
        <v>1</v>
      </c>
      <c r="I14679" s="5">
        <f>IF(OR(AND(F14679&gt;=50,G14679&gt;SUMIF(SeasonTotals!A$2:A$9,A14679,SeasonTotals!F$2:F$9)),AND(G14679&gt;0.885,F14679&gt;=50,D14679&lt;3)),1,0)</f>
        <v>1</v>
      </c>
      <c r="J14679" s="4">
        <f t="shared" si="918"/>
        <v>0</v>
      </c>
      <c r="K14679" s="5">
        <f t="shared" si="919"/>
        <v>0</v>
      </c>
    </row>
    <row r="14680" spans="1:11" x14ac:dyDescent="0.25">
      <c r="A14680" t="s">
        <v>151</v>
      </c>
      <c r="B14680" t="s">
        <v>38</v>
      </c>
      <c r="C14680" s="7">
        <v>1</v>
      </c>
      <c r="D14680" s="7">
        <v>4</v>
      </c>
      <c r="E14680" s="7">
        <v>19</v>
      </c>
      <c r="F14680" s="7">
        <v>40</v>
      </c>
      <c r="G14680" s="1">
        <f t="shared" si="916"/>
        <v>0.82608695652173914</v>
      </c>
      <c r="H14680" s="4">
        <f t="shared" si="917"/>
        <v>0</v>
      </c>
      <c r="I14680" s="5">
        <f>IF(OR(AND(F14680&gt;=50,G14680&gt;SUMIF(SeasonTotals!A$2:A$9,A14680,SeasonTotals!F$2:F$9)),AND(G14680&gt;0.885,F14680&gt;=50,D14680&lt;3)),1,0)</f>
        <v>0</v>
      </c>
      <c r="J14680" s="4">
        <f t="shared" si="918"/>
        <v>1</v>
      </c>
      <c r="K14680" s="5">
        <f t="shared" si="919"/>
        <v>1</v>
      </c>
    </row>
    <row r="14681" spans="1:11" x14ac:dyDescent="0.25">
      <c r="A14681" t="s">
        <v>151</v>
      </c>
      <c r="B14681" t="s">
        <v>38</v>
      </c>
      <c r="C14681" s="7">
        <v>1</v>
      </c>
      <c r="D14681" s="7">
        <v>1</v>
      </c>
      <c r="E14681" s="7">
        <v>28</v>
      </c>
      <c r="F14681" s="7">
        <v>36</v>
      </c>
      <c r="G14681" s="1">
        <f t="shared" si="916"/>
        <v>0.96551724137931039</v>
      </c>
      <c r="H14681" s="4">
        <f t="shared" si="917"/>
        <v>0</v>
      </c>
      <c r="I14681" s="5">
        <f>IF(OR(AND(F14681&gt;=50,G14681&gt;SUMIF(SeasonTotals!A$2:A$9,A14681,SeasonTotals!F$2:F$9)),AND(G14681&gt;0.885,F14681&gt;=50,D14681&lt;3)),1,0)</f>
        <v>0</v>
      </c>
      <c r="J14681" s="4">
        <f t="shared" si="918"/>
        <v>0</v>
      </c>
      <c r="K14681" s="5">
        <f t="shared" si="919"/>
        <v>1</v>
      </c>
    </row>
    <row r="14682" spans="1:11" x14ac:dyDescent="0.25">
      <c r="A14682" t="s">
        <v>151</v>
      </c>
      <c r="B14682" t="s">
        <v>38</v>
      </c>
      <c r="C14682" s="7">
        <v>1</v>
      </c>
      <c r="D14682" s="7">
        <v>3</v>
      </c>
      <c r="E14682" s="7">
        <v>31</v>
      </c>
      <c r="F14682" s="7">
        <v>59</v>
      </c>
      <c r="G14682" s="1">
        <f t="shared" si="916"/>
        <v>0.91176470588235292</v>
      </c>
      <c r="H14682" s="4">
        <f t="shared" si="917"/>
        <v>0</v>
      </c>
      <c r="I14682" s="5">
        <f>IF(OR(AND(F14682&gt;=50,G14682&gt;SUMIF(SeasonTotals!A$2:A$9,A14682,SeasonTotals!F$2:F$9)),AND(G14682&gt;0.885,F14682&gt;=50,D14682&lt;3)),1,0)</f>
        <v>0</v>
      </c>
      <c r="J14682" s="4">
        <f t="shared" si="918"/>
        <v>0</v>
      </c>
      <c r="K14682" s="5">
        <f t="shared" si="919"/>
        <v>0</v>
      </c>
    </row>
    <row r="14683" spans="1:11" x14ac:dyDescent="0.25">
      <c r="A14683" t="s">
        <v>151</v>
      </c>
      <c r="B14683" t="s">
        <v>38</v>
      </c>
      <c r="C14683" s="7">
        <v>1</v>
      </c>
      <c r="D14683" s="7">
        <v>2</v>
      </c>
      <c r="E14683" s="7">
        <v>37</v>
      </c>
      <c r="F14683" s="7">
        <v>58</v>
      </c>
      <c r="G14683" s="1">
        <f t="shared" si="916"/>
        <v>0.94871794871794868</v>
      </c>
      <c r="H14683" s="4">
        <f t="shared" si="917"/>
        <v>1</v>
      </c>
      <c r="I14683" s="5">
        <f>IF(OR(AND(F14683&gt;=50,G14683&gt;SUMIF(SeasonTotals!A$2:A$9,A14683,SeasonTotals!F$2:F$9)),AND(G14683&gt;0.885,F14683&gt;=50,D14683&lt;3)),1,0)</f>
        <v>1</v>
      </c>
      <c r="J14683" s="4">
        <f t="shared" si="918"/>
        <v>0</v>
      </c>
      <c r="K14683" s="5">
        <f t="shared" si="919"/>
        <v>0</v>
      </c>
    </row>
    <row r="14684" spans="1:11" x14ac:dyDescent="0.25">
      <c r="A14684" t="s">
        <v>151</v>
      </c>
      <c r="B14684" t="s">
        <v>38</v>
      </c>
      <c r="C14684" s="7">
        <v>1</v>
      </c>
      <c r="D14684" s="7">
        <v>4</v>
      </c>
      <c r="E14684" s="7">
        <v>41</v>
      </c>
      <c r="F14684" s="7">
        <v>65</v>
      </c>
      <c r="G14684" s="1">
        <f t="shared" si="916"/>
        <v>0.91111111111111109</v>
      </c>
      <c r="H14684" s="4">
        <f t="shared" si="917"/>
        <v>0</v>
      </c>
      <c r="I14684" s="5">
        <f>IF(OR(AND(F14684&gt;=50,G14684&gt;SUMIF(SeasonTotals!A$2:A$9,A14684,SeasonTotals!F$2:F$9)),AND(G14684&gt;0.885,F14684&gt;=50,D14684&lt;3)),1,0)</f>
        <v>0</v>
      </c>
      <c r="J14684" s="4">
        <f t="shared" si="918"/>
        <v>0</v>
      </c>
      <c r="K14684" s="5">
        <f t="shared" si="919"/>
        <v>0</v>
      </c>
    </row>
    <row r="14685" spans="1:11" x14ac:dyDescent="0.25">
      <c r="A14685" t="s">
        <v>151</v>
      </c>
      <c r="B14685" t="s">
        <v>160</v>
      </c>
      <c r="C14685" s="7">
        <v>1</v>
      </c>
      <c r="D14685" s="7">
        <v>6</v>
      </c>
      <c r="E14685" s="7">
        <v>41</v>
      </c>
      <c r="F14685" s="7">
        <v>60</v>
      </c>
      <c r="G14685" s="1">
        <f t="shared" si="916"/>
        <v>0.87234042553191493</v>
      </c>
      <c r="H14685" s="4">
        <f t="shared" si="917"/>
        <v>0</v>
      </c>
      <c r="I14685" s="5">
        <f>IF(OR(AND(F14685&gt;=50,G14685&gt;SUMIF(SeasonTotals!A$2:A$9,A14685,SeasonTotals!F$2:F$9)),AND(G14685&gt;0.885,F14685&gt;=50,D14685&lt;3)),1,0)</f>
        <v>0</v>
      </c>
      <c r="J14685" s="4">
        <f t="shared" si="918"/>
        <v>0</v>
      </c>
      <c r="K14685" s="5">
        <f t="shared" si="919"/>
        <v>0</v>
      </c>
    </row>
    <row r="14686" spans="1:11" x14ac:dyDescent="0.25">
      <c r="A14686" t="s">
        <v>151</v>
      </c>
      <c r="B14686" t="s">
        <v>135</v>
      </c>
      <c r="C14686" s="7">
        <v>1</v>
      </c>
      <c r="D14686" s="7">
        <v>3</v>
      </c>
      <c r="E14686" s="7">
        <v>24</v>
      </c>
      <c r="F14686" s="7">
        <v>60</v>
      </c>
      <c r="G14686" s="1">
        <f t="shared" si="916"/>
        <v>0.88888888888888884</v>
      </c>
      <c r="H14686" s="4">
        <f t="shared" si="917"/>
        <v>0</v>
      </c>
      <c r="I14686" s="5">
        <f>IF(OR(AND(F14686&gt;=50,G14686&gt;SUMIF(SeasonTotals!A$2:A$9,A14686,SeasonTotals!F$2:F$9)),AND(G14686&gt;0.885,F14686&gt;=50,D14686&lt;3)),1,0)</f>
        <v>0</v>
      </c>
      <c r="J14686" s="4">
        <f t="shared" si="918"/>
        <v>0</v>
      </c>
      <c r="K14686" s="5">
        <f t="shared" si="919"/>
        <v>0</v>
      </c>
    </row>
    <row r="14687" spans="1:11" x14ac:dyDescent="0.25">
      <c r="A14687" t="s">
        <v>151</v>
      </c>
      <c r="B14687" t="s">
        <v>135</v>
      </c>
      <c r="C14687" s="7">
        <v>1</v>
      </c>
      <c r="D14687" s="7">
        <v>1</v>
      </c>
      <c r="E14687" s="7">
        <v>21</v>
      </c>
      <c r="F14687" s="7">
        <v>60</v>
      </c>
      <c r="G14687" s="1">
        <f t="shared" si="916"/>
        <v>0.95454545454545459</v>
      </c>
      <c r="H14687" s="4">
        <f t="shared" si="917"/>
        <v>1</v>
      </c>
      <c r="I14687" s="5">
        <f>IF(OR(AND(F14687&gt;=50,G14687&gt;SUMIF(SeasonTotals!A$2:A$9,A14687,SeasonTotals!F$2:F$9)),AND(G14687&gt;0.885,F14687&gt;=50,D14687&lt;3)),1,0)</f>
        <v>1</v>
      </c>
      <c r="J14687" s="4">
        <f t="shared" si="918"/>
        <v>0</v>
      </c>
      <c r="K14687" s="5">
        <f t="shared" si="919"/>
        <v>0</v>
      </c>
    </row>
    <row r="14688" spans="1:11" x14ac:dyDescent="0.25">
      <c r="A14688" t="s">
        <v>151</v>
      </c>
      <c r="B14688" t="s">
        <v>135</v>
      </c>
      <c r="C14688" s="7">
        <v>1</v>
      </c>
      <c r="D14688" s="7">
        <v>3</v>
      </c>
      <c r="E14688" s="7">
        <v>36</v>
      </c>
      <c r="F14688" s="7">
        <v>60</v>
      </c>
      <c r="G14688" s="1">
        <f t="shared" si="916"/>
        <v>0.92307692307692313</v>
      </c>
      <c r="H14688" s="4">
        <f t="shared" si="917"/>
        <v>1</v>
      </c>
      <c r="I14688" s="5">
        <f>IF(OR(AND(F14688&gt;=50,G14688&gt;SUMIF(SeasonTotals!A$2:A$9,A14688,SeasonTotals!F$2:F$9)),AND(G14688&gt;0.885,F14688&gt;=50,D14688&lt;3)),1,0)</f>
        <v>1</v>
      </c>
      <c r="J14688" s="4">
        <f t="shared" si="918"/>
        <v>0</v>
      </c>
      <c r="K14688" s="5">
        <f t="shared" si="919"/>
        <v>0</v>
      </c>
    </row>
    <row r="14689" spans="1:11" x14ac:dyDescent="0.25">
      <c r="A14689" t="s">
        <v>151</v>
      </c>
      <c r="B14689" t="s">
        <v>135</v>
      </c>
      <c r="C14689" s="7">
        <v>1</v>
      </c>
      <c r="D14689" s="7">
        <v>3</v>
      </c>
      <c r="E14689" s="7">
        <v>26</v>
      </c>
      <c r="F14689" s="7">
        <v>60</v>
      </c>
      <c r="G14689" s="1">
        <f t="shared" si="916"/>
        <v>0.89655172413793105</v>
      </c>
      <c r="H14689" s="4">
        <f t="shared" si="917"/>
        <v>0</v>
      </c>
      <c r="I14689" s="5">
        <f>IF(OR(AND(F14689&gt;=50,G14689&gt;SUMIF(SeasonTotals!A$2:A$9,A14689,SeasonTotals!F$2:F$9)),AND(G14689&gt;0.885,F14689&gt;=50,D14689&lt;3)),1,0)</f>
        <v>0</v>
      </c>
      <c r="J14689" s="4">
        <f t="shared" si="918"/>
        <v>0</v>
      </c>
      <c r="K14689" s="5">
        <f t="shared" si="919"/>
        <v>0</v>
      </c>
    </row>
    <row r="14690" spans="1:11" x14ac:dyDescent="0.25">
      <c r="A14690" t="s">
        <v>151</v>
      </c>
      <c r="B14690" t="s">
        <v>135</v>
      </c>
      <c r="C14690" s="7">
        <v>1</v>
      </c>
      <c r="D14690" s="7">
        <v>2</v>
      </c>
      <c r="E14690" s="7">
        <v>18</v>
      </c>
      <c r="F14690" s="7">
        <v>59</v>
      </c>
      <c r="G14690" s="1">
        <f t="shared" si="916"/>
        <v>0.9</v>
      </c>
      <c r="H14690" s="4">
        <f t="shared" si="917"/>
        <v>1</v>
      </c>
      <c r="I14690" s="5">
        <f>IF(OR(AND(F14690&gt;=50,G14690&gt;SUMIF(SeasonTotals!A$2:A$9,A14690,SeasonTotals!F$2:F$9)),AND(G14690&gt;0.885,F14690&gt;=50,D14690&lt;3)),1,0)</f>
        <v>1</v>
      </c>
      <c r="J14690" s="4">
        <f t="shared" si="918"/>
        <v>0</v>
      </c>
      <c r="K14690" s="5">
        <f t="shared" si="919"/>
        <v>0</v>
      </c>
    </row>
    <row r="14691" spans="1:11" x14ac:dyDescent="0.25">
      <c r="A14691" t="s">
        <v>151</v>
      </c>
      <c r="B14691" t="s">
        <v>135</v>
      </c>
      <c r="C14691" s="7">
        <v>1</v>
      </c>
      <c r="D14691" s="7">
        <v>3</v>
      </c>
      <c r="E14691" s="7">
        <v>25</v>
      </c>
      <c r="F14691" s="7">
        <v>65</v>
      </c>
      <c r="G14691" s="1">
        <f t="shared" si="916"/>
        <v>0.8928571428571429</v>
      </c>
      <c r="H14691" s="4">
        <f t="shared" si="917"/>
        <v>0</v>
      </c>
      <c r="I14691" s="5">
        <f>IF(OR(AND(F14691&gt;=50,G14691&gt;SUMIF(SeasonTotals!A$2:A$9,A14691,SeasonTotals!F$2:F$9)),AND(G14691&gt;0.885,F14691&gt;=50,D14691&lt;3)),1,0)</f>
        <v>0</v>
      </c>
      <c r="J14691" s="4">
        <f t="shared" si="918"/>
        <v>0</v>
      </c>
      <c r="K14691" s="5">
        <f t="shared" si="919"/>
        <v>0</v>
      </c>
    </row>
    <row r="14692" spans="1:11" x14ac:dyDescent="0.25">
      <c r="A14692" t="s">
        <v>151</v>
      </c>
      <c r="B14692" t="s">
        <v>135</v>
      </c>
      <c r="C14692" s="7">
        <v>1</v>
      </c>
      <c r="D14692" s="7">
        <v>4</v>
      </c>
      <c r="E14692" s="7">
        <v>19</v>
      </c>
      <c r="F14692" s="7">
        <v>60</v>
      </c>
      <c r="G14692" s="1">
        <f t="shared" si="916"/>
        <v>0.82608695652173914</v>
      </c>
      <c r="H14692" s="4">
        <f t="shared" si="917"/>
        <v>0</v>
      </c>
      <c r="I14692" s="5">
        <f>IF(OR(AND(F14692&gt;=50,G14692&gt;SUMIF(SeasonTotals!A$2:A$9,A14692,SeasonTotals!F$2:F$9)),AND(G14692&gt;0.885,F14692&gt;=50,D14692&lt;3)),1,0)</f>
        <v>0</v>
      </c>
      <c r="J14692" s="4">
        <f t="shared" si="918"/>
        <v>1</v>
      </c>
      <c r="K14692" s="5">
        <f t="shared" si="919"/>
        <v>0</v>
      </c>
    </row>
    <row r="14693" spans="1:11" x14ac:dyDescent="0.25">
      <c r="A14693" t="s">
        <v>151</v>
      </c>
      <c r="B14693" t="s">
        <v>135</v>
      </c>
      <c r="C14693" s="7">
        <v>1</v>
      </c>
      <c r="D14693" s="7">
        <v>4</v>
      </c>
      <c r="E14693" s="7">
        <v>23</v>
      </c>
      <c r="F14693" s="7">
        <v>62</v>
      </c>
      <c r="G14693" s="1">
        <f t="shared" si="916"/>
        <v>0.85185185185185186</v>
      </c>
      <c r="H14693" s="4">
        <f t="shared" si="917"/>
        <v>0</v>
      </c>
      <c r="I14693" s="5">
        <f>IF(OR(AND(F14693&gt;=50,G14693&gt;SUMIF(SeasonTotals!A$2:A$9,A14693,SeasonTotals!F$2:F$9)),AND(G14693&gt;0.885,F14693&gt;=50,D14693&lt;3)),1,0)</f>
        <v>0</v>
      </c>
      <c r="J14693" s="4">
        <f t="shared" si="918"/>
        <v>0</v>
      </c>
      <c r="K14693" s="5">
        <f t="shared" si="919"/>
        <v>0</v>
      </c>
    </row>
    <row r="14694" spans="1:11" x14ac:dyDescent="0.25">
      <c r="A14694" t="s">
        <v>151</v>
      </c>
      <c r="B14694" t="s">
        <v>135</v>
      </c>
      <c r="C14694" s="7">
        <v>1</v>
      </c>
      <c r="D14694" s="7">
        <v>5</v>
      </c>
      <c r="E14694" s="7">
        <v>17</v>
      </c>
      <c r="F14694" s="7">
        <v>60</v>
      </c>
      <c r="G14694" s="1">
        <f t="shared" si="916"/>
        <v>0.77272727272727271</v>
      </c>
      <c r="H14694" s="4">
        <f t="shared" si="917"/>
        <v>0</v>
      </c>
      <c r="I14694" s="5">
        <f>IF(OR(AND(F14694&gt;=50,G14694&gt;SUMIF(SeasonTotals!A$2:A$9,A14694,SeasonTotals!F$2:F$9)),AND(G14694&gt;0.885,F14694&gt;=50,D14694&lt;3)),1,0)</f>
        <v>0</v>
      </c>
      <c r="J14694" s="4">
        <f t="shared" si="918"/>
        <v>1</v>
      </c>
      <c r="K14694" s="5">
        <f t="shared" si="919"/>
        <v>0</v>
      </c>
    </row>
    <row r="14695" spans="1:11" x14ac:dyDescent="0.25">
      <c r="A14695" t="s">
        <v>151</v>
      </c>
      <c r="B14695" t="s">
        <v>135</v>
      </c>
      <c r="C14695" s="7">
        <v>1</v>
      </c>
      <c r="D14695" s="7">
        <v>6</v>
      </c>
      <c r="E14695" s="7">
        <v>18</v>
      </c>
      <c r="F14695" s="7">
        <v>49</v>
      </c>
      <c r="G14695" s="1">
        <f t="shared" si="916"/>
        <v>0.75</v>
      </c>
      <c r="H14695" s="4">
        <f t="shared" si="917"/>
        <v>0</v>
      </c>
      <c r="I14695" s="5">
        <f>IF(OR(AND(F14695&gt;=50,G14695&gt;SUMIF(SeasonTotals!A$2:A$9,A14695,SeasonTotals!F$2:F$9)),AND(G14695&gt;0.885,F14695&gt;=50,D14695&lt;3)),1,0)</f>
        <v>0</v>
      </c>
      <c r="J14695" s="4">
        <f t="shared" si="918"/>
        <v>1</v>
      </c>
      <c r="K14695" s="5">
        <f t="shared" si="919"/>
        <v>1</v>
      </c>
    </row>
    <row r="14696" spans="1:11" x14ac:dyDescent="0.25">
      <c r="A14696" t="s">
        <v>151</v>
      </c>
      <c r="B14696" t="s">
        <v>135</v>
      </c>
      <c r="C14696" s="7">
        <v>1</v>
      </c>
      <c r="D14696" s="7">
        <v>4</v>
      </c>
      <c r="E14696" s="7">
        <v>26</v>
      </c>
      <c r="F14696" s="7">
        <v>59</v>
      </c>
      <c r="G14696" s="1">
        <f t="shared" si="916"/>
        <v>0.8666666666666667</v>
      </c>
      <c r="H14696" s="4">
        <f t="shared" si="917"/>
        <v>0</v>
      </c>
      <c r="I14696" s="5">
        <f>IF(OR(AND(F14696&gt;=50,G14696&gt;SUMIF(SeasonTotals!A$2:A$9,A14696,SeasonTotals!F$2:F$9)),AND(G14696&gt;0.885,F14696&gt;=50,D14696&lt;3)),1,0)</f>
        <v>0</v>
      </c>
      <c r="J14696" s="4">
        <f t="shared" si="918"/>
        <v>0</v>
      </c>
      <c r="K14696" s="5">
        <f t="shared" si="919"/>
        <v>0</v>
      </c>
    </row>
    <row r="14697" spans="1:11" x14ac:dyDescent="0.25">
      <c r="A14697" t="s">
        <v>151</v>
      </c>
      <c r="B14697" t="s">
        <v>135</v>
      </c>
      <c r="C14697" s="7">
        <v>1</v>
      </c>
      <c r="D14697" s="7">
        <v>5</v>
      </c>
      <c r="E14697" s="7">
        <v>27</v>
      </c>
      <c r="F14697" s="7">
        <v>60</v>
      </c>
      <c r="G14697" s="1">
        <f t="shared" si="916"/>
        <v>0.84375</v>
      </c>
      <c r="H14697" s="4">
        <f t="shared" si="917"/>
        <v>0</v>
      </c>
      <c r="I14697" s="5">
        <f>IF(OR(AND(F14697&gt;=50,G14697&gt;SUMIF(SeasonTotals!A$2:A$9,A14697,SeasonTotals!F$2:F$9)),AND(G14697&gt;0.885,F14697&gt;=50,D14697&lt;3)),1,0)</f>
        <v>0</v>
      </c>
      <c r="J14697" s="4">
        <f t="shared" si="918"/>
        <v>1</v>
      </c>
      <c r="K14697" s="5">
        <f t="shared" si="919"/>
        <v>0</v>
      </c>
    </row>
    <row r="14698" spans="1:11" x14ac:dyDescent="0.25">
      <c r="A14698" t="s">
        <v>151</v>
      </c>
      <c r="B14698" t="s">
        <v>123</v>
      </c>
      <c r="C14698" s="7">
        <v>1</v>
      </c>
      <c r="D14698" s="7">
        <v>3</v>
      </c>
      <c r="E14698" s="7">
        <v>27</v>
      </c>
      <c r="F14698" s="7">
        <v>64</v>
      </c>
      <c r="G14698" s="1">
        <f t="shared" si="916"/>
        <v>0.9</v>
      </c>
      <c r="H14698" s="4">
        <f t="shared" si="917"/>
        <v>0</v>
      </c>
      <c r="I14698" s="5">
        <f>IF(OR(AND(F14698&gt;=50,G14698&gt;SUMIF(SeasonTotals!A$2:A$9,A14698,SeasonTotals!F$2:F$9)),AND(G14698&gt;0.885,F14698&gt;=50,D14698&lt;3)),1,0)</f>
        <v>0</v>
      </c>
      <c r="J14698" s="4">
        <f t="shared" si="918"/>
        <v>0</v>
      </c>
      <c r="K14698" s="5">
        <f t="shared" si="919"/>
        <v>0</v>
      </c>
    </row>
    <row r="14699" spans="1:11" x14ac:dyDescent="0.25">
      <c r="A14699" t="s">
        <v>151</v>
      </c>
      <c r="B14699" t="s">
        <v>123</v>
      </c>
      <c r="C14699" s="7">
        <v>1</v>
      </c>
      <c r="D14699" s="7">
        <v>2</v>
      </c>
      <c r="E14699" s="7">
        <v>31</v>
      </c>
      <c r="F14699" s="7">
        <v>59</v>
      </c>
      <c r="G14699" s="1">
        <f t="shared" si="916"/>
        <v>0.93939393939393945</v>
      </c>
      <c r="H14699" s="4">
        <f t="shared" si="917"/>
        <v>1</v>
      </c>
      <c r="I14699" s="5">
        <f>IF(OR(AND(F14699&gt;=50,G14699&gt;SUMIF(SeasonTotals!A$2:A$9,A14699,SeasonTotals!F$2:F$9)),AND(G14699&gt;0.885,F14699&gt;=50,D14699&lt;3)),1,0)</f>
        <v>1</v>
      </c>
      <c r="J14699" s="4">
        <f t="shared" si="918"/>
        <v>0</v>
      </c>
      <c r="K14699" s="5">
        <f t="shared" si="919"/>
        <v>0</v>
      </c>
    </row>
    <row r="14700" spans="1:11" x14ac:dyDescent="0.25">
      <c r="A14700" t="s">
        <v>151</v>
      </c>
      <c r="B14700" t="s">
        <v>123</v>
      </c>
      <c r="C14700" s="7">
        <v>1</v>
      </c>
      <c r="D14700" s="7">
        <v>5</v>
      </c>
      <c r="E14700" s="7">
        <v>25</v>
      </c>
      <c r="F14700" s="7">
        <v>58</v>
      </c>
      <c r="G14700" s="1">
        <f t="shared" si="916"/>
        <v>0.83333333333333337</v>
      </c>
      <c r="H14700" s="4">
        <f t="shared" si="917"/>
        <v>0</v>
      </c>
      <c r="I14700" s="5">
        <f>IF(OR(AND(F14700&gt;=50,G14700&gt;SUMIF(SeasonTotals!A$2:A$9,A14700,SeasonTotals!F$2:F$9)),AND(G14700&gt;0.885,F14700&gt;=50,D14700&lt;3)),1,0)</f>
        <v>0</v>
      </c>
      <c r="J14700" s="4">
        <f t="shared" si="918"/>
        <v>1</v>
      </c>
      <c r="K14700" s="5">
        <f t="shared" si="919"/>
        <v>0</v>
      </c>
    </row>
    <row r="14701" spans="1:11" x14ac:dyDescent="0.25">
      <c r="A14701" t="s">
        <v>151</v>
      </c>
      <c r="B14701" t="s">
        <v>123</v>
      </c>
      <c r="C14701" s="7">
        <v>1</v>
      </c>
      <c r="D14701" s="7">
        <v>4</v>
      </c>
      <c r="E14701" s="7">
        <v>32</v>
      </c>
      <c r="F14701" s="7">
        <v>59</v>
      </c>
      <c r="G14701" s="1">
        <f t="shared" si="916"/>
        <v>0.88888888888888884</v>
      </c>
      <c r="H14701" s="4">
        <f t="shared" si="917"/>
        <v>0</v>
      </c>
      <c r="I14701" s="5">
        <f>IF(OR(AND(F14701&gt;=50,G14701&gt;SUMIF(SeasonTotals!A$2:A$9,A14701,SeasonTotals!F$2:F$9)),AND(G14701&gt;0.885,F14701&gt;=50,D14701&lt;3)),1,0)</f>
        <v>0</v>
      </c>
      <c r="J14701" s="4">
        <f t="shared" si="918"/>
        <v>0</v>
      </c>
      <c r="K14701" s="5">
        <f t="shared" si="919"/>
        <v>0</v>
      </c>
    </row>
    <row r="14702" spans="1:11" x14ac:dyDescent="0.25">
      <c r="A14702" t="s">
        <v>151</v>
      </c>
      <c r="B14702" t="s">
        <v>123</v>
      </c>
      <c r="C14702" s="7">
        <v>1</v>
      </c>
      <c r="D14702" s="7">
        <v>4</v>
      </c>
      <c r="E14702" s="7">
        <v>37</v>
      </c>
      <c r="F14702" s="7">
        <v>57</v>
      </c>
      <c r="G14702" s="1">
        <f t="shared" si="916"/>
        <v>0.90243902439024393</v>
      </c>
      <c r="H14702" s="4">
        <f t="shared" si="917"/>
        <v>0</v>
      </c>
      <c r="I14702" s="5">
        <f>IF(OR(AND(F14702&gt;=50,G14702&gt;SUMIF(SeasonTotals!A$2:A$9,A14702,SeasonTotals!F$2:F$9)),AND(G14702&gt;0.885,F14702&gt;=50,D14702&lt;3)),1,0)</f>
        <v>0</v>
      </c>
      <c r="J14702" s="4">
        <f t="shared" si="918"/>
        <v>0</v>
      </c>
      <c r="K14702" s="5">
        <f t="shared" si="919"/>
        <v>0</v>
      </c>
    </row>
    <row r="14703" spans="1:11" x14ac:dyDescent="0.25">
      <c r="A14703" t="s">
        <v>151</v>
      </c>
      <c r="B14703" t="s">
        <v>123</v>
      </c>
      <c r="C14703" s="7">
        <v>1</v>
      </c>
      <c r="D14703" s="7">
        <v>4</v>
      </c>
      <c r="E14703" s="7">
        <v>17</v>
      </c>
      <c r="F14703" s="7">
        <v>31</v>
      </c>
      <c r="G14703" s="1">
        <f t="shared" si="916"/>
        <v>0.80952380952380953</v>
      </c>
      <c r="H14703" s="4">
        <f t="shared" si="917"/>
        <v>0</v>
      </c>
      <c r="I14703" s="5">
        <f>IF(OR(AND(F14703&gt;=50,G14703&gt;SUMIF(SeasonTotals!A$2:A$9,A14703,SeasonTotals!F$2:F$9)),AND(G14703&gt;0.885,F14703&gt;=50,D14703&lt;3)),1,0)</f>
        <v>0</v>
      </c>
      <c r="J14703" s="4">
        <f t="shared" si="918"/>
        <v>1</v>
      </c>
      <c r="K14703" s="5">
        <f t="shared" si="919"/>
        <v>1</v>
      </c>
    </row>
    <row r="14704" spans="1:11" x14ac:dyDescent="0.25">
      <c r="A14704" t="s">
        <v>151</v>
      </c>
      <c r="B14704" t="s">
        <v>123</v>
      </c>
      <c r="C14704" s="7">
        <v>1</v>
      </c>
      <c r="D14704" s="7">
        <v>1</v>
      </c>
      <c r="E14704" s="7">
        <v>36</v>
      </c>
      <c r="F14704" s="7">
        <v>60</v>
      </c>
      <c r="G14704" s="1">
        <f t="shared" si="916"/>
        <v>0.97297297297297303</v>
      </c>
      <c r="H14704" s="4">
        <f t="shared" si="917"/>
        <v>1</v>
      </c>
      <c r="I14704" s="5">
        <f>IF(OR(AND(F14704&gt;=50,G14704&gt;SUMIF(SeasonTotals!A$2:A$9,A14704,SeasonTotals!F$2:F$9)),AND(G14704&gt;0.885,F14704&gt;=50,D14704&lt;3)),1,0)</f>
        <v>1</v>
      </c>
      <c r="J14704" s="4">
        <f t="shared" si="918"/>
        <v>0</v>
      </c>
      <c r="K14704" s="5">
        <f t="shared" si="919"/>
        <v>0</v>
      </c>
    </row>
    <row r="14705" spans="1:11" x14ac:dyDescent="0.25">
      <c r="A14705" t="s">
        <v>151</v>
      </c>
      <c r="B14705" t="s">
        <v>123</v>
      </c>
      <c r="C14705" s="7">
        <v>1</v>
      </c>
      <c r="D14705" s="7">
        <v>0</v>
      </c>
      <c r="E14705" s="7">
        <v>1</v>
      </c>
      <c r="F14705" s="7">
        <v>1</v>
      </c>
      <c r="G14705" s="1">
        <f t="shared" si="916"/>
        <v>1</v>
      </c>
      <c r="H14705" s="4">
        <f t="shared" si="917"/>
        <v>0</v>
      </c>
      <c r="I14705" s="5">
        <f>IF(OR(AND(F14705&gt;=50,G14705&gt;SUMIF(SeasonTotals!A$2:A$9,A14705,SeasonTotals!F$2:F$9)),AND(G14705&gt;0.885,F14705&gt;=50,D14705&lt;3)),1,0)</f>
        <v>0</v>
      </c>
      <c r="J14705" s="4">
        <f t="shared" si="918"/>
        <v>0</v>
      </c>
      <c r="K14705" s="5">
        <f t="shared" si="919"/>
        <v>1</v>
      </c>
    </row>
    <row r="14706" spans="1:11" x14ac:dyDescent="0.25">
      <c r="A14706" t="s">
        <v>151</v>
      </c>
      <c r="B14706" t="s">
        <v>123</v>
      </c>
      <c r="C14706" s="7">
        <v>1</v>
      </c>
      <c r="D14706" s="7">
        <v>1</v>
      </c>
      <c r="E14706" s="7">
        <v>37</v>
      </c>
      <c r="F14706" s="7">
        <v>60</v>
      </c>
      <c r="G14706" s="1">
        <f t="shared" si="916"/>
        <v>0.97368421052631582</v>
      </c>
      <c r="H14706" s="4">
        <f t="shared" si="917"/>
        <v>1</v>
      </c>
      <c r="I14706" s="5">
        <f>IF(OR(AND(F14706&gt;=50,G14706&gt;SUMIF(SeasonTotals!A$2:A$9,A14706,SeasonTotals!F$2:F$9)),AND(G14706&gt;0.885,F14706&gt;=50,D14706&lt;3)),1,0)</f>
        <v>1</v>
      </c>
      <c r="J14706" s="4">
        <f t="shared" si="918"/>
        <v>0</v>
      </c>
      <c r="K14706" s="5">
        <f t="shared" si="919"/>
        <v>0</v>
      </c>
    </row>
    <row r="14707" spans="1:11" x14ac:dyDescent="0.25">
      <c r="A14707" t="s">
        <v>151</v>
      </c>
      <c r="B14707" t="s">
        <v>123</v>
      </c>
      <c r="C14707" s="7">
        <v>1</v>
      </c>
      <c r="D14707" s="7">
        <v>2</v>
      </c>
      <c r="E14707" s="7">
        <v>33</v>
      </c>
      <c r="F14707" s="7">
        <v>60</v>
      </c>
      <c r="G14707" s="1">
        <f t="shared" si="916"/>
        <v>0.94285714285714284</v>
      </c>
      <c r="H14707" s="4">
        <f t="shared" si="917"/>
        <v>1</v>
      </c>
      <c r="I14707" s="5">
        <f>IF(OR(AND(F14707&gt;=50,G14707&gt;SUMIF(SeasonTotals!A$2:A$9,A14707,SeasonTotals!F$2:F$9)),AND(G14707&gt;0.885,F14707&gt;=50,D14707&lt;3)),1,0)</f>
        <v>1</v>
      </c>
      <c r="J14707" s="4">
        <f t="shared" si="918"/>
        <v>0</v>
      </c>
      <c r="K14707" s="5">
        <f t="shared" si="919"/>
        <v>0</v>
      </c>
    </row>
    <row r="14708" spans="1:11" x14ac:dyDescent="0.25">
      <c r="A14708" t="s">
        <v>151</v>
      </c>
      <c r="B14708" t="s">
        <v>123</v>
      </c>
      <c r="C14708" s="7">
        <v>1</v>
      </c>
      <c r="D14708" s="7">
        <v>1</v>
      </c>
      <c r="E14708" s="7">
        <v>49</v>
      </c>
      <c r="F14708" s="7">
        <v>65</v>
      </c>
      <c r="G14708" s="1">
        <f t="shared" si="916"/>
        <v>0.98</v>
      </c>
      <c r="H14708" s="4">
        <f t="shared" si="917"/>
        <v>1</v>
      </c>
      <c r="I14708" s="5">
        <f>IF(OR(AND(F14708&gt;=50,G14708&gt;SUMIF(SeasonTotals!A$2:A$9,A14708,SeasonTotals!F$2:F$9)),AND(G14708&gt;0.885,F14708&gt;=50,D14708&lt;3)),1,0)</f>
        <v>1</v>
      </c>
      <c r="J14708" s="4">
        <f t="shared" si="918"/>
        <v>0</v>
      </c>
      <c r="K14708" s="5">
        <f t="shared" si="919"/>
        <v>0</v>
      </c>
    </row>
    <row r="14709" spans="1:11" x14ac:dyDescent="0.25">
      <c r="A14709" t="s">
        <v>151</v>
      </c>
      <c r="B14709" t="s">
        <v>123</v>
      </c>
      <c r="C14709" s="7">
        <v>1</v>
      </c>
      <c r="D14709" s="7">
        <v>6</v>
      </c>
      <c r="E14709" s="7">
        <v>15</v>
      </c>
      <c r="F14709" s="7">
        <v>51</v>
      </c>
      <c r="G14709" s="1">
        <f t="shared" si="916"/>
        <v>0.7142857142857143</v>
      </c>
      <c r="H14709" s="4">
        <f t="shared" si="917"/>
        <v>0</v>
      </c>
      <c r="I14709" s="5">
        <f>IF(OR(AND(F14709&gt;=50,G14709&gt;SUMIF(SeasonTotals!A$2:A$9,A14709,SeasonTotals!F$2:F$9)),AND(G14709&gt;0.885,F14709&gt;=50,D14709&lt;3)),1,0)</f>
        <v>0</v>
      </c>
      <c r="J14709" s="4">
        <f t="shared" si="918"/>
        <v>1</v>
      </c>
      <c r="K14709" s="5">
        <f t="shared" si="919"/>
        <v>1</v>
      </c>
    </row>
    <row r="14710" spans="1:11" x14ac:dyDescent="0.25">
      <c r="A14710" t="s">
        <v>151</v>
      </c>
      <c r="B14710" t="s">
        <v>123</v>
      </c>
      <c r="C14710" s="7">
        <v>1</v>
      </c>
      <c r="D14710" s="7">
        <v>3</v>
      </c>
      <c r="E14710" s="7">
        <v>37</v>
      </c>
      <c r="F14710" s="7">
        <v>60</v>
      </c>
      <c r="G14710" s="1">
        <f t="shared" si="916"/>
        <v>0.92500000000000004</v>
      </c>
      <c r="H14710" s="4">
        <f t="shared" si="917"/>
        <v>1</v>
      </c>
      <c r="I14710" s="5">
        <f>IF(OR(AND(F14710&gt;=50,G14710&gt;SUMIF(SeasonTotals!A$2:A$9,A14710,SeasonTotals!F$2:F$9)),AND(G14710&gt;0.885,F14710&gt;=50,D14710&lt;3)),1,0)</f>
        <v>1</v>
      </c>
      <c r="J14710" s="4">
        <f t="shared" si="918"/>
        <v>0</v>
      </c>
      <c r="K14710" s="5">
        <f t="shared" si="919"/>
        <v>0</v>
      </c>
    </row>
    <row r="14711" spans="1:11" x14ac:dyDescent="0.25">
      <c r="A14711" t="s">
        <v>151</v>
      </c>
      <c r="B14711" t="s">
        <v>123</v>
      </c>
      <c r="C14711" s="7">
        <v>1</v>
      </c>
      <c r="D14711" s="7">
        <v>3</v>
      </c>
      <c r="E14711" s="7">
        <v>20</v>
      </c>
      <c r="F14711" s="7">
        <v>58</v>
      </c>
      <c r="G14711" s="1">
        <f t="shared" si="916"/>
        <v>0.86956521739130432</v>
      </c>
      <c r="H14711" s="4">
        <f t="shared" si="917"/>
        <v>0</v>
      </c>
      <c r="I14711" s="5">
        <f>IF(OR(AND(F14711&gt;=50,G14711&gt;SUMIF(SeasonTotals!A$2:A$9,A14711,SeasonTotals!F$2:F$9)),AND(G14711&gt;0.885,F14711&gt;=50,D14711&lt;3)),1,0)</f>
        <v>0</v>
      </c>
      <c r="J14711" s="4">
        <f t="shared" si="918"/>
        <v>0</v>
      </c>
      <c r="K14711" s="5">
        <f t="shared" si="919"/>
        <v>0</v>
      </c>
    </row>
    <row r="14712" spans="1:11" x14ac:dyDescent="0.25">
      <c r="A14712" t="s">
        <v>151</v>
      </c>
      <c r="B14712" t="s">
        <v>123</v>
      </c>
      <c r="C14712" s="7">
        <v>1</v>
      </c>
      <c r="D14712" s="7">
        <v>1</v>
      </c>
      <c r="E14712" s="7">
        <v>34</v>
      </c>
      <c r="F14712" s="7">
        <v>65</v>
      </c>
      <c r="G14712" s="1">
        <f t="shared" si="916"/>
        <v>0.97142857142857142</v>
      </c>
      <c r="H14712" s="4">
        <f t="shared" si="917"/>
        <v>1</v>
      </c>
      <c r="I14712" s="5">
        <f>IF(OR(AND(F14712&gt;=50,G14712&gt;SUMIF(SeasonTotals!A$2:A$9,A14712,SeasonTotals!F$2:F$9)),AND(G14712&gt;0.885,F14712&gt;=50,D14712&lt;3)),1,0)</f>
        <v>1</v>
      </c>
      <c r="J14712" s="4">
        <f t="shared" si="918"/>
        <v>0</v>
      </c>
      <c r="K14712" s="5">
        <f t="shared" si="919"/>
        <v>0</v>
      </c>
    </row>
    <row r="14713" spans="1:11" x14ac:dyDescent="0.25">
      <c r="A14713" t="s">
        <v>151</v>
      </c>
      <c r="B14713" t="s">
        <v>123</v>
      </c>
      <c r="C14713" s="7">
        <v>1</v>
      </c>
      <c r="D14713" s="7">
        <v>3</v>
      </c>
      <c r="E14713" s="7">
        <v>9</v>
      </c>
      <c r="F14713" s="7">
        <v>20</v>
      </c>
      <c r="G14713" s="1">
        <f t="shared" si="916"/>
        <v>0.75</v>
      </c>
      <c r="H14713" s="4">
        <f t="shared" si="917"/>
        <v>0</v>
      </c>
      <c r="I14713" s="5">
        <f>IF(OR(AND(F14713&gt;=50,G14713&gt;SUMIF(SeasonTotals!A$2:A$9,A14713,SeasonTotals!F$2:F$9)),AND(G14713&gt;0.885,F14713&gt;=50,D14713&lt;3)),1,0)</f>
        <v>0</v>
      </c>
      <c r="J14713" s="4">
        <f t="shared" si="918"/>
        <v>1</v>
      </c>
      <c r="K14713" s="5">
        <f t="shared" si="919"/>
        <v>1</v>
      </c>
    </row>
    <row r="14714" spans="1:11" x14ac:dyDescent="0.25">
      <c r="A14714" t="s">
        <v>151</v>
      </c>
      <c r="B14714" t="s">
        <v>123</v>
      </c>
      <c r="C14714" s="7">
        <v>1</v>
      </c>
      <c r="D14714" s="7">
        <v>6</v>
      </c>
      <c r="E14714" s="7">
        <v>30</v>
      </c>
      <c r="F14714" s="7">
        <v>60</v>
      </c>
      <c r="G14714" s="1">
        <f t="shared" si="916"/>
        <v>0.83333333333333337</v>
      </c>
      <c r="H14714" s="4">
        <f t="shared" si="917"/>
        <v>0</v>
      </c>
      <c r="I14714" s="5">
        <f>IF(OR(AND(F14714&gt;=50,G14714&gt;SUMIF(SeasonTotals!A$2:A$9,A14714,SeasonTotals!F$2:F$9)),AND(G14714&gt;0.885,F14714&gt;=50,D14714&lt;3)),1,0)</f>
        <v>0</v>
      </c>
      <c r="J14714" s="4">
        <f t="shared" si="918"/>
        <v>1</v>
      </c>
      <c r="K14714" s="5">
        <f t="shared" si="919"/>
        <v>0</v>
      </c>
    </row>
    <row r="14715" spans="1:11" x14ac:dyDescent="0.25">
      <c r="A14715" t="s">
        <v>151</v>
      </c>
      <c r="B14715" t="s">
        <v>123</v>
      </c>
      <c r="C14715" s="7">
        <v>1</v>
      </c>
      <c r="D14715" s="7">
        <v>2</v>
      </c>
      <c r="E14715" s="7">
        <v>35</v>
      </c>
      <c r="F14715" s="7">
        <v>60</v>
      </c>
      <c r="G14715" s="1">
        <f t="shared" si="916"/>
        <v>0.94594594594594594</v>
      </c>
      <c r="H14715" s="4">
        <f t="shared" si="917"/>
        <v>1</v>
      </c>
      <c r="I14715" s="5">
        <f>IF(OR(AND(F14715&gt;=50,G14715&gt;SUMIF(SeasonTotals!A$2:A$9,A14715,SeasonTotals!F$2:F$9)),AND(G14715&gt;0.885,F14715&gt;=50,D14715&lt;3)),1,0)</f>
        <v>1</v>
      </c>
      <c r="J14715" s="4">
        <f t="shared" si="918"/>
        <v>0</v>
      </c>
      <c r="K14715" s="5">
        <f t="shared" si="919"/>
        <v>0</v>
      </c>
    </row>
    <row r="14716" spans="1:11" x14ac:dyDescent="0.25">
      <c r="A14716" t="s">
        <v>151</v>
      </c>
      <c r="B14716" t="s">
        <v>123</v>
      </c>
      <c r="C14716" s="7">
        <v>1</v>
      </c>
      <c r="D14716" s="7">
        <v>4</v>
      </c>
      <c r="E14716" s="7">
        <v>15</v>
      </c>
      <c r="F14716" s="7">
        <v>28</v>
      </c>
      <c r="G14716" s="1">
        <f t="shared" si="916"/>
        <v>0.78947368421052633</v>
      </c>
      <c r="H14716" s="4">
        <f t="shared" si="917"/>
        <v>0</v>
      </c>
      <c r="I14716" s="5">
        <f>IF(OR(AND(F14716&gt;=50,G14716&gt;SUMIF(SeasonTotals!A$2:A$9,A14716,SeasonTotals!F$2:F$9)),AND(G14716&gt;0.885,F14716&gt;=50,D14716&lt;3)),1,0)</f>
        <v>0</v>
      </c>
      <c r="J14716" s="4">
        <f t="shared" si="918"/>
        <v>1</v>
      </c>
      <c r="K14716" s="5">
        <f t="shared" si="919"/>
        <v>1</v>
      </c>
    </row>
    <row r="14717" spans="1:11" x14ac:dyDescent="0.25">
      <c r="A14717" t="s">
        <v>151</v>
      </c>
      <c r="B14717" t="s">
        <v>123</v>
      </c>
      <c r="C14717" s="7">
        <v>1</v>
      </c>
      <c r="D14717" s="7">
        <v>6</v>
      </c>
      <c r="E14717" s="7">
        <v>42</v>
      </c>
      <c r="F14717" s="7">
        <v>60</v>
      </c>
      <c r="G14717" s="1">
        <f t="shared" si="916"/>
        <v>0.875</v>
      </c>
      <c r="H14717" s="4">
        <f t="shared" si="917"/>
        <v>0</v>
      </c>
      <c r="I14717" s="5">
        <f>IF(OR(AND(F14717&gt;=50,G14717&gt;SUMIF(SeasonTotals!A$2:A$9,A14717,SeasonTotals!F$2:F$9)),AND(G14717&gt;0.885,F14717&gt;=50,D14717&lt;3)),1,0)</f>
        <v>0</v>
      </c>
      <c r="J14717" s="4">
        <f t="shared" si="918"/>
        <v>0</v>
      </c>
      <c r="K14717" s="5">
        <f t="shared" si="919"/>
        <v>0</v>
      </c>
    </row>
    <row r="14718" spans="1:11" x14ac:dyDescent="0.25">
      <c r="A14718" t="s">
        <v>151</v>
      </c>
      <c r="B14718" t="s">
        <v>123</v>
      </c>
      <c r="C14718" s="7">
        <v>1</v>
      </c>
      <c r="D14718" s="7">
        <v>3</v>
      </c>
      <c r="E14718" s="7">
        <v>29</v>
      </c>
      <c r="F14718" s="7">
        <v>60</v>
      </c>
      <c r="G14718" s="1">
        <f t="shared" si="916"/>
        <v>0.90625</v>
      </c>
      <c r="H14718" s="4">
        <f t="shared" si="917"/>
        <v>0</v>
      </c>
      <c r="I14718" s="5">
        <f>IF(OR(AND(F14718&gt;=50,G14718&gt;SUMIF(SeasonTotals!A$2:A$9,A14718,SeasonTotals!F$2:F$9)),AND(G14718&gt;0.885,F14718&gt;=50,D14718&lt;3)),1,0)</f>
        <v>0</v>
      </c>
      <c r="J14718" s="4">
        <f t="shared" si="918"/>
        <v>0</v>
      </c>
      <c r="K14718" s="5">
        <f t="shared" si="919"/>
        <v>0</v>
      </c>
    </row>
    <row r="14719" spans="1:11" x14ac:dyDescent="0.25">
      <c r="A14719" t="s">
        <v>151</v>
      </c>
      <c r="B14719" t="s">
        <v>123</v>
      </c>
      <c r="C14719" s="7">
        <v>1</v>
      </c>
      <c r="D14719" s="7">
        <v>3</v>
      </c>
      <c r="E14719" s="7">
        <v>28</v>
      </c>
      <c r="F14719" s="7">
        <v>58</v>
      </c>
      <c r="G14719" s="1">
        <f t="shared" si="916"/>
        <v>0.90322580645161288</v>
      </c>
      <c r="H14719" s="4">
        <f t="shared" si="917"/>
        <v>0</v>
      </c>
      <c r="I14719" s="5">
        <f>IF(OR(AND(F14719&gt;=50,G14719&gt;SUMIF(SeasonTotals!A$2:A$9,A14719,SeasonTotals!F$2:F$9)),AND(G14719&gt;0.885,F14719&gt;=50,D14719&lt;3)),1,0)</f>
        <v>0</v>
      </c>
      <c r="J14719" s="4">
        <f t="shared" si="918"/>
        <v>0</v>
      </c>
      <c r="K14719" s="5">
        <f t="shared" si="919"/>
        <v>0</v>
      </c>
    </row>
    <row r="14720" spans="1:11" x14ac:dyDescent="0.25">
      <c r="A14720" t="s">
        <v>151</v>
      </c>
      <c r="B14720" t="s">
        <v>123</v>
      </c>
      <c r="C14720" s="7">
        <v>1</v>
      </c>
      <c r="D14720" s="7">
        <v>3</v>
      </c>
      <c r="E14720" s="7">
        <v>7</v>
      </c>
      <c r="F14720" s="7">
        <v>22</v>
      </c>
      <c r="G14720" s="1">
        <f t="shared" si="916"/>
        <v>0.7</v>
      </c>
      <c r="H14720" s="4">
        <f t="shared" si="917"/>
        <v>0</v>
      </c>
      <c r="I14720" s="5">
        <f>IF(OR(AND(F14720&gt;=50,G14720&gt;SUMIF(SeasonTotals!A$2:A$9,A14720,SeasonTotals!F$2:F$9)),AND(G14720&gt;0.885,F14720&gt;=50,D14720&lt;3)),1,0)</f>
        <v>0</v>
      </c>
      <c r="J14720" s="4">
        <f t="shared" si="918"/>
        <v>1</v>
      </c>
      <c r="K14720" s="5">
        <f t="shared" si="919"/>
        <v>1</v>
      </c>
    </row>
    <row r="14721" spans="1:11" x14ac:dyDescent="0.25">
      <c r="A14721" t="s">
        <v>151</v>
      </c>
      <c r="B14721" t="s">
        <v>123</v>
      </c>
      <c r="C14721" s="7">
        <v>1</v>
      </c>
      <c r="D14721" s="7">
        <v>2</v>
      </c>
      <c r="E14721" s="7">
        <v>31</v>
      </c>
      <c r="F14721" s="7">
        <v>59</v>
      </c>
      <c r="G14721" s="1">
        <f t="shared" si="916"/>
        <v>0.93939393939393945</v>
      </c>
      <c r="H14721" s="4">
        <f t="shared" si="917"/>
        <v>1</v>
      </c>
      <c r="I14721" s="5">
        <f>IF(OR(AND(F14721&gt;=50,G14721&gt;SUMIF(SeasonTotals!A$2:A$9,A14721,SeasonTotals!F$2:F$9)),AND(G14721&gt;0.885,F14721&gt;=50,D14721&lt;3)),1,0)</f>
        <v>1</v>
      </c>
      <c r="J14721" s="4">
        <f t="shared" si="918"/>
        <v>0</v>
      </c>
      <c r="K14721" s="5">
        <f t="shared" si="919"/>
        <v>0</v>
      </c>
    </row>
    <row r="14722" spans="1:11" x14ac:dyDescent="0.25">
      <c r="A14722" t="s">
        <v>151</v>
      </c>
      <c r="B14722" t="s">
        <v>123</v>
      </c>
      <c r="C14722" s="7">
        <v>1</v>
      </c>
      <c r="D14722" s="7">
        <v>1</v>
      </c>
      <c r="E14722" s="7">
        <v>36</v>
      </c>
      <c r="F14722" s="7">
        <v>59</v>
      </c>
      <c r="G14722" s="1">
        <f t="shared" ref="G14722:G14785" si="920">E14722/MAX(1,SUM(D14722:E14722))</f>
        <v>0.97297297297297303</v>
      </c>
      <c r="H14722" s="4">
        <f t="shared" ref="H14722:H14785" si="921">IF(AND(F14722&gt;=50,OR(G14722&gt;0.913,AND(G14722&gt;0.885,D14722&lt;3))),1,0)</f>
        <v>1</v>
      </c>
      <c r="I14722" s="5">
        <f>IF(OR(AND(F14722&gt;=50,G14722&gt;SUMIF(SeasonTotals!A$2:A$9,A14722,SeasonTotals!F$2:F$9)),AND(G14722&gt;0.885,F14722&gt;=50,D14722&lt;3)),1,0)</f>
        <v>1</v>
      </c>
      <c r="J14722" s="4">
        <f t="shared" ref="J14722:J14785" si="922">IF(G14722&lt;0.85,1,0)</f>
        <v>0</v>
      </c>
      <c r="K14722" s="5">
        <f t="shared" ref="K14722:K14785" si="923">IF(F14722&lt;55,1,0)</f>
        <v>0</v>
      </c>
    </row>
    <row r="14723" spans="1:11" x14ac:dyDescent="0.25">
      <c r="A14723" t="s">
        <v>151</v>
      </c>
      <c r="B14723" t="s">
        <v>123</v>
      </c>
      <c r="C14723" s="7">
        <v>1</v>
      </c>
      <c r="D14723" s="7">
        <v>3</v>
      </c>
      <c r="E14723" s="7">
        <v>34</v>
      </c>
      <c r="F14723" s="7">
        <v>60</v>
      </c>
      <c r="G14723" s="1">
        <f t="shared" si="920"/>
        <v>0.91891891891891897</v>
      </c>
      <c r="H14723" s="4">
        <f t="shared" si="921"/>
        <v>1</v>
      </c>
      <c r="I14723" s="5">
        <f>IF(OR(AND(F14723&gt;=50,G14723&gt;SUMIF(SeasonTotals!A$2:A$9,A14723,SeasonTotals!F$2:F$9)),AND(G14723&gt;0.885,F14723&gt;=50,D14723&lt;3)),1,0)</f>
        <v>1</v>
      </c>
      <c r="J14723" s="4">
        <f t="shared" si="922"/>
        <v>0</v>
      </c>
      <c r="K14723" s="5">
        <f t="shared" si="923"/>
        <v>0</v>
      </c>
    </row>
    <row r="14724" spans="1:11" x14ac:dyDescent="0.25">
      <c r="A14724" t="s">
        <v>151</v>
      </c>
      <c r="B14724" t="s">
        <v>123</v>
      </c>
      <c r="C14724" s="7">
        <v>1</v>
      </c>
      <c r="D14724" s="7">
        <v>0</v>
      </c>
      <c r="E14724" s="7">
        <v>43</v>
      </c>
      <c r="F14724" s="7">
        <v>60</v>
      </c>
      <c r="G14724" s="1">
        <f t="shared" si="920"/>
        <v>1</v>
      </c>
      <c r="H14724" s="4">
        <f t="shared" si="921"/>
        <v>1</v>
      </c>
      <c r="I14724" s="5">
        <f>IF(OR(AND(F14724&gt;=50,G14724&gt;SUMIF(SeasonTotals!A$2:A$9,A14724,SeasonTotals!F$2:F$9)),AND(G14724&gt;0.885,F14724&gt;=50,D14724&lt;3)),1,0)</f>
        <v>1</v>
      </c>
      <c r="J14724" s="4">
        <f t="shared" si="922"/>
        <v>0</v>
      </c>
      <c r="K14724" s="5">
        <f t="shared" si="923"/>
        <v>0</v>
      </c>
    </row>
    <row r="14725" spans="1:11" x14ac:dyDescent="0.25">
      <c r="A14725" t="s">
        <v>151</v>
      </c>
      <c r="B14725" t="s">
        <v>123</v>
      </c>
      <c r="C14725" s="7">
        <v>1</v>
      </c>
      <c r="D14725" s="7">
        <v>4</v>
      </c>
      <c r="E14725" s="7">
        <v>43</v>
      </c>
      <c r="F14725" s="7">
        <v>60</v>
      </c>
      <c r="G14725" s="1">
        <f t="shared" si="920"/>
        <v>0.91489361702127658</v>
      </c>
      <c r="H14725" s="4">
        <f t="shared" si="921"/>
        <v>1</v>
      </c>
      <c r="I14725" s="5">
        <f>IF(OR(AND(F14725&gt;=50,G14725&gt;SUMIF(SeasonTotals!A$2:A$9,A14725,SeasonTotals!F$2:F$9)),AND(G14725&gt;0.885,F14725&gt;=50,D14725&lt;3)),1,0)</f>
        <v>1</v>
      </c>
      <c r="J14725" s="4">
        <f t="shared" si="922"/>
        <v>0</v>
      </c>
      <c r="K14725" s="5">
        <f t="shared" si="923"/>
        <v>0</v>
      </c>
    </row>
    <row r="14726" spans="1:11" x14ac:dyDescent="0.25">
      <c r="A14726" t="s">
        <v>151</v>
      </c>
      <c r="B14726" t="s">
        <v>123</v>
      </c>
      <c r="C14726" s="7">
        <v>1</v>
      </c>
      <c r="D14726" s="7">
        <v>2</v>
      </c>
      <c r="E14726" s="7">
        <v>31</v>
      </c>
      <c r="F14726" s="7">
        <v>60</v>
      </c>
      <c r="G14726" s="1">
        <f t="shared" si="920"/>
        <v>0.93939393939393945</v>
      </c>
      <c r="H14726" s="4">
        <f t="shared" si="921"/>
        <v>1</v>
      </c>
      <c r="I14726" s="5">
        <f>IF(OR(AND(F14726&gt;=50,G14726&gt;SUMIF(SeasonTotals!A$2:A$9,A14726,SeasonTotals!F$2:F$9)),AND(G14726&gt;0.885,F14726&gt;=50,D14726&lt;3)),1,0)</f>
        <v>1</v>
      </c>
      <c r="J14726" s="4">
        <f t="shared" si="922"/>
        <v>0</v>
      </c>
      <c r="K14726" s="5">
        <f t="shared" si="923"/>
        <v>0</v>
      </c>
    </row>
    <row r="14727" spans="1:11" x14ac:dyDescent="0.25">
      <c r="A14727" t="s">
        <v>151</v>
      </c>
      <c r="B14727" t="s">
        <v>123</v>
      </c>
      <c r="C14727" s="7">
        <v>1</v>
      </c>
      <c r="D14727" s="7">
        <v>3</v>
      </c>
      <c r="E14727" s="7">
        <v>26</v>
      </c>
      <c r="F14727" s="7">
        <v>60</v>
      </c>
      <c r="G14727" s="1">
        <f t="shared" si="920"/>
        <v>0.89655172413793105</v>
      </c>
      <c r="H14727" s="4">
        <f t="shared" si="921"/>
        <v>0</v>
      </c>
      <c r="I14727" s="5">
        <f>IF(OR(AND(F14727&gt;=50,G14727&gt;SUMIF(SeasonTotals!A$2:A$9,A14727,SeasonTotals!F$2:F$9)),AND(G14727&gt;0.885,F14727&gt;=50,D14727&lt;3)),1,0)</f>
        <v>0</v>
      </c>
      <c r="J14727" s="4">
        <f t="shared" si="922"/>
        <v>0</v>
      </c>
      <c r="K14727" s="5">
        <f t="shared" si="923"/>
        <v>0</v>
      </c>
    </row>
    <row r="14728" spans="1:11" x14ac:dyDescent="0.25">
      <c r="A14728" t="s">
        <v>151</v>
      </c>
      <c r="B14728" t="s">
        <v>123</v>
      </c>
      <c r="C14728" s="7">
        <v>1</v>
      </c>
      <c r="D14728" s="7">
        <v>3</v>
      </c>
      <c r="E14728" s="7">
        <v>47</v>
      </c>
      <c r="F14728" s="7">
        <v>65</v>
      </c>
      <c r="G14728" s="1">
        <f t="shared" si="920"/>
        <v>0.94</v>
      </c>
      <c r="H14728" s="4">
        <f t="shared" si="921"/>
        <v>1</v>
      </c>
      <c r="I14728" s="5">
        <f>IF(OR(AND(F14728&gt;=50,G14728&gt;SUMIF(SeasonTotals!A$2:A$9,A14728,SeasonTotals!F$2:F$9)),AND(G14728&gt;0.885,F14728&gt;=50,D14728&lt;3)),1,0)</f>
        <v>1</v>
      </c>
      <c r="J14728" s="4">
        <f t="shared" si="922"/>
        <v>0</v>
      </c>
      <c r="K14728" s="5">
        <f t="shared" si="923"/>
        <v>0</v>
      </c>
    </row>
    <row r="14729" spans="1:11" x14ac:dyDescent="0.25">
      <c r="A14729" t="s">
        <v>151</v>
      </c>
      <c r="B14729" t="s">
        <v>123</v>
      </c>
      <c r="C14729" s="7">
        <v>1</v>
      </c>
      <c r="D14729" s="7">
        <v>3</v>
      </c>
      <c r="E14729" s="7">
        <v>12</v>
      </c>
      <c r="F14729" s="7">
        <v>16</v>
      </c>
      <c r="G14729" s="1">
        <f t="shared" si="920"/>
        <v>0.8</v>
      </c>
      <c r="H14729" s="4">
        <f t="shared" si="921"/>
        <v>0</v>
      </c>
      <c r="I14729" s="5">
        <f>IF(OR(AND(F14729&gt;=50,G14729&gt;SUMIF(SeasonTotals!A$2:A$9,A14729,SeasonTotals!F$2:F$9)),AND(G14729&gt;0.885,F14729&gt;=50,D14729&lt;3)),1,0)</f>
        <v>0</v>
      </c>
      <c r="J14729" s="4">
        <f t="shared" si="922"/>
        <v>1</v>
      </c>
      <c r="K14729" s="5">
        <f t="shared" si="923"/>
        <v>1</v>
      </c>
    </row>
    <row r="14730" spans="1:11" x14ac:dyDescent="0.25">
      <c r="A14730" t="s">
        <v>151</v>
      </c>
      <c r="B14730" t="s">
        <v>40</v>
      </c>
      <c r="C14730" s="7">
        <v>1</v>
      </c>
      <c r="D14730" s="7">
        <v>1</v>
      </c>
      <c r="E14730" s="7">
        <v>20</v>
      </c>
      <c r="F14730" s="7">
        <v>60</v>
      </c>
      <c r="G14730" s="1">
        <f t="shared" si="920"/>
        <v>0.95238095238095233</v>
      </c>
      <c r="H14730" s="4">
        <f t="shared" si="921"/>
        <v>1</v>
      </c>
      <c r="I14730" s="5">
        <f>IF(OR(AND(F14730&gt;=50,G14730&gt;SUMIF(SeasonTotals!A$2:A$9,A14730,SeasonTotals!F$2:F$9)),AND(G14730&gt;0.885,F14730&gt;=50,D14730&lt;3)),1,0)</f>
        <v>1</v>
      </c>
      <c r="J14730" s="4">
        <f t="shared" si="922"/>
        <v>0</v>
      </c>
      <c r="K14730" s="5">
        <f t="shared" si="923"/>
        <v>0</v>
      </c>
    </row>
    <row r="14731" spans="1:11" x14ac:dyDescent="0.25">
      <c r="A14731" t="s">
        <v>151</v>
      </c>
      <c r="B14731" t="s">
        <v>40</v>
      </c>
      <c r="C14731" s="7">
        <v>1</v>
      </c>
      <c r="D14731" s="7">
        <v>3</v>
      </c>
      <c r="E14731" s="7">
        <v>27</v>
      </c>
      <c r="F14731" s="7">
        <v>58</v>
      </c>
      <c r="G14731" s="1">
        <f t="shared" si="920"/>
        <v>0.9</v>
      </c>
      <c r="H14731" s="4">
        <f t="shared" si="921"/>
        <v>0</v>
      </c>
      <c r="I14731" s="5">
        <f>IF(OR(AND(F14731&gt;=50,G14731&gt;SUMIF(SeasonTotals!A$2:A$9,A14731,SeasonTotals!F$2:F$9)),AND(G14731&gt;0.885,F14731&gt;=50,D14731&lt;3)),1,0)</f>
        <v>0</v>
      </c>
      <c r="J14731" s="4">
        <f t="shared" si="922"/>
        <v>0</v>
      </c>
      <c r="K14731" s="5">
        <f t="shared" si="923"/>
        <v>0</v>
      </c>
    </row>
    <row r="14732" spans="1:11" x14ac:dyDescent="0.25">
      <c r="A14732" t="s">
        <v>151</v>
      </c>
      <c r="B14732" t="s">
        <v>40</v>
      </c>
      <c r="C14732" s="7">
        <v>1</v>
      </c>
      <c r="D14732" s="7">
        <v>0</v>
      </c>
      <c r="E14732" s="7">
        <v>23</v>
      </c>
      <c r="F14732" s="7">
        <v>60</v>
      </c>
      <c r="G14732" s="1">
        <f t="shared" si="920"/>
        <v>1</v>
      </c>
      <c r="H14732" s="4">
        <f t="shared" si="921"/>
        <v>1</v>
      </c>
      <c r="I14732" s="5">
        <f>IF(OR(AND(F14732&gt;=50,G14732&gt;SUMIF(SeasonTotals!A$2:A$9,A14732,SeasonTotals!F$2:F$9)),AND(G14732&gt;0.885,F14732&gt;=50,D14732&lt;3)),1,0)</f>
        <v>1</v>
      </c>
      <c r="J14732" s="4">
        <f t="shared" si="922"/>
        <v>0</v>
      </c>
      <c r="K14732" s="5">
        <f t="shared" si="923"/>
        <v>0</v>
      </c>
    </row>
    <row r="14733" spans="1:11" x14ac:dyDescent="0.25">
      <c r="A14733" t="s">
        <v>151</v>
      </c>
      <c r="B14733" t="s">
        <v>40</v>
      </c>
      <c r="C14733" s="7">
        <v>1</v>
      </c>
      <c r="D14733" s="7">
        <v>4</v>
      </c>
      <c r="E14733" s="7">
        <v>27</v>
      </c>
      <c r="F14733" s="7">
        <v>65</v>
      </c>
      <c r="G14733" s="1">
        <f t="shared" si="920"/>
        <v>0.87096774193548387</v>
      </c>
      <c r="H14733" s="4">
        <f t="shared" si="921"/>
        <v>0</v>
      </c>
      <c r="I14733" s="5">
        <f>IF(OR(AND(F14733&gt;=50,G14733&gt;SUMIF(SeasonTotals!A$2:A$9,A14733,SeasonTotals!F$2:F$9)),AND(G14733&gt;0.885,F14733&gt;=50,D14733&lt;3)),1,0)</f>
        <v>0</v>
      </c>
      <c r="J14733" s="4">
        <f t="shared" si="922"/>
        <v>0</v>
      </c>
      <c r="K14733" s="5">
        <f t="shared" si="923"/>
        <v>0</v>
      </c>
    </row>
    <row r="14734" spans="1:11" x14ac:dyDescent="0.25">
      <c r="A14734" t="s">
        <v>151</v>
      </c>
      <c r="B14734" t="s">
        <v>40</v>
      </c>
      <c r="C14734" s="7">
        <v>1</v>
      </c>
      <c r="D14734" s="7">
        <v>2</v>
      </c>
      <c r="E14734" s="7">
        <v>36</v>
      </c>
      <c r="F14734" s="7">
        <v>63</v>
      </c>
      <c r="G14734" s="1">
        <f t="shared" si="920"/>
        <v>0.94736842105263153</v>
      </c>
      <c r="H14734" s="4">
        <f t="shared" si="921"/>
        <v>1</v>
      </c>
      <c r="I14734" s="5">
        <f>IF(OR(AND(F14734&gt;=50,G14734&gt;SUMIF(SeasonTotals!A$2:A$9,A14734,SeasonTotals!F$2:F$9)),AND(G14734&gt;0.885,F14734&gt;=50,D14734&lt;3)),1,0)</f>
        <v>1</v>
      </c>
      <c r="J14734" s="4">
        <f t="shared" si="922"/>
        <v>0</v>
      </c>
      <c r="K14734" s="5">
        <f t="shared" si="923"/>
        <v>0</v>
      </c>
    </row>
    <row r="14735" spans="1:11" x14ac:dyDescent="0.25">
      <c r="A14735" t="s">
        <v>151</v>
      </c>
      <c r="B14735" t="s">
        <v>40</v>
      </c>
      <c r="C14735" s="7">
        <v>1</v>
      </c>
      <c r="D14735" s="7">
        <v>2</v>
      </c>
      <c r="E14735" s="7">
        <v>31</v>
      </c>
      <c r="F14735" s="7">
        <v>60</v>
      </c>
      <c r="G14735" s="1">
        <f t="shared" si="920"/>
        <v>0.93939393939393945</v>
      </c>
      <c r="H14735" s="4">
        <f t="shared" si="921"/>
        <v>1</v>
      </c>
      <c r="I14735" s="5">
        <f>IF(OR(AND(F14735&gt;=50,G14735&gt;SUMIF(SeasonTotals!A$2:A$9,A14735,SeasonTotals!F$2:F$9)),AND(G14735&gt;0.885,F14735&gt;=50,D14735&lt;3)),1,0)</f>
        <v>1</v>
      </c>
      <c r="J14735" s="4">
        <f t="shared" si="922"/>
        <v>0</v>
      </c>
      <c r="K14735" s="5">
        <f t="shared" si="923"/>
        <v>0</v>
      </c>
    </row>
    <row r="14736" spans="1:11" x14ac:dyDescent="0.25">
      <c r="A14736" t="s">
        <v>151</v>
      </c>
      <c r="B14736" t="s">
        <v>40</v>
      </c>
      <c r="C14736" s="7">
        <v>1</v>
      </c>
      <c r="D14736" s="7">
        <v>3</v>
      </c>
      <c r="E14736" s="7">
        <v>17</v>
      </c>
      <c r="F14736" s="7">
        <v>59</v>
      </c>
      <c r="G14736" s="1">
        <f t="shared" si="920"/>
        <v>0.85</v>
      </c>
      <c r="H14736" s="4">
        <f t="shared" si="921"/>
        <v>0</v>
      </c>
      <c r="I14736" s="5">
        <f>IF(OR(AND(F14736&gt;=50,G14736&gt;SUMIF(SeasonTotals!A$2:A$9,A14736,SeasonTotals!F$2:F$9)),AND(G14736&gt;0.885,F14736&gt;=50,D14736&lt;3)),1,0)</f>
        <v>0</v>
      </c>
      <c r="J14736" s="4">
        <f t="shared" si="922"/>
        <v>0</v>
      </c>
      <c r="K14736" s="5">
        <f t="shared" si="923"/>
        <v>0</v>
      </c>
    </row>
    <row r="14737" spans="1:11" x14ac:dyDescent="0.25">
      <c r="A14737" t="s">
        <v>151</v>
      </c>
      <c r="B14737" t="s">
        <v>40</v>
      </c>
      <c r="C14737" s="7">
        <v>1</v>
      </c>
      <c r="D14737" s="7">
        <v>3</v>
      </c>
      <c r="E14737" s="7">
        <v>38</v>
      </c>
      <c r="F14737" s="7">
        <v>60</v>
      </c>
      <c r="G14737" s="1">
        <f t="shared" si="920"/>
        <v>0.92682926829268297</v>
      </c>
      <c r="H14737" s="4">
        <f t="shared" si="921"/>
        <v>1</v>
      </c>
      <c r="I14737" s="5">
        <f>IF(OR(AND(F14737&gt;=50,G14737&gt;SUMIF(SeasonTotals!A$2:A$9,A14737,SeasonTotals!F$2:F$9)),AND(G14737&gt;0.885,F14737&gt;=50,D14737&lt;3)),1,0)</f>
        <v>1</v>
      </c>
      <c r="J14737" s="4">
        <f t="shared" si="922"/>
        <v>0</v>
      </c>
      <c r="K14737" s="5">
        <f t="shared" si="923"/>
        <v>0</v>
      </c>
    </row>
    <row r="14738" spans="1:11" x14ac:dyDescent="0.25">
      <c r="A14738" t="s">
        <v>151</v>
      </c>
      <c r="B14738" t="s">
        <v>40</v>
      </c>
      <c r="C14738" s="7">
        <v>1</v>
      </c>
      <c r="D14738" s="7">
        <v>2</v>
      </c>
      <c r="E14738" s="7">
        <v>27</v>
      </c>
      <c r="F14738" s="7">
        <v>60</v>
      </c>
      <c r="G14738" s="1">
        <f t="shared" si="920"/>
        <v>0.93103448275862066</v>
      </c>
      <c r="H14738" s="4">
        <f t="shared" si="921"/>
        <v>1</v>
      </c>
      <c r="I14738" s="5">
        <f>IF(OR(AND(F14738&gt;=50,G14738&gt;SUMIF(SeasonTotals!A$2:A$9,A14738,SeasonTotals!F$2:F$9)),AND(G14738&gt;0.885,F14738&gt;=50,D14738&lt;3)),1,0)</f>
        <v>1</v>
      </c>
      <c r="J14738" s="4">
        <f t="shared" si="922"/>
        <v>0</v>
      </c>
      <c r="K14738" s="5">
        <f t="shared" si="923"/>
        <v>0</v>
      </c>
    </row>
    <row r="14739" spans="1:11" x14ac:dyDescent="0.25">
      <c r="A14739" t="s">
        <v>151</v>
      </c>
      <c r="B14739" t="s">
        <v>40</v>
      </c>
      <c r="C14739" s="7">
        <v>1</v>
      </c>
      <c r="D14739" s="7">
        <v>4</v>
      </c>
      <c r="E14739" s="7">
        <v>32</v>
      </c>
      <c r="F14739" s="7">
        <v>65</v>
      </c>
      <c r="G14739" s="1">
        <f t="shared" si="920"/>
        <v>0.88888888888888884</v>
      </c>
      <c r="H14739" s="4">
        <f t="shared" si="921"/>
        <v>0</v>
      </c>
      <c r="I14739" s="5">
        <f>IF(OR(AND(F14739&gt;=50,G14739&gt;SUMIF(SeasonTotals!A$2:A$9,A14739,SeasonTotals!F$2:F$9)),AND(G14739&gt;0.885,F14739&gt;=50,D14739&lt;3)),1,0)</f>
        <v>0</v>
      </c>
      <c r="J14739" s="4">
        <f t="shared" si="922"/>
        <v>0</v>
      </c>
      <c r="K14739" s="5">
        <f t="shared" si="923"/>
        <v>0</v>
      </c>
    </row>
    <row r="14740" spans="1:11" x14ac:dyDescent="0.25">
      <c r="A14740" t="s">
        <v>151</v>
      </c>
      <c r="B14740" t="s">
        <v>40</v>
      </c>
      <c r="C14740" s="7">
        <v>1</v>
      </c>
      <c r="D14740" s="7">
        <v>3</v>
      </c>
      <c r="E14740" s="7">
        <v>20</v>
      </c>
      <c r="F14740" s="7">
        <v>30</v>
      </c>
      <c r="G14740" s="1">
        <f t="shared" si="920"/>
        <v>0.86956521739130432</v>
      </c>
      <c r="H14740" s="4">
        <f t="shared" si="921"/>
        <v>0</v>
      </c>
      <c r="I14740" s="5">
        <f>IF(OR(AND(F14740&gt;=50,G14740&gt;SUMIF(SeasonTotals!A$2:A$9,A14740,SeasonTotals!F$2:F$9)),AND(G14740&gt;0.885,F14740&gt;=50,D14740&lt;3)),1,0)</f>
        <v>0</v>
      </c>
      <c r="J14740" s="4">
        <f t="shared" si="922"/>
        <v>0</v>
      </c>
      <c r="K14740" s="5">
        <f t="shared" si="923"/>
        <v>1</v>
      </c>
    </row>
    <row r="14741" spans="1:11" x14ac:dyDescent="0.25">
      <c r="A14741" t="s">
        <v>151</v>
      </c>
      <c r="B14741" t="s">
        <v>40</v>
      </c>
      <c r="C14741" s="7">
        <v>1</v>
      </c>
      <c r="D14741" s="7">
        <v>0</v>
      </c>
      <c r="E14741" s="7">
        <v>34</v>
      </c>
      <c r="F14741" s="7">
        <v>60</v>
      </c>
      <c r="G14741" s="1">
        <f t="shared" si="920"/>
        <v>1</v>
      </c>
      <c r="H14741" s="4">
        <f t="shared" si="921"/>
        <v>1</v>
      </c>
      <c r="I14741" s="5">
        <f>IF(OR(AND(F14741&gt;=50,G14741&gt;SUMIF(SeasonTotals!A$2:A$9,A14741,SeasonTotals!F$2:F$9)),AND(G14741&gt;0.885,F14741&gt;=50,D14741&lt;3)),1,0)</f>
        <v>1</v>
      </c>
      <c r="J14741" s="4">
        <f t="shared" si="922"/>
        <v>0</v>
      </c>
      <c r="K14741" s="5">
        <f t="shared" si="923"/>
        <v>0</v>
      </c>
    </row>
    <row r="14742" spans="1:11" x14ac:dyDescent="0.25">
      <c r="A14742" t="s">
        <v>151</v>
      </c>
      <c r="B14742" t="s">
        <v>40</v>
      </c>
      <c r="C14742" s="7">
        <v>1</v>
      </c>
      <c r="D14742" s="7">
        <v>2</v>
      </c>
      <c r="E14742" s="7">
        <v>28</v>
      </c>
      <c r="F14742" s="7">
        <v>60</v>
      </c>
      <c r="G14742" s="1">
        <f t="shared" si="920"/>
        <v>0.93333333333333335</v>
      </c>
      <c r="H14742" s="4">
        <f t="shared" si="921"/>
        <v>1</v>
      </c>
      <c r="I14742" s="5">
        <f>IF(OR(AND(F14742&gt;=50,G14742&gt;SUMIF(SeasonTotals!A$2:A$9,A14742,SeasonTotals!F$2:F$9)),AND(G14742&gt;0.885,F14742&gt;=50,D14742&lt;3)),1,0)</f>
        <v>1</v>
      </c>
      <c r="J14742" s="4">
        <f t="shared" si="922"/>
        <v>0</v>
      </c>
      <c r="K14742" s="5">
        <f t="shared" si="923"/>
        <v>0</v>
      </c>
    </row>
    <row r="14743" spans="1:11" x14ac:dyDescent="0.25">
      <c r="A14743" t="s">
        <v>151</v>
      </c>
      <c r="B14743" t="s">
        <v>40</v>
      </c>
      <c r="C14743" s="7">
        <v>1</v>
      </c>
      <c r="D14743" s="7">
        <v>0</v>
      </c>
      <c r="E14743" s="7">
        <v>19</v>
      </c>
      <c r="F14743" s="7">
        <v>60</v>
      </c>
      <c r="G14743" s="1">
        <f t="shared" si="920"/>
        <v>1</v>
      </c>
      <c r="H14743" s="4">
        <f t="shared" si="921"/>
        <v>1</v>
      </c>
      <c r="I14743" s="5">
        <f>IF(OR(AND(F14743&gt;=50,G14743&gt;SUMIF(SeasonTotals!A$2:A$9,A14743,SeasonTotals!F$2:F$9)),AND(G14743&gt;0.885,F14743&gt;=50,D14743&lt;3)),1,0)</f>
        <v>1</v>
      </c>
      <c r="J14743" s="4">
        <f t="shared" si="922"/>
        <v>0</v>
      </c>
      <c r="K14743" s="5">
        <f t="shared" si="923"/>
        <v>0</v>
      </c>
    </row>
    <row r="14744" spans="1:11" x14ac:dyDescent="0.25">
      <c r="A14744" t="s">
        <v>151</v>
      </c>
      <c r="B14744" t="s">
        <v>40</v>
      </c>
      <c r="C14744" s="7">
        <v>1</v>
      </c>
      <c r="D14744" s="7">
        <v>2</v>
      </c>
      <c r="E14744" s="7">
        <v>26</v>
      </c>
      <c r="F14744" s="7">
        <v>60</v>
      </c>
      <c r="G14744" s="1">
        <f t="shared" si="920"/>
        <v>0.9285714285714286</v>
      </c>
      <c r="H14744" s="4">
        <f t="shared" si="921"/>
        <v>1</v>
      </c>
      <c r="I14744" s="5">
        <f>IF(OR(AND(F14744&gt;=50,G14744&gt;SUMIF(SeasonTotals!A$2:A$9,A14744,SeasonTotals!F$2:F$9)),AND(G14744&gt;0.885,F14744&gt;=50,D14744&lt;3)),1,0)</f>
        <v>1</v>
      </c>
      <c r="J14744" s="4">
        <f t="shared" si="922"/>
        <v>0</v>
      </c>
      <c r="K14744" s="5">
        <f t="shared" si="923"/>
        <v>0</v>
      </c>
    </row>
    <row r="14745" spans="1:11" x14ac:dyDescent="0.25">
      <c r="A14745" t="s">
        <v>151</v>
      </c>
      <c r="B14745" t="s">
        <v>40</v>
      </c>
      <c r="C14745" s="7">
        <v>1</v>
      </c>
      <c r="D14745" s="7">
        <v>3</v>
      </c>
      <c r="E14745" s="7">
        <v>26</v>
      </c>
      <c r="F14745" s="7">
        <v>60</v>
      </c>
      <c r="G14745" s="1">
        <f t="shared" si="920"/>
        <v>0.89655172413793105</v>
      </c>
      <c r="H14745" s="4">
        <f t="shared" si="921"/>
        <v>0</v>
      </c>
      <c r="I14745" s="5">
        <f>IF(OR(AND(F14745&gt;=50,G14745&gt;SUMIF(SeasonTotals!A$2:A$9,A14745,SeasonTotals!F$2:F$9)),AND(G14745&gt;0.885,F14745&gt;=50,D14745&lt;3)),1,0)</f>
        <v>0</v>
      </c>
      <c r="J14745" s="4">
        <f t="shared" si="922"/>
        <v>0</v>
      </c>
      <c r="K14745" s="5">
        <f t="shared" si="923"/>
        <v>0</v>
      </c>
    </row>
    <row r="14746" spans="1:11" x14ac:dyDescent="0.25">
      <c r="A14746" t="s">
        <v>151</v>
      </c>
      <c r="B14746" t="s">
        <v>40</v>
      </c>
      <c r="C14746" s="7">
        <v>1</v>
      </c>
      <c r="D14746" s="7">
        <v>4</v>
      </c>
      <c r="E14746" s="7">
        <v>22</v>
      </c>
      <c r="F14746" s="7">
        <v>40</v>
      </c>
      <c r="G14746" s="1">
        <f t="shared" si="920"/>
        <v>0.84615384615384615</v>
      </c>
      <c r="H14746" s="4">
        <f t="shared" si="921"/>
        <v>0</v>
      </c>
      <c r="I14746" s="5">
        <f>IF(OR(AND(F14746&gt;=50,G14746&gt;SUMIF(SeasonTotals!A$2:A$9,A14746,SeasonTotals!F$2:F$9)),AND(G14746&gt;0.885,F14746&gt;=50,D14746&lt;3)),1,0)</f>
        <v>0</v>
      </c>
      <c r="J14746" s="4">
        <f t="shared" si="922"/>
        <v>1</v>
      </c>
      <c r="K14746" s="5">
        <f t="shared" si="923"/>
        <v>1</v>
      </c>
    </row>
    <row r="14747" spans="1:11" x14ac:dyDescent="0.25">
      <c r="A14747" t="s">
        <v>151</v>
      </c>
      <c r="B14747" t="s">
        <v>40</v>
      </c>
      <c r="C14747" s="7">
        <v>1</v>
      </c>
      <c r="D14747" s="7">
        <v>3</v>
      </c>
      <c r="E14747" s="7">
        <v>18</v>
      </c>
      <c r="F14747" s="7">
        <v>65</v>
      </c>
      <c r="G14747" s="1">
        <f t="shared" si="920"/>
        <v>0.8571428571428571</v>
      </c>
      <c r="H14747" s="4">
        <f t="shared" si="921"/>
        <v>0</v>
      </c>
      <c r="I14747" s="5">
        <f>IF(OR(AND(F14747&gt;=50,G14747&gt;SUMIF(SeasonTotals!A$2:A$9,A14747,SeasonTotals!F$2:F$9)),AND(G14747&gt;0.885,F14747&gt;=50,D14747&lt;3)),1,0)</f>
        <v>0</v>
      </c>
      <c r="J14747" s="4">
        <f t="shared" si="922"/>
        <v>0</v>
      </c>
      <c r="K14747" s="5">
        <f t="shared" si="923"/>
        <v>0</v>
      </c>
    </row>
    <row r="14748" spans="1:11" x14ac:dyDescent="0.25">
      <c r="A14748" t="s">
        <v>151</v>
      </c>
      <c r="B14748" t="s">
        <v>40</v>
      </c>
      <c r="C14748" s="7">
        <v>1</v>
      </c>
      <c r="D14748" s="7">
        <v>2</v>
      </c>
      <c r="E14748" s="7">
        <v>21</v>
      </c>
      <c r="F14748" s="7">
        <v>60</v>
      </c>
      <c r="G14748" s="1">
        <f t="shared" si="920"/>
        <v>0.91304347826086951</v>
      </c>
      <c r="H14748" s="4">
        <f t="shared" si="921"/>
        <v>1</v>
      </c>
      <c r="I14748" s="5">
        <f>IF(OR(AND(F14748&gt;=50,G14748&gt;SUMIF(SeasonTotals!A$2:A$9,A14748,SeasonTotals!F$2:F$9)),AND(G14748&gt;0.885,F14748&gt;=50,D14748&lt;3)),1,0)</f>
        <v>1</v>
      </c>
      <c r="J14748" s="4">
        <f t="shared" si="922"/>
        <v>0</v>
      </c>
      <c r="K14748" s="5">
        <f t="shared" si="923"/>
        <v>0</v>
      </c>
    </row>
    <row r="14749" spans="1:11" x14ac:dyDescent="0.25">
      <c r="A14749" t="s">
        <v>151</v>
      </c>
      <c r="B14749" t="s">
        <v>40</v>
      </c>
      <c r="C14749" s="7">
        <v>1</v>
      </c>
      <c r="D14749" s="7">
        <v>1</v>
      </c>
      <c r="E14749" s="7">
        <v>19</v>
      </c>
      <c r="F14749" s="7">
        <v>60</v>
      </c>
      <c r="G14749" s="1">
        <f t="shared" si="920"/>
        <v>0.95</v>
      </c>
      <c r="H14749" s="4">
        <f t="shared" si="921"/>
        <v>1</v>
      </c>
      <c r="I14749" s="5">
        <f>IF(OR(AND(F14749&gt;=50,G14749&gt;SUMIF(SeasonTotals!A$2:A$9,A14749,SeasonTotals!F$2:F$9)),AND(G14749&gt;0.885,F14749&gt;=50,D14749&lt;3)),1,0)</f>
        <v>1</v>
      </c>
      <c r="J14749" s="4">
        <f t="shared" si="922"/>
        <v>0</v>
      </c>
      <c r="K14749" s="5">
        <f t="shared" si="923"/>
        <v>0</v>
      </c>
    </row>
    <row r="14750" spans="1:11" x14ac:dyDescent="0.25">
      <c r="A14750" t="s">
        <v>151</v>
      </c>
      <c r="B14750" t="s">
        <v>40</v>
      </c>
      <c r="C14750" s="7">
        <v>1</v>
      </c>
      <c r="D14750" s="7">
        <v>3</v>
      </c>
      <c r="E14750" s="7">
        <v>16</v>
      </c>
      <c r="F14750" s="7">
        <v>61</v>
      </c>
      <c r="G14750" s="1">
        <f t="shared" si="920"/>
        <v>0.84210526315789469</v>
      </c>
      <c r="H14750" s="4">
        <f t="shared" si="921"/>
        <v>0</v>
      </c>
      <c r="I14750" s="5">
        <f>IF(OR(AND(F14750&gt;=50,G14750&gt;SUMIF(SeasonTotals!A$2:A$9,A14750,SeasonTotals!F$2:F$9)),AND(G14750&gt;0.885,F14750&gt;=50,D14750&lt;3)),1,0)</f>
        <v>0</v>
      </c>
      <c r="J14750" s="4">
        <f t="shared" si="922"/>
        <v>1</v>
      </c>
      <c r="K14750" s="5">
        <f t="shared" si="923"/>
        <v>0</v>
      </c>
    </row>
    <row r="14751" spans="1:11" x14ac:dyDescent="0.25">
      <c r="A14751" t="s">
        <v>151</v>
      </c>
      <c r="B14751" t="s">
        <v>40</v>
      </c>
      <c r="C14751" s="7">
        <v>1</v>
      </c>
      <c r="D14751" s="7">
        <v>3</v>
      </c>
      <c r="E14751" s="7">
        <v>21</v>
      </c>
      <c r="F14751" s="7">
        <v>60</v>
      </c>
      <c r="G14751" s="1">
        <f t="shared" si="920"/>
        <v>0.875</v>
      </c>
      <c r="H14751" s="4">
        <f t="shared" si="921"/>
        <v>0</v>
      </c>
      <c r="I14751" s="5">
        <f>IF(OR(AND(F14751&gt;=50,G14751&gt;SUMIF(SeasonTotals!A$2:A$9,A14751,SeasonTotals!F$2:F$9)),AND(G14751&gt;0.885,F14751&gt;=50,D14751&lt;3)),1,0)</f>
        <v>0</v>
      </c>
      <c r="J14751" s="4">
        <f t="shared" si="922"/>
        <v>0</v>
      </c>
      <c r="K14751" s="5">
        <f t="shared" si="923"/>
        <v>0</v>
      </c>
    </row>
    <row r="14752" spans="1:11" x14ac:dyDescent="0.25">
      <c r="A14752" t="s">
        <v>151</v>
      </c>
      <c r="B14752" t="s">
        <v>40</v>
      </c>
      <c r="C14752" s="7">
        <v>1</v>
      </c>
      <c r="D14752" s="7">
        <v>0</v>
      </c>
      <c r="E14752" s="7">
        <v>22</v>
      </c>
      <c r="F14752" s="7">
        <v>60</v>
      </c>
      <c r="G14752" s="1">
        <f t="shared" si="920"/>
        <v>1</v>
      </c>
      <c r="H14752" s="4">
        <f t="shared" si="921"/>
        <v>1</v>
      </c>
      <c r="I14752" s="5">
        <f>IF(OR(AND(F14752&gt;=50,G14752&gt;SUMIF(SeasonTotals!A$2:A$9,A14752,SeasonTotals!F$2:F$9)),AND(G14752&gt;0.885,F14752&gt;=50,D14752&lt;3)),1,0)</f>
        <v>1</v>
      </c>
      <c r="J14752" s="4">
        <f t="shared" si="922"/>
        <v>0</v>
      </c>
      <c r="K14752" s="5">
        <f t="shared" si="923"/>
        <v>0</v>
      </c>
    </row>
    <row r="14753" spans="1:11" x14ac:dyDescent="0.25">
      <c r="A14753" t="s">
        <v>151</v>
      </c>
      <c r="B14753" t="s">
        <v>40</v>
      </c>
      <c r="C14753" s="7">
        <v>1</v>
      </c>
      <c r="D14753" s="7">
        <v>1</v>
      </c>
      <c r="E14753" s="7">
        <v>22</v>
      </c>
      <c r="F14753" s="7">
        <v>60</v>
      </c>
      <c r="G14753" s="1">
        <f t="shared" si="920"/>
        <v>0.95652173913043481</v>
      </c>
      <c r="H14753" s="4">
        <f t="shared" si="921"/>
        <v>1</v>
      </c>
      <c r="I14753" s="5">
        <f>IF(OR(AND(F14753&gt;=50,G14753&gt;SUMIF(SeasonTotals!A$2:A$9,A14753,SeasonTotals!F$2:F$9)),AND(G14753&gt;0.885,F14753&gt;=50,D14753&lt;3)),1,0)</f>
        <v>1</v>
      </c>
      <c r="J14753" s="4">
        <f t="shared" si="922"/>
        <v>0</v>
      </c>
      <c r="K14753" s="5">
        <f t="shared" si="923"/>
        <v>0</v>
      </c>
    </row>
    <row r="14754" spans="1:11" x14ac:dyDescent="0.25">
      <c r="A14754" t="s">
        <v>151</v>
      </c>
      <c r="B14754" t="s">
        <v>40</v>
      </c>
      <c r="C14754" s="7">
        <v>1</v>
      </c>
      <c r="D14754" s="7">
        <v>3</v>
      </c>
      <c r="E14754" s="7">
        <v>5</v>
      </c>
      <c r="F14754" s="7">
        <v>7</v>
      </c>
      <c r="G14754" s="1">
        <f t="shared" si="920"/>
        <v>0.625</v>
      </c>
      <c r="H14754" s="4">
        <f t="shared" si="921"/>
        <v>0</v>
      </c>
      <c r="I14754" s="5">
        <f>IF(OR(AND(F14754&gt;=50,G14754&gt;SUMIF(SeasonTotals!A$2:A$9,A14754,SeasonTotals!F$2:F$9)),AND(G14754&gt;0.885,F14754&gt;=50,D14754&lt;3)),1,0)</f>
        <v>0</v>
      </c>
      <c r="J14754" s="4">
        <f t="shared" si="922"/>
        <v>1</v>
      </c>
      <c r="K14754" s="5">
        <f t="shared" si="923"/>
        <v>1</v>
      </c>
    </row>
    <row r="14755" spans="1:11" x14ac:dyDescent="0.25">
      <c r="A14755" t="s">
        <v>151</v>
      </c>
      <c r="B14755" t="s">
        <v>40</v>
      </c>
      <c r="C14755" s="7">
        <v>1</v>
      </c>
      <c r="D14755" s="7">
        <v>4</v>
      </c>
      <c r="E14755" s="7">
        <v>23</v>
      </c>
      <c r="F14755" s="7">
        <v>58</v>
      </c>
      <c r="G14755" s="1">
        <f t="shared" si="920"/>
        <v>0.85185185185185186</v>
      </c>
      <c r="H14755" s="4">
        <f t="shared" si="921"/>
        <v>0</v>
      </c>
      <c r="I14755" s="5">
        <f>IF(OR(AND(F14755&gt;=50,G14755&gt;SUMIF(SeasonTotals!A$2:A$9,A14755,SeasonTotals!F$2:F$9)),AND(G14755&gt;0.885,F14755&gt;=50,D14755&lt;3)),1,0)</f>
        <v>0</v>
      </c>
      <c r="J14755" s="4">
        <f t="shared" si="922"/>
        <v>0</v>
      </c>
      <c r="K14755" s="5">
        <f t="shared" si="923"/>
        <v>0</v>
      </c>
    </row>
    <row r="14756" spans="1:11" x14ac:dyDescent="0.25">
      <c r="A14756" t="s">
        <v>151</v>
      </c>
      <c r="B14756" t="s">
        <v>40</v>
      </c>
      <c r="C14756" s="7">
        <v>1</v>
      </c>
      <c r="D14756" s="7">
        <v>1</v>
      </c>
      <c r="E14756" s="7">
        <v>25</v>
      </c>
      <c r="F14756" s="7">
        <v>60</v>
      </c>
      <c r="G14756" s="1">
        <f t="shared" si="920"/>
        <v>0.96153846153846156</v>
      </c>
      <c r="H14756" s="4">
        <f t="shared" si="921"/>
        <v>1</v>
      </c>
      <c r="I14756" s="5">
        <f>IF(OR(AND(F14756&gt;=50,G14756&gt;SUMIF(SeasonTotals!A$2:A$9,A14756,SeasonTotals!F$2:F$9)),AND(G14756&gt;0.885,F14756&gt;=50,D14756&lt;3)),1,0)</f>
        <v>1</v>
      </c>
      <c r="J14756" s="4">
        <f t="shared" si="922"/>
        <v>0</v>
      </c>
      <c r="K14756" s="5">
        <f t="shared" si="923"/>
        <v>0</v>
      </c>
    </row>
    <row r="14757" spans="1:11" x14ac:dyDescent="0.25">
      <c r="A14757" t="s">
        <v>151</v>
      </c>
      <c r="B14757" t="s">
        <v>40</v>
      </c>
      <c r="C14757" s="7">
        <v>1</v>
      </c>
      <c r="D14757" s="7">
        <v>3</v>
      </c>
      <c r="E14757" s="7">
        <v>10</v>
      </c>
      <c r="F14757" s="7">
        <v>20</v>
      </c>
      <c r="G14757" s="1">
        <f t="shared" si="920"/>
        <v>0.76923076923076927</v>
      </c>
      <c r="H14757" s="4">
        <f t="shared" si="921"/>
        <v>0</v>
      </c>
      <c r="I14757" s="5">
        <f>IF(OR(AND(F14757&gt;=50,G14757&gt;SUMIF(SeasonTotals!A$2:A$9,A14757,SeasonTotals!F$2:F$9)),AND(G14757&gt;0.885,F14757&gt;=50,D14757&lt;3)),1,0)</f>
        <v>0</v>
      </c>
      <c r="J14757" s="4">
        <f t="shared" si="922"/>
        <v>1</v>
      </c>
      <c r="K14757" s="5">
        <f t="shared" si="923"/>
        <v>1</v>
      </c>
    </row>
    <row r="14758" spans="1:11" x14ac:dyDescent="0.25">
      <c r="A14758" t="s">
        <v>151</v>
      </c>
      <c r="B14758" t="s">
        <v>40</v>
      </c>
      <c r="C14758" s="7">
        <v>1</v>
      </c>
      <c r="D14758" s="7">
        <v>0</v>
      </c>
      <c r="E14758" s="7">
        <v>33</v>
      </c>
      <c r="F14758" s="7">
        <v>60</v>
      </c>
      <c r="G14758" s="1">
        <f t="shared" si="920"/>
        <v>1</v>
      </c>
      <c r="H14758" s="4">
        <f t="shared" si="921"/>
        <v>1</v>
      </c>
      <c r="I14758" s="5">
        <f>IF(OR(AND(F14758&gt;=50,G14758&gt;SUMIF(SeasonTotals!A$2:A$9,A14758,SeasonTotals!F$2:F$9)),AND(G14758&gt;0.885,F14758&gt;=50,D14758&lt;3)),1,0)</f>
        <v>1</v>
      </c>
      <c r="J14758" s="4">
        <f t="shared" si="922"/>
        <v>0</v>
      </c>
      <c r="K14758" s="5">
        <f t="shared" si="923"/>
        <v>0</v>
      </c>
    </row>
    <row r="14759" spans="1:11" x14ac:dyDescent="0.25">
      <c r="A14759" t="s">
        <v>151</v>
      </c>
      <c r="B14759" t="s">
        <v>40</v>
      </c>
      <c r="C14759" s="7">
        <v>1</v>
      </c>
      <c r="D14759" s="7">
        <v>1</v>
      </c>
      <c r="E14759" s="7">
        <v>22</v>
      </c>
      <c r="F14759" s="7">
        <v>60</v>
      </c>
      <c r="G14759" s="1">
        <f t="shared" si="920"/>
        <v>0.95652173913043481</v>
      </c>
      <c r="H14759" s="4">
        <f t="shared" si="921"/>
        <v>1</v>
      </c>
      <c r="I14759" s="5">
        <f>IF(OR(AND(F14759&gt;=50,G14759&gt;SUMIF(SeasonTotals!A$2:A$9,A14759,SeasonTotals!F$2:F$9)),AND(G14759&gt;0.885,F14759&gt;=50,D14759&lt;3)),1,0)</f>
        <v>1</v>
      </c>
      <c r="J14759" s="4">
        <f t="shared" si="922"/>
        <v>0</v>
      </c>
      <c r="K14759" s="5">
        <f t="shared" si="923"/>
        <v>0</v>
      </c>
    </row>
    <row r="14760" spans="1:11" x14ac:dyDescent="0.25">
      <c r="A14760" t="s">
        <v>151</v>
      </c>
      <c r="B14760" t="s">
        <v>40</v>
      </c>
      <c r="C14760" s="7">
        <v>1</v>
      </c>
      <c r="D14760" s="7">
        <v>1</v>
      </c>
      <c r="E14760" s="7">
        <v>34</v>
      </c>
      <c r="F14760" s="7">
        <v>60</v>
      </c>
      <c r="G14760" s="1">
        <f t="shared" si="920"/>
        <v>0.97142857142857142</v>
      </c>
      <c r="H14760" s="4">
        <f t="shared" si="921"/>
        <v>1</v>
      </c>
      <c r="I14760" s="5">
        <f>IF(OR(AND(F14760&gt;=50,G14760&gt;SUMIF(SeasonTotals!A$2:A$9,A14760,SeasonTotals!F$2:F$9)),AND(G14760&gt;0.885,F14760&gt;=50,D14760&lt;3)),1,0)</f>
        <v>1</v>
      </c>
      <c r="J14760" s="4">
        <f t="shared" si="922"/>
        <v>0</v>
      </c>
      <c r="K14760" s="5">
        <f t="shared" si="923"/>
        <v>0</v>
      </c>
    </row>
    <row r="14761" spans="1:11" x14ac:dyDescent="0.25">
      <c r="A14761" t="s">
        <v>151</v>
      </c>
      <c r="B14761" t="s">
        <v>40</v>
      </c>
      <c r="C14761" s="7">
        <v>1</v>
      </c>
      <c r="D14761" s="7">
        <v>3</v>
      </c>
      <c r="E14761" s="7">
        <v>33</v>
      </c>
      <c r="F14761" s="7">
        <v>64</v>
      </c>
      <c r="G14761" s="1">
        <f t="shared" si="920"/>
        <v>0.91666666666666663</v>
      </c>
      <c r="H14761" s="4">
        <f t="shared" si="921"/>
        <v>1</v>
      </c>
      <c r="I14761" s="5">
        <f>IF(OR(AND(F14761&gt;=50,G14761&gt;SUMIF(SeasonTotals!A$2:A$9,A14761,SeasonTotals!F$2:F$9)),AND(G14761&gt;0.885,F14761&gt;=50,D14761&lt;3)),1,0)</f>
        <v>1</v>
      </c>
      <c r="J14761" s="4">
        <f t="shared" si="922"/>
        <v>0</v>
      </c>
      <c r="K14761" s="5">
        <f t="shared" si="923"/>
        <v>0</v>
      </c>
    </row>
    <row r="14762" spans="1:11" x14ac:dyDescent="0.25">
      <c r="A14762" t="s">
        <v>151</v>
      </c>
      <c r="B14762" t="s">
        <v>40</v>
      </c>
      <c r="C14762" s="7">
        <v>1</v>
      </c>
      <c r="D14762" s="7">
        <v>2</v>
      </c>
      <c r="E14762" s="7">
        <v>28</v>
      </c>
      <c r="F14762" s="7">
        <v>60</v>
      </c>
      <c r="G14762" s="1">
        <f t="shared" si="920"/>
        <v>0.93333333333333335</v>
      </c>
      <c r="H14762" s="4">
        <f t="shared" si="921"/>
        <v>1</v>
      </c>
      <c r="I14762" s="5">
        <f>IF(OR(AND(F14762&gt;=50,G14762&gt;SUMIF(SeasonTotals!A$2:A$9,A14762,SeasonTotals!F$2:F$9)),AND(G14762&gt;0.885,F14762&gt;=50,D14762&lt;3)),1,0)</f>
        <v>1</v>
      </c>
      <c r="J14762" s="4">
        <f t="shared" si="922"/>
        <v>0</v>
      </c>
      <c r="K14762" s="5">
        <f t="shared" si="923"/>
        <v>0</v>
      </c>
    </row>
    <row r="14763" spans="1:11" x14ac:dyDescent="0.25">
      <c r="A14763" t="s">
        <v>151</v>
      </c>
      <c r="B14763" t="s">
        <v>40</v>
      </c>
      <c r="C14763" s="7">
        <v>1</v>
      </c>
      <c r="D14763" s="7">
        <v>1</v>
      </c>
      <c r="E14763" s="7">
        <v>34</v>
      </c>
      <c r="F14763" s="7">
        <v>58</v>
      </c>
      <c r="G14763" s="1">
        <f t="shared" si="920"/>
        <v>0.97142857142857142</v>
      </c>
      <c r="H14763" s="4">
        <f t="shared" si="921"/>
        <v>1</v>
      </c>
      <c r="I14763" s="5">
        <f>IF(OR(AND(F14763&gt;=50,G14763&gt;SUMIF(SeasonTotals!A$2:A$9,A14763,SeasonTotals!F$2:F$9)),AND(G14763&gt;0.885,F14763&gt;=50,D14763&lt;3)),1,0)</f>
        <v>1</v>
      </c>
      <c r="J14763" s="4">
        <f t="shared" si="922"/>
        <v>0</v>
      </c>
      <c r="K14763" s="5">
        <f t="shared" si="923"/>
        <v>0</v>
      </c>
    </row>
    <row r="14764" spans="1:11" x14ac:dyDescent="0.25">
      <c r="A14764" t="s">
        <v>151</v>
      </c>
      <c r="B14764" t="s">
        <v>40</v>
      </c>
      <c r="C14764" s="7">
        <v>1</v>
      </c>
      <c r="D14764" s="7">
        <v>2</v>
      </c>
      <c r="E14764" s="7">
        <v>32</v>
      </c>
      <c r="F14764" s="7">
        <v>58</v>
      </c>
      <c r="G14764" s="1">
        <f t="shared" si="920"/>
        <v>0.94117647058823528</v>
      </c>
      <c r="H14764" s="4">
        <f t="shared" si="921"/>
        <v>1</v>
      </c>
      <c r="I14764" s="5">
        <f>IF(OR(AND(F14764&gt;=50,G14764&gt;SUMIF(SeasonTotals!A$2:A$9,A14764,SeasonTotals!F$2:F$9)),AND(G14764&gt;0.885,F14764&gt;=50,D14764&lt;3)),1,0)</f>
        <v>1</v>
      </c>
      <c r="J14764" s="4">
        <f t="shared" si="922"/>
        <v>0</v>
      </c>
      <c r="K14764" s="5">
        <f t="shared" si="923"/>
        <v>0</v>
      </c>
    </row>
    <row r="14765" spans="1:11" x14ac:dyDescent="0.25">
      <c r="A14765" t="s">
        <v>151</v>
      </c>
      <c r="B14765" t="s">
        <v>40</v>
      </c>
      <c r="C14765" s="7">
        <v>1</v>
      </c>
      <c r="D14765" s="7">
        <v>2</v>
      </c>
      <c r="E14765" s="7">
        <v>43</v>
      </c>
      <c r="F14765" s="7">
        <v>60</v>
      </c>
      <c r="G14765" s="1">
        <f t="shared" si="920"/>
        <v>0.9555555555555556</v>
      </c>
      <c r="H14765" s="4">
        <f t="shared" si="921"/>
        <v>1</v>
      </c>
      <c r="I14765" s="5">
        <f>IF(OR(AND(F14765&gt;=50,G14765&gt;SUMIF(SeasonTotals!A$2:A$9,A14765,SeasonTotals!F$2:F$9)),AND(G14765&gt;0.885,F14765&gt;=50,D14765&lt;3)),1,0)</f>
        <v>1</v>
      </c>
      <c r="J14765" s="4">
        <f t="shared" si="922"/>
        <v>0</v>
      </c>
      <c r="K14765" s="5">
        <f t="shared" si="923"/>
        <v>0</v>
      </c>
    </row>
    <row r="14766" spans="1:11" x14ac:dyDescent="0.25">
      <c r="A14766" t="s">
        <v>151</v>
      </c>
      <c r="B14766" t="s">
        <v>40</v>
      </c>
      <c r="C14766" s="7">
        <v>1</v>
      </c>
      <c r="D14766" s="7">
        <v>1</v>
      </c>
      <c r="E14766" s="7">
        <v>27</v>
      </c>
      <c r="F14766" s="7">
        <v>65</v>
      </c>
      <c r="G14766" s="1">
        <f t="shared" si="920"/>
        <v>0.9642857142857143</v>
      </c>
      <c r="H14766" s="4">
        <f t="shared" si="921"/>
        <v>1</v>
      </c>
      <c r="I14766" s="5">
        <f>IF(OR(AND(F14766&gt;=50,G14766&gt;SUMIF(SeasonTotals!A$2:A$9,A14766,SeasonTotals!F$2:F$9)),AND(G14766&gt;0.885,F14766&gt;=50,D14766&lt;3)),1,0)</f>
        <v>1</v>
      </c>
      <c r="J14766" s="4">
        <f t="shared" si="922"/>
        <v>0</v>
      </c>
      <c r="K14766" s="5">
        <f t="shared" si="923"/>
        <v>0</v>
      </c>
    </row>
    <row r="14767" spans="1:11" x14ac:dyDescent="0.25">
      <c r="A14767" t="s">
        <v>151</v>
      </c>
      <c r="B14767" t="s">
        <v>40</v>
      </c>
      <c r="C14767" s="7">
        <v>1</v>
      </c>
      <c r="D14767" s="7">
        <v>3</v>
      </c>
      <c r="E14767" s="7">
        <v>26</v>
      </c>
      <c r="F14767" s="7">
        <v>65</v>
      </c>
      <c r="G14767" s="1">
        <f t="shared" si="920"/>
        <v>0.89655172413793105</v>
      </c>
      <c r="H14767" s="4">
        <f t="shared" si="921"/>
        <v>0</v>
      </c>
      <c r="I14767" s="5">
        <f>IF(OR(AND(F14767&gt;=50,G14767&gt;SUMIF(SeasonTotals!A$2:A$9,A14767,SeasonTotals!F$2:F$9)),AND(G14767&gt;0.885,F14767&gt;=50,D14767&lt;3)),1,0)</f>
        <v>0</v>
      </c>
      <c r="J14767" s="4">
        <f t="shared" si="922"/>
        <v>0</v>
      </c>
      <c r="K14767" s="5">
        <f t="shared" si="923"/>
        <v>0</v>
      </c>
    </row>
    <row r="14768" spans="1:11" x14ac:dyDescent="0.25">
      <c r="A14768" t="s">
        <v>151</v>
      </c>
      <c r="B14768" t="s">
        <v>40</v>
      </c>
      <c r="C14768" s="7">
        <v>1</v>
      </c>
      <c r="D14768" s="7">
        <v>2</v>
      </c>
      <c r="E14768" s="7">
        <v>29</v>
      </c>
      <c r="F14768" s="7">
        <v>59</v>
      </c>
      <c r="G14768" s="1">
        <f t="shared" si="920"/>
        <v>0.93548387096774188</v>
      </c>
      <c r="H14768" s="4">
        <f t="shared" si="921"/>
        <v>1</v>
      </c>
      <c r="I14768" s="5">
        <f>IF(OR(AND(F14768&gt;=50,G14768&gt;SUMIF(SeasonTotals!A$2:A$9,A14768,SeasonTotals!F$2:F$9)),AND(G14768&gt;0.885,F14768&gt;=50,D14768&lt;3)),1,0)</f>
        <v>1</v>
      </c>
      <c r="J14768" s="4">
        <f t="shared" si="922"/>
        <v>0</v>
      </c>
      <c r="K14768" s="5">
        <f t="shared" si="923"/>
        <v>0</v>
      </c>
    </row>
    <row r="14769" spans="1:11" x14ac:dyDescent="0.25">
      <c r="A14769" t="s">
        <v>151</v>
      </c>
      <c r="B14769" t="s">
        <v>40</v>
      </c>
      <c r="C14769" s="7">
        <v>1</v>
      </c>
      <c r="D14769" s="7">
        <v>2</v>
      </c>
      <c r="E14769" s="7">
        <v>27</v>
      </c>
      <c r="F14769" s="7">
        <v>65</v>
      </c>
      <c r="G14769" s="1">
        <f t="shared" si="920"/>
        <v>0.93103448275862066</v>
      </c>
      <c r="H14769" s="4">
        <f t="shared" si="921"/>
        <v>1</v>
      </c>
      <c r="I14769" s="5">
        <f>IF(OR(AND(F14769&gt;=50,G14769&gt;SUMIF(SeasonTotals!A$2:A$9,A14769,SeasonTotals!F$2:F$9)),AND(G14769&gt;0.885,F14769&gt;=50,D14769&lt;3)),1,0)</f>
        <v>1</v>
      </c>
      <c r="J14769" s="4">
        <f t="shared" si="922"/>
        <v>0</v>
      </c>
      <c r="K14769" s="5">
        <f t="shared" si="923"/>
        <v>0</v>
      </c>
    </row>
    <row r="14770" spans="1:11" x14ac:dyDescent="0.25">
      <c r="A14770" t="s">
        <v>151</v>
      </c>
      <c r="B14770" t="s">
        <v>40</v>
      </c>
      <c r="C14770" s="7">
        <v>1</v>
      </c>
      <c r="D14770" s="7">
        <v>1</v>
      </c>
      <c r="E14770" s="7">
        <v>22</v>
      </c>
      <c r="F14770" s="7">
        <v>60</v>
      </c>
      <c r="G14770" s="1">
        <f t="shared" si="920"/>
        <v>0.95652173913043481</v>
      </c>
      <c r="H14770" s="4">
        <f t="shared" si="921"/>
        <v>1</v>
      </c>
      <c r="I14770" s="5">
        <f>IF(OR(AND(F14770&gt;=50,G14770&gt;SUMIF(SeasonTotals!A$2:A$9,A14770,SeasonTotals!F$2:F$9)),AND(G14770&gt;0.885,F14770&gt;=50,D14770&lt;3)),1,0)</f>
        <v>1</v>
      </c>
      <c r="J14770" s="4">
        <f t="shared" si="922"/>
        <v>0</v>
      </c>
      <c r="K14770" s="5">
        <f t="shared" si="923"/>
        <v>0</v>
      </c>
    </row>
    <row r="14771" spans="1:11" x14ac:dyDescent="0.25">
      <c r="A14771" t="s">
        <v>151</v>
      </c>
      <c r="B14771" t="s">
        <v>40</v>
      </c>
      <c r="C14771" s="7">
        <v>1</v>
      </c>
      <c r="D14771" s="7">
        <v>4</v>
      </c>
      <c r="E14771" s="7">
        <v>21</v>
      </c>
      <c r="F14771" s="7">
        <v>57</v>
      </c>
      <c r="G14771" s="1">
        <f t="shared" si="920"/>
        <v>0.84</v>
      </c>
      <c r="H14771" s="4">
        <f t="shared" si="921"/>
        <v>0</v>
      </c>
      <c r="I14771" s="5">
        <f>IF(OR(AND(F14771&gt;=50,G14771&gt;SUMIF(SeasonTotals!A$2:A$9,A14771,SeasonTotals!F$2:F$9)),AND(G14771&gt;0.885,F14771&gt;=50,D14771&lt;3)),1,0)</f>
        <v>0</v>
      </c>
      <c r="J14771" s="4">
        <f t="shared" si="922"/>
        <v>1</v>
      </c>
      <c r="K14771" s="5">
        <f t="shared" si="923"/>
        <v>0</v>
      </c>
    </row>
    <row r="14772" spans="1:11" x14ac:dyDescent="0.25">
      <c r="A14772" t="s">
        <v>151</v>
      </c>
      <c r="B14772" t="s">
        <v>40</v>
      </c>
      <c r="C14772" s="7">
        <v>1</v>
      </c>
      <c r="D14772" s="7">
        <v>2</v>
      </c>
      <c r="E14772" s="7">
        <v>25</v>
      </c>
      <c r="F14772" s="7">
        <v>65</v>
      </c>
      <c r="G14772" s="1">
        <f t="shared" si="920"/>
        <v>0.92592592592592593</v>
      </c>
      <c r="H14772" s="4">
        <f t="shared" si="921"/>
        <v>1</v>
      </c>
      <c r="I14772" s="5">
        <f>IF(OR(AND(F14772&gt;=50,G14772&gt;SUMIF(SeasonTotals!A$2:A$9,A14772,SeasonTotals!F$2:F$9)),AND(G14772&gt;0.885,F14772&gt;=50,D14772&lt;3)),1,0)</f>
        <v>1</v>
      </c>
      <c r="J14772" s="4">
        <f t="shared" si="922"/>
        <v>0</v>
      </c>
      <c r="K14772" s="5">
        <f t="shared" si="923"/>
        <v>0</v>
      </c>
    </row>
    <row r="14773" spans="1:11" x14ac:dyDescent="0.25">
      <c r="A14773" t="s">
        <v>151</v>
      </c>
      <c r="B14773" t="s">
        <v>40</v>
      </c>
      <c r="C14773" s="7">
        <v>1</v>
      </c>
      <c r="D14773" s="7">
        <v>3</v>
      </c>
      <c r="E14773" s="7">
        <v>3</v>
      </c>
      <c r="F14773" s="7">
        <v>16</v>
      </c>
      <c r="G14773" s="1">
        <f t="shared" si="920"/>
        <v>0.5</v>
      </c>
      <c r="H14773" s="4">
        <f t="shared" si="921"/>
        <v>0</v>
      </c>
      <c r="I14773" s="5">
        <f>IF(OR(AND(F14773&gt;=50,G14773&gt;SUMIF(SeasonTotals!A$2:A$9,A14773,SeasonTotals!F$2:F$9)),AND(G14773&gt;0.885,F14773&gt;=50,D14773&lt;3)),1,0)</f>
        <v>0</v>
      </c>
      <c r="J14773" s="4">
        <f t="shared" si="922"/>
        <v>1</v>
      </c>
      <c r="K14773" s="5">
        <f t="shared" si="923"/>
        <v>1</v>
      </c>
    </row>
    <row r="14774" spans="1:11" x14ac:dyDescent="0.25">
      <c r="A14774" t="s">
        <v>151</v>
      </c>
      <c r="B14774" t="s">
        <v>40</v>
      </c>
      <c r="C14774" s="7">
        <v>1</v>
      </c>
      <c r="D14774" s="7">
        <v>1</v>
      </c>
      <c r="E14774" s="7">
        <v>23</v>
      </c>
      <c r="F14774" s="7">
        <v>60</v>
      </c>
      <c r="G14774" s="1">
        <f t="shared" si="920"/>
        <v>0.95833333333333337</v>
      </c>
      <c r="H14774" s="4">
        <f t="shared" si="921"/>
        <v>1</v>
      </c>
      <c r="I14774" s="5">
        <f>IF(OR(AND(F14774&gt;=50,G14774&gt;SUMIF(SeasonTotals!A$2:A$9,A14774,SeasonTotals!F$2:F$9)),AND(G14774&gt;0.885,F14774&gt;=50,D14774&lt;3)),1,0)</f>
        <v>1</v>
      </c>
      <c r="J14774" s="4">
        <f t="shared" si="922"/>
        <v>0</v>
      </c>
      <c r="K14774" s="5">
        <f t="shared" si="923"/>
        <v>0</v>
      </c>
    </row>
    <row r="14775" spans="1:11" x14ac:dyDescent="0.25">
      <c r="A14775" t="s">
        <v>151</v>
      </c>
      <c r="B14775" t="s">
        <v>40</v>
      </c>
      <c r="C14775" s="7">
        <v>1</v>
      </c>
      <c r="D14775" s="7">
        <v>2</v>
      </c>
      <c r="E14775" s="7">
        <v>29</v>
      </c>
      <c r="F14775" s="7">
        <v>65</v>
      </c>
      <c r="G14775" s="1">
        <f t="shared" si="920"/>
        <v>0.93548387096774188</v>
      </c>
      <c r="H14775" s="4">
        <f t="shared" si="921"/>
        <v>1</v>
      </c>
      <c r="I14775" s="5">
        <f>IF(OR(AND(F14775&gt;=50,G14775&gt;SUMIF(SeasonTotals!A$2:A$9,A14775,SeasonTotals!F$2:F$9)),AND(G14775&gt;0.885,F14775&gt;=50,D14775&lt;3)),1,0)</f>
        <v>1</v>
      </c>
      <c r="J14775" s="4">
        <f t="shared" si="922"/>
        <v>0</v>
      </c>
      <c r="K14775" s="5">
        <f t="shared" si="923"/>
        <v>0</v>
      </c>
    </row>
    <row r="14776" spans="1:11" x14ac:dyDescent="0.25">
      <c r="A14776" t="s">
        <v>151</v>
      </c>
      <c r="B14776" t="s">
        <v>40</v>
      </c>
      <c r="C14776" s="7">
        <v>1</v>
      </c>
      <c r="D14776" s="7">
        <v>1</v>
      </c>
      <c r="E14776" s="7">
        <v>25</v>
      </c>
      <c r="F14776" s="7">
        <v>60</v>
      </c>
      <c r="G14776" s="1">
        <f t="shared" si="920"/>
        <v>0.96153846153846156</v>
      </c>
      <c r="H14776" s="4">
        <f t="shared" si="921"/>
        <v>1</v>
      </c>
      <c r="I14776" s="5">
        <f>IF(OR(AND(F14776&gt;=50,G14776&gt;SUMIF(SeasonTotals!A$2:A$9,A14776,SeasonTotals!F$2:F$9)),AND(G14776&gt;0.885,F14776&gt;=50,D14776&lt;3)),1,0)</f>
        <v>1</v>
      </c>
      <c r="J14776" s="4">
        <f t="shared" si="922"/>
        <v>0</v>
      </c>
      <c r="K14776" s="5">
        <f t="shared" si="923"/>
        <v>0</v>
      </c>
    </row>
    <row r="14777" spans="1:11" x14ac:dyDescent="0.25">
      <c r="A14777" t="s">
        <v>151</v>
      </c>
      <c r="B14777" t="s">
        <v>40</v>
      </c>
      <c r="C14777" s="7">
        <v>1</v>
      </c>
      <c r="D14777" s="7">
        <v>3</v>
      </c>
      <c r="E14777" s="7">
        <v>20</v>
      </c>
      <c r="F14777" s="7">
        <v>59</v>
      </c>
      <c r="G14777" s="1">
        <f t="shared" si="920"/>
        <v>0.86956521739130432</v>
      </c>
      <c r="H14777" s="4">
        <f t="shared" si="921"/>
        <v>0</v>
      </c>
      <c r="I14777" s="5">
        <f>IF(OR(AND(F14777&gt;=50,G14777&gt;SUMIF(SeasonTotals!A$2:A$9,A14777,SeasonTotals!F$2:F$9)),AND(G14777&gt;0.885,F14777&gt;=50,D14777&lt;3)),1,0)</f>
        <v>0</v>
      </c>
      <c r="J14777" s="4">
        <f t="shared" si="922"/>
        <v>0</v>
      </c>
      <c r="K14777" s="5">
        <f t="shared" si="923"/>
        <v>0</v>
      </c>
    </row>
    <row r="14778" spans="1:11" x14ac:dyDescent="0.25">
      <c r="A14778" t="s">
        <v>151</v>
      </c>
      <c r="B14778" t="s">
        <v>40</v>
      </c>
      <c r="C14778" s="7">
        <v>1</v>
      </c>
      <c r="D14778" s="7">
        <v>3</v>
      </c>
      <c r="E14778" s="7">
        <v>30</v>
      </c>
      <c r="F14778" s="7">
        <v>60</v>
      </c>
      <c r="G14778" s="1">
        <f t="shared" si="920"/>
        <v>0.90909090909090906</v>
      </c>
      <c r="H14778" s="4">
        <f t="shared" si="921"/>
        <v>0</v>
      </c>
      <c r="I14778" s="5">
        <f>IF(OR(AND(F14778&gt;=50,G14778&gt;SUMIF(SeasonTotals!A$2:A$9,A14778,SeasonTotals!F$2:F$9)),AND(G14778&gt;0.885,F14778&gt;=50,D14778&lt;3)),1,0)</f>
        <v>0</v>
      </c>
      <c r="J14778" s="4">
        <f t="shared" si="922"/>
        <v>0</v>
      </c>
      <c r="K14778" s="5">
        <f t="shared" si="923"/>
        <v>0</v>
      </c>
    </row>
    <row r="14779" spans="1:11" x14ac:dyDescent="0.25">
      <c r="A14779" t="s">
        <v>151</v>
      </c>
      <c r="B14779" t="s">
        <v>40</v>
      </c>
      <c r="C14779" s="7">
        <v>1</v>
      </c>
      <c r="D14779" s="7">
        <v>3</v>
      </c>
      <c r="E14779" s="7">
        <v>26</v>
      </c>
      <c r="F14779" s="7">
        <v>65</v>
      </c>
      <c r="G14779" s="1">
        <f t="shared" si="920"/>
        <v>0.89655172413793105</v>
      </c>
      <c r="H14779" s="4">
        <f t="shared" si="921"/>
        <v>0</v>
      </c>
      <c r="I14779" s="5">
        <f>IF(OR(AND(F14779&gt;=50,G14779&gt;SUMIF(SeasonTotals!A$2:A$9,A14779,SeasonTotals!F$2:F$9)),AND(G14779&gt;0.885,F14779&gt;=50,D14779&lt;3)),1,0)</f>
        <v>0</v>
      </c>
      <c r="J14779" s="4">
        <f t="shared" si="922"/>
        <v>0</v>
      </c>
      <c r="K14779" s="5">
        <f t="shared" si="923"/>
        <v>0</v>
      </c>
    </row>
    <row r="14780" spans="1:11" x14ac:dyDescent="0.25">
      <c r="A14780" t="s">
        <v>151</v>
      </c>
      <c r="B14780" t="s">
        <v>41</v>
      </c>
      <c r="C14780" s="7">
        <v>1</v>
      </c>
      <c r="D14780" s="7">
        <v>4</v>
      </c>
      <c r="E14780" s="7">
        <v>21</v>
      </c>
      <c r="F14780" s="7">
        <v>65</v>
      </c>
      <c r="G14780" s="1">
        <f t="shared" si="920"/>
        <v>0.84</v>
      </c>
      <c r="H14780" s="4">
        <f t="shared" si="921"/>
        <v>0</v>
      </c>
      <c r="I14780" s="5">
        <f>IF(OR(AND(F14780&gt;=50,G14780&gt;SUMIF(SeasonTotals!A$2:A$9,A14780,SeasonTotals!F$2:F$9)),AND(G14780&gt;0.885,F14780&gt;=50,D14780&lt;3)),1,0)</f>
        <v>0</v>
      </c>
      <c r="J14780" s="4">
        <f t="shared" si="922"/>
        <v>1</v>
      </c>
      <c r="K14780" s="5">
        <f t="shared" si="923"/>
        <v>0</v>
      </c>
    </row>
    <row r="14781" spans="1:11" x14ac:dyDescent="0.25">
      <c r="A14781" t="s">
        <v>151</v>
      </c>
      <c r="B14781" t="s">
        <v>41</v>
      </c>
      <c r="C14781" s="7">
        <v>1</v>
      </c>
      <c r="D14781" s="7">
        <v>4</v>
      </c>
      <c r="E14781" s="7">
        <v>16</v>
      </c>
      <c r="F14781" s="7">
        <v>58</v>
      </c>
      <c r="G14781" s="1">
        <f t="shared" si="920"/>
        <v>0.8</v>
      </c>
      <c r="H14781" s="4">
        <f t="shared" si="921"/>
        <v>0</v>
      </c>
      <c r="I14781" s="5">
        <f>IF(OR(AND(F14781&gt;=50,G14781&gt;SUMIF(SeasonTotals!A$2:A$9,A14781,SeasonTotals!F$2:F$9)),AND(G14781&gt;0.885,F14781&gt;=50,D14781&lt;3)),1,0)</f>
        <v>0</v>
      </c>
      <c r="J14781" s="4">
        <f t="shared" si="922"/>
        <v>1</v>
      </c>
      <c r="K14781" s="5">
        <f t="shared" si="923"/>
        <v>0</v>
      </c>
    </row>
    <row r="14782" spans="1:11" x14ac:dyDescent="0.25">
      <c r="A14782" t="s">
        <v>151</v>
      </c>
      <c r="B14782" t="s">
        <v>41</v>
      </c>
      <c r="C14782" s="7">
        <v>1</v>
      </c>
      <c r="D14782" s="7">
        <v>3</v>
      </c>
      <c r="E14782" s="7">
        <v>25</v>
      </c>
      <c r="F14782" s="7">
        <v>58</v>
      </c>
      <c r="G14782" s="1">
        <f t="shared" si="920"/>
        <v>0.8928571428571429</v>
      </c>
      <c r="H14782" s="4">
        <f t="shared" si="921"/>
        <v>0</v>
      </c>
      <c r="I14782" s="5">
        <f>IF(OR(AND(F14782&gt;=50,G14782&gt;SUMIF(SeasonTotals!A$2:A$9,A14782,SeasonTotals!F$2:F$9)),AND(G14782&gt;0.885,F14782&gt;=50,D14782&lt;3)),1,0)</f>
        <v>0</v>
      </c>
      <c r="J14782" s="4">
        <f t="shared" si="922"/>
        <v>0</v>
      </c>
      <c r="K14782" s="5">
        <f t="shared" si="923"/>
        <v>0</v>
      </c>
    </row>
    <row r="14783" spans="1:11" x14ac:dyDescent="0.25">
      <c r="A14783" t="s">
        <v>151</v>
      </c>
      <c r="B14783" t="s">
        <v>41</v>
      </c>
      <c r="C14783" s="7">
        <v>1</v>
      </c>
      <c r="D14783" s="7">
        <v>5</v>
      </c>
      <c r="E14783" s="7">
        <v>22</v>
      </c>
      <c r="F14783" s="7">
        <v>58</v>
      </c>
      <c r="G14783" s="1">
        <f t="shared" si="920"/>
        <v>0.81481481481481477</v>
      </c>
      <c r="H14783" s="4">
        <f t="shared" si="921"/>
        <v>0</v>
      </c>
      <c r="I14783" s="5">
        <f>IF(OR(AND(F14783&gt;=50,G14783&gt;SUMIF(SeasonTotals!A$2:A$9,A14783,SeasonTotals!F$2:F$9)),AND(G14783&gt;0.885,F14783&gt;=50,D14783&lt;3)),1,0)</f>
        <v>0</v>
      </c>
      <c r="J14783" s="4">
        <f t="shared" si="922"/>
        <v>1</v>
      </c>
      <c r="K14783" s="5">
        <f t="shared" si="923"/>
        <v>0</v>
      </c>
    </row>
    <row r="14784" spans="1:11" x14ac:dyDescent="0.25">
      <c r="A14784" t="s">
        <v>151</v>
      </c>
      <c r="B14784" t="s">
        <v>42</v>
      </c>
      <c r="C14784" s="7">
        <v>1</v>
      </c>
      <c r="D14784" s="7">
        <v>4</v>
      </c>
      <c r="E14784" s="7">
        <v>15</v>
      </c>
      <c r="F14784" s="7">
        <v>58</v>
      </c>
      <c r="G14784" s="1">
        <f t="shared" si="920"/>
        <v>0.78947368421052633</v>
      </c>
      <c r="H14784" s="4">
        <f t="shared" si="921"/>
        <v>0</v>
      </c>
      <c r="I14784" s="5">
        <f>IF(OR(AND(F14784&gt;=50,G14784&gt;SUMIF(SeasonTotals!A$2:A$9,A14784,SeasonTotals!F$2:F$9)),AND(G14784&gt;0.885,F14784&gt;=50,D14784&lt;3)),1,0)</f>
        <v>0</v>
      </c>
      <c r="J14784" s="4">
        <f t="shared" si="922"/>
        <v>1</v>
      </c>
      <c r="K14784" s="5">
        <f t="shared" si="923"/>
        <v>0</v>
      </c>
    </row>
    <row r="14785" spans="1:11" x14ac:dyDescent="0.25">
      <c r="A14785" t="s">
        <v>151</v>
      </c>
      <c r="B14785" t="s">
        <v>42</v>
      </c>
      <c r="C14785" s="7">
        <v>1</v>
      </c>
      <c r="D14785" s="7">
        <v>5</v>
      </c>
      <c r="E14785" s="7">
        <v>22</v>
      </c>
      <c r="F14785" s="7">
        <v>58</v>
      </c>
      <c r="G14785" s="1">
        <f t="shared" si="920"/>
        <v>0.81481481481481477</v>
      </c>
      <c r="H14785" s="4">
        <f t="shared" si="921"/>
        <v>0</v>
      </c>
      <c r="I14785" s="5">
        <f>IF(OR(AND(F14785&gt;=50,G14785&gt;SUMIF(SeasonTotals!A$2:A$9,A14785,SeasonTotals!F$2:F$9)),AND(G14785&gt;0.885,F14785&gt;=50,D14785&lt;3)),1,0)</f>
        <v>0</v>
      </c>
      <c r="J14785" s="4">
        <f t="shared" si="922"/>
        <v>1</v>
      </c>
      <c r="K14785" s="5">
        <f t="shared" si="923"/>
        <v>0</v>
      </c>
    </row>
    <row r="14786" spans="1:11" x14ac:dyDescent="0.25">
      <c r="A14786" t="s">
        <v>151</v>
      </c>
      <c r="B14786" t="s">
        <v>42</v>
      </c>
      <c r="C14786" s="7">
        <v>1</v>
      </c>
      <c r="D14786" s="7">
        <v>1</v>
      </c>
      <c r="E14786" s="7">
        <v>29</v>
      </c>
      <c r="F14786" s="7">
        <v>60</v>
      </c>
      <c r="G14786" s="1">
        <f t="shared" ref="G14786:G14849" si="924">E14786/MAX(1,SUM(D14786:E14786))</f>
        <v>0.96666666666666667</v>
      </c>
      <c r="H14786" s="4">
        <f t="shared" ref="H14786:H14849" si="925">IF(AND(F14786&gt;=50,OR(G14786&gt;0.913,AND(G14786&gt;0.885,D14786&lt;3))),1,0)</f>
        <v>1</v>
      </c>
      <c r="I14786" s="5">
        <f>IF(OR(AND(F14786&gt;=50,G14786&gt;SUMIF(SeasonTotals!A$2:A$9,A14786,SeasonTotals!F$2:F$9)),AND(G14786&gt;0.885,F14786&gt;=50,D14786&lt;3)),1,0)</f>
        <v>1</v>
      </c>
      <c r="J14786" s="4">
        <f t="shared" ref="J14786:J14849" si="926">IF(G14786&lt;0.85,1,0)</f>
        <v>0</v>
      </c>
      <c r="K14786" s="5">
        <f t="shared" ref="K14786:K14849" si="927">IF(F14786&lt;55,1,0)</f>
        <v>0</v>
      </c>
    </row>
    <row r="14787" spans="1:11" x14ac:dyDescent="0.25">
      <c r="A14787" t="s">
        <v>151</v>
      </c>
      <c r="B14787" t="s">
        <v>42</v>
      </c>
      <c r="C14787" s="7">
        <v>1</v>
      </c>
      <c r="D14787" s="7">
        <v>2</v>
      </c>
      <c r="E14787" s="7">
        <v>30</v>
      </c>
      <c r="F14787" s="7">
        <v>60</v>
      </c>
      <c r="G14787" s="1">
        <f t="shared" si="924"/>
        <v>0.9375</v>
      </c>
      <c r="H14787" s="4">
        <f t="shared" si="925"/>
        <v>1</v>
      </c>
      <c r="I14787" s="5">
        <f>IF(OR(AND(F14787&gt;=50,G14787&gt;SUMIF(SeasonTotals!A$2:A$9,A14787,SeasonTotals!F$2:F$9)),AND(G14787&gt;0.885,F14787&gt;=50,D14787&lt;3)),1,0)</f>
        <v>1</v>
      </c>
      <c r="J14787" s="4">
        <f t="shared" si="926"/>
        <v>0</v>
      </c>
      <c r="K14787" s="5">
        <f t="shared" si="927"/>
        <v>0</v>
      </c>
    </row>
    <row r="14788" spans="1:11" x14ac:dyDescent="0.25">
      <c r="A14788" t="s">
        <v>151</v>
      </c>
      <c r="B14788" t="s">
        <v>42</v>
      </c>
      <c r="C14788" s="7">
        <v>1</v>
      </c>
      <c r="D14788" s="7">
        <v>1</v>
      </c>
      <c r="E14788" s="7">
        <v>27</v>
      </c>
      <c r="F14788" s="7">
        <v>60</v>
      </c>
      <c r="G14788" s="1">
        <f t="shared" si="924"/>
        <v>0.9642857142857143</v>
      </c>
      <c r="H14788" s="4">
        <f t="shared" si="925"/>
        <v>1</v>
      </c>
      <c r="I14788" s="5">
        <f>IF(OR(AND(F14788&gt;=50,G14788&gt;SUMIF(SeasonTotals!A$2:A$9,A14788,SeasonTotals!F$2:F$9)),AND(G14788&gt;0.885,F14788&gt;=50,D14788&lt;3)),1,0)</f>
        <v>1</v>
      </c>
      <c r="J14788" s="4">
        <f t="shared" si="926"/>
        <v>0</v>
      </c>
      <c r="K14788" s="5">
        <f t="shared" si="927"/>
        <v>0</v>
      </c>
    </row>
    <row r="14789" spans="1:11" x14ac:dyDescent="0.25">
      <c r="A14789" t="s">
        <v>151</v>
      </c>
      <c r="B14789" t="s">
        <v>42</v>
      </c>
      <c r="C14789" s="7">
        <v>1</v>
      </c>
      <c r="D14789" s="7">
        <v>2</v>
      </c>
      <c r="E14789" s="7">
        <v>31</v>
      </c>
      <c r="F14789" s="7">
        <v>60</v>
      </c>
      <c r="G14789" s="1">
        <f t="shared" si="924"/>
        <v>0.93939393939393945</v>
      </c>
      <c r="H14789" s="4">
        <f t="shared" si="925"/>
        <v>1</v>
      </c>
      <c r="I14789" s="5">
        <f>IF(OR(AND(F14789&gt;=50,G14789&gt;SUMIF(SeasonTotals!A$2:A$9,A14789,SeasonTotals!F$2:F$9)),AND(G14789&gt;0.885,F14789&gt;=50,D14789&lt;3)),1,0)</f>
        <v>1</v>
      </c>
      <c r="J14789" s="4">
        <f t="shared" si="926"/>
        <v>0</v>
      </c>
      <c r="K14789" s="5">
        <f t="shared" si="927"/>
        <v>0</v>
      </c>
    </row>
    <row r="14790" spans="1:11" x14ac:dyDescent="0.25">
      <c r="A14790" t="s">
        <v>151</v>
      </c>
      <c r="B14790" t="s">
        <v>42</v>
      </c>
      <c r="C14790" s="7">
        <v>1</v>
      </c>
      <c r="D14790" s="7">
        <v>2</v>
      </c>
      <c r="E14790" s="7">
        <v>35</v>
      </c>
      <c r="F14790" s="7">
        <v>64</v>
      </c>
      <c r="G14790" s="1">
        <f t="shared" si="924"/>
        <v>0.94594594594594594</v>
      </c>
      <c r="H14790" s="4">
        <f t="shared" si="925"/>
        <v>1</v>
      </c>
      <c r="I14790" s="5">
        <f>IF(OR(AND(F14790&gt;=50,G14790&gt;SUMIF(SeasonTotals!A$2:A$9,A14790,SeasonTotals!F$2:F$9)),AND(G14790&gt;0.885,F14790&gt;=50,D14790&lt;3)),1,0)</f>
        <v>1</v>
      </c>
      <c r="J14790" s="4">
        <f t="shared" si="926"/>
        <v>0</v>
      </c>
      <c r="K14790" s="5">
        <f t="shared" si="927"/>
        <v>0</v>
      </c>
    </row>
    <row r="14791" spans="1:11" x14ac:dyDescent="0.25">
      <c r="A14791" t="s">
        <v>151</v>
      </c>
      <c r="B14791" t="s">
        <v>42</v>
      </c>
      <c r="C14791" s="7">
        <v>1</v>
      </c>
      <c r="D14791" s="7">
        <v>5</v>
      </c>
      <c r="E14791" s="7">
        <v>30</v>
      </c>
      <c r="F14791" s="7">
        <v>59</v>
      </c>
      <c r="G14791" s="1">
        <f t="shared" si="924"/>
        <v>0.8571428571428571</v>
      </c>
      <c r="H14791" s="4">
        <f t="shared" si="925"/>
        <v>0</v>
      </c>
      <c r="I14791" s="5">
        <f>IF(OR(AND(F14791&gt;=50,G14791&gt;SUMIF(SeasonTotals!A$2:A$9,A14791,SeasonTotals!F$2:F$9)),AND(G14791&gt;0.885,F14791&gt;=50,D14791&lt;3)),1,0)</f>
        <v>0</v>
      </c>
      <c r="J14791" s="4">
        <f t="shared" si="926"/>
        <v>0</v>
      </c>
      <c r="K14791" s="5">
        <f t="shared" si="927"/>
        <v>0</v>
      </c>
    </row>
    <row r="14792" spans="1:11" x14ac:dyDescent="0.25">
      <c r="A14792" t="s">
        <v>151</v>
      </c>
      <c r="B14792" t="s">
        <v>42</v>
      </c>
      <c r="C14792" s="7">
        <v>1</v>
      </c>
      <c r="D14792" s="7">
        <v>1</v>
      </c>
      <c r="E14792" s="7">
        <v>22</v>
      </c>
      <c r="F14792" s="7">
        <v>60</v>
      </c>
      <c r="G14792" s="1">
        <f t="shared" si="924"/>
        <v>0.95652173913043481</v>
      </c>
      <c r="H14792" s="4">
        <f t="shared" si="925"/>
        <v>1</v>
      </c>
      <c r="I14792" s="5">
        <f>IF(OR(AND(F14792&gt;=50,G14792&gt;SUMIF(SeasonTotals!A$2:A$9,A14792,SeasonTotals!F$2:F$9)),AND(G14792&gt;0.885,F14792&gt;=50,D14792&lt;3)),1,0)</f>
        <v>1</v>
      </c>
      <c r="J14792" s="4">
        <f t="shared" si="926"/>
        <v>0</v>
      </c>
      <c r="K14792" s="5">
        <f t="shared" si="927"/>
        <v>0</v>
      </c>
    </row>
    <row r="14793" spans="1:11" x14ac:dyDescent="0.25">
      <c r="A14793" t="s">
        <v>151</v>
      </c>
      <c r="B14793" t="s">
        <v>42</v>
      </c>
      <c r="C14793" s="7">
        <v>1</v>
      </c>
      <c r="D14793" s="7">
        <v>3</v>
      </c>
      <c r="E14793" s="7">
        <v>33</v>
      </c>
      <c r="F14793" s="7">
        <v>62</v>
      </c>
      <c r="G14793" s="1">
        <f t="shared" si="924"/>
        <v>0.91666666666666663</v>
      </c>
      <c r="H14793" s="4">
        <f t="shared" si="925"/>
        <v>1</v>
      </c>
      <c r="I14793" s="5">
        <f>IF(OR(AND(F14793&gt;=50,G14793&gt;SUMIF(SeasonTotals!A$2:A$9,A14793,SeasonTotals!F$2:F$9)),AND(G14793&gt;0.885,F14793&gt;=50,D14793&lt;3)),1,0)</f>
        <v>1</v>
      </c>
      <c r="J14793" s="4">
        <f t="shared" si="926"/>
        <v>0</v>
      </c>
      <c r="K14793" s="5">
        <f t="shared" si="927"/>
        <v>0</v>
      </c>
    </row>
    <row r="14794" spans="1:11" x14ac:dyDescent="0.25">
      <c r="A14794" t="s">
        <v>151</v>
      </c>
      <c r="B14794" t="s">
        <v>42</v>
      </c>
      <c r="C14794" s="7">
        <v>1</v>
      </c>
      <c r="D14794" s="7">
        <v>0</v>
      </c>
      <c r="E14794" s="7">
        <v>39</v>
      </c>
      <c r="F14794" s="7">
        <v>60</v>
      </c>
      <c r="G14794" s="1">
        <f t="shared" si="924"/>
        <v>1</v>
      </c>
      <c r="H14794" s="4">
        <f t="shared" si="925"/>
        <v>1</v>
      </c>
      <c r="I14794" s="5">
        <f>IF(OR(AND(F14794&gt;=50,G14794&gt;SUMIF(SeasonTotals!A$2:A$9,A14794,SeasonTotals!F$2:F$9)),AND(G14794&gt;0.885,F14794&gt;=50,D14794&lt;3)),1,0)</f>
        <v>1</v>
      </c>
      <c r="J14794" s="4">
        <f t="shared" si="926"/>
        <v>0</v>
      </c>
      <c r="K14794" s="5">
        <f t="shared" si="927"/>
        <v>0</v>
      </c>
    </row>
    <row r="14795" spans="1:11" x14ac:dyDescent="0.25">
      <c r="A14795" t="s">
        <v>151</v>
      </c>
      <c r="B14795" t="s">
        <v>42</v>
      </c>
      <c r="C14795" s="7">
        <v>1</v>
      </c>
      <c r="D14795" s="7">
        <v>2</v>
      </c>
      <c r="E14795" s="7">
        <v>28</v>
      </c>
      <c r="F14795" s="7">
        <v>60</v>
      </c>
      <c r="G14795" s="1">
        <f t="shared" si="924"/>
        <v>0.93333333333333335</v>
      </c>
      <c r="H14795" s="4">
        <f t="shared" si="925"/>
        <v>1</v>
      </c>
      <c r="I14795" s="5">
        <f>IF(OR(AND(F14795&gt;=50,G14795&gt;SUMIF(SeasonTotals!A$2:A$9,A14795,SeasonTotals!F$2:F$9)),AND(G14795&gt;0.885,F14795&gt;=50,D14795&lt;3)),1,0)</f>
        <v>1</v>
      </c>
      <c r="J14795" s="4">
        <f t="shared" si="926"/>
        <v>0</v>
      </c>
      <c r="K14795" s="5">
        <f t="shared" si="927"/>
        <v>0</v>
      </c>
    </row>
    <row r="14796" spans="1:11" x14ac:dyDescent="0.25">
      <c r="A14796" t="s">
        <v>151</v>
      </c>
      <c r="B14796" t="s">
        <v>42</v>
      </c>
      <c r="C14796" s="7">
        <v>1</v>
      </c>
      <c r="D14796" s="7">
        <v>0</v>
      </c>
      <c r="E14796" s="7">
        <v>34</v>
      </c>
      <c r="F14796" s="7">
        <v>60</v>
      </c>
      <c r="G14796" s="1">
        <f t="shared" si="924"/>
        <v>1</v>
      </c>
      <c r="H14796" s="4">
        <f t="shared" si="925"/>
        <v>1</v>
      </c>
      <c r="I14796" s="5">
        <f>IF(OR(AND(F14796&gt;=50,G14796&gt;SUMIF(SeasonTotals!A$2:A$9,A14796,SeasonTotals!F$2:F$9)),AND(G14796&gt;0.885,F14796&gt;=50,D14796&lt;3)),1,0)</f>
        <v>1</v>
      </c>
      <c r="J14796" s="4">
        <f t="shared" si="926"/>
        <v>0</v>
      </c>
      <c r="K14796" s="5">
        <f t="shared" si="927"/>
        <v>0</v>
      </c>
    </row>
    <row r="14797" spans="1:11" x14ac:dyDescent="0.25">
      <c r="A14797" t="s">
        <v>151</v>
      </c>
      <c r="B14797" t="s">
        <v>42</v>
      </c>
      <c r="C14797" s="7">
        <v>1</v>
      </c>
      <c r="D14797" s="7">
        <v>1</v>
      </c>
      <c r="E14797" s="7">
        <v>27</v>
      </c>
      <c r="F14797" s="7">
        <v>60</v>
      </c>
      <c r="G14797" s="1">
        <f t="shared" si="924"/>
        <v>0.9642857142857143</v>
      </c>
      <c r="H14797" s="4">
        <f t="shared" si="925"/>
        <v>1</v>
      </c>
      <c r="I14797" s="5">
        <f>IF(OR(AND(F14797&gt;=50,G14797&gt;SUMIF(SeasonTotals!A$2:A$9,A14797,SeasonTotals!F$2:F$9)),AND(G14797&gt;0.885,F14797&gt;=50,D14797&lt;3)),1,0)</f>
        <v>1</v>
      </c>
      <c r="J14797" s="4">
        <f t="shared" si="926"/>
        <v>0</v>
      </c>
      <c r="K14797" s="5">
        <f t="shared" si="927"/>
        <v>0</v>
      </c>
    </row>
    <row r="14798" spans="1:11" x14ac:dyDescent="0.25">
      <c r="A14798" t="s">
        <v>151</v>
      </c>
      <c r="B14798" t="s">
        <v>42</v>
      </c>
      <c r="C14798" s="7">
        <v>1</v>
      </c>
      <c r="D14798" s="7">
        <v>2</v>
      </c>
      <c r="E14798" s="7">
        <v>26</v>
      </c>
      <c r="F14798" s="7">
        <v>60</v>
      </c>
      <c r="G14798" s="1">
        <f t="shared" si="924"/>
        <v>0.9285714285714286</v>
      </c>
      <c r="H14798" s="4">
        <f t="shared" si="925"/>
        <v>1</v>
      </c>
      <c r="I14798" s="5">
        <f>IF(OR(AND(F14798&gt;=50,G14798&gt;SUMIF(SeasonTotals!A$2:A$9,A14798,SeasonTotals!F$2:F$9)),AND(G14798&gt;0.885,F14798&gt;=50,D14798&lt;3)),1,0)</f>
        <v>1</v>
      </c>
      <c r="J14798" s="4">
        <f t="shared" si="926"/>
        <v>0</v>
      </c>
      <c r="K14798" s="5">
        <f t="shared" si="927"/>
        <v>0</v>
      </c>
    </row>
    <row r="14799" spans="1:11" x14ac:dyDescent="0.25">
      <c r="A14799" t="s">
        <v>151</v>
      </c>
      <c r="B14799" t="s">
        <v>42</v>
      </c>
      <c r="C14799" s="7">
        <v>1</v>
      </c>
      <c r="D14799" s="7">
        <v>3</v>
      </c>
      <c r="E14799" s="7">
        <v>18</v>
      </c>
      <c r="F14799" s="7">
        <v>56</v>
      </c>
      <c r="G14799" s="1">
        <f t="shared" si="924"/>
        <v>0.8571428571428571</v>
      </c>
      <c r="H14799" s="4">
        <f t="shared" si="925"/>
        <v>0</v>
      </c>
      <c r="I14799" s="5">
        <f>IF(OR(AND(F14799&gt;=50,G14799&gt;SUMIF(SeasonTotals!A$2:A$9,A14799,SeasonTotals!F$2:F$9)),AND(G14799&gt;0.885,F14799&gt;=50,D14799&lt;3)),1,0)</f>
        <v>0</v>
      </c>
      <c r="J14799" s="4">
        <f t="shared" si="926"/>
        <v>0</v>
      </c>
      <c r="K14799" s="5">
        <f t="shared" si="927"/>
        <v>0</v>
      </c>
    </row>
    <row r="14800" spans="1:11" x14ac:dyDescent="0.25">
      <c r="A14800" t="s">
        <v>151</v>
      </c>
      <c r="B14800" t="s">
        <v>42</v>
      </c>
      <c r="C14800" s="7">
        <v>1</v>
      </c>
      <c r="D14800" s="7">
        <v>3</v>
      </c>
      <c r="E14800" s="7">
        <v>25</v>
      </c>
      <c r="F14800" s="7">
        <v>59</v>
      </c>
      <c r="G14800" s="1">
        <f t="shared" si="924"/>
        <v>0.8928571428571429</v>
      </c>
      <c r="H14800" s="4">
        <f t="shared" si="925"/>
        <v>0</v>
      </c>
      <c r="I14800" s="5">
        <f>IF(OR(AND(F14800&gt;=50,G14800&gt;SUMIF(SeasonTotals!A$2:A$9,A14800,SeasonTotals!F$2:F$9)),AND(G14800&gt;0.885,F14800&gt;=50,D14800&lt;3)),1,0)</f>
        <v>0</v>
      </c>
      <c r="J14800" s="4">
        <f t="shared" si="926"/>
        <v>0</v>
      </c>
      <c r="K14800" s="5">
        <f t="shared" si="927"/>
        <v>0</v>
      </c>
    </row>
    <row r="14801" spans="1:11" x14ac:dyDescent="0.25">
      <c r="A14801" t="s">
        <v>151</v>
      </c>
      <c r="B14801" t="s">
        <v>42</v>
      </c>
      <c r="C14801" s="7">
        <v>1</v>
      </c>
      <c r="D14801" s="7">
        <v>7</v>
      </c>
      <c r="E14801" s="7">
        <v>17</v>
      </c>
      <c r="F14801" s="7">
        <v>40</v>
      </c>
      <c r="G14801" s="1">
        <f t="shared" si="924"/>
        <v>0.70833333333333337</v>
      </c>
      <c r="H14801" s="4">
        <f t="shared" si="925"/>
        <v>0</v>
      </c>
      <c r="I14801" s="5">
        <f>IF(OR(AND(F14801&gt;=50,G14801&gt;SUMIF(SeasonTotals!A$2:A$9,A14801,SeasonTotals!F$2:F$9)),AND(G14801&gt;0.885,F14801&gt;=50,D14801&lt;3)),1,0)</f>
        <v>0</v>
      </c>
      <c r="J14801" s="4">
        <f t="shared" si="926"/>
        <v>1</v>
      </c>
      <c r="K14801" s="5">
        <f t="shared" si="927"/>
        <v>1</v>
      </c>
    </row>
    <row r="14802" spans="1:11" x14ac:dyDescent="0.25">
      <c r="A14802" t="s">
        <v>151</v>
      </c>
      <c r="B14802" t="s">
        <v>161</v>
      </c>
      <c r="C14802" s="7">
        <v>1</v>
      </c>
      <c r="D14802" s="7">
        <v>1</v>
      </c>
      <c r="E14802" s="7">
        <v>32</v>
      </c>
      <c r="F14802" s="7">
        <v>60</v>
      </c>
      <c r="G14802" s="1">
        <f t="shared" si="924"/>
        <v>0.96969696969696972</v>
      </c>
      <c r="H14802" s="4">
        <f t="shared" si="925"/>
        <v>1</v>
      </c>
      <c r="I14802" s="5">
        <f>IF(OR(AND(F14802&gt;=50,G14802&gt;SUMIF(SeasonTotals!A$2:A$9,A14802,SeasonTotals!F$2:F$9)),AND(G14802&gt;0.885,F14802&gt;=50,D14802&lt;3)),1,0)</f>
        <v>1</v>
      </c>
      <c r="J14802" s="4">
        <f t="shared" si="926"/>
        <v>0</v>
      </c>
      <c r="K14802" s="5">
        <f t="shared" si="927"/>
        <v>0</v>
      </c>
    </row>
    <row r="14803" spans="1:11" x14ac:dyDescent="0.25">
      <c r="A14803" t="s">
        <v>151</v>
      </c>
      <c r="B14803" t="s">
        <v>161</v>
      </c>
      <c r="C14803" s="7">
        <v>1</v>
      </c>
      <c r="D14803" s="7">
        <v>3</v>
      </c>
      <c r="E14803" s="7">
        <v>21</v>
      </c>
      <c r="F14803" s="7">
        <v>61</v>
      </c>
      <c r="G14803" s="1">
        <f t="shared" si="924"/>
        <v>0.875</v>
      </c>
      <c r="H14803" s="4">
        <f t="shared" si="925"/>
        <v>0</v>
      </c>
      <c r="I14803" s="5">
        <f>IF(OR(AND(F14803&gt;=50,G14803&gt;SUMIF(SeasonTotals!A$2:A$9,A14803,SeasonTotals!F$2:F$9)),AND(G14803&gt;0.885,F14803&gt;=50,D14803&lt;3)),1,0)</f>
        <v>0</v>
      </c>
      <c r="J14803" s="4">
        <f t="shared" si="926"/>
        <v>0</v>
      </c>
      <c r="K14803" s="5">
        <f t="shared" si="927"/>
        <v>0</v>
      </c>
    </row>
    <row r="14804" spans="1:11" x14ac:dyDescent="0.25">
      <c r="A14804" t="s">
        <v>151</v>
      </c>
      <c r="B14804" t="s">
        <v>161</v>
      </c>
      <c r="C14804" s="7">
        <v>1</v>
      </c>
      <c r="D14804" s="7">
        <v>3</v>
      </c>
      <c r="E14804" s="7">
        <v>29</v>
      </c>
      <c r="F14804" s="7">
        <v>59</v>
      </c>
      <c r="G14804" s="1">
        <f t="shared" si="924"/>
        <v>0.90625</v>
      </c>
      <c r="H14804" s="4">
        <f t="shared" si="925"/>
        <v>0</v>
      </c>
      <c r="I14804" s="5">
        <f>IF(OR(AND(F14804&gt;=50,G14804&gt;SUMIF(SeasonTotals!A$2:A$9,A14804,SeasonTotals!F$2:F$9)),AND(G14804&gt;0.885,F14804&gt;=50,D14804&lt;3)),1,0)</f>
        <v>0</v>
      </c>
      <c r="J14804" s="4">
        <f t="shared" si="926"/>
        <v>0</v>
      </c>
      <c r="K14804" s="5">
        <f t="shared" si="927"/>
        <v>0</v>
      </c>
    </row>
    <row r="14805" spans="1:11" x14ac:dyDescent="0.25">
      <c r="A14805" t="s">
        <v>151</v>
      </c>
      <c r="B14805" t="s">
        <v>161</v>
      </c>
      <c r="C14805" s="7">
        <v>1</v>
      </c>
      <c r="D14805" s="7">
        <v>2</v>
      </c>
      <c r="E14805" s="7">
        <v>31</v>
      </c>
      <c r="F14805" s="7">
        <v>65</v>
      </c>
      <c r="G14805" s="1">
        <f t="shared" si="924"/>
        <v>0.93939393939393945</v>
      </c>
      <c r="H14805" s="4">
        <f t="shared" si="925"/>
        <v>1</v>
      </c>
      <c r="I14805" s="5">
        <f>IF(OR(AND(F14805&gt;=50,G14805&gt;SUMIF(SeasonTotals!A$2:A$9,A14805,SeasonTotals!F$2:F$9)),AND(G14805&gt;0.885,F14805&gt;=50,D14805&lt;3)),1,0)</f>
        <v>1</v>
      </c>
      <c r="J14805" s="4">
        <f t="shared" si="926"/>
        <v>0</v>
      </c>
      <c r="K14805" s="5">
        <f t="shared" si="927"/>
        <v>0</v>
      </c>
    </row>
    <row r="14806" spans="1:11" x14ac:dyDescent="0.25">
      <c r="A14806" t="s">
        <v>151</v>
      </c>
      <c r="B14806" t="s">
        <v>161</v>
      </c>
      <c r="C14806" s="7">
        <v>1</v>
      </c>
      <c r="D14806" s="7">
        <v>4</v>
      </c>
      <c r="E14806" s="7">
        <v>21</v>
      </c>
      <c r="F14806" s="7">
        <v>59</v>
      </c>
      <c r="G14806" s="1">
        <f t="shared" si="924"/>
        <v>0.84</v>
      </c>
      <c r="H14806" s="4">
        <f t="shared" si="925"/>
        <v>0</v>
      </c>
      <c r="I14806" s="5">
        <f>IF(OR(AND(F14806&gt;=50,G14806&gt;SUMIF(SeasonTotals!A$2:A$9,A14806,SeasonTotals!F$2:F$9)),AND(G14806&gt;0.885,F14806&gt;=50,D14806&lt;3)),1,0)</f>
        <v>0</v>
      </c>
      <c r="J14806" s="4">
        <f t="shared" si="926"/>
        <v>1</v>
      </c>
      <c r="K14806" s="5">
        <f t="shared" si="927"/>
        <v>0</v>
      </c>
    </row>
    <row r="14807" spans="1:11" x14ac:dyDescent="0.25">
      <c r="A14807" t="s">
        <v>151</v>
      </c>
      <c r="B14807" t="s">
        <v>161</v>
      </c>
      <c r="C14807" s="7">
        <v>1</v>
      </c>
      <c r="D14807" s="7">
        <v>3</v>
      </c>
      <c r="E14807" s="7">
        <v>32</v>
      </c>
      <c r="F14807" s="7">
        <v>60</v>
      </c>
      <c r="G14807" s="1">
        <f t="shared" si="924"/>
        <v>0.91428571428571426</v>
      </c>
      <c r="H14807" s="4">
        <f t="shared" si="925"/>
        <v>1</v>
      </c>
      <c r="I14807" s="5">
        <f>IF(OR(AND(F14807&gt;=50,G14807&gt;SUMIF(SeasonTotals!A$2:A$9,A14807,SeasonTotals!F$2:F$9)),AND(G14807&gt;0.885,F14807&gt;=50,D14807&lt;3)),1,0)</f>
        <v>0</v>
      </c>
      <c r="J14807" s="4">
        <f t="shared" si="926"/>
        <v>0</v>
      </c>
      <c r="K14807" s="5">
        <f t="shared" si="927"/>
        <v>0</v>
      </c>
    </row>
    <row r="14808" spans="1:11" x14ac:dyDescent="0.25">
      <c r="A14808" t="s">
        <v>151</v>
      </c>
      <c r="B14808" t="s">
        <v>161</v>
      </c>
      <c r="C14808" s="7">
        <v>1</v>
      </c>
      <c r="D14808" s="7">
        <v>2</v>
      </c>
      <c r="E14808" s="7">
        <v>24</v>
      </c>
      <c r="F14808" s="7">
        <v>60</v>
      </c>
      <c r="G14808" s="1">
        <f t="shared" si="924"/>
        <v>0.92307692307692313</v>
      </c>
      <c r="H14808" s="4">
        <f t="shared" si="925"/>
        <v>1</v>
      </c>
      <c r="I14808" s="5">
        <f>IF(OR(AND(F14808&gt;=50,G14808&gt;SUMIF(SeasonTotals!A$2:A$9,A14808,SeasonTotals!F$2:F$9)),AND(G14808&gt;0.885,F14808&gt;=50,D14808&lt;3)),1,0)</f>
        <v>1</v>
      </c>
      <c r="J14808" s="4">
        <f t="shared" si="926"/>
        <v>0</v>
      </c>
      <c r="K14808" s="5">
        <f t="shared" si="927"/>
        <v>0</v>
      </c>
    </row>
    <row r="14809" spans="1:11" x14ac:dyDescent="0.25">
      <c r="A14809" t="s">
        <v>151</v>
      </c>
      <c r="B14809" t="s">
        <v>161</v>
      </c>
      <c r="C14809" s="7">
        <v>1</v>
      </c>
      <c r="D14809" s="7">
        <v>4</v>
      </c>
      <c r="E14809" s="7">
        <v>27</v>
      </c>
      <c r="F14809" s="7">
        <v>61</v>
      </c>
      <c r="G14809" s="1">
        <f t="shared" si="924"/>
        <v>0.87096774193548387</v>
      </c>
      <c r="H14809" s="4">
        <f t="shared" si="925"/>
        <v>0</v>
      </c>
      <c r="I14809" s="5">
        <f>IF(OR(AND(F14809&gt;=50,G14809&gt;SUMIF(SeasonTotals!A$2:A$9,A14809,SeasonTotals!F$2:F$9)),AND(G14809&gt;0.885,F14809&gt;=50,D14809&lt;3)),1,0)</f>
        <v>0</v>
      </c>
      <c r="J14809" s="4">
        <f t="shared" si="926"/>
        <v>0</v>
      </c>
      <c r="K14809" s="5">
        <f t="shared" si="927"/>
        <v>0</v>
      </c>
    </row>
    <row r="14810" spans="1:11" x14ac:dyDescent="0.25">
      <c r="A14810" t="s">
        <v>151</v>
      </c>
      <c r="B14810" t="s">
        <v>161</v>
      </c>
      <c r="C14810" s="7">
        <v>1</v>
      </c>
      <c r="D14810" s="7">
        <v>4</v>
      </c>
      <c r="E14810" s="7">
        <v>30</v>
      </c>
      <c r="F14810" s="7">
        <v>60</v>
      </c>
      <c r="G14810" s="1">
        <f t="shared" si="924"/>
        <v>0.88235294117647056</v>
      </c>
      <c r="H14810" s="4">
        <f t="shared" si="925"/>
        <v>0</v>
      </c>
      <c r="I14810" s="5">
        <f>IF(OR(AND(F14810&gt;=50,G14810&gt;SUMIF(SeasonTotals!A$2:A$9,A14810,SeasonTotals!F$2:F$9)),AND(G14810&gt;0.885,F14810&gt;=50,D14810&lt;3)),1,0)</f>
        <v>0</v>
      </c>
      <c r="J14810" s="4">
        <f t="shared" si="926"/>
        <v>0</v>
      </c>
      <c r="K14810" s="5">
        <f t="shared" si="927"/>
        <v>0</v>
      </c>
    </row>
    <row r="14811" spans="1:11" x14ac:dyDescent="0.25">
      <c r="A14811" t="s">
        <v>151</v>
      </c>
      <c r="B14811" t="s">
        <v>161</v>
      </c>
      <c r="C14811" s="7">
        <v>1</v>
      </c>
      <c r="D14811" s="7">
        <v>1</v>
      </c>
      <c r="E14811" s="7">
        <v>30</v>
      </c>
      <c r="F14811" s="7">
        <v>60</v>
      </c>
      <c r="G14811" s="1">
        <f t="shared" si="924"/>
        <v>0.967741935483871</v>
      </c>
      <c r="H14811" s="4">
        <f t="shared" si="925"/>
        <v>1</v>
      </c>
      <c r="I14811" s="5">
        <f>IF(OR(AND(F14811&gt;=50,G14811&gt;SUMIF(SeasonTotals!A$2:A$9,A14811,SeasonTotals!F$2:F$9)),AND(G14811&gt;0.885,F14811&gt;=50,D14811&lt;3)),1,0)</f>
        <v>1</v>
      </c>
      <c r="J14811" s="4">
        <f t="shared" si="926"/>
        <v>0</v>
      </c>
      <c r="K14811" s="5">
        <f t="shared" si="927"/>
        <v>0</v>
      </c>
    </row>
    <row r="14812" spans="1:11" x14ac:dyDescent="0.25">
      <c r="A14812" t="s">
        <v>151</v>
      </c>
      <c r="B14812" t="s">
        <v>161</v>
      </c>
      <c r="C14812" s="7">
        <v>1</v>
      </c>
      <c r="D14812" s="7">
        <v>4</v>
      </c>
      <c r="E14812" s="7">
        <v>42</v>
      </c>
      <c r="F14812" s="7">
        <v>59</v>
      </c>
      <c r="G14812" s="1">
        <f t="shared" si="924"/>
        <v>0.91304347826086951</v>
      </c>
      <c r="H14812" s="4">
        <f t="shared" si="925"/>
        <v>1</v>
      </c>
      <c r="I14812" s="5">
        <f>IF(OR(AND(F14812&gt;=50,G14812&gt;SUMIF(SeasonTotals!A$2:A$9,A14812,SeasonTotals!F$2:F$9)),AND(G14812&gt;0.885,F14812&gt;=50,D14812&lt;3)),1,0)</f>
        <v>0</v>
      </c>
      <c r="J14812" s="4">
        <f t="shared" si="926"/>
        <v>0</v>
      </c>
      <c r="K14812" s="5">
        <f t="shared" si="927"/>
        <v>0</v>
      </c>
    </row>
    <row r="14813" spans="1:11" x14ac:dyDescent="0.25">
      <c r="A14813" t="s">
        <v>151</v>
      </c>
      <c r="B14813" t="s">
        <v>161</v>
      </c>
      <c r="C14813" s="7">
        <v>1</v>
      </c>
      <c r="D14813" s="7">
        <v>2</v>
      </c>
      <c r="E14813" s="7">
        <v>31</v>
      </c>
      <c r="F14813" s="7">
        <v>60</v>
      </c>
      <c r="G14813" s="1">
        <f t="shared" si="924"/>
        <v>0.93939393939393945</v>
      </c>
      <c r="H14813" s="4">
        <f t="shared" si="925"/>
        <v>1</v>
      </c>
      <c r="I14813" s="5">
        <f>IF(OR(AND(F14813&gt;=50,G14813&gt;SUMIF(SeasonTotals!A$2:A$9,A14813,SeasonTotals!F$2:F$9)),AND(G14813&gt;0.885,F14813&gt;=50,D14813&lt;3)),1,0)</f>
        <v>1</v>
      </c>
      <c r="J14813" s="4">
        <f t="shared" si="926"/>
        <v>0</v>
      </c>
      <c r="K14813" s="5">
        <f t="shared" si="927"/>
        <v>0</v>
      </c>
    </row>
    <row r="14814" spans="1:11" x14ac:dyDescent="0.25">
      <c r="A14814" t="s">
        <v>151</v>
      </c>
      <c r="B14814" t="s">
        <v>161</v>
      </c>
      <c r="C14814" s="7">
        <v>1</v>
      </c>
      <c r="D14814" s="7">
        <v>4</v>
      </c>
      <c r="E14814" s="7">
        <v>16</v>
      </c>
      <c r="F14814" s="7">
        <v>60</v>
      </c>
      <c r="G14814" s="1">
        <f t="shared" si="924"/>
        <v>0.8</v>
      </c>
      <c r="H14814" s="4">
        <f t="shared" si="925"/>
        <v>0</v>
      </c>
      <c r="I14814" s="5">
        <f>IF(OR(AND(F14814&gt;=50,G14814&gt;SUMIF(SeasonTotals!A$2:A$9,A14814,SeasonTotals!F$2:F$9)),AND(G14814&gt;0.885,F14814&gt;=50,D14814&lt;3)),1,0)</f>
        <v>0</v>
      </c>
      <c r="J14814" s="4">
        <f t="shared" si="926"/>
        <v>1</v>
      </c>
      <c r="K14814" s="5">
        <f t="shared" si="927"/>
        <v>0</v>
      </c>
    </row>
    <row r="14815" spans="1:11" x14ac:dyDescent="0.25">
      <c r="A14815" t="s">
        <v>151</v>
      </c>
      <c r="B14815" t="s">
        <v>161</v>
      </c>
      <c r="C14815" s="7">
        <v>1</v>
      </c>
      <c r="D14815" s="7">
        <v>6</v>
      </c>
      <c r="E14815" s="7">
        <v>24</v>
      </c>
      <c r="F14815" s="7">
        <v>60</v>
      </c>
      <c r="G14815" s="1">
        <f t="shared" si="924"/>
        <v>0.8</v>
      </c>
      <c r="H14815" s="4">
        <f t="shared" si="925"/>
        <v>0</v>
      </c>
      <c r="I14815" s="5">
        <f>IF(OR(AND(F14815&gt;=50,G14815&gt;SUMIF(SeasonTotals!A$2:A$9,A14815,SeasonTotals!F$2:F$9)),AND(G14815&gt;0.885,F14815&gt;=50,D14815&lt;3)),1,0)</f>
        <v>0</v>
      </c>
      <c r="J14815" s="4">
        <f t="shared" si="926"/>
        <v>1</v>
      </c>
      <c r="K14815" s="5">
        <f t="shared" si="927"/>
        <v>0</v>
      </c>
    </row>
    <row r="14816" spans="1:11" x14ac:dyDescent="0.25">
      <c r="A14816" t="s">
        <v>151</v>
      </c>
      <c r="B14816" t="s">
        <v>161</v>
      </c>
      <c r="C14816" s="7">
        <v>1</v>
      </c>
      <c r="D14816" s="7">
        <v>0</v>
      </c>
      <c r="E14816" s="7">
        <v>19</v>
      </c>
      <c r="F14816" s="7">
        <v>60</v>
      </c>
      <c r="G14816" s="1">
        <f t="shared" si="924"/>
        <v>1</v>
      </c>
      <c r="H14816" s="4">
        <f t="shared" si="925"/>
        <v>1</v>
      </c>
      <c r="I14816" s="5">
        <f>IF(OR(AND(F14816&gt;=50,G14816&gt;SUMIF(SeasonTotals!A$2:A$9,A14816,SeasonTotals!F$2:F$9)),AND(G14816&gt;0.885,F14816&gt;=50,D14816&lt;3)),1,0)</f>
        <v>1</v>
      </c>
      <c r="J14816" s="4">
        <f t="shared" si="926"/>
        <v>0</v>
      </c>
      <c r="K14816" s="5">
        <f t="shared" si="927"/>
        <v>0</v>
      </c>
    </row>
    <row r="14817" spans="1:11" x14ac:dyDescent="0.25">
      <c r="A14817" t="s">
        <v>151</v>
      </c>
      <c r="B14817" t="s">
        <v>161</v>
      </c>
      <c r="C14817" s="7">
        <v>1</v>
      </c>
      <c r="D14817" s="7">
        <v>1</v>
      </c>
      <c r="E14817" s="7">
        <v>39</v>
      </c>
      <c r="F14817" s="7">
        <v>60</v>
      </c>
      <c r="G14817" s="1">
        <f t="shared" si="924"/>
        <v>0.97499999999999998</v>
      </c>
      <c r="H14817" s="4">
        <f t="shared" si="925"/>
        <v>1</v>
      </c>
      <c r="I14817" s="5">
        <f>IF(OR(AND(F14817&gt;=50,G14817&gt;SUMIF(SeasonTotals!A$2:A$9,A14817,SeasonTotals!F$2:F$9)),AND(G14817&gt;0.885,F14817&gt;=50,D14817&lt;3)),1,0)</f>
        <v>1</v>
      </c>
      <c r="J14817" s="4">
        <f t="shared" si="926"/>
        <v>0</v>
      </c>
      <c r="K14817" s="5">
        <f t="shared" si="927"/>
        <v>0</v>
      </c>
    </row>
    <row r="14818" spans="1:11" x14ac:dyDescent="0.25">
      <c r="A14818" t="s">
        <v>151</v>
      </c>
      <c r="B14818" t="s">
        <v>161</v>
      </c>
      <c r="C14818" s="7">
        <v>1</v>
      </c>
      <c r="D14818" s="7">
        <v>1</v>
      </c>
      <c r="E14818" s="7">
        <v>28</v>
      </c>
      <c r="F14818" s="7">
        <v>60</v>
      </c>
      <c r="G14818" s="1">
        <f t="shared" si="924"/>
        <v>0.96551724137931039</v>
      </c>
      <c r="H14818" s="4">
        <f t="shared" si="925"/>
        <v>1</v>
      </c>
      <c r="I14818" s="5">
        <f>IF(OR(AND(F14818&gt;=50,G14818&gt;SUMIF(SeasonTotals!A$2:A$9,A14818,SeasonTotals!F$2:F$9)),AND(G14818&gt;0.885,F14818&gt;=50,D14818&lt;3)),1,0)</f>
        <v>1</v>
      </c>
      <c r="J14818" s="4">
        <f t="shared" si="926"/>
        <v>0</v>
      </c>
      <c r="K14818" s="5">
        <f t="shared" si="927"/>
        <v>0</v>
      </c>
    </row>
    <row r="14819" spans="1:11" x14ac:dyDescent="0.25">
      <c r="A14819" t="s">
        <v>151</v>
      </c>
      <c r="B14819" t="s">
        <v>161</v>
      </c>
      <c r="C14819" s="7">
        <v>1</v>
      </c>
      <c r="D14819" s="7">
        <v>3</v>
      </c>
      <c r="E14819" s="7">
        <v>25</v>
      </c>
      <c r="F14819" s="7">
        <v>60</v>
      </c>
      <c r="G14819" s="1">
        <f t="shared" si="924"/>
        <v>0.8928571428571429</v>
      </c>
      <c r="H14819" s="4">
        <f t="shared" si="925"/>
        <v>0</v>
      </c>
      <c r="I14819" s="5">
        <f>IF(OR(AND(F14819&gt;=50,G14819&gt;SUMIF(SeasonTotals!A$2:A$9,A14819,SeasonTotals!F$2:F$9)),AND(G14819&gt;0.885,F14819&gt;=50,D14819&lt;3)),1,0)</f>
        <v>0</v>
      </c>
      <c r="J14819" s="4">
        <f t="shared" si="926"/>
        <v>0</v>
      </c>
      <c r="K14819" s="5">
        <f t="shared" si="927"/>
        <v>0</v>
      </c>
    </row>
    <row r="14820" spans="1:11" x14ac:dyDescent="0.25">
      <c r="A14820" t="s">
        <v>151</v>
      </c>
      <c r="B14820" t="s">
        <v>113</v>
      </c>
      <c r="C14820" s="7">
        <v>1</v>
      </c>
      <c r="D14820" s="7">
        <v>1</v>
      </c>
      <c r="E14820" s="7">
        <v>34</v>
      </c>
      <c r="F14820" s="7">
        <v>65</v>
      </c>
      <c r="G14820" s="1">
        <f t="shared" si="924"/>
        <v>0.97142857142857142</v>
      </c>
      <c r="H14820" s="4">
        <f t="shared" si="925"/>
        <v>1</v>
      </c>
      <c r="I14820" s="5">
        <f>IF(OR(AND(F14820&gt;=50,G14820&gt;SUMIF(SeasonTotals!A$2:A$9,A14820,SeasonTotals!F$2:F$9)),AND(G14820&gt;0.885,F14820&gt;=50,D14820&lt;3)),1,0)</f>
        <v>1</v>
      </c>
      <c r="J14820" s="4">
        <f t="shared" si="926"/>
        <v>0</v>
      </c>
      <c r="K14820" s="5">
        <f t="shared" si="927"/>
        <v>0</v>
      </c>
    </row>
    <row r="14821" spans="1:11" x14ac:dyDescent="0.25">
      <c r="A14821" t="s">
        <v>151</v>
      </c>
      <c r="B14821" t="s">
        <v>113</v>
      </c>
      <c r="C14821" s="7">
        <v>1</v>
      </c>
      <c r="D14821" s="7">
        <v>4</v>
      </c>
      <c r="E14821" s="7">
        <v>29</v>
      </c>
      <c r="F14821" s="7">
        <v>60</v>
      </c>
      <c r="G14821" s="1">
        <f t="shared" si="924"/>
        <v>0.87878787878787878</v>
      </c>
      <c r="H14821" s="4">
        <f t="shared" si="925"/>
        <v>0</v>
      </c>
      <c r="I14821" s="5">
        <f>IF(OR(AND(F14821&gt;=50,G14821&gt;SUMIF(SeasonTotals!A$2:A$9,A14821,SeasonTotals!F$2:F$9)),AND(G14821&gt;0.885,F14821&gt;=50,D14821&lt;3)),1,0)</f>
        <v>0</v>
      </c>
      <c r="J14821" s="4">
        <f t="shared" si="926"/>
        <v>0</v>
      </c>
      <c r="K14821" s="5">
        <f t="shared" si="927"/>
        <v>0</v>
      </c>
    </row>
    <row r="14822" spans="1:11" x14ac:dyDescent="0.25">
      <c r="A14822" t="s">
        <v>151</v>
      </c>
      <c r="B14822" t="s">
        <v>113</v>
      </c>
      <c r="C14822" s="7">
        <v>1</v>
      </c>
      <c r="D14822" s="7">
        <v>4</v>
      </c>
      <c r="E14822" s="7">
        <v>28</v>
      </c>
      <c r="F14822" s="7">
        <v>59</v>
      </c>
      <c r="G14822" s="1">
        <f t="shared" si="924"/>
        <v>0.875</v>
      </c>
      <c r="H14822" s="4">
        <f t="shared" si="925"/>
        <v>0</v>
      </c>
      <c r="I14822" s="5">
        <f>IF(OR(AND(F14822&gt;=50,G14822&gt;SUMIF(SeasonTotals!A$2:A$9,A14822,SeasonTotals!F$2:F$9)),AND(G14822&gt;0.885,F14822&gt;=50,D14822&lt;3)),1,0)</f>
        <v>0</v>
      </c>
      <c r="J14822" s="4">
        <f t="shared" si="926"/>
        <v>0</v>
      </c>
      <c r="K14822" s="5">
        <f t="shared" si="927"/>
        <v>0</v>
      </c>
    </row>
    <row r="14823" spans="1:11" x14ac:dyDescent="0.25">
      <c r="A14823" t="s">
        <v>151</v>
      </c>
      <c r="B14823" t="s">
        <v>113</v>
      </c>
      <c r="C14823" s="7">
        <v>1</v>
      </c>
      <c r="D14823" s="7">
        <v>5</v>
      </c>
      <c r="E14823" s="7">
        <v>30</v>
      </c>
      <c r="F14823" s="7">
        <v>61</v>
      </c>
      <c r="G14823" s="1">
        <f t="shared" si="924"/>
        <v>0.8571428571428571</v>
      </c>
      <c r="H14823" s="4">
        <f t="shared" si="925"/>
        <v>0</v>
      </c>
      <c r="I14823" s="5">
        <f>IF(OR(AND(F14823&gt;=50,G14823&gt;SUMIF(SeasonTotals!A$2:A$9,A14823,SeasonTotals!F$2:F$9)),AND(G14823&gt;0.885,F14823&gt;=50,D14823&lt;3)),1,0)</f>
        <v>0</v>
      </c>
      <c r="J14823" s="4">
        <f t="shared" si="926"/>
        <v>0</v>
      </c>
      <c r="K14823" s="5">
        <f t="shared" si="927"/>
        <v>0</v>
      </c>
    </row>
    <row r="14824" spans="1:11" x14ac:dyDescent="0.25">
      <c r="A14824" t="s">
        <v>151</v>
      </c>
      <c r="B14824" t="s">
        <v>113</v>
      </c>
      <c r="C14824" s="7">
        <v>1</v>
      </c>
      <c r="D14824" s="7">
        <v>3</v>
      </c>
      <c r="E14824" s="7">
        <v>25</v>
      </c>
      <c r="F14824" s="7">
        <v>59</v>
      </c>
      <c r="G14824" s="1">
        <f t="shared" si="924"/>
        <v>0.8928571428571429</v>
      </c>
      <c r="H14824" s="4">
        <f t="shared" si="925"/>
        <v>0</v>
      </c>
      <c r="I14824" s="5">
        <f>IF(OR(AND(F14824&gt;=50,G14824&gt;SUMIF(SeasonTotals!A$2:A$9,A14824,SeasonTotals!F$2:F$9)),AND(G14824&gt;0.885,F14824&gt;=50,D14824&lt;3)),1,0)</f>
        <v>0</v>
      </c>
      <c r="J14824" s="4">
        <f t="shared" si="926"/>
        <v>0</v>
      </c>
      <c r="K14824" s="5">
        <f t="shared" si="927"/>
        <v>0</v>
      </c>
    </row>
    <row r="14825" spans="1:11" x14ac:dyDescent="0.25">
      <c r="A14825" t="s">
        <v>151</v>
      </c>
      <c r="B14825" t="s">
        <v>113</v>
      </c>
      <c r="C14825" s="7">
        <v>1</v>
      </c>
      <c r="D14825" s="7">
        <v>4</v>
      </c>
      <c r="E14825" s="7">
        <v>29</v>
      </c>
      <c r="F14825" s="7">
        <v>60</v>
      </c>
      <c r="G14825" s="1">
        <f t="shared" si="924"/>
        <v>0.87878787878787878</v>
      </c>
      <c r="H14825" s="4">
        <f t="shared" si="925"/>
        <v>0</v>
      </c>
      <c r="I14825" s="5">
        <f>IF(OR(AND(F14825&gt;=50,G14825&gt;SUMIF(SeasonTotals!A$2:A$9,A14825,SeasonTotals!F$2:F$9)),AND(G14825&gt;0.885,F14825&gt;=50,D14825&lt;3)),1,0)</f>
        <v>0</v>
      </c>
      <c r="J14825" s="4">
        <f t="shared" si="926"/>
        <v>0</v>
      </c>
      <c r="K14825" s="5">
        <f t="shared" si="927"/>
        <v>0</v>
      </c>
    </row>
    <row r="14826" spans="1:11" x14ac:dyDescent="0.25">
      <c r="A14826" t="s">
        <v>151</v>
      </c>
      <c r="B14826" t="s">
        <v>113</v>
      </c>
      <c r="C14826" s="7">
        <v>1</v>
      </c>
      <c r="D14826" s="7">
        <v>2</v>
      </c>
      <c r="E14826" s="7">
        <v>36</v>
      </c>
      <c r="F14826" s="7">
        <v>60</v>
      </c>
      <c r="G14826" s="1">
        <f t="shared" si="924"/>
        <v>0.94736842105263153</v>
      </c>
      <c r="H14826" s="4">
        <f t="shared" si="925"/>
        <v>1</v>
      </c>
      <c r="I14826" s="5">
        <f>IF(OR(AND(F14826&gt;=50,G14826&gt;SUMIF(SeasonTotals!A$2:A$9,A14826,SeasonTotals!F$2:F$9)),AND(G14826&gt;0.885,F14826&gt;=50,D14826&lt;3)),1,0)</f>
        <v>1</v>
      </c>
      <c r="J14826" s="4">
        <f t="shared" si="926"/>
        <v>0</v>
      </c>
      <c r="K14826" s="5">
        <f t="shared" si="927"/>
        <v>0</v>
      </c>
    </row>
    <row r="14827" spans="1:11" x14ac:dyDescent="0.25">
      <c r="A14827" t="s">
        <v>151</v>
      </c>
      <c r="B14827" t="s">
        <v>113</v>
      </c>
      <c r="C14827" s="7">
        <v>1</v>
      </c>
      <c r="D14827" s="7">
        <v>2</v>
      </c>
      <c r="E14827" s="7">
        <v>29</v>
      </c>
      <c r="F14827" s="7">
        <v>58</v>
      </c>
      <c r="G14827" s="1">
        <f t="shared" si="924"/>
        <v>0.93548387096774188</v>
      </c>
      <c r="H14827" s="4">
        <f t="shared" si="925"/>
        <v>1</v>
      </c>
      <c r="I14827" s="5">
        <f>IF(OR(AND(F14827&gt;=50,G14827&gt;SUMIF(SeasonTotals!A$2:A$9,A14827,SeasonTotals!F$2:F$9)),AND(G14827&gt;0.885,F14827&gt;=50,D14827&lt;3)),1,0)</f>
        <v>1</v>
      </c>
      <c r="J14827" s="4">
        <f t="shared" si="926"/>
        <v>0</v>
      </c>
      <c r="K14827" s="5">
        <f t="shared" si="927"/>
        <v>0</v>
      </c>
    </row>
    <row r="14828" spans="1:11" x14ac:dyDescent="0.25">
      <c r="A14828" t="s">
        <v>151</v>
      </c>
      <c r="B14828" t="s">
        <v>113</v>
      </c>
      <c r="C14828" s="7">
        <v>1</v>
      </c>
      <c r="D14828" s="7">
        <v>3</v>
      </c>
      <c r="E14828" s="7">
        <v>20</v>
      </c>
      <c r="F14828" s="7">
        <v>59</v>
      </c>
      <c r="G14828" s="1">
        <f t="shared" si="924"/>
        <v>0.86956521739130432</v>
      </c>
      <c r="H14828" s="4">
        <f t="shared" si="925"/>
        <v>0</v>
      </c>
      <c r="I14828" s="5">
        <f>IF(OR(AND(F14828&gt;=50,G14828&gt;SUMIF(SeasonTotals!A$2:A$9,A14828,SeasonTotals!F$2:F$9)),AND(G14828&gt;0.885,F14828&gt;=50,D14828&lt;3)),1,0)</f>
        <v>0</v>
      </c>
      <c r="J14828" s="4">
        <f t="shared" si="926"/>
        <v>0</v>
      </c>
      <c r="K14828" s="5">
        <f t="shared" si="927"/>
        <v>0</v>
      </c>
    </row>
    <row r="14829" spans="1:11" x14ac:dyDescent="0.25">
      <c r="A14829" t="s">
        <v>151</v>
      </c>
      <c r="B14829" t="s">
        <v>113</v>
      </c>
      <c r="C14829" s="7">
        <v>1</v>
      </c>
      <c r="D14829" s="7">
        <v>2</v>
      </c>
      <c r="E14829" s="7">
        <v>20</v>
      </c>
      <c r="F14829" s="7">
        <v>36</v>
      </c>
      <c r="G14829" s="1">
        <f t="shared" si="924"/>
        <v>0.90909090909090906</v>
      </c>
      <c r="H14829" s="4">
        <f t="shared" si="925"/>
        <v>0</v>
      </c>
      <c r="I14829" s="5">
        <f>IF(OR(AND(F14829&gt;=50,G14829&gt;SUMIF(SeasonTotals!A$2:A$9,A14829,SeasonTotals!F$2:F$9)),AND(G14829&gt;0.885,F14829&gt;=50,D14829&lt;3)),1,0)</f>
        <v>0</v>
      </c>
      <c r="J14829" s="4">
        <f t="shared" si="926"/>
        <v>0</v>
      </c>
      <c r="K14829" s="5">
        <f t="shared" si="927"/>
        <v>1</v>
      </c>
    </row>
    <row r="14830" spans="1:11" x14ac:dyDescent="0.25">
      <c r="A14830" t="s">
        <v>151</v>
      </c>
      <c r="B14830" t="s">
        <v>113</v>
      </c>
      <c r="C14830" s="7">
        <v>1</v>
      </c>
      <c r="D14830" s="7">
        <v>3</v>
      </c>
      <c r="E14830" s="7">
        <v>31</v>
      </c>
      <c r="F14830" s="7">
        <v>62</v>
      </c>
      <c r="G14830" s="1">
        <f t="shared" si="924"/>
        <v>0.91176470588235292</v>
      </c>
      <c r="H14830" s="4">
        <f t="shared" si="925"/>
        <v>0</v>
      </c>
      <c r="I14830" s="5">
        <f>IF(OR(AND(F14830&gt;=50,G14830&gt;SUMIF(SeasonTotals!A$2:A$9,A14830,SeasonTotals!F$2:F$9)),AND(G14830&gt;0.885,F14830&gt;=50,D14830&lt;3)),1,0)</f>
        <v>0</v>
      </c>
      <c r="J14830" s="4">
        <f t="shared" si="926"/>
        <v>0</v>
      </c>
      <c r="K14830" s="5">
        <f t="shared" si="927"/>
        <v>0</v>
      </c>
    </row>
    <row r="14831" spans="1:11" x14ac:dyDescent="0.25">
      <c r="A14831" t="s">
        <v>151</v>
      </c>
      <c r="B14831" t="s">
        <v>113</v>
      </c>
      <c r="C14831" s="7">
        <v>1</v>
      </c>
      <c r="D14831" s="7">
        <v>2</v>
      </c>
      <c r="E14831" s="7">
        <v>18</v>
      </c>
      <c r="F14831" s="7">
        <v>59</v>
      </c>
      <c r="G14831" s="1">
        <f t="shared" si="924"/>
        <v>0.9</v>
      </c>
      <c r="H14831" s="4">
        <f t="shared" si="925"/>
        <v>1</v>
      </c>
      <c r="I14831" s="5">
        <f>IF(OR(AND(F14831&gt;=50,G14831&gt;SUMIF(SeasonTotals!A$2:A$9,A14831,SeasonTotals!F$2:F$9)),AND(G14831&gt;0.885,F14831&gt;=50,D14831&lt;3)),1,0)</f>
        <v>1</v>
      </c>
      <c r="J14831" s="4">
        <f t="shared" si="926"/>
        <v>0</v>
      </c>
      <c r="K14831" s="5">
        <f t="shared" si="927"/>
        <v>0</v>
      </c>
    </row>
    <row r="14832" spans="1:11" x14ac:dyDescent="0.25">
      <c r="A14832" t="s">
        <v>151</v>
      </c>
      <c r="B14832" t="s">
        <v>113</v>
      </c>
      <c r="C14832" s="7">
        <v>1</v>
      </c>
      <c r="D14832" s="7">
        <v>6</v>
      </c>
      <c r="E14832" s="7">
        <v>23</v>
      </c>
      <c r="F14832" s="7">
        <v>60</v>
      </c>
      <c r="G14832" s="1">
        <f t="shared" si="924"/>
        <v>0.7931034482758621</v>
      </c>
      <c r="H14832" s="4">
        <f t="shared" si="925"/>
        <v>0</v>
      </c>
      <c r="I14832" s="5">
        <f>IF(OR(AND(F14832&gt;=50,G14832&gt;SUMIF(SeasonTotals!A$2:A$9,A14832,SeasonTotals!F$2:F$9)),AND(G14832&gt;0.885,F14832&gt;=50,D14832&lt;3)),1,0)</f>
        <v>0</v>
      </c>
      <c r="J14832" s="4">
        <f t="shared" si="926"/>
        <v>1</v>
      </c>
      <c r="K14832" s="5">
        <f t="shared" si="927"/>
        <v>0</v>
      </c>
    </row>
    <row r="14833" spans="1:11" x14ac:dyDescent="0.25">
      <c r="A14833" t="s">
        <v>151</v>
      </c>
      <c r="B14833" t="s">
        <v>113</v>
      </c>
      <c r="C14833" s="7">
        <v>1</v>
      </c>
      <c r="D14833" s="7">
        <v>2</v>
      </c>
      <c r="E14833" s="7">
        <v>24</v>
      </c>
      <c r="F14833" s="7">
        <v>61</v>
      </c>
      <c r="G14833" s="1">
        <f t="shared" si="924"/>
        <v>0.92307692307692313</v>
      </c>
      <c r="H14833" s="4">
        <f t="shared" si="925"/>
        <v>1</v>
      </c>
      <c r="I14833" s="5">
        <f>IF(OR(AND(F14833&gt;=50,G14833&gt;SUMIF(SeasonTotals!A$2:A$9,A14833,SeasonTotals!F$2:F$9)),AND(G14833&gt;0.885,F14833&gt;=50,D14833&lt;3)),1,0)</f>
        <v>1</v>
      </c>
      <c r="J14833" s="4">
        <f t="shared" si="926"/>
        <v>0</v>
      </c>
      <c r="K14833" s="5">
        <f t="shared" si="927"/>
        <v>0</v>
      </c>
    </row>
    <row r="14834" spans="1:11" x14ac:dyDescent="0.25">
      <c r="A14834" t="s">
        <v>151</v>
      </c>
      <c r="B14834" t="s">
        <v>113</v>
      </c>
      <c r="C14834" s="7">
        <v>1</v>
      </c>
      <c r="D14834" s="7">
        <v>3</v>
      </c>
      <c r="E14834" s="7">
        <v>33</v>
      </c>
      <c r="F14834" s="7">
        <v>60</v>
      </c>
      <c r="G14834" s="1">
        <f t="shared" si="924"/>
        <v>0.91666666666666663</v>
      </c>
      <c r="H14834" s="4">
        <f t="shared" si="925"/>
        <v>1</v>
      </c>
      <c r="I14834" s="5">
        <f>IF(OR(AND(F14834&gt;=50,G14834&gt;SUMIF(SeasonTotals!A$2:A$9,A14834,SeasonTotals!F$2:F$9)),AND(G14834&gt;0.885,F14834&gt;=50,D14834&lt;3)),1,0)</f>
        <v>1</v>
      </c>
      <c r="J14834" s="4">
        <f t="shared" si="926"/>
        <v>0</v>
      </c>
      <c r="K14834" s="5">
        <f t="shared" si="927"/>
        <v>0</v>
      </c>
    </row>
    <row r="14835" spans="1:11" x14ac:dyDescent="0.25">
      <c r="A14835" t="s">
        <v>151</v>
      </c>
      <c r="B14835" t="s">
        <v>113</v>
      </c>
      <c r="C14835" s="7">
        <v>1</v>
      </c>
      <c r="D14835" s="7">
        <v>3</v>
      </c>
      <c r="E14835" s="7">
        <v>36</v>
      </c>
      <c r="F14835" s="7">
        <v>60</v>
      </c>
      <c r="G14835" s="1">
        <f t="shared" si="924"/>
        <v>0.92307692307692313</v>
      </c>
      <c r="H14835" s="4">
        <f t="shared" si="925"/>
        <v>1</v>
      </c>
      <c r="I14835" s="5">
        <f>IF(OR(AND(F14835&gt;=50,G14835&gt;SUMIF(SeasonTotals!A$2:A$9,A14835,SeasonTotals!F$2:F$9)),AND(G14835&gt;0.885,F14835&gt;=50,D14835&lt;3)),1,0)</f>
        <v>1</v>
      </c>
      <c r="J14835" s="4">
        <f t="shared" si="926"/>
        <v>0</v>
      </c>
      <c r="K14835" s="5">
        <f t="shared" si="927"/>
        <v>0</v>
      </c>
    </row>
    <row r="14836" spans="1:11" x14ac:dyDescent="0.25">
      <c r="A14836" t="s">
        <v>151</v>
      </c>
      <c r="B14836" t="s">
        <v>113</v>
      </c>
      <c r="C14836" s="7">
        <v>1</v>
      </c>
      <c r="D14836" s="7">
        <v>1</v>
      </c>
      <c r="E14836" s="7">
        <v>43</v>
      </c>
      <c r="F14836" s="7">
        <v>60</v>
      </c>
      <c r="G14836" s="1">
        <f t="shared" si="924"/>
        <v>0.97727272727272729</v>
      </c>
      <c r="H14836" s="4">
        <f t="shared" si="925"/>
        <v>1</v>
      </c>
      <c r="I14836" s="5">
        <f>IF(OR(AND(F14836&gt;=50,G14836&gt;SUMIF(SeasonTotals!A$2:A$9,A14836,SeasonTotals!F$2:F$9)),AND(G14836&gt;0.885,F14836&gt;=50,D14836&lt;3)),1,0)</f>
        <v>1</v>
      </c>
      <c r="J14836" s="4">
        <f t="shared" si="926"/>
        <v>0</v>
      </c>
      <c r="K14836" s="5">
        <f t="shared" si="927"/>
        <v>0</v>
      </c>
    </row>
    <row r="14837" spans="1:11" x14ac:dyDescent="0.25">
      <c r="A14837" t="s">
        <v>151</v>
      </c>
      <c r="B14837" t="s">
        <v>113</v>
      </c>
      <c r="C14837" s="7">
        <v>1</v>
      </c>
      <c r="D14837" s="7">
        <v>3</v>
      </c>
      <c r="E14837" s="7">
        <v>34</v>
      </c>
      <c r="F14837" s="7">
        <v>58</v>
      </c>
      <c r="G14837" s="1">
        <f t="shared" si="924"/>
        <v>0.91891891891891897</v>
      </c>
      <c r="H14837" s="4">
        <f t="shared" si="925"/>
        <v>1</v>
      </c>
      <c r="I14837" s="5">
        <f>IF(OR(AND(F14837&gt;=50,G14837&gt;SUMIF(SeasonTotals!A$2:A$9,A14837,SeasonTotals!F$2:F$9)),AND(G14837&gt;0.885,F14837&gt;=50,D14837&lt;3)),1,0)</f>
        <v>1</v>
      </c>
      <c r="J14837" s="4">
        <f t="shared" si="926"/>
        <v>0</v>
      </c>
      <c r="K14837" s="5">
        <f t="shared" si="927"/>
        <v>0</v>
      </c>
    </row>
    <row r="14838" spans="1:11" x14ac:dyDescent="0.25">
      <c r="A14838" t="s">
        <v>151</v>
      </c>
      <c r="B14838" t="s">
        <v>113</v>
      </c>
      <c r="C14838" s="7">
        <v>1</v>
      </c>
      <c r="D14838" s="7">
        <v>3</v>
      </c>
      <c r="E14838" s="7">
        <v>31</v>
      </c>
      <c r="F14838" s="7">
        <v>60</v>
      </c>
      <c r="G14838" s="1">
        <f t="shared" si="924"/>
        <v>0.91176470588235292</v>
      </c>
      <c r="H14838" s="4">
        <f t="shared" si="925"/>
        <v>0</v>
      </c>
      <c r="I14838" s="5">
        <f>IF(OR(AND(F14838&gt;=50,G14838&gt;SUMIF(SeasonTotals!A$2:A$9,A14838,SeasonTotals!F$2:F$9)),AND(G14838&gt;0.885,F14838&gt;=50,D14838&lt;3)),1,0)</f>
        <v>0</v>
      </c>
      <c r="J14838" s="4">
        <f t="shared" si="926"/>
        <v>0</v>
      </c>
      <c r="K14838" s="5">
        <f t="shared" si="927"/>
        <v>0</v>
      </c>
    </row>
    <row r="14839" spans="1:11" x14ac:dyDescent="0.25">
      <c r="A14839" t="s">
        <v>151</v>
      </c>
      <c r="B14839" t="s">
        <v>113</v>
      </c>
      <c r="C14839" s="7">
        <v>1</v>
      </c>
      <c r="D14839" s="7">
        <v>1</v>
      </c>
      <c r="E14839" s="7">
        <v>44</v>
      </c>
      <c r="F14839" s="7">
        <v>60</v>
      </c>
      <c r="G14839" s="1">
        <f t="shared" si="924"/>
        <v>0.97777777777777775</v>
      </c>
      <c r="H14839" s="4">
        <f t="shared" si="925"/>
        <v>1</v>
      </c>
      <c r="I14839" s="5">
        <f>IF(OR(AND(F14839&gt;=50,G14839&gt;SUMIF(SeasonTotals!A$2:A$9,A14839,SeasonTotals!F$2:F$9)),AND(G14839&gt;0.885,F14839&gt;=50,D14839&lt;3)),1,0)</f>
        <v>1</v>
      </c>
      <c r="J14839" s="4">
        <f t="shared" si="926"/>
        <v>0</v>
      </c>
      <c r="K14839" s="5">
        <f t="shared" si="927"/>
        <v>0</v>
      </c>
    </row>
    <row r="14840" spans="1:11" x14ac:dyDescent="0.25">
      <c r="A14840" t="s">
        <v>151</v>
      </c>
      <c r="B14840" t="s">
        <v>113</v>
      </c>
      <c r="C14840" s="7">
        <v>1</v>
      </c>
      <c r="D14840" s="7">
        <v>2</v>
      </c>
      <c r="E14840" s="7">
        <v>26</v>
      </c>
      <c r="F14840" s="7">
        <v>58</v>
      </c>
      <c r="G14840" s="1">
        <f t="shared" si="924"/>
        <v>0.9285714285714286</v>
      </c>
      <c r="H14840" s="4">
        <f t="shared" si="925"/>
        <v>1</v>
      </c>
      <c r="I14840" s="5">
        <f>IF(OR(AND(F14840&gt;=50,G14840&gt;SUMIF(SeasonTotals!A$2:A$9,A14840,SeasonTotals!F$2:F$9)),AND(G14840&gt;0.885,F14840&gt;=50,D14840&lt;3)),1,0)</f>
        <v>1</v>
      </c>
      <c r="J14840" s="4">
        <f t="shared" si="926"/>
        <v>0</v>
      </c>
      <c r="K14840" s="5">
        <f t="shared" si="927"/>
        <v>0</v>
      </c>
    </row>
    <row r="14841" spans="1:11" x14ac:dyDescent="0.25">
      <c r="A14841" t="s">
        <v>151</v>
      </c>
      <c r="B14841" t="s">
        <v>113</v>
      </c>
      <c r="C14841" s="7">
        <v>1</v>
      </c>
      <c r="D14841" s="7">
        <v>4</v>
      </c>
      <c r="E14841" s="7">
        <v>18</v>
      </c>
      <c r="F14841" s="7">
        <v>59</v>
      </c>
      <c r="G14841" s="1">
        <f t="shared" si="924"/>
        <v>0.81818181818181823</v>
      </c>
      <c r="H14841" s="4">
        <f t="shared" si="925"/>
        <v>0</v>
      </c>
      <c r="I14841" s="5">
        <f>IF(OR(AND(F14841&gt;=50,G14841&gt;SUMIF(SeasonTotals!A$2:A$9,A14841,SeasonTotals!F$2:F$9)),AND(G14841&gt;0.885,F14841&gt;=50,D14841&lt;3)),1,0)</f>
        <v>0</v>
      </c>
      <c r="J14841" s="4">
        <f t="shared" si="926"/>
        <v>1</v>
      </c>
      <c r="K14841" s="5">
        <f t="shared" si="927"/>
        <v>0</v>
      </c>
    </row>
    <row r="14842" spans="1:11" x14ac:dyDescent="0.25">
      <c r="A14842" t="s">
        <v>151</v>
      </c>
      <c r="B14842" t="s">
        <v>113</v>
      </c>
      <c r="C14842" s="7">
        <v>1</v>
      </c>
      <c r="D14842" s="7">
        <v>1</v>
      </c>
      <c r="E14842" s="7">
        <v>23</v>
      </c>
      <c r="F14842" s="7">
        <v>64</v>
      </c>
      <c r="G14842" s="1">
        <f t="shared" si="924"/>
        <v>0.95833333333333337</v>
      </c>
      <c r="H14842" s="4">
        <f t="shared" si="925"/>
        <v>1</v>
      </c>
      <c r="I14842" s="5">
        <f>IF(OR(AND(F14842&gt;=50,G14842&gt;SUMIF(SeasonTotals!A$2:A$9,A14842,SeasonTotals!F$2:F$9)),AND(G14842&gt;0.885,F14842&gt;=50,D14842&lt;3)),1,0)</f>
        <v>1</v>
      </c>
      <c r="J14842" s="4">
        <f t="shared" si="926"/>
        <v>0</v>
      </c>
      <c r="K14842" s="5">
        <f t="shared" si="927"/>
        <v>0</v>
      </c>
    </row>
    <row r="14843" spans="1:11" x14ac:dyDescent="0.25">
      <c r="A14843" t="s">
        <v>151</v>
      </c>
      <c r="B14843" t="s">
        <v>113</v>
      </c>
      <c r="C14843" s="7">
        <v>1</v>
      </c>
      <c r="D14843" s="7">
        <v>3</v>
      </c>
      <c r="E14843" s="7">
        <v>16</v>
      </c>
      <c r="F14843" s="7">
        <v>59</v>
      </c>
      <c r="G14843" s="1">
        <f t="shared" si="924"/>
        <v>0.84210526315789469</v>
      </c>
      <c r="H14843" s="4">
        <f t="shared" si="925"/>
        <v>0</v>
      </c>
      <c r="I14843" s="5">
        <f>IF(OR(AND(F14843&gt;=50,G14843&gt;SUMIF(SeasonTotals!A$2:A$9,A14843,SeasonTotals!F$2:F$9)),AND(G14843&gt;0.885,F14843&gt;=50,D14843&lt;3)),1,0)</f>
        <v>0</v>
      </c>
      <c r="J14843" s="4">
        <f t="shared" si="926"/>
        <v>1</v>
      </c>
      <c r="K14843" s="5">
        <f t="shared" si="927"/>
        <v>0</v>
      </c>
    </row>
    <row r="14844" spans="1:11" x14ac:dyDescent="0.25">
      <c r="A14844" t="s">
        <v>151</v>
      </c>
      <c r="B14844" t="s">
        <v>113</v>
      </c>
      <c r="C14844" s="7">
        <v>1</v>
      </c>
      <c r="D14844" s="7">
        <v>3</v>
      </c>
      <c r="E14844" s="7">
        <v>35</v>
      </c>
      <c r="F14844" s="7">
        <v>58</v>
      </c>
      <c r="G14844" s="1">
        <f t="shared" si="924"/>
        <v>0.92105263157894735</v>
      </c>
      <c r="H14844" s="4">
        <f t="shared" si="925"/>
        <v>1</v>
      </c>
      <c r="I14844" s="5">
        <f>IF(OR(AND(F14844&gt;=50,G14844&gt;SUMIF(SeasonTotals!A$2:A$9,A14844,SeasonTotals!F$2:F$9)),AND(G14844&gt;0.885,F14844&gt;=50,D14844&lt;3)),1,0)</f>
        <v>1</v>
      </c>
      <c r="J14844" s="4">
        <f t="shared" si="926"/>
        <v>0</v>
      </c>
      <c r="K14844" s="5">
        <f t="shared" si="927"/>
        <v>0</v>
      </c>
    </row>
    <row r="14845" spans="1:11" x14ac:dyDescent="0.25">
      <c r="A14845" t="s">
        <v>151</v>
      </c>
      <c r="B14845" t="s">
        <v>113</v>
      </c>
      <c r="C14845" s="7">
        <v>1</v>
      </c>
      <c r="D14845" s="7">
        <v>2</v>
      </c>
      <c r="E14845" s="7">
        <v>23</v>
      </c>
      <c r="F14845" s="7">
        <v>60</v>
      </c>
      <c r="G14845" s="1">
        <f t="shared" si="924"/>
        <v>0.92</v>
      </c>
      <c r="H14845" s="4">
        <f t="shared" si="925"/>
        <v>1</v>
      </c>
      <c r="I14845" s="5">
        <f>IF(OR(AND(F14845&gt;=50,G14845&gt;SUMIF(SeasonTotals!A$2:A$9,A14845,SeasonTotals!F$2:F$9)),AND(G14845&gt;0.885,F14845&gt;=50,D14845&lt;3)),1,0)</f>
        <v>1</v>
      </c>
      <c r="J14845" s="4">
        <f t="shared" si="926"/>
        <v>0</v>
      </c>
      <c r="K14845" s="5">
        <f t="shared" si="927"/>
        <v>0</v>
      </c>
    </row>
    <row r="14846" spans="1:11" x14ac:dyDescent="0.25">
      <c r="A14846" t="s">
        <v>151</v>
      </c>
      <c r="B14846" t="s">
        <v>43</v>
      </c>
      <c r="C14846" s="7">
        <v>1</v>
      </c>
      <c r="D14846" s="7">
        <v>2</v>
      </c>
      <c r="E14846" s="7">
        <v>24</v>
      </c>
      <c r="F14846" s="7">
        <v>65</v>
      </c>
      <c r="G14846" s="1">
        <f t="shared" si="924"/>
        <v>0.92307692307692313</v>
      </c>
      <c r="H14846" s="4">
        <f t="shared" si="925"/>
        <v>1</v>
      </c>
      <c r="I14846" s="5">
        <f>IF(OR(AND(F14846&gt;=50,G14846&gt;SUMIF(SeasonTotals!A$2:A$9,A14846,SeasonTotals!F$2:F$9)),AND(G14846&gt;0.885,F14846&gt;=50,D14846&lt;3)),1,0)</f>
        <v>1</v>
      </c>
      <c r="J14846" s="4">
        <f t="shared" si="926"/>
        <v>0</v>
      </c>
      <c r="K14846" s="5">
        <f t="shared" si="927"/>
        <v>0</v>
      </c>
    </row>
    <row r="14847" spans="1:11" x14ac:dyDescent="0.25">
      <c r="A14847" t="s">
        <v>151</v>
      </c>
      <c r="B14847" t="s">
        <v>43</v>
      </c>
      <c r="C14847" s="7">
        <v>1</v>
      </c>
      <c r="D14847" s="7">
        <v>2</v>
      </c>
      <c r="E14847" s="7">
        <v>30</v>
      </c>
      <c r="F14847" s="7">
        <v>64</v>
      </c>
      <c r="G14847" s="1">
        <f t="shared" si="924"/>
        <v>0.9375</v>
      </c>
      <c r="H14847" s="4">
        <f t="shared" si="925"/>
        <v>1</v>
      </c>
      <c r="I14847" s="5">
        <f>IF(OR(AND(F14847&gt;=50,G14847&gt;SUMIF(SeasonTotals!A$2:A$9,A14847,SeasonTotals!F$2:F$9)),AND(G14847&gt;0.885,F14847&gt;=50,D14847&lt;3)),1,0)</f>
        <v>1</v>
      </c>
      <c r="J14847" s="4">
        <f t="shared" si="926"/>
        <v>0</v>
      </c>
      <c r="K14847" s="5">
        <f t="shared" si="927"/>
        <v>0</v>
      </c>
    </row>
    <row r="14848" spans="1:11" x14ac:dyDescent="0.25">
      <c r="A14848" t="s">
        <v>151</v>
      </c>
      <c r="B14848" t="s">
        <v>43</v>
      </c>
      <c r="C14848" s="7">
        <v>1</v>
      </c>
      <c r="D14848" s="7">
        <v>3</v>
      </c>
      <c r="E14848" s="7">
        <v>22</v>
      </c>
      <c r="F14848" s="7">
        <v>31</v>
      </c>
      <c r="G14848" s="1">
        <f t="shared" si="924"/>
        <v>0.88</v>
      </c>
      <c r="H14848" s="4">
        <f t="shared" si="925"/>
        <v>0</v>
      </c>
      <c r="I14848" s="5">
        <f>IF(OR(AND(F14848&gt;=50,G14848&gt;SUMIF(SeasonTotals!A$2:A$9,A14848,SeasonTotals!F$2:F$9)),AND(G14848&gt;0.885,F14848&gt;=50,D14848&lt;3)),1,0)</f>
        <v>0</v>
      </c>
      <c r="J14848" s="4">
        <f t="shared" si="926"/>
        <v>0</v>
      </c>
      <c r="K14848" s="5">
        <f t="shared" si="927"/>
        <v>1</v>
      </c>
    </row>
    <row r="14849" spans="1:11" x14ac:dyDescent="0.25">
      <c r="A14849" t="s">
        <v>151</v>
      </c>
      <c r="B14849" t="s">
        <v>43</v>
      </c>
      <c r="C14849" s="7">
        <v>1</v>
      </c>
      <c r="D14849" s="7">
        <v>3</v>
      </c>
      <c r="E14849" s="7">
        <v>26</v>
      </c>
      <c r="F14849" s="7">
        <v>65</v>
      </c>
      <c r="G14849" s="1">
        <f t="shared" si="924"/>
        <v>0.89655172413793105</v>
      </c>
      <c r="H14849" s="4">
        <f t="shared" si="925"/>
        <v>0</v>
      </c>
      <c r="I14849" s="5">
        <f>IF(OR(AND(F14849&gt;=50,G14849&gt;SUMIF(SeasonTotals!A$2:A$9,A14849,SeasonTotals!F$2:F$9)),AND(G14849&gt;0.885,F14849&gt;=50,D14849&lt;3)),1,0)</f>
        <v>0</v>
      </c>
      <c r="J14849" s="4">
        <f t="shared" si="926"/>
        <v>0</v>
      </c>
      <c r="K14849" s="5">
        <f t="shared" si="927"/>
        <v>0</v>
      </c>
    </row>
    <row r="14850" spans="1:11" x14ac:dyDescent="0.25">
      <c r="A14850" t="s">
        <v>151</v>
      </c>
      <c r="B14850" t="s">
        <v>43</v>
      </c>
      <c r="C14850" s="7">
        <v>1</v>
      </c>
      <c r="D14850" s="7">
        <v>3</v>
      </c>
      <c r="E14850" s="7">
        <v>22</v>
      </c>
      <c r="F14850" s="7">
        <v>64</v>
      </c>
      <c r="G14850" s="1">
        <f t="shared" ref="G14850:G14913" si="928">E14850/MAX(1,SUM(D14850:E14850))</f>
        <v>0.88</v>
      </c>
      <c r="H14850" s="4">
        <f t="shared" ref="H14850:H14913" si="929">IF(AND(F14850&gt;=50,OR(G14850&gt;0.913,AND(G14850&gt;0.885,D14850&lt;3))),1,0)</f>
        <v>0</v>
      </c>
      <c r="I14850" s="5">
        <f>IF(OR(AND(F14850&gt;=50,G14850&gt;SUMIF(SeasonTotals!A$2:A$9,A14850,SeasonTotals!F$2:F$9)),AND(G14850&gt;0.885,F14850&gt;=50,D14850&lt;3)),1,0)</f>
        <v>0</v>
      </c>
      <c r="J14850" s="4">
        <f t="shared" ref="J14850:J14913" si="930">IF(G14850&lt;0.85,1,0)</f>
        <v>0</v>
      </c>
      <c r="K14850" s="5">
        <f t="shared" ref="K14850:K14913" si="931">IF(F14850&lt;55,1,0)</f>
        <v>0</v>
      </c>
    </row>
    <row r="14851" spans="1:11" x14ac:dyDescent="0.25">
      <c r="A14851" t="s">
        <v>151</v>
      </c>
      <c r="B14851" t="s">
        <v>43</v>
      </c>
      <c r="C14851" s="7">
        <v>1</v>
      </c>
      <c r="D14851" s="7">
        <v>1</v>
      </c>
      <c r="E14851" s="7">
        <v>21</v>
      </c>
      <c r="F14851" s="7">
        <v>65</v>
      </c>
      <c r="G14851" s="1">
        <f t="shared" si="928"/>
        <v>0.95454545454545459</v>
      </c>
      <c r="H14851" s="4">
        <f t="shared" si="929"/>
        <v>1</v>
      </c>
      <c r="I14851" s="5">
        <f>IF(OR(AND(F14851&gt;=50,G14851&gt;SUMIF(SeasonTotals!A$2:A$9,A14851,SeasonTotals!F$2:F$9)),AND(G14851&gt;0.885,F14851&gt;=50,D14851&lt;3)),1,0)</f>
        <v>1</v>
      </c>
      <c r="J14851" s="4">
        <f t="shared" si="930"/>
        <v>0</v>
      </c>
      <c r="K14851" s="5">
        <f t="shared" si="931"/>
        <v>0</v>
      </c>
    </row>
    <row r="14852" spans="1:11" x14ac:dyDescent="0.25">
      <c r="A14852" t="s">
        <v>151</v>
      </c>
      <c r="B14852" t="s">
        <v>43</v>
      </c>
      <c r="C14852" s="7">
        <v>1</v>
      </c>
      <c r="D14852" s="7">
        <v>2</v>
      </c>
      <c r="E14852" s="7">
        <v>31</v>
      </c>
      <c r="F14852" s="7">
        <v>60</v>
      </c>
      <c r="G14852" s="1">
        <f t="shared" si="928"/>
        <v>0.93939393939393945</v>
      </c>
      <c r="H14852" s="4">
        <f t="shared" si="929"/>
        <v>1</v>
      </c>
      <c r="I14852" s="5">
        <f>IF(OR(AND(F14852&gt;=50,G14852&gt;SUMIF(SeasonTotals!A$2:A$9,A14852,SeasonTotals!F$2:F$9)),AND(G14852&gt;0.885,F14852&gt;=50,D14852&lt;3)),1,0)</f>
        <v>1</v>
      </c>
      <c r="J14852" s="4">
        <f t="shared" si="930"/>
        <v>0</v>
      </c>
      <c r="K14852" s="5">
        <f t="shared" si="931"/>
        <v>0</v>
      </c>
    </row>
    <row r="14853" spans="1:11" x14ac:dyDescent="0.25">
      <c r="A14853" t="s">
        <v>151</v>
      </c>
      <c r="B14853" t="s">
        <v>43</v>
      </c>
      <c r="C14853" s="7">
        <v>1</v>
      </c>
      <c r="D14853" s="7">
        <v>4</v>
      </c>
      <c r="E14853" s="7">
        <v>39</v>
      </c>
      <c r="F14853" s="7">
        <v>65</v>
      </c>
      <c r="G14853" s="1">
        <f t="shared" si="928"/>
        <v>0.90697674418604646</v>
      </c>
      <c r="H14853" s="4">
        <f t="shared" si="929"/>
        <v>0</v>
      </c>
      <c r="I14853" s="5">
        <f>IF(OR(AND(F14853&gt;=50,G14853&gt;SUMIF(SeasonTotals!A$2:A$9,A14853,SeasonTotals!F$2:F$9)),AND(G14853&gt;0.885,F14853&gt;=50,D14853&lt;3)),1,0)</f>
        <v>0</v>
      </c>
      <c r="J14853" s="4">
        <f t="shared" si="930"/>
        <v>0</v>
      </c>
      <c r="K14853" s="5">
        <f t="shared" si="931"/>
        <v>0</v>
      </c>
    </row>
    <row r="14854" spans="1:11" x14ac:dyDescent="0.25">
      <c r="A14854" t="s">
        <v>151</v>
      </c>
      <c r="B14854" t="s">
        <v>43</v>
      </c>
      <c r="C14854" s="7">
        <v>1</v>
      </c>
      <c r="D14854" s="7">
        <v>4</v>
      </c>
      <c r="E14854" s="7">
        <v>21</v>
      </c>
      <c r="F14854" s="7">
        <v>62</v>
      </c>
      <c r="G14854" s="1">
        <f t="shared" si="928"/>
        <v>0.84</v>
      </c>
      <c r="H14854" s="4">
        <f t="shared" si="929"/>
        <v>0</v>
      </c>
      <c r="I14854" s="5">
        <f>IF(OR(AND(F14854&gt;=50,G14854&gt;SUMIF(SeasonTotals!A$2:A$9,A14854,SeasonTotals!F$2:F$9)),AND(G14854&gt;0.885,F14854&gt;=50,D14854&lt;3)),1,0)</f>
        <v>0</v>
      </c>
      <c r="J14854" s="4">
        <f t="shared" si="930"/>
        <v>1</v>
      </c>
      <c r="K14854" s="5">
        <f t="shared" si="931"/>
        <v>0</v>
      </c>
    </row>
    <row r="14855" spans="1:11" x14ac:dyDescent="0.25">
      <c r="A14855" t="s">
        <v>151</v>
      </c>
      <c r="B14855" t="s">
        <v>43</v>
      </c>
      <c r="C14855" s="7">
        <v>1</v>
      </c>
      <c r="D14855" s="7">
        <v>5</v>
      </c>
      <c r="E14855" s="7">
        <v>24</v>
      </c>
      <c r="F14855" s="7">
        <v>59</v>
      </c>
      <c r="G14855" s="1">
        <f t="shared" si="928"/>
        <v>0.82758620689655171</v>
      </c>
      <c r="H14855" s="4">
        <f t="shared" si="929"/>
        <v>0</v>
      </c>
      <c r="I14855" s="5">
        <f>IF(OR(AND(F14855&gt;=50,G14855&gt;SUMIF(SeasonTotals!A$2:A$9,A14855,SeasonTotals!F$2:F$9)),AND(G14855&gt;0.885,F14855&gt;=50,D14855&lt;3)),1,0)</f>
        <v>0</v>
      </c>
      <c r="J14855" s="4">
        <f t="shared" si="930"/>
        <v>1</v>
      </c>
      <c r="K14855" s="5">
        <f t="shared" si="931"/>
        <v>0</v>
      </c>
    </row>
    <row r="14856" spans="1:11" x14ac:dyDescent="0.25">
      <c r="A14856" t="s">
        <v>151</v>
      </c>
      <c r="B14856" t="s">
        <v>43</v>
      </c>
      <c r="C14856" s="7">
        <v>1</v>
      </c>
      <c r="D14856" s="7">
        <v>2</v>
      </c>
      <c r="E14856" s="7">
        <v>33</v>
      </c>
      <c r="F14856" s="7">
        <v>60</v>
      </c>
      <c r="G14856" s="1">
        <f t="shared" si="928"/>
        <v>0.94285714285714284</v>
      </c>
      <c r="H14856" s="4">
        <f t="shared" si="929"/>
        <v>1</v>
      </c>
      <c r="I14856" s="5">
        <f>IF(OR(AND(F14856&gt;=50,G14856&gt;SUMIF(SeasonTotals!A$2:A$9,A14856,SeasonTotals!F$2:F$9)),AND(G14856&gt;0.885,F14856&gt;=50,D14856&lt;3)),1,0)</f>
        <v>1</v>
      </c>
      <c r="J14856" s="4">
        <f t="shared" si="930"/>
        <v>0</v>
      </c>
      <c r="K14856" s="5">
        <f t="shared" si="931"/>
        <v>0</v>
      </c>
    </row>
    <row r="14857" spans="1:11" x14ac:dyDescent="0.25">
      <c r="A14857" t="s">
        <v>151</v>
      </c>
      <c r="B14857" t="s">
        <v>43</v>
      </c>
      <c r="C14857" s="7">
        <v>1</v>
      </c>
      <c r="D14857" s="7">
        <v>2</v>
      </c>
      <c r="E14857" s="7">
        <v>21</v>
      </c>
      <c r="F14857" s="7">
        <v>60</v>
      </c>
      <c r="G14857" s="1">
        <f t="shared" si="928"/>
        <v>0.91304347826086951</v>
      </c>
      <c r="H14857" s="4">
        <f t="shared" si="929"/>
        <v>1</v>
      </c>
      <c r="I14857" s="5">
        <f>IF(OR(AND(F14857&gt;=50,G14857&gt;SUMIF(SeasonTotals!A$2:A$9,A14857,SeasonTotals!F$2:F$9)),AND(G14857&gt;0.885,F14857&gt;=50,D14857&lt;3)),1,0)</f>
        <v>1</v>
      </c>
      <c r="J14857" s="4">
        <f t="shared" si="930"/>
        <v>0</v>
      </c>
      <c r="K14857" s="5">
        <f t="shared" si="931"/>
        <v>0</v>
      </c>
    </row>
    <row r="14858" spans="1:11" x14ac:dyDescent="0.25">
      <c r="A14858" t="s">
        <v>151</v>
      </c>
      <c r="B14858" t="s">
        <v>43</v>
      </c>
      <c r="C14858" s="7">
        <v>1</v>
      </c>
      <c r="D14858" s="7">
        <v>2</v>
      </c>
      <c r="E14858" s="7">
        <v>17</v>
      </c>
      <c r="F14858" s="7">
        <v>59</v>
      </c>
      <c r="G14858" s="1">
        <f t="shared" si="928"/>
        <v>0.89473684210526316</v>
      </c>
      <c r="H14858" s="4">
        <f t="shared" si="929"/>
        <v>1</v>
      </c>
      <c r="I14858" s="5">
        <f>IF(OR(AND(F14858&gt;=50,G14858&gt;SUMIF(SeasonTotals!A$2:A$9,A14858,SeasonTotals!F$2:F$9)),AND(G14858&gt;0.885,F14858&gt;=50,D14858&lt;3)),1,0)</f>
        <v>1</v>
      </c>
      <c r="J14858" s="4">
        <f t="shared" si="930"/>
        <v>0</v>
      </c>
      <c r="K14858" s="5">
        <f t="shared" si="931"/>
        <v>0</v>
      </c>
    </row>
    <row r="14859" spans="1:11" x14ac:dyDescent="0.25">
      <c r="A14859" t="s">
        <v>151</v>
      </c>
      <c r="B14859" t="s">
        <v>43</v>
      </c>
      <c r="C14859" s="7">
        <v>1</v>
      </c>
      <c r="D14859" s="7">
        <v>1</v>
      </c>
      <c r="E14859" s="7">
        <v>19</v>
      </c>
      <c r="F14859" s="7">
        <v>60</v>
      </c>
      <c r="G14859" s="1">
        <f t="shared" si="928"/>
        <v>0.95</v>
      </c>
      <c r="H14859" s="4">
        <f t="shared" si="929"/>
        <v>1</v>
      </c>
      <c r="I14859" s="5">
        <f>IF(OR(AND(F14859&gt;=50,G14859&gt;SUMIF(SeasonTotals!A$2:A$9,A14859,SeasonTotals!F$2:F$9)),AND(G14859&gt;0.885,F14859&gt;=50,D14859&lt;3)),1,0)</f>
        <v>1</v>
      </c>
      <c r="J14859" s="4">
        <f t="shared" si="930"/>
        <v>0</v>
      </c>
      <c r="K14859" s="5">
        <f t="shared" si="931"/>
        <v>0</v>
      </c>
    </row>
    <row r="14860" spans="1:11" x14ac:dyDescent="0.25">
      <c r="A14860" t="s">
        <v>151</v>
      </c>
      <c r="B14860" t="s">
        <v>43</v>
      </c>
      <c r="C14860" s="7">
        <v>1</v>
      </c>
      <c r="D14860" s="7">
        <v>3</v>
      </c>
      <c r="E14860" s="7">
        <v>34</v>
      </c>
      <c r="F14860" s="7">
        <v>59</v>
      </c>
      <c r="G14860" s="1">
        <f t="shared" si="928"/>
        <v>0.91891891891891897</v>
      </c>
      <c r="H14860" s="4">
        <f t="shared" si="929"/>
        <v>1</v>
      </c>
      <c r="I14860" s="5">
        <f>IF(OR(AND(F14860&gt;=50,G14860&gt;SUMIF(SeasonTotals!A$2:A$9,A14860,SeasonTotals!F$2:F$9)),AND(G14860&gt;0.885,F14860&gt;=50,D14860&lt;3)),1,0)</f>
        <v>1</v>
      </c>
      <c r="J14860" s="4">
        <f t="shared" si="930"/>
        <v>0</v>
      </c>
      <c r="K14860" s="5">
        <f t="shared" si="931"/>
        <v>0</v>
      </c>
    </row>
    <row r="14861" spans="1:11" x14ac:dyDescent="0.25">
      <c r="A14861" t="s">
        <v>151</v>
      </c>
      <c r="B14861" t="s">
        <v>43</v>
      </c>
      <c r="C14861" s="7">
        <v>1</v>
      </c>
      <c r="D14861" s="7">
        <v>2</v>
      </c>
      <c r="E14861" s="7">
        <v>32</v>
      </c>
      <c r="F14861" s="7">
        <v>60</v>
      </c>
      <c r="G14861" s="1">
        <f t="shared" si="928"/>
        <v>0.94117647058823528</v>
      </c>
      <c r="H14861" s="4">
        <f t="shared" si="929"/>
        <v>1</v>
      </c>
      <c r="I14861" s="5">
        <f>IF(OR(AND(F14861&gt;=50,G14861&gt;SUMIF(SeasonTotals!A$2:A$9,A14861,SeasonTotals!F$2:F$9)),AND(G14861&gt;0.885,F14861&gt;=50,D14861&lt;3)),1,0)</f>
        <v>1</v>
      </c>
      <c r="J14861" s="4">
        <f t="shared" si="930"/>
        <v>0</v>
      </c>
      <c r="K14861" s="5">
        <f t="shared" si="931"/>
        <v>0</v>
      </c>
    </row>
    <row r="14862" spans="1:11" x14ac:dyDescent="0.25">
      <c r="A14862" t="s">
        <v>151</v>
      </c>
      <c r="B14862" t="s">
        <v>43</v>
      </c>
      <c r="C14862" s="7">
        <v>1</v>
      </c>
      <c r="D14862" s="7">
        <v>0</v>
      </c>
      <c r="E14862" s="7">
        <v>27</v>
      </c>
      <c r="F14862" s="7">
        <v>65</v>
      </c>
      <c r="G14862" s="1">
        <f t="shared" si="928"/>
        <v>1</v>
      </c>
      <c r="H14862" s="4">
        <f t="shared" si="929"/>
        <v>1</v>
      </c>
      <c r="I14862" s="5">
        <f>IF(OR(AND(F14862&gt;=50,G14862&gt;SUMIF(SeasonTotals!A$2:A$9,A14862,SeasonTotals!F$2:F$9)),AND(G14862&gt;0.885,F14862&gt;=50,D14862&lt;3)),1,0)</f>
        <v>1</v>
      </c>
      <c r="J14862" s="4">
        <f t="shared" si="930"/>
        <v>0</v>
      </c>
      <c r="K14862" s="5">
        <f t="shared" si="931"/>
        <v>0</v>
      </c>
    </row>
    <row r="14863" spans="1:11" x14ac:dyDescent="0.25">
      <c r="A14863" t="s">
        <v>151</v>
      </c>
      <c r="B14863" t="s">
        <v>43</v>
      </c>
      <c r="C14863" s="7">
        <v>1</v>
      </c>
      <c r="D14863" s="7">
        <v>3</v>
      </c>
      <c r="E14863" s="7">
        <v>5</v>
      </c>
      <c r="F14863" s="7">
        <v>14</v>
      </c>
      <c r="G14863" s="1">
        <f t="shared" si="928"/>
        <v>0.625</v>
      </c>
      <c r="H14863" s="4">
        <f t="shared" si="929"/>
        <v>0</v>
      </c>
      <c r="I14863" s="5">
        <f>IF(OR(AND(F14863&gt;=50,G14863&gt;SUMIF(SeasonTotals!A$2:A$9,A14863,SeasonTotals!F$2:F$9)),AND(G14863&gt;0.885,F14863&gt;=50,D14863&lt;3)),1,0)</f>
        <v>0</v>
      </c>
      <c r="J14863" s="4">
        <f t="shared" si="930"/>
        <v>1</v>
      </c>
      <c r="K14863" s="5">
        <f t="shared" si="931"/>
        <v>1</v>
      </c>
    </row>
    <row r="14864" spans="1:11" x14ac:dyDescent="0.25">
      <c r="A14864" t="s">
        <v>151</v>
      </c>
      <c r="B14864" t="s">
        <v>43</v>
      </c>
      <c r="C14864" s="7">
        <v>1</v>
      </c>
      <c r="D14864" s="7">
        <v>3</v>
      </c>
      <c r="E14864" s="7">
        <v>37</v>
      </c>
      <c r="F14864" s="7">
        <v>65</v>
      </c>
      <c r="G14864" s="1">
        <f t="shared" si="928"/>
        <v>0.92500000000000004</v>
      </c>
      <c r="H14864" s="4">
        <f t="shared" si="929"/>
        <v>1</v>
      </c>
      <c r="I14864" s="5">
        <f>IF(OR(AND(F14864&gt;=50,G14864&gt;SUMIF(SeasonTotals!A$2:A$9,A14864,SeasonTotals!F$2:F$9)),AND(G14864&gt;0.885,F14864&gt;=50,D14864&lt;3)),1,0)</f>
        <v>1</v>
      </c>
      <c r="J14864" s="4">
        <f t="shared" si="930"/>
        <v>0</v>
      </c>
      <c r="K14864" s="5">
        <f t="shared" si="931"/>
        <v>0</v>
      </c>
    </row>
    <row r="14865" spans="1:11" x14ac:dyDescent="0.25">
      <c r="A14865" t="s">
        <v>151</v>
      </c>
      <c r="B14865" t="s">
        <v>43</v>
      </c>
      <c r="C14865" s="7">
        <v>1</v>
      </c>
      <c r="D14865" s="7">
        <v>4</v>
      </c>
      <c r="E14865" s="7">
        <v>24</v>
      </c>
      <c r="F14865" s="7">
        <v>65</v>
      </c>
      <c r="G14865" s="1">
        <f t="shared" si="928"/>
        <v>0.8571428571428571</v>
      </c>
      <c r="H14865" s="4">
        <f t="shared" si="929"/>
        <v>0</v>
      </c>
      <c r="I14865" s="5">
        <f>IF(OR(AND(F14865&gt;=50,G14865&gt;SUMIF(SeasonTotals!A$2:A$9,A14865,SeasonTotals!F$2:F$9)),AND(G14865&gt;0.885,F14865&gt;=50,D14865&lt;3)),1,0)</f>
        <v>0</v>
      </c>
      <c r="J14865" s="4">
        <f t="shared" si="930"/>
        <v>0</v>
      </c>
      <c r="K14865" s="5">
        <f t="shared" si="931"/>
        <v>0</v>
      </c>
    </row>
    <row r="14866" spans="1:11" x14ac:dyDescent="0.25">
      <c r="A14866" t="s">
        <v>151</v>
      </c>
      <c r="B14866" t="s">
        <v>43</v>
      </c>
      <c r="C14866" s="7">
        <v>1</v>
      </c>
      <c r="D14866" s="7">
        <v>3</v>
      </c>
      <c r="E14866" s="7">
        <v>31</v>
      </c>
      <c r="F14866" s="7">
        <v>64</v>
      </c>
      <c r="G14866" s="1">
        <f t="shared" si="928"/>
        <v>0.91176470588235292</v>
      </c>
      <c r="H14866" s="4">
        <f t="shared" si="929"/>
        <v>0</v>
      </c>
      <c r="I14866" s="5">
        <f>IF(OR(AND(F14866&gt;=50,G14866&gt;SUMIF(SeasonTotals!A$2:A$9,A14866,SeasonTotals!F$2:F$9)),AND(G14866&gt;0.885,F14866&gt;=50,D14866&lt;3)),1,0)</f>
        <v>0</v>
      </c>
      <c r="J14866" s="4">
        <f t="shared" si="930"/>
        <v>0</v>
      </c>
      <c r="K14866" s="5">
        <f t="shared" si="931"/>
        <v>0</v>
      </c>
    </row>
    <row r="14867" spans="1:11" x14ac:dyDescent="0.25">
      <c r="A14867" t="s">
        <v>151</v>
      </c>
      <c r="B14867" t="s">
        <v>43</v>
      </c>
      <c r="C14867" s="7">
        <v>1</v>
      </c>
      <c r="D14867" s="7">
        <v>2</v>
      </c>
      <c r="E14867" s="7">
        <v>19</v>
      </c>
      <c r="F14867" s="7">
        <v>65</v>
      </c>
      <c r="G14867" s="1">
        <f t="shared" si="928"/>
        <v>0.90476190476190477</v>
      </c>
      <c r="H14867" s="4">
        <f t="shared" si="929"/>
        <v>1</v>
      </c>
      <c r="I14867" s="5">
        <f>IF(OR(AND(F14867&gt;=50,G14867&gt;SUMIF(SeasonTotals!A$2:A$9,A14867,SeasonTotals!F$2:F$9)),AND(G14867&gt;0.885,F14867&gt;=50,D14867&lt;3)),1,0)</f>
        <v>1</v>
      </c>
      <c r="J14867" s="4">
        <f t="shared" si="930"/>
        <v>0</v>
      </c>
      <c r="K14867" s="5">
        <f t="shared" si="931"/>
        <v>0</v>
      </c>
    </row>
    <row r="14868" spans="1:11" x14ac:dyDescent="0.25">
      <c r="A14868" t="s">
        <v>151</v>
      </c>
      <c r="B14868" t="s">
        <v>43</v>
      </c>
      <c r="C14868" s="7">
        <v>1</v>
      </c>
      <c r="D14868" s="7">
        <v>3</v>
      </c>
      <c r="E14868" s="7">
        <v>30</v>
      </c>
      <c r="F14868" s="7">
        <v>65</v>
      </c>
      <c r="G14868" s="1">
        <f t="shared" si="928"/>
        <v>0.90909090909090906</v>
      </c>
      <c r="H14868" s="4">
        <f t="shared" si="929"/>
        <v>0</v>
      </c>
      <c r="I14868" s="5">
        <f>IF(OR(AND(F14868&gt;=50,G14868&gt;SUMIF(SeasonTotals!A$2:A$9,A14868,SeasonTotals!F$2:F$9)),AND(G14868&gt;0.885,F14868&gt;=50,D14868&lt;3)),1,0)</f>
        <v>0</v>
      </c>
      <c r="J14868" s="4">
        <f t="shared" si="930"/>
        <v>0</v>
      </c>
      <c r="K14868" s="5">
        <f t="shared" si="931"/>
        <v>0</v>
      </c>
    </row>
    <row r="14869" spans="1:11" x14ac:dyDescent="0.25">
      <c r="A14869" t="s">
        <v>151</v>
      </c>
      <c r="B14869" t="s">
        <v>43</v>
      </c>
      <c r="C14869" s="7">
        <v>1</v>
      </c>
      <c r="D14869" s="7">
        <v>2</v>
      </c>
      <c r="E14869" s="7">
        <v>23</v>
      </c>
      <c r="F14869" s="7">
        <v>59</v>
      </c>
      <c r="G14869" s="1">
        <f t="shared" si="928"/>
        <v>0.92</v>
      </c>
      <c r="H14869" s="4">
        <f t="shared" si="929"/>
        <v>1</v>
      </c>
      <c r="I14869" s="5">
        <f>IF(OR(AND(F14869&gt;=50,G14869&gt;SUMIF(SeasonTotals!A$2:A$9,A14869,SeasonTotals!F$2:F$9)),AND(G14869&gt;0.885,F14869&gt;=50,D14869&lt;3)),1,0)</f>
        <v>1</v>
      </c>
      <c r="J14869" s="4">
        <f t="shared" si="930"/>
        <v>0</v>
      </c>
      <c r="K14869" s="5">
        <f t="shared" si="931"/>
        <v>0</v>
      </c>
    </row>
    <row r="14870" spans="1:11" x14ac:dyDescent="0.25">
      <c r="A14870" t="s">
        <v>151</v>
      </c>
      <c r="B14870" t="s">
        <v>43</v>
      </c>
      <c r="C14870" s="7">
        <v>1</v>
      </c>
      <c r="D14870" s="7">
        <v>4</v>
      </c>
      <c r="E14870" s="7">
        <v>25</v>
      </c>
      <c r="F14870" s="7">
        <v>60</v>
      </c>
      <c r="G14870" s="1">
        <f t="shared" si="928"/>
        <v>0.86206896551724133</v>
      </c>
      <c r="H14870" s="4">
        <f t="shared" si="929"/>
        <v>0</v>
      </c>
      <c r="I14870" s="5">
        <f>IF(OR(AND(F14870&gt;=50,G14870&gt;SUMIF(SeasonTotals!A$2:A$9,A14870,SeasonTotals!F$2:F$9)),AND(G14870&gt;0.885,F14870&gt;=50,D14870&lt;3)),1,0)</f>
        <v>0</v>
      </c>
      <c r="J14870" s="4">
        <f t="shared" si="930"/>
        <v>0</v>
      </c>
      <c r="K14870" s="5">
        <f t="shared" si="931"/>
        <v>0</v>
      </c>
    </row>
    <row r="14871" spans="1:11" x14ac:dyDescent="0.25">
      <c r="A14871" t="s">
        <v>151</v>
      </c>
      <c r="B14871" t="s">
        <v>43</v>
      </c>
      <c r="C14871" s="7">
        <v>1</v>
      </c>
      <c r="D14871" s="7">
        <v>5</v>
      </c>
      <c r="E14871" s="7">
        <v>28</v>
      </c>
      <c r="F14871" s="7">
        <v>59</v>
      </c>
      <c r="G14871" s="1">
        <f t="shared" si="928"/>
        <v>0.84848484848484851</v>
      </c>
      <c r="H14871" s="4">
        <f t="shared" si="929"/>
        <v>0</v>
      </c>
      <c r="I14871" s="5">
        <f>IF(OR(AND(F14871&gt;=50,G14871&gt;SUMIF(SeasonTotals!A$2:A$9,A14871,SeasonTotals!F$2:F$9)),AND(G14871&gt;0.885,F14871&gt;=50,D14871&lt;3)),1,0)</f>
        <v>0</v>
      </c>
      <c r="J14871" s="4">
        <f t="shared" si="930"/>
        <v>1</v>
      </c>
      <c r="K14871" s="5">
        <f t="shared" si="931"/>
        <v>0</v>
      </c>
    </row>
    <row r="14872" spans="1:11" x14ac:dyDescent="0.25">
      <c r="A14872" t="s">
        <v>151</v>
      </c>
      <c r="B14872" t="s">
        <v>43</v>
      </c>
      <c r="C14872" s="7">
        <v>1</v>
      </c>
      <c r="D14872" s="7">
        <v>1</v>
      </c>
      <c r="E14872" s="7">
        <v>44</v>
      </c>
      <c r="F14872" s="7">
        <v>60</v>
      </c>
      <c r="G14872" s="1">
        <f t="shared" si="928"/>
        <v>0.97777777777777775</v>
      </c>
      <c r="H14872" s="4">
        <f t="shared" si="929"/>
        <v>1</v>
      </c>
      <c r="I14872" s="5">
        <f>IF(OR(AND(F14872&gt;=50,G14872&gt;SUMIF(SeasonTotals!A$2:A$9,A14872,SeasonTotals!F$2:F$9)),AND(G14872&gt;0.885,F14872&gt;=50,D14872&lt;3)),1,0)</f>
        <v>1</v>
      </c>
      <c r="J14872" s="4">
        <f t="shared" si="930"/>
        <v>0</v>
      </c>
      <c r="K14872" s="5">
        <f t="shared" si="931"/>
        <v>0</v>
      </c>
    </row>
    <row r="14873" spans="1:11" x14ac:dyDescent="0.25">
      <c r="A14873" t="s">
        <v>151</v>
      </c>
      <c r="B14873" t="s">
        <v>43</v>
      </c>
      <c r="C14873" s="7">
        <v>1</v>
      </c>
      <c r="D14873" s="7">
        <v>4</v>
      </c>
      <c r="E14873" s="7">
        <v>19</v>
      </c>
      <c r="F14873" s="7">
        <v>40</v>
      </c>
      <c r="G14873" s="1">
        <f t="shared" si="928"/>
        <v>0.82608695652173914</v>
      </c>
      <c r="H14873" s="4">
        <f t="shared" si="929"/>
        <v>0</v>
      </c>
      <c r="I14873" s="5">
        <f>IF(OR(AND(F14873&gt;=50,G14873&gt;SUMIF(SeasonTotals!A$2:A$9,A14873,SeasonTotals!F$2:F$9)),AND(G14873&gt;0.885,F14873&gt;=50,D14873&lt;3)),1,0)</f>
        <v>0</v>
      </c>
      <c r="J14873" s="4">
        <f t="shared" si="930"/>
        <v>1</v>
      </c>
      <c r="K14873" s="5">
        <f t="shared" si="931"/>
        <v>1</v>
      </c>
    </row>
    <row r="14874" spans="1:11" x14ac:dyDescent="0.25">
      <c r="A14874" t="s">
        <v>151</v>
      </c>
      <c r="B14874" t="s">
        <v>43</v>
      </c>
      <c r="C14874" s="7">
        <v>1</v>
      </c>
      <c r="D14874" s="7">
        <v>1</v>
      </c>
      <c r="E14874" s="7">
        <v>44</v>
      </c>
      <c r="F14874" s="7">
        <v>60</v>
      </c>
      <c r="G14874" s="1">
        <f t="shared" si="928"/>
        <v>0.97777777777777775</v>
      </c>
      <c r="H14874" s="4">
        <f t="shared" si="929"/>
        <v>1</v>
      </c>
      <c r="I14874" s="5">
        <f>IF(OR(AND(F14874&gt;=50,G14874&gt;SUMIF(SeasonTotals!A$2:A$9,A14874,SeasonTotals!F$2:F$9)),AND(G14874&gt;0.885,F14874&gt;=50,D14874&lt;3)),1,0)</f>
        <v>1</v>
      </c>
      <c r="J14874" s="4">
        <f t="shared" si="930"/>
        <v>0</v>
      </c>
      <c r="K14874" s="5">
        <f t="shared" si="931"/>
        <v>0</v>
      </c>
    </row>
    <row r="14875" spans="1:11" x14ac:dyDescent="0.25">
      <c r="A14875" t="s">
        <v>151</v>
      </c>
      <c r="B14875" t="s">
        <v>43</v>
      </c>
      <c r="C14875" s="7">
        <v>1</v>
      </c>
      <c r="D14875" s="7">
        <v>1</v>
      </c>
      <c r="E14875" s="7">
        <v>47</v>
      </c>
      <c r="F14875" s="7">
        <v>59</v>
      </c>
      <c r="G14875" s="1">
        <f t="shared" si="928"/>
        <v>0.97916666666666663</v>
      </c>
      <c r="H14875" s="4">
        <f t="shared" si="929"/>
        <v>1</v>
      </c>
      <c r="I14875" s="5">
        <f>IF(OR(AND(F14875&gt;=50,G14875&gt;SUMIF(SeasonTotals!A$2:A$9,A14875,SeasonTotals!F$2:F$9)),AND(G14875&gt;0.885,F14875&gt;=50,D14875&lt;3)),1,0)</f>
        <v>1</v>
      </c>
      <c r="J14875" s="4">
        <f t="shared" si="930"/>
        <v>0</v>
      </c>
      <c r="K14875" s="5">
        <f t="shared" si="931"/>
        <v>0</v>
      </c>
    </row>
    <row r="14876" spans="1:11" x14ac:dyDescent="0.25">
      <c r="A14876" t="s">
        <v>151</v>
      </c>
      <c r="B14876" t="s">
        <v>43</v>
      </c>
      <c r="C14876" s="7">
        <v>1</v>
      </c>
      <c r="D14876" s="7">
        <v>6</v>
      </c>
      <c r="E14876" s="7">
        <v>22</v>
      </c>
      <c r="F14876" s="7">
        <v>63</v>
      </c>
      <c r="G14876" s="1">
        <f t="shared" si="928"/>
        <v>0.7857142857142857</v>
      </c>
      <c r="H14876" s="4">
        <f t="shared" si="929"/>
        <v>0</v>
      </c>
      <c r="I14876" s="5">
        <f>IF(OR(AND(F14876&gt;=50,G14876&gt;SUMIF(SeasonTotals!A$2:A$9,A14876,SeasonTotals!F$2:F$9)),AND(G14876&gt;0.885,F14876&gt;=50,D14876&lt;3)),1,0)</f>
        <v>0</v>
      </c>
      <c r="J14876" s="4">
        <f t="shared" si="930"/>
        <v>1</v>
      </c>
      <c r="K14876" s="5">
        <f t="shared" si="931"/>
        <v>0</v>
      </c>
    </row>
    <row r="14877" spans="1:11" x14ac:dyDescent="0.25">
      <c r="A14877" t="s">
        <v>151</v>
      </c>
      <c r="B14877" t="s">
        <v>43</v>
      </c>
      <c r="C14877" s="7">
        <v>1</v>
      </c>
      <c r="D14877" s="7">
        <v>1</v>
      </c>
      <c r="E14877" s="7">
        <v>23</v>
      </c>
      <c r="F14877" s="7">
        <v>60</v>
      </c>
      <c r="G14877" s="1">
        <f t="shared" si="928"/>
        <v>0.95833333333333337</v>
      </c>
      <c r="H14877" s="4">
        <f t="shared" si="929"/>
        <v>1</v>
      </c>
      <c r="I14877" s="5">
        <f>IF(OR(AND(F14877&gt;=50,G14877&gt;SUMIF(SeasonTotals!A$2:A$9,A14877,SeasonTotals!F$2:F$9)),AND(G14877&gt;0.885,F14877&gt;=50,D14877&lt;3)),1,0)</f>
        <v>1</v>
      </c>
      <c r="J14877" s="4">
        <f t="shared" si="930"/>
        <v>0</v>
      </c>
      <c r="K14877" s="5">
        <f t="shared" si="931"/>
        <v>0</v>
      </c>
    </row>
    <row r="14878" spans="1:11" x14ac:dyDescent="0.25">
      <c r="A14878" t="s">
        <v>151</v>
      </c>
      <c r="B14878" t="s">
        <v>43</v>
      </c>
      <c r="C14878" s="7">
        <v>1</v>
      </c>
      <c r="D14878" s="7">
        <v>3</v>
      </c>
      <c r="E14878" s="7">
        <v>24</v>
      </c>
      <c r="F14878" s="7">
        <v>60</v>
      </c>
      <c r="G14878" s="1">
        <f t="shared" si="928"/>
        <v>0.88888888888888884</v>
      </c>
      <c r="H14878" s="4">
        <f t="shared" si="929"/>
        <v>0</v>
      </c>
      <c r="I14878" s="5">
        <f>IF(OR(AND(F14878&gt;=50,G14878&gt;SUMIF(SeasonTotals!A$2:A$9,A14878,SeasonTotals!F$2:F$9)),AND(G14878&gt;0.885,F14878&gt;=50,D14878&lt;3)),1,0)</f>
        <v>0</v>
      </c>
      <c r="J14878" s="4">
        <f t="shared" si="930"/>
        <v>0</v>
      </c>
      <c r="K14878" s="5">
        <f t="shared" si="931"/>
        <v>0</v>
      </c>
    </row>
    <row r="14879" spans="1:11" x14ac:dyDescent="0.25">
      <c r="A14879" t="s">
        <v>151</v>
      </c>
      <c r="B14879" t="s">
        <v>43</v>
      </c>
      <c r="C14879" s="7">
        <v>1</v>
      </c>
      <c r="D14879" s="7">
        <v>1</v>
      </c>
      <c r="E14879" s="7">
        <v>19</v>
      </c>
      <c r="F14879" s="7">
        <v>65</v>
      </c>
      <c r="G14879" s="1">
        <f t="shared" si="928"/>
        <v>0.95</v>
      </c>
      <c r="H14879" s="4">
        <f t="shared" si="929"/>
        <v>1</v>
      </c>
      <c r="I14879" s="5">
        <f>IF(OR(AND(F14879&gt;=50,G14879&gt;SUMIF(SeasonTotals!A$2:A$9,A14879,SeasonTotals!F$2:F$9)),AND(G14879&gt;0.885,F14879&gt;=50,D14879&lt;3)),1,0)</f>
        <v>1</v>
      </c>
      <c r="J14879" s="4">
        <f t="shared" si="930"/>
        <v>0</v>
      </c>
      <c r="K14879" s="5">
        <f t="shared" si="931"/>
        <v>0</v>
      </c>
    </row>
    <row r="14880" spans="1:11" x14ac:dyDescent="0.25">
      <c r="A14880" t="s">
        <v>151</v>
      </c>
      <c r="B14880" t="s">
        <v>43</v>
      </c>
      <c r="C14880" s="7">
        <v>1</v>
      </c>
      <c r="D14880" s="7">
        <v>4</v>
      </c>
      <c r="E14880" s="7">
        <v>25</v>
      </c>
      <c r="F14880" s="7">
        <v>59</v>
      </c>
      <c r="G14880" s="1">
        <f t="shared" si="928"/>
        <v>0.86206896551724133</v>
      </c>
      <c r="H14880" s="4">
        <f t="shared" si="929"/>
        <v>0</v>
      </c>
      <c r="I14880" s="5">
        <f>IF(OR(AND(F14880&gt;=50,G14880&gt;SUMIF(SeasonTotals!A$2:A$9,A14880,SeasonTotals!F$2:F$9)),AND(G14880&gt;0.885,F14880&gt;=50,D14880&lt;3)),1,0)</f>
        <v>0</v>
      </c>
      <c r="J14880" s="4">
        <f t="shared" si="930"/>
        <v>0</v>
      </c>
      <c r="K14880" s="5">
        <f t="shared" si="931"/>
        <v>0</v>
      </c>
    </row>
    <row r="14881" spans="1:11" x14ac:dyDescent="0.25">
      <c r="A14881" t="s">
        <v>151</v>
      </c>
      <c r="B14881" t="s">
        <v>43</v>
      </c>
      <c r="C14881" s="7">
        <v>1</v>
      </c>
      <c r="D14881" s="7">
        <v>3</v>
      </c>
      <c r="E14881" s="7">
        <v>28</v>
      </c>
      <c r="F14881" s="7">
        <v>60</v>
      </c>
      <c r="G14881" s="1">
        <f t="shared" si="928"/>
        <v>0.90322580645161288</v>
      </c>
      <c r="H14881" s="4">
        <f t="shared" si="929"/>
        <v>0</v>
      </c>
      <c r="I14881" s="5">
        <f>IF(OR(AND(F14881&gt;=50,G14881&gt;SUMIF(SeasonTotals!A$2:A$9,A14881,SeasonTotals!F$2:F$9)),AND(G14881&gt;0.885,F14881&gt;=50,D14881&lt;3)),1,0)</f>
        <v>0</v>
      </c>
      <c r="J14881" s="4">
        <f t="shared" si="930"/>
        <v>0</v>
      </c>
      <c r="K14881" s="5">
        <f t="shared" si="931"/>
        <v>0</v>
      </c>
    </row>
    <row r="14882" spans="1:11" x14ac:dyDescent="0.25">
      <c r="A14882" t="s">
        <v>151</v>
      </c>
      <c r="B14882" t="s">
        <v>43</v>
      </c>
      <c r="C14882" s="7">
        <v>1</v>
      </c>
      <c r="D14882" s="7">
        <v>4</v>
      </c>
      <c r="E14882" s="7">
        <v>26</v>
      </c>
      <c r="F14882" s="7">
        <v>60</v>
      </c>
      <c r="G14882" s="1">
        <f t="shared" si="928"/>
        <v>0.8666666666666667</v>
      </c>
      <c r="H14882" s="4">
        <f t="shared" si="929"/>
        <v>0</v>
      </c>
      <c r="I14882" s="5">
        <f>IF(OR(AND(F14882&gt;=50,G14882&gt;SUMIF(SeasonTotals!A$2:A$9,A14882,SeasonTotals!F$2:F$9)),AND(G14882&gt;0.885,F14882&gt;=50,D14882&lt;3)),1,0)</f>
        <v>0</v>
      </c>
      <c r="J14882" s="4">
        <f t="shared" si="930"/>
        <v>0</v>
      </c>
      <c r="K14882" s="5">
        <f t="shared" si="931"/>
        <v>0</v>
      </c>
    </row>
    <row r="14883" spans="1:11" x14ac:dyDescent="0.25">
      <c r="A14883" t="s">
        <v>151</v>
      </c>
      <c r="B14883" t="s">
        <v>43</v>
      </c>
      <c r="C14883" s="7">
        <v>1</v>
      </c>
      <c r="D14883" s="7">
        <v>2</v>
      </c>
      <c r="E14883" s="7">
        <v>28</v>
      </c>
      <c r="F14883" s="7">
        <v>60</v>
      </c>
      <c r="G14883" s="1">
        <f t="shared" si="928"/>
        <v>0.93333333333333335</v>
      </c>
      <c r="H14883" s="4">
        <f t="shared" si="929"/>
        <v>1</v>
      </c>
      <c r="I14883" s="5">
        <f>IF(OR(AND(F14883&gt;=50,G14883&gt;SUMIF(SeasonTotals!A$2:A$9,A14883,SeasonTotals!F$2:F$9)),AND(G14883&gt;0.885,F14883&gt;=50,D14883&lt;3)),1,0)</f>
        <v>1</v>
      </c>
      <c r="J14883" s="4">
        <f t="shared" si="930"/>
        <v>0</v>
      </c>
      <c r="K14883" s="5">
        <f t="shared" si="931"/>
        <v>0</v>
      </c>
    </row>
    <row r="14884" spans="1:11" x14ac:dyDescent="0.25">
      <c r="A14884" t="s">
        <v>151</v>
      </c>
      <c r="B14884" t="s">
        <v>43</v>
      </c>
      <c r="C14884" s="7">
        <v>1</v>
      </c>
      <c r="D14884" s="7">
        <v>3</v>
      </c>
      <c r="E14884" s="7">
        <v>24</v>
      </c>
      <c r="F14884" s="7">
        <v>58</v>
      </c>
      <c r="G14884" s="1">
        <f t="shared" si="928"/>
        <v>0.88888888888888884</v>
      </c>
      <c r="H14884" s="4">
        <f t="shared" si="929"/>
        <v>0</v>
      </c>
      <c r="I14884" s="5">
        <f>IF(OR(AND(F14884&gt;=50,G14884&gt;SUMIF(SeasonTotals!A$2:A$9,A14884,SeasonTotals!F$2:F$9)),AND(G14884&gt;0.885,F14884&gt;=50,D14884&lt;3)),1,0)</f>
        <v>0</v>
      </c>
      <c r="J14884" s="4">
        <f t="shared" si="930"/>
        <v>0</v>
      </c>
      <c r="K14884" s="5">
        <f t="shared" si="931"/>
        <v>0</v>
      </c>
    </row>
    <row r="14885" spans="1:11" x14ac:dyDescent="0.25">
      <c r="A14885" t="s">
        <v>151</v>
      </c>
      <c r="B14885" t="s">
        <v>43</v>
      </c>
      <c r="C14885" s="7">
        <v>1</v>
      </c>
      <c r="D14885" s="7">
        <v>2</v>
      </c>
      <c r="E14885" s="7">
        <v>25</v>
      </c>
      <c r="F14885" s="7">
        <v>60</v>
      </c>
      <c r="G14885" s="1">
        <f t="shared" si="928"/>
        <v>0.92592592592592593</v>
      </c>
      <c r="H14885" s="4">
        <f t="shared" si="929"/>
        <v>1</v>
      </c>
      <c r="I14885" s="5">
        <f>IF(OR(AND(F14885&gt;=50,G14885&gt;SUMIF(SeasonTotals!A$2:A$9,A14885,SeasonTotals!F$2:F$9)),AND(G14885&gt;0.885,F14885&gt;=50,D14885&lt;3)),1,0)</f>
        <v>1</v>
      </c>
      <c r="J14885" s="4">
        <f t="shared" si="930"/>
        <v>0</v>
      </c>
      <c r="K14885" s="5">
        <f t="shared" si="931"/>
        <v>0</v>
      </c>
    </row>
    <row r="14886" spans="1:11" x14ac:dyDescent="0.25">
      <c r="A14886" t="s">
        <v>151</v>
      </c>
      <c r="B14886" t="s">
        <v>43</v>
      </c>
      <c r="C14886" s="7">
        <v>1</v>
      </c>
      <c r="D14886" s="7">
        <v>2</v>
      </c>
      <c r="E14886" s="7">
        <v>25</v>
      </c>
      <c r="F14886" s="7">
        <v>60</v>
      </c>
      <c r="G14886" s="1">
        <f t="shared" si="928"/>
        <v>0.92592592592592593</v>
      </c>
      <c r="H14886" s="4">
        <f t="shared" si="929"/>
        <v>1</v>
      </c>
      <c r="I14886" s="5">
        <f>IF(OR(AND(F14886&gt;=50,G14886&gt;SUMIF(SeasonTotals!A$2:A$9,A14886,SeasonTotals!F$2:F$9)),AND(G14886&gt;0.885,F14886&gt;=50,D14886&lt;3)),1,0)</f>
        <v>1</v>
      </c>
      <c r="J14886" s="4">
        <f t="shared" si="930"/>
        <v>0</v>
      </c>
      <c r="K14886" s="5">
        <f t="shared" si="931"/>
        <v>0</v>
      </c>
    </row>
    <row r="14887" spans="1:11" x14ac:dyDescent="0.25">
      <c r="A14887" t="s">
        <v>151</v>
      </c>
      <c r="B14887" t="s">
        <v>43</v>
      </c>
      <c r="C14887" s="7">
        <v>1</v>
      </c>
      <c r="D14887" s="7">
        <v>2</v>
      </c>
      <c r="E14887" s="7">
        <v>23</v>
      </c>
      <c r="F14887" s="7">
        <v>62</v>
      </c>
      <c r="G14887" s="1">
        <f t="shared" si="928"/>
        <v>0.92</v>
      </c>
      <c r="H14887" s="4">
        <f t="shared" si="929"/>
        <v>1</v>
      </c>
      <c r="I14887" s="5">
        <f>IF(OR(AND(F14887&gt;=50,G14887&gt;SUMIF(SeasonTotals!A$2:A$9,A14887,SeasonTotals!F$2:F$9)),AND(G14887&gt;0.885,F14887&gt;=50,D14887&lt;3)),1,0)</f>
        <v>1</v>
      </c>
      <c r="J14887" s="4">
        <f t="shared" si="930"/>
        <v>0</v>
      </c>
      <c r="K14887" s="5">
        <f t="shared" si="931"/>
        <v>0</v>
      </c>
    </row>
    <row r="14888" spans="1:11" x14ac:dyDescent="0.25">
      <c r="A14888" t="s">
        <v>151</v>
      </c>
      <c r="B14888" t="s">
        <v>43</v>
      </c>
      <c r="C14888" s="7">
        <v>1</v>
      </c>
      <c r="D14888" s="7">
        <v>4</v>
      </c>
      <c r="E14888" s="7">
        <v>33</v>
      </c>
      <c r="F14888" s="7">
        <v>60</v>
      </c>
      <c r="G14888" s="1">
        <f t="shared" si="928"/>
        <v>0.89189189189189189</v>
      </c>
      <c r="H14888" s="4">
        <f t="shared" si="929"/>
        <v>0</v>
      </c>
      <c r="I14888" s="5">
        <f>IF(OR(AND(F14888&gt;=50,G14888&gt;SUMIF(SeasonTotals!A$2:A$9,A14888,SeasonTotals!F$2:F$9)),AND(G14888&gt;0.885,F14888&gt;=50,D14888&lt;3)),1,0)</f>
        <v>0</v>
      </c>
      <c r="J14888" s="4">
        <f t="shared" si="930"/>
        <v>0</v>
      </c>
      <c r="K14888" s="5">
        <f t="shared" si="931"/>
        <v>0</v>
      </c>
    </row>
    <row r="14889" spans="1:11" x14ac:dyDescent="0.25">
      <c r="A14889" t="s">
        <v>151</v>
      </c>
      <c r="B14889" t="s">
        <v>43</v>
      </c>
      <c r="C14889" s="7">
        <v>1</v>
      </c>
      <c r="D14889" s="7">
        <v>4</v>
      </c>
      <c r="E14889" s="7">
        <v>28</v>
      </c>
      <c r="F14889" s="7">
        <v>59</v>
      </c>
      <c r="G14889" s="1">
        <f t="shared" si="928"/>
        <v>0.875</v>
      </c>
      <c r="H14889" s="4">
        <f t="shared" si="929"/>
        <v>0</v>
      </c>
      <c r="I14889" s="5">
        <f>IF(OR(AND(F14889&gt;=50,G14889&gt;SUMIF(SeasonTotals!A$2:A$9,A14889,SeasonTotals!F$2:F$9)),AND(G14889&gt;0.885,F14889&gt;=50,D14889&lt;3)),1,0)</f>
        <v>0</v>
      </c>
      <c r="J14889" s="4">
        <f t="shared" si="930"/>
        <v>0</v>
      </c>
      <c r="K14889" s="5">
        <f t="shared" si="931"/>
        <v>0</v>
      </c>
    </row>
    <row r="14890" spans="1:11" x14ac:dyDescent="0.25">
      <c r="A14890" t="s">
        <v>151</v>
      </c>
      <c r="B14890" t="s">
        <v>43</v>
      </c>
      <c r="C14890" s="7">
        <v>1</v>
      </c>
      <c r="D14890" s="7">
        <v>1</v>
      </c>
      <c r="E14890" s="7">
        <v>19</v>
      </c>
      <c r="F14890" s="7">
        <v>60</v>
      </c>
      <c r="G14890" s="1">
        <f t="shared" si="928"/>
        <v>0.95</v>
      </c>
      <c r="H14890" s="4">
        <f t="shared" si="929"/>
        <v>1</v>
      </c>
      <c r="I14890" s="5">
        <f>IF(OR(AND(F14890&gt;=50,G14890&gt;SUMIF(SeasonTotals!A$2:A$9,A14890,SeasonTotals!F$2:F$9)),AND(G14890&gt;0.885,F14890&gt;=50,D14890&lt;3)),1,0)</f>
        <v>1</v>
      </c>
      <c r="J14890" s="4">
        <f t="shared" si="930"/>
        <v>0</v>
      </c>
      <c r="K14890" s="5">
        <f t="shared" si="931"/>
        <v>0</v>
      </c>
    </row>
    <row r="14891" spans="1:11" x14ac:dyDescent="0.25">
      <c r="A14891" t="s">
        <v>151</v>
      </c>
      <c r="B14891" t="s">
        <v>43</v>
      </c>
      <c r="C14891" s="7">
        <v>1</v>
      </c>
      <c r="D14891" s="7">
        <v>3</v>
      </c>
      <c r="E14891" s="7">
        <v>22</v>
      </c>
      <c r="F14891" s="7">
        <v>60</v>
      </c>
      <c r="G14891" s="1">
        <f t="shared" si="928"/>
        <v>0.88</v>
      </c>
      <c r="H14891" s="4">
        <f t="shared" si="929"/>
        <v>0</v>
      </c>
      <c r="I14891" s="5">
        <f>IF(OR(AND(F14891&gt;=50,G14891&gt;SUMIF(SeasonTotals!A$2:A$9,A14891,SeasonTotals!F$2:F$9)),AND(G14891&gt;0.885,F14891&gt;=50,D14891&lt;3)),1,0)</f>
        <v>0</v>
      </c>
      <c r="J14891" s="4">
        <f t="shared" si="930"/>
        <v>0</v>
      </c>
      <c r="K14891" s="5">
        <f t="shared" si="931"/>
        <v>0</v>
      </c>
    </row>
    <row r="14892" spans="1:11" x14ac:dyDescent="0.25">
      <c r="A14892" t="s">
        <v>151</v>
      </c>
      <c r="B14892" t="s">
        <v>43</v>
      </c>
      <c r="C14892" s="7">
        <v>1</v>
      </c>
      <c r="D14892" s="7">
        <v>4</v>
      </c>
      <c r="E14892" s="7">
        <v>43</v>
      </c>
      <c r="F14892" s="7">
        <v>58</v>
      </c>
      <c r="G14892" s="1">
        <f t="shared" si="928"/>
        <v>0.91489361702127658</v>
      </c>
      <c r="H14892" s="4">
        <f t="shared" si="929"/>
        <v>1</v>
      </c>
      <c r="I14892" s="5">
        <f>IF(OR(AND(F14892&gt;=50,G14892&gt;SUMIF(SeasonTotals!A$2:A$9,A14892,SeasonTotals!F$2:F$9)),AND(G14892&gt;0.885,F14892&gt;=50,D14892&lt;3)),1,0)</f>
        <v>1</v>
      </c>
      <c r="J14892" s="4">
        <f t="shared" si="930"/>
        <v>0</v>
      </c>
      <c r="K14892" s="5">
        <f t="shared" si="931"/>
        <v>0</v>
      </c>
    </row>
    <row r="14893" spans="1:11" x14ac:dyDescent="0.25">
      <c r="A14893" t="s">
        <v>151</v>
      </c>
      <c r="B14893" t="s">
        <v>43</v>
      </c>
      <c r="C14893" s="7">
        <v>1</v>
      </c>
      <c r="D14893" s="7">
        <v>0</v>
      </c>
      <c r="E14893" s="7">
        <v>29</v>
      </c>
      <c r="F14893" s="7">
        <v>60</v>
      </c>
      <c r="G14893" s="1">
        <f t="shared" si="928"/>
        <v>1</v>
      </c>
      <c r="H14893" s="4">
        <f t="shared" si="929"/>
        <v>1</v>
      </c>
      <c r="I14893" s="5">
        <f>IF(OR(AND(F14893&gt;=50,G14893&gt;SUMIF(SeasonTotals!A$2:A$9,A14893,SeasonTotals!F$2:F$9)),AND(G14893&gt;0.885,F14893&gt;=50,D14893&lt;3)),1,0)</f>
        <v>1</v>
      </c>
      <c r="J14893" s="4">
        <f t="shared" si="930"/>
        <v>0</v>
      </c>
      <c r="K14893" s="5">
        <f t="shared" si="931"/>
        <v>0</v>
      </c>
    </row>
    <row r="14894" spans="1:11" x14ac:dyDescent="0.25">
      <c r="A14894" t="s">
        <v>151</v>
      </c>
      <c r="B14894" t="s">
        <v>43</v>
      </c>
      <c r="C14894" s="7">
        <v>1</v>
      </c>
      <c r="D14894" s="7">
        <v>2</v>
      </c>
      <c r="E14894" s="7">
        <v>25</v>
      </c>
      <c r="F14894" s="7">
        <v>65</v>
      </c>
      <c r="G14894" s="1">
        <f t="shared" si="928"/>
        <v>0.92592592592592593</v>
      </c>
      <c r="H14894" s="4">
        <f t="shared" si="929"/>
        <v>1</v>
      </c>
      <c r="I14894" s="5">
        <f>IF(OR(AND(F14894&gt;=50,G14894&gt;SUMIF(SeasonTotals!A$2:A$9,A14894,SeasonTotals!F$2:F$9)),AND(G14894&gt;0.885,F14894&gt;=50,D14894&lt;3)),1,0)</f>
        <v>1</v>
      </c>
      <c r="J14894" s="4">
        <f t="shared" si="930"/>
        <v>0</v>
      </c>
      <c r="K14894" s="5">
        <f t="shared" si="931"/>
        <v>0</v>
      </c>
    </row>
    <row r="14895" spans="1:11" x14ac:dyDescent="0.25">
      <c r="A14895" t="s">
        <v>151</v>
      </c>
      <c r="B14895" t="s">
        <v>43</v>
      </c>
      <c r="C14895" s="7">
        <v>1</v>
      </c>
      <c r="D14895" s="7">
        <v>5</v>
      </c>
      <c r="E14895" s="7">
        <v>23</v>
      </c>
      <c r="F14895" s="7">
        <v>59</v>
      </c>
      <c r="G14895" s="1">
        <f t="shared" si="928"/>
        <v>0.8214285714285714</v>
      </c>
      <c r="H14895" s="4">
        <f t="shared" si="929"/>
        <v>0</v>
      </c>
      <c r="I14895" s="5">
        <f>IF(OR(AND(F14895&gt;=50,G14895&gt;SUMIF(SeasonTotals!A$2:A$9,A14895,SeasonTotals!F$2:F$9)),AND(G14895&gt;0.885,F14895&gt;=50,D14895&lt;3)),1,0)</f>
        <v>0</v>
      </c>
      <c r="J14895" s="4">
        <f t="shared" si="930"/>
        <v>1</v>
      </c>
      <c r="K14895" s="5">
        <f t="shared" si="931"/>
        <v>0</v>
      </c>
    </row>
    <row r="14896" spans="1:11" x14ac:dyDescent="0.25">
      <c r="A14896" t="s">
        <v>151</v>
      </c>
      <c r="B14896" t="s">
        <v>45</v>
      </c>
      <c r="C14896" s="7">
        <v>1</v>
      </c>
      <c r="D14896" s="7">
        <v>5</v>
      </c>
      <c r="E14896" s="7">
        <v>23</v>
      </c>
      <c r="F14896" s="7">
        <v>62</v>
      </c>
      <c r="G14896" s="1">
        <f t="shared" si="928"/>
        <v>0.8214285714285714</v>
      </c>
      <c r="H14896" s="4">
        <f t="shared" si="929"/>
        <v>0</v>
      </c>
      <c r="I14896" s="5">
        <f>IF(OR(AND(F14896&gt;=50,G14896&gt;SUMIF(SeasonTotals!A$2:A$9,A14896,SeasonTotals!F$2:F$9)),AND(G14896&gt;0.885,F14896&gt;=50,D14896&lt;3)),1,0)</f>
        <v>0</v>
      </c>
      <c r="J14896" s="4">
        <f t="shared" si="930"/>
        <v>1</v>
      </c>
      <c r="K14896" s="5">
        <f t="shared" si="931"/>
        <v>0</v>
      </c>
    </row>
    <row r="14897" spans="1:11" x14ac:dyDescent="0.25">
      <c r="A14897" t="s">
        <v>151</v>
      </c>
      <c r="B14897" t="s">
        <v>45</v>
      </c>
      <c r="C14897" s="7">
        <v>1</v>
      </c>
      <c r="D14897" s="7">
        <v>2</v>
      </c>
      <c r="E14897" s="7">
        <v>33</v>
      </c>
      <c r="F14897" s="7">
        <v>60</v>
      </c>
      <c r="G14897" s="1">
        <f t="shared" si="928"/>
        <v>0.94285714285714284</v>
      </c>
      <c r="H14897" s="4">
        <f t="shared" si="929"/>
        <v>1</v>
      </c>
      <c r="I14897" s="5">
        <f>IF(OR(AND(F14897&gt;=50,G14897&gt;SUMIF(SeasonTotals!A$2:A$9,A14897,SeasonTotals!F$2:F$9)),AND(G14897&gt;0.885,F14897&gt;=50,D14897&lt;3)),1,0)</f>
        <v>1</v>
      </c>
      <c r="J14897" s="4">
        <f t="shared" si="930"/>
        <v>0</v>
      </c>
      <c r="K14897" s="5">
        <f t="shared" si="931"/>
        <v>0</v>
      </c>
    </row>
    <row r="14898" spans="1:11" x14ac:dyDescent="0.25">
      <c r="A14898" t="s">
        <v>151</v>
      </c>
      <c r="B14898" t="s">
        <v>45</v>
      </c>
      <c r="C14898" s="7">
        <v>1</v>
      </c>
      <c r="D14898" s="7">
        <v>2</v>
      </c>
      <c r="E14898" s="7">
        <v>19</v>
      </c>
      <c r="F14898" s="7">
        <v>60</v>
      </c>
      <c r="G14898" s="1">
        <f t="shared" si="928"/>
        <v>0.90476190476190477</v>
      </c>
      <c r="H14898" s="4">
        <f t="shared" si="929"/>
        <v>1</v>
      </c>
      <c r="I14898" s="5">
        <f>IF(OR(AND(F14898&gt;=50,G14898&gt;SUMIF(SeasonTotals!A$2:A$9,A14898,SeasonTotals!F$2:F$9)),AND(G14898&gt;0.885,F14898&gt;=50,D14898&lt;3)),1,0)</f>
        <v>1</v>
      </c>
      <c r="J14898" s="4">
        <f t="shared" si="930"/>
        <v>0</v>
      </c>
      <c r="K14898" s="5">
        <f t="shared" si="931"/>
        <v>0</v>
      </c>
    </row>
    <row r="14899" spans="1:11" x14ac:dyDescent="0.25">
      <c r="A14899" t="s">
        <v>151</v>
      </c>
      <c r="B14899" t="s">
        <v>45</v>
      </c>
      <c r="C14899" s="7">
        <v>1</v>
      </c>
      <c r="D14899" s="7">
        <v>4</v>
      </c>
      <c r="E14899" s="7">
        <v>18</v>
      </c>
      <c r="F14899" s="7">
        <v>58</v>
      </c>
      <c r="G14899" s="1">
        <f t="shared" si="928"/>
        <v>0.81818181818181823</v>
      </c>
      <c r="H14899" s="4">
        <f t="shared" si="929"/>
        <v>0</v>
      </c>
      <c r="I14899" s="5">
        <f>IF(OR(AND(F14899&gt;=50,G14899&gt;SUMIF(SeasonTotals!A$2:A$9,A14899,SeasonTotals!F$2:F$9)),AND(G14899&gt;0.885,F14899&gt;=50,D14899&lt;3)),1,0)</f>
        <v>0</v>
      </c>
      <c r="J14899" s="4">
        <f t="shared" si="930"/>
        <v>1</v>
      </c>
      <c r="K14899" s="5">
        <f t="shared" si="931"/>
        <v>0</v>
      </c>
    </row>
    <row r="14900" spans="1:11" x14ac:dyDescent="0.25">
      <c r="A14900" t="s">
        <v>151</v>
      </c>
      <c r="B14900" t="s">
        <v>45</v>
      </c>
      <c r="C14900" s="7">
        <v>1</v>
      </c>
      <c r="D14900" s="7">
        <v>3</v>
      </c>
      <c r="E14900" s="7">
        <v>22</v>
      </c>
      <c r="F14900" s="7">
        <v>65</v>
      </c>
      <c r="G14900" s="1">
        <f t="shared" si="928"/>
        <v>0.88</v>
      </c>
      <c r="H14900" s="4">
        <f t="shared" si="929"/>
        <v>0</v>
      </c>
      <c r="I14900" s="5">
        <f>IF(OR(AND(F14900&gt;=50,G14900&gt;SUMIF(SeasonTotals!A$2:A$9,A14900,SeasonTotals!F$2:F$9)),AND(G14900&gt;0.885,F14900&gt;=50,D14900&lt;3)),1,0)</f>
        <v>0</v>
      </c>
      <c r="J14900" s="4">
        <f t="shared" si="930"/>
        <v>0</v>
      </c>
      <c r="K14900" s="5">
        <f t="shared" si="931"/>
        <v>0</v>
      </c>
    </row>
    <row r="14901" spans="1:11" x14ac:dyDescent="0.25">
      <c r="A14901" t="s">
        <v>151</v>
      </c>
      <c r="B14901" t="s">
        <v>45</v>
      </c>
      <c r="C14901" s="7">
        <v>1</v>
      </c>
      <c r="D14901" s="7">
        <v>1</v>
      </c>
      <c r="E14901" s="7">
        <v>34</v>
      </c>
      <c r="F14901" s="7">
        <v>60</v>
      </c>
      <c r="G14901" s="1">
        <f t="shared" si="928"/>
        <v>0.97142857142857142</v>
      </c>
      <c r="H14901" s="4">
        <f t="shared" si="929"/>
        <v>1</v>
      </c>
      <c r="I14901" s="5">
        <f>IF(OR(AND(F14901&gt;=50,G14901&gt;SUMIF(SeasonTotals!A$2:A$9,A14901,SeasonTotals!F$2:F$9)),AND(G14901&gt;0.885,F14901&gt;=50,D14901&lt;3)),1,0)</f>
        <v>1</v>
      </c>
      <c r="J14901" s="4">
        <f t="shared" si="930"/>
        <v>0</v>
      </c>
      <c r="K14901" s="5">
        <f t="shared" si="931"/>
        <v>0</v>
      </c>
    </row>
    <row r="14902" spans="1:11" x14ac:dyDescent="0.25">
      <c r="A14902" t="s">
        <v>151</v>
      </c>
      <c r="B14902" t="s">
        <v>45</v>
      </c>
      <c r="C14902" s="7">
        <v>1</v>
      </c>
      <c r="D14902" s="7">
        <v>3</v>
      </c>
      <c r="E14902" s="7">
        <v>29</v>
      </c>
      <c r="F14902" s="7">
        <v>60</v>
      </c>
      <c r="G14902" s="1">
        <f t="shared" si="928"/>
        <v>0.90625</v>
      </c>
      <c r="H14902" s="4">
        <f t="shared" si="929"/>
        <v>0</v>
      </c>
      <c r="I14902" s="5">
        <f>IF(OR(AND(F14902&gt;=50,G14902&gt;SUMIF(SeasonTotals!A$2:A$9,A14902,SeasonTotals!F$2:F$9)),AND(G14902&gt;0.885,F14902&gt;=50,D14902&lt;3)),1,0)</f>
        <v>0</v>
      </c>
      <c r="J14902" s="4">
        <f t="shared" si="930"/>
        <v>0</v>
      </c>
      <c r="K14902" s="5">
        <f t="shared" si="931"/>
        <v>0</v>
      </c>
    </row>
    <row r="14903" spans="1:11" x14ac:dyDescent="0.25">
      <c r="A14903" t="s">
        <v>151</v>
      </c>
      <c r="B14903" t="s">
        <v>45</v>
      </c>
      <c r="C14903" s="7">
        <v>1</v>
      </c>
      <c r="D14903" s="7">
        <v>3</v>
      </c>
      <c r="E14903" s="7">
        <v>19</v>
      </c>
      <c r="F14903" s="7">
        <v>59</v>
      </c>
      <c r="G14903" s="1">
        <f t="shared" si="928"/>
        <v>0.86363636363636365</v>
      </c>
      <c r="H14903" s="4">
        <f t="shared" si="929"/>
        <v>0</v>
      </c>
      <c r="I14903" s="5">
        <f>IF(OR(AND(F14903&gt;=50,G14903&gt;SUMIF(SeasonTotals!A$2:A$9,A14903,SeasonTotals!F$2:F$9)),AND(G14903&gt;0.885,F14903&gt;=50,D14903&lt;3)),1,0)</f>
        <v>0</v>
      </c>
      <c r="J14903" s="4">
        <f t="shared" si="930"/>
        <v>0</v>
      </c>
      <c r="K14903" s="5">
        <f t="shared" si="931"/>
        <v>0</v>
      </c>
    </row>
    <row r="14904" spans="1:11" x14ac:dyDescent="0.25">
      <c r="A14904" t="s">
        <v>151</v>
      </c>
      <c r="B14904" t="s">
        <v>45</v>
      </c>
      <c r="C14904" s="7">
        <v>1</v>
      </c>
      <c r="D14904" s="7">
        <v>3</v>
      </c>
      <c r="E14904" s="7">
        <v>29</v>
      </c>
      <c r="F14904" s="7">
        <v>59</v>
      </c>
      <c r="G14904" s="1">
        <f t="shared" si="928"/>
        <v>0.90625</v>
      </c>
      <c r="H14904" s="4">
        <f t="shared" si="929"/>
        <v>0</v>
      </c>
      <c r="I14904" s="5">
        <f>IF(OR(AND(F14904&gt;=50,G14904&gt;SUMIF(SeasonTotals!A$2:A$9,A14904,SeasonTotals!F$2:F$9)),AND(G14904&gt;0.885,F14904&gt;=50,D14904&lt;3)),1,0)</f>
        <v>0</v>
      </c>
      <c r="J14904" s="4">
        <f t="shared" si="930"/>
        <v>0</v>
      </c>
      <c r="K14904" s="5">
        <f t="shared" si="931"/>
        <v>0</v>
      </c>
    </row>
    <row r="14905" spans="1:11" x14ac:dyDescent="0.25">
      <c r="A14905" t="s">
        <v>151</v>
      </c>
      <c r="B14905" t="s">
        <v>98</v>
      </c>
      <c r="C14905" s="7">
        <v>1</v>
      </c>
      <c r="D14905" s="7">
        <v>2</v>
      </c>
      <c r="E14905" s="7">
        <v>43</v>
      </c>
      <c r="F14905" s="7">
        <v>60</v>
      </c>
      <c r="G14905" s="1">
        <f t="shared" si="928"/>
        <v>0.9555555555555556</v>
      </c>
      <c r="H14905" s="4">
        <f t="shared" si="929"/>
        <v>1</v>
      </c>
      <c r="I14905" s="5">
        <f>IF(OR(AND(F14905&gt;=50,G14905&gt;SUMIF(SeasonTotals!A$2:A$9,A14905,SeasonTotals!F$2:F$9)),AND(G14905&gt;0.885,F14905&gt;=50,D14905&lt;3)),1,0)</f>
        <v>1</v>
      </c>
      <c r="J14905" s="4">
        <f t="shared" si="930"/>
        <v>0</v>
      </c>
      <c r="K14905" s="5">
        <f t="shared" si="931"/>
        <v>0</v>
      </c>
    </row>
    <row r="14906" spans="1:11" x14ac:dyDescent="0.25">
      <c r="A14906" t="s">
        <v>151</v>
      </c>
      <c r="B14906" t="s">
        <v>162</v>
      </c>
      <c r="C14906" s="7">
        <v>1</v>
      </c>
      <c r="D14906" s="7">
        <v>2</v>
      </c>
      <c r="E14906" s="7">
        <v>36</v>
      </c>
      <c r="F14906" s="7">
        <v>60</v>
      </c>
      <c r="G14906" s="1">
        <f t="shared" si="928"/>
        <v>0.94736842105263153</v>
      </c>
      <c r="H14906" s="4">
        <f t="shared" si="929"/>
        <v>1</v>
      </c>
      <c r="I14906" s="5">
        <f>IF(OR(AND(F14906&gt;=50,G14906&gt;SUMIF(SeasonTotals!A$2:A$9,A14906,SeasonTotals!F$2:F$9)),AND(G14906&gt;0.885,F14906&gt;=50,D14906&lt;3)),1,0)</f>
        <v>1</v>
      </c>
      <c r="J14906" s="4">
        <f t="shared" si="930"/>
        <v>0</v>
      </c>
      <c r="K14906" s="5">
        <f t="shared" si="931"/>
        <v>0</v>
      </c>
    </row>
    <row r="14907" spans="1:11" x14ac:dyDescent="0.25">
      <c r="A14907" t="s">
        <v>151</v>
      </c>
      <c r="B14907" t="s">
        <v>162</v>
      </c>
      <c r="C14907" s="7">
        <v>1</v>
      </c>
      <c r="D14907" s="7">
        <v>2</v>
      </c>
      <c r="E14907" s="7">
        <v>29</v>
      </c>
      <c r="F14907" s="7">
        <v>61</v>
      </c>
      <c r="G14907" s="1">
        <f t="shared" si="928"/>
        <v>0.93548387096774188</v>
      </c>
      <c r="H14907" s="4">
        <f t="shared" si="929"/>
        <v>1</v>
      </c>
      <c r="I14907" s="5">
        <f>IF(OR(AND(F14907&gt;=50,G14907&gt;SUMIF(SeasonTotals!A$2:A$9,A14907,SeasonTotals!F$2:F$9)),AND(G14907&gt;0.885,F14907&gt;=50,D14907&lt;3)),1,0)</f>
        <v>1</v>
      </c>
      <c r="J14907" s="4">
        <f t="shared" si="930"/>
        <v>0</v>
      </c>
      <c r="K14907" s="5">
        <f t="shared" si="931"/>
        <v>0</v>
      </c>
    </row>
    <row r="14908" spans="1:11" x14ac:dyDescent="0.25">
      <c r="A14908" t="s">
        <v>151</v>
      </c>
      <c r="B14908" t="s">
        <v>162</v>
      </c>
      <c r="C14908" s="7">
        <v>1</v>
      </c>
      <c r="D14908" s="7">
        <v>0</v>
      </c>
      <c r="E14908" s="7">
        <v>18</v>
      </c>
      <c r="F14908" s="7">
        <v>60</v>
      </c>
      <c r="G14908" s="1">
        <f t="shared" si="928"/>
        <v>1</v>
      </c>
      <c r="H14908" s="4">
        <f t="shared" si="929"/>
        <v>1</v>
      </c>
      <c r="I14908" s="5">
        <f>IF(OR(AND(F14908&gt;=50,G14908&gt;SUMIF(SeasonTotals!A$2:A$9,A14908,SeasonTotals!F$2:F$9)),AND(G14908&gt;0.885,F14908&gt;=50,D14908&lt;3)),1,0)</f>
        <v>1</v>
      </c>
      <c r="J14908" s="4">
        <f t="shared" si="930"/>
        <v>0</v>
      </c>
      <c r="K14908" s="5">
        <f t="shared" si="931"/>
        <v>0</v>
      </c>
    </row>
    <row r="14909" spans="1:11" x14ac:dyDescent="0.25">
      <c r="A14909" t="s">
        <v>151</v>
      </c>
      <c r="B14909" t="s">
        <v>115</v>
      </c>
      <c r="C14909" s="7">
        <v>1</v>
      </c>
      <c r="D14909" s="7">
        <v>4</v>
      </c>
      <c r="E14909" s="7">
        <v>31</v>
      </c>
      <c r="F14909" s="7">
        <v>65</v>
      </c>
      <c r="G14909" s="1">
        <f t="shared" si="928"/>
        <v>0.88571428571428568</v>
      </c>
      <c r="H14909" s="4">
        <f t="shared" si="929"/>
        <v>0</v>
      </c>
      <c r="I14909" s="5">
        <f>IF(OR(AND(F14909&gt;=50,G14909&gt;SUMIF(SeasonTotals!A$2:A$9,A14909,SeasonTotals!F$2:F$9)),AND(G14909&gt;0.885,F14909&gt;=50,D14909&lt;3)),1,0)</f>
        <v>0</v>
      </c>
      <c r="J14909" s="4">
        <f t="shared" si="930"/>
        <v>0</v>
      </c>
      <c r="K14909" s="5">
        <f t="shared" si="931"/>
        <v>0</v>
      </c>
    </row>
    <row r="14910" spans="1:11" x14ac:dyDescent="0.25">
      <c r="A14910" t="s">
        <v>151</v>
      </c>
      <c r="B14910" t="s">
        <v>115</v>
      </c>
      <c r="C14910" s="7">
        <v>1</v>
      </c>
      <c r="D14910" s="7">
        <v>1</v>
      </c>
      <c r="E14910" s="7">
        <v>30</v>
      </c>
      <c r="F14910" s="7">
        <v>60</v>
      </c>
      <c r="G14910" s="1">
        <f t="shared" si="928"/>
        <v>0.967741935483871</v>
      </c>
      <c r="H14910" s="4">
        <f t="shared" si="929"/>
        <v>1</v>
      </c>
      <c r="I14910" s="5">
        <f>IF(OR(AND(F14910&gt;=50,G14910&gt;SUMIF(SeasonTotals!A$2:A$9,A14910,SeasonTotals!F$2:F$9)),AND(G14910&gt;0.885,F14910&gt;=50,D14910&lt;3)),1,0)</f>
        <v>1</v>
      </c>
      <c r="J14910" s="4">
        <f t="shared" si="930"/>
        <v>0</v>
      </c>
      <c r="K14910" s="5">
        <f t="shared" si="931"/>
        <v>0</v>
      </c>
    </row>
    <row r="14911" spans="1:11" x14ac:dyDescent="0.25">
      <c r="A14911" t="s">
        <v>151</v>
      </c>
      <c r="B14911" t="s">
        <v>115</v>
      </c>
      <c r="C14911" s="7">
        <v>1</v>
      </c>
      <c r="D14911" s="7">
        <v>4</v>
      </c>
      <c r="E14911" s="7">
        <v>33</v>
      </c>
      <c r="F14911" s="7">
        <v>65</v>
      </c>
      <c r="G14911" s="1">
        <f t="shared" si="928"/>
        <v>0.89189189189189189</v>
      </c>
      <c r="H14911" s="4">
        <f t="shared" si="929"/>
        <v>0</v>
      </c>
      <c r="I14911" s="5">
        <f>IF(OR(AND(F14911&gt;=50,G14911&gt;SUMIF(SeasonTotals!A$2:A$9,A14911,SeasonTotals!F$2:F$9)),AND(G14911&gt;0.885,F14911&gt;=50,D14911&lt;3)),1,0)</f>
        <v>0</v>
      </c>
      <c r="J14911" s="4">
        <f t="shared" si="930"/>
        <v>0</v>
      </c>
      <c r="K14911" s="5">
        <f t="shared" si="931"/>
        <v>0</v>
      </c>
    </row>
    <row r="14912" spans="1:11" x14ac:dyDescent="0.25">
      <c r="A14912" t="s">
        <v>151</v>
      </c>
      <c r="B14912" t="s">
        <v>115</v>
      </c>
      <c r="C14912" s="7">
        <v>1</v>
      </c>
      <c r="D14912" s="7">
        <v>0</v>
      </c>
      <c r="E14912" s="7">
        <v>8</v>
      </c>
      <c r="F14912" s="7">
        <v>20</v>
      </c>
      <c r="G14912" s="1">
        <f t="shared" si="928"/>
        <v>1</v>
      </c>
      <c r="H14912" s="4">
        <f t="shared" si="929"/>
        <v>0</v>
      </c>
      <c r="I14912" s="5">
        <f>IF(OR(AND(F14912&gt;=50,G14912&gt;SUMIF(SeasonTotals!A$2:A$9,A14912,SeasonTotals!F$2:F$9)),AND(G14912&gt;0.885,F14912&gt;=50,D14912&lt;3)),1,0)</f>
        <v>0</v>
      </c>
      <c r="J14912" s="4">
        <f t="shared" si="930"/>
        <v>0</v>
      </c>
      <c r="K14912" s="5">
        <f t="shared" si="931"/>
        <v>1</v>
      </c>
    </row>
    <row r="14913" spans="1:11" x14ac:dyDescent="0.25">
      <c r="A14913" t="s">
        <v>151</v>
      </c>
      <c r="B14913" t="s">
        <v>115</v>
      </c>
      <c r="C14913" s="7">
        <v>1</v>
      </c>
      <c r="D14913" s="7">
        <v>4</v>
      </c>
      <c r="E14913" s="7">
        <v>21</v>
      </c>
      <c r="F14913" s="7">
        <v>60</v>
      </c>
      <c r="G14913" s="1">
        <f t="shared" si="928"/>
        <v>0.84</v>
      </c>
      <c r="H14913" s="4">
        <f t="shared" si="929"/>
        <v>0</v>
      </c>
      <c r="I14913" s="5">
        <f>IF(OR(AND(F14913&gt;=50,G14913&gt;SUMIF(SeasonTotals!A$2:A$9,A14913,SeasonTotals!F$2:F$9)),AND(G14913&gt;0.885,F14913&gt;=50,D14913&lt;3)),1,0)</f>
        <v>0</v>
      </c>
      <c r="J14913" s="4">
        <f t="shared" si="930"/>
        <v>1</v>
      </c>
      <c r="K14913" s="5">
        <f t="shared" si="931"/>
        <v>0</v>
      </c>
    </row>
    <row r="14914" spans="1:11" x14ac:dyDescent="0.25">
      <c r="A14914" t="s">
        <v>151</v>
      </c>
      <c r="B14914" t="s">
        <v>115</v>
      </c>
      <c r="C14914" s="7">
        <v>1</v>
      </c>
      <c r="D14914" s="7">
        <v>2</v>
      </c>
      <c r="E14914" s="7">
        <v>26</v>
      </c>
      <c r="F14914" s="7">
        <v>60</v>
      </c>
      <c r="G14914" s="1">
        <f t="shared" ref="G14914:G14977" si="932">E14914/MAX(1,SUM(D14914:E14914))</f>
        <v>0.9285714285714286</v>
      </c>
      <c r="H14914" s="4">
        <f t="shared" ref="H14914:H14977" si="933">IF(AND(F14914&gt;=50,OR(G14914&gt;0.913,AND(G14914&gt;0.885,D14914&lt;3))),1,0)</f>
        <v>1</v>
      </c>
      <c r="I14914" s="5">
        <f>IF(OR(AND(F14914&gt;=50,G14914&gt;SUMIF(SeasonTotals!A$2:A$9,A14914,SeasonTotals!F$2:F$9)),AND(G14914&gt;0.885,F14914&gt;=50,D14914&lt;3)),1,0)</f>
        <v>1</v>
      </c>
      <c r="J14914" s="4">
        <f t="shared" ref="J14914:J14977" si="934">IF(G14914&lt;0.85,1,0)</f>
        <v>0</v>
      </c>
      <c r="K14914" s="5">
        <f t="shared" ref="K14914:K14977" si="935">IF(F14914&lt;55,1,0)</f>
        <v>0</v>
      </c>
    </row>
    <row r="14915" spans="1:11" x14ac:dyDescent="0.25">
      <c r="A14915" t="s">
        <v>151</v>
      </c>
      <c r="B14915" t="s">
        <v>115</v>
      </c>
      <c r="C14915" s="7">
        <v>1</v>
      </c>
      <c r="D14915" s="7">
        <v>1</v>
      </c>
      <c r="E14915" s="7">
        <v>36</v>
      </c>
      <c r="F14915" s="7">
        <v>60</v>
      </c>
      <c r="G14915" s="1">
        <f t="shared" si="932"/>
        <v>0.97297297297297303</v>
      </c>
      <c r="H14915" s="4">
        <f t="shared" si="933"/>
        <v>1</v>
      </c>
      <c r="I14915" s="5">
        <f>IF(OR(AND(F14915&gt;=50,G14915&gt;SUMIF(SeasonTotals!A$2:A$9,A14915,SeasonTotals!F$2:F$9)),AND(G14915&gt;0.885,F14915&gt;=50,D14915&lt;3)),1,0)</f>
        <v>1</v>
      </c>
      <c r="J14915" s="4">
        <f t="shared" si="934"/>
        <v>0</v>
      </c>
      <c r="K14915" s="5">
        <f t="shared" si="935"/>
        <v>0</v>
      </c>
    </row>
    <row r="14916" spans="1:11" x14ac:dyDescent="0.25">
      <c r="A14916" t="s">
        <v>151</v>
      </c>
      <c r="B14916" t="s">
        <v>115</v>
      </c>
      <c r="C14916" s="7">
        <v>1</v>
      </c>
      <c r="D14916" s="7">
        <v>3</v>
      </c>
      <c r="E14916" s="7">
        <v>24</v>
      </c>
      <c r="F14916" s="7">
        <v>60</v>
      </c>
      <c r="G14916" s="1">
        <f t="shared" si="932"/>
        <v>0.88888888888888884</v>
      </c>
      <c r="H14916" s="4">
        <f t="shared" si="933"/>
        <v>0</v>
      </c>
      <c r="I14916" s="5">
        <f>IF(OR(AND(F14916&gt;=50,G14916&gt;SUMIF(SeasonTotals!A$2:A$9,A14916,SeasonTotals!F$2:F$9)),AND(G14916&gt;0.885,F14916&gt;=50,D14916&lt;3)),1,0)</f>
        <v>0</v>
      </c>
      <c r="J14916" s="4">
        <f t="shared" si="934"/>
        <v>0</v>
      </c>
      <c r="K14916" s="5">
        <f t="shared" si="935"/>
        <v>0</v>
      </c>
    </row>
    <row r="14917" spans="1:11" x14ac:dyDescent="0.25">
      <c r="A14917" t="s">
        <v>151</v>
      </c>
      <c r="B14917" t="s">
        <v>115</v>
      </c>
      <c r="C14917" s="7">
        <v>1</v>
      </c>
      <c r="D14917" s="7">
        <v>1</v>
      </c>
      <c r="E14917" s="7">
        <v>16</v>
      </c>
      <c r="F14917" s="7">
        <v>60</v>
      </c>
      <c r="G14917" s="1">
        <f t="shared" si="932"/>
        <v>0.94117647058823528</v>
      </c>
      <c r="H14917" s="4">
        <f t="shared" si="933"/>
        <v>1</v>
      </c>
      <c r="I14917" s="5">
        <f>IF(OR(AND(F14917&gt;=50,G14917&gt;SUMIF(SeasonTotals!A$2:A$9,A14917,SeasonTotals!F$2:F$9)),AND(G14917&gt;0.885,F14917&gt;=50,D14917&lt;3)),1,0)</f>
        <v>1</v>
      </c>
      <c r="J14917" s="4">
        <f t="shared" si="934"/>
        <v>0</v>
      </c>
      <c r="K14917" s="5">
        <f t="shared" si="935"/>
        <v>0</v>
      </c>
    </row>
    <row r="14918" spans="1:11" x14ac:dyDescent="0.25">
      <c r="A14918" t="s">
        <v>151</v>
      </c>
      <c r="B14918" t="s">
        <v>115</v>
      </c>
      <c r="C14918" s="7">
        <v>1</v>
      </c>
      <c r="D14918" s="7">
        <v>2</v>
      </c>
      <c r="E14918" s="7">
        <v>35</v>
      </c>
      <c r="F14918" s="7">
        <v>59</v>
      </c>
      <c r="G14918" s="1">
        <f t="shared" si="932"/>
        <v>0.94594594594594594</v>
      </c>
      <c r="H14918" s="4">
        <f t="shared" si="933"/>
        <v>1</v>
      </c>
      <c r="I14918" s="5">
        <f>IF(OR(AND(F14918&gt;=50,G14918&gt;SUMIF(SeasonTotals!A$2:A$9,A14918,SeasonTotals!F$2:F$9)),AND(G14918&gt;0.885,F14918&gt;=50,D14918&lt;3)),1,0)</f>
        <v>1</v>
      </c>
      <c r="J14918" s="4">
        <f t="shared" si="934"/>
        <v>0</v>
      </c>
      <c r="K14918" s="5">
        <f t="shared" si="935"/>
        <v>0</v>
      </c>
    </row>
    <row r="14919" spans="1:11" x14ac:dyDescent="0.25">
      <c r="A14919" t="s">
        <v>151</v>
      </c>
      <c r="B14919" t="s">
        <v>115</v>
      </c>
      <c r="C14919" s="7">
        <v>1</v>
      </c>
      <c r="D14919" s="7">
        <v>4</v>
      </c>
      <c r="E14919" s="7">
        <v>21</v>
      </c>
      <c r="F14919" s="7">
        <v>60</v>
      </c>
      <c r="G14919" s="1">
        <f t="shared" si="932"/>
        <v>0.84</v>
      </c>
      <c r="H14919" s="4">
        <f t="shared" si="933"/>
        <v>0</v>
      </c>
      <c r="I14919" s="5">
        <f>IF(OR(AND(F14919&gt;=50,G14919&gt;SUMIF(SeasonTotals!A$2:A$9,A14919,SeasonTotals!F$2:F$9)),AND(G14919&gt;0.885,F14919&gt;=50,D14919&lt;3)),1,0)</f>
        <v>0</v>
      </c>
      <c r="J14919" s="4">
        <f t="shared" si="934"/>
        <v>1</v>
      </c>
      <c r="K14919" s="5">
        <f t="shared" si="935"/>
        <v>0</v>
      </c>
    </row>
    <row r="14920" spans="1:11" x14ac:dyDescent="0.25">
      <c r="A14920" t="s">
        <v>151</v>
      </c>
      <c r="B14920" t="s">
        <v>115</v>
      </c>
      <c r="C14920" s="7">
        <v>1</v>
      </c>
      <c r="D14920" s="7">
        <v>3</v>
      </c>
      <c r="E14920" s="7">
        <v>8</v>
      </c>
      <c r="F14920" s="7">
        <v>18</v>
      </c>
      <c r="G14920" s="1">
        <f t="shared" si="932"/>
        <v>0.72727272727272729</v>
      </c>
      <c r="H14920" s="4">
        <f t="shared" si="933"/>
        <v>0</v>
      </c>
      <c r="I14920" s="5">
        <f>IF(OR(AND(F14920&gt;=50,G14920&gt;SUMIF(SeasonTotals!A$2:A$9,A14920,SeasonTotals!F$2:F$9)),AND(G14920&gt;0.885,F14920&gt;=50,D14920&lt;3)),1,0)</f>
        <v>0</v>
      </c>
      <c r="J14920" s="4">
        <f t="shared" si="934"/>
        <v>1</v>
      </c>
      <c r="K14920" s="5">
        <f t="shared" si="935"/>
        <v>1</v>
      </c>
    </row>
    <row r="14921" spans="1:11" x14ac:dyDescent="0.25">
      <c r="A14921" t="s">
        <v>151</v>
      </c>
      <c r="B14921" t="s">
        <v>115</v>
      </c>
      <c r="C14921" s="7">
        <v>1</v>
      </c>
      <c r="D14921" s="7">
        <v>2</v>
      </c>
      <c r="E14921" s="7">
        <v>20</v>
      </c>
      <c r="F14921" s="7">
        <v>61</v>
      </c>
      <c r="G14921" s="1">
        <f t="shared" si="932"/>
        <v>0.90909090909090906</v>
      </c>
      <c r="H14921" s="4">
        <f t="shared" si="933"/>
        <v>1</v>
      </c>
      <c r="I14921" s="5">
        <f>IF(OR(AND(F14921&gt;=50,G14921&gt;SUMIF(SeasonTotals!A$2:A$9,A14921,SeasonTotals!F$2:F$9)),AND(G14921&gt;0.885,F14921&gt;=50,D14921&lt;3)),1,0)</f>
        <v>1</v>
      </c>
      <c r="J14921" s="4">
        <f t="shared" si="934"/>
        <v>0</v>
      </c>
      <c r="K14921" s="5">
        <f t="shared" si="935"/>
        <v>0</v>
      </c>
    </row>
    <row r="14922" spans="1:11" x14ac:dyDescent="0.25">
      <c r="A14922" t="s">
        <v>151</v>
      </c>
      <c r="B14922" t="s">
        <v>115</v>
      </c>
      <c r="C14922" s="7">
        <v>1</v>
      </c>
      <c r="D14922" s="7">
        <v>5</v>
      </c>
      <c r="E14922" s="7">
        <v>23</v>
      </c>
      <c r="F14922" s="7">
        <v>60</v>
      </c>
      <c r="G14922" s="1">
        <f t="shared" si="932"/>
        <v>0.8214285714285714</v>
      </c>
      <c r="H14922" s="4">
        <f t="shared" si="933"/>
        <v>0</v>
      </c>
      <c r="I14922" s="5">
        <f>IF(OR(AND(F14922&gt;=50,G14922&gt;SUMIF(SeasonTotals!A$2:A$9,A14922,SeasonTotals!F$2:F$9)),AND(G14922&gt;0.885,F14922&gt;=50,D14922&lt;3)),1,0)</f>
        <v>0</v>
      </c>
      <c r="J14922" s="4">
        <f t="shared" si="934"/>
        <v>1</v>
      </c>
      <c r="K14922" s="5">
        <f t="shared" si="935"/>
        <v>0</v>
      </c>
    </row>
    <row r="14923" spans="1:11" x14ac:dyDescent="0.25">
      <c r="A14923" t="s">
        <v>151</v>
      </c>
      <c r="B14923" t="s">
        <v>115</v>
      </c>
      <c r="C14923" s="7">
        <v>1</v>
      </c>
      <c r="D14923" s="7">
        <v>1</v>
      </c>
      <c r="E14923" s="7">
        <v>37</v>
      </c>
      <c r="F14923" s="7">
        <v>60</v>
      </c>
      <c r="G14923" s="1">
        <f t="shared" si="932"/>
        <v>0.97368421052631582</v>
      </c>
      <c r="H14923" s="4">
        <f t="shared" si="933"/>
        <v>1</v>
      </c>
      <c r="I14923" s="5">
        <f>IF(OR(AND(F14923&gt;=50,G14923&gt;SUMIF(SeasonTotals!A$2:A$9,A14923,SeasonTotals!F$2:F$9)),AND(G14923&gt;0.885,F14923&gt;=50,D14923&lt;3)),1,0)</f>
        <v>1</v>
      </c>
      <c r="J14923" s="4">
        <f t="shared" si="934"/>
        <v>0</v>
      </c>
      <c r="K14923" s="5">
        <f t="shared" si="935"/>
        <v>0</v>
      </c>
    </row>
    <row r="14924" spans="1:11" x14ac:dyDescent="0.25">
      <c r="A14924" t="s">
        <v>151</v>
      </c>
      <c r="B14924" t="s">
        <v>115</v>
      </c>
      <c r="C14924" s="7">
        <v>1</v>
      </c>
      <c r="D14924" s="7">
        <v>5</v>
      </c>
      <c r="E14924" s="7">
        <v>21</v>
      </c>
      <c r="F14924" s="7">
        <v>58</v>
      </c>
      <c r="G14924" s="1">
        <f t="shared" si="932"/>
        <v>0.80769230769230771</v>
      </c>
      <c r="H14924" s="4">
        <f t="shared" si="933"/>
        <v>0</v>
      </c>
      <c r="I14924" s="5">
        <f>IF(OR(AND(F14924&gt;=50,G14924&gt;SUMIF(SeasonTotals!A$2:A$9,A14924,SeasonTotals!F$2:F$9)),AND(G14924&gt;0.885,F14924&gt;=50,D14924&lt;3)),1,0)</f>
        <v>0</v>
      </c>
      <c r="J14924" s="4">
        <f t="shared" si="934"/>
        <v>1</v>
      </c>
      <c r="K14924" s="5">
        <f t="shared" si="935"/>
        <v>0</v>
      </c>
    </row>
    <row r="14925" spans="1:11" x14ac:dyDescent="0.25">
      <c r="A14925" t="s">
        <v>151</v>
      </c>
      <c r="B14925" t="s">
        <v>115</v>
      </c>
      <c r="C14925" s="7">
        <v>1</v>
      </c>
      <c r="D14925" s="7">
        <v>3</v>
      </c>
      <c r="E14925" s="7">
        <v>21</v>
      </c>
      <c r="F14925" s="7">
        <v>65</v>
      </c>
      <c r="G14925" s="1">
        <f t="shared" si="932"/>
        <v>0.875</v>
      </c>
      <c r="H14925" s="4">
        <f t="shared" si="933"/>
        <v>0</v>
      </c>
      <c r="I14925" s="5">
        <f>IF(OR(AND(F14925&gt;=50,G14925&gt;SUMIF(SeasonTotals!A$2:A$9,A14925,SeasonTotals!F$2:F$9)),AND(G14925&gt;0.885,F14925&gt;=50,D14925&lt;3)),1,0)</f>
        <v>0</v>
      </c>
      <c r="J14925" s="4">
        <f t="shared" si="934"/>
        <v>0</v>
      </c>
      <c r="K14925" s="5">
        <f t="shared" si="935"/>
        <v>0</v>
      </c>
    </row>
    <row r="14926" spans="1:11" x14ac:dyDescent="0.25">
      <c r="A14926" t="s">
        <v>151</v>
      </c>
      <c r="B14926" t="s">
        <v>115</v>
      </c>
      <c r="C14926" s="7">
        <v>1</v>
      </c>
      <c r="D14926" s="7">
        <v>2</v>
      </c>
      <c r="E14926" s="7">
        <v>28</v>
      </c>
      <c r="F14926" s="7">
        <v>60</v>
      </c>
      <c r="G14926" s="1">
        <f t="shared" si="932"/>
        <v>0.93333333333333335</v>
      </c>
      <c r="H14926" s="4">
        <f t="shared" si="933"/>
        <v>1</v>
      </c>
      <c r="I14926" s="5">
        <f>IF(OR(AND(F14926&gt;=50,G14926&gt;SUMIF(SeasonTotals!A$2:A$9,A14926,SeasonTotals!F$2:F$9)),AND(G14926&gt;0.885,F14926&gt;=50,D14926&lt;3)),1,0)</f>
        <v>1</v>
      </c>
      <c r="J14926" s="4">
        <f t="shared" si="934"/>
        <v>0</v>
      </c>
      <c r="K14926" s="5">
        <f t="shared" si="935"/>
        <v>0</v>
      </c>
    </row>
    <row r="14927" spans="1:11" x14ac:dyDescent="0.25">
      <c r="A14927" t="s">
        <v>151</v>
      </c>
      <c r="B14927" t="s">
        <v>115</v>
      </c>
      <c r="C14927" s="7">
        <v>1</v>
      </c>
      <c r="D14927" s="7">
        <v>2</v>
      </c>
      <c r="E14927" s="7">
        <v>38</v>
      </c>
      <c r="F14927" s="7">
        <v>60</v>
      </c>
      <c r="G14927" s="1">
        <f t="shared" si="932"/>
        <v>0.95</v>
      </c>
      <c r="H14927" s="4">
        <f t="shared" si="933"/>
        <v>1</v>
      </c>
      <c r="I14927" s="5">
        <f>IF(OR(AND(F14927&gt;=50,G14927&gt;SUMIF(SeasonTotals!A$2:A$9,A14927,SeasonTotals!F$2:F$9)),AND(G14927&gt;0.885,F14927&gt;=50,D14927&lt;3)),1,0)</f>
        <v>1</v>
      </c>
      <c r="J14927" s="4">
        <f t="shared" si="934"/>
        <v>0</v>
      </c>
      <c r="K14927" s="5">
        <f t="shared" si="935"/>
        <v>0</v>
      </c>
    </row>
    <row r="14928" spans="1:11" x14ac:dyDescent="0.25">
      <c r="A14928" t="s">
        <v>151</v>
      </c>
      <c r="B14928" t="s">
        <v>115</v>
      </c>
      <c r="C14928" s="7">
        <v>1</v>
      </c>
      <c r="D14928" s="7">
        <v>4</v>
      </c>
      <c r="E14928" s="7">
        <v>37</v>
      </c>
      <c r="F14928" s="7">
        <v>64</v>
      </c>
      <c r="G14928" s="1">
        <f t="shared" si="932"/>
        <v>0.90243902439024393</v>
      </c>
      <c r="H14928" s="4">
        <f t="shared" si="933"/>
        <v>0</v>
      </c>
      <c r="I14928" s="5">
        <f>IF(OR(AND(F14928&gt;=50,G14928&gt;SUMIF(SeasonTotals!A$2:A$9,A14928,SeasonTotals!F$2:F$9)),AND(G14928&gt;0.885,F14928&gt;=50,D14928&lt;3)),1,0)</f>
        <v>0</v>
      </c>
      <c r="J14928" s="4">
        <f t="shared" si="934"/>
        <v>0</v>
      </c>
      <c r="K14928" s="5">
        <f t="shared" si="935"/>
        <v>0</v>
      </c>
    </row>
    <row r="14929" spans="1:11" x14ac:dyDescent="0.25">
      <c r="A14929" t="s">
        <v>151</v>
      </c>
      <c r="B14929" t="s">
        <v>115</v>
      </c>
      <c r="C14929" s="7">
        <v>1</v>
      </c>
      <c r="D14929" s="7">
        <v>1</v>
      </c>
      <c r="E14929" s="7">
        <v>21</v>
      </c>
      <c r="F14929" s="7">
        <v>60</v>
      </c>
      <c r="G14929" s="1">
        <f t="shared" si="932"/>
        <v>0.95454545454545459</v>
      </c>
      <c r="H14929" s="4">
        <f t="shared" si="933"/>
        <v>1</v>
      </c>
      <c r="I14929" s="5">
        <f>IF(OR(AND(F14929&gt;=50,G14929&gt;SUMIF(SeasonTotals!A$2:A$9,A14929,SeasonTotals!F$2:F$9)),AND(G14929&gt;0.885,F14929&gt;=50,D14929&lt;3)),1,0)</f>
        <v>1</v>
      </c>
      <c r="J14929" s="4">
        <f t="shared" si="934"/>
        <v>0</v>
      </c>
      <c r="K14929" s="5">
        <f t="shared" si="935"/>
        <v>0</v>
      </c>
    </row>
    <row r="14930" spans="1:11" x14ac:dyDescent="0.25">
      <c r="A14930" t="s">
        <v>151</v>
      </c>
      <c r="B14930" t="s">
        <v>115</v>
      </c>
      <c r="C14930" s="7">
        <v>1</v>
      </c>
      <c r="D14930" s="7">
        <v>2</v>
      </c>
      <c r="E14930" s="7">
        <v>30</v>
      </c>
      <c r="F14930" s="7">
        <v>60</v>
      </c>
      <c r="G14930" s="1">
        <f t="shared" si="932"/>
        <v>0.9375</v>
      </c>
      <c r="H14930" s="4">
        <f t="shared" si="933"/>
        <v>1</v>
      </c>
      <c r="I14930" s="5">
        <f>IF(OR(AND(F14930&gt;=50,G14930&gt;SUMIF(SeasonTotals!A$2:A$9,A14930,SeasonTotals!F$2:F$9)),AND(G14930&gt;0.885,F14930&gt;=50,D14930&lt;3)),1,0)</f>
        <v>1</v>
      </c>
      <c r="J14930" s="4">
        <f t="shared" si="934"/>
        <v>0</v>
      </c>
      <c r="K14930" s="5">
        <f t="shared" si="935"/>
        <v>0</v>
      </c>
    </row>
    <row r="14931" spans="1:11" x14ac:dyDescent="0.25">
      <c r="A14931" t="s">
        <v>151</v>
      </c>
      <c r="B14931" t="s">
        <v>115</v>
      </c>
      <c r="C14931" s="7">
        <v>1</v>
      </c>
      <c r="D14931" s="7">
        <v>1</v>
      </c>
      <c r="E14931" s="7">
        <v>10</v>
      </c>
      <c r="F14931" s="7">
        <v>60</v>
      </c>
      <c r="G14931" s="1">
        <f t="shared" si="932"/>
        <v>0.90909090909090906</v>
      </c>
      <c r="H14931" s="4">
        <f t="shared" si="933"/>
        <v>1</v>
      </c>
      <c r="I14931" s="5">
        <f>IF(OR(AND(F14931&gt;=50,G14931&gt;SUMIF(SeasonTotals!A$2:A$9,A14931,SeasonTotals!F$2:F$9)),AND(G14931&gt;0.885,F14931&gt;=50,D14931&lt;3)),1,0)</f>
        <v>1</v>
      </c>
      <c r="J14931" s="4">
        <f t="shared" si="934"/>
        <v>0</v>
      </c>
      <c r="K14931" s="5">
        <f t="shared" si="935"/>
        <v>0</v>
      </c>
    </row>
    <row r="14932" spans="1:11" x14ac:dyDescent="0.25">
      <c r="A14932" t="s">
        <v>151</v>
      </c>
      <c r="B14932" t="s">
        <v>115</v>
      </c>
      <c r="C14932" s="7">
        <v>1</v>
      </c>
      <c r="D14932" s="7">
        <v>1</v>
      </c>
      <c r="E14932" s="7">
        <v>26</v>
      </c>
      <c r="F14932" s="7">
        <v>65</v>
      </c>
      <c r="G14932" s="1">
        <f t="shared" si="932"/>
        <v>0.96296296296296291</v>
      </c>
      <c r="H14932" s="4">
        <f t="shared" si="933"/>
        <v>1</v>
      </c>
      <c r="I14932" s="5">
        <f>IF(OR(AND(F14932&gt;=50,G14932&gt;SUMIF(SeasonTotals!A$2:A$9,A14932,SeasonTotals!F$2:F$9)),AND(G14932&gt;0.885,F14932&gt;=50,D14932&lt;3)),1,0)</f>
        <v>1</v>
      </c>
      <c r="J14932" s="4">
        <f t="shared" si="934"/>
        <v>0</v>
      </c>
      <c r="K14932" s="5">
        <f t="shared" si="935"/>
        <v>0</v>
      </c>
    </row>
    <row r="14933" spans="1:11" x14ac:dyDescent="0.25">
      <c r="A14933" t="s">
        <v>151</v>
      </c>
      <c r="B14933" t="s">
        <v>115</v>
      </c>
      <c r="C14933" s="7">
        <v>1</v>
      </c>
      <c r="D14933" s="7">
        <v>4</v>
      </c>
      <c r="E14933" s="7">
        <v>19</v>
      </c>
      <c r="F14933" s="7">
        <v>65</v>
      </c>
      <c r="G14933" s="1">
        <f t="shared" si="932"/>
        <v>0.82608695652173914</v>
      </c>
      <c r="H14933" s="4">
        <f t="shared" si="933"/>
        <v>0</v>
      </c>
      <c r="I14933" s="5">
        <f>IF(OR(AND(F14933&gt;=50,G14933&gt;SUMIF(SeasonTotals!A$2:A$9,A14933,SeasonTotals!F$2:F$9)),AND(G14933&gt;0.885,F14933&gt;=50,D14933&lt;3)),1,0)</f>
        <v>0</v>
      </c>
      <c r="J14933" s="4">
        <f t="shared" si="934"/>
        <v>1</v>
      </c>
      <c r="K14933" s="5">
        <f t="shared" si="935"/>
        <v>0</v>
      </c>
    </row>
    <row r="14934" spans="1:11" x14ac:dyDescent="0.25">
      <c r="A14934" t="s">
        <v>151</v>
      </c>
      <c r="B14934" t="s">
        <v>115</v>
      </c>
      <c r="C14934" s="7">
        <v>1</v>
      </c>
      <c r="D14934" s="7">
        <v>3</v>
      </c>
      <c r="E14934" s="7">
        <v>30</v>
      </c>
      <c r="F14934" s="7">
        <v>60</v>
      </c>
      <c r="G14934" s="1">
        <f t="shared" si="932"/>
        <v>0.90909090909090906</v>
      </c>
      <c r="H14934" s="4">
        <f t="shared" si="933"/>
        <v>0</v>
      </c>
      <c r="I14934" s="5">
        <f>IF(OR(AND(F14934&gt;=50,G14934&gt;SUMIF(SeasonTotals!A$2:A$9,A14934,SeasonTotals!F$2:F$9)),AND(G14934&gt;0.885,F14934&gt;=50,D14934&lt;3)),1,0)</f>
        <v>0</v>
      </c>
      <c r="J14934" s="4">
        <f t="shared" si="934"/>
        <v>0</v>
      </c>
      <c r="K14934" s="5">
        <f t="shared" si="935"/>
        <v>0</v>
      </c>
    </row>
    <row r="14935" spans="1:11" x14ac:dyDescent="0.25">
      <c r="A14935" t="s">
        <v>151</v>
      </c>
      <c r="B14935" t="s">
        <v>49</v>
      </c>
      <c r="C14935" s="7">
        <v>1</v>
      </c>
      <c r="D14935" s="7">
        <v>2</v>
      </c>
      <c r="E14935" s="7">
        <v>16</v>
      </c>
      <c r="F14935" s="7">
        <v>60</v>
      </c>
      <c r="G14935" s="1">
        <f t="shared" si="932"/>
        <v>0.88888888888888884</v>
      </c>
      <c r="H14935" s="4">
        <f t="shared" si="933"/>
        <v>1</v>
      </c>
      <c r="I14935" s="5">
        <f>IF(OR(AND(F14935&gt;=50,G14935&gt;SUMIF(SeasonTotals!A$2:A$9,A14935,SeasonTotals!F$2:F$9)),AND(G14935&gt;0.885,F14935&gt;=50,D14935&lt;3)),1,0)</f>
        <v>1</v>
      </c>
      <c r="J14935" s="4">
        <f t="shared" si="934"/>
        <v>0</v>
      </c>
      <c r="K14935" s="5">
        <f t="shared" si="935"/>
        <v>0</v>
      </c>
    </row>
    <row r="14936" spans="1:11" x14ac:dyDescent="0.25">
      <c r="A14936" t="s">
        <v>151</v>
      </c>
      <c r="B14936" t="s">
        <v>49</v>
      </c>
      <c r="C14936" s="7">
        <v>1</v>
      </c>
      <c r="D14936" s="7">
        <v>3</v>
      </c>
      <c r="E14936" s="7">
        <v>17</v>
      </c>
      <c r="F14936" s="7">
        <v>65</v>
      </c>
      <c r="G14936" s="1">
        <f t="shared" si="932"/>
        <v>0.85</v>
      </c>
      <c r="H14936" s="4">
        <f t="shared" si="933"/>
        <v>0</v>
      </c>
      <c r="I14936" s="5">
        <f>IF(OR(AND(F14936&gt;=50,G14936&gt;SUMIF(SeasonTotals!A$2:A$9,A14936,SeasonTotals!F$2:F$9)),AND(G14936&gt;0.885,F14936&gt;=50,D14936&lt;3)),1,0)</f>
        <v>0</v>
      </c>
      <c r="J14936" s="4">
        <f t="shared" si="934"/>
        <v>0</v>
      </c>
      <c r="K14936" s="5">
        <f t="shared" si="935"/>
        <v>0</v>
      </c>
    </row>
    <row r="14937" spans="1:11" x14ac:dyDescent="0.25">
      <c r="A14937" t="s">
        <v>151</v>
      </c>
      <c r="B14937" t="s">
        <v>49</v>
      </c>
      <c r="C14937" s="7">
        <v>1</v>
      </c>
      <c r="D14937" s="7">
        <v>2</v>
      </c>
      <c r="E14937" s="7">
        <v>30</v>
      </c>
      <c r="F14937" s="7">
        <v>60</v>
      </c>
      <c r="G14937" s="1">
        <f t="shared" si="932"/>
        <v>0.9375</v>
      </c>
      <c r="H14937" s="4">
        <f t="shared" si="933"/>
        <v>1</v>
      </c>
      <c r="I14937" s="5">
        <f>IF(OR(AND(F14937&gt;=50,G14937&gt;SUMIF(SeasonTotals!A$2:A$9,A14937,SeasonTotals!F$2:F$9)),AND(G14937&gt;0.885,F14937&gt;=50,D14937&lt;3)),1,0)</f>
        <v>1</v>
      </c>
      <c r="J14937" s="4">
        <f t="shared" si="934"/>
        <v>0</v>
      </c>
      <c r="K14937" s="5">
        <f t="shared" si="935"/>
        <v>0</v>
      </c>
    </row>
    <row r="14938" spans="1:11" x14ac:dyDescent="0.25">
      <c r="A14938" t="s">
        <v>151</v>
      </c>
      <c r="B14938" t="s">
        <v>49</v>
      </c>
      <c r="C14938" s="7">
        <v>1</v>
      </c>
      <c r="D14938" s="7">
        <v>0</v>
      </c>
      <c r="E14938" s="7">
        <v>22</v>
      </c>
      <c r="F14938" s="7">
        <v>60</v>
      </c>
      <c r="G14938" s="1">
        <f t="shared" si="932"/>
        <v>1</v>
      </c>
      <c r="H14938" s="4">
        <f t="shared" si="933"/>
        <v>1</v>
      </c>
      <c r="I14938" s="5">
        <f>IF(OR(AND(F14938&gt;=50,G14938&gt;SUMIF(SeasonTotals!A$2:A$9,A14938,SeasonTotals!F$2:F$9)),AND(G14938&gt;0.885,F14938&gt;=50,D14938&lt;3)),1,0)</f>
        <v>1</v>
      </c>
      <c r="J14938" s="4">
        <f t="shared" si="934"/>
        <v>0</v>
      </c>
      <c r="K14938" s="5">
        <f t="shared" si="935"/>
        <v>0</v>
      </c>
    </row>
    <row r="14939" spans="1:11" x14ac:dyDescent="0.25">
      <c r="A14939" t="s">
        <v>151</v>
      </c>
      <c r="B14939" t="s">
        <v>49</v>
      </c>
      <c r="C14939" s="7">
        <v>1</v>
      </c>
      <c r="D14939" s="7">
        <v>3</v>
      </c>
      <c r="E14939" s="7">
        <v>8</v>
      </c>
      <c r="F14939" s="7">
        <v>36</v>
      </c>
      <c r="G14939" s="1">
        <f t="shared" si="932"/>
        <v>0.72727272727272729</v>
      </c>
      <c r="H14939" s="4">
        <f t="shared" si="933"/>
        <v>0</v>
      </c>
      <c r="I14939" s="5">
        <f>IF(OR(AND(F14939&gt;=50,G14939&gt;SUMIF(SeasonTotals!A$2:A$9,A14939,SeasonTotals!F$2:F$9)),AND(G14939&gt;0.885,F14939&gt;=50,D14939&lt;3)),1,0)</f>
        <v>0</v>
      </c>
      <c r="J14939" s="4">
        <f t="shared" si="934"/>
        <v>1</v>
      </c>
      <c r="K14939" s="5">
        <f t="shared" si="935"/>
        <v>1</v>
      </c>
    </row>
    <row r="14940" spans="1:11" x14ac:dyDescent="0.25">
      <c r="A14940" t="s">
        <v>151</v>
      </c>
      <c r="B14940" t="s">
        <v>49</v>
      </c>
      <c r="C14940" s="7">
        <v>1</v>
      </c>
      <c r="D14940" s="7">
        <v>4</v>
      </c>
      <c r="E14940" s="7">
        <v>29</v>
      </c>
      <c r="F14940" s="7">
        <v>59</v>
      </c>
      <c r="G14940" s="1">
        <f t="shared" si="932"/>
        <v>0.87878787878787878</v>
      </c>
      <c r="H14940" s="4">
        <f t="shared" si="933"/>
        <v>0</v>
      </c>
      <c r="I14940" s="5">
        <f>IF(OR(AND(F14940&gt;=50,G14940&gt;SUMIF(SeasonTotals!A$2:A$9,A14940,SeasonTotals!F$2:F$9)),AND(G14940&gt;0.885,F14940&gt;=50,D14940&lt;3)),1,0)</f>
        <v>0</v>
      </c>
      <c r="J14940" s="4">
        <f t="shared" si="934"/>
        <v>0</v>
      </c>
      <c r="K14940" s="5">
        <f t="shared" si="935"/>
        <v>0</v>
      </c>
    </row>
    <row r="14941" spans="1:11" x14ac:dyDescent="0.25">
      <c r="A14941" t="s">
        <v>151</v>
      </c>
      <c r="B14941" t="s">
        <v>49</v>
      </c>
      <c r="C14941" s="7">
        <v>1</v>
      </c>
      <c r="D14941" s="7">
        <v>1</v>
      </c>
      <c r="E14941" s="7">
        <v>25</v>
      </c>
      <c r="F14941" s="7">
        <v>59</v>
      </c>
      <c r="G14941" s="1">
        <f t="shared" si="932"/>
        <v>0.96153846153846156</v>
      </c>
      <c r="H14941" s="4">
        <f t="shared" si="933"/>
        <v>1</v>
      </c>
      <c r="I14941" s="5">
        <f>IF(OR(AND(F14941&gt;=50,G14941&gt;SUMIF(SeasonTotals!A$2:A$9,A14941,SeasonTotals!F$2:F$9)),AND(G14941&gt;0.885,F14941&gt;=50,D14941&lt;3)),1,0)</f>
        <v>1</v>
      </c>
      <c r="J14941" s="4">
        <f t="shared" si="934"/>
        <v>0</v>
      </c>
      <c r="K14941" s="5">
        <f t="shared" si="935"/>
        <v>0</v>
      </c>
    </row>
    <row r="14942" spans="1:11" x14ac:dyDescent="0.25">
      <c r="A14942" t="s">
        <v>151</v>
      </c>
      <c r="B14942" t="s">
        <v>49</v>
      </c>
      <c r="C14942" s="7">
        <v>1</v>
      </c>
      <c r="D14942" s="7">
        <v>2</v>
      </c>
      <c r="E14942" s="7">
        <v>23</v>
      </c>
      <c r="F14942" s="7">
        <v>59</v>
      </c>
      <c r="G14942" s="1">
        <f t="shared" si="932"/>
        <v>0.92</v>
      </c>
      <c r="H14942" s="4">
        <f t="shared" si="933"/>
        <v>1</v>
      </c>
      <c r="I14942" s="5">
        <f>IF(OR(AND(F14942&gt;=50,G14942&gt;SUMIF(SeasonTotals!A$2:A$9,A14942,SeasonTotals!F$2:F$9)),AND(G14942&gt;0.885,F14942&gt;=50,D14942&lt;3)),1,0)</f>
        <v>1</v>
      </c>
      <c r="J14942" s="4">
        <f t="shared" si="934"/>
        <v>0</v>
      </c>
      <c r="K14942" s="5">
        <f t="shared" si="935"/>
        <v>0</v>
      </c>
    </row>
    <row r="14943" spans="1:11" x14ac:dyDescent="0.25">
      <c r="A14943" t="s">
        <v>151</v>
      </c>
      <c r="B14943" t="s">
        <v>49</v>
      </c>
      <c r="C14943" s="7">
        <v>1</v>
      </c>
      <c r="D14943" s="7">
        <v>0</v>
      </c>
      <c r="E14943" s="7">
        <v>18</v>
      </c>
      <c r="F14943" s="7">
        <v>60</v>
      </c>
      <c r="G14943" s="1">
        <f t="shared" si="932"/>
        <v>1</v>
      </c>
      <c r="H14943" s="4">
        <f t="shared" si="933"/>
        <v>1</v>
      </c>
      <c r="I14943" s="5">
        <f>IF(OR(AND(F14943&gt;=50,G14943&gt;SUMIF(SeasonTotals!A$2:A$9,A14943,SeasonTotals!F$2:F$9)),AND(G14943&gt;0.885,F14943&gt;=50,D14943&lt;3)),1,0)</f>
        <v>1</v>
      </c>
      <c r="J14943" s="4">
        <f t="shared" si="934"/>
        <v>0</v>
      </c>
      <c r="K14943" s="5">
        <f t="shared" si="935"/>
        <v>0</v>
      </c>
    </row>
    <row r="14944" spans="1:11" x14ac:dyDescent="0.25">
      <c r="A14944" t="s">
        <v>151</v>
      </c>
      <c r="B14944" t="s">
        <v>49</v>
      </c>
      <c r="C14944" s="7">
        <v>1</v>
      </c>
      <c r="D14944" s="7">
        <v>3</v>
      </c>
      <c r="E14944" s="7">
        <v>28</v>
      </c>
      <c r="F14944" s="7">
        <v>65</v>
      </c>
      <c r="G14944" s="1">
        <f t="shared" si="932"/>
        <v>0.90322580645161288</v>
      </c>
      <c r="H14944" s="4">
        <f t="shared" si="933"/>
        <v>0</v>
      </c>
      <c r="I14944" s="5">
        <f>IF(OR(AND(F14944&gt;=50,G14944&gt;SUMIF(SeasonTotals!A$2:A$9,A14944,SeasonTotals!F$2:F$9)),AND(G14944&gt;0.885,F14944&gt;=50,D14944&lt;3)),1,0)</f>
        <v>0</v>
      </c>
      <c r="J14944" s="4">
        <f t="shared" si="934"/>
        <v>0</v>
      </c>
      <c r="K14944" s="5">
        <f t="shared" si="935"/>
        <v>0</v>
      </c>
    </row>
    <row r="14945" spans="1:11" x14ac:dyDescent="0.25">
      <c r="A14945" t="s">
        <v>151</v>
      </c>
      <c r="B14945" t="s">
        <v>49</v>
      </c>
      <c r="C14945" s="7">
        <v>1</v>
      </c>
      <c r="D14945" s="7">
        <v>2</v>
      </c>
      <c r="E14945" s="7">
        <v>15</v>
      </c>
      <c r="F14945" s="7">
        <v>65</v>
      </c>
      <c r="G14945" s="1">
        <f t="shared" si="932"/>
        <v>0.88235294117647056</v>
      </c>
      <c r="H14945" s="4">
        <f t="shared" si="933"/>
        <v>0</v>
      </c>
      <c r="I14945" s="5">
        <f>IF(OR(AND(F14945&gt;=50,G14945&gt;SUMIF(SeasonTotals!A$2:A$9,A14945,SeasonTotals!F$2:F$9)),AND(G14945&gt;0.885,F14945&gt;=50,D14945&lt;3)),1,0)</f>
        <v>0</v>
      </c>
      <c r="J14945" s="4">
        <f t="shared" si="934"/>
        <v>0</v>
      </c>
      <c r="K14945" s="5">
        <f t="shared" si="935"/>
        <v>0</v>
      </c>
    </row>
    <row r="14946" spans="1:11" x14ac:dyDescent="0.25">
      <c r="A14946" t="s">
        <v>151</v>
      </c>
      <c r="B14946" t="s">
        <v>49</v>
      </c>
      <c r="C14946" s="7">
        <v>1</v>
      </c>
      <c r="D14946" s="7">
        <v>3</v>
      </c>
      <c r="E14946" s="7">
        <v>27</v>
      </c>
      <c r="F14946" s="7">
        <v>59</v>
      </c>
      <c r="G14946" s="1">
        <f t="shared" si="932"/>
        <v>0.9</v>
      </c>
      <c r="H14946" s="4">
        <f t="shared" si="933"/>
        <v>0</v>
      </c>
      <c r="I14946" s="5">
        <f>IF(OR(AND(F14946&gt;=50,G14946&gt;SUMIF(SeasonTotals!A$2:A$9,A14946,SeasonTotals!F$2:F$9)),AND(G14946&gt;0.885,F14946&gt;=50,D14946&lt;3)),1,0)</f>
        <v>0</v>
      </c>
      <c r="J14946" s="4">
        <f t="shared" si="934"/>
        <v>0</v>
      </c>
      <c r="K14946" s="5">
        <f t="shared" si="935"/>
        <v>0</v>
      </c>
    </row>
    <row r="14947" spans="1:11" x14ac:dyDescent="0.25">
      <c r="A14947" t="s">
        <v>151</v>
      </c>
      <c r="B14947" t="s">
        <v>49</v>
      </c>
      <c r="C14947" s="7">
        <v>1</v>
      </c>
      <c r="D14947" s="7">
        <v>2</v>
      </c>
      <c r="E14947" s="7">
        <v>28</v>
      </c>
      <c r="F14947" s="7">
        <v>60</v>
      </c>
      <c r="G14947" s="1">
        <f t="shared" si="932"/>
        <v>0.93333333333333335</v>
      </c>
      <c r="H14947" s="4">
        <f t="shared" si="933"/>
        <v>1</v>
      </c>
      <c r="I14947" s="5">
        <f>IF(OR(AND(F14947&gt;=50,G14947&gt;SUMIF(SeasonTotals!A$2:A$9,A14947,SeasonTotals!F$2:F$9)),AND(G14947&gt;0.885,F14947&gt;=50,D14947&lt;3)),1,0)</f>
        <v>1</v>
      </c>
      <c r="J14947" s="4">
        <f t="shared" si="934"/>
        <v>0</v>
      </c>
      <c r="K14947" s="5">
        <f t="shared" si="935"/>
        <v>0</v>
      </c>
    </row>
    <row r="14948" spans="1:11" x14ac:dyDescent="0.25">
      <c r="A14948" t="s">
        <v>151</v>
      </c>
      <c r="B14948" t="s">
        <v>49</v>
      </c>
      <c r="C14948" s="7">
        <v>1</v>
      </c>
      <c r="D14948" s="7">
        <v>4</v>
      </c>
      <c r="E14948" s="7">
        <v>13</v>
      </c>
      <c r="F14948" s="7">
        <v>37</v>
      </c>
      <c r="G14948" s="1">
        <f t="shared" si="932"/>
        <v>0.76470588235294112</v>
      </c>
      <c r="H14948" s="4">
        <f t="shared" si="933"/>
        <v>0</v>
      </c>
      <c r="I14948" s="5">
        <f>IF(OR(AND(F14948&gt;=50,G14948&gt;SUMIF(SeasonTotals!A$2:A$9,A14948,SeasonTotals!F$2:F$9)),AND(G14948&gt;0.885,F14948&gt;=50,D14948&lt;3)),1,0)</f>
        <v>0</v>
      </c>
      <c r="J14948" s="4">
        <f t="shared" si="934"/>
        <v>1</v>
      </c>
      <c r="K14948" s="5">
        <f t="shared" si="935"/>
        <v>1</v>
      </c>
    </row>
    <row r="14949" spans="1:11" x14ac:dyDescent="0.25">
      <c r="A14949" t="s">
        <v>151</v>
      </c>
      <c r="B14949" t="s">
        <v>49</v>
      </c>
      <c r="C14949" s="7">
        <v>1</v>
      </c>
      <c r="D14949" s="7">
        <v>0</v>
      </c>
      <c r="E14949" s="7">
        <v>34</v>
      </c>
      <c r="F14949" s="7">
        <v>60</v>
      </c>
      <c r="G14949" s="1">
        <f t="shared" si="932"/>
        <v>1</v>
      </c>
      <c r="H14949" s="4">
        <f t="shared" si="933"/>
        <v>1</v>
      </c>
      <c r="I14949" s="5">
        <f>IF(OR(AND(F14949&gt;=50,G14949&gt;SUMIF(SeasonTotals!A$2:A$9,A14949,SeasonTotals!F$2:F$9)),AND(G14949&gt;0.885,F14949&gt;=50,D14949&lt;3)),1,0)</f>
        <v>1</v>
      </c>
      <c r="J14949" s="4">
        <f t="shared" si="934"/>
        <v>0</v>
      </c>
      <c r="K14949" s="5">
        <f t="shared" si="935"/>
        <v>0</v>
      </c>
    </row>
    <row r="14950" spans="1:11" x14ac:dyDescent="0.25">
      <c r="A14950" t="s">
        <v>151</v>
      </c>
      <c r="B14950" t="s">
        <v>49</v>
      </c>
      <c r="C14950" s="7">
        <v>1</v>
      </c>
      <c r="D14950" s="7">
        <v>1</v>
      </c>
      <c r="E14950" s="7">
        <v>30</v>
      </c>
      <c r="F14950" s="7">
        <v>60</v>
      </c>
      <c r="G14950" s="1">
        <f t="shared" si="932"/>
        <v>0.967741935483871</v>
      </c>
      <c r="H14950" s="4">
        <f t="shared" si="933"/>
        <v>1</v>
      </c>
      <c r="I14950" s="5">
        <f>IF(OR(AND(F14950&gt;=50,G14950&gt;SUMIF(SeasonTotals!A$2:A$9,A14950,SeasonTotals!F$2:F$9)),AND(G14950&gt;0.885,F14950&gt;=50,D14950&lt;3)),1,0)</f>
        <v>1</v>
      </c>
      <c r="J14950" s="4">
        <f t="shared" si="934"/>
        <v>0</v>
      </c>
      <c r="K14950" s="5">
        <f t="shared" si="935"/>
        <v>0</v>
      </c>
    </row>
    <row r="14951" spans="1:11" x14ac:dyDescent="0.25">
      <c r="A14951" t="s">
        <v>151</v>
      </c>
      <c r="B14951" t="s">
        <v>49</v>
      </c>
      <c r="C14951" s="7">
        <v>1</v>
      </c>
      <c r="D14951" s="7">
        <v>2</v>
      </c>
      <c r="E14951" s="7">
        <v>30</v>
      </c>
      <c r="F14951" s="7">
        <v>65</v>
      </c>
      <c r="G14951" s="1">
        <f t="shared" si="932"/>
        <v>0.9375</v>
      </c>
      <c r="H14951" s="4">
        <f t="shared" si="933"/>
        <v>1</v>
      </c>
      <c r="I14951" s="5">
        <f>IF(OR(AND(F14951&gt;=50,G14951&gt;SUMIF(SeasonTotals!A$2:A$9,A14951,SeasonTotals!F$2:F$9)),AND(G14951&gt;0.885,F14951&gt;=50,D14951&lt;3)),1,0)</f>
        <v>1</v>
      </c>
      <c r="J14951" s="4">
        <f t="shared" si="934"/>
        <v>0</v>
      </c>
      <c r="K14951" s="5">
        <f t="shared" si="935"/>
        <v>0</v>
      </c>
    </row>
    <row r="14952" spans="1:11" x14ac:dyDescent="0.25">
      <c r="A14952" t="s">
        <v>151</v>
      </c>
      <c r="B14952" t="s">
        <v>49</v>
      </c>
      <c r="C14952" s="7">
        <v>1</v>
      </c>
      <c r="D14952" s="7">
        <v>3</v>
      </c>
      <c r="E14952" s="7">
        <v>9</v>
      </c>
      <c r="F14952" s="7">
        <v>20</v>
      </c>
      <c r="G14952" s="1">
        <f t="shared" si="932"/>
        <v>0.75</v>
      </c>
      <c r="H14952" s="4">
        <f t="shared" si="933"/>
        <v>0</v>
      </c>
      <c r="I14952" s="5">
        <f>IF(OR(AND(F14952&gt;=50,G14952&gt;SUMIF(SeasonTotals!A$2:A$9,A14952,SeasonTotals!F$2:F$9)),AND(G14952&gt;0.885,F14952&gt;=50,D14952&lt;3)),1,0)</f>
        <v>0</v>
      </c>
      <c r="J14952" s="4">
        <f t="shared" si="934"/>
        <v>1</v>
      </c>
      <c r="K14952" s="5">
        <f t="shared" si="935"/>
        <v>1</v>
      </c>
    </row>
    <row r="14953" spans="1:11" x14ac:dyDescent="0.25">
      <c r="A14953" t="s">
        <v>151</v>
      </c>
      <c r="B14953" t="s">
        <v>49</v>
      </c>
      <c r="C14953" s="7">
        <v>1</v>
      </c>
      <c r="D14953" s="7">
        <v>2</v>
      </c>
      <c r="E14953" s="7">
        <v>24</v>
      </c>
      <c r="F14953" s="7">
        <v>60</v>
      </c>
      <c r="G14953" s="1">
        <f t="shared" si="932"/>
        <v>0.92307692307692313</v>
      </c>
      <c r="H14953" s="4">
        <f t="shared" si="933"/>
        <v>1</v>
      </c>
      <c r="I14953" s="5">
        <f>IF(OR(AND(F14953&gt;=50,G14953&gt;SUMIF(SeasonTotals!A$2:A$9,A14953,SeasonTotals!F$2:F$9)),AND(G14953&gt;0.885,F14953&gt;=50,D14953&lt;3)),1,0)</f>
        <v>1</v>
      </c>
      <c r="J14953" s="4">
        <f t="shared" si="934"/>
        <v>0</v>
      </c>
      <c r="K14953" s="5">
        <f t="shared" si="935"/>
        <v>0</v>
      </c>
    </row>
    <row r="14954" spans="1:11" x14ac:dyDescent="0.25">
      <c r="A14954" t="s">
        <v>151</v>
      </c>
      <c r="B14954" t="s">
        <v>49</v>
      </c>
      <c r="C14954" s="7">
        <v>1</v>
      </c>
      <c r="D14954" s="7">
        <v>4</v>
      </c>
      <c r="E14954" s="7">
        <v>21</v>
      </c>
      <c r="F14954" s="7">
        <v>62</v>
      </c>
      <c r="G14954" s="1">
        <f t="shared" si="932"/>
        <v>0.84</v>
      </c>
      <c r="H14954" s="4">
        <f t="shared" si="933"/>
        <v>0</v>
      </c>
      <c r="I14954" s="5">
        <f>IF(OR(AND(F14954&gt;=50,G14954&gt;SUMIF(SeasonTotals!A$2:A$9,A14954,SeasonTotals!F$2:F$9)),AND(G14954&gt;0.885,F14954&gt;=50,D14954&lt;3)),1,0)</f>
        <v>0</v>
      </c>
      <c r="J14954" s="4">
        <f t="shared" si="934"/>
        <v>1</v>
      </c>
      <c r="K14954" s="5">
        <f t="shared" si="935"/>
        <v>0</v>
      </c>
    </row>
    <row r="14955" spans="1:11" x14ac:dyDescent="0.25">
      <c r="A14955" t="s">
        <v>151</v>
      </c>
      <c r="B14955" t="s">
        <v>49</v>
      </c>
      <c r="C14955" s="7">
        <v>1</v>
      </c>
      <c r="D14955" s="7">
        <v>0</v>
      </c>
      <c r="E14955" s="7">
        <v>31</v>
      </c>
      <c r="F14955" s="7">
        <v>65</v>
      </c>
      <c r="G14955" s="1">
        <f t="shared" si="932"/>
        <v>1</v>
      </c>
      <c r="H14955" s="4">
        <f t="shared" si="933"/>
        <v>1</v>
      </c>
      <c r="I14955" s="5">
        <f>IF(OR(AND(F14955&gt;=50,G14955&gt;SUMIF(SeasonTotals!A$2:A$9,A14955,SeasonTotals!F$2:F$9)),AND(G14955&gt;0.885,F14955&gt;=50,D14955&lt;3)),1,0)</f>
        <v>1</v>
      </c>
      <c r="J14955" s="4">
        <f t="shared" si="934"/>
        <v>0</v>
      </c>
      <c r="K14955" s="5">
        <f t="shared" si="935"/>
        <v>0</v>
      </c>
    </row>
    <row r="14956" spans="1:11" x14ac:dyDescent="0.25">
      <c r="A14956" t="s">
        <v>151</v>
      </c>
      <c r="B14956" t="s">
        <v>49</v>
      </c>
      <c r="C14956" s="7">
        <v>1</v>
      </c>
      <c r="D14956" s="7">
        <v>2</v>
      </c>
      <c r="E14956" s="7">
        <v>49</v>
      </c>
      <c r="F14956" s="7">
        <v>65</v>
      </c>
      <c r="G14956" s="1">
        <f t="shared" si="932"/>
        <v>0.96078431372549022</v>
      </c>
      <c r="H14956" s="4">
        <f t="shared" si="933"/>
        <v>1</v>
      </c>
      <c r="I14956" s="5">
        <f>IF(OR(AND(F14956&gt;=50,G14956&gt;SUMIF(SeasonTotals!A$2:A$9,A14956,SeasonTotals!F$2:F$9)),AND(G14956&gt;0.885,F14956&gt;=50,D14956&lt;3)),1,0)</f>
        <v>1</v>
      </c>
      <c r="J14956" s="4">
        <f t="shared" si="934"/>
        <v>0</v>
      </c>
      <c r="K14956" s="5">
        <f t="shared" si="935"/>
        <v>0</v>
      </c>
    </row>
    <row r="14957" spans="1:11" x14ac:dyDescent="0.25">
      <c r="A14957" t="s">
        <v>151</v>
      </c>
      <c r="B14957" t="s">
        <v>49</v>
      </c>
      <c r="C14957" s="7">
        <v>1</v>
      </c>
      <c r="D14957" s="7">
        <v>2</v>
      </c>
      <c r="E14957" s="7">
        <v>35</v>
      </c>
      <c r="F14957" s="7">
        <v>60</v>
      </c>
      <c r="G14957" s="1">
        <f t="shared" si="932"/>
        <v>0.94594594594594594</v>
      </c>
      <c r="H14957" s="4">
        <f t="shared" si="933"/>
        <v>1</v>
      </c>
      <c r="I14957" s="5">
        <f>IF(OR(AND(F14957&gt;=50,G14957&gt;SUMIF(SeasonTotals!A$2:A$9,A14957,SeasonTotals!F$2:F$9)),AND(G14957&gt;0.885,F14957&gt;=50,D14957&lt;3)),1,0)</f>
        <v>1</v>
      </c>
      <c r="J14957" s="4">
        <f t="shared" si="934"/>
        <v>0</v>
      </c>
      <c r="K14957" s="5">
        <f t="shared" si="935"/>
        <v>0</v>
      </c>
    </row>
    <row r="14958" spans="1:11" x14ac:dyDescent="0.25">
      <c r="A14958" t="s">
        <v>151</v>
      </c>
      <c r="B14958" t="s">
        <v>49</v>
      </c>
      <c r="C14958" s="7">
        <v>1</v>
      </c>
      <c r="D14958" s="7">
        <v>1</v>
      </c>
      <c r="E14958" s="7">
        <v>23</v>
      </c>
      <c r="F14958" s="7">
        <v>60</v>
      </c>
      <c r="G14958" s="1">
        <f t="shared" si="932"/>
        <v>0.95833333333333337</v>
      </c>
      <c r="H14958" s="4">
        <f t="shared" si="933"/>
        <v>1</v>
      </c>
      <c r="I14958" s="5">
        <f>IF(OR(AND(F14958&gt;=50,G14958&gt;SUMIF(SeasonTotals!A$2:A$9,A14958,SeasonTotals!F$2:F$9)),AND(G14958&gt;0.885,F14958&gt;=50,D14958&lt;3)),1,0)</f>
        <v>1</v>
      </c>
      <c r="J14958" s="4">
        <f t="shared" si="934"/>
        <v>0</v>
      </c>
      <c r="K14958" s="5">
        <f t="shared" si="935"/>
        <v>0</v>
      </c>
    </row>
    <row r="14959" spans="1:11" x14ac:dyDescent="0.25">
      <c r="A14959" t="s">
        <v>151</v>
      </c>
      <c r="B14959" t="s">
        <v>49</v>
      </c>
      <c r="C14959" s="7">
        <v>1</v>
      </c>
      <c r="D14959" s="7">
        <v>2</v>
      </c>
      <c r="E14959" s="7">
        <v>23</v>
      </c>
      <c r="F14959" s="7">
        <v>60</v>
      </c>
      <c r="G14959" s="1">
        <f t="shared" si="932"/>
        <v>0.92</v>
      </c>
      <c r="H14959" s="4">
        <f t="shared" si="933"/>
        <v>1</v>
      </c>
      <c r="I14959" s="5">
        <f>IF(OR(AND(F14959&gt;=50,G14959&gt;SUMIF(SeasonTotals!A$2:A$9,A14959,SeasonTotals!F$2:F$9)),AND(G14959&gt;0.885,F14959&gt;=50,D14959&lt;3)),1,0)</f>
        <v>1</v>
      </c>
      <c r="J14959" s="4">
        <f t="shared" si="934"/>
        <v>0</v>
      </c>
      <c r="K14959" s="5">
        <f t="shared" si="935"/>
        <v>0</v>
      </c>
    </row>
    <row r="14960" spans="1:11" x14ac:dyDescent="0.25">
      <c r="A14960" t="s">
        <v>151</v>
      </c>
      <c r="B14960" t="s">
        <v>49</v>
      </c>
      <c r="C14960" s="7">
        <v>1</v>
      </c>
      <c r="D14960" s="7">
        <v>2</v>
      </c>
      <c r="E14960" s="7">
        <v>23</v>
      </c>
      <c r="F14960" s="7">
        <v>61</v>
      </c>
      <c r="G14960" s="1">
        <f t="shared" si="932"/>
        <v>0.92</v>
      </c>
      <c r="H14960" s="4">
        <f t="shared" si="933"/>
        <v>1</v>
      </c>
      <c r="I14960" s="5">
        <f>IF(OR(AND(F14960&gt;=50,G14960&gt;SUMIF(SeasonTotals!A$2:A$9,A14960,SeasonTotals!F$2:F$9)),AND(G14960&gt;0.885,F14960&gt;=50,D14960&lt;3)),1,0)</f>
        <v>1</v>
      </c>
      <c r="J14960" s="4">
        <f t="shared" si="934"/>
        <v>0</v>
      </c>
      <c r="K14960" s="5">
        <f t="shared" si="935"/>
        <v>0</v>
      </c>
    </row>
    <row r="14961" spans="1:11" x14ac:dyDescent="0.25">
      <c r="A14961" t="s">
        <v>151</v>
      </c>
      <c r="B14961" t="s">
        <v>49</v>
      </c>
      <c r="C14961" s="7">
        <v>1</v>
      </c>
      <c r="D14961" s="7">
        <v>3</v>
      </c>
      <c r="E14961" s="7">
        <v>33</v>
      </c>
      <c r="F14961" s="7">
        <v>60</v>
      </c>
      <c r="G14961" s="1">
        <f t="shared" si="932"/>
        <v>0.91666666666666663</v>
      </c>
      <c r="H14961" s="4">
        <f t="shared" si="933"/>
        <v>1</v>
      </c>
      <c r="I14961" s="5">
        <f>IF(OR(AND(F14961&gt;=50,G14961&gt;SUMIF(SeasonTotals!A$2:A$9,A14961,SeasonTotals!F$2:F$9)),AND(G14961&gt;0.885,F14961&gt;=50,D14961&lt;3)),1,0)</f>
        <v>1</v>
      </c>
      <c r="J14961" s="4">
        <f t="shared" si="934"/>
        <v>0</v>
      </c>
      <c r="K14961" s="5">
        <f t="shared" si="935"/>
        <v>0</v>
      </c>
    </row>
    <row r="14962" spans="1:11" x14ac:dyDescent="0.25">
      <c r="A14962" t="s">
        <v>151</v>
      </c>
      <c r="B14962" t="s">
        <v>49</v>
      </c>
      <c r="C14962" s="7">
        <v>1</v>
      </c>
      <c r="D14962" s="7">
        <v>3</v>
      </c>
      <c r="E14962" s="7">
        <v>28</v>
      </c>
      <c r="F14962" s="7">
        <v>60</v>
      </c>
      <c r="G14962" s="1">
        <f t="shared" si="932"/>
        <v>0.90322580645161288</v>
      </c>
      <c r="H14962" s="4">
        <f t="shared" si="933"/>
        <v>0</v>
      </c>
      <c r="I14962" s="5">
        <f>IF(OR(AND(F14962&gt;=50,G14962&gt;SUMIF(SeasonTotals!A$2:A$9,A14962,SeasonTotals!F$2:F$9)),AND(G14962&gt;0.885,F14962&gt;=50,D14962&lt;3)),1,0)</f>
        <v>0</v>
      </c>
      <c r="J14962" s="4">
        <f t="shared" si="934"/>
        <v>0</v>
      </c>
      <c r="K14962" s="5">
        <f t="shared" si="935"/>
        <v>0</v>
      </c>
    </row>
    <row r="14963" spans="1:11" x14ac:dyDescent="0.25">
      <c r="A14963" t="s">
        <v>151</v>
      </c>
      <c r="B14963" t="s">
        <v>49</v>
      </c>
      <c r="C14963" s="7">
        <v>1</v>
      </c>
      <c r="D14963" s="7">
        <v>3</v>
      </c>
      <c r="E14963" s="7">
        <v>31</v>
      </c>
      <c r="F14963" s="7">
        <v>59</v>
      </c>
      <c r="G14963" s="1">
        <f t="shared" si="932"/>
        <v>0.91176470588235292</v>
      </c>
      <c r="H14963" s="4">
        <f t="shared" si="933"/>
        <v>0</v>
      </c>
      <c r="I14963" s="5">
        <f>IF(OR(AND(F14963&gt;=50,G14963&gt;SUMIF(SeasonTotals!A$2:A$9,A14963,SeasonTotals!F$2:F$9)),AND(G14963&gt;0.885,F14963&gt;=50,D14963&lt;3)),1,0)</f>
        <v>0</v>
      </c>
      <c r="J14963" s="4">
        <f t="shared" si="934"/>
        <v>0</v>
      </c>
      <c r="K14963" s="5">
        <f t="shared" si="935"/>
        <v>0</v>
      </c>
    </row>
    <row r="14964" spans="1:11" x14ac:dyDescent="0.25">
      <c r="A14964" t="s">
        <v>151</v>
      </c>
      <c r="B14964" t="s">
        <v>49</v>
      </c>
      <c r="C14964" s="7">
        <v>1</v>
      </c>
      <c r="D14964" s="7">
        <v>0</v>
      </c>
      <c r="E14964" s="7">
        <v>36</v>
      </c>
      <c r="F14964" s="7">
        <v>60</v>
      </c>
      <c r="G14964" s="1">
        <f t="shared" si="932"/>
        <v>1</v>
      </c>
      <c r="H14964" s="4">
        <f t="shared" si="933"/>
        <v>1</v>
      </c>
      <c r="I14964" s="5">
        <f>IF(OR(AND(F14964&gt;=50,G14964&gt;SUMIF(SeasonTotals!A$2:A$9,A14964,SeasonTotals!F$2:F$9)),AND(G14964&gt;0.885,F14964&gt;=50,D14964&lt;3)),1,0)</f>
        <v>1</v>
      </c>
      <c r="J14964" s="4">
        <f t="shared" si="934"/>
        <v>0</v>
      </c>
      <c r="K14964" s="5">
        <f t="shared" si="935"/>
        <v>0</v>
      </c>
    </row>
    <row r="14965" spans="1:11" x14ac:dyDescent="0.25">
      <c r="A14965" t="s">
        <v>151</v>
      </c>
      <c r="B14965" t="s">
        <v>49</v>
      </c>
      <c r="C14965" s="7">
        <v>1</v>
      </c>
      <c r="D14965" s="7">
        <v>2</v>
      </c>
      <c r="E14965" s="7">
        <v>36</v>
      </c>
      <c r="F14965" s="7">
        <v>60</v>
      </c>
      <c r="G14965" s="1">
        <f t="shared" si="932"/>
        <v>0.94736842105263153</v>
      </c>
      <c r="H14965" s="4">
        <f t="shared" si="933"/>
        <v>1</v>
      </c>
      <c r="I14965" s="5">
        <f>IF(OR(AND(F14965&gt;=50,G14965&gt;SUMIF(SeasonTotals!A$2:A$9,A14965,SeasonTotals!F$2:F$9)),AND(G14965&gt;0.885,F14965&gt;=50,D14965&lt;3)),1,0)</f>
        <v>1</v>
      </c>
      <c r="J14965" s="4">
        <f t="shared" si="934"/>
        <v>0</v>
      </c>
      <c r="K14965" s="5">
        <f t="shared" si="935"/>
        <v>0</v>
      </c>
    </row>
    <row r="14966" spans="1:11" x14ac:dyDescent="0.25">
      <c r="A14966" t="s">
        <v>151</v>
      </c>
      <c r="B14966" t="s">
        <v>49</v>
      </c>
      <c r="C14966" s="7">
        <v>1</v>
      </c>
      <c r="D14966" s="7">
        <v>3</v>
      </c>
      <c r="E14966" s="7">
        <v>2</v>
      </c>
      <c r="F14966" s="7">
        <v>11</v>
      </c>
      <c r="G14966" s="1">
        <f t="shared" si="932"/>
        <v>0.4</v>
      </c>
      <c r="H14966" s="4">
        <f t="shared" si="933"/>
        <v>0</v>
      </c>
      <c r="I14966" s="5">
        <f>IF(OR(AND(F14966&gt;=50,G14966&gt;SUMIF(SeasonTotals!A$2:A$9,A14966,SeasonTotals!F$2:F$9)),AND(G14966&gt;0.885,F14966&gt;=50,D14966&lt;3)),1,0)</f>
        <v>0</v>
      </c>
      <c r="J14966" s="4">
        <f t="shared" si="934"/>
        <v>1</v>
      </c>
      <c r="K14966" s="5">
        <f t="shared" si="935"/>
        <v>1</v>
      </c>
    </row>
    <row r="14967" spans="1:11" x14ac:dyDescent="0.25">
      <c r="A14967" t="s">
        <v>151</v>
      </c>
      <c r="B14967" t="s">
        <v>49</v>
      </c>
      <c r="C14967" s="7">
        <v>1</v>
      </c>
      <c r="D14967" s="7">
        <v>4</v>
      </c>
      <c r="E14967" s="7">
        <v>34</v>
      </c>
      <c r="F14967" s="7">
        <v>60</v>
      </c>
      <c r="G14967" s="1">
        <f t="shared" si="932"/>
        <v>0.89473684210526316</v>
      </c>
      <c r="H14967" s="4">
        <f t="shared" si="933"/>
        <v>0</v>
      </c>
      <c r="I14967" s="5">
        <f>IF(OR(AND(F14967&gt;=50,G14967&gt;SUMIF(SeasonTotals!A$2:A$9,A14967,SeasonTotals!F$2:F$9)),AND(G14967&gt;0.885,F14967&gt;=50,D14967&lt;3)),1,0)</f>
        <v>0</v>
      </c>
      <c r="J14967" s="4">
        <f t="shared" si="934"/>
        <v>0</v>
      </c>
      <c r="K14967" s="5">
        <f t="shared" si="935"/>
        <v>0</v>
      </c>
    </row>
    <row r="14968" spans="1:11" x14ac:dyDescent="0.25">
      <c r="A14968" t="s">
        <v>151</v>
      </c>
      <c r="B14968" t="s">
        <v>49</v>
      </c>
      <c r="C14968" s="7">
        <v>1</v>
      </c>
      <c r="D14968" s="7">
        <v>2</v>
      </c>
      <c r="E14968" s="7">
        <v>32</v>
      </c>
      <c r="F14968" s="7">
        <v>60</v>
      </c>
      <c r="G14968" s="1">
        <f t="shared" si="932"/>
        <v>0.94117647058823528</v>
      </c>
      <c r="H14968" s="4">
        <f t="shared" si="933"/>
        <v>1</v>
      </c>
      <c r="I14968" s="5">
        <f>IF(OR(AND(F14968&gt;=50,G14968&gt;SUMIF(SeasonTotals!A$2:A$9,A14968,SeasonTotals!F$2:F$9)),AND(G14968&gt;0.885,F14968&gt;=50,D14968&lt;3)),1,0)</f>
        <v>1</v>
      </c>
      <c r="J14968" s="4">
        <f t="shared" si="934"/>
        <v>0</v>
      </c>
      <c r="K14968" s="5">
        <f t="shared" si="935"/>
        <v>0</v>
      </c>
    </row>
    <row r="14969" spans="1:11" x14ac:dyDescent="0.25">
      <c r="A14969" t="s">
        <v>151</v>
      </c>
      <c r="B14969" t="s">
        <v>49</v>
      </c>
      <c r="C14969" s="7">
        <v>1</v>
      </c>
      <c r="D14969" s="7">
        <v>4</v>
      </c>
      <c r="E14969" s="7">
        <v>19</v>
      </c>
      <c r="F14969" s="7">
        <v>64</v>
      </c>
      <c r="G14969" s="1">
        <f t="shared" si="932"/>
        <v>0.82608695652173914</v>
      </c>
      <c r="H14969" s="4">
        <f t="shared" si="933"/>
        <v>0</v>
      </c>
      <c r="I14969" s="5">
        <f>IF(OR(AND(F14969&gt;=50,G14969&gt;SUMIF(SeasonTotals!A$2:A$9,A14969,SeasonTotals!F$2:F$9)),AND(G14969&gt;0.885,F14969&gt;=50,D14969&lt;3)),1,0)</f>
        <v>0</v>
      </c>
      <c r="J14969" s="4">
        <f t="shared" si="934"/>
        <v>1</v>
      </c>
      <c r="K14969" s="5">
        <f t="shared" si="935"/>
        <v>0</v>
      </c>
    </row>
    <row r="14970" spans="1:11" x14ac:dyDescent="0.25">
      <c r="A14970" t="s">
        <v>151</v>
      </c>
      <c r="B14970" t="s">
        <v>49</v>
      </c>
      <c r="C14970" s="7">
        <v>1</v>
      </c>
      <c r="D14970" s="7">
        <v>3</v>
      </c>
      <c r="E14970" s="7">
        <v>24</v>
      </c>
      <c r="F14970" s="7">
        <v>58</v>
      </c>
      <c r="G14970" s="1">
        <f t="shared" si="932"/>
        <v>0.88888888888888884</v>
      </c>
      <c r="H14970" s="4">
        <f t="shared" si="933"/>
        <v>0</v>
      </c>
      <c r="I14970" s="5">
        <f>IF(OR(AND(F14970&gt;=50,G14970&gt;SUMIF(SeasonTotals!A$2:A$9,A14970,SeasonTotals!F$2:F$9)),AND(G14970&gt;0.885,F14970&gt;=50,D14970&lt;3)),1,0)</f>
        <v>0</v>
      </c>
      <c r="J14970" s="4">
        <f t="shared" si="934"/>
        <v>0</v>
      </c>
      <c r="K14970" s="5">
        <f t="shared" si="935"/>
        <v>0</v>
      </c>
    </row>
    <row r="14971" spans="1:11" x14ac:dyDescent="0.25">
      <c r="A14971" t="s">
        <v>151</v>
      </c>
      <c r="B14971" t="s">
        <v>49</v>
      </c>
      <c r="C14971" s="7">
        <v>1</v>
      </c>
      <c r="D14971" s="7">
        <v>3</v>
      </c>
      <c r="E14971" s="7">
        <v>30</v>
      </c>
      <c r="F14971" s="7">
        <v>65</v>
      </c>
      <c r="G14971" s="1">
        <f t="shared" si="932"/>
        <v>0.90909090909090906</v>
      </c>
      <c r="H14971" s="4">
        <f t="shared" si="933"/>
        <v>0</v>
      </c>
      <c r="I14971" s="5">
        <f>IF(OR(AND(F14971&gt;=50,G14971&gt;SUMIF(SeasonTotals!A$2:A$9,A14971,SeasonTotals!F$2:F$9)),AND(G14971&gt;0.885,F14971&gt;=50,D14971&lt;3)),1,0)</f>
        <v>0</v>
      </c>
      <c r="J14971" s="4">
        <f t="shared" si="934"/>
        <v>0</v>
      </c>
      <c r="K14971" s="5">
        <f t="shared" si="935"/>
        <v>0</v>
      </c>
    </row>
    <row r="14972" spans="1:11" x14ac:dyDescent="0.25">
      <c r="A14972" t="s">
        <v>151</v>
      </c>
      <c r="B14972" t="s">
        <v>49</v>
      </c>
      <c r="C14972" s="7">
        <v>1</v>
      </c>
      <c r="D14972" s="7">
        <v>4</v>
      </c>
      <c r="E14972" s="7">
        <v>19</v>
      </c>
      <c r="F14972" s="7">
        <v>57</v>
      </c>
      <c r="G14972" s="1">
        <f t="shared" si="932"/>
        <v>0.82608695652173914</v>
      </c>
      <c r="H14972" s="4">
        <f t="shared" si="933"/>
        <v>0</v>
      </c>
      <c r="I14972" s="5">
        <f>IF(OR(AND(F14972&gt;=50,G14972&gt;SUMIF(SeasonTotals!A$2:A$9,A14972,SeasonTotals!F$2:F$9)),AND(G14972&gt;0.885,F14972&gt;=50,D14972&lt;3)),1,0)</f>
        <v>0</v>
      </c>
      <c r="J14972" s="4">
        <f t="shared" si="934"/>
        <v>1</v>
      </c>
      <c r="K14972" s="5">
        <f t="shared" si="935"/>
        <v>0</v>
      </c>
    </row>
    <row r="14973" spans="1:11" x14ac:dyDescent="0.25">
      <c r="A14973" t="s">
        <v>151</v>
      </c>
      <c r="B14973" t="s">
        <v>49</v>
      </c>
      <c r="C14973" s="7">
        <v>1</v>
      </c>
      <c r="D14973" s="7">
        <v>4</v>
      </c>
      <c r="E14973" s="7">
        <v>21</v>
      </c>
      <c r="F14973" s="7">
        <v>60</v>
      </c>
      <c r="G14973" s="1">
        <f t="shared" si="932"/>
        <v>0.84</v>
      </c>
      <c r="H14973" s="4">
        <f t="shared" si="933"/>
        <v>0</v>
      </c>
      <c r="I14973" s="5">
        <f>IF(OR(AND(F14973&gt;=50,G14973&gt;SUMIF(SeasonTotals!A$2:A$9,A14973,SeasonTotals!F$2:F$9)),AND(G14973&gt;0.885,F14973&gt;=50,D14973&lt;3)),1,0)</f>
        <v>0</v>
      </c>
      <c r="J14973" s="4">
        <f t="shared" si="934"/>
        <v>1</v>
      </c>
      <c r="K14973" s="5">
        <f t="shared" si="935"/>
        <v>0</v>
      </c>
    </row>
    <row r="14974" spans="1:11" x14ac:dyDescent="0.25">
      <c r="A14974" t="s">
        <v>151</v>
      </c>
      <c r="B14974" t="s">
        <v>49</v>
      </c>
      <c r="C14974" s="7">
        <v>1</v>
      </c>
      <c r="D14974" s="7">
        <v>2</v>
      </c>
      <c r="E14974" s="7">
        <v>26</v>
      </c>
      <c r="F14974" s="7">
        <v>59</v>
      </c>
      <c r="G14974" s="1">
        <f t="shared" si="932"/>
        <v>0.9285714285714286</v>
      </c>
      <c r="H14974" s="4">
        <f t="shared" si="933"/>
        <v>1</v>
      </c>
      <c r="I14974" s="5">
        <f>IF(OR(AND(F14974&gt;=50,G14974&gt;SUMIF(SeasonTotals!A$2:A$9,A14974,SeasonTotals!F$2:F$9)),AND(G14974&gt;0.885,F14974&gt;=50,D14974&lt;3)),1,0)</f>
        <v>1</v>
      </c>
      <c r="J14974" s="4">
        <f t="shared" si="934"/>
        <v>0</v>
      </c>
      <c r="K14974" s="5">
        <f t="shared" si="935"/>
        <v>0</v>
      </c>
    </row>
    <row r="14975" spans="1:11" x14ac:dyDescent="0.25">
      <c r="A14975" t="s">
        <v>151</v>
      </c>
      <c r="B14975" t="s">
        <v>49</v>
      </c>
      <c r="C14975" s="7">
        <v>1</v>
      </c>
      <c r="D14975" s="7">
        <v>2</v>
      </c>
      <c r="E14975" s="7">
        <v>21</v>
      </c>
      <c r="F14975" s="7">
        <v>65</v>
      </c>
      <c r="G14975" s="1">
        <f t="shared" si="932"/>
        <v>0.91304347826086951</v>
      </c>
      <c r="H14975" s="4">
        <f t="shared" si="933"/>
        <v>1</v>
      </c>
      <c r="I14975" s="5">
        <f>IF(OR(AND(F14975&gt;=50,G14975&gt;SUMIF(SeasonTotals!A$2:A$9,A14975,SeasonTotals!F$2:F$9)),AND(G14975&gt;0.885,F14975&gt;=50,D14975&lt;3)),1,0)</f>
        <v>1</v>
      </c>
      <c r="J14975" s="4">
        <f t="shared" si="934"/>
        <v>0</v>
      </c>
      <c r="K14975" s="5">
        <f t="shared" si="935"/>
        <v>0</v>
      </c>
    </row>
    <row r="14976" spans="1:11" x14ac:dyDescent="0.25">
      <c r="A14976" t="s">
        <v>151</v>
      </c>
      <c r="B14976" t="s">
        <v>49</v>
      </c>
      <c r="C14976" s="7">
        <v>1</v>
      </c>
      <c r="D14976" s="7">
        <v>3</v>
      </c>
      <c r="E14976" s="7">
        <v>14</v>
      </c>
      <c r="F14976" s="7">
        <v>60</v>
      </c>
      <c r="G14976" s="1">
        <f t="shared" si="932"/>
        <v>0.82352941176470584</v>
      </c>
      <c r="H14976" s="4">
        <f t="shared" si="933"/>
        <v>0</v>
      </c>
      <c r="I14976" s="5">
        <f>IF(OR(AND(F14976&gt;=50,G14976&gt;SUMIF(SeasonTotals!A$2:A$9,A14976,SeasonTotals!F$2:F$9)),AND(G14976&gt;0.885,F14976&gt;=50,D14976&lt;3)),1,0)</f>
        <v>0</v>
      </c>
      <c r="J14976" s="4">
        <f t="shared" si="934"/>
        <v>1</v>
      </c>
      <c r="K14976" s="5">
        <f t="shared" si="935"/>
        <v>0</v>
      </c>
    </row>
    <row r="14977" spans="1:11" x14ac:dyDescent="0.25">
      <c r="A14977" t="s">
        <v>151</v>
      </c>
      <c r="B14977" t="s">
        <v>49</v>
      </c>
      <c r="C14977" s="7">
        <v>1</v>
      </c>
      <c r="D14977" s="7">
        <v>5</v>
      </c>
      <c r="E14977" s="7">
        <v>15</v>
      </c>
      <c r="F14977" s="7">
        <v>60</v>
      </c>
      <c r="G14977" s="1">
        <f t="shared" si="932"/>
        <v>0.75</v>
      </c>
      <c r="H14977" s="4">
        <f t="shared" si="933"/>
        <v>0</v>
      </c>
      <c r="I14977" s="5">
        <f>IF(OR(AND(F14977&gt;=50,G14977&gt;SUMIF(SeasonTotals!A$2:A$9,A14977,SeasonTotals!F$2:F$9)),AND(G14977&gt;0.885,F14977&gt;=50,D14977&lt;3)),1,0)</f>
        <v>0</v>
      </c>
      <c r="J14977" s="4">
        <f t="shared" si="934"/>
        <v>1</v>
      </c>
      <c r="K14977" s="5">
        <f t="shared" si="935"/>
        <v>0</v>
      </c>
    </row>
    <row r="14978" spans="1:11" x14ac:dyDescent="0.25">
      <c r="A14978" t="s">
        <v>151</v>
      </c>
      <c r="B14978" t="s">
        <v>49</v>
      </c>
      <c r="C14978" s="7">
        <v>1</v>
      </c>
      <c r="D14978" s="7">
        <v>2</v>
      </c>
      <c r="E14978" s="7">
        <v>42</v>
      </c>
      <c r="F14978" s="7">
        <v>60</v>
      </c>
      <c r="G14978" s="1">
        <f t="shared" ref="G14978:G15041" si="936">E14978/MAX(1,SUM(D14978:E14978))</f>
        <v>0.95454545454545459</v>
      </c>
      <c r="H14978" s="4">
        <f t="shared" ref="H14978:H15041" si="937">IF(AND(F14978&gt;=50,OR(G14978&gt;0.913,AND(G14978&gt;0.885,D14978&lt;3))),1,0)</f>
        <v>1</v>
      </c>
      <c r="I14978" s="5">
        <f>IF(OR(AND(F14978&gt;=50,G14978&gt;SUMIF(SeasonTotals!A$2:A$9,A14978,SeasonTotals!F$2:F$9)),AND(G14978&gt;0.885,F14978&gt;=50,D14978&lt;3)),1,0)</f>
        <v>1</v>
      </c>
      <c r="J14978" s="4">
        <f t="shared" ref="J14978:J15041" si="938">IF(G14978&lt;0.85,1,0)</f>
        <v>0</v>
      </c>
      <c r="K14978" s="5">
        <f t="shared" ref="K14978:K15041" si="939">IF(F14978&lt;55,1,0)</f>
        <v>0</v>
      </c>
    </row>
    <row r="14979" spans="1:11" x14ac:dyDescent="0.25">
      <c r="A14979" t="s">
        <v>151</v>
      </c>
      <c r="B14979" t="s">
        <v>49</v>
      </c>
      <c r="C14979" s="7">
        <v>1</v>
      </c>
      <c r="D14979" s="7">
        <v>5</v>
      </c>
      <c r="E14979" s="7">
        <v>27</v>
      </c>
      <c r="F14979" s="7">
        <v>59</v>
      </c>
      <c r="G14979" s="1">
        <f t="shared" si="936"/>
        <v>0.84375</v>
      </c>
      <c r="H14979" s="4">
        <f t="shared" si="937"/>
        <v>0</v>
      </c>
      <c r="I14979" s="5">
        <f>IF(OR(AND(F14979&gt;=50,G14979&gt;SUMIF(SeasonTotals!A$2:A$9,A14979,SeasonTotals!F$2:F$9)),AND(G14979&gt;0.885,F14979&gt;=50,D14979&lt;3)),1,0)</f>
        <v>0</v>
      </c>
      <c r="J14979" s="4">
        <f t="shared" si="938"/>
        <v>1</v>
      </c>
      <c r="K14979" s="5">
        <f t="shared" si="939"/>
        <v>0</v>
      </c>
    </row>
    <row r="14980" spans="1:11" x14ac:dyDescent="0.25">
      <c r="A14980" t="s">
        <v>151</v>
      </c>
      <c r="B14980" t="s">
        <v>49</v>
      </c>
      <c r="C14980" s="7">
        <v>1</v>
      </c>
      <c r="D14980" s="7">
        <v>3</v>
      </c>
      <c r="E14980" s="7">
        <v>32</v>
      </c>
      <c r="F14980" s="7">
        <v>65</v>
      </c>
      <c r="G14980" s="1">
        <f t="shared" si="936"/>
        <v>0.91428571428571426</v>
      </c>
      <c r="H14980" s="4">
        <f t="shared" si="937"/>
        <v>1</v>
      </c>
      <c r="I14980" s="5">
        <f>IF(OR(AND(F14980&gt;=50,G14980&gt;SUMIF(SeasonTotals!A$2:A$9,A14980,SeasonTotals!F$2:F$9)),AND(G14980&gt;0.885,F14980&gt;=50,D14980&lt;3)),1,0)</f>
        <v>0</v>
      </c>
      <c r="J14980" s="4">
        <f t="shared" si="938"/>
        <v>0</v>
      </c>
      <c r="K14980" s="5">
        <f t="shared" si="939"/>
        <v>0</v>
      </c>
    </row>
    <row r="14981" spans="1:11" x14ac:dyDescent="0.25">
      <c r="A14981" t="s">
        <v>151</v>
      </c>
      <c r="B14981" t="s">
        <v>49</v>
      </c>
      <c r="C14981" s="7">
        <v>1</v>
      </c>
      <c r="D14981" s="7">
        <v>2</v>
      </c>
      <c r="E14981" s="7">
        <v>23</v>
      </c>
      <c r="F14981" s="7">
        <v>65</v>
      </c>
      <c r="G14981" s="1">
        <f t="shared" si="936"/>
        <v>0.92</v>
      </c>
      <c r="H14981" s="4">
        <f t="shared" si="937"/>
        <v>1</v>
      </c>
      <c r="I14981" s="5">
        <f>IF(OR(AND(F14981&gt;=50,G14981&gt;SUMIF(SeasonTotals!A$2:A$9,A14981,SeasonTotals!F$2:F$9)),AND(G14981&gt;0.885,F14981&gt;=50,D14981&lt;3)),1,0)</f>
        <v>1</v>
      </c>
      <c r="J14981" s="4">
        <f t="shared" si="938"/>
        <v>0</v>
      </c>
      <c r="K14981" s="5">
        <f t="shared" si="939"/>
        <v>0</v>
      </c>
    </row>
    <row r="14982" spans="1:11" x14ac:dyDescent="0.25">
      <c r="A14982" t="s">
        <v>151</v>
      </c>
      <c r="B14982" t="s">
        <v>49</v>
      </c>
      <c r="C14982" s="7">
        <v>1</v>
      </c>
      <c r="D14982" s="7">
        <v>2</v>
      </c>
      <c r="E14982" s="7">
        <v>16</v>
      </c>
      <c r="F14982" s="7">
        <v>60</v>
      </c>
      <c r="G14982" s="1">
        <f t="shared" si="936"/>
        <v>0.88888888888888884</v>
      </c>
      <c r="H14982" s="4">
        <f t="shared" si="937"/>
        <v>1</v>
      </c>
      <c r="I14982" s="5">
        <f>IF(OR(AND(F14982&gt;=50,G14982&gt;SUMIF(SeasonTotals!A$2:A$9,A14982,SeasonTotals!F$2:F$9)),AND(G14982&gt;0.885,F14982&gt;=50,D14982&lt;3)),1,0)</f>
        <v>1</v>
      </c>
      <c r="J14982" s="4">
        <f t="shared" si="938"/>
        <v>0</v>
      </c>
      <c r="K14982" s="5">
        <f t="shared" si="939"/>
        <v>0</v>
      </c>
    </row>
    <row r="14983" spans="1:11" x14ac:dyDescent="0.25">
      <c r="A14983" t="s">
        <v>151</v>
      </c>
      <c r="B14983" t="s">
        <v>49</v>
      </c>
      <c r="C14983" s="7">
        <v>1</v>
      </c>
      <c r="D14983" s="7">
        <v>2</v>
      </c>
      <c r="E14983" s="7">
        <v>19</v>
      </c>
      <c r="F14983" s="7">
        <v>63</v>
      </c>
      <c r="G14983" s="1">
        <f t="shared" si="936"/>
        <v>0.90476190476190477</v>
      </c>
      <c r="H14983" s="4">
        <f t="shared" si="937"/>
        <v>1</v>
      </c>
      <c r="I14983" s="5">
        <f>IF(OR(AND(F14983&gt;=50,G14983&gt;SUMIF(SeasonTotals!A$2:A$9,A14983,SeasonTotals!F$2:F$9)),AND(G14983&gt;0.885,F14983&gt;=50,D14983&lt;3)),1,0)</f>
        <v>1</v>
      </c>
      <c r="J14983" s="4">
        <f t="shared" si="938"/>
        <v>0</v>
      </c>
      <c r="K14983" s="5">
        <f t="shared" si="939"/>
        <v>0</v>
      </c>
    </row>
    <row r="14984" spans="1:11" x14ac:dyDescent="0.25">
      <c r="A14984" t="s">
        <v>151</v>
      </c>
      <c r="B14984" t="s">
        <v>49</v>
      </c>
      <c r="C14984" s="7">
        <v>1</v>
      </c>
      <c r="D14984" s="7">
        <v>2</v>
      </c>
      <c r="E14984" s="7">
        <v>17</v>
      </c>
      <c r="F14984" s="7">
        <v>60</v>
      </c>
      <c r="G14984" s="1">
        <f t="shared" si="936"/>
        <v>0.89473684210526316</v>
      </c>
      <c r="H14984" s="4">
        <f t="shared" si="937"/>
        <v>1</v>
      </c>
      <c r="I14984" s="5">
        <f>IF(OR(AND(F14984&gt;=50,G14984&gt;SUMIF(SeasonTotals!A$2:A$9,A14984,SeasonTotals!F$2:F$9)),AND(G14984&gt;0.885,F14984&gt;=50,D14984&lt;3)),1,0)</f>
        <v>1</v>
      </c>
      <c r="J14984" s="4">
        <f t="shared" si="938"/>
        <v>0</v>
      </c>
      <c r="K14984" s="5">
        <f t="shared" si="939"/>
        <v>0</v>
      </c>
    </row>
    <row r="14985" spans="1:11" x14ac:dyDescent="0.25">
      <c r="A14985" t="s">
        <v>151</v>
      </c>
      <c r="B14985" t="s">
        <v>50</v>
      </c>
      <c r="C14985" s="7">
        <v>1</v>
      </c>
      <c r="D14985" s="7">
        <v>5</v>
      </c>
      <c r="E14985" s="7">
        <v>27</v>
      </c>
      <c r="F14985" s="7">
        <v>37</v>
      </c>
      <c r="G14985" s="1">
        <f t="shared" si="936"/>
        <v>0.84375</v>
      </c>
      <c r="H14985" s="4">
        <f t="shared" si="937"/>
        <v>0</v>
      </c>
      <c r="I14985" s="5">
        <f>IF(OR(AND(F14985&gt;=50,G14985&gt;SUMIF(SeasonTotals!A$2:A$9,A14985,SeasonTotals!F$2:F$9)),AND(G14985&gt;0.885,F14985&gt;=50,D14985&lt;3)),1,0)</f>
        <v>0</v>
      </c>
      <c r="J14985" s="4">
        <f t="shared" si="938"/>
        <v>1</v>
      </c>
      <c r="K14985" s="5">
        <f t="shared" si="939"/>
        <v>1</v>
      </c>
    </row>
    <row r="14986" spans="1:11" x14ac:dyDescent="0.25">
      <c r="A14986" t="s">
        <v>151</v>
      </c>
      <c r="B14986" t="s">
        <v>50</v>
      </c>
      <c r="C14986" s="7">
        <v>1</v>
      </c>
      <c r="D14986" s="7">
        <v>4</v>
      </c>
      <c r="E14986" s="7">
        <v>20</v>
      </c>
      <c r="F14986" s="7">
        <v>59</v>
      </c>
      <c r="G14986" s="1">
        <f t="shared" si="936"/>
        <v>0.83333333333333337</v>
      </c>
      <c r="H14986" s="4">
        <f t="shared" si="937"/>
        <v>0</v>
      </c>
      <c r="I14986" s="5">
        <f>IF(OR(AND(F14986&gt;=50,G14986&gt;SUMIF(SeasonTotals!A$2:A$9,A14986,SeasonTotals!F$2:F$9)),AND(G14986&gt;0.885,F14986&gt;=50,D14986&lt;3)),1,0)</f>
        <v>0</v>
      </c>
      <c r="J14986" s="4">
        <f t="shared" si="938"/>
        <v>1</v>
      </c>
      <c r="K14986" s="5">
        <f t="shared" si="939"/>
        <v>0</v>
      </c>
    </row>
    <row r="14987" spans="1:11" x14ac:dyDescent="0.25">
      <c r="A14987" t="s">
        <v>151</v>
      </c>
      <c r="B14987" t="s">
        <v>50</v>
      </c>
      <c r="C14987" s="7">
        <v>1</v>
      </c>
      <c r="D14987" s="7">
        <v>2</v>
      </c>
      <c r="E14987" s="7">
        <v>36</v>
      </c>
      <c r="F14987" s="7">
        <v>65</v>
      </c>
      <c r="G14987" s="1">
        <f t="shared" si="936"/>
        <v>0.94736842105263153</v>
      </c>
      <c r="H14987" s="4">
        <f t="shared" si="937"/>
        <v>1</v>
      </c>
      <c r="I14987" s="5">
        <f>IF(OR(AND(F14987&gt;=50,G14987&gt;SUMIF(SeasonTotals!A$2:A$9,A14987,SeasonTotals!F$2:F$9)),AND(G14987&gt;0.885,F14987&gt;=50,D14987&lt;3)),1,0)</f>
        <v>1</v>
      </c>
      <c r="J14987" s="4">
        <f t="shared" si="938"/>
        <v>0</v>
      </c>
      <c r="K14987" s="5">
        <f t="shared" si="939"/>
        <v>0</v>
      </c>
    </row>
    <row r="14988" spans="1:11" x14ac:dyDescent="0.25">
      <c r="A14988" t="s">
        <v>151</v>
      </c>
      <c r="B14988" t="s">
        <v>50</v>
      </c>
      <c r="C14988" s="7">
        <v>1</v>
      </c>
      <c r="D14988" s="7">
        <v>3</v>
      </c>
      <c r="E14988" s="7">
        <v>30</v>
      </c>
      <c r="F14988" s="7">
        <v>60</v>
      </c>
      <c r="G14988" s="1">
        <f t="shared" si="936"/>
        <v>0.90909090909090906</v>
      </c>
      <c r="H14988" s="4">
        <f t="shared" si="937"/>
        <v>0</v>
      </c>
      <c r="I14988" s="5">
        <f>IF(OR(AND(F14988&gt;=50,G14988&gt;SUMIF(SeasonTotals!A$2:A$9,A14988,SeasonTotals!F$2:F$9)),AND(G14988&gt;0.885,F14988&gt;=50,D14988&lt;3)),1,0)</f>
        <v>0</v>
      </c>
      <c r="J14988" s="4">
        <f t="shared" si="938"/>
        <v>0</v>
      </c>
      <c r="K14988" s="5">
        <f t="shared" si="939"/>
        <v>0</v>
      </c>
    </row>
    <row r="14989" spans="1:11" x14ac:dyDescent="0.25">
      <c r="A14989" t="s">
        <v>151</v>
      </c>
      <c r="B14989" t="s">
        <v>50</v>
      </c>
      <c r="C14989" s="7">
        <v>1</v>
      </c>
      <c r="D14989" s="7">
        <v>2</v>
      </c>
      <c r="E14989" s="7">
        <v>40</v>
      </c>
      <c r="F14989" s="7">
        <v>60</v>
      </c>
      <c r="G14989" s="1">
        <f t="shared" si="936"/>
        <v>0.95238095238095233</v>
      </c>
      <c r="H14989" s="4">
        <f t="shared" si="937"/>
        <v>1</v>
      </c>
      <c r="I14989" s="5">
        <f>IF(OR(AND(F14989&gt;=50,G14989&gt;SUMIF(SeasonTotals!A$2:A$9,A14989,SeasonTotals!F$2:F$9)),AND(G14989&gt;0.885,F14989&gt;=50,D14989&lt;3)),1,0)</f>
        <v>1</v>
      </c>
      <c r="J14989" s="4">
        <f t="shared" si="938"/>
        <v>0</v>
      </c>
      <c r="K14989" s="5">
        <f t="shared" si="939"/>
        <v>0</v>
      </c>
    </row>
    <row r="14990" spans="1:11" x14ac:dyDescent="0.25">
      <c r="A14990" t="s">
        <v>151</v>
      </c>
      <c r="B14990" t="s">
        <v>50</v>
      </c>
      <c r="C14990" s="7">
        <v>1</v>
      </c>
      <c r="D14990" s="7">
        <v>3</v>
      </c>
      <c r="E14990" s="7">
        <v>35</v>
      </c>
      <c r="F14990" s="7">
        <v>60</v>
      </c>
      <c r="G14990" s="1">
        <f t="shared" si="936"/>
        <v>0.92105263157894735</v>
      </c>
      <c r="H14990" s="4">
        <f t="shared" si="937"/>
        <v>1</v>
      </c>
      <c r="I14990" s="5">
        <f>IF(OR(AND(F14990&gt;=50,G14990&gt;SUMIF(SeasonTotals!A$2:A$9,A14990,SeasonTotals!F$2:F$9)),AND(G14990&gt;0.885,F14990&gt;=50,D14990&lt;3)),1,0)</f>
        <v>1</v>
      </c>
      <c r="J14990" s="4">
        <f t="shared" si="938"/>
        <v>0</v>
      </c>
      <c r="K14990" s="5">
        <f t="shared" si="939"/>
        <v>0</v>
      </c>
    </row>
    <row r="14991" spans="1:11" x14ac:dyDescent="0.25">
      <c r="A14991" t="s">
        <v>151</v>
      </c>
      <c r="B14991" t="s">
        <v>50</v>
      </c>
      <c r="C14991" s="7">
        <v>1</v>
      </c>
      <c r="D14991" s="7">
        <v>3</v>
      </c>
      <c r="E14991" s="7">
        <v>23</v>
      </c>
      <c r="F14991" s="7">
        <v>60</v>
      </c>
      <c r="G14991" s="1">
        <f t="shared" si="936"/>
        <v>0.88461538461538458</v>
      </c>
      <c r="H14991" s="4">
        <f t="shared" si="937"/>
        <v>0</v>
      </c>
      <c r="I14991" s="5">
        <f>IF(OR(AND(F14991&gt;=50,G14991&gt;SUMIF(SeasonTotals!A$2:A$9,A14991,SeasonTotals!F$2:F$9)),AND(G14991&gt;0.885,F14991&gt;=50,D14991&lt;3)),1,0)</f>
        <v>0</v>
      </c>
      <c r="J14991" s="4">
        <f t="shared" si="938"/>
        <v>0</v>
      </c>
      <c r="K14991" s="5">
        <f t="shared" si="939"/>
        <v>0</v>
      </c>
    </row>
    <row r="14992" spans="1:11" x14ac:dyDescent="0.25">
      <c r="A14992" t="s">
        <v>151</v>
      </c>
      <c r="B14992" t="s">
        <v>50</v>
      </c>
      <c r="C14992" s="7">
        <v>1</v>
      </c>
      <c r="D14992" s="7">
        <v>1</v>
      </c>
      <c r="E14992" s="7">
        <v>32</v>
      </c>
      <c r="F14992" s="7">
        <v>60</v>
      </c>
      <c r="G14992" s="1">
        <f t="shared" si="936"/>
        <v>0.96969696969696972</v>
      </c>
      <c r="H14992" s="4">
        <f t="shared" si="937"/>
        <v>1</v>
      </c>
      <c r="I14992" s="5">
        <f>IF(OR(AND(F14992&gt;=50,G14992&gt;SUMIF(SeasonTotals!A$2:A$9,A14992,SeasonTotals!F$2:F$9)),AND(G14992&gt;0.885,F14992&gt;=50,D14992&lt;3)),1,0)</f>
        <v>1</v>
      </c>
      <c r="J14992" s="4">
        <f t="shared" si="938"/>
        <v>0</v>
      </c>
      <c r="K14992" s="5">
        <f t="shared" si="939"/>
        <v>0</v>
      </c>
    </row>
    <row r="14993" spans="1:11" x14ac:dyDescent="0.25">
      <c r="A14993" t="s">
        <v>151</v>
      </c>
      <c r="B14993" t="s">
        <v>50</v>
      </c>
      <c r="C14993" s="7">
        <v>1</v>
      </c>
      <c r="D14993" s="7">
        <v>3</v>
      </c>
      <c r="E14993" s="7">
        <v>28</v>
      </c>
      <c r="F14993" s="7">
        <v>62</v>
      </c>
      <c r="G14993" s="1">
        <f t="shared" si="936"/>
        <v>0.90322580645161288</v>
      </c>
      <c r="H14993" s="4">
        <f t="shared" si="937"/>
        <v>0</v>
      </c>
      <c r="I14993" s="5">
        <f>IF(OR(AND(F14993&gt;=50,G14993&gt;SUMIF(SeasonTotals!A$2:A$9,A14993,SeasonTotals!F$2:F$9)),AND(G14993&gt;0.885,F14993&gt;=50,D14993&lt;3)),1,0)</f>
        <v>0</v>
      </c>
      <c r="J14993" s="4">
        <f t="shared" si="938"/>
        <v>0</v>
      </c>
      <c r="K14993" s="5">
        <f t="shared" si="939"/>
        <v>0</v>
      </c>
    </row>
    <row r="14994" spans="1:11" x14ac:dyDescent="0.25">
      <c r="A14994" t="s">
        <v>151</v>
      </c>
      <c r="B14994" t="s">
        <v>50</v>
      </c>
      <c r="C14994" s="7">
        <v>1</v>
      </c>
      <c r="D14994" s="7">
        <v>4</v>
      </c>
      <c r="E14994" s="7">
        <v>44</v>
      </c>
      <c r="F14994" s="7">
        <v>59</v>
      </c>
      <c r="G14994" s="1">
        <f t="shared" si="936"/>
        <v>0.91666666666666663</v>
      </c>
      <c r="H14994" s="4">
        <f t="shared" si="937"/>
        <v>1</v>
      </c>
      <c r="I14994" s="5">
        <f>IF(OR(AND(F14994&gt;=50,G14994&gt;SUMIF(SeasonTotals!A$2:A$9,A14994,SeasonTotals!F$2:F$9)),AND(G14994&gt;0.885,F14994&gt;=50,D14994&lt;3)),1,0)</f>
        <v>1</v>
      </c>
      <c r="J14994" s="4">
        <f t="shared" si="938"/>
        <v>0</v>
      </c>
      <c r="K14994" s="5">
        <f t="shared" si="939"/>
        <v>0</v>
      </c>
    </row>
    <row r="14995" spans="1:11" x14ac:dyDescent="0.25">
      <c r="A14995" t="s">
        <v>151</v>
      </c>
      <c r="B14995" t="s">
        <v>50</v>
      </c>
      <c r="C14995" s="7">
        <v>1</v>
      </c>
      <c r="D14995" s="7">
        <v>4</v>
      </c>
      <c r="E14995" s="7">
        <v>24</v>
      </c>
      <c r="F14995" s="7">
        <v>58</v>
      </c>
      <c r="G14995" s="1">
        <f t="shared" si="936"/>
        <v>0.8571428571428571</v>
      </c>
      <c r="H14995" s="4">
        <f t="shared" si="937"/>
        <v>0</v>
      </c>
      <c r="I14995" s="5">
        <f>IF(OR(AND(F14995&gt;=50,G14995&gt;SUMIF(SeasonTotals!A$2:A$9,A14995,SeasonTotals!F$2:F$9)),AND(G14995&gt;0.885,F14995&gt;=50,D14995&lt;3)),1,0)</f>
        <v>0</v>
      </c>
      <c r="J14995" s="4">
        <f t="shared" si="938"/>
        <v>0</v>
      </c>
      <c r="K14995" s="5">
        <f t="shared" si="939"/>
        <v>0</v>
      </c>
    </row>
    <row r="14996" spans="1:11" x14ac:dyDescent="0.25">
      <c r="A14996" t="s">
        <v>151</v>
      </c>
      <c r="B14996" t="s">
        <v>50</v>
      </c>
      <c r="C14996" s="7">
        <v>1</v>
      </c>
      <c r="D14996" s="7">
        <v>2</v>
      </c>
      <c r="E14996" s="7">
        <v>22</v>
      </c>
      <c r="F14996" s="7">
        <v>60</v>
      </c>
      <c r="G14996" s="1">
        <f t="shared" si="936"/>
        <v>0.91666666666666663</v>
      </c>
      <c r="H14996" s="4">
        <f t="shared" si="937"/>
        <v>1</v>
      </c>
      <c r="I14996" s="5">
        <f>IF(OR(AND(F14996&gt;=50,G14996&gt;SUMIF(SeasonTotals!A$2:A$9,A14996,SeasonTotals!F$2:F$9)),AND(G14996&gt;0.885,F14996&gt;=50,D14996&lt;3)),1,0)</f>
        <v>1</v>
      </c>
      <c r="J14996" s="4">
        <f t="shared" si="938"/>
        <v>0</v>
      </c>
      <c r="K14996" s="5">
        <f t="shared" si="939"/>
        <v>0</v>
      </c>
    </row>
    <row r="14997" spans="1:11" x14ac:dyDescent="0.25">
      <c r="A14997" t="s">
        <v>151</v>
      </c>
      <c r="B14997" t="s">
        <v>50</v>
      </c>
      <c r="C14997" s="7">
        <v>1</v>
      </c>
      <c r="D14997" s="7">
        <v>2</v>
      </c>
      <c r="E14997" s="7">
        <v>25</v>
      </c>
      <c r="F14997" s="7">
        <v>48</v>
      </c>
      <c r="G14997" s="1">
        <f t="shared" si="936"/>
        <v>0.92592592592592593</v>
      </c>
      <c r="H14997" s="4">
        <f t="shared" si="937"/>
        <v>0</v>
      </c>
      <c r="I14997" s="5">
        <f>IF(OR(AND(F14997&gt;=50,G14997&gt;SUMIF(SeasonTotals!A$2:A$9,A14997,SeasonTotals!F$2:F$9)),AND(G14997&gt;0.885,F14997&gt;=50,D14997&lt;3)),1,0)</f>
        <v>0</v>
      </c>
      <c r="J14997" s="4">
        <f t="shared" si="938"/>
        <v>0</v>
      </c>
      <c r="K14997" s="5">
        <f t="shared" si="939"/>
        <v>1</v>
      </c>
    </row>
    <row r="14998" spans="1:11" x14ac:dyDescent="0.25">
      <c r="A14998" t="s">
        <v>151</v>
      </c>
      <c r="B14998" t="s">
        <v>50</v>
      </c>
      <c r="C14998" s="7">
        <v>1</v>
      </c>
      <c r="D14998" s="7">
        <v>2</v>
      </c>
      <c r="E14998" s="7">
        <v>31</v>
      </c>
      <c r="F14998" s="7">
        <v>59</v>
      </c>
      <c r="G14998" s="1">
        <f t="shared" si="936"/>
        <v>0.93939393939393945</v>
      </c>
      <c r="H14998" s="4">
        <f t="shared" si="937"/>
        <v>1</v>
      </c>
      <c r="I14998" s="5">
        <f>IF(OR(AND(F14998&gt;=50,G14998&gt;SUMIF(SeasonTotals!A$2:A$9,A14998,SeasonTotals!F$2:F$9)),AND(G14998&gt;0.885,F14998&gt;=50,D14998&lt;3)),1,0)</f>
        <v>1</v>
      </c>
      <c r="J14998" s="4">
        <f t="shared" si="938"/>
        <v>0</v>
      </c>
      <c r="K14998" s="5">
        <f t="shared" si="939"/>
        <v>0</v>
      </c>
    </row>
    <row r="14999" spans="1:11" x14ac:dyDescent="0.25">
      <c r="A14999" t="s">
        <v>151</v>
      </c>
      <c r="B14999" t="s">
        <v>50</v>
      </c>
      <c r="C14999" s="7">
        <v>1</v>
      </c>
      <c r="D14999" s="7">
        <v>5</v>
      </c>
      <c r="E14999" s="7">
        <v>26</v>
      </c>
      <c r="F14999" s="7">
        <v>62</v>
      </c>
      <c r="G14999" s="1">
        <f t="shared" si="936"/>
        <v>0.83870967741935487</v>
      </c>
      <c r="H14999" s="4">
        <f t="shared" si="937"/>
        <v>0</v>
      </c>
      <c r="I14999" s="5">
        <f>IF(OR(AND(F14999&gt;=50,G14999&gt;SUMIF(SeasonTotals!A$2:A$9,A14999,SeasonTotals!F$2:F$9)),AND(G14999&gt;0.885,F14999&gt;=50,D14999&lt;3)),1,0)</f>
        <v>0</v>
      </c>
      <c r="J14999" s="4">
        <f t="shared" si="938"/>
        <v>1</v>
      </c>
      <c r="K14999" s="5">
        <f t="shared" si="939"/>
        <v>0</v>
      </c>
    </row>
    <row r="15000" spans="1:11" x14ac:dyDescent="0.25">
      <c r="A15000" t="s">
        <v>151</v>
      </c>
      <c r="B15000" t="s">
        <v>50</v>
      </c>
      <c r="C15000" s="7">
        <v>1</v>
      </c>
      <c r="D15000" s="7">
        <v>2</v>
      </c>
      <c r="E15000" s="7">
        <v>23</v>
      </c>
      <c r="F15000" s="7">
        <v>60</v>
      </c>
      <c r="G15000" s="1">
        <f t="shared" si="936"/>
        <v>0.92</v>
      </c>
      <c r="H15000" s="4">
        <f t="shared" si="937"/>
        <v>1</v>
      </c>
      <c r="I15000" s="5">
        <f>IF(OR(AND(F15000&gt;=50,G15000&gt;SUMIF(SeasonTotals!A$2:A$9,A15000,SeasonTotals!F$2:F$9)),AND(G15000&gt;0.885,F15000&gt;=50,D15000&lt;3)),1,0)</f>
        <v>1</v>
      </c>
      <c r="J15000" s="4">
        <f t="shared" si="938"/>
        <v>0</v>
      </c>
      <c r="K15000" s="5">
        <f t="shared" si="939"/>
        <v>0</v>
      </c>
    </row>
    <row r="15001" spans="1:11" x14ac:dyDescent="0.25">
      <c r="A15001" t="s">
        <v>151</v>
      </c>
      <c r="B15001" t="s">
        <v>50</v>
      </c>
      <c r="C15001" s="7">
        <v>1</v>
      </c>
      <c r="D15001" s="7">
        <v>1</v>
      </c>
      <c r="E15001" s="7">
        <v>34</v>
      </c>
      <c r="F15001" s="7">
        <v>65</v>
      </c>
      <c r="G15001" s="1">
        <f t="shared" si="936"/>
        <v>0.97142857142857142</v>
      </c>
      <c r="H15001" s="4">
        <f t="shared" si="937"/>
        <v>1</v>
      </c>
      <c r="I15001" s="5">
        <f>IF(OR(AND(F15001&gt;=50,G15001&gt;SUMIF(SeasonTotals!A$2:A$9,A15001,SeasonTotals!F$2:F$9)),AND(G15001&gt;0.885,F15001&gt;=50,D15001&lt;3)),1,0)</f>
        <v>1</v>
      </c>
      <c r="J15001" s="4">
        <f t="shared" si="938"/>
        <v>0</v>
      </c>
      <c r="K15001" s="5">
        <f t="shared" si="939"/>
        <v>0</v>
      </c>
    </row>
    <row r="15002" spans="1:11" x14ac:dyDescent="0.25">
      <c r="A15002" t="s">
        <v>151</v>
      </c>
      <c r="B15002" t="s">
        <v>50</v>
      </c>
      <c r="C15002" s="7">
        <v>1</v>
      </c>
      <c r="D15002" s="7">
        <v>2</v>
      </c>
      <c r="E15002" s="7">
        <v>35</v>
      </c>
      <c r="F15002" s="7">
        <v>60</v>
      </c>
      <c r="G15002" s="1">
        <f t="shared" si="936"/>
        <v>0.94594594594594594</v>
      </c>
      <c r="H15002" s="4">
        <f t="shared" si="937"/>
        <v>1</v>
      </c>
      <c r="I15002" s="5">
        <f>IF(OR(AND(F15002&gt;=50,G15002&gt;SUMIF(SeasonTotals!A$2:A$9,A15002,SeasonTotals!F$2:F$9)),AND(G15002&gt;0.885,F15002&gt;=50,D15002&lt;3)),1,0)</f>
        <v>1</v>
      </c>
      <c r="J15002" s="4">
        <f t="shared" si="938"/>
        <v>0</v>
      </c>
      <c r="K15002" s="5">
        <f t="shared" si="939"/>
        <v>0</v>
      </c>
    </row>
    <row r="15003" spans="1:11" x14ac:dyDescent="0.25">
      <c r="A15003" t="s">
        <v>151</v>
      </c>
      <c r="B15003" t="s">
        <v>50</v>
      </c>
      <c r="C15003" s="7">
        <v>1</v>
      </c>
      <c r="D15003" s="7">
        <v>4</v>
      </c>
      <c r="E15003" s="7">
        <v>24</v>
      </c>
      <c r="F15003" s="7">
        <v>57</v>
      </c>
      <c r="G15003" s="1">
        <f t="shared" si="936"/>
        <v>0.8571428571428571</v>
      </c>
      <c r="H15003" s="4">
        <f t="shared" si="937"/>
        <v>0</v>
      </c>
      <c r="I15003" s="5">
        <f>IF(OR(AND(F15003&gt;=50,G15003&gt;SUMIF(SeasonTotals!A$2:A$9,A15003,SeasonTotals!F$2:F$9)),AND(G15003&gt;0.885,F15003&gt;=50,D15003&lt;3)),1,0)</f>
        <v>0</v>
      </c>
      <c r="J15003" s="4">
        <f t="shared" si="938"/>
        <v>0</v>
      </c>
      <c r="K15003" s="5">
        <f t="shared" si="939"/>
        <v>0</v>
      </c>
    </row>
    <row r="15004" spans="1:11" x14ac:dyDescent="0.25">
      <c r="A15004" t="s">
        <v>151</v>
      </c>
      <c r="B15004" t="s">
        <v>50</v>
      </c>
      <c r="C15004" s="7">
        <v>1</v>
      </c>
      <c r="D15004" s="7">
        <v>2</v>
      </c>
      <c r="E15004" s="7">
        <v>48</v>
      </c>
      <c r="F15004" s="7">
        <v>64</v>
      </c>
      <c r="G15004" s="1">
        <f t="shared" si="936"/>
        <v>0.96</v>
      </c>
      <c r="H15004" s="4">
        <f t="shared" si="937"/>
        <v>1</v>
      </c>
      <c r="I15004" s="5">
        <f>IF(OR(AND(F15004&gt;=50,G15004&gt;SUMIF(SeasonTotals!A$2:A$9,A15004,SeasonTotals!F$2:F$9)),AND(G15004&gt;0.885,F15004&gt;=50,D15004&lt;3)),1,0)</f>
        <v>1</v>
      </c>
      <c r="J15004" s="4">
        <f t="shared" si="938"/>
        <v>0</v>
      </c>
      <c r="K15004" s="5">
        <f t="shared" si="939"/>
        <v>0</v>
      </c>
    </row>
    <row r="15005" spans="1:11" x14ac:dyDescent="0.25">
      <c r="A15005" t="s">
        <v>151</v>
      </c>
      <c r="B15005" t="s">
        <v>50</v>
      </c>
      <c r="C15005" s="7">
        <v>1</v>
      </c>
      <c r="D15005" s="7">
        <v>4</v>
      </c>
      <c r="E15005" s="7">
        <v>34</v>
      </c>
      <c r="F15005" s="7">
        <v>57</v>
      </c>
      <c r="G15005" s="1">
        <f t="shared" si="936"/>
        <v>0.89473684210526316</v>
      </c>
      <c r="H15005" s="4">
        <f t="shared" si="937"/>
        <v>0</v>
      </c>
      <c r="I15005" s="5">
        <f>IF(OR(AND(F15005&gt;=50,G15005&gt;SUMIF(SeasonTotals!A$2:A$9,A15005,SeasonTotals!F$2:F$9)),AND(G15005&gt;0.885,F15005&gt;=50,D15005&lt;3)),1,0)</f>
        <v>0</v>
      </c>
      <c r="J15005" s="4">
        <f t="shared" si="938"/>
        <v>0</v>
      </c>
      <c r="K15005" s="5">
        <f t="shared" si="939"/>
        <v>0</v>
      </c>
    </row>
    <row r="15006" spans="1:11" x14ac:dyDescent="0.25">
      <c r="A15006" t="s">
        <v>151</v>
      </c>
      <c r="B15006" t="s">
        <v>50</v>
      </c>
      <c r="C15006" s="7">
        <v>1</v>
      </c>
      <c r="D15006" s="7">
        <v>3</v>
      </c>
      <c r="E15006" s="7">
        <v>20</v>
      </c>
      <c r="F15006" s="7">
        <v>59</v>
      </c>
      <c r="G15006" s="1">
        <f t="shared" si="936"/>
        <v>0.86956521739130432</v>
      </c>
      <c r="H15006" s="4">
        <f t="shared" si="937"/>
        <v>0</v>
      </c>
      <c r="I15006" s="5">
        <f>IF(OR(AND(F15006&gt;=50,G15006&gt;SUMIF(SeasonTotals!A$2:A$9,A15006,SeasonTotals!F$2:F$9)),AND(G15006&gt;0.885,F15006&gt;=50,D15006&lt;3)),1,0)</f>
        <v>0</v>
      </c>
      <c r="J15006" s="4">
        <f t="shared" si="938"/>
        <v>0</v>
      </c>
      <c r="K15006" s="5">
        <f t="shared" si="939"/>
        <v>0</v>
      </c>
    </row>
    <row r="15007" spans="1:11" x14ac:dyDescent="0.25">
      <c r="A15007" t="s">
        <v>151</v>
      </c>
      <c r="B15007" t="s">
        <v>50</v>
      </c>
      <c r="C15007" s="7">
        <v>1</v>
      </c>
      <c r="D15007" s="7">
        <v>3</v>
      </c>
      <c r="E15007" s="7">
        <v>25</v>
      </c>
      <c r="F15007" s="7">
        <v>60</v>
      </c>
      <c r="G15007" s="1">
        <f t="shared" si="936"/>
        <v>0.8928571428571429</v>
      </c>
      <c r="H15007" s="4">
        <f t="shared" si="937"/>
        <v>0</v>
      </c>
      <c r="I15007" s="5">
        <f>IF(OR(AND(F15007&gt;=50,G15007&gt;SUMIF(SeasonTotals!A$2:A$9,A15007,SeasonTotals!F$2:F$9)),AND(G15007&gt;0.885,F15007&gt;=50,D15007&lt;3)),1,0)</f>
        <v>0</v>
      </c>
      <c r="J15007" s="4">
        <f t="shared" si="938"/>
        <v>0</v>
      </c>
      <c r="K15007" s="5">
        <f t="shared" si="939"/>
        <v>0</v>
      </c>
    </row>
    <row r="15008" spans="1:11" x14ac:dyDescent="0.25">
      <c r="A15008" t="s">
        <v>151</v>
      </c>
      <c r="B15008" t="s">
        <v>50</v>
      </c>
      <c r="C15008" s="7">
        <v>1</v>
      </c>
      <c r="D15008" s="7">
        <v>3</v>
      </c>
      <c r="E15008" s="7">
        <v>32</v>
      </c>
      <c r="F15008" s="7">
        <v>65</v>
      </c>
      <c r="G15008" s="1">
        <f t="shared" si="936"/>
        <v>0.91428571428571426</v>
      </c>
      <c r="H15008" s="4">
        <f t="shared" si="937"/>
        <v>1</v>
      </c>
      <c r="I15008" s="5">
        <f>IF(OR(AND(F15008&gt;=50,G15008&gt;SUMIF(SeasonTotals!A$2:A$9,A15008,SeasonTotals!F$2:F$9)),AND(G15008&gt;0.885,F15008&gt;=50,D15008&lt;3)),1,0)</f>
        <v>0</v>
      </c>
      <c r="J15008" s="4">
        <f t="shared" si="938"/>
        <v>0</v>
      </c>
      <c r="K15008" s="5">
        <f t="shared" si="939"/>
        <v>0</v>
      </c>
    </row>
    <row r="15009" spans="1:11" x14ac:dyDescent="0.25">
      <c r="A15009" t="s">
        <v>151</v>
      </c>
      <c r="B15009" t="s">
        <v>50</v>
      </c>
      <c r="C15009" s="7">
        <v>1</v>
      </c>
      <c r="D15009" s="7">
        <v>2</v>
      </c>
      <c r="E15009" s="7">
        <v>41</v>
      </c>
      <c r="F15009" s="7">
        <v>60</v>
      </c>
      <c r="G15009" s="1">
        <f t="shared" si="936"/>
        <v>0.95348837209302328</v>
      </c>
      <c r="H15009" s="4">
        <f t="shared" si="937"/>
        <v>1</v>
      </c>
      <c r="I15009" s="5">
        <f>IF(OR(AND(F15009&gt;=50,G15009&gt;SUMIF(SeasonTotals!A$2:A$9,A15009,SeasonTotals!F$2:F$9)),AND(G15009&gt;0.885,F15009&gt;=50,D15009&lt;3)),1,0)</f>
        <v>1</v>
      </c>
      <c r="J15009" s="4">
        <f t="shared" si="938"/>
        <v>0</v>
      </c>
      <c r="K15009" s="5">
        <f t="shared" si="939"/>
        <v>0</v>
      </c>
    </row>
    <row r="15010" spans="1:11" x14ac:dyDescent="0.25">
      <c r="A15010" t="s">
        <v>151</v>
      </c>
      <c r="B15010" t="s">
        <v>50</v>
      </c>
      <c r="C15010" s="7">
        <v>1</v>
      </c>
      <c r="D15010" s="7">
        <v>2</v>
      </c>
      <c r="E15010" s="7">
        <v>41</v>
      </c>
      <c r="F15010" s="7">
        <v>65</v>
      </c>
      <c r="G15010" s="1">
        <f t="shared" si="936"/>
        <v>0.95348837209302328</v>
      </c>
      <c r="H15010" s="4">
        <f t="shared" si="937"/>
        <v>1</v>
      </c>
      <c r="I15010" s="5">
        <f>IF(OR(AND(F15010&gt;=50,G15010&gt;SUMIF(SeasonTotals!A$2:A$9,A15010,SeasonTotals!F$2:F$9)),AND(G15010&gt;0.885,F15010&gt;=50,D15010&lt;3)),1,0)</f>
        <v>1</v>
      </c>
      <c r="J15010" s="4">
        <f t="shared" si="938"/>
        <v>0</v>
      </c>
      <c r="K15010" s="5">
        <f t="shared" si="939"/>
        <v>0</v>
      </c>
    </row>
    <row r="15011" spans="1:11" x14ac:dyDescent="0.25">
      <c r="A15011" t="s">
        <v>151</v>
      </c>
      <c r="B15011" t="s">
        <v>50</v>
      </c>
      <c r="C15011" s="7">
        <v>1</v>
      </c>
      <c r="D15011" s="7">
        <v>3</v>
      </c>
      <c r="E15011" s="7">
        <v>32</v>
      </c>
      <c r="F15011" s="7">
        <v>59</v>
      </c>
      <c r="G15011" s="1">
        <f t="shared" si="936"/>
        <v>0.91428571428571426</v>
      </c>
      <c r="H15011" s="4">
        <f t="shared" si="937"/>
        <v>1</v>
      </c>
      <c r="I15011" s="5">
        <f>IF(OR(AND(F15011&gt;=50,G15011&gt;SUMIF(SeasonTotals!A$2:A$9,A15011,SeasonTotals!F$2:F$9)),AND(G15011&gt;0.885,F15011&gt;=50,D15011&lt;3)),1,0)</f>
        <v>0</v>
      </c>
      <c r="J15011" s="4">
        <f t="shared" si="938"/>
        <v>0</v>
      </c>
      <c r="K15011" s="5">
        <f t="shared" si="939"/>
        <v>0</v>
      </c>
    </row>
    <row r="15012" spans="1:11" x14ac:dyDescent="0.25">
      <c r="A15012" t="s">
        <v>151</v>
      </c>
      <c r="B15012" t="s">
        <v>50</v>
      </c>
      <c r="C15012" s="7">
        <v>1</v>
      </c>
      <c r="D15012" s="7">
        <v>3</v>
      </c>
      <c r="E15012" s="7">
        <v>38</v>
      </c>
      <c r="F15012" s="7">
        <v>60</v>
      </c>
      <c r="G15012" s="1">
        <f t="shared" si="936"/>
        <v>0.92682926829268297</v>
      </c>
      <c r="H15012" s="4">
        <f t="shared" si="937"/>
        <v>1</v>
      </c>
      <c r="I15012" s="5">
        <f>IF(OR(AND(F15012&gt;=50,G15012&gt;SUMIF(SeasonTotals!A$2:A$9,A15012,SeasonTotals!F$2:F$9)),AND(G15012&gt;0.885,F15012&gt;=50,D15012&lt;3)),1,0)</f>
        <v>1</v>
      </c>
      <c r="J15012" s="4">
        <f t="shared" si="938"/>
        <v>0</v>
      </c>
      <c r="K15012" s="5">
        <f t="shared" si="939"/>
        <v>0</v>
      </c>
    </row>
    <row r="15013" spans="1:11" x14ac:dyDescent="0.25">
      <c r="A15013" t="s">
        <v>151</v>
      </c>
      <c r="B15013" t="s">
        <v>50</v>
      </c>
      <c r="C15013" s="7">
        <v>1</v>
      </c>
      <c r="D15013" s="7">
        <v>2</v>
      </c>
      <c r="E15013" s="7">
        <v>39</v>
      </c>
      <c r="F15013" s="7">
        <v>60</v>
      </c>
      <c r="G15013" s="1">
        <f t="shared" si="936"/>
        <v>0.95121951219512191</v>
      </c>
      <c r="H15013" s="4">
        <f t="shared" si="937"/>
        <v>1</v>
      </c>
      <c r="I15013" s="5">
        <f>IF(OR(AND(F15013&gt;=50,G15013&gt;SUMIF(SeasonTotals!A$2:A$9,A15013,SeasonTotals!F$2:F$9)),AND(G15013&gt;0.885,F15013&gt;=50,D15013&lt;3)),1,0)</f>
        <v>1</v>
      </c>
      <c r="J15013" s="4">
        <f t="shared" si="938"/>
        <v>0</v>
      </c>
      <c r="K15013" s="5">
        <f t="shared" si="939"/>
        <v>0</v>
      </c>
    </row>
    <row r="15014" spans="1:11" x14ac:dyDescent="0.25">
      <c r="A15014" t="s">
        <v>151</v>
      </c>
      <c r="B15014" t="s">
        <v>50</v>
      </c>
      <c r="C15014" s="7">
        <v>1</v>
      </c>
      <c r="D15014" s="7">
        <v>3</v>
      </c>
      <c r="E15014" s="7">
        <v>10</v>
      </c>
      <c r="F15014" s="7">
        <v>27</v>
      </c>
      <c r="G15014" s="1">
        <f t="shared" si="936"/>
        <v>0.76923076923076927</v>
      </c>
      <c r="H15014" s="4">
        <f t="shared" si="937"/>
        <v>0</v>
      </c>
      <c r="I15014" s="5">
        <f>IF(OR(AND(F15014&gt;=50,G15014&gt;SUMIF(SeasonTotals!A$2:A$9,A15014,SeasonTotals!F$2:F$9)),AND(G15014&gt;0.885,F15014&gt;=50,D15014&lt;3)),1,0)</f>
        <v>0</v>
      </c>
      <c r="J15014" s="4">
        <f t="shared" si="938"/>
        <v>1</v>
      </c>
      <c r="K15014" s="5">
        <f t="shared" si="939"/>
        <v>1</v>
      </c>
    </row>
    <row r="15015" spans="1:11" x14ac:dyDescent="0.25">
      <c r="A15015" t="s">
        <v>151</v>
      </c>
      <c r="B15015" t="s">
        <v>50</v>
      </c>
      <c r="C15015" s="7">
        <v>1</v>
      </c>
      <c r="D15015" s="7">
        <v>3</v>
      </c>
      <c r="E15015" s="7">
        <v>44</v>
      </c>
      <c r="F15015" s="7">
        <v>60</v>
      </c>
      <c r="G15015" s="1">
        <f t="shared" si="936"/>
        <v>0.93617021276595747</v>
      </c>
      <c r="H15015" s="4">
        <f t="shared" si="937"/>
        <v>1</v>
      </c>
      <c r="I15015" s="5">
        <f>IF(OR(AND(F15015&gt;=50,G15015&gt;SUMIF(SeasonTotals!A$2:A$9,A15015,SeasonTotals!F$2:F$9)),AND(G15015&gt;0.885,F15015&gt;=50,D15015&lt;3)),1,0)</f>
        <v>1</v>
      </c>
      <c r="J15015" s="4">
        <f t="shared" si="938"/>
        <v>0</v>
      </c>
      <c r="K15015" s="5">
        <f t="shared" si="939"/>
        <v>0</v>
      </c>
    </row>
    <row r="15016" spans="1:11" x14ac:dyDescent="0.25">
      <c r="A15016" t="s">
        <v>151</v>
      </c>
      <c r="B15016" t="s">
        <v>50</v>
      </c>
      <c r="C15016" s="7">
        <v>1</v>
      </c>
      <c r="D15016" s="7">
        <v>1</v>
      </c>
      <c r="E15016" s="7">
        <v>33</v>
      </c>
      <c r="F15016" s="7">
        <v>60</v>
      </c>
      <c r="G15016" s="1">
        <f t="shared" si="936"/>
        <v>0.97058823529411764</v>
      </c>
      <c r="H15016" s="4">
        <f t="shared" si="937"/>
        <v>1</v>
      </c>
      <c r="I15016" s="5">
        <f>IF(OR(AND(F15016&gt;=50,G15016&gt;SUMIF(SeasonTotals!A$2:A$9,A15016,SeasonTotals!F$2:F$9)),AND(G15016&gt;0.885,F15016&gt;=50,D15016&lt;3)),1,0)</f>
        <v>1</v>
      </c>
      <c r="J15016" s="4">
        <f t="shared" si="938"/>
        <v>0</v>
      </c>
      <c r="K15016" s="5">
        <f t="shared" si="939"/>
        <v>0</v>
      </c>
    </row>
    <row r="15017" spans="1:11" x14ac:dyDescent="0.25">
      <c r="A15017" t="s">
        <v>151</v>
      </c>
      <c r="B15017" t="s">
        <v>50</v>
      </c>
      <c r="C15017" s="7">
        <v>1</v>
      </c>
      <c r="D15017" s="7">
        <v>5</v>
      </c>
      <c r="E15017" s="7">
        <v>30</v>
      </c>
      <c r="F15017" s="7">
        <v>62</v>
      </c>
      <c r="G15017" s="1">
        <f t="shared" si="936"/>
        <v>0.8571428571428571</v>
      </c>
      <c r="H15017" s="4">
        <f t="shared" si="937"/>
        <v>0</v>
      </c>
      <c r="I15017" s="5">
        <f>IF(OR(AND(F15017&gt;=50,G15017&gt;SUMIF(SeasonTotals!A$2:A$9,A15017,SeasonTotals!F$2:F$9)),AND(G15017&gt;0.885,F15017&gt;=50,D15017&lt;3)),1,0)</f>
        <v>0</v>
      </c>
      <c r="J15017" s="4">
        <f t="shared" si="938"/>
        <v>0</v>
      </c>
      <c r="K15017" s="5">
        <f t="shared" si="939"/>
        <v>0</v>
      </c>
    </row>
    <row r="15018" spans="1:11" x14ac:dyDescent="0.25">
      <c r="A15018" t="s">
        <v>151</v>
      </c>
      <c r="B15018" t="s">
        <v>50</v>
      </c>
      <c r="C15018" s="7">
        <v>1</v>
      </c>
      <c r="D15018" s="7">
        <v>4</v>
      </c>
      <c r="E15018" s="7">
        <v>26</v>
      </c>
      <c r="F15018" s="7">
        <v>63</v>
      </c>
      <c r="G15018" s="1">
        <f t="shared" si="936"/>
        <v>0.8666666666666667</v>
      </c>
      <c r="H15018" s="4">
        <f t="shared" si="937"/>
        <v>0</v>
      </c>
      <c r="I15018" s="5">
        <f>IF(OR(AND(F15018&gt;=50,G15018&gt;SUMIF(SeasonTotals!A$2:A$9,A15018,SeasonTotals!F$2:F$9)),AND(G15018&gt;0.885,F15018&gt;=50,D15018&lt;3)),1,0)</f>
        <v>0</v>
      </c>
      <c r="J15018" s="4">
        <f t="shared" si="938"/>
        <v>0</v>
      </c>
      <c r="K15018" s="5">
        <f t="shared" si="939"/>
        <v>0</v>
      </c>
    </row>
    <row r="15019" spans="1:11" x14ac:dyDescent="0.25">
      <c r="A15019" t="s">
        <v>151</v>
      </c>
      <c r="B15019" t="s">
        <v>50</v>
      </c>
      <c r="C15019" s="7">
        <v>1</v>
      </c>
      <c r="D15019" s="7">
        <v>2</v>
      </c>
      <c r="E15019" s="7">
        <v>35</v>
      </c>
      <c r="F15019" s="7">
        <v>62</v>
      </c>
      <c r="G15019" s="1">
        <f t="shared" si="936"/>
        <v>0.94594594594594594</v>
      </c>
      <c r="H15019" s="4">
        <f t="shared" si="937"/>
        <v>1</v>
      </c>
      <c r="I15019" s="5">
        <f>IF(OR(AND(F15019&gt;=50,G15019&gt;SUMIF(SeasonTotals!A$2:A$9,A15019,SeasonTotals!F$2:F$9)),AND(G15019&gt;0.885,F15019&gt;=50,D15019&lt;3)),1,0)</f>
        <v>1</v>
      </c>
      <c r="J15019" s="4">
        <f t="shared" si="938"/>
        <v>0</v>
      </c>
      <c r="K15019" s="5">
        <f t="shared" si="939"/>
        <v>0</v>
      </c>
    </row>
    <row r="15020" spans="1:11" x14ac:dyDescent="0.25">
      <c r="A15020" t="s">
        <v>151</v>
      </c>
      <c r="B15020" t="s">
        <v>50</v>
      </c>
      <c r="C15020" s="7">
        <v>1</v>
      </c>
      <c r="D15020" s="7">
        <v>1</v>
      </c>
      <c r="E15020" s="7">
        <v>43</v>
      </c>
      <c r="F15020" s="7">
        <v>60</v>
      </c>
      <c r="G15020" s="1">
        <f t="shared" si="936"/>
        <v>0.97727272727272729</v>
      </c>
      <c r="H15020" s="4">
        <f t="shared" si="937"/>
        <v>1</v>
      </c>
      <c r="I15020" s="5">
        <f>IF(OR(AND(F15020&gt;=50,G15020&gt;SUMIF(SeasonTotals!A$2:A$9,A15020,SeasonTotals!F$2:F$9)),AND(G15020&gt;0.885,F15020&gt;=50,D15020&lt;3)),1,0)</f>
        <v>1</v>
      </c>
      <c r="J15020" s="4">
        <f t="shared" si="938"/>
        <v>0</v>
      </c>
      <c r="K15020" s="5">
        <f t="shared" si="939"/>
        <v>0</v>
      </c>
    </row>
    <row r="15021" spans="1:11" x14ac:dyDescent="0.25">
      <c r="A15021" t="s">
        <v>151</v>
      </c>
      <c r="B15021" t="s">
        <v>50</v>
      </c>
      <c r="C15021" s="7">
        <v>1</v>
      </c>
      <c r="D15021" s="7">
        <v>2</v>
      </c>
      <c r="E15021" s="7">
        <v>8</v>
      </c>
      <c r="F15021" s="7">
        <v>20</v>
      </c>
      <c r="G15021" s="1">
        <f t="shared" si="936"/>
        <v>0.8</v>
      </c>
      <c r="H15021" s="4">
        <f t="shared" si="937"/>
        <v>0</v>
      </c>
      <c r="I15021" s="5">
        <f>IF(OR(AND(F15021&gt;=50,G15021&gt;SUMIF(SeasonTotals!A$2:A$9,A15021,SeasonTotals!F$2:F$9)),AND(G15021&gt;0.885,F15021&gt;=50,D15021&lt;3)),1,0)</f>
        <v>0</v>
      </c>
      <c r="J15021" s="4">
        <f t="shared" si="938"/>
        <v>1</v>
      </c>
      <c r="K15021" s="5">
        <f t="shared" si="939"/>
        <v>1</v>
      </c>
    </row>
    <row r="15022" spans="1:11" x14ac:dyDescent="0.25">
      <c r="A15022" t="s">
        <v>151</v>
      </c>
      <c r="B15022" t="s">
        <v>50</v>
      </c>
      <c r="C15022" s="7">
        <v>1</v>
      </c>
      <c r="D15022" s="7">
        <v>4</v>
      </c>
      <c r="E15022" s="7">
        <v>25</v>
      </c>
      <c r="F15022" s="7">
        <v>59</v>
      </c>
      <c r="G15022" s="1">
        <f t="shared" si="936"/>
        <v>0.86206896551724133</v>
      </c>
      <c r="H15022" s="4">
        <f t="shared" si="937"/>
        <v>0</v>
      </c>
      <c r="I15022" s="5">
        <f>IF(OR(AND(F15022&gt;=50,G15022&gt;SUMIF(SeasonTotals!A$2:A$9,A15022,SeasonTotals!F$2:F$9)),AND(G15022&gt;0.885,F15022&gt;=50,D15022&lt;3)),1,0)</f>
        <v>0</v>
      </c>
      <c r="J15022" s="4">
        <f t="shared" si="938"/>
        <v>0</v>
      </c>
      <c r="K15022" s="5">
        <f t="shared" si="939"/>
        <v>0</v>
      </c>
    </row>
    <row r="15023" spans="1:11" x14ac:dyDescent="0.25">
      <c r="A15023" t="s">
        <v>151</v>
      </c>
      <c r="B15023" t="s">
        <v>50</v>
      </c>
      <c r="C15023" s="7">
        <v>1</v>
      </c>
      <c r="D15023" s="7">
        <v>1</v>
      </c>
      <c r="E15023" s="7">
        <v>31</v>
      </c>
      <c r="F15023" s="7">
        <v>60</v>
      </c>
      <c r="G15023" s="1">
        <f t="shared" si="936"/>
        <v>0.96875</v>
      </c>
      <c r="H15023" s="4">
        <f t="shared" si="937"/>
        <v>1</v>
      </c>
      <c r="I15023" s="5">
        <f>IF(OR(AND(F15023&gt;=50,G15023&gt;SUMIF(SeasonTotals!A$2:A$9,A15023,SeasonTotals!F$2:F$9)),AND(G15023&gt;0.885,F15023&gt;=50,D15023&lt;3)),1,0)</f>
        <v>1</v>
      </c>
      <c r="J15023" s="4">
        <f t="shared" si="938"/>
        <v>0</v>
      </c>
      <c r="K15023" s="5">
        <f t="shared" si="939"/>
        <v>0</v>
      </c>
    </row>
    <row r="15024" spans="1:11" x14ac:dyDescent="0.25">
      <c r="A15024" t="s">
        <v>151</v>
      </c>
      <c r="B15024" t="s">
        <v>50</v>
      </c>
      <c r="C15024" s="7">
        <v>1</v>
      </c>
      <c r="D15024" s="7">
        <v>0</v>
      </c>
      <c r="E15024" s="7">
        <v>36</v>
      </c>
      <c r="F15024" s="7">
        <v>60</v>
      </c>
      <c r="G15024" s="1">
        <f t="shared" si="936"/>
        <v>1</v>
      </c>
      <c r="H15024" s="4">
        <f t="shared" si="937"/>
        <v>1</v>
      </c>
      <c r="I15024" s="5">
        <f>IF(OR(AND(F15024&gt;=50,G15024&gt;SUMIF(SeasonTotals!A$2:A$9,A15024,SeasonTotals!F$2:F$9)),AND(G15024&gt;0.885,F15024&gt;=50,D15024&lt;3)),1,0)</f>
        <v>1</v>
      </c>
      <c r="J15024" s="4">
        <f t="shared" si="938"/>
        <v>0</v>
      </c>
      <c r="K15024" s="5">
        <f t="shared" si="939"/>
        <v>0</v>
      </c>
    </row>
    <row r="15025" spans="1:11" x14ac:dyDescent="0.25">
      <c r="A15025" t="s">
        <v>151</v>
      </c>
      <c r="B15025" t="s">
        <v>50</v>
      </c>
      <c r="C15025" s="7">
        <v>1</v>
      </c>
      <c r="D15025" s="7">
        <v>3</v>
      </c>
      <c r="E15025" s="7">
        <v>37</v>
      </c>
      <c r="F15025" s="7">
        <v>58</v>
      </c>
      <c r="G15025" s="1">
        <f t="shared" si="936"/>
        <v>0.92500000000000004</v>
      </c>
      <c r="H15025" s="4">
        <f t="shared" si="937"/>
        <v>1</v>
      </c>
      <c r="I15025" s="5">
        <f>IF(OR(AND(F15025&gt;=50,G15025&gt;SUMIF(SeasonTotals!A$2:A$9,A15025,SeasonTotals!F$2:F$9)),AND(G15025&gt;0.885,F15025&gt;=50,D15025&lt;3)),1,0)</f>
        <v>1</v>
      </c>
      <c r="J15025" s="4">
        <f t="shared" si="938"/>
        <v>0</v>
      </c>
      <c r="K15025" s="5">
        <f t="shared" si="939"/>
        <v>0</v>
      </c>
    </row>
    <row r="15026" spans="1:11" x14ac:dyDescent="0.25">
      <c r="A15026" t="s">
        <v>151</v>
      </c>
      <c r="B15026" t="s">
        <v>50</v>
      </c>
      <c r="C15026" s="7">
        <v>1</v>
      </c>
      <c r="D15026" s="7">
        <v>4</v>
      </c>
      <c r="E15026" s="7">
        <v>31</v>
      </c>
      <c r="F15026" s="7">
        <v>60</v>
      </c>
      <c r="G15026" s="1">
        <f t="shared" si="936"/>
        <v>0.88571428571428568</v>
      </c>
      <c r="H15026" s="4">
        <f t="shared" si="937"/>
        <v>0</v>
      </c>
      <c r="I15026" s="5">
        <f>IF(OR(AND(F15026&gt;=50,G15026&gt;SUMIF(SeasonTotals!A$2:A$9,A15026,SeasonTotals!F$2:F$9)),AND(G15026&gt;0.885,F15026&gt;=50,D15026&lt;3)),1,0)</f>
        <v>0</v>
      </c>
      <c r="J15026" s="4">
        <f t="shared" si="938"/>
        <v>0</v>
      </c>
      <c r="K15026" s="5">
        <f t="shared" si="939"/>
        <v>0</v>
      </c>
    </row>
    <row r="15027" spans="1:11" x14ac:dyDescent="0.25">
      <c r="A15027" t="s">
        <v>151</v>
      </c>
      <c r="B15027" t="s">
        <v>50</v>
      </c>
      <c r="C15027" s="7">
        <v>1</v>
      </c>
      <c r="D15027" s="7">
        <v>2</v>
      </c>
      <c r="E15027" s="7">
        <v>41</v>
      </c>
      <c r="F15027" s="7">
        <v>60</v>
      </c>
      <c r="G15027" s="1">
        <f t="shared" si="936"/>
        <v>0.95348837209302328</v>
      </c>
      <c r="H15027" s="4">
        <f t="shared" si="937"/>
        <v>1</v>
      </c>
      <c r="I15027" s="5">
        <f>IF(OR(AND(F15027&gt;=50,G15027&gt;SUMIF(SeasonTotals!A$2:A$9,A15027,SeasonTotals!F$2:F$9)),AND(G15027&gt;0.885,F15027&gt;=50,D15027&lt;3)),1,0)</f>
        <v>1</v>
      </c>
      <c r="J15027" s="4">
        <f t="shared" si="938"/>
        <v>0</v>
      </c>
      <c r="K15027" s="5">
        <f t="shared" si="939"/>
        <v>0</v>
      </c>
    </row>
    <row r="15028" spans="1:11" x14ac:dyDescent="0.25">
      <c r="A15028" t="s">
        <v>151</v>
      </c>
      <c r="B15028" t="s">
        <v>50</v>
      </c>
      <c r="C15028" s="7">
        <v>1</v>
      </c>
      <c r="D15028" s="7">
        <v>1</v>
      </c>
      <c r="E15028" s="7">
        <v>33</v>
      </c>
      <c r="F15028" s="7">
        <v>65</v>
      </c>
      <c r="G15028" s="1">
        <f t="shared" si="936"/>
        <v>0.97058823529411764</v>
      </c>
      <c r="H15028" s="4">
        <f t="shared" si="937"/>
        <v>1</v>
      </c>
      <c r="I15028" s="5">
        <f>IF(OR(AND(F15028&gt;=50,G15028&gt;SUMIF(SeasonTotals!A$2:A$9,A15028,SeasonTotals!F$2:F$9)),AND(G15028&gt;0.885,F15028&gt;=50,D15028&lt;3)),1,0)</f>
        <v>1</v>
      </c>
      <c r="J15028" s="4">
        <f t="shared" si="938"/>
        <v>0</v>
      </c>
      <c r="K15028" s="5">
        <f t="shared" si="939"/>
        <v>0</v>
      </c>
    </row>
    <row r="15029" spans="1:11" x14ac:dyDescent="0.25">
      <c r="A15029" t="s">
        <v>151</v>
      </c>
      <c r="B15029" t="s">
        <v>50</v>
      </c>
      <c r="C15029" s="7">
        <v>1</v>
      </c>
      <c r="D15029" s="7">
        <v>2</v>
      </c>
      <c r="E15029" s="7">
        <v>24</v>
      </c>
      <c r="F15029" s="7">
        <v>59</v>
      </c>
      <c r="G15029" s="1">
        <f t="shared" si="936"/>
        <v>0.92307692307692313</v>
      </c>
      <c r="H15029" s="4">
        <f t="shared" si="937"/>
        <v>1</v>
      </c>
      <c r="I15029" s="5">
        <f>IF(OR(AND(F15029&gt;=50,G15029&gt;SUMIF(SeasonTotals!A$2:A$9,A15029,SeasonTotals!F$2:F$9)),AND(G15029&gt;0.885,F15029&gt;=50,D15029&lt;3)),1,0)</f>
        <v>1</v>
      </c>
      <c r="J15029" s="4">
        <f t="shared" si="938"/>
        <v>0</v>
      </c>
      <c r="K15029" s="5">
        <f t="shared" si="939"/>
        <v>0</v>
      </c>
    </row>
    <row r="15030" spans="1:11" x14ac:dyDescent="0.25">
      <c r="A15030" t="s">
        <v>151</v>
      </c>
      <c r="B15030" t="s">
        <v>50</v>
      </c>
      <c r="C15030" s="7">
        <v>1</v>
      </c>
      <c r="D15030" s="7">
        <v>5</v>
      </c>
      <c r="E15030" s="7">
        <v>43</v>
      </c>
      <c r="F15030" s="7">
        <v>65</v>
      </c>
      <c r="G15030" s="1">
        <f t="shared" si="936"/>
        <v>0.89583333333333337</v>
      </c>
      <c r="H15030" s="4">
        <f t="shared" si="937"/>
        <v>0</v>
      </c>
      <c r="I15030" s="5">
        <f>IF(OR(AND(F15030&gt;=50,G15030&gt;SUMIF(SeasonTotals!A$2:A$9,A15030,SeasonTotals!F$2:F$9)),AND(G15030&gt;0.885,F15030&gt;=50,D15030&lt;3)),1,0)</f>
        <v>0</v>
      </c>
      <c r="J15030" s="4">
        <f t="shared" si="938"/>
        <v>0</v>
      </c>
      <c r="K15030" s="5">
        <f t="shared" si="939"/>
        <v>0</v>
      </c>
    </row>
    <row r="15031" spans="1:11" x14ac:dyDescent="0.25">
      <c r="A15031" t="s">
        <v>151</v>
      </c>
      <c r="B15031" t="s">
        <v>50</v>
      </c>
      <c r="C15031" s="7">
        <v>1</v>
      </c>
      <c r="D15031" s="7">
        <v>4</v>
      </c>
      <c r="E15031" s="7">
        <v>35</v>
      </c>
      <c r="F15031" s="7">
        <v>58</v>
      </c>
      <c r="G15031" s="1">
        <f t="shared" si="936"/>
        <v>0.89743589743589747</v>
      </c>
      <c r="H15031" s="4">
        <f t="shared" si="937"/>
        <v>0</v>
      </c>
      <c r="I15031" s="5">
        <f>IF(OR(AND(F15031&gt;=50,G15031&gt;SUMIF(SeasonTotals!A$2:A$9,A15031,SeasonTotals!F$2:F$9)),AND(G15031&gt;0.885,F15031&gt;=50,D15031&lt;3)),1,0)</f>
        <v>0</v>
      </c>
      <c r="J15031" s="4">
        <f t="shared" si="938"/>
        <v>0</v>
      </c>
      <c r="K15031" s="5">
        <f t="shared" si="939"/>
        <v>0</v>
      </c>
    </row>
    <row r="15032" spans="1:11" x14ac:dyDescent="0.25">
      <c r="A15032" t="s">
        <v>151</v>
      </c>
      <c r="B15032" t="s">
        <v>50</v>
      </c>
      <c r="C15032" s="7">
        <v>1</v>
      </c>
      <c r="D15032" s="7">
        <v>2</v>
      </c>
      <c r="E15032" s="7">
        <v>28</v>
      </c>
      <c r="F15032" s="7">
        <v>59</v>
      </c>
      <c r="G15032" s="1">
        <f t="shared" si="936"/>
        <v>0.93333333333333335</v>
      </c>
      <c r="H15032" s="4">
        <f t="shared" si="937"/>
        <v>1</v>
      </c>
      <c r="I15032" s="5">
        <f>IF(OR(AND(F15032&gt;=50,G15032&gt;SUMIF(SeasonTotals!A$2:A$9,A15032,SeasonTotals!F$2:F$9)),AND(G15032&gt;0.885,F15032&gt;=50,D15032&lt;3)),1,0)</f>
        <v>1</v>
      </c>
      <c r="J15032" s="4">
        <f t="shared" si="938"/>
        <v>0</v>
      </c>
      <c r="K15032" s="5">
        <f t="shared" si="939"/>
        <v>0</v>
      </c>
    </row>
    <row r="15033" spans="1:11" x14ac:dyDescent="0.25">
      <c r="A15033" t="s">
        <v>151</v>
      </c>
      <c r="B15033" t="s">
        <v>50</v>
      </c>
      <c r="C15033" s="7">
        <v>1</v>
      </c>
      <c r="D15033" s="7">
        <v>1</v>
      </c>
      <c r="E15033" s="7">
        <v>42</v>
      </c>
      <c r="F15033" s="7">
        <v>65</v>
      </c>
      <c r="G15033" s="1">
        <f t="shared" si="936"/>
        <v>0.97674418604651159</v>
      </c>
      <c r="H15033" s="4">
        <f t="shared" si="937"/>
        <v>1</v>
      </c>
      <c r="I15033" s="5">
        <f>IF(OR(AND(F15033&gt;=50,G15033&gt;SUMIF(SeasonTotals!A$2:A$9,A15033,SeasonTotals!F$2:F$9)),AND(G15033&gt;0.885,F15033&gt;=50,D15033&lt;3)),1,0)</f>
        <v>1</v>
      </c>
      <c r="J15033" s="4">
        <f t="shared" si="938"/>
        <v>0</v>
      </c>
      <c r="K15033" s="5">
        <f t="shared" si="939"/>
        <v>0</v>
      </c>
    </row>
    <row r="15034" spans="1:11" x14ac:dyDescent="0.25">
      <c r="A15034" t="s">
        <v>151</v>
      </c>
      <c r="B15034" t="s">
        <v>51</v>
      </c>
      <c r="C15034" s="7">
        <v>1</v>
      </c>
      <c r="D15034" s="7">
        <v>1</v>
      </c>
      <c r="E15034" s="7">
        <v>27</v>
      </c>
      <c r="F15034" s="7">
        <v>60</v>
      </c>
      <c r="G15034" s="1">
        <f t="shared" si="936"/>
        <v>0.9642857142857143</v>
      </c>
      <c r="H15034" s="4">
        <f t="shared" si="937"/>
        <v>1</v>
      </c>
      <c r="I15034" s="5">
        <f>IF(OR(AND(F15034&gt;=50,G15034&gt;SUMIF(SeasonTotals!A$2:A$9,A15034,SeasonTotals!F$2:F$9)),AND(G15034&gt;0.885,F15034&gt;=50,D15034&lt;3)),1,0)</f>
        <v>1</v>
      </c>
      <c r="J15034" s="4">
        <f t="shared" si="938"/>
        <v>0</v>
      </c>
      <c r="K15034" s="5">
        <f t="shared" si="939"/>
        <v>0</v>
      </c>
    </row>
    <row r="15035" spans="1:11" x14ac:dyDescent="0.25">
      <c r="A15035" t="s">
        <v>151</v>
      </c>
      <c r="B15035" t="s">
        <v>51</v>
      </c>
      <c r="C15035" s="7">
        <v>1</v>
      </c>
      <c r="D15035" s="7">
        <v>1</v>
      </c>
      <c r="E15035" s="7">
        <v>16</v>
      </c>
      <c r="F15035" s="7">
        <v>65</v>
      </c>
      <c r="G15035" s="1">
        <f t="shared" si="936"/>
        <v>0.94117647058823528</v>
      </c>
      <c r="H15035" s="4">
        <f t="shared" si="937"/>
        <v>1</v>
      </c>
      <c r="I15035" s="5">
        <f>IF(OR(AND(F15035&gt;=50,G15035&gt;SUMIF(SeasonTotals!A$2:A$9,A15035,SeasonTotals!F$2:F$9)),AND(G15035&gt;0.885,F15035&gt;=50,D15035&lt;3)),1,0)</f>
        <v>1</v>
      </c>
      <c r="J15035" s="4">
        <f t="shared" si="938"/>
        <v>0</v>
      </c>
      <c r="K15035" s="5">
        <f t="shared" si="939"/>
        <v>0</v>
      </c>
    </row>
    <row r="15036" spans="1:11" x14ac:dyDescent="0.25">
      <c r="A15036" t="s">
        <v>151</v>
      </c>
      <c r="B15036" t="s">
        <v>51</v>
      </c>
      <c r="C15036" s="7">
        <v>1</v>
      </c>
      <c r="D15036" s="7">
        <v>2</v>
      </c>
      <c r="E15036" s="7">
        <v>20</v>
      </c>
      <c r="F15036" s="7">
        <v>60</v>
      </c>
      <c r="G15036" s="1">
        <f t="shared" si="936"/>
        <v>0.90909090909090906</v>
      </c>
      <c r="H15036" s="4">
        <f t="shared" si="937"/>
        <v>1</v>
      </c>
      <c r="I15036" s="5">
        <f>IF(OR(AND(F15036&gt;=50,G15036&gt;SUMIF(SeasonTotals!A$2:A$9,A15036,SeasonTotals!F$2:F$9)),AND(G15036&gt;0.885,F15036&gt;=50,D15036&lt;3)),1,0)</f>
        <v>1</v>
      </c>
      <c r="J15036" s="4">
        <f t="shared" si="938"/>
        <v>0</v>
      </c>
      <c r="K15036" s="5">
        <f t="shared" si="939"/>
        <v>0</v>
      </c>
    </row>
    <row r="15037" spans="1:11" x14ac:dyDescent="0.25">
      <c r="A15037" t="s">
        <v>151</v>
      </c>
      <c r="B15037" t="s">
        <v>51</v>
      </c>
      <c r="C15037" s="7">
        <v>1</v>
      </c>
      <c r="D15037" s="7">
        <v>3</v>
      </c>
      <c r="E15037" s="7">
        <v>23</v>
      </c>
      <c r="F15037" s="7">
        <v>58</v>
      </c>
      <c r="G15037" s="1">
        <f t="shared" si="936"/>
        <v>0.88461538461538458</v>
      </c>
      <c r="H15037" s="4">
        <f t="shared" si="937"/>
        <v>0</v>
      </c>
      <c r="I15037" s="5">
        <f>IF(OR(AND(F15037&gt;=50,G15037&gt;SUMIF(SeasonTotals!A$2:A$9,A15037,SeasonTotals!F$2:F$9)),AND(G15037&gt;0.885,F15037&gt;=50,D15037&lt;3)),1,0)</f>
        <v>0</v>
      </c>
      <c r="J15037" s="4">
        <f t="shared" si="938"/>
        <v>0</v>
      </c>
      <c r="K15037" s="5">
        <f t="shared" si="939"/>
        <v>0</v>
      </c>
    </row>
    <row r="15038" spans="1:11" x14ac:dyDescent="0.25">
      <c r="A15038" t="s">
        <v>151</v>
      </c>
      <c r="B15038" t="s">
        <v>51</v>
      </c>
      <c r="C15038" s="7">
        <v>1</v>
      </c>
      <c r="D15038" s="7">
        <v>0</v>
      </c>
      <c r="E15038" s="7">
        <v>28</v>
      </c>
      <c r="F15038" s="7">
        <v>60</v>
      </c>
      <c r="G15038" s="1">
        <f t="shared" si="936"/>
        <v>1</v>
      </c>
      <c r="H15038" s="4">
        <f t="shared" si="937"/>
        <v>1</v>
      </c>
      <c r="I15038" s="5">
        <f>IF(OR(AND(F15038&gt;=50,G15038&gt;SUMIF(SeasonTotals!A$2:A$9,A15038,SeasonTotals!F$2:F$9)),AND(G15038&gt;0.885,F15038&gt;=50,D15038&lt;3)),1,0)</f>
        <v>1</v>
      </c>
      <c r="J15038" s="4">
        <f t="shared" si="938"/>
        <v>0</v>
      </c>
      <c r="K15038" s="5">
        <f t="shared" si="939"/>
        <v>0</v>
      </c>
    </row>
    <row r="15039" spans="1:11" x14ac:dyDescent="0.25">
      <c r="A15039" t="s">
        <v>151</v>
      </c>
      <c r="B15039" t="s">
        <v>51</v>
      </c>
      <c r="C15039" s="7">
        <v>1</v>
      </c>
      <c r="D15039" s="7">
        <v>2</v>
      </c>
      <c r="E15039" s="7">
        <v>18</v>
      </c>
      <c r="F15039" s="7">
        <v>59</v>
      </c>
      <c r="G15039" s="1">
        <f t="shared" si="936"/>
        <v>0.9</v>
      </c>
      <c r="H15039" s="4">
        <f t="shared" si="937"/>
        <v>1</v>
      </c>
      <c r="I15039" s="5">
        <f>IF(OR(AND(F15039&gt;=50,G15039&gt;SUMIF(SeasonTotals!A$2:A$9,A15039,SeasonTotals!F$2:F$9)),AND(G15039&gt;0.885,F15039&gt;=50,D15039&lt;3)),1,0)</f>
        <v>1</v>
      </c>
      <c r="J15039" s="4">
        <f t="shared" si="938"/>
        <v>0</v>
      </c>
      <c r="K15039" s="5">
        <f t="shared" si="939"/>
        <v>0</v>
      </c>
    </row>
    <row r="15040" spans="1:11" x14ac:dyDescent="0.25">
      <c r="A15040" t="s">
        <v>151</v>
      </c>
      <c r="B15040" t="s">
        <v>51</v>
      </c>
      <c r="C15040" s="7">
        <v>1</v>
      </c>
      <c r="D15040" s="7">
        <v>3</v>
      </c>
      <c r="E15040" s="7">
        <v>4</v>
      </c>
      <c r="F15040" s="7">
        <v>20</v>
      </c>
      <c r="G15040" s="1">
        <f t="shared" si="936"/>
        <v>0.5714285714285714</v>
      </c>
      <c r="H15040" s="4">
        <f t="shared" si="937"/>
        <v>0</v>
      </c>
      <c r="I15040" s="5">
        <f>IF(OR(AND(F15040&gt;=50,G15040&gt;SUMIF(SeasonTotals!A$2:A$9,A15040,SeasonTotals!F$2:F$9)),AND(G15040&gt;0.885,F15040&gt;=50,D15040&lt;3)),1,0)</f>
        <v>0</v>
      </c>
      <c r="J15040" s="4">
        <f t="shared" si="938"/>
        <v>1</v>
      </c>
      <c r="K15040" s="5">
        <f t="shared" si="939"/>
        <v>1</v>
      </c>
    </row>
    <row r="15041" spans="1:11" x14ac:dyDescent="0.25">
      <c r="A15041" t="s">
        <v>151</v>
      </c>
      <c r="B15041" t="s">
        <v>51</v>
      </c>
      <c r="C15041" s="7">
        <v>1</v>
      </c>
      <c r="D15041" s="7">
        <v>2</v>
      </c>
      <c r="E15041" s="7">
        <v>11</v>
      </c>
      <c r="F15041" s="7">
        <v>58</v>
      </c>
      <c r="G15041" s="1">
        <f t="shared" si="936"/>
        <v>0.84615384615384615</v>
      </c>
      <c r="H15041" s="4">
        <f t="shared" si="937"/>
        <v>0</v>
      </c>
      <c r="I15041" s="5">
        <f>IF(OR(AND(F15041&gt;=50,G15041&gt;SUMIF(SeasonTotals!A$2:A$9,A15041,SeasonTotals!F$2:F$9)),AND(G15041&gt;0.885,F15041&gt;=50,D15041&lt;3)),1,0)</f>
        <v>0</v>
      </c>
      <c r="J15041" s="4">
        <f t="shared" si="938"/>
        <v>1</v>
      </c>
      <c r="K15041" s="5">
        <f t="shared" si="939"/>
        <v>0</v>
      </c>
    </row>
    <row r="15042" spans="1:11" x14ac:dyDescent="0.25">
      <c r="A15042" t="s">
        <v>151</v>
      </c>
      <c r="B15042" t="s">
        <v>51</v>
      </c>
      <c r="C15042" s="7">
        <v>1</v>
      </c>
      <c r="D15042" s="7">
        <v>5</v>
      </c>
      <c r="E15042" s="7">
        <v>25</v>
      </c>
      <c r="F15042" s="7">
        <v>59</v>
      </c>
      <c r="G15042" s="1">
        <f t="shared" ref="G15042:G15105" si="940">E15042/MAX(1,SUM(D15042:E15042))</f>
        <v>0.83333333333333337</v>
      </c>
      <c r="H15042" s="4">
        <f t="shared" ref="H15042:H15105" si="941">IF(AND(F15042&gt;=50,OR(G15042&gt;0.913,AND(G15042&gt;0.885,D15042&lt;3))),1,0)</f>
        <v>0</v>
      </c>
      <c r="I15042" s="5">
        <f>IF(OR(AND(F15042&gt;=50,G15042&gt;SUMIF(SeasonTotals!A$2:A$9,A15042,SeasonTotals!F$2:F$9)),AND(G15042&gt;0.885,F15042&gt;=50,D15042&lt;3)),1,0)</f>
        <v>0</v>
      </c>
      <c r="J15042" s="4">
        <f t="shared" ref="J15042:J15105" si="942">IF(G15042&lt;0.85,1,0)</f>
        <v>1</v>
      </c>
      <c r="K15042" s="5">
        <f t="shared" ref="K15042:K15105" si="943">IF(F15042&lt;55,1,0)</f>
        <v>0</v>
      </c>
    </row>
    <row r="15043" spans="1:11" x14ac:dyDescent="0.25">
      <c r="A15043" t="s">
        <v>151</v>
      </c>
      <c r="B15043" t="s">
        <v>51</v>
      </c>
      <c r="C15043" s="7">
        <v>1</v>
      </c>
      <c r="D15043" s="7">
        <v>1</v>
      </c>
      <c r="E15043" s="7">
        <v>24</v>
      </c>
      <c r="F15043" s="7">
        <v>63</v>
      </c>
      <c r="G15043" s="1">
        <f t="shared" si="940"/>
        <v>0.96</v>
      </c>
      <c r="H15043" s="4">
        <f t="shared" si="941"/>
        <v>1</v>
      </c>
      <c r="I15043" s="5">
        <f>IF(OR(AND(F15043&gt;=50,G15043&gt;SUMIF(SeasonTotals!A$2:A$9,A15043,SeasonTotals!F$2:F$9)),AND(G15043&gt;0.885,F15043&gt;=50,D15043&lt;3)),1,0)</f>
        <v>1</v>
      </c>
      <c r="J15043" s="4">
        <f t="shared" si="942"/>
        <v>0</v>
      </c>
      <c r="K15043" s="5">
        <f t="shared" si="943"/>
        <v>0</v>
      </c>
    </row>
    <row r="15044" spans="1:11" x14ac:dyDescent="0.25">
      <c r="A15044" t="s">
        <v>151</v>
      </c>
      <c r="B15044" t="s">
        <v>51</v>
      </c>
      <c r="C15044" s="7">
        <v>1</v>
      </c>
      <c r="D15044" s="7">
        <v>1</v>
      </c>
      <c r="E15044" s="7">
        <v>24</v>
      </c>
      <c r="F15044" s="7">
        <v>60</v>
      </c>
      <c r="G15044" s="1">
        <f t="shared" si="940"/>
        <v>0.96</v>
      </c>
      <c r="H15044" s="4">
        <f t="shared" si="941"/>
        <v>1</v>
      </c>
      <c r="I15044" s="5">
        <f>IF(OR(AND(F15044&gt;=50,G15044&gt;SUMIF(SeasonTotals!A$2:A$9,A15044,SeasonTotals!F$2:F$9)),AND(G15044&gt;0.885,F15044&gt;=50,D15044&lt;3)),1,0)</f>
        <v>1</v>
      </c>
      <c r="J15044" s="4">
        <f t="shared" si="942"/>
        <v>0</v>
      </c>
      <c r="K15044" s="5">
        <f t="shared" si="943"/>
        <v>0</v>
      </c>
    </row>
    <row r="15045" spans="1:11" x14ac:dyDescent="0.25">
      <c r="A15045" t="s">
        <v>151</v>
      </c>
      <c r="B15045" t="s">
        <v>51</v>
      </c>
      <c r="C15045" s="7">
        <v>1</v>
      </c>
      <c r="D15045" s="7">
        <v>1</v>
      </c>
      <c r="E15045" s="7">
        <v>17</v>
      </c>
      <c r="F15045" s="7">
        <v>60</v>
      </c>
      <c r="G15045" s="1">
        <f t="shared" si="940"/>
        <v>0.94444444444444442</v>
      </c>
      <c r="H15045" s="4">
        <f t="shared" si="941"/>
        <v>1</v>
      </c>
      <c r="I15045" s="5">
        <f>IF(OR(AND(F15045&gt;=50,G15045&gt;SUMIF(SeasonTotals!A$2:A$9,A15045,SeasonTotals!F$2:F$9)),AND(G15045&gt;0.885,F15045&gt;=50,D15045&lt;3)),1,0)</f>
        <v>1</v>
      </c>
      <c r="J15045" s="4">
        <f t="shared" si="942"/>
        <v>0</v>
      </c>
      <c r="K15045" s="5">
        <f t="shared" si="943"/>
        <v>0</v>
      </c>
    </row>
    <row r="15046" spans="1:11" x14ac:dyDescent="0.25">
      <c r="A15046" t="s">
        <v>151</v>
      </c>
      <c r="B15046" t="s">
        <v>51</v>
      </c>
      <c r="C15046" s="7">
        <v>1</v>
      </c>
      <c r="D15046" s="7">
        <v>3</v>
      </c>
      <c r="E15046" s="7">
        <v>26</v>
      </c>
      <c r="F15046" s="7">
        <v>59</v>
      </c>
      <c r="G15046" s="1">
        <f t="shared" si="940"/>
        <v>0.89655172413793105</v>
      </c>
      <c r="H15046" s="4">
        <f t="shared" si="941"/>
        <v>0</v>
      </c>
      <c r="I15046" s="5">
        <f>IF(OR(AND(F15046&gt;=50,G15046&gt;SUMIF(SeasonTotals!A$2:A$9,A15046,SeasonTotals!F$2:F$9)),AND(G15046&gt;0.885,F15046&gt;=50,D15046&lt;3)),1,0)</f>
        <v>0</v>
      </c>
      <c r="J15046" s="4">
        <f t="shared" si="942"/>
        <v>0</v>
      </c>
      <c r="K15046" s="5">
        <f t="shared" si="943"/>
        <v>0</v>
      </c>
    </row>
    <row r="15047" spans="1:11" x14ac:dyDescent="0.25">
      <c r="A15047" t="s">
        <v>151</v>
      </c>
      <c r="B15047" t="s">
        <v>51</v>
      </c>
      <c r="C15047" s="7">
        <v>1</v>
      </c>
      <c r="D15047" s="7">
        <v>4</v>
      </c>
      <c r="E15047" s="7">
        <v>23</v>
      </c>
      <c r="F15047" s="7">
        <v>59</v>
      </c>
      <c r="G15047" s="1">
        <f t="shared" si="940"/>
        <v>0.85185185185185186</v>
      </c>
      <c r="H15047" s="4">
        <f t="shared" si="941"/>
        <v>0</v>
      </c>
      <c r="I15047" s="5">
        <f>IF(OR(AND(F15047&gt;=50,G15047&gt;SUMIF(SeasonTotals!A$2:A$9,A15047,SeasonTotals!F$2:F$9)),AND(G15047&gt;0.885,F15047&gt;=50,D15047&lt;3)),1,0)</f>
        <v>0</v>
      </c>
      <c r="J15047" s="4">
        <f t="shared" si="942"/>
        <v>0</v>
      </c>
      <c r="K15047" s="5">
        <f t="shared" si="943"/>
        <v>0</v>
      </c>
    </row>
    <row r="15048" spans="1:11" x14ac:dyDescent="0.25">
      <c r="A15048" t="s">
        <v>151</v>
      </c>
      <c r="B15048" t="s">
        <v>51</v>
      </c>
      <c r="C15048" s="7">
        <v>1</v>
      </c>
      <c r="D15048" s="7">
        <v>1</v>
      </c>
      <c r="E15048" s="7">
        <v>21</v>
      </c>
      <c r="F15048" s="7">
        <v>65</v>
      </c>
      <c r="G15048" s="1">
        <f t="shared" si="940"/>
        <v>0.95454545454545459</v>
      </c>
      <c r="H15048" s="4">
        <f t="shared" si="941"/>
        <v>1</v>
      </c>
      <c r="I15048" s="5">
        <f>IF(OR(AND(F15048&gt;=50,G15048&gt;SUMIF(SeasonTotals!A$2:A$9,A15048,SeasonTotals!F$2:F$9)),AND(G15048&gt;0.885,F15048&gt;=50,D15048&lt;3)),1,0)</f>
        <v>1</v>
      </c>
      <c r="J15048" s="4">
        <f t="shared" si="942"/>
        <v>0</v>
      </c>
      <c r="K15048" s="5">
        <f t="shared" si="943"/>
        <v>0</v>
      </c>
    </row>
    <row r="15049" spans="1:11" x14ac:dyDescent="0.25">
      <c r="A15049" t="s">
        <v>151</v>
      </c>
      <c r="B15049" t="s">
        <v>51</v>
      </c>
      <c r="C15049" s="7">
        <v>1</v>
      </c>
      <c r="D15049" s="7">
        <v>0</v>
      </c>
      <c r="E15049" s="7">
        <v>24</v>
      </c>
      <c r="F15049" s="7">
        <v>60</v>
      </c>
      <c r="G15049" s="1">
        <f t="shared" si="940"/>
        <v>1</v>
      </c>
      <c r="H15049" s="4">
        <f t="shared" si="941"/>
        <v>1</v>
      </c>
      <c r="I15049" s="5">
        <f>IF(OR(AND(F15049&gt;=50,G15049&gt;SUMIF(SeasonTotals!A$2:A$9,A15049,SeasonTotals!F$2:F$9)),AND(G15049&gt;0.885,F15049&gt;=50,D15049&lt;3)),1,0)</f>
        <v>1</v>
      </c>
      <c r="J15049" s="4">
        <f t="shared" si="942"/>
        <v>0</v>
      </c>
      <c r="K15049" s="5">
        <f t="shared" si="943"/>
        <v>0</v>
      </c>
    </row>
    <row r="15050" spans="1:11" x14ac:dyDescent="0.25">
      <c r="A15050" t="s">
        <v>151</v>
      </c>
      <c r="B15050" t="s">
        <v>51</v>
      </c>
      <c r="C15050" s="7">
        <v>1</v>
      </c>
      <c r="D15050" s="7">
        <v>2</v>
      </c>
      <c r="E15050" s="7">
        <v>24</v>
      </c>
      <c r="F15050" s="7">
        <v>60</v>
      </c>
      <c r="G15050" s="1">
        <f t="shared" si="940"/>
        <v>0.92307692307692313</v>
      </c>
      <c r="H15050" s="4">
        <f t="shared" si="941"/>
        <v>1</v>
      </c>
      <c r="I15050" s="5">
        <f>IF(OR(AND(F15050&gt;=50,G15050&gt;SUMIF(SeasonTotals!A$2:A$9,A15050,SeasonTotals!F$2:F$9)),AND(G15050&gt;0.885,F15050&gt;=50,D15050&lt;3)),1,0)</f>
        <v>1</v>
      </c>
      <c r="J15050" s="4">
        <f t="shared" si="942"/>
        <v>0</v>
      </c>
      <c r="K15050" s="5">
        <f t="shared" si="943"/>
        <v>0</v>
      </c>
    </row>
    <row r="15051" spans="1:11" x14ac:dyDescent="0.25">
      <c r="A15051" t="s">
        <v>151</v>
      </c>
      <c r="B15051" t="s">
        <v>51</v>
      </c>
      <c r="C15051" s="7">
        <v>1</v>
      </c>
      <c r="D15051" s="7">
        <v>3</v>
      </c>
      <c r="E15051" s="7">
        <v>17</v>
      </c>
      <c r="F15051" s="7">
        <v>59</v>
      </c>
      <c r="G15051" s="1">
        <f t="shared" si="940"/>
        <v>0.85</v>
      </c>
      <c r="H15051" s="4">
        <f t="shared" si="941"/>
        <v>0</v>
      </c>
      <c r="I15051" s="5">
        <f>IF(OR(AND(F15051&gt;=50,G15051&gt;SUMIF(SeasonTotals!A$2:A$9,A15051,SeasonTotals!F$2:F$9)),AND(G15051&gt;0.885,F15051&gt;=50,D15051&lt;3)),1,0)</f>
        <v>0</v>
      </c>
      <c r="J15051" s="4">
        <f t="shared" si="942"/>
        <v>0</v>
      </c>
      <c r="K15051" s="5">
        <f t="shared" si="943"/>
        <v>0</v>
      </c>
    </row>
    <row r="15052" spans="1:11" x14ac:dyDescent="0.25">
      <c r="A15052" t="s">
        <v>151</v>
      </c>
      <c r="B15052" t="s">
        <v>51</v>
      </c>
      <c r="C15052" s="7">
        <v>1</v>
      </c>
      <c r="D15052" s="7">
        <v>0</v>
      </c>
      <c r="E15052" s="7">
        <v>17</v>
      </c>
      <c r="F15052" s="7">
        <v>60</v>
      </c>
      <c r="G15052" s="1">
        <f t="shared" si="940"/>
        <v>1</v>
      </c>
      <c r="H15052" s="4">
        <f t="shared" si="941"/>
        <v>1</v>
      </c>
      <c r="I15052" s="5">
        <f>IF(OR(AND(F15052&gt;=50,G15052&gt;SUMIF(SeasonTotals!A$2:A$9,A15052,SeasonTotals!F$2:F$9)),AND(G15052&gt;0.885,F15052&gt;=50,D15052&lt;3)),1,0)</f>
        <v>1</v>
      </c>
      <c r="J15052" s="4">
        <f t="shared" si="942"/>
        <v>0</v>
      </c>
      <c r="K15052" s="5">
        <f t="shared" si="943"/>
        <v>0</v>
      </c>
    </row>
    <row r="15053" spans="1:11" x14ac:dyDescent="0.25">
      <c r="A15053" t="s">
        <v>151</v>
      </c>
      <c r="B15053" t="s">
        <v>51</v>
      </c>
      <c r="C15053" s="7">
        <v>1</v>
      </c>
      <c r="D15053" s="7">
        <v>3</v>
      </c>
      <c r="E15053" s="7">
        <v>21</v>
      </c>
      <c r="F15053" s="7">
        <v>64</v>
      </c>
      <c r="G15053" s="1">
        <f t="shared" si="940"/>
        <v>0.875</v>
      </c>
      <c r="H15053" s="4">
        <f t="shared" si="941"/>
        <v>0</v>
      </c>
      <c r="I15053" s="5">
        <f>IF(OR(AND(F15053&gt;=50,G15053&gt;SUMIF(SeasonTotals!A$2:A$9,A15053,SeasonTotals!F$2:F$9)),AND(G15053&gt;0.885,F15053&gt;=50,D15053&lt;3)),1,0)</f>
        <v>0</v>
      </c>
      <c r="J15053" s="4">
        <f t="shared" si="942"/>
        <v>0</v>
      </c>
      <c r="K15053" s="5">
        <f t="shared" si="943"/>
        <v>0</v>
      </c>
    </row>
    <row r="15054" spans="1:11" x14ac:dyDescent="0.25">
      <c r="A15054" t="s">
        <v>151</v>
      </c>
      <c r="B15054" t="s">
        <v>51</v>
      </c>
      <c r="C15054" s="7">
        <v>1</v>
      </c>
      <c r="D15054" s="7">
        <v>3</v>
      </c>
      <c r="E15054" s="7">
        <v>25</v>
      </c>
      <c r="F15054" s="7">
        <v>59</v>
      </c>
      <c r="G15054" s="1">
        <f t="shared" si="940"/>
        <v>0.8928571428571429</v>
      </c>
      <c r="H15054" s="4">
        <f t="shared" si="941"/>
        <v>0</v>
      </c>
      <c r="I15054" s="5">
        <f>IF(OR(AND(F15054&gt;=50,G15054&gt;SUMIF(SeasonTotals!A$2:A$9,A15054,SeasonTotals!F$2:F$9)),AND(G15054&gt;0.885,F15054&gt;=50,D15054&lt;3)),1,0)</f>
        <v>0</v>
      </c>
      <c r="J15054" s="4">
        <f t="shared" si="942"/>
        <v>0</v>
      </c>
      <c r="K15054" s="5">
        <f t="shared" si="943"/>
        <v>0</v>
      </c>
    </row>
    <row r="15055" spans="1:11" x14ac:dyDescent="0.25">
      <c r="A15055" t="s">
        <v>151</v>
      </c>
      <c r="B15055" t="s">
        <v>51</v>
      </c>
      <c r="C15055" s="7">
        <v>1</v>
      </c>
      <c r="D15055" s="7">
        <v>3</v>
      </c>
      <c r="E15055" s="7">
        <v>22</v>
      </c>
      <c r="F15055" s="7">
        <v>60</v>
      </c>
      <c r="G15055" s="1">
        <f t="shared" si="940"/>
        <v>0.88</v>
      </c>
      <c r="H15055" s="4">
        <f t="shared" si="941"/>
        <v>0</v>
      </c>
      <c r="I15055" s="5">
        <f>IF(OR(AND(F15055&gt;=50,G15055&gt;SUMIF(SeasonTotals!A$2:A$9,A15055,SeasonTotals!F$2:F$9)),AND(G15055&gt;0.885,F15055&gt;=50,D15055&lt;3)),1,0)</f>
        <v>0</v>
      </c>
      <c r="J15055" s="4">
        <f t="shared" si="942"/>
        <v>0</v>
      </c>
      <c r="K15055" s="5">
        <f t="shared" si="943"/>
        <v>0</v>
      </c>
    </row>
    <row r="15056" spans="1:11" x14ac:dyDescent="0.25">
      <c r="A15056" t="s">
        <v>151</v>
      </c>
      <c r="B15056" t="s">
        <v>51</v>
      </c>
      <c r="C15056" s="7">
        <v>1</v>
      </c>
      <c r="D15056" s="7">
        <v>2</v>
      </c>
      <c r="E15056" s="7">
        <v>27</v>
      </c>
      <c r="F15056" s="7">
        <v>60</v>
      </c>
      <c r="G15056" s="1">
        <f t="shared" si="940"/>
        <v>0.93103448275862066</v>
      </c>
      <c r="H15056" s="4">
        <f t="shared" si="941"/>
        <v>1</v>
      </c>
      <c r="I15056" s="5">
        <f>IF(OR(AND(F15056&gt;=50,G15056&gt;SUMIF(SeasonTotals!A$2:A$9,A15056,SeasonTotals!F$2:F$9)),AND(G15056&gt;0.885,F15056&gt;=50,D15056&lt;3)),1,0)</f>
        <v>1</v>
      </c>
      <c r="J15056" s="4">
        <f t="shared" si="942"/>
        <v>0</v>
      </c>
      <c r="K15056" s="5">
        <f t="shared" si="943"/>
        <v>0</v>
      </c>
    </row>
    <row r="15057" spans="1:11" x14ac:dyDescent="0.25">
      <c r="A15057" t="s">
        <v>151</v>
      </c>
      <c r="B15057" t="s">
        <v>51</v>
      </c>
      <c r="C15057" s="7">
        <v>1</v>
      </c>
      <c r="D15057" s="7">
        <v>3</v>
      </c>
      <c r="E15057" s="7">
        <v>22</v>
      </c>
      <c r="F15057" s="7">
        <v>60</v>
      </c>
      <c r="G15057" s="1">
        <f t="shared" si="940"/>
        <v>0.88</v>
      </c>
      <c r="H15057" s="4">
        <f t="shared" si="941"/>
        <v>0</v>
      </c>
      <c r="I15057" s="5">
        <f>IF(OR(AND(F15057&gt;=50,G15057&gt;SUMIF(SeasonTotals!A$2:A$9,A15057,SeasonTotals!F$2:F$9)),AND(G15057&gt;0.885,F15057&gt;=50,D15057&lt;3)),1,0)</f>
        <v>0</v>
      </c>
      <c r="J15057" s="4">
        <f t="shared" si="942"/>
        <v>0</v>
      </c>
      <c r="K15057" s="5">
        <f t="shared" si="943"/>
        <v>0</v>
      </c>
    </row>
    <row r="15058" spans="1:11" x14ac:dyDescent="0.25">
      <c r="A15058" t="s">
        <v>151</v>
      </c>
      <c r="B15058" t="s">
        <v>51</v>
      </c>
      <c r="C15058" s="7">
        <v>1</v>
      </c>
      <c r="D15058" s="7">
        <v>4</v>
      </c>
      <c r="E15058" s="7">
        <v>24</v>
      </c>
      <c r="F15058" s="7">
        <v>60</v>
      </c>
      <c r="G15058" s="1">
        <f t="shared" si="940"/>
        <v>0.8571428571428571</v>
      </c>
      <c r="H15058" s="4">
        <f t="shared" si="941"/>
        <v>0</v>
      </c>
      <c r="I15058" s="5">
        <f>IF(OR(AND(F15058&gt;=50,G15058&gt;SUMIF(SeasonTotals!A$2:A$9,A15058,SeasonTotals!F$2:F$9)),AND(G15058&gt;0.885,F15058&gt;=50,D15058&lt;3)),1,0)</f>
        <v>0</v>
      </c>
      <c r="J15058" s="4">
        <f t="shared" si="942"/>
        <v>0</v>
      </c>
      <c r="K15058" s="5">
        <f t="shared" si="943"/>
        <v>0</v>
      </c>
    </row>
    <row r="15059" spans="1:11" x14ac:dyDescent="0.25">
      <c r="A15059" t="s">
        <v>151</v>
      </c>
      <c r="B15059" t="s">
        <v>51</v>
      </c>
      <c r="C15059" s="7">
        <v>1</v>
      </c>
      <c r="D15059" s="7">
        <v>1</v>
      </c>
      <c r="E15059" s="7">
        <v>17</v>
      </c>
      <c r="F15059" s="7">
        <v>65</v>
      </c>
      <c r="G15059" s="1">
        <f t="shared" si="940"/>
        <v>0.94444444444444442</v>
      </c>
      <c r="H15059" s="4">
        <f t="shared" si="941"/>
        <v>1</v>
      </c>
      <c r="I15059" s="5">
        <f>IF(OR(AND(F15059&gt;=50,G15059&gt;SUMIF(SeasonTotals!A$2:A$9,A15059,SeasonTotals!F$2:F$9)),AND(G15059&gt;0.885,F15059&gt;=50,D15059&lt;3)),1,0)</f>
        <v>1</v>
      </c>
      <c r="J15059" s="4">
        <f t="shared" si="942"/>
        <v>0</v>
      </c>
      <c r="K15059" s="5">
        <f t="shared" si="943"/>
        <v>0</v>
      </c>
    </row>
    <row r="15060" spans="1:11" x14ac:dyDescent="0.25">
      <c r="A15060" t="s">
        <v>151</v>
      </c>
      <c r="B15060" t="s">
        <v>51</v>
      </c>
      <c r="C15060" s="7">
        <v>1</v>
      </c>
      <c r="D15060" s="7">
        <v>3</v>
      </c>
      <c r="E15060" s="7">
        <v>17</v>
      </c>
      <c r="F15060" s="7">
        <v>63</v>
      </c>
      <c r="G15060" s="1">
        <f t="shared" si="940"/>
        <v>0.85</v>
      </c>
      <c r="H15060" s="4">
        <f t="shared" si="941"/>
        <v>0</v>
      </c>
      <c r="I15060" s="5">
        <f>IF(OR(AND(F15060&gt;=50,G15060&gt;SUMIF(SeasonTotals!A$2:A$9,A15060,SeasonTotals!F$2:F$9)),AND(G15060&gt;0.885,F15060&gt;=50,D15060&lt;3)),1,0)</f>
        <v>0</v>
      </c>
      <c r="J15060" s="4">
        <f t="shared" si="942"/>
        <v>0</v>
      </c>
      <c r="K15060" s="5">
        <f t="shared" si="943"/>
        <v>0</v>
      </c>
    </row>
    <row r="15061" spans="1:11" x14ac:dyDescent="0.25">
      <c r="A15061" t="s">
        <v>151</v>
      </c>
      <c r="B15061" t="s">
        <v>51</v>
      </c>
      <c r="C15061" s="7">
        <v>1</v>
      </c>
      <c r="D15061" s="7">
        <v>4</v>
      </c>
      <c r="E15061" s="7">
        <v>13</v>
      </c>
      <c r="F15061" s="7">
        <v>58</v>
      </c>
      <c r="G15061" s="1">
        <f t="shared" si="940"/>
        <v>0.76470588235294112</v>
      </c>
      <c r="H15061" s="4">
        <f t="shared" si="941"/>
        <v>0</v>
      </c>
      <c r="I15061" s="5">
        <f>IF(OR(AND(F15061&gt;=50,G15061&gt;SUMIF(SeasonTotals!A$2:A$9,A15061,SeasonTotals!F$2:F$9)),AND(G15061&gt;0.885,F15061&gt;=50,D15061&lt;3)),1,0)</f>
        <v>0</v>
      </c>
      <c r="J15061" s="4">
        <f t="shared" si="942"/>
        <v>1</v>
      </c>
      <c r="K15061" s="5">
        <f t="shared" si="943"/>
        <v>0</v>
      </c>
    </row>
    <row r="15062" spans="1:11" x14ac:dyDescent="0.25">
      <c r="A15062" t="s">
        <v>151</v>
      </c>
      <c r="B15062" t="s">
        <v>51</v>
      </c>
      <c r="C15062" s="7">
        <v>1</v>
      </c>
      <c r="D15062" s="7">
        <v>0</v>
      </c>
      <c r="E15062" s="7">
        <v>19</v>
      </c>
      <c r="F15062" s="7">
        <v>60</v>
      </c>
      <c r="G15062" s="1">
        <f t="shared" si="940"/>
        <v>1</v>
      </c>
      <c r="H15062" s="4">
        <f t="shared" si="941"/>
        <v>1</v>
      </c>
      <c r="I15062" s="5">
        <f>IF(OR(AND(F15062&gt;=50,G15062&gt;SUMIF(SeasonTotals!A$2:A$9,A15062,SeasonTotals!F$2:F$9)),AND(G15062&gt;0.885,F15062&gt;=50,D15062&lt;3)),1,0)</f>
        <v>1</v>
      </c>
      <c r="J15062" s="4">
        <f t="shared" si="942"/>
        <v>0</v>
      </c>
      <c r="K15062" s="5">
        <f t="shared" si="943"/>
        <v>0</v>
      </c>
    </row>
    <row r="15063" spans="1:11" x14ac:dyDescent="0.25">
      <c r="A15063" t="s">
        <v>151</v>
      </c>
      <c r="B15063" t="s">
        <v>51</v>
      </c>
      <c r="C15063" s="7">
        <v>1</v>
      </c>
      <c r="D15063" s="7">
        <v>1</v>
      </c>
      <c r="E15063" s="7">
        <v>25</v>
      </c>
      <c r="F15063" s="7">
        <v>60</v>
      </c>
      <c r="G15063" s="1">
        <f t="shared" si="940"/>
        <v>0.96153846153846156</v>
      </c>
      <c r="H15063" s="4">
        <f t="shared" si="941"/>
        <v>1</v>
      </c>
      <c r="I15063" s="5">
        <f>IF(OR(AND(F15063&gt;=50,G15063&gt;SUMIF(SeasonTotals!A$2:A$9,A15063,SeasonTotals!F$2:F$9)),AND(G15063&gt;0.885,F15063&gt;=50,D15063&lt;3)),1,0)</f>
        <v>1</v>
      </c>
      <c r="J15063" s="4">
        <f t="shared" si="942"/>
        <v>0</v>
      </c>
      <c r="K15063" s="5">
        <f t="shared" si="943"/>
        <v>0</v>
      </c>
    </row>
    <row r="15064" spans="1:11" x14ac:dyDescent="0.25">
      <c r="A15064" t="s">
        <v>151</v>
      </c>
      <c r="B15064" t="s">
        <v>51</v>
      </c>
      <c r="C15064" s="7">
        <v>1</v>
      </c>
      <c r="D15064" s="7">
        <v>1</v>
      </c>
      <c r="E15064" s="7">
        <v>28</v>
      </c>
      <c r="F15064" s="7">
        <v>60</v>
      </c>
      <c r="G15064" s="1">
        <f t="shared" si="940"/>
        <v>0.96551724137931039</v>
      </c>
      <c r="H15064" s="4">
        <f t="shared" si="941"/>
        <v>1</v>
      </c>
      <c r="I15064" s="5">
        <f>IF(OR(AND(F15064&gt;=50,G15064&gt;SUMIF(SeasonTotals!A$2:A$9,A15064,SeasonTotals!F$2:F$9)),AND(G15064&gt;0.885,F15064&gt;=50,D15064&lt;3)),1,0)</f>
        <v>1</v>
      </c>
      <c r="J15064" s="4">
        <f t="shared" si="942"/>
        <v>0</v>
      </c>
      <c r="K15064" s="5">
        <f t="shared" si="943"/>
        <v>0</v>
      </c>
    </row>
    <row r="15065" spans="1:11" x14ac:dyDescent="0.25">
      <c r="A15065" t="s">
        <v>151</v>
      </c>
      <c r="B15065" t="s">
        <v>51</v>
      </c>
      <c r="C15065" s="7">
        <v>1</v>
      </c>
      <c r="D15065" s="7">
        <v>2</v>
      </c>
      <c r="E15065" s="7">
        <v>33</v>
      </c>
      <c r="F15065" s="7">
        <v>65</v>
      </c>
      <c r="G15065" s="1">
        <f t="shared" si="940"/>
        <v>0.94285714285714284</v>
      </c>
      <c r="H15065" s="4">
        <f t="shared" si="941"/>
        <v>1</v>
      </c>
      <c r="I15065" s="5">
        <f>IF(OR(AND(F15065&gt;=50,G15065&gt;SUMIF(SeasonTotals!A$2:A$9,A15065,SeasonTotals!F$2:F$9)),AND(G15065&gt;0.885,F15065&gt;=50,D15065&lt;3)),1,0)</f>
        <v>1</v>
      </c>
      <c r="J15065" s="4">
        <f t="shared" si="942"/>
        <v>0</v>
      </c>
      <c r="K15065" s="5">
        <f t="shared" si="943"/>
        <v>0</v>
      </c>
    </row>
    <row r="15066" spans="1:11" x14ac:dyDescent="0.25">
      <c r="A15066" t="s">
        <v>151</v>
      </c>
      <c r="B15066" t="s">
        <v>51</v>
      </c>
      <c r="C15066" s="7">
        <v>1</v>
      </c>
      <c r="D15066" s="7">
        <v>3</v>
      </c>
      <c r="E15066" s="7">
        <v>20</v>
      </c>
      <c r="F15066" s="7">
        <v>59</v>
      </c>
      <c r="G15066" s="1">
        <f t="shared" si="940"/>
        <v>0.86956521739130432</v>
      </c>
      <c r="H15066" s="4">
        <f t="shared" si="941"/>
        <v>0</v>
      </c>
      <c r="I15066" s="5">
        <f>IF(OR(AND(F15066&gt;=50,G15066&gt;SUMIF(SeasonTotals!A$2:A$9,A15066,SeasonTotals!F$2:F$9)),AND(G15066&gt;0.885,F15066&gt;=50,D15066&lt;3)),1,0)</f>
        <v>0</v>
      </c>
      <c r="J15066" s="4">
        <f t="shared" si="942"/>
        <v>0</v>
      </c>
      <c r="K15066" s="5">
        <f t="shared" si="943"/>
        <v>0</v>
      </c>
    </row>
    <row r="15067" spans="1:11" x14ac:dyDescent="0.25">
      <c r="A15067" t="s">
        <v>151</v>
      </c>
      <c r="B15067" t="s">
        <v>51</v>
      </c>
      <c r="C15067" s="7">
        <v>1</v>
      </c>
      <c r="D15067" s="7">
        <v>2</v>
      </c>
      <c r="E15067" s="7">
        <v>19</v>
      </c>
      <c r="F15067" s="7">
        <v>59</v>
      </c>
      <c r="G15067" s="1">
        <f t="shared" si="940"/>
        <v>0.90476190476190477</v>
      </c>
      <c r="H15067" s="4">
        <f t="shared" si="941"/>
        <v>1</v>
      </c>
      <c r="I15067" s="5">
        <f>IF(OR(AND(F15067&gt;=50,G15067&gt;SUMIF(SeasonTotals!A$2:A$9,A15067,SeasonTotals!F$2:F$9)),AND(G15067&gt;0.885,F15067&gt;=50,D15067&lt;3)),1,0)</f>
        <v>1</v>
      </c>
      <c r="J15067" s="4">
        <f t="shared" si="942"/>
        <v>0</v>
      </c>
      <c r="K15067" s="5">
        <f t="shared" si="943"/>
        <v>0</v>
      </c>
    </row>
    <row r="15068" spans="1:11" x14ac:dyDescent="0.25">
      <c r="A15068" t="s">
        <v>151</v>
      </c>
      <c r="B15068" t="s">
        <v>51</v>
      </c>
      <c r="C15068" s="7">
        <v>1</v>
      </c>
      <c r="D15068" s="7">
        <v>0</v>
      </c>
      <c r="E15068" s="7">
        <v>23</v>
      </c>
      <c r="F15068" s="7">
        <v>60</v>
      </c>
      <c r="G15068" s="1">
        <f t="shared" si="940"/>
        <v>1</v>
      </c>
      <c r="H15068" s="4">
        <f t="shared" si="941"/>
        <v>1</v>
      </c>
      <c r="I15068" s="5">
        <f>IF(OR(AND(F15068&gt;=50,G15068&gt;SUMIF(SeasonTotals!A$2:A$9,A15068,SeasonTotals!F$2:F$9)),AND(G15068&gt;0.885,F15068&gt;=50,D15068&lt;3)),1,0)</f>
        <v>1</v>
      </c>
      <c r="J15068" s="4">
        <f t="shared" si="942"/>
        <v>0</v>
      </c>
      <c r="K15068" s="5">
        <f t="shared" si="943"/>
        <v>0</v>
      </c>
    </row>
    <row r="15069" spans="1:11" x14ac:dyDescent="0.25">
      <c r="A15069" t="s">
        <v>151</v>
      </c>
      <c r="B15069" t="s">
        <v>51</v>
      </c>
      <c r="C15069" s="7">
        <v>1</v>
      </c>
      <c r="D15069" s="7">
        <v>3</v>
      </c>
      <c r="E15069" s="7">
        <v>26</v>
      </c>
      <c r="F15069" s="7">
        <v>60</v>
      </c>
      <c r="G15069" s="1">
        <f t="shared" si="940"/>
        <v>0.89655172413793105</v>
      </c>
      <c r="H15069" s="4">
        <f t="shared" si="941"/>
        <v>0</v>
      </c>
      <c r="I15069" s="5">
        <f>IF(OR(AND(F15069&gt;=50,G15069&gt;SUMIF(SeasonTotals!A$2:A$9,A15069,SeasonTotals!F$2:F$9)),AND(G15069&gt;0.885,F15069&gt;=50,D15069&lt;3)),1,0)</f>
        <v>0</v>
      </c>
      <c r="J15069" s="4">
        <f t="shared" si="942"/>
        <v>0</v>
      </c>
      <c r="K15069" s="5">
        <f t="shared" si="943"/>
        <v>0</v>
      </c>
    </row>
    <row r="15070" spans="1:11" x14ac:dyDescent="0.25">
      <c r="A15070" t="s">
        <v>151</v>
      </c>
      <c r="B15070" t="s">
        <v>51</v>
      </c>
      <c r="C15070" s="7">
        <v>1</v>
      </c>
      <c r="D15070" s="7">
        <v>0</v>
      </c>
      <c r="E15070" s="7">
        <v>25</v>
      </c>
      <c r="F15070" s="7">
        <v>60</v>
      </c>
      <c r="G15070" s="1">
        <f t="shared" si="940"/>
        <v>1</v>
      </c>
      <c r="H15070" s="4">
        <f t="shared" si="941"/>
        <v>1</v>
      </c>
      <c r="I15070" s="5">
        <f>IF(OR(AND(F15070&gt;=50,G15070&gt;SUMIF(SeasonTotals!A$2:A$9,A15070,SeasonTotals!F$2:F$9)),AND(G15070&gt;0.885,F15070&gt;=50,D15070&lt;3)),1,0)</f>
        <v>1</v>
      </c>
      <c r="J15070" s="4">
        <f t="shared" si="942"/>
        <v>0</v>
      </c>
      <c r="K15070" s="5">
        <f t="shared" si="943"/>
        <v>0</v>
      </c>
    </row>
    <row r="15071" spans="1:11" x14ac:dyDescent="0.25">
      <c r="A15071" t="s">
        <v>151</v>
      </c>
      <c r="B15071" t="s">
        <v>51</v>
      </c>
      <c r="C15071" s="7">
        <v>1</v>
      </c>
      <c r="D15071" s="7">
        <v>1</v>
      </c>
      <c r="E15071" s="7">
        <v>17</v>
      </c>
      <c r="F15071" s="7">
        <v>60</v>
      </c>
      <c r="G15071" s="1">
        <f t="shared" si="940"/>
        <v>0.94444444444444442</v>
      </c>
      <c r="H15071" s="4">
        <f t="shared" si="941"/>
        <v>1</v>
      </c>
      <c r="I15071" s="5">
        <f>IF(OR(AND(F15071&gt;=50,G15071&gt;SUMIF(SeasonTotals!A$2:A$9,A15071,SeasonTotals!F$2:F$9)),AND(G15071&gt;0.885,F15071&gt;=50,D15071&lt;3)),1,0)</f>
        <v>1</v>
      </c>
      <c r="J15071" s="4">
        <f t="shared" si="942"/>
        <v>0</v>
      </c>
      <c r="K15071" s="5">
        <f t="shared" si="943"/>
        <v>0</v>
      </c>
    </row>
    <row r="15072" spans="1:11" x14ac:dyDescent="0.25">
      <c r="A15072" t="s">
        <v>151</v>
      </c>
      <c r="B15072" t="s">
        <v>51</v>
      </c>
      <c r="C15072" s="7">
        <v>1</v>
      </c>
      <c r="D15072" s="7">
        <v>2</v>
      </c>
      <c r="E15072" s="7">
        <v>25</v>
      </c>
      <c r="F15072" s="7">
        <v>60</v>
      </c>
      <c r="G15072" s="1">
        <f t="shared" si="940"/>
        <v>0.92592592592592593</v>
      </c>
      <c r="H15072" s="4">
        <f t="shared" si="941"/>
        <v>1</v>
      </c>
      <c r="I15072" s="5">
        <f>IF(OR(AND(F15072&gt;=50,G15072&gt;SUMIF(SeasonTotals!A$2:A$9,A15072,SeasonTotals!F$2:F$9)),AND(G15072&gt;0.885,F15072&gt;=50,D15072&lt;3)),1,0)</f>
        <v>1</v>
      </c>
      <c r="J15072" s="4">
        <f t="shared" si="942"/>
        <v>0</v>
      </c>
      <c r="K15072" s="5">
        <f t="shared" si="943"/>
        <v>0</v>
      </c>
    </row>
    <row r="15073" spans="1:11" x14ac:dyDescent="0.25">
      <c r="A15073" t="s">
        <v>151</v>
      </c>
      <c r="B15073" t="s">
        <v>51</v>
      </c>
      <c r="C15073" s="7">
        <v>1</v>
      </c>
      <c r="D15073" s="7">
        <v>2</v>
      </c>
      <c r="E15073" s="7">
        <v>30</v>
      </c>
      <c r="F15073" s="7">
        <v>60</v>
      </c>
      <c r="G15073" s="1">
        <f t="shared" si="940"/>
        <v>0.9375</v>
      </c>
      <c r="H15073" s="4">
        <f t="shared" si="941"/>
        <v>1</v>
      </c>
      <c r="I15073" s="5">
        <f>IF(OR(AND(F15073&gt;=50,G15073&gt;SUMIF(SeasonTotals!A$2:A$9,A15073,SeasonTotals!F$2:F$9)),AND(G15073&gt;0.885,F15073&gt;=50,D15073&lt;3)),1,0)</f>
        <v>1</v>
      </c>
      <c r="J15073" s="4">
        <f t="shared" si="942"/>
        <v>0</v>
      </c>
      <c r="K15073" s="5">
        <f t="shared" si="943"/>
        <v>0</v>
      </c>
    </row>
    <row r="15074" spans="1:11" x14ac:dyDescent="0.25">
      <c r="A15074" t="s">
        <v>151</v>
      </c>
      <c r="B15074" t="s">
        <v>51</v>
      </c>
      <c r="C15074" s="7">
        <v>1</v>
      </c>
      <c r="D15074" s="7">
        <v>4</v>
      </c>
      <c r="E15074" s="7">
        <v>23</v>
      </c>
      <c r="F15074" s="7">
        <v>65</v>
      </c>
      <c r="G15074" s="1">
        <f t="shared" si="940"/>
        <v>0.85185185185185186</v>
      </c>
      <c r="H15074" s="4">
        <f t="shared" si="941"/>
        <v>0</v>
      </c>
      <c r="I15074" s="5">
        <f>IF(OR(AND(F15074&gt;=50,G15074&gt;SUMIF(SeasonTotals!A$2:A$9,A15074,SeasonTotals!F$2:F$9)),AND(G15074&gt;0.885,F15074&gt;=50,D15074&lt;3)),1,0)</f>
        <v>0</v>
      </c>
      <c r="J15074" s="4">
        <f t="shared" si="942"/>
        <v>0</v>
      </c>
      <c r="K15074" s="5">
        <f t="shared" si="943"/>
        <v>0</v>
      </c>
    </row>
    <row r="15075" spans="1:11" x14ac:dyDescent="0.25">
      <c r="A15075" t="s">
        <v>151</v>
      </c>
      <c r="B15075" t="s">
        <v>51</v>
      </c>
      <c r="C15075" s="7">
        <v>1</v>
      </c>
      <c r="D15075" s="7">
        <v>2</v>
      </c>
      <c r="E15075" s="7">
        <v>38</v>
      </c>
      <c r="F15075" s="7">
        <v>59</v>
      </c>
      <c r="G15075" s="1">
        <f t="shared" si="940"/>
        <v>0.95</v>
      </c>
      <c r="H15075" s="4">
        <f t="shared" si="941"/>
        <v>1</v>
      </c>
      <c r="I15075" s="5">
        <f>IF(OR(AND(F15075&gt;=50,G15075&gt;SUMIF(SeasonTotals!A$2:A$9,A15075,SeasonTotals!F$2:F$9)),AND(G15075&gt;0.885,F15075&gt;=50,D15075&lt;3)),1,0)</f>
        <v>1</v>
      </c>
      <c r="J15075" s="4">
        <f t="shared" si="942"/>
        <v>0</v>
      </c>
      <c r="K15075" s="5">
        <f t="shared" si="943"/>
        <v>0</v>
      </c>
    </row>
    <row r="15076" spans="1:11" x14ac:dyDescent="0.25">
      <c r="A15076" t="s">
        <v>151</v>
      </c>
      <c r="B15076" t="s">
        <v>51</v>
      </c>
      <c r="C15076" s="7">
        <v>1</v>
      </c>
      <c r="D15076" s="7">
        <v>3</v>
      </c>
      <c r="E15076" s="7">
        <v>15</v>
      </c>
      <c r="F15076" s="7">
        <v>65</v>
      </c>
      <c r="G15076" s="1">
        <f t="shared" si="940"/>
        <v>0.83333333333333337</v>
      </c>
      <c r="H15076" s="4">
        <f t="shared" si="941"/>
        <v>0</v>
      </c>
      <c r="I15076" s="5">
        <f>IF(OR(AND(F15076&gt;=50,G15076&gt;SUMIF(SeasonTotals!A$2:A$9,A15076,SeasonTotals!F$2:F$9)),AND(G15076&gt;0.885,F15076&gt;=50,D15076&lt;3)),1,0)</f>
        <v>0</v>
      </c>
      <c r="J15076" s="4">
        <f t="shared" si="942"/>
        <v>1</v>
      </c>
      <c r="K15076" s="5">
        <f t="shared" si="943"/>
        <v>0</v>
      </c>
    </row>
    <row r="15077" spans="1:11" x14ac:dyDescent="0.25">
      <c r="A15077" t="s">
        <v>151</v>
      </c>
      <c r="B15077" t="s">
        <v>51</v>
      </c>
      <c r="C15077" s="7">
        <v>1</v>
      </c>
      <c r="D15077" s="7">
        <v>2</v>
      </c>
      <c r="E15077" s="7">
        <v>27</v>
      </c>
      <c r="F15077" s="7">
        <v>65</v>
      </c>
      <c r="G15077" s="1">
        <f t="shared" si="940"/>
        <v>0.93103448275862066</v>
      </c>
      <c r="H15077" s="4">
        <f t="shared" si="941"/>
        <v>1</v>
      </c>
      <c r="I15077" s="5">
        <f>IF(OR(AND(F15077&gt;=50,G15077&gt;SUMIF(SeasonTotals!A$2:A$9,A15077,SeasonTotals!F$2:F$9)),AND(G15077&gt;0.885,F15077&gt;=50,D15077&lt;3)),1,0)</f>
        <v>1</v>
      </c>
      <c r="J15077" s="4">
        <f t="shared" si="942"/>
        <v>0</v>
      </c>
      <c r="K15077" s="5">
        <f t="shared" si="943"/>
        <v>0</v>
      </c>
    </row>
    <row r="15078" spans="1:11" x14ac:dyDescent="0.25">
      <c r="A15078" t="s">
        <v>151</v>
      </c>
      <c r="B15078" t="s">
        <v>51</v>
      </c>
      <c r="C15078" s="7">
        <v>1</v>
      </c>
      <c r="D15078" s="7">
        <v>4</v>
      </c>
      <c r="E15078" s="7">
        <v>23</v>
      </c>
      <c r="F15078" s="7">
        <v>45</v>
      </c>
      <c r="G15078" s="1">
        <f t="shared" si="940"/>
        <v>0.85185185185185186</v>
      </c>
      <c r="H15078" s="4">
        <f t="shared" si="941"/>
        <v>0</v>
      </c>
      <c r="I15078" s="5">
        <f>IF(OR(AND(F15078&gt;=50,G15078&gt;SUMIF(SeasonTotals!A$2:A$9,A15078,SeasonTotals!F$2:F$9)),AND(G15078&gt;0.885,F15078&gt;=50,D15078&lt;3)),1,0)</f>
        <v>0</v>
      </c>
      <c r="J15078" s="4">
        <f t="shared" si="942"/>
        <v>0</v>
      </c>
      <c r="K15078" s="5">
        <f t="shared" si="943"/>
        <v>1</v>
      </c>
    </row>
    <row r="15079" spans="1:11" x14ac:dyDescent="0.25">
      <c r="A15079" t="s">
        <v>151</v>
      </c>
      <c r="B15079" t="s">
        <v>51</v>
      </c>
      <c r="C15079" s="7">
        <v>1</v>
      </c>
      <c r="D15079" s="7">
        <v>1</v>
      </c>
      <c r="E15079" s="7">
        <v>27</v>
      </c>
      <c r="F15079" s="7">
        <v>65</v>
      </c>
      <c r="G15079" s="1">
        <f t="shared" si="940"/>
        <v>0.9642857142857143</v>
      </c>
      <c r="H15079" s="4">
        <f t="shared" si="941"/>
        <v>1</v>
      </c>
      <c r="I15079" s="5">
        <f>IF(OR(AND(F15079&gt;=50,G15079&gt;SUMIF(SeasonTotals!A$2:A$9,A15079,SeasonTotals!F$2:F$9)),AND(G15079&gt;0.885,F15079&gt;=50,D15079&lt;3)),1,0)</f>
        <v>1</v>
      </c>
      <c r="J15079" s="4">
        <f t="shared" si="942"/>
        <v>0</v>
      </c>
      <c r="K15079" s="5">
        <f t="shared" si="943"/>
        <v>0</v>
      </c>
    </row>
    <row r="15080" spans="1:11" x14ac:dyDescent="0.25">
      <c r="A15080" t="s">
        <v>151</v>
      </c>
      <c r="B15080" t="s">
        <v>51</v>
      </c>
      <c r="C15080" s="7">
        <v>1</v>
      </c>
      <c r="D15080" s="7">
        <v>3</v>
      </c>
      <c r="E15080" s="7">
        <v>14</v>
      </c>
      <c r="F15080" s="7">
        <v>36</v>
      </c>
      <c r="G15080" s="1">
        <f t="shared" si="940"/>
        <v>0.82352941176470584</v>
      </c>
      <c r="H15080" s="4">
        <f t="shared" si="941"/>
        <v>0</v>
      </c>
      <c r="I15080" s="5">
        <f>IF(OR(AND(F15080&gt;=50,G15080&gt;SUMIF(SeasonTotals!A$2:A$9,A15080,SeasonTotals!F$2:F$9)),AND(G15080&gt;0.885,F15080&gt;=50,D15080&lt;3)),1,0)</f>
        <v>0</v>
      </c>
      <c r="J15080" s="4">
        <f t="shared" si="942"/>
        <v>1</v>
      </c>
      <c r="K15080" s="5">
        <f t="shared" si="943"/>
        <v>1</v>
      </c>
    </row>
    <row r="15081" spans="1:11" x14ac:dyDescent="0.25">
      <c r="A15081" t="s">
        <v>151</v>
      </c>
      <c r="B15081" t="s">
        <v>51</v>
      </c>
      <c r="C15081" s="7">
        <v>1</v>
      </c>
      <c r="D15081" s="7">
        <v>1</v>
      </c>
      <c r="E15081" s="7">
        <v>34</v>
      </c>
      <c r="F15081" s="7">
        <v>65</v>
      </c>
      <c r="G15081" s="1">
        <f t="shared" si="940"/>
        <v>0.97142857142857142</v>
      </c>
      <c r="H15081" s="4">
        <f t="shared" si="941"/>
        <v>1</v>
      </c>
      <c r="I15081" s="5">
        <f>IF(OR(AND(F15081&gt;=50,G15081&gt;SUMIF(SeasonTotals!A$2:A$9,A15081,SeasonTotals!F$2:F$9)),AND(G15081&gt;0.885,F15081&gt;=50,D15081&lt;3)),1,0)</f>
        <v>1</v>
      </c>
      <c r="J15081" s="4">
        <f t="shared" si="942"/>
        <v>0</v>
      </c>
      <c r="K15081" s="5">
        <f t="shared" si="943"/>
        <v>0</v>
      </c>
    </row>
    <row r="15082" spans="1:11" x14ac:dyDescent="0.25">
      <c r="A15082" t="s">
        <v>151</v>
      </c>
      <c r="B15082" t="s">
        <v>51</v>
      </c>
      <c r="C15082" s="7">
        <v>1</v>
      </c>
      <c r="D15082" s="7">
        <v>2</v>
      </c>
      <c r="E15082" s="7">
        <v>15</v>
      </c>
      <c r="F15082" s="7">
        <v>64</v>
      </c>
      <c r="G15082" s="1">
        <f t="shared" si="940"/>
        <v>0.88235294117647056</v>
      </c>
      <c r="H15082" s="4">
        <f t="shared" si="941"/>
        <v>0</v>
      </c>
      <c r="I15082" s="5">
        <f>IF(OR(AND(F15082&gt;=50,G15082&gt;SUMIF(SeasonTotals!A$2:A$9,A15082,SeasonTotals!F$2:F$9)),AND(G15082&gt;0.885,F15082&gt;=50,D15082&lt;3)),1,0)</f>
        <v>0</v>
      </c>
      <c r="J15082" s="4">
        <f t="shared" si="942"/>
        <v>0</v>
      </c>
      <c r="K15082" s="5">
        <f t="shared" si="943"/>
        <v>0</v>
      </c>
    </row>
    <row r="15083" spans="1:11" x14ac:dyDescent="0.25">
      <c r="A15083" t="s">
        <v>151</v>
      </c>
      <c r="B15083" t="s">
        <v>163</v>
      </c>
      <c r="C15083" s="7">
        <v>1</v>
      </c>
      <c r="D15083" s="7">
        <v>2</v>
      </c>
      <c r="E15083" s="7">
        <v>22</v>
      </c>
      <c r="F15083" s="7">
        <v>58</v>
      </c>
      <c r="G15083" s="1">
        <f t="shared" si="940"/>
        <v>0.91666666666666663</v>
      </c>
      <c r="H15083" s="4">
        <f t="shared" si="941"/>
        <v>1</v>
      </c>
      <c r="I15083" s="5">
        <f>IF(OR(AND(F15083&gt;=50,G15083&gt;SUMIF(SeasonTotals!A$2:A$9,A15083,SeasonTotals!F$2:F$9)),AND(G15083&gt;0.885,F15083&gt;=50,D15083&lt;3)),1,0)</f>
        <v>1</v>
      </c>
      <c r="J15083" s="4">
        <f t="shared" si="942"/>
        <v>0</v>
      </c>
      <c r="K15083" s="5">
        <f t="shared" si="943"/>
        <v>0</v>
      </c>
    </row>
    <row r="15084" spans="1:11" x14ac:dyDescent="0.25">
      <c r="A15084" t="s">
        <v>151</v>
      </c>
      <c r="B15084" t="s">
        <v>163</v>
      </c>
      <c r="C15084" s="7">
        <v>1</v>
      </c>
      <c r="D15084" s="7">
        <v>1</v>
      </c>
      <c r="E15084" s="7">
        <v>30</v>
      </c>
      <c r="F15084" s="7">
        <v>60</v>
      </c>
      <c r="G15084" s="1">
        <f t="shared" si="940"/>
        <v>0.967741935483871</v>
      </c>
      <c r="H15084" s="4">
        <f t="shared" si="941"/>
        <v>1</v>
      </c>
      <c r="I15084" s="5">
        <f>IF(OR(AND(F15084&gt;=50,G15084&gt;SUMIF(SeasonTotals!A$2:A$9,A15084,SeasonTotals!F$2:F$9)),AND(G15084&gt;0.885,F15084&gt;=50,D15084&lt;3)),1,0)</f>
        <v>1</v>
      </c>
      <c r="J15084" s="4">
        <f t="shared" si="942"/>
        <v>0</v>
      </c>
      <c r="K15084" s="5">
        <f t="shared" si="943"/>
        <v>0</v>
      </c>
    </row>
    <row r="15085" spans="1:11" x14ac:dyDescent="0.25">
      <c r="A15085" t="s">
        <v>151</v>
      </c>
      <c r="B15085" t="s">
        <v>163</v>
      </c>
      <c r="C15085" s="7">
        <v>1</v>
      </c>
      <c r="D15085" s="7">
        <v>3</v>
      </c>
      <c r="E15085" s="7">
        <v>23</v>
      </c>
      <c r="F15085" s="7">
        <v>60</v>
      </c>
      <c r="G15085" s="1">
        <f t="shared" si="940"/>
        <v>0.88461538461538458</v>
      </c>
      <c r="H15085" s="4">
        <f t="shared" si="941"/>
        <v>0</v>
      </c>
      <c r="I15085" s="5">
        <f>IF(OR(AND(F15085&gt;=50,G15085&gt;SUMIF(SeasonTotals!A$2:A$9,A15085,SeasonTotals!F$2:F$9)),AND(G15085&gt;0.885,F15085&gt;=50,D15085&lt;3)),1,0)</f>
        <v>0</v>
      </c>
      <c r="J15085" s="4">
        <f t="shared" si="942"/>
        <v>0</v>
      </c>
      <c r="K15085" s="5">
        <f t="shared" si="943"/>
        <v>0</v>
      </c>
    </row>
    <row r="15086" spans="1:11" x14ac:dyDescent="0.25">
      <c r="A15086" t="s">
        <v>151</v>
      </c>
      <c r="B15086" t="s">
        <v>163</v>
      </c>
      <c r="C15086" s="7">
        <v>1</v>
      </c>
      <c r="D15086" s="7">
        <v>3</v>
      </c>
      <c r="E15086" s="7">
        <v>20</v>
      </c>
      <c r="F15086" s="7">
        <v>59</v>
      </c>
      <c r="G15086" s="1">
        <f t="shared" si="940"/>
        <v>0.86956521739130432</v>
      </c>
      <c r="H15086" s="4">
        <f t="shared" si="941"/>
        <v>0</v>
      </c>
      <c r="I15086" s="5">
        <f>IF(OR(AND(F15086&gt;=50,G15086&gt;SUMIF(SeasonTotals!A$2:A$9,A15086,SeasonTotals!F$2:F$9)),AND(G15086&gt;0.885,F15086&gt;=50,D15086&lt;3)),1,0)</f>
        <v>0</v>
      </c>
      <c r="J15086" s="4">
        <f t="shared" si="942"/>
        <v>0</v>
      </c>
      <c r="K15086" s="5">
        <f t="shared" si="943"/>
        <v>0</v>
      </c>
    </row>
    <row r="15087" spans="1:11" x14ac:dyDescent="0.25">
      <c r="A15087" t="s">
        <v>151</v>
      </c>
      <c r="B15087" t="s">
        <v>163</v>
      </c>
      <c r="C15087" s="7">
        <v>1</v>
      </c>
      <c r="D15087" s="7">
        <v>2</v>
      </c>
      <c r="E15087" s="7">
        <v>20</v>
      </c>
      <c r="F15087" s="7">
        <v>59</v>
      </c>
      <c r="G15087" s="1">
        <f t="shared" si="940"/>
        <v>0.90909090909090906</v>
      </c>
      <c r="H15087" s="4">
        <f t="shared" si="941"/>
        <v>1</v>
      </c>
      <c r="I15087" s="5">
        <f>IF(OR(AND(F15087&gt;=50,G15087&gt;SUMIF(SeasonTotals!A$2:A$9,A15087,SeasonTotals!F$2:F$9)),AND(G15087&gt;0.885,F15087&gt;=50,D15087&lt;3)),1,0)</f>
        <v>1</v>
      </c>
      <c r="J15087" s="4">
        <f t="shared" si="942"/>
        <v>0</v>
      </c>
      <c r="K15087" s="5">
        <f t="shared" si="943"/>
        <v>0</v>
      </c>
    </row>
    <row r="15088" spans="1:11" x14ac:dyDescent="0.25">
      <c r="A15088" t="s">
        <v>151</v>
      </c>
      <c r="B15088" t="s">
        <v>163</v>
      </c>
      <c r="C15088" s="7">
        <v>1</v>
      </c>
      <c r="D15088" s="7">
        <v>1</v>
      </c>
      <c r="E15088" s="7">
        <v>13</v>
      </c>
      <c r="F15088" s="7">
        <v>60</v>
      </c>
      <c r="G15088" s="1">
        <f t="shared" si="940"/>
        <v>0.9285714285714286</v>
      </c>
      <c r="H15088" s="4">
        <f t="shared" si="941"/>
        <v>1</v>
      </c>
      <c r="I15088" s="5">
        <f>IF(OR(AND(F15088&gt;=50,G15088&gt;SUMIF(SeasonTotals!A$2:A$9,A15088,SeasonTotals!F$2:F$9)),AND(G15088&gt;0.885,F15088&gt;=50,D15088&lt;3)),1,0)</f>
        <v>1</v>
      </c>
      <c r="J15088" s="4">
        <f t="shared" si="942"/>
        <v>0</v>
      </c>
      <c r="K15088" s="5">
        <f t="shared" si="943"/>
        <v>0</v>
      </c>
    </row>
    <row r="15089" spans="1:11" x14ac:dyDescent="0.25">
      <c r="A15089" t="s">
        <v>151</v>
      </c>
      <c r="B15089" t="s">
        <v>163</v>
      </c>
      <c r="C15089" s="7">
        <v>1</v>
      </c>
      <c r="D15089" s="7">
        <v>4</v>
      </c>
      <c r="E15089" s="7">
        <v>9</v>
      </c>
      <c r="F15089" s="7">
        <v>28</v>
      </c>
      <c r="G15089" s="1">
        <f t="shared" si="940"/>
        <v>0.69230769230769229</v>
      </c>
      <c r="H15089" s="4">
        <f t="shared" si="941"/>
        <v>0</v>
      </c>
      <c r="I15089" s="5">
        <f>IF(OR(AND(F15089&gt;=50,G15089&gt;SUMIF(SeasonTotals!A$2:A$9,A15089,SeasonTotals!F$2:F$9)),AND(G15089&gt;0.885,F15089&gt;=50,D15089&lt;3)),1,0)</f>
        <v>0</v>
      </c>
      <c r="J15089" s="4">
        <f t="shared" si="942"/>
        <v>1</v>
      </c>
      <c r="K15089" s="5">
        <f t="shared" si="943"/>
        <v>1</v>
      </c>
    </row>
    <row r="15090" spans="1:11" x14ac:dyDescent="0.25">
      <c r="A15090" t="s">
        <v>151</v>
      </c>
      <c r="B15090" t="s">
        <v>163</v>
      </c>
      <c r="C15090" s="7">
        <v>1</v>
      </c>
      <c r="D15090" s="7">
        <v>2</v>
      </c>
      <c r="E15090" s="7">
        <v>12</v>
      </c>
      <c r="F15090" s="7">
        <v>58</v>
      </c>
      <c r="G15090" s="1">
        <f t="shared" si="940"/>
        <v>0.8571428571428571</v>
      </c>
      <c r="H15090" s="4">
        <f t="shared" si="941"/>
        <v>0</v>
      </c>
      <c r="I15090" s="5">
        <f>IF(OR(AND(F15090&gt;=50,G15090&gt;SUMIF(SeasonTotals!A$2:A$9,A15090,SeasonTotals!F$2:F$9)),AND(G15090&gt;0.885,F15090&gt;=50,D15090&lt;3)),1,0)</f>
        <v>0</v>
      </c>
      <c r="J15090" s="4">
        <f t="shared" si="942"/>
        <v>0</v>
      </c>
      <c r="K15090" s="5">
        <f t="shared" si="943"/>
        <v>0</v>
      </c>
    </row>
    <row r="15091" spans="1:11" x14ac:dyDescent="0.25">
      <c r="A15091" t="s">
        <v>151</v>
      </c>
      <c r="B15091" t="s">
        <v>163</v>
      </c>
      <c r="C15091" s="7">
        <v>1</v>
      </c>
      <c r="D15091" s="7">
        <v>3</v>
      </c>
      <c r="E15091" s="7">
        <v>23</v>
      </c>
      <c r="F15091" s="7">
        <v>59</v>
      </c>
      <c r="G15091" s="1">
        <f t="shared" si="940"/>
        <v>0.88461538461538458</v>
      </c>
      <c r="H15091" s="4">
        <f t="shared" si="941"/>
        <v>0</v>
      </c>
      <c r="I15091" s="5">
        <f>IF(OR(AND(F15091&gt;=50,G15091&gt;SUMIF(SeasonTotals!A$2:A$9,A15091,SeasonTotals!F$2:F$9)),AND(G15091&gt;0.885,F15091&gt;=50,D15091&lt;3)),1,0)</f>
        <v>0</v>
      </c>
      <c r="J15091" s="4">
        <f t="shared" si="942"/>
        <v>0</v>
      </c>
      <c r="K15091" s="5">
        <f t="shared" si="943"/>
        <v>0</v>
      </c>
    </row>
    <row r="15092" spans="1:11" x14ac:dyDescent="0.25">
      <c r="A15092" t="s">
        <v>151</v>
      </c>
      <c r="B15092" t="s">
        <v>53</v>
      </c>
      <c r="C15092" s="7">
        <v>1</v>
      </c>
      <c r="D15092" s="7">
        <v>1</v>
      </c>
      <c r="E15092" s="7">
        <v>14</v>
      </c>
      <c r="F15092" s="7">
        <v>60</v>
      </c>
      <c r="G15092" s="1">
        <f t="shared" si="940"/>
        <v>0.93333333333333335</v>
      </c>
      <c r="H15092" s="4">
        <f t="shared" si="941"/>
        <v>1</v>
      </c>
      <c r="I15092" s="5">
        <f>IF(OR(AND(F15092&gt;=50,G15092&gt;SUMIF(SeasonTotals!A$2:A$9,A15092,SeasonTotals!F$2:F$9)),AND(G15092&gt;0.885,F15092&gt;=50,D15092&lt;3)),1,0)</f>
        <v>1</v>
      </c>
      <c r="J15092" s="4">
        <f t="shared" si="942"/>
        <v>0</v>
      </c>
      <c r="K15092" s="5">
        <f t="shared" si="943"/>
        <v>0</v>
      </c>
    </row>
    <row r="15093" spans="1:11" x14ac:dyDescent="0.25">
      <c r="A15093" t="s">
        <v>151</v>
      </c>
      <c r="B15093" t="s">
        <v>53</v>
      </c>
      <c r="C15093" s="7">
        <v>1</v>
      </c>
      <c r="D15093" s="7">
        <v>1</v>
      </c>
      <c r="E15093" s="7">
        <v>18</v>
      </c>
      <c r="F15093" s="7">
        <v>60</v>
      </c>
      <c r="G15093" s="1">
        <f t="shared" si="940"/>
        <v>0.94736842105263153</v>
      </c>
      <c r="H15093" s="4">
        <f t="shared" si="941"/>
        <v>1</v>
      </c>
      <c r="I15093" s="5">
        <f>IF(OR(AND(F15093&gt;=50,G15093&gt;SUMIF(SeasonTotals!A$2:A$9,A15093,SeasonTotals!F$2:F$9)),AND(G15093&gt;0.885,F15093&gt;=50,D15093&lt;3)),1,0)</f>
        <v>1</v>
      </c>
      <c r="J15093" s="4">
        <f t="shared" si="942"/>
        <v>0</v>
      </c>
      <c r="K15093" s="5">
        <f t="shared" si="943"/>
        <v>0</v>
      </c>
    </row>
    <row r="15094" spans="1:11" x14ac:dyDescent="0.25">
      <c r="A15094" t="s">
        <v>151</v>
      </c>
      <c r="B15094" t="s">
        <v>53</v>
      </c>
      <c r="C15094" s="7">
        <v>1</v>
      </c>
      <c r="D15094" s="7">
        <v>0</v>
      </c>
      <c r="E15094" s="7">
        <v>16</v>
      </c>
      <c r="F15094" s="7">
        <v>60</v>
      </c>
      <c r="G15094" s="1">
        <f t="shared" si="940"/>
        <v>1</v>
      </c>
      <c r="H15094" s="4">
        <f t="shared" si="941"/>
        <v>1</v>
      </c>
      <c r="I15094" s="5">
        <f>IF(OR(AND(F15094&gt;=50,G15094&gt;SUMIF(SeasonTotals!A$2:A$9,A15094,SeasonTotals!F$2:F$9)),AND(G15094&gt;0.885,F15094&gt;=50,D15094&lt;3)),1,0)</f>
        <v>1</v>
      </c>
      <c r="J15094" s="4">
        <f t="shared" si="942"/>
        <v>0</v>
      </c>
      <c r="K15094" s="5">
        <f t="shared" si="943"/>
        <v>0</v>
      </c>
    </row>
    <row r="15095" spans="1:11" x14ac:dyDescent="0.25">
      <c r="A15095" t="s">
        <v>151</v>
      </c>
      <c r="B15095" t="s">
        <v>53</v>
      </c>
      <c r="C15095" s="7">
        <v>1</v>
      </c>
      <c r="D15095" s="7">
        <v>1</v>
      </c>
      <c r="E15095" s="7">
        <v>20</v>
      </c>
      <c r="F15095" s="7">
        <v>40</v>
      </c>
      <c r="G15095" s="1">
        <f t="shared" si="940"/>
        <v>0.95238095238095233</v>
      </c>
      <c r="H15095" s="4">
        <f t="shared" si="941"/>
        <v>0</v>
      </c>
      <c r="I15095" s="5">
        <f>IF(OR(AND(F15095&gt;=50,G15095&gt;SUMIF(SeasonTotals!A$2:A$9,A15095,SeasonTotals!F$2:F$9)),AND(G15095&gt;0.885,F15095&gt;=50,D15095&lt;3)),1,0)</f>
        <v>0</v>
      </c>
      <c r="J15095" s="4">
        <f t="shared" si="942"/>
        <v>0</v>
      </c>
      <c r="K15095" s="5">
        <f t="shared" si="943"/>
        <v>1</v>
      </c>
    </row>
    <row r="15096" spans="1:11" x14ac:dyDescent="0.25">
      <c r="A15096" t="s">
        <v>151</v>
      </c>
      <c r="B15096" t="s">
        <v>53</v>
      </c>
      <c r="C15096" s="7">
        <v>1</v>
      </c>
      <c r="D15096" s="7">
        <v>3</v>
      </c>
      <c r="E15096" s="7">
        <v>28</v>
      </c>
      <c r="F15096" s="7">
        <v>60</v>
      </c>
      <c r="G15096" s="1">
        <f t="shared" si="940"/>
        <v>0.90322580645161288</v>
      </c>
      <c r="H15096" s="4">
        <f t="shared" si="941"/>
        <v>0</v>
      </c>
      <c r="I15096" s="5">
        <f>IF(OR(AND(F15096&gt;=50,G15096&gt;SUMIF(SeasonTotals!A$2:A$9,A15096,SeasonTotals!F$2:F$9)),AND(G15096&gt;0.885,F15096&gt;=50,D15096&lt;3)),1,0)</f>
        <v>0</v>
      </c>
      <c r="J15096" s="4">
        <f t="shared" si="942"/>
        <v>0</v>
      </c>
      <c r="K15096" s="5">
        <f t="shared" si="943"/>
        <v>0</v>
      </c>
    </row>
    <row r="15097" spans="1:11" x14ac:dyDescent="0.25">
      <c r="A15097" t="s">
        <v>151</v>
      </c>
      <c r="B15097" t="s">
        <v>53</v>
      </c>
      <c r="C15097" s="7">
        <v>1</v>
      </c>
      <c r="D15097" s="7">
        <v>0</v>
      </c>
      <c r="E15097" s="7">
        <v>19</v>
      </c>
      <c r="F15097" s="7">
        <v>60</v>
      </c>
      <c r="G15097" s="1">
        <f t="shared" si="940"/>
        <v>1</v>
      </c>
      <c r="H15097" s="4">
        <f t="shared" si="941"/>
        <v>1</v>
      </c>
      <c r="I15097" s="5">
        <f>IF(OR(AND(F15097&gt;=50,G15097&gt;SUMIF(SeasonTotals!A$2:A$9,A15097,SeasonTotals!F$2:F$9)),AND(G15097&gt;0.885,F15097&gt;=50,D15097&lt;3)),1,0)</f>
        <v>1</v>
      </c>
      <c r="J15097" s="4">
        <f t="shared" si="942"/>
        <v>0</v>
      </c>
      <c r="K15097" s="5">
        <f t="shared" si="943"/>
        <v>0</v>
      </c>
    </row>
    <row r="15098" spans="1:11" x14ac:dyDescent="0.25">
      <c r="A15098" t="s">
        <v>151</v>
      </c>
      <c r="B15098" t="s">
        <v>53</v>
      </c>
      <c r="C15098" s="7">
        <v>1</v>
      </c>
      <c r="D15098" s="7">
        <v>1</v>
      </c>
      <c r="E15098" s="7">
        <v>24</v>
      </c>
      <c r="F15098" s="7">
        <v>60</v>
      </c>
      <c r="G15098" s="1">
        <f t="shared" si="940"/>
        <v>0.96</v>
      </c>
      <c r="H15098" s="4">
        <f t="shared" si="941"/>
        <v>1</v>
      </c>
      <c r="I15098" s="5">
        <f>IF(OR(AND(F15098&gt;=50,G15098&gt;SUMIF(SeasonTotals!A$2:A$9,A15098,SeasonTotals!F$2:F$9)),AND(G15098&gt;0.885,F15098&gt;=50,D15098&lt;3)),1,0)</f>
        <v>1</v>
      </c>
      <c r="J15098" s="4">
        <f t="shared" si="942"/>
        <v>0</v>
      </c>
      <c r="K15098" s="5">
        <f t="shared" si="943"/>
        <v>0</v>
      </c>
    </row>
    <row r="15099" spans="1:11" x14ac:dyDescent="0.25">
      <c r="A15099" t="s">
        <v>151</v>
      </c>
      <c r="B15099" t="s">
        <v>53</v>
      </c>
      <c r="C15099" s="7">
        <v>1</v>
      </c>
      <c r="D15099" s="7">
        <v>2</v>
      </c>
      <c r="E15099" s="7">
        <v>22</v>
      </c>
      <c r="F15099" s="7">
        <v>60</v>
      </c>
      <c r="G15099" s="1">
        <f t="shared" si="940"/>
        <v>0.91666666666666663</v>
      </c>
      <c r="H15099" s="4">
        <f t="shared" si="941"/>
        <v>1</v>
      </c>
      <c r="I15099" s="5">
        <f>IF(OR(AND(F15099&gt;=50,G15099&gt;SUMIF(SeasonTotals!A$2:A$9,A15099,SeasonTotals!F$2:F$9)),AND(G15099&gt;0.885,F15099&gt;=50,D15099&lt;3)),1,0)</f>
        <v>1</v>
      </c>
      <c r="J15099" s="4">
        <f t="shared" si="942"/>
        <v>0</v>
      </c>
      <c r="K15099" s="5">
        <f t="shared" si="943"/>
        <v>0</v>
      </c>
    </row>
    <row r="15100" spans="1:11" x14ac:dyDescent="0.25">
      <c r="A15100" t="s">
        <v>151</v>
      </c>
      <c r="B15100" t="s">
        <v>53</v>
      </c>
      <c r="C15100" s="7">
        <v>1</v>
      </c>
      <c r="D15100" s="7">
        <v>1</v>
      </c>
      <c r="E15100" s="7">
        <v>21</v>
      </c>
      <c r="F15100" s="7">
        <v>60</v>
      </c>
      <c r="G15100" s="1">
        <f t="shared" si="940"/>
        <v>0.95454545454545459</v>
      </c>
      <c r="H15100" s="4">
        <f t="shared" si="941"/>
        <v>1</v>
      </c>
      <c r="I15100" s="5">
        <f>IF(OR(AND(F15100&gt;=50,G15100&gt;SUMIF(SeasonTotals!A$2:A$9,A15100,SeasonTotals!F$2:F$9)),AND(G15100&gt;0.885,F15100&gt;=50,D15100&lt;3)),1,0)</f>
        <v>1</v>
      </c>
      <c r="J15100" s="4">
        <f t="shared" si="942"/>
        <v>0</v>
      </c>
      <c r="K15100" s="5">
        <f t="shared" si="943"/>
        <v>0</v>
      </c>
    </row>
    <row r="15101" spans="1:11" x14ac:dyDescent="0.25">
      <c r="A15101" t="s">
        <v>151</v>
      </c>
      <c r="B15101" t="s">
        <v>53</v>
      </c>
      <c r="C15101" s="7">
        <v>1</v>
      </c>
      <c r="D15101" s="7">
        <v>2</v>
      </c>
      <c r="E15101" s="7">
        <v>18</v>
      </c>
      <c r="F15101" s="7">
        <v>60</v>
      </c>
      <c r="G15101" s="1">
        <f t="shared" si="940"/>
        <v>0.9</v>
      </c>
      <c r="H15101" s="4">
        <f t="shared" si="941"/>
        <v>1</v>
      </c>
      <c r="I15101" s="5">
        <f>IF(OR(AND(F15101&gt;=50,G15101&gt;SUMIF(SeasonTotals!A$2:A$9,A15101,SeasonTotals!F$2:F$9)),AND(G15101&gt;0.885,F15101&gt;=50,D15101&lt;3)),1,0)</f>
        <v>1</v>
      </c>
      <c r="J15101" s="4">
        <f t="shared" si="942"/>
        <v>0</v>
      </c>
      <c r="K15101" s="5">
        <f t="shared" si="943"/>
        <v>0</v>
      </c>
    </row>
    <row r="15102" spans="1:11" x14ac:dyDescent="0.25">
      <c r="A15102" t="s">
        <v>151</v>
      </c>
      <c r="B15102" t="s">
        <v>53</v>
      </c>
      <c r="C15102" s="7">
        <v>1</v>
      </c>
      <c r="D15102" s="7">
        <v>0</v>
      </c>
      <c r="E15102" s="7">
        <v>21</v>
      </c>
      <c r="F15102" s="7">
        <v>60</v>
      </c>
      <c r="G15102" s="1">
        <f t="shared" si="940"/>
        <v>1</v>
      </c>
      <c r="H15102" s="4">
        <f t="shared" si="941"/>
        <v>1</v>
      </c>
      <c r="I15102" s="5">
        <f>IF(OR(AND(F15102&gt;=50,G15102&gt;SUMIF(SeasonTotals!A$2:A$9,A15102,SeasonTotals!F$2:F$9)),AND(G15102&gt;0.885,F15102&gt;=50,D15102&lt;3)),1,0)</f>
        <v>1</v>
      </c>
      <c r="J15102" s="4">
        <f t="shared" si="942"/>
        <v>0</v>
      </c>
      <c r="K15102" s="5">
        <f t="shared" si="943"/>
        <v>0</v>
      </c>
    </row>
    <row r="15103" spans="1:11" x14ac:dyDescent="0.25">
      <c r="A15103" t="s">
        <v>151</v>
      </c>
      <c r="B15103" t="s">
        <v>53</v>
      </c>
      <c r="C15103" s="7">
        <v>1</v>
      </c>
      <c r="D15103" s="7">
        <v>3</v>
      </c>
      <c r="E15103" s="7">
        <v>16</v>
      </c>
      <c r="F15103" s="7">
        <v>60</v>
      </c>
      <c r="G15103" s="1">
        <f t="shared" si="940"/>
        <v>0.84210526315789469</v>
      </c>
      <c r="H15103" s="4">
        <f t="shared" si="941"/>
        <v>0</v>
      </c>
      <c r="I15103" s="5">
        <f>IF(OR(AND(F15103&gt;=50,G15103&gt;SUMIF(SeasonTotals!A$2:A$9,A15103,SeasonTotals!F$2:F$9)),AND(G15103&gt;0.885,F15103&gt;=50,D15103&lt;3)),1,0)</f>
        <v>0</v>
      </c>
      <c r="J15103" s="4">
        <f t="shared" si="942"/>
        <v>1</v>
      </c>
      <c r="K15103" s="5">
        <f t="shared" si="943"/>
        <v>0</v>
      </c>
    </row>
    <row r="15104" spans="1:11" x14ac:dyDescent="0.25">
      <c r="A15104" t="s">
        <v>151</v>
      </c>
      <c r="B15104" t="s">
        <v>53</v>
      </c>
      <c r="C15104" s="7">
        <v>1</v>
      </c>
      <c r="D15104" s="7">
        <v>1</v>
      </c>
      <c r="E15104" s="7">
        <v>37</v>
      </c>
      <c r="F15104" s="7">
        <v>60</v>
      </c>
      <c r="G15104" s="1">
        <f t="shared" si="940"/>
        <v>0.97368421052631582</v>
      </c>
      <c r="H15104" s="4">
        <f t="shared" si="941"/>
        <v>1</v>
      </c>
      <c r="I15104" s="5">
        <f>IF(OR(AND(F15104&gt;=50,G15104&gt;SUMIF(SeasonTotals!A$2:A$9,A15104,SeasonTotals!F$2:F$9)),AND(G15104&gt;0.885,F15104&gt;=50,D15104&lt;3)),1,0)</f>
        <v>1</v>
      </c>
      <c r="J15104" s="4">
        <f t="shared" si="942"/>
        <v>0</v>
      </c>
      <c r="K15104" s="5">
        <f t="shared" si="943"/>
        <v>0</v>
      </c>
    </row>
    <row r="15105" spans="1:11" x14ac:dyDescent="0.25">
      <c r="A15105" t="s">
        <v>151</v>
      </c>
      <c r="B15105" t="s">
        <v>53</v>
      </c>
      <c r="C15105" s="7">
        <v>1</v>
      </c>
      <c r="D15105" s="7">
        <v>2</v>
      </c>
      <c r="E15105" s="7">
        <v>29</v>
      </c>
      <c r="F15105" s="7">
        <v>65</v>
      </c>
      <c r="G15105" s="1">
        <f t="shared" si="940"/>
        <v>0.93548387096774188</v>
      </c>
      <c r="H15105" s="4">
        <f t="shared" si="941"/>
        <v>1</v>
      </c>
      <c r="I15105" s="5">
        <f>IF(OR(AND(F15105&gt;=50,G15105&gt;SUMIF(SeasonTotals!A$2:A$9,A15105,SeasonTotals!F$2:F$9)),AND(G15105&gt;0.885,F15105&gt;=50,D15105&lt;3)),1,0)</f>
        <v>1</v>
      </c>
      <c r="J15105" s="4">
        <f t="shared" si="942"/>
        <v>0</v>
      </c>
      <c r="K15105" s="5">
        <f t="shared" si="943"/>
        <v>0</v>
      </c>
    </row>
    <row r="15106" spans="1:11" x14ac:dyDescent="0.25">
      <c r="A15106" t="s">
        <v>151</v>
      </c>
      <c r="B15106" t="s">
        <v>53</v>
      </c>
      <c r="C15106" s="7">
        <v>1</v>
      </c>
      <c r="D15106" s="7">
        <v>5</v>
      </c>
      <c r="E15106" s="7">
        <v>26</v>
      </c>
      <c r="F15106" s="7">
        <v>60</v>
      </c>
      <c r="G15106" s="1">
        <f t="shared" ref="G15106:G15169" si="944">E15106/MAX(1,SUM(D15106:E15106))</f>
        <v>0.83870967741935487</v>
      </c>
      <c r="H15106" s="4">
        <f t="shared" ref="H15106:H15169" si="945">IF(AND(F15106&gt;=50,OR(G15106&gt;0.913,AND(G15106&gt;0.885,D15106&lt;3))),1,0)</f>
        <v>0</v>
      </c>
      <c r="I15106" s="5">
        <f>IF(OR(AND(F15106&gt;=50,G15106&gt;SUMIF(SeasonTotals!A$2:A$9,A15106,SeasonTotals!F$2:F$9)),AND(G15106&gt;0.885,F15106&gt;=50,D15106&lt;3)),1,0)</f>
        <v>0</v>
      </c>
      <c r="J15106" s="4">
        <f t="shared" ref="J15106:J15169" si="946">IF(G15106&lt;0.85,1,0)</f>
        <v>1</v>
      </c>
      <c r="K15106" s="5">
        <f t="shared" ref="K15106:K15169" si="947">IF(F15106&lt;55,1,0)</f>
        <v>0</v>
      </c>
    </row>
    <row r="15107" spans="1:11" x14ac:dyDescent="0.25">
      <c r="A15107" t="s">
        <v>151</v>
      </c>
      <c r="B15107" t="s">
        <v>53</v>
      </c>
      <c r="C15107" s="7">
        <v>1</v>
      </c>
      <c r="D15107" s="7">
        <v>2</v>
      </c>
      <c r="E15107" s="7">
        <v>21</v>
      </c>
      <c r="F15107" s="7">
        <v>59</v>
      </c>
      <c r="G15107" s="1">
        <f t="shared" si="944"/>
        <v>0.91304347826086951</v>
      </c>
      <c r="H15107" s="4">
        <f t="shared" si="945"/>
        <v>1</v>
      </c>
      <c r="I15107" s="5">
        <f>IF(OR(AND(F15107&gt;=50,G15107&gt;SUMIF(SeasonTotals!A$2:A$9,A15107,SeasonTotals!F$2:F$9)),AND(G15107&gt;0.885,F15107&gt;=50,D15107&lt;3)),1,0)</f>
        <v>1</v>
      </c>
      <c r="J15107" s="4">
        <f t="shared" si="946"/>
        <v>0</v>
      </c>
      <c r="K15107" s="5">
        <f t="shared" si="947"/>
        <v>0</v>
      </c>
    </row>
    <row r="15108" spans="1:11" x14ac:dyDescent="0.25">
      <c r="A15108" t="s">
        <v>151</v>
      </c>
      <c r="B15108" t="s">
        <v>53</v>
      </c>
      <c r="C15108" s="7">
        <v>1</v>
      </c>
      <c r="D15108" s="7">
        <v>1</v>
      </c>
      <c r="E15108" s="7">
        <v>22</v>
      </c>
      <c r="F15108" s="7">
        <v>60</v>
      </c>
      <c r="G15108" s="1">
        <f t="shared" si="944"/>
        <v>0.95652173913043481</v>
      </c>
      <c r="H15108" s="4">
        <f t="shared" si="945"/>
        <v>1</v>
      </c>
      <c r="I15108" s="5">
        <f>IF(OR(AND(F15108&gt;=50,G15108&gt;SUMIF(SeasonTotals!A$2:A$9,A15108,SeasonTotals!F$2:F$9)),AND(G15108&gt;0.885,F15108&gt;=50,D15108&lt;3)),1,0)</f>
        <v>1</v>
      </c>
      <c r="J15108" s="4">
        <f t="shared" si="946"/>
        <v>0</v>
      </c>
      <c r="K15108" s="5">
        <f t="shared" si="947"/>
        <v>0</v>
      </c>
    </row>
    <row r="15109" spans="1:11" x14ac:dyDescent="0.25">
      <c r="A15109" t="s">
        <v>151</v>
      </c>
      <c r="B15109" t="s">
        <v>53</v>
      </c>
      <c r="C15109" s="7">
        <v>1</v>
      </c>
      <c r="D15109" s="7">
        <v>2</v>
      </c>
      <c r="E15109" s="7">
        <v>27</v>
      </c>
      <c r="F15109" s="7">
        <v>60</v>
      </c>
      <c r="G15109" s="1">
        <f t="shared" si="944"/>
        <v>0.93103448275862066</v>
      </c>
      <c r="H15109" s="4">
        <f t="shared" si="945"/>
        <v>1</v>
      </c>
      <c r="I15109" s="5">
        <f>IF(OR(AND(F15109&gt;=50,G15109&gt;SUMIF(SeasonTotals!A$2:A$9,A15109,SeasonTotals!F$2:F$9)),AND(G15109&gt;0.885,F15109&gt;=50,D15109&lt;3)),1,0)</f>
        <v>1</v>
      </c>
      <c r="J15109" s="4">
        <f t="shared" si="946"/>
        <v>0</v>
      </c>
      <c r="K15109" s="5">
        <f t="shared" si="947"/>
        <v>0</v>
      </c>
    </row>
    <row r="15110" spans="1:11" x14ac:dyDescent="0.25">
      <c r="A15110" t="s">
        <v>151</v>
      </c>
      <c r="B15110" t="s">
        <v>53</v>
      </c>
      <c r="C15110" s="7">
        <v>1</v>
      </c>
      <c r="D15110" s="7">
        <v>1</v>
      </c>
      <c r="E15110" s="7">
        <v>21</v>
      </c>
      <c r="F15110" s="7">
        <v>65</v>
      </c>
      <c r="G15110" s="1">
        <f t="shared" si="944"/>
        <v>0.95454545454545459</v>
      </c>
      <c r="H15110" s="4">
        <f t="shared" si="945"/>
        <v>1</v>
      </c>
      <c r="I15110" s="5">
        <f>IF(OR(AND(F15110&gt;=50,G15110&gt;SUMIF(SeasonTotals!A$2:A$9,A15110,SeasonTotals!F$2:F$9)),AND(G15110&gt;0.885,F15110&gt;=50,D15110&lt;3)),1,0)</f>
        <v>1</v>
      </c>
      <c r="J15110" s="4">
        <f t="shared" si="946"/>
        <v>0</v>
      </c>
      <c r="K15110" s="5">
        <f t="shared" si="947"/>
        <v>0</v>
      </c>
    </row>
    <row r="15111" spans="1:11" x14ac:dyDescent="0.25">
      <c r="A15111" t="s">
        <v>151</v>
      </c>
      <c r="B15111" t="s">
        <v>53</v>
      </c>
      <c r="C15111" s="7">
        <v>1</v>
      </c>
      <c r="D15111" s="7">
        <v>2</v>
      </c>
      <c r="E15111" s="7">
        <v>25</v>
      </c>
      <c r="F15111" s="7">
        <v>65</v>
      </c>
      <c r="G15111" s="1">
        <f t="shared" si="944"/>
        <v>0.92592592592592593</v>
      </c>
      <c r="H15111" s="4">
        <f t="shared" si="945"/>
        <v>1</v>
      </c>
      <c r="I15111" s="5">
        <f>IF(OR(AND(F15111&gt;=50,G15111&gt;SUMIF(SeasonTotals!A$2:A$9,A15111,SeasonTotals!F$2:F$9)),AND(G15111&gt;0.885,F15111&gt;=50,D15111&lt;3)),1,0)</f>
        <v>1</v>
      </c>
      <c r="J15111" s="4">
        <f t="shared" si="946"/>
        <v>0</v>
      </c>
      <c r="K15111" s="5">
        <f t="shared" si="947"/>
        <v>0</v>
      </c>
    </row>
    <row r="15112" spans="1:11" x14ac:dyDescent="0.25">
      <c r="A15112" t="s">
        <v>151</v>
      </c>
      <c r="B15112" t="s">
        <v>53</v>
      </c>
      <c r="C15112" s="7">
        <v>1</v>
      </c>
      <c r="D15112" s="7">
        <v>2</v>
      </c>
      <c r="E15112" s="7">
        <v>27</v>
      </c>
      <c r="F15112" s="7">
        <v>65</v>
      </c>
      <c r="G15112" s="1">
        <f t="shared" si="944"/>
        <v>0.93103448275862066</v>
      </c>
      <c r="H15112" s="4">
        <f t="shared" si="945"/>
        <v>1</v>
      </c>
      <c r="I15112" s="5">
        <f>IF(OR(AND(F15112&gt;=50,G15112&gt;SUMIF(SeasonTotals!A$2:A$9,A15112,SeasonTotals!F$2:F$9)),AND(G15112&gt;0.885,F15112&gt;=50,D15112&lt;3)),1,0)</f>
        <v>1</v>
      </c>
      <c r="J15112" s="4">
        <f t="shared" si="946"/>
        <v>0</v>
      </c>
      <c r="K15112" s="5">
        <f t="shared" si="947"/>
        <v>0</v>
      </c>
    </row>
    <row r="15113" spans="1:11" x14ac:dyDescent="0.25">
      <c r="A15113" t="s">
        <v>151</v>
      </c>
      <c r="B15113" t="s">
        <v>53</v>
      </c>
      <c r="C15113" s="7">
        <v>1</v>
      </c>
      <c r="D15113" s="7">
        <v>3</v>
      </c>
      <c r="E15113" s="7">
        <v>16</v>
      </c>
      <c r="F15113" s="7">
        <v>34</v>
      </c>
      <c r="G15113" s="1">
        <f t="shared" si="944"/>
        <v>0.84210526315789469</v>
      </c>
      <c r="H15113" s="4">
        <f t="shared" si="945"/>
        <v>0</v>
      </c>
      <c r="I15113" s="5">
        <f>IF(OR(AND(F15113&gt;=50,G15113&gt;SUMIF(SeasonTotals!A$2:A$9,A15113,SeasonTotals!F$2:F$9)),AND(G15113&gt;0.885,F15113&gt;=50,D15113&lt;3)),1,0)</f>
        <v>0</v>
      </c>
      <c r="J15113" s="4">
        <f t="shared" si="946"/>
        <v>1</v>
      </c>
      <c r="K15113" s="5">
        <f t="shared" si="947"/>
        <v>1</v>
      </c>
    </row>
    <row r="15114" spans="1:11" x14ac:dyDescent="0.25">
      <c r="A15114" t="s">
        <v>151</v>
      </c>
      <c r="B15114" t="s">
        <v>53</v>
      </c>
      <c r="C15114" s="7">
        <v>1</v>
      </c>
      <c r="D15114" s="7">
        <v>3</v>
      </c>
      <c r="E15114" s="7">
        <v>34</v>
      </c>
      <c r="F15114" s="7">
        <v>60</v>
      </c>
      <c r="G15114" s="1">
        <f t="shared" si="944"/>
        <v>0.91891891891891897</v>
      </c>
      <c r="H15114" s="4">
        <f t="shared" si="945"/>
        <v>1</v>
      </c>
      <c r="I15114" s="5">
        <f>IF(OR(AND(F15114&gt;=50,G15114&gt;SUMIF(SeasonTotals!A$2:A$9,A15114,SeasonTotals!F$2:F$9)),AND(G15114&gt;0.885,F15114&gt;=50,D15114&lt;3)),1,0)</f>
        <v>1</v>
      </c>
      <c r="J15114" s="4">
        <f t="shared" si="946"/>
        <v>0</v>
      </c>
      <c r="K15114" s="5">
        <f t="shared" si="947"/>
        <v>0</v>
      </c>
    </row>
    <row r="15115" spans="1:11" x14ac:dyDescent="0.25">
      <c r="A15115" t="s">
        <v>151</v>
      </c>
      <c r="B15115" t="s">
        <v>53</v>
      </c>
      <c r="C15115" s="7">
        <v>1</v>
      </c>
      <c r="D15115" s="7">
        <v>2</v>
      </c>
      <c r="E15115" s="7">
        <v>23</v>
      </c>
      <c r="F15115" s="7">
        <v>65</v>
      </c>
      <c r="G15115" s="1">
        <f t="shared" si="944"/>
        <v>0.92</v>
      </c>
      <c r="H15115" s="4">
        <f t="shared" si="945"/>
        <v>1</v>
      </c>
      <c r="I15115" s="5">
        <f>IF(OR(AND(F15115&gt;=50,G15115&gt;SUMIF(SeasonTotals!A$2:A$9,A15115,SeasonTotals!F$2:F$9)),AND(G15115&gt;0.885,F15115&gt;=50,D15115&lt;3)),1,0)</f>
        <v>1</v>
      </c>
      <c r="J15115" s="4">
        <f t="shared" si="946"/>
        <v>0</v>
      </c>
      <c r="K15115" s="5">
        <f t="shared" si="947"/>
        <v>0</v>
      </c>
    </row>
    <row r="15116" spans="1:11" x14ac:dyDescent="0.25">
      <c r="A15116" t="s">
        <v>151</v>
      </c>
      <c r="B15116" t="s">
        <v>53</v>
      </c>
      <c r="C15116" s="7">
        <v>1</v>
      </c>
      <c r="D15116" s="7">
        <v>2</v>
      </c>
      <c r="E15116" s="7">
        <v>29</v>
      </c>
      <c r="F15116" s="7">
        <v>59</v>
      </c>
      <c r="G15116" s="1">
        <f t="shared" si="944"/>
        <v>0.93548387096774188</v>
      </c>
      <c r="H15116" s="4">
        <f t="shared" si="945"/>
        <v>1</v>
      </c>
      <c r="I15116" s="5">
        <f>IF(OR(AND(F15116&gt;=50,G15116&gt;SUMIF(SeasonTotals!A$2:A$9,A15116,SeasonTotals!F$2:F$9)),AND(G15116&gt;0.885,F15116&gt;=50,D15116&lt;3)),1,0)</f>
        <v>1</v>
      </c>
      <c r="J15116" s="4">
        <f t="shared" si="946"/>
        <v>0</v>
      </c>
      <c r="K15116" s="5">
        <f t="shared" si="947"/>
        <v>0</v>
      </c>
    </row>
    <row r="15117" spans="1:11" x14ac:dyDescent="0.25">
      <c r="A15117" t="s">
        <v>151</v>
      </c>
      <c r="B15117" t="s">
        <v>53</v>
      </c>
      <c r="C15117" s="7">
        <v>1</v>
      </c>
      <c r="D15117" s="7">
        <v>1</v>
      </c>
      <c r="E15117" s="7">
        <v>26</v>
      </c>
      <c r="F15117" s="7">
        <v>65</v>
      </c>
      <c r="G15117" s="1">
        <f t="shared" si="944"/>
        <v>0.96296296296296291</v>
      </c>
      <c r="H15117" s="4">
        <f t="shared" si="945"/>
        <v>1</v>
      </c>
      <c r="I15117" s="5">
        <f>IF(OR(AND(F15117&gt;=50,G15117&gt;SUMIF(SeasonTotals!A$2:A$9,A15117,SeasonTotals!F$2:F$9)),AND(G15117&gt;0.885,F15117&gt;=50,D15117&lt;3)),1,0)</f>
        <v>1</v>
      </c>
      <c r="J15117" s="4">
        <f t="shared" si="946"/>
        <v>0</v>
      </c>
      <c r="K15117" s="5">
        <f t="shared" si="947"/>
        <v>0</v>
      </c>
    </row>
    <row r="15118" spans="1:11" x14ac:dyDescent="0.25">
      <c r="A15118" t="s">
        <v>151</v>
      </c>
      <c r="B15118" t="s">
        <v>116</v>
      </c>
      <c r="C15118" s="7">
        <v>1</v>
      </c>
      <c r="D15118" s="7">
        <v>3</v>
      </c>
      <c r="E15118" s="7">
        <v>4</v>
      </c>
      <c r="F15118" s="7">
        <v>15</v>
      </c>
      <c r="G15118" s="1">
        <f t="shared" si="944"/>
        <v>0.5714285714285714</v>
      </c>
      <c r="H15118" s="4">
        <f t="shared" si="945"/>
        <v>0</v>
      </c>
      <c r="I15118" s="5">
        <f>IF(OR(AND(F15118&gt;=50,G15118&gt;SUMIF(SeasonTotals!A$2:A$9,A15118,SeasonTotals!F$2:F$9)),AND(G15118&gt;0.885,F15118&gt;=50,D15118&lt;3)),1,0)</f>
        <v>0</v>
      </c>
      <c r="J15118" s="4">
        <f t="shared" si="946"/>
        <v>1</v>
      </c>
      <c r="K15118" s="5">
        <f t="shared" si="947"/>
        <v>1</v>
      </c>
    </row>
    <row r="15119" spans="1:11" x14ac:dyDescent="0.25">
      <c r="A15119" t="s">
        <v>151</v>
      </c>
      <c r="B15119" t="s">
        <v>116</v>
      </c>
      <c r="C15119" s="7">
        <v>1</v>
      </c>
      <c r="D15119" s="7">
        <v>3</v>
      </c>
      <c r="E15119" s="7">
        <v>26</v>
      </c>
      <c r="F15119" s="7">
        <v>59</v>
      </c>
      <c r="G15119" s="1">
        <f t="shared" si="944"/>
        <v>0.89655172413793105</v>
      </c>
      <c r="H15119" s="4">
        <f t="shared" si="945"/>
        <v>0</v>
      </c>
      <c r="I15119" s="5">
        <f>IF(OR(AND(F15119&gt;=50,G15119&gt;SUMIF(SeasonTotals!A$2:A$9,A15119,SeasonTotals!F$2:F$9)),AND(G15119&gt;0.885,F15119&gt;=50,D15119&lt;3)),1,0)</f>
        <v>0</v>
      </c>
      <c r="J15119" s="4">
        <f t="shared" si="946"/>
        <v>0</v>
      </c>
      <c r="K15119" s="5">
        <f t="shared" si="947"/>
        <v>0</v>
      </c>
    </row>
    <row r="15120" spans="1:11" x14ac:dyDescent="0.25">
      <c r="A15120" t="s">
        <v>151</v>
      </c>
      <c r="B15120" t="s">
        <v>116</v>
      </c>
      <c r="C15120" s="7">
        <v>1</v>
      </c>
      <c r="D15120" s="7">
        <v>3</v>
      </c>
      <c r="E15120" s="7">
        <v>29</v>
      </c>
      <c r="F15120" s="7">
        <v>60</v>
      </c>
      <c r="G15120" s="1">
        <f t="shared" si="944"/>
        <v>0.90625</v>
      </c>
      <c r="H15120" s="4">
        <f t="shared" si="945"/>
        <v>0</v>
      </c>
      <c r="I15120" s="5">
        <f>IF(OR(AND(F15120&gt;=50,G15120&gt;SUMIF(SeasonTotals!A$2:A$9,A15120,SeasonTotals!F$2:F$9)),AND(G15120&gt;0.885,F15120&gt;=50,D15120&lt;3)),1,0)</f>
        <v>0</v>
      </c>
      <c r="J15120" s="4">
        <f t="shared" si="946"/>
        <v>0</v>
      </c>
      <c r="K15120" s="5">
        <f t="shared" si="947"/>
        <v>0</v>
      </c>
    </row>
    <row r="15121" spans="1:11" x14ac:dyDescent="0.25">
      <c r="A15121" t="s">
        <v>151</v>
      </c>
      <c r="B15121" t="s">
        <v>116</v>
      </c>
      <c r="C15121" s="7">
        <v>1</v>
      </c>
      <c r="D15121" s="7">
        <v>1</v>
      </c>
      <c r="E15121" s="7">
        <v>28</v>
      </c>
      <c r="F15121" s="7">
        <v>62</v>
      </c>
      <c r="G15121" s="1">
        <f t="shared" si="944"/>
        <v>0.96551724137931039</v>
      </c>
      <c r="H15121" s="4">
        <f t="shared" si="945"/>
        <v>1</v>
      </c>
      <c r="I15121" s="5">
        <f>IF(OR(AND(F15121&gt;=50,G15121&gt;SUMIF(SeasonTotals!A$2:A$9,A15121,SeasonTotals!F$2:F$9)),AND(G15121&gt;0.885,F15121&gt;=50,D15121&lt;3)),1,0)</f>
        <v>1</v>
      </c>
      <c r="J15121" s="4">
        <f t="shared" si="946"/>
        <v>0</v>
      </c>
      <c r="K15121" s="5">
        <f t="shared" si="947"/>
        <v>0</v>
      </c>
    </row>
    <row r="15122" spans="1:11" x14ac:dyDescent="0.25">
      <c r="A15122" t="s">
        <v>151</v>
      </c>
      <c r="B15122" t="s">
        <v>116</v>
      </c>
      <c r="C15122" s="7">
        <v>1</v>
      </c>
      <c r="D15122" s="7">
        <v>0</v>
      </c>
      <c r="E15122" s="7">
        <v>21</v>
      </c>
      <c r="F15122" s="7">
        <v>60</v>
      </c>
      <c r="G15122" s="1">
        <f t="shared" si="944"/>
        <v>1</v>
      </c>
      <c r="H15122" s="4">
        <f t="shared" si="945"/>
        <v>1</v>
      </c>
      <c r="I15122" s="5">
        <f>IF(OR(AND(F15122&gt;=50,G15122&gt;SUMIF(SeasonTotals!A$2:A$9,A15122,SeasonTotals!F$2:F$9)),AND(G15122&gt;0.885,F15122&gt;=50,D15122&lt;3)),1,0)</f>
        <v>1</v>
      </c>
      <c r="J15122" s="4">
        <f t="shared" si="946"/>
        <v>0</v>
      </c>
      <c r="K15122" s="5">
        <f t="shared" si="947"/>
        <v>0</v>
      </c>
    </row>
    <row r="15123" spans="1:11" x14ac:dyDescent="0.25">
      <c r="A15123" t="s">
        <v>151</v>
      </c>
      <c r="B15123" t="s">
        <v>116</v>
      </c>
      <c r="C15123" s="7">
        <v>1</v>
      </c>
      <c r="D15123" s="7">
        <v>2</v>
      </c>
      <c r="E15123" s="7">
        <v>28</v>
      </c>
      <c r="F15123" s="7">
        <v>64</v>
      </c>
      <c r="G15123" s="1">
        <f t="shared" si="944"/>
        <v>0.93333333333333335</v>
      </c>
      <c r="H15123" s="4">
        <f t="shared" si="945"/>
        <v>1</v>
      </c>
      <c r="I15123" s="5">
        <f>IF(OR(AND(F15123&gt;=50,G15123&gt;SUMIF(SeasonTotals!A$2:A$9,A15123,SeasonTotals!F$2:F$9)),AND(G15123&gt;0.885,F15123&gt;=50,D15123&lt;3)),1,0)</f>
        <v>1</v>
      </c>
      <c r="J15123" s="4">
        <f t="shared" si="946"/>
        <v>0</v>
      </c>
      <c r="K15123" s="5">
        <f t="shared" si="947"/>
        <v>0</v>
      </c>
    </row>
    <row r="15124" spans="1:11" x14ac:dyDescent="0.25">
      <c r="A15124" t="s">
        <v>151</v>
      </c>
      <c r="B15124" t="s">
        <v>116</v>
      </c>
      <c r="C15124" s="7">
        <v>1</v>
      </c>
      <c r="D15124" s="7">
        <v>1</v>
      </c>
      <c r="E15124" s="7">
        <v>33</v>
      </c>
      <c r="F15124" s="7">
        <v>60</v>
      </c>
      <c r="G15124" s="1">
        <f t="shared" si="944"/>
        <v>0.97058823529411764</v>
      </c>
      <c r="H15124" s="4">
        <f t="shared" si="945"/>
        <v>1</v>
      </c>
      <c r="I15124" s="5">
        <f>IF(OR(AND(F15124&gt;=50,G15124&gt;SUMIF(SeasonTotals!A$2:A$9,A15124,SeasonTotals!F$2:F$9)),AND(G15124&gt;0.885,F15124&gt;=50,D15124&lt;3)),1,0)</f>
        <v>1</v>
      </c>
      <c r="J15124" s="4">
        <f t="shared" si="946"/>
        <v>0</v>
      </c>
      <c r="K15124" s="5">
        <f t="shared" si="947"/>
        <v>0</v>
      </c>
    </row>
    <row r="15125" spans="1:11" x14ac:dyDescent="0.25">
      <c r="A15125" t="s">
        <v>151</v>
      </c>
      <c r="B15125" t="s">
        <v>116</v>
      </c>
      <c r="C15125" s="7">
        <v>1</v>
      </c>
      <c r="D15125" s="7">
        <v>2</v>
      </c>
      <c r="E15125" s="7">
        <v>28</v>
      </c>
      <c r="F15125" s="7">
        <v>65</v>
      </c>
      <c r="G15125" s="1">
        <f t="shared" si="944"/>
        <v>0.93333333333333335</v>
      </c>
      <c r="H15125" s="4">
        <f t="shared" si="945"/>
        <v>1</v>
      </c>
      <c r="I15125" s="5">
        <f>IF(OR(AND(F15125&gt;=50,G15125&gt;SUMIF(SeasonTotals!A$2:A$9,A15125,SeasonTotals!F$2:F$9)),AND(G15125&gt;0.885,F15125&gt;=50,D15125&lt;3)),1,0)</f>
        <v>1</v>
      </c>
      <c r="J15125" s="4">
        <f t="shared" si="946"/>
        <v>0</v>
      </c>
      <c r="K15125" s="5">
        <f t="shared" si="947"/>
        <v>0</v>
      </c>
    </row>
    <row r="15126" spans="1:11" x14ac:dyDescent="0.25">
      <c r="A15126" t="s">
        <v>151</v>
      </c>
      <c r="B15126" t="s">
        <v>116</v>
      </c>
      <c r="C15126" s="7">
        <v>1</v>
      </c>
      <c r="D15126" s="7">
        <v>4</v>
      </c>
      <c r="E15126" s="7">
        <v>21</v>
      </c>
      <c r="F15126" s="7">
        <v>59</v>
      </c>
      <c r="G15126" s="1">
        <f t="shared" si="944"/>
        <v>0.84</v>
      </c>
      <c r="H15126" s="4">
        <f t="shared" si="945"/>
        <v>0</v>
      </c>
      <c r="I15126" s="5">
        <f>IF(OR(AND(F15126&gt;=50,G15126&gt;SUMIF(SeasonTotals!A$2:A$9,A15126,SeasonTotals!F$2:F$9)),AND(G15126&gt;0.885,F15126&gt;=50,D15126&lt;3)),1,0)</f>
        <v>0</v>
      </c>
      <c r="J15126" s="4">
        <f t="shared" si="946"/>
        <v>1</v>
      </c>
      <c r="K15126" s="5">
        <f t="shared" si="947"/>
        <v>0</v>
      </c>
    </row>
    <row r="15127" spans="1:11" x14ac:dyDescent="0.25">
      <c r="A15127" t="s">
        <v>151</v>
      </c>
      <c r="B15127" t="s">
        <v>116</v>
      </c>
      <c r="C15127" s="7">
        <v>1</v>
      </c>
      <c r="D15127" s="7">
        <v>4</v>
      </c>
      <c r="E15127" s="7">
        <v>22</v>
      </c>
      <c r="F15127" s="7">
        <v>61</v>
      </c>
      <c r="G15127" s="1">
        <f t="shared" si="944"/>
        <v>0.84615384615384615</v>
      </c>
      <c r="H15127" s="4">
        <f t="shared" si="945"/>
        <v>0</v>
      </c>
      <c r="I15127" s="5">
        <f>IF(OR(AND(F15127&gt;=50,G15127&gt;SUMIF(SeasonTotals!A$2:A$9,A15127,SeasonTotals!F$2:F$9)),AND(G15127&gt;0.885,F15127&gt;=50,D15127&lt;3)),1,0)</f>
        <v>0</v>
      </c>
      <c r="J15127" s="4">
        <f t="shared" si="946"/>
        <v>1</v>
      </c>
      <c r="K15127" s="5">
        <f t="shared" si="947"/>
        <v>0</v>
      </c>
    </row>
    <row r="15128" spans="1:11" x14ac:dyDescent="0.25">
      <c r="A15128" t="s">
        <v>151</v>
      </c>
      <c r="B15128" t="s">
        <v>116</v>
      </c>
      <c r="C15128" s="7">
        <v>1</v>
      </c>
      <c r="D15128" s="7">
        <v>4</v>
      </c>
      <c r="E15128" s="7">
        <v>30</v>
      </c>
      <c r="F15128" s="7">
        <v>58</v>
      </c>
      <c r="G15128" s="1">
        <f t="shared" si="944"/>
        <v>0.88235294117647056</v>
      </c>
      <c r="H15128" s="4">
        <f t="shared" si="945"/>
        <v>0</v>
      </c>
      <c r="I15128" s="5">
        <f>IF(OR(AND(F15128&gt;=50,G15128&gt;SUMIF(SeasonTotals!A$2:A$9,A15128,SeasonTotals!F$2:F$9)),AND(G15128&gt;0.885,F15128&gt;=50,D15128&lt;3)),1,0)</f>
        <v>0</v>
      </c>
      <c r="J15128" s="4">
        <f t="shared" si="946"/>
        <v>0</v>
      </c>
      <c r="K15128" s="5">
        <f t="shared" si="947"/>
        <v>0</v>
      </c>
    </row>
    <row r="15129" spans="1:11" x14ac:dyDescent="0.25">
      <c r="A15129" t="s">
        <v>151</v>
      </c>
      <c r="B15129" t="s">
        <v>116</v>
      </c>
      <c r="C15129" s="7">
        <v>1</v>
      </c>
      <c r="D15129" s="7">
        <v>5</v>
      </c>
      <c r="E15129" s="7">
        <v>33</v>
      </c>
      <c r="F15129" s="7">
        <v>60</v>
      </c>
      <c r="G15129" s="1">
        <f t="shared" si="944"/>
        <v>0.86842105263157898</v>
      </c>
      <c r="H15129" s="4">
        <f t="shared" si="945"/>
        <v>0</v>
      </c>
      <c r="I15129" s="5">
        <f>IF(OR(AND(F15129&gt;=50,G15129&gt;SUMIF(SeasonTotals!A$2:A$9,A15129,SeasonTotals!F$2:F$9)),AND(G15129&gt;0.885,F15129&gt;=50,D15129&lt;3)),1,0)</f>
        <v>0</v>
      </c>
      <c r="J15129" s="4">
        <f t="shared" si="946"/>
        <v>0</v>
      </c>
      <c r="K15129" s="5">
        <f t="shared" si="947"/>
        <v>0</v>
      </c>
    </row>
    <row r="15130" spans="1:11" x14ac:dyDescent="0.25">
      <c r="A15130" t="s">
        <v>151</v>
      </c>
      <c r="B15130" t="s">
        <v>116</v>
      </c>
      <c r="C15130" s="7">
        <v>1</v>
      </c>
      <c r="D15130" s="7">
        <v>3</v>
      </c>
      <c r="E15130" s="7">
        <v>28</v>
      </c>
      <c r="F15130" s="7">
        <v>60</v>
      </c>
      <c r="G15130" s="1">
        <f t="shared" si="944"/>
        <v>0.90322580645161288</v>
      </c>
      <c r="H15130" s="4">
        <f t="shared" si="945"/>
        <v>0</v>
      </c>
      <c r="I15130" s="5">
        <f>IF(OR(AND(F15130&gt;=50,G15130&gt;SUMIF(SeasonTotals!A$2:A$9,A15130,SeasonTotals!F$2:F$9)),AND(G15130&gt;0.885,F15130&gt;=50,D15130&lt;3)),1,0)</f>
        <v>0</v>
      </c>
      <c r="J15130" s="4">
        <f t="shared" si="946"/>
        <v>0</v>
      </c>
      <c r="K15130" s="5">
        <f t="shared" si="947"/>
        <v>0</v>
      </c>
    </row>
    <row r="15131" spans="1:11" x14ac:dyDescent="0.25">
      <c r="A15131" t="s">
        <v>151</v>
      </c>
      <c r="B15131" t="s">
        <v>116</v>
      </c>
      <c r="C15131" s="7">
        <v>1</v>
      </c>
      <c r="D15131" s="7">
        <v>4</v>
      </c>
      <c r="E15131" s="7">
        <v>43</v>
      </c>
      <c r="F15131" s="7">
        <v>60</v>
      </c>
      <c r="G15131" s="1">
        <f t="shared" si="944"/>
        <v>0.91489361702127658</v>
      </c>
      <c r="H15131" s="4">
        <f t="shared" si="945"/>
        <v>1</v>
      </c>
      <c r="I15131" s="5">
        <f>IF(OR(AND(F15131&gt;=50,G15131&gt;SUMIF(SeasonTotals!A$2:A$9,A15131,SeasonTotals!F$2:F$9)),AND(G15131&gt;0.885,F15131&gt;=50,D15131&lt;3)),1,0)</f>
        <v>1</v>
      </c>
      <c r="J15131" s="4">
        <f t="shared" si="946"/>
        <v>0</v>
      </c>
      <c r="K15131" s="5">
        <f t="shared" si="947"/>
        <v>0</v>
      </c>
    </row>
    <row r="15132" spans="1:11" x14ac:dyDescent="0.25">
      <c r="A15132" t="s">
        <v>151</v>
      </c>
      <c r="B15132" t="s">
        <v>116</v>
      </c>
      <c r="C15132" s="7">
        <v>1</v>
      </c>
      <c r="D15132" s="7">
        <v>1</v>
      </c>
      <c r="E15132" s="7">
        <v>26</v>
      </c>
      <c r="F15132" s="7">
        <v>60</v>
      </c>
      <c r="G15132" s="1">
        <f t="shared" si="944"/>
        <v>0.96296296296296291</v>
      </c>
      <c r="H15132" s="4">
        <f t="shared" si="945"/>
        <v>1</v>
      </c>
      <c r="I15132" s="5">
        <f>IF(OR(AND(F15132&gt;=50,G15132&gt;SUMIF(SeasonTotals!A$2:A$9,A15132,SeasonTotals!F$2:F$9)),AND(G15132&gt;0.885,F15132&gt;=50,D15132&lt;3)),1,0)</f>
        <v>1</v>
      </c>
      <c r="J15132" s="4">
        <f t="shared" si="946"/>
        <v>0</v>
      </c>
      <c r="K15132" s="5">
        <f t="shared" si="947"/>
        <v>0</v>
      </c>
    </row>
    <row r="15133" spans="1:11" x14ac:dyDescent="0.25">
      <c r="A15133" t="s">
        <v>151</v>
      </c>
      <c r="B15133" t="s">
        <v>116</v>
      </c>
      <c r="C15133" s="7">
        <v>1</v>
      </c>
      <c r="D15133" s="7">
        <v>2</v>
      </c>
      <c r="E15133" s="7">
        <v>20</v>
      </c>
      <c r="F15133" s="7">
        <v>60</v>
      </c>
      <c r="G15133" s="1">
        <f t="shared" si="944"/>
        <v>0.90909090909090906</v>
      </c>
      <c r="H15133" s="4">
        <f t="shared" si="945"/>
        <v>1</v>
      </c>
      <c r="I15133" s="5">
        <f>IF(OR(AND(F15133&gt;=50,G15133&gt;SUMIF(SeasonTotals!A$2:A$9,A15133,SeasonTotals!F$2:F$9)),AND(G15133&gt;0.885,F15133&gt;=50,D15133&lt;3)),1,0)</f>
        <v>1</v>
      </c>
      <c r="J15133" s="4">
        <f t="shared" si="946"/>
        <v>0</v>
      </c>
      <c r="K15133" s="5">
        <f t="shared" si="947"/>
        <v>0</v>
      </c>
    </row>
    <row r="15134" spans="1:11" x14ac:dyDescent="0.25">
      <c r="A15134" t="s">
        <v>151</v>
      </c>
      <c r="B15134" t="s">
        <v>116</v>
      </c>
      <c r="C15134" s="7">
        <v>1</v>
      </c>
      <c r="D15134" s="7">
        <v>1</v>
      </c>
      <c r="E15134" s="7">
        <v>24</v>
      </c>
      <c r="F15134" s="7">
        <v>60</v>
      </c>
      <c r="G15134" s="1">
        <f t="shared" si="944"/>
        <v>0.96</v>
      </c>
      <c r="H15134" s="4">
        <f t="shared" si="945"/>
        <v>1</v>
      </c>
      <c r="I15134" s="5">
        <f>IF(OR(AND(F15134&gt;=50,G15134&gt;SUMIF(SeasonTotals!A$2:A$9,A15134,SeasonTotals!F$2:F$9)),AND(G15134&gt;0.885,F15134&gt;=50,D15134&lt;3)),1,0)</f>
        <v>1</v>
      </c>
      <c r="J15134" s="4">
        <f t="shared" si="946"/>
        <v>0</v>
      </c>
      <c r="K15134" s="5">
        <f t="shared" si="947"/>
        <v>0</v>
      </c>
    </row>
    <row r="15135" spans="1:11" x14ac:dyDescent="0.25">
      <c r="A15135" t="s">
        <v>151</v>
      </c>
      <c r="B15135" t="s">
        <v>116</v>
      </c>
      <c r="C15135" s="7">
        <v>1</v>
      </c>
      <c r="D15135" s="7">
        <v>2</v>
      </c>
      <c r="E15135" s="7">
        <v>28</v>
      </c>
      <c r="F15135" s="7">
        <v>65</v>
      </c>
      <c r="G15135" s="1">
        <f t="shared" si="944"/>
        <v>0.93333333333333335</v>
      </c>
      <c r="H15135" s="4">
        <f t="shared" si="945"/>
        <v>1</v>
      </c>
      <c r="I15135" s="5">
        <f>IF(OR(AND(F15135&gt;=50,G15135&gt;SUMIF(SeasonTotals!A$2:A$9,A15135,SeasonTotals!F$2:F$9)),AND(G15135&gt;0.885,F15135&gt;=50,D15135&lt;3)),1,0)</f>
        <v>1</v>
      </c>
      <c r="J15135" s="4">
        <f t="shared" si="946"/>
        <v>0</v>
      </c>
      <c r="K15135" s="5">
        <f t="shared" si="947"/>
        <v>0</v>
      </c>
    </row>
    <row r="15136" spans="1:11" x14ac:dyDescent="0.25">
      <c r="A15136" t="s">
        <v>151</v>
      </c>
      <c r="B15136" t="s">
        <v>116</v>
      </c>
      <c r="C15136" s="7">
        <v>1</v>
      </c>
      <c r="D15136" s="7">
        <v>1</v>
      </c>
      <c r="E15136" s="7">
        <v>37</v>
      </c>
      <c r="F15136" s="7">
        <v>60</v>
      </c>
      <c r="G15136" s="1">
        <f t="shared" si="944"/>
        <v>0.97368421052631582</v>
      </c>
      <c r="H15136" s="4">
        <f t="shared" si="945"/>
        <v>1</v>
      </c>
      <c r="I15136" s="5">
        <f>IF(OR(AND(F15136&gt;=50,G15136&gt;SUMIF(SeasonTotals!A$2:A$9,A15136,SeasonTotals!F$2:F$9)),AND(G15136&gt;0.885,F15136&gt;=50,D15136&lt;3)),1,0)</f>
        <v>1</v>
      </c>
      <c r="J15136" s="4">
        <f t="shared" si="946"/>
        <v>0</v>
      </c>
      <c r="K15136" s="5">
        <f t="shared" si="947"/>
        <v>0</v>
      </c>
    </row>
    <row r="15137" spans="1:11" x14ac:dyDescent="0.25">
      <c r="A15137" t="s">
        <v>151</v>
      </c>
      <c r="B15137" t="s">
        <v>116</v>
      </c>
      <c r="C15137" s="7">
        <v>1</v>
      </c>
      <c r="D15137" s="7">
        <v>3</v>
      </c>
      <c r="E15137" s="7">
        <v>47</v>
      </c>
      <c r="F15137" s="7">
        <v>62</v>
      </c>
      <c r="G15137" s="1">
        <f t="shared" si="944"/>
        <v>0.94</v>
      </c>
      <c r="H15137" s="4">
        <f t="shared" si="945"/>
        <v>1</v>
      </c>
      <c r="I15137" s="5">
        <f>IF(OR(AND(F15137&gt;=50,G15137&gt;SUMIF(SeasonTotals!A$2:A$9,A15137,SeasonTotals!F$2:F$9)),AND(G15137&gt;0.885,F15137&gt;=50,D15137&lt;3)),1,0)</f>
        <v>1</v>
      </c>
      <c r="J15137" s="4">
        <f t="shared" si="946"/>
        <v>0</v>
      </c>
      <c r="K15137" s="5">
        <f t="shared" si="947"/>
        <v>0</v>
      </c>
    </row>
    <row r="15138" spans="1:11" x14ac:dyDescent="0.25">
      <c r="A15138" t="s">
        <v>151</v>
      </c>
      <c r="B15138" t="s">
        <v>54</v>
      </c>
      <c r="C15138" s="7">
        <v>1</v>
      </c>
      <c r="D15138" s="7">
        <v>5</v>
      </c>
      <c r="E15138" s="7">
        <v>22</v>
      </c>
      <c r="F15138" s="7">
        <v>60</v>
      </c>
      <c r="G15138" s="1">
        <f t="shared" si="944"/>
        <v>0.81481481481481477</v>
      </c>
      <c r="H15138" s="4">
        <f t="shared" si="945"/>
        <v>0</v>
      </c>
      <c r="I15138" s="5">
        <f>IF(OR(AND(F15138&gt;=50,G15138&gt;SUMIF(SeasonTotals!A$2:A$9,A15138,SeasonTotals!F$2:F$9)),AND(G15138&gt;0.885,F15138&gt;=50,D15138&lt;3)),1,0)</f>
        <v>0</v>
      </c>
      <c r="J15138" s="4">
        <f t="shared" si="946"/>
        <v>1</v>
      </c>
      <c r="K15138" s="5">
        <f t="shared" si="947"/>
        <v>0</v>
      </c>
    </row>
    <row r="15139" spans="1:11" x14ac:dyDescent="0.25">
      <c r="A15139" t="s">
        <v>151</v>
      </c>
      <c r="B15139" t="s">
        <v>54</v>
      </c>
      <c r="C15139" s="7">
        <v>1</v>
      </c>
      <c r="D15139" s="7">
        <v>2</v>
      </c>
      <c r="E15139" s="7">
        <v>31</v>
      </c>
      <c r="F15139" s="7">
        <v>60</v>
      </c>
      <c r="G15139" s="1">
        <f t="shared" si="944"/>
        <v>0.93939393939393945</v>
      </c>
      <c r="H15139" s="4">
        <f t="shared" si="945"/>
        <v>1</v>
      </c>
      <c r="I15139" s="5">
        <f>IF(OR(AND(F15139&gt;=50,G15139&gt;SUMIF(SeasonTotals!A$2:A$9,A15139,SeasonTotals!F$2:F$9)),AND(G15139&gt;0.885,F15139&gt;=50,D15139&lt;3)),1,0)</f>
        <v>1</v>
      </c>
      <c r="J15139" s="4">
        <f t="shared" si="946"/>
        <v>0</v>
      </c>
      <c r="K15139" s="5">
        <f t="shared" si="947"/>
        <v>0</v>
      </c>
    </row>
    <row r="15140" spans="1:11" x14ac:dyDescent="0.25">
      <c r="A15140" t="s">
        <v>151</v>
      </c>
      <c r="B15140" t="s">
        <v>54</v>
      </c>
      <c r="C15140" s="7">
        <v>1</v>
      </c>
      <c r="D15140" s="7">
        <v>3</v>
      </c>
      <c r="E15140" s="7">
        <v>37</v>
      </c>
      <c r="F15140" s="7">
        <v>59</v>
      </c>
      <c r="G15140" s="1">
        <f t="shared" si="944"/>
        <v>0.92500000000000004</v>
      </c>
      <c r="H15140" s="4">
        <f t="shared" si="945"/>
        <v>1</v>
      </c>
      <c r="I15140" s="5">
        <f>IF(OR(AND(F15140&gt;=50,G15140&gt;SUMIF(SeasonTotals!A$2:A$9,A15140,SeasonTotals!F$2:F$9)),AND(G15140&gt;0.885,F15140&gt;=50,D15140&lt;3)),1,0)</f>
        <v>1</v>
      </c>
      <c r="J15140" s="4">
        <f t="shared" si="946"/>
        <v>0</v>
      </c>
      <c r="K15140" s="5">
        <f t="shared" si="947"/>
        <v>0</v>
      </c>
    </row>
    <row r="15141" spans="1:11" x14ac:dyDescent="0.25">
      <c r="A15141" t="s">
        <v>151</v>
      </c>
      <c r="B15141" t="s">
        <v>54</v>
      </c>
      <c r="C15141" s="7">
        <v>1</v>
      </c>
      <c r="D15141" s="7">
        <v>0</v>
      </c>
      <c r="E15141" s="7">
        <v>18</v>
      </c>
      <c r="F15141" s="7">
        <v>60</v>
      </c>
      <c r="G15141" s="1">
        <f t="shared" si="944"/>
        <v>1</v>
      </c>
      <c r="H15141" s="4">
        <f t="shared" si="945"/>
        <v>1</v>
      </c>
      <c r="I15141" s="5">
        <f>IF(OR(AND(F15141&gt;=50,G15141&gt;SUMIF(SeasonTotals!A$2:A$9,A15141,SeasonTotals!F$2:F$9)),AND(G15141&gt;0.885,F15141&gt;=50,D15141&lt;3)),1,0)</f>
        <v>1</v>
      </c>
      <c r="J15141" s="4">
        <f t="shared" si="946"/>
        <v>0</v>
      </c>
      <c r="K15141" s="5">
        <f t="shared" si="947"/>
        <v>0</v>
      </c>
    </row>
    <row r="15142" spans="1:11" x14ac:dyDescent="0.25">
      <c r="A15142" t="s">
        <v>151</v>
      </c>
      <c r="B15142" t="s">
        <v>54</v>
      </c>
      <c r="C15142" s="7">
        <v>1</v>
      </c>
      <c r="D15142" s="7">
        <v>1</v>
      </c>
      <c r="E15142" s="7">
        <v>24</v>
      </c>
      <c r="F15142" s="7">
        <v>60</v>
      </c>
      <c r="G15142" s="1">
        <f t="shared" si="944"/>
        <v>0.96</v>
      </c>
      <c r="H15142" s="4">
        <f t="shared" si="945"/>
        <v>1</v>
      </c>
      <c r="I15142" s="5">
        <f>IF(OR(AND(F15142&gt;=50,G15142&gt;SUMIF(SeasonTotals!A$2:A$9,A15142,SeasonTotals!F$2:F$9)),AND(G15142&gt;0.885,F15142&gt;=50,D15142&lt;3)),1,0)</f>
        <v>1</v>
      </c>
      <c r="J15142" s="4">
        <f t="shared" si="946"/>
        <v>0</v>
      </c>
      <c r="K15142" s="5">
        <f t="shared" si="947"/>
        <v>0</v>
      </c>
    </row>
    <row r="15143" spans="1:11" x14ac:dyDescent="0.25">
      <c r="A15143" t="s">
        <v>151</v>
      </c>
      <c r="B15143" t="s">
        <v>54</v>
      </c>
      <c r="C15143" s="7">
        <v>1</v>
      </c>
      <c r="D15143" s="7">
        <v>0</v>
      </c>
      <c r="E15143" s="7">
        <v>24</v>
      </c>
      <c r="F15143" s="7">
        <v>60</v>
      </c>
      <c r="G15143" s="1">
        <f t="shared" si="944"/>
        <v>1</v>
      </c>
      <c r="H15143" s="4">
        <f t="shared" si="945"/>
        <v>1</v>
      </c>
      <c r="I15143" s="5">
        <f>IF(OR(AND(F15143&gt;=50,G15143&gt;SUMIF(SeasonTotals!A$2:A$9,A15143,SeasonTotals!F$2:F$9)),AND(G15143&gt;0.885,F15143&gt;=50,D15143&lt;3)),1,0)</f>
        <v>1</v>
      </c>
      <c r="J15143" s="4">
        <f t="shared" si="946"/>
        <v>0</v>
      </c>
      <c r="K15143" s="5">
        <f t="shared" si="947"/>
        <v>0</v>
      </c>
    </row>
    <row r="15144" spans="1:11" x14ac:dyDescent="0.25">
      <c r="A15144" t="s">
        <v>151</v>
      </c>
      <c r="B15144" t="s">
        <v>54</v>
      </c>
      <c r="C15144" s="7">
        <v>1</v>
      </c>
      <c r="D15144" s="7">
        <v>4</v>
      </c>
      <c r="E15144" s="7">
        <v>17</v>
      </c>
      <c r="F15144" s="7">
        <v>59</v>
      </c>
      <c r="G15144" s="1">
        <f t="shared" si="944"/>
        <v>0.80952380952380953</v>
      </c>
      <c r="H15144" s="4">
        <f t="shared" si="945"/>
        <v>0</v>
      </c>
      <c r="I15144" s="5">
        <f>IF(OR(AND(F15144&gt;=50,G15144&gt;SUMIF(SeasonTotals!A$2:A$9,A15144,SeasonTotals!F$2:F$9)),AND(G15144&gt;0.885,F15144&gt;=50,D15144&lt;3)),1,0)</f>
        <v>0</v>
      </c>
      <c r="J15144" s="4">
        <f t="shared" si="946"/>
        <v>1</v>
      </c>
      <c r="K15144" s="5">
        <f t="shared" si="947"/>
        <v>0</v>
      </c>
    </row>
    <row r="15145" spans="1:11" x14ac:dyDescent="0.25">
      <c r="A15145" t="s">
        <v>151</v>
      </c>
      <c r="B15145" t="s">
        <v>54</v>
      </c>
      <c r="C15145" s="7">
        <v>1</v>
      </c>
      <c r="D15145" s="7">
        <v>3</v>
      </c>
      <c r="E15145" s="7">
        <v>21</v>
      </c>
      <c r="F15145" s="7">
        <v>60</v>
      </c>
      <c r="G15145" s="1">
        <f t="shared" si="944"/>
        <v>0.875</v>
      </c>
      <c r="H15145" s="4">
        <f t="shared" si="945"/>
        <v>0</v>
      </c>
      <c r="I15145" s="5">
        <f>IF(OR(AND(F15145&gt;=50,G15145&gt;SUMIF(SeasonTotals!A$2:A$9,A15145,SeasonTotals!F$2:F$9)),AND(G15145&gt;0.885,F15145&gt;=50,D15145&lt;3)),1,0)</f>
        <v>0</v>
      </c>
      <c r="J15145" s="4">
        <f t="shared" si="946"/>
        <v>0</v>
      </c>
      <c r="K15145" s="5">
        <f t="shared" si="947"/>
        <v>0</v>
      </c>
    </row>
    <row r="15146" spans="1:11" x14ac:dyDescent="0.25">
      <c r="A15146" t="s">
        <v>151</v>
      </c>
      <c r="B15146" t="s">
        <v>54</v>
      </c>
      <c r="C15146" s="7">
        <v>1</v>
      </c>
      <c r="D15146" s="7">
        <v>1</v>
      </c>
      <c r="E15146" s="7">
        <v>26</v>
      </c>
      <c r="F15146" s="7">
        <v>60</v>
      </c>
      <c r="G15146" s="1">
        <f t="shared" si="944"/>
        <v>0.96296296296296291</v>
      </c>
      <c r="H15146" s="4">
        <f t="shared" si="945"/>
        <v>1</v>
      </c>
      <c r="I15146" s="5">
        <f>IF(OR(AND(F15146&gt;=50,G15146&gt;SUMIF(SeasonTotals!A$2:A$9,A15146,SeasonTotals!F$2:F$9)),AND(G15146&gt;0.885,F15146&gt;=50,D15146&lt;3)),1,0)</f>
        <v>1</v>
      </c>
      <c r="J15146" s="4">
        <f t="shared" si="946"/>
        <v>0</v>
      </c>
      <c r="K15146" s="5">
        <f t="shared" si="947"/>
        <v>0</v>
      </c>
    </row>
    <row r="15147" spans="1:11" x14ac:dyDescent="0.25">
      <c r="A15147" t="s">
        <v>151</v>
      </c>
      <c r="B15147" t="s">
        <v>54</v>
      </c>
      <c r="C15147" s="7">
        <v>1</v>
      </c>
      <c r="D15147" s="7">
        <v>1</v>
      </c>
      <c r="E15147" s="7">
        <v>29</v>
      </c>
      <c r="F15147" s="7">
        <v>59</v>
      </c>
      <c r="G15147" s="1">
        <f t="shared" si="944"/>
        <v>0.96666666666666667</v>
      </c>
      <c r="H15147" s="4">
        <f t="shared" si="945"/>
        <v>1</v>
      </c>
      <c r="I15147" s="5">
        <f>IF(OR(AND(F15147&gt;=50,G15147&gt;SUMIF(SeasonTotals!A$2:A$9,A15147,SeasonTotals!F$2:F$9)),AND(G15147&gt;0.885,F15147&gt;=50,D15147&lt;3)),1,0)</f>
        <v>1</v>
      </c>
      <c r="J15147" s="4">
        <f t="shared" si="946"/>
        <v>0</v>
      </c>
      <c r="K15147" s="5">
        <f t="shared" si="947"/>
        <v>0</v>
      </c>
    </row>
    <row r="15148" spans="1:11" x14ac:dyDescent="0.25">
      <c r="A15148" t="s">
        <v>151</v>
      </c>
      <c r="B15148" t="s">
        <v>54</v>
      </c>
      <c r="C15148" s="7">
        <v>1</v>
      </c>
      <c r="D15148" s="7">
        <v>4</v>
      </c>
      <c r="E15148" s="7">
        <v>17</v>
      </c>
      <c r="F15148" s="7">
        <v>58</v>
      </c>
      <c r="G15148" s="1">
        <f t="shared" si="944"/>
        <v>0.80952380952380953</v>
      </c>
      <c r="H15148" s="4">
        <f t="shared" si="945"/>
        <v>0</v>
      </c>
      <c r="I15148" s="5">
        <f>IF(OR(AND(F15148&gt;=50,G15148&gt;SUMIF(SeasonTotals!A$2:A$9,A15148,SeasonTotals!F$2:F$9)),AND(G15148&gt;0.885,F15148&gt;=50,D15148&lt;3)),1,0)</f>
        <v>0</v>
      </c>
      <c r="J15148" s="4">
        <f t="shared" si="946"/>
        <v>1</v>
      </c>
      <c r="K15148" s="5">
        <f t="shared" si="947"/>
        <v>0</v>
      </c>
    </row>
    <row r="15149" spans="1:11" x14ac:dyDescent="0.25">
      <c r="A15149" t="s">
        <v>151</v>
      </c>
      <c r="B15149" t="s">
        <v>54</v>
      </c>
      <c r="C15149" s="7">
        <v>1</v>
      </c>
      <c r="D15149" s="7">
        <v>2</v>
      </c>
      <c r="E15149" s="7">
        <v>21</v>
      </c>
      <c r="F15149" s="7">
        <v>60</v>
      </c>
      <c r="G15149" s="1">
        <f t="shared" si="944"/>
        <v>0.91304347826086951</v>
      </c>
      <c r="H15149" s="4">
        <f t="shared" si="945"/>
        <v>1</v>
      </c>
      <c r="I15149" s="5">
        <f>IF(OR(AND(F15149&gt;=50,G15149&gt;SUMIF(SeasonTotals!A$2:A$9,A15149,SeasonTotals!F$2:F$9)),AND(G15149&gt;0.885,F15149&gt;=50,D15149&lt;3)),1,0)</f>
        <v>1</v>
      </c>
      <c r="J15149" s="4">
        <f t="shared" si="946"/>
        <v>0</v>
      </c>
      <c r="K15149" s="5">
        <f t="shared" si="947"/>
        <v>0</v>
      </c>
    </row>
    <row r="15150" spans="1:11" x14ac:dyDescent="0.25">
      <c r="A15150" t="s">
        <v>151</v>
      </c>
      <c r="B15150" t="s">
        <v>54</v>
      </c>
      <c r="C15150" s="7">
        <v>1</v>
      </c>
      <c r="D15150" s="7">
        <v>1</v>
      </c>
      <c r="E15150" s="7">
        <v>32</v>
      </c>
      <c r="F15150" s="7">
        <v>60</v>
      </c>
      <c r="G15150" s="1">
        <f t="shared" si="944"/>
        <v>0.96969696969696972</v>
      </c>
      <c r="H15150" s="4">
        <f t="shared" si="945"/>
        <v>1</v>
      </c>
      <c r="I15150" s="5">
        <f>IF(OR(AND(F15150&gt;=50,G15150&gt;SUMIF(SeasonTotals!A$2:A$9,A15150,SeasonTotals!F$2:F$9)),AND(G15150&gt;0.885,F15150&gt;=50,D15150&lt;3)),1,0)</f>
        <v>1</v>
      </c>
      <c r="J15150" s="4">
        <f t="shared" si="946"/>
        <v>0</v>
      </c>
      <c r="K15150" s="5">
        <f t="shared" si="947"/>
        <v>0</v>
      </c>
    </row>
    <row r="15151" spans="1:11" x14ac:dyDescent="0.25">
      <c r="A15151" t="s">
        <v>151</v>
      </c>
      <c r="B15151" t="s">
        <v>54</v>
      </c>
      <c r="C15151" s="7">
        <v>1</v>
      </c>
      <c r="D15151" s="7">
        <v>3</v>
      </c>
      <c r="E15151" s="7">
        <v>26</v>
      </c>
      <c r="F15151" s="7">
        <v>47</v>
      </c>
      <c r="G15151" s="1">
        <f t="shared" si="944"/>
        <v>0.89655172413793105</v>
      </c>
      <c r="H15151" s="4">
        <f t="shared" si="945"/>
        <v>0</v>
      </c>
      <c r="I15151" s="5">
        <f>IF(OR(AND(F15151&gt;=50,G15151&gt;SUMIF(SeasonTotals!A$2:A$9,A15151,SeasonTotals!F$2:F$9)),AND(G15151&gt;0.885,F15151&gt;=50,D15151&lt;3)),1,0)</f>
        <v>0</v>
      </c>
      <c r="J15151" s="4">
        <f t="shared" si="946"/>
        <v>0</v>
      </c>
      <c r="K15151" s="5">
        <f t="shared" si="947"/>
        <v>1</v>
      </c>
    </row>
    <row r="15152" spans="1:11" x14ac:dyDescent="0.25">
      <c r="A15152" t="s">
        <v>151</v>
      </c>
      <c r="B15152" t="s">
        <v>54</v>
      </c>
      <c r="C15152" s="7">
        <v>1</v>
      </c>
      <c r="D15152" s="7">
        <v>1</v>
      </c>
      <c r="E15152" s="7">
        <v>26</v>
      </c>
      <c r="F15152" s="7">
        <v>60</v>
      </c>
      <c r="G15152" s="1">
        <f t="shared" si="944"/>
        <v>0.96296296296296291</v>
      </c>
      <c r="H15152" s="4">
        <f t="shared" si="945"/>
        <v>1</v>
      </c>
      <c r="I15152" s="5">
        <f>IF(OR(AND(F15152&gt;=50,G15152&gt;SUMIF(SeasonTotals!A$2:A$9,A15152,SeasonTotals!F$2:F$9)),AND(G15152&gt;0.885,F15152&gt;=50,D15152&lt;3)),1,0)</f>
        <v>1</v>
      </c>
      <c r="J15152" s="4">
        <f t="shared" si="946"/>
        <v>0</v>
      </c>
      <c r="K15152" s="5">
        <f t="shared" si="947"/>
        <v>0</v>
      </c>
    </row>
    <row r="15153" spans="1:11" x14ac:dyDescent="0.25">
      <c r="A15153" t="s">
        <v>151</v>
      </c>
      <c r="B15153" t="s">
        <v>54</v>
      </c>
      <c r="C15153" s="7">
        <v>1</v>
      </c>
      <c r="D15153" s="7">
        <v>1</v>
      </c>
      <c r="E15153" s="7">
        <v>32</v>
      </c>
      <c r="F15153" s="7">
        <v>60</v>
      </c>
      <c r="G15153" s="1">
        <f t="shared" si="944"/>
        <v>0.96969696969696972</v>
      </c>
      <c r="H15153" s="4">
        <f t="shared" si="945"/>
        <v>1</v>
      </c>
      <c r="I15153" s="5">
        <f>IF(OR(AND(F15153&gt;=50,G15153&gt;SUMIF(SeasonTotals!A$2:A$9,A15153,SeasonTotals!F$2:F$9)),AND(G15153&gt;0.885,F15153&gt;=50,D15153&lt;3)),1,0)</f>
        <v>1</v>
      </c>
      <c r="J15153" s="4">
        <f t="shared" si="946"/>
        <v>0</v>
      </c>
      <c r="K15153" s="5">
        <f t="shared" si="947"/>
        <v>0</v>
      </c>
    </row>
    <row r="15154" spans="1:11" x14ac:dyDescent="0.25">
      <c r="A15154" t="s">
        <v>151</v>
      </c>
      <c r="B15154" t="s">
        <v>54</v>
      </c>
      <c r="C15154" s="7">
        <v>1</v>
      </c>
      <c r="D15154" s="7">
        <v>3</v>
      </c>
      <c r="E15154" s="7">
        <v>25</v>
      </c>
      <c r="F15154" s="7">
        <v>60</v>
      </c>
      <c r="G15154" s="1">
        <f t="shared" si="944"/>
        <v>0.8928571428571429</v>
      </c>
      <c r="H15154" s="4">
        <f t="shared" si="945"/>
        <v>0</v>
      </c>
      <c r="I15154" s="5">
        <f>IF(OR(AND(F15154&gt;=50,G15154&gt;SUMIF(SeasonTotals!A$2:A$9,A15154,SeasonTotals!F$2:F$9)),AND(G15154&gt;0.885,F15154&gt;=50,D15154&lt;3)),1,0)</f>
        <v>0</v>
      </c>
      <c r="J15154" s="4">
        <f t="shared" si="946"/>
        <v>0</v>
      </c>
      <c r="K15154" s="5">
        <f t="shared" si="947"/>
        <v>0</v>
      </c>
    </row>
    <row r="15155" spans="1:11" x14ac:dyDescent="0.25">
      <c r="A15155" t="s">
        <v>151</v>
      </c>
      <c r="B15155" t="s">
        <v>54</v>
      </c>
      <c r="C15155" s="7">
        <v>1</v>
      </c>
      <c r="D15155" s="7">
        <v>2</v>
      </c>
      <c r="E15155" s="7">
        <v>27</v>
      </c>
      <c r="F15155" s="7">
        <v>65</v>
      </c>
      <c r="G15155" s="1">
        <f t="shared" si="944"/>
        <v>0.93103448275862066</v>
      </c>
      <c r="H15155" s="4">
        <f t="shared" si="945"/>
        <v>1</v>
      </c>
      <c r="I15155" s="5">
        <f>IF(OR(AND(F15155&gt;=50,G15155&gt;SUMIF(SeasonTotals!A$2:A$9,A15155,SeasonTotals!F$2:F$9)),AND(G15155&gt;0.885,F15155&gt;=50,D15155&lt;3)),1,0)</f>
        <v>1</v>
      </c>
      <c r="J15155" s="4">
        <f t="shared" si="946"/>
        <v>0</v>
      </c>
      <c r="K15155" s="5">
        <f t="shared" si="947"/>
        <v>0</v>
      </c>
    </row>
    <row r="15156" spans="1:11" x14ac:dyDescent="0.25">
      <c r="A15156" t="s">
        <v>151</v>
      </c>
      <c r="B15156" t="s">
        <v>54</v>
      </c>
      <c r="C15156" s="7">
        <v>1</v>
      </c>
      <c r="D15156" s="7">
        <v>0</v>
      </c>
      <c r="E15156" s="7">
        <v>22</v>
      </c>
      <c r="F15156" s="7">
        <v>60</v>
      </c>
      <c r="G15156" s="1">
        <f t="shared" si="944"/>
        <v>1</v>
      </c>
      <c r="H15156" s="4">
        <f t="shared" si="945"/>
        <v>1</v>
      </c>
      <c r="I15156" s="5">
        <f>IF(OR(AND(F15156&gt;=50,G15156&gt;SUMIF(SeasonTotals!A$2:A$9,A15156,SeasonTotals!F$2:F$9)),AND(G15156&gt;0.885,F15156&gt;=50,D15156&lt;3)),1,0)</f>
        <v>1</v>
      </c>
      <c r="J15156" s="4">
        <f t="shared" si="946"/>
        <v>0</v>
      </c>
      <c r="K15156" s="5">
        <f t="shared" si="947"/>
        <v>0</v>
      </c>
    </row>
    <row r="15157" spans="1:11" x14ac:dyDescent="0.25">
      <c r="A15157" t="s">
        <v>151</v>
      </c>
      <c r="B15157" t="s">
        <v>54</v>
      </c>
      <c r="C15157" s="7">
        <v>1</v>
      </c>
      <c r="D15157" s="7">
        <v>3</v>
      </c>
      <c r="E15157" s="7">
        <v>35</v>
      </c>
      <c r="F15157" s="7">
        <v>59</v>
      </c>
      <c r="G15157" s="1">
        <f t="shared" si="944"/>
        <v>0.92105263157894735</v>
      </c>
      <c r="H15157" s="4">
        <f t="shared" si="945"/>
        <v>1</v>
      </c>
      <c r="I15157" s="5">
        <f>IF(OR(AND(F15157&gt;=50,G15157&gt;SUMIF(SeasonTotals!A$2:A$9,A15157,SeasonTotals!F$2:F$9)),AND(G15157&gt;0.885,F15157&gt;=50,D15157&lt;3)),1,0)</f>
        <v>1</v>
      </c>
      <c r="J15157" s="4">
        <f t="shared" si="946"/>
        <v>0</v>
      </c>
      <c r="K15157" s="5">
        <f t="shared" si="947"/>
        <v>0</v>
      </c>
    </row>
    <row r="15158" spans="1:11" x14ac:dyDescent="0.25">
      <c r="A15158" t="s">
        <v>151</v>
      </c>
      <c r="B15158" t="s">
        <v>54</v>
      </c>
      <c r="C15158" s="7">
        <v>1</v>
      </c>
      <c r="D15158" s="7">
        <v>1</v>
      </c>
      <c r="E15158" s="7">
        <v>25</v>
      </c>
      <c r="F15158" s="7">
        <v>60</v>
      </c>
      <c r="G15158" s="1">
        <f t="shared" si="944"/>
        <v>0.96153846153846156</v>
      </c>
      <c r="H15158" s="4">
        <f t="shared" si="945"/>
        <v>1</v>
      </c>
      <c r="I15158" s="5">
        <f>IF(OR(AND(F15158&gt;=50,G15158&gt;SUMIF(SeasonTotals!A$2:A$9,A15158,SeasonTotals!F$2:F$9)),AND(G15158&gt;0.885,F15158&gt;=50,D15158&lt;3)),1,0)</f>
        <v>1</v>
      </c>
      <c r="J15158" s="4">
        <f t="shared" si="946"/>
        <v>0</v>
      </c>
      <c r="K15158" s="5">
        <f t="shared" si="947"/>
        <v>0</v>
      </c>
    </row>
    <row r="15159" spans="1:11" x14ac:dyDescent="0.25">
      <c r="A15159" t="s">
        <v>151</v>
      </c>
      <c r="B15159" t="s">
        <v>54</v>
      </c>
      <c r="C15159" s="7">
        <v>1</v>
      </c>
      <c r="D15159" s="7">
        <v>1</v>
      </c>
      <c r="E15159" s="7">
        <v>28</v>
      </c>
      <c r="F15159" s="7">
        <v>60</v>
      </c>
      <c r="G15159" s="1">
        <f t="shared" si="944"/>
        <v>0.96551724137931039</v>
      </c>
      <c r="H15159" s="4">
        <f t="shared" si="945"/>
        <v>1</v>
      </c>
      <c r="I15159" s="5">
        <f>IF(OR(AND(F15159&gt;=50,G15159&gt;SUMIF(SeasonTotals!A$2:A$9,A15159,SeasonTotals!F$2:F$9)),AND(G15159&gt;0.885,F15159&gt;=50,D15159&lt;3)),1,0)</f>
        <v>1</v>
      </c>
      <c r="J15159" s="4">
        <f t="shared" si="946"/>
        <v>0</v>
      </c>
      <c r="K15159" s="5">
        <f t="shared" si="947"/>
        <v>0</v>
      </c>
    </row>
    <row r="15160" spans="1:11" x14ac:dyDescent="0.25">
      <c r="A15160" t="s">
        <v>151</v>
      </c>
      <c r="B15160" t="s">
        <v>54</v>
      </c>
      <c r="C15160" s="7">
        <v>1</v>
      </c>
      <c r="D15160" s="7">
        <v>1</v>
      </c>
      <c r="E15160" s="7">
        <v>37</v>
      </c>
      <c r="F15160" s="7">
        <v>65</v>
      </c>
      <c r="G15160" s="1">
        <f t="shared" si="944"/>
        <v>0.97368421052631582</v>
      </c>
      <c r="H15160" s="4">
        <f t="shared" si="945"/>
        <v>1</v>
      </c>
      <c r="I15160" s="5">
        <f>IF(OR(AND(F15160&gt;=50,G15160&gt;SUMIF(SeasonTotals!A$2:A$9,A15160,SeasonTotals!F$2:F$9)),AND(G15160&gt;0.885,F15160&gt;=50,D15160&lt;3)),1,0)</f>
        <v>1</v>
      </c>
      <c r="J15160" s="4">
        <f t="shared" si="946"/>
        <v>0</v>
      </c>
      <c r="K15160" s="5">
        <f t="shared" si="947"/>
        <v>0</v>
      </c>
    </row>
    <row r="15161" spans="1:11" x14ac:dyDescent="0.25">
      <c r="A15161" t="s">
        <v>151</v>
      </c>
      <c r="B15161" t="s">
        <v>54</v>
      </c>
      <c r="C15161" s="7">
        <v>1</v>
      </c>
      <c r="D15161" s="7">
        <v>3</v>
      </c>
      <c r="E15161" s="7">
        <v>26</v>
      </c>
      <c r="F15161" s="7">
        <v>64</v>
      </c>
      <c r="G15161" s="1">
        <f t="shared" si="944"/>
        <v>0.89655172413793105</v>
      </c>
      <c r="H15161" s="4">
        <f t="shared" si="945"/>
        <v>0</v>
      </c>
      <c r="I15161" s="5">
        <f>IF(OR(AND(F15161&gt;=50,G15161&gt;SUMIF(SeasonTotals!A$2:A$9,A15161,SeasonTotals!F$2:F$9)),AND(G15161&gt;0.885,F15161&gt;=50,D15161&lt;3)),1,0)</f>
        <v>0</v>
      </c>
      <c r="J15161" s="4">
        <f t="shared" si="946"/>
        <v>0</v>
      </c>
      <c r="K15161" s="5">
        <f t="shared" si="947"/>
        <v>0</v>
      </c>
    </row>
    <row r="15162" spans="1:11" x14ac:dyDescent="0.25">
      <c r="A15162" t="s">
        <v>151</v>
      </c>
      <c r="B15162" t="s">
        <v>54</v>
      </c>
      <c r="C15162" s="7">
        <v>1</v>
      </c>
      <c r="D15162" s="7">
        <v>4</v>
      </c>
      <c r="E15162" s="7">
        <v>26</v>
      </c>
      <c r="F15162" s="7">
        <v>60</v>
      </c>
      <c r="G15162" s="1">
        <f t="shared" si="944"/>
        <v>0.8666666666666667</v>
      </c>
      <c r="H15162" s="4">
        <f t="shared" si="945"/>
        <v>0</v>
      </c>
      <c r="I15162" s="5">
        <f>IF(OR(AND(F15162&gt;=50,G15162&gt;SUMIF(SeasonTotals!A$2:A$9,A15162,SeasonTotals!F$2:F$9)),AND(G15162&gt;0.885,F15162&gt;=50,D15162&lt;3)),1,0)</f>
        <v>0</v>
      </c>
      <c r="J15162" s="4">
        <f t="shared" si="946"/>
        <v>0</v>
      </c>
      <c r="K15162" s="5">
        <f t="shared" si="947"/>
        <v>0</v>
      </c>
    </row>
    <row r="15163" spans="1:11" x14ac:dyDescent="0.25">
      <c r="A15163" t="s">
        <v>151</v>
      </c>
      <c r="B15163" t="s">
        <v>54</v>
      </c>
      <c r="C15163" s="7">
        <v>1</v>
      </c>
      <c r="D15163" s="7">
        <v>3</v>
      </c>
      <c r="E15163" s="7">
        <v>24</v>
      </c>
      <c r="F15163" s="7">
        <v>58</v>
      </c>
      <c r="G15163" s="1">
        <f t="shared" si="944"/>
        <v>0.88888888888888884</v>
      </c>
      <c r="H15163" s="4">
        <f t="shared" si="945"/>
        <v>0</v>
      </c>
      <c r="I15163" s="5">
        <f>IF(OR(AND(F15163&gt;=50,G15163&gt;SUMIF(SeasonTotals!A$2:A$9,A15163,SeasonTotals!F$2:F$9)),AND(G15163&gt;0.885,F15163&gt;=50,D15163&lt;3)),1,0)</f>
        <v>0</v>
      </c>
      <c r="J15163" s="4">
        <f t="shared" si="946"/>
        <v>0</v>
      </c>
      <c r="K15163" s="5">
        <f t="shared" si="947"/>
        <v>0</v>
      </c>
    </row>
    <row r="15164" spans="1:11" x14ac:dyDescent="0.25">
      <c r="A15164" t="s">
        <v>151</v>
      </c>
      <c r="B15164" t="s">
        <v>54</v>
      </c>
      <c r="C15164" s="7">
        <v>1</v>
      </c>
      <c r="D15164" s="7">
        <v>1</v>
      </c>
      <c r="E15164" s="7">
        <v>25</v>
      </c>
      <c r="F15164" s="7">
        <v>65</v>
      </c>
      <c r="G15164" s="1">
        <f t="shared" si="944"/>
        <v>0.96153846153846156</v>
      </c>
      <c r="H15164" s="4">
        <f t="shared" si="945"/>
        <v>1</v>
      </c>
      <c r="I15164" s="5">
        <f>IF(OR(AND(F15164&gt;=50,G15164&gt;SUMIF(SeasonTotals!A$2:A$9,A15164,SeasonTotals!F$2:F$9)),AND(G15164&gt;0.885,F15164&gt;=50,D15164&lt;3)),1,0)</f>
        <v>1</v>
      </c>
      <c r="J15164" s="4">
        <f t="shared" si="946"/>
        <v>0</v>
      </c>
      <c r="K15164" s="5">
        <f t="shared" si="947"/>
        <v>0</v>
      </c>
    </row>
    <row r="15165" spans="1:11" x14ac:dyDescent="0.25">
      <c r="A15165" t="s">
        <v>151</v>
      </c>
      <c r="B15165" t="s">
        <v>54</v>
      </c>
      <c r="C15165" s="7">
        <v>1</v>
      </c>
      <c r="D15165" s="7">
        <v>2</v>
      </c>
      <c r="E15165" s="7">
        <v>30</v>
      </c>
      <c r="F15165" s="7">
        <v>64</v>
      </c>
      <c r="G15165" s="1">
        <f t="shared" si="944"/>
        <v>0.9375</v>
      </c>
      <c r="H15165" s="4">
        <f t="shared" si="945"/>
        <v>1</v>
      </c>
      <c r="I15165" s="5">
        <f>IF(OR(AND(F15165&gt;=50,G15165&gt;SUMIF(SeasonTotals!A$2:A$9,A15165,SeasonTotals!F$2:F$9)),AND(G15165&gt;0.885,F15165&gt;=50,D15165&lt;3)),1,0)</f>
        <v>1</v>
      </c>
      <c r="J15165" s="4">
        <f t="shared" si="946"/>
        <v>0</v>
      </c>
      <c r="K15165" s="5">
        <f t="shared" si="947"/>
        <v>0</v>
      </c>
    </row>
    <row r="15166" spans="1:11" x14ac:dyDescent="0.25">
      <c r="A15166" t="s">
        <v>151</v>
      </c>
      <c r="B15166" t="s">
        <v>54</v>
      </c>
      <c r="C15166" s="7">
        <v>1</v>
      </c>
      <c r="D15166" s="7">
        <v>4</v>
      </c>
      <c r="E15166" s="7">
        <v>15</v>
      </c>
      <c r="F15166" s="7">
        <v>28</v>
      </c>
      <c r="G15166" s="1">
        <f t="shared" si="944"/>
        <v>0.78947368421052633</v>
      </c>
      <c r="H15166" s="4">
        <f t="shared" si="945"/>
        <v>0</v>
      </c>
      <c r="I15166" s="5">
        <f>IF(OR(AND(F15166&gt;=50,G15166&gt;SUMIF(SeasonTotals!A$2:A$9,A15166,SeasonTotals!F$2:F$9)),AND(G15166&gt;0.885,F15166&gt;=50,D15166&lt;3)),1,0)</f>
        <v>0</v>
      </c>
      <c r="J15166" s="4">
        <f t="shared" si="946"/>
        <v>1</v>
      </c>
      <c r="K15166" s="5">
        <f t="shared" si="947"/>
        <v>1</v>
      </c>
    </row>
    <row r="15167" spans="1:11" x14ac:dyDescent="0.25">
      <c r="A15167" t="s">
        <v>151</v>
      </c>
      <c r="B15167" t="s">
        <v>54</v>
      </c>
      <c r="C15167" s="7">
        <v>1</v>
      </c>
      <c r="D15167" s="7">
        <v>1</v>
      </c>
      <c r="E15167" s="7">
        <v>27</v>
      </c>
      <c r="F15167" s="7">
        <v>60</v>
      </c>
      <c r="G15167" s="1">
        <f t="shared" si="944"/>
        <v>0.9642857142857143</v>
      </c>
      <c r="H15167" s="4">
        <f t="shared" si="945"/>
        <v>1</v>
      </c>
      <c r="I15167" s="5">
        <f>IF(OR(AND(F15167&gt;=50,G15167&gt;SUMIF(SeasonTotals!A$2:A$9,A15167,SeasonTotals!F$2:F$9)),AND(G15167&gt;0.885,F15167&gt;=50,D15167&lt;3)),1,0)</f>
        <v>1</v>
      </c>
      <c r="J15167" s="4">
        <f t="shared" si="946"/>
        <v>0</v>
      </c>
      <c r="K15167" s="5">
        <f t="shared" si="947"/>
        <v>0</v>
      </c>
    </row>
    <row r="15168" spans="1:11" x14ac:dyDescent="0.25">
      <c r="A15168" t="s">
        <v>151</v>
      </c>
      <c r="B15168" t="s">
        <v>54</v>
      </c>
      <c r="C15168" s="7">
        <v>1</v>
      </c>
      <c r="D15168" s="7">
        <v>1</v>
      </c>
      <c r="E15168" s="7">
        <v>33</v>
      </c>
      <c r="F15168" s="7">
        <v>60</v>
      </c>
      <c r="G15168" s="1">
        <f t="shared" si="944"/>
        <v>0.97058823529411764</v>
      </c>
      <c r="H15168" s="4">
        <f t="shared" si="945"/>
        <v>1</v>
      </c>
      <c r="I15168" s="5">
        <f>IF(OR(AND(F15168&gt;=50,G15168&gt;SUMIF(SeasonTotals!A$2:A$9,A15168,SeasonTotals!F$2:F$9)),AND(G15168&gt;0.885,F15168&gt;=50,D15168&lt;3)),1,0)</f>
        <v>1</v>
      </c>
      <c r="J15168" s="4">
        <f t="shared" si="946"/>
        <v>0</v>
      </c>
      <c r="K15168" s="5">
        <f t="shared" si="947"/>
        <v>0</v>
      </c>
    </row>
    <row r="15169" spans="1:11" x14ac:dyDescent="0.25">
      <c r="A15169" t="s">
        <v>151</v>
      </c>
      <c r="B15169" t="s">
        <v>54</v>
      </c>
      <c r="C15169" s="7">
        <v>1</v>
      </c>
      <c r="D15169" s="7">
        <v>3</v>
      </c>
      <c r="E15169" s="7">
        <v>19</v>
      </c>
      <c r="F15169" s="7">
        <v>65</v>
      </c>
      <c r="G15169" s="1">
        <f t="shared" si="944"/>
        <v>0.86363636363636365</v>
      </c>
      <c r="H15169" s="4">
        <f t="shared" si="945"/>
        <v>0</v>
      </c>
      <c r="I15169" s="5">
        <f>IF(OR(AND(F15169&gt;=50,G15169&gt;SUMIF(SeasonTotals!A$2:A$9,A15169,SeasonTotals!F$2:F$9)),AND(G15169&gt;0.885,F15169&gt;=50,D15169&lt;3)),1,0)</f>
        <v>0</v>
      </c>
      <c r="J15169" s="4">
        <f t="shared" si="946"/>
        <v>0</v>
      </c>
      <c r="K15169" s="5">
        <f t="shared" si="947"/>
        <v>0</v>
      </c>
    </row>
    <row r="15170" spans="1:11" x14ac:dyDescent="0.25">
      <c r="A15170" t="s">
        <v>151</v>
      </c>
      <c r="B15170" t="s">
        <v>54</v>
      </c>
      <c r="C15170" s="7">
        <v>1</v>
      </c>
      <c r="D15170" s="7">
        <v>2</v>
      </c>
      <c r="E15170" s="7">
        <v>23</v>
      </c>
      <c r="F15170" s="7">
        <v>60</v>
      </c>
      <c r="G15170" s="1">
        <f t="shared" ref="G15170:G15233" si="948">E15170/MAX(1,SUM(D15170:E15170))</f>
        <v>0.92</v>
      </c>
      <c r="H15170" s="4">
        <f t="shared" ref="H15170:H15233" si="949">IF(AND(F15170&gt;=50,OR(G15170&gt;0.913,AND(G15170&gt;0.885,D15170&lt;3))),1,0)</f>
        <v>1</v>
      </c>
      <c r="I15170" s="5">
        <f>IF(OR(AND(F15170&gt;=50,G15170&gt;SUMIF(SeasonTotals!A$2:A$9,A15170,SeasonTotals!F$2:F$9)),AND(G15170&gt;0.885,F15170&gt;=50,D15170&lt;3)),1,0)</f>
        <v>1</v>
      </c>
      <c r="J15170" s="4">
        <f t="shared" ref="J15170:J15233" si="950">IF(G15170&lt;0.85,1,0)</f>
        <v>0</v>
      </c>
      <c r="K15170" s="5">
        <f t="shared" ref="K15170:K15233" si="951">IF(F15170&lt;55,1,0)</f>
        <v>0</v>
      </c>
    </row>
    <row r="15171" spans="1:11" x14ac:dyDescent="0.25">
      <c r="A15171" t="s">
        <v>151</v>
      </c>
      <c r="B15171" t="s">
        <v>54</v>
      </c>
      <c r="C15171" s="7">
        <v>1</v>
      </c>
      <c r="D15171" s="7">
        <v>7</v>
      </c>
      <c r="E15171" s="7">
        <v>36</v>
      </c>
      <c r="F15171" s="7">
        <v>60</v>
      </c>
      <c r="G15171" s="1">
        <f t="shared" si="948"/>
        <v>0.83720930232558144</v>
      </c>
      <c r="H15171" s="4">
        <f t="shared" si="949"/>
        <v>0</v>
      </c>
      <c r="I15171" s="5">
        <f>IF(OR(AND(F15171&gt;=50,G15171&gt;SUMIF(SeasonTotals!A$2:A$9,A15171,SeasonTotals!F$2:F$9)),AND(G15171&gt;0.885,F15171&gt;=50,D15171&lt;3)),1,0)</f>
        <v>0</v>
      </c>
      <c r="J15171" s="4">
        <f t="shared" si="950"/>
        <v>1</v>
      </c>
      <c r="K15171" s="5">
        <f t="shared" si="951"/>
        <v>0</v>
      </c>
    </row>
    <row r="15172" spans="1:11" x14ac:dyDescent="0.25">
      <c r="A15172" t="s">
        <v>151</v>
      </c>
      <c r="B15172" t="s">
        <v>54</v>
      </c>
      <c r="C15172" s="7">
        <v>1</v>
      </c>
      <c r="D15172" s="7">
        <v>1</v>
      </c>
      <c r="E15172" s="7">
        <v>33</v>
      </c>
      <c r="F15172" s="7">
        <v>59</v>
      </c>
      <c r="G15172" s="1">
        <f t="shared" si="948"/>
        <v>0.97058823529411764</v>
      </c>
      <c r="H15172" s="4">
        <f t="shared" si="949"/>
        <v>1</v>
      </c>
      <c r="I15172" s="5">
        <f>IF(OR(AND(F15172&gt;=50,G15172&gt;SUMIF(SeasonTotals!A$2:A$9,A15172,SeasonTotals!F$2:F$9)),AND(G15172&gt;0.885,F15172&gt;=50,D15172&lt;3)),1,0)</f>
        <v>1</v>
      </c>
      <c r="J15172" s="4">
        <f t="shared" si="950"/>
        <v>0</v>
      </c>
      <c r="K15172" s="5">
        <f t="shared" si="951"/>
        <v>0</v>
      </c>
    </row>
    <row r="15173" spans="1:11" x14ac:dyDescent="0.25">
      <c r="A15173" t="s">
        <v>151</v>
      </c>
      <c r="B15173" t="s">
        <v>54</v>
      </c>
      <c r="C15173" s="7">
        <v>1</v>
      </c>
      <c r="D15173" s="7">
        <v>3</v>
      </c>
      <c r="E15173" s="7">
        <v>31</v>
      </c>
      <c r="F15173" s="7">
        <v>59</v>
      </c>
      <c r="G15173" s="1">
        <f t="shared" si="948"/>
        <v>0.91176470588235292</v>
      </c>
      <c r="H15173" s="4">
        <f t="shared" si="949"/>
        <v>0</v>
      </c>
      <c r="I15173" s="5">
        <f>IF(OR(AND(F15173&gt;=50,G15173&gt;SUMIF(SeasonTotals!A$2:A$9,A15173,SeasonTotals!F$2:F$9)),AND(G15173&gt;0.885,F15173&gt;=50,D15173&lt;3)),1,0)</f>
        <v>0</v>
      </c>
      <c r="J15173" s="4">
        <f t="shared" si="950"/>
        <v>0</v>
      </c>
      <c r="K15173" s="5">
        <f t="shared" si="951"/>
        <v>0</v>
      </c>
    </row>
    <row r="15174" spans="1:11" x14ac:dyDescent="0.25">
      <c r="A15174" t="s">
        <v>151</v>
      </c>
      <c r="B15174" t="s">
        <v>54</v>
      </c>
      <c r="C15174" s="7">
        <v>1</v>
      </c>
      <c r="D15174" s="7">
        <v>3</v>
      </c>
      <c r="E15174" s="7">
        <v>16</v>
      </c>
      <c r="F15174" s="7">
        <v>62</v>
      </c>
      <c r="G15174" s="1">
        <f t="shared" si="948"/>
        <v>0.84210526315789469</v>
      </c>
      <c r="H15174" s="4">
        <f t="shared" si="949"/>
        <v>0</v>
      </c>
      <c r="I15174" s="5">
        <f>IF(OR(AND(F15174&gt;=50,G15174&gt;SUMIF(SeasonTotals!A$2:A$9,A15174,SeasonTotals!F$2:F$9)),AND(G15174&gt;0.885,F15174&gt;=50,D15174&lt;3)),1,0)</f>
        <v>0</v>
      </c>
      <c r="J15174" s="4">
        <f t="shared" si="950"/>
        <v>1</v>
      </c>
      <c r="K15174" s="5">
        <f t="shared" si="951"/>
        <v>0</v>
      </c>
    </row>
    <row r="15175" spans="1:11" x14ac:dyDescent="0.25">
      <c r="A15175" t="s">
        <v>151</v>
      </c>
      <c r="B15175" t="s">
        <v>54</v>
      </c>
      <c r="C15175" s="7">
        <v>1</v>
      </c>
      <c r="D15175" s="7">
        <v>4</v>
      </c>
      <c r="E15175" s="7">
        <v>19</v>
      </c>
      <c r="F15175" s="7">
        <v>60</v>
      </c>
      <c r="G15175" s="1">
        <f t="shared" si="948"/>
        <v>0.82608695652173914</v>
      </c>
      <c r="H15175" s="4">
        <f t="shared" si="949"/>
        <v>0</v>
      </c>
      <c r="I15175" s="5">
        <f>IF(OR(AND(F15175&gt;=50,G15175&gt;SUMIF(SeasonTotals!A$2:A$9,A15175,SeasonTotals!F$2:F$9)),AND(G15175&gt;0.885,F15175&gt;=50,D15175&lt;3)),1,0)</f>
        <v>0</v>
      </c>
      <c r="J15175" s="4">
        <f t="shared" si="950"/>
        <v>1</v>
      </c>
      <c r="K15175" s="5">
        <f t="shared" si="951"/>
        <v>0</v>
      </c>
    </row>
    <row r="15176" spans="1:11" x14ac:dyDescent="0.25">
      <c r="A15176" t="s">
        <v>151</v>
      </c>
      <c r="B15176" t="s">
        <v>54</v>
      </c>
      <c r="C15176" s="7">
        <v>1</v>
      </c>
      <c r="D15176" s="7">
        <v>1</v>
      </c>
      <c r="E15176" s="7">
        <v>27</v>
      </c>
      <c r="F15176" s="7">
        <v>60</v>
      </c>
      <c r="G15176" s="1">
        <f t="shared" si="948"/>
        <v>0.9642857142857143</v>
      </c>
      <c r="H15176" s="4">
        <f t="shared" si="949"/>
        <v>1</v>
      </c>
      <c r="I15176" s="5">
        <f>IF(OR(AND(F15176&gt;=50,G15176&gt;SUMIF(SeasonTotals!A$2:A$9,A15176,SeasonTotals!F$2:F$9)),AND(G15176&gt;0.885,F15176&gt;=50,D15176&lt;3)),1,0)</f>
        <v>1</v>
      </c>
      <c r="J15176" s="4">
        <f t="shared" si="950"/>
        <v>0</v>
      </c>
      <c r="K15176" s="5">
        <f t="shared" si="951"/>
        <v>0</v>
      </c>
    </row>
    <row r="15177" spans="1:11" x14ac:dyDescent="0.25">
      <c r="A15177" t="s">
        <v>151</v>
      </c>
      <c r="B15177" t="s">
        <v>54</v>
      </c>
      <c r="C15177" s="7">
        <v>1</v>
      </c>
      <c r="D15177" s="7">
        <v>2</v>
      </c>
      <c r="E15177" s="7">
        <v>19</v>
      </c>
      <c r="F15177" s="7">
        <v>62</v>
      </c>
      <c r="G15177" s="1">
        <f t="shared" si="948"/>
        <v>0.90476190476190477</v>
      </c>
      <c r="H15177" s="4">
        <f t="shared" si="949"/>
        <v>1</v>
      </c>
      <c r="I15177" s="5">
        <f>IF(OR(AND(F15177&gt;=50,G15177&gt;SUMIF(SeasonTotals!A$2:A$9,A15177,SeasonTotals!F$2:F$9)),AND(G15177&gt;0.885,F15177&gt;=50,D15177&lt;3)),1,0)</f>
        <v>1</v>
      </c>
      <c r="J15177" s="4">
        <f t="shared" si="950"/>
        <v>0</v>
      </c>
      <c r="K15177" s="5">
        <f t="shared" si="951"/>
        <v>0</v>
      </c>
    </row>
    <row r="15178" spans="1:11" x14ac:dyDescent="0.25">
      <c r="A15178" t="s">
        <v>151</v>
      </c>
      <c r="B15178" t="s">
        <v>54</v>
      </c>
      <c r="C15178" s="7">
        <v>1</v>
      </c>
      <c r="D15178" s="7">
        <v>5</v>
      </c>
      <c r="E15178" s="7">
        <v>27</v>
      </c>
      <c r="F15178" s="7">
        <v>60</v>
      </c>
      <c r="G15178" s="1">
        <f t="shared" si="948"/>
        <v>0.84375</v>
      </c>
      <c r="H15178" s="4">
        <f t="shared" si="949"/>
        <v>0</v>
      </c>
      <c r="I15178" s="5">
        <f>IF(OR(AND(F15178&gt;=50,G15178&gt;SUMIF(SeasonTotals!A$2:A$9,A15178,SeasonTotals!F$2:F$9)),AND(G15178&gt;0.885,F15178&gt;=50,D15178&lt;3)),1,0)</f>
        <v>0</v>
      </c>
      <c r="J15178" s="4">
        <f t="shared" si="950"/>
        <v>1</v>
      </c>
      <c r="K15178" s="5">
        <f t="shared" si="951"/>
        <v>0</v>
      </c>
    </row>
    <row r="15179" spans="1:11" x14ac:dyDescent="0.25">
      <c r="A15179" t="s">
        <v>151</v>
      </c>
      <c r="B15179" t="s">
        <v>54</v>
      </c>
      <c r="C15179" s="7">
        <v>1</v>
      </c>
      <c r="D15179" s="7">
        <v>3</v>
      </c>
      <c r="E15179" s="7">
        <v>38</v>
      </c>
      <c r="F15179" s="7">
        <v>60</v>
      </c>
      <c r="G15179" s="1">
        <f t="shared" si="948"/>
        <v>0.92682926829268297</v>
      </c>
      <c r="H15179" s="4">
        <f t="shared" si="949"/>
        <v>1</v>
      </c>
      <c r="I15179" s="5">
        <f>IF(OR(AND(F15179&gt;=50,G15179&gt;SUMIF(SeasonTotals!A$2:A$9,A15179,SeasonTotals!F$2:F$9)),AND(G15179&gt;0.885,F15179&gt;=50,D15179&lt;3)),1,0)</f>
        <v>1</v>
      </c>
      <c r="J15179" s="4">
        <f t="shared" si="950"/>
        <v>0</v>
      </c>
      <c r="K15179" s="5">
        <f t="shared" si="951"/>
        <v>0</v>
      </c>
    </row>
    <row r="15180" spans="1:11" x14ac:dyDescent="0.25">
      <c r="A15180" t="s">
        <v>151</v>
      </c>
      <c r="B15180" t="s">
        <v>54</v>
      </c>
      <c r="C15180" s="7">
        <v>1</v>
      </c>
      <c r="D15180" s="7">
        <v>2</v>
      </c>
      <c r="E15180" s="7">
        <v>33</v>
      </c>
      <c r="F15180" s="7">
        <v>60</v>
      </c>
      <c r="G15180" s="1">
        <f t="shared" si="948"/>
        <v>0.94285714285714284</v>
      </c>
      <c r="H15180" s="4">
        <f t="shared" si="949"/>
        <v>1</v>
      </c>
      <c r="I15180" s="5">
        <f>IF(OR(AND(F15180&gt;=50,G15180&gt;SUMIF(SeasonTotals!A$2:A$9,A15180,SeasonTotals!F$2:F$9)),AND(G15180&gt;0.885,F15180&gt;=50,D15180&lt;3)),1,0)</f>
        <v>1</v>
      </c>
      <c r="J15180" s="4">
        <f t="shared" si="950"/>
        <v>0</v>
      </c>
      <c r="K15180" s="5">
        <f t="shared" si="951"/>
        <v>0</v>
      </c>
    </row>
    <row r="15181" spans="1:11" x14ac:dyDescent="0.25">
      <c r="A15181" t="s">
        <v>151</v>
      </c>
      <c r="B15181" t="s">
        <v>54</v>
      </c>
      <c r="C15181" s="7">
        <v>1</v>
      </c>
      <c r="D15181" s="7">
        <v>0</v>
      </c>
      <c r="E15181" s="7">
        <v>35</v>
      </c>
      <c r="F15181" s="7">
        <v>60</v>
      </c>
      <c r="G15181" s="1">
        <f t="shared" si="948"/>
        <v>1</v>
      </c>
      <c r="H15181" s="4">
        <f t="shared" si="949"/>
        <v>1</v>
      </c>
      <c r="I15181" s="5">
        <f>IF(OR(AND(F15181&gt;=50,G15181&gt;SUMIF(SeasonTotals!A$2:A$9,A15181,SeasonTotals!F$2:F$9)),AND(G15181&gt;0.885,F15181&gt;=50,D15181&lt;3)),1,0)</f>
        <v>1</v>
      </c>
      <c r="J15181" s="4">
        <f t="shared" si="950"/>
        <v>0</v>
      </c>
      <c r="K15181" s="5">
        <f t="shared" si="951"/>
        <v>0</v>
      </c>
    </row>
    <row r="15182" spans="1:11" x14ac:dyDescent="0.25">
      <c r="A15182" t="s">
        <v>151</v>
      </c>
      <c r="B15182" t="s">
        <v>54</v>
      </c>
      <c r="C15182" s="7">
        <v>1</v>
      </c>
      <c r="D15182" s="7">
        <v>3</v>
      </c>
      <c r="E15182" s="7">
        <v>13</v>
      </c>
      <c r="F15182" s="7">
        <v>28</v>
      </c>
      <c r="G15182" s="1">
        <f t="shared" si="948"/>
        <v>0.8125</v>
      </c>
      <c r="H15182" s="4">
        <f t="shared" si="949"/>
        <v>0</v>
      </c>
      <c r="I15182" s="5">
        <f>IF(OR(AND(F15182&gt;=50,G15182&gt;SUMIF(SeasonTotals!A$2:A$9,A15182,SeasonTotals!F$2:F$9)),AND(G15182&gt;0.885,F15182&gt;=50,D15182&lt;3)),1,0)</f>
        <v>0</v>
      </c>
      <c r="J15182" s="4">
        <f t="shared" si="950"/>
        <v>1</v>
      </c>
      <c r="K15182" s="5">
        <f t="shared" si="951"/>
        <v>1</v>
      </c>
    </row>
    <row r="15183" spans="1:11" x14ac:dyDescent="0.25">
      <c r="A15183" t="s">
        <v>151</v>
      </c>
      <c r="B15183" t="s">
        <v>54</v>
      </c>
      <c r="C15183" s="7">
        <v>1</v>
      </c>
      <c r="D15183" s="7">
        <v>2</v>
      </c>
      <c r="E15183" s="7">
        <v>27</v>
      </c>
      <c r="F15183" s="7">
        <v>60</v>
      </c>
      <c r="G15183" s="1">
        <f t="shared" si="948"/>
        <v>0.93103448275862066</v>
      </c>
      <c r="H15183" s="4">
        <f t="shared" si="949"/>
        <v>1</v>
      </c>
      <c r="I15183" s="5">
        <f>IF(OR(AND(F15183&gt;=50,G15183&gt;SUMIF(SeasonTotals!A$2:A$9,A15183,SeasonTotals!F$2:F$9)),AND(G15183&gt;0.885,F15183&gt;=50,D15183&lt;3)),1,0)</f>
        <v>1</v>
      </c>
      <c r="J15183" s="4">
        <f t="shared" si="950"/>
        <v>0</v>
      </c>
      <c r="K15183" s="5">
        <f t="shared" si="951"/>
        <v>0</v>
      </c>
    </row>
    <row r="15184" spans="1:11" x14ac:dyDescent="0.25">
      <c r="A15184" t="s">
        <v>151</v>
      </c>
      <c r="B15184" t="s">
        <v>54</v>
      </c>
      <c r="C15184" s="7">
        <v>1</v>
      </c>
      <c r="D15184" s="7">
        <v>3</v>
      </c>
      <c r="E15184" s="7">
        <v>21</v>
      </c>
      <c r="F15184" s="7">
        <v>59</v>
      </c>
      <c r="G15184" s="1">
        <f t="shared" si="948"/>
        <v>0.875</v>
      </c>
      <c r="H15184" s="4">
        <f t="shared" si="949"/>
        <v>0</v>
      </c>
      <c r="I15184" s="5">
        <f>IF(OR(AND(F15184&gt;=50,G15184&gt;SUMIF(SeasonTotals!A$2:A$9,A15184,SeasonTotals!F$2:F$9)),AND(G15184&gt;0.885,F15184&gt;=50,D15184&lt;3)),1,0)</f>
        <v>0</v>
      </c>
      <c r="J15184" s="4">
        <f t="shared" si="950"/>
        <v>0</v>
      </c>
      <c r="K15184" s="5">
        <f t="shared" si="951"/>
        <v>0</v>
      </c>
    </row>
    <row r="15185" spans="1:11" x14ac:dyDescent="0.25">
      <c r="A15185" t="s">
        <v>151</v>
      </c>
      <c r="B15185" t="s">
        <v>54</v>
      </c>
      <c r="C15185" s="7">
        <v>1</v>
      </c>
      <c r="D15185" s="7">
        <v>0</v>
      </c>
      <c r="E15185" s="7">
        <v>21</v>
      </c>
      <c r="F15185" s="7">
        <v>35</v>
      </c>
      <c r="G15185" s="1">
        <f t="shared" si="948"/>
        <v>1</v>
      </c>
      <c r="H15185" s="4">
        <f t="shared" si="949"/>
        <v>0</v>
      </c>
      <c r="I15185" s="5">
        <f>IF(OR(AND(F15185&gt;=50,G15185&gt;SUMIF(SeasonTotals!A$2:A$9,A15185,SeasonTotals!F$2:F$9)),AND(G15185&gt;0.885,F15185&gt;=50,D15185&lt;3)),1,0)</f>
        <v>0</v>
      </c>
      <c r="J15185" s="4">
        <f t="shared" si="950"/>
        <v>0</v>
      </c>
      <c r="K15185" s="5">
        <f t="shared" si="951"/>
        <v>1</v>
      </c>
    </row>
    <row r="15186" spans="1:11" x14ac:dyDescent="0.25">
      <c r="A15186" t="s">
        <v>151</v>
      </c>
      <c r="B15186" t="s">
        <v>54</v>
      </c>
      <c r="C15186" s="7">
        <v>1</v>
      </c>
      <c r="D15186" s="7">
        <v>3</v>
      </c>
      <c r="E15186" s="7">
        <v>22</v>
      </c>
      <c r="F15186" s="7">
        <v>60</v>
      </c>
      <c r="G15186" s="1">
        <f t="shared" si="948"/>
        <v>0.88</v>
      </c>
      <c r="H15186" s="4">
        <f t="shared" si="949"/>
        <v>0</v>
      </c>
      <c r="I15186" s="5">
        <f>IF(OR(AND(F15186&gt;=50,G15186&gt;SUMIF(SeasonTotals!A$2:A$9,A15186,SeasonTotals!F$2:F$9)),AND(G15186&gt;0.885,F15186&gt;=50,D15186&lt;3)),1,0)</f>
        <v>0</v>
      </c>
      <c r="J15186" s="4">
        <f t="shared" si="950"/>
        <v>0</v>
      </c>
      <c r="K15186" s="5">
        <f t="shared" si="951"/>
        <v>0</v>
      </c>
    </row>
    <row r="15187" spans="1:11" x14ac:dyDescent="0.25">
      <c r="A15187" t="s">
        <v>151</v>
      </c>
      <c r="B15187" t="s">
        <v>54</v>
      </c>
      <c r="C15187" s="7">
        <v>1</v>
      </c>
      <c r="D15187" s="7">
        <v>2</v>
      </c>
      <c r="E15187" s="7">
        <v>22</v>
      </c>
      <c r="F15187" s="7">
        <v>59</v>
      </c>
      <c r="G15187" s="1">
        <f t="shared" si="948"/>
        <v>0.91666666666666663</v>
      </c>
      <c r="H15187" s="4">
        <f t="shared" si="949"/>
        <v>1</v>
      </c>
      <c r="I15187" s="5">
        <f>IF(OR(AND(F15187&gt;=50,G15187&gt;SUMIF(SeasonTotals!A$2:A$9,A15187,SeasonTotals!F$2:F$9)),AND(G15187&gt;0.885,F15187&gt;=50,D15187&lt;3)),1,0)</f>
        <v>1</v>
      </c>
      <c r="J15187" s="4">
        <f t="shared" si="950"/>
        <v>0</v>
      </c>
      <c r="K15187" s="5">
        <f t="shared" si="951"/>
        <v>0</v>
      </c>
    </row>
    <row r="15188" spans="1:11" x14ac:dyDescent="0.25">
      <c r="A15188" t="s">
        <v>151</v>
      </c>
      <c r="B15188" t="s">
        <v>54</v>
      </c>
      <c r="C15188" s="7">
        <v>1</v>
      </c>
      <c r="D15188" s="7">
        <v>3</v>
      </c>
      <c r="E15188" s="7">
        <v>33</v>
      </c>
      <c r="F15188" s="7">
        <v>65</v>
      </c>
      <c r="G15188" s="1">
        <f t="shared" si="948"/>
        <v>0.91666666666666663</v>
      </c>
      <c r="H15188" s="4">
        <f t="shared" si="949"/>
        <v>1</v>
      </c>
      <c r="I15188" s="5">
        <f>IF(OR(AND(F15188&gt;=50,G15188&gt;SUMIF(SeasonTotals!A$2:A$9,A15188,SeasonTotals!F$2:F$9)),AND(G15188&gt;0.885,F15188&gt;=50,D15188&lt;3)),1,0)</f>
        <v>1</v>
      </c>
      <c r="J15188" s="4">
        <f t="shared" si="950"/>
        <v>0</v>
      </c>
      <c r="K15188" s="5">
        <f t="shared" si="951"/>
        <v>0</v>
      </c>
    </row>
    <row r="15189" spans="1:11" x14ac:dyDescent="0.25">
      <c r="A15189" t="s">
        <v>151</v>
      </c>
      <c r="B15189" t="s">
        <v>54</v>
      </c>
      <c r="C15189" s="7">
        <v>1</v>
      </c>
      <c r="D15189" s="7">
        <v>2</v>
      </c>
      <c r="E15189" s="7">
        <v>34</v>
      </c>
      <c r="F15189" s="7">
        <v>65</v>
      </c>
      <c r="G15189" s="1">
        <f t="shared" si="948"/>
        <v>0.94444444444444442</v>
      </c>
      <c r="H15189" s="4">
        <f t="shared" si="949"/>
        <v>1</v>
      </c>
      <c r="I15189" s="5">
        <f>IF(OR(AND(F15189&gt;=50,G15189&gt;SUMIF(SeasonTotals!A$2:A$9,A15189,SeasonTotals!F$2:F$9)),AND(G15189&gt;0.885,F15189&gt;=50,D15189&lt;3)),1,0)</f>
        <v>1</v>
      </c>
      <c r="J15189" s="4">
        <f t="shared" si="950"/>
        <v>0</v>
      </c>
      <c r="K15189" s="5">
        <f t="shared" si="951"/>
        <v>0</v>
      </c>
    </row>
    <row r="15190" spans="1:11" x14ac:dyDescent="0.25">
      <c r="A15190" t="s">
        <v>151</v>
      </c>
      <c r="B15190" t="s">
        <v>54</v>
      </c>
      <c r="C15190" s="7">
        <v>1</v>
      </c>
      <c r="D15190" s="7">
        <v>3</v>
      </c>
      <c r="E15190" s="7">
        <v>26</v>
      </c>
      <c r="F15190" s="7">
        <v>65</v>
      </c>
      <c r="G15190" s="1">
        <f t="shared" si="948"/>
        <v>0.89655172413793105</v>
      </c>
      <c r="H15190" s="4">
        <f t="shared" si="949"/>
        <v>0</v>
      </c>
      <c r="I15190" s="5">
        <f>IF(OR(AND(F15190&gt;=50,G15190&gt;SUMIF(SeasonTotals!A$2:A$9,A15190,SeasonTotals!F$2:F$9)),AND(G15190&gt;0.885,F15190&gt;=50,D15190&lt;3)),1,0)</f>
        <v>0</v>
      </c>
      <c r="J15190" s="4">
        <f t="shared" si="950"/>
        <v>0</v>
      </c>
      <c r="K15190" s="5">
        <f t="shared" si="951"/>
        <v>0</v>
      </c>
    </row>
    <row r="15191" spans="1:11" x14ac:dyDescent="0.25">
      <c r="A15191" t="s">
        <v>151</v>
      </c>
      <c r="B15191" t="s">
        <v>54</v>
      </c>
      <c r="C15191" s="7">
        <v>1</v>
      </c>
      <c r="D15191" s="7">
        <v>0</v>
      </c>
      <c r="E15191" s="7">
        <v>22</v>
      </c>
      <c r="F15191" s="7">
        <v>60</v>
      </c>
      <c r="G15191" s="1">
        <f t="shared" si="948"/>
        <v>1</v>
      </c>
      <c r="H15191" s="4">
        <f t="shared" si="949"/>
        <v>1</v>
      </c>
      <c r="I15191" s="5">
        <f>IF(OR(AND(F15191&gt;=50,G15191&gt;SUMIF(SeasonTotals!A$2:A$9,A15191,SeasonTotals!F$2:F$9)),AND(G15191&gt;0.885,F15191&gt;=50,D15191&lt;3)),1,0)</f>
        <v>1</v>
      </c>
      <c r="J15191" s="4">
        <f t="shared" si="950"/>
        <v>0</v>
      </c>
      <c r="K15191" s="5">
        <f t="shared" si="951"/>
        <v>0</v>
      </c>
    </row>
    <row r="15192" spans="1:11" x14ac:dyDescent="0.25">
      <c r="A15192" t="s">
        <v>151</v>
      </c>
      <c r="B15192" t="s">
        <v>54</v>
      </c>
      <c r="C15192" s="7">
        <v>1</v>
      </c>
      <c r="D15192" s="7">
        <v>3</v>
      </c>
      <c r="E15192" s="7">
        <v>25</v>
      </c>
      <c r="F15192" s="7">
        <v>60</v>
      </c>
      <c r="G15192" s="1">
        <f t="shared" si="948"/>
        <v>0.8928571428571429</v>
      </c>
      <c r="H15192" s="4">
        <f t="shared" si="949"/>
        <v>0</v>
      </c>
      <c r="I15192" s="5">
        <f>IF(OR(AND(F15192&gt;=50,G15192&gt;SUMIF(SeasonTotals!A$2:A$9,A15192,SeasonTotals!F$2:F$9)),AND(G15192&gt;0.885,F15192&gt;=50,D15192&lt;3)),1,0)</f>
        <v>0</v>
      </c>
      <c r="J15192" s="4">
        <f t="shared" si="950"/>
        <v>0</v>
      </c>
      <c r="K15192" s="5">
        <f t="shared" si="951"/>
        <v>0</v>
      </c>
    </row>
    <row r="15193" spans="1:11" x14ac:dyDescent="0.25">
      <c r="A15193" t="s">
        <v>151</v>
      </c>
      <c r="B15193" t="s">
        <v>54</v>
      </c>
      <c r="C15193" s="7">
        <v>1</v>
      </c>
      <c r="D15193" s="7">
        <v>1</v>
      </c>
      <c r="E15193" s="7">
        <v>42</v>
      </c>
      <c r="F15193" s="7">
        <v>60</v>
      </c>
      <c r="G15193" s="1">
        <f t="shared" si="948"/>
        <v>0.97674418604651159</v>
      </c>
      <c r="H15193" s="4">
        <f t="shared" si="949"/>
        <v>1</v>
      </c>
      <c r="I15193" s="5">
        <f>IF(OR(AND(F15193&gt;=50,G15193&gt;SUMIF(SeasonTotals!A$2:A$9,A15193,SeasonTotals!F$2:F$9)),AND(G15193&gt;0.885,F15193&gt;=50,D15193&lt;3)),1,0)</f>
        <v>1</v>
      </c>
      <c r="J15193" s="4">
        <f t="shared" si="950"/>
        <v>0</v>
      </c>
      <c r="K15193" s="5">
        <f t="shared" si="951"/>
        <v>0</v>
      </c>
    </row>
    <row r="15194" spans="1:11" x14ac:dyDescent="0.25">
      <c r="A15194" t="s">
        <v>151</v>
      </c>
      <c r="B15194" t="s">
        <v>54</v>
      </c>
      <c r="C15194" s="7">
        <v>1</v>
      </c>
      <c r="D15194" s="7">
        <v>5</v>
      </c>
      <c r="E15194" s="7">
        <v>13</v>
      </c>
      <c r="F15194" s="7">
        <v>46</v>
      </c>
      <c r="G15194" s="1">
        <f t="shared" si="948"/>
        <v>0.72222222222222221</v>
      </c>
      <c r="H15194" s="4">
        <f t="shared" si="949"/>
        <v>0</v>
      </c>
      <c r="I15194" s="5">
        <f>IF(OR(AND(F15194&gt;=50,G15194&gt;SUMIF(SeasonTotals!A$2:A$9,A15194,SeasonTotals!F$2:F$9)),AND(G15194&gt;0.885,F15194&gt;=50,D15194&lt;3)),1,0)</f>
        <v>0</v>
      </c>
      <c r="J15194" s="4">
        <f t="shared" si="950"/>
        <v>1</v>
      </c>
      <c r="K15194" s="5">
        <f t="shared" si="951"/>
        <v>1</v>
      </c>
    </row>
    <row r="15195" spans="1:11" x14ac:dyDescent="0.25">
      <c r="A15195" t="s">
        <v>151</v>
      </c>
      <c r="B15195" t="s">
        <v>54</v>
      </c>
      <c r="C15195" s="7">
        <v>1</v>
      </c>
      <c r="D15195" s="7">
        <v>3</v>
      </c>
      <c r="E15195" s="7">
        <v>47</v>
      </c>
      <c r="F15195" s="7">
        <v>60</v>
      </c>
      <c r="G15195" s="1">
        <f t="shared" si="948"/>
        <v>0.94</v>
      </c>
      <c r="H15195" s="4">
        <f t="shared" si="949"/>
        <v>1</v>
      </c>
      <c r="I15195" s="5">
        <f>IF(OR(AND(F15195&gt;=50,G15195&gt;SUMIF(SeasonTotals!A$2:A$9,A15195,SeasonTotals!F$2:F$9)),AND(G15195&gt;0.885,F15195&gt;=50,D15195&lt;3)),1,0)</f>
        <v>1</v>
      </c>
      <c r="J15195" s="4">
        <f t="shared" si="950"/>
        <v>0</v>
      </c>
      <c r="K15195" s="5">
        <f t="shared" si="951"/>
        <v>0</v>
      </c>
    </row>
    <row r="15196" spans="1:11" x14ac:dyDescent="0.25">
      <c r="A15196" t="s">
        <v>151</v>
      </c>
      <c r="B15196" t="s">
        <v>54</v>
      </c>
      <c r="C15196" s="7">
        <v>1</v>
      </c>
      <c r="D15196" s="7">
        <v>3</v>
      </c>
      <c r="E15196" s="7">
        <v>21</v>
      </c>
      <c r="F15196" s="7">
        <v>64</v>
      </c>
      <c r="G15196" s="1">
        <f t="shared" si="948"/>
        <v>0.875</v>
      </c>
      <c r="H15196" s="4">
        <f t="shared" si="949"/>
        <v>0</v>
      </c>
      <c r="I15196" s="5">
        <f>IF(OR(AND(F15196&gt;=50,G15196&gt;SUMIF(SeasonTotals!A$2:A$9,A15196,SeasonTotals!F$2:F$9)),AND(G15196&gt;0.885,F15196&gt;=50,D15196&lt;3)),1,0)</f>
        <v>0</v>
      </c>
      <c r="J15196" s="4">
        <f t="shared" si="950"/>
        <v>0</v>
      </c>
      <c r="K15196" s="5">
        <f t="shared" si="951"/>
        <v>0</v>
      </c>
    </row>
    <row r="15197" spans="1:11" x14ac:dyDescent="0.25">
      <c r="A15197" t="s">
        <v>151</v>
      </c>
      <c r="B15197" t="s">
        <v>54</v>
      </c>
      <c r="C15197" s="7">
        <v>1</v>
      </c>
      <c r="D15197" s="7">
        <v>3</v>
      </c>
      <c r="E15197" s="7">
        <v>27</v>
      </c>
      <c r="F15197" s="7">
        <v>58</v>
      </c>
      <c r="G15197" s="1">
        <f t="shared" si="948"/>
        <v>0.9</v>
      </c>
      <c r="H15197" s="4">
        <f t="shared" si="949"/>
        <v>0</v>
      </c>
      <c r="I15197" s="5">
        <f>IF(OR(AND(F15197&gt;=50,G15197&gt;SUMIF(SeasonTotals!A$2:A$9,A15197,SeasonTotals!F$2:F$9)),AND(G15197&gt;0.885,F15197&gt;=50,D15197&lt;3)),1,0)</f>
        <v>0</v>
      </c>
      <c r="J15197" s="4">
        <f t="shared" si="950"/>
        <v>0</v>
      </c>
      <c r="K15197" s="5">
        <f t="shared" si="951"/>
        <v>0</v>
      </c>
    </row>
    <row r="15198" spans="1:11" x14ac:dyDescent="0.25">
      <c r="A15198" t="s">
        <v>151</v>
      </c>
      <c r="B15198" t="s">
        <v>54</v>
      </c>
      <c r="C15198" s="7">
        <v>1</v>
      </c>
      <c r="D15198" s="7">
        <v>4</v>
      </c>
      <c r="E15198" s="7">
        <v>34</v>
      </c>
      <c r="F15198" s="7">
        <v>60</v>
      </c>
      <c r="G15198" s="1">
        <f t="shared" si="948"/>
        <v>0.89473684210526316</v>
      </c>
      <c r="H15198" s="4">
        <f t="shared" si="949"/>
        <v>0</v>
      </c>
      <c r="I15198" s="5">
        <f>IF(OR(AND(F15198&gt;=50,G15198&gt;SUMIF(SeasonTotals!A$2:A$9,A15198,SeasonTotals!F$2:F$9)),AND(G15198&gt;0.885,F15198&gt;=50,D15198&lt;3)),1,0)</f>
        <v>0</v>
      </c>
      <c r="J15198" s="4">
        <f t="shared" si="950"/>
        <v>0</v>
      </c>
      <c r="K15198" s="5">
        <f t="shared" si="951"/>
        <v>0</v>
      </c>
    </row>
    <row r="15199" spans="1:11" x14ac:dyDescent="0.25">
      <c r="A15199" t="s">
        <v>151</v>
      </c>
      <c r="B15199" t="s">
        <v>54</v>
      </c>
      <c r="C15199" s="7">
        <v>1</v>
      </c>
      <c r="D15199" s="7">
        <v>6</v>
      </c>
      <c r="E15199" s="7">
        <v>42</v>
      </c>
      <c r="F15199" s="7">
        <v>60</v>
      </c>
      <c r="G15199" s="1">
        <f t="shared" si="948"/>
        <v>0.875</v>
      </c>
      <c r="H15199" s="4">
        <f t="shared" si="949"/>
        <v>0</v>
      </c>
      <c r="I15199" s="5">
        <f>IF(OR(AND(F15199&gt;=50,G15199&gt;SUMIF(SeasonTotals!A$2:A$9,A15199,SeasonTotals!F$2:F$9)),AND(G15199&gt;0.885,F15199&gt;=50,D15199&lt;3)),1,0)</f>
        <v>0</v>
      </c>
      <c r="J15199" s="4">
        <f t="shared" si="950"/>
        <v>0</v>
      </c>
      <c r="K15199" s="5">
        <f t="shared" si="951"/>
        <v>0</v>
      </c>
    </row>
    <row r="15200" spans="1:11" x14ac:dyDescent="0.25">
      <c r="A15200" t="s">
        <v>151</v>
      </c>
      <c r="B15200" t="s">
        <v>54</v>
      </c>
      <c r="C15200" s="7">
        <v>1</v>
      </c>
      <c r="D15200" s="7">
        <v>2</v>
      </c>
      <c r="E15200" s="7">
        <v>37</v>
      </c>
      <c r="F15200" s="7">
        <v>65</v>
      </c>
      <c r="G15200" s="1">
        <f t="shared" si="948"/>
        <v>0.94871794871794868</v>
      </c>
      <c r="H15200" s="4">
        <f t="shared" si="949"/>
        <v>1</v>
      </c>
      <c r="I15200" s="5">
        <f>IF(OR(AND(F15200&gt;=50,G15200&gt;SUMIF(SeasonTotals!A$2:A$9,A15200,SeasonTotals!F$2:F$9)),AND(G15200&gt;0.885,F15200&gt;=50,D15200&lt;3)),1,0)</f>
        <v>1</v>
      </c>
      <c r="J15200" s="4">
        <f t="shared" si="950"/>
        <v>0</v>
      </c>
      <c r="K15200" s="5">
        <f t="shared" si="951"/>
        <v>0</v>
      </c>
    </row>
    <row r="15201" spans="1:11" x14ac:dyDescent="0.25">
      <c r="A15201" t="s">
        <v>151</v>
      </c>
      <c r="B15201" t="s">
        <v>54</v>
      </c>
      <c r="C15201" s="7">
        <v>1</v>
      </c>
      <c r="D15201" s="7">
        <v>2</v>
      </c>
      <c r="E15201" s="7">
        <v>30</v>
      </c>
      <c r="F15201" s="7">
        <v>60</v>
      </c>
      <c r="G15201" s="1">
        <f t="shared" si="948"/>
        <v>0.9375</v>
      </c>
      <c r="H15201" s="4">
        <f t="shared" si="949"/>
        <v>1</v>
      </c>
      <c r="I15201" s="5">
        <f>IF(OR(AND(F15201&gt;=50,G15201&gt;SUMIF(SeasonTotals!A$2:A$9,A15201,SeasonTotals!F$2:F$9)),AND(G15201&gt;0.885,F15201&gt;=50,D15201&lt;3)),1,0)</f>
        <v>1</v>
      </c>
      <c r="J15201" s="4">
        <f t="shared" si="950"/>
        <v>0</v>
      </c>
      <c r="K15201" s="5">
        <f t="shared" si="951"/>
        <v>0</v>
      </c>
    </row>
    <row r="15202" spans="1:11" x14ac:dyDescent="0.25">
      <c r="A15202" t="s">
        <v>151</v>
      </c>
      <c r="B15202" t="s">
        <v>55</v>
      </c>
      <c r="C15202" s="7">
        <v>1</v>
      </c>
      <c r="D15202" s="7">
        <v>2</v>
      </c>
      <c r="E15202" s="7">
        <v>27</v>
      </c>
      <c r="F15202" s="7">
        <v>60</v>
      </c>
      <c r="G15202" s="1">
        <f t="shared" si="948"/>
        <v>0.93103448275862066</v>
      </c>
      <c r="H15202" s="4">
        <f t="shared" si="949"/>
        <v>1</v>
      </c>
      <c r="I15202" s="5">
        <f>IF(OR(AND(F15202&gt;=50,G15202&gt;SUMIF(SeasonTotals!A$2:A$9,A15202,SeasonTotals!F$2:F$9)),AND(G15202&gt;0.885,F15202&gt;=50,D15202&lt;3)),1,0)</f>
        <v>1</v>
      </c>
      <c r="J15202" s="4">
        <f t="shared" si="950"/>
        <v>0</v>
      </c>
      <c r="K15202" s="5">
        <f t="shared" si="951"/>
        <v>0</v>
      </c>
    </row>
    <row r="15203" spans="1:11" x14ac:dyDescent="0.25">
      <c r="A15203" t="s">
        <v>151</v>
      </c>
      <c r="B15203" t="s">
        <v>55</v>
      </c>
      <c r="C15203" s="7">
        <v>1</v>
      </c>
      <c r="D15203" s="7">
        <v>5</v>
      </c>
      <c r="E15203" s="7">
        <v>24</v>
      </c>
      <c r="F15203" s="7">
        <v>60</v>
      </c>
      <c r="G15203" s="1">
        <f t="shared" si="948"/>
        <v>0.82758620689655171</v>
      </c>
      <c r="H15203" s="4">
        <f t="shared" si="949"/>
        <v>0</v>
      </c>
      <c r="I15203" s="5">
        <f>IF(OR(AND(F15203&gt;=50,G15203&gt;SUMIF(SeasonTotals!A$2:A$9,A15203,SeasonTotals!F$2:F$9)),AND(G15203&gt;0.885,F15203&gt;=50,D15203&lt;3)),1,0)</f>
        <v>0</v>
      </c>
      <c r="J15203" s="4">
        <f t="shared" si="950"/>
        <v>1</v>
      </c>
      <c r="K15203" s="5">
        <f t="shared" si="951"/>
        <v>0</v>
      </c>
    </row>
    <row r="15204" spans="1:11" x14ac:dyDescent="0.25">
      <c r="A15204" t="s">
        <v>151</v>
      </c>
      <c r="B15204" t="s">
        <v>55</v>
      </c>
      <c r="C15204" s="7">
        <v>1</v>
      </c>
      <c r="D15204" s="7">
        <v>2</v>
      </c>
      <c r="E15204" s="7">
        <v>30</v>
      </c>
      <c r="F15204" s="7">
        <v>60</v>
      </c>
      <c r="G15204" s="1">
        <f t="shared" si="948"/>
        <v>0.9375</v>
      </c>
      <c r="H15204" s="4">
        <f t="shared" si="949"/>
        <v>1</v>
      </c>
      <c r="I15204" s="5">
        <f>IF(OR(AND(F15204&gt;=50,G15204&gt;SUMIF(SeasonTotals!A$2:A$9,A15204,SeasonTotals!F$2:F$9)),AND(G15204&gt;0.885,F15204&gt;=50,D15204&lt;3)),1,0)</f>
        <v>1</v>
      </c>
      <c r="J15204" s="4">
        <f t="shared" si="950"/>
        <v>0</v>
      </c>
      <c r="K15204" s="5">
        <f t="shared" si="951"/>
        <v>0</v>
      </c>
    </row>
    <row r="15205" spans="1:11" x14ac:dyDescent="0.25">
      <c r="A15205" t="s">
        <v>151</v>
      </c>
      <c r="B15205" t="s">
        <v>55</v>
      </c>
      <c r="C15205" s="7">
        <v>1</v>
      </c>
      <c r="D15205" s="7">
        <v>3</v>
      </c>
      <c r="E15205" s="7">
        <v>9</v>
      </c>
      <c r="F15205" s="7">
        <v>26</v>
      </c>
      <c r="G15205" s="1">
        <f t="shared" si="948"/>
        <v>0.75</v>
      </c>
      <c r="H15205" s="4">
        <f t="shared" si="949"/>
        <v>0</v>
      </c>
      <c r="I15205" s="5">
        <f>IF(OR(AND(F15205&gt;=50,G15205&gt;SUMIF(SeasonTotals!A$2:A$9,A15205,SeasonTotals!F$2:F$9)),AND(G15205&gt;0.885,F15205&gt;=50,D15205&lt;3)),1,0)</f>
        <v>0</v>
      </c>
      <c r="J15205" s="4">
        <f t="shared" si="950"/>
        <v>1</v>
      </c>
      <c r="K15205" s="5">
        <f t="shared" si="951"/>
        <v>1</v>
      </c>
    </row>
    <row r="15206" spans="1:11" x14ac:dyDescent="0.25">
      <c r="A15206" t="s">
        <v>151</v>
      </c>
      <c r="B15206" t="s">
        <v>55</v>
      </c>
      <c r="C15206" s="7">
        <v>1</v>
      </c>
      <c r="D15206" s="7">
        <v>1</v>
      </c>
      <c r="E15206" s="7">
        <v>27</v>
      </c>
      <c r="F15206" s="7">
        <v>60</v>
      </c>
      <c r="G15206" s="1">
        <f t="shared" si="948"/>
        <v>0.9642857142857143</v>
      </c>
      <c r="H15206" s="4">
        <f t="shared" si="949"/>
        <v>1</v>
      </c>
      <c r="I15206" s="5">
        <f>IF(OR(AND(F15206&gt;=50,G15206&gt;SUMIF(SeasonTotals!A$2:A$9,A15206,SeasonTotals!F$2:F$9)),AND(G15206&gt;0.885,F15206&gt;=50,D15206&lt;3)),1,0)</f>
        <v>1</v>
      </c>
      <c r="J15206" s="4">
        <f t="shared" si="950"/>
        <v>0</v>
      </c>
      <c r="K15206" s="5">
        <f t="shared" si="951"/>
        <v>0</v>
      </c>
    </row>
    <row r="15207" spans="1:11" x14ac:dyDescent="0.25">
      <c r="A15207" t="s">
        <v>151</v>
      </c>
      <c r="B15207" t="s">
        <v>55</v>
      </c>
      <c r="C15207" s="7">
        <v>1</v>
      </c>
      <c r="D15207" s="7">
        <v>0</v>
      </c>
      <c r="E15207" s="7">
        <v>6</v>
      </c>
      <c r="F15207" s="7">
        <v>18</v>
      </c>
      <c r="G15207" s="1">
        <f t="shared" si="948"/>
        <v>1</v>
      </c>
      <c r="H15207" s="4">
        <f t="shared" si="949"/>
        <v>0</v>
      </c>
      <c r="I15207" s="5">
        <f>IF(OR(AND(F15207&gt;=50,G15207&gt;SUMIF(SeasonTotals!A$2:A$9,A15207,SeasonTotals!F$2:F$9)),AND(G15207&gt;0.885,F15207&gt;=50,D15207&lt;3)),1,0)</f>
        <v>0</v>
      </c>
      <c r="J15207" s="4">
        <f t="shared" si="950"/>
        <v>0</v>
      </c>
      <c r="K15207" s="5">
        <f t="shared" si="951"/>
        <v>1</v>
      </c>
    </row>
    <row r="15208" spans="1:11" x14ac:dyDescent="0.25">
      <c r="A15208" t="s">
        <v>151</v>
      </c>
      <c r="B15208" t="s">
        <v>55</v>
      </c>
      <c r="C15208" s="7">
        <v>1</v>
      </c>
      <c r="D15208" s="7">
        <v>1</v>
      </c>
      <c r="E15208" s="7">
        <v>33</v>
      </c>
      <c r="F15208" s="7">
        <v>65</v>
      </c>
      <c r="G15208" s="1">
        <f t="shared" si="948"/>
        <v>0.97058823529411764</v>
      </c>
      <c r="H15208" s="4">
        <f t="shared" si="949"/>
        <v>1</v>
      </c>
      <c r="I15208" s="5">
        <f>IF(OR(AND(F15208&gt;=50,G15208&gt;SUMIF(SeasonTotals!A$2:A$9,A15208,SeasonTotals!F$2:F$9)),AND(G15208&gt;0.885,F15208&gt;=50,D15208&lt;3)),1,0)</f>
        <v>1</v>
      </c>
      <c r="J15208" s="4">
        <f t="shared" si="950"/>
        <v>0</v>
      </c>
      <c r="K15208" s="5">
        <f t="shared" si="951"/>
        <v>0</v>
      </c>
    </row>
    <row r="15209" spans="1:11" x14ac:dyDescent="0.25">
      <c r="A15209" t="s">
        <v>151</v>
      </c>
      <c r="B15209" t="s">
        <v>55</v>
      </c>
      <c r="C15209" s="7">
        <v>1</v>
      </c>
      <c r="D15209" s="7">
        <v>3</v>
      </c>
      <c r="E15209" s="7">
        <v>31</v>
      </c>
      <c r="F15209" s="7">
        <v>59</v>
      </c>
      <c r="G15209" s="1">
        <f t="shared" si="948"/>
        <v>0.91176470588235292</v>
      </c>
      <c r="H15209" s="4">
        <f t="shared" si="949"/>
        <v>0</v>
      </c>
      <c r="I15209" s="5">
        <f>IF(OR(AND(F15209&gt;=50,G15209&gt;SUMIF(SeasonTotals!A$2:A$9,A15209,SeasonTotals!F$2:F$9)),AND(G15209&gt;0.885,F15209&gt;=50,D15209&lt;3)),1,0)</f>
        <v>0</v>
      </c>
      <c r="J15209" s="4">
        <f t="shared" si="950"/>
        <v>0</v>
      </c>
      <c r="K15209" s="5">
        <f t="shared" si="951"/>
        <v>0</v>
      </c>
    </row>
    <row r="15210" spans="1:11" x14ac:dyDescent="0.25">
      <c r="A15210" t="s">
        <v>151</v>
      </c>
      <c r="B15210" t="s">
        <v>55</v>
      </c>
      <c r="C15210" s="7">
        <v>1</v>
      </c>
      <c r="D15210" s="7">
        <v>3</v>
      </c>
      <c r="E15210" s="7">
        <v>38</v>
      </c>
      <c r="F15210" s="7">
        <v>60</v>
      </c>
      <c r="G15210" s="1">
        <f t="shared" si="948"/>
        <v>0.92682926829268297</v>
      </c>
      <c r="H15210" s="4">
        <f t="shared" si="949"/>
        <v>1</v>
      </c>
      <c r="I15210" s="5">
        <f>IF(OR(AND(F15210&gt;=50,G15210&gt;SUMIF(SeasonTotals!A$2:A$9,A15210,SeasonTotals!F$2:F$9)),AND(G15210&gt;0.885,F15210&gt;=50,D15210&lt;3)),1,0)</f>
        <v>1</v>
      </c>
      <c r="J15210" s="4">
        <f t="shared" si="950"/>
        <v>0</v>
      </c>
      <c r="K15210" s="5">
        <f t="shared" si="951"/>
        <v>0</v>
      </c>
    </row>
    <row r="15211" spans="1:11" x14ac:dyDescent="0.25">
      <c r="A15211" t="s">
        <v>151</v>
      </c>
      <c r="B15211" t="s">
        <v>55</v>
      </c>
      <c r="C15211" s="7">
        <v>1</v>
      </c>
      <c r="D15211" s="7">
        <v>3</v>
      </c>
      <c r="E15211" s="7">
        <v>41</v>
      </c>
      <c r="F15211" s="7">
        <v>65</v>
      </c>
      <c r="G15211" s="1">
        <f t="shared" si="948"/>
        <v>0.93181818181818177</v>
      </c>
      <c r="H15211" s="4">
        <f t="shared" si="949"/>
        <v>1</v>
      </c>
      <c r="I15211" s="5">
        <f>IF(OR(AND(F15211&gt;=50,G15211&gt;SUMIF(SeasonTotals!A$2:A$9,A15211,SeasonTotals!F$2:F$9)),AND(G15211&gt;0.885,F15211&gt;=50,D15211&lt;3)),1,0)</f>
        <v>1</v>
      </c>
      <c r="J15211" s="4">
        <f t="shared" si="950"/>
        <v>0</v>
      </c>
      <c r="K15211" s="5">
        <f t="shared" si="951"/>
        <v>0</v>
      </c>
    </row>
    <row r="15212" spans="1:11" x14ac:dyDescent="0.25">
      <c r="A15212" t="s">
        <v>151</v>
      </c>
      <c r="B15212" t="s">
        <v>55</v>
      </c>
      <c r="C15212" s="7">
        <v>1</v>
      </c>
      <c r="D15212" s="7">
        <v>4</v>
      </c>
      <c r="E15212" s="7">
        <v>22</v>
      </c>
      <c r="F15212" s="7">
        <v>59</v>
      </c>
      <c r="G15212" s="1">
        <f t="shared" si="948"/>
        <v>0.84615384615384615</v>
      </c>
      <c r="H15212" s="4">
        <f t="shared" si="949"/>
        <v>0</v>
      </c>
      <c r="I15212" s="5">
        <f>IF(OR(AND(F15212&gt;=50,G15212&gt;SUMIF(SeasonTotals!A$2:A$9,A15212,SeasonTotals!F$2:F$9)),AND(G15212&gt;0.885,F15212&gt;=50,D15212&lt;3)),1,0)</f>
        <v>0</v>
      </c>
      <c r="J15212" s="4">
        <f t="shared" si="950"/>
        <v>1</v>
      </c>
      <c r="K15212" s="5">
        <f t="shared" si="951"/>
        <v>0</v>
      </c>
    </row>
    <row r="15213" spans="1:11" x14ac:dyDescent="0.25">
      <c r="A15213" t="s">
        <v>151</v>
      </c>
      <c r="B15213" t="s">
        <v>55</v>
      </c>
      <c r="C15213" s="7">
        <v>1</v>
      </c>
      <c r="D15213" s="7">
        <v>2</v>
      </c>
      <c r="E15213" s="7">
        <v>27</v>
      </c>
      <c r="F15213" s="7">
        <v>60</v>
      </c>
      <c r="G15213" s="1">
        <f t="shared" si="948"/>
        <v>0.93103448275862066</v>
      </c>
      <c r="H15213" s="4">
        <f t="shared" si="949"/>
        <v>1</v>
      </c>
      <c r="I15213" s="5">
        <f>IF(OR(AND(F15213&gt;=50,G15213&gt;SUMIF(SeasonTotals!A$2:A$9,A15213,SeasonTotals!F$2:F$9)),AND(G15213&gt;0.885,F15213&gt;=50,D15213&lt;3)),1,0)</f>
        <v>1</v>
      </c>
      <c r="J15213" s="4">
        <f t="shared" si="950"/>
        <v>0</v>
      </c>
      <c r="K15213" s="5">
        <f t="shared" si="951"/>
        <v>0</v>
      </c>
    </row>
    <row r="15214" spans="1:11" x14ac:dyDescent="0.25">
      <c r="A15214" t="s">
        <v>151</v>
      </c>
      <c r="B15214" t="s">
        <v>55</v>
      </c>
      <c r="C15214" s="7">
        <v>1</v>
      </c>
      <c r="D15214" s="7">
        <v>3</v>
      </c>
      <c r="E15214" s="7">
        <v>18</v>
      </c>
      <c r="F15214" s="7">
        <v>58</v>
      </c>
      <c r="G15214" s="1">
        <f t="shared" si="948"/>
        <v>0.8571428571428571</v>
      </c>
      <c r="H15214" s="4">
        <f t="shared" si="949"/>
        <v>0</v>
      </c>
      <c r="I15214" s="5">
        <f>IF(OR(AND(F15214&gt;=50,G15214&gt;SUMIF(SeasonTotals!A$2:A$9,A15214,SeasonTotals!F$2:F$9)),AND(G15214&gt;0.885,F15214&gt;=50,D15214&lt;3)),1,0)</f>
        <v>0</v>
      </c>
      <c r="J15214" s="4">
        <f t="shared" si="950"/>
        <v>0</v>
      </c>
      <c r="K15214" s="5">
        <f t="shared" si="951"/>
        <v>0</v>
      </c>
    </row>
    <row r="15215" spans="1:11" x14ac:dyDescent="0.25">
      <c r="A15215" t="s">
        <v>151</v>
      </c>
      <c r="B15215" t="s">
        <v>55</v>
      </c>
      <c r="C15215" s="7">
        <v>1</v>
      </c>
      <c r="D15215" s="7">
        <v>1</v>
      </c>
      <c r="E15215" s="7">
        <v>29</v>
      </c>
      <c r="F15215" s="7">
        <v>60</v>
      </c>
      <c r="G15215" s="1">
        <f t="shared" si="948"/>
        <v>0.96666666666666667</v>
      </c>
      <c r="H15215" s="4">
        <f t="shared" si="949"/>
        <v>1</v>
      </c>
      <c r="I15215" s="5">
        <f>IF(OR(AND(F15215&gt;=50,G15215&gt;SUMIF(SeasonTotals!A$2:A$9,A15215,SeasonTotals!F$2:F$9)),AND(G15215&gt;0.885,F15215&gt;=50,D15215&lt;3)),1,0)</f>
        <v>1</v>
      </c>
      <c r="J15215" s="4">
        <f t="shared" si="950"/>
        <v>0</v>
      </c>
      <c r="K15215" s="5">
        <f t="shared" si="951"/>
        <v>0</v>
      </c>
    </row>
    <row r="15216" spans="1:11" x14ac:dyDescent="0.25">
      <c r="A15216" t="s">
        <v>151</v>
      </c>
      <c r="B15216" t="s">
        <v>55</v>
      </c>
      <c r="C15216" s="7">
        <v>1</v>
      </c>
      <c r="D15216" s="7">
        <v>3</v>
      </c>
      <c r="E15216" s="7">
        <v>22</v>
      </c>
      <c r="F15216" s="7">
        <v>59</v>
      </c>
      <c r="G15216" s="1">
        <f t="shared" si="948"/>
        <v>0.88</v>
      </c>
      <c r="H15216" s="4">
        <f t="shared" si="949"/>
        <v>0</v>
      </c>
      <c r="I15216" s="5">
        <f>IF(OR(AND(F15216&gt;=50,G15216&gt;SUMIF(SeasonTotals!A$2:A$9,A15216,SeasonTotals!F$2:F$9)),AND(G15216&gt;0.885,F15216&gt;=50,D15216&lt;3)),1,0)</f>
        <v>0</v>
      </c>
      <c r="J15216" s="4">
        <f t="shared" si="950"/>
        <v>0</v>
      </c>
      <c r="K15216" s="5">
        <f t="shared" si="951"/>
        <v>0</v>
      </c>
    </row>
    <row r="15217" spans="1:11" x14ac:dyDescent="0.25">
      <c r="A15217" t="s">
        <v>151</v>
      </c>
      <c r="B15217" t="s">
        <v>55</v>
      </c>
      <c r="C15217" s="7">
        <v>1</v>
      </c>
      <c r="D15217" s="7">
        <v>1</v>
      </c>
      <c r="E15217" s="7">
        <v>29</v>
      </c>
      <c r="F15217" s="7">
        <v>64</v>
      </c>
      <c r="G15217" s="1">
        <f t="shared" si="948"/>
        <v>0.96666666666666667</v>
      </c>
      <c r="H15217" s="4">
        <f t="shared" si="949"/>
        <v>1</v>
      </c>
      <c r="I15217" s="5">
        <f>IF(OR(AND(F15217&gt;=50,G15217&gt;SUMIF(SeasonTotals!A$2:A$9,A15217,SeasonTotals!F$2:F$9)),AND(G15217&gt;0.885,F15217&gt;=50,D15217&lt;3)),1,0)</f>
        <v>1</v>
      </c>
      <c r="J15217" s="4">
        <f t="shared" si="950"/>
        <v>0</v>
      </c>
      <c r="K15217" s="5">
        <f t="shared" si="951"/>
        <v>0</v>
      </c>
    </row>
    <row r="15218" spans="1:11" x14ac:dyDescent="0.25">
      <c r="A15218" t="s">
        <v>151</v>
      </c>
      <c r="B15218" t="s">
        <v>55</v>
      </c>
      <c r="C15218" s="7">
        <v>1</v>
      </c>
      <c r="D15218" s="7">
        <v>3</v>
      </c>
      <c r="E15218" s="7">
        <v>22</v>
      </c>
      <c r="F15218" s="7">
        <v>60</v>
      </c>
      <c r="G15218" s="1">
        <f t="shared" si="948"/>
        <v>0.88</v>
      </c>
      <c r="H15218" s="4">
        <f t="shared" si="949"/>
        <v>0</v>
      </c>
      <c r="I15218" s="5">
        <f>IF(OR(AND(F15218&gt;=50,G15218&gt;SUMIF(SeasonTotals!A$2:A$9,A15218,SeasonTotals!F$2:F$9)),AND(G15218&gt;0.885,F15218&gt;=50,D15218&lt;3)),1,0)</f>
        <v>0</v>
      </c>
      <c r="J15218" s="4">
        <f t="shared" si="950"/>
        <v>0</v>
      </c>
      <c r="K15218" s="5">
        <f t="shared" si="951"/>
        <v>0</v>
      </c>
    </row>
    <row r="15219" spans="1:11" x14ac:dyDescent="0.25">
      <c r="A15219" t="s">
        <v>151</v>
      </c>
      <c r="B15219" t="s">
        <v>55</v>
      </c>
      <c r="C15219" s="7">
        <v>1</v>
      </c>
      <c r="D15219" s="7">
        <v>0</v>
      </c>
      <c r="E15219" s="7">
        <v>23</v>
      </c>
      <c r="F15219" s="7">
        <v>60</v>
      </c>
      <c r="G15219" s="1">
        <f t="shared" si="948"/>
        <v>1</v>
      </c>
      <c r="H15219" s="4">
        <f t="shared" si="949"/>
        <v>1</v>
      </c>
      <c r="I15219" s="5">
        <f>IF(OR(AND(F15219&gt;=50,G15219&gt;SUMIF(SeasonTotals!A$2:A$9,A15219,SeasonTotals!F$2:F$9)),AND(G15219&gt;0.885,F15219&gt;=50,D15219&lt;3)),1,0)</f>
        <v>1</v>
      </c>
      <c r="J15219" s="4">
        <f t="shared" si="950"/>
        <v>0</v>
      </c>
      <c r="K15219" s="5">
        <f t="shared" si="951"/>
        <v>0</v>
      </c>
    </row>
    <row r="15220" spans="1:11" x14ac:dyDescent="0.25">
      <c r="A15220" t="s">
        <v>151</v>
      </c>
      <c r="B15220" t="s">
        <v>55</v>
      </c>
      <c r="C15220" s="7">
        <v>1</v>
      </c>
      <c r="D15220" s="7">
        <v>4</v>
      </c>
      <c r="E15220" s="7">
        <v>30</v>
      </c>
      <c r="F15220" s="7">
        <v>58</v>
      </c>
      <c r="G15220" s="1">
        <f t="shared" si="948"/>
        <v>0.88235294117647056</v>
      </c>
      <c r="H15220" s="4">
        <f t="shared" si="949"/>
        <v>0</v>
      </c>
      <c r="I15220" s="5">
        <f>IF(OR(AND(F15220&gt;=50,G15220&gt;SUMIF(SeasonTotals!A$2:A$9,A15220,SeasonTotals!F$2:F$9)),AND(G15220&gt;0.885,F15220&gt;=50,D15220&lt;3)),1,0)</f>
        <v>0</v>
      </c>
      <c r="J15220" s="4">
        <f t="shared" si="950"/>
        <v>0</v>
      </c>
      <c r="K15220" s="5">
        <f t="shared" si="951"/>
        <v>0</v>
      </c>
    </row>
    <row r="15221" spans="1:11" x14ac:dyDescent="0.25">
      <c r="A15221" t="s">
        <v>151</v>
      </c>
      <c r="B15221" t="s">
        <v>55</v>
      </c>
      <c r="C15221" s="7">
        <v>1</v>
      </c>
      <c r="D15221" s="7">
        <v>2</v>
      </c>
      <c r="E15221" s="7">
        <v>31</v>
      </c>
      <c r="F15221" s="7">
        <v>65</v>
      </c>
      <c r="G15221" s="1">
        <f t="shared" si="948"/>
        <v>0.93939393939393945</v>
      </c>
      <c r="H15221" s="4">
        <f t="shared" si="949"/>
        <v>1</v>
      </c>
      <c r="I15221" s="5">
        <f>IF(OR(AND(F15221&gt;=50,G15221&gt;SUMIF(SeasonTotals!A$2:A$9,A15221,SeasonTotals!F$2:F$9)),AND(G15221&gt;0.885,F15221&gt;=50,D15221&lt;3)),1,0)</f>
        <v>1</v>
      </c>
      <c r="J15221" s="4">
        <f t="shared" si="950"/>
        <v>0</v>
      </c>
      <c r="K15221" s="5">
        <f t="shared" si="951"/>
        <v>0</v>
      </c>
    </row>
    <row r="15222" spans="1:11" x14ac:dyDescent="0.25">
      <c r="A15222" t="s">
        <v>151</v>
      </c>
      <c r="B15222" t="s">
        <v>55</v>
      </c>
      <c r="C15222" s="7">
        <v>1</v>
      </c>
      <c r="D15222" s="7">
        <v>3</v>
      </c>
      <c r="E15222" s="7">
        <v>24</v>
      </c>
      <c r="F15222" s="7">
        <v>59</v>
      </c>
      <c r="G15222" s="1">
        <f t="shared" si="948"/>
        <v>0.88888888888888884</v>
      </c>
      <c r="H15222" s="4">
        <f t="shared" si="949"/>
        <v>0</v>
      </c>
      <c r="I15222" s="5">
        <f>IF(OR(AND(F15222&gt;=50,G15222&gt;SUMIF(SeasonTotals!A$2:A$9,A15222,SeasonTotals!F$2:F$9)),AND(G15222&gt;0.885,F15222&gt;=50,D15222&lt;3)),1,0)</f>
        <v>0</v>
      </c>
      <c r="J15222" s="4">
        <f t="shared" si="950"/>
        <v>0</v>
      </c>
      <c r="K15222" s="5">
        <f t="shared" si="951"/>
        <v>0</v>
      </c>
    </row>
    <row r="15223" spans="1:11" x14ac:dyDescent="0.25">
      <c r="A15223" t="s">
        <v>151</v>
      </c>
      <c r="B15223" t="s">
        <v>55</v>
      </c>
      <c r="C15223" s="7">
        <v>1</v>
      </c>
      <c r="D15223" s="7">
        <v>1</v>
      </c>
      <c r="E15223" s="7">
        <v>24</v>
      </c>
      <c r="F15223" s="7">
        <v>60</v>
      </c>
      <c r="G15223" s="1">
        <f t="shared" si="948"/>
        <v>0.96</v>
      </c>
      <c r="H15223" s="4">
        <f t="shared" si="949"/>
        <v>1</v>
      </c>
      <c r="I15223" s="5">
        <f>IF(OR(AND(F15223&gt;=50,G15223&gt;SUMIF(SeasonTotals!A$2:A$9,A15223,SeasonTotals!F$2:F$9)),AND(G15223&gt;0.885,F15223&gt;=50,D15223&lt;3)),1,0)</f>
        <v>1</v>
      </c>
      <c r="J15223" s="4">
        <f t="shared" si="950"/>
        <v>0</v>
      </c>
      <c r="K15223" s="5">
        <f t="shared" si="951"/>
        <v>0</v>
      </c>
    </row>
    <row r="15224" spans="1:11" x14ac:dyDescent="0.25">
      <c r="A15224" t="s">
        <v>151</v>
      </c>
      <c r="B15224" t="s">
        <v>55</v>
      </c>
      <c r="C15224" s="7">
        <v>1</v>
      </c>
      <c r="D15224" s="7">
        <v>5</v>
      </c>
      <c r="E15224" s="7">
        <v>31</v>
      </c>
      <c r="F15224" s="7">
        <v>60</v>
      </c>
      <c r="G15224" s="1">
        <f t="shared" si="948"/>
        <v>0.86111111111111116</v>
      </c>
      <c r="H15224" s="4">
        <f t="shared" si="949"/>
        <v>0</v>
      </c>
      <c r="I15224" s="5">
        <f>IF(OR(AND(F15224&gt;=50,G15224&gt;SUMIF(SeasonTotals!A$2:A$9,A15224,SeasonTotals!F$2:F$9)),AND(G15224&gt;0.885,F15224&gt;=50,D15224&lt;3)),1,0)</f>
        <v>0</v>
      </c>
      <c r="J15224" s="4">
        <f t="shared" si="950"/>
        <v>0</v>
      </c>
      <c r="K15224" s="5">
        <f t="shared" si="951"/>
        <v>0</v>
      </c>
    </row>
    <row r="15225" spans="1:11" x14ac:dyDescent="0.25">
      <c r="A15225" t="s">
        <v>151</v>
      </c>
      <c r="B15225" t="s">
        <v>55</v>
      </c>
      <c r="C15225" s="7">
        <v>1</v>
      </c>
      <c r="D15225" s="7">
        <v>3</v>
      </c>
      <c r="E15225" s="7">
        <v>19</v>
      </c>
      <c r="F15225" s="7">
        <v>59</v>
      </c>
      <c r="G15225" s="1">
        <f t="shared" si="948"/>
        <v>0.86363636363636365</v>
      </c>
      <c r="H15225" s="4">
        <f t="shared" si="949"/>
        <v>0</v>
      </c>
      <c r="I15225" s="5">
        <f>IF(OR(AND(F15225&gt;=50,G15225&gt;SUMIF(SeasonTotals!A$2:A$9,A15225,SeasonTotals!F$2:F$9)),AND(G15225&gt;0.885,F15225&gt;=50,D15225&lt;3)),1,0)</f>
        <v>0</v>
      </c>
      <c r="J15225" s="4">
        <f t="shared" si="950"/>
        <v>0</v>
      </c>
      <c r="K15225" s="5">
        <f t="shared" si="951"/>
        <v>0</v>
      </c>
    </row>
    <row r="15226" spans="1:11" x14ac:dyDescent="0.25">
      <c r="A15226" t="s">
        <v>151</v>
      </c>
      <c r="B15226" t="s">
        <v>55</v>
      </c>
      <c r="C15226" s="7">
        <v>1</v>
      </c>
      <c r="D15226" s="7">
        <v>1</v>
      </c>
      <c r="E15226" s="7">
        <v>31</v>
      </c>
      <c r="F15226" s="7">
        <v>60</v>
      </c>
      <c r="G15226" s="1">
        <f t="shared" si="948"/>
        <v>0.96875</v>
      </c>
      <c r="H15226" s="4">
        <f t="shared" si="949"/>
        <v>1</v>
      </c>
      <c r="I15226" s="5">
        <f>IF(OR(AND(F15226&gt;=50,G15226&gt;SUMIF(SeasonTotals!A$2:A$9,A15226,SeasonTotals!F$2:F$9)),AND(G15226&gt;0.885,F15226&gt;=50,D15226&lt;3)),1,0)</f>
        <v>1</v>
      </c>
      <c r="J15226" s="4">
        <f t="shared" si="950"/>
        <v>0</v>
      </c>
      <c r="K15226" s="5">
        <f t="shared" si="951"/>
        <v>0</v>
      </c>
    </row>
    <row r="15227" spans="1:11" x14ac:dyDescent="0.25">
      <c r="A15227" t="s">
        <v>151</v>
      </c>
      <c r="B15227" t="s">
        <v>55</v>
      </c>
      <c r="C15227" s="7">
        <v>1</v>
      </c>
      <c r="D15227" s="7">
        <v>0</v>
      </c>
      <c r="E15227" s="7">
        <v>31</v>
      </c>
      <c r="F15227" s="7">
        <v>60</v>
      </c>
      <c r="G15227" s="1">
        <f t="shared" si="948"/>
        <v>1</v>
      </c>
      <c r="H15227" s="4">
        <f t="shared" si="949"/>
        <v>1</v>
      </c>
      <c r="I15227" s="5">
        <f>IF(OR(AND(F15227&gt;=50,G15227&gt;SUMIF(SeasonTotals!A$2:A$9,A15227,SeasonTotals!F$2:F$9)),AND(G15227&gt;0.885,F15227&gt;=50,D15227&lt;3)),1,0)</f>
        <v>1</v>
      </c>
      <c r="J15227" s="4">
        <f t="shared" si="950"/>
        <v>0</v>
      </c>
      <c r="K15227" s="5">
        <f t="shared" si="951"/>
        <v>0</v>
      </c>
    </row>
    <row r="15228" spans="1:11" x14ac:dyDescent="0.25">
      <c r="A15228" t="s">
        <v>151</v>
      </c>
      <c r="B15228" t="s">
        <v>55</v>
      </c>
      <c r="C15228" s="7">
        <v>1</v>
      </c>
      <c r="D15228" s="7">
        <v>4</v>
      </c>
      <c r="E15228" s="7">
        <v>16</v>
      </c>
      <c r="F15228" s="7">
        <v>34</v>
      </c>
      <c r="G15228" s="1">
        <f t="shared" si="948"/>
        <v>0.8</v>
      </c>
      <c r="H15228" s="4">
        <f t="shared" si="949"/>
        <v>0</v>
      </c>
      <c r="I15228" s="5">
        <f>IF(OR(AND(F15228&gt;=50,G15228&gt;SUMIF(SeasonTotals!A$2:A$9,A15228,SeasonTotals!F$2:F$9)),AND(G15228&gt;0.885,F15228&gt;=50,D15228&lt;3)),1,0)</f>
        <v>0</v>
      </c>
      <c r="J15228" s="4">
        <f t="shared" si="950"/>
        <v>1</v>
      </c>
      <c r="K15228" s="5">
        <f t="shared" si="951"/>
        <v>1</v>
      </c>
    </row>
    <row r="15229" spans="1:11" x14ac:dyDescent="0.25">
      <c r="A15229" t="s">
        <v>151</v>
      </c>
      <c r="B15229" t="s">
        <v>55</v>
      </c>
      <c r="C15229" s="7">
        <v>1</v>
      </c>
      <c r="D15229" s="7">
        <v>4</v>
      </c>
      <c r="E15229" s="7">
        <v>35</v>
      </c>
      <c r="F15229" s="7">
        <v>65</v>
      </c>
      <c r="G15229" s="1">
        <f t="shared" si="948"/>
        <v>0.89743589743589747</v>
      </c>
      <c r="H15229" s="4">
        <f t="shared" si="949"/>
        <v>0</v>
      </c>
      <c r="I15229" s="5">
        <f>IF(OR(AND(F15229&gt;=50,G15229&gt;SUMIF(SeasonTotals!A$2:A$9,A15229,SeasonTotals!F$2:F$9)),AND(G15229&gt;0.885,F15229&gt;=50,D15229&lt;3)),1,0)</f>
        <v>0</v>
      </c>
      <c r="J15229" s="4">
        <f t="shared" si="950"/>
        <v>0</v>
      </c>
      <c r="K15229" s="5">
        <f t="shared" si="951"/>
        <v>0</v>
      </c>
    </row>
    <row r="15230" spans="1:11" x14ac:dyDescent="0.25">
      <c r="A15230" t="s">
        <v>151</v>
      </c>
      <c r="B15230" t="s">
        <v>55</v>
      </c>
      <c r="C15230" s="7">
        <v>1</v>
      </c>
      <c r="D15230" s="7">
        <v>5</v>
      </c>
      <c r="E15230" s="7">
        <v>30</v>
      </c>
      <c r="F15230" s="7">
        <v>59</v>
      </c>
      <c r="G15230" s="1">
        <f t="shared" si="948"/>
        <v>0.8571428571428571</v>
      </c>
      <c r="H15230" s="4">
        <f t="shared" si="949"/>
        <v>0</v>
      </c>
      <c r="I15230" s="5">
        <f>IF(OR(AND(F15230&gt;=50,G15230&gt;SUMIF(SeasonTotals!A$2:A$9,A15230,SeasonTotals!F$2:F$9)),AND(G15230&gt;0.885,F15230&gt;=50,D15230&lt;3)),1,0)</f>
        <v>0</v>
      </c>
      <c r="J15230" s="4">
        <f t="shared" si="950"/>
        <v>0</v>
      </c>
      <c r="K15230" s="5">
        <f t="shared" si="951"/>
        <v>0</v>
      </c>
    </row>
    <row r="15231" spans="1:11" x14ac:dyDescent="0.25">
      <c r="A15231" t="s">
        <v>151</v>
      </c>
      <c r="B15231" t="s">
        <v>55</v>
      </c>
      <c r="C15231" s="7">
        <v>1</v>
      </c>
      <c r="D15231" s="7">
        <v>2</v>
      </c>
      <c r="E15231" s="7">
        <v>27</v>
      </c>
      <c r="F15231" s="7">
        <v>60</v>
      </c>
      <c r="G15231" s="1">
        <f t="shared" si="948"/>
        <v>0.93103448275862066</v>
      </c>
      <c r="H15231" s="4">
        <f t="shared" si="949"/>
        <v>1</v>
      </c>
      <c r="I15231" s="5">
        <f>IF(OR(AND(F15231&gt;=50,G15231&gt;SUMIF(SeasonTotals!A$2:A$9,A15231,SeasonTotals!F$2:F$9)),AND(G15231&gt;0.885,F15231&gt;=50,D15231&lt;3)),1,0)</f>
        <v>1</v>
      </c>
      <c r="J15231" s="4">
        <f t="shared" si="950"/>
        <v>0</v>
      </c>
      <c r="K15231" s="5">
        <f t="shared" si="951"/>
        <v>0</v>
      </c>
    </row>
    <row r="15232" spans="1:11" x14ac:dyDescent="0.25">
      <c r="A15232" t="s">
        <v>151</v>
      </c>
      <c r="B15232" t="s">
        <v>55</v>
      </c>
      <c r="C15232" s="7">
        <v>1</v>
      </c>
      <c r="D15232" s="7">
        <v>5</v>
      </c>
      <c r="E15232" s="7">
        <v>29</v>
      </c>
      <c r="F15232" s="7">
        <v>60</v>
      </c>
      <c r="G15232" s="1">
        <f t="shared" si="948"/>
        <v>0.8529411764705882</v>
      </c>
      <c r="H15232" s="4">
        <f t="shared" si="949"/>
        <v>0</v>
      </c>
      <c r="I15232" s="5">
        <f>IF(OR(AND(F15232&gt;=50,G15232&gt;SUMIF(SeasonTotals!A$2:A$9,A15232,SeasonTotals!F$2:F$9)),AND(G15232&gt;0.885,F15232&gt;=50,D15232&lt;3)),1,0)</f>
        <v>0</v>
      </c>
      <c r="J15232" s="4">
        <f t="shared" si="950"/>
        <v>0</v>
      </c>
      <c r="K15232" s="5">
        <f t="shared" si="951"/>
        <v>0</v>
      </c>
    </row>
    <row r="15233" spans="1:11" x14ac:dyDescent="0.25">
      <c r="A15233" t="s">
        <v>151</v>
      </c>
      <c r="B15233" t="s">
        <v>55</v>
      </c>
      <c r="C15233" s="7">
        <v>1</v>
      </c>
      <c r="D15233" s="7">
        <v>3</v>
      </c>
      <c r="E15233" s="7">
        <v>23</v>
      </c>
      <c r="F15233" s="7">
        <v>59</v>
      </c>
      <c r="G15233" s="1">
        <f t="shared" si="948"/>
        <v>0.88461538461538458</v>
      </c>
      <c r="H15233" s="4">
        <f t="shared" si="949"/>
        <v>0</v>
      </c>
      <c r="I15233" s="5">
        <f>IF(OR(AND(F15233&gt;=50,G15233&gt;SUMIF(SeasonTotals!A$2:A$9,A15233,SeasonTotals!F$2:F$9)),AND(G15233&gt;0.885,F15233&gt;=50,D15233&lt;3)),1,0)</f>
        <v>0</v>
      </c>
      <c r="J15233" s="4">
        <f t="shared" si="950"/>
        <v>0</v>
      </c>
      <c r="K15233" s="5">
        <f t="shared" si="951"/>
        <v>0</v>
      </c>
    </row>
    <row r="15234" spans="1:11" x14ac:dyDescent="0.25">
      <c r="A15234" t="s">
        <v>151</v>
      </c>
      <c r="B15234" t="s">
        <v>55</v>
      </c>
      <c r="C15234" s="7">
        <v>1</v>
      </c>
      <c r="D15234" s="7">
        <v>1</v>
      </c>
      <c r="E15234" s="7">
        <v>21</v>
      </c>
      <c r="F15234" s="7">
        <v>60</v>
      </c>
      <c r="G15234" s="1">
        <f t="shared" ref="G15234:G15297" si="952">E15234/MAX(1,SUM(D15234:E15234))</f>
        <v>0.95454545454545459</v>
      </c>
      <c r="H15234" s="4">
        <f t="shared" ref="H15234:H15297" si="953">IF(AND(F15234&gt;=50,OR(G15234&gt;0.913,AND(G15234&gt;0.885,D15234&lt;3))),1,0)</f>
        <v>1</v>
      </c>
      <c r="I15234" s="5">
        <f>IF(OR(AND(F15234&gt;=50,G15234&gt;SUMIF(SeasonTotals!A$2:A$9,A15234,SeasonTotals!F$2:F$9)),AND(G15234&gt;0.885,F15234&gt;=50,D15234&lt;3)),1,0)</f>
        <v>1</v>
      </c>
      <c r="J15234" s="4">
        <f t="shared" ref="J15234:J15297" si="954">IF(G15234&lt;0.85,1,0)</f>
        <v>0</v>
      </c>
      <c r="K15234" s="5">
        <f t="shared" ref="K15234:K15297" si="955">IF(F15234&lt;55,1,0)</f>
        <v>0</v>
      </c>
    </row>
    <row r="15235" spans="1:11" x14ac:dyDescent="0.25">
      <c r="A15235" t="s">
        <v>151</v>
      </c>
      <c r="B15235" t="s">
        <v>55</v>
      </c>
      <c r="C15235" s="7">
        <v>1</v>
      </c>
      <c r="D15235" s="7">
        <v>1</v>
      </c>
      <c r="E15235" s="7">
        <v>26</v>
      </c>
      <c r="F15235" s="7">
        <v>60</v>
      </c>
      <c r="G15235" s="1">
        <f t="shared" si="952"/>
        <v>0.96296296296296291</v>
      </c>
      <c r="H15235" s="4">
        <f t="shared" si="953"/>
        <v>1</v>
      </c>
      <c r="I15235" s="5">
        <f>IF(OR(AND(F15235&gt;=50,G15235&gt;SUMIF(SeasonTotals!A$2:A$9,A15235,SeasonTotals!F$2:F$9)),AND(G15235&gt;0.885,F15235&gt;=50,D15235&lt;3)),1,0)</f>
        <v>1</v>
      </c>
      <c r="J15235" s="4">
        <f t="shared" si="954"/>
        <v>0</v>
      </c>
      <c r="K15235" s="5">
        <f t="shared" si="955"/>
        <v>0</v>
      </c>
    </row>
    <row r="15236" spans="1:11" x14ac:dyDescent="0.25">
      <c r="A15236" t="s">
        <v>151</v>
      </c>
      <c r="B15236" t="s">
        <v>55</v>
      </c>
      <c r="C15236" s="7">
        <v>1</v>
      </c>
      <c r="D15236" s="7">
        <v>3</v>
      </c>
      <c r="E15236" s="7">
        <v>29</v>
      </c>
      <c r="F15236" s="7">
        <v>65</v>
      </c>
      <c r="G15236" s="1">
        <f t="shared" si="952"/>
        <v>0.90625</v>
      </c>
      <c r="H15236" s="4">
        <f t="shared" si="953"/>
        <v>0</v>
      </c>
      <c r="I15236" s="5">
        <f>IF(OR(AND(F15236&gt;=50,G15236&gt;SUMIF(SeasonTotals!A$2:A$9,A15236,SeasonTotals!F$2:F$9)),AND(G15236&gt;0.885,F15236&gt;=50,D15236&lt;3)),1,0)</f>
        <v>0</v>
      </c>
      <c r="J15236" s="4">
        <f t="shared" si="954"/>
        <v>0</v>
      </c>
      <c r="K15236" s="5">
        <f t="shared" si="955"/>
        <v>0</v>
      </c>
    </row>
    <row r="15237" spans="1:11" x14ac:dyDescent="0.25">
      <c r="A15237" t="s">
        <v>151</v>
      </c>
      <c r="B15237" t="s">
        <v>55</v>
      </c>
      <c r="C15237" s="7">
        <v>1</v>
      </c>
      <c r="D15237" s="7">
        <v>3</v>
      </c>
      <c r="E15237" s="7">
        <v>35</v>
      </c>
      <c r="F15237" s="7">
        <v>61</v>
      </c>
      <c r="G15237" s="1">
        <f t="shared" si="952"/>
        <v>0.92105263157894735</v>
      </c>
      <c r="H15237" s="4">
        <f t="shared" si="953"/>
        <v>1</v>
      </c>
      <c r="I15237" s="5">
        <f>IF(OR(AND(F15237&gt;=50,G15237&gt;SUMIF(SeasonTotals!A$2:A$9,A15237,SeasonTotals!F$2:F$9)),AND(G15237&gt;0.885,F15237&gt;=50,D15237&lt;3)),1,0)</f>
        <v>1</v>
      </c>
      <c r="J15237" s="4">
        <f t="shared" si="954"/>
        <v>0</v>
      </c>
      <c r="K15237" s="5">
        <f t="shared" si="955"/>
        <v>0</v>
      </c>
    </row>
    <row r="15238" spans="1:11" x14ac:dyDescent="0.25">
      <c r="A15238" t="s">
        <v>151</v>
      </c>
      <c r="B15238" t="s">
        <v>55</v>
      </c>
      <c r="C15238" s="7">
        <v>1</v>
      </c>
      <c r="D15238" s="7">
        <v>4</v>
      </c>
      <c r="E15238" s="7">
        <v>19</v>
      </c>
      <c r="F15238" s="7">
        <v>58</v>
      </c>
      <c r="G15238" s="1">
        <f t="shared" si="952"/>
        <v>0.82608695652173914</v>
      </c>
      <c r="H15238" s="4">
        <f t="shared" si="953"/>
        <v>0</v>
      </c>
      <c r="I15238" s="5">
        <f>IF(OR(AND(F15238&gt;=50,G15238&gt;SUMIF(SeasonTotals!A$2:A$9,A15238,SeasonTotals!F$2:F$9)),AND(G15238&gt;0.885,F15238&gt;=50,D15238&lt;3)),1,0)</f>
        <v>0</v>
      </c>
      <c r="J15238" s="4">
        <f t="shared" si="954"/>
        <v>1</v>
      </c>
      <c r="K15238" s="5">
        <f t="shared" si="955"/>
        <v>0</v>
      </c>
    </row>
    <row r="15239" spans="1:11" x14ac:dyDescent="0.25">
      <c r="A15239" t="s">
        <v>151</v>
      </c>
      <c r="B15239" t="s">
        <v>124</v>
      </c>
      <c r="C15239" s="7">
        <v>1</v>
      </c>
      <c r="D15239" s="7">
        <v>5</v>
      </c>
      <c r="E15239" s="7">
        <v>23</v>
      </c>
      <c r="F15239" s="7">
        <v>59</v>
      </c>
      <c r="G15239" s="1">
        <f t="shared" si="952"/>
        <v>0.8214285714285714</v>
      </c>
      <c r="H15239" s="4">
        <f t="shared" si="953"/>
        <v>0</v>
      </c>
      <c r="I15239" s="5">
        <f>IF(OR(AND(F15239&gt;=50,G15239&gt;SUMIF(SeasonTotals!A$2:A$9,A15239,SeasonTotals!F$2:F$9)),AND(G15239&gt;0.885,F15239&gt;=50,D15239&lt;3)),1,0)</f>
        <v>0</v>
      </c>
      <c r="J15239" s="4">
        <f t="shared" si="954"/>
        <v>1</v>
      </c>
      <c r="K15239" s="5">
        <f t="shared" si="955"/>
        <v>0</v>
      </c>
    </row>
    <row r="15240" spans="1:11" x14ac:dyDescent="0.25">
      <c r="A15240" t="s">
        <v>151</v>
      </c>
      <c r="B15240" t="s">
        <v>124</v>
      </c>
      <c r="C15240" s="7">
        <v>1</v>
      </c>
      <c r="D15240" s="7">
        <v>3</v>
      </c>
      <c r="E15240" s="7">
        <v>32</v>
      </c>
      <c r="F15240" s="7">
        <v>65</v>
      </c>
      <c r="G15240" s="1">
        <f t="shared" si="952"/>
        <v>0.91428571428571426</v>
      </c>
      <c r="H15240" s="4">
        <f t="shared" si="953"/>
        <v>1</v>
      </c>
      <c r="I15240" s="5">
        <f>IF(OR(AND(F15240&gt;=50,G15240&gt;SUMIF(SeasonTotals!A$2:A$9,A15240,SeasonTotals!F$2:F$9)),AND(G15240&gt;0.885,F15240&gt;=50,D15240&lt;3)),1,0)</f>
        <v>0</v>
      </c>
      <c r="J15240" s="4">
        <f t="shared" si="954"/>
        <v>0</v>
      </c>
      <c r="K15240" s="5">
        <f t="shared" si="955"/>
        <v>0</v>
      </c>
    </row>
    <row r="15241" spans="1:11" x14ac:dyDescent="0.25">
      <c r="A15241" t="s">
        <v>151</v>
      </c>
      <c r="B15241" t="s">
        <v>124</v>
      </c>
      <c r="C15241" s="7">
        <v>1</v>
      </c>
      <c r="D15241" s="7">
        <v>6</v>
      </c>
      <c r="E15241" s="7">
        <v>30</v>
      </c>
      <c r="F15241" s="7">
        <v>48</v>
      </c>
      <c r="G15241" s="1">
        <f t="shared" si="952"/>
        <v>0.83333333333333337</v>
      </c>
      <c r="H15241" s="4">
        <f t="shared" si="953"/>
        <v>0</v>
      </c>
      <c r="I15241" s="5">
        <f>IF(OR(AND(F15241&gt;=50,G15241&gt;SUMIF(SeasonTotals!A$2:A$9,A15241,SeasonTotals!F$2:F$9)),AND(G15241&gt;0.885,F15241&gt;=50,D15241&lt;3)),1,0)</f>
        <v>0</v>
      </c>
      <c r="J15241" s="4">
        <f t="shared" si="954"/>
        <v>1</v>
      </c>
      <c r="K15241" s="5">
        <f t="shared" si="955"/>
        <v>1</v>
      </c>
    </row>
    <row r="15242" spans="1:11" x14ac:dyDescent="0.25">
      <c r="A15242" t="s">
        <v>151</v>
      </c>
      <c r="B15242" t="s">
        <v>124</v>
      </c>
      <c r="C15242" s="7">
        <v>1</v>
      </c>
      <c r="D15242" s="7">
        <v>4</v>
      </c>
      <c r="E15242" s="7">
        <v>27</v>
      </c>
      <c r="F15242" s="7">
        <v>60</v>
      </c>
      <c r="G15242" s="1">
        <f t="shared" si="952"/>
        <v>0.87096774193548387</v>
      </c>
      <c r="H15242" s="4">
        <f t="shared" si="953"/>
        <v>0</v>
      </c>
      <c r="I15242" s="5">
        <f>IF(OR(AND(F15242&gt;=50,G15242&gt;SUMIF(SeasonTotals!A$2:A$9,A15242,SeasonTotals!F$2:F$9)),AND(G15242&gt;0.885,F15242&gt;=50,D15242&lt;3)),1,0)</f>
        <v>0</v>
      </c>
      <c r="J15242" s="4">
        <f t="shared" si="954"/>
        <v>0</v>
      </c>
      <c r="K15242" s="5">
        <f t="shared" si="955"/>
        <v>0</v>
      </c>
    </row>
    <row r="15243" spans="1:11" x14ac:dyDescent="0.25">
      <c r="A15243" t="s">
        <v>151</v>
      </c>
      <c r="B15243" t="s">
        <v>124</v>
      </c>
      <c r="C15243" s="7">
        <v>1</v>
      </c>
      <c r="D15243" s="7">
        <v>1</v>
      </c>
      <c r="E15243" s="7">
        <v>26</v>
      </c>
      <c r="F15243" s="7">
        <v>60</v>
      </c>
      <c r="G15243" s="1">
        <f t="shared" si="952"/>
        <v>0.96296296296296291</v>
      </c>
      <c r="H15243" s="4">
        <f t="shared" si="953"/>
        <v>1</v>
      </c>
      <c r="I15243" s="5">
        <f>IF(OR(AND(F15243&gt;=50,G15243&gt;SUMIF(SeasonTotals!A$2:A$9,A15243,SeasonTotals!F$2:F$9)),AND(G15243&gt;0.885,F15243&gt;=50,D15243&lt;3)),1,0)</f>
        <v>1</v>
      </c>
      <c r="J15243" s="4">
        <f t="shared" si="954"/>
        <v>0</v>
      </c>
      <c r="K15243" s="5">
        <f t="shared" si="955"/>
        <v>0</v>
      </c>
    </row>
    <row r="15244" spans="1:11" x14ac:dyDescent="0.25">
      <c r="A15244" t="s">
        <v>151</v>
      </c>
      <c r="B15244" t="s">
        <v>124</v>
      </c>
      <c r="C15244" s="7">
        <v>1</v>
      </c>
      <c r="D15244" s="7">
        <v>1</v>
      </c>
      <c r="E15244" s="7">
        <v>32</v>
      </c>
      <c r="F15244" s="7">
        <v>60</v>
      </c>
      <c r="G15244" s="1">
        <f t="shared" si="952"/>
        <v>0.96969696969696972</v>
      </c>
      <c r="H15244" s="4">
        <f t="shared" si="953"/>
        <v>1</v>
      </c>
      <c r="I15244" s="5">
        <f>IF(OR(AND(F15244&gt;=50,G15244&gt;SUMIF(SeasonTotals!A$2:A$9,A15244,SeasonTotals!F$2:F$9)),AND(G15244&gt;0.885,F15244&gt;=50,D15244&lt;3)),1,0)</f>
        <v>1</v>
      </c>
      <c r="J15244" s="4">
        <f t="shared" si="954"/>
        <v>0</v>
      </c>
      <c r="K15244" s="5">
        <f t="shared" si="955"/>
        <v>0</v>
      </c>
    </row>
    <row r="15245" spans="1:11" x14ac:dyDescent="0.25">
      <c r="A15245" t="s">
        <v>151</v>
      </c>
      <c r="B15245" t="s">
        <v>124</v>
      </c>
      <c r="C15245" s="7">
        <v>1</v>
      </c>
      <c r="D15245" s="7">
        <v>3</v>
      </c>
      <c r="E15245" s="7">
        <v>21</v>
      </c>
      <c r="F15245" s="7">
        <v>59</v>
      </c>
      <c r="G15245" s="1">
        <f t="shared" si="952"/>
        <v>0.875</v>
      </c>
      <c r="H15245" s="4">
        <f t="shared" si="953"/>
        <v>0</v>
      </c>
      <c r="I15245" s="5">
        <f>IF(OR(AND(F15245&gt;=50,G15245&gt;SUMIF(SeasonTotals!A$2:A$9,A15245,SeasonTotals!F$2:F$9)),AND(G15245&gt;0.885,F15245&gt;=50,D15245&lt;3)),1,0)</f>
        <v>0</v>
      </c>
      <c r="J15245" s="4">
        <f t="shared" si="954"/>
        <v>0</v>
      </c>
      <c r="K15245" s="5">
        <f t="shared" si="955"/>
        <v>0</v>
      </c>
    </row>
    <row r="15246" spans="1:11" x14ac:dyDescent="0.25">
      <c r="A15246" t="s">
        <v>151</v>
      </c>
      <c r="B15246" t="s">
        <v>124</v>
      </c>
      <c r="C15246" s="7">
        <v>1</v>
      </c>
      <c r="D15246" s="7">
        <v>3</v>
      </c>
      <c r="E15246" s="7">
        <v>26</v>
      </c>
      <c r="F15246" s="7">
        <v>59</v>
      </c>
      <c r="G15246" s="1">
        <f t="shared" si="952"/>
        <v>0.89655172413793105</v>
      </c>
      <c r="H15246" s="4">
        <f t="shared" si="953"/>
        <v>0</v>
      </c>
      <c r="I15246" s="5">
        <f>IF(OR(AND(F15246&gt;=50,G15246&gt;SUMIF(SeasonTotals!A$2:A$9,A15246,SeasonTotals!F$2:F$9)),AND(G15246&gt;0.885,F15246&gt;=50,D15246&lt;3)),1,0)</f>
        <v>0</v>
      </c>
      <c r="J15246" s="4">
        <f t="shared" si="954"/>
        <v>0</v>
      </c>
      <c r="K15246" s="5">
        <f t="shared" si="955"/>
        <v>0</v>
      </c>
    </row>
    <row r="15247" spans="1:11" x14ac:dyDescent="0.25">
      <c r="A15247" t="s">
        <v>151</v>
      </c>
      <c r="B15247" t="s">
        <v>124</v>
      </c>
      <c r="C15247" s="7">
        <v>1</v>
      </c>
      <c r="D15247" s="7">
        <v>5</v>
      </c>
      <c r="E15247" s="7">
        <v>25</v>
      </c>
      <c r="F15247" s="7">
        <v>60</v>
      </c>
      <c r="G15247" s="1">
        <f t="shared" si="952"/>
        <v>0.83333333333333337</v>
      </c>
      <c r="H15247" s="4">
        <f t="shared" si="953"/>
        <v>0</v>
      </c>
      <c r="I15247" s="5">
        <f>IF(OR(AND(F15247&gt;=50,G15247&gt;SUMIF(SeasonTotals!A$2:A$9,A15247,SeasonTotals!F$2:F$9)),AND(G15247&gt;0.885,F15247&gt;=50,D15247&lt;3)),1,0)</f>
        <v>0</v>
      </c>
      <c r="J15247" s="4">
        <f t="shared" si="954"/>
        <v>1</v>
      </c>
      <c r="K15247" s="5">
        <f t="shared" si="955"/>
        <v>0</v>
      </c>
    </row>
    <row r="15248" spans="1:11" x14ac:dyDescent="0.25">
      <c r="A15248" t="s">
        <v>151</v>
      </c>
      <c r="B15248" t="s">
        <v>124</v>
      </c>
      <c r="C15248" s="7">
        <v>1</v>
      </c>
      <c r="D15248" s="7">
        <v>3</v>
      </c>
      <c r="E15248" s="7">
        <v>23</v>
      </c>
      <c r="F15248" s="7">
        <v>60</v>
      </c>
      <c r="G15248" s="1">
        <f t="shared" si="952"/>
        <v>0.88461538461538458</v>
      </c>
      <c r="H15248" s="4">
        <f t="shared" si="953"/>
        <v>0</v>
      </c>
      <c r="I15248" s="5">
        <f>IF(OR(AND(F15248&gt;=50,G15248&gt;SUMIF(SeasonTotals!A$2:A$9,A15248,SeasonTotals!F$2:F$9)),AND(G15248&gt;0.885,F15248&gt;=50,D15248&lt;3)),1,0)</f>
        <v>0</v>
      </c>
      <c r="J15248" s="4">
        <f t="shared" si="954"/>
        <v>0</v>
      </c>
      <c r="K15248" s="5">
        <f t="shared" si="955"/>
        <v>0</v>
      </c>
    </row>
    <row r="15249" spans="1:11" x14ac:dyDescent="0.25">
      <c r="A15249" t="s">
        <v>151</v>
      </c>
      <c r="B15249" t="s">
        <v>124</v>
      </c>
      <c r="C15249" s="7">
        <v>1</v>
      </c>
      <c r="D15249" s="7">
        <v>1</v>
      </c>
      <c r="E15249" s="7">
        <v>30</v>
      </c>
      <c r="F15249" s="7">
        <v>62</v>
      </c>
      <c r="G15249" s="1">
        <f t="shared" si="952"/>
        <v>0.967741935483871</v>
      </c>
      <c r="H15249" s="4">
        <f t="shared" si="953"/>
        <v>1</v>
      </c>
      <c r="I15249" s="5">
        <f>IF(OR(AND(F15249&gt;=50,G15249&gt;SUMIF(SeasonTotals!A$2:A$9,A15249,SeasonTotals!F$2:F$9)),AND(G15249&gt;0.885,F15249&gt;=50,D15249&lt;3)),1,0)</f>
        <v>1</v>
      </c>
      <c r="J15249" s="4">
        <f t="shared" si="954"/>
        <v>0</v>
      </c>
      <c r="K15249" s="5">
        <f t="shared" si="955"/>
        <v>0</v>
      </c>
    </row>
    <row r="15250" spans="1:11" x14ac:dyDescent="0.25">
      <c r="A15250" t="s">
        <v>151</v>
      </c>
      <c r="B15250" t="s">
        <v>124</v>
      </c>
      <c r="C15250" s="7">
        <v>1</v>
      </c>
      <c r="D15250" s="7">
        <v>2</v>
      </c>
      <c r="E15250" s="7">
        <v>29</v>
      </c>
      <c r="F15250" s="7">
        <v>59</v>
      </c>
      <c r="G15250" s="1">
        <f t="shared" si="952"/>
        <v>0.93548387096774188</v>
      </c>
      <c r="H15250" s="4">
        <f t="shared" si="953"/>
        <v>1</v>
      </c>
      <c r="I15250" s="5">
        <f>IF(OR(AND(F15250&gt;=50,G15250&gt;SUMIF(SeasonTotals!A$2:A$9,A15250,SeasonTotals!F$2:F$9)),AND(G15250&gt;0.885,F15250&gt;=50,D15250&lt;3)),1,0)</f>
        <v>1</v>
      </c>
      <c r="J15250" s="4">
        <f t="shared" si="954"/>
        <v>0</v>
      </c>
      <c r="K15250" s="5">
        <f t="shared" si="955"/>
        <v>0</v>
      </c>
    </row>
    <row r="15251" spans="1:11" x14ac:dyDescent="0.25">
      <c r="A15251" t="s">
        <v>151</v>
      </c>
      <c r="B15251" t="s">
        <v>124</v>
      </c>
      <c r="C15251" s="7">
        <v>1</v>
      </c>
      <c r="D15251" s="7">
        <v>4</v>
      </c>
      <c r="E15251" s="7">
        <v>22</v>
      </c>
      <c r="F15251" s="7">
        <v>58</v>
      </c>
      <c r="G15251" s="1">
        <f t="shared" si="952"/>
        <v>0.84615384615384615</v>
      </c>
      <c r="H15251" s="4">
        <f t="shared" si="953"/>
        <v>0</v>
      </c>
      <c r="I15251" s="5">
        <f>IF(OR(AND(F15251&gt;=50,G15251&gt;SUMIF(SeasonTotals!A$2:A$9,A15251,SeasonTotals!F$2:F$9)),AND(G15251&gt;0.885,F15251&gt;=50,D15251&lt;3)),1,0)</f>
        <v>0</v>
      </c>
      <c r="J15251" s="4">
        <f t="shared" si="954"/>
        <v>1</v>
      </c>
      <c r="K15251" s="5">
        <f t="shared" si="955"/>
        <v>0</v>
      </c>
    </row>
    <row r="15252" spans="1:11" x14ac:dyDescent="0.25">
      <c r="A15252" t="s">
        <v>151</v>
      </c>
      <c r="B15252" t="s">
        <v>124</v>
      </c>
      <c r="C15252" s="7">
        <v>1</v>
      </c>
      <c r="D15252" s="7">
        <v>1</v>
      </c>
      <c r="E15252" s="7">
        <v>29</v>
      </c>
      <c r="F15252" s="7">
        <v>65</v>
      </c>
      <c r="G15252" s="1">
        <f t="shared" si="952"/>
        <v>0.96666666666666667</v>
      </c>
      <c r="H15252" s="4">
        <f t="shared" si="953"/>
        <v>1</v>
      </c>
      <c r="I15252" s="5">
        <f>IF(OR(AND(F15252&gt;=50,G15252&gt;SUMIF(SeasonTotals!A$2:A$9,A15252,SeasonTotals!F$2:F$9)),AND(G15252&gt;0.885,F15252&gt;=50,D15252&lt;3)),1,0)</f>
        <v>1</v>
      </c>
      <c r="J15252" s="4">
        <f t="shared" si="954"/>
        <v>0</v>
      </c>
      <c r="K15252" s="5">
        <f t="shared" si="955"/>
        <v>0</v>
      </c>
    </row>
    <row r="15253" spans="1:11" x14ac:dyDescent="0.25">
      <c r="A15253" t="s">
        <v>151</v>
      </c>
      <c r="B15253" t="s">
        <v>124</v>
      </c>
      <c r="C15253" s="7">
        <v>1</v>
      </c>
      <c r="D15253" s="7">
        <v>5</v>
      </c>
      <c r="E15253" s="7">
        <v>26</v>
      </c>
      <c r="F15253" s="7">
        <v>59</v>
      </c>
      <c r="G15253" s="1">
        <f t="shared" si="952"/>
        <v>0.83870967741935487</v>
      </c>
      <c r="H15253" s="4">
        <f t="shared" si="953"/>
        <v>0</v>
      </c>
      <c r="I15253" s="5">
        <f>IF(OR(AND(F15253&gt;=50,G15253&gt;SUMIF(SeasonTotals!A$2:A$9,A15253,SeasonTotals!F$2:F$9)),AND(G15253&gt;0.885,F15253&gt;=50,D15253&lt;3)),1,0)</f>
        <v>0</v>
      </c>
      <c r="J15253" s="4">
        <f t="shared" si="954"/>
        <v>1</v>
      </c>
      <c r="K15253" s="5">
        <f t="shared" si="955"/>
        <v>0</v>
      </c>
    </row>
    <row r="15254" spans="1:11" x14ac:dyDescent="0.25">
      <c r="A15254" t="s">
        <v>151</v>
      </c>
      <c r="B15254" t="s">
        <v>124</v>
      </c>
      <c r="C15254" s="7">
        <v>1</v>
      </c>
      <c r="D15254" s="7">
        <v>3</v>
      </c>
      <c r="E15254" s="7">
        <v>30</v>
      </c>
      <c r="F15254" s="7">
        <v>60</v>
      </c>
      <c r="G15254" s="1">
        <f t="shared" si="952"/>
        <v>0.90909090909090906</v>
      </c>
      <c r="H15254" s="4">
        <f t="shared" si="953"/>
        <v>0</v>
      </c>
      <c r="I15254" s="5">
        <f>IF(OR(AND(F15254&gt;=50,G15254&gt;SUMIF(SeasonTotals!A$2:A$9,A15254,SeasonTotals!F$2:F$9)),AND(G15254&gt;0.885,F15254&gt;=50,D15254&lt;3)),1,0)</f>
        <v>0</v>
      </c>
      <c r="J15254" s="4">
        <f t="shared" si="954"/>
        <v>0</v>
      </c>
      <c r="K15254" s="5">
        <f t="shared" si="955"/>
        <v>0</v>
      </c>
    </row>
    <row r="15255" spans="1:11" x14ac:dyDescent="0.25">
      <c r="A15255" t="s">
        <v>151</v>
      </c>
      <c r="B15255" t="s">
        <v>124</v>
      </c>
      <c r="C15255" s="7">
        <v>1</v>
      </c>
      <c r="D15255" s="7">
        <v>3</v>
      </c>
      <c r="E15255" s="7">
        <v>25</v>
      </c>
      <c r="F15255" s="7">
        <v>59</v>
      </c>
      <c r="G15255" s="1">
        <f t="shared" si="952"/>
        <v>0.8928571428571429</v>
      </c>
      <c r="H15255" s="4">
        <f t="shared" si="953"/>
        <v>0</v>
      </c>
      <c r="I15255" s="5">
        <f>IF(OR(AND(F15255&gt;=50,G15255&gt;SUMIF(SeasonTotals!A$2:A$9,A15255,SeasonTotals!F$2:F$9)),AND(G15255&gt;0.885,F15255&gt;=50,D15255&lt;3)),1,0)</f>
        <v>0</v>
      </c>
      <c r="J15255" s="4">
        <f t="shared" si="954"/>
        <v>0</v>
      </c>
      <c r="K15255" s="5">
        <f t="shared" si="955"/>
        <v>0</v>
      </c>
    </row>
    <row r="15256" spans="1:11" x14ac:dyDescent="0.25">
      <c r="A15256" t="s">
        <v>151</v>
      </c>
      <c r="B15256" t="s">
        <v>124</v>
      </c>
      <c r="C15256" s="7">
        <v>1</v>
      </c>
      <c r="D15256" s="7">
        <v>1</v>
      </c>
      <c r="E15256" s="7">
        <v>23</v>
      </c>
      <c r="F15256" s="7">
        <v>59</v>
      </c>
      <c r="G15256" s="1">
        <f t="shared" si="952"/>
        <v>0.95833333333333337</v>
      </c>
      <c r="H15256" s="4">
        <f t="shared" si="953"/>
        <v>1</v>
      </c>
      <c r="I15256" s="5">
        <f>IF(OR(AND(F15256&gt;=50,G15256&gt;SUMIF(SeasonTotals!A$2:A$9,A15256,SeasonTotals!F$2:F$9)),AND(G15256&gt;0.885,F15256&gt;=50,D15256&lt;3)),1,0)</f>
        <v>1</v>
      </c>
      <c r="J15256" s="4">
        <f t="shared" si="954"/>
        <v>0</v>
      </c>
      <c r="K15256" s="5">
        <f t="shared" si="955"/>
        <v>0</v>
      </c>
    </row>
    <row r="15257" spans="1:11" x14ac:dyDescent="0.25">
      <c r="A15257" t="s">
        <v>151</v>
      </c>
      <c r="B15257" t="s">
        <v>124</v>
      </c>
      <c r="C15257" s="7">
        <v>1</v>
      </c>
      <c r="D15257" s="7">
        <v>4</v>
      </c>
      <c r="E15257" s="7">
        <v>27</v>
      </c>
      <c r="F15257" s="7">
        <v>60</v>
      </c>
      <c r="G15257" s="1">
        <f t="shared" si="952"/>
        <v>0.87096774193548387</v>
      </c>
      <c r="H15257" s="4">
        <f t="shared" si="953"/>
        <v>0</v>
      </c>
      <c r="I15257" s="5">
        <f>IF(OR(AND(F15257&gt;=50,G15257&gt;SUMIF(SeasonTotals!A$2:A$9,A15257,SeasonTotals!F$2:F$9)),AND(G15257&gt;0.885,F15257&gt;=50,D15257&lt;3)),1,0)</f>
        <v>0</v>
      </c>
      <c r="J15257" s="4">
        <f t="shared" si="954"/>
        <v>0</v>
      </c>
      <c r="K15257" s="5">
        <f t="shared" si="955"/>
        <v>0</v>
      </c>
    </row>
    <row r="15258" spans="1:11" x14ac:dyDescent="0.25">
      <c r="A15258" t="s">
        <v>151</v>
      </c>
      <c r="B15258" t="s">
        <v>124</v>
      </c>
      <c r="C15258" s="7">
        <v>1</v>
      </c>
      <c r="D15258" s="7">
        <v>5</v>
      </c>
      <c r="E15258" s="7">
        <v>19</v>
      </c>
      <c r="F15258" s="7">
        <v>60</v>
      </c>
      <c r="G15258" s="1">
        <f t="shared" si="952"/>
        <v>0.79166666666666663</v>
      </c>
      <c r="H15258" s="4">
        <f t="shared" si="953"/>
        <v>0</v>
      </c>
      <c r="I15258" s="5">
        <f>IF(OR(AND(F15258&gt;=50,G15258&gt;SUMIF(SeasonTotals!A$2:A$9,A15258,SeasonTotals!F$2:F$9)),AND(G15258&gt;0.885,F15258&gt;=50,D15258&lt;3)),1,0)</f>
        <v>0</v>
      </c>
      <c r="J15258" s="4">
        <f t="shared" si="954"/>
        <v>1</v>
      </c>
      <c r="K15258" s="5">
        <f t="shared" si="955"/>
        <v>0</v>
      </c>
    </row>
    <row r="15259" spans="1:11" x14ac:dyDescent="0.25">
      <c r="A15259" t="s">
        <v>151</v>
      </c>
      <c r="B15259" t="s">
        <v>124</v>
      </c>
      <c r="C15259" s="7">
        <v>1</v>
      </c>
      <c r="D15259" s="7">
        <v>4</v>
      </c>
      <c r="E15259" s="7">
        <v>30</v>
      </c>
      <c r="F15259" s="7">
        <v>59</v>
      </c>
      <c r="G15259" s="1">
        <f t="shared" si="952"/>
        <v>0.88235294117647056</v>
      </c>
      <c r="H15259" s="4">
        <f t="shared" si="953"/>
        <v>0</v>
      </c>
      <c r="I15259" s="5">
        <f>IF(OR(AND(F15259&gt;=50,G15259&gt;SUMIF(SeasonTotals!A$2:A$9,A15259,SeasonTotals!F$2:F$9)),AND(G15259&gt;0.885,F15259&gt;=50,D15259&lt;3)),1,0)</f>
        <v>0</v>
      </c>
      <c r="J15259" s="4">
        <f t="shared" si="954"/>
        <v>0</v>
      </c>
      <c r="K15259" s="5">
        <f t="shared" si="955"/>
        <v>0</v>
      </c>
    </row>
    <row r="15260" spans="1:11" x14ac:dyDescent="0.25">
      <c r="A15260" t="s">
        <v>151</v>
      </c>
      <c r="B15260" t="s">
        <v>124</v>
      </c>
      <c r="C15260" s="7">
        <v>1</v>
      </c>
      <c r="D15260" s="7">
        <v>3</v>
      </c>
      <c r="E15260" s="7">
        <v>13</v>
      </c>
      <c r="F15260" s="7">
        <v>24</v>
      </c>
      <c r="G15260" s="1">
        <f t="shared" si="952"/>
        <v>0.8125</v>
      </c>
      <c r="H15260" s="4">
        <f t="shared" si="953"/>
        <v>0</v>
      </c>
      <c r="I15260" s="5">
        <f>IF(OR(AND(F15260&gt;=50,G15260&gt;SUMIF(SeasonTotals!A$2:A$9,A15260,SeasonTotals!F$2:F$9)),AND(G15260&gt;0.885,F15260&gt;=50,D15260&lt;3)),1,0)</f>
        <v>0</v>
      </c>
      <c r="J15260" s="4">
        <f t="shared" si="954"/>
        <v>1</v>
      </c>
      <c r="K15260" s="5">
        <f t="shared" si="955"/>
        <v>1</v>
      </c>
    </row>
    <row r="15261" spans="1:11" x14ac:dyDescent="0.25">
      <c r="A15261" t="s">
        <v>151</v>
      </c>
      <c r="B15261" t="s">
        <v>124</v>
      </c>
      <c r="C15261" s="7">
        <v>1</v>
      </c>
      <c r="D15261" s="7">
        <v>2</v>
      </c>
      <c r="E15261" s="7">
        <v>21</v>
      </c>
      <c r="F15261" s="7">
        <v>59</v>
      </c>
      <c r="G15261" s="1">
        <f t="shared" si="952"/>
        <v>0.91304347826086951</v>
      </c>
      <c r="H15261" s="4">
        <f t="shared" si="953"/>
        <v>1</v>
      </c>
      <c r="I15261" s="5">
        <f>IF(OR(AND(F15261&gt;=50,G15261&gt;SUMIF(SeasonTotals!A$2:A$9,A15261,SeasonTotals!F$2:F$9)),AND(G15261&gt;0.885,F15261&gt;=50,D15261&lt;3)),1,0)</f>
        <v>1</v>
      </c>
      <c r="J15261" s="4">
        <f t="shared" si="954"/>
        <v>0</v>
      </c>
      <c r="K15261" s="5">
        <f t="shared" si="955"/>
        <v>0</v>
      </c>
    </row>
    <row r="15262" spans="1:11" x14ac:dyDescent="0.25">
      <c r="A15262" t="s">
        <v>151</v>
      </c>
      <c r="B15262" t="s">
        <v>124</v>
      </c>
      <c r="C15262" s="7">
        <v>1</v>
      </c>
      <c r="D15262" s="7">
        <v>2</v>
      </c>
      <c r="E15262" s="7">
        <v>46</v>
      </c>
      <c r="F15262" s="7">
        <v>65</v>
      </c>
      <c r="G15262" s="1">
        <f t="shared" si="952"/>
        <v>0.95833333333333337</v>
      </c>
      <c r="H15262" s="4">
        <f t="shared" si="953"/>
        <v>1</v>
      </c>
      <c r="I15262" s="5">
        <f>IF(OR(AND(F15262&gt;=50,G15262&gt;SUMIF(SeasonTotals!A$2:A$9,A15262,SeasonTotals!F$2:F$9)),AND(G15262&gt;0.885,F15262&gt;=50,D15262&lt;3)),1,0)</f>
        <v>1</v>
      </c>
      <c r="J15262" s="4">
        <f t="shared" si="954"/>
        <v>0</v>
      </c>
      <c r="K15262" s="5">
        <f t="shared" si="955"/>
        <v>0</v>
      </c>
    </row>
    <row r="15263" spans="1:11" x14ac:dyDescent="0.25">
      <c r="A15263" t="s">
        <v>151</v>
      </c>
      <c r="B15263" t="s">
        <v>124</v>
      </c>
      <c r="C15263" s="7">
        <v>1</v>
      </c>
      <c r="D15263" s="7">
        <v>6</v>
      </c>
      <c r="E15263" s="7">
        <v>31</v>
      </c>
      <c r="F15263" s="7">
        <v>60</v>
      </c>
      <c r="G15263" s="1">
        <f t="shared" si="952"/>
        <v>0.83783783783783783</v>
      </c>
      <c r="H15263" s="4">
        <f t="shared" si="953"/>
        <v>0</v>
      </c>
      <c r="I15263" s="5">
        <f>IF(OR(AND(F15263&gt;=50,G15263&gt;SUMIF(SeasonTotals!A$2:A$9,A15263,SeasonTotals!F$2:F$9)),AND(G15263&gt;0.885,F15263&gt;=50,D15263&lt;3)),1,0)</f>
        <v>0</v>
      </c>
      <c r="J15263" s="4">
        <f t="shared" si="954"/>
        <v>1</v>
      </c>
      <c r="K15263" s="5">
        <f t="shared" si="955"/>
        <v>0</v>
      </c>
    </row>
    <row r="15264" spans="1:11" x14ac:dyDescent="0.25">
      <c r="A15264" t="s">
        <v>151</v>
      </c>
      <c r="B15264" t="s">
        <v>124</v>
      </c>
      <c r="C15264" s="7">
        <v>1</v>
      </c>
      <c r="D15264" s="7">
        <v>4</v>
      </c>
      <c r="E15264" s="7">
        <v>33</v>
      </c>
      <c r="F15264" s="7">
        <v>60</v>
      </c>
      <c r="G15264" s="1">
        <f t="shared" si="952"/>
        <v>0.89189189189189189</v>
      </c>
      <c r="H15264" s="4">
        <f t="shared" si="953"/>
        <v>0</v>
      </c>
      <c r="I15264" s="5">
        <f>IF(OR(AND(F15264&gt;=50,G15264&gt;SUMIF(SeasonTotals!A$2:A$9,A15264,SeasonTotals!F$2:F$9)),AND(G15264&gt;0.885,F15264&gt;=50,D15264&lt;3)),1,0)</f>
        <v>0</v>
      </c>
      <c r="J15264" s="4">
        <f t="shared" si="954"/>
        <v>0</v>
      </c>
      <c r="K15264" s="5">
        <f t="shared" si="955"/>
        <v>0</v>
      </c>
    </row>
    <row r="15265" spans="1:11" x14ac:dyDescent="0.25">
      <c r="A15265" t="s">
        <v>151</v>
      </c>
      <c r="B15265" t="s">
        <v>164</v>
      </c>
      <c r="C15265" s="7">
        <v>1</v>
      </c>
      <c r="D15265" s="7">
        <v>2</v>
      </c>
      <c r="E15265" s="7">
        <v>36</v>
      </c>
      <c r="F15265" s="7">
        <v>60</v>
      </c>
      <c r="G15265" s="1">
        <f t="shared" si="952"/>
        <v>0.94736842105263153</v>
      </c>
      <c r="H15265" s="4">
        <f t="shared" si="953"/>
        <v>1</v>
      </c>
      <c r="I15265" s="5">
        <f>IF(OR(AND(F15265&gt;=50,G15265&gt;SUMIF(SeasonTotals!A$2:A$9,A15265,SeasonTotals!F$2:F$9)),AND(G15265&gt;0.885,F15265&gt;=50,D15265&lt;3)),1,0)</f>
        <v>1</v>
      </c>
      <c r="J15265" s="4">
        <f t="shared" si="954"/>
        <v>0</v>
      </c>
      <c r="K15265" s="5">
        <f t="shared" si="955"/>
        <v>0</v>
      </c>
    </row>
    <row r="15266" spans="1:11" x14ac:dyDescent="0.25">
      <c r="A15266" t="s">
        <v>151</v>
      </c>
      <c r="B15266" t="s">
        <v>60</v>
      </c>
      <c r="C15266" s="7">
        <v>1</v>
      </c>
      <c r="D15266" s="7">
        <v>2</v>
      </c>
      <c r="E15266" s="7">
        <v>33</v>
      </c>
      <c r="F15266" s="7">
        <v>60</v>
      </c>
      <c r="G15266" s="1">
        <f t="shared" si="952"/>
        <v>0.94285714285714284</v>
      </c>
      <c r="H15266" s="4">
        <f t="shared" si="953"/>
        <v>1</v>
      </c>
      <c r="I15266" s="5">
        <f>IF(OR(AND(F15266&gt;=50,G15266&gt;SUMIF(SeasonTotals!A$2:A$9,A15266,SeasonTotals!F$2:F$9)),AND(G15266&gt;0.885,F15266&gt;=50,D15266&lt;3)),1,0)</f>
        <v>1</v>
      </c>
      <c r="J15266" s="4">
        <f t="shared" si="954"/>
        <v>0</v>
      </c>
      <c r="K15266" s="5">
        <f t="shared" si="955"/>
        <v>0</v>
      </c>
    </row>
    <row r="15267" spans="1:11" x14ac:dyDescent="0.25">
      <c r="A15267" t="s">
        <v>151</v>
      </c>
      <c r="B15267" t="s">
        <v>60</v>
      </c>
      <c r="C15267" s="7">
        <v>1</v>
      </c>
      <c r="D15267" s="7">
        <v>5</v>
      </c>
      <c r="E15267" s="7">
        <v>29</v>
      </c>
      <c r="F15267" s="7">
        <v>60</v>
      </c>
      <c r="G15267" s="1">
        <f t="shared" si="952"/>
        <v>0.8529411764705882</v>
      </c>
      <c r="H15267" s="4">
        <f t="shared" si="953"/>
        <v>0</v>
      </c>
      <c r="I15267" s="5">
        <f>IF(OR(AND(F15267&gt;=50,G15267&gt;SUMIF(SeasonTotals!A$2:A$9,A15267,SeasonTotals!F$2:F$9)),AND(G15267&gt;0.885,F15267&gt;=50,D15267&lt;3)),1,0)</f>
        <v>0</v>
      </c>
      <c r="J15267" s="4">
        <f t="shared" si="954"/>
        <v>0</v>
      </c>
      <c r="K15267" s="5">
        <f t="shared" si="955"/>
        <v>0</v>
      </c>
    </row>
    <row r="15268" spans="1:11" x14ac:dyDescent="0.25">
      <c r="A15268" t="s">
        <v>151</v>
      </c>
      <c r="B15268" t="s">
        <v>60</v>
      </c>
      <c r="C15268" s="7">
        <v>1</v>
      </c>
      <c r="D15268" s="7">
        <v>3</v>
      </c>
      <c r="E15268" s="7">
        <v>25</v>
      </c>
      <c r="F15268" s="7">
        <v>60</v>
      </c>
      <c r="G15268" s="1">
        <f t="shared" si="952"/>
        <v>0.8928571428571429</v>
      </c>
      <c r="H15268" s="4">
        <f t="shared" si="953"/>
        <v>0</v>
      </c>
      <c r="I15268" s="5">
        <f>IF(OR(AND(F15268&gt;=50,G15268&gt;SUMIF(SeasonTotals!A$2:A$9,A15268,SeasonTotals!F$2:F$9)),AND(G15268&gt;0.885,F15268&gt;=50,D15268&lt;3)),1,0)</f>
        <v>0</v>
      </c>
      <c r="J15268" s="4">
        <f t="shared" si="954"/>
        <v>0</v>
      </c>
      <c r="K15268" s="5">
        <f t="shared" si="955"/>
        <v>0</v>
      </c>
    </row>
    <row r="15269" spans="1:11" x14ac:dyDescent="0.25">
      <c r="A15269" t="s">
        <v>151</v>
      </c>
      <c r="B15269" t="s">
        <v>60</v>
      </c>
      <c r="C15269" s="7">
        <v>1</v>
      </c>
      <c r="D15269" s="7">
        <v>5</v>
      </c>
      <c r="E15269" s="7">
        <v>23</v>
      </c>
      <c r="F15269" s="7">
        <v>60</v>
      </c>
      <c r="G15269" s="1">
        <f t="shared" si="952"/>
        <v>0.8214285714285714</v>
      </c>
      <c r="H15269" s="4">
        <f t="shared" si="953"/>
        <v>0</v>
      </c>
      <c r="I15269" s="5">
        <f>IF(OR(AND(F15269&gt;=50,G15269&gt;SUMIF(SeasonTotals!A$2:A$9,A15269,SeasonTotals!F$2:F$9)),AND(G15269&gt;0.885,F15269&gt;=50,D15269&lt;3)),1,0)</f>
        <v>0</v>
      </c>
      <c r="J15269" s="4">
        <f t="shared" si="954"/>
        <v>1</v>
      </c>
      <c r="K15269" s="5">
        <f t="shared" si="955"/>
        <v>0</v>
      </c>
    </row>
    <row r="15270" spans="1:11" x14ac:dyDescent="0.25">
      <c r="A15270" t="s">
        <v>151</v>
      </c>
      <c r="B15270" t="s">
        <v>60</v>
      </c>
      <c r="C15270" s="7">
        <v>1</v>
      </c>
      <c r="D15270" s="7">
        <v>1</v>
      </c>
      <c r="E15270" s="7">
        <v>23</v>
      </c>
      <c r="F15270" s="7">
        <v>60</v>
      </c>
      <c r="G15270" s="1">
        <f t="shared" si="952"/>
        <v>0.95833333333333337</v>
      </c>
      <c r="H15270" s="4">
        <f t="shared" si="953"/>
        <v>1</v>
      </c>
      <c r="I15270" s="5">
        <f>IF(OR(AND(F15270&gt;=50,G15270&gt;SUMIF(SeasonTotals!A$2:A$9,A15270,SeasonTotals!F$2:F$9)),AND(G15270&gt;0.885,F15270&gt;=50,D15270&lt;3)),1,0)</f>
        <v>1</v>
      </c>
      <c r="J15270" s="4">
        <f t="shared" si="954"/>
        <v>0</v>
      </c>
      <c r="K15270" s="5">
        <f t="shared" si="955"/>
        <v>0</v>
      </c>
    </row>
    <row r="15271" spans="1:11" x14ac:dyDescent="0.25">
      <c r="A15271" t="s">
        <v>151</v>
      </c>
      <c r="B15271" t="s">
        <v>60</v>
      </c>
      <c r="C15271" s="7">
        <v>1</v>
      </c>
      <c r="D15271" s="7">
        <v>0</v>
      </c>
      <c r="E15271" s="7">
        <v>24</v>
      </c>
      <c r="F15271" s="7">
        <v>60</v>
      </c>
      <c r="G15271" s="1">
        <f t="shared" si="952"/>
        <v>1</v>
      </c>
      <c r="H15271" s="4">
        <f t="shared" si="953"/>
        <v>1</v>
      </c>
      <c r="I15271" s="5">
        <f>IF(OR(AND(F15271&gt;=50,G15271&gt;SUMIF(SeasonTotals!A$2:A$9,A15271,SeasonTotals!F$2:F$9)),AND(G15271&gt;0.885,F15271&gt;=50,D15271&lt;3)),1,0)</f>
        <v>1</v>
      </c>
      <c r="J15271" s="4">
        <f t="shared" si="954"/>
        <v>0</v>
      </c>
      <c r="K15271" s="5">
        <f t="shared" si="955"/>
        <v>0</v>
      </c>
    </row>
    <row r="15272" spans="1:11" x14ac:dyDescent="0.25">
      <c r="A15272" t="s">
        <v>151</v>
      </c>
      <c r="B15272" t="s">
        <v>60</v>
      </c>
      <c r="C15272" s="7">
        <v>1</v>
      </c>
      <c r="D15272" s="7">
        <v>1</v>
      </c>
      <c r="E15272" s="7">
        <v>24</v>
      </c>
      <c r="F15272" s="7">
        <v>62</v>
      </c>
      <c r="G15272" s="1">
        <f t="shared" si="952"/>
        <v>0.96</v>
      </c>
      <c r="H15272" s="4">
        <f t="shared" si="953"/>
        <v>1</v>
      </c>
      <c r="I15272" s="5">
        <f>IF(OR(AND(F15272&gt;=50,G15272&gt;SUMIF(SeasonTotals!A$2:A$9,A15272,SeasonTotals!F$2:F$9)),AND(G15272&gt;0.885,F15272&gt;=50,D15272&lt;3)),1,0)</f>
        <v>1</v>
      </c>
      <c r="J15272" s="4">
        <f t="shared" si="954"/>
        <v>0</v>
      </c>
      <c r="K15272" s="5">
        <f t="shared" si="955"/>
        <v>0</v>
      </c>
    </row>
    <row r="15273" spans="1:11" x14ac:dyDescent="0.25">
      <c r="A15273" t="s">
        <v>151</v>
      </c>
      <c r="B15273" t="s">
        <v>60</v>
      </c>
      <c r="C15273" s="7">
        <v>1</v>
      </c>
      <c r="D15273" s="7">
        <v>3</v>
      </c>
      <c r="E15273" s="7">
        <v>38</v>
      </c>
      <c r="F15273" s="7">
        <v>65</v>
      </c>
      <c r="G15273" s="1">
        <f t="shared" si="952"/>
        <v>0.92682926829268297</v>
      </c>
      <c r="H15273" s="4">
        <f t="shared" si="953"/>
        <v>1</v>
      </c>
      <c r="I15273" s="5">
        <f>IF(OR(AND(F15273&gt;=50,G15273&gt;SUMIF(SeasonTotals!A$2:A$9,A15273,SeasonTotals!F$2:F$9)),AND(G15273&gt;0.885,F15273&gt;=50,D15273&lt;3)),1,0)</f>
        <v>1</v>
      </c>
      <c r="J15273" s="4">
        <f t="shared" si="954"/>
        <v>0</v>
      </c>
      <c r="K15273" s="5">
        <f t="shared" si="955"/>
        <v>0</v>
      </c>
    </row>
    <row r="15274" spans="1:11" x14ac:dyDescent="0.25">
      <c r="A15274" t="s">
        <v>151</v>
      </c>
      <c r="B15274" t="s">
        <v>60</v>
      </c>
      <c r="C15274" s="7">
        <v>1</v>
      </c>
      <c r="D15274" s="7">
        <v>5</v>
      </c>
      <c r="E15274" s="7">
        <v>24</v>
      </c>
      <c r="F15274" s="7">
        <v>65</v>
      </c>
      <c r="G15274" s="1">
        <f t="shared" si="952"/>
        <v>0.82758620689655171</v>
      </c>
      <c r="H15274" s="4">
        <f t="shared" si="953"/>
        <v>0</v>
      </c>
      <c r="I15274" s="5">
        <f>IF(OR(AND(F15274&gt;=50,G15274&gt;SUMIF(SeasonTotals!A$2:A$9,A15274,SeasonTotals!F$2:F$9)),AND(G15274&gt;0.885,F15274&gt;=50,D15274&lt;3)),1,0)</f>
        <v>0</v>
      </c>
      <c r="J15274" s="4">
        <f t="shared" si="954"/>
        <v>1</v>
      </c>
      <c r="K15274" s="5">
        <f t="shared" si="955"/>
        <v>0</v>
      </c>
    </row>
    <row r="15275" spans="1:11" x14ac:dyDescent="0.25">
      <c r="A15275" t="s">
        <v>151</v>
      </c>
      <c r="B15275" t="s">
        <v>60</v>
      </c>
      <c r="C15275" s="7">
        <v>1</v>
      </c>
      <c r="D15275" s="7">
        <v>0</v>
      </c>
      <c r="E15275" s="7">
        <v>32</v>
      </c>
      <c r="F15275" s="7">
        <v>60</v>
      </c>
      <c r="G15275" s="1">
        <f t="shared" si="952"/>
        <v>1</v>
      </c>
      <c r="H15275" s="4">
        <f t="shared" si="953"/>
        <v>1</v>
      </c>
      <c r="I15275" s="5">
        <f>IF(OR(AND(F15275&gt;=50,G15275&gt;SUMIF(SeasonTotals!A$2:A$9,A15275,SeasonTotals!F$2:F$9)),AND(G15275&gt;0.885,F15275&gt;=50,D15275&lt;3)),1,0)</f>
        <v>1</v>
      </c>
      <c r="J15275" s="4">
        <f t="shared" si="954"/>
        <v>0</v>
      </c>
      <c r="K15275" s="5">
        <f t="shared" si="955"/>
        <v>0</v>
      </c>
    </row>
    <row r="15276" spans="1:11" x14ac:dyDescent="0.25">
      <c r="A15276" t="s">
        <v>151</v>
      </c>
      <c r="B15276" t="s">
        <v>60</v>
      </c>
      <c r="C15276" s="7">
        <v>1</v>
      </c>
      <c r="D15276" s="7">
        <v>3</v>
      </c>
      <c r="E15276" s="7">
        <v>12</v>
      </c>
      <c r="F15276" s="7">
        <v>14</v>
      </c>
      <c r="G15276" s="1">
        <f t="shared" si="952"/>
        <v>0.8</v>
      </c>
      <c r="H15276" s="4">
        <f t="shared" si="953"/>
        <v>0</v>
      </c>
      <c r="I15276" s="5">
        <f>IF(OR(AND(F15276&gt;=50,G15276&gt;SUMIF(SeasonTotals!A$2:A$9,A15276,SeasonTotals!F$2:F$9)),AND(G15276&gt;0.885,F15276&gt;=50,D15276&lt;3)),1,0)</f>
        <v>0</v>
      </c>
      <c r="J15276" s="4">
        <f t="shared" si="954"/>
        <v>1</v>
      </c>
      <c r="K15276" s="5">
        <f t="shared" si="955"/>
        <v>1</v>
      </c>
    </row>
    <row r="15277" spans="1:11" x14ac:dyDescent="0.25">
      <c r="A15277" t="s">
        <v>151</v>
      </c>
      <c r="B15277" t="s">
        <v>60</v>
      </c>
      <c r="C15277" s="7">
        <v>1</v>
      </c>
      <c r="D15277" s="7">
        <v>1</v>
      </c>
      <c r="E15277" s="7">
        <v>26</v>
      </c>
      <c r="F15277" s="7">
        <v>59</v>
      </c>
      <c r="G15277" s="1">
        <f t="shared" si="952"/>
        <v>0.96296296296296291</v>
      </c>
      <c r="H15277" s="4">
        <f t="shared" si="953"/>
        <v>1</v>
      </c>
      <c r="I15277" s="5">
        <f>IF(OR(AND(F15277&gt;=50,G15277&gt;SUMIF(SeasonTotals!A$2:A$9,A15277,SeasonTotals!F$2:F$9)),AND(G15277&gt;0.885,F15277&gt;=50,D15277&lt;3)),1,0)</f>
        <v>1</v>
      </c>
      <c r="J15277" s="4">
        <f t="shared" si="954"/>
        <v>0</v>
      </c>
      <c r="K15277" s="5">
        <f t="shared" si="955"/>
        <v>0</v>
      </c>
    </row>
    <row r="15278" spans="1:11" x14ac:dyDescent="0.25">
      <c r="A15278" t="s">
        <v>151</v>
      </c>
      <c r="B15278" t="s">
        <v>60</v>
      </c>
      <c r="C15278" s="7">
        <v>1</v>
      </c>
      <c r="D15278" s="7">
        <v>3</v>
      </c>
      <c r="E15278" s="7">
        <v>26</v>
      </c>
      <c r="F15278" s="7">
        <v>59</v>
      </c>
      <c r="G15278" s="1">
        <f t="shared" si="952"/>
        <v>0.89655172413793105</v>
      </c>
      <c r="H15278" s="4">
        <f t="shared" si="953"/>
        <v>0</v>
      </c>
      <c r="I15278" s="5">
        <f>IF(OR(AND(F15278&gt;=50,G15278&gt;SUMIF(SeasonTotals!A$2:A$9,A15278,SeasonTotals!F$2:F$9)),AND(G15278&gt;0.885,F15278&gt;=50,D15278&lt;3)),1,0)</f>
        <v>0</v>
      </c>
      <c r="J15278" s="4">
        <f t="shared" si="954"/>
        <v>0</v>
      </c>
      <c r="K15278" s="5">
        <f t="shared" si="955"/>
        <v>0</v>
      </c>
    </row>
    <row r="15279" spans="1:11" x14ac:dyDescent="0.25">
      <c r="A15279" t="s">
        <v>151</v>
      </c>
      <c r="B15279" t="s">
        <v>60</v>
      </c>
      <c r="C15279" s="7">
        <v>1</v>
      </c>
      <c r="D15279" s="7">
        <v>1</v>
      </c>
      <c r="E15279" s="7">
        <v>25</v>
      </c>
      <c r="F15279" s="7">
        <v>60</v>
      </c>
      <c r="G15279" s="1">
        <f t="shared" si="952"/>
        <v>0.96153846153846156</v>
      </c>
      <c r="H15279" s="4">
        <f t="shared" si="953"/>
        <v>1</v>
      </c>
      <c r="I15279" s="5">
        <f>IF(OR(AND(F15279&gt;=50,G15279&gt;SUMIF(SeasonTotals!A$2:A$9,A15279,SeasonTotals!F$2:F$9)),AND(G15279&gt;0.885,F15279&gt;=50,D15279&lt;3)),1,0)</f>
        <v>1</v>
      </c>
      <c r="J15279" s="4">
        <f t="shared" si="954"/>
        <v>0</v>
      </c>
      <c r="K15279" s="5">
        <f t="shared" si="955"/>
        <v>0</v>
      </c>
    </row>
    <row r="15280" spans="1:11" x14ac:dyDescent="0.25">
      <c r="A15280" t="s">
        <v>151</v>
      </c>
      <c r="B15280" t="s">
        <v>60</v>
      </c>
      <c r="C15280" s="7">
        <v>1</v>
      </c>
      <c r="D15280" s="7">
        <v>4</v>
      </c>
      <c r="E15280" s="7">
        <v>24</v>
      </c>
      <c r="F15280" s="7">
        <v>60</v>
      </c>
      <c r="G15280" s="1">
        <f t="shared" si="952"/>
        <v>0.8571428571428571</v>
      </c>
      <c r="H15280" s="4">
        <f t="shared" si="953"/>
        <v>0</v>
      </c>
      <c r="I15280" s="5">
        <f>IF(OR(AND(F15280&gt;=50,G15280&gt;SUMIF(SeasonTotals!A$2:A$9,A15280,SeasonTotals!F$2:F$9)),AND(G15280&gt;0.885,F15280&gt;=50,D15280&lt;3)),1,0)</f>
        <v>0</v>
      </c>
      <c r="J15280" s="4">
        <f t="shared" si="954"/>
        <v>0</v>
      </c>
      <c r="K15280" s="5">
        <f t="shared" si="955"/>
        <v>0</v>
      </c>
    </row>
    <row r="15281" spans="1:11" x14ac:dyDescent="0.25">
      <c r="A15281" t="s">
        <v>151</v>
      </c>
      <c r="B15281" t="s">
        <v>60</v>
      </c>
      <c r="C15281" s="7">
        <v>1</v>
      </c>
      <c r="D15281" s="7">
        <v>3</v>
      </c>
      <c r="E15281" s="7">
        <v>34</v>
      </c>
      <c r="F15281" s="7">
        <v>65</v>
      </c>
      <c r="G15281" s="1">
        <f t="shared" si="952"/>
        <v>0.91891891891891897</v>
      </c>
      <c r="H15281" s="4">
        <f t="shared" si="953"/>
        <v>1</v>
      </c>
      <c r="I15281" s="5">
        <f>IF(OR(AND(F15281&gt;=50,G15281&gt;SUMIF(SeasonTotals!A$2:A$9,A15281,SeasonTotals!F$2:F$9)),AND(G15281&gt;0.885,F15281&gt;=50,D15281&lt;3)),1,0)</f>
        <v>1</v>
      </c>
      <c r="J15281" s="4">
        <f t="shared" si="954"/>
        <v>0</v>
      </c>
      <c r="K15281" s="5">
        <f t="shared" si="955"/>
        <v>0</v>
      </c>
    </row>
    <row r="15282" spans="1:11" x14ac:dyDescent="0.25">
      <c r="A15282" t="s">
        <v>151</v>
      </c>
      <c r="B15282" t="s">
        <v>60</v>
      </c>
      <c r="C15282" s="7">
        <v>1</v>
      </c>
      <c r="D15282" s="7">
        <v>4</v>
      </c>
      <c r="E15282" s="7">
        <v>17</v>
      </c>
      <c r="F15282" s="7">
        <v>62</v>
      </c>
      <c r="G15282" s="1">
        <f t="shared" si="952"/>
        <v>0.80952380952380953</v>
      </c>
      <c r="H15282" s="4">
        <f t="shared" si="953"/>
        <v>0</v>
      </c>
      <c r="I15282" s="5">
        <f>IF(OR(AND(F15282&gt;=50,G15282&gt;SUMIF(SeasonTotals!A$2:A$9,A15282,SeasonTotals!F$2:F$9)),AND(G15282&gt;0.885,F15282&gt;=50,D15282&lt;3)),1,0)</f>
        <v>0</v>
      </c>
      <c r="J15282" s="4">
        <f t="shared" si="954"/>
        <v>1</v>
      </c>
      <c r="K15282" s="5">
        <f t="shared" si="955"/>
        <v>0</v>
      </c>
    </row>
    <row r="15283" spans="1:11" x14ac:dyDescent="0.25">
      <c r="A15283" t="s">
        <v>151</v>
      </c>
      <c r="B15283" t="s">
        <v>60</v>
      </c>
      <c r="C15283" s="7">
        <v>1</v>
      </c>
      <c r="D15283" s="7">
        <v>0</v>
      </c>
      <c r="E15283" s="7">
        <v>27</v>
      </c>
      <c r="F15283" s="7">
        <v>60</v>
      </c>
      <c r="G15283" s="1">
        <f t="shared" si="952"/>
        <v>1</v>
      </c>
      <c r="H15283" s="4">
        <f t="shared" si="953"/>
        <v>1</v>
      </c>
      <c r="I15283" s="5">
        <f>IF(OR(AND(F15283&gt;=50,G15283&gt;SUMIF(SeasonTotals!A$2:A$9,A15283,SeasonTotals!F$2:F$9)),AND(G15283&gt;0.885,F15283&gt;=50,D15283&lt;3)),1,0)</f>
        <v>1</v>
      </c>
      <c r="J15283" s="4">
        <f t="shared" si="954"/>
        <v>0</v>
      </c>
      <c r="K15283" s="5">
        <f t="shared" si="955"/>
        <v>0</v>
      </c>
    </row>
    <row r="15284" spans="1:11" x14ac:dyDescent="0.25">
      <c r="A15284" t="s">
        <v>151</v>
      </c>
      <c r="B15284" t="s">
        <v>60</v>
      </c>
      <c r="C15284" s="7">
        <v>1</v>
      </c>
      <c r="D15284" s="7">
        <v>1</v>
      </c>
      <c r="E15284" s="7">
        <v>20</v>
      </c>
      <c r="F15284" s="7">
        <v>60</v>
      </c>
      <c r="G15284" s="1">
        <f t="shared" si="952"/>
        <v>0.95238095238095233</v>
      </c>
      <c r="H15284" s="4">
        <f t="shared" si="953"/>
        <v>1</v>
      </c>
      <c r="I15284" s="5">
        <f>IF(OR(AND(F15284&gt;=50,G15284&gt;SUMIF(SeasonTotals!A$2:A$9,A15284,SeasonTotals!F$2:F$9)),AND(G15284&gt;0.885,F15284&gt;=50,D15284&lt;3)),1,0)</f>
        <v>1</v>
      </c>
      <c r="J15284" s="4">
        <f t="shared" si="954"/>
        <v>0</v>
      </c>
      <c r="K15284" s="5">
        <f t="shared" si="955"/>
        <v>0</v>
      </c>
    </row>
    <row r="15285" spans="1:11" x14ac:dyDescent="0.25">
      <c r="A15285" t="s">
        <v>151</v>
      </c>
      <c r="B15285" t="s">
        <v>60</v>
      </c>
      <c r="C15285" s="7">
        <v>1</v>
      </c>
      <c r="D15285" s="7">
        <v>2</v>
      </c>
      <c r="E15285" s="7">
        <v>32</v>
      </c>
      <c r="F15285" s="7">
        <v>60</v>
      </c>
      <c r="G15285" s="1">
        <f t="shared" si="952"/>
        <v>0.94117647058823528</v>
      </c>
      <c r="H15285" s="4">
        <f t="shared" si="953"/>
        <v>1</v>
      </c>
      <c r="I15285" s="5">
        <f>IF(OR(AND(F15285&gt;=50,G15285&gt;SUMIF(SeasonTotals!A$2:A$9,A15285,SeasonTotals!F$2:F$9)),AND(G15285&gt;0.885,F15285&gt;=50,D15285&lt;3)),1,0)</f>
        <v>1</v>
      </c>
      <c r="J15285" s="4">
        <f t="shared" si="954"/>
        <v>0</v>
      </c>
      <c r="K15285" s="5">
        <f t="shared" si="955"/>
        <v>0</v>
      </c>
    </row>
    <row r="15286" spans="1:11" x14ac:dyDescent="0.25">
      <c r="A15286" t="s">
        <v>151</v>
      </c>
      <c r="B15286" t="s">
        <v>60</v>
      </c>
      <c r="C15286" s="7">
        <v>1</v>
      </c>
      <c r="D15286" s="7">
        <v>2</v>
      </c>
      <c r="E15286" s="7">
        <v>20</v>
      </c>
      <c r="F15286" s="7">
        <v>60</v>
      </c>
      <c r="G15286" s="1">
        <f t="shared" si="952"/>
        <v>0.90909090909090906</v>
      </c>
      <c r="H15286" s="4">
        <f t="shared" si="953"/>
        <v>1</v>
      </c>
      <c r="I15286" s="5">
        <f>IF(OR(AND(F15286&gt;=50,G15286&gt;SUMIF(SeasonTotals!A$2:A$9,A15286,SeasonTotals!F$2:F$9)),AND(G15286&gt;0.885,F15286&gt;=50,D15286&lt;3)),1,0)</f>
        <v>1</v>
      </c>
      <c r="J15286" s="4">
        <f t="shared" si="954"/>
        <v>0</v>
      </c>
      <c r="K15286" s="5">
        <f t="shared" si="955"/>
        <v>0</v>
      </c>
    </row>
    <row r="15287" spans="1:11" x14ac:dyDescent="0.25">
      <c r="A15287" t="s">
        <v>151</v>
      </c>
      <c r="B15287" t="s">
        <v>60</v>
      </c>
      <c r="C15287" s="7">
        <v>1</v>
      </c>
      <c r="D15287" s="7">
        <v>3</v>
      </c>
      <c r="E15287" s="7">
        <v>36</v>
      </c>
      <c r="F15287" s="7">
        <v>65</v>
      </c>
      <c r="G15287" s="1">
        <f t="shared" si="952"/>
        <v>0.92307692307692313</v>
      </c>
      <c r="H15287" s="4">
        <f t="shared" si="953"/>
        <v>1</v>
      </c>
      <c r="I15287" s="5">
        <f>IF(OR(AND(F15287&gt;=50,G15287&gt;SUMIF(SeasonTotals!A$2:A$9,A15287,SeasonTotals!F$2:F$9)),AND(G15287&gt;0.885,F15287&gt;=50,D15287&lt;3)),1,0)</f>
        <v>1</v>
      </c>
      <c r="J15287" s="4">
        <f t="shared" si="954"/>
        <v>0</v>
      </c>
      <c r="K15287" s="5">
        <f t="shared" si="955"/>
        <v>0</v>
      </c>
    </row>
    <row r="15288" spans="1:11" x14ac:dyDescent="0.25">
      <c r="A15288" t="s">
        <v>151</v>
      </c>
      <c r="B15288" t="s">
        <v>60</v>
      </c>
      <c r="C15288" s="7">
        <v>1</v>
      </c>
      <c r="D15288" s="7">
        <v>1</v>
      </c>
      <c r="E15288" s="7">
        <v>13</v>
      </c>
      <c r="F15288" s="7">
        <v>59</v>
      </c>
      <c r="G15288" s="1">
        <f t="shared" si="952"/>
        <v>0.9285714285714286</v>
      </c>
      <c r="H15288" s="4">
        <f t="shared" si="953"/>
        <v>1</v>
      </c>
      <c r="I15288" s="5">
        <f>IF(OR(AND(F15288&gt;=50,G15288&gt;SUMIF(SeasonTotals!A$2:A$9,A15288,SeasonTotals!F$2:F$9)),AND(G15288&gt;0.885,F15288&gt;=50,D15288&lt;3)),1,0)</f>
        <v>1</v>
      </c>
      <c r="J15288" s="4">
        <f t="shared" si="954"/>
        <v>0</v>
      </c>
      <c r="K15288" s="5">
        <f t="shared" si="955"/>
        <v>0</v>
      </c>
    </row>
    <row r="15289" spans="1:11" x14ac:dyDescent="0.25">
      <c r="A15289" t="s">
        <v>151</v>
      </c>
      <c r="B15289" t="s">
        <v>60</v>
      </c>
      <c r="C15289" s="7">
        <v>1</v>
      </c>
      <c r="D15289" s="7">
        <v>2</v>
      </c>
      <c r="E15289" s="7">
        <v>21</v>
      </c>
      <c r="F15289" s="7">
        <v>60</v>
      </c>
      <c r="G15289" s="1">
        <f t="shared" si="952"/>
        <v>0.91304347826086951</v>
      </c>
      <c r="H15289" s="4">
        <f t="shared" si="953"/>
        <v>1</v>
      </c>
      <c r="I15289" s="5">
        <f>IF(OR(AND(F15289&gt;=50,G15289&gt;SUMIF(SeasonTotals!A$2:A$9,A15289,SeasonTotals!F$2:F$9)),AND(G15289&gt;0.885,F15289&gt;=50,D15289&lt;3)),1,0)</f>
        <v>1</v>
      </c>
      <c r="J15289" s="4">
        <f t="shared" si="954"/>
        <v>0</v>
      </c>
      <c r="K15289" s="5">
        <f t="shared" si="955"/>
        <v>0</v>
      </c>
    </row>
    <row r="15290" spans="1:11" x14ac:dyDescent="0.25">
      <c r="A15290" t="s">
        <v>151</v>
      </c>
      <c r="B15290" t="s">
        <v>60</v>
      </c>
      <c r="C15290" s="7">
        <v>1</v>
      </c>
      <c r="D15290" s="7">
        <v>2</v>
      </c>
      <c r="E15290" s="7">
        <v>37</v>
      </c>
      <c r="F15290" s="7">
        <v>60</v>
      </c>
      <c r="G15290" s="1">
        <f t="shared" si="952"/>
        <v>0.94871794871794868</v>
      </c>
      <c r="H15290" s="4">
        <f t="shared" si="953"/>
        <v>1</v>
      </c>
      <c r="I15290" s="5">
        <f>IF(OR(AND(F15290&gt;=50,G15290&gt;SUMIF(SeasonTotals!A$2:A$9,A15290,SeasonTotals!F$2:F$9)),AND(G15290&gt;0.885,F15290&gt;=50,D15290&lt;3)),1,0)</f>
        <v>1</v>
      </c>
      <c r="J15290" s="4">
        <f t="shared" si="954"/>
        <v>0</v>
      </c>
      <c r="K15290" s="5">
        <f t="shared" si="955"/>
        <v>0</v>
      </c>
    </row>
    <row r="15291" spans="1:11" x14ac:dyDescent="0.25">
      <c r="A15291" t="s">
        <v>151</v>
      </c>
      <c r="B15291" t="s">
        <v>60</v>
      </c>
      <c r="C15291" s="7">
        <v>1</v>
      </c>
      <c r="D15291" s="7">
        <v>2</v>
      </c>
      <c r="E15291" s="7">
        <v>19</v>
      </c>
      <c r="F15291" s="7">
        <v>58</v>
      </c>
      <c r="G15291" s="1">
        <f t="shared" si="952"/>
        <v>0.90476190476190477</v>
      </c>
      <c r="H15291" s="4">
        <f t="shared" si="953"/>
        <v>1</v>
      </c>
      <c r="I15291" s="5">
        <f>IF(OR(AND(F15291&gt;=50,G15291&gt;SUMIF(SeasonTotals!A$2:A$9,A15291,SeasonTotals!F$2:F$9)),AND(G15291&gt;0.885,F15291&gt;=50,D15291&lt;3)),1,0)</f>
        <v>1</v>
      </c>
      <c r="J15291" s="4">
        <f t="shared" si="954"/>
        <v>0</v>
      </c>
      <c r="K15291" s="5">
        <f t="shared" si="955"/>
        <v>0</v>
      </c>
    </row>
    <row r="15292" spans="1:11" x14ac:dyDescent="0.25">
      <c r="A15292" t="s">
        <v>151</v>
      </c>
      <c r="B15292" t="s">
        <v>60</v>
      </c>
      <c r="C15292" s="7">
        <v>1</v>
      </c>
      <c r="D15292" s="7">
        <v>1</v>
      </c>
      <c r="E15292" s="7">
        <v>17</v>
      </c>
      <c r="F15292" s="7">
        <v>60</v>
      </c>
      <c r="G15292" s="1">
        <f t="shared" si="952"/>
        <v>0.94444444444444442</v>
      </c>
      <c r="H15292" s="4">
        <f t="shared" si="953"/>
        <v>1</v>
      </c>
      <c r="I15292" s="5">
        <f>IF(OR(AND(F15292&gt;=50,G15292&gt;SUMIF(SeasonTotals!A$2:A$9,A15292,SeasonTotals!F$2:F$9)),AND(G15292&gt;0.885,F15292&gt;=50,D15292&lt;3)),1,0)</f>
        <v>1</v>
      </c>
      <c r="J15292" s="4">
        <f t="shared" si="954"/>
        <v>0</v>
      </c>
      <c r="K15292" s="5">
        <f t="shared" si="955"/>
        <v>0</v>
      </c>
    </row>
    <row r="15293" spans="1:11" x14ac:dyDescent="0.25">
      <c r="A15293" t="s">
        <v>151</v>
      </c>
      <c r="B15293" t="s">
        <v>60</v>
      </c>
      <c r="C15293" s="7">
        <v>1</v>
      </c>
      <c r="D15293" s="7">
        <v>1</v>
      </c>
      <c r="E15293" s="7">
        <v>27</v>
      </c>
      <c r="F15293" s="7">
        <v>60</v>
      </c>
      <c r="G15293" s="1">
        <f t="shared" si="952"/>
        <v>0.9642857142857143</v>
      </c>
      <c r="H15293" s="4">
        <f t="shared" si="953"/>
        <v>1</v>
      </c>
      <c r="I15293" s="5">
        <f>IF(OR(AND(F15293&gt;=50,G15293&gt;SUMIF(SeasonTotals!A$2:A$9,A15293,SeasonTotals!F$2:F$9)),AND(G15293&gt;0.885,F15293&gt;=50,D15293&lt;3)),1,0)</f>
        <v>1</v>
      </c>
      <c r="J15293" s="4">
        <f t="shared" si="954"/>
        <v>0</v>
      </c>
      <c r="K15293" s="5">
        <f t="shared" si="955"/>
        <v>0</v>
      </c>
    </row>
    <row r="15294" spans="1:11" x14ac:dyDescent="0.25">
      <c r="A15294" t="s">
        <v>151</v>
      </c>
      <c r="B15294" t="s">
        <v>60</v>
      </c>
      <c r="C15294" s="7">
        <v>1</v>
      </c>
      <c r="D15294" s="7">
        <v>3</v>
      </c>
      <c r="E15294" s="7">
        <v>8</v>
      </c>
      <c r="F15294" s="7">
        <v>20</v>
      </c>
      <c r="G15294" s="1">
        <f t="shared" si="952"/>
        <v>0.72727272727272729</v>
      </c>
      <c r="H15294" s="4">
        <f t="shared" si="953"/>
        <v>0</v>
      </c>
      <c r="I15294" s="5">
        <f>IF(OR(AND(F15294&gt;=50,G15294&gt;SUMIF(SeasonTotals!A$2:A$9,A15294,SeasonTotals!F$2:F$9)),AND(G15294&gt;0.885,F15294&gt;=50,D15294&lt;3)),1,0)</f>
        <v>0</v>
      </c>
      <c r="J15294" s="4">
        <f t="shared" si="954"/>
        <v>1</v>
      </c>
      <c r="K15294" s="5">
        <f t="shared" si="955"/>
        <v>1</v>
      </c>
    </row>
    <row r="15295" spans="1:11" x14ac:dyDescent="0.25">
      <c r="A15295" t="s">
        <v>151</v>
      </c>
      <c r="B15295" t="s">
        <v>60</v>
      </c>
      <c r="C15295" s="7">
        <v>1</v>
      </c>
      <c r="D15295" s="7">
        <v>1</v>
      </c>
      <c r="E15295" s="7">
        <v>44</v>
      </c>
      <c r="F15295" s="7">
        <v>60</v>
      </c>
      <c r="G15295" s="1">
        <f t="shared" si="952"/>
        <v>0.97777777777777775</v>
      </c>
      <c r="H15295" s="4">
        <f t="shared" si="953"/>
        <v>1</v>
      </c>
      <c r="I15295" s="5">
        <f>IF(OR(AND(F15295&gt;=50,G15295&gt;SUMIF(SeasonTotals!A$2:A$9,A15295,SeasonTotals!F$2:F$9)),AND(G15295&gt;0.885,F15295&gt;=50,D15295&lt;3)),1,0)</f>
        <v>1</v>
      </c>
      <c r="J15295" s="4">
        <f t="shared" si="954"/>
        <v>0</v>
      </c>
      <c r="K15295" s="5">
        <f t="shared" si="955"/>
        <v>0</v>
      </c>
    </row>
    <row r="15296" spans="1:11" x14ac:dyDescent="0.25">
      <c r="A15296" t="s">
        <v>151</v>
      </c>
      <c r="B15296" t="s">
        <v>60</v>
      </c>
      <c r="C15296" s="7">
        <v>1</v>
      </c>
      <c r="D15296" s="7">
        <v>1</v>
      </c>
      <c r="E15296" s="7">
        <v>32</v>
      </c>
      <c r="F15296" s="7">
        <v>60</v>
      </c>
      <c r="G15296" s="1">
        <f t="shared" si="952"/>
        <v>0.96969696969696972</v>
      </c>
      <c r="H15296" s="4">
        <f t="shared" si="953"/>
        <v>1</v>
      </c>
      <c r="I15296" s="5">
        <f>IF(OR(AND(F15296&gt;=50,G15296&gt;SUMIF(SeasonTotals!A$2:A$9,A15296,SeasonTotals!F$2:F$9)),AND(G15296&gt;0.885,F15296&gt;=50,D15296&lt;3)),1,0)</f>
        <v>1</v>
      </c>
      <c r="J15296" s="4">
        <f t="shared" si="954"/>
        <v>0</v>
      </c>
      <c r="K15296" s="5">
        <f t="shared" si="955"/>
        <v>0</v>
      </c>
    </row>
    <row r="15297" spans="1:11" x14ac:dyDescent="0.25">
      <c r="A15297" t="s">
        <v>151</v>
      </c>
      <c r="B15297" t="s">
        <v>60</v>
      </c>
      <c r="C15297" s="7">
        <v>1</v>
      </c>
      <c r="D15297" s="7">
        <v>2</v>
      </c>
      <c r="E15297" s="7">
        <v>37</v>
      </c>
      <c r="F15297" s="7">
        <v>60</v>
      </c>
      <c r="G15297" s="1">
        <f t="shared" si="952"/>
        <v>0.94871794871794868</v>
      </c>
      <c r="H15297" s="4">
        <f t="shared" si="953"/>
        <v>1</v>
      </c>
      <c r="I15297" s="5">
        <f>IF(OR(AND(F15297&gt;=50,G15297&gt;SUMIF(SeasonTotals!A$2:A$9,A15297,SeasonTotals!F$2:F$9)),AND(G15297&gt;0.885,F15297&gt;=50,D15297&lt;3)),1,0)</f>
        <v>1</v>
      </c>
      <c r="J15297" s="4">
        <f t="shared" si="954"/>
        <v>0</v>
      </c>
      <c r="K15297" s="5">
        <f t="shared" si="955"/>
        <v>0</v>
      </c>
    </row>
    <row r="15298" spans="1:11" x14ac:dyDescent="0.25">
      <c r="A15298" t="s">
        <v>151</v>
      </c>
      <c r="B15298" t="s">
        <v>60</v>
      </c>
      <c r="C15298" s="7">
        <v>1</v>
      </c>
      <c r="D15298" s="7">
        <v>1</v>
      </c>
      <c r="E15298" s="7">
        <v>25</v>
      </c>
      <c r="F15298" s="7">
        <v>60</v>
      </c>
      <c r="G15298" s="1">
        <f t="shared" ref="G15298:G15361" si="956">E15298/MAX(1,SUM(D15298:E15298))</f>
        <v>0.96153846153846156</v>
      </c>
      <c r="H15298" s="4">
        <f t="shared" ref="H15298:H15361" si="957">IF(AND(F15298&gt;=50,OR(G15298&gt;0.913,AND(G15298&gt;0.885,D15298&lt;3))),1,0)</f>
        <v>1</v>
      </c>
      <c r="I15298" s="5">
        <f>IF(OR(AND(F15298&gt;=50,G15298&gt;SUMIF(SeasonTotals!A$2:A$9,A15298,SeasonTotals!F$2:F$9)),AND(G15298&gt;0.885,F15298&gt;=50,D15298&lt;3)),1,0)</f>
        <v>1</v>
      </c>
      <c r="J15298" s="4">
        <f t="shared" ref="J15298:J15361" si="958">IF(G15298&lt;0.85,1,0)</f>
        <v>0</v>
      </c>
      <c r="K15298" s="5">
        <f t="shared" ref="K15298:K15361" si="959">IF(F15298&lt;55,1,0)</f>
        <v>0</v>
      </c>
    </row>
    <row r="15299" spans="1:11" x14ac:dyDescent="0.25">
      <c r="A15299" t="s">
        <v>151</v>
      </c>
      <c r="B15299" t="s">
        <v>60</v>
      </c>
      <c r="C15299" s="7">
        <v>1</v>
      </c>
      <c r="D15299" s="7">
        <v>3</v>
      </c>
      <c r="E15299" s="7">
        <v>27</v>
      </c>
      <c r="F15299" s="7">
        <v>60</v>
      </c>
      <c r="G15299" s="1">
        <f t="shared" si="956"/>
        <v>0.9</v>
      </c>
      <c r="H15299" s="4">
        <f t="shared" si="957"/>
        <v>0</v>
      </c>
      <c r="I15299" s="5">
        <f>IF(OR(AND(F15299&gt;=50,G15299&gt;SUMIF(SeasonTotals!A$2:A$9,A15299,SeasonTotals!F$2:F$9)),AND(G15299&gt;0.885,F15299&gt;=50,D15299&lt;3)),1,0)</f>
        <v>0</v>
      </c>
      <c r="J15299" s="4">
        <f t="shared" si="958"/>
        <v>0</v>
      </c>
      <c r="K15299" s="5">
        <f t="shared" si="959"/>
        <v>0</v>
      </c>
    </row>
    <row r="15300" spans="1:11" x14ac:dyDescent="0.25">
      <c r="A15300" t="s">
        <v>151</v>
      </c>
      <c r="B15300" t="s">
        <v>60</v>
      </c>
      <c r="C15300" s="7">
        <v>1</v>
      </c>
      <c r="D15300" s="7">
        <v>4</v>
      </c>
      <c r="E15300" s="7">
        <v>22</v>
      </c>
      <c r="F15300" s="7">
        <v>64</v>
      </c>
      <c r="G15300" s="1">
        <f t="shared" si="956"/>
        <v>0.84615384615384615</v>
      </c>
      <c r="H15300" s="4">
        <f t="shared" si="957"/>
        <v>0</v>
      </c>
      <c r="I15300" s="5">
        <f>IF(OR(AND(F15300&gt;=50,G15300&gt;SUMIF(SeasonTotals!A$2:A$9,A15300,SeasonTotals!F$2:F$9)),AND(G15300&gt;0.885,F15300&gt;=50,D15300&lt;3)),1,0)</f>
        <v>0</v>
      </c>
      <c r="J15300" s="4">
        <f t="shared" si="958"/>
        <v>1</v>
      </c>
      <c r="K15300" s="5">
        <f t="shared" si="959"/>
        <v>0</v>
      </c>
    </row>
    <row r="15301" spans="1:11" x14ac:dyDescent="0.25">
      <c r="A15301" t="s">
        <v>151</v>
      </c>
      <c r="B15301" t="s">
        <v>60</v>
      </c>
      <c r="C15301" s="7">
        <v>1</v>
      </c>
      <c r="D15301" s="7">
        <v>1</v>
      </c>
      <c r="E15301" s="7">
        <v>27</v>
      </c>
      <c r="F15301" s="7">
        <v>60</v>
      </c>
      <c r="G15301" s="1">
        <f t="shared" si="956"/>
        <v>0.9642857142857143</v>
      </c>
      <c r="H15301" s="4">
        <f t="shared" si="957"/>
        <v>1</v>
      </c>
      <c r="I15301" s="5">
        <f>IF(OR(AND(F15301&gt;=50,G15301&gt;SUMIF(SeasonTotals!A$2:A$9,A15301,SeasonTotals!F$2:F$9)),AND(G15301&gt;0.885,F15301&gt;=50,D15301&lt;3)),1,0)</f>
        <v>1</v>
      </c>
      <c r="J15301" s="4">
        <f t="shared" si="958"/>
        <v>0</v>
      </c>
      <c r="K15301" s="5">
        <f t="shared" si="959"/>
        <v>0</v>
      </c>
    </row>
    <row r="15302" spans="1:11" x14ac:dyDescent="0.25">
      <c r="A15302" t="s">
        <v>151</v>
      </c>
      <c r="B15302" t="s">
        <v>60</v>
      </c>
      <c r="C15302" s="7">
        <v>1</v>
      </c>
      <c r="D15302" s="7">
        <v>3</v>
      </c>
      <c r="E15302" s="7">
        <v>25</v>
      </c>
      <c r="F15302" s="7">
        <v>60</v>
      </c>
      <c r="G15302" s="1">
        <f t="shared" si="956"/>
        <v>0.8928571428571429</v>
      </c>
      <c r="H15302" s="4">
        <f t="shared" si="957"/>
        <v>0</v>
      </c>
      <c r="I15302" s="5">
        <f>IF(OR(AND(F15302&gt;=50,G15302&gt;SUMIF(SeasonTotals!A$2:A$9,A15302,SeasonTotals!F$2:F$9)),AND(G15302&gt;0.885,F15302&gt;=50,D15302&lt;3)),1,0)</f>
        <v>0</v>
      </c>
      <c r="J15302" s="4">
        <f t="shared" si="958"/>
        <v>0</v>
      </c>
      <c r="K15302" s="5">
        <f t="shared" si="959"/>
        <v>0</v>
      </c>
    </row>
    <row r="15303" spans="1:11" x14ac:dyDescent="0.25">
      <c r="A15303" t="s">
        <v>151</v>
      </c>
      <c r="B15303" t="s">
        <v>60</v>
      </c>
      <c r="C15303" s="7">
        <v>1</v>
      </c>
      <c r="D15303" s="7">
        <v>3</v>
      </c>
      <c r="E15303" s="7">
        <v>27</v>
      </c>
      <c r="F15303" s="7">
        <v>59</v>
      </c>
      <c r="G15303" s="1">
        <f t="shared" si="956"/>
        <v>0.9</v>
      </c>
      <c r="H15303" s="4">
        <f t="shared" si="957"/>
        <v>0</v>
      </c>
      <c r="I15303" s="5">
        <f>IF(OR(AND(F15303&gt;=50,G15303&gt;SUMIF(SeasonTotals!A$2:A$9,A15303,SeasonTotals!F$2:F$9)),AND(G15303&gt;0.885,F15303&gt;=50,D15303&lt;3)),1,0)</f>
        <v>0</v>
      </c>
      <c r="J15303" s="4">
        <f t="shared" si="958"/>
        <v>0</v>
      </c>
      <c r="K15303" s="5">
        <f t="shared" si="959"/>
        <v>0</v>
      </c>
    </row>
    <row r="15304" spans="1:11" x14ac:dyDescent="0.25">
      <c r="A15304" t="s">
        <v>151</v>
      </c>
      <c r="B15304" t="s">
        <v>60</v>
      </c>
      <c r="C15304" s="7">
        <v>1</v>
      </c>
      <c r="D15304" s="7">
        <v>1</v>
      </c>
      <c r="E15304" s="7">
        <v>24</v>
      </c>
      <c r="F15304" s="7">
        <v>60</v>
      </c>
      <c r="G15304" s="1">
        <f t="shared" si="956"/>
        <v>0.96</v>
      </c>
      <c r="H15304" s="4">
        <f t="shared" si="957"/>
        <v>1</v>
      </c>
      <c r="I15304" s="5">
        <f>IF(OR(AND(F15304&gt;=50,G15304&gt;SUMIF(SeasonTotals!A$2:A$9,A15304,SeasonTotals!F$2:F$9)),AND(G15304&gt;0.885,F15304&gt;=50,D15304&lt;3)),1,0)</f>
        <v>1</v>
      </c>
      <c r="J15304" s="4">
        <f t="shared" si="958"/>
        <v>0</v>
      </c>
      <c r="K15304" s="5">
        <f t="shared" si="959"/>
        <v>0</v>
      </c>
    </row>
    <row r="15305" spans="1:11" x14ac:dyDescent="0.25">
      <c r="A15305" t="s">
        <v>151</v>
      </c>
      <c r="B15305" t="s">
        <v>60</v>
      </c>
      <c r="C15305" s="7">
        <v>1</v>
      </c>
      <c r="D15305" s="7">
        <v>5</v>
      </c>
      <c r="E15305" s="7">
        <v>35</v>
      </c>
      <c r="F15305" s="7">
        <v>60</v>
      </c>
      <c r="G15305" s="1">
        <f t="shared" si="956"/>
        <v>0.875</v>
      </c>
      <c r="H15305" s="4">
        <f t="shared" si="957"/>
        <v>0</v>
      </c>
      <c r="I15305" s="5">
        <f>IF(OR(AND(F15305&gt;=50,G15305&gt;SUMIF(SeasonTotals!A$2:A$9,A15305,SeasonTotals!F$2:F$9)),AND(G15305&gt;0.885,F15305&gt;=50,D15305&lt;3)),1,0)</f>
        <v>0</v>
      </c>
      <c r="J15305" s="4">
        <f t="shared" si="958"/>
        <v>0</v>
      </c>
      <c r="K15305" s="5">
        <f t="shared" si="959"/>
        <v>0</v>
      </c>
    </row>
    <row r="15306" spans="1:11" x14ac:dyDescent="0.25">
      <c r="A15306" t="s">
        <v>151</v>
      </c>
      <c r="B15306" t="s">
        <v>60</v>
      </c>
      <c r="C15306" s="7">
        <v>1</v>
      </c>
      <c r="D15306" s="7">
        <v>1</v>
      </c>
      <c r="E15306" s="7">
        <v>18</v>
      </c>
      <c r="F15306" s="7">
        <v>60</v>
      </c>
      <c r="G15306" s="1">
        <f t="shared" si="956"/>
        <v>0.94736842105263153</v>
      </c>
      <c r="H15306" s="4">
        <f t="shared" si="957"/>
        <v>1</v>
      </c>
      <c r="I15306" s="5">
        <f>IF(OR(AND(F15306&gt;=50,G15306&gt;SUMIF(SeasonTotals!A$2:A$9,A15306,SeasonTotals!F$2:F$9)),AND(G15306&gt;0.885,F15306&gt;=50,D15306&lt;3)),1,0)</f>
        <v>1</v>
      </c>
      <c r="J15306" s="4">
        <f t="shared" si="958"/>
        <v>0</v>
      </c>
      <c r="K15306" s="5">
        <f t="shared" si="959"/>
        <v>0</v>
      </c>
    </row>
    <row r="15307" spans="1:11" x14ac:dyDescent="0.25">
      <c r="A15307" t="s">
        <v>151</v>
      </c>
      <c r="B15307" t="s">
        <v>60</v>
      </c>
      <c r="C15307" s="7">
        <v>1</v>
      </c>
      <c r="D15307" s="7">
        <v>2</v>
      </c>
      <c r="E15307" s="7">
        <v>29</v>
      </c>
      <c r="F15307" s="7">
        <v>65</v>
      </c>
      <c r="G15307" s="1">
        <f t="shared" si="956"/>
        <v>0.93548387096774188</v>
      </c>
      <c r="H15307" s="4">
        <f t="shared" si="957"/>
        <v>1</v>
      </c>
      <c r="I15307" s="5">
        <f>IF(OR(AND(F15307&gt;=50,G15307&gt;SUMIF(SeasonTotals!A$2:A$9,A15307,SeasonTotals!F$2:F$9)),AND(G15307&gt;0.885,F15307&gt;=50,D15307&lt;3)),1,0)</f>
        <v>1</v>
      </c>
      <c r="J15307" s="4">
        <f t="shared" si="958"/>
        <v>0</v>
      </c>
      <c r="K15307" s="5">
        <f t="shared" si="959"/>
        <v>0</v>
      </c>
    </row>
    <row r="15308" spans="1:11" x14ac:dyDescent="0.25">
      <c r="A15308" t="s">
        <v>151</v>
      </c>
      <c r="B15308" t="s">
        <v>60</v>
      </c>
      <c r="C15308" s="7">
        <v>1</v>
      </c>
      <c r="D15308" s="7">
        <v>4</v>
      </c>
      <c r="E15308" s="7">
        <v>36</v>
      </c>
      <c r="F15308" s="7">
        <v>60</v>
      </c>
      <c r="G15308" s="1">
        <f t="shared" si="956"/>
        <v>0.9</v>
      </c>
      <c r="H15308" s="4">
        <f t="shared" si="957"/>
        <v>0</v>
      </c>
      <c r="I15308" s="5">
        <f>IF(OR(AND(F15308&gt;=50,G15308&gt;SUMIF(SeasonTotals!A$2:A$9,A15308,SeasonTotals!F$2:F$9)),AND(G15308&gt;0.885,F15308&gt;=50,D15308&lt;3)),1,0)</f>
        <v>0</v>
      </c>
      <c r="J15308" s="4">
        <f t="shared" si="958"/>
        <v>0</v>
      </c>
      <c r="K15308" s="5">
        <f t="shared" si="959"/>
        <v>0</v>
      </c>
    </row>
    <row r="15309" spans="1:11" x14ac:dyDescent="0.25">
      <c r="A15309" t="s">
        <v>151</v>
      </c>
      <c r="B15309" t="s">
        <v>60</v>
      </c>
      <c r="C15309" s="7">
        <v>1</v>
      </c>
      <c r="D15309" s="7">
        <v>5</v>
      </c>
      <c r="E15309" s="7">
        <v>25</v>
      </c>
      <c r="F15309" s="7">
        <v>65</v>
      </c>
      <c r="G15309" s="1">
        <f t="shared" si="956"/>
        <v>0.83333333333333337</v>
      </c>
      <c r="H15309" s="4">
        <f t="shared" si="957"/>
        <v>0</v>
      </c>
      <c r="I15309" s="5">
        <f>IF(OR(AND(F15309&gt;=50,G15309&gt;SUMIF(SeasonTotals!A$2:A$9,A15309,SeasonTotals!F$2:F$9)),AND(G15309&gt;0.885,F15309&gt;=50,D15309&lt;3)),1,0)</f>
        <v>0</v>
      </c>
      <c r="J15309" s="4">
        <f t="shared" si="958"/>
        <v>1</v>
      </c>
      <c r="K15309" s="5">
        <f t="shared" si="959"/>
        <v>0</v>
      </c>
    </row>
    <row r="15310" spans="1:11" x14ac:dyDescent="0.25">
      <c r="A15310" t="s">
        <v>151</v>
      </c>
      <c r="B15310" t="s">
        <v>60</v>
      </c>
      <c r="C15310" s="7">
        <v>1</v>
      </c>
      <c r="D15310" s="7">
        <v>1</v>
      </c>
      <c r="E15310" s="7">
        <v>35</v>
      </c>
      <c r="F15310" s="7">
        <v>60</v>
      </c>
      <c r="G15310" s="1">
        <f t="shared" si="956"/>
        <v>0.97222222222222221</v>
      </c>
      <c r="H15310" s="4">
        <f t="shared" si="957"/>
        <v>1</v>
      </c>
      <c r="I15310" s="5">
        <f>IF(OR(AND(F15310&gt;=50,G15310&gt;SUMIF(SeasonTotals!A$2:A$9,A15310,SeasonTotals!F$2:F$9)),AND(G15310&gt;0.885,F15310&gt;=50,D15310&lt;3)),1,0)</f>
        <v>1</v>
      </c>
      <c r="J15310" s="4">
        <f t="shared" si="958"/>
        <v>0</v>
      </c>
      <c r="K15310" s="5">
        <f t="shared" si="959"/>
        <v>0</v>
      </c>
    </row>
    <row r="15311" spans="1:11" x14ac:dyDescent="0.25">
      <c r="A15311" t="s">
        <v>151</v>
      </c>
      <c r="B15311" t="s">
        <v>60</v>
      </c>
      <c r="C15311" s="7">
        <v>1</v>
      </c>
      <c r="D15311" s="7">
        <v>2</v>
      </c>
      <c r="E15311" s="7">
        <v>13</v>
      </c>
      <c r="F15311" s="7">
        <v>60</v>
      </c>
      <c r="G15311" s="1">
        <f t="shared" si="956"/>
        <v>0.8666666666666667</v>
      </c>
      <c r="H15311" s="4">
        <f t="shared" si="957"/>
        <v>0</v>
      </c>
      <c r="I15311" s="5">
        <f>IF(OR(AND(F15311&gt;=50,G15311&gt;SUMIF(SeasonTotals!A$2:A$9,A15311,SeasonTotals!F$2:F$9)),AND(G15311&gt;0.885,F15311&gt;=50,D15311&lt;3)),1,0)</f>
        <v>0</v>
      </c>
      <c r="J15311" s="4">
        <f t="shared" si="958"/>
        <v>0</v>
      </c>
      <c r="K15311" s="5">
        <f t="shared" si="959"/>
        <v>0</v>
      </c>
    </row>
    <row r="15312" spans="1:11" x14ac:dyDescent="0.25">
      <c r="A15312" t="s">
        <v>151</v>
      </c>
      <c r="B15312" t="s">
        <v>60</v>
      </c>
      <c r="C15312" s="7">
        <v>1</v>
      </c>
      <c r="D15312" s="7">
        <v>2</v>
      </c>
      <c r="E15312" s="7">
        <v>39</v>
      </c>
      <c r="F15312" s="7">
        <v>65</v>
      </c>
      <c r="G15312" s="1">
        <f t="shared" si="956"/>
        <v>0.95121951219512191</v>
      </c>
      <c r="H15312" s="4">
        <f t="shared" si="957"/>
        <v>1</v>
      </c>
      <c r="I15312" s="5">
        <f>IF(OR(AND(F15312&gt;=50,G15312&gt;SUMIF(SeasonTotals!A$2:A$9,A15312,SeasonTotals!F$2:F$9)),AND(G15312&gt;0.885,F15312&gt;=50,D15312&lt;3)),1,0)</f>
        <v>1</v>
      </c>
      <c r="J15312" s="4">
        <f t="shared" si="958"/>
        <v>0</v>
      </c>
      <c r="K15312" s="5">
        <f t="shared" si="959"/>
        <v>0</v>
      </c>
    </row>
    <row r="15313" spans="1:11" x14ac:dyDescent="0.25">
      <c r="A15313" t="s">
        <v>151</v>
      </c>
      <c r="B15313" t="s">
        <v>60</v>
      </c>
      <c r="C15313" s="7">
        <v>1</v>
      </c>
      <c r="D15313" s="7">
        <v>4</v>
      </c>
      <c r="E15313" s="7">
        <v>14</v>
      </c>
      <c r="F15313" s="7">
        <v>60</v>
      </c>
      <c r="G15313" s="1">
        <f t="shared" si="956"/>
        <v>0.77777777777777779</v>
      </c>
      <c r="H15313" s="4">
        <f t="shared" si="957"/>
        <v>0</v>
      </c>
      <c r="I15313" s="5">
        <f>IF(OR(AND(F15313&gt;=50,G15313&gt;SUMIF(SeasonTotals!A$2:A$9,A15313,SeasonTotals!F$2:F$9)),AND(G15313&gt;0.885,F15313&gt;=50,D15313&lt;3)),1,0)</f>
        <v>0</v>
      </c>
      <c r="J15313" s="4">
        <f t="shared" si="958"/>
        <v>1</v>
      </c>
      <c r="K15313" s="5">
        <f t="shared" si="959"/>
        <v>0</v>
      </c>
    </row>
    <row r="15314" spans="1:11" x14ac:dyDescent="0.25">
      <c r="A15314" t="s">
        <v>151</v>
      </c>
      <c r="B15314" t="s">
        <v>60</v>
      </c>
      <c r="C15314" s="7">
        <v>1</v>
      </c>
      <c r="D15314" s="7">
        <v>1</v>
      </c>
      <c r="E15314" s="7">
        <v>24</v>
      </c>
      <c r="F15314" s="7">
        <v>60</v>
      </c>
      <c r="G15314" s="1">
        <f t="shared" si="956"/>
        <v>0.96</v>
      </c>
      <c r="H15314" s="4">
        <f t="shared" si="957"/>
        <v>1</v>
      </c>
      <c r="I15314" s="5">
        <f>IF(OR(AND(F15314&gt;=50,G15314&gt;SUMIF(SeasonTotals!A$2:A$9,A15314,SeasonTotals!F$2:F$9)),AND(G15314&gt;0.885,F15314&gt;=50,D15314&lt;3)),1,0)</f>
        <v>1</v>
      </c>
      <c r="J15314" s="4">
        <f t="shared" si="958"/>
        <v>0</v>
      </c>
      <c r="K15314" s="5">
        <f t="shared" si="959"/>
        <v>0</v>
      </c>
    </row>
    <row r="15315" spans="1:11" x14ac:dyDescent="0.25">
      <c r="A15315" t="s">
        <v>151</v>
      </c>
      <c r="B15315" t="s">
        <v>60</v>
      </c>
      <c r="C15315" s="7">
        <v>1</v>
      </c>
      <c r="D15315" s="7">
        <v>3</v>
      </c>
      <c r="E15315" s="7">
        <v>26</v>
      </c>
      <c r="F15315" s="7">
        <v>59</v>
      </c>
      <c r="G15315" s="1">
        <f t="shared" si="956"/>
        <v>0.89655172413793105</v>
      </c>
      <c r="H15315" s="4">
        <f t="shared" si="957"/>
        <v>0</v>
      </c>
      <c r="I15315" s="5">
        <f>IF(OR(AND(F15315&gt;=50,G15315&gt;SUMIF(SeasonTotals!A$2:A$9,A15315,SeasonTotals!F$2:F$9)),AND(G15315&gt;0.885,F15315&gt;=50,D15315&lt;3)),1,0)</f>
        <v>0</v>
      </c>
      <c r="J15315" s="4">
        <f t="shared" si="958"/>
        <v>0</v>
      </c>
      <c r="K15315" s="5">
        <f t="shared" si="959"/>
        <v>0</v>
      </c>
    </row>
    <row r="15316" spans="1:11" x14ac:dyDescent="0.25">
      <c r="A15316" t="s">
        <v>151</v>
      </c>
      <c r="B15316" t="s">
        <v>60</v>
      </c>
      <c r="C15316" s="7">
        <v>1</v>
      </c>
      <c r="D15316" s="7">
        <v>1</v>
      </c>
      <c r="E15316" s="7">
        <v>20</v>
      </c>
      <c r="F15316" s="7">
        <v>60</v>
      </c>
      <c r="G15316" s="1">
        <f t="shared" si="956"/>
        <v>0.95238095238095233</v>
      </c>
      <c r="H15316" s="4">
        <f t="shared" si="957"/>
        <v>1</v>
      </c>
      <c r="I15316" s="5">
        <f>IF(OR(AND(F15316&gt;=50,G15316&gt;SUMIF(SeasonTotals!A$2:A$9,A15316,SeasonTotals!F$2:F$9)),AND(G15316&gt;0.885,F15316&gt;=50,D15316&lt;3)),1,0)</f>
        <v>1</v>
      </c>
      <c r="J15316" s="4">
        <f t="shared" si="958"/>
        <v>0</v>
      </c>
      <c r="K15316" s="5">
        <f t="shared" si="959"/>
        <v>0</v>
      </c>
    </row>
    <row r="15317" spans="1:11" x14ac:dyDescent="0.25">
      <c r="A15317" t="s">
        <v>151</v>
      </c>
      <c r="B15317" t="s">
        <v>60</v>
      </c>
      <c r="C15317" s="7">
        <v>1</v>
      </c>
      <c r="D15317" s="7">
        <v>5</v>
      </c>
      <c r="E15317" s="7">
        <v>20</v>
      </c>
      <c r="F15317" s="7">
        <v>60</v>
      </c>
      <c r="G15317" s="1">
        <f t="shared" si="956"/>
        <v>0.8</v>
      </c>
      <c r="H15317" s="4">
        <f t="shared" si="957"/>
        <v>0</v>
      </c>
      <c r="I15317" s="5">
        <f>IF(OR(AND(F15317&gt;=50,G15317&gt;SUMIF(SeasonTotals!A$2:A$9,A15317,SeasonTotals!F$2:F$9)),AND(G15317&gt;0.885,F15317&gt;=50,D15317&lt;3)),1,0)</f>
        <v>0</v>
      </c>
      <c r="J15317" s="4">
        <f t="shared" si="958"/>
        <v>1</v>
      </c>
      <c r="K15317" s="5">
        <f t="shared" si="959"/>
        <v>0</v>
      </c>
    </row>
    <row r="15318" spans="1:11" x14ac:dyDescent="0.25">
      <c r="A15318" t="s">
        <v>151</v>
      </c>
      <c r="B15318" t="s">
        <v>60</v>
      </c>
      <c r="C15318" s="7">
        <v>1</v>
      </c>
      <c r="D15318" s="7">
        <v>2</v>
      </c>
      <c r="E15318" s="7">
        <v>30</v>
      </c>
      <c r="F15318" s="7">
        <v>59</v>
      </c>
      <c r="G15318" s="1">
        <f t="shared" si="956"/>
        <v>0.9375</v>
      </c>
      <c r="H15318" s="4">
        <f t="shared" si="957"/>
        <v>1</v>
      </c>
      <c r="I15318" s="5">
        <f>IF(OR(AND(F15318&gt;=50,G15318&gt;SUMIF(SeasonTotals!A$2:A$9,A15318,SeasonTotals!F$2:F$9)),AND(G15318&gt;0.885,F15318&gt;=50,D15318&lt;3)),1,0)</f>
        <v>1</v>
      </c>
      <c r="J15318" s="4">
        <f t="shared" si="958"/>
        <v>0</v>
      </c>
      <c r="K15318" s="5">
        <f t="shared" si="959"/>
        <v>0</v>
      </c>
    </row>
    <row r="15319" spans="1:11" x14ac:dyDescent="0.25">
      <c r="A15319" t="s">
        <v>151</v>
      </c>
      <c r="B15319" t="s">
        <v>60</v>
      </c>
      <c r="C15319" s="7">
        <v>1</v>
      </c>
      <c r="D15319" s="7">
        <v>3</v>
      </c>
      <c r="E15319" s="7">
        <v>18</v>
      </c>
      <c r="F15319" s="7">
        <v>59</v>
      </c>
      <c r="G15319" s="1">
        <f t="shared" si="956"/>
        <v>0.8571428571428571</v>
      </c>
      <c r="H15319" s="4">
        <f t="shared" si="957"/>
        <v>0</v>
      </c>
      <c r="I15319" s="5">
        <f>IF(OR(AND(F15319&gt;=50,G15319&gt;SUMIF(SeasonTotals!A$2:A$9,A15319,SeasonTotals!F$2:F$9)),AND(G15319&gt;0.885,F15319&gt;=50,D15319&lt;3)),1,0)</f>
        <v>0</v>
      </c>
      <c r="J15319" s="4">
        <f t="shared" si="958"/>
        <v>0</v>
      </c>
      <c r="K15319" s="5">
        <f t="shared" si="959"/>
        <v>0</v>
      </c>
    </row>
    <row r="15320" spans="1:11" x14ac:dyDescent="0.25">
      <c r="A15320" t="s">
        <v>151</v>
      </c>
      <c r="B15320" t="s">
        <v>60</v>
      </c>
      <c r="C15320" s="7">
        <v>1</v>
      </c>
      <c r="D15320" s="7">
        <v>0</v>
      </c>
      <c r="E15320" s="7">
        <v>18</v>
      </c>
      <c r="F15320" s="7">
        <v>60</v>
      </c>
      <c r="G15320" s="1">
        <f t="shared" si="956"/>
        <v>1</v>
      </c>
      <c r="H15320" s="4">
        <f t="shared" si="957"/>
        <v>1</v>
      </c>
      <c r="I15320" s="5">
        <f>IF(OR(AND(F15320&gt;=50,G15320&gt;SUMIF(SeasonTotals!A$2:A$9,A15320,SeasonTotals!F$2:F$9)),AND(G15320&gt;0.885,F15320&gt;=50,D15320&lt;3)),1,0)</f>
        <v>1</v>
      </c>
      <c r="J15320" s="4">
        <f t="shared" si="958"/>
        <v>0</v>
      </c>
      <c r="K15320" s="5">
        <f t="shared" si="959"/>
        <v>0</v>
      </c>
    </row>
    <row r="15321" spans="1:11" x14ac:dyDescent="0.25">
      <c r="A15321" t="s">
        <v>151</v>
      </c>
      <c r="B15321" t="s">
        <v>60</v>
      </c>
      <c r="C15321" s="7">
        <v>1</v>
      </c>
      <c r="D15321" s="7">
        <v>3</v>
      </c>
      <c r="E15321" s="7">
        <v>26</v>
      </c>
      <c r="F15321" s="7">
        <v>59</v>
      </c>
      <c r="G15321" s="1">
        <f t="shared" si="956"/>
        <v>0.89655172413793105</v>
      </c>
      <c r="H15321" s="4">
        <f t="shared" si="957"/>
        <v>0</v>
      </c>
      <c r="I15321" s="5">
        <f>IF(OR(AND(F15321&gt;=50,G15321&gt;SUMIF(SeasonTotals!A$2:A$9,A15321,SeasonTotals!F$2:F$9)),AND(G15321&gt;0.885,F15321&gt;=50,D15321&lt;3)),1,0)</f>
        <v>0</v>
      </c>
      <c r="J15321" s="4">
        <f t="shared" si="958"/>
        <v>0</v>
      </c>
      <c r="K15321" s="5">
        <f t="shared" si="959"/>
        <v>0</v>
      </c>
    </row>
    <row r="15322" spans="1:11" x14ac:dyDescent="0.25">
      <c r="A15322" t="s">
        <v>151</v>
      </c>
      <c r="B15322" t="s">
        <v>60</v>
      </c>
      <c r="C15322" s="7">
        <v>1</v>
      </c>
      <c r="D15322" s="7">
        <v>4</v>
      </c>
      <c r="E15322" s="7">
        <v>20</v>
      </c>
      <c r="F15322" s="7">
        <v>59</v>
      </c>
      <c r="G15322" s="1">
        <f t="shared" si="956"/>
        <v>0.83333333333333337</v>
      </c>
      <c r="H15322" s="4">
        <f t="shared" si="957"/>
        <v>0</v>
      </c>
      <c r="I15322" s="5">
        <f>IF(OR(AND(F15322&gt;=50,G15322&gt;SUMIF(SeasonTotals!A$2:A$9,A15322,SeasonTotals!F$2:F$9)),AND(G15322&gt;0.885,F15322&gt;=50,D15322&lt;3)),1,0)</f>
        <v>0</v>
      </c>
      <c r="J15322" s="4">
        <f t="shared" si="958"/>
        <v>1</v>
      </c>
      <c r="K15322" s="5">
        <f t="shared" si="959"/>
        <v>0</v>
      </c>
    </row>
    <row r="15323" spans="1:11" x14ac:dyDescent="0.25">
      <c r="A15323" t="s">
        <v>151</v>
      </c>
      <c r="B15323" t="s">
        <v>60</v>
      </c>
      <c r="C15323" s="7">
        <v>1</v>
      </c>
      <c r="D15323" s="7">
        <v>0</v>
      </c>
      <c r="E15323" s="7">
        <v>21</v>
      </c>
      <c r="F15323" s="7">
        <v>60</v>
      </c>
      <c r="G15323" s="1">
        <f t="shared" si="956"/>
        <v>1</v>
      </c>
      <c r="H15323" s="4">
        <f t="shared" si="957"/>
        <v>1</v>
      </c>
      <c r="I15323" s="5">
        <f>IF(OR(AND(F15323&gt;=50,G15323&gt;SUMIF(SeasonTotals!A$2:A$9,A15323,SeasonTotals!F$2:F$9)),AND(G15323&gt;0.885,F15323&gt;=50,D15323&lt;3)),1,0)</f>
        <v>1</v>
      </c>
      <c r="J15323" s="4">
        <f t="shared" si="958"/>
        <v>0</v>
      </c>
      <c r="K15323" s="5">
        <f t="shared" si="959"/>
        <v>0</v>
      </c>
    </row>
    <row r="15324" spans="1:11" x14ac:dyDescent="0.25">
      <c r="A15324" t="s">
        <v>151</v>
      </c>
      <c r="B15324" t="s">
        <v>60</v>
      </c>
      <c r="C15324" s="7">
        <v>1</v>
      </c>
      <c r="D15324" s="7">
        <v>2</v>
      </c>
      <c r="E15324" s="7">
        <v>21</v>
      </c>
      <c r="F15324" s="7">
        <v>64</v>
      </c>
      <c r="G15324" s="1">
        <f t="shared" si="956"/>
        <v>0.91304347826086951</v>
      </c>
      <c r="H15324" s="4">
        <f t="shared" si="957"/>
        <v>1</v>
      </c>
      <c r="I15324" s="5">
        <f>IF(OR(AND(F15324&gt;=50,G15324&gt;SUMIF(SeasonTotals!A$2:A$9,A15324,SeasonTotals!F$2:F$9)),AND(G15324&gt;0.885,F15324&gt;=50,D15324&lt;3)),1,0)</f>
        <v>1</v>
      </c>
      <c r="J15324" s="4">
        <f t="shared" si="958"/>
        <v>0</v>
      </c>
      <c r="K15324" s="5">
        <f t="shared" si="959"/>
        <v>0</v>
      </c>
    </row>
    <row r="15325" spans="1:11" x14ac:dyDescent="0.25">
      <c r="A15325" t="s">
        <v>151</v>
      </c>
      <c r="B15325" t="s">
        <v>60</v>
      </c>
      <c r="C15325" s="7">
        <v>1</v>
      </c>
      <c r="D15325" s="7">
        <v>3</v>
      </c>
      <c r="E15325" s="7">
        <v>18</v>
      </c>
      <c r="F15325" s="7">
        <v>60</v>
      </c>
      <c r="G15325" s="1">
        <f t="shared" si="956"/>
        <v>0.8571428571428571</v>
      </c>
      <c r="H15325" s="4">
        <f t="shared" si="957"/>
        <v>0</v>
      </c>
      <c r="I15325" s="5">
        <f>IF(OR(AND(F15325&gt;=50,G15325&gt;SUMIF(SeasonTotals!A$2:A$9,A15325,SeasonTotals!F$2:F$9)),AND(G15325&gt;0.885,F15325&gt;=50,D15325&lt;3)),1,0)</f>
        <v>0</v>
      </c>
      <c r="J15325" s="4">
        <f t="shared" si="958"/>
        <v>0</v>
      </c>
      <c r="K15325" s="5">
        <f t="shared" si="959"/>
        <v>0</v>
      </c>
    </row>
    <row r="15326" spans="1:11" x14ac:dyDescent="0.25">
      <c r="A15326" t="s">
        <v>151</v>
      </c>
      <c r="B15326" t="s">
        <v>60</v>
      </c>
      <c r="C15326" s="7">
        <v>1</v>
      </c>
      <c r="D15326" s="7">
        <v>3</v>
      </c>
      <c r="E15326" s="7">
        <v>29</v>
      </c>
      <c r="F15326" s="7">
        <v>65</v>
      </c>
      <c r="G15326" s="1">
        <f t="shared" si="956"/>
        <v>0.90625</v>
      </c>
      <c r="H15326" s="4">
        <f t="shared" si="957"/>
        <v>0</v>
      </c>
      <c r="I15326" s="5">
        <f>IF(OR(AND(F15326&gt;=50,G15326&gt;SUMIF(SeasonTotals!A$2:A$9,A15326,SeasonTotals!F$2:F$9)),AND(G15326&gt;0.885,F15326&gt;=50,D15326&lt;3)),1,0)</f>
        <v>0</v>
      </c>
      <c r="J15326" s="4">
        <f t="shared" si="958"/>
        <v>0</v>
      </c>
      <c r="K15326" s="5">
        <f t="shared" si="959"/>
        <v>0</v>
      </c>
    </row>
    <row r="15327" spans="1:11" x14ac:dyDescent="0.25">
      <c r="A15327" t="s">
        <v>151</v>
      </c>
      <c r="B15327" t="s">
        <v>60</v>
      </c>
      <c r="C15327" s="7">
        <v>1</v>
      </c>
      <c r="D15327" s="7">
        <v>5</v>
      </c>
      <c r="E15327" s="7">
        <v>24</v>
      </c>
      <c r="F15327" s="7">
        <v>60</v>
      </c>
      <c r="G15327" s="1">
        <f t="shared" si="956"/>
        <v>0.82758620689655171</v>
      </c>
      <c r="H15327" s="4">
        <f t="shared" si="957"/>
        <v>0</v>
      </c>
      <c r="I15327" s="5">
        <f>IF(OR(AND(F15327&gt;=50,G15327&gt;SUMIF(SeasonTotals!A$2:A$9,A15327,SeasonTotals!F$2:F$9)),AND(G15327&gt;0.885,F15327&gt;=50,D15327&lt;3)),1,0)</f>
        <v>0</v>
      </c>
      <c r="J15327" s="4">
        <f t="shared" si="958"/>
        <v>1</v>
      </c>
      <c r="K15327" s="5">
        <f t="shared" si="959"/>
        <v>0</v>
      </c>
    </row>
    <row r="15328" spans="1:11" x14ac:dyDescent="0.25">
      <c r="A15328" t="s">
        <v>151</v>
      </c>
      <c r="B15328" t="s">
        <v>60</v>
      </c>
      <c r="C15328" s="7">
        <v>1</v>
      </c>
      <c r="D15328" s="7">
        <v>3</v>
      </c>
      <c r="E15328" s="7">
        <v>31</v>
      </c>
      <c r="F15328" s="7">
        <v>61</v>
      </c>
      <c r="G15328" s="1">
        <f t="shared" si="956"/>
        <v>0.91176470588235292</v>
      </c>
      <c r="H15328" s="4">
        <f t="shared" si="957"/>
        <v>0</v>
      </c>
      <c r="I15328" s="5">
        <f>IF(OR(AND(F15328&gt;=50,G15328&gt;SUMIF(SeasonTotals!A$2:A$9,A15328,SeasonTotals!F$2:F$9)),AND(G15328&gt;0.885,F15328&gt;=50,D15328&lt;3)),1,0)</f>
        <v>0</v>
      </c>
      <c r="J15328" s="4">
        <f t="shared" si="958"/>
        <v>0</v>
      </c>
      <c r="K15328" s="5">
        <f t="shared" si="959"/>
        <v>0</v>
      </c>
    </row>
    <row r="15329" spans="1:11" x14ac:dyDescent="0.25">
      <c r="A15329" t="s">
        <v>151</v>
      </c>
      <c r="B15329" t="s">
        <v>60</v>
      </c>
      <c r="C15329" s="7">
        <v>1</v>
      </c>
      <c r="D15329" s="7">
        <v>2</v>
      </c>
      <c r="E15329" s="7">
        <v>28</v>
      </c>
      <c r="F15329" s="7">
        <v>60</v>
      </c>
      <c r="G15329" s="1">
        <f t="shared" si="956"/>
        <v>0.93333333333333335</v>
      </c>
      <c r="H15329" s="4">
        <f t="shared" si="957"/>
        <v>1</v>
      </c>
      <c r="I15329" s="5">
        <f>IF(OR(AND(F15329&gt;=50,G15329&gt;SUMIF(SeasonTotals!A$2:A$9,A15329,SeasonTotals!F$2:F$9)),AND(G15329&gt;0.885,F15329&gt;=50,D15329&lt;3)),1,0)</f>
        <v>1</v>
      </c>
      <c r="J15329" s="4">
        <f t="shared" si="958"/>
        <v>0</v>
      </c>
      <c r="K15329" s="5">
        <f t="shared" si="959"/>
        <v>0</v>
      </c>
    </row>
    <row r="15330" spans="1:11" x14ac:dyDescent="0.25">
      <c r="A15330" t="s">
        <v>151</v>
      </c>
      <c r="B15330" t="s">
        <v>165</v>
      </c>
      <c r="C15330" s="7">
        <v>1</v>
      </c>
      <c r="D15330" s="7">
        <v>2</v>
      </c>
      <c r="E15330" s="7">
        <v>26</v>
      </c>
      <c r="F15330" s="7">
        <v>60</v>
      </c>
      <c r="G15330" s="1">
        <f t="shared" si="956"/>
        <v>0.9285714285714286</v>
      </c>
      <c r="H15330" s="4">
        <f t="shared" si="957"/>
        <v>1</v>
      </c>
      <c r="I15330" s="5">
        <f>IF(OR(AND(F15330&gt;=50,G15330&gt;SUMIF(SeasonTotals!A$2:A$9,A15330,SeasonTotals!F$2:F$9)),AND(G15330&gt;0.885,F15330&gt;=50,D15330&lt;3)),1,0)</f>
        <v>1</v>
      </c>
      <c r="J15330" s="4">
        <f t="shared" si="958"/>
        <v>0</v>
      </c>
      <c r="K15330" s="5">
        <f t="shared" si="959"/>
        <v>0</v>
      </c>
    </row>
    <row r="15331" spans="1:11" x14ac:dyDescent="0.25">
      <c r="A15331" t="s">
        <v>151</v>
      </c>
      <c r="B15331" t="s">
        <v>165</v>
      </c>
      <c r="C15331" s="7">
        <v>1</v>
      </c>
      <c r="D15331" s="7">
        <v>4</v>
      </c>
      <c r="E15331" s="7">
        <v>24</v>
      </c>
      <c r="F15331" s="7">
        <v>59</v>
      </c>
      <c r="G15331" s="1">
        <f t="shared" si="956"/>
        <v>0.8571428571428571</v>
      </c>
      <c r="H15331" s="4">
        <f t="shared" si="957"/>
        <v>0</v>
      </c>
      <c r="I15331" s="5">
        <f>IF(OR(AND(F15331&gt;=50,G15331&gt;SUMIF(SeasonTotals!A$2:A$9,A15331,SeasonTotals!F$2:F$9)),AND(G15331&gt;0.885,F15331&gt;=50,D15331&lt;3)),1,0)</f>
        <v>0</v>
      </c>
      <c r="J15331" s="4">
        <f t="shared" si="958"/>
        <v>0</v>
      </c>
      <c r="K15331" s="5">
        <f t="shared" si="959"/>
        <v>0</v>
      </c>
    </row>
    <row r="15332" spans="1:11" x14ac:dyDescent="0.25">
      <c r="A15332" t="s">
        <v>151</v>
      </c>
      <c r="B15332" t="s">
        <v>165</v>
      </c>
      <c r="C15332" s="7">
        <v>1</v>
      </c>
      <c r="D15332" s="7">
        <v>1</v>
      </c>
      <c r="E15332" s="7">
        <v>20</v>
      </c>
      <c r="F15332" s="7">
        <v>65</v>
      </c>
      <c r="G15332" s="1">
        <f t="shared" si="956"/>
        <v>0.95238095238095233</v>
      </c>
      <c r="H15332" s="4">
        <f t="shared" si="957"/>
        <v>1</v>
      </c>
      <c r="I15332" s="5">
        <f>IF(OR(AND(F15332&gt;=50,G15332&gt;SUMIF(SeasonTotals!A$2:A$9,A15332,SeasonTotals!F$2:F$9)),AND(G15332&gt;0.885,F15332&gt;=50,D15332&lt;3)),1,0)</f>
        <v>1</v>
      </c>
      <c r="J15332" s="4">
        <f t="shared" si="958"/>
        <v>0</v>
      </c>
      <c r="K15332" s="5">
        <f t="shared" si="959"/>
        <v>0</v>
      </c>
    </row>
    <row r="15333" spans="1:11" x14ac:dyDescent="0.25">
      <c r="A15333" t="s">
        <v>151</v>
      </c>
      <c r="B15333" t="s">
        <v>165</v>
      </c>
      <c r="C15333" s="7">
        <v>1</v>
      </c>
      <c r="D15333" s="7">
        <v>4</v>
      </c>
      <c r="E15333" s="7">
        <v>19</v>
      </c>
      <c r="F15333" s="7">
        <v>60</v>
      </c>
      <c r="G15333" s="1">
        <f t="shared" si="956"/>
        <v>0.82608695652173914</v>
      </c>
      <c r="H15333" s="4">
        <f t="shared" si="957"/>
        <v>0</v>
      </c>
      <c r="I15333" s="5">
        <f>IF(OR(AND(F15333&gt;=50,G15333&gt;SUMIF(SeasonTotals!A$2:A$9,A15333,SeasonTotals!F$2:F$9)),AND(G15333&gt;0.885,F15333&gt;=50,D15333&lt;3)),1,0)</f>
        <v>0</v>
      </c>
      <c r="J15333" s="4">
        <f t="shared" si="958"/>
        <v>1</v>
      </c>
      <c r="K15333" s="5">
        <f t="shared" si="959"/>
        <v>0</v>
      </c>
    </row>
    <row r="15334" spans="1:11" x14ac:dyDescent="0.25">
      <c r="A15334" t="s">
        <v>151</v>
      </c>
      <c r="B15334" t="s">
        <v>165</v>
      </c>
      <c r="C15334" s="7">
        <v>1</v>
      </c>
      <c r="D15334" s="7">
        <v>2</v>
      </c>
      <c r="E15334" s="7">
        <v>39</v>
      </c>
      <c r="F15334" s="7">
        <v>60</v>
      </c>
      <c r="G15334" s="1">
        <f t="shared" si="956"/>
        <v>0.95121951219512191</v>
      </c>
      <c r="H15334" s="4">
        <f t="shared" si="957"/>
        <v>1</v>
      </c>
      <c r="I15334" s="5">
        <f>IF(OR(AND(F15334&gt;=50,G15334&gt;SUMIF(SeasonTotals!A$2:A$9,A15334,SeasonTotals!F$2:F$9)),AND(G15334&gt;0.885,F15334&gt;=50,D15334&lt;3)),1,0)</f>
        <v>1</v>
      </c>
      <c r="J15334" s="4">
        <f t="shared" si="958"/>
        <v>0</v>
      </c>
      <c r="K15334" s="5">
        <f t="shared" si="959"/>
        <v>0</v>
      </c>
    </row>
    <row r="15335" spans="1:11" x14ac:dyDescent="0.25">
      <c r="A15335" t="s">
        <v>151</v>
      </c>
      <c r="B15335" t="s">
        <v>165</v>
      </c>
      <c r="C15335" s="7">
        <v>1</v>
      </c>
      <c r="D15335" s="7">
        <v>2</v>
      </c>
      <c r="E15335" s="7">
        <v>32</v>
      </c>
      <c r="F15335" s="7">
        <v>58</v>
      </c>
      <c r="G15335" s="1">
        <f t="shared" si="956"/>
        <v>0.94117647058823528</v>
      </c>
      <c r="H15335" s="4">
        <f t="shared" si="957"/>
        <v>1</v>
      </c>
      <c r="I15335" s="5">
        <f>IF(OR(AND(F15335&gt;=50,G15335&gt;SUMIF(SeasonTotals!A$2:A$9,A15335,SeasonTotals!F$2:F$9)),AND(G15335&gt;0.885,F15335&gt;=50,D15335&lt;3)),1,0)</f>
        <v>1</v>
      </c>
      <c r="J15335" s="4">
        <f t="shared" si="958"/>
        <v>0</v>
      </c>
      <c r="K15335" s="5">
        <f t="shared" si="959"/>
        <v>0</v>
      </c>
    </row>
    <row r="15336" spans="1:11" x14ac:dyDescent="0.25">
      <c r="A15336" t="s">
        <v>151</v>
      </c>
      <c r="B15336" t="s">
        <v>165</v>
      </c>
      <c r="C15336" s="7">
        <v>1</v>
      </c>
      <c r="D15336" s="7">
        <v>2</v>
      </c>
      <c r="E15336" s="7">
        <v>29</v>
      </c>
      <c r="F15336" s="7">
        <v>60</v>
      </c>
      <c r="G15336" s="1">
        <f t="shared" si="956"/>
        <v>0.93548387096774188</v>
      </c>
      <c r="H15336" s="4">
        <f t="shared" si="957"/>
        <v>1</v>
      </c>
      <c r="I15336" s="5">
        <f>IF(OR(AND(F15336&gt;=50,G15336&gt;SUMIF(SeasonTotals!A$2:A$9,A15336,SeasonTotals!F$2:F$9)),AND(G15336&gt;0.885,F15336&gt;=50,D15336&lt;3)),1,0)</f>
        <v>1</v>
      </c>
      <c r="J15336" s="4">
        <f t="shared" si="958"/>
        <v>0</v>
      </c>
      <c r="K15336" s="5">
        <f t="shared" si="959"/>
        <v>0</v>
      </c>
    </row>
    <row r="15337" spans="1:11" x14ac:dyDescent="0.25">
      <c r="A15337" t="s">
        <v>151</v>
      </c>
      <c r="B15337" t="s">
        <v>165</v>
      </c>
      <c r="C15337" s="7">
        <v>1</v>
      </c>
      <c r="D15337" s="7">
        <v>2</v>
      </c>
      <c r="E15337" s="7">
        <v>25</v>
      </c>
      <c r="F15337" s="7">
        <v>58</v>
      </c>
      <c r="G15337" s="1">
        <f t="shared" si="956"/>
        <v>0.92592592592592593</v>
      </c>
      <c r="H15337" s="4">
        <f t="shared" si="957"/>
        <v>1</v>
      </c>
      <c r="I15337" s="5">
        <f>IF(OR(AND(F15337&gt;=50,G15337&gt;SUMIF(SeasonTotals!A$2:A$9,A15337,SeasonTotals!F$2:F$9)),AND(G15337&gt;0.885,F15337&gt;=50,D15337&lt;3)),1,0)</f>
        <v>1</v>
      </c>
      <c r="J15337" s="4">
        <f t="shared" si="958"/>
        <v>0</v>
      </c>
      <c r="K15337" s="5">
        <f t="shared" si="959"/>
        <v>0</v>
      </c>
    </row>
    <row r="15338" spans="1:11" x14ac:dyDescent="0.25">
      <c r="A15338" t="s">
        <v>151</v>
      </c>
      <c r="B15338" t="s">
        <v>165</v>
      </c>
      <c r="C15338" s="7">
        <v>1</v>
      </c>
      <c r="D15338" s="7">
        <v>2</v>
      </c>
      <c r="E15338" s="7">
        <v>22</v>
      </c>
      <c r="F15338" s="7">
        <v>65</v>
      </c>
      <c r="G15338" s="1">
        <f t="shared" si="956"/>
        <v>0.91666666666666663</v>
      </c>
      <c r="H15338" s="4">
        <f t="shared" si="957"/>
        <v>1</v>
      </c>
      <c r="I15338" s="5">
        <f>IF(OR(AND(F15338&gt;=50,G15338&gt;SUMIF(SeasonTotals!A$2:A$9,A15338,SeasonTotals!F$2:F$9)),AND(G15338&gt;0.885,F15338&gt;=50,D15338&lt;3)),1,0)</f>
        <v>1</v>
      </c>
      <c r="J15338" s="4">
        <f t="shared" si="958"/>
        <v>0</v>
      </c>
      <c r="K15338" s="5">
        <f t="shared" si="959"/>
        <v>0</v>
      </c>
    </row>
    <row r="15339" spans="1:11" x14ac:dyDescent="0.25">
      <c r="A15339" t="s">
        <v>151</v>
      </c>
      <c r="B15339" t="s">
        <v>165</v>
      </c>
      <c r="C15339" s="7">
        <v>1</v>
      </c>
      <c r="D15339" s="7">
        <v>3</v>
      </c>
      <c r="E15339" s="7">
        <v>30</v>
      </c>
      <c r="F15339" s="7">
        <v>57</v>
      </c>
      <c r="G15339" s="1">
        <f t="shared" si="956"/>
        <v>0.90909090909090906</v>
      </c>
      <c r="H15339" s="4">
        <f t="shared" si="957"/>
        <v>0</v>
      </c>
      <c r="I15339" s="5">
        <f>IF(OR(AND(F15339&gt;=50,G15339&gt;SUMIF(SeasonTotals!A$2:A$9,A15339,SeasonTotals!F$2:F$9)),AND(G15339&gt;0.885,F15339&gt;=50,D15339&lt;3)),1,0)</f>
        <v>0</v>
      </c>
      <c r="J15339" s="4">
        <f t="shared" si="958"/>
        <v>0</v>
      </c>
      <c r="K15339" s="5">
        <f t="shared" si="959"/>
        <v>0</v>
      </c>
    </row>
    <row r="15340" spans="1:11" x14ac:dyDescent="0.25">
      <c r="A15340" t="s">
        <v>151</v>
      </c>
      <c r="B15340" t="s">
        <v>165</v>
      </c>
      <c r="C15340" s="7">
        <v>1</v>
      </c>
      <c r="D15340" s="7">
        <v>4</v>
      </c>
      <c r="E15340" s="7">
        <v>9</v>
      </c>
      <c r="F15340" s="7">
        <v>40</v>
      </c>
      <c r="G15340" s="1">
        <f t="shared" si="956"/>
        <v>0.69230769230769229</v>
      </c>
      <c r="H15340" s="4">
        <f t="shared" si="957"/>
        <v>0</v>
      </c>
      <c r="I15340" s="5">
        <f>IF(OR(AND(F15340&gt;=50,G15340&gt;SUMIF(SeasonTotals!A$2:A$9,A15340,SeasonTotals!F$2:F$9)),AND(G15340&gt;0.885,F15340&gt;=50,D15340&lt;3)),1,0)</f>
        <v>0</v>
      </c>
      <c r="J15340" s="4">
        <f t="shared" si="958"/>
        <v>1</v>
      </c>
      <c r="K15340" s="5">
        <f t="shared" si="959"/>
        <v>1</v>
      </c>
    </row>
    <row r="15341" spans="1:11" x14ac:dyDescent="0.25">
      <c r="A15341" t="s">
        <v>151</v>
      </c>
      <c r="B15341" t="s">
        <v>165</v>
      </c>
      <c r="C15341" s="7">
        <v>1</v>
      </c>
      <c r="D15341" s="7">
        <v>3</v>
      </c>
      <c r="E15341" s="7">
        <v>2</v>
      </c>
      <c r="F15341" s="7">
        <v>15</v>
      </c>
      <c r="G15341" s="1">
        <f t="shared" si="956"/>
        <v>0.4</v>
      </c>
      <c r="H15341" s="4">
        <f t="shared" si="957"/>
        <v>0</v>
      </c>
      <c r="I15341" s="5">
        <f>IF(OR(AND(F15341&gt;=50,G15341&gt;SUMIF(SeasonTotals!A$2:A$9,A15341,SeasonTotals!F$2:F$9)),AND(G15341&gt;0.885,F15341&gt;=50,D15341&lt;3)),1,0)</f>
        <v>0</v>
      </c>
      <c r="J15341" s="4">
        <f t="shared" si="958"/>
        <v>1</v>
      </c>
      <c r="K15341" s="5">
        <f t="shared" si="959"/>
        <v>1</v>
      </c>
    </row>
    <row r="15342" spans="1:11" x14ac:dyDescent="0.25">
      <c r="A15342" t="s">
        <v>151</v>
      </c>
      <c r="B15342" t="s">
        <v>165</v>
      </c>
      <c r="C15342" s="7">
        <v>1</v>
      </c>
      <c r="D15342" s="7">
        <v>2</v>
      </c>
      <c r="E15342" s="7">
        <v>26</v>
      </c>
      <c r="F15342" s="7">
        <v>60</v>
      </c>
      <c r="G15342" s="1">
        <f t="shared" si="956"/>
        <v>0.9285714285714286</v>
      </c>
      <c r="H15342" s="4">
        <f t="shared" si="957"/>
        <v>1</v>
      </c>
      <c r="I15342" s="5">
        <f>IF(OR(AND(F15342&gt;=50,G15342&gt;SUMIF(SeasonTotals!A$2:A$9,A15342,SeasonTotals!F$2:F$9)),AND(G15342&gt;0.885,F15342&gt;=50,D15342&lt;3)),1,0)</f>
        <v>1</v>
      </c>
      <c r="J15342" s="4">
        <f t="shared" si="958"/>
        <v>0</v>
      </c>
      <c r="K15342" s="5">
        <f t="shared" si="959"/>
        <v>0</v>
      </c>
    </row>
    <row r="15343" spans="1:11" x14ac:dyDescent="0.25">
      <c r="A15343" t="s">
        <v>151</v>
      </c>
      <c r="B15343" t="s">
        <v>165</v>
      </c>
      <c r="C15343" s="7">
        <v>1</v>
      </c>
      <c r="D15343" s="7">
        <v>4</v>
      </c>
      <c r="E15343" s="7">
        <v>21</v>
      </c>
      <c r="F15343" s="7">
        <v>60</v>
      </c>
      <c r="G15343" s="1">
        <f t="shared" si="956"/>
        <v>0.84</v>
      </c>
      <c r="H15343" s="4">
        <f t="shared" si="957"/>
        <v>0</v>
      </c>
      <c r="I15343" s="5">
        <f>IF(OR(AND(F15343&gt;=50,G15343&gt;SUMIF(SeasonTotals!A$2:A$9,A15343,SeasonTotals!F$2:F$9)),AND(G15343&gt;0.885,F15343&gt;=50,D15343&lt;3)),1,0)</f>
        <v>0</v>
      </c>
      <c r="J15343" s="4">
        <f t="shared" si="958"/>
        <v>1</v>
      </c>
      <c r="K15343" s="5">
        <f t="shared" si="959"/>
        <v>0</v>
      </c>
    </row>
    <row r="15344" spans="1:11" x14ac:dyDescent="0.25">
      <c r="A15344" t="s">
        <v>151</v>
      </c>
      <c r="B15344" t="s">
        <v>165</v>
      </c>
      <c r="C15344" s="7">
        <v>1</v>
      </c>
      <c r="D15344" s="7">
        <v>3</v>
      </c>
      <c r="E15344" s="7">
        <v>22</v>
      </c>
      <c r="F15344" s="7">
        <v>61</v>
      </c>
      <c r="G15344" s="1">
        <f t="shared" si="956"/>
        <v>0.88</v>
      </c>
      <c r="H15344" s="4">
        <f t="shared" si="957"/>
        <v>0</v>
      </c>
      <c r="I15344" s="5">
        <f>IF(OR(AND(F15344&gt;=50,G15344&gt;SUMIF(SeasonTotals!A$2:A$9,A15344,SeasonTotals!F$2:F$9)),AND(G15344&gt;0.885,F15344&gt;=50,D15344&lt;3)),1,0)</f>
        <v>0</v>
      </c>
      <c r="J15344" s="4">
        <f t="shared" si="958"/>
        <v>0</v>
      </c>
      <c r="K15344" s="5">
        <f t="shared" si="959"/>
        <v>0</v>
      </c>
    </row>
    <row r="15345" spans="1:11" x14ac:dyDescent="0.25">
      <c r="A15345" t="s">
        <v>151</v>
      </c>
      <c r="B15345" t="s">
        <v>165</v>
      </c>
      <c r="C15345" s="7">
        <v>1</v>
      </c>
      <c r="D15345" s="7">
        <v>4</v>
      </c>
      <c r="E15345" s="7">
        <v>25</v>
      </c>
      <c r="F15345" s="7">
        <v>65</v>
      </c>
      <c r="G15345" s="1">
        <f t="shared" si="956"/>
        <v>0.86206896551724133</v>
      </c>
      <c r="H15345" s="4">
        <f t="shared" si="957"/>
        <v>0</v>
      </c>
      <c r="I15345" s="5">
        <f>IF(OR(AND(F15345&gt;=50,G15345&gt;SUMIF(SeasonTotals!A$2:A$9,A15345,SeasonTotals!F$2:F$9)),AND(G15345&gt;0.885,F15345&gt;=50,D15345&lt;3)),1,0)</f>
        <v>0</v>
      </c>
      <c r="J15345" s="4">
        <f t="shared" si="958"/>
        <v>0</v>
      </c>
      <c r="K15345" s="5">
        <f t="shared" si="959"/>
        <v>0</v>
      </c>
    </row>
    <row r="15346" spans="1:11" x14ac:dyDescent="0.25">
      <c r="A15346" t="s">
        <v>151</v>
      </c>
      <c r="B15346" t="s">
        <v>165</v>
      </c>
      <c r="C15346" s="7">
        <v>1</v>
      </c>
      <c r="D15346" s="7">
        <v>3</v>
      </c>
      <c r="E15346" s="7">
        <v>30</v>
      </c>
      <c r="F15346" s="7">
        <v>58</v>
      </c>
      <c r="G15346" s="1">
        <f t="shared" si="956"/>
        <v>0.90909090909090906</v>
      </c>
      <c r="H15346" s="4">
        <f t="shared" si="957"/>
        <v>0</v>
      </c>
      <c r="I15346" s="5">
        <f>IF(OR(AND(F15346&gt;=50,G15346&gt;SUMIF(SeasonTotals!A$2:A$9,A15346,SeasonTotals!F$2:F$9)),AND(G15346&gt;0.885,F15346&gt;=50,D15346&lt;3)),1,0)</f>
        <v>0</v>
      </c>
      <c r="J15346" s="4">
        <f t="shared" si="958"/>
        <v>0</v>
      </c>
      <c r="K15346" s="5">
        <f t="shared" si="959"/>
        <v>0</v>
      </c>
    </row>
    <row r="15347" spans="1:11" x14ac:dyDescent="0.25">
      <c r="A15347" t="s">
        <v>151</v>
      </c>
      <c r="B15347" t="s">
        <v>165</v>
      </c>
      <c r="C15347" s="7">
        <v>1</v>
      </c>
      <c r="D15347" s="7">
        <v>4</v>
      </c>
      <c r="E15347" s="7">
        <v>21</v>
      </c>
      <c r="F15347" s="7">
        <v>40</v>
      </c>
      <c r="G15347" s="1">
        <f t="shared" si="956"/>
        <v>0.84</v>
      </c>
      <c r="H15347" s="4">
        <f t="shared" si="957"/>
        <v>0</v>
      </c>
      <c r="I15347" s="5">
        <f>IF(OR(AND(F15347&gt;=50,G15347&gt;SUMIF(SeasonTotals!A$2:A$9,A15347,SeasonTotals!F$2:F$9)),AND(G15347&gt;0.885,F15347&gt;=50,D15347&lt;3)),1,0)</f>
        <v>0</v>
      </c>
      <c r="J15347" s="4">
        <f t="shared" si="958"/>
        <v>1</v>
      </c>
      <c r="K15347" s="5">
        <f t="shared" si="959"/>
        <v>1</v>
      </c>
    </row>
    <row r="15348" spans="1:11" x14ac:dyDescent="0.25">
      <c r="A15348" t="s">
        <v>151</v>
      </c>
      <c r="B15348" t="s">
        <v>165</v>
      </c>
      <c r="C15348" s="7">
        <v>1</v>
      </c>
      <c r="D15348" s="7">
        <v>0</v>
      </c>
      <c r="E15348" s="7">
        <v>27</v>
      </c>
      <c r="F15348" s="7">
        <v>60</v>
      </c>
      <c r="G15348" s="1">
        <f t="shared" si="956"/>
        <v>1</v>
      </c>
      <c r="H15348" s="4">
        <f t="shared" si="957"/>
        <v>1</v>
      </c>
      <c r="I15348" s="5">
        <f>IF(OR(AND(F15348&gt;=50,G15348&gt;SUMIF(SeasonTotals!A$2:A$9,A15348,SeasonTotals!F$2:F$9)),AND(G15348&gt;0.885,F15348&gt;=50,D15348&lt;3)),1,0)</f>
        <v>1</v>
      </c>
      <c r="J15348" s="4">
        <f t="shared" si="958"/>
        <v>0</v>
      </c>
      <c r="K15348" s="5">
        <f t="shared" si="959"/>
        <v>0</v>
      </c>
    </row>
    <row r="15349" spans="1:11" x14ac:dyDescent="0.25">
      <c r="A15349" t="s">
        <v>151</v>
      </c>
      <c r="B15349" t="s">
        <v>165</v>
      </c>
      <c r="C15349" s="7">
        <v>1</v>
      </c>
      <c r="D15349" s="7">
        <v>2</v>
      </c>
      <c r="E15349" s="7">
        <v>24</v>
      </c>
      <c r="F15349" s="7">
        <v>60</v>
      </c>
      <c r="G15349" s="1">
        <f t="shared" si="956"/>
        <v>0.92307692307692313</v>
      </c>
      <c r="H15349" s="4">
        <f t="shared" si="957"/>
        <v>1</v>
      </c>
      <c r="I15349" s="5">
        <f>IF(OR(AND(F15349&gt;=50,G15349&gt;SUMIF(SeasonTotals!A$2:A$9,A15349,SeasonTotals!F$2:F$9)),AND(G15349&gt;0.885,F15349&gt;=50,D15349&lt;3)),1,0)</f>
        <v>1</v>
      </c>
      <c r="J15349" s="4">
        <f t="shared" si="958"/>
        <v>0</v>
      </c>
      <c r="K15349" s="5">
        <f t="shared" si="959"/>
        <v>0</v>
      </c>
    </row>
    <row r="15350" spans="1:11" x14ac:dyDescent="0.25">
      <c r="A15350" t="s">
        <v>151</v>
      </c>
      <c r="B15350" t="s">
        <v>165</v>
      </c>
      <c r="C15350" s="7">
        <v>1</v>
      </c>
      <c r="D15350" s="7">
        <v>0</v>
      </c>
      <c r="E15350" s="7">
        <v>19</v>
      </c>
      <c r="F15350" s="7">
        <v>60</v>
      </c>
      <c r="G15350" s="1">
        <f t="shared" si="956"/>
        <v>1</v>
      </c>
      <c r="H15350" s="4">
        <f t="shared" si="957"/>
        <v>1</v>
      </c>
      <c r="I15350" s="5">
        <f>IF(OR(AND(F15350&gt;=50,G15350&gt;SUMIF(SeasonTotals!A$2:A$9,A15350,SeasonTotals!F$2:F$9)),AND(G15350&gt;0.885,F15350&gt;=50,D15350&lt;3)),1,0)</f>
        <v>1</v>
      </c>
      <c r="J15350" s="4">
        <f t="shared" si="958"/>
        <v>0</v>
      </c>
      <c r="K15350" s="5">
        <f t="shared" si="959"/>
        <v>0</v>
      </c>
    </row>
    <row r="15351" spans="1:11" x14ac:dyDescent="0.25">
      <c r="A15351" t="s">
        <v>151</v>
      </c>
      <c r="B15351" t="s">
        <v>165</v>
      </c>
      <c r="C15351" s="7">
        <v>1</v>
      </c>
      <c r="D15351" s="7">
        <v>5</v>
      </c>
      <c r="E15351" s="7">
        <v>28</v>
      </c>
      <c r="F15351" s="7">
        <v>60</v>
      </c>
      <c r="G15351" s="1">
        <f t="shared" si="956"/>
        <v>0.84848484848484851</v>
      </c>
      <c r="H15351" s="4">
        <f t="shared" si="957"/>
        <v>0</v>
      </c>
      <c r="I15351" s="5">
        <f>IF(OR(AND(F15351&gt;=50,G15351&gt;SUMIF(SeasonTotals!A$2:A$9,A15351,SeasonTotals!F$2:F$9)),AND(G15351&gt;0.885,F15351&gt;=50,D15351&lt;3)),1,0)</f>
        <v>0</v>
      </c>
      <c r="J15351" s="4">
        <f t="shared" si="958"/>
        <v>1</v>
      </c>
      <c r="K15351" s="5">
        <f t="shared" si="959"/>
        <v>0</v>
      </c>
    </row>
    <row r="15352" spans="1:11" x14ac:dyDescent="0.25">
      <c r="A15352" t="s">
        <v>151</v>
      </c>
      <c r="B15352" t="s">
        <v>166</v>
      </c>
      <c r="C15352" s="7">
        <v>1</v>
      </c>
      <c r="D15352" s="7">
        <v>3</v>
      </c>
      <c r="E15352" s="7">
        <v>29</v>
      </c>
      <c r="F15352" s="7">
        <v>59</v>
      </c>
      <c r="G15352" s="1">
        <f t="shared" si="956"/>
        <v>0.90625</v>
      </c>
      <c r="H15352" s="4">
        <f t="shared" si="957"/>
        <v>0</v>
      </c>
      <c r="I15352" s="5">
        <f>IF(OR(AND(F15352&gt;=50,G15352&gt;SUMIF(SeasonTotals!A$2:A$9,A15352,SeasonTotals!F$2:F$9)),AND(G15352&gt;0.885,F15352&gt;=50,D15352&lt;3)),1,0)</f>
        <v>0</v>
      </c>
      <c r="J15352" s="4">
        <f t="shared" si="958"/>
        <v>0</v>
      </c>
      <c r="K15352" s="5">
        <f t="shared" si="959"/>
        <v>0</v>
      </c>
    </row>
    <row r="15353" spans="1:11" x14ac:dyDescent="0.25">
      <c r="A15353" t="s">
        <v>151</v>
      </c>
      <c r="B15353" t="s">
        <v>61</v>
      </c>
      <c r="C15353" s="7">
        <v>1</v>
      </c>
      <c r="D15353" s="7">
        <v>4</v>
      </c>
      <c r="E15353" s="7">
        <v>13</v>
      </c>
      <c r="F15353" s="7">
        <v>40</v>
      </c>
      <c r="G15353" s="1">
        <f t="shared" si="956"/>
        <v>0.76470588235294112</v>
      </c>
      <c r="H15353" s="4">
        <f t="shared" si="957"/>
        <v>0</v>
      </c>
      <c r="I15353" s="5">
        <f>IF(OR(AND(F15353&gt;=50,G15353&gt;SUMIF(SeasonTotals!A$2:A$9,A15353,SeasonTotals!F$2:F$9)),AND(G15353&gt;0.885,F15353&gt;=50,D15353&lt;3)),1,0)</f>
        <v>0</v>
      </c>
      <c r="J15353" s="4">
        <f t="shared" si="958"/>
        <v>1</v>
      </c>
      <c r="K15353" s="5">
        <f t="shared" si="959"/>
        <v>1</v>
      </c>
    </row>
    <row r="15354" spans="1:11" x14ac:dyDescent="0.25">
      <c r="A15354" t="s">
        <v>151</v>
      </c>
      <c r="B15354" t="s">
        <v>62</v>
      </c>
      <c r="C15354" s="7">
        <v>1</v>
      </c>
      <c r="D15354" s="7">
        <v>5</v>
      </c>
      <c r="E15354" s="7">
        <v>19</v>
      </c>
      <c r="F15354" s="7">
        <v>60</v>
      </c>
      <c r="G15354" s="1">
        <f t="shared" si="956"/>
        <v>0.79166666666666663</v>
      </c>
      <c r="H15354" s="4">
        <f t="shared" si="957"/>
        <v>0</v>
      </c>
      <c r="I15354" s="5">
        <f>IF(OR(AND(F15354&gt;=50,G15354&gt;SUMIF(SeasonTotals!A$2:A$9,A15354,SeasonTotals!F$2:F$9)),AND(G15354&gt;0.885,F15354&gt;=50,D15354&lt;3)),1,0)</f>
        <v>0</v>
      </c>
      <c r="J15354" s="4">
        <f t="shared" si="958"/>
        <v>1</v>
      </c>
      <c r="K15354" s="5">
        <f t="shared" si="959"/>
        <v>0</v>
      </c>
    </row>
    <row r="15355" spans="1:11" x14ac:dyDescent="0.25">
      <c r="A15355" t="s">
        <v>151</v>
      </c>
      <c r="B15355" t="s">
        <v>62</v>
      </c>
      <c r="C15355" s="7">
        <v>1</v>
      </c>
      <c r="D15355" s="7">
        <v>3</v>
      </c>
      <c r="E15355" s="7">
        <v>25</v>
      </c>
      <c r="F15355" s="7">
        <v>61</v>
      </c>
      <c r="G15355" s="1">
        <f t="shared" si="956"/>
        <v>0.8928571428571429</v>
      </c>
      <c r="H15355" s="4">
        <f t="shared" si="957"/>
        <v>0</v>
      </c>
      <c r="I15355" s="5">
        <f>IF(OR(AND(F15355&gt;=50,G15355&gt;SUMIF(SeasonTotals!A$2:A$9,A15355,SeasonTotals!F$2:F$9)),AND(G15355&gt;0.885,F15355&gt;=50,D15355&lt;3)),1,0)</f>
        <v>0</v>
      </c>
      <c r="J15355" s="4">
        <f t="shared" si="958"/>
        <v>0</v>
      </c>
      <c r="K15355" s="5">
        <f t="shared" si="959"/>
        <v>0</v>
      </c>
    </row>
    <row r="15356" spans="1:11" x14ac:dyDescent="0.25">
      <c r="A15356" t="s">
        <v>151</v>
      </c>
      <c r="B15356" t="s">
        <v>62</v>
      </c>
      <c r="C15356" s="7">
        <v>1</v>
      </c>
      <c r="D15356" s="7">
        <v>6</v>
      </c>
      <c r="E15356" s="7">
        <v>15</v>
      </c>
      <c r="F15356" s="7">
        <v>40</v>
      </c>
      <c r="G15356" s="1">
        <f t="shared" si="956"/>
        <v>0.7142857142857143</v>
      </c>
      <c r="H15356" s="4">
        <f t="shared" si="957"/>
        <v>0</v>
      </c>
      <c r="I15356" s="5">
        <f>IF(OR(AND(F15356&gt;=50,G15356&gt;SUMIF(SeasonTotals!A$2:A$9,A15356,SeasonTotals!F$2:F$9)),AND(G15356&gt;0.885,F15356&gt;=50,D15356&lt;3)),1,0)</f>
        <v>0</v>
      </c>
      <c r="J15356" s="4">
        <f t="shared" si="958"/>
        <v>1</v>
      </c>
      <c r="K15356" s="5">
        <f t="shared" si="959"/>
        <v>1</v>
      </c>
    </row>
    <row r="15357" spans="1:11" x14ac:dyDescent="0.25">
      <c r="A15357" t="s">
        <v>151</v>
      </c>
      <c r="B15357" t="s">
        <v>62</v>
      </c>
      <c r="C15357" s="7">
        <v>1</v>
      </c>
      <c r="D15357" s="7">
        <v>3</v>
      </c>
      <c r="E15357" s="7">
        <v>20</v>
      </c>
      <c r="F15357" s="7">
        <v>60</v>
      </c>
      <c r="G15357" s="1">
        <f t="shared" si="956"/>
        <v>0.86956521739130432</v>
      </c>
      <c r="H15357" s="4">
        <f t="shared" si="957"/>
        <v>0</v>
      </c>
      <c r="I15357" s="5">
        <f>IF(OR(AND(F15357&gt;=50,G15357&gt;SUMIF(SeasonTotals!A$2:A$9,A15357,SeasonTotals!F$2:F$9)),AND(G15357&gt;0.885,F15357&gt;=50,D15357&lt;3)),1,0)</f>
        <v>0</v>
      </c>
      <c r="J15357" s="4">
        <f t="shared" si="958"/>
        <v>0</v>
      </c>
      <c r="K15357" s="5">
        <f t="shared" si="959"/>
        <v>0</v>
      </c>
    </row>
    <row r="15358" spans="1:11" x14ac:dyDescent="0.25">
      <c r="A15358" t="s">
        <v>151</v>
      </c>
      <c r="B15358" t="s">
        <v>62</v>
      </c>
      <c r="C15358" s="7">
        <v>1</v>
      </c>
      <c r="D15358" s="7">
        <v>4</v>
      </c>
      <c r="E15358" s="7">
        <v>29</v>
      </c>
      <c r="F15358" s="7">
        <v>60</v>
      </c>
      <c r="G15358" s="1">
        <f t="shared" si="956"/>
        <v>0.87878787878787878</v>
      </c>
      <c r="H15358" s="4">
        <f t="shared" si="957"/>
        <v>0</v>
      </c>
      <c r="I15358" s="5">
        <f>IF(OR(AND(F15358&gt;=50,G15358&gt;SUMIF(SeasonTotals!A$2:A$9,A15358,SeasonTotals!F$2:F$9)),AND(G15358&gt;0.885,F15358&gt;=50,D15358&lt;3)),1,0)</f>
        <v>0</v>
      </c>
      <c r="J15358" s="4">
        <f t="shared" si="958"/>
        <v>0</v>
      </c>
      <c r="K15358" s="5">
        <f t="shared" si="959"/>
        <v>0</v>
      </c>
    </row>
    <row r="15359" spans="1:11" x14ac:dyDescent="0.25">
      <c r="A15359" t="s">
        <v>151</v>
      </c>
      <c r="B15359" t="s">
        <v>62</v>
      </c>
      <c r="C15359" s="7">
        <v>1</v>
      </c>
      <c r="D15359" s="7">
        <v>4</v>
      </c>
      <c r="E15359" s="7">
        <v>27</v>
      </c>
      <c r="F15359" s="7">
        <v>58</v>
      </c>
      <c r="G15359" s="1">
        <f t="shared" si="956"/>
        <v>0.87096774193548387</v>
      </c>
      <c r="H15359" s="4">
        <f t="shared" si="957"/>
        <v>0</v>
      </c>
      <c r="I15359" s="5">
        <f>IF(OR(AND(F15359&gt;=50,G15359&gt;SUMIF(SeasonTotals!A$2:A$9,A15359,SeasonTotals!F$2:F$9)),AND(G15359&gt;0.885,F15359&gt;=50,D15359&lt;3)),1,0)</f>
        <v>0</v>
      </c>
      <c r="J15359" s="4">
        <f t="shared" si="958"/>
        <v>0</v>
      </c>
      <c r="K15359" s="5">
        <f t="shared" si="959"/>
        <v>0</v>
      </c>
    </row>
    <row r="15360" spans="1:11" x14ac:dyDescent="0.25">
      <c r="A15360" t="s">
        <v>151</v>
      </c>
      <c r="B15360" t="s">
        <v>62</v>
      </c>
      <c r="C15360" s="7">
        <v>1</v>
      </c>
      <c r="D15360" s="7">
        <v>1</v>
      </c>
      <c r="E15360" s="7">
        <v>25</v>
      </c>
      <c r="F15360" s="7">
        <v>59</v>
      </c>
      <c r="G15360" s="1">
        <f t="shared" si="956"/>
        <v>0.96153846153846156</v>
      </c>
      <c r="H15360" s="4">
        <f t="shared" si="957"/>
        <v>1</v>
      </c>
      <c r="I15360" s="5">
        <f>IF(OR(AND(F15360&gt;=50,G15360&gt;SUMIF(SeasonTotals!A$2:A$9,A15360,SeasonTotals!F$2:F$9)),AND(G15360&gt;0.885,F15360&gt;=50,D15360&lt;3)),1,0)</f>
        <v>1</v>
      </c>
      <c r="J15360" s="4">
        <f t="shared" si="958"/>
        <v>0</v>
      </c>
      <c r="K15360" s="5">
        <f t="shared" si="959"/>
        <v>0</v>
      </c>
    </row>
    <row r="15361" spans="1:11" x14ac:dyDescent="0.25">
      <c r="A15361" t="s">
        <v>151</v>
      </c>
      <c r="B15361" t="s">
        <v>62</v>
      </c>
      <c r="C15361" s="7">
        <v>1</v>
      </c>
      <c r="D15361" s="7">
        <v>2</v>
      </c>
      <c r="E15361" s="7">
        <v>25</v>
      </c>
      <c r="F15361" s="7">
        <v>65</v>
      </c>
      <c r="G15361" s="1">
        <f t="shared" si="956"/>
        <v>0.92592592592592593</v>
      </c>
      <c r="H15361" s="4">
        <f t="shared" si="957"/>
        <v>1</v>
      </c>
      <c r="I15361" s="5">
        <f>IF(OR(AND(F15361&gt;=50,G15361&gt;SUMIF(SeasonTotals!A$2:A$9,A15361,SeasonTotals!F$2:F$9)),AND(G15361&gt;0.885,F15361&gt;=50,D15361&lt;3)),1,0)</f>
        <v>1</v>
      </c>
      <c r="J15361" s="4">
        <f t="shared" si="958"/>
        <v>0</v>
      </c>
      <c r="K15361" s="5">
        <f t="shared" si="959"/>
        <v>0</v>
      </c>
    </row>
    <row r="15362" spans="1:11" x14ac:dyDescent="0.25">
      <c r="A15362" t="s">
        <v>151</v>
      </c>
      <c r="B15362" t="s">
        <v>62</v>
      </c>
      <c r="C15362" s="7">
        <v>1</v>
      </c>
      <c r="D15362" s="7">
        <v>3</v>
      </c>
      <c r="E15362" s="7">
        <v>6</v>
      </c>
      <c r="F15362" s="7">
        <v>27</v>
      </c>
      <c r="G15362" s="1">
        <f t="shared" ref="G15362:G15425" si="960">E15362/MAX(1,SUM(D15362:E15362))</f>
        <v>0.66666666666666663</v>
      </c>
      <c r="H15362" s="4">
        <f t="shared" ref="H15362:H15425" si="961">IF(AND(F15362&gt;=50,OR(G15362&gt;0.913,AND(G15362&gt;0.885,D15362&lt;3))),1,0)</f>
        <v>0</v>
      </c>
      <c r="I15362" s="5">
        <f>IF(OR(AND(F15362&gt;=50,G15362&gt;SUMIF(SeasonTotals!A$2:A$9,A15362,SeasonTotals!F$2:F$9)),AND(G15362&gt;0.885,F15362&gt;=50,D15362&lt;3)),1,0)</f>
        <v>0</v>
      </c>
      <c r="J15362" s="4">
        <f t="shared" ref="J15362:J15425" si="962">IF(G15362&lt;0.85,1,0)</f>
        <v>1</v>
      </c>
      <c r="K15362" s="5">
        <f t="shared" ref="K15362:K15425" si="963">IF(F15362&lt;55,1,0)</f>
        <v>1</v>
      </c>
    </row>
    <row r="15363" spans="1:11" x14ac:dyDescent="0.25">
      <c r="A15363" t="s">
        <v>151</v>
      </c>
      <c r="B15363" t="s">
        <v>62</v>
      </c>
      <c r="C15363" s="7">
        <v>1</v>
      </c>
      <c r="D15363" s="7">
        <v>2</v>
      </c>
      <c r="E15363" s="7">
        <v>28</v>
      </c>
      <c r="F15363" s="7">
        <v>65</v>
      </c>
      <c r="G15363" s="1">
        <f t="shared" si="960"/>
        <v>0.93333333333333335</v>
      </c>
      <c r="H15363" s="4">
        <f t="shared" si="961"/>
        <v>1</v>
      </c>
      <c r="I15363" s="5">
        <f>IF(OR(AND(F15363&gt;=50,G15363&gt;SUMIF(SeasonTotals!A$2:A$9,A15363,SeasonTotals!F$2:F$9)),AND(G15363&gt;0.885,F15363&gt;=50,D15363&lt;3)),1,0)</f>
        <v>1</v>
      </c>
      <c r="J15363" s="4">
        <f t="shared" si="962"/>
        <v>0</v>
      </c>
      <c r="K15363" s="5">
        <f t="shared" si="963"/>
        <v>0</v>
      </c>
    </row>
    <row r="15364" spans="1:11" x14ac:dyDescent="0.25">
      <c r="A15364" t="s">
        <v>151</v>
      </c>
      <c r="B15364" t="s">
        <v>62</v>
      </c>
      <c r="C15364" s="7">
        <v>1</v>
      </c>
      <c r="D15364" s="7">
        <v>2</v>
      </c>
      <c r="E15364" s="7">
        <v>16</v>
      </c>
      <c r="F15364" s="7">
        <v>60</v>
      </c>
      <c r="G15364" s="1">
        <f t="shared" si="960"/>
        <v>0.88888888888888884</v>
      </c>
      <c r="H15364" s="4">
        <f t="shared" si="961"/>
        <v>1</v>
      </c>
      <c r="I15364" s="5">
        <f>IF(OR(AND(F15364&gt;=50,G15364&gt;SUMIF(SeasonTotals!A$2:A$9,A15364,SeasonTotals!F$2:F$9)),AND(G15364&gt;0.885,F15364&gt;=50,D15364&lt;3)),1,0)</f>
        <v>1</v>
      </c>
      <c r="J15364" s="4">
        <f t="shared" si="962"/>
        <v>0</v>
      </c>
      <c r="K15364" s="5">
        <f t="shared" si="963"/>
        <v>0</v>
      </c>
    </row>
    <row r="15365" spans="1:11" x14ac:dyDescent="0.25">
      <c r="A15365" t="s">
        <v>151</v>
      </c>
      <c r="B15365" t="s">
        <v>62</v>
      </c>
      <c r="C15365" s="7">
        <v>1</v>
      </c>
      <c r="D15365" s="7">
        <v>3</v>
      </c>
      <c r="E15365" s="7">
        <v>23</v>
      </c>
      <c r="F15365" s="7">
        <v>65</v>
      </c>
      <c r="G15365" s="1">
        <f t="shared" si="960"/>
        <v>0.88461538461538458</v>
      </c>
      <c r="H15365" s="4">
        <f t="shared" si="961"/>
        <v>0</v>
      </c>
      <c r="I15365" s="5">
        <f>IF(OR(AND(F15365&gt;=50,G15365&gt;SUMIF(SeasonTotals!A$2:A$9,A15365,SeasonTotals!F$2:F$9)),AND(G15365&gt;0.885,F15365&gt;=50,D15365&lt;3)),1,0)</f>
        <v>0</v>
      </c>
      <c r="J15365" s="4">
        <f t="shared" si="962"/>
        <v>0</v>
      </c>
      <c r="K15365" s="5">
        <f t="shared" si="963"/>
        <v>0</v>
      </c>
    </row>
    <row r="15366" spans="1:11" x14ac:dyDescent="0.25">
      <c r="A15366" t="s">
        <v>151</v>
      </c>
      <c r="B15366" t="s">
        <v>62</v>
      </c>
      <c r="C15366" s="7">
        <v>1</v>
      </c>
      <c r="D15366" s="7">
        <v>1</v>
      </c>
      <c r="E15366" s="7">
        <v>16</v>
      </c>
      <c r="F15366" s="7">
        <v>60</v>
      </c>
      <c r="G15366" s="1">
        <f t="shared" si="960"/>
        <v>0.94117647058823528</v>
      </c>
      <c r="H15366" s="4">
        <f t="shared" si="961"/>
        <v>1</v>
      </c>
      <c r="I15366" s="5">
        <f>IF(OR(AND(F15366&gt;=50,G15366&gt;SUMIF(SeasonTotals!A$2:A$9,A15366,SeasonTotals!F$2:F$9)),AND(G15366&gt;0.885,F15366&gt;=50,D15366&lt;3)),1,0)</f>
        <v>1</v>
      </c>
      <c r="J15366" s="4">
        <f t="shared" si="962"/>
        <v>0</v>
      </c>
      <c r="K15366" s="5">
        <f t="shared" si="963"/>
        <v>0</v>
      </c>
    </row>
    <row r="15367" spans="1:11" x14ac:dyDescent="0.25">
      <c r="A15367" t="s">
        <v>151</v>
      </c>
      <c r="B15367" t="s">
        <v>62</v>
      </c>
      <c r="C15367" s="7">
        <v>1</v>
      </c>
      <c r="D15367" s="7">
        <v>1</v>
      </c>
      <c r="E15367" s="7">
        <v>20</v>
      </c>
      <c r="F15367" s="7">
        <v>59</v>
      </c>
      <c r="G15367" s="1">
        <f t="shared" si="960"/>
        <v>0.95238095238095233</v>
      </c>
      <c r="H15367" s="4">
        <f t="shared" si="961"/>
        <v>1</v>
      </c>
      <c r="I15367" s="5">
        <f>IF(OR(AND(F15367&gt;=50,G15367&gt;SUMIF(SeasonTotals!A$2:A$9,A15367,SeasonTotals!F$2:F$9)),AND(G15367&gt;0.885,F15367&gt;=50,D15367&lt;3)),1,0)</f>
        <v>1</v>
      </c>
      <c r="J15367" s="4">
        <f t="shared" si="962"/>
        <v>0</v>
      </c>
      <c r="K15367" s="5">
        <f t="shared" si="963"/>
        <v>0</v>
      </c>
    </row>
    <row r="15368" spans="1:11" x14ac:dyDescent="0.25">
      <c r="A15368" t="s">
        <v>151</v>
      </c>
      <c r="B15368" t="s">
        <v>62</v>
      </c>
      <c r="C15368" s="7">
        <v>1</v>
      </c>
      <c r="D15368" s="7">
        <v>0</v>
      </c>
      <c r="E15368" s="7">
        <v>15</v>
      </c>
      <c r="F15368" s="7">
        <v>60</v>
      </c>
      <c r="G15368" s="1">
        <f t="shared" si="960"/>
        <v>1</v>
      </c>
      <c r="H15368" s="4">
        <f t="shared" si="961"/>
        <v>1</v>
      </c>
      <c r="I15368" s="5">
        <f>IF(OR(AND(F15368&gt;=50,G15368&gt;SUMIF(SeasonTotals!A$2:A$9,A15368,SeasonTotals!F$2:F$9)),AND(G15368&gt;0.885,F15368&gt;=50,D15368&lt;3)),1,0)</f>
        <v>1</v>
      </c>
      <c r="J15368" s="4">
        <f t="shared" si="962"/>
        <v>0</v>
      </c>
      <c r="K15368" s="5">
        <f t="shared" si="963"/>
        <v>0</v>
      </c>
    </row>
    <row r="15369" spans="1:11" x14ac:dyDescent="0.25">
      <c r="A15369" t="s">
        <v>151</v>
      </c>
      <c r="B15369" t="s">
        <v>62</v>
      </c>
      <c r="C15369" s="7">
        <v>1</v>
      </c>
      <c r="D15369" s="7">
        <v>1</v>
      </c>
      <c r="E15369" s="7">
        <v>27</v>
      </c>
      <c r="F15369" s="7">
        <v>60</v>
      </c>
      <c r="G15369" s="1">
        <f t="shared" si="960"/>
        <v>0.9642857142857143</v>
      </c>
      <c r="H15369" s="4">
        <f t="shared" si="961"/>
        <v>1</v>
      </c>
      <c r="I15369" s="5">
        <f>IF(OR(AND(F15369&gt;=50,G15369&gt;SUMIF(SeasonTotals!A$2:A$9,A15369,SeasonTotals!F$2:F$9)),AND(G15369&gt;0.885,F15369&gt;=50,D15369&lt;3)),1,0)</f>
        <v>1</v>
      </c>
      <c r="J15369" s="4">
        <f t="shared" si="962"/>
        <v>0</v>
      </c>
      <c r="K15369" s="5">
        <f t="shared" si="963"/>
        <v>0</v>
      </c>
    </row>
    <row r="15370" spans="1:11" x14ac:dyDescent="0.25">
      <c r="A15370" t="s">
        <v>151</v>
      </c>
      <c r="B15370" t="s">
        <v>62</v>
      </c>
      <c r="C15370" s="7">
        <v>1</v>
      </c>
      <c r="D15370" s="7">
        <v>2</v>
      </c>
      <c r="E15370" s="7">
        <v>19</v>
      </c>
      <c r="F15370" s="7">
        <v>59</v>
      </c>
      <c r="G15370" s="1">
        <f t="shared" si="960"/>
        <v>0.90476190476190477</v>
      </c>
      <c r="H15370" s="4">
        <f t="shared" si="961"/>
        <v>1</v>
      </c>
      <c r="I15370" s="5">
        <f>IF(OR(AND(F15370&gt;=50,G15370&gt;SUMIF(SeasonTotals!A$2:A$9,A15370,SeasonTotals!F$2:F$9)),AND(G15370&gt;0.885,F15370&gt;=50,D15370&lt;3)),1,0)</f>
        <v>1</v>
      </c>
      <c r="J15370" s="4">
        <f t="shared" si="962"/>
        <v>0</v>
      </c>
      <c r="K15370" s="5">
        <f t="shared" si="963"/>
        <v>0</v>
      </c>
    </row>
    <row r="15371" spans="1:11" x14ac:dyDescent="0.25">
      <c r="A15371" t="s">
        <v>151</v>
      </c>
      <c r="B15371" t="s">
        <v>62</v>
      </c>
      <c r="C15371" s="7">
        <v>1</v>
      </c>
      <c r="D15371" s="7">
        <v>4</v>
      </c>
      <c r="E15371" s="7">
        <v>18</v>
      </c>
      <c r="F15371" s="7">
        <v>57</v>
      </c>
      <c r="G15371" s="1">
        <f t="shared" si="960"/>
        <v>0.81818181818181823</v>
      </c>
      <c r="H15371" s="4">
        <f t="shared" si="961"/>
        <v>0</v>
      </c>
      <c r="I15371" s="5">
        <f>IF(OR(AND(F15371&gt;=50,G15371&gt;SUMIF(SeasonTotals!A$2:A$9,A15371,SeasonTotals!F$2:F$9)),AND(G15371&gt;0.885,F15371&gt;=50,D15371&lt;3)),1,0)</f>
        <v>0</v>
      </c>
      <c r="J15371" s="4">
        <f t="shared" si="962"/>
        <v>1</v>
      </c>
      <c r="K15371" s="5">
        <f t="shared" si="963"/>
        <v>0</v>
      </c>
    </row>
    <row r="15372" spans="1:11" x14ac:dyDescent="0.25">
      <c r="A15372" t="s">
        <v>151</v>
      </c>
      <c r="B15372" t="s">
        <v>62</v>
      </c>
      <c r="C15372" s="7">
        <v>1</v>
      </c>
      <c r="D15372" s="7">
        <v>0</v>
      </c>
      <c r="E15372" s="7">
        <v>33</v>
      </c>
      <c r="F15372" s="7">
        <v>60</v>
      </c>
      <c r="G15372" s="1">
        <f t="shared" si="960"/>
        <v>1</v>
      </c>
      <c r="H15372" s="4">
        <f t="shared" si="961"/>
        <v>1</v>
      </c>
      <c r="I15372" s="5">
        <f>IF(OR(AND(F15372&gt;=50,G15372&gt;SUMIF(SeasonTotals!A$2:A$9,A15372,SeasonTotals!F$2:F$9)),AND(G15372&gt;0.885,F15372&gt;=50,D15372&lt;3)),1,0)</f>
        <v>1</v>
      </c>
      <c r="J15372" s="4">
        <f t="shared" si="962"/>
        <v>0</v>
      </c>
      <c r="K15372" s="5">
        <f t="shared" si="963"/>
        <v>0</v>
      </c>
    </row>
    <row r="15373" spans="1:11" x14ac:dyDescent="0.25">
      <c r="A15373" t="s">
        <v>151</v>
      </c>
      <c r="B15373" t="s">
        <v>62</v>
      </c>
      <c r="C15373" s="7">
        <v>1</v>
      </c>
      <c r="D15373" s="7">
        <v>2</v>
      </c>
      <c r="E15373" s="7">
        <v>23</v>
      </c>
      <c r="F15373" s="7">
        <v>60</v>
      </c>
      <c r="G15373" s="1">
        <f t="shared" si="960"/>
        <v>0.92</v>
      </c>
      <c r="H15373" s="4">
        <f t="shared" si="961"/>
        <v>1</v>
      </c>
      <c r="I15373" s="5">
        <f>IF(OR(AND(F15373&gt;=50,G15373&gt;SUMIF(SeasonTotals!A$2:A$9,A15373,SeasonTotals!F$2:F$9)),AND(G15373&gt;0.885,F15373&gt;=50,D15373&lt;3)),1,0)</f>
        <v>1</v>
      </c>
      <c r="J15373" s="4">
        <f t="shared" si="962"/>
        <v>0</v>
      </c>
      <c r="K15373" s="5">
        <f t="shared" si="963"/>
        <v>0</v>
      </c>
    </row>
    <row r="15374" spans="1:11" x14ac:dyDescent="0.25">
      <c r="A15374" t="s">
        <v>151</v>
      </c>
      <c r="B15374" t="s">
        <v>62</v>
      </c>
      <c r="C15374" s="7">
        <v>1</v>
      </c>
      <c r="D15374" s="7">
        <v>1</v>
      </c>
      <c r="E15374" s="7">
        <v>29</v>
      </c>
      <c r="F15374" s="7">
        <v>65</v>
      </c>
      <c r="G15374" s="1">
        <f t="shared" si="960"/>
        <v>0.96666666666666667</v>
      </c>
      <c r="H15374" s="4">
        <f t="shared" si="961"/>
        <v>1</v>
      </c>
      <c r="I15374" s="5">
        <f>IF(OR(AND(F15374&gt;=50,G15374&gt;SUMIF(SeasonTotals!A$2:A$9,A15374,SeasonTotals!F$2:F$9)),AND(G15374&gt;0.885,F15374&gt;=50,D15374&lt;3)),1,0)</f>
        <v>1</v>
      </c>
      <c r="J15374" s="4">
        <f t="shared" si="962"/>
        <v>0</v>
      </c>
      <c r="K15374" s="5">
        <f t="shared" si="963"/>
        <v>0</v>
      </c>
    </row>
    <row r="15375" spans="1:11" x14ac:dyDescent="0.25">
      <c r="A15375" t="s">
        <v>151</v>
      </c>
      <c r="B15375" t="s">
        <v>62</v>
      </c>
      <c r="C15375" s="7">
        <v>1</v>
      </c>
      <c r="D15375" s="7">
        <v>1</v>
      </c>
      <c r="E15375" s="7">
        <v>19</v>
      </c>
      <c r="F15375" s="7">
        <v>60</v>
      </c>
      <c r="G15375" s="1">
        <f t="shared" si="960"/>
        <v>0.95</v>
      </c>
      <c r="H15375" s="4">
        <f t="shared" si="961"/>
        <v>1</v>
      </c>
      <c r="I15375" s="5">
        <f>IF(OR(AND(F15375&gt;=50,G15375&gt;SUMIF(SeasonTotals!A$2:A$9,A15375,SeasonTotals!F$2:F$9)),AND(G15375&gt;0.885,F15375&gt;=50,D15375&lt;3)),1,0)</f>
        <v>1</v>
      </c>
      <c r="J15375" s="4">
        <f t="shared" si="962"/>
        <v>0</v>
      </c>
      <c r="K15375" s="5">
        <f t="shared" si="963"/>
        <v>0</v>
      </c>
    </row>
    <row r="15376" spans="1:11" x14ac:dyDescent="0.25">
      <c r="A15376" t="s">
        <v>151</v>
      </c>
      <c r="B15376" t="s">
        <v>62</v>
      </c>
      <c r="C15376" s="7">
        <v>1</v>
      </c>
      <c r="D15376" s="7">
        <v>1</v>
      </c>
      <c r="E15376" s="7">
        <v>29</v>
      </c>
      <c r="F15376" s="7">
        <v>60</v>
      </c>
      <c r="G15376" s="1">
        <f t="shared" si="960"/>
        <v>0.96666666666666667</v>
      </c>
      <c r="H15376" s="4">
        <f t="shared" si="961"/>
        <v>1</v>
      </c>
      <c r="I15376" s="5">
        <f>IF(OR(AND(F15376&gt;=50,G15376&gt;SUMIF(SeasonTotals!A$2:A$9,A15376,SeasonTotals!F$2:F$9)),AND(G15376&gt;0.885,F15376&gt;=50,D15376&lt;3)),1,0)</f>
        <v>1</v>
      </c>
      <c r="J15376" s="4">
        <f t="shared" si="962"/>
        <v>0</v>
      </c>
      <c r="K15376" s="5">
        <f t="shared" si="963"/>
        <v>0</v>
      </c>
    </row>
    <row r="15377" spans="1:11" x14ac:dyDescent="0.25">
      <c r="A15377" t="s">
        <v>151</v>
      </c>
      <c r="B15377" t="s">
        <v>62</v>
      </c>
      <c r="C15377" s="7">
        <v>1</v>
      </c>
      <c r="D15377" s="7">
        <v>3</v>
      </c>
      <c r="E15377" s="7">
        <v>24</v>
      </c>
      <c r="F15377" s="7">
        <v>58</v>
      </c>
      <c r="G15377" s="1">
        <f t="shared" si="960"/>
        <v>0.88888888888888884</v>
      </c>
      <c r="H15377" s="4">
        <f t="shared" si="961"/>
        <v>0</v>
      </c>
      <c r="I15377" s="5">
        <f>IF(OR(AND(F15377&gt;=50,G15377&gt;SUMIF(SeasonTotals!A$2:A$9,A15377,SeasonTotals!F$2:F$9)),AND(G15377&gt;0.885,F15377&gt;=50,D15377&lt;3)),1,0)</f>
        <v>0</v>
      </c>
      <c r="J15377" s="4">
        <f t="shared" si="962"/>
        <v>0</v>
      </c>
      <c r="K15377" s="5">
        <f t="shared" si="963"/>
        <v>0</v>
      </c>
    </row>
    <row r="15378" spans="1:11" x14ac:dyDescent="0.25">
      <c r="A15378" t="s">
        <v>151</v>
      </c>
      <c r="B15378" t="s">
        <v>62</v>
      </c>
      <c r="C15378" s="7">
        <v>1</v>
      </c>
      <c r="D15378" s="7">
        <v>1</v>
      </c>
      <c r="E15378" s="7">
        <v>18</v>
      </c>
      <c r="F15378" s="7">
        <v>60</v>
      </c>
      <c r="G15378" s="1">
        <f t="shared" si="960"/>
        <v>0.94736842105263153</v>
      </c>
      <c r="H15378" s="4">
        <f t="shared" si="961"/>
        <v>1</v>
      </c>
      <c r="I15378" s="5">
        <f>IF(OR(AND(F15378&gt;=50,G15378&gt;SUMIF(SeasonTotals!A$2:A$9,A15378,SeasonTotals!F$2:F$9)),AND(G15378&gt;0.885,F15378&gt;=50,D15378&lt;3)),1,0)</f>
        <v>1</v>
      </c>
      <c r="J15378" s="4">
        <f t="shared" si="962"/>
        <v>0</v>
      </c>
      <c r="K15378" s="5">
        <f t="shared" si="963"/>
        <v>0</v>
      </c>
    </row>
    <row r="15379" spans="1:11" x14ac:dyDescent="0.25">
      <c r="A15379" t="s">
        <v>151</v>
      </c>
      <c r="B15379" t="s">
        <v>62</v>
      </c>
      <c r="C15379" s="7">
        <v>1</v>
      </c>
      <c r="D15379" s="7">
        <v>1</v>
      </c>
      <c r="E15379" s="7">
        <v>30</v>
      </c>
      <c r="F15379" s="7">
        <v>60</v>
      </c>
      <c r="G15379" s="1">
        <f t="shared" si="960"/>
        <v>0.967741935483871</v>
      </c>
      <c r="H15379" s="4">
        <f t="shared" si="961"/>
        <v>1</v>
      </c>
      <c r="I15379" s="5">
        <f>IF(OR(AND(F15379&gt;=50,G15379&gt;SUMIF(SeasonTotals!A$2:A$9,A15379,SeasonTotals!F$2:F$9)),AND(G15379&gt;0.885,F15379&gt;=50,D15379&lt;3)),1,0)</f>
        <v>1</v>
      </c>
      <c r="J15379" s="4">
        <f t="shared" si="962"/>
        <v>0</v>
      </c>
      <c r="K15379" s="5">
        <f t="shared" si="963"/>
        <v>0</v>
      </c>
    </row>
    <row r="15380" spans="1:11" x14ac:dyDescent="0.25">
      <c r="A15380" t="s">
        <v>151</v>
      </c>
      <c r="B15380" t="s">
        <v>62</v>
      </c>
      <c r="C15380" s="7">
        <v>1</v>
      </c>
      <c r="D15380" s="7">
        <v>3</v>
      </c>
      <c r="E15380" s="7">
        <v>29</v>
      </c>
      <c r="F15380" s="7">
        <v>59</v>
      </c>
      <c r="G15380" s="1">
        <f t="shared" si="960"/>
        <v>0.90625</v>
      </c>
      <c r="H15380" s="4">
        <f t="shared" si="961"/>
        <v>0</v>
      </c>
      <c r="I15380" s="5">
        <f>IF(OR(AND(F15380&gt;=50,G15380&gt;SUMIF(SeasonTotals!A$2:A$9,A15380,SeasonTotals!F$2:F$9)),AND(G15380&gt;0.885,F15380&gt;=50,D15380&lt;3)),1,0)</f>
        <v>0</v>
      </c>
      <c r="J15380" s="4">
        <f t="shared" si="962"/>
        <v>0</v>
      </c>
      <c r="K15380" s="5">
        <f t="shared" si="963"/>
        <v>0</v>
      </c>
    </row>
    <row r="15381" spans="1:11" x14ac:dyDescent="0.25">
      <c r="A15381" t="s">
        <v>151</v>
      </c>
      <c r="B15381" t="s">
        <v>62</v>
      </c>
      <c r="C15381" s="7">
        <v>1</v>
      </c>
      <c r="D15381" s="7">
        <v>4</v>
      </c>
      <c r="E15381" s="7">
        <v>23</v>
      </c>
      <c r="F15381" s="7">
        <v>65</v>
      </c>
      <c r="G15381" s="1">
        <f t="shared" si="960"/>
        <v>0.85185185185185186</v>
      </c>
      <c r="H15381" s="4">
        <f t="shared" si="961"/>
        <v>0</v>
      </c>
      <c r="I15381" s="5">
        <f>IF(OR(AND(F15381&gt;=50,G15381&gt;SUMIF(SeasonTotals!A$2:A$9,A15381,SeasonTotals!F$2:F$9)),AND(G15381&gt;0.885,F15381&gt;=50,D15381&lt;3)),1,0)</f>
        <v>0</v>
      </c>
      <c r="J15381" s="4">
        <f t="shared" si="962"/>
        <v>0</v>
      </c>
      <c r="K15381" s="5">
        <f t="shared" si="963"/>
        <v>0</v>
      </c>
    </row>
    <row r="15382" spans="1:11" x14ac:dyDescent="0.25">
      <c r="A15382" t="s">
        <v>151</v>
      </c>
      <c r="B15382" t="s">
        <v>62</v>
      </c>
      <c r="C15382" s="7">
        <v>1</v>
      </c>
      <c r="D15382" s="7">
        <v>3</v>
      </c>
      <c r="E15382" s="7">
        <v>26</v>
      </c>
      <c r="F15382" s="7">
        <v>58</v>
      </c>
      <c r="G15382" s="1">
        <f t="shared" si="960"/>
        <v>0.89655172413793105</v>
      </c>
      <c r="H15382" s="4">
        <f t="shared" si="961"/>
        <v>0</v>
      </c>
      <c r="I15382" s="5">
        <f>IF(OR(AND(F15382&gt;=50,G15382&gt;SUMIF(SeasonTotals!A$2:A$9,A15382,SeasonTotals!F$2:F$9)),AND(G15382&gt;0.885,F15382&gt;=50,D15382&lt;3)),1,0)</f>
        <v>0</v>
      </c>
      <c r="J15382" s="4">
        <f t="shared" si="962"/>
        <v>0</v>
      </c>
      <c r="K15382" s="5">
        <f t="shared" si="963"/>
        <v>0</v>
      </c>
    </row>
    <row r="15383" spans="1:11" x14ac:dyDescent="0.25">
      <c r="A15383" t="s">
        <v>151</v>
      </c>
      <c r="B15383" t="s">
        <v>62</v>
      </c>
      <c r="C15383" s="7">
        <v>1</v>
      </c>
      <c r="D15383" s="7">
        <v>4</v>
      </c>
      <c r="E15383" s="7">
        <v>18</v>
      </c>
      <c r="F15383" s="7">
        <v>59</v>
      </c>
      <c r="G15383" s="1">
        <f t="shared" si="960"/>
        <v>0.81818181818181823</v>
      </c>
      <c r="H15383" s="4">
        <f t="shared" si="961"/>
        <v>0</v>
      </c>
      <c r="I15383" s="5">
        <f>IF(OR(AND(F15383&gt;=50,G15383&gt;SUMIF(SeasonTotals!A$2:A$9,A15383,SeasonTotals!F$2:F$9)),AND(G15383&gt;0.885,F15383&gt;=50,D15383&lt;3)),1,0)</f>
        <v>0</v>
      </c>
      <c r="J15383" s="4">
        <f t="shared" si="962"/>
        <v>1</v>
      </c>
      <c r="K15383" s="5">
        <f t="shared" si="963"/>
        <v>0</v>
      </c>
    </row>
    <row r="15384" spans="1:11" x14ac:dyDescent="0.25">
      <c r="A15384" t="s">
        <v>151</v>
      </c>
      <c r="B15384" t="s">
        <v>62</v>
      </c>
      <c r="C15384" s="7">
        <v>1</v>
      </c>
      <c r="D15384" s="7">
        <v>3</v>
      </c>
      <c r="E15384" s="7">
        <v>25</v>
      </c>
      <c r="F15384" s="7">
        <v>60</v>
      </c>
      <c r="G15384" s="1">
        <f t="shared" si="960"/>
        <v>0.8928571428571429</v>
      </c>
      <c r="H15384" s="4">
        <f t="shared" si="961"/>
        <v>0</v>
      </c>
      <c r="I15384" s="5">
        <f>IF(OR(AND(F15384&gt;=50,G15384&gt;SUMIF(SeasonTotals!A$2:A$9,A15384,SeasonTotals!F$2:F$9)),AND(G15384&gt;0.885,F15384&gt;=50,D15384&lt;3)),1,0)</f>
        <v>0</v>
      </c>
      <c r="J15384" s="4">
        <f t="shared" si="962"/>
        <v>0</v>
      </c>
      <c r="K15384" s="5">
        <f t="shared" si="963"/>
        <v>0</v>
      </c>
    </row>
    <row r="15385" spans="1:11" x14ac:dyDescent="0.25">
      <c r="A15385" t="s">
        <v>151</v>
      </c>
      <c r="B15385" t="s">
        <v>62</v>
      </c>
      <c r="C15385" s="7">
        <v>1</v>
      </c>
      <c r="D15385" s="7">
        <v>0</v>
      </c>
      <c r="E15385" s="7">
        <v>22</v>
      </c>
      <c r="F15385" s="7">
        <v>60</v>
      </c>
      <c r="G15385" s="1">
        <f t="shared" si="960"/>
        <v>1</v>
      </c>
      <c r="H15385" s="4">
        <f t="shared" si="961"/>
        <v>1</v>
      </c>
      <c r="I15385" s="5">
        <f>IF(OR(AND(F15385&gt;=50,G15385&gt;SUMIF(SeasonTotals!A$2:A$9,A15385,SeasonTotals!F$2:F$9)),AND(G15385&gt;0.885,F15385&gt;=50,D15385&lt;3)),1,0)</f>
        <v>1</v>
      </c>
      <c r="J15385" s="4">
        <f t="shared" si="962"/>
        <v>0</v>
      </c>
      <c r="K15385" s="5">
        <f t="shared" si="963"/>
        <v>0</v>
      </c>
    </row>
    <row r="15386" spans="1:11" x14ac:dyDescent="0.25">
      <c r="A15386" t="s">
        <v>151</v>
      </c>
      <c r="B15386" t="s">
        <v>62</v>
      </c>
      <c r="C15386" s="7">
        <v>1</v>
      </c>
      <c r="D15386" s="7">
        <v>2</v>
      </c>
      <c r="E15386" s="7">
        <v>33</v>
      </c>
      <c r="F15386" s="7">
        <v>60</v>
      </c>
      <c r="G15386" s="1">
        <f t="shared" si="960"/>
        <v>0.94285714285714284</v>
      </c>
      <c r="H15386" s="4">
        <f t="shared" si="961"/>
        <v>1</v>
      </c>
      <c r="I15386" s="5">
        <f>IF(OR(AND(F15386&gt;=50,G15386&gt;SUMIF(SeasonTotals!A$2:A$9,A15386,SeasonTotals!F$2:F$9)),AND(G15386&gt;0.885,F15386&gt;=50,D15386&lt;3)),1,0)</f>
        <v>1</v>
      </c>
      <c r="J15386" s="4">
        <f t="shared" si="962"/>
        <v>0</v>
      </c>
      <c r="K15386" s="5">
        <f t="shared" si="963"/>
        <v>0</v>
      </c>
    </row>
    <row r="15387" spans="1:11" x14ac:dyDescent="0.25">
      <c r="A15387" t="s">
        <v>151</v>
      </c>
      <c r="B15387" t="s">
        <v>62</v>
      </c>
      <c r="C15387" s="7">
        <v>1</v>
      </c>
      <c r="D15387" s="7">
        <v>3</v>
      </c>
      <c r="E15387" s="7">
        <v>22</v>
      </c>
      <c r="F15387" s="7">
        <v>61</v>
      </c>
      <c r="G15387" s="1">
        <f t="shared" si="960"/>
        <v>0.88</v>
      </c>
      <c r="H15387" s="4">
        <f t="shared" si="961"/>
        <v>0</v>
      </c>
      <c r="I15387" s="5">
        <f>IF(OR(AND(F15387&gt;=50,G15387&gt;SUMIF(SeasonTotals!A$2:A$9,A15387,SeasonTotals!F$2:F$9)),AND(G15387&gt;0.885,F15387&gt;=50,D15387&lt;3)),1,0)</f>
        <v>0</v>
      </c>
      <c r="J15387" s="4">
        <f t="shared" si="962"/>
        <v>0</v>
      </c>
      <c r="K15387" s="5">
        <f t="shared" si="963"/>
        <v>0</v>
      </c>
    </row>
    <row r="15388" spans="1:11" x14ac:dyDescent="0.25">
      <c r="A15388" t="s">
        <v>151</v>
      </c>
      <c r="B15388" t="s">
        <v>62</v>
      </c>
      <c r="C15388" s="7">
        <v>1</v>
      </c>
      <c r="D15388" s="7">
        <v>2</v>
      </c>
      <c r="E15388" s="7">
        <v>28</v>
      </c>
      <c r="F15388" s="7">
        <v>59</v>
      </c>
      <c r="G15388" s="1">
        <f t="shared" si="960"/>
        <v>0.93333333333333335</v>
      </c>
      <c r="H15388" s="4">
        <f t="shared" si="961"/>
        <v>1</v>
      </c>
      <c r="I15388" s="5">
        <f>IF(OR(AND(F15388&gt;=50,G15388&gt;SUMIF(SeasonTotals!A$2:A$9,A15388,SeasonTotals!F$2:F$9)),AND(G15388&gt;0.885,F15388&gt;=50,D15388&lt;3)),1,0)</f>
        <v>1</v>
      </c>
      <c r="J15388" s="4">
        <f t="shared" si="962"/>
        <v>0</v>
      </c>
      <c r="K15388" s="5">
        <f t="shared" si="963"/>
        <v>0</v>
      </c>
    </row>
    <row r="15389" spans="1:11" x14ac:dyDescent="0.25">
      <c r="A15389" t="s">
        <v>151</v>
      </c>
      <c r="B15389" t="s">
        <v>62</v>
      </c>
      <c r="C15389" s="7">
        <v>1</v>
      </c>
      <c r="D15389" s="7">
        <v>3</v>
      </c>
      <c r="E15389" s="7">
        <v>14</v>
      </c>
      <c r="F15389" s="7">
        <v>59</v>
      </c>
      <c r="G15389" s="1">
        <f t="shared" si="960"/>
        <v>0.82352941176470584</v>
      </c>
      <c r="H15389" s="4">
        <f t="shared" si="961"/>
        <v>0</v>
      </c>
      <c r="I15389" s="5">
        <f>IF(OR(AND(F15389&gt;=50,G15389&gt;SUMIF(SeasonTotals!A$2:A$9,A15389,SeasonTotals!F$2:F$9)),AND(G15389&gt;0.885,F15389&gt;=50,D15389&lt;3)),1,0)</f>
        <v>0</v>
      </c>
      <c r="J15389" s="4">
        <f t="shared" si="962"/>
        <v>1</v>
      </c>
      <c r="K15389" s="5">
        <f t="shared" si="963"/>
        <v>0</v>
      </c>
    </row>
    <row r="15390" spans="1:11" x14ac:dyDescent="0.25">
      <c r="A15390" t="s">
        <v>151</v>
      </c>
      <c r="B15390" t="s">
        <v>62</v>
      </c>
      <c r="C15390" s="7">
        <v>1</v>
      </c>
      <c r="D15390" s="7">
        <v>3</v>
      </c>
      <c r="E15390" s="7">
        <v>21</v>
      </c>
      <c r="F15390" s="7">
        <v>61</v>
      </c>
      <c r="G15390" s="1">
        <f t="shared" si="960"/>
        <v>0.875</v>
      </c>
      <c r="H15390" s="4">
        <f t="shared" si="961"/>
        <v>0</v>
      </c>
      <c r="I15390" s="5">
        <f>IF(OR(AND(F15390&gt;=50,G15390&gt;SUMIF(SeasonTotals!A$2:A$9,A15390,SeasonTotals!F$2:F$9)),AND(G15390&gt;0.885,F15390&gt;=50,D15390&lt;3)),1,0)</f>
        <v>0</v>
      </c>
      <c r="J15390" s="4">
        <f t="shared" si="962"/>
        <v>0</v>
      </c>
      <c r="K15390" s="5">
        <f t="shared" si="963"/>
        <v>0</v>
      </c>
    </row>
    <row r="15391" spans="1:11" x14ac:dyDescent="0.25">
      <c r="A15391" t="s">
        <v>151</v>
      </c>
      <c r="B15391" t="s">
        <v>62</v>
      </c>
      <c r="C15391" s="7">
        <v>1</v>
      </c>
      <c r="D15391" s="7">
        <v>5</v>
      </c>
      <c r="E15391" s="7">
        <v>18</v>
      </c>
      <c r="F15391" s="7">
        <v>59</v>
      </c>
      <c r="G15391" s="1">
        <f t="shared" si="960"/>
        <v>0.78260869565217395</v>
      </c>
      <c r="H15391" s="4">
        <f t="shared" si="961"/>
        <v>0</v>
      </c>
      <c r="I15391" s="5">
        <f>IF(OR(AND(F15391&gt;=50,G15391&gt;SUMIF(SeasonTotals!A$2:A$9,A15391,SeasonTotals!F$2:F$9)),AND(G15391&gt;0.885,F15391&gt;=50,D15391&lt;3)),1,0)</f>
        <v>0</v>
      </c>
      <c r="J15391" s="4">
        <f t="shared" si="962"/>
        <v>1</v>
      </c>
      <c r="K15391" s="5">
        <f t="shared" si="963"/>
        <v>0</v>
      </c>
    </row>
    <row r="15392" spans="1:11" x14ac:dyDescent="0.25">
      <c r="A15392" t="s">
        <v>151</v>
      </c>
      <c r="B15392" t="s">
        <v>62</v>
      </c>
      <c r="C15392" s="7">
        <v>1</v>
      </c>
      <c r="D15392" s="7">
        <v>4</v>
      </c>
      <c r="E15392" s="7">
        <v>18</v>
      </c>
      <c r="F15392" s="7">
        <v>61</v>
      </c>
      <c r="G15392" s="1">
        <f t="shared" si="960"/>
        <v>0.81818181818181823</v>
      </c>
      <c r="H15392" s="4">
        <f t="shared" si="961"/>
        <v>0</v>
      </c>
      <c r="I15392" s="5">
        <f>IF(OR(AND(F15392&gt;=50,G15392&gt;SUMIF(SeasonTotals!A$2:A$9,A15392,SeasonTotals!F$2:F$9)),AND(G15392&gt;0.885,F15392&gt;=50,D15392&lt;3)),1,0)</f>
        <v>0</v>
      </c>
      <c r="J15392" s="4">
        <f t="shared" si="962"/>
        <v>1</v>
      </c>
      <c r="K15392" s="5">
        <f t="shared" si="963"/>
        <v>0</v>
      </c>
    </row>
    <row r="15393" spans="1:11" x14ac:dyDescent="0.25">
      <c r="A15393" t="s">
        <v>151</v>
      </c>
      <c r="B15393" t="s">
        <v>167</v>
      </c>
      <c r="C15393" s="7">
        <v>1</v>
      </c>
      <c r="D15393" s="7">
        <v>2</v>
      </c>
      <c r="E15393" s="7">
        <v>18</v>
      </c>
      <c r="F15393" s="7">
        <v>59</v>
      </c>
      <c r="G15393" s="1">
        <f t="shared" si="960"/>
        <v>0.9</v>
      </c>
      <c r="H15393" s="4">
        <f t="shared" si="961"/>
        <v>1</v>
      </c>
      <c r="I15393" s="5">
        <f>IF(OR(AND(F15393&gt;=50,G15393&gt;SUMIF(SeasonTotals!A$2:A$9,A15393,SeasonTotals!F$2:F$9)),AND(G15393&gt;0.885,F15393&gt;=50,D15393&lt;3)),1,0)</f>
        <v>1</v>
      </c>
      <c r="J15393" s="4">
        <f t="shared" si="962"/>
        <v>0</v>
      </c>
      <c r="K15393" s="5">
        <f t="shared" si="963"/>
        <v>0</v>
      </c>
    </row>
    <row r="15394" spans="1:11" x14ac:dyDescent="0.25">
      <c r="A15394" t="s">
        <v>151</v>
      </c>
      <c r="B15394" t="s">
        <v>167</v>
      </c>
      <c r="C15394" s="7">
        <v>1</v>
      </c>
      <c r="D15394" s="7">
        <v>0</v>
      </c>
      <c r="E15394" s="7">
        <v>16</v>
      </c>
      <c r="F15394" s="7">
        <v>60</v>
      </c>
      <c r="G15394" s="1">
        <f t="shared" si="960"/>
        <v>1</v>
      </c>
      <c r="H15394" s="4">
        <f t="shared" si="961"/>
        <v>1</v>
      </c>
      <c r="I15394" s="5">
        <f>IF(OR(AND(F15394&gt;=50,G15394&gt;SUMIF(SeasonTotals!A$2:A$9,A15394,SeasonTotals!F$2:F$9)),AND(G15394&gt;0.885,F15394&gt;=50,D15394&lt;3)),1,0)</f>
        <v>1</v>
      </c>
      <c r="J15394" s="4">
        <f t="shared" si="962"/>
        <v>0</v>
      </c>
      <c r="K15394" s="5">
        <f t="shared" si="963"/>
        <v>0</v>
      </c>
    </row>
    <row r="15395" spans="1:11" x14ac:dyDescent="0.25">
      <c r="A15395" t="s">
        <v>151</v>
      </c>
      <c r="B15395" t="s">
        <v>167</v>
      </c>
      <c r="C15395" s="7">
        <v>1</v>
      </c>
      <c r="D15395" s="7">
        <v>0</v>
      </c>
      <c r="E15395" s="7">
        <v>24</v>
      </c>
      <c r="F15395" s="7">
        <v>60</v>
      </c>
      <c r="G15395" s="1">
        <f t="shared" si="960"/>
        <v>1</v>
      </c>
      <c r="H15395" s="4">
        <f t="shared" si="961"/>
        <v>1</v>
      </c>
      <c r="I15395" s="5">
        <f>IF(OR(AND(F15395&gt;=50,G15395&gt;SUMIF(SeasonTotals!A$2:A$9,A15395,SeasonTotals!F$2:F$9)),AND(G15395&gt;0.885,F15395&gt;=50,D15395&lt;3)),1,0)</f>
        <v>1</v>
      </c>
      <c r="J15395" s="4">
        <f t="shared" si="962"/>
        <v>0</v>
      </c>
      <c r="K15395" s="5">
        <f t="shared" si="963"/>
        <v>0</v>
      </c>
    </row>
    <row r="15396" spans="1:11" x14ac:dyDescent="0.25">
      <c r="A15396" t="s">
        <v>151</v>
      </c>
      <c r="B15396" t="s">
        <v>167</v>
      </c>
      <c r="C15396" s="7">
        <v>1</v>
      </c>
      <c r="D15396" s="7">
        <v>1</v>
      </c>
      <c r="E15396" s="7">
        <v>31</v>
      </c>
      <c r="F15396" s="7">
        <v>60</v>
      </c>
      <c r="G15396" s="1">
        <f t="shared" si="960"/>
        <v>0.96875</v>
      </c>
      <c r="H15396" s="4">
        <f t="shared" si="961"/>
        <v>1</v>
      </c>
      <c r="I15396" s="5">
        <f>IF(OR(AND(F15396&gt;=50,G15396&gt;SUMIF(SeasonTotals!A$2:A$9,A15396,SeasonTotals!F$2:F$9)),AND(G15396&gt;0.885,F15396&gt;=50,D15396&lt;3)),1,0)</f>
        <v>1</v>
      </c>
      <c r="J15396" s="4">
        <f t="shared" si="962"/>
        <v>0</v>
      </c>
      <c r="K15396" s="5">
        <f t="shared" si="963"/>
        <v>0</v>
      </c>
    </row>
    <row r="15397" spans="1:11" x14ac:dyDescent="0.25">
      <c r="A15397" t="s">
        <v>151</v>
      </c>
      <c r="B15397" t="s">
        <v>167</v>
      </c>
      <c r="C15397" s="7">
        <v>1</v>
      </c>
      <c r="D15397" s="7">
        <v>2</v>
      </c>
      <c r="E15397" s="7">
        <v>23</v>
      </c>
      <c r="F15397" s="7">
        <v>65</v>
      </c>
      <c r="G15397" s="1">
        <f t="shared" si="960"/>
        <v>0.92</v>
      </c>
      <c r="H15397" s="4">
        <f t="shared" si="961"/>
        <v>1</v>
      </c>
      <c r="I15397" s="5">
        <f>IF(OR(AND(F15397&gt;=50,G15397&gt;SUMIF(SeasonTotals!A$2:A$9,A15397,SeasonTotals!F$2:F$9)),AND(G15397&gt;0.885,F15397&gt;=50,D15397&lt;3)),1,0)</f>
        <v>1</v>
      </c>
      <c r="J15397" s="4">
        <f t="shared" si="962"/>
        <v>0</v>
      </c>
      <c r="K15397" s="5">
        <f t="shared" si="963"/>
        <v>0</v>
      </c>
    </row>
    <row r="15398" spans="1:11" x14ac:dyDescent="0.25">
      <c r="A15398" t="s">
        <v>151</v>
      </c>
      <c r="B15398" t="s">
        <v>167</v>
      </c>
      <c r="C15398" s="7">
        <v>1</v>
      </c>
      <c r="D15398" s="7">
        <v>4</v>
      </c>
      <c r="E15398" s="7">
        <v>19</v>
      </c>
      <c r="F15398" s="7">
        <v>59</v>
      </c>
      <c r="G15398" s="1">
        <f t="shared" si="960"/>
        <v>0.82608695652173914</v>
      </c>
      <c r="H15398" s="4">
        <f t="shared" si="961"/>
        <v>0</v>
      </c>
      <c r="I15398" s="5">
        <f>IF(OR(AND(F15398&gt;=50,G15398&gt;SUMIF(SeasonTotals!A$2:A$9,A15398,SeasonTotals!F$2:F$9)),AND(G15398&gt;0.885,F15398&gt;=50,D15398&lt;3)),1,0)</f>
        <v>0</v>
      </c>
      <c r="J15398" s="4">
        <f t="shared" si="962"/>
        <v>1</v>
      </c>
      <c r="K15398" s="5">
        <f t="shared" si="963"/>
        <v>0</v>
      </c>
    </row>
    <row r="15399" spans="1:11" x14ac:dyDescent="0.25">
      <c r="A15399" t="s">
        <v>151</v>
      </c>
      <c r="B15399" t="s">
        <v>167</v>
      </c>
      <c r="C15399" s="7">
        <v>1</v>
      </c>
      <c r="D15399" s="7">
        <v>2</v>
      </c>
      <c r="E15399" s="7">
        <v>12</v>
      </c>
      <c r="F15399" s="7">
        <v>32</v>
      </c>
      <c r="G15399" s="1">
        <f t="shared" si="960"/>
        <v>0.8571428571428571</v>
      </c>
      <c r="H15399" s="4">
        <f t="shared" si="961"/>
        <v>0</v>
      </c>
      <c r="I15399" s="5">
        <f>IF(OR(AND(F15399&gt;=50,G15399&gt;SUMIF(SeasonTotals!A$2:A$9,A15399,SeasonTotals!F$2:F$9)),AND(G15399&gt;0.885,F15399&gt;=50,D15399&lt;3)),1,0)</f>
        <v>0</v>
      </c>
      <c r="J15399" s="4">
        <f t="shared" si="962"/>
        <v>0</v>
      </c>
      <c r="K15399" s="5">
        <f t="shared" si="963"/>
        <v>1</v>
      </c>
    </row>
    <row r="15400" spans="1:11" x14ac:dyDescent="0.25">
      <c r="A15400" t="s">
        <v>151</v>
      </c>
      <c r="B15400" t="s">
        <v>167</v>
      </c>
      <c r="C15400" s="7">
        <v>1</v>
      </c>
      <c r="D15400" s="7">
        <v>5</v>
      </c>
      <c r="E15400" s="7">
        <v>29</v>
      </c>
      <c r="F15400" s="7">
        <v>58</v>
      </c>
      <c r="G15400" s="1">
        <f t="shared" si="960"/>
        <v>0.8529411764705882</v>
      </c>
      <c r="H15400" s="4">
        <f t="shared" si="961"/>
        <v>0</v>
      </c>
      <c r="I15400" s="5">
        <f>IF(OR(AND(F15400&gt;=50,G15400&gt;SUMIF(SeasonTotals!A$2:A$9,A15400,SeasonTotals!F$2:F$9)),AND(G15400&gt;0.885,F15400&gt;=50,D15400&lt;3)),1,0)</f>
        <v>0</v>
      </c>
      <c r="J15400" s="4">
        <f t="shared" si="962"/>
        <v>0</v>
      </c>
      <c r="K15400" s="5">
        <f t="shared" si="963"/>
        <v>0</v>
      </c>
    </row>
    <row r="15401" spans="1:11" x14ac:dyDescent="0.25">
      <c r="A15401" t="s">
        <v>151</v>
      </c>
      <c r="B15401" t="s">
        <v>167</v>
      </c>
      <c r="C15401" s="7">
        <v>1</v>
      </c>
      <c r="D15401" s="7">
        <v>4</v>
      </c>
      <c r="E15401" s="7">
        <v>25</v>
      </c>
      <c r="F15401" s="7">
        <v>60</v>
      </c>
      <c r="G15401" s="1">
        <f t="shared" si="960"/>
        <v>0.86206896551724133</v>
      </c>
      <c r="H15401" s="4">
        <f t="shared" si="961"/>
        <v>0</v>
      </c>
      <c r="I15401" s="5">
        <f>IF(OR(AND(F15401&gt;=50,G15401&gt;SUMIF(SeasonTotals!A$2:A$9,A15401,SeasonTotals!F$2:F$9)),AND(G15401&gt;0.885,F15401&gt;=50,D15401&lt;3)),1,0)</f>
        <v>0</v>
      </c>
      <c r="J15401" s="4">
        <f t="shared" si="962"/>
        <v>0</v>
      </c>
      <c r="K15401" s="5">
        <f t="shared" si="963"/>
        <v>0</v>
      </c>
    </row>
    <row r="15402" spans="1:11" x14ac:dyDescent="0.25">
      <c r="A15402" t="s">
        <v>151</v>
      </c>
      <c r="B15402" t="s">
        <v>167</v>
      </c>
      <c r="C15402" s="7">
        <v>1</v>
      </c>
      <c r="D15402" s="7">
        <v>2</v>
      </c>
      <c r="E15402" s="7">
        <v>24</v>
      </c>
      <c r="F15402" s="7">
        <v>60</v>
      </c>
      <c r="G15402" s="1">
        <f t="shared" si="960"/>
        <v>0.92307692307692313</v>
      </c>
      <c r="H15402" s="4">
        <f t="shared" si="961"/>
        <v>1</v>
      </c>
      <c r="I15402" s="5">
        <f>IF(OR(AND(F15402&gt;=50,G15402&gt;SUMIF(SeasonTotals!A$2:A$9,A15402,SeasonTotals!F$2:F$9)),AND(G15402&gt;0.885,F15402&gt;=50,D15402&lt;3)),1,0)</f>
        <v>1</v>
      </c>
      <c r="J15402" s="4">
        <f t="shared" si="962"/>
        <v>0</v>
      </c>
      <c r="K15402" s="5">
        <f t="shared" si="963"/>
        <v>0</v>
      </c>
    </row>
    <row r="15403" spans="1:11" x14ac:dyDescent="0.25">
      <c r="A15403" t="s">
        <v>151</v>
      </c>
      <c r="B15403" t="s">
        <v>167</v>
      </c>
      <c r="C15403" s="7">
        <v>1</v>
      </c>
      <c r="D15403" s="7">
        <v>2</v>
      </c>
      <c r="E15403" s="7">
        <v>35</v>
      </c>
      <c r="F15403" s="7">
        <v>60</v>
      </c>
      <c r="G15403" s="1">
        <f t="shared" si="960"/>
        <v>0.94594594594594594</v>
      </c>
      <c r="H15403" s="4">
        <f t="shared" si="961"/>
        <v>1</v>
      </c>
      <c r="I15403" s="5">
        <f>IF(OR(AND(F15403&gt;=50,G15403&gt;SUMIF(SeasonTotals!A$2:A$9,A15403,SeasonTotals!F$2:F$9)),AND(G15403&gt;0.885,F15403&gt;=50,D15403&lt;3)),1,0)</f>
        <v>1</v>
      </c>
      <c r="J15403" s="4">
        <f t="shared" si="962"/>
        <v>0</v>
      </c>
      <c r="K15403" s="5">
        <f t="shared" si="963"/>
        <v>0</v>
      </c>
    </row>
    <row r="15404" spans="1:11" x14ac:dyDescent="0.25">
      <c r="A15404" t="s">
        <v>151</v>
      </c>
      <c r="B15404" t="s">
        <v>167</v>
      </c>
      <c r="C15404" s="7">
        <v>1</v>
      </c>
      <c r="D15404" s="7">
        <v>2</v>
      </c>
      <c r="E15404" s="7">
        <v>19</v>
      </c>
      <c r="F15404" s="7">
        <v>59</v>
      </c>
      <c r="G15404" s="1">
        <f t="shared" si="960"/>
        <v>0.90476190476190477</v>
      </c>
      <c r="H15404" s="4">
        <f t="shared" si="961"/>
        <v>1</v>
      </c>
      <c r="I15404" s="5">
        <f>IF(OR(AND(F15404&gt;=50,G15404&gt;SUMIF(SeasonTotals!A$2:A$9,A15404,SeasonTotals!F$2:F$9)),AND(G15404&gt;0.885,F15404&gt;=50,D15404&lt;3)),1,0)</f>
        <v>1</v>
      </c>
      <c r="J15404" s="4">
        <f t="shared" si="962"/>
        <v>0</v>
      </c>
      <c r="K15404" s="5">
        <f t="shared" si="963"/>
        <v>0</v>
      </c>
    </row>
    <row r="15405" spans="1:11" x14ac:dyDescent="0.25">
      <c r="A15405" t="s">
        <v>151</v>
      </c>
      <c r="B15405" t="s">
        <v>167</v>
      </c>
      <c r="C15405" s="7">
        <v>1</v>
      </c>
      <c r="D15405" s="7">
        <v>0</v>
      </c>
      <c r="E15405" s="7">
        <v>17</v>
      </c>
      <c r="F15405" s="7">
        <v>60</v>
      </c>
      <c r="G15405" s="1">
        <f t="shared" si="960"/>
        <v>1</v>
      </c>
      <c r="H15405" s="4">
        <f t="shared" si="961"/>
        <v>1</v>
      </c>
      <c r="I15405" s="5">
        <f>IF(OR(AND(F15405&gt;=50,G15405&gt;SUMIF(SeasonTotals!A$2:A$9,A15405,SeasonTotals!F$2:F$9)),AND(G15405&gt;0.885,F15405&gt;=50,D15405&lt;3)),1,0)</f>
        <v>1</v>
      </c>
      <c r="J15405" s="4">
        <f t="shared" si="962"/>
        <v>0</v>
      </c>
      <c r="K15405" s="5">
        <f t="shared" si="963"/>
        <v>0</v>
      </c>
    </row>
    <row r="15406" spans="1:11" x14ac:dyDescent="0.25">
      <c r="A15406" t="s">
        <v>151</v>
      </c>
      <c r="B15406" t="s">
        <v>167</v>
      </c>
      <c r="C15406" s="7">
        <v>1</v>
      </c>
      <c r="D15406" s="7">
        <v>2</v>
      </c>
      <c r="E15406" s="7">
        <v>26</v>
      </c>
      <c r="F15406" s="7">
        <v>64</v>
      </c>
      <c r="G15406" s="1">
        <f t="shared" si="960"/>
        <v>0.9285714285714286</v>
      </c>
      <c r="H15406" s="4">
        <f t="shared" si="961"/>
        <v>1</v>
      </c>
      <c r="I15406" s="5">
        <f>IF(OR(AND(F15406&gt;=50,G15406&gt;SUMIF(SeasonTotals!A$2:A$9,A15406,SeasonTotals!F$2:F$9)),AND(G15406&gt;0.885,F15406&gt;=50,D15406&lt;3)),1,0)</f>
        <v>1</v>
      </c>
      <c r="J15406" s="4">
        <f t="shared" si="962"/>
        <v>0</v>
      </c>
      <c r="K15406" s="5">
        <f t="shared" si="963"/>
        <v>0</v>
      </c>
    </row>
    <row r="15407" spans="1:11" x14ac:dyDescent="0.25">
      <c r="A15407" t="s">
        <v>151</v>
      </c>
      <c r="B15407" t="s">
        <v>167</v>
      </c>
      <c r="C15407" s="7">
        <v>1</v>
      </c>
      <c r="D15407" s="7">
        <v>0</v>
      </c>
      <c r="E15407" s="7">
        <v>31</v>
      </c>
      <c r="F15407" s="7">
        <v>60</v>
      </c>
      <c r="G15407" s="1">
        <f t="shared" si="960"/>
        <v>1</v>
      </c>
      <c r="H15407" s="4">
        <f t="shared" si="961"/>
        <v>1</v>
      </c>
      <c r="I15407" s="5">
        <f>IF(OR(AND(F15407&gt;=50,G15407&gt;SUMIF(SeasonTotals!A$2:A$9,A15407,SeasonTotals!F$2:F$9)),AND(G15407&gt;0.885,F15407&gt;=50,D15407&lt;3)),1,0)</f>
        <v>1</v>
      </c>
      <c r="J15407" s="4">
        <f t="shared" si="962"/>
        <v>0</v>
      </c>
      <c r="K15407" s="5">
        <f t="shared" si="963"/>
        <v>0</v>
      </c>
    </row>
    <row r="15408" spans="1:11" x14ac:dyDescent="0.25">
      <c r="A15408" t="s">
        <v>151</v>
      </c>
      <c r="B15408" t="s">
        <v>167</v>
      </c>
      <c r="C15408" s="7">
        <v>1</v>
      </c>
      <c r="D15408" s="7">
        <v>1</v>
      </c>
      <c r="E15408" s="7">
        <v>38</v>
      </c>
      <c r="F15408" s="7">
        <v>60</v>
      </c>
      <c r="G15408" s="1">
        <f t="shared" si="960"/>
        <v>0.97435897435897434</v>
      </c>
      <c r="H15408" s="4">
        <f t="shared" si="961"/>
        <v>1</v>
      </c>
      <c r="I15408" s="5">
        <f>IF(OR(AND(F15408&gt;=50,G15408&gt;SUMIF(SeasonTotals!A$2:A$9,A15408,SeasonTotals!F$2:F$9)),AND(G15408&gt;0.885,F15408&gt;=50,D15408&lt;3)),1,0)</f>
        <v>1</v>
      </c>
      <c r="J15408" s="4">
        <f t="shared" si="962"/>
        <v>0</v>
      </c>
      <c r="K15408" s="5">
        <f t="shared" si="963"/>
        <v>0</v>
      </c>
    </row>
    <row r="15409" spans="1:11" x14ac:dyDescent="0.25">
      <c r="A15409" t="s">
        <v>151</v>
      </c>
      <c r="B15409" t="s">
        <v>167</v>
      </c>
      <c r="C15409" s="7">
        <v>1</v>
      </c>
      <c r="D15409" s="7">
        <v>2</v>
      </c>
      <c r="E15409" s="7">
        <v>37</v>
      </c>
      <c r="F15409" s="7">
        <v>60</v>
      </c>
      <c r="G15409" s="1">
        <f t="shared" si="960"/>
        <v>0.94871794871794868</v>
      </c>
      <c r="H15409" s="4">
        <f t="shared" si="961"/>
        <v>1</v>
      </c>
      <c r="I15409" s="5">
        <f>IF(OR(AND(F15409&gt;=50,G15409&gt;SUMIF(SeasonTotals!A$2:A$9,A15409,SeasonTotals!F$2:F$9)),AND(G15409&gt;0.885,F15409&gt;=50,D15409&lt;3)),1,0)</f>
        <v>1</v>
      </c>
      <c r="J15409" s="4">
        <f t="shared" si="962"/>
        <v>0</v>
      </c>
      <c r="K15409" s="5">
        <f t="shared" si="963"/>
        <v>0</v>
      </c>
    </row>
    <row r="15410" spans="1:11" x14ac:dyDescent="0.25">
      <c r="A15410" t="s">
        <v>151</v>
      </c>
      <c r="B15410" t="s">
        <v>167</v>
      </c>
      <c r="C15410" s="7">
        <v>1</v>
      </c>
      <c r="D15410" s="7">
        <v>1</v>
      </c>
      <c r="E15410" s="7">
        <v>29</v>
      </c>
      <c r="F15410" s="7">
        <v>59</v>
      </c>
      <c r="G15410" s="1">
        <f t="shared" si="960"/>
        <v>0.96666666666666667</v>
      </c>
      <c r="H15410" s="4">
        <f t="shared" si="961"/>
        <v>1</v>
      </c>
      <c r="I15410" s="5">
        <f>IF(OR(AND(F15410&gt;=50,G15410&gt;SUMIF(SeasonTotals!A$2:A$9,A15410,SeasonTotals!F$2:F$9)),AND(G15410&gt;0.885,F15410&gt;=50,D15410&lt;3)),1,0)</f>
        <v>1</v>
      </c>
      <c r="J15410" s="4">
        <f t="shared" si="962"/>
        <v>0</v>
      </c>
      <c r="K15410" s="5">
        <f t="shared" si="963"/>
        <v>0</v>
      </c>
    </row>
    <row r="15411" spans="1:11" x14ac:dyDescent="0.25">
      <c r="A15411" t="s">
        <v>151</v>
      </c>
      <c r="B15411" t="s">
        <v>138</v>
      </c>
      <c r="C15411" s="7">
        <v>1</v>
      </c>
      <c r="D15411" s="7">
        <v>4</v>
      </c>
      <c r="E15411" s="7">
        <v>29</v>
      </c>
      <c r="F15411" s="7">
        <v>62</v>
      </c>
      <c r="G15411" s="1">
        <f t="shared" si="960"/>
        <v>0.87878787878787878</v>
      </c>
      <c r="H15411" s="4">
        <f t="shared" si="961"/>
        <v>0</v>
      </c>
      <c r="I15411" s="5">
        <f>IF(OR(AND(F15411&gt;=50,G15411&gt;SUMIF(SeasonTotals!A$2:A$9,A15411,SeasonTotals!F$2:F$9)),AND(G15411&gt;0.885,F15411&gt;=50,D15411&lt;3)),1,0)</f>
        <v>0</v>
      </c>
      <c r="J15411" s="4">
        <f t="shared" si="962"/>
        <v>0</v>
      </c>
      <c r="K15411" s="5">
        <f t="shared" si="963"/>
        <v>0</v>
      </c>
    </row>
    <row r="15412" spans="1:11" x14ac:dyDescent="0.25">
      <c r="A15412" t="s">
        <v>151</v>
      </c>
      <c r="B15412" t="s">
        <v>138</v>
      </c>
      <c r="C15412" s="7">
        <v>1</v>
      </c>
      <c r="D15412" s="7">
        <v>3</v>
      </c>
      <c r="E15412" s="7">
        <v>33</v>
      </c>
      <c r="F15412" s="7">
        <v>59</v>
      </c>
      <c r="G15412" s="1">
        <f t="shared" si="960"/>
        <v>0.91666666666666663</v>
      </c>
      <c r="H15412" s="4">
        <f t="shared" si="961"/>
        <v>1</v>
      </c>
      <c r="I15412" s="5">
        <f>IF(OR(AND(F15412&gt;=50,G15412&gt;SUMIF(SeasonTotals!A$2:A$9,A15412,SeasonTotals!F$2:F$9)),AND(G15412&gt;0.885,F15412&gt;=50,D15412&lt;3)),1,0)</f>
        <v>1</v>
      </c>
      <c r="J15412" s="4">
        <f t="shared" si="962"/>
        <v>0</v>
      </c>
      <c r="K15412" s="5">
        <f t="shared" si="963"/>
        <v>0</v>
      </c>
    </row>
    <row r="15413" spans="1:11" x14ac:dyDescent="0.25">
      <c r="A15413" t="s">
        <v>151</v>
      </c>
      <c r="B15413" t="s">
        <v>138</v>
      </c>
      <c r="C15413" s="7">
        <v>1</v>
      </c>
      <c r="D15413" s="7">
        <v>1</v>
      </c>
      <c r="E15413" s="7">
        <v>35</v>
      </c>
      <c r="F15413" s="7">
        <v>60</v>
      </c>
      <c r="G15413" s="1">
        <f t="shared" si="960"/>
        <v>0.97222222222222221</v>
      </c>
      <c r="H15413" s="4">
        <f t="shared" si="961"/>
        <v>1</v>
      </c>
      <c r="I15413" s="5">
        <f>IF(OR(AND(F15413&gt;=50,G15413&gt;SUMIF(SeasonTotals!A$2:A$9,A15413,SeasonTotals!F$2:F$9)),AND(G15413&gt;0.885,F15413&gt;=50,D15413&lt;3)),1,0)</f>
        <v>1</v>
      </c>
      <c r="J15413" s="4">
        <f t="shared" si="962"/>
        <v>0</v>
      </c>
      <c r="K15413" s="5">
        <f t="shared" si="963"/>
        <v>0</v>
      </c>
    </row>
    <row r="15414" spans="1:11" x14ac:dyDescent="0.25">
      <c r="A15414" t="s">
        <v>151</v>
      </c>
      <c r="B15414" t="s">
        <v>138</v>
      </c>
      <c r="C15414" s="7">
        <v>1</v>
      </c>
      <c r="D15414" s="7">
        <v>2</v>
      </c>
      <c r="E15414" s="7">
        <v>33</v>
      </c>
      <c r="F15414" s="7">
        <v>59</v>
      </c>
      <c r="G15414" s="1">
        <f t="shared" si="960"/>
        <v>0.94285714285714284</v>
      </c>
      <c r="H15414" s="4">
        <f t="shared" si="961"/>
        <v>1</v>
      </c>
      <c r="I15414" s="5">
        <f>IF(OR(AND(F15414&gt;=50,G15414&gt;SUMIF(SeasonTotals!A$2:A$9,A15414,SeasonTotals!F$2:F$9)),AND(G15414&gt;0.885,F15414&gt;=50,D15414&lt;3)),1,0)</f>
        <v>1</v>
      </c>
      <c r="J15414" s="4">
        <f t="shared" si="962"/>
        <v>0</v>
      </c>
      <c r="K15414" s="5">
        <f t="shared" si="963"/>
        <v>0</v>
      </c>
    </row>
    <row r="15415" spans="1:11" x14ac:dyDescent="0.25">
      <c r="A15415" t="s">
        <v>151</v>
      </c>
      <c r="B15415" t="s">
        <v>138</v>
      </c>
      <c r="C15415" s="7">
        <v>1</v>
      </c>
      <c r="D15415" s="7">
        <v>4</v>
      </c>
      <c r="E15415" s="7">
        <v>11</v>
      </c>
      <c r="F15415" s="7">
        <v>20</v>
      </c>
      <c r="G15415" s="1">
        <f t="shared" si="960"/>
        <v>0.73333333333333328</v>
      </c>
      <c r="H15415" s="4">
        <f t="shared" si="961"/>
        <v>0</v>
      </c>
      <c r="I15415" s="5">
        <f>IF(OR(AND(F15415&gt;=50,G15415&gt;SUMIF(SeasonTotals!A$2:A$9,A15415,SeasonTotals!F$2:F$9)),AND(G15415&gt;0.885,F15415&gt;=50,D15415&lt;3)),1,0)</f>
        <v>0</v>
      </c>
      <c r="J15415" s="4">
        <f t="shared" si="962"/>
        <v>1</v>
      </c>
      <c r="K15415" s="5">
        <f t="shared" si="963"/>
        <v>1</v>
      </c>
    </row>
    <row r="15416" spans="1:11" x14ac:dyDescent="0.25">
      <c r="A15416" t="s">
        <v>151</v>
      </c>
      <c r="B15416" t="s">
        <v>138</v>
      </c>
      <c r="C15416" s="7">
        <v>1</v>
      </c>
      <c r="D15416" s="7">
        <v>3</v>
      </c>
      <c r="E15416" s="7">
        <v>28</v>
      </c>
      <c r="F15416" s="7">
        <v>59</v>
      </c>
      <c r="G15416" s="1">
        <f t="shared" si="960"/>
        <v>0.90322580645161288</v>
      </c>
      <c r="H15416" s="4">
        <f t="shared" si="961"/>
        <v>0</v>
      </c>
      <c r="I15416" s="5">
        <f>IF(OR(AND(F15416&gt;=50,G15416&gt;SUMIF(SeasonTotals!A$2:A$9,A15416,SeasonTotals!F$2:F$9)),AND(G15416&gt;0.885,F15416&gt;=50,D15416&lt;3)),1,0)</f>
        <v>0</v>
      </c>
      <c r="J15416" s="4">
        <f t="shared" si="962"/>
        <v>0</v>
      </c>
      <c r="K15416" s="5">
        <f t="shared" si="963"/>
        <v>0</v>
      </c>
    </row>
    <row r="15417" spans="1:11" x14ac:dyDescent="0.25">
      <c r="A15417" t="s">
        <v>151</v>
      </c>
      <c r="B15417" t="s">
        <v>138</v>
      </c>
      <c r="C15417" s="7">
        <v>1</v>
      </c>
      <c r="D15417" s="7">
        <v>2</v>
      </c>
      <c r="E15417" s="7">
        <v>28</v>
      </c>
      <c r="F15417" s="7">
        <v>59</v>
      </c>
      <c r="G15417" s="1">
        <f t="shared" si="960"/>
        <v>0.93333333333333335</v>
      </c>
      <c r="H15417" s="4">
        <f t="shared" si="961"/>
        <v>1</v>
      </c>
      <c r="I15417" s="5">
        <f>IF(OR(AND(F15417&gt;=50,G15417&gt;SUMIF(SeasonTotals!A$2:A$9,A15417,SeasonTotals!F$2:F$9)),AND(G15417&gt;0.885,F15417&gt;=50,D15417&lt;3)),1,0)</f>
        <v>1</v>
      </c>
      <c r="J15417" s="4">
        <f t="shared" si="962"/>
        <v>0</v>
      </c>
      <c r="K15417" s="5">
        <f t="shared" si="963"/>
        <v>0</v>
      </c>
    </row>
    <row r="15418" spans="1:11" x14ac:dyDescent="0.25">
      <c r="A15418" t="s">
        <v>151</v>
      </c>
      <c r="B15418" t="s">
        <v>138</v>
      </c>
      <c r="C15418" s="7">
        <v>1</v>
      </c>
      <c r="D15418" s="7">
        <v>3</v>
      </c>
      <c r="E15418" s="7">
        <v>20</v>
      </c>
      <c r="F15418" s="7">
        <v>48</v>
      </c>
      <c r="G15418" s="1">
        <f t="shared" si="960"/>
        <v>0.86956521739130432</v>
      </c>
      <c r="H15418" s="4">
        <f t="shared" si="961"/>
        <v>0</v>
      </c>
      <c r="I15418" s="5">
        <f>IF(OR(AND(F15418&gt;=50,G15418&gt;SUMIF(SeasonTotals!A$2:A$9,A15418,SeasonTotals!F$2:F$9)),AND(G15418&gt;0.885,F15418&gt;=50,D15418&lt;3)),1,0)</f>
        <v>0</v>
      </c>
      <c r="J15418" s="4">
        <f t="shared" si="962"/>
        <v>0</v>
      </c>
      <c r="K15418" s="5">
        <f t="shared" si="963"/>
        <v>1</v>
      </c>
    </row>
    <row r="15419" spans="1:11" x14ac:dyDescent="0.25">
      <c r="A15419" t="s">
        <v>151</v>
      </c>
      <c r="B15419" t="s">
        <v>168</v>
      </c>
      <c r="C15419" s="7">
        <v>1</v>
      </c>
      <c r="D15419" s="7">
        <v>1</v>
      </c>
      <c r="E15419" s="7">
        <v>16</v>
      </c>
      <c r="F15419" s="7">
        <v>58</v>
      </c>
      <c r="G15419" s="1">
        <f t="shared" si="960"/>
        <v>0.94117647058823528</v>
      </c>
      <c r="H15419" s="4">
        <f t="shared" si="961"/>
        <v>1</v>
      </c>
      <c r="I15419" s="5">
        <f>IF(OR(AND(F15419&gt;=50,G15419&gt;SUMIF(SeasonTotals!A$2:A$9,A15419,SeasonTotals!F$2:F$9)),AND(G15419&gt;0.885,F15419&gt;=50,D15419&lt;3)),1,0)</f>
        <v>1</v>
      </c>
      <c r="J15419" s="4">
        <f t="shared" si="962"/>
        <v>0</v>
      </c>
      <c r="K15419" s="5">
        <f t="shared" si="963"/>
        <v>0</v>
      </c>
    </row>
    <row r="15420" spans="1:11" x14ac:dyDescent="0.25">
      <c r="A15420" t="s">
        <v>151</v>
      </c>
      <c r="B15420" t="s">
        <v>168</v>
      </c>
      <c r="C15420" s="7">
        <v>1</v>
      </c>
      <c r="D15420" s="7">
        <v>1</v>
      </c>
      <c r="E15420" s="7">
        <v>32</v>
      </c>
      <c r="F15420" s="7">
        <v>65</v>
      </c>
      <c r="G15420" s="1">
        <f t="shared" si="960"/>
        <v>0.96969696969696972</v>
      </c>
      <c r="H15420" s="4">
        <f t="shared" si="961"/>
        <v>1</v>
      </c>
      <c r="I15420" s="5">
        <f>IF(OR(AND(F15420&gt;=50,G15420&gt;SUMIF(SeasonTotals!A$2:A$9,A15420,SeasonTotals!F$2:F$9)),AND(G15420&gt;0.885,F15420&gt;=50,D15420&lt;3)),1,0)</f>
        <v>1</v>
      </c>
      <c r="J15420" s="4">
        <f t="shared" si="962"/>
        <v>0</v>
      </c>
      <c r="K15420" s="5">
        <f t="shared" si="963"/>
        <v>0</v>
      </c>
    </row>
    <row r="15421" spans="1:11" x14ac:dyDescent="0.25">
      <c r="A15421" t="s">
        <v>151</v>
      </c>
      <c r="B15421" t="s">
        <v>168</v>
      </c>
      <c r="C15421" s="7">
        <v>1</v>
      </c>
      <c r="D15421" s="7">
        <v>3</v>
      </c>
      <c r="E15421" s="7">
        <v>35</v>
      </c>
      <c r="F15421" s="7">
        <v>60</v>
      </c>
      <c r="G15421" s="1">
        <f t="shared" si="960"/>
        <v>0.92105263157894735</v>
      </c>
      <c r="H15421" s="4">
        <f t="shared" si="961"/>
        <v>1</v>
      </c>
      <c r="I15421" s="5">
        <f>IF(OR(AND(F15421&gt;=50,G15421&gt;SUMIF(SeasonTotals!A$2:A$9,A15421,SeasonTotals!F$2:F$9)),AND(G15421&gt;0.885,F15421&gt;=50,D15421&lt;3)),1,0)</f>
        <v>1</v>
      </c>
      <c r="J15421" s="4">
        <f t="shared" si="962"/>
        <v>0</v>
      </c>
      <c r="K15421" s="5">
        <f t="shared" si="963"/>
        <v>0</v>
      </c>
    </row>
    <row r="15422" spans="1:11" x14ac:dyDescent="0.25">
      <c r="A15422" t="s">
        <v>151</v>
      </c>
      <c r="B15422" t="s">
        <v>102</v>
      </c>
      <c r="C15422" s="7">
        <v>1</v>
      </c>
      <c r="D15422" s="7">
        <v>2</v>
      </c>
      <c r="E15422" s="7">
        <v>32</v>
      </c>
      <c r="F15422" s="7">
        <v>60</v>
      </c>
      <c r="G15422" s="1">
        <f t="shared" si="960"/>
        <v>0.94117647058823528</v>
      </c>
      <c r="H15422" s="4">
        <f t="shared" si="961"/>
        <v>1</v>
      </c>
      <c r="I15422" s="5">
        <f>IF(OR(AND(F15422&gt;=50,G15422&gt;SUMIF(SeasonTotals!A$2:A$9,A15422,SeasonTotals!F$2:F$9)),AND(G15422&gt;0.885,F15422&gt;=50,D15422&lt;3)),1,0)</f>
        <v>1</v>
      </c>
      <c r="J15422" s="4">
        <f t="shared" si="962"/>
        <v>0</v>
      </c>
      <c r="K15422" s="5">
        <f t="shared" si="963"/>
        <v>0</v>
      </c>
    </row>
    <row r="15423" spans="1:11" x14ac:dyDescent="0.25">
      <c r="A15423" t="s">
        <v>151</v>
      </c>
      <c r="B15423" t="s">
        <v>102</v>
      </c>
      <c r="C15423" s="7">
        <v>1</v>
      </c>
      <c r="D15423" s="7">
        <v>5</v>
      </c>
      <c r="E15423" s="7">
        <v>25</v>
      </c>
      <c r="F15423" s="7">
        <v>63</v>
      </c>
      <c r="G15423" s="1">
        <f t="shared" si="960"/>
        <v>0.83333333333333337</v>
      </c>
      <c r="H15423" s="4">
        <f t="shared" si="961"/>
        <v>0</v>
      </c>
      <c r="I15423" s="5">
        <f>IF(OR(AND(F15423&gt;=50,G15423&gt;SUMIF(SeasonTotals!A$2:A$9,A15423,SeasonTotals!F$2:F$9)),AND(G15423&gt;0.885,F15423&gt;=50,D15423&lt;3)),1,0)</f>
        <v>0</v>
      </c>
      <c r="J15423" s="4">
        <f t="shared" si="962"/>
        <v>1</v>
      </c>
      <c r="K15423" s="5">
        <f t="shared" si="963"/>
        <v>0</v>
      </c>
    </row>
    <row r="15424" spans="1:11" x14ac:dyDescent="0.25">
      <c r="A15424" t="s">
        <v>151</v>
      </c>
      <c r="B15424" t="s">
        <v>102</v>
      </c>
      <c r="C15424" s="7">
        <v>1</v>
      </c>
      <c r="D15424" s="7">
        <v>1</v>
      </c>
      <c r="E15424" s="7">
        <v>27</v>
      </c>
      <c r="F15424" s="7">
        <v>59</v>
      </c>
      <c r="G15424" s="1">
        <f t="shared" si="960"/>
        <v>0.9642857142857143</v>
      </c>
      <c r="H15424" s="4">
        <f t="shared" si="961"/>
        <v>1</v>
      </c>
      <c r="I15424" s="5">
        <f>IF(OR(AND(F15424&gt;=50,G15424&gt;SUMIF(SeasonTotals!A$2:A$9,A15424,SeasonTotals!F$2:F$9)),AND(G15424&gt;0.885,F15424&gt;=50,D15424&lt;3)),1,0)</f>
        <v>1</v>
      </c>
      <c r="J15424" s="4">
        <f t="shared" si="962"/>
        <v>0</v>
      </c>
      <c r="K15424" s="5">
        <f t="shared" si="963"/>
        <v>0</v>
      </c>
    </row>
    <row r="15425" spans="1:11" x14ac:dyDescent="0.25">
      <c r="A15425" t="s">
        <v>151</v>
      </c>
      <c r="B15425" t="s">
        <v>102</v>
      </c>
      <c r="C15425" s="7">
        <v>1</v>
      </c>
      <c r="D15425" s="7">
        <v>5</v>
      </c>
      <c r="E15425" s="7">
        <v>23</v>
      </c>
      <c r="F15425" s="7">
        <v>60</v>
      </c>
      <c r="G15425" s="1">
        <f t="shared" si="960"/>
        <v>0.8214285714285714</v>
      </c>
      <c r="H15425" s="4">
        <f t="shared" si="961"/>
        <v>0</v>
      </c>
      <c r="I15425" s="5">
        <f>IF(OR(AND(F15425&gt;=50,G15425&gt;SUMIF(SeasonTotals!A$2:A$9,A15425,SeasonTotals!F$2:F$9)),AND(G15425&gt;0.885,F15425&gt;=50,D15425&lt;3)),1,0)</f>
        <v>0</v>
      </c>
      <c r="J15425" s="4">
        <f t="shared" si="962"/>
        <v>1</v>
      </c>
      <c r="K15425" s="5">
        <f t="shared" si="963"/>
        <v>0</v>
      </c>
    </row>
    <row r="15426" spans="1:11" x14ac:dyDescent="0.25">
      <c r="A15426" t="s">
        <v>151</v>
      </c>
      <c r="B15426" t="s">
        <v>102</v>
      </c>
      <c r="C15426" s="7">
        <v>1</v>
      </c>
      <c r="D15426" s="7">
        <v>2</v>
      </c>
      <c r="E15426" s="7">
        <v>31</v>
      </c>
      <c r="F15426" s="7">
        <v>65</v>
      </c>
      <c r="G15426" s="1">
        <f t="shared" ref="G15426:G15489" si="964">E15426/MAX(1,SUM(D15426:E15426))</f>
        <v>0.93939393939393945</v>
      </c>
      <c r="H15426" s="4">
        <f t="shared" ref="H15426:H15489" si="965">IF(AND(F15426&gt;=50,OR(G15426&gt;0.913,AND(G15426&gt;0.885,D15426&lt;3))),1,0)</f>
        <v>1</v>
      </c>
      <c r="I15426" s="5">
        <f>IF(OR(AND(F15426&gt;=50,G15426&gt;SUMIF(SeasonTotals!A$2:A$9,A15426,SeasonTotals!F$2:F$9)),AND(G15426&gt;0.885,F15426&gt;=50,D15426&lt;3)),1,0)</f>
        <v>1</v>
      </c>
      <c r="J15426" s="4">
        <f t="shared" ref="J15426:J15489" si="966">IF(G15426&lt;0.85,1,0)</f>
        <v>0</v>
      </c>
      <c r="K15426" s="5">
        <f t="shared" ref="K15426:K15489" si="967">IF(F15426&lt;55,1,0)</f>
        <v>0</v>
      </c>
    </row>
    <row r="15427" spans="1:11" x14ac:dyDescent="0.25">
      <c r="A15427" t="s">
        <v>151</v>
      </c>
      <c r="B15427" t="s">
        <v>102</v>
      </c>
      <c r="C15427" s="7">
        <v>1</v>
      </c>
      <c r="D15427" s="7">
        <v>3</v>
      </c>
      <c r="E15427" s="7">
        <v>28</v>
      </c>
      <c r="F15427" s="7">
        <v>58</v>
      </c>
      <c r="G15427" s="1">
        <f t="shared" si="964"/>
        <v>0.90322580645161288</v>
      </c>
      <c r="H15427" s="4">
        <f t="shared" si="965"/>
        <v>0</v>
      </c>
      <c r="I15427" s="5">
        <f>IF(OR(AND(F15427&gt;=50,G15427&gt;SUMIF(SeasonTotals!A$2:A$9,A15427,SeasonTotals!F$2:F$9)),AND(G15427&gt;0.885,F15427&gt;=50,D15427&lt;3)),1,0)</f>
        <v>0</v>
      </c>
      <c r="J15427" s="4">
        <f t="shared" si="966"/>
        <v>0</v>
      </c>
      <c r="K15427" s="5">
        <f t="shared" si="967"/>
        <v>0</v>
      </c>
    </row>
    <row r="15428" spans="1:11" x14ac:dyDescent="0.25">
      <c r="A15428" t="s">
        <v>151</v>
      </c>
      <c r="B15428" t="s">
        <v>102</v>
      </c>
      <c r="C15428" s="7">
        <v>1</v>
      </c>
      <c r="D15428" s="7">
        <v>4</v>
      </c>
      <c r="E15428" s="7">
        <v>33</v>
      </c>
      <c r="F15428" s="7">
        <v>59</v>
      </c>
      <c r="G15428" s="1">
        <f t="shared" si="964"/>
        <v>0.89189189189189189</v>
      </c>
      <c r="H15428" s="4">
        <f t="shared" si="965"/>
        <v>0</v>
      </c>
      <c r="I15428" s="5">
        <f>IF(OR(AND(F15428&gt;=50,G15428&gt;SUMIF(SeasonTotals!A$2:A$9,A15428,SeasonTotals!F$2:F$9)),AND(G15428&gt;0.885,F15428&gt;=50,D15428&lt;3)),1,0)</f>
        <v>0</v>
      </c>
      <c r="J15428" s="4">
        <f t="shared" si="966"/>
        <v>0</v>
      </c>
      <c r="K15428" s="5">
        <f t="shared" si="967"/>
        <v>0</v>
      </c>
    </row>
    <row r="15429" spans="1:11" x14ac:dyDescent="0.25">
      <c r="A15429" t="s">
        <v>151</v>
      </c>
      <c r="B15429" t="s">
        <v>102</v>
      </c>
      <c r="C15429" s="7">
        <v>1</v>
      </c>
      <c r="D15429" s="7">
        <v>2</v>
      </c>
      <c r="E15429" s="7">
        <v>28</v>
      </c>
      <c r="F15429" s="7">
        <v>59</v>
      </c>
      <c r="G15429" s="1">
        <f t="shared" si="964"/>
        <v>0.93333333333333335</v>
      </c>
      <c r="H15429" s="4">
        <f t="shared" si="965"/>
        <v>1</v>
      </c>
      <c r="I15429" s="5">
        <f>IF(OR(AND(F15429&gt;=50,G15429&gt;SUMIF(SeasonTotals!A$2:A$9,A15429,SeasonTotals!F$2:F$9)),AND(G15429&gt;0.885,F15429&gt;=50,D15429&lt;3)),1,0)</f>
        <v>1</v>
      </c>
      <c r="J15429" s="4">
        <f t="shared" si="966"/>
        <v>0</v>
      </c>
      <c r="K15429" s="5">
        <f t="shared" si="967"/>
        <v>0</v>
      </c>
    </row>
    <row r="15430" spans="1:11" x14ac:dyDescent="0.25">
      <c r="A15430" t="s">
        <v>151</v>
      </c>
      <c r="B15430" t="s">
        <v>102</v>
      </c>
      <c r="C15430" s="7">
        <v>1</v>
      </c>
      <c r="D15430" s="7">
        <v>3</v>
      </c>
      <c r="E15430" s="7">
        <v>42</v>
      </c>
      <c r="F15430" s="7">
        <v>65</v>
      </c>
      <c r="G15430" s="1">
        <f t="shared" si="964"/>
        <v>0.93333333333333335</v>
      </c>
      <c r="H15430" s="4">
        <f t="shared" si="965"/>
        <v>1</v>
      </c>
      <c r="I15430" s="5">
        <f>IF(OR(AND(F15430&gt;=50,G15430&gt;SUMIF(SeasonTotals!A$2:A$9,A15430,SeasonTotals!F$2:F$9)),AND(G15430&gt;0.885,F15430&gt;=50,D15430&lt;3)),1,0)</f>
        <v>1</v>
      </c>
      <c r="J15430" s="4">
        <f t="shared" si="966"/>
        <v>0</v>
      </c>
      <c r="K15430" s="5">
        <f t="shared" si="967"/>
        <v>0</v>
      </c>
    </row>
    <row r="15431" spans="1:11" x14ac:dyDescent="0.25">
      <c r="A15431" t="s">
        <v>151</v>
      </c>
      <c r="B15431" t="s">
        <v>102</v>
      </c>
      <c r="C15431" s="7">
        <v>1</v>
      </c>
      <c r="D15431" s="7">
        <v>2</v>
      </c>
      <c r="E15431" s="7">
        <v>42</v>
      </c>
      <c r="F15431" s="7">
        <v>58</v>
      </c>
      <c r="G15431" s="1">
        <f t="shared" si="964"/>
        <v>0.95454545454545459</v>
      </c>
      <c r="H15431" s="4">
        <f t="shared" si="965"/>
        <v>1</v>
      </c>
      <c r="I15431" s="5">
        <f>IF(OR(AND(F15431&gt;=50,G15431&gt;SUMIF(SeasonTotals!A$2:A$9,A15431,SeasonTotals!F$2:F$9)),AND(G15431&gt;0.885,F15431&gt;=50,D15431&lt;3)),1,0)</f>
        <v>1</v>
      </c>
      <c r="J15431" s="4">
        <f t="shared" si="966"/>
        <v>0</v>
      </c>
      <c r="K15431" s="5">
        <f t="shared" si="967"/>
        <v>0</v>
      </c>
    </row>
    <row r="15432" spans="1:11" x14ac:dyDescent="0.25">
      <c r="A15432" t="s">
        <v>151</v>
      </c>
      <c r="B15432" t="s">
        <v>102</v>
      </c>
      <c r="C15432" s="7">
        <v>1</v>
      </c>
      <c r="D15432" s="7">
        <v>3</v>
      </c>
      <c r="E15432" s="7">
        <v>51</v>
      </c>
      <c r="F15432" s="7">
        <v>59</v>
      </c>
      <c r="G15432" s="1">
        <f t="shared" si="964"/>
        <v>0.94444444444444442</v>
      </c>
      <c r="H15432" s="4">
        <f t="shared" si="965"/>
        <v>1</v>
      </c>
      <c r="I15432" s="5">
        <f>IF(OR(AND(F15432&gt;=50,G15432&gt;SUMIF(SeasonTotals!A$2:A$9,A15432,SeasonTotals!F$2:F$9)),AND(G15432&gt;0.885,F15432&gt;=50,D15432&lt;3)),1,0)</f>
        <v>1</v>
      </c>
      <c r="J15432" s="4">
        <f t="shared" si="966"/>
        <v>0</v>
      </c>
      <c r="K15432" s="5">
        <f t="shared" si="967"/>
        <v>0</v>
      </c>
    </row>
    <row r="15433" spans="1:11" x14ac:dyDescent="0.25">
      <c r="A15433" t="s">
        <v>151</v>
      </c>
      <c r="B15433" t="s">
        <v>102</v>
      </c>
      <c r="C15433" s="7">
        <v>1</v>
      </c>
      <c r="D15433" s="7">
        <v>3</v>
      </c>
      <c r="E15433" s="7">
        <v>38</v>
      </c>
      <c r="F15433" s="7">
        <v>59</v>
      </c>
      <c r="G15433" s="1">
        <f t="shared" si="964"/>
        <v>0.92682926829268297</v>
      </c>
      <c r="H15433" s="4">
        <f t="shared" si="965"/>
        <v>1</v>
      </c>
      <c r="I15433" s="5">
        <f>IF(OR(AND(F15433&gt;=50,G15433&gt;SUMIF(SeasonTotals!A$2:A$9,A15433,SeasonTotals!F$2:F$9)),AND(G15433&gt;0.885,F15433&gt;=50,D15433&lt;3)),1,0)</f>
        <v>1</v>
      </c>
      <c r="J15433" s="4">
        <f t="shared" si="966"/>
        <v>0</v>
      </c>
      <c r="K15433" s="5">
        <f t="shared" si="967"/>
        <v>0</v>
      </c>
    </row>
    <row r="15434" spans="1:11" x14ac:dyDescent="0.25">
      <c r="A15434" t="s">
        <v>151</v>
      </c>
      <c r="B15434" t="s">
        <v>102</v>
      </c>
      <c r="C15434" s="7">
        <v>1</v>
      </c>
      <c r="D15434" s="7">
        <v>3</v>
      </c>
      <c r="E15434" s="7">
        <v>32</v>
      </c>
      <c r="F15434" s="7">
        <v>65</v>
      </c>
      <c r="G15434" s="1">
        <f t="shared" si="964"/>
        <v>0.91428571428571426</v>
      </c>
      <c r="H15434" s="4">
        <f t="shared" si="965"/>
        <v>1</v>
      </c>
      <c r="I15434" s="5">
        <f>IF(OR(AND(F15434&gt;=50,G15434&gt;SUMIF(SeasonTotals!A$2:A$9,A15434,SeasonTotals!F$2:F$9)),AND(G15434&gt;0.885,F15434&gt;=50,D15434&lt;3)),1,0)</f>
        <v>0</v>
      </c>
      <c r="J15434" s="4">
        <f t="shared" si="966"/>
        <v>0</v>
      </c>
      <c r="K15434" s="5">
        <f t="shared" si="967"/>
        <v>0</v>
      </c>
    </row>
    <row r="15435" spans="1:11" x14ac:dyDescent="0.25">
      <c r="A15435" t="s">
        <v>151</v>
      </c>
      <c r="B15435" t="s">
        <v>103</v>
      </c>
      <c r="C15435" s="7">
        <v>1</v>
      </c>
      <c r="D15435" s="7">
        <v>4</v>
      </c>
      <c r="E15435" s="7">
        <v>27</v>
      </c>
      <c r="F15435" s="7">
        <v>60</v>
      </c>
      <c r="G15435" s="1">
        <f t="shared" si="964"/>
        <v>0.87096774193548387</v>
      </c>
      <c r="H15435" s="4">
        <f t="shared" si="965"/>
        <v>0</v>
      </c>
      <c r="I15435" s="5">
        <f>IF(OR(AND(F15435&gt;=50,G15435&gt;SUMIF(SeasonTotals!A$2:A$9,A15435,SeasonTotals!F$2:F$9)),AND(G15435&gt;0.885,F15435&gt;=50,D15435&lt;3)),1,0)</f>
        <v>0</v>
      </c>
      <c r="J15435" s="4">
        <f t="shared" si="966"/>
        <v>0</v>
      </c>
      <c r="K15435" s="5">
        <f t="shared" si="967"/>
        <v>0</v>
      </c>
    </row>
    <row r="15436" spans="1:11" x14ac:dyDescent="0.25">
      <c r="A15436" t="s">
        <v>151</v>
      </c>
      <c r="B15436" t="s">
        <v>103</v>
      </c>
      <c r="C15436" s="7">
        <v>1</v>
      </c>
      <c r="D15436" s="7">
        <v>3</v>
      </c>
      <c r="E15436" s="7">
        <v>29</v>
      </c>
      <c r="F15436" s="7">
        <v>59</v>
      </c>
      <c r="G15436" s="1">
        <f t="shared" si="964"/>
        <v>0.90625</v>
      </c>
      <c r="H15436" s="4">
        <f t="shared" si="965"/>
        <v>0</v>
      </c>
      <c r="I15436" s="5">
        <f>IF(OR(AND(F15436&gt;=50,G15436&gt;SUMIF(SeasonTotals!A$2:A$9,A15436,SeasonTotals!F$2:F$9)),AND(G15436&gt;0.885,F15436&gt;=50,D15436&lt;3)),1,0)</f>
        <v>0</v>
      </c>
      <c r="J15436" s="4">
        <f t="shared" si="966"/>
        <v>0</v>
      </c>
      <c r="K15436" s="5">
        <f t="shared" si="967"/>
        <v>0</v>
      </c>
    </row>
    <row r="15437" spans="1:11" x14ac:dyDescent="0.25">
      <c r="A15437" t="s">
        <v>151</v>
      </c>
      <c r="B15437" t="s">
        <v>103</v>
      </c>
      <c r="C15437" s="7">
        <v>1</v>
      </c>
      <c r="D15437" s="7">
        <v>3</v>
      </c>
      <c r="E15437" s="7">
        <v>30</v>
      </c>
      <c r="F15437" s="7">
        <v>60</v>
      </c>
      <c r="G15437" s="1">
        <f t="shared" si="964"/>
        <v>0.90909090909090906</v>
      </c>
      <c r="H15437" s="4">
        <f t="shared" si="965"/>
        <v>0</v>
      </c>
      <c r="I15437" s="5">
        <f>IF(OR(AND(F15437&gt;=50,G15437&gt;SUMIF(SeasonTotals!A$2:A$9,A15437,SeasonTotals!F$2:F$9)),AND(G15437&gt;0.885,F15437&gt;=50,D15437&lt;3)),1,0)</f>
        <v>0</v>
      </c>
      <c r="J15437" s="4">
        <f t="shared" si="966"/>
        <v>0</v>
      </c>
      <c r="K15437" s="5">
        <f t="shared" si="967"/>
        <v>0</v>
      </c>
    </row>
    <row r="15438" spans="1:11" x14ac:dyDescent="0.25">
      <c r="A15438" t="s">
        <v>151</v>
      </c>
      <c r="B15438" t="s">
        <v>69</v>
      </c>
      <c r="C15438" s="7">
        <v>1</v>
      </c>
      <c r="D15438" s="7">
        <v>2</v>
      </c>
      <c r="E15438" s="7">
        <v>29</v>
      </c>
      <c r="F15438" s="7">
        <v>59</v>
      </c>
      <c r="G15438" s="1">
        <f t="shared" si="964"/>
        <v>0.93548387096774188</v>
      </c>
      <c r="H15438" s="4">
        <f t="shared" si="965"/>
        <v>1</v>
      </c>
      <c r="I15438" s="5">
        <f>IF(OR(AND(F15438&gt;=50,G15438&gt;SUMIF(SeasonTotals!A$2:A$9,A15438,SeasonTotals!F$2:F$9)),AND(G15438&gt;0.885,F15438&gt;=50,D15438&lt;3)),1,0)</f>
        <v>1</v>
      </c>
      <c r="J15438" s="4">
        <f t="shared" si="966"/>
        <v>0</v>
      </c>
      <c r="K15438" s="5">
        <f t="shared" si="967"/>
        <v>0</v>
      </c>
    </row>
    <row r="15439" spans="1:11" x14ac:dyDescent="0.25">
      <c r="A15439" t="s">
        <v>151</v>
      </c>
      <c r="B15439" t="s">
        <v>69</v>
      </c>
      <c r="C15439" s="7">
        <v>1</v>
      </c>
      <c r="D15439" s="7">
        <v>4</v>
      </c>
      <c r="E15439" s="7">
        <v>23</v>
      </c>
      <c r="F15439" s="7">
        <v>59</v>
      </c>
      <c r="G15439" s="1">
        <f t="shared" si="964"/>
        <v>0.85185185185185186</v>
      </c>
      <c r="H15439" s="4">
        <f t="shared" si="965"/>
        <v>0</v>
      </c>
      <c r="I15439" s="5">
        <f>IF(OR(AND(F15439&gt;=50,G15439&gt;SUMIF(SeasonTotals!A$2:A$9,A15439,SeasonTotals!F$2:F$9)),AND(G15439&gt;0.885,F15439&gt;=50,D15439&lt;3)),1,0)</f>
        <v>0</v>
      </c>
      <c r="J15439" s="4">
        <f t="shared" si="966"/>
        <v>0</v>
      </c>
      <c r="K15439" s="5">
        <f t="shared" si="967"/>
        <v>0</v>
      </c>
    </row>
    <row r="15440" spans="1:11" x14ac:dyDescent="0.25">
      <c r="A15440" t="s">
        <v>151</v>
      </c>
      <c r="B15440" t="s">
        <v>69</v>
      </c>
      <c r="C15440" s="7">
        <v>1</v>
      </c>
      <c r="D15440" s="7">
        <v>3</v>
      </c>
      <c r="E15440" s="7">
        <v>25</v>
      </c>
      <c r="F15440" s="7">
        <v>60</v>
      </c>
      <c r="G15440" s="1">
        <f t="shared" si="964"/>
        <v>0.8928571428571429</v>
      </c>
      <c r="H15440" s="4">
        <f t="shared" si="965"/>
        <v>0</v>
      </c>
      <c r="I15440" s="5">
        <f>IF(OR(AND(F15440&gt;=50,G15440&gt;SUMIF(SeasonTotals!A$2:A$9,A15440,SeasonTotals!F$2:F$9)),AND(G15440&gt;0.885,F15440&gt;=50,D15440&lt;3)),1,0)</f>
        <v>0</v>
      </c>
      <c r="J15440" s="4">
        <f t="shared" si="966"/>
        <v>0</v>
      </c>
      <c r="K15440" s="5">
        <f t="shared" si="967"/>
        <v>0</v>
      </c>
    </row>
    <row r="15441" spans="1:11" x14ac:dyDescent="0.25">
      <c r="A15441" t="s">
        <v>151</v>
      </c>
      <c r="B15441" t="s">
        <v>69</v>
      </c>
      <c r="C15441" s="7">
        <v>1</v>
      </c>
      <c r="D15441" s="7">
        <v>0</v>
      </c>
      <c r="E15441" s="7">
        <v>29</v>
      </c>
      <c r="F15441" s="7">
        <v>60</v>
      </c>
      <c r="G15441" s="1">
        <f t="shared" si="964"/>
        <v>1</v>
      </c>
      <c r="H15441" s="4">
        <f t="shared" si="965"/>
        <v>1</v>
      </c>
      <c r="I15441" s="5">
        <f>IF(OR(AND(F15441&gt;=50,G15441&gt;SUMIF(SeasonTotals!A$2:A$9,A15441,SeasonTotals!F$2:F$9)),AND(G15441&gt;0.885,F15441&gt;=50,D15441&lt;3)),1,0)</f>
        <v>1</v>
      </c>
      <c r="J15441" s="4">
        <f t="shared" si="966"/>
        <v>0</v>
      </c>
      <c r="K15441" s="5">
        <f t="shared" si="967"/>
        <v>0</v>
      </c>
    </row>
    <row r="15442" spans="1:11" x14ac:dyDescent="0.25">
      <c r="A15442" t="s">
        <v>151</v>
      </c>
      <c r="B15442" t="s">
        <v>69</v>
      </c>
      <c r="C15442" s="7">
        <v>1</v>
      </c>
      <c r="D15442" s="7">
        <v>2</v>
      </c>
      <c r="E15442" s="7">
        <v>33</v>
      </c>
      <c r="F15442" s="7">
        <v>60</v>
      </c>
      <c r="G15442" s="1">
        <f t="shared" si="964"/>
        <v>0.94285714285714284</v>
      </c>
      <c r="H15442" s="4">
        <f t="shared" si="965"/>
        <v>1</v>
      </c>
      <c r="I15442" s="5">
        <f>IF(OR(AND(F15442&gt;=50,G15442&gt;SUMIF(SeasonTotals!A$2:A$9,A15442,SeasonTotals!F$2:F$9)),AND(G15442&gt;0.885,F15442&gt;=50,D15442&lt;3)),1,0)</f>
        <v>1</v>
      </c>
      <c r="J15442" s="4">
        <f t="shared" si="966"/>
        <v>0</v>
      </c>
      <c r="K15442" s="5">
        <f t="shared" si="967"/>
        <v>0</v>
      </c>
    </row>
    <row r="15443" spans="1:11" x14ac:dyDescent="0.25">
      <c r="A15443" t="s">
        <v>151</v>
      </c>
      <c r="B15443" t="s">
        <v>69</v>
      </c>
      <c r="C15443" s="7">
        <v>1</v>
      </c>
      <c r="D15443" s="7">
        <v>4</v>
      </c>
      <c r="E15443" s="7">
        <v>25</v>
      </c>
      <c r="F15443" s="7">
        <v>58</v>
      </c>
      <c r="G15443" s="1">
        <f t="shared" si="964"/>
        <v>0.86206896551724133</v>
      </c>
      <c r="H15443" s="4">
        <f t="shared" si="965"/>
        <v>0</v>
      </c>
      <c r="I15443" s="5">
        <f>IF(OR(AND(F15443&gt;=50,G15443&gt;SUMIF(SeasonTotals!A$2:A$9,A15443,SeasonTotals!F$2:F$9)),AND(G15443&gt;0.885,F15443&gt;=50,D15443&lt;3)),1,0)</f>
        <v>0</v>
      </c>
      <c r="J15443" s="4">
        <f t="shared" si="966"/>
        <v>0</v>
      </c>
      <c r="K15443" s="5">
        <f t="shared" si="967"/>
        <v>0</v>
      </c>
    </row>
    <row r="15444" spans="1:11" x14ac:dyDescent="0.25">
      <c r="A15444" t="s">
        <v>151</v>
      </c>
      <c r="B15444" t="s">
        <v>69</v>
      </c>
      <c r="C15444" s="7">
        <v>1</v>
      </c>
      <c r="D15444" s="7">
        <v>1</v>
      </c>
      <c r="E15444" s="7">
        <v>23</v>
      </c>
      <c r="F15444" s="7">
        <v>60</v>
      </c>
      <c r="G15444" s="1">
        <f t="shared" si="964"/>
        <v>0.95833333333333337</v>
      </c>
      <c r="H15444" s="4">
        <f t="shared" si="965"/>
        <v>1</v>
      </c>
      <c r="I15444" s="5">
        <f>IF(OR(AND(F15444&gt;=50,G15444&gt;SUMIF(SeasonTotals!A$2:A$9,A15444,SeasonTotals!F$2:F$9)),AND(G15444&gt;0.885,F15444&gt;=50,D15444&lt;3)),1,0)</f>
        <v>1</v>
      </c>
      <c r="J15444" s="4">
        <f t="shared" si="966"/>
        <v>0</v>
      </c>
      <c r="K15444" s="5">
        <f t="shared" si="967"/>
        <v>0</v>
      </c>
    </row>
    <row r="15445" spans="1:11" x14ac:dyDescent="0.25">
      <c r="A15445" t="s">
        <v>151</v>
      </c>
      <c r="B15445" t="s">
        <v>69</v>
      </c>
      <c r="C15445" s="7">
        <v>1</v>
      </c>
      <c r="D15445" s="7">
        <v>2</v>
      </c>
      <c r="E15445" s="7">
        <v>37</v>
      </c>
      <c r="F15445" s="7">
        <v>59</v>
      </c>
      <c r="G15445" s="1">
        <f t="shared" si="964"/>
        <v>0.94871794871794868</v>
      </c>
      <c r="H15445" s="4">
        <f t="shared" si="965"/>
        <v>1</v>
      </c>
      <c r="I15445" s="5">
        <f>IF(OR(AND(F15445&gt;=50,G15445&gt;SUMIF(SeasonTotals!A$2:A$9,A15445,SeasonTotals!F$2:F$9)),AND(G15445&gt;0.885,F15445&gt;=50,D15445&lt;3)),1,0)</f>
        <v>1</v>
      </c>
      <c r="J15445" s="4">
        <f t="shared" si="966"/>
        <v>0</v>
      </c>
      <c r="K15445" s="5">
        <f t="shared" si="967"/>
        <v>0</v>
      </c>
    </row>
    <row r="15446" spans="1:11" x14ac:dyDescent="0.25">
      <c r="A15446" t="s">
        <v>151</v>
      </c>
      <c r="B15446" t="s">
        <v>69</v>
      </c>
      <c r="C15446" s="7">
        <v>1</v>
      </c>
      <c r="D15446" s="7">
        <v>0</v>
      </c>
      <c r="E15446" s="7">
        <v>30</v>
      </c>
      <c r="F15446" s="7">
        <v>60</v>
      </c>
      <c r="G15446" s="1">
        <f t="shared" si="964"/>
        <v>1</v>
      </c>
      <c r="H15446" s="4">
        <f t="shared" si="965"/>
        <v>1</v>
      </c>
      <c r="I15446" s="5">
        <f>IF(OR(AND(F15446&gt;=50,G15446&gt;SUMIF(SeasonTotals!A$2:A$9,A15446,SeasonTotals!F$2:F$9)),AND(G15446&gt;0.885,F15446&gt;=50,D15446&lt;3)),1,0)</f>
        <v>1</v>
      </c>
      <c r="J15446" s="4">
        <f t="shared" si="966"/>
        <v>0</v>
      </c>
      <c r="K15446" s="5">
        <f t="shared" si="967"/>
        <v>0</v>
      </c>
    </row>
    <row r="15447" spans="1:11" x14ac:dyDescent="0.25">
      <c r="A15447" t="s">
        <v>151</v>
      </c>
      <c r="B15447" t="s">
        <v>69</v>
      </c>
      <c r="C15447" s="7">
        <v>1</v>
      </c>
      <c r="D15447" s="7">
        <v>4</v>
      </c>
      <c r="E15447" s="7">
        <v>26</v>
      </c>
      <c r="F15447" s="7">
        <v>59</v>
      </c>
      <c r="G15447" s="1">
        <f t="shared" si="964"/>
        <v>0.8666666666666667</v>
      </c>
      <c r="H15447" s="4">
        <f t="shared" si="965"/>
        <v>0</v>
      </c>
      <c r="I15447" s="5">
        <f>IF(OR(AND(F15447&gt;=50,G15447&gt;SUMIF(SeasonTotals!A$2:A$9,A15447,SeasonTotals!F$2:F$9)),AND(G15447&gt;0.885,F15447&gt;=50,D15447&lt;3)),1,0)</f>
        <v>0</v>
      </c>
      <c r="J15447" s="4">
        <f t="shared" si="966"/>
        <v>0</v>
      </c>
      <c r="K15447" s="5">
        <f t="shared" si="967"/>
        <v>0</v>
      </c>
    </row>
    <row r="15448" spans="1:11" x14ac:dyDescent="0.25">
      <c r="A15448" t="s">
        <v>151</v>
      </c>
      <c r="B15448" t="s">
        <v>69</v>
      </c>
      <c r="C15448" s="7">
        <v>1</v>
      </c>
      <c r="D15448" s="7">
        <v>0</v>
      </c>
      <c r="E15448" s="7">
        <v>23</v>
      </c>
      <c r="F15448" s="7">
        <v>60</v>
      </c>
      <c r="G15448" s="1">
        <f t="shared" si="964"/>
        <v>1</v>
      </c>
      <c r="H15448" s="4">
        <f t="shared" si="965"/>
        <v>1</v>
      </c>
      <c r="I15448" s="5">
        <f>IF(OR(AND(F15448&gt;=50,G15448&gt;SUMIF(SeasonTotals!A$2:A$9,A15448,SeasonTotals!F$2:F$9)),AND(G15448&gt;0.885,F15448&gt;=50,D15448&lt;3)),1,0)</f>
        <v>1</v>
      </c>
      <c r="J15448" s="4">
        <f t="shared" si="966"/>
        <v>0</v>
      </c>
      <c r="K15448" s="5">
        <f t="shared" si="967"/>
        <v>0</v>
      </c>
    </row>
    <row r="15449" spans="1:11" x14ac:dyDescent="0.25">
      <c r="A15449" t="s">
        <v>151</v>
      </c>
      <c r="B15449" t="s">
        <v>69</v>
      </c>
      <c r="C15449" s="7">
        <v>1</v>
      </c>
      <c r="D15449" s="7">
        <v>2</v>
      </c>
      <c r="E15449" s="7">
        <v>24</v>
      </c>
      <c r="F15449" s="7">
        <v>60</v>
      </c>
      <c r="G15449" s="1">
        <f t="shared" si="964"/>
        <v>0.92307692307692313</v>
      </c>
      <c r="H15449" s="4">
        <f t="shared" si="965"/>
        <v>1</v>
      </c>
      <c r="I15449" s="5">
        <f>IF(OR(AND(F15449&gt;=50,G15449&gt;SUMIF(SeasonTotals!A$2:A$9,A15449,SeasonTotals!F$2:F$9)),AND(G15449&gt;0.885,F15449&gt;=50,D15449&lt;3)),1,0)</f>
        <v>1</v>
      </c>
      <c r="J15449" s="4">
        <f t="shared" si="966"/>
        <v>0</v>
      </c>
      <c r="K15449" s="5">
        <f t="shared" si="967"/>
        <v>0</v>
      </c>
    </row>
    <row r="15450" spans="1:11" x14ac:dyDescent="0.25">
      <c r="A15450" t="s">
        <v>151</v>
      </c>
      <c r="B15450" t="s">
        <v>69</v>
      </c>
      <c r="C15450" s="7">
        <v>1</v>
      </c>
      <c r="D15450" s="7">
        <v>2</v>
      </c>
      <c r="E15450" s="7">
        <v>29</v>
      </c>
      <c r="F15450" s="7">
        <v>60</v>
      </c>
      <c r="G15450" s="1">
        <f t="shared" si="964"/>
        <v>0.93548387096774188</v>
      </c>
      <c r="H15450" s="4">
        <f t="shared" si="965"/>
        <v>1</v>
      </c>
      <c r="I15450" s="5">
        <f>IF(OR(AND(F15450&gt;=50,G15450&gt;SUMIF(SeasonTotals!A$2:A$9,A15450,SeasonTotals!F$2:F$9)),AND(G15450&gt;0.885,F15450&gt;=50,D15450&lt;3)),1,0)</f>
        <v>1</v>
      </c>
      <c r="J15450" s="4">
        <f t="shared" si="966"/>
        <v>0</v>
      </c>
      <c r="K15450" s="5">
        <f t="shared" si="967"/>
        <v>0</v>
      </c>
    </row>
    <row r="15451" spans="1:11" x14ac:dyDescent="0.25">
      <c r="A15451" t="s">
        <v>151</v>
      </c>
      <c r="B15451" t="s">
        <v>69</v>
      </c>
      <c r="C15451" s="7">
        <v>1</v>
      </c>
      <c r="D15451" s="7">
        <v>1</v>
      </c>
      <c r="E15451" s="7">
        <v>22</v>
      </c>
      <c r="F15451" s="7">
        <v>60</v>
      </c>
      <c r="G15451" s="1">
        <f t="shared" si="964"/>
        <v>0.95652173913043481</v>
      </c>
      <c r="H15451" s="4">
        <f t="shared" si="965"/>
        <v>1</v>
      </c>
      <c r="I15451" s="5">
        <f>IF(OR(AND(F15451&gt;=50,G15451&gt;SUMIF(SeasonTotals!A$2:A$9,A15451,SeasonTotals!F$2:F$9)),AND(G15451&gt;0.885,F15451&gt;=50,D15451&lt;3)),1,0)</f>
        <v>1</v>
      </c>
      <c r="J15451" s="4">
        <f t="shared" si="966"/>
        <v>0</v>
      </c>
      <c r="K15451" s="5">
        <f t="shared" si="967"/>
        <v>0</v>
      </c>
    </row>
    <row r="15452" spans="1:11" x14ac:dyDescent="0.25">
      <c r="A15452" t="s">
        <v>151</v>
      </c>
      <c r="B15452" t="s">
        <v>69</v>
      </c>
      <c r="C15452" s="7">
        <v>1</v>
      </c>
      <c r="D15452" s="7">
        <v>3</v>
      </c>
      <c r="E15452" s="7">
        <v>24</v>
      </c>
      <c r="F15452" s="7">
        <v>58</v>
      </c>
      <c r="G15452" s="1">
        <f t="shared" si="964"/>
        <v>0.88888888888888884</v>
      </c>
      <c r="H15452" s="4">
        <f t="shared" si="965"/>
        <v>0</v>
      </c>
      <c r="I15452" s="5">
        <f>IF(OR(AND(F15452&gt;=50,G15452&gt;SUMIF(SeasonTotals!A$2:A$9,A15452,SeasonTotals!F$2:F$9)),AND(G15452&gt;0.885,F15452&gt;=50,D15452&lt;3)),1,0)</f>
        <v>0</v>
      </c>
      <c r="J15452" s="4">
        <f t="shared" si="966"/>
        <v>0</v>
      </c>
      <c r="K15452" s="5">
        <f t="shared" si="967"/>
        <v>0</v>
      </c>
    </row>
    <row r="15453" spans="1:11" x14ac:dyDescent="0.25">
      <c r="A15453" t="s">
        <v>151</v>
      </c>
      <c r="B15453" t="s">
        <v>69</v>
      </c>
      <c r="C15453" s="7">
        <v>1</v>
      </c>
      <c r="D15453" s="7">
        <v>1</v>
      </c>
      <c r="E15453" s="7">
        <v>23</v>
      </c>
      <c r="F15453" s="7">
        <v>60</v>
      </c>
      <c r="G15453" s="1">
        <f t="shared" si="964"/>
        <v>0.95833333333333337</v>
      </c>
      <c r="H15453" s="4">
        <f t="shared" si="965"/>
        <v>1</v>
      </c>
      <c r="I15453" s="5">
        <f>IF(OR(AND(F15453&gt;=50,G15453&gt;SUMIF(SeasonTotals!A$2:A$9,A15453,SeasonTotals!F$2:F$9)),AND(G15453&gt;0.885,F15453&gt;=50,D15453&lt;3)),1,0)</f>
        <v>1</v>
      </c>
      <c r="J15453" s="4">
        <f t="shared" si="966"/>
        <v>0</v>
      </c>
      <c r="K15453" s="5">
        <f t="shared" si="967"/>
        <v>0</v>
      </c>
    </row>
    <row r="15454" spans="1:11" x14ac:dyDescent="0.25">
      <c r="A15454" t="s">
        <v>151</v>
      </c>
      <c r="B15454" t="s">
        <v>69</v>
      </c>
      <c r="C15454" s="7">
        <v>1</v>
      </c>
      <c r="D15454" s="7">
        <v>4</v>
      </c>
      <c r="E15454" s="7">
        <v>28</v>
      </c>
      <c r="F15454" s="7">
        <v>63</v>
      </c>
      <c r="G15454" s="1">
        <f t="shared" si="964"/>
        <v>0.875</v>
      </c>
      <c r="H15454" s="4">
        <f t="shared" si="965"/>
        <v>0</v>
      </c>
      <c r="I15454" s="5">
        <f>IF(OR(AND(F15454&gt;=50,G15454&gt;SUMIF(SeasonTotals!A$2:A$9,A15454,SeasonTotals!F$2:F$9)),AND(G15454&gt;0.885,F15454&gt;=50,D15454&lt;3)),1,0)</f>
        <v>0</v>
      </c>
      <c r="J15454" s="4">
        <f t="shared" si="966"/>
        <v>0</v>
      </c>
      <c r="K15454" s="5">
        <f t="shared" si="967"/>
        <v>0</v>
      </c>
    </row>
    <row r="15455" spans="1:11" x14ac:dyDescent="0.25">
      <c r="A15455" t="s">
        <v>151</v>
      </c>
      <c r="B15455" t="s">
        <v>69</v>
      </c>
      <c r="C15455" s="7">
        <v>1</v>
      </c>
      <c r="D15455" s="7">
        <v>2</v>
      </c>
      <c r="E15455" s="7">
        <v>31</v>
      </c>
      <c r="F15455" s="7">
        <v>60</v>
      </c>
      <c r="G15455" s="1">
        <f t="shared" si="964"/>
        <v>0.93939393939393945</v>
      </c>
      <c r="H15455" s="4">
        <f t="shared" si="965"/>
        <v>1</v>
      </c>
      <c r="I15455" s="5">
        <f>IF(OR(AND(F15455&gt;=50,G15455&gt;SUMIF(SeasonTotals!A$2:A$9,A15455,SeasonTotals!F$2:F$9)),AND(G15455&gt;0.885,F15455&gt;=50,D15455&lt;3)),1,0)</f>
        <v>1</v>
      </c>
      <c r="J15455" s="4">
        <f t="shared" si="966"/>
        <v>0</v>
      </c>
      <c r="K15455" s="5">
        <f t="shared" si="967"/>
        <v>0</v>
      </c>
    </row>
    <row r="15456" spans="1:11" x14ac:dyDescent="0.25">
      <c r="A15456" t="s">
        <v>151</v>
      </c>
      <c r="B15456" t="s">
        <v>69</v>
      </c>
      <c r="C15456" s="7">
        <v>1</v>
      </c>
      <c r="D15456" s="7">
        <v>2</v>
      </c>
      <c r="E15456" s="7">
        <v>22</v>
      </c>
      <c r="F15456" s="7">
        <v>60</v>
      </c>
      <c r="G15456" s="1">
        <f t="shared" si="964"/>
        <v>0.91666666666666663</v>
      </c>
      <c r="H15456" s="4">
        <f t="shared" si="965"/>
        <v>1</v>
      </c>
      <c r="I15456" s="5">
        <f>IF(OR(AND(F15456&gt;=50,G15456&gt;SUMIF(SeasonTotals!A$2:A$9,A15456,SeasonTotals!F$2:F$9)),AND(G15456&gt;0.885,F15456&gt;=50,D15456&lt;3)),1,0)</f>
        <v>1</v>
      </c>
      <c r="J15456" s="4">
        <f t="shared" si="966"/>
        <v>0</v>
      </c>
      <c r="K15456" s="5">
        <f t="shared" si="967"/>
        <v>0</v>
      </c>
    </row>
    <row r="15457" spans="1:11" x14ac:dyDescent="0.25">
      <c r="A15457" t="s">
        <v>151</v>
      </c>
      <c r="B15457" t="s">
        <v>69</v>
      </c>
      <c r="C15457" s="7">
        <v>1</v>
      </c>
      <c r="D15457" s="7">
        <v>4</v>
      </c>
      <c r="E15457" s="7">
        <v>26</v>
      </c>
      <c r="F15457" s="7">
        <v>60</v>
      </c>
      <c r="G15457" s="1">
        <f t="shared" si="964"/>
        <v>0.8666666666666667</v>
      </c>
      <c r="H15457" s="4">
        <f t="shared" si="965"/>
        <v>0</v>
      </c>
      <c r="I15457" s="5">
        <f>IF(OR(AND(F15457&gt;=50,G15457&gt;SUMIF(SeasonTotals!A$2:A$9,A15457,SeasonTotals!F$2:F$9)),AND(G15457&gt;0.885,F15457&gt;=50,D15457&lt;3)),1,0)</f>
        <v>0</v>
      </c>
      <c r="J15457" s="4">
        <f t="shared" si="966"/>
        <v>0</v>
      </c>
      <c r="K15457" s="5">
        <f t="shared" si="967"/>
        <v>0</v>
      </c>
    </row>
    <row r="15458" spans="1:11" x14ac:dyDescent="0.25">
      <c r="A15458" t="s">
        <v>151</v>
      </c>
      <c r="B15458" t="s">
        <v>69</v>
      </c>
      <c r="C15458" s="7">
        <v>1</v>
      </c>
      <c r="D15458" s="7">
        <v>1</v>
      </c>
      <c r="E15458" s="7">
        <v>41</v>
      </c>
      <c r="F15458" s="7">
        <v>60</v>
      </c>
      <c r="G15458" s="1">
        <f t="shared" si="964"/>
        <v>0.97619047619047616</v>
      </c>
      <c r="H15458" s="4">
        <f t="shared" si="965"/>
        <v>1</v>
      </c>
      <c r="I15458" s="5">
        <f>IF(OR(AND(F15458&gt;=50,G15458&gt;SUMIF(SeasonTotals!A$2:A$9,A15458,SeasonTotals!F$2:F$9)),AND(G15458&gt;0.885,F15458&gt;=50,D15458&lt;3)),1,0)</f>
        <v>1</v>
      </c>
      <c r="J15458" s="4">
        <f t="shared" si="966"/>
        <v>0</v>
      </c>
      <c r="K15458" s="5">
        <f t="shared" si="967"/>
        <v>0</v>
      </c>
    </row>
    <row r="15459" spans="1:11" x14ac:dyDescent="0.25">
      <c r="A15459" t="s">
        <v>151</v>
      </c>
      <c r="B15459" t="s">
        <v>69</v>
      </c>
      <c r="C15459" s="7">
        <v>1</v>
      </c>
      <c r="D15459" s="7">
        <v>2</v>
      </c>
      <c r="E15459" s="7">
        <v>31</v>
      </c>
      <c r="F15459" s="7">
        <v>65</v>
      </c>
      <c r="G15459" s="1">
        <f t="shared" si="964"/>
        <v>0.93939393939393945</v>
      </c>
      <c r="H15459" s="4">
        <f t="shared" si="965"/>
        <v>1</v>
      </c>
      <c r="I15459" s="5">
        <f>IF(OR(AND(F15459&gt;=50,G15459&gt;SUMIF(SeasonTotals!A$2:A$9,A15459,SeasonTotals!F$2:F$9)),AND(G15459&gt;0.885,F15459&gt;=50,D15459&lt;3)),1,0)</f>
        <v>1</v>
      </c>
      <c r="J15459" s="4">
        <f t="shared" si="966"/>
        <v>0</v>
      </c>
      <c r="K15459" s="5">
        <f t="shared" si="967"/>
        <v>0</v>
      </c>
    </row>
    <row r="15460" spans="1:11" x14ac:dyDescent="0.25">
      <c r="A15460" t="s">
        <v>151</v>
      </c>
      <c r="B15460" t="s">
        <v>69</v>
      </c>
      <c r="C15460" s="7">
        <v>1</v>
      </c>
      <c r="D15460" s="7">
        <v>3</v>
      </c>
      <c r="E15460" s="7">
        <v>29</v>
      </c>
      <c r="F15460" s="7">
        <v>65</v>
      </c>
      <c r="G15460" s="1">
        <f t="shared" si="964"/>
        <v>0.90625</v>
      </c>
      <c r="H15460" s="4">
        <f t="shared" si="965"/>
        <v>0</v>
      </c>
      <c r="I15460" s="5">
        <f>IF(OR(AND(F15460&gt;=50,G15460&gt;SUMIF(SeasonTotals!A$2:A$9,A15460,SeasonTotals!F$2:F$9)),AND(G15460&gt;0.885,F15460&gt;=50,D15460&lt;3)),1,0)</f>
        <v>0</v>
      </c>
      <c r="J15460" s="4">
        <f t="shared" si="966"/>
        <v>0</v>
      </c>
      <c r="K15460" s="5">
        <f t="shared" si="967"/>
        <v>0</v>
      </c>
    </row>
    <row r="15461" spans="1:11" x14ac:dyDescent="0.25">
      <c r="A15461" t="s">
        <v>151</v>
      </c>
      <c r="B15461" t="s">
        <v>69</v>
      </c>
      <c r="C15461" s="7">
        <v>1</v>
      </c>
      <c r="D15461" s="7">
        <v>3</v>
      </c>
      <c r="E15461" s="7">
        <v>27</v>
      </c>
      <c r="F15461" s="7">
        <v>60</v>
      </c>
      <c r="G15461" s="1">
        <f t="shared" si="964"/>
        <v>0.9</v>
      </c>
      <c r="H15461" s="4">
        <f t="shared" si="965"/>
        <v>0</v>
      </c>
      <c r="I15461" s="5">
        <f>IF(OR(AND(F15461&gt;=50,G15461&gt;SUMIF(SeasonTotals!A$2:A$9,A15461,SeasonTotals!F$2:F$9)),AND(G15461&gt;0.885,F15461&gt;=50,D15461&lt;3)),1,0)</f>
        <v>0</v>
      </c>
      <c r="J15461" s="4">
        <f t="shared" si="966"/>
        <v>0</v>
      </c>
      <c r="K15461" s="5">
        <f t="shared" si="967"/>
        <v>0</v>
      </c>
    </row>
    <row r="15462" spans="1:11" x14ac:dyDescent="0.25">
      <c r="A15462" t="s">
        <v>151</v>
      </c>
      <c r="B15462" t="s">
        <v>69</v>
      </c>
      <c r="C15462" s="7">
        <v>1</v>
      </c>
      <c r="D15462" s="7">
        <v>4</v>
      </c>
      <c r="E15462" s="7">
        <v>26</v>
      </c>
      <c r="F15462" s="7">
        <v>64</v>
      </c>
      <c r="G15462" s="1">
        <f t="shared" si="964"/>
        <v>0.8666666666666667</v>
      </c>
      <c r="H15462" s="4">
        <f t="shared" si="965"/>
        <v>0</v>
      </c>
      <c r="I15462" s="5">
        <f>IF(OR(AND(F15462&gt;=50,G15462&gt;SUMIF(SeasonTotals!A$2:A$9,A15462,SeasonTotals!F$2:F$9)),AND(G15462&gt;0.885,F15462&gt;=50,D15462&lt;3)),1,0)</f>
        <v>0</v>
      </c>
      <c r="J15462" s="4">
        <f t="shared" si="966"/>
        <v>0</v>
      </c>
      <c r="K15462" s="5">
        <f t="shared" si="967"/>
        <v>0</v>
      </c>
    </row>
    <row r="15463" spans="1:11" x14ac:dyDescent="0.25">
      <c r="A15463" t="s">
        <v>151</v>
      </c>
      <c r="B15463" t="s">
        <v>69</v>
      </c>
      <c r="C15463" s="7">
        <v>1</v>
      </c>
      <c r="D15463" s="7">
        <v>4</v>
      </c>
      <c r="E15463" s="7">
        <v>19</v>
      </c>
      <c r="F15463" s="7">
        <v>40</v>
      </c>
      <c r="G15463" s="1">
        <f t="shared" si="964"/>
        <v>0.82608695652173914</v>
      </c>
      <c r="H15463" s="4">
        <f t="shared" si="965"/>
        <v>0</v>
      </c>
      <c r="I15463" s="5">
        <f>IF(OR(AND(F15463&gt;=50,G15463&gt;SUMIF(SeasonTotals!A$2:A$9,A15463,SeasonTotals!F$2:F$9)),AND(G15463&gt;0.885,F15463&gt;=50,D15463&lt;3)),1,0)</f>
        <v>0</v>
      </c>
      <c r="J15463" s="4">
        <f t="shared" si="966"/>
        <v>1</v>
      </c>
      <c r="K15463" s="5">
        <f t="shared" si="967"/>
        <v>1</v>
      </c>
    </row>
    <row r="15464" spans="1:11" x14ac:dyDescent="0.25">
      <c r="A15464" t="s">
        <v>151</v>
      </c>
      <c r="B15464" t="s">
        <v>69</v>
      </c>
      <c r="C15464" s="7">
        <v>1</v>
      </c>
      <c r="D15464" s="7">
        <v>4</v>
      </c>
      <c r="E15464" s="7">
        <v>31</v>
      </c>
      <c r="F15464" s="7">
        <v>59</v>
      </c>
      <c r="G15464" s="1">
        <f t="shared" si="964"/>
        <v>0.88571428571428568</v>
      </c>
      <c r="H15464" s="4">
        <f t="shared" si="965"/>
        <v>0</v>
      </c>
      <c r="I15464" s="5">
        <f>IF(OR(AND(F15464&gt;=50,G15464&gt;SUMIF(SeasonTotals!A$2:A$9,A15464,SeasonTotals!F$2:F$9)),AND(G15464&gt;0.885,F15464&gt;=50,D15464&lt;3)),1,0)</f>
        <v>0</v>
      </c>
      <c r="J15464" s="4">
        <f t="shared" si="966"/>
        <v>0</v>
      </c>
      <c r="K15464" s="5">
        <f t="shared" si="967"/>
        <v>0</v>
      </c>
    </row>
    <row r="15465" spans="1:11" x14ac:dyDescent="0.25">
      <c r="A15465" t="s">
        <v>151</v>
      </c>
      <c r="B15465" t="s">
        <v>69</v>
      </c>
      <c r="C15465" s="7">
        <v>1</v>
      </c>
      <c r="D15465" s="7">
        <v>3</v>
      </c>
      <c r="E15465" s="7">
        <v>21</v>
      </c>
      <c r="F15465" s="7">
        <v>60</v>
      </c>
      <c r="G15465" s="1">
        <f t="shared" si="964"/>
        <v>0.875</v>
      </c>
      <c r="H15465" s="4">
        <f t="shared" si="965"/>
        <v>0</v>
      </c>
      <c r="I15465" s="5">
        <f>IF(OR(AND(F15465&gt;=50,G15465&gt;SUMIF(SeasonTotals!A$2:A$9,A15465,SeasonTotals!F$2:F$9)),AND(G15465&gt;0.885,F15465&gt;=50,D15465&lt;3)),1,0)</f>
        <v>0</v>
      </c>
      <c r="J15465" s="4">
        <f t="shared" si="966"/>
        <v>0</v>
      </c>
      <c r="K15465" s="5">
        <f t="shared" si="967"/>
        <v>0</v>
      </c>
    </row>
    <row r="15466" spans="1:11" x14ac:dyDescent="0.25">
      <c r="A15466" t="s">
        <v>151</v>
      </c>
      <c r="B15466" t="s">
        <v>69</v>
      </c>
      <c r="C15466" s="7">
        <v>1</v>
      </c>
      <c r="D15466" s="7">
        <v>2</v>
      </c>
      <c r="E15466" s="7">
        <v>30</v>
      </c>
      <c r="F15466" s="7">
        <v>59</v>
      </c>
      <c r="G15466" s="1">
        <f t="shared" si="964"/>
        <v>0.9375</v>
      </c>
      <c r="H15466" s="4">
        <f t="shared" si="965"/>
        <v>1</v>
      </c>
      <c r="I15466" s="5">
        <f>IF(OR(AND(F15466&gt;=50,G15466&gt;SUMIF(SeasonTotals!A$2:A$9,A15466,SeasonTotals!F$2:F$9)),AND(G15466&gt;0.885,F15466&gt;=50,D15466&lt;3)),1,0)</f>
        <v>1</v>
      </c>
      <c r="J15466" s="4">
        <f t="shared" si="966"/>
        <v>0</v>
      </c>
      <c r="K15466" s="5">
        <f t="shared" si="967"/>
        <v>0</v>
      </c>
    </row>
    <row r="15467" spans="1:11" x14ac:dyDescent="0.25">
      <c r="A15467" t="s">
        <v>151</v>
      </c>
      <c r="B15467" t="s">
        <v>69</v>
      </c>
      <c r="C15467" s="7">
        <v>1</v>
      </c>
      <c r="D15467" s="7">
        <v>3</v>
      </c>
      <c r="E15467" s="7">
        <v>29</v>
      </c>
      <c r="F15467" s="7">
        <v>65</v>
      </c>
      <c r="G15467" s="1">
        <f t="shared" si="964"/>
        <v>0.90625</v>
      </c>
      <c r="H15467" s="4">
        <f t="shared" si="965"/>
        <v>0</v>
      </c>
      <c r="I15467" s="5">
        <f>IF(OR(AND(F15467&gt;=50,G15467&gt;SUMIF(SeasonTotals!A$2:A$9,A15467,SeasonTotals!F$2:F$9)),AND(G15467&gt;0.885,F15467&gt;=50,D15467&lt;3)),1,0)</f>
        <v>0</v>
      </c>
      <c r="J15467" s="4">
        <f t="shared" si="966"/>
        <v>0</v>
      </c>
      <c r="K15467" s="5">
        <f t="shared" si="967"/>
        <v>0</v>
      </c>
    </row>
    <row r="15468" spans="1:11" x14ac:dyDescent="0.25">
      <c r="A15468" t="s">
        <v>151</v>
      </c>
      <c r="B15468" t="s">
        <v>69</v>
      </c>
      <c r="C15468" s="7">
        <v>1</v>
      </c>
      <c r="D15468" s="7">
        <v>3</v>
      </c>
      <c r="E15468" s="7">
        <v>7</v>
      </c>
      <c r="F15468" s="7">
        <v>27</v>
      </c>
      <c r="G15468" s="1">
        <f t="shared" si="964"/>
        <v>0.7</v>
      </c>
      <c r="H15468" s="4">
        <f t="shared" si="965"/>
        <v>0</v>
      </c>
      <c r="I15468" s="5">
        <f>IF(OR(AND(F15468&gt;=50,G15468&gt;SUMIF(SeasonTotals!A$2:A$9,A15468,SeasonTotals!F$2:F$9)),AND(G15468&gt;0.885,F15468&gt;=50,D15468&lt;3)),1,0)</f>
        <v>0</v>
      </c>
      <c r="J15468" s="4">
        <f t="shared" si="966"/>
        <v>1</v>
      </c>
      <c r="K15468" s="5">
        <f t="shared" si="967"/>
        <v>1</v>
      </c>
    </row>
    <row r="15469" spans="1:11" x14ac:dyDescent="0.25">
      <c r="A15469" t="s">
        <v>151</v>
      </c>
      <c r="B15469" t="s">
        <v>69</v>
      </c>
      <c r="C15469" s="7">
        <v>1</v>
      </c>
      <c r="D15469" s="7">
        <v>5</v>
      </c>
      <c r="E15469" s="7">
        <v>33</v>
      </c>
      <c r="F15469" s="7">
        <v>60</v>
      </c>
      <c r="G15469" s="1">
        <f t="shared" si="964"/>
        <v>0.86842105263157898</v>
      </c>
      <c r="H15469" s="4">
        <f t="shared" si="965"/>
        <v>0</v>
      </c>
      <c r="I15469" s="5">
        <f>IF(OR(AND(F15469&gt;=50,G15469&gt;SUMIF(SeasonTotals!A$2:A$9,A15469,SeasonTotals!F$2:F$9)),AND(G15469&gt;0.885,F15469&gt;=50,D15469&lt;3)),1,0)</f>
        <v>0</v>
      </c>
      <c r="J15469" s="4">
        <f t="shared" si="966"/>
        <v>0</v>
      </c>
      <c r="K15469" s="5">
        <f t="shared" si="967"/>
        <v>0</v>
      </c>
    </row>
    <row r="15470" spans="1:11" x14ac:dyDescent="0.25">
      <c r="A15470" t="s">
        <v>151</v>
      </c>
      <c r="B15470" t="s">
        <v>69</v>
      </c>
      <c r="C15470" s="7">
        <v>1</v>
      </c>
      <c r="D15470" s="7">
        <v>2</v>
      </c>
      <c r="E15470" s="7">
        <v>16</v>
      </c>
      <c r="F15470" s="7">
        <v>59</v>
      </c>
      <c r="G15470" s="1">
        <f t="shared" si="964"/>
        <v>0.88888888888888884</v>
      </c>
      <c r="H15470" s="4">
        <f t="shared" si="965"/>
        <v>1</v>
      </c>
      <c r="I15470" s="5">
        <f>IF(OR(AND(F15470&gt;=50,G15470&gt;SUMIF(SeasonTotals!A$2:A$9,A15470,SeasonTotals!F$2:F$9)),AND(G15470&gt;0.885,F15470&gt;=50,D15470&lt;3)),1,0)</f>
        <v>1</v>
      </c>
      <c r="J15470" s="4">
        <f t="shared" si="966"/>
        <v>0</v>
      </c>
      <c r="K15470" s="5">
        <f t="shared" si="967"/>
        <v>0</v>
      </c>
    </row>
    <row r="15471" spans="1:11" x14ac:dyDescent="0.25">
      <c r="A15471" t="s">
        <v>151</v>
      </c>
      <c r="B15471" t="s">
        <v>69</v>
      </c>
      <c r="C15471" s="7">
        <v>1</v>
      </c>
      <c r="D15471" s="7">
        <v>3</v>
      </c>
      <c r="E15471" s="7">
        <v>23</v>
      </c>
      <c r="F15471" s="7">
        <v>59</v>
      </c>
      <c r="G15471" s="1">
        <f t="shared" si="964"/>
        <v>0.88461538461538458</v>
      </c>
      <c r="H15471" s="4">
        <f t="shared" si="965"/>
        <v>0</v>
      </c>
      <c r="I15471" s="5">
        <f>IF(OR(AND(F15471&gt;=50,G15471&gt;SUMIF(SeasonTotals!A$2:A$9,A15471,SeasonTotals!F$2:F$9)),AND(G15471&gt;0.885,F15471&gt;=50,D15471&lt;3)),1,0)</f>
        <v>0</v>
      </c>
      <c r="J15471" s="4">
        <f t="shared" si="966"/>
        <v>0</v>
      </c>
      <c r="K15471" s="5">
        <f t="shared" si="967"/>
        <v>0</v>
      </c>
    </row>
    <row r="15472" spans="1:11" x14ac:dyDescent="0.25">
      <c r="A15472" t="s">
        <v>151</v>
      </c>
      <c r="B15472" t="s">
        <v>69</v>
      </c>
      <c r="C15472" s="7">
        <v>1</v>
      </c>
      <c r="D15472" s="7">
        <v>3</v>
      </c>
      <c r="E15472" s="7">
        <v>36</v>
      </c>
      <c r="F15472" s="7">
        <v>60</v>
      </c>
      <c r="G15472" s="1">
        <f t="shared" si="964"/>
        <v>0.92307692307692313</v>
      </c>
      <c r="H15472" s="4">
        <f t="shared" si="965"/>
        <v>1</v>
      </c>
      <c r="I15472" s="5">
        <f>IF(OR(AND(F15472&gt;=50,G15472&gt;SUMIF(SeasonTotals!A$2:A$9,A15472,SeasonTotals!F$2:F$9)),AND(G15472&gt;0.885,F15472&gt;=50,D15472&lt;3)),1,0)</f>
        <v>1</v>
      </c>
      <c r="J15472" s="4">
        <f t="shared" si="966"/>
        <v>0</v>
      </c>
      <c r="K15472" s="5">
        <f t="shared" si="967"/>
        <v>0</v>
      </c>
    </row>
    <row r="15473" spans="1:11" x14ac:dyDescent="0.25">
      <c r="A15473" t="s">
        <v>151</v>
      </c>
      <c r="B15473" t="s">
        <v>69</v>
      </c>
      <c r="C15473" s="7">
        <v>1</v>
      </c>
      <c r="D15473" s="7">
        <v>5</v>
      </c>
      <c r="E15473" s="7">
        <v>20</v>
      </c>
      <c r="F15473" s="7">
        <v>62</v>
      </c>
      <c r="G15473" s="1">
        <f t="shared" si="964"/>
        <v>0.8</v>
      </c>
      <c r="H15473" s="4">
        <f t="shared" si="965"/>
        <v>0</v>
      </c>
      <c r="I15473" s="5">
        <f>IF(OR(AND(F15473&gt;=50,G15473&gt;SUMIF(SeasonTotals!A$2:A$9,A15473,SeasonTotals!F$2:F$9)),AND(G15473&gt;0.885,F15473&gt;=50,D15473&lt;3)),1,0)</f>
        <v>0</v>
      </c>
      <c r="J15473" s="4">
        <f t="shared" si="966"/>
        <v>1</v>
      </c>
      <c r="K15473" s="5">
        <f t="shared" si="967"/>
        <v>0</v>
      </c>
    </row>
    <row r="15474" spans="1:11" x14ac:dyDescent="0.25">
      <c r="A15474" t="s">
        <v>151</v>
      </c>
      <c r="B15474" t="s">
        <v>69</v>
      </c>
      <c r="C15474" s="7">
        <v>1</v>
      </c>
      <c r="D15474" s="7">
        <v>2</v>
      </c>
      <c r="E15474" s="7">
        <v>31</v>
      </c>
      <c r="F15474" s="7">
        <v>58</v>
      </c>
      <c r="G15474" s="1">
        <f t="shared" si="964"/>
        <v>0.93939393939393945</v>
      </c>
      <c r="H15474" s="4">
        <f t="shared" si="965"/>
        <v>1</v>
      </c>
      <c r="I15474" s="5">
        <f>IF(OR(AND(F15474&gt;=50,G15474&gt;SUMIF(SeasonTotals!A$2:A$9,A15474,SeasonTotals!F$2:F$9)),AND(G15474&gt;0.885,F15474&gt;=50,D15474&lt;3)),1,0)</f>
        <v>1</v>
      </c>
      <c r="J15474" s="4">
        <f t="shared" si="966"/>
        <v>0</v>
      </c>
      <c r="K15474" s="5">
        <f t="shared" si="967"/>
        <v>0</v>
      </c>
    </row>
    <row r="15475" spans="1:11" x14ac:dyDescent="0.25">
      <c r="A15475" t="s">
        <v>151</v>
      </c>
      <c r="B15475" t="s">
        <v>69</v>
      </c>
      <c r="C15475" s="7">
        <v>1</v>
      </c>
      <c r="D15475" s="7">
        <v>2</v>
      </c>
      <c r="E15475" s="7">
        <v>27</v>
      </c>
      <c r="F15475" s="7">
        <v>65</v>
      </c>
      <c r="G15475" s="1">
        <f t="shared" si="964"/>
        <v>0.93103448275862066</v>
      </c>
      <c r="H15475" s="4">
        <f t="shared" si="965"/>
        <v>1</v>
      </c>
      <c r="I15475" s="5">
        <f>IF(OR(AND(F15475&gt;=50,G15475&gt;SUMIF(SeasonTotals!A$2:A$9,A15475,SeasonTotals!F$2:F$9)),AND(G15475&gt;0.885,F15475&gt;=50,D15475&lt;3)),1,0)</f>
        <v>1</v>
      </c>
      <c r="J15475" s="4">
        <f t="shared" si="966"/>
        <v>0</v>
      </c>
      <c r="K15475" s="5">
        <f t="shared" si="967"/>
        <v>0</v>
      </c>
    </row>
    <row r="15476" spans="1:11" x14ac:dyDescent="0.25">
      <c r="A15476" t="s">
        <v>151</v>
      </c>
      <c r="B15476" t="s">
        <v>69</v>
      </c>
      <c r="C15476" s="7">
        <v>1</v>
      </c>
      <c r="D15476" s="7">
        <v>3</v>
      </c>
      <c r="E15476" s="7">
        <v>30</v>
      </c>
      <c r="F15476" s="7">
        <v>59</v>
      </c>
      <c r="G15476" s="1">
        <f t="shared" si="964"/>
        <v>0.90909090909090906</v>
      </c>
      <c r="H15476" s="4">
        <f t="shared" si="965"/>
        <v>0</v>
      </c>
      <c r="I15476" s="5">
        <f>IF(OR(AND(F15476&gt;=50,G15476&gt;SUMIF(SeasonTotals!A$2:A$9,A15476,SeasonTotals!F$2:F$9)),AND(G15476&gt;0.885,F15476&gt;=50,D15476&lt;3)),1,0)</f>
        <v>0</v>
      </c>
      <c r="J15476" s="4">
        <f t="shared" si="966"/>
        <v>0</v>
      </c>
      <c r="K15476" s="5">
        <f t="shared" si="967"/>
        <v>0</v>
      </c>
    </row>
    <row r="15477" spans="1:11" x14ac:dyDescent="0.25">
      <c r="A15477" t="s">
        <v>151</v>
      </c>
      <c r="B15477" t="s">
        <v>69</v>
      </c>
      <c r="C15477" s="7">
        <v>1</v>
      </c>
      <c r="D15477" s="7">
        <v>3</v>
      </c>
      <c r="E15477" s="7">
        <v>28</v>
      </c>
      <c r="F15477" s="7">
        <v>65</v>
      </c>
      <c r="G15477" s="1">
        <f t="shared" si="964"/>
        <v>0.90322580645161288</v>
      </c>
      <c r="H15477" s="4">
        <f t="shared" si="965"/>
        <v>0</v>
      </c>
      <c r="I15477" s="5">
        <f>IF(OR(AND(F15477&gt;=50,G15477&gt;SUMIF(SeasonTotals!A$2:A$9,A15477,SeasonTotals!F$2:F$9)),AND(G15477&gt;0.885,F15477&gt;=50,D15477&lt;3)),1,0)</f>
        <v>0</v>
      </c>
      <c r="J15477" s="4">
        <f t="shared" si="966"/>
        <v>0</v>
      </c>
      <c r="K15477" s="5">
        <f t="shared" si="967"/>
        <v>0</v>
      </c>
    </row>
    <row r="15478" spans="1:11" x14ac:dyDescent="0.25">
      <c r="A15478" t="s">
        <v>151</v>
      </c>
      <c r="B15478" t="s">
        <v>69</v>
      </c>
      <c r="C15478" s="7">
        <v>1</v>
      </c>
      <c r="D15478" s="7">
        <v>1</v>
      </c>
      <c r="E15478" s="7">
        <v>31</v>
      </c>
      <c r="F15478" s="7">
        <v>60</v>
      </c>
      <c r="G15478" s="1">
        <f t="shared" si="964"/>
        <v>0.96875</v>
      </c>
      <c r="H15478" s="4">
        <f t="shared" si="965"/>
        <v>1</v>
      </c>
      <c r="I15478" s="5">
        <f>IF(OR(AND(F15478&gt;=50,G15478&gt;SUMIF(SeasonTotals!A$2:A$9,A15478,SeasonTotals!F$2:F$9)),AND(G15478&gt;0.885,F15478&gt;=50,D15478&lt;3)),1,0)</f>
        <v>1</v>
      </c>
      <c r="J15478" s="4">
        <f t="shared" si="966"/>
        <v>0</v>
      </c>
      <c r="K15478" s="5">
        <f t="shared" si="967"/>
        <v>0</v>
      </c>
    </row>
    <row r="15479" spans="1:11" x14ac:dyDescent="0.25">
      <c r="A15479" t="s">
        <v>151</v>
      </c>
      <c r="B15479" t="s">
        <v>69</v>
      </c>
      <c r="C15479" s="7">
        <v>1</v>
      </c>
      <c r="D15479" s="7">
        <v>2</v>
      </c>
      <c r="E15479" s="7">
        <v>18</v>
      </c>
      <c r="F15479" s="7">
        <v>59</v>
      </c>
      <c r="G15479" s="1">
        <f t="shared" si="964"/>
        <v>0.9</v>
      </c>
      <c r="H15479" s="4">
        <f t="shared" si="965"/>
        <v>1</v>
      </c>
      <c r="I15479" s="5">
        <f>IF(OR(AND(F15479&gt;=50,G15479&gt;SUMIF(SeasonTotals!A$2:A$9,A15479,SeasonTotals!F$2:F$9)),AND(G15479&gt;0.885,F15479&gt;=50,D15479&lt;3)),1,0)</f>
        <v>1</v>
      </c>
      <c r="J15479" s="4">
        <f t="shared" si="966"/>
        <v>0</v>
      </c>
      <c r="K15479" s="5">
        <f t="shared" si="967"/>
        <v>0</v>
      </c>
    </row>
    <row r="15480" spans="1:11" x14ac:dyDescent="0.25">
      <c r="A15480" t="s">
        <v>151</v>
      </c>
      <c r="B15480" t="s">
        <v>69</v>
      </c>
      <c r="C15480" s="7">
        <v>1</v>
      </c>
      <c r="D15480" s="7">
        <v>3</v>
      </c>
      <c r="E15480" s="7">
        <v>36</v>
      </c>
      <c r="F15480" s="7">
        <v>60</v>
      </c>
      <c r="G15480" s="1">
        <f t="shared" si="964"/>
        <v>0.92307692307692313</v>
      </c>
      <c r="H15480" s="4">
        <f t="shared" si="965"/>
        <v>1</v>
      </c>
      <c r="I15480" s="5">
        <f>IF(OR(AND(F15480&gt;=50,G15480&gt;SUMIF(SeasonTotals!A$2:A$9,A15480,SeasonTotals!F$2:F$9)),AND(G15480&gt;0.885,F15480&gt;=50,D15480&lt;3)),1,0)</f>
        <v>1</v>
      </c>
      <c r="J15480" s="4">
        <f t="shared" si="966"/>
        <v>0</v>
      </c>
      <c r="K15480" s="5">
        <f t="shared" si="967"/>
        <v>0</v>
      </c>
    </row>
    <row r="15481" spans="1:11" x14ac:dyDescent="0.25">
      <c r="A15481" t="s">
        <v>151</v>
      </c>
      <c r="B15481" t="s">
        <v>69</v>
      </c>
      <c r="C15481" s="7">
        <v>1</v>
      </c>
      <c r="D15481" s="7">
        <v>2</v>
      </c>
      <c r="E15481" s="7">
        <v>25</v>
      </c>
      <c r="F15481" s="7">
        <v>52</v>
      </c>
      <c r="G15481" s="1">
        <f t="shared" si="964"/>
        <v>0.92592592592592593</v>
      </c>
      <c r="H15481" s="4">
        <f t="shared" si="965"/>
        <v>1</v>
      </c>
      <c r="I15481" s="5">
        <f>IF(OR(AND(F15481&gt;=50,G15481&gt;SUMIF(SeasonTotals!A$2:A$9,A15481,SeasonTotals!F$2:F$9)),AND(G15481&gt;0.885,F15481&gt;=50,D15481&lt;3)),1,0)</f>
        <v>1</v>
      </c>
      <c r="J15481" s="4">
        <f t="shared" si="966"/>
        <v>0</v>
      </c>
      <c r="K15481" s="5">
        <f t="shared" si="967"/>
        <v>1</v>
      </c>
    </row>
    <row r="15482" spans="1:11" x14ac:dyDescent="0.25">
      <c r="A15482" t="s">
        <v>151</v>
      </c>
      <c r="B15482" t="s">
        <v>69</v>
      </c>
      <c r="C15482" s="7">
        <v>1</v>
      </c>
      <c r="D15482" s="7">
        <v>3</v>
      </c>
      <c r="E15482" s="7">
        <v>47</v>
      </c>
      <c r="F15482" s="7">
        <v>59</v>
      </c>
      <c r="G15482" s="1">
        <f t="shared" si="964"/>
        <v>0.94</v>
      </c>
      <c r="H15482" s="4">
        <f t="shared" si="965"/>
        <v>1</v>
      </c>
      <c r="I15482" s="5">
        <f>IF(OR(AND(F15482&gt;=50,G15482&gt;SUMIF(SeasonTotals!A$2:A$9,A15482,SeasonTotals!F$2:F$9)),AND(G15482&gt;0.885,F15482&gt;=50,D15482&lt;3)),1,0)</f>
        <v>1</v>
      </c>
      <c r="J15482" s="4">
        <f t="shared" si="966"/>
        <v>0</v>
      </c>
      <c r="K15482" s="5">
        <f t="shared" si="967"/>
        <v>0</v>
      </c>
    </row>
    <row r="15483" spans="1:11" x14ac:dyDescent="0.25">
      <c r="A15483" t="s">
        <v>151</v>
      </c>
      <c r="B15483" t="s">
        <v>69</v>
      </c>
      <c r="C15483" s="7">
        <v>1</v>
      </c>
      <c r="D15483" s="7">
        <v>5</v>
      </c>
      <c r="E15483" s="7">
        <v>15</v>
      </c>
      <c r="F15483" s="7">
        <v>40</v>
      </c>
      <c r="G15483" s="1">
        <f t="shared" si="964"/>
        <v>0.75</v>
      </c>
      <c r="H15483" s="4">
        <f t="shared" si="965"/>
        <v>0</v>
      </c>
      <c r="I15483" s="5">
        <f>IF(OR(AND(F15483&gt;=50,G15483&gt;SUMIF(SeasonTotals!A$2:A$9,A15483,SeasonTotals!F$2:F$9)),AND(G15483&gt;0.885,F15483&gt;=50,D15483&lt;3)),1,0)</f>
        <v>0</v>
      </c>
      <c r="J15483" s="4">
        <f t="shared" si="966"/>
        <v>1</v>
      </c>
      <c r="K15483" s="5">
        <f t="shared" si="967"/>
        <v>1</v>
      </c>
    </row>
    <row r="15484" spans="1:11" x14ac:dyDescent="0.25">
      <c r="A15484" t="s">
        <v>151</v>
      </c>
      <c r="B15484" t="s">
        <v>69</v>
      </c>
      <c r="C15484" s="7">
        <v>1</v>
      </c>
      <c r="D15484" s="7">
        <v>2</v>
      </c>
      <c r="E15484" s="7">
        <v>28</v>
      </c>
      <c r="F15484" s="7">
        <v>60</v>
      </c>
      <c r="G15484" s="1">
        <f t="shared" si="964"/>
        <v>0.93333333333333335</v>
      </c>
      <c r="H15484" s="4">
        <f t="shared" si="965"/>
        <v>1</v>
      </c>
      <c r="I15484" s="5">
        <f>IF(OR(AND(F15484&gt;=50,G15484&gt;SUMIF(SeasonTotals!A$2:A$9,A15484,SeasonTotals!F$2:F$9)),AND(G15484&gt;0.885,F15484&gt;=50,D15484&lt;3)),1,0)</f>
        <v>1</v>
      </c>
      <c r="J15484" s="4">
        <f t="shared" si="966"/>
        <v>0</v>
      </c>
      <c r="K15484" s="5">
        <f t="shared" si="967"/>
        <v>0</v>
      </c>
    </row>
    <row r="15485" spans="1:11" x14ac:dyDescent="0.25">
      <c r="A15485" t="s">
        <v>151</v>
      </c>
      <c r="B15485" t="s">
        <v>69</v>
      </c>
      <c r="C15485" s="7">
        <v>1</v>
      </c>
      <c r="D15485" s="7">
        <v>3</v>
      </c>
      <c r="E15485" s="7">
        <v>31</v>
      </c>
      <c r="F15485" s="7">
        <v>60</v>
      </c>
      <c r="G15485" s="1">
        <f t="shared" si="964"/>
        <v>0.91176470588235292</v>
      </c>
      <c r="H15485" s="4">
        <f t="shared" si="965"/>
        <v>0</v>
      </c>
      <c r="I15485" s="5">
        <f>IF(OR(AND(F15485&gt;=50,G15485&gt;SUMIF(SeasonTotals!A$2:A$9,A15485,SeasonTotals!F$2:F$9)),AND(G15485&gt;0.885,F15485&gt;=50,D15485&lt;3)),1,0)</f>
        <v>0</v>
      </c>
      <c r="J15485" s="4">
        <f t="shared" si="966"/>
        <v>0</v>
      </c>
      <c r="K15485" s="5">
        <f t="shared" si="967"/>
        <v>0</v>
      </c>
    </row>
    <row r="15486" spans="1:11" x14ac:dyDescent="0.25">
      <c r="A15486" t="s">
        <v>151</v>
      </c>
      <c r="B15486" t="s">
        <v>69</v>
      </c>
      <c r="C15486" s="7">
        <v>1</v>
      </c>
      <c r="D15486" s="7">
        <v>2</v>
      </c>
      <c r="E15486" s="7">
        <v>37</v>
      </c>
      <c r="F15486" s="7">
        <v>65</v>
      </c>
      <c r="G15486" s="1">
        <f t="shared" si="964"/>
        <v>0.94871794871794868</v>
      </c>
      <c r="H15486" s="4">
        <f t="shared" si="965"/>
        <v>1</v>
      </c>
      <c r="I15486" s="5">
        <f>IF(OR(AND(F15486&gt;=50,G15486&gt;SUMIF(SeasonTotals!A$2:A$9,A15486,SeasonTotals!F$2:F$9)),AND(G15486&gt;0.885,F15486&gt;=50,D15486&lt;3)),1,0)</f>
        <v>1</v>
      </c>
      <c r="J15486" s="4">
        <f t="shared" si="966"/>
        <v>0</v>
      </c>
      <c r="K15486" s="5">
        <f t="shared" si="967"/>
        <v>0</v>
      </c>
    </row>
    <row r="15487" spans="1:11" x14ac:dyDescent="0.25">
      <c r="A15487" t="s">
        <v>151</v>
      </c>
      <c r="B15487" t="s">
        <v>69</v>
      </c>
      <c r="C15487" s="7">
        <v>1</v>
      </c>
      <c r="D15487" s="7">
        <v>4</v>
      </c>
      <c r="E15487" s="7">
        <v>11</v>
      </c>
      <c r="F15487" s="7">
        <v>20</v>
      </c>
      <c r="G15487" s="1">
        <f t="shared" si="964"/>
        <v>0.73333333333333328</v>
      </c>
      <c r="H15487" s="4">
        <f t="shared" si="965"/>
        <v>0</v>
      </c>
      <c r="I15487" s="5">
        <f>IF(OR(AND(F15487&gt;=50,G15487&gt;SUMIF(SeasonTotals!A$2:A$9,A15487,SeasonTotals!F$2:F$9)),AND(G15487&gt;0.885,F15487&gt;=50,D15487&lt;3)),1,0)</f>
        <v>0</v>
      </c>
      <c r="J15487" s="4">
        <f t="shared" si="966"/>
        <v>1</v>
      </c>
      <c r="K15487" s="5">
        <f t="shared" si="967"/>
        <v>1</v>
      </c>
    </row>
    <row r="15488" spans="1:11" x14ac:dyDescent="0.25">
      <c r="A15488" t="s">
        <v>151</v>
      </c>
      <c r="B15488" t="s">
        <v>69</v>
      </c>
      <c r="C15488" s="7">
        <v>1</v>
      </c>
      <c r="D15488" s="7">
        <v>2</v>
      </c>
      <c r="E15488" s="7">
        <v>48</v>
      </c>
      <c r="F15488" s="7">
        <v>65</v>
      </c>
      <c r="G15488" s="1">
        <f t="shared" si="964"/>
        <v>0.96</v>
      </c>
      <c r="H15488" s="4">
        <f t="shared" si="965"/>
        <v>1</v>
      </c>
      <c r="I15488" s="5">
        <f>IF(OR(AND(F15488&gt;=50,G15488&gt;SUMIF(SeasonTotals!A$2:A$9,A15488,SeasonTotals!F$2:F$9)),AND(G15488&gt;0.885,F15488&gt;=50,D15488&lt;3)),1,0)</f>
        <v>1</v>
      </c>
      <c r="J15488" s="4">
        <f t="shared" si="966"/>
        <v>0</v>
      </c>
      <c r="K15488" s="5">
        <f t="shared" si="967"/>
        <v>0</v>
      </c>
    </row>
    <row r="15489" spans="1:11" x14ac:dyDescent="0.25">
      <c r="A15489" t="s">
        <v>151</v>
      </c>
      <c r="B15489" t="s">
        <v>69</v>
      </c>
      <c r="C15489" s="7">
        <v>1</v>
      </c>
      <c r="D15489" s="7">
        <v>4</v>
      </c>
      <c r="E15489" s="7">
        <v>24</v>
      </c>
      <c r="F15489" s="7">
        <v>60</v>
      </c>
      <c r="G15489" s="1">
        <f t="shared" si="964"/>
        <v>0.8571428571428571</v>
      </c>
      <c r="H15489" s="4">
        <f t="shared" si="965"/>
        <v>0</v>
      </c>
      <c r="I15489" s="5">
        <f>IF(OR(AND(F15489&gt;=50,G15489&gt;SUMIF(SeasonTotals!A$2:A$9,A15489,SeasonTotals!F$2:F$9)),AND(G15489&gt;0.885,F15489&gt;=50,D15489&lt;3)),1,0)</f>
        <v>0</v>
      </c>
      <c r="J15489" s="4">
        <f t="shared" si="966"/>
        <v>0</v>
      </c>
      <c r="K15489" s="5">
        <f t="shared" si="967"/>
        <v>0</v>
      </c>
    </row>
    <row r="15490" spans="1:11" x14ac:dyDescent="0.25">
      <c r="A15490" t="s">
        <v>151</v>
      </c>
      <c r="B15490" t="s">
        <v>69</v>
      </c>
      <c r="C15490" s="7">
        <v>1</v>
      </c>
      <c r="D15490" s="7">
        <v>2</v>
      </c>
      <c r="E15490" s="7">
        <v>37</v>
      </c>
      <c r="F15490" s="7">
        <v>61</v>
      </c>
      <c r="G15490" s="1">
        <f t="shared" ref="G15490:G15553" si="968">E15490/MAX(1,SUM(D15490:E15490))</f>
        <v>0.94871794871794868</v>
      </c>
      <c r="H15490" s="4">
        <f t="shared" ref="H15490:H15553" si="969">IF(AND(F15490&gt;=50,OR(G15490&gt;0.913,AND(G15490&gt;0.885,D15490&lt;3))),1,0)</f>
        <v>1</v>
      </c>
      <c r="I15490" s="5">
        <f>IF(OR(AND(F15490&gt;=50,G15490&gt;SUMIF(SeasonTotals!A$2:A$9,A15490,SeasonTotals!F$2:F$9)),AND(G15490&gt;0.885,F15490&gt;=50,D15490&lt;3)),1,0)</f>
        <v>1</v>
      </c>
      <c r="J15490" s="4">
        <f t="shared" ref="J15490:J15553" si="970">IF(G15490&lt;0.85,1,0)</f>
        <v>0</v>
      </c>
      <c r="K15490" s="5">
        <f t="shared" ref="K15490:K15553" si="971">IF(F15490&lt;55,1,0)</f>
        <v>0</v>
      </c>
    </row>
    <row r="15491" spans="1:11" x14ac:dyDescent="0.25">
      <c r="A15491" t="s">
        <v>151</v>
      </c>
      <c r="B15491" t="s">
        <v>69</v>
      </c>
      <c r="C15491" s="7">
        <v>1</v>
      </c>
      <c r="D15491" s="7">
        <v>4</v>
      </c>
      <c r="E15491" s="7">
        <v>48</v>
      </c>
      <c r="F15491" s="7">
        <v>65</v>
      </c>
      <c r="G15491" s="1">
        <f t="shared" si="968"/>
        <v>0.92307692307692313</v>
      </c>
      <c r="H15491" s="4">
        <f t="shared" si="969"/>
        <v>1</v>
      </c>
      <c r="I15491" s="5">
        <f>IF(OR(AND(F15491&gt;=50,G15491&gt;SUMIF(SeasonTotals!A$2:A$9,A15491,SeasonTotals!F$2:F$9)),AND(G15491&gt;0.885,F15491&gt;=50,D15491&lt;3)),1,0)</f>
        <v>1</v>
      </c>
      <c r="J15491" s="4">
        <f t="shared" si="970"/>
        <v>0</v>
      </c>
      <c r="K15491" s="5">
        <f t="shared" si="971"/>
        <v>0</v>
      </c>
    </row>
    <row r="15492" spans="1:11" x14ac:dyDescent="0.25">
      <c r="A15492" t="s">
        <v>151</v>
      </c>
      <c r="B15492" t="s">
        <v>69</v>
      </c>
      <c r="C15492" s="7">
        <v>1</v>
      </c>
      <c r="D15492" s="7">
        <v>3</v>
      </c>
      <c r="E15492" s="7">
        <v>25</v>
      </c>
      <c r="F15492" s="7">
        <v>59</v>
      </c>
      <c r="G15492" s="1">
        <f t="shared" si="968"/>
        <v>0.8928571428571429</v>
      </c>
      <c r="H15492" s="4">
        <f t="shared" si="969"/>
        <v>0</v>
      </c>
      <c r="I15492" s="5">
        <f>IF(OR(AND(F15492&gt;=50,G15492&gt;SUMIF(SeasonTotals!A$2:A$9,A15492,SeasonTotals!F$2:F$9)),AND(G15492&gt;0.885,F15492&gt;=50,D15492&lt;3)),1,0)</f>
        <v>0</v>
      </c>
      <c r="J15492" s="4">
        <f t="shared" si="970"/>
        <v>0</v>
      </c>
      <c r="K15492" s="5">
        <f t="shared" si="971"/>
        <v>0</v>
      </c>
    </row>
    <row r="15493" spans="1:11" x14ac:dyDescent="0.25">
      <c r="A15493" t="s">
        <v>151</v>
      </c>
      <c r="B15493" t="s">
        <v>69</v>
      </c>
      <c r="C15493" s="7">
        <v>1</v>
      </c>
      <c r="D15493" s="7">
        <v>2</v>
      </c>
      <c r="E15493" s="7">
        <v>31</v>
      </c>
      <c r="F15493" s="7">
        <v>60</v>
      </c>
      <c r="G15493" s="1">
        <f t="shared" si="968"/>
        <v>0.93939393939393945</v>
      </c>
      <c r="H15493" s="4">
        <f t="shared" si="969"/>
        <v>1</v>
      </c>
      <c r="I15493" s="5">
        <f>IF(OR(AND(F15493&gt;=50,G15493&gt;SUMIF(SeasonTotals!A$2:A$9,A15493,SeasonTotals!F$2:F$9)),AND(G15493&gt;0.885,F15493&gt;=50,D15493&lt;3)),1,0)</f>
        <v>1</v>
      </c>
      <c r="J15493" s="4">
        <f t="shared" si="970"/>
        <v>0</v>
      </c>
      <c r="K15493" s="5">
        <f t="shared" si="971"/>
        <v>0</v>
      </c>
    </row>
    <row r="15494" spans="1:11" x14ac:dyDescent="0.25">
      <c r="A15494" t="s">
        <v>151</v>
      </c>
      <c r="B15494" t="s">
        <v>69</v>
      </c>
      <c r="C15494" s="7">
        <v>1</v>
      </c>
      <c r="D15494" s="7">
        <v>3</v>
      </c>
      <c r="E15494" s="7">
        <v>29</v>
      </c>
      <c r="F15494" s="7">
        <v>64</v>
      </c>
      <c r="G15494" s="1">
        <f t="shared" si="968"/>
        <v>0.90625</v>
      </c>
      <c r="H15494" s="4">
        <f t="shared" si="969"/>
        <v>0</v>
      </c>
      <c r="I15494" s="5">
        <f>IF(OR(AND(F15494&gt;=50,G15494&gt;SUMIF(SeasonTotals!A$2:A$9,A15494,SeasonTotals!F$2:F$9)),AND(G15494&gt;0.885,F15494&gt;=50,D15494&lt;3)),1,0)</f>
        <v>0</v>
      </c>
      <c r="J15494" s="4">
        <f t="shared" si="970"/>
        <v>0</v>
      </c>
      <c r="K15494" s="5">
        <f t="shared" si="971"/>
        <v>0</v>
      </c>
    </row>
    <row r="15495" spans="1:11" x14ac:dyDescent="0.25">
      <c r="A15495" t="s">
        <v>151</v>
      </c>
      <c r="B15495" t="s">
        <v>69</v>
      </c>
      <c r="C15495" s="7">
        <v>1</v>
      </c>
      <c r="D15495" s="7">
        <v>2</v>
      </c>
      <c r="E15495" s="7">
        <v>25</v>
      </c>
      <c r="F15495" s="7">
        <v>59</v>
      </c>
      <c r="G15495" s="1">
        <f t="shared" si="968"/>
        <v>0.92592592592592593</v>
      </c>
      <c r="H15495" s="4">
        <f t="shared" si="969"/>
        <v>1</v>
      </c>
      <c r="I15495" s="5">
        <f>IF(OR(AND(F15495&gt;=50,G15495&gt;SUMIF(SeasonTotals!A$2:A$9,A15495,SeasonTotals!F$2:F$9)),AND(G15495&gt;0.885,F15495&gt;=50,D15495&lt;3)),1,0)</f>
        <v>1</v>
      </c>
      <c r="J15495" s="4">
        <f t="shared" si="970"/>
        <v>0</v>
      </c>
      <c r="K15495" s="5">
        <f t="shared" si="971"/>
        <v>0</v>
      </c>
    </row>
    <row r="15496" spans="1:11" x14ac:dyDescent="0.25">
      <c r="A15496" t="s">
        <v>151</v>
      </c>
      <c r="B15496" t="s">
        <v>69</v>
      </c>
      <c r="C15496" s="7">
        <v>1</v>
      </c>
      <c r="D15496" s="7">
        <v>1</v>
      </c>
      <c r="E15496" s="7">
        <v>26</v>
      </c>
      <c r="F15496" s="7">
        <v>65</v>
      </c>
      <c r="G15496" s="1">
        <f t="shared" si="968"/>
        <v>0.96296296296296291</v>
      </c>
      <c r="H15496" s="4">
        <f t="shared" si="969"/>
        <v>1</v>
      </c>
      <c r="I15496" s="5">
        <f>IF(OR(AND(F15496&gt;=50,G15496&gt;SUMIF(SeasonTotals!A$2:A$9,A15496,SeasonTotals!F$2:F$9)),AND(G15496&gt;0.885,F15496&gt;=50,D15496&lt;3)),1,0)</f>
        <v>1</v>
      </c>
      <c r="J15496" s="4">
        <f t="shared" si="970"/>
        <v>0</v>
      </c>
      <c r="K15496" s="5">
        <f t="shared" si="971"/>
        <v>0</v>
      </c>
    </row>
    <row r="15497" spans="1:11" x14ac:dyDescent="0.25">
      <c r="A15497" t="s">
        <v>151</v>
      </c>
      <c r="B15497" t="s">
        <v>69</v>
      </c>
      <c r="C15497" s="7">
        <v>1</v>
      </c>
      <c r="D15497" s="7">
        <v>3</v>
      </c>
      <c r="E15497" s="7">
        <v>37</v>
      </c>
      <c r="F15497" s="7">
        <v>62</v>
      </c>
      <c r="G15497" s="1">
        <f t="shared" si="968"/>
        <v>0.92500000000000004</v>
      </c>
      <c r="H15497" s="4">
        <f t="shared" si="969"/>
        <v>1</v>
      </c>
      <c r="I15497" s="5">
        <f>IF(OR(AND(F15497&gt;=50,G15497&gt;SUMIF(SeasonTotals!A$2:A$9,A15497,SeasonTotals!F$2:F$9)),AND(G15497&gt;0.885,F15497&gt;=50,D15497&lt;3)),1,0)</f>
        <v>1</v>
      </c>
      <c r="J15497" s="4">
        <f t="shared" si="970"/>
        <v>0</v>
      </c>
      <c r="K15497" s="5">
        <f t="shared" si="971"/>
        <v>0</v>
      </c>
    </row>
    <row r="15498" spans="1:11" x14ac:dyDescent="0.25">
      <c r="A15498" t="s">
        <v>151</v>
      </c>
      <c r="B15498" t="s">
        <v>69</v>
      </c>
      <c r="C15498" s="7">
        <v>1</v>
      </c>
      <c r="D15498" s="7">
        <v>2</v>
      </c>
      <c r="E15498" s="7">
        <v>30</v>
      </c>
      <c r="F15498" s="7">
        <v>64</v>
      </c>
      <c r="G15498" s="1">
        <f t="shared" si="968"/>
        <v>0.9375</v>
      </c>
      <c r="H15498" s="4">
        <f t="shared" si="969"/>
        <v>1</v>
      </c>
      <c r="I15498" s="5">
        <f>IF(OR(AND(F15498&gt;=50,G15498&gt;SUMIF(SeasonTotals!A$2:A$9,A15498,SeasonTotals!F$2:F$9)),AND(G15498&gt;0.885,F15498&gt;=50,D15498&lt;3)),1,0)</f>
        <v>1</v>
      </c>
      <c r="J15498" s="4">
        <f t="shared" si="970"/>
        <v>0</v>
      </c>
      <c r="K15498" s="5">
        <f t="shared" si="971"/>
        <v>0</v>
      </c>
    </row>
    <row r="15499" spans="1:11" x14ac:dyDescent="0.25">
      <c r="A15499" t="s">
        <v>151</v>
      </c>
      <c r="B15499" t="s">
        <v>169</v>
      </c>
      <c r="C15499" s="7">
        <v>1</v>
      </c>
      <c r="D15499" s="7">
        <v>2</v>
      </c>
      <c r="E15499" s="7">
        <v>33</v>
      </c>
      <c r="F15499" s="7">
        <v>65</v>
      </c>
      <c r="G15499" s="1">
        <f t="shared" si="968"/>
        <v>0.94285714285714284</v>
      </c>
      <c r="H15499" s="4">
        <f t="shared" si="969"/>
        <v>1</v>
      </c>
      <c r="I15499" s="5">
        <f>IF(OR(AND(F15499&gt;=50,G15499&gt;SUMIF(SeasonTotals!A$2:A$9,A15499,SeasonTotals!F$2:F$9)),AND(G15499&gt;0.885,F15499&gt;=50,D15499&lt;3)),1,0)</f>
        <v>1</v>
      </c>
      <c r="J15499" s="4">
        <f t="shared" si="970"/>
        <v>0</v>
      </c>
      <c r="K15499" s="5">
        <f t="shared" si="971"/>
        <v>0</v>
      </c>
    </row>
    <row r="15500" spans="1:11" x14ac:dyDescent="0.25">
      <c r="A15500" t="s">
        <v>151</v>
      </c>
      <c r="B15500" t="s">
        <v>169</v>
      </c>
      <c r="C15500" s="7">
        <v>1</v>
      </c>
      <c r="D15500" s="7">
        <v>3</v>
      </c>
      <c r="E15500" s="7">
        <v>23</v>
      </c>
      <c r="F15500" s="7">
        <v>60</v>
      </c>
      <c r="G15500" s="1">
        <f t="shared" si="968"/>
        <v>0.88461538461538458</v>
      </c>
      <c r="H15500" s="4">
        <f t="shared" si="969"/>
        <v>0</v>
      </c>
      <c r="I15500" s="5">
        <f>IF(OR(AND(F15500&gt;=50,G15500&gt;SUMIF(SeasonTotals!A$2:A$9,A15500,SeasonTotals!F$2:F$9)),AND(G15500&gt;0.885,F15500&gt;=50,D15500&lt;3)),1,0)</f>
        <v>0</v>
      </c>
      <c r="J15500" s="4">
        <f t="shared" si="970"/>
        <v>0</v>
      </c>
      <c r="K15500" s="5">
        <f t="shared" si="971"/>
        <v>0</v>
      </c>
    </row>
    <row r="15501" spans="1:11" x14ac:dyDescent="0.25">
      <c r="A15501" t="s">
        <v>151</v>
      </c>
      <c r="B15501" t="s">
        <v>169</v>
      </c>
      <c r="C15501" s="7">
        <v>1</v>
      </c>
      <c r="D15501" s="7">
        <v>4</v>
      </c>
      <c r="E15501" s="7">
        <v>32</v>
      </c>
      <c r="F15501" s="7">
        <v>58</v>
      </c>
      <c r="G15501" s="1">
        <f t="shared" si="968"/>
        <v>0.88888888888888884</v>
      </c>
      <c r="H15501" s="4">
        <f t="shared" si="969"/>
        <v>0</v>
      </c>
      <c r="I15501" s="5">
        <f>IF(OR(AND(F15501&gt;=50,G15501&gt;SUMIF(SeasonTotals!A$2:A$9,A15501,SeasonTotals!F$2:F$9)),AND(G15501&gt;0.885,F15501&gt;=50,D15501&lt;3)),1,0)</f>
        <v>0</v>
      </c>
      <c r="J15501" s="4">
        <f t="shared" si="970"/>
        <v>0</v>
      </c>
      <c r="K15501" s="5">
        <f t="shared" si="971"/>
        <v>0</v>
      </c>
    </row>
    <row r="15502" spans="1:11" x14ac:dyDescent="0.25">
      <c r="A15502" t="s">
        <v>151</v>
      </c>
      <c r="B15502" t="s">
        <v>169</v>
      </c>
      <c r="C15502" s="7">
        <v>1</v>
      </c>
      <c r="D15502" s="7">
        <v>2</v>
      </c>
      <c r="E15502" s="7">
        <v>26</v>
      </c>
      <c r="F15502" s="7">
        <v>59</v>
      </c>
      <c r="G15502" s="1">
        <f t="shared" si="968"/>
        <v>0.9285714285714286</v>
      </c>
      <c r="H15502" s="4">
        <f t="shared" si="969"/>
        <v>1</v>
      </c>
      <c r="I15502" s="5">
        <f>IF(OR(AND(F15502&gt;=50,G15502&gt;SUMIF(SeasonTotals!A$2:A$9,A15502,SeasonTotals!F$2:F$9)),AND(G15502&gt;0.885,F15502&gt;=50,D15502&lt;3)),1,0)</f>
        <v>1</v>
      </c>
      <c r="J15502" s="4">
        <f t="shared" si="970"/>
        <v>0</v>
      </c>
      <c r="K15502" s="5">
        <f t="shared" si="971"/>
        <v>0</v>
      </c>
    </row>
    <row r="15503" spans="1:11" x14ac:dyDescent="0.25">
      <c r="A15503" t="s">
        <v>151</v>
      </c>
      <c r="B15503" t="s">
        <v>169</v>
      </c>
      <c r="C15503" s="7">
        <v>1</v>
      </c>
      <c r="D15503" s="7">
        <v>5</v>
      </c>
      <c r="E15503" s="7">
        <v>32</v>
      </c>
      <c r="F15503" s="7">
        <v>60</v>
      </c>
      <c r="G15503" s="1">
        <f t="shared" si="968"/>
        <v>0.86486486486486491</v>
      </c>
      <c r="H15503" s="4">
        <f t="shared" si="969"/>
        <v>0</v>
      </c>
      <c r="I15503" s="5">
        <f>IF(OR(AND(F15503&gt;=50,G15503&gt;SUMIF(SeasonTotals!A$2:A$9,A15503,SeasonTotals!F$2:F$9)),AND(G15503&gt;0.885,F15503&gt;=50,D15503&lt;3)),1,0)</f>
        <v>0</v>
      </c>
      <c r="J15503" s="4">
        <f t="shared" si="970"/>
        <v>0</v>
      </c>
      <c r="K15503" s="5">
        <f t="shared" si="971"/>
        <v>0</v>
      </c>
    </row>
    <row r="15504" spans="1:11" x14ac:dyDescent="0.25">
      <c r="A15504" t="s">
        <v>151</v>
      </c>
      <c r="B15504" t="s">
        <v>70</v>
      </c>
      <c r="C15504" s="7">
        <v>1</v>
      </c>
      <c r="D15504" s="7">
        <v>1</v>
      </c>
      <c r="E15504" s="7">
        <v>19</v>
      </c>
      <c r="F15504" s="7">
        <v>60</v>
      </c>
      <c r="G15504" s="1">
        <f t="shared" si="968"/>
        <v>0.95</v>
      </c>
      <c r="H15504" s="4">
        <f t="shared" si="969"/>
        <v>1</v>
      </c>
      <c r="I15504" s="5">
        <f>IF(OR(AND(F15504&gt;=50,G15504&gt;SUMIF(SeasonTotals!A$2:A$9,A15504,SeasonTotals!F$2:F$9)),AND(G15504&gt;0.885,F15504&gt;=50,D15504&lt;3)),1,0)</f>
        <v>1</v>
      </c>
      <c r="J15504" s="4">
        <f t="shared" si="970"/>
        <v>0</v>
      </c>
      <c r="K15504" s="5">
        <f t="shared" si="971"/>
        <v>0</v>
      </c>
    </row>
    <row r="15505" spans="1:11" x14ac:dyDescent="0.25">
      <c r="A15505" t="s">
        <v>151</v>
      </c>
      <c r="B15505" t="s">
        <v>70</v>
      </c>
      <c r="C15505" s="7">
        <v>1</v>
      </c>
      <c r="D15505" s="7">
        <v>3</v>
      </c>
      <c r="E15505" s="7">
        <v>27</v>
      </c>
      <c r="F15505" s="7">
        <v>60</v>
      </c>
      <c r="G15505" s="1">
        <f t="shared" si="968"/>
        <v>0.9</v>
      </c>
      <c r="H15505" s="4">
        <f t="shared" si="969"/>
        <v>0</v>
      </c>
      <c r="I15505" s="5">
        <f>IF(OR(AND(F15505&gt;=50,G15505&gt;SUMIF(SeasonTotals!A$2:A$9,A15505,SeasonTotals!F$2:F$9)),AND(G15505&gt;0.885,F15505&gt;=50,D15505&lt;3)),1,0)</f>
        <v>0</v>
      </c>
      <c r="J15505" s="4">
        <f t="shared" si="970"/>
        <v>0</v>
      </c>
      <c r="K15505" s="5">
        <f t="shared" si="971"/>
        <v>0</v>
      </c>
    </row>
    <row r="15506" spans="1:11" x14ac:dyDescent="0.25">
      <c r="A15506" t="s">
        <v>151</v>
      </c>
      <c r="B15506" t="s">
        <v>70</v>
      </c>
      <c r="C15506" s="7">
        <v>1</v>
      </c>
      <c r="D15506" s="7">
        <v>3</v>
      </c>
      <c r="E15506" s="7">
        <v>14</v>
      </c>
      <c r="F15506" s="7">
        <v>60</v>
      </c>
      <c r="G15506" s="1">
        <f t="shared" si="968"/>
        <v>0.82352941176470584</v>
      </c>
      <c r="H15506" s="4">
        <f t="shared" si="969"/>
        <v>0</v>
      </c>
      <c r="I15506" s="5">
        <f>IF(OR(AND(F15506&gt;=50,G15506&gt;SUMIF(SeasonTotals!A$2:A$9,A15506,SeasonTotals!F$2:F$9)),AND(G15506&gt;0.885,F15506&gt;=50,D15506&lt;3)),1,0)</f>
        <v>0</v>
      </c>
      <c r="J15506" s="4">
        <f t="shared" si="970"/>
        <v>1</v>
      </c>
      <c r="K15506" s="5">
        <f t="shared" si="971"/>
        <v>0</v>
      </c>
    </row>
    <row r="15507" spans="1:11" x14ac:dyDescent="0.25">
      <c r="A15507" t="s">
        <v>151</v>
      </c>
      <c r="B15507" t="s">
        <v>70</v>
      </c>
      <c r="C15507" s="7">
        <v>1</v>
      </c>
      <c r="D15507" s="7">
        <v>2</v>
      </c>
      <c r="E15507" s="7">
        <v>16</v>
      </c>
      <c r="F15507" s="7">
        <v>65</v>
      </c>
      <c r="G15507" s="1">
        <f t="shared" si="968"/>
        <v>0.88888888888888884</v>
      </c>
      <c r="H15507" s="4">
        <f t="shared" si="969"/>
        <v>1</v>
      </c>
      <c r="I15507" s="5">
        <f>IF(OR(AND(F15507&gt;=50,G15507&gt;SUMIF(SeasonTotals!A$2:A$9,A15507,SeasonTotals!F$2:F$9)),AND(G15507&gt;0.885,F15507&gt;=50,D15507&lt;3)),1,0)</f>
        <v>1</v>
      </c>
      <c r="J15507" s="4">
        <f t="shared" si="970"/>
        <v>0</v>
      </c>
      <c r="K15507" s="5">
        <f t="shared" si="971"/>
        <v>0</v>
      </c>
    </row>
    <row r="15508" spans="1:11" x14ac:dyDescent="0.25">
      <c r="A15508" t="s">
        <v>151</v>
      </c>
      <c r="B15508" t="s">
        <v>70</v>
      </c>
      <c r="C15508" s="7">
        <v>1</v>
      </c>
      <c r="D15508" s="7">
        <v>4</v>
      </c>
      <c r="E15508" s="7">
        <v>26</v>
      </c>
      <c r="F15508" s="7">
        <v>65</v>
      </c>
      <c r="G15508" s="1">
        <f t="shared" si="968"/>
        <v>0.8666666666666667</v>
      </c>
      <c r="H15508" s="4">
        <f t="shared" si="969"/>
        <v>0</v>
      </c>
      <c r="I15508" s="5">
        <f>IF(OR(AND(F15508&gt;=50,G15508&gt;SUMIF(SeasonTotals!A$2:A$9,A15508,SeasonTotals!F$2:F$9)),AND(G15508&gt;0.885,F15508&gt;=50,D15508&lt;3)),1,0)</f>
        <v>0</v>
      </c>
      <c r="J15508" s="4">
        <f t="shared" si="970"/>
        <v>0</v>
      </c>
      <c r="K15508" s="5">
        <f t="shared" si="971"/>
        <v>0</v>
      </c>
    </row>
    <row r="15509" spans="1:11" x14ac:dyDescent="0.25">
      <c r="A15509" t="s">
        <v>151</v>
      </c>
      <c r="B15509" t="s">
        <v>70</v>
      </c>
      <c r="C15509" s="7">
        <v>1</v>
      </c>
      <c r="D15509" s="7">
        <v>5</v>
      </c>
      <c r="E15509" s="7">
        <v>23</v>
      </c>
      <c r="F15509" s="7">
        <v>60</v>
      </c>
      <c r="G15509" s="1">
        <f t="shared" si="968"/>
        <v>0.8214285714285714</v>
      </c>
      <c r="H15509" s="4">
        <f t="shared" si="969"/>
        <v>0</v>
      </c>
      <c r="I15509" s="5">
        <f>IF(OR(AND(F15509&gt;=50,G15509&gt;SUMIF(SeasonTotals!A$2:A$9,A15509,SeasonTotals!F$2:F$9)),AND(G15509&gt;0.885,F15509&gt;=50,D15509&lt;3)),1,0)</f>
        <v>0</v>
      </c>
      <c r="J15509" s="4">
        <f t="shared" si="970"/>
        <v>1</v>
      </c>
      <c r="K15509" s="5">
        <f t="shared" si="971"/>
        <v>0</v>
      </c>
    </row>
    <row r="15510" spans="1:11" x14ac:dyDescent="0.25">
      <c r="A15510" t="s">
        <v>151</v>
      </c>
      <c r="B15510" t="s">
        <v>70</v>
      </c>
      <c r="C15510" s="7">
        <v>1</v>
      </c>
      <c r="D15510" s="7">
        <v>0</v>
      </c>
      <c r="E15510" s="7">
        <v>3</v>
      </c>
      <c r="F15510" s="7">
        <v>11</v>
      </c>
      <c r="G15510" s="1">
        <f t="shared" si="968"/>
        <v>1</v>
      </c>
      <c r="H15510" s="4">
        <f t="shared" si="969"/>
        <v>0</v>
      </c>
      <c r="I15510" s="5">
        <f>IF(OR(AND(F15510&gt;=50,G15510&gt;SUMIF(SeasonTotals!A$2:A$9,A15510,SeasonTotals!F$2:F$9)),AND(G15510&gt;0.885,F15510&gt;=50,D15510&lt;3)),1,0)</f>
        <v>0</v>
      </c>
      <c r="J15510" s="4">
        <f t="shared" si="970"/>
        <v>0</v>
      </c>
      <c r="K15510" s="5">
        <f t="shared" si="971"/>
        <v>1</v>
      </c>
    </row>
    <row r="15511" spans="1:11" x14ac:dyDescent="0.25">
      <c r="A15511" t="s">
        <v>151</v>
      </c>
      <c r="B15511" t="s">
        <v>70</v>
      </c>
      <c r="C15511" s="7">
        <v>1</v>
      </c>
      <c r="D15511" s="7">
        <v>2</v>
      </c>
      <c r="E15511" s="7">
        <v>23</v>
      </c>
      <c r="F15511" s="7">
        <v>60</v>
      </c>
      <c r="G15511" s="1">
        <f t="shared" si="968"/>
        <v>0.92</v>
      </c>
      <c r="H15511" s="4">
        <f t="shared" si="969"/>
        <v>1</v>
      </c>
      <c r="I15511" s="5">
        <f>IF(OR(AND(F15511&gt;=50,G15511&gt;SUMIF(SeasonTotals!A$2:A$9,A15511,SeasonTotals!F$2:F$9)),AND(G15511&gt;0.885,F15511&gt;=50,D15511&lt;3)),1,0)</f>
        <v>1</v>
      </c>
      <c r="J15511" s="4">
        <f t="shared" si="970"/>
        <v>0</v>
      </c>
      <c r="K15511" s="5">
        <f t="shared" si="971"/>
        <v>0</v>
      </c>
    </row>
    <row r="15512" spans="1:11" x14ac:dyDescent="0.25">
      <c r="A15512" t="s">
        <v>151</v>
      </c>
      <c r="B15512" t="s">
        <v>70</v>
      </c>
      <c r="C15512" s="7">
        <v>1</v>
      </c>
      <c r="D15512" s="7">
        <v>1</v>
      </c>
      <c r="E15512" s="7">
        <v>39</v>
      </c>
      <c r="F15512" s="7">
        <v>60</v>
      </c>
      <c r="G15512" s="1">
        <f t="shared" si="968"/>
        <v>0.97499999999999998</v>
      </c>
      <c r="H15512" s="4">
        <f t="shared" si="969"/>
        <v>1</v>
      </c>
      <c r="I15512" s="5">
        <f>IF(OR(AND(F15512&gt;=50,G15512&gt;SUMIF(SeasonTotals!A$2:A$9,A15512,SeasonTotals!F$2:F$9)),AND(G15512&gt;0.885,F15512&gt;=50,D15512&lt;3)),1,0)</f>
        <v>1</v>
      </c>
      <c r="J15512" s="4">
        <f t="shared" si="970"/>
        <v>0</v>
      </c>
      <c r="K15512" s="5">
        <f t="shared" si="971"/>
        <v>0</v>
      </c>
    </row>
    <row r="15513" spans="1:11" x14ac:dyDescent="0.25">
      <c r="A15513" t="s">
        <v>151</v>
      </c>
      <c r="B15513" t="s">
        <v>70</v>
      </c>
      <c r="C15513" s="7">
        <v>1</v>
      </c>
      <c r="D15513" s="7">
        <v>2</v>
      </c>
      <c r="E15513" s="7">
        <v>3</v>
      </c>
      <c r="F15513" s="7">
        <v>11</v>
      </c>
      <c r="G15513" s="1">
        <f t="shared" si="968"/>
        <v>0.6</v>
      </c>
      <c r="H15513" s="4">
        <f t="shared" si="969"/>
        <v>0</v>
      </c>
      <c r="I15513" s="5">
        <f>IF(OR(AND(F15513&gt;=50,G15513&gt;SUMIF(SeasonTotals!A$2:A$9,A15513,SeasonTotals!F$2:F$9)),AND(G15513&gt;0.885,F15513&gt;=50,D15513&lt;3)),1,0)</f>
        <v>0</v>
      </c>
      <c r="J15513" s="4">
        <f t="shared" si="970"/>
        <v>1</v>
      </c>
      <c r="K15513" s="5">
        <f t="shared" si="971"/>
        <v>1</v>
      </c>
    </row>
    <row r="15514" spans="1:11" x14ac:dyDescent="0.25">
      <c r="A15514" t="s">
        <v>151</v>
      </c>
      <c r="B15514" t="s">
        <v>70</v>
      </c>
      <c r="C15514" s="7">
        <v>1</v>
      </c>
      <c r="D15514" s="7">
        <v>3</v>
      </c>
      <c r="E15514" s="7">
        <v>33</v>
      </c>
      <c r="F15514" s="7">
        <v>60</v>
      </c>
      <c r="G15514" s="1">
        <f t="shared" si="968"/>
        <v>0.91666666666666663</v>
      </c>
      <c r="H15514" s="4">
        <f t="shared" si="969"/>
        <v>1</v>
      </c>
      <c r="I15514" s="5">
        <f>IF(OR(AND(F15514&gt;=50,G15514&gt;SUMIF(SeasonTotals!A$2:A$9,A15514,SeasonTotals!F$2:F$9)),AND(G15514&gt;0.885,F15514&gt;=50,D15514&lt;3)),1,0)</f>
        <v>1</v>
      </c>
      <c r="J15514" s="4">
        <f t="shared" si="970"/>
        <v>0</v>
      </c>
      <c r="K15514" s="5">
        <f t="shared" si="971"/>
        <v>0</v>
      </c>
    </row>
    <row r="15515" spans="1:11" x14ac:dyDescent="0.25">
      <c r="A15515" t="s">
        <v>151</v>
      </c>
      <c r="B15515" t="s">
        <v>70</v>
      </c>
      <c r="C15515" s="7">
        <v>1</v>
      </c>
      <c r="D15515" s="7">
        <v>2</v>
      </c>
      <c r="E15515" s="7">
        <v>37</v>
      </c>
      <c r="F15515" s="7">
        <v>65</v>
      </c>
      <c r="G15515" s="1">
        <f t="shared" si="968"/>
        <v>0.94871794871794868</v>
      </c>
      <c r="H15515" s="4">
        <f t="shared" si="969"/>
        <v>1</v>
      </c>
      <c r="I15515" s="5">
        <f>IF(OR(AND(F15515&gt;=50,G15515&gt;SUMIF(SeasonTotals!A$2:A$9,A15515,SeasonTotals!F$2:F$9)),AND(G15515&gt;0.885,F15515&gt;=50,D15515&lt;3)),1,0)</f>
        <v>1</v>
      </c>
      <c r="J15515" s="4">
        <f t="shared" si="970"/>
        <v>0</v>
      </c>
      <c r="K15515" s="5">
        <f t="shared" si="971"/>
        <v>0</v>
      </c>
    </row>
    <row r="15516" spans="1:11" x14ac:dyDescent="0.25">
      <c r="A15516" t="s">
        <v>151</v>
      </c>
      <c r="B15516" t="s">
        <v>70</v>
      </c>
      <c r="C15516" s="7">
        <v>1</v>
      </c>
      <c r="D15516" s="7">
        <v>2</v>
      </c>
      <c r="E15516" s="7">
        <v>18</v>
      </c>
      <c r="F15516" s="7">
        <v>60</v>
      </c>
      <c r="G15516" s="1">
        <f t="shared" si="968"/>
        <v>0.9</v>
      </c>
      <c r="H15516" s="4">
        <f t="shared" si="969"/>
        <v>1</v>
      </c>
      <c r="I15516" s="5">
        <f>IF(OR(AND(F15516&gt;=50,G15516&gt;SUMIF(SeasonTotals!A$2:A$9,A15516,SeasonTotals!F$2:F$9)),AND(G15516&gt;0.885,F15516&gt;=50,D15516&lt;3)),1,0)</f>
        <v>1</v>
      </c>
      <c r="J15516" s="4">
        <f t="shared" si="970"/>
        <v>0</v>
      </c>
      <c r="K15516" s="5">
        <f t="shared" si="971"/>
        <v>0</v>
      </c>
    </row>
    <row r="15517" spans="1:11" x14ac:dyDescent="0.25">
      <c r="A15517" t="s">
        <v>151</v>
      </c>
      <c r="B15517" t="s">
        <v>70</v>
      </c>
      <c r="C15517" s="7">
        <v>1</v>
      </c>
      <c r="D15517" s="7">
        <v>4</v>
      </c>
      <c r="E15517" s="7">
        <v>37</v>
      </c>
      <c r="F15517" s="7">
        <v>60</v>
      </c>
      <c r="G15517" s="1">
        <f t="shared" si="968"/>
        <v>0.90243902439024393</v>
      </c>
      <c r="H15517" s="4">
        <f t="shared" si="969"/>
        <v>0</v>
      </c>
      <c r="I15517" s="5">
        <f>IF(OR(AND(F15517&gt;=50,G15517&gt;SUMIF(SeasonTotals!A$2:A$9,A15517,SeasonTotals!F$2:F$9)),AND(G15517&gt;0.885,F15517&gt;=50,D15517&lt;3)),1,0)</f>
        <v>0</v>
      </c>
      <c r="J15517" s="4">
        <f t="shared" si="970"/>
        <v>0</v>
      </c>
      <c r="K15517" s="5">
        <f t="shared" si="971"/>
        <v>0</v>
      </c>
    </row>
    <row r="15518" spans="1:11" x14ac:dyDescent="0.25">
      <c r="A15518" t="s">
        <v>151</v>
      </c>
      <c r="B15518" t="s">
        <v>70</v>
      </c>
      <c r="C15518" s="7">
        <v>1</v>
      </c>
      <c r="D15518" s="7">
        <v>3</v>
      </c>
      <c r="E15518" s="7">
        <v>36</v>
      </c>
      <c r="F15518" s="7">
        <v>58</v>
      </c>
      <c r="G15518" s="1">
        <f t="shared" si="968"/>
        <v>0.92307692307692313</v>
      </c>
      <c r="H15518" s="4">
        <f t="shared" si="969"/>
        <v>1</v>
      </c>
      <c r="I15518" s="5">
        <f>IF(OR(AND(F15518&gt;=50,G15518&gt;SUMIF(SeasonTotals!A$2:A$9,A15518,SeasonTotals!F$2:F$9)),AND(G15518&gt;0.885,F15518&gt;=50,D15518&lt;3)),1,0)</f>
        <v>1</v>
      </c>
      <c r="J15518" s="4">
        <f t="shared" si="970"/>
        <v>0</v>
      </c>
      <c r="K15518" s="5">
        <f t="shared" si="971"/>
        <v>0</v>
      </c>
    </row>
    <row r="15519" spans="1:11" x14ac:dyDescent="0.25">
      <c r="A15519" t="s">
        <v>151</v>
      </c>
      <c r="B15519" t="s">
        <v>70</v>
      </c>
      <c r="C15519" s="7">
        <v>1</v>
      </c>
      <c r="D15519" s="7">
        <v>5</v>
      </c>
      <c r="E15519" s="7">
        <v>31</v>
      </c>
      <c r="F15519" s="7">
        <v>60</v>
      </c>
      <c r="G15519" s="1">
        <f t="shared" si="968"/>
        <v>0.86111111111111116</v>
      </c>
      <c r="H15519" s="4">
        <f t="shared" si="969"/>
        <v>0</v>
      </c>
      <c r="I15519" s="5">
        <f>IF(OR(AND(F15519&gt;=50,G15519&gt;SUMIF(SeasonTotals!A$2:A$9,A15519,SeasonTotals!F$2:F$9)),AND(G15519&gt;0.885,F15519&gt;=50,D15519&lt;3)),1,0)</f>
        <v>0</v>
      </c>
      <c r="J15519" s="4">
        <f t="shared" si="970"/>
        <v>0</v>
      </c>
      <c r="K15519" s="5">
        <f t="shared" si="971"/>
        <v>0</v>
      </c>
    </row>
    <row r="15520" spans="1:11" x14ac:dyDescent="0.25">
      <c r="A15520" t="s">
        <v>151</v>
      </c>
      <c r="B15520" t="s">
        <v>70</v>
      </c>
      <c r="C15520" s="7">
        <v>1</v>
      </c>
      <c r="D15520" s="7">
        <v>4</v>
      </c>
      <c r="E15520" s="7">
        <v>32</v>
      </c>
      <c r="F15520" s="7">
        <v>60</v>
      </c>
      <c r="G15520" s="1">
        <f t="shared" si="968"/>
        <v>0.88888888888888884</v>
      </c>
      <c r="H15520" s="4">
        <f t="shared" si="969"/>
        <v>0</v>
      </c>
      <c r="I15520" s="5">
        <f>IF(OR(AND(F15520&gt;=50,G15520&gt;SUMIF(SeasonTotals!A$2:A$9,A15520,SeasonTotals!F$2:F$9)),AND(G15520&gt;0.885,F15520&gt;=50,D15520&lt;3)),1,0)</f>
        <v>0</v>
      </c>
      <c r="J15520" s="4">
        <f t="shared" si="970"/>
        <v>0</v>
      </c>
      <c r="K15520" s="5">
        <f t="shared" si="971"/>
        <v>0</v>
      </c>
    </row>
    <row r="15521" spans="1:11" x14ac:dyDescent="0.25">
      <c r="A15521" t="s">
        <v>151</v>
      </c>
      <c r="B15521" t="s">
        <v>70</v>
      </c>
      <c r="C15521" s="7">
        <v>1</v>
      </c>
      <c r="D15521" s="7">
        <v>3</v>
      </c>
      <c r="E15521" s="7">
        <v>27</v>
      </c>
      <c r="F15521" s="7">
        <v>60</v>
      </c>
      <c r="G15521" s="1">
        <f t="shared" si="968"/>
        <v>0.9</v>
      </c>
      <c r="H15521" s="4">
        <f t="shared" si="969"/>
        <v>0</v>
      </c>
      <c r="I15521" s="5">
        <f>IF(OR(AND(F15521&gt;=50,G15521&gt;SUMIF(SeasonTotals!A$2:A$9,A15521,SeasonTotals!F$2:F$9)),AND(G15521&gt;0.885,F15521&gt;=50,D15521&lt;3)),1,0)</f>
        <v>0</v>
      </c>
      <c r="J15521" s="4">
        <f t="shared" si="970"/>
        <v>0</v>
      </c>
      <c r="K15521" s="5">
        <f t="shared" si="971"/>
        <v>0</v>
      </c>
    </row>
    <row r="15522" spans="1:11" x14ac:dyDescent="0.25">
      <c r="A15522" t="s">
        <v>151</v>
      </c>
      <c r="B15522" t="s">
        <v>70</v>
      </c>
      <c r="C15522" s="7">
        <v>1</v>
      </c>
      <c r="D15522" s="7">
        <v>5</v>
      </c>
      <c r="E15522" s="7">
        <v>32</v>
      </c>
      <c r="F15522" s="7">
        <v>58</v>
      </c>
      <c r="G15522" s="1">
        <f t="shared" si="968"/>
        <v>0.86486486486486491</v>
      </c>
      <c r="H15522" s="4">
        <f t="shared" si="969"/>
        <v>0</v>
      </c>
      <c r="I15522" s="5">
        <f>IF(OR(AND(F15522&gt;=50,G15522&gt;SUMIF(SeasonTotals!A$2:A$9,A15522,SeasonTotals!F$2:F$9)),AND(G15522&gt;0.885,F15522&gt;=50,D15522&lt;3)),1,0)</f>
        <v>0</v>
      </c>
      <c r="J15522" s="4">
        <f t="shared" si="970"/>
        <v>0</v>
      </c>
      <c r="K15522" s="5">
        <f t="shared" si="971"/>
        <v>0</v>
      </c>
    </row>
    <row r="15523" spans="1:11" x14ac:dyDescent="0.25">
      <c r="A15523" t="s">
        <v>151</v>
      </c>
      <c r="B15523" t="s">
        <v>170</v>
      </c>
      <c r="C15523" s="7">
        <v>1</v>
      </c>
      <c r="D15523" s="7">
        <v>2</v>
      </c>
      <c r="E15523" s="7">
        <v>33</v>
      </c>
      <c r="F15523" s="7">
        <v>61</v>
      </c>
      <c r="G15523" s="1">
        <f t="shared" si="968"/>
        <v>0.94285714285714284</v>
      </c>
      <c r="H15523" s="4">
        <f t="shared" si="969"/>
        <v>1</v>
      </c>
      <c r="I15523" s="5">
        <f>IF(OR(AND(F15523&gt;=50,G15523&gt;SUMIF(SeasonTotals!A$2:A$9,A15523,SeasonTotals!F$2:F$9)),AND(G15523&gt;0.885,F15523&gt;=50,D15523&lt;3)),1,0)</f>
        <v>1</v>
      </c>
      <c r="J15523" s="4">
        <f t="shared" si="970"/>
        <v>0</v>
      </c>
      <c r="K15523" s="5">
        <f t="shared" si="971"/>
        <v>0</v>
      </c>
    </row>
    <row r="15524" spans="1:11" x14ac:dyDescent="0.25">
      <c r="A15524" t="s">
        <v>151</v>
      </c>
      <c r="B15524" t="s">
        <v>71</v>
      </c>
      <c r="C15524" s="7">
        <v>1</v>
      </c>
      <c r="D15524" s="7">
        <v>2</v>
      </c>
      <c r="E15524" s="7">
        <v>17</v>
      </c>
      <c r="F15524" s="7">
        <v>60</v>
      </c>
      <c r="G15524" s="1">
        <f t="shared" si="968"/>
        <v>0.89473684210526316</v>
      </c>
      <c r="H15524" s="4">
        <f t="shared" si="969"/>
        <v>1</v>
      </c>
      <c r="I15524" s="5">
        <f>IF(OR(AND(F15524&gt;=50,G15524&gt;SUMIF(SeasonTotals!A$2:A$9,A15524,SeasonTotals!F$2:F$9)),AND(G15524&gt;0.885,F15524&gt;=50,D15524&lt;3)),1,0)</f>
        <v>1</v>
      </c>
      <c r="J15524" s="4">
        <f t="shared" si="970"/>
        <v>0</v>
      </c>
      <c r="K15524" s="5">
        <f t="shared" si="971"/>
        <v>0</v>
      </c>
    </row>
    <row r="15525" spans="1:11" x14ac:dyDescent="0.25">
      <c r="A15525" t="s">
        <v>151</v>
      </c>
      <c r="B15525" t="s">
        <v>71</v>
      </c>
      <c r="C15525" s="7">
        <v>1</v>
      </c>
      <c r="D15525" s="7">
        <v>4</v>
      </c>
      <c r="E15525" s="7">
        <v>18</v>
      </c>
      <c r="F15525" s="7">
        <v>31</v>
      </c>
      <c r="G15525" s="1">
        <f t="shared" si="968"/>
        <v>0.81818181818181823</v>
      </c>
      <c r="H15525" s="4">
        <f t="shared" si="969"/>
        <v>0</v>
      </c>
      <c r="I15525" s="5">
        <f>IF(OR(AND(F15525&gt;=50,G15525&gt;SUMIF(SeasonTotals!A$2:A$9,A15525,SeasonTotals!F$2:F$9)),AND(G15525&gt;0.885,F15525&gt;=50,D15525&lt;3)),1,0)</f>
        <v>0</v>
      </c>
      <c r="J15525" s="4">
        <f t="shared" si="970"/>
        <v>1</v>
      </c>
      <c r="K15525" s="5">
        <f t="shared" si="971"/>
        <v>1</v>
      </c>
    </row>
    <row r="15526" spans="1:11" x14ac:dyDescent="0.25">
      <c r="A15526" t="s">
        <v>151</v>
      </c>
      <c r="B15526" t="s">
        <v>71</v>
      </c>
      <c r="C15526" s="7">
        <v>1</v>
      </c>
      <c r="D15526" s="7">
        <v>6</v>
      </c>
      <c r="E15526" s="7">
        <v>19</v>
      </c>
      <c r="F15526" s="7">
        <v>61</v>
      </c>
      <c r="G15526" s="1">
        <f t="shared" si="968"/>
        <v>0.76</v>
      </c>
      <c r="H15526" s="4">
        <f t="shared" si="969"/>
        <v>0</v>
      </c>
      <c r="I15526" s="5">
        <f>IF(OR(AND(F15526&gt;=50,G15526&gt;SUMIF(SeasonTotals!A$2:A$9,A15526,SeasonTotals!F$2:F$9)),AND(G15526&gt;0.885,F15526&gt;=50,D15526&lt;3)),1,0)</f>
        <v>0</v>
      </c>
      <c r="J15526" s="4">
        <f t="shared" si="970"/>
        <v>1</v>
      </c>
      <c r="K15526" s="5">
        <f t="shared" si="971"/>
        <v>0</v>
      </c>
    </row>
    <row r="15527" spans="1:11" x14ac:dyDescent="0.25">
      <c r="A15527" t="s">
        <v>151</v>
      </c>
      <c r="B15527" t="s">
        <v>71</v>
      </c>
      <c r="C15527" s="7">
        <v>1</v>
      </c>
      <c r="D15527" s="7">
        <v>2</v>
      </c>
      <c r="E15527" s="7">
        <v>6</v>
      </c>
      <c r="F15527" s="7">
        <v>15</v>
      </c>
      <c r="G15527" s="1">
        <f t="shared" si="968"/>
        <v>0.75</v>
      </c>
      <c r="H15527" s="4">
        <f t="shared" si="969"/>
        <v>0</v>
      </c>
      <c r="I15527" s="5">
        <f>IF(OR(AND(F15527&gt;=50,G15527&gt;SUMIF(SeasonTotals!A$2:A$9,A15527,SeasonTotals!F$2:F$9)),AND(G15527&gt;0.885,F15527&gt;=50,D15527&lt;3)),1,0)</f>
        <v>0</v>
      </c>
      <c r="J15527" s="4">
        <f t="shared" si="970"/>
        <v>1</v>
      </c>
      <c r="K15527" s="5">
        <f t="shared" si="971"/>
        <v>1</v>
      </c>
    </row>
    <row r="15528" spans="1:11" x14ac:dyDescent="0.25">
      <c r="A15528" t="s">
        <v>151</v>
      </c>
      <c r="B15528" t="s">
        <v>73</v>
      </c>
      <c r="C15528" s="7">
        <v>1</v>
      </c>
      <c r="D15528" s="7">
        <v>3</v>
      </c>
      <c r="E15528" s="7">
        <v>29</v>
      </c>
      <c r="F15528" s="7">
        <v>60</v>
      </c>
      <c r="G15528" s="1">
        <f t="shared" si="968"/>
        <v>0.90625</v>
      </c>
      <c r="H15528" s="4">
        <f t="shared" si="969"/>
        <v>0</v>
      </c>
      <c r="I15528" s="5">
        <f>IF(OR(AND(F15528&gt;=50,G15528&gt;SUMIF(SeasonTotals!A$2:A$9,A15528,SeasonTotals!F$2:F$9)),AND(G15528&gt;0.885,F15528&gt;=50,D15528&lt;3)),1,0)</f>
        <v>0</v>
      </c>
      <c r="J15528" s="4">
        <f t="shared" si="970"/>
        <v>0</v>
      </c>
      <c r="K15528" s="5">
        <f t="shared" si="971"/>
        <v>0</v>
      </c>
    </row>
    <row r="15529" spans="1:11" x14ac:dyDescent="0.25">
      <c r="A15529" t="s">
        <v>151</v>
      </c>
      <c r="B15529" t="s">
        <v>73</v>
      </c>
      <c r="C15529" s="7">
        <v>1</v>
      </c>
      <c r="D15529" s="7">
        <v>6</v>
      </c>
      <c r="E15529" s="7">
        <v>20</v>
      </c>
      <c r="F15529" s="7">
        <v>60</v>
      </c>
      <c r="G15529" s="1">
        <f t="shared" si="968"/>
        <v>0.76923076923076927</v>
      </c>
      <c r="H15529" s="4">
        <f t="shared" si="969"/>
        <v>0</v>
      </c>
      <c r="I15529" s="5">
        <f>IF(OR(AND(F15529&gt;=50,G15529&gt;SUMIF(SeasonTotals!A$2:A$9,A15529,SeasonTotals!F$2:F$9)),AND(G15529&gt;0.885,F15529&gt;=50,D15529&lt;3)),1,0)</f>
        <v>0</v>
      </c>
      <c r="J15529" s="4">
        <f t="shared" si="970"/>
        <v>1</v>
      </c>
      <c r="K15529" s="5">
        <f t="shared" si="971"/>
        <v>0</v>
      </c>
    </row>
    <row r="15530" spans="1:11" x14ac:dyDescent="0.25">
      <c r="A15530" t="s">
        <v>151</v>
      </c>
      <c r="B15530" t="s">
        <v>73</v>
      </c>
      <c r="C15530" s="7">
        <v>1</v>
      </c>
      <c r="D15530" s="7">
        <v>1</v>
      </c>
      <c r="E15530" s="7">
        <v>18</v>
      </c>
      <c r="F15530" s="7">
        <v>60</v>
      </c>
      <c r="G15530" s="1">
        <f t="shared" si="968"/>
        <v>0.94736842105263153</v>
      </c>
      <c r="H15530" s="4">
        <f t="shared" si="969"/>
        <v>1</v>
      </c>
      <c r="I15530" s="5">
        <f>IF(OR(AND(F15530&gt;=50,G15530&gt;SUMIF(SeasonTotals!A$2:A$9,A15530,SeasonTotals!F$2:F$9)),AND(G15530&gt;0.885,F15530&gt;=50,D15530&lt;3)),1,0)</f>
        <v>1</v>
      </c>
      <c r="J15530" s="4">
        <f t="shared" si="970"/>
        <v>0</v>
      </c>
      <c r="K15530" s="5">
        <f t="shared" si="971"/>
        <v>0</v>
      </c>
    </row>
    <row r="15531" spans="1:11" x14ac:dyDescent="0.25">
      <c r="A15531" t="s">
        <v>151</v>
      </c>
      <c r="B15531" t="s">
        <v>73</v>
      </c>
      <c r="C15531" s="7">
        <v>1</v>
      </c>
      <c r="D15531" s="7">
        <v>2</v>
      </c>
      <c r="E15531" s="7">
        <v>20</v>
      </c>
      <c r="F15531" s="7">
        <v>61</v>
      </c>
      <c r="G15531" s="1">
        <f t="shared" si="968"/>
        <v>0.90909090909090906</v>
      </c>
      <c r="H15531" s="4">
        <f t="shared" si="969"/>
        <v>1</v>
      </c>
      <c r="I15531" s="5">
        <f>IF(OR(AND(F15531&gt;=50,G15531&gt;SUMIF(SeasonTotals!A$2:A$9,A15531,SeasonTotals!F$2:F$9)),AND(G15531&gt;0.885,F15531&gt;=50,D15531&lt;3)),1,0)</f>
        <v>1</v>
      </c>
      <c r="J15531" s="4">
        <f t="shared" si="970"/>
        <v>0</v>
      </c>
      <c r="K15531" s="5">
        <f t="shared" si="971"/>
        <v>0</v>
      </c>
    </row>
    <row r="15532" spans="1:11" x14ac:dyDescent="0.25">
      <c r="A15532" t="s">
        <v>151</v>
      </c>
      <c r="B15532" t="s">
        <v>73</v>
      </c>
      <c r="C15532" s="7">
        <v>1</v>
      </c>
      <c r="D15532" s="7">
        <v>4</v>
      </c>
      <c r="E15532" s="7">
        <v>24</v>
      </c>
      <c r="F15532" s="7">
        <v>63</v>
      </c>
      <c r="G15532" s="1">
        <f t="shared" si="968"/>
        <v>0.8571428571428571</v>
      </c>
      <c r="H15532" s="4">
        <f t="shared" si="969"/>
        <v>0</v>
      </c>
      <c r="I15532" s="5">
        <f>IF(OR(AND(F15532&gt;=50,G15532&gt;SUMIF(SeasonTotals!A$2:A$9,A15532,SeasonTotals!F$2:F$9)),AND(G15532&gt;0.885,F15532&gt;=50,D15532&lt;3)),1,0)</f>
        <v>0</v>
      </c>
      <c r="J15532" s="4">
        <f t="shared" si="970"/>
        <v>0</v>
      </c>
      <c r="K15532" s="5">
        <f t="shared" si="971"/>
        <v>0</v>
      </c>
    </row>
    <row r="15533" spans="1:11" x14ac:dyDescent="0.25">
      <c r="A15533" t="s">
        <v>151</v>
      </c>
      <c r="B15533" t="s">
        <v>73</v>
      </c>
      <c r="C15533" s="7">
        <v>1</v>
      </c>
      <c r="D15533" s="7">
        <v>4</v>
      </c>
      <c r="E15533" s="7">
        <v>21</v>
      </c>
      <c r="F15533" s="7">
        <v>59</v>
      </c>
      <c r="G15533" s="1">
        <f t="shared" si="968"/>
        <v>0.84</v>
      </c>
      <c r="H15533" s="4">
        <f t="shared" si="969"/>
        <v>0</v>
      </c>
      <c r="I15533" s="5">
        <f>IF(OR(AND(F15533&gt;=50,G15533&gt;SUMIF(SeasonTotals!A$2:A$9,A15533,SeasonTotals!F$2:F$9)),AND(G15533&gt;0.885,F15533&gt;=50,D15533&lt;3)),1,0)</f>
        <v>0</v>
      </c>
      <c r="J15533" s="4">
        <f t="shared" si="970"/>
        <v>1</v>
      </c>
      <c r="K15533" s="5">
        <f t="shared" si="971"/>
        <v>0</v>
      </c>
    </row>
    <row r="15534" spans="1:11" x14ac:dyDescent="0.25">
      <c r="A15534" t="s">
        <v>151</v>
      </c>
      <c r="B15534" t="s">
        <v>73</v>
      </c>
      <c r="C15534" s="7">
        <v>1</v>
      </c>
      <c r="D15534" s="7">
        <v>3</v>
      </c>
      <c r="E15534" s="7">
        <v>23</v>
      </c>
      <c r="F15534" s="7">
        <v>60</v>
      </c>
      <c r="G15534" s="1">
        <f t="shared" si="968"/>
        <v>0.88461538461538458</v>
      </c>
      <c r="H15534" s="4">
        <f t="shared" si="969"/>
        <v>0</v>
      </c>
      <c r="I15534" s="5">
        <f>IF(OR(AND(F15534&gt;=50,G15534&gt;SUMIF(SeasonTotals!A$2:A$9,A15534,SeasonTotals!F$2:F$9)),AND(G15534&gt;0.885,F15534&gt;=50,D15534&lt;3)),1,0)</f>
        <v>0</v>
      </c>
      <c r="J15534" s="4">
        <f t="shared" si="970"/>
        <v>0</v>
      </c>
      <c r="K15534" s="5">
        <f t="shared" si="971"/>
        <v>0</v>
      </c>
    </row>
    <row r="15535" spans="1:11" x14ac:dyDescent="0.25">
      <c r="A15535" t="s">
        <v>151</v>
      </c>
      <c r="B15535" t="s">
        <v>73</v>
      </c>
      <c r="C15535" s="7">
        <v>1</v>
      </c>
      <c r="D15535" s="7">
        <v>2</v>
      </c>
      <c r="E15535" s="7">
        <v>34</v>
      </c>
      <c r="F15535" s="7">
        <v>65</v>
      </c>
      <c r="G15535" s="1">
        <f t="shared" si="968"/>
        <v>0.94444444444444442</v>
      </c>
      <c r="H15535" s="4">
        <f t="shared" si="969"/>
        <v>1</v>
      </c>
      <c r="I15535" s="5">
        <f>IF(OR(AND(F15535&gt;=50,G15535&gt;SUMIF(SeasonTotals!A$2:A$9,A15535,SeasonTotals!F$2:F$9)),AND(G15535&gt;0.885,F15535&gt;=50,D15535&lt;3)),1,0)</f>
        <v>1</v>
      </c>
      <c r="J15535" s="4">
        <f t="shared" si="970"/>
        <v>0</v>
      </c>
      <c r="K15535" s="5">
        <f t="shared" si="971"/>
        <v>0</v>
      </c>
    </row>
    <row r="15536" spans="1:11" x14ac:dyDescent="0.25">
      <c r="A15536" t="s">
        <v>151</v>
      </c>
      <c r="B15536" t="s">
        <v>73</v>
      </c>
      <c r="C15536" s="7">
        <v>1</v>
      </c>
      <c r="D15536" s="7">
        <v>3</v>
      </c>
      <c r="E15536" s="7">
        <v>24</v>
      </c>
      <c r="F15536" s="7">
        <v>64</v>
      </c>
      <c r="G15536" s="1">
        <f t="shared" si="968"/>
        <v>0.88888888888888884</v>
      </c>
      <c r="H15536" s="4">
        <f t="shared" si="969"/>
        <v>0</v>
      </c>
      <c r="I15536" s="5">
        <f>IF(OR(AND(F15536&gt;=50,G15536&gt;SUMIF(SeasonTotals!A$2:A$9,A15536,SeasonTotals!F$2:F$9)),AND(G15536&gt;0.885,F15536&gt;=50,D15536&lt;3)),1,0)</f>
        <v>0</v>
      </c>
      <c r="J15536" s="4">
        <f t="shared" si="970"/>
        <v>0</v>
      </c>
      <c r="K15536" s="5">
        <f t="shared" si="971"/>
        <v>0</v>
      </c>
    </row>
    <row r="15537" spans="1:11" x14ac:dyDescent="0.25">
      <c r="A15537" t="s">
        <v>151</v>
      </c>
      <c r="B15537" t="s">
        <v>73</v>
      </c>
      <c r="C15537" s="7">
        <v>1</v>
      </c>
      <c r="D15537" s="7">
        <v>3</v>
      </c>
      <c r="E15537" s="7">
        <v>38</v>
      </c>
      <c r="F15537" s="7">
        <v>58</v>
      </c>
      <c r="G15537" s="1">
        <f t="shared" si="968"/>
        <v>0.92682926829268297</v>
      </c>
      <c r="H15537" s="4">
        <f t="shared" si="969"/>
        <v>1</v>
      </c>
      <c r="I15537" s="5">
        <f>IF(OR(AND(F15537&gt;=50,G15537&gt;SUMIF(SeasonTotals!A$2:A$9,A15537,SeasonTotals!F$2:F$9)),AND(G15537&gt;0.885,F15537&gt;=50,D15537&lt;3)),1,0)</f>
        <v>1</v>
      </c>
      <c r="J15537" s="4">
        <f t="shared" si="970"/>
        <v>0</v>
      </c>
      <c r="K15537" s="5">
        <f t="shared" si="971"/>
        <v>0</v>
      </c>
    </row>
    <row r="15538" spans="1:11" x14ac:dyDescent="0.25">
      <c r="A15538" t="s">
        <v>151</v>
      </c>
      <c r="B15538" t="s">
        <v>73</v>
      </c>
      <c r="C15538" s="7">
        <v>1</v>
      </c>
      <c r="D15538" s="7">
        <v>5</v>
      </c>
      <c r="E15538" s="7">
        <v>15</v>
      </c>
      <c r="F15538" s="7">
        <v>30</v>
      </c>
      <c r="G15538" s="1">
        <f t="shared" si="968"/>
        <v>0.75</v>
      </c>
      <c r="H15538" s="4">
        <f t="shared" si="969"/>
        <v>0</v>
      </c>
      <c r="I15538" s="5">
        <f>IF(OR(AND(F15538&gt;=50,G15538&gt;SUMIF(SeasonTotals!A$2:A$9,A15538,SeasonTotals!F$2:F$9)),AND(G15538&gt;0.885,F15538&gt;=50,D15538&lt;3)),1,0)</f>
        <v>0</v>
      </c>
      <c r="J15538" s="4">
        <f t="shared" si="970"/>
        <v>1</v>
      </c>
      <c r="K15538" s="5">
        <f t="shared" si="971"/>
        <v>1</v>
      </c>
    </row>
    <row r="15539" spans="1:11" x14ac:dyDescent="0.25">
      <c r="A15539" t="s">
        <v>151</v>
      </c>
      <c r="B15539" t="s">
        <v>73</v>
      </c>
      <c r="C15539" s="7">
        <v>1</v>
      </c>
      <c r="D15539" s="7">
        <v>2</v>
      </c>
      <c r="E15539" s="7">
        <v>31</v>
      </c>
      <c r="F15539" s="7">
        <v>65</v>
      </c>
      <c r="G15539" s="1">
        <f t="shared" si="968"/>
        <v>0.93939393939393945</v>
      </c>
      <c r="H15539" s="4">
        <f t="shared" si="969"/>
        <v>1</v>
      </c>
      <c r="I15539" s="5">
        <f>IF(OR(AND(F15539&gt;=50,G15539&gt;SUMIF(SeasonTotals!A$2:A$9,A15539,SeasonTotals!F$2:F$9)),AND(G15539&gt;0.885,F15539&gt;=50,D15539&lt;3)),1,0)</f>
        <v>1</v>
      </c>
      <c r="J15539" s="4">
        <f t="shared" si="970"/>
        <v>0</v>
      </c>
      <c r="K15539" s="5">
        <f t="shared" si="971"/>
        <v>0</v>
      </c>
    </row>
    <row r="15540" spans="1:11" x14ac:dyDescent="0.25">
      <c r="A15540" t="s">
        <v>151</v>
      </c>
      <c r="B15540" t="s">
        <v>73</v>
      </c>
      <c r="C15540" s="7">
        <v>1</v>
      </c>
      <c r="D15540" s="7">
        <v>2</v>
      </c>
      <c r="E15540" s="7">
        <v>6</v>
      </c>
      <c r="F15540" s="7">
        <v>20</v>
      </c>
      <c r="G15540" s="1">
        <f t="shared" si="968"/>
        <v>0.75</v>
      </c>
      <c r="H15540" s="4">
        <f t="shared" si="969"/>
        <v>0</v>
      </c>
      <c r="I15540" s="5">
        <f>IF(OR(AND(F15540&gt;=50,G15540&gt;SUMIF(SeasonTotals!A$2:A$9,A15540,SeasonTotals!F$2:F$9)),AND(G15540&gt;0.885,F15540&gt;=50,D15540&lt;3)),1,0)</f>
        <v>0</v>
      </c>
      <c r="J15540" s="4">
        <f t="shared" si="970"/>
        <v>1</v>
      </c>
      <c r="K15540" s="5">
        <f t="shared" si="971"/>
        <v>1</v>
      </c>
    </row>
    <row r="15541" spans="1:11" x14ac:dyDescent="0.25">
      <c r="A15541" t="s">
        <v>151</v>
      </c>
      <c r="B15541" t="s">
        <v>73</v>
      </c>
      <c r="C15541" s="7">
        <v>1</v>
      </c>
      <c r="D15541" s="7">
        <v>4</v>
      </c>
      <c r="E15541" s="7">
        <v>17</v>
      </c>
      <c r="F15541" s="7">
        <v>58</v>
      </c>
      <c r="G15541" s="1">
        <f t="shared" si="968"/>
        <v>0.80952380952380953</v>
      </c>
      <c r="H15541" s="4">
        <f t="shared" si="969"/>
        <v>0</v>
      </c>
      <c r="I15541" s="5">
        <f>IF(OR(AND(F15541&gt;=50,G15541&gt;SUMIF(SeasonTotals!A$2:A$9,A15541,SeasonTotals!F$2:F$9)),AND(G15541&gt;0.885,F15541&gt;=50,D15541&lt;3)),1,0)</f>
        <v>0</v>
      </c>
      <c r="J15541" s="4">
        <f t="shared" si="970"/>
        <v>1</v>
      </c>
      <c r="K15541" s="5">
        <f t="shared" si="971"/>
        <v>0</v>
      </c>
    </row>
    <row r="15542" spans="1:11" x14ac:dyDescent="0.25">
      <c r="A15542" t="s">
        <v>151</v>
      </c>
      <c r="B15542" t="s">
        <v>73</v>
      </c>
      <c r="C15542" s="7">
        <v>1</v>
      </c>
      <c r="D15542" s="7">
        <v>3</v>
      </c>
      <c r="E15542" s="7">
        <v>33</v>
      </c>
      <c r="F15542" s="7">
        <v>60</v>
      </c>
      <c r="G15542" s="1">
        <f t="shared" si="968"/>
        <v>0.91666666666666663</v>
      </c>
      <c r="H15542" s="4">
        <f t="shared" si="969"/>
        <v>1</v>
      </c>
      <c r="I15542" s="5">
        <f>IF(OR(AND(F15542&gt;=50,G15542&gt;SUMIF(SeasonTotals!A$2:A$9,A15542,SeasonTotals!F$2:F$9)),AND(G15542&gt;0.885,F15542&gt;=50,D15542&lt;3)),1,0)</f>
        <v>1</v>
      </c>
      <c r="J15542" s="4">
        <f t="shared" si="970"/>
        <v>0</v>
      </c>
      <c r="K15542" s="5">
        <f t="shared" si="971"/>
        <v>0</v>
      </c>
    </row>
    <row r="15543" spans="1:11" x14ac:dyDescent="0.25">
      <c r="A15543" t="s">
        <v>151</v>
      </c>
      <c r="B15543" t="s">
        <v>73</v>
      </c>
      <c r="C15543" s="7">
        <v>1</v>
      </c>
      <c r="D15543" s="7">
        <v>3</v>
      </c>
      <c r="E15543" s="7">
        <v>31</v>
      </c>
      <c r="F15543" s="7">
        <v>60</v>
      </c>
      <c r="G15543" s="1">
        <f t="shared" si="968"/>
        <v>0.91176470588235292</v>
      </c>
      <c r="H15543" s="4">
        <f t="shared" si="969"/>
        <v>0</v>
      </c>
      <c r="I15543" s="5">
        <f>IF(OR(AND(F15543&gt;=50,G15543&gt;SUMIF(SeasonTotals!A$2:A$9,A15543,SeasonTotals!F$2:F$9)),AND(G15543&gt;0.885,F15543&gt;=50,D15543&lt;3)),1,0)</f>
        <v>0</v>
      </c>
      <c r="J15543" s="4">
        <f t="shared" si="970"/>
        <v>0</v>
      </c>
      <c r="K15543" s="5">
        <f t="shared" si="971"/>
        <v>0</v>
      </c>
    </row>
    <row r="15544" spans="1:11" x14ac:dyDescent="0.25">
      <c r="A15544" t="s">
        <v>151</v>
      </c>
      <c r="B15544" t="s">
        <v>73</v>
      </c>
      <c r="C15544" s="7">
        <v>1</v>
      </c>
      <c r="D15544" s="7">
        <v>4</v>
      </c>
      <c r="E15544" s="7">
        <v>27</v>
      </c>
      <c r="F15544" s="7">
        <v>57</v>
      </c>
      <c r="G15544" s="1">
        <f t="shared" si="968"/>
        <v>0.87096774193548387</v>
      </c>
      <c r="H15544" s="4">
        <f t="shared" si="969"/>
        <v>0</v>
      </c>
      <c r="I15544" s="5">
        <f>IF(OR(AND(F15544&gt;=50,G15544&gt;SUMIF(SeasonTotals!A$2:A$9,A15544,SeasonTotals!F$2:F$9)),AND(G15544&gt;0.885,F15544&gt;=50,D15544&lt;3)),1,0)</f>
        <v>0</v>
      </c>
      <c r="J15544" s="4">
        <f t="shared" si="970"/>
        <v>0</v>
      </c>
      <c r="K15544" s="5">
        <f t="shared" si="971"/>
        <v>0</v>
      </c>
    </row>
    <row r="15545" spans="1:11" x14ac:dyDescent="0.25">
      <c r="A15545" t="s">
        <v>151</v>
      </c>
      <c r="B15545" t="s">
        <v>73</v>
      </c>
      <c r="C15545" s="7">
        <v>1</v>
      </c>
      <c r="D15545" s="7">
        <v>2</v>
      </c>
      <c r="E15545" s="7">
        <v>22</v>
      </c>
      <c r="F15545" s="7">
        <v>60</v>
      </c>
      <c r="G15545" s="1">
        <f t="shared" si="968"/>
        <v>0.91666666666666663</v>
      </c>
      <c r="H15545" s="4">
        <f t="shared" si="969"/>
        <v>1</v>
      </c>
      <c r="I15545" s="5">
        <f>IF(OR(AND(F15545&gt;=50,G15545&gt;SUMIF(SeasonTotals!A$2:A$9,A15545,SeasonTotals!F$2:F$9)),AND(G15545&gt;0.885,F15545&gt;=50,D15545&lt;3)),1,0)</f>
        <v>1</v>
      </c>
      <c r="J15545" s="4">
        <f t="shared" si="970"/>
        <v>0</v>
      </c>
      <c r="K15545" s="5">
        <f t="shared" si="971"/>
        <v>0</v>
      </c>
    </row>
    <row r="15546" spans="1:11" x14ac:dyDescent="0.25">
      <c r="A15546" t="s">
        <v>151</v>
      </c>
      <c r="B15546" t="s">
        <v>73</v>
      </c>
      <c r="C15546" s="7">
        <v>1</v>
      </c>
      <c r="D15546" s="7">
        <v>3</v>
      </c>
      <c r="E15546" s="7">
        <v>29</v>
      </c>
      <c r="F15546" s="7">
        <v>65</v>
      </c>
      <c r="G15546" s="1">
        <f t="shared" si="968"/>
        <v>0.90625</v>
      </c>
      <c r="H15546" s="4">
        <f t="shared" si="969"/>
        <v>0</v>
      </c>
      <c r="I15546" s="5">
        <f>IF(OR(AND(F15546&gt;=50,G15546&gt;SUMIF(SeasonTotals!A$2:A$9,A15546,SeasonTotals!F$2:F$9)),AND(G15546&gt;0.885,F15546&gt;=50,D15546&lt;3)),1,0)</f>
        <v>0</v>
      </c>
      <c r="J15546" s="4">
        <f t="shared" si="970"/>
        <v>0</v>
      </c>
      <c r="K15546" s="5">
        <f t="shared" si="971"/>
        <v>0</v>
      </c>
    </row>
    <row r="15547" spans="1:11" x14ac:dyDescent="0.25">
      <c r="A15547" t="s">
        <v>151</v>
      </c>
      <c r="B15547" t="s">
        <v>73</v>
      </c>
      <c r="C15547" s="7">
        <v>1</v>
      </c>
      <c r="D15547" s="7">
        <v>3</v>
      </c>
      <c r="E15547" s="7">
        <v>23</v>
      </c>
      <c r="F15547" s="7">
        <v>59</v>
      </c>
      <c r="G15547" s="1">
        <f t="shared" si="968"/>
        <v>0.88461538461538458</v>
      </c>
      <c r="H15547" s="4">
        <f t="shared" si="969"/>
        <v>0</v>
      </c>
      <c r="I15547" s="5">
        <f>IF(OR(AND(F15547&gt;=50,G15547&gt;SUMIF(SeasonTotals!A$2:A$9,A15547,SeasonTotals!F$2:F$9)),AND(G15547&gt;0.885,F15547&gt;=50,D15547&lt;3)),1,0)</f>
        <v>0</v>
      </c>
      <c r="J15547" s="4">
        <f t="shared" si="970"/>
        <v>0</v>
      </c>
      <c r="K15547" s="5">
        <f t="shared" si="971"/>
        <v>0</v>
      </c>
    </row>
    <row r="15548" spans="1:11" x14ac:dyDescent="0.25">
      <c r="A15548" t="s">
        <v>151</v>
      </c>
      <c r="B15548" t="s">
        <v>73</v>
      </c>
      <c r="C15548" s="7">
        <v>1</v>
      </c>
      <c r="D15548" s="7">
        <v>4</v>
      </c>
      <c r="E15548" s="7">
        <v>28</v>
      </c>
      <c r="F15548" s="7">
        <v>65</v>
      </c>
      <c r="G15548" s="1">
        <f t="shared" si="968"/>
        <v>0.875</v>
      </c>
      <c r="H15548" s="4">
        <f t="shared" si="969"/>
        <v>0</v>
      </c>
      <c r="I15548" s="5">
        <f>IF(OR(AND(F15548&gt;=50,G15548&gt;SUMIF(SeasonTotals!A$2:A$9,A15548,SeasonTotals!F$2:F$9)),AND(G15548&gt;0.885,F15548&gt;=50,D15548&lt;3)),1,0)</f>
        <v>0</v>
      </c>
      <c r="J15548" s="4">
        <f t="shared" si="970"/>
        <v>0</v>
      </c>
      <c r="K15548" s="5">
        <f t="shared" si="971"/>
        <v>0</v>
      </c>
    </row>
    <row r="15549" spans="1:11" x14ac:dyDescent="0.25">
      <c r="A15549" t="s">
        <v>151</v>
      </c>
      <c r="B15549" t="s">
        <v>73</v>
      </c>
      <c r="C15549" s="7">
        <v>1</v>
      </c>
      <c r="D15549" s="7">
        <v>4</v>
      </c>
      <c r="E15549" s="7">
        <v>10</v>
      </c>
      <c r="F15549" s="7">
        <v>26</v>
      </c>
      <c r="G15549" s="1">
        <f t="shared" si="968"/>
        <v>0.7142857142857143</v>
      </c>
      <c r="H15549" s="4">
        <f t="shared" si="969"/>
        <v>0</v>
      </c>
      <c r="I15549" s="5">
        <f>IF(OR(AND(F15549&gt;=50,G15549&gt;SUMIF(SeasonTotals!A$2:A$9,A15549,SeasonTotals!F$2:F$9)),AND(G15549&gt;0.885,F15549&gt;=50,D15549&lt;3)),1,0)</f>
        <v>0</v>
      </c>
      <c r="J15549" s="4">
        <f t="shared" si="970"/>
        <v>1</v>
      </c>
      <c r="K15549" s="5">
        <f t="shared" si="971"/>
        <v>1</v>
      </c>
    </row>
    <row r="15550" spans="1:11" x14ac:dyDescent="0.25">
      <c r="A15550" t="s">
        <v>151</v>
      </c>
      <c r="B15550" t="s">
        <v>73</v>
      </c>
      <c r="C15550" s="7">
        <v>1</v>
      </c>
      <c r="D15550" s="7">
        <v>0</v>
      </c>
      <c r="E15550" s="7">
        <v>41</v>
      </c>
      <c r="F15550" s="7">
        <v>60</v>
      </c>
      <c r="G15550" s="1">
        <f t="shared" si="968"/>
        <v>1</v>
      </c>
      <c r="H15550" s="4">
        <f t="shared" si="969"/>
        <v>1</v>
      </c>
      <c r="I15550" s="5">
        <f>IF(OR(AND(F15550&gt;=50,G15550&gt;SUMIF(SeasonTotals!A$2:A$9,A15550,SeasonTotals!F$2:F$9)),AND(G15550&gt;0.885,F15550&gt;=50,D15550&lt;3)),1,0)</f>
        <v>1</v>
      </c>
      <c r="J15550" s="4">
        <f t="shared" si="970"/>
        <v>0</v>
      </c>
      <c r="K15550" s="5">
        <f t="shared" si="971"/>
        <v>0</v>
      </c>
    </row>
    <row r="15551" spans="1:11" x14ac:dyDescent="0.25">
      <c r="A15551" t="s">
        <v>151</v>
      </c>
      <c r="B15551" t="s">
        <v>73</v>
      </c>
      <c r="C15551" s="7">
        <v>1</v>
      </c>
      <c r="D15551" s="7">
        <v>4</v>
      </c>
      <c r="E15551" s="7">
        <v>30</v>
      </c>
      <c r="F15551" s="7">
        <v>65</v>
      </c>
      <c r="G15551" s="1">
        <f t="shared" si="968"/>
        <v>0.88235294117647056</v>
      </c>
      <c r="H15551" s="4">
        <f t="shared" si="969"/>
        <v>0</v>
      </c>
      <c r="I15551" s="5">
        <f>IF(OR(AND(F15551&gt;=50,G15551&gt;SUMIF(SeasonTotals!A$2:A$9,A15551,SeasonTotals!F$2:F$9)),AND(G15551&gt;0.885,F15551&gt;=50,D15551&lt;3)),1,0)</f>
        <v>0</v>
      </c>
      <c r="J15551" s="4">
        <f t="shared" si="970"/>
        <v>0</v>
      </c>
      <c r="K15551" s="5">
        <f t="shared" si="971"/>
        <v>0</v>
      </c>
    </row>
    <row r="15552" spans="1:11" x14ac:dyDescent="0.25">
      <c r="A15552" t="s">
        <v>151</v>
      </c>
      <c r="B15552" t="s">
        <v>73</v>
      </c>
      <c r="C15552" s="7">
        <v>1</v>
      </c>
      <c r="D15552" s="7">
        <v>2</v>
      </c>
      <c r="E15552" s="7">
        <v>32</v>
      </c>
      <c r="F15552" s="7">
        <v>65</v>
      </c>
      <c r="G15552" s="1">
        <f t="shared" si="968"/>
        <v>0.94117647058823528</v>
      </c>
      <c r="H15552" s="4">
        <f t="shared" si="969"/>
        <v>1</v>
      </c>
      <c r="I15552" s="5">
        <f>IF(OR(AND(F15552&gt;=50,G15552&gt;SUMIF(SeasonTotals!A$2:A$9,A15552,SeasonTotals!F$2:F$9)),AND(G15552&gt;0.885,F15552&gt;=50,D15552&lt;3)),1,0)</f>
        <v>1</v>
      </c>
      <c r="J15552" s="4">
        <f t="shared" si="970"/>
        <v>0</v>
      </c>
      <c r="K15552" s="5">
        <f t="shared" si="971"/>
        <v>0</v>
      </c>
    </row>
    <row r="15553" spans="1:11" x14ac:dyDescent="0.25">
      <c r="A15553" t="s">
        <v>151</v>
      </c>
      <c r="B15553" t="s">
        <v>73</v>
      </c>
      <c r="C15553" s="7">
        <v>1</v>
      </c>
      <c r="D15553" s="7">
        <v>5</v>
      </c>
      <c r="E15553" s="7">
        <v>27</v>
      </c>
      <c r="F15553" s="7">
        <v>60</v>
      </c>
      <c r="G15553" s="1">
        <f t="shared" si="968"/>
        <v>0.84375</v>
      </c>
      <c r="H15553" s="4">
        <f t="shared" si="969"/>
        <v>0</v>
      </c>
      <c r="I15553" s="5">
        <f>IF(OR(AND(F15553&gt;=50,G15553&gt;SUMIF(SeasonTotals!A$2:A$9,A15553,SeasonTotals!F$2:F$9)),AND(G15553&gt;0.885,F15553&gt;=50,D15553&lt;3)),1,0)</f>
        <v>0</v>
      </c>
      <c r="J15553" s="4">
        <f t="shared" si="970"/>
        <v>1</v>
      </c>
      <c r="K15553" s="5">
        <f t="shared" si="971"/>
        <v>0</v>
      </c>
    </row>
    <row r="15554" spans="1:11" x14ac:dyDescent="0.25">
      <c r="A15554" t="s">
        <v>151</v>
      </c>
      <c r="B15554" t="s">
        <v>73</v>
      </c>
      <c r="C15554" s="7">
        <v>1</v>
      </c>
      <c r="D15554" s="7">
        <v>2</v>
      </c>
      <c r="E15554" s="7">
        <v>33</v>
      </c>
      <c r="F15554" s="7">
        <v>65</v>
      </c>
      <c r="G15554" s="1">
        <f t="shared" ref="G15554:G15617" si="972">E15554/MAX(1,SUM(D15554:E15554))</f>
        <v>0.94285714285714284</v>
      </c>
      <c r="H15554" s="4">
        <f t="shared" ref="H15554:H15617" si="973">IF(AND(F15554&gt;=50,OR(G15554&gt;0.913,AND(G15554&gt;0.885,D15554&lt;3))),1,0)</f>
        <v>1</v>
      </c>
      <c r="I15554" s="5">
        <f>IF(OR(AND(F15554&gt;=50,G15554&gt;SUMIF(SeasonTotals!A$2:A$9,A15554,SeasonTotals!F$2:F$9)),AND(G15554&gt;0.885,F15554&gt;=50,D15554&lt;3)),1,0)</f>
        <v>1</v>
      </c>
      <c r="J15554" s="4">
        <f t="shared" ref="J15554:J15617" si="974">IF(G15554&lt;0.85,1,0)</f>
        <v>0</v>
      </c>
      <c r="K15554" s="5">
        <f t="shared" ref="K15554:K15617" si="975">IF(F15554&lt;55,1,0)</f>
        <v>0</v>
      </c>
    </row>
    <row r="15555" spans="1:11" x14ac:dyDescent="0.25">
      <c r="A15555" t="s">
        <v>151</v>
      </c>
      <c r="B15555" t="s">
        <v>73</v>
      </c>
      <c r="C15555" s="7">
        <v>1</v>
      </c>
      <c r="D15555" s="7">
        <v>2</v>
      </c>
      <c r="E15555" s="7">
        <v>18</v>
      </c>
      <c r="F15555" s="7">
        <v>58</v>
      </c>
      <c r="G15555" s="1">
        <f t="shared" si="972"/>
        <v>0.9</v>
      </c>
      <c r="H15555" s="4">
        <f t="shared" si="973"/>
        <v>1</v>
      </c>
      <c r="I15555" s="5">
        <f>IF(OR(AND(F15555&gt;=50,G15555&gt;SUMIF(SeasonTotals!A$2:A$9,A15555,SeasonTotals!F$2:F$9)),AND(G15555&gt;0.885,F15555&gt;=50,D15555&lt;3)),1,0)</f>
        <v>1</v>
      </c>
      <c r="J15555" s="4">
        <f t="shared" si="974"/>
        <v>0</v>
      </c>
      <c r="K15555" s="5">
        <f t="shared" si="975"/>
        <v>0</v>
      </c>
    </row>
    <row r="15556" spans="1:11" x14ac:dyDescent="0.25">
      <c r="A15556" t="s">
        <v>151</v>
      </c>
      <c r="B15556" t="s">
        <v>73</v>
      </c>
      <c r="C15556" s="7">
        <v>1</v>
      </c>
      <c r="D15556" s="7">
        <v>3</v>
      </c>
      <c r="E15556" s="7">
        <v>23</v>
      </c>
      <c r="F15556" s="7">
        <v>65</v>
      </c>
      <c r="G15556" s="1">
        <f t="shared" si="972"/>
        <v>0.88461538461538458</v>
      </c>
      <c r="H15556" s="4">
        <f t="shared" si="973"/>
        <v>0</v>
      </c>
      <c r="I15556" s="5">
        <f>IF(OR(AND(F15556&gt;=50,G15556&gt;SUMIF(SeasonTotals!A$2:A$9,A15556,SeasonTotals!F$2:F$9)),AND(G15556&gt;0.885,F15556&gt;=50,D15556&lt;3)),1,0)</f>
        <v>0</v>
      </c>
      <c r="J15556" s="4">
        <f t="shared" si="974"/>
        <v>0</v>
      </c>
      <c r="K15556" s="5">
        <f t="shared" si="975"/>
        <v>0</v>
      </c>
    </row>
    <row r="15557" spans="1:11" x14ac:dyDescent="0.25">
      <c r="A15557" t="s">
        <v>151</v>
      </c>
      <c r="B15557" t="s">
        <v>73</v>
      </c>
      <c r="C15557" s="7">
        <v>1</v>
      </c>
      <c r="D15557" s="7">
        <v>5</v>
      </c>
      <c r="E15557" s="7">
        <v>19</v>
      </c>
      <c r="F15557" s="7">
        <v>40</v>
      </c>
      <c r="G15557" s="1">
        <f t="shared" si="972"/>
        <v>0.79166666666666663</v>
      </c>
      <c r="H15557" s="4">
        <f t="shared" si="973"/>
        <v>0</v>
      </c>
      <c r="I15557" s="5">
        <f>IF(OR(AND(F15557&gt;=50,G15557&gt;SUMIF(SeasonTotals!A$2:A$9,A15557,SeasonTotals!F$2:F$9)),AND(G15557&gt;0.885,F15557&gt;=50,D15557&lt;3)),1,0)</f>
        <v>0</v>
      </c>
      <c r="J15557" s="4">
        <f t="shared" si="974"/>
        <v>1</v>
      </c>
      <c r="K15557" s="5">
        <f t="shared" si="975"/>
        <v>1</v>
      </c>
    </row>
    <row r="15558" spans="1:11" x14ac:dyDescent="0.25">
      <c r="A15558" t="s">
        <v>151</v>
      </c>
      <c r="B15558" t="s">
        <v>73</v>
      </c>
      <c r="C15558" s="7">
        <v>1</v>
      </c>
      <c r="D15558" s="7">
        <v>2</v>
      </c>
      <c r="E15558" s="7">
        <v>21</v>
      </c>
      <c r="F15558" s="7">
        <v>60</v>
      </c>
      <c r="G15558" s="1">
        <f t="shared" si="972"/>
        <v>0.91304347826086951</v>
      </c>
      <c r="H15558" s="4">
        <f t="shared" si="973"/>
        <v>1</v>
      </c>
      <c r="I15558" s="5">
        <f>IF(OR(AND(F15558&gt;=50,G15558&gt;SUMIF(SeasonTotals!A$2:A$9,A15558,SeasonTotals!F$2:F$9)),AND(G15558&gt;0.885,F15558&gt;=50,D15558&lt;3)),1,0)</f>
        <v>1</v>
      </c>
      <c r="J15558" s="4">
        <f t="shared" si="974"/>
        <v>0</v>
      </c>
      <c r="K15558" s="5">
        <f t="shared" si="975"/>
        <v>0</v>
      </c>
    </row>
    <row r="15559" spans="1:11" x14ac:dyDescent="0.25">
      <c r="A15559" t="s">
        <v>151</v>
      </c>
      <c r="B15559" t="s">
        <v>73</v>
      </c>
      <c r="C15559" s="7">
        <v>1</v>
      </c>
      <c r="D15559" s="7">
        <v>3</v>
      </c>
      <c r="E15559" s="7">
        <v>3</v>
      </c>
      <c r="F15559" s="7">
        <v>7</v>
      </c>
      <c r="G15559" s="1">
        <f t="shared" si="972"/>
        <v>0.5</v>
      </c>
      <c r="H15559" s="4">
        <f t="shared" si="973"/>
        <v>0</v>
      </c>
      <c r="I15559" s="5">
        <f>IF(OR(AND(F15559&gt;=50,G15559&gt;SUMIF(SeasonTotals!A$2:A$9,A15559,SeasonTotals!F$2:F$9)),AND(G15559&gt;0.885,F15559&gt;=50,D15559&lt;3)),1,0)</f>
        <v>0</v>
      </c>
      <c r="J15559" s="4">
        <f t="shared" si="974"/>
        <v>1</v>
      </c>
      <c r="K15559" s="5">
        <f t="shared" si="975"/>
        <v>1</v>
      </c>
    </row>
    <row r="15560" spans="1:11" x14ac:dyDescent="0.25">
      <c r="A15560" t="s">
        <v>151</v>
      </c>
      <c r="B15560" t="s">
        <v>73</v>
      </c>
      <c r="C15560" s="7">
        <v>1</v>
      </c>
      <c r="D15560" s="7">
        <v>4</v>
      </c>
      <c r="E15560" s="7">
        <v>25</v>
      </c>
      <c r="F15560" s="7">
        <v>60</v>
      </c>
      <c r="G15560" s="1">
        <f t="shared" si="972"/>
        <v>0.86206896551724133</v>
      </c>
      <c r="H15560" s="4">
        <f t="shared" si="973"/>
        <v>0</v>
      </c>
      <c r="I15560" s="5">
        <f>IF(OR(AND(F15560&gt;=50,G15560&gt;SUMIF(SeasonTotals!A$2:A$9,A15560,SeasonTotals!F$2:F$9)),AND(G15560&gt;0.885,F15560&gt;=50,D15560&lt;3)),1,0)</f>
        <v>0</v>
      </c>
      <c r="J15560" s="4">
        <f t="shared" si="974"/>
        <v>0</v>
      </c>
      <c r="K15560" s="5">
        <f t="shared" si="975"/>
        <v>0</v>
      </c>
    </row>
    <row r="15561" spans="1:11" x14ac:dyDescent="0.25">
      <c r="A15561" t="s">
        <v>151</v>
      </c>
      <c r="B15561" t="s">
        <v>73</v>
      </c>
      <c r="C15561" s="7">
        <v>1</v>
      </c>
      <c r="D15561" s="7">
        <v>2</v>
      </c>
      <c r="E15561" s="7">
        <v>20</v>
      </c>
      <c r="F15561" s="7">
        <v>60</v>
      </c>
      <c r="G15561" s="1">
        <f t="shared" si="972"/>
        <v>0.90909090909090906</v>
      </c>
      <c r="H15561" s="4">
        <f t="shared" si="973"/>
        <v>1</v>
      </c>
      <c r="I15561" s="5">
        <f>IF(OR(AND(F15561&gt;=50,G15561&gt;SUMIF(SeasonTotals!A$2:A$9,A15561,SeasonTotals!F$2:F$9)),AND(G15561&gt;0.885,F15561&gt;=50,D15561&lt;3)),1,0)</f>
        <v>1</v>
      </c>
      <c r="J15561" s="4">
        <f t="shared" si="974"/>
        <v>0</v>
      </c>
      <c r="K15561" s="5">
        <f t="shared" si="975"/>
        <v>0</v>
      </c>
    </row>
    <row r="15562" spans="1:11" x14ac:dyDescent="0.25">
      <c r="A15562" t="s">
        <v>151</v>
      </c>
      <c r="B15562" t="s">
        <v>73</v>
      </c>
      <c r="C15562" s="7">
        <v>1</v>
      </c>
      <c r="D15562" s="7">
        <v>2</v>
      </c>
      <c r="E15562" s="7">
        <v>40</v>
      </c>
      <c r="F15562" s="7">
        <v>60</v>
      </c>
      <c r="G15562" s="1">
        <f t="shared" si="972"/>
        <v>0.95238095238095233</v>
      </c>
      <c r="H15562" s="4">
        <f t="shared" si="973"/>
        <v>1</v>
      </c>
      <c r="I15562" s="5">
        <f>IF(OR(AND(F15562&gt;=50,G15562&gt;SUMIF(SeasonTotals!A$2:A$9,A15562,SeasonTotals!F$2:F$9)),AND(G15562&gt;0.885,F15562&gt;=50,D15562&lt;3)),1,0)</f>
        <v>1</v>
      </c>
      <c r="J15562" s="4">
        <f t="shared" si="974"/>
        <v>0</v>
      </c>
      <c r="K15562" s="5">
        <f t="shared" si="975"/>
        <v>0</v>
      </c>
    </row>
    <row r="15563" spans="1:11" x14ac:dyDescent="0.25">
      <c r="A15563" t="s">
        <v>151</v>
      </c>
      <c r="B15563" t="s">
        <v>73</v>
      </c>
      <c r="C15563" s="7">
        <v>1</v>
      </c>
      <c r="D15563" s="7">
        <v>1</v>
      </c>
      <c r="E15563" s="7">
        <v>31</v>
      </c>
      <c r="F15563" s="7">
        <v>59</v>
      </c>
      <c r="G15563" s="1">
        <f t="shared" si="972"/>
        <v>0.96875</v>
      </c>
      <c r="H15563" s="4">
        <f t="shared" si="973"/>
        <v>1</v>
      </c>
      <c r="I15563" s="5">
        <f>IF(OR(AND(F15563&gt;=50,G15563&gt;SUMIF(SeasonTotals!A$2:A$9,A15563,SeasonTotals!F$2:F$9)),AND(G15563&gt;0.885,F15563&gt;=50,D15563&lt;3)),1,0)</f>
        <v>1</v>
      </c>
      <c r="J15563" s="4">
        <f t="shared" si="974"/>
        <v>0</v>
      </c>
      <c r="K15563" s="5">
        <f t="shared" si="975"/>
        <v>0</v>
      </c>
    </row>
    <row r="15564" spans="1:11" x14ac:dyDescent="0.25">
      <c r="A15564" t="s">
        <v>151</v>
      </c>
      <c r="B15564" t="s">
        <v>73</v>
      </c>
      <c r="C15564" s="7">
        <v>1</v>
      </c>
      <c r="D15564" s="7">
        <v>1</v>
      </c>
      <c r="E15564" s="7">
        <v>28</v>
      </c>
      <c r="F15564" s="7">
        <v>60</v>
      </c>
      <c r="G15564" s="1">
        <f t="shared" si="972"/>
        <v>0.96551724137931039</v>
      </c>
      <c r="H15564" s="4">
        <f t="shared" si="973"/>
        <v>1</v>
      </c>
      <c r="I15564" s="5">
        <f>IF(OR(AND(F15564&gt;=50,G15564&gt;SUMIF(SeasonTotals!A$2:A$9,A15564,SeasonTotals!F$2:F$9)),AND(G15564&gt;0.885,F15564&gt;=50,D15564&lt;3)),1,0)</f>
        <v>1</v>
      </c>
      <c r="J15564" s="4">
        <f t="shared" si="974"/>
        <v>0</v>
      </c>
      <c r="K15564" s="5">
        <f t="shared" si="975"/>
        <v>0</v>
      </c>
    </row>
    <row r="15565" spans="1:11" x14ac:dyDescent="0.25">
      <c r="A15565" t="s">
        <v>151</v>
      </c>
      <c r="B15565" t="s">
        <v>73</v>
      </c>
      <c r="C15565" s="7">
        <v>1</v>
      </c>
      <c r="D15565" s="7">
        <v>4</v>
      </c>
      <c r="E15565" s="7">
        <v>26</v>
      </c>
      <c r="F15565" s="7">
        <v>58</v>
      </c>
      <c r="G15565" s="1">
        <f t="shared" si="972"/>
        <v>0.8666666666666667</v>
      </c>
      <c r="H15565" s="4">
        <f t="shared" si="973"/>
        <v>0</v>
      </c>
      <c r="I15565" s="5">
        <f>IF(OR(AND(F15565&gt;=50,G15565&gt;SUMIF(SeasonTotals!A$2:A$9,A15565,SeasonTotals!F$2:F$9)),AND(G15565&gt;0.885,F15565&gt;=50,D15565&lt;3)),1,0)</f>
        <v>0</v>
      </c>
      <c r="J15565" s="4">
        <f t="shared" si="974"/>
        <v>0</v>
      </c>
      <c r="K15565" s="5">
        <f t="shared" si="975"/>
        <v>0</v>
      </c>
    </row>
    <row r="15566" spans="1:11" x14ac:dyDescent="0.25">
      <c r="A15566" t="s">
        <v>151</v>
      </c>
      <c r="B15566" t="s">
        <v>73</v>
      </c>
      <c r="C15566" s="7">
        <v>1</v>
      </c>
      <c r="D15566" s="7">
        <v>1</v>
      </c>
      <c r="E15566" s="7">
        <v>39</v>
      </c>
      <c r="F15566" s="7">
        <v>60</v>
      </c>
      <c r="G15566" s="1">
        <f t="shared" si="972"/>
        <v>0.97499999999999998</v>
      </c>
      <c r="H15566" s="4">
        <f t="shared" si="973"/>
        <v>1</v>
      </c>
      <c r="I15566" s="5">
        <f>IF(OR(AND(F15566&gt;=50,G15566&gt;SUMIF(SeasonTotals!A$2:A$9,A15566,SeasonTotals!F$2:F$9)),AND(G15566&gt;0.885,F15566&gt;=50,D15566&lt;3)),1,0)</f>
        <v>1</v>
      </c>
      <c r="J15566" s="4">
        <f t="shared" si="974"/>
        <v>0</v>
      </c>
      <c r="K15566" s="5">
        <f t="shared" si="975"/>
        <v>0</v>
      </c>
    </row>
    <row r="15567" spans="1:11" x14ac:dyDescent="0.25">
      <c r="A15567" t="s">
        <v>151</v>
      </c>
      <c r="B15567" t="s">
        <v>73</v>
      </c>
      <c r="C15567" s="7">
        <v>1</v>
      </c>
      <c r="D15567" s="7">
        <v>3</v>
      </c>
      <c r="E15567" s="7">
        <v>13</v>
      </c>
      <c r="F15567" s="7">
        <v>20</v>
      </c>
      <c r="G15567" s="1">
        <f t="shared" si="972"/>
        <v>0.8125</v>
      </c>
      <c r="H15567" s="4">
        <f t="shared" si="973"/>
        <v>0</v>
      </c>
      <c r="I15567" s="5">
        <f>IF(OR(AND(F15567&gt;=50,G15567&gt;SUMIF(SeasonTotals!A$2:A$9,A15567,SeasonTotals!F$2:F$9)),AND(G15567&gt;0.885,F15567&gt;=50,D15567&lt;3)),1,0)</f>
        <v>0</v>
      </c>
      <c r="J15567" s="4">
        <f t="shared" si="974"/>
        <v>1</v>
      </c>
      <c r="K15567" s="5">
        <f t="shared" si="975"/>
        <v>1</v>
      </c>
    </row>
    <row r="15568" spans="1:11" x14ac:dyDescent="0.25">
      <c r="A15568" t="s">
        <v>151</v>
      </c>
      <c r="B15568" t="s">
        <v>73</v>
      </c>
      <c r="C15568" s="7">
        <v>1</v>
      </c>
      <c r="D15568" s="7">
        <v>5</v>
      </c>
      <c r="E15568" s="7">
        <v>31</v>
      </c>
      <c r="F15568" s="7">
        <v>60</v>
      </c>
      <c r="G15568" s="1">
        <f t="shared" si="972"/>
        <v>0.86111111111111116</v>
      </c>
      <c r="H15568" s="4">
        <f t="shared" si="973"/>
        <v>0</v>
      </c>
      <c r="I15568" s="5">
        <f>IF(OR(AND(F15568&gt;=50,G15568&gt;SUMIF(SeasonTotals!A$2:A$9,A15568,SeasonTotals!F$2:F$9)),AND(G15568&gt;0.885,F15568&gt;=50,D15568&lt;3)),1,0)</f>
        <v>0</v>
      </c>
      <c r="J15568" s="4">
        <f t="shared" si="974"/>
        <v>0</v>
      </c>
      <c r="K15568" s="5">
        <f t="shared" si="975"/>
        <v>0</v>
      </c>
    </row>
    <row r="15569" spans="1:11" x14ac:dyDescent="0.25">
      <c r="A15569" t="s">
        <v>151</v>
      </c>
      <c r="B15569" t="s">
        <v>73</v>
      </c>
      <c r="C15569" s="7">
        <v>1</v>
      </c>
      <c r="D15569" s="7">
        <v>1</v>
      </c>
      <c r="E15569" s="7">
        <v>28</v>
      </c>
      <c r="F15569" s="7">
        <v>65</v>
      </c>
      <c r="G15569" s="1">
        <f t="shared" si="972"/>
        <v>0.96551724137931039</v>
      </c>
      <c r="H15569" s="4">
        <f t="shared" si="973"/>
        <v>1</v>
      </c>
      <c r="I15569" s="5">
        <f>IF(OR(AND(F15569&gt;=50,G15569&gt;SUMIF(SeasonTotals!A$2:A$9,A15569,SeasonTotals!F$2:F$9)),AND(G15569&gt;0.885,F15569&gt;=50,D15569&lt;3)),1,0)</f>
        <v>1</v>
      </c>
      <c r="J15569" s="4">
        <f t="shared" si="974"/>
        <v>0</v>
      </c>
      <c r="K15569" s="5">
        <f t="shared" si="975"/>
        <v>0</v>
      </c>
    </row>
    <row r="15570" spans="1:11" x14ac:dyDescent="0.25">
      <c r="A15570" t="s">
        <v>151</v>
      </c>
      <c r="B15570" t="s">
        <v>73</v>
      </c>
      <c r="C15570" s="7">
        <v>1</v>
      </c>
      <c r="D15570" s="7">
        <v>2</v>
      </c>
      <c r="E15570" s="7">
        <v>23</v>
      </c>
      <c r="F15570" s="7">
        <v>60</v>
      </c>
      <c r="G15570" s="1">
        <f t="shared" si="972"/>
        <v>0.92</v>
      </c>
      <c r="H15570" s="4">
        <f t="shared" si="973"/>
        <v>1</v>
      </c>
      <c r="I15570" s="5">
        <f>IF(OR(AND(F15570&gt;=50,G15570&gt;SUMIF(SeasonTotals!A$2:A$9,A15570,SeasonTotals!F$2:F$9)),AND(G15570&gt;0.885,F15570&gt;=50,D15570&lt;3)),1,0)</f>
        <v>1</v>
      </c>
      <c r="J15570" s="4">
        <f t="shared" si="974"/>
        <v>0</v>
      </c>
      <c r="K15570" s="5">
        <f t="shared" si="975"/>
        <v>0</v>
      </c>
    </row>
    <row r="15571" spans="1:11" x14ac:dyDescent="0.25">
      <c r="A15571" t="s">
        <v>151</v>
      </c>
      <c r="B15571" t="s">
        <v>73</v>
      </c>
      <c r="C15571" s="7">
        <v>1</v>
      </c>
      <c r="D15571" s="7">
        <v>4</v>
      </c>
      <c r="E15571" s="7">
        <v>34</v>
      </c>
      <c r="F15571" s="7">
        <v>60</v>
      </c>
      <c r="G15571" s="1">
        <f t="shared" si="972"/>
        <v>0.89473684210526316</v>
      </c>
      <c r="H15571" s="4">
        <f t="shared" si="973"/>
        <v>0</v>
      </c>
      <c r="I15571" s="5">
        <f>IF(OR(AND(F15571&gt;=50,G15571&gt;SUMIF(SeasonTotals!A$2:A$9,A15571,SeasonTotals!F$2:F$9)),AND(G15571&gt;0.885,F15571&gt;=50,D15571&lt;3)),1,0)</f>
        <v>0</v>
      </c>
      <c r="J15571" s="4">
        <f t="shared" si="974"/>
        <v>0</v>
      </c>
      <c r="K15571" s="5">
        <f t="shared" si="975"/>
        <v>0</v>
      </c>
    </row>
    <row r="15572" spans="1:11" x14ac:dyDescent="0.25">
      <c r="A15572" t="s">
        <v>151</v>
      </c>
      <c r="B15572" t="s">
        <v>73</v>
      </c>
      <c r="C15572" s="7">
        <v>1</v>
      </c>
      <c r="D15572" s="7">
        <v>2</v>
      </c>
      <c r="E15572" s="7">
        <v>28</v>
      </c>
      <c r="F15572" s="7">
        <v>59</v>
      </c>
      <c r="G15572" s="1">
        <f t="shared" si="972"/>
        <v>0.93333333333333335</v>
      </c>
      <c r="H15572" s="4">
        <f t="shared" si="973"/>
        <v>1</v>
      </c>
      <c r="I15572" s="5">
        <f>IF(OR(AND(F15572&gt;=50,G15572&gt;SUMIF(SeasonTotals!A$2:A$9,A15572,SeasonTotals!F$2:F$9)),AND(G15572&gt;0.885,F15572&gt;=50,D15572&lt;3)),1,0)</f>
        <v>1</v>
      </c>
      <c r="J15572" s="4">
        <f t="shared" si="974"/>
        <v>0</v>
      </c>
      <c r="K15572" s="5">
        <f t="shared" si="975"/>
        <v>0</v>
      </c>
    </row>
    <row r="15573" spans="1:11" x14ac:dyDescent="0.25">
      <c r="A15573" t="s">
        <v>151</v>
      </c>
      <c r="B15573" t="s">
        <v>73</v>
      </c>
      <c r="C15573" s="7">
        <v>1</v>
      </c>
      <c r="D15573" s="7">
        <v>3</v>
      </c>
      <c r="E15573" s="7">
        <v>30</v>
      </c>
      <c r="F15573" s="7">
        <v>64</v>
      </c>
      <c r="G15573" s="1">
        <f t="shared" si="972"/>
        <v>0.90909090909090906</v>
      </c>
      <c r="H15573" s="4">
        <f t="shared" si="973"/>
        <v>0</v>
      </c>
      <c r="I15573" s="5">
        <f>IF(OR(AND(F15573&gt;=50,G15573&gt;SUMIF(SeasonTotals!A$2:A$9,A15573,SeasonTotals!F$2:F$9)),AND(G15573&gt;0.885,F15573&gt;=50,D15573&lt;3)),1,0)</f>
        <v>0</v>
      </c>
      <c r="J15573" s="4">
        <f t="shared" si="974"/>
        <v>0</v>
      </c>
      <c r="K15573" s="5">
        <f t="shared" si="975"/>
        <v>0</v>
      </c>
    </row>
    <row r="15574" spans="1:11" x14ac:dyDescent="0.25">
      <c r="A15574" t="s">
        <v>151</v>
      </c>
      <c r="B15574" t="s">
        <v>73</v>
      </c>
      <c r="C15574" s="7">
        <v>1</v>
      </c>
      <c r="D15574" s="7">
        <v>1</v>
      </c>
      <c r="E15574" s="7">
        <v>35</v>
      </c>
      <c r="F15574" s="7">
        <v>65</v>
      </c>
      <c r="G15574" s="1">
        <f t="shared" si="972"/>
        <v>0.97222222222222221</v>
      </c>
      <c r="H15574" s="4">
        <f t="shared" si="973"/>
        <v>1</v>
      </c>
      <c r="I15574" s="5">
        <f>IF(OR(AND(F15574&gt;=50,G15574&gt;SUMIF(SeasonTotals!A$2:A$9,A15574,SeasonTotals!F$2:F$9)),AND(G15574&gt;0.885,F15574&gt;=50,D15574&lt;3)),1,0)</f>
        <v>1</v>
      </c>
      <c r="J15574" s="4">
        <f t="shared" si="974"/>
        <v>0</v>
      </c>
      <c r="K15574" s="5">
        <f t="shared" si="975"/>
        <v>0</v>
      </c>
    </row>
    <row r="15575" spans="1:11" x14ac:dyDescent="0.25">
      <c r="A15575" t="s">
        <v>151</v>
      </c>
      <c r="B15575" t="s">
        <v>73</v>
      </c>
      <c r="C15575" s="7">
        <v>1</v>
      </c>
      <c r="D15575" s="7">
        <v>3</v>
      </c>
      <c r="E15575" s="7">
        <v>30</v>
      </c>
      <c r="F15575" s="7">
        <v>60</v>
      </c>
      <c r="G15575" s="1">
        <f t="shared" si="972"/>
        <v>0.90909090909090906</v>
      </c>
      <c r="H15575" s="4">
        <f t="shared" si="973"/>
        <v>0</v>
      </c>
      <c r="I15575" s="5">
        <f>IF(OR(AND(F15575&gt;=50,G15575&gt;SUMIF(SeasonTotals!A$2:A$9,A15575,SeasonTotals!F$2:F$9)),AND(G15575&gt;0.885,F15575&gt;=50,D15575&lt;3)),1,0)</f>
        <v>0</v>
      </c>
      <c r="J15575" s="4">
        <f t="shared" si="974"/>
        <v>0</v>
      </c>
      <c r="K15575" s="5">
        <f t="shared" si="975"/>
        <v>0</v>
      </c>
    </row>
    <row r="15576" spans="1:11" x14ac:dyDescent="0.25">
      <c r="A15576" t="s">
        <v>151</v>
      </c>
      <c r="B15576" t="s">
        <v>73</v>
      </c>
      <c r="C15576" s="7">
        <v>1</v>
      </c>
      <c r="D15576" s="7">
        <v>2</v>
      </c>
      <c r="E15576" s="7">
        <v>41</v>
      </c>
      <c r="F15576" s="7">
        <v>65</v>
      </c>
      <c r="G15576" s="1">
        <f t="shared" si="972"/>
        <v>0.95348837209302328</v>
      </c>
      <c r="H15576" s="4">
        <f t="shared" si="973"/>
        <v>1</v>
      </c>
      <c r="I15576" s="5">
        <f>IF(OR(AND(F15576&gt;=50,G15576&gt;SUMIF(SeasonTotals!A$2:A$9,A15576,SeasonTotals!F$2:F$9)),AND(G15576&gt;0.885,F15576&gt;=50,D15576&lt;3)),1,0)</f>
        <v>1</v>
      </c>
      <c r="J15576" s="4">
        <f t="shared" si="974"/>
        <v>0</v>
      </c>
      <c r="K15576" s="5">
        <f t="shared" si="975"/>
        <v>0</v>
      </c>
    </row>
    <row r="15577" spans="1:11" x14ac:dyDescent="0.25">
      <c r="A15577" t="s">
        <v>151</v>
      </c>
      <c r="B15577" t="s">
        <v>73</v>
      </c>
      <c r="C15577" s="7">
        <v>1</v>
      </c>
      <c r="D15577" s="7">
        <v>2</v>
      </c>
      <c r="E15577" s="7">
        <v>22</v>
      </c>
      <c r="F15577" s="7">
        <v>59</v>
      </c>
      <c r="G15577" s="1">
        <f t="shared" si="972"/>
        <v>0.91666666666666663</v>
      </c>
      <c r="H15577" s="4">
        <f t="shared" si="973"/>
        <v>1</v>
      </c>
      <c r="I15577" s="5">
        <f>IF(OR(AND(F15577&gt;=50,G15577&gt;SUMIF(SeasonTotals!A$2:A$9,A15577,SeasonTotals!F$2:F$9)),AND(G15577&gt;0.885,F15577&gt;=50,D15577&lt;3)),1,0)</f>
        <v>1</v>
      </c>
      <c r="J15577" s="4">
        <f t="shared" si="974"/>
        <v>0</v>
      </c>
      <c r="K15577" s="5">
        <f t="shared" si="975"/>
        <v>0</v>
      </c>
    </row>
    <row r="15578" spans="1:11" x14ac:dyDescent="0.25">
      <c r="A15578" t="s">
        <v>151</v>
      </c>
      <c r="B15578" t="s">
        <v>73</v>
      </c>
      <c r="C15578" s="7">
        <v>1</v>
      </c>
      <c r="D15578" s="7">
        <v>1</v>
      </c>
      <c r="E15578" s="7">
        <v>25</v>
      </c>
      <c r="F15578" s="7">
        <v>60</v>
      </c>
      <c r="G15578" s="1">
        <f t="shared" si="972"/>
        <v>0.96153846153846156</v>
      </c>
      <c r="H15578" s="4">
        <f t="shared" si="973"/>
        <v>1</v>
      </c>
      <c r="I15578" s="5">
        <f>IF(OR(AND(F15578&gt;=50,G15578&gt;SUMIF(SeasonTotals!A$2:A$9,A15578,SeasonTotals!F$2:F$9)),AND(G15578&gt;0.885,F15578&gt;=50,D15578&lt;3)),1,0)</f>
        <v>1</v>
      </c>
      <c r="J15578" s="4">
        <f t="shared" si="974"/>
        <v>0</v>
      </c>
      <c r="K15578" s="5">
        <f t="shared" si="975"/>
        <v>0</v>
      </c>
    </row>
    <row r="15579" spans="1:11" x14ac:dyDescent="0.25">
      <c r="A15579" t="s">
        <v>151</v>
      </c>
      <c r="B15579" t="s">
        <v>73</v>
      </c>
      <c r="C15579" s="7">
        <v>1</v>
      </c>
      <c r="D15579" s="7">
        <v>2</v>
      </c>
      <c r="E15579" s="7">
        <v>32</v>
      </c>
      <c r="F15579" s="7">
        <v>59</v>
      </c>
      <c r="G15579" s="1">
        <f t="shared" si="972"/>
        <v>0.94117647058823528</v>
      </c>
      <c r="H15579" s="4">
        <f t="shared" si="973"/>
        <v>1</v>
      </c>
      <c r="I15579" s="5">
        <f>IF(OR(AND(F15579&gt;=50,G15579&gt;SUMIF(SeasonTotals!A$2:A$9,A15579,SeasonTotals!F$2:F$9)),AND(G15579&gt;0.885,F15579&gt;=50,D15579&lt;3)),1,0)</f>
        <v>1</v>
      </c>
      <c r="J15579" s="4">
        <f t="shared" si="974"/>
        <v>0</v>
      </c>
      <c r="K15579" s="5">
        <f t="shared" si="975"/>
        <v>0</v>
      </c>
    </row>
    <row r="15580" spans="1:11" x14ac:dyDescent="0.25">
      <c r="A15580" t="s">
        <v>151</v>
      </c>
      <c r="B15580" t="s">
        <v>73</v>
      </c>
      <c r="C15580" s="7">
        <v>1</v>
      </c>
      <c r="D15580" s="7">
        <v>2</v>
      </c>
      <c r="E15580" s="7">
        <v>35</v>
      </c>
      <c r="F15580" s="7">
        <v>60</v>
      </c>
      <c r="G15580" s="1">
        <f t="shared" si="972"/>
        <v>0.94594594594594594</v>
      </c>
      <c r="H15580" s="4">
        <f t="shared" si="973"/>
        <v>1</v>
      </c>
      <c r="I15580" s="5">
        <f>IF(OR(AND(F15580&gt;=50,G15580&gt;SUMIF(SeasonTotals!A$2:A$9,A15580,SeasonTotals!F$2:F$9)),AND(G15580&gt;0.885,F15580&gt;=50,D15580&lt;3)),1,0)</f>
        <v>1</v>
      </c>
      <c r="J15580" s="4">
        <f t="shared" si="974"/>
        <v>0</v>
      </c>
      <c r="K15580" s="5">
        <f t="shared" si="975"/>
        <v>0</v>
      </c>
    </row>
    <row r="15581" spans="1:11" x14ac:dyDescent="0.25">
      <c r="A15581" t="s">
        <v>151</v>
      </c>
      <c r="B15581" t="s">
        <v>73</v>
      </c>
      <c r="C15581" s="7">
        <v>1</v>
      </c>
      <c r="D15581" s="7">
        <v>5</v>
      </c>
      <c r="E15581" s="7">
        <v>21</v>
      </c>
      <c r="F15581" s="7">
        <v>60</v>
      </c>
      <c r="G15581" s="1">
        <f t="shared" si="972"/>
        <v>0.80769230769230771</v>
      </c>
      <c r="H15581" s="4">
        <f t="shared" si="973"/>
        <v>0</v>
      </c>
      <c r="I15581" s="5">
        <f>IF(OR(AND(F15581&gt;=50,G15581&gt;SUMIF(SeasonTotals!A$2:A$9,A15581,SeasonTotals!F$2:F$9)),AND(G15581&gt;0.885,F15581&gt;=50,D15581&lt;3)),1,0)</f>
        <v>0</v>
      </c>
      <c r="J15581" s="4">
        <f t="shared" si="974"/>
        <v>1</v>
      </c>
      <c r="K15581" s="5">
        <f t="shared" si="975"/>
        <v>0</v>
      </c>
    </row>
    <row r="15582" spans="1:11" x14ac:dyDescent="0.25">
      <c r="A15582" t="s">
        <v>151</v>
      </c>
      <c r="B15582" t="s">
        <v>73</v>
      </c>
      <c r="C15582" s="7">
        <v>1</v>
      </c>
      <c r="D15582" s="7">
        <v>4</v>
      </c>
      <c r="E15582" s="7">
        <v>27</v>
      </c>
      <c r="F15582" s="7">
        <v>59</v>
      </c>
      <c r="G15582" s="1">
        <f t="shared" si="972"/>
        <v>0.87096774193548387</v>
      </c>
      <c r="H15582" s="4">
        <f t="shared" si="973"/>
        <v>0</v>
      </c>
      <c r="I15582" s="5">
        <f>IF(OR(AND(F15582&gt;=50,G15582&gt;SUMIF(SeasonTotals!A$2:A$9,A15582,SeasonTotals!F$2:F$9)),AND(G15582&gt;0.885,F15582&gt;=50,D15582&lt;3)),1,0)</f>
        <v>0</v>
      </c>
      <c r="J15582" s="4">
        <f t="shared" si="974"/>
        <v>0</v>
      </c>
      <c r="K15582" s="5">
        <f t="shared" si="975"/>
        <v>0</v>
      </c>
    </row>
    <row r="15583" spans="1:11" x14ac:dyDescent="0.25">
      <c r="A15583" t="s">
        <v>151</v>
      </c>
      <c r="B15583" t="s">
        <v>73</v>
      </c>
      <c r="C15583" s="7">
        <v>1</v>
      </c>
      <c r="D15583" s="7">
        <v>2</v>
      </c>
      <c r="E15583" s="7">
        <v>23</v>
      </c>
      <c r="F15583" s="7">
        <v>59</v>
      </c>
      <c r="G15583" s="1">
        <f t="shared" si="972"/>
        <v>0.92</v>
      </c>
      <c r="H15583" s="4">
        <f t="shared" si="973"/>
        <v>1</v>
      </c>
      <c r="I15583" s="5">
        <f>IF(OR(AND(F15583&gt;=50,G15583&gt;SUMIF(SeasonTotals!A$2:A$9,A15583,SeasonTotals!F$2:F$9)),AND(G15583&gt;0.885,F15583&gt;=50,D15583&lt;3)),1,0)</f>
        <v>1</v>
      </c>
      <c r="J15583" s="4">
        <f t="shared" si="974"/>
        <v>0</v>
      </c>
      <c r="K15583" s="5">
        <f t="shared" si="975"/>
        <v>0</v>
      </c>
    </row>
    <row r="15584" spans="1:11" x14ac:dyDescent="0.25">
      <c r="A15584" t="s">
        <v>151</v>
      </c>
      <c r="B15584" t="s">
        <v>73</v>
      </c>
      <c r="C15584" s="7">
        <v>1</v>
      </c>
      <c r="D15584" s="7">
        <v>6</v>
      </c>
      <c r="E15584" s="7">
        <v>24</v>
      </c>
      <c r="F15584" s="7">
        <v>60</v>
      </c>
      <c r="G15584" s="1">
        <f t="shared" si="972"/>
        <v>0.8</v>
      </c>
      <c r="H15584" s="4">
        <f t="shared" si="973"/>
        <v>0</v>
      </c>
      <c r="I15584" s="5">
        <f>IF(OR(AND(F15584&gt;=50,G15584&gt;SUMIF(SeasonTotals!A$2:A$9,A15584,SeasonTotals!F$2:F$9)),AND(G15584&gt;0.885,F15584&gt;=50,D15584&lt;3)),1,0)</f>
        <v>0</v>
      </c>
      <c r="J15584" s="4">
        <f t="shared" si="974"/>
        <v>1</v>
      </c>
      <c r="K15584" s="5">
        <f t="shared" si="975"/>
        <v>0</v>
      </c>
    </row>
    <row r="15585" spans="1:11" x14ac:dyDescent="0.25">
      <c r="A15585" t="s">
        <v>151</v>
      </c>
      <c r="B15585" t="s">
        <v>104</v>
      </c>
      <c r="C15585" s="7">
        <v>1</v>
      </c>
      <c r="D15585" s="7">
        <v>3</v>
      </c>
      <c r="E15585" s="7">
        <v>16</v>
      </c>
      <c r="F15585" s="7">
        <v>59</v>
      </c>
      <c r="G15585" s="1">
        <f t="shared" si="972"/>
        <v>0.84210526315789469</v>
      </c>
      <c r="H15585" s="4">
        <f t="shared" si="973"/>
        <v>0</v>
      </c>
      <c r="I15585" s="5">
        <f>IF(OR(AND(F15585&gt;=50,G15585&gt;SUMIF(SeasonTotals!A$2:A$9,A15585,SeasonTotals!F$2:F$9)),AND(G15585&gt;0.885,F15585&gt;=50,D15585&lt;3)),1,0)</f>
        <v>0</v>
      </c>
      <c r="J15585" s="4">
        <f t="shared" si="974"/>
        <v>1</v>
      </c>
      <c r="K15585" s="5">
        <f t="shared" si="975"/>
        <v>0</v>
      </c>
    </row>
    <row r="15586" spans="1:11" x14ac:dyDescent="0.25">
      <c r="A15586" t="s">
        <v>151</v>
      </c>
      <c r="B15586" t="s">
        <v>104</v>
      </c>
      <c r="C15586" s="7">
        <v>1</v>
      </c>
      <c r="D15586" s="7">
        <v>2</v>
      </c>
      <c r="E15586" s="7">
        <v>20</v>
      </c>
      <c r="F15586" s="7">
        <v>59</v>
      </c>
      <c r="G15586" s="1">
        <f t="shared" si="972"/>
        <v>0.90909090909090906</v>
      </c>
      <c r="H15586" s="4">
        <f t="shared" si="973"/>
        <v>1</v>
      </c>
      <c r="I15586" s="5">
        <f>IF(OR(AND(F15586&gt;=50,G15586&gt;SUMIF(SeasonTotals!A$2:A$9,A15586,SeasonTotals!F$2:F$9)),AND(G15586&gt;0.885,F15586&gt;=50,D15586&lt;3)),1,0)</f>
        <v>1</v>
      </c>
      <c r="J15586" s="4">
        <f t="shared" si="974"/>
        <v>0</v>
      </c>
      <c r="K15586" s="5">
        <f t="shared" si="975"/>
        <v>0</v>
      </c>
    </row>
    <row r="15587" spans="1:11" x14ac:dyDescent="0.25">
      <c r="A15587" t="s">
        <v>151</v>
      </c>
      <c r="B15587" t="s">
        <v>104</v>
      </c>
      <c r="C15587" s="7">
        <v>1</v>
      </c>
      <c r="D15587" s="7">
        <v>1</v>
      </c>
      <c r="E15587" s="7">
        <v>35</v>
      </c>
      <c r="F15587" s="7">
        <v>59</v>
      </c>
      <c r="G15587" s="1">
        <f t="shared" si="972"/>
        <v>0.97222222222222221</v>
      </c>
      <c r="H15587" s="4">
        <f t="shared" si="973"/>
        <v>1</v>
      </c>
      <c r="I15587" s="5">
        <f>IF(OR(AND(F15587&gt;=50,G15587&gt;SUMIF(SeasonTotals!A$2:A$9,A15587,SeasonTotals!F$2:F$9)),AND(G15587&gt;0.885,F15587&gt;=50,D15587&lt;3)),1,0)</f>
        <v>1</v>
      </c>
      <c r="J15587" s="4">
        <f t="shared" si="974"/>
        <v>0</v>
      </c>
      <c r="K15587" s="5">
        <f t="shared" si="975"/>
        <v>0</v>
      </c>
    </row>
    <row r="15588" spans="1:11" x14ac:dyDescent="0.25">
      <c r="A15588" t="s">
        <v>151</v>
      </c>
      <c r="B15588" t="s">
        <v>104</v>
      </c>
      <c r="C15588" s="7">
        <v>1</v>
      </c>
      <c r="D15588" s="7">
        <v>4</v>
      </c>
      <c r="E15588" s="7">
        <v>22</v>
      </c>
      <c r="F15588" s="7">
        <v>60</v>
      </c>
      <c r="G15588" s="1">
        <f t="shared" si="972"/>
        <v>0.84615384615384615</v>
      </c>
      <c r="H15588" s="4">
        <f t="shared" si="973"/>
        <v>0</v>
      </c>
      <c r="I15588" s="5">
        <f>IF(OR(AND(F15588&gt;=50,G15588&gt;SUMIF(SeasonTotals!A$2:A$9,A15588,SeasonTotals!F$2:F$9)),AND(G15588&gt;0.885,F15588&gt;=50,D15588&lt;3)),1,0)</f>
        <v>0</v>
      </c>
      <c r="J15588" s="4">
        <f t="shared" si="974"/>
        <v>1</v>
      </c>
      <c r="K15588" s="5">
        <f t="shared" si="975"/>
        <v>0</v>
      </c>
    </row>
    <row r="15589" spans="1:11" x14ac:dyDescent="0.25">
      <c r="A15589" t="s">
        <v>151</v>
      </c>
      <c r="B15589" t="s">
        <v>104</v>
      </c>
      <c r="C15589" s="7">
        <v>1</v>
      </c>
      <c r="D15589" s="7">
        <v>4</v>
      </c>
      <c r="E15589" s="7">
        <v>24</v>
      </c>
      <c r="F15589" s="7">
        <v>65</v>
      </c>
      <c r="G15589" s="1">
        <f t="shared" si="972"/>
        <v>0.8571428571428571</v>
      </c>
      <c r="H15589" s="4">
        <f t="shared" si="973"/>
        <v>0</v>
      </c>
      <c r="I15589" s="5">
        <f>IF(OR(AND(F15589&gt;=50,G15589&gt;SUMIF(SeasonTotals!A$2:A$9,A15589,SeasonTotals!F$2:F$9)),AND(G15589&gt;0.885,F15589&gt;=50,D15589&lt;3)),1,0)</f>
        <v>0</v>
      </c>
      <c r="J15589" s="4">
        <f t="shared" si="974"/>
        <v>0</v>
      </c>
      <c r="K15589" s="5">
        <f t="shared" si="975"/>
        <v>0</v>
      </c>
    </row>
    <row r="15590" spans="1:11" x14ac:dyDescent="0.25">
      <c r="A15590" t="s">
        <v>151</v>
      </c>
      <c r="B15590" t="s">
        <v>104</v>
      </c>
      <c r="C15590" s="7">
        <v>1</v>
      </c>
      <c r="D15590" s="7">
        <v>0</v>
      </c>
      <c r="E15590" s="7">
        <v>29</v>
      </c>
      <c r="F15590" s="7">
        <v>60</v>
      </c>
      <c r="G15590" s="1">
        <f t="shared" si="972"/>
        <v>1</v>
      </c>
      <c r="H15590" s="4">
        <f t="shared" si="973"/>
        <v>1</v>
      </c>
      <c r="I15590" s="5">
        <f>IF(OR(AND(F15590&gt;=50,G15590&gt;SUMIF(SeasonTotals!A$2:A$9,A15590,SeasonTotals!F$2:F$9)),AND(G15590&gt;0.885,F15590&gt;=50,D15590&lt;3)),1,0)</f>
        <v>1</v>
      </c>
      <c r="J15590" s="4">
        <f t="shared" si="974"/>
        <v>0</v>
      </c>
      <c r="K15590" s="5">
        <f t="shared" si="975"/>
        <v>0</v>
      </c>
    </row>
    <row r="15591" spans="1:11" x14ac:dyDescent="0.25">
      <c r="A15591" t="s">
        <v>151</v>
      </c>
      <c r="B15591" t="s">
        <v>104</v>
      </c>
      <c r="C15591" s="7">
        <v>1</v>
      </c>
      <c r="D15591" s="7">
        <v>5</v>
      </c>
      <c r="E15591" s="7">
        <v>20</v>
      </c>
      <c r="F15591" s="7">
        <v>60</v>
      </c>
      <c r="G15591" s="1">
        <f t="shared" si="972"/>
        <v>0.8</v>
      </c>
      <c r="H15591" s="4">
        <f t="shared" si="973"/>
        <v>0</v>
      </c>
      <c r="I15591" s="5">
        <f>IF(OR(AND(F15591&gt;=50,G15591&gt;SUMIF(SeasonTotals!A$2:A$9,A15591,SeasonTotals!F$2:F$9)),AND(G15591&gt;0.885,F15591&gt;=50,D15591&lt;3)),1,0)</f>
        <v>0</v>
      </c>
      <c r="J15591" s="4">
        <f t="shared" si="974"/>
        <v>1</v>
      </c>
      <c r="K15591" s="5">
        <f t="shared" si="975"/>
        <v>0</v>
      </c>
    </row>
    <row r="15592" spans="1:11" x14ac:dyDescent="0.25">
      <c r="A15592" t="s">
        <v>151</v>
      </c>
      <c r="B15592" t="s">
        <v>104</v>
      </c>
      <c r="C15592" s="7">
        <v>1</v>
      </c>
      <c r="D15592" s="7">
        <v>2</v>
      </c>
      <c r="E15592" s="7">
        <v>32</v>
      </c>
      <c r="F15592" s="7">
        <v>60</v>
      </c>
      <c r="G15592" s="1">
        <f t="shared" si="972"/>
        <v>0.94117647058823528</v>
      </c>
      <c r="H15592" s="4">
        <f t="shared" si="973"/>
        <v>1</v>
      </c>
      <c r="I15592" s="5">
        <f>IF(OR(AND(F15592&gt;=50,G15592&gt;SUMIF(SeasonTotals!A$2:A$9,A15592,SeasonTotals!F$2:F$9)),AND(G15592&gt;0.885,F15592&gt;=50,D15592&lt;3)),1,0)</f>
        <v>1</v>
      </c>
      <c r="J15592" s="4">
        <f t="shared" si="974"/>
        <v>0</v>
      </c>
      <c r="K15592" s="5">
        <f t="shared" si="975"/>
        <v>0</v>
      </c>
    </row>
    <row r="15593" spans="1:11" x14ac:dyDescent="0.25">
      <c r="A15593" t="s">
        <v>151</v>
      </c>
      <c r="B15593" t="s">
        <v>104</v>
      </c>
      <c r="C15593" s="7">
        <v>1</v>
      </c>
      <c r="D15593" s="7">
        <v>4</v>
      </c>
      <c r="E15593" s="7">
        <v>22</v>
      </c>
      <c r="F15593" s="7">
        <v>60</v>
      </c>
      <c r="G15593" s="1">
        <f t="shared" si="972"/>
        <v>0.84615384615384615</v>
      </c>
      <c r="H15593" s="4">
        <f t="shared" si="973"/>
        <v>0</v>
      </c>
      <c r="I15593" s="5">
        <f>IF(OR(AND(F15593&gt;=50,G15593&gt;SUMIF(SeasonTotals!A$2:A$9,A15593,SeasonTotals!F$2:F$9)),AND(G15593&gt;0.885,F15593&gt;=50,D15593&lt;3)),1,0)</f>
        <v>0</v>
      </c>
      <c r="J15593" s="4">
        <f t="shared" si="974"/>
        <v>1</v>
      </c>
      <c r="K15593" s="5">
        <f t="shared" si="975"/>
        <v>0</v>
      </c>
    </row>
    <row r="15594" spans="1:11" x14ac:dyDescent="0.25">
      <c r="A15594" t="s">
        <v>151</v>
      </c>
      <c r="B15594" t="s">
        <v>104</v>
      </c>
      <c r="C15594" s="7">
        <v>1</v>
      </c>
      <c r="D15594" s="7">
        <v>2</v>
      </c>
      <c r="E15594" s="7">
        <v>14</v>
      </c>
      <c r="F15594" s="7">
        <v>60</v>
      </c>
      <c r="G15594" s="1">
        <f t="shared" si="972"/>
        <v>0.875</v>
      </c>
      <c r="H15594" s="4">
        <f t="shared" si="973"/>
        <v>0</v>
      </c>
      <c r="I15594" s="5">
        <f>IF(OR(AND(F15594&gt;=50,G15594&gt;SUMIF(SeasonTotals!A$2:A$9,A15594,SeasonTotals!F$2:F$9)),AND(G15594&gt;0.885,F15594&gt;=50,D15594&lt;3)),1,0)</f>
        <v>0</v>
      </c>
      <c r="J15594" s="4">
        <f t="shared" si="974"/>
        <v>0</v>
      </c>
      <c r="K15594" s="5">
        <f t="shared" si="975"/>
        <v>0</v>
      </c>
    </row>
    <row r="15595" spans="1:11" x14ac:dyDescent="0.25">
      <c r="A15595" t="s">
        <v>151</v>
      </c>
      <c r="B15595" t="s">
        <v>104</v>
      </c>
      <c r="C15595" s="7">
        <v>1</v>
      </c>
      <c r="D15595" s="7">
        <v>3</v>
      </c>
      <c r="E15595" s="7">
        <v>22</v>
      </c>
      <c r="F15595" s="7">
        <v>60</v>
      </c>
      <c r="G15595" s="1">
        <f t="shared" si="972"/>
        <v>0.88</v>
      </c>
      <c r="H15595" s="4">
        <f t="shared" si="973"/>
        <v>0</v>
      </c>
      <c r="I15595" s="5">
        <f>IF(OR(AND(F15595&gt;=50,G15595&gt;SUMIF(SeasonTotals!A$2:A$9,A15595,SeasonTotals!F$2:F$9)),AND(G15595&gt;0.885,F15595&gt;=50,D15595&lt;3)),1,0)</f>
        <v>0</v>
      </c>
      <c r="J15595" s="4">
        <f t="shared" si="974"/>
        <v>0</v>
      </c>
      <c r="K15595" s="5">
        <f t="shared" si="975"/>
        <v>0</v>
      </c>
    </row>
    <row r="15596" spans="1:11" x14ac:dyDescent="0.25">
      <c r="A15596" t="s">
        <v>151</v>
      </c>
      <c r="B15596" t="s">
        <v>104</v>
      </c>
      <c r="C15596" s="7">
        <v>1</v>
      </c>
      <c r="D15596" s="7">
        <v>1</v>
      </c>
      <c r="E15596" s="7">
        <v>29</v>
      </c>
      <c r="F15596" s="7">
        <v>65</v>
      </c>
      <c r="G15596" s="1">
        <f t="shared" si="972"/>
        <v>0.96666666666666667</v>
      </c>
      <c r="H15596" s="4">
        <f t="shared" si="973"/>
        <v>1</v>
      </c>
      <c r="I15596" s="5">
        <f>IF(OR(AND(F15596&gt;=50,G15596&gt;SUMIF(SeasonTotals!A$2:A$9,A15596,SeasonTotals!F$2:F$9)),AND(G15596&gt;0.885,F15596&gt;=50,D15596&lt;3)),1,0)</f>
        <v>1</v>
      </c>
      <c r="J15596" s="4">
        <f t="shared" si="974"/>
        <v>0</v>
      </c>
      <c r="K15596" s="5">
        <f t="shared" si="975"/>
        <v>0</v>
      </c>
    </row>
    <row r="15597" spans="1:11" x14ac:dyDescent="0.25">
      <c r="A15597" t="s">
        <v>151</v>
      </c>
      <c r="B15597" t="s">
        <v>104</v>
      </c>
      <c r="C15597" s="7">
        <v>1</v>
      </c>
      <c r="D15597" s="7">
        <v>3</v>
      </c>
      <c r="E15597" s="7">
        <v>34</v>
      </c>
      <c r="F15597" s="7">
        <v>64</v>
      </c>
      <c r="G15597" s="1">
        <f t="shared" si="972"/>
        <v>0.91891891891891897</v>
      </c>
      <c r="H15597" s="4">
        <f t="shared" si="973"/>
        <v>1</v>
      </c>
      <c r="I15597" s="5">
        <f>IF(OR(AND(F15597&gt;=50,G15597&gt;SUMIF(SeasonTotals!A$2:A$9,A15597,SeasonTotals!F$2:F$9)),AND(G15597&gt;0.885,F15597&gt;=50,D15597&lt;3)),1,0)</f>
        <v>1</v>
      </c>
      <c r="J15597" s="4">
        <f t="shared" si="974"/>
        <v>0</v>
      </c>
      <c r="K15597" s="5">
        <f t="shared" si="975"/>
        <v>0</v>
      </c>
    </row>
    <row r="15598" spans="1:11" x14ac:dyDescent="0.25">
      <c r="A15598" t="s">
        <v>151</v>
      </c>
      <c r="B15598" t="s">
        <v>104</v>
      </c>
      <c r="C15598" s="7">
        <v>1</v>
      </c>
      <c r="D15598" s="7">
        <v>2</v>
      </c>
      <c r="E15598" s="7">
        <v>31</v>
      </c>
      <c r="F15598" s="7">
        <v>60</v>
      </c>
      <c r="G15598" s="1">
        <f t="shared" si="972"/>
        <v>0.93939393939393945</v>
      </c>
      <c r="H15598" s="4">
        <f t="shared" si="973"/>
        <v>1</v>
      </c>
      <c r="I15598" s="5">
        <f>IF(OR(AND(F15598&gt;=50,G15598&gt;SUMIF(SeasonTotals!A$2:A$9,A15598,SeasonTotals!F$2:F$9)),AND(G15598&gt;0.885,F15598&gt;=50,D15598&lt;3)),1,0)</f>
        <v>1</v>
      </c>
      <c r="J15598" s="4">
        <f t="shared" si="974"/>
        <v>0</v>
      </c>
      <c r="K15598" s="5">
        <f t="shared" si="975"/>
        <v>0</v>
      </c>
    </row>
    <row r="15599" spans="1:11" x14ac:dyDescent="0.25">
      <c r="A15599" t="s">
        <v>151</v>
      </c>
      <c r="B15599" t="s">
        <v>104</v>
      </c>
      <c r="C15599" s="7">
        <v>1</v>
      </c>
      <c r="D15599" s="7">
        <v>5</v>
      </c>
      <c r="E15599" s="7">
        <v>21</v>
      </c>
      <c r="F15599" s="7">
        <v>50</v>
      </c>
      <c r="G15599" s="1">
        <f t="shared" si="972"/>
        <v>0.80769230769230771</v>
      </c>
      <c r="H15599" s="4">
        <f t="shared" si="973"/>
        <v>0</v>
      </c>
      <c r="I15599" s="5">
        <f>IF(OR(AND(F15599&gt;=50,G15599&gt;SUMIF(SeasonTotals!A$2:A$9,A15599,SeasonTotals!F$2:F$9)),AND(G15599&gt;0.885,F15599&gt;=50,D15599&lt;3)),1,0)</f>
        <v>0</v>
      </c>
      <c r="J15599" s="4">
        <f t="shared" si="974"/>
        <v>1</v>
      </c>
      <c r="K15599" s="5">
        <f t="shared" si="975"/>
        <v>1</v>
      </c>
    </row>
    <row r="15600" spans="1:11" x14ac:dyDescent="0.25">
      <c r="A15600" t="s">
        <v>151</v>
      </c>
      <c r="B15600" t="s">
        <v>104</v>
      </c>
      <c r="C15600" s="7">
        <v>1</v>
      </c>
      <c r="D15600" s="7">
        <v>4</v>
      </c>
      <c r="E15600" s="7">
        <v>14</v>
      </c>
      <c r="F15600" s="7">
        <v>34</v>
      </c>
      <c r="G15600" s="1">
        <f t="shared" si="972"/>
        <v>0.77777777777777779</v>
      </c>
      <c r="H15600" s="4">
        <f t="shared" si="973"/>
        <v>0</v>
      </c>
      <c r="I15600" s="5">
        <f>IF(OR(AND(F15600&gt;=50,G15600&gt;SUMIF(SeasonTotals!A$2:A$9,A15600,SeasonTotals!F$2:F$9)),AND(G15600&gt;0.885,F15600&gt;=50,D15600&lt;3)),1,0)</f>
        <v>0</v>
      </c>
      <c r="J15600" s="4">
        <f t="shared" si="974"/>
        <v>1</v>
      </c>
      <c r="K15600" s="5">
        <f t="shared" si="975"/>
        <v>1</v>
      </c>
    </row>
    <row r="15601" spans="1:11" x14ac:dyDescent="0.25">
      <c r="A15601" t="s">
        <v>151</v>
      </c>
      <c r="B15601" t="s">
        <v>104</v>
      </c>
      <c r="C15601" s="7">
        <v>1</v>
      </c>
      <c r="D15601" s="7">
        <v>0</v>
      </c>
      <c r="E15601" s="7">
        <v>29</v>
      </c>
      <c r="F15601" s="7">
        <v>60</v>
      </c>
      <c r="G15601" s="1">
        <f t="shared" si="972"/>
        <v>1</v>
      </c>
      <c r="H15601" s="4">
        <f t="shared" si="973"/>
        <v>1</v>
      </c>
      <c r="I15601" s="5">
        <f>IF(OR(AND(F15601&gt;=50,G15601&gt;SUMIF(SeasonTotals!A$2:A$9,A15601,SeasonTotals!F$2:F$9)),AND(G15601&gt;0.885,F15601&gt;=50,D15601&lt;3)),1,0)</f>
        <v>1</v>
      </c>
      <c r="J15601" s="4">
        <f t="shared" si="974"/>
        <v>0</v>
      </c>
      <c r="K15601" s="5">
        <f t="shared" si="975"/>
        <v>0</v>
      </c>
    </row>
    <row r="15602" spans="1:11" x14ac:dyDescent="0.25">
      <c r="A15602" t="s">
        <v>151</v>
      </c>
      <c r="B15602" t="s">
        <v>104</v>
      </c>
      <c r="C15602" s="7">
        <v>1</v>
      </c>
      <c r="D15602" s="7">
        <v>7</v>
      </c>
      <c r="E15602" s="7">
        <v>22</v>
      </c>
      <c r="F15602" s="7">
        <v>60</v>
      </c>
      <c r="G15602" s="1">
        <f t="shared" si="972"/>
        <v>0.75862068965517238</v>
      </c>
      <c r="H15602" s="4">
        <f t="shared" si="973"/>
        <v>0</v>
      </c>
      <c r="I15602" s="5">
        <f>IF(OR(AND(F15602&gt;=50,G15602&gt;SUMIF(SeasonTotals!A$2:A$9,A15602,SeasonTotals!F$2:F$9)),AND(G15602&gt;0.885,F15602&gt;=50,D15602&lt;3)),1,0)</f>
        <v>0</v>
      </c>
      <c r="J15602" s="4">
        <f t="shared" si="974"/>
        <v>1</v>
      </c>
      <c r="K15602" s="5">
        <f t="shared" si="975"/>
        <v>0</v>
      </c>
    </row>
    <row r="15603" spans="1:11" x14ac:dyDescent="0.25">
      <c r="A15603" t="s">
        <v>151</v>
      </c>
      <c r="B15603" t="s">
        <v>104</v>
      </c>
      <c r="C15603" s="7">
        <v>1</v>
      </c>
      <c r="D15603" s="7">
        <v>2</v>
      </c>
      <c r="E15603" s="7">
        <v>27</v>
      </c>
      <c r="F15603" s="7">
        <v>60</v>
      </c>
      <c r="G15603" s="1">
        <f t="shared" si="972"/>
        <v>0.93103448275862066</v>
      </c>
      <c r="H15603" s="4">
        <f t="shared" si="973"/>
        <v>1</v>
      </c>
      <c r="I15603" s="5">
        <f>IF(OR(AND(F15603&gt;=50,G15603&gt;SUMIF(SeasonTotals!A$2:A$9,A15603,SeasonTotals!F$2:F$9)),AND(G15603&gt;0.885,F15603&gt;=50,D15603&lt;3)),1,0)</f>
        <v>1</v>
      </c>
      <c r="J15603" s="4">
        <f t="shared" si="974"/>
        <v>0</v>
      </c>
      <c r="K15603" s="5">
        <f t="shared" si="975"/>
        <v>0</v>
      </c>
    </row>
    <row r="15604" spans="1:11" x14ac:dyDescent="0.25">
      <c r="A15604" t="s">
        <v>151</v>
      </c>
      <c r="B15604" t="s">
        <v>104</v>
      </c>
      <c r="C15604" s="7">
        <v>1</v>
      </c>
      <c r="D15604" s="7">
        <v>2</v>
      </c>
      <c r="E15604" s="7">
        <v>28</v>
      </c>
      <c r="F15604" s="7">
        <v>65</v>
      </c>
      <c r="G15604" s="1">
        <f t="shared" si="972"/>
        <v>0.93333333333333335</v>
      </c>
      <c r="H15604" s="4">
        <f t="shared" si="973"/>
        <v>1</v>
      </c>
      <c r="I15604" s="5">
        <f>IF(OR(AND(F15604&gt;=50,G15604&gt;SUMIF(SeasonTotals!A$2:A$9,A15604,SeasonTotals!F$2:F$9)),AND(G15604&gt;0.885,F15604&gt;=50,D15604&lt;3)),1,0)</f>
        <v>1</v>
      </c>
      <c r="J15604" s="4">
        <f t="shared" si="974"/>
        <v>0</v>
      </c>
      <c r="K15604" s="5">
        <f t="shared" si="975"/>
        <v>0</v>
      </c>
    </row>
    <row r="15605" spans="1:11" x14ac:dyDescent="0.25">
      <c r="A15605" t="s">
        <v>151</v>
      </c>
      <c r="B15605" t="s">
        <v>104</v>
      </c>
      <c r="C15605" s="7">
        <v>1</v>
      </c>
      <c r="D15605" s="7">
        <v>3</v>
      </c>
      <c r="E15605" s="7">
        <v>3</v>
      </c>
      <c r="F15605" s="7">
        <v>10</v>
      </c>
      <c r="G15605" s="1">
        <f t="shared" si="972"/>
        <v>0.5</v>
      </c>
      <c r="H15605" s="4">
        <f t="shared" si="973"/>
        <v>0</v>
      </c>
      <c r="I15605" s="5">
        <f>IF(OR(AND(F15605&gt;=50,G15605&gt;SUMIF(SeasonTotals!A$2:A$9,A15605,SeasonTotals!F$2:F$9)),AND(G15605&gt;0.885,F15605&gt;=50,D15605&lt;3)),1,0)</f>
        <v>0</v>
      </c>
      <c r="J15605" s="4">
        <f t="shared" si="974"/>
        <v>1</v>
      </c>
      <c r="K15605" s="5">
        <f t="shared" si="975"/>
        <v>1</v>
      </c>
    </row>
    <row r="15606" spans="1:11" x14ac:dyDescent="0.25">
      <c r="A15606" t="s">
        <v>151</v>
      </c>
      <c r="B15606" t="s">
        <v>104</v>
      </c>
      <c r="C15606" s="7">
        <v>1</v>
      </c>
      <c r="D15606" s="7">
        <v>2</v>
      </c>
      <c r="E15606" s="7">
        <v>33</v>
      </c>
      <c r="F15606" s="7">
        <v>59</v>
      </c>
      <c r="G15606" s="1">
        <f t="shared" si="972"/>
        <v>0.94285714285714284</v>
      </c>
      <c r="H15606" s="4">
        <f t="shared" si="973"/>
        <v>1</v>
      </c>
      <c r="I15606" s="5">
        <f>IF(OR(AND(F15606&gt;=50,G15606&gt;SUMIF(SeasonTotals!A$2:A$9,A15606,SeasonTotals!F$2:F$9)),AND(G15606&gt;0.885,F15606&gt;=50,D15606&lt;3)),1,0)</f>
        <v>1</v>
      </c>
      <c r="J15606" s="4">
        <f t="shared" si="974"/>
        <v>0</v>
      </c>
      <c r="K15606" s="5">
        <f t="shared" si="975"/>
        <v>0</v>
      </c>
    </row>
    <row r="15607" spans="1:11" x14ac:dyDescent="0.25">
      <c r="A15607" t="s">
        <v>151</v>
      </c>
      <c r="B15607" t="s">
        <v>104</v>
      </c>
      <c r="C15607" s="7">
        <v>1</v>
      </c>
      <c r="D15607" s="7">
        <v>1</v>
      </c>
      <c r="E15607" s="7">
        <v>28</v>
      </c>
      <c r="F15607" s="7">
        <v>60</v>
      </c>
      <c r="G15607" s="1">
        <f t="shared" si="972"/>
        <v>0.96551724137931039</v>
      </c>
      <c r="H15607" s="4">
        <f t="shared" si="973"/>
        <v>1</v>
      </c>
      <c r="I15607" s="5">
        <f>IF(OR(AND(F15607&gt;=50,G15607&gt;SUMIF(SeasonTotals!A$2:A$9,A15607,SeasonTotals!F$2:F$9)),AND(G15607&gt;0.885,F15607&gt;=50,D15607&lt;3)),1,0)</f>
        <v>1</v>
      </c>
      <c r="J15607" s="4">
        <f t="shared" si="974"/>
        <v>0</v>
      </c>
      <c r="K15607" s="5">
        <f t="shared" si="975"/>
        <v>0</v>
      </c>
    </row>
    <row r="15608" spans="1:11" x14ac:dyDescent="0.25">
      <c r="A15608" t="s">
        <v>151</v>
      </c>
      <c r="B15608" t="s">
        <v>104</v>
      </c>
      <c r="C15608" s="7">
        <v>1</v>
      </c>
      <c r="D15608" s="7">
        <v>1</v>
      </c>
      <c r="E15608" s="7">
        <v>27</v>
      </c>
      <c r="F15608" s="7">
        <v>59</v>
      </c>
      <c r="G15608" s="1">
        <f t="shared" si="972"/>
        <v>0.9642857142857143</v>
      </c>
      <c r="H15608" s="4">
        <f t="shared" si="973"/>
        <v>1</v>
      </c>
      <c r="I15608" s="5">
        <f>IF(OR(AND(F15608&gt;=50,G15608&gt;SUMIF(SeasonTotals!A$2:A$9,A15608,SeasonTotals!F$2:F$9)),AND(G15608&gt;0.885,F15608&gt;=50,D15608&lt;3)),1,0)</f>
        <v>1</v>
      </c>
      <c r="J15608" s="4">
        <f t="shared" si="974"/>
        <v>0</v>
      </c>
      <c r="K15608" s="5">
        <f t="shared" si="975"/>
        <v>0</v>
      </c>
    </row>
    <row r="15609" spans="1:11" x14ac:dyDescent="0.25">
      <c r="A15609" t="s">
        <v>151</v>
      </c>
      <c r="B15609" t="s">
        <v>76</v>
      </c>
      <c r="C15609" s="7">
        <v>1</v>
      </c>
      <c r="D15609" s="7">
        <v>2</v>
      </c>
      <c r="E15609" s="7">
        <v>28</v>
      </c>
      <c r="F15609" s="7">
        <v>64</v>
      </c>
      <c r="G15609" s="1">
        <f t="shared" si="972"/>
        <v>0.93333333333333335</v>
      </c>
      <c r="H15609" s="4">
        <f t="shared" si="973"/>
        <v>1</v>
      </c>
      <c r="I15609" s="5">
        <f>IF(OR(AND(F15609&gt;=50,G15609&gt;SUMIF(SeasonTotals!A$2:A$9,A15609,SeasonTotals!F$2:F$9)),AND(G15609&gt;0.885,F15609&gt;=50,D15609&lt;3)),1,0)</f>
        <v>1</v>
      </c>
      <c r="J15609" s="4">
        <f t="shared" si="974"/>
        <v>0</v>
      </c>
      <c r="K15609" s="5">
        <f t="shared" si="975"/>
        <v>0</v>
      </c>
    </row>
    <row r="15610" spans="1:11" x14ac:dyDescent="0.25">
      <c r="A15610" t="s">
        <v>151</v>
      </c>
      <c r="B15610" t="s">
        <v>76</v>
      </c>
      <c r="C15610" s="7">
        <v>1</v>
      </c>
      <c r="D15610" s="7">
        <v>3</v>
      </c>
      <c r="E15610" s="7">
        <v>22</v>
      </c>
      <c r="F15610" s="7">
        <v>63</v>
      </c>
      <c r="G15610" s="1">
        <f t="shared" si="972"/>
        <v>0.88</v>
      </c>
      <c r="H15610" s="4">
        <f t="shared" si="973"/>
        <v>0</v>
      </c>
      <c r="I15610" s="5">
        <f>IF(OR(AND(F15610&gt;=50,G15610&gt;SUMIF(SeasonTotals!A$2:A$9,A15610,SeasonTotals!F$2:F$9)),AND(G15610&gt;0.885,F15610&gt;=50,D15610&lt;3)),1,0)</f>
        <v>0</v>
      </c>
      <c r="J15610" s="4">
        <f t="shared" si="974"/>
        <v>0</v>
      </c>
      <c r="K15610" s="5">
        <f t="shared" si="975"/>
        <v>0</v>
      </c>
    </row>
    <row r="15611" spans="1:11" x14ac:dyDescent="0.25">
      <c r="A15611" t="s">
        <v>151</v>
      </c>
      <c r="B15611" t="s">
        <v>76</v>
      </c>
      <c r="C15611" s="7">
        <v>1</v>
      </c>
      <c r="D15611" s="7">
        <v>4</v>
      </c>
      <c r="E15611" s="7">
        <v>28</v>
      </c>
      <c r="F15611" s="7">
        <v>60</v>
      </c>
      <c r="G15611" s="1">
        <f t="shared" si="972"/>
        <v>0.875</v>
      </c>
      <c r="H15611" s="4">
        <f t="shared" si="973"/>
        <v>0</v>
      </c>
      <c r="I15611" s="5">
        <f>IF(OR(AND(F15611&gt;=50,G15611&gt;SUMIF(SeasonTotals!A$2:A$9,A15611,SeasonTotals!F$2:F$9)),AND(G15611&gt;0.885,F15611&gt;=50,D15611&lt;3)),1,0)</f>
        <v>0</v>
      </c>
      <c r="J15611" s="4">
        <f t="shared" si="974"/>
        <v>0</v>
      </c>
      <c r="K15611" s="5">
        <f t="shared" si="975"/>
        <v>0</v>
      </c>
    </row>
    <row r="15612" spans="1:11" x14ac:dyDescent="0.25">
      <c r="A15612" t="s">
        <v>151</v>
      </c>
      <c r="B15612" t="s">
        <v>76</v>
      </c>
      <c r="C15612" s="7">
        <v>1</v>
      </c>
      <c r="D15612" s="7">
        <v>2</v>
      </c>
      <c r="E15612" s="7">
        <v>23</v>
      </c>
      <c r="F15612" s="7">
        <v>59</v>
      </c>
      <c r="G15612" s="1">
        <f t="shared" si="972"/>
        <v>0.92</v>
      </c>
      <c r="H15612" s="4">
        <f t="shared" si="973"/>
        <v>1</v>
      </c>
      <c r="I15612" s="5">
        <f>IF(OR(AND(F15612&gt;=50,G15612&gt;SUMIF(SeasonTotals!A$2:A$9,A15612,SeasonTotals!F$2:F$9)),AND(G15612&gt;0.885,F15612&gt;=50,D15612&lt;3)),1,0)</f>
        <v>1</v>
      </c>
      <c r="J15612" s="4">
        <f t="shared" si="974"/>
        <v>0</v>
      </c>
      <c r="K15612" s="5">
        <f t="shared" si="975"/>
        <v>0</v>
      </c>
    </row>
    <row r="15613" spans="1:11" x14ac:dyDescent="0.25">
      <c r="A15613" t="s">
        <v>151</v>
      </c>
      <c r="B15613" t="s">
        <v>76</v>
      </c>
      <c r="C15613" s="7">
        <v>1</v>
      </c>
      <c r="D15613" s="7">
        <v>3</v>
      </c>
      <c r="E15613" s="7">
        <v>24</v>
      </c>
      <c r="F15613" s="7">
        <v>60</v>
      </c>
      <c r="G15613" s="1">
        <f t="shared" si="972"/>
        <v>0.88888888888888884</v>
      </c>
      <c r="H15613" s="4">
        <f t="shared" si="973"/>
        <v>0</v>
      </c>
      <c r="I15613" s="5">
        <f>IF(OR(AND(F15613&gt;=50,G15613&gt;SUMIF(SeasonTotals!A$2:A$9,A15613,SeasonTotals!F$2:F$9)),AND(G15613&gt;0.885,F15613&gt;=50,D15613&lt;3)),1,0)</f>
        <v>0</v>
      </c>
      <c r="J15613" s="4">
        <f t="shared" si="974"/>
        <v>0</v>
      </c>
      <c r="K15613" s="5">
        <f t="shared" si="975"/>
        <v>0</v>
      </c>
    </row>
    <row r="15614" spans="1:11" x14ac:dyDescent="0.25">
      <c r="A15614" t="s">
        <v>151</v>
      </c>
      <c r="B15614" t="s">
        <v>76</v>
      </c>
      <c r="C15614" s="7">
        <v>1</v>
      </c>
      <c r="D15614" s="7">
        <v>1</v>
      </c>
      <c r="E15614" s="7">
        <v>34</v>
      </c>
      <c r="F15614" s="7">
        <v>60</v>
      </c>
      <c r="G15614" s="1">
        <f t="shared" si="972"/>
        <v>0.97142857142857142</v>
      </c>
      <c r="H15614" s="4">
        <f t="shared" si="973"/>
        <v>1</v>
      </c>
      <c r="I15614" s="5">
        <f>IF(OR(AND(F15614&gt;=50,G15614&gt;SUMIF(SeasonTotals!A$2:A$9,A15614,SeasonTotals!F$2:F$9)),AND(G15614&gt;0.885,F15614&gt;=50,D15614&lt;3)),1,0)</f>
        <v>1</v>
      </c>
      <c r="J15614" s="4">
        <f t="shared" si="974"/>
        <v>0</v>
      </c>
      <c r="K15614" s="5">
        <f t="shared" si="975"/>
        <v>0</v>
      </c>
    </row>
    <row r="15615" spans="1:11" x14ac:dyDescent="0.25">
      <c r="A15615" t="s">
        <v>151</v>
      </c>
      <c r="B15615" t="s">
        <v>76</v>
      </c>
      <c r="C15615" s="7">
        <v>1</v>
      </c>
      <c r="D15615" s="7">
        <v>5</v>
      </c>
      <c r="E15615" s="7">
        <v>27</v>
      </c>
      <c r="F15615" s="7">
        <v>65</v>
      </c>
      <c r="G15615" s="1">
        <f t="shared" si="972"/>
        <v>0.84375</v>
      </c>
      <c r="H15615" s="4">
        <f t="shared" si="973"/>
        <v>0</v>
      </c>
      <c r="I15615" s="5">
        <f>IF(OR(AND(F15615&gt;=50,G15615&gt;SUMIF(SeasonTotals!A$2:A$9,A15615,SeasonTotals!F$2:F$9)),AND(G15615&gt;0.885,F15615&gt;=50,D15615&lt;3)),1,0)</f>
        <v>0</v>
      </c>
      <c r="J15615" s="4">
        <f t="shared" si="974"/>
        <v>1</v>
      </c>
      <c r="K15615" s="5">
        <f t="shared" si="975"/>
        <v>0</v>
      </c>
    </row>
    <row r="15616" spans="1:11" x14ac:dyDescent="0.25">
      <c r="A15616" t="s">
        <v>151</v>
      </c>
      <c r="B15616" t="s">
        <v>76</v>
      </c>
      <c r="C15616" s="7">
        <v>1</v>
      </c>
      <c r="D15616" s="7">
        <v>2</v>
      </c>
      <c r="E15616" s="7">
        <v>20</v>
      </c>
      <c r="F15616" s="7">
        <v>59</v>
      </c>
      <c r="G15616" s="1">
        <f t="shared" si="972"/>
        <v>0.90909090909090906</v>
      </c>
      <c r="H15616" s="4">
        <f t="shared" si="973"/>
        <v>1</v>
      </c>
      <c r="I15616" s="5">
        <f>IF(OR(AND(F15616&gt;=50,G15616&gt;SUMIF(SeasonTotals!A$2:A$9,A15616,SeasonTotals!F$2:F$9)),AND(G15616&gt;0.885,F15616&gt;=50,D15616&lt;3)),1,0)</f>
        <v>1</v>
      </c>
      <c r="J15616" s="4">
        <f t="shared" si="974"/>
        <v>0</v>
      </c>
      <c r="K15616" s="5">
        <f t="shared" si="975"/>
        <v>0</v>
      </c>
    </row>
    <row r="15617" spans="1:11" x14ac:dyDescent="0.25">
      <c r="A15617" t="s">
        <v>151</v>
      </c>
      <c r="B15617" t="s">
        <v>76</v>
      </c>
      <c r="C15617" s="7">
        <v>1</v>
      </c>
      <c r="D15617" s="7">
        <v>5</v>
      </c>
      <c r="E15617" s="7">
        <v>18</v>
      </c>
      <c r="F15617" s="7">
        <v>60</v>
      </c>
      <c r="G15617" s="1">
        <f t="shared" si="972"/>
        <v>0.78260869565217395</v>
      </c>
      <c r="H15617" s="4">
        <f t="shared" si="973"/>
        <v>0</v>
      </c>
      <c r="I15617" s="5">
        <f>IF(OR(AND(F15617&gt;=50,G15617&gt;SUMIF(SeasonTotals!A$2:A$9,A15617,SeasonTotals!F$2:F$9)),AND(G15617&gt;0.885,F15617&gt;=50,D15617&lt;3)),1,0)</f>
        <v>0</v>
      </c>
      <c r="J15617" s="4">
        <f t="shared" si="974"/>
        <v>1</v>
      </c>
      <c r="K15617" s="5">
        <f t="shared" si="975"/>
        <v>0</v>
      </c>
    </row>
    <row r="15618" spans="1:11" x14ac:dyDescent="0.25">
      <c r="A15618" t="s">
        <v>151</v>
      </c>
      <c r="B15618" t="s">
        <v>76</v>
      </c>
      <c r="C15618" s="7">
        <v>1</v>
      </c>
      <c r="D15618" s="7">
        <v>2</v>
      </c>
      <c r="E15618" s="7">
        <v>9</v>
      </c>
      <c r="F15618" s="7">
        <v>22</v>
      </c>
      <c r="G15618" s="1">
        <f t="shared" ref="G15618:G15681" si="976">E15618/MAX(1,SUM(D15618:E15618))</f>
        <v>0.81818181818181823</v>
      </c>
      <c r="H15618" s="4">
        <f t="shared" ref="H15618:H15681" si="977">IF(AND(F15618&gt;=50,OR(G15618&gt;0.913,AND(G15618&gt;0.885,D15618&lt;3))),1,0)</f>
        <v>0</v>
      </c>
      <c r="I15618" s="5">
        <f>IF(OR(AND(F15618&gt;=50,G15618&gt;SUMIF(SeasonTotals!A$2:A$9,A15618,SeasonTotals!F$2:F$9)),AND(G15618&gt;0.885,F15618&gt;=50,D15618&lt;3)),1,0)</f>
        <v>0</v>
      </c>
      <c r="J15618" s="4">
        <f t="shared" ref="J15618:J15681" si="978">IF(G15618&lt;0.85,1,0)</f>
        <v>1</v>
      </c>
      <c r="K15618" s="5">
        <f t="shared" ref="K15618:K15681" si="979">IF(F15618&lt;55,1,0)</f>
        <v>1</v>
      </c>
    </row>
    <row r="15619" spans="1:11" x14ac:dyDescent="0.25">
      <c r="A15619" t="s">
        <v>151</v>
      </c>
      <c r="B15619" t="s">
        <v>76</v>
      </c>
      <c r="C15619" s="7">
        <v>1</v>
      </c>
      <c r="D15619" s="7">
        <v>1</v>
      </c>
      <c r="E15619" s="7">
        <v>28</v>
      </c>
      <c r="F15619" s="7">
        <v>65</v>
      </c>
      <c r="G15619" s="1">
        <f t="shared" si="976"/>
        <v>0.96551724137931039</v>
      </c>
      <c r="H15619" s="4">
        <f t="shared" si="977"/>
        <v>1</v>
      </c>
      <c r="I15619" s="5">
        <f>IF(OR(AND(F15619&gt;=50,G15619&gt;SUMIF(SeasonTotals!A$2:A$9,A15619,SeasonTotals!F$2:F$9)),AND(G15619&gt;0.885,F15619&gt;=50,D15619&lt;3)),1,0)</f>
        <v>1</v>
      </c>
      <c r="J15619" s="4">
        <f t="shared" si="978"/>
        <v>0</v>
      </c>
      <c r="K15619" s="5">
        <f t="shared" si="979"/>
        <v>0</v>
      </c>
    </row>
    <row r="15620" spans="1:11" x14ac:dyDescent="0.25">
      <c r="A15620" t="s">
        <v>151</v>
      </c>
      <c r="B15620" t="s">
        <v>76</v>
      </c>
      <c r="C15620" s="7">
        <v>1</v>
      </c>
      <c r="D15620" s="7">
        <v>4</v>
      </c>
      <c r="E15620" s="7">
        <v>39</v>
      </c>
      <c r="F15620" s="7">
        <v>60</v>
      </c>
      <c r="G15620" s="1">
        <f t="shared" si="976"/>
        <v>0.90697674418604646</v>
      </c>
      <c r="H15620" s="4">
        <f t="shared" si="977"/>
        <v>0</v>
      </c>
      <c r="I15620" s="5">
        <f>IF(OR(AND(F15620&gt;=50,G15620&gt;SUMIF(SeasonTotals!A$2:A$9,A15620,SeasonTotals!F$2:F$9)),AND(G15620&gt;0.885,F15620&gt;=50,D15620&lt;3)),1,0)</f>
        <v>0</v>
      </c>
      <c r="J15620" s="4">
        <f t="shared" si="978"/>
        <v>0</v>
      </c>
      <c r="K15620" s="5">
        <f t="shared" si="979"/>
        <v>0</v>
      </c>
    </row>
    <row r="15621" spans="1:11" x14ac:dyDescent="0.25">
      <c r="A15621" t="s">
        <v>151</v>
      </c>
      <c r="B15621" t="s">
        <v>76</v>
      </c>
      <c r="C15621" s="7">
        <v>1</v>
      </c>
      <c r="D15621" s="7">
        <v>3</v>
      </c>
      <c r="E15621" s="7">
        <v>25</v>
      </c>
      <c r="F15621" s="7">
        <v>61</v>
      </c>
      <c r="G15621" s="1">
        <f t="shared" si="976"/>
        <v>0.8928571428571429</v>
      </c>
      <c r="H15621" s="4">
        <f t="shared" si="977"/>
        <v>0</v>
      </c>
      <c r="I15621" s="5">
        <f>IF(OR(AND(F15621&gt;=50,G15621&gt;SUMIF(SeasonTotals!A$2:A$9,A15621,SeasonTotals!F$2:F$9)),AND(G15621&gt;0.885,F15621&gt;=50,D15621&lt;3)),1,0)</f>
        <v>0</v>
      </c>
      <c r="J15621" s="4">
        <f t="shared" si="978"/>
        <v>0</v>
      </c>
      <c r="K15621" s="5">
        <f t="shared" si="979"/>
        <v>0</v>
      </c>
    </row>
    <row r="15622" spans="1:11" x14ac:dyDescent="0.25">
      <c r="A15622" t="s">
        <v>151</v>
      </c>
      <c r="B15622" t="s">
        <v>76</v>
      </c>
      <c r="C15622" s="7">
        <v>1</v>
      </c>
      <c r="D15622" s="7">
        <v>1</v>
      </c>
      <c r="E15622" s="7">
        <v>27</v>
      </c>
      <c r="F15622" s="7">
        <v>60</v>
      </c>
      <c r="G15622" s="1">
        <f t="shared" si="976"/>
        <v>0.9642857142857143</v>
      </c>
      <c r="H15622" s="4">
        <f t="shared" si="977"/>
        <v>1</v>
      </c>
      <c r="I15622" s="5">
        <f>IF(OR(AND(F15622&gt;=50,G15622&gt;SUMIF(SeasonTotals!A$2:A$9,A15622,SeasonTotals!F$2:F$9)),AND(G15622&gt;0.885,F15622&gt;=50,D15622&lt;3)),1,0)</f>
        <v>1</v>
      </c>
      <c r="J15622" s="4">
        <f t="shared" si="978"/>
        <v>0</v>
      </c>
      <c r="K15622" s="5">
        <f t="shared" si="979"/>
        <v>0</v>
      </c>
    </row>
    <row r="15623" spans="1:11" x14ac:dyDescent="0.25">
      <c r="A15623" t="s">
        <v>151</v>
      </c>
      <c r="B15623" t="s">
        <v>76</v>
      </c>
      <c r="C15623" s="7">
        <v>1</v>
      </c>
      <c r="D15623" s="7">
        <v>0</v>
      </c>
      <c r="E15623" s="7">
        <v>27</v>
      </c>
      <c r="F15623" s="7">
        <v>59</v>
      </c>
      <c r="G15623" s="1">
        <f t="shared" si="976"/>
        <v>1</v>
      </c>
      <c r="H15623" s="4">
        <f t="shared" si="977"/>
        <v>1</v>
      </c>
      <c r="I15623" s="5">
        <f>IF(OR(AND(F15623&gt;=50,G15623&gt;SUMIF(SeasonTotals!A$2:A$9,A15623,SeasonTotals!F$2:F$9)),AND(G15623&gt;0.885,F15623&gt;=50,D15623&lt;3)),1,0)</f>
        <v>1</v>
      </c>
      <c r="J15623" s="4">
        <f t="shared" si="978"/>
        <v>0</v>
      </c>
      <c r="K15623" s="5">
        <f t="shared" si="979"/>
        <v>0</v>
      </c>
    </row>
    <row r="15624" spans="1:11" x14ac:dyDescent="0.25">
      <c r="A15624" t="s">
        <v>151</v>
      </c>
      <c r="B15624" t="s">
        <v>76</v>
      </c>
      <c r="C15624" s="7">
        <v>1</v>
      </c>
      <c r="D15624" s="7">
        <v>3</v>
      </c>
      <c r="E15624" s="7">
        <v>27</v>
      </c>
      <c r="F15624" s="7">
        <v>60</v>
      </c>
      <c r="G15624" s="1">
        <f t="shared" si="976"/>
        <v>0.9</v>
      </c>
      <c r="H15624" s="4">
        <f t="shared" si="977"/>
        <v>0</v>
      </c>
      <c r="I15624" s="5">
        <f>IF(OR(AND(F15624&gt;=50,G15624&gt;SUMIF(SeasonTotals!A$2:A$9,A15624,SeasonTotals!F$2:F$9)),AND(G15624&gt;0.885,F15624&gt;=50,D15624&lt;3)),1,0)</f>
        <v>0</v>
      </c>
      <c r="J15624" s="4">
        <f t="shared" si="978"/>
        <v>0</v>
      </c>
      <c r="K15624" s="5">
        <f t="shared" si="979"/>
        <v>0</v>
      </c>
    </row>
    <row r="15625" spans="1:11" x14ac:dyDescent="0.25">
      <c r="A15625" t="s">
        <v>151</v>
      </c>
      <c r="B15625" t="s">
        <v>76</v>
      </c>
      <c r="C15625" s="7">
        <v>1</v>
      </c>
      <c r="D15625" s="7">
        <v>2</v>
      </c>
      <c r="E15625" s="7">
        <v>23</v>
      </c>
      <c r="F15625" s="7">
        <v>65</v>
      </c>
      <c r="G15625" s="1">
        <f t="shared" si="976"/>
        <v>0.92</v>
      </c>
      <c r="H15625" s="4">
        <f t="shared" si="977"/>
        <v>1</v>
      </c>
      <c r="I15625" s="5">
        <f>IF(OR(AND(F15625&gt;=50,G15625&gt;SUMIF(SeasonTotals!A$2:A$9,A15625,SeasonTotals!F$2:F$9)),AND(G15625&gt;0.885,F15625&gt;=50,D15625&lt;3)),1,0)</f>
        <v>1</v>
      </c>
      <c r="J15625" s="4">
        <f t="shared" si="978"/>
        <v>0</v>
      </c>
      <c r="K15625" s="5">
        <f t="shared" si="979"/>
        <v>0</v>
      </c>
    </row>
    <row r="15626" spans="1:11" x14ac:dyDescent="0.25">
      <c r="A15626" t="s">
        <v>151</v>
      </c>
      <c r="B15626" t="s">
        <v>76</v>
      </c>
      <c r="C15626" s="7">
        <v>1</v>
      </c>
      <c r="D15626" s="7">
        <v>2</v>
      </c>
      <c r="E15626" s="7">
        <v>25</v>
      </c>
      <c r="F15626" s="7">
        <v>60</v>
      </c>
      <c r="G15626" s="1">
        <f t="shared" si="976"/>
        <v>0.92592592592592593</v>
      </c>
      <c r="H15626" s="4">
        <f t="shared" si="977"/>
        <v>1</v>
      </c>
      <c r="I15626" s="5">
        <f>IF(OR(AND(F15626&gt;=50,G15626&gt;SUMIF(SeasonTotals!A$2:A$9,A15626,SeasonTotals!F$2:F$9)),AND(G15626&gt;0.885,F15626&gt;=50,D15626&lt;3)),1,0)</f>
        <v>1</v>
      </c>
      <c r="J15626" s="4">
        <f t="shared" si="978"/>
        <v>0</v>
      </c>
      <c r="K15626" s="5">
        <f t="shared" si="979"/>
        <v>0</v>
      </c>
    </row>
    <row r="15627" spans="1:11" x14ac:dyDescent="0.25">
      <c r="A15627" t="s">
        <v>151</v>
      </c>
      <c r="B15627" t="s">
        <v>76</v>
      </c>
      <c r="C15627" s="7">
        <v>1</v>
      </c>
      <c r="D15627" s="7">
        <v>2</v>
      </c>
      <c r="E15627" s="7">
        <v>24</v>
      </c>
      <c r="F15627" s="7">
        <v>65</v>
      </c>
      <c r="G15627" s="1">
        <f t="shared" si="976"/>
        <v>0.92307692307692313</v>
      </c>
      <c r="H15627" s="4">
        <f t="shared" si="977"/>
        <v>1</v>
      </c>
      <c r="I15627" s="5">
        <f>IF(OR(AND(F15627&gt;=50,G15627&gt;SUMIF(SeasonTotals!A$2:A$9,A15627,SeasonTotals!F$2:F$9)),AND(G15627&gt;0.885,F15627&gt;=50,D15627&lt;3)),1,0)</f>
        <v>1</v>
      </c>
      <c r="J15627" s="4">
        <f t="shared" si="978"/>
        <v>0</v>
      </c>
      <c r="K15627" s="5">
        <f t="shared" si="979"/>
        <v>0</v>
      </c>
    </row>
    <row r="15628" spans="1:11" x14ac:dyDescent="0.25">
      <c r="A15628" t="s">
        <v>151</v>
      </c>
      <c r="B15628" t="s">
        <v>76</v>
      </c>
      <c r="C15628" s="7">
        <v>1</v>
      </c>
      <c r="D15628" s="7">
        <v>3</v>
      </c>
      <c r="E15628" s="7">
        <v>31</v>
      </c>
      <c r="F15628" s="7">
        <v>65</v>
      </c>
      <c r="G15628" s="1">
        <f t="shared" si="976"/>
        <v>0.91176470588235292</v>
      </c>
      <c r="H15628" s="4">
        <f t="shared" si="977"/>
        <v>0</v>
      </c>
      <c r="I15628" s="5">
        <f>IF(OR(AND(F15628&gt;=50,G15628&gt;SUMIF(SeasonTotals!A$2:A$9,A15628,SeasonTotals!F$2:F$9)),AND(G15628&gt;0.885,F15628&gt;=50,D15628&lt;3)),1,0)</f>
        <v>0</v>
      </c>
      <c r="J15628" s="4">
        <f t="shared" si="978"/>
        <v>0</v>
      </c>
      <c r="K15628" s="5">
        <f t="shared" si="979"/>
        <v>0</v>
      </c>
    </row>
    <row r="15629" spans="1:11" x14ac:dyDescent="0.25">
      <c r="A15629" t="s">
        <v>151</v>
      </c>
      <c r="B15629" t="s">
        <v>76</v>
      </c>
      <c r="C15629" s="7">
        <v>1</v>
      </c>
      <c r="D15629" s="7">
        <v>3</v>
      </c>
      <c r="E15629" s="7">
        <v>21</v>
      </c>
      <c r="F15629" s="7">
        <v>58</v>
      </c>
      <c r="G15629" s="1">
        <f t="shared" si="976"/>
        <v>0.875</v>
      </c>
      <c r="H15629" s="4">
        <f t="shared" si="977"/>
        <v>0</v>
      </c>
      <c r="I15629" s="5">
        <f>IF(OR(AND(F15629&gt;=50,G15629&gt;SUMIF(SeasonTotals!A$2:A$9,A15629,SeasonTotals!F$2:F$9)),AND(G15629&gt;0.885,F15629&gt;=50,D15629&lt;3)),1,0)</f>
        <v>0</v>
      </c>
      <c r="J15629" s="4">
        <f t="shared" si="978"/>
        <v>0</v>
      </c>
      <c r="K15629" s="5">
        <f t="shared" si="979"/>
        <v>0</v>
      </c>
    </row>
    <row r="15630" spans="1:11" x14ac:dyDescent="0.25">
      <c r="A15630" t="s">
        <v>151</v>
      </c>
      <c r="B15630" t="s">
        <v>147</v>
      </c>
      <c r="C15630" s="7">
        <v>1</v>
      </c>
      <c r="D15630" s="7">
        <v>2</v>
      </c>
      <c r="E15630" s="7">
        <v>24</v>
      </c>
      <c r="F15630" s="7">
        <v>59</v>
      </c>
      <c r="G15630" s="1">
        <f t="shared" si="976"/>
        <v>0.92307692307692313</v>
      </c>
      <c r="H15630" s="4">
        <f t="shared" si="977"/>
        <v>1</v>
      </c>
      <c r="I15630" s="5">
        <f>IF(OR(AND(F15630&gt;=50,G15630&gt;SUMIF(SeasonTotals!A$2:A$9,A15630,SeasonTotals!F$2:F$9)),AND(G15630&gt;0.885,F15630&gt;=50,D15630&lt;3)),1,0)</f>
        <v>1</v>
      </c>
      <c r="J15630" s="4">
        <f t="shared" si="978"/>
        <v>0</v>
      </c>
      <c r="K15630" s="5">
        <f t="shared" si="979"/>
        <v>0</v>
      </c>
    </row>
    <row r="15631" spans="1:11" x14ac:dyDescent="0.25">
      <c r="A15631" t="s">
        <v>151</v>
      </c>
      <c r="B15631" t="s">
        <v>147</v>
      </c>
      <c r="C15631" s="7">
        <v>1</v>
      </c>
      <c r="D15631" s="7">
        <v>3</v>
      </c>
      <c r="E15631" s="7">
        <v>16</v>
      </c>
      <c r="F15631" s="7">
        <v>60</v>
      </c>
      <c r="G15631" s="1">
        <f t="shared" si="976"/>
        <v>0.84210526315789469</v>
      </c>
      <c r="H15631" s="4">
        <f t="shared" si="977"/>
        <v>0</v>
      </c>
      <c r="I15631" s="5">
        <f>IF(OR(AND(F15631&gt;=50,G15631&gt;SUMIF(SeasonTotals!A$2:A$9,A15631,SeasonTotals!F$2:F$9)),AND(G15631&gt;0.885,F15631&gt;=50,D15631&lt;3)),1,0)</f>
        <v>0</v>
      </c>
      <c r="J15631" s="4">
        <f t="shared" si="978"/>
        <v>1</v>
      </c>
      <c r="K15631" s="5">
        <f t="shared" si="979"/>
        <v>0</v>
      </c>
    </row>
    <row r="15632" spans="1:11" x14ac:dyDescent="0.25">
      <c r="A15632" t="s">
        <v>151</v>
      </c>
      <c r="B15632" t="s">
        <v>147</v>
      </c>
      <c r="C15632" s="7">
        <v>1</v>
      </c>
      <c r="D15632" s="7">
        <v>1</v>
      </c>
      <c r="E15632" s="7">
        <v>22</v>
      </c>
      <c r="F15632" s="7">
        <v>59</v>
      </c>
      <c r="G15632" s="1">
        <f t="shared" si="976"/>
        <v>0.95652173913043481</v>
      </c>
      <c r="H15632" s="4">
        <f t="shared" si="977"/>
        <v>1</v>
      </c>
      <c r="I15632" s="5">
        <f>IF(OR(AND(F15632&gt;=50,G15632&gt;SUMIF(SeasonTotals!A$2:A$9,A15632,SeasonTotals!F$2:F$9)),AND(G15632&gt;0.885,F15632&gt;=50,D15632&lt;3)),1,0)</f>
        <v>1</v>
      </c>
      <c r="J15632" s="4">
        <f t="shared" si="978"/>
        <v>0</v>
      </c>
      <c r="K15632" s="5">
        <f t="shared" si="979"/>
        <v>0</v>
      </c>
    </row>
    <row r="15633" spans="1:11" x14ac:dyDescent="0.25">
      <c r="A15633" t="s">
        <v>151</v>
      </c>
      <c r="B15633" t="s">
        <v>147</v>
      </c>
      <c r="C15633" s="7">
        <v>1</v>
      </c>
      <c r="D15633" s="7">
        <v>4</v>
      </c>
      <c r="E15633" s="7">
        <v>33</v>
      </c>
      <c r="F15633" s="7">
        <v>60</v>
      </c>
      <c r="G15633" s="1">
        <f t="shared" si="976"/>
        <v>0.89189189189189189</v>
      </c>
      <c r="H15633" s="4">
        <f t="shared" si="977"/>
        <v>0</v>
      </c>
      <c r="I15633" s="5">
        <f>IF(OR(AND(F15633&gt;=50,G15633&gt;SUMIF(SeasonTotals!A$2:A$9,A15633,SeasonTotals!F$2:F$9)),AND(G15633&gt;0.885,F15633&gt;=50,D15633&lt;3)),1,0)</f>
        <v>0</v>
      </c>
      <c r="J15633" s="4">
        <f t="shared" si="978"/>
        <v>0</v>
      </c>
      <c r="K15633" s="5">
        <f t="shared" si="979"/>
        <v>0</v>
      </c>
    </row>
    <row r="15634" spans="1:11" x14ac:dyDescent="0.25">
      <c r="A15634" t="s">
        <v>151</v>
      </c>
      <c r="B15634" t="s">
        <v>147</v>
      </c>
      <c r="C15634" s="7">
        <v>1</v>
      </c>
      <c r="D15634" s="7">
        <v>0</v>
      </c>
      <c r="E15634" s="7">
        <v>23</v>
      </c>
      <c r="F15634" s="7">
        <v>60</v>
      </c>
      <c r="G15634" s="1">
        <f t="shared" si="976"/>
        <v>1</v>
      </c>
      <c r="H15634" s="4">
        <f t="shared" si="977"/>
        <v>1</v>
      </c>
      <c r="I15634" s="5">
        <f>IF(OR(AND(F15634&gt;=50,G15634&gt;SUMIF(SeasonTotals!A$2:A$9,A15634,SeasonTotals!F$2:F$9)),AND(G15634&gt;0.885,F15634&gt;=50,D15634&lt;3)),1,0)</f>
        <v>1</v>
      </c>
      <c r="J15634" s="4">
        <f t="shared" si="978"/>
        <v>0</v>
      </c>
      <c r="K15634" s="5">
        <f t="shared" si="979"/>
        <v>0</v>
      </c>
    </row>
    <row r="15635" spans="1:11" x14ac:dyDescent="0.25">
      <c r="A15635" t="s">
        <v>151</v>
      </c>
      <c r="B15635" t="s">
        <v>147</v>
      </c>
      <c r="C15635" s="7">
        <v>1</v>
      </c>
      <c r="D15635" s="7">
        <v>0</v>
      </c>
      <c r="E15635" s="7">
        <v>14</v>
      </c>
      <c r="F15635" s="7">
        <v>60</v>
      </c>
      <c r="G15635" s="1">
        <f t="shared" si="976"/>
        <v>1</v>
      </c>
      <c r="H15635" s="4">
        <f t="shared" si="977"/>
        <v>1</v>
      </c>
      <c r="I15635" s="5">
        <f>IF(OR(AND(F15635&gt;=50,G15635&gt;SUMIF(SeasonTotals!A$2:A$9,A15635,SeasonTotals!F$2:F$9)),AND(G15635&gt;0.885,F15635&gt;=50,D15635&lt;3)),1,0)</f>
        <v>1</v>
      </c>
      <c r="J15635" s="4">
        <f t="shared" si="978"/>
        <v>0</v>
      </c>
      <c r="K15635" s="5">
        <f t="shared" si="979"/>
        <v>0</v>
      </c>
    </row>
    <row r="15636" spans="1:11" x14ac:dyDescent="0.25">
      <c r="A15636" t="s">
        <v>151</v>
      </c>
      <c r="B15636" t="s">
        <v>148</v>
      </c>
      <c r="C15636" s="7">
        <v>1</v>
      </c>
      <c r="D15636" s="7">
        <v>4</v>
      </c>
      <c r="E15636" s="7">
        <v>29</v>
      </c>
      <c r="F15636" s="7">
        <v>61</v>
      </c>
      <c r="G15636" s="1">
        <f t="shared" si="976"/>
        <v>0.87878787878787878</v>
      </c>
      <c r="H15636" s="4">
        <f t="shared" si="977"/>
        <v>0</v>
      </c>
      <c r="I15636" s="5">
        <f>IF(OR(AND(F15636&gt;=50,G15636&gt;SUMIF(SeasonTotals!A$2:A$9,A15636,SeasonTotals!F$2:F$9)),AND(G15636&gt;0.885,F15636&gt;=50,D15636&lt;3)),1,0)</f>
        <v>0</v>
      </c>
      <c r="J15636" s="4">
        <f t="shared" si="978"/>
        <v>0</v>
      </c>
      <c r="K15636" s="5">
        <f t="shared" si="979"/>
        <v>0</v>
      </c>
    </row>
    <row r="15637" spans="1:11" x14ac:dyDescent="0.25">
      <c r="A15637" t="s">
        <v>151</v>
      </c>
      <c r="B15637" t="s">
        <v>148</v>
      </c>
      <c r="C15637" s="7">
        <v>1</v>
      </c>
      <c r="D15637" s="7">
        <v>1</v>
      </c>
      <c r="E15637" s="7">
        <v>30</v>
      </c>
      <c r="F15637" s="7">
        <v>65</v>
      </c>
      <c r="G15637" s="1">
        <f t="shared" si="976"/>
        <v>0.967741935483871</v>
      </c>
      <c r="H15637" s="4">
        <f t="shared" si="977"/>
        <v>1</v>
      </c>
      <c r="I15637" s="5">
        <f>IF(OR(AND(F15637&gt;=50,G15637&gt;SUMIF(SeasonTotals!A$2:A$9,A15637,SeasonTotals!F$2:F$9)),AND(G15637&gt;0.885,F15637&gt;=50,D15637&lt;3)),1,0)</f>
        <v>1</v>
      </c>
      <c r="J15637" s="4">
        <f t="shared" si="978"/>
        <v>0</v>
      </c>
      <c r="K15637" s="5">
        <f t="shared" si="979"/>
        <v>0</v>
      </c>
    </row>
    <row r="15638" spans="1:11" x14ac:dyDescent="0.25">
      <c r="A15638" t="s">
        <v>151</v>
      </c>
      <c r="B15638" t="s">
        <v>148</v>
      </c>
      <c r="C15638" s="7">
        <v>1</v>
      </c>
      <c r="D15638" s="7">
        <v>1</v>
      </c>
      <c r="E15638" s="7">
        <v>28</v>
      </c>
      <c r="F15638" s="7">
        <v>65</v>
      </c>
      <c r="G15638" s="1">
        <f t="shared" si="976"/>
        <v>0.96551724137931039</v>
      </c>
      <c r="H15638" s="4">
        <f t="shared" si="977"/>
        <v>1</v>
      </c>
      <c r="I15638" s="5">
        <f>IF(OR(AND(F15638&gt;=50,G15638&gt;SUMIF(SeasonTotals!A$2:A$9,A15638,SeasonTotals!F$2:F$9)),AND(G15638&gt;0.885,F15638&gt;=50,D15638&lt;3)),1,0)</f>
        <v>1</v>
      </c>
      <c r="J15638" s="4">
        <f t="shared" si="978"/>
        <v>0</v>
      </c>
      <c r="K15638" s="5">
        <f t="shared" si="979"/>
        <v>0</v>
      </c>
    </row>
    <row r="15639" spans="1:11" x14ac:dyDescent="0.25">
      <c r="A15639" t="s">
        <v>151</v>
      </c>
      <c r="B15639" t="s">
        <v>148</v>
      </c>
      <c r="C15639" s="7">
        <v>1</v>
      </c>
      <c r="D15639" s="7">
        <v>4</v>
      </c>
      <c r="E15639" s="7">
        <v>24</v>
      </c>
      <c r="F15639" s="7">
        <v>65</v>
      </c>
      <c r="G15639" s="1">
        <f t="shared" si="976"/>
        <v>0.8571428571428571</v>
      </c>
      <c r="H15639" s="4">
        <f t="shared" si="977"/>
        <v>0</v>
      </c>
      <c r="I15639" s="5">
        <f>IF(OR(AND(F15639&gt;=50,G15639&gt;SUMIF(SeasonTotals!A$2:A$9,A15639,SeasonTotals!F$2:F$9)),AND(G15639&gt;0.885,F15639&gt;=50,D15639&lt;3)),1,0)</f>
        <v>0</v>
      </c>
      <c r="J15639" s="4">
        <f t="shared" si="978"/>
        <v>0</v>
      </c>
      <c r="K15639" s="5">
        <f t="shared" si="979"/>
        <v>0</v>
      </c>
    </row>
    <row r="15640" spans="1:11" x14ac:dyDescent="0.25">
      <c r="A15640" t="s">
        <v>151</v>
      </c>
      <c r="B15640" t="s">
        <v>148</v>
      </c>
      <c r="C15640" s="7">
        <v>1</v>
      </c>
      <c r="D15640" s="7">
        <v>3</v>
      </c>
      <c r="E15640" s="7">
        <v>26</v>
      </c>
      <c r="F15640" s="7">
        <v>59</v>
      </c>
      <c r="G15640" s="1">
        <f t="shared" si="976"/>
        <v>0.89655172413793105</v>
      </c>
      <c r="H15640" s="4">
        <f t="shared" si="977"/>
        <v>0</v>
      </c>
      <c r="I15640" s="5">
        <f>IF(OR(AND(F15640&gt;=50,G15640&gt;SUMIF(SeasonTotals!A$2:A$9,A15640,SeasonTotals!F$2:F$9)),AND(G15640&gt;0.885,F15640&gt;=50,D15640&lt;3)),1,0)</f>
        <v>0</v>
      </c>
      <c r="J15640" s="4">
        <f t="shared" si="978"/>
        <v>0</v>
      </c>
      <c r="K15640" s="5">
        <f t="shared" si="979"/>
        <v>0</v>
      </c>
    </row>
    <row r="15641" spans="1:11" x14ac:dyDescent="0.25">
      <c r="A15641" t="s">
        <v>151</v>
      </c>
      <c r="B15641" t="s">
        <v>148</v>
      </c>
      <c r="C15641" s="7">
        <v>1</v>
      </c>
      <c r="D15641" s="7">
        <v>2</v>
      </c>
      <c r="E15641" s="7">
        <v>38</v>
      </c>
      <c r="F15641" s="7">
        <v>60</v>
      </c>
      <c r="G15641" s="1">
        <f t="shared" si="976"/>
        <v>0.95</v>
      </c>
      <c r="H15641" s="4">
        <f t="shared" si="977"/>
        <v>1</v>
      </c>
      <c r="I15641" s="5">
        <f>IF(OR(AND(F15641&gt;=50,G15641&gt;SUMIF(SeasonTotals!A$2:A$9,A15641,SeasonTotals!F$2:F$9)),AND(G15641&gt;0.885,F15641&gt;=50,D15641&lt;3)),1,0)</f>
        <v>1</v>
      </c>
      <c r="J15641" s="4">
        <f t="shared" si="978"/>
        <v>0</v>
      </c>
      <c r="K15641" s="5">
        <f t="shared" si="979"/>
        <v>0</v>
      </c>
    </row>
    <row r="15642" spans="1:11" x14ac:dyDescent="0.25">
      <c r="A15642" t="s">
        <v>151</v>
      </c>
      <c r="B15642" t="s">
        <v>148</v>
      </c>
      <c r="C15642" s="7">
        <v>1</v>
      </c>
      <c r="D15642" s="7">
        <v>3</v>
      </c>
      <c r="E15642" s="7">
        <v>33</v>
      </c>
      <c r="F15642" s="7">
        <v>60</v>
      </c>
      <c r="G15642" s="1">
        <f t="shared" si="976"/>
        <v>0.91666666666666663</v>
      </c>
      <c r="H15642" s="4">
        <f t="shared" si="977"/>
        <v>1</v>
      </c>
      <c r="I15642" s="5">
        <f>IF(OR(AND(F15642&gt;=50,G15642&gt;SUMIF(SeasonTotals!A$2:A$9,A15642,SeasonTotals!F$2:F$9)),AND(G15642&gt;0.885,F15642&gt;=50,D15642&lt;3)),1,0)</f>
        <v>1</v>
      </c>
      <c r="J15642" s="4">
        <f t="shared" si="978"/>
        <v>0</v>
      </c>
      <c r="K15642" s="5">
        <f t="shared" si="979"/>
        <v>0</v>
      </c>
    </row>
    <row r="15643" spans="1:11" x14ac:dyDescent="0.25">
      <c r="A15643" t="s">
        <v>151</v>
      </c>
      <c r="B15643" t="s">
        <v>148</v>
      </c>
      <c r="C15643" s="7">
        <v>1</v>
      </c>
      <c r="D15643" s="7">
        <v>3</v>
      </c>
      <c r="E15643" s="7">
        <v>11</v>
      </c>
      <c r="F15643" s="7">
        <v>22</v>
      </c>
      <c r="G15643" s="1">
        <f t="shared" si="976"/>
        <v>0.7857142857142857</v>
      </c>
      <c r="H15643" s="4">
        <f t="shared" si="977"/>
        <v>0</v>
      </c>
      <c r="I15643" s="5">
        <f>IF(OR(AND(F15643&gt;=50,G15643&gt;SUMIF(SeasonTotals!A$2:A$9,A15643,SeasonTotals!F$2:F$9)),AND(G15643&gt;0.885,F15643&gt;=50,D15643&lt;3)),1,0)</f>
        <v>0</v>
      </c>
      <c r="J15643" s="4">
        <f t="shared" si="978"/>
        <v>1</v>
      </c>
      <c r="K15643" s="5">
        <f t="shared" si="979"/>
        <v>1</v>
      </c>
    </row>
    <row r="15644" spans="1:11" x14ac:dyDescent="0.25">
      <c r="A15644" t="s">
        <v>151</v>
      </c>
      <c r="B15644" t="s">
        <v>148</v>
      </c>
      <c r="C15644" s="7">
        <v>1</v>
      </c>
      <c r="D15644" s="7">
        <v>3</v>
      </c>
      <c r="E15644" s="7">
        <v>5</v>
      </c>
      <c r="F15644" s="7">
        <v>18</v>
      </c>
      <c r="G15644" s="1">
        <f t="shared" si="976"/>
        <v>0.625</v>
      </c>
      <c r="H15644" s="4">
        <f t="shared" si="977"/>
        <v>0</v>
      </c>
      <c r="I15644" s="5">
        <f>IF(OR(AND(F15644&gt;=50,G15644&gt;SUMIF(SeasonTotals!A$2:A$9,A15644,SeasonTotals!F$2:F$9)),AND(G15644&gt;0.885,F15644&gt;=50,D15644&lt;3)),1,0)</f>
        <v>0</v>
      </c>
      <c r="J15644" s="4">
        <f t="shared" si="978"/>
        <v>1</v>
      </c>
      <c r="K15644" s="5">
        <f t="shared" si="979"/>
        <v>1</v>
      </c>
    </row>
    <row r="15645" spans="1:11" x14ac:dyDescent="0.25">
      <c r="A15645" t="s">
        <v>151</v>
      </c>
      <c r="B15645" t="s">
        <v>148</v>
      </c>
      <c r="C15645" s="7">
        <v>1</v>
      </c>
      <c r="D15645" s="7">
        <v>1</v>
      </c>
      <c r="E15645" s="7">
        <v>30</v>
      </c>
      <c r="F15645" s="7">
        <v>60</v>
      </c>
      <c r="G15645" s="1">
        <f t="shared" si="976"/>
        <v>0.967741935483871</v>
      </c>
      <c r="H15645" s="4">
        <f t="shared" si="977"/>
        <v>1</v>
      </c>
      <c r="I15645" s="5">
        <f>IF(OR(AND(F15645&gt;=50,G15645&gt;SUMIF(SeasonTotals!A$2:A$9,A15645,SeasonTotals!F$2:F$9)),AND(G15645&gt;0.885,F15645&gt;=50,D15645&lt;3)),1,0)</f>
        <v>1</v>
      </c>
      <c r="J15645" s="4">
        <f t="shared" si="978"/>
        <v>0</v>
      </c>
      <c r="K15645" s="5">
        <f t="shared" si="979"/>
        <v>0</v>
      </c>
    </row>
    <row r="15646" spans="1:11" x14ac:dyDescent="0.25">
      <c r="A15646" t="s">
        <v>151</v>
      </c>
      <c r="B15646" t="s">
        <v>148</v>
      </c>
      <c r="C15646" s="7">
        <v>1</v>
      </c>
      <c r="D15646" s="7">
        <v>2</v>
      </c>
      <c r="E15646" s="7">
        <v>39</v>
      </c>
      <c r="F15646" s="7">
        <v>65</v>
      </c>
      <c r="G15646" s="1">
        <f t="shared" si="976"/>
        <v>0.95121951219512191</v>
      </c>
      <c r="H15646" s="4">
        <f t="shared" si="977"/>
        <v>1</v>
      </c>
      <c r="I15646" s="5">
        <f>IF(OR(AND(F15646&gt;=50,G15646&gt;SUMIF(SeasonTotals!A$2:A$9,A15646,SeasonTotals!F$2:F$9)),AND(G15646&gt;0.885,F15646&gt;=50,D15646&lt;3)),1,0)</f>
        <v>1</v>
      </c>
      <c r="J15646" s="4">
        <f t="shared" si="978"/>
        <v>0</v>
      </c>
      <c r="K15646" s="5">
        <f t="shared" si="979"/>
        <v>0</v>
      </c>
    </row>
    <row r="15647" spans="1:11" x14ac:dyDescent="0.25">
      <c r="A15647" t="s">
        <v>151</v>
      </c>
      <c r="B15647" t="s">
        <v>148</v>
      </c>
      <c r="C15647" s="7">
        <v>1</v>
      </c>
      <c r="D15647" s="7">
        <v>2</v>
      </c>
      <c r="E15647" s="7">
        <v>39</v>
      </c>
      <c r="F15647" s="7">
        <v>60</v>
      </c>
      <c r="G15647" s="1">
        <f t="shared" si="976"/>
        <v>0.95121951219512191</v>
      </c>
      <c r="H15647" s="4">
        <f t="shared" si="977"/>
        <v>1</v>
      </c>
      <c r="I15647" s="5">
        <f>IF(OR(AND(F15647&gt;=50,G15647&gt;SUMIF(SeasonTotals!A$2:A$9,A15647,SeasonTotals!F$2:F$9)),AND(G15647&gt;0.885,F15647&gt;=50,D15647&lt;3)),1,0)</f>
        <v>1</v>
      </c>
      <c r="J15647" s="4">
        <f t="shared" si="978"/>
        <v>0</v>
      </c>
      <c r="K15647" s="5">
        <f t="shared" si="979"/>
        <v>0</v>
      </c>
    </row>
    <row r="15648" spans="1:11" x14ac:dyDescent="0.25">
      <c r="A15648" t="s">
        <v>151</v>
      </c>
      <c r="B15648" t="s">
        <v>148</v>
      </c>
      <c r="C15648" s="7">
        <v>1</v>
      </c>
      <c r="D15648" s="7">
        <v>1</v>
      </c>
      <c r="E15648" s="7">
        <v>16</v>
      </c>
      <c r="F15648" s="7">
        <v>65</v>
      </c>
      <c r="G15648" s="1">
        <f t="shared" si="976"/>
        <v>0.94117647058823528</v>
      </c>
      <c r="H15648" s="4">
        <f t="shared" si="977"/>
        <v>1</v>
      </c>
      <c r="I15648" s="5">
        <f>IF(OR(AND(F15648&gt;=50,G15648&gt;SUMIF(SeasonTotals!A$2:A$9,A15648,SeasonTotals!F$2:F$9)),AND(G15648&gt;0.885,F15648&gt;=50,D15648&lt;3)),1,0)</f>
        <v>1</v>
      </c>
      <c r="J15648" s="4">
        <f t="shared" si="978"/>
        <v>0</v>
      </c>
      <c r="K15648" s="5">
        <f t="shared" si="979"/>
        <v>0</v>
      </c>
    </row>
    <row r="15649" spans="1:11" x14ac:dyDescent="0.25">
      <c r="A15649" t="s">
        <v>151</v>
      </c>
      <c r="B15649" t="s">
        <v>148</v>
      </c>
      <c r="C15649" s="7">
        <v>1</v>
      </c>
      <c r="D15649" s="7">
        <v>2</v>
      </c>
      <c r="E15649" s="7">
        <v>35</v>
      </c>
      <c r="F15649" s="7">
        <v>59</v>
      </c>
      <c r="G15649" s="1">
        <f t="shared" si="976"/>
        <v>0.94594594594594594</v>
      </c>
      <c r="H15649" s="4">
        <f t="shared" si="977"/>
        <v>1</v>
      </c>
      <c r="I15649" s="5">
        <f>IF(OR(AND(F15649&gt;=50,G15649&gt;SUMIF(SeasonTotals!A$2:A$9,A15649,SeasonTotals!F$2:F$9)),AND(G15649&gt;0.885,F15649&gt;=50,D15649&lt;3)),1,0)</f>
        <v>1</v>
      </c>
      <c r="J15649" s="4">
        <f t="shared" si="978"/>
        <v>0</v>
      </c>
      <c r="K15649" s="5">
        <f t="shared" si="979"/>
        <v>0</v>
      </c>
    </row>
    <row r="15650" spans="1:11" x14ac:dyDescent="0.25">
      <c r="A15650" t="s">
        <v>151</v>
      </c>
      <c r="B15650" t="s">
        <v>77</v>
      </c>
      <c r="C15650" s="7">
        <v>1</v>
      </c>
      <c r="D15650" s="7">
        <v>1</v>
      </c>
      <c r="E15650" s="7">
        <v>32</v>
      </c>
      <c r="F15650" s="7">
        <v>60</v>
      </c>
      <c r="G15650" s="1">
        <f t="shared" si="976"/>
        <v>0.96969696969696972</v>
      </c>
      <c r="H15650" s="4">
        <f t="shared" si="977"/>
        <v>1</v>
      </c>
      <c r="I15650" s="5">
        <f>IF(OR(AND(F15650&gt;=50,G15650&gt;SUMIF(SeasonTotals!A$2:A$9,A15650,SeasonTotals!F$2:F$9)),AND(G15650&gt;0.885,F15650&gt;=50,D15650&lt;3)),1,0)</f>
        <v>1</v>
      </c>
      <c r="J15650" s="4">
        <f t="shared" si="978"/>
        <v>0</v>
      </c>
      <c r="K15650" s="5">
        <f t="shared" si="979"/>
        <v>0</v>
      </c>
    </row>
    <row r="15651" spans="1:11" x14ac:dyDescent="0.25">
      <c r="A15651" t="s">
        <v>151</v>
      </c>
      <c r="B15651" t="s">
        <v>77</v>
      </c>
      <c r="C15651" s="7">
        <v>1</v>
      </c>
      <c r="D15651" s="7">
        <v>2</v>
      </c>
      <c r="E15651" s="7">
        <v>23</v>
      </c>
      <c r="F15651" s="7">
        <v>64</v>
      </c>
      <c r="G15651" s="1">
        <f t="shared" si="976"/>
        <v>0.92</v>
      </c>
      <c r="H15651" s="4">
        <f t="shared" si="977"/>
        <v>1</v>
      </c>
      <c r="I15651" s="5">
        <f>IF(OR(AND(F15651&gt;=50,G15651&gt;SUMIF(SeasonTotals!A$2:A$9,A15651,SeasonTotals!F$2:F$9)),AND(G15651&gt;0.885,F15651&gt;=50,D15651&lt;3)),1,0)</f>
        <v>1</v>
      </c>
      <c r="J15651" s="4">
        <f t="shared" si="978"/>
        <v>0</v>
      </c>
      <c r="K15651" s="5">
        <f t="shared" si="979"/>
        <v>0</v>
      </c>
    </row>
    <row r="15652" spans="1:11" x14ac:dyDescent="0.25">
      <c r="A15652" t="s">
        <v>151</v>
      </c>
      <c r="B15652" t="s">
        <v>77</v>
      </c>
      <c r="C15652" s="7">
        <v>1</v>
      </c>
      <c r="D15652" s="7">
        <v>3</v>
      </c>
      <c r="E15652" s="7">
        <v>38</v>
      </c>
      <c r="F15652" s="7">
        <v>59</v>
      </c>
      <c r="G15652" s="1">
        <f t="shared" si="976"/>
        <v>0.92682926829268297</v>
      </c>
      <c r="H15652" s="4">
        <f t="shared" si="977"/>
        <v>1</v>
      </c>
      <c r="I15652" s="5">
        <f>IF(OR(AND(F15652&gt;=50,G15652&gt;SUMIF(SeasonTotals!A$2:A$9,A15652,SeasonTotals!F$2:F$9)),AND(G15652&gt;0.885,F15652&gt;=50,D15652&lt;3)),1,0)</f>
        <v>1</v>
      </c>
      <c r="J15652" s="4">
        <f t="shared" si="978"/>
        <v>0</v>
      </c>
      <c r="K15652" s="5">
        <f t="shared" si="979"/>
        <v>0</v>
      </c>
    </row>
    <row r="15653" spans="1:11" x14ac:dyDescent="0.25">
      <c r="A15653" t="s">
        <v>151</v>
      </c>
      <c r="B15653" t="s">
        <v>77</v>
      </c>
      <c r="C15653" s="7">
        <v>1</v>
      </c>
      <c r="D15653" s="7">
        <v>2</v>
      </c>
      <c r="E15653" s="7">
        <v>22</v>
      </c>
      <c r="F15653" s="7">
        <v>58</v>
      </c>
      <c r="G15653" s="1">
        <f t="shared" si="976"/>
        <v>0.91666666666666663</v>
      </c>
      <c r="H15653" s="4">
        <f t="shared" si="977"/>
        <v>1</v>
      </c>
      <c r="I15653" s="5">
        <f>IF(OR(AND(F15653&gt;=50,G15653&gt;SUMIF(SeasonTotals!A$2:A$9,A15653,SeasonTotals!F$2:F$9)),AND(G15653&gt;0.885,F15653&gt;=50,D15653&lt;3)),1,0)</f>
        <v>1</v>
      </c>
      <c r="J15653" s="4">
        <f t="shared" si="978"/>
        <v>0</v>
      </c>
      <c r="K15653" s="5">
        <f t="shared" si="979"/>
        <v>0</v>
      </c>
    </row>
    <row r="15654" spans="1:11" x14ac:dyDescent="0.25">
      <c r="A15654" t="s">
        <v>151</v>
      </c>
      <c r="B15654" t="s">
        <v>77</v>
      </c>
      <c r="C15654" s="7">
        <v>1</v>
      </c>
      <c r="D15654" s="7">
        <v>1</v>
      </c>
      <c r="E15654" s="7">
        <v>29</v>
      </c>
      <c r="F15654" s="7">
        <v>60</v>
      </c>
      <c r="G15654" s="1">
        <f t="shared" si="976"/>
        <v>0.96666666666666667</v>
      </c>
      <c r="H15654" s="4">
        <f t="shared" si="977"/>
        <v>1</v>
      </c>
      <c r="I15654" s="5">
        <f>IF(OR(AND(F15654&gt;=50,G15654&gt;SUMIF(SeasonTotals!A$2:A$9,A15654,SeasonTotals!F$2:F$9)),AND(G15654&gt;0.885,F15654&gt;=50,D15654&lt;3)),1,0)</f>
        <v>1</v>
      </c>
      <c r="J15654" s="4">
        <f t="shared" si="978"/>
        <v>0</v>
      </c>
      <c r="K15654" s="5">
        <f t="shared" si="979"/>
        <v>0</v>
      </c>
    </row>
    <row r="15655" spans="1:11" x14ac:dyDescent="0.25">
      <c r="A15655" t="s">
        <v>151</v>
      </c>
      <c r="B15655" t="s">
        <v>77</v>
      </c>
      <c r="C15655" s="7">
        <v>1</v>
      </c>
      <c r="D15655" s="7">
        <v>2</v>
      </c>
      <c r="E15655" s="7">
        <v>31</v>
      </c>
      <c r="F15655" s="7">
        <v>62</v>
      </c>
      <c r="G15655" s="1">
        <f t="shared" si="976"/>
        <v>0.93939393939393945</v>
      </c>
      <c r="H15655" s="4">
        <f t="shared" si="977"/>
        <v>1</v>
      </c>
      <c r="I15655" s="5">
        <f>IF(OR(AND(F15655&gt;=50,G15655&gt;SUMIF(SeasonTotals!A$2:A$9,A15655,SeasonTotals!F$2:F$9)),AND(G15655&gt;0.885,F15655&gt;=50,D15655&lt;3)),1,0)</f>
        <v>1</v>
      </c>
      <c r="J15655" s="4">
        <f t="shared" si="978"/>
        <v>0</v>
      </c>
      <c r="K15655" s="5">
        <f t="shared" si="979"/>
        <v>0</v>
      </c>
    </row>
    <row r="15656" spans="1:11" x14ac:dyDescent="0.25">
      <c r="A15656" t="s">
        <v>151</v>
      </c>
      <c r="B15656" t="s">
        <v>77</v>
      </c>
      <c r="C15656" s="7">
        <v>1</v>
      </c>
      <c r="D15656" s="7">
        <v>4</v>
      </c>
      <c r="E15656" s="7">
        <v>31</v>
      </c>
      <c r="F15656" s="7">
        <v>60</v>
      </c>
      <c r="G15656" s="1">
        <f t="shared" si="976"/>
        <v>0.88571428571428568</v>
      </c>
      <c r="H15656" s="4">
        <f t="shared" si="977"/>
        <v>0</v>
      </c>
      <c r="I15656" s="5">
        <f>IF(OR(AND(F15656&gt;=50,G15656&gt;SUMIF(SeasonTotals!A$2:A$9,A15656,SeasonTotals!F$2:F$9)),AND(G15656&gt;0.885,F15656&gt;=50,D15656&lt;3)),1,0)</f>
        <v>0</v>
      </c>
      <c r="J15656" s="4">
        <f t="shared" si="978"/>
        <v>0</v>
      </c>
      <c r="K15656" s="5">
        <f t="shared" si="979"/>
        <v>0</v>
      </c>
    </row>
    <row r="15657" spans="1:11" x14ac:dyDescent="0.25">
      <c r="A15657" t="s">
        <v>151</v>
      </c>
      <c r="B15657" t="s">
        <v>77</v>
      </c>
      <c r="C15657" s="7">
        <v>1</v>
      </c>
      <c r="D15657" s="7">
        <v>3</v>
      </c>
      <c r="E15657" s="7">
        <v>40</v>
      </c>
      <c r="F15657" s="7">
        <v>65</v>
      </c>
      <c r="G15657" s="1">
        <f t="shared" si="976"/>
        <v>0.93023255813953487</v>
      </c>
      <c r="H15657" s="4">
        <f t="shared" si="977"/>
        <v>1</v>
      </c>
      <c r="I15657" s="5">
        <f>IF(OR(AND(F15657&gt;=50,G15657&gt;SUMIF(SeasonTotals!A$2:A$9,A15657,SeasonTotals!F$2:F$9)),AND(G15657&gt;0.885,F15657&gt;=50,D15657&lt;3)),1,0)</f>
        <v>1</v>
      </c>
      <c r="J15657" s="4">
        <f t="shared" si="978"/>
        <v>0</v>
      </c>
      <c r="K15657" s="5">
        <f t="shared" si="979"/>
        <v>0</v>
      </c>
    </row>
    <row r="15658" spans="1:11" x14ac:dyDescent="0.25">
      <c r="A15658" t="s">
        <v>151</v>
      </c>
      <c r="B15658" t="s">
        <v>77</v>
      </c>
      <c r="C15658" s="7">
        <v>1</v>
      </c>
      <c r="D15658" s="7">
        <v>5</v>
      </c>
      <c r="E15658" s="7">
        <v>34</v>
      </c>
      <c r="F15658" s="7">
        <v>59</v>
      </c>
      <c r="G15658" s="1">
        <f t="shared" si="976"/>
        <v>0.87179487179487181</v>
      </c>
      <c r="H15658" s="4">
        <f t="shared" si="977"/>
        <v>0</v>
      </c>
      <c r="I15658" s="5">
        <f>IF(OR(AND(F15658&gt;=50,G15658&gt;SUMIF(SeasonTotals!A$2:A$9,A15658,SeasonTotals!F$2:F$9)),AND(G15658&gt;0.885,F15658&gt;=50,D15658&lt;3)),1,0)</f>
        <v>0</v>
      </c>
      <c r="J15658" s="4">
        <f t="shared" si="978"/>
        <v>0</v>
      </c>
      <c r="K15658" s="5">
        <f t="shared" si="979"/>
        <v>0</v>
      </c>
    </row>
    <row r="15659" spans="1:11" x14ac:dyDescent="0.25">
      <c r="A15659" t="s">
        <v>151</v>
      </c>
      <c r="B15659" t="s">
        <v>77</v>
      </c>
      <c r="C15659" s="7">
        <v>1</v>
      </c>
      <c r="D15659" s="7">
        <v>0</v>
      </c>
      <c r="E15659" s="7">
        <v>28</v>
      </c>
      <c r="F15659" s="7">
        <v>65</v>
      </c>
      <c r="G15659" s="1">
        <f t="shared" si="976"/>
        <v>1</v>
      </c>
      <c r="H15659" s="4">
        <f t="shared" si="977"/>
        <v>1</v>
      </c>
      <c r="I15659" s="5">
        <f>IF(OR(AND(F15659&gt;=50,G15659&gt;SUMIF(SeasonTotals!A$2:A$9,A15659,SeasonTotals!F$2:F$9)),AND(G15659&gt;0.885,F15659&gt;=50,D15659&lt;3)),1,0)</f>
        <v>1</v>
      </c>
      <c r="J15659" s="4">
        <f t="shared" si="978"/>
        <v>0</v>
      </c>
      <c r="K15659" s="5">
        <f t="shared" si="979"/>
        <v>0</v>
      </c>
    </row>
    <row r="15660" spans="1:11" x14ac:dyDescent="0.25">
      <c r="A15660" t="s">
        <v>151</v>
      </c>
      <c r="B15660" t="s">
        <v>77</v>
      </c>
      <c r="C15660" s="7">
        <v>1</v>
      </c>
      <c r="D15660" s="7">
        <v>4</v>
      </c>
      <c r="E15660" s="7">
        <v>37</v>
      </c>
      <c r="F15660" s="7">
        <v>60</v>
      </c>
      <c r="G15660" s="1">
        <f t="shared" si="976"/>
        <v>0.90243902439024393</v>
      </c>
      <c r="H15660" s="4">
        <f t="shared" si="977"/>
        <v>0</v>
      </c>
      <c r="I15660" s="5">
        <f>IF(OR(AND(F15660&gt;=50,G15660&gt;SUMIF(SeasonTotals!A$2:A$9,A15660,SeasonTotals!F$2:F$9)),AND(G15660&gt;0.885,F15660&gt;=50,D15660&lt;3)),1,0)</f>
        <v>0</v>
      </c>
      <c r="J15660" s="4">
        <f t="shared" si="978"/>
        <v>0</v>
      </c>
      <c r="K15660" s="5">
        <f t="shared" si="979"/>
        <v>0</v>
      </c>
    </row>
    <row r="15661" spans="1:11" x14ac:dyDescent="0.25">
      <c r="A15661" t="s">
        <v>151</v>
      </c>
      <c r="B15661" t="s">
        <v>77</v>
      </c>
      <c r="C15661" s="7">
        <v>1</v>
      </c>
      <c r="D15661" s="7">
        <v>4</v>
      </c>
      <c r="E15661" s="7">
        <v>26</v>
      </c>
      <c r="F15661" s="7">
        <v>57</v>
      </c>
      <c r="G15661" s="1">
        <f t="shared" si="976"/>
        <v>0.8666666666666667</v>
      </c>
      <c r="H15661" s="4">
        <f t="shared" si="977"/>
        <v>0</v>
      </c>
      <c r="I15661" s="5">
        <f>IF(OR(AND(F15661&gt;=50,G15661&gt;SUMIF(SeasonTotals!A$2:A$9,A15661,SeasonTotals!F$2:F$9)),AND(G15661&gt;0.885,F15661&gt;=50,D15661&lt;3)),1,0)</f>
        <v>0</v>
      </c>
      <c r="J15661" s="4">
        <f t="shared" si="978"/>
        <v>0</v>
      </c>
      <c r="K15661" s="5">
        <f t="shared" si="979"/>
        <v>0</v>
      </c>
    </row>
    <row r="15662" spans="1:11" x14ac:dyDescent="0.25">
      <c r="A15662" t="s">
        <v>151</v>
      </c>
      <c r="B15662" t="s">
        <v>77</v>
      </c>
      <c r="C15662" s="7">
        <v>1</v>
      </c>
      <c r="D15662" s="7">
        <v>4</v>
      </c>
      <c r="E15662" s="7">
        <v>30</v>
      </c>
      <c r="F15662" s="7">
        <v>60</v>
      </c>
      <c r="G15662" s="1">
        <f t="shared" si="976"/>
        <v>0.88235294117647056</v>
      </c>
      <c r="H15662" s="4">
        <f t="shared" si="977"/>
        <v>0</v>
      </c>
      <c r="I15662" s="5">
        <f>IF(OR(AND(F15662&gt;=50,G15662&gt;SUMIF(SeasonTotals!A$2:A$9,A15662,SeasonTotals!F$2:F$9)),AND(G15662&gt;0.885,F15662&gt;=50,D15662&lt;3)),1,0)</f>
        <v>0</v>
      </c>
      <c r="J15662" s="4">
        <f t="shared" si="978"/>
        <v>0</v>
      </c>
      <c r="K15662" s="5">
        <f t="shared" si="979"/>
        <v>0</v>
      </c>
    </row>
    <row r="15663" spans="1:11" x14ac:dyDescent="0.25">
      <c r="A15663" t="s">
        <v>151</v>
      </c>
      <c r="B15663" t="s">
        <v>77</v>
      </c>
      <c r="C15663" s="7">
        <v>1</v>
      </c>
      <c r="D15663" s="7">
        <v>4</v>
      </c>
      <c r="E15663" s="7">
        <v>25</v>
      </c>
      <c r="F15663" s="7">
        <v>59</v>
      </c>
      <c r="G15663" s="1">
        <f t="shared" si="976"/>
        <v>0.86206896551724133</v>
      </c>
      <c r="H15663" s="4">
        <f t="shared" si="977"/>
        <v>0</v>
      </c>
      <c r="I15663" s="5">
        <f>IF(OR(AND(F15663&gt;=50,G15663&gt;SUMIF(SeasonTotals!A$2:A$9,A15663,SeasonTotals!F$2:F$9)),AND(G15663&gt;0.885,F15663&gt;=50,D15663&lt;3)),1,0)</f>
        <v>0</v>
      </c>
      <c r="J15663" s="4">
        <f t="shared" si="978"/>
        <v>0</v>
      </c>
      <c r="K15663" s="5">
        <f t="shared" si="979"/>
        <v>0</v>
      </c>
    </row>
    <row r="15664" spans="1:11" x14ac:dyDescent="0.25">
      <c r="A15664" t="s">
        <v>151</v>
      </c>
      <c r="B15664" t="s">
        <v>77</v>
      </c>
      <c r="C15664" s="7">
        <v>1</v>
      </c>
      <c r="D15664" s="7">
        <v>0</v>
      </c>
      <c r="E15664" s="7">
        <v>14</v>
      </c>
      <c r="F15664" s="7">
        <v>59</v>
      </c>
      <c r="G15664" s="1">
        <f t="shared" si="976"/>
        <v>1</v>
      </c>
      <c r="H15664" s="4">
        <f t="shared" si="977"/>
        <v>1</v>
      </c>
      <c r="I15664" s="5">
        <f>IF(OR(AND(F15664&gt;=50,G15664&gt;SUMIF(SeasonTotals!A$2:A$9,A15664,SeasonTotals!F$2:F$9)),AND(G15664&gt;0.885,F15664&gt;=50,D15664&lt;3)),1,0)</f>
        <v>1</v>
      </c>
      <c r="J15664" s="4">
        <f t="shared" si="978"/>
        <v>0</v>
      </c>
      <c r="K15664" s="5">
        <f t="shared" si="979"/>
        <v>0</v>
      </c>
    </row>
    <row r="15665" spans="1:11" x14ac:dyDescent="0.25">
      <c r="A15665" t="s">
        <v>151</v>
      </c>
      <c r="B15665" t="s">
        <v>77</v>
      </c>
      <c r="C15665" s="7">
        <v>1</v>
      </c>
      <c r="D15665" s="7">
        <v>1</v>
      </c>
      <c r="E15665" s="7">
        <v>30</v>
      </c>
      <c r="F15665" s="7">
        <v>60</v>
      </c>
      <c r="G15665" s="1">
        <f t="shared" si="976"/>
        <v>0.967741935483871</v>
      </c>
      <c r="H15665" s="4">
        <f t="shared" si="977"/>
        <v>1</v>
      </c>
      <c r="I15665" s="5">
        <f>IF(OR(AND(F15665&gt;=50,G15665&gt;SUMIF(SeasonTotals!A$2:A$9,A15665,SeasonTotals!F$2:F$9)),AND(G15665&gt;0.885,F15665&gt;=50,D15665&lt;3)),1,0)</f>
        <v>1</v>
      </c>
      <c r="J15665" s="4">
        <f t="shared" si="978"/>
        <v>0</v>
      </c>
      <c r="K15665" s="5">
        <f t="shared" si="979"/>
        <v>0</v>
      </c>
    </row>
    <row r="15666" spans="1:11" x14ac:dyDescent="0.25">
      <c r="A15666" t="s">
        <v>151</v>
      </c>
      <c r="B15666" t="s">
        <v>77</v>
      </c>
      <c r="C15666" s="7">
        <v>1</v>
      </c>
      <c r="D15666" s="7">
        <v>3</v>
      </c>
      <c r="E15666" s="7">
        <v>31</v>
      </c>
      <c r="F15666" s="7">
        <v>59</v>
      </c>
      <c r="G15666" s="1">
        <f t="shared" si="976"/>
        <v>0.91176470588235292</v>
      </c>
      <c r="H15666" s="4">
        <f t="shared" si="977"/>
        <v>0</v>
      </c>
      <c r="I15666" s="5">
        <f>IF(OR(AND(F15666&gt;=50,G15666&gt;SUMIF(SeasonTotals!A$2:A$9,A15666,SeasonTotals!F$2:F$9)),AND(G15666&gt;0.885,F15666&gt;=50,D15666&lt;3)),1,0)</f>
        <v>0</v>
      </c>
      <c r="J15666" s="4">
        <f t="shared" si="978"/>
        <v>0</v>
      </c>
      <c r="K15666" s="5">
        <f t="shared" si="979"/>
        <v>0</v>
      </c>
    </row>
    <row r="15667" spans="1:11" x14ac:dyDescent="0.25">
      <c r="A15667" t="s">
        <v>151</v>
      </c>
      <c r="B15667" t="s">
        <v>77</v>
      </c>
      <c r="C15667" s="7">
        <v>1</v>
      </c>
      <c r="D15667" s="7">
        <v>2</v>
      </c>
      <c r="E15667" s="7">
        <v>19</v>
      </c>
      <c r="F15667" s="7">
        <v>57</v>
      </c>
      <c r="G15667" s="1">
        <f t="shared" si="976"/>
        <v>0.90476190476190477</v>
      </c>
      <c r="H15667" s="4">
        <f t="shared" si="977"/>
        <v>1</v>
      </c>
      <c r="I15667" s="5">
        <f>IF(OR(AND(F15667&gt;=50,G15667&gt;SUMIF(SeasonTotals!A$2:A$9,A15667,SeasonTotals!F$2:F$9)),AND(G15667&gt;0.885,F15667&gt;=50,D15667&lt;3)),1,0)</f>
        <v>1</v>
      </c>
      <c r="J15667" s="4">
        <f t="shared" si="978"/>
        <v>0</v>
      </c>
      <c r="K15667" s="5">
        <f t="shared" si="979"/>
        <v>0</v>
      </c>
    </row>
    <row r="15668" spans="1:11" x14ac:dyDescent="0.25">
      <c r="A15668" t="s">
        <v>151</v>
      </c>
      <c r="B15668" t="s">
        <v>77</v>
      </c>
      <c r="C15668" s="7">
        <v>1</v>
      </c>
      <c r="D15668" s="7">
        <v>6</v>
      </c>
      <c r="E15668" s="7">
        <v>12</v>
      </c>
      <c r="F15668" s="7">
        <v>41</v>
      </c>
      <c r="G15668" s="1">
        <f t="shared" si="976"/>
        <v>0.66666666666666663</v>
      </c>
      <c r="H15668" s="4">
        <f t="shared" si="977"/>
        <v>0</v>
      </c>
      <c r="I15668" s="5">
        <f>IF(OR(AND(F15668&gt;=50,G15668&gt;SUMIF(SeasonTotals!A$2:A$9,A15668,SeasonTotals!F$2:F$9)),AND(G15668&gt;0.885,F15668&gt;=50,D15668&lt;3)),1,0)</f>
        <v>0</v>
      </c>
      <c r="J15668" s="4">
        <f t="shared" si="978"/>
        <v>1</v>
      </c>
      <c r="K15668" s="5">
        <f t="shared" si="979"/>
        <v>1</v>
      </c>
    </row>
    <row r="15669" spans="1:11" x14ac:dyDescent="0.25">
      <c r="A15669" t="s">
        <v>151</v>
      </c>
      <c r="B15669" t="s">
        <v>77</v>
      </c>
      <c r="C15669" s="7">
        <v>1</v>
      </c>
      <c r="D15669" s="7">
        <v>5</v>
      </c>
      <c r="E15669" s="7">
        <v>23</v>
      </c>
      <c r="F15669" s="7">
        <v>57</v>
      </c>
      <c r="G15669" s="1">
        <f t="shared" si="976"/>
        <v>0.8214285714285714</v>
      </c>
      <c r="H15669" s="4">
        <f t="shared" si="977"/>
        <v>0</v>
      </c>
      <c r="I15669" s="5">
        <f>IF(OR(AND(F15669&gt;=50,G15669&gt;SUMIF(SeasonTotals!A$2:A$9,A15669,SeasonTotals!F$2:F$9)),AND(G15669&gt;0.885,F15669&gt;=50,D15669&lt;3)),1,0)</f>
        <v>0</v>
      </c>
      <c r="J15669" s="4">
        <f t="shared" si="978"/>
        <v>1</v>
      </c>
      <c r="K15669" s="5">
        <f t="shared" si="979"/>
        <v>0</v>
      </c>
    </row>
    <row r="15670" spans="1:11" x14ac:dyDescent="0.25">
      <c r="A15670" t="s">
        <v>151</v>
      </c>
      <c r="B15670" t="s">
        <v>77</v>
      </c>
      <c r="C15670" s="7">
        <v>1</v>
      </c>
      <c r="D15670" s="7">
        <v>1</v>
      </c>
      <c r="E15670" s="7">
        <v>23</v>
      </c>
      <c r="F15670" s="7">
        <v>60</v>
      </c>
      <c r="G15670" s="1">
        <f t="shared" si="976"/>
        <v>0.95833333333333337</v>
      </c>
      <c r="H15670" s="4">
        <f t="shared" si="977"/>
        <v>1</v>
      </c>
      <c r="I15670" s="5">
        <f>IF(OR(AND(F15670&gt;=50,G15670&gt;SUMIF(SeasonTotals!A$2:A$9,A15670,SeasonTotals!F$2:F$9)),AND(G15670&gt;0.885,F15670&gt;=50,D15670&lt;3)),1,0)</f>
        <v>1</v>
      </c>
      <c r="J15670" s="4">
        <f t="shared" si="978"/>
        <v>0</v>
      </c>
      <c r="K15670" s="5">
        <f t="shared" si="979"/>
        <v>0</v>
      </c>
    </row>
    <row r="15671" spans="1:11" x14ac:dyDescent="0.25">
      <c r="A15671" t="s">
        <v>151</v>
      </c>
      <c r="B15671" t="s">
        <v>171</v>
      </c>
      <c r="C15671" s="7">
        <v>1</v>
      </c>
      <c r="D15671" s="7">
        <v>2</v>
      </c>
      <c r="E15671" s="7">
        <v>24</v>
      </c>
      <c r="F15671" s="7">
        <v>59</v>
      </c>
      <c r="G15671" s="1">
        <f t="shared" si="976"/>
        <v>0.92307692307692313</v>
      </c>
      <c r="H15671" s="4">
        <f t="shared" si="977"/>
        <v>1</v>
      </c>
      <c r="I15671" s="5">
        <f>IF(OR(AND(F15671&gt;=50,G15671&gt;SUMIF(SeasonTotals!A$2:A$9,A15671,SeasonTotals!F$2:F$9)),AND(G15671&gt;0.885,F15671&gt;=50,D15671&lt;3)),1,0)</f>
        <v>1</v>
      </c>
      <c r="J15671" s="4">
        <f t="shared" si="978"/>
        <v>0</v>
      </c>
      <c r="K15671" s="5">
        <f t="shared" si="979"/>
        <v>0</v>
      </c>
    </row>
    <row r="15672" spans="1:11" x14ac:dyDescent="0.25">
      <c r="A15672" t="s">
        <v>151</v>
      </c>
      <c r="B15672" t="s">
        <v>171</v>
      </c>
      <c r="C15672" s="7">
        <v>1</v>
      </c>
      <c r="D15672" s="7">
        <v>5</v>
      </c>
      <c r="E15672" s="7">
        <v>18</v>
      </c>
      <c r="F15672" s="7">
        <v>60</v>
      </c>
      <c r="G15672" s="1">
        <f t="shared" si="976"/>
        <v>0.78260869565217395</v>
      </c>
      <c r="H15672" s="4">
        <f t="shared" si="977"/>
        <v>0</v>
      </c>
      <c r="I15672" s="5">
        <f>IF(OR(AND(F15672&gt;=50,G15672&gt;SUMIF(SeasonTotals!A$2:A$9,A15672,SeasonTotals!F$2:F$9)),AND(G15672&gt;0.885,F15672&gt;=50,D15672&lt;3)),1,0)</f>
        <v>0</v>
      </c>
      <c r="J15672" s="4">
        <f t="shared" si="978"/>
        <v>1</v>
      </c>
      <c r="K15672" s="5">
        <f t="shared" si="979"/>
        <v>0</v>
      </c>
    </row>
    <row r="15673" spans="1:11" x14ac:dyDescent="0.25">
      <c r="A15673" t="s">
        <v>151</v>
      </c>
      <c r="B15673" t="s">
        <v>171</v>
      </c>
      <c r="C15673" s="7">
        <v>1</v>
      </c>
      <c r="D15673" s="7">
        <v>4</v>
      </c>
      <c r="E15673" s="7">
        <v>20</v>
      </c>
      <c r="F15673" s="7">
        <v>40</v>
      </c>
      <c r="G15673" s="1">
        <f t="shared" si="976"/>
        <v>0.83333333333333337</v>
      </c>
      <c r="H15673" s="4">
        <f t="shared" si="977"/>
        <v>0</v>
      </c>
      <c r="I15673" s="5">
        <f>IF(OR(AND(F15673&gt;=50,G15673&gt;SUMIF(SeasonTotals!A$2:A$9,A15673,SeasonTotals!F$2:F$9)),AND(G15673&gt;0.885,F15673&gt;=50,D15673&lt;3)),1,0)</f>
        <v>0</v>
      </c>
      <c r="J15673" s="4">
        <f t="shared" si="978"/>
        <v>1</v>
      </c>
      <c r="K15673" s="5">
        <f t="shared" si="979"/>
        <v>1</v>
      </c>
    </row>
    <row r="15674" spans="1:11" x14ac:dyDescent="0.25">
      <c r="A15674" t="s">
        <v>151</v>
      </c>
      <c r="B15674" t="s">
        <v>171</v>
      </c>
      <c r="C15674" s="7">
        <v>1</v>
      </c>
      <c r="D15674" s="7">
        <v>3</v>
      </c>
      <c r="E15674" s="7">
        <v>32</v>
      </c>
      <c r="F15674" s="7">
        <v>61</v>
      </c>
      <c r="G15674" s="1">
        <f t="shared" si="976"/>
        <v>0.91428571428571426</v>
      </c>
      <c r="H15674" s="4">
        <f t="shared" si="977"/>
        <v>1</v>
      </c>
      <c r="I15674" s="5">
        <f>IF(OR(AND(F15674&gt;=50,G15674&gt;SUMIF(SeasonTotals!A$2:A$9,A15674,SeasonTotals!F$2:F$9)),AND(G15674&gt;0.885,F15674&gt;=50,D15674&lt;3)),1,0)</f>
        <v>0</v>
      </c>
      <c r="J15674" s="4">
        <f t="shared" si="978"/>
        <v>0</v>
      </c>
      <c r="K15674" s="5">
        <f t="shared" si="979"/>
        <v>0</v>
      </c>
    </row>
    <row r="15675" spans="1:11" x14ac:dyDescent="0.25">
      <c r="A15675" t="s">
        <v>151</v>
      </c>
      <c r="B15675" t="s">
        <v>171</v>
      </c>
      <c r="C15675" s="7">
        <v>1</v>
      </c>
      <c r="D15675" s="7">
        <v>4</v>
      </c>
      <c r="E15675" s="7">
        <v>13</v>
      </c>
      <c r="F15675" s="7">
        <v>29</v>
      </c>
      <c r="G15675" s="1">
        <f t="shared" si="976"/>
        <v>0.76470588235294112</v>
      </c>
      <c r="H15675" s="4">
        <f t="shared" si="977"/>
        <v>0</v>
      </c>
      <c r="I15675" s="5">
        <f>IF(OR(AND(F15675&gt;=50,G15675&gt;SUMIF(SeasonTotals!A$2:A$9,A15675,SeasonTotals!F$2:F$9)),AND(G15675&gt;0.885,F15675&gt;=50,D15675&lt;3)),1,0)</f>
        <v>0</v>
      </c>
      <c r="J15675" s="4">
        <f t="shared" si="978"/>
        <v>1</v>
      </c>
      <c r="K15675" s="5">
        <f t="shared" si="979"/>
        <v>1</v>
      </c>
    </row>
    <row r="15676" spans="1:11" x14ac:dyDescent="0.25">
      <c r="A15676" t="s">
        <v>151</v>
      </c>
      <c r="B15676" t="s">
        <v>171</v>
      </c>
      <c r="C15676" s="7">
        <v>1</v>
      </c>
      <c r="D15676" s="7">
        <v>3</v>
      </c>
      <c r="E15676" s="7">
        <v>20</v>
      </c>
      <c r="F15676" s="7">
        <v>59</v>
      </c>
      <c r="G15676" s="1">
        <f t="shared" si="976"/>
        <v>0.86956521739130432</v>
      </c>
      <c r="H15676" s="4">
        <f t="shared" si="977"/>
        <v>0</v>
      </c>
      <c r="I15676" s="5">
        <f>IF(OR(AND(F15676&gt;=50,G15676&gt;SUMIF(SeasonTotals!A$2:A$9,A15676,SeasonTotals!F$2:F$9)),AND(G15676&gt;0.885,F15676&gt;=50,D15676&lt;3)),1,0)</f>
        <v>0</v>
      </c>
      <c r="J15676" s="4">
        <f t="shared" si="978"/>
        <v>0</v>
      </c>
      <c r="K15676" s="5">
        <f t="shared" si="979"/>
        <v>0</v>
      </c>
    </row>
    <row r="15677" spans="1:11" x14ac:dyDescent="0.25">
      <c r="A15677" t="s">
        <v>151</v>
      </c>
      <c r="B15677" t="s">
        <v>171</v>
      </c>
      <c r="C15677" s="7">
        <v>1</v>
      </c>
      <c r="D15677" s="7">
        <v>2</v>
      </c>
      <c r="E15677" s="7">
        <v>16</v>
      </c>
      <c r="F15677" s="7">
        <v>62</v>
      </c>
      <c r="G15677" s="1">
        <f t="shared" si="976"/>
        <v>0.88888888888888884</v>
      </c>
      <c r="H15677" s="4">
        <f t="shared" si="977"/>
        <v>1</v>
      </c>
      <c r="I15677" s="5">
        <f>IF(OR(AND(F15677&gt;=50,G15677&gt;SUMIF(SeasonTotals!A$2:A$9,A15677,SeasonTotals!F$2:F$9)),AND(G15677&gt;0.885,F15677&gt;=50,D15677&lt;3)),1,0)</f>
        <v>1</v>
      </c>
      <c r="J15677" s="4">
        <f t="shared" si="978"/>
        <v>0</v>
      </c>
      <c r="K15677" s="5">
        <f t="shared" si="979"/>
        <v>0</v>
      </c>
    </row>
    <row r="15678" spans="1:11" x14ac:dyDescent="0.25">
      <c r="A15678" t="s">
        <v>151</v>
      </c>
      <c r="B15678" t="s">
        <v>171</v>
      </c>
      <c r="C15678" s="7">
        <v>1</v>
      </c>
      <c r="D15678" s="7">
        <v>3</v>
      </c>
      <c r="E15678" s="7">
        <v>23</v>
      </c>
      <c r="F15678" s="7">
        <v>65</v>
      </c>
      <c r="G15678" s="1">
        <f t="shared" si="976"/>
        <v>0.88461538461538458</v>
      </c>
      <c r="H15678" s="4">
        <f t="shared" si="977"/>
        <v>0</v>
      </c>
      <c r="I15678" s="5">
        <f>IF(OR(AND(F15678&gt;=50,G15678&gt;SUMIF(SeasonTotals!A$2:A$9,A15678,SeasonTotals!F$2:F$9)),AND(G15678&gt;0.885,F15678&gt;=50,D15678&lt;3)),1,0)</f>
        <v>0</v>
      </c>
      <c r="J15678" s="4">
        <f t="shared" si="978"/>
        <v>0</v>
      </c>
      <c r="K15678" s="5">
        <f t="shared" si="979"/>
        <v>0</v>
      </c>
    </row>
    <row r="15679" spans="1:11" x14ac:dyDescent="0.25">
      <c r="A15679" t="s">
        <v>151</v>
      </c>
      <c r="B15679" t="s">
        <v>171</v>
      </c>
      <c r="C15679" s="7">
        <v>1</v>
      </c>
      <c r="D15679" s="7">
        <v>3</v>
      </c>
      <c r="E15679" s="7">
        <v>27</v>
      </c>
      <c r="F15679" s="7">
        <v>60</v>
      </c>
      <c r="G15679" s="1">
        <f t="shared" si="976"/>
        <v>0.9</v>
      </c>
      <c r="H15679" s="4">
        <f t="shared" si="977"/>
        <v>0</v>
      </c>
      <c r="I15679" s="5">
        <f>IF(OR(AND(F15679&gt;=50,G15679&gt;SUMIF(SeasonTotals!A$2:A$9,A15679,SeasonTotals!F$2:F$9)),AND(G15679&gt;0.885,F15679&gt;=50,D15679&lt;3)),1,0)</f>
        <v>0</v>
      </c>
      <c r="J15679" s="4">
        <f t="shared" si="978"/>
        <v>0</v>
      </c>
      <c r="K15679" s="5">
        <f t="shared" si="979"/>
        <v>0</v>
      </c>
    </row>
    <row r="15680" spans="1:11" x14ac:dyDescent="0.25">
      <c r="A15680" t="s">
        <v>151</v>
      </c>
      <c r="B15680" t="s">
        <v>171</v>
      </c>
      <c r="C15680" s="7">
        <v>1</v>
      </c>
      <c r="D15680" s="7">
        <v>2</v>
      </c>
      <c r="E15680" s="7">
        <v>22</v>
      </c>
      <c r="F15680" s="7">
        <v>58</v>
      </c>
      <c r="G15680" s="1">
        <f t="shared" si="976"/>
        <v>0.91666666666666663</v>
      </c>
      <c r="H15680" s="4">
        <f t="shared" si="977"/>
        <v>1</v>
      </c>
      <c r="I15680" s="5">
        <f>IF(OR(AND(F15680&gt;=50,G15680&gt;SUMIF(SeasonTotals!A$2:A$9,A15680,SeasonTotals!F$2:F$9)),AND(G15680&gt;0.885,F15680&gt;=50,D15680&lt;3)),1,0)</f>
        <v>1</v>
      </c>
      <c r="J15680" s="4">
        <f t="shared" si="978"/>
        <v>0</v>
      </c>
      <c r="K15680" s="5">
        <f t="shared" si="979"/>
        <v>0</v>
      </c>
    </row>
    <row r="15681" spans="1:11" x14ac:dyDescent="0.25">
      <c r="A15681" t="s">
        <v>151</v>
      </c>
      <c r="B15681" t="s">
        <v>171</v>
      </c>
      <c r="C15681" s="7">
        <v>1</v>
      </c>
      <c r="D15681" s="7">
        <v>3</v>
      </c>
      <c r="E15681" s="7">
        <v>32</v>
      </c>
      <c r="F15681" s="7">
        <v>63</v>
      </c>
      <c r="G15681" s="1">
        <f t="shared" si="976"/>
        <v>0.91428571428571426</v>
      </c>
      <c r="H15681" s="4">
        <f t="shared" si="977"/>
        <v>1</v>
      </c>
      <c r="I15681" s="5">
        <f>IF(OR(AND(F15681&gt;=50,G15681&gt;SUMIF(SeasonTotals!A$2:A$9,A15681,SeasonTotals!F$2:F$9)),AND(G15681&gt;0.885,F15681&gt;=50,D15681&lt;3)),1,0)</f>
        <v>0</v>
      </c>
      <c r="J15681" s="4">
        <f t="shared" si="978"/>
        <v>0</v>
      </c>
      <c r="K15681" s="5">
        <f t="shared" si="979"/>
        <v>0</v>
      </c>
    </row>
    <row r="15682" spans="1:11" x14ac:dyDescent="0.25">
      <c r="A15682" t="s">
        <v>151</v>
      </c>
      <c r="B15682" t="s">
        <v>171</v>
      </c>
      <c r="C15682" s="7">
        <v>1</v>
      </c>
      <c r="D15682" s="7">
        <v>1</v>
      </c>
      <c r="E15682" s="7">
        <v>26</v>
      </c>
      <c r="F15682" s="7">
        <v>59</v>
      </c>
      <c r="G15682" s="1">
        <f t="shared" ref="G15682:G15745" si="980">E15682/MAX(1,SUM(D15682:E15682))</f>
        <v>0.96296296296296291</v>
      </c>
      <c r="H15682" s="4">
        <f t="shared" ref="H15682:H15745" si="981">IF(AND(F15682&gt;=50,OR(G15682&gt;0.913,AND(G15682&gt;0.885,D15682&lt;3))),1,0)</f>
        <v>1</v>
      </c>
      <c r="I15682" s="5">
        <f>IF(OR(AND(F15682&gt;=50,G15682&gt;SUMIF(SeasonTotals!A$2:A$9,A15682,SeasonTotals!F$2:F$9)),AND(G15682&gt;0.885,F15682&gt;=50,D15682&lt;3)),1,0)</f>
        <v>1</v>
      </c>
      <c r="J15682" s="4">
        <f t="shared" ref="J15682:J15745" si="982">IF(G15682&lt;0.85,1,0)</f>
        <v>0</v>
      </c>
      <c r="K15682" s="5">
        <f t="shared" ref="K15682:K15745" si="983">IF(F15682&lt;55,1,0)</f>
        <v>0</v>
      </c>
    </row>
    <row r="15683" spans="1:11" x14ac:dyDescent="0.25">
      <c r="A15683" t="s">
        <v>151</v>
      </c>
      <c r="B15683" t="s">
        <v>171</v>
      </c>
      <c r="C15683" s="7">
        <v>1</v>
      </c>
      <c r="D15683" s="7">
        <v>2</v>
      </c>
      <c r="E15683" s="7">
        <v>28</v>
      </c>
      <c r="F15683" s="7">
        <v>58</v>
      </c>
      <c r="G15683" s="1">
        <f t="shared" si="980"/>
        <v>0.93333333333333335</v>
      </c>
      <c r="H15683" s="4">
        <f t="shared" si="981"/>
        <v>1</v>
      </c>
      <c r="I15683" s="5">
        <f>IF(OR(AND(F15683&gt;=50,G15683&gt;SUMIF(SeasonTotals!A$2:A$9,A15683,SeasonTotals!F$2:F$9)),AND(G15683&gt;0.885,F15683&gt;=50,D15683&lt;3)),1,0)</f>
        <v>1</v>
      </c>
      <c r="J15683" s="4">
        <f t="shared" si="982"/>
        <v>0</v>
      </c>
      <c r="K15683" s="5">
        <f t="shared" si="983"/>
        <v>0</v>
      </c>
    </row>
    <row r="15684" spans="1:11" x14ac:dyDescent="0.25">
      <c r="A15684" t="s">
        <v>151</v>
      </c>
      <c r="B15684" t="s">
        <v>171</v>
      </c>
      <c r="C15684" s="7">
        <v>1</v>
      </c>
      <c r="D15684" s="7">
        <v>3</v>
      </c>
      <c r="E15684" s="7">
        <v>17</v>
      </c>
      <c r="F15684" s="7">
        <v>57</v>
      </c>
      <c r="G15684" s="1">
        <f t="shared" si="980"/>
        <v>0.85</v>
      </c>
      <c r="H15684" s="4">
        <f t="shared" si="981"/>
        <v>0</v>
      </c>
      <c r="I15684" s="5">
        <f>IF(OR(AND(F15684&gt;=50,G15684&gt;SUMIF(SeasonTotals!A$2:A$9,A15684,SeasonTotals!F$2:F$9)),AND(G15684&gt;0.885,F15684&gt;=50,D15684&lt;3)),1,0)</f>
        <v>0</v>
      </c>
      <c r="J15684" s="4">
        <f t="shared" si="982"/>
        <v>0</v>
      </c>
      <c r="K15684" s="5">
        <f t="shared" si="983"/>
        <v>0</v>
      </c>
    </row>
    <row r="15685" spans="1:11" x14ac:dyDescent="0.25">
      <c r="A15685" t="s">
        <v>151</v>
      </c>
      <c r="B15685" t="s">
        <v>171</v>
      </c>
      <c r="C15685" s="7">
        <v>1</v>
      </c>
      <c r="D15685" s="7">
        <v>6</v>
      </c>
      <c r="E15685" s="7">
        <v>24</v>
      </c>
      <c r="F15685" s="7">
        <v>60</v>
      </c>
      <c r="G15685" s="1">
        <f t="shared" si="980"/>
        <v>0.8</v>
      </c>
      <c r="H15685" s="4">
        <f t="shared" si="981"/>
        <v>0</v>
      </c>
      <c r="I15685" s="5">
        <f>IF(OR(AND(F15685&gt;=50,G15685&gt;SUMIF(SeasonTotals!A$2:A$9,A15685,SeasonTotals!F$2:F$9)),AND(G15685&gt;0.885,F15685&gt;=50,D15685&lt;3)),1,0)</f>
        <v>0</v>
      </c>
      <c r="J15685" s="4">
        <f t="shared" si="982"/>
        <v>1</v>
      </c>
      <c r="K15685" s="5">
        <f t="shared" si="983"/>
        <v>0</v>
      </c>
    </row>
    <row r="15686" spans="1:11" x14ac:dyDescent="0.25">
      <c r="A15686" t="s">
        <v>151</v>
      </c>
      <c r="B15686" t="s">
        <v>171</v>
      </c>
      <c r="C15686" s="7">
        <v>1</v>
      </c>
      <c r="D15686" s="7">
        <v>1</v>
      </c>
      <c r="E15686" s="7">
        <v>25</v>
      </c>
      <c r="F15686" s="7">
        <v>58</v>
      </c>
      <c r="G15686" s="1">
        <f t="shared" si="980"/>
        <v>0.96153846153846156</v>
      </c>
      <c r="H15686" s="4">
        <f t="shared" si="981"/>
        <v>1</v>
      </c>
      <c r="I15686" s="5">
        <f>IF(OR(AND(F15686&gt;=50,G15686&gt;SUMIF(SeasonTotals!A$2:A$9,A15686,SeasonTotals!F$2:F$9)),AND(G15686&gt;0.885,F15686&gt;=50,D15686&lt;3)),1,0)</f>
        <v>1</v>
      </c>
      <c r="J15686" s="4">
        <f t="shared" si="982"/>
        <v>0</v>
      </c>
      <c r="K15686" s="5">
        <f t="shared" si="983"/>
        <v>0</v>
      </c>
    </row>
    <row r="15687" spans="1:11" x14ac:dyDescent="0.25">
      <c r="A15687" t="s">
        <v>151</v>
      </c>
      <c r="B15687" t="s">
        <v>171</v>
      </c>
      <c r="C15687" s="7">
        <v>1</v>
      </c>
      <c r="D15687" s="7">
        <v>2</v>
      </c>
      <c r="E15687" s="7">
        <v>28</v>
      </c>
      <c r="F15687" s="7">
        <v>60</v>
      </c>
      <c r="G15687" s="1">
        <f t="shared" si="980"/>
        <v>0.93333333333333335</v>
      </c>
      <c r="H15687" s="4">
        <f t="shared" si="981"/>
        <v>1</v>
      </c>
      <c r="I15687" s="5">
        <f>IF(OR(AND(F15687&gt;=50,G15687&gt;SUMIF(SeasonTotals!A$2:A$9,A15687,SeasonTotals!F$2:F$9)),AND(G15687&gt;0.885,F15687&gt;=50,D15687&lt;3)),1,0)</f>
        <v>1</v>
      </c>
      <c r="J15687" s="4">
        <f t="shared" si="982"/>
        <v>0</v>
      </c>
      <c r="K15687" s="5">
        <f t="shared" si="983"/>
        <v>0</v>
      </c>
    </row>
    <row r="15688" spans="1:11" x14ac:dyDescent="0.25">
      <c r="A15688" t="s">
        <v>151</v>
      </c>
      <c r="B15688" t="s">
        <v>171</v>
      </c>
      <c r="C15688" s="7">
        <v>1</v>
      </c>
      <c r="D15688" s="7">
        <v>2</v>
      </c>
      <c r="E15688" s="7">
        <v>21</v>
      </c>
      <c r="F15688" s="7">
        <v>59</v>
      </c>
      <c r="G15688" s="1">
        <f t="shared" si="980"/>
        <v>0.91304347826086951</v>
      </c>
      <c r="H15688" s="4">
        <f t="shared" si="981"/>
        <v>1</v>
      </c>
      <c r="I15688" s="5">
        <f>IF(OR(AND(F15688&gt;=50,G15688&gt;SUMIF(SeasonTotals!A$2:A$9,A15688,SeasonTotals!F$2:F$9)),AND(G15688&gt;0.885,F15688&gt;=50,D15688&lt;3)),1,0)</f>
        <v>1</v>
      </c>
      <c r="J15688" s="4">
        <f t="shared" si="982"/>
        <v>0</v>
      </c>
      <c r="K15688" s="5">
        <f t="shared" si="983"/>
        <v>0</v>
      </c>
    </row>
    <row r="15689" spans="1:11" x14ac:dyDescent="0.25">
      <c r="A15689" t="s">
        <v>151</v>
      </c>
      <c r="B15689" t="s">
        <v>171</v>
      </c>
      <c r="C15689" s="7">
        <v>1</v>
      </c>
      <c r="D15689" s="7">
        <v>1</v>
      </c>
      <c r="E15689" s="7">
        <v>21</v>
      </c>
      <c r="F15689" s="7">
        <v>62</v>
      </c>
      <c r="G15689" s="1">
        <f t="shared" si="980"/>
        <v>0.95454545454545459</v>
      </c>
      <c r="H15689" s="4">
        <f t="shared" si="981"/>
        <v>1</v>
      </c>
      <c r="I15689" s="5">
        <f>IF(OR(AND(F15689&gt;=50,G15689&gt;SUMIF(SeasonTotals!A$2:A$9,A15689,SeasonTotals!F$2:F$9)),AND(G15689&gt;0.885,F15689&gt;=50,D15689&lt;3)),1,0)</f>
        <v>1</v>
      </c>
      <c r="J15689" s="4">
        <f t="shared" si="982"/>
        <v>0</v>
      </c>
      <c r="K15689" s="5">
        <f t="shared" si="983"/>
        <v>0</v>
      </c>
    </row>
    <row r="15690" spans="1:11" x14ac:dyDescent="0.25">
      <c r="A15690" t="s">
        <v>151</v>
      </c>
      <c r="B15690" t="s">
        <v>171</v>
      </c>
      <c r="C15690" s="7">
        <v>1</v>
      </c>
      <c r="D15690" s="7">
        <v>3</v>
      </c>
      <c r="E15690" s="7">
        <v>24</v>
      </c>
      <c r="F15690" s="7">
        <v>58</v>
      </c>
      <c r="G15690" s="1">
        <f t="shared" si="980"/>
        <v>0.88888888888888884</v>
      </c>
      <c r="H15690" s="4">
        <f t="shared" si="981"/>
        <v>0</v>
      </c>
      <c r="I15690" s="5">
        <f>IF(OR(AND(F15690&gt;=50,G15690&gt;SUMIF(SeasonTotals!A$2:A$9,A15690,SeasonTotals!F$2:F$9)),AND(G15690&gt;0.885,F15690&gt;=50,D15690&lt;3)),1,0)</f>
        <v>0</v>
      </c>
      <c r="J15690" s="4">
        <f t="shared" si="982"/>
        <v>0</v>
      </c>
      <c r="K15690" s="5">
        <f t="shared" si="983"/>
        <v>0</v>
      </c>
    </row>
    <row r="15691" spans="1:11" x14ac:dyDescent="0.25">
      <c r="A15691" t="s">
        <v>151</v>
      </c>
      <c r="B15691" t="s">
        <v>171</v>
      </c>
      <c r="C15691" s="7">
        <v>1</v>
      </c>
      <c r="D15691" s="7">
        <v>5</v>
      </c>
      <c r="E15691" s="7">
        <v>22</v>
      </c>
      <c r="F15691" s="7">
        <v>62</v>
      </c>
      <c r="G15691" s="1">
        <f t="shared" si="980"/>
        <v>0.81481481481481477</v>
      </c>
      <c r="H15691" s="4">
        <f t="shared" si="981"/>
        <v>0</v>
      </c>
      <c r="I15691" s="5">
        <f>IF(OR(AND(F15691&gt;=50,G15691&gt;SUMIF(SeasonTotals!A$2:A$9,A15691,SeasonTotals!F$2:F$9)),AND(G15691&gt;0.885,F15691&gt;=50,D15691&lt;3)),1,0)</f>
        <v>0</v>
      </c>
      <c r="J15691" s="4">
        <f t="shared" si="982"/>
        <v>1</v>
      </c>
      <c r="K15691" s="5">
        <f t="shared" si="983"/>
        <v>0</v>
      </c>
    </row>
    <row r="15692" spans="1:11" x14ac:dyDescent="0.25">
      <c r="A15692" t="s">
        <v>151</v>
      </c>
      <c r="B15692" t="s">
        <v>171</v>
      </c>
      <c r="C15692" s="7">
        <v>1</v>
      </c>
      <c r="D15692" s="7">
        <v>2</v>
      </c>
      <c r="E15692" s="7">
        <v>3</v>
      </c>
      <c r="F15692" s="7">
        <v>10</v>
      </c>
      <c r="G15692" s="1">
        <f t="shared" si="980"/>
        <v>0.6</v>
      </c>
      <c r="H15692" s="4">
        <f t="shared" si="981"/>
        <v>0</v>
      </c>
      <c r="I15692" s="5">
        <f>IF(OR(AND(F15692&gt;=50,G15692&gt;SUMIF(SeasonTotals!A$2:A$9,A15692,SeasonTotals!F$2:F$9)),AND(G15692&gt;0.885,F15692&gt;=50,D15692&lt;3)),1,0)</f>
        <v>0</v>
      </c>
      <c r="J15692" s="4">
        <f t="shared" si="982"/>
        <v>1</v>
      </c>
      <c r="K15692" s="5">
        <f t="shared" si="983"/>
        <v>1</v>
      </c>
    </row>
    <row r="15693" spans="1:11" x14ac:dyDescent="0.25">
      <c r="A15693" t="s">
        <v>151</v>
      </c>
      <c r="B15693" t="s">
        <v>171</v>
      </c>
      <c r="C15693" s="7">
        <v>1</v>
      </c>
      <c r="D15693" s="7">
        <v>2</v>
      </c>
      <c r="E15693" s="7">
        <v>42</v>
      </c>
      <c r="F15693" s="7">
        <v>62</v>
      </c>
      <c r="G15693" s="1">
        <f t="shared" si="980"/>
        <v>0.95454545454545459</v>
      </c>
      <c r="H15693" s="4">
        <f t="shared" si="981"/>
        <v>1</v>
      </c>
      <c r="I15693" s="5">
        <f>IF(OR(AND(F15693&gt;=50,G15693&gt;SUMIF(SeasonTotals!A$2:A$9,A15693,SeasonTotals!F$2:F$9)),AND(G15693&gt;0.885,F15693&gt;=50,D15693&lt;3)),1,0)</f>
        <v>1</v>
      </c>
      <c r="J15693" s="4">
        <f t="shared" si="982"/>
        <v>0</v>
      </c>
      <c r="K15693" s="5">
        <f t="shared" si="983"/>
        <v>0</v>
      </c>
    </row>
    <row r="15694" spans="1:11" x14ac:dyDescent="0.25">
      <c r="A15694" t="s">
        <v>151</v>
      </c>
      <c r="B15694" t="s">
        <v>171</v>
      </c>
      <c r="C15694" s="7">
        <v>1</v>
      </c>
      <c r="D15694" s="7">
        <v>5</v>
      </c>
      <c r="E15694" s="7">
        <v>19</v>
      </c>
      <c r="F15694" s="7">
        <v>60</v>
      </c>
      <c r="G15694" s="1">
        <f t="shared" si="980"/>
        <v>0.79166666666666663</v>
      </c>
      <c r="H15694" s="4">
        <f t="shared" si="981"/>
        <v>0</v>
      </c>
      <c r="I15694" s="5">
        <f>IF(OR(AND(F15694&gt;=50,G15694&gt;SUMIF(SeasonTotals!A$2:A$9,A15694,SeasonTotals!F$2:F$9)),AND(G15694&gt;0.885,F15694&gt;=50,D15694&lt;3)),1,0)</f>
        <v>0</v>
      </c>
      <c r="J15694" s="4">
        <f t="shared" si="982"/>
        <v>1</v>
      </c>
      <c r="K15694" s="5">
        <f t="shared" si="983"/>
        <v>0</v>
      </c>
    </row>
    <row r="15695" spans="1:11" x14ac:dyDescent="0.25">
      <c r="A15695" t="s">
        <v>151</v>
      </c>
      <c r="B15695" t="s">
        <v>171</v>
      </c>
      <c r="C15695" s="7">
        <v>1</v>
      </c>
      <c r="D15695" s="7">
        <v>3</v>
      </c>
      <c r="E15695" s="7">
        <v>24</v>
      </c>
      <c r="F15695" s="7">
        <v>59</v>
      </c>
      <c r="G15695" s="1">
        <f t="shared" si="980"/>
        <v>0.88888888888888884</v>
      </c>
      <c r="H15695" s="4">
        <f t="shared" si="981"/>
        <v>0</v>
      </c>
      <c r="I15695" s="5">
        <f>IF(OR(AND(F15695&gt;=50,G15695&gt;SUMIF(SeasonTotals!A$2:A$9,A15695,SeasonTotals!F$2:F$9)),AND(G15695&gt;0.885,F15695&gt;=50,D15695&lt;3)),1,0)</f>
        <v>0</v>
      </c>
      <c r="J15695" s="4">
        <f t="shared" si="982"/>
        <v>0</v>
      </c>
      <c r="K15695" s="5">
        <f t="shared" si="983"/>
        <v>0</v>
      </c>
    </row>
    <row r="15696" spans="1:11" x14ac:dyDescent="0.25">
      <c r="A15696" t="s">
        <v>151</v>
      </c>
      <c r="B15696" t="s">
        <v>171</v>
      </c>
      <c r="C15696" s="7">
        <v>1</v>
      </c>
      <c r="D15696" s="7">
        <v>4</v>
      </c>
      <c r="E15696" s="7">
        <v>43</v>
      </c>
      <c r="F15696" s="7">
        <v>65</v>
      </c>
      <c r="G15696" s="1">
        <f t="shared" si="980"/>
        <v>0.91489361702127658</v>
      </c>
      <c r="H15696" s="4">
        <f t="shared" si="981"/>
        <v>1</v>
      </c>
      <c r="I15696" s="5">
        <f>IF(OR(AND(F15696&gt;=50,G15696&gt;SUMIF(SeasonTotals!A$2:A$9,A15696,SeasonTotals!F$2:F$9)),AND(G15696&gt;0.885,F15696&gt;=50,D15696&lt;3)),1,0)</f>
        <v>1</v>
      </c>
      <c r="J15696" s="4">
        <f t="shared" si="982"/>
        <v>0</v>
      </c>
      <c r="K15696" s="5">
        <f t="shared" si="983"/>
        <v>0</v>
      </c>
    </row>
    <row r="15697" spans="1:11" x14ac:dyDescent="0.25">
      <c r="A15697" t="s">
        <v>151</v>
      </c>
      <c r="B15697" t="s">
        <v>171</v>
      </c>
      <c r="C15697" s="7">
        <v>1</v>
      </c>
      <c r="D15697" s="7">
        <v>5</v>
      </c>
      <c r="E15697" s="7">
        <v>33</v>
      </c>
      <c r="F15697" s="7">
        <v>51</v>
      </c>
      <c r="G15697" s="1">
        <f t="shared" si="980"/>
        <v>0.86842105263157898</v>
      </c>
      <c r="H15697" s="4">
        <f t="shared" si="981"/>
        <v>0</v>
      </c>
      <c r="I15697" s="5">
        <f>IF(OR(AND(F15697&gt;=50,G15697&gt;SUMIF(SeasonTotals!A$2:A$9,A15697,SeasonTotals!F$2:F$9)),AND(G15697&gt;0.885,F15697&gt;=50,D15697&lt;3)),1,0)</f>
        <v>0</v>
      </c>
      <c r="J15697" s="4">
        <f t="shared" si="982"/>
        <v>0</v>
      </c>
      <c r="K15697" s="5">
        <f t="shared" si="983"/>
        <v>1</v>
      </c>
    </row>
    <row r="15698" spans="1:11" x14ac:dyDescent="0.25">
      <c r="A15698" t="s">
        <v>151</v>
      </c>
      <c r="B15698" t="s">
        <v>171</v>
      </c>
      <c r="C15698" s="7">
        <v>1</v>
      </c>
      <c r="D15698" s="7">
        <v>1</v>
      </c>
      <c r="E15698" s="7">
        <v>30</v>
      </c>
      <c r="F15698" s="7">
        <v>63</v>
      </c>
      <c r="G15698" s="1">
        <f t="shared" si="980"/>
        <v>0.967741935483871</v>
      </c>
      <c r="H15698" s="4">
        <f t="shared" si="981"/>
        <v>1</v>
      </c>
      <c r="I15698" s="5">
        <f>IF(OR(AND(F15698&gt;=50,G15698&gt;SUMIF(SeasonTotals!A$2:A$9,A15698,SeasonTotals!F$2:F$9)),AND(G15698&gt;0.885,F15698&gt;=50,D15698&lt;3)),1,0)</f>
        <v>1</v>
      </c>
      <c r="J15698" s="4">
        <f t="shared" si="982"/>
        <v>0</v>
      </c>
      <c r="K15698" s="5">
        <f t="shared" si="983"/>
        <v>0</v>
      </c>
    </row>
    <row r="15699" spans="1:11" x14ac:dyDescent="0.25">
      <c r="A15699" t="s">
        <v>151</v>
      </c>
      <c r="B15699" t="s">
        <v>171</v>
      </c>
      <c r="C15699" s="7">
        <v>1</v>
      </c>
      <c r="D15699" s="7">
        <v>2</v>
      </c>
      <c r="E15699" s="7">
        <v>29</v>
      </c>
      <c r="F15699" s="7">
        <v>58</v>
      </c>
      <c r="G15699" s="1">
        <f t="shared" si="980"/>
        <v>0.93548387096774188</v>
      </c>
      <c r="H15699" s="4">
        <f t="shared" si="981"/>
        <v>1</v>
      </c>
      <c r="I15699" s="5">
        <f>IF(OR(AND(F15699&gt;=50,G15699&gt;SUMIF(SeasonTotals!A$2:A$9,A15699,SeasonTotals!F$2:F$9)),AND(G15699&gt;0.885,F15699&gt;=50,D15699&lt;3)),1,0)</f>
        <v>1</v>
      </c>
      <c r="J15699" s="4">
        <f t="shared" si="982"/>
        <v>0</v>
      </c>
      <c r="K15699" s="5">
        <f t="shared" si="983"/>
        <v>0</v>
      </c>
    </row>
    <row r="15700" spans="1:11" x14ac:dyDescent="0.25">
      <c r="A15700" t="s">
        <v>151</v>
      </c>
      <c r="B15700" t="s">
        <v>139</v>
      </c>
      <c r="C15700" s="7">
        <v>1</v>
      </c>
      <c r="D15700" s="7">
        <v>4</v>
      </c>
      <c r="E15700" s="7">
        <v>22</v>
      </c>
      <c r="F15700" s="7">
        <v>60</v>
      </c>
      <c r="G15700" s="1">
        <f t="shared" si="980"/>
        <v>0.84615384615384615</v>
      </c>
      <c r="H15700" s="4">
        <f t="shared" si="981"/>
        <v>0</v>
      </c>
      <c r="I15700" s="5">
        <f>IF(OR(AND(F15700&gt;=50,G15700&gt;SUMIF(SeasonTotals!A$2:A$9,A15700,SeasonTotals!F$2:F$9)),AND(G15700&gt;0.885,F15700&gt;=50,D15700&lt;3)),1,0)</f>
        <v>0</v>
      </c>
      <c r="J15700" s="4">
        <f t="shared" si="982"/>
        <v>1</v>
      </c>
      <c r="K15700" s="5">
        <f t="shared" si="983"/>
        <v>0</v>
      </c>
    </row>
    <row r="15701" spans="1:11" x14ac:dyDescent="0.25">
      <c r="A15701" t="s">
        <v>151</v>
      </c>
      <c r="B15701" t="s">
        <v>139</v>
      </c>
      <c r="C15701" s="7">
        <v>1</v>
      </c>
      <c r="D15701" s="7">
        <v>2</v>
      </c>
      <c r="E15701" s="7">
        <v>7</v>
      </c>
      <c r="F15701" s="7">
        <v>14</v>
      </c>
      <c r="G15701" s="1">
        <f t="shared" si="980"/>
        <v>0.77777777777777779</v>
      </c>
      <c r="H15701" s="4">
        <f t="shared" si="981"/>
        <v>0</v>
      </c>
      <c r="I15701" s="5">
        <f>IF(OR(AND(F15701&gt;=50,G15701&gt;SUMIF(SeasonTotals!A$2:A$9,A15701,SeasonTotals!F$2:F$9)),AND(G15701&gt;0.885,F15701&gt;=50,D15701&lt;3)),1,0)</f>
        <v>0</v>
      </c>
      <c r="J15701" s="4">
        <f t="shared" si="982"/>
        <v>1</v>
      </c>
      <c r="K15701" s="5">
        <f t="shared" si="983"/>
        <v>1</v>
      </c>
    </row>
    <row r="15702" spans="1:11" x14ac:dyDescent="0.25">
      <c r="A15702" t="s">
        <v>151</v>
      </c>
      <c r="B15702" t="s">
        <v>139</v>
      </c>
      <c r="C15702" s="7">
        <v>1</v>
      </c>
      <c r="D15702" s="7">
        <v>1</v>
      </c>
      <c r="E15702" s="7">
        <v>47</v>
      </c>
      <c r="F15702" s="7">
        <v>65</v>
      </c>
      <c r="G15702" s="1">
        <f t="shared" si="980"/>
        <v>0.97916666666666663</v>
      </c>
      <c r="H15702" s="4">
        <f t="shared" si="981"/>
        <v>1</v>
      </c>
      <c r="I15702" s="5">
        <f>IF(OR(AND(F15702&gt;=50,G15702&gt;SUMIF(SeasonTotals!A$2:A$9,A15702,SeasonTotals!F$2:F$9)),AND(G15702&gt;0.885,F15702&gt;=50,D15702&lt;3)),1,0)</f>
        <v>1</v>
      </c>
      <c r="J15702" s="4">
        <f t="shared" si="982"/>
        <v>0</v>
      </c>
      <c r="K15702" s="5">
        <f t="shared" si="983"/>
        <v>0</v>
      </c>
    </row>
    <row r="15703" spans="1:11" x14ac:dyDescent="0.25">
      <c r="A15703" t="s">
        <v>151</v>
      </c>
      <c r="B15703" t="s">
        <v>79</v>
      </c>
      <c r="C15703" s="7">
        <v>1</v>
      </c>
      <c r="D15703" s="7">
        <v>2</v>
      </c>
      <c r="E15703" s="7">
        <v>31</v>
      </c>
      <c r="F15703" s="7">
        <v>65</v>
      </c>
      <c r="G15703" s="1">
        <f t="shared" si="980"/>
        <v>0.93939393939393945</v>
      </c>
      <c r="H15703" s="4">
        <f t="shared" si="981"/>
        <v>1</v>
      </c>
      <c r="I15703" s="5">
        <f>IF(OR(AND(F15703&gt;=50,G15703&gt;SUMIF(SeasonTotals!A$2:A$9,A15703,SeasonTotals!F$2:F$9)),AND(G15703&gt;0.885,F15703&gt;=50,D15703&lt;3)),1,0)</f>
        <v>1</v>
      </c>
      <c r="J15703" s="4">
        <f t="shared" si="982"/>
        <v>0</v>
      </c>
      <c r="K15703" s="5">
        <f t="shared" si="983"/>
        <v>0</v>
      </c>
    </row>
    <row r="15704" spans="1:11" x14ac:dyDescent="0.25">
      <c r="A15704" t="s">
        <v>151</v>
      </c>
      <c r="B15704" t="s">
        <v>79</v>
      </c>
      <c r="C15704" s="7">
        <v>1</v>
      </c>
      <c r="D15704" s="7">
        <v>2</v>
      </c>
      <c r="E15704" s="7">
        <v>24</v>
      </c>
      <c r="F15704" s="7">
        <v>58</v>
      </c>
      <c r="G15704" s="1">
        <f t="shared" si="980"/>
        <v>0.92307692307692313</v>
      </c>
      <c r="H15704" s="4">
        <f t="shared" si="981"/>
        <v>1</v>
      </c>
      <c r="I15704" s="5">
        <f>IF(OR(AND(F15704&gt;=50,G15704&gt;SUMIF(SeasonTotals!A$2:A$9,A15704,SeasonTotals!F$2:F$9)),AND(G15704&gt;0.885,F15704&gt;=50,D15704&lt;3)),1,0)</f>
        <v>1</v>
      </c>
      <c r="J15704" s="4">
        <f t="shared" si="982"/>
        <v>0</v>
      </c>
      <c r="K15704" s="5">
        <f t="shared" si="983"/>
        <v>0</v>
      </c>
    </row>
    <row r="15705" spans="1:11" x14ac:dyDescent="0.25">
      <c r="A15705" t="s">
        <v>151</v>
      </c>
      <c r="B15705" t="s">
        <v>79</v>
      </c>
      <c r="C15705" s="7">
        <v>1</v>
      </c>
      <c r="D15705" s="7">
        <v>4</v>
      </c>
      <c r="E15705" s="7">
        <v>29</v>
      </c>
      <c r="F15705" s="7">
        <v>62</v>
      </c>
      <c r="G15705" s="1">
        <f t="shared" si="980"/>
        <v>0.87878787878787878</v>
      </c>
      <c r="H15705" s="4">
        <f t="shared" si="981"/>
        <v>0</v>
      </c>
      <c r="I15705" s="5">
        <f>IF(OR(AND(F15705&gt;=50,G15705&gt;SUMIF(SeasonTotals!A$2:A$9,A15705,SeasonTotals!F$2:F$9)),AND(G15705&gt;0.885,F15705&gt;=50,D15705&lt;3)),1,0)</f>
        <v>0</v>
      </c>
      <c r="J15705" s="4">
        <f t="shared" si="982"/>
        <v>0</v>
      </c>
      <c r="K15705" s="5">
        <f t="shared" si="983"/>
        <v>0</v>
      </c>
    </row>
    <row r="15706" spans="1:11" x14ac:dyDescent="0.25">
      <c r="A15706" t="s">
        <v>151</v>
      </c>
      <c r="B15706" t="s">
        <v>79</v>
      </c>
      <c r="C15706" s="7">
        <v>1</v>
      </c>
      <c r="D15706" s="7">
        <v>3</v>
      </c>
      <c r="E15706" s="7">
        <v>16</v>
      </c>
      <c r="F15706" s="7">
        <v>59</v>
      </c>
      <c r="G15706" s="1">
        <f t="shared" si="980"/>
        <v>0.84210526315789469</v>
      </c>
      <c r="H15706" s="4">
        <f t="shared" si="981"/>
        <v>0</v>
      </c>
      <c r="I15706" s="5">
        <f>IF(OR(AND(F15706&gt;=50,G15706&gt;SUMIF(SeasonTotals!A$2:A$9,A15706,SeasonTotals!F$2:F$9)),AND(G15706&gt;0.885,F15706&gt;=50,D15706&lt;3)),1,0)</f>
        <v>0</v>
      </c>
      <c r="J15706" s="4">
        <f t="shared" si="982"/>
        <v>1</v>
      </c>
      <c r="K15706" s="5">
        <f t="shared" si="983"/>
        <v>0</v>
      </c>
    </row>
    <row r="15707" spans="1:11" x14ac:dyDescent="0.25">
      <c r="A15707" t="s">
        <v>151</v>
      </c>
      <c r="B15707" t="s">
        <v>79</v>
      </c>
      <c r="C15707" s="7">
        <v>1</v>
      </c>
      <c r="D15707" s="7">
        <v>4</v>
      </c>
      <c r="E15707" s="7">
        <v>35</v>
      </c>
      <c r="F15707" s="7">
        <v>59</v>
      </c>
      <c r="G15707" s="1">
        <f t="shared" si="980"/>
        <v>0.89743589743589747</v>
      </c>
      <c r="H15707" s="4">
        <f t="shared" si="981"/>
        <v>0</v>
      </c>
      <c r="I15707" s="5">
        <f>IF(OR(AND(F15707&gt;=50,G15707&gt;SUMIF(SeasonTotals!A$2:A$9,A15707,SeasonTotals!F$2:F$9)),AND(G15707&gt;0.885,F15707&gt;=50,D15707&lt;3)),1,0)</f>
        <v>0</v>
      </c>
      <c r="J15707" s="4">
        <f t="shared" si="982"/>
        <v>0</v>
      </c>
      <c r="K15707" s="5">
        <f t="shared" si="983"/>
        <v>0</v>
      </c>
    </row>
    <row r="15708" spans="1:11" x14ac:dyDescent="0.25">
      <c r="A15708" t="s">
        <v>151</v>
      </c>
      <c r="B15708" t="s">
        <v>79</v>
      </c>
      <c r="C15708" s="7">
        <v>1</v>
      </c>
      <c r="D15708" s="7">
        <v>0</v>
      </c>
      <c r="E15708" s="7">
        <v>25</v>
      </c>
      <c r="F15708" s="7">
        <v>60</v>
      </c>
      <c r="G15708" s="1">
        <f t="shared" si="980"/>
        <v>1</v>
      </c>
      <c r="H15708" s="4">
        <f t="shared" si="981"/>
        <v>1</v>
      </c>
      <c r="I15708" s="5">
        <f>IF(OR(AND(F15708&gt;=50,G15708&gt;SUMIF(SeasonTotals!A$2:A$9,A15708,SeasonTotals!F$2:F$9)),AND(G15708&gt;0.885,F15708&gt;=50,D15708&lt;3)),1,0)</f>
        <v>1</v>
      </c>
      <c r="J15708" s="4">
        <f t="shared" si="982"/>
        <v>0</v>
      </c>
      <c r="K15708" s="5">
        <f t="shared" si="983"/>
        <v>0</v>
      </c>
    </row>
    <row r="15709" spans="1:11" x14ac:dyDescent="0.25">
      <c r="A15709" t="s">
        <v>151</v>
      </c>
      <c r="B15709" t="s">
        <v>79</v>
      </c>
      <c r="C15709" s="7">
        <v>1</v>
      </c>
      <c r="D15709" s="7">
        <v>4</v>
      </c>
      <c r="E15709" s="7">
        <v>37</v>
      </c>
      <c r="F15709" s="7">
        <v>60</v>
      </c>
      <c r="G15709" s="1">
        <f t="shared" si="980"/>
        <v>0.90243902439024393</v>
      </c>
      <c r="H15709" s="4">
        <f t="shared" si="981"/>
        <v>0</v>
      </c>
      <c r="I15709" s="5">
        <f>IF(OR(AND(F15709&gt;=50,G15709&gt;SUMIF(SeasonTotals!A$2:A$9,A15709,SeasonTotals!F$2:F$9)),AND(G15709&gt;0.885,F15709&gt;=50,D15709&lt;3)),1,0)</f>
        <v>0</v>
      </c>
      <c r="J15709" s="4">
        <f t="shared" si="982"/>
        <v>0</v>
      </c>
      <c r="K15709" s="5">
        <f t="shared" si="983"/>
        <v>0</v>
      </c>
    </row>
    <row r="15710" spans="1:11" x14ac:dyDescent="0.25">
      <c r="A15710" t="s">
        <v>151</v>
      </c>
      <c r="B15710" t="s">
        <v>79</v>
      </c>
      <c r="C15710" s="7">
        <v>1</v>
      </c>
      <c r="D15710" s="7">
        <v>3</v>
      </c>
      <c r="E15710" s="7">
        <v>23</v>
      </c>
      <c r="F15710" s="7">
        <v>58</v>
      </c>
      <c r="G15710" s="1">
        <f t="shared" si="980"/>
        <v>0.88461538461538458</v>
      </c>
      <c r="H15710" s="4">
        <f t="shared" si="981"/>
        <v>0</v>
      </c>
      <c r="I15710" s="5">
        <f>IF(OR(AND(F15710&gt;=50,G15710&gt;SUMIF(SeasonTotals!A$2:A$9,A15710,SeasonTotals!F$2:F$9)),AND(G15710&gt;0.885,F15710&gt;=50,D15710&lt;3)),1,0)</f>
        <v>0</v>
      </c>
      <c r="J15710" s="4">
        <f t="shared" si="982"/>
        <v>0</v>
      </c>
      <c r="K15710" s="5">
        <f t="shared" si="983"/>
        <v>0</v>
      </c>
    </row>
    <row r="15711" spans="1:11" x14ac:dyDescent="0.25">
      <c r="A15711" t="s">
        <v>151</v>
      </c>
      <c r="B15711" t="s">
        <v>79</v>
      </c>
      <c r="C15711" s="7">
        <v>1</v>
      </c>
      <c r="D15711" s="7">
        <v>3</v>
      </c>
      <c r="E15711" s="7">
        <v>28</v>
      </c>
      <c r="F15711" s="7">
        <v>60</v>
      </c>
      <c r="G15711" s="1">
        <f t="shared" si="980"/>
        <v>0.90322580645161288</v>
      </c>
      <c r="H15711" s="4">
        <f t="shared" si="981"/>
        <v>0</v>
      </c>
      <c r="I15711" s="5">
        <f>IF(OR(AND(F15711&gt;=50,G15711&gt;SUMIF(SeasonTotals!A$2:A$9,A15711,SeasonTotals!F$2:F$9)),AND(G15711&gt;0.885,F15711&gt;=50,D15711&lt;3)),1,0)</f>
        <v>0</v>
      </c>
      <c r="J15711" s="4">
        <f t="shared" si="982"/>
        <v>0</v>
      </c>
      <c r="K15711" s="5">
        <f t="shared" si="983"/>
        <v>0</v>
      </c>
    </row>
    <row r="15712" spans="1:11" x14ac:dyDescent="0.25">
      <c r="A15712" t="s">
        <v>151</v>
      </c>
      <c r="B15712" t="s">
        <v>79</v>
      </c>
      <c r="C15712" s="7">
        <v>1</v>
      </c>
      <c r="D15712" s="7">
        <v>3</v>
      </c>
      <c r="E15712" s="7">
        <v>29</v>
      </c>
      <c r="F15712" s="7">
        <v>65</v>
      </c>
      <c r="G15712" s="1">
        <f t="shared" si="980"/>
        <v>0.90625</v>
      </c>
      <c r="H15712" s="4">
        <f t="shared" si="981"/>
        <v>0</v>
      </c>
      <c r="I15712" s="5">
        <f>IF(OR(AND(F15712&gt;=50,G15712&gt;SUMIF(SeasonTotals!A$2:A$9,A15712,SeasonTotals!F$2:F$9)),AND(G15712&gt;0.885,F15712&gt;=50,D15712&lt;3)),1,0)</f>
        <v>0</v>
      </c>
      <c r="J15712" s="4">
        <f t="shared" si="982"/>
        <v>0</v>
      </c>
      <c r="K15712" s="5">
        <f t="shared" si="983"/>
        <v>0</v>
      </c>
    </row>
    <row r="15713" spans="1:11" x14ac:dyDescent="0.25">
      <c r="A15713" t="s">
        <v>151</v>
      </c>
      <c r="B15713" t="s">
        <v>79</v>
      </c>
      <c r="C15713" s="7">
        <v>1</v>
      </c>
      <c r="D15713" s="7">
        <v>2</v>
      </c>
      <c r="E15713" s="7">
        <v>37</v>
      </c>
      <c r="F15713" s="7">
        <v>65</v>
      </c>
      <c r="G15713" s="1">
        <f t="shared" si="980"/>
        <v>0.94871794871794868</v>
      </c>
      <c r="H15713" s="4">
        <f t="shared" si="981"/>
        <v>1</v>
      </c>
      <c r="I15713" s="5">
        <f>IF(OR(AND(F15713&gt;=50,G15713&gt;SUMIF(SeasonTotals!A$2:A$9,A15713,SeasonTotals!F$2:F$9)),AND(G15713&gt;0.885,F15713&gt;=50,D15713&lt;3)),1,0)</f>
        <v>1</v>
      </c>
      <c r="J15713" s="4">
        <f t="shared" si="982"/>
        <v>0</v>
      </c>
      <c r="K15713" s="5">
        <f t="shared" si="983"/>
        <v>0</v>
      </c>
    </row>
    <row r="15714" spans="1:11" x14ac:dyDescent="0.25">
      <c r="A15714" t="s">
        <v>151</v>
      </c>
      <c r="B15714" t="s">
        <v>79</v>
      </c>
      <c r="C15714" s="7">
        <v>1</v>
      </c>
      <c r="D15714" s="7">
        <v>1</v>
      </c>
      <c r="E15714" s="7">
        <v>11</v>
      </c>
      <c r="F15714" s="7">
        <v>20</v>
      </c>
      <c r="G15714" s="1">
        <f t="shared" si="980"/>
        <v>0.91666666666666663</v>
      </c>
      <c r="H15714" s="4">
        <f t="shared" si="981"/>
        <v>0</v>
      </c>
      <c r="I15714" s="5">
        <f>IF(OR(AND(F15714&gt;=50,G15714&gt;SUMIF(SeasonTotals!A$2:A$9,A15714,SeasonTotals!F$2:F$9)),AND(G15714&gt;0.885,F15714&gt;=50,D15714&lt;3)),1,0)</f>
        <v>0</v>
      </c>
      <c r="J15714" s="4">
        <f t="shared" si="982"/>
        <v>0</v>
      </c>
      <c r="K15714" s="5">
        <f t="shared" si="983"/>
        <v>1</v>
      </c>
    </row>
    <row r="15715" spans="1:11" x14ac:dyDescent="0.25">
      <c r="A15715" t="s">
        <v>151</v>
      </c>
      <c r="B15715" t="s">
        <v>79</v>
      </c>
      <c r="C15715" s="7">
        <v>1</v>
      </c>
      <c r="D15715" s="7">
        <v>2</v>
      </c>
      <c r="E15715" s="7">
        <v>15</v>
      </c>
      <c r="F15715" s="7">
        <v>59</v>
      </c>
      <c r="G15715" s="1">
        <f t="shared" si="980"/>
        <v>0.88235294117647056</v>
      </c>
      <c r="H15715" s="4">
        <f t="shared" si="981"/>
        <v>0</v>
      </c>
      <c r="I15715" s="5">
        <f>IF(OR(AND(F15715&gt;=50,G15715&gt;SUMIF(SeasonTotals!A$2:A$9,A15715,SeasonTotals!F$2:F$9)),AND(G15715&gt;0.885,F15715&gt;=50,D15715&lt;3)),1,0)</f>
        <v>0</v>
      </c>
      <c r="J15715" s="4">
        <f t="shared" si="982"/>
        <v>0</v>
      </c>
      <c r="K15715" s="5">
        <f t="shared" si="983"/>
        <v>0</v>
      </c>
    </row>
    <row r="15716" spans="1:11" x14ac:dyDescent="0.25">
      <c r="A15716" t="s">
        <v>151</v>
      </c>
      <c r="B15716" t="s">
        <v>79</v>
      </c>
      <c r="C15716" s="7">
        <v>1</v>
      </c>
      <c r="D15716" s="7">
        <v>2</v>
      </c>
      <c r="E15716" s="7">
        <v>35</v>
      </c>
      <c r="F15716" s="7">
        <v>60</v>
      </c>
      <c r="G15716" s="1">
        <f t="shared" si="980"/>
        <v>0.94594594594594594</v>
      </c>
      <c r="H15716" s="4">
        <f t="shared" si="981"/>
        <v>1</v>
      </c>
      <c r="I15716" s="5">
        <f>IF(OR(AND(F15716&gt;=50,G15716&gt;SUMIF(SeasonTotals!A$2:A$9,A15716,SeasonTotals!F$2:F$9)),AND(G15716&gt;0.885,F15716&gt;=50,D15716&lt;3)),1,0)</f>
        <v>1</v>
      </c>
      <c r="J15716" s="4">
        <f t="shared" si="982"/>
        <v>0</v>
      </c>
      <c r="K15716" s="5">
        <f t="shared" si="983"/>
        <v>0</v>
      </c>
    </row>
    <row r="15717" spans="1:11" x14ac:dyDescent="0.25">
      <c r="A15717" t="s">
        <v>151</v>
      </c>
      <c r="B15717" t="s">
        <v>79</v>
      </c>
      <c r="C15717" s="7">
        <v>1</v>
      </c>
      <c r="D15717" s="7">
        <v>2</v>
      </c>
      <c r="E15717" s="7">
        <v>27</v>
      </c>
      <c r="F15717" s="7">
        <v>60</v>
      </c>
      <c r="G15717" s="1">
        <f t="shared" si="980"/>
        <v>0.93103448275862066</v>
      </c>
      <c r="H15717" s="4">
        <f t="shared" si="981"/>
        <v>1</v>
      </c>
      <c r="I15717" s="5">
        <f>IF(OR(AND(F15717&gt;=50,G15717&gt;SUMIF(SeasonTotals!A$2:A$9,A15717,SeasonTotals!F$2:F$9)),AND(G15717&gt;0.885,F15717&gt;=50,D15717&lt;3)),1,0)</f>
        <v>1</v>
      </c>
      <c r="J15717" s="4">
        <f t="shared" si="982"/>
        <v>0</v>
      </c>
      <c r="K15717" s="5">
        <f t="shared" si="983"/>
        <v>0</v>
      </c>
    </row>
    <row r="15718" spans="1:11" x14ac:dyDescent="0.25">
      <c r="A15718" t="s">
        <v>151</v>
      </c>
      <c r="B15718" t="s">
        <v>79</v>
      </c>
      <c r="C15718" s="7">
        <v>1</v>
      </c>
      <c r="D15718" s="7">
        <v>3</v>
      </c>
      <c r="E15718" s="7">
        <v>35</v>
      </c>
      <c r="F15718" s="7">
        <v>59</v>
      </c>
      <c r="G15718" s="1">
        <f t="shared" si="980"/>
        <v>0.92105263157894735</v>
      </c>
      <c r="H15718" s="4">
        <f t="shared" si="981"/>
        <v>1</v>
      </c>
      <c r="I15718" s="5">
        <f>IF(OR(AND(F15718&gt;=50,G15718&gt;SUMIF(SeasonTotals!A$2:A$9,A15718,SeasonTotals!F$2:F$9)),AND(G15718&gt;0.885,F15718&gt;=50,D15718&lt;3)),1,0)</f>
        <v>1</v>
      </c>
      <c r="J15718" s="4">
        <f t="shared" si="982"/>
        <v>0</v>
      </c>
      <c r="K15718" s="5">
        <f t="shared" si="983"/>
        <v>0</v>
      </c>
    </row>
    <row r="15719" spans="1:11" x14ac:dyDescent="0.25">
      <c r="A15719" t="s">
        <v>151</v>
      </c>
      <c r="B15719" t="s">
        <v>79</v>
      </c>
      <c r="C15719" s="7">
        <v>1</v>
      </c>
      <c r="D15719" s="7">
        <v>2</v>
      </c>
      <c r="E15719" s="7">
        <v>21</v>
      </c>
      <c r="F15719" s="7">
        <v>60</v>
      </c>
      <c r="G15719" s="1">
        <f t="shared" si="980"/>
        <v>0.91304347826086951</v>
      </c>
      <c r="H15719" s="4">
        <f t="shared" si="981"/>
        <v>1</v>
      </c>
      <c r="I15719" s="5">
        <f>IF(OR(AND(F15719&gt;=50,G15719&gt;SUMIF(SeasonTotals!A$2:A$9,A15719,SeasonTotals!F$2:F$9)),AND(G15719&gt;0.885,F15719&gt;=50,D15719&lt;3)),1,0)</f>
        <v>1</v>
      </c>
      <c r="J15719" s="4">
        <f t="shared" si="982"/>
        <v>0</v>
      </c>
      <c r="K15719" s="5">
        <f t="shared" si="983"/>
        <v>0</v>
      </c>
    </row>
    <row r="15720" spans="1:11" x14ac:dyDescent="0.25">
      <c r="A15720" t="s">
        <v>151</v>
      </c>
      <c r="B15720" t="s">
        <v>79</v>
      </c>
      <c r="C15720" s="7">
        <v>1</v>
      </c>
      <c r="D15720" s="7">
        <v>2</v>
      </c>
      <c r="E15720" s="7">
        <v>21</v>
      </c>
      <c r="F15720" s="7">
        <v>62</v>
      </c>
      <c r="G15720" s="1">
        <f t="shared" si="980"/>
        <v>0.91304347826086951</v>
      </c>
      <c r="H15720" s="4">
        <f t="shared" si="981"/>
        <v>1</v>
      </c>
      <c r="I15720" s="5">
        <f>IF(OR(AND(F15720&gt;=50,G15720&gt;SUMIF(SeasonTotals!A$2:A$9,A15720,SeasonTotals!F$2:F$9)),AND(G15720&gt;0.885,F15720&gt;=50,D15720&lt;3)),1,0)</f>
        <v>1</v>
      </c>
      <c r="J15720" s="4">
        <f t="shared" si="982"/>
        <v>0</v>
      </c>
      <c r="K15720" s="5">
        <f t="shared" si="983"/>
        <v>0</v>
      </c>
    </row>
    <row r="15721" spans="1:11" x14ac:dyDescent="0.25">
      <c r="A15721" t="s">
        <v>151</v>
      </c>
      <c r="B15721" t="s">
        <v>79</v>
      </c>
      <c r="C15721" s="7">
        <v>1</v>
      </c>
      <c r="D15721" s="7">
        <v>3</v>
      </c>
      <c r="E15721" s="7">
        <v>25</v>
      </c>
      <c r="F15721" s="7">
        <v>59</v>
      </c>
      <c r="G15721" s="1">
        <f t="shared" si="980"/>
        <v>0.8928571428571429</v>
      </c>
      <c r="H15721" s="4">
        <f t="shared" si="981"/>
        <v>0</v>
      </c>
      <c r="I15721" s="5">
        <f>IF(OR(AND(F15721&gt;=50,G15721&gt;SUMIF(SeasonTotals!A$2:A$9,A15721,SeasonTotals!F$2:F$9)),AND(G15721&gt;0.885,F15721&gt;=50,D15721&lt;3)),1,0)</f>
        <v>0</v>
      </c>
      <c r="J15721" s="4">
        <f t="shared" si="982"/>
        <v>0</v>
      </c>
      <c r="K15721" s="5">
        <f t="shared" si="983"/>
        <v>0</v>
      </c>
    </row>
    <row r="15722" spans="1:11" x14ac:dyDescent="0.25">
      <c r="A15722" t="s">
        <v>151</v>
      </c>
      <c r="B15722" t="s">
        <v>79</v>
      </c>
      <c r="C15722" s="7">
        <v>1</v>
      </c>
      <c r="D15722" s="7">
        <v>4</v>
      </c>
      <c r="E15722" s="7">
        <v>34</v>
      </c>
      <c r="F15722" s="7">
        <v>60</v>
      </c>
      <c r="G15722" s="1">
        <f t="shared" si="980"/>
        <v>0.89473684210526316</v>
      </c>
      <c r="H15722" s="4">
        <f t="shared" si="981"/>
        <v>0</v>
      </c>
      <c r="I15722" s="5">
        <f>IF(OR(AND(F15722&gt;=50,G15722&gt;SUMIF(SeasonTotals!A$2:A$9,A15722,SeasonTotals!F$2:F$9)),AND(G15722&gt;0.885,F15722&gt;=50,D15722&lt;3)),1,0)</f>
        <v>0</v>
      </c>
      <c r="J15722" s="4">
        <f t="shared" si="982"/>
        <v>0</v>
      </c>
      <c r="K15722" s="5">
        <f t="shared" si="983"/>
        <v>0</v>
      </c>
    </row>
    <row r="15723" spans="1:11" x14ac:dyDescent="0.25">
      <c r="A15723" t="s">
        <v>151</v>
      </c>
      <c r="B15723" t="s">
        <v>79</v>
      </c>
      <c r="C15723" s="7">
        <v>1</v>
      </c>
      <c r="D15723" s="7">
        <v>2</v>
      </c>
      <c r="E15723" s="7">
        <v>17</v>
      </c>
      <c r="F15723" s="7">
        <v>60</v>
      </c>
      <c r="G15723" s="1">
        <f t="shared" si="980"/>
        <v>0.89473684210526316</v>
      </c>
      <c r="H15723" s="4">
        <f t="shared" si="981"/>
        <v>1</v>
      </c>
      <c r="I15723" s="5">
        <f>IF(OR(AND(F15723&gt;=50,G15723&gt;SUMIF(SeasonTotals!A$2:A$9,A15723,SeasonTotals!F$2:F$9)),AND(G15723&gt;0.885,F15723&gt;=50,D15723&lt;3)),1,0)</f>
        <v>1</v>
      </c>
      <c r="J15723" s="4">
        <f t="shared" si="982"/>
        <v>0</v>
      </c>
      <c r="K15723" s="5">
        <f t="shared" si="983"/>
        <v>0</v>
      </c>
    </row>
    <row r="15724" spans="1:11" x14ac:dyDescent="0.25">
      <c r="A15724" t="s">
        <v>151</v>
      </c>
      <c r="B15724" t="s">
        <v>79</v>
      </c>
      <c r="C15724" s="7">
        <v>1</v>
      </c>
      <c r="D15724" s="7">
        <v>2</v>
      </c>
      <c r="E15724" s="7">
        <v>25</v>
      </c>
      <c r="F15724" s="7">
        <v>59</v>
      </c>
      <c r="G15724" s="1">
        <f t="shared" si="980"/>
        <v>0.92592592592592593</v>
      </c>
      <c r="H15724" s="4">
        <f t="shared" si="981"/>
        <v>1</v>
      </c>
      <c r="I15724" s="5">
        <f>IF(OR(AND(F15724&gt;=50,G15724&gt;SUMIF(SeasonTotals!A$2:A$9,A15724,SeasonTotals!F$2:F$9)),AND(G15724&gt;0.885,F15724&gt;=50,D15724&lt;3)),1,0)</f>
        <v>1</v>
      </c>
      <c r="J15724" s="4">
        <f t="shared" si="982"/>
        <v>0</v>
      </c>
      <c r="K15724" s="5">
        <f t="shared" si="983"/>
        <v>0</v>
      </c>
    </row>
    <row r="15725" spans="1:11" x14ac:dyDescent="0.25">
      <c r="A15725" t="s">
        <v>151</v>
      </c>
      <c r="B15725" t="s">
        <v>79</v>
      </c>
      <c r="C15725" s="7">
        <v>1</v>
      </c>
      <c r="D15725" s="7">
        <v>0</v>
      </c>
      <c r="E15725" s="7">
        <v>21</v>
      </c>
      <c r="F15725" s="7">
        <v>60</v>
      </c>
      <c r="G15725" s="1">
        <f t="shared" si="980"/>
        <v>1</v>
      </c>
      <c r="H15725" s="4">
        <f t="shared" si="981"/>
        <v>1</v>
      </c>
      <c r="I15725" s="5">
        <f>IF(OR(AND(F15725&gt;=50,G15725&gt;SUMIF(SeasonTotals!A$2:A$9,A15725,SeasonTotals!F$2:F$9)),AND(G15725&gt;0.885,F15725&gt;=50,D15725&lt;3)),1,0)</f>
        <v>1</v>
      </c>
      <c r="J15725" s="4">
        <f t="shared" si="982"/>
        <v>0</v>
      </c>
      <c r="K15725" s="5">
        <f t="shared" si="983"/>
        <v>0</v>
      </c>
    </row>
    <row r="15726" spans="1:11" x14ac:dyDescent="0.25">
      <c r="A15726" t="s">
        <v>151</v>
      </c>
      <c r="B15726" t="s">
        <v>79</v>
      </c>
      <c r="C15726" s="7">
        <v>1</v>
      </c>
      <c r="D15726" s="7">
        <v>2</v>
      </c>
      <c r="E15726" s="7">
        <v>28</v>
      </c>
      <c r="F15726" s="7">
        <v>63</v>
      </c>
      <c r="G15726" s="1">
        <f t="shared" si="980"/>
        <v>0.93333333333333335</v>
      </c>
      <c r="H15726" s="4">
        <f t="shared" si="981"/>
        <v>1</v>
      </c>
      <c r="I15726" s="5">
        <f>IF(OR(AND(F15726&gt;=50,G15726&gt;SUMIF(SeasonTotals!A$2:A$9,A15726,SeasonTotals!F$2:F$9)),AND(G15726&gt;0.885,F15726&gt;=50,D15726&lt;3)),1,0)</f>
        <v>1</v>
      </c>
      <c r="J15726" s="4">
        <f t="shared" si="982"/>
        <v>0</v>
      </c>
      <c r="K15726" s="5">
        <f t="shared" si="983"/>
        <v>0</v>
      </c>
    </row>
    <row r="15727" spans="1:11" x14ac:dyDescent="0.25">
      <c r="A15727" t="s">
        <v>151</v>
      </c>
      <c r="B15727" t="s">
        <v>79</v>
      </c>
      <c r="C15727" s="7">
        <v>1</v>
      </c>
      <c r="D15727" s="7">
        <v>2</v>
      </c>
      <c r="E15727" s="7">
        <v>21</v>
      </c>
      <c r="F15727" s="7">
        <v>58</v>
      </c>
      <c r="G15727" s="1">
        <f t="shared" si="980"/>
        <v>0.91304347826086951</v>
      </c>
      <c r="H15727" s="4">
        <f t="shared" si="981"/>
        <v>1</v>
      </c>
      <c r="I15727" s="5">
        <f>IF(OR(AND(F15727&gt;=50,G15727&gt;SUMIF(SeasonTotals!A$2:A$9,A15727,SeasonTotals!F$2:F$9)),AND(G15727&gt;0.885,F15727&gt;=50,D15727&lt;3)),1,0)</f>
        <v>1</v>
      </c>
      <c r="J15727" s="4">
        <f t="shared" si="982"/>
        <v>0</v>
      </c>
      <c r="K15727" s="5">
        <f t="shared" si="983"/>
        <v>0</v>
      </c>
    </row>
    <row r="15728" spans="1:11" x14ac:dyDescent="0.25">
      <c r="A15728" t="s">
        <v>151</v>
      </c>
      <c r="B15728" t="s">
        <v>79</v>
      </c>
      <c r="C15728" s="7">
        <v>1</v>
      </c>
      <c r="D15728" s="7">
        <v>2</v>
      </c>
      <c r="E15728" s="7">
        <v>34</v>
      </c>
      <c r="F15728" s="7">
        <v>65</v>
      </c>
      <c r="G15728" s="1">
        <f t="shared" si="980"/>
        <v>0.94444444444444442</v>
      </c>
      <c r="H15728" s="4">
        <f t="shared" si="981"/>
        <v>1</v>
      </c>
      <c r="I15728" s="5">
        <f>IF(OR(AND(F15728&gt;=50,G15728&gt;SUMIF(SeasonTotals!A$2:A$9,A15728,SeasonTotals!F$2:F$9)),AND(G15728&gt;0.885,F15728&gt;=50,D15728&lt;3)),1,0)</f>
        <v>1</v>
      </c>
      <c r="J15728" s="4">
        <f t="shared" si="982"/>
        <v>0</v>
      </c>
      <c r="K15728" s="5">
        <f t="shared" si="983"/>
        <v>0</v>
      </c>
    </row>
    <row r="15729" spans="1:11" x14ac:dyDescent="0.25">
      <c r="A15729" t="s">
        <v>151</v>
      </c>
      <c r="B15729" t="s">
        <v>79</v>
      </c>
      <c r="C15729" s="7">
        <v>1</v>
      </c>
      <c r="D15729" s="7">
        <v>2</v>
      </c>
      <c r="E15729" s="7">
        <v>14</v>
      </c>
      <c r="F15729" s="7">
        <v>60</v>
      </c>
      <c r="G15729" s="1">
        <f t="shared" si="980"/>
        <v>0.875</v>
      </c>
      <c r="H15729" s="4">
        <f t="shared" si="981"/>
        <v>0</v>
      </c>
      <c r="I15729" s="5">
        <f>IF(OR(AND(F15729&gt;=50,G15729&gt;SUMIF(SeasonTotals!A$2:A$9,A15729,SeasonTotals!F$2:F$9)),AND(G15729&gt;0.885,F15729&gt;=50,D15729&lt;3)),1,0)</f>
        <v>0</v>
      </c>
      <c r="J15729" s="4">
        <f t="shared" si="982"/>
        <v>0</v>
      </c>
      <c r="K15729" s="5">
        <f t="shared" si="983"/>
        <v>0</v>
      </c>
    </row>
    <row r="15730" spans="1:11" x14ac:dyDescent="0.25">
      <c r="A15730" t="s">
        <v>151</v>
      </c>
      <c r="B15730" t="s">
        <v>79</v>
      </c>
      <c r="C15730" s="7">
        <v>1</v>
      </c>
      <c r="D15730" s="7">
        <v>2</v>
      </c>
      <c r="E15730" s="7">
        <v>27</v>
      </c>
      <c r="F15730" s="7">
        <v>58</v>
      </c>
      <c r="G15730" s="1">
        <f t="shared" si="980"/>
        <v>0.93103448275862066</v>
      </c>
      <c r="H15730" s="4">
        <f t="shared" si="981"/>
        <v>1</v>
      </c>
      <c r="I15730" s="5">
        <f>IF(OR(AND(F15730&gt;=50,G15730&gt;SUMIF(SeasonTotals!A$2:A$9,A15730,SeasonTotals!F$2:F$9)),AND(G15730&gt;0.885,F15730&gt;=50,D15730&lt;3)),1,0)</f>
        <v>1</v>
      </c>
      <c r="J15730" s="4">
        <f t="shared" si="982"/>
        <v>0</v>
      </c>
      <c r="K15730" s="5">
        <f t="shared" si="983"/>
        <v>0</v>
      </c>
    </row>
    <row r="15731" spans="1:11" x14ac:dyDescent="0.25">
      <c r="A15731" t="s">
        <v>151</v>
      </c>
      <c r="B15731" t="s">
        <v>79</v>
      </c>
      <c r="C15731" s="7">
        <v>1</v>
      </c>
      <c r="D15731" s="7">
        <v>3</v>
      </c>
      <c r="E15731" s="7">
        <v>19</v>
      </c>
      <c r="F15731" s="7">
        <v>61</v>
      </c>
      <c r="G15731" s="1">
        <f t="shared" si="980"/>
        <v>0.86363636363636365</v>
      </c>
      <c r="H15731" s="4">
        <f t="shared" si="981"/>
        <v>0</v>
      </c>
      <c r="I15731" s="5">
        <f>IF(OR(AND(F15731&gt;=50,G15731&gt;SUMIF(SeasonTotals!A$2:A$9,A15731,SeasonTotals!F$2:F$9)),AND(G15731&gt;0.885,F15731&gt;=50,D15731&lt;3)),1,0)</f>
        <v>0</v>
      </c>
      <c r="J15731" s="4">
        <f t="shared" si="982"/>
        <v>0</v>
      </c>
      <c r="K15731" s="5">
        <f t="shared" si="983"/>
        <v>0</v>
      </c>
    </row>
    <row r="15732" spans="1:11" x14ac:dyDescent="0.25">
      <c r="A15732" t="s">
        <v>151</v>
      </c>
      <c r="B15732" t="s">
        <v>79</v>
      </c>
      <c r="C15732" s="7">
        <v>1</v>
      </c>
      <c r="D15732" s="7">
        <v>2</v>
      </c>
      <c r="E15732" s="7">
        <v>37</v>
      </c>
      <c r="F15732" s="7">
        <v>64</v>
      </c>
      <c r="G15732" s="1">
        <f t="shared" si="980"/>
        <v>0.94871794871794868</v>
      </c>
      <c r="H15732" s="4">
        <f t="shared" si="981"/>
        <v>1</v>
      </c>
      <c r="I15732" s="5">
        <f>IF(OR(AND(F15732&gt;=50,G15732&gt;SUMIF(SeasonTotals!A$2:A$9,A15732,SeasonTotals!F$2:F$9)),AND(G15732&gt;0.885,F15732&gt;=50,D15732&lt;3)),1,0)</f>
        <v>1</v>
      </c>
      <c r="J15732" s="4">
        <f t="shared" si="982"/>
        <v>0</v>
      </c>
      <c r="K15732" s="5">
        <f t="shared" si="983"/>
        <v>0</v>
      </c>
    </row>
    <row r="15733" spans="1:11" x14ac:dyDescent="0.25">
      <c r="A15733" t="s">
        <v>151</v>
      </c>
      <c r="B15733" t="s">
        <v>79</v>
      </c>
      <c r="C15733" s="7">
        <v>1</v>
      </c>
      <c r="D15733" s="7">
        <v>1</v>
      </c>
      <c r="E15733" s="7">
        <v>28</v>
      </c>
      <c r="F15733" s="7">
        <v>60</v>
      </c>
      <c r="G15733" s="1">
        <f t="shared" si="980"/>
        <v>0.96551724137931039</v>
      </c>
      <c r="H15733" s="4">
        <f t="shared" si="981"/>
        <v>1</v>
      </c>
      <c r="I15733" s="5">
        <f>IF(OR(AND(F15733&gt;=50,G15733&gt;SUMIF(SeasonTotals!A$2:A$9,A15733,SeasonTotals!F$2:F$9)),AND(G15733&gt;0.885,F15733&gt;=50,D15733&lt;3)),1,0)</f>
        <v>1</v>
      </c>
      <c r="J15733" s="4">
        <f t="shared" si="982"/>
        <v>0</v>
      </c>
      <c r="K15733" s="5">
        <f t="shared" si="983"/>
        <v>0</v>
      </c>
    </row>
    <row r="15734" spans="1:11" x14ac:dyDescent="0.25">
      <c r="A15734" t="s">
        <v>151</v>
      </c>
      <c r="B15734" t="s">
        <v>79</v>
      </c>
      <c r="C15734" s="7">
        <v>1</v>
      </c>
      <c r="D15734" s="7">
        <v>0</v>
      </c>
      <c r="E15734" s="7">
        <v>19</v>
      </c>
      <c r="F15734" s="7">
        <v>60</v>
      </c>
      <c r="G15734" s="1">
        <f t="shared" si="980"/>
        <v>1</v>
      </c>
      <c r="H15734" s="4">
        <f t="shared" si="981"/>
        <v>1</v>
      </c>
      <c r="I15734" s="5">
        <f>IF(OR(AND(F15734&gt;=50,G15734&gt;SUMIF(SeasonTotals!A$2:A$9,A15734,SeasonTotals!F$2:F$9)),AND(G15734&gt;0.885,F15734&gt;=50,D15734&lt;3)),1,0)</f>
        <v>1</v>
      </c>
      <c r="J15734" s="4">
        <f t="shared" si="982"/>
        <v>0</v>
      </c>
      <c r="K15734" s="5">
        <f t="shared" si="983"/>
        <v>0</v>
      </c>
    </row>
    <row r="15735" spans="1:11" x14ac:dyDescent="0.25">
      <c r="A15735" t="s">
        <v>151</v>
      </c>
      <c r="B15735" t="s">
        <v>79</v>
      </c>
      <c r="C15735" s="7">
        <v>1</v>
      </c>
      <c r="D15735" s="7">
        <v>2</v>
      </c>
      <c r="E15735" s="7">
        <v>39</v>
      </c>
      <c r="F15735" s="7">
        <v>60</v>
      </c>
      <c r="G15735" s="1">
        <f t="shared" si="980"/>
        <v>0.95121951219512191</v>
      </c>
      <c r="H15735" s="4">
        <f t="shared" si="981"/>
        <v>1</v>
      </c>
      <c r="I15735" s="5">
        <f>IF(OR(AND(F15735&gt;=50,G15735&gt;SUMIF(SeasonTotals!A$2:A$9,A15735,SeasonTotals!F$2:F$9)),AND(G15735&gt;0.885,F15735&gt;=50,D15735&lt;3)),1,0)</f>
        <v>1</v>
      </c>
      <c r="J15735" s="4">
        <f t="shared" si="982"/>
        <v>0</v>
      </c>
      <c r="K15735" s="5">
        <f t="shared" si="983"/>
        <v>0</v>
      </c>
    </row>
    <row r="15736" spans="1:11" x14ac:dyDescent="0.25">
      <c r="A15736" t="s">
        <v>151</v>
      </c>
      <c r="B15736" t="s">
        <v>79</v>
      </c>
      <c r="C15736" s="7">
        <v>1</v>
      </c>
      <c r="D15736" s="7">
        <v>0</v>
      </c>
      <c r="E15736" s="7">
        <v>6</v>
      </c>
      <c r="F15736" s="7">
        <v>17</v>
      </c>
      <c r="G15736" s="1">
        <f t="shared" si="980"/>
        <v>1</v>
      </c>
      <c r="H15736" s="4">
        <f t="shared" si="981"/>
        <v>0</v>
      </c>
      <c r="I15736" s="5">
        <f>IF(OR(AND(F15736&gt;=50,G15736&gt;SUMIF(SeasonTotals!A$2:A$9,A15736,SeasonTotals!F$2:F$9)),AND(G15736&gt;0.885,F15736&gt;=50,D15736&lt;3)),1,0)</f>
        <v>0</v>
      </c>
      <c r="J15736" s="4">
        <f t="shared" si="982"/>
        <v>0</v>
      </c>
      <c r="K15736" s="5">
        <f t="shared" si="983"/>
        <v>1</v>
      </c>
    </row>
    <row r="15737" spans="1:11" x14ac:dyDescent="0.25">
      <c r="A15737" t="s">
        <v>151</v>
      </c>
      <c r="B15737" t="s">
        <v>79</v>
      </c>
      <c r="C15737" s="7">
        <v>1</v>
      </c>
      <c r="D15737" s="7">
        <v>2</v>
      </c>
      <c r="E15737" s="7">
        <v>46</v>
      </c>
      <c r="F15737" s="7">
        <v>60</v>
      </c>
      <c r="G15737" s="1">
        <f t="shared" si="980"/>
        <v>0.95833333333333337</v>
      </c>
      <c r="H15737" s="4">
        <f t="shared" si="981"/>
        <v>1</v>
      </c>
      <c r="I15737" s="5">
        <f>IF(OR(AND(F15737&gt;=50,G15737&gt;SUMIF(SeasonTotals!A$2:A$9,A15737,SeasonTotals!F$2:F$9)),AND(G15737&gt;0.885,F15737&gt;=50,D15737&lt;3)),1,0)</f>
        <v>1</v>
      </c>
      <c r="J15737" s="4">
        <f t="shared" si="982"/>
        <v>0</v>
      </c>
      <c r="K15737" s="5">
        <f t="shared" si="983"/>
        <v>0</v>
      </c>
    </row>
    <row r="15738" spans="1:11" x14ac:dyDescent="0.25">
      <c r="A15738" t="s">
        <v>151</v>
      </c>
      <c r="B15738" t="s">
        <v>79</v>
      </c>
      <c r="C15738" s="7">
        <v>1</v>
      </c>
      <c r="D15738" s="7">
        <v>1</v>
      </c>
      <c r="E15738" s="7">
        <v>28</v>
      </c>
      <c r="F15738" s="7">
        <v>60</v>
      </c>
      <c r="G15738" s="1">
        <f t="shared" si="980"/>
        <v>0.96551724137931039</v>
      </c>
      <c r="H15738" s="4">
        <f t="shared" si="981"/>
        <v>1</v>
      </c>
      <c r="I15738" s="5">
        <f>IF(OR(AND(F15738&gt;=50,G15738&gt;SUMIF(SeasonTotals!A$2:A$9,A15738,SeasonTotals!F$2:F$9)),AND(G15738&gt;0.885,F15738&gt;=50,D15738&lt;3)),1,0)</f>
        <v>1</v>
      </c>
      <c r="J15738" s="4">
        <f t="shared" si="982"/>
        <v>0</v>
      </c>
      <c r="K15738" s="5">
        <f t="shared" si="983"/>
        <v>0</v>
      </c>
    </row>
    <row r="15739" spans="1:11" x14ac:dyDescent="0.25">
      <c r="A15739" t="s">
        <v>151</v>
      </c>
      <c r="B15739" t="s">
        <v>79</v>
      </c>
      <c r="C15739" s="7">
        <v>1</v>
      </c>
      <c r="D15739" s="7">
        <v>3</v>
      </c>
      <c r="E15739" s="7">
        <v>29</v>
      </c>
      <c r="F15739" s="7">
        <v>58</v>
      </c>
      <c r="G15739" s="1">
        <f t="shared" si="980"/>
        <v>0.90625</v>
      </c>
      <c r="H15739" s="4">
        <f t="shared" si="981"/>
        <v>0</v>
      </c>
      <c r="I15739" s="5">
        <f>IF(OR(AND(F15739&gt;=50,G15739&gt;SUMIF(SeasonTotals!A$2:A$9,A15739,SeasonTotals!F$2:F$9)),AND(G15739&gt;0.885,F15739&gt;=50,D15739&lt;3)),1,0)</f>
        <v>0</v>
      </c>
      <c r="J15739" s="4">
        <f t="shared" si="982"/>
        <v>0</v>
      </c>
      <c r="K15739" s="5">
        <f t="shared" si="983"/>
        <v>0</v>
      </c>
    </row>
    <row r="15740" spans="1:11" x14ac:dyDescent="0.25">
      <c r="A15740" t="s">
        <v>151</v>
      </c>
      <c r="B15740" t="s">
        <v>79</v>
      </c>
      <c r="C15740" s="7">
        <v>1</v>
      </c>
      <c r="D15740" s="7">
        <v>4</v>
      </c>
      <c r="E15740" s="7">
        <v>24</v>
      </c>
      <c r="F15740" s="7">
        <v>59</v>
      </c>
      <c r="G15740" s="1">
        <f t="shared" si="980"/>
        <v>0.8571428571428571</v>
      </c>
      <c r="H15740" s="4">
        <f t="shared" si="981"/>
        <v>0</v>
      </c>
      <c r="I15740" s="5">
        <f>IF(OR(AND(F15740&gt;=50,G15740&gt;SUMIF(SeasonTotals!A$2:A$9,A15740,SeasonTotals!F$2:F$9)),AND(G15740&gt;0.885,F15740&gt;=50,D15740&lt;3)),1,0)</f>
        <v>0</v>
      </c>
      <c r="J15740" s="4">
        <f t="shared" si="982"/>
        <v>0</v>
      </c>
      <c r="K15740" s="5">
        <f t="shared" si="983"/>
        <v>0</v>
      </c>
    </row>
    <row r="15741" spans="1:11" x14ac:dyDescent="0.25">
      <c r="A15741" t="s">
        <v>151</v>
      </c>
      <c r="B15741" t="s">
        <v>79</v>
      </c>
      <c r="C15741" s="7">
        <v>1</v>
      </c>
      <c r="D15741" s="7">
        <v>3</v>
      </c>
      <c r="E15741" s="7">
        <v>21</v>
      </c>
      <c r="F15741" s="7">
        <v>58</v>
      </c>
      <c r="G15741" s="1">
        <f t="shared" si="980"/>
        <v>0.875</v>
      </c>
      <c r="H15741" s="4">
        <f t="shared" si="981"/>
        <v>0</v>
      </c>
      <c r="I15741" s="5">
        <f>IF(OR(AND(F15741&gt;=50,G15741&gt;SUMIF(SeasonTotals!A$2:A$9,A15741,SeasonTotals!F$2:F$9)),AND(G15741&gt;0.885,F15741&gt;=50,D15741&lt;3)),1,0)</f>
        <v>0</v>
      </c>
      <c r="J15741" s="4">
        <f t="shared" si="982"/>
        <v>0</v>
      </c>
      <c r="K15741" s="5">
        <f t="shared" si="983"/>
        <v>0</v>
      </c>
    </row>
    <row r="15742" spans="1:11" x14ac:dyDescent="0.25">
      <c r="A15742" t="s">
        <v>151</v>
      </c>
      <c r="B15742" t="s">
        <v>79</v>
      </c>
      <c r="C15742" s="7">
        <v>1</v>
      </c>
      <c r="D15742" s="7">
        <v>2</v>
      </c>
      <c r="E15742" s="7">
        <v>52</v>
      </c>
      <c r="F15742" s="7">
        <v>60</v>
      </c>
      <c r="G15742" s="1">
        <f t="shared" si="980"/>
        <v>0.96296296296296291</v>
      </c>
      <c r="H15742" s="4">
        <f t="shared" si="981"/>
        <v>1</v>
      </c>
      <c r="I15742" s="5">
        <f>IF(OR(AND(F15742&gt;=50,G15742&gt;SUMIF(SeasonTotals!A$2:A$9,A15742,SeasonTotals!F$2:F$9)),AND(G15742&gt;0.885,F15742&gt;=50,D15742&lt;3)),1,0)</f>
        <v>1</v>
      </c>
      <c r="J15742" s="4">
        <f t="shared" si="982"/>
        <v>0</v>
      </c>
      <c r="K15742" s="5">
        <f t="shared" si="983"/>
        <v>0</v>
      </c>
    </row>
    <row r="15743" spans="1:11" x14ac:dyDescent="0.25">
      <c r="A15743" t="s">
        <v>151</v>
      </c>
      <c r="B15743" t="s">
        <v>79</v>
      </c>
      <c r="C15743" s="7">
        <v>1</v>
      </c>
      <c r="D15743" s="7">
        <v>2</v>
      </c>
      <c r="E15743" s="7">
        <v>20</v>
      </c>
      <c r="F15743" s="7">
        <v>59</v>
      </c>
      <c r="G15743" s="1">
        <f t="shared" si="980"/>
        <v>0.90909090909090906</v>
      </c>
      <c r="H15743" s="4">
        <f t="shared" si="981"/>
        <v>1</v>
      </c>
      <c r="I15743" s="5">
        <f>IF(OR(AND(F15743&gt;=50,G15743&gt;SUMIF(SeasonTotals!A$2:A$9,A15743,SeasonTotals!F$2:F$9)),AND(G15743&gt;0.885,F15743&gt;=50,D15743&lt;3)),1,0)</f>
        <v>1</v>
      </c>
      <c r="J15743" s="4">
        <f t="shared" si="982"/>
        <v>0</v>
      </c>
      <c r="K15743" s="5">
        <f t="shared" si="983"/>
        <v>0</v>
      </c>
    </row>
    <row r="15744" spans="1:11" x14ac:dyDescent="0.25">
      <c r="A15744" t="s">
        <v>151</v>
      </c>
      <c r="B15744" t="s">
        <v>79</v>
      </c>
      <c r="C15744" s="7">
        <v>1</v>
      </c>
      <c r="D15744" s="7">
        <v>4</v>
      </c>
      <c r="E15744" s="7">
        <v>25</v>
      </c>
      <c r="F15744" s="7">
        <v>60</v>
      </c>
      <c r="G15744" s="1">
        <f t="shared" si="980"/>
        <v>0.86206896551724133</v>
      </c>
      <c r="H15744" s="4">
        <f t="shared" si="981"/>
        <v>0</v>
      </c>
      <c r="I15744" s="5">
        <f>IF(OR(AND(F15744&gt;=50,G15744&gt;SUMIF(SeasonTotals!A$2:A$9,A15744,SeasonTotals!F$2:F$9)),AND(G15744&gt;0.885,F15744&gt;=50,D15744&lt;3)),1,0)</f>
        <v>0</v>
      </c>
      <c r="J15744" s="4">
        <f t="shared" si="982"/>
        <v>0</v>
      </c>
      <c r="K15744" s="5">
        <f t="shared" si="983"/>
        <v>0</v>
      </c>
    </row>
    <row r="15745" spans="1:11" x14ac:dyDescent="0.25">
      <c r="A15745" t="s">
        <v>151</v>
      </c>
      <c r="B15745" t="s">
        <v>79</v>
      </c>
      <c r="C15745" s="7">
        <v>1</v>
      </c>
      <c r="D15745" s="7">
        <v>4</v>
      </c>
      <c r="E15745" s="7">
        <v>31</v>
      </c>
      <c r="F15745" s="7">
        <v>60</v>
      </c>
      <c r="G15745" s="1">
        <f t="shared" si="980"/>
        <v>0.88571428571428568</v>
      </c>
      <c r="H15745" s="4">
        <f t="shared" si="981"/>
        <v>0</v>
      </c>
      <c r="I15745" s="5">
        <f>IF(OR(AND(F15745&gt;=50,G15745&gt;SUMIF(SeasonTotals!A$2:A$9,A15745,SeasonTotals!F$2:F$9)),AND(G15745&gt;0.885,F15745&gt;=50,D15745&lt;3)),1,0)</f>
        <v>0</v>
      </c>
      <c r="J15745" s="4">
        <f t="shared" si="982"/>
        <v>0</v>
      </c>
      <c r="K15745" s="5">
        <f t="shared" si="983"/>
        <v>0</v>
      </c>
    </row>
    <row r="15746" spans="1:11" x14ac:dyDescent="0.25">
      <c r="A15746" t="s">
        <v>151</v>
      </c>
      <c r="B15746" t="s">
        <v>79</v>
      </c>
      <c r="C15746" s="7">
        <v>1</v>
      </c>
      <c r="D15746" s="7">
        <v>2</v>
      </c>
      <c r="E15746" s="7">
        <v>20</v>
      </c>
      <c r="F15746" s="7">
        <v>60</v>
      </c>
      <c r="G15746" s="1">
        <f t="shared" ref="G15746:G15809" si="984">E15746/MAX(1,SUM(D15746:E15746))</f>
        <v>0.90909090909090906</v>
      </c>
      <c r="H15746" s="4">
        <f t="shared" ref="H15746:H15809" si="985">IF(AND(F15746&gt;=50,OR(G15746&gt;0.913,AND(G15746&gt;0.885,D15746&lt;3))),1,0)</f>
        <v>1</v>
      </c>
      <c r="I15746" s="5">
        <f>IF(OR(AND(F15746&gt;=50,G15746&gt;SUMIF(SeasonTotals!A$2:A$9,A15746,SeasonTotals!F$2:F$9)),AND(G15746&gt;0.885,F15746&gt;=50,D15746&lt;3)),1,0)</f>
        <v>1</v>
      </c>
      <c r="J15746" s="4">
        <f t="shared" ref="J15746:J15809" si="986">IF(G15746&lt;0.85,1,0)</f>
        <v>0</v>
      </c>
      <c r="K15746" s="5">
        <f t="shared" ref="K15746:K15809" si="987">IF(F15746&lt;55,1,0)</f>
        <v>0</v>
      </c>
    </row>
    <row r="15747" spans="1:11" x14ac:dyDescent="0.25">
      <c r="A15747" t="s">
        <v>151</v>
      </c>
      <c r="B15747" t="s">
        <v>79</v>
      </c>
      <c r="C15747" s="7">
        <v>1</v>
      </c>
      <c r="D15747" s="7">
        <v>0</v>
      </c>
      <c r="E15747" s="7">
        <v>25</v>
      </c>
      <c r="F15747" s="7">
        <v>60</v>
      </c>
      <c r="G15747" s="1">
        <f t="shared" si="984"/>
        <v>1</v>
      </c>
      <c r="H15747" s="4">
        <f t="shared" si="985"/>
        <v>1</v>
      </c>
      <c r="I15747" s="5">
        <f>IF(OR(AND(F15747&gt;=50,G15747&gt;SUMIF(SeasonTotals!A$2:A$9,A15747,SeasonTotals!F$2:F$9)),AND(G15747&gt;0.885,F15747&gt;=50,D15747&lt;3)),1,0)</f>
        <v>1</v>
      </c>
      <c r="J15747" s="4">
        <f t="shared" si="986"/>
        <v>0</v>
      </c>
      <c r="K15747" s="5">
        <f t="shared" si="987"/>
        <v>0</v>
      </c>
    </row>
    <row r="15748" spans="1:11" x14ac:dyDescent="0.25">
      <c r="A15748" t="s">
        <v>151</v>
      </c>
      <c r="B15748" t="s">
        <v>79</v>
      </c>
      <c r="C15748" s="7">
        <v>1</v>
      </c>
      <c r="D15748" s="7">
        <v>3</v>
      </c>
      <c r="E15748" s="7">
        <v>25</v>
      </c>
      <c r="F15748" s="7">
        <v>65</v>
      </c>
      <c r="G15748" s="1">
        <f t="shared" si="984"/>
        <v>0.8928571428571429</v>
      </c>
      <c r="H15748" s="4">
        <f t="shared" si="985"/>
        <v>0</v>
      </c>
      <c r="I15748" s="5">
        <f>IF(OR(AND(F15748&gt;=50,G15748&gt;SUMIF(SeasonTotals!A$2:A$9,A15748,SeasonTotals!F$2:F$9)),AND(G15748&gt;0.885,F15748&gt;=50,D15748&lt;3)),1,0)</f>
        <v>0</v>
      </c>
      <c r="J15748" s="4">
        <f t="shared" si="986"/>
        <v>0</v>
      </c>
      <c r="K15748" s="5">
        <f t="shared" si="987"/>
        <v>0</v>
      </c>
    </row>
    <row r="15749" spans="1:11" x14ac:dyDescent="0.25">
      <c r="A15749" t="s">
        <v>151</v>
      </c>
      <c r="B15749" t="s">
        <v>79</v>
      </c>
      <c r="C15749" s="7">
        <v>1</v>
      </c>
      <c r="D15749" s="7">
        <v>4</v>
      </c>
      <c r="E15749" s="7">
        <v>28</v>
      </c>
      <c r="F15749" s="7">
        <v>62</v>
      </c>
      <c r="G15749" s="1">
        <f t="shared" si="984"/>
        <v>0.875</v>
      </c>
      <c r="H15749" s="4">
        <f t="shared" si="985"/>
        <v>0</v>
      </c>
      <c r="I15749" s="5">
        <f>IF(OR(AND(F15749&gt;=50,G15749&gt;SUMIF(SeasonTotals!A$2:A$9,A15749,SeasonTotals!F$2:F$9)),AND(G15749&gt;0.885,F15749&gt;=50,D15749&lt;3)),1,0)</f>
        <v>0</v>
      </c>
      <c r="J15749" s="4">
        <f t="shared" si="986"/>
        <v>0</v>
      </c>
      <c r="K15749" s="5">
        <f t="shared" si="987"/>
        <v>0</v>
      </c>
    </row>
    <row r="15750" spans="1:11" x14ac:dyDescent="0.25">
      <c r="A15750" t="s">
        <v>151</v>
      </c>
      <c r="B15750" t="s">
        <v>79</v>
      </c>
      <c r="C15750" s="7">
        <v>1</v>
      </c>
      <c r="D15750" s="7">
        <v>2</v>
      </c>
      <c r="E15750" s="7">
        <v>28</v>
      </c>
      <c r="F15750" s="7">
        <v>65</v>
      </c>
      <c r="G15750" s="1">
        <f t="shared" si="984"/>
        <v>0.93333333333333335</v>
      </c>
      <c r="H15750" s="4">
        <f t="shared" si="985"/>
        <v>1</v>
      </c>
      <c r="I15750" s="5">
        <f>IF(OR(AND(F15750&gt;=50,G15750&gt;SUMIF(SeasonTotals!A$2:A$9,A15750,SeasonTotals!F$2:F$9)),AND(G15750&gt;0.885,F15750&gt;=50,D15750&lt;3)),1,0)</f>
        <v>1</v>
      </c>
      <c r="J15750" s="4">
        <f t="shared" si="986"/>
        <v>0</v>
      </c>
      <c r="K15750" s="5">
        <f t="shared" si="987"/>
        <v>0</v>
      </c>
    </row>
    <row r="15751" spans="1:11" x14ac:dyDescent="0.25">
      <c r="A15751" t="s">
        <v>151</v>
      </c>
      <c r="B15751" t="s">
        <v>79</v>
      </c>
      <c r="C15751" s="7">
        <v>1</v>
      </c>
      <c r="D15751" s="7">
        <v>2</v>
      </c>
      <c r="E15751" s="7">
        <v>30</v>
      </c>
      <c r="F15751" s="7">
        <v>64</v>
      </c>
      <c r="G15751" s="1">
        <f t="shared" si="984"/>
        <v>0.9375</v>
      </c>
      <c r="H15751" s="4">
        <f t="shared" si="985"/>
        <v>1</v>
      </c>
      <c r="I15751" s="5">
        <f>IF(OR(AND(F15751&gt;=50,G15751&gt;SUMIF(SeasonTotals!A$2:A$9,A15751,SeasonTotals!F$2:F$9)),AND(G15751&gt;0.885,F15751&gt;=50,D15751&lt;3)),1,0)</f>
        <v>1</v>
      </c>
      <c r="J15751" s="4">
        <f t="shared" si="986"/>
        <v>0</v>
      </c>
      <c r="K15751" s="5">
        <f t="shared" si="987"/>
        <v>0</v>
      </c>
    </row>
    <row r="15752" spans="1:11" x14ac:dyDescent="0.25">
      <c r="A15752" t="s">
        <v>151</v>
      </c>
      <c r="B15752" t="s">
        <v>79</v>
      </c>
      <c r="C15752" s="7">
        <v>1</v>
      </c>
      <c r="D15752" s="7">
        <v>2</v>
      </c>
      <c r="E15752" s="7">
        <v>22</v>
      </c>
      <c r="F15752" s="7">
        <v>60</v>
      </c>
      <c r="G15752" s="1">
        <f t="shared" si="984"/>
        <v>0.91666666666666663</v>
      </c>
      <c r="H15752" s="4">
        <f t="shared" si="985"/>
        <v>1</v>
      </c>
      <c r="I15752" s="5">
        <f>IF(OR(AND(F15752&gt;=50,G15752&gt;SUMIF(SeasonTotals!A$2:A$9,A15752,SeasonTotals!F$2:F$9)),AND(G15752&gt;0.885,F15752&gt;=50,D15752&lt;3)),1,0)</f>
        <v>1</v>
      </c>
      <c r="J15752" s="4">
        <f t="shared" si="986"/>
        <v>0</v>
      </c>
      <c r="K15752" s="5">
        <f t="shared" si="987"/>
        <v>0</v>
      </c>
    </row>
    <row r="15753" spans="1:11" x14ac:dyDescent="0.25">
      <c r="A15753" t="s">
        <v>151</v>
      </c>
      <c r="B15753" t="s">
        <v>79</v>
      </c>
      <c r="C15753" s="7">
        <v>1</v>
      </c>
      <c r="D15753" s="7">
        <v>4</v>
      </c>
      <c r="E15753" s="7">
        <v>14</v>
      </c>
      <c r="F15753" s="7">
        <v>32</v>
      </c>
      <c r="G15753" s="1">
        <f t="shared" si="984"/>
        <v>0.77777777777777779</v>
      </c>
      <c r="H15753" s="4">
        <f t="shared" si="985"/>
        <v>0</v>
      </c>
      <c r="I15753" s="5">
        <f>IF(OR(AND(F15753&gt;=50,G15753&gt;SUMIF(SeasonTotals!A$2:A$9,A15753,SeasonTotals!F$2:F$9)),AND(G15753&gt;0.885,F15753&gt;=50,D15753&lt;3)),1,0)</f>
        <v>0</v>
      </c>
      <c r="J15753" s="4">
        <f t="shared" si="986"/>
        <v>1</v>
      </c>
      <c r="K15753" s="5">
        <f t="shared" si="987"/>
        <v>1</v>
      </c>
    </row>
    <row r="15754" spans="1:11" x14ac:dyDescent="0.25">
      <c r="A15754" t="s">
        <v>151</v>
      </c>
      <c r="B15754" t="s">
        <v>79</v>
      </c>
      <c r="C15754" s="7">
        <v>1</v>
      </c>
      <c r="D15754" s="7">
        <v>2</v>
      </c>
      <c r="E15754" s="7">
        <v>37</v>
      </c>
      <c r="F15754" s="7">
        <v>60</v>
      </c>
      <c r="G15754" s="1">
        <f t="shared" si="984"/>
        <v>0.94871794871794868</v>
      </c>
      <c r="H15754" s="4">
        <f t="shared" si="985"/>
        <v>1</v>
      </c>
      <c r="I15754" s="5">
        <f>IF(OR(AND(F15754&gt;=50,G15754&gt;SUMIF(SeasonTotals!A$2:A$9,A15754,SeasonTotals!F$2:F$9)),AND(G15754&gt;0.885,F15754&gt;=50,D15754&lt;3)),1,0)</f>
        <v>1</v>
      </c>
      <c r="J15754" s="4">
        <f t="shared" si="986"/>
        <v>0</v>
      </c>
      <c r="K15754" s="5">
        <f t="shared" si="987"/>
        <v>0</v>
      </c>
    </row>
    <row r="15755" spans="1:11" x14ac:dyDescent="0.25">
      <c r="A15755" t="s">
        <v>151</v>
      </c>
      <c r="B15755" t="s">
        <v>79</v>
      </c>
      <c r="C15755" s="7">
        <v>1</v>
      </c>
      <c r="D15755" s="7">
        <v>3</v>
      </c>
      <c r="E15755" s="7">
        <v>7</v>
      </c>
      <c r="F15755" s="7">
        <v>20</v>
      </c>
      <c r="G15755" s="1">
        <f t="shared" si="984"/>
        <v>0.7</v>
      </c>
      <c r="H15755" s="4">
        <f t="shared" si="985"/>
        <v>0</v>
      </c>
      <c r="I15755" s="5">
        <f>IF(OR(AND(F15755&gt;=50,G15755&gt;SUMIF(SeasonTotals!A$2:A$9,A15755,SeasonTotals!F$2:F$9)),AND(G15755&gt;0.885,F15755&gt;=50,D15755&lt;3)),1,0)</f>
        <v>0</v>
      </c>
      <c r="J15755" s="4">
        <f t="shared" si="986"/>
        <v>1</v>
      </c>
      <c r="K15755" s="5">
        <f t="shared" si="987"/>
        <v>1</v>
      </c>
    </row>
    <row r="15756" spans="1:11" x14ac:dyDescent="0.25">
      <c r="A15756" t="s">
        <v>151</v>
      </c>
      <c r="B15756" t="s">
        <v>79</v>
      </c>
      <c r="C15756" s="7">
        <v>1</v>
      </c>
      <c r="D15756" s="7">
        <v>1</v>
      </c>
      <c r="E15756" s="7">
        <v>30</v>
      </c>
      <c r="F15756" s="7">
        <v>60</v>
      </c>
      <c r="G15756" s="1">
        <f t="shared" si="984"/>
        <v>0.967741935483871</v>
      </c>
      <c r="H15756" s="4">
        <f t="shared" si="985"/>
        <v>1</v>
      </c>
      <c r="I15756" s="5">
        <f>IF(OR(AND(F15756&gt;=50,G15756&gt;SUMIF(SeasonTotals!A$2:A$9,A15756,SeasonTotals!F$2:F$9)),AND(G15756&gt;0.885,F15756&gt;=50,D15756&lt;3)),1,0)</f>
        <v>1</v>
      </c>
      <c r="J15756" s="4">
        <f t="shared" si="986"/>
        <v>0</v>
      </c>
      <c r="K15756" s="5">
        <f t="shared" si="987"/>
        <v>0</v>
      </c>
    </row>
    <row r="15757" spans="1:11" x14ac:dyDescent="0.25">
      <c r="A15757" t="s">
        <v>151</v>
      </c>
      <c r="B15757" t="s">
        <v>79</v>
      </c>
      <c r="C15757" s="7">
        <v>1</v>
      </c>
      <c r="D15757" s="7">
        <v>2</v>
      </c>
      <c r="E15757" s="7">
        <v>30</v>
      </c>
      <c r="F15757" s="7">
        <v>65</v>
      </c>
      <c r="G15757" s="1">
        <f t="shared" si="984"/>
        <v>0.9375</v>
      </c>
      <c r="H15757" s="4">
        <f t="shared" si="985"/>
        <v>1</v>
      </c>
      <c r="I15757" s="5">
        <f>IF(OR(AND(F15757&gt;=50,G15757&gt;SUMIF(SeasonTotals!A$2:A$9,A15757,SeasonTotals!F$2:F$9)),AND(G15757&gt;0.885,F15757&gt;=50,D15757&lt;3)),1,0)</f>
        <v>1</v>
      </c>
      <c r="J15757" s="4">
        <f t="shared" si="986"/>
        <v>0</v>
      </c>
      <c r="K15757" s="5">
        <f t="shared" si="987"/>
        <v>0</v>
      </c>
    </row>
    <row r="15758" spans="1:11" x14ac:dyDescent="0.25">
      <c r="A15758" t="s">
        <v>151</v>
      </c>
      <c r="B15758" t="s">
        <v>79</v>
      </c>
      <c r="C15758" s="7">
        <v>1</v>
      </c>
      <c r="D15758" s="7">
        <v>4</v>
      </c>
      <c r="E15758" s="7">
        <v>15</v>
      </c>
      <c r="F15758" s="7">
        <v>42</v>
      </c>
      <c r="G15758" s="1">
        <f t="shared" si="984"/>
        <v>0.78947368421052633</v>
      </c>
      <c r="H15758" s="4">
        <f t="shared" si="985"/>
        <v>0</v>
      </c>
      <c r="I15758" s="5">
        <f>IF(OR(AND(F15758&gt;=50,G15758&gt;SUMIF(SeasonTotals!A$2:A$9,A15758,SeasonTotals!F$2:F$9)),AND(G15758&gt;0.885,F15758&gt;=50,D15758&lt;3)),1,0)</f>
        <v>0</v>
      </c>
      <c r="J15758" s="4">
        <f t="shared" si="986"/>
        <v>1</v>
      </c>
      <c r="K15758" s="5">
        <f t="shared" si="987"/>
        <v>1</v>
      </c>
    </row>
    <row r="15759" spans="1:11" x14ac:dyDescent="0.25">
      <c r="A15759" t="s">
        <v>151</v>
      </c>
      <c r="B15759" t="s">
        <v>127</v>
      </c>
      <c r="C15759" s="7">
        <v>1</v>
      </c>
      <c r="D15759" s="7">
        <v>6</v>
      </c>
      <c r="E15759" s="7">
        <v>9</v>
      </c>
      <c r="F15759" s="7">
        <v>25</v>
      </c>
      <c r="G15759" s="1">
        <f t="shared" si="984"/>
        <v>0.6</v>
      </c>
      <c r="H15759" s="4">
        <f t="shared" si="985"/>
        <v>0</v>
      </c>
      <c r="I15759" s="5">
        <f>IF(OR(AND(F15759&gt;=50,G15759&gt;SUMIF(SeasonTotals!A$2:A$9,A15759,SeasonTotals!F$2:F$9)),AND(G15759&gt;0.885,F15759&gt;=50,D15759&lt;3)),1,0)</f>
        <v>0</v>
      </c>
      <c r="J15759" s="4">
        <f t="shared" si="986"/>
        <v>1</v>
      </c>
      <c r="K15759" s="5">
        <f t="shared" si="987"/>
        <v>1</v>
      </c>
    </row>
    <row r="15760" spans="1:11" x14ac:dyDescent="0.25">
      <c r="A15760" t="s">
        <v>151</v>
      </c>
      <c r="B15760" t="s">
        <v>127</v>
      </c>
      <c r="C15760" s="7">
        <v>1</v>
      </c>
      <c r="D15760" s="7">
        <v>3</v>
      </c>
      <c r="E15760" s="7">
        <v>19</v>
      </c>
      <c r="F15760" s="7">
        <v>59</v>
      </c>
      <c r="G15760" s="1">
        <f t="shared" si="984"/>
        <v>0.86363636363636365</v>
      </c>
      <c r="H15760" s="4">
        <f t="shared" si="985"/>
        <v>0</v>
      </c>
      <c r="I15760" s="5">
        <f>IF(OR(AND(F15760&gt;=50,G15760&gt;SUMIF(SeasonTotals!A$2:A$9,A15760,SeasonTotals!F$2:F$9)),AND(G15760&gt;0.885,F15760&gt;=50,D15760&lt;3)),1,0)</f>
        <v>0</v>
      </c>
      <c r="J15760" s="4">
        <f t="shared" si="986"/>
        <v>0</v>
      </c>
      <c r="K15760" s="5">
        <f t="shared" si="987"/>
        <v>0</v>
      </c>
    </row>
    <row r="15761" spans="1:11" x14ac:dyDescent="0.25">
      <c r="A15761" t="s">
        <v>151</v>
      </c>
      <c r="B15761" t="s">
        <v>127</v>
      </c>
      <c r="C15761" s="7">
        <v>1</v>
      </c>
      <c r="D15761" s="7">
        <v>5</v>
      </c>
      <c r="E15761" s="7">
        <v>23</v>
      </c>
      <c r="F15761" s="7">
        <v>47</v>
      </c>
      <c r="G15761" s="1">
        <f t="shared" si="984"/>
        <v>0.8214285714285714</v>
      </c>
      <c r="H15761" s="4">
        <f t="shared" si="985"/>
        <v>0</v>
      </c>
      <c r="I15761" s="5">
        <f>IF(OR(AND(F15761&gt;=50,G15761&gt;SUMIF(SeasonTotals!A$2:A$9,A15761,SeasonTotals!F$2:F$9)),AND(G15761&gt;0.885,F15761&gt;=50,D15761&lt;3)),1,0)</f>
        <v>0</v>
      </c>
      <c r="J15761" s="4">
        <f t="shared" si="986"/>
        <v>1</v>
      </c>
      <c r="K15761" s="5">
        <f t="shared" si="987"/>
        <v>1</v>
      </c>
    </row>
    <row r="15762" spans="1:11" x14ac:dyDescent="0.25">
      <c r="A15762" t="s">
        <v>151</v>
      </c>
      <c r="B15762" t="s">
        <v>127</v>
      </c>
      <c r="C15762" s="7">
        <v>1</v>
      </c>
      <c r="D15762" s="7">
        <v>5</v>
      </c>
      <c r="E15762" s="7">
        <v>23</v>
      </c>
      <c r="F15762" s="7">
        <v>58</v>
      </c>
      <c r="G15762" s="1">
        <f t="shared" si="984"/>
        <v>0.8214285714285714</v>
      </c>
      <c r="H15762" s="4">
        <f t="shared" si="985"/>
        <v>0</v>
      </c>
      <c r="I15762" s="5">
        <f>IF(OR(AND(F15762&gt;=50,G15762&gt;SUMIF(SeasonTotals!A$2:A$9,A15762,SeasonTotals!F$2:F$9)),AND(G15762&gt;0.885,F15762&gt;=50,D15762&lt;3)),1,0)</f>
        <v>0</v>
      </c>
      <c r="J15762" s="4">
        <f t="shared" si="986"/>
        <v>1</v>
      </c>
      <c r="K15762" s="5">
        <f t="shared" si="987"/>
        <v>0</v>
      </c>
    </row>
    <row r="15763" spans="1:11" x14ac:dyDescent="0.25">
      <c r="A15763" t="s">
        <v>151</v>
      </c>
      <c r="B15763" t="s">
        <v>127</v>
      </c>
      <c r="C15763" s="7">
        <v>1</v>
      </c>
      <c r="D15763" s="7">
        <v>3</v>
      </c>
      <c r="E15763" s="7">
        <v>37</v>
      </c>
      <c r="F15763" s="7">
        <v>60</v>
      </c>
      <c r="G15763" s="1">
        <f t="shared" si="984"/>
        <v>0.92500000000000004</v>
      </c>
      <c r="H15763" s="4">
        <f t="shared" si="985"/>
        <v>1</v>
      </c>
      <c r="I15763" s="5">
        <f>IF(OR(AND(F15763&gt;=50,G15763&gt;SUMIF(SeasonTotals!A$2:A$9,A15763,SeasonTotals!F$2:F$9)),AND(G15763&gt;0.885,F15763&gt;=50,D15763&lt;3)),1,0)</f>
        <v>1</v>
      </c>
      <c r="J15763" s="4">
        <f t="shared" si="986"/>
        <v>0</v>
      </c>
      <c r="K15763" s="5">
        <f t="shared" si="987"/>
        <v>0</v>
      </c>
    </row>
    <row r="15764" spans="1:11" x14ac:dyDescent="0.25">
      <c r="A15764" t="s">
        <v>151</v>
      </c>
      <c r="B15764" t="s">
        <v>127</v>
      </c>
      <c r="C15764" s="7">
        <v>1</v>
      </c>
      <c r="D15764" s="7">
        <v>1</v>
      </c>
      <c r="E15764" s="7">
        <v>38</v>
      </c>
      <c r="F15764" s="7">
        <v>65</v>
      </c>
      <c r="G15764" s="1">
        <f t="shared" si="984"/>
        <v>0.97435897435897434</v>
      </c>
      <c r="H15764" s="4">
        <f t="shared" si="985"/>
        <v>1</v>
      </c>
      <c r="I15764" s="5">
        <f>IF(OR(AND(F15764&gt;=50,G15764&gt;SUMIF(SeasonTotals!A$2:A$9,A15764,SeasonTotals!F$2:F$9)),AND(G15764&gt;0.885,F15764&gt;=50,D15764&lt;3)),1,0)</f>
        <v>1</v>
      </c>
      <c r="J15764" s="4">
        <f t="shared" si="986"/>
        <v>0</v>
      </c>
      <c r="K15764" s="5">
        <f t="shared" si="987"/>
        <v>0</v>
      </c>
    </row>
    <row r="15765" spans="1:11" x14ac:dyDescent="0.25">
      <c r="A15765" t="s">
        <v>151</v>
      </c>
      <c r="B15765" t="s">
        <v>127</v>
      </c>
      <c r="C15765" s="7">
        <v>1</v>
      </c>
      <c r="D15765" s="7">
        <v>2</v>
      </c>
      <c r="E15765" s="7">
        <v>18</v>
      </c>
      <c r="F15765" s="7">
        <v>59</v>
      </c>
      <c r="G15765" s="1">
        <f t="shared" si="984"/>
        <v>0.9</v>
      </c>
      <c r="H15765" s="4">
        <f t="shared" si="985"/>
        <v>1</v>
      </c>
      <c r="I15765" s="5">
        <f>IF(OR(AND(F15765&gt;=50,G15765&gt;SUMIF(SeasonTotals!A$2:A$9,A15765,SeasonTotals!F$2:F$9)),AND(G15765&gt;0.885,F15765&gt;=50,D15765&lt;3)),1,0)</f>
        <v>1</v>
      </c>
      <c r="J15765" s="4">
        <f t="shared" si="986"/>
        <v>0</v>
      </c>
      <c r="K15765" s="5">
        <f t="shared" si="987"/>
        <v>0</v>
      </c>
    </row>
    <row r="15766" spans="1:11" x14ac:dyDescent="0.25">
      <c r="A15766" t="s">
        <v>151</v>
      </c>
      <c r="B15766" t="s">
        <v>127</v>
      </c>
      <c r="C15766" s="7">
        <v>1</v>
      </c>
      <c r="D15766" s="7">
        <v>4</v>
      </c>
      <c r="E15766" s="7">
        <v>53</v>
      </c>
      <c r="F15766" s="7">
        <v>65</v>
      </c>
      <c r="G15766" s="1">
        <f t="shared" si="984"/>
        <v>0.92982456140350878</v>
      </c>
      <c r="H15766" s="4">
        <f t="shared" si="985"/>
        <v>1</v>
      </c>
      <c r="I15766" s="5">
        <f>IF(OR(AND(F15766&gt;=50,G15766&gt;SUMIF(SeasonTotals!A$2:A$9,A15766,SeasonTotals!F$2:F$9)),AND(G15766&gt;0.885,F15766&gt;=50,D15766&lt;3)),1,0)</f>
        <v>1</v>
      </c>
      <c r="J15766" s="4">
        <f t="shared" si="986"/>
        <v>0</v>
      </c>
      <c r="K15766" s="5">
        <f t="shared" si="987"/>
        <v>0</v>
      </c>
    </row>
    <row r="15767" spans="1:11" x14ac:dyDescent="0.25">
      <c r="A15767" t="s">
        <v>151</v>
      </c>
      <c r="B15767" t="s">
        <v>127</v>
      </c>
      <c r="C15767" s="7">
        <v>1</v>
      </c>
      <c r="D15767" s="7">
        <v>1</v>
      </c>
      <c r="E15767" s="7">
        <v>33</v>
      </c>
      <c r="F15767" s="7">
        <v>60</v>
      </c>
      <c r="G15767" s="1">
        <f t="shared" si="984"/>
        <v>0.97058823529411764</v>
      </c>
      <c r="H15767" s="4">
        <f t="shared" si="985"/>
        <v>1</v>
      </c>
      <c r="I15767" s="5">
        <f>IF(OR(AND(F15767&gt;=50,G15767&gt;SUMIF(SeasonTotals!A$2:A$9,A15767,SeasonTotals!F$2:F$9)),AND(G15767&gt;0.885,F15767&gt;=50,D15767&lt;3)),1,0)</f>
        <v>1</v>
      </c>
      <c r="J15767" s="4">
        <f t="shared" si="986"/>
        <v>0</v>
      </c>
      <c r="K15767" s="5">
        <f t="shared" si="987"/>
        <v>0</v>
      </c>
    </row>
    <row r="15768" spans="1:11" x14ac:dyDescent="0.25">
      <c r="A15768" t="s">
        <v>151</v>
      </c>
      <c r="B15768" t="s">
        <v>127</v>
      </c>
      <c r="C15768" s="7">
        <v>1</v>
      </c>
      <c r="D15768" s="7">
        <v>2</v>
      </c>
      <c r="E15768" s="7">
        <v>26</v>
      </c>
      <c r="F15768" s="7">
        <v>60</v>
      </c>
      <c r="G15768" s="1">
        <f t="shared" si="984"/>
        <v>0.9285714285714286</v>
      </c>
      <c r="H15768" s="4">
        <f t="shared" si="985"/>
        <v>1</v>
      </c>
      <c r="I15768" s="5">
        <f>IF(OR(AND(F15768&gt;=50,G15768&gt;SUMIF(SeasonTotals!A$2:A$9,A15768,SeasonTotals!F$2:F$9)),AND(G15768&gt;0.885,F15768&gt;=50,D15768&lt;3)),1,0)</f>
        <v>1</v>
      </c>
      <c r="J15768" s="4">
        <f t="shared" si="986"/>
        <v>0</v>
      </c>
      <c r="K15768" s="5">
        <f t="shared" si="987"/>
        <v>0</v>
      </c>
    </row>
    <row r="15769" spans="1:11" x14ac:dyDescent="0.25">
      <c r="A15769" t="s">
        <v>151</v>
      </c>
      <c r="B15769" t="s">
        <v>127</v>
      </c>
      <c r="C15769" s="7">
        <v>1</v>
      </c>
      <c r="D15769" s="7">
        <v>3</v>
      </c>
      <c r="E15769" s="7">
        <v>19</v>
      </c>
      <c r="F15769" s="7">
        <v>59</v>
      </c>
      <c r="G15769" s="1">
        <f t="shared" si="984"/>
        <v>0.86363636363636365</v>
      </c>
      <c r="H15769" s="4">
        <f t="shared" si="985"/>
        <v>0</v>
      </c>
      <c r="I15769" s="5">
        <f>IF(OR(AND(F15769&gt;=50,G15769&gt;SUMIF(SeasonTotals!A$2:A$9,A15769,SeasonTotals!F$2:F$9)),AND(G15769&gt;0.885,F15769&gt;=50,D15769&lt;3)),1,0)</f>
        <v>0</v>
      </c>
      <c r="J15769" s="4">
        <f t="shared" si="986"/>
        <v>0</v>
      </c>
      <c r="K15769" s="5">
        <f t="shared" si="987"/>
        <v>0</v>
      </c>
    </row>
    <row r="15770" spans="1:11" x14ac:dyDescent="0.25">
      <c r="A15770" t="s">
        <v>151</v>
      </c>
      <c r="B15770" t="s">
        <v>127</v>
      </c>
      <c r="C15770" s="7">
        <v>1</v>
      </c>
      <c r="D15770" s="7">
        <v>2</v>
      </c>
      <c r="E15770" s="7">
        <v>30</v>
      </c>
      <c r="F15770" s="7">
        <v>64</v>
      </c>
      <c r="G15770" s="1">
        <f t="shared" si="984"/>
        <v>0.9375</v>
      </c>
      <c r="H15770" s="4">
        <f t="shared" si="985"/>
        <v>1</v>
      </c>
      <c r="I15770" s="5">
        <f>IF(OR(AND(F15770&gt;=50,G15770&gt;SUMIF(SeasonTotals!A$2:A$9,A15770,SeasonTotals!F$2:F$9)),AND(G15770&gt;0.885,F15770&gt;=50,D15770&lt;3)),1,0)</f>
        <v>1</v>
      </c>
      <c r="J15770" s="4">
        <f t="shared" si="986"/>
        <v>0</v>
      </c>
      <c r="K15770" s="5">
        <f t="shared" si="987"/>
        <v>0</v>
      </c>
    </row>
    <row r="15771" spans="1:11" x14ac:dyDescent="0.25">
      <c r="A15771" t="s">
        <v>151</v>
      </c>
      <c r="B15771" t="s">
        <v>127</v>
      </c>
      <c r="C15771" s="7">
        <v>1</v>
      </c>
      <c r="D15771" s="7">
        <v>0</v>
      </c>
      <c r="E15771" s="7">
        <v>27</v>
      </c>
      <c r="F15771" s="7">
        <v>60</v>
      </c>
      <c r="G15771" s="1">
        <f t="shared" si="984"/>
        <v>1</v>
      </c>
      <c r="H15771" s="4">
        <f t="shared" si="985"/>
        <v>1</v>
      </c>
      <c r="I15771" s="5">
        <f>IF(OR(AND(F15771&gt;=50,G15771&gt;SUMIF(SeasonTotals!A$2:A$9,A15771,SeasonTotals!F$2:F$9)),AND(G15771&gt;0.885,F15771&gt;=50,D15771&lt;3)),1,0)</f>
        <v>1</v>
      </c>
      <c r="J15771" s="4">
        <f t="shared" si="986"/>
        <v>0</v>
      </c>
      <c r="K15771" s="5">
        <f t="shared" si="987"/>
        <v>0</v>
      </c>
    </row>
    <row r="15772" spans="1:11" x14ac:dyDescent="0.25">
      <c r="A15772" t="s">
        <v>151</v>
      </c>
      <c r="B15772" t="s">
        <v>127</v>
      </c>
      <c r="C15772" s="7">
        <v>1</v>
      </c>
      <c r="D15772" s="7">
        <v>5</v>
      </c>
      <c r="E15772" s="7">
        <v>17</v>
      </c>
      <c r="F15772" s="7">
        <v>40</v>
      </c>
      <c r="G15772" s="1">
        <f t="shared" si="984"/>
        <v>0.77272727272727271</v>
      </c>
      <c r="H15772" s="4">
        <f t="shared" si="985"/>
        <v>0</v>
      </c>
      <c r="I15772" s="5">
        <f>IF(OR(AND(F15772&gt;=50,G15772&gt;SUMIF(SeasonTotals!A$2:A$9,A15772,SeasonTotals!F$2:F$9)),AND(G15772&gt;0.885,F15772&gt;=50,D15772&lt;3)),1,0)</f>
        <v>0</v>
      </c>
      <c r="J15772" s="4">
        <f t="shared" si="986"/>
        <v>1</v>
      </c>
      <c r="K15772" s="5">
        <f t="shared" si="987"/>
        <v>1</v>
      </c>
    </row>
    <row r="15773" spans="1:11" x14ac:dyDescent="0.25">
      <c r="A15773" t="s">
        <v>151</v>
      </c>
      <c r="B15773" t="s">
        <v>127</v>
      </c>
      <c r="C15773" s="7">
        <v>1</v>
      </c>
      <c r="D15773" s="7">
        <v>4</v>
      </c>
      <c r="E15773" s="7">
        <v>46</v>
      </c>
      <c r="F15773" s="7">
        <v>65</v>
      </c>
      <c r="G15773" s="1">
        <f t="shared" si="984"/>
        <v>0.92</v>
      </c>
      <c r="H15773" s="4">
        <f t="shared" si="985"/>
        <v>1</v>
      </c>
      <c r="I15773" s="5">
        <f>IF(OR(AND(F15773&gt;=50,G15773&gt;SUMIF(SeasonTotals!A$2:A$9,A15773,SeasonTotals!F$2:F$9)),AND(G15773&gt;0.885,F15773&gt;=50,D15773&lt;3)),1,0)</f>
        <v>1</v>
      </c>
      <c r="J15773" s="4">
        <f t="shared" si="986"/>
        <v>0</v>
      </c>
      <c r="K15773" s="5">
        <f t="shared" si="987"/>
        <v>0</v>
      </c>
    </row>
    <row r="15774" spans="1:11" x14ac:dyDescent="0.25">
      <c r="A15774" t="s">
        <v>151</v>
      </c>
      <c r="B15774" t="s">
        <v>127</v>
      </c>
      <c r="C15774" s="7">
        <v>1</v>
      </c>
      <c r="D15774" s="7">
        <v>5</v>
      </c>
      <c r="E15774" s="7">
        <v>43</v>
      </c>
      <c r="F15774" s="7">
        <v>61</v>
      </c>
      <c r="G15774" s="1">
        <f t="shared" si="984"/>
        <v>0.89583333333333337</v>
      </c>
      <c r="H15774" s="4">
        <f t="shared" si="985"/>
        <v>0</v>
      </c>
      <c r="I15774" s="5">
        <f>IF(OR(AND(F15774&gt;=50,G15774&gt;SUMIF(SeasonTotals!A$2:A$9,A15774,SeasonTotals!F$2:F$9)),AND(G15774&gt;0.885,F15774&gt;=50,D15774&lt;3)),1,0)</f>
        <v>0</v>
      </c>
      <c r="J15774" s="4">
        <f t="shared" si="986"/>
        <v>0</v>
      </c>
      <c r="K15774" s="5">
        <f t="shared" si="987"/>
        <v>0</v>
      </c>
    </row>
    <row r="15775" spans="1:11" x14ac:dyDescent="0.25">
      <c r="A15775" t="s">
        <v>151</v>
      </c>
      <c r="B15775" t="s">
        <v>127</v>
      </c>
      <c r="C15775" s="7">
        <v>1</v>
      </c>
      <c r="D15775" s="7">
        <v>3</v>
      </c>
      <c r="E15775" s="7">
        <v>41</v>
      </c>
      <c r="F15775" s="7">
        <v>59</v>
      </c>
      <c r="G15775" s="1">
        <f t="shared" si="984"/>
        <v>0.93181818181818177</v>
      </c>
      <c r="H15775" s="4">
        <f t="shared" si="985"/>
        <v>1</v>
      </c>
      <c r="I15775" s="5">
        <f>IF(OR(AND(F15775&gt;=50,G15775&gt;SUMIF(SeasonTotals!A$2:A$9,A15775,SeasonTotals!F$2:F$9)),AND(G15775&gt;0.885,F15775&gt;=50,D15775&lt;3)),1,0)</f>
        <v>1</v>
      </c>
      <c r="J15775" s="4">
        <f t="shared" si="986"/>
        <v>0</v>
      </c>
      <c r="K15775" s="5">
        <f t="shared" si="987"/>
        <v>0</v>
      </c>
    </row>
    <row r="15776" spans="1:11" x14ac:dyDescent="0.25">
      <c r="A15776" t="s">
        <v>151</v>
      </c>
      <c r="B15776" t="s">
        <v>127</v>
      </c>
      <c r="C15776" s="7">
        <v>1</v>
      </c>
      <c r="D15776" s="7">
        <v>3</v>
      </c>
      <c r="E15776" s="7">
        <v>35</v>
      </c>
      <c r="F15776" s="7">
        <v>65</v>
      </c>
      <c r="G15776" s="1">
        <f t="shared" si="984"/>
        <v>0.92105263157894735</v>
      </c>
      <c r="H15776" s="4">
        <f t="shared" si="985"/>
        <v>1</v>
      </c>
      <c r="I15776" s="5">
        <f>IF(OR(AND(F15776&gt;=50,G15776&gt;SUMIF(SeasonTotals!A$2:A$9,A15776,SeasonTotals!F$2:F$9)),AND(G15776&gt;0.885,F15776&gt;=50,D15776&lt;3)),1,0)</f>
        <v>1</v>
      </c>
      <c r="J15776" s="4">
        <f t="shared" si="986"/>
        <v>0</v>
      </c>
      <c r="K15776" s="5">
        <f t="shared" si="987"/>
        <v>0</v>
      </c>
    </row>
    <row r="15777" spans="1:11" x14ac:dyDescent="0.25">
      <c r="A15777" t="s">
        <v>151</v>
      </c>
      <c r="B15777" t="s">
        <v>127</v>
      </c>
      <c r="C15777" s="7">
        <v>1</v>
      </c>
      <c r="D15777" s="7">
        <v>2</v>
      </c>
      <c r="E15777" s="7">
        <v>39</v>
      </c>
      <c r="F15777" s="7">
        <v>65</v>
      </c>
      <c r="G15777" s="1">
        <f t="shared" si="984"/>
        <v>0.95121951219512191</v>
      </c>
      <c r="H15777" s="4">
        <f t="shared" si="985"/>
        <v>1</v>
      </c>
      <c r="I15777" s="5">
        <f>IF(OR(AND(F15777&gt;=50,G15777&gt;SUMIF(SeasonTotals!A$2:A$9,A15777,SeasonTotals!F$2:F$9)),AND(G15777&gt;0.885,F15777&gt;=50,D15777&lt;3)),1,0)</f>
        <v>1</v>
      </c>
      <c r="J15777" s="4">
        <f t="shared" si="986"/>
        <v>0</v>
      </c>
      <c r="K15777" s="5">
        <f t="shared" si="987"/>
        <v>0</v>
      </c>
    </row>
    <row r="15778" spans="1:11" x14ac:dyDescent="0.25">
      <c r="A15778" t="s">
        <v>151</v>
      </c>
      <c r="B15778" t="s">
        <v>127</v>
      </c>
      <c r="C15778" s="7">
        <v>1</v>
      </c>
      <c r="D15778" s="7">
        <v>2</v>
      </c>
      <c r="E15778" s="7">
        <v>41</v>
      </c>
      <c r="F15778" s="7">
        <v>60</v>
      </c>
      <c r="G15778" s="1">
        <f t="shared" si="984"/>
        <v>0.95348837209302328</v>
      </c>
      <c r="H15778" s="4">
        <f t="shared" si="985"/>
        <v>1</v>
      </c>
      <c r="I15778" s="5">
        <f>IF(OR(AND(F15778&gt;=50,G15778&gt;SUMIF(SeasonTotals!A$2:A$9,A15778,SeasonTotals!F$2:F$9)),AND(G15778&gt;0.885,F15778&gt;=50,D15778&lt;3)),1,0)</f>
        <v>1</v>
      </c>
      <c r="J15778" s="4">
        <f t="shared" si="986"/>
        <v>0</v>
      </c>
      <c r="K15778" s="5">
        <f t="shared" si="987"/>
        <v>0</v>
      </c>
    </row>
    <row r="15779" spans="1:11" x14ac:dyDescent="0.25">
      <c r="A15779" t="s">
        <v>151</v>
      </c>
      <c r="B15779" t="s">
        <v>127</v>
      </c>
      <c r="C15779" s="7">
        <v>1</v>
      </c>
      <c r="D15779" s="7">
        <v>2</v>
      </c>
      <c r="E15779" s="7">
        <v>26</v>
      </c>
      <c r="F15779" s="7">
        <v>65</v>
      </c>
      <c r="G15779" s="1">
        <f t="shared" si="984"/>
        <v>0.9285714285714286</v>
      </c>
      <c r="H15779" s="4">
        <f t="shared" si="985"/>
        <v>1</v>
      </c>
      <c r="I15779" s="5">
        <f>IF(OR(AND(F15779&gt;=50,G15779&gt;SUMIF(SeasonTotals!A$2:A$9,A15779,SeasonTotals!F$2:F$9)),AND(G15779&gt;0.885,F15779&gt;=50,D15779&lt;3)),1,0)</f>
        <v>1</v>
      </c>
      <c r="J15779" s="4">
        <f t="shared" si="986"/>
        <v>0</v>
      </c>
      <c r="K15779" s="5">
        <f t="shared" si="987"/>
        <v>0</v>
      </c>
    </row>
    <row r="15780" spans="1:11" x14ac:dyDescent="0.25">
      <c r="A15780" t="s">
        <v>151</v>
      </c>
      <c r="B15780" t="s">
        <v>127</v>
      </c>
      <c r="C15780" s="7">
        <v>1</v>
      </c>
      <c r="D15780" s="7">
        <v>3</v>
      </c>
      <c r="E15780" s="7">
        <v>47</v>
      </c>
      <c r="F15780" s="7">
        <v>58</v>
      </c>
      <c r="G15780" s="1">
        <f t="shared" si="984"/>
        <v>0.94</v>
      </c>
      <c r="H15780" s="4">
        <f t="shared" si="985"/>
        <v>1</v>
      </c>
      <c r="I15780" s="5">
        <f>IF(OR(AND(F15780&gt;=50,G15780&gt;SUMIF(SeasonTotals!A$2:A$9,A15780,SeasonTotals!F$2:F$9)),AND(G15780&gt;0.885,F15780&gt;=50,D15780&lt;3)),1,0)</f>
        <v>1</v>
      </c>
      <c r="J15780" s="4">
        <f t="shared" si="986"/>
        <v>0</v>
      </c>
      <c r="K15780" s="5">
        <f t="shared" si="987"/>
        <v>0</v>
      </c>
    </row>
    <row r="15781" spans="1:11" x14ac:dyDescent="0.25">
      <c r="A15781" t="s">
        <v>151</v>
      </c>
      <c r="B15781" t="s">
        <v>127</v>
      </c>
      <c r="C15781" s="7">
        <v>1</v>
      </c>
      <c r="D15781" s="7">
        <v>1</v>
      </c>
      <c r="E15781" s="7">
        <v>32</v>
      </c>
      <c r="F15781" s="7">
        <v>60</v>
      </c>
      <c r="G15781" s="1">
        <f t="shared" si="984"/>
        <v>0.96969696969696972</v>
      </c>
      <c r="H15781" s="4">
        <f t="shared" si="985"/>
        <v>1</v>
      </c>
      <c r="I15781" s="5">
        <f>IF(OR(AND(F15781&gt;=50,G15781&gt;SUMIF(SeasonTotals!A$2:A$9,A15781,SeasonTotals!F$2:F$9)),AND(G15781&gt;0.885,F15781&gt;=50,D15781&lt;3)),1,0)</f>
        <v>1</v>
      </c>
      <c r="J15781" s="4">
        <f t="shared" si="986"/>
        <v>0</v>
      </c>
      <c r="K15781" s="5">
        <f t="shared" si="987"/>
        <v>0</v>
      </c>
    </row>
    <row r="15782" spans="1:11" x14ac:dyDescent="0.25">
      <c r="A15782" t="s">
        <v>151</v>
      </c>
      <c r="B15782" t="s">
        <v>127</v>
      </c>
      <c r="C15782" s="7">
        <v>1</v>
      </c>
      <c r="D15782" s="7">
        <v>4</v>
      </c>
      <c r="E15782" s="7">
        <v>37</v>
      </c>
      <c r="F15782" s="7">
        <v>59</v>
      </c>
      <c r="G15782" s="1">
        <f t="shared" si="984"/>
        <v>0.90243902439024393</v>
      </c>
      <c r="H15782" s="4">
        <f t="shared" si="985"/>
        <v>0</v>
      </c>
      <c r="I15782" s="5">
        <f>IF(OR(AND(F15782&gt;=50,G15782&gt;SUMIF(SeasonTotals!A$2:A$9,A15782,SeasonTotals!F$2:F$9)),AND(G15782&gt;0.885,F15782&gt;=50,D15782&lt;3)),1,0)</f>
        <v>0</v>
      </c>
      <c r="J15782" s="4">
        <f t="shared" si="986"/>
        <v>0</v>
      </c>
      <c r="K15782" s="5">
        <f t="shared" si="987"/>
        <v>0</v>
      </c>
    </row>
    <row r="15783" spans="1:11" x14ac:dyDescent="0.25">
      <c r="A15783" t="s">
        <v>151</v>
      </c>
      <c r="B15783" t="s">
        <v>127</v>
      </c>
      <c r="C15783" s="7">
        <v>1</v>
      </c>
      <c r="D15783" s="7">
        <v>2</v>
      </c>
      <c r="E15783" s="7">
        <v>34</v>
      </c>
      <c r="F15783" s="7">
        <v>60</v>
      </c>
      <c r="G15783" s="1">
        <f t="shared" si="984"/>
        <v>0.94444444444444442</v>
      </c>
      <c r="H15783" s="4">
        <f t="shared" si="985"/>
        <v>1</v>
      </c>
      <c r="I15783" s="5">
        <f>IF(OR(AND(F15783&gt;=50,G15783&gt;SUMIF(SeasonTotals!A$2:A$9,A15783,SeasonTotals!F$2:F$9)),AND(G15783&gt;0.885,F15783&gt;=50,D15783&lt;3)),1,0)</f>
        <v>1</v>
      </c>
      <c r="J15783" s="4">
        <f t="shared" si="986"/>
        <v>0</v>
      </c>
      <c r="K15783" s="5">
        <f t="shared" si="987"/>
        <v>0</v>
      </c>
    </row>
    <row r="15784" spans="1:11" x14ac:dyDescent="0.25">
      <c r="A15784" t="s">
        <v>151</v>
      </c>
      <c r="B15784" t="s">
        <v>127</v>
      </c>
      <c r="C15784" s="7">
        <v>1</v>
      </c>
      <c r="D15784" s="7">
        <v>3</v>
      </c>
      <c r="E15784" s="7">
        <v>33</v>
      </c>
      <c r="F15784" s="7">
        <v>59</v>
      </c>
      <c r="G15784" s="1">
        <f t="shared" si="984"/>
        <v>0.91666666666666663</v>
      </c>
      <c r="H15784" s="4">
        <f t="shared" si="985"/>
        <v>1</v>
      </c>
      <c r="I15784" s="5">
        <f>IF(OR(AND(F15784&gt;=50,G15784&gt;SUMIF(SeasonTotals!A$2:A$9,A15784,SeasonTotals!F$2:F$9)),AND(G15784&gt;0.885,F15784&gt;=50,D15784&lt;3)),1,0)</f>
        <v>1</v>
      </c>
      <c r="J15784" s="4">
        <f t="shared" si="986"/>
        <v>0</v>
      </c>
      <c r="K15784" s="5">
        <f t="shared" si="987"/>
        <v>0</v>
      </c>
    </row>
    <row r="15785" spans="1:11" x14ac:dyDescent="0.25">
      <c r="A15785" t="s">
        <v>151</v>
      </c>
      <c r="B15785" t="s">
        <v>127</v>
      </c>
      <c r="C15785" s="7">
        <v>1</v>
      </c>
      <c r="D15785" s="7">
        <v>3</v>
      </c>
      <c r="E15785" s="7">
        <v>19</v>
      </c>
      <c r="F15785" s="7">
        <v>59</v>
      </c>
      <c r="G15785" s="1">
        <f t="shared" si="984"/>
        <v>0.86363636363636365</v>
      </c>
      <c r="H15785" s="4">
        <f t="shared" si="985"/>
        <v>0</v>
      </c>
      <c r="I15785" s="5">
        <f>IF(OR(AND(F15785&gt;=50,G15785&gt;SUMIF(SeasonTotals!A$2:A$9,A15785,SeasonTotals!F$2:F$9)),AND(G15785&gt;0.885,F15785&gt;=50,D15785&lt;3)),1,0)</f>
        <v>0</v>
      </c>
      <c r="J15785" s="4">
        <f t="shared" si="986"/>
        <v>0</v>
      </c>
      <c r="K15785" s="5">
        <f t="shared" si="987"/>
        <v>0</v>
      </c>
    </row>
    <row r="15786" spans="1:11" x14ac:dyDescent="0.25">
      <c r="A15786" t="s">
        <v>151</v>
      </c>
      <c r="B15786" t="s">
        <v>127</v>
      </c>
      <c r="C15786" s="7">
        <v>1</v>
      </c>
      <c r="D15786" s="7">
        <v>1</v>
      </c>
      <c r="E15786" s="7">
        <v>35</v>
      </c>
      <c r="F15786" s="7">
        <v>65</v>
      </c>
      <c r="G15786" s="1">
        <f t="shared" si="984"/>
        <v>0.97222222222222221</v>
      </c>
      <c r="H15786" s="4">
        <f t="shared" si="985"/>
        <v>1</v>
      </c>
      <c r="I15786" s="5">
        <f>IF(OR(AND(F15786&gt;=50,G15786&gt;SUMIF(SeasonTotals!A$2:A$9,A15786,SeasonTotals!F$2:F$9)),AND(G15786&gt;0.885,F15786&gt;=50,D15786&lt;3)),1,0)</f>
        <v>1</v>
      </c>
      <c r="J15786" s="4">
        <f t="shared" si="986"/>
        <v>0</v>
      </c>
      <c r="K15786" s="5">
        <f t="shared" si="987"/>
        <v>0</v>
      </c>
    </row>
    <row r="15787" spans="1:11" x14ac:dyDescent="0.25">
      <c r="A15787" t="s">
        <v>151</v>
      </c>
      <c r="B15787" t="s">
        <v>127</v>
      </c>
      <c r="C15787" s="7">
        <v>1</v>
      </c>
      <c r="D15787" s="7">
        <v>5</v>
      </c>
      <c r="E15787" s="7">
        <v>28</v>
      </c>
      <c r="F15787" s="7">
        <v>60</v>
      </c>
      <c r="G15787" s="1">
        <f t="shared" si="984"/>
        <v>0.84848484848484851</v>
      </c>
      <c r="H15787" s="4">
        <f t="shared" si="985"/>
        <v>0</v>
      </c>
      <c r="I15787" s="5">
        <f>IF(OR(AND(F15787&gt;=50,G15787&gt;SUMIF(SeasonTotals!A$2:A$9,A15787,SeasonTotals!F$2:F$9)),AND(G15787&gt;0.885,F15787&gt;=50,D15787&lt;3)),1,0)</f>
        <v>0</v>
      </c>
      <c r="J15787" s="4">
        <f t="shared" si="986"/>
        <v>1</v>
      </c>
      <c r="K15787" s="5">
        <f t="shared" si="987"/>
        <v>0</v>
      </c>
    </row>
    <row r="15788" spans="1:11" x14ac:dyDescent="0.25">
      <c r="A15788" t="s">
        <v>151</v>
      </c>
      <c r="B15788" t="s">
        <v>127</v>
      </c>
      <c r="C15788" s="7">
        <v>1</v>
      </c>
      <c r="D15788" s="7">
        <v>5</v>
      </c>
      <c r="E15788" s="7">
        <v>37</v>
      </c>
      <c r="F15788" s="7">
        <v>60</v>
      </c>
      <c r="G15788" s="1">
        <f t="shared" si="984"/>
        <v>0.88095238095238093</v>
      </c>
      <c r="H15788" s="4">
        <f t="shared" si="985"/>
        <v>0</v>
      </c>
      <c r="I15788" s="5">
        <f>IF(OR(AND(F15788&gt;=50,G15788&gt;SUMIF(SeasonTotals!A$2:A$9,A15788,SeasonTotals!F$2:F$9)),AND(G15788&gt;0.885,F15788&gt;=50,D15788&lt;3)),1,0)</f>
        <v>0</v>
      </c>
      <c r="J15788" s="4">
        <f t="shared" si="986"/>
        <v>0</v>
      </c>
      <c r="K15788" s="5">
        <f t="shared" si="987"/>
        <v>0</v>
      </c>
    </row>
    <row r="15789" spans="1:11" x14ac:dyDescent="0.25">
      <c r="A15789" t="s">
        <v>151</v>
      </c>
      <c r="B15789" t="s">
        <v>80</v>
      </c>
      <c r="C15789" s="7">
        <v>1</v>
      </c>
      <c r="D15789" s="7">
        <v>1</v>
      </c>
      <c r="E15789" s="7">
        <v>21</v>
      </c>
      <c r="F15789" s="7">
        <v>60</v>
      </c>
      <c r="G15789" s="1">
        <f t="shared" si="984"/>
        <v>0.95454545454545459</v>
      </c>
      <c r="H15789" s="4">
        <f t="shared" si="985"/>
        <v>1</v>
      </c>
      <c r="I15789" s="5">
        <f>IF(OR(AND(F15789&gt;=50,G15789&gt;SUMIF(SeasonTotals!A$2:A$9,A15789,SeasonTotals!F$2:F$9)),AND(G15789&gt;0.885,F15789&gt;=50,D15789&lt;3)),1,0)</f>
        <v>1</v>
      </c>
      <c r="J15789" s="4">
        <f t="shared" si="986"/>
        <v>0</v>
      </c>
      <c r="K15789" s="5">
        <f t="shared" si="987"/>
        <v>0</v>
      </c>
    </row>
    <row r="15790" spans="1:11" x14ac:dyDescent="0.25">
      <c r="A15790" t="s">
        <v>151</v>
      </c>
      <c r="B15790" t="s">
        <v>80</v>
      </c>
      <c r="C15790" s="7">
        <v>1</v>
      </c>
      <c r="D15790" s="7">
        <v>3</v>
      </c>
      <c r="E15790" s="7">
        <v>32</v>
      </c>
      <c r="F15790" s="7">
        <v>64</v>
      </c>
      <c r="G15790" s="1">
        <f t="shared" si="984"/>
        <v>0.91428571428571426</v>
      </c>
      <c r="H15790" s="4">
        <f t="shared" si="985"/>
        <v>1</v>
      </c>
      <c r="I15790" s="5">
        <f>IF(OR(AND(F15790&gt;=50,G15790&gt;SUMIF(SeasonTotals!A$2:A$9,A15790,SeasonTotals!F$2:F$9)),AND(G15790&gt;0.885,F15790&gt;=50,D15790&lt;3)),1,0)</f>
        <v>0</v>
      </c>
      <c r="J15790" s="4">
        <f t="shared" si="986"/>
        <v>0</v>
      </c>
      <c r="K15790" s="5">
        <f t="shared" si="987"/>
        <v>0</v>
      </c>
    </row>
    <row r="15791" spans="1:11" x14ac:dyDescent="0.25">
      <c r="A15791" t="s">
        <v>151</v>
      </c>
      <c r="B15791" t="s">
        <v>80</v>
      </c>
      <c r="C15791" s="7">
        <v>1</v>
      </c>
      <c r="D15791" s="7">
        <v>4</v>
      </c>
      <c r="E15791" s="7">
        <v>18</v>
      </c>
      <c r="F15791" s="7">
        <v>59</v>
      </c>
      <c r="G15791" s="1">
        <f t="shared" si="984"/>
        <v>0.81818181818181823</v>
      </c>
      <c r="H15791" s="4">
        <f t="shared" si="985"/>
        <v>0</v>
      </c>
      <c r="I15791" s="5">
        <f>IF(OR(AND(F15791&gt;=50,G15791&gt;SUMIF(SeasonTotals!A$2:A$9,A15791,SeasonTotals!F$2:F$9)),AND(G15791&gt;0.885,F15791&gt;=50,D15791&lt;3)),1,0)</f>
        <v>0</v>
      </c>
      <c r="J15791" s="4">
        <f t="shared" si="986"/>
        <v>1</v>
      </c>
      <c r="K15791" s="5">
        <f t="shared" si="987"/>
        <v>0</v>
      </c>
    </row>
    <row r="15792" spans="1:11" x14ac:dyDescent="0.25">
      <c r="A15792" t="s">
        <v>151</v>
      </c>
      <c r="B15792" t="s">
        <v>80</v>
      </c>
      <c r="C15792" s="7">
        <v>1</v>
      </c>
      <c r="D15792" s="7">
        <v>5</v>
      </c>
      <c r="E15792" s="7">
        <v>29</v>
      </c>
      <c r="F15792" s="7">
        <v>60</v>
      </c>
      <c r="G15792" s="1">
        <f t="shared" si="984"/>
        <v>0.8529411764705882</v>
      </c>
      <c r="H15792" s="4">
        <f t="shared" si="985"/>
        <v>0</v>
      </c>
      <c r="I15792" s="5">
        <f>IF(OR(AND(F15792&gt;=50,G15792&gt;SUMIF(SeasonTotals!A$2:A$9,A15792,SeasonTotals!F$2:F$9)),AND(G15792&gt;0.885,F15792&gt;=50,D15792&lt;3)),1,0)</f>
        <v>0</v>
      </c>
      <c r="J15792" s="4">
        <f t="shared" si="986"/>
        <v>0</v>
      </c>
      <c r="K15792" s="5">
        <f t="shared" si="987"/>
        <v>0</v>
      </c>
    </row>
    <row r="15793" spans="1:11" x14ac:dyDescent="0.25">
      <c r="A15793" t="s">
        <v>151</v>
      </c>
      <c r="B15793" t="s">
        <v>80</v>
      </c>
      <c r="C15793" s="7">
        <v>1</v>
      </c>
      <c r="D15793" s="7">
        <v>2</v>
      </c>
      <c r="E15793" s="7">
        <v>36</v>
      </c>
      <c r="F15793" s="7">
        <v>60</v>
      </c>
      <c r="G15793" s="1">
        <f t="shared" si="984"/>
        <v>0.94736842105263153</v>
      </c>
      <c r="H15793" s="4">
        <f t="shared" si="985"/>
        <v>1</v>
      </c>
      <c r="I15793" s="5">
        <f>IF(OR(AND(F15793&gt;=50,G15793&gt;SUMIF(SeasonTotals!A$2:A$9,A15793,SeasonTotals!F$2:F$9)),AND(G15793&gt;0.885,F15793&gt;=50,D15793&lt;3)),1,0)</f>
        <v>1</v>
      </c>
      <c r="J15793" s="4">
        <f t="shared" si="986"/>
        <v>0</v>
      </c>
      <c r="K15793" s="5">
        <f t="shared" si="987"/>
        <v>0</v>
      </c>
    </row>
    <row r="15794" spans="1:11" x14ac:dyDescent="0.25">
      <c r="A15794" t="s">
        <v>151</v>
      </c>
      <c r="B15794" t="s">
        <v>80</v>
      </c>
      <c r="C15794" s="7">
        <v>1</v>
      </c>
      <c r="D15794" s="7">
        <v>2</v>
      </c>
      <c r="E15794" s="7">
        <v>15</v>
      </c>
      <c r="F15794" s="7">
        <v>60</v>
      </c>
      <c r="G15794" s="1">
        <f t="shared" si="984"/>
        <v>0.88235294117647056</v>
      </c>
      <c r="H15794" s="4">
        <f t="shared" si="985"/>
        <v>0</v>
      </c>
      <c r="I15794" s="5">
        <f>IF(OR(AND(F15794&gt;=50,G15794&gt;SUMIF(SeasonTotals!A$2:A$9,A15794,SeasonTotals!F$2:F$9)),AND(G15794&gt;0.885,F15794&gt;=50,D15794&lt;3)),1,0)</f>
        <v>0</v>
      </c>
      <c r="J15794" s="4">
        <f t="shared" si="986"/>
        <v>0</v>
      </c>
      <c r="K15794" s="5">
        <f t="shared" si="987"/>
        <v>0</v>
      </c>
    </row>
    <row r="15795" spans="1:11" x14ac:dyDescent="0.25">
      <c r="A15795" t="s">
        <v>151</v>
      </c>
      <c r="B15795" t="s">
        <v>80</v>
      </c>
      <c r="C15795" s="7">
        <v>1</v>
      </c>
      <c r="D15795" s="7">
        <v>3</v>
      </c>
      <c r="E15795" s="7">
        <v>27</v>
      </c>
      <c r="F15795" s="7">
        <v>64</v>
      </c>
      <c r="G15795" s="1">
        <f t="shared" si="984"/>
        <v>0.9</v>
      </c>
      <c r="H15795" s="4">
        <f t="shared" si="985"/>
        <v>0</v>
      </c>
      <c r="I15795" s="5">
        <f>IF(OR(AND(F15795&gt;=50,G15795&gt;SUMIF(SeasonTotals!A$2:A$9,A15795,SeasonTotals!F$2:F$9)),AND(G15795&gt;0.885,F15795&gt;=50,D15795&lt;3)),1,0)</f>
        <v>0</v>
      </c>
      <c r="J15795" s="4">
        <f t="shared" si="986"/>
        <v>0</v>
      </c>
      <c r="K15795" s="5">
        <f t="shared" si="987"/>
        <v>0</v>
      </c>
    </row>
    <row r="15796" spans="1:11" x14ac:dyDescent="0.25">
      <c r="A15796" t="s">
        <v>151</v>
      </c>
      <c r="B15796" t="s">
        <v>80</v>
      </c>
      <c r="C15796" s="7">
        <v>1</v>
      </c>
      <c r="D15796" s="7">
        <v>2</v>
      </c>
      <c r="E15796" s="7">
        <v>23</v>
      </c>
      <c r="F15796" s="7">
        <v>60</v>
      </c>
      <c r="G15796" s="1">
        <f t="shared" si="984"/>
        <v>0.92</v>
      </c>
      <c r="H15796" s="4">
        <f t="shared" si="985"/>
        <v>1</v>
      </c>
      <c r="I15796" s="5">
        <f>IF(OR(AND(F15796&gt;=50,G15796&gt;SUMIF(SeasonTotals!A$2:A$9,A15796,SeasonTotals!F$2:F$9)),AND(G15796&gt;0.885,F15796&gt;=50,D15796&lt;3)),1,0)</f>
        <v>1</v>
      </c>
      <c r="J15796" s="4">
        <f t="shared" si="986"/>
        <v>0</v>
      </c>
      <c r="K15796" s="5">
        <f t="shared" si="987"/>
        <v>0</v>
      </c>
    </row>
    <row r="15797" spans="1:11" x14ac:dyDescent="0.25">
      <c r="A15797" t="s">
        <v>151</v>
      </c>
      <c r="B15797" t="s">
        <v>80</v>
      </c>
      <c r="C15797" s="7">
        <v>1</v>
      </c>
      <c r="D15797" s="7">
        <v>1</v>
      </c>
      <c r="E15797" s="7">
        <v>16</v>
      </c>
      <c r="F15797" s="7">
        <v>60</v>
      </c>
      <c r="G15797" s="1">
        <f t="shared" si="984"/>
        <v>0.94117647058823528</v>
      </c>
      <c r="H15797" s="4">
        <f t="shared" si="985"/>
        <v>1</v>
      </c>
      <c r="I15797" s="5">
        <f>IF(OR(AND(F15797&gt;=50,G15797&gt;SUMIF(SeasonTotals!A$2:A$9,A15797,SeasonTotals!F$2:F$9)),AND(G15797&gt;0.885,F15797&gt;=50,D15797&lt;3)),1,0)</f>
        <v>1</v>
      </c>
      <c r="J15797" s="4">
        <f t="shared" si="986"/>
        <v>0</v>
      </c>
      <c r="K15797" s="5">
        <f t="shared" si="987"/>
        <v>0</v>
      </c>
    </row>
    <row r="15798" spans="1:11" x14ac:dyDescent="0.25">
      <c r="A15798" t="s">
        <v>151</v>
      </c>
      <c r="B15798" t="s">
        <v>80</v>
      </c>
      <c r="C15798" s="7">
        <v>1</v>
      </c>
      <c r="D15798" s="7">
        <v>1</v>
      </c>
      <c r="E15798" s="7">
        <v>27</v>
      </c>
      <c r="F15798" s="7">
        <v>59</v>
      </c>
      <c r="G15798" s="1">
        <f t="shared" si="984"/>
        <v>0.9642857142857143</v>
      </c>
      <c r="H15798" s="4">
        <f t="shared" si="985"/>
        <v>1</v>
      </c>
      <c r="I15798" s="5">
        <f>IF(OR(AND(F15798&gt;=50,G15798&gt;SUMIF(SeasonTotals!A$2:A$9,A15798,SeasonTotals!F$2:F$9)),AND(G15798&gt;0.885,F15798&gt;=50,D15798&lt;3)),1,0)</f>
        <v>1</v>
      </c>
      <c r="J15798" s="4">
        <f t="shared" si="986"/>
        <v>0</v>
      </c>
      <c r="K15798" s="5">
        <f t="shared" si="987"/>
        <v>0</v>
      </c>
    </row>
    <row r="15799" spans="1:11" x14ac:dyDescent="0.25">
      <c r="A15799" t="s">
        <v>151</v>
      </c>
      <c r="B15799" t="s">
        <v>80</v>
      </c>
      <c r="C15799" s="7">
        <v>1</v>
      </c>
      <c r="D15799" s="7">
        <v>4</v>
      </c>
      <c r="E15799" s="7">
        <v>23</v>
      </c>
      <c r="F15799" s="7">
        <v>59</v>
      </c>
      <c r="G15799" s="1">
        <f t="shared" si="984"/>
        <v>0.85185185185185186</v>
      </c>
      <c r="H15799" s="4">
        <f t="shared" si="985"/>
        <v>0</v>
      </c>
      <c r="I15799" s="5">
        <f>IF(OR(AND(F15799&gt;=50,G15799&gt;SUMIF(SeasonTotals!A$2:A$9,A15799,SeasonTotals!F$2:F$9)),AND(G15799&gt;0.885,F15799&gt;=50,D15799&lt;3)),1,0)</f>
        <v>0</v>
      </c>
      <c r="J15799" s="4">
        <f t="shared" si="986"/>
        <v>0</v>
      </c>
      <c r="K15799" s="5">
        <f t="shared" si="987"/>
        <v>0</v>
      </c>
    </row>
    <row r="15800" spans="1:11" x14ac:dyDescent="0.25">
      <c r="A15800" t="s">
        <v>151</v>
      </c>
      <c r="B15800" t="s">
        <v>80</v>
      </c>
      <c r="C15800" s="7">
        <v>1</v>
      </c>
      <c r="D15800" s="7">
        <v>0</v>
      </c>
      <c r="E15800" s="7">
        <v>31</v>
      </c>
      <c r="F15800" s="7">
        <v>65</v>
      </c>
      <c r="G15800" s="1">
        <f t="shared" si="984"/>
        <v>1</v>
      </c>
      <c r="H15800" s="4">
        <f t="shared" si="985"/>
        <v>1</v>
      </c>
      <c r="I15800" s="5">
        <f>IF(OR(AND(F15800&gt;=50,G15800&gt;SUMIF(SeasonTotals!A$2:A$9,A15800,SeasonTotals!F$2:F$9)),AND(G15800&gt;0.885,F15800&gt;=50,D15800&lt;3)),1,0)</f>
        <v>1</v>
      </c>
      <c r="J15800" s="4">
        <f t="shared" si="986"/>
        <v>0</v>
      </c>
      <c r="K15800" s="5">
        <f t="shared" si="987"/>
        <v>0</v>
      </c>
    </row>
    <row r="15801" spans="1:11" x14ac:dyDescent="0.25">
      <c r="A15801" t="s">
        <v>151</v>
      </c>
      <c r="B15801" t="s">
        <v>80</v>
      </c>
      <c r="C15801" s="7">
        <v>1</v>
      </c>
      <c r="D15801" s="7">
        <v>4</v>
      </c>
      <c r="E15801" s="7">
        <v>25</v>
      </c>
      <c r="F15801" s="7">
        <v>60</v>
      </c>
      <c r="G15801" s="1">
        <f t="shared" si="984"/>
        <v>0.86206896551724133</v>
      </c>
      <c r="H15801" s="4">
        <f t="shared" si="985"/>
        <v>0</v>
      </c>
      <c r="I15801" s="5">
        <f>IF(OR(AND(F15801&gt;=50,G15801&gt;SUMIF(SeasonTotals!A$2:A$9,A15801,SeasonTotals!F$2:F$9)),AND(G15801&gt;0.885,F15801&gt;=50,D15801&lt;3)),1,0)</f>
        <v>0</v>
      </c>
      <c r="J15801" s="4">
        <f t="shared" si="986"/>
        <v>0</v>
      </c>
      <c r="K15801" s="5">
        <f t="shared" si="987"/>
        <v>0</v>
      </c>
    </row>
    <row r="15802" spans="1:11" x14ac:dyDescent="0.25">
      <c r="A15802" t="s">
        <v>151</v>
      </c>
      <c r="B15802" t="s">
        <v>80</v>
      </c>
      <c r="C15802" s="7">
        <v>1</v>
      </c>
      <c r="D15802" s="7">
        <v>4</v>
      </c>
      <c r="E15802" s="7">
        <v>18</v>
      </c>
      <c r="F15802" s="7">
        <v>59</v>
      </c>
      <c r="G15802" s="1">
        <f t="shared" si="984"/>
        <v>0.81818181818181823</v>
      </c>
      <c r="H15802" s="4">
        <f t="shared" si="985"/>
        <v>0</v>
      </c>
      <c r="I15802" s="5">
        <f>IF(OR(AND(F15802&gt;=50,G15802&gt;SUMIF(SeasonTotals!A$2:A$9,A15802,SeasonTotals!F$2:F$9)),AND(G15802&gt;0.885,F15802&gt;=50,D15802&lt;3)),1,0)</f>
        <v>0</v>
      </c>
      <c r="J15802" s="4">
        <f t="shared" si="986"/>
        <v>1</v>
      </c>
      <c r="K15802" s="5">
        <f t="shared" si="987"/>
        <v>0</v>
      </c>
    </row>
    <row r="15803" spans="1:11" x14ac:dyDescent="0.25">
      <c r="A15803" t="s">
        <v>151</v>
      </c>
      <c r="B15803" t="s">
        <v>80</v>
      </c>
      <c r="C15803" s="7">
        <v>1</v>
      </c>
      <c r="D15803" s="7">
        <v>3</v>
      </c>
      <c r="E15803" s="7">
        <v>18</v>
      </c>
      <c r="F15803" s="7">
        <v>60</v>
      </c>
      <c r="G15803" s="1">
        <f t="shared" si="984"/>
        <v>0.8571428571428571</v>
      </c>
      <c r="H15803" s="4">
        <f t="shared" si="985"/>
        <v>0</v>
      </c>
      <c r="I15803" s="5">
        <f>IF(OR(AND(F15803&gt;=50,G15803&gt;SUMIF(SeasonTotals!A$2:A$9,A15803,SeasonTotals!F$2:F$9)),AND(G15803&gt;0.885,F15803&gt;=50,D15803&lt;3)),1,0)</f>
        <v>0</v>
      </c>
      <c r="J15803" s="4">
        <f t="shared" si="986"/>
        <v>0</v>
      </c>
      <c r="K15803" s="5">
        <f t="shared" si="987"/>
        <v>0</v>
      </c>
    </row>
    <row r="15804" spans="1:11" x14ac:dyDescent="0.25">
      <c r="A15804" t="s">
        <v>151</v>
      </c>
      <c r="B15804" t="s">
        <v>80</v>
      </c>
      <c r="C15804" s="7">
        <v>1</v>
      </c>
      <c r="D15804" s="7">
        <v>1</v>
      </c>
      <c r="E15804" s="7">
        <v>45</v>
      </c>
      <c r="F15804" s="7">
        <v>59</v>
      </c>
      <c r="G15804" s="1">
        <f t="shared" si="984"/>
        <v>0.97826086956521741</v>
      </c>
      <c r="H15804" s="4">
        <f t="shared" si="985"/>
        <v>1</v>
      </c>
      <c r="I15804" s="5">
        <f>IF(OR(AND(F15804&gt;=50,G15804&gt;SUMIF(SeasonTotals!A$2:A$9,A15804,SeasonTotals!F$2:F$9)),AND(G15804&gt;0.885,F15804&gt;=50,D15804&lt;3)),1,0)</f>
        <v>1</v>
      </c>
      <c r="J15804" s="4">
        <f t="shared" si="986"/>
        <v>0</v>
      </c>
      <c r="K15804" s="5">
        <f t="shared" si="987"/>
        <v>0</v>
      </c>
    </row>
    <row r="15805" spans="1:11" x14ac:dyDescent="0.25">
      <c r="A15805" t="s">
        <v>151</v>
      </c>
      <c r="B15805" t="s">
        <v>80</v>
      </c>
      <c r="C15805" s="7">
        <v>1</v>
      </c>
      <c r="D15805" s="7">
        <v>4</v>
      </c>
      <c r="E15805" s="7">
        <v>29</v>
      </c>
      <c r="F15805" s="7">
        <v>60</v>
      </c>
      <c r="G15805" s="1">
        <f t="shared" si="984"/>
        <v>0.87878787878787878</v>
      </c>
      <c r="H15805" s="4">
        <f t="shared" si="985"/>
        <v>0</v>
      </c>
      <c r="I15805" s="5">
        <f>IF(OR(AND(F15805&gt;=50,G15805&gt;SUMIF(SeasonTotals!A$2:A$9,A15805,SeasonTotals!F$2:F$9)),AND(G15805&gt;0.885,F15805&gt;=50,D15805&lt;3)),1,0)</f>
        <v>0</v>
      </c>
      <c r="J15805" s="4">
        <f t="shared" si="986"/>
        <v>0</v>
      </c>
      <c r="K15805" s="5">
        <f t="shared" si="987"/>
        <v>0</v>
      </c>
    </row>
    <row r="15806" spans="1:11" x14ac:dyDescent="0.25">
      <c r="A15806" t="s">
        <v>151</v>
      </c>
      <c r="B15806" t="s">
        <v>80</v>
      </c>
      <c r="C15806" s="7">
        <v>1</v>
      </c>
      <c r="D15806" s="7">
        <v>3</v>
      </c>
      <c r="E15806" s="7">
        <v>31</v>
      </c>
      <c r="F15806" s="7">
        <v>60</v>
      </c>
      <c r="G15806" s="1">
        <f t="shared" si="984"/>
        <v>0.91176470588235292</v>
      </c>
      <c r="H15806" s="4">
        <f t="shared" si="985"/>
        <v>0</v>
      </c>
      <c r="I15806" s="5">
        <f>IF(OR(AND(F15806&gt;=50,G15806&gt;SUMIF(SeasonTotals!A$2:A$9,A15806,SeasonTotals!F$2:F$9)),AND(G15806&gt;0.885,F15806&gt;=50,D15806&lt;3)),1,0)</f>
        <v>0</v>
      </c>
      <c r="J15806" s="4">
        <f t="shared" si="986"/>
        <v>0</v>
      </c>
      <c r="K15806" s="5">
        <f t="shared" si="987"/>
        <v>0</v>
      </c>
    </row>
    <row r="15807" spans="1:11" x14ac:dyDescent="0.25">
      <c r="A15807" t="s">
        <v>151</v>
      </c>
      <c r="B15807" t="s">
        <v>80</v>
      </c>
      <c r="C15807" s="7">
        <v>1</v>
      </c>
      <c r="D15807" s="7">
        <v>4</v>
      </c>
      <c r="E15807" s="7">
        <v>22</v>
      </c>
      <c r="F15807" s="7">
        <v>57</v>
      </c>
      <c r="G15807" s="1">
        <f t="shared" si="984"/>
        <v>0.84615384615384615</v>
      </c>
      <c r="H15807" s="4">
        <f t="shared" si="985"/>
        <v>0</v>
      </c>
      <c r="I15807" s="5">
        <f>IF(OR(AND(F15807&gt;=50,G15807&gt;SUMIF(SeasonTotals!A$2:A$9,A15807,SeasonTotals!F$2:F$9)),AND(G15807&gt;0.885,F15807&gt;=50,D15807&lt;3)),1,0)</f>
        <v>0</v>
      </c>
      <c r="J15807" s="4">
        <f t="shared" si="986"/>
        <v>1</v>
      </c>
      <c r="K15807" s="5">
        <f t="shared" si="987"/>
        <v>0</v>
      </c>
    </row>
    <row r="15808" spans="1:11" x14ac:dyDescent="0.25">
      <c r="A15808" t="s">
        <v>151</v>
      </c>
      <c r="B15808" t="s">
        <v>80</v>
      </c>
      <c r="C15808" s="7">
        <v>1</v>
      </c>
      <c r="D15808" s="7">
        <v>5</v>
      </c>
      <c r="E15808" s="7">
        <v>29</v>
      </c>
      <c r="F15808" s="7">
        <v>60</v>
      </c>
      <c r="G15808" s="1">
        <f t="shared" si="984"/>
        <v>0.8529411764705882</v>
      </c>
      <c r="H15808" s="4">
        <f t="shared" si="985"/>
        <v>0</v>
      </c>
      <c r="I15808" s="5">
        <f>IF(OR(AND(F15808&gt;=50,G15808&gt;SUMIF(SeasonTotals!A$2:A$9,A15808,SeasonTotals!F$2:F$9)),AND(G15808&gt;0.885,F15808&gt;=50,D15808&lt;3)),1,0)</f>
        <v>0</v>
      </c>
      <c r="J15808" s="4">
        <f t="shared" si="986"/>
        <v>0</v>
      </c>
      <c r="K15808" s="5">
        <f t="shared" si="987"/>
        <v>0</v>
      </c>
    </row>
    <row r="15809" spans="1:11" x14ac:dyDescent="0.25">
      <c r="A15809" t="s">
        <v>151</v>
      </c>
      <c r="B15809" t="s">
        <v>80</v>
      </c>
      <c r="C15809" s="7">
        <v>1</v>
      </c>
      <c r="D15809" s="7">
        <v>4</v>
      </c>
      <c r="E15809" s="7">
        <v>25</v>
      </c>
      <c r="F15809" s="7">
        <v>59</v>
      </c>
      <c r="G15809" s="1">
        <f t="shared" si="984"/>
        <v>0.86206896551724133</v>
      </c>
      <c r="H15809" s="4">
        <f t="shared" si="985"/>
        <v>0</v>
      </c>
      <c r="I15809" s="5">
        <f>IF(OR(AND(F15809&gt;=50,G15809&gt;SUMIF(SeasonTotals!A$2:A$9,A15809,SeasonTotals!F$2:F$9)),AND(G15809&gt;0.885,F15809&gt;=50,D15809&lt;3)),1,0)</f>
        <v>0</v>
      </c>
      <c r="J15809" s="4">
        <f t="shared" si="986"/>
        <v>0</v>
      </c>
      <c r="K15809" s="5">
        <f t="shared" si="987"/>
        <v>0</v>
      </c>
    </row>
    <row r="15810" spans="1:11" x14ac:dyDescent="0.25">
      <c r="A15810" t="s">
        <v>151</v>
      </c>
      <c r="B15810" t="s">
        <v>80</v>
      </c>
      <c r="C15810" s="7">
        <v>1</v>
      </c>
      <c r="D15810" s="7">
        <v>2</v>
      </c>
      <c r="E15810" s="7">
        <v>43</v>
      </c>
      <c r="F15810" s="7">
        <v>65</v>
      </c>
      <c r="G15810" s="1">
        <f t="shared" ref="G15810:G15873" si="988">E15810/MAX(1,SUM(D15810:E15810))</f>
        <v>0.9555555555555556</v>
      </c>
      <c r="H15810" s="4">
        <f t="shared" ref="H15810:H15873" si="989">IF(AND(F15810&gt;=50,OR(G15810&gt;0.913,AND(G15810&gt;0.885,D15810&lt;3))),1,0)</f>
        <v>1</v>
      </c>
      <c r="I15810" s="5">
        <f>IF(OR(AND(F15810&gt;=50,G15810&gt;SUMIF(SeasonTotals!A$2:A$9,A15810,SeasonTotals!F$2:F$9)),AND(G15810&gt;0.885,F15810&gt;=50,D15810&lt;3)),1,0)</f>
        <v>1</v>
      </c>
      <c r="J15810" s="4">
        <f t="shared" ref="J15810:J15873" si="990">IF(G15810&lt;0.85,1,0)</f>
        <v>0</v>
      </c>
      <c r="K15810" s="5">
        <f t="shared" ref="K15810:K15873" si="991">IF(F15810&lt;55,1,0)</f>
        <v>0</v>
      </c>
    </row>
    <row r="15811" spans="1:11" x14ac:dyDescent="0.25">
      <c r="A15811" t="s">
        <v>151</v>
      </c>
      <c r="B15811" t="s">
        <v>80</v>
      </c>
      <c r="C15811" s="7">
        <v>1</v>
      </c>
      <c r="D15811" s="7">
        <v>1</v>
      </c>
      <c r="E15811" s="7">
        <v>32</v>
      </c>
      <c r="F15811" s="7">
        <v>60</v>
      </c>
      <c r="G15811" s="1">
        <f t="shared" si="988"/>
        <v>0.96969696969696972</v>
      </c>
      <c r="H15811" s="4">
        <f t="shared" si="989"/>
        <v>1</v>
      </c>
      <c r="I15811" s="5">
        <f>IF(OR(AND(F15811&gt;=50,G15811&gt;SUMIF(SeasonTotals!A$2:A$9,A15811,SeasonTotals!F$2:F$9)),AND(G15811&gt;0.885,F15811&gt;=50,D15811&lt;3)),1,0)</f>
        <v>1</v>
      </c>
      <c r="J15811" s="4">
        <f t="shared" si="990"/>
        <v>0</v>
      </c>
      <c r="K15811" s="5">
        <f t="shared" si="991"/>
        <v>0</v>
      </c>
    </row>
    <row r="15812" spans="1:11" x14ac:dyDescent="0.25">
      <c r="A15812" t="s">
        <v>151</v>
      </c>
      <c r="B15812" t="s">
        <v>80</v>
      </c>
      <c r="C15812" s="7">
        <v>1</v>
      </c>
      <c r="D15812" s="7">
        <v>4</v>
      </c>
      <c r="E15812" s="7">
        <v>27</v>
      </c>
      <c r="F15812" s="7">
        <v>60</v>
      </c>
      <c r="G15812" s="1">
        <f t="shared" si="988"/>
        <v>0.87096774193548387</v>
      </c>
      <c r="H15812" s="4">
        <f t="shared" si="989"/>
        <v>0</v>
      </c>
      <c r="I15812" s="5">
        <f>IF(OR(AND(F15812&gt;=50,G15812&gt;SUMIF(SeasonTotals!A$2:A$9,A15812,SeasonTotals!F$2:F$9)),AND(G15812&gt;0.885,F15812&gt;=50,D15812&lt;3)),1,0)</f>
        <v>0</v>
      </c>
      <c r="J15812" s="4">
        <f t="shared" si="990"/>
        <v>0</v>
      </c>
      <c r="K15812" s="5">
        <f t="shared" si="991"/>
        <v>0</v>
      </c>
    </row>
    <row r="15813" spans="1:11" x14ac:dyDescent="0.25">
      <c r="A15813" t="s">
        <v>151</v>
      </c>
      <c r="B15813" t="s">
        <v>80</v>
      </c>
      <c r="C15813" s="7">
        <v>1</v>
      </c>
      <c r="D15813" s="7">
        <v>2</v>
      </c>
      <c r="E15813" s="7">
        <v>31</v>
      </c>
      <c r="F15813" s="7">
        <v>59</v>
      </c>
      <c r="G15813" s="1">
        <f t="shared" si="988"/>
        <v>0.93939393939393945</v>
      </c>
      <c r="H15813" s="4">
        <f t="shared" si="989"/>
        <v>1</v>
      </c>
      <c r="I15813" s="5">
        <f>IF(OR(AND(F15813&gt;=50,G15813&gt;SUMIF(SeasonTotals!A$2:A$9,A15813,SeasonTotals!F$2:F$9)),AND(G15813&gt;0.885,F15813&gt;=50,D15813&lt;3)),1,0)</f>
        <v>1</v>
      </c>
      <c r="J15813" s="4">
        <f t="shared" si="990"/>
        <v>0</v>
      </c>
      <c r="K15813" s="5">
        <f t="shared" si="991"/>
        <v>0</v>
      </c>
    </row>
    <row r="15814" spans="1:11" x14ac:dyDescent="0.25">
      <c r="A15814" t="s">
        <v>151</v>
      </c>
      <c r="B15814" t="s">
        <v>80</v>
      </c>
      <c r="C15814" s="7">
        <v>1</v>
      </c>
      <c r="D15814" s="7">
        <v>3</v>
      </c>
      <c r="E15814" s="7">
        <v>28</v>
      </c>
      <c r="F15814" s="7">
        <v>58</v>
      </c>
      <c r="G15814" s="1">
        <f t="shared" si="988"/>
        <v>0.90322580645161288</v>
      </c>
      <c r="H15814" s="4">
        <f t="shared" si="989"/>
        <v>0</v>
      </c>
      <c r="I15814" s="5">
        <f>IF(OR(AND(F15814&gt;=50,G15814&gt;SUMIF(SeasonTotals!A$2:A$9,A15814,SeasonTotals!F$2:F$9)),AND(G15814&gt;0.885,F15814&gt;=50,D15814&lt;3)),1,0)</f>
        <v>0</v>
      </c>
      <c r="J15814" s="4">
        <f t="shared" si="990"/>
        <v>0</v>
      </c>
      <c r="K15814" s="5">
        <f t="shared" si="991"/>
        <v>0</v>
      </c>
    </row>
    <row r="15815" spans="1:11" x14ac:dyDescent="0.25">
      <c r="A15815" t="s">
        <v>151</v>
      </c>
      <c r="B15815" t="s">
        <v>80</v>
      </c>
      <c r="C15815" s="7">
        <v>1</v>
      </c>
      <c r="D15815" s="7">
        <v>2</v>
      </c>
      <c r="E15815" s="7">
        <v>22</v>
      </c>
      <c r="F15815" s="7">
        <v>61</v>
      </c>
      <c r="G15815" s="1">
        <f t="shared" si="988"/>
        <v>0.91666666666666663</v>
      </c>
      <c r="H15815" s="4">
        <f t="shared" si="989"/>
        <v>1</v>
      </c>
      <c r="I15815" s="5">
        <f>IF(OR(AND(F15815&gt;=50,G15815&gt;SUMIF(SeasonTotals!A$2:A$9,A15815,SeasonTotals!F$2:F$9)),AND(G15815&gt;0.885,F15815&gt;=50,D15815&lt;3)),1,0)</f>
        <v>1</v>
      </c>
      <c r="J15815" s="4">
        <f t="shared" si="990"/>
        <v>0</v>
      </c>
      <c r="K15815" s="5">
        <f t="shared" si="991"/>
        <v>0</v>
      </c>
    </row>
    <row r="15816" spans="1:11" x14ac:dyDescent="0.25">
      <c r="A15816" t="s">
        <v>151</v>
      </c>
      <c r="B15816" t="s">
        <v>80</v>
      </c>
      <c r="C15816" s="7">
        <v>1</v>
      </c>
      <c r="D15816" s="7">
        <v>3</v>
      </c>
      <c r="E15816" s="7">
        <v>28</v>
      </c>
      <c r="F15816" s="7">
        <v>58</v>
      </c>
      <c r="G15816" s="1">
        <f t="shared" si="988"/>
        <v>0.90322580645161288</v>
      </c>
      <c r="H15816" s="4">
        <f t="shared" si="989"/>
        <v>0</v>
      </c>
      <c r="I15816" s="5">
        <f>IF(OR(AND(F15816&gt;=50,G15816&gt;SUMIF(SeasonTotals!A$2:A$9,A15816,SeasonTotals!F$2:F$9)),AND(G15816&gt;0.885,F15816&gt;=50,D15816&lt;3)),1,0)</f>
        <v>0</v>
      </c>
      <c r="J15816" s="4">
        <f t="shared" si="990"/>
        <v>0</v>
      </c>
      <c r="K15816" s="5">
        <f t="shared" si="991"/>
        <v>0</v>
      </c>
    </row>
    <row r="15817" spans="1:11" x14ac:dyDescent="0.25">
      <c r="A15817" t="s">
        <v>151</v>
      </c>
      <c r="B15817" t="s">
        <v>80</v>
      </c>
      <c r="C15817" s="7">
        <v>1</v>
      </c>
      <c r="D15817" s="7">
        <v>1</v>
      </c>
      <c r="E15817" s="7">
        <v>35</v>
      </c>
      <c r="F15817" s="7">
        <v>65</v>
      </c>
      <c r="G15817" s="1">
        <f t="shared" si="988"/>
        <v>0.97222222222222221</v>
      </c>
      <c r="H15817" s="4">
        <f t="shared" si="989"/>
        <v>1</v>
      </c>
      <c r="I15817" s="5">
        <f>IF(OR(AND(F15817&gt;=50,G15817&gt;SUMIF(SeasonTotals!A$2:A$9,A15817,SeasonTotals!F$2:F$9)),AND(G15817&gt;0.885,F15817&gt;=50,D15817&lt;3)),1,0)</f>
        <v>1</v>
      </c>
      <c r="J15817" s="4">
        <f t="shared" si="990"/>
        <v>0</v>
      </c>
      <c r="K15817" s="5">
        <f t="shared" si="991"/>
        <v>0</v>
      </c>
    </row>
    <row r="15818" spans="1:11" x14ac:dyDescent="0.25">
      <c r="A15818" t="s">
        <v>151</v>
      </c>
      <c r="B15818" t="s">
        <v>80</v>
      </c>
      <c r="C15818" s="7">
        <v>1</v>
      </c>
      <c r="D15818" s="7">
        <v>2</v>
      </c>
      <c r="E15818" s="7">
        <v>25</v>
      </c>
      <c r="F15818" s="7">
        <v>60</v>
      </c>
      <c r="G15818" s="1">
        <f t="shared" si="988"/>
        <v>0.92592592592592593</v>
      </c>
      <c r="H15818" s="4">
        <f t="shared" si="989"/>
        <v>1</v>
      </c>
      <c r="I15818" s="5">
        <f>IF(OR(AND(F15818&gt;=50,G15818&gt;SUMIF(SeasonTotals!A$2:A$9,A15818,SeasonTotals!F$2:F$9)),AND(G15818&gt;0.885,F15818&gt;=50,D15818&lt;3)),1,0)</f>
        <v>1</v>
      </c>
      <c r="J15818" s="4">
        <f t="shared" si="990"/>
        <v>0</v>
      </c>
      <c r="K15818" s="5">
        <f t="shared" si="991"/>
        <v>0</v>
      </c>
    </row>
    <row r="15819" spans="1:11" x14ac:dyDescent="0.25">
      <c r="A15819" t="s">
        <v>151</v>
      </c>
      <c r="B15819" t="s">
        <v>80</v>
      </c>
      <c r="C15819" s="7">
        <v>1</v>
      </c>
      <c r="D15819" s="7">
        <v>2</v>
      </c>
      <c r="E15819" s="7">
        <v>34</v>
      </c>
      <c r="F15819" s="7">
        <v>60</v>
      </c>
      <c r="G15819" s="1">
        <f t="shared" si="988"/>
        <v>0.94444444444444442</v>
      </c>
      <c r="H15819" s="4">
        <f t="shared" si="989"/>
        <v>1</v>
      </c>
      <c r="I15819" s="5">
        <f>IF(OR(AND(F15819&gt;=50,G15819&gt;SUMIF(SeasonTotals!A$2:A$9,A15819,SeasonTotals!F$2:F$9)),AND(G15819&gt;0.885,F15819&gt;=50,D15819&lt;3)),1,0)</f>
        <v>1</v>
      </c>
      <c r="J15819" s="4">
        <f t="shared" si="990"/>
        <v>0</v>
      </c>
      <c r="K15819" s="5">
        <f t="shared" si="991"/>
        <v>0</v>
      </c>
    </row>
    <row r="15820" spans="1:11" x14ac:dyDescent="0.25">
      <c r="A15820" t="s">
        <v>151</v>
      </c>
      <c r="B15820" t="s">
        <v>80</v>
      </c>
      <c r="C15820" s="7">
        <v>1</v>
      </c>
      <c r="D15820" s="7">
        <v>1</v>
      </c>
      <c r="E15820" s="7">
        <v>36</v>
      </c>
      <c r="F15820" s="7">
        <v>64</v>
      </c>
      <c r="G15820" s="1">
        <f t="shared" si="988"/>
        <v>0.97297297297297303</v>
      </c>
      <c r="H15820" s="4">
        <f t="shared" si="989"/>
        <v>1</v>
      </c>
      <c r="I15820" s="5">
        <f>IF(OR(AND(F15820&gt;=50,G15820&gt;SUMIF(SeasonTotals!A$2:A$9,A15820,SeasonTotals!F$2:F$9)),AND(G15820&gt;0.885,F15820&gt;=50,D15820&lt;3)),1,0)</f>
        <v>1</v>
      </c>
      <c r="J15820" s="4">
        <f t="shared" si="990"/>
        <v>0</v>
      </c>
      <c r="K15820" s="5">
        <f t="shared" si="991"/>
        <v>0</v>
      </c>
    </row>
    <row r="15821" spans="1:11" x14ac:dyDescent="0.25">
      <c r="A15821" t="s">
        <v>151</v>
      </c>
      <c r="B15821" t="s">
        <v>80</v>
      </c>
      <c r="C15821" s="7">
        <v>1</v>
      </c>
      <c r="D15821" s="7">
        <v>1</v>
      </c>
      <c r="E15821" s="7">
        <v>49</v>
      </c>
      <c r="F15821" s="7">
        <v>65</v>
      </c>
      <c r="G15821" s="1">
        <f t="shared" si="988"/>
        <v>0.98</v>
      </c>
      <c r="H15821" s="4">
        <f t="shared" si="989"/>
        <v>1</v>
      </c>
      <c r="I15821" s="5">
        <f>IF(OR(AND(F15821&gt;=50,G15821&gt;SUMIF(SeasonTotals!A$2:A$9,A15821,SeasonTotals!F$2:F$9)),AND(G15821&gt;0.885,F15821&gt;=50,D15821&lt;3)),1,0)</f>
        <v>1</v>
      </c>
      <c r="J15821" s="4">
        <f t="shared" si="990"/>
        <v>0</v>
      </c>
      <c r="K15821" s="5">
        <f t="shared" si="991"/>
        <v>0</v>
      </c>
    </row>
    <row r="15822" spans="1:11" x14ac:dyDescent="0.25">
      <c r="A15822" t="s">
        <v>151</v>
      </c>
      <c r="B15822" t="s">
        <v>80</v>
      </c>
      <c r="C15822" s="7">
        <v>1</v>
      </c>
      <c r="D15822" s="7">
        <v>3</v>
      </c>
      <c r="E15822" s="7">
        <v>28</v>
      </c>
      <c r="F15822" s="7">
        <v>59</v>
      </c>
      <c r="G15822" s="1">
        <f t="shared" si="988"/>
        <v>0.90322580645161288</v>
      </c>
      <c r="H15822" s="4">
        <f t="shared" si="989"/>
        <v>0</v>
      </c>
      <c r="I15822" s="5">
        <f>IF(OR(AND(F15822&gt;=50,G15822&gt;SUMIF(SeasonTotals!A$2:A$9,A15822,SeasonTotals!F$2:F$9)),AND(G15822&gt;0.885,F15822&gt;=50,D15822&lt;3)),1,0)</f>
        <v>0</v>
      </c>
      <c r="J15822" s="4">
        <f t="shared" si="990"/>
        <v>0</v>
      </c>
      <c r="K15822" s="5">
        <f t="shared" si="991"/>
        <v>0</v>
      </c>
    </row>
    <row r="15823" spans="1:11" x14ac:dyDescent="0.25">
      <c r="A15823" t="s">
        <v>151</v>
      </c>
      <c r="B15823" t="s">
        <v>80</v>
      </c>
      <c r="C15823" s="7">
        <v>1</v>
      </c>
      <c r="D15823" s="7">
        <v>1</v>
      </c>
      <c r="E15823" s="7">
        <v>28</v>
      </c>
      <c r="F15823" s="7">
        <v>65</v>
      </c>
      <c r="G15823" s="1">
        <f t="shared" si="988"/>
        <v>0.96551724137931039</v>
      </c>
      <c r="H15823" s="4">
        <f t="shared" si="989"/>
        <v>1</v>
      </c>
      <c r="I15823" s="5">
        <f>IF(OR(AND(F15823&gt;=50,G15823&gt;SUMIF(SeasonTotals!A$2:A$9,A15823,SeasonTotals!F$2:F$9)),AND(G15823&gt;0.885,F15823&gt;=50,D15823&lt;3)),1,0)</f>
        <v>1</v>
      </c>
      <c r="J15823" s="4">
        <f t="shared" si="990"/>
        <v>0</v>
      </c>
      <c r="K15823" s="5">
        <f t="shared" si="991"/>
        <v>0</v>
      </c>
    </row>
    <row r="15824" spans="1:11" x14ac:dyDescent="0.25">
      <c r="A15824" t="s">
        <v>151</v>
      </c>
      <c r="B15824" t="s">
        <v>80</v>
      </c>
      <c r="C15824" s="7">
        <v>1</v>
      </c>
      <c r="D15824" s="7">
        <v>3</v>
      </c>
      <c r="E15824" s="7">
        <v>36</v>
      </c>
      <c r="F15824" s="7">
        <v>65</v>
      </c>
      <c r="G15824" s="1">
        <f t="shared" si="988"/>
        <v>0.92307692307692313</v>
      </c>
      <c r="H15824" s="4">
        <f t="shared" si="989"/>
        <v>1</v>
      </c>
      <c r="I15824" s="5">
        <f>IF(OR(AND(F15824&gt;=50,G15824&gt;SUMIF(SeasonTotals!A$2:A$9,A15824,SeasonTotals!F$2:F$9)),AND(G15824&gt;0.885,F15824&gt;=50,D15824&lt;3)),1,0)</f>
        <v>1</v>
      </c>
      <c r="J15824" s="4">
        <f t="shared" si="990"/>
        <v>0</v>
      </c>
      <c r="K15824" s="5">
        <f t="shared" si="991"/>
        <v>0</v>
      </c>
    </row>
    <row r="15825" spans="1:11" x14ac:dyDescent="0.25">
      <c r="A15825" t="s">
        <v>151</v>
      </c>
      <c r="B15825" t="s">
        <v>80</v>
      </c>
      <c r="C15825" s="7">
        <v>1</v>
      </c>
      <c r="D15825" s="7">
        <v>2</v>
      </c>
      <c r="E15825" s="7">
        <v>36</v>
      </c>
      <c r="F15825" s="7">
        <v>60</v>
      </c>
      <c r="G15825" s="1">
        <f t="shared" si="988"/>
        <v>0.94736842105263153</v>
      </c>
      <c r="H15825" s="4">
        <f t="shared" si="989"/>
        <v>1</v>
      </c>
      <c r="I15825" s="5">
        <f>IF(OR(AND(F15825&gt;=50,G15825&gt;SUMIF(SeasonTotals!A$2:A$9,A15825,SeasonTotals!F$2:F$9)),AND(G15825&gt;0.885,F15825&gt;=50,D15825&lt;3)),1,0)</f>
        <v>1</v>
      </c>
      <c r="J15825" s="4">
        <f t="shared" si="990"/>
        <v>0</v>
      </c>
      <c r="K15825" s="5">
        <f t="shared" si="991"/>
        <v>0</v>
      </c>
    </row>
    <row r="15826" spans="1:11" x14ac:dyDescent="0.25">
      <c r="A15826" t="s">
        <v>151</v>
      </c>
      <c r="B15826" t="s">
        <v>80</v>
      </c>
      <c r="C15826" s="7">
        <v>1</v>
      </c>
      <c r="D15826" s="7">
        <v>2</v>
      </c>
      <c r="E15826" s="7">
        <v>31</v>
      </c>
      <c r="F15826" s="7">
        <v>58</v>
      </c>
      <c r="G15826" s="1">
        <f t="shared" si="988"/>
        <v>0.93939393939393945</v>
      </c>
      <c r="H15826" s="4">
        <f t="shared" si="989"/>
        <v>1</v>
      </c>
      <c r="I15826" s="5">
        <f>IF(OR(AND(F15826&gt;=50,G15826&gt;SUMIF(SeasonTotals!A$2:A$9,A15826,SeasonTotals!F$2:F$9)),AND(G15826&gt;0.885,F15826&gt;=50,D15826&lt;3)),1,0)</f>
        <v>1</v>
      </c>
      <c r="J15826" s="4">
        <f t="shared" si="990"/>
        <v>0</v>
      </c>
      <c r="K15826" s="5">
        <f t="shared" si="991"/>
        <v>0</v>
      </c>
    </row>
    <row r="15827" spans="1:11" x14ac:dyDescent="0.25">
      <c r="A15827" t="s">
        <v>151</v>
      </c>
      <c r="B15827" t="s">
        <v>80</v>
      </c>
      <c r="C15827" s="7">
        <v>1</v>
      </c>
      <c r="D15827" s="7">
        <v>2</v>
      </c>
      <c r="E15827" s="7">
        <v>38</v>
      </c>
      <c r="F15827" s="7">
        <v>60</v>
      </c>
      <c r="G15827" s="1">
        <f t="shared" si="988"/>
        <v>0.95</v>
      </c>
      <c r="H15827" s="4">
        <f t="shared" si="989"/>
        <v>1</v>
      </c>
      <c r="I15827" s="5">
        <f>IF(OR(AND(F15827&gt;=50,G15827&gt;SUMIF(SeasonTotals!A$2:A$9,A15827,SeasonTotals!F$2:F$9)),AND(G15827&gt;0.885,F15827&gt;=50,D15827&lt;3)),1,0)</f>
        <v>1</v>
      </c>
      <c r="J15827" s="4">
        <f t="shared" si="990"/>
        <v>0</v>
      </c>
      <c r="K15827" s="5">
        <f t="shared" si="991"/>
        <v>0</v>
      </c>
    </row>
    <row r="15828" spans="1:11" x14ac:dyDescent="0.25">
      <c r="A15828" t="s">
        <v>151</v>
      </c>
      <c r="B15828" t="s">
        <v>80</v>
      </c>
      <c r="C15828" s="7">
        <v>1</v>
      </c>
      <c r="D15828" s="7">
        <v>5</v>
      </c>
      <c r="E15828" s="7">
        <v>22</v>
      </c>
      <c r="F15828" s="7">
        <v>40</v>
      </c>
      <c r="G15828" s="1">
        <f t="shared" si="988"/>
        <v>0.81481481481481477</v>
      </c>
      <c r="H15828" s="4">
        <f t="shared" si="989"/>
        <v>0</v>
      </c>
      <c r="I15828" s="5">
        <f>IF(OR(AND(F15828&gt;=50,G15828&gt;SUMIF(SeasonTotals!A$2:A$9,A15828,SeasonTotals!F$2:F$9)),AND(G15828&gt;0.885,F15828&gt;=50,D15828&lt;3)),1,0)</f>
        <v>0</v>
      </c>
      <c r="J15828" s="4">
        <f t="shared" si="990"/>
        <v>1</v>
      </c>
      <c r="K15828" s="5">
        <f t="shared" si="991"/>
        <v>1</v>
      </c>
    </row>
    <row r="15829" spans="1:11" x14ac:dyDescent="0.25">
      <c r="A15829" t="s">
        <v>151</v>
      </c>
      <c r="B15829" t="s">
        <v>80</v>
      </c>
      <c r="C15829" s="7">
        <v>1</v>
      </c>
      <c r="D15829" s="7">
        <v>2</v>
      </c>
      <c r="E15829" s="7">
        <v>23</v>
      </c>
      <c r="F15829" s="7">
        <v>60</v>
      </c>
      <c r="G15829" s="1">
        <f t="shared" si="988"/>
        <v>0.92</v>
      </c>
      <c r="H15829" s="4">
        <f t="shared" si="989"/>
        <v>1</v>
      </c>
      <c r="I15829" s="5">
        <f>IF(OR(AND(F15829&gt;=50,G15829&gt;SUMIF(SeasonTotals!A$2:A$9,A15829,SeasonTotals!F$2:F$9)),AND(G15829&gt;0.885,F15829&gt;=50,D15829&lt;3)),1,0)</f>
        <v>1</v>
      </c>
      <c r="J15829" s="4">
        <f t="shared" si="990"/>
        <v>0</v>
      </c>
      <c r="K15829" s="5">
        <f t="shared" si="991"/>
        <v>0</v>
      </c>
    </row>
    <row r="15830" spans="1:11" x14ac:dyDescent="0.25">
      <c r="A15830" t="s">
        <v>151</v>
      </c>
      <c r="B15830" t="s">
        <v>80</v>
      </c>
      <c r="C15830" s="7">
        <v>1</v>
      </c>
      <c r="D15830" s="7">
        <v>1</v>
      </c>
      <c r="E15830" s="7">
        <v>20</v>
      </c>
      <c r="F15830" s="7">
        <v>60</v>
      </c>
      <c r="G15830" s="1">
        <f t="shared" si="988"/>
        <v>0.95238095238095233</v>
      </c>
      <c r="H15830" s="4">
        <f t="shared" si="989"/>
        <v>1</v>
      </c>
      <c r="I15830" s="5">
        <f>IF(OR(AND(F15830&gt;=50,G15830&gt;SUMIF(SeasonTotals!A$2:A$9,A15830,SeasonTotals!F$2:F$9)),AND(G15830&gt;0.885,F15830&gt;=50,D15830&lt;3)),1,0)</f>
        <v>1</v>
      </c>
      <c r="J15830" s="4">
        <f t="shared" si="990"/>
        <v>0</v>
      </c>
      <c r="K15830" s="5">
        <f t="shared" si="991"/>
        <v>0</v>
      </c>
    </row>
    <row r="15831" spans="1:11" x14ac:dyDescent="0.25">
      <c r="A15831" t="s">
        <v>151</v>
      </c>
      <c r="B15831" t="s">
        <v>80</v>
      </c>
      <c r="C15831" s="7">
        <v>1</v>
      </c>
      <c r="D15831" s="7">
        <v>1</v>
      </c>
      <c r="E15831" s="7">
        <v>26</v>
      </c>
      <c r="F15831" s="7">
        <v>60</v>
      </c>
      <c r="G15831" s="1">
        <f t="shared" si="988"/>
        <v>0.96296296296296291</v>
      </c>
      <c r="H15831" s="4">
        <f t="shared" si="989"/>
        <v>1</v>
      </c>
      <c r="I15831" s="5">
        <f>IF(OR(AND(F15831&gt;=50,G15831&gt;SUMIF(SeasonTotals!A$2:A$9,A15831,SeasonTotals!F$2:F$9)),AND(G15831&gt;0.885,F15831&gt;=50,D15831&lt;3)),1,0)</f>
        <v>1</v>
      </c>
      <c r="J15831" s="4">
        <f t="shared" si="990"/>
        <v>0</v>
      </c>
      <c r="K15831" s="5">
        <f t="shared" si="991"/>
        <v>0</v>
      </c>
    </row>
    <row r="15832" spans="1:11" x14ac:dyDescent="0.25">
      <c r="A15832" t="s">
        <v>151</v>
      </c>
      <c r="B15832" t="s">
        <v>80</v>
      </c>
      <c r="C15832" s="7">
        <v>1</v>
      </c>
      <c r="D15832" s="7">
        <v>1</v>
      </c>
      <c r="E15832" s="7">
        <v>30</v>
      </c>
      <c r="F15832" s="7">
        <v>60</v>
      </c>
      <c r="G15832" s="1">
        <f t="shared" si="988"/>
        <v>0.967741935483871</v>
      </c>
      <c r="H15832" s="4">
        <f t="shared" si="989"/>
        <v>1</v>
      </c>
      <c r="I15832" s="5">
        <f>IF(OR(AND(F15832&gt;=50,G15832&gt;SUMIF(SeasonTotals!A$2:A$9,A15832,SeasonTotals!F$2:F$9)),AND(G15832&gt;0.885,F15832&gt;=50,D15832&lt;3)),1,0)</f>
        <v>1</v>
      </c>
      <c r="J15832" s="4">
        <f t="shared" si="990"/>
        <v>0</v>
      </c>
      <c r="K15832" s="5">
        <f t="shared" si="991"/>
        <v>0</v>
      </c>
    </row>
    <row r="15833" spans="1:11" x14ac:dyDescent="0.25">
      <c r="A15833" t="s">
        <v>151</v>
      </c>
      <c r="B15833" t="s">
        <v>80</v>
      </c>
      <c r="C15833" s="7">
        <v>1</v>
      </c>
      <c r="D15833" s="7">
        <v>4</v>
      </c>
      <c r="E15833" s="7">
        <v>23</v>
      </c>
      <c r="F15833" s="7">
        <v>48</v>
      </c>
      <c r="G15833" s="1">
        <f t="shared" si="988"/>
        <v>0.85185185185185186</v>
      </c>
      <c r="H15833" s="4">
        <f t="shared" si="989"/>
        <v>0</v>
      </c>
      <c r="I15833" s="5">
        <f>IF(OR(AND(F15833&gt;=50,G15833&gt;SUMIF(SeasonTotals!A$2:A$9,A15833,SeasonTotals!F$2:F$9)),AND(G15833&gt;0.885,F15833&gt;=50,D15833&lt;3)),1,0)</f>
        <v>0</v>
      </c>
      <c r="J15833" s="4">
        <f t="shared" si="990"/>
        <v>0</v>
      </c>
      <c r="K15833" s="5">
        <f t="shared" si="991"/>
        <v>1</v>
      </c>
    </row>
    <row r="15834" spans="1:11" x14ac:dyDescent="0.25">
      <c r="A15834" t="s">
        <v>151</v>
      </c>
      <c r="B15834" t="s">
        <v>80</v>
      </c>
      <c r="C15834" s="7">
        <v>1</v>
      </c>
      <c r="D15834" s="7">
        <v>3</v>
      </c>
      <c r="E15834" s="7">
        <v>15</v>
      </c>
      <c r="F15834" s="7">
        <v>60</v>
      </c>
      <c r="G15834" s="1">
        <f t="shared" si="988"/>
        <v>0.83333333333333337</v>
      </c>
      <c r="H15834" s="4">
        <f t="shared" si="989"/>
        <v>0</v>
      </c>
      <c r="I15834" s="5">
        <f>IF(OR(AND(F15834&gt;=50,G15834&gt;SUMIF(SeasonTotals!A$2:A$9,A15834,SeasonTotals!F$2:F$9)),AND(G15834&gt;0.885,F15834&gt;=50,D15834&lt;3)),1,0)</f>
        <v>0</v>
      </c>
      <c r="J15834" s="4">
        <f t="shared" si="990"/>
        <v>1</v>
      </c>
      <c r="K15834" s="5">
        <f t="shared" si="991"/>
        <v>0</v>
      </c>
    </row>
    <row r="15835" spans="1:11" x14ac:dyDescent="0.25">
      <c r="A15835" t="s">
        <v>151</v>
      </c>
      <c r="B15835" t="s">
        <v>80</v>
      </c>
      <c r="C15835" s="7">
        <v>1</v>
      </c>
      <c r="D15835" s="7">
        <v>3</v>
      </c>
      <c r="E15835" s="7">
        <v>22</v>
      </c>
      <c r="F15835" s="7">
        <v>60</v>
      </c>
      <c r="G15835" s="1">
        <f t="shared" si="988"/>
        <v>0.88</v>
      </c>
      <c r="H15835" s="4">
        <f t="shared" si="989"/>
        <v>0</v>
      </c>
      <c r="I15835" s="5">
        <f>IF(OR(AND(F15835&gt;=50,G15835&gt;SUMIF(SeasonTotals!A$2:A$9,A15835,SeasonTotals!F$2:F$9)),AND(G15835&gt;0.885,F15835&gt;=50,D15835&lt;3)),1,0)</f>
        <v>0</v>
      </c>
      <c r="J15835" s="4">
        <f t="shared" si="990"/>
        <v>0</v>
      </c>
      <c r="K15835" s="5">
        <f t="shared" si="991"/>
        <v>0</v>
      </c>
    </row>
    <row r="15836" spans="1:11" x14ac:dyDescent="0.25">
      <c r="A15836" t="s">
        <v>151</v>
      </c>
      <c r="B15836" t="s">
        <v>80</v>
      </c>
      <c r="C15836" s="7">
        <v>1</v>
      </c>
      <c r="D15836" s="7">
        <v>4</v>
      </c>
      <c r="E15836" s="7">
        <v>9</v>
      </c>
      <c r="F15836" s="7">
        <v>43</v>
      </c>
      <c r="G15836" s="1">
        <f t="shared" si="988"/>
        <v>0.69230769230769229</v>
      </c>
      <c r="H15836" s="4">
        <f t="shared" si="989"/>
        <v>0</v>
      </c>
      <c r="I15836" s="5">
        <f>IF(OR(AND(F15836&gt;=50,G15836&gt;SUMIF(SeasonTotals!A$2:A$9,A15836,SeasonTotals!F$2:F$9)),AND(G15836&gt;0.885,F15836&gt;=50,D15836&lt;3)),1,0)</f>
        <v>0</v>
      </c>
      <c r="J15836" s="4">
        <f t="shared" si="990"/>
        <v>1</v>
      </c>
      <c r="K15836" s="5">
        <f t="shared" si="991"/>
        <v>1</v>
      </c>
    </row>
    <row r="15837" spans="1:11" x14ac:dyDescent="0.25">
      <c r="A15837" t="s">
        <v>151</v>
      </c>
      <c r="B15837" t="s">
        <v>80</v>
      </c>
      <c r="C15837" s="7">
        <v>1</v>
      </c>
      <c r="D15837" s="7">
        <v>3</v>
      </c>
      <c r="E15837" s="7">
        <v>37</v>
      </c>
      <c r="F15837" s="7">
        <v>60</v>
      </c>
      <c r="G15837" s="1">
        <f t="shared" si="988"/>
        <v>0.92500000000000004</v>
      </c>
      <c r="H15837" s="4">
        <f t="shared" si="989"/>
        <v>1</v>
      </c>
      <c r="I15837" s="5">
        <f>IF(OR(AND(F15837&gt;=50,G15837&gt;SUMIF(SeasonTotals!A$2:A$9,A15837,SeasonTotals!F$2:F$9)),AND(G15837&gt;0.885,F15837&gt;=50,D15837&lt;3)),1,0)</f>
        <v>1</v>
      </c>
      <c r="J15837" s="4">
        <f t="shared" si="990"/>
        <v>0</v>
      </c>
      <c r="K15837" s="5">
        <f t="shared" si="991"/>
        <v>0</v>
      </c>
    </row>
    <row r="15838" spans="1:11" x14ac:dyDescent="0.25">
      <c r="A15838" t="s">
        <v>151</v>
      </c>
      <c r="B15838" t="s">
        <v>80</v>
      </c>
      <c r="C15838" s="7">
        <v>1</v>
      </c>
      <c r="D15838" s="7">
        <v>2</v>
      </c>
      <c r="E15838" s="7">
        <v>32</v>
      </c>
      <c r="F15838" s="7">
        <v>59</v>
      </c>
      <c r="G15838" s="1">
        <f t="shared" si="988"/>
        <v>0.94117647058823528</v>
      </c>
      <c r="H15838" s="4">
        <f t="shared" si="989"/>
        <v>1</v>
      </c>
      <c r="I15838" s="5">
        <f>IF(OR(AND(F15838&gt;=50,G15838&gt;SUMIF(SeasonTotals!A$2:A$9,A15838,SeasonTotals!F$2:F$9)),AND(G15838&gt;0.885,F15838&gt;=50,D15838&lt;3)),1,0)</f>
        <v>1</v>
      </c>
      <c r="J15838" s="4">
        <f t="shared" si="990"/>
        <v>0</v>
      </c>
      <c r="K15838" s="5">
        <f t="shared" si="991"/>
        <v>0</v>
      </c>
    </row>
    <row r="15839" spans="1:11" x14ac:dyDescent="0.25">
      <c r="A15839" t="s">
        <v>151</v>
      </c>
      <c r="B15839" t="s">
        <v>80</v>
      </c>
      <c r="C15839" s="7">
        <v>1</v>
      </c>
      <c r="D15839" s="7">
        <v>2</v>
      </c>
      <c r="E15839" s="7">
        <v>38</v>
      </c>
      <c r="F15839" s="7">
        <v>59</v>
      </c>
      <c r="G15839" s="1">
        <f t="shared" si="988"/>
        <v>0.95</v>
      </c>
      <c r="H15839" s="4">
        <f t="shared" si="989"/>
        <v>1</v>
      </c>
      <c r="I15839" s="5">
        <f>IF(OR(AND(F15839&gt;=50,G15839&gt;SUMIF(SeasonTotals!A$2:A$9,A15839,SeasonTotals!F$2:F$9)),AND(G15839&gt;0.885,F15839&gt;=50,D15839&lt;3)),1,0)</f>
        <v>1</v>
      </c>
      <c r="J15839" s="4">
        <f t="shared" si="990"/>
        <v>0</v>
      </c>
      <c r="K15839" s="5">
        <f t="shared" si="991"/>
        <v>0</v>
      </c>
    </row>
    <row r="15840" spans="1:11" x14ac:dyDescent="0.25">
      <c r="A15840" t="s">
        <v>151</v>
      </c>
      <c r="B15840" t="s">
        <v>80</v>
      </c>
      <c r="C15840" s="7">
        <v>1</v>
      </c>
      <c r="D15840" s="7">
        <v>3</v>
      </c>
      <c r="E15840" s="7">
        <v>41</v>
      </c>
      <c r="F15840" s="7">
        <v>65</v>
      </c>
      <c r="G15840" s="1">
        <f t="shared" si="988"/>
        <v>0.93181818181818177</v>
      </c>
      <c r="H15840" s="4">
        <f t="shared" si="989"/>
        <v>1</v>
      </c>
      <c r="I15840" s="5">
        <f>IF(OR(AND(F15840&gt;=50,G15840&gt;SUMIF(SeasonTotals!A$2:A$9,A15840,SeasonTotals!F$2:F$9)),AND(G15840&gt;0.885,F15840&gt;=50,D15840&lt;3)),1,0)</f>
        <v>1</v>
      </c>
      <c r="J15840" s="4">
        <f t="shared" si="990"/>
        <v>0</v>
      </c>
      <c r="K15840" s="5">
        <f t="shared" si="991"/>
        <v>0</v>
      </c>
    </row>
    <row r="15841" spans="1:11" x14ac:dyDescent="0.25">
      <c r="A15841" t="s">
        <v>151</v>
      </c>
      <c r="B15841" t="s">
        <v>80</v>
      </c>
      <c r="C15841" s="7">
        <v>1</v>
      </c>
      <c r="D15841" s="7">
        <v>3</v>
      </c>
      <c r="E15841" s="7">
        <v>36</v>
      </c>
      <c r="F15841" s="7">
        <v>59</v>
      </c>
      <c r="G15841" s="1">
        <f t="shared" si="988"/>
        <v>0.92307692307692313</v>
      </c>
      <c r="H15841" s="4">
        <f t="shared" si="989"/>
        <v>1</v>
      </c>
      <c r="I15841" s="5">
        <f>IF(OR(AND(F15841&gt;=50,G15841&gt;SUMIF(SeasonTotals!A$2:A$9,A15841,SeasonTotals!F$2:F$9)),AND(G15841&gt;0.885,F15841&gt;=50,D15841&lt;3)),1,0)</f>
        <v>1</v>
      </c>
      <c r="J15841" s="4">
        <f t="shared" si="990"/>
        <v>0</v>
      </c>
      <c r="K15841" s="5">
        <f t="shared" si="991"/>
        <v>0</v>
      </c>
    </row>
    <row r="15842" spans="1:11" x14ac:dyDescent="0.25">
      <c r="A15842" t="s">
        <v>151</v>
      </c>
      <c r="B15842" t="s">
        <v>80</v>
      </c>
      <c r="C15842" s="7">
        <v>1</v>
      </c>
      <c r="D15842" s="7">
        <v>2</v>
      </c>
      <c r="E15842" s="7">
        <v>44</v>
      </c>
      <c r="F15842" s="7">
        <v>58</v>
      </c>
      <c r="G15842" s="1">
        <f t="shared" si="988"/>
        <v>0.95652173913043481</v>
      </c>
      <c r="H15842" s="4">
        <f t="shared" si="989"/>
        <v>1</v>
      </c>
      <c r="I15842" s="5">
        <f>IF(OR(AND(F15842&gt;=50,G15842&gt;SUMIF(SeasonTotals!A$2:A$9,A15842,SeasonTotals!F$2:F$9)),AND(G15842&gt;0.885,F15842&gt;=50,D15842&lt;3)),1,0)</f>
        <v>1</v>
      </c>
      <c r="J15842" s="4">
        <f t="shared" si="990"/>
        <v>0</v>
      </c>
      <c r="K15842" s="5">
        <f t="shared" si="991"/>
        <v>0</v>
      </c>
    </row>
    <row r="15843" spans="1:11" x14ac:dyDescent="0.25">
      <c r="A15843" t="s">
        <v>151</v>
      </c>
      <c r="B15843" t="s">
        <v>80</v>
      </c>
      <c r="C15843" s="7">
        <v>1</v>
      </c>
      <c r="D15843" s="7">
        <v>4</v>
      </c>
      <c r="E15843" s="7">
        <v>47</v>
      </c>
      <c r="F15843" s="7">
        <v>65</v>
      </c>
      <c r="G15843" s="1">
        <f t="shared" si="988"/>
        <v>0.92156862745098034</v>
      </c>
      <c r="H15843" s="4">
        <f t="shared" si="989"/>
        <v>1</v>
      </c>
      <c r="I15843" s="5">
        <f>IF(OR(AND(F15843&gt;=50,G15843&gt;SUMIF(SeasonTotals!A$2:A$9,A15843,SeasonTotals!F$2:F$9)),AND(G15843&gt;0.885,F15843&gt;=50,D15843&lt;3)),1,0)</f>
        <v>1</v>
      </c>
      <c r="J15843" s="4">
        <f t="shared" si="990"/>
        <v>0</v>
      </c>
      <c r="K15843" s="5">
        <f t="shared" si="991"/>
        <v>0</v>
      </c>
    </row>
    <row r="15844" spans="1:11" x14ac:dyDescent="0.25">
      <c r="A15844" t="s">
        <v>151</v>
      </c>
      <c r="B15844" t="s">
        <v>80</v>
      </c>
      <c r="C15844" s="7">
        <v>1</v>
      </c>
      <c r="D15844" s="7">
        <v>6</v>
      </c>
      <c r="E15844" s="7">
        <v>28</v>
      </c>
      <c r="F15844" s="7">
        <v>40</v>
      </c>
      <c r="G15844" s="1">
        <f t="shared" si="988"/>
        <v>0.82352941176470584</v>
      </c>
      <c r="H15844" s="4">
        <f t="shared" si="989"/>
        <v>0</v>
      </c>
      <c r="I15844" s="5">
        <f>IF(OR(AND(F15844&gt;=50,G15844&gt;SUMIF(SeasonTotals!A$2:A$9,A15844,SeasonTotals!F$2:F$9)),AND(G15844&gt;0.885,F15844&gt;=50,D15844&lt;3)),1,0)</f>
        <v>0</v>
      </c>
      <c r="J15844" s="4">
        <f t="shared" si="990"/>
        <v>1</v>
      </c>
      <c r="K15844" s="5">
        <f t="shared" si="991"/>
        <v>1</v>
      </c>
    </row>
    <row r="15845" spans="1:11" x14ac:dyDescent="0.25">
      <c r="A15845" t="s">
        <v>151</v>
      </c>
      <c r="B15845" t="s">
        <v>80</v>
      </c>
      <c r="C15845" s="7">
        <v>1</v>
      </c>
      <c r="D15845" s="7">
        <v>3</v>
      </c>
      <c r="E15845" s="7">
        <v>42</v>
      </c>
      <c r="F15845" s="7">
        <v>59</v>
      </c>
      <c r="G15845" s="1">
        <f t="shared" si="988"/>
        <v>0.93333333333333335</v>
      </c>
      <c r="H15845" s="4">
        <f t="shared" si="989"/>
        <v>1</v>
      </c>
      <c r="I15845" s="5">
        <f>IF(OR(AND(F15845&gt;=50,G15845&gt;SUMIF(SeasonTotals!A$2:A$9,A15845,SeasonTotals!F$2:F$9)),AND(G15845&gt;0.885,F15845&gt;=50,D15845&lt;3)),1,0)</f>
        <v>1</v>
      </c>
      <c r="J15845" s="4">
        <f t="shared" si="990"/>
        <v>0</v>
      </c>
      <c r="K15845" s="5">
        <f t="shared" si="991"/>
        <v>0</v>
      </c>
    </row>
    <row r="15846" spans="1:11" x14ac:dyDescent="0.25">
      <c r="A15846" t="s">
        <v>151</v>
      </c>
      <c r="B15846" t="s">
        <v>80</v>
      </c>
      <c r="C15846" s="7">
        <v>1</v>
      </c>
      <c r="D15846" s="7">
        <v>2</v>
      </c>
      <c r="E15846" s="7">
        <v>30</v>
      </c>
      <c r="F15846" s="7">
        <v>59</v>
      </c>
      <c r="G15846" s="1">
        <f t="shared" si="988"/>
        <v>0.9375</v>
      </c>
      <c r="H15846" s="4">
        <f t="shared" si="989"/>
        <v>1</v>
      </c>
      <c r="I15846" s="5">
        <f>IF(OR(AND(F15846&gt;=50,G15846&gt;SUMIF(SeasonTotals!A$2:A$9,A15846,SeasonTotals!F$2:F$9)),AND(G15846&gt;0.885,F15846&gt;=50,D15846&lt;3)),1,0)</f>
        <v>1</v>
      </c>
      <c r="J15846" s="4">
        <f t="shared" si="990"/>
        <v>0</v>
      </c>
      <c r="K15846" s="5">
        <f t="shared" si="991"/>
        <v>0</v>
      </c>
    </row>
    <row r="15847" spans="1:11" x14ac:dyDescent="0.25">
      <c r="A15847" t="s">
        <v>151</v>
      </c>
      <c r="B15847" t="s">
        <v>80</v>
      </c>
      <c r="C15847" s="7">
        <v>1</v>
      </c>
      <c r="D15847" s="7">
        <v>3</v>
      </c>
      <c r="E15847" s="7">
        <v>39</v>
      </c>
      <c r="F15847" s="7">
        <v>64</v>
      </c>
      <c r="G15847" s="1">
        <f t="shared" si="988"/>
        <v>0.9285714285714286</v>
      </c>
      <c r="H15847" s="4">
        <f t="shared" si="989"/>
        <v>1</v>
      </c>
      <c r="I15847" s="5">
        <f>IF(OR(AND(F15847&gt;=50,G15847&gt;SUMIF(SeasonTotals!A$2:A$9,A15847,SeasonTotals!F$2:F$9)),AND(G15847&gt;0.885,F15847&gt;=50,D15847&lt;3)),1,0)</f>
        <v>1</v>
      </c>
      <c r="J15847" s="4">
        <f t="shared" si="990"/>
        <v>0</v>
      </c>
      <c r="K15847" s="5">
        <f t="shared" si="991"/>
        <v>0</v>
      </c>
    </row>
    <row r="15848" spans="1:11" x14ac:dyDescent="0.25">
      <c r="A15848" t="s">
        <v>151</v>
      </c>
      <c r="B15848" t="s">
        <v>149</v>
      </c>
      <c r="C15848" s="7">
        <v>1</v>
      </c>
      <c r="D15848" s="7">
        <v>3</v>
      </c>
      <c r="E15848" s="7">
        <v>15</v>
      </c>
      <c r="F15848" s="7">
        <v>40</v>
      </c>
      <c r="G15848" s="1">
        <f t="shared" si="988"/>
        <v>0.83333333333333337</v>
      </c>
      <c r="H15848" s="4">
        <f t="shared" si="989"/>
        <v>0</v>
      </c>
      <c r="I15848" s="5">
        <f>IF(OR(AND(F15848&gt;=50,G15848&gt;SUMIF(SeasonTotals!A$2:A$9,A15848,SeasonTotals!F$2:F$9)),AND(G15848&gt;0.885,F15848&gt;=50,D15848&lt;3)),1,0)</f>
        <v>0</v>
      </c>
      <c r="J15848" s="4">
        <f t="shared" si="990"/>
        <v>1</v>
      </c>
      <c r="K15848" s="5">
        <f t="shared" si="991"/>
        <v>1</v>
      </c>
    </row>
    <row r="15849" spans="1:11" x14ac:dyDescent="0.25">
      <c r="A15849" t="s">
        <v>151</v>
      </c>
      <c r="B15849" t="s">
        <v>81</v>
      </c>
      <c r="C15849" s="7">
        <v>1</v>
      </c>
      <c r="D15849" s="7">
        <v>2</v>
      </c>
      <c r="E15849" s="7">
        <v>23</v>
      </c>
      <c r="F15849" s="7">
        <v>65</v>
      </c>
      <c r="G15849" s="1">
        <f t="shared" si="988"/>
        <v>0.92</v>
      </c>
      <c r="H15849" s="4">
        <f t="shared" si="989"/>
        <v>1</v>
      </c>
      <c r="I15849" s="5">
        <f>IF(OR(AND(F15849&gt;=50,G15849&gt;SUMIF(SeasonTotals!A$2:A$9,A15849,SeasonTotals!F$2:F$9)),AND(G15849&gt;0.885,F15849&gt;=50,D15849&lt;3)),1,0)</f>
        <v>1</v>
      </c>
      <c r="J15849" s="4">
        <f t="shared" si="990"/>
        <v>0</v>
      </c>
      <c r="K15849" s="5">
        <f t="shared" si="991"/>
        <v>0</v>
      </c>
    </row>
    <row r="15850" spans="1:11" x14ac:dyDescent="0.25">
      <c r="A15850" t="s">
        <v>151</v>
      </c>
      <c r="B15850" t="s">
        <v>81</v>
      </c>
      <c r="C15850" s="7">
        <v>1</v>
      </c>
      <c r="D15850" s="7">
        <v>6</v>
      </c>
      <c r="E15850" s="7">
        <v>30</v>
      </c>
      <c r="F15850" s="7">
        <v>60</v>
      </c>
      <c r="G15850" s="1">
        <f t="shared" si="988"/>
        <v>0.83333333333333337</v>
      </c>
      <c r="H15850" s="4">
        <f t="shared" si="989"/>
        <v>0</v>
      </c>
      <c r="I15850" s="5">
        <f>IF(OR(AND(F15850&gt;=50,G15850&gt;SUMIF(SeasonTotals!A$2:A$9,A15850,SeasonTotals!F$2:F$9)),AND(G15850&gt;0.885,F15850&gt;=50,D15850&lt;3)),1,0)</f>
        <v>0</v>
      </c>
      <c r="J15850" s="4">
        <f t="shared" si="990"/>
        <v>1</v>
      </c>
      <c r="K15850" s="5">
        <f t="shared" si="991"/>
        <v>0</v>
      </c>
    </row>
    <row r="15851" spans="1:11" x14ac:dyDescent="0.25">
      <c r="A15851" t="s">
        <v>151</v>
      </c>
      <c r="B15851" t="s">
        <v>81</v>
      </c>
      <c r="C15851" s="7">
        <v>1</v>
      </c>
      <c r="D15851" s="7">
        <v>4</v>
      </c>
      <c r="E15851" s="7">
        <v>27</v>
      </c>
      <c r="F15851" s="7">
        <v>59</v>
      </c>
      <c r="G15851" s="1">
        <f t="shared" si="988"/>
        <v>0.87096774193548387</v>
      </c>
      <c r="H15851" s="4">
        <f t="shared" si="989"/>
        <v>0</v>
      </c>
      <c r="I15851" s="5">
        <f>IF(OR(AND(F15851&gt;=50,G15851&gt;SUMIF(SeasonTotals!A$2:A$9,A15851,SeasonTotals!F$2:F$9)),AND(G15851&gt;0.885,F15851&gt;=50,D15851&lt;3)),1,0)</f>
        <v>0</v>
      </c>
      <c r="J15851" s="4">
        <f t="shared" si="990"/>
        <v>0</v>
      </c>
      <c r="K15851" s="5">
        <f t="shared" si="991"/>
        <v>0</v>
      </c>
    </row>
    <row r="15852" spans="1:11" x14ac:dyDescent="0.25">
      <c r="A15852" t="s">
        <v>151</v>
      </c>
      <c r="B15852" t="s">
        <v>81</v>
      </c>
      <c r="C15852" s="7">
        <v>1</v>
      </c>
      <c r="D15852" s="7">
        <v>1</v>
      </c>
      <c r="E15852" s="7">
        <v>21</v>
      </c>
      <c r="F15852" s="7">
        <v>60</v>
      </c>
      <c r="G15852" s="1">
        <f t="shared" si="988"/>
        <v>0.95454545454545459</v>
      </c>
      <c r="H15852" s="4">
        <f t="shared" si="989"/>
        <v>1</v>
      </c>
      <c r="I15852" s="5">
        <f>IF(OR(AND(F15852&gt;=50,G15852&gt;SUMIF(SeasonTotals!A$2:A$9,A15852,SeasonTotals!F$2:F$9)),AND(G15852&gt;0.885,F15852&gt;=50,D15852&lt;3)),1,0)</f>
        <v>1</v>
      </c>
      <c r="J15852" s="4">
        <f t="shared" si="990"/>
        <v>0</v>
      </c>
      <c r="K15852" s="5">
        <f t="shared" si="991"/>
        <v>0</v>
      </c>
    </row>
    <row r="15853" spans="1:11" x14ac:dyDescent="0.25">
      <c r="A15853" t="s">
        <v>151</v>
      </c>
      <c r="B15853" t="s">
        <v>81</v>
      </c>
      <c r="C15853" s="7">
        <v>1</v>
      </c>
      <c r="D15853" s="7">
        <v>1</v>
      </c>
      <c r="E15853" s="7">
        <v>35</v>
      </c>
      <c r="F15853" s="7">
        <v>60</v>
      </c>
      <c r="G15853" s="1">
        <f t="shared" si="988"/>
        <v>0.97222222222222221</v>
      </c>
      <c r="H15853" s="4">
        <f t="shared" si="989"/>
        <v>1</v>
      </c>
      <c r="I15853" s="5">
        <f>IF(OR(AND(F15853&gt;=50,G15853&gt;SUMIF(SeasonTotals!A$2:A$9,A15853,SeasonTotals!F$2:F$9)),AND(G15853&gt;0.885,F15853&gt;=50,D15853&lt;3)),1,0)</f>
        <v>1</v>
      </c>
      <c r="J15853" s="4">
        <f t="shared" si="990"/>
        <v>0</v>
      </c>
      <c r="K15853" s="5">
        <f t="shared" si="991"/>
        <v>0</v>
      </c>
    </row>
    <row r="15854" spans="1:11" x14ac:dyDescent="0.25">
      <c r="A15854" t="s">
        <v>151</v>
      </c>
      <c r="B15854" t="s">
        <v>81</v>
      </c>
      <c r="C15854" s="7">
        <v>1</v>
      </c>
      <c r="D15854" s="7">
        <v>6</v>
      </c>
      <c r="E15854" s="7">
        <v>26</v>
      </c>
      <c r="F15854" s="7">
        <v>60</v>
      </c>
      <c r="G15854" s="1">
        <f t="shared" si="988"/>
        <v>0.8125</v>
      </c>
      <c r="H15854" s="4">
        <f t="shared" si="989"/>
        <v>0</v>
      </c>
      <c r="I15854" s="5">
        <f>IF(OR(AND(F15854&gt;=50,G15854&gt;SUMIF(SeasonTotals!A$2:A$9,A15854,SeasonTotals!F$2:F$9)),AND(G15854&gt;0.885,F15854&gt;=50,D15854&lt;3)),1,0)</f>
        <v>0</v>
      </c>
      <c r="J15854" s="4">
        <f t="shared" si="990"/>
        <v>1</v>
      </c>
      <c r="K15854" s="5">
        <f t="shared" si="991"/>
        <v>0</v>
      </c>
    </row>
    <row r="15855" spans="1:11" x14ac:dyDescent="0.25">
      <c r="A15855" t="s">
        <v>151</v>
      </c>
      <c r="B15855" t="s">
        <v>81</v>
      </c>
      <c r="C15855" s="7">
        <v>1</v>
      </c>
      <c r="D15855" s="7">
        <v>4</v>
      </c>
      <c r="E15855" s="7">
        <v>31</v>
      </c>
      <c r="F15855" s="7">
        <v>59</v>
      </c>
      <c r="G15855" s="1">
        <f t="shared" si="988"/>
        <v>0.88571428571428568</v>
      </c>
      <c r="H15855" s="4">
        <f t="shared" si="989"/>
        <v>0</v>
      </c>
      <c r="I15855" s="5">
        <f>IF(OR(AND(F15855&gt;=50,G15855&gt;SUMIF(SeasonTotals!A$2:A$9,A15855,SeasonTotals!F$2:F$9)),AND(G15855&gt;0.885,F15855&gt;=50,D15855&lt;3)),1,0)</f>
        <v>0</v>
      </c>
      <c r="J15855" s="4">
        <f t="shared" si="990"/>
        <v>0</v>
      </c>
      <c r="K15855" s="5">
        <f t="shared" si="991"/>
        <v>0</v>
      </c>
    </row>
    <row r="15856" spans="1:11" x14ac:dyDescent="0.25">
      <c r="A15856" t="s">
        <v>151</v>
      </c>
      <c r="B15856" t="s">
        <v>81</v>
      </c>
      <c r="C15856" s="7">
        <v>1</v>
      </c>
      <c r="D15856" s="7">
        <v>4</v>
      </c>
      <c r="E15856" s="7">
        <v>36</v>
      </c>
      <c r="F15856" s="7">
        <v>60</v>
      </c>
      <c r="G15856" s="1">
        <f t="shared" si="988"/>
        <v>0.9</v>
      </c>
      <c r="H15856" s="4">
        <f t="shared" si="989"/>
        <v>0</v>
      </c>
      <c r="I15856" s="5">
        <f>IF(OR(AND(F15856&gt;=50,G15856&gt;SUMIF(SeasonTotals!A$2:A$9,A15856,SeasonTotals!F$2:F$9)),AND(G15856&gt;0.885,F15856&gt;=50,D15856&lt;3)),1,0)</f>
        <v>0</v>
      </c>
      <c r="J15856" s="4">
        <f t="shared" si="990"/>
        <v>0</v>
      </c>
      <c r="K15856" s="5">
        <f t="shared" si="991"/>
        <v>0</v>
      </c>
    </row>
    <row r="15857" spans="1:11" x14ac:dyDescent="0.25">
      <c r="A15857" t="s">
        <v>151</v>
      </c>
      <c r="B15857" t="s">
        <v>81</v>
      </c>
      <c r="C15857" s="7">
        <v>1</v>
      </c>
      <c r="D15857" s="7">
        <v>2</v>
      </c>
      <c r="E15857" s="7">
        <v>21</v>
      </c>
      <c r="F15857" s="7">
        <v>65</v>
      </c>
      <c r="G15857" s="1">
        <f t="shared" si="988"/>
        <v>0.91304347826086951</v>
      </c>
      <c r="H15857" s="4">
        <f t="shared" si="989"/>
        <v>1</v>
      </c>
      <c r="I15857" s="5">
        <f>IF(OR(AND(F15857&gt;=50,G15857&gt;SUMIF(SeasonTotals!A$2:A$9,A15857,SeasonTotals!F$2:F$9)),AND(G15857&gt;0.885,F15857&gt;=50,D15857&lt;3)),1,0)</f>
        <v>1</v>
      </c>
      <c r="J15857" s="4">
        <f t="shared" si="990"/>
        <v>0</v>
      </c>
      <c r="K15857" s="5">
        <f t="shared" si="991"/>
        <v>0</v>
      </c>
    </row>
    <row r="15858" spans="1:11" x14ac:dyDescent="0.25">
      <c r="A15858" t="s">
        <v>151</v>
      </c>
      <c r="B15858" t="s">
        <v>81</v>
      </c>
      <c r="C15858" s="7">
        <v>1</v>
      </c>
      <c r="D15858" s="7">
        <v>4</v>
      </c>
      <c r="E15858" s="7">
        <v>26</v>
      </c>
      <c r="F15858" s="7">
        <v>60</v>
      </c>
      <c r="G15858" s="1">
        <f t="shared" si="988"/>
        <v>0.8666666666666667</v>
      </c>
      <c r="H15858" s="4">
        <f t="shared" si="989"/>
        <v>0</v>
      </c>
      <c r="I15858" s="5">
        <f>IF(OR(AND(F15858&gt;=50,G15858&gt;SUMIF(SeasonTotals!A$2:A$9,A15858,SeasonTotals!F$2:F$9)),AND(G15858&gt;0.885,F15858&gt;=50,D15858&lt;3)),1,0)</f>
        <v>0</v>
      </c>
      <c r="J15858" s="4">
        <f t="shared" si="990"/>
        <v>0</v>
      </c>
      <c r="K15858" s="5">
        <f t="shared" si="991"/>
        <v>0</v>
      </c>
    </row>
    <row r="15859" spans="1:11" x14ac:dyDescent="0.25">
      <c r="A15859" t="s">
        <v>151</v>
      </c>
      <c r="B15859" t="s">
        <v>81</v>
      </c>
      <c r="C15859" s="7">
        <v>1</v>
      </c>
      <c r="D15859" s="7">
        <v>6</v>
      </c>
      <c r="E15859" s="7">
        <v>26</v>
      </c>
      <c r="F15859" s="7">
        <v>60</v>
      </c>
      <c r="G15859" s="1">
        <f t="shared" si="988"/>
        <v>0.8125</v>
      </c>
      <c r="H15859" s="4">
        <f t="shared" si="989"/>
        <v>0</v>
      </c>
      <c r="I15859" s="5">
        <f>IF(OR(AND(F15859&gt;=50,G15859&gt;SUMIF(SeasonTotals!A$2:A$9,A15859,SeasonTotals!F$2:F$9)),AND(G15859&gt;0.885,F15859&gt;=50,D15859&lt;3)),1,0)</f>
        <v>0</v>
      </c>
      <c r="J15859" s="4">
        <f t="shared" si="990"/>
        <v>1</v>
      </c>
      <c r="K15859" s="5">
        <f t="shared" si="991"/>
        <v>0</v>
      </c>
    </row>
    <row r="15860" spans="1:11" x14ac:dyDescent="0.25">
      <c r="A15860" t="s">
        <v>151</v>
      </c>
      <c r="B15860" t="s">
        <v>81</v>
      </c>
      <c r="C15860" s="7">
        <v>1</v>
      </c>
      <c r="D15860" s="7">
        <v>1</v>
      </c>
      <c r="E15860" s="7">
        <v>17</v>
      </c>
      <c r="F15860" s="7">
        <v>60</v>
      </c>
      <c r="G15860" s="1">
        <f t="shared" si="988"/>
        <v>0.94444444444444442</v>
      </c>
      <c r="H15860" s="4">
        <f t="shared" si="989"/>
        <v>1</v>
      </c>
      <c r="I15860" s="5">
        <f>IF(OR(AND(F15860&gt;=50,G15860&gt;SUMIF(SeasonTotals!A$2:A$9,A15860,SeasonTotals!F$2:F$9)),AND(G15860&gt;0.885,F15860&gt;=50,D15860&lt;3)),1,0)</f>
        <v>1</v>
      </c>
      <c r="J15860" s="4">
        <f t="shared" si="990"/>
        <v>0</v>
      </c>
      <c r="K15860" s="5">
        <f t="shared" si="991"/>
        <v>0</v>
      </c>
    </row>
    <row r="15861" spans="1:11" x14ac:dyDescent="0.25">
      <c r="A15861" t="s">
        <v>151</v>
      </c>
      <c r="B15861" t="s">
        <v>81</v>
      </c>
      <c r="C15861" s="7">
        <v>1</v>
      </c>
      <c r="D15861" s="7">
        <v>1</v>
      </c>
      <c r="E15861" s="7">
        <v>28</v>
      </c>
      <c r="F15861" s="7">
        <v>60</v>
      </c>
      <c r="G15861" s="1">
        <f t="shared" si="988"/>
        <v>0.96551724137931039</v>
      </c>
      <c r="H15861" s="4">
        <f t="shared" si="989"/>
        <v>1</v>
      </c>
      <c r="I15861" s="5">
        <f>IF(OR(AND(F15861&gt;=50,G15861&gt;SUMIF(SeasonTotals!A$2:A$9,A15861,SeasonTotals!F$2:F$9)),AND(G15861&gt;0.885,F15861&gt;=50,D15861&lt;3)),1,0)</f>
        <v>1</v>
      </c>
      <c r="J15861" s="4">
        <f t="shared" si="990"/>
        <v>0</v>
      </c>
      <c r="K15861" s="5">
        <f t="shared" si="991"/>
        <v>0</v>
      </c>
    </row>
    <row r="15862" spans="1:11" x14ac:dyDescent="0.25">
      <c r="A15862" t="s">
        <v>151</v>
      </c>
      <c r="B15862" t="s">
        <v>81</v>
      </c>
      <c r="C15862" s="7">
        <v>1</v>
      </c>
      <c r="D15862" s="7">
        <v>2</v>
      </c>
      <c r="E15862" s="7">
        <v>32</v>
      </c>
      <c r="F15862" s="7">
        <v>60</v>
      </c>
      <c r="G15862" s="1">
        <f t="shared" si="988"/>
        <v>0.94117647058823528</v>
      </c>
      <c r="H15862" s="4">
        <f t="shared" si="989"/>
        <v>1</v>
      </c>
      <c r="I15862" s="5">
        <f>IF(OR(AND(F15862&gt;=50,G15862&gt;SUMIF(SeasonTotals!A$2:A$9,A15862,SeasonTotals!F$2:F$9)),AND(G15862&gt;0.885,F15862&gt;=50,D15862&lt;3)),1,0)</f>
        <v>1</v>
      </c>
      <c r="J15862" s="4">
        <f t="shared" si="990"/>
        <v>0</v>
      </c>
      <c r="K15862" s="5">
        <f t="shared" si="991"/>
        <v>0</v>
      </c>
    </row>
    <row r="15863" spans="1:11" x14ac:dyDescent="0.25">
      <c r="A15863" t="s">
        <v>151</v>
      </c>
      <c r="B15863" t="s">
        <v>106</v>
      </c>
      <c r="C15863" s="7">
        <v>1</v>
      </c>
      <c r="D15863" s="7">
        <v>1</v>
      </c>
      <c r="E15863" s="7">
        <v>29</v>
      </c>
      <c r="F15863" s="7">
        <v>60</v>
      </c>
      <c r="G15863" s="1">
        <f t="shared" si="988"/>
        <v>0.96666666666666667</v>
      </c>
      <c r="H15863" s="4">
        <f t="shared" si="989"/>
        <v>1</v>
      </c>
      <c r="I15863" s="5">
        <f>IF(OR(AND(F15863&gt;=50,G15863&gt;SUMIF(SeasonTotals!A$2:A$9,A15863,SeasonTotals!F$2:F$9)),AND(G15863&gt;0.885,F15863&gt;=50,D15863&lt;3)),1,0)</f>
        <v>1</v>
      </c>
      <c r="J15863" s="4">
        <f t="shared" si="990"/>
        <v>0</v>
      </c>
      <c r="K15863" s="5">
        <f t="shared" si="991"/>
        <v>0</v>
      </c>
    </row>
    <row r="15864" spans="1:11" x14ac:dyDescent="0.25">
      <c r="A15864" t="s">
        <v>151</v>
      </c>
      <c r="B15864" t="s">
        <v>106</v>
      </c>
      <c r="C15864" s="7">
        <v>1</v>
      </c>
      <c r="D15864" s="7">
        <v>3</v>
      </c>
      <c r="E15864" s="7">
        <v>30</v>
      </c>
      <c r="F15864" s="7">
        <v>60</v>
      </c>
      <c r="G15864" s="1">
        <f t="shared" si="988"/>
        <v>0.90909090909090906</v>
      </c>
      <c r="H15864" s="4">
        <f t="shared" si="989"/>
        <v>0</v>
      </c>
      <c r="I15864" s="5">
        <f>IF(OR(AND(F15864&gt;=50,G15864&gt;SUMIF(SeasonTotals!A$2:A$9,A15864,SeasonTotals!F$2:F$9)),AND(G15864&gt;0.885,F15864&gt;=50,D15864&lt;3)),1,0)</f>
        <v>0</v>
      </c>
      <c r="J15864" s="4">
        <f t="shared" si="990"/>
        <v>0</v>
      </c>
      <c r="K15864" s="5">
        <f t="shared" si="991"/>
        <v>0</v>
      </c>
    </row>
    <row r="15865" spans="1:11" x14ac:dyDescent="0.25">
      <c r="A15865" t="s">
        <v>151</v>
      </c>
      <c r="B15865" t="s">
        <v>106</v>
      </c>
      <c r="C15865" s="7">
        <v>1</v>
      </c>
      <c r="D15865" s="7">
        <v>3</v>
      </c>
      <c r="E15865" s="7">
        <v>29</v>
      </c>
      <c r="F15865" s="7">
        <v>61</v>
      </c>
      <c r="G15865" s="1">
        <f t="shared" si="988"/>
        <v>0.90625</v>
      </c>
      <c r="H15865" s="4">
        <f t="shared" si="989"/>
        <v>0</v>
      </c>
      <c r="I15865" s="5">
        <f>IF(OR(AND(F15865&gt;=50,G15865&gt;SUMIF(SeasonTotals!A$2:A$9,A15865,SeasonTotals!F$2:F$9)),AND(G15865&gt;0.885,F15865&gt;=50,D15865&lt;3)),1,0)</f>
        <v>0</v>
      </c>
      <c r="J15865" s="4">
        <f t="shared" si="990"/>
        <v>0</v>
      </c>
      <c r="K15865" s="5">
        <f t="shared" si="991"/>
        <v>0</v>
      </c>
    </row>
    <row r="15866" spans="1:11" x14ac:dyDescent="0.25">
      <c r="A15866" t="s">
        <v>151</v>
      </c>
      <c r="B15866" t="s">
        <v>106</v>
      </c>
      <c r="C15866" s="7">
        <v>1</v>
      </c>
      <c r="D15866" s="7">
        <v>2</v>
      </c>
      <c r="E15866" s="7">
        <v>22</v>
      </c>
      <c r="F15866" s="7">
        <v>62</v>
      </c>
      <c r="G15866" s="1">
        <f t="shared" si="988"/>
        <v>0.91666666666666663</v>
      </c>
      <c r="H15866" s="4">
        <f t="shared" si="989"/>
        <v>1</v>
      </c>
      <c r="I15866" s="5">
        <f>IF(OR(AND(F15866&gt;=50,G15866&gt;SUMIF(SeasonTotals!A$2:A$9,A15866,SeasonTotals!F$2:F$9)),AND(G15866&gt;0.885,F15866&gt;=50,D15866&lt;3)),1,0)</f>
        <v>1</v>
      </c>
      <c r="J15866" s="4">
        <f t="shared" si="990"/>
        <v>0</v>
      </c>
      <c r="K15866" s="5">
        <f t="shared" si="991"/>
        <v>0</v>
      </c>
    </row>
    <row r="15867" spans="1:11" x14ac:dyDescent="0.25">
      <c r="A15867" t="s">
        <v>151</v>
      </c>
      <c r="B15867" t="s">
        <v>106</v>
      </c>
      <c r="C15867" s="7">
        <v>1</v>
      </c>
      <c r="D15867" s="7">
        <v>1</v>
      </c>
      <c r="E15867" s="7">
        <v>33</v>
      </c>
      <c r="F15867" s="7">
        <v>65</v>
      </c>
      <c r="G15867" s="1">
        <f t="shared" si="988"/>
        <v>0.97058823529411764</v>
      </c>
      <c r="H15867" s="4">
        <f t="shared" si="989"/>
        <v>1</v>
      </c>
      <c r="I15867" s="5">
        <f>IF(OR(AND(F15867&gt;=50,G15867&gt;SUMIF(SeasonTotals!A$2:A$9,A15867,SeasonTotals!F$2:F$9)),AND(G15867&gt;0.885,F15867&gt;=50,D15867&lt;3)),1,0)</f>
        <v>1</v>
      </c>
      <c r="J15867" s="4">
        <f t="shared" si="990"/>
        <v>0</v>
      </c>
      <c r="K15867" s="5">
        <f t="shared" si="991"/>
        <v>0</v>
      </c>
    </row>
    <row r="15868" spans="1:11" x14ac:dyDescent="0.25">
      <c r="A15868" t="s">
        <v>151</v>
      </c>
      <c r="B15868" t="s">
        <v>106</v>
      </c>
      <c r="C15868" s="7">
        <v>1</v>
      </c>
      <c r="D15868" s="7">
        <v>3</v>
      </c>
      <c r="E15868" s="7">
        <v>7</v>
      </c>
      <c r="F15868" s="7">
        <v>23</v>
      </c>
      <c r="G15868" s="1">
        <f t="shared" si="988"/>
        <v>0.7</v>
      </c>
      <c r="H15868" s="4">
        <f t="shared" si="989"/>
        <v>0</v>
      </c>
      <c r="I15868" s="5">
        <f>IF(OR(AND(F15868&gt;=50,G15868&gt;SUMIF(SeasonTotals!A$2:A$9,A15868,SeasonTotals!F$2:F$9)),AND(G15868&gt;0.885,F15868&gt;=50,D15868&lt;3)),1,0)</f>
        <v>0</v>
      </c>
      <c r="J15868" s="4">
        <f t="shared" si="990"/>
        <v>1</v>
      </c>
      <c r="K15868" s="5">
        <f t="shared" si="991"/>
        <v>1</v>
      </c>
    </row>
    <row r="15869" spans="1:11" x14ac:dyDescent="0.25">
      <c r="A15869" t="s">
        <v>151</v>
      </c>
      <c r="B15869" t="s">
        <v>106</v>
      </c>
      <c r="C15869" s="7">
        <v>1</v>
      </c>
      <c r="D15869" s="7">
        <v>4</v>
      </c>
      <c r="E15869" s="7">
        <v>31</v>
      </c>
      <c r="F15869" s="7">
        <v>60</v>
      </c>
      <c r="G15869" s="1">
        <f t="shared" si="988"/>
        <v>0.88571428571428568</v>
      </c>
      <c r="H15869" s="4">
        <f t="shared" si="989"/>
        <v>0</v>
      </c>
      <c r="I15869" s="5">
        <f>IF(OR(AND(F15869&gt;=50,G15869&gt;SUMIF(SeasonTotals!A$2:A$9,A15869,SeasonTotals!F$2:F$9)),AND(G15869&gt;0.885,F15869&gt;=50,D15869&lt;3)),1,0)</f>
        <v>0</v>
      </c>
      <c r="J15869" s="4">
        <f t="shared" si="990"/>
        <v>0</v>
      </c>
      <c r="K15869" s="5">
        <f t="shared" si="991"/>
        <v>0</v>
      </c>
    </row>
    <row r="15870" spans="1:11" x14ac:dyDescent="0.25">
      <c r="A15870" t="s">
        <v>151</v>
      </c>
      <c r="B15870" t="s">
        <v>106</v>
      </c>
      <c r="C15870" s="7">
        <v>1</v>
      </c>
      <c r="D15870" s="7">
        <v>1</v>
      </c>
      <c r="E15870" s="7">
        <v>27</v>
      </c>
      <c r="F15870" s="7">
        <v>60</v>
      </c>
      <c r="G15870" s="1">
        <f t="shared" si="988"/>
        <v>0.9642857142857143</v>
      </c>
      <c r="H15870" s="4">
        <f t="shared" si="989"/>
        <v>1</v>
      </c>
      <c r="I15870" s="5">
        <f>IF(OR(AND(F15870&gt;=50,G15870&gt;SUMIF(SeasonTotals!A$2:A$9,A15870,SeasonTotals!F$2:F$9)),AND(G15870&gt;0.885,F15870&gt;=50,D15870&lt;3)),1,0)</f>
        <v>1</v>
      </c>
      <c r="J15870" s="4">
        <f t="shared" si="990"/>
        <v>0</v>
      </c>
      <c r="K15870" s="5">
        <f t="shared" si="991"/>
        <v>0</v>
      </c>
    </row>
    <row r="15871" spans="1:11" x14ac:dyDescent="0.25">
      <c r="A15871" t="s">
        <v>151</v>
      </c>
      <c r="B15871" t="s">
        <v>106</v>
      </c>
      <c r="C15871" s="7">
        <v>1</v>
      </c>
      <c r="D15871" s="7">
        <v>2</v>
      </c>
      <c r="E15871" s="7">
        <v>40</v>
      </c>
      <c r="F15871" s="7">
        <v>60</v>
      </c>
      <c r="G15871" s="1">
        <f t="shared" si="988"/>
        <v>0.95238095238095233</v>
      </c>
      <c r="H15871" s="4">
        <f t="shared" si="989"/>
        <v>1</v>
      </c>
      <c r="I15871" s="5">
        <f>IF(OR(AND(F15871&gt;=50,G15871&gt;SUMIF(SeasonTotals!A$2:A$9,A15871,SeasonTotals!F$2:F$9)),AND(G15871&gt;0.885,F15871&gt;=50,D15871&lt;3)),1,0)</f>
        <v>1</v>
      </c>
      <c r="J15871" s="4">
        <f t="shared" si="990"/>
        <v>0</v>
      </c>
      <c r="K15871" s="5">
        <f t="shared" si="991"/>
        <v>0</v>
      </c>
    </row>
    <row r="15872" spans="1:11" x14ac:dyDescent="0.25">
      <c r="A15872" t="s">
        <v>151</v>
      </c>
      <c r="B15872" t="s">
        <v>106</v>
      </c>
      <c r="C15872" s="7">
        <v>1</v>
      </c>
      <c r="D15872" s="7">
        <v>3</v>
      </c>
      <c r="E15872" s="7">
        <v>31</v>
      </c>
      <c r="F15872" s="7">
        <v>60</v>
      </c>
      <c r="G15872" s="1">
        <f t="shared" si="988"/>
        <v>0.91176470588235292</v>
      </c>
      <c r="H15872" s="4">
        <f t="shared" si="989"/>
        <v>0</v>
      </c>
      <c r="I15872" s="5">
        <f>IF(OR(AND(F15872&gt;=50,G15872&gt;SUMIF(SeasonTotals!A$2:A$9,A15872,SeasonTotals!F$2:F$9)),AND(G15872&gt;0.885,F15872&gt;=50,D15872&lt;3)),1,0)</f>
        <v>0</v>
      </c>
      <c r="J15872" s="4">
        <f t="shared" si="990"/>
        <v>0</v>
      </c>
      <c r="K15872" s="5">
        <f t="shared" si="991"/>
        <v>0</v>
      </c>
    </row>
    <row r="15873" spans="1:11" x14ac:dyDescent="0.25">
      <c r="A15873" t="s">
        <v>151</v>
      </c>
      <c r="B15873" t="s">
        <v>106</v>
      </c>
      <c r="C15873" s="7">
        <v>1</v>
      </c>
      <c r="D15873" s="7">
        <v>2</v>
      </c>
      <c r="E15873" s="7">
        <v>23</v>
      </c>
      <c r="F15873" s="7">
        <v>58</v>
      </c>
      <c r="G15873" s="1">
        <f t="shared" si="988"/>
        <v>0.92</v>
      </c>
      <c r="H15873" s="4">
        <f t="shared" si="989"/>
        <v>1</v>
      </c>
      <c r="I15873" s="5">
        <f>IF(OR(AND(F15873&gt;=50,G15873&gt;SUMIF(SeasonTotals!A$2:A$9,A15873,SeasonTotals!F$2:F$9)),AND(G15873&gt;0.885,F15873&gt;=50,D15873&lt;3)),1,0)</f>
        <v>1</v>
      </c>
      <c r="J15873" s="4">
        <f t="shared" si="990"/>
        <v>0</v>
      </c>
      <c r="K15873" s="5">
        <f t="shared" si="991"/>
        <v>0</v>
      </c>
    </row>
    <row r="15874" spans="1:11" x14ac:dyDescent="0.25">
      <c r="A15874" t="s">
        <v>151</v>
      </c>
      <c r="B15874" t="s">
        <v>106</v>
      </c>
      <c r="C15874" s="7">
        <v>1</v>
      </c>
      <c r="D15874" s="7">
        <v>2</v>
      </c>
      <c r="E15874" s="7">
        <v>33</v>
      </c>
      <c r="F15874" s="7">
        <v>62</v>
      </c>
      <c r="G15874" s="1">
        <f t="shared" ref="G15874:G15937" si="992">E15874/MAX(1,SUM(D15874:E15874))</f>
        <v>0.94285714285714284</v>
      </c>
      <c r="H15874" s="4">
        <f t="shared" ref="H15874:H15937" si="993">IF(AND(F15874&gt;=50,OR(G15874&gt;0.913,AND(G15874&gt;0.885,D15874&lt;3))),1,0)</f>
        <v>1</v>
      </c>
      <c r="I15874" s="5">
        <f>IF(OR(AND(F15874&gt;=50,G15874&gt;SUMIF(SeasonTotals!A$2:A$9,A15874,SeasonTotals!F$2:F$9)),AND(G15874&gt;0.885,F15874&gt;=50,D15874&lt;3)),1,0)</f>
        <v>1</v>
      </c>
      <c r="J15874" s="4">
        <f t="shared" ref="J15874:J15937" si="994">IF(G15874&lt;0.85,1,0)</f>
        <v>0</v>
      </c>
      <c r="K15874" s="5">
        <f t="shared" ref="K15874:K15937" si="995">IF(F15874&lt;55,1,0)</f>
        <v>0</v>
      </c>
    </row>
    <row r="15875" spans="1:11" x14ac:dyDescent="0.25">
      <c r="A15875" t="s">
        <v>151</v>
      </c>
      <c r="B15875" t="s">
        <v>106</v>
      </c>
      <c r="C15875" s="7">
        <v>1</v>
      </c>
      <c r="D15875" s="7">
        <v>2</v>
      </c>
      <c r="E15875" s="7">
        <v>37</v>
      </c>
      <c r="F15875" s="7">
        <v>60</v>
      </c>
      <c r="G15875" s="1">
        <f t="shared" si="992"/>
        <v>0.94871794871794868</v>
      </c>
      <c r="H15875" s="4">
        <f t="shared" si="993"/>
        <v>1</v>
      </c>
      <c r="I15875" s="5">
        <f>IF(OR(AND(F15875&gt;=50,G15875&gt;SUMIF(SeasonTotals!A$2:A$9,A15875,SeasonTotals!F$2:F$9)),AND(G15875&gt;0.885,F15875&gt;=50,D15875&lt;3)),1,0)</f>
        <v>1</v>
      </c>
      <c r="J15875" s="4">
        <f t="shared" si="994"/>
        <v>0</v>
      </c>
      <c r="K15875" s="5">
        <f t="shared" si="995"/>
        <v>0</v>
      </c>
    </row>
    <row r="15876" spans="1:11" x14ac:dyDescent="0.25">
      <c r="A15876" t="s">
        <v>151</v>
      </c>
      <c r="B15876" t="s">
        <v>106</v>
      </c>
      <c r="C15876" s="7">
        <v>1</v>
      </c>
      <c r="D15876" s="7">
        <v>5</v>
      </c>
      <c r="E15876" s="7">
        <v>19</v>
      </c>
      <c r="F15876" s="7">
        <v>32</v>
      </c>
      <c r="G15876" s="1">
        <f t="shared" si="992"/>
        <v>0.79166666666666663</v>
      </c>
      <c r="H15876" s="4">
        <f t="shared" si="993"/>
        <v>0</v>
      </c>
      <c r="I15876" s="5">
        <f>IF(OR(AND(F15876&gt;=50,G15876&gt;SUMIF(SeasonTotals!A$2:A$9,A15876,SeasonTotals!F$2:F$9)),AND(G15876&gt;0.885,F15876&gt;=50,D15876&lt;3)),1,0)</f>
        <v>0</v>
      </c>
      <c r="J15876" s="4">
        <f t="shared" si="994"/>
        <v>1</v>
      </c>
      <c r="K15876" s="5">
        <f t="shared" si="995"/>
        <v>1</v>
      </c>
    </row>
    <row r="15877" spans="1:11" x14ac:dyDescent="0.25">
      <c r="A15877" t="s">
        <v>151</v>
      </c>
      <c r="B15877" t="s">
        <v>106</v>
      </c>
      <c r="C15877" s="7">
        <v>1</v>
      </c>
      <c r="D15877" s="7">
        <v>2</v>
      </c>
      <c r="E15877" s="7">
        <v>26</v>
      </c>
      <c r="F15877" s="7">
        <v>55</v>
      </c>
      <c r="G15877" s="1">
        <f t="shared" si="992"/>
        <v>0.9285714285714286</v>
      </c>
      <c r="H15877" s="4">
        <f t="shared" si="993"/>
        <v>1</v>
      </c>
      <c r="I15877" s="5">
        <f>IF(OR(AND(F15877&gt;=50,G15877&gt;SUMIF(SeasonTotals!A$2:A$9,A15877,SeasonTotals!F$2:F$9)),AND(G15877&gt;0.885,F15877&gt;=50,D15877&lt;3)),1,0)</f>
        <v>1</v>
      </c>
      <c r="J15877" s="4">
        <f t="shared" si="994"/>
        <v>0</v>
      </c>
      <c r="K15877" s="5">
        <f t="shared" si="995"/>
        <v>0</v>
      </c>
    </row>
    <row r="15878" spans="1:11" x14ac:dyDescent="0.25">
      <c r="A15878" t="s">
        <v>151</v>
      </c>
      <c r="B15878" t="s">
        <v>106</v>
      </c>
      <c r="C15878" s="7">
        <v>1</v>
      </c>
      <c r="D15878" s="7">
        <v>2</v>
      </c>
      <c r="E15878" s="7">
        <v>29</v>
      </c>
      <c r="F15878" s="7">
        <v>61</v>
      </c>
      <c r="G15878" s="1">
        <f t="shared" si="992"/>
        <v>0.93548387096774188</v>
      </c>
      <c r="H15878" s="4">
        <f t="shared" si="993"/>
        <v>1</v>
      </c>
      <c r="I15878" s="5">
        <f>IF(OR(AND(F15878&gt;=50,G15878&gt;SUMIF(SeasonTotals!A$2:A$9,A15878,SeasonTotals!F$2:F$9)),AND(G15878&gt;0.885,F15878&gt;=50,D15878&lt;3)),1,0)</f>
        <v>1</v>
      </c>
      <c r="J15878" s="4">
        <f t="shared" si="994"/>
        <v>0</v>
      </c>
      <c r="K15878" s="5">
        <f t="shared" si="995"/>
        <v>0</v>
      </c>
    </row>
    <row r="15879" spans="1:11" x14ac:dyDescent="0.25">
      <c r="A15879" t="s">
        <v>151</v>
      </c>
      <c r="B15879" t="s">
        <v>106</v>
      </c>
      <c r="C15879" s="7">
        <v>1</v>
      </c>
      <c r="D15879" s="7">
        <v>2</v>
      </c>
      <c r="E15879" s="7">
        <v>47</v>
      </c>
      <c r="F15879" s="7">
        <v>60</v>
      </c>
      <c r="G15879" s="1">
        <f t="shared" si="992"/>
        <v>0.95918367346938771</v>
      </c>
      <c r="H15879" s="4">
        <f t="shared" si="993"/>
        <v>1</v>
      </c>
      <c r="I15879" s="5">
        <f>IF(OR(AND(F15879&gt;=50,G15879&gt;SUMIF(SeasonTotals!A$2:A$9,A15879,SeasonTotals!F$2:F$9)),AND(G15879&gt;0.885,F15879&gt;=50,D15879&lt;3)),1,0)</f>
        <v>1</v>
      </c>
      <c r="J15879" s="4">
        <f t="shared" si="994"/>
        <v>0</v>
      </c>
      <c r="K15879" s="5">
        <f t="shared" si="995"/>
        <v>0</v>
      </c>
    </row>
    <row r="15880" spans="1:11" x14ac:dyDescent="0.25">
      <c r="A15880" t="s">
        <v>151</v>
      </c>
      <c r="B15880" t="s">
        <v>106</v>
      </c>
      <c r="C15880" s="7">
        <v>1</v>
      </c>
      <c r="D15880" s="7">
        <v>2</v>
      </c>
      <c r="E15880" s="7">
        <v>29</v>
      </c>
      <c r="F15880" s="7">
        <v>64</v>
      </c>
      <c r="G15880" s="1">
        <f t="shared" si="992"/>
        <v>0.93548387096774188</v>
      </c>
      <c r="H15880" s="4">
        <f t="shared" si="993"/>
        <v>1</v>
      </c>
      <c r="I15880" s="5">
        <f>IF(OR(AND(F15880&gt;=50,G15880&gt;SUMIF(SeasonTotals!A$2:A$9,A15880,SeasonTotals!F$2:F$9)),AND(G15880&gt;0.885,F15880&gt;=50,D15880&lt;3)),1,0)</f>
        <v>1</v>
      </c>
      <c r="J15880" s="4">
        <f t="shared" si="994"/>
        <v>0</v>
      </c>
      <c r="K15880" s="5">
        <f t="shared" si="995"/>
        <v>0</v>
      </c>
    </row>
    <row r="15881" spans="1:11" x14ac:dyDescent="0.25">
      <c r="A15881" t="s">
        <v>151</v>
      </c>
      <c r="B15881" t="s">
        <v>106</v>
      </c>
      <c r="C15881" s="7">
        <v>1</v>
      </c>
      <c r="D15881" s="7">
        <v>2</v>
      </c>
      <c r="E15881" s="7">
        <v>30</v>
      </c>
      <c r="F15881" s="7">
        <v>65</v>
      </c>
      <c r="G15881" s="1">
        <f t="shared" si="992"/>
        <v>0.9375</v>
      </c>
      <c r="H15881" s="4">
        <f t="shared" si="993"/>
        <v>1</v>
      </c>
      <c r="I15881" s="5">
        <f>IF(OR(AND(F15881&gt;=50,G15881&gt;SUMIF(SeasonTotals!A$2:A$9,A15881,SeasonTotals!F$2:F$9)),AND(G15881&gt;0.885,F15881&gt;=50,D15881&lt;3)),1,0)</f>
        <v>1</v>
      </c>
      <c r="J15881" s="4">
        <f t="shared" si="994"/>
        <v>0</v>
      </c>
      <c r="K15881" s="5">
        <f t="shared" si="995"/>
        <v>0</v>
      </c>
    </row>
    <row r="15882" spans="1:11" x14ac:dyDescent="0.25">
      <c r="A15882" t="s">
        <v>151</v>
      </c>
      <c r="B15882" t="s">
        <v>106</v>
      </c>
      <c r="C15882" s="7">
        <v>1</v>
      </c>
      <c r="D15882" s="7">
        <v>1</v>
      </c>
      <c r="E15882" s="7">
        <v>35</v>
      </c>
      <c r="F15882" s="7">
        <v>60</v>
      </c>
      <c r="G15882" s="1">
        <f t="shared" si="992"/>
        <v>0.97222222222222221</v>
      </c>
      <c r="H15882" s="4">
        <f t="shared" si="993"/>
        <v>1</v>
      </c>
      <c r="I15882" s="5">
        <f>IF(OR(AND(F15882&gt;=50,G15882&gt;SUMIF(SeasonTotals!A$2:A$9,A15882,SeasonTotals!F$2:F$9)),AND(G15882&gt;0.885,F15882&gt;=50,D15882&lt;3)),1,0)</f>
        <v>1</v>
      </c>
      <c r="J15882" s="4">
        <f t="shared" si="994"/>
        <v>0</v>
      </c>
      <c r="K15882" s="5">
        <f t="shared" si="995"/>
        <v>0</v>
      </c>
    </row>
    <row r="15883" spans="1:11" x14ac:dyDescent="0.25">
      <c r="A15883" t="s">
        <v>151</v>
      </c>
      <c r="B15883" t="s">
        <v>106</v>
      </c>
      <c r="C15883" s="7">
        <v>1</v>
      </c>
      <c r="D15883" s="7">
        <v>1</v>
      </c>
      <c r="E15883" s="7">
        <v>26</v>
      </c>
      <c r="F15883" s="7">
        <v>60</v>
      </c>
      <c r="G15883" s="1">
        <f t="shared" si="992"/>
        <v>0.96296296296296291</v>
      </c>
      <c r="H15883" s="4">
        <f t="shared" si="993"/>
        <v>1</v>
      </c>
      <c r="I15883" s="5">
        <f>IF(OR(AND(F15883&gt;=50,G15883&gt;SUMIF(SeasonTotals!A$2:A$9,A15883,SeasonTotals!F$2:F$9)),AND(G15883&gt;0.885,F15883&gt;=50,D15883&lt;3)),1,0)</f>
        <v>1</v>
      </c>
      <c r="J15883" s="4">
        <f t="shared" si="994"/>
        <v>0</v>
      </c>
      <c r="K15883" s="5">
        <f t="shared" si="995"/>
        <v>0</v>
      </c>
    </row>
    <row r="15884" spans="1:11" x14ac:dyDescent="0.25">
      <c r="A15884" t="s">
        <v>151</v>
      </c>
      <c r="B15884" t="s">
        <v>106</v>
      </c>
      <c r="C15884" s="7">
        <v>1</v>
      </c>
      <c r="D15884" s="7">
        <v>2</v>
      </c>
      <c r="E15884" s="7">
        <v>39</v>
      </c>
      <c r="F15884" s="7">
        <v>59</v>
      </c>
      <c r="G15884" s="1">
        <f t="shared" si="992"/>
        <v>0.95121951219512191</v>
      </c>
      <c r="H15884" s="4">
        <f t="shared" si="993"/>
        <v>1</v>
      </c>
      <c r="I15884" s="5">
        <f>IF(OR(AND(F15884&gt;=50,G15884&gt;SUMIF(SeasonTotals!A$2:A$9,A15884,SeasonTotals!F$2:F$9)),AND(G15884&gt;0.885,F15884&gt;=50,D15884&lt;3)),1,0)</f>
        <v>1</v>
      </c>
      <c r="J15884" s="4">
        <f t="shared" si="994"/>
        <v>0</v>
      </c>
      <c r="K15884" s="5">
        <f t="shared" si="995"/>
        <v>0</v>
      </c>
    </row>
    <row r="15885" spans="1:11" x14ac:dyDescent="0.25">
      <c r="A15885" t="s">
        <v>151</v>
      </c>
      <c r="B15885" t="s">
        <v>106</v>
      </c>
      <c r="C15885" s="7">
        <v>1</v>
      </c>
      <c r="D15885" s="7">
        <v>4</v>
      </c>
      <c r="E15885" s="7">
        <v>24</v>
      </c>
      <c r="F15885" s="7">
        <v>58</v>
      </c>
      <c r="G15885" s="1">
        <f t="shared" si="992"/>
        <v>0.8571428571428571</v>
      </c>
      <c r="H15885" s="4">
        <f t="shared" si="993"/>
        <v>0</v>
      </c>
      <c r="I15885" s="5">
        <f>IF(OR(AND(F15885&gt;=50,G15885&gt;SUMIF(SeasonTotals!A$2:A$9,A15885,SeasonTotals!F$2:F$9)),AND(G15885&gt;0.885,F15885&gt;=50,D15885&lt;3)),1,0)</f>
        <v>0</v>
      </c>
      <c r="J15885" s="4">
        <f t="shared" si="994"/>
        <v>0</v>
      </c>
      <c r="K15885" s="5">
        <f t="shared" si="995"/>
        <v>0</v>
      </c>
    </row>
    <row r="15886" spans="1:11" x14ac:dyDescent="0.25">
      <c r="A15886" t="s">
        <v>151</v>
      </c>
      <c r="B15886" t="s">
        <v>106</v>
      </c>
      <c r="C15886" s="7">
        <v>1</v>
      </c>
      <c r="D15886" s="7">
        <v>2</v>
      </c>
      <c r="E15886" s="7">
        <v>28</v>
      </c>
      <c r="F15886" s="7">
        <v>60</v>
      </c>
      <c r="G15886" s="1">
        <f t="shared" si="992"/>
        <v>0.93333333333333335</v>
      </c>
      <c r="H15886" s="4">
        <f t="shared" si="993"/>
        <v>1</v>
      </c>
      <c r="I15886" s="5">
        <f>IF(OR(AND(F15886&gt;=50,G15886&gt;SUMIF(SeasonTotals!A$2:A$9,A15886,SeasonTotals!F$2:F$9)),AND(G15886&gt;0.885,F15886&gt;=50,D15886&lt;3)),1,0)</f>
        <v>1</v>
      </c>
      <c r="J15886" s="4">
        <f t="shared" si="994"/>
        <v>0</v>
      </c>
      <c r="K15886" s="5">
        <f t="shared" si="995"/>
        <v>0</v>
      </c>
    </row>
    <row r="15887" spans="1:11" x14ac:dyDescent="0.25">
      <c r="A15887" t="s">
        <v>151</v>
      </c>
      <c r="B15887" t="s">
        <v>106</v>
      </c>
      <c r="C15887" s="7">
        <v>1</v>
      </c>
      <c r="D15887" s="7">
        <v>2</v>
      </c>
      <c r="E15887" s="7">
        <v>23</v>
      </c>
      <c r="F15887" s="7">
        <v>60</v>
      </c>
      <c r="G15887" s="1">
        <f t="shared" si="992"/>
        <v>0.92</v>
      </c>
      <c r="H15887" s="4">
        <f t="shared" si="993"/>
        <v>1</v>
      </c>
      <c r="I15887" s="5">
        <f>IF(OR(AND(F15887&gt;=50,G15887&gt;SUMIF(SeasonTotals!A$2:A$9,A15887,SeasonTotals!F$2:F$9)),AND(G15887&gt;0.885,F15887&gt;=50,D15887&lt;3)),1,0)</f>
        <v>1</v>
      </c>
      <c r="J15887" s="4">
        <f t="shared" si="994"/>
        <v>0</v>
      </c>
      <c r="K15887" s="5">
        <f t="shared" si="995"/>
        <v>0</v>
      </c>
    </row>
    <row r="15888" spans="1:11" x14ac:dyDescent="0.25">
      <c r="A15888" t="s">
        <v>151</v>
      </c>
      <c r="B15888" t="s">
        <v>106</v>
      </c>
      <c r="C15888" s="7">
        <v>1</v>
      </c>
      <c r="D15888" s="7">
        <v>5</v>
      </c>
      <c r="E15888" s="7">
        <v>22</v>
      </c>
      <c r="F15888" s="7">
        <v>59</v>
      </c>
      <c r="G15888" s="1">
        <f t="shared" si="992"/>
        <v>0.81481481481481477</v>
      </c>
      <c r="H15888" s="4">
        <f t="shared" si="993"/>
        <v>0</v>
      </c>
      <c r="I15888" s="5">
        <f>IF(OR(AND(F15888&gt;=50,G15888&gt;SUMIF(SeasonTotals!A$2:A$9,A15888,SeasonTotals!F$2:F$9)),AND(G15888&gt;0.885,F15888&gt;=50,D15888&lt;3)),1,0)</f>
        <v>0</v>
      </c>
      <c r="J15888" s="4">
        <f t="shared" si="994"/>
        <v>1</v>
      </c>
      <c r="K15888" s="5">
        <f t="shared" si="995"/>
        <v>0</v>
      </c>
    </row>
    <row r="15889" spans="1:11" x14ac:dyDescent="0.25">
      <c r="A15889" t="s">
        <v>151</v>
      </c>
      <c r="B15889" t="s">
        <v>106</v>
      </c>
      <c r="C15889" s="7">
        <v>1</v>
      </c>
      <c r="D15889" s="7">
        <v>1</v>
      </c>
      <c r="E15889" s="7">
        <v>33</v>
      </c>
      <c r="F15889" s="7">
        <v>60</v>
      </c>
      <c r="G15889" s="1">
        <f t="shared" si="992"/>
        <v>0.97058823529411764</v>
      </c>
      <c r="H15889" s="4">
        <f t="shared" si="993"/>
        <v>1</v>
      </c>
      <c r="I15889" s="5">
        <f>IF(OR(AND(F15889&gt;=50,G15889&gt;SUMIF(SeasonTotals!A$2:A$9,A15889,SeasonTotals!F$2:F$9)),AND(G15889&gt;0.885,F15889&gt;=50,D15889&lt;3)),1,0)</f>
        <v>1</v>
      </c>
      <c r="J15889" s="4">
        <f t="shared" si="994"/>
        <v>0</v>
      </c>
      <c r="K15889" s="5">
        <f t="shared" si="995"/>
        <v>0</v>
      </c>
    </row>
    <row r="15890" spans="1:11" x14ac:dyDescent="0.25">
      <c r="A15890" t="s">
        <v>151</v>
      </c>
      <c r="B15890" t="s">
        <v>106</v>
      </c>
      <c r="C15890" s="7">
        <v>1</v>
      </c>
      <c r="D15890" s="7">
        <v>4</v>
      </c>
      <c r="E15890" s="7">
        <v>29</v>
      </c>
      <c r="F15890" s="7">
        <v>60</v>
      </c>
      <c r="G15890" s="1">
        <f t="shared" si="992"/>
        <v>0.87878787878787878</v>
      </c>
      <c r="H15890" s="4">
        <f t="shared" si="993"/>
        <v>0</v>
      </c>
      <c r="I15890" s="5">
        <f>IF(OR(AND(F15890&gt;=50,G15890&gt;SUMIF(SeasonTotals!A$2:A$9,A15890,SeasonTotals!F$2:F$9)),AND(G15890&gt;0.885,F15890&gt;=50,D15890&lt;3)),1,0)</f>
        <v>0</v>
      </c>
      <c r="J15890" s="4">
        <f t="shared" si="994"/>
        <v>0</v>
      </c>
      <c r="K15890" s="5">
        <f t="shared" si="995"/>
        <v>0</v>
      </c>
    </row>
    <row r="15891" spans="1:11" x14ac:dyDescent="0.25">
      <c r="A15891" t="s">
        <v>151</v>
      </c>
      <c r="B15891" t="s">
        <v>106</v>
      </c>
      <c r="C15891" s="7">
        <v>1</v>
      </c>
      <c r="D15891" s="7">
        <v>1</v>
      </c>
      <c r="E15891" s="7">
        <v>36</v>
      </c>
      <c r="F15891" s="7">
        <v>60</v>
      </c>
      <c r="G15891" s="1">
        <f t="shared" si="992"/>
        <v>0.97297297297297303</v>
      </c>
      <c r="H15891" s="4">
        <f t="shared" si="993"/>
        <v>1</v>
      </c>
      <c r="I15891" s="5">
        <f>IF(OR(AND(F15891&gt;=50,G15891&gt;SUMIF(SeasonTotals!A$2:A$9,A15891,SeasonTotals!F$2:F$9)),AND(G15891&gt;0.885,F15891&gt;=50,D15891&lt;3)),1,0)</f>
        <v>1</v>
      </c>
      <c r="J15891" s="4">
        <f t="shared" si="994"/>
        <v>0</v>
      </c>
      <c r="K15891" s="5">
        <f t="shared" si="995"/>
        <v>0</v>
      </c>
    </row>
    <row r="15892" spans="1:11" x14ac:dyDescent="0.25">
      <c r="A15892" t="s">
        <v>151</v>
      </c>
      <c r="B15892" t="s">
        <v>106</v>
      </c>
      <c r="C15892" s="7">
        <v>1</v>
      </c>
      <c r="D15892" s="7">
        <v>3</v>
      </c>
      <c r="E15892" s="7">
        <v>31</v>
      </c>
      <c r="F15892" s="7">
        <v>59</v>
      </c>
      <c r="G15892" s="1">
        <f t="shared" si="992"/>
        <v>0.91176470588235292</v>
      </c>
      <c r="H15892" s="4">
        <f t="shared" si="993"/>
        <v>0</v>
      </c>
      <c r="I15892" s="5">
        <f>IF(OR(AND(F15892&gt;=50,G15892&gt;SUMIF(SeasonTotals!A$2:A$9,A15892,SeasonTotals!F$2:F$9)),AND(G15892&gt;0.885,F15892&gt;=50,D15892&lt;3)),1,0)</f>
        <v>0</v>
      </c>
      <c r="J15892" s="4">
        <f t="shared" si="994"/>
        <v>0</v>
      </c>
      <c r="K15892" s="5">
        <f t="shared" si="995"/>
        <v>0</v>
      </c>
    </row>
    <row r="15893" spans="1:11" x14ac:dyDescent="0.25">
      <c r="A15893" t="s">
        <v>151</v>
      </c>
      <c r="B15893" t="s">
        <v>106</v>
      </c>
      <c r="C15893" s="7">
        <v>1</v>
      </c>
      <c r="D15893" s="7">
        <v>2</v>
      </c>
      <c r="E15893" s="7">
        <v>35</v>
      </c>
      <c r="F15893" s="7">
        <v>65</v>
      </c>
      <c r="G15893" s="1">
        <f t="shared" si="992"/>
        <v>0.94594594594594594</v>
      </c>
      <c r="H15893" s="4">
        <f t="shared" si="993"/>
        <v>1</v>
      </c>
      <c r="I15893" s="5">
        <f>IF(OR(AND(F15893&gt;=50,G15893&gt;SUMIF(SeasonTotals!A$2:A$9,A15893,SeasonTotals!F$2:F$9)),AND(G15893&gt;0.885,F15893&gt;=50,D15893&lt;3)),1,0)</f>
        <v>1</v>
      </c>
      <c r="J15893" s="4">
        <f t="shared" si="994"/>
        <v>0</v>
      </c>
      <c r="K15893" s="5">
        <f t="shared" si="995"/>
        <v>0</v>
      </c>
    </row>
    <row r="15894" spans="1:11" x14ac:dyDescent="0.25">
      <c r="A15894" t="s">
        <v>151</v>
      </c>
      <c r="B15894" t="s">
        <v>106</v>
      </c>
      <c r="C15894" s="7">
        <v>1</v>
      </c>
      <c r="D15894" s="7">
        <v>3</v>
      </c>
      <c r="E15894" s="7">
        <v>22</v>
      </c>
      <c r="F15894" s="7">
        <v>59</v>
      </c>
      <c r="G15894" s="1">
        <f t="shared" si="992"/>
        <v>0.88</v>
      </c>
      <c r="H15894" s="4">
        <f t="shared" si="993"/>
        <v>0</v>
      </c>
      <c r="I15894" s="5">
        <f>IF(OR(AND(F15894&gt;=50,G15894&gt;SUMIF(SeasonTotals!A$2:A$9,A15894,SeasonTotals!F$2:F$9)),AND(G15894&gt;0.885,F15894&gt;=50,D15894&lt;3)),1,0)</f>
        <v>0</v>
      </c>
      <c r="J15894" s="4">
        <f t="shared" si="994"/>
        <v>0</v>
      </c>
      <c r="K15894" s="5">
        <f t="shared" si="995"/>
        <v>0</v>
      </c>
    </row>
    <row r="15895" spans="1:11" x14ac:dyDescent="0.25">
      <c r="A15895" t="s">
        <v>151</v>
      </c>
      <c r="B15895" t="s">
        <v>106</v>
      </c>
      <c r="C15895" s="7">
        <v>1</v>
      </c>
      <c r="D15895" s="7">
        <v>1</v>
      </c>
      <c r="E15895" s="7">
        <v>26</v>
      </c>
      <c r="F15895" s="7">
        <v>65</v>
      </c>
      <c r="G15895" s="1">
        <f t="shared" si="992"/>
        <v>0.96296296296296291</v>
      </c>
      <c r="H15895" s="4">
        <f t="shared" si="993"/>
        <v>1</v>
      </c>
      <c r="I15895" s="5">
        <f>IF(OR(AND(F15895&gt;=50,G15895&gt;SUMIF(SeasonTotals!A$2:A$9,A15895,SeasonTotals!F$2:F$9)),AND(G15895&gt;0.885,F15895&gt;=50,D15895&lt;3)),1,0)</f>
        <v>1</v>
      </c>
      <c r="J15895" s="4">
        <f t="shared" si="994"/>
        <v>0</v>
      </c>
      <c r="K15895" s="5">
        <f t="shared" si="995"/>
        <v>0</v>
      </c>
    </row>
    <row r="15896" spans="1:11" x14ac:dyDescent="0.25">
      <c r="A15896" t="s">
        <v>151</v>
      </c>
      <c r="B15896" t="s">
        <v>106</v>
      </c>
      <c r="C15896" s="7">
        <v>1</v>
      </c>
      <c r="D15896" s="7">
        <v>2</v>
      </c>
      <c r="E15896" s="7">
        <v>31</v>
      </c>
      <c r="F15896" s="7">
        <v>60</v>
      </c>
      <c r="G15896" s="1">
        <f t="shared" si="992"/>
        <v>0.93939393939393945</v>
      </c>
      <c r="H15896" s="4">
        <f t="shared" si="993"/>
        <v>1</v>
      </c>
      <c r="I15896" s="5">
        <f>IF(OR(AND(F15896&gt;=50,G15896&gt;SUMIF(SeasonTotals!A$2:A$9,A15896,SeasonTotals!F$2:F$9)),AND(G15896&gt;0.885,F15896&gt;=50,D15896&lt;3)),1,0)</f>
        <v>1</v>
      </c>
      <c r="J15896" s="4">
        <f t="shared" si="994"/>
        <v>0</v>
      </c>
      <c r="K15896" s="5">
        <f t="shared" si="995"/>
        <v>0</v>
      </c>
    </row>
    <row r="15897" spans="1:11" x14ac:dyDescent="0.25">
      <c r="A15897" t="s">
        <v>151</v>
      </c>
      <c r="B15897" t="s">
        <v>106</v>
      </c>
      <c r="C15897" s="7">
        <v>1</v>
      </c>
      <c r="D15897" s="7">
        <v>2</v>
      </c>
      <c r="E15897" s="7">
        <v>27</v>
      </c>
      <c r="F15897" s="7">
        <v>60</v>
      </c>
      <c r="G15897" s="1">
        <f t="shared" si="992"/>
        <v>0.93103448275862066</v>
      </c>
      <c r="H15897" s="4">
        <f t="shared" si="993"/>
        <v>1</v>
      </c>
      <c r="I15897" s="5">
        <f>IF(OR(AND(F15897&gt;=50,G15897&gt;SUMIF(SeasonTotals!A$2:A$9,A15897,SeasonTotals!F$2:F$9)),AND(G15897&gt;0.885,F15897&gt;=50,D15897&lt;3)),1,0)</f>
        <v>1</v>
      </c>
      <c r="J15897" s="4">
        <f t="shared" si="994"/>
        <v>0</v>
      </c>
      <c r="K15897" s="5">
        <f t="shared" si="995"/>
        <v>0</v>
      </c>
    </row>
    <row r="15898" spans="1:11" x14ac:dyDescent="0.25">
      <c r="A15898" t="s">
        <v>151</v>
      </c>
      <c r="B15898" t="s">
        <v>106</v>
      </c>
      <c r="C15898" s="7">
        <v>1</v>
      </c>
      <c r="D15898" s="7">
        <v>2</v>
      </c>
      <c r="E15898" s="7">
        <v>35</v>
      </c>
      <c r="F15898" s="7">
        <v>65</v>
      </c>
      <c r="G15898" s="1">
        <f t="shared" si="992"/>
        <v>0.94594594594594594</v>
      </c>
      <c r="H15898" s="4">
        <f t="shared" si="993"/>
        <v>1</v>
      </c>
      <c r="I15898" s="5">
        <f>IF(OR(AND(F15898&gt;=50,G15898&gt;SUMIF(SeasonTotals!A$2:A$9,A15898,SeasonTotals!F$2:F$9)),AND(G15898&gt;0.885,F15898&gt;=50,D15898&lt;3)),1,0)</f>
        <v>1</v>
      </c>
      <c r="J15898" s="4">
        <f t="shared" si="994"/>
        <v>0</v>
      </c>
      <c r="K15898" s="5">
        <f t="shared" si="995"/>
        <v>0</v>
      </c>
    </row>
    <row r="15899" spans="1:11" x14ac:dyDescent="0.25">
      <c r="A15899" t="s">
        <v>151</v>
      </c>
      <c r="B15899" t="s">
        <v>106</v>
      </c>
      <c r="C15899" s="7">
        <v>1</v>
      </c>
      <c r="D15899" s="7">
        <v>3</v>
      </c>
      <c r="E15899" s="7">
        <v>35</v>
      </c>
      <c r="F15899" s="7">
        <v>60</v>
      </c>
      <c r="G15899" s="1">
        <f t="shared" si="992"/>
        <v>0.92105263157894735</v>
      </c>
      <c r="H15899" s="4">
        <f t="shared" si="993"/>
        <v>1</v>
      </c>
      <c r="I15899" s="5">
        <f>IF(OR(AND(F15899&gt;=50,G15899&gt;SUMIF(SeasonTotals!A$2:A$9,A15899,SeasonTotals!F$2:F$9)),AND(G15899&gt;0.885,F15899&gt;=50,D15899&lt;3)),1,0)</f>
        <v>1</v>
      </c>
      <c r="J15899" s="4">
        <f t="shared" si="994"/>
        <v>0</v>
      </c>
      <c r="K15899" s="5">
        <f t="shared" si="995"/>
        <v>0</v>
      </c>
    </row>
    <row r="15900" spans="1:11" x14ac:dyDescent="0.25">
      <c r="A15900" t="s">
        <v>151</v>
      </c>
      <c r="B15900" t="s">
        <v>106</v>
      </c>
      <c r="C15900" s="7">
        <v>1</v>
      </c>
      <c r="D15900" s="7">
        <v>2</v>
      </c>
      <c r="E15900" s="7">
        <v>25</v>
      </c>
      <c r="F15900" s="7">
        <v>60</v>
      </c>
      <c r="G15900" s="1">
        <f t="shared" si="992"/>
        <v>0.92592592592592593</v>
      </c>
      <c r="H15900" s="4">
        <f t="shared" si="993"/>
        <v>1</v>
      </c>
      <c r="I15900" s="5">
        <f>IF(OR(AND(F15900&gt;=50,G15900&gt;SUMIF(SeasonTotals!A$2:A$9,A15900,SeasonTotals!F$2:F$9)),AND(G15900&gt;0.885,F15900&gt;=50,D15900&lt;3)),1,0)</f>
        <v>1</v>
      </c>
      <c r="J15900" s="4">
        <f t="shared" si="994"/>
        <v>0</v>
      </c>
      <c r="K15900" s="5">
        <f t="shared" si="995"/>
        <v>0</v>
      </c>
    </row>
    <row r="15901" spans="1:11" x14ac:dyDescent="0.25">
      <c r="A15901" t="s">
        <v>151</v>
      </c>
      <c r="B15901" t="s">
        <v>106</v>
      </c>
      <c r="C15901" s="7">
        <v>1</v>
      </c>
      <c r="D15901" s="7">
        <v>2</v>
      </c>
      <c r="E15901" s="7">
        <v>46</v>
      </c>
      <c r="F15901" s="7">
        <v>64</v>
      </c>
      <c r="G15901" s="1">
        <f t="shared" si="992"/>
        <v>0.95833333333333337</v>
      </c>
      <c r="H15901" s="4">
        <f t="shared" si="993"/>
        <v>1</v>
      </c>
      <c r="I15901" s="5">
        <f>IF(OR(AND(F15901&gt;=50,G15901&gt;SUMIF(SeasonTotals!A$2:A$9,A15901,SeasonTotals!F$2:F$9)),AND(G15901&gt;0.885,F15901&gt;=50,D15901&lt;3)),1,0)</f>
        <v>1</v>
      </c>
      <c r="J15901" s="4">
        <f t="shared" si="994"/>
        <v>0</v>
      </c>
      <c r="K15901" s="5">
        <f t="shared" si="995"/>
        <v>0</v>
      </c>
    </row>
    <row r="15902" spans="1:11" x14ac:dyDescent="0.25">
      <c r="A15902" t="s">
        <v>151</v>
      </c>
      <c r="B15902" t="s">
        <v>106</v>
      </c>
      <c r="C15902" s="7">
        <v>1</v>
      </c>
      <c r="D15902" s="7">
        <v>4</v>
      </c>
      <c r="E15902" s="7">
        <v>27</v>
      </c>
      <c r="F15902" s="7">
        <v>60</v>
      </c>
      <c r="G15902" s="1">
        <f t="shared" si="992"/>
        <v>0.87096774193548387</v>
      </c>
      <c r="H15902" s="4">
        <f t="shared" si="993"/>
        <v>0</v>
      </c>
      <c r="I15902" s="5">
        <f>IF(OR(AND(F15902&gt;=50,G15902&gt;SUMIF(SeasonTotals!A$2:A$9,A15902,SeasonTotals!F$2:F$9)),AND(G15902&gt;0.885,F15902&gt;=50,D15902&lt;3)),1,0)</f>
        <v>0</v>
      </c>
      <c r="J15902" s="4">
        <f t="shared" si="994"/>
        <v>0</v>
      </c>
      <c r="K15902" s="5">
        <f t="shared" si="995"/>
        <v>0</v>
      </c>
    </row>
    <row r="15903" spans="1:11" x14ac:dyDescent="0.25">
      <c r="A15903" t="s">
        <v>151</v>
      </c>
      <c r="B15903" t="s">
        <v>106</v>
      </c>
      <c r="C15903" s="7">
        <v>1</v>
      </c>
      <c r="D15903" s="7">
        <v>2</v>
      </c>
      <c r="E15903" s="7">
        <v>34</v>
      </c>
      <c r="F15903" s="7">
        <v>60</v>
      </c>
      <c r="G15903" s="1">
        <f t="shared" si="992"/>
        <v>0.94444444444444442</v>
      </c>
      <c r="H15903" s="4">
        <f t="shared" si="993"/>
        <v>1</v>
      </c>
      <c r="I15903" s="5">
        <f>IF(OR(AND(F15903&gt;=50,G15903&gt;SUMIF(SeasonTotals!A$2:A$9,A15903,SeasonTotals!F$2:F$9)),AND(G15903&gt;0.885,F15903&gt;=50,D15903&lt;3)),1,0)</f>
        <v>1</v>
      </c>
      <c r="J15903" s="4">
        <f t="shared" si="994"/>
        <v>0</v>
      </c>
      <c r="K15903" s="5">
        <f t="shared" si="995"/>
        <v>0</v>
      </c>
    </row>
    <row r="15904" spans="1:11" x14ac:dyDescent="0.25">
      <c r="A15904" t="s">
        <v>151</v>
      </c>
      <c r="B15904" t="s">
        <v>106</v>
      </c>
      <c r="C15904" s="7">
        <v>1</v>
      </c>
      <c r="D15904" s="7">
        <v>3</v>
      </c>
      <c r="E15904" s="7">
        <v>41</v>
      </c>
      <c r="F15904" s="7">
        <v>60</v>
      </c>
      <c r="G15904" s="1">
        <f t="shared" si="992"/>
        <v>0.93181818181818177</v>
      </c>
      <c r="H15904" s="4">
        <f t="shared" si="993"/>
        <v>1</v>
      </c>
      <c r="I15904" s="5">
        <f>IF(OR(AND(F15904&gt;=50,G15904&gt;SUMIF(SeasonTotals!A$2:A$9,A15904,SeasonTotals!F$2:F$9)),AND(G15904&gt;0.885,F15904&gt;=50,D15904&lt;3)),1,0)</f>
        <v>1</v>
      </c>
      <c r="J15904" s="4">
        <f t="shared" si="994"/>
        <v>0</v>
      </c>
      <c r="K15904" s="5">
        <f t="shared" si="995"/>
        <v>0</v>
      </c>
    </row>
    <row r="15905" spans="1:11" x14ac:dyDescent="0.25">
      <c r="A15905" t="s">
        <v>151</v>
      </c>
      <c r="B15905" t="s">
        <v>106</v>
      </c>
      <c r="C15905" s="7">
        <v>1</v>
      </c>
      <c r="D15905" s="7">
        <v>5</v>
      </c>
      <c r="E15905" s="7">
        <v>38</v>
      </c>
      <c r="F15905" s="7">
        <v>60</v>
      </c>
      <c r="G15905" s="1">
        <f t="shared" si="992"/>
        <v>0.88372093023255816</v>
      </c>
      <c r="H15905" s="4">
        <f t="shared" si="993"/>
        <v>0</v>
      </c>
      <c r="I15905" s="5">
        <f>IF(OR(AND(F15905&gt;=50,G15905&gt;SUMIF(SeasonTotals!A$2:A$9,A15905,SeasonTotals!F$2:F$9)),AND(G15905&gt;0.885,F15905&gt;=50,D15905&lt;3)),1,0)</f>
        <v>0</v>
      </c>
      <c r="J15905" s="4">
        <f t="shared" si="994"/>
        <v>0</v>
      </c>
      <c r="K15905" s="5">
        <f t="shared" si="995"/>
        <v>0</v>
      </c>
    </row>
    <row r="15906" spans="1:11" x14ac:dyDescent="0.25">
      <c r="A15906" t="s">
        <v>151</v>
      </c>
      <c r="B15906" t="s">
        <v>106</v>
      </c>
      <c r="C15906" s="7">
        <v>1</v>
      </c>
      <c r="D15906" s="7">
        <v>2</v>
      </c>
      <c r="E15906" s="7">
        <v>32</v>
      </c>
      <c r="F15906" s="7">
        <v>57</v>
      </c>
      <c r="G15906" s="1">
        <f t="shared" si="992"/>
        <v>0.94117647058823528</v>
      </c>
      <c r="H15906" s="4">
        <f t="shared" si="993"/>
        <v>1</v>
      </c>
      <c r="I15906" s="5">
        <f>IF(OR(AND(F15906&gt;=50,G15906&gt;SUMIF(SeasonTotals!A$2:A$9,A15906,SeasonTotals!F$2:F$9)),AND(G15906&gt;0.885,F15906&gt;=50,D15906&lt;3)),1,0)</f>
        <v>1</v>
      </c>
      <c r="J15906" s="4">
        <f t="shared" si="994"/>
        <v>0</v>
      </c>
      <c r="K15906" s="5">
        <f t="shared" si="995"/>
        <v>0</v>
      </c>
    </row>
    <row r="15907" spans="1:11" x14ac:dyDescent="0.25">
      <c r="A15907" t="s">
        <v>151</v>
      </c>
      <c r="B15907" t="s">
        <v>106</v>
      </c>
      <c r="C15907" s="7">
        <v>1</v>
      </c>
      <c r="D15907" s="7">
        <v>2</v>
      </c>
      <c r="E15907" s="7">
        <v>36</v>
      </c>
      <c r="F15907" s="7">
        <v>60</v>
      </c>
      <c r="G15907" s="1">
        <f t="shared" si="992"/>
        <v>0.94736842105263153</v>
      </c>
      <c r="H15907" s="4">
        <f t="shared" si="993"/>
        <v>1</v>
      </c>
      <c r="I15907" s="5">
        <f>IF(OR(AND(F15907&gt;=50,G15907&gt;SUMIF(SeasonTotals!A$2:A$9,A15907,SeasonTotals!F$2:F$9)),AND(G15907&gt;0.885,F15907&gt;=50,D15907&lt;3)),1,0)</f>
        <v>1</v>
      </c>
      <c r="J15907" s="4">
        <f t="shared" si="994"/>
        <v>0</v>
      </c>
      <c r="K15907" s="5">
        <f t="shared" si="995"/>
        <v>0</v>
      </c>
    </row>
    <row r="15908" spans="1:11" x14ac:dyDescent="0.25">
      <c r="A15908" t="s">
        <v>151</v>
      </c>
      <c r="B15908" t="s">
        <v>106</v>
      </c>
      <c r="C15908" s="7">
        <v>1</v>
      </c>
      <c r="D15908" s="7">
        <v>1</v>
      </c>
      <c r="E15908" s="7">
        <v>38</v>
      </c>
      <c r="F15908" s="7">
        <v>60</v>
      </c>
      <c r="G15908" s="1">
        <f t="shared" si="992"/>
        <v>0.97435897435897434</v>
      </c>
      <c r="H15908" s="4">
        <f t="shared" si="993"/>
        <v>1</v>
      </c>
      <c r="I15908" s="5">
        <f>IF(OR(AND(F15908&gt;=50,G15908&gt;SUMIF(SeasonTotals!A$2:A$9,A15908,SeasonTotals!F$2:F$9)),AND(G15908&gt;0.885,F15908&gt;=50,D15908&lt;3)),1,0)</f>
        <v>1</v>
      </c>
      <c r="J15908" s="4">
        <f t="shared" si="994"/>
        <v>0</v>
      </c>
      <c r="K15908" s="5">
        <f t="shared" si="995"/>
        <v>0</v>
      </c>
    </row>
    <row r="15909" spans="1:11" x14ac:dyDescent="0.25">
      <c r="A15909" t="s">
        <v>151</v>
      </c>
      <c r="B15909" t="s">
        <v>106</v>
      </c>
      <c r="C15909" s="7">
        <v>1</v>
      </c>
      <c r="D15909" s="7">
        <v>4</v>
      </c>
      <c r="E15909" s="7">
        <v>29</v>
      </c>
      <c r="F15909" s="7">
        <v>65</v>
      </c>
      <c r="G15909" s="1">
        <f t="shared" si="992"/>
        <v>0.87878787878787878</v>
      </c>
      <c r="H15909" s="4">
        <f t="shared" si="993"/>
        <v>0</v>
      </c>
      <c r="I15909" s="5">
        <f>IF(OR(AND(F15909&gt;=50,G15909&gt;SUMIF(SeasonTotals!A$2:A$9,A15909,SeasonTotals!F$2:F$9)),AND(G15909&gt;0.885,F15909&gt;=50,D15909&lt;3)),1,0)</f>
        <v>0</v>
      </c>
      <c r="J15909" s="4">
        <f t="shared" si="994"/>
        <v>0</v>
      </c>
      <c r="K15909" s="5">
        <f t="shared" si="995"/>
        <v>0</v>
      </c>
    </row>
    <row r="15910" spans="1:11" x14ac:dyDescent="0.25">
      <c r="A15910" t="s">
        <v>151</v>
      </c>
      <c r="B15910" t="s">
        <v>106</v>
      </c>
      <c r="C15910" s="7">
        <v>1</v>
      </c>
      <c r="D15910" s="7">
        <v>2</v>
      </c>
      <c r="E15910" s="7">
        <v>24</v>
      </c>
      <c r="F15910" s="7">
        <v>64</v>
      </c>
      <c r="G15910" s="1">
        <f t="shared" si="992"/>
        <v>0.92307692307692313</v>
      </c>
      <c r="H15910" s="4">
        <f t="shared" si="993"/>
        <v>1</v>
      </c>
      <c r="I15910" s="5">
        <f>IF(OR(AND(F15910&gt;=50,G15910&gt;SUMIF(SeasonTotals!A$2:A$9,A15910,SeasonTotals!F$2:F$9)),AND(G15910&gt;0.885,F15910&gt;=50,D15910&lt;3)),1,0)</f>
        <v>1</v>
      </c>
      <c r="J15910" s="4">
        <f t="shared" si="994"/>
        <v>0</v>
      </c>
      <c r="K15910" s="5">
        <f t="shared" si="995"/>
        <v>0</v>
      </c>
    </row>
    <row r="15911" spans="1:11" x14ac:dyDescent="0.25">
      <c r="A15911" t="s">
        <v>151</v>
      </c>
      <c r="B15911" t="s">
        <v>106</v>
      </c>
      <c r="C15911" s="7">
        <v>1</v>
      </c>
      <c r="D15911" s="7">
        <v>0</v>
      </c>
      <c r="E15911" s="7">
        <v>31</v>
      </c>
      <c r="F15911" s="7">
        <v>60</v>
      </c>
      <c r="G15911" s="1">
        <f t="shared" si="992"/>
        <v>1</v>
      </c>
      <c r="H15911" s="4">
        <f t="shared" si="993"/>
        <v>1</v>
      </c>
      <c r="I15911" s="5">
        <f>IF(OR(AND(F15911&gt;=50,G15911&gt;SUMIF(SeasonTotals!A$2:A$9,A15911,SeasonTotals!F$2:F$9)),AND(G15911&gt;0.885,F15911&gt;=50,D15911&lt;3)),1,0)</f>
        <v>1</v>
      </c>
      <c r="J15911" s="4">
        <f t="shared" si="994"/>
        <v>0</v>
      </c>
      <c r="K15911" s="5">
        <f t="shared" si="995"/>
        <v>0</v>
      </c>
    </row>
    <row r="15912" spans="1:11" x14ac:dyDescent="0.25">
      <c r="A15912" t="s">
        <v>151</v>
      </c>
      <c r="B15912" t="s">
        <v>106</v>
      </c>
      <c r="C15912" s="7">
        <v>1</v>
      </c>
      <c r="D15912" s="7">
        <v>2</v>
      </c>
      <c r="E15912" s="7">
        <v>38</v>
      </c>
      <c r="F15912" s="7">
        <v>60</v>
      </c>
      <c r="G15912" s="1">
        <f t="shared" si="992"/>
        <v>0.95</v>
      </c>
      <c r="H15912" s="4">
        <f t="shared" si="993"/>
        <v>1</v>
      </c>
      <c r="I15912" s="5">
        <f>IF(OR(AND(F15912&gt;=50,G15912&gt;SUMIF(SeasonTotals!A$2:A$9,A15912,SeasonTotals!F$2:F$9)),AND(G15912&gt;0.885,F15912&gt;=50,D15912&lt;3)),1,0)</f>
        <v>1</v>
      </c>
      <c r="J15912" s="4">
        <f t="shared" si="994"/>
        <v>0</v>
      </c>
      <c r="K15912" s="5">
        <f t="shared" si="995"/>
        <v>0</v>
      </c>
    </row>
    <row r="15913" spans="1:11" x14ac:dyDescent="0.25">
      <c r="A15913" t="s">
        <v>151</v>
      </c>
      <c r="B15913" t="s">
        <v>106</v>
      </c>
      <c r="C15913" s="7">
        <v>1</v>
      </c>
      <c r="D15913" s="7">
        <v>1</v>
      </c>
      <c r="E15913" s="7">
        <v>27</v>
      </c>
      <c r="F15913" s="7">
        <v>60</v>
      </c>
      <c r="G15913" s="1">
        <f t="shared" si="992"/>
        <v>0.9642857142857143</v>
      </c>
      <c r="H15913" s="4">
        <f t="shared" si="993"/>
        <v>1</v>
      </c>
      <c r="I15913" s="5">
        <f>IF(OR(AND(F15913&gt;=50,G15913&gt;SUMIF(SeasonTotals!A$2:A$9,A15913,SeasonTotals!F$2:F$9)),AND(G15913&gt;0.885,F15913&gt;=50,D15913&lt;3)),1,0)</f>
        <v>1</v>
      </c>
      <c r="J15913" s="4">
        <f t="shared" si="994"/>
        <v>0</v>
      </c>
      <c r="K15913" s="5">
        <f t="shared" si="995"/>
        <v>0</v>
      </c>
    </row>
    <row r="15914" spans="1:11" x14ac:dyDescent="0.25">
      <c r="A15914" t="s">
        <v>151</v>
      </c>
      <c r="B15914" t="s">
        <v>106</v>
      </c>
      <c r="C15914" s="7">
        <v>1</v>
      </c>
      <c r="D15914" s="7">
        <v>1</v>
      </c>
      <c r="E15914" s="7">
        <v>40</v>
      </c>
      <c r="F15914" s="7">
        <v>60</v>
      </c>
      <c r="G15914" s="1">
        <f t="shared" si="992"/>
        <v>0.97560975609756095</v>
      </c>
      <c r="H15914" s="4">
        <f t="shared" si="993"/>
        <v>1</v>
      </c>
      <c r="I15914" s="5">
        <f>IF(OR(AND(F15914&gt;=50,G15914&gt;SUMIF(SeasonTotals!A$2:A$9,A15914,SeasonTotals!F$2:F$9)),AND(G15914&gt;0.885,F15914&gt;=50,D15914&lt;3)),1,0)</f>
        <v>1</v>
      </c>
      <c r="J15914" s="4">
        <f t="shared" si="994"/>
        <v>0</v>
      </c>
      <c r="K15914" s="5">
        <f t="shared" si="995"/>
        <v>0</v>
      </c>
    </row>
    <row r="15915" spans="1:11" x14ac:dyDescent="0.25">
      <c r="A15915" t="s">
        <v>151</v>
      </c>
      <c r="B15915" t="s">
        <v>106</v>
      </c>
      <c r="C15915" s="7">
        <v>1</v>
      </c>
      <c r="D15915" s="7">
        <v>2</v>
      </c>
      <c r="E15915" s="7">
        <v>27</v>
      </c>
      <c r="F15915" s="7">
        <v>64</v>
      </c>
      <c r="G15915" s="1">
        <f t="shared" si="992"/>
        <v>0.93103448275862066</v>
      </c>
      <c r="H15915" s="4">
        <f t="shared" si="993"/>
        <v>1</v>
      </c>
      <c r="I15915" s="5">
        <f>IF(OR(AND(F15915&gt;=50,G15915&gt;SUMIF(SeasonTotals!A$2:A$9,A15915,SeasonTotals!F$2:F$9)),AND(G15915&gt;0.885,F15915&gt;=50,D15915&lt;3)),1,0)</f>
        <v>1</v>
      </c>
      <c r="J15915" s="4">
        <f t="shared" si="994"/>
        <v>0</v>
      </c>
      <c r="K15915" s="5">
        <f t="shared" si="995"/>
        <v>0</v>
      </c>
    </row>
    <row r="15916" spans="1:11" x14ac:dyDescent="0.25">
      <c r="A15916" t="s">
        <v>151</v>
      </c>
      <c r="B15916" t="s">
        <v>106</v>
      </c>
      <c r="C15916" s="7">
        <v>1</v>
      </c>
      <c r="D15916" s="7">
        <v>2</v>
      </c>
      <c r="E15916" s="7">
        <v>26</v>
      </c>
      <c r="F15916" s="7">
        <v>59</v>
      </c>
      <c r="G15916" s="1">
        <f t="shared" si="992"/>
        <v>0.9285714285714286</v>
      </c>
      <c r="H15916" s="4">
        <f t="shared" si="993"/>
        <v>1</v>
      </c>
      <c r="I15916" s="5">
        <f>IF(OR(AND(F15916&gt;=50,G15916&gt;SUMIF(SeasonTotals!A$2:A$9,A15916,SeasonTotals!F$2:F$9)),AND(G15916&gt;0.885,F15916&gt;=50,D15916&lt;3)),1,0)</f>
        <v>1</v>
      </c>
      <c r="J15916" s="4">
        <f t="shared" si="994"/>
        <v>0</v>
      </c>
      <c r="K15916" s="5">
        <f t="shared" si="995"/>
        <v>0</v>
      </c>
    </row>
    <row r="15917" spans="1:11" x14ac:dyDescent="0.25">
      <c r="A15917" t="s">
        <v>151</v>
      </c>
      <c r="B15917" t="s">
        <v>106</v>
      </c>
      <c r="C15917" s="7">
        <v>1</v>
      </c>
      <c r="D15917" s="7">
        <v>3</v>
      </c>
      <c r="E15917" s="7">
        <v>41</v>
      </c>
      <c r="F15917" s="7">
        <v>64</v>
      </c>
      <c r="G15917" s="1">
        <f t="shared" si="992"/>
        <v>0.93181818181818177</v>
      </c>
      <c r="H15917" s="4">
        <f t="shared" si="993"/>
        <v>1</v>
      </c>
      <c r="I15917" s="5">
        <f>IF(OR(AND(F15917&gt;=50,G15917&gt;SUMIF(SeasonTotals!A$2:A$9,A15917,SeasonTotals!F$2:F$9)),AND(G15917&gt;0.885,F15917&gt;=50,D15917&lt;3)),1,0)</f>
        <v>1</v>
      </c>
      <c r="J15917" s="4">
        <f t="shared" si="994"/>
        <v>0</v>
      </c>
      <c r="K15917" s="5">
        <f t="shared" si="995"/>
        <v>0</v>
      </c>
    </row>
    <row r="15918" spans="1:11" x14ac:dyDescent="0.25">
      <c r="A15918" t="s">
        <v>151</v>
      </c>
      <c r="B15918" t="s">
        <v>106</v>
      </c>
      <c r="C15918" s="7">
        <v>1</v>
      </c>
      <c r="D15918" s="7">
        <v>0</v>
      </c>
      <c r="E15918" s="7">
        <v>19</v>
      </c>
      <c r="F15918" s="7">
        <v>63</v>
      </c>
      <c r="G15918" s="1">
        <f t="shared" si="992"/>
        <v>1</v>
      </c>
      <c r="H15918" s="4">
        <f t="shared" si="993"/>
        <v>1</v>
      </c>
      <c r="I15918" s="5">
        <f>IF(OR(AND(F15918&gt;=50,G15918&gt;SUMIF(SeasonTotals!A$2:A$9,A15918,SeasonTotals!F$2:F$9)),AND(G15918&gt;0.885,F15918&gt;=50,D15918&lt;3)),1,0)</f>
        <v>1</v>
      </c>
      <c r="J15918" s="4">
        <f t="shared" si="994"/>
        <v>0</v>
      </c>
      <c r="K15918" s="5">
        <f t="shared" si="995"/>
        <v>0</v>
      </c>
    </row>
    <row r="15919" spans="1:11" x14ac:dyDescent="0.25">
      <c r="A15919" t="s">
        <v>151</v>
      </c>
      <c r="B15919" t="s">
        <v>106</v>
      </c>
      <c r="C15919" s="7">
        <v>1</v>
      </c>
      <c r="D15919" s="7">
        <v>8</v>
      </c>
      <c r="E15919" s="7">
        <v>20</v>
      </c>
      <c r="F15919" s="7">
        <v>59</v>
      </c>
      <c r="G15919" s="1">
        <f t="shared" si="992"/>
        <v>0.7142857142857143</v>
      </c>
      <c r="H15919" s="4">
        <f t="shared" si="993"/>
        <v>0</v>
      </c>
      <c r="I15919" s="5">
        <f>IF(OR(AND(F15919&gt;=50,G15919&gt;SUMIF(SeasonTotals!A$2:A$9,A15919,SeasonTotals!F$2:F$9)),AND(G15919&gt;0.885,F15919&gt;=50,D15919&lt;3)),1,0)</f>
        <v>0</v>
      </c>
      <c r="J15919" s="4">
        <f t="shared" si="994"/>
        <v>1</v>
      </c>
      <c r="K15919" s="5">
        <f t="shared" si="995"/>
        <v>0</v>
      </c>
    </row>
    <row r="15920" spans="1:11" x14ac:dyDescent="0.25">
      <c r="A15920" t="s">
        <v>151</v>
      </c>
      <c r="B15920" t="s">
        <v>106</v>
      </c>
      <c r="C15920" s="7">
        <v>1</v>
      </c>
      <c r="D15920" s="7">
        <v>3</v>
      </c>
      <c r="E15920" s="7">
        <v>35</v>
      </c>
      <c r="F15920" s="7">
        <v>65</v>
      </c>
      <c r="G15920" s="1">
        <f t="shared" si="992"/>
        <v>0.92105263157894735</v>
      </c>
      <c r="H15920" s="4">
        <f t="shared" si="993"/>
        <v>1</v>
      </c>
      <c r="I15920" s="5">
        <f>IF(OR(AND(F15920&gt;=50,G15920&gt;SUMIF(SeasonTotals!A$2:A$9,A15920,SeasonTotals!F$2:F$9)),AND(G15920&gt;0.885,F15920&gt;=50,D15920&lt;3)),1,0)</f>
        <v>1</v>
      </c>
      <c r="J15920" s="4">
        <f t="shared" si="994"/>
        <v>0</v>
      </c>
      <c r="K15920" s="5">
        <f t="shared" si="995"/>
        <v>0</v>
      </c>
    </row>
    <row r="15921" spans="1:11" x14ac:dyDescent="0.25">
      <c r="A15921" t="s">
        <v>151</v>
      </c>
      <c r="B15921" t="s">
        <v>106</v>
      </c>
      <c r="C15921" s="7">
        <v>1</v>
      </c>
      <c r="D15921" s="7">
        <v>2</v>
      </c>
      <c r="E15921" s="7">
        <v>37</v>
      </c>
      <c r="F15921" s="7">
        <v>65</v>
      </c>
      <c r="G15921" s="1">
        <f t="shared" si="992"/>
        <v>0.94871794871794868</v>
      </c>
      <c r="H15921" s="4">
        <f t="shared" si="993"/>
        <v>1</v>
      </c>
      <c r="I15921" s="5">
        <f>IF(OR(AND(F15921&gt;=50,G15921&gt;SUMIF(SeasonTotals!A$2:A$9,A15921,SeasonTotals!F$2:F$9)),AND(G15921&gt;0.885,F15921&gt;=50,D15921&lt;3)),1,0)</f>
        <v>1</v>
      </c>
      <c r="J15921" s="4">
        <f t="shared" si="994"/>
        <v>0</v>
      </c>
      <c r="K15921" s="5">
        <f t="shared" si="995"/>
        <v>0</v>
      </c>
    </row>
    <row r="15922" spans="1:11" x14ac:dyDescent="0.25">
      <c r="A15922" t="s">
        <v>151</v>
      </c>
      <c r="B15922" t="s">
        <v>106</v>
      </c>
      <c r="C15922" s="7">
        <v>1</v>
      </c>
      <c r="D15922" s="7">
        <v>4</v>
      </c>
      <c r="E15922" s="7">
        <v>41</v>
      </c>
      <c r="F15922" s="7">
        <v>65</v>
      </c>
      <c r="G15922" s="1">
        <f t="shared" si="992"/>
        <v>0.91111111111111109</v>
      </c>
      <c r="H15922" s="4">
        <f t="shared" si="993"/>
        <v>0</v>
      </c>
      <c r="I15922" s="5">
        <f>IF(OR(AND(F15922&gt;=50,G15922&gt;SUMIF(SeasonTotals!A$2:A$9,A15922,SeasonTotals!F$2:F$9)),AND(G15922&gt;0.885,F15922&gt;=50,D15922&lt;3)),1,0)</f>
        <v>0</v>
      </c>
      <c r="J15922" s="4">
        <f t="shared" si="994"/>
        <v>0</v>
      </c>
      <c r="K15922" s="5">
        <f t="shared" si="995"/>
        <v>0</v>
      </c>
    </row>
    <row r="15923" spans="1:11" x14ac:dyDescent="0.25">
      <c r="A15923" t="s">
        <v>151</v>
      </c>
      <c r="B15923" t="s">
        <v>128</v>
      </c>
      <c r="C15923" s="7">
        <v>1</v>
      </c>
      <c r="D15923" s="7">
        <v>0</v>
      </c>
      <c r="E15923" s="7">
        <v>36</v>
      </c>
      <c r="F15923" s="7">
        <v>60</v>
      </c>
      <c r="G15923" s="1">
        <f t="shared" si="992"/>
        <v>1</v>
      </c>
      <c r="H15923" s="4">
        <f t="shared" si="993"/>
        <v>1</v>
      </c>
      <c r="I15923" s="5">
        <f>IF(OR(AND(F15923&gt;=50,G15923&gt;SUMIF(SeasonTotals!A$2:A$9,A15923,SeasonTotals!F$2:F$9)),AND(G15923&gt;0.885,F15923&gt;=50,D15923&lt;3)),1,0)</f>
        <v>1</v>
      </c>
      <c r="J15923" s="4">
        <f t="shared" si="994"/>
        <v>0</v>
      </c>
      <c r="K15923" s="5">
        <f t="shared" si="995"/>
        <v>0</v>
      </c>
    </row>
    <row r="15924" spans="1:11" x14ac:dyDescent="0.25">
      <c r="A15924" t="s">
        <v>151</v>
      </c>
      <c r="B15924" t="s">
        <v>128</v>
      </c>
      <c r="C15924" s="7">
        <v>1</v>
      </c>
      <c r="D15924" s="7">
        <v>2</v>
      </c>
      <c r="E15924" s="7">
        <v>26</v>
      </c>
      <c r="F15924" s="7">
        <v>60</v>
      </c>
      <c r="G15924" s="1">
        <f t="shared" si="992"/>
        <v>0.9285714285714286</v>
      </c>
      <c r="H15924" s="4">
        <f t="shared" si="993"/>
        <v>1</v>
      </c>
      <c r="I15924" s="5">
        <f>IF(OR(AND(F15924&gt;=50,G15924&gt;SUMIF(SeasonTotals!A$2:A$9,A15924,SeasonTotals!F$2:F$9)),AND(G15924&gt;0.885,F15924&gt;=50,D15924&lt;3)),1,0)</f>
        <v>1</v>
      </c>
      <c r="J15924" s="4">
        <f t="shared" si="994"/>
        <v>0</v>
      </c>
      <c r="K15924" s="5">
        <f t="shared" si="995"/>
        <v>0</v>
      </c>
    </row>
    <row r="15925" spans="1:11" x14ac:dyDescent="0.25">
      <c r="A15925" t="s">
        <v>151</v>
      </c>
      <c r="B15925" t="s">
        <v>128</v>
      </c>
      <c r="C15925" s="7">
        <v>1</v>
      </c>
      <c r="D15925" s="7">
        <v>1</v>
      </c>
      <c r="E15925" s="7">
        <v>26</v>
      </c>
      <c r="F15925" s="7">
        <v>60</v>
      </c>
      <c r="G15925" s="1">
        <f t="shared" si="992"/>
        <v>0.96296296296296291</v>
      </c>
      <c r="H15925" s="4">
        <f t="shared" si="993"/>
        <v>1</v>
      </c>
      <c r="I15925" s="5">
        <f>IF(OR(AND(F15925&gt;=50,G15925&gt;SUMIF(SeasonTotals!A$2:A$9,A15925,SeasonTotals!F$2:F$9)),AND(G15925&gt;0.885,F15925&gt;=50,D15925&lt;3)),1,0)</f>
        <v>1</v>
      </c>
      <c r="J15925" s="4">
        <f t="shared" si="994"/>
        <v>0</v>
      </c>
      <c r="K15925" s="5">
        <f t="shared" si="995"/>
        <v>0</v>
      </c>
    </row>
    <row r="15926" spans="1:11" x14ac:dyDescent="0.25">
      <c r="A15926" t="s">
        <v>151</v>
      </c>
      <c r="B15926" t="s">
        <v>128</v>
      </c>
      <c r="C15926" s="7">
        <v>1</v>
      </c>
      <c r="D15926" s="7">
        <v>3</v>
      </c>
      <c r="E15926" s="7">
        <v>26</v>
      </c>
      <c r="F15926" s="7">
        <v>60</v>
      </c>
      <c r="G15926" s="1">
        <f t="shared" si="992"/>
        <v>0.89655172413793105</v>
      </c>
      <c r="H15926" s="4">
        <f t="shared" si="993"/>
        <v>0</v>
      </c>
      <c r="I15926" s="5">
        <f>IF(OR(AND(F15926&gt;=50,G15926&gt;SUMIF(SeasonTotals!A$2:A$9,A15926,SeasonTotals!F$2:F$9)),AND(G15926&gt;0.885,F15926&gt;=50,D15926&lt;3)),1,0)</f>
        <v>0</v>
      </c>
      <c r="J15926" s="4">
        <f t="shared" si="994"/>
        <v>0</v>
      </c>
      <c r="K15926" s="5">
        <f t="shared" si="995"/>
        <v>0</v>
      </c>
    </row>
    <row r="15927" spans="1:11" x14ac:dyDescent="0.25">
      <c r="A15927" t="s">
        <v>151</v>
      </c>
      <c r="B15927" t="s">
        <v>128</v>
      </c>
      <c r="C15927" s="7">
        <v>1</v>
      </c>
      <c r="D15927" s="7">
        <v>2</v>
      </c>
      <c r="E15927" s="7">
        <v>26</v>
      </c>
      <c r="F15927" s="7">
        <v>60</v>
      </c>
      <c r="G15927" s="1">
        <f t="shared" si="992"/>
        <v>0.9285714285714286</v>
      </c>
      <c r="H15927" s="4">
        <f t="shared" si="993"/>
        <v>1</v>
      </c>
      <c r="I15927" s="5">
        <f>IF(OR(AND(F15927&gt;=50,G15927&gt;SUMIF(SeasonTotals!A$2:A$9,A15927,SeasonTotals!F$2:F$9)),AND(G15927&gt;0.885,F15927&gt;=50,D15927&lt;3)),1,0)</f>
        <v>1</v>
      </c>
      <c r="J15927" s="4">
        <f t="shared" si="994"/>
        <v>0</v>
      </c>
      <c r="K15927" s="5">
        <f t="shared" si="995"/>
        <v>0</v>
      </c>
    </row>
    <row r="15928" spans="1:11" x14ac:dyDescent="0.25">
      <c r="A15928" t="s">
        <v>151</v>
      </c>
      <c r="B15928" t="s">
        <v>128</v>
      </c>
      <c r="C15928" s="7">
        <v>1</v>
      </c>
      <c r="D15928" s="7">
        <v>3</v>
      </c>
      <c r="E15928" s="7">
        <v>7</v>
      </c>
      <c r="F15928" s="7">
        <v>23</v>
      </c>
      <c r="G15928" s="1">
        <f t="shared" si="992"/>
        <v>0.7</v>
      </c>
      <c r="H15928" s="4">
        <f t="shared" si="993"/>
        <v>0</v>
      </c>
      <c r="I15928" s="5">
        <f>IF(OR(AND(F15928&gt;=50,G15928&gt;SUMIF(SeasonTotals!A$2:A$9,A15928,SeasonTotals!F$2:F$9)),AND(G15928&gt;0.885,F15928&gt;=50,D15928&lt;3)),1,0)</f>
        <v>0</v>
      </c>
      <c r="J15928" s="4">
        <f t="shared" si="994"/>
        <v>1</v>
      </c>
      <c r="K15928" s="5">
        <f t="shared" si="995"/>
        <v>1</v>
      </c>
    </row>
    <row r="15929" spans="1:11" x14ac:dyDescent="0.25">
      <c r="A15929" t="s">
        <v>151</v>
      </c>
      <c r="B15929" t="s">
        <v>128</v>
      </c>
      <c r="C15929" s="7">
        <v>1</v>
      </c>
      <c r="D15929" s="7">
        <v>2</v>
      </c>
      <c r="E15929" s="7">
        <v>30</v>
      </c>
      <c r="F15929" s="7">
        <v>59</v>
      </c>
      <c r="G15929" s="1">
        <f t="shared" si="992"/>
        <v>0.9375</v>
      </c>
      <c r="H15929" s="4">
        <f t="shared" si="993"/>
        <v>1</v>
      </c>
      <c r="I15929" s="5">
        <f>IF(OR(AND(F15929&gt;=50,G15929&gt;SUMIF(SeasonTotals!A$2:A$9,A15929,SeasonTotals!F$2:F$9)),AND(G15929&gt;0.885,F15929&gt;=50,D15929&lt;3)),1,0)</f>
        <v>1</v>
      </c>
      <c r="J15929" s="4">
        <f t="shared" si="994"/>
        <v>0</v>
      </c>
      <c r="K15929" s="5">
        <f t="shared" si="995"/>
        <v>0</v>
      </c>
    </row>
    <row r="15930" spans="1:11" x14ac:dyDescent="0.25">
      <c r="A15930" t="s">
        <v>151</v>
      </c>
      <c r="B15930" t="s">
        <v>128</v>
      </c>
      <c r="C15930" s="7">
        <v>1</v>
      </c>
      <c r="D15930" s="7">
        <v>1</v>
      </c>
      <c r="E15930" s="7">
        <v>35</v>
      </c>
      <c r="F15930" s="7">
        <v>60</v>
      </c>
      <c r="G15930" s="1">
        <f t="shared" si="992"/>
        <v>0.97222222222222221</v>
      </c>
      <c r="H15930" s="4">
        <f t="shared" si="993"/>
        <v>1</v>
      </c>
      <c r="I15930" s="5">
        <f>IF(OR(AND(F15930&gt;=50,G15930&gt;SUMIF(SeasonTotals!A$2:A$9,A15930,SeasonTotals!F$2:F$9)),AND(G15930&gt;0.885,F15930&gt;=50,D15930&lt;3)),1,0)</f>
        <v>1</v>
      </c>
      <c r="J15930" s="4">
        <f t="shared" si="994"/>
        <v>0</v>
      </c>
      <c r="K15930" s="5">
        <f t="shared" si="995"/>
        <v>0</v>
      </c>
    </row>
    <row r="15931" spans="1:11" x14ac:dyDescent="0.25">
      <c r="A15931" t="s">
        <v>151</v>
      </c>
      <c r="B15931" t="s">
        <v>128</v>
      </c>
      <c r="C15931" s="7">
        <v>1</v>
      </c>
      <c r="D15931" s="7">
        <v>3</v>
      </c>
      <c r="E15931" s="7">
        <v>17</v>
      </c>
      <c r="F15931" s="7">
        <v>60</v>
      </c>
      <c r="G15931" s="1">
        <f t="shared" si="992"/>
        <v>0.85</v>
      </c>
      <c r="H15931" s="4">
        <f t="shared" si="993"/>
        <v>0</v>
      </c>
      <c r="I15931" s="5">
        <f>IF(OR(AND(F15931&gt;=50,G15931&gt;SUMIF(SeasonTotals!A$2:A$9,A15931,SeasonTotals!F$2:F$9)),AND(G15931&gt;0.885,F15931&gt;=50,D15931&lt;3)),1,0)</f>
        <v>0</v>
      </c>
      <c r="J15931" s="4">
        <f t="shared" si="994"/>
        <v>0</v>
      </c>
      <c r="K15931" s="5">
        <f t="shared" si="995"/>
        <v>0</v>
      </c>
    </row>
    <row r="15932" spans="1:11" x14ac:dyDescent="0.25">
      <c r="A15932" t="s">
        <v>151</v>
      </c>
      <c r="B15932" t="s">
        <v>128</v>
      </c>
      <c r="C15932" s="7">
        <v>1</v>
      </c>
      <c r="D15932" s="7">
        <v>2</v>
      </c>
      <c r="E15932" s="7">
        <v>31</v>
      </c>
      <c r="F15932" s="7">
        <v>60</v>
      </c>
      <c r="G15932" s="1">
        <f t="shared" si="992"/>
        <v>0.93939393939393945</v>
      </c>
      <c r="H15932" s="4">
        <f t="shared" si="993"/>
        <v>1</v>
      </c>
      <c r="I15932" s="5">
        <f>IF(OR(AND(F15932&gt;=50,G15932&gt;SUMIF(SeasonTotals!A$2:A$9,A15932,SeasonTotals!F$2:F$9)),AND(G15932&gt;0.885,F15932&gt;=50,D15932&lt;3)),1,0)</f>
        <v>1</v>
      </c>
      <c r="J15932" s="4">
        <f t="shared" si="994"/>
        <v>0</v>
      </c>
      <c r="K15932" s="5">
        <f t="shared" si="995"/>
        <v>0</v>
      </c>
    </row>
    <row r="15933" spans="1:11" x14ac:dyDescent="0.25">
      <c r="A15933" t="s">
        <v>151</v>
      </c>
      <c r="B15933" t="s">
        <v>128</v>
      </c>
      <c r="C15933" s="7">
        <v>1</v>
      </c>
      <c r="D15933" s="7">
        <v>1</v>
      </c>
      <c r="E15933" s="7">
        <v>39</v>
      </c>
      <c r="F15933" s="7">
        <v>60</v>
      </c>
      <c r="G15933" s="1">
        <f t="shared" si="992"/>
        <v>0.97499999999999998</v>
      </c>
      <c r="H15933" s="4">
        <f t="shared" si="993"/>
        <v>1</v>
      </c>
      <c r="I15933" s="5">
        <f>IF(OR(AND(F15933&gt;=50,G15933&gt;SUMIF(SeasonTotals!A$2:A$9,A15933,SeasonTotals!F$2:F$9)),AND(G15933&gt;0.885,F15933&gt;=50,D15933&lt;3)),1,0)</f>
        <v>1</v>
      </c>
      <c r="J15933" s="4">
        <f t="shared" si="994"/>
        <v>0</v>
      </c>
      <c r="K15933" s="5">
        <f t="shared" si="995"/>
        <v>0</v>
      </c>
    </row>
    <row r="15934" spans="1:11" x14ac:dyDescent="0.25">
      <c r="A15934" t="s">
        <v>151</v>
      </c>
      <c r="B15934" t="s">
        <v>128</v>
      </c>
      <c r="C15934" s="7">
        <v>1</v>
      </c>
      <c r="D15934" s="7">
        <v>3</v>
      </c>
      <c r="E15934" s="7">
        <v>24</v>
      </c>
      <c r="F15934" s="7">
        <v>65</v>
      </c>
      <c r="G15934" s="1">
        <f t="shared" si="992"/>
        <v>0.88888888888888884</v>
      </c>
      <c r="H15934" s="4">
        <f t="shared" si="993"/>
        <v>0</v>
      </c>
      <c r="I15934" s="5">
        <f>IF(OR(AND(F15934&gt;=50,G15934&gt;SUMIF(SeasonTotals!A$2:A$9,A15934,SeasonTotals!F$2:F$9)),AND(G15934&gt;0.885,F15934&gt;=50,D15934&lt;3)),1,0)</f>
        <v>0</v>
      </c>
      <c r="J15934" s="4">
        <f t="shared" si="994"/>
        <v>0</v>
      </c>
      <c r="K15934" s="5">
        <f t="shared" si="995"/>
        <v>0</v>
      </c>
    </row>
    <row r="15935" spans="1:11" x14ac:dyDescent="0.25">
      <c r="A15935" t="s">
        <v>151</v>
      </c>
      <c r="B15935" t="s">
        <v>128</v>
      </c>
      <c r="C15935" s="7">
        <v>1</v>
      </c>
      <c r="D15935" s="7">
        <v>3</v>
      </c>
      <c r="E15935" s="7">
        <v>17</v>
      </c>
      <c r="F15935" s="7">
        <v>40</v>
      </c>
      <c r="G15935" s="1">
        <f t="shared" si="992"/>
        <v>0.85</v>
      </c>
      <c r="H15935" s="4">
        <f t="shared" si="993"/>
        <v>0</v>
      </c>
      <c r="I15935" s="5">
        <f>IF(OR(AND(F15935&gt;=50,G15935&gt;SUMIF(SeasonTotals!A$2:A$9,A15935,SeasonTotals!F$2:F$9)),AND(G15935&gt;0.885,F15935&gt;=50,D15935&lt;3)),1,0)</f>
        <v>0</v>
      </c>
      <c r="J15935" s="4">
        <f t="shared" si="994"/>
        <v>0</v>
      </c>
      <c r="K15935" s="5">
        <f t="shared" si="995"/>
        <v>1</v>
      </c>
    </row>
    <row r="15936" spans="1:11" x14ac:dyDescent="0.25">
      <c r="A15936" t="s">
        <v>151</v>
      </c>
      <c r="B15936" t="s">
        <v>128</v>
      </c>
      <c r="C15936" s="7">
        <v>1</v>
      </c>
      <c r="D15936" s="7">
        <v>2</v>
      </c>
      <c r="E15936" s="7">
        <v>29</v>
      </c>
      <c r="F15936" s="7">
        <v>60</v>
      </c>
      <c r="G15936" s="1">
        <f t="shared" si="992"/>
        <v>0.93548387096774188</v>
      </c>
      <c r="H15936" s="4">
        <f t="shared" si="993"/>
        <v>1</v>
      </c>
      <c r="I15936" s="5">
        <f>IF(OR(AND(F15936&gt;=50,G15936&gt;SUMIF(SeasonTotals!A$2:A$9,A15936,SeasonTotals!F$2:F$9)),AND(G15936&gt;0.885,F15936&gt;=50,D15936&lt;3)),1,0)</f>
        <v>1</v>
      </c>
      <c r="J15936" s="4">
        <f t="shared" si="994"/>
        <v>0</v>
      </c>
      <c r="K15936" s="5">
        <f t="shared" si="995"/>
        <v>0</v>
      </c>
    </row>
    <row r="15937" spans="1:11" x14ac:dyDescent="0.25">
      <c r="A15937" t="s">
        <v>151</v>
      </c>
      <c r="B15937" t="s">
        <v>128</v>
      </c>
      <c r="C15937" s="7">
        <v>1</v>
      </c>
      <c r="D15937" s="7">
        <v>1</v>
      </c>
      <c r="E15937" s="7">
        <v>9</v>
      </c>
      <c r="F15937" s="7">
        <v>20</v>
      </c>
      <c r="G15937" s="1">
        <f t="shared" si="992"/>
        <v>0.9</v>
      </c>
      <c r="H15937" s="4">
        <f t="shared" si="993"/>
        <v>0</v>
      </c>
      <c r="I15937" s="5">
        <f>IF(OR(AND(F15937&gt;=50,G15937&gt;SUMIF(SeasonTotals!A$2:A$9,A15937,SeasonTotals!F$2:F$9)),AND(G15937&gt;0.885,F15937&gt;=50,D15937&lt;3)),1,0)</f>
        <v>0</v>
      </c>
      <c r="J15937" s="4">
        <f t="shared" si="994"/>
        <v>0</v>
      </c>
      <c r="K15937" s="5">
        <f t="shared" si="995"/>
        <v>1</v>
      </c>
    </row>
    <row r="15938" spans="1:11" x14ac:dyDescent="0.25">
      <c r="A15938" t="s">
        <v>151</v>
      </c>
      <c r="B15938" t="s">
        <v>128</v>
      </c>
      <c r="C15938" s="7">
        <v>1</v>
      </c>
      <c r="D15938" s="7">
        <v>3</v>
      </c>
      <c r="E15938" s="7">
        <v>25</v>
      </c>
      <c r="F15938" s="7">
        <v>64</v>
      </c>
      <c r="G15938" s="1">
        <f t="shared" ref="G15938:G16001" si="996">E15938/MAX(1,SUM(D15938:E15938))</f>
        <v>0.8928571428571429</v>
      </c>
      <c r="H15938" s="4">
        <f t="shared" ref="H15938:H16001" si="997">IF(AND(F15938&gt;=50,OR(G15938&gt;0.913,AND(G15938&gt;0.885,D15938&lt;3))),1,0)</f>
        <v>0</v>
      </c>
      <c r="I15938" s="5">
        <f>IF(OR(AND(F15938&gt;=50,G15938&gt;SUMIF(SeasonTotals!A$2:A$9,A15938,SeasonTotals!F$2:F$9)),AND(G15938&gt;0.885,F15938&gt;=50,D15938&lt;3)),1,0)</f>
        <v>0</v>
      </c>
      <c r="J15938" s="4">
        <f t="shared" ref="J15938:J16001" si="998">IF(G15938&lt;0.85,1,0)</f>
        <v>0</v>
      </c>
      <c r="K15938" s="5">
        <f t="shared" ref="K15938:K16001" si="999">IF(F15938&lt;55,1,0)</f>
        <v>0</v>
      </c>
    </row>
    <row r="15939" spans="1:11" x14ac:dyDescent="0.25">
      <c r="A15939" t="s">
        <v>151</v>
      </c>
      <c r="B15939" t="s">
        <v>128</v>
      </c>
      <c r="C15939" s="7">
        <v>1</v>
      </c>
      <c r="D15939" s="7">
        <v>4</v>
      </c>
      <c r="E15939" s="7">
        <v>34</v>
      </c>
      <c r="F15939" s="7">
        <v>60</v>
      </c>
      <c r="G15939" s="1">
        <f t="shared" si="996"/>
        <v>0.89473684210526316</v>
      </c>
      <c r="H15939" s="4">
        <f t="shared" si="997"/>
        <v>0</v>
      </c>
      <c r="I15939" s="5">
        <f>IF(OR(AND(F15939&gt;=50,G15939&gt;SUMIF(SeasonTotals!A$2:A$9,A15939,SeasonTotals!F$2:F$9)),AND(G15939&gt;0.885,F15939&gt;=50,D15939&lt;3)),1,0)</f>
        <v>0</v>
      </c>
      <c r="J15939" s="4">
        <f t="shared" si="998"/>
        <v>0</v>
      </c>
      <c r="K15939" s="5">
        <f t="shared" si="999"/>
        <v>0</v>
      </c>
    </row>
    <row r="15940" spans="1:11" x14ac:dyDescent="0.25">
      <c r="A15940" t="s">
        <v>151</v>
      </c>
      <c r="B15940" t="s">
        <v>128</v>
      </c>
      <c r="C15940" s="7">
        <v>1</v>
      </c>
      <c r="D15940" s="7">
        <v>0</v>
      </c>
      <c r="E15940" s="7">
        <v>31</v>
      </c>
      <c r="F15940" s="7">
        <v>60</v>
      </c>
      <c r="G15940" s="1">
        <f t="shared" si="996"/>
        <v>1</v>
      </c>
      <c r="H15940" s="4">
        <f t="shared" si="997"/>
        <v>1</v>
      </c>
      <c r="I15940" s="5">
        <f>IF(OR(AND(F15940&gt;=50,G15940&gt;SUMIF(SeasonTotals!A$2:A$9,A15940,SeasonTotals!F$2:F$9)),AND(G15940&gt;0.885,F15940&gt;=50,D15940&lt;3)),1,0)</f>
        <v>1</v>
      </c>
      <c r="J15940" s="4">
        <f t="shared" si="998"/>
        <v>0</v>
      </c>
      <c r="K15940" s="5">
        <f t="shared" si="999"/>
        <v>0</v>
      </c>
    </row>
    <row r="15941" spans="1:11" x14ac:dyDescent="0.25">
      <c r="A15941" t="s">
        <v>151</v>
      </c>
      <c r="B15941" t="s">
        <v>128</v>
      </c>
      <c r="C15941" s="7">
        <v>1</v>
      </c>
      <c r="D15941" s="7">
        <v>3</v>
      </c>
      <c r="E15941" s="7">
        <v>29</v>
      </c>
      <c r="F15941" s="7">
        <v>64</v>
      </c>
      <c r="G15941" s="1">
        <f t="shared" si="996"/>
        <v>0.90625</v>
      </c>
      <c r="H15941" s="4">
        <f t="shared" si="997"/>
        <v>0</v>
      </c>
      <c r="I15941" s="5">
        <f>IF(OR(AND(F15941&gt;=50,G15941&gt;SUMIF(SeasonTotals!A$2:A$9,A15941,SeasonTotals!F$2:F$9)),AND(G15941&gt;0.885,F15941&gt;=50,D15941&lt;3)),1,0)</f>
        <v>0</v>
      </c>
      <c r="J15941" s="4">
        <f t="shared" si="998"/>
        <v>0</v>
      </c>
      <c r="K15941" s="5">
        <f t="shared" si="999"/>
        <v>0</v>
      </c>
    </row>
    <row r="15942" spans="1:11" x14ac:dyDescent="0.25">
      <c r="A15942" t="s">
        <v>151</v>
      </c>
      <c r="B15942" t="s">
        <v>128</v>
      </c>
      <c r="C15942" s="7">
        <v>1</v>
      </c>
      <c r="D15942" s="7">
        <v>4</v>
      </c>
      <c r="E15942" s="7">
        <v>26</v>
      </c>
      <c r="F15942" s="7">
        <v>60</v>
      </c>
      <c r="G15942" s="1">
        <f t="shared" si="996"/>
        <v>0.8666666666666667</v>
      </c>
      <c r="H15942" s="4">
        <f t="shared" si="997"/>
        <v>0</v>
      </c>
      <c r="I15942" s="5">
        <f>IF(OR(AND(F15942&gt;=50,G15942&gt;SUMIF(SeasonTotals!A$2:A$9,A15942,SeasonTotals!F$2:F$9)),AND(G15942&gt;0.885,F15942&gt;=50,D15942&lt;3)),1,0)</f>
        <v>0</v>
      </c>
      <c r="J15942" s="4">
        <f t="shared" si="998"/>
        <v>0</v>
      </c>
      <c r="K15942" s="5">
        <f t="shared" si="999"/>
        <v>0</v>
      </c>
    </row>
    <row r="15943" spans="1:11" x14ac:dyDescent="0.25">
      <c r="A15943" t="s">
        <v>151</v>
      </c>
      <c r="B15943" t="s">
        <v>128</v>
      </c>
      <c r="C15943" s="7">
        <v>1</v>
      </c>
      <c r="D15943" s="7">
        <v>2</v>
      </c>
      <c r="E15943" s="7">
        <v>33</v>
      </c>
      <c r="F15943" s="7">
        <v>59</v>
      </c>
      <c r="G15943" s="1">
        <f t="shared" si="996"/>
        <v>0.94285714285714284</v>
      </c>
      <c r="H15943" s="4">
        <f t="shared" si="997"/>
        <v>1</v>
      </c>
      <c r="I15943" s="5">
        <f>IF(OR(AND(F15943&gt;=50,G15943&gt;SUMIF(SeasonTotals!A$2:A$9,A15943,SeasonTotals!F$2:F$9)),AND(G15943&gt;0.885,F15943&gt;=50,D15943&lt;3)),1,0)</f>
        <v>1</v>
      </c>
      <c r="J15943" s="4">
        <f t="shared" si="998"/>
        <v>0</v>
      </c>
      <c r="K15943" s="5">
        <f t="shared" si="999"/>
        <v>0</v>
      </c>
    </row>
    <row r="15944" spans="1:11" x14ac:dyDescent="0.25">
      <c r="A15944" t="s">
        <v>151</v>
      </c>
      <c r="B15944" t="s">
        <v>128</v>
      </c>
      <c r="C15944" s="7">
        <v>1</v>
      </c>
      <c r="D15944" s="7">
        <v>1</v>
      </c>
      <c r="E15944" s="7">
        <v>24</v>
      </c>
      <c r="F15944" s="7">
        <v>60</v>
      </c>
      <c r="G15944" s="1">
        <f t="shared" si="996"/>
        <v>0.96</v>
      </c>
      <c r="H15944" s="4">
        <f t="shared" si="997"/>
        <v>1</v>
      </c>
      <c r="I15944" s="5">
        <f>IF(OR(AND(F15944&gt;=50,G15944&gt;SUMIF(SeasonTotals!A$2:A$9,A15944,SeasonTotals!F$2:F$9)),AND(G15944&gt;0.885,F15944&gt;=50,D15944&lt;3)),1,0)</f>
        <v>1</v>
      </c>
      <c r="J15944" s="4">
        <f t="shared" si="998"/>
        <v>0</v>
      </c>
      <c r="K15944" s="5">
        <f t="shared" si="999"/>
        <v>0</v>
      </c>
    </row>
    <row r="15945" spans="1:11" x14ac:dyDescent="0.25">
      <c r="A15945" t="s">
        <v>151</v>
      </c>
      <c r="B15945" t="s">
        <v>128</v>
      </c>
      <c r="C15945" s="7">
        <v>1</v>
      </c>
      <c r="D15945" s="7">
        <v>2</v>
      </c>
      <c r="E15945" s="7">
        <v>23</v>
      </c>
      <c r="F15945" s="7">
        <v>60</v>
      </c>
      <c r="G15945" s="1">
        <f t="shared" si="996"/>
        <v>0.92</v>
      </c>
      <c r="H15945" s="4">
        <f t="shared" si="997"/>
        <v>1</v>
      </c>
      <c r="I15945" s="5">
        <f>IF(OR(AND(F15945&gt;=50,G15945&gt;SUMIF(SeasonTotals!A$2:A$9,A15945,SeasonTotals!F$2:F$9)),AND(G15945&gt;0.885,F15945&gt;=50,D15945&lt;3)),1,0)</f>
        <v>1</v>
      </c>
      <c r="J15945" s="4">
        <f t="shared" si="998"/>
        <v>0</v>
      </c>
      <c r="K15945" s="5">
        <f t="shared" si="999"/>
        <v>0</v>
      </c>
    </row>
    <row r="15946" spans="1:11" x14ac:dyDescent="0.25">
      <c r="A15946" t="s">
        <v>151</v>
      </c>
      <c r="B15946" t="s">
        <v>128</v>
      </c>
      <c r="C15946" s="7">
        <v>1</v>
      </c>
      <c r="D15946" s="7">
        <v>4</v>
      </c>
      <c r="E15946" s="7">
        <v>28</v>
      </c>
      <c r="F15946" s="7">
        <v>59</v>
      </c>
      <c r="G15946" s="1">
        <f t="shared" si="996"/>
        <v>0.875</v>
      </c>
      <c r="H15946" s="4">
        <f t="shared" si="997"/>
        <v>0</v>
      </c>
      <c r="I15946" s="5">
        <f>IF(OR(AND(F15946&gt;=50,G15946&gt;SUMIF(SeasonTotals!A$2:A$9,A15946,SeasonTotals!F$2:F$9)),AND(G15946&gt;0.885,F15946&gt;=50,D15946&lt;3)),1,0)</f>
        <v>0</v>
      </c>
      <c r="J15946" s="4">
        <f t="shared" si="998"/>
        <v>0</v>
      </c>
      <c r="K15946" s="5">
        <f t="shared" si="999"/>
        <v>0</v>
      </c>
    </row>
    <row r="15947" spans="1:11" x14ac:dyDescent="0.25">
      <c r="A15947" t="s">
        <v>151</v>
      </c>
      <c r="B15947" t="s">
        <v>128</v>
      </c>
      <c r="C15947" s="7">
        <v>1</v>
      </c>
      <c r="D15947" s="7">
        <v>3</v>
      </c>
      <c r="E15947" s="7">
        <v>30</v>
      </c>
      <c r="F15947" s="7">
        <v>59</v>
      </c>
      <c r="G15947" s="1">
        <f t="shared" si="996"/>
        <v>0.90909090909090906</v>
      </c>
      <c r="H15947" s="4">
        <f t="shared" si="997"/>
        <v>0</v>
      </c>
      <c r="I15947" s="5">
        <f>IF(OR(AND(F15947&gt;=50,G15947&gt;SUMIF(SeasonTotals!A$2:A$9,A15947,SeasonTotals!F$2:F$9)),AND(G15947&gt;0.885,F15947&gt;=50,D15947&lt;3)),1,0)</f>
        <v>0</v>
      </c>
      <c r="J15947" s="4">
        <f t="shared" si="998"/>
        <v>0</v>
      </c>
      <c r="K15947" s="5">
        <f t="shared" si="999"/>
        <v>0</v>
      </c>
    </row>
    <row r="15948" spans="1:11" x14ac:dyDescent="0.25">
      <c r="A15948" t="s">
        <v>151</v>
      </c>
      <c r="B15948" t="s">
        <v>128</v>
      </c>
      <c r="C15948" s="7">
        <v>1</v>
      </c>
      <c r="D15948" s="7">
        <v>2</v>
      </c>
      <c r="E15948" s="7">
        <v>24</v>
      </c>
      <c r="F15948" s="7">
        <v>60</v>
      </c>
      <c r="G15948" s="1">
        <f t="shared" si="996"/>
        <v>0.92307692307692313</v>
      </c>
      <c r="H15948" s="4">
        <f t="shared" si="997"/>
        <v>1</v>
      </c>
      <c r="I15948" s="5">
        <f>IF(OR(AND(F15948&gt;=50,G15948&gt;SUMIF(SeasonTotals!A$2:A$9,A15948,SeasonTotals!F$2:F$9)),AND(G15948&gt;0.885,F15948&gt;=50,D15948&lt;3)),1,0)</f>
        <v>1</v>
      </c>
      <c r="J15948" s="4">
        <f t="shared" si="998"/>
        <v>0</v>
      </c>
      <c r="K15948" s="5">
        <f t="shared" si="999"/>
        <v>0</v>
      </c>
    </row>
    <row r="15949" spans="1:11" x14ac:dyDescent="0.25">
      <c r="A15949" t="s">
        <v>151</v>
      </c>
      <c r="B15949" t="s">
        <v>128</v>
      </c>
      <c r="C15949" s="7">
        <v>1</v>
      </c>
      <c r="D15949" s="7">
        <v>4</v>
      </c>
      <c r="E15949" s="7">
        <v>25</v>
      </c>
      <c r="F15949" s="7">
        <v>60</v>
      </c>
      <c r="G15949" s="1">
        <f t="shared" si="996"/>
        <v>0.86206896551724133</v>
      </c>
      <c r="H15949" s="4">
        <f t="shared" si="997"/>
        <v>0</v>
      </c>
      <c r="I15949" s="5">
        <f>IF(OR(AND(F15949&gt;=50,G15949&gt;SUMIF(SeasonTotals!A$2:A$9,A15949,SeasonTotals!F$2:F$9)),AND(G15949&gt;0.885,F15949&gt;=50,D15949&lt;3)),1,0)</f>
        <v>0</v>
      </c>
      <c r="J15949" s="4">
        <f t="shared" si="998"/>
        <v>0</v>
      </c>
      <c r="K15949" s="5">
        <f t="shared" si="999"/>
        <v>0</v>
      </c>
    </row>
    <row r="15950" spans="1:11" x14ac:dyDescent="0.25">
      <c r="A15950" t="s">
        <v>151</v>
      </c>
      <c r="B15950" t="s">
        <v>128</v>
      </c>
      <c r="C15950" s="7">
        <v>1</v>
      </c>
      <c r="D15950" s="7">
        <v>2</v>
      </c>
      <c r="E15950" s="7">
        <v>25</v>
      </c>
      <c r="F15950" s="7">
        <v>60</v>
      </c>
      <c r="G15950" s="1">
        <f t="shared" si="996"/>
        <v>0.92592592592592593</v>
      </c>
      <c r="H15950" s="4">
        <f t="shared" si="997"/>
        <v>1</v>
      </c>
      <c r="I15950" s="5">
        <f>IF(OR(AND(F15950&gt;=50,G15950&gt;SUMIF(SeasonTotals!A$2:A$9,A15950,SeasonTotals!F$2:F$9)),AND(G15950&gt;0.885,F15950&gt;=50,D15950&lt;3)),1,0)</f>
        <v>1</v>
      </c>
      <c r="J15950" s="4">
        <f t="shared" si="998"/>
        <v>0</v>
      </c>
      <c r="K15950" s="5">
        <f t="shared" si="999"/>
        <v>0</v>
      </c>
    </row>
    <row r="15951" spans="1:11" x14ac:dyDescent="0.25">
      <c r="A15951" t="s">
        <v>151</v>
      </c>
      <c r="B15951" t="s">
        <v>128</v>
      </c>
      <c r="C15951" s="7">
        <v>1</v>
      </c>
      <c r="D15951" s="7">
        <v>0</v>
      </c>
      <c r="E15951" s="7">
        <v>18</v>
      </c>
      <c r="F15951" s="7">
        <v>44</v>
      </c>
      <c r="G15951" s="1">
        <f t="shared" si="996"/>
        <v>1</v>
      </c>
      <c r="H15951" s="4">
        <f t="shared" si="997"/>
        <v>0</v>
      </c>
      <c r="I15951" s="5">
        <f>IF(OR(AND(F15951&gt;=50,G15951&gt;SUMIF(SeasonTotals!A$2:A$9,A15951,SeasonTotals!F$2:F$9)),AND(G15951&gt;0.885,F15951&gt;=50,D15951&lt;3)),1,0)</f>
        <v>0</v>
      </c>
      <c r="J15951" s="4">
        <f t="shared" si="998"/>
        <v>0</v>
      </c>
      <c r="K15951" s="5">
        <f t="shared" si="999"/>
        <v>1</v>
      </c>
    </row>
    <row r="15952" spans="1:11" x14ac:dyDescent="0.25">
      <c r="A15952" t="s">
        <v>151</v>
      </c>
      <c r="B15952" t="s">
        <v>128</v>
      </c>
      <c r="C15952" s="7">
        <v>1</v>
      </c>
      <c r="D15952" s="7">
        <v>3</v>
      </c>
      <c r="E15952" s="7">
        <v>40</v>
      </c>
      <c r="F15952" s="7">
        <v>65</v>
      </c>
      <c r="G15952" s="1">
        <f t="shared" si="996"/>
        <v>0.93023255813953487</v>
      </c>
      <c r="H15952" s="4">
        <f t="shared" si="997"/>
        <v>1</v>
      </c>
      <c r="I15952" s="5">
        <f>IF(OR(AND(F15952&gt;=50,G15952&gt;SUMIF(SeasonTotals!A$2:A$9,A15952,SeasonTotals!F$2:F$9)),AND(G15952&gt;0.885,F15952&gt;=50,D15952&lt;3)),1,0)</f>
        <v>1</v>
      </c>
      <c r="J15952" s="4">
        <f t="shared" si="998"/>
        <v>0</v>
      </c>
      <c r="K15952" s="5">
        <f t="shared" si="999"/>
        <v>0</v>
      </c>
    </row>
    <row r="15953" spans="1:11" x14ac:dyDescent="0.25">
      <c r="A15953" t="s">
        <v>151</v>
      </c>
      <c r="B15953" t="s">
        <v>128</v>
      </c>
      <c r="C15953" s="7">
        <v>1</v>
      </c>
      <c r="D15953" s="7">
        <v>3</v>
      </c>
      <c r="E15953" s="7">
        <v>26</v>
      </c>
      <c r="F15953" s="7">
        <v>65</v>
      </c>
      <c r="G15953" s="1">
        <f t="shared" si="996"/>
        <v>0.89655172413793105</v>
      </c>
      <c r="H15953" s="4">
        <f t="shared" si="997"/>
        <v>0</v>
      </c>
      <c r="I15953" s="5">
        <f>IF(OR(AND(F15953&gt;=50,G15953&gt;SUMIF(SeasonTotals!A$2:A$9,A15953,SeasonTotals!F$2:F$9)),AND(G15953&gt;0.885,F15953&gt;=50,D15953&lt;3)),1,0)</f>
        <v>0</v>
      </c>
      <c r="J15953" s="4">
        <f t="shared" si="998"/>
        <v>0</v>
      </c>
      <c r="K15953" s="5">
        <f t="shared" si="999"/>
        <v>0</v>
      </c>
    </row>
    <row r="15954" spans="1:11" x14ac:dyDescent="0.25">
      <c r="A15954" t="s">
        <v>151</v>
      </c>
      <c r="B15954" t="s">
        <v>128</v>
      </c>
      <c r="C15954" s="7">
        <v>1</v>
      </c>
      <c r="D15954" s="7">
        <v>3</v>
      </c>
      <c r="E15954" s="7">
        <v>32</v>
      </c>
      <c r="F15954" s="7">
        <v>59</v>
      </c>
      <c r="G15954" s="1">
        <f t="shared" si="996"/>
        <v>0.91428571428571426</v>
      </c>
      <c r="H15954" s="4">
        <f t="shared" si="997"/>
        <v>1</v>
      </c>
      <c r="I15954" s="5">
        <f>IF(OR(AND(F15954&gt;=50,G15954&gt;SUMIF(SeasonTotals!A$2:A$9,A15954,SeasonTotals!F$2:F$9)),AND(G15954&gt;0.885,F15954&gt;=50,D15954&lt;3)),1,0)</f>
        <v>0</v>
      </c>
      <c r="J15954" s="4">
        <f t="shared" si="998"/>
        <v>0</v>
      </c>
      <c r="K15954" s="5">
        <f t="shared" si="999"/>
        <v>0</v>
      </c>
    </row>
    <row r="15955" spans="1:11" x14ac:dyDescent="0.25">
      <c r="A15955" t="s">
        <v>151</v>
      </c>
      <c r="B15955" t="s">
        <v>128</v>
      </c>
      <c r="C15955" s="7">
        <v>1</v>
      </c>
      <c r="D15955" s="7">
        <v>2</v>
      </c>
      <c r="E15955" s="7">
        <v>34</v>
      </c>
      <c r="F15955" s="7">
        <v>60</v>
      </c>
      <c r="G15955" s="1">
        <f t="shared" si="996"/>
        <v>0.94444444444444442</v>
      </c>
      <c r="H15955" s="4">
        <f t="shared" si="997"/>
        <v>1</v>
      </c>
      <c r="I15955" s="5">
        <f>IF(OR(AND(F15955&gt;=50,G15955&gt;SUMIF(SeasonTotals!A$2:A$9,A15955,SeasonTotals!F$2:F$9)),AND(G15955&gt;0.885,F15955&gt;=50,D15955&lt;3)),1,0)</f>
        <v>1</v>
      </c>
      <c r="J15955" s="4">
        <f t="shared" si="998"/>
        <v>0</v>
      </c>
      <c r="K15955" s="5">
        <f t="shared" si="999"/>
        <v>0</v>
      </c>
    </row>
    <row r="15956" spans="1:11" x14ac:dyDescent="0.25">
      <c r="A15956" t="s">
        <v>151</v>
      </c>
      <c r="B15956" t="s">
        <v>128</v>
      </c>
      <c r="C15956" s="7">
        <v>1</v>
      </c>
      <c r="D15956" s="7">
        <v>2</v>
      </c>
      <c r="E15956" s="7">
        <v>18</v>
      </c>
      <c r="F15956" s="7">
        <v>62</v>
      </c>
      <c r="G15956" s="1">
        <f t="shared" si="996"/>
        <v>0.9</v>
      </c>
      <c r="H15956" s="4">
        <f t="shared" si="997"/>
        <v>1</v>
      </c>
      <c r="I15956" s="5">
        <f>IF(OR(AND(F15956&gt;=50,G15956&gt;SUMIF(SeasonTotals!A$2:A$9,A15956,SeasonTotals!F$2:F$9)),AND(G15956&gt;0.885,F15956&gt;=50,D15956&lt;3)),1,0)</f>
        <v>1</v>
      </c>
      <c r="J15956" s="4">
        <f t="shared" si="998"/>
        <v>0</v>
      </c>
      <c r="K15956" s="5">
        <f t="shared" si="999"/>
        <v>0</v>
      </c>
    </row>
    <row r="15957" spans="1:11" x14ac:dyDescent="0.25">
      <c r="A15957" t="s">
        <v>151</v>
      </c>
      <c r="B15957" t="s">
        <v>128</v>
      </c>
      <c r="C15957" s="7">
        <v>1</v>
      </c>
      <c r="D15957" s="7">
        <v>3</v>
      </c>
      <c r="E15957" s="7">
        <v>44</v>
      </c>
      <c r="F15957" s="7">
        <v>58</v>
      </c>
      <c r="G15957" s="1">
        <f t="shared" si="996"/>
        <v>0.93617021276595747</v>
      </c>
      <c r="H15957" s="4">
        <f t="shared" si="997"/>
        <v>1</v>
      </c>
      <c r="I15957" s="5">
        <f>IF(OR(AND(F15957&gt;=50,G15957&gt;SUMIF(SeasonTotals!A$2:A$9,A15957,SeasonTotals!F$2:F$9)),AND(G15957&gt;0.885,F15957&gt;=50,D15957&lt;3)),1,0)</f>
        <v>1</v>
      </c>
      <c r="J15957" s="4">
        <f t="shared" si="998"/>
        <v>0</v>
      </c>
      <c r="K15957" s="5">
        <f t="shared" si="999"/>
        <v>0</v>
      </c>
    </row>
    <row r="15958" spans="1:11" x14ac:dyDescent="0.25">
      <c r="A15958" t="s">
        <v>151</v>
      </c>
      <c r="B15958" t="s">
        <v>128</v>
      </c>
      <c r="C15958" s="7">
        <v>1</v>
      </c>
      <c r="D15958" s="7">
        <v>4</v>
      </c>
      <c r="E15958" s="7">
        <v>30</v>
      </c>
      <c r="F15958" s="7">
        <v>57</v>
      </c>
      <c r="G15958" s="1">
        <f t="shared" si="996"/>
        <v>0.88235294117647056</v>
      </c>
      <c r="H15958" s="4">
        <f t="shared" si="997"/>
        <v>0</v>
      </c>
      <c r="I15958" s="5">
        <f>IF(OR(AND(F15958&gt;=50,G15958&gt;SUMIF(SeasonTotals!A$2:A$9,A15958,SeasonTotals!F$2:F$9)),AND(G15958&gt;0.885,F15958&gt;=50,D15958&lt;3)),1,0)</f>
        <v>0</v>
      </c>
      <c r="J15958" s="4">
        <f t="shared" si="998"/>
        <v>0</v>
      </c>
      <c r="K15958" s="5">
        <f t="shared" si="999"/>
        <v>0</v>
      </c>
    </row>
    <row r="15959" spans="1:11" x14ac:dyDescent="0.25">
      <c r="A15959" t="s">
        <v>151</v>
      </c>
      <c r="B15959" t="s">
        <v>128</v>
      </c>
      <c r="C15959" s="7">
        <v>1</v>
      </c>
      <c r="D15959" s="7">
        <v>1</v>
      </c>
      <c r="E15959" s="7">
        <v>28</v>
      </c>
      <c r="F15959" s="7">
        <v>60</v>
      </c>
      <c r="G15959" s="1">
        <f t="shared" si="996"/>
        <v>0.96551724137931039</v>
      </c>
      <c r="H15959" s="4">
        <f t="shared" si="997"/>
        <v>1</v>
      </c>
      <c r="I15959" s="5">
        <f>IF(OR(AND(F15959&gt;=50,G15959&gt;SUMIF(SeasonTotals!A$2:A$9,A15959,SeasonTotals!F$2:F$9)),AND(G15959&gt;0.885,F15959&gt;=50,D15959&lt;3)),1,0)</f>
        <v>1</v>
      </c>
      <c r="J15959" s="4">
        <f t="shared" si="998"/>
        <v>0</v>
      </c>
      <c r="K15959" s="5">
        <f t="shared" si="999"/>
        <v>0</v>
      </c>
    </row>
    <row r="15960" spans="1:11" x14ac:dyDescent="0.25">
      <c r="A15960" t="s">
        <v>151</v>
      </c>
      <c r="B15960" t="s">
        <v>128</v>
      </c>
      <c r="C15960" s="7">
        <v>1</v>
      </c>
      <c r="D15960" s="7">
        <v>4</v>
      </c>
      <c r="E15960" s="7">
        <v>14</v>
      </c>
      <c r="F15960" s="7">
        <v>32</v>
      </c>
      <c r="G15960" s="1">
        <f t="shared" si="996"/>
        <v>0.77777777777777779</v>
      </c>
      <c r="H15960" s="4">
        <f t="shared" si="997"/>
        <v>0</v>
      </c>
      <c r="I15960" s="5">
        <f>IF(OR(AND(F15960&gt;=50,G15960&gt;SUMIF(SeasonTotals!A$2:A$9,A15960,SeasonTotals!F$2:F$9)),AND(G15960&gt;0.885,F15960&gt;=50,D15960&lt;3)),1,0)</f>
        <v>0</v>
      </c>
      <c r="J15960" s="4">
        <f t="shared" si="998"/>
        <v>1</v>
      </c>
      <c r="K15960" s="5">
        <f t="shared" si="999"/>
        <v>1</v>
      </c>
    </row>
    <row r="15961" spans="1:11" x14ac:dyDescent="0.25">
      <c r="A15961" t="s">
        <v>151</v>
      </c>
      <c r="B15961" t="s">
        <v>128</v>
      </c>
      <c r="C15961" s="7">
        <v>1</v>
      </c>
      <c r="D15961" s="7">
        <v>0</v>
      </c>
      <c r="E15961" s="7">
        <v>28</v>
      </c>
      <c r="F15961" s="7">
        <v>60</v>
      </c>
      <c r="G15961" s="1">
        <f t="shared" si="996"/>
        <v>1</v>
      </c>
      <c r="H15961" s="4">
        <f t="shared" si="997"/>
        <v>1</v>
      </c>
      <c r="I15961" s="5">
        <f>IF(OR(AND(F15961&gt;=50,G15961&gt;SUMIF(SeasonTotals!A$2:A$9,A15961,SeasonTotals!F$2:F$9)),AND(G15961&gt;0.885,F15961&gt;=50,D15961&lt;3)),1,0)</f>
        <v>1</v>
      </c>
      <c r="J15961" s="4">
        <f t="shared" si="998"/>
        <v>0</v>
      </c>
      <c r="K15961" s="5">
        <f t="shared" si="999"/>
        <v>0</v>
      </c>
    </row>
    <row r="15962" spans="1:11" x14ac:dyDescent="0.25">
      <c r="A15962" t="s">
        <v>151</v>
      </c>
      <c r="B15962" t="s">
        <v>128</v>
      </c>
      <c r="C15962" s="7">
        <v>1</v>
      </c>
      <c r="D15962" s="7">
        <v>1</v>
      </c>
      <c r="E15962" s="7">
        <v>32</v>
      </c>
      <c r="F15962" s="7">
        <v>65</v>
      </c>
      <c r="G15962" s="1">
        <f t="shared" si="996"/>
        <v>0.96969696969696972</v>
      </c>
      <c r="H15962" s="4">
        <f t="shared" si="997"/>
        <v>1</v>
      </c>
      <c r="I15962" s="5">
        <f>IF(OR(AND(F15962&gt;=50,G15962&gt;SUMIF(SeasonTotals!A$2:A$9,A15962,SeasonTotals!F$2:F$9)),AND(G15962&gt;0.885,F15962&gt;=50,D15962&lt;3)),1,0)</f>
        <v>1</v>
      </c>
      <c r="J15962" s="4">
        <f t="shared" si="998"/>
        <v>0</v>
      </c>
      <c r="K15962" s="5">
        <f t="shared" si="999"/>
        <v>0</v>
      </c>
    </row>
    <row r="15963" spans="1:11" x14ac:dyDescent="0.25">
      <c r="A15963" t="s">
        <v>151</v>
      </c>
      <c r="B15963" t="s">
        <v>128</v>
      </c>
      <c r="C15963" s="7">
        <v>1</v>
      </c>
      <c r="D15963" s="7">
        <v>2</v>
      </c>
      <c r="E15963" s="7">
        <v>25</v>
      </c>
      <c r="F15963" s="7">
        <v>60</v>
      </c>
      <c r="G15963" s="1">
        <f t="shared" si="996"/>
        <v>0.92592592592592593</v>
      </c>
      <c r="H15963" s="4">
        <f t="shared" si="997"/>
        <v>1</v>
      </c>
      <c r="I15963" s="5">
        <f>IF(OR(AND(F15963&gt;=50,G15963&gt;SUMIF(SeasonTotals!A$2:A$9,A15963,SeasonTotals!F$2:F$9)),AND(G15963&gt;0.885,F15963&gt;=50,D15963&lt;3)),1,0)</f>
        <v>1</v>
      </c>
      <c r="J15963" s="4">
        <f t="shared" si="998"/>
        <v>0</v>
      </c>
      <c r="K15963" s="5">
        <f t="shared" si="999"/>
        <v>0</v>
      </c>
    </row>
    <row r="15964" spans="1:11" x14ac:dyDescent="0.25">
      <c r="A15964" t="s">
        <v>151</v>
      </c>
      <c r="B15964" t="s">
        <v>128</v>
      </c>
      <c r="C15964" s="7">
        <v>1</v>
      </c>
      <c r="D15964" s="7">
        <v>2</v>
      </c>
      <c r="E15964" s="7">
        <v>30</v>
      </c>
      <c r="F15964" s="7">
        <v>57</v>
      </c>
      <c r="G15964" s="1">
        <f t="shared" si="996"/>
        <v>0.9375</v>
      </c>
      <c r="H15964" s="4">
        <f t="shared" si="997"/>
        <v>1</v>
      </c>
      <c r="I15964" s="5">
        <f>IF(OR(AND(F15964&gt;=50,G15964&gt;SUMIF(SeasonTotals!A$2:A$9,A15964,SeasonTotals!F$2:F$9)),AND(G15964&gt;0.885,F15964&gt;=50,D15964&lt;3)),1,0)</f>
        <v>1</v>
      </c>
      <c r="J15964" s="4">
        <f t="shared" si="998"/>
        <v>0</v>
      </c>
      <c r="K15964" s="5">
        <f t="shared" si="999"/>
        <v>0</v>
      </c>
    </row>
    <row r="15965" spans="1:11" x14ac:dyDescent="0.25">
      <c r="A15965" t="s">
        <v>151</v>
      </c>
      <c r="B15965" t="s">
        <v>128</v>
      </c>
      <c r="C15965" s="7">
        <v>1</v>
      </c>
      <c r="D15965" s="7">
        <v>0</v>
      </c>
      <c r="E15965" s="7">
        <v>37</v>
      </c>
      <c r="F15965" s="7">
        <v>60</v>
      </c>
      <c r="G15965" s="1">
        <f t="shared" si="996"/>
        <v>1</v>
      </c>
      <c r="H15965" s="4">
        <f t="shared" si="997"/>
        <v>1</v>
      </c>
      <c r="I15965" s="5">
        <f>IF(OR(AND(F15965&gt;=50,G15965&gt;SUMIF(SeasonTotals!A$2:A$9,A15965,SeasonTotals!F$2:F$9)),AND(G15965&gt;0.885,F15965&gt;=50,D15965&lt;3)),1,0)</f>
        <v>1</v>
      </c>
      <c r="J15965" s="4">
        <f t="shared" si="998"/>
        <v>0</v>
      </c>
      <c r="K15965" s="5">
        <f t="shared" si="999"/>
        <v>0</v>
      </c>
    </row>
    <row r="15966" spans="1:11" x14ac:dyDescent="0.25">
      <c r="A15966" t="s">
        <v>151</v>
      </c>
      <c r="B15966" t="s">
        <v>128</v>
      </c>
      <c r="C15966" s="7">
        <v>1</v>
      </c>
      <c r="D15966" s="7">
        <v>1</v>
      </c>
      <c r="E15966" s="7">
        <v>33</v>
      </c>
      <c r="F15966" s="7">
        <v>60</v>
      </c>
      <c r="G15966" s="1">
        <f t="shared" si="996"/>
        <v>0.97058823529411764</v>
      </c>
      <c r="H15966" s="4">
        <f t="shared" si="997"/>
        <v>1</v>
      </c>
      <c r="I15966" s="5">
        <f>IF(OR(AND(F15966&gt;=50,G15966&gt;SUMIF(SeasonTotals!A$2:A$9,A15966,SeasonTotals!F$2:F$9)),AND(G15966&gt;0.885,F15966&gt;=50,D15966&lt;3)),1,0)</f>
        <v>1</v>
      </c>
      <c r="J15966" s="4">
        <f t="shared" si="998"/>
        <v>0</v>
      </c>
      <c r="K15966" s="5">
        <f t="shared" si="999"/>
        <v>0</v>
      </c>
    </row>
    <row r="15967" spans="1:11" x14ac:dyDescent="0.25">
      <c r="A15967" t="s">
        <v>151</v>
      </c>
      <c r="B15967" t="s">
        <v>128</v>
      </c>
      <c r="C15967" s="7">
        <v>1</v>
      </c>
      <c r="D15967" s="7">
        <v>2</v>
      </c>
      <c r="E15967" s="7">
        <v>33</v>
      </c>
      <c r="F15967" s="7">
        <v>60</v>
      </c>
      <c r="G15967" s="1">
        <f t="shared" si="996"/>
        <v>0.94285714285714284</v>
      </c>
      <c r="H15967" s="4">
        <f t="shared" si="997"/>
        <v>1</v>
      </c>
      <c r="I15967" s="5">
        <f>IF(OR(AND(F15967&gt;=50,G15967&gt;SUMIF(SeasonTotals!A$2:A$9,A15967,SeasonTotals!F$2:F$9)),AND(G15967&gt;0.885,F15967&gt;=50,D15967&lt;3)),1,0)</f>
        <v>1</v>
      </c>
      <c r="J15967" s="4">
        <f t="shared" si="998"/>
        <v>0</v>
      </c>
      <c r="K15967" s="5">
        <f t="shared" si="999"/>
        <v>0</v>
      </c>
    </row>
    <row r="15968" spans="1:11" x14ac:dyDescent="0.25">
      <c r="A15968" t="s">
        <v>151</v>
      </c>
      <c r="B15968" t="s">
        <v>128</v>
      </c>
      <c r="C15968" s="7">
        <v>1</v>
      </c>
      <c r="D15968" s="7">
        <v>2</v>
      </c>
      <c r="E15968" s="7">
        <v>28</v>
      </c>
      <c r="F15968" s="7">
        <v>65</v>
      </c>
      <c r="G15968" s="1">
        <f t="shared" si="996"/>
        <v>0.93333333333333335</v>
      </c>
      <c r="H15968" s="4">
        <f t="shared" si="997"/>
        <v>1</v>
      </c>
      <c r="I15968" s="5">
        <f>IF(OR(AND(F15968&gt;=50,G15968&gt;SUMIF(SeasonTotals!A$2:A$9,A15968,SeasonTotals!F$2:F$9)),AND(G15968&gt;0.885,F15968&gt;=50,D15968&lt;3)),1,0)</f>
        <v>1</v>
      </c>
      <c r="J15968" s="4">
        <f t="shared" si="998"/>
        <v>0</v>
      </c>
      <c r="K15968" s="5">
        <f t="shared" si="999"/>
        <v>0</v>
      </c>
    </row>
    <row r="15969" spans="1:11" x14ac:dyDescent="0.25">
      <c r="A15969" t="s">
        <v>151</v>
      </c>
      <c r="B15969" t="s">
        <v>128</v>
      </c>
      <c r="C15969" s="7">
        <v>1</v>
      </c>
      <c r="D15969" s="7">
        <v>1</v>
      </c>
      <c r="E15969" s="7">
        <v>26</v>
      </c>
      <c r="F15969" s="7">
        <v>60</v>
      </c>
      <c r="G15969" s="1">
        <f t="shared" si="996"/>
        <v>0.96296296296296291</v>
      </c>
      <c r="H15969" s="4">
        <f t="shared" si="997"/>
        <v>1</v>
      </c>
      <c r="I15969" s="5">
        <f>IF(OR(AND(F15969&gt;=50,G15969&gt;SUMIF(SeasonTotals!A$2:A$9,A15969,SeasonTotals!F$2:F$9)),AND(G15969&gt;0.885,F15969&gt;=50,D15969&lt;3)),1,0)</f>
        <v>1</v>
      </c>
      <c r="J15969" s="4">
        <f t="shared" si="998"/>
        <v>0</v>
      </c>
      <c r="K15969" s="5">
        <f t="shared" si="999"/>
        <v>0</v>
      </c>
    </row>
    <row r="15970" spans="1:11" x14ac:dyDescent="0.25">
      <c r="A15970" t="s">
        <v>151</v>
      </c>
      <c r="B15970" t="s">
        <v>128</v>
      </c>
      <c r="C15970" s="7">
        <v>1</v>
      </c>
      <c r="D15970" s="7">
        <v>2</v>
      </c>
      <c r="E15970" s="7">
        <v>30</v>
      </c>
      <c r="F15970" s="7">
        <v>59</v>
      </c>
      <c r="G15970" s="1">
        <f t="shared" si="996"/>
        <v>0.9375</v>
      </c>
      <c r="H15970" s="4">
        <f t="shared" si="997"/>
        <v>1</v>
      </c>
      <c r="I15970" s="5">
        <f>IF(OR(AND(F15970&gt;=50,G15970&gt;SUMIF(SeasonTotals!A$2:A$9,A15970,SeasonTotals!F$2:F$9)),AND(G15970&gt;0.885,F15970&gt;=50,D15970&lt;3)),1,0)</f>
        <v>1</v>
      </c>
      <c r="J15970" s="4">
        <f t="shared" si="998"/>
        <v>0</v>
      </c>
      <c r="K15970" s="5">
        <f t="shared" si="999"/>
        <v>0</v>
      </c>
    </row>
    <row r="15971" spans="1:11" x14ac:dyDescent="0.25">
      <c r="A15971" t="s">
        <v>151</v>
      </c>
      <c r="B15971" t="s">
        <v>128</v>
      </c>
      <c r="C15971" s="7">
        <v>1</v>
      </c>
      <c r="D15971" s="7">
        <v>4</v>
      </c>
      <c r="E15971" s="7">
        <v>31</v>
      </c>
      <c r="F15971" s="7">
        <v>59</v>
      </c>
      <c r="G15971" s="1">
        <f t="shared" si="996"/>
        <v>0.88571428571428568</v>
      </c>
      <c r="H15971" s="4">
        <f t="shared" si="997"/>
        <v>0</v>
      </c>
      <c r="I15971" s="5">
        <f>IF(OR(AND(F15971&gt;=50,G15971&gt;SUMIF(SeasonTotals!A$2:A$9,A15971,SeasonTotals!F$2:F$9)),AND(G15971&gt;0.885,F15971&gt;=50,D15971&lt;3)),1,0)</f>
        <v>0</v>
      </c>
      <c r="J15971" s="4">
        <f t="shared" si="998"/>
        <v>0</v>
      </c>
      <c r="K15971" s="5">
        <f t="shared" si="999"/>
        <v>0</v>
      </c>
    </row>
    <row r="15972" spans="1:11" x14ac:dyDescent="0.25">
      <c r="A15972" t="s">
        <v>151</v>
      </c>
      <c r="B15972" t="s">
        <v>128</v>
      </c>
      <c r="C15972" s="7">
        <v>1</v>
      </c>
      <c r="D15972" s="7">
        <v>4</v>
      </c>
      <c r="E15972" s="7">
        <v>35</v>
      </c>
      <c r="F15972" s="7">
        <v>60</v>
      </c>
      <c r="G15972" s="1">
        <f t="shared" si="996"/>
        <v>0.89743589743589747</v>
      </c>
      <c r="H15972" s="4">
        <f t="shared" si="997"/>
        <v>0</v>
      </c>
      <c r="I15972" s="5">
        <f>IF(OR(AND(F15972&gt;=50,G15972&gt;SUMIF(SeasonTotals!A$2:A$9,A15972,SeasonTotals!F$2:F$9)),AND(G15972&gt;0.885,F15972&gt;=50,D15972&lt;3)),1,0)</f>
        <v>0</v>
      </c>
      <c r="J15972" s="4">
        <f t="shared" si="998"/>
        <v>0</v>
      </c>
      <c r="K15972" s="5">
        <f t="shared" si="999"/>
        <v>0</v>
      </c>
    </row>
    <row r="15973" spans="1:11" x14ac:dyDescent="0.25">
      <c r="A15973" t="s">
        <v>151</v>
      </c>
      <c r="B15973" t="s">
        <v>128</v>
      </c>
      <c r="C15973" s="7">
        <v>1</v>
      </c>
      <c r="D15973" s="7">
        <v>3</v>
      </c>
      <c r="E15973" s="7">
        <v>10</v>
      </c>
      <c r="F15973" s="7">
        <v>23</v>
      </c>
      <c r="G15973" s="1">
        <f t="shared" si="996"/>
        <v>0.76923076923076927</v>
      </c>
      <c r="H15973" s="4">
        <f t="shared" si="997"/>
        <v>0</v>
      </c>
      <c r="I15973" s="5">
        <f>IF(OR(AND(F15973&gt;=50,G15973&gt;SUMIF(SeasonTotals!A$2:A$9,A15973,SeasonTotals!F$2:F$9)),AND(G15973&gt;0.885,F15973&gt;=50,D15973&lt;3)),1,0)</f>
        <v>0</v>
      </c>
      <c r="J15973" s="4">
        <f t="shared" si="998"/>
        <v>1</v>
      </c>
      <c r="K15973" s="5">
        <f t="shared" si="999"/>
        <v>1</v>
      </c>
    </row>
    <row r="15974" spans="1:11" x14ac:dyDescent="0.25">
      <c r="A15974" t="s">
        <v>151</v>
      </c>
      <c r="B15974" t="s">
        <v>128</v>
      </c>
      <c r="C15974" s="7">
        <v>1</v>
      </c>
      <c r="D15974" s="7">
        <v>4</v>
      </c>
      <c r="E15974" s="7">
        <v>30</v>
      </c>
      <c r="F15974" s="7">
        <v>62</v>
      </c>
      <c r="G15974" s="1">
        <f t="shared" si="996"/>
        <v>0.88235294117647056</v>
      </c>
      <c r="H15974" s="4">
        <f t="shared" si="997"/>
        <v>0</v>
      </c>
      <c r="I15974" s="5">
        <f>IF(OR(AND(F15974&gt;=50,G15974&gt;SUMIF(SeasonTotals!A$2:A$9,A15974,SeasonTotals!F$2:F$9)),AND(G15974&gt;0.885,F15974&gt;=50,D15974&lt;3)),1,0)</f>
        <v>0</v>
      </c>
      <c r="J15974" s="4">
        <f t="shared" si="998"/>
        <v>0</v>
      </c>
      <c r="K15974" s="5">
        <f t="shared" si="999"/>
        <v>0</v>
      </c>
    </row>
    <row r="15975" spans="1:11" x14ac:dyDescent="0.25">
      <c r="A15975" t="s">
        <v>151</v>
      </c>
      <c r="B15975" t="s">
        <v>128</v>
      </c>
      <c r="C15975" s="7">
        <v>1</v>
      </c>
      <c r="D15975" s="7">
        <v>3</v>
      </c>
      <c r="E15975" s="7">
        <v>28</v>
      </c>
      <c r="F15975" s="7">
        <v>64</v>
      </c>
      <c r="G15975" s="1">
        <f t="shared" si="996"/>
        <v>0.90322580645161288</v>
      </c>
      <c r="H15975" s="4">
        <f t="shared" si="997"/>
        <v>0</v>
      </c>
      <c r="I15975" s="5">
        <f>IF(OR(AND(F15975&gt;=50,G15975&gt;SUMIF(SeasonTotals!A$2:A$9,A15975,SeasonTotals!F$2:F$9)),AND(G15975&gt;0.885,F15975&gt;=50,D15975&lt;3)),1,0)</f>
        <v>0</v>
      </c>
      <c r="J15975" s="4">
        <f t="shared" si="998"/>
        <v>0</v>
      </c>
      <c r="K15975" s="5">
        <f t="shared" si="999"/>
        <v>0</v>
      </c>
    </row>
    <row r="15976" spans="1:11" x14ac:dyDescent="0.25">
      <c r="A15976" t="s">
        <v>151</v>
      </c>
      <c r="B15976" t="s">
        <v>128</v>
      </c>
      <c r="C15976" s="7">
        <v>1</v>
      </c>
      <c r="D15976" s="7">
        <v>1</v>
      </c>
      <c r="E15976" s="7">
        <v>29</v>
      </c>
      <c r="F15976" s="7">
        <v>60</v>
      </c>
      <c r="G15976" s="1">
        <f t="shared" si="996"/>
        <v>0.96666666666666667</v>
      </c>
      <c r="H15976" s="4">
        <f t="shared" si="997"/>
        <v>1</v>
      </c>
      <c r="I15976" s="5">
        <f>IF(OR(AND(F15976&gt;=50,G15976&gt;SUMIF(SeasonTotals!A$2:A$9,A15976,SeasonTotals!F$2:F$9)),AND(G15976&gt;0.885,F15976&gt;=50,D15976&lt;3)),1,0)</f>
        <v>1</v>
      </c>
      <c r="J15976" s="4">
        <f t="shared" si="998"/>
        <v>0</v>
      </c>
      <c r="K15976" s="5">
        <f t="shared" si="999"/>
        <v>0</v>
      </c>
    </row>
    <row r="15977" spans="1:11" x14ac:dyDescent="0.25">
      <c r="A15977" t="s">
        <v>151</v>
      </c>
      <c r="B15977" t="s">
        <v>128</v>
      </c>
      <c r="C15977" s="7">
        <v>1</v>
      </c>
      <c r="D15977" s="7">
        <v>4</v>
      </c>
      <c r="E15977" s="7">
        <v>14</v>
      </c>
      <c r="F15977" s="7">
        <v>29</v>
      </c>
      <c r="G15977" s="1">
        <f t="shared" si="996"/>
        <v>0.77777777777777779</v>
      </c>
      <c r="H15977" s="4">
        <f t="shared" si="997"/>
        <v>0</v>
      </c>
      <c r="I15977" s="5">
        <f>IF(OR(AND(F15977&gt;=50,G15977&gt;SUMIF(SeasonTotals!A$2:A$9,A15977,SeasonTotals!F$2:F$9)),AND(G15977&gt;0.885,F15977&gt;=50,D15977&lt;3)),1,0)</f>
        <v>0</v>
      </c>
      <c r="J15977" s="4">
        <f t="shared" si="998"/>
        <v>1</v>
      </c>
      <c r="K15977" s="5">
        <f t="shared" si="999"/>
        <v>1</v>
      </c>
    </row>
    <row r="15978" spans="1:11" x14ac:dyDescent="0.25">
      <c r="A15978" t="s">
        <v>151</v>
      </c>
      <c r="B15978" t="s">
        <v>128</v>
      </c>
      <c r="C15978" s="7">
        <v>1</v>
      </c>
      <c r="D15978" s="7">
        <v>1</v>
      </c>
      <c r="E15978" s="7">
        <v>23</v>
      </c>
      <c r="F15978" s="7">
        <v>62</v>
      </c>
      <c r="G15978" s="1">
        <f t="shared" si="996"/>
        <v>0.95833333333333337</v>
      </c>
      <c r="H15978" s="4">
        <f t="shared" si="997"/>
        <v>1</v>
      </c>
      <c r="I15978" s="5">
        <f>IF(OR(AND(F15978&gt;=50,G15978&gt;SUMIF(SeasonTotals!A$2:A$9,A15978,SeasonTotals!F$2:F$9)),AND(G15978&gt;0.885,F15978&gt;=50,D15978&lt;3)),1,0)</f>
        <v>1</v>
      </c>
      <c r="J15978" s="4">
        <f t="shared" si="998"/>
        <v>0</v>
      </c>
      <c r="K15978" s="5">
        <f t="shared" si="999"/>
        <v>0</v>
      </c>
    </row>
    <row r="15979" spans="1:11" x14ac:dyDescent="0.25">
      <c r="A15979" t="s">
        <v>151</v>
      </c>
      <c r="B15979" t="s">
        <v>128</v>
      </c>
      <c r="C15979" s="7">
        <v>1</v>
      </c>
      <c r="D15979" s="7">
        <v>6</v>
      </c>
      <c r="E15979" s="7">
        <v>29</v>
      </c>
      <c r="F15979" s="7">
        <v>60</v>
      </c>
      <c r="G15979" s="1">
        <f t="shared" si="996"/>
        <v>0.82857142857142863</v>
      </c>
      <c r="H15979" s="4">
        <f t="shared" si="997"/>
        <v>0</v>
      </c>
      <c r="I15979" s="5">
        <f>IF(OR(AND(F15979&gt;=50,G15979&gt;SUMIF(SeasonTotals!A$2:A$9,A15979,SeasonTotals!F$2:F$9)),AND(G15979&gt;0.885,F15979&gt;=50,D15979&lt;3)),1,0)</f>
        <v>0</v>
      </c>
      <c r="J15979" s="4">
        <f t="shared" si="998"/>
        <v>1</v>
      </c>
      <c r="K15979" s="5">
        <f t="shared" si="999"/>
        <v>0</v>
      </c>
    </row>
    <row r="15980" spans="1:11" x14ac:dyDescent="0.25">
      <c r="A15980" t="s">
        <v>151</v>
      </c>
      <c r="B15980" t="s">
        <v>128</v>
      </c>
      <c r="C15980" s="7">
        <v>1</v>
      </c>
      <c r="D15980" s="7">
        <v>0</v>
      </c>
      <c r="E15980" s="7">
        <v>18</v>
      </c>
      <c r="F15980" s="7">
        <v>60</v>
      </c>
      <c r="G15980" s="1">
        <f t="shared" si="996"/>
        <v>1</v>
      </c>
      <c r="H15980" s="4">
        <f t="shared" si="997"/>
        <v>1</v>
      </c>
      <c r="I15980" s="5">
        <f>IF(OR(AND(F15980&gt;=50,G15980&gt;SUMIF(SeasonTotals!A$2:A$9,A15980,SeasonTotals!F$2:F$9)),AND(G15980&gt;0.885,F15980&gt;=50,D15980&lt;3)),1,0)</f>
        <v>1</v>
      </c>
      <c r="J15980" s="4">
        <f t="shared" si="998"/>
        <v>0</v>
      </c>
      <c r="K15980" s="5">
        <f t="shared" si="999"/>
        <v>0</v>
      </c>
    </row>
    <row r="15981" spans="1:11" x14ac:dyDescent="0.25">
      <c r="A15981" t="s">
        <v>151</v>
      </c>
      <c r="B15981" t="s">
        <v>107</v>
      </c>
      <c r="C15981" s="7">
        <v>1</v>
      </c>
      <c r="D15981" s="7">
        <v>1</v>
      </c>
      <c r="E15981" s="7">
        <v>19</v>
      </c>
      <c r="F15981" s="7">
        <v>60</v>
      </c>
      <c r="G15981" s="1">
        <f t="shared" si="996"/>
        <v>0.95</v>
      </c>
      <c r="H15981" s="4">
        <f t="shared" si="997"/>
        <v>1</v>
      </c>
      <c r="I15981" s="5">
        <f>IF(OR(AND(F15981&gt;=50,G15981&gt;SUMIF(SeasonTotals!A$2:A$9,A15981,SeasonTotals!F$2:F$9)),AND(G15981&gt;0.885,F15981&gt;=50,D15981&lt;3)),1,0)</f>
        <v>1</v>
      </c>
      <c r="J15981" s="4">
        <f t="shared" si="998"/>
        <v>0</v>
      </c>
      <c r="K15981" s="5">
        <f t="shared" si="999"/>
        <v>0</v>
      </c>
    </row>
    <row r="15982" spans="1:11" x14ac:dyDescent="0.25">
      <c r="A15982" t="s">
        <v>151</v>
      </c>
      <c r="B15982" t="s">
        <v>107</v>
      </c>
      <c r="C15982" s="7">
        <v>1</v>
      </c>
      <c r="D15982" s="7">
        <v>5</v>
      </c>
      <c r="E15982" s="7">
        <v>12</v>
      </c>
      <c r="F15982" s="7">
        <v>40</v>
      </c>
      <c r="G15982" s="1">
        <f t="shared" si="996"/>
        <v>0.70588235294117652</v>
      </c>
      <c r="H15982" s="4">
        <f t="shared" si="997"/>
        <v>0</v>
      </c>
      <c r="I15982" s="5">
        <f>IF(OR(AND(F15982&gt;=50,G15982&gt;SUMIF(SeasonTotals!A$2:A$9,A15982,SeasonTotals!F$2:F$9)),AND(G15982&gt;0.885,F15982&gt;=50,D15982&lt;3)),1,0)</f>
        <v>0</v>
      </c>
      <c r="J15982" s="4">
        <f t="shared" si="998"/>
        <v>1</v>
      </c>
      <c r="K15982" s="5">
        <f t="shared" si="999"/>
        <v>1</v>
      </c>
    </row>
    <row r="15983" spans="1:11" x14ac:dyDescent="0.25">
      <c r="A15983" t="s">
        <v>151</v>
      </c>
      <c r="B15983" t="s">
        <v>107</v>
      </c>
      <c r="C15983" s="7">
        <v>1</v>
      </c>
      <c r="D15983" s="7">
        <v>3</v>
      </c>
      <c r="E15983" s="7">
        <v>34</v>
      </c>
      <c r="F15983" s="7">
        <v>65</v>
      </c>
      <c r="G15983" s="1">
        <f t="shared" si="996"/>
        <v>0.91891891891891897</v>
      </c>
      <c r="H15983" s="4">
        <f t="shared" si="997"/>
        <v>1</v>
      </c>
      <c r="I15983" s="5">
        <f>IF(OR(AND(F15983&gt;=50,G15983&gt;SUMIF(SeasonTotals!A$2:A$9,A15983,SeasonTotals!F$2:F$9)),AND(G15983&gt;0.885,F15983&gt;=50,D15983&lt;3)),1,0)</f>
        <v>1</v>
      </c>
      <c r="J15983" s="4">
        <f t="shared" si="998"/>
        <v>0</v>
      </c>
      <c r="K15983" s="5">
        <f t="shared" si="999"/>
        <v>0</v>
      </c>
    </row>
    <row r="15984" spans="1:11" x14ac:dyDescent="0.25">
      <c r="A15984" t="s">
        <v>151</v>
      </c>
      <c r="B15984" t="s">
        <v>107</v>
      </c>
      <c r="C15984" s="7">
        <v>1</v>
      </c>
      <c r="D15984" s="7">
        <v>4</v>
      </c>
      <c r="E15984" s="7">
        <v>20</v>
      </c>
      <c r="F15984" s="7">
        <v>34</v>
      </c>
      <c r="G15984" s="1">
        <f t="shared" si="996"/>
        <v>0.83333333333333337</v>
      </c>
      <c r="H15984" s="4">
        <f t="shared" si="997"/>
        <v>0</v>
      </c>
      <c r="I15984" s="5">
        <f>IF(OR(AND(F15984&gt;=50,G15984&gt;SUMIF(SeasonTotals!A$2:A$9,A15984,SeasonTotals!F$2:F$9)),AND(G15984&gt;0.885,F15984&gt;=50,D15984&lt;3)),1,0)</f>
        <v>0</v>
      </c>
      <c r="J15984" s="4">
        <f t="shared" si="998"/>
        <v>1</v>
      </c>
      <c r="K15984" s="5">
        <f t="shared" si="999"/>
        <v>1</v>
      </c>
    </row>
    <row r="15985" spans="1:11" x14ac:dyDescent="0.25">
      <c r="A15985" t="s">
        <v>151</v>
      </c>
      <c r="B15985" t="s">
        <v>107</v>
      </c>
      <c r="C15985" s="7">
        <v>1</v>
      </c>
      <c r="D15985" s="7">
        <v>3</v>
      </c>
      <c r="E15985" s="7">
        <v>29</v>
      </c>
      <c r="F15985" s="7">
        <v>58</v>
      </c>
      <c r="G15985" s="1">
        <f t="shared" si="996"/>
        <v>0.90625</v>
      </c>
      <c r="H15985" s="4">
        <f t="shared" si="997"/>
        <v>0</v>
      </c>
      <c r="I15985" s="5">
        <f>IF(OR(AND(F15985&gt;=50,G15985&gt;SUMIF(SeasonTotals!A$2:A$9,A15985,SeasonTotals!F$2:F$9)),AND(G15985&gt;0.885,F15985&gt;=50,D15985&lt;3)),1,0)</f>
        <v>0</v>
      </c>
      <c r="J15985" s="4">
        <f t="shared" si="998"/>
        <v>0</v>
      </c>
      <c r="K15985" s="5">
        <f t="shared" si="999"/>
        <v>0</v>
      </c>
    </row>
    <row r="15986" spans="1:11" x14ac:dyDescent="0.25">
      <c r="A15986" t="s">
        <v>151</v>
      </c>
      <c r="B15986" t="s">
        <v>107</v>
      </c>
      <c r="C15986" s="7">
        <v>1</v>
      </c>
      <c r="D15986" s="7">
        <v>4</v>
      </c>
      <c r="E15986" s="7">
        <v>15</v>
      </c>
      <c r="F15986" s="7">
        <v>33</v>
      </c>
      <c r="G15986" s="1">
        <f t="shared" si="996"/>
        <v>0.78947368421052633</v>
      </c>
      <c r="H15986" s="4">
        <f t="shared" si="997"/>
        <v>0</v>
      </c>
      <c r="I15986" s="5">
        <f>IF(OR(AND(F15986&gt;=50,G15986&gt;SUMIF(SeasonTotals!A$2:A$9,A15986,SeasonTotals!F$2:F$9)),AND(G15986&gt;0.885,F15986&gt;=50,D15986&lt;3)),1,0)</f>
        <v>0</v>
      </c>
      <c r="J15986" s="4">
        <f t="shared" si="998"/>
        <v>1</v>
      </c>
      <c r="K15986" s="5">
        <f t="shared" si="999"/>
        <v>1</v>
      </c>
    </row>
    <row r="15987" spans="1:11" x14ac:dyDescent="0.25">
      <c r="A15987" t="s">
        <v>151</v>
      </c>
      <c r="B15987" t="s">
        <v>107</v>
      </c>
      <c r="C15987" s="7">
        <v>1</v>
      </c>
      <c r="D15987" s="7">
        <v>0</v>
      </c>
      <c r="E15987" s="7">
        <v>33</v>
      </c>
      <c r="F15987" s="7">
        <v>60</v>
      </c>
      <c r="G15987" s="1">
        <f t="shared" si="996"/>
        <v>1</v>
      </c>
      <c r="H15987" s="4">
        <f t="shared" si="997"/>
        <v>1</v>
      </c>
      <c r="I15987" s="5">
        <f>IF(OR(AND(F15987&gt;=50,G15987&gt;SUMIF(SeasonTotals!A$2:A$9,A15987,SeasonTotals!F$2:F$9)),AND(G15987&gt;0.885,F15987&gt;=50,D15987&lt;3)),1,0)</f>
        <v>1</v>
      </c>
      <c r="J15987" s="4">
        <f t="shared" si="998"/>
        <v>0</v>
      </c>
      <c r="K15987" s="5">
        <f t="shared" si="999"/>
        <v>0</v>
      </c>
    </row>
    <row r="15988" spans="1:11" x14ac:dyDescent="0.25">
      <c r="A15988" t="s">
        <v>151</v>
      </c>
      <c r="B15988" t="s">
        <v>107</v>
      </c>
      <c r="C15988" s="7">
        <v>1</v>
      </c>
      <c r="D15988" s="7">
        <v>1</v>
      </c>
      <c r="E15988" s="7">
        <v>38</v>
      </c>
      <c r="F15988" s="7">
        <v>60</v>
      </c>
      <c r="G15988" s="1">
        <f t="shared" si="996"/>
        <v>0.97435897435897434</v>
      </c>
      <c r="H15988" s="4">
        <f t="shared" si="997"/>
        <v>1</v>
      </c>
      <c r="I15988" s="5">
        <f>IF(OR(AND(F15988&gt;=50,G15988&gt;SUMIF(SeasonTotals!A$2:A$9,A15988,SeasonTotals!F$2:F$9)),AND(G15988&gt;0.885,F15988&gt;=50,D15988&lt;3)),1,0)</f>
        <v>1</v>
      </c>
      <c r="J15988" s="4">
        <f t="shared" si="998"/>
        <v>0</v>
      </c>
      <c r="K15988" s="5">
        <f t="shared" si="999"/>
        <v>0</v>
      </c>
    </row>
    <row r="15989" spans="1:11" x14ac:dyDescent="0.25">
      <c r="A15989" t="s">
        <v>151</v>
      </c>
      <c r="B15989" t="s">
        <v>107</v>
      </c>
      <c r="C15989" s="7">
        <v>1</v>
      </c>
      <c r="D15989" s="7">
        <v>4</v>
      </c>
      <c r="E15989" s="7">
        <v>12</v>
      </c>
      <c r="F15989" s="7">
        <v>40</v>
      </c>
      <c r="G15989" s="1">
        <f t="shared" si="996"/>
        <v>0.75</v>
      </c>
      <c r="H15989" s="4">
        <f t="shared" si="997"/>
        <v>0</v>
      </c>
      <c r="I15989" s="5">
        <f>IF(OR(AND(F15989&gt;=50,G15989&gt;SUMIF(SeasonTotals!A$2:A$9,A15989,SeasonTotals!F$2:F$9)),AND(G15989&gt;0.885,F15989&gt;=50,D15989&lt;3)),1,0)</f>
        <v>0</v>
      </c>
      <c r="J15989" s="4">
        <f t="shared" si="998"/>
        <v>1</v>
      </c>
      <c r="K15989" s="5">
        <f t="shared" si="999"/>
        <v>1</v>
      </c>
    </row>
    <row r="15990" spans="1:11" x14ac:dyDescent="0.25">
      <c r="A15990" t="s">
        <v>151</v>
      </c>
      <c r="B15990" t="s">
        <v>107</v>
      </c>
      <c r="C15990" s="7">
        <v>1</v>
      </c>
      <c r="D15990" s="7">
        <v>2</v>
      </c>
      <c r="E15990" s="7">
        <v>33</v>
      </c>
      <c r="F15990" s="7">
        <v>60</v>
      </c>
      <c r="G15990" s="1">
        <f t="shared" si="996"/>
        <v>0.94285714285714284</v>
      </c>
      <c r="H15990" s="4">
        <f t="shared" si="997"/>
        <v>1</v>
      </c>
      <c r="I15990" s="5">
        <f>IF(OR(AND(F15990&gt;=50,G15990&gt;SUMIF(SeasonTotals!A$2:A$9,A15990,SeasonTotals!F$2:F$9)),AND(G15990&gt;0.885,F15990&gt;=50,D15990&lt;3)),1,0)</f>
        <v>1</v>
      </c>
      <c r="J15990" s="4">
        <f t="shared" si="998"/>
        <v>0</v>
      </c>
      <c r="K15990" s="5">
        <f t="shared" si="999"/>
        <v>0</v>
      </c>
    </row>
    <row r="15991" spans="1:11" x14ac:dyDescent="0.25">
      <c r="A15991" t="s">
        <v>151</v>
      </c>
      <c r="B15991" t="s">
        <v>107</v>
      </c>
      <c r="C15991" s="7">
        <v>1</v>
      </c>
      <c r="D15991" s="7">
        <v>4</v>
      </c>
      <c r="E15991" s="7">
        <v>21</v>
      </c>
      <c r="F15991" s="7">
        <v>60</v>
      </c>
      <c r="G15991" s="1">
        <f t="shared" si="996"/>
        <v>0.84</v>
      </c>
      <c r="H15991" s="4">
        <f t="shared" si="997"/>
        <v>0</v>
      </c>
      <c r="I15991" s="5">
        <f>IF(OR(AND(F15991&gt;=50,G15991&gt;SUMIF(SeasonTotals!A$2:A$9,A15991,SeasonTotals!F$2:F$9)),AND(G15991&gt;0.885,F15991&gt;=50,D15991&lt;3)),1,0)</f>
        <v>0</v>
      </c>
      <c r="J15991" s="4">
        <f t="shared" si="998"/>
        <v>1</v>
      </c>
      <c r="K15991" s="5">
        <f t="shared" si="999"/>
        <v>0</v>
      </c>
    </row>
    <row r="15992" spans="1:11" x14ac:dyDescent="0.25">
      <c r="A15992" t="s">
        <v>151</v>
      </c>
      <c r="B15992" t="s">
        <v>107</v>
      </c>
      <c r="C15992" s="7">
        <v>1</v>
      </c>
      <c r="D15992" s="7">
        <v>2</v>
      </c>
      <c r="E15992" s="7">
        <v>24</v>
      </c>
      <c r="F15992" s="7">
        <v>59</v>
      </c>
      <c r="G15992" s="1">
        <f t="shared" si="996"/>
        <v>0.92307692307692313</v>
      </c>
      <c r="H15992" s="4">
        <f t="shared" si="997"/>
        <v>1</v>
      </c>
      <c r="I15992" s="5">
        <f>IF(OR(AND(F15992&gt;=50,G15992&gt;SUMIF(SeasonTotals!A$2:A$9,A15992,SeasonTotals!F$2:F$9)),AND(G15992&gt;0.885,F15992&gt;=50,D15992&lt;3)),1,0)</f>
        <v>1</v>
      </c>
      <c r="J15992" s="4">
        <f t="shared" si="998"/>
        <v>0</v>
      </c>
      <c r="K15992" s="5">
        <f t="shared" si="999"/>
        <v>0</v>
      </c>
    </row>
    <row r="15993" spans="1:11" x14ac:dyDescent="0.25">
      <c r="A15993" t="s">
        <v>151</v>
      </c>
      <c r="B15993" t="s">
        <v>107</v>
      </c>
      <c r="C15993" s="7">
        <v>1</v>
      </c>
      <c r="D15993" s="7">
        <v>0</v>
      </c>
      <c r="E15993" s="7">
        <v>25</v>
      </c>
      <c r="F15993" s="7">
        <v>60</v>
      </c>
      <c r="G15993" s="1">
        <f t="shared" si="996"/>
        <v>1</v>
      </c>
      <c r="H15993" s="4">
        <f t="shared" si="997"/>
        <v>1</v>
      </c>
      <c r="I15993" s="5">
        <f>IF(OR(AND(F15993&gt;=50,G15993&gt;SUMIF(SeasonTotals!A$2:A$9,A15993,SeasonTotals!F$2:F$9)),AND(G15993&gt;0.885,F15993&gt;=50,D15993&lt;3)),1,0)</f>
        <v>1</v>
      </c>
      <c r="J15993" s="4">
        <f t="shared" si="998"/>
        <v>0</v>
      </c>
      <c r="K15993" s="5">
        <f t="shared" si="999"/>
        <v>0</v>
      </c>
    </row>
    <row r="15994" spans="1:11" x14ac:dyDescent="0.25">
      <c r="A15994" t="s">
        <v>151</v>
      </c>
      <c r="B15994" t="s">
        <v>107</v>
      </c>
      <c r="C15994" s="7">
        <v>1</v>
      </c>
      <c r="D15994" s="7">
        <v>2</v>
      </c>
      <c r="E15994" s="7">
        <v>33</v>
      </c>
      <c r="F15994" s="7">
        <v>60</v>
      </c>
      <c r="G15994" s="1">
        <f t="shared" si="996"/>
        <v>0.94285714285714284</v>
      </c>
      <c r="H15994" s="4">
        <f t="shared" si="997"/>
        <v>1</v>
      </c>
      <c r="I15994" s="5">
        <f>IF(OR(AND(F15994&gt;=50,G15994&gt;SUMIF(SeasonTotals!A$2:A$9,A15994,SeasonTotals!F$2:F$9)),AND(G15994&gt;0.885,F15994&gt;=50,D15994&lt;3)),1,0)</f>
        <v>1</v>
      </c>
      <c r="J15994" s="4">
        <f t="shared" si="998"/>
        <v>0</v>
      </c>
      <c r="K15994" s="5">
        <f t="shared" si="999"/>
        <v>0</v>
      </c>
    </row>
    <row r="15995" spans="1:11" x14ac:dyDescent="0.25">
      <c r="A15995" t="s">
        <v>151</v>
      </c>
      <c r="B15995" t="s">
        <v>107</v>
      </c>
      <c r="C15995" s="7">
        <v>1</v>
      </c>
      <c r="D15995" s="7">
        <v>1</v>
      </c>
      <c r="E15995" s="7">
        <v>32</v>
      </c>
      <c r="F15995" s="7">
        <v>60</v>
      </c>
      <c r="G15995" s="1">
        <f t="shared" si="996"/>
        <v>0.96969696969696972</v>
      </c>
      <c r="H15995" s="4">
        <f t="shared" si="997"/>
        <v>1</v>
      </c>
      <c r="I15995" s="5">
        <f>IF(OR(AND(F15995&gt;=50,G15995&gt;SUMIF(SeasonTotals!A$2:A$9,A15995,SeasonTotals!F$2:F$9)),AND(G15995&gt;0.885,F15995&gt;=50,D15995&lt;3)),1,0)</f>
        <v>1</v>
      </c>
      <c r="J15995" s="4">
        <f t="shared" si="998"/>
        <v>0</v>
      </c>
      <c r="K15995" s="5">
        <f t="shared" si="999"/>
        <v>0</v>
      </c>
    </row>
    <row r="15996" spans="1:11" x14ac:dyDescent="0.25">
      <c r="A15996" t="s">
        <v>151</v>
      </c>
      <c r="B15996" t="s">
        <v>107</v>
      </c>
      <c r="C15996" s="7">
        <v>1</v>
      </c>
      <c r="D15996" s="7">
        <v>2</v>
      </c>
      <c r="E15996" s="7">
        <v>32</v>
      </c>
      <c r="F15996" s="7">
        <v>60</v>
      </c>
      <c r="G15996" s="1">
        <f t="shared" si="996"/>
        <v>0.94117647058823528</v>
      </c>
      <c r="H15996" s="4">
        <f t="shared" si="997"/>
        <v>1</v>
      </c>
      <c r="I15996" s="5">
        <f>IF(OR(AND(F15996&gt;=50,G15996&gt;SUMIF(SeasonTotals!A$2:A$9,A15996,SeasonTotals!F$2:F$9)),AND(G15996&gt;0.885,F15996&gt;=50,D15996&lt;3)),1,0)</f>
        <v>1</v>
      </c>
      <c r="J15996" s="4">
        <f t="shared" si="998"/>
        <v>0</v>
      </c>
      <c r="K15996" s="5">
        <f t="shared" si="999"/>
        <v>0</v>
      </c>
    </row>
    <row r="15997" spans="1:11" x14ac:dyDescent="0.25">
      <c r="A15997" t="s">
        <v>151</v>
      </c>
      <c r="B15997" t="s">
        <v>107</v>
      </c>
      <c r="C15997" s="7">
        <v>1</v>
      </c>
      <c r="D15997" s="7">
        <v>3</v>
      </c>
      <c r="E15997" s="7">
        <v>27</v>
      </c>
      <c r="F15997" s="7">
        <v>64</v>
      </c>
      <c r="G15997" s="1">
        <f t="shared" si="996"/>
        <v>0.9</v>
      </c>
      <c r="H15997" s="4">
        <f t="shared" si="997"/>
        <v>0</v>
      </c>
      <c r="I15997" s="5">
        <f>IF(OR(AND(F15997&gt;=50,G15997&gt;SUMIF(SeasonTotals!A$2:A$9,A15997,SeasonTotals!F$2:F$9)),AND(G15997&gt;0.885,F15997&gt;=50,D15997&lt;3)),1,0)</f>
        <v>0</v>
      </c>
      <c r="J15997" s="4">
        <f t="shared" si="998"/>
        <v>0</v>
      </c>
      <c r="K15997" s="5">
        <f t="shared" si="999"/>
        <v>0</v>
      </c>
    </row>
    <row r="15998" spans="1:11" x14ac:dyDescent="0.25">
      <c r="A15998" t="s">
        <v>151</v>
      </c>
      <c r="B15998" t="s">
        <v>107</v>
      </c>
      <c r="C15998" s="7">
        <v>1</v>
      </c>
      <c r="D15998" s="7">
        <v>2</v>
      </c>
      <c r="E15998" s="7">
        <v>25</v>
      </c>
      <c r="F15998" s="7">
        <v>58</v>
      </c>
      <c r="G15998" s="1">
        <f t="shared" si="996"/>
        <v>0.92592592592592593</v>
      </c>
      <c r="H15998" s="4">
        <f t="shared" si="997"/>
        <v>1</v>
      </c>
      <c r="I15998" s="5">
        <f>IF(OR(AND(F15998&gt;=50,G15998&gt;SUMIF(SeasonTotals!A$2:A$9,A15998,SeasonTotals!F$2:F$9)),AND(G15998&gt;0.885,F15998&gt;=50,D15998&lt;3)),1,0)</f>
        <v>1</v>
      </c>
      <c r="J15998" s="4">
        <f t="shared" si="998"/>
        <v>0</v>
      </c>
      <c r="K15998" s="5">
        <f t="shared" si="999"/>
        <v>0</v>
      </c>
    </row>
    <row r="15999" spans="1:11" x14ac:dyDescent="0.25">
      <c r="A15999" t="s">
        <v>151</v>
      </c>
      <c r="B15999" t="s">
        <v>107</v>
      </c>
      <c r="C15999" s="7">
        <v>1</v>
      </c>
      <c r="D15999" s="7">
        <v>2</v>
      </c>
      <c r="E15999" s="7">
        <v>17</v>
      </c>
      <c r="F15999" s="7">
        <v>60</v>
      </c>
      <c r="G15999" s="1">
        <f t="shared" si="996"/>
        <v>0.89473684210526316</v>
      </c>
      <c r="H15999" s="4">
        <f t="shared" si="997"/>
        <v>1</v>
      </c>
      <c r="I15999" s="5">
        <f>IF(OR(AND(F15999&gt;=50,G15999&gt;SUMIF(SeasonTotals!A$2:A$9,A15999,SeasonTotals!F$2:F$9)),AND(G15999&gt;0.885,F15999&gt;=50,D15999&lt;3)),1,0)</f>
        <v>1</v>
      </c>
      <c r="J15999" s="4">
        <f t="shared" si="998"/>
        <v>0</v>
      </c>
      <c r="K15999" s="5">
        <f t="shared" si="999"/>
        <v>0</v>
      </c>
    </row>
    <row r="16000" spans="1:11" x14ac:dyDescent="0.25">
      <c r="A16000" t="s">
        <v>151</v>
      </c>
      <c r="B16000" t="s">
        <v>107</v>
      </c>
      <c r="C16000" s="7">
        <v>1</v>
      </c>
      <c r="D16000" s="7">
        <v>3</v>
      </c>
      <c r="E16000" s="7">
        <v>22</v>
      </c>
      <c r="F16000" s="7">
        <v>59</v>
      </c>
      <c r="G16000" s="1">
        <f t="shared" si="996"/>
        <v>0.88</v>
      </c>
      <c r="H16000" s="4">
        <f t="shared" si="997"/>
        <v>0</v>
      </c>
      <c r="I16000" s="5">
        <f>IF(OR(AND(F16000&gt;=50,G16000&gt;SUMIF(SeasonTotals!A$2:A$9,A16000,SeasonTotals!F$2:F$9)),AND(G16000&gt;0.885,F16000&gt;=50,D16000&lt;3)),1,0)</f>
        <v>0</v>
      </c>
      <c r="J16000" s="4">
        <f t="shared" si="998"/>
        <v>0</v>
      </c>
      <c r="K16000" s="5">
        <f t="shared" si="999"/>
        <v>0</v>
      </c>
    </row>
    <row r="16001" spans="1:11" x14ac:dyDescent="0.25">
      <c r="A16001" t="s">
        <v>151</v>
      </c>
      <c r="B16001" t="s">
        <v>107</v>
      </c>
      <c r="C16001" s="7">
        <v>1</v>
      </c>
      <c r="D16001" s="7">
        <v>1</v>
      </c>
      <c r="E16001" s="7">
        <v>33</v>
      </c>
      <c r="F16001" s="7">
        <v>60</v>
      </c>
      <c r="G16001" s="1">
        <f t="shared" si="996"/>
        <v>0.97058823529411764</v>
      </c>
      <c r="H16001" s="4">
        <f t="shared" si="997"/>
        <v>1</v>
      </c>
      <c r="I16001" s="5">
        <f>IF(OR(AND(F16001&gt;=50,G16001&gt;SUMIF(SeasonTotals!A$2:A$9,A16001,SeasonTotals!F$2:F$9)),AND(G16001&gt;0.885,F16001&gt;=50,D16001&lt;3)),1,0)</f>
        <v>1</v>
      </c>
      <c r="J16001" s="4">
        <f t="shared" si="998"/>
        <v>0</v>
      </c>
      <c r="K16001" s="5">
        <f t="shared" si="999"/>
        <v>0</v>
      </c>
    </row>
    <row r="16002" spans="1:11" x14ac:dyDescent="0.25">
      <c r="A16002" t="s">
        <v>151</v>
      </c>
      <c r="B16002" t="s">
        <v>107</v>
      </c>
      <c r="C16002" s="7">
        <v>1</v>
      </c>
      <c r="D16002" s="7">
        <v>2</v>
      </c>
      <c r="E16002" s="7">
        <v>29</v>
      </c>
      <c r="F16002" s="7">
        <v>59</v>
      </c>
      <c r="G16002" s="1">
        <f t="shared" ref="G16002:G16065" si="1000">E16002/MAX(1,SUM(D16002:E16002))</f>
        <v>0.93548387096774188</v>
      </c>
      <c r="H16002" s="4">
        <f t="shared" ref="H16002:H16065" si="1001">IF(AND(F16002&gt;=50,OR(G16002&gt;0.913,AND(G16002&gt;0.885,D16002&lt;3))),1,0)</f>
        <v>1</v>
      </c>
      <c r="I16002" s="5">
        <f>IF(OR(AND(F16002&gt;=50,G16002&gt;SUMIF(SeasonTotals!A$2:A$9,A16002,SeasonTotals!F$2:F$9)),AND(G16002&gt;0.885,F16002&gt;=50,D16002&lt;3)),1,0)</f>
        <v>1</v>
      </c>
      <c r="J16002" s="4">
        <f t="shared" ref="J16002:J16065" si="1002">IF(G16002&lt;0.85,1,0)</f>
        <v>0</v>
      </c>
      <c r="K16002" s="5">
        <f t="shared" ref="K16002:K16065" si="1003">IF(F16002&lt;55,1,0)</f>
        <v>0</v>
      </c>
    </row>
    <row r="16003" spans="1:11" x14ac:dyDescent="0.25">
      <c r="A16003" t="s">
        <v>151</v>
      </c>
      <c r="B16003" t="s">
        <v>107</v>
      </c>
      <c r="C16003" s="7">
        <v>1</v>
      </c>
      <c r="D16003" s="7">
        <v>3</v>
      </c>
      <c r="E16003" s="7">
        <v>22</v>
      </c>
      <c r="F16003" s="7">
        <v>59</v>
      </c>
      <c r="G16003" s="1">
        <f t="shared" si="1000"/>
        <v>0.88</v>
      </c>
      <c r="H16003" s="4">
        <f t="shared" si="1001"/>
        <v>0</v>
      </c>
      <c r="I16003" s="5">
        <f>IF(OR(AND(F16003&gt;=50,G16003&gt;SUMIF(SeasonTotals!A$2:A$9,A16003,SeasonTotals!F$2:F$9)),AND(G16003&gt;0.885,F16003&gt;=50,D16003&lt;3)),1,0)</f>
        <v>0</v>
      </c>
      <c r="J16003" s="4">
        <f t="shared" si="1002"/>
        <v>0</v>
      </c>
      <c r="K16003" s="5">
        <f t="shared" si="1003"/>
        <v>0</v>
      </c>
    </row>
    <row r="16004" spans="1:11" x14ac:dyDescent="0.25">
      <c r="A16004" t="s">
        <v>151</v>
      </c>
      <c r="B16004" t="s">
        <v>107</v>
      </c>
      <c r="C16004" s="7">
        <v>1</v>
      </c>
      <c r="D16004" s="7">
        <v>3</v>
      </c>
      <c r="E16004" s="7">
        <v>31</v>
      </c>
      <c r="F16004" s="7">
        <v>59</v>
      </c>
      <c r="G16004" s="1">
        <f t="shared" si="1000"/>
        <v>0.91176470588235292</v>
      </c>
      <c r="H16004" s="4">
        <f t="shared" si="1001"/>
        <v>0</v>
      </c>
      <c r="I16004" s="5">
        <f>IF(OR(AND(F16004&gt;=50,G16004&gt;SUMIF(SeasonTotals!A$2:A$9,A16004,SeasonTotals!F$2:F$9)),AND(G16004&gt;0.885,F16004&gt;=50,D16004&lt;3)),1,0)</f>
        <v>0</v>
      </c>
      <c r="J16004" s="4">
        <f t="shared" si="1002"/>
        <v>0</v>
      </c>
      <c r="K16004" s="5">
        <f t="shared" si="1003"/>
        <v>0</v>
      </c>
    </row>
    <row r="16005" spans="1:11" x14ac:dyDescent="0.25">
      <c r="A16005" t="s">
        <v>151</v>
      </c>
      <c r="B16005" t="s">
        <v>107</v>
      </c>
      <c r="C16005" s="7">
        <v>1</v>
      </c>
      <c r="D16005" s="7">
        <v>1</v>
      </c>
      <c r="E16005" s="7">
        <v>30</v>
      </c>
      <c r="F16005" s="7">
        <v>60</v>
      </c>
      <c r="G16005" s="1">
        <f t="shared" si="1000"/>
        <v>0.967741935483871</v>
      </c>
      <c r="H16005" s="4">
        <f t="shared" si="1001"/>
        <v>1</v>
      </c>
      <c r="I16005" s="5">
        <f>IF(OR(AND(F16005&gt;=50,G16005&gt;SUMIF(SeasonTotals!A$2:A$9,A16005,SeasonTotals!F$2:F$9)),AND(G16005&gt;0.885,F16005&gt;=50,D16005&lt;3)),1,0)</f>
        <v>1</v>
      </c>
      <c r="J16005" s="4">
        <f t="shared" si="1002"/>
        <v>0</v>
      </c>
      <c r="K16005" s="5">
        <f t="shared" si="1003"/>
        <v>0</v>
      </c>
    </row>
    <row r="16006" spans="1:11" x14ac:dyDescent="0.25">
      <c r="A16006" t="s">
        <v>151</v>
      </c>
      <c r="B16006" t="s">
        <v>107</v>
      </c>
      <c r="C16006" s="7">
        <v>1</v>
      </c>
      <c r="D16006" s="7">
        <v>3</v>
      </c>
      <c r="E16006" s="7">
        <v>34</v>
      </c>
      <c r="F16006" s="7">
        <v>59</v>
      </c>
      <c r="G16006" s="1">
        <f t="shared" si="1000"/>
        <v>0.91891891891891897</v>
      </c>
      <c r="H16006" s="4">
        <f t="shared" si="1001"/>
        <v>1</v>
      </c>
      <c r="I16006" s="5">
        <f>IF(OR(AND(F16006&gt;=50,G16006&gt;SUMIF(SeasonTotals!A$2:A$9,A16006,SeasonTotals!F$2:F$9)),AND(G16006&gt;0.885,F16006&gt;=50,D16006&lt;3)),1,0)</f>
        <v>1</v>
      </c>
      <c r="J16006" s="4">
        <f t="shared" si="1002"/>
        <v>0</v>
      </c>
      <c r="K16006" s="5">
        <f t="shared" si="1003"/>
        <v>0</v>
      </c>
    </row>
    <row r="16007" spans="1:11" x14ac:dyDescent="0.25">
      <c r="A16007" t="s">
        <v>151</v>
      </c>
      <c r="B16007" t="s">
        <v>107</v>
      </c>
      <c r="C16007" s="7">
        <v>1</v>
      </c>
      <c r="D16007" s="7">
        <v>3</v>
      </c>
      <c r="E16007" s="7">
        <v>14</v>
      </c>
      <c r="F16007" s="7">
        <v>37</v>
      </c>
      <c r="G16007" s="1">
        <f t="shared" si="1000"/>
        <v>0.82352941176470584</v>
      </c>
      <c r="H16007" s="4">
        <f t="shared" si="1001"/>
        <v>0</v>
      </c>
      <c r="I16007" s="5">
        <f>IF(OR(AND(F16007&gt;=50,G16007&gt;SUMIF(SeasonTotals!A$2:A$9,A16007,SeasonTotals!F$2:F$9)),AND(G16007&gt;0.885,F16007&gt;=50,D16007&lt;3)),1,0)</f>
        <v>0</v>
      </c>
      <c r="J16007" s="4">
        <f t="shared" si="1002"/>
        <v>1</v>
      </c>
      <c r="K16007" s="5">
        <f t="shared" si="1003"/>
        <v>1</v>
      </c>
    </row>
    <row r="16008" spans="1:11" x14ac:dyDescent="0.25">
      <c r="A16008" t="s">
        <v>151</v>
      </c>
      <c r="B16008" t="s">
        <v>107</v>
      </c>
      <c r="C16008" s="7">
        <v>1</v>
      </c>
      <c r="D16008" s="7">
        <v>2</v>
      </c>
      <c r="E16008" s="7">
        <v>24</v>
      </c>
      <c r="F16008" s="7">
        <v>60</v>
      </c>
      <c r="G16008" s="1">
        <f t="shared" si="1000"/>
        <v>0.92307692307692313</v>
      </c>
      <c r="H16008" s="4">
        <f t="shared" si="1001"/>
        <v>1</v>
      </c>
      <c r="I16008" s="5">
        <f>IF(OR(AND(F16008&gt;=50,G16008&gt;SUMIF(SeasonTotals!A$2:A$9,A16008,SeasonTotals!F$2:F$9)),AND(G16008&gt;0.885,F16008&gt;=50,D16008&lt;3)),1,0)</f>
        <v>1</v>
      </c>
      <c r="J16008" s="4">
        <f t="shared" si="1002"/>
        <v>0</v>
      </c>
      <c r="K16008" s="5">
        <f t="shared" si="1003"/>
        <v>0</v>
      </c>
    </row>
    <row r="16009" spans="1:11" x14ac:dyDescent="0.25">
      <c r="A16009" t="s">
        <v>151</v>
      </c>
      <c r="B16009" t="s">
        <v>107</v>
      </c>
      <c r="C16009" s="7">
        <v>1</v>
      </c>
      <c r="D16009" s="7">
        <v>2</v>
      </c>
      <c r="E16009" s="7">
        <v>32</v>
      </c>
      <c r="F16009" s="7">
        <v>60</v>
      </c>
      <c r="G16009" s="1">
        <f t="shared" si="1000"/>
        <v>0.94117647058823528</v>
      </c>
      <c r="H16009" s="4">
        <f t="shared" si="1001"/>
        <v>1</v>
      </c>
      <c r="I16009" s="5">
        <f>IF(OR(AND(F16009&gt;=50,G16009&gt;SUMIF(SeasonTotals!A$2:A$9,A16009,SeasonTotals!F$2:F$9)),AND(G16009&gt;0.885,F16009&gt;=50,D16009&lt;3)),1,0)</f>
        <v>1</v>
      </c>
      <c r="J16009" s="4">
        <f t="shared" si="1002"/>
        <v>0</v>
      </c>
      <c r="K16009" s="5">
        <f t="shared" si="1003"/>
        <v>0</v>
      </c>
    </row>
    <row r="16010" spans="1:11" x14ac:dyDescent="0.25">
      <c r="A16010" t="s">
        <v>151</v>
      </c>
      <c r="B16010" t="s">
        <v>107</v>
      </c>
      <c r="C16010" s="7">
        <v>1</v>
      </c>
      <c r="D16010" s="7">
        <v>2</v>
      </c>
      <c r="E16010" s="7">
        <v>36</v>
      </c>
      <c r="F16010" s="7">
        <v>60</v>
      </c>
      <c r="G16010" s="1">
        <f t="shared" si="1000"/>
        <v>0.94736842105263153</v>
      </c>
      <c r="H16010" s="4">
        <f t="shared" si="1001"/>
        <v>1</v>
      </c>
      <c r="I16010" s="5">
        <f>IF(OR(AND(F16010&gt;=50,G16010&gt;SUMIF(SeasonTotals!A$2:A$9,A16010,SeasonTotals!F$2:F$9)),AND(G16010&gt;0.885,F16010&gt;=50,D16010&lt;3)),1,0)</f>
        <v>1</v>
      </c>
      <c r="J16010" s="4">
        <f t="shared" si="1002"/>
        <v>0</v>
      </c>
      <c r="K16010" s="5">
        <f t="shared" si="1003"/>
        <v>0</v>
      </c>
    </row>
    <row r="16011" spans="1:11" x14ac:dyDescent="0.25">
      <c r="A16011" t="s">
        <v>151</v>
      </c>
      <c r="B16011" t="s">
        <v>107</v>
      </c>
      <c r="C16011" s="7">
        <v>1</v>
      </c>
      <c r="D16011" s="7">
        <v>1</v>
      </c>
      <c r="E16011" s="7">
        <v>25</v>
      </c>
      <c r="F16011" s="7">
        <v>60</v>
      </c>
      <c r="G16011" s="1">
        <f t="shared" si="1000"/>
        <v>0.96153846153846156</v>
      </c>
      <c r="H16011" s="4">
        <f t="shared" si="1001"/>
        <v>1</v>
      </c>
      <c r="I16011" s="5">
        <f>IF(OR(AND(F16011&gt;=50,G16011&gt;SUMIF(SeasonTotals!A$2:A$9,A16011,SeasonTotals!F$2:F$9)),AND(G16011&gt;0.885,F16011&gt;=50,D16011&lt;3)),1,0)</f>
        <v>1</v>
      </c>
      <c r="J16011" s="4">
        <f t="shared" si="1002"/>
        <v>0</v>
      </c>
      <c r="K16011" s="5">
        <f t="shared" si="1003"/>
        <v>0</v>
      </c>
    </row>
    <row r="16012" spans="1:11" x14ac:dyDescent="0.25">
      <c r="A16012" t="s">
        <v>151</v>
      </c>
      <c r="B16012" t="s">
        <v>107</v>
      </c>
      <c r="C16012" s="7">
        <v>1</v>
      </c>
      <c r="D16012" s="7">
        <v>1</v>
      </c>
      <c r="E16012" s="7">
        <v>20</v>
      </c>
      <c r="F16012" s="7">
        <v>60</v>
      </c>
      <c r="G16012" s="1">
        <f t="shared" si="1000"/>
        <v>0.95238095238095233</v>
      </c>
      <c r="H16012" s="4">
        <f t="shared" si="1001"/>
        <v>1</v>
      </c>
      <c r="I16012" s="5">
        <f>IF(OR(AND(F16012&gt;=50,G16012&gt;SUMIF(SeasonTotals!A$2:A$9,A16012,SeasonTotals!F$2:F$9)),AND(G16012&gt;0.885,F16012&gt;=50,D16012&lt;3)),1,0)</f>
        <v>1</v>
      </c>
      <c r="J16012" s="4">
        <f t="shared" si="1002"/>
        <v>0</v>
      </c>
      <c r="K16012" s="5">
        <f t="shared" si="1003"/>
        <v>0</v>
      </c>
    </row>
    <row r="16013" spans="1:11" x14ac:dyDescent="0.25">
      <c r="A16013" t="s">
        <v>151</v>
      </c>
      <c r="B16013" t="s">
        <v>107</v>
      </c>
      <c r="C16013" s="7">
        <v>1</v>
      </c>
      <c r="D16013" s="7">
        <v>2</v>
      </c>
      <c r="E16013" s="7">
        <v>24</v>
      </c>
      <c r="F16013" s="7">
        <v>60</v>
      </c>
      <c r="G16013" s="1">
        <f t="shared" si="1000"/>
        <v>0.92307692307692313</v>
      </c>
      <c r="H16013" s="4">
        <f t="shared" si="1001"/>
        <v>1</v>
      </c>
      <c r="I16013" s="5">
        <f>IF(OR(AND(F16013&gt;=50,G16013&gt;SUMIF(SeasonTotals!A$2:A$9,A16013,SeasonTotals!F$2:F$9)),AND(G16013&gt;0.885,F16013&gt;=50,D16013&lt;3)),1,0)</f>
        <v>1</v>
      </c>
      <c r="J16013" s="4">
        <f t="shared" si="1002"/>
        <v>0</v>
      </c>
      <c r="K16013" s="5">
        <f t="shared" si="1003"/>
        <v>0</v>
      </c>
    </row>
    <row r="16014" spans="1:11" x14ac:dyDescent="0.25">
      <c r="A16014" t="s">
        <v>151</v>
      </c>
      <c r="B16014" t="s">
        <v>107</v>
      </c>
      <c r="C16014" s="7">
        <v>1</v>
      </c>
      <c r="D16014" s="7">
        <v>4</v>
      </c>
      <c r="E16014" s="7">
        <v>25</v>
      </c>
      <c r="F16014" s="7">
        <v>59</v>
      </c>
      <c r="G16014" s="1">
        <f t="shared" si="1000"/>
        <v>0.86206896551724133</v>
      </c>
      <c r="H16014" s="4">
        <f t="shared" si="1001"/>
        <v>0</v>
      </c>
      <c r="I16014" s="5">
        <f>IF(OR(AND(F16014&gt;=50,G16014&gt;SUMIF(SeasonTotals!A$2:A$9,A16014,SeasonTotals!F$2:F$9)),AND(G16014&gt;0.885,F16014&gt;=50,D16014&lt;3)),1,0)</f>
        <v>0</v>
      </c>
      <c r="J16014" s="4">
        <f t="shared" si="1002"/>
        <v>0</v>
      </c>
      <c r="K16014" s="5">
        <f t="shared" si="1003"/>
        <v>0</v>
      </c>
    </row>
    <row r="16015" spans="1:11" x14ac:dyDescent="0.25">
      <c r="A16015" t="s">
        <v>151</v>
      </c>
      <c r="B16015" t="s">
        <v>107</v>
      </c>
      <c r="C16015" s="7">
        <v>1</v>
      </c>
      <c r="D16015" s="7">
        <v>1</v>
      </c>
      <c r="E16015" s="7">
        <v>26</v>
      </c>
      <c r="F16015" s="7">
        <v>60</v>
      </c>
      <c r="G16015" s="1">
        <f t="shared" si="1000"/>
        <v>0.96296296296296291</v>
      </c>
      <c r="H16015" s="4">
        <f t="shared" si="1001"/>
        <v>1</v>
      </c>
      <c r="I16015" s="5">
        <f>IF(OR(AND(F16015&gt;=50,G16015&gt;SUMIF(SeasonTotals!A$2:A$9,A16015,SeasonTotals!F$2:F$9)),AND(G16015&gt;0.885,F16015&gt;=50,D16015&lt;3)),1,0)</f>
        <v>1</v>
      </c>
      <c r="J16015" s="4">
        <f t="shared" si="1002"/>
        <v>0</v>
      </c>
      <c r="K16015" s="5">
        <f t="shared" si="1003"/>
        <v>0</v>
      </c>
    </row>
    <row r="16016" spans="1:11" x14ac:dyDescent="0.25">
      <c r="A16016" t="s">
        <v>151</v>
      </c>
      <c r="B16016" t="s">
        <v>107</v>
      </c>
      <c r="C16016" s="7">
        <v>1</v>
      </c>
      <c r="D16016" s="7">
        <v>2</v>
      </c>
      <c r="E16016" s="7">
        <v>29</v>
      </c>
      <c r="F16016" s="7">
        <v>59</v>
      </c>
      <c r="G16016" s="1">
        <f t="shared" si="1000"/>
        <v>0.93548387096774188</v>
      </c>
      <c r="H16016" s="4">
        <f t="shared" si="1001"/>
        <v>1</v>
      </c>
      <c r="I16016" s="5">
        <f>IF(OR(AND(F16016&gt;=50,G16016&gt;SUMIF(SeasonTotals!A$2:A$9,A16016,SeasonTotals!F$2:F$9)),AND(G16016&gt;0.885,F16016&gt;=50,D16016&lt;3)),1,0)</f>
        <v>1</v>
      </c>
      <c r="J16016" s="4">
        <f t="shared" si="1002"/>
        <v>0</v>
      </c>
      <c r="K16016" s="5">
        <f t="shared" si="1003"/>
        <v>0</v>
      </c>
    </row>
    <row r="16017" spans="1:11" x14ac:dyDescent="0.25">
      <c r="A16017" t="s">
        <v>151</v>
      </c>
      <c r="B16017" t="s">
        <v>107</v>
      </c>
      <c r="C16017" s="7">
        <v>1</v>
      </c>
      <c r="D16017" s="7">
        <v>3</v>
      </c>
      <c r="E16017" s="7">
        <v>26</v>
      </c>
      <c r="F16017" s="7">
        <v>60</v>
      </c>
      <c r="G16017" s="1">
        <f t="shared" si="1000"/>
        <v>0.89655172413793105</v>
      </c>
      <c r="H16017" s="4">
        <f t="shared" si="1001"/>
        <v>0</v>
      </c>
      <c r="I16017" s="5">
        <f>IF(OR(AND(F16017&gt;=50,G16017&gt;SUMIF(SeasonTotals!A$2:A$9,A16017,SeasonTotals!F$2:F$9)),AND(G16017&gt;0.885,F16017&gt;=50,D16017&lt;3)),1,0)</f>
        <v>0</v>
      </c>
      <c r="J16017" s="4">
        <f t="shared" si="1002"/>
        <v>0</v>
      </c>
      <c r="K16017" s="5">
        <f t="shared" si="1003"/>
        <v>0</v>
      </c>
    </row>
    <row r="16018" spans="1:11" x14ac:dyDescent="0.25">
      <c r="A16018" t="s">
        <v>151</v>
      </c>
      <c r="B16018" t="s">
        <v>107</v>
      </c>
      <c r="C16018" s="7">
        <v>1</v>
      </c>
      <c r="D16018" s="7">
        <v>3</v>
      </c>
      <c r="E16018" s="7">
        <v>16</v>
      </c>
      <c r="F16018" s="7">
        <v>59</v>
      </c>
      <c r="G16018" s="1">
        <f t="shared" si="1000"/>
        <v>0.84210526315789469</v>
      </c>
      <c r="H16018" s="4">
        <f t="shared" si="1001"/>
        <v>0</v>
      </c>
      <c r="I16018" s="5">
        <f>IF(OR(AND(F16018&gt;=50,G16018&gt;SUMIF(SeasonTotals!A$2:A$9,A16018,SeasonTotals!F$2:F$9)),AND(G16018&gt;0.885,F16018&gt;=50,D16018&lt;3)),1,0)</f>
        <v>0</v>
      </c>
      <c r="J16018" s="4">
        <f t="shared" si="1002"/>
        <v>1</v>
      </c>
      <c r="K16018" s="5">
        <f t="shared" si="1003"/>
        <v>0</v>
      </c>
    </row>
    <row r="16019" spans="1:11" x14ac:dyDescent="0.25">
      <c r="A16019" t="s">
        <v>151</v>
      </c>
      <c r="B16019" t="s">
        <v>107</v>
      </c>
      <c r="C16019" s="7">
        <v>1</v>
      </c>
      <c r="D16019" s="7">
        <v>4</v>
      </c>
      <c r="E16019" s="7">
        <v>23</v>
      </c>
      <c r="F16019" s="7">
        <v>58</v>
      </c>
      <c r="G16019" s="1">
        <f t="shared" si="1000"/>
        <v>0.85185185185185186</v>
      </c>
      <c r="H16019" s="4">
        <f t="shared" si="1001"/>
        <v>0</v>
      </c>
      <c r="I16019" s="5">
        <f>IF(OR(AND(F16019&gt;=50,G16019&gt;SUMIF(SeasonTotals!A$2:A$9,A16019,SeasonTotals!F$2:F$9)),AND(G16019&gt;0.885,F16019&gt;=50,D16019&lt;3)),1,0)</f>
        <v>0</v>
      </c>
      <c r="J16019" s="4">
        <f t="shared" si="1002"/>
        <v>0</v>
      </c>
      <c r="K16019" s="5">
        <f t="shared" si="1003"/>
        <v>0</v>
      </c>
    </row>
    <row r="16020" spans="1:11" x14ac:dyDescent="0.25">
      <c r="A16020" t="s">
        <v>151</v>
      </c>
      <c r="B16020" t="s">
        <v>107</v>
      </c>
      <c r="C16020" s="7">
        <v>1</v>
      </c>
      <c r="D16020" s="7">
        <v>0</v>
      </c>
      <c r="E16020" s="7">
        <v>35</v>
      </c>
      <c r="F16020" s="7">
        <v>60</v>
      </c>
      <c r="G16020" s="1">
        <f t="shared" si="1000"/>
        <v>1</v>
      </c>
      <c r="H16020" s="4">
        <f t="shared" si="1001"/>
        <v>1</v>
      </c>
      <c r="I16020" s="5">
        <f>IF(OR(AND(F16020&gt;=50,G16020&gt;SUMIF(SeasonTotals!A$2:A$9,A16020,SeasonTotals!F$2:F$9)),AND(G16020&gt;0.885,F16020&gt;=50,D16020&lt;3)),1,0)</f>
        <v>1</v>
      </c>
      <c r="J16020" s="4">
        <f t="shared" si="1002"/>
        <v>0</v>
      </c>
      <c r="K16020" s="5">
        <f t="shared" si="1003"/>
        <v>0</v>
      </c>
    </row>
    <row r="16021" spans="1:11" x14ac:dyDescent="0.25">
      <c r="A16021" t="s">
        <v>151</v>
      </c>
      <c r="B16021" t="s">
        <v>107</v>
      </c>
      <c r="C16021" s="7">
        <v>1</v>
      </c>
      <c r="D16021" s="7">
        <v>2</v>
      </c>
      <c r="E16021" s="7">
        <v>20</v>
      </c>
      <c r="F16021" s="7">
        <v>60</v>
      </c>
      <c r="G16021" s="1">
        <f t="shared" si="1000"/>
        <v>0.90909090909090906</v>
      </c>
      <c r="H16021" s="4">
        <f t="shared" si="1001"/>
        <v>1</v>
      </c>
      <c r="I16021" s="5">
        <f>IF(OR(AND(F16021&gt;=50,G16021&gt;SUMIF(SeasonTotals!A$2:A$9,A16021,SeasonTotals!F$2:F$9)),AND(G16021&gt;0.885,F16021&gt;=50,D16021&lt;3)),1,0)</f>
        <v>1</v>
      </c>
      <c r="J16021" s="4">
        <f t="shared" si="1002"/>
        <v>0</v>
      </c>
      <c r="K16021" s="5">
        <f t="shared" si="1003"/>
        <v>0</v>
      </c>
    </row>
    <row r="16022" spans="1:11" x14ac:dyDescent="0.25">
      <c r="A16022" t="s">
        <v>151</v>
      </c>
      <c r="B16022" t="s">
        <v>107</v>
      </c>
      <c r="C16022" s="7">
        <v>1</v>
      </c>
      <c r="D16022" s="7">
        <v>4</v>
      </c>
      <c r="E16022" s="7">
        <v>25</v>
      </c>
      <c r="F16022" s="7">
        <v>62</v>
      </c>
      <c r="G16022" s="1">
        <f t="shared" si="1000"/>
        <v>0.86206896551724133</v>
      </c>
      <c r="H16022" s="4">
        <f t="shared" si="1001"/>
        <v>0</v>
      </c>
      <c r="I16022" s="5">
        <f>IF(OR(AND(F16022&gt;=50,G16022&gt;SUMIF(SeasonTotals!A$2:A$9,A16022,SeasonTotals!F$2:F$9)),AND(G16022&gt;0.885,F16022&gt;=50,D16022&lt;3)),1,0)</f>
        <v>0</v>
      </c>
      <c r="J16022" s="4">
        <f t="shared" si="1002"/>
        <v>0</v>
      </c>
      <c r="K16022" s="5">
        <f t="shared" si="1003"/>
        <v>0</v>
      </c>
    </row>
    <row r="16023" spans="1:11" x14ac:dyDescent="0.25">
      <c r="A16023" t="s">
        <v>151</v>
      </c>
      <c r="B16023" t="s">
        <v>107</v>
      </c>
      <c r="C16023" s="7">
        <v>1</v>
      </c>
      <c r="D16023" s="7">
        <v>4</v>
      </c>
      <c r="E16023" s="7">
        <v>32</v>
      </c>
      <c r="F16023" s="7">
        <v>62</v>
      </c>
      <c r="G16023" s="1">
        <f t="shared" si="1000"/>
        <v>0.88888888888888884</v>
      </c>
      <c r="H16023" s="4">
        <f t="shared" si="1001"/>
        <v>0</v>
      </c>
      <c r="I16023" s="5">
        <f>IF(OR(AND(F16023&gt;=50,G16023&gt;SUMIF(SeasonTotals!A$2:A$9,A16023,SeasonTotals!F$2:F$9)),AND(G16023&gt;0.885,F16023&gt;=50,D16023&lt;3)),1,0)</f>
        <v>0</v>
      </c>
      <c r="J16023" s="4">
        <f t="shared" si="1002"/>
        <v>0</v>
      </c>
      <c r="K16023" s="5">
        <f t="shared" si="1003"/>
        <v>0</v>
      </c>
    </row>
    <row r="16024" spans="1:11" x14ac:dyDescent="0.25">
      <c r="A16024" t="s">
        <v>151</v>
      </c>
      <c r="B16024" t="s">
        <v>107</v>
      </c>
      <c r="C16024" s="7">
        <v>1</v>
      </c>
      <c r="D16024" s="7">
        <v>3</v>
      </c>
      <c r="E16024" s="7">
        <v>20</v>
      </c>
      <c r="F16024" s="7">
        <v>60</v>
      </c>
      <c r="G16024" s="1">
        <f t="shared" si="1000"/>
        <v>0.86956521739130432</v>
      </c>
      <c r="H16024" s="4">
        <f t="shared" si="1001"/>
        <v>0</v>
      </c>
      <c r="I16024" s="5">
        <f>IF(OR(AND(F16024&gt;=50,G16024&gt;SUMIF(SeasonTotals!A$2:A$9,A16024,SeasonTotals!F$2:F$9)),AND(G16024&gt;0.885,F16024&gt;=50,D16024&lt;3)),1,0)</f>
        <v>0</v>
      </c>
      <c r="J16024" s="4">
        <f t="shared" si="1002"/>
        <v>0</v>
      </c>
      <c r="K16024" s="5">
        <f t="shared" si="1003"/>
        <v>0</v>
      </c>
    </row>
    <row r="16025" spans="1:11" x14ac:dyDescent="0.25">
      <c r="A16025" t="s">
        <v>151</v>
      </c>
      <c r="B16025" t="s">
        <v>107</v>
      </c>
      <c r="C16025" s="7">
        <v>1</v>
      </c>
      <c r="D16025" s="7">
        <v>3</v>
      </c>
      <c r="E16025" s="7">
        <v>26</v>
      </c>
      <c r="F16025" s="7">
        <v>59</v>
      </c>
      <c r="G16025" s="1">
        <f t="shared" si="1000"/>
        <v>0.89655172413793105</v>
      </c>
      <c r="H16025" s="4">
        <f t="shared" si="1001"/>
        <v>0</v>
      </c>
      <c r="I16025" s="5">
        <f>IF(OR(AND(F16025&gt;=50,G16025&gt;SUMIF(SeasonTotals!A$2:A$9,A16025,SeasonTotals!F$2:F$9)),AND(G16025&gt;0.885,F16025&gt;=50,D16025&lt;3)),1,0)</f>
        <v>0</v>
      </c>
      <c r="J16025" s="4">
        <f t="shared" si="1002"/>
        <v>0</v>
      </c>
      <c r="K16025" s="5">
        <f t="shared" si="1003"/>
        <v>0</v>
      </c>
    </row>
    <row r="16026" spans="1:11" x14ac:dyDescent="0.25">
      <c r="A16026" t="s">
        <v>151</v>
      </c>
      <c r="B16026" t="s">
        <v>107</v>
      </c>
      <c r="C16026" s="7">
        <v>1</v>
      </c>
      <c r="D16026" s="7">
        <v>2</v>
      </c>
      <c r="E16026" s="7">
        <v>38</v>
      </c>
      <c r="F16026" s="7">
        <v>60</v>
      </c>
      <c r="G16026" s="1">
        <f t="shared" si="1000"/>
        <v>0.95</v>
      </c>
      <c r="H16026" s="4">
        <f t="shared" si="1001"/>
        <v>1</v>
      </c>
      <c r="I16026" s="5">
        <f>IF(OR(AND(F16026&gt;=50,G16026&gt;SUMIF(SeasonTotals!A$2:A$9,A16026,SeasonTotals!F$2:F$9)),AND(G16026&gt;0.885,F16026&gt;=50,D16026&lt;3)),1,0)</f>
        <v>1</v>
      </c>
      <c r="J16026" s="4">
        <f t="shared" si="1002"/>
        <v>0</v>
      </c>
      <c r="K16026" s="5">
        <f t="shared" si="1003"/>
        <v>0</v>
      </c>
    </row>
    <row r="16027" spans="1:11" x14ac:dyDescent="0.25">
      <c r="A16027" t="s">
        <v>151</v>
      </c>
      <c r="B16027" t="s">
        <v>107</v>
      </c>
      <c r="C16027" s="7">
        <v>1</v>
      </c>
      <c r="D16027" s="7">
        <v>1</v>
      </c>
      <c r="E16027" s="7">
        <v>21</v>
      </c>
      <c r="F16027" s="7">
        <v>40</v>
      </c>
      <c r="G16027" s="1">
        <f t="shared" si="1000"/>
        <v>0.95454545454545459</v>
      </c>
      <c r="H16027" s="4">
        <f t="shared" si="1001"/>
        <v>0</v>
      </c>
      <c r="I16027" s="5">
        <f>IF(OR(AND(F16027&gt;=50,G16027&gt;SUMIF(SeasonTotals!A$2:A$9,A16027,SeasonTotals!F$2:F$9)),AND(G16027&gt;0.885,F16027&gt;=50,D16027&lt;3)),1,0)</f>
        <v>0</v>
      </c>
      <c r="J16027" s="4">
        <f t="shared" si="1002"/>
        <v>0</v>
      </c>
      <c r="K16027" s="5">
        <f t="shared" si="1003"/>
        <v>1</v>
      </c>
    </row>
    <row r="16028" spans="1:11" x14ac:dyDescent="0.25">
      <c r="A16028" t="s">
        <v>151</v>
      </c>
      <c r="B16028" t="s">
        <v>107</v>
      </c>
      <c r="C16028" s="7">
        <v>1</v>
      </c>
      <c r="D16028" s="7">
        <v>2</v>
      </c>
      <c r="E16028" s="7">
        <v>32</v>
      </c>
      <c r="F16028" s="7">
        <v>59</v>
      </c>
      <c r="G16028" s="1">
        <f t="shared" si="1000"/>
        <v>0.94117647058823528</v>
      </c>
      <c r="H16028" s="4">
        <f t="shared" si="1001"/>
        <v>1</v>
      </c>
      <c r="I16028" s="5">
        <f>IF(OR(AND(F16028&gt;=50,G16028&gt;SUMIF(SeasonTotals!A$2:A$9,A16028,SeasonTotals!F$2:F$9)),AND(G16028&gt;0.885,F16028&gt;=50,D16028&lt;3)),1,0)</f>
        <v>1</v>
      </c>
      <c r="J16028" s="4">
        <f t="shared" si="1002"/>
        <v>0</v>
      </c>
      <c r="K16028" s="5">
        <f t="shared" si="1003"/>
        <v>0</v>
      </c>
    </row>
    <row r="16029" spans="1:11" x14ac:dyDescent="0.25">
      <c r="A16029" t="s">
        <v>151</v>
      </c>
      <c r="B16029" t="s">
        <v>107</v>
      </c>
      <c r="C16029" s="7">
        <v>1</v>
      </c>
      <c r="D16029" s="7">
        <v>2</v>
      </c>
      <c r="E16029" s="7">
        <v>26</v>
      </c>
      <c r="F16029" s="7">
        <v>60</v>
      </c>
      <c r="G16029" s="1">
        <f t="shared" si="1000"/>
        <v>0.9285714285714286</v>
      </c>
      <c r="H16029" s="4">
        <f t="shared" si="1001"/>
        <v>1</v>
      </c>
      <c r="I16029" s="5">
        <f>IF(OR(AND(F16029&gt;=50,G16029&gt;SUMIF(SeasonTotals!A$2:A$9,A16029,SeasonTotals!F$2:F$9)),AND(G16029&gt;0.885,F16029&gt;=50,D16029&lt;3)),1,0)</f>
        <v>1</v>
      </c>
      <c r="J16029" s="4">
        <f t="shared" si="1002"/>
        <v>0</v>
      </c>
      <c r="K16029" s="5">
        <f t="shared" si="1003"/>
        <v>0</v>
      </c>
    </row>
    <row r="16030" spans="1:11" x14ac:dyDescent="0.25">
      <c r="A16030" t="s">
        <v>151</v>
      </c>
      <c r="B16030" t="s">
        <v>107</v>
      </c>
      <c r="C16030" s="7">
        <v>1</v>
      </c>
      <c r="D16030" s="7">
        <v>2</v>
      </c>
      <c r="E16030" s="7">
        <v>36</v>
      </c>
      <c r="F16030" s="7">
        <v>63</v>
      </c>
      <c r="G16030" s="1">
        <f t="shared" si="1000"/>
        <v>0.94736842105263153</v>
      </c>
      <c r="H16030" s="4">
        <f t="shared" si="1001"/>
        <v>1</v>
      </c>
      <c r="I16030" s="5">
        <f>IF(OR(AND(F16030&gt;=50,G16030&gt;SUMIF(SeasonTotals!A$2:A$9,A16030,SeasonTotals!F$2:F$9)),AND(G16030&gt;0.885,F16030&gt;=50,D16030&lt;3)),1,0)</f>
        <v>1</v>
      </c>
      <c r="J16030" s="4">
        <f t="shared" si="1002"/>
        <v>0</v>
      </c>
      <c r="K16030" s="5">
        <f t="shared" si="1003"/>
        <v>0</v>
      </c>
    </row>
    <row r="16031" spans="1:11" x14ac:dyDescent="0.25">
      <c r="A16031" t="s">
        <v>151</v>
      </c>
      <c r="B16031" t="s">
        <v>107</v>
      </c>
      <c r="C16031" s="7">
        <v>1</v>
      </c>
      <c r="D16031" s="7">
        <v>0</v>
      </c>
      <c r="E16031" s="7">
        <v>24</v>
      </c>
      <c r="F16031" s="7">
        <v>60</v>
      </c>
      <c r="G16031" s="1">
        <f t="shared" si="1000"/>
        <v>1</v>
      </c>
      <c r="H16031" s="4">
        <f t="shared" si="1001"/>
        <v>1</v>
      </c>
      <c r="I16031" s="5">
        <f>IF(OR(AND(F16031&gt;=50,G16031&gt;SUMIF(SeasonTotals!A$2:A$9,A16031,SeasonTotals!F$2:F$9)),AND(G16031&gt;0.885,F16031&gt;=50,D16031&lt;3)),1,0)</f>
        <v>1</v>
      </c>
      <c r="J16031" s="4">
        <f t="shared" si="1002"/>
        <v>0</v>
      </c>
      <c r="K16031" s="5">
        <f t="shared" si="1003"/>
        <v>0</v>
      </c>
    </row>
    <row r="16032" spans="1:11" x14ac:dyDescent="0.25">
      <c r="A16032" t="s">
        <v>151</v>
      </c>
      <c r="B16032" t="s">
        <v>107</v>
      </c>
      <c r="C16032" s="7">
        <v>1</v>
      </c>
      <c r="D16032" s="7">
        <v>2</v>
      </c>
      <c r="E16032" s="7">
        <v>36</v>
      </c>
      <c r="F16032" s="7">
        <v>65</v>
      </c>
      <c r="G16032" s="1">
        <f t="shared" si="1000"/>
        <v>0.94736842105263153</v>
      </c>
      <c r="H16032" s="4">
        <f t="shared" si="1001"/>
        <v>1</v>
      </c>
      <c r="I16032" s="5">
        <f>IF(OR(AND(F16032&gt;=50,G16032&gt;SUMIF(SeasonTotals!A$2:A$9,A16032,SeasonTotals!F$2:F$9)),AND(G16032&gt;0.885,F16032&gt;=50,D16032&lt;3)),1,0)</f>
        <v>1</v>
      </c>
      <c r="J16032" s="4">
        <f t="shared" si="1002"/>
        <v>0</v>
      </c>
      <c r="K16032" s="5">
        <f t="shared" si="1003"/>
        <v>0</v>
      </c>
    </row>
    <row r="16033" spans="1:11" x14ac:dyDescent="0.25">
      <c r="A16033" t="s">
        <v>151</v>
      </c>
      <c r="B16033" t="s">
        <v>107</v>
      </c>
      <c r="C16033" s="7">
        <v>1</v>
      </c>
      <c r="D16033" s="7">
        <v>3</v>
      </c>
      <c r="E16033" s="7">
        <v>28</v>
      </c>
      <c r="F16033" s="7">
        <v>58</v>
      </c>
      <c r="G16033" s="1">
        <f t="shared" si="1000"/>
        <v>0.90322580645161288</v>
      </c>
      <c r="H16033" s="4">
        <f t="shared" si="1001"/>
        <v>0</v>
      </c>
      <c r="I16033" s="5">
        <f>IF(OR(AND(F16033&gt;=50,G16033&gt;SUMIF(SeasonTotals!A$2:A$9,A16033,SeasonTotals!F$2:F$9)),AND(G16033&gt;0.885,F16033&gt;=50,D16033&lt;3)),1,0)</f>
        <v>0</v>
      </c>
      <c r="J16033" s="4">
        <f t="shared" si="1002"/>
        <v>0</v>
      </c>
      <c r="K16033" s="5">
        <f t="shared" si="1003"/>
        <v>0</v>
      </c>
    </row>
    <row r="16034" spans="1:11" x14ac:dyDescent="0.25">
      <c r="A16034" t="s">
        <v>151</v>
      </c>
      <c r="B16034" t="s">
        <v>107</v>
      </c>
      <c r="C16034" s="7">
        <v>1</v>
      </c>
      <c r="D16034" s="7">
        <v>2</v>
      </c>
      <c r="E16034" s="7">
        <v>34</v>
      </c>
      <c r="F16034" s="7">
        <v>65</v>
      </c>
      <c r="G16034" s="1">
        <f t="shared" si="1000"/>
        <v>0.94444444444444442</v>
      </c>
      <c r="H16034" s="4">
        <f t="shared" si="1001"/>
        <v>1</v>
      </c>
      <c r="I16034" s="5">
        <f>IF(OR(AND(F16034&gt;=50,G16034&gt;SUMIF(SeasonTotals!A$2:A$9,A16034,SeasonTotals!F$2:F$9)),AND(G16034&gt;0.885,F16034&gt;=50,D16034&lt;3)),1,0)</f>
        <v>1</v>
      </c>
      <c r="J16034" s="4">
        <f t="shared" si="1002"/>
        <v>0</v>
      </c>
      <c r="K16034" s="5">
        <f t="shared" si="1003"/>
        <v>0</v>
      </c>
    </row>
    <row r="16035" spans="1:11" x14ac:dyDescent="0.25">
      <c r="A16035" t="s">
        <v>151</v>
      </c>
      <c r="B16035" t="s">
        <v>107</v>
      </c>
      <c r="C16035" s="7">
        <v>1</v>
      </c>
      <c r="D16035" s="7">
        <v>3</v>
      </c>
      <c r="E16035" s="7">
        <v>32</v>
      </c>
      <c r="F16035" s="7">
        <v>60</v>
      </c>
      <c r="G16035" s="1">
        <f t="shared" si="1000"/>
        <v>0.91428571428571426</v>
      </c>
      <c r="H16035" s="4">
        <f t="shared" si="1001"/>
        <v>1</v>
      </c>
      <c r="I16035" s="5">
        <f>IF(OR(AND(F16035&gt;=50,G16035&gt;SUMIF(SeasonTotals!A$2:A$9,A16035,SeasonTotals!F$2:F$9)),AND(G16035&gt;0.885,F16035&gt;=50,D16035&lt;3)),1,0)</f>
        <v>0</v>
      </c>
      <c r="J16035" s="4">
        <f t="shared" si="1002"/>
        <v>0</v>
      </c>
      <c r="K16035" s="5">
        <f t="shared" si="1003"/>
        <v>0</v>
      </c>
    </row>
    <row r="16036" spans="1:11" x14ac:dyDescent="0.25">
      <c r="A16036" t="s">
        <v>151</v>
      </c>
      <c r="B16036" t="s">
        <v>107</v>
      </c>
      <c r="C16036" s="7">
        <v>1</v>
      </c>
      <c r="D16036" s="7">
        <v>4</v>
      </c>
      <c r="E16036" s="7">
        <v>22</v>
      </c>
      <c r="F16036" s="7">
        <v>40</v>
      </c>
      <c r="G16036" s="1">
        <f t="shared" si="1000"/>
        <v>0.84615384615384615</v>
      </c>
      <c r="H16036" s="4">
        <f t="shared" si="1001"/>
        <v>0</v>
      </c>
      <c r="I16036" s="5">
        <f>IF(OR(AND(F16036&gt;=50,G16036&gt;SUMIF(SeasonTotals!A$2:A$9,A16036,SeasonTotals!F$2:F$9)),AND(G16036&gt;0.885,F16036&gt;=50,D16036&lt;3)),1,0)</f>
        <v>0</v>
      </c>
      <c r="J16036" s="4">
        <f t="shared" si="1002"/>
        <v>1</v>
      </c>
      <c r="K16036" s="5">
        <f t="shared" si="1003"/>
        <v>1</v>
      </c>
    </row>
    <row r="16037" spans="1:11" x14ac:dyDescent="0.25">
      <c r="A16037" t="s">
        <v>151</v>
      </c>
      <c r="B16037" t="s">
        <v>107</v>
      </c>
      <c r="C16037" s="7">
        <v>1</v>
      </c>
      <c r="D16037" s="7">
        <v>4</v>
      </c>
      <c r="E16037" s="7">
        <v>30</v>
      </c>
      <c r="F16037" s="7">
        <v>65</v>
      </c>
      <c r="G16037" s="1">
        <f t="shared" si="1000"/>
        <v>0.88235294117647056</v>
      </c>
      <c r="H16037" s="4">
        <f t="shared" si="1001"/>
        <v>0</v>
      </c>
      <c r="I16037" s="5">
        <f>IF(OR(AND(F16037&gt;=50,G16037&gt;SUMIF(SeasonTotals!A$2:A$9,A16037,SeasonTotals!F$2:F$9)),AND(G16037&gt;0.885,F16037&gt;=50,D16037&lt;3)),1,0)</f>
        <v>0</v>
      </c>
      <c r="J16037" s="4">
        <f t="shared" si="1002"/>
        <v>0</v>
      </c>
      <c r="K16037" s="5">
        <f t="shared" si="1003"/>
        <v>0</v>
      </c>
    </row>
    <row r="16038" spans="1:11" x14ac:dyDescent="0.25">
      <c r="A16038" t="s">
        <v>151</v>
      </c>
      <c r="B16038" t="s">
        <v>107</v>
      </c>
      <c r="C16038" s="7">
        <v>1</v>
      </c>
      <c r="D16038" s="7">
        <v>4</v>
      </c>
      <c r="E16038" s="7">
        <v>29</v>
      </c>
      <c r="F16038" s="7">
        <v>65</v>
      </c>
      <c r="G16038" s="1">
        <f t="shared" si="1000"/>
        <v>0.87878787878787878</v>
      </c>
      <c r="H16038" s="4">
        <f t="shared" si="1001"/>
        <v>0</v>
      </c>
      <c r="I16038" s="5">
        <f>IF(OR(AND(F16038&gt;=50,G16038&gt;SUMIF(SeasonTotals!A$2:A$9,A16038,SeasonTotals!F$2:F$9)),AND(G16038&gt;0.885,F16038&gt;=50,D16038&lt;3)),1,0)</f>
        <v>0</v>
      </c>
      <c r="J16038" s="4">
        <f t="shared" si="1002"/>
        <v>0</v>
      </c>
      <c r="K16038" s="5">
        <f t="shared" si="1003"/>
        <v>0</v>
      </c>
    </row>
    <row r="16039" spans="1:11" x14ac:dyDescent="0.25">
      <c r="A16039" t="s">
        <v>151</v>
      </c>
      <c r="B16039" t="s">
        <v>107</v>
      </c>
      <c r="C16039" s="7">
        <v>1</v>
      </c>
      <c r="D16039" s="7">
        <v>3</v>
      </c>
      <c r="E16039" s="7">
        <v>13</v>
      </c>
      <c r="F16039" s="7">
        <v>65</v>
      </c>
      <c r="G16039" s="1">
        <f t="shared" si="1000"/>
        <v>0.8125</v>
      </c>
      <c r="H16039" s="4">
        <f t="shared" si="1001"/>
        <v>0</v>
      </c>
      <c r="I16039" s="5">
        <f>IF(OR(AND(F16039&gt;=50,G16039&gt;SUMIF(SeasonTotals!A$2:A$9,A16039,SeasonTotals!F$2:F$9)),AND(G16039&gt;0.885,F16039&gt;=50,D16039&lt;3)),1,0)</f>
        <v>0</v>
      </c>
      <c r="J16039" s="4">
        <f t="shared" si="1002"/>
        <v>1</v>
      </c>
      <c r="K16039" s="5">
        <f t="shared" si="1003"/>
        <v>0</v>
      </c>
    </row>
    <row r="16040" spans="1:11" x14ac:dyDescent="0.25">
      <c r="A16040" t="s">
        <v>151</v>
      </c>
      <c r="B16040" t="s">
        <v>107</v>
      </c>
      <c r="C16040" s="7">
        <v>1</v>
      </c>
      <c r="D16040" s="7">
        <v>3</v>
      </c>
      <c r="E16040" s="7">
        <v>41</v>
      </c>
      <c r="F16040" s="7">
        <v>64</v>
      </c>
      <c r="G16040" s="1">
        <f t="shared" si="1000"/>
        <v>0.93181818181818177</v>
      </c>
      <c r="H16040" s="4">
        <f t="shared" si="1001"/>
        <v>1</v>
      </c>
      <c r="I16040" s="5">
        <f>IF(OR(AND(F16040&gt;=50,G16040&gt;SUMIF(SeasonTotals!A$2:A$9,A16040,SeasonTotals!F$2:F$9)),AND(G16040&gt;0.885,F16040&gt;=50,D16040&lt;3)),1,0)</f>
        <v>1</v>
      </c>
      <c r="J16040" s="4">
        <f t="shared" si="1002"/>
        <v>0</v>
      </c>
      <c r="K16040" s="5">
        <f t="shared" si="1003"/>
        <v>0</v>
      </c>
    </row>
    <row r="16041" spans="1:11" x14ac:dyDescent="0.25">
      <c r="A16041" t="s">
        <v>151</v>
      </c>
      <c r="B16041" t="s">
        <v>83</v>
      </c>
      <c r="C16041" s="7">
        <v>1</v>
      </c>
      <c r="D16041" s="7">
        <v>0</v>
      </c>
      <c r="E16041" s="7">
        <v>27</v>
      </c>
      <c r="F16041" s="7">
        <v>60</v>
      </c>
      <c r="G16041" s="1">
        <f t="shared" si="1000"/>
        <v>1</v>
      </c>
      <c r="H16041" s="4">
        <f t="shared" si="1001"/>
        <v>1</v>
      </c>
      <c r="I16041" s="5">
        <f>IF(OR(AND(F16041&gt;=50,G16041&gt;SUMIF(SeasonTotals!A$2:A$9,A16041,SeasonTotals!F$2:F$9)),AND(G16041&gt;0.885,F16041&gt;=50,D16041&lt;3)),1,0)</f>
        <v>1</v>
      </c>
      <c r="J16041" s="4">
        <f t="shared" si="1002"/>
        <v>0</v>
      </c>
      <c r="K16041" s="5">
        <f t="shared" si="1003"/>
        <v>0</v>
      </c>
    </row>
    <row r="16042" spans="1:11" x14ac:dyDescent="0.25">
      <c r="A16042" t="s">
        <v>151</v>
      </c>
      <c r="B16042" t="s">
        <v>83</v>
      </c>
      <c r="C16042" s="7">
        <v>1</v>
      </c>
      <c r="D16042" s="7">
        <v>4</v>
      </c>
      <c r="E16042" s="7">
        <v>19</v>
      </c>
      <c r="F16042" s="7">
        <v>31</v>
      </c>
      <c r="G16042" s="1">
        <f t="shared" si="1000"/>
        <v>0.82608695652173914</v>
      </c>
      <c r="H16042" s="4">
        <f t="shared" si="1001"/>
        <v>0</v>
      </c>
      <c r="I16042" s="5">
        <f>IF(OR(AND(F16042&gt;=50,G16042&gt;SUMIF(SeasonTotals!A$2:A$9,A16042,SeasonTotals!F$2:F$9)),AND(G16042&gt;0.885,F16042&gt;=50,D16042&lt;3)),1,0)</f>
        <v>0</v>
      </c>
      <c r="J16042" s="4">
        <f t="shared" si="1002"/>
        <v>1</v>
      </c>
      <c r="K16042" s="5">
        <f t="shared" si="1003"/>
        <v>1</v>
      </c>
    </row>
    <row r="16043" spans="1:11" x14ac:dyDescent="0.25">
      <c r="A16043" t="s">
        <v>151</v>
      </c>
      <c r="B16043" t="s">
        <v>83</v>
      </c>
      <c r="C16043" s="7">
        <v>1</v>
      </c>
      <c r="D16043" s="7">
        <v>0</v>
      </c>
      <c r="E16043" s="7">
        <v>30</v>
      </c>
      <c r="F16043" s="7">
        <v>60</v>
      </c>
      <c r="G16043" s="1">
        <f t="shared" si="1000"/>
        <v>1</v>
      </c>
      <c r="H16043" s="4">
        <f t="shared" si="1001"/>
        <v>1</v>
      </c>
      <c r="I16043" s="5">
        <f>IF(OR(AND(F16043&gt;=50,G16043&gt;SUMIF(SeasonTotals!A$2:A$9,A16043,SeasonTotals!F$2:F$9)),AND(G16043&gt;0.885,F16043&gt;=50,D16043&lt;3)),1,0)</f>
        <v>1</v>
      </c>
      <c r="J16043" s="4">
        <f t="shared" si="1002"/>
        <v>0</v>
      </c>
      <c r="K16043" s="5">
        <f t="shared" si="1003"/>
        <v>0</v>
      </c>
    </row>
    <row r="16044" spans="1:11" x14ac:dyDescent="0.25">
      <c r="A16044" t="s">
        <v>151</v>
      </c>
      <c r="B16044" t="s">
        <v>83</v>
      </c>
      <c r="C16044" s="7">
        <v>1</v>
      </c>
      <c r="D16044" s="7">
        <v>3</v>
      </c>
      <c r="E16044" s="7">
        <v>25</v>
      </c>
      <c r="F16044" s="7">
        <v>58</v>
      </c>
      <c r="G16044" s="1">
        <f t="shared" si="1000"/>
        <v>0.8928571428571429</v>
      </c>
      <c r="H16044" s="4">
        <f t="shared" si="1001"/>
        <v>0</v>
      </c>
      <c r="I16044" s="5">
        <f>IF(OR(AND(F16044&gt;=50,G16044&gt;SUMIF(SeasonTotals!A$2:A$9,A16044,SeasonTotals!F$2:F$9)),AND(G16044&gt;0.885,F16044&gt;=50,D16044&lt;3)),1,0)</f>
        <v>0</v>
      </c>
      <c r="J16044" s="4">
        <f t="shared" si="1002"/>
        <v>0</v>
      </c>
      <c r="K16044" s="5">
        <f t="shared" si="1003"/>
        <v>0</v>
      </c>
    </row>
    <row r="16045" spans="1:11" x14ac:dyDescent="0.25">
      <c r="A16045" t="s">
        <v>151</v>
      </c>
      <c r="B16045" t="s">
        <v>83</v>
      </c>
      <c r="C16045" s="7">
        <v>1</v>
      </c>
      <c r="D16045" s="7">
        <v>2</v>
      </c>
      <c r="E16045" s="7">
        <v>27</v>
      </c>
      <c r="F16045" s="7">
        <v>59</v>
      </c>
      <c r="G16045" s="1">
        <f t="shared" si="1000"/>
        <v>0.93103448275862066</v>
      </c>
      <c r="H16045" s="4">
        <f t="shared" si="1001"/>
        <v>1</v>
      </c>
      <c r="I16045" s="5">
        <f>IF(OR(AND(F16045&gt;=50,G16045&gt;SUMIF(SeasonTotals!A$2:A$9,A16045,SeasonTotals!F$2:F$9)),AND(G16045&gt;0.885,F16045&gt;=50,D16045&lt;3)),1,0)</f>
        <v>1</v>
      </c>
      <c r="J16045" s="4">
        <f t="shared" si="1002"/>
        <v>0</v>
      </c>
      <c r="K16045" s="5">
        <f t="shared" si="1003"/>
        <v>0</v>
      </c>
    </row>
    <row r="16046" spans="1:11" x14ac:dyDescent="0.25">
      <c r="A16046" t="s">
        <v>151</v>
      </c>
      <c r="B16046" t="s">
        <v>83</v>
      </c>
      <c r="C16046" s="7">
        <v>1</v>
      </c>
      <c r="D16046" s="7">
        <v>1</v>
      </c>
      <c r="E16046" s="7">
        <v>21</v>
      </c>
      <c r="F16046" s="7">
        <v>65</v>
      </c>
      <c r="G16046" s="1">
        <f t="shared" si="1000"/>
        <v>0.95454545454545459</v>
      </c>
      <c r="H16046" s="4">
        <f t="shared" si="1001"/>
        <v>1</v>
      </c>
      <c r="I16046" s="5">
        <f>IF(OR(AND(F16046&gt;=50,G16046&gt;SUMIF(SeasonTotals!A$2:A$9,A16046,SeasonTotals!F$2:F$9)),AND(G16046&gt;0.885,F16046&gt;=50,D16046&lt;3)),1,0)</f>
        <v>1</v>
      </c>
      <c r="J16046" s="4">
        <f t="shared" si="1002"/>
        <v>0</v>
      </c>
      <c r="K16046" s="5">
        <f t="shared" si="1003"/>
        <v>0</v>
      </c>
    </row>
    <row r="16047" spans="1:11" x14ac:dyDescent="0.25">
      <c r="A16047" t="s">
        <v>151</v>
      </c>
      <c r="B16047" t="s">
        <v>83</v>
      </c>
      <c r="C16047" s="7">
        <v>1</v>
      </c>
      <c r="D16047" s="7">
        <v>2</v>
      </c>
      <c r="E16047" s="7">
        <v>24</v>
      </c>
      <c r="F16047" s="7">
        <v>65</v>
      </c>
      <c r="G16047" s="1">
        <f t="shared" si="1000"/>
        <v>0.92307692307692313</v>
      </c>
      <c r="H16047" s="4">
        <f t="shared" si="1001"/>
        <v>1</v>
      </c>
      <c r="I16047" s="5">
        <f>IF(OR(AND(F16047&gt;=50,G16047&gt;SUMIF(SeasonTotals!A$2:A$9,A16047,SeasonTotals!F$2:F$9)),AND(G16047&gt;0.885,F16047&gt;=50,D16047&lt;3)),1,0)</f>
        <v>1</v>
      </c>
      <c r="J16047" s="4">
        <f t="shared" si="1002"/>
        <v>0</v>
      </c>
      <c r="K16047" s="5">
        <f t="shared" si="1003"/>
        <v>0</v>
      </c>
    </row>
    <row r="16048" spans="1:11" x14ac:dyDescent="0.25">
      <c r="A16048" t="s">
        <v>151</v>
      </c>
      <c r="B16048" t="s">
        <v>83</v>
      </c>
      <c r="C16048" s="7">
        <v>1</v>
      </c>
      <c r="D16048" s="7">
        <v>1</v>
      </c>
      <c r="E16048" s="7">
        <v>16</v>
      </c>
      <c r="F16048" s="7">
        <v>60</v>
      </c>
      <c r="G16048" s="1">
        <f t="shared" si="1000"/>
        <v>0.94117647058823528</v>
      </c>
      <c r="H16048" s="4">
        <f t="shared" si="1001"/>
        <v>1</v>
      </c>
      <c r="I16048" s="5">
        <f>IF(OR(AND(F16048&gt;=50,G16048&gt;SUMIF(SeasonTotals!A$2:A$9,A16048,SeasonTotals!F$2:F$9)),AND(G16048&gt;0.885,F16048&gt;=50,D16048&lt;3)),1,0)</f>
        <v>1</v>
      </c>
      <c r="J16048" s="4">
        <f t="shared" si="1002"/>
        <v>0</v>
      </c>
      <c r="K16048" s="5">
        <f t="shared" si="1003"/>
        <v>0</v>
      </c>
    </row>
    <row r="16049" spans="1:11" x14ac:dyDescent="0.25">
      <c r="A16049" t="s">
        <v>151</v>
      </c>
      <c r="B16049" t="s">
        <v>83</v>
      </c>
      <c r="C16049" s="7">
        <v>1</v>
      </c>
      <c r="D16049" s="7">
        <v>4</v>
      </c>
      <c r="E16049" s="7">
        <v>36</v>
      </c>
      <c r="F16049" s="7">
        <v>64</v>
      </c>
      <c r="G16049" s="1">
        <f t="shared" si="1000"/>
        <v>0.9</v>
      </c>
      <c r="H16049" s="4">
        <f t="shared" si="1001"/>
        <v>0</v>
      </c>
      <c r="I16049" s="5">
        <f>IF(OR(AND(F16049&gt;=50,G16049&gt;SUMIF(SeasonTotals!A$2:A$9,A16049,SeasonTotals!F$2:F$9)),AND(G16049&gt;0.885,F16049&gt;=50,D16049&lt;3)),1,0)</f>
        <v>0</v>
      </c>
      <c r="J16049" s="4">
        <f t="shared" si="1002"/>
        <v>0</v>
      </c>
      <c r="K16049" s="5">
        <f t="shared" si="1003"/>
        <v>0</v>
      </c>
    </row>
    <row r="16050" spans="1:11" x14ac:dyDescent="0.25">
      <c r="A16050" t="s">
        <v>151</v>
      </c>
      <c r="B16050" t="s">
        <v>83</v>
      </c>
      <c r="C16050" s="7">
        <v>1</v>
      </c>
      <c r="D16050" s="7">
        <v>4</v>
      </c>
      <c r="E16050" s="7">
        <v>29</v>
      </c>
      <c r="F16050" s="7">
        <v>58</v>
      </c>
      <c r="G16050" s="1">
        <f t="shared" si="1000"/>
        <v>0.87878787878787878</v>
      </c>
      <c r="H16050" s="4">
        <f t="shared" si="1001"/>
        <v>0</v>
      </c>
      <c r="I16050" s="5">
        <f>IF(OR(AND(F16050&gt;=50,G16050&gt;SUMIF(SeasonTotals!A$2:A$9,A16050,SeasonTotals!F$2:F$9)),AND(G16050&gt;0.885,F16050&gt;=50,D16050&lt;3)),1,0)</f>
        <v>0</v>
      </c>
      <c r="J16050" s="4">
        <f t="shared" si="1002"/>
        <v>0</v>
      </c>
      <c r="K16050" s="5">
        <f t="shared" si="1003"/>
        <v>0</v>
      </c>
    </row>
    <row r="16051" spans="1:11" x14ac:dyDescent="0.25">
      <c r="A16051" t="s">
        <v>151</v>
      </c>
      <c r="B16051" t="s">
        <v>83</v>
      </c>
      <c r="C16051" s="7">
        <v>1</v>
      </c>
      <c r="D16051" s="7">
        <v>2</v>
      </c>
      <c r="E16051" s="7">
        <v>23</v>
      </c>
      <c r="F16051" s="7">
        <v>60</v>
      </c>
      <c r="G16051" s="1">
        <f t="shared" si="1000"/>
        <v>0.92</v>
      </c>
      <c r="H16051" s="4">
        <f t="shared" si="1001"/>
        <v>1</v>
      </c>
      <c r="I16051" s="5">
        <f>IF(OR(AND(F16051&gt;=50,G16051&gt;SUMIF(SeasonTotals!A$2:A$9,A16051,SeasonTotals!F$2:F$9)),AND(G16051&gt;0.885,F16051&gt;=50,D16051&lt;3)),1,0)</f>
        <v>1</v>
      </c>
      <c r="J16051" s="4">
        <f t="shared" si="1002"/>
        <v>0</v>
      </c>
      <c r="K16051" s="5">
        <f t="shared" si="1003"/>
        <v>0</v>
      </c>
    </row>
    <row r="16052" spans="1:11" x14ac:dyDescent="0.25">
      <c r="A16052" t="s">
        <v>151</v>
      </c>
      <c r="B16052" t="s">
        <v>83</v>
      </c>
      <c r="C16052" s="7">
        <v>1</v>
      </c>
      <c r="D16052" s="7">
        <v>2</v>
      </c>
      <c r="E16052" s="7">
        <v>26</v>
      </c>
      <c r="F16052" s="7">
        <v>65</v>
      </c>
      <c r="G16052" s="1">
        <f t="shared" si="1000"/>
        <v>0.9285714285714286</v>
      </c>
      <c r="H16052" s="4">
        <f t="shared" si="1001"/>
        <v>1</v>
      </c>
      <c r="I16052" s="5">
        <f>IF(OR(AND(F16052&gt;=50,G16052&gt;SUMIF(SeasonTotals!A$2:A$9,A16052,SeasonTotals!F$2:F$9)),AND(G16052&gt;0.885,F16052&gt;=50,D16052&lt;3)),1,0)</f>
        <v>1</v>
      </c>
      <c r="J16052" s="4">
        <f t="shared" si="1002"/>
        <v>0</v>
      </c>
      <c r="K16052" s="5">
        <f t="shared" si="1003"/>
        <v>0</v>
      </c>
    </row>
    <row r="16053" spans="1:11" x14ac:dyDescent="0.25">
      <c r="A16053" t="s">
        <v>151</v>
      </c>
      <c r="B16053" t="s">
        <v>83</v>
      </c>
      <c r="C16053" s="7">
        <v>1</v>
      </c>
      <c r="D16053" s="7">
        <v>4</v>
      </c>
      <c r="E16053" s="7">
        <v>28</v>
      </c>
      <c r="F16053" s="7">
        <v>60</v>
      </c>
      <c r="G16053" s="1">
        <f t="shared" si="1000"/>
        <v>0.875</v>
      </c>
      <c r="H16053" s="4">
        <f t="shared" si="1001"/>
        <v>0</v>
      </c>
      <c r="I16053" s="5">
        <f>IF(OR(AND(F16053&gt;=50,G16053&gt;SUMIF(SeasonTotals!A$2:A$9,A16053,SeasonTotals!F$2:F$9)),AND(G16053&gt;0.885,F16053&gt;=50,D16053&lt;3)),1,0)</f>
        <v>0</v>
      </c>
      <c r="J16053" s="4">
        <f t="shared" si="1002"/>
        <v>0</v>
      </c>
      <c r="K16053" s="5">
        <f t="shared" si="1003"/>
        <v>0</v>
      </c>
    </row>
    <row r="16054" spans="1:11" x14ac:dyDescent="0.25">
      <c r="A16054" t="s">
        <v>151</v>
      </c>
      <c r="B16054" t="s">
        <v>83</v>
      </c>
      <c r="C16054" s="7">
        <v>1</v>
      </c>
      <c r="D16054" s="7">
        <v>4</v>
      </c>
      <c r="E16054" s="7">
        <v>26</v>
      </c>
      <c r="F16054" s="7">
        <v>63</v>
      </c>
      <c r="G16054" s="1">
        <f t="shared" si="1000"/>
        <v>0.8666666666666667</v>
      </c>
      <c r="H16054" s="4">
        <f t="shared" si="1001"/>
        <v>0</v>
      </c>
      <c r="I16054" s="5">
        <f>IF(OR(AND(F16054&gt;=50,G16054&gt;SUMIF(SeasonTotals!A$2:A$9,A16054,SeasonTotals!F$2:F$9)),AND(G16054&gt;0.885,F16054&gt;=50,D16054&lt;3)),1,0)</f>
        <v>0</v>
      </c>
      <c r="J16054" s="4">
        <f t="shared" si="1002"/>
        <v>0</v>
      </c>
      <c r="K16054" s="5">
        <f t="shared" si="1003"/>
        <v>0</v>
      </c>
    </row>
    <row r="16055" spans="1:11" x14ac:dyDescent="0.25">
      <c r="A16055" t="s">
        <v>151</v>
      </c>
      <c r="B16055" t="s">
        <v>83</v>
      </c>
      <c r="C16055" s="7">
        <v>1</v>
      </c>
      <c r="D16055" s="7">
        <v>2</v>
      </c>
      <c r="E16055" s="7">
        <v>21</v>
      </c>
      <c r="F16055" s="7">
        <v>59</v>
      </c>
      <c r="G16055" s="1">
        <f t="shared" si="1000"/>
        <v>0.91304347826086951</v>
      </c>
      <c r="H16055" s="4">
        <f t="shared" si="1001"/>
        <v>1</v>
      </c>
      <c r="I16055" s="5">
        <f>IF(OR(AND(F16055&gt;=50,G16055&gt;SUMIF(SeasonTotals!A$2:A$9,A16055,SeasonTotals!F$2:F$9)),AND(G16055&gt;0.885,F16055&gt;=50,D16055&lt;3)),1,0)</f>
        <v>1</v>
      </c>
      <c r="J16055" s="4">
        <f t="shared" si="1002"/>
        <v>0</v>
      </c>
      <c r="K16055" s="5">
        <f t="shared" si="1003"/>
        <v>0</v>
      </c>
    </row>
    <row r="16056" spans="1:11" x14ac:dyDescent="0.25">
      <c r="A16056" t="s">
        <v>151</v>
      </c>
      <c r="B16056" t="s">
        <v>83</v>
      </c>
      <c r="C16056" s="7">
        <v>1</v>
      </c>
      <c r="D16056" s="7">
        <v>1</v>
      </c>
      <c r="E16056" s="7">
        <v>36</v>
      </c>
      <c r="F16056" s="7">
        <v>60</v>
      </c>
      <c r="G16056" s="1">
        <f t="shared" si="1000"/>
        <v>0.97297297297297303</v>
      </c>
      <c r="H16056" s="4">
        <f t="shared" si="1001"/>
        <v>1</v>
      </c>
      <c r="I16056" s="5">
        <f>IF(OR(AND(F16056&gt;=50,G16056&gt;SUMIF(SeasonTotals!A$2:A$9,A16056,SeasonTotals!F$2:F$9)),AND(G16056&gt;0.885,F16056&gt;=50,D16056&lt;3)),1,0)</f>
        <v>1</v>
      </c>
      <c r="J16056" s="4">
        <f t="shared" si="1002"/>
        <v>0</v>
      </c>
      <c r="K16056" s="5">
        <f t="shared" si="1003"/>
        <v>0</v>
      </c>
    </row>
    <row r="16057" spans="1:11" x14ac:dyDescent="0.25">
      <c r="A16057" t="s">
        <v>151</v>
      </c>
      <c r="B16057" t="s">
        <v>83</v>
      </c>
      <c r="C16057" s="7">
        <v>1</v>
      </c>
      <c r="D16057" s="7">
        <v>1</v>
      </c>
      <c r="E16057" s="7">
        <v>28</v>
      </c>
      <c r="F16057" s="7">
        <v>60</v>
      </c>
      <c r="G16057" s="1">
        <f t="shared" si="1000"/>
        <v>0.96551724137931039</v>
      </c>
      <c r="H16057" s="4">
        <f t="shared" si="1001"/>
        <v>1</v>
      </c>
      <c r="I16057" s="5">
        <f>IF(OR(AND(F16057&gt;=50,G16057&gt;SUMIF(SeasonTotals!A$2:A$9,A16057,SeasonTotals!F$2:F$9)),AND(G16057&gt;0.885,F16057&gt;=50,D16057&lt;3)),1,0)</f>
        <v>1</v>
      </c>
      <c r="J16057" s="4">
        <f t="shared" si="1002"/>
        <v>0</v>
      </c>
      <c r="K16057" s="5">
        <f t="shared" si="1003"/>
        <v>0</v>
      </c>
    </row>
    <row r="16058" spans="1:11" x14ac:dyDescent="0.25">
      <c r="A16058" t="s">
        <v>151</v>
      </c>
      <c r="B16058" t="s">
        <v>83</v>
      </c>
      <c r="C16058" s="7">
        <v>1</v>
      </c>
      <c r="D16058" s="7">
        <v>4</v>
      </c>
      <c r="E16058" s="7">
        <v>14</v>
      </c>
      <c r="F16058" s="7">
        <v>60</v>
      </c>
      <c r="G16058" s="1">
        <f t="shared" si="1000"/>
        <v>0.77777777777777779</v>
      </c>
      <c r="H16058" s="4">
        <f t="shared" si="1001"/>
        <v>0</v>
      </c>
      <c r="I16058" s="5">
        <f>IF(OR(AND(F16058&gt;=50,G16058&gt;SUMIF(SeasonTotals!A$2:A$9,A16058,SeasonTotals!F$2:F$9)),AND(G16058&gt;0.885,F16058&gt;=50,D16058&lt;3)),1,0)</f>
        <v>0</v>
      </c>
      <c r="J16058" s="4">
        <f t="shared" si="1002"/>
        <v>1</v>
      </c>
      <c r="K16058" s="5">
        <f t="shared" si="1003"/>
        <v>0</v>
      </c>
    </row>
    <row r="16059" spans="1:11" x14ac:dyDescent="0.25">
      <c r="A16059" t="s">
        <v>151</v>
      </c>
      <c r="B16059" t="s">
        <v>83</v>
      </c>
      <c r="C16059" s="7">
        <v>1</v>
      </c>
      <c r="D16059" s="7">
        <v>1</v>
      </c>
      <c r="E16059" s="7">
        <v>29</v>
      </c>
      <c r="F16059" s="7">
        <v>60</v>
      </c>
      <c r="G16059" s="1">
        <f t="shared" si="1000"/>
        <v>0.96666666666666667</v>
      </c>
      <c r="H16059" s="4">
        <f t="shared" si="1001"/>
        <v>1</v>
      </c>
      <c r="I16059" s="5">
        <f>IF(OR(AND(F16059&gt;=50,G16059&gt;SUMIF(SeasonTotals!A$2:A$9,A16059,SeasonTotals!F$2:F$9)),AND(G16059&gt;0.885,F16059&gt;=50,D16059&lt;3)),1,0)</f>
        <v>1</v>
      </c>
      <c r="J16059" s="4">
        <f t="shared" si="1002"/>
        <v>0</v>
      </c>
      <c r="K16059" s="5">
        <f t="shared" si="1003"/>
        <v>0</v>
      </c>
    </row>
    <row r="16060" spans="1:11" x14ac:dyDescent="0.25">
      <c r="A16060" t="s">
        <v>151</v>
      </c>
      <c r="B16060" t="s">
        <v>83</v>
      </c>
      <c r="C16060" s="7">
        <v>1</v>
      </c>
      <c r="D16060" s="7">
        <v>3</v>
      </c>
      <c r="E16060" s="7">
        <v>38</v>
      </c>
      <c r="F16060" s="7">
        <v>60</v>
      </c>
      <c r="G16060" s="1">
        <f t="shared" si="1000"/>
        <v>0.92682926829268297</v>
      </c>
      <c r="H16060" s="4">
        <f t="shared" si="1001"/>
        <v>1</v>
      </c>
      <c r="I16060" s="5">
        <f>IF(OR(AND(F16060&gt;=50,G16060&gt;SUMIF(SeasonTotals!A$2:A$9,A16060,SeasonTotals!F$2:F$9)),AND(G16060&gt;0.885,F16060&gt;=50,D16060&lt;3)),1,0)</f>
        <v>1</v>
      </c>
      <c r="J16060" s="4">
        <f t="shared" si="1002"/>
        <v>0</v>
      </c>
      <c r="K16060" s="5">
        <f t="shared" si="1003"/>
        <v>0</v>
      </c>
    </row>
    <row r="16061" spans="1:11" x14ac:dyDescent="0.25">
      <c r="A16061" t="s">
        <v>151</v>
      </c>
      <c r="B16061" t="s">
        <v>84</v>
      </c>
      <c r="C16061" s="7">
        <v>1</v>
      </c>
      <c r="D16061" s="7">
        <v>4</v>
      </c>
      <c r="E16061" s="7">
        <v>38</v>
      </c>
      <c r="F16061" s="7">
        <v>65</v>
      </c>
      <c r="G16061" s="1">
        <f t="shared" si="1000"/>
        <v>0.90476190476190477</v>
      </c>
      <c r="H16061" s="4">
        <f t="shared" si="1001"/>
        <v>0</v>
      </c>
      <c r="I16061" s="5">
        <f>IF(OR(AND(F16061&gt;=50,G16061&gt;SUMIF(SeasonTotals!A$2:A$9,A16061,SeasonTotals!F$2:F$9)),AND(G16061&gt;0.885,F16061&gt;=50,D16061&lt;3)),1,0)</f>
        <v>0</v>
      </c>
      <c r="J16061" s="4">
        <f t="shared" si="1002"/>
        <v>0</v>
      </c>
      <c r="K16061" s="5">
        <f t="shared" si="1003"/>
        <v>0</v>
      </c>
    </row>
    <row r="16062" spans="1:11" x14ac:dyDescent="0.25">
      <c r="A16062" t="s">
        <v>151</v>
      </c>
      <c r="B16062" t="s">
        <v>84</v>
      </c>
      <c r="C16062" s="7">
        <v>1</v>
      </c>
      <c r="D16062" s="7">
        <v>2</v>
      </c>
      <c r="E16062" s="7">
        <v>31</v>
      </c>
      <c r="F16062" s="7">
        <v>60</v>
      </c>
      <c r="G16062" s="1">
        <f t="shared" si="1000"/>
        <v>0.93939393939393945</v>
      </c>
      <c r="H16062" s="4">
        <f t="shared" si="1001"/>
        <v>1</v>
      </c>
      <c r="I16062" s="5">
        <f>IF(OR(AND(F16062&gt;=50,G16062&gt;SUMIF(SeasonTotals!A$2:A$9,A16062,SeasonTotals!F$2:F$9)),AND(G16062&gt;0.885,F16062&gt;=50,D16062&lt;3)),1,0)</f>
        <v>1</v>
      </c>
      <c r="J16062" s="4">
        <f t="shared" si="1002"/>
        <v>0</v>
      </c>
      <c r="K16062" s="5">
        <f t="shared" si="1003"/>
        <v>0</v>
      </c>
    </row>
    <row r="16063" spans="1:11" x14ac:dyDescent="0.25">
      <c r="A16063" t="s">
        <v>151</v>
      </c>
      <c r="B16063" t="s">
        <v>84</v>
      </c>
      <c r="C16063" s="7">
        <v>1</v>
      </c>
      <c r="D16063" s="7">
        <v>3</v>
      </c>
      <c r="E16063" s="7">
        <v>36</v>
      </c>
      <c r="F16063" s="7">
        <v>60</v>
      </c>
      <c r="G16063" s="1">
        <f t="shared" si="1000"/>
        <v>0.92307692307692313</v>
      </c>
      <c r="H16063" s="4">
        <f t="shared" si="1001"/>
        <v>1</v>
      </c>
      <c r="I16063" s="5">
        <f>IF(OR(AND(F16063&gt;=50,G16063&gt;SUMIF(SeasonTotals!A$2:A$9,A16063,SeasonTotals!F$2:F$9)),AND(G16063&gt;0.885,F16063&gt;=50,D16063&lt;3)),1,0)</f>
        <v>1</v>
      </c>
      <c r="J16063" s="4">
        <f t="shared" si="1002"/>
        <v>0</v>
      </c>
      <c r="K16063" s="5">
        <f t="shared" si="1003"/>
        <v>0</v>
      </c>
    </row>
    <row r="16064" spans="1:11" x14ac:dyDescent="0.25">
      <c r="A16064" t="s">
        <v>151</v>
      </c>
      <c r="B16064" t="s">
        <v>84</v>
      </c>
      <c r="C16064" s="7">
        <v>1</v>
      </c>
      <c r="D16064" s="7">
        <v>3</v>
      </c>
      <c r="E16064" s="7">
        <v>22</v>
      </c>
      <c r="F16064" s="7">
        <v>58</v>
      </c>
      <c r="G16064" s="1">
        <f t="shared" si="1000"/>
        <v>0.88</v>
      </c>
      <c r="H16064" s="4">
        <f t="shared" si="1001"/>
        <v>0</v>
      </c>
      <c r="I16064" s="5">
        <f>IF(OR(AND(F16064&gt;=50,G16064&gt;SUMIF(SeasonTotals!A$2:A$9,A16064,SeasonTotals!F$2:F$9)),AND(G16064&gt;0.885,F16064&gt;=50,D16064&lt;3)),1,0)</f>
        <v>0</v>
      </c>
      <c r="J16064" s="4">
        <f t="shared" si="1002"/>
        <v>0</v>
      </c>
      <c r="K16064" s="5">
        <f t="shared" si="1003"/>
        <v>0</v>
      </c>
    </row>
    <row r="16065" spans="1:11" x14ac:dyDescent="0.25">
      <c r="A16065" t="s">
        <v>151</v>
      </c>
      <c r="B16065" t="s">
        <v>84</v>
      </c>
      <c r="C16065" s="7">
        <v>1</v>
      </c>
      <c r="D16065" s="7">
        <v>1</v>
      </c>
      <c r="E16065" s="7">
        <v>20</v>
      </c>
      <c r="F16065" s="7">
        <v>60</v>
      </c>
      <c r="G16065" s="1">
        <f t="shared" si="1000"/>
        <v>0.95238095238095233</v>
      </c>
      <c r="H16065" s="4">
        <f t="shared" si="1001"/>
        <v>1</v>
      </c>
      <c r="I16065" s="5">
        <f>IF(OR(AND(F16065&gt;=50,G16065&gt;SUMIF(SeasonTotals!A$2:A$9,A16065,SeasonTotals!F$2:F$9)),AND(G16065&gt;0.885,F16065&gt;=50,D16065&lt;3)),1,0)</f>
        <v>1</v>
      </c>
      <c r="J16065" s="4">
        <f t="shared" si="1002"/>
        <v>0</v>
      </c>
      <c r="K16065" s="5">
        <f t="shared" si="1003"/>
        <v>0</v>
      </c>
    </row>
    <row r="16066" spans="1:11" x14ac:dyDescent="0.25">
      <c r="A16066" t="s">
        <v>151</v>
      </c>
      <c r="B16066" t="s">
        <v>84</v>
      </c>
      <c r="C16066" s="7">
        <v>1</v>
      </c>
      <c r="D16066" s="7">
        <v>2</v>
      </c>
      <c r="E16066" s="7">
        <v>30</v>
      </c>
      <c r="F16066" s="7">
        <v>59</v>
      </c>
      <c r="G16066" s="1">
        <f t="shared" ref="G16066:G16129" si="1004">E16066/MAX(1,SUM(D16066:E16066))</f>
        <v>0.9375</v>
      </c>
      <c r="H16066" s="4">
        <f t="shared" ref="H16066:H16129" si="1005">IF(AND(F16066&gt;=50,OR(G16066&gt;0.913,AND(G16066&gt;0.885,D16066&lt;3))),1,0)</f>
        <v>1</v>
      </c>
      <c r="I16066" s="5">
        <f>IF(OR(AND(F16066&gt;=50,G16066&gt;SUMIF(SeasonTotals!A$2:A$9,A16066,SeasonTotals!F$2:F$9)),AND(G16066&gt;0.885,F16066&gt;=50,D16066&lt;3)),1,0)</f>
        <v>1</v>
      </c>
      <c r="J16066" s="4">
        <f t="shared" ref="J16066:J16129" si="1006">IF(G16066&lt;0.85,1,0)</f>
        <v>0</v>
      </c>
      <c r="K16066" s="5">
        <f t="shared" ref="K16066:K16129" si="1007">IF(F16066&lt;55,1,0)</f>
        <v>0</v>
      </c>
    </row>
    <row r="16067" spans="1:11" x14ac:dyDescent="0.25">
      <c r="A16067" t="s">
        <v>151</v>
      </c>
      <c r="B16067" t="s">
        <v>84</v>
      </c>
      <c r="C16067" s="7">
        <v>1</v>
      </c>
      <c r="D16067" s="7">
        <v>5</v>
      </c>
      <c r="E16067" s="7">
        <v>27</v>
      </c>
      <c r="F16067" s="7">
        <v>59</v>
      </c>
      <c r="G16067" s="1">
        <f t="shared" si="1004"/>
        <v>0.84375</v>
      </c>
      <c r="H16067" s="4">
        <f t="shared" si="1005"/>
        <v>0</v>
      </c>
      <c r="I16067" s="5">
        <f>IF(OR(AND(F16067&gt;=50,G16067&gt;SUMIF(SeasonTotals!A$2:A$9,A16067,SeasonTotals!F$2:F$9)),AND(G16067&gt;0.885,F16067&gt;=50,D16067&lt;3)),1,0)</f>
        <v>0</v>
      </c>
      <c r="J16067" s="4">
        <f t="shared" si="1006"/>
        <v>1</v>
      </c>
      <c r="K16067" s="5">
        <f t="shared" si="1007"/>
        <v>0</v>
      </c>
    </row>
    <row r="16068" spans="1:11" x14ac:dyDescent="0.25">
      <c r="A16068" t="s">
        <v>151</v>
      </c>
      <c r="B16068" t="s">
        <v>84</v>
      </c>
      <c r="C16068" s="7">
        <v>1</v>
      </c>
      <c r="D16068" s="7">
        <v>3</v>
      </c>
      <c r="E16068" s="7">
        <v>27</v>
      </c>
      <c r="F16068" s="7">
        <v>65</v>
      </c>
      <c r="G16068" s="1">
        <f t="shared" si="1004"/>
        <v>0.9</v>
      </c>
      <c r="H16068" s="4">
        <f t="shared" si="1005"/>
        <v>0</v>
      </c>
      <c r="I16068" s="5">
        <f>IF(OR(AND(F16068&gt;=50,G16068&gt;SUMIF(SeasonTotals!A$2:A$9,A16068,SeasonTotals!F$2:F$9)),AND(G16068&gt;0.885,F16068&gt;=50,D16068&lt;3)),1,0)</f>
        <v>0</v>
      </c>
      <c r="J16068" s="4">
        <f t="shared" si="1006"/>
        <v>0</v>
      </c>
      <c r="K16068" s="5">
        <f t="shared" si="1007"/>
        <v>0</v>
      </c>
    </row>
    <row r="16069" spans="1:11" x14ac:dyDescent="0.25">
      <c r="A16069" t="s">
        <v>151</v>
      </c>
      <c r="B16069" t="s">
        <v>84</v>
      </c>
      <c r="C16069" s="7">
        <v>1</v>
      </c>
      <c r="D16069" s="7">
        <v>2</v>
      </c>
      <c r="E16069" s="7">
        <v>23</v>
      </c>
      <c r="F16069" s="7">
        <v>56</v>
      </c>
      <c r="G16069" s="1">
        <f t="shared" si="1004"/>
        <v>0.92</v>
      </c>
      <c r="H16069" s="4">
        <f t="shared" si="1005"/>
        <v>1</v>
      </c>
      <c r="I16069" s="5">
        <f>IF(OR(AND(F16069&gt;=50,G16069&gt;SUMIF(SeasonTotals!A$2:A$9,A16069,SeasonTotals!F$2:F$9)),AND(G16069&gt;0.885,F16069&gt;=50,D16069&lt;3)),1,0)</f>
        <v>1</v>
      </c>
      <c r="J16069" s="4">
        <f t="shared" si="1006"/>
        <v>0</v>
      </c>
      <c r="K16069" s="5">
        <f t="shared" si="1007"/>
        <v>0</v>
      </c>
    </row>
    <row r="16070" spans="1:11" x14ac:dyDescent="0.25">
      <c r="A16070" t="s">
        <v>151</v>
      </c>
      <c r="B16070" t="s">
        <v>84</v>
      </c>
      <c r="C16070" s="7">
        <v>1</v>
      </c>
      <c r="D16070" s="7">
        <v>3</v>
      </c>
      <c r="E16070" s="7">
        <v>37</v>
      </c>
      <c r="F16070" s="7">
        <v>60</v>
      </c>
      <c r="G16070" s="1">
        <f t="shared" si="1004"/>
        <v>0.92500000000000004</v>
      </c>
      <c r="H16070" s="4">
        <f t="shared" si="1005"/>
        <v>1</v>
      </c>
      <c r="I16070" s="5">
        <f>IF(OR(AND(F16070&gt;=50,G16070&gt;SUMIF(SeasonTotals!A$2:A$9,A16070,SeasonTotals!F$2:F$9)),AND(G16070&gt;0.885,F16070&gt;=50,D16070&lt;3)),1,0)</f>
        <v>1</v>
      </c>
      <c r="J16070" s="4">
        <f t="shared" si="1006"/>
        <v>0</v>
      </c>
      <c r="K16070" s="5">
        <f t="shared" si="1007"/>
        <v>0</v>
      </c>
    </row>
    <row r="16071" spans="1:11" x14ac:dyDescent="0.25">
      <c r="A16071" t="s">
        <v>151</v>
      </c>
      <c r="B16071" t="s">
        <v>84</v>
      </c>
      <c r="C16071" s="7">
        <v>1</v>
      </c>
      <c r="D16071" s="7">
        <v>1</v>
      </c>
      <c r="E16071" s="7">
        <v>30</v>
      </c>
      <c r="F16071" s="7">
        <v>65</v>
      </c>
      <c r="G16071" s="1">
        <f t="shared" si="1004"/>
        <v>0.967741935483871</v>
      </c>
      <c r="H16071" s="4">
        <f t="shared" si="1005"/>
        <v>1</v>
      </c>
      <c r="I16071" s="5">
        <f>IF(OR(AND(F16071&gt;=50,G16071&gt;SUMIF(SeasonTotals!A$2:A$9,A16071,SeasonTotals!F$2:F$9)),AND(G16071&gt;0.885,F16071&gt;=50,D16071&lt;3)),1,0)</f>
        <v>1</v>
      </c>
      <c r="J16071" s="4">
        <f t="shared" si="1006"/>
        <v>0</v>
      </c>
      <c r="K16071" s="5">
        <f t="shared" si="1007"/>
        <v>0</v>
      </c>
    </row>
    <row r="16072" spans="1:11" x14ac:dyDescent="0.25">
      <c r="A16072" t="s">
        <v>151</v>
      </c>
      <c r="B16072" t="s">
        <v>84</v>
      </c>
      <c r="C16072" s="7">
        <v>1</v>
      </c>
      <c r="D16072" s="7">
        <v>2</v>
      </c>
      <c r="E16072" s="7">
        <v>25</v>
      </c>
      <c r="F16072" s="7">
        <v>57</v>
      </c>
      <c r="G16072" s="1">
        <f t="shared" si="1004"/>
        <v>0.92592592592592593</v>
      </c>
      <c r="H16072" s="4">
        <f t="shared" si="1005"/>
        <v>1</v>
      </c>
      <c r="I16072" s="5">
        <f>IF(OR(AND(F16072&gt;=50,G16072&gt;SUMIF(SeasonTotals!A$2:A$9,A16072,SeasonTotals!F$2:F$9)),AND(G16072&gt;0.885,F16072&gt;=50,D16072&lt;3)),1,0)</f>
        <v>1</v>
      </c>
      <c r="J16072" s="4">
        <f t="shared" si="1006"/>
        <v>0</v>
      </c>
      <c r="K16072" s="5">
        <f t="shared" si="1007"/>
        <v>0</v>
      </c>
    </row>
    <row r="16073" spans="1:11" x14ac:dyDescent="0.25">
      <c r="A16073" t="s">
        <v>151</v>
      </c>
      <c r="B16073" t="s">
        <v>84</v>
      </c>
      <c r="C16073" s="7">
        <v>1</v>
      </c>
      <c r="D16073" s="7">
        <v>2</v>
      </c>
      <c r="E16073" s="7">
        <v>32</v>
      </c>
      <c r="F16073" s="7">
        <v>60</v>
      </c>
      <c r="G16073" s="1">
        <f t="shared" si="1004"/>
        <v>0.94117647058823528</v>
      </c>
      <c r="H16073" s="4">
        <f t="shared" si="1005"/>
        <v>1</v>
      </c>
      <c r="I16073" s="5">
        <f>IF(OR(AND(F16073&gt;=50,G16073&gt;SUMIF(SeasonTotals!A$2:A$9,A16073,SeasonTotals!F$2:F$9)),AND(G16073&gt;0.885,F16073&gt;=50,D16073&lt;3)),1,0)</f>
        <v>1</v>
      </c>
      <c r="J16073" s="4">
        <f t="shared" si="1006"/>
        <v>0</v>
      </c>
      <c r="K16073" s="5">
        <f t="shared" si="1007"/>
        <v>0</v>
      </c>
    </row>
    <row r="16074" spans="1:11" x14ac:dyDescent="0.25">
      <c r="A16074" t="s">
        <v>151</v>
      </c>
      <c r="B16074" t="s">
        <v>84</v>
      </c>
      <c r="C16074" s="7">
        <v>1</v>
      </c>
      <c r="D16074" s="7">
        <v>1</v>
      </c>
      <c r="E16074" s="7">
        <v>38</v>
      </c>
      <c r="F16074" s="7">
        <v>60</v>
      </c>
      <c r="G16074" s="1">
        <f t="shared" si="1004"/>
        <v>0.97435897435897434</v>
      </c>
      <c r="H16074" s="4">
        <f t="shared" si="1005"/>
        <v>1</v>
      </c>
      <c r="I16074" s="5">
        <f>IF(OR(AND(F16074&gt;=50,G16074&gt;SUMIF(SeasonTotals!A$2:A$9,A16074,SeasonTotals!F$2:F$9)),AND(G16074&gt;0.885,F16074&gt;=50,D16074&lt;3)),1,0)</f>
        <v>1</v>
      </c>
      <c r="J16074" s="4">
        <f t="shared" si="1006"/>
        <v>0</v>
      </c>
      <c r="K16074" s="5">
        <f t="shared" si="1007"/>
        <v>0</v>
      </c>
    </row>
    <row r="16075" spans="1:11" x14ac:dyDescent="0.25">
      <c r="A16075" t="s">
        <v>151</v>
      </c>
      <c r="B16075" t="s">
        <v>84</v>
      </c>
      <c r="C16075" s="7">
        <v>1</v>
      </c>
      <c r="D16075" s="7">
        <v>4</v>
      </c>
      <c r="E16075" s="7">
        <v>17</v>
      </c>
      <c r="F16075" s="7">
        <v>59</v>
      </c>
      <c r="G16075" s="1">
        <f t="shared" si="1004"/>
        <v>0.80952380952380953</v>
      </c>
      <c r="H16075" s="4">
        <f t="shared" si="1005"/>
        <v>0</v>
      </c>
      <c r="I16075" s="5">
        <f>IF(OR(AND(F16075&gt;=50,G16075&gt;SUMIF(SeasonTotals!A$2:A$9,A16075,SeasonTotals!F$2:F$9)),AND(G16075&gt;0.885,F16075&gt;=50,D16075&lt;3)),1,0)</f>
        <v>0</v>
      </c>
      <c r="J16075" s="4">
        <f t="shared" si="1006"/>
        <v>1</v>
      </c>
      <c r="K16075" s="5">
        <f t="shared" si="1007"/>
        <v>0</v>
      </c>
    </row>
    <row r="16076" spans="1:11" x14ac:dyDescent="0.25">
      <c r="A16076" t="s">
        <v>151</v>
      </c>
      <c r="B16076" t="s">
        <v>84</v>
      </c>
      <c r="C16076" s="7">
        <v>1</v>
      </c>
      <c r="D16076" s="7">
        <v>4</v>
      </c>
      <c r="E16076" s="7">
        <v>9</v>
      </c>
      <c r="F16076" s="7">
        <v>40</v>
      </c>
      <c r="G16076" s="1">
        <f t="shared" si="1004"/>
        <v>0.69230769230769229</v>
      </c>
      <c r="H16076" s="4">
        <f t="shared" si="1005"/>
        <v>0</v>
      </c>
      <c r="I16076" s="5">
        <f>IF(OR(AND(F16076&gt;=50,G16076&gt;SUMIF(SeasonTotals!A$2:A$9,A16076,SeasonTotals!F$2:F$9)),AND(G16076&gt;0.885,F16076&gt;=50,D16076&lt;3)),1,0)</f>
        <v>0</v>
      </c>
      <c r="J16076" s="4">
        <f t="shared" si="1006"/>
        <v>1</v>
      </c>
      <c r="K16076" s="5">
        <f t="shared" si="1007"/>
        <v>1</v>
      </c>
    </row>
    <row r="16077" spans="1:11" x14ac:dyDescent="0.25">
      <c r="A16077" t="s">
        <v>151</v>
      </c>
      <c r="B16077" t="s">
        <v>84</v>
      </c>
      <c r="C16077" s="7">
        <v>1</v>
      </c>
      <c r="D16077" s="7">
        <v>4</v>
      </c>
      <c r="E16077" s="7">
        <v>41</v>
      </c>
      <c r="F16077" s="7">
        <v>58</v>
      </c>
      <c r="G16077" s="1">
        <f t="shared" si="1004"/>
        <v>0.91111111111111109</v>
      </c>
      <c r="H16077" s="4">
        <f t="shared" si="1005"/>
        <v>0</v>
      </c>
      <c r="I16077" s="5">
        <f>IF(OR(AND(F16077&gt;=50,G16077&gt;SUMIF(SeasonTotals!A$2:A$9,A16077,SeasonTotals!F$2:F$9)),AND(G16077&gt;0.885,F16077&gt;=50,D16077&lt;3)),1,0)</f>
        <v>0</v>
      </c>
      <c r="J16077" s="4">
        <f t="shared" si="1006"/>
        <v>0</v>
      </c>
      <c r="K16077" s="5">
        <f t="shared" si="1007"/>
        <v>0</v>
      </c>
    </row>
    <row r="16078" spans="1:11" x14ac:dyDescent="0.25">
      <c r="A16078" t="s">
        <v>151</v>
      </c>
      <c r="B16078" t="s">
        <v>84</v>
      </c>
      <c r="C16078" s="7">
        <v>1</v>
      </c>
      <c r="D16078" s="7">
        <v>2</v>
      </c>
      <c r="E16078" s="7">
        <v>29</v>
      </c>
      <c r="F16078" s="7">
        <v>60</v>
      </c>
      <c r="G16078" s="1">
        <f t="shared" si="1004"/>
        <v>0.93548387096774188</v>
      </c>
      <c r="H16078" s="4">
        <f t="shared" si="1005"/>
        <v>1</v>
      </c>
      <c r="I16078" s="5">
        <f>IF(OR(AND(F16078&gt;=50,G16078&gt;SUMIF(SeasonTotals!A$2:A$9,A16078,SeasonTotals!F$2:F$9)),AND(G16078&gt;0.885,F16078&gt;=50,D16078&lt;3)),1,0)</f>
        <v>1</v>
      </c>
      <c r="J16078" s="4">
        <f t="shared" si="1006"/>
        <v>0</v>
      </c>
      <c r="K16078" s="5">
        <f t="shared" si="1007"/>
        <v>0</v>
      </c>
    </row>
    <row r="16079" spans="1:11" x14ac:dyDescent="0.25">
      <c r="A16079" t="s">
        <v>151</v>
      </c>
      <c r="B16079" t="s">
        <v>84</v>
      </c>
      <c r="C16079" s="7">
        <v>1</v>
      </c>
      <c r="D16079" s="7">
        <v>2</v>
      </c>
      <c r="E16079" s="7">
        <v>24</v>
      </c>
      <c r="F16079" s="7">
        <v>65</v>
      </c>
      <c r="G16079" s="1">
        <f t="shared" si="1004"/>
        <v>0.92307692307692313</v>
      </c>
      <c r="H16079" s="4">
        <f t="shared" si="1005"/>
        <v>1</v>
      </c>
      <c r="I16079" s="5">
        <f>IF(OR(AND(F16079&gt;=50,G16079&gt;SUMIF(SeasonTotals!A$2:A$9,A16079,SeasonTotals!F$2:F$9)),AND(G16079&gt;0.885,F16079&gt;=50,D16079&lt;3)),1,0)</f>
        <v>1</v>
      </c>
      <c r="J16079" s="4">
        <f t="shared" si="1006"/>
        <v>0</v>
      </c>
      <c r="K16079" s="5">
        <f t="shared" si="1007"/>
        <v>0</v>
      </c>
    </row>
    <row r="16080" spans="1:11" x14ac:dyDescent="0.25">
      <c r="A16080" t="s">
        <v>151</v>
      </c>
      <c r="B16080" t="s">
        <v>84</v>
      </c>
      <c r="C16080" s="7">
        <v>1</v>
      </c>
      <c r="D16080" s="7">
        <v>1</v>
      </c>
      <c r="E16080" s="7">
        <v>30</v>
      </c>
      <c r="F16080" s="7">
        <v>65</v>
      </c>
      <c r="G16080" s="1">
        <f t="shared" si="1004"/>
        <v>0.967741935483871</v>
      </c>
      <c r="H16080" s="4">
        <f t="shared" si="1005"/>
        <v>1</v>
      </c>
      <c r="I16080" s="5">
        <f>IF(OR(AND(F16080&gt;=50,G16080&gt;SUMIF(SeasonTotals!A$2:A$9,A16080,SeasonTotals!F$2:F$9)),AND(G16080&gt;0.885,F16080&gt;=50,D16080&lt;3)),1,0)</f>
        <v>1</v>
      </c>
      <c r="J16080" s="4">
        <f t="shared" si="1006"/>
        <v>0</v>
      </c>
      <c r="K16080" s="5">
        <f t="shared" si="1007"/>
        <v>0</v>
      </c>
    </row>
    <row r="16081" spans="1:11" x14ac:dyDescent="0.25">
      <c r="A16081" t="s">
        <v>151</v>
      </c>
      <c r="B16081" t="s">
        <v>84</v>
      </c>
      <c r="C16081" s="7">
        <v>1</v>
      </c>
      <c r="D16081" s="7">
        <v>2</v>
      </c>
      <c r="E16081" s="7">
        <v>33</v>
      </c>
      <c r="F16081" s="7">
        <v>59</v>
      </c>
      <c r="G16081" s="1">
        <f t="shared" si="1004"/>
        <v>0.94285714285714284</v>
      </c>
      <c r="H16081" s="4">
        <f t="shared" si="1005"/>
        <v>1</v>
      </c>
      <c r="I16081" s="5">
        <f>IF(OR(AND(F16081&gt;=50,G16081&gt;SUMIF(SeasonTotals!A$2:A$9,A16081,SeasonTotals!F$2:F$9)),AND(G16081&gt;0.885,F16081&gt;=50,D16081&lt;3)),1,0)</f>
        <v>1</v>
      </c>
      <c r="J16081" s="4">
        <f t="shared" si="1006"/>
        <v>0</v>
      </c>
      <c r="K16081" s="5">
        <f t="shared" si="1007"/>
        <v>0</v>
      </c>
    </row>
    <row r="16082" spans="1:11" x14ac:dyDescent="0.25">
      <c r="A16082" t="s">
        <v>151</v>
      </c>
      <c r="B16082" t="s">
        <v>84</v>
      </c>
      <c r="C16082" s="7">
        <v>1</v>
      </c>
      <c r="D16082" s="7">
        <v>1</v>
      </c>
      <c r="E16082" s="7">
        <v>23</v>
      </c>
      <c r="F16082" s="7">
        <v>65</v>
      </c>
      <c r="G16082" s="1">
        <f t="shared" si="1004"/>
        <v>0.95833333333333337</v>
      </c>
      <c r="H16082" s="4">
        <f t="shared" si="1005"/>
        <v>1</v>
      </c>
      <c r="I16082" s="5">
        <f>IF(OR(AND(F16082&gt;=50,G16082&gt;SUMIF(SeasonTotals!A$2:A$9,A16082,SeasonTotals!F$2:F$9)),AND(G16082&gt;0.885,F16082&gt;=50,D16082&lt;3)),1,0)</f>
        <v>1</v>
      </c>
      <c r="J16082" s="4">
        <f t="shared" si="1006"/>
        <v>0</v>
      </c>
      <c r="K16082" s="5">
        <f t="shared" si="1007"/>
        <v>0</v>
      </c>
    </row>
    <row r="16083" spans="1:11" x14ac:dyDescent="0.25">
      <c r="A16083" t="s">
        <v>151</v>
      </c>
      <c r="B16083" t="s">
        <v>84</v>
      </c>
      <c r="C16083" s="7">
        <v>1</v>
      </c>
      <c r="D16083" s="7">
        <v>2</v>
      </c>
      <c r="E16083" s="7">
        <v>34</v>
      </c>
      <c r="F16083" s="7">
        <v>65</v>
      </c>
      <c r="G16083" s="1">
        <f t="shared" si="1004"/>
        <v>0.94444444444444442</v>
      </c>
      <c r="H16083" s="4">
        <f t="shared" si="1005"/>
        <v>1</v>
      </c>
      <c r="I16083" s="5">
        <f>IF(OR(AND(F16083&gt;=50,G16083&gt;SUMIF(SeasonTotals!A$2:A$9,A16083,SeasonTotals!F$2:F$9)),AND(G16083&gt;0.885,F16083&gt;=50,D16083&lt;3)),1,0)</f>
        <v>1</v>
      </c>
      <c r="J16083" s="4">
        <f t="shared" si="1006"/>
        <v>0</v>
      </c>
      <c r="K16083" s="5">
        <f t="shared" si="1007"/>
        <v>0</v>
      </c>
    </row>
    <row r="16084" spans="1:11" x14ac:dyDescent="0.25">
      <c r="A16084" t="s">
        <v>151</v>
      </c>
      <c r="B16084" t="s">
        <v>84</v>
      </c>
      <c r="C16084" s="7">
        <v>1</v>
      </c>
      <c r="D16084" s="7">
        <v>3</v>
      </c>
      <c r="E16084" s="7">
        <v>36</v>
      </c>
      <c r="F16084" s="7">
        <v>59</v>
      </c>
      <c r="G16084" s="1">
        <f t="shared" si="1004"/>
        <v>0.92307692307692313</v>
      </c>
      <c r="H16084" s="4">
        <f t="shared" si="1005"/>
        <v>1</v>
      </c>
      <c r="I16084" s="5">
        <f>IF(OR(AND(F16084&gt;=50,G16084&gt;SUMIF(SeasonTotals!A$2:A$9,A16084,SeasonTotals!F$2:F$9)),AND(G16084&gt;0.885,F16084&gt;=50,D16084&lt;3)),1,0)</f>
        <v>1</v>
      </c>
      <c r="J16084" s="4">
        <f t="shared" si="1006"/>
        <v>0</v>
      </c>
      <c r="K16084" s="5">
        <f t="shared" si="1007"/>
        <v>0</v>
      </c>
    </row>
    <row r="16085" spans="1:11" x14ac:dyDescent="0.25">
      <c r="A16085" t="s">
        <v>151</v>
      </c>
      <c r="B16085" t="s">
        <v>84</v>
      </c>
      <c r="C16085" s="7">
        <v>1</v>
      </c>
      <c r="D16085" s="7">
        <v>3</v>
      </c>
      <c r="E16085" s="7">
        <v>32</v>
      </c>
      <c r="F16085" s="7">
        <v>60</v>
      </c>
      <c r="G16085" s="1">
        <f t="shared" si="1004"/>
        <v>0.91428571428571426</v>
      </c>
      <c r="H16085" s="4">
        <f t="shared" si="1005"/>
        <v>1</v>
      </c>
      <c r="I16085" s="5">
        <f>IF(OR(AND(F16085&gt;=50,G16085&gt;SUMIF(SeasonTotals!A$2:A$9,A16085,SeasonTotals!F$2:F$9)),AND(G16085&gt;0.885,F16085&gt;=50,D16085&lt;3)),1,0)</f>
        <v>0</v>
      </c>
      <c r="J16085" s="4">
        <f t="shared" si="1006"/>
        <v>0</v>
      </c>
      <c r="K16085" s="5">
        <f t="shared" si="1007"/>
        <v>0</v>
      </c>
    </row>
    <row r="16086" spans="1:11" x14ac:dyDescent="0.25">
      <c r="A16086" t="s">
        <v>151</v>
      </c>
      <c r="B16086" t="s">
        <v>84</v>
      </c>
      <c r="C16086" s="7">
        <v>1</v>
      </c>
      <c r="D16086" s="7">
        <v>4</v>
      </c>
      <c r="E16086" s="7">
        <v>26</v>
      </c>
      <c r="F16086" s="7">
        <v>65</v>
      </c>
      <c r="G16086" s="1">
        <f t="shared" si="1004"/>
        <v>0.8666666666666667</v>
      </c>
      <c r="H16086" s="4">
        <f t="shared" si="1005"/>
        <v>0</v>
      </c>
      <c r="I16086" s="5">
        <f>IF(OR(AND(F16086&gt;=50,G16086&gt;SUMIF(SeasonTotals!A$2:A$9,A16086,SeasonTotals!F$2:F$9)),AND(G16086&gt;0.885,F16086&gt;=50,D16086&lt;3)),1,0)</f>
        <v>0</v>
      </c>
      <c r="J16086" s="4">
        <f t="shared" si="1006"/>
        <v>0</v>
      </c>
      <c r="K16086" s="5">
        <f t="shared" si="1007"/>
        <v>0</v>
      </c>
    </row>
    <row r="16087" spans="1:11" x14ac:dyDescent="0.25">
      <c r="A16087" t="s">
        <v>151</v>
      </c>
      <c r="B16087" t="s">
        <v>84</v>
      </c>
      <c r="C16087" s="7">
        <v>1</v>
      </c>
      <c r="D16087" s="7">
        <v>6</v>
      </c>
      <c r="E16087" s="7">
        <v>35</v>
      </c>
      <c r="F16087" s="7">
        <v>60</v>
      </c>
      <c r="G16087" s="1">
        <f t="shared" si="1004"/>
        <v>0.85365853658536583</v>
      </c>
      <c r="H16087" s="4">
        <f t="shared" si="1005"/>
        <v>0</v>
      </c>
      <c r="I16087" s="5">
        <f>IF(OR(AND(F16087&gt;=50,G16087&gt;SUMIF(SeasonTotals!A$2:A$9,A16087,SeasonTotals!F$2:F$9)),AND(G16087&gt;0.885,F16087&gt;=50,D16087&lt;3)),1,0)</f>
        <v>0</v>
      </c>
      <c r="J16087" s="4">
        <f t="shared" si="1006"/>
        <v>0</v>
      </c>
      <c r="K16087" s="5">
        <f t="shared" si="1007"/>
        <v>0</v>
      </c>
    </row>
    <row r="16088" spans="1:11" x14ac:dyDescent="0.25">
      <c r="A16088" t="s">
        <v>151</v>
      </c>
      <c r="B16088" t="s">
        <v>84</v>
      </c>
      <c r="C16088" s="7">
        <v>1</v>
      </c>
      <c r="D16088" s="7">
        <v>4</v>
      </c>
      <c r="E16088" s="7">
        <v>26</v>
      </c>
      <c r="F16088" s="7">
        <v>60</v>
      </c>
      <c r="G16088" s="1">
        <f t="shared" si="1004"/>
        <v>0.8666666666666667</v>
      </c>
      <c r="H16088" s="4">
        <f t="shared" si="1005"/>
        <v>0</v>
      </c>
      <c r="I16088" s="5">
        <f>IF(OR(AND(F16088&gt;=50,G16088&gt;SUMIF(SeasonTotals!A$2:A$9,A16088,SeasonTotals!F$2:F$9)),AND(G16088&gt;0.885,F16088&gt;=50,D16088&lt;3)),1,0)</f>
        <v>0</v>
      </c>
      <c r="J16088" s="4">
        <f t="shared" si="1006"/>
        <v>0</v>
      </c>
      <c r="K16088" s="5">
        <f t="shared" si="1007"/>
        <v>0</v>
      </c>
    </row>
    <row r="16089" spans="1:11" x14ac:dyDescent="0.25">
      <c r="A16089" t="s">
        <v>151</v>
      </c>
      <c r="B16089" t="s">
        <v>84</v>
      </c>
      <c r="C16089" s="7">
        <v>1</v>
      </c>
      <c r="D16089" s="7">
        <v>4</v>
      </c>
      <c r="E16089" s="7">
        <v>10</v>
      </c>
      <c r="F16089" s="7">
        <v>25</v>
      </c>
      <c r="G16089" s="1">
        <f t="shared" si="1004"/>
        <v>0.7142857142857143</v>
      </c>
      <c r="H16089" s="4">
        <f t="shared" si="1005"/>
        <v>0</v>
      </c>
      <c r="I16089" s="5">
        <f>IF(OR(AND(F16089&gt;=50,G16089&gt;SUMIF(SeasonTotals!A$2:A$9,A16089,SeasonTotals!F$2:F$9)),AND(G16089&gt;0.885,F16089&gt;=50,D16089&lt;3)),1,0)</f>
        <v>0</v>
      </c>
      <c r="J16089" s="4">
        <f t="shared" si="1006"/>
        <v>1</v>
      </c>
      <c r="K16089" s="5">
        <f t="shared" si="1007"/>
        <v>1</v>
      </c>
    </row>
    <row r="16090" spans="1:11" x14ac:dyDescent="0.25">
      <c r="A16090" t="s">
        <v>151</v>
      </c>
      <c r="B16090" t="s">
        <v>84</v>
      </c>
      <c r="C16090" s="7">
        <v>1</v>
      </c>
      <c r="D16090" s="7">
        <v>3</v>
      </c>
      <c r="E16090" s="7">
        <v>35</v>
      </c>
      <c r="F16090" s="7">
        <v>60</v>
      </c>
      <c r="G16090" s="1">
        <f t="shared" si="1004"/>
        <v>0.92105263157894735</v>
      </c>
      <c r="H16090" s="4">
        <f t="shared" si="1005"/>
        <v>1</v>
      </c>
      <c r="I16090" s="5">
        <f>IF(OR(AND(F16090&gt;=50,G16090&gt;SUMIF(SeasonTotals!A$2:A$9,A16090,SeasonTotals!F$2:F$9)),AND(G16090&gt;0.885,F16090&gt;=50,D16090&lt;3)),1,0)</f>
        <v>1</v>
      </c>
      <c r="J16090" s="4">
        <f t="shared" si="1006"/>
        <v>0</v>
      </c>
      <c r="K16090" s="5">
        <f t="shared" si="1007"/>
        <v>0</v>
      </c>
    </row>
    <row r="16091" spans="1:11" x14ac:dyDescent="0.25">
      <c r="A16091" t="s">
        <v>151</v>
      </c>
      <c r="B16091" t="s">
        <v>84</v>
      </c>
      <c r="C16091" s="7">
        <v>1</v>
      </c>
      <c r="D16091" s="7">
        <v>3</v>
      </c>
      <c r="E16091" s="7">
        <v>35</v>
      </c>
      <c r="F16091" s="7">
        <v>59</v>
      </c>
      <c r="G16091" s="1">
        <f t="shared" si="1004"/>
        <v>0.92105263157894735</v>
      </c>
      <c r="H16091" s="4">
        <f t="shared" si="1005"/>
        <v>1</v>
      </c>
      <c r="I16091" s="5">
        <f>IF(OR(AND(F16091&gt;=50,G16091&gt;SUMIF(SeasonTotals!A$2:A$9,A16091,SeasonTotals!F$2:F$9)),AND(G16091&gt;0.885,F16091&gt;=50,D16091&lt;3)),1,0)</f>
        <v>1</v>
      </c>
      <c r="J16091" s="4">
        <f t="shared" si="1006"/>
        <v>0</v>
      </c>
      <c r="K16091" s="5">
        <f t="shared" si="1007"/>
        <v>0</v>
      </c>
    </row>
    <row r="16092" spans="1:11" x14ac:dyDescent="0.25">
      <c r="A16092" t="s">
        <v>151</v>
      </c>
      <c r="B16092" t="s">
        <v>84</v>
      </c>
      <c r="C16092" s="7">
        <v>1</v>
      </c>
      <c r="D16092" s="7">
        <v>2</v>
      </c>
      <c r="E16092" s="7">
        <v>28</v>
      </c>
      <c r="F16092" s="7">
        <v>64</v>
      </c>
      <c r="G16092" s="1">
        <f t="shared" si="1004"/>
        <v>0.93333333333333335</v>
      </c>
      <c r="H16092" s="4">
        <f t="shared" si="1005"/>
        <v>1</v>
      </c>
      <c r="I16092" s="5">
        <f>IF(OR(AND(F16092&gt;=50,G16092&gt;SUMIF(SeasonTotals!A$2:A$9,A16092,SeasonTotals!F$2:F$9)),AND(G16092&gt;0.885,F16092&gt;=50,D16092&lt;3)),1,0)</f>
        <v>1</v>
      </c>
      <c r="J16092" s="4">
        <f t="shared" si="1006"/>
        <v>0</v>
      </c>
      <c r="K16092" s="5">
        <f t="shared" si="1007"/>
        <v>0</v>
      </c>
    </row>
    <row r="16093" spans="1:11" x14ac:dyDescent="0.25">
      <c r="A16093" t="s">
        <v>151</v>
      </c>
      <c r="B16093" t="s">
        <v>84</v>
      </c>
      <c r="C16093" s="7">
        <v>1</v>
      </c>
      <c r="D16093" s="7">
        <v>4</v>
      </c>
      <c r="E16093" s="7">
        <v>13</v>
      </c>
      <c r="F16093" s="7">
        <v>20</v>
      </c>
      <c r="G16093" s="1">
        <f t="shared" si="1004"/>
        <v>0.76470588235294112</v>
      </c>
      <c r="H16093" s="4">
        <f t="shared" si="1005"/>
        <v>0</v>
      </c>
      <c r="I16093" s="5">
        <f>IF(OR(AND(F16093&gt;=50,G16093&gt;SUMIF(SeasonTotals!A$2:A$9,A16093,SeasonTotals!F$2:F$9)),AND(G16093&gt;0.885,F16093&gt;=50,D16093&lt;3)),1,0)</f>
        <v>0</v>
      </c>
      <c r="J16093" s="4">
        <f t="shared" si="1006"/>
        <v>1</v>
      </c>
      <c r="K16093" s="5">
        <f t="shared" si="1007"/>
        <v>1</v>
      </c>
    </row>
    <row r="16094" spans="1:11" x14ac:dyDescent="0.25">
      <c r="A16094" t="s">
        <v>151</v>
      </c>
      <c r="B16094" t="s">
        <v>84</v>
      </c>
      <c r="C16094" s="7">
        <v>1</v>
      </c>
      <c r="D16094" s="7">
        <v>4</v>
      </c>
      <c r="E16094" s="7">
        <v>25</v>
      </c>
      <c r="F16094" s="7">
        <v>58</v>
      </c>
      <c r="G16094" s="1">
        <f t="shared" si="1004"/>
        <v>0.86206896551724133</v>
      </c>
      <c r="H16094" s="4">
        <f t="shared" si="1005"/>
        <v>0</v>
      </c>
      <c r="I16094" s="5">
        <f>IF(OR(AND(F16094&gt;=50,G16094&gt;SUMIF(SeasonTotals!A$2:A$9,A16094,SeasonTotals!F$2:F$9)),AND(G16094&gt;0.885,F16094&gt;=50,D16094&lt;3)),1,0)</f>
        <v>0</v>
      </c>
      <c r="J16094" s="4">
        <f t="shared" si="1006"/>
        <v>0</v>
      </c>
      <c r="K16094" s="5">
        <f t="shared" si="1007"/>
        <v>0</v>
      </c>
    </row>
    <row r="16095" spans="1:11" x14ac:dyDescent="0.25">
      <c r="A16095" t="s">
        <v>151</v>
      </c>
      <c r="B16095" t="s">
        <v>84</v>
      </c>
      <c r="C16095" s="7">
        <v>1</v>
      </c>
      <c r="D16095" s="7">
        <v>2</v>
      </c>
      <c r="E16095" s="7">
        <v>29</v>
      </c>
      <c r="F16095" s="7">
        <v>59</v>
      </c>
      <c r="G16095" s="1">
        <f t="shared" si="1004"/>
        <v>0.93548387096774188</v>
      </c>
      <c r="H16095" s="4">
        <f t="shared" si="1005"/>
        <v>1</v>
      </c>
      <c r="I16095" s="5">
        <f>IF(OR(AND(F16095&gt;=50,G16095&gt;SUMIF(SeasonTotals!A$2:A$9,A16095,SeasonTotals!F$2:F$9)),AND(G16095&gt;0.885,F16095&gt;=50,D16095&lt;3)),1,0)</f>
        <v>1</v>
      </c>
      <c r="J16095" s="4">
        <f t="shared" si="1006"/>
        <v>0</v>
      </c>
      <c r="K16095" s="5">
        <f t="shared" si="1007"/>
        <v>0</v>
      </c>
    </row>
    <row r="16096" spans="1:11" x14ac:dyDescent="0.25">
      <c r="A16096" t="s">
        <v>151</v>
      </c>
      <c r="B16096" t="s">
        <v>84</v>
      </c>
      <c r="C16096" s="7">
        <v>1</v>
      </c>
      <c r="D16096" s="7">
        <v>2</v>
      </c>
      <c r="E16096" s="7">
        <v>25</v>
      </c>
      <c r="F16096" s="7">
        <v>60</v>
      </c>
      <c r="G16096" s="1">
        <f t="shared" si="1004"/>
        <v>0.92592592592592593</v>
      </c>
      <c r="H16096" s="4">
        <f t="shared" si="1005"/>
        <v>1</v>
      </c>
      <c r="I16096" s="5">
        <f>IF(OR(AND(F16096&gt;=50,G16096&gt;SUMIF(SeasonTotals!A$2:A$9,A16096,SeasonTotals!F$2:F$9)),AND(G16096&gt;0.885,F16096&gt;=50,D16096&lt;3)),1,0)</f>
        <v>1</v>
      </c>
      <c r="J16096" s="4">
        <f t="shared" si="1006"/>
        <v>0</v>
      </c>
      <c r="K16096" s="5">
        <f t="shared" si="1007"/>
        <v>0</v>
      </c>
    </row>
    <row r="16097" spans="1:11" x14ac:dyDescent="0.25">
      <c r="A16097" t="s">
        <v>151</v>
      </c>
      <c r="B16097" t="s">
        <v>84</v>
      </c>
      <c r="C16097" s="7">
        <v>1</v>
      </c>
      <c r="D16097" s="7">
        <v>5</v>
      </c>
      <c r="E16097" s="7">
        <v>23</v>
      </c>
      <c r="F16097" s="7">
        <v>40</v>
      </c>
      <c r="G16097" s="1">
        <f t="shared" si="1004"/>
        <v>0.8214285714285714</v>
      </c>
      <c r="H16097" s="4">
        <f t="shared" si="1005"/>
        <v>0</v>
      </c>
      <c r="I16097" s="5">
        <f>IF(OR(AND(F16097&gt;=50,G16097&gt;SUMIF(SeasonTotals!A$2:A$9,A16097,SeasonTotals!F$2:F$9)),AND(G16097&gt;0.885,F16097&gt;=50,D16097&lt;3)),1,0)</f>
        <v>0</v>
      </c>
      <c r="J16097" s="4">
        <f t="shared" si="1006"/>
        <v>1</v>
      </c>
      <c r="K16097" s="5">
        <f t="shared" si="1007"/>
        <v>1</v>
      </c>
    </row>
    <row r="16098" spans="1:11" x14ac:dyDescent="0.25">
      <c r="A16098" t="s">
        <v>151</v>
      </c>
      <c r="B16098" t="s">
        <v>84</v>
      </c>
      <c r="C16098" s="7">
        <v>1</v>
      </c>
      <c r="D16098" s="7">
        <v>2</v>
      </c>
      <c r="E16098" s="7">
        <v>3</v>
      </c>
      <c r="F16098" s="7">
        <v>8</v>
      </c>
      <c r="G16098" s="1">
        <f t="shared" si="1004"/>
        <v>0.6</v>
      </c>
      <c r="H16098" s="4">
        <f t="shared" si="1005"/>
        <v>0</v>
      </c>
      <c r="I16098" s="5">
        <f>IF(OR(AND(F16098&gt;=50,G16098&gt;SUMIF(SeasonTotals!A$2:A$9,A16098,SeasonTotals!F$2:F$9)),AND(G16098&gt;0.885,F16098&gt;=50,D16098&lt;3)),1,0)</f>
        <v>0</v>
      </c>
      <c r="J16098" s="4">
        <f t="shared" si="1006"/>
        <v>1</v>
      </c>
      <c r="K16098" s="5">
        <f t="shared" si="1007"/>
        <v>1</v>
      </c>
    </row>
    <row r="16099" spans="1:11" x14ac:dyDescent="0.25">
      <c r="A16099" t="s">
        <v>151</v>
      </c>
      <c r="B16099" t="s">
        <v>84</v>
      </c>
      <c r="C16099" s="7">
        <v>1</v>
      </c>
      <c r="D16099" s="7">
        <v>3</v>
      </c>
      <c r="E16099" s="7">
        <v>29</v>
      </c>
      <c r="F16099" s="7">
        <v>59</v>
      </c>
      <c r="G16099" s="1">
        <f t="shared" si="1004"/>
        <v>0.90625</v>
      </c>
      <c r="H16099" s="4">
        <f t="shared" si="1005"/>
        <v>0</v>
      </c>
      <c r="I16099" s="5">
        <f>IF(OR(AND(F16099&gt;=50,G16099&gt;SUMIF(SeasonTotals!A$2:A$9,A16099,SeasonTotals!F$2:F$9)),AND(G16099&gt;0.885,F16099&gt;=50,D16099&lt;3)),1,0)</f>
        <v>0</v>
      </c>
      <c r="J16099" s="4">
        <f t="shared" si="1006"/>
        <v>0</v>
      </c>
      <c r="K16099" s="5">
        <f t="shared" si="1007"/>
        <v>0</v>
      </c>
    </row>
    <row r="16100" spans="1:11" x14ac:dyDescent="0.25">
      <c r="A16100" t="s">
        <v>151</v>
      </c>
      <c r="B16100" t="s">
        <v>84</v>
      </c>
      <c r="C16100" s="7">
        <v>1</v>
      </c>
      <c r="D16100" s="7">
        <v>4</v>
      </c>
      <c r="E16100" s="7">
        <v>25</v>
      </c>
      <c r="F16100" s="7">
        <v>59</v>
      </c>
      <c r="G16100" s="1">
        <f t="shared" si="1004"/>
        <v>0.86206896551724133</v>
      </c>
      <c r="H16100" s="4">
        <f t="shared" si="1005"/>
        <v>0</v>
      </c>
      <c r="I16100" s="5">
        <f>IF(OR(AND(F16100&gt;=50,G16100&gt;SUMIF(SeasonTotals!A$2:A$9,A16100,SeasonTotals!F$2:F$9)),AND(G16100&gt;0.885,F16100&gt;=50,D16100&lt;3)),1,0)</f>
        <v>0</v>
      </c>
      <c r="J16100" s="4">
        <f t="shared" si="1006"/>
        <v>0</v>
      </c>
      <c r="K16100" s="5">
        <f t="shared" si="1007"/>
        <v>0</v>
      </c>
    </row>
    <row r="16101" spans="1:11" x14ac:dyDescent="0.25">
      <c r="A16101" t="s">
        <v>151</v>
      </c>
      <c r="B16101" t="s">
        <v>84</v>
      </c>
      <c r="C16101" s="7">
        <v>1</v>
      </c>
      <c r="D16101" s="7">
        <v>3</v>
      </c>
      <c r="E16101" s="7">
        <v>17</v>
      </c>
      <c r="F16101" s="7">
        <v>59</v>
      </c>
      <c r="G16101" s="1">
        <f t="shared" si="1004"/>
        <v>0.85</v>
      </c>
      <c r="H16101" s="4">
        <f t="shared" si="1005"/>
        <v>0</v>
      </c>
      <c r="I16101" s="5">
        <f>IF(OR(AND(F16101&gt;=50,G16101&gt;SUMIF(SeasonTotals!A$2:A$9,A16101,SeasonTotals!F$2:F$9)),AND(G16101&gt;0.885,F16101&gt;=50,D16101&lt;3)),1,0)</f>
        <v>0</v>
      </c>
      <c r="J16101" s="4">
        <f t="shared" si="1006"/>
        <v>0</v>
      </c>
      <c r="K16101" s="5">
        <f t="shared" si="1007"/>
        <v>0</v>
      </c>
    </row>
    <row r="16102" spans="1:11" x14ac:dyDescent="0.25">
      <c r="A16102" t="s">
        <v>151</v>
      </c>
      <c r="B16102" t="s">
        <v>84</v>
      </c>
      <c r="C16102" s="7">
        <v>1</v>
      </c>
      <c r="D16102" s="7">
        <v>1</v>
      </c>
      <c r="E16102" s="7">
        <v>32</v>
      </c>
      <c r="F16102" s="7">
        <v>60</v>
      </c>
      <c r="G16102" s="1">
        <f t="shared" si="1004"/>
        <v>0.96969696969696972</v>
      </c>
      <c r="H16102" s="4">
        <f t="shared" si="1005"/>
        <v>1</v>
      </c>
      <c r="I16102" s="5">
        <f>IF(OR(AND(F16102&gt;=50,G16102&gt;SUMIF(SeasonTotals!A$2:A$9,A16102,SeasonTotals!F$2:F$9)),AND(G16102&gt;0.885,F16102&gt;=50,D16102&lt;3)),1,0)</f>
        <v>1</v>
      </c>
      <c r="J16102" s="4">
        <f t="shared" si="1006"/>
        <v>0</v>
      </c>
      <c r="K16102" s="5">
        <f t="shared" si="1007"/>
        <v>0</v>
      </c>
    </row>
    <row r="16103" spans="1:11" x14ac:dyDescent="0.25">
      <c r="A16103" t="s">
        <v>151</v>
      </c>
      <c r="B16103" t="s">
        <v>84</v>
      </c>
      <c r="C16103" s="7">
        <v>1</v>
      </c>
      <c r="D16103" s="7">
        <v>2</v>
      </c>
      <c r="E16103" s="7">
        <v>27</v>
      </c>
      <c r="F16103" s="7">
        <v>65</v>
      </c>
      <c r="G16103" s="1">
        <f t="shared" si="1004"/>
        <v>0.93103448275862066</v>
      </c>
      <c r="H16103" s="4">
        <f t="shared" si="1005"/>
        <v>1</v>
      </c>
      <c r="I16103" s="5">
        <f>IF(OR(AND(F16103&gt;=50,G16103&gt;SUMIF(SeasonTotals!A$2:A$9,A16103,SeasonTotals!F$2:F$9)),AND(G16103&gt;0.885,F16103&gt;=50,D16103&lt;3)),1,0)</f>
        <v>1</v>
      </c>
      <c r="J16103" s="4">
        <f t="shared" si="1006"/>
        <v>0</v>
      </c>
      <c r="K16103" s="5">
        <f t="shared" si="1007"/>
        <v>0</v>
      </c>
    </row>
    <row r="16104" spans="1:11" x14ac:dyDescent="0.25">
      <c r="A16104" t="s">
        <v>151</v>
      </c>
      <c r="B16104" t="s">
        <v>84</v>
      </c>
      <c r="C16104" s="7">
        <v>1</v>
      </c>
      <c r="D16104" s="7">
        <v>3</v>
      </c>
      <c r="E16104" s="7">
        <v>31</v>
      </c>
      <c r="F16104" s="7">
        <v>59</v>
      </c>
      <c r="G16104" s="1">
        <f t="shared" si="1004"/>
        <v>0.91176470588235292</v>
      </c>
      <c r="H16104" s="4">
        <f t="shared" si="1005"/>
        <v>0</v>
      </c>
      <c r="I16104" s="5">
        <f>IF(OR(AND(F16104&gt;=50,G16104&gt;SUMIF(SeasonTotals!A$2:A$9,A16104,SeasonTotals!F$2:F$9)),AND(G16104&gt;0.885,F16104&gt;=50,D16104&lt;3)),1,0)</f>
        <v>0</v>
      </c>
      <c r="J16104" s="4">
        <f t="shared" si="1006"/>
        <v>0</v>
      </c>
      <c r="K16104" s="5">
        <f t="shared" si="1007"/>
        <v>0</v>
      </c>
    </row>
    <row r="16105" spans="1:11" x14ac:dyDescent="0.25">
      <c r="A16105" t="s">
        <v>151</v>
      </c>
      <c r="B16105" t="s">
        <v>84</v>
      </c>
      <c r="C16105" s="7">
        <v>1</v>
      </c>
      <c r="D16105" s="7">
        <v>3</v>
      </c>
      <c r="E16105" s="7">
        <v>21</v>
      </c>
      <c r="F16105" s="7">
        <v>65</v>
      </c>
      <c r="G16105" s="1">
        <f t="shared" si="1004"/>
        <v>0.875</v>
      </c>
      <c r="H16105" s="4">
        <f t="shared" si="1005"/>
        <v>0</v>
      </c>
      <c r="I16105" s="5">
        <f>IF(OR(AND(F16105&gt;=50,G16105&gt;SUMIF(SeasonTotals!A$2:A$9,A16105,SeasonTotals!F$2:F$9)),AND(G16105&gt;0.885,F16105&gt;=50,D16105&lt;3)),1,0)</f>
        <v>0</v>
      </c>
      <c r="J16105" s="4">
        <f t="shared" si="1006"/>
        <v>0</v>
      </c>
      <c r="K16105" s="5">
        <f t="shared" si="1007"/>
        <v>0</v>
      </c>
    </row>
    <row r="16106" spans="1:11" x14ac:dyDescent="0.25">
      <c r="A16106" t="s">
        <v>151</v>
      </c>
      <c r="B16106" t="s">
        <v>84</v>
      </c>
      <c r="C16106" s="7">
        <v>1</v>
      </c>
      <c r="D16106" s="7">
        <v>1</v>
      </c>
      <c r="E16106" s="7">
        <v>22</v>
      </c>
      <c r="F16106" s="7">
        <v>60</v>
      </c>
      <c r="G16106" s="1">
        <f t="shared" si="1004"/>
        <v>0.95652173913043481</v>
      </c>
      <c r="H16106" s="4">
        <f t="shared" si="1005"/>
        <v>1</v>
      </c>
      <c r="I16106" s="5">
        <f>IF(OR(AND(F16106&gt;=50,G16106&gt;SUMIF(SeasonTotals!A$2:A$9,A16106,SeasonTotals!F$2:F$9)),AND(G16106&gt;0.885,F16106&gt;=50,D16106&lt;3)),1,0)</f>
        <v>1</v>
      </c>
      <c r="J16106" s="4">
        <f t="shared" si="1006"/>
        <v>0</v>
      </c>
      <c r="K16106" s="5">
        <f t="shared" si="1007"/>
        <v>0</v>
      </c>
    </row>
    <row r="16107" spans="1:11" x14ac:dyDescent="0.25">
      <c r="A16107" t="s">
        <v>151</v>
      </c>
      <c r="B16107" t="s">
        <v>87</v>
      </c>
      <c r="C16107" s="7">
        <v>1</v>
      </c>
      <c r="D16107" s="7">
        <v>1</v>
      </c>
      <c r="E16107" s="7">
        <v>36</v>
      </c>
      <c r="F16107" s="7">
        <v>60</v>
      </c>
      <c r="G16107" s="1">
        <f t="shared" si="1004"/>
        <v>0.97297297297297303</v>
      </c>
      <c r="H16107" s="4">
        <f t="shared" si="1005"/>
        <v>1</v>
      </c>
      <c r="I16107" s="5">
        <f>IF(OR(AND(F16107&gt;=50,G16107&gt;SUMIF(SeasonTotals!A$2:A$9,A16107,SeasonTotals!F$2:F$9)),AND(G16107&gt;0.885,F16107&gt;=50,D16107&lt;3)),1,0)</f>
        <v>1</v>
      </c>
      <c r="J16107" s="4">
        <f t="shared" si="1006"/>
        <v>0</v>
      </c>
      <c r="K16107" s="5">
        <f t="shared" si="1007"/>
        <v>0</v>
      </c>
    </row>
    <row r="16108" spans="1:11" x14ac:dyDescent="0.25">
      <c r="A16108" t="s">
        <v>151</v>
      </c>
      <c r="B16108" t="s">
        <v>87</v>
      </c>
      <c r="C16108" s="7">
        <v>1</v>
      </c>
      <c r="D16108" s="7">
        <v>4</v>
      </c>
      <c r="E16108" s="7">
        <v>22</v>
      </c>
      <c r="F16108" s="7">
        <v>59</v>
      </c>
      <c r="G16108" s="1">
        <f t="shared" si="1004"/>
        <v>0.84615384615384615</v>
      </c>
      <c r="H16108" s="4">
        <f t="shared" si="1005"/>
        <v>0</v>
      </c>
      <c r="I16108" s="5">
        <f>IF(OR(AND(F16108&gt;=50,G16108&gt;SUMIF(SeasonTotals!A$2:A$9,A16108,SeasonTotals!F$2:F$9)),AND(G16108&gt;0.885,F16108&gt;=50,D16108&lt;3)),1,0)</f>
        <v>0</v>
      </c>
      <c r="J16108" s="4">
        <f t="shared" si="1006"/>
        <v>1</v>
      </c>
      <c r="K16108" s="5">
        <f t="shared" si="1007"/>
        <v>0</v>
      </c>
    </row>
    <row r="16109" spans="1:11" x14ac:dyDescent="0.25">
      <c r="A16109" t="s">
        <v>151</v>
      </c>
      <c r="B16109" t="s">
        <v>87</v>
      </c>
      <c r="C16109" s="7">
        <v>1</v>
      </c>
      <c r="D16109" s="7">
        <v>2</v>
      </c>
      <c r="E16109" s="7">
        <v>28</v>
      </c>
      <c r="F16109" s="7">
        <v>60</v>
      </c>
      <c r="G16109" s="1">
        <f t="shared" si="1004"/>
        <v>0.93333333333333335</v>
      </c>
      <c r="H16109" s="4">
        <f t="shared" si="1005"/>
        <v>1</v>
      </c>
      <c r="I16109" s="5">
        <f>IF(OR(AND(F16109&gt;=50,G16109&gt;SUMIF(SeasonTotals!A$2:A$9,A16109,SeasonTotals!F$2:F$9)),AND(G16109&gt;0.885,F16109&gt;=50,D16109&lt;3)),1,0)</f>
        <v>1</v>
      </c>
      <c r="J16109" s="4">
        <f t="shared" si="1006"/>
        <v>0</v>
      </c>
      <c r="K16109" s="5">
        <f t="shared" si="1007"/>
        <v>0</v>
      </c>
    </row>
    <row r="16110" spans="1:11" x14ac:dyDescent="0.25">
      <c r="A16110" t="s">
        <v>151</v>
      </c>
      <c r="B16110" t="s">
        <v>87</v>
      </c>
      <c r="C16110" s="7">
        <v>1</v>
      </c>
      <c r="D16110" s="7">
        <v>3</v>
      </c>
      <c r="E16110" s="7">
        <v>15</v>
      </c>
      <c r="F16110" s="7">
        <v>32</v>
      </c>
      <c r="G16110" s="1">
        <f t="shared" si="1004"/>
        <v>0.83333333333333337</v>
      </c>
      <c r="H16110" s="4">
        <f t="shared" si="1005"/>
        <v>0</v>
      </c>
      <c r="I16110" s="5">
        <f>IF(OR(AND(F16110&gt;=50,G16110&gt;SUMIF(SeasonTotals!A$2:A$9,A16110,SeasonTotals!F$2:F$9)),AND(G16110&gt;0.885,F16110&gt;=50,D16110&lt;3)),1,0)</f>
        <v>0</v>
      </c>
      <c r="J16110" s="4">
        <f t="shared" si="1006"/>
        <v>1</v>
      </c>
      <c r="K16110" s="5">
        <f t="shared" si="1007"/>
        <v>1</v>
      </c>
    </row>
    <row r="16111" spans="1:11" x14ac:dyDescent="0.25">
      <c r="A16111" t="s">
        <v>151</v>
      </c>
      <c r="B16111" t="s">
        <v>87</v>
      </c>
      <c r="C16111" s="7">
        <v>1</v>
      </c>
      <c r="D16111" s="7">
        <v>1</v>
      </c>
      <c r="E16111" s="7">
        <v>27</v>
      </c>
      <c r="F16111" s="7">
        <v>60</v>
      </c>
      <c r="G16111" s="1">
        <f t="shared" si="1004"/>
        <v>0.9642857142857143</v>
      </c>
      <c r="H16111" s="4">
        <f t="shared" si="1005"/>
        <v>1</v>
      </c>
      <c r="I16111" s="5">
        <f>IF(OR(AND(F16111&gt;=50,G16111&gt;SUMIF(SeasonTotals!A$2:A$9,A16111,SeasonTotals!F$2:F$9)),AND(G16111&gt;0.885,F16111&gt;=50,D16111&lt;3)),1,0)</f>
        <v>1</v>
      </c>
      <c r="J16111" s="4">
        <f t="shared" si="1006"/>
        <v>0</v>
      </c>
      <c r="K16111" s="5">
        <f t="shared" si="1007"/>
        <v>0</v>
      </c>
    </row>
    <row r="16112" spans="1:11" x14ac:dyDescent="0.25">
      <c r="A16112" t="s">
        <v>151</v>
      </c>
      <c r="B16112" t="s">
        <v>87</v>
      </c>
      <c r="C16112" s="7">
        <v>1</v>
      </c>
      <c r="D16112" s="7">
        <v>4</v>
      </c>
      <c r="E16112" s="7">
        <v>27</v>
      </c>
      <c r="F16112" s="7">
        <v>58</v>
      </c>
      <c r="G16112" s="1">
        <f t="shared" si="1004"/>
        <v>0.87096774193548387</v>
      </c>
      <c r="H16112" s="4">
        <f t="shared" si="1005"/>
        <v>0</v>
      </c>
      <c r="I16112" s="5">
        <f>IF(OR(AND(F16112&gt;=50,G16112&gt;SUMIF(SeasonTotals!A$2:A$9,A16112,SeasonTotals!F$2:F$9)),AND(G16112&gt;0.885,F16112&gt;=50,D16112&lt;3)),1,0)</f>
        <v>0</v>
      </c>
      <c r="J16112" s="4">
        <f t="shared" si="1006"/>
        <v>0</v>
      </c>
      <c r="K16112" s="5">
        <f t="shared" si="1007"/>
        <v>0</v>
      </c>
    </row>
    <row r="16113" spans="1:11" x14ac:dyDescent="0.25">
      <c r="A16113" t="s">
        <v>151</v>
      </c>
      <c r="B16113" t="s">
        <v>87</v>
      </c>
      <c r="C16113" s="7">
        <v>1</v>
      </c>
      <c r="D16113" s="7">
        <v>0</v>
      </c>
      <c r="E16113" s="7">
        <v>16</v>
      </c>
      <c r="F16113" s="7">
        <v>60</v>
      </c>
      <c r="G16113" s="1">
        <f t="shared" si="1004"/>
        <v>1</v>
      </c>
      <c r="H16113" s="4">
        <f t="shared" si="1005"/>
        <v>1</v>
      </c>
      <c r="I16113" s="5">
        <f>IF(OR(AND(F16113&gt;=50,G16113&gt;SUMIF(SeasonTotals!A$2:A$9,A16113,SeasonTotals!F$2:F$9)),AND(G16113&gt;0.885,F16113&gt;=50,D16113&lt;3)),1,0)</f>
        <v>1</v>
      </c>
      <c r="J16113" s="4">
        <f t="shared" si="1006"/>
        <v>0</v>
      </c>
      <c r="K16113" s="5">
        <f t="shared" si="1007"/>
        <v>0</v>
      </c>
    </row>
    <row r="16114" spans="1:11" x14ac:dyDescent="0.25">
      <c r="A16114" t="s">
        <v>151</v>
      </c>
      <c r="B16114" t="s">
        <v>87</v>
      </c>
      <c r="C16114" s="7">
        <v>1</v>
      </c>
      <c r="D16114" s="7">
        <v>1</v>
      </c>
      <c r="E16114" s="7">
        <v>21</v>
      </c>
      <c r="F16114" s="7">
        <v>60</v>
      </c>
      <c r="G16114" s="1">
        <f t="shared" si="1004"/>
        <v>0.95454545454545459</v>
      </c>
      <c r="H16114" s="4">
        <f t="shared" si="1005"/>
        <v>1</v>
      </c>
      <c r="I16114" s="5">
        <f>IF(OR(AND(F16114&gt;=50,G16114&gt;SUMIF(SeasonTotals!A$2:A$9,A16114,SeasonTotals!F$2:F$9)),AND(G16114&gt;0.885,F16114&gt;=50,D16114&lt;3)),1,0)</f>
        <v>1</v>
      </c>
      <c r="J16114" s="4">
        <f t="shared" si="1006"/>
        <v>0</v>
      </c>
      <c r="K16114" s="5">
        <f t="shared" si="1007"/>
        <v>0</v>
      </c>
    </row>
    <row r="16115" spans="1:11" x14ac:dyDescent="0.25">
      <c r="A16115" t="s">
        <v>151</v>
      </c>
      <c r="B16115" t="s">
        <v>87</v>
      </c>
      <c r="C16115" s="7">
        <v>1</v>
      </c>
      <c r="D16115" s="7">
        <v>1</v>
      </c>
      <c r="E16115" s="7">
        <v>33</v>
      </c>
      <c r="F16115" s="7">
        <v>60</v>
      </c>
      <c r="G16115" s="1">
        <f t="shared" si="1004"/>
        <v>0.97058823529411764</v>
      </c>
      <c r="H16115" s="4">
        <f t="shared" si="1005"/>
        <v>1</v>
      </c>
      <c r="I16115" s="5">
        <f>IF(OR(AND(F16115&gt;=50,G16115&gt;SUMIF(SeasonTotals!A$2:A$9,A16115,SeasonTotals!F$2:F$9)),AND(G16115&gt;0.885,F16115&gt;=50,D16115&lt;3)),1,0)</f>
        <v>1</v>
      </c>
      <c r="J16115" s="4">
        <f t="shared" si="1006"/>
        <v>0</v>
      </c>
      <c r="K16115" s="5">
        <f t="shared" si="1007"/>
        <v>0</v>
      </c>
    </row>
    <row r="16116" spans="1:11" x14ac:dyDescent="0.25">
      <c r="A16116" t="s">
        <v>151</v>
      </c>
      <c r="B16116" t="s">
        <v>87</v>
      </c>
      <c r="C16116" s="7">
        <v>1</v>
      </c>
      <c r="D16116" s="7">
        <v>1</v>
      </c>
      <c r="E16116" s="7">
        <v>21</v>
      </c>
      <c r="F16116" s="7">
        <v>65</v>
      </c>
      <c r="G16116" s="1">
        <f t="shared" si="1004"/>
        <v>0.95454545454545459</v>
      </c>
      <c r="H16116" s="4">
        <f t="shared" si="1005"/>
        <v>1</v>
      </c>
      <c r="I16116" s="5">
        <f>IF(OR(AND(F16116&gt;=50,G16116&gt;SUMIF(SeasonTotals!A$2:A$9,A16116,SeasonTotals!F$2:F$9)),AND(G16116&gt;0.885,F16116&gt;=50,D16116&lt;3)),1,0)</f>
        <v>1</v>
      </c>
      <c r="J16116" s="4">
        <f t="shared" si="1006"/>
        <v>0</v>
      </c>
      <c r="K16116" s="5">
        <f t="shared" si="1007"/>
        <v>0</v>
      </c>
    </row>
    <row r="16117" spans="1:11" x14ac:dyDescent="0.25">
      <c r="A16117" t="s">
        <v>151</v>
      </c>
      <c r="B16117" t="s">
        <v>87</v>
      </c>
      <c r="C16117" s="7">
        <v>1</v>
      </c>
      <c r="D16117" s="7">
        <v>0</v>
      </c>
      <c r="E16117" s="7">
        <v>28</v>
      </c>
      <c r="F16117" s="7">
        <v>60</v>
      </c>
      <c r="G16117" s="1">
        <f t="shared" si="1004"/>
        <v>1</v>
      </c>
      <c r="H16117" s="4">
        <f t="shared" si="1005"/>
        <v>1</v>
      </c>
      <c r="I16117" s="5">
        <f>IF(OR(AND(F16117&gt;=50,G16117&gt;SUMIF(SeasonTotals!A$2:A$9,A16117,SeasonTotals!F$2:F$9)),AND(G16117&gt;0.885,F16117&gt;=50,D16117&lt;3)),1,0)</f>
        <v>1</v>
      </c>
      <c r="J16117" s="4">
        <f t="shared" si="1006"/>
        <v>0</v>
      </c>
      <c r="K16117" s="5">
        <f t="shared" si="1007"/>
        <v>0</v>
      </c>
    </row>
    <row r="16118" spans="1:11" x14ac:dyDescent="0.25">
      <c r="A16118" t="s">
        <v>151</v>
      </c>
      <c r="B16118" t="s">
        <v>87</v>
      </c>
      <c r="C16118" s="7">
        <v>1</v>
      </c>
      <c r="D16118" s="7">
        <v>2</v>
      </c>
      <c r="E16118" s="7">
        <v>24</v>
      </c>
      <c r="F16118" s="7">
        <v>60</v>
      </c>
      <c r="G16118" s="1">
        <f t="shared" si="1004"/>
        <v>0.92307692307692313</v>
      </c>
      <c r="H16118" s="4">
        <f t="shared" si="1005"/>
        <v>1</v>
      </c>
      <c r="I16118" s="5">
        <f>IF(OR(AND(F16118&gt;=50,G16118&gt;SUMIF(SeasonTotals!A$2:A$9,A16118,SeasonTotals!F$2:F$9)),AND(G16118&gt;0.885,F16118&gt;=50,D16118&lt;3)),1,0)</f>
        <v>1</v>
      </c>
      <c r="J16118" s="4">
        <f t="shared" si="1006"/>
        <v>0</v>
      </c>
      <c r="K16118" s="5">
        <f t="shared" si="1007"/>
        <v>0</v>
      </c>
    </row>
    <row r="16119" spans="1:11" x14ac:dyDescent="0.25">
      <c r="A16119" t="s">
        <v>151</v>
      </c>
      <c r="B16119" t="s">
        <v>87</v>
      </c>
      <c r="C16119" s="7">
        <v>1</v>
      </c>
      <c r="D16119" s="7">
        <v>1</v>
      </c>
      <c r="E16119" s="7">
        <v>24</v>
      </c>
      <c r="F16119" s="7">
        <v>60</v>
      </c>
      <c r="G16119" s="1">
        <f t="shared" si="1004"/>
        <v>0.96</v>
      </c>
      <c r="H16119" s="4">
        <f t="shared" si="1005"/>
        <v>1</v>
      </c>
      <c r="I16119" s="5">
        <f>IF(OR(AND(F16119&gt;=50,G16119&gt;SUMIF(SeasonTotals!A$2:A$9,A16119,SeasonTotals!F$2:F$9)),AND(G16119&gt;0.885,F16119&gt;=50,D16119&lt;3)),1,0)</f>
        <v>1</v>
      </c>
      <c r="J16119" s="4">
        <f t="shared" si="1006"/>
        <v>0</v>
      </c>
      <c r="K16119" s="5">
        <f t="shared" si="1007"/>
        <v>0</v>
      </c>
    </row>
    <row r="16120" spans="1:11" x14ac:dyDescent="0.25">
      <c r="A16120" t="s">
        <v>151</v>
      </c>
      <c r="B16120" t="s">
        <v>87</v>
      </c>
      <c r="C16120" s="7">
        <v>1</v>
      </c>
      <c r="D16120" s="7">
        <v>1</v>
      </c>
      <c r="E16120" s="7">
        <v>32</v>
      </c>
      <c r="F16120" s="7">
        <v>60</v>
      </c>
      <c r="G16120" s="1">
        <f t="shared" si="1004"/>
        <v>0.96969696969696972</v>
      </c>
      <c r="H16120" s="4">
        <f t="shared" si="1005"/>
        <v>1</v>
      </c>
      <c r="I16120" s="5">
        <f>IF(OR(AND(F16120&gt;=50,G16120&gt;SUMIF(SeasonTotals!A$2:A$9,A16120,SeasonTotals!F$2:F$9)),AND(G16120&gt;0.885,F16120&gt;=50,D16120&lt;3)),1,0)</f>
        <v>1</v>
      </c>
      <c r="J16120" s="4">
        <f t="shared" si="1006"/>
        <v>0</v>
      </c>
      <c r="K16120" s="5">
        <f t="shared" si="1007"/>
        <v>0</v>
      </c>
    </row>
    <row r="16121" spans="1:11" x14ac:dyDescent="0.25">
      <c r="A16121" t="s">
        <v>151</v>
      </c>
      <c r="B16121" t="s">
        <v>87</v>
      </c>
      <c r="C16121" s="7">
        <v>1</v>
      </c>
      <c r="D16121" s="7">
        <v>1</v>
      </c>
      <c r="E16121" s="7">
        <v>25</v>
      </c>
      <c r="F16121" s="7">
        <v>60</v>
      </c>
      <c r="G16121" s="1">
        <f t="shared" si="1004"/>
        <v>0.96153846153846156</v>
      </c>
      <c r="H16121" s="4">
        <f t="shared" si="1005"/>
        <v>1</v>
      </c>
      <c r="I16121" s="5">
        <f>IF(OR(AND(F16121&gt;=50,G16121&gt;SUMIF(SeasonTotals!A$2:A$9,A16121,SeasonTotals!F$2:F$9)),AND(G16121&gt;0.885,F16121&gt;=50,D16121&lt;3)),1,0)</f>
        <v>1</v>
      </c>
      <c r="J16121" s="4">
        <f t="shared" si="1006"/>
        <v>0</v>
      </c>
      <c r="K16121" s="5">
        <f t="shared" si="1007"/>
        <v>0</v>
      </c>
    </row>
    <row r="16122" spans="1:11" x14ac:dyDescent="0.25">
      <c r="A16122" t="s">
        <v>151</v>
      </c>
      <c r="B16122" t="s">
        <v>87</v>
      </c>
      <c r="C16122" s="7">
        <v>1</v>
      </c>
      <c r="D16122" s="7">
        <v>1</v>
      </c>
      <c r="E16122" s="7">
        <v>28</v>
      </c>
      <c r="F16122" s="7">
        <v>59</v>
      </c>
      <c r="G16122" s="1">
        <f t="shared" si="1004"/>
        <v>0.96551724137931039</v>
      </c>
      <c r="H16122" s="4">
        <f t="shared" si="1005"/>
        <v>1</v>
      </c>
      <c r="I16122" s="5">
        <f>IF(OR(AND(F16122&gt;=50,G16122&gt;SUMIF(SeasonTotals!A$2:A$9,A16122,SeasonTotals!F$2:F$9)),AND(G16122&gt;0.885,F16122&gt;=50,D16122&lt;3)),1,0)</f>
        <v>1</v>
      </c>
      <c r="J16122" s="4">
        <f t="shared" si="1006"/>
        <v>0</v>
      </c>
      <c r="K16122" s="5">
        <f t="shared" si="1007"/>
        <v>0</v>
      </c>
    </row>
    <row r="16123" spans="1:11" x14ac:dyDescent="0.25">
      <c r="A16123" t="s">
        <v>151</v>
      </c>
      <c r="B16123" t="s">
        <v>87</v>
      </c>
      <c r="C16123" s="7">
        <v>1</v>
      </c>
      <c r="D16123" s="7">
        <v>3</v>
      </c>
      <c r="E16123" s="7">
        <v>24</v>
      </c>
      <c r="F16123" s="7">
        <v>58</v>
      </c>
      <c r="G16123" s="1">
        <f t="shared" si="1004"/>
        <v>0.88888888888888884</v>
      </c>
      <c r="H16123" s="4">
        <f t="shared" si="1005"/>
        <v>0</v>
      </c>
      <c r="I16123" s="5">
        <f>IF(OR(AND(F16123&gt;=50,G16123&gt;SUMIF(SeasonTotals!A$2:A$9,A16123,SeasonTotals!F$2:F$9)),AND(G16123&gt;0.885,F16123&gt;=50,D16123&lt;3)),1,0)</f>
        <v>0</v>
      </c>
      <c r="J16123" s="4">
        <f t="shared" si="1006"/>
        <v>0</v>
      </c>
      <c r="K16123" s="5">
        <f t="shared" si="1007"/>
        <v>0</v>
      </c>
    </row>
    <row r="16124" spans="1:11" x14ac:dyDescent="0.25">
      <c r="A16124" t="s">
        <v>151</v>
      </c>
      <c r="B16124" t="s">
        <v>87</v>
      </c>
      <c r="C16124" s="7">
        <v>1</v>
      </c>
      <c r="D16124" s="7">
        <v>1</v>
      </c>
      <c r="E16124" s="7">
        <v>38</v>
      </c>
      <c r="F16124" s="7">
        <v>60</v>
      </c>
      <c r="G16124" s="1">
        <f t="shared" si="1004"/>
        <v>0.97435897435897434</v>
      </c>
      <c r="H16124" s="4">
        <f t="shared" si="1005"/>
        <v>1</v>
      </c>
      <c r="I16124" s="5">
        <f>IF(OR(AND(F16124&gt;=50,G16124&gt;SUMIF(SeasonTotals!A$2:A$9,A16124,SeasonTotals!F$2:F$9)),AND(G16124&gt;0.885,F16124&gt;=50,D16124&lt;3)),1,0)</f>
        <v>1</v>
      </c>
      <c r="J16124" s="4">
        <f t="shared" si="1006"/>
        <v>0</v>
      </c>
      <c r="K16124" s="5">
        <f t="shared" si="1007"/>
        <v>0</v>
      </c>
    </row>
    <row r="16125" spans="1:11" x14ac:dyDescent="0.25">
      <c r="A16125" t="s">
        <v>151</v>
      </c>
      <c r="B16125" t="s">
        <v>87</v>
      </c>
      <c r="C16125" s="7">
        <v>1</v>
      </c>
      <c r="D16125" s="7">
        <v>4</v>
      </c>
      <c r="E16125" s="7">
        <v>28</v>
      </c>
      <c r="F16125" s="7">
        <v>59</v>
      </c>
      <c r="G16125" s="1">
        <f t="shared" si="1004"/>
        <v>0.875</v>
      </c>
      <c r="H16125" s="4">
        <f t="shared" si="1005"/>
        <v>0</v>
      </c>
      <c r="I16125" s="5">
        <f>IF(OR(AND(F16125&gt;=50,G16125&gt;SUMIF(SeasonTotals!A$2:A$9,A16125,SeasonTotals!F$2:F$9)),AND(G16125&gt;0.885,F16125&gt;=50,D16125&lt;3)),1,0)</f>
        <v>0</v>
      </c>
      <c r="J16125" s="4">
        <f t="shared" si="1006"/>
        <v>0</v>
      </c>
      <c r="K16125" s="5">
        <f t="shared" si="1007"/>
        <v>0</v>
      </c>
    </row>
    <row r="16126" spans="1:11" x14ac:dyDescent="0.25">
      <c r="A16126" t="s">
        <v>151</v>
      </c>
      <c r="B16126" t="s">
        <v>87</v>
      </c>
      <c r="C16126" s="7">
        <v>1</v>
      </c>
      <c r="D16126" s="7">
        <v>2</v>
      </c>
      <c r="E16126" s="7">
        <v>21</v>
      </c>
      <c r="F16126" s="7">
        <v>65</v>
      </c>
      <c r="G16126" s="1">
        <f t="shared" si="1004"/>
        <v>0.91304347826086951</v>
      </c>
      <c r="H16126" s="4">
        <f t="shared" si="1005"/>
        <v>1</v>
      </c>
      <c r="I16126" s="5">
        <f>IF(OR(AND(F16126&gt;=50,G16126&gt;SUMIF(SeasonTotals!A$2:A$9,A16126,SeasonTotals!F$2:F$9)),AND(G16126&gt;0.885,F16126&gt;=50,D16126&lt;3)),1,0)</f>
        <v>1</v>
      </c>
      <c r="J16126" s="4">
        <f t="shared" si="1006"/>
        <v>0</v>
      </c>
      <c r="K16126" s="5">
        <f t="shared" si="1007"/>
        <v>0</v>
      </c>
    </row>
    <row r="16127" spans="1:11" x14ac:dyDescent="0.25">
      <c r="A16127" t="s">
        <v>151</v>
      </c>
      <c r="B16127" t="s">
        <v>87</v>
      </c>
      <c r="C16127" s="7">
        <v>1</v>
      </c>
      <c r="D16127" s="7">
        <v>2</v>
      </c>
      <c r="E16127" s="7">
        <v>34</v>
      </c>
      <c r="F16127" s="7">
        <v>65</v>
      </c>
      <c r="G16127" s="1">
        <f t="shared" si="1004"/>
        <v>0.94444444444444442</v>
      </c>
      <c r="H16127" s="4">
        <f t="shared" si="1005"/>
        <v>1</v>
      </c>
      <c r="I16127" s="5">
        <f>IF(OR(AND(F16127&gt;=50,G16127&gt;SUMIF(SeasonTotals!A$2:A$9,A16127,SeasonTotals!F$2:F$9)),AND(G16127&gt;0.885,F16127&gt;=50,D16127&lt;3)),1,0)</f>
        <v>1</v>
      </c>
      <c r="J16127" s="4">
        <f t="shared" si="1006"/>
        <v>0</v>
      </c>
      <c r="K16127" s="5">
        <f t="shared" si="1007"/>
        <v>0</v>
      </c>
    </row>
    <row r="16128" spans="1:11" x14ac:dyDescent="0.25">
      <c r="A16128" t="s">
        <v>151</v>
      </c>
      <c r="B16128" t="s">
        <v>87</v>
      </c>
      <c r="C16128" s="7">
        <v>1</v>
      </c>
      <c r="D16128" s="7">
        <v>1</v>
      </c>
      <c r="E16128" s="7">
        <v>23</v>
      </c>
      <c r="F16128" s="7">
        <v>60</v>
      </c>
      <c r="G16128" s="1">
        <f t="shared" si="1004"/>
        <v>0.95833333333333337</v>
      </c>
      <c r="H16128" s="4">
        <f t="shared" si="1005"/>
        <v>1</v>
      </c>
      <c r="I16128" s="5">
        <f>IF(OR(AND(F16128&gt;=50,G16128&gt;SUMIF(SeasonTotals!A$2:A$9,A16128,SeasonTotals!F$2:F$9)),AND(G16128&gt;0.885,F16128&gt;=50,D16128&lt;3)),1,0)</f>
        <v>1</v>
      </c>
      <c r="J16128" s="4">
        <f t="shared" si="1006"/>
        <v>0</v>
      </c>
      <c r="K16128" s="5">
        <f t="shared" si="1007"/>
        <v>0</v>
      </c>
    </row>
    <row r="16129" spans="1:11" x14ac:dyDescent="0.25">
      <c r="A16129" t="s">
        <v>151</v>
      </c>
      <c r="B16129" t="s">
        <v>87</v>
      </c>
      <c r="C16129" s="7">
        <v>1</v>
      </c>
      <c r="D16129" s="7">
        <v>1</v>
      </c>
      <c r="E16129" s="7">
        <v>33</v>
      </c>
      <c r="F16129" s="7">
        <v>60</v>
      </c>
      <c r="G16129" s="1">
        <f t="shared" si="1004"/>
        <v>0.97058823529411764</v>
      </c>
      <c r="H16129" s="4">
        <f t="shared" si="1005"/>
        <v>1</v>
      </c>
      <c r="I16129" s="5">
        <f>IF(OR(AND(F16129&gt;=50,G16129&gt;SUMIF(SeasonTotals!A$2:A$9,A16129,SeasonTotals!F$2:F$9)),AND(G16129&gt;0.885,F16129&gt;=50,D16129&lt;3)),1,0)</f>
        <v>1</v>
      </c>
      <c r="J16129" s="4">
        <f t="shared" si="1006"/>
        <v>0</v>
      </c>
      <c r="K16129" s="5">
        <f t="shared" si="1007"/>
        <v>0</v>
      </c>
    </row>
    <row r="16130" spans="1:11" x14ac:dyDescent="0.25">
      <c r="A16130" t="s">
        <v>151</v>
      </c>
      <c r="B16130" t="s">
        <v>87</v>
      </c>
      <c r="C16130" s="7">
        <v>1</v>
      </c>
      <c r="D16130" s="7">
        <v>0</v>
      </c>
      <c r="E16130" s="7">
        <v>28</v>
      </c>
      <c r="F16130" s="7">
        <v>60</v>
      </c>
      <c r="G16130" s="1">
        <f t="shared" ref="G16130:G16193" si="1008">E16130/MAX(1,SUM(D16130:E16130))</f>
        <v>1</v>
      </c>
      <c r="H16130" s="4">
        <f t="shared" ref="H16130:H16193" si="1009">IF(AND(F16130&gt;=50,OR(G16130&gt;0.913,AND(G16130&gt;0.885,D16130&lt;3))),1,0)</f>
        <v>1</v>
      </c>
      <c r="I16130" s="5">
        <f>IF(OR(AND(F16130&gt;=50,G16130&gt;SUMIF(SeasonTotals!A$2:A$9,A16130,SeasonTotals!F$2:F$9)),AND(G16130&gt;0.885,F16130&gt;=50,D16130&lt;3)),1,0)</f>
        <v>1</v>
      </c>
      <c r="J16130" s="4">
        <f t="shared" ref="J16130:J16193" si="1010">IF(G16130&lt;0.85,1,0)</f>
        <v>0</v>
      </c>
      <c r="K16130" s="5">
        <f t="shared" ref="K16130:K16193" si="1011">IF(F16130&lt;55,1,0)</f>
        <v>0</v>
      </c>
    </row>
    <row r="16131" spans="1:11" x14ac:dyDescent="0.25">
      <c r="A16131" t="s">
        <v>151</v>
      </c>
      <c r="B16131" t="s">
        <v>87</v>
      </c>
      <c r="C16131" s="7">
        <v>1</v>
      </c>
      <c r="D16131" s="7">
        <v>2</v>
      </c>
      <c r="E16131" s="7">
        <v>24</v>
      </c>
      <c r="F16131" s="7">
        <v>65</v>
      </c>
      <c r="G16131" s="1">
        <f t="shared" si="1008"/>
        <v>0.92307692307692313</v>
      </c>
      <c r="H16131" s="4">
        <f t="shared" si="1009"/>
        <v>1</v>
      </c>
      <c r="I16131" s="5">
        <f>IF(OR(AND(F16131&gt;=50,G16131&gt;SUMIF(SeasonTotals!A$2:A$9,A16131,SeasonTotals!F$2:F$9)),AND(G16131&gt;0.885,F16131&gt;=50,D16131&lt;3)),1,0)</f>
        <v>1</v>
      </c>
      <c r="J16131" s="4">
        <f t="shared" si="1010"/>
        <v>0</v>
      </c>
      <c r="K16131" s="5">
        <f t="shared" si="1011"/>
        <v>0</v>
      </c>
    </row>
    <row r="16132" spans="1:11" x14ac:dyDescent="0.25">
      <c r="A16132" t="s">
        <v>151</v>
      </c>
      <c r="B16132" t="s">
        <v>87</v>
      </c>
      <c r="C16132" s="7">
        <v>1</v>
      </c>
      <c r="D16132" s="7">
        <v>3</v>
      </c>
      <c r="E16132" s="7">
        <v>28</v>
      </c>
      <c r="F16132" s="7">
        <v>61</v>
      </c>
      <c r="G16132" s="1">
        <f t="shared" si="1008"/>
        <v>0.90322580645161288</v>
      </c>
      <c r="H16132" s="4">
        <f t="shared" si="1009"/>
        <v>0</v>
      </c>
      <c r="I16132" s="5">
        <f>IF(OR(AND(F16132&gt;=50,G16132&gt;SUMIF(SeasonTotals!A$2:A$9,A16132,SeasonTotals!F$2:F$9)),AND(G16132&gt;0.885,F16132&gt;=50,D16132&lt;3)),1,0)</f>
        <v>0</v>
      </c>
      <c r="J16132" s="4">
        <f t="shared" si="1010"/>
        <v>0</v>
      </c>
      <c r="K16132" s="5">
        <f t="shared" si="1011"/>
        <v>0</v>
      </c>
    </row>
    <row r="16133" spans="1:11" x14ac:dyDescent="0.25">
      <c r="A16133" t="s">
        <v>151</v>
      </c>
      <c r="B16133" t="s">
        <v>87</v>
      </c>
      <c r="C16133" s="7">
        <v>1</v>
      </c>
      <c r="D16133" s="7">
        <v>2</v>
      </c>
      <c r="E16133" s="7">
        <v>17</v>
      </c>
      <c r="F16133" s="7">
        <v>60</v>
      </c>
      <c r="G16133" s="1">
        <f t="shared" si="1008"/>
        <v>0.89473684210526316</v>
      </c>
      <c r="H16133" s="4">
        <f t="shared" si="1009"/>
        <v>1</v>
      </c>
      <c r="I16133" s="5">
        <f>IF(OR(AND(F16133&gt;=50,G16133&gt;SUMIF(SeasonTotals!A$2:A$9,A16133,SeasonTotals!F$2:F$9)),AND(G16133&gt;0.885,F16133&gt;=50,D16133&lt;3)),1,0)</f>
        <v>1</v>
      </c>
      <c r="J16133" s="4">
        <f t="shared" si="1010"/>
        <v>0</v>
      </c>
      <c r="K16133" s="5">
        <f t="shared" si="1011"/>
        <v>0</v>
      </c>
    </row>
    <row r="16134" spans="1:11" x14ac:dyDescent="0.25">
      <c r="A16134" t="s">
        <v>151</v>
      </c>
      <c r="B16134" t="s">
        <v>87</v>
      </c>
      <c r="C16134" s="7">
        <v>1</v>
      </c>
      <c r="D16134" s="7">
        <v>2</v>
      </c>
      <c r="E16134" s="7">
        <v>28</v>
      </c>
      <c r="F16134" s="7">
        <v>60</v>
      </c>
      <c r="G16134" s="1">
        <f t="shared" si="1008"/>
        <v>0.93333333333333335</v>
      </c>
      <c r="H16134" s="4">
        <f t="shared" si="1009"/>
        <v>1</v>
      </c>
      <c r="I16134" s="5">
        <f>IF(OR(AND(F16134&gt;=50,G16134&gt;SUMIF(SeasonTotals!A$2:A$9,A16134,SeasonTotals!F$2:F$9)),AND(G16134&gt;0.885,F16134&gt;=50,D16134&lt;3)),1,0)</f>
        <v>1</v>
      </c>
      <c r="J16134" s="4">
        <f t="shared" si="1010"/>
        <v>0</v>
      </c>
      <c r="K16134" s="5">
        <f t="shared" si="1011"/>
        <v>0</v>
      </c>
    </row>
    <row r="16135" spans="1:11" x14ac:dyDescent="0.25">
      <c r="A16135" t="s">
        <v>151</v>
      </c>
      <c r="B16135" t="s">
        <v>87</v>
      </c>
      <c r="C16135" s="7">
        <v>1</v>
      </c>
      <c r="D16135" s="7">
        <v>0</v>
      </c>
      <c r="E16135" s="7">
        <v>21</v>
      </c>
      <c r="F16135" s="7">
        <v>60</v>
      </c>
      <c r="G16135" s="1">
        <f t="shared" si="1008"/>
        <v>1</v>
      </c>
      <c r="H16135" s="4">
        <f t="shared" si="1009"/>
        <v>1</v>
      </c>
      <c r="I16135" s="5">
        <f>IF(OR(AND(F16135&gt;=50,G16135&gt;SUMIF(SeasonTotals!A$2:A$9,A16135,SeasonTotals!F$2:F$9)),AND(G16135&gt;0.885,F16135&gt;=50,D16135&lt;3)),1,0)</f>
        <v>1</v>
      </c>
      <c r="J16135" s="4">
        <f t="shared" si="1010"/>
        <v>0</v>
      </c>
      <c r="K16135" s="5">
        <f t="shared" si="1011"/>
        <v>0</v>
      </c>
    </row>
    <row r="16136" spans="1:11" x14ac:dyDescent="0.25">
      <c r="A16136" t="s">
        <v>151</v>
      </c>
      <c r="B16136" t="s">
        <v>87</v>
      </c>
      <c r="C16136" s="7">
        <v>1</v>
      </c>
      <c r="D16136" s="7">
        <v>1</v>
      </c>
      <c r="E16136" s="7">
        <v>34</v>
      </c>
      <c r="F16136" s="7">
        <v>60</v>
      </c>
      <c r="G16136" s="1">
        <f t="shared" si="1008"/>
        <v>0.97142857142857142</v>
      </c>
      <c r="H16136" s="4">
        <f t="shared" si="1009"/>
        <v>1</v>
      </c>
      <c r="I16136" s="5">
        <f>IF(OR(AND(F16136&gt;=50,G16136&gt;SUMIF(SeasonTotals!A$2:A$9,A16136,SeasonTotals!F$2:F$9)),AND(G16136&gt;0.885,F16136&gt;=50,D16136&lt;3)),1,0)</f>
        <v>1</v>
      </c>
      <c r="J16136" s="4">
        <f t="shared" si="1010"/>
        <v>0</v>
      </c>
      <c r="K16136" s="5">
        <f t="shared" si="1011"/>
        <v>0</v>
      </c>
    </row>
    <row r="16137" spans="1:11" x14ac:dyDescent="0.25">
      <c r="A16137" t="s">
        <v>151</v>
      </c>
      <c r="B16137" t="s">
        <v>87</v>
      </c>
      <c r="C16137" s="7">
        <v>1</v>
      </c>
      <c r="D16137" s="7">
        <v>0</v>
      </c>
      <c r="E16137" s="7">
        <v>33</v>
      </c>
      <c r="F16137" s="7">
        <v>60</v>
      </c>
      <c r="G16137" s="1">
        <f t="shared" si="1008"/>
        <v>1</v>
      </c>
      <c r="H16137" s="4">
        <f t="shared" si="1009"/>
        <v>1</v>
      </c>
      <c r="I16137" s="5">
        <f>IF(OR(AND(F16137&gt;=50,G16137&gt;SUMIF(SeasonTotals!A$2:A$9,A16137,SeasonTotals!F$2:F$9)),AND(G16137&gt;0.885,F16137&gt;=50,D16137&lt;3)),1,0)</f>
        <v>1</v>
      </c>
      <c r="J16137" s="4">
        <f t="shared" si="1010"/>
        <v>0</v>
      </c>
      <c r="K16137" s="5">
        <f t="shared" si="1011"/>
        <v>0</v>
      </c>
    </row>
    <row r="16138" spans="1:11" x14ac:dyDescent="0.25">
      <c r="A16138" t="s">
        <v>151</v>
      </c>
      <c r="B16138" t="s">
        <v>87</v>
      </c>
      <c r="C16138" s="7">
        <v>1</v>
      </c>
      <c r="D16138" s="7">
        <v>5</v>
      </c>
      <c r="E16138" s="7">
        <v>26</v>
      </c>
      <c r="F16138" s="7">
        <v>60</v>
      </c>
      <c r="G16138" s="1">
        <f t="shared" si="1008"/>
        <v>0.83870967741935487</v>
      </c>
      <c r="H16138" s="4">
        <f t="shared" si="1009"/>
        <v>0</v>
      </c>
      <c r="I16138" s="5">
        <f>IF(OR(AND(F16138&gt;=50,G16138&gt;SUMIF(SeasonTotals!A$2:A$9,A16138,SeasonTotals!F$2:F$9)),AND(G16138&gt;0.885,F16138&gt;=50,D16138&lt;3)),1,0)</f>
        <v>0</v>
      </c>
      <c r="J16138" s="4">
        <f t="shared" si="1010"/>
        <v>1</v>
      </c>
      <c r="K16138" s="5">
        <f t="shared" si="1011"/>
        <v>0</v>
      </c>
    </row>
    <row r="16139" spans="1:11" x14ac:dyDescent="0.25">
      <c r="A16139" t="s">
        <v>151</v>
      </c>
      <c r="B16139" t="s">
        <v>87</v>
      </c>
      <c r="C16139" s="7">
        <v>1</v>
      </c>
      <c r="D16139" s="7">
        <v>5</v>
      </c>
      <c r="E16139" s="7">
        <v>15</v>
      </c>
      <c r="F16139" s="7">
        <v>60</v>
      </c>
      <c r="G16139" s="1">
        <f t="shared" si="1008"/>
        <v>0.75</v>
      </c>
      <c r="H16139" s="4">
        <f t="shared" si="1009"/>
        <v>0</v>
      </c>
      <c r="I16139" s="5">
        <f>IF(OR(AND(F16139&gt;=50,G16139&gt;SUMIF(SeasonTotals!A$2:A$9,A16139,SeasonTotals!F$2:F$9)),AND(G16139&gt;0.885,F16139&gt;=50,D16139&lt;3)),1,0)</f>
        <v>0</v>
      </c>
      <c r="J16139" s="4">
        <f t="shared" si="1010"/>
        <v>1</v>
      </c>
      <c r="K16139" s="5">
        <f t="shared" si="1011"/>
        <v>0</v>
      </c>
    </row>
    <row r="16140" spans="1:11" x14ac:dyDescent="0.25">
      <c r="A16140" t="s">
        <v>151</v>
      </c>
      <c r="B16140" t="s">
        <v>87</v>
      </c>
      <c r="C16140" s="7">
        <v>1</v>
      </c>
      <c r="D16140" s="7">
        <v>3</v>
      </c>
      <c r="E16140" s="7">
        <v>15</v>
      </c>
      <c r="F16140" s="7">
        <v>22</v>
      </c>
      <c r="G16140" s="1">
        <f t="shared" si="1008"/>
        <v>0.83333333333333337</v>
      </c>
      <c r="H16140" s="4">
        <f t="shared" si="1009"/>
        <v>0</v>
      </c>
      <c r="I16140" s="5">
        <f>IF(OR(AND(F16140&gt;=50,G16140&gt;SUMIF(SeasonTotals!A$2:A$9,A16140,SeasonTotals!F$2:F$9)),AND(G16140&gt;0.885,F16140&gt;=50,D16140&lt;3)),1,0)</f>
        <v>0</v>
      </c>
      <c r="J16140" s="4">
        <f t="shared" si="1010"/>
        <v>1</v>
      </c>
      <c r="K16140" s="5">
        <f t="shared" si="1011"/>
        <v>1</v>
      </c>
    </row>
    <row r="16141" spans="1:11" x14ac:dyDescent="0.25">
      <c r="A16141" t="s">
        <v>151</v>
      </c>
      <c r="B16141" t="s">
        <v>87</v>
      </c>
      <c r="C16141" s="7">
        <v>1</v>
      </c>
      <c r="D16141" s="7">
        <v>0</v>
      </c>
      <c r="E16141" s="7">
        <v>26</v>
      </c>
      <c r="F16141" s="7">
        <v>60</v>
      </c>
      <c r="G16141" s="1">
        <f t="shared" si="1008"/>
        <v>1</v>
      </c>
      <c r="H16141" s="4">
        <f t="shared" si="1009"/>
        <v>1</v>
      </c>
      <c r="I16141" s="5">
        <f>IF(OR(AND(F16141&gt;=50,G16141&gt;SUMIF(SeasonTotals!A$2:A$9,A16141,SeasonTotals!F$2:F$9)),AND(G16141&gt;0.885,F16141&gt;=50,D16141&lt;3)),1,0)</f>
        <v>1</v>
      </c>
      <c r="J16141" s="4">
        <f t="shared" si="1010"/>
        <v>0</v>
      </c>
      <c r="K16141" s="5">
        <f t="shared" si="1011"/>
        <v>0</v>
      </c>
    </row>
    <row r="16142" spans="1:11" x14ac:dyDescent="0.25">
      <c r="A16142" t="s">
        <v>151</v>
      </c>
      <c r="B16142" t="s">
        <v>87</v>
      </c>
      <c r="C16142" s="7">
        <v>1</v>
      </c>
      <c r="D16142" s="7">
        <v>2</v>
      </c>
      <c r="E16142" s="7">
        <v>35</v>
      </c>
      <c r="F16142" s="7">
        <v>65</v>
      </c>
      <c r="G16142" s="1">
        <f t="shared" si="1008"/>
        <v>0.94594594594594594</v>
      </c>
      <c r="H16142" s="4">
        <f t="shared" si="1009"/>
        <v>1</v>
      </c>
      <c r="I16142" s="5">
        <f>IF(OR(AND(F16142&gt;=50,G16142&gt;SUMIF(SeasonTotals!A$2:A$9,A16142,SeasonTotals!F$2:F$9)),AND(G16142&gt;0.885,F16142&gt;=50,D16142&lt;3)),1,0)</f>
        <v>1</v>
      </c>
      <c r="J16142" s="4">
        <f t="shared" si="1010"/>
        <v>0</v>
      </c>
      <c r="K16142" s="5">
        <f t="shared" si="1011"/>
        <v>0</v>
      </c>
    </row>
    <row r="16143" spans="1:11" x14ac:dyDescent="0.25">
      <c r="A16143" t="s">
        <v>151</v>
      </c>
      <c r="B16143" t="s">
        <v>87</v>
      </c>
      <c r="C16143" s="7">
        <v>1</v>
      </c>
      <c r="D16143" s="7">
        <v>1</v>
      </c>
      <c r="E16143" s="7">
        <v>25</v>
      </c>
      <c r="F16143" s="7">
        <v>60</v>
      </c>
      <c r="G16143" s="1">
        <f t="shared" si="1008"/>
        <v>0.96153846153846156</v>
      </c>
      <c r="H16143" s="4">
        <f t="shared" si="1009"/>
        <v>1</v>
      </c>
      <c r="I16143" s="5">
        <f>IF(OR(AND(F16143&gt;=50,G16143&gt;SUMIF(SeasonTotals!A$2:A$9,A16143,SeasonTotals!F$2:F$9)),AND(G16143&gt;0.885,F16143&gt;=50,D16143&lt;3)),1,0)</f>
        <v>1</v>
      </c>
      <c r="J16143" s="4">
        <f t="shared" si="1010"/>
        <v>0</v>
      </c>
      <c r="K16143" s="5">
        <f t="shared" si="1011"/>
        <v>0</v>
      </c>
    </row>
    <row r="16144" spans="1:11" x14ac:dyDescent="0.25">
      <c r="A16144" t="s">
        <v>151</v>
      </c>
      <c r="B16144" t="s">
        <v>87</v>
      </c>
      <c r="C16144" s="7">
        <v>1</v>
      </c>
      <c r="D16144" s="7">
        <v>3</v>
      </c>
      <c r="E16144" s="7">
        <v>24</v>
      </c>
      <c r="F16144" s="7">
        <v>63</v>
      </c>
      <c r="G16144" s="1">
        <f t="shared" si="1008"/>
        <v>0.88888888888888884</v>
      </c>
      <c r="H16144" s="4">
        <f t="shared" si="1009"/>
        <v>0</v>
      </c>
      <c r="I16144" s="5">
        <f>IF(OR(AND(F16144&gt;=50,G16144&gt;SUMIF(SeasonTotals!A$2:A$9,A16144,SeasonTotals!F$2:F$9)),AND(G16144&gt;0.885,F16144&gt;=50,D16144&lt;3)),1,0)</f>
        <v>0</v>
      </c>
      <c r="J16144" s="4">
        <f t="shared" si="1010"/>
        <v>0</v>
      </c>
      <c r="K16144" s="5">
        <f t="shared" si="1011"/>
        <v>0</v>
      </c>
    </row>
    <row r="16145" spans="1:11" x14ac:dyDescent="0.25">
      <c r="A16145" t="s">
        <v>151</v>
      </c>
      <c r="B16145" t="s">
        <v>87</v>
      </c>
      <c r="C16145" s="7">
        <v>1</v>
      </c>
      <c r="D16145" s="7">
        <v>3</v>
      </c>
      <c r="E16145" s="7">
        <v>39</v>
      </c>
      <c r="F16145" s="7">
        <v>60</v>
      </c>
      <c r="G16145" s="1">
        <f t="shared" si="1008"/>
        <v>0.9285714285714286</v>
      </c>
      <c r="H16145" s="4">
        <f t="shared" si="1009"/>
        <v>1</v>
      </c>
      <c r="I16145" s="5">
        <f>IF(OR(AND(F16145&gt;=50,G16145&gt;SUMIF(SeasonTotals!A$2:A$9,A16145,SeasonTotals!F$2:F$9)),AND(G16145&gt;0.885,F16145&gt;=50,D16145&lt;3)),1,0)</f>
        <v>1</v>
      </c>
      <c r="J16145" s="4">
        <f t="shared" si="1010"/>
        <v>0</v>
      </c>
      <c r="K16145" s="5">
        <f t="shared" si="1011"/>
        <v>0</v>
      </c>
    </row>
    <row r="16146" spans="1:11" x14ac:dyDescent="0.25">
      <c r="A16146" t="s">
        <v>151</v>
      </c>
      <c r="B16146" t="s">
        <v>87</v>
      </c>
      <c r="C16146" s="7">
        <v>1</v>
      </c>
      <c r="D16146" s="7">
        <v>3</v>
      </c>
      <c r="E16146" s="7">
        <v>17</v>
      </c>
      <c r="F16146" s="7">
        <v>65</v>
      </c>
      <c r="G16146" s="1">
        <f t="shared" si="1008"/>
        <v>0.85</v>
      </c>
      <c r="H16146" s="4">
        <f t="shared" si="1009"/>
        <v>0</v>
      </c>
      <c r="I16146" s="5">
        <f>IF(OR(AND(F16146&gt;=50,G16146&gt;SUMIF(SeasonTotals!A$2:A$9,A16146,SeasonTotals!F$2:F$9)),AND(G16146&gt;0.885,F16146&gt;=50,D16146&lt;3)),1,0)</f>
        <v>0</v>
      </c>
      <c r="J16146" s="4">
        <f t="shared" si="1010"/>
        <v>0</v>
      </c>
      <c r="K16146" s="5">
        <f t="shared" si="1011"/>
        <v>0</v>
      </c>
    </row>
    <row r="16147" spans="1:11" x14ac:dyDescent="0.25">
      <c r="A16147" t="s">
        <v>151</v>
      </c>
      <c r="B16147" t="s">
        <v>87</v>
      </c>
      <c r="C16147" s="7">
        <v>1</v>
      </c>
      <c r="D16147" s="7">
        <v>1</v>
      </c>
      <c r="E16147" s="7">
        <v>35</v>
      </c>
      <c r="F16147" s="7">
        <v>60</v>
      </c>
      <c r="G16147" s="1">
        <f t="shared" si="1008"/>
        <v>0.97222222222222221</v>
      </c>
      <c r="H16147" s="4">
        <f t="shared" si="1009"/>
        <v>1</v>
      </c>
      <c r="I16147" s="5">
        <f>IF(OR(AND(F16147&gt;=50,G16147&gt;SUMIF(SeasonTotals!A$2:A$9,A16147,SeasonTotals!F$2:F$9)),AND(G16147&gt;0.885,F16147&gt;=50,D16147&lt;3)),1,0)</f>
        <v>1</v>
      </c>
      <c r="J16147" s="4">
        <f t="shared" si="1010"/>
        <v>0</v>
      </c>
      <c r="K16147" s="5">
        <f t="shared" si="1011"/>
        <v>0</v>
      </c>
    </row>
    <row r="16148" spans="1:11" x14ac:dyDescent="0.25">
      <c r="A16148" t="s">
        <v>151</v>
      </c>
      <c r="B16148" t="s">
        <v>87</v>
      </c>
      <c r="C16148" s="7">
        <v>1</v>
      </c>
      <c r="D16148" s="7">
        <v>2</v>
      </c>
      <c r="E16148" s="7">
        <v>31</v>
      </c>
      <c r="F16148" s="7">
        <v>60</v>
      </c>
      <c r="G16148" s="1">
        <f t="shared" si="1008"/>
        <v>0.93939393939393945</v>
      </c>
      <c r="H16148" s="4">
        <f t="shared" si="1009"/>
        <v>1</v>
      </c>
      <c r="I16148" s="5">
        <f>IF(OR(AND(F16148&gt;=50,G16148&gt;SUMIF(SeasonTotals!A$2:A$9,A16148,SeasonTotals!F$2:F$9)),AND(G16148&gt;0.885,F16148&gt;=50,D16148&lt;3)),1,0)</f>
        <v>1</v>
      </c>
      <c r="J16148" s="4">
        <f t="shared" si="1010"/>
        <v>0</v>
      </c>
      <c r="K16148" s="5">
        <f t="shared" si="1011"/>
        <v>0</v>
      </c>
    </row>
    <row r="16149" spans="1:11" x14ac:dyDescent="0.25">
      <c r="A16149" t="s">
        <v>151</v>
      </c>
      <c r="B16149" t="s">
        <v>87</v>
      </c>
      <c r="C16149" s="7">
        <v>1</v>
      </c>
      <c r="D16149" s="7">
        <v>3</v>
      </c>
      <c r="E16149" s="7">
        <v>49</v>
      </c>
      <c r="F16149" s="7">
        <v>65</v>
      </c>
      <c r="G16149" s="1">
        <f t="shared" si="1008"/>
        <v>0.94230769230769229</v>
      </c>
      <c r="H16149" s="4">
        <f t="shared" si="1009"/>
        <v>1</v>
      </c>
      <c r="I16149" s="5">
        <f>IF(OR(AND(F16149&gt;=50,G16149&gt;SUMIF(SeasonTotals!A$2:A$9,A16149,SeasonTotals!F$2:F$9)),AND(G16149&gt;0.885,F16149&gt;=50,D16149&lt;3)),1,0)</f>
        <v>1</v>
      </c>
      <c r="J16149" s="4">
        <f t="shared" si="1010"/>
        <v>0</v>
      </c>
      <c r="K16149" s="5">
        <f t="shared" si="1011"/>
        <v>0</v>
      </c>
    </row>
    <row r="16150" spans="1:11" x14ac:dyDescent="0.25">
      <c r="A16150" t="s">
        <v>151</v>
      </c>
      <c r="B16150" t="s">
        <v>87</v>
      </c>
      <c r="C16150" s="7">
        <v>1</v>
      </c>
      <c r="D16150" s="7">
        <v>3</v>
      </c>
      <c r="E16150" s="7">
        <v>17</v>
      </c>
      <c r="F16150" s="7">
        <v>59</v>
      </c>
      <c r="G16150" s="1">
        <f t="shared" si="1008"/>
        <v>0.85</v>
      </c>
      <c r="H16150" s="4">
        <f t="shared" si="1009"/>
        <v>0</v>
      </c>
      <c r="I16150" s="5">
        <f>IF(OR(AND(F16150&gt;=50,G16150&gt;SUMIF(SeasonTotals!A$2:A$9,A16150,SeasonTotals!F$2:F$9)),AND(G16150&gt;0.885,F16150&gt;=50,D16150&lt;3)),1,0)</f>
        <v>0</v>
      </c>
      <c r="J16150" s="4">
        <f t="shared" si="1010"/>
        <v>0</v>
      </c>
      <c r="K16150" s="5">
        <f t="shared" si="1011"/>
        <v>0</v>
      </c>
    </row>
    <row r="16151" spans="1:11" x14ac:dyDescent="0.25">
      <c r="A16151" t="s">
        <v>151</v>
      </c>
      <c r="B16151" t="s">
        <v>87</v>
      </c>
      <c r="C16151" s="7">
        <v>1</v>
      </c>
      <c r="D16151" s="7">
        <v>3</v>
      </c>
      <c r="E16151" s="7">
        <v>21</v>
      </c>
      <c r="F16151" s="7">
        <v>65</v>
      </c>
      <c r="G16151" s="1">
        <f t="shared" si="1008"/>
        <v>0.875</v>
      </c>
      <c r="H16151" s="4">
        <f t="shared" si="1009"/>
        <v>0</v>
      </c>
      <c r="I16151" s="5">
        <f>IF(OR(AND(F16151&gt;=50,G16151&gt;SUMIF(SeasonTotals!A$2:A$9,A16151,SeasonTotals!F$2:F$9)),AND(G16151&gt;0.885,F16151&gt;=50,D16151&lt;3)),1,0)</f>
        <v>0</v>
      </c>
      <c r="J16151" s="4">
        <f t="shared" si="1010"/>
        <v>0</v>
      </c>
      <c r="K16151" s="5">
        <f t="shared" si="1011"/>
        <v>0</v>
      </c>
    </row>
    <row r="16152" spans="1:11" x14ac:dyDescent="0.25">
      <c r="A16152" t="s">
        <v>151</v>
      </c>
      <c r="B16152" t="s">
        <v>87</v>
      </c>
      <c r="C16152" s="7">
        <v>1</v>
      </c>
      <c r="D16152" s="7">
        <v>1</v>
      </c>
      <c r="E16152" s="7">
        <v>26</v>
      </c>
      <c r="F16152" s="7">
        <v>60</v>
      </c>
      <c r="G16152" s="1">
        <f t="shared" si="1008"/>
        <v>0.96296296296296291</v>
      </c>
      <c r="H16152" s="4">
        <f t="shared" si="1009"/>
        <v>1</v>
      </c>
      <c r="I16152" s="5">
        <f>IF(OR(AND(F16152&gt;=50,G16152&gt;SUMIF(SeasonTotals!A$2:A$9,A16152,SeasonTotals!F$2:F$9)),AND(G16152&gt;0.885,F16152&gt;=50,D16152&lt;3)),1,0)</f>
        <v>1</v>
      </c>
      <c r="J16152" s="4">
        <f t="shared" si="1010"/>
        <v>0</v>
      </c>
      <c r="K16152" s="5">
        <f t="shared" si="1011"/>
        <v>0</v>
      </c>
    </row>
    <row r="16153" spans="1:11" x14ac:dyDescent="0.25">
      <c r="A16153" t="s">
        <v>151</v>
      </c>
      <c r="B16153" t="s">
        <v>87</v>
      </c>
      <c r="C16153" s="7">
        <v>1</v>
      </c>
      <c r="D16153" s="7">
        <v>2</v>
      </c>
      <c r="E16153" s="7">
        <v>27</v>
      </c>
      <c r="F16153" s="7">
        <v>60</v>
      </c>
      <c r="G16153" s="1">
        <f t="shared" si="1008"/>
        <v>0.93103448275862066</v>
      </c>
      <c r="H16153" s="4">
        <f t="shared" si="1009"/>
        <v>1</v>
      </c>
      <c r="I16153" s="5">
        <f>IF(OR(AND(F16153&gt;=50,G16153&gt;SUMIF(SeasonTotals!A$2:A$9,A16153,SeasonTotals!F$2:F$9)),AND(G16153&gt;0.885,F16153&gt;=50,D16153&lt;3)),1,0)</f>
        <v>1</v>
      </c>
      <c r="J16153" s="4">
        <f t="shared" si="1010"/>
        <v>0</v>
      </c>
      <c r="K16153" s="5">
        <f t="shared" si="1011"/>
        <v>0</v>
      </c>
    </row>
    <row r="16154" spans="1:11" x14ac:dyDescent="0.25">
      <c r="A16154" t="s">
        <v>151</v>
      </c>
      <c r="B16154" t="s">
        <v>87</v>
      </c>
      <c r="C16154" s="7">
        <v>1</v>
      </c>
      <c r="D16154" s="7">
        <v>0</v>
      </c>
      <c r="E16154" s="7">
        <v>23</v>
      </c>
      <c r="F16154" s="7">
        <v>60</v>
      </c>
      <c r="G16154" s="1">
        <f t="shared" si="1008"/>
        <v>1</v>
      </c>
      <c r="H16154" s="4">
        <f t="shared" si="1009"/>
        <v>1</v>
      </c>
      <c r="I16154" s="5">
        <f>IF(OR(AND(F16154&gt;=50,G16154&gt;SUMIF(SeasonTotals!A$2:A$9,A16154,SeasonTotals!F$2:F$9)),AND(G16154&gt;0.885,F16154&gt;=50,D16154&lt;3)),1,0)</f>
        <v>1</v>
      </c>
      <c r="J16154" s="4">
        <f t="shared" si="1010"/>
        <v>0</v>
      </c>
      <c r="K16154" s="5">
        <f t="shared" si="1011"/>
        <v>0</v>
      </c>
    </row>
    <row r="16155" spans="1:11" x14ac:dyDescent="0.25">
      <c r="A16155" t="s">
        <v>151</v>
      </c>
      <c r="B16155" t="s">
        <v>87</v>
      </c>
      <c r="C16155" s="7">
        <v>1</v>
      </c>
      <c r="D16155" s="7">
        <v>3</v>
      </c>
      <c r="E16155" s="7">
        <v>28</v>
      </c>
      <c r="F16155" s="7">
        <v>58</v>
      </c>
      <c r="G16155" s="1">
        <f t="shared" si="1008"/>
        <v>0.90322580645161288</v>
      </c>
      <c r="H16155" s="4">
        <f t="shared" si="1009"/>
        <v>0</v>
      </c>
      <c r="I16155" s="5">
        <f>IF(OR(AND(F16155&gt;=50,G16155&gt;SUMIF(SeasonTotals!A$2:A$9,A16155,SeasonTotals!F$2:F$9)),AND(G16155&gt;0.885,F16155&gt;=50,D16155&lt;3)),1,0)</f>
        <v>0</v>
      </c>
      <c r="J16155" s="4">
        <f t="shared" si="1010"/>
        <v>0</v>
      </c>
      <c r="K16155" s="5">
        <f t="shared" si="1011"/>
        <v>0</v>
      </c>
    </row>
    <row r="16156" spans="1:11" x14ac:dyDescent="0.25">
      <c r="A16156" t="s">
        <v>151</v>
      </c>
      <c r="B16156" t="s">
        <v>87</v>
      </c>
      <c r="C16156" s="7">
        <v>1</v>
      </c>
      <c r="D16156" s="7">
        <v>4</v>
      </c>
      <c r="E16156" s="7">
        <v>27</v>
      </c>
      <c r="F16156" s="7">
        <v>59</v>
      </c>
      <c r="G16156" s="1">
        <f t="shared" si="1008"/>
        <v>0.87096774193548387</v>
      </c>
      <c r="H16156" s="4">
        <f t="shared" si="1009"/>
        <v>0</v>
      </c>
      <c r="I16156" s="5">
        <f>IF(OR(AND(F16156&gt;=50,G16156&gt;SUMIF(SeasonTotals!A$2:A$9,A16156,SeasonTotals!F$2:F$9)),AND(G16156&gt;0.885,F16156&gt;=50,D16156&lt;3)),1,0)</f>
        <v>0</v>
      </c>
      <c r="J16156" s="4">
        <f t="shared" si="1010"/>
        <v>0</v>
      </c>
      <c r="K16156" s="5">
        <f t="shared" si="1011"/>
        <v>0</v>
      </c>
    </row>
    <row r="16157" spans="1:11" x14ac:dyDescent="0.25">
      <c r="A16157" t="s">
        <v>151</v>
      </c>
      <c r="B16157" t="s">
        <v>87</v>
      </c>
      <c r="C16157" s="7">
        <v>1</v>
      </c>
      <c r="D16157" s="7">
        <v>1</v>
      </c>
      <c r="E16157" s="7">
        <v>23</v>
      </c>
      <c r="F16157" s="7">
        <v>60</v>
      </c>
      <c r="G16157" s="1">
        <f t="shared" si="1008"/>
        <v>0.95833333333333337</v>
      </c>
      <c r="H16157" s="4">
        <f t="shared" si="1009"/>
        <v>1</v>
      </c>
      <c r="I16157" s="5">
        <f>IF(OR(AND(F16157&gt;=50,G16157&gt;SUMIF(SeasonTotals!A$2:A$9,A16157,SeasonTotals!F$2:F$9)),AND(G16157&gt;0.885,F16157&gt;=50,D16157&lt;3)),1,0)</f>
        <v>1</v>
      </c>
      <c r="J16157" s="4">
        <f t="shared" si="1010"/>
        <v>0</v>
      </c>
      <c r="K16157" s="5">
        <f t="shared" si="1011"/>
        <v>0</v>
      </c>
    </row>
    <row r="16158" spans="1:11" x14ac:dyDescent="0.25">
      <c r="A16158" t="s">
        <v>151</v>
      </c>
      <c r="B16158" t="s">
        <v>87</v>
      </c>
      <c r="C16158" s="7">
        <v>1</v>
      </c>
      <c r="D16158" s="7">
        <v>1</v>
      </c>
      <c r="E16158" s="7">
        <v>43</v>
      </c>
      <c r="F16158" s="7">
        <v>60</v>
      </c>
      <c r="G16158" s="1">
        <f t="shared" si="1008"/>
        <v>0.97727272727272729</v>
      </c>
      <c r="H16158" s="4">
        <f t="shared" si="1009"/>
        <v>1</v>
      </c>
      <c r="I16158" s="5">
        <f>IF(OR(AND(F16158&gt;=50,G16158&gt;SUMIF(SeasonTotals!A$2:A$9,A16158,SeasonTotals!F$2:F$9)),AND(G16158&gt;0.885,F16158&gt;=50,D16158&lt;3)),1,0)</f>
        <v>1</v>
      </c>
      <c r="J16158" s="4">
        <f t="shared" si="1010"/>
        <v>0</v>
      </c>
      <c r="K16158" s="5">
        <f t="shared" si="1011"/>
        <v>0</v>
      </c>
    </row>
    <row r="16159" spans="1:11" x14ac:dyDescent="0.25">
      <c r="A16159" t="s">
        <v>151</v>
      </c>
      <c r="B16159" t="s">
        <v>87</v>
      </c>
      <c r="C16159" s="7">
        <v>1</v>
      </c>
      <c r="D16159" s="7">
        <v>6</v>
      </c>
      <c r="E16159" s="7">
        <v>22</v>
      </c>
      <c r="F16159" s="7">
        <v>60</v>
      </c>
      <c r="G16159" s="1">
        <f t="shared" si="1008"/>
        <v>0.7857142857142857</v>
      </c>
      <c r="H16159" s="4">
        <f t="shared" si="1009"/>
        <v>0</v>
      </c>
      <c r="I16159" s="5">
        <f>IF(OR(AND(F16159&gt;=50,G16159&gt;SUMIF(SeasonTotals!A$2:A$9,A16159,SeasonTotals!F$2:F$9)),AND(G16159&gt;0.885,F16159&gt;=50,D16159&lt;3)),1,0)</f>
        <v>0</v>
      </c>
      <c r="J16159" s="4">
        <f t="shared" si="1010"/>
        <v>1</v>
      </c>
      <c r="K16159" s="5">
        <f t="shared" si="1011"/>
        <v>0</v>
      </c>
    </row>
    <row r="16160" spans="1:11" x14ac:dyDescent="0.25">
      <c r="A16160" t="s">
        <v>151</v>
      </c>
      <c r="B16160" t="s">
        <v>87</v>
      </c>
      <c r="C16160" s="7">
        <v>1</v>
      </c>
      <c r="D16160" s="7">
        <v>2</v>
      </c>
      <c r="E16160" s="7">
        <v>25</v>
      </c>
      <c r="F16160" s="7">
        <v>59</v>
      </c>
      <c r="G16160" s="1">
        <f t="shared" si="1008"/>
        <v>0.92592592592592593</v>
      </c>
      <c r="H16160" s="4">
        <f t="shared" si="1009"/>
        <v>1</v>
      </c>
      <c r="I16160" s="5">
        <f>IF(OR(AND(F16160&gt;=50,G16160&gt;SUMIF(SeasonTotals!A$2:A$9,A16160,SeasonTotals!F$2:F$9)),AND(G16160&gt;0.885,F16160&gt;=50,D16160&lt;3)),1,0)</f>
        <v>1</v>
      </c>
      <c r="J16160" s="4">
        <f t="shared" si="1010"/>
        <v>0</v>
      </c>
      <c r="K16160" s="5">
        <f t="shared" si="1011"/>
        <v>0</v>
      </c>
    </row>
    <row r="16161" spans="1:11" x14ac:dyDescent="0.25">
      <c r="A16161" t="s">
        <v>151</v>
      </c>
      <c r="B16161" t="s">
        <v>87</v>
      </c>
      <c r="C16161" s="7">
        <v>1</v>
      </c>
      <c r="D16161" s="7">
        <v>1</v>
      </c>
      <c r="E16161" s="7">
        <v>26</v>
      </c>
      <c r="F16161" s="7">
        <v>60</v>
      </c>
      <c r="G16161" s="1">
        <f t="shared" si="1008"/>
        <v>0.96296296296296291</v>
      </c>
      <c r="H16161" s="4">
        <f t="shared" si="1009"/>
        <v>1</v>
      </c>
      <c r="I16161" s="5">
        <f>IF(OR(AND(F16161&gt;=50,G16161&gt;SUMIF(SeasonTotals!A$2:A$9,A16161,SeasonTotals!F$2:F$9)),AND(G16161&gt;0.885,F16161&gt;=50,D16161&lt;3)),1,0)</f>
        <v>1</v>
      </c>
      <c r="J16161" s="4">
        <f t="shared" si="1010"/>
        <v>0</v>
      </c>
      <c r="K16161" s="5">
        <f t="shared" si="1011"/>
        <v>0</v>
      </c>
    </row>
    <row r="16162" spans="1:11" x14ac:dyDescent="0.25">
      <c r="A16162" t="s">
        <v>151</v>
      </c>
      <c r="B16162" t="s">
        <v>87</v>
      </c>
      <c r="C16162" s="7">
        <v>1</v>
      </c>
      <c r="D16162" s="7">
        <v>4</v>
      </c>
      <c r="E16162" s="7">
        <v>19</v>
      </c>
      <c r="F16162" s="7">
        <v>42</v>
      </c>
      <c r="G16162" s="1">
        <f t="shared" si="1008"/>
        <v>0.82608695652173914</v>
      </c>
      <c r="H16162" s="4">
        <f t="shared" si="1009"/>
        <v>0</v>
      </c>
      <c r="I16162" s="5">
        <f>IF(OR(AND(F16162&gt;=50,G16162&gt;SUMIF(SeasonTotals!A$2:A$9,A16162,SeasonTotals!F$2:F$9)),AND(G16162&gt;0.885,F16162&gt;=50,D16162&lt;3)),1,0)</f>
        <v>0</v>
      </c>
      <c r="J16162" s="4">
        <f t="shared" si="1010"/>
        <v>1</v>
      </c>
      <c r="K16162" s="5">
        <f t="shared" si="1011"/>
        <v>1</v>
      </c>
    </row>
    <row r="16163" spans="1:11" x14ac:dyDescent="0.25">
      <c r="A16163" t="s">
        <v>151</v>
      </c>
      <c r="B16163" t="s">
        <v>87</v>
      </c>
      <c r="C16163" s="7">
        <v>1</v>
      </c>
      <c r="D16163" s="7">
        <v>2</v>
      </c>
      <c r="E16163" s="7">
        <v>32</v>
      </c>
      <c r="F16163" s="7">
        <v>60</v>
      </c>
      <c r="G16163" s="1">
        <f t="shared" si="1008"/>
        <v>0.94117647058823528</v>
      </c>
      <c r="H16163" s="4">
        <f t="shared" si="1009"/>
        <v>1</v>
      </c>
      <c r="I16163" s="5">
        <f>IF(OR(AND(F16163&gt;=50,G16163&gt;SUMIF(SeasonTotals!A$2:A$9,A16163,SeasonTotals!F$2:F$9)),AND(G16163&gt;0.885,F16163&gt;=50,D16163&lt;3)),1,0)</f>
        <v>1</v>
      </c>
      <c r="J16163" s="4">
        <f t="shared" si="1010"/>
        <v>0</v>
      </c>
      <c r="K16163" s="5">
        <f t="shared" si="1011"/>
        <v>0</v>
      </c>
    </row>
    <row r="16164" spans="1:11" x14ac:dyDescent="0.25">
      <c r="A16164" t="s">
        <v>151</v>
      </c>
      <c r="B16164" t="s">
        <v>87</v>
      </c>
      <c r="C16164" s="7">
        <v>1</v>
      </c>
      <c r="D16164" s="7">
        <v>3</v>
      </c>
      <c r="E16164" s="7">
        <v>9</v>
      </c>
      <c r="F16164" s="7">
        <v>20</v>
      </c>
      <c r="G16164" s="1">
        <f t="shared" si="1008"/>
        <v>0.75</v>
      </c>
      <c r="H16164" s="4">
        <f t="shared" si="1009"/>
        <v>0</v>
      </c>
      <c r="I16164" s="5">
        <f>IF(OR(AND(F16164&gt;=50,G16164&gt;SUMIF(SeasonTotals!A$2:A$9,A16164,SeasonTotals!F$2:F$9)),AND(G16164&gt;0.885,F16164&gt;=50,D16164&lt;3)),1,0)</f>
        <v>0</v>
      </c>
      <c r="J16164" s="4">
        <f t="shared" si="1010"/>
        <v>1</v>
      </c>
      <c r="K16164" s="5">
        <f t="shared" si="1011"/>
        <v>1</v>
      </c>
    </row>
    <row r="16165" spans="1:11" x14ac:dyDescent="0.25">
      <c r="A16165" t="s">
        <v>151</v>
      </c>
      <c r="B16165" t="s">
        <v>150</v>
      </c>
      <c r="C16165" s="7">
        <v>1</v>
      </c>
      <c r="D16165" s="7">
        <v>1</v>
      </c>
      <c r="E16165" s="7">
        <v>28</v>
      </c>
      <c r="F16165" s="7">
        <v>59</v>
      </c>
      <c r="G16165" s="1">
        <f t="shared" si="1008"/>
        <v>0.96551724137931039</v>
      </c>
      <c r="H16165" s="4">
        <f t="shared" si="1009"/>
        <v>1</v>
      </c>
      <c r="I16165" s="5">
        <f>IF(OR(AND(F16165&gt;=50,G16165&gt;SUMIF(SeasonTotals!A$2:A$9,A16165,SeasonTotals!F$2:F$9)),AND(G16165&gt;0.885,F16165&gt;=50,D16165&lt;3)),1,0)</f>
        <v>1</v>
      </c>
      <c r="J16165" s="4">
        <f t="shared" si="1010"/>
        <v>0</v>
      </c>
      <c r="K16165" s="5">
        <f t="shared" si="1011"/>
        <v>0</v>
      </c>
    </row>
    <row r="16166" spans="1:11" x14ac:dyDescent="0.25">
      <c r="A16166" t="s">
        <v>151</v>
      </c>
      <c r="B16166" t="s">
        <v>150</v>
      </c>
      <c r="C16166" s="7">
        <v>1</v>
      </c>
      <c r="D16166" s="7">
        <v>5</v>
      </c>
      <c r="E16166" s="7">
        <v>11</v>
      </c>
      <c r="F16166" s="7">
        <v>27</v>
      </c>
      <c r="G16166" s="1">
        <f t="shared" si="1008"/>
        <v>0.6875</v>
      </c>
      <c r="H16166" s="4">
        <f t="shared" si="1009"/>
        <v>0</v>
      </c>
      <c r="I16166" s="5">
        <f>IF(OR(AND(F16166&gt;=50,G16166&gt;SUMIF(SeasonTotals!A$2:A$9,A16166,SeasonTotals!F$2:F$9)),AND(G16166&gt;0.885,F16166&gt;=50,D16166&lt;3)),1,0)</f>
        <v>0</v>
      </c>
      <c r="J16166" s="4">
        <f t="shared" si="1010"/>
        <v>1</v>
      </c>
      <c r="K16166" s="5">
        <f t="shared" si="1011"/>
        <v>1</v>
      </c>
    </row>
    <row r="16167" spans="1:11" x14ac:dyDescent="0.25">
      <c r="A16167" t="s">
        <v>151</v>
      </c>
      <c r="B16167" t="s">
        <v>150</v>
      </c>
      <c r="C16167" s="7">
        <v>1</v>
      </c>
      <c r="D16167" s="7">
        <v>2</v>
      </c>
      <c r="E16167" s="7">
        <v>34</v>
      </c>
      <c r="F16167" s="7">
        <v>60</v>
      </c>
      <c r="G16167" s="1">
        <f t="shared" si="1008"/>
        <v>0.94444444444444442</v>
      </c>
      <c r="H16167" s="4">
        <f t="shared" si="1009"/>
        <v>1</v>
      </c>
      <c r="I16167" s="5">
        <f>IF(OR(AND(F16167&gt;=50,G16167&gt;SUMIF(SeasonTotals!A$2:A$9,A16167,SeasonTotals!F$2:F$9)),AND(G16167&gt;0.885,F16167&gt;=50,D16167&lt;3)),1,0)</f>
        <v>1</v>
      </c>
      <c r="J16167" s="4">
        <f t="shared" si="1010"/>
        <v>0</v>
      </c>
      <c r="K16167" s="5">
        <f t="shared" si="1011"/>
        <v>0</v>
      </c>
    </row>
    <row r="16168" spans="1:11" x14ac:dyDescent="0.25">
      <c r="A16168" t="s">
        <v>151</v>
      </c>
      <c r="B16168" t="s">
        <v>150</v>
      </c>
      <c r="C16168" s="7">
        <v>1</v>
      </c>
      <c r="D16168" s="7">
        <v>3</v>
      </c>
      <c r="E16168" s="7">
        <v>45</v>
      </c>
      <c r="F16168" s="7">
        <v>60</v>
      </c>
      <c r="G16168" s="1">
        <f t="shared" si="1008"/>
        <v>0.9375</v>
      </c>
      <c r="H16168" s="4">
        <f t="shared" si="1009"/>
        <v>1</v>
      </c>
      <c r="I16168" s="5">
        <f>IF(OR(AND(F16168&gt;=50,G16168&gt;SUMIF(SeasonTotals!A$2:A$9,A16168,SeasonTotals!F$2:F$9)),AND(G16168&gt;0.885,F16168&gt;=50,D16168&lt;3)),1,0)</f>
        <v>1</v>
      </c>
      <c r="J16168" s="4">
        <f t="shared" si="1010"/>
        <v>0</v>
      </c>
      <c r="K16168" s="5">
        <f t="shared" si="1011"/>
        <v>0</v>
      </c>
    </row>
    <row r="16169" spans="1:11" x14ac:dyDescent="0.25">
      <c r="A16169" t="s">
        <v>151</v>
      </c>
      <c r="B16169" t="s">
        <v>150</v>
      </c>
      <c r="C16169" s="7">
        <v>1</v>
      </c>
      <c r="D16169" s="7">
        <v>2</v>
      </c>
      <c r="E16169" s="7">
        <v>33</v>
      </c>
      <c r="F16169" s="7">
        <v>60</v>
      </c>
      <c r="G16169" s="1">
        <f t="shared" si="1008"/>
        <v>0.94285714285714284</v>
      </c>
      <c r="H16169" s="4">
        <f t="shared" si="1009"/>
        <v>1</v>
      </c>
      <c r="I16169" s="5">
        <f>IF(OR(AND(F16169&gt;=50,G16169&gt;SUMIF(SeasonTotals!A$2:A$9,A16169,SeasonTotals!F$2:F$9)),AND(G16169&gt;0.885,F16169&gt;=50,D16169&lt;3)),1,0)</f>
        <v>1</v>
      </c>
      <c r="J16169" s="4">
        <f t="shared" si="1010"/>
        <v>0</v>
      </c>
      <c r="K16169" s="5">
        <f t="shared" si="1011"/>
        <v>0</v>
      </c>
    </row>
    <row r="16170" spans="1:11" x14ac:dyDescent="0.25">
      <c r="A16170" t="s">
        <v>151</v>
      </c>
      <c r="B16170" t="s">
        <v>150</v>
      </c>
      <c r="C16170" s="7">
        <v>1</v>
      </c>
      <c r="D16170" s="7">
        <v>3</v>
      </c>
      <c r="E16170" s="7">
        <v>28</v>
      </c>
      <c r="F16170" s="7">
        <v>65</v>
      </c>
      <c r="G16170" s="1">
        <f t="shared" si="1008"/>
        <v>0.90322580645161288</v>
      </c>
      <c r="H16170" s="4">
        <f t="shared" si="1009"/>
        <v>0</v>
      </c>
      <c r="I16170" s="5">
        <f>IF(OR(AND(F16170&gt;=50,G16170&gt;SUMIF(SeasonTotals!A$2:A$9,A16170,SeasonTotals!F$2:F$9)),AND(G16170&gt;0.885,F16170&gt;=50,D16170&lt;3)),1,0)</f>
        <v>0</v>
      </c>
      <c r="J16170" s="4">
        <f t="shared" si="1010"/>
        <v>0</v>
      </c>
      <c r="K16170" s="5">
        <f t="shared" si="1011"/>
        <v>0</v>
      </c>
    </row>
    <row r="16171" spans="1:11" x14ac:dyDescent="0.25">
      <c r="A16171" t="s">
        <v>151</v>
      </c>
      <c r="B16171" t="s">
        <v>150</v>
      </c>
      <c r="C16171" s="7">
        <v>1</v>
      </c>
      <c r="D16171" s="7">
        <v>1</v>
      </c>
      <c r="E16171" s="7">
        <v>22</v>
      </c>
      <c r="F16171" s="7">
        <v>65</v>
      </c>
      <c r="G16171" s="1">
        <f t="shared" si="1008"/>
        <v>0.95652173913043481</v>
      </c>
      <c r="H16171" s="4">
        <f t="shared" si="1009"/>
        <v>1</v>
      </c>
      <c r="I16171" s="5">
        <f>IF(OR(AND(F16171&gt;=50,G16171&gt;SUMIF(SeasonTotals!A$2:A$9,A16171,SeasonTotals!F$2:F$9)),AND(G16171&gt;0.885,F16171&gt;=50,D16171&lt;3)),1,0)</f>
        <v>1</v>
      </c>
      <c r="J16171" s="4">
        <f t="shared" si="1010"/>
        <v>0</v>
      </c>
      <c r="K16171" s="5">
        <f t="shared" si="1011"/>
        <v>0</v>
      </c>
    </row>
    <row r="16172" spans="1:11" x14ac:dyDescent="0.25">
      <c r="A16172" t="s">
        <v>151</v>
      </c>
      <c r="B16172" t="s">
        <v>150</v>
      </c>
      <c r="C16172" s="7">
        <v>1</v>
      </c>
      <c r="D16172" s="7">
        <v>3</v>
      </c>
      <c r="E16172" s="7">
        <v>23</v>
      </c>
      <c r="F16172" s="7">
        <v>59</v>
      </c>
      <c r="G16172" s="1">
        <f t="shared" si="1008"/>
        <v>0.88461538461538458</v>
      </c>
      <c r="H16172" s="4">
        <f t="shared" si="1009"/>
        <v>0</v>
      </c>
      <c r="I16172" s="5">
        <f>IF(OR(AND(F16172&gt;=50,G16172&gt;SUMIF(SeasonTotals!A$2:A$9,A16172,SeasonTotals!F$2:F$9)),AND(G16172&gt;0.885,F16172&gt;=50,D16172&lt;3)),1,0)</f>
        <v>0</v>
      </c>
      <c r="J16172" s="4">
        <f t="shared" si="1010"/>
        <v>0</v>
      </c>
      <c r="K16172" s="5">
        <f t="shared" si="1011"/>
        <v>0</v>
      </c>
    </row>
    <row r="16173" spans="1:11" x14ac:dyDescent="0.25">
      <c r="A16173" t="s">
        <v>151</v>
      </c>
      <c r="B16173" t="s">
        <v>150</v>
      </c>
      <c r="C16173" s="7">
        <v>1</v>
      </c>
      <c r="D16173" s="7">
        <v>6</v>
      </c>
      <c r="E16173" s="7">
        <v>23</v>
      </c>
      <c r="F16173" s="7">
        <v>60</v>
      </c>
      <c r="G16173" s="1">
        <f t="shared" si="1008"/>
        <v>0.7931034482758621</v>
      </c>
      <c r="H16173" s="4">
        <f t="shared" si="1009"/>
        <v>0</v>
      </c>
      <c r="I16173" s="5">
        <f>IF(OR(AND(F16173&gt;=50,G16173&gt;SUMIF(SeasonTotals!A$2:A$9,A16173,SeasonTotals!F$2:F$9)),AND(G16173&gt;0.885,F16173&gt;=50,D16173&lt;3)),1,0)</f>
        <v>0</v>
      </c>
      <c r="J16173" s="4">
        <f t="shared" si="1010"/>
        <v>1</v>
      </c>
      <c r="K16173" s="5">
        <f t="shared" si="1011"/>
        <v>0</v>
      </c>
    </row>
    <row r="16174" spans="1:11" x14ac:dyDescent="0.25">
      <c r="A16174" t="s">
        <v>151</v>
      </c>
      <c r="B16174" t="s">
        <v>150</v>
      </c>
      <c r="C16174" s="7">
        <v>1</v>
      </c>
      <c r="D16174" s="7">
        <v>2</v>
      </c>
      <c r="E16174" s="7">
        <v>15</v>
      </c>
      <c r="F16174" s="7">
        <v>60</v>
      </c>
      <c r="G16174" s="1">
        <f t="shared" si="1008"/>
        <v>0.88235294117647056</v>
      </c>
      <c r="H16174" s="4">
        <f t="shared" si="1009"/>
        <v>0</v>
      </c>
      <c r="I16174" s="5">
        <f>IF(OR(AND(F16174&gt;=50,G16174&gt;SUMIF(SeasonTotals!A$2:A$9,A16174,SeasonTotals!F$2:F$9)),AND(G16174&gt;0.885,F16174&gt;=50,D16174&lt;3)),1,0)</f>
        <v>0</v>
      </c>
      <c r="J16174" s="4">
        <f t="shared" si="1010"/>
        <v>0</v>
      </c>
      <c r="K16174" s="5">
        <f t="shared" si="1011"/>
        <v>0</v>
      </c>
    </row>
    <row r="16175" spans="1:11" x14ac:dyDescent="0.25">
      <c r="A16175" t="s">
        <v>151</v>
      </c>
      <c r="B16175" t="s">
        <v>150</v>
      </c>
      <c r="C16175" s="7">
        <v>1</v>
      </c>
      <c r="D16175" s="7">
        <v>2</v>
      </c>
      <c r="E16175" s="7">
        <v>21</v>
      </c>
      <c r="F16175" s="7">
        <v>65</v>
      </c>
      <c r="G16175" s="1">
        <f t="shared" si="1008"/>
        <v>0.91304347826086951</v>
      </c>
      <c r="H16175" s="4">
        <f t="shared" si="1009"/>
        <v>1</v>
      </c>
      <c r="I16175" s="5">
        <f>IF(OR(AND(F16175&gt;=50,G16175&gt;SUMIF(SeasonTotals!A$2:A$9,A16175,SeasonTotals!F$2:F$9)),AND(G16175&gt;0.885,F16175&gt;=50,D16175&lt;3)),1,0)</f>
        <v>1</v>
      </c>
      <c r="J16175" s="4">
        <f t="shared" si="1010"/>
        <v>0</v>
      </c>
      <c r="K16175" s="5">
        <f t="shared" si="1011"/>
        <v>0</v>
      </c>
    </row>
    <row r="16176" spans="1:11" x14ac:dyDescent="0.25">
      <c r="A16176" t="s">
        <v>151</v>
      </c>
      <c r="B16176" t="s">
        <v>150</v>
      </c>
      <c r="C16176" s="7">
        <v>1</v>
      </c>
      <c r="D16176" s="7">
        <v>3</v>
      </c>
      <c r="E16176" s="7">
        <v>24</v>
      </c>
      <c r="F16176" s="7">
        <v>60</v>
      </c>
      <c r="G16176" s="1">
        <f t="shared" si="1008"/>
        <v>0.88888888888888884</v>
      </c>
      <c r="H16176" s="4">
        <f t="shared" si="1009"/>
        <v>0</v>
      </c>
      <c r="I16176" s="5">
        <f>IF(OR(AND(F16176&gt;=50,G16176&gt;SUMIF(SeasonTotals!A$2:A$9,A16176,SeasonTotals!F$2:F$9)),AND(G16176&gt;0.885,F16176&gt;=50,D16176&lt;3)),1,0)</f>
        <v>0</v>
      </c>
      <c r="J16176" s="4">
        <f t="shared" si="1010"/>
        <v>0</v>
      </c>
      <c r="K16176" s="5">
        <f t="shared" si="1011"/>
        <v>0</v>
      </c>
    </row>
    <row r="16177" spans="1:11" x14ac:dyDescent="0.25">
      <c r="A16177" t="s">
        <v>172</v>
      </c>
      <c r="B16177" t="s">
        <v>159</v>
      </c>
      <c r="C16177" s="7">
        <v>1</v>
      </c>
      <c r="D16177">
        <v>1</v>
      </c>
      <c r="E16177">
        <v>22</v>
      </c>
      <c r="F16177">
        <v>60</v>
      </c>
      <c r="G16177" s="1">
        <f t="shared" si="1008"/>
        <v>0.95652173913043481</v>
      </c>
      <c r="H16177" s="4">
        <f t="shared" si="1009"/>
        <v>1</v>
      </c>
      <c r="I16177" s="5">
        <f>IF(OR(AND(F16177&gt;=50,G16177&gt;SUMIF(SeasonTotals!A$2:A$9,A16177,SeasonTotals!F$2:F$9)),AND(G16177&gt;0.885,F16177&gt;=50,D16177&lt;3)),1,0)</f>
        <v>1</v>
      </c>
      <c r="J16177" s="4">
        <f t="shared" si="1010"/>
        <v>0</v>
      </c>
      <c r="K16177" s="5">
        <f t="shared" si="1011"/>
        <v>0</v>
      </c>
    </row>
    <row r="16178" spans="1:11" x14ac:dyDescent="0.25">
      <c r="A16178" t="s">
        <v>172</v>
      </c>
      <c r="B16178" t="s">
        <v>50</v>
      </c>
      <c r="C16178" s="7">
        <v>1</v>
      </c>
      <c r="D16178">
        <v>4</v>
      </c>
      <c r="E16178">
        <v>27</v>
      </c>
      <c r="F16178">
        <v>58</v>
      </c>
      <c r="G16178" s="1">
        <f t="shared" si="1008"/>
        <v>0.87096774193548387</v>
      </c>
      <c r="H16178" s="4">
        <f t="shared" si="1009"/>
        <v>0</v>
      </c>
      <c r="I16178" s="5">
        <f>IF(OR(AND(F16178&gt;=50,G16178&gt;SUMIF(SeasonTotals!A$2:A$9,A16178,SeasonTotals!F$2:F$9)),AND(G16178&gt;0.885,F16178&gt;=50,D16178&lt;3)),1,0)</f>
        <v>0</v>
      </c>
      <c r="J16178" s="4">
        <f t="shared" si="1010"/>
        <v>0</v>
      </c>
      <c r="K16178" s="5">
        <f t="shared" si="1011"/>
        <v>0</v>
      </c>
    </row>
    <row r="16179" spans="1:11" x14ac:dyDescent="0.25">
      <c r="A16179" t="s">
        <v>172</v>
      </c>
      <c r="B16179" t="s">
        <v>171</v>
      </c>
      <c r="C16179" s="7">
        <v>1</v>
      </c>
      <c r="D16179">
        <v>3</v>
      </c>
      <c r="E16179">
        <v>25</v>
      </c>
      <c r="F16179">
        <v>59</v>
      </c>
      <c r="G16179" s="1">
        <f t="shared" si="1008"/>
        <v>0.8928571428571429</v>
      </c>
      <c r="H16179" s="4">
        <f t="shared" si="1009"/>
        <v>0</v>
      </c>
      <c r="I16179" s="5">
        <f>IF(OR(AND(F16179&gt;=50,G16179&gt;SUMIF(SeasonTotals!A$2:A$9,A16179,SeasonTotals!F$2:F$9)),AND(G16179&gt;0.885,F16179&gt;=50,D16179&lt;3)),1,0)</f>
        <v>0</v>
      </c>
      <c r="J16179" s="4">
        <f t="shared" si="1010"/>
        <v>0</v>
      </c>
      <c r="K16179" s="5">
        <f t="shared" si="1011"/>
        <v>0</v>
      </c>
    </row>
    <row r="16180" spans="1:11" x14ac:dyDescent="0.25">
      <c r="A16180" t="s">
        <v>172</v>
      </c>
      <c r="B16180" t="s">
        <v>60</v>
      </c>
      <c r="C16180" s="7">
        <v>1</v>
      </c>
      <c r="D16180">
        <v>4</v>
      </c>
      <c r="E16180">
        <v>27</v>
      </c>
      <c r="F16180">
        <v>60</v>
      </c>
      <c r="G16180" s="1">
        <f t="shared" si="1008"/>
        <v>0.87096774193548387</v>
      </c>
      <c r="H16180" s="4">
        <f t="shared" si="1009"/>
        <v>0</v>
      </c>
      <c r="I16180" s="5">
        <f>IF(OR(AND(F16180&gt;=50,G16180&gt;SUMIF(SeasonTotals!A$2:A$9,A16180,SeasonTotals!F$2:F$9)),AND(G16180&gt;0.885,F16180&gt;=50,D16180&lt;3)),1,0)</f>
        <v>0</v>
      </c>
      <c r="J16180" s="4">
        <f t="shared" si="1010"/>
        <v>0</v>
      </c>
      <c r="K16180" s="5">
        <f t="shared" si="1011"/>
        <v>0</v>
      </c>
    </row>
    <row r="16181" spans="1:11" x14ac:dyDescent="0.25">
      <c r="A16181" t="s">
        <v>172</v>
      </c>
      <c r="B16181" t="s">
        <v>119</v>
      </c>
      <c r="C16181" s="7">
        <v>1</v>
      </c>
      <c r="D16181">
        <v>3</v>
      </c>
      <c r="E16181">
        <v>24</v>
      </c>
      <c r="F16181">
        <v>60</v>
      </c>
      <c r="G16181" s="1">
        <f t="shared" si="1008"/>
        <v>0.88888888888888884</v>
      </c>
      <c r="H16181" s="4">
        <f t="shared" si="1009"/>
        <v>0</v>
      </c>
      <c r="I16181" s="5">
        <f>IF(OR(AND(F16181&gt;=50,G16181&gt;SUMIF(SeasonTotals!A$2:A$9,A16181,SeasonTotals!F$2:F$9)),AND(G16181&gt;0.885,F16181&gt;=50,D16181&lt;3)),1,0)</f>
        <v>0</v>
      </c>
      <c r="J16181" s="4">
        <f t="shared" si="1010"/>
        <v>0</v>
      </c>
      <c r="K16181" s="5">
        <f t="shared" si="1011"/>
        <v>0</v>
      </c>
    </row>
    <row r="16182" spans="1:11" x14ac:dyDescent="0.25">
      <c r="A16182" t="s">
        <v>172</v>
      </c>
      <c r="B16182" t="s">
        <v>107</v>
      </c>
      <c r="C16182" s="7">
        <v>1</v>
      </c>
      <c r="D16182">
        <v>1</v>
      </c>
      <c r="E16182">
        <v>24</v>
      </c>
      <c r="F16182">
        <v>60</v>
      </c>
      <c r="G16182" s="1">
        <f t="shared" si="1008"/>
        <v>0.96</v>
      </c>
      <c r="H16182" s="4">
        <f t="shared" si="1009"/>
        <v>1</v>
      </c>
      <c r="I16182" s="5">
        <f>IF(OR(AND(F16182&gt;=50,G16182&gt;SUMIF(SeasonTotals!A$2:A$9,A16182,SeasonTotals!F$2:F$9)),AND(G16182&gt;0.885,F16182&gt;=50,D16182&lt;3)),1,0)</f>
        <v>1</v>
      </c>
      <c r="J16182" s="4">
        <f t="shared" si="1010"/>
        <v>0</v>
      </c>
      <c r="K16182" s="5">
        <f t="shared" si="1011"/>
        <v>0</v>
      </c>
    </row>
    <row r="16183" spans="1:11" x14ac:dyDescent="0.25">
      <c r="A16183" t="s">
        <v>172</v>
      </c>
      <c r="B16183" t="s">
        <v>132</v>
      </c>
      <c r="C16183" s="7">
        <v>1</v>
      </c>
      <c r="D16183">
        <v>5</v>
      </c>
      <c r="E16183">
        <v>22</v>
      </c>
      <c r="F16183">
        <v>60</v>
      </c>
      <c r="G16183" s="1">
        <f t="shared" si="1008"/>
        <v>0.81481481481481477</v>
      </c>
      <c r="H16183" s="4">
        <f t="shared" si="1009"/>
        <v>0</v>
      </c>
      <c r="I16183" s="5">
        <f>IF(OR(AND(F16183&gt;=50,G16183&gt;SUMIF(SeasonTotals!A$2:A$9,A16183,SeasonTotals!F$2:F$9)),AND(G16183&gt;0.885,F16183&gt;=50,D16183&lt;3)),1,0)</f>
        <v>0</v>
      </c>
      <c r="J16183" s="4">
        <f t="shared" si="1010"/>
        <v>1</v>
      </c>
      <c r="K16183" s="5">
        <f t="shared" si="1011"/>
        <v>0</v>
      </c>
    </row>
    <row r="16184" spans="1:11" x14ac:dyDescent="0.25">
      <c r="A16184" t="s">
        <v>172</v>
      </c>
      <c r="B16184" t="s">
        <v>152</v>
      </c>
      <c r="C16184" s="7">
        <v>1</v>
      </c>
      <c r="D16184">
        <v>1</v>
      </c>
      <c r="E16184">
        <v>19</v>
      </c>
      <c r="F16184">
        <v>60</v>
      </c>
      <c r="G16184" s="1">
        <f t="shared" si="1008"/>
        <v>0.95</v>
      </c>
      <c r="H16184" s="4">
        <f t="shared" si="1009"/>
        <v>1</v>
      </c>
      <c r="I16184" s="5">
        <f>IF(OR(AND(F16184&gt;=50,G16184&gt;SUMIF(SeasonTotals!A$2:A$9,A16184,SeasonTotals!F$2:F$9)),AND(G16184&gt;0.885,F16184&gt;=50,D16184&lt;3)),1,0)</f>
        <v>1</v>
      </c>
      <c r="J16184" s="4">
        <f t="shared" si="1010"/>
        <v>0</v>
      </c>
      <c r="K16184" s="5">
        <f t="shared" si="1011"/>
        <v>0</v>
      </c>
    </row>
    <row r="16185" spans="1:11" x14ac:dyDescent="0.25">
      <c r="A16185" t="s">
        <v>172</v>
      </c>
      <c r="B16185" t="s">
        <v>159</v>
      </c>
      <c r="C16185" s="7">
        <v>1</v>
      </c>
      <c r="D16185">
        <v>2</v>
      </c>
      <c r="E16185">
        <v>32</v>
      </c>
      <c r="F16185">
        <v>60</v>
      </c>
      <c r="G16185" s="1">
        <f t="shared" si="1008"/>
        <v>0.94117647058823528</v>
      </c>
      <c r="H16185" s="4">
        <f t="shared" si="1009"/>
        <v>1</v>
      </c>
      <c r="I16185" s="5">
        <f>IF(OR(AND(F16185&gt;=50,G16185&gt;SUMIF(SeasonTotals!A$2:A$9,A16185,SeasonTotals!F$2:F$9)),AND(G16185&gt;0.885,F16185&gt;=50,D16185&lt;3)),1,0)</f>
        <v>1</v>
      </c>
      <c r="J16185" s="4">
        <f t="shared" si="1010"/>
        <v>0</v>
      </c>
      <c r="K16185" s="5">
        <f t="shared" si="1011"/>
        <v>0</v>
      </c>
    </row>
    <row r="16186" spans="1:11" x14ac:dyDescent="0.25">
      <c r="A16186" t="s">
        <v>172</v>
      </c>
      <c r="B16186" t="s">
        <v>94</v>
      </c>
      <c r="C16186" s="7">
        <v>1</v>
      </c>
      <c r="D16186">
        <v>3</v>
      </c>
      <c r="E16186">
        <v>32</v>
      </c>
      <c r="F16186">
        <v>60</v>
      </c>
      <c r="G16186" s="1">
        <f t="shared" si="1008"/>
        <v>0.91428571428571426</v>
      </c>
      <c r="H16186" s="4">
        <f t="shared" si="1009"/>
        <v>1</v>
      </c>
      <c r="I16186" s="5">
        <f>IF(OR(AND(F16186&gt;=50,G16186&gt;SUMIF(SeasonTotals!A$2:A$9,A16186,SeasonTotals!F$2:F$9)),AND(G16186&gt;0.885,F16186&gt;=50,D16186&lt;3)),1,0)</f>
        <v>0</v>
      </c>
      <c r="J16186" s="4">
        <f t="shared" si="1010"/>
        <v>0</v>
      </c>
      <c r="K16186" s="5">
        <f t="shared" si="1011"/>
        <v>0</v>
      </c>
    </row>
    <row r="16187" spans="1:11" x14ac:dyDescent="0.25">
      <c r="A16187" t="s">
        <v>172</v>
      </c>
      <c r="B16187" t="s">
        <v>128</v>
      </c>
      <c r="C16187" s="7">
        <v>1</v>
      </c>
      <c r="D16187">
        <v>1</v>
      </c>
      <c r="E16187">
        <v>24</v>
      </c>
      <c r="F16187">
        <v>60</v>
      </c>
      <c r="G16187" s="1">
        <f t="shared" si="1008"/>
        <v>0.96</v>
      </c>
      <c r="H16187" s="4">
        <f t="shared" si="1009"/>
        <v>1</v>
      </c>
      <c r="I16187" s="5">
        <f>IF(OR(AND(F16187&gt;=50,G16187&gt;SUMIF(SeasonTotals!A$2:A$9,A16187,SeasonTotals!F$2:F$9)),AND(G16187&gt;0.885,F16187&gt;=50,D16187&lt;3)),1,0)</f>
        <v>1</v>
      </c>
      <c r="J16187" s="4">
        <f t="shared" si="1010"/>
        <v>0</v>
      </c>
      <c r="K16187" s="5">
        <f t="shared" si="1011"/>
        <v>0</v>
      </c>
    </row>
    <row r="16188" spans="1:11" x14ac:dyDescent="0.25">
      <c r="A16188" t="s">
        <v>172</v>
      </c>
      <c r="B16188" t="s">
        <v>150</v>
      </c>
      <c r="C16188" s="7">
        <v>1</v>
      </c>
      <c r="D16188">
        <v>5</v>
      </c>
      <c r="E16188">
        <v>19</v>
      </c>
      <c r="F16188">
        <v>60</v>
      </c>
      <c r="G16188" s="1">
        <f t="shared" si="1008"/>
        <v>0.79166666666666663</v>
      </c>
      <c r="H16188" s="4">
        <f t="shared" si="1009"/>
        <v>0</v>
      </c>
      <c r="I16188" s="5">
        <f>IF(OR(AND(F16188&gt;=50,G16188&gt;SUMIF(SeasonTotals!A$2:A$9,A16188,SeasonTotals!F$2:F$9)),AND(G16188&gt;0.885,F16188&gt;=50,D16188&lt;3)),1,0)</f>
        <v>0</v>
      </c>
      <c r="J16188" s="4">
        <f t="shared" si="1010"/>
        <v>1</v>
      </c>
      <c r="K16188" s="5">
        <f t="shared" si="1011"/>
        <v>0</v>
      </c>
    </row>
    <row r="16189" spans="1:11" x14ac:dyDescent="0.25">
      <c r="A16189" t="s">
        <v>172</v>
      </c>
      <c r="B16189" t="s">
        <v>37</v>
      </c>
      <c r="C16189" s="7">
        <v>1</v>
      </c>
      <c r="D16189">
        <v>5</v>
      </c>
      <c r="E16189">
        <v>15</v>
      </c>
      <c r="F16189">
        <v>58</v>
      </c>
      <c r="G16189" s="1">
        <f t="shared" si="1008"/>
        <v>0.75</v>
      </c>
      <c r="H16189" s="4">
        <f t="shared" si="1009"/>
        <v>0</v>
      </c>
      <c r="I16189" s="5">
        <f>IF(OR(AND(F16189&gt;=50,G16189&gt;SUMIF(SeasonTotals!A$2:A$9,A16189,SeasonTotals!F$2:F$9)),AND(G16189&gt;0.885,F16189&gt;=50,D16189&lt;3)),1,0)</f>
        <v>0</v>
      </c>
      <c r="J16189" s="4">
        <f t="shared" si="1010"/>
        <v>1</v>
      </c>
      <c r="K16189" s="5">
        <f t="shared" si="1011"/>
        <v>0</v>
      </c>
    </row>
    <row r="16190" spans="1:11" x14ac:dyDescent="0.25">
      <c r="A16190" t="s">
        <v>172</v>
      </c>
      <c r="B16190" t="s">
        <v>92</v>
      </c>
      <c r="C16190" s="7">
        <v>1</v>
      </c>
      <c r="D16190">
        <v>2</v>
      </c>
      <c r="E16190">
        <v>21</v>
      </c>
      <c r="F16190">
        <v>59</v>
      </c>
      <c r="G16190" s="1">
        <f t="shared" si="1008"/>
        <v>0.91304347826086951</v>
      </c>
      <c r="H16190" s="4">
        <f t="shared" si="1009"/>
        <v>1</v>
      </c>
      <c r="I16190" s="5">
        <f>IF(OR(AND(F16190&gt;=50,G16190&gt;SUMIF(SeasonTotals!A$2:A$9,A16190,SeasonTotals!F$2:F$9)),AND(G16190&gt;0.885,F16190&gt;=50,D16190&lt;3)),1,0)</f>
        <v>1</v>
      </c>
      <c r="J16190" s="4">
        <f t="shared" si="1010"/>
        <v>0</v>
      </c>
      <c r="K16190" s="5">
        <f t="shared" si="1011"/>
        <v>0</v>
      </c>
    </row>
    <row r="16191" spans="1:11" x14ac:dyDescent="0.25">
      <c r="A16191" t="s">
        <v>172</v>
      </c>
      <c r="B16191" t="s">
        <v>173</v>
      </c>
      <c r="C16191" s="7">
        <v>1</v>
      </c>
      <c r="D16191">
        <v>4</v>
      </c>
      <c r="E16191">
        <v>26</v>
      </c>
      <c r="F16191">
        <v>58</v>
      </c>
      <c r="G16191" s="1">
        <f t="shared" si="1008"/>
        <v>0.8666666666666667</v>
      </c>
      <c r="H16191" s="4">
        <f t="shared" si="1009"/>
        <v>0</v>
      </c>
      <c r="I16191" s="5">
        <f>IF(OR(AND(F16191&gt;=50,G16191&gt;SUMIF(SeasonTotals!A$2:A$9,A16191,SeasonTotals!F$2:F$9)),AND(G16191&gt;0.885,F16191&gt;=50,D16191&lt;3)),1,0)</f>
        <v>0</v>
      </c>
      <c r="J16191" s="4">
        <f t="shared" si="1010"/>
        <v>0</v>
      </c>
      <c r="K16191" s="5">
        <f t="shared" si="1011"/>
        <v>0</v>
      </c>
    </row>
    <row r="16192" spans="1:11" x14ac:dyDescent="0.25">
      <c r="A16192" t="s">
        <v>172</v>
      </c>
      <c r="B16192" t="s">
        <v>18</v>
      </c>
      <c r="C16192" s="7">
        <v>1</v>
      </c>
      <c r="D16192">
        <v>3</v>
      </c>
      <c r="E16192">
        <v>26</v>
      </c>
      <c r="F16192">
        <v>60</v>
      </c>
      <c r="G16192" s="1">
        <f t="shared" si="1008"/>
        <v>0.89655172413793105</v>
      </c>
      <c r="H16192" s="4">
        <f t="shared" si="1009"/>
        <v>0</v>
      </c>
      <c r="I16192" s="5">
        <f>IF(OR(AND(F16192&gt;=50,G16192&gt;SUMIF(SeasonTotals!A$2:A$9,A16192,SeasonTotals!F$2:F$9)),AND(G16192&gt;0.885,F16192&gt;=50,D16192&lt;3)),1,0)</f>
        <v>0</v>
      </c>
      <c r="J16192" s="4">
        <f t="shared" si="1010"/>
        <v>0</v>
      </c>
      <c r="K16192" s="5">
        <f t="shared" si="1011"/>
        <v>0</v>
      </c>
    </row>
    <row r="16193" spans="1:11" x14ac:dyDescent="0.25">
      <c r="A16193" t="s">
        <v>172</v>
      </c>
      <c r="B16193" t="s">
        <v>87</v>
      </c>
      <c r="C16193" s="7">
        <v>1</v>
      </c>
      <c r="D16193">
        <v>3</v>
      </c>
      <c r="E16193">
        <v>25</v>
      </c>
      <c r="F16193">
        <v>59</v>
      </c>
      <c r="G16193" s="1">
        <f t="shared" si="1008"/>
        <v>0.8928571428571429</v>
      </c>
      <c r="H16193" s="4">
        <f t="shared" si="1009"/>
        <v>0</v>
      </c>
      <c r="I16193" s="5">
        <f>IF(OR(AND(F16193&gt;=50,G16193&gt;SUMIF(SeasonTotals!A$2:A$9,A16193,SeasonTotals!F$2:F$9)),AND(G16193&gt;0.885,F16193&gt;=50,D16193&lt;3)),1,0)</f>
        <v>0</v>
      </c>
      <c r="J16193" s="4">
        <f t="shared" si="1010"/>
        <v>0</v>
      </c>
      <c r="K16193" s="5">
        <f t="shared" si="1011"/>
        <v>0</v>
      </c>
    </row>
    <row r="16194" spans="1:11" x14ac:dyDescent="0.25">
      <c r="A16194" t="s">
        <v>172</v>
      </c>
      <c r="B16194" t="s">
        <v>69</v>
      </c>
      <c r="C16194" s="7">
        <v>1</v>
      </c>
      <c r="D16194">
        <v>2</v>
      </c>
      <c r="E16194">
        <v>25</v>
      </c>
      <c r="F16194">
        <v>60</v>
      </c>
      <c r="G16194" s="1">
        <f t="shared" ref="G16194:G16257" si="1012">E16194/MAX(1,SUM(D16194:E16194))</f>
        <v>0.92592592592592593</v>
      </c>
      <c r="H16194" s="4">
        <f t="shared" ref="H16194:H16257" si="1013">IF(AND(F16194&gt;=50,OR(G16194&gt;0.913,AND(G16194&gt;0.885,D16194&lt;3))),1,0)</f>
        <v>1</v>
      </c>
      <c r="I16194" s="5">
        <f>IF(OR(AND(F16194&gt;=50,G16194&gt;SUMIF(SeasonTotals!A$2:A$9,A16194,SeasonTotals!F$2:F$9)),AND(G16194&gt;0.885,F16194&gt;=50,D16194&lt;3)),1,0)</f>
        <v>1</v>
      </c>
      <c r="J16194" s="4">
        <f t="shared" ref="J16194:J16257" si="1014">IF(G16194&lt;0.85,1,0)</f>
        <v>0</v>
      </c>
      <c r="K16194" s="5">
        <f t="shared" ref="K16194:K16257" si="1015">IF(F16194&lt;55,1,0)</f>
        <v>0</v>
      </c>
    </row>
    <row r="16195" spans="1:11" x14ac:dyDescent="0.25">
      <c r="A16195" t="s">
        <v>172</v>
      </c>
      <c r="B16195" t="s">
        <v>174</v>
      </c>
      <c r="C16195" s="7">
        <v>1</v>
      </c>
      <c r="D16195">
        <v>2</v>
      </c>
      <c r="E16195">
        <v>18</v>
      </c>
      <c r="F16195">
        <v>60</v>
      </c>
      <c r="G16195" s="1">
        <f t="shared" si="1012"/>
        <v>0.9</v>
      </c>
      <c r="H16195" s="4">
        <f t="shared" si="1013"/>
        <v>1</v>
      </c>
      <c r="I16195" s="5">
        <f>IF(OR(AND(F16195&gt;=50,G16195&gt;SUMIF(SeasonTotals!A$2:A$9,A16195,SeasonTotals!F$2:F$9)),AND(G16195&gt;0.885,F16195&gt;=50,D16195&lt;3)),1,0)</f>
        <v>1</v>
      </c>
      <c r="J16195" s="4">
        <f t="shared" si="1014"/>
        <v>0</v>
      </c>
      <c r="K16195" s="5">
        <f t="shared" si="1015"/>
        <v>0</v>
      </c>
    </row>
    <row r="16196" spans="1:11" x14ac:dyDescent="0.25">
      <c r="A16196" t="s">
        <v>172</v>
      </c>
      <c r="B16196" t="s">
        <v>112</v>
      </c>
      <c r="C16196" s="7">
        <v>1</v>
      </c>
      <c r="D16196">
        <v>2</v>
      </c>
      <c r="E16196">
        <v>35</v>
      </c>
      <c r="F16196">
        <v>60</v>
      </c>
      <c r="G16196" s="1">
        <f t="shared" si="1012"/>
        <v>0.94594594594594594</v>
      </c>
      <c r="H16196" s="4">
        <f t="shared" si="1013"/>
        <v>1</v>
      </c>
      <c r="I16196" s="5">
        <f>IF(OR(AND(F16196&gt;=50,G16196&gt;SUMIF(SeasonTotals!A$2:A$9,A16196,SeasonTotals!F$2:F$9)),AND(G16196&gt;0.885,F16196&gt;=50,D16196&lt;3)),1,0)</f>
        <v>1</v>
      </c>
      <c r="J16196" s="4">
        <f t="shared" si="1014"/>
        <v>0</v>
      </c>
      <c r="K16196" s="5">
        <f t="shared" si="1015"/>
        <v>0</v>
      </c>
    </row>
    <row r="16197" spans="1:11" x14ac:dyDescent="0.25">
      <c r="A16197" t="s">
        <v>172</v>
      </c>
      <c r="B16197" t="s">
        <v>16</v>
      </c>
      <c r="C16197" s="7">
        <v>1</v>
      </c>
      <c r="D16197">
        <v>3</v>
      </c>
      <c r="E16197">
        <v>33</v>
      </c>
      <c r="F16197">
        <v>60</v>
      </c>
      <c r="G16197" s="1">
        <f t="shared" si="1012"/>
        <v>0.91666666666666663</v>
      </c>
      <c r="H16197" s="4">
        <f t="shared" si="1013"/>
        <v>1</v>
      </c>
      <c r="I16197" s="5">
        <f>IF(OR(AND(F16197&gt;=50,G16197&gt;SUMIF(SeasonTotals!A$2:A$9,A16197,SeasonTotals!F$2:F$9)),AND(G16197&gt;0.885,F16197&gt;=50,D16197&lt;3)),1,0)</f>
        <v>1</v>
      </c>
      <c r="J16197" s="4">
        <f t="shared" si="1014"/>
        <v>0</v>
      </c>
      <c r="K16197" s="5">
        <f t="shared" si="1015"/>
        <v>0</v>
      </c>
    </row>
    <row r="16198" spans="1:11" x14ac:dyDescent="0.25">
      <c r="A16198" t="s">
        <v>172</v>
      </c>
      <c r="B16198" t="s">
        <v>60</v>
      </c>
      <c r="C16198" s="7">
        <v>1</v>
      </c>
      <c r="D16198">
        <v>4</v>
      </c>
      <c r="E16198">
        <v>20</v>
      </c>
      <c r="F16198">
        <v>60</v>
      </c>
      <c r="G16198" s="1">
        <f t="shared" si="1012"/>
        <v>0.83333333333333337</v>
      </c>
      <c r="H16198" s="4">
        <f t="shared" si="1013"/>
        <v>0</v>
      </c>
      <c r="I16198" s="5">
        <f>IF(OR(AND(F16198&gt;=50,G16198&gt;SUMIF(SeasonTotals!A$2:A$9,A16198,SeasonTotals!F$2:F$9)),AND(G16198&gt;0.885,F16198&gt;=50,D16198&lt;3)),1,0)</f>
        <v>0</v>
      </c>
      <c r="J16198" s="4">
        <f t="shared" si="1014"/>
        <v>1</v>
      </c>
      <c r="K16198" s="5">
        <f t="shared" si="1015"/>
        <v>0</v>
      </c>
    </row>
    <row r="16199" spans="1:11" x14ac:dyDescent="0.25">
      <c r="A16199" t="s">
        <v>172</v>
      </c>
      <c r="B16199" t="s">
        <v>142</v>
      </c>
      <c r="C16199" s="7">
        <v>1</v>
      </c>
      <c r="D16199">
        <v>0</v>
      </c>
      <c r="E16199">
        <v>21</v>
      </c>
      <c r="F16199">
        <v>60</v>
      </c>
      <c r="G16199" s="1">
        <f t="shared" si="1012"/>
        <v>1</v>
      </c>
      <c r="H16199" s="4">
        <f t="shared" si="1013"/>
        <v>1</v>
      </c>
      <c r="I16199" s="5">
        <f>IF(OR(AND(F16199&gt;=50,G16199&gt;SUMIF(SeasonTotals!A$2:A$9,A16199,SeasonTotals!F$2:F$9)),AND(G16199&gt;0.885,F16199&gt;=50,D16199&lt;3)),1,0)</f>
        <v>1</v>
      </c>
      <c r="J16199" s="4">
        <f t="shared" si="1014"/>
        <v>0</v>
      </c>
      <c r="K16199" s="5">
        <f t="shared" si="1015"/>
        <v>0</v>
      </c>
    </row>
    <row r="16200" spans="1:11" x14ac:dyDescent="0.25">
      <c r="A16200" t="s">
        <v>172</v>
      </c>
      <c r="B16200" t="s">
        <v>80</v>
      </c>
      <c r="C16200" s="7">
        <v>1</v>
      </c>
      <c r="D16200">
        <v>3</v>
      </c>
      <c r="E16200">
        <v>16</v>
      </c>
      <c r="F16200">
        <v>57</v>
      </c>
      <c r="G16200" s="1">
        <f t="shared" si="1012"/>
        <v>0.84210526315789469</v>
      </c>
      <c r="H16200" s="4">
        <f t="shared" si="1013"/>
        <v>0</v>
      </c>
      <c r="I16200" s="5">
        <f>IF(OR(AND(F16200&gt;=50,G16200&gt;SUMIF(SeasonTotals!A$2:A$9,A16200,SeasonTotals!F$2:F$9)),AND(G16200&gt;0.885,F16200&gt;=50,D16200&lt;3)),1,0)</f>
        <v>0</v>
      </c>
      <c r="J16200" s="4">
        <f t="shared" si="1014"/>
        <v>1</v>
      </c>
      <c r="K16200" s="5">
        <f t="shared" si="1015"/>
        <v>0</v>
      </c>
    </row>
    <row r="16201" spans="1:11" x14ac:dyDescent="0.25">
      <c r="A16201" t="s">
        <v>172</v>
      </c>
      <c r="B16201" t="s">
        <v>116</v>
      </c>
      <c r="C16201" s="7">
        <v>1</v>
      </c>
      <c r="D16201">
        <v>4</v>
      </c>
      <c r="E16201">
        <v>36</v>
      </c>
      <c r="F16201">
        <v>59</v>
      </c>
      <c r="G16201" s="1">
        <f t="shared" si="1012"/>
        <v>0.9</v>
      </c>
      <c r="H16201" s="4">
        <f t="shared" si="1013"/>
        <v>0</v>
      </c>
      <c r="I16201" s="5">
        <f>IF(OR(AND(F16201&gt;=50,G16201&gt;SUMIF(SeasonTotals!A$2:A$9,A16201,SeasonTotals!F$2:F$9)),AND(G16201&gt;0.885,F16201&gt;=50,D16201&lt;3)),1,0)</f>
        <v>0</v>
      </c>
      <c r="J16201" s="4">
        <f t="shared" si="1014"/>
        <v>0</v>
      </c>
      <c r="K16201" s="5">
        <f t="shared" si="1015"/>
        <v>0</v>
      </c>
    </row>
    <row r="16202" spans="1:11" x14ac:dyDescent="0.25">
      <c r="A16202" t="s">
        <v>172</v>
      </c>
      <c r="B16202" t="s">
        <v>134</v>
      </c>
      <c r="C16202" s="7">
        <v>1</v>
      </c>
      <c r="D16202">
        <v>3</v>
      </c>
      <c r="E16202">
        <v>29</v>
      </c>
      <c r="F16202">
        <v>59</v>
      </c>
      <c r="G16202" s="1">
        <f t="shared" si="1012"/>
        <v>0.90625</v>
      </c>
      <c r="H16202" s="4">
        <f t="shared" si="1013"/>
        <v>0</v>
      </c>
      <c r="I16202" s="5">
        <f>IF(OR(AND(F16202&gt;=50,G16202&gt;SUMIF(SeasonTotals!A$2:A$9,A16202,SeasonTotals!F$2:F$9)),AND(G16202&gt;0.885,F16202&gt;=50,D16202&lt;3)),1,0)</f>
        <v>0</v>
      </c>
      <c r="J16202" s="4">
        <f t="shared" si="1014"/>
        <v>0</v>
      </c>
      <c r="K16202" s="5">
        <f t="shared" si="1015"/>
        <v>0</v>
      </c>
    </row>
    <row r="16203" spans="1:11" x14ac:dyDescent="0.25">
      <c r="A16203" t="s">
        <v>172</v>
      </c>
      <c r="B16203" t="s">
        <v>21</v>
      </c>
      <c r="C16203" s="7">
        <v>1</v>
      </c>
      <c r="D16203">
        <v>3</v>
      </c>
      <c r="E16203">
        <v>32</v>
      </c>
      <c r="F16203">
        <v>60</v>
      </c>
      <c r="G16203" s="1">
        <f t="shared" si="1012"/>
        <v>0.91428571428571426</v>
      </c>
      <c r="H16203" s="4">
        <f t="shared" si="1013"/>
        <v>1</v>
      </c>
      <c r="I16203" s="5">
        <f>IF(OR(AND(F16203&gt;=50,G16203&gt;SUMIF(SeasonTotals!A$2:A$9,A16203,SeasonTotals!F$2:F$9)),AND(G16203&gt;0.885,F16203&gt;=50,D16203&lt;3)),1,0)</f>
        <v>0</v>
      </c>
      <c r="J16203" s="4">
        <f t="shared" si="1014"/>
        <v>0</v>
      </c>
      <c r="K16203" s="5">
        <f t="shared" si="1015"/>
        <v>0</v>
      </c>
    </row>
    <row r="16204" spans="1:11" x14ac:dyDescent="0.25">
      <c r="A16204" t="s">
        <v>172</v>
      </c>
      <c r="B16204" t="s">
        <v>120</v>
      </c>
      <c r="C16204" s="7">
        <v>1</v>
      </c>
      <c r="D16204">
        <v>2</v>
      </c>
      <c r="E16204">
        <v>33</v>
      </c>
      <c r="F16204">
        <v>60</v>
      </c>
      <c r="G16204" s="1">
        <f t="shared" si="1012"/>
        <v>0.94285714285714284</v>
      </c>
      <c r="H16204" s="4">
        <f t="shared" si="1013"/>
        <v>1</v>
      </c>
      <c r="I16204" s="5">
        <f>IF(OR(AND(F16204&gt;=50,G16204&gt;SUMIF(SeasonTotals!A$2:A$9,A16204,SeasonTotals!F$2:F$9)),AND(G16204&gt;0.885,F16204&gt;=50,D16204&lt;3)),1,0)</f>
        <v>1</v>
      </c>
      <c r="J16204" s="4">
        <f t="shared" si="1014"/>
        <v>0</v>
      </c>
      <c r="K16204" s="5">
        <f t="shared" si="1015"/>
        <v>0</v>
      </c>
    </row>
    <row r="16205" spans="1:11" x14ac:dyDescent="0.25">
      <c r="A16205" t="s">
        <v>172</v>
      </c>
      <c r="B16205" t="s">
        <v>80</v>
      </c>
      <c r="C16205" s="7">
        <v>1</v>
      </c>
      <c r="D16205">
        <v>3</v>
      </c>
      <c r="E16205">
        <v>37</v>
      </c>
      <c r="F16205">
        <v>59</v>
      </c>
      <c r="G16205" s="1">
        <f t="shared" si="1012"/>
        <v>0.92500000000000004</v>
      </c>
      <c r="H16205" s="4">
        <f t="shared" si="1013"/>
        <v>1</v>
      </c>
      <c r="I16205" s="5">
        <f>IF(OR(AND(F16205&gt;=50,G16205&gt;SUMIF(SeasonTotals!A$2:A$9,A16205,SeasonTotals!F$2:F$9)),AND(G16205&gt;0.885,F16205&gt;=50,D16205&lt;3)),1,0)</f>
        <v>1</v>
      </c>
      <c r="J16205" s="4">
        <f t="shared" si="1014"/>
        <v>0</v>
      </c>
      <c r="K16205" s="5">
        <f t="shared" si="1015"/>
        <v>0</v>
      </c>
    </row>
    <row r="16206" spans="1:11" x14ac:dyDescent="0.25">
      <c r="A16206" t="s">
        <v>172</v>
      </c>
      <c r="B16206" t="s">
        <v>51</v>
      </c>
      <c r="C16206" s="7">
        <v>1</v>
      </c>
      <c r="D16206">
        <v>2</v>
      </c>
      <c r="E16206">
        <v>14</v>
      </c>
      <c r="F16206">
        <v>60</v>
      </c>
      <c r="G16206" s="1">
        <f t="shared" si="1012"/>
        <v>0.875</v>
      </c>
      <c r="H16206" s="4">
        <f t="shared" si="1013"/>
        <v>0</v>
      </c>
      <c r="I16206" s="5">
        <f>IF(OR(AND(F16206&gt;=50,G16206&gt;SUMIF(SeasonTotals!A$2:A$9,A16206,SeasonTotals!F$2:F$9)),AND(G16206&gt;0.885,F16206&gt;=50,D16206&lt;3)),1,0)</f>
        <v>0</v>
      </c>
      <c r="J16206" s="4">
        <f t="shared" si="1014"/>
        <v>0</v>
      </c>
      <c r="K16206" s="5">
        <f t="shared" si="1015"/>
        <v>0</v>
      </c>
    </row>
    <row r="16207" spans="1:11" x14ac:dyDescent="0.25">
      <c r="A16207" t="s">
        <v>172</v>
      </c>
      <c r="B16207" t="s">
        <v>94</v>
      </c>
      <c r="C16207" s="7">
        <v>1</v>
      </c>
      <c r="D16207">
        <v>4</v>
      </c>
      <c r="E16207">
        <v>22</v>
      </c>
      <c r="F16207">
        <v>58</v>
      </c>
      <c r="G16207" s="1">
        <f t="shared" si="1012"/>
        <v>0.84615384615384615</v>
      </c>
      <c r="H16207" s="4">
        <f t="shared" si="1013"/>
        <v>0</v>
      </c>
      <c r="I16207" s="5">
        <f>IF(OR(AND(F16207&gt;=50,G16207&gt;SUMIF(SeasonTotals!A$2:A$9,A16207,SeasonTotals!F$2:F$9)),AND(G16207&gt;0.885,F16207&gt;=50,D16207&lt;3)),1,0)</f>
        <v>0</v>
      </c>
      <c r="J16207" s="4">
        <f t="shared" si="1014"/>
        <v>1</v>
      </c>
      <c r="K16207" s="5">
        <f t="shared" si="1015"/>
        <v>0</v>
      </c>
    </row>
    <row r="16208" spans="1:11" x14ac:dyDescent="0.25">
      <c r="A16208" t="s">
        <v>172</v>
      </c>
      <c r="B16208" t="s">
        <v>113</v>
      </c>
      <c r="C16208" s="7">
        <v>1</v>
      </c>
      <c r="D16208">
        <v>3</v>
      </c>
      <c r="E16208">
        <v>19</v>
      </c>
      <c r="F16208">
        <v>58</v>
      </c>
      <c r="G16208" s="1">
        <f t="shared" si="1012"/>
        <v>0.86363636363636365</v>
      </c>
      <c r="H16208" s="4">
        <f t="shared" si="1013"/>
        <v>0</v>
      </c>
      <c r="I16208" s="5">
        <f>IF(OR(AND(F16208&gt;=50,G16208&gt;SUMIF(SeasonTotals!A$2:A$9,A16208,SeasonTotals!F$2:F$9)),AND(G16208&gt;0.885,F16208&gt;=50,D16208&lt;3)),1,0)</f>
        <v>0</v>
      </c>
      <c r="J16208" s="4">
        <f t="shared" si="1014"/>
        <v>0</v>
      </c>
      <c r="K16208" s="5">
        <f t="shared" si="1015"/>
        <v>0</v>
      </c>
    </row>
    <row r="16209" spans="1:11" x14ac:dyDescent="0.25">
      <c r="A16209" t="s">
        <v>172</v>
      </c>
      <c r="B16209" t="s">
        <v>60</v>
      </c>
      <c r="C16209" s="7">
        <v>1</v>
      </c>
      <c r="D16209">
        <v>3</v>
      </c>
      <c r="E16209">
        <v>22</v>
      </c>
      <c r="F16209">
        <v>60</v>
      </c>
      <c r="G16209" s="1">
        <f t="shared" si="1012"/>
        <v>0.88</v>
      </c>
      <c r="H16209" s="4">
        <f t="shared" si="1013"/>
        <v>0</v>
      </c>
      <c r="I16209" s="5">
        <f>IF(OR(AND(F16209&gt;=50,G16209&gt;SUMIF(SeasonTotals!A$2:A$9,A16209,SeasonTotals!F$2:F$9)),AND(G16209&gt;0.885,F16209&gt;=50,D16209&lt;3)),1,0)</f>
        <v>0</v>
      </c>
      <c r="J16209" s="4">
        <f t="shared" si="1014"/>
        <v>0</v>
      </c>
      <c r="K16209" s="5">
        <f t="shared" si="1015"/>
        <v>0</v>
      </c>
    </row>
    <row r="16210" spans="1:11" x14ac:dyDescent="0.25">
      <c r="A16210" t="s">
        <v>172</v>
      </c>
      <c r="B16210" t="s">
        <v>162</v>
      </c>
      <c r="C16210" s="7">
        <v>1</v>
      </c>
      <c r="D16210">
        <v>1</v>
      </c>
      <c r="E16210">
        <v>39</v>
      </c>
      <c r="F16210">
        <v>60</v>
      </c>
      <c r="G16210" s="1">
        <f t="shared" si="1012"/>
        <v>0.97499999999999998</v>
      </c>
      <c r="H16210" s="4">
        <f t="shared" si="1013"/>
        <v>1</v>
      </c>
      <c r="I16210" s="5">
        <f>IF(OR(AND(F16210&gt;=50,G16210&gt;SUMIF(SeasonTotals!A$2:A$9,A16210,SeasonTotals!F$2:F$9)),AND(G16210&gt;0.885,F16210&gt;=50,D16210&lt;3)),1,0)</f>
        <v>1</v>
      </c>
      <c r="J16210" s="4">
        <f t="shared" si="1014"/>
        <v>0</v>
      </c>
      <c r="K16210" s="5">
        <f t="shared" si="1015"/>
        <v>0</v>
      </c>
    </row>
    <row r="16211" spans="1:11" x14ac:dyDescent="0.25">
      <c r="A16211" t="s">
        <v>172</v>
      </c>
      <c r="B16211" t="s">
        <v>120</v>
      </c>
      <c r="C16211" s="7">
        <v>1</v>
      </c>
      <c r="D16211">
        <v>0</v>
      </c>
      <c r="E16211">
        <v>32</v>
      </c>
      <c r="F16211">
        <v>60</v>
      </c>
      <c r="G16211" s="1">
        <f t="shared" si="1012"/>
        <v>1</v>
      </c>
      <c r="H16211" s="4">
        <f t="shared" si="1013"/>
        <v>1</v>
      </c>
      <c r="I16211" s="5">
        <f>IF(OR(AND(F16211&gt;=50,G16211&gt;SUMIF(SeasonTotals!A$2:A$9,A16211,SeasonTotals!F$2:F$9)),AND(G16211&gt;0.885,F16211&gt;=50,D16211&lt;3)),1,0)</f>
        <v>1</v>
      </c>
      <c r="J16211" s="4">
        <f t="shared" si="1014"/>
        <v>0</v>
      </c>
      <c r="K16211" s="5">
        <f t="shared" si="1015"/>
        <v>0</v>
      </c>
    </row>
    <row r="16212" spans="1:11" x14ac:dyDescent="0.25">
      <c r="A16212" t="s">
        <v>172</v>
      </c>
      <c r="B16212" t="s">
        <v>168</v>
      </c>
      <c r="C16212" s="7">
        <v>1</v>
      </c>
      <c r="D16212">
        <v>2</v>
      </c>
      <c r="E16212">
        <v>18</v>
      </c>
      <c r="F16212">
        <v>60</v>
      </c>
      <c r="G16212" s="1">
        <f t="shared" si="1012"/>
        <v>0.9</v>
      </c>
      <c r="H16212" s="4">
        <f t="shared" si="1013"/>
        <v>1</v>
      </c>
      <c r="I16212" s="5">
        <f>IF(OR(AND(F16212&gt;=50,G16212&gt;SUMIF(SeasonTotals!A$2:A$9,A16212,SeasonTotals!F$2:F$9)),AND(G16212&gt;0.885,F16212&gt;=50,D16212&lt;3)),1,0)</f>
        <v>1</v>
      </c>
      <c r="J16212" s="4">
        <f t="shared" si="1014"/>
        <v>0</v>
      </c>
      <c r="K16212" s="5">
        <f t="shared" si="1015"/>
        <v>0</v>
      </c>
    </row>
    <row r="16213" spans="1:11" x14ac:dyDescent="0.25">
      <c r="A16213" t="s">
        <v>172</v>
      </c>
      <c r="B16213" t="s">
        <v>158</v>
      </c>
      <c r="C16213" s="7">
        <v>1</v>
      </c>
      <c r="D16213">
        <v>5</v>
      </c>
      <c r="E16213">
        <v>34</v>
      </c>
      <c r="F16213">
        <v>65</v>
      </c>
      <c r="G16213" s="1">
        <f t="shared" si="1012"/>
        <v>0.87179487179487181</v>
      </c>
      <c r="H16213" s="4">
        <f t="shared" si="1013"/>
        <v>0</v>
      </c>
      <c r="I16213" s="5">
        <f>IF(OR(AND(F16213&gt;=50,G16213&gt;SUMIF(SeasonTotals!A$2:A$9,A16213,SeasonTotals!F$2:F$9)),AND(G16213&gt;0.885,F16213&gt;=50,D16213&lt;3)),1,0)</f>
        <v>0</v>
      </c>
      <c r="J16213" s="4">
        <f t="shared" si="1014"/>
        <v>0</v>
      </c>
      <c r="K16213" s="5">
        <f t="shared" si="1015"/>
        <v>0</v>
      </c>
    </row>
    <row r="16214" spans="1:11" x14ac:dyDescent="0.25">
      <c r="A16214" t="s">
        <v>172</v>
      </c>
      <c r="B16214" t="s">
        <v>25</v>
      </c>
      <c r="C16214" s="7">
        <v>1</v>
      </c>
      <c r="D16214">
        <v>5</v>
      </c>
      <c r="E16214">
        <v>36</v>
      </c>
      <c r="F16214">
        <v>60</v>
      </c>
      <c r="G16214" s="1">
        <f t="shared" si="1012"/>
        <v>0.87804878048780488</v>
      </c>
      <c r="H16214" s="4">
        <f t="shared" si="1013"/>
        <v>0</v>
      </c>
      <c r="I16214" s="5">
        <f>IF(OR(AND(F16214&gt;=50,G16214&gt;SUMIF(SeasonTotals!A$2:A$9,A16214,SeasonTotals!F$2:F$9)),AND(G16214&gt;0.885,F16214&gt;=50,D16214&lt;3)),1,0)</f>
        <v>0</v>
      </c>
      <c r="J16214" s="4">
        <f t="shared" si="1014"/>
        <v>0</v>
      </c>
      <c r="K16214" s="5">
        <f t="shared" si="1015"/>
        <v>0</v>
      </c>
    </row>
    <row r="16215" spans="1:11" x14ac:dyDescent="0.25">
      <c r="A16215" t="s">
        <v>172</v>
      </c>
      <c r="B16215" t="s">
        <v>92</v>
      </c>
      <c r="C16215" s="7">
        <v>1</v>
      </c>
      <c r="D16215">
        <v>3</v>
      </c>
      <c r="E16215">
        <v>20</v>
      </c>
      <c r="F16215">
        <v>60</v>
      </c>
      <c r="G16215" s="1">
        <f t="shared" si="1012"/>
        <v>0.86956521739130432</v>
      </c>
      <c r="H16215" s="4">
        <f t="shared" si="1013"/>
        <v>0</v>
      </c>
      <c r="I16215" s="5">
        <f>IF(OR(AND(F16215&gt;=50,G16215&gt;SUMIF(SeasonTotals!A$2:A$9,A16215,SeasonTotals!F$2:F$9)),AND(G16215&gt;0.885,F16215&gt;=50,D16215&lt;3)),1,0)</f>
        <v>0</v>
      </c>
      <c r="J16215" s="4">
        <f t="shared" si="1014"/>
        <v>0</v>
      </c>
      <c r="K16215" s="5">
        <f t="shared" si="1015"/>
        <v>0</v>
      </c>
    </row>
    <row r="16216" spans="1:11" x14ac:dyDescent="0.25">
      <c r="A16216" t="s">
        <v>172</v>
      </c>
      <c r="B16216" t="s">
        <v>51</v>
      </c>
      <c r="C16216" s="7">
        <v>1</v>
      </c>
      <c r="D16216">
        <v>4</v>
      </c>
      <c r="E16216">
        <v>17</v>
      </c>
      <c r="F16216">
        <v>40</v>
      </c>
      <c r="G16216" s="1">
        <f t="shared" si="1012"/>
        <v>0.80952380952380953</v>
      </c>
      <c r="H16216" s="4">
        <f t="shared" si="1013"/>
        <v>0</v>
      </c>
      <c r="I16216" s="5">
        <f>IF(OR(AND(F16216&gt;=50,G16216&gt;SUMIF(SeasonTotals!A$2:A$9,A16216,SeasonTotals!F$2:F$9)),AND(G16216&gt;0.885,F16216&gt;=50,D16216&lt;3)),1,0)</f>
        <v>0</v>
      </c>
      <c r="J16216" s="4">
        <f t="shared" si="1014"/>
        <v>1</v>
      </c>
      <c r="K16216" s="5">
        <f t="shared" si="1015"/>
        <v>1</v>
      </c>
    </row>
    <row r="16217" spans="1:11" x14ac:dyDescent="0.25">
      <c r="A16217" t="s">
        <v>172</v>
      </c>
      <c r="B16217" t="s">
        <v>123</v>
      </c>
      <c r="C16217" s="7">
        <v>1</v>
      </c>
      <c r="D16217">
        <v>3</v>
      </c>
      <c r="E16217">
        <v>28</v>
      </c>
      <c r="F16217">
        <v>59</v>
      </c>
      <c r="G16217" s="1">
        <f t="shared" si="1012"/>
        <v>0.90322580645161288</v>
      </c>
      <c r="H16217" s="4">
        <f t="shared" si="1013"/>
        <v>0</v>
      </c>
      <c r="I16217" s="5">
        <f>IF(OR(AND(F16217&gt;=50,G16217&gt;SUMIF(SeasonTotals!A$2:A$9,A16217,SeasonTotals!F$2:F$9)),AND(G16217&gt;0.885,F16217&gt;=50,D16217&lt;3)),1,0)</f>
        <v>0</v>
      </c>
      <c r="J16217" s="4">
        <f t="shared" si="1014"/>
        <v>0</v>
      </c>
      <c r="K16217" s="5">
        <f t="shared" si="1015"/>
        <v>0</v>
      </c>
    </row>
    <row r="16218" spans="1:11" x14ac:dyDescent="0.25">
      <c r="A16218" t="s">
        <v>172</v>
      </c>
      <c r="B16218" t="s">
        <v>94</v>
      </c>
      <c r="C16218" s="7">
        <v>1</v>
      </c>
      <c r="D16218">
        <v>3</v>
      </c>
      <c r="E16218">
        <v>35</v>
      </c>
      <c r="F16218">
        <v>60</v>
      </c>
      <c r="G16218" s="1">
        <f t="shared" si="1012"/>
        <v>0.92105263157894735</v>
      </c>
      <c r="H16218" s="4">
        <f t="shared" si="1013"/>
        <v>1</v>
      </c>
      <c r="I16218" s="5">
        <f>IF(OR(AND(F16218&gt;=50,G16218&gt;SUMIF(SeasonTotals!A$2:A$9,A16218,SeasonTotals!F$2:F$9)),AND(G16218&gt;0.885,F16218&gt;=50,D16218&lt;3)),1,0)</f>
        <v>1</v>
      </c>
      <c r="J16218" s="4">
        <f t="shared" si="1014"/>
        <v>0</v>
      </c>
      <c r="K16218" s="5">
        <f t="shared" si="1015"/>
        <v>0</v>
      </c>
    </row>
    <row r="16219" spans="1:11" x14ac:dyDescent="0.25">
      <c r="A16219" t="s">
        <v>172</v>
      </c>
      <c r="B16219" t="s">
        <v>21</v>
      </c>
      <c r="C16219" s="7">
        <v>1</v>
      </c>
      <c r="D16219">
        <v>3</v>
      </c>
      <c r="E16219">
        <v>24</v>
      </c>
      <c r="F16219">
        <v>59</v>
      </c>
      <c r="G16219" s="1">
        <f t="shared" si="1012"/>
        <v>0.88888888888888884</v>
      </c>
      <c r="H16219" s="4">
        <f t="shared" si="1013"/>
        <v>0</v>
      </c>
      <c r="I16219" s="5">
        <f>IF(OR(AND(F16219&gt;=50,G16219&gt;SUMIF(SeasonTotals!A$2:A$9,A16219,SeasonTotals!F$2:F$9)),AND(G16219&gt;0.885,F16219&gt;=50,D16219&lt;3)),1,0)</f>
        <v>0</v>
      </c>
      <c r="J16219" s="4">
        <f t="shared" si="1014"/>
        <v>0</v>
      </c>
      <c r="K16219" s="5">
        <f t="shared" si="1015"/>
        <v>0</v>
      </c>
    </row>
    <row r="16220" spans="1:11" x14ac:dyDescent="0.25">
      <c r="A16220" t="s">
        <v>172</v>
      </c>
      <c r="B16220" t="s">
        <v>16</v>
      </c>
      <c r="C16220" s="7">
        <v>1</v>
      </c>
      <c r="D16220">
        <v>2</v>
      </c>
      <c r="E16220">
        <v>27</v>
      </c>
      <c r="F16220">
        <v>65</v>
      </c>
      <c r="G16220" s="1">
        <f t="shared" si="1012"/>
        <v>0.93103448275862066</v>
      </c>
      <c r="H16220" s="4">
        <f t="shared" si="1013"/>
        <v>1</v>
      </c>
      <c r="I16220" s="5">
        <f>IF(OR(AND(F16220&gt;=50,G16220&gt;SUMIF(SeasonTotals!A$2:A$9,A16220,SeasonTotals!F$2:F$9)),AND(G16220&gt;0.885,F16220&gt;=50,D16220&lt;3)),1,0)</f>
        <v>1</v>
      </c>
      <c r="J16220" s="4">
        <f t="shared" si="1014"/>
        <v>0</v>
      </c>
      <c r="K16220" s="5">
        <f t="shared" si="1015"/>
        <v>0</v>
      </c>
    </row>
    <row r="16221" spans="1:11" x14ac:dyDescent="0.25">
      <c r="A16221" t="s">
        <v>172</v>
      </c>
      <c r="B16221" t="s">
        <v>113</v>
      </c>
      <c r="C16221" s="7">
        <v>1</v>
      </c>
      <c r="D16221">
        <v>5</v>
      </c>
      <c r="E16221">
        <v>29</v>
      </c>
      <c r="F16221">
        <v>60</v>
      </c>
      <c r="G16221" s="1">
        <f t="shared" si="1012"/>
        <v>0.8529411764705882</v>
      </c>
      <c r="H16221" s="4">
        <f t="shared" si="1013"/>
        <v>0</v>
      </c>
      <c r="I16221" s="5">
        <f>IF(OR(AND(F16221&gt;=50,G16221&gt;SUMIF(SeasonTotals!A$2:A$9,A16221,SeasonTotals!F$2:F$9)),AND(G16221&gt;0.885,F16221&gt;=50,D16221&lt;3)),1,0)</f>
        <v>0</v>
      </c>
      <c r="J16221" s="4">
        <f t="shared" si="1014"/>
        <v>0</v>
      </c>
      <c r="K16221" s="5">
        <f t="shared" si="1015"/>
        <v>0</v>
      </c>
    </row>
    <row r="16222" spans="1:11" x14ac:dyDescent="0.25">
      <c r="A16222" t="s">
        <v>172</v>
      </c>
      <c r="B16222" t="s">
        <v>60</v>
      </c>
      <c r="C16222" s="7">
        <v>1</v>
      </c>
      <c r="D16222">
        <v>0</v>
      </c>
      <c r="E16222">
        <v>18</v>
      </c>
      <c r="F16222">
        <v>60</v>
      </c>
      <c r="G16222" s="1">
        <f t="shared" si="1012"/>
        <v>1</v>
      </c>
      <c r="H16222" s="4">
        <f t="shared" si="1013"/>
        <v>1</v>
      </c>
      <c r="I16222" s="5">
        <f>IF(OR(AND(F16222&gt;=50,G16222&gt;SUMIF(SeasonTotals!A$2:A$9,A16222,SeasonTotals!F$2:F$9)),AND(G16222&gt;0.885,F16222&gt;=50,D16222&lt;3)),1,0)</f>
        <v>1</v>
      </c>
      <c r="J16222" s="4">
        <f t="shared" si="1014"/>
        <v>0</v>
      </c>
      <c r="K16222" s="5">
        <f t="shared" si="1015"/>
        <v>0</v>
      </c>
    </row>
    <row r="16223" spans="1:11" x14ac:dyDescent="0.25">
      <c r="A16223" t="s">
        <v>172</v>
      </c>
      <c r="B16223" t="s">
        <v>175</v>
      </c>
      <c r="C16223" s="7">
        <v>1</v>
      </c>
      <c r="D16223">
        <v>3</v>
      </c>
      <c r="E16223">
        <v>26</v>
      </c>
      <c r="F16223">
        <v>59</v>
      </c>
      <c r="G16223" s="1">
        <f t="shared" si="1012"/>
        <v>0.89655172413793105</v>
      </c>
      <c r="H16223" s="4">
        <f t="shared" si="1013"/>
        <v>0</v>
      </c>
      <c r="I16223" s="5">
        <f>IF(OR(AND(F16223&gt;=50,G16223&gt;SUMIF(SeasonTotals!A$2:A$9,A16223,SeasonTotals!F$2:F$9)),AND(G16223&gt;0.885,F16223&gt;=50,D16223&lt;3)),1,0)</f>
        <v>0</v>
      </c>
      <c r="J16223" s="4">
        <f t="shared" si="1014"/>
        <v>0</v>
      </c>
      <c r="K16223" s="5">
        <f t="shared" si="1015"/>
        <v>0</v>
      </c>
    </row>
    <row r="16224" spans="1:11" x14ac:dyDescent="0.25">
      <c r="A16224" t="s">
        <v>172</v>
      </c>
      <c r="B16224" t="s">
        <v>40</v>
      </c>
      <c r="C16224" s="7">
        <v>1</v>
      </c>
      <c r="D16224">
        <v>3</v>
      </c>
      <c r="E16224">
        <v>28</v>
      </c>
      <c r="F16224">
        <v>58</v>
      </c>
      <c r="G16224" s="1">
        <f t="shared" si="1012"/>
        <v>0.90322580645161288</v>
      </c>
      <c r="H16224" s="4">
        <f t="shared" si="1013"/>
        <v>0</v>
      </c>
      <c r="I16224" s="5">
        <f>IF(OR(AND(F16224&gt;=50,G16224&gt;SUMIF(SeasonTotals!A$2:A$9,A16224,SeasonTotals!F$2:F$9)),AND(G16224&gt;0.885,F16224&gt;=50,D16224&lt;3)),1,0)</f>
        <v>0</v>
      </c>
      <c r="J16224" s="4">
        <f t="shared" si="1014"/>
        <v>0</v>
      </c>
      <c r="K16224" s="5">
        <f t="shared" si="1015"/>
        <v>0</v>
      </c>
    </row>
    <row r="16225" spans="1:11" x14ac:dyDescent="0.25">
      <c r="A16225" t="s">
        <v>172</v>
      </c>
      <c r="B16225" t="s">
        <v>120</v>
      </c>
      <c r="C16225" s="7">
        <v>1</v>
      </c>
      <c r="D16225">
        <v>4</v>
      </c>
      <c r="E16225">
        <v>24</v>
      </c>
      <c r="F16225">
        <v>58</v>
      </c>
      <c r="G16225" s="1">
        <f t="shared" si="1012"/>
        <v>0.8571428571428571</v>
      </c>
      <c r="H16225" s="4">
        <f t="shared" si="1013"/>
        <v>0</v>
      </c>
      <c r="I16225" s="5">
        <f>IF(OR(AND(F16225&gt;=50,G16225&gt;SUMIF(SeasonTotals!A$2:A$9,A16225,SeasonTotals!F$2:F$9)),AND(G16225&gt;0.885,F16225&gt;=50,D16225&lt;3)),1,0)</f>
        <v>0</v>
      </c>
      <c r="J16225" s="4">
        <f t="shared" si="1014"/>
        <v>0</v>
      </c>
      <c r="K16225" s="5">
        <f t="shared" si="1015"/>
        <v>0</v>
      </c>
    </row>
    <row r="16226" spans="1:11" x14ac:dyDescent="0.25">
      <c r="A16226" t="s">
        <v>172</v>
      </c>
      <c r="B16226" t="s">
        <v>145</v>
      </c>
      <c r="C16226" s="7">
        <v>1</v>
      </c>
      <c r="D16226">
        <v>1</v>
      </c>
      <c r="E16226">
        <v>19</v>
      </c>
      <c r="F16226">
        <v>60</v>
      </c>
      <c r="G16226" s="1">
        <f t="shared" si="1012"/>
        <v>0.95</v>
      </c>
      <c r="H16226" s="4">
        <f t="shared" si="1013"/>
        <v>1</v>
      </c>
      <c r="I16226" s="5">
        <f>IF(OR(AND(F16226&gt;=50,G16226&gt;SUMIF(SeasonTotals!A$2:A$9,A16226,SeasonTotals!F$2:F$9)),AND(G16226&gt;0.885,F16226&gt;=50,D16226&lt;3)),1,0)</f>
        <v>1</v>
      </c>
      <c r="J16226" s="4">
        <f t="shared" si="1014"/>
        <v>0</v>
      </c>
      <c r="K16226" s="5">
        <f t="shared" si="1015"/>
        <v>0</v>
      </c>
    </row>
    <row r="16227" spans="1:11" x14ac:dyDescent="0.25">
      <c r="A16227" t="s">
        <v>172</v>
      </c>
      <c r="B16227" t="s">
        <v>127</v>
      </c>
      <c r="C16227" s="7">
        <v>1</v>
      </c>
      <c r="D16227">
        <v>4</v>
      </c>
      <c r="E16227">
        <v>26</v>
      </c>
      <c r="F16227">
        <v>59</v>
      </c>
      <c r="G16227" s="1">
        <f t="shared" si="1012"/>
        <v>0.8666666666666667</v>
      </c>
      <c r="H16227" s="4">
        <f t="shared" si="1013"/>
        <v>0</v>
      </c>
      <c r="I16227" s="5">
        <f>IF(OR(AND(F16227&gt;=50,G16227&gt;SUMIF(SeasonTotals!A$2:A$9,A16227,SeasonTotals!F$2:F$9)),AND(G16227&gt;0.885,F16227&gt;=50,D16227&lt;3)),1,0)</f>
        <v>0</v>
      </c>
      <c r="J16227" s="4">
        <f t="shared" si="1014"/>
        <v>0</v>
      </c>
      <c r="K16227" s="5">
        <f t="shared" si="1015"/>
        <v>0</v>
      </c>
    </row>
    <row r="16228" spans="1:11" x14ac:dyDescent="0.25">
      <c r="A16228" t="s">
        <v>172</v>
      </c>
      <c r="B16228" t="s">
        <v>54</v>
      </c>
      <c r="C16228" s="7">
        <v>1</v>
      </c>
      <c r="D16228">
        <v>4</v>
      </c>
      <c r="E16228">
        <v>26</v>
      </c>
      <c r="F16228">
        <v>60</v>
      </c>
      <c r="G16228" s="1">
        <f t="shared" si="1012"/>
        <v>0.8666666666666667</v>
      </c>
      <c r="H16228" s="4">
        <f t="shared" si="1013"/>
        <v>0</v>
      </c>
      <c r="I16228" s="5">
        <f>IF(OR(AND(F16228&gt;=50,G16228&gt;SUMIF(SeasonTotals!A$2:A$9,A16228,SeasonTotals!F$2:F$9)),AND(G16228&gt;0.885,F16228&gt;=50,D16228&lt;3)),1,0)</f>
        <v>0</v>
      </c>
      <c r="J16228" s="4">
        <f t="shared" si="1014"/>
        <v>0</v>
      </c>
      <c r="K16228" s="5">
        <f t="shared" si="1015"/>
        <v>0</v>
      </c>
    </row>
    <row r="16229" spans="1:11" x14ac:dyDescent="0.25">
      <c r="A16229" t="s">
        <v>172</v>
      </c>
      <c r="B16229" t="s">
        <v>37</v>
      </c>
      <c r="C16229" s="7">
        <v>1</v>
      </c>
      <c r="D16229">
        <v>0</v>
      </c>
      <c r="E16229">
        <v>25</v>
      </c>
      <c r="F16229">
        <v>65</v>
      </c>
      <c r="G16229" s="1">
        <f t="shared" si="1012"/>
        <v>1</v>
      </c>
      <c r="H16229" s="4">
        <f t="shared" si="1013"/>
        <v>1</v>
      </c>
      <c r="I16229" s="5">
        <f>IF(OR(AND(F16229&gt;=50,G16229&gt;SUMIF(SeasonTotals!A$2:A$9,A16229,SeasonTotals!F$2:F$9)),AND(G16229&gt;0.885,F16229&gt;=50,D16229&lt;3)),1,0)</f>
        <v>1</v>
      </c>
      <c r="J16229" s="4">
        <f t="shared" si="1014"/>
        <v>0</v>
      </c>
      <c r="K16229" s="5">
        <f t="shared" si="1015"/>
        <v>0</v>
      </c>
    </row>
    <row r="16230" spans="1:11" x14ac:dyDescent="0.25">
      <c r="A16230" t="s">
        <v>172</v>
      </c>
      <c r="B16230" t="s">
        <v>79</v>
      </c>
      <c r="C16230" s="7">
        <v>1</v>
      </c>
      <c r="D16230">
        <v>1</v>
      </c>
      <c r="E16230">
        <v>36</v>
      </c>
      <c r="F16230">
        <v>60</v>
      </c>
      <c r="G16230" s="1">
        <f t="shared" si="1012"/>
        <v>0.97297297297297303</v>
      </c>
      <c r="H16230" s="4">
        <f t="shared" si="1013"/>
        <v>1</v>
      </c>
      <c r="I16230" s="5">
        <f>IF(OR(AND(F16230&gt;=50,G16230&gt;SUMIF(SeasonTotals!A$2:A$9,A16230,SeasonTotals!F$2:F$9)),AND(G16230&gt;0.885,F16230&gt;=50,D16230&lt;3)),1,0)</f>
        <v>1</v>
      </c>
      <c r="J16230" s="4">
        <f t="shared" si="1014"/>
        <v>0</v>
      </c>
      <c r="K16230" s="5">
        <f t="shared" si="1015"/>
        <v>0</v>
      </c>
    </row>
    <row r="16231" spans="1:11" x14ac:dyDescent="0.25">
      <c r="A16231" t="s">
        <v>172</v>
      </c>
      <c r="B16231" t="s">
        <v>107</v>
      </c>
      <c r="C16231" s="7">
        <v>1</v>
      </c>
      <c r="D16231">
        <v>2</v>
      </c>
      <c r="E16231">
        <v>28</v>
      </c>
      <c r="F16231">
        <v>56</v>
      </c>
      <c r="G16231" s="1">
        <f t="shared" si="1012"/>
        <v>0.93333333333333335</v>
      </c>
      <c r="H16231" s="4">
        <f t="shared" si="1013"/>
        <v>1</v>
      </c>
      <c r="I16231" s="5">
        <f>IF(OR(AND(F16231&gt;=50,G16231&gt;SUMIF(SeasonTotals!A$2:A$9,A16231,SeasonTotals!F$2:F$9)),AND(G16231&gt;0.885,F16231&gt;=50,D16231&lt;3)),1,0)</f>
        <v>1</v>
      </c>
      <c r="J16231" s="4">
        <f t="shared" si="1014"/>
        <v>0</v>
      </c>
      <c r="K16231" s="5">
        <f t="shared" si="1015"/>
        <v>0</v>
      </c>
    </row>
    <row r="16232" spans="1:11" x14ac:dyDescent="0.25">
      <c r="A16232" t="s">
        <v>172</v>
      </c>
      <c r="B16232" t="s">
        <v>80</v>
      </c>
      <c r="C16232" s="7">
        <v>1</v>
      </c>
      <c r="D16232">
        <v>2</v>
      </c>
      <c r="E16232">
        <v>25</v>
      </c>
      <c r="F16232">
        <v>60</v>
      </c>
      <c r="G16232" s="1">
        <f t="shared" si="1012"/>
        <v>0.92592592592592593</v>
      </c>
      <c r="H16232" s="4">
        <f t="shared" si="1013"/>
        <v>1</v>
      </c>
      <c r="I16232" s="5">
        <f>IF(OR(AND(F16232&gt;=50,G16232&gt;SUMIF(SeasonTotals!A$2:A$9,A16232,SeasonTotals!F$2:F$9)),AND(G16232&gt;0.885,F16232&gt;=50,D16232&lt;3)),1,0)</f>
        <v>1</v>
      </c>
      <c r="J16232" s="4">
        <f t="shared" si="1014"/>
        <v>0</v>
      </c>
      <c r="K16232" s="5">
        <f t="shared" si="1015"/>
        <v>0</v>
      </c>
    </row>
    <row r="16233" spans="1:11" x14ac:dyDescent="0.25">
      <c r="A16233" t="s">
        <v>172</v>
      </c>
      <c r="B16233" t="s">
        <v>93</v>
      </c>
      <c r="C16233" s="7">
        <v>1</v>
      </c>
      <c r="D16233">
        <v>1</v>
      </c>
      <c r="E16233">
        <v>19</v>
      </c>
      <c r="F16233">
        <v>60</v>
      </c>
      <c r="G16233" s="1">
        <f t="shared" si="1012"/>
        <v>0.95</v>
      </c>
      <c r="H16233" s="4">
        <f t="shared" si="1013"/>
        <v>1</v>
      </c>
      <c r="I16233" s="5">
        <f>IF(OR(AND(F16233&gt;=50,G16233&gt;SUMIF(SeasonTotals!A$2:A$9,A16233,SeasonTotals!F$2:F$9)),AND(G16233&gt;0.885,F16233&gt;=50,D16233&lt;3)),1,0)</f>
        <v>1</v>
      </c>
      <c r="J16233" s="4">
        <f t="shared" si="1014"/>
        <v>0</v>
      </c>
      <c r="K16233" s="5">
        <f t="shared" si="1015"/>
        <v>0</v>
      </c>
    </row>
    <row r="16234" spans="1:11" x14ac:dyDescent="0.25">
      <c r="A16234" t="s">
        <v>172</v>
      </c>
      <c r="B16234" t="s">
        <v>73</v>
      </c>
      <c r="C16234" s="7">
        <v>1</v>
      </c>
      <c r="D16234">
        <v>0</v>
      </c>
      <c r="E16234">
        <v>38</v>
      </c>
      <c r="F16234">
        <v>65</v>
      </c>
      <c r="G16234" s="1">
        <f t="shared" si="1012"/>
        <v>1</v>
      </c>
      <c r="H16234" s="4">
        <f t="shared" si="1013"/>
        <v>1</v>
      </c>
      <c r="I16234" s="5">
        <f>IF(OR(AND(F16234&gt;=50,G16234&gt;SUMIF(SeasonTotals!A$2:A$9,A16234,SeasonTotals!F$2:F$9)),AND(G16234&gt;0.885,F16234&gt;=50,D16234&lt;3)),1,0)</f>
        <v>1</v>
      </c>
      <c r="J16234" s="4">
        <f t="shared" si="1014"/>
        <v>0</v>
      </c>
      <c r="K16234" s="5">
        <f t="shared" si="1015"/>
        <v>0</v>
      </c>
    </row>
    <row r="16235" spans="1:11" x14ac:dyDescent="0.25">
      <c r="A16235" t="s">
        <v>172</v>
      </c>
      <c r="B16235" t="s">
        <v>87</v>
      </c>
      <c r="C16235" s="7">
        <v>1</v>
      </c>
      <c r="D16235">
        <v>2</v>
      </c>
      <c r="E16235">
        <v>27</v>
      </c>
      <c r="F16235">
        <v>60</v>
      </c>
      <c r="G16235" s="1">
        <f t="shared" si="1012"/>
        <v>0.93103448275862066</v>
      </c>
      <c r="H16235" s="4">
        <f t="shared" si="1013"/>
        <v>1</v>
      </c>
      <c r="I16235" s="5">
        <f>IF(OR(AND(F16235&gt;=50,G16235&gt;SUMIF(SeasonTotals!A$2:A$9,A16235,SeasonTotals!F$2:F$9)),AND(G16235&gt;0.885,F16235&gt;=50,D16235&lt;3)),1,0)</f>
        <v>1</v>
      </c>
      <c r="J16235" s="4">
        <f t="shared" si="1014"/>
        <v>0</v>
      </c>
      <c r="K16235" s="5">
        <f t="shared" si="1015"/>
        <v>0</v>
      </c>
    </row>
    <row r="16236" spans="1:11" x14ac:dyDescent="0.25">
      <c r="A16236" t="s">
        <v>172</v>
      </c>
      <c r="B16236" t="s">
        <v>123</v>
      </c>
      <c r="C16236" s="7">
        <v>1</v>
      </c>
      <c r="D16236">
        <v>2</v>
      </c>
      <c r="E16236">
        <v>45</v>
      </c>
      <c r="F16236">
        <v>60</v>
      </c>
      <c r="G16236" s="1">
        <f t="shared" si="1012"/>
        <v>0.95744680851063835</v>
      </c>
      <c r="H16236" s="4">
        <f t="shared" si="1013"/>
        <v>1</v>
      </c>
      <c r="I16236" s="5">
        <f>IF(OR(AND(F16236&gt;=50,G16236&gt;SUMIF(SeasonTotals!A$2:A$9,A16236,SeasonTotals!F$2:F$9)),AND(G16236&gt;0.885,F16236&gt;=50,D16236&lt;3)),1,0)</f>
        <v>1</v>
      </c>
      <c r="J16236" s="4">
        <f t="shared" si="1014"/>
        <v>0</v>
      </c>
      <c r="K16236" s="5">
        <f t="shared" si="1015"/>
        <v>0</v>
      </c>
    </row>
    <row r="16237" spans="1:11" x14ac:dyDescent="0.25">
      <c r="A16237" t="s">
        <v>172</v>
      </c>
      <c r="B16237" t="s">
        <v>95</v>
      </c>
      <c r="C16237" s="7">
        <v>1</v>
      </c>
      <c r="D16237">
        <v>2</v>
      </c>
      <c r="E16237">
        <v>32</v>
      </c>
      <c r="F16237">
        <v>60</v>
      </c>
      <c r="G16237" s="1">
        <f t="shared" si="1012"/>
        <v>0.94117647058823528</v>
      </c>
      <c r="H16237" s="4">
        <f t="shared" si="1013"/>
        <v>1</v>
      </c>
      <c r="I16237" s="5">
        <f>IF(OR(AND(F16237&gt;=50,G16237&gt;SUMIF(SeasonTotals!A$2:A$9,A16237,SeasonTotals!F$2:F$9)),AND(G16237&gt;0.885,F16237&gt;=50,D16237&lt;3)),1,0)</f>
        <v>1</v>
      </c>
      <c r="J16237" s="4">
        <f t="shared" si="1014"/>
        <v>0</v>
      </c>
      <c r="K16237" s="5">
        <f t="shared" si="1015"/>
        <v>0</v>
      </c>
    </row>
    <row r="16238" spans="1:11" x14ac:dyDescent="0.25">
      <c r="A16238" t="s">
        <v>172</v>
      </c>
      <c r="B16238" t="s">
        <v>132</v>
      </c>
      <c r="C16238" s="7">
        <v>1</v>
      </c>
      <c r="D16238">
        <v>3</v>
      </c>
      <c r="E16238">
        <v>27</v>
      </c>
      <c r="F16238">
        <v>59</v>
      </c>
      <c r="G16238" s="1">
        <f t="shared" si="1012"/>
        <v>0.9</v>
      </c>
      <c r="H16238" s="4">
        <f t="shared" si="1013"/>
        <v>0</v>
      </c>
      <c r="I16238" s="5">
        <f>IF(OR(AND(F16238&gt;=50,G16238&gt;SUMIF(SeasonTotals!A$2:A$9,A16238,SeasonTotals!F$2:F$9)),AND(G16238&gt;0.885,F16238&gt;=50,D16238&lt;3)),1,0)</f>
        <v>0</v>
      </c>
      <c r="J16238" s="4">
        <f t="shared" si="1014"/>
        <v>0</v>
      </c>
      <c r="K16238" s="5">
        <f t="shared" si="1015"/>
        <v>0</v>
      </c>
    </row>
    <row r="16239" spans="1:11" x14ac:dyDescent="0.25">
      <c r="A16239" t="s">
        <v>172</v>
      </c>
      <c r="B16239" t="s">
        <v>69</v>
      </c>
      <c r="C16239" s="7">
        <v>1</v>
      </c>
      <c r="D16239">
        <v>3</v>
      </c>
      <c r="E16239">
        <v>32</v>
      </c>
      <c r="F16239">
        <v>60</v>
      </c>
      <c r="G16239" s="1">
        <f t="shared" si="1012"/>
        <v>0.91428571428571426</v>
      </c>
      <c r="H16239" s="4">
        <f t="shared" si="1013"/>
        <v>1</v>
      </c>
      <c r="I16239" s="5">
        <f>IF(OR(AND(F16239&gt;=50,G16239&gt;SUMIF(SeasonTotals!A$2:A$9,A16239,SeasonTotals!F$2:F$9)),AND(G16239&gt;0.885,F16239&gt;=50,D16239&lt;3)),1,0)</f>
        <v>0</v>
      </c>
      <c r="J16239" s="4">
        <f t="shared" si="1014"/>
        <v>0</v>
      </c>
      <c r="K16239" s="5">
        <f t="shared" si="1015"/>
        <v>0</v>
      </c>
    </row>
    <row r="16240" spans="1:11" x14ac:dyDescent="0.25">
      <c r="A16240" t="s">
        <v>172</v>
      </c>
      <c r="B16240" t="s">
        <v>106</v>
      </c>
      <c r="C16240" s="7">
        <v>1</v>
      </c>
      <c r="D16240">
        <v>2</v>
      </c>
      <c r="E16240">
        <v>27</v>
      </c>
      <c r="F16240">
        <v>65</v>
      </c>
      <c r="G16240" s="1">
        <f t="shared" si="1012"/>
        <v>0.93103448275862066</v>
      </c>
      <c r="H16240" s="4">
        <f t="shared" si="1013"/>
        <v>1</v>
      </c>
      <c r="I16240" s="5">
        <f>IF(OR(AND(F16240&gt;=50,G16240&gt;SUMIF(SeasonTotals!A$2:A$9,A16240,SeasonTotals!F$2:F$9)),AND(G16240&gt;0.885,F16240&gt;=50,D16240&lt;3)),1,0)</f>
        <v>1</v>
      </c>
      <c r="J16240" s="4">
        <f t="shared" si="1014"/>
        <v>0</v>
      </c>
      <c r="K16240" s="5">
        <f t="shared" si="1015"/>
        <v>0</v>
      </c>
    </row>
    <row r="16241" spans="1:11" x14ac:dyDescent="0.25">
      <c r="A16241" t="s">
        <v>172</v>
      </c>
      <c r="B16241" t="s">
        <v>17</v>
      </c>
      <c r="C16241" s="7">
        <v>1</v>
      </c>
      <c r="D16241">
        <v>0</v>
      </c>
      <c r="E16241">
        <v>25</v>
      </c>
      <c r="F16241">
        <v>60</v>
      </c>
      <c r="G16241" s="1">
        <f t="shared" si="1012"/>
        <v>1</v>
      </c>
      <c r="H16241" s="4">
        <f t="shared" si="1013"/>
        <v>1</v>
      </c>
      <c r="I16241" s="5">
        <f>IF(OR(AND(F16241&gt;=50,G16241&gt;SUMIF(SeasonTotals!A$2:A$9,A16241,SeasonTotals!F$2:F$9)),AND(G16241&gt;0.885,F16241&gt;=50,D16241&lt;3)),1,0)</f>
        <v>1</v>
      </c>
      <c r="J16241" s="4">
        <f t="shared" si="1014"/>
        <v>0</v>
      </c>
      <c r="K16241" s="5">
        <f t="shared" si="1015"/>
        <v>0</v>
      </c>
    </row>
    <row r="16242" spans="1:11" x14ac:dyDescent="0.25">
      <c r="A16242" t="s">
        <v>172</v>
      </c>
      <c r="B16242" t="s">
        <v>128</v>
      </c>
      <c r="C16242" s="7">
        <v>1</v>
      </c>
      <c r="D16242">
        <v>2</v>
      </c>
      <c r="E16242">
        <v>23</v>
      </c>
      <c r="F16242">
        <v>60</v>
      </c>
      <c r="G16242" s="1">
        <f t="shared" si="1012"/>
        <v>0.92</v>
      </c>
      <c r="H16242" s="4">
        <f t="shared" si="1013"/>
        <v>1</v>
      </c>
      <c r="I16242" s="5">
        <f>IF(OR(AND(F16242&gt;=50,G16242&gt;SUMIF(SeasonTotals!A$2:A$9,A16242,SeasonTotals!F$2:F$9)),AND(G16242&gt;0.885,F16242&gt;=50,D16242&lt;3)),1,0)</f>
        <v>1</v>
      </c>
      <c r="J16242" s="4">
        <f t="shared" si="1014"/>
        <v>0</v>
      </c>
      <c r="K16242" s="5">
        <f t="shared" si="1015"/>
        <v>0</v>
      </c>
    </row>
    <row r="16243" spans="1:11" x14ac:dyDescent="0.25">
      <c r="A16243" t="s">
        <v>172</v>
      </c>
      <c r="B16243" t="s">
        <v>60</v>
      </c>
      <c r="C16243" s="7">
        <v>1</v>
      </c>
      <c r="D16243">
        <v>3</v>
      </c>
      <c r="E16243">
        <v>23</v>
      </c>
      <c r="F16243">
        <v>58</v>
      </c>
      <c r="G16243" s="1">
        <f t="shared" si="1012"/>
        <v>0.88461538461538458</v>
      </c>
      <c r="H16243" s="4">
        <f t="shared" si="1013"/>
        <v>0</v>
      </c>
      <c r="I16243" s="5">
        <f>IF(OR(AND(F16243&gt;=50,G16243&gt;SUMIF(SeasonTotals!A$2:A$9,A16243,SeasonTotals!F$2:F$9)),AND(G16243&gt;0.885,F16243&gt;=50,D16243&lt;3)),1,0)</f>
        <v>0</v>
      </c>
      <c r="J16243" s="4">
        <f t="shared" si="1014"/>
        <v>0</v>
      </c>
      <c r="K16243" s="5">
        <f t="shared" si="1015"/>
        <v>0</v>
      </c>
    </row>
    <row r="16244" spans="1:11" x14ac:dyDescent="0.25">
      <c r="A16244" t="s">
        <v>172</v>
      </c>
      <c r="B16244" t="s">
        <v>40</v>
      </c>
      <c r="C16244" s="7">
        <v>1</v>
      </c>
      <c r="D16244">
        <v>1</v>
      </c>
      <c r="E16244">
        <v>37</v>
      </c>
      <c r="F16244">
        <v>60</v>
      </c>
      <c r="G16244" s="1">
        <f t="shared" si="1012"/>
        <v>0.97368421052631582</v>
      </c>
      <c r="H16244" s="4">
        <f t="shared" si="1013"/>
        <v>1</v>
      </c>
      <c r="I16244" s="5">
        <f>IF(OR(AND(F16244&gt;=50,G16244&gt;SUMIF(SeasonTotals!A$2:A$9,A16244,SeasonTotals!F$2:F$9)),AND(G16244&gt;0.885,F16244&gt;=50,D16244&lt;3)),1,0)</f>
        <v>1</v>
      </c>
      <c r="J16244" s="4">
        <f t="shared" si="1014"/>
        <v>0</v>
      </c>
      <c r="K16244" s="5">
        <f t="shared" si="1015"/>
        <v>0</v>
      </c>
    </row>
    <row r="16245" spans="1:11" x14ac:dyDescent="0.25">
      <c r="A16245" t="s">
        <v>172</v>
      </c>
      <c r="B16245" t="s">
        <v>119</v>
      </c>
      <c r="C16245" s="7">
        <v>1</v>
      </c>
      <c r="D16245">
        <v>3</v>
      </c>
      <c r="E16245">
        <v>36</v>
      </c>
      <c r="F16245">
        <v>59</v>
      </c>
      <c r="G16245" s="1">
        <f t="shared" si="1012"/>
        <v>0.92307692307692313</v>
      </c>
      <c r="H16245" s="4">
        <f t="shared" si="1013"/>
        <v>1</v>
      </c>
      <c r="I16245" s="5">
        <f>IF(OR(AND(F16245&gt;=50,G16245&gt;SUMIF(SeasonTotals!A$2:A$9,A16245,SeasonTotals!F$2:F$9)),AND(G16245&gt;0.885,F16245&gt;=50,D16245&lt;3)),1,0)</f>
        <v>1</v>
      </c>
      <c r="J16245" s="4">
        <f t="shared" si="1014"/>
        <v>0</v>
      </c>
      <c r="K16245" s="5">
        <f t="shared" si="1015"/>
        <v>0</v>
      </c>
    </row>
    <row r="16246" spans="1:11" x14ac:dyDescent="0.25">
      <c r="A16246" t="s">
        <v>172</v>
      </c>
      <c r="B16246" t="s">
        <v>159</v>
      </c>
      <c r="C16246" s="7">
        <v>1</v>
      </c>
      <c r="D16246">
        <v>1</v>
      </c>
      <c r="E16246">
        <v>21</v>
      </c>
      <c r="F16246">
        <v>60</v>
      </c>
      <c r="G16246" s="1">
        <f t="shared" si="1012"/>
        <v>0.95454545454545459</v>
      </c>
      <c r="H16246" s="4">
        <f t="shared" si="1013"/>
        <v>1</v>
      </c>
      <c r="I16246" s="5">
        <f>IF(OR(AND(F16246&gt;=50,G16246&gt;SUMIF(SeasonTotals!A$2:A$9,A16246,SeasonTotals!F$2:F$9)),AND(G16246&gt;0.885,F16246&gt;=50,D16246&lt;3)),1,0)</f>
        <v>1</v>
      </c>
      <c r="J16246" s="4">
        <f t="shared" si="1014"/>
        <v>0</v>
      </c>
      <c r="K16246" s="5">
        <f t="shared" si="1015"/>
        <v>0</v>
      </c>
    </row>
    <row r="16247" spans="1:11" x14ac:dyDescent="0.25">
      <c r="A16247" t="s">
        <v>172</v>
      </c>
      <c r="B16247" t="s">
        <v>150</v>
      </c>
      <c r="C16247" s="7">
        <v>1</v>
      </c>
      <c r="D16247">
        <v>2</v>
      </c>
      <c r="E16247">
        <v>32</v>
      </c>
      <c r="F16247">
        <v>60</v>
      </c>
      <c r="G16247" s="1">
        <f t="shared" si="1012"/>
        <v>0.94117647058823528</v>
      </c>
      <c r="H16247" s="4">
        <f t="shared" si="1013"/>
        <v>1</v>
      </c>
      <c r="I16247" s="5">
        <f>IF(OR(AND(F16247&gt;=50,G16247&gt;SUMIF(SeasonTotals!A$2:A$9,A16247,SeasonTotals!F$2:F$9)),AND(G16247&gt;0.885,F16247&gt;=50,D16247&lt;3)),1,0)</f>
        <v>1</v>
      </c>
      <c r="J16247" s="4">
        <f t="shared" si="1014"/>
        <v>0</v>
      </c>
      <c r="K16247" s="5">
        <f t="shared" si="1015"/>
        <v>0</v>
      </c>
    </row>
    <row r="16248" spans="1:11" x14ac:dyDescent="0.25">
      <c r="A16248" t="s">
        <v>172</v>
      </c>
      <c r="B16248" t="s">
        <v>43</v>
      </c>
      <c r="C16248" s="7">
        <v>1</v>
      </c>
      <c r="D16248">
        <v>1</v>
      </c>
      <c r="E16248">
        <v>18</v>
      </c>
      <c r="F16248">
        <v>65</v>
      </c>
      <c r="G16248" s="1">
        <f t="shared" si="1012"/>
        <v>0.94736842105263153</v>
      </c>
      <c r="H16248" s="4">
        <f t="shared" si="1013"/>
        <v>1</v>
      </c>
      <c r="I16248" s="5">
        <f>IF(OR(AND(F16248&gt;=50,G16248&gt;SUMIF(SeasonTotals!A$2:A$9,A16248,SeasonTotals!F$2:F$9)),AND(G16248&gt;0.885,F16248&gt;=50,D16248&lt;3)),1,0)</f>
        <v>1</v>
      </c>
      <c r="J16248" s="4">
        <f t="shared" si="1014"/>
        <v>0</v>
      </c>
      <c r="K16248" s="5">
        <f t="shared" si="1015"/>
        <v>0</v>
      </c>
    </row>
    <row r="16249" spans="1:11" x14ac:dyDescent="0.25">
      <c r="A16249" t="s">
        <v>172</v>
      </c>
      <c r="B16249" t="s">
        <v>123</v>
      </c>
      <c r="C16249" s="7">
        <v>1</v>
      </c>
      <c r="D16249">
        <v>1</v>
      </c>
      <c r="E16249">
        <v>41</v>
      </c>
      <c r="F16249">
        <v>65</v>
      </c>
      <c r="G16249" s="1">
        <f t="shared" si="1012"/>
        <v>0.97619047619047616</v>
      </c>
      <c r="H16249" s="4">
        <f t="shared" si="1013"/>
        <v>1</v>
      </c>
      <c r="I16249" s="5">
        <f>IF(OR(AND(F16249&gt;=50,G16249&gt;SUMIF(SeasonTotals!A$2:A$9,A16249,SeasonTotals!F$2:F$9)),AND(G16249&gt;0.885,F16249&gt;=50,D16249&lt;3)),1,0)</f>
        <v>1</v>
      </c>
      <c r="J16249" s="4">
        <f t="shared" si="1014"/>
        <v>0</v>
      </c>
      <c r="K16249" s="5">
        <f t="shared" si="1015"/>
        <v>0</v>
      </c>
    </row>
    <row r="16250" spans="1:11" x14ac:dyDescent="0.25">
      <c r="A16250" t="s">
        <v>172</v>
      </c>
      <c r="B16250" t="s">
        <v>146</v>
      </c>
      <c r="C16250" s="7">
        <v>1</v>
      </c>
      <c r="D16250">
        <v>1</v>
      </c>
      <c r="E16250">
        <v>25</v>
      </c>
      <c r="F16250">
        <v>60</v>
      </c>
      <c r="G16250" s="1">
        <f t="shared" si="1012"/>
        <v>0.96153846153846156</v>
      </c>
      <c r="H16250" s="4">
        <f t="shared" si="1013"/>
        <v>1</v>
      </c>
      <c r="I16250" s="5">
        <f>IF(OR(AND(F16250&gt;=50,G16250&gt;SUMIF(SeasonTotals!A$2:A$9,A16250,SeasonTotals!F$2:F$9)),AND(G16250&gt;0.885,F16250&gt;=50,D16250&lt;3)),1,0)</f>
        <v>1</v>
      </c>
      <c r="J16250" s="4">
        <f t="shared" si="1014"/>
        <v>0</v>
      </c>
      <c r="K16250" s="5">
        <f t="shared" si="1015"/>
        <v>0</v>
      </c>
    </row>
    <row r="16251" spans="1:11" x14ac:dyDescent="0.25">
      <c r="A16251" t="s">
        <v>172</v>
      </c>
      <c r="B16251" t="s">
        <v>38</v>
      </c>
      <c r="C16251" s="7">
        <v>1</v>
      </c>
      <c r="D16251">
        <v>3</v>
      </c>
      <c r="E16251">
        <v>5</v>
      </c>
      <c r="F16251">
        <v>26</v>
      </c>
      <c r="G16251" s="1">
        <f t="shared" si="1012"/>
        <v>0.625</v>
      </c>
      <c r="H16251" s="4">
        <f t="shared" si="1013"/>
        <v>0</v>
      </c>
      <c r="I16251" s="5">
        <f>IF(OR(AND(F16251&gt;=50,G16251&gt;SUMIF(SeasonTotals!A$2:A$9,A16251,SeasonTotals!F$2:F$9)),AND(G16251&gt;0.885,F16251&gt;=50,D16251&lt;3)),1,0)</f>
        <v>0</v>
      </c>
      <c r="J16251" s="4">
        <f t="shared" si="1014"/>
        <v>1</v>
      </c>
      <c r="K16251" s="5">
        <f t="shared" si="1015"/>
        <v>1</v>
      </c>
    </row>
    <row r="16252" spans="1:11" x14ac:dyDescent="0.25">
      <c r="A16252" t="s">
        <v>172</v>
      </c>
      <c r="B16252" t="s">
        <v>112</v>
      </c>
      <c r="C16252" s="7">
        <v>1</v>
      </c>
      <c r="D16252">
        <v>2</v>
      </c>
      <c r="E16252">
        <v>32</v>
      </c>
      <c r="F16252">
        <v>64</v>
      </c>
      <c r="G16252" s="1">
        <f t="shared" si="1012"/>
        <v>0.94117647058823528</v>
      </c>
      <c r="H16252" s="4">
        <f t="shared" si="1013"/>
        <v>1</v>
      </c>
      <c r="I16252" s="5">
        <f>IF(OR(AND(F16252&gt;=50,G16252&gt;SUMIF(SeasonTotals!A$2:A$9,A16252,SeasonTotals!F$2:F$9)),AND(G16252&gt;0.885,F16252&gt;=50,D16252&lt;3)),1,0)</f>
        <v>1</v>
      </c>
      <c r="J16252" s="4">
        <f t="shared" si="1014"/>
        <v>0</v>
      </c>
      <c r="K16252" s="5">
        <f t="shared" si="1015"/>
        <v>0</v>
      </c>
    </row>
    <row r="16253" spans="1:11" x14ac:dyDescent="0.25">
      <c r="A16253" t="s">
        <v>172</v>
      </c>
      <c r="B16253" t="s">
        <v>77</v>
      </c>
      <c r="C16253" s="7">
        <v>1</v>
      </c>
      <c r="D16253">
        <v>2</v>
      </c>
      <c r="E16253">
        <v>39</v>
      </c>
      <c r="F16253">
        <v>63</v>
      </c>
      <c r="G16253" s="1">
        <f t="shared" si="1012"/>
        <v>0.95121951219512191</v>
      </c>
      <c r="H16253" s="4">
        <f t="shared" si="1013"/>
        <v>1</v>
      </c>
      <c r="I16253" s="5">
        <f>IF(OR(AND(F16253&gt;=50,G16253&gt;SUMIF(SeasonTotals!A$2:A$9,A16253,SeasonTotals!F$2:F$9)),AND(G16253&gt;0.885,F16253&gt;=50,D16253&lt;3)),1,0)</f>
        <v>1</v>
      </c>
      <c r="J16253" s="4">
        <f t="shared" si="1014"/>
        <v>0</v>
      </c>
      <c r="K16253" s="5">
        <f t="shared" si="1015"/>
        <v>0</v>
      </c>
    </row>
    <row r="16254" spans="1:11" x14ac:dyDescent="0.25">
      <c r="A16254" t="s">
        <v>172</v>
      </c>
      <c r="B16254" t="s">
        <v>113</v>
      </c>
      <c r="C16254" s="7">
        <v>1</v>
      </c>
      <c r="D16254">
        <v>2</v>
      </c>
      <c r="E16254">
        <v>24</v>
      </c>
      <c r="F16254">
        <v>59</v>
      </c>
      <c r="G16254" s="1">
        <f t="shared" si="1012"/>
        <v>0.92307692307692313</v>
      </c>
      <c r="H16254" s="4">
        <f t="shared" si="1013"/>
        <v>1</v>
      </c>
      <c r="I16254" s="5">
        <f>IF(OR(AND(F16254&gt;=50,G16254&gt;SUMIF(SeasonTotals!A$2:A$9,A16254,SeasonTotals!F$2:F$9)),AND(G16254&gt;0.885,F16254&gt;=50,D16254&lt;3)),1,0)</f>
        <v>1</v>
      </c>
      <c r="J16254" s="4">
        <f t="shared" si="1014"/>
        <v>0</v>
      </c>
      <c r="K16254" s="5">
        <f t="shared" si="1015"/>
        <v>0</v>
      </c>
    </row>
    <row r="16255" spans="1:11" x14ac:dyDescent="0.25">
      <c r="A16255" t="s">
        <v>172</v>
      </c>
      <c r="B16255" t="s">
        <v>150</v>
      </c>
      <c r="C16255" s="7">
        <v>1</v>
      </c>
      <c r="D16255">
        <v>3</v>
      </c>
      <c r="E16255">
        <v>25</v>
      </c>
      <c r="F16255">
        <v>59</v>
      </c>
      <c r="G16255" s="1">
        <f t="shared" si="1012"/>
        <v>0.8928571428571429</v>
      </c>
      <c r="H16255" s="4">
        <f t="shared" si="1013"/>
        <v>0</v>
      </c>
      <c r="I16255" s="5">
        <f>IF(OR(AND(F16255&gt;=50,G16255&gt;SUMIF(SeasonTotals!A$2:A$9,A16255,SeasonTotals!F$2:F$9)),AND(G16255&gt;0.885,F16255&gt;=50,D16255&lt;3)),1,0)</f>
        <v>0</v>
      </c>
      <c r="J16255" s="4">
        <f t="shared" si="1014"/>
        <v>0</v>
      </c>
      <c r="K16255" s="5">
        <f t="shared" si="1015"/>
        <v>0</v>
      </c>
    </row>
    <row r="16256" spans="1:11" x14ac:dyDescent="0.25">
      <c r="A16256" t="s">
        <v>172</v>
      </c>
      <c r="B16256" t="s">
        <v>40</v>
      </c>
      <c r="C16256" s="7">
        <v>1</v>
      </c>
      <c r="D16256">
        <v>2</v>
      </c>
      <c r="E16256">
        <v>34</v>
      </c>
      <c r="F16256">
        <v>60</v>
      </c>
      <c r="G16256" s="1">
        <f t="shared" si="1012"/>
        <v>0.94444444444444442</v>
      </c>
      <c r="H16256" s="4">
        <f t="shared" si="1013"/>
        <v>1</v>
      </c>
      <c r="I16256" s="5">
        <f>IF(OR(AND(F16256&gt;=50,G16256&gt;SUMIF(SeasonTotals!A$2:A$9,A16256,SeasonTotals!F$2:F$9)),AND(G16256&gt;0.885,F16256&gt;=50,D16256&lt;3)),1,0)</f>
        <v>1</v>
      </c>
      <c r="J16256" s="4">
        <f t="shared" si="1014"/>
        <v>0</v>
      </c>
      <c r="K16256" s="5">
        <f t="shared" si="1015"/>
        <v>0</v>
      </c>
    </row>
    <row r="16257" spans="1:11" x14ac:dyDescent="0.25">
      <c r="A16257" t="s">
        <v>172</v>
      </c>
      <c r="B16257" t="s">
        <v>168</v>
      </c>
      <c r="C16257" s="7">
        <v>1</v>
      </c>
      <c r="D16257">
        <v>1</v>
      </c>
      <c r="E16257">
        <v>29</v>
      </c>
      <c r="F16257">
        <v>64</v>
      </c>
      <c r="G16257" s="1">
        <f t="shared" si="1012"/>
        <v>0.96666666666666667</v>
      </c>
      <c r="H16257" s="4">
        <f t="shared" si="1013"/>
        <v>1</v>
      </c>
      <c r="I16257" s="5">
        <f>IF(OR(AND(F16257&gt;=50,G16257&gt;SUMIF(SeasonTotals!A$2:A$9,A16257,SeasonTotals!F$2:F$9)),AND(G16257&gt;0.885,F16257&gt;=50,D16257&lt;3)),1,0)</f>
        <v>1</v>
      </c>
      <c r="J16257" s="4">
        <f t="shared" si="1014"/>
        <v>0</v>
      </c>
      <c r="K16257" s="5">
        <f t="shared" si="1015"/>
        <v>0</v>
      </c>
    </row>
    <row r="16258" spans="1:11" x14ac:dyDescent="0.25">
      <c r="A16258" t="s">
        <v>172</v>
      </c>
      <c r="B16258" t="s">
        <v>127</v>
      </c>
      <c r="C16258" s="7">
        <v>1</v>
      </c>
      <c r="D16258">
        <v>1</v>
      </c>
      <c r="E16258">
        <v>35</v>
      </c>
      <c r="F16258">
        <v>60</v>
      </c>
      <c r="G16258" s="1">
        <f t="shared" ref="G16258:G16321" si="1016">E16258/MAX(1,SUM(D16258:E16258))</f>
        <v>0.97222222222222221</v>
      </c>
      <c r="H16258" s="4">
        <f t="shared" ref="H16258:H16321" si="1017">IF(AND(F16258&gt;=50,OR(G16258&gt;0.913,AND(G16258&gt;0.885,D16258&lt;3))),1,0)</f>
        <v>1</v>
      </c>
      <c r="I16258" s="5">
        <f>IF(OR(AND(F16258&gt;=50,G16258&gt;SUMIF(SeasonTotals!A$2:A$9,A16258,SeasonTotals!F$2:F$9)),AND(G16258&gt;0.885,F16258&gt;=50,D16258&lt;3)),1,0)</f>
        <v>1</v>
      </c>
      <c r="J16258" s="4">
        <f t="shared" ref="J16258:J16321" si="1018">IF(G16258&lt;0.85,1,0)</f>
        <v>0</v>
      </c>
      <c r="K16258" s="5">
        <f t="shared" ref="K16258:K16321" si="1019">IF(F16258&lt;55,1,0)</f>
        <v>0</v>
      </c>
    </row>
    <row r="16259" spans="1:11" x14ac:dyDescent="0.25">
      <c r="A16259" t="s">
        <v>172</v>
      </c>
      <c r="B16259" t="s">
        <v>54</v>
      </c>
      <c r="C16259" s="7">
        <v>1</v>
      </c>
      <c r="D16259">
        <v>3</v>
      </c>
      <c r="E16259">
        <v>41</v>
      </c>
      <c r="F16259">
        <v>60</v>
      </c>
      <c r="G16259" s="1">
        <f t="shared" si="1016"/>
        <v>0.93181818181818177</v>
      </c>
      <c r="H16259" s="4">
        <f t="shared" si="1017"/>
        <v>1</v>
      </c>
      <c r="I16259" s="5">
        <f>IF(OR(AND(F16259&gt;=50,G16259&gt;SUMIF(SeasonTotals!A$2:A$9,A16259,SeasonTotals!F$2:F$9)),AND(G16259&gt;0.885,F16259&gt;=50,D16259&lt;3)),1,0)</f>
        <v>1</v>
      </c>
      <c r="J16259" s="4">
        <f t="shared" si="1018"/>
        <v>0</v>
      </c>
      <c r="K16259" s="5">
        <f t="shared" si="1019"/>
        <v>0</v>
      </c>
    </row>
    <row r="16260" spans="1:11" x14ac:dyDescent="0.25">
      <c r="A16260" t="s">
        <v>172</v>
      </c>
      <c r="B16260" t="s">
        <v>79</v>
      </c>
      <c r="C16260" s="7">
        <v>1</v>
      </c>
      <c r="D16260">
        <v>2</v>
      </c>
      <c r="E16260">
        <v>31</v>
      </c>
      <c r="F16260">
        <v>60</v>
      </c>
      <c r="G16260" s="1">
        <f t="shared" si="1016"/>
        <v>0.93939393939393945</v>
      </c>
      <c r="H16260" s="4">
        <f t="shared" si="1017"/>
        <v>1</v>
      </c>
      <c r="I16260" s="5">
        <f>IF(OR(AND(F16260&gt;=50,G16260&gt;SUMIF(SeasonTotals!A$2:A$9,A16260,SeasonTotals!F$2:F$9)),AND(G16260&gt;0.885,F16260&gt;=50,D16260&lt;3)),1,0)</f>
        <v>1</v>
      </c>
      <c r="J16260" s="4">
        <f t="shared" si="1018"/>
        <v>0</v>
      </c>
      <c r="K16260" s="5">
        <f t="shared" si="1019"/>
        <v>0</v>
      </c>
    </row>
    <row r="16261" spans="1:11" x14ac:dyDescent="0.25">
      <c r="A16261" t="s">
        <v>172</v>
      </c>
      <c r="B16261" t="s">
        <v>18</v>
      </c>
      <c r="C16261" s="7">
        <v>1</v>
      </c>
      <c r="D16261">
        <v>1</v>
      </c>
      <c r="E16261">
        <v>23</v>
      </c>
      <c r="F16261">
        <v>63</v>
      </c>
      <c r="G16261" s="1">
        <f t="shared" si="1016"/>
        <v>0.95833333333333337</v>
      </c>
      <c r="H16261" s="4">
        <f t="shared" si="1017"/>
        <v>1</v>
      </c>
      <c r="I16261" s="5">
        <f>IF(OR(AND(F16261&gt;=50,G16261&gt;SUMIF(SeasonTotals!A$2:A$9,A16261,SeasonTotals!F$2:F$9)),AND(G16261&gt;0.885,F16261&gt;=50,D16261&lt;3)),1,0)</f>
        <v>1</v>
      </c>
      <c r="J16261" s="4">
        <f t="shared" si="1018"/>
        <v>0</v>
      </c>
      <c r="K16261" s="5">
        <f t="shared" si="1019"/>
        <v>0</v>
      </c>
    </row>
    <row r="16262" spans="1:11" x14ac:dyDescent="0.25">
      <c r="A16262" t="s">
        <v>172</v>
      </c>
      <c r="B16262" t="s">
        <v>123</v>
      </c>
      <c r="C16262" s="7">
        <v>1</v>
      </c>
      <c r="D16262">
        <v>5</v>
      </c>
      <c r="E16262">
        <v>34</v>
      </c>
      <c r="F16262">
        <v>59</v>
      </c>
      <c r="G16262" s="1">
        <f t="shared" si="1016"/>
        <v>0.87179487179487181</v>
      </c>
      <c r="H16262" s="4">
        <f t="shared" si="1017"/>
        <v>0</v>
      </c>
      <c r="I16262" s="5">
        <f>IF(OR(AND(F16262&gt;=50,G16262&gt;SUMIF(SeasonTotals!A$2:A$9,A16262,SeasonTotals!F$2:F$9)),AND(G16262&gt;0.885,F16262&gt;=50,D16262&lt;3)),1,0)</f>
        <v>0</v>
      </c>
      <c r="J16262" s="4">
        <f t="shared" si="1018"/>
        <v>0</v>
      </c>
      <c r="K16262" s="5">
        <f t="shared" si="1019"/>
        <v>0</v>
      </c>
    </row>
    <row r="16263" spans="1:11" x14ac:dyDescent="0.25">
      <c r="A16263" t="s">
        <v>172</v>
      </c>
      <c r="B16263" t="s">
        <v>104</v>
      </c>
      <c r="C16263" s="7">
        <v>1</v>
      </c>
      <c r="D16263">
        <v>2</v>
      </c>
      <c r="E16263">
        <v>30</v>
      </c>
      <c r="F16263">
        <v>64</v>
      </c>
      <c r="G16263" s="1">
        <f t="shared" si="1016"/>
        <v>0.9375</v>
      </c>
      <c r="H16263" s="4">
        <f t="shared" si="1017"/>
        <v>1</v>
      </c>
      <c r="I16263" s="5">
        <f>IF(OR(AND(F16263&gt;=50,G16263&gt;SUMIF(SeasonTotals!A$2:A$9,A16263,SeasonTotals!F$2:F$9)),AND(G16263&gt;0.885,F16263&gt;=50,D16263&lt;3)),1,0)</f>
        <v>1</v>
      </c>
      <c r="J16263" s="4">
        <f t="shared" si="1018"/>
        <v>0</v>
      </c>
      <c r="K16263" s="5">
        <f t="shared" si="1019"/>
        <v>0</v>
      </c>
    </row>
    <row r="16264" spans="1:11" x14ac:dyDescent="0.25">
      <c r="A16264" t="s">
        <v>172</v>
      </c>
      <c r="B16264" t="s">
        <v>69</v>
      </c>
      <c r="C16264" s="7">
        <v>1</v>
      </c>
      <c r="D16264">
        <v>2</v>
      </c>
      <c r="E16264">
        <v>34</v>
      </c>
      <c r="F16264">
        <v>58</v>
      </c>
      <c r="G16264" s="1">
        <f t="shared" si="1016"/>
        <v>0.94444444444444442</v>
      </c>
      <c r="H16264" s="4">
        <f t="shared" si="1017"/>
        <v>1</v>
      </c>
      <c r="I16264" s="5">
        <f>IF(OR(AND(F16264&gt;=50,G16264&gt;SUMIF(SeasonTotals!A$2:A$9,A16264,SeasonTotals!F$2:F$9)),AND(G16264&gt;0.885,F16264&gt;=50,D16264&lt;3)),1,0)</f>
        <v>1</v>
      </c>
      <c r="J16264" s="4">
        <f t="shared" si="1018"/>
        <v>0</v>
      </c>
      <c r="K16264" s="5">
        <f t="shared" si="1019"/>
        <v>0</v>
      </c>
    </row>
    <row r="16265" spans="1:11" x14ac:dyDescent="0.25">
      <c r="A16265" t="s">
        <v>172</v>
      </c>
      <c r="B16265" t="s">
        <v>170</v>
      </c>
      <c r="C16265" s="7">
        <v>1</v>
      </c>
      <c r="D16265">
        <v>3</v>
      </c>
      <c r="E16265">
        <v>7</v>
      </c>
      <c r="F16265">
        <v>20</v>
      </c>
      <c r="G16265" s="1">
        <f t="shared" si="1016"/>
        <v>0.7</v>
      </c>
      <c r="H16265" s="4">
        <f t="shared" si="1017"/>
        <v>0</v>
      </c>
      <c r="I16265" s="5">
        <f>IF(OR(AND(F16265&gt;=50,G16265&gt;SUMIF(SeasonTotals!A$2:A$9,A16265,SeasonTotals!F$2:F$9)),AND(G16265&gt;0.885,F16265&gt;=50,D16265&lt;3)),1,0)</f>
        <v>0</v>
      </c>
      <c r="J16265" s="4">
        <f t="shared" si="1018"/>
        <v>1</v>
      </c>
      <c r="K16265" s="5">
        <f t="shared" si="1019"/>
        <v>1</v>
      </c>
    </row>
    <row r="16266" spans="1:11" x14ac:dyDescent="0.25">
      <c r="A16266" t="s">
        <v>172</v>
      </c>
      <c r="B16266" t="s">
        <v>155</v>
      </c>
      <c r="C16266" s="7">
        <v>1</v>
      </c>
      <c r="D16266">
        <v>4</v>
      </c>
      <c r="E16266">
        <v>30</v>
      </c>
      <c r="F16266">
        <v>60</v>
      </c>
      <c r="G16266" s="1">
        <f t="shared" si="1016"/>
        <v>0.88235294117647056</v>
      </c>
      <c r="H16266" s="4">
        <f t="shared" si="1017"/>
        <v>0</v>
      </c>
      <c r="I16266" s="5">
        <f>IF(OR(AND(F16266&gt;=50,G16266&gt;SUMIF(SeasonTotals!A$2:A$9,A16266,SeasonTotals!F$2:F$9)),AND(G16266&gt;0.885,F16266&gt;=50,D16266&lt;3)),1,0)</f>
        <v>0</v>
      </c>
      <c r="J16266" s="4">
        <f t="shared" si="1018"/>
        <v>0</v>
      </c>
      <c r="K16266" s="5">
        <f t="shared" si="1019"/>
        <v>0</v>
      </c>
    </row>
    <row r="16267" spans="1:11" x14ac:dyDescent="0.25">
      <c r="A16267" t="s">
        <v>172</v>
      </c>
      <c r="B16267" t="s">
        <v>176</v>
      </c>
      <c r="C16267" s="7">
        <v>1</v>
      </c>
      <c r="D16267">
        <v>3</v>
      </c>
      <c r="E16267">
        <v>26</v>
      </c>
      <c r="F16267">
        <v>64</v>
      </c>
      <c r="G16267" s="1">
        <f t="shared" si="1016"/>
        <v>0.89655172413793105</v>
      </c>
      <c r="H16267" s="4">
        <f t="shared" si="1017"/>
        <v>0</v>
      </c>
      <c r="I16267" s="5">
        <f>IF(OR(AND(F16267&gt;=50,G16267&gt;SUMIF(SeasonTotals!A$2:A$9,A16267,SeasonTotals!F$2:F$9)),AND(G16267&gt;0.885,F16267&gt;=50,D16267&lt;3)),1,0)</f>
        <v>0</v>
      </c>
      <c r="J16267" s="4">
        <f t="shared" si="1018"/>
        <v>0</v>
      </c>
      <c r="K16267" s="5">
        <f t="shared" si="1019"/>
        <v>0</v>
      </c>
    </row>
    <row r="16268" spans="1:11" x14ac:dyDescent="0.25">
      <c r="A16268" t="s">
        <v>172</v>
      </c>
      <c r="B16268" t="s">
        <v>22</v>
      </c>
      <c r="C16268" s="7">
        <v>1</v>
      </c>
      <c r="D16268">
        <v>1</v>
      </c>
      <c r="E16268">
        <v>31</v>
      </c>
      <c r="F16268">
        <v>60</v>
      </c>
      <c r="G16268" s="1">
        <f t="shared" si="1016"/>
        <v>0.96875</v>
      </c>
      <c r="H16268" s="4">
        <f t="shared" si="1017"/>
        <v>1</v>
      </c>
      <c r="I16268" s="5">
        <f>IF(OR(AND(F16268&gt;=50,G16268&gt;SUMIF(SeasonTotals!A$2:A$9,A16268,SeasonTotals!F$2:F$9)),AND(G16268&gt;0.885,F16268&gt;=50,D16268&lt;3)),1,0)</f>
        <v>1</v>
      </c>
      <c r="J16268" s="4">
        <f t="shared" si="1018"/>
        <v>0</v>
      </c>
      <c r="K16268" s="5">
        <f t="shared" si="1019"/>
        <v>0</v>
      </c>
    </row>
    <row r="16269" spans="1:11" x14ac:dyDescent="0.25">
      <c r="A16269" t="s">
        <v>172</v>
      </c>
      <c r="B16269" t="s">
        <v>70</v>
      </c>
      <c r="C16269" s="7">
        <v>1</v>
      </c>
      <c r="D16269">
        <v>3</v>
      </c>
      <c r="E16269">
        <v>24</v>
      </c>
      <c r="F16269">
        <v>60</v>
      </c>
      <c r="G16269" s="1">
        <f t="shared" si="1016"/>
        <v>0.88888888888888884</v>
      </c>
      <c r="H16269" s="4">
        <f t="shared" si="1017"/>
        <v>0</v>
      </c>
      <c r="I16269" s="5">
        <f>IF(OR(AND(F16269&gt;=50,G16269&gt;SUMIF(SeasonTotals!A$2:A$9,A16269,SeasonTotals!F$2:F$9)),AND(G16269&gt;0.885,F16269&gt;=50,D16269&lt;3)),1,0)</f>
        <v>0</v>
      </c>
      <c r="J16269" s="4">
        <f t="shared" si="1018"/>
        <v>0</v>
      </c>
      <c r="K16269" s="5">
        <f t="shared" si="1019"/>
        <v>0</v>
      </c>
    </row>
    <row r="16270" spans="1:11" x14ac:dyDescent="0.25">
      <c r="A16270" t="s">
        <v>172</v>
      </c>
      <c r="B16270" t="s">
        <v>128</v>
      </c>
      <c r="C16270" s="7">
        <v>1</v>
      </c>
      <c r="D16270">
        <v>5</v>
      </c>
      <c r="E16270">
        <v>35</v>
      </c>
      <c r="F16270">
        <v>60</v>
      </c>
      <c r="G16270" s="1">
        <f t="shared" si="1016"/>
        <v>0.875</v>
      </c>
      <c r="H16270" s="4">
        <f t="shared" si="1017"/>
        <v>0</v>
      </c>
      <c r="I16270" s="5">
        <f>IF(OR(AND(F16270&gt;=50,G16270&gt;SUMIF(SeasonTotals!A$2:A$9,A16270,SeasonTotals!F$2:F$9)),AND(G16270&gt;0.885,F16270&gt;=50,D16270&lt;3)),1,0)</f>
        <v>0</v>
      </c>
      <c r="J16270" s="4">
        <f t="shared" si="1018"/>
        <v>0</v>
      </c>
      <c r="K16270" s="5">
        <f t="shared" si="1019"/>
        <v>0</v>
      </c>
    </row>
    <row r="16271" spans="1:11" x14ac:dyDescent="0.25">
      <c r="A16271" t="s">
        <v>172</v>
      </c>
      <c r="B16271" t="s">
        <v>16</v>
      </c>
      <c r="C16271" s="7">
        <v>1</v>
      </c>
      <c r="D16271">
        <v>3</v>
      </c>
      <c r="E16271">
        <v>7</v>
      </c>
      <c r="F16271">
        <v>13</v>
      </c>
      <c r="G16271" s="1">
        <f t="shared" si="1016"/>
        <v>0.7</v>
      </c>
      <c r="H16271" s="4">
        <f t="shared" si="1017"/>
        <v>0</v>
      </c>
      <c r="I16271" s="5">
        <f>IF(OR(AND(F16271&gt;=50,G16271&gt;SUMIF(SeasonTotals!A$2:A$9,A16271,SeasonTotals!F$2:F$9)),AND(G16271&gt;0.885,F16271&gt;=50,D16271&lt;3)),1,0)</f>
        <v>0</v>
      </c>
      <c r="J16271" s="4">
        <f t="shared" si="1018"/>
        <v>1</v>
      </c>
      <c r="K16271" s="5">
        <f t="shared" si="1019"/>
        <v>1</v>
      </c>
    </row>
    <row r="16272" spans="1:11" x14ac:dyDescent="0.25">
      <c r="A16272" t="s">
        <v>172</v>
      </c>
      <c r="B16272" t="s">
        <v>60</v>
      </c>
      <c r="C16272" s="7">
        <v>1</v>
      </c>
      <c r="D16272">
        <v>1</v>
      </c>
      <c r="E16272">
        <v>27</v>
      </c>
      <c r="F16272">
        <v>64</v>
      </c>
      <c r="G16272" s="1">
        <f t="shared" si="1016"/>
        <v>0.9642857142857143</v>
      </c>
      <c r="H16272" s="4">
        <f t="shared" si="1017"/>
        <v>1</v>
      </c>
      <c r="I16272" s="5">
        <f>IF(OR(AND(F16272&gt;=50,G16272&gt;SUMIF(SeasonTotals!A$2:A$9,A16272,SeasonTotals!F$2:F$9)),AND(G16272&gt;0.885,F16272&gt;=50,D16272&lt;3)),1,0)</f>
        <v>1</v>
      </c>
      <c r="J16272" s="4">
        <f t="shared" si="1018"/>
        <v>0</v>
      </c>
      <c r="K16272" s="5">
        <f t="shared" si="1019"/>
        <v>0</v>
      </c>
    </row>
    <row r="16273" spans="1:11" x14ac:dyDescent="0.25">
      <c r="A16273" t="s">
        <v>172</v>
      </c>
      <c r="B16273" t="s">
        <v>120</v>
      </c>
      <c r="C16273" s="7">
        <v>1</v>
      </c>
      <c r="D16273">
        <v>1</v>
      </c>
      <c r="E16273">
        <v>26</v>
      </c>
      <c r="F16273">
        <v>60</v>
      </c>
      <c r="G16273" s="1">
        <f t="shared" si="1016"/>
        <v>0.96296296296296291</v>
      </c>
      <c r="H16273" s="4">
        <f t="shared" si="1017"/>
        <v>1</v>
      </c>
      <c r="I16273" s="5">
        <f>IF(OR(AND(F16273&gt;=50,G16273&gt;SUMIF(SeasonTotals!A$2:A$9,A16273,SeasonTotals!F$2:F$9)),AND(G16273&gt;0.885,F16273&gt;=50,D16273&lt;3)),1,0)</f>
        <v>1</v>
      </c>
      <c r="J16273" s="4">
        <f t="shared" si="1018"/>
        <v>0</v>
      </c>
      <c r="K16273" s="5">
        <f t="shared" si="1019"/>
        <v>0</v>
      </c>
    </row>
    <row r="16274" spans="1:11" x14ac:dyDescent="0.25">
      <c r="A16274" t="s">
        <v>172</v>
      </c>
      <c r="B16274" t="s">
        <v>43</v>
      </c>
      <c r="C16274" s="7">
        <v>1</v>
      </c>
      <c r="D16274">
        <v>1</v>
      </c>
      <c r="E16274">
        <v>2</v>
      </c>
      <c r="F16274">
        <v>2</v>
      </c>
      <c r="G16274" s="1">
        <f t="shared" si="1016"/>
        <v>0.66666666666666663</v>
      </c>
      <c r="H16274" s="4">
        <f t="shared" si="1017"/>
        <v>0</v>
      </c>
      <c r="I16274" s="5">
        <f>IF(OR(AND(F16274&gt;=50,G16274&gt;SUMIF(SeasonTotals!A$2:A$9,A16274,SeasonTotals!F$2:F$9)),AND(G16274&gt;0.885,F16274&gt;=50,D16274&lt;3)),1,0)</f>
        <v>0</v>
      </c>
      <c r="J16274" s="4">
        <f t="shared" si="1018"/>
        <v>1</v>
      </c>
      <c r="K16274" s="5">
        <f t="shared" si="1019"/>
        <v>1</v>
      </c>
    </row>
    <row r="16275" spans="1:11" x14ac:dyDescent="0.25">
      <c r="A16275" t="s">
        <v>172</v>
      </c>
      <c r="B16275" t="s">
        <v>168</v>
      </c>
      <c r="C16275" s="7">
        <v>1</v>
      </c>
      <c r="D16275">
        <v>4</v>
      </c>
      <c r="E16275">
        <v>25</v>
      </c>
      <c r="F16275">
        <v>65</v>
      </c>
      <c r="G16275" s="1">
        <f t="shared" si="1016"/>
        <v>0.86206896551724133</v>
      </c>
      <c r="H16275" s="4">
        <f t="shared" si="1017"/>
        <v>0</v>
      </c>
      <c r="I16275" s="5">
        <f>IF(OR(AND(F16275&gt;=50,G16275&gt;SUMIF(SeasonTotals!A$2:A$9,A16275,SeasonTotals!F$2:F$9)),AND(G16275&gt;0.885,F16275&gt;=50,D16275&lt;3)),1,0)</f>
        <v>0</v>
      </c>
      <c r="J16275" s="4">
        <f t="shared" si="1018"/>
        <v>0</v>
      </c>
      <c r="K16275" s="5">
        <f t="shared" si="1019"/>
        <v>0</v>
      </c>
    </row>
    <row r="16276" spans="1:11" x14ac:dyDescent="0.25">
      <c r="A16276" t="s">
        <v>172</v>
      </c>
      <c r="B16276" t="s">
        <v>111</v>
      </c>
      <c r="C16276" s="7">
        <v>1</v>
      </c>
      <c r="D16276">
        <v>2</v>
      </c>
      <c r="E16276">
        <v>16</v>
      </c>
      <c r="F16276">
        <v>60</v>
      </c>
      <c r="G16276" s="1">
        <f t="shared" si="1016"/>
        <v>0.88888888888888884</v>
      </c>
      <c r="H16276" s="4">
        <f t="shared" si="1017"/>
        <v>1</v>
      </c>
      <c r="I16276" s="5">
        <f>IF(OR(AND(F16276&gt;=50,G16276&gt;SUMIF(SeasonTotals!A$2:A$9,A16276,SeasonTotals!F$2:F$9)),AND(G16276&gt;0.885,F16276&gt;=50,D16276&lt;3)),1,0)</f>
        <v>1</v>
      </c>
      <c r="J16276" s="4">
        <f t="shared" si="1018"/>
        <v>0</v>
      </c>
      <c r="K16276" s="5">
        <f t="shared" si="1019"/>
        <v>0</v>
      </c>
    </row>
    <row r="16277" spans="1:11" x14ac:dyDescent="0.25">
      <c r="A16277" t="s">
        <v>172</v>
      </c>
      <c r="B16277" t="s">
        <v>158</v>
      </c>
      <c r="C16277" s="7">
        <v>1</v>
      </c>
      <c r="D16277">
        <v>1</v>
      </c>
      <c r="E16277">
        <v>22</v>
      </c>
      <c r="F16277">
        <v>59</v>
      </c>
      <c r="G16277" s="1">
        <f t="shared" si="1016"/>
        <v>0.95652173913043481</v>
      </c>
      <c r="H16277" s="4">
        <f t="shared" si="1017"/>
        <v>1</v>
      </c>
      <c r="I16277" s="5">
        <f>IF(OR(AND(F16277&gt;=50,G16277&gt;SUMIF(SeasonTotals!A$2:A$9,A16277,SeasonTotals!F$2:F$9)),AND(G16277&gt;0.885,F16277&gt;=50,D16277&lt;3)),1,0)</f>
        <v>1</v>
      </c>
      <c r="J16277" s="4">
        <f t="shared" si="1018"/>
        <v>0</v>
      </c>
      <c r="K16277" s="5">
        <f t="shared" si="1019"/>
        <v>0</v>
      </c>
    </row>
    <row r="16278" spans="1:11" x14ac:dyDescent="0.25">
      <c r="A16278" t="s">
        <v>172</v>
      </c>
      <c r="B16278" t="s">
        <v>54</v>
      </c>
      <c r="C16278" s="7">
        <v>1</v>
      </c>
      <c r="D16278">
        <v>4</v>
      </c>
      <c r="E16278">
        <v>26</v>
      </c>
      <c r="F16278">
        <v>59</v>
      </c>
      <c r="G16278" s="1">
        <f t="shared" si="1016"/>
        <v>0.8666666666666667</v>
      </c>
      <c r="H16278" s="4">
        <f t="shared" si="1017"/>
        <v>0</v>
      </c>
      <c r="I16278" s="5">
        <f>IF(OR(AND(F16278&gt;=50,G16278&gt;SUMIF(SeasonTotals!A$2:A$9,A16278,SeasonTotals!F$2:F$9)),AND(G16278&gt;0.885,F16278&gt;=50,D16278&lt;3)),1,0)</f>
        <v>0</v>
      </c>
      <c r="J16278" s="4">
        <f t="shared" si="1018"/>
        <v>0</v>
      </c>
      <c r="K16278" s="5">
        <f t="shared" si="1019"/>
        <v>0</v>
      </c>
    </row>
    <row r="16279" spans="1:11" x14ac:dyDescent="0.25">
      <c r="A16279" t="s">
        <v>172</v>
      </c>
      <c r="B16279" t="s">
        <v>37</v>
      </c>
      <c r="C16279" s="7">
        <v>1</v>
      </c>
      <c r="D16279">
        <v>1</v>
      </c>
      <c r="E16279">
        <v>30</v>
      </c>
      <c r="F16279">
        <v>60</v>
      </c>
      <c r="G16279" s="1">
        <f t="shared" si="1016"/>
        <v>0.967741935483871</v>
      </c>
      <c r="H16279" s="4">
        <f t="shared" si="1017"/>
        <v>1</v>
      </c>
      <c r="I16279" s="5">
        <f>IF(OR(AND(F16279&gt;=50,G16279&gt;SUMIF(SeasonTotals!A$2:A$9,A16279,SeasonTotals!F$2:F$9)),AND(G16279&gt;0.885,F16279&gt;=50,D16279&lt;3)),1,0)</f>
        <v>1</v>
      </c>
      <c r="J16279" s="4">
        <f t="shared" si="1018"/>
        <v>0</v>
      </c>
      <c r="K16279" s="5">
        <f t="shared" si="1019"/>
        <v>0</v>
      </c>
    </row>
    <row r="16280" spans="1:11" x14ac:dyDescent="0.25">
      <c r="A16280" t="s">
        <v>172</v>
      </c>
      <c r="B16280" t="s">
        <v>107</v>
      </c>
      <c r="C16280" s="7">
        <v>1</v>
      </c>
      <c r="D16280">
        <v>0</v>
      </c>
      <c r="E16280">
        <v>5</v>
      </c>
      <c r="F16280">
        <v>7</v>
      </c>
      <c r="G16280" s="1">
        <f t="shared" si="1016"/>
        <v>1</v>
      </c>
      <c r="H16280" s="4">
        <f t="shared" si="1017"/>
        <v>0</v>
      </c>
      <c r="I16280" s="5">
        <f>IF(OR(AND(F16280&gt;=50,G16280&gt;SUMIF(SeasonTotals!A$2:A$9,A16280,SeasonTotals!F$2:F$9)),AND(G16280&gt;0.885,F16280&gt;=50,D16280&lt;3)),1,0)</f>
        <v>0</v>
      </c>
      <c r="J16280" s="4">
        <f t="shared" si="1018"/>
        <v>0</v>
      </c>
      <c r="K16280" s="5">
        <f t="shared" si="1019"/>
        <v>1</v>
      </c>
    </row>
    <row r="16281" spans="1:11" x14ac:dyDescent="0.25">
      <c r="A16281" t="s">
        <v>172</v>
      </c>
      <c r="B16281" t="s">
        <v>93</v>
      </c>
      <c r="C16281" s="7">
        <v>1</v>
      </c>
      <c r="D16281">
        <v>2</v>
      </c>
      <c r="E16281">
        <v>29</v>
      </c>
      <c r="F16281">
        <v>60</v>
      </c>
      <c r="G16281" s="1">
        <f t="shared" si="1016"/>
        <v>0.93548387096774188</v>
      </c>
      <c r="H16281" s="4">
        <f t="shared" si="1017"/>
        <v>1</v>
      </c>
      <c r="I16281" s="5">
        <f>IF(OR(AND(F16281&gt;=50,G16281&gt;SUMIF(SeasonTotals!A$2:A$9,A16281,SeasonTotals!F$2:F$9)),AND(G16281&gt;0.885,F16281&gt;=50,D16281&lt;3)),1,0)</f>
        <v>1</v>
      </c>
      <c r="J16281" s="4">
        <f t="shared" si="1018"/>
        <v>0</v>
      </c>
      <c r="K16281" s="5">
        <f t="shared" si="1019"/>
        <v>0</v>
      </c>
    </row>
    <row r="16282" spans="1:11" x14ac:dyDescent="0.25">
      <c r="A16282" t="s">
        <v>172</v>
      </c>
      <c r="B16282" t="s">
        <v>163</v>
      </c>
      <c r="C16282" s="7">
        <v>1</v>
      </c>
      <c r="D16282">
        <v>0</v>
      </c>
      <c r="E16282">
        <v>36</v>
      </c>
      <c r="F16282">
        <v>60</v>
      </c>
      <c r="G16282" s="1">
        <f t="shared" si="1016"/>
        <v>1</v>
      </c>
      <c r="H16282" s="4">
        <f t="shared" si="1017"/>
        <v>1</v>
      </c>
      <c r="I16282" s="5">
        <f>IF(OR(AND(F16282&gt;=50,G16282&gt;SUMIF(SeasonTotals!A$2:A$9,A16282,SeasonTotals!F$2:F$9)),AND(G16282&gt;0.885,F16282&gt;=50,D16282&lt;3)),1,0)</f>
        <v>1</v>
      </c>
      <c r="J16282" s="4">
        <f t="shared" si="1018"/>
        <v>0</v>
      </c>
      <c r="K16282" s="5">
        <f t="shared" si="1019"/>
        <v>0</v>
      </c>
    </row>
    <row r="16283" spans="1:11" x14ac:dyDescent="0.25">
      <c r="A16283" t="s">
        <v>172</v>
      </c>
      <c r="B16283" t="s">
        <v>18</v>
      </c>
      <c r="C16283" s="7">
        <v>1</v>
      </c>
      <c r="D16283">
        <v>2</v>
      </c>
      <c r="E16283">
        <v>35</v>
      </c>
      <c r="F16283">
        <v>63</v>
      </c>
      <c r="G16283" s="1">
        <f t="shared" si="1016"/>
        <v>0.94594594594594594</v>
      </c>
      <c r="H16283" s="4">
        <f t="shared" si="1017"/>
        <v>1</v>
      </c>
      <c r="I16283" s="5">
        <f>IF(OR(AND(F16283&gt;=50,G16283&gt;SUMIF(SeasonTotals!A$2:A$9,A16283,SeasonTotals!F$2:F$9)),AND(G16283&gt;0.885,F16283&gt;=50,D16283&lt;3)),1,0)</f>
        <v>1</v>
      </c>
      <c r="J16283" s="4">
        <f t="shared" si="1018"/>
        <v>0</v>
      </c>
      <c r="K16283" s="5">
        <f t="shared" si="1019"/>
        <v>0</v>
      </c>
    </row>
    <row r="16284" spans="1:11" x14ac:dyDescent="0.25">
      <c r="A16284" t="s">
        <v>172</v>
      </c>
      <c r="B16284" t="s">
        <v>51</v>
      </c>
      <c r="C16284" s="7">
        <v>1</v>
      </c>
      <c r="D16284">
        <v>4</v>
      </c>
      <c r="E16284">
        <v>21</v>
      </c>
      <c r="F16284">
        <v>65</v>
      </c>
      <c r="G16284" s="1">
        <f t="shared" si="1016"/>
        <v>0.84</v>
      </c>
      <c r="H16284" s="4">
        <f t="shared" si="1017"/>
        <v>0</v>
      </c>
      <c r="I16284" s="5">
        <f>IF(OR(AND(F16284&gt;=50,G16284&gt;SUMIF(SeasonTotals!A$2:A$9,A16284,SeasonTotals!F$2:F$9)),AND(G16284&gt;0.885,F16284&gt;=50,D16284&lt;3)),1,0)</f>
        <v>0</v>
      </c>
      <c r="J16284" s="4">
        <f t="shared" si="1018"/>
        <v>1</v>
      </c>
      <c r="K16284" s="5">
        <f t="shared" si="1019"/>
        <v>0</v>
      </c>
    </row>
    <row r="16285" spans="1:11" x14ac:dyDescent="0.25">
      <c r="A16285" t="s">
        <v>172</v>
      </c>
      <c r="B16285" t="s">
        <v>87</v>
      </c>
      <c r="C16285" s="7">
        <v>1</v>
      </c>
      <c r="D16285">
        <v>1</v>
      </c>
      <c r="E16285">
        <v>24</v>
      </c>
      <c r="F16285">
        <v>60</v>
      </c>
      <c r="G16285" s="1">
        <f t="shared" si="1016"/>
        <v>0.96</v>
      </c>
      <c r="H16285" s="4">
        <f t="shared" si="1017"/>
        <v>1</v>
      </c>
      <c r="I16285" s="5">
        <f>IF(OR(AND(F16285&gt;=50,G16285&gt;SUMIF(SeasonTotals!A$2:A$9,A16285,SeasonTotals!F$2:F$9)),AND(G16285&gt;0.885,F16285&gt;=50,D16285&lt;3)),1,0)</f>
        <v>1</v>
      </c>
      <c r="J16285" s="4">
        <f t="shared" si="1018"/>
        <v>0</v>
      </c>
      <c r="K16285" s="5">
        <f t="shared" si="1019"/>
        <v>0</v>
      </c>
    </row>
    <row r="16286" spans="1:11" x14ac:dyDescent="0.25">
      <c r="A16286" t="s">
        <v>172</v>
      </c>
      <c r="B16286" t="s">
        <v>104</v>
      </c>
      <c r="C16286" s="7">
        <v>1</v>
      </c>
      <c r="D16286">
        <v>1</v>
      </c>
      <c r="E16286">
        <v>36</v>
      </c>
      <c r="F16286">
        <v>60</v>
      </c>
      <c r="G16286" s="1">
        <f t="shared" si="1016"/>
        <v>0.97297297297297303</v>
      </c>
      <c r="H16286" s="4">
        <f t="shared" si="1017"/>
        <v>1</v>
      </c>
      <c r="I16286" s="5">
        <f>IF(OR(AND(F16286&gt;=50,G16286&gt;SUMIF(SeasonTotals!A$2:A$9,A16286,SeasonTotals!F$2:F$9)),AND(G16286&gt;0.885,F16286&gt;=50,D16286&lt;3)),1,0)</f>
        <v>1</v>
      </c>
      <c r="J16286" s="4">
        <f t="shared" si="1018"/>
        <v>0</v>
      </c>
      <c r="K16286" s="5">
        <f t="shared" si="1019"/>
        <v>0</v>
      </c>
    </row>
    <row r="16287" spans="1:11" x14ac:dyDescent="0.25">
      <c r="A16287" t="s">
        <v>172</v>
      </c>
      <c r="B16287" t="s">
        <v>69</v>
      </c>
      <c r="C16287" s="7">
        <v>1</v>
      </c>
      <c r="D16287">
        <v>5</v>
      </c>
      <c r="E16287">
        <v>28</v>
      </c>
      <c r="F16287">
        <v>60</v>
      </c>
      <c r="G16287" s="1">
        <f t="shared" si="1016"/>
        <v>0.84848484848484851</v>
      </c>
      <c r="H16287" s="4">
        <f t="shared" si="1017"/>
        <v>0</v>
      </c>
      <c r="I16287" s="5">
        <f>IF(OR(AND(F16287&gt;=50,G16287&gt;SUMIF(SeasonTotals!A$2:A$9,A16287,SeasonTotals!F$2:F$9)),AND(G16287&gt;0.885,F16287&gt;=50,D16287&lt;3)),1,0)</f>
        <v>0</v>
      </c>
      <c r="J16287" s="4">
        <f t="shared" si="1018"/>
        <v>1</v>
      </c>
      <c r="K16287" s="5">
        <f t="shared" si="1019"/>
        <v>0</v>
      </c>
    </row>
    <row r="16288" spans="1:11" x14ac:dyDescent="0.25">
      <c r="A16288" t="s">
        <v>172</v>
      </c>
      <c r="B16288" t="s">
        <v>106</v>
      </c>
      <c r="C16288" s="7">
        <v>1</v>
      </c>
      <c r="D16288">
        <v>3</v>
      </c>
      <c r="E16288">
        <v>37</v>
      </c>
      <c r="F16288">
        <v>60</v>
      </c>
      <c r="G16288" s="1">
        <f t="shared" si="1016"/>
        <v>0.92500000000000004</v>
      </c>
      <c r="H16288" s="4">
        <f t="shared" si="1017"/>
        <v>1</v>
      </c>
      <c r="I16288" s="5">
        <f>IF(OR(AND(F16288&gt;=50,G16288&gt;SUMIF(SeasonTotals!A$2:A$9,A16288,SeasonTotals!F$2:F$9)),AND(G16288&gt;0.885,F16288&gt;=50,D16288&lt;3)),1,0)</f>
        <v>1</v>
      </c>
      <c r="J16288" s="4">
        <f t="shared" si="1018"/>
        <v>0</v>
      </c>
      <c r="K16288" s="5">
        <f t="shared" si="1019"/>
        <v>0</v>
      </c>
    </row>
    <row r="16289" spans="1:11" x14ac:dyDescent="0.25">
      <c r="A16289" t="s">
        <v>172</v>
      </c>
      <c r="B16289" t="s">
        <v>17</v>
      </c>
      <c r="C16289" s="7">
        <v>1</v>
      </c>
      <c r="D16289">
        <v>4</v>
      </c>
      <c r="E16289">
        <v>31</v>
      </c>
      <c r="F16289">
        <v>65</v>
      </c>
      <c r="G16289" s="1">
        <f t="shared" si="1016"/>
        <v>0.88571428571428568</v>
      </c>
      <c r="H16289" s="4">
        <f t="shared" si="1017"/>
        <v>0</v>
      </c>
      <c r="I16289" s="5">
        <f>IF(OR(AND(F16289&gt;=50,G16289&gt;SUMIF(SeasonTotals!A$2:A$9,A16289,SeasonTotals!F$2:F$9)),AND(G16289&gt;0.885,F16289&gt;=50,D16289&lt;3)),1,0)</f>
        <v>0</v>
      </c>
      <c r="J16289" s="4">
        <f t="shared" si="1018"/>
        <v>0</v>
      </c>
      <c r="K16289" s="5">
        <f t="shared" si="1019"/>
        <v>0</v>
      </c>
    </row>
    <row r="16290" spans="1:11" x14ac:dyDescent="0.25">
      <c r="A16290" t="s">
        <v>172</v>
      </c>
      <c r="B16290" t="s">
        <v>22</v>
      </c>
      <c r="C16290" s="7">
        <v>1</v>
      </c>
      <c r="D16290">
        <v>3</v>
      </c>
      <c r="E16290">
        <v>19</v>
      </c>
      <c r="F16290">
        <v>58</v>
      </c>
      <c r="G16290" s="1">
        <f t="shared" si="1016"/>
        <v>0.86363636363636365</v>
      </c>
      <c r="H16290" s="4">
        <f t="shared" si="1017"/>
        <v>0</v>
      </c>
      <c r="I16290" s="5">
        <f>IF(OR(AND(F16290&gt;=50,G16290&gt;SUMIF(SeasonTotals!A$2:A$9,A16290,SeasonTotals!F$2:F$9)),AND(G16290&gt;0.885,F16290&gt;=50,D16290&lt;3)),1,0)</f>
        <v>0</v>
      </c>
      <c r="J16290" s="4">
        <f t="shared" si="1018"/>
        <v>0</v>
      </c>
      <c r="K16290" s="5">
        <f t="shared" si="1019"/>
        <v>0</v>
      </c>
    </row>
    <row r="16291" spans="1:11" x14ac:dyDescent="0.25">
      <c r="A16291" t="s">
        <v>172</v>
      </c>
      <c r="B16291" t="s">
        <v>94</v>
      </c>
      <c r="C16291" s="7">
        <v>1</v>
      </c>
      <c r="D16291">
        <v>0</v>
      </c>
      <c r="E16291">
        <v>19</v>
      </c>
      <c r="F16291">
        <v>61</v>
      </c>
      <c r="G16291" s="1">
        <f t="shared" si="1016"/>
        <v>1</v>
      </c>
      <c r="H16291" s="4">
        <f t="shared" si="1017"/>
        <v>1</v>
      </c>
      <c r="I16291" s="5">
        <f>IF(OR(AND(F16291&gt;=50,G16291&gt;SUMIF(SeasonTotals!A$2:A$9,A16291,SeasonTotals!F$2:F$9)),AND(G16291&gt;0.885,F16291&gt;=50,D16291&lt;3)),1,0)</f>
        <v>1</v>
      </c>
      <c r="J16291" s="4">
        <f t="shared" si="1018"/>
        <v>0</v>
      </c>
      <c r="K16291" s="5">
        <f t="shared" si="1019"/>
        <v>0</v>
      </c>
    </row>
    <row r="16292" spans="1:11" x14ac:dyDescent="0.25">
      <c r="A16292" t="s">
        <v>172</v>
      </c>
      <c r="B16292" t="s">
        <v>128</v>
      </c>
      <c r="C16292" s="7">
        <v>1</v>
      </c>
      <c r="D16292">
        <v>3</v>
      </c>
      <c r="E16292">
        <v>29</v>
      </c>
      <c r="F16292">
        <v>65</v>
      </c>
      <c r="G16292" s="1">
        <f t="shared" si="1016"/>
        <v>0.90625</v>
      </c>
      <c r="H16292" s="4">
        <f t="shared" si="1017"/>
        <v>0</v>
      </c>
      <c r="I16292" s="5">
        <f>IF(OR(AND(F16292&gt;=50,G16292&gt;SUMIF(SeasonTotals!A$2:A$9,A16292,SeasonTotals!F$2:F$9)),AND(G16292&gt;0.885,F16292&gt;=50,D16292&lt;3)),1,0)</f>
        <v>0</v>
      </c>
      <c r="J16292" s="4">
        <f t="shared" si="1018"/>
        <v>0</v>
      </c>
      <c r="K16292" s="5">
        <f t="shared" si="1019"/>
        <v>0</v>
      </c>
    </row>
    <row r="16293" spans="1:11" x14ac:dyDescent="0.25">
      <c r="A16293" t="s">
        <v>172</v>
      </c>
      <c r="B16293" t="s">
        <v>112</v>
      </c>
      <c r="C16293" s="7">
        <v>1</v>
      </c>
      <c r="D16293">
        <v>2</v>
      </c>
      <c r="E16293">
        <v>30</v>
      </c>
      <c r="F16293">
        <v>60</v>
      </c>
      <c r="G16293" s="1">
        <f t="shared" si="1016"/>
        <v>0.9375</v>
      </c>
      <c r="H16293" s="4">
        <f t="shared" si="1017"/>
        <v>1</v>
      </c>
      <c r="I16293" s="5">
        <f>IF(OR(AND(F16293&gt;=50,G16293&gt;SUMIF(SeasonTotals!A$2:A$9,A16293,SeasonTotals!F$2:F$9)),AND(G16293&gt;0.885,F16293&gt;=50,D16293&lt;3)),1,0)</f>
        <v>1</v>
      </c>
      <c r="J16293" s="4">
        <f t="shared" si="1018"/>
        <v>0</v>
      </c>
      <c r="K16293" s="5">
        <f t="shared" si="1019"/>
        <v>0</v>
      </c>
    </row>
    <row r="16294" spans="1:11" x14ac:dyDescent="0.25">
      <c r="A16294" t="s">
        <v>172</v>
      </c>
      <c r="B16294" t="s">
        <v>16</v>
      </c>
      <c r="C16294" s="7">
        <v>1</v>
      </c>
      <c r="D16294">
        <v>4</v>
      </c>
      <c r="E16294">
        <v>12</v>
      </c>
      <c r="F16294">
        <v>60</v>
      </c>
      <c r="G16294" s="1">
        <f t="shared" si="1016"/>
        <v>0.75</v>
      </c>
      <c r="H16294" s="4">
        <f t="shared" si="1017"/>
        <v>0</v>
      </c>
      <c r="I16294" s="5">
        <f>IF(OR(AND(F16294&gt;=50,G16294&gt;SUMIF(SeasonTotals!A$2:A$9,A16294,SeasonTotals!F$2:F$9)),AND(G16294&gt;0.885,F16294&gt;=50,D16294&lt;3)),1,0)</f>
        <v>0</v>
      </c>
      <c r="J16294" s="4">
        <f t="shared" si="1018"/>
        <v>1</v>
      </c>
      <c r="K16294" s="5">
        <f t="shared" si="1019"/>
        <v>0</v>
      </c>
    </row>
    <row r="16295" spans="1:11" x14ac:dyDescent="0.25">
      <c r="A16295" t="s">
        <v>172</v>
      </c>
      <c r="B16295" t="s">
        <v>40</v>
      </c>
      <c r="C16295" s="7">
        <v>1</v>
      </c>
      <c r="D16295">
        <v>2</v>
      </c>
      <c r="E16295">
        <v>20</v>
      </c>
      <c r="F16295">
        <v>59</v>
      </c>
      <c r="G16295" s="1">
        <f t="shared" si="1016"/>
        <v>0.90909090909090906</v>
      </c>
      <c r="H16295" s="4">
        <f t="shared" si="1017"/>
        <v>1</v>
      </c>
      <c r="I16295" s="5">
        <f>IF(OR(AND(F16295&gt;=50,G16295&gt;SUMIF(SeasonTotals!A$2:A$9,A16295,SeasonTotals!F$2:F$9)),AND(G16295&gt;0.885,F16295&gt;=50,D16295&lt;3)),1,0)</f>
        <v>1</v>
      </c>
      <c r="J16295" s="4">
        <f t="shared" si="1018"/>
        <v>0</v>
      </c>
      <c r="K16295" s="5">
        <f t="shared" si="1019"/>
        <v>0</v>
      </c>
    </row>
    <row r="16296" spans="1:11" x14ac:dyDescent="0.25">
      <c r="A16296" t="s">
        <v>172</v>
      </c>
      <c r="B16296" t="s">
        <v>168</v>
      </c>
      <c r="C16296" s="7">
        <v>1</v>
      </c>
      <c r="D16296">
        <v>4</v>
      </c>
      <c r="E16296">
        <v>3</v>
      </c>
      <c r="F16296">
        <v>31</v>
      </c>
      <c r="G16296" s="1">
        <f t="shared" si="1016"/>
        <v>0.42857142857142855</v>
      </c>
      <c r="H16296" s="4">
        <f t="shared" si="1017"/>
        <v>0</v>
      </c>
      <c r="I16296" s="5">
        <f>IF(OR(AND(F16296&gt;=50,G16296&gt;SUMIF(SeasonTotals!A$2:A$9,A16296,SeasonTotals!F$2:F$9)),AND(G16296&gt;0.885,F16296&gt;=50,D16296&lt;3)),1,0)</f>
        <v>0</v>
      </c>
      <c r="J16296" s="4">
        <f t="shared" si="1018"/>
        <v>1</v>
      </c>
      <c r="K16296" s="5">
        <f t="shared" si="1019"/>
        <v>1</v>
      </c>
    </row>
    <row r="16297" spans="1:11" x14ac:dyDescent="0.25">
      <c r="A16297" t="s">
        <v>172</v>
      </c>
      <c r="B16297" t="s">
        <v>54</v>
      </c>
      <c r="C16297" s="7">
        <v>1</v>
      </c>
      <c r="D16297">
        <v>1</v>
      </c>
      <c r="E16297">
        <v>25</v>
      </c>
      <c r="F16297">
        <v>60</v>
      </c>
      <c r="G16297" s="1">
        <f t="shared" si="1016"/>
        <v>0.96153846153846156</v>
      </c>
      <c r="H16297" s="4">
        <f t="shared" si="1017"/>
        <v>1</v>
      </c>
      <c r="I16297" s="5">
        <f>IF(OR(AND(F16297&gt;=50,G16297&gt;SUMIF(SeasonTotals!A$2:A$9,A16297,SeasonTotals!F$2:F$9)),AND(G16297&gt;0.885,F16297&gt;=50,D16297&lt;3)),1,0)</f>
        <v>1</v>
      </c>
      <c r="J16297" s="4">
        <f t="shared" si="1018"/>
        <v>0</v>
      </c>
      <c r="K16297" s="5">
        <f t="shared" si="1019"/>
        <v>0</v>
      </c>
    </row>
    <row r="16298" spans="1:11" x14ac:dyDescent="0.25">
      <c r="A16298" t="s">
        <v>172</v>
      </c>
      <c r="B16298" t="s">
        <v>107</v>
      </c>
      <c r="C16298" s="7">
        <v>1</v>
      </c>
      <c r="D16298">
        <v>2</v>
      </c>
      <c r="E16298">
        <v>37</v>
      </c>
      <c r="F16298">
        <v>58</v>
      </c>
      <c r="G16298" s="1">
        <f t="shared" si="1016"/>
        <v>0.94871794871794868</v>
      </c>
      <c r="H16298" s="4">
        <f t="shared" si="1017"/>
        <v>1</v>
      </c>
      <c r="I16298" s="5">
        <f>IF(OR(AND(F16298&gt;=50,G16298&gt;SUMIF(SeasonTotals!A$2:A$9,A16298,SeasonTotals!F$2:F$9)),AND(G16298&gt;0.885,F16298&gt;=50,D16298&lt;3)),1,0)</f>
        <v>1</v>
      </c>
      <c r="J16298" s="4">
        <f t="shared" si="1018"/>
        <v>0</v>
      </c>
      <c r="K16298" s="5">
        <f t="shared" si="1019"/>
        <v>0</v>
      </c>
    </row>
    <row r="16299" spans="1:11" x14ac:dyDescent="0.25">
      <c r="A16299" t="s">
        <v>172</v>
      </c>
      <c r="B16299" t="s">
        <v>173</v>
      </c>
      <c r="C16299" s="7">
        <v>1</v>
      </c>
      <c r="D16299">
        <v>3</v>
      </c>
      <c r="E16299">
        <v>5</v>
      </c>
      <c r="F16299">
        <v>14</v>
      </c>
      <c r="G16299" s="1">
        <f t="shared" si="1016"/>
        <v>0.625</v>
      </c>
      <c r="H16299" s="4">
        <f t="shared" si="1017"/>
        <v>0</v>
      </c>
      <c r="I16299" s="5">
        <f>IF(OR(AND(F16299&gt;=50,G16299&gt;SUMIF(SeasonTotals!A$2:A$9,A16299,SeasonTotals!F$2:F$9)),AND(G16299&gt;0.885,F16299&gt;=50,D16299&lt;3)),1,0)</f>
        <v>0</v>
      </c>
      <c r="J16299" s="4">
        <f t="shared" si="1018"/>
        <v>1</v>
      </c>
      <c r="K16299" s="5">
        <f t="shared" si="1019"/>
        <v>1</v>
      </c>
    </row>
    <row r="16300" spans="1:11" x14ac:dyDescent="0.25">
      <c r="A16300" t="s">
        <v>172</v>
      </c>
      <c r="B16300" t="s">
        <v>18</v>
      </c>
      <c r="C16300" s="7">
        <v>1</v>
      </c>
      <c r="D16300">
        <v>1</v>
      </c>
      <c r="E16300">
        <v>35</v>
      </c>
      <c r="F16300">
        <v>61</v>
      </c>
      <c r="G16300" s="1">
        <f t="shared" si="1016"/>
        <v>0.97222222222222221</v>
      </c>
      <c r="H16300" s="4">
        <f t="shared" si="1017"/>
        <v>1</v>
      </c>
      <c r="I16300" s="5">
        <f>IF(OR(AND(F16300&gt;=50,G16300&gt;SUMIF(SeasonTotals!A$2:A$9,A16300,SeasonTotals!F$2:F$9)),AND(G16300&gt;0.885,F16300&gt;=50,D16300&lt;3)),1,0)</f>
        <v>1</v>
      </c>
      <c r="J16300" s="4">
        <f t="shared" si="1018"/>
        <v>0</v>
      </c>
      <c r="K16300" s="5">
        <f t="shared" si="1019"/>
        <v>0</v>
      </c>
    </row>
    <row r="16301" spans="1:11" x14ac:dyDescent="0.25">
      <c r="A16301" t="s">
        <v>172</v>
      </c>
      <c r="B16301" t="s">
        <v>51</v>
      </c>
      <c r="C16301" s="7">
        <v>1</v>
      </c>
      <c r="D16301">
        <v>2</v>
      </c>
      <c r="E16301">
        <v>21</v>
      </c>
      <c r="F16301">
        <v>60</v>
      </c>
      <c r="G16301" s="1">
        <f t="shared" si="1016"/>
        <v>0.91304347826086951</v>
      </c>
      <c r="H16301" s="4">
        <f t="shared" si="1017"/>
        <v>1</v>
      </c>
      <c r="I16301" s="5">
        <f>IF(OR(AND(F16301&gt;=50,G16301&gt;SUMIF(SeasonTotals!A$2:A$9,A16301,SeasonTotals!F$2:F$9)),AND(G16301&gt;0.885,F16301&gt;=50,D16301&lt;3)),1,0)</f>
        <v>1</v>
      </c>
      <c r="J16301" s="4">
        <f t="shared" si="1018"/>
        <v>0</v>
      </c>
      <c r="K16301" s="5">
        <f t="shared" si="1019"/>
        <v>0</v>
      </c>
    </row>
    <row r="16302" spans="1:11" x14ac:dyDescent="0.25">
      <c r="A16302" t="s">
        <v>172</v>
      </c>
      <c r="B16302" t="s">
        <v>87</v>
      </c>
      <c r="C16302" s="7">
        <v>1</v>
      </c>
      <c r="D16302">
        <v>1</v>
      </c>
      <c r="E16302">
        <v>39</v>
      </c>
      <c r="F16302">
        <v>60</v>
      </c>
      <c r="G16302" s="1">
        <f t="shared" si="1016"/>
        <v>0.97499999999999998</v>
      </c>
      <c r="H16302" s="4">
        <f t="shared" si="1017"/>
        <v>1</v>
      </c>
      <c r="I16302" s="5">
        <f>IF(OR(AND(F16302&gt;=50,G16302&gt;SUMIF(SeasonTotals!A$2:A$9,A16302,SeasonTotals!F$2:F$9)),AND(G16302&gt;0.885,F16302&gt;=50,D16302&lt;3)),1,0)</f>
        <v>1</v>
      </c>
      <c r="J16302" s="4">
        <f t="shared" si="1018"/>
        <v>0</v>
      </c>
      <c r="K16302" s="5">
        <f t="shared" si="1019"/>
        <v>0</v>
      </c>
    </row>
    <row r="16303" spans="1:11" x14ac:dyDescent="0.25">
      <c r="A16303" t="s">
        <v>172</v>
      </c>
      <c r="B16303" t="s">
        <v>95</v>
      </c>
      <c r="C16303" s="7">
        <v>1</v>
      </c>
      <c r="D16303">
        <v>5</v>
      </c>
      <c r="E16303">
        <v>25</v>
      </c>
      <c r="F16303">
        <v>42</v>
      </c>
      <c r="G16303" s="1">
        <f t="shared" si="1016"/>
        <v>0.83333333333333337</v>
      </c>
      <c r="H16303" s="4">
        <f t="shared" si="1017"/>
        <v>0</v>
      </c>
      <c r="I16303" s="5">
        <f>IF(OR(AND(F16303&gt;=50,G16303&gt;SUMIF(SeasonTotals!A$2:A$9,A16303,SeasonTotals!F$2:F$9)),AND(G16303&gt;0.885,F16303&gt;=50,D16303&lt;3)),1,0)</f>
        <v>0</v>
      </c>
      <c r="J16303" s="4">
        <f t="shared" si="1018"/>
        <v>1</v>
      </c>
      <c r="K16303" s="5">
        <f t="shared" si="1019"/>
        <v>1</v>
      </c>
    </row>
    <row r="16304" spans="1:11" x14ac:dyDescent="0.25">
      <c r="A16304" t="s">
        <v>172</v>
      </c>
      <c r="B16304" t="s">
        <v>155</v>
      </c>
      <c r="C16304" s="7">
        <v>1</v>
      </c>
      <c r="D16304">
        <v>1</v>
      </c>
      <c r="E16304">
        <v>29</v>
      </c>
      <c r="F16304">
        <v>60</v>
      </c>
      <c r="G16304" s="1">
        <f t="shared" si="1016"/>
        <v>0.96666666666666667</v>
      </c>
      <c r="H16304" s="4">
        <f t="shared" si="1017"/>
        <v>1</v>
      </c>
      <c r="I16304" s="5">
        <f>IF(OR(AND(F16304&gt;=50,G16304&gt;SUMIF(SeasonTotals!A$2:A$9,A16304,SeasonTotals!F$2:F$9)),AND(G16304&gt;0.885,F16304&gt;=50,D16304&lt;3)),1,0)</f>
        <v>1</v>
      </c>
      <c r="J16304" s="4">
        <f t="shared" si="1018"/>
        <v>0</v>
      </c>
      <c r="K16304" s="5">
        <f t="shared" si="1019"/>
        <v>0</v>
      </c>
    </row>
    <row r="16305" spans="1:11" x14ac:dyDescent="0.25">
      <c r="A16305" t="s">
        <v>172</v>
      </c>
      <c r="B16305" t="s">
        <v>17</v>
      </c>
      <c r="C16305" s="7">
        <v>1</v>
      </c>
      <c r="D16305">
        <v>3</v>
      </c>
      <c r="E16305">
        <v>29</v>
      </c>
      <c r="F16305">
        <v>65</v>
      </c>
      <c r="G16305" s="1">
        <f t="shared" si="1016"/>
        <v>0.90625</v>
      </c>
      <c r="H16305" s="4">
        <f t="shared" si="1017"/>
        <v>0</v>
      </c>
      <c r="I16305" s="5">
        <f>IF(OR(AND(F16305&gt;=50,G16305&gt;SUMIF(SeasonTotals!A$2:A$9,A16305,SeasonTotals!F$2:F$9)),AND(G16305&gt;0.885,F16305&gt;=50,D16305&lt;3)),1,0)</f>
        <v>0</v>
      </c>
      <c r="J16305" s="4">
        <f t="shared" si="1018"/>
        <v>0</v>
      </c>
      <c r="K16305" s="5">
        <f t="shared" si="1019"/>
        <v>0</v>
      </c>
    </row>
    <row r="16306" spans="1:11" x14ac:dyDescent="0.25">
      <c r="A16306" t="s">
        <v>172</v>
      </c>
      <c r="B16306" t="s">
        <v>49</v>
      </c>
      <c r="C16306" s="7">
        <v>1</v>
      </c>
      <c r="D16306">
        <v>4</v>
      </c>
      <c r="E16306">
        <v>27</v>
      </c>
      <c r="F16306">
        <v>60</v>
      </c>
      <c r="G16306" s="1">
        <f t="shared" si="1016"/>
        <v>0.87096774193548387</v>
      </c>
      <c r="H16306" s="4">
        <f t="shared" si="1017"/>
        <v>0</v>
      </c>
      <c r="I16306" s="5">
        <f>IF(OR(AND(F16306&gt;=50,G16306&gt;SUMIF(SeasonTotals!A$2:A$9,A16306,SeasonTotals!F$2:F$9)),AND(G16306&gt;0.885,F16306&gt;=50,D16306&lt;3)),1,0)</f>
        <v>0</v>
      </c>
      <c r="J16306" s="4">
        <f t="shared" si="1018"/>
        <v>0</v>
      </c>
      <c r="K16306" s="5">
        <f t="shared" si="1019"/>
        <v>0</v>
      </c>
    </row>
    <row r="16307" spans="1:11" x14ac:dyDescent="0.25">
      <c r="A16307" t="s">
        <v>172</v>
      </c>
      <c r="B16307" t="s">
        <v>87</v>
      </c>
      <c r="C16307" s="7">
        <v>1</v>
      </c>
      <c r="D16307">
        <v>2</v>
      </c>
      <c r="E16307">
        <v>26</v>
      </c>
      <c r="F16307">
        <v>60</v>
      </c>
      <c r="G16307" s="1">
        <f t="shared" si="1016"/>
        <v>0.9285714285714286</v>
      </c>
      <c r="H16307" s="4">
        <f t="shared" si="1017"/>
        <v>1</v>
      </c>
      <c r="I16307" s="5">
        <f>IF(OR(AND(F16307&gt;=50,G16307&gt;SUMIF(SeasonTotals!A$2:A$9,A16307,SeasonTotals!F$2:F$9)),AND(G16307&gt;0.885,F16307&gt;=50,D16307&lt;3)),1,0)</f>
        <v>1</v>
      </c>
      <c r="J16307" s="4">
        <f t="shared" si="1018"/>
        <v>0</v>
      </c>
      <c r="K16307" s="5">
        <f t="shared" si="1019"/>
        <v>0</v>
      </c>
    </row>
    <row r="16308" spans="1:11" x14ac:dyDescent="0.25">
      <c r="A16308" t="s">
        <v>172</v>
      </c>
      <c r="B16308" t="s">
        <v>95</v>
      </c>
      <c r="C16308" s="7">
        <v>1</v>
      </c>
      <c r="D16308">
        <v>4</v>
      </c>
      <c r="E16308">
        <v>19</v>
      </c>
      <c r="F16308">
        <v>57</v>
      </c>
      <c r="G16308" s="1">
        <f t="shared" si="1016"/>
        <v>0.82608695652173914</v>
      </c>
      <c r="H16308" s="4">
        <f t="shared" si="1017"/>
        <v>0</v>
      </c>
      <c r="I16308" s="5">
        <f>IF(OR(AND(F16308&gt;=50,G16308&gt;SUMIF(SeasonTotals!A$2:A$9,A16308,SeasonTotals!F$2:F$9)),AND(G16308&gt;0.885,F16308&gt;=50,D16308&lt;3)),1,0)</f>
        <v>0</v>
      </c>
      <c r="J16308" s="4">
        <f t="shared" si="1018"/>
        <v>1</v>
      </c>
      <c r="K16308" s="5">
        <f t="shared" si="1019"/>
        <v>0</v>
      </c>
    </row>
    <row r="16309" spans="1:11" x14ac:dyDescent="0.25">
      <c r="A16309" t="s">
        <v>172</v>
      </c>
      <c r="B16309" t="s">
        <v>17</v>
      </c>
      <c r="C16309" s="7">
        <v>1</v>
      </c>
      <c r="D16309">
        <v>1</v>
      </c>
      <c r="E16309">
        <v>22</v>
      </c>
      <c r="F16309">
        <v>60</v>
      </c>
      <c r="G16309" s="1">
        <f t="shared" si="1016"/>
        <v>0.95652173913043481</v>
      </c>
      <c r="H16309" s="4">
        <f t="shared" si="1017"/>
        <v>1</v>
      </c>
      <c r="I16309" s="5">
        <f>IF(OR(AND(F16309&gt;=50,G16309&gt;SUMIF(SeasonTotals!A$2:A$9,A16309,SeasonTotals!F$2:F$9)),AND(G16309&gt;0.885,F16309&gt;=50,D16309&lt;3)),1,0)</f>
        <v>1</v>
      </c>
      <c r="J16309" s="4">
        <f t="shared" si="1018"/>
        <v>0</v>
      </c>
      <c r="K16309" s="5">
        <f t="shared" si="1019"/>
        <v>0</v>
      </c>
    </row>
    <row r="16310" spans="1:11" x14ac:dyDescent="0.25">
      <c r="A16310" t="s">
        <v>172</v>
      </c>
      <c r="B16310" t="s">
        <v>40</v>
      </c>
      <c r="C16310" s="7">
        <v>1</v>
      </c>
      <c r="D16310">
        <v>3</v>
      </c>
      <c r="E16310">
        <v>21</v>
      </c>
      <c r="F16310">
        <v>60</v>
      </c>
      <c r="G16310" s="1">
        <f t="shared" si="1016"/>
        <v>0.875</v>
      </c>
      <c r="H16310" s="4">
        <f t="shared" si="1017"/>
        <v>0</v>
      </c>
      <c r="I16310" s="5">
        <f>IF(OR(AND(F16310&gt;=50,G16310&gt;SUMIF(SeasonTotals!A$2:A$9,A16310,SeasonTotals!F$2:F$9)),AND(G16310&gt;0.885,F16310&gt;=50,D16310&lt;3)),1,0)</f>
        <v>0</v>
      </c>
      <c r="J16310" s="4">
        <f t="shared" si="1018"/>
        <v>0</v>
      </c>
      <c r="K16310" s="5">
        <f t="shared" si="1019"/>
        <v>0</v>
      </c>
    </row>
    <row r="16311" spans="1:11" x14ac:dyDescent="0.25">
      <c r="A16311" t="s">
        <v>172</v>
      </c>
      <c r="B16311" t="s">
        <v>17</v>
      </c>
      <c r="C16311" s="7">
        <v>1</v>
      </c>
      <c r="D16311">
        <v>5</v>
      </c>
      <c r="E16311">
        <v>21</v>
      </c>
      <c r="F16311">
        <v>59</v>
      </c>
      <c r="G16311" s="1">
        <f t="shared" si="1016"/>
        <v>0.80769230769230771</v>
      </c>
      <c r="H16311" s="4">
        <f t="shared" si="1017"/>
        <v>0</v>
      </c>
      <c r="I16311" s="5">
        <f>IF(OR(AND(F16311&gt;=50,G16311&gt;SUMIF(SeasonTotals!A$2:A$9,A16311,SeasonTotals!F$2:F$9)),AND(G16311&gt;0.885,F16311&gt;=50,D16311&lt;3)),1,0)</f>
        <v>0</v>
      </c>
      <c r="J16311" s="4">
        <f t="shared" si="1018"/>
        <v>1</v>
      </c>
      <c r="K16311" s="5">
        <f t="shared" si="1019"/>
        <v>0</v>
      </c>
    </row>
    <row r="16312" spans="1:11" x14ac:dyDescent="0.25">
      <c r="A16312" t="s">
        <v>172</v>
      </c>
      <c r="B16312" t="s">
        <v>159</v>
      </c>
      <c r="C16312" s="7">
        <v>1</v>
      </c>
      <c r="D16312">
        <v>1</v>
      </c>
      <c r="E16312">
        <v>23</v>
      </c>
      <c r="F16312">
        <v>60</v>
      </c>
      <c r="G16312" s="1">
        <f t="shared" si="1016"/>
        <v>0.95833333333333337</v>
      </c>
      <c r="H16312" s="4">
        <f t="shared" si="1017"/>
        <v>1</v>
      </c>
      <c r="I16312" s="5">
        <f>IF(OR(AND(F16312&gt;=50,G16312&gt;SUMIF(SeasonTotals!A$2:A$9,A16312,SeasonTotals!F$2:F$9)),AND(G16312&gt;0.885,F16312&gt;=50,D16312&lt;3)),1,0)</f>
        <v>1</v>
      </c>
      <c r="J16312" s="4">
        <f t="shared" si="1018"/>
        <v>0</v>
      </c>
      <c r="K16312" s="5">
        <f t="shared" si="1019"/>
        <v>0</v>
      </c>
    </row>
    <row r="16313" spans="1:11" x14ac:dyDescent="0.25">
      <c r="A16313" t="s">
        <v>172</v>
      </c>
      <c r="B16313" t="s">
        <v>50</v>
      </c>
      <c r="C16313" s="7">
        <v>1</v>
      </c>
      <c r="D16313">
        <v>3</v>
      </c>
      <c r="E16313">
        <v>30</v>
      </c>
      <c r="F16313">
        <v>65</v>
      </c>
      <c r="G16313" s="1">
        <f t="shared" si="1016"/>
        <v>0.90909090909090906</v>
      </c>
      <c r="H16313" s="4">
        <f t="shared" si="1017"/>
        <v>0</v>
      </c>
      <c r="I16313" s="5">
        <f>IF(OR(AND(F16313&gt;=50,G16313&gt;SUMIF(SeasonTotals!A$2:A$9,A16313,SeasonTotals!F$2:F$9)),AND(G16313&gt;0.885,F16313&gt;=50,D16313&lt;3)),1,0)</f>
        <v>0</v>
      </c>
      <c r="J16313" s="4">
        <f t="shared" si="1018"/>
        <v>0</v>
      </c>
      <c r="K16313" s="5">
        <f t="shared" si="1019"/>
        <v>0</v>
      </c>
    </row>
    <row r="16314" spans="1:11" x14ac:dyDescent="0.25">
      <c r="A16314" t="s">
        <v>172</v>
      </c>
      <c r="B16314" t="s">
        <v>94</v>
      </c>
      <c r="C16314" s="7">
        <v>1</v>
      </c>
      <c r="D16314">
        <v>2</v>
      </c>
      <c r="E16314">
        <v>36</v>
      </c>
      <c r="F16314">
        <v>65</v>
      </c>
      <c r="G16314" s="1">
        <f t="shared" si="1016"/>
        <v>0.94736842105263153</v>
      </c>
      <c r="H16314" s="4">
        <f t="shared" si="1017"/>
        <v>1</v>
      </c>
      <c r="I16314" s="5">
        <f>IF(OR(AND(F16314&gt;=50,G16314&gt;SUMIF(SeasonTotals!A$2:A$9,A16314,SeasonTotals!F$2:F$9)),AND(G16314&gt;0.885,F16314&gt;=50,D16314&lt;3)),1,0)</f>
        <v>1</v>
      </c>
      <c r="J16314" s="4">
        <f t="shared" si="1018"/>
        <v>0</v>
      </c>
      <c r="K16314" s="5">
        <f t="shared" si="1019"/>
        <v>0</v>
      </c>
    </row>
    <row r="16315" spans="1:11" x14ac:dyDescent="0.25">
      <c r="A16315" t="s">
        <v>172</v>
      </c>
      <c r="B16315" t="s">
        <v>177</v>
      </c>
      <c r="C16315" s="7">
        <v>1</v>
      </c>
      <c r="D16315">
        <v>3</v>
      </c>
      <c r="E16315">
        <v>21</v>
      </c>
      <c r="F16315">
        <v>59</v>
      </c>
      <c r="G16315" s="1">
        <f t="shared" si="1016"/>
        <v>0.875</v>
      </c>
      <c r="H16315" s="4">
        <f t="shared" si="1017"/>
        <v>0</v>
      </c>
      <c r="I16315" s="5">
        <f>IF(OR(AND(F16315&gt;=50,G16315&gt;SUMIF(SeasonTotals!A$2:A$9,A16315,SeasonTotals!F$2:F$9)),AND(G16315&gt;0.885,F16315&gt;=50,D16315&lt;3)),1,0)</f>
        <v>0</v>
      </c>
      <c r="J16315" s="4">
        <f t="shared" si="1018"/>
        <v>0</v>
      </c>
      <c r="K16315" s="5">
        <f t="shared" si="1019"/>
        <v>0</v>
      </c>
    </row>
    <row r="16316" spans="1:11" x14ac:dyDescent="0.25">
      <c r="A16316" t="s">
        <v>172</v>
      </c>
      <c r="B16316" t="s">
        <v>112</v>
      </c>
      <c r="C16316" s="7">
        <v>1</v>
      </c>
      <c r="D16316">
        <v>3</v>
      </c>
      <c r="E16316">
        <v>11</v>
      </c>
      <c r="F16316">
        <v>40</v>
      </c>
      <c r="G16316" s="1">
        <f t="shared" si="1016"/>
        <v>0.7857142857142857</v>
      </c>
      <c r="H16316" s="4">
        <f t="shared" si="1017"/>
        <v>0</v>
      </c>
      <c r="I16316" s="5">
        <f>IF(OR(AND(F16316&gt;=50,G16316&gt;SUMIF(SeasonTotals!A$2:A$9,A16316,SeasonTotals!F$2:F$9)),AND(G16316&gt;0.885,F16316&gt;=50,D16316&lt;3)),1,0)</f>
        <v>0</v>
      </c>
      <c r="J16316" s="4">
        <f t="shared" si="1018"/>
        <v>1</v>
      </c>
      <c r="K16316" s="5">
        <f t="shared" si="1019"/>
        <v>1</v>
      </c>
    </row>
    <row r="16317" spans="1:11" x14ac:dyDescent="0.25">
      <c r="A16317" t="s">
        <v>172</v>
      </c>
      <c r="B16317" t="s">
        <v>16</v>
      </c>
      <c r="C16317" s="7">
        <v>1</v>
      </c>
      <c r="D16317">
        <v>2</v>
      </c>
      <c r="E16317">
        <v>23</v>
      </c>
      <c r="F16317">
        <v>60</v>
      </c>
      <c r="G16317" s="1">
        <f t="shared" si="1016"/>
        <v>0.92</v>
      </c>
      <c r="H16317" s="4">
        <f t="shared" si="1017"/>
        <v>1</v>
      </c>
      <c r="I16317" s="5">
        <f>IF(OR(AND(F16317&gt;=50,G16317&gt;SUMIF(SeasonTotals!A$2:A$9,A16317,SeasonTotals!F$2:F$9)),AND(G16317&gt;0.885,F16317&gt;=50,D16317&lt;3)),1,0)</f>
        <v>1</v>
      </c>
      <c r="J16317" s="4">
        <f t="shared" si="1018"/>
        <v>0</v>
      </c>
      <c r="K16317" s="5">
        <f t="shared" si="1019"/>
        <v>0</v>
      </c>
    </row>
    <row r="16318" spans="1:11" x14ac:dyDescent="0.25">
      <c r="A16318" t="s">
        <v>172</v>
      </c>
      <c r="B16318" t="s">
        <v>113</v>
      </c>
      <c r="C16318" s="7">
        <v>1</v>
      </c>
      <c r="D16318">
        <v>1</v>
      </c>
      <c r="E16318">
        <v>24</v>
      </c>
      <c r="F16318">
        <v>60</v>
      </c>
      <c r="G16318" s="1">
        <f t="shared" si="1016"/>
        <v>0.96</v>
      </c>
      <c r="H16318" s="4">
        <f t="shared" si="1017"/>
        <v>1</v>
      </c>
      <c r="I16318" s="5">
        <f>IF(OR(AND(F16318&gt;=50,G16318&gt;SUMIF(SeasonTotals!A$2:A$9,A16318,SeasonTotals!F$2:F$9)),AND(G16318&gt;0.885,F16318&gt;=50,D16318&lt;3)),1,0)</f>
        <v>1</v>
      </c>
      <c r="J16318" s="4">
        <f t="shared" si="1018"/>
        <v>0</v>
      </c>
      <c r="K16318" s="5">
        <f t="shared" si="1019"/>
        <v>0</v>
      </c>
    </row>
    <row r="16319" spans="1:11" x14ac:dyDescent="0.25">
      <c r="A16319" t="s">
        <v>172</v>
      </c>
      <c r="B16319" t="s">
        <v>60</v>
      </c>
      <c r="C16319" s="7">
        <v>1</v>
      </c>
      <c r="D16319">
        <v>0</v>
      </c>
      <c r="E16319">
        <v>28</v>
      </c>
      <c r="F16319">
        <v>60</v>
      </c>
      <c r="G16319" s="1">
        <f t="shared" si="1016"/>
        <v>1</v>
      </c>
      <c r="H16319" s="4">
        <f t="shared" si="1017"/>
        <v>1</v>
      </c>
      <c r="I16319" s="5">
        <f>IF(OR(AND(F16319&gt;=50,G16319&gt;SUMIF(SeasonTotals!A$2:A$9,A16319,SeasonTotals!F$2:F$9)),AND(G16319&gt;0.885,F16319&gt;=50,D16319&lt;3)),1,0)</f>
        <v>1</v>
      </c>
      <c r="J16319" s="4">
        <f t="shared" si="1018"/>
        <v>0</v>
      </c>
      <c r="K16319" s="5">
        <f t="shared" si="1019"/>
        <v>0</v>
      </c>
    </row>
    <row r="16320" spans="1:11" x14ac:dyDescent="0.25">
      <c r="A16320" t="s">
        <v>172</v>
      </c>
      <c r="B16320" t="s">
        <v>40</v>
      </c>
      <c r="C16320" s="7">
        <v>1</v>
      </c>
      <c r="D16320">
        <v>4</v>
      </c>
      <c r="E16320">
        <v>33</v>
      </c>
      <c r="F16320">
        <v>65</v>
      </c>
      <c r="G16320" s="1">
        <f t="shared" si="1016"/>
        <v>0.89189189189189189</v>
      </c>
      <c r="H16320" s="4">
        <f t="shared" si="1017"/>
        <v>0</v>
      </c>
      <c r="I16320" s="5">
        <f>IF(OR(AND(F16320&gt;=50,G16320&gt;SUMIF(SeasonTotals!A$2:A$9,A16320,SeasonTotals!F$2:F$9)),AND(G16320&gt;0.885,F16320&gt;=50,D16320&lt;3)),1,0)</f>
        <v>0</v>
      </c>
      <c r="J16320" s="4">
        <f t="shared" si="1018"/>
        <v>0</v>
      </c>
      <c r="K16320" s="5">
        <f t="shared" si="1019"/>
        <v>0</v>
      </c>
    </row>
    <row r="16321" spans="1:11" x14ac:dyDescent="0.25">
      <c r="A16321" t="s">
        <v>172</v>
      </c>
      <c r="B16321" t="s">
        <v>178</v>
      </c>
      <c r="C16321" s="7">
        <v>1</v>
      </c>
      <c r="D16321">
        <v>1</v>
      </c>
      <c r="E16321">
        <v>34</v>
      </c>
      <c r="F16321">
        <v>60</v>
      </c>
      <c r="G16321" s="1">
        <f t="shared" si="1016"/>
        <v>0.97142857142857142</v>
      </c>
      <c r="H16321" s="4">
        <f t="shared" si="1017"/>
        <v>1</v>
      </c>
      <c r="I16321" s="5">
        <f>IF(OR(AND(F16321&gt;=50,G16321&gt;SUMIF(SeasonTotals!A$2:A$9,A16321,SeasonTotals!F$2:F$9)),AND(G16321&gt;0.885,F16321&gt;=50,D16321&lt;3)),1,0)</f>
        <v>1</v>
      </c>
      <c r="J16321" s="4">
        <f t="shared" si="1018"/>
        <v>0</v>
      </c>
      <c r="K16321" s="5">
        <f t="shared" si="1019"/>
        <v>0</v>
      </c>
    </row>
    <row r="16322" spans="1:11" x14ac:dyDescent="0.25">
      <c r="A16322" t="s">
        <v>172</v>
      </c>
      <c r="B16322" t="s">
        <v>120</v>
      </c>
      <c r="C16322" s="7">
        <v>1</v>
      </c>
      <c r="D16322">
        <v>3</v>
      </c>
      <c r="E16322">
        <v>30</v>
      </c>
      <c r="F16322">
        <v>59</v>
      </c>
      <c r="G16322" s="1">
        <f t="shared" ref="G16322:G16385" si="1020">E16322/MAX(1,SUM(D16322:E16322))</f>
        <v>0.90909090909090906</v>
      </c>
      <c r="H16322" s="4">
        <f t="shared" ref="H16322:H16385" si="1021">IF(AND(F16322&gt;=50,OR(G16322&gt;0.913,AND(G16322&gt;0.885,D16322&lt;3))),1,0)</f>
        <v>0</v>
      </c>
      <c r="I16322" s="5">
        <f>IF(OR(AND(F16322&gt;=50,G16322&gt;SUMIF(SeasonTotals!A$2:A$9,A16322,SeasonTotals!F$2:F$9)),AND(G16322&gt;0.885,F16322&gt;=50,D16322&lt;3)),1,0)</f>
        <v>0</v>
      </c>
      <c r="J16322" s="4">
        <f t="shared" ref="J16322:J16385" si="1022">IF(G16322&lt;0.85,1,0)</f>
        <v>0</v>
      </c>
      <c r="K16322" s="5">
        <f t="shared" ref="K16322:K16385" si="1023">IF(F16322&lt;55,1,0)</f>
        <v>0</v>
      </c>
    </row>
    <row r="16323" spans="1:11" x14ac:dyDescent="0.25">
      <c r="A16323" t="s">
        <v>172</v>
      </c>
      <c r="B16323" t="s">
        <v>168</v>
      </c>
      <c r="C16323" s="7">
        <v>1</v>
      </c>
      <c r="D16323">
        <v>1</v>
      </c>
      <c r="E16323">
        <v>24</v>
      </c>
      <c r="F16323">
        <v>60</v>
      </c>
      <c r="G16323" s="1">
        <f t="shared" si="1020"/>
        <v>0.96</v>
      </c>
      <c r="H16323" s="4">
        <f t="shared" si="1021"/>
        <v>1</v>
      </c>
      <c r="I16323" s="5">
        <f>IF(OR(AND(F16323&gt;=50,G16323&gt;SUMIF(SeasonTotals!A$2:A$9,A16323,SeasonTotals!F$2:F$9)),AND(G16323&gt;0.885,F16323&gt;=50,D16323&lt;3)),1,0)</f>
        <v>1</v>
      </c>
      <c r="J16323" s="4">
        <f t="shared" si="1022"/>
        <v>0</v>
      </c>
      <c r="K16323" s="5">
        <f t="shared" si="1023"/>
        <v>0</v>
      </c>
    </row>
    <row r="16324" spans="1:11" x14ac:dyDescent="0.25">
      <c r="A16324" t="s">
        <v>172</v>
      </c>
      <c r="B16324" t="s">
        <v>142</v>
      </c>
      <c r="C16324" s="7">
        <v>1</v>
      </c>
      <c r="D16324">
        <v>3</v>
      </c>
      <c r="E16324">
        <v>21</v>
      </c>
      <c r="F16324">
        <v>59</v>
      </c>
      <c r="G16324" s="1">
        <f t="shared" si="1020"/>
        <v>0.875</v>
      </c>
      <c r="H16324" s="4">
        <f t="shared" si="1021"/>
        <v>0</v>
      </c>
      <c r="I16324" s="5">
        <f>IF(OR(AND(F16324&gt;=50,G16324&gt;SUMIF(SeasonTotals!A$2:A$9,A16324,SeasonTotals!F$2:F$9)),AND(G16324&gt;0.885,F16324&gt;=50,D16324&lt;3)),1,0)</f>
        <v>0</v>
      </c>
      <c r="J16324" s="4">
        <f t="shared" si="1022"/>
        <v>0</v>
      </c>
      <c r="K16324" s="5">
        <f t="shared" si="1023"/>
        <v>0</v>
      </c>
    </row>
    <row r="16325" spans="1:11" x14ac:dyDescent="0.25">
      <c r="A16325" t="s">
        <v>172</v>
      </c>
      <c r="B16325" t="s">
        <v>119</v>
      </c>
      <c r="C16325" s="7">
        <v>1</v>
      </c>
      <c r="D16325">
        <v>2</v>
      </c>
      <c r="E16325">
        <v>36</v>
      </c>
      <c r="F16325">
        <v>57</v>
      </c>
      <c r="G16325" s="1">
        <f t="shared" si="1020"/>
        <v>0.94736842105263153</v>
      </c>
      <c r="H16325" s="4">
        <f t="shared" si="1021"/>
        <v>1</v>
      </c>
      <c r="I16325" s="5">
        <f>IF(OR(AND(F16325&gt;=50,G16325&gt;SUMIF(SeasonTotals!A$2:A$9,A16325,SeasonTotals!F$2:F$9)),AND(G16325&gt;0.885,F16325&gt;=50,D16325&lt;3)),1,0)</f>
        <v>1</v>
      </c>
      <c r="J16325" s="4">
        <f t="shared" si="1022"/>
        <v>0</v>
      </c>
      <c r="K16325" s="5">
        <f t="shared" si="1023"/>
        <v>0</v>
      </c>
    </row>
    <row r="16326" spans="1:11" x14ac:dyDescent="0.25">
      <c r="A16326" t="s">
        <v>172</v>
      </c>
      <c r="B16326" t="s">
        <v>37</v>
      </c>
      <c r="C16326" s="7">
        <v>1</v>
      </c>
      <c r="D16326">
        <v>2</v>
      </c>
      <c r="E16326">
        <v>22</v>
      </c>
      <c r="F16326">
        <v>60</v>
      </c>
      <c r="G16326" s="1">
        <f t="shared" si="1020"/>
        <v>0.91666666666666663</v>
      </c>
      <c r="H16326" s="4">
        <f t="shared" si="1021"/>
        <v>1</v>
      </c>
      <c r="I16326" s="5">
        <f>IF(OR(AND(F16326&gt;=50,G16326&gt;SUMIF(SeasonTotals!A$2:A$9,A16326,SeasonTotals!F$2:F$9)),AND(G16326&gt;0.885,F16326&gt;=50,D16326&lt;3)),1,0)</f>
        <v>1</v>
      </c>
      <c r="J16326" s="4">
        <f t="shared" si="1022"/>
        <v>0</v>
      </c>
      <c r="K16326" s="5">
        <f t="shared" si="1023"/>
        <v>0</v>
      </c>
    </row>
    <row r="16327" spans="1:11" x14ac:dyDescent="0.25">
      <c r="A16327" t="s">
        <v>172</v>
      </c>
      <c r="B16327" t="s">
        <v>107</v>
      </c>
      <c r="C16327" s="7">
        <v>1</v>
      </c>
      <c r="D16327">
        <v>3</v>
      </c>
      <c r="E16327">
        <v>19</v>
      </c>
      <c r="F16327">
        <v>60</v>
      </c>
      <c r="G16327" s="1">
        <f t="shared" si="1020"/>
        <v>0.86363636363636365</v>
      </c>
      <c r="H16327" s="4">
        <f t="shared" si="1021"/>
        <v>0</v>
      </c>
      <c r="I16327" s="5">
        <f>IF(OR(AND(F16327&gt;=50,G16327&gt;SUMIF(SeasonTotals!A$2:A$9,A16327,SeasonTotals!F$2:F$9)),AND(G16327&gt;0.885,F16327&gt;=50,D16327&lt;3)),1,0)</f>
        <v>0</v>
      </c>
      <c r="J16327" s="4">
        <f t="shared" si="1022"/>
        <v>0</v>
      </c>
      <c r="K16327" s="5">
        <f t="shared" si="1023"/>
        <v>0</v>
      </c>
    </row>
    <row r="16328" spans="1:11" x14ac:dyDescent="0.25">
      <c r="A16328" t="s">
        <v>172</v>
      </c>
      <c r="B16328" t="s">
        <v>25</v>
      </c>
      <c r="C16328" s="7">
        <v>1</v>
      </c>
      <c r="D16328">
        <v>4</v>
      </c>
      <c r="E16328">
        <v>48</v>
      </c>
      <c r="F16328">
        <v>65</v>
      </c>
      <c r="G16328" s="1">
        <f t="shared" si="1020"/>
        <v>0.92307692307692313</v>
      </c>
      <c r="H16328" s="4">
        <f t="shared" si="1021"/>
        <v>1</v>
      </c>
      <c r="I16328" s="5">
        <f>IF(OR(AND(F16328&gt;=50,G16328&gt;SUMIF(SeasonTotals!A$2:A$9,A16328,SeasonTotals!F$2:F$9)),AND(G16328&gt;0.885,F16328&gt;=50,D16328&lt;3)),1,0)</f>
        <v>1</v>
      </c>
      <c r="J16328" s="4">
        <f t="shared" si="1022"/>
        <v>0</v>
      </c>
      <c r="K16328" s="5">
        <f t="shared" si="1023"/>
        <v>0</v>
      </c>
    </row>
    <row r="16329" spans="1:11" x14ac:dyDescent="0.25">
      <c r="A16329" t="s">
        <v>172</v>
      </c>
      <c r="B16329" t="s">
        <v>80</v>
      </c>
      <c r="C16329" s="7">
        <v>1</v>
      </c>
      <c r="D16329">
        <v>5</v>
      </c>
      <c r="E16329">
        <v>23</v>
      </c>
      <c r="F16329">
        <v>62</v>
      </c>
      <c r="G16329" s="1">
        <f t="shared" si="1020"/>
        <v>0.8214285714285714</v>
      </c>
      <c r="H16329" s="4">
        <f t="shared" si="1021"/>
        <v>0</v>
      </c>
      <c r="I16329" s="5">
        <f>IF(OR(AND(F16329&gt;=50,G16329&gt;SUMIF(SeasonTotals!A$2:A$9,A16329,SeasonTotals!F$2:F$9)),AND(G16329&gt;0.885,F16329&gt;=50,D16329&lt;3)),1,0)</f>
        <v>0</v>
      </c>
      <c r="J16329" s="4">
        <f t="shared" si="1022"/>
        <v>1</v>
      </c>
      <c r="K16329" s="5">
        <f t="shared" si="1023"/>
        <v>0</v>
      </c>
    </row>
    <row r="16330" spans="1:11" x14ac:dyDescent="0.25">
      <c r="A16330" t="s">
        <v>172</v>
      </c>
      <c r="B16330" t="s">
        <v>92</v>
      </c>
      <c r="C16330" s="7">
        <v>1</v>
      </c>
      <c r="D16330">
        <v>2</v>
      </c>
      <c r="E16330">
        <v>31</v>
      </c>
      <c r="F16330">
        <v>60</v>
      </c>
      <c r="G16330" s="1">
        <f t="shared" si="1020"/>
        <v>0.93939393939393945</v>
      </c>
      <c r="H16330" s="4">
        <f t="shared" si="1021"/>
        <v>1</v>
      </c>
      <c r="I16330" s="5">
        <f>IF(OR(AND(F16330&gt;=50,G16330&gt;SUMIF(SeasonTotals!A$2:A$9,A16330,SeasonTotals!F$2:F$9)),AND(G16330&gt;0.885,F16330&gt;=50,D16330&lt;3)),1,0)</f>
        <v>1</v>
      </c>
      <c r="J16330" s="4">
        <f t="shared" si="1022"/>
        <v>0</v>
      </c>
      <c r="K16330" s="5">
        <f t="shared" si="1023"/>
        <v>0</v>
      </c>
    </row>
    <row r="16331" spans="1:11" x14ac:dyDescent="0.25">
      <c r="A16331" t="s">
        <v>172</v>
      </c>
      <c r="B16331" t="s">
        <v>147</v>
      </c>
      <c r="C16331" s="7">
        <v>1</v>
      </c>
      <c r="D16331">
        <v>0</v>
      </c>
      <c r="E16331">
        <v>35</v>
      </c>
      <c r="F16331">
        <v>60</v>
      </c>
      <c r="G16331" s="1">
        <f t="shared" si="1020"/>
        <v>1</v>
      </c>
      <c r="H16331" s="4">
        <f t="shared" si="1021"/>
        <v>1</v>
      </c>
      <c r="I16331" s="5">
        <f>IF(OR(AND(F16331&gt;=50,G16331&gt;SUMIF(SeasonTotals!A$2:A$9,A16331,SeasonTotals!F$2:F$9)),AND(G16331&gt;0.885,F16331&gt;=50,D16331&lt;3)),1,0)</f>
        <v>1</v>
      </c>
      <c r="J16331" s="4">
        <f t="shared" si="1022"/>
        <v>0</v>
      </c>
      <c r="K16331" s="5">
        <f t="shared" si="1023"/>
        <v>0</v>
      </c>
    </row>
    <row r="16332" spans="1:11" x14ac:dyDescent="0.25">
      <c r="A16332" t="s">
        <v>172</v>
      </c>
      <c r="B16332" t="s">
        <v>163</v>
      </c>
      <c r="C16332" s="7">
        <v>1</v>
      </c>
      <c r="D16332">
        <v>5</v>
      </c>
      <c r="E16332">
        <v>17</v>
      </c>
      <c r="F16332">
        <v>60</v>
      </c>
      <c r="G16332" s="1">
        <f t="shared" si="1020"/>
        <v>0.77272727272727271</v>
      </c>
      <c r="H16332" s="4">
        <f t="shared" si="1021"/>
        <v>0</v>
      </c>
      <c r="I16332" s="5">
        <f>IF(OR(AND(F16332&gt;=50,G16332&gt;SUMIF(SeasonTotals!A$2:A$9,A16332,SeasonTotals!F$2:F$9)),AND(G16332&gt;0.885,F16332&gt;=50,D16332&lt;3)),1,0)</f>
        <v>0</v>
      </c>
      <c r="J16332" s="4">
        <f t="shared" si="1022"/>
        <v>1</v>
      </c>
      <c r="K16332" s="5">
        <f t="shared" si="1023"/>
        <v>0</v>
      </c>
    </row>
    <row r="16333" spans="1:11" x14ac:dyDescent="0.25">
      <c r="A16333" t="s">
        <v>172</v>
      </c>
      <c r="B16333" t="s">
        <v>18</v>
      </c>
      <c r="C16333" s="7">
        <v>1</v>
      </c>
      <c r="D16333">
        <v>3</v>
      </c>
      <c r="E16333">
        <v>19</v>
      </c>
      <c r="F16333">
        <v>65</v>
      </c>
      <c r="G16333" s="1">
        <f t="shared" si="1020"/>
        <v>0.86363636363636365</v>
      </c>
      <c r="H16333" s="4">
        <f t="shared" si="1021"/>
        <v>0</v>
      </c>
      <c r="I16333" s="5">
        <f>IF(OR(AND(F16333&gt;=50,G16333&gt;SUMIF(SeasonTotals!A$2:A$9,A16333,SeasonTotals!F$2:F$9)),AND(G16333&gt;0.885,F16333&gt;=50,D16333&lt;3)),1,0)</f>
        <v>0</v>
      </c>
      <c r="J16333" s="4">
        <f t="shared" si="1022"/>
        <v>0</v>
      </c>
      <c r="K16333" s="5">
        <f t="shared" si="1023"/>
        <v>0</v>
      </c>
    </row>
    <row r="16334" spans="1:11" x14ac:dyDescent="0.25">
      <c r="A16334" t="s">
        <v>172</v>
      </c>
      <c r="B16334" t="s">
        <v>51</v>
      </c>
      <c r="C16334" s="7">
        <v>1</v>
      </c>
      <c r="D16334">
        <v>1</v>
      </c>
      <c r="E16334">
        <v>20</v>
      </c>
      <c r="F16334">
        <v>60</v>
      </c>
      <c r="G16334" s="1">
        <f t="shared" si="1020"/>
        <v>0.95238095238095233</v>
      </c>
      <c r="H16334" s="4">
        <f t="shared" si="1021"/>
        <v>1</v>
      </c>
      <c r="I16334" s="5">
        <f>IF(OR(AND(F16334&gt;=50,G16334&gt;SUMIF(SeasonTotals!A$2:A$9,A16334,SeasonTotals!F$2:F$9)),AND(G16334&gt;0.885,F16334&gt;=50,D16334&lt;3)),1,0)</f>
        <v>1</v>
      </c>
      <c r="J16334" s="4">
        <f t="shared" si="1022"/>
        <v>0</v>
      </c>
      <c r="K16334" s="5">
        <f t="shared" si="1023"/>
        <v>0</v>
      </c>
    </row>
    <row r="16335" spans="1:11" x14ac:dyDescent="0.25">
      <c r="A16335" t="s">
        <v>172</v>
      </c>
      <c r="B16335" t="s">
        <v>87</v>
      </c>
      <c r="C16335" s="7">
        <v>1</v>
      </c>
      <c r="D16335">
        <v>2</v>
      </c>
      <c r="E16335">
        <v>23</v>
      </c>
      <c r="F16335">
        <v>64</v>
      </c>
      <c r="G16335" s="1">
        <f t="shared" si="1020"/>
        <v>0.92</v>
      </c>
      <c r="H16335" s="4">
        <f t="shared" si="1021"/>
        <v>1</v>
      </c>
      <c r="I16335" s="5">
        <f>IF(OR(AND(F16335&gt;=50,G16335&gt;SUMIF(SeasonTotals!A$2:A$9,A16335,SeasonTotals!F$2:F$9)),AND(G16335&gt;0.885,F16335&gt;=50,D16335&lt;3)),1,0)</f>
        <v>1</v>
      </c>
      <c r="J16335" s="4">
        <f t="shared" si="1022"/>
        <v>0</v>
      </c>
      <c r="K16335" s="5">
        <f t="shared" si="1023"/>
        <v>0</v>
      </c>
    </row>
    <row r="16336" spans="1:11" x14ac:dyDescent="0.25">
      <c r="A16336" t="s">
        <v>172</v>
      </c>
      <c r="B16336" t="s">
        <v>95</v>
      </c>
      <c r="C16336" s="7">
        <v>1</v>
      </c>
      <c r="D16336">
        <v>3</v>
      </c>
      <c r="E16336">
        <v>24</v>
      </c>
      <c r="F16336">
        <v>58</v>
      </c>
      <c r="G16336" s="1">
        <f t="shared" si="1020"/>
        <v>0.88888888888888884</v>
      </c>
      <c r="H16336" s="4">
        <f t="shared" si="1021"/>
        <v>0</v>
      </c>
      <c r="I16336" s="5">
        <f>IF(OR(AND(F16336&gt;=50,G16336&gt;SUMIF(SeasonTotals!A$2:A$9,A16336,SeasonTotals!F$2:F$9)),AND(G16336&gt;0.885,F16336&gt;=50,D16336&lt;3)),1,0)</f>
        <v>0</v>
      </c>
      <c r="J16336" s="4">
        <f t="shared" si="1022"/>
        <v>0</v>
      </c>
      <c r="K16336" s="5">
        <f t="shared" si="1023"/>
        <v>0</v>
      </c>
    </row>
    <row r="16337" spans="1:11" x14ac:dyDescent="0.25">
      <c r="A16337" t="s">
        <v>172</v>
      </c>
      <c r="B16337" t="s">
        <v>132</v>
      </c>
      <c r="C16337" s="7">
        <v>1</v>
      </c>
      <c r="D16337">
        <v>6</v>
      </c>
      <c r="E16337">
        <v>17</v>
      </c>
      <c r="F16337">
        <v>62</v>
      </c>
      <c r="G16337" s="1">
        <f t="shared" si="1020"/>
        <v>0.73913043478260865</v>
      </c>
      <c r="H16337" s="4">
        <f t="shared" si="1021"/>
        <v>0</v>
      </c>
      <c r="I16337" s="5">
        <f>IF(OR(AND(F16337&gt;=50,G16337&gt;SUMIF(SeasonTotals!A$2:A$9,A16337,SeasonTotals!F$2:F$9)),AND(G16337&gt;0.885,F16337&gt;=50,D16337&lt;3)),1,0)</f>
        <v>0</v>
      </c>
      <c r="J16337" s="4">
        <f t="shared" si="1022"/>
        <v>1</v>
      </c>
      <c r="K16337" s="5">
        <f t="shared" si="1023"/>
        <v>0</v>
      </c>
    </row>
    <row r="16338" spans="1:11" x14ac:dyDescent="0.25">
      <c r="A16338" t="s">
        <v>172</v>
      </c>
      <c r="B16338" t="s">
        <v>69</v>
      </c>
      <c r="C16338" s="7">
        <v>1</v>
      </c>
      <c r="D16338">
        <v>2</v>
      </c>
      <c r="E16338">
        <v>36</v>
      </c>
      <c r="F16338">
        <v>60</v>
      </c>
      <c r="G16338" s="1">
        <f t="shared" si="1020"/>
        <v>0.94736842105263153</v>
      </c>
      <c r="H16338" s="4">
        <f t="shared" si="1021"/>
        <v>1</v>
      </c>
      <c r="I16338" s="5">
        <f>IF(OR(AND(F16338&gt;=50,G16338&gt;SUMIF(SeasonTotals!A$2:A$9,A16338,SeasonTotals!F$2:F$9)),AND(G16338&gt;0.885,F16338&gt;=50,D16338&lt;3)),1,0)</f>
        <v>1</v>
      </c>
      <c r="J16338" s="4">
        <f t="shared" si="1022"/>
        <v>0</v>
      </c>
      <c r="K16338" s="5">
        <f t="shared" si="1023"/>
        <v>0</v>
      </c>
    </row>
    <row r="16339" spans="1:11" x14ac:dyDescent="0.25">
      <c r="A16339" t="s">
        <v>172</v>
      </c>
      <c r="B16339" t="s">
        <v>152</v>
      </c>
      <c r="C16339" s="7">
        <v>1</v>
      </c>
      <c r="D16339">
        <v>3</v>
      </c>
      <c r="E16339">
        <v>32</v>
      </c>
      <c r="F16339">
        <v>60</v>
      </c>
      <c r="G16339" s="1">
        <f t="shared" si="1020"/>
        <v>0.91428571428571426</v>
      </c>
      <c r="H16339" s="4">
        <f t="shared" si="1021"/>
        <v>1</v>
      </c>
      <c r="I16339" s="5">
        <f>IF(OR(AND(F16339&gt;=50,G16339&gt;SUMIF(SeasonTotals!A$2:A$9,A16339,SeasonTotals!F$2:F$9)),AND(G16339&gt;0.885,F16339&gt;=50,D16339&lt;3)),1,0)</f>
        <v>0</v>
      </c>
      <c r="J16339" s="4">
        <f t="shared" si="1022"/>
        <v>0</v>
      </c>
      <c r="K16339" s="5">
        <f t="shared" si="1023"/>
        <v>0</v>
      </c>
    </row>
    <row r="16340" spans="1:11" x14ac:dyDescent="0.25">
      <c r="A16340" t="s">
        <v>172</v>
      </c>
      <c r="B16340" t="s">
        <v>106</v>
      </c>
      <c r="C16340" s="7">
        <v>1</v>
      </c>
      <c r="D16340">
        <v>2</v>
      </c>
      <c r="E16340">
        <v>28</v>
      </c>
      <c r="F16340">
        <v>60</v>
      </c>
      <c r="G16340" s="1">
        <f t="shared" si="1020"/>
        <v>0.93333333333333335</v>
      </c>
      <c r="H16340" s="4">
        <f t="shared" si="1021"/>
        <v>1</v>
      </c>
      <c r="I16340" s="5">
        <f>IF(OR(AND(F16340&gt;=50,G16340&gt;SUMIF(SeasonTotals!A$2:A$9,A16340,SeasonTotals!F$2:F$9)),AND(G16340&gt;0.885,F16340&gt;=50,D16340&lt;3)),1,0)</f>
        <v>1</v>
      </c>
      <c r="J16340" s="4">
        <f t="shared" si="1022"/>
        <v>0</v>
      </c>
      <c r="K16340" s="5">
        <f t="shared" si="1023"/>
        <v>0</v>
      </c>
    </row>
    <row r="16341" spans="1:11" x14ac:dyDescent="0.25">
      <c r="A16341" t="s">
        <v>172</v>
      </c>
      <c r="B16341" t="s">
        <v>17</v>
      </c>
      <c r="C16341" s="7">
        <v>1</v>
      </c>
      <c r="D16341">
        <v>1</v>
      </c>
      <c r="E16341">
        <v>27</v>
      </c>
      <c r="F16341">
        <v>58</v>
      </c>
      <c r="G16341" s="1">
        <f t="shared" si="1020"/>
        <v>0.9642857142857143</v>
      </c>
      <c r="H16341" s="4">
        <f t="shared" si="1021"/>
        <v>1</v>
      </c>
      <c r="I16341" s="5">
        <f>IF(OR(AND(F16341&gt;=50,G16341&gt;SUMIF(SeasonTotals!A$2:A$9,A16341,SeasonTotals!F$2:F$9)),AND(G16341&gt;0.885,F16341&gt;=50,D16341&lt;3)),1,0)</f>
        <v>1</v>
      </c>
      <c r="J16341" s="4">
        <f t="shared" si="1022"/>
        <v>0</v>
      </c>
      <c r="K16341" s="5">
        <f t="shared" si="1023"/>
        <v>0</v>
      </c>
    </row>
    <row r="16342" spans="1:11" x14ac:dyDescent="0.25">
      <c r="A16342" t="s">
        <v>172</v>
      </c>
      <c r="B16342" t="s">
        <v>146</v>
      </c>
      <c r="C16342" s="7">
        <v>1</v>
      </c>
      <c r="D16342">
        <v>3</v>
      </c>
      <c r="E16342">
        <v>25</v>
      </c>
      <c r="F16342">
        <v>60</v>
      </c>
      <c r="G16342" s="1">
        <f t="shared" si="1020"/>
        <v>0.8928571428571429</v>
      </c>
      <c r="H16342" s="4">
        <f t="shared" si="1021"/>
        <v>0</v>
      </c>
      <c r="I16342" s="5">
        <f>IF(OR(AND(F16342&gt;=50,G16342&gt;SUMIF(SeasonTotals!A$2:A$9,A16342,SeasonTotals!F$2:F$9)),AND(G16342&gt;0.885,F16342&gt;=50,D16342&lt;3)),1,0)</f>
        <v>0</v>
      </c>
      <c r="J16342" s="4">
        <f t="shared" si="1022"/>
        <v>0</v>
      </c>
      <c r="K16342" s="5">
        <f t="shared" si="1023"/>
        <v>0</v>
      </c>
    </row>
    <row r="16343" spans="1:11" x14ac:dyDescent="0.25">
      <c r="A16343" t="s">
        <v>172</v>
      </c>
      <c r="B16343" t="s">
        <v>22</v>
      </c>
      <c r="C16343" s="7">
        <v>1</v>
      </c>
      <c r="D16343">
        <v>4</v>
      </c>
      <c r="E16343">
        <v>31</v>
      </c>
      <c r="F16343">
        <v>59</v>
      </c>
      <c r="G16343" s="1">
        <f t="shared" si="1020"/>
        <v>0.88571428571428568</v>
      </c>
      <c r="H16343" s="4">
        <f t="shared" si="1021"/>
        <v>0</v>
      </c>
      <c r="I16343" s="5">
        <f>IF(OR(AND(F16343&gt;=50,G16343&gt;SUMIF(SeasonTotals!A$2:A$9,A16343,SeasonTotals!F$2:F$9)),AND(G16343&gt;0.885,F16343&gt;=50,D16343&lt;3)),1,0)</f>
        <v>0</v>
      </c>
      <c r="J16343" s="4">
        <f t="shared" si="1022"/>
        <v>0</v>
      </c>
      <c r="K16343" s="5">
        <f t="shared" si="1023"/>
        <v>0</v>
      </c>
    </row>
    <row r="16344" spans="1:11" x14ac:dyDescent="0.25">
      <c r="A16344" t="s">
        <v>172</v>
      </c>
      <c r="B16344" t="s">
        <v>128</v>
      </c>
      <c r="C16344" s="7">
        <v>1</v>
      </c>
      <c r="D16344">
        <v>2</v>
      </c>
      <c r="E16344">
        <v>39</v>
      </c>
      <c r="F16344">
        <v>65</v>
      </c>
      <c r="G16344" s="1">
        <f t="shared" si="1020"/>
        <v>0.95121951219512191</v>
      </c>
      <c r="H16344" s="4">
        <f t="shared" si="1021"/>
        <v>1</v>
      </c>
      <c r="I16344" s="5">
        <f>IF(OR(AND(F16344&gt;=50,G16344&gt;SUMIF(SeasonTotals!A$2:A$9,A16344,SeasonTotals!F$2:F$9)),AND(G16344&gt;0.885,F16344&gt;=50,D16344&lt;3)),1,0)</f>
        <v>1</v>
      </c>
      <c r="J16344" s="4">
        <f t="shared" si="1022"/>
        <v>0</v>
      </c>
      <c r="K16344" s="5">
        <f t="shared" si="1023"/>
        <v>0</v>
      </c>
    </row>
    <row r="16345" spans="1:11" x14ac:dyDescent="0.25">
      <c r="A16345" t="s">
        <v>172</v>
      </c>
      <c r="B16345" t="s">
        <v>177</v>
      </c>
      <c r="C16345" s="7">
        <v>1</v>
      </c>
      <c r="D16345">
        <v>2</v>
      </c>
      <c r="E16345">
        <v>32</v>
      </c>
      <c r="F16345">
        <v>60</v>
      </c>
      <c r="G16345" s="1">
        <f t="shared" si="1020"/>
        <v>0.94117647058823528</v>
      </c>
      <c r="H16345" s="4">
        <f t="shared" si="1021"/>
        <v>1</v>
      </c>
      <c r="I16345" s="5">
        <f>IF(OR(AND(F16345&gt;=50,G16345&gt;SUMIF(SeasonTotals!A$2:A$9,A16345,SeasonTotals!F$2:F$9)),AND(G16345&gt;0.885,F16345&gt;=50,D16345&lt;3)),1,0)</f>
        <v>1</v>
      </c>
      <c r="J16345" s="4">
        <f t="shared" si="1022"/>
        <v>0</v>
      </c>
      <c r="K16345" s="5">
        <f t="shared" si="1023"/>
        <v>0</v>
      </c>
    </row>
    <row r="16346" spans="1:11" x14ac:dyDescent="0.25">
      <c r="A16346" t="s">
        <v>172</v>
      </c>
      <c r="B16346" t="s">
        <v>77</v>
      </c>
      <c r="C16346" s="7">
        <v>1</v>
      </c>
      <c r="D16346">
        <v>1</v>
      </c>
      <c r="E16346">
        <v>17</v>
      </c>
      <c r="F16346">
        <v>60</v>
      </c>
      <c r="G16346" s="1">
        <f t="shared" si="1020"/>
        <v>0.94444444444444442</v>
      </c>
      <c r="H16346" s="4">
        <f t="shared" si="1021"/>
        <v>1</v>
      </c>
      <c r="I16346" s="5">
        <f>IF(OR(AND(F16346&gt;=50,G16346&gt;SUMIF(SeasonTotals!A$2:A$9,A16346,SeasonTotals!F$2:F$9)),AND(G16346&gt;0.885,F16346&gt;=50,D16346&lt;3)),1,0)</f>
        <v>1</v>
      </c>
      <c r="J16346" s="4">
        <f t="shared" si="1022"/>
        <v>0</v>
      </c>
      <c r="K16346" s="5">
        <f t="shared" si="1023"/>
        <v>0</v>
      </c>
    </row>
    <row r="16347" spans="1:11" x14ac:dyDescent="0.25">
      <c r="A16347" t="s">
        <v>172</v>
      </c>
      <c r="B16347" t="s">
        <v>113</v>
      </c>
      <c r="C16347" s="7">
        <v>1</v>
      </c>
      <c r="D16347">
        <v>3</v>
      </c>
      <c r="E16347">
        <v>42</v>
      </c>
      <c r="F16347">
        <v>60</v>
      </c>
      <c r="G16347" s="1">
        <f t="shared" si="1020"/>
        <v>0.93333333333333335</v>
      </c>
      <c r="H16347" s="4">
        <f t="shared" si="1021"/>
        <v>1</v>
      </c>
      <c r="I16347" s="5">
        <f>IF(OR(AND(F16347&gt;=50,G16347&gt;SUMIF(SeasonTotals!A$2:A$9,A16347,SeasonTotals!F$2:F$9)),AND(G16347&gt;0.885,F16347&gt;=50,D16347&lt;3)),1,0)</f>
        <v>1</v>
      </c>
      <c r="J16347" s="4">
        <f t="shared" si="1022"/>
        <v>0</v>
      </c>
      <c r="K16347" s="5">
        <f t="shared" si="1023"/>
        <v>0</v>
      </c>
    </row>
    <row r="16348" spans="1:11" x14ac:dyDescent="0.25">
      <c r="A16348" t="s">
        <v>172</v>
      </c>
      <c r="B16348" t="s">
        <v>40</v>
      </c>
      <c r="C16348" s="7">
        <v>1</v>
      </c>
      <c r="D16348">
        <v>5</v>
      </c>
      <c r="E16348">
        <v>27</v>
      </c>
      <c r="F16348">
        <v>60</v>
      </c>
      <c r="G16348" s="1">
        <f t="shared" si="1020"/>
        <v>0.84375</v>
      </c>
      <c r="H16348" s="4">
        <f t="shared" si="1021"/>
        <v>0</v>
      </c>
      <c r="I16348" s="5">
        <f>IF(OR(AND(F16348&gt;=50,G16348&gt;SUMIF(SeasonTotals!A$2:A$9,A16348,SeasonTotals!F$2:F$9)),AND(G16348&gt;0.885,F16348&gt;=50,D16348&lt;3)),1,0)</f>
        <v>0</v>
      </c>
      <c r="J16348" s="4">
        <f t="shared" si="1022"/>
        <v>1</v>
      </c>
      <c r="K16348" s="5">
        <f t="shared" si="1023"/>
        <v>0</v>
      </c>
    </row>
    <row r="16349" spans="1:11" x14ac:dyDescent="0.25">
      <c r="A16349" t="s">
        <v>172</v>
      </c>
      <c r="B16349" t="s">
        <v>120</v>
      </c>
      <c r="C16349" s="7">
        <v>1</v>
      </c>
      <c r="D16349">
        <v>3</v>
      </c>
      <c r="E16349">
        <v>20</v>
      </c>
      <c r="F16349">
        <v>65</v>
      </c>
      <c r="G16349" s="1">
        <f t="shared" si="1020"/>
        <v>0.86956521739130432</v>
      </c>
      <c r="H16349" s="4">
        <f t="shared" si="1021"/>
        <v>0</v>
      </c>
      <c r="I16349" s="5">
        <f>IF(OR(AND(F16349&gt;=50,G16349&gt;SUMIF(SeasonTotals!A$2:A$9,A16349,SeasonTotals!F$2:F$9)),AND(G16349&gt;0.885,F16349&gt;=50,D16349&lt;3)),1,0)</f>
        <v>0</v>
      </c>
      <c r="J16349" s="4">
        <f t="shared" si="1022"/>
        <v>0</v>
      </c>
      <c r="K16349" s="5">
        <f t="shared" si="1023"/>
        <v>0</v>
      </c>
    </row>
    <row r="16350" spans="1:11" x14ac:dyDescent="0.25">
      <c r="A16350" t="s">
        <v>172</v>
      </c>
      <c r="B16350" t="s">
        <v>145</v>
      </c>
      <c r="C16350" s="7">
        <v>1</v>
      </c>
      <c r="D16350">
        <v>2</v>
      </c>
      <c r="E16350">
        <v>28</v>
      </c>
      <c r="F16350">
        <v>58</v>
      </c>
      <c r="G16350" s="1">
        <f t="shared" si="1020"/>
        <v>0.93333333333333335</v>
      </c>
      <c r="H16350" s="4">
        <f t="shared" si="1021"/>
        <v>1</v>
      </c>
      <c r="I16350" s="5">
        <f>IF(OR(AND(F16350&gt;=50,G16350&gt;SUMIF(SeasonTotals!A$2:A$9,A16350,SeasonTotals!F$2:F$9)),AND(G16350&gt;0.885,F16350&gt;=50,D16350&lt;3)),1,0)</f>
        <v>1</v>
      </c>
      <c r="J16350" s="4">
        <f t="shared" si="1022"/>
        <v>0</v>
      </c>
      <c r="K16350" s="5">
        <f t="shared" si="1023"/>
        <v>0</v>
      </c>
    </row>
    <row r="16351" spans="1:11" x14ac:dyDescent="0.25">
      <c r="A16351" t="s">
        <v>172</v>
      </c>
      <c r="B16351" t="s">
        <v>34</v>
      </c>
      <c r="C16351" s="7">
        <v>1</v>
      </c>
      <c r="D16351">
        <v>1</v>
      </c>
      <c r="E16351">
        <v>29</v>
      </c>
      <c r="F16351">
        <v>60</v>
      </c>
      <c r="G16351" s="1">
        <f t="shared" si="1020"/>
        <v>0.96666666666666667</v>
      </c>
      <c r="H16351" s="4">
        <f t="shared" si="1021"/>
        <v>1</v>
      </c>
      <c r="I16351" s="5">
        <f>IF(OR(AND(F16351&gt;=50,G16351&gt;SUMIF(SeasonTotals!A$2:A$9,A16351,SeasonTotals!F$2:F$9)),AND(G16351&gt;0.885,F16351&gt;=50,D16351&lt;3)),1,0)</f>
        <v>1</v>
      </c>
      <c r="J16351" s="4">
        <f t="shared" si="1022"/>
        <v>0</v>
      </c>
      <c r="K16351" s="5">
        <f t="shared" si="1023"/>
        <v>0</v>
      </c>
    </row>
    <row r="16352" spans="1:11" x14ac:dyDescent="0.25">
      <c r="A16352" t="s">
        <v>172</v>
      </c>
      <c r="B16352" t="s">
        <v>73</v>
      </c>
      <c r="C16352" s="7">
        <v>1</v>
      </c>
      <c r="D16352">
        <v>3</v>
      </c>
      <c r="E16352">
        <v>23</v>
      </c>
      <c r="F16352">
        <v>65</v>
      </c>
      <c r="G16352" s="1">
        <f t="shared" si="1020"/>
        <v>0.88461538461538458</v>
      </c>
      <c r="H16352" s="4">
        <f t="shared" si="1021"/>
        <v>0</v>
      </c>
      <c r="I16352" s="5">
        <f>IF(OR(AND(F16352&gt;=50,G16352&gt;SUMIF(SeasonTotals!A$2:A$9,A16352,SeasonTotals!F$2:F$9)),AND(G16352&gt;0.885,F16352&gt;=50,D16352&lt;3)),1,0)</f>
        <v>0</v>
      </c>
      <c r="J16352" s="4">
        <f t="shared" si="1022"/>
        <v>0</v>
      </c>
      <c r="K16352" s="5">
        <f t="shared" si="1023"/>
        <v>0</v>
      </c>
    </row>
    <row r="16353" spans="1:11" x14ac:dyDescent="0.25">
      <c r="A16353" t="s">
        <v>172</v>
      </c>
      <c r="B16353" t="s">
        <v>173</v>
      </c>
      <c r="C16353" s="7">
        <v>1</v>
      </c>
      <c r="D16353">
        <v>3</v>
      </c>
      <c r="E16353">
        <v>30</v>
      </c>
      <c r="F16353">
        <v>65</v>
      </c>
      <c r="G16353" s="1">
        <f t="shared" si="1020"/>
        <v>0.90909090909090906</v>
      </c>
      <c r="H16353" s="4">
        <f t="shared" si="1021"/>
        <v>0</v>
      </c>
      <c r="I16353" s="5">
        <f>IF(OR(AND(F16353&gt;=50,G16353&gt;SUMIF(SeasonTotals!A$2:A$9,A16353,SeasonTotals!F$2:F$9)),AND(G16353&gt;0.885,F16353&gt;=50,D16353&lt;3)),1,0)</f>
        <v>0</v>
      </c>
      <c r="J16353" s="4">
        <f t="shared" si="1022"/>
        <v>0</v>
      </c>
      <c r="K16353" s="5">
        <f t="shared" si="1023"/>
        <v>0</v>
      </c>
    </row>
    <row r="16354" spans="1:11" x14ac:dyDescent="0.25">
      <c r="A16354" t="s">
        <v>172</v>
      </c>
      <c r="B16354" t="s">
        <v>51</v>
      </c>
      <c r="C16354" s="7">
        <v>1</v>
      </c>
      <c r="D16354">
        <v>3</v>
      </c>
      <c r="E16354">
        <v>32</v>
      </c>
      <c r="F16354">
        <v>60</v>
      </c>
      <c r="G16354" s="1">
        <f t="shared" si="1020"/>
        <v>0.91428571428571426</v>
      </c>
      <c r="H16354" s="4">
        <f t="shared" si="1021"/>
        <v>1</v>
      </c>
      <c r="I16354" s="5">
        <f>IF(OR(AND(F16354&gt;=50,G16354&gt;SUMIF(SeasonTotals!A$2:A$9,A16354,SeasonTotals!F$2:F$9)),AND(G16354&gt;0.885,F16354&gt;=50,D16354&lt;3)),1,0)</f>
        <v>0</v>
      </c>
      <c r="J16354" s="4">
        <f t="shared" si="1022"/>
        <v>0</v>
      </c>
      <c r="K16354" s="5">
        <f t="shared" si="1023"/>
        <v>0</v>
      </c>
    </row>
    <row r="16355" spans="1:11" x14ac:dyDescent="0.25">
      <c r="A16355" t="s">
        <v>172</v>
      </c>
      <c r="B16355" t="s">
        <v>55</v>
      </c>
      <c r="C16355" s="7">
        <v>1</v>
      </c>
      <c r="D16355">
        <v>4</v>
      </c>
      <c r="E16355">
        <v>15</v>
      </c>
      <c r="F16355">
        <v>59</v>
      </c>
      <c r="G16355" s="1">
        <f t="shared" si="1020"/>
        <v>0.78947368421052633</v>
      </c>
      <c r="H16355" s="4">
        <f t="shared" si="1021"/>
        <v>0</v>
      </c>
      <c r="I16355" s="5">
        <f>IF(OR(AND(F16355&gt;=50,G16355&gt;SUMIF(SeasonTotals!A$2:A$9,A16355,SeasonTotals!F$2:F$9)),AND(G16355&gt;0.885,F16355&gt;=50,D16355&lt;3)),1,0)</f>
        <v>0</v>
      </c>
      <c r="J16355" s="4">
        <f t="shared" si="1022"/>
        <v>1</v>
      </c>
      <c r="K16355" s="5">
        <f t="shared" si="1023"/>
        <v>0</v>
      </c>
    </row>
    <row r="16356" spans="1:11" x14ac:dyDescent="0.25">
      <c r="A16356" t="s">
        <v>172</v>
      </c>
      <c r="B16356" t="s">
        <v>87</v>
      </c>
      <c r="C16356" s="7">
        <v>1</v>
      </c>
      <c r="D16356">
        <v>3</v>
      </c>
      <c r="E16356">
        <v>18</v>
      </c>
      <c r="F16356">
        <v>59</v>
      </c>
      <c r="G16356" s="1">
        <f t="shared" si="1020"/>
        <v>0.8571428571428571</v>
      </c>
      <c r="H16356" s="4">
        <f t="shared" si="1021"/>
        <v>0</v>
      </c>
      <c r="I16356" s="5">
        <f>IF(OR(AND(F16356&gt;=50,G16356&gt;SUMIF(SeasonTotals!A$2:A$9,A16356,SeasonTotals!F$2:F$9)),AND(G16356&gt;0.885,F16356&gt;=50,D16356&lt;3)),1,0)</f>
        <v>0</v>
      </c>
      <c r="J16356" s="4">
        <f t="shared" si="1022"/>
        <v>0</v>
      </c>
      <c r="K16356" s="5">
        <f t="shared" si="1023"/>
        <v>0</v>
      </c>
    </row>
    <row r="16357" spans="1:11" x14ac:dyDescent="0.25">
      <c r="A16357" t="s">
        <v>172</v>
      </c>
      <c r="B16357" t="s">
        <v>104</v>
      </c>
      <c r="C16357" s="7">
        <v>1</v>
      </c>
      <c r="D16357">
        <v>1</v>
      </c>
      <c r="E16357">
        <v>31</v>
      </c>
      <c r="F16357">
        <v>60</v>
      </c>
      <c r="G16357" s="1">
        <f t="shared" si="1020"/>
        <v>0.96875</v>
      </c>
      <c r="H16357" s="4">
        <f t="shared" si="1021"/>
        <v>1</v>
      </c>
      <c r="I16357" s="5">
        <f>IF(OR(AND(F16357&gt;=50,G16357&gt;SUMIF(SeasonTotals!A$2:A$9,A16357,SeasonTotals!F$2:F$9)),AND(G16357&gt;0.885,F16357&gt;=50,D16357&lt;3)),1,0)</f>
        <v>1</v>
      </c>
      <c r="J16357" s="4">
        <f t="shared" si="1022"/>
        <v>0</v>
      </c>
      <c r="K16357" s="5">
        <f t="shared" si="1023"/>
        <v>0</v>
      </c>
    </row>
    <row r="16358" spans="1:11" x14ac:dyDescent="0.25">
      <c r="A16358" t="s">
        <v>172</v>
      </c>
      <c r="B16358" t="s">
        <v>95</v>
      </c>
      <c r="C16358" s="7">
        <v>1</v>
      </c>
      <c r="D16358">
        <v>3</v>
      </c>
      <c r="E16358">
        <v>32</v>
      </c>
      <c r="F16358">
        <v>60</v>
      </c>
      <c r="G16358" s="1">
        <f t="shared" si="1020"/>
        <v>0.91428571428571426</v>
      </c>
      <c r="H16358" s="4">
        <f t="shared" si="1021"/>
        <v>1</v>
      </c>
      <c r="I16358" s="5">
        <f>IF(OR(AND(F16358&gt;=50,G16358&gt;SUMIF(SeasonTotals!A$2:A$9,A16358,SeasonTotals!F$2:F$9)),AND(G16358&gt;0.885,F16358&gt;=50,D16358&lt;3)),1,0)</f>
        <v>0</v>
      </c>
      <c r="J16358" s="4">
        <f t="shared" si="1022"/>
        <v>0</v>
      </c>
      <c r="K16358" s="5">
        <f t="shared" si="1023"/>
        <v>0</v>
      </c>
    </row>
    <row r="16359" spans="1:11" x14ac:dyDescent="0.25">
      <c r="A16359" t="s">
        <v>172</v>
      </c>
      <c r="B16359" t="s">
        <v>69</v>
      </c>
      <c r="C16359" s="7">
        <v>1</v>
      </c>
      <c r="D16359">
        <v>5</v>
      </c>
      <c r="E16359">
        <v>33</v>
      </c>
      <c r="F16359">
        <v>60</v>
      </c>
      <c r="G16359" s="1">
        <f t="shared" si="1020"/>
        <v>0.86842105263157898</v>
      </c>
      <c r="H16359" s="4">
        <f t="shared" si="1021"/>
        <v>0</v>
      </c>
      <c r="I16359" s="5">
        <f>IF(OR(AND(F16359&gt;=50,G16359&gt;SUMIF(SeasonTotals!A$2:A$9,A16359,SeasonTotals!F$2:F$9)),AND(G16359&gt;0.885,F16359&gt;=50,D16359&lt;3)),1,0)</f>
        <v>0</v>
      </c>
      <c r="J16359" s="4">
        <f t="shared" si="1022"/>
        <v>0</v>
      </c>
      <c r="K16359" s="5">
        <f t="shared" si="1023"/>
        <v>0</v>
      </c>
    </row>
    <row r="16360" spans="1:11" x14ac:dyDescent="0.25">
      <c r="A16360" t="s">
        <v>172</v>
      </c>
      <c r="B16360" t="s">
        <v>152</v>
      </c>
      <c r="C16360" s="7">
        <v>1</v>
      </c>
      <c r="D16360">
        <v>1</v>
      </c>
      <c r="E16360">
        <v>18</v>
      </c>
      <c r="F16360">
        <v>60</v>
      </c>
      <c r="G16360" s="1">
        <f t="shared" si="1020"/>
        <v>0.94736842105263153</v>
      </c>
      <c r="H16360" s="4">
        <f t="shared" si="1021"/>
        <v>1</v>
      </c>
      <c r="I16360" s="5">
        <f>IF(OR(AND(F16360&gt;=50,G16360&gt;SUMIF(SeasonTotals!A$2:A$9,A16360,SeasonTotals!F$2:F$9)),AND(G16360&gt;0.885,F16360&gt;=50,D16360&lt;3)),1,0)</f>
        <v>1</v>
      </c>
      <c r="J16360" s="4">
        <f t="shared" si="1022"/>
        <v>0</v>
      </c>
      <c r="K16360" s="5">
        <f t="shared" si="1023"/>
        <v>0</v>
      </c>
    </row>
    <row r="16361" spans="1:11" x14ac:dyDescent="0.25">
      <c r="A16361" t="s">
        <v>172</v>
      </c>
      <c r="B16361" t="s">
        <v>17</v>
      </c>
      <c r="C16361" s="7">
        <v>1</v>
      </c>
      <c r="D16361">
        <v>2</v>
      </c>
      <c r="E16361">
        <v>25</v>
      </c>
      <c r="F16361">
        <v>60</v>
      </c>
      <c r="G16361" s="1">
        <f t="shared" si="1020"/>
        <v>0.92592592592592593</v>
      </c>
      <c r="H16361" s="4">
        <f t="shared" si="1021"/>
        <v>1</v>
      </c>
      <c r="I16361" s="5">
        <f>IF(OR(AND(F16361&gt;=50,G16361&gt;SUMIF(SeasonTotals!A$2:A$9,A16361,SeasonTotals!F$2:F$9)),AND(G16361&gt;0.885,F16361&gt;=50,D16361&lt;3)),1,0)</f>
        <v>1</v>
      </c>
      <c r="J16361" s="4">
        <f t="shared" si="1022"/>
        <v>0</v>
      </c>
      <c r="K16361" s="5">
        <f t="shared" si="1023"/>
        <v>0</v>
      </c>
    </row>
    <row r="16362" spans="1:11" x14ac:dyDescent="0.25">
      <c r="A16362" t="s">
        <v>172</v>
      </c>
      <c r="B16362" t="s">
        <v>21</v>
      </c>
      <c r="C16362" s="7">
        <v>1</v>
      </c>
      <c r="D16362">
        <v>5</v>
      </c>
      <c r="E16362">
        <v>31</v>
      </c>
      <c r="F16362">
        <v>60</v>
      </c>
      <c r="G16362" s="1">
        <f t="shared" si="1020"/>
        <v>0.86111111111111116</v>
      </c>
      <c r="H16362" s="4">
        <f t="shared" si="1021"/>
        <v>0</v>
      </c>
      <c r="I16362" s="5">
        <f>IF(OR(AND(F16362&gt;=50,G16362&gt;SUMIF(SeasonTotals!A$2:A$9,A16362,SeasonTotals!F$2:F$9)),AND(G16362&gt;0.885,F16362&gt;=50,D16362&lt;3)),1,0)</f>
        <v>0</v>
      </c>
      <c r="J16362" s="4">
        <f t="shared" si="1022"/>
        <v>0</v>
      </c>
      <c r="K16362" s="5">
        <f t="shared" si="1023"/>
        <v>0</v>
      </c>
    </row>
    <row r="16363" spans="1:11" x14ac:dyDescent="0.25">
      <c r="A16363" t="s">
        <v>172</v>
      </c>
      <c r="B16363" t="s">
        <v>60</v>
      </c>
      <c r="C16363" s="7">
        <v>1</v>
      </c>
      <c r="D16363">
        <v>1</v>
      </c>
      <c r="E16363">
        <v>23</v>
      </c>
      <c r="F16363">
        <v>60</v>
      </c>
      <c r="G16363" s="1">
        <f t="shared" si="1020"/>
        <v>0.95833333333333337</v>
      </c>
      <c r="H16363" s="4">
        <f t="shared" si="1021"/>
        <v>1</v>
      </c>
      <c r="I16363" s="5">
        <f>IF(OR(AND(F16363&gt;=50,G16363&gt;SUMIF(SeasonTotals!A$2:A$9,A16363,SeasonTotals!F$2:F$9)),AND(G16363&gt;0.885,F16363&gt;=50,D16363&lt;3)),1,0)</f>
        <v>1</v>
      </c>
      <c r="J16363" s="4">
        <f t="shared" si="1022"/>
        <v>0</v>
      </c>
      <c r="K16363" s="5">
        <f t="shared" si="1023"/>
        <v>0</v>
      </c>
    </row>
    <row r="16364" spans="1:11" x14ac:dyDescent="0.25">
      <c r="A16364" t="s">
        <v>172</v>
      </c>
      <c r="B16364" t="s">
        <v>120</v>
      </c>
      <c r="C16364" s="7">
        <v>1</v>
      </c>
      <c r="D16364">
        <v>4</v>
      </c>
      <c r="E16364">
        <v>26</v>
      </c>
      <c r="F16364">
        <v>62</v>
      </c>
      <c r="G16364" s="1">
        <f t="shared" si="1020"/>
        <v>0.8666666666666667</v>
      </c>
      <c r="H16364" s="4">
        <f t="shared" si="1021"/>
        <v>0</v>
      </c>
      <c r="I16364" s="5">
        <f>IF(OR(AND(F16364&gt;=50,G16364&gt;SUMIF(SeasonTotals!A$2:A$9,A16364,SeasonTotals!F$2:F$9)),AND(G16364&gt;0.885,F16364&gt;=50,D16364&lt;3)),1,0)</f>
        <v>0</v>
      </c>
      <c r="J16364" s="4">
        <f t="shared" si="1022"/>
        <v>0</v>
      </c>
      <c r="K16364" s="5">
        <f t="shared" si="1023"/>
        <v>0</v>
      </c>
    </row>
    <row r="16365" spans="1:11" x14ac:dyDescent="0.25">
      <c r="A16365" t="s">
        <v>172</v>
      </c>
      <c r="B16365" t="s">
        <v>158</v>
      </c>
      <c r="C16365" s="7">
        <v>1</v>
      </c>
      <c r="D16365">
        <v>4</v>
      </c>
      <c r="E16365">
        <v>37</v>
      </c>
      <c r="F16365">
        <v>61</v>
      </c>
      <c r="G16365" s="1">
        <f t="shared" si="1020"/>
        <v>0.90243902439024393</v>
      </c>
      <c r="H16365" s="4">
        <f t="shared" si="1021"/>
        <v>0</v>
      </c>
      <c r="I16365" s="5">
        <f>IF(OR(AND(F16365&gt;=50,G16365&gt;SUMIF(SeasonTotals!A$2:A$9,A16365,SeasonTotals!F$2:F$9)),AND(G16365&gt;0.885,F16365&gt;=50,D16365&lt;3)),1,0)</f>
        <v>0</v>
      </c>
      <c r="J16365" s="4">
        <f t="shared" si="1022"/>
        <v>0</v>
      </c>
      <c r="K16365" s="5">
        <f t="shared" si="1023"/>
        <v>0</v>
      </c>
    </row>
    <row r="16366" spans="1:11" x14ac:dyDescent="0.25">
      <c r="A16366" t="s">
        <v>172</v>
      </c>
      <c r="B16366" t="s">
        <v>147</v>
      </c>
      <c r="C16366" s="7">
        <v>1</v>
      </c>
      <c r="D16366">
        <v>4</v>
      </c>
      <c r="E16366">
        <v>13</v>
      </c>
      <c r="F16366">
        <v>40</v>
      </c>
      <c r="G16366" s="1">
        <f t="shared" si="1020"/>
        <v>0.76470588235294112</v>
      </c>
      <c r="H16366" s="4">
        <f t="shared" si="1021"/>
        <v>0</v>
      </c>
      <c r="I16366" s="5">
        <f>IF(OR(AND(F16366&gt;=50,G16366&gt;SUMIF(SeasonTotals!A$2:A$9,A16366,SeasonTotals!F$2:F$9)),AND(G16366&gt;0.885,F16366&gt;=50,D16366&lt;3)),1,0)</f>
        <v>0</v>
      </c>
      <c r="J16366" s="4">
        <f t="shared" si="1022"/>
        <v>1</v>
      </c>
      <c r="K16366" s="5">
        <f t="shared" si="1023"/>
        <v>1</v>
      </c>
    </row>
    <row r="16367" spans="1:11" x14ac:dyDescent="0.25">
      <c r="A16367" t="s">
        <v>172</v>
      </c>
      <c r="B16367" t="s">
        <v>93</v>
      </c>
      <c r="C16367" s="7">
        <v>1</v>
      </c>
      <c r="D16367">
        <v>5</v>
      </c>
      <c r="E16367">
        <v>28</v>
      </c>
      <c r="F16367">
        <v>63</v>
      </c>
      <c r="G16367" s="1">
        <f t="shared" si="1020"/>
        <v>0.84848484848484851</v>
      </c>
      <c r="H16367" s="4">
        <f t="shared" si="1021"/>
        <v>0</v>
      </c>
      <c r="I16367" s="5">
        <f>IF(OR(AND(F16367&gt;=50,G16367&gt;SUMIF(SeasonTotals!A$2:A$9,A16367,SeasonTotals!F$2:F$9)),AND(G16367&gt;0.885,F16367&gt;=50,D16367&lt;3)),1,0)</f>
        <v>0</v>
      </c>
      <c r="J16367" s="4">
        <f t="shared" si="1022"/>
        <v>1</v>
      </c>
      <c r="K16367" s="5">
        <f t="shared" si="1023"/>
        <v>0</v>
      </c>
    </row>
    <row r="16368" spans="1:11" x14ac:dyDescent="0.25">
      <c r="A16368" t="s">
        <v>172</v>
      </c>
      <c r="B16368" t="s">
        <v>159</v>
      </c>
      <c r="C16368" s="7">
        <v>1</v>
      </c>
      <c r="D16368">
        <v>4</v>
      </c>
      <c r="E16368">
        <v>28</v>
      </c>
      <c r="F16368">
        <v>65</v>
      </c>
      <c r="G16368" s="1">
        <f t="shared" si="1020"/>
        <v>0.875</v>
      </c>
      <c r="H16368" s="4">
        <f t="shared" si="1021"/>
        <v>0</v>
      </c>
      <c r="I16368" s="5">
        <f>IF(OR(AND(F16368&gt;=50,G16368&gt;SUMIF(SeasonTotals!A$2:A$9,A16368,SeasonTotals!F$2:F$9)),AND(G16368&gt;0.885,F16368&gt;=50,D16368&lt;3)),1,0)</f>
        <v>0</v>
      </c>
      <c r="J16368" s="4">
        <f t="shared" si="1022"/>
        <v>0</v>
      </c>
      <c r="K16368" s="5">
        <f t="shared" si="1023"/>
        <v>0</v>
      </c>
    </row>
    <row r="16369" spans="1:11" x14ac:dyDescent="0.25">
      <c r="A16369" t="s">
        <v>172</v>
      </c>
      <c r="B16369" t="s">
        <v>70</v>
      </c>
      <c r="C16369" s="7">
        <v>1</v>
      </c>
      <c r="D16369">
        <v>4</v>
      </c>
      <c r="E16369">
        <v>31</v>
      </c>
      <c r="F16369">
        <v>60</v>
      </c>
      <c r="G16369" s="1">
        <f t="shared" si="1020"/>
        <v>0.88571428571428568</v>
      </c>
      <c r="H16369" s="4">
        <f t="shared" si="1021"/>
        <v>0</v>
      </c>
      <c r="I16369" s="5">
        <f>IF(OR(AND(F16369&gt;=50,G16369&gt;SUMIF(SeasonTotals!A$2:A$9,A16369,SeasonTotals!F$2:F$9)),AND(G16369&gt;0.885,F16369&gt;=50,D16369&lt;3)),1,0)</f>
        <v>0</v>
      </c>
      <c r="J16369" s="4">
        <f t="shared" si="1022"/>
        <v>0</v>
      </c>
      <c r="K16369" s="5">
        <f t="shared" si="1023"/>
        <v>0</v>
      </c>
    </row>
    <row r="16370" spans="1:11" x14ac:dyDescent="0.25">
      <c r="A16370" t="s">
        <v>172</v>
      </c>
      <c r="B16370" t="s">
        <v>21</v>
      </c>
      <c r="C16370" s="7">
        <v>1</v>
      </c>
      <c r="D16370">
        <v>1</v>
      </c>
      <c r="E16370">
        <v>36</v>
      </c>
      <c r="F16370">
        <v>60</v>
      </c>
      <c r="G16370" s="1">
        <f t="shared" si="1020"/>
        <v>0.97297297297297303</v>
      </c>
      <c r="H16370" s="4">
        <f t="shared" si="1021"/>
        <v>1</v>
      </c>
      <c r="I16370" s="5">
        <f>IF(OR(AND(F16370&gt;=50,G16370&gt;SUMIF(SeasonTotals!A$2:A$9,A16370,SeasonTotals!F$2:F$9)),AND(G16370&gt;0.885,F16370&gt;=50,D16370&lt;3)),1,0)</f>
        <v>1</v>
      </c>
      <c r="J16370" s="4">
        <f t="shared" si="1022"/>
        <v>0</v>
      </c>
      <c r="K16370" s="5">
        <f t="shared" si="1023"/>
        <v>0</v>
      </c>
    </row>
    <row r="16371" spans="1:11" x14ac:dyDescent="0.25">
      <c r="A16371" t="s">
        <v>172</v>
      </c>
      <c r="B16371" t="s">
        <v>79</v>
      </c>
      <c r="C16371" s="7">
        <v>1</v>
      </c>
      <c r="D16371">
        <v>2</v>
      </c>
      <c r="E16371">
        <v>31</v>
      </c>
      <c r="F16371">
        <v>60</v>
      </c>
      <c r="G16371" s="1">
        <f t="shared" si="1020"/>
        <v>0.93939393939393945</v>
      </c>
      <c r="H16371" s="4">
        <f t="shared" si="1021"/>
        <v>1</v>
      </c>
      <c r="I16371" s="5">
        <f>IF(OR(AND(F16371&gt;=50,G16371&gt;SUMIF(SeasonTotals!A$2:A$9,A16371,SeasonTotals!F$2:F$9)),AND(G16371&gt;0.885,F16371&gt;=50,D16371&lt;3)),1,0)</f>
        <v>1</v>
      </c>
      <c r="J16371" s="4">
        <f t="shared" si="1022"/>
        <v>0</v>
      </c>
      <c r="K16371" s="5">
        <f t="shared" si="1023"/>
        <v>0</v>
      </c>
    </row>
    <row r="16372" spans="1:11" x14ac:dyDescent="0.25">
      <c r="A16372" t="s">
        <v>172</v>
      </c>
      <c r="B16372" t="s">
        <v>73</v>
      </c>
      <c r="C16372" s="7">
        <v>1</v>
      </c>
      <c r="D16372">
        <v>4</v>
      </c>
      <c r="E16372">
        <v>39</v>
      </c>
      <c r="F16372">
        <v>65</v>
      </c>
      <c r="G16372" s="1">
        <f t="shared" si="1020"/>
        <v>0.90697674418604646</v>
      </c>
      <c r="H16372" s="4">
        <f t="shared" si="1021"/>
        <v>0</v>
      </c>
      <c r="I16372" s="5">
        <f>IF(OR(AND(F16372&gt;=50,G16372&gt;SUMIF(SeasonTotals!A$2:A$9,A16372,SeasonTotals!F$2:F$9)),AND(G16372&gt;0.885,F16372&gt;=50,D16372&lt;3)),1,0)</f>
        <v>0</v>
      </c>
      <c r="J16372" s="4">
        <f t="shared" si="1022"/>
        <v>0</v>
      </c>
      <c r="K16372" s="5">
        <f t="shared" si="1023"/>
        <v>0</v>
      </c>
    </row>
    <row r="16373" spans="1:11" x14ac:dyDescent="0.25">
      <c r="A16373" t="s">
        <v>172</v>
      </c>
      <c r="B16373" t="s">
        <v>132</v>
      </c>
      <c r="C16373" s="7">
        <v>1</v>
      </c>
      <c r="D16373">
        <v>4</v>
      </c>
      <c r="E16373">
        <v>23</v>
      </c>
      <c r="F16373">
        <v>59</v>
      </c>
      <c r="G16373" s="1">
        <f t="shared" si="1020"/>
        <v>0.85185185185185186</v>
      </c>
      <c r="H16373" s="4">
        <f t="shared" si="1021"/>
        <v>0</v>
      </c>
      <c r="I16373" s="5">
        <f>IF(OR(AND(F16373&gt;=50,G16373&gt;SUMIF(SeasonTotals!A$2:A$9,A16373,SeasonTotals!F$2:F$9)),AND(G16373&gt;0.885,F16373&gt;=50,D16373&lt;3)),1,0)</f>
        <v>0</v>
      </c>
      <c r="J16373" s="4">
        <f t="shared" si="1022"/>
        <v>0</v>
      </c>
      <c r="K16373" s="5">
        <f t="shared" si="1023"/>
        <v>0</v>
      </c>
    </row>
    <row r="16374" spans="1:11" x14ac:dyDescent="0.25">
      <c r="A16374" t="s">
        <v>172</v>
      </c>
      <c r="B16374" t="s">
        <v>50</v>
      </c>
      <c r="C16374" s="7">
        <v>1</v>
      </c>
      <c r="D16374">
        <v>3</v>
      </c>
      <c r="E16374">
        <v>30</v>
      </c>
      <c r="F16374">
        <v>65</v>
      </c>
      <c r="G16374" s="1">
        <f t="shared" si="1020"/>
        <v>0.90909090909090906</v>
      </c>
      <c r="H16374" s="4">
        <f t="shared" si="1021"/>
        <v>0</v>
      </c>
      <c r="I16374" s="5">
        <f>IF(OR(AND(F16374&gt;=50,G16374&gt;SUMIF(SeasonTotals!A$2:A$9,A16374,SeasonTotals!F$2:F$9)),AND(G16374&gt;0.885,F16374&gt;=50,D16374&lt;3)),1,0)</f>
        <v>0</v>
      </c>
      <c r="J16374" s="4">
        <f t="shared" si="1022"/>
        <v>0</v>
      </c>
      <c r="K16374" s="5">
        <f t="shared" si="1023"/>
        <v>0</v>
      </c>
    </row>
    <row r="16375" spans="1:11" x14ac:dyDescent="0.25">
      <c r="A16375" t="s">
        <v>172</v>
      </c>
      <c r="B16375" t="s">
        <v>162</v>
      </c>
      <c r="C16375" s="7">
        <v>1</v>
      </c>
      <c r="D16375">
        <v>6</v>
      </c>
      <c r="E16375">
        <v>17</v>
      </c>
      <c r="F16375">
        <v>60</v>
      </c>
      <c r="G16375" s="1">
        <f t="shared" si="1020"/>
        <v>0.73913043478260865</v>
      </c>
      <c r="H16375" s="4">
        <f t="shared" si="1021"/>
        <v>0</v>
      </c>
      <c r="I16375" s="5">
        <f>IF(OR(AND(F16375&gt;=50,G16375&gt;SUMIF(SeasonTotals!A$2:A$9,A16375,SeasonTotals!F$2:F$9)),AND(G16375&gt;0.885,F16375&gt;=50,D16375&lt;3)),1,0)</f>
        <v>0</v>
      </c>
      <c r="J16375" s="4">
        <f t="shared" si="1022"/>
        <v>1</v>
      </c>
      <c r="K16375" s="5">
        <f t="shared" si="1023"/>
        <v>0</v>
      </c>
    </row>
    <row r="16376" spans="1:11" x14ac:dyDescent="0.25">
      <c r="A16376" t="s">
        <v>172</v>
      </c>
      <c r="B16376" t="s">
        <v>120</v>
      </c>
      <c r="C16376" s="7">
        <v>1</v>
      </c>
      <c r="D16376">
        <v>3</v>
      </c>
      <c r="E16376">
        <v>28</v>
      </c>
      <c r="F16376">
        <v>58</v>
      </c>
      <c r="G16376" s="1">
        <f t="shared" si="1020"/>
        <v>0.90322580645161288</v>
      </c>
      <c r="H16376" s="4">
        <f t="shared" si="1021"/>
        <v>0</v>
      </c>
      <c r="I16376" s="5">
        <f>IF(OR(AND(F16376&gt;=50,G16376&gt;SUMIF(SeasonTotals!A$2:A$9,A16376,SeasonTotals!F$2:F$9)),AND(G16376&gt;0.885,F16376&gt;=50,D16376&lt;3)),1,0)</f>
        <v>0</v>
      </c>
      <c r="J16376" s="4">
        <f t="shared" si="1022"/>
        <v>0</v>
      </c>
      <c r="K16376" s="5">
        <f t="shared" si="1023"/>
        <v>0</v>
      </c>
    </row>
    <row r="16377" spans="1:11" x14ac:dyDescent="0.25">
      <c r="A16377" t="s">
        <v>172</v>
      </c>
      <c r="B16377" t="s">
        <v>119</v>
      </c>
      <c r="C16377" s="7">
        <v>1</v>
      </c>
      <c r="D16377">
        <v>3</v>
      </c>
      <c r="E16377">
        <v>31</v>
      </c>
      <c r="F16377">
        <v>65</v>
      </c>
      <c r="G16377" s="1">
        <f t="shared" si="1020"/>
        <v>0.91176470588235292</v>
      </c>
      <c r="H16377" s="4">
        <f t="shared" si="1021"/>
        <v>0</v>
      </c>
      <c r="I16377" s="5">
        <f>IF(OR(AND(F16377&gt;=50,G16377&gt;SUMIF(SeasonTotals!A$2:A$9,A16377,SeasonTotals!F$2:F$9)),AND(G16377&gt;0.885,F16377&gt;=50,D16377&lt;3)),1,0)</f>
        <v>0</v>
      </c>
      <c r="J16377" s="4">
        <f t="shared" si="1022"/>
        <v>0</v>
      </c>
      <c r="K16377" s="5">
        <f t="shared" si="1023"/>
        <v>0</v>
      </c>
    </row>
    <row r="16378" spans="1:11" x14ac:dyDescent="0.25">
      <c r="A16378" t="s">
        <v>172</v>
      </c>
      <c r="B16378" t="s">
        <v>55</v>
      </c>
      <c r="C16378" s="7">
        <v>1</v>
      </c>
      <c r="D16378">
        <v>3</v>
      </c>
      <c r="E16378">
        <v>29</v>
      </c>
      <c r="F16378">
        <v>60</v>
      </c>
      <c r="G16378" s="1">
        <f t="shared" si="1020"/>
        <v>0.90625</v>
      </c>
      <c r="H16378" s="4">
        <f t="shared" si="1021"/>
        <v>0</v>
      </c>
      <c r="I16378" s="5">
        <f>IF(OR(AND(F16378&gt;=50,G16378&gt;SUMIF(SeasonTotals!A$2:A$9,A16378,SeasonTotals!F$2:F$9)),AND(G16378&gt;0.885,F16378&gt;=50,D16378&lt;3)),1,0)</f>
        <v>0</v>
      </c>
      <c r="J16378" s="4">
        <f t="shared" si="1022"/>
        <v>0</v>
      </c>
      <c r="K16378" s="5">
        <f t="shared" si="1023"/>
        <v>0</v>
      </c>
    </row>
    <row r="16379" spans="1:11" x14ac:dyDescent="0.25">
      <c r="A16379" t="s">
        <v>172</v>
      </c>
      <c r="B16379" t="s">
        <v>155</v>
      </c>
      <c r="C16379" s="7">
        <v>1</v>
      </c>
      <c r="D16379">
        <v>1</v>
      </c>
      <c r="E16379">
        <v>28</v>
      </c>
      <c r="F16379">
        <v>60</v>
      </c>
      <c r="G16379" s="1">
        <f t="shared" si="1020"/>
        <v>0.96551724137931039</v>
      </c>
      <c r="H16379" s="4">
        <f t="shared" si="1021"/>
        <v>1</v>
      </c>
      <c r="I16379" s="5">
        <f>IF(OR(AND(F16379&gt;=50,G16379&gt;SUMIF(SeasonTotals!A$2:A$9,A16379,SeasonTotals!F$2:F$9)),AND(G16379&gt;0.885,F16379&gt;=50,D16379&lt;3)),1,0)</f>
        <v>1</v>
      </c>
      <c r="J16379" s="4">
        <f t="shared" si="1022"/>
        <v>0</v>
      </c>
      <c r="K16379" s="5">
        <f t="shared" si="1023"/>
        <v>0</v>
      </c>
    </row>
    <row r="16380" spans="1:11" x14ac:dyDescent="0.25">
      <c r="A16380" t="s">
        <v>172</v>
      </c>
      <c r="B16380" t="s">
        <v>22</v>
      </c>
      <c r="C16380" s="7">
        <v>1</v>
      </c>
      <c r="D16380">
        <v>4</v>
      </c>
      <c r="E16380">
        <v>33</v>
      </c>
      <c r="F16380">
        <v>64</v>
      </c>
      <c r="G16380" s="1">
        <f t="shared" si="1020"/>
        <v>0.89189189189189189</v>
      </c>
      <c r="H16380" s="4">
        <f t="shared" si="1021"/>
        <v>0</v>
      </c>
      <c r="I16380" s="5">
        <f>IF(OR(AND(F16380&gt;=50,G16380&gt;SUMIF(SeasonTotals!A$2:A$9,A16380,SeasonTotals!F$2:F$9)),AND(G16380&gt;0.885,F16380&gt;=50,D16380&lt;3)),1,0)</f>
        <v>0</v>
      </c>
      <c r="J16380" s="4">
        <f t="shared" si="1022"/>
        <v>0</v>
      </c>
      <c r="K16380" s="5">
        <f t="shared" si="1023"/>
        <v>0</v>
      </c>
    </row>
    <row r="16381" spans="1:11" x14ac:dyDescent="0.25">
      <c r="A16381" t="s">
        <v>172</v>
      </c>
      <c r="B16381" t="s">
        <v>94</v>
      </c>
      <c r="C16381" s="7">
        <v>1</v>
      </c>
      <c r="D16381">
        <v>2</v>
      </c>
      <c r="E16381">
        <v>37</v>
      </c>
      <c r="F16381">
        <v>65</v>
      </c>
      <c r="G16381" s="1">
        <f t="shared" si="1020"/>
        <v>0.94871794871794868</v>
      </c>
      <c r="H16381" s="4">
        <f t="shared" si="1021"/>
        <v>1</v>
      </c>
      <c r="I16381" s="5">
        <f>IF(OR(AND(F16381&gt;=50,G16381&gt;SUMIF(SeasonTotals!A$2:A$9,A16381,SeasonTotals!F$2:F$9)),AND(G16381&gt;0.885,F16381&gt;=50,D16381&lt;3)),1,0)</f>
        <v>1</v>
      </c>
      <c r="J16381" s="4">
        <f t="shared" si="1022"/>
        <v>0</v>
      </c>
      <c r="K16381" s="5">
        <f t="shared" si="1023"/>
        <v>0</v>
      </c>
    </row>
    <row r="16382" spans="1:11" x14ac:dyDescent="0.25">
      <c r="A16382" t="s">
        <v>172</v>
      </c>
      <c r="B16382" t="s">
        <v>21</v>
      </c>
      <c r="C16382" s="7">
        <v>1</v>
      </c>
      <c r="D16382">
        <v>2</v>
      </c>
      <c r="E16382">
        <v>25</v>
      </c>
      <c r="F16382">
        <v>65</v>
      </c>
      <c r="G16382" s="1">
        <f t="shared" si="1020"/>
        <v>0.92592592592592593</v>
      </c>
      <c r="H16382" s="4">
        <f t="shared" si="1021"/>
        <v>1</v>
      </c>
      <c r="I16382" s="5">
        <f>IF(OR(AND(F16382&gt;=50,G16382&gt;SUMIF(SeasonTotals!A$2:A$9,A16382,SeasonTotals!F$2:F$9)),AND(G16382&gt;0.885,F16382&gt;=50,D16382&lt;3)),1,0)</f>
        <v>1</v>
      </c>
      <c r="J16382" s="4">
        <f t="shared" si="1022"/>
        <v>0</v>
      </c>
      <c r="K16382" s="5">
        <f t="shared" si="1023"/>
        <v>0</v>
      </c>
    </row>
    <row r="16383" spans="1:11" x14ac:dyDescent="0.25">
      <c r="A16383" t="s">
        <v>172</v>
      </c>
      <c r="B16383" t="s">
        <v>16</v>
      </c>
      <c r="C16383" s="7">
        <v>1</v>
      </c>
      <c r="D16383">
        <v>1</v>
      </c>
      <c r="E16383">
        <v>28</v>
      </c>
      <c r="F16383">
        <v>60</v>
      </c>
      <c r="G16383" s="1">
        <f t="shared" si="1020"/>
        <v>0.96551724137931039</v>
      </c>
      <c r="H16383" s="4">
        <f t="shared" si="1021"/>
        <v>1</v>
      </c>
      <c r="I16383" s="5">
        <f>IF(OR(AND(F16383&gt;=50,G16383&gt;SUMIF(SeasonTotals!A$2:A$9,A16383,SeasonTotals!F$2:F$9)),AND(G16383&gt;0.885,F16383&gt;=50,D16383&lt;3)),1,0)</f>
        <v>1</v>
      </c>
      <c r="J16383" s="4">
        <f t="shared" si="1022"/>
        <v>0</v>
      </c>
      <c r="K16383" s="5">
        <f t="shared" si="1023"/>
        <v>0</v>
      </c>
    </row>
    <row r="16384" spans="1:11" x14ac:dyDescent="0.25">
      <c r="A16384" t="s">
        <v>172</v>
      </c>
      <c r="B16384" t="s">
        <v>150</v>
      </c>
      <c r="C16384" s="7">
        <v>1</v>
      </c>
      <c r="D16384">
        <v>3</v>
      </c>
      <c r="E16384">
        <v>14</v>
      </c>
      <c r="F16384">
        <v>20</v>
      </c>
      <c r="G16384" s="1">
        <f t="shared" si="1020"/>
        <v>0.82352941176470584</v>
      </c>
      <c r="H16384" s="4">
        <f t="shared" si="1021"/>
        <v>0</v>
      </c>
      <c r="I16384" s="5">
        <f>IF(OR(AND(F16384&gt;=50,G16384&gt;SUMIF(SeasonTotals!A$2:A$9,A16384,SeasonTotals!F$2:F$9)),AND(G16384&gt;0.885,F16384&gt;=50,D16384&lt;3)),1,0)</f>
        <v>0</v>
      </c>
      <c r="J16384" s="4">
        <f t="shared" si="1022"/>
        <v>1</v>
      </c>
      <c r="K16384" s="5">
        <f t="shared" si="1023"/>
        <v>1</v>
      </c>
    </row>
    <row r="16385" spans="1:11" x14ac:dyDescent="0.25">
      <c r="A16385" t="s">
        <v>172</v>
      </c>
      <c r="B16385" t="s">
        <v>60</v>
      </c>
      <c r="C16385" s="7">
        <v>1</v>
      </c>
      <c r="D16385">
        <v>5</v>
      </c>
      <c r="E16385">
        <v>30</v>
      </c>
      <c r="F16385">
        <v>60</v>
      </c>
      <c r="G16385" s="1">
        <f t="shared" si="1020"/>
        <v>0.8571428571428571</v>
      </c>
      <c r="H16385" s="4">
        <f t="shared" si="1021"/>
        <v>0</v>
      </c>
      <c r="I16385" s="5">
        <f>IF(OR(AND(F16385&gt;=50,G16385&gt;SUMIF(SeasonTotals!A$2:A$9,A16385,SeasonTotals!F$2:F$9)),AND(G16385&gt;0.885,F16385&gt;=50,D16385&lt;3)),1,0)</f>
        <v>0</v>
      </c>
      <c r="J16385" s="4">
        <f t="shared" si="1022"/>
        <v>0</v>
      </c>
      <c r="K16385" s="5">
        <f t="shared" si="1023"/>
        <v>0</v>
      </c>
    </row>
    <row r="16386" spans="1:11" x14ac:dyDescent="0.25">
      <c r="A16386" t="s">
        <v>172</v>
      </c>
      <c r="B16386" t="s">
        <v>40</v>
      </c>
      <c r="C16386" s="7">
        <v>1</v>
      </c>
      <c r="D16386">
        <v>0</v>
      </c>
      <c r="E16386">
        <v>20</v>
      </c>
      <c r="F16386">
        <v>60</v>
      </c>
      <c r="G16386" s="1">
        <f t="shared" ref="G16386:G16449" si="1024">E16386/MAX(1,SUM(D16386:E16386))</f>
        <v>1</v>
      </c>
      <c r="H16386" s="4">
        <f t="shared" ref="H16386:H16449" si="1025">IF(AND(F16386&gt;=50,OR(G16386&gt;0.913,AND(G16386&gt;0.885,D16386&lt;3))),1,0)</f>
        <v>1</v>
      </c>
      <c r="I16386" s="5">
        <f>IF(OR(AND(F16386&gt;=50,G16386&gt;SUMIF(SeasonTotals!A$2:A$9,A16386,SeasonTotals!F$2:F$9)),AND(G16386&gt;0.885,F16386&gt;=50,D16386&lt;3)),1,0)</f>
        <v>1</v>
      </c>
      <c r="J16386" s="4">
        <f t="shared" ref="J16386:J16449" si="1026">IF(G16386&lt;0.85,1,0)</f>
        <v>0</v>
      </c>
      <c r="K16386" s="5">
        <f t="shared" ref="K16386:K16449" si="1027">IF(F16386&lt;55,1,0)</f>
        <v>0</v>
      </c>
    </row>
    <row r="16387" spans="1:11" x14ac:dyDescent="0.25">
      <c r="A16387" t="s">
        <v>172</v>
      </c>
      <c r="B16387" t="s">
        <v>120</v>
      </c>
      <c r="C16387" s="7">
        <v>1</v>
      </c>
      <c r="D16387">
        <v>2</v>
      </c>
      <c r="E16387">
        <v>24</v>
      </c>
      <c r="F16387">
        <v>60</v>
      </c>
      <c r="G16387" s="1">
        <f t="shared" si="1024"/>
        <v>0.92307692307692313</v>
      </c>
      <c r="H16387" s="4">
        <f t="shared" si="1025"/>
        <v>1</v>
      </c>
      <c r="I16387" s="5">
        <f>IF(OR(AND(F16387&gt;=50,G16387&gt;SUMIF(SeasonTotals!A$2:A$9,A16387,SeasonTotals!F$2:F$9)),AND(G16387&gt;0.885,F16387&gt;=50,D16387&lt;3)),1,0)</f>
        <v>1</v>
      </c>
      <c r="J16387" s="4">
        <f t="shared" si="1026"/>
        <v>0</v>
      </c>
      <c r="K16387" s="5">
        <f t="shared" si="1027"/>
        <v>0</v>
      </c>
    </row>
    <row r="16388" spans="1:11" x14ac:dyDescent="0.25">
      <c r="A16388" t="s">
        <v>172</v>
      </c>
      <c r="B16388" t="s">
        <v>145</v>
      </c>
      <c r="C16388" s="7">
        <v>1</v>
      </c>
      <c r="D16388">
        <v>2</v>
      </c>
      <c r="E16388">
        <v>20</v>
      </c>
      <c r="F16388">
        <v>60</v>
      </c>
      <c r="G16388" s="1">
        <f t="shared" si="1024"/>
        <v>0.90909090909090906</v>
      </c>
      <c r="H16388" s="4">
        <f t="shared" si="1025"/>
        <v>1</v>
      </c>
      <c r="I16388" s="5">
        <f>IF(OR(AND(F16388&gt;=50,G16388&gt;SUMIF(SeasonTotals!A$2:A$9,A16388,SeasonTotals!F$2:F$9)),AND(G16388&gt;0.885,F16388&gt;=50,D16388&lt;3)),1,0)</f>
        <v>1</v>
      </c>
      <c r="J16388" s="4">
        <f t="shared" si="1026"/>
        <v>0</v>
      </c>
      <c r="K16388" s="5">
        <f t="shared" si="1027"/>
        <v>0</v>
      </c>
    </row>
    <row r="16389" spans="1:11" x14ac:dyDescent="0.25">
      <c r="A16389" t="s">
        <v>172</v>
      </c>
      <c r="B16389" t="s">
        <v>54</v>
      </c>
      <c r="C16389" s="7">
        <v>1</v>
      </c>
      <c r="D16389">
        <v>3</v>
      </c>
      <c r="E16389">
        <v>34</v>
      </c>
      <c r="F16389">
        <v>60</v>
      </c>
      <c r="G16389" s="1">
        <f t="shared" si="1024"/>
        <v>0.91891891891891897</v>
      </c>
      <c r="H16389" s="4">
        <f t="shared" si="1025"/>
        <v>1</v>
      </c>
      <c r="I16389" s="5">
        <f>IF(OR(AND(F16389&gt;=50,G16389&gt;SUMIF(SeasonTotals!A$2:A$9,A16389,SeasonTotals!F$2:F$9)),AND(G16389&gt;0.885,F16389&gt;=50,D16389&lt;3)),1,0)</f>
        <v>1</v>
      </c>
      <c r="J16389" s="4">
        <f t="shared" si="1026"/>
        <v>0</v>
      </c>
      <c r="K16389" s="5">
        <f t="shared" si="1027"/>
        <v>0</v>
      </c>
    </row>
    <row r="16390" spans="1:11" x14ac:dyDescent="0.25">
      <c r="A16390" t="s">
        <v>172</v>
      </c>
      <c r="B16390" t="s">
        <v>37</v>
      </c>
      <c r="C16390" s="7">
        <v>1</v>
      </c>
      <c r="D16390">
        <v>0</v>
      </c>
      <c r="E16390">
        <v>33</v>
      </c>
      <c r="F16390">
        <v>60</v>
      </c>
      <c r="G16390" s="1">
        <f t="shared" si="1024"/>
        <v>1</v>
      </c>
      <c r="H16390" s="4">
        <f t="shared" si="1025"/>
        <v>1</v>
      </c>
      <c r="I16390" s="5">
        <f>IF(OR(AND(F16390&gt;=50,G16390&gt;SUMIF(SeasonTotals!A$2:A$9,A16390,SeasonTotals!F$2:F$9)),AND(G16390&gt;0.885,F16390&gt;=50,D16390&lt;3)),1,0)</f>
        <v>1</v>
      </c>
      <c r="J16390" s="4">
        <f t="shared" si="1026"/>
        <v>0</v>
      </c>
      <c r="K16390" s="5">
        <f t="shared" si="1027"/>
        <v>0</v>
      </c>
    </row>
    <row r="16391" spans="1:11" x14ac:dyDescent="0.25">
      <c r="A16391" t="s">
        <v>172</v>
      </c>
      <c r="B16391" t="s">
        <v>79</v>
      </c>
      <c r="C16391" s="7">
        <v>1</v>
      </c>
      <c r="D16391">
        <v>1</v>
      </c>
      <c r="E16391">
        <v>25</v>
      </c>
      <c r="F16391">
        <v>60</v>
      </c>
      <c r="G16391" s="1">
        <f t="shared" si="1024"/>
        <v>0.96153846153846156</v>
      </c>
      <c r="H16391" s="4">
        <f t="shared" si="1025"/>
        <v>1</v>
      </c>
      <c r="I16391" s="5">
        <f>IF(OR(AND(F16391&gt;=50,G16391&gt;SUMIF(SeasonTotals!A$2:A$9,A16391,SeasonTotals!F$2:F$9)),AND(G16391&gt;0.885,F16391&gt;=50,D16391&lt;3)),1,0)</f>
        <v>1</v>
      </c>
      <c r="J16391" s="4">
        <f t="shared" si="1026"/>
        <v>0</v>
      </c>
      <c r="K16391" s="5">
        <f t="shared" si="1027"/>
        <v>0</v>
      </c>
    </row>
    <row r="16392" spans="1:11" x14ac:dyDescent="0.25">
      <c r="A16392" t="s">
        <v>172</v>
      </c>
      <c r="B16392" t="s">
        <v>25</v>
      </c>
      <c r="C16392" s="7">
        <v>1</v>
      </c>
      <c r="D16392">
        <v>4</v>
      </c>
      <c r="E16392">
        <v>28</v>
      </c>
      <c r="F16392">
        <v>59</v>
      </c>
      <c r="G16392" s="1">
        <f t="shared" si="1024"/>
        <v>0.875</v>
      </c>
      <c r="H16392" s="4">
        <f t="shared" si="1025"/>
        <v>0</v>
      </c>
      <c r="I16392" s="5">
        <f>IF(OR(AND(F16392&gt;=50,G16392&gt;SUMIF(SeasonTotals!A$2:A$9,A16392,SeasonTotals!F$2:F$9)),AND(G16392&gt;0.885,F16392&gt;=50,D16392&lt;3)),1,0)</f>
        <v>0</v>
      </c>
      <c r="J16392" s="4">
        <f t="shared" si="1026"/>
        <v>0</v>
      </c>
      <c r="K16392" s="5">
        <f t="shared" si="1027"/>
        <v>0</v>
      </c>
    </row>
    <row r="16393" spans="1:11" x14ac:dyDescent="0.25">
      <c r="A16393" t="s">
        <v>172</v>
      </c>
      <c r="B16393" t="s">
        <v>80</v>
      </c>
      <c r="C16393" s="7">
        <v>1</v>
      </c>
      <c r="D16393">
        <v>3</v>
      </c>
      <c r="E16393">
        <v>21</v>
      </c>
      <c r="F16393">
        <v>64</v>
      </c>
      <c r="G16393" s="1">
        <f t="shared" si="1024"/>
        <v>0.875</v>
      </c>
      <c r="H16393" s="4">
        <f t="shared" si="1025"/>
        <v>0</v>
      </c>
      <c r="I16393" s="5">
        <f>IF(OR(AND(F16393&gt;=50,G16393&gt;SUMIF(SeasonTotals!A$2:A$9,A16393,SeasonTotals!F$2:F$9)),AND(G16393&gt;0.885,F16393&gt;=50,D16393&lt;3)),1,0)</f>
        <v>0</v>
      </c>
      <c r="J16393" s="4">
        <f t="shared" si="1026"/>
        <v>0</v>
      </c>
      <c r="K16393" s="5">
        <f t="shared" si="1027"/>
        <v>0</v>
      </c>
    </row>
    <row r="16394" spans="1:11" x14ac:dyDescent="0.25">
      <c r="A16394" t="s">
        <v>172</v>
      </c>
      <c r="B16394" t="s">
        <v>102</v>
      </c>
      <c r="C16394" s="7">
        <v>1</v>
      </c>
      <c r="D16394">
        <v>6</v>
      </c>
      <c r="E16394">
        <v>23</v>
      </c>
      <c r="F16394">
        <v>60</v>
      </c>
      <c r="G16394" s="1">
        <f t="shared" si="1024"/>
        <v>0.7931034482758621</v>
      </c>
      <c r="H16394" s="4">
        <f t="shared" si="1025"/>
        <v>0</v>
      </c>
      <c r="I16394" s="5">
        <f>IF(OR(AND(F16394&gt;=50,G16394&gt;SUMIF(SeasonTotals!A$2:A$9,A16394,SeasonTotals!F$2:F$9)),AND(G16394&gt;0.885,F16394&gt;=50,D16394&lt;3)),1,0)</f>
        <v>0</v>
      </c>
      <c r="J16394" s="4">
        <f t="shared" si="1026"/>
        <v>1</v>
      </c>
      <c r="K16394" s="5">
        <f t="shared" si="1027"/>
        <v>0</v>
      </c>
    </row>
    <row r="16395" spans="1:11" x14ac:dyDescent="0.25">
      <c r="A16395" t="s">
        <v>172</v>
      </c>
      <c r="B16395" t="s">
        <v>93</v>
      </c>
      <c r="C16395" s="7">
        <v>1</v>
      </c>
      <c r="D16395">
        <v>4</v>
      </c>
      <c r="E16395">
        <v>26</v>
      </c>
      <c r="F16395">
        <v>60</v>
      </c>
      <c r="G16395" s="1">
        <f t="shared" si="1024"/>
        <v>0.8666666666666667</v>
      </c>
      <c r="H16395" s="4">
        <f t="shared" si="1025"/>
        <v>0</v>
      </c>
      <c r="I16395" s="5">
        <f>IF(OR(AND(F16395&gt;=50,G16395&gt;SUMIF(SeasonTotals!A$2:A$9,A16395,SeasonTotals!F$2:F$9)),AND(G16395&gt;0.885,F16395&gt;=50,D16395&lt;3)),1,0)</f>
        <v>0</v>
      </c>
      <c r="J16395" s="4">
        <f t="shared" si="1026"/>
        <v>0</v>
      </c>
      <c r="K16395" s="5">
        <f t="shared" si="1027"/>
        <v>0</v>
      </c>
    </row>
    <row r="16396" spans="1:11" x14ac:dyDescent="0.25">
      <c r="A16396" t="s">
        <v>172</v>
      </c>
      <c r="B16396" t="s">
        <v>73</v>
      </c>
      <c r="C16396" s="7">
        <v>1</v>
      </c>
      <c r="D16396">
        <v>2</v>
      </c>
      <c r="E16396">
        <v>24</v>
      </c>
      <c r="F16396">
        <v>57</v>
      </c>
      <c r="G16396" s="1">
        <f t="shared" si="1024"/>
        <v>0.92307692307692313</v>
      </c>
      <c r="H16396" s="4">
        <f t="shared" si="1025"/>
        <v>1</v>
      </c>
      <c r="I16396" s="5">
        <f>IF(OR(AND(F16396&gt;=50,G16396&gt;SUMIF(SeasonTotals!A$2:A$9,A16396,SeasonTotals!F$2:F$9)),AND(G16396&gt;0.885,F16396&gt;=50,D16396&lt;3)),1,0)</f>
        <v>1</v>
      </c>
      <c r="J16396" s="4">
        <f t="shared" si="1026"/>
        <v>0</v>
      </c>
      <c r="K16396" s="5">
        <f t="shared" si="1027"/>
        <v>0</v>
      </c>
    </row>
    <row r="16397" spans="1:11" x14ac:dyDescent="0.25">
      <c r="A16397" t="s">
        <v>172</v>
      </c>
      <c r="B16397" t="s">
        <v>18</v>
      </c>
      <c r="C16397" s="7">
        <v>1</v>
      </c>
      <c r="D16397">
        <v>0</v>
      </c>
      <c r="E16397">
        <v>29</v>
      </c>
      <c r="F16397">
        <v>60</v>
      </c>
      <c r="G16397" s="1">
        <f t="shared" si="1024"/>
        <v>1</v>
      </c>
      <c r="H16397" s="4">
        <f t="shared" si="1025"/>
        <v>1</v>
      </c>
      <c r="I16397" s="5">
        <f>IF(OR(AND(F16397&gt;=50,G16397&gt;SUMIF(SeasonTotals!A$2:A$9,A16397,SeasonTotals!F$2:F$9)),AND(G16397&gt;0.885,F16397&gt;=50,D16397&lt;3)),1,0)</f>
        <v>1</v>
      </c>
      <c r="J16397" s="4">
        <f t="shared" si="1026"/>
        <v>0</v>
      </c>
      <c r="K16397" s="5">
        <f t="shared" si="1027"/>
        <v>0</v>
      </c>
    </row>
    <row r="16398" spans="1:11" x14ac:dyDescent="0.25">
      <c r="A16398" t="s">
        <v>172</v>
      </c>
      <c r="B16398" t="s">
        <v>104</v>
      </c>
      <c r="C16398" s="7">
        <v>1</v>
      </c>
      <c r="D16398">
        <v>2</v>
      </c>
      <c r="E16398">
        <v>21</v>
      </c>
      <c r="F16398">
        <v>60</v>
      </c>
      <c r="G16398" s="1">
        <f t="shared" si="1024"/>
        <v>0.91304347826086951</v>
      </c>
      <c r="H16398" s="4">
        <f t="shared" si="1025"/>
        <v>1</v>
      </c>
      <c r="I16398" s="5">
        <f>IF(OR(AND(F16398&gt;=50,G16398&gt;SUMIF(SeasonTotals!A$2:A$9,A16398,SeasonTotals!F$2:F$9)),AND(G16398&gt;0.885,F16398&gt;=50,D16398&lt;3)),1,0)</f>
        <v>1</v>
      </c>
      <c r="J16398" s="4">
        <f t="shared" si="1026"/>
        <v>0</v>
      </c>
      <c r="K16398" s="5">
        <f t="shared" si="1027"/>
        <v>0</v>
      </c>
    </row>
    <row r="16399" spans="1:11" x14ac:dyDescent="0.25">
      <c r="A16399" t="s">
        <v>172</v>
      </c>
      <c r="B16399" t="s">
        <v>95</v>
      </c>
      <c r="C16399" s="7">
        <v>1</v>
      </c>
      <c r="D16399">
        <v>1</v>
      </c>
      <c r="E16399">
        <v>23</v>
      </c>
      <c r="F16399">
        <v>60</v>
      </c>
      <c r="G16399" s="1">
        <f t="shared" si="1024"/>
        <v>0.95833333333333337</v>
      </c>
      <c r="H16399" s="4">
        <f t="shared" si="1025"/>
        <v>1</v>
      </c>
      <c r="I16399" s="5">
        <f>IF(OR(AND(F16399&gt;=50,G16399&gt;SUMIF(SeasonTotals!A$2:A$9,A16399,SeasonTotals!F$2:F$9)),AND(G16399&gt;0.885,F16399&gt;=50,D16399&lt;3)),1,0)</f>
        <v>1</v>
      </c>
      <c r="J16399" s="4">
        <f t="shared" si="1026"/>
        <v>0</v>
      </c>
      <c r="K16399" s="5">
        <f t="shared" si="1027"/>
        <v>0</v>
      </c>
    </row>
    <row r="16400" spans="1:11" x14ac:dyDescent="0.25">
      <c r="A16400" t="s">
        <v>172</v>
      </c>
      <c r="B16400" t="s">
        <v>69</v>
      </c>
      <c r="C16400" s="7">
        <v>1</v>
      </c>
      <c r="D16400">
        <v>4</v>
      </c>
      <c r="E16400">
        <v>28</v>
      </c>
      <c r="F16400">
        <v>59</v>
      </c>
      <c r="G16400" s="1">
        <f t="shared" si="1024"/>
        <v>0.875</v>
      </c>
      <c r="H16400" s="4">
        <f t="shared" si="1025"/>
        <v>0</v>
      </c>
      <c r="I16400" s="5">
        <f>IF(OR(AND(F16400&gt;=50,G16400&gt;SUMIF(SeasonTotals!A$2:A$9,A16400,SeasonTotals!F$2:F$9)),AND(G16400&gt;0.885,F16400&gt;=50,D16400&lt;3)),1,0)</f>
        <v>0</v>
      </c>
      <c r="J16400" s="4">
        <f t="shared" si="1026"/>
        <v>0</v>
      </c>
      <c r="K16400" s="5">
        <f t="shared" si="1027"/>
        <v>0</v>
      </c>
    </row>
    <row r="16401" spans="1:11" x14ac:dyDescent="0.25">
      <c r="A16401" t="s">
        <v>172</v>
      </c>
      <c r="B16401" t="s">
        <v>106</v>
      </c>
      <c r="C16401" s="7">
        <v>1</v>
      </c>
      <c r="D16401">
        <v>6</v>
      </c>
      <c r="E16401">
        <v>40</v>
      </c>
      <c r="F16401">
        <v>60</v>
      </c>
      <c r="G16401" s="1">
        <f t="shared" si="1024"/>
        <v>0.86956521739130432</v>
      </c>
      <c r="H16401" s="4">
        <f t="shared" si="1025"/>
        <v>0</v>
      </c>
      <c r="I16401" s="5">
        <f>IF(OR(AND(F16401&gt;=50,G16401&gt;SUMIF(SeasonTotals!A$2:A$9,A16401,SeasonTotals!F$2:F$9)),AND(G16401&gt;0.885,F16401&gt;=50,D16401&lt;3)),1,0)</f>
        <v>0</v>
      </c>
      <c r="J16401" s="4">
        <f t="shared" si="1026"/>
        <v>0</v>
      </c>
      <c r="K16401" s="5">
        <f t="shared" si="1027"/>
        <v>0</v>
      </c>
    </row>
    <row r="16402" spans="1:11" x14ac:dyDescent="0.25">
      <c r="A16402" t="s">
        <v>172</v>
      </c>
      <c r="B16402" t="s">
        <v>159</v>
      </c>
      <c r="C16402" s="7">
        <v>1</v>
      </c>
      <c r="D16402">
        <v>2</v>
      </c>
      <c r="E16402">
        <v>27</v>
      </c>
      <c r="F16402">
        <v>60</v>
      </c>
      <c r="G16402" s="1">
        <f t="shared" si="1024"/>
        <v>0.93103448275862066</v>
      </c>
      <c r="H16402" s="4">
        <f t="shared" si="1025"/>
        <v>1</v>
      </c>
      <c r="I16402" s="5">
        <f>IF(OR(AND(F16402&gt;=50,G16402&gt;SUMIF(SeasonTotals!A$2:A$9,A16402,SeasonTotals!F$2:F$9)),AND(G16402&gt;0.885,F16402&gt;=50,D16402&lt;3)),1,0)</f>
        <v>1</v>
      </c>
      <c r="J16402" s="4">
        <f t="shared" si="1026"/>
        <v>0</v>
      </c>
      <c r="K16402" s="5">
        <f t="shared" si="1027"/>
        <v>0</v>
      </c>
    </row>
    <row r="16403" spans="1:11" x14ac:dyDescent="0.25">
      <c r="A16403" t="s">
        <v>172</v>
      </c>
      <c r="B16403" t="s">
        <v>50</v>
      </c>
      <c r="C16403" s="7">
        <v>1</v>
      </c>
      <c r="D16403">
        <v>5</v>
      </c>
      <c r="E16403">
        <v>36</v>
      </c>
      <c r="F16403">
        <v>60</v>
      </c>
      <c r="G16403" s="1">
        <f t="shared" si="1024"/>
        <v>0.87804878048780488</v>
      </c>
      <c r="H16403" s="4">
        <f t="shared" si="1025"/>
        <v>0</v>
      </c>
      <c r="I16403" s="5">
        <f>IF(OR(AND(F16403&gt;=50,G16403&gt;SUMIF(SeasonTotals!A$2:A$9,A16403,SeasonTotals!F$2:F$9)),AND(G16403&gt;0.885,F16403&gt;=50,D16403&lt;3)),1,0)</f>
        <v>0</v>
      </c>
      <c r="J16403" s="4">
        <f t="shared" si="1026"/>
        <v>0</v>
      </c>
      <c r="K16403" s="5">
        <f t="shared" si="1027"/>
        <v>0</v>
      </c>
    </row>
    <row r="16404" spans="1:11" x14ac:dyDescent="0.25">
      <c r="A16404" t="s">
        <v>172</v>
      </c>
      <c r="B16404" t="s">
        <v>94</v>
      </c>
      <c r="C16404" s="7">
        <v>1</v>
      </c>
      <c r="D16404">
        <v>2</v>
      </c>
      <c r="E16404">
        <v>32</v>
      </c>
      <c r="F16404">
        <v>65</v>
      </c>
      <c r="G16404" s="1">
        <f t="shared" si="1024"/>
        <v>0.94117647058823528</v>
      </c>
      <c r="H16404" s="4">
        <f t="shared" si="1025"/>
        <v>1</v>
      </c>
      <c r="I16404" s="5">
        <f>IF(OR(AND(F16404&gt;=50,G16404&gt;SUMIF(SeasonTotals!A$2:A$9,A16404,SeasonTotals!F$2:F$9)),AND(G16404&gt;0.885,F16404&gt;=50,D16404&lt;3)),1,0)</f>
        <v>1</v>
      </c>
      <c r="J16404" s="4">
        <f t="shared" si="1026"/>
        <v>0</v>
      </c>
      <c r="K16404" s="5">
        <f t="shared" si="1027"/>
        <v>0</v>
      </c>
    </row>
    <row r="16405" spans="1:11" x14ac:dyDescent="0.25">
      <c r="A16405" t="s">
        <v>172</v>
      </c>
      <c r="B16405" t="s">
        <v>128</v>
      </c>
      <c r="C16405" s="7">
        <v>1</v>
      </c>
      <c r="D16405">
        <v>2</v>
      </c>
      <c r="E16405">
        <v>24</v>
      </c>
      <c r="F16405">
        <v>60</v>
      </c>
      <c r="G16405" s="1">
        <f t="shared" si="1024"/>
        <v>0.92307692307692313</v>
      </c>
      <c r="H16405" s="4">
        <f t="shared" si="1025"/>
        <v>1</v>
      </c>
      <c r="I16405" s="5">
        <f>IF(OR(AND(F16405&gt;=50,G16405&gt;SUMIF(SeasonTotals!A$2:A$9,A16405,SeasonTotals!F$2:F$9)),AND(G16405&gt;0.885,F16405&gt;=50,D16405&lt;3)),1,0)</f>
        <v>1</v>
      </c>
      <c r="J16405" s="4">
        <f t="shared" si="1026"/>
        <v>0</v>
      </c>
      <c r="K16405" s="5">
        <f t="shared" si="1027"/>
        <v>0</v>
      </c>
    </row>
    <row r="16406" spans="1:11" x14ac:dyDescent="0.25">
      <c r="A16406" t="s">
        <v>172</v>
      </c>
      <c r="B16406" t="s">
        <v>21</v>
      </c>
      <c r="C16406" s="7">
        <v>1</v>
      </c>
      <c r="D16406">
        <v>2</v>
      </c>
      <c r="E16406">
        <v>21</v>
      </c>
      <c r="F16406">
        <v>60</v>
      </c>
      <c r="G16406" s="1">
        <f t="shared" si="1024"/>
        <v>0.91304347826086951</v>
      </c>
      <c r="H16406" s="4">
        <f t="shared" si="1025"/>
        <v>1</v>
      </c>
      <c r="I16406" s="5">
        <f>IF(OR(AND(F16406&gt;=50,G16406&gt;SUMIF(SeasonTotals!A$2:A$9,A16406,SeasonTotals!F$2:F$9)),AND(G16406&gt;0.885,F16406&gt;=50,D16406&lt;3)),1,0)</f>
        <v>1</v>
      </c>
      <c r="J16406" s="4">
        <f t="shared" si="1026"/>
        <v>0</v>
      </c>
      <c r="K16406" s="5">
        <f t="shared" si="1027"/>
        <v>0</v>
      </c>
    </row>
    <row r="16407" spans="1:11" x14ac:dyDescent="0.25">
      <c r="A16407" t="s">
        <v>172</v>
      </c>
      <c r="B16407" t="s">
        <v>112</v>
      </c>
      <c r="C16407" s="7">
        <v>1</v>
      </c>
      <c r="D16407">
        <v>2</v>
      </c>
      <c r="E16407">
        <v>24</v>
      </c>
      <c r="F16407">
        <v>65</v>
      </c>
      <c r="G16407" s="1">
        <f t="shared" si="1024"/>
        <v>0.92307692307692313</v>
      </c>
      <c r="H16407" s="4">
        <f t="shared" si="1025"/>
        <v>1</v>
      </c>
      <c r="I16407" s="5">
        <f>IF(OR(AND(F16407&gt;=50,G16407&gt;SUMIF(SeasonTotals!A$2:A$9,A16407,SeasonTotals!F$2:F$9)),AND(G16407&gt;0.885,F16407&gt;=50,D16407&lt;3)),1,0)</f>
        <v>1</v>
      </c>
      <c r="J16407" s="4">
        <f t="shared" si="1026"/>
        <v>0</v>
      </c>
      <c r="K16407" s="5">
        <f t="shared" si="1027"/>
        <v>0</v>
      </c>
    </row>
    <row r="16408" spans="1:11" x14ac:dyDescent="0.25">
      <c r="A16408" t="s">
        <v>172</v>
      </c>
      <c r="B16408" t="s">
        <v>16</v>
      </c>
      <c r="C16408" s="7">
        <v>1</v>
      </c>
      <c r="D16408">
        <v>1</v>
      </c>
      <c r="E16408">
        <v>23</v>
      </c>
      <c r="F16408">
        <v>60</v>
      </c>
      <c r="G16408" s="1">
        <f t="shared" si="1024"/>
        <v>0.95833333333333337</v>
      </c>
      <c r="H16408" s="4">
        <f t="shared" si="1025"/>
        <v>1</v>
      </c>
      <c r="I16408" s="5">
        <f>IF(OR(AND(F16408&gt;=50,G16408&gt;SUMIF(SeasonTotals!A$2:A$9,A16408,SeasonTotals!F$2:F$9)),AND(G16408&gt;0.885,F16408&gt;=50,D16408&lt;3)),1,0)</f>
        <v>1</v>
      </c>
      <c r="J16408" s="4">
        <f t="shared" si="1026"/>
        <v>0</v>
      </c>
      <c r="K16408" s="5">
        <f t="shared" si="1027"/>
        <v>0</v>
      </c>
    </row>
    <row r="16409" spans="1:11" x14ac:dyDescent="0.25">
      <c r="A16409" t="s">
        <v>172</v>
      </c>
      <c r="B16409" t="s">
        <v>77</v>
      </c>
      <c r="C16409" s="7">
        <v>1</v>
      </c>
      <c r="D16409">
        <v>3</v>
      </c>
      <c r="E16409">
        <v>35</v>
      </c>
      <c r="F16409">
        <v>65</v>
      </c>
      <c r="G16409" s="1">
        <f t="shared" si="1024"/>
        <v>0.92105263157894735</v>
      </c>
      <c r="H16409" s="4">
        <f t="shared" si="1025"/>
        <v>1</v>
      </c>
      <c r="I16409" s="5">
        <f>IF(OR(AND(F16409&gt;=50,G16409&gt;SUMIF(SeasonTotals!A$2:A$9,A16409,SeasonTotals!F$2:F$9)),AND(G16409&gt;0.885,F16409&gt;=50,D16409&lt;3)),1,0)</f>
        <v>1</v>
      </c>
      <c r="J16409" s="4">
        <f t="shared" si="1026"/>
        <v>0</v>
      </c>
      <c r="K16409" s="5">
        <f t="shared" si="1027"/>
        <v>0</v>
      </c>
    </row>
    <row r="16410" spans="1:11" x14ac:dyDescent="0.25">
      <c r="A16410" t="s">
        <v>172</v>
      </c>
      <c r="B16410" t="s">
        <v>113</v>
      </c>
      <c r="C16410" s="7">
        <v>1</v>
      </c>
      <c r="D16410">
        <v>6</v>
      </c>
      <c r="E16410">
        <v>41</v>
      </c>
      <c r="F16410">
        <v>60</v>
      </c>
      <c r="G16410" s="1">
        <f t="shared" si="1024"/>
        <v>0.87234042553191493</v>
      </c>
      <c r="H16410" s="4">
        <f t="shared" si="1025"/>
        <v>0</v>
      </c>
      <c r="I16410" s="5">
        <f>IF(OR(AND(F16410&gt;=50,G16410&gt;SUMIF(SeasonTotals!A$2:A$9,A16410,SeasonTotals!F$2:F$9)),AND(G16410&gt;0.885,F16410&gt;=50,D16410&lt;3)),1,0)</f>
        <v>0</v>
      </c>
      <c r="J16410" s="4">
        <f t="shared" si="1026"/>
        <v>0</v>
      </c>
      <c r="K16410" s="5">
        <f t="shared" si="1027"/>
        <v>0</v>
      </c>
    </row>
    <row r="16411" spans="1:11" x14ac:dyDescent="0.25">
      <c r="A16411" t="s">
        <v>172</v>
      </c>
      <c r="B16411" t="s">
        <v>150</v>
      </c>
      <c r="C16411" s="7">
        <v>1</v>
      </c>
      <c r="D16411">
        <v>4</v>
      </c>
      <c r="E16411">
        <v>39</v>
      </c>
      <c r="F16411">
        <v>65</v>
      </c>
      <c r="G16411" s="1">
        <f t="shared" si="1024"/>
        <v>0.90697674418604646</v>
      </c>
      <c r="H16411" s="4">
        <f t="shared" si="1025"/>
        <v>0</v>
      </c>
      <c r="I16411" s="5">
        <f>IF(OR(AND(F16411&gt;=50,G16411&gt;SUMIF(SeasonTotals!A$2:A$9,A16411,SeasonTotals!F$2:F$9)),AND(G16411&gt;0.885,F16411&gt;=50,D16411&lt;3)),1,0)</f>
        <v>0</v>
      </c>
      <c r="J16411" s="4">
        <f t="shared" si="1026"/>
        <v>0</v>
      </c>
      <c r="K16411" s="5">
        <f t="shared" si="1027"/>
        <v>0</v>
      </c>
    </row>
    <row r="16412" spans="1:11" x14ac:dyDescent="0.25">
      <c r="A16412" t="s">
        <v>172</v>
      </c>
      <c r="B16412" t="s">
        <v>60</v>
      </c>
      <c r="C16412" s="7">
        <v>1</v>
      </c>
      <c r="D16412">
        <v>2</v>
      </c>
      <c r="E16412">
        <v>23</v>
      </c>
      <c r="F16412">
        <v>60</v>
      </c>
      <c r="G16412" s="1">
        <f t="shared" si="1024"/>
        <v>0.92</v>
      </c>
      <c r="H16412" s="4">
        <f t="shared" si="1025"/>
        <v>1</v>
      </c>
      <c r="I16412" s="5">
        <f>IF(OR(AND(F16412&gt;=50,G16412&gt;SUMIF(SeasonTotals!A$2:A$9,A16412,SeasonTotals!F$2:F$9)),AND(G16412&gt;0.885,F16412&gt;=50,D16412&lt;3)),1,0)</f>
        <v>1</v>
      </c>
      <c r="J16412" s="4">
        <f t="shared" si="1026"/>
        <v>0</v>
      </c>
      <c r="K16412" s="5">
        <f t="shared" si="1027"/>
        <v>0</v>
      </c>
    </row>
    <row r="16413" spans="1:11" x14ac:dyDescent="0.25">
      <c r="A16413" t="s">
        <v>172</v>
      </c>
      <c r="B16413" t="s">
        <v>49</v>
      </c>
      <c r="C16413" s="7">
        <v>1</v>
      </c>
      <c r="D16413">
        <v>4</v>
      </c>
      <c r="E16413">
        <v>35</v>
      </c>
      <c r="F16413">
        <v>60</v>
      </c>
      <c r="G16413" s="1">
        <f t="shared" si="1024"/>
        <v>0.89743589743589747</v>
      </c>
      <c r="H16413" s="4">
        <f t="shared" si="1025"/>
        <v>0</v>
      </c>
      <c r="I16413" s="5">
        <f>IF(OR(AND(F16413&gt;=50,G16413&gt;SUMIF(SeasonTotals!A$2:A$9,A16413,SeasonTotals!F$2:F$9)),AND(G16413&gt;0.885,F16413&gt;=50,D16413&lt;3)),1,0)</f>
        <v>0</v>
      </c>
      <c r="J16413" s="4">
        <f t="shared" si="1026"/>
        <v>0</v>
      </c>
      <c r="K16413" s="5">
        <f t="shared" si="1027"/>
        <v>0</v>
      </c>
    </row>
    <row r="16414" spans="1:11" x14ac:dyDescent="0.25">
      <c r="A16414" t="s">
        <v>172</v>
      </c>
      <c r="B16414" t="s">
        <v>120</v>
      </c>
      <c r="C16414" s="7">
        <v>1</v>
      </c>
      <c r="D16414">
        <v>0</v>
      </c>
      <c r="E16414">
        <v>29</v>
      </c>
      <c r="F16414">
        <v>60</v>
      </c>
      <c r="G16414" s="1">
        <f t="shared" si="1024"/>
        <v>1</v>
      </c>
      <c r="H16414" s="4">
        <f t="shared" si="1025"/>
        <v>1</v>
      </c>
      <c r="I16414" s="5">
        <f>IF(OR(AND(F16414&gt;=50,G16414&gt;SUMIF(SeasonTotals!A$2:A$9,A16414,SeasonTotals!F$2:F$9)),AND(G16414&gt;0.885,F16414&gt;=50,D16414&lt;3)),1,0)</f>
        <v>1</v>
      </c>
      <c r="J16414" s="4">
        <f t="shared" si="1026"/>
        <v>0</v>
      </c>
      <c r="K16414" s="5">
        <f t="shared" si="1027"/>
        <v>0</v>
      </c>
    </row>
    <row r="16415" spans="1:11" x14ac:dyDescent="0.25">
      <c r="A16415" t="s">
        <v>172</v>
      </c>
      <c r="B16415" t="s">
        <v>43</v>
      </c>
      <c r="C16415" s="7">
        <v>1</v>
      </c>
      <c r="D16415">
        <v>3</v>
      </c>
      <c r="E16415">
        <v>23</v>
      </c>
      <c r="F16415">
        <v>60</v>
      </c>
      <c r="G16415" s="1">
        <f t="shared" si="1024"/>
        <v>0.88461538461538458</v>
      </c>
      <c r="H16415" s="4">
        <f t="shared" si="1025"/>
        <v>0</v>
      </c>
      <c r="I16415" s="5">
        <f>IF(OR(AND(F16415&gt;=50,G16415&gt;SUMIF(SeasonTotals!A$2:A$9,A16415,SeasonTotals!F$2:F$9)),AND(G16415&gt;0.885,F16415&gt;=50,D16415&lt;3)),1,0)</f>
        <v>0</v>
      </c>
      <c r="J16415" s="4">
        <f t="shared" si="1026"/>
        <v>0</v>
      </c>
      <c r="K16415" s="5">
        <f t="shared" si="1027"/>
        <v>0</v>
      </c>
    </row>
    <row r="16416" spans="1:11" x14ac:dyDescent="0.25">
      <c r="A16416" t="s">
        <v>172</v>
      </c>
      <c r="B16416" t="s">
        <v>111</v>
      </c>
      <c r="C16416" s="7">
        <v>1</v>
      </c>
      <c r="D16416">
        <v>3</v>
      </c>
      <c r="E16416">
        <v>21</v>
      </c>
      <c r="F16416">
        <v>60</v>
      </c>
      <c r="G16416" s="1">
        <f t="shared" si="1024"/>
        <v>0.875</v>
      </c>
      <c r="H16416" s="4">
        <f t="shared" si="1025"/>
        <v>0</v>
      </c>
      <c r="I16416" s="5">
        <f>IF(OR(AND(F16416&gt;=50,G16416&gt;SUMIF(SeasonTotals!A$2:A$9,A16416,SeasonTotals!F$2:F$9)),AND(G16416&gt;0.885,F16416&gt;=50,D16416&lt;3)),1,0)</f>
        <v>0</v>
      </c>
      <c r="J16416" s="4">
        <f t="shared" si="1026"/>
        <v>0</v>
      </c>
      <c r="K16416" s="5">
        <f t="shared" si="1027"/>
        <v>0</v>
      </c>
    </row>
    <row r="16417" spans="1:11" x14ac:dyDescent="0.25">
      <c r="A16417" t="s">
        <v>172</v>
      </c>
      <c r="B16417" t="s">
        <v>110</v>
      </c>
      <c r="C16417" s="7">
        <v>1</v>
      </c>
      <c r="D16417">
        <v>4</v>
      </c>
      <c r="E16417">
        <v>27</v>
      </c>
      <c r="F16417">
        <v>58</v>
      </c>
      <c r="G16417" s="1">
        <f t="shared" si="1024"/>
        <v>0.87096774193548387</v>
      </c>
      <c r="H16417" s="4">
        <f t="shared" si="1025"/>
        <v>0</v>
      </c>
      <c r="I16417" s="5">
        <f>IF(OR(AND(F16417&gt;=50,G16417&gt;SUMIF(SeasonTotals!A$2:A$9,A16417,SeasonTotals!F$2:F$9)),AND(G16417&gt;0.885,F16417&gt;=50,D16417&lt;3)),1,0)</f>
        <v>0</v>
      </c>
      <c r="J16417" s="4">
        <f t="shared" si="1026"/>
        <v>0</v>
      </c>
      <c r="K16417" s="5">
        <f t="shared" si="1027"/>
        <v>0</v>
      </c>
    </row>
    <row r="16418" spans="1:11" x14ac:dyDescent="0.25">
      <c r="A16418" t="s">
        <v>172</v>
      </c>
      <c r="B16418" t="s">
        <v>145</v>
      </c>
      <c r="C16418" s="7">
        <v>1</v>
      </c>
      <c r="D16418">
        <v>0</v>
      </c>
      <c r="E16418">
        <v>30</v>
      </c>
      <c r="F16418">
        <v>60</v>
      </c>
      <c r="G16418" s="1">
        <f t="shared" si="1024"/>
        <v>1</v>
      </c>
      <c r="H16418" s="4">
        <f t="shared" si="1025"/>
        <v>1</v>
      </c>
      <c r="I16418" s="5">
        <f>IF(OR(AND(F16418&gt;=50,G16418&gt;SUMIF(SeasonTotals!A$2:A$9,A16418,SeasonTotals!F$2:F$9)),AND(G16418&gt;0.885,F16418&gt;=50,D16418&lt;3)),1,0)</f>
        <v>1</v>
      </c>
      <c r="J16418" s="4">
        <f t="shared" si="1026"/>
        <v>0</v>
      </c>
      <c r="K16418" s="5">
        <f t="shared" si="1027"/>
        <v>0</v>
      </c>
    </row>
    <row r="16419" spans="1:11" x14ac:dyDescent="0.25">
      <c r="A16419" t="s">
        <v>172</v>
      </c>
      <c r="B16419" t="s">
        <v>127</v>
      </c>
      <c r="C16419" s="7">
        <v>1</v>
      </c>
      <c r="D16419">
        <v>2</v>
      </c>
      <c r="E16419">
        <v>38</v>
      </c>
      <c r="F16419">
        <v>65</v>
      </c>
      <c r="G16419" s="1">
        <f t="shared" si="1024"/>
        <v>0.95</v>
      </c>
      <c r="H16419" s="4">
        <f t="shared" si="1025"/>
        <v>1</v>
      </c>
      <c r="I16419" s="5">
        <f>IF(OR(AND(F16419&gt;=50,G16419&gt;SUMIF(SeasonTotals!A$2:A$9,A16419,SeasonTotals!F$2:F$9)),AND(G16419&gt;0.885,F16419&gt;=50,D16419&lt;3)),1,0)</f>
        <v>1</v>
      </c>
      <c r="J16419" s="4">
        <f t="shared" si="1026"/>
        <v>0</v>
      </c>
      <c r="K16419" s="5">
        <f t="shared" si="1027"/>
        <v>0</v>
      </c>
    </row>
    <row r="16420" spans="1:11" x14ac:dyDescent="0.25">
      <c r="A16420" t="s">
        <v>172</v>
      </c>
      <c r="B16420" t="s">
        <v>119</v>
      </c>
      <c r="C16420" s="7">
        <v>1</v>
      </c>
      <c r="D16420">
        <v>3</v>
      </c>
      <c r="E16420">
        <v>29</v>
      </c>
      <c r="F16420">
        <v>59</v>
      </c>
      <c r="G16420" s="1">
        <f t="shared" si="1024"/>
        <v>0.90625</v>
      </c>
      <c r="H16420" s="4">
        <f t="shared" si="1025"/>
        <v>0</v>
      </c>
      <c r="I16420" s="5">
        <f>IF(OR(AND(F16420&gt;=50,G16420&gt;SUMIF(SeasonTotals!A$2:A$9,A16420,SeasonTotals!F$2:F$9)),AND(G16420&gt;0.885,F16420&gt;=50,D16420&lt;3)),1,0)</f>
        <v>0</v>
      </c>
      <c r="J16420" s="4">
        <f t="shared" si="1026"/>
        <v>0</v>
      </c>
      <c r="K16420" s="5">
        <f t="shared" si="1027"/>
        <v>0</v>
      </c>
    </row>
    <row r="16421" spans="1:11" x14ac:dyDescent="0.25">
      <c r="A16421" t="s">
        <v>172</v>
      </c>
      <c r="B16421" t="s">
        <v>79</v>
      </c>
      <c r="C16421" s="7">
        <v>1</v>
      </c>
      <c r="D16421">
        <v>5</v>
      </c>
      <c r="E16421">
        <v>9</v>
      </c>
      <c r="F16421">
        <v>23</v>
      </c>
      <c r="G16421" s="1">
        <f t="shared" si="1024"/>
        <v>0.6428571428571429</v>
      </c>
      <c r="H16421" s="4">
        <f t="shared" si="1025"/>
        <v>0</v>
      </c>
      <c r="I16421" s="5">
        <f>IF(OR(AND(F16421&gt;=50,G16421&gt;SUMIF(SeasonTotals!A$2:A$9,A16421,SeasonTotals!F$2:F$9)),AND(G16421&gt;0.885,F16421&gt;=50,D16421&lt;3)),1,0)</f>
        <v>0</v>
      </c>
      <c r="J16421" s="4">
        <f t="shared" si="1026"/>
        <v>1</v>
      </c>
      <c r="K16421" s="5">
        <f t="shared" si="1027"/>
        <v>1</v>
      </c>
    </row>
    <row r="16422" spans="1:11" x14ac:dyDescent="0.25">
      <c r="A16422" t="s">
        <v>172</v>
      </c>
      <c r="B16422" t="s">
        <v>80</v>
      </c>
      <c r="C16422" s="7">
        <v>1</v>
      </c>
      <c r="D16422">
        <v>4</v>
      </c>
      <c r="E16422">
        <v>25</v>
      </c>
      <c r="F16422">
        <v>65</v>
      </c>
      <c r="G16422" s="1">
        <f t="shared" si="1024"/>
        <v>0.86206896551724133</v>
      </c>
      <c r="H16422" s="4">
        <f t="shared" si="1025"/>
        <v>0</v>
      </c>
      <c r="I16422" s="5">
        <f>IF(OR(AND(F16422&gt;=50,G16422&gt;SUMIF(SeasonTotals!A$2:A$9,A16422,SeasonTotals!F$2:F$9)),AND(G16422&gt;0.885,F16422&gt;=50,D16422&lt;3)),1,0)</f>
        <v>0</v>
      </c>
      <c r="J16422" s="4">
        <f t="shared" si="1026"/>
        <v>0</v>
      </c>
      <c r="K16422" s="5">
        <f t="shared" si="1027"/>
        <v>0</v>
      </c>
    </row>
    <row r="16423" spans="1:11" x14ac:dyDescent="0.25">
      <c r="A16423" t="s">
        <v>172</v>
      </c>
      <c r="B16423" t="s">
        <v>73</v>
      </c>
      <c r="C16423" s="7">
        <v>1</v>
      </c>
      <c r="D16423">
        <v>3</v>
      </c>
      <c r="E16423">
        <v>23</v>
      </c>
      <c r="F16423">
        <v>60</v>
      </c>
      <c r="G16423" s="1">
        <f t="shared" si="1024"/>
        <v>0.88461538461538458</v>
      </c>
      <c r="H16423" s="4">
        <f t="shared" si="1025"/>
        <v>0</v>
      </c>
      <c r="I16423" s="5">
        <f>IF(OR(AND(F16423&gt;=50,G16423&gt;SUMIF(SeasonTotals!A$2:A$9,A16423,SeasonTotals!F$2:F$9)),AND(G16423&gt;0.885,F16423&gt;=50,D16423&lt;3)),1,0)</f>
        <v>0</v>
      </c>
      <c r="J16423" s="4">
        <f t="shared" si="1026"/>
        <v>0</v>
      </c>
      <c r="K16423" s="5">
        <f t="shared" si="1027"/>
        <v>0</v>
      </c>
    </row>
    <row r="16424" spans="1:11" x14ac:dyDescent="0.25">
      <c r="A16424" t="s">
        <v>172</v>
      </c>
      <c r="B16424" t="s">
        <v>18</v>
      </c>
      <c r="C16424" s="7">
        <v>1</v>
      </c>
      <c r="D16424">
        <v>3</v>
      </c>
      <c r="E16424">
        <v>29</v>
      </c>
      <c r="F16424">
        <v>65</v>
      </c>
      <c r="G16424" s="1">
        <f t="shared" si="1024"/>
        <v>0.90625</v>
      </c>
      <c r="H16424" s="4">
        <f t="shared" si="1025"/>
        <v>0</v>
      </c>
      <c r="I16424" s="5">
        <f>IF(OR(AND(F16424&gt;=50,G16424&gt;SUMIF(SeasonTotals!A$2:A$9,A16424,SeasonTotals!F$2:F$9)),AND(G16424&gt;0.885,F16424&gt;=50,D16424&lt;3)),1,0)</f>
        <v>0</v>
      </c>
      <c r="J16424" s="4">
        <f t="shared" si="1026"/>
        <v>0</v>
      </c>
      <c r="K16424" s="5">
        <f t="shared" si="1027"/>
        <v>0</v>
      </c>
    </row>
    <row r="16425" spans="1:11" x14ac:dyDescent="0.25">
      <c r="A16425" t="s">
        <v>172</v>
      </c>
      <c r="B16425" t="s">
        <v>51</v>
      </c>
      <c r="C16425" s="7">
        <v>1</v>
      </c>
      <c r="D16425">
        <v>3</v>
      </c>
      <c r="E16425">
        <v>37</v>
      </c>
      <c r="F16425">
        <v>65</v>
      </c>
      <c r="G16425" s="1">
        <f t="shared" si="1024"/>
        <v>0.92500000000000004</v>
      </c>
      <c r="H16425" s="4">
        <f t="shared" si="1025"/>
        <v>1</v>
      </c>
      <c r="I16425" s="5">
        <f>IF(OR(AND(F16425&gt;=50,G16425&gt;SUMIF(SeasonTotals!A$2:A$9,A16425,SeasonTotals!F$2:F$9)),AND(G16425&gt;0.885,F16425&gt;=50,D16425&lt;3)),1,0)</f>
        <v>1</v>
      </c>
      <c r="J16425" s="4">
        <f t="shared" si="1026"/>
        <v>0</v>
      </c>
      <c r="K16425" s="5">
        <f t="shared" si="1027"/>
        <v>0</v>
      </c>
    </row>
    <row r="16426" spans="1:11" x14ac:dyDescent="0.25">
      <c r="A16426" t="s">
        <v>172</v>
      </c>
      <c r="B16426" t="s">
        <v>87</v>
      </c>
      <c r="C16426" s="7">
        <v>1</v>
      </c>
      <c r="D16426">
        <v>4</v>
      </c>
      <c r="E16426">
        <v>17</v>
      </c>
      <c r="F16426">
        <v>60</v>
      </c>
      <c r="G16426" s="1">
        <f t="shared" si="1024"/>
        <v>0.80952380952380953</v>
      </c>
      <c r="H16426" s="4">
        <f t="shared" si="1025"/>
        <v>0</v>
      </c>
      <c r="I16426" s="5">
        <f>IF(OR(AND(F16426&gt;=50,G16426&gt;SUMIF(SeasonTotals!A$2:A$9,A16426,SeasonTotals!F$2:F$9)),AND(G16426&gt;0.885,F16426&gt;=50,D16426&lt;3)),1,0)</f>
        <v>0</v>
      </c>
      <c r="J16426" s="4">
        <f t="shared" si="1026"/>
        <v>1</v>
      </c>
      <c r="K16426" s="5">
        <f t="shared" si="1027"/>
        <v>0</v>
      </c>
    </row>
    <row r="16427" spans="1:11" x14ac:dyDescent="0.25">
      <c r="A16427" t="s">
        <v>172</v>
      </c>
      <c r="B16427" t="s">
        <v>104</v>
      </c>
      <c r="C16427" s="7">
        <v>1</v>
      </c>
      <c r="D16427">
        <v>1</v>
      </c>
      <c r="E16427">
        <v>17</v>
      </c>
      <c r="F16427">
        <v>60</v>
      </c>
      <c r="G16427" s="1">
        <f t="shared" si="1024"/>
        <v>0.94444444444444442</v>
      </c>
      <c r="H16427" s="4">
        <f t="shared" si="1025"/>
        <v>1</v>
      </c>
      <c r="I16427" s="5">
        <f>IF(OR(AND(F16427&gt;=50,G16427&gt;SUMIF(SeasonTotals!A$2:A$9,A16427,SeasonTotals!F$2:F$9)),AND(G16427&gt;0.885,F16427&gt;=50,D16427&lt;3)),1,0)</f>
        <v>1</v>
      </c>
      <c r="J16427" s="4">
        <f t="shared" si="1026"/>
        <v>0</v>
      </c>
      <c r="K16427" s="5">
        <f t="shared" si="1027"/>
        <v>0</v>
      </c>
    </row>
    <row r="16428" spans="1:11" x14ac:dyDescent="0.25">
      <c r="A16428" t="s">
        <v>172</v>
      </c>
      <c r="B16428" t="s">
        <v>95</v>
      </c>
      <c r="C16428" s="7">
        <v>1</v>
      </c>
      <c r="D16428">
        <v>1</v>
      </c>
      <c r="E16428">
        <v>28</v>
      </c>
      <c r="F16428">
        <v>60</v>
      </c>
      <c r="G16428" s="1">
        <f t="shared" si="1024"/>
        <v>0.96551724137931039</v>
      </c>
      <c r="H16428" s="4">
        <f t="shared" si="1025"/>
        <v>1</v>
      </c>
      <c r="I16428" s="5">
        <f>IF(OR(AND(F16428&gt;=50,G16428&gt;SUMIF(SeasonTotals!A$2:A$9,A16428,SeasonTotals!F$2:F$9)),AND(G16428&gt;0.885,F16428&gt;=50,D16428&lt;3)),1,0)</f>
        <v>1</v>
      </c>
      <c r="J16428" s="4">
        <f t="shared" si="1026"/>
        <v>0</v>
      </c>
      <c r="K16428" s="5">
        <f t="shared" si="1027"/>
        <v>0</v>
      </c>
    </row>
    <row r="16429" spans="1:11" x14ac:dyDescent="0.25">
      <c r="A16429" t="s">
        <v>172</v>
      </c>
      <c r="B16429" t="s">
        <v>152</v>
      </c>
      <c r="C16429" s="7">
        <v>1</v>
      </c>
      <c r="D16429">
        <v>0</v>
      </c>
      <c r="E16429">
        <v>30</v>
      </c>
      <c r="F16429">
        <v>60</v>
      </c>
      <c r="G16429" s="1">
        <f t="shared" si="1024"/>
        <v>1</v>
      </c>
      <c r="H16429" s="4">
        <f t="shared" si="1025"/>
        <v>1</v>
      </c>
      <c r="I16429" s="5">
        <f>IF(OR(AND(F16429&gt;=50,G16429&gt;SUMIF(SeasonTotals!A$2:A$9,A16429,SeasonTotals!F$2:F$9)),AND(G16429&gt;0.885,F16429&gt;=50,D16429&lt;3)),1,0)</f>
        <v>1</v>
      </c>
      <c r="J16429" s="4">
        <f t="shared" si="1026"/>
        <v>0</v>
      </c>
      <c r="K16429" s="5">
        <f t="shared" si="1027"/>
        <v>0</v>
      </c>
    </row>
    <row r="16430" spans="1:11" x14ac:dyDescent="0.25">
      <c r="A16430" t="s">
        <v>172</v>
      </c>
      <c r="B16430" t="s">
        <v>155</v>
      </c>
      <c r="C16430" s="7">
        <v>1</v>
      </c>
      <c r="D16430">
        <v>4</v>
      </c>
      <c r="E16430">
        <v>19</v>
      </c>
      <c r="F16430">
        <v>58</v>
      </c>
      <c r="G16430" s="1">
        <f t="shared" si="1024"/>
        <v>0.82608695652173914</v>
      </c>
      <c r="H16430" s="4">
        <f t="shared" si="1025"/>
        <v>0</v>
      </c>
      <c r="I16430" s="5">
        <f>IF(OR(AND(F16430&gt;=50,G16430&gt;SUMIF(SeasonTotals!A$2:A$9,A16430,SeasonTotals!F$2:F$9)),AND(G16430&gt;0.885,F16430&gt;=50,D16430&lt;3)),1,0)</f>
        <v>0</v>
      </c>
      <c r="J16430" s="4">
        <f t="shared" si="1026"/>
        <v>1</v>
      </c>
      <c r="K16430" s="5">
        <f t="shared" si="1027"/>
        <v>0</v>
      </c>
    </row>
    <row r="16431" spans="1:11" x14ac:dyDescent="0.25">
      <c r="A16431" t="s">
        <v>172</v>
      </c>
      <c r="B16431" t="s">
        <v>106</v>
      </c>
      <c r="C16431" s="7">
        <v>1</v>
      </c>
      <c r="D16431">
        <v>2</v>
      </c>
      <c r="E16431">
        <v>31</v>
      </c>
      <c r="F16431">
        <v>57</v>
      </c>
      <c r="G16431" s="1">
        <f t="shared" si="1024"/>
        <v>0.93939393939393945</v>
      </c>
      <c r="H16431" s="4">
        <f t="shared" si="1025"/>
        <v>1</v>
      </c>
      <c r="I16431" s="5">
        <f>IF(OR(AND(F16431&gt;=50,G16431&gt;SUMIF(SeasonTotals!A$2:A$9,A16431,SeasonTotals!F$2:F$9)),AND(G16431&gt;0.885,F16431&gt;=50,D16431&lt;3)),1,0)</f>
        <v>1</v>
      </c>
      <c r="J16431" s="4">
        <f t="shared" si="1026"/>
        <v>0</v>
      </c>
      <c r="K16431" s="5">
        <f t="shared" si="1027"/>
        <v>0</v>
      </c>
    </row>
    <row r="16432" spans="1:11" x14ac:dyDescent="0.25">
      <c r="A16432" t="s">
        <v>172</v>
      </c>
      <c r="B16432" t="s">
        <v>159</v>
      </c>
      <c r="C16432" s="7">
        <v>1</v>
      </c>
      <c r="D16432">
        <v>2</v>
      </c>
      <c r="E16432">
        <v>21</v>
      </c>
      <c r="F16432">
        <v>60</v>
      </c>
      <c r="G16432" s="1">
        <f t="shared" si="1024"/>
        <v>0.91304347826086951</v>
      </c>
      <c r="H16432" s="4">
        <f t="shared" si="1025"/>
        <v>1</v>
      </c>
      <c r="I16432" s="5">
        <f>IF(OR(AND(F16432&gt;=50,G16432&gt;SUMIF(SeasonTotals!A$2:A$9,A16432,SeasonTotals!F$2:F$9)),AND(G16432&gt;0.885,F16432&gt;=50,D16432&lt;3)),1,0)</f>
        <v>1</v>
      </c>
      <c r="J16432" s="4">
        <f t="shared" si="1026"/>
        <v>0</v>
      </c>
      <c r="K16432" s="5">
        <f t="shared" si="1027"/>
        <v>0</v>
      </c>
    </row>
    <row r="16433" spans="1:11" x14ac:dyDescent="0.25">
      <c r="A16433" t="s">
        <v>172</v>
      </c>
      <c r="B16433" t="s">
        <v>150</v>
      </c>
      <c r="C16433" s="7">
        <v>1</v>
      </c>
      <c r="D16433">
        <v>3</v>
      </c>
      <c r="E16433">
        <v>9</v>
      </c>
      <c r="F16433">
        <v>21</v>
      </c>
      <c r="G16433" s="1">
        <f t="shared" si="1024"/>
        <v>0.75</v>
      </c>
      <c r="H16433" s="4">
        <f t="shared" si="1025"/>
        <v>0</v>
      </c>
      <c r="I16433" s="5">
        <f>IF(OR(AND(F16433&gt;=50,G16433&gt;SUMIF(SeasonTotals!A$2:A$9,A16433,SeasonTotals!F$2:F$9)),AND(G16433&gt;0.885,F16433&gt;=50,D16433&lt;3)),1,0)</f>
        <v>0</v>
      </c>
      <c r="J16433" s="4">
        <f t="shared" si="1026"/>
        <v>1</v>
      </c>
      <c r="K16433" s="5">
        <f t="shared" si="1027"/>
        <v>1</v>
      </c>
    </row>
    <row r="16434" spans="1:11" x14ac:dyDescent="0.25">
      <c r="A16434" t="s">
        <v>172</v>
      </c>
      <c r="B16434" t="s">
        <v>60</v>
      </c>
      <c r="C16434" s="7">
        <v>1</v>
      </c>
      <c r="D16434">
        <v>1</v>
      </c>
      <c r="E16434">
        <v>26</v>
      </c>
      <c r="F16434">
        <v>60</v>
      </c>
      <c r="G16434" s="1">
        <f t="shared" si="1024"/>
        <v>0.96296296296296291</v>
      </c>
      <c r="H16434" s="4">
        <f t="shared" si="1025"/>
        <v>1</v>
      </c>
      <c r="I16434" s="5">
        <f>IF(OR(AND(F16434&gt;=50,G16434&gt;SUMIF(SeasonTotals!A$2:A$9,A16434,SeasonTotals!F$2:F$9)),AND(G16434&gt;0.885,F16434&gt;=50,D16434&lt;3)),1,0)</f>
        <v>1</v>
      </c>
      <c r="J16434" s="4">
        <f t="shared" si="1026"/>
        <v>0</v>
      </c>
      <c r="K16434" s="5">
        <f t="shared" si="1027"/>
        <v>0</v>
      </c>
    </row>
    <row r="16435" spans="1:11" x14ac:dyDescent="0.25">
      <c r="A16435" t="s">
        <v>172</v>
      </c>
      <c r="B16435" t="s">
        <v>49</v>
      </c>
      <c r="C16435" s="7">
        <v>1</v>
      </c>
      <c r="D16435">
        <v>3</v>
      </c>
      <c r="E16435">
        <v>19</v>
      </c>
      <c r="F16435">
        <v>57</v>
      </c>
      <c r="G16435" s="1">
        <f t="shared" si="1024"/>
        <v>0.86363636363636365</v>
      </c>
      <c r="H16435" s="4">
        <f t="shared" si="1025"/>
        <v>0</v>
      </c>
      <c r="I16435" s="5">
        <f>IF(OR(AND(F16435&gt;=50,G16435&gt;SUMIF(SeasonTotals!A$2:A$9,A16435,SeasonTotals!F$2:F$9)),AND(G16435&gt;0.885,F16435&gt;=50,D16435&lt;3)),1,0)</f>
        <v>0</v>
      </c>
      <c r="J16435" s="4">
        <f t="shared" si="1026"/>
        <v>0</v>
      </c>
      <c r="K16435" s="5">
        <f t="shared" si="1027"/>
        <v>0</v>
      </c>
    </row>
    <row r="16436" spans="1:11" x14ac:dyDescent="0.25">
      <c r="A16436" t="s">
        <v>172</v>
      </c>
      <c r="B16436" t="s">
        <v>43</v>
      </c>
      <c r="C16436" s="7">
        <v>1</v>
      </c>
      <c r="D16436">
        <v>2</v>
      </c>
      <c r="E16436">
        <v>24</v>
      </c>
      <c r="F16436">
        <v>65</v>
      </c>
      <c r="G16436" s="1">
        <f t="shared" si="1024"/>
        <v>0.92307692307692313</v>
      </c>
      <c r="H16436" s="4">
        <f t="shared" si="1025"/>
        <v>1</v>
      </c>
      <c r="I16436" s="5">
        <f>IF(OR(AND(F16436&gt;=50,G16436&gt;SUMIF(SeasonTotals!A$2:A$9,A16436,SeasonTotals!F$2:F$9)),AND(G16436&gt;0.885,F16436&gt;=50,D16436&lt;3)),1,0)</f>
        <v>1</v>
      </c>
      <c r="J16436" s="4">
        <f t="shared" si="1026"/>
        <v>0</v>
      </c>
      <c r="K16436" s="5">
        <f t="shared" si="1027"/>
        <v>0</v>
      </c>
    </row>
    <row r="16437" spans="1:11" x14ac:dyDescent="0.25">
      <c r="A16437" t="s">
        <v>172</v>
      </c>
      <c r="B16437" t="s">
        <v>167</v>
      </c>
      <c r="C16437" s="7">
        <v>1</v>
      </c>
      <c r="D16437">
        <v>6</v>
      </c>
      <c r="E16437">
        <v>14</v>
      </c>
      <c r="F16437">
        <v>60</v>
      </c>
      <c r="G16437" s="1">
        <f t="shared" si="1024"/>
        <v>0.7</v>
      </c>
      <c r="H16437" s="4">
        <f t="shared" si="1025"/>
        <v>0</v>
      </c>
      <c r="I16437" s="5">
        <f>IF(OR(AND(F16437&gt;=50,G16437&gt;SUMIF(SeasonTotals!A$2:A$9,A16437,SeasonTotals!F$2:F$9)),AND(G16437&gt;0.885,F16437&gt;=50,D16437&lt;3)),1,0)</f>
        <v>0</v>
      </c>
      <c r="J16437" s="4">
        <f t="shared" si="1026"/>
        <v>1</v>
      </c>
      <c r="K16437" s="5">
        <f t="shared" si="1027"/>
        <v>0</v>
      </c>
    </row>
    <row r="16438" spans="1:11" x14ac:dyDescent="0.25">
      <c r="A16438" t="s">
        <v>172</v>
      </c>
      <c r="B16438" t="s">
        <v>79</v>
      </c>
      <c r="C16438" s="7">
        <v>1</v>
      </c>
      <c r="D16438">
        <v>2</v>
      </c>
      <c r="E16438">
        <v>29</v>
      </c>
      <c r="F16438">
        <v>65</v>
      </c>
      <c r="G16438" s="1">
        <f t="shared" si="1024"/>
        <v>0.93548387096774188</v>
      </c>
      <c r="H16438" s="4">
        <f t="shared" si="1025"/>
        <v>1</v>
      </c>
      <c r="I16438" s="5">
        <f>IF(OR(AND(F16438&gt;=50,G16438&gt;SUMIF(SeasonTotals!A$2:A$9,A16438,SeasonTotals!F$2:F$9)),AND(G16438&gt;0.885,F16438&gt;=50,D16438&lt;3)),1,0)</f>
        <v>1</v>
      </c>
      <c r="J16438" s="4">
        <f t="shared" si="1026"/>
        <v>0</v>
      </c>
      <c r="K16438" s="5">
        <f t="shared" si="1027"/>
        <v>0</v>
      </c>
    </row>
    <row r="16439" spans="1:11" x14ac:dyDescent="0.25">
      <c r="A16439" t="s">
        <v>172</v>
      </c>
      <c r="B16439" t="s">
        <v>18</v>
      </c>
      <c r="C16439" s="7">
        <v>1</v>
      </c>
      <c r="D16439">
        <v>2</v>
      </c>
      <c r="E16439">
        <v>44</v>
      </c>
      <c r="F16439">
        <v>60</v>
      </c>
      <c r="G16439" s="1">
        <f t="shared" si="1024"/>
        <v>0.95652173913043481</v>
      </c>
      <c r="H16439" s="4">
        <f t="shared" si="1025"/>
        <v>1</v>
      </c>
      <c r="I16439" s="5">
        <f>IF(OR(AND(F16439&gt;=50,G16439&gt;SUMIF(SeasonTotals!A$2:A$9,A16439,SeasonTotals!F$2:F$9)),AND(G16439&gt;0.885,F16439&gt;=50,D16439&lt;3)),1,0)</f>
        <v>1</v>
      </c>
      <c r="J16439" s="4">
        <f t="shared" si="1026"/>
        <v>0</v>
      </c>
      <c r="K16439" s="5">
        <f t="shared" si="1027"/>
        <v>0</v>
      </c>
    </row>
    <row r="16440" spans="1:11" x14ac:dyDescent="0.25">
      <c r="A16440" t="s">
        <v>172</v>
      </c>
      <c r="B16440" t="s">
        <v>50</v>
      </c>
      <c r="C16440" s="7">
        <v>1</v>
      </c>
      <c r="D16440">
        <v>3</v>
      </c>
      <c r="E16440">
        <v>38</v>
      </c>
      <c r="F16440">
        <v>59</v>
      </c>
      <c r="G16440" s="1">
        <f t="shared" si="1024"/>
        <v>0.92682926829268297</v>
      </c>
      <c r="H16440" s="4">
        <f t="shared" si="1025"/>
        <v>1</v>
      </c>
      <c r="I16440" s="5">
        <f>IF(OR(AND(F16440&gt;=50,G16440&gt;SUMIF(SeasonTotals!A$2:A$9,A16440,SeasonTotals!F$2:F$9)),AND(G16440&gt;0.885,F16440&gt;=50,D16440&lt;3)),1,0)</f>
        <v>1</v>
      </c>
      <c r="J16440" s="4">
        <f t="shared" si="1026"/>
        <v>0</v>
      </c>
      <c r="K16440" s="5">
        <f t="shared" si="1027"/>
        <v>0</v>
      </c>
    </row>
    <row r="16441" spans="1:11" x14ac:dyDescent="0.25">
      <c r="A16441" t="s">
        <v>172</v>
      </c>
      <c r="B16441" t="s">
        <v>94</v>
      </c>
      <c r="C16441" s="7">
        <v>1</v>
      </c>
      <c r="D16441">
        <v>5</v>
      </c>
      <c r="E16441">
        <v>29</v>
      </c>
      <c r="F16441">
        <v>40</v>
      </c>
      <c r="G16441" s="1">
        <f t="shared" si="1024"/>
        <v>0.8529411764705882</v>
      </c>
      <c r="H16441" s="4">
        <f t="shared" si="1025"/>
        <v>0</v>
      </c>
      <c r="I16441" s="5">
        <f>IF(OR(AND(F16441&gt;=50,G16441&gt;SUMIF(SeasonTotals!A$2:A$9,A16441,SeasonTotals!F$2:F$9)),AND(G16441&gt;0.885,F16441&gt;=50,D16441&lt;3)),1,0)</f>
        <v>0</v>
      </c>
      <c r="J16441" s="4">
        <f t="shared" si="1026"/>
        <v>0</v>
      </c>
      <c r="K16441" s="5">
        <f t="shared" si="1027"/>
        <v>1</v>
      </c>
    </row>
    <row r="16442" spans="1:11" x14ac:dyDescent="0.25">
      <c r="A16442" t="s">
        <v>172</v>
      </c>
      <c r="B16442" t="s">
        <v>112</v>
      </c>
      <c r="C16442" s="7">
        <v>1</v>
      </c>
      <c r="D16442">
        <v>1</v>
      </c>
      <c r="E16442">
        <v>26</v>
      </c>
      <c r="F16442">
        <v>60</v>
      </c>
      <c r="G16442" s="1">
        <f t="shared" si="1024"/>
        <v>0.96296296296296291</v>
      </c>
      <c r="H16442" s="4">
        <f t="shared" si="1025"/>
        <v>1</v>
      </c>
      <c r="I16442" s="5">
        <f>IF(OR(AND(F16442&gt;=50,G16442&gt;SUMIF(SeasonTotals!A$2:A$9,A16442,SeasonTotals!F$2:F$9)),AND(G16442&gt;0.885,F16442&gt;=50,D16442&lt;3)),1,0)</f>
        <v>1</v>
      </c>
      <c r="J16442" s="4">
        <f t="shared" si="1026"/>
        <v>0</v>
      </c>
      <c r="K16442" s="5">
        <f t="shared" si="1027"/>
        <v>0</v>
      </c>
    </row>
    <row r="16443" spans="1:11" x14ac:dyDescent="0.25">
      <c r="A16443" t="s">
        <v>172</v>
      </c>
      <c r="B16443" t="s">
        <v>16</v>
      </c>
      <c r="C16443" s="7">
        <v>1</v>
      </c>
      <c r="D16443">
        <v>3</v>
      </c>
      <c r="E16443">
        <v>26</v>
      </c>
      <c r="F16443">
        <v>60</v>
      </c>
      <c r="G16443" s="1">
        <f t="shared" si="1024"/>
        <v>0.89655172413793105</v>
      </c>
      <c r="H16443" s="4">
        <f t="shared" si="1025"/>
        <v>0</v>
      </c>
      <c r="I16443" s="5">
        <f>IF(OR(AND(F16443&gt;=50,G16443&gt;SUMIF(SeasonTotals!A$2:A$9,A16443,SeasonTotals!F$2:F$9)),AND(G16443&gt;0.885,F16443&gt;=50,D16443&lt;3)),1,0)</f>
        <v>0</v>
      </c>
      <c r="J16443" s="4">
        <f t="shared" si="1026"/>
        <v>0</v>
      </c>
      <c r="K16443" s="5">
        <f t="shared" si="1027"/>
        <v>0</v>
      </c>
    </row>
    <row r="16444" spans="1:11" x14ac:dyDescent="0.25">
      <c r="A16444" t="s">
        <v>172</v>
      </c>
      <c r="B16444" t="s">
        <v>150</v>
      </c>
      <c r="C16444" s="7">
        <v>1</v>
      </c>
      <c r="D16444">
        <v>3</v>
      </c>
      <c r="E16444">
        <v>23</v>
      </c>
      <c r="F16444">
        <v>61</v>
      </c>
      <c r="G16444" s="1">
        <f t="shared" si="1024"/>
        <v>0.88461538461538458</v>
      </c>
      <c r="H16444" s="4">
        <f t="shared" si="1025"/>
        <v>0</v>
      </c>
      <c r="I16444" s="5">
        <f>IF(OR(AND(F16444&gt;=50,G16444&gt;SUMIF(SeasonTotals!A$2:A$9,A16444,SeasonTotals!F$2:F$9)),AND(G16444&gt;0.885,F16444&gt;=50,D16444&lt;3)),1,0)</f>
        <v>0</v>
      </c>
      <c r="J16444" s="4">
        <f t="shared" si="1026"/>
        <v>0</v>
      </c>
      <c r="K16444" s="5">
        <f t="shared" si="1027"/>
        <v>0</v>
      </c>
    </row>
    <row r="16445" spans="1:11" x14ac:dyDescent="0.25">
      <c r="A16445" t="s">
        <v>172</v>
      </c>
      <c r="B16445" t="s">
        <v>162</v>
      </c>
      <c r="C16445" s="7">
        <v>1</v>
      </c>
      <c r="D16445">
        <v>1</v>
      </c>
      <c r="E16445">
        <v>35</v>
      </c>
      <c r="F16445">
        <v>60</v>
      </c>
      <c r="G16445" s="1">
        <f t="shared" si="1024"/>
        <v>0.97222222222222221</v>
      </c>
      <c r="H16445" s="4">
        <f t="shared" si="1025"/>
        <v>1</v>
      </c>
      <c r="I16445" s="5">
        <f>IF(OR(AND(F16445&gt;=50,G16445&gt;SUMIF(SeasonTotals!A$2:A$9,A16445,SeasonTotals!F$2:F$9)),AND(G16445&gt;0.885,F16445&gt;=50,D16445&lt;3)),1,0)</f>
        <v>1</v>
      </c>
      <c r="J16445" s="4">
        <f t="shared" si="1026"/>
        <v>0</v>
      </c>
      <c r="K16445" s="5">
        <f t="shared" si="1027"/>
        <v>0</v>
      </c>
    </row>
    <row r="16446" spans="1:11" x14ac:dyDescent="0.25">
      <c r="A16446" t="s">
        <v>172</v>
      </c>
      <c r="B16446" t="s">
        <v>83</v>
      </c>
      <c r="C16446" s="7">
        <v>1</v>
      </c>
      <c r="D16446">
        <v>4</v>
      </c>
      <c r="E16446">
        <v>29</v>
      </c>
      <c r="F16446">
        <v>65</v>
      </c>
      <c r="G16446" s="1">
        <f t="shared" si="1024"/>
        <v>0.87878787878787878</v>
      </c>
      <c r="H16446" s="4">
        <f t="shared" si="1025"/>
        <v>0</v>
      </c>
      <c r="I16446" s="5">
        <f>IF(OR(AND(F16446&gt;=50,G16446&gt;SUMIF(SeasonTotals!A$2:A$9,A16446,SeasonTotals!F$2:F$9)),AND(G16446&gt;0.885,F16446&gt;=50,D16446&lt;3)),1,0)</f>
        <v>0</v>
      </c>
      <c r="J16446" s="4">
        <f t="shared" si="1026"/>
        <v>0</v>
      </c>
      <c r="K16446" s="5">
        <f t="shared" si="1027"/>
        <v>0</v>
      </c>
    </row>
    <row r="16447" spans="1:11" x14ac:dyDescent="0.25">
      <c r="A16447" t="s">
        <v>172</v>
      </c>
      <c r="B16447" t="s">
        <v>40</v>
      </c>
      <c r="C16447" s="7">
        <v>1</v>
      </c>
      <c r="D16447">
        <v>2</v>
      </c>
      <c r="E16447">
        <v>32</v>
      </c>
      <c r="F16447">
        <v>60</v>
      </c>
      <c r="G16447" s="1">
        <f t="shared" si="1024"/>
        <v>0.94117647058823528</v>
      </c>
      <c r="H16447" s="4">
        <f t="shared" si="1025"/>
        <v>1</v>
      </c>
      <c r="I16447" s="5">
        <f>IF(OR(AND(F16447&gt;=50,G16447&gt;SUMIF(SeasonTotals!A$2:A$9,A16447,SeasonTotals!F$2:F$9)),AND(G16447&gt;0.885,F16447&gt;=50,D16447&lt;3)),1,0)</f>
        <v>1</v>
      </c>
      <c r="J16447" s="4">
        <f t="shared" si="1026"/>
        <v>0</v>
      </c>
      <c r="K16447" s="5">
        <f t="shared" si="1027"/>
        <v>0</v>
      </c>
    </row>
    <row r="16448" spans="1:11" x14ac:dyDescent="0.25">
      <c r="A16448" t="s">
        <v>172</v>
      </c>
      <c r="B16448" t="s">
        <v>49</v>
      </c>
      <c r="C16448" s="7">
        <v>1</v>
      </c>
      <c r="D16448">
        <v>5</v>
      </c>
      <c r="E16448">
        <v>35</v>
      </c>
      <c r="F16448">
        <v>48</v>
      </c>
      <c r="G16448" s="1">
        <f t="shared" si="1024"/>
        <v>0.875</v>
      </c>
      <c r="H16448" s="4">
        <f t="shared" si="1025"/>
        <v>0</v>
      </c>
      <c r="I16448" s="5">
        <f>IF(OR(AND(F16448&gt;=50,G16448&gt;SUMIF(SeasonTotals!A$2:A$9,A16448,SeasonTotals!F$2:F$9)),AND(G16448&gt;0.885,F16448&gt;=50,D16448&lt;3)),1,0)</f>
        <v>0</v>
      </c>
      <c r="J16448" s="4">
        <f t="shared" si="1026"/>
        <v>0</v>
      </c>
      <c r="K16448" s="5">
        <f t="shared" si="1027"/>
        <v>1</v>
      </c>
    </row>
    <row r="16449" spans="1:11" x14ac:dyDescent="0.25">
      <c r="A16449" t="s">
        <v>172</v>
      </c>
      <c r="B16449" t="s">
        <v>127</v>
      </c>
      <c r="C16449" s="7">
        <v>1</v>
      </c>
      <c r="D16449">
        <v>4</v>
      </c>
      <c r="E16449">
        <v>25</v>
      </c>
      <c r="F16449">
        <v>65</v>
      </c>
      <c r="G16449" s="1">
        <f t="shared" si="1024"/>
        <v>0.86206896551724133</v>
      </c>
      <c r="H16449" s="4">
        <f t="shared" si="1025"/>
        <v>0</v>
      </c>
      <c r="I16449" s="5">
        <f>IF(OR(AND(F16449&gt;=50,G16449&gt;SUMIF(SeasonTotals!A$2:A$9,A16449,SeasonTotals!F$2:F$9)),AND(G16449&gt;0.885,F16449&gt;=50,D16449&lt;3)),1,0)</f>
        <v>0</v>
      </c>
      <c r="J16449" s="4">
        <f t="shared" si="1026"/>
        <v>0</v>
      </c>
      <c r="K16449" s="5">
        <f t="shared" si="1027"/>
        <v>0</v>
      </c>
    </row>
    <row r="16450" spans="1:11" x14ac:dyDescent="0.25">
      <c r="A16450" t="s">
        <v>172</v>
      </c>
      <c r="B16450" t="s">
        <v>79</v>
      </c>
      <c r="C16450" s="7">
        <v>1</v>
      </c>
      <c r="D16450">
        <v>2</v>
      </c>
      <c r="E16450">
        <v>21</v>
      </c>
      <c r="F16450">
        <v>58</v>
      </c>
      <c r="G16450" s="1">
        <f t="shared" ref="G16450:G16513" si="1028">E16450/MAX(1,SUM(D16450:E16450))</f>
        <v>0.91304347826086951</v>
      </c>
      <c r="H16450" s="4">
        <f t="shared" ref="H16450:H16513" si="1029">IF(AND(F16450&gt;=50,OR(G16450&gt;0.913,AND(G16450&gt;0.885,D16450&lt;3))),1,0)</f>
        <v>1</v>
      </c>
      <c r="I16450" s="5">
        <f>IF(OR(AND(F16450&gt;=50,G16450&gt;SUMIF(SeasonTotals!A$2:A$9,A16450,SeasonTotals!F$2:F$9)),AND(G16450&gt;0.885,F16450&gt;=50,D16450&lt;3)),1,0)</f>
        <v>1</v>
      </c>
      <c r="J16450" s="4">
        <f t="shared" ref="J16450:J16513" si="1030">IF(G16450&lt;0.85,1,0)</f>
        <v>0</v>
      </c>
      <c r="K16450" s="5">
        <f t="shared" ref="K16450:K16513" si="1031">IF(F16450&lt;55,1,0)</f>
        <v>0</v>
      </c>
    </row>
    <row r="16451" spans="1:11" x14ac:dyDescent="0.25">
      <c r="A16451" t="s">
        <v>172</v>
      </c>
      <c r="B16451" t="s">
        <v>73</v>
      </c>
      <c r="C16451" s="7">
        <v>1</v>
      </c>
      <c r="D16451">
        <v>3</v>
      </c>
      <c r="E16451">
        <v>23</v>
      </c>
      <c r="F16451">
        <v>58</v>
      </c>
      <c r="G16451" s="1">
        <f t="shared" si="1028"/>
        <v>0.88461538461538458</v>
      </c>
      <c r="H16451" s="4">
        <f t="shared" si="1029"/>
        <v>0</v>
      </c>
      <c r="I16451" s="5">
        <f>IF(OR(AND(F16451&gt;=50,G16451&gt;SUMIF(SeasonTotals!A$2:A$9,A16451,SeasonTotals!F$2:F$9)),AND(G16451&gt;0.885,F16451&gt;=50,D16451&lt;3)),1,0)</f>
        <v>0</v>
      </c>
      <c r="J16451" s="4">
        <f t="shared" si="1030"/>
        <v>0</v>
      </c>
      <c r="K16451" s="5">
        <f t="shared" si="1031"/>
        <v>0</v>
      </c>
    </row>
    <row r="16452" spans="1:11" x14ac:dyDescent="0.25">
      <c r="A16452" t="s">
        <v>172</v>
      </c>
      <c r="B16452" t="s">
        <v>51</v>
      </c>
      <c r="C16452" s="7">
        <v>1</v>
      </c>
      <c r="D16452">
        <v>3</v>
      </c>
      <c r="E16452">
        <v>15</v>
      </c>
      <c r="F16452">
        <v>60</v>
      </c>
      <c r="G16452" s="1">
        <f t="shared" si="1028"/>
        <v>0.83333333333333337</v>
      </c>
      <c r="H16452" s="4">
        <f t="shared" si="1029"/>
        <v>0</v>
      </c>
      <c r="I16452" s="5">
        <f>IF(OR(AND(F16452&gt;=50,G16452&gt;SUMIF(SeasonTotals!A$2:A$9,A16452,SeasonTotals!F$2:F$9)),AND(G16452&gt;0.885,F16452&gt;=50,D16452&lt;3)),1,0)</f>
        <v>0</v>
      </c>
      <c r="J16452" s="4">
        <f t="shared" si="1030"/>
        <v>1</v>
      </c>
      <c r="K16452" s="5">
        <f t="shared" si="1031"/>
        <v>0</v>
      </c>
    </row>
    <row r="16453" spans="1:11" x14ac:dyDescent="0.25">
      <c r="A16453" t="s">
        <v>172</v>
      </c>
      <c r="B16453" t="s">
        <v>104</v>
      </c>
      <c r="C16453" s="7">
        <v>1</v>
      </c>
      <c r="D16453">
        <v>1</v>
      </c>
      <c r="E16453">
        <v>32</v>
      </c>
      <c r="F16453">
        <v>60</v>
      </c>
      <c r="G16453" s="1">
        <f t="shared" si="1028"/>
        <v>0.96969696969696972</v>
      </c>
      <c r="H16453" s="4">
        <f t="shared" si="1029"/>
        <v>1</v>
      </c>
      <c r="I16453" s="5">
        <f>IF(OR(AND(F16453&gt;=50,G16453&gt;SUMIF(SeasonTotals!A$2:A$9,A16453,SeasonTotals!F$2:F$9)),AND(G16453&gt;0.885,F16453&gt;=50,D16453&lt;3)),1,0)</f>
        <v>1</v>
      </c>
      <c r="J16453" s="4">
        <f t="shared" si="1030"/>
        <v>0</v>
      </c>
      <c r="K16453" s="5">
        <f t="shared" si="1031"/>
        <v>0</v>
      </c>
    </row>
    <row r="16454" spans="1:11" x14ac:dyDescent="0.25">
      <c r="A16454" t="s">
        <v>172</v>
      </c>
      <c r="B16454" t="s">
        <v>155</v>
      </c>
      <c r="C16454" s="7">
        <v>1</v>
      </c>
      <c r="D16454">
        <v>3</v>
      </c>
      <c r="E16454">
        <v>26</v>
      </c>
      <c r="F16454">
        <v>60</v>
      </c>
      <c r="G16454" s="1">
        <f t="shared" si="1028"/>
        <v>0.89655172413793105</v>
      </c>
      <c r="H16454" s="4">
        <f t="shared" si="1029"/>
        <v>0</v>
      </c>
      <c r="I16454" s="5">
        <f>IF(OR(AND(F16454&gt;=50,G16454&gt;SUMIF(SeasonTotals!A$2:A$9,A16454,SeasonTotals!F$2:F$9)),AND(G16454&gt;0.885,F16454&gt;=50,D16454&lt;3)),1,0)</f>
        <v>0</v>
      </c>
      <c r="J16454" s="4">
        <f t="shared" si="1030"/>
        <v>0</v>
      </c>
      <c r="K16454" s="5">
        <f t="shared" si="1031"/>
        <v>0</v>
      </c>
    </row>
    <row r="16455" spans="1:11" x14ac:dyDescent="0.25">
      <c r="A16455" t="s">
        <v>172</v>
      </c>
      <c r="B16455" t="s">
        <v>134</v>
      </c>
      <c r="C16455" s="7">
        <v>1</v>
      </c>
      <c r="D16455">
        <v>4</v>
      </c>
      <c r="E16455">
        <v>34</v>
      </c>
      <c r="F16455">
        <v>62</v>
      </c>
      <c r="G16455" s="1">
        <f t="shared" si="1028"/>
        <v>0.89473684210526316</v>
      </c>
      <c r="H16455" s="4">
        <f t="shared" si="1029"/>
        <v>0</v>
      </c>
      <c r="I16455" s="5">
        <f>IF(OR(AND(F16455&gt;=50,G16455&gt;SUMIF(SeasonTotals!A$2:A$9,A16455,SeasonTotals!F$2:F$9)),AND(G16455&gt;0.885,F16455&gt;=50,D16455&lt;3)),1,0)</f>
        <v>0</v>
      </c>
      <c r="J16455" s="4">
        <f t="shared" si="1030"/>
        <v>0</v>
      </c>
      <c r="K16455" s="5">
        <f t="shared" si="1031"/>
        <v>0</v>
      </c>
    </row>
    <row r="16456" spans="1:11" x14ac:dyDescent="0.25">
      <c r="A16456" t="s">
        <v>172</v>
      </c>
      <c r="B16456" t="s">
        <v>106</v>
      </c>
      <c r="C16456" s="7">
        <v>1</v>
      </c>
      <c r="D16456">
        <v>5</v>
      </c>
      <c r="E16456">
        <v>25</v>
      </c>
      <c r="F16456">
        <v>58</v>
      </c>
      <c r="G16456" s="1">
        <f t="shared" si="1028"/>
        <v>0.83333333333333337</v>
      </c>
      <c r="H16456" s="4">
        <f t="shared" si="1029"/>
        <v>0</v>
      </c>
      <c r="I16456" s="5">
        <f>IF(OR(AND(F16456&gt;=50,G16456&gt;SUMIF(SeasonTotals!A$2:A$9,A16456,SeasonTotals!F$2:F$9)),AND(G16456&gt;0.885,F16456&gt;=50,D16456&lt;3)),1,0)</f>
        <v>0</v>
      </c>
      <c r="J16456" s="4">
        <f t="shared" si="1030"/>
        <v>1</v>
      </c>
      <c r="K16456" s="5">
        <f t="shared" si="1031"/>
        <v>0</v>
      </c>
    </row>
    <row r="16457" spans="1:11" x14ac:dyDescent="0.25">
      <c r="A16457" t="s">
        <v>172</v>
      </c>
      <c r="B16457" t="s">
        <v>17</v>
      </c>
      <c r="C16457" s="7">
        <v>1</v>
      </c>
      <c r="D16457">
        <v>2</v>
      </c>
      <c r="E16457">
        <v>15</v>
      </c>
      <c r="F16457">
        <v>58</v>
      </c>
      <c r="G16457" s="1">
        <f t="shared" si="1028"/>
        <v>0.88235294117647056</v>
      </c>
      <c r="H16457" s="4">
        <f t="shared" si="1029"/>
        <v>0</v>
      </c>
      <c r="I16457" s="5">
        <f>IF(OR(AND(F16457&gt;=50,G16457&gt;SUMIF(SeasonTotals!A$2:A$9,A16457,SeasonTotals!F$2:F$9)),AND(G16457&gt;0.885,F16457&gt;=50,D16457&lt;3)),1,0)</f>
        <v>0</v>
      </c>
      <c r="J16457" s="4">
        <f t="shared" si="1030"/>
        <v>0</v>
      </c>
      <c r="K16457" s="5">
        <f t="shared" si="1031"/>
        <v>0</v>
      </c>
    </row>
    <row r="16458" spans="1:11" x14ac:dyDescent="0.25">
      <c r="A16458" t="s">
        <v>172</v>
      </c>
      <c r="B16458" t="s">
        <v>50</v>
      </c>
      <c r="C16458" s="7">
        <v>1</v>
      </c>
      <c r="D16458">
        <v>1</v>
      </c>
      <c r="E16458">
        <v>18</v>
      </c>
      <c r="F16458">
        <v>59</v>
      </c>
      <c r="G16458" s="1">
        <f t="shared" si="1028"/>
        <v>0.94736842105263153</v>
      </c>
      <c r="H16458" s="4">
        <f t="shared" si="1029"/>
        <v>1</v>
      </c>
      <c r="I16458" s="5">
        <f>IF(OR(AND(F16458&gt;=50,G16458&gt;SUMIF(SeasonTotals!A$2:A$9,A16458,SeasonTotals!F$2:F$9)),AND(G16458&gt;0.885,F16458&gt;=50,D16458&lt;3)),1,0)</f>
        <v>1</v>
      </c>
      <c r="J16458" s="4">
        <f t="shared" si="1030"/>
        <v>0</v>
      </c>
      <c r="K16458" s="5">
        <f t="shared" si="1031"/>
        <v>0</v>
      </c>
    </row>
    <row r="16459" spans="1:11" x14ac:dyDescent="0.25">
      <c r="A16459" t="s">
        <v>172</v>
      </c>
      <c r="B16459" t="s">
        <v>120</v>
      </c>
      <c r="C16459" s="7">
        <v>1</v>
      </c>
      <c r="D16459">
        <v>1</v>
      </c>
      <c r="E16459">
        <v>31</v>
      </c>
      <c r="F16459">
        <v>60</v>
      </c>
      <c r="G16459" s="1">
        <f t="shared" si="1028"/>
        <v>0.96875</v>
      </c>
      <c r="H16459" s="4">
        <f t="shared" si="1029"/>
        <v>1</v>
      </c>
      <c r="I16459" s="5">
        <f>IF(OR(AND(F16459&gt;=50,G16459&gt;SUMIF(SeasonTotals!A$2:A$9,A16459,SeasonTotals!F$2:F$9)),AND(G16459&gt;0.885,F16459&gt;=50,D16459&lt;3)),1,0)</f>
        <v>1</v>
      </c>
      <c r="J16459" s="4">
        <f t="shared" si="1030"/>
        <v>0</v>
      </c>
      <c r="K16459" s="5">
        <f t="shared" si="1031"/>
        <v>0</v>
      </c>
    </row>
    <row r="16460" spans="1:11" x14ac:dyDescent="0.25">
      <c r="A16460" t="s">
        <v>172</v>
      </c>
      <c r="B16460" t="s">
        <v>167</v>
      </c>
      <c r="C16460" s="7">
        <v>1</v>
      </c>
      <c r="D16460">
        <v>0</v>
      </c>
      <c r="E16460">
        <v>19</v>
      </c>
      <c r="F16460">
        <v>60</v>
      </c>
      <c r="G16460" s="1">
        <f t="shared" si="1028"/>
        <v>1</v>
      </c>
      <c r="H16460" s="4">
        <f t="shared" si="1029"/>
        <v>1</v>
      </c>
      <c r="I16460" s="5">
        <f>IF(OR(AND(F16460&gt;=50,G16460&gt;SUMIF(SeasonTotals!A$2:A$9,A16460,SeasonTotals!F$2:F$9)),AND(G16460&gt;0.885,F16460&gt;=50,D16460&lt;3)),1,0)</f>
        <v>1</v>
      </c>
      <c r="J16460" s="4">
        <f t="shared" si="1030"/>
        <v>0</v>
      </c>
      <c r="K16460" s="5">
        <f t="shared" si="1031"/>
        <v>0</v>
      </c>
    </row>
    <row r="16461" spans="1:11" x14ac:dyDescent="0.25">
      <c r="A16461" t="s">
        <v>172</v>
      </c>
      <c r="B16461" t="s">
        <v>34</v>
      </c>
      <c r="C16461" s="7">
        <v>1</v>
      </c>
      <c r="D16461">
        <v>4</v>
      </c>
      <c r="E16461">
        <v>9</v>
      </c>
      <c r="F16461">
        <v>23</v>
      </c>
      <c r="G16461" s="1">
        <f t="shared" si="1028"/>
        <v>0.69230769230769229</v>
      </c>
      <c r="H16461" s="4">
        <f t="shared" si="1029"/>
        <v>0</v>
      </c>
      <c r="I16461" s="5">
        <f>IF(OR(AND(F16461&gt;=50,G16461&gt;SUMIF(SeasonTotals!A$2:A$9,A16461,SeasonTotals!F$2:F$9)),AND(G16461&gt;0.885,F16461&gt;=50,D16461&lt;3)),1,0)</f>
        <v>0</v>
      </c>
      <c r="J16461" s="4">
        <f t="shared" si="1030"/>
        <v>1</v>
      </c>
      <c r="K16461" s="5">
        <f t="shared" si="1031"/>
        <v>1</v>
      </c>
    </row>
    <row r="16462" spans="1:11" x14ac:dyDescent="0.25">
      <c r="A16462" t="s">
        <v>172</v>
      </c>
      <c r="B16462" t="s">
        <v>106</v>
      </c>
      <c r="C16462" s="7">
        <v>1</v>
      </c>
      <c r="D16462">
        <v>2</v>
      </c>
      <c r="E16462">
        <v>36</v>
      </c>
      <c r="F16462">
        <v>58</v>
      </c>
      <c r="G16462" s="1">
        <f t="shared" si="1028"/>
        <v>0.94736842105263153</v>
      </c>
      <c r="H16462" s="4">
        <f t="shared" si="1029"/>
        <v>1</v>
      </c>
      <c r="I16462" s="5">
        <f>IF(OR(AND(F16462&gt;=50,G16462&gt;SUMIF(SeasonTotals!A$2:A$9,A16462,SeasonTotals!F$2:F$9)),AND(G16462&gt;0.885,F16462&gt;=50,D16462&lt;3)),1,0)</f>
        <v>1</v>
      </c>
      <c r="J16462" s="4">
        <f t="shared" si="1030"/>
        <v>0</v>
      </c>
      <c r="K16462" s="5">
        <f t="shared" si="1031"/>
        <v>0</v>
      </c>
    </row>
    <row r="16463" spans="1:11" x14ac:dyDescent="0.25">
      <c r="A16463" t="s">
        <v>172</v>
      </c>
      <c r="B16463" t="s">
        <v>179</v>
      </c>
      <c r="C16463" s="7">
        <v>1</v>
      </c>
      <c r="D16463">
        <v>3</v>
      </c>
      <c r="E16463">
        <v>21</v>
      </c>
      <c r="F16463">
        <v>60</v>
      </c>
      <c r="G16463" s="1">
        <f t="shared" si="1028"/>
        <v>0.875</v>
      </c>
      <c r="H16463" s="4">
        <f t="shared" si="1029"/>
        <v>0</v>
      </c>
      <c r="I16463" s="5">
        <f>IF(OR(AND(F16463&gt;=50,G16463&gt;SUMIF(SeasonTotals!A$2:A$9,A16463,SeasonTotals!F$2:F$9)),AND(G16463&gt;0.885,F16463&gt;=50,D16463&lt;3)),1,0)</f>
        <v>0</v>
      </c>
      <c r="J16463" s="4">
        <f t="shared" si="1030"/>
        <v>0</v>
      </c>
      <c r="K16463" s="5">
        <f t="shared" si="1031"/>
        <v>0</v>
      </c>
    </row>
    <row r="16464" spans="1:11" x14ac:dyDescent="0.25">
      <c r="A16464" t="s">
        <v>172</v>
      </c>
      <c r="B16464" t="s">
        <v>94</v>
      </c>
      <c r="C16464" s="7">
        <v>1</v>
      </c>
      <c r="D16464">
        <v>2</v>
      </c>
      <c r="E16464">
        <v>28</v>
      </c>
      <c r="F16464">
        <v>65</v>
      </c>
      <c r="G16464" s="1">
        <f t="shared" si="1028"/>
        <v>0.93333333333333335</v>
      </c>
      <c r="H16464" s="4">
        <f t="shared" si="1029"/>
        <v>1</v>
      </c>
      <c r="I16464" s="5">
        <f>IF(OR(AND(F16464&gt;=50,G16464&gt;SUMIF(SeasonTotals!A$2:A$9,A16464,SeasonTotals!F$2:F$9)),AND(G16464&gt;0.885,F16464&gt;=50,D16464&lt;3)),1,0)</f>
        <v>1</v>
      </c>
      <c r="J16464" s="4">
        <f t="shared" si="1030"/>
        <v>0</v>
      </c>
      <c r="K16464" s="5">
        <f t="shared" si="1031"/>
        <v>0</v>
      </c>
    </row>
    <row r="16465" spans="1:11" x14ac:dyDescent="0.25">
      <c r="A16465" t="s">
        <v>172</v>
      </c>
      <c r="B16465" t="s">
        <v>128</v>
      </c>
      <c r="C16465" s="7">
        <v>1</v>
      </c>
      <c r="D16465">
        <v>1</v>
      </c>
      <c r="E16465">
        <v>41</v>
      </c>
      <c r="F16465">
        <v>60</v>
      </c>
      <c r="G16465" s="1">
        <f t="shared" si="1028"/>
        <v>0.97619047619047616</v>
      </c>
      <c r="H16465" s="4">
        <f t="shared" si="1029"/>
        <v>1</v>
      </c>
      <c r="I16465" s="5">
        <f>IF(OR(AND(F16465&gt;=50,G16465&gt;SUMIF(SeasonTotals!A$2:A$9,A16465,SeasonTotals!F$2:F$9)),AND(G16465&gt;0.885,F16465&gt;=50,D16465&lt;3)),1,0)</f>
        <v>1</v>
      </c>
      <c r="J16465" s="4">
        <f t="shared" si="1030"/>
        <v>0</v>
      </c>
      <c r="K16465" s="5">
        <f t="shared" si="1031"/>
        <v>0</v>
      </c>
    </row>
    <row r="16466" spans="1:11" x14ac:dyDescent="0.25">
      <c r="A16466" t="s">
        <v>172</v>
      </c>
      <c r="B16466" t="s">
        <v>21</v>
      </c>
      <c r="C16466" s="7">
        <v>1</v>
      </c>
      <c r="D16466">
        <v>1</v>
      </c>
      <c r="E16466">
        <v>17</v>
      </c>
      <c r="F16466">
        <v>60</v>
      </c>
      <c r="G16466" s="1">
        <f t="shared" si="1028"/>
        <v>0.94444444444444442</v>
      </c>
      <c r="H16466" s="4">
        <f t="shared" si="1029"/>
        <v>1</v>
      </c>
      <c r="I16466" s="5">
        <f>IF(OR(AND(F16466&gt;=50,G16466&gt;SUMIF(SeasonTotals!A$2:A$9,A16466,SeasonTotals!F$2:F$9)),AND(G16466&gt;0.885,F16466&gt;=50,D16466&lt;3)),1,0)</f>
        <v>1</v>
      </c>
      <c r="J16466" s="4">
        <f t="shared" si="1030"/>
        <v>0</v>
      </c>
      <c r="K16466" s="5">
        <f t="shared" si="1031"/>
        <v>0</v>
      </c>
    </row>
    <row r="16467" spans="1:11" x14ac:dyDescent="0.25">
      <c r="A16467" t="s">
        <v>172</v>
      </c>
      <c r="B16467" t="s">
        <v>16</v>
      </c>
      <c r="C16467" s="7">
        <v>1</v>
      </c>
      <c r="D16467">
        <v>0</v>
      </c>
      <c r="E16467">
        <v>28</v>
      </c>
      <c r="F16467">
        <v>65</v>
      </c>
      <c r="G16467" s="1">
        <f t="shared" si="1028"/>
        <v>1</v>
      </c>
      <c r="H16467" s="4">
        <f t="shared" si="1029"/>
        <v>1</v>
      </c>
      <c r="I16467" s="5">
        <f>IF(OR(AND(F16467&gt;=50,G16467&gt;SUMIF(SeasonTotals!A$2:A$9,A16467,SeasonTotals!F$2:F$9)),AND(G16467&gt;0.885,F16467&gt;=50,D16467&lt;3)),1,0)</f>
        <v>1</v>
      </c>
      <c r="J16467" s="4">
        <f t="shared" si="1030"/>
        <v>0</v>
      </c>
      <c r="K16467" s="5">
        <f t="shared" si="1031"/>
        <v>0</v>
      </c>
    </row>
    <row r="16468" spans="1:11" x14ac:dyDescent="0.25">
      <c r="A16468" t="s">
        <v>172</v>
      </c>
      <c r="B16468" t="s">
        <v>28</v>
      </c>
      <c r="C16468" s="7">
        <v>1</v>
      </c>
      <c r="D16468">
        <v>2</v>
      </c>
      <c r="E16468">
        <v>18</v>
      </c>
      <c r="F16468">
        <v>60</v>
      </c>
      <c r="G16468" s="1">
        <f t="shared" si="1028"/>
        <v>0.9</v>
      </c>
      <c r="H16468" s="4">
        <f t="shared" si="1029"/>
        <v>1</v>
      </c>
      <c r="I16468" s="5">
        <f>IF(OR(AND(F16468&gt;=50,G16468&gt;SUMIF(SeasonTotals!A$2:A$9,A16468,SeasonTotals!F$2:F$9)),AND(G16468&gt;0.885,F16468&gt;=50,D16468&lt;3)),1,0)</f>
        <v>1</v>
      </c>
      <c r="J16468" s="4">
        <f t="shared" si="1030"/>
        <v>0</v>
      </c>
      <c r="K16468" s="5">
        <f t="shared" si="1031"/>
        <v>0</v>
      </c>
    </row>
    <row r="16469" spans="1:11" x14ac:dyDescent="0.25">
      <c r="A16469" t="s">
        <v>172</v>
      </c>
      <c r="B16469" t="s">
        <v>60</v>
      </c>
      <c r="C16469" s="7">
        <v>1</v>
      </c>
      <c r="D16469">
        <v>4</v>
      </c>
      <c r="E16469">
        <v>25</v>
      </c>
      <c r="F16469">
        <v>60</v>
      </c>
      <c r="G16469" s="1">
        <f t="shared" si="1028"/>
        <v>0.86206896551724133</v>
      </c>
      <c r="H16469" s="4">
        <f t="shared" si="1029"/>
        <v>0</v>
      </c>
      <c r="I16469" s="5">
        <f>IF(OR(AND(F16469&gt;=50,G16469&gt;SUMIF(SeasonTotals!A$2:A$9,A16469,SeasonTotals!F$2:F$9)),AND(G16469&gt;0.885,F16469&gt;=50,D16469&lt;3)),1,0)</f>
        <v>0</v>
      </c>
      <c r="J16469" s="4">
        <f t="shared" si="1030"/>
        <v>0</v>
      </c>
      <c r="K16469" s="5">
        <f t="shared" si="1031"/>
        <v>0</v>
      </c>
    </row>
    <row r="16470" spans="1:11" x14ac:dyDescent="0.25">
      <c r="A16470" t="s">
        <v>172</v>
      </c>
      <c r="B16470" t="s">
        <v>178</v>
      </c>
      <c r="C16470" s="7">
        <v>1</v>
      </c>
      <c r="D16470">
        <v>2</v>
      </c>
      <c r="E16470">
        <v>27</v>
      </c>
      <c r="F16470">
        <v>60</v>
      </c>
      <c r="G16470" s="1">
        <f t="shared" si="1028"/>
        <v>0.93103448275862066</v>
      </c>
      <c r="H16470" s="4">
        <f t="shared" si="1029"/>
        <v>1</v>
      </c>
      <c r="I16470" s="5">
        <f>IF(OR(AND(F16470&gt;=50,G16470&gt;SUMIF(SeasonTotals!A$2:A$9,A16470,SeasonTotals!F$2:F$9)),AND(G16470&gt;0.885,F16470&gt;=50,D16470&lt;3)),1,0)</f>
        <v>1</v>
      </c>
      <c r="J16470" s="4">
        <f t="shared" si="1030"/>
        <v>0</v>
      </c>
      <c r="K16470" s="5">
        <f t="shared" si="1031"/>
        <v>0</v>
      </c>
    </row>
    <row r="16471" spans="1:11" x14ac:dyDescent="0.25">
      <c r="A16471" t="s">
        <v>172</v>
      </c>
      <c r="B16471" t="s">
        <v>43</v>
      </c>
      <c r="C16471" s="7">
        <v>1</v>
      </c>
      <c r="D16471">
        <v>3</v>
      </c>
      <c r="E16471">
        <v>23</v>
      </c>
      <c r="F16471">
        <v>57</v>
      </c>
      <c r="G16471" s="1">
        <f t="shared" si="1028"/>
        <v>0.88461538461538458</v>
      </c>
      <c r="H16471" s="4">
        <f t="shared" si="1029"/>
        <v>0</v>
      </c>
      <c r="I16471" s="5">
        <f>IF(OR(AND(F16471&gt;=50,G16471&gt;SUMIF(SeasonTotals!A$2:A$9,A16471,SeasonTotals!F$2:F$9)),AND(G16471&gt;0.885,F16471&gt;=50,D16471&lt;3)),1,0)</f>
        <v>0</v>
      </c>
      <c r="J16471" s="4">
        <f t="shared" si="1030"/>
        <v>0</v>
      </c>
      <c r="K16471" s="5">
        <f t="shared" si="1031"/>
        <v>0</v>
      </c>
    </row>
    <row r="16472" spans="1:11" x14ac:dyDescent="0.25">
      <c r="A16472" t="s">
        <v>172</v>
      </c>
      <c r="B16472" t="s">
        <v>168</v>
      </c>
      <c r="C16472" s="7">
        <v>1</v>
      </c>
      <c r="D16472">
        <v>3</v>
      </c>
      <c r="E16472">
        <v>16</v>
      </c>
      <c r="F16472">
        <v>58</v>
      </c>
      <c r="G16472" s="1">
        <f t="shared" si="1028"/>
        <v>0.84210526315789469</v>
      </c>
      <c r="H16472" s="4">
        <f t="shared" si="1029"/>
        <v>0</v>
      </c>
      <c r="I16472" s="5">
        <f>IF(OR(AND(F16472&gt;=50,G16472&gt;SUMIF(SeasonTotals!A$2:A$9,A16472,SeasonTotals!F$2:F$9)),AND(G16472&gt;0.885,F16472&gt;=50,D16472&lt;3)),1,0)</f>
        <v>0</v>
      </c>
      <c r="J16472" s="4">
        <f t="shared" si="1030"/>
        <v>1</v>
      </c>
      <c r="K16472" s="5">
        <f t="shared" si="1031"/>
        <v>0</v>
      </c>
    </row>
    <row r="16473" spans="1:11" x14ac:dyDescent="0.25">
      <c r="A16473" t="s">
        <v>172</v>
      </c>
      <c r="B16473" t="s">
        <v>110</v>
      </c>
      <c r="C16473" s="7">
        <v>1</v>
      </c>
      <c r="D16473">
        <v>4</v>
      </c>
      <c r="E16473">
        <v>27</v>
      </c>
      <c r="F16473">
        <v>59</v>
      </c>
      <c r="G16473" s="1">
        <f t="shared" si="1028"/>
        <v>0.87096774193548387</v>
      </c>
      <c r="H16473" s="4">
        <f t="shared" si="1029"/>
        <v>0</v>
      </c>
      <c r="I16473" s="5">
        <f>IF(OR(AND(F16473&gt;=50,G16473&gt;SUMIF(SeasonTotals!A$2:A$9,A16473,SeasonTotals!F$2:F$9)),AND(G16473&gt;0.885,F16473&gt;=50,D16473&lt;3)),1,0)</f>
        <v>0</v>
      </c>
      <c r="J16473" s="4">
        <f t="shared" si="1030"/>
        <v>0</v>
      </c>
      <c r="K16473" s="5">
        <f t="shared" si="1031"/>
        <v>0</v>
      </c>
    </row>
    <row r="16474" spans="1:11" x14ac:dyDescent="0.25">
      <c r="A16474" t="s">
        <v>172</v>
      </c>
      <c r="B16474" t="s">
        <v>158</v>
      </c>
      <c r="C16474" s="7">
        <v>1</v>
      </c>
      <c r="D16474">
        <v>3</v>
      </c>
      <c r="E16474">
        <v>16</v>
      </c>
      <c r="F16474">
        <v>60</v>
      </c>
      <c r="G16474" s="1">
        <f t="shared" si="1028"/>
        <v>0.84210526315789469</v>
      </c>
      <c r="H16474" s="4">
        <f t="shared" si="1029"/>
        <v>0</v>
      </c>
      <c r="I16474" s="5">
        <f>IF(OR(AND(F16474&gt;=50,G16474&gt;SUMIF(SeasonTotals!A$2:A$9,A16474,SeasonTotals!F$2:F$9)),AND(G16474&gt;0.885,F16474&gt;=50,D16474&lt;3)),1,0)</f>
        <v>0</v>
      </c>
      <c r="J16474" s="4">
        <f t="shared" si="1030"/>
        <v>1</v>
      </c>
      <c r="K16474" s="5">
        <f t="shared" si="1031"/>
        <v>0</v>
      </c>
    </row>
    <row r="16475" spans="1:11" x14ac:dyDescent="0.25">
      <c r="A16475" t="s">
        <v>172</v>
      </c>
      <c r="B16475" t="s">
        <v>54</v>
      </c>
      <c r="C16475" s="7">
        <v>1</v>
      </c>
      <c r="D16475">
        <v>3</v>
      </c>
      <c r="E16475">
        <v>15</v>
      </c>
      <c r="F16475">
        <v>60</v>
      </c>
      <c r="G16475" s="1">
        <f t="shared" si="1028"/>
        <v>0.83333333333333337</v>
      </c>
      <c r="H16475" s="4">
        <f t="shared" si="1029"/>
        <v>0</v>
      </c>
      <c r="I16475" s="5">
        <f>IF(OR(AND(F16475&gt;=50,G16475&gt;SUMIF(SeasonTotals!A$2:A$9,A16475,SeasonTotals!F$2:F$9)),AND(G16475&gt;0.885,F16475&gt;=50,D16475&lt;3)),1,0)</f>
        <v>0</v>
      </c>
      <c r="J16475" s="4">
        <f t="shared" si="1030"/>
        <v>1</v>
      </c>
      <c r="K16475" s="5">
        <f t="shared" si="1031"/>
        <v>0</v>
      </c>
    </row>
    <row r="16476" spans="1:11" x14ac:dyDescent="0.25">
      <c r="A16476" t="s">
        <v>172</v>
      </c>
      <c r="B16476" t="s">
        <v>107</v>
      </c>
      <c r="C16476" s="7">
        <v>1</v>
      </c>
      <c r="D16476">
        <v>0</v>
      </c>
      <c r="E16476">
        <v>35</v>
      </c>
      <c r="F16476">
        <v>65</v>
      </c>
      <c r="G16476" s="1">
        <f t="shared" si="1028"/>
        <v>1</v>
      </c>
      <c r="H16476" s="4">
        <f t="shared" si="1029"/>
        <v>1</v>
      </c>
      <c r="I16476" s="5">
        <f>IF(OR(AND(F16476&gt;=50,G16476&gt;SUMIF(SeasonTotals!A$2:A$9,A16476,SeasonTotals!F$2:F$9)),AND(G16476&gt;0.885,F16476&gt;=50,D16476&lt;3)),1,0)</f>
        <v>1</v>
      </c>
      <c r="J16476" s="4">
        <f t="shared" si="1030"/>
        <v>0</v>
      </c>
      <c r="K16476" s="5">
        <f t="shared" si="1031"/>
        <v>0</v>
      </c>
    </row>
    <row r="16477" spans="1:11" x14ac:dyDescent="0.25">
      <c r="A16477" t="s">
        <v>172</v>
      </c>
      <c r="B16477" t="s">
        <v>93</v>
      </c>
      <c r="C16477" s="7">
        <v>1</v>
      </c>
      <c r="D16477">
        <v>0</v>
      </c>
      <c r="E16477">
        <v>35</v>
      </c>
      <c r="F16477">
        <v>60</v>
      </c>
      <c r="G16477" s="1">
        <f t="shared" si="1028"/>
        <v>1</v>
      </c>
      <c r="H16477" s="4">
        <f t="shared" si="1029"/>
        <v>1</v>
      </c>
      <c r="I16477" s="5">
        <f>IF(OR(AND(F16477&gt;=50,G16477&gt;SUMIF(SeasonTotals!A$2:A$9,A16477,SeasonTotals!F$2:F$9)),AND(G16477&gt;0.885,F16477&gt;=50,D16477&lt;3)),1,0)</f>
        <v>1</v>
      </c>
      <c r="J16477" s="4">
        <f t="shared" si="1030"/>
        <v>0</v>
      </c>
      <c r="K16477" s="5">
        <f t="shared" si="1031"/>
        <v>0</v>
      </c>
    </row>
    <row r="16478" spans="1:11" x14ac:dyDescent="0.25">
      <c r="A16478" t="s">
        <v>172</v>
      </c>
      <c r="B16478" t="s">
        <v>18</v>
      </c>
      <c r="C16478" s="7">
        <v>1</v>
      </c>
      <c r="D16478">
        <v>5</v>
      </c>
      <c r="E16478">
        <v>23</v>
      </c>
      <c r="F16478">
        <v>60</v>
      </c>
      <c r="G16478" s="1">
        <f t="shared" si="1028"/>
        <v>0.8214285714285714</v>
      </c>
      <c r="H16478" s="4">
        <f t="shared" si="1029"/>
        <v>0</v>
      </c>
      <c r="I16478" s="5">
        <f>IF(OR(AND(F16478&gt;=50,G16478&gt;SUMIF(SeasonTotals!A$2:A$9,A16478,SeasonTotals!F$2:F$9)),AND(G16478&gt;0.885,F16478&gt;=50,D16478&lt;3)),1,0)</f>
        <v>0</v>
      </c>
      <c r="J16478" s="4">
        <f t="shared" si="1030"/>
        <v>1</v>
      </c>
      <c r="K16478" s="5">
        <f t="shared" si="1031"/>
        <v>0</v>
      </c>
    </row>
    <row r="16479" spans="1:11" x14ac:dyDescent="0.25">
      <c r="A16479" t="s">
        <v>172</v>
      </c>
      <c r="B16479" t="s">
        <v>51</v>
      </c>
      <c r="C16479" s="7">
        <v>1</v>
      </c>
      <c r="D16479">
        <v>0</v>
      </c>
      <c r="E16479">
        <v>19</v>
      </c>
      <c r="F16479">
        <v>60</v>
      </c>
      <c r="G16479" s="1">
        <f t="shared" si="1028"/>
        <v>1</v>
      </c>
      <c r="H16479" s="4">
        <f t="shared" si="1029"/>
        <v>1</v>
      </c>
      <c r="I16479" s="5">
        <f>IF(OR(AND(F16479&gt;=50,G16479&gt;SUMIF(SeasonTotals!A$2:A$9,A16479,SeasonTotals!F$2:F$9)),AND(G16479&gt;0.885,F16479&gt;=50,D16479&lt;3)),1,0)</f>
        <v>1</v>
      </c>
      <c r="J16479" s="4">
        <f t="shared" si="1030"/>
        <v>0</v>
      </c>
      <c r="K16479" s="5">
        <f t="shared" si="1031"/>
        <v>0</v>
      </c>
    </row>
    <row r="16480" spans="1:11" x14ac:dyDescent="0.25">
      <c r="A16480" t="s">
        <v>172</v>
      </c>
      <c r="B16480" t="s">
        <v>87</v>
      </c>
      <c r="C16480" s="7">
        <v>1</v>
      </c>
      <c r="D16480">
        <v>2</v>
      </c>
      <c r="E16480">
        <v>35</v>
      </c>
      <c r="F16480">
        <v>65</v>
      </c>
      <c r="G16480" s="1">
        <f t="shared" si="1028"/>
        <v>0.94594594594594594</v>
      </c>
      <c r="H16480" s="4">
        <f t="shared" si="1029"/>
        <v>1</v>
      </c>
      <c r="I16480" s="5">
        <f>IF(OR(AND(F16480&gt;=50,G16480&gt;SUMIF(SeasonTotals!A$2:A$9,A16480,SeasonTotals!F$2:F$9)),AND(G16480&gt;0.885,F16480&gt;=50,D16480&lt;3)),1,0)</f>
        <v>1</v>
      </c>
      <c r="J16480" s="4">
        <f t="shared" si="1030"/>
        <v>0</v>
      </c>
      <c r="K16480" s="5">
        <f t="shared" si="1031"/>
        <v>0</v>
      </c>
    </row>
    <row r="16481" spans="1:11" x14ac:dyDescent="0.25">
      <c r="A16481" t="s">
        <v>172</v>
      </c>
      <c r="B16481" t="s">
        <v>104</v>
      </c>
      <c r="C16481" s="7">
        <v>1</v>
      </c>
      <c r="D16481">
        <v>1</v>
      </c>
      <c r="E16481">
        <v>19</v>
      </c>
      <c r="F16481">
        <v>59</v>
      </c>
      <c r="G16481" s="1">
        <f t="shared" si="1028"/>
        <v>0.95</v>
      </c>
      <c r="H16481" s="4">
        <f t="shared" si="1029"/>
        <v>1</v>
      </c>
      <c r="I16481" s="5">
        <f>IF(OR(AND(F16481&gt;=50,G16481&gt;SUMIF(SeasonTotals!A$2:A$9,A16481,SeasonTotals!F$2:F$9)),AND(G16481&gt;0.885,F16481&gt;=50,D16481&lt;3)),1,0)</f>
        <v>1</v>
      </c>
      <c r="J16481" s="4">
        <f t="shared" si="1030"/>
        <v>0</v>
      </c>
      <c r="K16481" s="5">
        <f t="shared" si="1031"/>
        <v>0</v>
      </c>
    </row>
    <row r="16482" spans="1:11" x14ac:dyDescent="0.25">
      <c r="A16482" t="s">
        <v>172</v>
      </c>
      <c r="B16482" t="s">
        <v>95</v>
      </c>
      <c r="C16482" s="7">
        <v>1</v>
      </c>
      <c r="D16482">
        <v>1</v>
      </c>
      <c r="E16482">
        <v>28</v>
      </c>
      <c r="F16482">
        <v>65</v>
      </c>
      <c r="G16482" s="1">
        <f t="shared" si="1028"/>
        <v>0.96551724137931039</v>
      </c>
      <c r="H16482" s="4">
        <f t="shared" si="1029"/>
        <v>1</v>
      </c>
      <c r="I16482" s="5">
        <f>IF(OR(AND(F16482&gt;=50,G16482&gt;SUMIF(SeasonTotals!A$2:A$9,A16482,SeasonTotals!F$2:F$9)),AND(G16482&gt;0.885,F16482&gt;=50,D16482&lt;3)),1,0)</f>
        <v>1</v>
      </c>
      <c r="J16482" s="4">
        <f t="shared" si="1030"/>
        <v>0</v>
      </c>
      <c r="K16482" s="5">
        <f t="shared" si="1031"/>
        <v>0</v>
      </c>
    </row>
    <row r="16483" spans="1:11" x14ac:dyDescent="0.25">
      <c r="A16483" t="s">
        <v>172</v>
      </c>
      <c r="B16483" t="s">
        <v>132</v>
      </c>
      <c r="C16483" s="7">
        <v>1</v>
      </c>
      <c r="D16483">
        <v>4</v>
      </c>
      <c r="E16483">
        <v>9</v>
      </c>
      <c r="F16483">
        <v>21</v>
      </c>
      <c r="G16483" s="1">
        <f t="shared" si="1028"/>
        <v>0.69230769230769229</v>
      </c>
      <c r="H16483" s="4">
        <f t="shared" si="1029"/>
        <v>0</v>
      </c>
      <c r="I16483" s="5">
        <f>IF(OR(AND(F16483&gt;=50,G16483&gt;SUMIF(SeasonTotals!A$2:A$9,A16483,SeasonTotals!F$2:F$9)),AND(G16483&gt;0.885,F16483&gt;=50,D16483&lt;3)),1,0)</f>
        <v>0</v>
      </c>
      <c r="J16483" s="4">
        <f t="shared" si="1030"/>
        <v>1</v>
      </c>
      <c r="K16483" s="5">
        <f t="shared" si="1031"/>
        <v>1</v>
      </c>
    </row>
    <row r="16484" spans="1:11" x14ac:dyDescent="0.25">
      <c r="A16484" t="s">
        <v>172</v>
      </c>
      <c r="B16484" t="s">
        <v>69</v>
      </c>
      <c r="C16484" s="7">
        <v>1</v>
      </c>
      <c r="D16484">
        <v>2</v>
      </c>
      <c r="E16484">
        <v>42</v>
      </c>
      <c r="F16484">
        <v>59</v>
      </c>
      <c r="G16484" s="1">
        <f t="shared" si="1028"/>
        <v>0.95454545454545459</v>
      </c>
      <c r="H16484" s="4">
        <f t="shared" si="1029"/>
        <v>1</v>
      </c>
      <c r="I16484" s="5">
        <f>IF(OR(AND(F16484&gt;=50,G16484&gt;SUMIF(SeasonTotals!A$2:A$9,A16484,SeasonTotals!F$2:F$9)),AND(G16484&gt;0.885,F16484&gt;=50,D16484&lt;3)),1,0)</f>
        <v>1</v>
      </c>
      <c r="J16484" s="4">
        <f t="shared" si="1030"/>
        <v>0</v>
      </c>
      <c r="K16484" s="5">
        <f t="shared" si="1031"/>
        <v>0</v>
      </c>
    </row>
    <row r="16485" spans="1:11" x14ac:dyDescent="0.25">
      <c r="A16485" t="s">
        <v>172</v>
      </c>
      <c r="B16485" t="s">
        <v>106</v>
      </c>
      <c r="C16485" s="7">
        <v>1</v>
      </c>
      <c r="D16485">
        <v>1</v>
      </c>
      <c r="E16485">
        <v>23</v>
      </c>
      <c r="F16485">
        <v>65</v>
      </c>
      <c r="G16485" s="1">
        <f t="shared" si="1028"/>
        <v>0.95833333333333337</v>
      </c>
      <c r="H16485" s="4">
        <f t="shared" si="1029"/>
        <v>1</v>
      </c>
      <c r="I16485" s="5">
        <f>IF(OR(AND(F16485&gt;=50,G16485&gt;SUMIF(SeasonTotals!A$2:A$9,A16485,SeasonTotals!F$2:F$9)),AND(G16485&gt;0.885,F16485&gt;=50,D16485&lt;3)),1,0)</f>
        <v>1</v>
      </c>
      <c r="J16485" s="4">
        <f t="shared" si="1030"/>
        <v>0</v>
      </c>
      <c r="K16485" s="5">
        <f t="shared" si="1031"/>
        <v>0</v>
      </c>
    </row>
    <row r="16486" spans="1:11" x14ac:dyDescent="0.25">
      <c r="A16486" t="s">
        <v>172</v>
      </c>
      <c r="B16486" t="s">
        <v>159</v>
      </c>
      <c r="C16486" s="7">
        <v>1</v>
      </c>
      <c r="D16486">
        <v>3</v>
      </c>
      <c r="E16486">
        <v>7</v>
      </c>
      <c r="F16486">
        <v>29</v>
      </c>
      <c r="G16486" s="1">
        <f t="shared" si="1028"/>
        <v>0.7</v>
      </c>
      <c r="H16486" s="4">
        <f t="shared" si="1029"/>
        <v>0</v>
      </c>
      <c r="I16486" s="5">
        <f>IF(OR(AND(F16486&gt;=50,G16486&gt;SUMIF(SeasonTotals!A$2:A$9,A16486,SeasonTotals!F$2:F$9)),AND(G16486&gt;0.885,F16486&gt;=50,D16486&lt;3)),1,0)</f>
        <v>0</v>
      </c>
      <c r="J16486" s="4">
        <f t="shared" si="1030"/>
        <v>1</v>
      </c>
      <c r="K16486" s="5">
        <f t="shared" si="1031"/>
        <v>1</v>
      </c>
    </row>
    <row r="16487" spans="1:11" x14ac:dyDescent="0.25">
      <c r="A16487" t="s">
        <v>172</v>
      </c>
      <c r="B16487" t="s">
        <v>50</v>
      </c>
      <c r="C16487" s="7">
        <v>1</v>
      </c>
      <c r="D16487">
        <v>1</v>
      </c>
      <c r="E16487">
        <v>25</v>
      </c>
      <c r="F16487">
        <v>60</v>
      </c>
      <c r="G16487" s="1">
        <f t="shared" si="1028"/>
        <v>0.96153846153846156</v>
      </c>
      <c r="H16487" s="4">
        <f t="shared" si="1029"/>
        <v>1</v>
      </c>
      <c r="I16487" s="5">
        <f>IF(OR(AND(F16487&gt;=50,G16487&gt;SUMIF(SeasonTotals!A$2:A$9,A16487,SeasonTotals!F$2:F$9)),AND(G16487&gt;0.885,F16487&gt;=50,D16487&lt;3)),1,0)</f>
        <v>1</v>
      </c>
      <c r="J16487" s="4">
        <f t="shared" si="1030"/>
        <v>0</v>
      </c>
      <c r="K16487" s="5">
        <f t="shared" si="1031"/>
        <v>0</v>
      </c>
    </row>
    <row r="16488" spans="1:11" x14ac:dyDescent="0.25">
      <c r="A16488" t="s">
        <v>172</v>
      </c>
      <c r="B16488" t="s">
        <v>51</v>
      </c>
      <c r="C16488" s="7">
        <v>1</v>
      </c>
      <c r="D16488">
        <v>5</v>
      </c>
      <c r="E16488">
        <v>44</v>
      </c>
      <c r="F16488">
        <v>65</v>
      </c>
      <c r="G16488" s="1">
        <f t="shared" si="1028"/>
        <v>0.89795918367346939</v>
      </c>
      <c r="H16488" s="4">
        <f t="shared" si="1029"/>
        <v>0</v>
      </c>
      <c r="I16488" s="5">
        <f>IF(OR(AND(F16488&gt;=50,G16488&gt;SUMIF(SeasonTotals!A$2:A$9,A16488,SeasonTotals!F$2:F$9)),AND(G16488&gt;0.885,F16488&gt;=50,D16488&lt;3)),1,0)</f>
        <v>0</v>
      </c>
      <c r="J16488" s="4">
        <f t="shared" si="1030"/>
        <v>0</v>
      </c>
      <c r="K16488" s="5">
        <f t="shared" si="1031"/>
        <v>0</v>
      </c>
    </row>
    <row r="16489" spans="1:11" x14ac:dyDescent="0.25">
      <c r="A16489" t="s">
        <v>172</v>
      </c>
      <c r="B16489" t="s">
        <v>87</v>
      </c>
      <c r="C16489" s="7">
        <v>1</v>
      </c>
      <c r="D16489">
        <v>4</v>
      </c>
      <c r="E16489">
        <v>12</v>
      </c>
      <c r="F16489">
        <v>24</v>
      </c>
      <c r="G16489" s="1">
        <f t="shared" si="1028"/>
        <v>0.75</v>
      </c>
      <c r="H16489" s="4">
        <f t="shared" si="1029"/>
        <v>0</v>
      </c>
      <c r="I16489" s="5">
        <f>IF(OR(AND(F16489&gt;=50,G16489&gt;SUMIF(SeasonTotals!A$2:A$9,A16489,SeasonTotals!F$2:F$9)),AND(G16489&gt;0.885,F16489&gt;=50,D16489&lt;3)),1,0)</f>
        <v>0</v>
      </c>
      <c r="J16489" s="4">
        <f t="shared" si="1030"/>
        <v>1</v>
      </c>
      <c r="K16489" s="5">
        <f t="shared" si="1031"/>
        <v>1</v>
      </c>
    </row>
    <row r="16490" spans="1:11" x14ac:dyDescent="0.25">
      <c r="A16490" t="s">
        <v>172</v>
      </c>
      <c r="B16490" t="s">
        <v>168</v>
      </c>
      <c r="C16490" s="7">
        <v>1</v>
      </c>
      <c r="D16490">
        <v>3</v>
      </c>
      <c r="E16490">
        <v>10</v>
      </c>
      <c r="F16490">
        <v>22</v>
      </c>
      <c r="G16490" s="1">
        <f t="shared" si="1028"/>
        <v>0.76923076923076927</v>
      </c>
      <c r="H16490" s="4">
        <f t="shared" si="1029"/>
        <v>0</v>
      </c>
      <c r="I16490" s="5">
        <f>IF(OR(AND(F16490&gt;=50,G16490&gt;SUMIF(SeasonTotals!A$2:A$9,A16490,SeasonTotals!F$2:F$9)),AND(G16490&gt;0.885,F16490&gt;=50,D16490&lt;3)),1,0)</f>
        <v>0</v>
      </c>
      <c r="J16490" s="4">
        <f t="shared" si="1030"/>
        <v>1</v>
      </c>
      <c r="K16490" s="5">
        <f t="shared" si="1031"/>
        <v>1</v>
      </c>
    </row>
    <row r="16491" spans="1:11" x14ac:dyDescent="0.25">
      <c r="A16491" t="s">
        <v>172</v>
      </c>
      <c r="B16491" t="s">
        <v>167</v>
      </c>
      <c r="C16491" s="7">
        <v>1</v>
      </c>
      <c r="D16491">
        <v>1</v>
      </c>
      <c r="E16491">
        <v>29</v>
      </c>
      <c r="F16491">
        <v>60</v>
      </c>
      <c r="G16491" s="1">
        <f t="shared" si="1028"/>
        <v>0.96666666666666667</v>
      </c>
      <c r="H16491" s="4">
        <f t="shared" si="1029"/>
        <v>1</v>
      </c>
      <c r="I16491" s="5">
        <f>IF(OR(AND(F16491&gt;=50,G16491&gt;SUMIF(SeasonTotals!A$2:A$9,A16491,SeasonTotals!F$2:F$9)),AND(G16491&gt;0.885,F16491&gt;=50,D16491&lt;3)),1,0)</f>
        <v>1</v>
      </c>
      <c r="J16491" s="4">
        <f t="shared" si="1030"/>
        <v>0</v>
      </c>
      <c r="K16491" s="5">
        <f t="shared" si="1031"/>
        <v>0</v>
      </c>
    </row>
    <row r="16492" spans="1:11" x14ac:dyDescent="0.25">
      <c r="A16492" t="s">
        <v>172</v>
      </c>
      <c r="B16492" t="s">
        <v>37</v>
      </c>
      <c r="C16492" s="7">
        <v>1</v>
      </c>
      <c r="D16492">
        <v>6</v>
      </c>
      <c r="E16492">
        <v>18</v>
      </c>
      <c r="F16492">
        <v>35</v>
      </c>
      <c r="G16492" s="1">
        <f t="shared" si="1028"/>
        <v>0.75</v>
      </c>
      <c r="H16492" s="4">
        <f t="shared" si="1029"/>
        <v>0</v>
      </c>
      <c r="I16492" s="5">
        <f>IF(OR(AND(F16492&gt;=50,G16492&gt;SUMIF(SeasonTotals!A$2:A$9,A16492,SeasonTotals!F$2:F$9)),AND(G16492&gt;0.885,F16492&gt;=50,D16492&lt;3)),1,0)</f>
        <v>0</v>
      </c>
      <c r="J16492" s="4">
        <f t="shared" si="1030"/>
        <v>1</v>
      </c>
      <c r="K16492" s="5">
        <f t="shared" si="1031"/>
        <v>1</v>
      </c>
    </row>
    <row r="16493" spans="1:11" x14ac:dyDescent="0.25">
      <c r="A16493" t="s">
        <v>172</v>
      </c>
      <c r="B16493" t="s">
        <v>123</v>
      </c>
      <c r="C16493" s="7">
        <v>1</v>
      </c>
      <c r="D16493">
        <v>2</v>
      </c>
      <c r="E16493">
        <v>24</v>
      </c>
      <c r="F16493">
        <v>47</v>
      </c>
      <c r="G16493" s="1">
        <f t="shared" si="1028"/>
        <v>0.92307692307692313</v>
      </c>
      <c r="H16493" s="4">
        <f t="shared" si="1029"/>
        <v>0</v>
      </c>
      <c r="I16493" s="5">
        <f>IF(OR(AND(F16493&gt;=50,G16493&gt;SUMIF(SeasonTotals!A$2:A$9,A16493,SeasonTotals!F$2:F$9)),AND(G16493&gt;0.885,F16493&gt;=50,D16493&lt;3)),1,0)</f>
        <v>0</v>
      </c>
      <c r="J16493" s="4">
        <f t="shared" si="1030"/>
        <v>0</v>
      </c>
      <c r="K16493" s="5">
        <f t="shared" si="1031"/>
        <v>1</v>
      </c>
    </row>
    <row r="16494" spans="1:11" x14ac:dyDescent="0.25">
      <c r="A16494" t="s">
        <v>172</v>
      </c>
      <c r="B16494" t="s">
        <v>146</v>
      </c>
      <c r="C16494" s="7">
        <v>1</v>
      </c>
      <c r="D16494">
        <v>2</v>
      </c>
      <c r="E16494">
        <v>23</v>
      </c>
      <c r="F16494">
        <v>61</v>
      </c>
      <c r="G16494" s="1">
        <f t="shared" si="1028"/>
        <v>0.92</v>
      </c>
      <c r="H16494" s="4">
        <f t="shared" si="1029"/>
        <v>1</v>
      </c>
      <c r="I16494" s="5">
        <f>IF(OR(AND(F16494&gt;=50,G16494&gt;SUMIF(SeasonTotals!A$2:A$9,A16494,SeasonTotals!F$2:F$9)),AND(G16494&gt;0.885,F16494&gt;=50,D16494&lt;3)),1,0)</f>
        <v>1</v>
      </c>
      <c r="J16494" s="4">
        <f t="shared" si="1030"/>
        <v>0</v>
      </c>
      <c r="K16494" s="5">
        <f t="shared" si="1031"/>
        <v>0</v>
      </c>
    </row>
    <row r="16495" spans="1:11" x14ac:dyDescent="0.25">
      <c r="A16495" t="s">
        <v>172</v>
      </c>
      <c r="B16495" t="s">
        <v>159</v>
      </c>
      <c r="C16495" s="7">
        <v>1</v>
      </c>
      <c r="D16495">
        <v>1</v>
      </c>
      <c r="E16495">
        <v>27</v>
      </c>
      <c r="F16495">
        <v>60</v>
      </c>
      <c r="G16495" s="1">
        <f t="shared" si="1028"/>
        <v>0.9642857142857143</v>
      </c>
      <c r="H16495" s="4">
        <f t="shared" si="1029"/>
        <v>1</v>
      </c>
      <c r="I16495" s="5">
        <f>IF(OR(AND(F16495&gt;=50,G16495&gt;SUMIF(SeasonTotals!A$2:A$9,A16495,SeasonTotals!F$2:F$9)),AND(G16495&gt;0.885,F16495&gt;=50,D16495&lt;3)),1,0)</f>
        <v>1</v>
      </c>
      <c r="J16495" s="4">
        <f t="shared" si="1030"/>
        <v>0</v>
      </c>
      <c r="K16495" s="5">
        <f t="shared" si="1031"/>
        <v>0</v>
      </c>
    </row>
    <row r="16496" spans="1:11" x14ac:dyDescent="0.25">
      <c r="A16496" t="s">
        <v>172</v>
      </c>
      <c r="B16496" t="s">
        <v>70</v>
      </c>
      <c r="C16496" s="7">
        <v>1</v>
      </c>
      <c r="D16496">
        <v>3</v>
      </c>
      <c r="E16496">
        <v>27</v>
      </c>
      <c r="F16496">
        <v>65</v>
      </c>
      <c r="G16496" s="1">
        <f t="shared" si="1028"/>
        <v>0.9</v>
      </c>
      <c r="H16496" s="4">
        <f t="shared" si="1029"/>
        <v>0</v>
      </c>
      <c r="I16496" s="5">
        <f>IF(OR(AND(F16496&gt;=50,G16496&gt;SUMIF(SeasonTotals!A$2:A$9,A16496,SeasonTotals!F$2:F$9)),AND(G16496&gt;0.885,F16496&gt;=50,D16496&lt;3)),1,0)</f>
        <v>0</v>
      </c>
      <c r="J16496" s="4">
        <f t="shared" si="1030"/>
        <v>0</v>
      </c>
      <c r="K16496" s="5">
        <f t="shared" si="1031"/>
        <v>0</v>
      </c>
    </row>
    <row r="16497" spans="1:11" x14ac:dyDescent="0.25">
      <c r="A16497" t="s">
        <v>172</v>
      </c>
      <c r="B16497" t="s">
        <v>50</v>
      </c>
      <c r="C16497" s="7">
        <v>1</v>
      </c>
      <c r="D16497">
        <v>1</v>
      </c>
      <c r="E16497">
        <v>27</v>
      </c>
      <c r="F16497">
        <v>60</v>
      </c>
      <c r="G16497" s="1">
        <f t="shared" si="1028"/>
        <v>0.9642857142857143</v>
      </c>
      <c r="H16497" s="4">
        <f t="shared" si="1029"/>
        <v>1</v>
      </c>
      <c r="I16497" s="5">
        <f>IF(OR(AND(F16497&gt;=50,G16497&gt;SUMIF(SeasonTotals!A$2:A$9,A16497,SeasonTotals!F$2:F$9)),AND(G16497&gt;0.885,F16497&gt;=50,D16497&lt;3)),1,0)</f>
        <v>1</v>
      </c>
      <c r="J16497" s="4">
        <f t="shared" si="1030"/>
        <v>0</v>
      </c>
      <c r="K16497" s="5">
        <f t="shared" si="1031"/>
        <v>0</v>
      </c>
    </row>
    <row r="16498" spans="1:11" x14ac:dyDescent="0.25">
      <c r="A16498" t="s">
        <v>172</v>
      </c>
      <c r="B16498" t="s">
        <v>94</v>
      </c>
      <c r="C16498" s="7">
        <v>1</v>
      </c>
      <c r="D16498">
        <v>3</v>
      </c>
      <c r="E16498">
        <v>24</v>
      </c>
      <c r="F16498">
        <v>59</v>
      </c>
      <c r="G16498" s="1">
        <f t="shared" si="1028"/>
        <v>0.88888888888888884</v>
      </c>
      <c r="H16498" s="4">
        <f t="shared" si="1029"/>
        <v>0</v>
      </c>
      <c r="I16498" s="5">
        <f>IF(OR(AND(F16498&gt;=50,G16498&gt;SUMIF(SeasonTotals!A$2:A$9,A16498,SeasonTotals!F$2:F$9)),AND(G16498&gt;0.885,F16498&gt;=50,D16498&lt;3)),1,0)</f>
        <v>0</v>
      </c>
      <c r="J16498" s="4">
        <f t="shared" si="1030"/>
        <v>0</v>
      </c>
      <c r="K16498" s="5">
        <f t="shared" si="1031"/>
        <v>0</v>
      </c>
    </row>
    <row r="16499" spans="1:11" x14ac:dyDescent="0.25">
      <c r="A16499" t="s">
        <v>172</v>
      </c>
      <c r="B16499" t="s">
        <v>128</v>
      </c>
      <c r="C16499" s="7">
        <v>1</v>
      </c>
      <c r="D16499">
        <v>3</v>
      </c>
      <c r="E16499">
        <v>33</v>
      </c>
      <c r="F16499">
        <v>65</v>
      </c>
      <c r="G16499" s="1">
        <f t="shared" si="1028"/>
        <v>0.91666666666666663</v>
      </c>
      <c r="H16499" s="4">
        <f t="shared" si="1029"/>
        <v>1</v>
      </c>
      <c r="I16499" s="5">
        <f>IF(OR(AND(F16499&gt;=50,G16499&gt;SUMIF(SeasonTotals!A$2:A$9,A16499,SeasonTotals!F$2:F$9)),AND(G16499&gt;0.885,F16499&gt;=50,D16499&lt;3)),1,0)</f>
        <v>1</v>
      </c>
      <c r="J16499" s="4">
        <f t="shared" si="1030"/>
        <v>0</v>
      </c>
      <c r="K16499" s="5">
        <f t="shared" si="1031"/>
        <v>0</v>
      </c>
    </row>
    <row r="16500" spans="1:11" x14ac:dyDescent="0.25">
      <c r="A16500" t="s">
        <v>172</v>
      </c>
      <c r="B16500" t="s">
        <v>177</v>
      </c>
      <c r="C16500" s="7">
        <v>1</v>
      </c>
      <c r="D16500">
        <v>3</v>
      </c>
      <c r="E16500">
        <v>38</v>
      </c>
      <c r="F16500">
        <v>59</v>
      </c>
      <c r="G16500" s="1">
        <f t="shared" si="1028"/>
        <v>0.92682926829268297</v>
      </c>
      <c r="H16500" s="4">
        <f t="shared" si="1029"/>
        <v>1</v>
      </c>
      <c r="I16500" s="5">
        <f>IF(OR(AND(F16500&gt;=50,G16500&gt;SUMIF(SeasonTotals!A$2:A$9,A16500,SeasonTotals!F$2:F$9)),AND(G16500&gt;0.885,F16500&gt;=50,D16500&lt;3)),1,0)</f>
        <v>1</v>
      </c>
      <c r="J16500" s="4">
        <f t="shared" si="1030"/>
        <v>0</v>
      </c>
      <c r="K16500" s="5">
        <f t="shared" si="1031"/>
        <v>0</v>
      </c>
    </row>
    <row r="16501" spans="1:11" x14ac:dyDescent="0.25">
      <c r="A16501" t="s">
        <v>172</v>
      </c>
      <c r="B16501" t="s">
        <v>112</v>
      </c>
      <c r="C16501" s="7">
        <v>1</v>
      </c>
      <c r="D16501">
        <v>3</v>
      </c>
      <c r="E16501">
        <v>32</v>
      </c>
      <c r="F16501">
        <v>65</v>
      </c>
      <c r="G16501" s="1">
        <f t="shared" si="1028"/>
        <v>0.91428571428571426</v>
      </c>
      <c r="H16501" s="4">
        <f t="shared" si="1029"/>
        <v>1</v>
      </c>
      <c r="I16501" s="5">
        <f>IF(OR(AND(F16501&gt;=50,G16501&gt;SUMIF(SeasonTotals!A$2:A$9,A16501,SeasonTotals!F$2:F$9)),AND(G16501&gt;0.885,F16501&gt;=50,D16501&lt;3)),1,0)</f>
        <v>0</v>
      </c>
      <c r="J16501" s="4">
        <f t="shared" si="1030"/>
        <v>0</v>
      </c>
      <c r="K16501" s="5">
        <f t="shared" si="1031"/>
        <v>0</v>
      </c>
    </row>
    <row r="16502" spans="1:11" x14ac:dyDescent="0.25">
      <c r="A16502" t="s">
        <v>172</v>
      </c>
      <c r="B16502" t="s">
        <v>113</v>
      </c>
      <c r="C16502" s="7">
        <v>1</v>
      </c>
      <c r="D16502">
        <v>3</v>
      </c>
      <c r="E16502">
        <v>25</v>
      </c>
      <c r="F16502">
        <v>60</v>
      </c>
      <c r="G16502" s="1">
        <f t="shared" si="1028"/>
        <v>0.8928571428571429</v>
      </c>
      <c r="H16502" s="4">
        <f t="shared" si="1029"/>
        <v>0</v>
      </c>
      <c r="I16502" s="5">
        <f>IF(OR(AND(F16502&gt;=50,G16502&gt;SUMIF(SeasonTotals!A$2:A$9,A16502,SeasonTotals!F$2:F$9)),AND(G16502&gt;0.885,F16502&gt;=50,D16502&lt;3)),1,0)</f>
        <v>0</v>
      </c>
      <c r="J16502" s="4">
        <f t="shared" si="1030"/>
        <v>0</v>
      </c>
      <c r="K16502" s="5">
        <f t="shared" si="1031"/>
        <v>0</v>
      </c>
    </row>
    <row r="16503" spans="1:11" x14ac:dyDescent="0.25">
      <c r="A16503" t="s">
        <v>172</v>
      </c>
      <c r="B16503" t="s">
        <v>83</v>
      </c>
      <c r="C16503" s="7">
        <v>1</v>
      </c>
      <c r="D16503">
        <v>3</v>
      </c>
      <c r="E16503">
        <v>24</v>
      </c>
      <c r="F16503">
        <v>64</v>
      </c>
      <c r="G16503" s="1">
        <f t="shared" si="1028"/>
        <v>0.88888888888888884</v>
      </c>
      <c r="H16503" s="4">
        <f t="shared" si="1029"/>
        <v>0</v>
      </c>
      <c r="I16503" s="5">
        <f>IF(OR(AND(F16503&gt;=50,G16503&gt;SUMIF(SeasonTotals!A$2:A$9,A16503,SeasonTotals!F$2:F$9)),AND(G16503&gt;0.885,F16503&gt;=50,D16503&lt;3)),1,0)</f>
        <v>0</v>
      </c>
      <c r="J16503" s="4">
        <f t="shared" si="1030"/>
        <v>0</v>
      </c>
      <c r="K16503" s="5">
        <f t="shared" si="1031"/>
        <v>0</v>
      </c>
    </row>
    <row r="16504" spans="1:11" x14ac:dyDescent="0.25">
      <c r="A16504" t="s">
        <v>172</v>
      </c>
      <c r="B16504" t="s">
        <v>40</v>
      </c>
      <c r="C16504" s="7">
        <v>1</v>
      </c>
      <c r="D16504">
        <v>2</v>
      </c>
      <c r="E16504">
        <v>23</v>
      </c>
      <c r="F16504">
        <v>60</v>
      </c>
      <c r="G16504" s="1">
        <f t="shared" si="1028"/>
        <v>0.92</v>
      </c>
      <c r="H16504" s="4">
        <f t="shared" si="1029"/>
        <v>1</v>
      </c>
      <c r="I16504" s="5">
        <f>IF(OR(AND(F16504&gt;=50,G16504&gt;SUMIF(SeasonTotals!A$2:A$9,A16504,SeasonTotals!F$2:F$9)),AND(G16504&gt;0.885,F16504&gt;=50,D16504&lt;3)),1,0)</f>
        <v>1</v>
      </c>
      <c r="J16504" s="4">
        <f t="shared" si="1030"/>
        <v>0</v>
      </c>
      <c r="K16504" s="5">
        <f t="shared" si="1031"/>
        <v>0</v>
      </c>
    </row>
    <row r="16505" spans="1:11" x14ac:dyDescent="0.25">
      <c r="A16505" t="s">
        <v>172</v>
      </c>
      <c r="B16505" t="s">
        <v>120</v>
      </c>
      <c r="C16505" s="7">
        <v>1</v>
      </c>
      <c r="D16505">
        <v>2</v>
      </c>
      <c r="E16505">
        <v>26</v>
      </c>
      <c r="F16505">
        <v>60</v>
      </c>
      <c r="G16505" s="1">
        <f t="shared" si="1028"/>
        <v>0.9285714285714286</v>
      </c>
      <c r="H16505" s="4">
        <f t="shared" si="1029"/>
        <v>1</v>
      </c>
      <c r="I16505" s="5">
        <f>IF(OR(AND(F16505&gt;=50,G16505&gt;SUMIF(SeasonTotals!A$2:A$9,A16505,SeasonTotals!F$2:F$9)),AND(G16505&gt;0.885,F16505&gt;=50,D16505&lt;3)),1,0)</f>
        <v>1</v>
      </c>
      <c r="J16505" s="4">
        <f t="shared" si="1030"/>
        <v>0</v>
      </c>
      <c r="K16505" s="5">
        <f t="shared" si="1031"/>
        <v>0</v>
      </c>
    </row>
    <row r="16506" spans="1:11" x14ac:dyDescent="0.25">
      <c r="A16506" t="s">
        <v>172</v>
      </c>
      <c r="B16506" t="s">
        <v>168</v>
      </c>
      <c r="C16506" s="7">
        <v>1</v>
      </c>
      <c r="D16506">
        <v>3</v>
      </c>
      <c r="E16506">
        <v>27</v>
      </c>
      <c r="F16506">
        <v>59</v>
      </c>
      <c r="G16506" s="1">
        <f t="shared" si="1028"/>
        <v>0.9</v>
      </c>
      <c r="H16506" s="4">
        <f t="shared" si="1029"/>
        <v>0</v>
      </c>
      <c r="I16506" s="5">
        <f>IF(OR(AND(F16506&gt;=50,G16506&gt;SUMIF(SeasonTotals!A$2:A$9,A16506,SeasonTotals!F$2:F$9)),AND(G16506&gt;0.885,F16506&gt;=50,D16506&lt;3)),1,0)</f>
        <v>0</v>
      </c>
      <c r="J16506" s="4">
        <f t="shared" si="1030"/>
        <v>0</v>
      </c>
      <c r="K16506" s="5">
        <f t="shared" si="1031"/>
        <v>0</v>
      </c>
    </row>
    <row r="16507" spans="1:11" x14ac:dyDescent="0.25">
      <c r="A16507" t="s">
        <v>172</v>
      </c>
      <c r="B16507" t="s">
        <v>110</v>
      </c>
      <c r="C16507" s="7">
        <v>1</v>
      </c>
      <c r="D16507">
        <v>5</v>
      </c>
      <c r="E16507">
        <v>18</v>
      </c>
      <c r="F16507">
        <v>60</v>
      </c>
      <c r="G16507" s="1">
        <f t="shared" si="1028"/>
        <v>0.78260869565217395</v>
      </c>
      <c r="H16507" s="4">
        <f t="shared" si="1029"/>
        <v>0</v>
      </c>
      <c r="I16507" s="5">
        <f>IF(OR(AND(F16507&gt;=50,G16507&gt;SUMIF(SeasonTotals!A$2:A$9,A16507,SeasonTotals!F$2:F$9)),AND(G16507&gt;0.885,F16507&gt;=50,D16507&lt;3)),1,0)</f>
        <v>0</v>
      </c>
      <c r="J16507" s="4">
        <f t="shared" si="1030"/>
        <v>1</v>
      </c>
      <c r="K16507" s="5">
        <f t="shared" si="1031"/>
        <v>0</v>
      </c>
    </row>
    <row r="16508" spans="1:11" x14ac:dyDescent="0.25">
      <c r="A16508" t="s">
        <v>172</v>
      </c>
      <c r="B16508" t="s">
        <v>127</v>
      </c>
      <c r="C16508" s="7">
        <v>1</v>
      </c>
      <c r="D16508">
        <v>2</v>
      </c>
      <c r="E16508">
        <v>29</v>
      </c>
      <c r="F16508">
        <v>65</v>
      </c>
      <c r="G16508" s="1">
        <f t="shared" si="1028"/>
        <v>0.93548387096774188</v>
      </c>
      <c r="H16508" s="4">
        <f t="shared" si="1029"/>
        <v>1</v>
      </c>
      <c r="I16508" s="5">
        <f>IF(OR(AND(F16508&gt;=50,G16508&gt;SUMIF(SeasonTotals!A$2:A$9,A16508,SeasonTotals!F$2:F$9)),AND(G16508&gt;0.885,F16508&gt;=50,D16508&lt;3)),1,0)</f>
        <v>1</v>
      </c>
      <c r="J16508" s="4">
        <f t="shared" si="1030"/>
        <v>0</v>
      </c>
      <c r="K16508" s="5">
        <f t="shared" si="1031"/>
        <v>0</v>
      </c>
    </row>
    <row r="16509" spans="1:11" x14ac:dyDescent="0.25">
      <c r="A16509" t="s">
        <v>172</v>
      </c>
      <c r="B16509" t="s">
        <v>54</v>
      </c>
      <c r="C16509" s="7">
        <v>1</v>
      </c>
      <c r="D16509">
        <v>3</v>
      </c>
      <c r="E16509">
        <v>28</v>
      </c>
      <c r="F16509">
        <v>60</v>
      </c>
      <c r="G16509" s="1">
        <f t="shared" si="1028"/>
        <v>0.90322580645161288</v>
      </c>
      <c r="H16509" s="4">
        <f t="shared" si="1029"/>
        <v>0</v>
      </c>
      <c r="I16509" s="5">
        <f>IF(OR(AND(F16509&gt;=50,G16509&gt;SUMIF(SeasonTotals!A$2:A$9,A16509,SeasonTotals!F$2:F$9)),AND(G16509&gt;0.885,F16509&gt;=50,D16509&lt;3)),1,0)</f>
        <v>0</v>
      </c>
      <c r="J16509" s="4">
        <f t="shared" si="1030"/>
        <v>0</v>
      </c>
      <c r="K16509" s="5">
        <f t="shared" si="1031"/>
        <v>0</v>
      </c>
    </row>
    <row r="16510" spans="1:11" x14ac:dyDescent="0.25">
      <c r="A16510" t="s">
        <v>172</v>
      </c>
      <c r="B16510" t="s">
        <v>37</v>
      </c>
      <c r="C16510" s="7">
        <v>1</v>
      </c>
      <c r="D16510">
        <v>1</v>
      </c>
      <c r="E16510">
        <v>29</v>
      </c>
      <c r="F16510">
        <v>60</v>
      </c>
      <c r="G16510" s="1">
        <f t="shared" si="1028"/>
        <v>0.96666666666666667</v>
      </c>
      <c r="H16510" s="4">
        <f t="shared" si="1029"/>
        <v>1</v>
      </c>
      <c r="I16510" s="5">
        <f>IF(OR(AND(F16510&gt;=50,G16510&gt;SUMIF(SeasonTotals!A$2:A$9,A16510,SeasonTotals!F$2:F$9)),AND(G16510&gt;0.885,F16510&gt;=50,D16510&lt;3)),1,0)</f>
        <v>1</v>
      </c>
      <c r="J16510" s="4">
        <f t="shared" si="1030"/>
        <v>0</v>
      </c>
      <c r="K16510" s="5">
        <f t="shared" si="1031"/>
        <v>0</v>
      </c>
    </row>
    <row r="16511" spans="1:11" x14ac:dyDescent="0.25">
      <c r="A16511" t="s">
        <v>172</v>
      </c>
      <c r="B16511" t="s">
        <v>107</v>
      </c>
      <c r="C16511" s="7">
        <v>1</v>
      </c>
      <c r="D16511">
        <v>1</v>
      </c>
      <c r="E16511">
        <v>25</v>
      </c>
      <c r="F16511">
        <v>60</v>
      </c>
      <c r="G16511" s="1">
        <f t="shared" si="1028"/>
        <v>0.96153846153846156</v>
      </c>
      <c r="H16511" s="4">
        <f t="shared" si="1029"/>
        <v>1</v>
      </c>
      <c r="I16511" s="5">
        <f>IF(OR(AND(F16511&gt;=50,G16511&gt;SUMIF(SeasonTotals!A$2:A$9,A16511,SeasonTotals!F$2:F$9)),AND(G16511&gt;0.885,F16511&gt;=50,D16511&lt;3)),1,0)</f>
        <v>1</v>
      </c>
      <c r="J16511" s="4">
        <f t="shared" si="1030"/>
        <v>0</v>
      </c>
      <c r="K16511" s="5">
        <f t="shared" si="1031"/>
        <v>0</v>
      </c>
    </row>
    <row r="16512" spans="1:11" x14ac:dyDescent="0.25">
      <c r="A16512" t="s">
        <v>172</v>
      </c>
      <c r="B16512" t="s">
        <v>80</v>
      </c>
      <c r="C16512" s="7">
        <v>1</v>
      </c>
      <c r="D16512">
        <v>5</v>
      </c>
      <c r="E16512">
        <v>18</v>
      </c>
      <c r="F16512">
        <v>60</v>
      </c>
      <c r="G16512" s="1">
        <f t="shared" si="1028"/>
        <v>0.78260869565217395</v>
      </c>
      <c r="H16512" s="4">
        <f t="shared" si="1029"/>
        <v>0</v>
      </c>
      <c r="I16512" s="5">
        <f>IF(OR(AND(F16512&gt;=50,G16512&gt;SUMIF(SeasonTotals!A$2:A$9,A16512,SeasonTotals!F$2:F$9)),AND(G16512&gt;0.885,F16512&gt;=50,D16512&lt;3)),1,0)</f>
        <v>0</v>
      </c>
      <c r="J16512" s="4">
        <f t="shared" si="1030"/>
        <v>1</v>
      </c>
      <c r="K16512" s="5">
        <f t="shared" si="1031"/>
        <v>0</v>
      </c>
    </row>
    <row r="16513" spans="1:11" x14ac:dyDescent="0.25">
      <c r="A16513" t="s">
        <v>172</v>
      </c>
      <c r="B16513" t="s">
        <v>92</v>
      </c>
      <c r="C16513" s="7">
        <v>1</v>
      </c>
      <c r="D16513">
        <v>4</v>
      </c>
      <c r="E16513">
        <v>28</v>
      </c>
      <c r="F16513">
        <v>60</v>
      </c>
      <c r="G16513" s="1">
        <f t="shared" si="1028"/>
        <v>0.875</v>
      </c>
      <c r="H16513" s="4">
        <f t="shared" si="1029"/>
        <v>0</v>
      </c>
      <c r="I16513" s="5">
        <f>IF(OR(AND(F16513&gt;=50,G16513&gt;SUMIF(SeasonTotals!A$2:A$9,A16513,SeasonTotals!F$2:F$9)),AND(G16513&gt;0.885,F16513&gt;=50,D16513&lt;3)),1,0)</f>
        <v>0</v>
      </c>
      <c r="J16513" s="4">
        <f t="shared" si="1030"/>
        <v>0</v>
      </c>
      <c r="K16513" s="5">
        <f t="shared" si="1031"/>
        <v>0</v>
      </c>
    </row>
    <row r="16514" spans="1:11" x14ac:dyDescent="0.25">
      <c r="A16514" t="s">
        <v>172</v>
      </c>
      <c r="B16514" t="s">
        <v>147</v>
      </c>
      <c r="C16514" s="7">
        <v>1</v>
      </c>
      <c r="D16514">
        <v>3</v>
      </c>
      <c r="E16514">
        <v>37</v>
      </c>
      <c r="F16514">
        <v>59</v>
      </c>
      <c r="G16514" s="1">
        <f t="shared" ref="G16514:G16577" si="1032">E16514/MAX(1,SUM(D16514:E16514))</f>
        <v>0.92500000000000004</v>
      </c>
      <c r="H16514" s="4">
        <f t="shared" ref="H16514:H16577" si="1033">IF(AND(F16514&gt;=50,OR(G16514&gt;0.913,AND(G16514&gt;0.885,D16514&lt;3))),1,0)</f>
        <v>1</v>
      </c>
      <c r="I16514" s="5">
        <f>IF(OR(AND(F16514&gt;=50,G16514&gt;SUMIF(SeasonTotals!A$2:A$9,A16514,SeasonTotals!F$2:F$9)),AND(G16514&gt;0.885,F16514&gt;=50,D16514&lt;3)),1,0)</f>
        <v>1</v>
      </c>
      <c r="J16514" s="4">
        <f t="shared" ref="J16514:J16577" si="1034">IF(G16514&lt;0.85,1,0)</f>
        <v>0</v>
      </c>
      <c r="K16514" s="5">
        <f t="shared" ref="K16514:K16577" si="1035">IF(F16514&lt;55,1,0)</f>
        <v>0</v>
      </c>
    </row>
    <row r="16515" spans="1:11" x14ac:dyDescent="0.25">
      <c r="A16515" t="s">
        <v>172</v>
      </c>
      <c r="B16515" t="s">
        <v>93</v>
      </c>
      <c r="C16515" s="7">
        <v>1</v>
      </c>
      <c r="D16515">
        <v>0</v>
      </c>
      <c r="E16515">
        <v>29</v>
      </c>
      <c r="F16515">
        <v>60</v>
      </c>
      <c r="G16515" s="1">
        <f t="shared" si="1032"/>
        <v>1</v>
      </c>
      <c r="H16515" s="4">
        <f t="shared" si="1033"/>
        <v>1</v>
      </c>
      <c r="I16515" s="5">
        <f>IF(OR(AND(F16515&gt;=50,G16515&gt;SUMIF(SeasonTotals!A$2:A$9,A16515,SeasonTotals!F$2:F$9)),AND(G16515&gt;0.885,F16515&gt;=50,D16515&lt;3)),1,0)</f>
        <v>1</v>
      </c>
      <c r="J16515" s="4">
        <f t="shared" si="1034"/>
        <v>0</v>
      </c>
      <c r="K16515" s="5">
        <f t="shared" si="1035"/>
        <v>0</v>
      </c>
    </row>
    <row r="16516" spans="1:11" x14ac:dyDescent="0.25">
      <c r="A16516" t="s">
        <v>172</v>
      </c>
      <c r="B16516" t="s">
        <v>173</v>
      </c>
      <c r="C16516" s="7">
        <v>1</v>
      </c>
      <c r="D16516">
        <v>3</v>
      </c>
      <c r="E16516">
        <v>39</v>
      </c>
      <c r="F16516">
        <v>61</v>
      </c>
      <c r="G16516" s="1">
        <f t="shared" si="1032"/>
        <v>0.9285714285714286</v>
      </c>
      <c r="H16516" s="4">
        <f t="shared" si="1033"/>
        <v>1</v>
      </c>
      <c r="I16516" s="5">
        <f>IF(OR(AND(F16516&gt;=50,G16516&gt;SUMIF(SeasonTotals!A$2:A$9,A16516,SeasonTotals!F$2:F$9)),AND(G16516&gt;0.885,F16516&gt;=50,D16516&lt;3)),1,0)</f>
        <v>1</v>
      </c>
      <c r="J16516" s="4">
        <f t="shared" si="1034"/>
        <v>0</v>
      </c>
      <c r="K16516" s="5">
        <f t="shared" si="1035"/>
        <v>0</v>
      </c>
    </row>
    <row r="16517" spans="1:11" x14ac:dyDescent="0.25">
      <c r="A16517" t="s">
        <v>172</v>
      </c>
      <c r="B16517" t="s">
        <v>87</v>
      </c>
      <c r="C16517" s="7">
        <v>1</v>
      </c>
      <c r="D16517">
        <v>2</v>
      </c>
      <c r="E16517">
        <v>29</v>
      </c>
      <c r="F16517">
        <v>65</v>
      </c>
      <c r="G16517" s="1">
        <f t="shared" si="1032"/>
        <v>0.93548387096774188</v>
      </c>
      <c r="H16517" s="4">
        <f t="shared" si="1033"/>
        <v>1</v>
      </c>
      <c r="I16517" s="5">
        <f>IF(OR(AND(F16517&gt;=50,G16517&gt;SUMIF(SeasonTotals!A$2:A$9,A16517,SeasonTotals!F$2:F$9)),AND(G16517&gt;0.885,F16517&gt;=50,D16517&lt;3)),1,0)</f>
        <v>1</v>
      </c>
      <c r="J16517" s="4">
        <f t="shared" si="1034"/>
        <v>0</v>
      </c>
      <c r="K16517" s="5">
        <f t="shared" si="1035"/>
        <v>0</v>
      </c>
    </row>
    <row r="16518" spans="1:11" x14ac:dyDescent="0.25">
      <c r="A16518" t="s">
        <v>172</v>
      </c>
      <c r="B16518" t="s">
        <v>104</v>
      </c>
      <c r="C16518" s="7">
        <v>1</v>
      </c>
      <c r="D16518">
        <v>1</v>
      </c>
      <c r="E16518">
        <v>32</v>
      </c>
      <c r="F16518">
        <v>59</v>
      </c>
      <c r="G16518" s="1">
        <f t="shared" si="1032"/>
        <v>0.96969696969696972</v>
      </c>
      <c r="H16518" s="4">
        <f t="shared" si="1033"/>
        <v>1</v>
      </c>
      <c r="I16518" s="5">
        <f>IF(OR(AND(F16518&gt;=50,G16518&gt;SUMIF(SeasonTotals!A$2:A$9,A16518,SeasonTotals!F$2:F$9)),AND(G16518&gt;0.885,F16518&gt;=50,D16518&lt;3)),1,0)</f>
        <v>1</v>
      </c>
      <c r="J16518" s="4">
        <f t="shared" si="1034"/>
        <v>0</v>
      </c>
      <c r="K16518" s="5">
        <f t="shared" si="1035"/>
        <v>0</v>
      </c>
    </row>
    <row r="16519" spans="1:11" x14ac:dyDescent="0.25">
      <c r="A16519" t="s">
        <v>172</v>
      </c>
      <c r="B16519" t="s">
        <v>95</v>
      </c>
      <c r="C16519" s="7">
        <v>1</v>
      </c>
      <c r="D16519">
        <v>4</v>
      </c>
      <c r="E16519">
        <v>29</v>
      </c>
      <c r="F16519">
        <v>40</v>
      </c>
      <c r="G16519" s="1">
        <f t="shared" si="1032"/>
        <v>0.87878787878787878</v>
      </c>
      <c r="H16519" s="4">
        <f t="shared" si="1033"/>
        <v>0</v>
      </c>
      <c r="I16519" s="5">
        <f>IF(OR(AND(F16519&gt;=50,G16519&gt;SUMIF(SeasonTotals!A$2:A$9,A16519,SeasonTotals!F$2:F$9)),AND(G16519&gt;0.885,F16519&gt;=50,D16519&lt;3)),1,0)</f>
        <v>0</v>
      </c>
      <c r="J16519" s="4">
        <f t="shared" si="1034"/>
        <v>0</v>
      </c>
      <c r="K16519" s="5">
        <f t="shared" si="1035"/>
        <v>1</v>
      </c>
    </row>
    <row r="16520" spans="1:11" x14ac:dyDescent="0.25">
      <c r="A16520" t="s">
        <v>172</v>
      </c>
      <c r="B16520" t="s">
        <v>21</v>
      </c>
      <c r="C16520" s="7">
        <v>1</v>
      </c>
      <c r="D16520">
        <v>1</v>
      </c>
      <c r="E16520">
        <v>25</v>
      </c>
      <c r="F16520">
        <v>60</v>
      </c>
      <c r="G16520" s="1">
        <f t="shared" si="1032"/>
        <v>0.96153846153846156</v>
      </c>
      <c r="H16520" s="4">
        <f t="shared" si="1033"/>
        <v>1</v>
      </c>
      <c r="I16520" s="5">
        <f>IF(OR(AND(F16520&gt;=50,G16520&gt;SUMIF(SeasonTotals!A$2:A$9,A16520,SeasonTotals!F$2:F$9)),AND(G16520&gt;0.885,F16520&gt;=50,D16520&lt;3)),1,0)</f>
        <v>1</v>
      </c>
      <c r="J16520" s="4">
        <f t="shared" si="1034"/>
        <v>0</v>
      </c>
      <c r="K16520" s="5">
        <f t="shared" si="1035"/>
        <v>0</v>
      </c>
    </row>
    <row r="16521" spans="1:11" x14ac:dyDescent="0.25">
      <c r="A16521" t="s">
        <v>172</v>
      </c>
      <c r="B16521" t="s">
        <v>77</v>
      </c>
      <c r="C16521" s="7">
        <v>1</v>
      </c>
      <c r="D16521">
        <v>4</v>
      </c>
      <c r="E16521">
        <v>29</v>
      </c>
      <c r="F16521">
        <v>62</v>
      </c>
      <c r="G16521" s="1">
        <f t="shared" si="1032"/>
        <v>0.87878787878787878</v>
      </c>
      <c r="H16521" s="4">
        <f t="shared" si="1033"/>
        <v>0</v>
      </c>
      <c r="I16521" s="5">
        <f>IF(OR(AND(F16521&gt;=50,G16521&gt;SUMIF(SeasonTotals!A$2:A$9,A16521,SeasonTotals!F$2:F$9)),AND(G16521&gt;0.885,F16521&gt;=50,D16521&lt;3)),1,0)</f>
        <v>0</v>
      </c>
      <c r="J16521" s="4">
        <f t="shared" si="1034"/>
        <v>0</v>
      </c>
      <c r="K16521" s="5">
        <f t="shared" si="1035"/>
        <v>0</v>
      </c>
    </row>
    <row r="16522" spans="1:11" x14ac:dyDescent="0.25">
      <c r="A16522" t="s">
        <v>172</v>
      </c>
      <c r="B16522" t="s">
        <v>54</v>
      </c>
      <c r="C16522" s="7">
        <v>1</v>
      </c>
      <c r="D16522">
        <v>0</v>
      </c>
      <c r="E16522">
        <v>37</v>
      </c>
      <c r="F16522">
        <v>60</v>
      </c>
      <c r="G16522" s="1">
        <f t="shared" si="1032"/>
        <v>1</v>
      </c>
      <c r="H16522" s="4">
        <f t="shared" si="1033"/>
        <v>1</v>
      </c>
      <c r="I16522" s="5">
        <f>IF(OR(AND(F16522&gt;=50,G16522&gt;SUMIF(SeasonTotals!A$2:A$9,A16522,SeasonTotals!F$2:F$9)),AND(G16522&gt;0.885,F16522&gt;=50,D16522&lt;3)),1,0)</f>
        <v>1</v>
      </c>
      <c r="J16522" s="4">
        <f t="shared" si="1034"/>
        <v>0</v>
      </c>
      <c r="K16522" s="5">
        <f t="shared" si="1035"/>
        <v>0</v>
      </c>
    </row>
    <row r="16523" spans="1:11" x14ac:dyDescent="0.25">
      <c r="A16523" t="s">
        <v>172</v>
      </c>
      <c r="B16523" t="s">
        <v>25</v>
      </c>
      <c r="C16523" s="7">
        <v>1</v>
      </c>
      <c r="D16523">
        <v>3</v>
      </c>
      <c r="E16523">
        <v>22</v>
      </c>
      <c r="F16523">
        <v>62</v>
      </c>
      <c r="G16523" s="1">
        <f t="shared" si="1032"/>
        <v>0.88</v>
      </c>
      <c r="H16523" s="4">
        <f t="shared" si="1033"/>
        <v>0</v>
      </c>
      <c r="I16523" s="5">
        <f>IF(OR(AND(F16523&gt;=50,G16523&gt;SUMIF(SeasonTotals!A$2:A$9,A16523,SeasonTotals!F$2:F$9)),AND(G16523&gt;0.885,F16523&gt;=50,D16523&lt;3)),1,0)</f>
        <v>0</v>
      </c>
      <c r="J16523" s="4">
        <f t="shared" si="1034"/>
        <v>0</v>
      </c>
      <c r="K16523" s="5">
        <f t="shared" si="1035"/>
        <v>0</v>
      </c>
    </row>
    <row r="16524" spans="1:11" x14ac:dyDescent="0.25">
      <c r="A16524" t="s">
        <v>172</v>
      </c>
      <c r="B16524" t="s">
        <v>80</v>
      </c>
      <c r="C16524" s="7">
        <v>1</v>
      </c>
      <c r="D16524">
        <v>2</v>
      </c>
      <c r="E16524">
        <v>21</v>
      </c>
      <c r="F16524">
        <v>60</v>
      </c>
      <c r="G16524" s="1">
        <f t="shared" si="1032"/>
        <v>0.91304347826086951</v>
      </c>
      <c r="H16524" s="4">
        <f t="shared" si="1033"/>
        <v>1</v>
      </c>
      <c r="I16524" s="5">
        <f>IF(OR(AND(F16524&gt;=50,G16524&gt;SUMIF(SeasonTotals!A$2:A$9,A16524,SeasonTotals!F$2:F$9)),AND(G16524&gt;0.885,F16524&gt;=50,D16524&lt;3)),1,0)</f>
        <v>1</v>
      </c>
      <c r="J16524" s="4">
        <f t="shared" si="1034"/>
        <v>0</v>
      </c>
      <c r="K16524" s="5">
        <f t="shared" si="1035"/>
        <v>0</v>
      </c>
    </row>
    <row r="16525" spans="1:11" x14ac:dyDescent="0.25">
      <c r="A16525" t="s">
        <v>172</v>
      </c>
      <c r="B16525" t="s">
        <v>92</v>
      </c>
      <c r="C16525" s="7">
        <v>1</v>
      </c>
      <c r="D16525">
        <v>2</v>
      </c>
      <c r="E16525">
        <v>26</v>
      </c>
      <c r="F16525">
        <v>58</v>
      </c>
      <c r="G16525" s="1">
        <f t="shared" si="1032"/>
        <v>0.9285714285714286</v>
      </c>
      <c r="H16525" s="4">
        <f t="shared" si="1033"/>
        <v>1</v>
      </c>
      <c r="I16525" s="5">
        <f>IF(OR(AND(F16525&gt;=50,G16525&gt;SUMIF(SeasonTotals!A$2:A$9,A16525,SeasonTotals!F$2:F$9)),AND(G16525&gt;0.885,F16525&gt;=50,D16525&lt;3)),1,0)</f>
        <v>1</v>
      </c>
      <c r="J16525" s="4">
        <f t="shared" si="1034"/>
        <v>0</v>
      </c>
      <c r="K16525" s="5">
        <f t="shared" si="1035"/>
        <v>0</v>
      </c>
    </row>
    <row r="16526" spans="1:11" x14ac:dyDescent="0.25">
      <c r="A16526" t="s">
        <v>172</v>
      </c>
      <c r="B16526" t="s">
        <v>93</v>
      </c>
      <c r="C16526" s="7">
        <v>1</v>
      </c>
      <c r="D16526">
        <v>2</v>
      </c>
      <c r="E16526">
        <v>34</v>
      </c>
      <c r="F16526">
        <v>60</v>
      </c>
      <c r="G16526" s="1">
        <f t="shared" si="1032"/>
        <v>0.94444444444444442</v>
      </c>
      <c r="H16526" s="4">
        <f t="shared" si="1033"/>
        <v>1</v>
      </c>
      <c r="I16526" s="5">
        <f>IF(OR(AND(F16526&gt;=50,G16526&gt;SUMIF(SeasonTotals!A$2:A$9,A16526,SeasonTotals!F$2:F$9)),AND(G16526&gt;0.885,F16526&gt;=50,D16526&lt;3)),1,0)</f>
        <v>1</v>
      </c>
      <c r="J16526" s="4">
        <f t="shared" si="1034"/>
        <v>0</v>
      </c>
      <c r="K16526" s="5">
        <f t="shared" si="1035"/>
        <v>0</v>
      </c>
    </row>
    <row r="16527" spans="1:11" x14ac:dyDescent="0.25">
      <c r="A16527" t="s">
        <v>172</v>
      </c>
      <c r="B16527" t="s">
        <v>87</v>
      </c>
      <c r="C16527" s="7">
        <v>1</v>
      </c>
      <c r="D16527">
        <v>4</v>
      </c>
      <c r="E16527">
        <v>20</v>
      </c>
      <c r="F16527">
        <v>60</v>
      </c>
      <c r="G16527" s="1">
        <f t="shared" si="1032"/>
        <v>0.83333333333333337</v>
      </c>
      <c r="H16527" s="4">
        <f t="shared" si="1033"/>
        <v>0</v>
      </c>
      <c r="I16527" s="5">
        <f>IF(OR(AND(F16527&gt;=50,G16527&gt;SUMIF(SeasonTotals!A$2:A$9,A16527,SeasonTotals!F$2:F$9)),AND(G16527&gt;0.885,F16527&gt;=50,D16527&lt;3)),1,0)</f>
        <v>0</v>
      </c>
      <c r="J16527" s="4">
        <f t="shared" si="1034"/>
        <v>1</v>
      </c>
      <c r="K16527" s="5">
        <f t="shared" si="1035"/>
        <v>0</v>
      </c>
    </row>
    <row r="16528" spans="1:11" x14ac:dyDescent="0.25">
      <c r="A16528" t="s">
        <v>172</v>
      </c>
      <c r="B16528" t="s">
        <v>95</v>
      </c>
      <c r="C16528" s="7">
        <v>1</v>
      </c>
      <c r="D16528">
        <v>2</v>
      </c>
      <c r="E16528">
        <v>32</v>
      </c>
      <c r="F16528">
        <v>60</v>
      </c>
      <c r="G16528" s="1">
        <f t="shared" si="1032"/>
        <v>0.94117647058823528</v>
      </c>
      <c r="H16528" s="4">
        <f t="shared" si="1033"/>
        <v>1</v>
      </c>
      <c r="I16528" s="5">
        <f>IF(OR(AND(F16528&gt;=50,G16528&gt;SUMIF(SeasonTotals!A$2:A$9,A16528,SeasonTotals!F$2:F$9)),AND(G16528&gt;0.885,F16528&gt;=50,D16528&lt;3)),1,0)</f>
        <v>1</v>
      </c>
      <c r="J16528" s="4">
        <f t="shared" si="1034"/>
        <v>0</v>
      </c>
      <c r="K16528" s="5">
        <f t="shared" si="1035"/>
        <v>0</v>
      </c>
    </row>
    <row r="16529" spans="1:11" x14ac:dyDescent="0.25">
      <c r="A16529" t="s">
        <v>172</v>
      </c>
      <c r="B16529" t="s">
        <v>69</v>
      </c>
      <c r="C16529" s="7">
        <v>1</v>
      </c>
      <c r="D16529">
        <v>3</v>
      </c>
      <c r="E16529">
        <v>22</v>
      </c>
      <c r="F16529">
        <v>59</v>
      </c>
      <c r="G16529" s="1">
        <f t="shared" si="1032"/>
        <v>0.88</v>
      </c>
      <c r="H16529" s="4">
        <f t="shared" si="1033"/>
        <v>0</v>
      </c>
      <c r="I16529" s="5">
        <f>IF(OR(AND(F16529&gt;=50,G16529&gt;SUMIF(SeasonTotals!A$2:A$9,A16529,SeasonTotals!F$2:F$9)),AND(G16529&gt;0.885,F16529&gt;=50,D16529&lt;3)),1,0)</f>
        <v>0</v>
      </c>
      <c r="J16529" s="4">
        <f t="shared" si="1034"/>
        <v>0</v>
      </c>
      <c r="K16529" s="5">
        <f t="shared" si="1035"/>
        <v>0</v>
      </c>
    </row>
    <row r="16530" spans="1:11" x14ac:dyDescent="0.25">
      <c r="A16530" t="s">
        <v>172</v>
      </c>
      <c r="B16530" t="s">
        <v>146</v>
      </c>
      <c r="C16530" s="7">
        <v>1</v>
      </c>
      <c r="D16530">
        <v>2</v>
      </c>
      <c r="E16530">
        <v>13</v>
      </c>
      <c r="F16530">
        <v>60</v>
      </c>
      <c r="G16530" s="1">
        <f t="shared" si="1032"/>
        <v>0.8666666666666667</v>
      </c>
      <c r="H16530" s="4">
        <f t="shared" si="1033"/>
        <v>0</v>
      </c>
      <c r="I16530" s="5">
        <f>IF(OR(AND(F16530&gt;=50,G16530&gt;SUMIF(SeasonTotals!A$2:A$9,A16530,SeasonTotals!F$2:F$9)),AND(G16530&gt;0.885,F16530&gt;=50,D16530&lt;3)),1,0)</f>
        <v>0</v>
      </c>
      <c r="J16530" s="4">
        <f t="shared" si="1034"/>
        <v>0</v>
      </c>
      <c r="K16530" s="5">
        <f t="shared" si="1035"/>
        <v>0</v>
      </c>
    </row>
    <row r="16531" spans="1:11" x14ac:dyDescent="0.25">
      <c r="A16531" t="s">
        <v>172</v>
      </c>
      <c r="B16531" t="s">
        <v>70</v>
      </c>
      <c r="C16531" s="7">
        <v>1</v>
      </c>
      <c r="D16531">
        <v>6</v>
      </c>
      <c r="E16531">
        <v>29</v>
      </c>
      <c r="F16531">
        <v>51</v>
      </c>
      <c r="G16531" s="1">
        <f t="shared" si="1032"/>
        <v>0.82857142857142863</v>
      </c>
      <c r="H16531" s="4">
        <f t="shared" si="1033"/>
        <v>0</v>
      </c>
      <c r="I16531" s="5">
        <f>IF(OR(AND(F16531&gt;=50,G16531&gt;SUMIF(SeasonTotals!A$2:A$9,A16531,SeasonTotals!F$2:F$9)),AND(G16531&gt;0.885,F16531&gt;=50,D16531&lt;3)),1,0)</f>
        <v>0</v>
      </c>
      <c r="J16531" s="4">
        <f t="shared" si="1034"/>
        <v>1</v>
      </c>
      <c r="K16531" s="5">
        <f t="shared" si="1035"/>
        <v>1</v>
      </c>
    </row>
    <row r="16532" spans="1:11" x14ac:dyDescent="0.25">
      <c r="A16532" t="s">
        <v>172</v>
      </c>
      <c r="B16532" t="s">
        <v>94</v>
      </c>
      <c r="C16532" s="7">
        <v>1</v>
      </c>
      <c r="D16532">
        <v>4</v>
      </c>
      <c r="E16532">
        <v>30</v>
      </c>
      <c r="F16532">
        <v>59</v>
      </c>
      <c r="G16532" s="1">
        <f t="shared" si="1032"/>
        <v>0.88235294117647056</v>
      </c>
      <c r="H16532" s="4">
        <f t="shared" si="1033"/>
        <v>0</v>
      </c>
      <c r="I16532" s="5">
        <f>IF(OR(AND(F16532&gt;=50,G16532&gt;SUMIF(SeasonTotals!A$2:A$9,A16532,SeasonTotals!F$2:F$9)),AND(G16532&gt;0.885,F16532&gt;=50,D16532&lt;3)),1,0)</f>
        <v>0</v>
      </c>
      <c r="J16532" s="4">
        <f t="shared" si="1034"/>
        <v>0</v>
      </c>
      <c r="K16532" s="5">
        <f t="shared" si="1035"/>
        <v>0</v>
      </c>
    </row>
    <row r="16533" spans="1:11" x14ac:dyDescent="0.25">
      <c r="A16533" t="s">
        <v>172</v>
      </c>
      <c r="B16533" t="s">
        <v>112</v>
      </c>
      <c r="C16533" s="7">
        <v>1</v>
      </c>
      <c r="D16533">
        <v>3</v>
      </c>
      <c r="E16533">
        <v>22</v>
      </c>
      <c r="F16533">
        <v>59</v>
      </c>
      <c r="G16533" s="1">
        <f t="shared" si="1032"/>
        <v>0.88</v>
      </c>
      <c r="H16533" s="4">
        <f t="shared" si="1033"/>
        <v>0</v>
      </c>
      <c r="I16533" s="5">
        <f>IF(OR(AND(F16533&gt;=50,G16533&gt;SUMIF(SeasonTotals!A$2:A$9,A16533,SeasonTotals!F$2:F$9)),AND(G16533&gt;0.885,F16533&gt;=50,D16533&lt;3)),1,0)</f>
        <v>0</v>
      </c>
      <c r="J16533" s="4">
        <f t="shared" si="1034"/>
        <v>0</v>
      </c>
      <c r="K16533" s="5">
        <f t="shared" si="1035"/>
        <v>0</v>
      </c>
    </row>
    <row r="16534" spans="1:11" x14ac:dyDescent="0.25">
      <c r="A16534" t="s">
        <v>172</v>
      </c>
      <c r="B16534" t="s">
        <v>60</v>
      </c>
      <c r="C16534" s="7">
        <v>1</v>
      </c>
      <c r="D16534">
        <v>2</v>
      </c>
      <c r="E16534">
        <v>30</v>
      </c>
      <c r="F16534">
        <v>60</v>
      </c>
      <c r="G16534" s="1">
        <f t="shared" si="1032"/>
        <v>0.9375</v>
      </c>
      <c r="H16534" s="4">
        <f t="shared" si="1033"/>
        <v>1</v>
      </c>
      <c r="I16534" s="5">
        <f>IF(OR(AND(F16534&gt;=50,G16534&gt;SUMIF(SeasonTotals!A$2:A$9,A16534,SeasonTotals!F$2:F$9)),AND(G16534&gt;0.885,F16534&gt;=50,D16534&lt;3)),1,0)</f>
        <v>1</v>
      </c>
      <c r="J16534" s="4">
        <f t="shared" si="1034"/>
        <v>0</v>
      </c>
      <c r="K16534" s="5">
        <f t="shared" si="1035"/>
        <v>0</v>
      </c>
    </row>
    <row r="16535" spans="1:11" x14ac:dyDescent="0.25">
      <c r="A16535" t="s">
        <v>172</v>
      </c>
      <c r="B16535" t="s">
        <v>40</v>
      </c>
      <c r="C16535" s="7">
        <v>1</v>
      </c>
      <c r="D16535">
        <v>0</v>
      </c>
      <c r="E16535">
        <v>27</v>
      </c>
      <c r="F16535">
        <v>60</v>
      </c>
      <c r="G16535" s="1">
        <f t="shared" si="1032"/>
        <v>1</v>
      </c>
      <c r="H16535" s="4">
        <f t="shared" si="1033"/>
        <v>1</v>
      </c>
      <c r="I16535" s="5">
        <f>IF(OR(AND(F16535&gt;=50,G16535&gt;SUMIF(SeasonTotals!A$2:A$9,A16535,SeasonTotals!F$2:F$9)),AND(G16535&gt;0.885,F16535&gt;=50,D16535&lt;3)),1,0)</f>
        <v>1</v>
      </c>
      <c r="J16535" s="4">
        <f t="shared" si="1034"/>
        <v>0</v>
      </c>
      <c r="K16535" s="5">
        <f t="shared" si="1035"/>
        <v>0</v>
      </c>
    </row>
    <row r="16536" spans="1:11" x14ac:dyDescent="0.25">
      <c r="A16536" t="s">
        <v>172</v>
      </c>
      <c r="B16536" t="s">
        <v>168</v>
      </c>
      <c r="C16536" s="7">
        <v>1</v>
      </c>
      <c r="D16536">
        <v>2</v>
      </c>
      <c r="E16536">
        <v>25</v>
      </c>
      <c r="F16536">
        <v>60</v>
      </c>
      <c r="G16536" s="1">
        <f t="shared" si="1032"/>
        <v>0.92592592592592593</v>
      </c>
      <c r="H16536" s="4">
        <f t="shared" si="1033"/>
        <v>1</v>
      </c>
      <c r="I16536" s="5">
        <f>IF(OR(AND(F16536&gt;=50,G16536&gt;SUMIF(SeasonTotals!A$2:A$9,A16536,SeasonTotals!F$2:F$9)),AND(G16536&gt;0.885,F16536&gt;=50,D16536&lt;3)),1,0)</f>
        <v>1</v>
      </c>
      <c r="J16536" s="4">
        <f t="shared" si="1034"/>
        <v>0</v>
      </c>
      <c r="K16536" s="5">
        <f t="shared" si="1035"/>
        <v>0</v>
      </c>
    </row>
    <row r="16537" spans="1:11" x14ac:dyDescent="0.25">
      <c r="A16537" t="s">
        <v>172</v>
      </c>
      <c r="B16537" t="s">
        <v>110</v>
      </c>
      <c r="C16537" s="7">
        <v>1</v>
      </c>
      <c r="D16537">
        <v>2</v>
      </c>
      <c r="E16537">
        <v>28</v>
      </c>
      <c r="F16537">
        <v>65</v>
      </c>
      <c r="G16537" s="1">
        <f t="shared" si="1032"/>
        <v>0.93333333333333335</v>
      </c>
      <c r="H16537" s="4">
        <f t="shared" si="1033"/>
        <v>1</v>
      </c>
      <c r="I16537" s="5">
        <f>IF(OR(AND(F16537&gt;=50,G16537&gt;SUMIF(SeasonTotals!A$2:A$9,A16537,SeasonTotals!F$2:F$9)),AND(G16537&gt;0.885,F16537&gt;=50,D16537&lt;3)),1,0)</f>
        <v>1</v>
      </c>
      <c r="J16537" s="4">
        <f t="shared" si="1034"/>
        <v>0</v>
      </c>
      <c r="K16537" s="5">
        <f t="shared" si="1035"/>
        <v>0</v>
      </c>
    </row>
    <row r="16538" spans="1:11" x14ac:dyDescent="0.25">
      <c r="A16538" t="s">
        <v>172</v>
      </c>
      <c r="B16538" t="s">
        <v>158</v>
      </c>
      <c r="C16538" s="7">
        <v>1</v>
      </c>
      <c r="D16538">
        <v>5</v>
      </c>
      <c r="E16538">
        <v>25</v>
      </c>
      <c r="F16538">
        <v>60</v>
      </c>
      <c r="G16538" s="1">
        <f t="shared" si="1032"/>
        <v>0.83333333333333337</v>
      </c>
      <c r="H16538" s="4">
        <f t="shared" si="1033"/>
        <v>0</v>
      </c>
      <c r="I16538" s="5">
        <f>IF(OR(AND(F16538&gt;=50,G16538&gt;SUMIF(SeasonTotals!A$2:A$9,A16538,SeasonTotals!F$2:F$9)),AND(G16538&gt;0.885,F16538&gt;=50,D16538&lt;3)),1,0)</f>
        <v>0</v>
      </c>
      <c r="J16538" s="4">
        <f t="shared" si="1034"/>
        <v>1</v>
      </c>
      <c r="K16538" s="5">
        <f t="shared" si="1035"/>
        <v>0</v>
      </c>
    </row>
    <row r="16539" spans="1:11" x14ac:dyDescent="0.25">
      <c r="A16539" t="s">
        <v>172</v>
      </c>
      <c r="B16539" t="s">
        <v>127</v>
      </c>
      <c r="C16539" s="7">
        <v>1</v>
      </c>
      <c r="D16539">
        <v>5</v>
      </c>
      <c r="E16539">
        <v>24</v>
      </c>
      <c r="F16539">
        <v>58</v>
      </c>
      <c r="G16539" s="1">
        <f t="shared" si="1032"/>
        <v>0.82758620689655171</v>
      </c>
      <c r="H16539" s="4">
        <f t="shared" si="1033"/>
        <v>0</v>
      </c>
      <c r="I16539" s="5">
        <f>IF(OR(AND(F16539&gt;=50,G16539&gt;SUMIF(SeasonTotals!A$2:A$9,A16539,SeasonTotals!F$2:F$9)),AND(G16539&gt;0.885,F16539&gt;=50,D16539&lt;3)),1,0)</f>
        <v>0</v>
      </c>
      <c r="J16539" s="4">
        <f t="shared" si="1034"/>
        <v>1</v>
      </c>
      <c r="K16539" s="5">
        <f t="shared" si="1035"/>
        <v>0</v>
      </c>
    </row>
    <row r="16540" spans="1:11" x14ac:dyDescent="0.25">
      <c r="A16540" t="s">
        <v>172</v>
      </c>
      <c r="B16540" t="s">
        <v>54</v>
      </c>
      <c r="C16540" s="7">
        <v>1</v>
      </c>
      <c r="D16540">
        <v>2</v>
      </c>
      <c r="E16540">
        <v>3</v>
      </c>
      <c r="F16540">
        <v>11</v>
      </c>
      <c r="G16540" s="1">
        <f t="shared" si="1032"/>
        <v>0.6</v>
      </c>
      <c r="H16540" s="4">
        <f t="shared" si="1033"/>
        <v>0</v>
      </c>
      <c r="I16540" s="5">
        <f>IF(OR(AND(F16540&gt;=50,G16540&gt;SUMIF(SeasonTotals!A$2:A$9,A16540,SeasonTotals!F$2:F$9)),AND(G16540&gt;0.885,F16540&gt;=50,D16540&lt;3)),1,0)</f>
        <v>0</v>
      </c>
      <c r="J16540" s="4">
        <f t="shared" si="1034"/>
        <v>1</v>
      </c>
      <c r="K16540" s="5">
        <f t="shared" si="1035"/>
        <v>1</v>
      </c>
    </row>
    <row r="16541" spans="1:11" x14ac:dyDescent="0.25">
      <c r="A16541" t="s">
        <v>172</v>
      </c>
      <c r="B16541" t="s">
        <v>37</v>
      </c>
      <c r="C16541" s="7">
        <v>1</v>
      </c>
      <c r="D16541">
        <v>3</v>
      </c>
      <c r="E16541">
        <v>29</v>
      </c>
      <c r="F16541">
        <v>40</v>
      </c>
      <c r="G16541" s="1">
        <f t="shared" si="1032"/>
        <v>0.90625</v>
      </c>
      <c r="H16541" s="4">
        <f t="shared" si="1033"/>
        <v>0</v>
      </c>
      <c r="I16541" s="5">
        <f>IF(OR(AND(F16541&gt;=50,G16541&gt;SUMIF(SeasonTotals!A$2:A$9,A16541,SeasonTotals!F$2:F$9)),AND(G16541&gt;0.885,F16541&gt;=50,D16541&lt;3)),1,0)</f>
        <v>0</v>
      </c>
      <c r="J16541" s="4">
        <f t="shared" si="1034"/>
        <v>0</v>
      </c>
      <c r="K16541" s="5">
        <f t="shared" si="1035"/>
        <v>1</v>
      </c>
    </row>
    <row r="16542" spans="1:11" x14ac:dyDescent="0.25">
      <c r="A16542" t="s">
        <v>172</v>
      </c>
      <c r="B16542" t="s">
        <v>79</v>
      </c>
      <c r="C16542" s="7">
        <v>1</v>
      </c>
      <c r="D16542">
        <v>4</v>
      </c>
      <c r="E16542">
        <v>16</v>
      </c>
      <c r="F16542">
        <v>27</v>
      </c>
      <c r="G16542" s="1">
        <f t="shared" si="1032"/>
        <v>0.8</v>
      </c>
      <c r="H16542" s="4">
        <f t="shared" si="1033"/>
        <v>0</v>
      </c>
      <c r="I16542" s="5">
        <f>IF(OR(AND(F16542&gt;=50,G16542&gt;SUMIF(SeasonTotals!A$2:A$9,A16542,SeasonTotals!F$2:F$9)),AND(G16542&gt;0.885,F16542&gt;=50,D16542&lt;3)),1,0)</f>
        <v>0</v>
      </c>
      <c r="J16542" s="4">
        <f t="shared" si="1034"/>
        <v>1</v>
      </c>
      <c r="K16542" s="5">
        <f t="shared" si="1035"/>
        <v>1</v>
      </c>
    </row>
    <row r="16543" spans="1:11" x14ac:dyDescent="0.25">
      <c r="A16543" t="s">
        <v>172</v>
      </c>
      <c r="B16543" t="s">
        <v>147</v>
      </c>
      <c r="C16543" s="7">
        <v>1</v>
      </c>
      <c r="D16543">
        <v>1</v>
      </c>
      <c r="E16543">
        <v>25</v>
      </c>
      <c r="F16543">
        <v>60</v>
      </c>
      <c r="G16543" s="1">
        <f t="shared" si="1032"/>
        <v>0.96153846153846156</v>
      </c>
      <c r="H16543" s="4">
        <f t="shared" si="1033"/>
        <v>1</v>
      </c>
      <c r="I16543" s="5">
        <f>IF(OR(AND(F16543&gt;=50,G16543&gt;SUMIF(SeasonTotals!A$2:A$9,A16543,SeasonTotals!F$2:F$9)),AND(G16543&gt;0.885,F16543&gt;=50,D16543&lt;3)),1,0)</f>
        <v>1</v>
      </c>
      <c r="J16543" s="4">
        <f t="shared" si="1034"/>
        <v>0</v>
      </c>
      <c r="K16543" s="5">
        <f t="shared" si="1035"/>
        <v>0</v>
      </c>
    </row>
    <row r="16544" spans="1:11" x14ac:dyDescent="0.25">
      <c r="A16544" t="s">
        <v>172</v>
      </c>
      <c r="B16544" t="s">
        <v>102</v>
      </c>
      <c r="C16544" s="7">
        <v>1</v>
      </c>
      <c r="D16544">
        <v>3</v>
      </c>
      <c r="E16544">
        <v>27</v>
      </c>
      <c r="F16544">
        <v>58</v>
      </c>
      <c r="G16544" s="1">
        <f t="shared" si="1032"/>
        <v>0.9</v>
      </c>
      <c r="H16544" s="4">
        <f t="shared" si="1033"/>
        <v>0</v>
      </c>
      <c r="I16544" s="5">
        <f>IF(OR(AND(F16544&gt;=50,G16544&gt;SUMIF(SeasonTotals!A$2:A$9,A16544,SeasonTotals!F$2:F$9)),AND(G16544&gt;0.885,F16544&gt;=50,D16544&lt;3)),1,0)</f>
        <v>0</v>
      </c>
      <c r="J16544" s="4">
        <f t="shared" si="1034"/>
        <v>0</v>
      </c>
      <c r="K16544" s="5">
        <f t="shared" si="1035"/>
        <v>0</v>
      </c>
    </row>
    <row r="16545" spans="1:11" x14ac:dyDescent="0.25">
      <c r="A16545" t="s">
        <v>172</v>
      </c>
      <c r="B16545" t="s">
        <v>93</v>
      </c>
      <c r="C16545" s="7">
        <v>1</v>
      </c>
      <c r="D16545">
        <v>2</v>
      </c>
      <c r="E16545">
        <v>27</v>
      </c>
      <c r="F16545">
        <v>60</v>
      </c>
      <c r="G16545" s="1">
        <f t="shared" si="1032"/>
        <v>0.93103448275862066</v>
      </c>
      <c r="H16545" s="4">
        <f t="shared" si="1033"/>
        <v>1</v>
      </c>
      <c r="I16545" s="5">
        <f>IF(OR(AND(F16545&gt;=50,G16545&gt;SUMIF(SeasonTotals!A$2:A$9,A16545,SeasonTotals!F$2:F$9)),AND(G16545&gt;0.885,F16545&gt;=50,D16545&lt;3)),1,0)</f>
        <v>1</v>
      </c>
      <c r="J16545" s="4">
        <f t="shared" si="1034"/>
        <v>0</v>
      </c>
      <c r="K16545" s="5">
        <f t="shared" si="1035"/>
        <v>0</v>
      </c>
    </row>
    <row r="16546" spans="1:11" x14ac:dyDescent="0.25">
      <c r="A16546" t="s">
        <v>172</v>
      </c>
      <c r="B16546" t="s">
        <v>173</v>
      </c>
      <c r="C16546" s="7">
        <v>1</v>
      </c>
      <c r="D16546">
        <v>2</v>
      </c>
      <c r="E16546">
        <v>44</v>
      </c>
      <c r="F16546">
        <v>65</v>
      </c>
      <c r="G16546" s="1">
        <f t="shared" si="1032"/>
        <v>0.95652173913043481</v>
      </c>
      <c r="H16546" s="4">
        <f t="shared" si="1033"/>
        <v>1</v>
      </c>
      <c r="I16546" s="5">
        <f>IF(OR(AND(F16546&gt;=50,G16546&gt;SUMIF(SeasonTotals!A$2:A$9,A16546,SeasonTotals!F$2:F$9)),AND(G16546&gt;0.885,F16546&gt;=50,D16546&lt;3)),1,0)</f>
        <v>1</v>
      </c>
      <c r="J16546" s="4">
        <f t="shared" si="1034"/>
        <v>0</v>
      </c>
      <c r="K16546" s="5">
        <f t="shared" si="1035"/>
        <v>0</v>
      </c>
    </row>
    <row r="16547" spans="1:11" x14ac:dyDescent="0.25">
      <c r="A16547" t="s">
        <v>172</v>
      </c>
      <c r="B16547" t="s">
        <v>87</v>
      </c>
      <c r="C16547" s="7">
        <v>1</v>
      </c>
      <c r="D16547">
        <v>3</v>
      </c>
      <c r="E16547">
        <v>16</v>
      </c>
      <c r="F16547">
        <v>60</v>
      </c>
      <c r="G16547" s="1">
        <f t="shared" si="1032"/>
        <v>0.84210526315789469</v>
      </c>
      <c r="H16547" s="4">
        <f t="shared" si="1033"/>
        <v>0</v>
      </c>
      <c r="I16547" s="5">
        <f>IF(OR(AND(F16547&gt;=50,G16547&gt;SUMIF(SeasonTotals!A$2:A$9,A16547,SeasonTotals!F$2:F$9)),AND(G16547&gt;0.885,F16547&gt;=50,D16547&lt;3)),1,0)</f>
        <v>0</v>
      </c>
      <c r="J16547" s="4">
        <f t="shared" si="1034"/>
        <v>1</v>
      </c>
      <c r="K16547" s="5">
        <f t="shared" si="1035"/>
        <v>0</v>
      </c>
    </row>
    <row r="16548" spans="1:11" x14ac:dyDescent="0.25">
      <c r="A16548" t="s">
        <v>172</v>
      </c>
      <c r="B16548" t="s">
        <v>104</v>
      </c>
      <c r="C16548" s="7">
        <v>1</v>
      </c>
      <c r="D16548">
        <v>1</v>
      </c>
      <c r="E16548">
        <v>20</v>
      </c>
      <c r="F16548">
        <v>43</v>
      </c>
      <c r="G16548" s="1">
        <f t="shared" si="1032"/>
        <v>0.95238095238095233</v>
      </c>
      <c r="H16548" s="4">
        <f t="shared" si="1033"/>
        <v>0</v>
      </c>
      <c r="I16548" s="5">
        <f>IF(OR(AND(F16548&gt;=50,G16548&gt;SUMIF(SeasonTotals!A$2:A$9,A16548,SeasonTotals!F$2:F$9)),AND(G16548&gt;0.885,F16548&gt;=50,D16548&lt;3)),1,0)</f>
        <v>0</v>
      </c>
      <c r="J16548" s="4">
        <f t="shared" si="1034"/>
        <v>0</v>
      </c>
      <c r="K16548" s="5">
        <f t="shared" si="1035"/>
        <v>1</v>
      </c>
    </row>
    <row r="16549" spans="1:11" x14ac:dyDescent="0.25">
      <c r="A16549" t="s">
        <v>172</v>
      </c>
      <c r="B16549" t="s">
        <v>132</v>
      </c>
      <c r="C16549" s="7">
        <v>1</v>
      </c>
      <c r="D16549">
        <v>4</v>
      </c>
      <c r="E16549">
        <v>25</v>
      </c>
      <c r="F16549">
        <v>58</v>
      </c>
      <c r="G16549" s="1">
        <f t="shared" si="1032"/>
        <v>0.86206896551724133</v>
      </c>
      <c r="H16549" s="4">
        <f t="shared" si="1033"/>
        <v>0</v>
      </c>
      <c r="I16549" s="5">
        <f>IF(OR(AND(F16549&gt;=50,G16549&gt;SUMIF(SeasonTotals!A$2:A$9,A16549,SeasonTotals!F$2:F$9)),AND(G16549&gt;0.885,F16549&gt;=50,D16549&lt;3)),1,0)</f>
        <v>0</v>
      </c>
      <c r="J16549" s="4">
        <f t="shared" si="1034"/>
        <v>0</v>
      </c>
      <c r="K16549" s="5">
        <f t="shared" si="1035"/>
        <v>0</v>
      </c>
    </row>
    <row r="16550" spans="1:11" x14ac:dyDescent="0.25">
      <c r="A16550" t="s">
        <v>172</v>
      </c>
      <c r="B16550" t="s">
        <v>128</v>
      </c>
      <c r="C16550" s="7">
        <v>1</v>
      </c>
      <c r="D16550">
        <v>4</v>
      </c>
      <c r="E16550">
        <v>31</v>
      </c>
      <c r="F16550">
        <v>65</v>
      </c>
      <c r="G16550" s="1">
        <f t="shared" si="1032"/>
        <v>0.88571428571428568</v>
      </c>
      <c r="H16550" s="4">
        <f t="shared" si="1033"/>
        <v>0</v>
      </c>
      <c r="I16550" s="5">
        <f>IF(OR(AND(F16550&gt;=50,G16550&gt;SUMIF(SeasonTotals!A$2:A$9,A16550,SeasonTotals!F$2:F$9)),AND(G16550&gt;0.885,F16550&gt;=50,D16550&lt;3)),1,0)</f>
        <v>0</v>
      </c>
      <c r="J16550" s="4">
        <f t="shared" si="1034"/>
        <v>0</v>
      </c>
      <c r="K16550" s="5">
        <f t="shared" si="1035"/>
        <v>0</v>
      </c>
    </row>
    <row r="16551" spans="1:11" x14ac:dyDescent="0.25">
      <c r="A16551" t="s">
        <v>172</v>
      </c>
      <c r="B16551" t="s">
        <v>112</v>
      </c>
      <c r="C16551" s="7">
        <v>1</v>
      </c>
      <c r="D16551">
        <v>2</v>
      </c>
      <c r="E16551">
        <v>22</v>
      </c>
      <c r="F16551">
        <v>58</v>
      </c>
      <c r="G16551" s="1">
        <f t="shared" si="1032"/>
        <v>0.91666666666666663</v>
      </c>
      <c r="H16551" s="4">
        <f t="shared" si="1033"/>
        <v>1</v>
      </c>
      <c r="I16551" s="5">
        <f>IF(OR(AND(F16551&gt;=50,G16551&gt;SUMIF(SeasonTotals!A$2:A$9,A16551,SeasonTotals!F$2:F$9)),AND(G16551&gt;0.885,F16551&gt;=50,D16551&lt;3)),1,0)</f>
        <v>1</v>
      </c>
      <c r="J16551" s="4">
        <f t="shared" si="1034"/>
        <v>0</v>
      </c>
      <c r="K16551" s="5">
        <f t="shared" si="1035"/>
        <v>0</v>
      </c>
    </row>
    <row r="16552" spans="1:11" x14ac:dyDescent="0.25">
      <c r="A16552" t="s">
        <v>172</v>
      </c>
      <c r="B16552" t="s">
        <v>162</v>
      </c>
      <c r="C16552" s="7">
        <v>1</v>
      </c>
      <c r="D16552">
        <v>1</v>
      </c>
      <c r="E16552">
        <v>32</v>
      </c>
      <c r="F16552">
        <v>60</v>
      </c>
      <c r="G16552" s="1">
        <f t="shared" si="1032"/>
        <v>0.96969696969696972</v>
      </c>
      <c r="H16552" s="4">
        <f t="shared" si="1033"/>
        <v>1</v>
      </c>
      <c r="I16552" s="5">
        <f>IF(OR(AND(F16552&gt;=50,G16552&gt;SUMIF(SeasonTotals!A$2:A$9,A16552,SeasonTotals!F$2:F$9)),AND(G16552&gt;0.885,F16552&gt;=50,D16552&lt;3)),1,0)</f>
        <v>1</v>
      </c>
      <c r="J16552" s="4">
        <f t="shared" si="1034"/>
        <v>0</v>
      </c>
      <c r="K16552" s="5">
        <f t="shared" si="1035"/>
        <v>0</v>
      </c>
    </row>
    <row r="16553" spans="1:11" x14ac:dyDescent="0.25">
      <c r="A16553" t="s">
        <v>172</v>
      </c>
      <c r="B16553" t="s">
        <v>40</v>
      </c>
      <c r="C16553" s="7">
        <v>1</v>
      </c>
      <c r="D16553">
        <v>2</v>
      </c>
      <c r="E16553">
        <v>26</v>
      </c>
      <c r="F16553">
        <v>59</v>
      </c>
      <c r="G16553" s="1">
        <f t="shared" si="1032"/>
        <v>0.9285714285714286</v>
      </c>
      <c r="H16553" s="4">
        <f t="shared" si="1033"/>
        <v>1</v>
      </c>
      <c r="I16553" s="5">
        <f>IF(OR(AND(F16553&gt;=50,G16553&gt;SUMIF(SeasonTotals!A$2:A$9,A16553,SeasonTotals!F$2:F$9)),AND(G16553&gt;0.885,F16553&gt;=50,D16553&lt;3)),1,0)</f>
        <v>1</v>
      </c>
      <c r="J16553" s="4">
        <f t="shared" si="1034"/>
        <v>0</v>
      </c>
      <c r="K16553" s="5">
        <f t="shared" si="1035"/>
        <v>0</v>
      </c>
    </row>
    <row r="16554" spans="1:11" x14ac:dyDescent="0.25">
      <c r="A16554" t="s">
        <v>172</v>
      </c>
      <c r="B16554" t="s">
        <v>178</v>
      </c>
      <c r="C16554" s="7">
        <v>1</v>
      </c>
      <c r="D16554">
        <v>1</v>
      </c>
      <c r="E16554">
        <v>34</v>
      </c>
      <c r="F16554">
        <v>60</v>
      </c>
      <c r="G16554" s="1">
        <f t="shared" si="1032"/>
        <v>0.97142857142857142</v>
      </c>
      <c r="H16554" s="4">
        <f t="shared" si="1033"/>
        <v>1</v>
      </c>
      <c r="I16554" s="5">
        <f>IF(OR(AND(F16554&gt;=50,G16554&gt;SUMIF(SeasonTotals!A$2:A$9,A16554,SeasonTotals!F$2:F$9)),AND(G16554&gt;0.885,F16554&gt;=50,D16554&lt;3)),1,0)</f>
        <v>1</v>
      </c>
      <c r="J16554" s="4">
        <f t="shared" si="1034"/>
        <v>0</v>
      </c>
      <c r="K16554" s="5">
        <f t="shared" si="1035"/>
        <v>0</v>
      </c>
    </row>
    <row r="16555" spans="1:11" x14ac:dyDescent="0.25">
      <c r="A16555" t="s">
        <v>172</v>
      </c>
      <c r="B16555" t="s">
        <v>49</v>
      </c>
      <c r="C16555" s="7">
        <v>1</v>
      </c>
      <c r="D16555">
        <v>3</v>
      </c>
      <c r="E16555">
        <v>25</v>
      </c>
      <c r="F16555">
        <v>60</v>
      </c>
      <c r="G16555" s="1">
        <f t="shared" si="1032"/>
        <v>0.8928571428571429</v>
      </c>
      <c r="H16555" s="4">
        <f t="shared" si="1033"/>
        <v>0</v>
      </c>
      <c r="I16555" s="5">
        <f>IF(OR(AND(F16555&gt;=50,G16555&gt;SUMIF(SeasonTotals!A$2:A$9,A16555,SeasonTotals!F$2:F$9)),AND(G16555&gt;0.885,F16555&gt;=50,D16555&lt;3)),1,0)</f>
        <v>0</v>
      </c>
      <c r="J16555" s="4">
        <f t="shared" si="1034"/>
        <v>0</v>
      </c>
      <c r="K16555" s="5">
        <f t="shared" si="1035"/>
        <v>0</v>
      </c>
    </row>
    <row r="16556" spans="1:11" x14ac:dyDescent="0.25">
      <c r="A16556" t="s">
        <v>172</v>
      </c>
      <c r="B16556" t="s">
        <v>120</v>
      </c>
      <c r="C16556" s="7">
        <v>1</v>
      </c>
      <c r="D16556">
        <v>4</v>
      </c>
      <c r="E16556">
        <v>18</v>
      </c>
      <c r="F16556">
        <v>34</v>
      </c>
      <c r="G16556" s="1">
        <f t="shared" si="1032"/>
        <v>0.81818181818181823</v>
      </c>
      <c r="H16556" s="4">
        <f t="shared" si="1033"/>
        <v>0</v>
      </c>
      <c r="I16556" s="5">
        <f>IF(OR(AND(F16556&gt;=50,G16556&gt;SUMIF(SeasonTotals!A$2:A$9,A16556,SeasonTotals!F$2:F$9)),AND(G16556&gt;0.885,F16556&gt;=50,D16556&lt;3)),1,0)</f>
        <v>0</v>
      </c>
      <c r="J16556" s="4">
        <f t="shared" si="1034"/>
        <v>1</v>
      </c>
      <c r="K16556" s="5">
        <f t="shared" si="1035"/>
        <v>1</v>
      </c>
    </row>
    <row r="16557" spans="1:11" x14ac:dyDescent="0.25">
      <c r="A16557" t="s">
        <v>172</v>
      </c>
      <c r="B16557" t="s">
        <v>54</v>
      </c>
      <c r="C16557" s="7">
        <v>1</v>
      </c>
      <c r="D16557">
        <v>2</v>
      </c>
      <c r="E16557">
        <v>18</v>
      </c>
      <c r="F16557">
        <v>60</v>
      </c>
      <c r="G16557" s="1">
        <f t="shared" si="1032"/>
        <v>0.9</v>
      </c>
      <c r="H16557" s="4">
        <f t="shared" si="1033"/>
        <v>1</v>
      </c>
      <c r="I16557" s="5">
        <f>IF(OR(AND(F16557&gt;=50,G16557&gt;SUMIF(SeasonTotals!A$2:A$9,A16557,SeasonTotals!F$2:F$9)),AND(G16557&gt;0.885,F16557&gt;=50,D16557&lt;3)),1,0)</f>
        <v>1</v>
      </c>
      <c r="J16557" s="4">
        <f t="shared" si="1034"/>
        <v>0</v>
      </c>
      <c r="K16557" s="5">
        <f t="shared" si="1035"/>
        <v>0</v>
      </c>
    </row>
    <row r="16558" spans="1:11" x14ac:dyDescent="0.25">
      <c r="A16558" t="s">
        <v>172</v>
      </c>
      <c r="B16558" t="s">
        <v>123</v>
      </c>
      <c r="C16558" s="7">
        <v>1</v>
      </c>
      <c r="D16558">
        <v>6</v>
      </c>
      <c r="E16558">
        <v>22</v>
      </c>
      <c r="F16558">
        <v>60</v>
      </c>
      <c r="G16558" s="1">
        <f t="shared" si="1032"/>
        <v>0.7857142857142857</v>
      </c>
      <c r="H16558" s="4">
        <f t="shared" si="1033"/>
        <v>0</v>
      </c>
      <c r="I16558" s="5">
        <f>IF(OR(AND(F16558&gt;=50,G16558&gt;SUMIF(SeasonTotals!A$2:A$9,A16558,SeasonTotals!F$2:F$9)),AND(G16558&gt;0.885,F16558&gt;=50,D16558&lt;3)),1,0)</f>
        <v>0</v>
      </c>
      <c r="J16558" s="4">
        <f t="shared" si="1034"/>
        <v>1</v>
      </c>
      <c r="K16558" s="5">
        <f t="shared" si="1035"/>
        <v>0</v>
      </c>
    </row>
    <row r="16559" spans="1:11" x14ac:dyDescent="0.25">
      <c r="A16559" t="s">
        <v>172</v>
      </c>
      <c r="B16559" t="s">
        <v>132</v>
      </c>
      <c r="C16559" s="7">
        <v>1</v>
      </c>
      <c r="D16559">
        <v>4</v>
      </c>
      <c r="E16559">
        <v>27</v>
      </c>
      <c r="F16559">
        <v>65</v>
      </c>
      <c r="G16559" s="1">
        <f t="shared" si="1032"/>
        <v>0.87096774193548387</v>
      </c>
      <c r="H16559" s="4">
        <f t="shared" si="1033"/>
        <v>0</v>
      </c>
      <c r="I16559" s="5">
        <f>IF(OR(AND(F16559&gt;=50,G16559&gt;SUMIF(SeasonTotals!A$2:A$9,A16559,SeasonTotals!F$2:F$9)),AND(G16559&gt;0.885,F16559&gt;=50,D16559&lt;3)),1,0)</f>
        <v>0</v>
      </c>
      <c r="J16559" s="4">
        <f t="shared" si="1034"/>
        <v>0</v>
      </c>
      <c r="K16559" s="5">
        <f t="shared" si="1035"/>
        <v>0</v>
      </c>
    </row>
    <row r="16560" spans="1:11" x14ac:dyDescent="0.25">
      <c r="A16560" t="s">
        <v>172</v>
      </c>
      <c r="B16560" t="s">
        <v>146</v>
      </c>
      <c r="C16560" s="7">
        <v>1</v>
      </c>
      <c r="D16560">
        <v>3</v>
      </c>
      <c r="E16560">
        <v>22</v>
      </c>
      <c r="F16560">
        <v>60</v>
      </c>
      <c r="G16560" s="1">
        <f t="shared" si="1032"/>
        <v>0.88</v>
      </c>
      <c r="H16560" s="4">
        <f t="shared" si="1033"/>
        <v>0</v>
      </c>
      <c r="I16560" s="5">
        <f>IF(OR(AND(F16560&gt;=50,G16560&gt;SUMIF(SeasonTotals!A$2:A$9,A16560,SeasonTotals!F$2:F$9)),AND(G16560&gt;0.885,F16560&gt;=50,D16560&lt;3)),1,0)</f>
        <v>0</v>
      </c>
      <c r="J16560" s="4">
        <f t="shared" si="1034"/>
        <v>0</v>
      </c>
      <c r="K16560" s="5">
        <f t="shared" si="1035"/>
        <v>0</v>
      </c>
    </row>
    <row r="16561" spans="1:11" x14ac:dyDescent="0.25">
      <c r="A16561" t="s">
        <v>172</v>
      </c>
      <c r="B16561" t="s">
        <v>22</v>
      </c>
      <c r="C16561" s="7">
        <v>1</v>
      </c>
      <c r="D16561">
        <v>3</v>
      </c>
      <c r="E16561">
        <v>34</v>
      </c>
      <c r="F16561">
        <v>63</v>
      </c>
      <c r="G16561" s="1">
        <f t="shared" si="1032"/>
        <v>0.91891891891891897</v>
      </c>
      <c r="H16561" s="4">
        <f t="shared" si="1033"/>
        <v>1</v>
      </c>
      <c r="I16561" s="5">
        <f>IF(OR(AND(F16561&gt;=50,G16561&gt;SUMIF(SeasonTotals!A$2:A$9,A16561,SeasonTotals!F$2:F$9)),AND(G16561&gt;0.885,F16561&gt;=50,D16561&lt;3)),1,0)</f>
        <v>1</v>
      </c>
      <c r="J16561" s="4">
        <f t="shared" si="1034"/>
        <v>0</v>
      </c>
      <c r="K16561" s="5">
        <f t="shared" si="1035"/>
        <v>0</v>
      </c>
    </row>
    <row r="16562" spans="1:11" x14ac:dyDescent="0.25">
      <c r="A16562" t="s">
        <v>172</v>
      </c>
      <c r="B16562" t="s">
        <v>94</v>
      </c>
      <c r="C16562" s="7">
        <v>1</v>
      </c>
      <c r="D16562">
        <v>2</v>
      </c>
      <c r="E16562">
        <v>37</v>
      </c>
      <c r="F16562">
        <v>59</v>
      </c>
      <c r="G16562" s="1">
        <f t="shared" si="1032"/>
        <v>0.94871794871794868</v>
      </c>
      <c r="H16562" s="4">
        <f t="shared" si="1033"/>
        <v>1</v>
      </c>
      <c r="I16562" s="5">
        <f>IF(OR(AND(F16562&gt;=50,G16562&gt;SUMIF(SeasonTotals!A$2:A$9,A16562,SeasonTotals!F$2:F$9)),AND(G16562&gt;0.885,F16562&gt;=50,D16562&lt;3)),1,0)</f>
        <v>1</v>
      </c>
      <c r="J16562" s="4">
        <f t="shared" si="1034"/>
        <v>0</v>
      </c>
      <c r="K16562" s="5">
        <f t="shared" si="1035"/>
        <v>0</v>
      </c>
    </row>
    <row r="16563" spans="1:11" x14ac:dyDescent="0.25">
      <c r="A16563" t="s">
        <v>172</v>
      </c>
      <c r="B16563" t="s">
        <v>113</v>
      </c>
      <c r="C16563" s="7">
        <v>1</v>
      </c>
      <c r="D16563">
        <v>5</v>
      </c>
      <c r="E16563">
        <v>33</v>
      </c>
      <c r="F16563">
        <v>60</v>
      </c>
      <c r="G16563" s="1">
        <f t="shared" si="1032"/>
        <v>0.86842105263157898</v>
      </c>
      <c r="H16563" s="4">
        <f t="shared" si="1033"/>
        <v>0</v>
      </c>
      <c r="I16563" s="5">
        <f>IF(OR(AND(F16563&gt;=50,G16563&gt;SUMIF(SeasonTotals!A$2:A$9,A16563,SeasonTotals!F$2:F$9)),AND(G16563&gt;0.885,F16563&gt;=50,D16563&lt;3)),1,0)</f>
        <v>0</v>
      </c>
      <c r="J16563" s="4">
        <f t="shared" si="1034"/>
        <v>0</v>
      </c>
      <c r="K16563" s="5">
        <f t="shared" si="1035"/>
        <v>0</v>
      </c>
    </row>
    <row r="16564" spans="1:11" x14ac:dyDescent="0.25">
      <c r="A16564" t="s">
        <v>172</v>
      </c>
      <c r="B16564" t="s">
        <v>49</v>
      </c>
      <c r="C16564" s="7">
        <v>1</v>
      </c>
      <c r="D16564">
        <v>3</v>
      </c>
      <c r="E16564">
        <v>20</v>
      </c>
      <c r="F16564">
        <v>60</v>
      </c>
      <c r="G16564" s="1">
        <f t="shared" si="1032"/>
        <v>0.86956521739130432</v>
      </c>
      <c r="H16564" s="4">
        <f t="shared" si="1033"/>
        <v>0</v>
      </c>
      <c r="I16564" s="5">
        <f>IF(OR(AND(F16564&gt;=50,G16564&gt;SUMIF(SeasonTotals!A$2:A$9,A16564,SeasonTotals!F$2:F$9)),AND(G16564&gt;0.885,F16564&gt;=50,D16564&lt;3)),1,0)</f>
        <v>0</v>
      </c>
      <c r="J16564" s="4">
        <f t="shared" si="1034"/>
        <v>0</v>
      </c>
      <c r="K16564" s="5">
        <f t="shared" si="1035"/>
        <v>0</v>
      </c>
    </row>
    <row r="16565" spans="1:11" x14ac:dyDescent="0.25">
      <c r="A16565" t="s">
        <v>172</v>
      </c>
      <c r="B16565" t="s">
        <v>168</v>
      </c>
      <c r="C16565" s="7">
        <v>1</v>
      </c>
      <c r="D16565">
        <v>1</v>
      </c>
      <c r="E16565">
        <v>22</v>
      </c>
      <c r="F16565">
        <v>60</v>
      </c>
      <c r="G16565" s="1">
        <f t="shared" si="1032"/>
        <v>0.95652173913043481</v>
      </c>
      <c r="H16565" s="4">
        <f t="shared" si="1033"/>
        <v>1</v>
      </c>
      <c r="I16565" s="5">
        <f>IF(OR(AND(F16565&gt;=50,G16565&gt;SUMIF(SeasonTotals!A$2:A$9,A16565,SeasonTotals!F$2:F$9)),AND(G16565&gt;0.885,F16565&gt;=50,D16565&lt;3)),1,0)</f>
        <v>1</v>
      </c>
      <c r="J16565" s="4">
        <f t="shared" si="1034"/>
        <v>0</v>
      </c>
      <c r="K16565" s="5">
        <f t="shared" si="1035"/>
        <v>0</v>
      </c>
    </row>
    <row r="16566" spans="1:11" x14ac:dyDescent="0.25">
      <c r="A16566" t="s">
        <v>172</v>
      </c>
      <c r="B16566" t="s">
        <v>167</v>
      </c>
      <c r="C16566" s="7">
        <v>1</v>
      </c>
      <c r="D16566">
        <v>2</v>
      </c>
      <c r="E16566">
        <v>25</v>
      </c>
      <c r="F16566">
        <v>57</v>
      </c>
      <c r="G16566" s="1">
        <f t="shared" si="1032"/>
        <v>0.92592592592592593</v>
      </c>
      <c r="H16566" s="4">
        <f t="shared" si="1033"/>
        <v>1</v>
      </c>
      <c r="I16566" s="5">
        <f>IF(OR(AND(F16566&gt;=50,G16566&gt;SUMIF(SeasonTotals!A$2:A$9,A16566,SeasonTotals!F$2:F$9)),AND(G16566&gt;0.885,F16566&gt;=50,D16566&lt;3)),1,0)</f>
        <v>1</v>
      </c>
      <c r="J16566" s="4">
        <f t="shared" si="1034"/>
        <v>0</v>
      </c>
      <c r="K16566" s="5">
        <f t="shared" si="1035"/>
        <v>0</v>
      </c>
    </row>
    <row r="16567" spans="1:11" x14ac:dyDescent="0.25">
      <c r="A16567" t="s">
        <v>172</v>
      </c>
      <c r="B16567" t="s">
        <v>145</v>
      </c>
      <c r="C16567" s="7">
        <v>1</v>
      </c>
      <c r="D16567">
        <v>2</v>
      </c>
      <c r="E16567">
        <v>0</v>
      </c>
      <c r="F16567">
        <v>6</v>
      </c>
      <c r="G16567" s="1">
        <f t="shared" si="1032"/>
        <v>0</v>
      </c>
      <c r="H16567" s="4">
        <f t="shared" si="1033"/>
        <v>0</v>
      </c>
      <c r="I16567" s="5">
        <f>IF(OR(AND(F16567&gt;=50,G16567&gt;SUMIF(SeasonTotals!A$2:A$9,A16567,SeasonTotals!F$2:F$9)),AND(G16567&gt;0.885,F16567&gt;=50,D16567&lt;3)),1,0)</f>
        <v>0</v>
      </c>
      <c r="J16567" s="4">
        <f t="shared" si="1034"/>
        <v>1</v>
      </c>
      <c r="K16567" s="5">
        <f t="shared" si="1035"/>
        <v>1</v>
      </c>
    </row>
    <row r="16568" spans="1:11" x14ac:dyDescent="0.25">
      <c r="A16568" t="s">
        <v>172</v>
      </c>
      <c r="B16568" t="s">
        <v>54</v>
      </c>
      <c r="C16568" s="7">
        <v>1</v>
      </c>
      <c r="D16568">
        <v>0</v>
      </c>
      <c r="E16568">
        <v>27</v>
      </c>
      <c r="F16568">
        <v>60</v>
      </c>
      <c r="G16568" s="1">
        <f t="shared" si="1032"/>
        <v>1</v>
      </c>
      <c r="H16568" s="4">
        <f t="shared" si="1033"/>
        <v>1</v>
      </c>
      <c r="I16568" s="5">
        <f>IF(OR(AND(F16568&gt;=50,G16568&gt;SUMIF(SeasonTotals!A$2:A$9,A16568,SeasonTotals!F$2:F$9)),AND(G16568&gt;0.885,F16568&gt;=50,D16568&lt;3)),1,0)</f>
        <v>1</v>
      </c>
      <c r="J16568" s="4">
        <f t="shared" si="1034"/>
        <v>0</v>
      </c>
      <c r="K16568" s="5">
        <f t="shared" si="1035"/>
        <v>0</v>
      </c>
    </row>
    <row r="16569" spans="1:11" x14ac:dyDescent="0.25">
      <c r="A16569" t="s">
        <v>172</v>
      </c>
      <c r="B16569" t="s">
        <v>37</v>
      </c>
      <c r="C16569" s="7">
        <v>1</v>
      </c>
      <c r="D16569">
        <v>3</v>
      </c>
      <c r="E16569">
        <v>26</v>
      </c>
      <c r="F16569">
        <v>64</v>
      </c>
      <c r="G16569" s="1">
        <f t="shared" si="1032"/>
        <v>0.89655172413793105</v>
      </c>
      <c r="H16569" s="4">
        <f t="shared" si="1033"/>
        <v>0</v>
      </c>
      <c r="I16569" s="5">
        <f>IF(OR(AND(F16569&gt;=50,G16569&gt;SUMIF(SeasonTotals!A$2:A$9,A16569,SeasonTotals!F$2:F$9)),AND(G16569&gt;0.885,F16569&gt;=50,D16569&lt;3)),1,0)</f>
        <v>0</v>
      </c>
      <c r="J16569" s="4">
        <f t="shared" si="1034"/>
        <v>0</v>
      </c>
      <c r="K16569" s="5">
        <f t="shared" si="1035"/>
        <v>0</v>
      </c>
    </row>
    <row r="16570" spans="1:11" x14ac:dyDescent="0.25">
      <c r="A16570" t="s">
        <v>172</v>
      </c>
      <c r="B16570" t="s">
        <v>93</v>
      </c>
      <c r="C16570" s="7">
        <v>1</v>
      </c>
      <c r="D16570">
        <v>1</v>
      </c>
      <c r="E16570">
        <v>32</v>
      </c>
      <c r="F16570">
        <v>60</v>
      </c>
      <c r="G16570" s="1">
        <f t="shared" si="1032"/>
        <v>0.96969696969696972</v>
      </c>
      <c r="H16570" s="4">
        <f t="shared" si="1033"/>
        <v>1</v>
      </c>
      <c r="I16570" s="5">
        <f>IF(OR(AND(F16570&gt;=50,G16570&gt;SUMIF(SeasonTotals!A$2:A$9,A16570,SeasonTotals!F$2:F$9)),AND(G16570&gt;0.885,F16570&gt;=50,D16570&lt;3)),1,0)</f>
        <v>1</v>
      </c>
      <c r="J16570" s="4">
        <f t="shared" si="1034"/>
        <v>0</v>
      </c>
      <c r="K16570" s="5">
        <f t="shared" si="1035"/>
        <v>0</v>
      </c>
    </row>
    <row r="16571" spans="1:11" x14ac:dyDescent="0.25">
      <c r="A16571" t="s">
        <v>172</v>
      </c>
      <c r="B16571" t="s">
        <v>18</v>
      </c>
      <c r="C16571" s="7">
        <v>1</v>
      </c>
      <c r="D16571">
        <v>1</v>
      </c>
      <c r="E16571">
        <v>21</v>
      </c>
      <c r="F16571">
        <v>60</v>
      </c>
      <c r="G16571" s="1">
        <f t="shared" si="1032"/>
        <v>0.95454545454545459</v>
      </c>
      <c r="H16571" s="4">
        <f t="shared" si="1033"/>
        <v>1</v>
      </c>
      <c r="I16571" s="5">
        <f>IF(OR(AND(F16571&gt;=50,G16571&gt;SUMIF(SeasonTotals!A$2:A$9,A16571,SeasonTotals!F$2:F$9)),AND(G16571&gt;0.885,F16571&gt;=50,D16571&lt;3)),1,0)</f>
        <v>1</v>
      </c>
      <c r="J16571" s="4">
        <f t="shared" si="1034"/>
        <v>0</v>
      </c>
      <c r="K16571" s="5">
        <f t="shared" si="1035"/>
        <v>0</v>
      </c>
    </row>
    <row r="16572" spans="1:11" x14ac:dyDescent="0.25">
      <c r="A16572" t="s">
        <v>172</v>
      </c>
      <c r="B16572" t="s">
        <v>104</v>
      </c>
      <c r="C16572" s="7">
        <v>1</v>
      </c>
      <c r="D16572">
        <v>4</v>
      </c>
      <c r="E16572">
        <v>23</v>
      </c>
      <c r="F16572">
        <v>59</v>
      </c>
      <c r="G16572" s="1">
        <f t="shared" si="1032"/>
        <v>0.85185185185185186</v>
      </c>
      <c r="H16572" s="4">
        <f t="shared" si="1033"/>
        <v>0</v>
      </c>
      <c r="I16572" s="5">
        <f>IF(OR(AND(F16572&gt;=50,G16572&gt;SUMIF(SeasonTotals!A$2:A$9,A16572,SeasonTotals!F$2:F$9)),AND(G16572&gt;0.885,F16572&gt;=50,D16572&lt;3)),1,0)</f>
        <v>0</v>
      </c>
      <c r="J16572" s="4">
        <f t="shared" si="1034"/>
        <v>0</v>
      </c>
      <c r="K16572" s="5">
        <f t="shared" si="1035"/>
        <v>0</v>
      </c>
    </row>
    <row r="16573" spans="1:11" x14ac:dyDescent="0.25">
      <c r="A16573" t="s">
        <v>172</v>
      </c>
      <c r="B16573" t="s">
        <v>132</v>
      </c>
      <c r="C16573" s="7">
        <v>1</v>
      </c>
      <c r="D16573">
        <v>4</v>
      </c>
      <c r="E16573">
        <v>26</v>
      </c>
      <c r="F16573">
        <v>63</v>
      </c>
      <c r="G16573" s="1">
        <f t="shared" si="1032"/>
        <v>0.8666666666666667</v>
      </c>
      <c r="H16573" s="4">
        <f t="shared" si="1033"/>
        <v>0</v>
      </c>
      <c r="I16573" s="5">
        <f>IF(OR(AND(F16573&gt;=50,G16573&gt;SUMIF(SeasonTotals!A$2:A$9,A16573,SeasonTotals!F$2:F$9)),AND(G16573&gt;0.885,F16573&gt;=50,D16573&lt;3)),1,0)</f>
        <v>0</v>
      </c>
      <c r="J16573" s="4">
        <f t="shared" si="1034"/>
        <v>0</v>
      </c>
      <c r="K16573" s="5">
        <f t="shared" si="1035"/>
        <v>0</v>
      </c>
    </row>
    <row r="16574" spans="1:11" x14ac:dyDescent="0.25">
      <c r="A16574" t="s">
        <v>172</v>
      </c>
      <c r="B16574" t="s">
        <v>69</v>
      </c>
      <c r="C16574" s="7">
        <v>1</v>
      </c>
      <c r="D16574">
        <v>5</v>
      </c>
      <c r="E16574">
        <v>20</v>
      </c>
      <c r="F16574">
        <v>59</v>
      </c>
      <c r="G16574" s="1">
        <f t="shared" si="1032"/>
        <v>0.8</v>
      </c>
      <c r="H16574" s="4">
        <f t="shared" si="1033"/>
        <v>0</v>
      </c>
      <c r="I16574" s="5">
        <f>IF(OR(AND(F16574&gt;=50,G16574&gt;SUMIF(SeasonTotals!A$2:A$9,A16574,SeasonTotals!F$2:F$9)),AND(G16574&gt;0.885,F16574&gt;=50,D16574&lt;3)),1,0)</f>
        <v>0</v>
      </c>
      <c r="J16574" s="4">
        <f t="shared" si="1034"/>
        <v>1</v>
      </c>
      <c r="K16574" s="5">
        <f t="shared" si="1035"/>
        <v>0</v>
      </c>
    </row>
    <row r="16575" spans="1:11" x14ac:dyDescent="0.25">
      <c r="A16575" t="s">
        <v>172</v>
      </c>
      <c r="B16575" t="s">
        <v>170</v>
      </c>
      <c r="C16575" s="7">
        <v>1</v>
      </c>
      <c r="D16575">
        <v>5</v>
      </c>
      <c r="E16575">
        <v>29</v>
      </c>
      <c r="F16575">
        <v>60</v>
      </c>
      <c r="G16575" s="1">
        <f t="shared" si="1032"/>
        <v>0.8529411764705882</v>
      </c>
      <c r="H16575" s="4">
        <f t="shared" si="1033"/>
        <v>0</v>
      </c>
      <c r="I16575" s="5">
        <f>IF(OR(AND(F16575&gt;=50,G16575&gt;SUMIF(SeasonTotals!A$2:A$9,A16575,SeasonTotals!F$2:F$9)),AND(G16575&gt;0.885,F16575&gt;=50,D16575&lt;3)),1,0)</f>
        <v>0</v>
      </c>
      <c r="J16575" s="4">
        <f t="shared" si="1034"/>
        <v>0</v>
      </c>
      <c r="K16575" s="5">
        <f t="shared" si="1035"/>
        <v>0</v>
      </c>
    </row>
    <row r="16576" spans="1:11" x14ac:dyDescent="0.25">
      <c r="A16576" t="s">
        <v>172</v>
      </c>
      <c r="B16576" t="s">
        <v>106</v>
      </c>
      <c r="C16576" s="7">
        <v>1</v>
      </c>
      <c r="D16576">
        <v>3</v>
      </c>
      <c r="E16576">
        <v>30</v>
      </c>
      <c r="F16576">
        <v>65</v>
      </c>
      <c r="G16576" s="1">
        <f t="shared" si="1032"/>
        <v>0.90909090909090906</v>
      </c>
      <c r="H16576" s="4">
        <f t="shared" si="1033"/>
        <v>0</v>
      </c>
      <c r="I16576" s="5">
        <f>IF(OR(AND(F16576&gt;=50,G16576&gt;SUMIF(SeasonTotals!A$2:A$9,A16576,SeasonTotals!F$2:F$9)),AND(G16576&gt;0.885,F16576&gt;=50,D16576&lt;3)),1,0)</f>
        <v>0</v>
      </c>
      <c r="J16576" s="4">
        <f t="shared" si="1034"/>
        <v>0</v>
      </c>
      <c r="K16576" s="5">
        <f t="shared" si="1035"/>
        <v>0</v>
      </c>
    </row>
    <row r="16577" spans="1:11" x14ac:dyDescent="0.25">
      <c r="A16577" t="s">
        <v>172</v>
      </c>
      <c r="B16577" t="s">
        <v>17</v>
      </c>
      <c r="C16577" s="7">
        <v>1</v>
      </c>
      <c r="D16577">
        <v>2</v>
      </c>
      <c r="E16577">
        <v>34</v>
      </c>
      <c r="F16577">
        <v>59</v>
      </c>
      <c r="G16577" s="1">
        <f t="shared" si="1032"/>
        <v>0.94444444444444442</v>
      </c>
      <c r="H16577" s="4">
        <f t="shared" si="1033"/>
        <v>1</v>
      </c>
      <c r="I16577" s="5">
        <f>IF(OR(AND(F16577&gt;=50,G16577&gt;SUMIF(SeasonTotals!A$2:A$9,A16577,SeasonTotals!F$2:F$9)),AND(G16577&gt;0.885,F16577&gt;=50,D16577&lt;3)),1,0)</f>
        <v>1</v>
      </c>
      <c r="J16577" s="4">
        <f t="shared" si="1034"/>
        <v>0</v>
      </c>
      <c r="K16577" s="5">
        <f t="shared" si="1035"/>
        <v>0</v>
      </c>
    </row>
    <row r="16578" spans="1:11" x14ac:dyDescent="0.25">
      <c r="A16578" t="s">
        <v>172</v>
      </c>
      <c r="B16578" t="s">
        <v>159</v>
      </c>
      <c r="C16578" s="7">
        <v>1</v>
      </c>
      <c r="D16578">
        <v>1</v>
      </c>
      <c r="E16578">
        <v>11</v>
      </c>
      <c r="F16578">
        <v>60</v>
      </c>
      <c r="G16578" s="1">
        <f t="shared" ref="G16578:G16641" si="1036">E16578/MAX(1,SUM(D16578:E16578))</f>
        <v>0.91666666666666663</v>
      </c>
      <c r="H16578" s="4">
        <f t="shared" ref="H16578:H16641" si="1037">IF(AND(F16578&gt;=50,OR(G16578&gt;0.913,AND(G16578&gt;0.885,D16578&lt;3))),1,0)</f>
        <v>1</v>
      </c>
      <c r="I16578" s="5">
        <f>IF(OR(AND(F16578&gt;=50,G16578&gt;SUMIF(SeasonTotals!A$2:A$9,A16578,SeasonTotals!F$2:F$9)),AND(G16578&gt;0.885,F16578&gt;=50,D16578&lt;3)),1,0)</f>
        <v>1</v>
      </c>
      <c r="J16578" s="4">
        <f t="shared" ref="J16578:J16641" si="1038">IF(G16578&lt;0.85,1,0)</f>
        <v>0</v>
      </c>
      <c r="K16578" s="5">
        <f t="shared" ref="K16578:K16641" si="1039">IF(F16578&lt;55,1,0)</f>
        <v>0</v>
      </c>
    </row>
    <row r="16579" spans="1:11" x14ac:dyDescent="0.25">
      <c r="A16579" t="s">
        <v>172</v>
      </c>
      <c r="B16579" t="s">
        <v>22</v>
      </c>
      <c r="C16579" s="7">
        <v>1</v>
      </c>
      <c r="D16579">
        <v>0</v>
      </c>
      <c r="E16579">
        <v>30</v>
      </c>
      <c r="F16579">
        <v>60</v>
      </c>
      <c r="G16579" s="1">
        <f t="shared" si="1036"/>
        <v>1</v>
      </c>
      <c r="H16579" s="4">
        <f t="shared" si="1037"/>
        <v>1</v>
      </c>
      <c r="I16579" s="5">
        <f>IF(OR(AND(F16579&gt;=50,G16579&gt;SUMIF(SeasonTotals!A$2:A$9,A16579,SeasonTotals!F$2:F$9)),AND(G16579&gt;0.885,F16579&gt;=50,D16579&lt;3)),1,0)</f>
        <v>1</v>
      </c>
      <c r="J16579" s="4">
        <f t="shared" si="1038"/>
        <v>0</v>
      </c>
      <c r="K16579" s="5">
        <f t="shared" si="1039"/>
        <v>0</v>
      </c>
    </row>
    <row r="16580" spans="1:11" x14ac:dyDescent="0.25">
      <c r="A16580" t="s">
        <v>172</v>
      </c>
      <c r="B16580" t="s">
        <v>171</v>
      </c>
      <c r="C16580" s="7">
        <v>1</v>
      </c>
      <c r="D16580">
        <v>1</v>
      </c>
      <c r="E16580">
        <v>27</v>
      </c>
      <c r="F16580">
        <v>60</v>
      </c>
      <c r="G16580" s="1">
        <f t="shared" si="1036"/>
        <v>0.9642857142857143</v>
      </c>
      <c r="H16580" s="4">
        <f t="shared" si="1037"/>
        <v>1</v>
      </c>
      <c r="I16580" s="5">
        <f>IF(OR(AND(F16580&gt;=50,G16580&gt;SUMIF(SeasonTotals!A$2:A$9,A16580,SeasonTotals!F$2:F$9)),AND(G16580&gt;0.885,F16580&gt;=50,D16580&lt;3)),1,0)</f>
        <v>1</v>
      </c>
      <c r="J16580" s="4">
        <f t="shared" si="1038"/>
        <v>0</v>
      </c>
      <c r="K16580" s="5">
        <f t="shared" si="1039"/>
        <v>0</v>
      </c>
    </row>
    <row r="16581" spans="1:11" x14ac:dyDescent="0.25">
      <c r="A16581" t="s">
        <v>172</v>
      </c>
      <c r="B16581" t="s">
        <v>94</v>
      </c>
      <c r="C16581" s="7">
        <v>1</v>
      </c>
      <c r="D16581">
        <v>1</v>
      </c>
      <c r="E16581">
        <v>16</v>
      </c>
      <c r="F16581">
        <v>60</v>
      </c>
      <c r="G16581" s="1">
        <f t="shared" si="1036"/>
        <v>0.94117647058823528</v>
      </c>
      <c r="H16581" s="4">
        <f t="shared" si="1037"/>
        <v>1</v>
      </c>
      <c r="I16581" s="5">
        <f>IF(OR(AND(F16581&gt;=50,G16581&gt;SUMIF(SeasonTotals!A$2:A$9,A16581,SeasonTotals!F$2:F$9)),AND(G16581&gt;0.885,F16581&gt;=50,D16581&lt;3)),1,0)</f>
        <v>1</v>
      </c>
      <c r="J16581" s="4">
        <f t="shared" si="1038"/>
        <v>0</v>
      </c>
      <c r="K16581" s="5">
        <f t="shared" si="1039"/>
        <v>0</v>
      </c>
    </row>
    <row r="16582" spans="1:11" x14ac:dyDescent="0.25">
      <c r="A16582" t="s">
        <v>172</v>
      </c>
      <c r="B16582" t="s">
        <v>79</v>
      </c>
      <c r="C16582" s="7">
        <v>1</v>
      </c>
      <c r="D16582">
        <v>1</v>
      </c>
      <c r="E16582">
        <v>22</v>
      </c>
      <c r="F16582">
        <v>59</v>
      </c>
      <c r="G16582" s="1">
        <f t="shared" si="1036"/>
        <v>0.95652173913043481</v>
      </c>
      <c r="H16582" s="4">
        <f t="shared" si="1037"/>
        <v>1</v>
      </c>
      <c r="I16582" s="5">
        <f>IF(OR(AND(F16582&gt;=50,G16582&gt;SUMIF(SeasonTotals!A$2:A$9,A16582,SeasonTotals!F$2:F$9)),AND(G16582&gt;0.885,F16582&gt;=50,D16582&lt;3)),1,0)</f>
        <v>1</v>
      </c>
      <c r="J16582" s="4">
        <f t="shared" si="1038"/>
        <v>0</v>
      </c>
      <c r="K16582" s="5">
        <f t="shared" si="1039"/>
        <v>0</v>
      </c>
    </row>
    <row r="16583" spans="1:11" x14ac:dyDescent="0.25">
      <c r="A16583" t="s">
        <v>172</v>
      </c>
      <c r="B16583" t="s">
        <v>102</v>
      </c>
      <c r="C16583" s="7">
        <v>1</v>
      </c>
      <c r="D16583">
        <v>5</v>
      </c>
      <c r="E16583">
        <v>39</v>
      </c>
      <c r="F16583">
        <v>60</v>
      </c>
      <c r="G16583" s="1">
        <f t="shared" si="1036"/>
        <v>0.88636363636363635</v>
      </c>
      <c r="H16583" s="4">
        <f t="shared" si="1037"/>
        <v>0</v>
      </c>
      <c r="I16583" s="5">
        <f>IF(OR(AND(F16583&gt;=50,G16583&gt;SUMIF(SeasonTotals!A$2:A$9,A16583,SeasonTotals!F$2:F$9)),AND(G16583&gt;0.885,F16583&gt;=50,D16583&lt;3)),1,0)</f>
        <v>0</v>
      </c>
      <c r="J16583" s="4">
        <f t="shared" si="1038"/>
        <v>0</v>
      </c>
      <c r="K16583" s="5">
        <f t="shared" si="1039"/>
        <v>0</v>
      </c>
    </row>
    <row r="16584" spans="1:11" x14ac:dyDescent="0.25">
      <c r="A16584" t="s">
        <v>172</v>
      </c>
      <c r="B16584" t="s">
        <v>18</v>
      </c>
      <c r="C16584" s="7">
        <v>1</v>
      </c>
      <c r="D16584">
        <v>4</v>
      </c>
      <c r="E16584">
        <v>19</v>
      </c>
      <c r="F16584">
        <v>40</v>
      </c>
      <c r="G16584" s="1">
        <f t="shared" si="1036"/>
        <v>0.82608695652173914</v>
      </c>
      <c r="H16584" s="4">
        <f t="shared" si="1037"/>
        <v>0</v>
      </c>
      <c r="I16584" s="5">
        <f>IF(OR(AND(F16584&gt;=50,G16584&gt;SUMIF(SeasonTotals!A$2:A$9,A16584,SeasonTotals!F$2:F$9)),AND(G16584&gt;0.885,F16584&gt;=50,D16584&lt;3)),1,0)</f>
        <v>0</v>
      </c>
      <c r="J16584" s="4">
        <f t="shared" si="1038"/>
        <v>1</v>
      </c>
      <c r="K16584" s="5">
        <f t="shared" si="1039"/>
        <v>1</v>
      </c>
    </row>
    <row r="16585" spans="1:11" x14ac:dyDescent="0.25">
      <c r="A16585" t="s">
        <v>172</v>
      </c>
      <c r="B16585" t="s">
        <v>170</v>
      </c>
      <c r="C16585" s="7">
        <v>1</v>
      </c>
      <c r="D16585">
        <v>2</v>
      </c>
      <c r="E16585">
        <v>28</v>
      </c>
      <c r="F16585">
        <v>60</v>
      </c>
      <c r="G16585" s="1">
        <f t="shared" si="1036"/>
        <v>0.93333333333333335</v>
      </c>
      <c r="H16585" s="4">
        <f t="shared" si="1037"/>
        <v>1</v>
      </c>
      <c r="I16585" s="5">
        <f>IF(OR(AND(F16585&gt;=50,G16585&gt;SUMIF(SeasonTotals!A$2:A$9,A16585,SeasonTotals!F$2:F$9)),AND(G16585&gt;0.885,F16585&gt;=50,D16585&lt;3)),1,0)</f>
        <v>1</v>
      </c>
      <c r="J16585" s="4">
        <f t="shared" si="1038"/>
        <v>0</v>
      </c>
      <c r="K16585" s="5">
        <f t="shared" si="1039"/>
        <v>0</v>
      </c>
    </row>
    <row r="16586" spans="1:11" x14ac:dyDescent="0.25">
      <c r="A16586" t="s">
        <v>172</v>
      </c>
      <c r="B16586" t="s">
        <v>49</v>
      </c>
      <c r="C16586" s="7">
        <v>1</v>
      </c>
      <c r="D16586">
        <v>2</v>
      </c>
      <c r="E16586">
        <v>26</v>
      </c>
      <c r="F16586">
        <v>58</v>
      </c>
      <c r="G16586" s="1">
        <f t="shared" si="1036"/>
        <v>0.9285714285714286</v>
      </c>
      <c r="H16586" s="4">
        <f t="shared" si="1037"/>
        <v>1</v>
      </c>
      <c r="I16586" s="5">
        <f>IF(OR(AND(F16586&gt;=50,G16586&gt;SUMIF(SeasonTotals!A$2:A$9,A16586,SeasonTotals!F$2:F$9)),AND(G16586&gt;0.885,F16586&gt;=50,D16586&lt;3)),1,0)</f>
        <v>1</v>
      </c>
      <c r="J16586" s="4">
        <f t="shared" si="1038"/>
        <v>0</v>
      </c>
      <c r="K16586" s="5">
        <f t="shared" si="1039"/>
        <v>0</v>
      </c>
    </row>
    <row r="16587" spans="1:11" x14ac:dyDescent="0.25">
      <c r="A16587" t="s">
        <v>172</v>
      </c>
      <c r="B16587" t="s">
        <v>37</v>
      </c>
      <c r="C16587" s="7">
        <v>1</v>
      </c>
      <c r="D16587">
        <v>0</v>
      </c>
      <c r="E16587">
        <v>16</v>
      </c>
      <c r="F16587">
        <v>60</v>
      </c>
      <c r="G16587" s="1">
        <f t="shared" si="1036"/>
        <v>1</v>
      </c>
      <c r="H16587" s="4">
        <f t="shared" si="1037"/>
        <v>1</v>
      </c>
      <c r="I16587" s="5">
        <f>IF(OR(AND(F16587&gt;=50,G16587&gt;SUMIF(SeasonTotals!A$2:A$9,A16587,SeasonTotals!F$2:F$9)),AND(G16587&gt;0.885,F16587&gt;=50,D16587&lt;3)),1,0)</f>
        <v>1</v>
      </c>
      <c r="J16587" s="4">
        <f t="shared" si="1038"/>
        <v>0</v>
      </c>
      <c r="K16587" s="5">
        <f t="shared" si="1039"/>
        <v>0</v>
      </c>
    </row>
    <row r="16588" spans="1:11" x14ac:dyDescent="0.25">
      <c r="A16588" t="s">
        <v>172</v>
      </c>
      <c r="B16588" t="s">
        <v>51</v>
      </c>
      <c r="C16588" s="7">
        <v>1</v>
      </c>
      <c r="D16588">
        <v>3</v>
      </c>
      <c r="E16588">
        <v>28</v>
      </c>
      <c r="F16588">
        <v>65</v>
      </c>
      <c r="G16588" s="1">
        <f t="shared" si="1036"/>
        <v>0.90322580645161288</v>
      </c>
      <c r="H16588" s="4">
        <f t="shared" si="1037"/>
        <v>0</v>
      </c>
      <c r="I16588" s="5">
        <f>IF(OR(AND(F16588&gt;=50,G16588&gt;SUMIF(SeasonTotals!A$2:A$9,A16588,SeasonTotals!F$2:F$9)),AND(G16588&gt;0.885,F16588&gt;=50,D16588&lt;3)),1,0)</f>
        <v>0</v>
      </c>
      <c r="J16588" s="4">
        <f t="shared" si="1038"/>
        <v>0</v>
      </c>
      <c r="K16588" s="5">
        <f t="shared" si="1039"/>
        <v>0</v>
      </c>
    </row>
    <row r="16589" spans="1:11" x14ac:dyDescent="0.25">
      <c r="A16589" t="s">
        <v>172</v>
      </c>
      <c r="B16589" t="s">
        <v>153</v>
      </c>
      <c r="C16589" s="7">
        <v>1</v>
      </c>
      <c r="D16589">
        <v>1</v>
      </c>
      <c r="E16589">
        <v>23</v>
      </c>
      <c r="F16589">
        <v>60</v>
      </c>
      <c r="G16589" s="1">
        <f t="shared" si="1036"/>
        <v>0.95833333333333337</v>
      </c>
      <c r="H16589" s="4">
        <f t="shared" si="1037"/>
        <v>1</v>
      </c>
      <c r="I16589" s="5">
        <f>IF(OR(AND(F16589&gt;=50,G16589&gt;SUMIF(SeasonTotals!A$2:A$9,A16589,SeasonTotals!F$2:F$9)),AND(G16589&gt;0.885,F16589&gt;=50,D16589&lt;3)),1,0)</f>
        <v>1</v>
      </c>
      <c r="J16589" s="4">
        <f t="shared" si="1038"/>
        <v>0</v>
      </c>
      <c r="K16589" s="5">
        <f t="shared" si="1039"/>
        <v>0</v>
      </c>
    </row>
    <row r="16590" spans="1:11" x14ac:dyDescent="0.25">
      <c r="A16590" t="s">
        <v>172</v>
      </c>
      <c r="B16590" t="s">
        <v>123</v>
      </c>
      <c r="C16590" s="7">
        <v>1</v>
      </c>
      <c r="D16590">
        <v>3</v>
      </c>
      <c r="E16590">
        <v>33</v>
      </c>
      <c r="F16590">
        <v>65</v>
      </c>
      <c r="G16590" s="1">
        <f t="shared" si="1036"/>
        <v>0.91666666666666663</v>
      </c>
      <c r="H16590" s="4">
        <f t="shared" si="1037"/>
        <v>1</v>
      </c>
      <c r="I16590" s="5">
        <f>IF(OR(AND(F16590&gt;=50,G16590&gt;SUMIF(SeasonTotals!A$2:A$9,A16590,SeasonTotals!F$2:F$9)),AND(G16590&gt;0.885,F16590&gt;=50,D16590&lt;3)),1,0)</f>
        <v>1</v>
      </c>
      <c r="J16590" s="4">
        <f t="shared" si="1038"/>
        <v>0</v>
      </c>
      <c r="K16590" s="5">
        <f t="shared" si="1039"/>
        <v>0</v>
      </c>
    </row>
    <row r="16591" spans="1:11" x14ac:dyDescent="0.25">
      <c r="A16591" t="s">
        <v>172</v>
      </c>
      <c r="B16591" t="s">
        <v>132</v>
      </c>
      <c r="C16591" s="7">
        <v>1</v>
      </c>
      <c r="D16591">
        <v>1</v>
      </c>
      <c r="E16591">
        <v>20</v>
      </c>
      <c r="F16591">
        <v>59</v>
      </c>
      <c r="G16591" s="1">
        <f t="shared" si="1036"/>
        <v>0.95238095238095233</v>
      </c>
      <c r="H16591" s="4">
        <f t="shared" si="1037"/>
        <v>1</v>
      </c>
      <c r="I16591" s="5">
        <f>IF(OR(AND(F16591&gt;=50,G16591&gt;SUMIF(SeasonTotals!A$2:A$9,A16591,SeasonTotals!F$2:F$9)),AND(G16591&gt;0.885,F16591&gt;=50,D16591&lt;3)),1,0)</f>
        <v>1</v>
      </c>
      <c r="J16591" s="4">
        <f t="shared" si="1038"/>
        <v>0</v>
      </c>
      <c r="K16591" s="5">
        <f t="shared" si="1039"/>
        <v>0</v>
      </c>
    </row>
    <row r="16592" spans="1:11" x14ac:dyDescent="0.25">
      <c r="A16592" t="s">
        <v>172</v>
      </c>
      <c r="B16592" t="s">
        <v>50</v>
      </c>
      <c r="C16592" s="7">
        <v>1</v>
      </c>
      <c r="D16592">
        <v>1</v>
      </c>
      <c r="E16592">
        <v>31</v>
      </c>
      <c r="F16592">
        <v>65</v>
      </c>
      <c r="G16592" s="1">
        <f t="shared" si="1036"/>
        <v>0.96875</v>
      </c>
      <c r="H16592" s="4">
        <f t="shared" si="1037"/>
        <v>1</v>
      </c>
      <c r="I16592" s="5">
        <f>IF(OR(AND(F16592&gt;=50,G16592&gt;SUMIF(SeasonTotals!A$2:A$9,A16592,SeasonTotals!F$2:F$9)),AND(G16592&gt;0.885,F16592&gt;=50,D16592&lt;3)),1,0)</f>
        <v>1</v>
      </c>
      <c r="J16592" s="4">
        <f t="shared" si="1038"/>
        <v>0</v>
      </c>
      <c r="K16592" s="5">
        <f t="shared" si="1039"/>
        <v>0</v>
      </c>
    </row>
    <row r="16593" spans="1:11" x14ac:dyDescent="0.25">
      <c r="A16593" t="s">
        <v>172</v>
      </c>
      <c r="B16593" t="s">
        <v>112</v>
      </c>
      <c r="C16593" s="7">
        <v>1</v>
      </c>
      <c r="D16593">
        <v>3</v>
      </c>
      <c r="E16593">
        <v>24</v>
      </c>
      <c r="F16593">
        <v>60</v>
      </c>
      <c r="G16593" s="1">
        <f t="shared" si="1036"/>
        <v>0.88888888888888884</v>
      </c>
      <c r="H16593" s="4">
        <f t="shared" si="1037"/>
        <v>0</v>
      </c>
      <c r="I16593" s="5">
        <f>IF(OR(AND(F16593&gt;=50,G16593&gt;SUMIF(SeasonTotals!A$2:A$9,A16593,SeasonTotals!F$2:F$9)),AND(G16593&gt;0.885,F16593&gt;=50,D16593&lt;3)),1,0)</f>
        <v>0</v>
      </c>
      <c r="J16593" s="4">
        <f t="shared" si="1038"/>
        <v>0</v>
      </c>
      <c r="K16593" s="5">
        <f t="shared" si="1039"/>
        <v>0</v>
      </c>
    </row>
    <row r="16594" spans="1:11" x14ac:dyDescent="0.25">
      <c r="A16594" t="s">
        <v>172</v>
      </c>
      <c r="B16594" t="s">
        <v>113</v>
      </c>
      <c r="C16594" s="7">
        <v>1</v>
      </c>
      <c r="D16594">
        <v>4</v>
      </c>
      <c r="E16594">
        <v>26</v>
      </c>
      <c r="F16594">
        <v>57</v>
      </c>
      <c r="G16594" s="1">
        <f t="shared" si="1036"/>
        <v>0.8666666666666667</v>
      </c>
      <c r="H16594" s="4">
        <f t="shared" si="1037"/>
        <v>0</v>
      </c>
      <c r="I16594" s="5">
        <f>IF(OR(AND(F16594&gt;=50,G16594&gt;SUMIF(SeasonTotals!A$2:A$9,A16594,SeasonTotals!F$2:F$9)),AND(G16594&gt;0.885,F16594&gt;=50,D16594&lt;3)),1,0)</f>
        <v>0</v>
      </c>
      <c r="J16594" s="4">
        <f t="shared" si="1038"/>
        <v>0</v>
      </c>
      <c r="K16594" s="5">
        <f t="shared" si="1039"/>
        <v>0</v>
      </c>
    </row>
    <row r="16595" spans="1:11" x14ac:dyDescent="0.25">
      <c r="A16595" t="s">
        <v>172</v>
      </c>
      <c r="B16595" t="s">
        <v>150</v>
      </c>
      <c r="C16595" s="7">
        <v>1</v>
      </c>
      <c r="D16595">
        <v>3</v>
      </c>
      <c r="E16595">
        <v>12</v>
      </c>
      <c r="F16595">
        <v>21</v>
      </c>
      <c r="G16595" s="1">
        <f t="shared" si="1036"/>
        <v>0.8</v>
      </c>
      <c r="H16595" s="4">
        <f t="shared" si="1037"/>
        <v>0</v>
      </c>
      <c r="I16595" s="5">
        <f>IF(OR(AND(F16595&gt;=50,G16595&gt;SUMIF(SeasonTotals!A$2:A$9,A16595,SeasonTotals!F$2:F$9)),AND(G16595&gt;0.885,F16595&gt;=50,D16595&lt;3)),1,0)</f>
        <v>0</v>
      </c>
      <c r="J16595" s="4">
        <f t="shared" si="1038"/>
        <v>1</v>
      </c>
      <c r="K16595" s="5">
        <f t="shared" si="1039"/>
        <v>1</v>
      </c>
    </row>
    <row r="16596" spans="1:11" x14ac:dyDescent="0.25">
      <c r="A16596" t="s">
        <v>172</v>
      </c>
      <c r="B16596" t="s">
        <v>175</v>
      </c>
      <c r="C16596" s="7">
        <v>1</v>
      </c>
      <c r="D16596">
        <v>6</v>
      </c>
      <c r="E16596">
        <v>40</v>
      </c>
      <c r="F16596">
        <v>60</v>
      </c>
      <c r="G16596" s="1">
        <f t="shared" si="1036"/>
        <v>0.86956521739130432</v>
      </c>
      <c r="H16596" s="4">
        <f t="shared" si="1037"/>
        <v>0</v>
      </c>
      <c r="I16596" s="5">
        <f>IF(OR(AND(F16596&gt;=50,G16596&gt;SUMIF(SeasonTotals!A$2:A$9,A16596,SeasonTotals!F$2:F$9)),AND(G16596&gt;0.885,F16596&gt;=50,D16596&lt;3)),1,0)</f>
        <v>0</v>
      </c>
      <c r="J16596" s="4">
        <f t="shared" si="1038"/>
        <v>0</v>
      </c>
      <c r="K16596" s="5">
        <f t="shared" si="1039"/>
        <v>0</v>
      </c>
    </row>
    <row r="16597" spans="1:11" x14ac:dyDescent="0.25">
      <c r="A16597" t="s">
        <v>172</v>
      </c>
      <c r="B16597" t="s">
        <v>40</v>
      </c>
      <c r="C16597" s="7">
        <v>1</v>
      </c>
      <c r="D16597">
        <v>3</v>
      </c>
      <c r="E16597">
        <v>34</v>
      </c>
      <c r="F16597">
        <v>60</v>
      </c>
      <c r="G16597" s="1">
        <f t="shared" si="1036"/>
        <v>0.91891891891891897</v>
      </c>
      <c r="H16597" s="4">
        <f t="shared" si="1037"/>
        <v>1</v>
      </c>
      <c r="I16597" s="5">
        <f>IF(OR(AND(F16597&gt;=50,G16597&gt;SUMIF(SeasonTotals!A$2:A$9,A16597,SeasonTotals!F$2:F$9)),AND(G16597&gt;0.885,F16597&gt;=50,D16597&lt;3)),1,0)</f>
        <v>1</v>
      </c>
      <c r="J16597" s="4">
        <f t="shared" si="1038"/>
        <v>0</v>
      </c>
      <c r="K16597" s="5">
        <f t="shared" si="1039"/>
        <v>0</v>
      </c>
    </row>
    <row r="16598" spans="1:11" x14ac:dyDescent="0.25">
      <c r="A16598" t="s">
        <v>172</v>
      </c>
      <c r="B16598" t="s">
        <v>120</v>
      </c>
      <c r="C16598" s="7">
        <v>1</v>
      </c>
      <c r="D16598">
        <v>3</v>
      </c>
      <c r="E16598">
        <v>27</v>
      </c>
      <c r="F16598">
        <v>57</v>
      </c>
      <c r="G16598" s="1">
        <f t="shared" si="1036"/>
        <v>0.9</v>
      </c>
      <c r="H16598" s="4">
        <f t="shared" si="1037"/>
        <v>0</v>
      </c>
      <c r="I16598" s="5">
        <f>IF(OR(AND(F16598&gt;=50,G16598&gt;SUMIF(SeasonTotals!A$2:A$9,A16598,SeasonTotals!F$2:F$9)),AND(G16598&gt;0.885,F16598&gt;=50,D16598&lt;3)),1,0)</f>
        <v>0</v>
      </c>
      <c r="J16598" s="4">
        <f t="shared" si="1038"/>
        <v>0</v>
      </c>
      <c r="K16598" s="5">
        <f t="shared" si="1039"/>
        <v>0</v>
      </c>
    </row>
    <row r="16599" spans="1:11" x14ac:dyDescent="0.25">
      <c r="A16599" t="s">
        <v>172</v>
      </c>
      <c r="B16599" t="s">
        <v>43</v>
      </c>
      <c r="C16599" s="7">
        <v>1</v>
      </c>
      <c r="D16599">
        <v>4</v>
      </c>
      <c r="E16599">
        <v>34</v>
      </c>
      <c r="F16599">
        <v>65</v>
      </c>
      <c r="G16599" s="1">
        <f t="shared" si="1036"/>
        <v>0.89473684210526316</v>
      </c>
      <c r="H16599" s="4">
        <f t="shared" si="1037"/>
        <v>0</v>
      </c>
      <c r="I16599" s="5">
        <f>IF(OR(AND(F16599&gt;=50,G16599&gt;SUMIF(SeasonTotals!A$2:A$9,A16599,SeasonTotals!F$2:F$9)),AND(G16599&gt;0.885,F16599&gt;=50,D16599&lt;3)),1,0)</f>
        <v>0</v>
      </c>
      <c r="J16599" s="4">
        <f t="shared" si="1038"/>
        <v>0</v>
      </c>
      <c r="K16599" s="5">
        <f t="shared" si="1039"/>
        <v>0</v>
      </c>
    </row>
    <row r="16600" spans="1:11" x14ac:dyDescent="0.25">
      <c r="A16600" t="s">
        <v>172</v>
      </c>
      <c r="B16600" t="s">
        <v>168</v>
      </c>
      <c r="C16600" s="7">
        <v>1</v>
      </c>
      <c r="D16600">
        <v>4</v>
      </c>
      <c r="E16600">
        <v>25</v>
      </c>
      <c r="F16600">
        <v>65</v>
      </c>
      <c r="G16600" s="1">
        <f t="shared" si="1036"/>
        <v>0.86206896551724133</v>
      </c>
      <c r="H16600" s="4">
        <f t="shared" si="1037"/>
        <v>0</v>
      </c>
      <c r="I16600" s="5">
        <f>IF(OR(AND(F16600&gt;=50,G16600&gt;SUMIF(SeasonTotals!A$2:A$9,A16600,SeasonTotals!F$2:F$9)),AND(G16600&gt;0.885,F16600&gt;=50,D16600&lt;3)),1,0)</f>
        <v>0</v>
      </c>
      <c r="J16600" s="4">
        <f t="shared" si="1038"/>
        <v>0</v>
      </c>
      <c r="K16600" s="5">
        <f t="shared" si="1039"/>
        <v>0</v>
      </c>
    </row>
    <row r="16601" spans="1:11" x14ac:dyDescent="0.25">
      <c r="A16601" t="s">
        <v>172</v>
      </c>
      <c r="B16601" t="s">
        <v>110</v>
      </c>
      <c r="C16601" s="7">
        <v>1</v>
      </c>
      <c r="D16601">
        <v>5</v>
      </c>
      <c r="E16601">
        <v>18</v>
      </c>
      <c r="F16601">
        <v>59</v>
      </c>
      <c r="G16601" s="1">
        <f t="shared" si="1036"/>
        <v>0.78260869565217395</v>
      </c>
      <c r="H16601" s="4">
        <f t="shared" si="1037"/>
        <v>0</v>
      </c>
      <c r="I16601" s="5">
        <f>IF(OR(AND(F16601&gt;=50,G16601&gt;SUMIF(SeasonTotals!A$2:A$9,A16601,SeasonTotals!F$2:F$9)),AND(G16601&gt;0.885,F16601&gt;=50,D16601&lt;3)),1,0)</f>
        <v>0</v>
      </c>
      <c r="J16601" s="4">
        <f t="shared" si="1038"/>
        <v>1</v>
      </c>
      <c r="K16601" s="5">
        <f t="shared" si="1039"/>
        <v>0</v>
      </c>
    </row>
    <row r="16602" spans="1:11" x14ac:dyDescent="0.25">
      <c r="A16602" t="s">
        <v>172</v>
      </c>
      <c r="B16602" t="s">
        <v>127</v>
      </c>
      <c r="C16602" s="7">
        <v>1</v>
      </c>
      <c r="D16602">
        <v>2</v>
      </c>
      <c r="E16602">
        <v>25</v>
      </c>
      <c r="F16602">
        <v>60</v>
      </c>
      <c r="G16602" s="1">
        <f t="shared" si="1036"/>
        <v>0.92592592592592593</v>
      </c>
      <c r="H16602" s="4">
        <f t="shared" si="1037"/>
        <v>1</v>
      </c>
      <c r="I16602" s="5">
        <f>IF(OR(AND(F16602&gt;=50,G16602&gt;SUMIF(SeasonTotals!A$2:A$9,A16602,SeasonTotals!F$2:F$9)),AND(G16602&gt;0.885,F16602&gt;=50,D16602&lt;3)),1,0)</f>
        <v>1</v>
      </c>
      <c r="J16602" s="4">
        <f t="shared" si="1038"/>
        <v>0</v>
      </c>
      <c r="K16602" s="5">
        <f t="shared" si="1039"/>
        <v>0</v>
      </c>
    </row>
    <row r="16603" spans="1:11" x14ac:dyDescent="0.25">
      <c r="A16603" t="s">
        <v>172</v>
      </c>
      <c r="B16603" t="s">
        <v>80</v>
      </c>
      <c r="C16603" s="7">
        <v>1</v>
      </c>
      <c r="D16603">
        <v>3</v>
      </c>
      <c r="E16603">
        <v>31</v>
      </c>
      <c r="F16603">
        <v>58</v>
      </c>
      <c r="G16603" s="1">
        <f t="shared" si="1036"/>
        <v>0.91176470588235292</v>
      </c>
      <c r="H16603" s="4">
        <f t="shared" si="1037"/>
        <v>0</v>
      </c>
      <c r="I16603" s="5">
        <f>IF(OR(AND(F16603&gt;=50,G16603&gt;SUMIF(SeasonTotals!A$2:A$9,A16603,SeasonTotals!F$2:F$9)),AND(G16603&gt;0.885,F16603&gt;=50,D16603&lt;3)),1,0)</f>
        <v>0</v>
      </c>
      <c r="J16603" s="4">
        <f t="shared" si="1038"/>
        <v>0</v>
      </c>
      <c r="K16603" s="5">
        <f t="shared" si="1039"/>
        <v>0</v>
      </c>
    </row>
    <row r="16604" spans="1:11" x14ac:dyDescent="0.25">
      <c r="A16604" t="s">
        <v>172</v>
      </c>
      <c r="B16604" t="s">
        <v>18</v>
      </c>
      <c r="C16604" s="7">
        <v>1</v>
      </c>
      <c r="D16604">
        <v>1</v>
      </c>
      <c r="E16604">
        <v>28</v>
      </c>
      <c r="F16604">
        <v>65</v>
      </c>
      <c r="G16604" s="1">
        <f t="shared" si="1036"/>
        <v>0.96551724137931039</v>
      </c>
      <c r="H16604" s="4">
        <f t="shared" si="1037"/>
        <v>1</v>
      </c>
      <c r="I16604" s="5">
        <f>IF(OR(AND(F16604&gt;=50,G16604&gt;SUMIF(SeasonTotals!A$2:A$9,A16604,SeasonTotals!F$2:F$9)),AND(G16604&gt;0.885,F16604&gt;=50,D16604&lt;3)),1,0)</f>
        <v>1</v>
      </c>
      <c r="J16604" s="4">
        <f t="shared" si="1038"/>
        <v>0</v>
      </c>
      <c r="K16604" s="5">
        <f t="shared" si="1039"/>
        <v>0</v>
      </c>
    </row>
    <row r="16605" spans="1:11" x14ac:dyDescent="0.25">
      <c r="A16605" t="s">
        <v>172</v>
      </c>
      <c r="B16605" t="s">
        <v>51</v>
      </c>
      <c r="C16605" s="7">
        <v>1</v>
      </c>
      <c r="D16605">
        <v>1</v>
      </c>
      <c r="E16605">
        <v>27</v>
      </c>
      <c r="F16605">
        <v>60</v>
      </c>
      <c r="G16605" s="1">
        <f t="shared" si="1036"/>
        <v>0.9642857142857143</v>
      </c>
      <c r="H16605" s="4">
        <f t="shared" si="1037"/>
        <v>1</v>
      </c>
      <c r="I16605" s="5">
        <f>IF(OR(AND(F16605&gt;=50,G16605&gt;SUMIF(SeasonTotals!A$2:A$9,A16605,SeasonTotals!F$2:F$9)),AND(G16605&gt;0.885,F16605&gt;=50,D16605&lt;3)),1,0)</f>
        <v>1</v>
      </c>
      <c r="J16605" s="4">
        <f t="shared" si="1038"/>
        <v>0</v>
      </c>
      <c r="K16605" s="5">
        <f t="shared" si="1039"/>
        <v>0</v>
      </c>
    </row>
    <row r="16606" spans="1:11" x14ac:dyDescent="0.25">
      <c r="A16606" t="s">
        <v>172</v>
      </c>
      <c r="B16606" t="s">
        <v>55</v>
      </c>
      <c r="C16606" s="7">
        <v>1</v>
      </c>
      <c r="D16606">
        <v>2</v>
      </c>
      <c r="E16606">
        <v>28</v>
      </c>
      <c r="F16606">
        <v>60</v>
      </c>
      <c r="G16606" s="1">
        <f t="shared" si="1036"/>
        <v>0.93333333333333335</v>
      </c>
      <c r="H16606" s="4">
        <f t="shared" si="1037"/>
        <v>1</v>
      </c>
      <c r="I16606" s="5">
        <f>IF(OR(AND(F16606&gt;=50,G16606&gt;SUMIF(SeasonTotals!A$2:A$9,A16606,SeasonTotals!F$2:F$9)),AND(G16606&gt;0.885,F16606&gt;=50,D16606&lt;3)),1,0)</f>
        <v>1</v>
      </c>
      <c r="J16606" s="4">
        <f t="shared" si="1038"/>
        <v>0</v>
      </c>
      <c r="K16606" s="5">
        <f t="shared" si="1039"/>
        <v>0</v>
      </c>
    </row>
    <row r="16607" spans="1:11" x14ac:dyDescent="0.25">
      <c r="A16607" t="s">
        <v>172</v>
      </c>
      <c r="B16607" t="s">
        <v>104</v>
      </c>
      <c r="C16607" s="7">
        <v>1</v>
      </c>
      <c r="D16607">
        <v>1</v>
      </c>
      <c r="E16607">
        <v>21</v>
      </c>
      <c r="F16607">
        <v>60</v>
      </c>
      <c r="G16607" s="1">
        <f t="shared" si="1036"/>
        <v>0.95454545454545459</v>
      </c>
      <c r="H16607" s="4">
        <f t="shared" si="1037"/>
        <v>1</v>
      </c>
      <c r="I16607" s="5">
        <f>IF(OR(AND(F16607&gt;=50,G16607&gt;SUMIF(SeasonTotals!A$2:A$9,A16607,SeasonTotals!F$2:F$9)),AND(G16607&gt;0.885,F16607&gt;=50,D16607&lt;3)),1,0)</f>
        <v>1</v>
      </c>
      <c r="J16607" s="4">
        <f t="shared" si="1038"/>
        <v>0</v>
      </c>
      <c r="K16607" s="5">
        <f t="shared" si="1039"/>
        <v>0</v>
      </c>
    </row>
    <row r="16608" spans="1:11" x14ac:dyDescent="0.25">
      <c r="A16608" t="s">
        <v>172</v>
      </c>
      <c r="B16608" t="s">
        <v>95</v>
      </c>
      <c r="C16608" s="7">
        <v>1</v>
      </c>
      <c r="D16608">
        <v>3</v>
      </c>
      <c r="E16608">
        <v>35</v>
      </c>
      <c r="F16608">
        <v>59</v>
      </c>
      <c r="G16608" s="1">
        <f t="shared" si="1036"/>
        <v>0.92105263157894735</v>
      </c>
      <c r="H16608" s="4">
        <f t="shared" si="1037"/>
        <v>1</v>
      </c>
      <c r="I16608" s="5">
        <f>IF(OR(AND(F16608&gt;=50,G16608&gt;SUMIF(SeasonTotals!A$2:A$9,A16608,SeasonTotals!F$2:F$9)),AND(G16608&gt;0.885,F16608&gt;=50,D16608&lt;3)),1,0)</f>
        <v>1</v>
      </c>
      <c r="J16608" s="4">
        <f t="shared" si="1038"/>
        <v>0</v>
      </c>
      <c r="K16608" s="5">
        <f t="shared" si="1039"/>
        <v>0</v>
      </c>
    </row>
    <row r="16609" spans="1:11" x14ac:dyDescent="0.25">
      <c r="A16609" t="s">
        <v>172</v>
      </c>
      <c r="B16609" t="s">
        <v>69</v>
      </c>
      <c r="C16609" s="7">
        <v>1</v>
      </c>
      <c r="D16609">
        <v>5</v>
      </c>
      <c r="E16609">
        <v>27</v>
      </c>
      <c r="F16609">
        <v>60</v>
      </c>
      <c r="G16609" s="1">
        <f t="shared" si="1036"/>
        <v>0.84375</v>
      </c>
      <c r="H16609" s="4">
        <f t="shared" si="1037"/>
        <v>0</v>
      </c>
      <c r="I16609" s="5">
        <f>IF(OR(AND(F16609&gt;=50,G16609&gt;SUMIF(SeasonTotals!A$2:A$9,A16609,SeasonTotals!F$2:F$9)),AND(G16609&gt;0.885,F16609&gt;=50,D16609&lt;3)),1,0)</f>
        <v>0</v>
      </c>
      <c r="J16609" s="4">
        <f t="shared" si="1038"/>
        <v>1</v>
      </c>
      <c r="K16609" s="5">
        <f t="shared" si="1039"/>
        <v>0</v>
      </c>
    </row>
    <row r="16610" spans="1:11" x14ac:dyDescent="0.25">
      <c r="A16610" t="s">
        <v>172</v>
      </c>
      <c r="B16610" t="s">
        <v>155</v>
      </c>
      <c r="C16610" s="7">
        <v>1</v>
      </c>
      <c r="D16610">
        <v>1</v>
      </c>
      <c r="E16610">
        <v>34</v>
      </c>
      <c r="F16610">
        <v>60</v>
      </c>
      <c r="G16610" s="1">
        <f t="shared" si="1036"/>
        <v>0.97142857142857142</v>
      </c>
      <c r="H16610" s="4">
        <f t="shared" si="1037"/>
        <v>1</v>
      </c>
      <c r="I16610" s="5">
        <f>IF(OR(AND(F16610&gt;=50,G16610&gt;SUMIF(SeasonTotals!A$2:A$9,A16610,SeasonTotals!F$2:F$9)),AND(G16610&gt;0.885,F16610&gt;=50,D16610&lt;3)),1,0)</f>
        <v>1</v>
      </c>
      <c r="J16610" s="4">
        <f t="shared" si="1038"/>
        <v>0</v>
      </c>
      <c r="K16610" s="5">
        <f t="shared" si="1039"/>
        <v>0</v>
      </c>
    </row>
    <row r="16611" spans="1:11" x14ac:dyDescent="0.25">
      <c r="A16611" t="s">
        <v>172</v>
      </c>
      <c r="B16611" t="s">
        <v>106</v>
      </c>
      <c r="C16611" s="7">
        <v>1</v>
      </c>
      <c r="D16611">
        <v>1</v>
      </c>
      <c r="E16611">
        <v>24</v>
      </c>
      <c r="F16611">
        <v>60</v>
      </c>
      <c r="G16611" s="1">
        <f t="shared" si="1036"/>
        <v>0.96</v>
      </c>
      <c r="H16611" s="4">
        <f t="shared" si="1037"/>
        <v>1</v>
      </c>
      <c r="I16611" s="5">
        <f>IF(OR(AND(F16611&gt;=50,G16611&gt;SUMIF(SeasonTotals!A$2:A$9,A16611,SeasonTotals!F$2:F$9)),AND(G16611&gt;0.885,F16611&gt;=50,D16611&lt;3)),1,0)</f>
        <v>1</v>
      </c>
      <c r="J16611" s="4">
        <f t="shared" si="1038"/>
        <v>0</v>
      </c>
      <c r="K16611" s="5">
        <f t="shared" si="1039"/>
        <v>0</v>
      </c>
    </row>
    <row r="16612" spans="1:11" x14ac:dyDescent="0.25">
      <c r="A16612" t="s">
        <v>172</v>
      </c>
      <c r="B16612" t="s">
        <v>159</v>
      </c>
      <c r="C16612" s="7">
        <v>1</v>
      </c>
      <c r="D16612">
        <v>0</v>
      </c>
      <c r="E16612">
        <v>28</v>
      </c>
      <c r="F16612">
        <v>60</v>
      </c>
      <c r="G16612" s="1">
        <f t="shared" si="1036"/>
        <v>1</v>
      </c>
      <c r="H16612" s="4">
        <f t="shared" si="1037"/>
        <v>1</v>
      </c>
      <c r="I16612" s="5">
        <f>IF(OR(AND(F16612&gt;=50,G16612&gt;SUMIF(SeasonTotals!A$2:A$9,A16612,SeasonTotals!F$2:F$9)),AND(G16612&gt;0.885,F16612&gt;=50,D16612&lt;3)),1,0)</f>
        <v>1</v>
      </c>
      <c r="J16612" s="4">
        <f t="shared" si="1038"/>
        <v>0</v>
      </c>
      <c r="K16612" s="5">
        <f t="shared" si="1039"/>
        <v>0</v>
      </c>
    </row>
    <row r="16613" spans="1:11" x14ac:dyDescent="0.25">
      <c r="A16613" t="s">
        <v>172</v>
      </c>
      <c r="B16613" t="s">
        <v>50</v>
      </c>
      <c r="C16613" s="7">
        <v>1</v>
      </c>
      <c r="D16613">
        <v>3</v>
      </c>
      <c r="E16613">
        <v>21</v>
      </c>
      <c r="F16613">
        <v>57</v>
      </c>
      <c r="G16613" s="1">
        <f t="shared" si="1036"/>
        <v>0.875</v>
      </c>
      <c r="H16613" s="4">
        <f t="shared" si="1037"/>
        <v>0</v>
      </c>
      <c r="I16613" s="5">
        <f>IF(OR(AND(F16613&gt;=50,G16613&gt;SUMIF(SeasonTotals!A$2:A$9,A16613,SeasonTotals!F$2:F$9)),AND(G16613&gt;0.885,F16613&gt;=50,D16613&lt;3)),1,0)</f>
        <v>0</v>
      </c>
      <c r="J16613" s="4">
        <f t="shared" si="1038"/>
        <v>0</v>
      </c>
      <c r="K16613" s="5">
        <f t="shared" si="1039"/>
        <v>0</v>
      </c>
    </row>
    <row r="16614" spans="1:11" x14ac:dyDescent="0.25">
      <c r="A16614" t="s">
        <v>172</v>
      </c>
      <c r="B16614" t="s">
        <v>128</v>
      </c>
      <c r="C16614" s="7">
        <v>1</v>
      </c>
      <c r="D16614">
        <v>3</v>
      </c>
      <c r="E16614">
        <v>28</v>
      </c>
      <c r="F16614">
        <v>59</v>
      </c>
      <c r="G16614" s="1">
        <f t="shared" si="1036"/>
        <v>0.90322580645161288</v>
      </c>
      <c r="H16614" s="4">
        <f t="shared" si="1037"/>
        <v>0</v>
      </c>
      <c r="I16614" s="5">
        <f>IF(OR(AND(F16614&gt;=50,G16614&gt;SUMIF(SeasonTotals!A$2:A$9,A16614,SeasonTotals!F$2:F$9)),AND(G16614&gt;0.885,F16614&gt;=50,D16614&lt;3)),1,0)</f>
        <v>0</v>
      </c>
      <c r="J16614" s="4">
        <f t="shared" si="1038"/>
        <v>0</v>
      </c>
      <c r="K16614" s="5">
        <f t="shared" si="1039"/>
        <v>0</v>
      </c>
    </row>
    <row r="16615" spans="1:11" x14ac:dyDescent="0.25">
      <c r="A16615" t="s">
        <v>172</v>
      </c>
      <c r="B16615" t="s">
        <v>120</v>
      </c>
      <c r="C16615" s="7">
        <v>1</v>
      </c>
      <c r="D16615">
        <v>0</v>
      </c>
      <c r="E16615">
        <v>21</v>
      </c>
      <c r="F16615">
        <v>60</v>
      </c>
      <c r="G16615" s="1">
        <f t="shared" si="1036"/>
        <v>1</v>
      </c>
      <c r="H16615" s="4">
        <f t="shared" si="1037"/>
        <v>1</v>
      </c>
      <c r="I16615" s="5">
        <f>IF(OR(AND(F16615&gt;=50,G16615&gt;SUMIF(SeasonTotals!A$2:A$9,A16615,SeasonTotals!F$2:F$9)),AND(G16615&gt;0.885,F16615&gt;=50,D16615&lt;3)),1,0)</f>
        <v>1</v>
      </c>
      <c r="J16615" s="4">
        <f t="shared" si="1038"/>
        <v>0</v>
      </c>
      <c r="K16615" s="5">
        <f t="shared" si="1039"/>
        <v>0</v>
      </c>
    </row>
    <row r="16616" spans="1:11" x14ac:dyDescent="0.25">
      <c r="A16616" t="s">
        <v>172</v>
      </c>
      <c r="B16616" t="s">
        <v>18</v>
      </c>
      <c r="C16616" s="7">
        <v>1</v>
      </c>
      <c r="D16616">
        <v>2</v>
      </c>
      <c r="E16616">
        <v>14</v>
      </c>
      <c r="F16616">
        <v>60</v>
      </c>
      <c r="G16616" s="1">
        <f t="shared" si="1036"/>
        <v>0.875</v>
      </c>
      <c r="H16616" s="4">
        <f t="shared" si="1037"/>
        <v>0</v>
      </c>
      <c r="I16616" s="5">
        <f>IF(OR(AND(F16616&gt;=50,G16616&gt;SUMIF(SeasonTotals!A$2:A$9,A16616,SeasonTotals!F$2:F$9)),AND(G16616&gt;0.885,F16616&gt;=50,D16616&lt;3)),1,0)</f>
        <v>0</v>
      </c>
      <c r="J16616" s="4">
        <f t="shared" si="1038"/>
        <v>0</v>
      </c>
      <c r="K16616" s="5">
        <f t="shared" si="1039"/>
        <v>0</v>
      </c>
    </row>
    <row r="16617" spans="1:11" x14ac:dyDescent="0.25">
      <c r="A16617" t="s">
        <v>172</v>
      </c>
      <c r="B16617" t="s">
        <v>95</v>
      </c>
      <c r="C16617" s="7">
        <v>1</v>
      </c>
      <c r="D16617">
        <v>3</v>
      </c>
      <c r="E16617">
        <v>23</v>
      </c>
      <c r="F16617">
        <v>60</v>
      </c>
      <c r="G16617" s="1">
        <f t="shared" si="1036"/>
        <v>0.88461538461538458</v>
      </c>
      <c r="H16617" s="4">
        <f t="shared" si="1037"/>
        <v>0</v>
      </c>
      <c r="I16617" s="5">
        <f>IF(OR(AND(F16617&gt;=50,G16617&gt;SUMIF(SeasonTotals!A$2:A$9,A16617,SeasonTotals!F$2:F$9)),AND(G16617&gt;0.885,F16617&gt;=50,D16617&lt;3)),1,0)</f>
        <v>0</v>
      </c>
      <c r="J16617" s="4">
        <f t="shared" si="1038"/>
        <v>0</v>
      </c>
      <c r="K16617" s="5">
        <f t="shared" si="1039"/>
        <v>0</v>
      </c>
    </row>
    <row r="16618" spans="1:11" x14ac:dyDescent="0.25">
      <c r="A16618" t="s">
        <v>172</v>
      </c>
      <c r="B16618" t="s">
        <v>179</v>
      </c>
      <c r="C16618" s="7">
        <v>1</v>
      </c>
      <c r="D16618">
        <v>1</v>
      </c>
      <c r="E16618">
        <v>25</v>
      </c>
      <c r="F16618">
        <v>59</v>
      </c>
      <c r="G16618" s="1">
        <f t="shared" si="1036"/>
        <v>0.96153846153846156</v>
      </c>
      <c r="H16618" s="4">
        <f t="shared" si="1037"/>
        <v>1</v>
      </c>
      <c r="I16618" s="5">
        <f>IF(OR(AND(F16618&gt;=50,G16618&gt;SUMIF(SeasonTotals!A$2:A$9,A16618,SeasonTotals!F$2:F$9)),AND(G16618&gt;0.885,F16618&gt;=50,D16618&lt;3)),1,0)</f>
        <v>1</v>
      </c>
      <c r="J16618" s="4">
        <f t="shared" si="1038"/>
        <v>0</v>
      </c>
      <c r="K16618" s="5">
        <f t="shared" si="1039"/>
        <v>0</v>
      </c>
    </row>
    <row r="16619" spans="1:11" x14ac:dyDescent="0.25">
      <c r="A16619" t="s">
        <v>172</v>
      </c>
      <c r="B16619" t="s">
        <v>50</v>
      </c>
      <c r="C16619" s="7">
        <v>1</v>
      </c>
      <c r="D16619">
        <v>3</v>
      </c>
      <c r="E16619">
        <v>31</v>
      </c>
      <c r="F16619">
        <v>59</v>
      </c>
      <c r="G16619" s="1">
        <f t="shared" si="1036"/>
        <v>0.91176470588235292</v>
      </c>
      <c r="H16619" s="4">
        <f t="shared" si="1037"/>
        <v>0</v>
      </c>
      <c r="I16619" s="5">
        <f>IF(OR(AND(F16619&gt;=50,G16619&gt;SUMIF(SeasonTotals!A$2:A$9,A16619,SeasonTotals!F$2:F$9)),AND(G16619&gt;0.885,F16619&gt;=50,D16619&lt;3)),1,0)</f>
        <v>0</v>
      </c>
      <c r="J16619" s="4">
        <f t="shared" si="1038"/>
        <v>0</v>
      </c>
      <c r="K16619" s="5">
        <f t="shared" si="1039"/>
        <v>0</v>
      </c>
    </row>
    <row r="16620" spans="1:11" x14ac:dyDescent="0.25">
      <c r="A16620" t="s">
        <v>172</v>
      </c>
      <c r="B16620" t="s">
        <v>21</v>
      </c>
      <c r="C16620" s="7">
        <v>1</v>
      </c>
      <c r="D16620">
        <v>2</v>
      </c>
      <c r="E16620">
        <v>33</v>
      </c>
      <c r="F16620">
        <v>59</v>
      </c>
      <c r="G16620" s="1">
        <f t="shared" si="1036"/>
        <v>0.94285714285714284</v>
      </c>
      <c r="H16620" s="4">
        <f t="shared" si="1037"/>
        <v>1</v>
      </c>
      <c r="I16620" s="5">
        <f>IF(OR(AND(F16620&gt;=50,G16620&gt;SUMIF(SeasonTotals!A$2:A$9,A16620,SeasonTotals!F$2:F$9)),AND(G16620&gt;0.885,F16620&gt;=50,D16620&lt;3)),1,0)</f>
        <v>1</v>
      </c>
      <c r="J16620" s="4">
        <f t="shared" si="1038"/>
        <v>0</v>
      </c>
      <c r="K16620" s="5">
        <f t="shared" si="1039"/>
        <v>0</v>
      </c>
    </row>
    <row r="16621" spans="1:11" x14ac:dyDescent="0.25">
      <c r="A16621" t="s">
        <v>172</v>
      </c>
      <c r="B16621" t="s">
        <v>112</v>
      </c>
      <c r="C16621" s="7">
        <v>1</v>
      </c>
      <c r="D16621">
        <v>1</v>
      </c>
      <c r="E16621">
        <v>41</v>
      </c>
      <c r="F16621">
        <v>60</v>
      </c>
      <c r="G16621" s="1">
        <f t="shared" si="1036"/>
        <v>0.97619047619047616</v>
      </c>
      <c r="H16621" s="4">
        <f t="shared" si="1037"/>
        <v>1</v>
      </c>
      <c r="I16621" s="5">
        <f>IF(OR(AND(F16621&gt;=50,G16621&gt;SUMIF(SeasonTotals!A$2:A$9,A16621,SeasonTotals!F$2:F$9)),AND(G16621&gt;0.885,F16621&gt;=50,D16621&lt;3)),1,0)</f>
        <v>1</v>
      </c>
      <c r="J16621" s="4">
        <f t="shared" si="1038"/>
        <v>0</v>
      </c>
      <c r="K16621" s="5">
        <f t="shared" si="1039"/>
        <v>0</v>
      </c>
    </row>
    <row r="16622" spans="1:11" x14ac:dyDescent="0.25">
      <c r="A16622" t="s">
        <v>172</v>
      </c>
      <c r="B16622" t="s">
        <v>16</v>
      </c>
      <c r="C16622" s="7">
        <v>1</v>
      </c>
      <c r="D16622">
        <v>3</v>
      </c>
      <c r="E16622">
        <v>16</v>
      </c>
      <c r="F16622">
        <v>58</v>
      </c>
      <c r="G16622" s="1">
        <f t="shared" si="1036"/>
        <v>0.84210526315789469</v>
      </c>
      <c r="H16622" s="4">
        <f t="shared" si="1037"/>
        <v>0</v>
      </c>
      <c r="I16622" s="5">
        <f>IF(OR(AND(F16622&gt;=50,G16622&gt;SUMIF(SeasonTotals!A$2:A$9,A16622,SeasonTotals!F$2:F$9)),AND(G16622&gt;0.885,F16622&gt;=50,D16622&lt;3)),1,0)</f>
        <v>0</v>
      </c>
      <c r="J16622" s="4">
        <f t="shared" si="1038"/>
        <v>1</v>
      </c>
      <c r="K16622" s="5">
        <f t="shared" si="1039"/>
        <v>0</v>
      </c>
    </row>
    <row r="16623" spans="1:11" x14ac:dyDescent="0.25">
      <c r="A16623" t="s">
        <v>172</v>
      </c>
      <c r="B16623" t="s">
        <v>28</v>
      </c>
      <c r="C16623" s="7">
        <v>1</v>
      </c>
      <c r="D16623">
        <v>0</v>
      </c>
      <c r="E16623">
        <v>27</v>
      </c>
      <c r="F16623">
        <v>60</v>
      </c>
      <c r="G16623" s="1">
        <f t="shared" si="1036"/>
        <v>1</v>
      </c>
      <c r="H16623" s="4">
        <f t="shared" si="1037"/>
        <v>1</v>
      </c>
      <c r="I16623" s="5">
        <f>IF(OR(AND(F16623&gt;=50,G16623&gt;SUMIF(SeasonTotals!A$2:A$9,A16623,SeasonTotals!F$2:F$9)),AND(G16623&gt;0.885,F16623&gt;=50,D16623&lt;3)),1,0)</f>
        <v>1</v>
      </c>
      <c r="J16623" s="4">
        <f t="shared" si="1038"/>
        <v>0</v>
      </c>
      <c r="K16623" s="5">
        <f t="shared" si="1039"/>
        <v>0</v>
      </c>
    </row>
    <row r="16624" spans="1:11" x14ac:dyDescent="0.25">
      <c r="A16624" t="s">
        <v>172</v>
      </c>
      <c r="B16624" t="s">
        <v>83</v>
      </c>
      <c r="C16624" s="7">
        <v>1</v>
      </c>
      <c r="D16624">
        <v>1</v>
      </c>
      <c r="E16624">
        <v>28</v>
      </c>
      <c r="F16624">
        <v>59</v>
      </c>
      <c r="G16624" s="1">
        <f t="shared" si="1036"/>
        <v>0.96551724137931039</v>
      </c>
      <c r="H16624" s="4">
        <f t="shared" si="1037"/>
        <v>1</v>
      </c>
      <c r="I16624" s="5">
        <f>IF(OR(AND(F16624&gt;=50,G16624&gt;SUMIF(SeasonTotals!A$2:A$9,A16624,SeasonTotals!F$2:F$9)),AND(G16624&gt;0.885,F16624&gt;=50,D16624&lt;3)),1,0)</f>
        <v>1</v>
      </c>
      <c r="J16624" s="4">
        <f t="shared" si="1038"/>
        <v>0</v>
      </c>
      <c r="K16624" s="5">
        <f t="shared" si="1039"/>
        <v>0</v>
      </c>
    </row>
    <row r="16625" spans="1:11" x14ac:dyDescent="0.25">
      <c r="A16625" t="s">
        <v>172</v>
      </c>
      <c r="B16625" t="s">
        <v>43</v>
      </c>
      <c r="C16625" s="7">
        <v>1</v>
      </c>
      <c r="D16625">
        <v>7</v>
      </c>
      <c r="E16625">
        <v>29</v>
      </c>
      <c r="F16625">
        <v>60</v>
      </c>
      <c r="G16625" s="1">
        <f t="shared" si="1036"/>
        <v>0.80555555555555558</v>
      </c>
      <c r="H16625" s="4">
        <f t="shared" si="1037"/>
        <v>0</v>
      </c>
      <c r="I16625" s="5">
        <f>IF(OR(AND(F16625&gt;=50,G16625&gt;SUMIF(SeasonTotals!A$2:A$9,A16625,SeasonTotals!F$2:F$9)),AND(G16625&gt;0.885,F16625&gt;=50,D16625&lt;3)),1,0)</f>
        <v>0</v>
      </c>
      <c r="J16625" s="4">
        <f t="shared" si="1038"/>
        <v>1</v>
      </c>
      <c r="K16625" s="5">
        <f t="shared" si="1039"/>
        <v>0</v>
      </c>
    </row>
    <row r="16626" spans="1:11" x14ac:dyDescent="0.25">
      <c r="A16626" t="s">
        <v>172</v>
      </c>
      <c r="B16626" t="s">
        <v>158</v>
      </c>
      <c r="C16626" s="7">
        <v>1</v>
      </c>
      <c r="D16626">
        <v>1</v>
      </c>
      <c r="E16626">
        <v>28</v>
      </c>
      <c r="F16626">
        <v>60</v>
      </c>
      <c r="G16626" s="1">
        <f t="shared" si="1036"/>
        <v>0.96551724137931039</v>
      </c>
      <c r="H16626" s="4">
        <f t="shared" si="1037"/>
        <v>1</v>
      </c>
      <c r="I16626" s="5">
        <f>IF(OR(AND(F16626&gt;=50,G16626&gt;SUMIF(SeasonTotals!A$2:A$9,A16626,SeasonTotals!F$2:F$9)),AND(G16626&gt;0.885,F16626&gt;=50,D16626&lt;3)),1,0)</f>
        <v>1</v>
      </c>
      <c r="J16626" s="4">
        <f t="shared" si="1038"/>
        <v>0</v>
      </c>
      <c r="K16626" s="5">
        <f t="shared" si="1039"/>
        <v>0</v>
      </c>
    </row>
    <row r="16627" spans="1:11" x14ac:dyDescent="0.25">
      <c r="A16627" t="s">
        <v>172</v>
      </c>
      <c r="B16627" t="s">
        <v>119</v>
      </c>
      <c r="C16627" s="7">
        <v>1</v>
      </c>
      <c r="D16627">
        <v>1</v>
      </c>
      <c r="E16627">
        <v>31</v>
      </c>
      <c r="F16627">
        <v>60</v>
      </c>
      <c r="G16627" s="1">
        <f t="shared" si="1036"/>
        <v>0.96875</v>
      </c>
      <c r="H16627" s="4">
        <f t="shared" si="1037"/>
        <v>1</v>
      </c>
      <c r="I16627" s="5">
        <f>IF(OR(AND(F16627&gt;=50,G16627&gt;SUMIF(SeasonTotals!A$2:A$9,A16627,SeasonTotals!F$2:F$9)),AND(G16627&gt;0.885,F16627&gt;=50,D16627&lt;3)),1,0)</f>
        <v>1</v>
      </c>
      <c r="J16627" s="4">
        <f t="shared" si="1038"/>
        <v>0</v>
      </c>
      <c r="K16627" s="5">
        <f t="shared" si="1039"/>
        <v>0</v>
      </c>
    </row>
    <row r="16628" spans="1:11" x14ac:dyDescent="0.25">
      <c r="A16628" t="s">
        <v>172</v>
      </c>
      <c r="B16628" t="s">
        <v>107</v>
      </c>
      <c r="C16628" s="7">
        <v>1</v>
      </c>
      <c r="D16628">
        <v>2</v>
      </c>
      <c r="E16628">
        <v>31</v>
      </c>
      <c r="F16628">
        <v>60</v>
      </c>
      <c r="G16628" s="1">
        <f t="shared" si="1036"/>
        <v>0.93939393939393945</v>
      </c>
      <c r="H16628" s="4">
        <f t="shared" si="1037"/>
        <v>1</v>
      </c>
      <c r="I16628" s="5">
        <f>IF(OR(AND(F16628&gt;=50,G16628&gt;SUMIF(SeasonTotals!A$2:A$9,A16628,SeasonTotals!F$2:F$9)),AND(G16628&gt;0.885,F16628&gt;=50,D16628&lt;3)),1,0)</f>
        <v>1</v>
      </c>
      <c r="J16628" s="4">
        <f t="shared" si="1038"/>
        <v>0</v>
      </c>
      <c r="K16628" s="5">
        <f t="shared" si="1039"/>
        <v>0</v>
      </c>
    </row>
    <row r="16629" spans="1:11" x14ac:dyDescent="0.25">
      <c r="A16629" t="s">
        <v>172</v>
      </c>
      <c r="B16629" t="s">
        <v>102</v>
      </c>
      <c r="C16629" s="7">
        <v>1</v>
      </c>
      <c r="D16629">
        <v>2</v>
      </c>
      <c r="E16629">
        <v>27</v>
      </c>
      <c r="F16629">
        <v>58</v>
      </c>
      <c r="G16629" s="1">
        <f t="shared" si="1036"/>
        <v>0.93103448275862066</v>
      </c>
      <c r="H16629" s="4">
        <f t="shared" si="1037"/>
        <v>1</v>
      </c>
      <c r="I16629" s="5">
        <f>IF(OR(AND(F16629&gt;=50,G16629&gt;SUMIF(SeasonTotals!A$2:A$9,A16629,SeasonTotals!F$2:F$9)),AND(G16629&gt;0.885,F16629&gt;=50,D16629&lt;3)),1,0)</f>
        <v>1</v>
      </c>
      <c r="J16629" s="4">
        <f t="shared" si="1038"/>
        <v>0</v>
      </c>
      <c r="K16629" s="5">
        <f t="shared" si="1039"/>
        <v>0</v>
      </c>
    </row>
    <row r="16630" spans="1:11" x14ac:dyDescent="0.25">
      <c r="A16630" t="s">
        <v>172</v>
      </c>
      <c r="B16630" t="s">
        <v>93</v>
      </c>
      <c r="C16630" s="7">
        <v>1</v>
      </c>
      <c r="D16630">
        <v>5</v>
      </c>
      <c r="E16630">
        <v>24</v>
      </c>
      <c r="F16630">
        <v>58</v>
      </c>
      <c r="G16630" s="1">
        <f t="shared" si="1036"/>
        <v>0.82758620689655171</v>
      </c>
      <c r="H16630" s="4">
        <f t="shared" si="1037"/>
        <v>0</v>
      </c>
      <c r="I16630" s="5">
        <f>IF(OR(AND(F16630&gt;=50,G16630&gt;SUMIF(SeasonTotals!A$2:A$9,A16630,SeasonTotals!F$2:F$9)),AND(G16630&gt;0.885,F16630&gt;=50,D16630&lt;3)),1,0)</f>
        <v>0</v>
      </c>
      <c r="J16630" s="4">
        <f t="shared" si="1038"/>
        <v>1</v>
      </c>
      <c r="K16630" s="5">
        <f t="shared" si="1039"/>
        <v>0</v>
      </c>
    </row>
    <row r="16631" spans="1:11" x14ac:dyDescent="0.25">
      <c r="A16631" t="s">
        <v>172</v>
      </c>
      <c r="B16631" t="s">
        <v>73</v>
      </c>
      <c r="C16631" s="7">
        <v>1</v>
      </c>
      <c r="D16631">
        <v>1</v>
      </c>
      <c r="E16631">
        <v>15</v>
      </c>
      <c r="F16631">
        <v>60</v>
      </c>
      <c r="G16631" s="1">
        <f t="shared" si="1036"/>
        <v>0.9375</v>
      </c>
      <c r="H16631" s="4">
        <f t="shared" si="1037"/>
        <v>1</v>
      </c>
      <c r="I16631" s="5">
        <f>IF(OR(AND(F16631&gt;=50,G16631&gt;SUMIF(SeasonTotals!A$2:A$9,A16631,SeasonTotals!F$2:F$9)),AND(G16631&gt;0.885,F16631&gt;=50,D16631&lt;3)),1,0)</f>
        <v>1</v>
      </c>
      <c r="J16631" s="4">
        <f t="shared" si="1038"/>
        <v>0</v>
      </c>
      <c r="K16631" s="5">
        <f t="shared" si="1039"/>
        <v>0</v>
      </c>
    </row>
    <row r="16632" spans="1:11" x14ac:dyDescent="0.25">
      <c r="A16632" t="s">
        <v>172</v>
      </c>
      <c r="B16632" t="s">
        <v>18</v>
      </c>
      <c r="C16632" s="7">
        <v>1</v>
      </c>
      <c r="D16632">
        <v>1</v>
      </c>
      <c r="E16632">
        <v>35</v>
      </c>
      <c r="F16632">
        <v>60</v>
      </c>
      <c r="G16632" s="1">
        <f t="shared" si="1036"/>
        <v>0.97222222222222221</v>
      </c>
      <c r="H16632" s="4">
        <f t="shared" si="1037"/>
        <v>1</v>
      </c>
      <c r="I16632" s="5">
        <f>IF(OR(AND(F16632&gt;=50,G16632&gt;SUMIF(SeasonTotals!A$2:A$9,A16632,SeasonTotals!F$2:F$9)),AND(G16632&gt;0.885,F16632&gt;=50,D16632&lt;3)),1,0)</f>
        <v>1</v>
      </c>
      <c r="J16632" s="4">
        <f t="shared" si="1038"/>
        <v>0</v>
      </c>
      <c r="K16632" s="5">
        <f t="shared" si="1039"/>
        <v>0</v>
      </c>
    </row>
    <row r="16633" spans="1:11" x14ac:dyDescent="0.25">
      <c r="A16633" t="s">
        <v>172</v>
      </c>
      <c r="B16633" t="s">
        <v>51</v>
      </c>
      <c r="C16633" s="7">
        <v>1</v>
      </c>
      <c r="D16633">
        <v>2</v>
      </c>
      <c r="E16633">
        <v>21</v>
      </c>
      <c r="F16633">
        <v>59</v>
      </c>
      <c r="G16633" s="1">
        <f t="shared" si="1036"/>
        <v>0.91304347826086951</v>
      </c>
      <c r="H16633" s="4">
        <f t="shared" si="1037"/>
        <v>1</v>
      </c>
      <c r="I16633" s="5">
        <f>IF(OR(AND(F16633&gt;=50,G16633&gt;SUMIF(SeasonTotals!A$2:A$9,A16633,SeasonTotals!F$2:F$9)),AND(G16633&gt;0.885,F16633&gt;=50,D16633&lt;3)),1,0)</f>
        <v>1</v>
      </c>
      <c r="J16633" s="4">
        <f t="shared" si="1038"/>
        <v>0</v>
      </c>
      <c r="K16633" s="5">
        <f t="shared" si="1039"/>
        <v>0</v>
      </c>
    </row>
    <row r="16634" spans="1:11" x14ac:dyDescent="0.25">
      <c r="A16634" t="s">
        <v>172</v>
      </c>
      <c r="B16634" t="s">
        <v>55</v>
      </c>
      <c r="C16634" s="7">
        <v>1</v>
      </c>
      <c r="D16634">
        <v>3</v>
      </c>
      <c r="E16634">
        <v>23</v>
      </c>
      <c r="F16634">
        <v>59</v>
      </c>
      <c r="G16634" s="1">
        <f t="shared" si="1036"/>
        <v>0.88461538461538458</v>
      </c>
      <c r="H16634" s="4">
        <f t="shared" si="1037"/>
        <v>0</v>
      </c>
      <c r="I16634" s="5">
        <f>IF(OR(AND(F16634&gt;=50,G16634&gt;SUMIF(SeasonTotals!A$2:A$9,A16634,SeasonTotals!F$2:F$9)),AND(G16634&gt;0.885,F16634&gt;=50,D16634&lt;3)),1,0)</f>
        <v>0</v>
      </c>
      <c r="J16634" s="4">
        <f t="shared" si="1038"/>
        <v>0</v>
      </c>
      <c r="K16634" s="5">
        <f t="shared" si="1039"/>
        <v>0</v>
      </c>
    </row>
    <row r="16635" spans="1:11" x14ac:dyDescent="0.25">
      <c r="A16635" t="s">
        <v>172</v>
      </c>
      <c r="B16635" t="s">
        <v>87</v>
      </c>
      <c r="C16635" s="7">
        <v>1</v>
      </c>
      <c r="D16635">
        <v>0</v>
      </c>
      <c r="E16635">
        <v>30</v>
      </c>
      <c r="F16635">
        <v>60</v>
      </c>
      <c r="G16635" s="1">
        <f t="shared" si="1036"/>
        <v>1</v>
      </c>
      <c r="H16635" s="4">
        <f t="shared" si="1037"/>
        <v>1</v>
      </c>
      <c r="I16635" s="5">
        <f>IF(OR(AND(F16635&gt;=50,G16635&gt;SUMIF(SeasonTotals!A$2:A$9,A16635,SeasonTotals!F$2:F$9)),AND(G16635&gt;0.885,F16635&gt;=50,D16635&lt;3)),1,0)</f>
        <v>1</v>
      </c>
      <c r="J16635" s="4">
        <f t="shared" si="1038"/>
        <v>0</v>
      </c>
      <c r="K16635" s="5">
        <f t="shared" si="1039"/>
        <v>0</v>
      </c>
    </row>
    <row r="16636" spans="1:11" x14ac:dyDescent="0.25">
      <c r="A16636" t="s">
        <v>172</v>
      </c>
      <c r="B16636" t="s">
        <v>104</v>
      </c>
      <c r="C16636" s="7">
        <v>1</v>
      </c>
      <c r="D16636">
        <v>1</v>
      </c>
      <c r="E16636">
        <v>23</v>
      </c>
      <c r="F16636">
        <v>60</v>
      </c>
      <c r="G16636" s="1">
        <f t="shared" si="1036"/>
        <v>0.95833333333333337</v>
      </c>
      <c r="H16636" s="4">
        <f t="shared" si="1037"/>
        <v>1</v>
      </c>
      <c r="I16636" s="5">
        <f>IF(OR(AND(F16636&gt;=50,G16636&gt;SUMIF(SeasonTotals!A$2:A$9,A16636,SeasonTotals!F$2:F$9)),AND(G16636&gt;0.885,F16636&gt;=50,D16636&lt;3)),1,0)</f>
        <v>1</v>
      </c>
      <c r="J16636" s="4">
        <f t="shared" si="1038"/>
        <v>0</v>
      </c>
      <c r="K16636" s="5">
        <f t="shared" si="1039"/>
        <v>0</v>
      </c>
    </row>
    <row r="16637" spans="1:11" x14ac:dyDescent="0.25">
      <c r="A16637" t="s">
        <v>172</v>
      </c>
      <c r="B16637" t="s">
        <v>95</v>
      </c>
      <c r="C16637" s="7">
        <v>1</v>
      </c>
      <c r="D16637">
        <v>1</v>
      </c>
      <c r="E16637">
        <v>30</v>
      </c>
      <c r="F16637">
        <v>60</v>
      </c>
      <c r="G16637" s="1">
        <f t="shared" si="1036"/>
        <v>0.967741935483871</v>
      </c>
      <c r="H16637" s="4">
        <f t="shared" si="1037"/>
        <v>1</v>
      </c>
      <c r="I16637" s="5">
        <f>IF(OR(AND(F16637&gt;=50,G16637&gt;SUMIF(SeasonTotals!A$2:A$9,A16637,SeasonTotals!F$2:F$9)),AND(G16637&gt;0.885,F16637&gt;=50,D16637&lt;3)),1,0)</f>
        <v>1</v>
      </c>
      <c r="J16637" s="4">
        <f t="shared" si="1038"/>
        <v>0</v>
      </c>
      <c r="K16637" s="5">
        <f t="shared" si="1039"/>
        <v>0</v>
      </c>
    </row>
    <row r="16638" spans="1:11" x14ac:dyDescent="0.25">
      <c r="A16638" t="s">
        <v>172</v>
      </c>
      <c r="B16638" t="s">
        <v>180</v>
      </c>
      <c r="C16638" s="7">
        <v>1</v>
      </c>
      <c r="D16638">
        <v>0</v>
      </c>
      <c r="E16638">
        <v>20</v>
      </c>
      <c r="F16638">
        <v>59</v>
      </c>
      <c r="G16638" s="1">
        <f t="shared" si="1036"/>
        <v>1</v>
      </c>
      <c r="H16638" s="4">
        <f t="shared" si="1037"/>
        <v>1</v>
      </c>
      <c r="I16638" s="5">
        <f>IF(OR(AND(F16638&gt;=50,G16638&gt;SUMIF(SeasonTotals!A$2:A$9,A16638,SeasonTotals!F$2:F$9)),AND(G16638&gt;0.885,F16638&gt;=50,D16638&lt;3)),1,0)</f>
        <v>1</v>
      </c>
      <c r="J16638" s="4">
        <f t="shared" si="1038"/>
        <v>0</v>
      </c>
      <c r="K16638" s="5">
        <f t="shared" si="1039"/>
        <v>0</v>
      </c>
    </row>
    <row r="16639" spans="1:11" x14ac:dyDescent="0.25">
      <c r="A16639" t="s">
        <v>172</v>
      </c>
      <c r="B16639" t="s">
        <v>69</v>
      </c>
      <c r="C16639" s="7">
        <v>1</v>
      </c>
      <c r="D16639">
        <v>4</v>
      </c>
      <c r="E16639">
        <v>25</v>
      </c>
      <c r="F16639">
        <v>60</v>
      </c>
      <c r="G16639" s="1">
        <f t="shared" si="1036"/>
        <v>0.86206896551724133</v>
      </c>
      <c r="H16639" s="4">
        <f t="shared" si="1037"/>
        <v>0</v>
      </c>
      <c r="I16639" s="5">
        <f>IF(OR(AND(F16639&gt;=50,G16639&gt;SUMIF(SeasonTotals!A$2:A$9,A16639,SeasonTotals!F$2:F$9)),AND(G16639&gt;0.885,F16639&gt;=50,D16639&lt;3)),1,0)</f>
        <v>0</v>
      </c>
      <c r="J16639" s="4">
        <f t="shared" si="1038"/>
        <v>0</v>
      </c>
      <c r="K16639" s="5">
        <f t="shared" si="1039"/>
        <v>0</v>
      </c>
    </row>
    <row r="16640" spans="1:11" x14ac:dyDescent="0.25">
      <c r="A16640" t="s">
        <v>172</v>
      </c>
      <c r="B16640" t="s">
        <v>106</v>
      </c>
      <c r="C16640" s="7">
        <v>1</v>
      </c>
      <c r="D16640">
        <v>2</v>
      </c>
      <c r="E16640">
        <v>29</v>
      </c>
      <c r="F16640">
        <v>60</v>
      </c>
      <c r="G16640" s="1">
        <f t="shared" si="1036"/>
        <v>0.93548387096774188</v>
      </c>
      <c r="H16640" s="4">
        <f t="shared" si="1037"/>
        <v>1</v>
      </c>
      <c r="I16640" s="5">
        <f>IF(OR(AND(F16640&gt;=50,G16640&gt;SUMIF(SeasonTotals!A$2:A$9,A16640,SeasonTotals!F$2:F$9)),AND(G16640&gt;0.885,F16640&gt;=50,D16640&lt;3)),1,0)</f>
        <v>1</v>
      </c>
      <c r="J16640" s="4">
        <f t="shared" si="1038"/>
        <v>0</v>
      </c>
      <c r="K16640" s="5">
        <f t="shared" si="1039"/>
        <v>0</v>
      </c>
    </row>
    <row r="16641" spans="1:11" x14ac:dyDescent="0.25">
      <c r="A16641" t="s">
        <v>172</v>
      </c>
      <c r="B16641" t="s">
        <v>176</v>
      </c>
      <c r="C16641" s="7">
        <v>1</v>
      </c>
      <c r="D16641">
        <v>2</v>
      </c>
      <c r="E16641">
        <v>27</v>
      </c>
      <c r="F16641">
        <v>59</v>
      </c>
      <c r="G16641" s="1">
        <f t="shared" si="1036"/>
        <v>0.93103448275862066</v>
      </c>
      <c r="H16641" s="4">
        <f t="shared" si="1037"/>
        <v>1</v>
      </c>
      <c r="I16641" s="5">
        <f>IF(OR(AND(F16641&gt;=50,G16641&gt;SUMIF(SeasonTotals!A$2:A$9,A16641,SeasonTotals!F$2:F$9)),AND(G16641&gt;0.885,F16641&gt;=50,D16641&lt;3)),1,0)</f>
        <v>1</v>
      </c>
      <c r="J16641" s="4">
        <f t="shared" si="1038"/>
        <v>0</v>
      </c>
      <c r="K16641" s="5">
        <f t="shared" si="1039"/>
        <v>0</v>
      </c>
    </row>
    <row r="16642" spans="1:11" x14ac:dyDescent="0.25">
      <c r="A16642" t="s">
        <v>172</v>
      </c>
      <c r="B16642" t="s">
        <v>17</v>
      </c>
      <c r="C16642" s="7">
        <v>1</v>
      </c>
      <c r="D16642">
        <v>1</v>
      </c>
      <c r="E16642">
        <v>20</v>
      </c>
      <c r="F16642">
        <v>57</v>
      </c>
      <c r="G16642" s="1">
        <f t="shared" ref="G16642:G16705" si="1040">E16642/MAX(1,SUM(D16642:E16642))</f>
        <v>0.95238095238095233</v>
      </c>
      <c r="H16642" s="4">
        <f t="shared" ref="H16642:H16705" si="1041">IF(AND(F16642&gt;=50,OR(G16642&gt;0.913,AND(G16642&gt;0.885,D16642&lt;3))),1,0)</f>
        <v>1</v>
      </c>
      <c r="I16642" s="5">
        <f>IF(OR(AND(F16642&gt;=50,G16642&gt;SUMIF(SeasonTotals!A$2:A$9,A16642,SeasonTotals!F$2:F$9)),AND(G16642&gt;0.885,F16642&gt;=50,D16642&lt;3)),1,0)</f>
        <v>1</v>
      </c>
      <c r="J16642" s="4">
        <f t="shared" ref="J16642:J16705" si="1042">IF(G16642&lt;0.85,1,0)</f>
        <v>0</v>
      </c>
      <c r="K16642" s="5">
        <f t="shared" ref="K16642:K16705" si="1043">IF(F16642&lt;55,1,0)</f>
        <v>0</v>
      </c>
    </row>
    <row r="16643" spans="1:11" x14ac:dyDescent="0.25">
      <c r="A16643" t="s">
        <v>172</v>
      </c>
      <c r="B16643" t="s">
        <v>50</v>
      </c>
      <c r="C16643" s="7">
        <v>1</v>
      </c>
      <c r="D16643">
        <v>2</v>
      </c>
      <c r="E16643">
        <v>38</v>
      </c>
      <c r="F16643">
        <v>57</v>
      </c>
      <c r="G16643" s="1">
        <f t="shared" si="1040"/>
        <v>0.95</v>
      </c>
      <c r="H16643" s="4">
        <f t="shared" si="1041"/>
        <v>1</v>
      </c>
      <c r="I16643" s="5">
        <f>IF(OR(AND(F16643&gt;=50,G16643&gt;SUMIF(SeasonTotals!A$2:A$9,A16643,SeasonTotals!F$2:F$9)),AND(G16643&gt;0.885,F16643&gt;=50,D16643&lt;3)),1,0)</f>
        <v>1</v>
      </c>
      <c r="J16643" s="4">
        <f t="shared" si="1042"/>
        <v>0</v>
      </c>
      <c r="K16643" s="5">
        <f t="shared" si="1043"/>
        <v>0</v>
      </c>
    </row>
    <row r="16644" spans="1:11" x14ac:dyDescent="0.25">
      <c r="A16644" t="s">
        <v>172</v>
      </c>
      <c r="B16644" t="s">
        <v>21</v>
      </c>
      <c r="C16644" s="7">
        <v>1</v>
      </c>
      <c r="D16644">
        <v>3</v>
      </c>
      <c r="E16644">
        <v>33</v>
      </c>
      <c r="F16644">
        <v>59</v>
      </c>
      <c r="G16644" s="1">
        <f t="shared" si="1040"/>
        <v>0.91666666666666663</v>
      </c>
      <c r="H16644" s="4">
        <f t="shared" si="1041"/>
        <v>1</v>
      </c>
      <c r="I16644" s="5">
        <f>IF(OR(AND(F16644&gt;=50,G16644&gt;SUMIF(SeasonTotals!A$2:A$9,A16644,SeasonTotals!F$2:F$9)),AND(G16644&gt;0.885,F16644&gt;=50,D16644&lt;3)),1,0)</f>
        <v>1</v>
      </c>
      <c r="J16644" s="4">
        <f t="shared" si="1042"/>
        <v>0</v>
      </c>
      <c r="K16644" s="5">
        <f t="shared" si="1043"/>
        <v>0</v>
      </c>
    </row>
    <row r="16645" spans="1:11" x14ac:dyDescent="0.25">
      <c r="A16645" t="s">
        <v>172</v>
      </c>
      <c r="B16645" t="s">
        <v>112</v>
      </c>
      <c r="C16645" s="7">
        <v>1</v>
      </c>
      <c r="D16645">
        <v>0</v>
      </c>
      <c r="E16645">
        <v>35</v>
      </c>
      <c r="F16645">
        <v>60</v>
      </c>
      <c r="G16645" s="1">
        <f t="shared" si="1040"/>
        <v>1</v>
      </c>
      <c r="H16645" s="4">
        <f t="shared" si="1041"/>
        <v>1</v>
      </c>
      <c r="I16645" s="5">
        <f>IF(OR(AND(F16645&gt;=50,G16645&gt;SUMIF(SeasonTotals!A$2:A$9,A16645,SeasonTotals!F$2:F$9)),AND(G16645&gt;0.885,F16645&gt;=50,D16645&lt;3)),1,0)</f>
        <v>1</v>
      </c>
      <c r="J16645" s="4">
        <f t="shared" si="1042"/>
        <v>0</v>
      </c>
      <c r="K16645" s="5">
        <f t="shared" si="1043"/>
        <v>0</v>
      </c>
    </row>
    <row r="16646" spans="1:11" x14ac:dyDescent="0.25">
      <c r="A16646" t="s">
        <v>172</v>
      </c>
      <c r="B16646" t="s">
        <v>83</v>
      </c>
      <c r="C16646" s="7">
        <v>1</v>
      </c>
      <c r="D16646">
        <v>1</v>
      </c>
      <c r="E16646">
        <v>30</v>
      </c>
      <c r="F16646">
        <v>60</v>
      </c>
      <c r="G16646" s="1">
        <f t="shared" si="1040"/>
        <v>0.967741935483871</v>
      </c>
      <c r="H16646" s="4">
        <f t="shared" si="1041"/>
        <v>1</v>
      </c>
      <c r="I16646" s="5">
        <f>IF(OR(AND(F16646&gt;=50,G16646&gt;SUMIF(SeasonTotals!A$2:A$9,A16646,SeasonTotals!F$2:F$9)),AND(G16646&gt;0.885,F16646&gt;=50,D16646&lt;3)),1,0)</f>
        <v>1</v>
      </c>
      <c r="J16646" s="4">
        <f t="shared" si="1042"/>
        <v>0</v>
      </c>
      <c r="K16646" s="5">
        <f t="shared" si="1043"/>
        <v>0</v>
      </c>
    </row>
    <row r="16647" spans="1:11" x14ac:dyDescent="0.25">
      <c r="A16647" t="s">
        <v>172</v>
      </c>
      <c r="B16647" t="s">
        <v>40</v>
      </c>
      <c r="C16647" s="7">
        <v>1</v>
      </c>
      <c r="D16647">
        <v>3</v>
      </c>
      <c r="E16647">
        <v>35</v>
      </c>
      <c r="F16647">
        <v>65</v>
      </c>
      <c r="G16647" s="1">
        <f t="shared" si="1040"/>
        <v>0.92105263157894735</v>
      </c>
      <c r="H16647" s="4">
        <f t="shared" si="1041"/>
        <v>1</v>
      </c>
      <c r="I16647" s="5">
        <f>IF(OR(AND(F16647&gt;=50,G16647&gt;SUMIF(SeasonTotals!A$2:A$9,A16647,SeasonTotals!F$2:F$9)),AND(G16647&gt;0.885,F16647&gt;=50,D16647&lt;3)),1,0)</f>
        <v>1</v>
      </c>
      <c r="J16647" s="4">
        <f t="shared" si="1042"/>
        <v>0</v>
      </c>
      <c r="K16647" s="5">
        <f t="shared" si="1043"/>
        <v>0</v>
      </c>
    </row>
    <row r="16648" spans="1:11" x14ac:dyDescent="0.25">
      <c r="A16648" t="s">
        <v>172</v>
      </c>
      <c r="B16648" t="s">
        <v>120</v>
      </c>
      <c r="C16648" s="7">
        <v>1</v>
      </c>
      <c r="D16648">
        <v>1</v>
      </c>
      <c r="E16648">
        <v>27</v>
      </c>
      <c r="F16648">
        <v>58</v>
      </c>
      <c r="G16648" s="1">
        <f t="shared" si="1040"/>
        <v>0.9642857142857143</v>
      </c>
      <c r="H16648" s="4">
        <f t="shared" si="1041"/>
        <v>1</v>
      </c>
      <c r="I16648" s="5">
        <f>IF(OR(AND(F16648&gt;=50,G16648&gt;SUMIF(SeasonTotals!A$2:A$9,A16648,SeasonTotals!F$2:F$9)),AND(G16648&gt;0.885,F16648&gt;=50,D16648&lt;3)),1,0)</f>
        <v>1</v>
      </c>
      <c r="J16648" s="4">
        <f t="shared" si="1042"/>
        <v>0</v>
      </c>
      <c r="K16648" s="5">
        <f t="shared" si="1043"/>
        <v>0</v>
      </c>
    </row>
    <row r="16649" spans="1:11" x14ac:dyDescent="0.25">
      <c r="A16649" t="s">
        <v>172</v>
      </c>
      <c r="B16649" t="s">
        <v>43</v>
      </c>
      <c r="C16649" s="7">
        <v>1</v>
      </c>
      <c r="D16649">
        <v>1</v>
      </c>
      <c r="E16649">
        <v>25</v>
      </c>
      <c r="F16649">
        <v>60</v>
      </c>
      <c r="G16649" s="1">
        <f t="shared" si="1040"/>
        <v>0.96153846153846156</v>
      </c>
      <c r="H16649" s="4">
        <f t="shared" si="1041"/>
        <v>1</v>
      </c>
      <c r="I16649" s="5">
        <f>IF(OR(AND(F16649&gt;=50,G16649&gt;SUMIF(SeasonTotals!A$2:A$9,A16649,SeasonTotals!F$2:F$9)),AND(G16649&gt;0.885,F16649&gt;=50,D16649&lt;3)),1,0)</f>
        <v>1</v>
      </c>
      <c r="J16649" s="4">
        <f t="shared" si="1042"/>
        <v>0</v>
      </c>
      <c r="K16649" s="5">
        <f t="shared" si="1043"/>
        <v>0</v>
      </c>
    </row>
    <row r="16650" spans="1:11" x14ac:dyDescent="0.25">
      <c r="A16650" t="s">
        <v>172</v>
      </c>
      <c r="B16650" t="s">
        <v>79</v>
      </c>
      <c r="C16650" s="7">
        <v>1</v>
      </c>
      <c r="D16650">
        <v>3</v>
      </c>
      <c r="E16650">
        <v>31</v>
      </c>
      <c r="F16650">
        <v>65</v>
      </c>
      <c r="G16650" s="1">
        <f t="shared" si="1040"/>
        <v>0.91176470588235292</v>
      </c>
      <c r="H16650" s="4">
        <f t="shared" si="1041"/>
        <v>0</v>
      </c>
      <c r="I16650" s="5">
        <f>IF(OR(AND(F16650&gt;=50,G16650&gt;SUMIF(SeasonTotals!A$2:A$9,A16650,SeasonTotals!F$2:F$9)),AND(G16650&gt;0.885,F16650&gt;=50,D16650&lt;3)),1,0)</f>
        <v>0</v>
      </c>
      <c r="J16650" s="4">
        <f t="shared" si="1042"/>
        <v>0</v>
      </c>
      <c r="K16650" s="5">
        <f t="shared" si="1043"/>
        <v>0</v>
      </c>
    </row>
    <row r="16651" spans="1:11" x14ac:dyDescent="0.25">
      <c r="A16651" t="s">
        <v>172</v>
      </c>
      <c r="B16651" t="s">
        <v>107</v>
      </c>
      <c r="C16651" s="7">
        <v>1</v>
      </c>
      <c r="D16651">
        <v>4</v>
      </c>
      <c r="E16651">
        <v>34</v>
      </c>
      <c r="F16651">
        <v>58</v>
      </c>
      <c r="G16651" s="1">
        <f t="shared" si="1040"/>
        <v>0.89473684210526316</v>
      </c>
      <c r="H16651" s="4">
        <f t="shared" si="1041"/>
        <v>0</v>
      </c>
      <c r="I16651" s="5">
        <f>IF(OR(AND(F16651&gt;=50,G16651&gt;SUMIF(SeasonTotals!A$2:A$9,A16651,SeasonTotals!F$2:F$9)),AND(G16651&gt;0.885,F16651&gt;=50,D16651&lt;3)),1,0)</f>
        <v>0</v>
      </c>
      <c r="J16651" s="4">
        <f t="shared" si="1042"/>
        <v>0</v>
      </c>
      <c r="K16651" s="5">
        <f t="shared" si="1043"/>
        <v>0</v>
      </c>
    </row>
    <row r="16652" spans="1:11" x14ac:dyDescent="0.25">
      <c r="A16652" t="s">
        <v>172</v>
      </c>
      <c r="B16652" t="s">
        <v>25</v>
      </c>
      <c r="C16652" s="7">
        <v>1</v>
      </c>
      <c r="D16652">
        <v>3</v>
      </c>
      <c r="E16652">
        <v>24</v>
      </c>
      <c r="F16652">
        <v>60</v>
      </c>
      <c r="G16652" s="1">
        <f t="shared" si="1040"/>
        <v>0.88888888888888884</v>
      </c>
      <c r="H16652" s="4">
        <f t="shared" si="1041"/>
        <v>0</v>
      </c>
      <c r="I16652" s="5">
        <f>IF(OR(AND(F16652&gt;=50,G16652&gt;SUMIF(SeasonTotals!A$2:A$9,A16652,SeasonTotals!F$2:F$9)),AND(G16652&gt;0.885,F16652&gt;=50,D16652&lt;3)),1,0)</f>
        <v>0</v>
      </c>
      <c r="J16652" s="4">
        <f t="shared" si="1042"/>
        <v>0</v>
      </c>
      <c r="K16652" s="5">
        <f t="shared" si="1043"/>
        <v>0</v>
      </c>
    </row>
    <row r="16653" spans="1:11" x14ac:dyDescent="0.25">
      <c r="A16653" t="s">
        <v>172</v>
      </c>
      <c r="B16653" t="s">
        <v>80</v>
      </c>
      <c r="C16653" s="7">
        <v>1</v>
      </c>
      <c r="D16653">
        <v>5</v>
      </c>
      <c r="E16653">
        <v>18</v>
      </c>
      <c r="F16653">
        <v>60</v>
      </c>
      <c r="G16653" s="1">
        <f t="shared" si="1040"/>
        <v>0.78260869565217395</v>
      </c>
      <c r="H16653" s="4">
        <f t="shared" si="1041"/>
        <v>0</v>
      </c>
      <c r="I16653" s="5">
        <f>IF(OR(AND(F16653&gt;=50,G16653&gt;SUMIF(SeasonTotals!A$2:A$9,A16653,SeasonTotals!F$2:F$9)),AND(G16653&gt;0.885,F16653&gt;=50,D16653&lt;3)),1,0)</f>
        <v>0</v>
      </c>
      <c r="J16653" s="4">
        <f t="shared" si="1042"/>
        <v>1</v>
      </c>
      <c r="K16653" s="5">
        <f t="shared" si="1043"/>
        <v>0</v>
      </c>
    </row>
    <row r="16654" spans="1:11" x14ac:dyDescent="0.25">
      <c r="A16654" t="s">
        <v>172</v>
      </c>
      <c r="B16654" t="s">
        <v>95</v>
      </c>
      <c r="C16654" s="7">
        <v>1</v>
      </c>
      <c r="D16654">
        <v>0</v>
      </c>
      <c r="E16654">
        <v>30</v>
      </c>
      <c r="F16654">
        <v>60</v>
      </c>
      <c r="G16654" s="1">
        <f t="shared" si="1040"/>
        <v>1</v>
      </c>
      <c r="H16654" s="4">
        <f t="shared" si="1041"/>
        <v>1</v>
      </c>
      <c r="I16654" s="5">
        <f>IF(OR(AND(F16654&gt;=50,G16654&gt;SUMIF(SeasonTotals!A$2:A$9,A16654,SeasonTotals!F$2:F$9)),AND(G16654&gt;0.885,F16654&gt;=50,D16654&lt;3)),1,0)</f>
        <v>1</v>
      </c>
      <c r="J16654" s="4">
        <f t="shared" si="1042"/>
        <v>0</v>
      </c>
      <c r="K16654" s="5">
        <f t="shared" si="1043"/>
        <v>0</v>
      </c>
    </row>
    <row r="16655" spans="1:11" x14ac:dyDescent="0.25">
      <c r="A16655" t="s">
        <v>172</v>
      </c>
      <c r="B16655" t="s">
        <v>159</v>
      </c>
      <c r="C16655" s="7">
        <v>1</v>
      </c>
      <c r="D16655">
        <v>3</v>
      </c>
      <c r="E16655">
        <v>39</v>
      </c>
      <c r="F16655">
        <v>65</v>
      </c>
      <c r="G16655" s="1">
        <f t="shared" si="1040"/>
        <v>0.9285714285714286</v>
      </c>
      <c r="H16655" s="4">
        <f t="shared" si="1041"/>
        <v>1</v>
      </c>
      <c r="I16655" s="5">
        <f>IF(OR(AND(F16655&gt;=50,G16655&gt;SUMIF(SeasonTotals!A$2:A$9,A16655,SeasonTotals!F$2:F$9)),AND(G16655&gt;0.885,F16655&gt;=50,D16655&lt;3)),1,0)</f>
        <v>1</v>
      </c>
      <c r="J16655" s="4">
        <f t="shared" si="1042"/>
        <v>0</v>
      </c>
      <c r="K16655" s="5">
        <f t="shared" si="1043"/>
        <v>0</v>
      </c>
    </row>
    <row r="16656" spans="1:11" x14ac:dyDescent="0.25">
      <c r="A16656" t="s">
        <v>172</v>
      </c>
      <c r="B16656" t="s">
        <v>128</v>
      </c>
      <c r="C16656" s="7">
        <v>1</v>
      </c>
      <c r="D16656">
        <v>3</v>
      </c>
      <c r="E16656">
        <v>31</v>
      </c>
      <c r="F16656">
        <v>59</v>
      </c>
      <c r="G16656" s="1">
        <f t="shared" si="1040"/>
        <v>0.91176470588235292</v>
      </c>
      <c r="H16656" s="4">
        <f t="shared" si="1041"/>
        <v>0</v>
      </c>
      <c r="I16656" s="5">
        <f>IF(OR(AND(F16656&gt;=50,G16656&gt;SUMIF(SeasonTotals!A$2:A$9,A16656,SeasonTotals!F$2:F$9)),AND(G16656&gt;0.885,F16656&gt;=50,D16656&lt;3)),1,0)</f>
        <v>0</v>
      </c>
      <c r="J16656" s="4">
        <f t="shared" si="1042"/>
        <v>0</v>
      </c>
      <c r="K16656" s="5">
        <f t="shared" si="1043"/>
        <v>0</v>
      </c>
    </row>
    <row r="16657" spans="1:11" x14ac:dyDescent="0.25">
      <c r="A16657" t="s">
        <v>172</v>
      </c>
      <c r="B16657" t="s">
        <v>113</v>
      </c>
      <c r="C16657" s="7">
        <v>1</v>
      </c>
      <c r="D16657">
        <v>3</v>
      </c>
      <c r="E16657">
        <v>22</v>
      </c>
      <c r="F16657">
        <v>65</v>
      </c>
      <c r="G16657" s="1">
        <f t="shared" si="1040"/>
        <v>0.88</v>
      </c>
      <c r="H16657" s="4">
        <f t="shared" si="1041"/>
        <v>0</v>
      </c>
      <c r="I16657" s="5">
        <f>IF(OR(AND(F16657&gt;=50,G16657&gt;SUMIF(SeasonTotals!A$2:A$9,A16657,SeasonTotals!F$2:F$9)),AND(G16657&gt;0.885,F16657&gt;=50,D16657&lt;3)),1,0)</f>
        <v>0</v>
      </c>
      <c r="J16657" s="4">
        <f t="shared" si="1042"/>
        <v>0</v>
      </c>
      <c r="K16657" s="5">
        <f t="shared" si="1043"/>
        <v>0</v>
      </c>
    </row>
    <row r="16658" spans="1:11" x14ac:dyDescent="0.25">
      <c r="A16658" t="s">
        <v>172</v>
      </c>
      <c r="B16658" t="s">
        <v>150</v>
      </c>
      <c r="C16658" s="7">
        <v>1</v>
      </c>
      <c r="D16658">
        <v>3</v>
      </c>
      <c r="E16658">
        <v>8</v>
      </c>
      <c r="F16658">
        <v>16</v>
      </c>
      <c r="G16658" s="1">
        <f t="shared" si="1040"/>
        <v>0.72727272727272729</v>
      </c>
      <c r="H16658" s="4">
        <f t="shared" si="1041"/>
        <v>0</v>
      </c>
      <c r="I16658" s="5">
        <f>IF(OR(AND(F16658&gt;=50,G16658&gt;SUMIF(SeasonTotals!A$2:A$9,A16658,SeasonTotals!F$2:F$9)),AND(G16658&gt;0.885,F16658&gt;=50,D16658&lt;3)),1,0)</f>
        <v>0</v>
      </c>
      <c r="J16658" s="4">
        <f t="shared" si="1042"/>
        <v>1</v>
      </c>
      <c r="K16658" s="5">
        <f t="shared" si="1043"/>
        <v>1</v>
      </c>
    </row>
    <row r="16659" spans="1:11" x14ac:dyDescent="0.25">
      <c r="A16659" t="s">
        <v>172</v>
      </c>
      <c r="B16659" t="s">
        <v>40</v>
      </c>
      <c r="C16659" s="7">
        <v>1</v>
      </c>
      <c r="D16659">
        <v>3</v>
      </c>
      <c r="E16659">
        <v>40</v>
      </c>
      <c r="F16659">
        <v>60</v>
      </c>
      <c r="G16659" s="1">
        <f t="shared" si="1040"/>
        <v>0.93023255813953487</v>
      </c>
      <c r="H16659" s="4">
        <f t="shared" si="1041"/>
        <v>1</v>
      </c>
      <c r="I16659" s="5">
        <f>IF(OR(AND(F16659&gt;=50,G16659&gt;SUMIF(SeasonTotals!A$2:A$9,A16659,SeasonTotals!F$2:F$9)),AND(G16659&gt;0.885,F16659&gt;=50,D16659&lt;3)),1,0)</f>
        <v>1</v>
      </c>
      <c r="J16659" s="4">
        <f t="shared" si="1042"/>
        <v>0</v>
      </c>
      <c r="K16659" s="5">
        <f t="shared" si="1043"/>
        <v>0</v>
      </c>
    </row>
    <row r="16660" spans="1:11" x14ac:dyDescent="0.25">
      <c r="A16660" t="s">
        <v>172</v>
      </c>
      <c r="B16660" t="s">
        <v>120</v>
      </c>
      <c r="C16660" s="7">
        <v>1</v>
      </c>
      <c r="D16660">
        <v>3</v>
      </c>
      <c r="E16660">
        <v>4</v>
      </c>
      <c r="F16660">
        <v>10</v>
      </c>
      <c r="G16660" s="1">
        <f t="shared" si="1040"/>
        <v>0.5714285714285714</v>
      </c>
      <c r="H16660" s="4">
        <f t="shared" si="1041"/>
        <v>0</v>
      </c>
      <c r="I16660" s="5">
        <f>IF(OR(AND(F16660&gt;=50,G16660&gt;SUMIF(SeasonTotals!A$2:A$9,A16660,SeasonTotals!F$2:F$9)),AND(G16660&gt;0.885,F16660&gt;=50,D16660&lt;3)),1,0)</f>
        <v>0</v>
      </c>
      <c r="J16660" s="4">
        <f t="shared" si="1042"/>
        <v>1</v>
      </c>
      <c r="K16660" s="5">
        <f t="shared" si="1043"/>
        <v>1</v>
      </c>
    </row>
    <row r="16661" spans="1:11" x14ac:dyDescent="0.25">
      <c r="A16661" t="s">
        <v>172</v>
      </c>
      <c r="B16661" t="s">
        <v>54</v>
      </c>
      <c r="C16661" s="7">
        <v>1</v>
      </c>
      <c r="D16661">
        <v>2</v>
      </c>
      <c r="E16661">
        <v>33</v>
      </c>
      <c r="F16661">
        <v>60</v>
      </c>
      <c r="G16661" s="1">
        <f t="shared" si="1040"/>
        <v>0.94285714285714284</v>
      </c>
      <c r="H16661" s="4">
        <f t="shared" si="1041"/>
        <v>1</v>
      </c>
      <c r="I16661" s="5">
        <f>IF(OR(AND(F16661&gt;=50,G16661&gt;SUMIF(SeasonTotals!A$2:A$9,A16661,SeasonTotals!F$2:F$9)),AND(G16661&gt;0.885,F16661&gt;=50,D16661&lt;3)),1,0)</f>
        <v>1</v>
      </c>
      <c r="J16661" s="4">
        <f t="shared" si="1042"/>
        <v>0</v>
      </c>
      <c r="K16661" s="5">
        <f t="shared" si="1043"/>
        <v>0</v>
      </c>
    </row>
    <row r="16662" spans="1:11" x14ac:dyDescent="0.25">
      <c r="A16662" t="s">
        <v>172</v>
      </c>
      <c r="B16662" t="s">
        <v>37</v>
      </c>
      <c r="C16662" s="7">
        <v>1</v>
      </c>
      <c r="D16662">
        <v>6</v>
      </c>
      <c r="E16662">
        <v>21</v>
      </c>
      <c r="F16662">
        <v>60</v>
      </c>
      <c r="G16662" s="1">
        <f t="shared" si="1040"/>
        <v>0.77777777777777779</v>
      </c>
      <c r="H16662" s="4">
        <f t="shared" si="1041"/>
        <v>0</v>
      </c>
      <c r="I16662" s="5">
        <f>IF(OR(AND(F16662&gt;=50,G16662&gt;SUMIF(SeasonTotals!A$2:A$9,A16662,SeasonTotals!F$2:F$9)),AND(G16662&gt;0.885,F16662&gt;=50,D16662&lt;3)),1,0)</f>
        <v>0</v>
      </c>
      <c r="J16662" s="4">
        <f t="shared" si="1042"/>
        <v>1</v>
      </c>
      <c r="K16662" s="5">
        <f t="shared" si="1043"/>
        <v>0</v>
      </c>
    </row>
    <row r="16663" spans="1:11" x14ac:dyDescent="0.25">
      <c r="A16663" t="s">
        <v>172</v>
      </c>
      <c r="B16663" t="s">
        <v>107</v>
      </c>
      <c r="C16663" s="7">
        <v>1</v>
      </c>
      <c r="D16663">
        <v>3</v>
      </c>
      <c r="E16663">
        <v>25</v>
      </c>
      <c r="F16663">
        <v>65</v>
      </c>
      <c r="G16663" s="1">
        <f t="shared" si="1040"/>
        <v>0.8928571428571429</v>
      </c>
      <c r="H16663" s="4">
        <f t="shared" si="1041"/>
        <v>0</v>
      </c>
      <c r="I16663" s="5">
        <f>IF(OR(AND(F16663&gt;=50,G16663&gt;SUMIF(SeasonTotals!A$2:A$9,A16663,SeasonTotals!F$2:F$9)),AND(G16663&gt;0.885,F16663&gt;=50,D16663&lt;3)),1,0)</f>
        <v>0</v>
      </c>
      <c r="J16663" s="4">
        <f t="shared" si="1042"/>
        <v>0</v>
      </c>
      <c r="K16663" s="5">
        <f t="shared" si="1043"/>
        <v>0</v>
      </c>
    </row>
    <row r="16664" spans="1:11" x14ac:dyDescent="0.25">
      <c r="A16664" t="s">
        <v>172</v>
      </c>
      <c r="B16664" t="s">
        <v>34</v>
      </c>
      <c r="C16664" s="7">
        <v>1</v>
      </c>
      <c r="D16664">
        <v>2</v>
      </c>
      <c r="E16664">
        <v>23</v>
      </c>
      <c r="F16664">
        <v>59</v>
      </c>
      <c r="G16664" s="1">
        <f t="shared" si="1040"/>
        <v>0.92</v>
      </c>
      <c r="H16664" s="4">
        <f t="shared" si="1041"/>
        <v>1</v>
      </c>
      <c r="I16664" s="5">
        <f>IF(OR(AND(F16664&gt;=50,G16664&gt;SUMIF(SeasonTotals!A$2:A$9,A16664,SeasonTotals!F$2:F$9)),AND(G16664&gt;0.885,F16664&gt;=50,D16664&lt;3)),1,0)</f>
        <v>1</v>
      </c>
      <c r="J16664" s="4">
        <f t="shared" si="1042"/>
        <v>0</v>
      </c>
      <c r="K16664" s="5">
        <f t="shared" si="1043"/>
        <v>0</v>
      </c>
    </row>
    <row r="16665" spans="1:11" x14ac:dyDescent="0.25">
      <c r="A16665" t="s">
        <v>172</v>
      </c>
      <c r="B16665" t="s">
        <v>93</v>
      </c>
      <c r="C16665" s="7">
        <v>1</v>
      </c>
      <c r="D16665">
        <v>5</v>
      </c>
      <c r="E16665">
        <v>29</v>
      </c>
      <c r="F16665">
        <v>65</v>
      </c>
      <c r="G16665" s="1">
        <f t="shared" si="1040"/>
        <v>0.8529411764705882</v>
      </c>
      <c r="H16665" s="4">
        <f t="shared" si="1041"/>
        <v>0</v>
      </c>
      <c r="I16665" s="5">
        <f>IF(OR(AND(F16665&gt;=50,G16665&gt;SUMIF(SeasonTotals!A$2:A$9,A16665,SeasonTotals!F$2:F$9)),AND(G16665&gt;0.885,F16665&gt;=50,D16665&lt;3)),1,0)</f>
        <v>0</v>
      </c>
      <c r="J16665" s="4">
        <f t="shared" si="1042"/>
        <v>0</v>
      </c>
      <c r="K16665" s="5">
        <f t="shared" si="1043"/>
        <v>0</v>
      </c>
    </row>
    <row r="16666" spans="1:11" x14ac:dyDescent="0.25">
      <c r="A16666" t="s">
        <v>172</v>
      </c>
      <c r="B16666" t="s">
        <v>51</v>
      </c>
      <c r="C16666" s="7">
        <v>1</v>
      </c>
      <c r="D16666">
        <v>1</v>
      </c>
      <c r="E16666">
        <v>31</v>
      </c>
      <c r="F16666">
        <v>60</v>
      </c>
      <c r="G16666" s="1">
        <f t="shared" si="1040"/>
        <v>0.96875</v>
      </c>
      <c r="H16666" s="4">
        <f t="shared" si="1041"/>
        <v>1</v>
      </c>
      <c r="I16666" s="5">
        <f>IF(OR(AND(F16666&gt;=50,G16666&gt;SUMIF(SeasonTotals!A$2:A$9,A16666,SeasonTotals!F$2:F$9)),AND(G16666&gt;0.885,F16666&gt;=50,D16666&lt;3)),1,0)</f>
        <v>1</v>
      </c>
      <c r="J16666" s="4">
        <f t="shared" si="1042"/>
        <v>0</v>
      </c>
      <c r="K16666" s="5">
        <f t="shared" si="1043"/>
        <v>0</v>
      </c>
    </row>
    <row r="16667" spans="1:11" x14ac:dyDescent="0.25">
      <c r="A16667" t="s">
        <v>172</v>
      </c>
      <c r="B16667" t="s">
        <v>55</v>
      </c>
      <c r="C16667" s="7">
        <v>1</v>
      </c>
      <c r="D16667">
        <v>2</v>
      </c>
      <c r="E16667">
        <v>19</v>
      </c>
      <c r="F16667">
        <v>65</v>
      </c>
      <c r="G16667" s="1">
        <f t="shared" si="1040"/>
        <v>0.90476190476190477</v>
      </c>
      <c r="H16667" s="4">
        <f t="shared" si="1041"/>
        <v>1</v>
      </c>
      <c r="I16667" s="5">
        <f>IF(OR(AND(F16667&gt;=50,G16667&gt;SUMIF(SeasonTotals!A$2:A$9,A16667,SeasonTotals!F$2:F$9)),AND(G16667&gt;0.885,F16667&gt;=50,D16667&lt;3)),1,0)</f>
        <v>1</v>
      </c>
      <c r="J16667" s="4">
        <f t="shared" si="1042"/>
        <v>0</v>
      </c>
      <c r="K16667" s="5">
        <f t="shared" si="1043"/>
        <v>0</v>
      </c>
    </row>
    <row r="16668" spans="1:11" x14ac:dyDescent="0.25">
      <c r="A16668" t="s">
        <v>172</v>
      </c>
      <c r="B16668" t="s">
        <v>123</v>
      </c>
      <c r="C16668" s="7">
        <v>1</v>
      </c>
      <c r="D16668">
        <v>2</v>
      </c>
      <c r="E16668">
        <v>22</v>
      </c>
      <c r="F16668">
        <v>60</v>
      </c>
      <c r="G16668" s="1">
        <f t="shared" si="1040"/>
        <v>0.91666666666666663</v>
      </c>
      <c r="H16668" s="4">
        <f t="shared" si="1041"/>
        <v>1</v>
      </c>
      <c r="I16668" s="5">
        <f>IF(OR(AND(F16668&gt;=50,G16668&gt;SUMIF(SeasonTotals!A$2:A$9,A16668,SeasonTotals!F$2:F$9)),AND(G16668&gt;0.885,F16668&gt;=50,D16668&lt;3)),1,0)</f>
        <v>1</v>
      </c>
      <c r="J16668" s="4">
        <f t="shared" si="1042"/>
        <v>0</v>
      </c>
      <c r="K16668" s="5">
        <f t="shared" si="1043"/>
        <v>0</v>
      </c>
    </row>
    <row r="16669" spans="1:11" x14ac:dyDescent="0.25">
      <c r="A16669" t="s">
        <v>172</v>
      </c>
      <c r="B16669" t="s">
        <v>104</v>
      </c>
      <c r="C16669" s="7">
        <v>1</v>
      </c>
      <c r="D16669">
        <v>2</v>
      </c>
      <c r="E16669">
        <v>26</v>
      </c>
      <c r="F16669">
        <v>65</v>
      </c>
      <c r="G16669" s="1">
        <f t="shared" si="1040"/>
        <v>0.9285714285714286</v>
      </c>
      <c r="H16669" s="4">
        <f t="shared" si="1041"/>
        <v>1</v>
      </c>
      <c r="I16669" s="5">
        <f>IF(OR(AND(F16669&gt;=50,G16669&gt;SUMIF(SeasonTotals!A$2:A$9,A16669,SeasonTotals!F$2:F$9)),AND(G16669&gt;0.885,F16669&gt;=50,D16669&lt;3)),1,0)</f>
        <v>1</v>
      </c>
      <c r="J16669" s="4">
        <f t="shared" si="1042"/>
        <v>0</v>
      </c>
      <c r="K16669" s="5">
        <f t="shared" si="1043"/>
        <v>0</v>
      </c>
    </row>
    <row r="16670" spans="1:11" x14ac:dyDescent="0.25">
      <c r="A16670" t="s">
        <v>172</v>
      </c>
      <c r="B16670" t="s">
        <v>95</v>
      </c>
      <c r="C16670" s="7">
        <v>1</v>
      </c>
      <c r="D16670">
        <v>1</v>
      </c>
      <c r="E16670">
        <v>26</v>
      </c>
      <c r="F16670">
        <v>60</v>
      </c>
      <c r="G16670" s="1">
        <f t="shared" si="1040"/>
        <v>0.96296296296296291</v>
      </c>
      <c r="H16670" s="4">
        <f t="shared" si="1041"/>
        <v>1</v>
      </c>
      <c r="I16670" s="5">
        <f>IF(OR(AND(F16670&gt;=50,G16670&gt;SUMIF(SeasonTotals!A$2:A$9,A16670,SeasonTotals!F$2:F$9)),AND(G16670&gt;0.885,F16670&gt;=50,D16670&lt;3)),1,0)</f>
        <v>1</v>
      </c>
      <c r="J16670" s="4">
        <f t="shared" si="1042"/>
        <v>0</v>
      </c>
      <c r="K16670" s="5">
        <f t="shared" si="1043"/>
        <v>0</v>
      </c>
    </row>
    <row r="16671" spans="1:11" x14ac:dyDescent="0.25">
      <c r="A16671" t="s">
        <v>172</v>
      </c>
      <c r="B16671" t="s">
        <v>106</v>
      </c>
      <c r="C16671" s="7">
        <v>1</v>
      </c>
      <c r="D16671">
        <v>3</v>
      </c>
      <c r="E16671">
        <v>37</v>
      </c>
      <c r="F16671">
        <v>61</v>
      </c>
      <c r="G16671" s="1">
        <f t="shared" si="1040"/>
        <v>0.92500000000000004</v>
      </c>
      <c r="H16671" s="4">
        <f t="shared" si="1041"/>
        <v>1</v>
      </c>
      <c r="I16671" s="5">
        <f>IF(OR(AND(F16671&gt;=50,G16671&gt;SUMIF(SeasonTotals!A$2:A$9,A16671,SeasonTotals!F$2:F$9)),AND(G16671&gt;0.885,F16671&gt;=50,D16671&lt;3)),1,0)</f>
        <v>1</v>
      </c>
      <c r="J16671" s="4">
        <f t="shared" si="1042"/>
        <v>0</v>
      </c>
      <c r="K16671" s="5">
        <f t="shared" si="1043"/>
        <v>0</v>
      </c>
    </row>
    <row r="16672" spans="1:11" x14ac:dyDescent="0.25">
      <c r="A16672" t="s">
        <v>172</v>
      </c>
      <c r="B16672" t="s">
        <v>17</v>
      </c>
      <c r="C16672" s="7">
        <v>1</v>
      </c>
      <c r="D16672">
        <v>3</v>
      </c>
      <c r="E16672">
        <v>23</v>
      </c>
      <c r="F16672">
        <v>65</v>
      </c>
      <c r="G16672" s="1">
        <f t="shared" si="1040"/>
        <v>0.88461538461538458</v>
      </c>
      <c r="H16672" s="4">
        <f t="shared" si="1041"/>
        <v>0</v>
      </c>
      <c r="I16672" s="5">
        <f>IF(OR(AND(F16672&gt;=50,G16672&gt;SUMIF(SeasonTotals!A$2:A$9,A16672,SeasonTotals!F$2:F$9)),AND(G16672&gt;0.885,F16672&gt;=50,D16672&lt;3)),1,0)</f>
        <v>0</v>
      </c>
      <c r="J16672" s="4">
        <f t="shared" si="1042"/>
        <v>0</v>
      </c>
      <c r="K16672" s="5">
        <f t="shared" si="1043"/>
        <v>0</v>
      </c>
    </row>
    <row r="16673" spans="1:11" x14ac:dyDescent="0.25">
      <c r="A16673" t="s">
        <v>172</v>
      </c>
      <c r="B16673" t="s">
        <v>94</v>
      </c>
      <c r="C16673" s="7">
        <v>1</v>
      </c>
      <c r="D16673">
        <v>1</v>
      </c>
      <c r="E16673">
        <v>4</v>
      </c>
      <c r="F16673">
        <v>20</v>
      </c>
      <c r="G16673" s="1">
        <f t="shared" si="1040"/>
        <v>0.8</v>
      </c>
      <c r="H16673" s="4">
        <f t="shared" si="1041"/>
        <v>0</v>
      </c>
      <c r="I16673" s="5">
        <f>IF(OR(AND(F16673&gt;=50,G16673&gt;SUMIF(SeasonTotals!A$2:A$9,A16673,SeasonTotals!F$2:F$9)),AND(G16673&gt;0.885,F16673&gt;=50,D16673&lt;3)),1,0)</f>
        <v>0</v>
      </c>
      <c r="J16673" s="4">
        <f t="shared" si="1042"/>
        <v>1</v>
      </c>
      <c r="K16673" s="5">
        <f t="shared" si="1043"/>
        <v>1</v>
      </c>
    </row>
    <row r="16674" spans="1:11" x14ac:dyDescent="0.25">
      <c r="A16674" t="s">
        <v>172</v>
      </c>
      <c r="B16674" t="s">
        <v>113</v>
      </c>
      <c r="C16674" s="7">
        <v>1</v>
      </c>
      <c r="D16674">
        <v>4</v>
      </c>
      <c r="E16674">
        <v>29</v>
      </c>
      <c r="F16674">
        <v>64</v>
      </c>
      <c r="G16674" s="1">
        <f t="shared" si="1040"/>
        <v>0.87878787878787878</v>
      </c>
      <c r="H16674" s="4">
        <f t="shared" si="1041"/>
        <v>0</v>
      </c>
      <c r="I16674" s="5">
        <f>IF(OR(AND(F16674&gt;=50,G16674&gt;SUMIF(SeasonTotals!A$2:A$9,A16674,SeasonTotals!F$2:F$9)),AND(G16674&gt;0.885,F16674&gt;=50,D16674&lt;3)),1,0)</f>
        <v>0</v>
      </c>
      <c r="J16674" s="4">
        <f t="shared" si="1042"/>
        <v>0</v>
      </c>
      <c r="K16674" s="5">
        <f t="shared" si="1043"/>
        <v>0</v>
      </c>
    </row>
    <row r="16675" spans="1:11" x14ac:dyDescent="0.25">
      <c r="A16675" t="s">
        <v>172</v>
      </c>
      <c r="B16675" t="s">
        <v>60</v>
      </c>
      <c r="C16675" s="7">
        <v>1</v>
      </c>
      <c r="D16675">
        <v>2</v>
      </c>
      <c r="E16675">
        <v>28</v>
      </c>
      <c r="F16675">
        <v>60</v>
      </c>
      <c r="G16675" s="1">
        <f t="shared" si="1040"/>
        <v>0.93333333333333335</v>
      </c>
      <c r="H16675" s="4">
        <f t="shared" si="1041"/>
        <v>1</v>
      </c>
      <c r="I16675" s="5">
        <f>IF(OR(AND(F16675&gt;=50,G16675&gt;SUMIF(SeasonTotals!A$2:A$9,A16675,SeasonTotals!F$2:F$9)),AND(G16675&gt;0.885,F16675&gt;=50,D16675&lt;3)),1,0)</f>
        <v>1</v>
      </c>
      <c r="J16675" s="4">
        <f t="shared" si="1042"/>
        <v>0</v>
      </c>
      <c r="K16675" s="5">
        <f t="shared" si="1043"/>
        <v>0</v>
      </c>
    </row>
    <row r="16676" spans="1:11" x14ac:dyDescent="0.25">
      <c r="A16676" t="s">
        <v>172</v>
      </c>
      <c r="B16676" t="s">
        <v>40</v>
      </c>
      <c r="C16676" s="7">
        <v>1</v>
      </c>
      <c r="D16676">
        <v>2</v>
      </c>
      <c r="E16676">
        <v>26</v>
      </c>
      <c r="F16676">
        <v>65</v>
      </c>
      <c r="G16676" s="1">
        <f t="shared" si="1040"/>
        <v>0.9285714285714286</v>
      </c>
      <c r="H16676" s="4">
        <f t="shared" si="1041"/>
        <v>1</v>
      </c>
      <c r="I16676" s="5">
        <f>IF(OR(AND(F16676&gt;=50,G16676&gt;SUMIF(SeasonTotals!A$2:A$9,A16676,SeasonTotals!F$2:F$9)),AND(G16676&gt;0.885,F16676&gt;=50,D16676&lt;3)),1,0)</f>
        <v>1</v>
      </c>
      <c r="J16676" s="4">
        <f t="shared" si="1042"/>
        <v>0</v>
      </c>
      <c r="K16676" s="5">
        <f t="shared" si="1043"/>
        <v>0</v>
      </c>
    </row>
    <row r="16677" spans="1:11" x14ac:dyDescent="0.25">
      <c r="A16677" t="s">
        <v>172</v>
      </c>
      <c r="B16677" t="s">
        <v>181</v>
      </c>
      <c r="C16677" s="7">
        <v>1</v>
      </c>
      <c r="D16677">
        <v>2</v>
      </c>
      <c r="E16677">
        <v>31</v>
      </c>
      <c r="F16677">
        <v>65</v>
      </c>
      <c r="G16677" s="1">
        <f t="shared" si="1040"/>
        <v>0.93939393939393945</v>
      </c>
      <c r="H16677" s="4">
        <f t="shared" si="1041"/>
        <v>1</v>
      </c>
      <c r="I16677" s="5">
        <f>IF(OR(AND(F16677&gt;=50,G16677&gt;SUMIF(SeasonTotals!A$2:A$9,A16677,SeasonTotals!F$2:F$9)),AND(G16677&gt;0.885,F16677&gt;=50,D16677&lt;3)),1,0)</f>
        <v>1</v>
      </c>
      <c r="J16677" s="4">
        <f t="shared" si="1042"/>
        <v>0</v>
      </c>
      <c r="K16677" s="5">
        <f t="shared" si="1043"/>
        <v>0</v>
      </c>
    </row>
    <row r="16678" spans="1:11" x14ac:dyDescent="0.25">
      <c r="A16678" t="s">
        <v>172</v>
      </c>
      <c r="B16678" t="s">
        <v>127</v>
      </c>
      <c r="C16678" s="7">
        <v>1</v>
      </c>
      <c r="D16678">
        <v>4</v>
      </c>
      <c r="E16678">
        <v>29</v>
      </c>
      <c r="F16678">
        <v>65</v>
      </c>
      <c r="G16678" s="1">
        <f t="shared" si="1040"/>
        <v>0.87878787878787878</v>
      </c>
      <c r="H16678" s="4">
        <f t="shared" si="1041"/>
        <v>0</v>
      </c>
      <c r="I16678" s="5">
        <f>IF(OR(AND(F16678&gt;=50,G16678&gt;SUMIF(SeasonTotals!A$2:A$9,A16678,SeasonTotals!F$2:F$9)),AND(G16678&gt;0.885,F16678&gt;=50,D16678&lt;3)),1,0)</f>
        <v>0</v>
      </c>
      <c r="J16678" s="4">
        <f t="shared" si="1042"/>
        <v>0</v>
      </c>
      <c r="K16678" s="5">
        <f t="shared" si="1043"/>
        <v>0</v>
      </c>
    </row>
    <row r="16679" spans="1:11" x14ac:dyDescent="0.25">
      <c r="A16679" t="s">
        <v>172</v>
      </c>
      <c r="B16679" t="s">
        <v>94</v>
      </c>
      <c r="C16679" s="7">
        <v>1</v>
      </c>
      <c r="D16679">
        <v>2</v>
      </c>
      <c r="E16679">
        <v>33</v>
      </c>
      <c r="F16679">
        <v>60</v>
      </c>
      <c r="G16679" s="1">
        <f t="shared" si="1040"/>
        <v>0.94285714285714284</v>
      </c>
      <c r="H16679" s="4">
        <f t="shared" si="1041"/>
        <v>1</v>
      </c>
      <c r="I16679" s="5">
        <f>IF(OR(AND(F16679&gt;=50,G16679&gt;SUMIF(SeasonTotals!A$2:A$9,A16679,SeasonTotals!F$2:F$9)),AND(G16679&gt;0.885,F16679&gt;=50,D16679&lt;3)),1,0)</f>
        <v>1</v>
      </c>
      <c r="J16679" s="4">
        <f t="shared" si="1042"/>
        <v>0</v>
      </c>
      <c r="K16679" s="5">
        <f t="shared" si="1043"/>
        <v>0</v>
      </c>
    </row>
    <row r="16680" spans="1:11" x14ac:dyDescent="0.25">
      <c r="A16680" t="s">
        <v>172</v>
      </c>
      <c r="B16680" t="s">
        <v>21</v>
      </c>
      <c r="C16680" s="7">
        <v>1</v>
      </c>
      <c r="D16680">
        <v>1</v>
      </c>
      <c r="E16680">
        <v>36</v>
      </c>
      <c r="F16680">
        <v>64</v>
      </c>
      <c r="G16680" s="1">
        <f t="shared" si="1040"/>
        <v>0.97297297297297303</v>
      </c>
      <c r="H16680" s="4">
        <f t="shared" si="1041"/>
        <v>1</v>
      </c>
      <c r="I16680" s="5">
        <f>IF(OR(AND(F16680&gt;=50,G16680&gt;SUMIF(SeasonTotals!A$2:A$9,A16680,SeasonTotals!F$2:F$9)),AND(G16680&gt;0.885,F16680&gt;=50,D16680&lt;3)),1,0)</f>
        <v>1</v>
      </c>
      <c r="J16680" s="4">
        <f t="shared" si="1042"/>
        <v>0</v>
      </c>
      <c r="K16680" s="5">
        <f t="shared" si="1043"/>
        <v>0</v>
      </c>
    </row>
    <row r="16681" spans="1:11" x14ac:dyDescent="0.25">
      <c r="A16681" t="s">
        <v>172</v>
      </c>
      <c r="B16681" t="s">
        <v>16</v>
      </c>
      <c r="C16681" s="7">
        <v>1</v>
      </c>
      <c r="D16681">
        <v>1</v>
      </c>
      <c r="E16681">
        <v>40</v>
      </c>
      <c r="F16681">
        <v>65</v>
      </c>
      <c r="G16681" s="1">
        <f t="shared" si="1040"/>
        <v>0.97560975609756095</v>
      </c>
      <c r="H16681" s="4">
        <f t="shared" si="1041"/>
        <v>1</v>
      </c>
      <c r="I16681" s="5">
        <f>IF(OR(AND(F16681&gt;=50,G16681&gt;SUMIF(SeasonTotals!A$2:A$9,A16681,SeasonTotals!F$2:F$9)),AND(G16681&gt;0.885,F16681&gt;=50,D16681&lt;3)),1,0)</f>
        <v>1</v>
      </c>
      <c r="J16681" s="4">
        <f t="shared" si="1042"/>
        <v>0</v>
      </c>
      <c r="K16681" s="5">
        <f t="shared" si="1043"/>
        <v>0</v>
      </c>
    </row>
    <row r="16682" spans="1:11" x14ac:dyDescent="0.25">
      <c r="A16682" t="s">
        <v>172</v>
      </c>
      <c r="B16682" t="s">
        <v>77</v>
      </c>
      <c r="C16682" s="7">
        <v>1</v>
      </c>
      <c r="D16682">
        <v>1</v>
      </c>
      <c r="E16682">
        <v>21</v>
      </c>
      <c r="F16682">
        <v>60</v>
      </c>
      <c r="G16682" s="1">
        <f t="shared" si="1040"/>
        <v>0.95454545454545459</v>
      </c>
      <c r="H16682" s="4">
        <f t="shared" si="1041"/>
        <v>1</v>
      </c>
      <c r="I16682" s="5">
        <f>IF(OR(AND(F16682&gt;=50,G16682&gt;SUMIF(SeasonTotals!A$2:A$9,A16682,SeasonTotals!F$2:F$9)),AND(G16682&gt;0.885,F16682&gt;=50,D16682&lt;3)),1,0)</f>
        <v>1</v>
      </c>
      <c r="J16682" s="4">
        <f t="shared" si="1042"/>
        <v>0</v>
      </c>
      <c r="K16682" s="5">
        <f t="shared" si="1043"/>
        <v>0</v>
      </c>
    </row>
    <row r="16683" spans="1:11" x14ac:dyDescent="0.25">
      <c r="A16683" t="s">
        <v>172</v>
      </c>
      <c r="B16683" t="s">
        <v>60</v>
      </c>
      <c r="C16683" s="7">
        <v>1</v>
      </c>
      <c r="D16683">
        <v>1</v>
      </c>
      <c r="E16683">
        <v>31</v>
      </c>
      <c r="F16683">
        <v>64</v>
      </c>
      <c r="G16683" s="1">
        <f t="shared" si="1040"/>
        <v>0.96875</v>
      </c>
      <c r="H16683" s="4">
        <f t="shared" si="1041"/>
        <v>1</v>
      </c>
      <c r="I16683" s="5">
        <f>IF(OR(AND(F16683&gt;=50,G16683&gt;SUMIF(SeasonTotals!A$2:A$9,A16683,SeasonTotals!F$2:F$9)),AND(G16683&gt;0.885,F16683&gt;=50,D16683&lt;3)),1,0)</f>
        <v>1</v>
      </c>
      <c r="J16683" s="4">
        <f t="shared" si="1042"/>
        <v>0</v>
      </c>
      <c r="K16683" s="5">
        <f t="shared" si="1043"/>
        <v>0</v>
      </c>
    </row>
    <row r="16684" spans="1:11" x14ac:dyDescent="0.25">
      <c r="A16684" t="s">
        <v>172</v>
      </c>
      <c r="B16684" t="s">
        <v>162</v>
      </c>
      <c r="C16684" s="7">
        <v>1</v>
      </c>
      <c r="D16684">
        <v>5</v>
      </c>
      <c r="E16684">
        <v>23</v>
      </c>
      <c r="F16684">
        <v>58</v>
      </c>
      <c r="G16684" s="1">
        <f t="shared" si="1040"/>
        <v>0.8214285714285714</v>
      </c>
      <c r="H16684" s="4">
        <f t="shared" si="1041"/>
        <v>0</v>
      </c>
      <c r="I16684" s="5">
        <f>IF(OR(AND(F16684&gt;=50,G16684&gt;SUMIF(SeasonTotals!A$2:A$9,A16684,SeasonTotals!F$2:F$9)),AND(G16684&gt;0.885,F16684&gt;=50,D16684&lt;3)),1,0)</f>
        <v>0</v>
      </c>
      <c r="J16684" s="4">
        <f t="shared" si="1042"/>
        <v>1</v>
      </c>
      <c r="K16684" s="5">
        <f t="shared" si="1043"/>
        <v>0</v>
      </c>
    </row>
    <row r="16685" spans="1:11" x14ac:dyDescent="0.25">
      <c r="A16685" t="s">
        <v>172</v>
      </c>
      <c r="B16685" t="s">
        <v>79</v>
      </c>
      <c r="C16685" s="7">
        <v>1</v>
      </c>
      <c r="D16685">
        <v>1</v>
      </c>
      <c r="E16685">
        <v>32</v>
      </c>
      <c r="F16685">
        <v>65</v>
      </c>
      <c r="G16685" s="1">
        <f t="shared" si="1040"/>
        <v>0.96969696969696972</v>
      </c>
      <c r="H16685" s="4">
        <f t="shared" si="1041"/>
        <v>1</v>
      </c>
      <c r="I16685" s="5">
        <f>IF(OR(AND(F16685&gt;=50,G16685&gt;SUMIF(SeasonTotals!A$2:A$9,A16685,SeasonTotals!F$2:F$9)),AND(G16685&gt;0.885,F16685&gt;=50,D16685&lt;3)),1,0)</f>
        <v>1</v>
      </c>
      <c r="J16685" s="4">
        <f t="shared" si="1042"/>
        <v>0</v>
      </c>
      <c r="K16685" s="5">
        <f t="shared" si="1043"/>
        <v>0</v>
      </c>
    </row>
    <row r="16686" spans="1:11" x14ac:dyDescent="0.25">
      <c r="A16686" t="s">
        <v>172</v>
      </c>
      <c r="B16686" t="s">
        <v>102</v>
      </c>
      <c r="C16686" s="7">
        <v>1</v>
      </c>
      <c r="D16686">
        <v>2</v>
      </c>
      <c r="E16686">
        <v>28</v>
      </c>
      <c r="F16686">
        <v>59</v>
      </c>
      <c r="G16686" s="1">
        <f t="shared" si="1040"/>
        <v>0.93333333333333335</v>
      </c>
      <c r="H16686" s="4">
        <f t="shared" si="1041"/>
        <v>1</v>
      </c>
      <c r="I16686" s="5">
        <f>IF(OR(AND(F16686&gt;=50,G16686&gt;SUMIF(SeasonTotals!A$2:A$9,A16686,SeasonTotals!F$2:F$9)),AND(G16686&gt;0.885,F16686&gt;=50,D16686&lt;3)),1,0)</f>
        <v>1</v>
      </c>
      <c r="J16686" s="4">
        <f t="shared" si="1042"/>
        <v>0</v>
      </c>
      <c r="K16686" s="5">
        <f t="shared" si="1043"/>
        <v>0</v>
      </c>
    </row>
    <row r="16687" spans="1:11" x14ac:dyDescent="0.25">
      <c r="A16687" t="s">
        <v>172</v>
      </c>
      <c r="B16687" t="s">
        <v>93</v>
      </c>
      <c r="C16687" s="7">
        <v>1</v>
      </c>
      <c r="D16687">
        <v>4</v>
      </c>
      <c r="E16687">
        <v>28</v>
      </c>
      <c r="F16687">
        <v>59</v>
      </c>
      <c r="G16687" s="1">
        <f t="shared" si="1040"/>
        <v>0.875</v>
      </c>
      <c r="H16687" s="4">
        <f t="shared" si="1041"/>
        <v>0</v>
      </c>
      <c r="I16687" s="5">
        <f>IF(OR(AND(F16687&gt;=50,G16687&gt;SUMIF(SeasonTotals!A$2:A$9,A16687,SeasonTotals!F$2:F$9)),AND(G16687&gt;0.885,F16687&gt;=50,D16687&lt;3)),1,0)</f>
        <v>0</v>
      </c>
      <c r="J16687" s="4">
        <f t="shared" si="1042"/>
        <v>0</v>
      </c>
      <c r="K16687" s="5">
        <f t="shared" si="1043"/>
        <v>0</v>
      </c>
    </row>
    <row r="16688" spans="1:11" x14ac:dyDescent="0.25">
      <c r="A16688" t="s">
        <v>172</v>
      </c>
      <c r="B16688" t="s">
        <v>116</v>
      </c>
      <c r="C16688" s="7">
        <v>1</v>
      </c>
      <c r="D16688">
        <v>3</v>
      </c>
      <c r="E16688">
        <v>30</v>
      </c>
      <c r="F16688">
        <v>60</v>
      </c>
      <c r="G16688" s="1">
        <f t="shared" si="1040"/>
        <v>0.90909090909090906</v>
      </c>
      <c r="H16688" s="4">
        <f t="shared" si="1041"/>
        <v>0</v>
      </c>
      <c r="I16688" s="5">
        <f>IF(OR(AND(F16688&gt;=50,G16688&gt;SUMIF(SeasonTotals!A$2:A$9,A16688,SeasonTotals!F$2:F$9)),AND(G16688&gt;0.885,F16688&gt;=50,D16688&lt;3)),1,0)</f>
        <v>0</v>
      </c>
      <c r="J16688" s="4">
        <f t="shared" si="1042"/>
        <v>0</v>
      </c>
      <c r="K16688" s="5">
        <f t="shared" si="1043"/>
        <v>0</v>
      </c>
    </row>
    <row r="16689" spans="1:11" x14ac:dyDescent="0.25">
      <c r="A16689" t="s">
        <v>172</v>
      </c>
      <c r="B16689" t="s">
        <v>22</v>
      </c>
      <c r="C16689" s="7">
        <v>1</v>
      </c>
      <c r="D16689">
        <v>1</v>
      </c>
      <c r="E16689">
        <v>25</v>
      </c>
      <c r="F16689">
        <v>60</v>
      </c>
      <c r="G16689" s="1">
        <f t="shared" si="1040"/>
        <v>0.96153846153846156</v>
      </c>
      <c r="H16689" s="4">
        <f t="shared" si="1041"/>
        <v>1</v>
      </c>
      <c r="I16689" s="5">
        <f>IF(OR(AND(F16689&gt;=50,G16689&gt;SUMIF(SeasonTotals!A$2:A$9,A16689,SeasonTotals!F$2:F$9)),AND(G16689&gt;0.885,F16689&gt;=50,D16689&lt;3)),1,0)</f>
        <v>1</v>
      </c>
      <c r="J16689" s="4">
        <f t="shared" si="1042"/>
        <v>0</v>
      </c>
      <c r="K16689" s="5">
        <f t="shared" si="1043"/>
        <v>0</v>
      </c>
    </row>
    <row r="16690" spans="1:11" x14ac:dyDescent="0.25">
      <c r="A16690" t="s">
        <v>172</v>
      </c>
      <c r="B16690" t="s">
        <v>94</v>
      </c>
      <c r="C16690" s="7">
        <v>1</v>
      </c>
      <c r="D16690">
        <v>2</v>
      </c>
      <c r="E16690">
        <v>30</v>
      </c>
      <c r="F16690">
        <v>60</v>
      </c>
      <c r="G16690" s="1">
        <f t="shared" si="1040"/>
        <v>0.9375</v>
      </c>
      <c r="H16690" s="4">
        <f t="shared" si="1041"/>
        <v>1</v>
      </c>
      <c r="I16690" s="5">
        <f>IF(OR(AND(F16690&gt;=50,G16690&gt;SUMIF(SeasonTotals!A$2:A$9,A16690,SeasonTotals!F$2:F$9)),AND(G16690&gt;0.885,F16690&gt;=50,D16690&lt;3)),1,0)</f>
        <v>1</v>
      </c>
      <c r="J16690" s="4">
        <f t="shared" si="1042"/>
        <v>0</v>
      </c>
      <c r="K16690" s="5">
        <f t="shared" si="1043"/>
        <v>0</v>
      </c>
    </row>
    <row r="16691" spans="1:11" x14ac:dyDescent="0.25">
      <c r="A16691" t="s">
        <v>172</v>
      </c>
      <c r="B16691" t="s">
        <v>112</v>
      </c>
      <c r="C16691" s="7">
        <v>1</v>
      </c>
      <c r="D16691">
        <v>0</v>
      </c>
      <c r="E16691">
        <v>18</v>
      </c>
      <c r="F16691">
        <v>60</v>
      </c>
      <c r="G16691" s="1">
        <f t="shared" si="1040"/>
        <v>1</v>
      </c>
      <c r="H16691" s="4">
        <f t="shared" si="1041"/>
        <v>1</v>
      </c>
      <c r="I16691" s="5">
        <f>IF(OR(AND(F16691&gt;=50,G16691&gt;SUMIF(SeasonTotals!A$2:A$9,A16691,SeasonTotals!F$2:F$9)),AND(G16691&gt;0.885,F16691&gt;=50,D16691&lt;3)),1,0)</f>
        <v>1</v>
      </c>
      <c r="J16691" s="4">
        <f t="shared" si="1042"/>
        <v>0</v>
      </c>
      <c r="K16691" s="5">
        <f t="shared" si="1043"/>
        <v>0</v>
      </c>
    </row>
    <row r="16692" spans="1:11" x14ac:dyDescent="0.25">
      <c r="A16692" t="s">
        <v>172</v>
      </c>
      <c r="B16692" t="s">
        <v>16</v>
      </c>
      <c r="C16692" s="7">
        <v>1</v>
      </c>
      <c r="D16692">
        <v>3</v>
      </c>
      <c r="E16692">
        <v>21</v>
      </c>
      <c r="F16692">
        <v>64</v>
      </c>
      <c r="G16692" s="1">
        <f t="shared" si="1040"/>
        <v>0.875</v>
      </c>
      <c r="H16692" s="4">
        <f t="shared" si="1041"/>
        <v>0</v>
      </c>
      <c r="I16692" s="5">
        <f>IF(OR(AND(F16692&gt;=50,G16692&gt;SUMIF(SeasonTotals!A$2:A$9,A16692,SeasonTotals!F$2:F$9)),AND(G16692&gt;0.885,F16692&gt;=50,D16692&lt;3)),1,0)</f>
        <v>0</v>
      </c>
      <c r="J16692" s="4">
        <f t="shared" si="1042"/>
        <v>0</v>
      </c>
      <c r="K16692" s="5">
        <f t="shared" si="1043"/>
        <v>0</v>
      </c>
    </row>
    <row r="16693" spans="1:11" x14ac:dyDescent="0.25">
      <c r="A16693" t="s">
        <v>172</v>
      </c>
      <c r="B16693" t="s">
        <v>77</v>
      </c>
      <c r="C16693" s="7">
        <v>1</v>
      </c>
      <c r="D16693">
        <v>3</v>
      </c>
      <c r="E16693">
        <v>9</v>
      </c>
      <c r="F16693">
        <v>21</v>
      </c>
      <c r="G16693" s="1">
        <f t="shared" si="1040"/>
        <v>0.75</v>
      </c>
      <c r="H16693" s="4">
        <f t="shared" si="1041"/>
        <v>0</v>
      </c>
      <c r="I16693" s="5">
        <f>IF(OR(AND(F16693&gt;=50,G16693&gt;SUMIF(SeasonTotals!A$2:A$9,A16693,SeasonTotals!F$2:F$9)),AND(G16693&gt;0.885,F16693&gt;=50,D16693&lt;3)),1,0)</f>
        <v>0</v>
      </c>
      <c r="J16693" s="4">
        <f t="shared" si="1042"/>
        <v>1</v>
      </c>
      <c r="K16693" s="5">
        <f t="shared" si="1043"/>
        <v>1</v>
      </c>
    </row>
    <row r="16694" spans="1:11" x14ac:dyDescent="0.25">
      <c r="A16694" t="s">
        <v>172</v>
      </c>
      <c r="B16694" t="s">
        <v>113</v>
      </c>
      <c r="C16694" s="7">
        <v>1</v>
      </c>
      <c r="D16694">
        <v>7</v>
      </c>
      <c r="E16694">
        <v>30</v>
      </c>
      <c r="F16694">
        <v>60</v>
      </c>
      <c r="G16694" s="1">
        <f t="shared" si="1040"/>
        <v>0.81081081081081086</v>
      </c>
      <c r="H16694" s="4">
        <f t="shared" si="1041"/>
        <v>0</v>
      </c>
      <c r="I16694" s="5">
        <f>IF(OR(AND(F16694&gt;=50,G16694&gt;SUMIF(SeasonTotals!A$2:A$9,A16694,SeasonTotals!F$2:F$9)),AND(G16694&gt;0.885,F16694&gt;=50,D16694&lt;3)),1,0)</f>
        <v>0</v>
      </c>
      <c r="J16694" s="4">
        <f t="shared" si="1042"/>
        <v>1</v>
      </c>
      <c r="K16694" s="5">
        <f t="shared" si="1043"/>
        <v>0</v>
      </c>
    </row>
    <row r="16695" spans="1:11" x14ac:dyDescent="0.25">
      <c r="A16695" t="s">
        <v>172</v>
      </c>
      <c r="B16695" t="s">
        <v>119</v>
      </c>
      <c r="C16695" s="7">
        <v>1</v>
      </c>
      <c r="D16695">
        <v>2</v>
      </c>
      <c r="E16695">
        <v>20</v>
      </c>
      <c r="F16695">
        <v>58</v>
      </c>
      <c r="G16695" s="1">
        <f t="shared" si="1040"/>
        <v>0.90909090909090906</v>
      </c>
      <c r="H16695" s="4">
        <f t="shared" si="1041"/>
        <v>1</v>
      </c>
      <c r="I16695" s="5">
        <f>IF(OR(AND(F16695&gt;=50,G16695&gt;SUMIF(SeasonTotals!A$2:A$9,A16695,SeasonTotals!F$2:F$9)),AND(G16695&gt;0.885,F16695&gt;=50,D16695&lt;3)),1,0)</f>
        <v>1</v>
      </c>
      <c r="J16695" s="4">
        <f t="shared" si="1042"/>
        <v>0</v>
      </c>
      <c r="K16695" s="5">
        <f t="shared" si="1043"/>
        <v>0</v>
      </c>
    </row>
    <row r="16696" spans="1:11" x14ac:dyDescent="0.25">
      <c r="A16696" t="s">
        <v>172</v>
      </c>
      <c r="B16696" t="s">
        <v>79</v>
      </c>
      <c r="C16696" s="7">
        <v>1</v>
      </c>
      <c r="D16696">
        <v>3</v>
      </c>
      <c r="E16696">
        <v>25</v>
      </c>
      <c r="F16696">
        <v>59</v>
      </c>
      <c r="G16696" s="1">
        <f t="shared" si="1040"/>
        <v>0.8928571428571429</v>
      </c>
      <c r="H16696" s="4">
        <f t="shared" si="1041"/>
        <v>0</v>
      </c>
      <c r="I16696" s="5">
        <f>IF(OR(AND(F16696&gt;=50,G16696&gt;SUMIF(SeasonTotals!A$2:A$9,A16696,SeasonTotals!F$2:F$9)),AND(G16696&gt;0.885,F16696&gt;=50,D16696&lt;3)),1,0)</f>
        <v>0</v>
      </c>
      <c r="J16696" s="4">
        <f t="shared" si="1042"/>
        <v>0</v>
      </c>
      <c r="K16696" s="5">
        <f t="shared" si="1043"/>
        <v>0</v>
      </c>
    </row>
    <row r="16697" spans="1:11" x14ac:dyDescent="0.25">
      <c r="A16697" t="s">
        <v>172</v>
      </c>
      <c r="B16697" t="s">
        <v>80</v>
      </c>
      <c r="C16697" s="7">
        <v>1</v>
      </c>
      <c r="D16697">
        <v>0</v>
      </c>
      <c r="E16697">
        <v>30</v>
      </c>
      <c r="F16697">
        <v>60</v>
      </c>
      <c r="G16697" s="1">
        <f t="shared" si="1040"/>
        <v>1</v>
      </c>
      <c r="H16697" s="4">
        <f t="shared" si="1041"/>
        <v>1</v>
      </c>
      <c r="I16697" s="5">
        <f>IF(OR(AND(F16697&gt;=50,G16697&gt;SUMIF(SeasonTotals!A$2:A$9,A16697,SeasonTotals!F$2:F$9)),AND(G16697&gt;0.885,F16697&gt;=50,D16697&lt;3)),1,0)</f>
        <v>1</v>
      </c>
      <c r="J16697" s="4">
        <f t="shared" si="1042"/>
        <v>0</v>
      </c>
      <c r="K16697" s="5">
        <f t="shared" si="1043"/>
        <v>0</v>
      </c>
    </row>
    <row r="16698" spans="1:11" x14ac:dyDescent="0.25">
      <c r="A16698" t="s">
        <v>172</v>
      </c>
      <c r="B16698" t="s">
        <v>147</v>
      </c>
      <c r="C16698" s="7">
        <v>1</v>
      </c>
      <c r="D16698">
        <v>2</v>
      </c>
      <c r="E16698">
        <v>25</v>
      </c>
      <c r="F16698">
        <v>65</v>
      </c>
      <c r="G16698" s="1">
        <f t="shared" si="1040"/>
        <v>0.92592592592592593</v>
      </c>
      <c r="H16698" s="4">
        <f t="shared" si="1041"/>
        <v>1</v>
      </c>
      <c r="I16698" s="5">
        <f>IF(OR(AND(F16698&gt;=50,G16698&gt;SUMIF(SeasonTotals!A$2:A$9,A16698,SeasonTotals!F$2:F$9)),AND(G16698&gt;0.885,F16698&gt;=50,D16698&lt;3)),1,0)</f>
        <v>1</v>
      </c>
      <c r="J16698" s="4">
        <f t="shared" si="1042"/>
        <v>0</v>
      </c>
      <c r="K16698" s="5">
        <f t="shared" si="1043"/>
        <v>0</v>
      </c>
    </row>
    <row r="16699" spans="1:11" x14ac:dyDescent="0.25">
      <c r="A16699" t="s">
        <v>172</v>
      </c>
      <c r="B16699" t="s">
        <v>93</v>
      </c>
      <c r="C16699" s="7">
        <v>1</v>
      </c>
      <c r="D16699">
        <v>1</v>
      </c>
      <c r="E16699">
        <v>24</v>
      </c>
      <c r="F16699">
        <v>60</v>
      </c>
      <c r="G16699" s="1">
        <f t="shared" si="1040"/>
        <v>0.96</v>
      </c>
      <c r="H16699" s="4">
        <f t="shared" si="1041"/>
        <v>1</v>
      </c>
      <c r="I16699" s="5">
        <f>IF(OR(AND(F16699&gt;=50,G16699&gt;SUMIF(SeasonTotals!A$2:A$9,A16699,SeasonTotals!F$2:F$9)),AND(G16699&gt;0.885,F16699&gt;=50,D16699&lt;3)),1,0)</f>
        <v>1</v>
      </c>
      <c r="J16699" s="4">
        <f t="shared" si="1042"/>
        <v>0</v>
      </c>
      <c r="K16699" s="5">
        <f t="shared" si="1043"/>
        <v>0</v>
      </c>
    </row>
    <row r="16700" spans="1:11" x14ac:dyDescent="0.25">
      <c r="A16700" t="s">
        <v>172</v>
      </c>
      <c r="B16700" t="s">
        <v>163</v>
      </c>
      <c r="C16700" s="7">
        <v>1</v>
      </c>
      <c r="D16700">
        <v>1</v>
      </c>
      <c r="E16700">
        <v>27</v>
      </c>
      <c r="F16700">
        <v>60</v>
      </c>
      <c r="G16700" s="1">
        <f t="shared" si="1040"/>
        <v>0.9642857142857143</v>
      </c>
      <c r="H16700" s="4">
        <f t="shared" si="1041"/>
        <v>1</v>
      </c>
      <c r="I16700" s="5">
        <f>IF(OR(AND(F16700&gt;=50,G16700&gt;SUMIF(SeasonTotals!A$2:A$9,A16700,SeasonTotals!F$2:F$9)),AND(G16700&gt;0.885,F16700&gt;=50,D16700&lt;3)),1,0)</f>
        <v>1</v>
      </c>
      <c r="J16700" s="4">
        <f t="shared" si="1042"/>
        <v>0</v>
      </c>
      <c r="K16700" s="5">
        <f t="shared" si="1043"/>
        <v>0</v>
      </c>
    </row>
    <row r="16701" spans="1:11" x14ac:dyDescent="0.25">
      <c r="A16701" t="s">
        <v>172</v>
      </c>
      <c r="B16701" t="s">
        <v>73</v>
      </c>
      <c r="C16701" s="7">
        <v>1</v>
      </c>
      <c r="D16701">
        <v>1</v>
      </c>
      <c r="E16701">
        <v>46</v>
      </c>
      <c r="F16701">
        <v>60</v>
      </c>
      <c r="G16701" s="1">
        <f t="shared" si="1040"/>
        <v>0.97872340425531912</v>
      </c>
      <c r="H16701" s="4">
        <f t="shared" si="1041"/>
        <v>1</v>
      </c>
      <c r="I16701" s="5">
        <f>IF(OR(AND(F16701&gt;=50,G16701&gt;SUMIF(SeasonTotals!A$2:A$9,A16701,SeasonTotals!F$2:F$9)),AND(G16701&gt;0.885,F16701&gt;=50,D16701&lt;3)),1,0)</f>
        <v>1</v>
      </c>
      <c r="J16701" s="4">
        <f t="shared" si="1042"/>
        <v>0</v>
      </c>
      <c r="K16701" s="5">
        <f t="shared" si="1043"/>
        <v>0</v>
      </c>
    </row>
    <row r="16702" spans="1:11" x14ac:dyDescent="0.25">
      <c r="A16702" t="s">
        <v>172</v>
      </c>
      <c r="B16702" t="s">
        <v>87</v>
      </c>
      <c r="C16702" s="7">
        <v>1</v>
      </c>
      <c r="D16702">
        <v>0</v>
      </c>
      <c r="E16702">
        <v>30</v>
      </c>
      <c r="F16702">
        <v>60</v>
      </c>
      <c r="G16702" s="1">
        <f t="shared" si="1040"/>
        <v>1</v>
      </c>
      <c r="H16702" s="4">
        <f t="shared" si="1041"/>
        <v>1</v>
      </c>
      <c r="I16702" s="5">
        <f>IF(OR(AND(F16702&gt;=50,G16702&gt;SUMIF(SeasonTotals!A$2:A$9,A16702,SeasonTotals!F$2:F$9)),AND(G16702&gt;0.885,F16702&gt;=50,D16702&lt;3)),1,0)</f>
        <v>1</v>
      </c>
      <c r="J16702" s="4">
        <f t="shared" si="1042"/>
        <v>0</v>
      </c>
      <c r="K16702" s="5">
        <f t="shared" si="1043"/>
        <v>0</v>
      </c>
    </row>
    <row r="16703" spans="1:11" x14ac:dyDescent="0.25">
      <c r="A16703" t="s">
        <v>172</v>
      </c>
      <c r="B16703" t="s">
        <v>123</v>
      </c>
      <c r="C16703" s="7">
        <v>1</v>
      </c>
      <c r="D16703">
        <v>2</v>
      </c>
      <c r="E16703">
        <v>39</v>
      </c>
      <c r="F16703">
        <v>59</v>
      </c>
      <c r="G16703" s="1">
        <f t="shared" si="1040"/>
        <v>0.95121951219512191</v>
      </c>
      <c r="H16703" s="4">
        <f t="shared" si="1041"/>
        <v>1</v>
      </c>
      <c r="I16703" s="5">
        <f>IF(OR(AND(F16703&gt;=50,G16703&gt;SUMIF(SeasonTotals!A$2:A$9,A16703,SeasonTotals!F$2:F$9)),AND(G16703&gt;0.885,F16703&gt;=50,D16703&lt;3)),1,0)</f>
        <v>1</v>
      </c>
      <c r="J16703" s="4">
        <f t="shared" si="1042"/>
        <v>0</v>
      </c>
      <c r="K16703" s="5">
        <f t="shared" si="1043"/>
        <v>0</v>
      </c>
    </row>
    <row r="16704" spans="1:11" x14ac:dyDescent="0.25">
      <c r="A16704" t="s">
        <v>172</v>
      </c>
      <c r="B16704" t="s">
        <v>132</v>
      </c>
      <c r="C16704" s="7">
        <v>1</v>
      </c>
      <c r="D16704">
        <v>3</v>
      </c>
      <c r="E16704">
        <v>16</v>
      </c>
      <c r="F16704">
        <v>58</v>
      </c>
      <c r="G16704" s="1">
        <f t="shared" si="1040"/>
        <v>0.84210526315789469</v>
      </c>
      <c r="H16704" s="4">
        <f t="shared" si="1041"/>
        <v>0</v>
      </c>
      <c r="I16704" s="5">
        <f>IF(OR(AND(F16704&gt;=50,G16704&gt;SUMIF(SeasonTotals!A$2:A$9,A16704,SeasonTotals!F$2:F$9)),AND(G16704&gt;0.885,F16704&gt;=50,D16704&lt;3)),1,0)</f>
        <v>0</v>
      </c>
      <c r="J16704" s="4">
        <f t="shared" si="1042"/>
        <v>1</v>
      </c>
      <c r="K16704" s="5">
        <f t="shared" si="1043"/>
        <v>0</v>
      </c>
    </row>
    <row r="16705" spans="1:11" x14ac:dyDescent="0.25">
      <c r="A16705" t="s">
        <v>172</v>
      </c>
      <c r="B16705" t="s">
        <v>69</v>
      </c>
      <c r="C16705" s="7">
        <v>1</v>
      </c>
      <c r="D16705">
        <v>3</v>
      </c>
      <c r="E16705">
        <v>21</v>
      </c>
      <c r="F16705">
        <v>60</v>
      </c>
      <c r="G16705" s="1">
        <f t="shared" si="1040"/>
        <v>0.875</v>
      </c>
      <c r="H16705" s="4">
        <f t="shared" si="1041"/>
        <v>0</v>
      </c>
      <c r="I16705" s="5">
        <f>IF(OR(AND(F16705&gt;=50,G16705&gt;SUMIF(SeasonTotals!A$2:A$9,A16705,SeasonTotals!F$2:F$9)),AND(G16705&gt;0.885,F16705&gt;=50,D16705&lt;3)),1,0)</f>
        <v>0</v>
      </c>
      <c r="J16705" s="4">
        <f t="shared" si="1042"/>
        <v>0</v>
      </c>
      <c r="K16705" s="5">
        <f t="shared" si="1043"/>
        <v>0</v>
      </c>
    </row>
    <row r="16706" spans="1:11" x14ac:dyDescent="0.25">
      <c r="A16706" t="s">
        <v>172</v>
      </c>
      <c r="B16706" t="s">
        <v>155</v>
      </c>
      <c r="C16706" s="7">
        <v>1</v>
      </c>
      <c r="D16706">
        <v>3</v>
      </c>
      <c r="E16706">
        <v>29</v>
      </c>
      <c r="F16706">
        <v>60</v>
      </c>
      <c r="G16706" s="1">
        <f t="shared" ref="G16706:G16769" si="1044">E16706/MAX(1,SUM(D16706:E16706))</f>
        <v>0.90625</v>
      </c>
      <c r="H16706" s="4">
        <f t="shared" ref="H16706:H16769" si="1045">IF(AND(F16706&gt;=50,OR(G16706&gt;0.913,AND(G16706&gt;0.885,D16706&lt;3))),1,0)</f>
        <v>0</v>
      </c>
      <c r="I16706" s="5">
        <f>IF(OR(AND(F16706&gt;=50,G16706&gt;SUMIF(SeasonTotals!A$2:A$9,A16706,SeasonTotals!F$2:F$9)),AND(G16706&gt;0.885,F16706&gt;=50,D16706&lt;3)),1,0)</f>
        <v>0</v>
      </c>
      <c r="J16706" s="4">
        <f t="shared" ref="J16706:J16769" si="1046">IF(G16706&lt;0.85,1,0)</f>
        <v>0</v>
      </c>
      <c r="K16706" s="5">
        <f t="shared" ref="K16706:K16769" si="1047">IF(F16706&lt;55,1,0)</f>
        <v>0</v>
      </c>
    </row>
    <row r="16707" spans="1:11" x14ac:dyDescent="0.25">
      <c r="A16707" t="s">
        <v>172</v>
      </c>
      <c r="B16707" t="s">
        <v>134</v>
      </c>
      <c r="C16707" s="7">
        <v>1</v>
      </c>
      <c r="D16707">
        <v>3</v>
      </c>
      <c r="E16707">
        <v>31</v>
      </c>
      <c r="F16707">
        <v>58</v>
      </c>
      <c r="G16707" s="1">
        <f t="shared" si="1044"/>
        <v>0.91176470588235292</v>
      </c>
      <c r="H16707" s="4">
        <f t="shared" si="1045"/>
        <v>0</v>
      </c>
      <c r="I16707" s="5">
        <f>IF(OR(AND(F16707&gt;=50,G16707&gt;SUMIF(SeasonTotals!A$2:A$9,A16707,SeasonTotals!F$2:F$9)),AND(G16707&gt;0.885,F16707&gt;=50,D16707&lt;3)),1,0)</f>
        <v>0</v>
      </c>
      <c r="J16707" s="4">
        <f t="shared" si="1046"/>
        <v>0</v>
      </c>
      <c r="K16707" s="5">
        <f t="shared" si="1047"/>
        <v>0</v>
      </c>
    </row>
    <row r="16708" spans="1:11" x14ac:dyDescent="0.25">
      <c r="A16708" t="s">
        <v>172</v>
      </c>
      <c r="B16708" t="s">
        <v>106</v>
      </c>
      <c r="C16708" s="7">
        <v>1</v>
      </c>
      <c r="D16708">
        <v>2</v>
      </c>
      <c r="E16708">
        <v>30</v>
      </c>
      <c r="F16708">
        <v>60</v>
      </c>
      <c r="G16708" s="1">
        <f t="shared" si="1044"/>
        <v>0.9375</v>
      </c>
      <c r="H16708" s="4">
        <f t="shared" si="1045"/>
        <v>1</v>
      </c>
      <c r="I16708" s="5">
        <f>IF(OR(AND(F16708&gt;=50,G16708&gt;SUMIF(SeasonTotals!A$2:A$9,A16708,SeasonTotals!F$2:F$9)),AND(G16708&gt;0.885,F16708&gt;=50,D16708&lt;3)),1,0)</f>
        <v>1</v>
      </c>
      <c r="J16708" s="4">
        <f t="shared" si="1046"/>
        <v>0</v>
      </c>
      <c r="K16708" s="5">
        <f t="shared" si="1047"/>
        <v>0</v>
      </c>
    </row>
    <row r="16709" spans="1:11" x14ac:dyDescent="0.25">
      <c r="A16709" t="s">
        <v>172</v>
      </c>
      <c r="B16709" t="s">
        <v>146</v>
      </c>
      <c r="C16709" s="7">
        <v>1</v>
      </c>
      <c r="D16709">
        <v>0</v>
      </c>
      <c r="E16709">
        <v>28</v>
      </c>
      <c r="F16709">
        <v>60</v>
      </c>
      <c r="G16709" s="1">
        <f t="shared" si="1044"/>
        <v>1</v>
      </c>
      <c r="H16709" s="4">
        <f t="shared" si="1045"/>
        <v>1</v>
      </c>
      <c r="I16709" s="5">
        <f>IF(OR(AND(F16709&gt;=50,G16709&gt;SUMIF(SeasonTotals!A$2:A$9,A16709,SeasonTotals!F$2:F$9)),AND(G16709&gt;0.885,F16709&gt;=50,D16709&lt;3)),1,0)</f>
        <v>1</v>
      </c>
      <c r="J16709" s="4">
        <f t="shared" si="1046"/>
        <v>0</v>
      </c>
      <c r="K16709" s="5">
        <f t="shared" si="1047"/>
        <v>0</v>
      </c>
    </row>
    <row r="16710" spans="1:11" x14ac:dyDescent="0.25">
      <c r="A16710" t="s">
        <v>172</v>
      </c>
      <c r="B16710" t="s">
        <v>128</v>
      </c>
      <c r="C16710" s="7">
        <v>1</v>
      </c>
      <c r="D16710">
        <v>3</v>
      </c>
      <c r="E16710">
        <v>24</v>
      </c>
      <c r="F16710">
        <v>59</v>
      </c>
      <c r="G16710" s="1">
        <f t="shared" si="1044"/>
        <v>0.88888888888888884</v>
      </c>
      <c r="H16710" s="4">
        <f t="shared" si="1045"/>
        <v>0</v>
      </c>
      <c r="I16710" s="5">
        <f>IF(OR(AND(F16710&gt;=50,G16710&gt;SUMIF(SeasonTotals!A$2:A$9,A16710,SeasonTotals!F$2:F$9)),AND(G16710&gt;0.885,F16710&gt;=50,D16710&lt;3)),1,0)</f>
        <v>0</v>
      </c>
      <c r="J16710" s="4">
        <f t="shared" si="1046"/>
        <v>0</v>
      </c>
      <c r="K16710" s="5">
        <f t="shared" si="1047"/>
        <v>0</v>
      </c>
    </row>
    <row r="16711" spans="1:11" x14ac:dyDescent="0.25">
      <c r="A16711" t="s">
        <v>172</v>
      </c>
      <c r="B16711" t="s">
        <v>28</v>
      </c>
      <c r="C16711" s="7">
        <v>1</v>
      </c>
      <c r="D16711">
        <v>2</v>
      </c>
      <c r="E16711">
        <v>32</v>
      </c>
      <c r="F16711">
        <v>58</v>
      </c>
      <c r="G16711" s="1">
        <f t="shared" si="1044"/>
        <v>0.94117647058823528</v>
      </c>
      <c r="H16711" s="4">
        <f t="shared" si="1045"/>
        <v>1</v>
      </c>
      <c r="I16711" s="5">
        <f>IF(OR(AND(F16711&gt;=50,G16711&gt;SUMIF(SeasonTotals!A$2:A$9,A16711,SeasonTotals!F$2:F$9)),AND(G16711&gt;0.885,F16711&gt;=50,D16711&lt;3)),1,0)</f>
        <v>1</v>
      </c>
      <c r="J16711" s="4">
        <f t="shared" si="1046"/>
        <v>0</v>
      </c>
      <c r="K16711" s="5">
        <f t="shared" si="1047"/>
        <v>0</v>
      </c>
    </row>
    <row r="16712" spans="1:11" x14ac:dyDescent="0.25">
      <c r="A16712" t="s">
        <v>172</v>
      </c>
      <c r="B16712" t="s">
        <v>77</v>
      </c>
      <c r="C16712" s="7">
        <v>1</v>
      </c>
      <c r="D16712">
        <v>1</v>
      </c>
      <c r="E16712">
        <v>27</v>
      </c>
      <c r="F16712">
        <v>65</v>
      </c>
      <c r="G16712" s="1">
        <f t="shared" si="1044"/>
        <v>0.9642857142857143</v>
      </c>
      <c r="H16712" s="4">
        <f t="shared" si="1045"/>
        <v>1</v>
      </c>
      <c r="I16712" s="5">
        <f>IF(OR(AND(F16712&gt;=50,G16712&gt;SUMIF(SeasonTotals!A$2:A$9,A16712,SeasonTotals!F$2:F$9)),AND(G16712&gt;0.885,F16712&gt;=50,D16712&lt;3)),1,0)</f>
        <v>1</v>
      </c>
      <c r="J16712" s="4">
        <f t="shared" si="1046"/>
        <v>0</v>
      </c>
      <c r="K16712" s="5">
        <f t="shared" si="1047"/>
        <v>0</v>
      </c>
    </row>
    <row r="16713" spans="1:11" x14ac:dyDescent="0.25">
      <c r="A16713" t="s">
        <v>172</v>
      </c>
      <c r="B16713" t="s">
        <v>60</v>
      </c>
      <c r="C16713" s="7">
        <v>1</v>
      </c>
      <c r="D16713">
        <v>4</v>
      </c>
      <c r="E16713">
        <v>12</v>
      </c>
      <c r="F16713">
        <v>28</v>
      </c>
      <c r="G16713" s="1">
        <f t="shared" si="1044"/>
        <v>0.75</v>
      </c>
      <c r="H16713" s="4">
        <f t="shared" si="1045"/>
        <v>0</v>
      </c>
      <c r="I16713" s="5">
        <f>IF(OR(AND(F16713&gt;=50,G16713&gt;SUMIF(SeasonTotals!A$2:A$9,A16713,SeasonTotals!F$2:F$9)),AND(G16713&gt;0.885,F16713&gt;=50,D16713&lt;3)),1,0)</f>
        <v>0</v>
      </c>
      <c r="J16713" s="4">
        <f t="shared" si="1046"/>
        <v>1</v>
      </c>
      <c r="K16713" s="5">
        <f t="shared" si="1047"/>
        <v>1</v>
      </c>
    </row>
    <row r="16714" spans="1:11" x14ac:dyDescent="0.25">
      <c r="A16714" t="s">
        <v>172</v>
      </c>
      <c r="B16714" t="s">
        <v>162</v>
      </c>
      <c r="C16714" s="7">
        <v>1</v>
      </c>
      <c r="D16714">
        <v>2</v>
      </c>
      <c r="E16714">
        <v>25</v>
      </c>
      <c r="F16714">
        <v>60</v>
      </c>
      <c r="G16714" s="1">
        <f t="shared" si="1044"/>
        <v>0.92592592592592593</v>
      </c>
      <c r="H16714" s="4">
        <f t="shared" si="1045"/>
        <v>1</v>
      </c>
      <c r="I16714" s="5">
        <f>IF(OR(AND(F16714&gt;=50,G16714&gt;SUMIF(SeasonTotals!A$2:A$9,A16714,SeasonTotals!F$2:F$9)),AND(G16714&gt;0.885,F16714&gt;=50,D16714&lt;3)),1,0)</f>
        <v>1</v>
      </c>
      <c r="J16714" s="4">
        <f t="shared" si="1046"/>
        <v>0</v>
      </c>
      <c r="K16714" s="5">
        <f t="shared" si="1047"/>
        <v>0</v>
      </c>
    </row>
    <row r="16715" spans="1:11" x14ac:dyDescent="0.25">
      <c r="A16715" t="s">
        <v>172</v>
      </c>
      <c r="B16715" t="s">
        <v>178</v>
      </c>
      <c r="C16715" s="7">
        <v>1</v>
      </c>
      <c r="D16715">
        <v>1</v>
      </c>
      <c r="E16715">
        <v>27</v>
      </c>
      <c r="F16715">
        <v>65</v>
      </c>
      <c r="G16715" s="1">
        <f t="shared" si="1044"/>
        <v>0.9642857142857143</v>
      </c>
      <c r="H16715" s="4">
        <f t="shared" si="1045"/>
        <v>1</v>
      </c>
      <c r="I16715" s="5">
        <f>IF(OR(AND(F16715&gt;=50,G16715&gt;SUMIF(SeasonTotals!A$2:A$9,A16715,SeasonTotals!F$2:F$9)),AND(G16715&gt;0.885,F16715&gt;=50,D16715&lt;3)),1,0)</f>
        <v>1</v>
      </c>
      <c r="J16715" s="4">
        <f t="shared" si="1046"/>
        <v>0</v>
      </c>
      <c r="K16715" s="5">
        <f t="shared" si="1047"/>
        <v>0</v>
      </c>
    </row>
    <row r="16716" spans="1:11" x14ac:dyDescent="0.25">
      <c r="A16716" t="s">
        <v>172</v>
      </c>
      <c r="B16716" t="s">
        <v>120</v>
      </c>
      <c r="C16716" s="7">
        <v>1</v>
      </c>
      <c r="D16716">
        <v>0</v>
      </c>
      <c r="E16716">
        <v>32</v>
      </c>
      <c r="F16716">
        <v>60</v>
      </c>
      <c r="G16716" s="1">
        <f t="shared" si="1044"/>
        <v>1</v>
      </c>
      <c r="H16716" s="4">
        <f t="shared" si="1045"/>
        <v>1</v>
      </c>
      <c r="I16716" s="5">
        <f>IF(OR(AND(F16716&gt;=50,G16716&gt;SUMIF(SeasonTotals!A$2:A$9,A16716,SeasonTotals!F$2:F$9)),AND(G16716&gt;0.885,F16716&gt;=50,D16716&lt;3)),1,0)</f>
        <v>1</v>
      </c>
      <c r="J16716" s="4">
        <f t="shared" si="1046"/>
        <v>0</v>
      </c>
      <c r="K16716" s="5">
        <f t="shared" si="1047"/>
        <v>0</v>
      </c>
    </row>
    <row r="16717" spans="1:11" x14ac:dyDescent="0.25">
      <c r="A16717" t="s">
        <v>172</v>
      </c>
      <c r="B16717" t="s">
        <v>110</v>
      </c>
      <c r="C16717" s="7">
        <v>1</v>
      </c>
      <c r="D16717">
        <v>2</v>
      </c>
      <c r="E16717">
        <v>22</v>
      </c>
      <c r="F16717">
        <v>60</v>
      </c>
      <c r="G16717" s="1">
        <f t="shared" si="1044"/>
        <v>0.91666666666666663</v>
      </c>
      <c r="H16717" s="4">
        <f t="shared" si="1045"/>
        <v>1</v>
      </c>
      <c r="I16717" s="5">
        <f>IF(OR(AND(F16717&gt;=50,G16717&gt;SUMIF(SeasonTotals!A$2:A$9,A16717,SeasonTotals!F$2:F$9)),AND(G16717&gt;0.885,F16717&gt;=50,D16717&lt;3)),1,0)</f>
        <v>1</v>
      </c>
      <c r="J16717" s="4">
        <f t="shared" si="1046"/>
        <v>0</v>
      </c>
      <c r="K16717" s="5">
        <f t="shared" si="1047"/>
        <v>0</v>
      </c>
    </row>
    <row r="16718" spans="1:11" x14ac:dyDescent="0.25">
      <c r="A16718" t="s">
        <v>172</v>
      </c>
      <c r="B16718" t="s">
        <v>54</v>
      </c>
      <c r="C16718" s="7">
        <v>1</v>
      </c>
      <c r="D16718">
        <v>2</v>
      </c>
      <c r="E16718">
        <v>18</v>
      </c>
      <c r="F16718">
        <v>60</v>
      </c>
      <c r="G16718" s="1">
        <f t="shared" si="1044"/>
        <v>0.9</v>
      </c>
      <c r="H16718" s="4">
        <f t="shared" si="1045"/>
        <v>1</v>
      </c>
      <c r="I16718" s="5">
        <f>IF(OR(AND(F16718&gt;=50,G16718&gt;SUMIF(SeasonTotals!A$2:A$9,A16718,SeasonTotals!F$2:F$9)),AND(G16718&gt;0.885,F16718&gt;=50,D16718&lt;3)),1,0)</f>
        <v>1</v>
      </c>
      <c r="J16718" s="4">
        <f t="shared" si="1046"/>
        <v>0</v>
      </c>
      <c r="K16718" s="5">
        <f t="shared" si="1047"/>
        <v>0</v>
      </c>
    </row>
    <row r="16719" spans="1:11" x14ac:dyDescent="0.25">
      <c r="A16719" t="s">
        <v>172</v>
      </c>
      <c r="B16719" t="s">
        <v>147</v>
      </c>
      <c r="C16719" s="7">
        <v>1</v>
      </c>
      <c r="D16719">
        <v>1</v>
      </c>
      <c r="E16719">
        <v>42</v>
      </c>
      <c r="F16719">
        <v>60</v>
      </c>
      <c r="G16719" s="1">
        <f t="shared" si="1044"/>
        <v>0.97674418604651159</v>
      </c>
      <c r="H16719" s="4">
        <f t="shared" si="1045"/>
        <v>1</v>
      </c>
      <c r="I16719" s="5">
        <f>IF(OR(AND(F16719&gt;=50,G16719&gt;SUMIF(SeasonTotals!A$2:A$9,A16719,SeasonTotals!F$2:F$9)),AND(G16719&gt;0.885,F16719&gt;=50,D16719&lt;3)),1,0)</f>
        <v>1</v>
      </c>
      <c r="J16719" s="4">
        <f t="shared" si="1046"/>
        <v>0</v>
      </c>
      <c r="K16719" s="5">
        <f t="shared" si="1047"/>
        <v>0</v>
      </c>
    </row>
    <row r="16720" spans="1:11" x14ac:dyDescent="0.25">
      <c r="A16720" t="s">
        <v>172</v>
      </c>
      <c r="B16720" t="s">
        <v>87</v>
      </c>
      <c r="C16720" s="7">
        <v>1</v>
      </c>
      <c r="D16720">
        <v>2</v>
      </c>
      <c r="E16720">
        <v>36</v>
      </c>
      <c r="F16720">
        <v>58</v>
      </c>
      <c r="G16720" s="1">
        <f t="shared" si="1044"/>
        <v>0.94736842105263153</v>
      </c>
      <c r="H16720" s="4">
        <f t="shared" si="1045"/>
        <v>1</v>
      </c>
      <c r="I16720" s="5">
        <f>IF(OR(AND(F16720&gt;=50,G16720&gt;SUMIF(SeasonTotals!A$2:A$9,A16720,SeasonTotals!F$2:F$9)),AND(G16720&gt;0.885,F16720&gt;=50,D16720&lt;3)),1,0)</f>
        <v>1</v>
      </c>
      <c r="J16720" s="4">
        <f t="shared" si="1046"/>
        <v>0</v>
      </c>
      <c r="K16720" s="5">
        <f t="shared" si="1047"/>
        <v>0</v>
      </c>
    </row>
    <row r="16721" spans="1:11" x14ac:dyDescent="0.25">
      <c r="A16721" t="s">
        <v>172</v>
      </c>
      <c r="B16721" t="s">
        <v>104</v>
      </c>
      <c r="C16721" s="7">
        <v>1</v>
      </c>
      <c r="D16721">
        <v>4</v>
      </c>
      <c r="E16721">
        <v>24</v>
      </c>
      <c r="F16721">
        <v>57</v>
      </c>
      <c r="G16721" s="1">
        <f t="shared" si="1044"/>
        <v>0.8571428571428571</v>
      </c>
      <c r="H16721" s="4">
        <f t="shared" si="1045"/>
        <v>0</v>
      </c>
      <c r="I16721" s="5">
        <f>IF(OR(AND(F16721&gt;=50,G16721&gt;SUMIF(SeasonTotals!A$2:A$9,A16721,SeasonTotals!F$2:F$9)),AND(G16721&gt;0.885,F16721&gt;=50,D16721&lt;3)),1,0)</f>
        <v>0</v>
      </c>
      <c r="J16721" s="4">
        <f t="shared" si="1046"/>
        <v>0</v>
      </c>
      <c r="K16721" s="5">
        <f t="shared" si="1047"/>
        <v>0</v>
      </c>
    </row>
    <row r="16722" spans="1:11" x14ac:dyDescent="0.25">
      <c r="A16722" t="s">
        <v>172</v>
      </c>
      <c r="B16722" t="s">
        <v>155</v>
      </c>
      <c r="C16722" s="7">
        <v>1</v>
      </c>
      <c r="D16722">
        <v>1</v>
      </c>
      <c r="E16722">
        <v>38</v>
      </c>
      <c r="F16722">
        <v>60</v>
      </c>
      <c r="G16722" s="1">
        <f t="shared" si="1044"/>
        <v>0.97435897435897434</v>
      </c>
      <c r="H16722" s="4">
        <f t="shared" si="1045"/>
        <v>1</v>
      </c>
      <c r="I16722" s="5">
        <f>IF(OR(AND(F16722&gt;=50,G16722&gt;SUMIF(SeasonTotals!A$2:A$9,A16722,SeasonTotals!F$2:F$9)),AND(G16722&gt;0.885,F16722&gt;=50,D16722&lt;3)),1,0)</f>
        <v>1</v>
      </c>
      <c r="J16722" s="4">
        <f t="shared" si="1046"/>
        <v>0</v>
      </c>
      <c r="K16722" s="5">
        <f t="shared" si="1047"/>
        <v>0</v>
      </c>
    </row>
    <row r="16723" spans="1:11" x14ac:dyDescent="0.25">
      <c r="A16723" t="s">
        <v>172</v>
      </c>
      <c r="B16723" t="s">
        <v>159</v>
      </c>
      <c r="C16723" s="7">
        <v>1</v>
      </c>
      <c r="D16723">
        <v>3</v>
      </c>
      <c r="E16723">
        <v>34</v>
      </c>
      <c r="F16723">
        <v>62</v>
      </c>
      <c r="G16723" s="1">
        <f t="shared" si="1044"/>
        <v>0.91891891891891897</v>
      </c>
      <c r="H16723" s="4">
        <f t="shared" si="1045"/>
        <v>1</v>
      </c>
      <c r="I16723" s="5">
        <f>IF(OR(AND(F16723&gt;=50,G16723&gt;SUMIF(SeasonTotals!A$2:A$9,A16723,SeasonTotals!F$2:F$9)),AND(G16723&gt;0.885,F16723&gt;=50,D16723&lt;3)),1,0)</f>
        <v>1</v>
      </c>
      <c r="J16723" s="4">
        <f t="shared" si="1046"/>
        <v>0</v>
      </c>
      <c r="K16723" s="5">
        <f t="shared" si="1047"/>
        <v>0</v>
      </c>
    </row>
    <row r="16724" spans="1:11" x14ac:dyDescent="0.25">
      <c r="A16724" t="s">
        <v>172</v>
      </c>
      <c r="B16724" t="s">
        <v>22</v>
      </c>
      <c r="C16724" s="7">
        <v>1</v>
      </c>
      <c r="D16724">
        <v>4</v>
      </c>
      <c r="E16724">
        <v>21</v>
      </c>
      <c r="F16724">
        <v>58</v>
      </c>
      <c r="G16724" s="1">
        <f t="shared" si="1044"/>
        <v>0.84</v>
      </c>
      <c r="H16724" s="4">
        <f t="shared" si="1045"/>
        <v>0</v>
      </c>
      <c r="I16724" s="5">
        <f>IF(OR(AND(F16724&gt;=50,G16724&gt;SUMIF(SeasonTotals!A$2:A$9,A16724,SeasonTotals!F$2:F$9)),AND(G16724&gt;0.885,F16724&gt;=50,D16724&lt;3)),1,0)</f>
        <v>0</v>
      </c>
      <c r="J16724" s="4">
        <f t="shared" si="1046"/>
        <v>1</v>
      </c>
      <c r="K16724" s="5">
        <f t="shared" si="1047"/>
        <v>0</v>
      </c>
    </row>
    <row r="16725" spans="1:11" x14ac:dyDescent="0.25">
      <c r="A16725" t="s">
        <v>172</v>
      </c>
      <c r="B16725" t="s">
        <v>94</v>
      </c>
      <c r="C16725" s="7">
        <v>1</v>
      </c>
      <c r="D16725">
        <v>2</v>
      </c>
      <c r="E16725">
        <v>25</v>
      </c>
      <c r="F16725">
        <v>60</v>
      </c>
      <c r="G16725" s="1">
        <f t="shared" si="1044"/>
        <v>0.92592592592592593</v>
      </c>
      <c r="H16725" s="4">
        <f t="shared" si="1045"/>
        <v>1</v>
      </c>
      <c r="I16725" s="5">
        <f>IF(OR(AND(F16725&gt;=50,G16725&gt;SUMIF(SeasonTotals!A$2:A$9,A16725,SeasonTotals!F$2:F$9)),AND(G16725&gt;0.885,F16725&gt;=50,D16725&lt;3)),1,0)</f>
        <v>1</v>
      </c>
      <c r="J16725" s="4">
        <f t="shared" si="1046"/>
        <v>0</v>
      </c>
      <c r="K16725" s="5">
        <f t="shared" si="1047"/>
        <v>0</v>
      </c>
    </row>
    <row r="16726" spans="1:11" x14ac:dyDescent="0.25">
      <c r="A16726" t="s">
        <v>172</v>
      </c>
      <c r="B16726" t="s">
        <v>128</v>
      </c>
      <c r="C16726" s="7">
        <v>1</v>
      </c>
      <c r="D16726">
        <v>1</v>
      </c>
      <c r="E16726">
        <v>36</v>
      </c>
      <c r="F16726">
        <v>60</v>
      </c>
      <c r="G16726" s="1">
        <f t="shared" si="1044"/>
        <v>0.97297297297297303</v>
      </c>
      <c r="H16726" s="4">
        <f t="shared" si="1045"/>
        <v>1</v>
      </c>
      <c r="I16726" s="5">
        <f>IF(OR(AND(F16726&gt;=50,G16726&gt;SUMIF(SeasonTotals!A$2:A$9,A16726,SeasonTotals!F$2:F$9)),AND(G16726&gt;0.885,F16726&gt;=50,D16726&lt;3)),1,0)</f>
        <v>1</v>
      </c>
      <c r="J16726" s="4">
        <f t="shared" si="1046"/>
        <v>0</v>
      </c>
      <c r="K16726" s="5">
        <f t="shared" si="1047"/>
        <v>0</v>
      </c>
    </row>
    <row r="16727" spans="1:11" x14ac:dyDescent="0.25">
      <c r="A16727" t="s">
        <v>172</v>
      </c>
      <c r="B16727" t="s">
        <v>16</v>
      </c>
      <c r="C16727" s="7">
        <v>1</v>
      </c>
      <c r="D16727">
        <v>1</v>
      </c>
      <c r="E16727">
        <v>24</v>
      </c>
      <c r="F16727">
        <v>60</v>
      </c>
      <c r="G16727" s="1">
        <f t="shared" si="1044"/>
        <v>0.96</v>
      </c>
      <c r="H16727" s="4">
        <f t="shared" si="1045"/>
        <v>1</v>
      </c>
      <c r="I16727" s="5">
        <f>IF(OR(AND(F16727&gt;=50,G16727&gt;SUMIF(SeasonTotals!A$2:A$9,A16727,SeasonTotals!F$2:F$9)),AND(G16727&gt;0.885,F16727&gt;=50,D16727&lt;3)),1,0)</f>
        <v>1</v>
      </c>
      <c r="J16727" s="4">
        <f t="shared" si="1046"/>
        <v>0</v>
      </c>
      <c r="K16727" s="5">
        <f t="shared" si="1047"/>
        <v>0</v>
      </c>
    </row>
    <row r="16728" spans="1:11" x14ac:dyDescent="0.25">
      <c r="A16728" t="s">
        <v>172</v>
      </c>
      <c r="B16728" t="s">
        <v>77</v>
      </c>
      <c r="C16728" s="7">
        <v>1</v>
      </c>
      <c r="D16728">
        <v>6</v>
      </c>
      <c r="E16728">
        <v>22</v>
      </c>
      <c r="F16728">
        <v>60</v>
      </c>
      <c r="G16728" s="1">
        <f t="shared" si="1044"/>
        <v>0.7857142857142857</v>
      </c>
      <c r="H16728" s="4">
        <f t="shared" si="1045"/>
        <v>0</v>
      </c>
      <c r="I16728" s="5">
        <f>IF(OR(AND(F16728&gt;=50,G16728&gt;SUMIF(SeasonTotals!A$2:A$9,A16728,SeasonTotals!F$2:F$9)),AND(G16728&gt;0.885,F16728&gt;=50,D16728&lt;3)),1,0)</f>
        <v>0</v>
      </c>
      <c r="J16728" s="4">
        <f t="shared" si="1046"/>
        <v>1</v>
      </c>
      <c r="K16728" s="5">
        <f t="shared" si="1047"/>
        <v>0</v>
      </c>
    </row>
    <row r="16729" spans="1:11" x14ac:dyDescent="0.25">
      <c r="A16729" t="s">
        <v>172</v>
      </c>
      <c r="B16729" t="s">
        <v>60</v>
      </c>
      <c r="C16729" s="7">
        <v>1</v>
      </c>
      <c r="D16729">
        <v>2</v>
      </c>
      <c r="E16729">
        <v>29</v>
      </c>
      <c r="F16729">
        <v>65</v>
      </c>
      <c r="G16729" s="1">
        <f t="shared" si="1044"/>
        <v>0.93548387096774188</v>
      </c>
      <c r="H16729" s="4">
        <f t="shared" si="1045"/>
        <v>1</v>
      </c>
      <c r="I16729" s="5">
        <f>IF(OR(AND(F16729&gt;=50,G16729&gt;SUMIF(SeasonTotals!A$2:A$9,A16729,SeasonTotals!F$2:F$9)),AND(G16729&gt;0.885,F16729&gt;=50,D16729&lt;3)),1,0)</f>
        <v>1</v>
      </c>
      <c r="J16729" s="4">
        <f t="shared" si="1046"/>
        <v>0</v>
      </c>
      <c r="K16729" s="5">
        <f t="shared" si="1047"/>
        <v>0</v>
      </c>
    </row>
    <row r="16730" spans="1:11" x14ac:dyDescent="0.25">
      <c r="A16730" t="s">
        <v>172</v>
      </c>
      <c r="B16730" t="s">
        <v>111</v>
      </c>
      <c r="C16730" s="7">
        <v>1</v>
      </c>
      <c r="D16730">
        <v>5</v>
      </c>
      <c r="E16730">
        <v>23</v>
      </c>
      <c r="F16730">
        <v>60</v>
      </c>
      <c r="G16730" s="1">
        <f t="shared" si="1044"/>
        <v>0.8214285714285714</v>
      </c>
      <c r="H16730" s="4">
        <f t="shared" si="1045"/>
        <v>0</v>
      </c>
      <c r="I16730" s="5">
        <f>IF(OR(AND(F16730&gt;=50,G16730&gt;SUMIF(SeasonTotals!A$2:A$9,A16730,SeasonTotals!F$2:F$9)),AND(G16730&gt;0.885,F16730&gt;=50,D16730&lt;3)),1,0)</f>
        <v>0</v>
      </c>
      <c r="J16730" s="4">
        <f t="shared" si="1046"/>
        <v>1</v>
      </c>
      <c r="K16730" s="5">
        <f t="shared" si="1047"/>
        <v>0</v>
      </c>
    </row>
    <row r="16731" spans="1:11" x14ac:dyDescent="0.25">
      <c r="A16731" t="s">
        <v>172</v>
      </c>
      <c r="B16731" t="s">
        <v>145</v>
      </c>
      <c r="C16731" s="7">
        <v>1</v>
      </c>
      <c r="D16731">
        <v>1</v>
      </c>
      <c r="E16731">
        <v>27</v>
      </c>
      <c r="F16731">
        <v>60</v>
      </c>
      <c r="G16731" s="1">
        <f t="shared" si="1044"/>
        <v>0.9642857142857143</v>
      </c>
      <c r="H16731" s="4">
        <f t="shared" si="1045"/>
        <v>1</v>
      </c>
      <c r="I16731" s="5">
        <f>IF(OR(AND(F16731&gt;=50,G16731&gt;SUMIF(SeasonTotals!A$2:A$9,A16731,SeasonTotals!F$2:F$9)),AND(G16731&gt;0.885,F16731&gt;=50,D16731&lt;3)),1,0)</f>
        <v>1</v>
      </c>
      <c r="J16731" s="4">
        <f t="shared" si="1046"/>
        <v>0</v>
      </c>
      <c r="K16731" s="5">
        <f t="shared" si="1047"/>
        <v>0</v>
      </c>
    </row>
    <row r="16732" spans="1:11" x14ac:dyDescent="0.25">
      <c r="A16732" t="s">
        <v>172</v>
      </c>
      <c r="B16732" t="s">
        <v>54</v>
      </c>
      <c r="C16732" s="7">
        <v>1</v>
      </c>
      <c r="D16732">
        <v>2</v>
      </c>
      <c r="E16732">
        <v>20</v>
      </c>
      <c r="F16732">
        <v>59</v>
      </c>
      <c r="G16732" s="1">
        <f t="shared" si="1044"/>
        <v>0.90909090909090906</v>
      </c>
      <c r="H16732" s="4">
        <f t="shared" si="1045"/>
        <v>1</v>
      </c>
      <c r="I16732" s="5">
        <f>IF(OR(AND(F16732&gt;=50,G16732&gt;SUMIF(SeasonTotals!A$2:A$9,A16732,SeasonTotals!F$2:F$9)),AND(G16732&gt;0.885,F16732&gt;=50,D16732&lt;3)),1,0)</f>
        <v>1</v>
      </c>
      <c r="J16732" s="4">
        <f t="shared" si="1046"/>
        <v>0</v>
      </c>
      <c r="K16732" s="5">
        <f t="shared" si="1047"/>
        <v>0</v>
      </c>
    </row>
    <row r="16733" spans="1:11" x14ac:dyDescent="0.25">
      <c r="A16733" t="s">
        <v>172</v>
      </c>
      <c r="B16733" t="s">
        <v>37</v>
      </c>
      <c r="C16733" s="7">
        <v>1</v>
      </c>
      <c r="D16733">
        <v>2</v>
      </c>
      <c r="E16733">
        <v>36</v>
      </c>
      <c r="F16733">
        <v>65</v>
      </c>
      <c r="G16733" s="1">
        <f t="shared" si="1044"/>
        <v>0.94736842105263153</v>
      </c>
      <c r="H16733" s="4">
        <f t="shared" si="1045"/>
        <v>1</v>
      </c>
      <c r="I16733" s="5">
        <f>IF(OR(AND(F16733&gt;=50,G16733&gt;SUMIF(SeasonTotals!A$2:A$9,A16733,SeasonTotals!F$2:F$9)),AND(G16733&gt;0.885,F16733&gt;=50,D16733&lt;3)),1,0)</f>
        <v>1</v>
      </c>
      <c r="J16733" s="4">
        <f t="shared" si="1046"/>
        <v>0</v>
      </c>
      <c r="K16733" s="5">
        <f t="shared" si="1047"/>
        <v>0</v>
      </c>
    </row>
    <row r="16734" spans="1:11" x14ac:dyDescent="0.25">
      <c r="A16734" t="s">
        <v>172</v>
      </c>
      <c r="B16734" t="s">
        <v>102</v>
      </c>
      <c r="C16734" s="7">
        <v>1</v>
      </c>
      <c r="D16734">
        <v>2</v>
      </c>
      <c r="E16734">
        <v>32</v>
      </c>
      <c r="F16734">
        <v>60</v>
      </c>
      <c r="G16734" s="1">
        <f t="shared" si="1044"/>
        <v>0.94117647058823528</v>
      </c>
      <c r="H16734" s="4">
        <f t="shared" si="1045"/>
        <v>1</v>
      </c>
      <c r="I16734" s="5">
        <f>IF(OR(AND(F16734&gt;=50,G16734&gt;SUMIF(SeasonTotals!A$2:A$9,A16734,SeasonTotals!F$2:F$9)),AND(G16734&gt;0.885,F16734&gt;=50,D16734&lt;3)),1,0)</f>
        <v>1</v>
      </c>
      <c r="J16734" s="4">
        <f t="shared" si="1046"/>
        <v>0</v>
      </c>
      <c r="K16734" s="5">
        <f t="shared" si="1047"/>
        <v>0</v>
      </c>
    </row>
    <row r="16735" spans="1:11" x14ac:dyDescent="0.25">
      <c r="A16735" t="s">
        <v>172</v>
      </c>
      <c r="B16735" t="s">
        <v>93</v>
      </c>
      <c r="C16735" s="7">
        <v>1</v>
      </c>
      <c r="D16735">
        <v>2</v>
      </c>
      <c r="E16735">
        <v>26</v>
      </c>
      <c r="F16735">
        <v>59</v>
      </c>
      <c r="G16735" s="1">
        <f t="shared" si="1044"/>
        <v>0.9285714285714286</v>
      </c>
      <c r="H16735" s="4">
        <f t="shared" si="1045"/>
        <v>1</v>
      </c>
      <c r="I16735" s="5">
        <f>IF(OR(AND(F16735&gt;=50,G16735&gt;SUMIF(SeasonTotals!A$2:A$9,A16735,SeasonTotals!F$2:F$9)),AND(G16735&gt;0.885,F16735&gt;=50,D16735&lt;3)),1,0)</f>
        <v>1</v>
      </c>
      <c r="J16735" s="4">
        <f t="shared" si="1046"/>
        <v>0</v>
      </c>
      <c r="K16735" s="5">
        <f t="shared" si="1047"/>
        <v>0</v>
      </c>
    </row>
    <row r="16736" spans="1:11" x14ac:dyDescent="0.25">
      <c r="A16736" t="s">
        <v>172</v>
      </c>
      <c r="B16736" t="s">
        <v>73</v>
      </c>
      <c r="C16736" s="7">
        <v>1</v>
      </c>
      <c r="D16736">
        <v>2</v>
      </c>
      <c r="E16736">
        <v>27</v>
      </c>
      <c r="F16736">
        <v>58</v>
      </c>
      <c r="G16736" s="1">
        <f t="shared" si="1044"/>
        <v>0.93103448275862066</v>
      </c>
      <c r="H16736" s="4">
        <f t="shared" si="1045"/>
        <v>1</v>
      </c>
      <c r="I16736" s="5">
        <f>IF(OR(AND(F16736&gt;=50,G16736&gt;SUMIF(SeasonTotals!A$2:A$9,A16736,SeasonTotals!F$2:F$9)),AND(G16736&gt;0.885,F16736&gt;=50,D16736&lt;3)),1,0)</f>
        <v>1</v>
      </c>
      <c r="J16736" s="4">
        <f t="shared" si="1046"/>
        <v>0</v>
      </c>
      <c r="K16736" s="5">
        <f t="shared" si="1047"/>
        <v>0</v>
      </c>
    </row>
    <row r="16737" spans="1:11" x14ac:dyDescent="0.25">
      <c r="A16737" t="s">
        <v>172</v>
      </c>
      <c r="B16737" t="s">
        <v>116</v>
      </c>
      <c r="C16737" s="7">
        <v>1</v>
      </c>
      <c r="D16737">
        <v>4</v>
      </c>
      <c r="E16737">
        <v>30</v>
      </c>
      <c r="F16737">
        <v>60</v>
      </c>
      <c r="G16737" s="1">
        <f t="shared" si="1044"/>
        <v>0.88235294117647056</v>
      </c>
      <c r="H16737" s="4">
        <f t="shared" si="1045"/>
        <v>0</v>
      </c>
      <c r="I16737" s="5">
        <f>IF(OR(AND(F16737&gt;=50,G16737&gt;SUMIF(SeasonTotals!A$2:A$9,A16737,SeasonTotals!F$2:F$9)),AND(G16737&gt;0.885,F16737&gt;=50,D16737&lt;3)),1,0)</f>
        <v>0</v>
      </c>
      <c r="J16737" s="4">
        <f t="shared" si="1046"/>
        <v>0</v>
      </c>
      <c r="K16737" s="5">
        <f t="shared" si="1047"/>
        <v>0</v>
      </c>
    </row>
    <row r="16738" spans="1:11" x14ac:dyDescent="0.25">
      <c r="A16738" t="s">
        <v>172</v>
      </c>
      <c r="B16738" t="s">
        <v>18</v>
      </c>
      <c r="C16738" s="7">
        <v>1</v>
      </c>
      <c r="D16738">
        <v>3</v>
      </c>
      <c r="E16738">
        <v>26</v>
      </c>
      <c r="F16738">
        <v>60</v>
      </c>
      <c r="G16738" s="1">
        <f t="shared" si="1044"/>
        <v>0.89655172413793105</v>
      </c>
      <c r="H16738" s="4">
        <f t="shared" si="1045"/>
        <v>0</v>
      </c>
      <c r="I16738" s="5">
        <f>IF(OR(AND(F16738&gt;=50,G16738&gt;SUMIF(SeasonTotals!A$2:A$9,A16738,SeasonTotals!F$2:F$9)),AND(G16738&gt;0.885,F16738&gt;=50,D16738&lt;3)),1,0)</f>
        <v>0</v>
      </c>
      <c r="J16738" s="4">
        <f t="shared" si="1046"/>
        <v>0</v>
      </c>
      <c r="K16738" s="5">
        <f t="shared" si="1047"/>
        <v>0</v>
      </c>
    </row>
    <row r="16739" spans="1:11" x14ac:dyDescent="0.25">
      <c r="A16739" t="s">
        <v>172</v>
      </c>
      <c r="B16739" t="s">
        <v>51</v>
      </c>
      <c r="C16739" s="7">
        <v>1</v>
      </c>
      <c r="D16739">
        <v>2</v>
      </c>
      <c r="E16739">
        <v>27</v>
      </c>
      <c r="F16739">
        <v>62</v>
      </c>
      <c r="G16739" s="1">
        <f t="shared" si="1044"/>
        <v>0.93103448275862066</v>
      </c>
      <c r="H16739" s="4">
        <f t="shared" si="1045"/>
        <v>1</v>
      </c>
      <c r="I16739" s="5">
        <f>IF(OR(AND(F16739&gt;=50,G16739&gt;SUMIF(SeasonTotals!A$2:A$9,A16739,SeasonTotals!F$2:F$9)),AND(G16739&gt;0.885,F16739&gt;=50,D16739&lt;3)),1,0)</f>
        <v>1</v>
      </c>
      <c r="J16739" s="4">
        <f t="shared" si="1046"/>
        <v>0</v>
      </c>
      <c r="K16739" s="5">
        <f t="shared" si="1047"/>
        <v>0</v>
      </c>
    </row>
    <row r="16740" spans="1:11" x14ac:dyDescent="0.25">
      <c r="A16740" t="s">
        <v>172</v>
      </c>
      <c r="B16740" t="s">
        <v>55</v>
      </c>
      <c r="C16740" s="7">
        <v>1</v>
      </c>
      <c r="D16740">
        <v>2</v>
      </c>
      <c r="E16740">
        <v>23</v>
      </c>
      <c r="F16740">
        <v>59</v>
      </c>
      <c r="G16740" s="1">
        <f t="shared" si="1044"/>
        <v>0.92</v>
      </c>
      <c r="H16740" s="4">
        <f t="shared" si="1045"/>
        <v>1</v>
      </c>
      <c r="I16740" s="5">
        <f>IF(OR(AND(F16740&gt;=50,G16740&gt;SUMIF(SeasonTotals!A$2:A$9,A16740,SeasonTotals!F$2:F$9)),AND(G16740&gt;0.885,F16740&gt;=50,D16740&lt;3)),1,0)</f>
        <v>1</v>
      </c>
      <c r="J16740" s="4">
        <f t="shared" si="1046"/>
        <v>0</v>
      </c>
      <c r="K16740" s="5">
        <f t="shared" si="1047"/>
        <v>0</v>
      </c>
    </row>
    <row r="16741" spans="1:11" x14ac:dyDescent="0.25">
      <c r="A16741" t="s">
        <v>172</v>
      </c>
      <c r="B16741" t="s">
        <v>87</v>
      </c>
      <c r="C16741" s="7">
        <v>1</v>
      </c>
      <c r="D16741">
        <v>1</v>
      </c>
      <c r="E16741">
        <v>33</v>
      </c>
      <c r="F16741">
        <v>60</v>
      </c>
      <c r="G16741" s="1">
        <f t="shared" si="1044"/>
        <v>0.97058823529411764</v>
      </c>
      <c r="H16741" s="4">
        <f t="shared" si="1045"/>
        <v>1</v>
      </c>
      <c r="I16741" s="5">
        <f>IF(OR(AND(F16741&gt;=50,G16741&gt;SUMIF(SeasonTotals!A$2:A$9,A16741,SeasonTotals!F$2:F$9)),AND(G16741&gt;0.885,F16741&gt;=50,D16741&lt;3)),1,0)</f>
        <v>1</v>
      </c>
      <c r="J16741" s="4">
        <f t="shared" si="1046"/>
        <v>0</v>
      </c>
      <c r="K16741" s="5">
        <f t="shared" si="1047"/>
        <v>0</v>
      </c>
    </row>
    <row r="16742" spans="1:11" x14ac:dyDescent="0.25">
      <c r="A16742" t="s">
        <v>172</v>
      </c>
      <c r="B16742" t="s">
        <v>123</v>
      </c>
      <c r="C16742" s="7">
        <v>1</v>
      </c>
      <c r="D16742">
        <v>6</v>
      </c>
      <c r="E16742">
        <v>29</v>
      </c>
      <c r="F16742">
        <v>60</v>
      </c>
      <c r="G16742" s="1">
        <f t="shared" si="1044"/>
        <v>0.82857142857142863</v>
      </c>
      <c r="H16742" s="4">
        <f t="shared" si="1045"/>
        <v>0</v>
      </c>
      <c r="I16742" s="5">
        <f>IF(OR(AND(F16742&gt;=50,G16742&gt;SUMIF(SeasonTotals!A$2:A$9,A16742,SeasonTotals!F$2:F$9)),AND(G16742&gt;0.885,F16742&gt;=50,D16742&lt;3)),1,0)</f>
        <v>0</v>
      </c>
      <c r="J16742" s="4">
        <f t="shared" si="1046"/>
        <v>1</v>
      </c>
      <c r="K16742" s="5">
        <f t="shared" si="1047"/>
        <v>0</v>
      </c>
    </row>
    <row r="16743" spans="1:11" x14ac:dyDescent="0.25">
      <c r="A16743" t="s">
        <v>172</v>
      </c>
      <c r="B16743" t="s">
        <v>104</v>
      </c>
      <c r="C16743" s="7">
        <v>1</v>
      </c>
      <c r="D16743">
        <v>1</v>
      </c>
      <c r="E16743">
        <v>21</v>
      </c>
      <c r="F16743">
        <v>60</v>
      </c>
      <c r="G16743" s="1">
        <f t="shared" si="1044"/>
        <v>0.95454545454545459</v>
      </c>
      <c r="H16743" s="4">
        <f t="shared" si="1045"/>
        <v>1</v>
      </c>
      <c r="I16743" s="5">
        <f>IF(OR(AND(F16743&gt;=50,G16743&gt;SUMIF(SeasonTotals!A$2:A$9,A16743,SeasonTotals!F$2:F$9)),AND(G16743&gt;0.885,F16743&gt;=50,D16743&lt;3)),1,0)</f>
        <v>1</v>
      </c>
      <c r="J16743" s="4">
        <f t="shared" si="1046"/>
        <v>0</v>
      </c>
      <c r="K16743" s="5">
        <f t="shared" si="1047"/>
        <v>0</v>
      </c>
    </row>
    <row r="16744" spans="1:11" x14ac:dyDescent="0.25">
      <c r="A16744" t="s">
        <v>172</v>
      </c>
      <c r="B16744" t="s">
        <v>95</v>
      </c>
      <c r="C16744" s="7">
        <v>1</v>
      </c>
      <c r="D16744">
        <v>3</v>
      </c>
      <c r="E16744">
        <v>26</v>
      </c>
      <c r="F16744">
        <v>58</v>
      </c>
      <c r="G16744" s="1">
        <f t="shared" si="1044"/>
        <v>0.89655172413793105</v>
      </c>
      <c r="H16744" s="4">
        <f t="shared" si="1045"/>
        <v>0</v>
      </c>
      <c r="I16744" s="5">
        <f>IF(OR(AND(F16744&gt;=50,G16744&gt;SUMIF(SeasonTotals!A$2:A$9,A16744,SeasonTotals!F$2:F$9)),AND(G16744&gt;0.885,F16744&gt;=50,D16744&lt;3)),1,0)</f>
        <v>0</v>
      </c>
      <c r="J16744" s="4">
        <f t="shared" si="1046"/>
        <v>0</v>
      </c>
      <c r="K16744" s="5">
        <f t="shared" si="1047"/>
        <v>0</v>
      </c>
    </row>
    <row r="16745" spans="1:11" x14ac:dyDescent="0.25">
      <c r="A16745" t="s">
        <v>172</v>
      </c>
      <c r="B16745" t="s">
        <v>106</v>
      </c>
      <c r="C16745" s="7">
        <v>1</v>
      </c>
      <c r="D16745">
        <v>2</v>
      </c>
      <c r="E16745">
        <v>23</v>
      </c>
      <c r="F16745">
        <v>60</v>
      </c>
      <c r="G16745" s="1">
        <f t="shared" si="1044"/>
        <v>0.92</v>
      </c>
      <c r="H16745" s="4">
        <f t="shared" si="1045"/>
        <v>1</v>
      </c>
      <c r="I16745" s="5">
        <f>IF(OR(AND(F16745&gt;=50,G16745&gt;SUMIF(SeasonTotals!A$2:A$9,A16745,SeasonTotals!F$2:F$9)),AND(G16745&gt;0.885,F16745&gt;=50,D16745&lt;3)),1,0)</f>
        <v>1</v>
      </c>
      <c r="J16745" s="4">
        <f t="shared" si="1046"/>
        <v>0</v>
      </c>
      <c r="K16745" s="5">
        <f t="shared" si="1047"/>
        <v>0</v>
      </c>
    </row>
    <row r="16746" spans="1:11" x14ac:dyDescent="0.25">
      <c r="A16746" t="s">
        <v>172</v>
      </c>
      <c r="B16746" t="s">
        <v>17</v>
      </c>
      <c r="C16746" s="7">
        <v>1</v>
      </c>
      <c r="D16746">
        <v>2</v>
      </c>
      <c r="E16746">
        <v>23</v>
      </c>
      <c r="F16746">
        <v>58</v>
      </c>
      <c r="G16746" s="1">
        <f t="shared" si="1044"/>
        <v>0.92</v>
      </c>
      <c r="H16746" s="4">
        <f t="shared" si="1045"/>
        <v>1</v>
      </c>
      <c r="I16746" s="5">
        <f>IF(OR(AND(F16746&gt;=50,G16746&gt;SUMIF(SeasonTotals!A$2:A$9,A16746,SeasonTotals!F$2:F$9)),AND(G16746&gt;0.885,F16746&gt;=50,D16746&lt;3)),1,0)</f>
        <v>1</v>
      </c>
      <c r="J16746" s="4">
        <f t="shared" si="1046"/>
        <v>0</v>
      </c>
      <c r="K16746" s="5">
        <f t="shared" si="1047"/>
        <v>0</v>
      </c>
    </row>
    <row r="16747" spans="1:11" x14ac:dyDescent="0.25">
      <c r="A16747" t="s">
        <v>172</v>
      </c>
      <c r="B16747" t="s">
        <v>21</v>
      </c>
      <c r="C16747" s="7">
        <v>1</v>
      </c>
      <c r="D16747">
        <v>2</v>
      </c>
      <c r="E16747">
        <v>16</v>
      </c>
      <c r="F16747">
        <v>65</v>
      </c>
      <c r="G16747" s="1">
        <f t="shared" si="1044"/>
        <v>0.88888888888888884</v>
      </c>
      <c r="H16747" s="4">
        <f t="shared" si="1045"/>
        <v>1</v>
      </c>
      <c r="I16747" s="5">
        <f>IF(OR(AND(F16747&gt;=50,G16747&gt;SUMIF(SeasonTotals!A$2:A$9,A16747,SeasonTotals!F$2:F$9)),AND(G16747&gt;0.885,F16747&gt;=50,D16747&lt;3)),1,0)</f>
        <v>1</v>
      </c>
      <c r="J16747" s="4">
        <f t="shared" si="1046"/>
        <v>0</v>
      </c>
      <c r="K16747" s="5">
        <f t="shared" si="1047"/>
        <v>0</v>
      </c>
    </row>
    <row r="16748" spans="1:11" x14ac:dyDescent="0.25">
      <c r="A16748" t="s">
        <v>172</v>
      </c>
      <c r="B16748" t="s">
        <v>49</v>
      </c>
      <c r="C16748" s="7">
        <v>1</v>
      </c>
      <c r="D16748">
        <v>1</v>
      </c>
      <c r="E16748">
        <v>49</v>
      </c>
      <c r="F16748">
        <v>65</v>
      </c>
      <c r="G16748" s="1">
        <f t="shared" si="1044"/>
        <v>0.98</v>
      </c>
      <c r="H16748" s="4">
        <f t="shared" si="1045"/>
        <v>1</v>
      </c>
      <c r="I16748" s="5">
        <f>IF(OR(AND(F16748&gt;=50,G16748&gt;SUMIF(SeasonTotals!A$2:A$9,A16748,SeasonTotals!F$2:F$9)),AND(G16748&gt;0.885,F16748&gt;=50,D16748&lt;3)),1,0)</f>
        <v>1</v>
      </c>
      <c r="J16748" s="4">
        <f t="shared" si="1046"/>
        <v>0</v>
      </c>
      <c r="K16748" s="5">
        <f t="shared" si="1047"/>
        <v>0</v>
      </c>
    </row>
    <row r="16749" spans="1:11" x14ac:dyDescent="0.25">
      <c r="A16749" t="s">
        <v>172</v>
      </c>
      <c r="B16749" t="s">
        <v>43</v>
      </c>
      <c r="C16749" s="7">
        <v>1</v>
      </c>
      <c r="D16749">
        <v>2</v>
      </c>
      <c r="E16749">
        <v>37</v>
      </c>
      <c r="F16749">
        <v>65</v>
      </c>
      <c r="G16749" s="1">
        <f t="shared" si="1044"/>
        <v>0.94871794871794868</v>
      </c>
      <c r="H16749" s="4">
        <f t="shared" si="1045"/>
        <v>1</v>
      </c>
      <c r="I16749" s="5">
        <f>IF(OR(AND(F16749&gt;=50,G16749&gt;SUMIF(SeasonTotals!A$2:A$9,A16749,SeasonTotals!F$2:F$9)),AND(G16749&gt;0.885,F16749&gt;=50,D16749&lt;3)),1,0)</f>
        <v>1</v>
      </c>
      <c r="J16749" s="4">
        <f t="shared" si="1046"/>
        <v>0</v>
      </c>
      <c r="K16749" s="5">
        <f t="shared" si="1047"/>
        <v>0</v>
      </c>
    </row>
    <row r="16750" spans="1:11" x14ac:dyDescent="0.25">
      <c r="A16750" t="s">
        <v>172</v>
      </c>
      <c r="B16750" t="s">
        <v>87</v>
      </c>
      <c r="C16750" s="7">
        <v>1</v>
      </c>
      <c r="D16750">
        <v>2</v>
      </c>
      <c r="E16750">
        <v>18</v>
      </c>
      <c r="F16750">
        <v>65</v>
      </c>
      <c r="G16750" s="1">
        <f t="shared" si="1044"/>
        <v>0.9</v>
      </c>
      <c r="H16750" s="4">
        <f t="shared" si="1045"/>
        <v>1</v>
      </c>
      <c r="I16750" s="5">
        <f>IF(OR(AND(F16750&gt;=50,G16750&gt;SUMIF(SeasonTotals!A$2:A$9,A16750,SeasonTotals!F$2:F$9)),AND(G16750&gt;0.885,F16750&gt;=50,D16750&lt;3)),1,0)</f>
        <v>1</v>
      </c>
      <c r="J16750" s="4">
        <f t="shared" si="1046"/>
        <v>0</v>
      </c>
      <c r="K16750" s="5">
        <f t="shared" si="1047"/>
        <v>0</v>
      </c>
    </row>
    <row r="16751" spans="1:11" x14ac:dyDescent="0.25">
      <c r="A16751" t="s">
        <v>172</v>
      </c>
      <c r="B16751" t="s">
        <v>132</v>
      </c>
      <c r="C16751" s="7">
        <v>1</v>
      </c>
      <c r="D16751">
        <v>6</v>
      </c>
      <c r="E16751">
        <v>23</v>
      </c>
      <c r="F16751">
        <v>58</v>
      </c>
      <c r="G16751" s="1">
        <f t="shared" si="1044"/>
        <v>0.7931034482758621</v>
      </c>
      <c r="H16751" s="4">
        <f t="shared" si="1045"/>
        <v>0</v>
      </c>
      <c r="I16751" s="5">
        <f>IF(OR(AND(F16751&gt;=50,G16751&gt;SUMIF(SeasonTotals!A$2:A$9,A16751,SeasonTotals!F$2:F$9)),AND(G16751&gt;0.885,F16751&gt;=50,D16751&lt;3)),1,0)</f>
        <v>0</v>
      </c>
      <c r="J16751" s="4">
        <f t="shared" si="1046"/>
        <v>1</v>
      </c>
      <c r="K16751" s="5">
        <f t="shared" si="1047"/>
        <v>0</v>
      </c>
    </row>
    <row r="16752" spans="1:11" x14ac:dyDescent="0.25">
      <c r="A16752" t="s">
        <v>172</v>
      </c>
      <c r="B16752" t="s">
        <v>69</v>
      </c>
      <c r="C16752" s="7">
        <v>1</v>
      </c>
      <c r="D16752">
        <v>4</v>
      </c>
      <c r="E16752">
        <v>23</v>
      </c>
      <c r="F16752">
        <v>60</v>
      </c>
      <c r="G16752" s="1">
        <f t="shared" si="1044"/>
        <v>0.85185185185185186</v>
      </c>
      <c r="H16752" s="4">
        <f t="shared" si="1045"/>
        <v>0</v>
      </c>
      <c r="I16752" s="5">
        <f>IF(OR(AND(F16752&gt;=50,G16752&gt;SUMIF(SeasonTotals!A$2:A$9,A16752,SeasonTotals!F$2:F$9)),AND(G16752&gt;0.885,F16752&gt;=50,D16752&lt;3)),1,0)</f>
        <v>0</v>
      </c>
      <c r="J16752" s="4">
        <f t="shared" si="1046"/>
        <v>0</v>
      </c>
      <c r="K16752" s="5">
        <f t="shared" si="1047"/>
        <v>0</v>
      </c>
    </row>
    <row r="16753" spans="1:11" x14ac:dyDescent="0.25">
      <c r="A16753" t="s">
        <v>172</v>
      </c>
      <c r="B16753" t="s">
        <v>146</v>
      </c>
      <c r="C16753" s="7">
        <v>1</v>
      </c>
      <c r="D16753">
        <v>2</v>
      </c>
      <c r="E16753">
        <v>21</v>
      </c>
      <c r="F16753">
        <v>60</v>
      </c>
      <c r="G16753" s="1">
        <f t="shared" si="1044"/>
        <v>0.91304347826086951</v>
      </c>
      <c r="H16753" s="4">
        <f t="shared" si="1045"/>
        <v>1</v>
      </c>
      <c r="I16753" s="5">
        <f>IF(OR(AND(F16753&gt;=50,G16753&gt;SUMIF(SeasonTotals!A$2:A$9,A16753,SeasonTotals!F$2:F$9)),AND(G16753&gt;0.885,F16753&gt;=50,D16753&lt;3)),1,0)</f>
        <v>1</v>
      </c>
      <c r="J16753" s="4">
        <f t="shared" si="1046"/>
        <v>0</v>
      </c>
      <c r="K16753" s="5">
        <f t="shared" si="1047"/>
        <v>0</v>
      </c>
    </row>
    <row r="16754" spans="1:11" x14ac:dyDescent="0.25">
      <c r="A16754" t="s">
        <v>172</v>
      </c>
      <c r="B16754" t="s">
        <v>159</v>
      </c>
      <c r="C16754" s="7">
        <v>1</v>
      </c>
      <c r="D16754">
        <v>4</v>
      </c>
      <c r="E16754">
        <v>16</v>
      </c>
      <c r="F16754">
        <v>45</v>
      </c>
      <c r="G16754" s="1">
        <f t="shared" si="1044"/>
        <v>0.8</v>
      </c>
      <c r="H16754" s="4">
        <f t="shared" si="1045"/>
        <v>0</v>
      </c>
      <c r="I16754" s="5">
        <f>IF(OR(AND(F16754&gt;=50,G16754&gt;SUMIF(SeasonTotals!A$2:A$9,A16754,SeasonTotals!F$2:F$9)),AND(G16754&gt;0.885,F16754&gt;=50,D16754&lt;3)),1,0)</f>
        <v>0</v>
      </c>
      <c r="J16754" s="4">
        <f t="shared" si="1046"/>
        <v>1</v>
      </c>
      <c r="K16754" s="5">
        <f t="shared" si="1047"/>
        <v>1</v>
      </c>
    </row>
    <row r="16755" spans="1:11" x14ac:dyDescent="0.25">
      <c r="A16755" t="s">
        <v>172</v>
      </c>
      <c r="B16755" t="s">
        <v>70</v>
      </c>
      <c r="C16755" s="7">
        <v>1</v>
      </c>
      <c r="D16755">
        <v>4</v>
      </c>
      <c r="E16755">
        <v>34</v>
      </c>
      <c r="F16755">
        <v>59</v>
      </c>
      <c r="G16755" s="1">
        <f t="shared" si="1044"/>
        <v>0.89473684210526316</v>
      </c>
      <c r="H16755" s="4">
        <f t="shared" si="1045"/>
        <v>0</v>
      </c>
      <c r="I16755" s="5">
        <f>IF(OR(AND(F16755&gt;=50,G16755&gt;SUMIF(SeasonTotals!A$2:A$9,A16755,SeasonTotals!F$2:F$9)),AND(G16755&gt;0.885,F16755&gt;=50,D16755&lt;3)),1,0)</f>
        <v>0</v>
      </c>
      <c r="J16755" s="4">
        <f t="shared" si="1046"/>
        <v>0</v>
      </c>
      <c r="K16755" s="5">
        <f t="shared" si="1047"/>
        <v>0</v>
      </c>
    </row>
    <row r="16756" spans="1:11" x14ac:dyDescent="0.25">
      <c r="A16756" t="s">
        <v>172</v>
      </c>
      <c r="B16756" t="s">
        <v>50</v>
      </c>
      <c r="C16756" s="7">
        <v>1</v>
      </c>
      <c r="D16756">
        <v>2</v>
      </c>
      <c r="E16756">
        <v>40</v>
      </c>
      <c r="F16756">
        <v>60</v>
      </c>
      <c r="G16756" s="1">
        <f t="shared" si="1044"/>
        <v>0.95238095238095233</v>
      </c>
      <c r="H16756" s="4">
        <f t="shared" si="1045"/>
        <v>1</v>
      </c>
      <c r="I16756" s="5">
        <f>IF(OR(AND(F16756&gt;=50,G16756&gt;SUMIF(SeasonTotals!A$2:A$9,A16756,SeasonTotals!F$2:F$9)),AND(G16756&gt;0.885,F16756&gt;=50,D16756&lt;3)),1,0)</f>
        <v>1</v>
      </c>
      <c r="J16756" s="4">
        <f t="shared" si="1046"/>
        <v>0</v>
      </c>
      <c r="K16756" s="5">
        <f t="shared" si="1047"/>
        <v>0</v>
      </c>
    </row>
    <row r="16757" spans="1:11" x14ac:dyDescent="0.25">
      <c r="A16757" t="s">
        <v>172</v>
      </c>
      <c r="B16757" t="s">
        <v>128</v>
      </c>
      <c r="C16757" s="7">
        <v>1</v>
      </c>
      <c r="D16757">
        <v>0</v>
      </c>
      <c r="E16757">
        <v>30</v>
      </c>
      <c r="F16757">
        <v>65</v>
      </c>
      <c r="G16757" s="1">
        <f t="shared" si="1044"/>
        <v>1</v>
      </c>
      <c r="H16757" s="4">
        <f t="shared" si="1045"/>
        <v>1</v>
      </c>
      <c r="I16757" s="5">
        <f>IF(OR(AND(F16757&gt;=50,G16757&gt;SUMIF(SeasonTotals!A$2:A$9,A16757,SeasonTotals!F$2:F$9)),AND(G16757&gt;0.885,F16757&gt;=50,D16757&lt;3)),1,0)</f>
        <v>1</v>
      </c>
      <c r="J16757" s="4">
        <f t="shared" si="1046"/>
        <v>0</v>
      </c>
      <c r="K16757" s="5">
        <f t="shared" si="1047"/>
        <v>0</v>
      </c>
    </row>
    <row r="16758" spans="1:11" x14ac:dyDescent="0.25">
      <c r="A16758" t="s">
        <v>172</v>
      </c>
      <c r="B16758" t="s">
        <v>112</v>
      </c>
      <c r="C16758" s="7">
        <v>1</v>
      </c>
      <c r="D16758">
        <v>1</v>
      </c>
      <c r="E16758">
        <v>31</v>
      </c>
      <c r="F16758">
        <v>65</v>
      </c>
      <c r="G16758" s="1">
        <f t="shared" si="1044"/>
        <v>0.96875</v>
      </c>
      <c r="H16758" s="4">
        <f t="shared" si="1045"/>
        <v>1</v>
      </c>
      <c r="I16758" s="5">
        <f>IF(OR(AND(F16758&gt;=50,G16758&gt;SUMIF(SeasonTotals!A$2:A$9,A16758,SeasonTotals!F$2:F$9)),AND(G16758&gt;0.885,F16758&gt;=50,D16758&lt;3)),1,0)</f>
        <v>1</v>
      </c>
      <c r="J16758" s="4">
        <f t="shared" si="1046"/>
        <v>0</v>
      </c>
      <c r="K16758" s="5">
        <f t="shared" si="1047"/>
        <v>0</v>
      </c>
    </row>
    <row r="16759" spans="1:11" x14ac:dyDescent="0.25">
      <c r="A16759" t="s">
        <v>172</v>
      </c>
      <c r="B16759" t="s">
        <v>120</v>
      </c>
      <c r="C16759" s="7">
        <v>1</v>
      </c>
      <c r="D16759">
        <v>1</v>
      </c>
      <c r="E16759">
        <v>28</v>
      </c>
      <c r="F16759">
        <v>65</v>
      </c>
      <c r="G16759" s="1">
        <f t="shared" si="1044"/>
        <v>0.96551724137931039</v>
      </c>
      <c r="H16759" s="4">
        <f t="shared" si="1045"/>
        <v>1</v>
      </c>
      <c r="I16759" s="5">
        <f>IF(OR(AND(F16759&gt;=50,G16759&gt;SUMIF(SeasonTotals!A$2:A$9,A16759,SeasonTotals!F$2:F$9)),AND(G16759&gt;0.885,F16759&gt;=50,D16759&lt;3)),1,0)</f>
        <v>1</v>
      </c>
      <c r="J16759" s="4">
        <f t="shared" si="1046"/>
        <v>0</v>
      </c>
      <c r="K16759" s="5">
        <f t="shared" si="1047"/>
        <v>0</v>
      </c>
    </row>
    <row r="16760" spans="1:11" x14ac:dyDescent="0.25">
      <c r="A16760" t="s">
        <v>172</v>
      </c>
      <c r="B16760" t="s">
        <v>43</v>
      </c>
      <c r="C16760" s="7">
        <v>1</v>
      </c>
      <c r="D16760">
        <v>0</v>
      </c>
      <c r="E16760">
        <v>29</v>
      </c>
      <c r="F16760">
        <v>65</v>
      </c>
      <c r="G16760" s="1">
        <f t="shared" si="1044"/>
        <v>1</v>
      </c>
      <c r="H16760" s="4">
        <f t="shared" si="1045"/>
        <v>1</v>
      </c>
      <c r="I16760" s="5">
        <f>IF(OR(AND(F16760&gt;=50,G16760&gt;SUMIF(SeasonTotals!A$2:A$9,A16760,SeasonTotals!F$2:F$9)),AND(G16760&gt;0.885,F16760&gt;=50,D16760&lt;3)),1,0)</f>
        <v>1</v>
      </c>
      <c r="J16760" s="4">
        <f t="shared" si="1046"/>
        <v>0</v>
      </c>
      <c r="K16760" s="5">
        <f t="shared" si="1047"/>
        <v>0</v>
      </c>
    </row>
    <row r="16761" spans="1:11" x14ac:dyDescent="0.25">
      <c r="A16761" t="s">
        <v>172</v>
      </c>
      <c r="B16761" t="s">
        <v>37</v>
      </c>
      <c r="C16761" s="7">
        <v>1</v>
      </c>
      <c r="D16761">
        <v>2</v>
      </c>
      <c r="E16761">
        <v>29</v>
      </c>
      <c r="F16761">
        <v>60</v>
      </c>
      <c r="G16761" s="1">
        <f t="shared" si="1044"/>
        <v>0.93548387096774188</v>
      </c>
      <c r="H16761" s="4">
        <f t="shared" si="1045"/>
        <v>1</v>
      </c>
      <c r="I16761" s="5">
        <f>IF(OR(AND(F16761&gt;=50,G16761&gt;SUMIF(SeasonTotals!A$2:A$9,A16761,SeasonTotals!F$2:F$9)),AND(G16761&gt;0.885,F16761&gt;=50,D16761&lt;3)),1,0)</f>
        <v>1</v>
      </c>
      <c r="J16761" s="4">
        <f t="shared" si="1046"/>
        <v>0</v>
      </c>
      <c r="K16761" s="5">
        <f t="shared" si="1047"/>
        <v>0</v>
      </c>
    </row>
    <row r="16762" spans="1:11" x14ac:dyDescent="0.25">
      <c r="A16762" t="s">
        <v>172</v>
      </c>
      <c r="B16762" t="s">
        <v>79</v>
      </c>
      <c r="C16762" s="7">
        <v>1</v>
      </c>
      <c r="D16762">
        <v>1</v>
      </c>
      <c r="E16762">
        <v>23</v>
      </c>
      <c r="F16762">
        <v>65</v>
      </c>
      <c r="G16762" s="1">
        <f t="shared" si="1044"/>
        <v>0.95833333333333337</v>
      </c>
      <c r="H16762" s="4">
        <f t="shared" si="1045"/>
        <v>1</v>
      </c>
      <c r="I16762" s="5">
        <f>IF(OR(AND(F16762&gt;=50,G16762&gt;SUMIF(SeasonTotals!A$2:A$9,A16762,SeasonTotals!F$2:F$9)),AND(G16762&gt;0.885,F16762&gt;=50,D16762&lt;3)),1,0)</f>
        <v>1</v>
      </c>
      <c r="J16762" s="4">
        <f t="shared" si="1046"/>
        <v>0</v>
      </c>
      <c r="K16762" s="5">
        <f t="shared" si="1047"/>
        <v>0</v>
      </c>
    </row>
    <row r="16763" spans="1:11" x14ac:dyDescent="0.25">
      <c r="A16763" t="s">
        <v>172</v>
      </c>
      <c r="B16763" t="s">
        <v>107</v>
      </c>
      <c r="C16763" s="7">
        <v>1</v>
      </c>
      <c r="D16763">
        <v>2</v>
      </c>
      <c r="E16763">
        <v>20</v>
      </c>
      <c r="F16763">
        <v>58</v>
      </c>
      <c r="G16763" s="1">
        <f t="shared" si="1044"/>
        <v>0.90909090909090906</v>
      </c>
      <c r="H16763" s="4">
        <f t="shared" si="1045"/>
        <v>1</v>
      </c>
      <c r="I16763" s="5">
        <f>IF(OR(AND(F16763&gt;=50,G16763&gt;SUMIF(SeasonTotals!A$2:A$9,A16763,SeasonTotals!F$2:F$9)),AND(G16763&gt;0.885,F16763&gt;=50,D16763&lt;3)),1,0)</f>
        <v>1</v>
      </c>
      <c r="J16763" s="4">
        <f t="shared" si="1046"/>
        <v>0</v>
      </c>
      <c r="K16763" s="5">
        <f t="shared" si="1047"/>
        <v>0</v>
      </c>
    </row>
    <row r="16764" spans="1:11" x14ac:dyDescent="0.25">
      <c r="A16764" t="s">
        <v>172</v>
      </c>
      <c r="B16764" t="s">
        <v>102</v>
      </c>
      <c r="C16764" s="7">
        <v>1</v>
      </c>
      <c r="D16764">
        <v>5</v>
      </c>
      <c r="E16764">
        <v>31</v>
      </c>
      <c r="F16764">
        <v>60</v>
      </c>
      <c r="G16764" s="1">
        <f t="shared" si="1044"/>
        <v>0.86111111111111116</v>
      </c>
      <c r="H16764" s="4">
        <f t="shared" si="1045"/>
        <v>0</v>
      </c>
      <c r="I16764" s="5">
        <f>IF(OR(AND(F16764&gt;=50,G16764&gt;SUMIF(SeasonTotals!A$2:A$9,A16764,SeasonTotals!F$2:F$9)),AND(G16764&gt;0.885,F16764&gt;=50,D16764&lt;3)),1,0)</f>
        <v>0</v>
      </c>
      <c r="J16764" s="4">
        <f t="shared" si="1046"/>
        <v>0</v>
      </c>
      <c r="K16764" s="5">
        <f t="shared" si="1047"/>
        <v>0</v>
      </c>
    </row>
    <row r="16765" spans="1:11" x14ac:dyDescent="0.25">
      <c r="A16765" t="s">
        <v>172</v>
      </c>
      <c r="B16765" t="s">
        <v>73</v>
      </c>
      <c r="C16765" s="7">
        <v>1</v>
      </c>
      <c r="D16765">
        <v>1</v>
      </c>
      <c r="E16765">
        <v>27</v>
      </c>
      <c r="F16765">
        <v>60</v>
      </c>
      <c r="G16765" s="1">
        <f t="shared" si="1044"/>
        <v>0.9642857142857143</v>
      </c>
      <c r="H16765" s="4">
        <f t="shared" si="1045"/>
        <v>1</v>
      </c>
      <c r="I16765" s="5">
        <f>IF(OR(AND(F16765&gt;=50,G16765&gt;SUMIF(SeasonTotals!A$2:A$9,A16765,SeasonTotals!F$2:F$9)),AND(G16765&gt;0.885,F16765&gt;=50,D16765&lt;3)),1,0)</f>
        <v>1</v>
      </c>
      <c r="J16765" s="4">
        <f t="shared" si="1046"/>
        <v>0</v>
      </c>
      <c r="K16765" s="5">
        <f t="shared" si="1047"/>
        <v>0</v>
      </c>
    </row>
    <row r="16766" spans="1:11" x14ac:dyDescent="0.25">
      <c r="A16766" t="s">
        <v>172</v>
      </c>
      <c r="B16766" t="s">
        <v>18</v>
      </c>
      <c r="C16766" s="7">
        <v>1</v>
      </c>
      <c r="D16766">
        <v>1</v>
      </c>
      <c r="E16766">
        <v>25</v>
      </c>
      <c r="F16766">
        <v>60</v>
      </c>
      <c r="G16766" s="1">
        <f t="shared" si="1044"/>
        <v>0.96153846153846156</v>
      </c>
      <c r="H16766" s="4">
        <f t="shared" si="1045"/>
        <v>1</v>
      </c>
      <c r="I16766" s="5">
        <f>IF(OR(AND(F16766&gt;=50,G16766&gt;SUMIF(SeasonTotals!A$2:A$9,A16766,SeasonTotals!F$2:F$9)),AND(G16766&gt;0.885,F16766&gt;=50,D16766&lt;3)),1,0)</f>
        <v>1</v>
      </c>
      <c r="J16766" s="4">
        <f t="shared" si="1046"/>
        <v>0</v>
      </c>
      <c r="K16766" s="5">
        <f t="shared" si="1047"/>
        <v>0</v>
      </c>
    </row>
    <row r="16767" spans="1:11" x14ac:dyDescent="0.25">
      <c r="A16767" t="s">
        <v>172</v>
      </c>
      <c r="B16767" t="s">
        <v>51</v>
      </c>
      <c r="C16767" s="7">
        <v>1</v>
      </c>
      <c r="D16767">
        <v>4</v>
      </c>
      <c r="E16767">
        <v>18</v>
      </c>
      <c r="F16767">
        <v>59</v>
      </c>
      <c r="G16767" s="1">
        <f t="shared" si="1044"/>
        <v>0.81818181818181823</v>
      </c>
      <c r="H16767" s="4">
        <f t="shared" si="1045"/>
        <v>0</v>
      </c>
      <c r="I16767" s="5">
        <f>IF(OR(AND(F16767&gt;=50,G16767&gt;SUMIF(SeasonTotals!A$2:A$9,A16767,SeasonTotals!F$2:F$9)),AND(G16767&gt;0.885,F16767&gt;=50,D16767&lt;3)),1,0)</f>
        <v>0</v>
      </c>
      <c r="J16767" s="4">
        <f t="shared" si="1046"/>
        <v>1</v>
      </c>
      <c r="K16767" s="5">
        <f t="shared" si="1047"/>
        <v>0</v>
      </c>
    </row>
    <row r="16768" spans="1:11" x14ac:dyDescent="0.25">
      <c r="A16768" t="s">
        <v>172</v>
      </c>
      <c r="B16768" t="s">
        <v>153</v>
      </c>
      <c r="C16768" s="7">
        <v>1</v>
      </c>
      <c r="D16768">
        <v>3</v>
      </c>
      <c r="E16768">
        <v>26</v>
      </c>
      <c r="F16768">
        <v>60</v>
      </c>
      <c r="G16768" s="1">
        <f t="shared" si="1044"/>
        <v>0.89655172413793105</v>
      </c>
      <c r="H16768" s="4">
        <f t="shared" si="1045"/>
        <v>0</v>
      </c>
      <c r="I16768" s="5">
        <f>IF(OR(AND(F16768&gt;=50,G16768&gt;SUMIF(SeasonTotals!A$2:A$9,A16768,SeasonTotals!F$2:F$9)),AND(G16768&gt;0.885,F16768&gt;=50,D16768&lt;3)),1,0)</f>
        <v>0</v>
      </c>
      <c r="J16768" s="4">
        <f t="shared" si="1046"/>
        <v>0</v>
      </c>
      <c r="K16768" s="5">
        <f t="shared" si="1047"/>
        <v>0</v>
      </c>
    </row>
    <row r="16769" spans="1:11" x14ac:dyDescent="0.25">
      <c r="A16769" t="s">
        <v>172</v>
      </c>
      <c r="B16769" t="s">
        <v>55</v>
      </c>
      <c r="C16769" s="7">
        <v>1</v>
      </c>
      <c r="D16769">
        <v>4</v>
      </c>
      <c r="E16769">
        <v>9</v>
      </c>
      <c r="F16769">
        <v>31</v>
      </c>
      <c r="G16769" s="1">
        <f t="shared" si="1044"/>
        <v>0.69230769230769229</v>
      </c>
      <c r="H16769" s="4">
        <f t="shared" si="1045"/>
        <v>0</v>
      </c>
      <c r="I16769" s="5">
        <f>IF(OR(AND(F16769&gt;=50,G16769&gt;SUMIF(SeasonTotals!A$2:A$9,A16769,SeasonTotals!F$2:F$9)),AND(G16769&gt;0.885,F16769&gt;=50,D16769&lt;3)),1,0)</f>
        <v>0</v>
      </c>
      <c r="J16769" s="4">
        <f t="shared" si="1046"/>
        <v>1</v>
      </c>
      <c r="K16769" s="5">
        <f t="shared" si="1047"/>
        <v>1</v>
      </c>
    </row>
    <row r="16770" spans="1:11" x14ac:dyDescent="0.25">
      <c r="A16770" t="s">
        <v>172</v>
      </c>
      <c r="B16770" t="s">
        <v>87</v>
      </c>
      <c r="C16770" s="7">
        <v>1</v>
      </c>
      <c r="D16770">
        <v>2</v>
      </c>
      <c r="E16770">
        <v>38</v>
      </c>
      <c r="F16770">
        <v>65</v>
      </c>
      <c r="G16770" s="1">
        <f t="shared" ref="G16770:G16833" si="1048">E16770/MAX(1,SUM(D16770:E16770))</f>
        <v>0.95</v>
      </c>
      <c r="H16770" s="4">
        <f t="shared" ref="H16770:H16833" si="1049">IF(AND(F16770&gt;=50,OR(G16770&gt;0.913,AND(G16770&gt;0.885,D16770&lt;3))),1,0)</f>
        <v>1</v>
      </c>
      <c r="I16770" s="5">
        <f>IF(OR(AND(F16770&gt;=50,G16770&gt;SUMIF(SeasonTotals!A$2:A$9,A16770,SeasonTotals!F$2:F$9)),AND(G16770&gt;0.885,F16770&gt;=50,D16770&lt;3)),1,0)</f>
        <v>1</v>
      </c>
      <c r="J16770" s="4">
        <f t="shared" ref="J16770:J16833" si="1050">IF(G16770&lt;0.85,1,0)</f>
        <v>0</v>
      </c>
      <c r="K16770" s="5">
        <f t="shared" ref="K16770:K16833" si="1051">IF(F16770&lt;55,1,0)</f>
        <v>0</v>
      </c>
    </row>
    <row r="16771" spans="1:11" x14ac:dyDescent="0.25">
      <c r="A16771" t="s">
        <v>172</v>
      </c>
      <c r="B16771" t="s">
        <v>104</v>
      </c>
      <c r="C16771" s="7">
        <v>1</v>
      </c>
      <c r="D16771">
        <v>2</v>
      </c>
      <c r="E16771">
        <v>33</v>
      </c>
      <c r="F16771">
        <v>65</v>
      </c>
      <c r="G16771" s="1">
        <f t="shared" si="1048"/>
        <v>0.94285714285714284</v>
      </c>
      <c r="H16771" s="4">
        <f t="shared" si="1049"/>
        <v>1</v>
      </c>
      <c r="I16771" s="5">
        <f>IF(OR(AND(F16771&gt;=50,G16771&gt;SUMIF(SeasonTotals!A$2:A$9,A16771,SeasonTotals!F$2:F$9)),AND(G16771&gt;0.885,F16771&gt;=50,D16771&lt;3)),1,0)</f>
        <v>1</v>
      </c>
      <c r="J16771" s="4">
        <f t="shared" si="1050"/>
        <v>0</v>
      </c>
      <c r="K16771" s="5">
        <f t="shared" si="1051"/>
        <v>0</v>
      </c>
    </row>
    <row r="16772" spans="1:11" x14ac:dyDescent="0.25">
      <c r="A16772" t="s">
        <v>172</v>
      </c>
      <c r="B16772" t="s">
        <v>132</v>
      </c>
      <c r="C16772" s="7">
        <v>1</v>
      </c>
      <c r="D16772">
        <v>2</v>
      </c>
      <c r="E16772">
        <v>42</v>
      </c>
      <c r="F16772">
        <v>65</v>
      </c>
      <c r="G16772" s="1">
        <f t="shared" si="1048"/>
        <v>0.95454545454545459</v>
      </c>
      <c r="H16772" s="4">
        <f t="shared" si="1049"/>
        <v>1</v>
      </c>
      <c r="I16772" s="5">
        <f>IF(OR(AND(F16772&gt;=50,G16772&gt;SUMIF(SeasonTotals!A$2:A$9,A16772,SeasonTotals!F$2:F$9)),AND(G16772&gt;0.885,F16772&gt;=50,D16772&lt;3)),1,0)</f>
        <v>1</v>
      </c>
      <c r="J16772" s="4">
        <f t="shared" si="1050"/>
        <v>0</v>
      </c>
      <c r="K16772" s="5">
        <f t="shared" si="1051"/>
        <v>0</v>
      </c>
    </row>
    <row r="16773" spans="1:11" x14ac:dyDescent="0.25">
      <c r="A16773" t="s">
        <v>172</v>
      </c>
      <c r="B16773" t="s">
        <v>176</v>
      </c>
      <c r="C16773" s="7">
        <v>1</v>
      </c>
      <c r="D16773">
        <v>1</v>
      </c>
      <c r="E16773">
        <v>23</v>
      </c>
      <c r="F16773">
        <v>60</v>
      </c>
      <c r="G16773" s="1">
        <f t="shared" si="1048"/>
        <v>0.95833333333333337</v>
      </c>
      <c r="H16773" s="4">
        <f t="shared" si="1049"/>
        <v>1</v>
      </c>
      <c r="I16773" s="5">
        <f>IF(OR(AND(F16773&gt;=50,G16773&gt;SUMIF(SeasonTotals!A$2:A$9,A16773,SeasonTotals!F$2:F$9)),AND(G16773&gt;0.885,F16773&gt;=50,D16773&lt;3)),1,0)</f>
        <v>1</v>
      </c>
      <c r="J16773" s="4">
        <f t="shared" si="1050"/>
        <v>0</v>
      </c>
      <c r="K16773" s="5">
        <f t="shared" si="1051"/>
        <v>0</v>
      </c>
    </row>
    <row r="16774" spans="1:11" x14ac:dyDescent="0.25">
      <c r="A16774" t="s">
        <v>172</v>
      </c>
      <c r="B16774" t="s">
        <v>17</v>
      </c>
      <c r="C16774" s="7">
        <v>1</v>
      </c>
      <c r="D16774">
        <v>4</v>
      </c>
      <c r="E16774">
        <v>25</v>
      </c>
      <c r="F16774">
        <v>60</v>
      </c>
      <c r="G16774" s="1">
        <f t="shared" si="1048"/>
        <v>0.86206896551724133</v>
      </c>
      <c r="H16774" s="4">
        <f t="shared" si="1049"/>
        <v>0</v>
      </c>
      <c r="I16774" s="5">
        <f>IF(OR(AND(F16774&gt;=50,G16774&gt;SUMIF(SeasonTotals!A$2:A$9,A16774,SeasonTotals!F$2:F$9)),AND(G16774&gt;0.885,F16774&gt;=50,D16774&lt;3)),1,0)</f>
        <v>0</v>
      </c>
      <c r="J16774" s="4">
        <f t="shared" si="1050"/>
        <v>0</v>
      </c>
      <c r="K16774" s="5">
        <f t="shared" si="1051"/>
        <v>0</v>
      </c>
    </row>
    <row r="16775" spans="1:11" x14ac:dyDescent="0.25">
      <c r="A16775" t="s">
        <v>172</v>
      </c>
      <c r="B16775" t="s">
        <v>112</v>
      </c>
      <c r="C16775" s="7">
        <v>1</v>
      </c>
      <c r="D16775">
        <v>3</v>
      </c>
      <c r="E16775">
        <v>26</v>
      </c>
      <c r="F16775">
        <v>59</v>
      </c>
      <c r="G16775" s="1">
        <f t="shared" si="1048"/>
        <v>0.89655172413793105</v>
      </c>
      <c r="H16775" s="4">
        <f t="shared" si="1049"/>
        <v>0</v>
      </c>
      <c r="I16775" s="5">
        <f>IF(OR(AND(F16775&gt;=50,G16775&gt;SUMIF(SeasonTotals!A$2:A$9,A16775,SeasonTotals!F$2:F$9)),AND(G16775&gt;0.885,F16775&gt;=50,D16775&lt;3)),1,0)</f>
        <v>0</v>
      </c>
      <c r="J16775" s="4">
        <f t="shared" si="1050"/>
        <v>0</v>
      </c>
      <c r="K16775" s="5">
        <f t="shared" si="1051"/>
        <v>0</v>
      </c>
    </row>
    <row r="16776" spans="1:11" x14ac:dyDescent="0.25">
      <c r="A16776" t="s">
        <v>172</v>
      </c>
      <c r="B16776" t="s">
        <v>150</v>
      </c>
      <c r="C16776" s="7">
        <v>1</v>
      </c>
      <c r="D16776">
        <v>4</v>
      </c>
      <c r="E16776">
        <v>42</v>
      </c>
      <c r="F16776">
        <v>65</v>
      </c>
      <c r="G16776" s="1">
        <f t="shared" si="1048"/>
        <v>0.91304347826086951</v>
      </c>
      <c r="H16776" s="4">
        <f t="shared" si="1049"/>
        <v>1</v>
      </c>
      <c r="I16776" s="5">
        <f>IF(OR(AND(F16776&gt;=50,G16776&gt;SUMIF(SeasonTotals!A$2:A$9,A16776,SeasonTotals!F$2:F$9)),AND(G16776&gt;0.885,F16776&gt;=50,D16776&lt;3)),1,0)</f>
        <v>0</v>
      </c>
      <c r="J16776" s="4">
        <f t="shared" si="1050"/>
        <v>0</v>
      </c>
      <c r="K16776" s="5">
        <f t="shared" si="1051"/>
        <v>0</v>
      </c>
    </row>
    <row r="16777" spans="1:11" x14ac:dyDescent="0.25">
      <c r="A16777" t="s">
        <v>172</v>
      </c>
      <c r="B16777" t="s">
        <v>40</v>
      </c>
      <c r="C16777" s="7">
        <v>1</v>
      </c>
      <c r="D16777">
        <v>6</v>
      </c>
      <c r="E16777">
        <v>36</v>
      </c>
      <c r="F16777">
        <v>59</v>
      </c>
      <c r="G16777" s="1">
        <f t="shared" si="1048"/>
        <v>0.8571428571428571</v>
      </c>
      <c r="H16777" s="4">
        <f t="shared" si="1049"/>
        <v>0</v>
      </c>
      <c r="I16777" s="5">
        <f>IF(OR(AND(F16777&gt;=50,G16777&gt;SUMIF(SeasonTotals!A$2:A$9,A16777,SeasonTotals!F$2:F$9)),AND(G16777&gt;0.885,F16777&gt;=50,D16777&lt;3)),1,0)</f>
        <v>0</v>
      </c>
      <c r="J16777" s="4">
        <f t="shared" si="1050"/>
        <v>0</v>
      </c>
      <c r="K16777" s="5">
        <f t="shared" si="1051"/>
        <v>0</v>
      </c>
    </row>
    <row r="16778" spans="1:11" x14ac:dyDescent="0.25">
      <c r="A16778" t="s">
        <v>172</v>
      </c>
      <c r="B16778" t="s">
        <v>43</v>
      </c>
      <c r="C16778" s="7">
        <v>1</v>
      </c>
      <c r="D16778">
        <v>1</v>
      </c>
      <c r="E16778">
        <v>27</v>
      </c>
      <c r="F16778">
        <v>59</v>
      </c>
      <c r="G16778" s="1">
        <f t="shared" si="1048"/>
        <v>0.9642857142857143</v>
      </c>
      <c r="H16778" s="4">
        <f t="shared" si="1049"/>
        <v>1</v>
      </c>
      <c r="I16778" s="5">
        <f>IF(OR(AND(F16778&gt;=50,G16778&gt;SUMIF(SeasonTotals!A$2:A$9,A16778,SeasonTotals!F$2:F$9)),AND(G16778&gt;0.885,F16778&gt;=50,D16778&lt;3)),1,0)</f>
        <v>1</v>
      </c>
      <c r="J16778" s="4">
        <f t="shared" si="1050"/>
        <v>0</v>
      </c>
      <c r="K16778" s="5">
        <f t="shared" si="1051"/>
        <v>0</v>
      </c>
    </row>
    <row r="16779" spans="1:11" x14ac:dyDescent="0.25">
      <c r="A16779" t="s">
        <v>172</v>
      </c>
      <c r="B16779" t="s">
        <v>168</v>
      </c>
      <c r="C16779" s="7">
        <v>1</v>
      </c>
      <c r="D16779">
        <v>4</v>
      </c>
      <c r="E16779">
        <v>18</v>
      </c>
      <c r="F16779">
        <v>65</v>
      </c>
      <c r="G16779" s="1">
        <f t="shared" si="1048"/>
        <v>0.81818181818181823</v>
      </c>
      <c r="H16779" s="4">
        <f t="shared" si="1049"/>
        <v>0</v>
      </c>
      <c r="I16779" s="5">
        <f>IF(OR(AND(F16779&gt;=50,G16779&gt;SUMIF(SeasonTotals!A$2:A$9,A16779,SeasonTotals!F$2:F$9)),AND(G16779&gt;0.885,F16779&gt;=50,D16779&lt;3)),1,0)</f>
        <v>0</v>
      </c>
      <c r="J16779" s="4">
        <f t="shared" si="1050"/>
        <v>1</v>
      </c>
      <c r="K16779" s="5">
        <f t="shared" si="1051"/>
        <v>0</v>
      </c>
    </row>
    <row r="16780" spans="1:11" x14ac:dyDescent="0.25">
      <c r="A16780" t="s">
        <v>172</v>
      </c>
      <c r="B16780" t="s">
        <v>158</v>
      </c>
      <c r="C16780" s="7">
        <v>1</v>
      </c>
      <c r="D16780">
        <v>2</v>
      </c>
      <c r="E16780">
        <v>20</v>
      </c>
      <c r="F16780">
        <v>60</v>
      </c>
      <c r="G16780" s="1">
        <f t="shared" si="1048"/>
        <v>0.90909090909090906</v>
      </c>
      <c r="H16780" s="4">
        <f t="shared" si="1049"/>
        <v>1</v>
      </c>
      <c r="I16780" s="5">
        <f>IF(OR(AND(F16780&gt;=50,G16780&gt;SUMIF(SeasonTotals!A$2:A$9,A16780,SeasonTotals!F$2:F$9)),AND(G16780&gt;0.885,F16780&gt;=50,D16780&lt;3)),1,0)</f>
        <v>1</v>
      </c>
      <c r="J16780" s="4">
        <f t="shared" si="1050"/>
        <v>0</v>
      </c>
      <c r="K16780" s="5">
        <f t="shared" si="1051"/>
        <v>0</v>
      </c>
    </row>
    <row r="16781" spans="1:11" x14ac:dyDescent="0.25">
      <c r="A16781" t="s">
        <v>172</v>
      </c>
      <c r="B16781" t="s">
        <v>127</v>
      </c>
      <c r="C16781" s="7">
        <v>1</v>
      </c>
      <c r="D16781">
        <v>4</v>
      </c>
      <c r="E16781">
        <v>27</v>
      </c>
      <c r="F16781">
        <v>39</v>
      </c>
      <c r="G16781" s="1">
        <f t="shared" si="1048"/>
        <v>0.87096774193548387</v>
      </c>
      <c r="H16781" s="4">
        <f t="shared" si="1049"/>
        <v>0</v>
      </c>
      <c r="I16781" s="5">
        <f>IF(OR(AND(F16781&gt;=50,G16781&gt;SUMIF(SeasonTotals!A$2:A$9,A16781,SeasonTotals!F$2:F$9)),AND(G16781&gt;0.885,F16781&gt;=50,D16781&lt;3)),1,0)</f>
        <v>0</v>
      </c>
      <c r="J16781" s="4">
        <f t="shared" si="1050"/>
        <v>0</v>
      </c>
      <c r="K16781" s="5">
        <f t="shared" si="1051"/>
        <v>1</v>
      </c>
    </row>
    <row r="16782" spans="1:11" x14ac:dyDescent="0.25">
      <c r="A16782" t="s">
        <v>172</v>
      </c>
      <c r="B16782" t="s">
        <v>103</v>
      </c>
      <c r="C16782" s="7">
        <v>1</v>
      </c>
      <c r="D16782" s="8">
        <v>5</v>
      </c>
      <c r="E16782" s="8">
        <v>29</v>
      </c>
      <c r="F16782" s="8">
        <v>60</v>
      </c>
      <c r="G16782" s="1">
        <f t="shared" si="1048"/>
        <v>0.8529411764705882</v>
      </c>
      <c r="H16782" s="4">
        <f t="shared" si="1049"/>
        <v>0</v>
      </c>
      <c r="I16782" s="5">
        <f>IF(OR(AND(F16782&gt;=50,G16782&gt;SUMIF(SeasonTotals!A$2:A$9,A16782,SeasonTotals!F$2:F$9)),AND(G16782&gt;0.885,F16782&gt;=50,D16782&lt;3)),1,0)</f>
        <v>0</v>
      </c>
      <c r="J16782" s="4">
        <f t="shared" si="1050"/>
        <v>0</v>
      </c>
      <c r="K16782" s="5">
        <f t="shared" si="1051"/>
        <v>0</v>
      </c>
    </row>
    <row r="16783" spans="1:11" x14ac:dyDescent="0.25">
      <c r="A16783" t="s">
        <v>172</v>
      </c>
      <c r="B16783" t="s">
        <v>18</v>
      </c>
      <c r="C16783" s="7">
        <v>1</v>
      </c>
      <c r="D16783">
        <v>0</v>
      </c>
      <c r="E16783">
        <v>25</v>
      </c>
      <c r="F16783">
        <v>60</v>
      </c>
      <c r="G16783" s="1">
        <f t="shared" si="1048"/>
        <v>1</v>
      </c>
      <c r="H16783" s="4">
        <f t="shared" si="1049"/>
        <v>1</v>
      </c>
      <c r="I16783" s="5">
        <f>IF(OR(AND(F16783&gt;=50,G16783&gt;SUMIF(SeasonTotals!A$2:A$9,A16783,SeasonTotals!F$2:F$9)),AND(G16783&gt;0.885,F16783&gt;=50,D16783&lt;3)),1,0)</f>
        <v>1</v>
      </c>
      <c r="J16783" s="4">
        <f t="shared" si="1050"/>
        <v>0</v>
      </c>
      <c r="K16783" s="5">
        <f t="shared" si="1051"/>
        <v>0</v>
      </c>
    </row>
    <row r="16784" spans="1:11" x14ac:dyDescent="0.25">
      <c r="A16784" t="s">
        <v>172</v>
      </c>
      <c r="B16784" t="s">
        <v>51</v>
      </c>
      <c r="C16784" s="7">
        <v>1</v>
      </c>
      <c r="D16784">
        <v>2</v>
      </c>
      <c r="E16784">
        <v>21</v>
      </c>
      <c r="F16784">
        <v>60</v>
      </c>
      <c r="G16784" s="1">
        <f t="shared" si="1048"/>
        <v>0.91304347826086951</v>
      </c>
      <c r="H16784" s="4">
        <f t="shared" si="1049"/>
        <v>1</v>
      </c>
      <c r="I16784" s="5">
        <f>IF(OR(AND(F16784&gt;=50,G16784&gt;SUMIF(SeasonTotals!A$2:A$9,A16784,SeasonTotals!F$2:F$9)),AND(G16784&gt;0.885,F16784&gt;=50,D16784&lt;3)),1,0)</f>
        <v>1</v>
      </c>
      <c r="J16784" s="4">
        <f t="shared" si="1050"/>
        <v>0</v>
      </c>
      <c r="K16784" s="5">
        <f t="shared" si="1051"/>
        <v>0</v>
      </c>
    </row>
    <row r="16785" spans="1:11" x14ac:dyDescent="0.25">
      <c r="A16785" t="s">
        <v>172</v>
      </c>
      <c r="B16785" t="s">
        <v>55</v>
      </c>
      <c r="C16785" s="7">
        <v>1</v>
      </c>
      <c r="D16785">
        <v>3</v>
      </c>
      <c r="E16785">
        <v>8</v>
      </c>
      <c r="F16785">
        <v>21</v>
      </c>
      <c r="G16785" s="1">
        <f t="shared" si="1048"/>
        <v>0.72727272727272729</v>
      </c>
      <c r="H16785" s="4">
        <f t="shared" si="1049"/>
        <v>0</v>
      </c>
      <c r="I16785" s="5">
        <f>IF(OR(AND(F16785&gt;=50,G16785&gt;SUMIF(SeasonTotals!A$2:A$9,A16785,SeasonTotals!F$2:F$9)),AND(G16785&gt;0.885,F16785&gt;=50,D16785&lt;3)),1,0)</f>
        <v>0</v>
      </c>
      <c r="J16785" s="4">
        <f t="shared" si="1050"/>
        <v>1</v>
      </c>
      <c r="K16785" s="5">
        <f t="shared" si="1051"/>
        <v>1</v>
      </c>
    </row>
    <row r="16786" spans="1:11" x14ac:dyDescent="0.25">
      <c r="A16786" t="s">
        <v>172</v>
      </c>
      <c r="B16786" t="s">
        <v>87</v>
      </c>
      <c r="C16786" s="7">
        <v>1</v>
      </c>
      <c r="D16786">
        <v>4</v>
      </c>
      <c r="E16786">
        <v>23</v>
      </c>
      <c r="F16786">
        <v>65</v>
      </c>
      <c r="G16786" s="1">
        <f t="shared" si="1048"/>
        <v>0.85185185185185186</v>
      </c>
      <c r="H16786" s="4">
        <f t="shared" si="1049"/>
        <v>0</v>
      </c>
      <c r="I16786" s="5">
        <f>IF(OR(AND(F16786&gt;=50,G16786&gt;SUMIF(SeasonTotals!A$2:A$9,A16786,SeasonTotals!F$2:F$9)),AND(G16786&gt;0.885,F16786&gt;=50,D16786&lt;3)),1,0)</f>
        <v>0</v>
      </c>
      <c r="J16786" s="4">
        <f t="shared" si="1050"/>
        <v>0</v>
      </c>
      <c r="K16786" s="5">
        <f t="shared" si="1051"/>
        <v>0</v>
      </c>
    </row>
    <row r="16787" spans="1:11" x14ac:dyDescent="0.25">
      <c r="A16787" t="s">
        <v>172</v>
      </c>
      <c r="B16787" t="s">
        <v>155</v>
      </c>
      <c r="C16787" s="7">
        <v>1</v>
      </c>
      <c r="D16787">
        <v>5</v>
      </c>
      <c r="E16787">
        <v>38</v>
      </c>
      <c r="F16787">
        <v>60</v>
      </c>
      <c r="G16787" s="1">
        <f t="shared" si="1048"/>
        <v>0.88372093023255816</v>
      </c>
      <c r="H16787" s="4">
        <f t="shared" si="1049"/>
        <v>0</v>
      </c>
      <c r="I16787" s="5">
        <f>IF(OR(AND(F16787&gt;=50,G16787&gt;SUMIF(SeasonTotals!A$2:A$9,A16787,SeasonTotals!F$2:F$9)),AND(G16787&gt;0.885,F16787&gt;=50,D16787&lt;3)),1,0)</f>
        <v>0</v>
      </c>
      <c r="J16787" s="4">
        <f t="shared" si="1050"/>
        <v>0</v>
      </c>
      <c r="K16787" s="5">
        <f t="shared" si="1051"/>
        <v>0</v>
      </c>
    </row>
    <row r="16788" spans="1:11" x14ac:dyDescent="0.25">
      <c r="A16788" t="s">
        <v>172</v>
      </c>
      <c r="B16788" t="s">
        <v>106</v>
      </c>
      <c r="C16788" s="7">
        <v>1</v>
      </c>
      <c r="D16788">
        <v>1</v>
      </c>
      <c r="E16788">
        <v>4</v>
      </c>
      <c r="F16788">
        <v>40</v>
      </c>
      <c r="G16788" s="1">
        <f t="shared" si="1048"/>
        <v>0.8</v>
      </c>
      <c r="H16788" s="4">
        <f t="shared" si="1049"/>
        <v>0</v>
      </c>
      <c r="I16788" s="5">
        <f>IF(OR(AND(F16788&gt;=50,G16788&gt;SUMIF(SeasonTotals!A$2:A$9,A16788,SeasonTotals!F$2:F$9)),AND(G16788&gt;0.885,F16788&gt;=50,D16788&lt;3)),1,0)</f>
        <v>0</v>
      </c>
      <c r="J16788" s="4">
        <f t="shared" si="1050"/>
        <v>1</v>
      </c>
      <c r="K16788" s="5">
        <f t="shared" si="1051"/>
        <v>1</v>
      </c>
    </row>
    <row r="16789" spans="1:11" x14ac:dyDescent="0.25">
      <c r="A16789" t="s">
        <v>172</v>
      </c>
      <c r="B16789" t="s">
        <v>176</v>
      </c>
      <c r="C16789" s="7">
        <v>1</v>
      </c>
      <c r="D16789">
        <v>3</v>
      </c>
      <c r="E16789">
        <v>25</v>
      </c>
      <c r="F16789">
        <v>58</v>
      </c>
      <c r="G16789" s="1">
        <f t="shared" si="1048"/>
        <v>0.8928571428571429</v>
      </c>
      <c r="H16789" s="4">
        <f t="shared" si="1049"/>
        <v>0</v>
      </c>
      <c r="I16789" s="5">
        <f>IF(OR(AND(F16789&gt;=50,G16789&gt;SUMIF(SeasonTotals!A$2:A$9,A16789,SeasonTotals!F$2:F$9)),AND(G16789&gt;0.885,F16789&gt;=50,D16789&lt;3)),1,0)</f>
        <v>0</v>
      </c>
      <c r="J16789" s="4">
        <f t="shared" si="1050"/>
        <v>0</v>
      </c>
      <c r="K16789" s="5">
        <f t="shared" si="1051"/>
        <v>0</v>
      </c>
    </row>
    <row r="16790" spans="1:11" x14ac:dyDescent="0.25">
      <c r="A16790" t="s">
        <v>172</v>
      </c>
      <c r="B16790" t="s">
        <v>17</v>
      </c>
      <c r="C16790" s="7">
        <v>1</v>
      </c>
      <c r="D16790">
        <v>3</v>
      </c>
      <c r="E16790">
        <v>29</v>
      </c>
      <c r="F16790">
        <v>60</v>
      </c>
      <c r="G16790" s="1">
        <f t="shared" si="1048"/>
        <v>0.90625</v>
      </c>
      <c r="H16790" s="4">
        <f t="shared" si="1049"/>
        <v>0</v>
      </c>
      <c r="I16790" s="5">
        <f>IF(OR(AND(F16790&gt;=50,G16790&gt;SUMIF(SeasonTotals!A$2:A$9,A16790,SeasonTotals!F$2:F$9)),AND(G16790&gt;0.885,F16790&gt;=50,D16790&lt;3)),1,0)</f>
        <v>0</v>
      </c>
      <c r="J16790" s="4">
        <f t="shared" si="1050"/>
        <v>0</v>
      </c>
      <c r="K16790" s="5">
        <f t="shared" si="1051"/>
        <v>0</v>
      </c>
    </row>
    <row r="16791" spans="1:11" x14ac:dyDescent="0.25">
      <c r="A16791" t="s">
        <v>172</v>
      </c>
      <c r="B16791" t="s">
        <v>128</v>
      </c>
      <c r="C16791" s="7">
        <v>1</v>
      </c>
      <c r="D16791">
        <v>2</v>
      </c>
      <c r="E16791">
        <v>24</v>
      </c>
      <c r="F16791">
        <v>59</v>
      </c>
      <c r="G16791" s="1">
        <f t="shared" si="1048"/>
        <v>0.92307692307692313</v>
      </c>
      <c r="H16791" s="4">
        <f t="shared" si="1049"/>
        <v>1</v>
      </c>
      <c r="I16791" s="5">
        <f>IF(OR(AND(F16791&gt;=50,G16791&gt;SUMIF(SeasonTotals!A$2:A$9,A16791,SeasonTotals!F$2:F$9)),AND(G16791&gt;0.885,F16791&gt;=50,D16791&lt;3)),1,0)</f>
        <v>1</v>
      </c>
      <c r="J16791" s="4">
        <f t="shared" si="1050"/>
        <v>0</v>
      </c>
      <c r="K16791" s="5">
        <f t="shared" si="1051"/>
        <v>0</v>
      </c>
    </row>
    <row r="16792" spans="1:11" x14ac:dyDescent="0.25">
      <c r="A16792" t="s">
        <v>172</v>
      </c>
      <c r="B16792" t="s">
        <v>38</v>
      </c>
      <c r="C16792" s="7">
        <v>1</v>
      </c>
      <c r="D16792">
        <v>1</v>
      </c>
      <c r="E16792">
        <v>14</v>
      </c>
      <c r="F16792">
        <v>60</v>
      </c>
      <c r="G16792" s="1">
        <f t="shared" si="1048"/>
        <v>0.93333333333333335</v>
      </c>
      <c r="H16792" s="4">
        <f t="shared" si="1049"/>
        <v>1</v>
      </c>
      <c r="I16792" s="5">
        <f>IF(OR(AND(F16792&gt;=50,G16792&gt;SUMIF(SeasonTotals!A$2:A$9,A16792,SeasonTotals!F$2:F$9)),AND(G16792&gt;0.885,F16792&gt;=50,D16792&lt;3)),1,0)</f>
        <v>1</v>
      </c>
      <c r="J16792" s="4">
        <f t="shared" si="1050"/>
        <v>0</v>
      </c>
      <c r="K16792" s="5">
        <f t="shared" si="1051"/>
        <v>0</v>
      </c>
    </row>
    <row r="16793" spans="1:11" x14ac:dyDescent="0.25">
      <c r="A16793" t="s">
        <v>172</v>
      </c>
      <c r="B16793" t="s">
        <v>21</v>
      </c>
      <c r="C16793" s="7">
        <v>1</v>
      </c>
      <c r="D16793">
        <v>3</v>
      </c>
      <c r="E16793">
        <v>31</v>
      </c>
      <c r="F16793">
        <v>59</v>
      </c>
      <c r="G16793" s="1">
        <f t="shared" si="1048"/>
        <v>0.91176470588235292</v>
      </c>
      <c r="H16793" s="4">
        <f t="shared" si="1049"/>
        <v>0</v>
      </c>
      <c r="I16793" s="5">
        <f>IF(OR(AND(F16793&gt;=50,G16793&gt;SUMIF(SeasonTotals!A$2:A$9,A16793,SeasonTotals!F$2:F$9)),AND(G16793&gt;0.885,F16793&gt;=50,D16793&lt;3)),1,0)</f>
        <v>0</v>
      </c>
      <c r="J16793" s="4">
        <f t="shared" si="1050"/>
        <v>0</v>
      </c>
      <c r="K16793" s="5">
        <f t="shared" si="1051"/>
        <v>0</v>
      </c>
    </row>
    <row r="16794" spans="1:11" x14ac:dyDescent="0.25">
      <c r="A16794" t="s">
        <v>172</v>
      </c>
      <c r="B16794" t="s">
        <v>60</v>
      </c>
      <c r="C16794" s="7">
        <v>1</v>
      </c>
      <c r="D16794">
        <v>5</v>
      </c>
      <c r="E16794">
        <v>29</v>
      </c>
      <c r="F16794">
        <v>59</v>
      </c>
      <c r="G16794" s="1">
        <f t="shared" si="1048"/>
        <v>0.8529411764705882</v>
      </c>
      <c r="H16794" s="4">
        <f t="shared" si="1049"/>
        <v>0</v>
      </c>
      <c r="I16794" s="5">
        <f>IF(OR(AND(F16794&gt;=50,G16794&gt;SUMIF(SeasonTotals!A$2:A$9,A16794,SeasonTotals!F$2:F$9)),AND(G16794&gt;0.885,F16794&gt;=50,D16794&lt;3)),1,0)</f>
        <v>0</v>
      </c>
      <c r="J16794" s="4">
        <f t="shared" si="1050"/>
        <v>0</v>
      </c>
      <c r="K16794" s="5">
        <f t="shared" si="1051"/>
        <v>0</v>
      </c>
    </row>
    <row r="16795" spans="1:11" x14ac:dyDescent="0.25">
      <c r="A16795" t="s">
        <v>172</v>
      </c>
      <c r="B16795" t="s">
        <v>40</v>
      </c>
      <c r="C16795" s="7">
        <v>1</v>
      </c>
      <c r="D16795">
        <v>3</v>
      </c>
      <c r="E16795">
        <v>21</v>
      </c>
      <c r="F16795">
        <v>60</v>
      </c>
      <c r="G16795" s="1">
        <f t="shared" si="1048"/>
        <v>0.875</v>
      </c>
      <c r="H16795" s="4">
        <f t="shared" si="1049"/>
        <v>0</v>
      </c>
      <c r="I16795" s="5">
        <f>IF(OR(AND(F16795&gt;=50,G16795&gt;SUMIF(SeasonTotals!A$2:A$9,A16795,SeasonTotals!F$2:F$9)),AND(G16795&gt;0.885,F16795&gt;=50,D16795&lt;3)),1,0)</f>
        <v>0</v>
      </c>
      <c r="J16795" s="4">
        <f t="shared" si="1050"/>
        <v>0</v>
      </c>
      <c r="K16795" s="5">
        <f t="shared" si="1051"/>
        <v>0</v>
      </c>
    </row>
    <row r="16796" spans="1:11" x14ac:dyDescent="0.25">
      <c r="A16796" t="s">
        <v>172</v>
      </c>
      <c r="B16796" t="s">
        <v>120</v>
      </c>
      <c r="C16796" s="7">
        <v>1</v>
      </c>
      <c r="D16796">
        <v>4</v>
      </c>
      <c r="E16796">
        <v>26</v>
      </c>
      <c r="F16796">
        <v>58</v>
      </c>
      <c r="G16796" s="1">
        <f t="shared" si="1048"/>
        <v>0.8666666666666667</v>
      </c>
      <c r="H16796" s="4">
        <f t="shared" si="1049"/>
        <v>0</v>
      </c>
      <c r="I16796" s="5">
        <f>IF(OR(AND(F16796&gt;=50,G16796&gt;SUMIF(SeasonTotals!A$2:A$9,A16796,SeasonTotals!F$2:F$9)),AND(G16796&gt;0.885,F16796&gt;=50,D16796&lt;3)),1,0)</f>
        <v>0</v>
      </c>
      <c r="J16796" s="4">
        <f t="shared" si="1050"/>
        <v>0</v>
      </c>
      <c r="K16796" s="5">
        <f t="shared" si="1051"/>
        <v>0</v>
      </c>
    </row>
    <row r="16797" spans="1:11" x14ac:dyDescent="0.25">
      <c r="A16797" t="s">
        <v>172</v>
      </c>
      <c r="B16797" t="s">
        <v>168</v>
      </c>
      <c r="C16797" s="7">
        <v>1</v>
      </c>
      <c r="D16797">
        <v>2</v>
      </c>
      <c r="E16797">
        <v>31</v>
      </c>
      <c r="F16797">
        <v>60</v>
      </c>
      <c r="G16797" s="1">
        <f t="shared" si="1048"/>
        <v>0.93939393939393945</v>
      </c>
      <c r="H16797" s="4">
        <f t="shared" si="1049"/>
        <v>1</v>
      </c>
      <c r="I16797" s="5">
        <f>IF(OR(AND(F16797&gt;=50,G16797&gt;SUMIF(SeasonTotals!A$2:A$9,A16797,SeasonTotals!F$2:F$9)),AND(G16797&gt;0.885,F16797&gt;=50,D16797&lt;3)),1,0)</f>
        <v>1</v>
      </c>
      <c r="J16797" s="4">
        <f t="shared" si="1050"/>
        <v>0</v>
      </c>
      <c r="K16797" s="5">
        <f t="shared" si="1051"/>
        <v>0</v>
      </c>
    </row>
    <row r="16798" spans="1:11" x14ac:dyDescent="0.25">
      <c r="A16798" t="s">
        <v>172</v>
      </c>
      <c r="B16798" t="s">
        <v>142</v>
      </c>
      <c r="C16798" s="7">
        <v>1</v>
      </c>
      <c r="D16798">
        <v>3</v>
      </c>
      <c r="E16798">
        <v>31</v>
      </c>
      <c r="F16798">
        <v>60</v>
      </c>
      <c r="G16798" s="1">
        <f t="shared" si="1048"/>
        <v>0.91176470588235292</v>
      </c>
      <c r="H16798" s="4">
        <f t="shared" si="1049"/>
        <v>0</v>
      </c>
      <c r="I16798" s="5">
        <f>IF(OR(AND(F16798&gt;=50,G16798&gt;SUMIF(SeasonTotals!A$2:A$9,A16798,SeasonTotals!F$2:F$9)),AND(G16798&gt;0.885,F16798&gt;=50,D16798&lt;3)),1,0)</f>
        <v>0</v>
      </c>
      <c r="J16798" s="4">
        <f t="shared" si="1050"/>
        <v>0</v>
      </c>
      <c r="K16798" s="5">
        <f t="shared" si="1051"/>
        <v>0</v>
      </c>
    </row>
    <row r="16799" spans="1:11" x14ac:dyDescent="0.25">
      <c r="A16799" t="s">
        <v>172</v>
      </c>
      <c r="B16799" t="s">
        <v>37</v>
      </c>
      <c r="C16799" s="7">
        <v>1</v>
      </c>
      <c r="D16799">
        <v>1</v>
      </c>
      <c r="E16799">
        <v>35</v>
      </c>
      <c r="F16799">
        <v>60</v>
      </c>
      <c r="G16799" s="1">
        <f t="shared" si="1048"/>
        <v>0.97222222222222221</v>
      </c>
      <c r="H16799" s="4">
        <f t="shared" si="1049"/>
        <v>1</v>
      </c>
      <c r="I16799" s="5">
        <f>IF(OR(AND(F16799&gt;=50,G16799&gt;SUMIF(SeasonTotals!A$2:A$9,A16799,SeasonTotals!F$2:F$9)),AND(G16799&gt;0.885,F16799&gt;=50,D16799&lt;3)),1,0)</f>
        <v>1</v>
      </c>
      <c r="J16799" s="4">
        <f t="shared" si="1050"/>
        <v>0</v>
      </c>
      <c r="K16799" s="5">
        <f t="shared" si="1051"/>
        <v>0</v>
      </c>
    </row>
    <row r="16800" spans="1:11" x14ac:dyDescent="0.25">
      <c r="A16800" t="s">
        <v>172</v>
      </c>
      <c r="B16800" t="s">
        <v>80</v>
      </c>
      <c r="C16800" s="7">
        <v>1</v>
      </c>
      <c r="D16800">
        <v>0</v>
      </c>
      <c r="E16800">
        <v>28</v>
      </c>
      <c r="F16800">
        <v>60</v>
      </c>
      <c r="G16800" s="1">
        <f t="shared" si="1048"/>
        <v>1</v>
      </c>
      <c r="H16800" s="4">
        <f t="shared" si="1049"/>
        <v>1</v>
      </c>
      <c r="I16800" s="5">
        <f>IF(OR(AND(F16800&gt;=50,G16800&gt;SUMIF(SeasonTotals!A$2:A$9,A16800,SeasonTotals!F$2:F$9)),AND(G16800&gt;0.885,F16800&gt;=50,D16800&lt;3)),1,0)</f>
        <v>1</v>
      </c>
      <c r="J16800" s="4">
        <f t="shared" si="1050"/>
        <v>0</v>
      </c>
      <c r="K16800" s="5">
        <f t="shared" si="1051"/>
        <v>0</v>
      </c>
    </row>
    <row r="16801" spans="1:11" x14ac:dyDescent="0.25">
      <c r="A16801" t="s">
        <v>172</v>
      </c>
      <c r="B16801" t="s">
        <v>95</v>
      </c>
      <c r="C16801" s="7">
        <v>1</v>
      </c>
      <c r="D16801">
        <v>1</v>
      </c>
      <c r="E16801">
        <v>14</v>
      </c>
      <c r="F16801">
        <v>20</v>
      </c>
      <c r="G16801" s="1">
        <f t="shared" si="1048"/>
        <v>0.93333333333333335</v>
      </c>
      <c r="H16801" s="4">
        <f t="shared" si="1049"/>
        <v>0</v>
      </c>
      <c r="I16801" s="5">
        <f>IF(OR(AND(F16801&gt;=50,G16801&gt;SUMIF(SeasonTotals!A$2:A$9,A16801,SeasonTotals!F$2:F$9)),AND(G16801&gt;0.885,F16801&gt;=50,D16801&lt;3)),1,0)</f>
        <v>0</v>
      </c>
      <c r="J16801" s="4">
        <f t="shared" si="1050"/>
        <v>0</v>
      </c>
      <c r="K16801" s="5">
        <f t="shared" si="1051"/>
        <v>1</v>
      </c>
    </row>
    <row r="16802" spans="1:11" x14ac:dyDescent="0.25">
      <c r="A16802" t="s">
        <v>172</v>
      </c>
      <c r="B16802" t="s">
        <v>17</v>
      </c>
      <c r="C16802" s="7">
        <v>1</v>
      </c>
      <c r="D16802">
        <v>3</v>
      </c>
      <c r="E16802">
        <v>10</v>
      </c>
      <c r="F16802">
        <v>40</v>
      </c>
      <c r="G16802" s="1">
        <f t="shared" si="1048"/>
        <v>0.76923076923076927</v>
      </c>
      <c r="H16802" s="4">
        <f t="shared" si="1049"/>
        <v>0</v>
      </c>
      <c r="I16802" s="5">
        <f>IF(OR(AND(F16802&gt;=50,G16802&gt;SUMIF(SeasonTotals!A$2:A$9,A16802,SeasonTotals!F$2:F$9)),AND(G16802&gt;0.885,F16802&gt;=50,D16802&lt;3)),1,0)</f>
        <v>0</v>
      </c>
      <c r="J16802" s="4">
        <f t="shared" si="1050"/>
        <v>1</v>
      </c>
      <c r="K16802" s="5">
        <f t="shared" si="1051"/>
        <v>1</v>
      </c>
    </row>
    <row r="16803" spans="1:11" x14ac:dyDescent="0.25">
      <c r="A16803" t="s">
        <v>172</v>
      </c>
      <c r="B16803" t="s">
        <v>50</v>
      </c>
      <c r="C16803" s="7">
        <v>1</v>
      </c>
      <c r="D16803">
        <v>3</v>
      </c>
      <c r="E16803">
        <v>1</v>
      </c>
      <c r="F16803">
        <v>8</v>
      </c>
      <c r="G16803" s="1">
        <f t="shared" si="1048"/>
        <v>0.25</v>
      </c>
      <c r="H16803" s="4">
        <f t="shared" si="1049"/>
        <v>0</v>
      </c>
      <c r="I16803" s="5">
        <f>IF(OR(AND(F16803&gt;=50,G16803&gt;SUMIF(SeasonTotals!A$2:A$9,A16803,SeasonTotals!F$2:F$9)),AND(G16803&gt;0.885,F16803&gt;=50,D16803&lt;3)),1,0)</f>
        <v>0</v>
      </c>
      <c r="J16803" s="4">
        <f t="shared" si="1050"/>
        <v>1</v>
      </c>
      <c r="K16803" s="5">
        <f t="shared" si="1051"/>
        <v>1</v>
      </c>
    </row>
    <row r="16804" spans="1:11" x14ac:dyDescent="0.25">
      <c r="A16804" t="s">
        <v>172</v>
      </c>
      <c r="B16804" t="s">
        <v>94</v>
      </c>
      <c r="C16804" s="7">
        <v>1</v>
      </c>
      <c r="D16804">
        <v>2</v>
      </c>
      <c r="E16804">
        <v>32</v>
      </c>
      <c r="F16804">
        <v>60</v>
      </c>
      <c r="G16804" s="1">
        <f t="shared" si="1048"/>
        <v>0.94117647058823528</v>
      </c>
      <c r="H16804" s="4">
        <f t="shared" si="1049"/>
        <v>1</v>
      </c>
      <c r="I16804" s="5">
        <f>IF(OR(AND(F16804&gt;=50,G16804&gt;SUMIF(SeasonTotals!A$2:A$9,A16804,SeasonTotals!F$2:F$9)),AND(G16804&gt;0.885,F16804&gt;=50,D16804&lt;3)),1,0)</f>
        <v>1</v>
      </c>
      <c r="J16804" s="4">
        <f t="shared" si="1050"/>
        <v>0</v>
      </c>
      <c r="K16804" s="5">
        <f t="shared" si="1051"/>
        <v>0</v>
      </c>
    </row>
    <row r="16805" spans="1:11" x14ac:dyDescent="0.25">
      <c r="A16805" t="s">
        <v>172</v>
      </c>
      <c r="B16805" t="s">
        <v>120</v>
      </c>
      <c r="C16805" s="7">
        <v>1</v>
      </c>
      <c r="D16805">
        <v>3</v>
      </c>
      <c r="E16805">
        <v>30</v>
      </c>
      <c r="F16805">
        <v>65</v>
      </c>
      <c r="G16805" s="1">
        <f t="shared" si="1048"/>
        <v>0.90909090909090906</v>
      </c>
      <c r="H16805" s="4">
        <f t="shared" si="1049"/>
        <v>0</v>
      </c>
      <c r="I16805" s="5">
        <f>IF(OR(AND(F16805&gt;=50,G16805&gt;SUMIF(SeasonTotals!A$2:A$9,A16805,SeasonTotals!F$2:F$9)),AND(G16805&gt;0.885,F16805&gt;=50,D16805&lt;3)),1,0)</f>
        <v>0</v>
      </c>
      <c r="J16805" s="4">
        <f t="shared" si="1050"/>
        <v>0</v>
      </c>
      <c r="K16805" s="5">
        <f t="shared" si="1051"/>
        <v>0</v>
      </c>
    </row>
    <row r="16806" spans="1:11" x14ac:dyDescent="0.25">
      <c r="A16806" t="s">
        <v>172</v>
      </c>
      <c r="B16806" t="s">
        <v>119</v>
      </c>
      <c r="C16806" s="7">
        <v>1</v>
      </c>
      <c r="D16806">
        <v>3</v>
      </c>
      <c r="E16806">
        <v>35</v>
      </c>
      <c r="F16806">
        <v>65</v>
      </c>
      <c r="G16806" s="1">
        <f t="shared" si="1048"/>
        <v>0.92105263157894735</v>
      </c>
      <c r="H16806" s="4">
        <f t="shared" si="1049"/>
        <v>1</v>
      </c>
      <c r="I16806" s="5">
        <f>IF(OR(AND(F16806&gt;=50,G16806&gt;SUMIF(SeasonTotals!A$2:A$9,A16806,SeasonTotals!F$2:F$9)),AND(G16806&gt;0.885,F16806&gt;=50,D16806&lt;3)),1,0)</f>
        <v>1</v>
      </c>
      <c r="J16806" s="4">
        <f t="shared" si="1050"/>
        <v>0</v>
      </c>
      <c r="K16806" s="5">
        <f t="shared" si="1051"/>
        <v>0</v>
      </c>
    </row>
    <row r="16807" spans="1:11" x14ac:dyDescent="0.25">
      <c r="A16807" t="s">
        <v>172</v>
      </c>
      <c r="B16807" t="s">
        <v>18</v>
      </c>
      <c r="C16807" s="7">
        <v>1</v>
      </c>
      <c r="D16807">
        <v>3</v>
      </c>
      <c r="E16807">
        <v>30</v>
      </c>
      <c r="F16807">
        <v>60</v>
      </c>
      <c r="G16807" s="1">
        <f t="shared" si="1048"/>
        <v>0.90909090909090906</v>
      </c>
      <c r="H16807" s="4">
        <f t="shared" si="1049"/>
        <v>0</v>
      </c>
      <c r="I16807" s="5">
        <f>IF(OR(AND(F16807&gt;=50,G16807&gt;SUMIF(SeasonTotals!A$2:A$9,A16807,SeasonTotals!F$2:F$9)),AND(G16807&gt;0.885,F16807&gt;=50,D16807&lt;3)),1,0)</f>
        <v>0</v>
      </c>
      <c r="J16807" s="4">
        <f t="shared" si="1050"/>
        <v>0</v>
      </c>
      <c r="K16807" s="5">
        <f t="shared" si="1051"/>
        <v>0</v>
      </c>
    </row>
    <row r="16808" spans="1:11" x14ac:dyDescent="0.25">
      <c r="A16808" t="s">
        <v>172</v>
      </c>
      <c r="B16808" t="s">
        <v>51</v>
      </c>
      <c r="C16808" s="7">
        <v>1</v>
      </c>
      <c r="D16808">
        <v>0</v>
      </c>
      <c r="E16808">
        <v>25</v>
      </c>
      <c r="F16808">
        <v>60</v>
      </c>
      <c r="G16808" s="1">
        <f t="shared" si="1048"/>
        <v>1</v>
      </c>
      <c r="H16808" s="4">
        <f t="shared" si="1049"/>
        <v>1</v>
      </c>
      <c r="I16808" s="5">
        <f>IF(OR(AND(F16808&gt;=50,G16808&gt;SUMIF(SeasonTotals!A$2:A$9,A16808,SeasonTotals!F$2:F$9)),AND(G16808&gt;0.885,F16808&gt;=50,D16808&lt;3)),1,0)</f>
        <v>1</v>
      </c>
      <c r="J16808" s="4">
        <f t="shared" si="1050"/>
        <v>0</v>
      </c>
      <c r="K16808" s="5">
        <f t="shared" si="1051"/>
        <v>0</v>
      </c>
    </row>
    <row r="16809" spans="1:11" x14ac:dyDescent="0.25">
      <c r="A16809" t="s">
        <v>172</v>
      </c>
      <c r="B16809" t="s">
        <v>132</v>
      </c>
      <c r="C16809" s="7">
        <v>1</v>
      </c>
      <c r="D16809">
        <v>1</v>
      </c>
      <c r="E16809">
        <v>28</v>
      </c>
      <c r="F16809">
        <v>60</v>
      </c>
      <c r="G16809" s="1">
        <f t="shared" si="1048"/>
        <v>0.96551724137931039</v>
      </c>
      <c r="H16809" s="4">
        <f t="shared" si="1049"/>
        <v>1</v>
      </c>
      <c r="I16809" s="5">
        <f>IF(OR(AND(F16809&gt;=50,G16809&gt;SUMIF(SeasonTotals!A$2:A$9,A16809,SeasonTotals!F$2:F$9)),AND(G16809&gt;0.885,F16809&gt;=50,D16809&lt;3)),1,0)</f>
        <v>1</v>
      </c>
      <c r="J16809" s="4">
        <f t="shared" si="1050"/>
        <v>0</v>
      </c>
      <c r="K16809" s="5">
        <f t="shared" si="1051"/>
        <v>0</v>
      </c>
    </row>
    <row r="16810" spans="1:11" x14ac:dyDescent="0.25">
      <c r="A16810" t="s">
        <v>172</v>
      </c>
      <c r="B16810" t="s">
        <v>69</v>
      </c>
      <c r="C16810" s="7">
        <v>1</v>
      </c>
      <c r="D16810">
        <v>1</v>
      </c>
      <c r="E16810">
        <v>34</v>
      </c>
      <c r="F16810">
        <v>59</v>
      </c>
      <c r="G16810" s="1">
        <f t="shared" si="1048"/>
        <v>0.97142857142857142</v>
      </c>
      <c r="H16810" s="4">
        <f t="shared" si="1049"/>
        <v>1</v>
      </c>
      <c r="I16810" s="5">
        <f>IF(OR(AND(F16810&gt;=50,G16810&gt;SUMIF(SeasonTotals!A$2:A$9,A16810,SeasonTotals!F$2:F$9)),AND(G16810&gt;0.885,F16810&gt;=50,D16810&lt;3)),1,0)</f>
        <v>1</v>
      </c>
      <c r="J16810" s="4">
        <f t="shared" si="1050"/>
        <v>0</v>
      </c>
      <c r="K16810" s="5">
        <f t="shared" si="1051"/>
        <v>0</v>
      </c>
    </row>
    <row r="16811" spans="1:11" x14ac:dyDescent="0.25">
      <c r="A16811" t="s">
        <v>172</v>
      </c>
      <c r="B16811" t="s">
        <v>70</v>
      </c>
      <c r="C16811" s="7">
        <v>1</v>
      </c>
      <c r="D16811">
        <v>3</v>
      </c>
      <c r="E16811">
        <v>19</v>
      </c>
      <c r="F16811">
        <v>51</v>
      </c>
      <c r="G16811" s="1">
        <f t="shared" si="1048"/>
        <v>0.86363636363636365</v>
      </c>
      <c r="H16811" s="4">
        <f t="shared" si="1049"/>
        <v>0</v>
      </c>
      <c r="I16811" s="5">
        <f>IF(OR(AND(F16811&gt;=50,G16811&gt;SUMIF(SeasonTotals!A$2:A$9,A16811,SeasonTotals!F$2:F$9)),AND(G16811&gt;0.885,F16811&gt;=50,D16811&lt;3)),1,0)</f>
        <v>0</v>
      </c>
      <c r="J16811" s="4">
        <f t="shared" si="1050"/>
        <v>0</v>
      </c>
      <c r="K16811" s="5">
        <f t="shared" si="1051"/>
        <v>1</v>
      </c>
    </row>
    <row r="16812" spans="1:11" x14ac:dyDescent="0.25">
      <c r="A16812" t="s">
        <v>172</v>
      </c>
      <c r="B16812" t="s">
        <v>21</v>
      </c>
      <c r="C16812" s="7">
        <v>1</v>
      </c>
      <c r="D16812">
        <v>2</v>
      </c>
      <c r="E16812">
        <v>22</v>
      </c>
      <c r="F16812">
        <v>60</v>
      </c>
      <c r="G16812" s="1">
        <f t="shared" si="1048"/>
        <v>0.91666666666666663</v>
      </c>
      <c r="H16812" s="4">
        <f t="shared" si="1049"/>
        <v>1</v>
      </c>
      <c r="I16812" s="5">
        <f>IF(OR(AND(F16812&gt;=50,G16812&gt;SUMIF(SeasonTotals!A$2:A$9,A16812,SeasonTotals!F$2:F$9)),AND(G16812&gt;0.885,F16812&gt;=50,D16812&lt;3)),1,0)</f>
        <v>1</v>
      </c>
      <c r="J16812" s="4">
        <f t="shared" si="1050"/>
        <v>0</v>
      </c>
      <c r="K16812" s="5">
        <f t="shared" si="1051"/>
        <v>0</v>
      </c>
    </row>
    <row r="16813" spans="1:11" x14ac:dyDescent="0.25">
      <c r="A16813" t="s">
        <v>172</v>
      </c>
      <c r="B16813" t="s">
        <v>112</v>
      </c>
      <c r="C16813" s="7">
        <v>1</v>
      </c>
      <c r="D16813">
        <v>1</v>
      </c>
      <c r="E16813">
        <v>33</v>
      </c>
      <c r="F16813">
        <v>60</v>
      </c>
      <c r="G16813" s="1">
        <f t="shared" si="1048"/>
        <v>0.97058823529411764</v>
      </c>
      <c r="H16813" s="4">
        <f t="shared" si="1049"/>
        <v>1</v>
      </c>
      <c r="I16813" s="5">
        <f>IF(OR(AND(F16813&gt;=50,G16813&gt;SUMIF(SeasonTotals!A$2:A$9,A16813,SeasonTotals!F$2:F$9)),AND(G16813&gt;0.885,F16813&gt;=50,D16813&lt;3)),1,0)</f>
        <v>1</v>
      </c>
      <c r="J16813" s="4">
        <f t="shared" si="1050"/>
        <v>0</v>
      </c>
      <c r="K16813" s="5">
        <f t="shared" si="1051"/>
        <v>0</v>
      </c>
    </row>
    <row r="16814" spans="1:11" x14ac:dyDescent="0.25">
      <c r="A16814" t="s">
        <v>172</v>
      </c>
      <c r="B16814" t="s">
        <v>182</v>
      </c>
      <c r="C16814" s="7">
        <v>1</v>
      </c>
      <c r="D16814">
        <v>0</v>
      </c>
      <c r="E16814">
        <v>45</v>
      </c>
      <c r="F16814">
        <v>60</v>
      </c>
      <c r="G16814" s="1">
        <f t="shared" si="1048"/>
        <v>1</v>
      </c>
      <c r="H16814" s="4">
        <f t="shared" si="1049"/>
        <v>1</v>
      </c>
      <c r="I16814" s="5">
        <f>IF(OR(AND(F16814&gt;=50,G16814&gt;SUMIF(SeasonTotals!A$2:A$9,A16814,SeasonTotals!F$2:F$9)),AND(G16814&gt;0.885,F16814&gt;=50,D16814&lt;3)),1,0)</f>
        <v>1</v>
      </c>
      <c r="J16814" s="4">
        <f t="shared" si="1050"/>
        <v>0</v>
      </c>
      <c r="K16814" s="5">
        <f t="shared" si="1051"/>
        <v>0</v>
      </c>
    </row>
    <row r="16815" spans="1:11" x14ac:dyDescent="0.25">
      <c r="A16815" t="s">
        <v>172</v>
      </c>
      <c r="B16815" t="s">
        <v>43</v>
      </c>
      <c r="C16815" s="7">
        <v>1</v>
      </c>
      <c r="D16815">
        <v>4</v>
      </c>
      <c r="E16815">
        <v>15</v>
      </c>
      <c r="F16815">
        <v>56</v>
      </c>
      <c r="G16815" s="1">
        <f t="shared" si="1048"/>
        <v>0.78947368421052633</v>
      </c>
      <c r="H16815" s="4">
        <f t="shared" si="1049"/>
        <v>0</v>
      </c>
      <c r="I16815" s="5">
        <f>IF(OR(AND(F16815&gt;=50,G16815&gt;SUMIF(SeasonTotals!A$2:A$9,A16815,SeasonTotals!F$2:F$9)),AND(G16815&gt;0.885,F16815&gt;=50,D16815&lt;3)),1,0)</f>
        <v>0</v>
      </c>
      <c r="J16815" s="4">
        <f t="shared" si="1050"/>
        <v>1</v>
      </c>
      <c r="K16815" s="5">
        <f t="shared" si="1051"/>
        <v>0</v>
      </c>
    </row>
    <row r="16816" spans="1:11" x14ac:dyDescent="0.25">
      <c r="A16816" t="s">
        <v>172</v>
      </c>
      <c r="B16816" t="s">
        <v>110</v>
      </c>
      <c r="C16816" s="7">
        <v>1</v>
      </c>
      <c r="D16816">
        <v>1</v>
      </c>
      <c r="E16816">
        <v>17</v>
      </c>
      <c r="F16816">
        <v>59</v>
      </c>
      <c r="G16816" s="1">
        <f t="shared" si="1048"/>
        <v>0.94444444444444442</v>
      </c>
      <c r="H16816" s="4">
        <f t="shared" si="1049"/>
        <v>1</v>
      </c>
      <c r="I16816" s="5">
        <f>IF(OR(AND(F16816&gt;=50,G16816&gt;SUMIF(SeasonTotals!A$2:A$9,A16816,SeasonTotals!F$2:F$9)),AND(G16816&gt;0.885,F16816&gt;=50,D16816&lt;3)),1,0)</f>
        <v>1</v>
      </c>
      <c r="J16816" s="4">
        <f t="shared" si="1050"/>
        <v>0</v>
      </c>
      <c r="K16816" s="5">
        <f t="shared" si="1051"/>
        <v>0</v>
      </c>
    </row>
    <row r="16817" spans="1:11" x14ac:dyDescent="0.25">
      <c r="A16817" t="s">
        <v>172</v>
      </c>
      <c r="B16817" t="s">
        <v>54</v>
      </c>
      <c r="C16817" s="7">
        <v>1</v>
      </c>
      <c r="D16817">
        <v>6</v>
      </c>
      <c r="E16817">
        <v>41</v>
      </c>
      <c r="F16817">
        <v>60</v>
      </c>
      <c r="G16817" s="1">
        <f t="shared" si="1048"/>
        <v>0.87234042553191493</v>
      </c>
      <c r="H16817" s="4">
        <f t="shared" si="1049"/>
        <v>0</v>
      </c>
      <c r="I16817" s="5">
        <f>IF(OR(AND(F16817&gt;=50,G16817&gt;SUMIF(SeasonTotals!A$2:A$9,A16817,SeasonTotals!F$2:F$9)),AND(G16817&gt;0.885,F16817&gt;=50,D16817&lt;3)),1,0)</f>
        <v>0</v>
      </c>
      <c r="J16817" s="4">
        <f t="shared" si="1050"/>
        <v>0</v>
      </c>
      <c r="K16817" s="5">
        <f t="shared" si="1051"/>
        <v>0</v>
      </c>
    </row>
    <row r="16818" spans="1:11" x14ac:dyDescent="0.25">
      <c r="A16818" t="s">
        <v>172</v>
      </c>
      <c r="B16818" t="s">
        <v>92</v>
      </c>
      <c r="C16818" s="7">
        <v>1</v>
      </c>
      <c r="D16818">
        <v>2</v>
      </c>
      <c r="E16818">
        <v>33</v>
      </c>
      <c r="F16818">
        <v>60</v>
      </c>
      <c r="G16818" s="1">
        <f t="shared" si="1048"/>
        <v>0.94285714285714284</v>
      </c>
      <c r="H16818" s="4">
        <f t="shared" si="1049"/>
        <v>1</v>
      </c>
      <c r="I16818" s="5">
        <f>IF(OR(AND(F16818&gt;=50,G16818&gt;SUMIF(SeasonTotals!A$2:A$9,A16818,SeasonTotals!F$2:F$9)),AND(G16818&gt;0.885,F16818&gt;=50,D16818&lt;3)),1,0)</f>
        <v>1</v>
      </c>
      <c r="J16818" s="4">
        <f t="shared" si="1050"/>
        <v>0</v>
      </c>
      <c r="K16818" s="5">
        <f t="shared" si="1051"/>
        <v>0</v>
      </c>
    </row>
    <row r="16819" spans="1:11" x14ac:dyDescent="0.25">
      <c r="A16819" t="s">
        <v>172</v>
      </c>
      <c r="B16819" t="s">
        <v>73</v>
      </c>
      <c r="C16819" s="7">
        <v>1</v>
      </c>
      <c r="D16819">
        <v>3</v>
      </c>
      <c r="E16819">
        <v>8</v>
      </c>
      <c r="F16819">
        <v>20</v>
      </c>
      <c r="G16819" s="1">
        <f t="shared" si="1048"/>
        <v>0.72727272727272729</v>
      </c>
      <c r="H16819" s="4">
        <f t="shared" si="1049"/>
        <v>0</v>
      </c>
      <c r="I16819" s="5">
        <f>IF(OR(AND(F16819&gt;=50,G16819&gt;SUMIF(SeasonTotals!A$2:A$9,A16819,SeasonTotals!F$2:F$9)),AND(G16819&gt;0.885,F16819&gt;=50,D16819&lt;3)),1,0)</f>
        <v>0</v>
      </c>
      <c r="J16819" s="4">
        <f t="shared" si="1050"/>
        <v>1</v>
      </c>
      <c r="K16819" s="5">
        <f t="shared" si="1051"/>
        <v>1</v>
      </c>
    </row>
    <row r="16820" spans="1:11" x14ac:dyDescent="0.25">
      <c r="A16820" t="s">
        <v>172</v>
      </c>
      <c r="B16820" t="s">
        <v>132</v>
      </c>
      <c r="C16820" s="7">
        <v>1</v>
      </c>
      <c r="D16820">
        <v>2</v>
      </c>
      <c r="E16820">
        <v>26</v>
      </c>
      <c r="F16820">
        <v>58</v>
      </c>
      <c r="G16820" s="1">
        <f t="shared" si="1048"/>
        <v>0.9285714285714286</v>
      </c>
      <c r="H16820" s="4">
        <f t="shared" si="1049"/>
        <v>1</v>
      </c>
      <c r="I16820" s="5">
        <f>IF(OR(AND(F16820&gt;=50,G16820&gt;SUMIF(SeasonTotals!A$2:A$9,A16820,SeasonTotals!F$2:F$9)),AND(G16820&gt;0.885,F16820&gt;=50,D16820&lt;3)),1,0)</f>
        <v>1</v>
      </c>
      <c r="J16820" s="4">
        <f t="shared" si="1050"/>
        <v>0</v>
      </c>
      <c r="K16820" s="5">
        <f t="shared" si="1051"/>
        <v>0</v>
      </c>
    </row>
    <row r="16821" spans="1:11" x14ac:dyDescent="0.25">
      <c r="A16821" t="s">
        <v>172</v>
      </c>
      <c r="B16821" t="s">
        <v>134</v>
      </c>
      <c r="C16821" s="7">
        <v>1</v>
      </c>
      <c r="D16821">
        <v>1</v>
      </c>
      <c r="E16821">
        <v>28</v>
      </c>
      <c r="F16821">
        <v>60</v>
      </c>
      <c r="G16821" s="1">
        <f t="shared" si="1048"/>
        <v>0.96551724137931039</v>
      </c>
      <c r="H16821" s="4">
        <f t="shared" si="1049"/>
        <v>1</v>
      </c>
      <c r="I16821" s="5">
        <f>IF(OR(AND(F16821&gt;=50,G16821&gt;SUMIF(SeasonTotals!A$2:A$9,A16821,SeasonTotals!F$2:F$9)),AND(G16821&gt;0.885,F16821&gt;=50,D16821&lt;3)),1,0)</f>
        <v>1</v>
      </c>
      <c r="J16821" s="4">
        <f t="shared" si="1050"/>
        <v>0</v>
      </c>
      <c r="K16821" s="5">
        <f t="shared" si="1051"/>
        <v>0</v>
      </c>
    </row>
    <row r="16822" spans="1:11" x14ac:dyDescent="0.25">
      <c r="A16822" t="s">
        <v>172</v>
      </c>
      <c r="B16822" t="s">
        <v>22</v>
      </c>
      <c r="C16822" s="7">
        <v>1</v>
      </c>
      <c r="D16822">
        <v>3</v>
      </c>
      <c r="E16822">
        <v>28</v>
      </c>
      <c r="F16822">
        <v>60</v>
      </c>
      <c r="G16822" s="1">
        <f t="shared" si="1048"/>
        <v>0.90322580645161288</v>
      </c>
      <c r="H16822" s="4">
        <f t="shared" si="1049"/>
        <v>0</v>
      </c>
      <c r="I16822" s="5">
        <f>IF(OR(AND(F16822&gt;=50,G16822&gt;SUMIF(SeasonTotals!A$2:A$9,A16822,SeasonTotals!F$2:F$9)),AND(G16822&gt;0.885,F16822&gt;=50,D16822&lt;3)),1,0)</f>
        <v>0</v>
      </c>
      <c r="J16822" s="4">
        <f t="shared" si="1050"/>
        <v>0</v>
      </c>
      <c r="K16822" s="5">
        <f t="shared" si="1051"/>
        <v>0</v>
      </c>
    </row>
    <row r="16823" spans="1:11" x14ac:dyDescent="0.25">
      <c r="A16823" t="s">
        <v>172</v>
      </c>
      <c r="B16823" t="s">
        <v>171</v>
      </c>
      <c r="C16823" s="7">
        <v>1</v>
      </c>
      <c r="D16823">
        <v>0</v>
      </c>
      <c r="E16823">
        <v>0</v>
      </c>
      <c r="F16823">
        <v>3</v>
      </c>
      <c r="G16823" s="1">
        <f t="shared" si="1048"/>
        <v>0</v>
      </c>
      <c r="H16823" s="4">
        <f t="shared" si="1049"/>
        <v>0</v>
      </c>
      <c r="I16823" s="5">
        <f>IF(OR(AND(F16823&gt;=50,G16823&gt;SUMIF(SeasonTotals!A$2:A$9,A16823,SeasonTotals!F$2:F$9)),AND(G16823&gt;0.885,F16823&gt;=50,D16823&lt;3)),1,0)</f>
        <v>0</v>
      </c>
      <c r="J16823" s="4">
        <f t="shared" si="1050"/>
        <v>1</v>
      </c>
      <c r="K16823" s="5">
        <f t="shared" si="1051"/>
        <v>1</v>
      </c>
    </row>
    <row r="16824" spans="1:11" x14ac:dyDescent="0.25">
      <c r="A16824" t="s">
        <v>172</v>
      </c>
      <c r="B16824" t="s">
        <v>16</v>
      </c>
      <c r="C16824" s="7">
        <v>1</v>
      </c>
      <c r="D16824">
        <v>0</v>
      </c>
      <c r="E16824">
        <v>18</v>
      </c>
      <c r="F16824">
        <v>65</v>
      </c>
      <c r="G16824" s="1">
        <f t="shared" si="1048"/>
        <v>1</v>
      </c>
      <c r="H16824" s="4">
        <f t="shared" si="1049"/>
        <v>1</v>
      </c>
      <c r="I16824" s="5">
        <f>IF(OR(AND(F16824&gt;=50,G16824&gt;SUMIF(SeasonTotals!A$2:A$9,A16824,SeasonTotals!F$2:F$9)),AND(G16824&gt;0.885,F16824&gt;=50,D16824&lt;3)),1,0)</f>
        <v>1</v>
      </c>
      <c r="J16824" s="4">
        <f t="shared" si="1050"/>
        <v>0</v>
      </c>
      <c r="K16824" s="5">
        <f t="shared" si="1051"/>
        <v>0</v>
      </c>
    </row>
    <row r="16825" spans="1:11" x14ac:dyDescent="0.25">
      <c r="A16825" t="s">
        <v>172</v>
      </c>
      <c r="B16825" t="s">
        <v>60</v>
      </c>
      <c r="C16825" s="7">
        <v>1</v>
      </c>
      <c r="D16825">
        <v>3</v>
      </c>
      <c r="E16825">
        <v>25</v>
      </c>
      <c r="F16825">
        <v>60</v>
      </c>
      <c r="G16825" s="1">
        <f t="shared" si="1048"/>
        <v>0.8928571428571429</v>
      </c>
      <c r="H16825" s="4">
        <f t="shared" si="1049"/>
        <v>0</v>
      </c>
      <c r="I16825" s="5">
        <f>IF(OR(AND(F16825&gt;=50,G16825&gt;SUMIF(SeasonTotals!A$2:A$9,A16825,SeasonTotals!F$2:F$9)),AND(G16825&gt;0.885,F16825&gt;=50,D16825&lt;3)),1,0)</f>
        <v>0</v>
      </c>
      <c r="J16825" s="4">
        <f t="shared" si="1050"/>
        <v>0</v>
      </c>
      <c r="K16825" s="5">
        <f t="shared" si="1051"/>
        <v>0</v>
      </c>
    </row>
    <row r="16826" spans="1:11" x14ac:dyDescent="0.25">
      <c r="A16826" t="s">
        <v>172</v>
      </c>
      <c r="B16826" t="s">
        <v>40</v>
      </c>
      <c r="C16826" s="7">
        <v>1</v>
      </c>
      <c r="D16826">
        <v>3</v>
      </c>
      <c r="E16826">
        <v>20</v>
      </c>
      <c r="F16826">
        <v>65</v>
      </c>
      <c r="G16826" s="1">
        <f t="shared" si="1048"/>
        <v>0.86956521739130432</v>
      </c>
      <c r="H16826" s="4">
        <f t="shared" si="1049"/>
        <v>0</v>
      </c>
      <c r="I16826" s="5">
        <f>IF(OR(AND(F16826&gt;=50,G16826&gt;SUMIF(SeasonTotals!A$2:A$9,A16826,SeasonTotals!F$2:F$9)),AND(G16826&gt;0.885,F16826&gt;=50,D16826&lt;3)),1,0)</f>
        <v>0</v>
      </c>
      <c r="J16826" s="4">
        <f t="shared" si="1050"/>
        <v>0</v>
      </c>
      <c r="K16826" s="5">
        <f t="shared" si="1051"/>
        <v>0</v>
      </c>
    </row>
    <row r="16827" spans="1:11" x14ac:dyDescent="0.25">
      <c r="A16827" t="s">
        <v>172</v>
      </c>
      <c r="B16827" t="s">
        <v>120</v>
      </c>
      <c r="C16827" s="7">
        <v>1</v>
      </c>
      <c r="D16827">
        <v>2</v>
      </c>
      <c r="E16827">
        <v>26</v>
      </c>
      <c r="F16827">
        <v>60</v>
      </c>
      <c r="G16827" s="1">
        <f t="shared" si="1048"/>
        <v>0.9285714285714286</v>
      </c>
      <c r="H16827" s="4">
        <f t="shared" si="1049"/>
        <v>1</v>
      </c>
      <c r="I16827" s="5">
        <f>IF(OR(AND(F16827&gt;=50,G16827&gt;SUMIF(SeasonTotals!A$2:A$9,A16827,SeasonTotals!F$2:F$9)),AND(G16827&gt;0.885,F16827&gt;=50,D16827&lt;3)),1,0)</f>
        <v>1</v>
      </c>
      <c r="J16827" s="4">
        <f t="shared" si="1050"/>
        <v>0</v>
      </c>
      <c r="K16827" s="5">
        <f t="shared" si="1051"/>
        <v>0</v>
      </c>
    </row>
    <row r="16828" spans="1:11" x14ac:dyDescent="0.25">
      <c r="A16828" t="s">
        <v>172</v>
      </c>
      <c r="B16828" t="s">
        <v>110</v>
      </c>
      <c r="C16828" s="7">
        <v>1</v>
      </c>
      <c r="D16828">
        <v>1</v>
      </c>
      <c r="E16828">
        <v>33</v>
      </c>
      <c r="F16828">
        <v>65</v>
      </c>
      <c r="G16828" s="1">
        <f t="shared" si="1048"/>
        <v>0.97058823529411764</v>
      </c>
      <c r="H16828" s="4">
        <f t="shared" si="1049"/>
        <v>1</v>
      </c>
      <c r="I16828" s="5">
        <f>IF(OR(AND(F16828&gt;=50,G16828&gt;SUMIF(SeasonTotals!A$2:A$9,A16828,SeasonTotals!F$2:F$9)),AND(G16828&gt;0.885,F16828&gt;=50,D16828&lt;3)),1,0)</f>
        <v>1</v>
      </c>
      <c r="J16828" s="4">
        <f t="shared" si="1050"/>
        <v>0</v>
      </c>
      <c r="K16828" s="5">
        <f t="shared" si="1051"/>
        <v>0</v>
      </c>
    </row>
    <row r="16829" spans="1:11" x14ac:dyDescent="0.25">
      <c r="A16829" t="s">
        <v>172</v>
      </c>
      <c r="B16829" t="s">
        <v>54</v>
      </c>
      <c r="C16829" s="7">
        <v>1</v>
      </c>
      <c r="D16829">
        <v>2</v>
      </c>
      <c r="E16829">
        <v>27</v>
      </c>
      <c r="F16829">
        <v>60</v>
      </c>
      <c r="G16829" s="1">
        <f t="shared" si="1048"/>
        <v>0.93103448275862066</v>
      </c>
      <c r="H16829" s="4">
        <f t="shared" si="1049"/>
        <v>1</v>
      </c>
      <c r="I16829" s="5">
        <f>IF(OR(AND(F16829&gt;=50,G16829&gt;SUMIF(SeasonTotals!A$2:A$9,A16829,SeasonTotals!F$2:F$9)),AND(G16829&gt;0.885,F16829&gt;=50,D16829&lt;3)),1,0)</f>
        <v>1</v>
      </c>
      <c r="J16829" s="4">
        <f t="shared" si="1050"/>
        <v>0</v>
      </c>
      <c r="K16829" s="5">
        <f t="shared" si="1051"/>
        <v>0</v>
      </c>
    </row>
    <row r="16830" spans="1:11" x14ac:dyDescent="0.25">
      <c r="A16830" t="s">
        <v>172</v>
      </c>
      <c r="B16830" t="s">
        <v>37</v>
      </c>
      <c r="C16830" s="7">
        <v>1</v>
      </c>
      <c r="D16830">
        <v>1</v>
      </c>
      <c r="E16830">
        <v>29</v>
      </c>
      <c r="F16830">
        <v>65</v>
      </c>
      <c r="G16830" s="1">
        <f t="shared" si="1048"/>
        <v>0.96666666666666667</v>
      </c>
      <c r="H16830" s="4">
        <f t="shared" si="1049"/>
        <v>1</v>
      </c>
      <c r="I16830" s="5">
        <f>IF(OR(AND(F16830&gt;=50,G16830&gt;SUMIF(SeasonTotals!A$2:A$9,A16830,SeasonTotals!F$2:F$9)),AND(G16830&gt;0.885,F16830&gt;=50,D16830&lt;3)),1,0)</f>
        <v>1</v>
      </c>
      <c r="J16830" s="4">
        <f t="shared" si="1050"/>
        <v>0</v>
      </c>
      <c r="K16830" s="5">
        <f t="shared" si="1051"/>
        <v>0</v>
      </c>
    </row>
    <row r="16831" spans="1:11" x14ac:dyDescent="0.25">
      <c r="A16831" t="s">
        <v>172</v>
      </c>
      <c r="B16831" t="s">
        <v>18</v>
      </c>
      <c r="C16831" s="7">
        <v>1</v>
      </c>
      <c r="D16831">
        <v>4</v>
      </c>
      <c r="E16831">
        <v>25</v>
      </c>
      <c r="F16831">
        <v>60</v>
      </c>
      <c r="G16831" s="1">
        <f t="shared" si="1048"/>
        <v>0.86206896551724133</v>
      </c>
      <c r="H16831" s="4">
        <f t="shared" si="1049"/>
        <v>0</v>
      </c>
      <c r="I16831" s="5">
        <f>IF(OR(AND(F16831&gt;=50,G16831&gt;SUMIF(SeasonTotals!A$2:A$9,A16831,SeasonTotals!F$2:F$9)),AND(G16831&gt;0.885,F16831&gt;=50,D16831&lt;3)),1,0)</f>
        <v>0</v>
      </c>
      <c r="J16831" s="4">
        <f t="shared" si="1050"/>
        <v>0</v>
      </c>
      <c r="K16831" s="5">
        <f t="shared" si="1051"/>
        <v>0</v>
      </c>
    </row>
    <row r="16832" spans="1:11" x14ac:dyDescent="0.25">
      <c r="A16832" t="s">
        <v>172</v>
      </c>
      <c r="B16832" t="s">
        <v>51</v>
      </c>
      <c r="C16832" s="7">
        <v>1</v>
      </c>
      <c r="D16832">
        <v>0</v>
      </c>
      <c r="E16832">
        <v>43</v>
      </c>
      <c r="F16832">
        <v>65</v>
      </c>
      <c r="G16832" s="1">
        <f t="shared" si="1048"/>
        <v>1</v>
      </c>
      <c r="H16832" s="4">
        <f t="shared" si="1049"/>
        <v>1</v>
      </c>
      <c r="I16832" s="5">
        <f>IF(OR(AND(F16832&gt;=50,G16832&gt;SUMIF(SeasonTotals!A$2:A$9,A16832,SeasonTotals!F$2:F$9)),AND(G16832&gt;0.885,F16832&gt;=50,D16832&lt;3)),1,0)</f>
        <v>1</v>
      </c>
      <c r="J16832" s="4">
        <f t="shared" si="1050"/>
        <v>0</v>
      </c>
      <c r="K16832" s="5">
        <f t="shared" si="1051"/>
        <v>0</v>
      </c>
    </row>
    <row r="16833" spans="1:11" x14ac:dyDescent="0.25">
      <c r="A16833" t="s">
        <v>172</v>
      </c>
      <c r="B16833" t="s">
        <v>87</v>
      </c>
      <c r="C16833" s="7">
        <v>1</v>
      </c>
      <c r="D16833">
        <v>5</v>
      </c>
      <c r="E16833">
        <v>18</v>
      </c>
      <c r="F16833">
        <v>47</v>
      </c>
      <c r="G16833" s="1">
        <f t="shared" si="1048"/>
        <v>0.78260869565217395</v>
      </c>
      <c r="H16833" s="4">
        <f t="shared" si="1049"/>
        <v>0</v>
      </c>
      <c r="I16833" s="5">
        <f>IF(OR(AND(F16833&gt;=50,G16833&gt;SUMIF(SeasonTotals!A$2:A$9,A16833,SeasonTotals!F$2:F$9)),AND(G16833&gt;0.885,F16833&gt;=50,D16833&lt;3)),1,0)</f>
        <v>0</v>
      </c>
      <c r="J16833" s="4">
        <f t="shared" si="1050"/>
        <v>1</v>
      </c>
      <c r="K16833" s="5">
        <f t="shared" si="1051"/>
        <v>1</v>
      </c>
    </row>
    <row r="16834" spans="1:11" x14ac:dyDescent="0.25">
      <c r="A16834" t="s">
        <v>172</v>
      </c>
      <c r="B16834" t="s">
        <v>95</v>
      </c>
      <c r="C16834" s="7">
        <v>1</v>
      </c>
      <c r="D16834">
        <v>5</v>
      </c>
      <c r="E16834">
        <v>21</v>
      </c>
      <c r="F16834">
        <v>43</v>
      </c>
      <c r="G16834" s="1">
        <f t="shared" ref="G16834:G16897" si="1052">E16834/MAX(1,SUM(D16834:E16834))</f>
        <v>0.80769230769230771</v>
      </c>
      <c r="H16834" s="4">
        <f t="shared" ref="H16834:H16897" si="1053">IF(AND(F16834&gt;=50,OR(G16834&gt;0.913,AND(G16834&gt;0.885,D16834&lt;3))),1,0)</f>
        <v>0</v>
      </c>
      <c r="I16834" s="5">
        <f>IF(OR(AND(F16834&gt;=50,G16834&gt;SUMIF(SeasonTotals!A$2:A$9,A16834,SeasonTotals!F$2:F$9)),AND(G16834&gt;0.885,F16834&gt;=50,D16834&lt;3)),1,0)</f>
        <v>0</v>
      </c>
      <c r="J16834" s="4">
        <f t="shared" ref="J16834:J16897" si="1054">IF(G16834&lt;0.85,1,0)</f>
        <v>1</v>
      </c>
      <c r="K16834" s="5">
        <f t="shared" ref="K16834:K16897" si="1055">IF(F16834&lt;55,1,0)</f>
        <v>1</v>
      </c>
    </row>
    <row r="16835" spans="1:11" x14ac:dyDescent="0.25">
      <c r="A16835" t="s">
        <v>172</v>
      </c>
      <c r="B16835" t="s">
        <v>152</v>
      </c>
      <c r="C16835" s="7">
        <v>1</v>
      </c>
      <c r="D16835">
        <v>3</v>
      </c>
      <c r="E16835">
        <v>42</v>
      </c>
      <c r="F16835">
        <v>65</v>
      </c>
      <c r="G16835" s="1">
        <f t="shared" si="1052"/>
        <v>0.93333333333333335</v>
      </c>
      <c r="H16835" s="4">
        <f t="shared" si="1053"/>
        <v>1</v>
      </c>
      <c r="I16835" s="5">
        <f>IF(OR(AND(F16835&gt;=50,G16835&gt;SUMIF(SeasonTotals!A$2:A$9,A16835,SeasonTotals!F$2:F$9)),AND(G16835&gt;0.885,F16835&gt;=50,D16835&lt;3)),1,0)</f>
        <v>1</v>
      </c>
      <c r="J16835" s="4">
        <f t="shared" si="1054"/>
        <v>0</v>
      </c>
      <c r="K16835" s="5">
        <f t="shared" si="1055"/>
        <v>0</v>
      </c>
    </row>
    <row r="16836" spans="1:11" x14ac:dyDescent="0.25">
      <c r="A16836" t="s">
        <v>172</v>
      </c>
      <c r="B16836" t="s">
        <v>22</v>
      </c>
      <c r="C16836" s="7">
        <v>1</v>
      </c>
      <c r="D16836">
        <v>0</v>
      </c>
      <c r="E16836">
        <v>34</v>
      </c>
      <c r="F16836">
        <v>60</v>
      </c>
      <c r="G16836" s="1">
        <f t="shared" si="1052"/>
        <v>1</v>
      </c>
      <c r="H16836" s="4">
        <f t="shared" si="1053"/>
        <v>1</v>
      </c>
      <c r="I16836" s="5">
        <f>IF(OR(AND(F16836&gt;=50,G16836&gt;SUMIF(SeasonTotals!A$2:A$9,A16836,SeasonTotals!F$2:F$9)),AND(G16836&gt;0.885,F16836&gt;=50,D16836&lt;3)),1,0)</f>
        <v>1</v>
      </c>
      <c r="J16836" s="4">
        <f t="shared" si="1054"/>
        <v>0</v>
      </c>
      <c r="K16836" s="5">
        <f t="shared" si="1055"/>
        <v>0</v>
      </c>
    </row>
    <row r="16837" spans="1:11" x14ac:dyDescent="0.25">
      <c r="A16837" t="s">
        <v>172</v>
      </c>
      <c r="B16837" t="s">
        <v>70</v>
      </c>
      <c r="C16837" s="7">
        <v>1</v>
      </c>
      <c r="D16837">
        <v>3</v>
      </c>
      <c r="E16837">
        <v>22</v>
      </c>
      <c r="F16837">
        <v>62</v>
      </c>
      <c r="G16837" s="1">
        <f t="shared" si="1052"/>
        <v>0.88</v>
      </c>
      <c r="H16837" s="4">
        <f t="shared" si="1053"/>
        <v>0</v>
      </c>
      <c r="I16837" s="5">
        <f>IF(OR(AND(F16837&gt;=50,G16837&gt;SUMIF(SeasonTotals!A$2:A$9,A16837,SeasonTotals!F$2:F$9)),AND(G16837&gt;0.885,F16837&gt;=50,D16837&lt;3)),1,0)</f>
        <v>0</v>
      </c>
      <c r="J16837" s="4">
        <f t="shared" si="1054"/>
        <v>0</v>
      </c>
      <c r="K16837" s="5">
        <f t="shared" si="1055"/>
        <v>0</v>
      </c>
    </row>
    <row r="16838" spans="1:11" x14ac:dyDescent="0.25">
      <c r="A16838" t="s">
        <v>172</v>
      </c>
      <c r="B16838" t="s">
        <v>158</v>
      </c>
      <c r="C16838" s="7">
        <v>1</v>
      </c>
      <c r="D16838">
        <v>1</v>
      </c>
      <c r="E16838">
        <v>27</v>
      </c>
      <c r="F16838">
        <v>59</v>
      </c>
      <c r="G16838" s="1">
        <f t="shared" si="1052"/>
        <v>0.9642857142857143</v>
      </c>
      <c r="H16838" s="4">
        <f t="shared" si="1053"/>
        <v>1</v>
      </c>
      <c r="I16838" s="5">
        <f>IF(OR(AND(F16838&gt;=50,G16838&gt;SUMIF(SeasonTotals!A$2:A$9,A16838,SeasonTotals!F$2:F$9)),AND(G16838&gt;0.885,F16838&gt;=50,D16838&lt;3)),1,0)</f>
        <v>1</v>
      </c>
      <c r="J16838" s="4">
        <f t="shared" si="1054"/>
        <v>0</v>
      </c>
      <c r="K16838" s="5">
        <f t="shared" si="1055"/>
        <v>0</v>
      </c>
    </row>
    <row r="16839" spans="1:11" x14ac:dyDescent="0.25">
      <c r="A16839" t="s">
        <v>172</v>
      </c>
      <c r="B16839" t="s">
        <v>54</v>
      </c>
      <c r="C16839" s="7">
        <v>1</v>
      </c>
      <c r="D16839">
        <v>0</v>
      </c>
      <c r="E16839">
        <v>27</v>
      </c>
      <c r="F16839">
        <v>60</v>
      </c>
      <c r="G16839" s="1">
        <f t="shared" si="1052"/>
        <v>1</v>
      </c>
      <c r="H16839" s="4">
        <f t="shared" si="1053"/>
        <v>1</v>
      </c>
      <c r="I16839" s="5">
        <f>IF(OR(AND(F16839&gt;=50,G16839&gt;SUMIF(SeasonTotals!A$2:A$9,A16839,SeasonTotals!F$2:F$9)),AND(G16839&gt;0.885,F16839&gt;=50,D16839&lt;3)),1,0)</f>
        <v>1</v>
      </c>
      <c r="J16839" s="4">
        <f t="shared" si="1054"/>
        <v>0</v>
      </c>
      <c r="K16839" s="5">
        <f t="shared" si="1055"/>
        <v>0</v>
      </c>
    </row>
    <row r="16840" spans="1:11" x14ac:dyDescent="0.25">
      <c r="A16840" t="s">
        <v>172</v>
      </c>
      <c r="B16840" t="s">
        <v>95</v>
      </c>
      <c r="C16840" s="7">
        <v>1</v>
      </c>
      <c r="D16840">
        <v>1</v>
      </c>
      <c r="E16840">
        <v>14</v>
      </c>
      <c r="F16840">
        <v>59</v>
      </c>
      <c r="G16840" s="1">
        <f t="shared" si="1052"/>
        <v>0.93333333333333335</v>
      </c>
      <c r="H16840" s="4">
        <f t="shared" si="1053"/>
        <v>1</v>
      </c>
      <c r="I16840" s="5">
        <f>IF(OR(AND(F16840&gt;=50,G16840&gt;SUMIF(SeasonTotals!A$2:A$9,A16840,SeasonTotals!F$2:F$9)),AND(G16840&gt;0.885,F16840&gt;=50,D16840&lt;3)),1,0)</f>
        <v>1</v>
      </c>
      <c r="J16840" s="4">
        <f t="shared" si="1054"/>
        <v>0</v>
      </c>
      <c r="K16840" s="5">
        <f t="shared" si="1055"/>
        <v>0</v>
      </c>
    </row>
    <row r="16841" spans="1:11" x14ac:dyDescent="0.25">
      <c r="A16841" t="s">
        <v>172</v>
      </c>
      <c r="B16841" t="s">
        <v>170</v>
      </c>
      <c r="C16841" s="7">
        <v>1</v>
      </c>
      <c r="D16841">
        <v>2</v>
      </c>
      <c r="E16841">
        <v>35</v>
      </c>
      <c r="F16841">
        <v>62</v>
      </c>
      <c r="G16841" s="1">
        <f t="shared" si="1052"/>
        <v>0.94594594594594594</v>
      </c>
      <c r="H16841" s="4">
        <f t="shared" si="1053"/>
        <v>1</v>
      </c>
      <c r="I16841" s="5">
        <f>IF(OR(AND(F16841&gt;=50,G16841&gt;SUMIF(SeasonTotals!A$2:A$9,A16841,SeasonTotals!F$2:F$9)),AND(G16841&gt;0.885,F16841&gt;=50,D16841&lt;3)),1,0)</f>
        <v>1</v>
      </c>
      <c r="J16841" s="4">
        <f t="shared" si="1054"/>
        <v>0</v>
      </c>
      <c r="K16841" s="5">
        <f t="shared" si="1055"/>
        <v>0</v>
      </c>
    </row>
    <row r="16842" spans="1:11" x14ac:dyDescent="0.25">
      <c r="A16842" t="s">
        <v>172</v>
      </c>
      <c r="B16842" t="s">
        <v>50</v>
      </c>
      <c r="C16842" s="7">
        <v>1</v>
      </c>
      <c r="D16842">
        <v>3</v>
      </c>
      <c r="E16842">
        <v>14</v>
      </c>
      <c r="F16842">
        <v>57</v>
      </c>
      <c r="G16842" s="1">
        <f t="shared" si="1052"/>
        <v>0.82352941176470584</v>
      </c>
      <c r="H16842" s="4">
        <f t="shared" si="1053"/>
        <v>0</v>
      </c>
      <c r="I16842" s="5">
        <f>IF(OR(AND(F16842&gt;=50,G16842&gt;SUMIF(SeasonTotals!A$2:A$9,A16842,SeasonTotals!F$2:F$9)),AND(G16842&gt;0.885,F16842&gt;=50,D16842&lt;3)),1,0)</f>
        <v>0</v>
      </c>
      <c r="J16842" s="4">
        <f t="shared" si="1054"/>
        <v>1</v>
      </c>
      <c r="K16842" s="5">
        <f t="shared" si="1055"/>
        <v>0</v>
      </c>
    </row>
    <row r="16843" spans="1:11" x14ac:dyDescent="0.25">
      <c r="A16843" t="s">
        <v>172</v>
      </c>
      <c r="B16843" t="s">
        <v>16</v>
      </c>
      <c r="C16843" s="7">
        <v>1</v>
      </c>
      <c r="D16843">
        <v>3</v>
      </c>
      <c r="E16843">
        <v>3</v>
      </c>
      <c r="F16843">
        <v>9</v>
      </c>
      <c r="G16843" s="1">
        <f t="shared" si="1052"/>
        <v>0.5</v>
      </c>
      <c r="H16843" s="4">
        <f t="shared" si="1053"/>
        <v>0</v>
      </c>
      <c r="I16843" s="5">
        <f>IF(OR(AND(F16843&gt;=50,G16843&gt;SUMIF(SeasonTotals!A$2:A$9,A16843,SeasonTotals!F$2:F$9)),AND(G16843&gt;0.885,F16843&gt;=50,D16843&lt;3)),1,0)</f>
        <v>0</v>
      </c>
      <c r="J16843" s="4">
        <f t="shared" si="1054"/>
        <v>1</v>
      </c>
      <c r="K16843" s="5">
        <f t="shared" si="1055"/>
        <v>1</v>
      </c>
    </row>
    <row r="16844" spans="1:11" x14ac:dyDescent="0.25">
      <c r="A16844" t="s">
        <v>172</v>
      </c>
      <c r="B16844" t="s">
        <v>77</v>
      </c>
      <c r="C16844" s="7">
        <v>1</v>
      </c>
      <c r="D16844">
        <v>4</v>
      </c>
      <c r="E16844">
        <v>20</v>
      </c>
      <c r="F16844">
        <v>58</v>
      </c>
      <c r="G16844" s="1">
        <f t="shared" si="1052"/>
        <v>0.83333333333333337</v>
      </c>
      <c r="H16844" s="4">
        <f t="shared" si="1053"/>
        <v>0</v>
      </c>
      <c r="I16844" s="5">
        <f>IF(OR(AND(F16844&gt;=50,G16844&gt;SUMIF(SeasonTotals!A$2:A$9,A16844,SeasonTotals!F$2:F$9)),AND(G16844&gt;0.885,F16844&gt;=50,D16844&lt;3)),1,0)</f>
        <v>0</v>
      </c>
      <c r="J16844" s="4">
        <f t="shared" si="1054"/>
        <v>1</v>
      </c>
      <c r="K16844" s="5">
        <f t="shared" si="1055"/>
        <v>0</v>
      </c>
    </row>
    <row r="16845" spans="1:11" x14ac:dyDescent="0.25">
      <c r="A16845" t="s">
        <v>172</v>
      </c>
      <c r="B16845" t="s">
        <v>60</v>
      </c>
      <c r="C16845" s="7">
        <v>1</v>
      </c>
      <c r="D16845">
        <v>2</v>
      </c>
      <c r="E16845">
        <v>30</v>
      </c>
      <c r="F16845">
        <v>59</v>
      </c>
      <c r="G16845" s="1">
        <f t="shared" si="1052"/>
        <v>0.9375</v>
      </c>
      <c r="H16845" s="4">
        <f t="shared" si="1053"/>
        <v>1</v>
      </c>
      <c r="I16845" s="5">
        <f>IF(OR(AND(F16845&gt;=50,G16845&gt;SUMIF(SeasonTotals!A$2:A$9,A16845,SeasonTotals!F$2:F$9)),AND(G16845&gt;0.885,F16845&gt;=50,D16845&lt;3)),1,0)</f>
        <v>1</v>
      </c>
      <c r="J16845" s="4">
        <f t="shared" si="1054"/>
        <v>0</v>
      </c>
      <c r="K16845" s="5">
        <f t="shared" si="1055"/>
        <v>0</v>
      </c>
    </row>
    <row r="16846" spans="1:11" x14ac:dyDescent="0.25">
      <c r="A16846" t="s">
        <v>172</v>
      </c>
      <c r="B16846" t="s">
        <v>120</v>
      </c>
      <c r="C16846" s="7">
        <v>1</v>
      </c>
      <c r="D16846">
        <v>1</v>
      </c>
      <c r="E16846">
        <v>32</v>
      </c>
      <c r="F16846">
        <v>60</v>
      </c>
      <c r="G16846" s="1">
        <f t="shared" si="1052"/>
        <v>0.96969696969696972</v>
      </c>
      <c r="H16846" s="4">
        <f t="shared" si="1053"/>
        <v>1</v>
      </c>
      <c r="I16846" s="5">
        <f>IF(OR(AND(F16846&gt;=50,G16846&gt;SUMIF(SeasonTotals!A$2:A$9,A16846,SeasonTotals!F$2:F$9)),AND(G16846&gt;0.885,F16846&gt;=50,D16846&lt;3)),1,0)</f>
        <v>1</v>
      </c>
      <c r="J16846" s="4">
        <f t="shared" si="1054"/>
        <v>0</v>
      </c>
      <c r="K16846" s="5">
        <f t="shared" si="1055"/>
        <v>0</v>
      </c>
    </row>
    <row r="16847" spans="1:11" x14ac:dyDescent="0.25">
      <c r="A16847" t="s">
        <v>172</v>
      </c>
      <c r="B16847" t="s">
        <v>111</v>
      </c>
      <c r="C16847" s="7">
        <v>1</v>
      </c>
      <c r="D16847">
        <v>1</v>
      </c>
      <c r="E16847">
        <v>37</v>
      </c>
      <c r="F16847">
        <v>60</v>
      </c>
      <c r="G16847" s="1">
        <f t="shared" si="1052"/>
        <v>0.97368421052631582</v>
      </c>
      <c r="H16847" s="4">
        <f t="shared" si="1053"/>
        <v>1</v>
      </c>
      <c r="I16847" s="5">
        <f>IF(OR(AND(F16847&gt;=50,G16847&gt;SUMIF(SeasonTotals!A$2:A$9,A16847,SeasonTotals!F$2:F$9)),AND(G16847&gt;0.885,F16847&gt;=50,D16847&lt;3)),1,0)</f>
        <v>1</v>
      </c>
      <c r="J16847" s="4">
        <f t="shared" si="1054"/>
        <v>0</v>
      </c>
      <c r="K16847" s="5">
        <f t="shared" si="1055"/>
        <v>0</v>
      </c>
    </row>
    <row r="16848" spans="1:11" x14ac:dyDescent="0.25">
      <c r="A16848" t="s">
        <v>172</v>
      </c>
      <c r="B16848" t="s">
        <v>110</v>
      </c>
      <c r="C16848" s="7">
        <v>1</v>
      </c>
      <c r="D16848">
        <v>3</v>
      </c>
      <c r="E16848">
        <v>26</v>
      </c>
      <c r="F16848">
        <v>59</v>
      </c>
      <c r="G16848" s="1">
        <f t="shared" si="1052"/>
        <v>0.89655172413793105</v>
      </c>
      <c r="H16848" s="4">
        <f t="shared" si="1053"/>
        <v>0</v>
      </c>
      <c r="I16848" s="5">
        <f>IF(OR(AND(F16848&gt;=50,G16848&gt;SUMIF(SeasonTotals!A$2:A$9,A16848,SeasonTotals!F$2:F$9)),AND(G16848&gt;0.885,F16848&gt;=50,D16848&lt;3)),1,0)</f>
        <v>0</v>
      </c>
      <c r="J16848" s="4">
        <f t="shared" si="1054"/>
        <v>0</v>
      </c>
      <c r="K16848" s="5">
        <f t="shared" si="1055"/>
        <v>0</v>
      </c>
    </row>
    <row r="16849" spans="1:11" x14ac:dyDescent="0.25">
      <c r="A16849" t="s">
        <v>172</v>
      </c>
      <c r="B16849" t="s">
        <v>54</v>
      </c>
      <c r="C16849" s="7">
        <v>1</v>
      </c>
      <c r="D16849">
        <v>1</v>
      </c>
      <c r="E16849">
        <v>27</v>
      </c>
      <c r="F16849">
        <v>60</v>
      </c>
      <c r="G16849" s="1">
        <f t="shared" si="1052"/>
        <v>0.9642857142857143</v>
      </c>
      <c r="H16849" s="4">
        <f t="shared" si="1053"/>
        <v>1</v>
      </c>
      <c r="I16849" s="5">
        <f>IF(OR(AND(F16849&gt;=50,G16849&gt;SUMIF(SeasonTotals!A$2:A$9,A16849,SeasonTotals!F$2:F$9)),AND(G16849&gt;0.885,F16849&gt;=50,D16849&lt;3)),1,0)</f>
        <v>1</v>
      </c>
      <c r="J16849" s="4">
        <f t="shared" si="1054"/>
        <v>0</v>
      </c>
      <c r="K16849" s="5">
        <f t="shared" si="1055"/>
        <v>0</v>
      </c>
    </row>
    <row r="16850" spans="1:11" x14ac:dyDescent="0.25">
      <c r="A16850" t="s">
        <v>172</v>
      </c>
      <c r="B16850" t="s">
        <v>79</v>
      </c>
      <c r="C16850" s="7">
        <v>1</v>
      </c>
      <c r="D16850">
        <v>2</v>
      </c>
      <c r="E16850">
        <v>27</v>
      </c>
      <c r="F16850">
        <v>60</v>
      </c>
      <c r="G16850" s="1">
        <f t="shared" si="1052"/>
        <v>0.93103448275862066</v>
      </c>
      <c r="H16850" s="4">
        <f t="shared" si="1053"/>
        <v>1</v>
      </c>
      <c r="I16850" s="5">
        <f>IF(OR(AND(F16850&gt;=50,G16850&gt;SUMIF(SeasonTotals!A$2:A$9,A16850,SeasonTotals!F$2:F$9)),AND(G16850&gt;0.885,F16850&gt;=50,D16850&lt;3)),1,0)</f>
        <v>1</v>
      </c>
      <c r="J16850" s="4">
        <f t="shared" si="1054"/>
        <v>0</v>
      </c>
      <c r="K16850" s="5">
        <f t="shared" si="1055"/>
        <v>0</v>
      </c>
    </row>
    <row r="16851" spans="1:11" x14ac:dyDescent="0.25">
      <c r="A16851" t="s">
        <v>172</v>
      </c>
      <c r="B16851" t="s">
        <v>25</v>
      </c>
      <c r="C16851" s="7">
        <v>1</v>
      </c>
      <c r="D16851">
        <v>2</v>
      </c>
      <c r="E16851">
        <v>42</v>
      </c>
      <c r="F16851">
        <v>60</v>
      </c>
      <c r="G16851" s="1">
        <f t="shared" si="1052"/>
        <v>0.95454545454545459</v>
      </c>
      <c r="H16851" s="4">
        <f t="shared" si="1053"/>
        <v>1</v>
      </c>
      <c r="I16851" s="5">
        <f>IF(OR(AND(F16851&gt;=50,G16851&gt;SUMIF(SeasonTotals!A$2:A$9,A16851,SeasonTotals!F$2:F$9)),AND(G16851&gt;0.885,F16851&gt;=50,D16851&lt;3)),1,0)</f>
        <v>1</v>
      </c>
      <c r="J16851" s="4">
        <f t="shared" si="1054"/>
        <v>0</v>
      </c>
      <c r="K16851" s="5">
        <f t="shared" si="1055"/>
        <v>0</v>
      </c>
    </row>
    <row r="16852" spans="1:11" x14ac:dyDescent="0.25">
      <c r="A16852" t="s">
        <v>172</v>
      </c>
      <c r="B16852" t="s">
        <v>102</v>
      </c>
      <c r="C16852" s="7">
        <v>1</v>
      </c>
      <c r="D16852">
        <v>1</v>
      </c>
      <c r="E16852">
        <v>34</v>
      </c>
      <c r="F16852">
        <v>65</v>
      </c>
      <c r="G16852" s="1">
        <f t="shared" si="1052"/>
        <v>0.97142857142857142</v>
      </c>
      <c r="H16852" s="4">
        <f t="shared" si="1053"/>
        <v>1</v>
      </c>
      <c r="I16852" s="5">
        <f>IF(OR(AND(F16852&gt;=50,G16852&gt;SUMIF(SeasonTotals!A$2:A$9,A16852,SeasonTotals!F$2:F$9)),AND(G16852&gt;0.885,F16852&gt;=50,D16852&lt;3)),1,0)</f>
        <v>1</v>
      </c>
      <c r="J16852" s="4">
        <f t="shared" si="1054"/>
        <v>0</v>
      </c>
      <c r="K16852" s="5">
        <f t="shared" si="1055"/>
        <v>0</v>
      </c>
    </row>
    <row r="16853" spans="1:11" x14ac:dyDescent="0.25">
      <c r="A16853" t="s">
        <v>172</v>
      </c>
      <c r="B16853" t="s">
        <v>104</v>
      </c>
      <c r="C16853" s="7">
        <v>1</v>
      </c>
      <c r="D16853">
        <v>1</v>
      </c>
      <c r="E16853">
        <v>42</v>
      </c>
      <c r="F16853">
        <v>60</v>
      </c>
      <c r="G16853" s="1">
        <f t="shared" si="1052"/>
        <v>0.97674418604651159</v>
      </c>
      <c r="H16853" s="4">
        <f t="shared" si="1053"/>
        <v>1</v>
      </c>
      <c r="I16853" s="5">
        <f>IF(OR(AND(F16853&gt;=50,G16853&gt;SUMIF(SeasonTotals!A$2:A$9,A16853,SeasonTotals!F$2:F$9)),AND(G16853&gt;0.885,F16853&gt;=50,D16853&lt;3)),1,0)</f>
        <v>1</v>
      </c>
      <c r="J16853" s="4">
        <f t="shared" si="1054"/>
        <v>0</v>
      </c>
      <c r="K16853" s="5">
        <f t="shared" si="1055"/>
        <v>0</v>
      </c>
    </row>
    <row r="16854" spans="1:11" x14ac:dyDescent="0.25">
      <c r="A16854" t="s">
        <v>172</v>
      </c>
      <c r="B16854" t="s">
        <v>95</v>
      </c>
      <c r="C16854" s="7">
        <v>1</v>
      </c>
      <c r="D16854">
        <v>1</v>
      </c>
      <c r="E16854">
        <v>24</v>
      </c>
      <c r="F16854">
        <v>65</v>
      </c>
      <c r="G16854" s="1">
        <f t="shared" si="1052"/>
        <v>0.96</v>
      </c>
      <c r="H16854" s="4">
        <f t="shared" si="1053"/>
        <v>1</v>
      </c>
      <c r="I16854" s="5">
        <f>IF(OR(AND(F16854&gt;=50,G16854&gt;SUMIF(SeasonTotals!A$2:A$9,A16854,SeasonTotals!F$2:F$9)),AND(G16854&gt;0.885,F16854&gt;=50,D16854&lt;3)),1,0)</f>
        <v>1</v>
      </c>
      <c r="J16854" s="4">
        <f t="shared" si="1054"/>
        <v>0</v>
      </c>
      <c r="K16854" s="5">
        <f t="shared" si="1055"/>
        <v>0</v>
      </c>
    </row>
    <row r="16855" spans="1:11" x14ac:dyDescent="0.25">
      <c r="A16855" t="s">
        <v>172</v>
      </c>
      <c r="B16855" t="s">
        <v>152</v>
      </c>
      <c r="C16855" s="7">
        <v>1</v>
      </c>
      <c r="D16855">
        <v>5</v>
      </c>
      <c r="E16855">
        <v>32</v>
      </c>
      <c r="F16855">
        <v>60</v>
      </c>
      <c r="G16855" s="1">
        <f t="shared" si="1052"/>
        <v>0.86486486486486491</v>
      </c>
      <c r="H16855" s="4">
        <f t="shared" si="1053"/>
        <v>0</v>
      </c>
      <c r="I16855" s="5">
        <f>IF(OR(AND(F16855&gt;=50,G16855&gt;SUMIF(SeasonTotals!A$2:A$9,A16855,SeasonTotals!F$2:F$9)),AND(G16855&gt;0.885,F16855&gt;=50,D16855&lt;3)),1,0)</f>
        <v>0</v>
      </c>
      <c r="J16855" s="4">
        <f t="shared" si="1054"/>
        <v>0</v>
      </c>
      <c r="K16855" s="5">
        <f t="shared" si="1055"/>
        <v>0</v>
      </c>
    </row>
    <row r="16856" spans="1:11" x14ac:dyDescent="0.25">
      <c r="A16856" t="s">
        <v>172</v>
      </c>
      <c r="B16856" t="s">
        <v>159</v>
      </c>
      <c r="C16856" s="7">
        <v>1</v>
      </c>
      <c r="D16856">
        <v>2</v>
      </c>
      <c r="E16856">
        <v>26</v>
      </c>
      <c r="F16856">
        <v>65</v>
      </c>
      <c r="G16856" s="1">
        <f t="shared" si="1052"/>
        <v>0.9285714285714286</v>
      </c>
      <c r="H16856" s="4">
        <f t="shared" si="1053"/>
        <v>1</v>
      </c>
      <c r="I16856" s="5">
        <f>IF(OR(AND(F16856&gt;=50,G16856&gt;SUMIF(SeasonTotals!A$2:A$9,A16856,SeasonTotals!F$2:F$9)),AND(G16856&gt;0.885,F16856&gt;=50,D16856&lt;3)),1,0)</f>
        <v>1</v>
      </c>
      <c r="J16856" s="4">
        <f t="shared" si="1054"/>
        <v>0</v>
      </c>
      <c r="K16856" s="5">
        <f t="shared" si="1055"/>
        <v>0</v>
      </c>
    </row>
    <row r="16857" spans="1:11" x14ac:dyDescent="0.25">
      <c r="A16857" t="s">
        <v>172</v>
      </c>
      <c r="B16857" t="s">
        <v>22</v>
      </c>
      <c r="C16857" s="7">
        <v>1</v>
      </c>
      <c r="D16857">
        <v>3</v>
      </c>
      <c r="E16857">
        <v>25</v>
      </c>
      <c r="F16857">
        <v>59</v>
      </c>
      <c r="G16857" s="1">
        <f t="shared" si="1052"/>
        <v>0.8928571428571429</v>
      </c>
      <c r="H16857" s="4">
        <f t="shared" si="1053"/>
        <v>0</v>
      </c>
      <c r="I16857" s="5">
        <f>IF(OR(AND(F16857&gt;=50,G16857&gt;SUMIF(SeasonTotals!A$2:A$9,A16857,SeasonTotals!F$2:F$9)),AND(G16857&gt;0.885,F16857&gt;=50,D16857&lt;3)),1,0)</f>
        <v>0</v>
      </c>
      <c r="J16857" s="4">
        <f t="shared" si="1054"/>
        <v>0</v>
      </c>
      <c r="K16857" s="5">
        <f t="shared" si="1055"/>
        <v>0</v>
      </c>
    </row>
    <row r="16858" spans="1:11" x14ac:dyDescent="0.25">
      <c r="A16858" t="s">
        <v>172</v>
      </c>
      <c r="B16858" t="s">
        <v>50</v>
      </c>
      <c r="C16858" s="7">
        <v>1</v>
      </c>
      <c r="D16858">
        <v>3</v>
      </c>
      <c r="E16858">
        <v>30</v>
      </c>
      <c r="F16858">
        <v>60</v>
      </c>
      <c r="G16858" s="1">
        <f t="shared" si="1052"/>
        <v>0.90909090909090906</v>
      </c>
      <c r="H16858" s="4">
        <f t="shared" si="1053"/>
        <v>0</v>
      </c>
      <c r="I16858" s="5">
        <f>IF(OR(AND(F16858&gt;=50,G16858&gt;SUMIF(SeasonTotals!A$2:A$9,A16858,SeasonTotals!F$2:F$9)),AND(G16858&gt;0.885,F16858&gt;=50,D16858&lt;3)),1,0)</f>
        <v>0</v>
      </c>
      <c r="J16858" s="4">
        <f t="shared" si="1054"/>
        <v>0</v>
      </c>
      <c r="K16858" s="5">
        <f t="shared" si="1055"/>
        <v>0</v>
      </c>
    </row>
    <row r="16859" spans="1:11" x14ac:dyDescent="0.25">
      <c r="A16859" t="s">
        <v>172</v>
      </c>
      <c r="B16859" t="s">
        <v>94</v>
      </c>
      <c r="C16859" s="7">
        <v>1</v>
      </c>
      <c r="D16859">
        <v>2</v>
      </c>
      <c r="E16859">
        <v>40</v>
      </c>
      <c r="F16859">
        <v>65</v>
      </c>
      <c r="G16859" s="1">
        <f t="shared" si="1052"/>
        <v>0.95238095238095233</v>
      </c>
      <c r="H16859" s="4">
        <f t="shared" si="1053"/>
        <v>1</v>
      </c>
      <c r="I16859" s="5">
        <f>IF(OR(AND(F16859&gt;=50,G16859&gt;SUMIF(SeasonTotals!A$2:A$9,A16859,SeasonTotals!F$2:F$9)),AND(G16859&gt;0.885,F16859&gt;=50,D16859&lt;3)),1,0)</f>
        <v>1</v>
      </c>
      <c r="J16859" s="4">
        <f t="shared" si="1054"/>
        <v>0</v>
      </c>
      <c r="K16859" s="5">
        <f t="shared" si="1055"/>
        <v>0</v>
      </c>
    </row>
    <row r="16860" spans="1:11" x14ac:dyDescent="0.25">
      <c r="A16860" t="s">
        <v>172</v>
      </c>
      <c r="B16860" t="s">
        <v>112</v>
      </c>
      <c r="C16860" s="7">
        <v>1</v>
      </c>
      <c r="D16860">
        <v>1</v>
      </c>
      <c r="E16860">
        <v>25</v>
      </c>
      <c r="F16860">
        <v>60</v>
      </c>
      <c r="G16860" s="1">
        <f t="shared" si="1052"/>
        <v>0.96153846153846156</v>
      </c>
      <c r="H16860" s="4">
        <f t="shared" si="1053"/>
        <v>1</v>
      </c>
      <c r="I16860" s="5">
        <f>IF(OR(AND(F16860&gt;=50,G16860&gt;SUMIF(SeasonTotals!A$2:A$9,A16860,SeasonTotals!F$2:F$9)),AND(G16860&gt;0.885,F16860&gt;=50,D16860&lt;3)),1,0)</f>
        <v>1</v>
      </c>
      <c r="J16860" s="4">
        <f t="shared" si="1054"/>
        <v>0</v>
      </c>
      <c r="K16860" s="5">
        <f t="shared" si="1055"/>
        <v>0</v>
      </c>
    </row>
    <row r="16861" spans="1:11" x14ac:dyDescent="0.25">
      <c r="A16861" t="s">
        <v>172</v>
      </c>
      <c r="B16861" t="s">
        <v>16</v>
      </c>
      <c r="C16861" s="7">
        <v>1</v>
      </c>
      <c r="D16861">
        <v>0</v>
      </c>
      <c r="E16861">
        <v>27</v>
      </c>
      <c r="F16861">
        <v>60</v>
      </c>
      <c r="G16861" s="1">
        <f t="shared" si="1052"/>
        <v>1</v>
      </c>
      <c r="H16861" s="4">
        <f t="shared" si="1053"/>
        <v>1</v>
      </c>
      <c r="I16861" s="5">
        <f>IF(OR(AND(F16861&gt;=50,G16861&gt;SUMIF(SeasonTotals!A$2:A$9,A16861,SeasonTotals!F$2:F$9)),AND(G16861&gt;0.885,F16861&gt;=50,D16861&lt;3)),1,0)</f>
        <v>1</v>
      </c>
      <c r="J16861" s="4">
        <f t="shared" si="1054"/>
        <v>0</v>
      </c>
      <c r="K16861" s="5">
        <f t="shared" si="1055"/>
        <v>0</v>
      </c>
    </row>
    <row r="16862" spans="1:11" x14ac:dyDescent="0.25">
      <c r="A16862" t="s">
        <v>172</v>
      </c>
      <c r="B16862" t="s">
        <v>150</v>
      </c>
      <c r="C16862" s="7">
        <v>1</v>
      </c>
      <c r="D16862">
        <v>2</v>
      </c>
      <c r="E16862">
        <v>35</v>
      </c>
      <c r="F16862">
        <v>65</v>
      </c>
      <c r="G16862" s="1">
        <f t="shared" si="1052"/>
        <v>0.94594594594594594</v>
      </c>
      <c r="H16862" s="4">
        <f t="shared" si="1053"/>
        <v>1</v>
      </c>
      <c r="I16862" s="5">
        <f>IF(OR(AND(F16862&gt;=50,G16862&gt;SUMIF(SeasonTotals!A$2:A$9,A16862,SeasonTotals!F$2:F$9)),AND(G16862&gt;0.885,F16862&gt;=50,D16862&lt;3)),1,0)</f>
        <v>1</v>
      </c>
      <c r="J16862" s="4">
        <f t="shared" si="1054"/>
        <v>0</v>
      </c>
      <c r="K16862" s="5">
        <f t="shared" si="1055"/>
        <v>0</v>
      </c>
    </row>
    <row r="16863" spans="1:11" x14ac:dyDescent="0.25">
      <c r="A16863" t="s">
        <v>172</v>
      </c>
      <c r="B16863" t="s">
        <v>40</v>
      </c>
      <c r="C16863" s="7">
        <v>1</v>
      </c>
      <c r="D16863">
        <v>6</v>
      </c>
      <c r="E16863">
        <v>27</v>
      </c>
      <c r="F16863">
        <v>54</v>
      </c>
      <c r="G16863" s="1">
        <f t="shared" si="1052"/>
        <v>0.81818181818181823</v>
      </c>
      <c r="H16863" s="4">
        <f t="shared" si="1053"/>
        <v>0</v>
      </c>
      <c r="I16863" s="5">
        <f>IF(OR(AND(F16863&gt;=50,G16863&gt;SUMIF(SeasonTotals!A$2:A$9,A16863,SeasonTotals!F$2:F$9)),AND(G16863&gt;0.885,F16863&gt;=50,D16863&lt;3)),1,0)</f>
        <v>0</v>
      </c>
      <c r="J16863" s="4">
        <f t="shared" si="1054"/>
        <v>1</v>
      </c>
      <c r="K16863" s="5">
        <f t="shared" si="1055"/>
        <v>1</v>
      </c>
    </row>
    <row r="16864" spans="1:11" x14ac:dyDescent="0.25">
      <c r="A16864" t="s">
        <v>172</v>
      </c>
      <c r="B16864" t="s">
        <v>142</v>
      </c>
      <c r="C16864" s="7">
        <v>1</v>
      </c>
      <c r="D16864">
        <v>3</v>
      </c>
      <c r="E16864">
        <v>1</v>
      </c>
      <c r="F16864">
        <v>13</v>
      </c>
      <c r="G16864" s="1">
        <f t="shared" si="1052"/>
        <v>0.25</v>
      </c>
      <c r="H16864" s="4">
        <f t="shared" si="1053"/>
        <v>0</v>
      </c>
      <c r="I16864" s="5">
        <f>IF(OR(AND(F16864&gt;=50,G16864&gt;SUMIF(SeasonTotals!A$2:A$9,A16864,SeasonTotals!F$2:F$9)),AND(G16864&gt;0.885,F16864&gt;=50,D16864&lt;3)),1,0)</f>
        <v>0</v>
      </c>
      <c r="J16864" s="4">
        <f t="shared" si="1054"/>
        <v>1</v>
      </c>
      <c r="K16864" s="5">
        <f t="shared" si="1055"/>
        <v>1</v>
      </c>
    </row>
    <row r="16865" spans="1:11" x14ac:dyDescent="0.25">
      <c r="A16865" t="s">
        <v>172</v>
      </c>
      <c r="B16865" t="s">
        <v>110</v>
      </c>
      <c r="C16865" s="7">
        <v>1</v>
      </c>
      <c r="D16865">
        <v>2</v>
      </c>
      <c r="E16865">
        <v>30</v>
      </c>
      <c r="F16865">
        <v>60</v>
      </c>
      <c r="G16865" s="1">
        <f t="shared" si="1052"/>
        <v>0.9375</v>
      </c>
      <c r="H16865" s="4">
        <f t="shared" si="1053"/>
        <v>1</v>
      </c>
      <c r="I16865" s="5">
        <f>IF(OR(AND(F16865&gt;=50,G16865&gt;SUMIF(SeasonTotals!A$2:A$9,A16865,SeasonTotals!F$2:F$9)),AND(G16865&gt;0.885,F16865&gt;=50,D16865&lt;3)),1,0)</f>
        <v>1</v>
      </c>
      <c r="J16865" s="4">
        <f t="shared" si="1054"/>
        <v>0</v>
      </c>
      <c r="K16865" s="5">
        <f t="shared" si="1055"/>
        <v>0</v>
      </c>
    </row>
    <row r="16866" spans="1:11" x14ac:dyDescent="0.25">
      <c r="A16866" t="s">
        <v>172</v>
      </c>
      <c r="B16866" t="s">
        <v>54</v>
      </c>
      <c r="C16866" s="7">
        <v>1</v>
      </c>
      <c r="D16866">
        <v>4</v>
      </c>
      <c r="E16866">
        <v>28</v>
      </c>
      <c r="F16866">
        <v>60</v>
      </c>
      <c r="G16866" s="1">
        <f t="shared" si="1052"/>
        <v>0.875</v>
      </c>
      <c r="H16866" s="4">
        <f t="shared" si="1053"/>
        <v>0</v>
      </c>
      <c r="I16866" s="5">
        <f>IF(OR(AND(F16866&gt;=50,G16866&gt;SUMIF(SeasonTotals!A$2:A$9,A16866,SeasonTotals!F$2:F$9)),AND(G16866&gt;0.885,F16866&gt;=50,D16866&lt;3)),1,0)</f>
        <v>0</v>
      </c>
      <c r="J16866" s="4">
        <f t="shared" si="1054"/>
        <v>0</v>
      </c>
      <c r="K16866" s="5">
        <f t="shared" si="1055"/>
        <v>0</v>
      </c>
    </row>
    <row r="16867" spans="1:11" x14ac:dyDescent="0.25">
      <c r="A16867" t="s">
        <v>172</v>
      </c>
      <c r="B16867" t="s">
        <v>79</v>
      </c>
      <c r="C16867" s="7">
        <v>1</v>
      </c>
      <c r="D16867">
        <v>2</v>
      </c>
      <c r="E16867">
        <v>32</v>
      </c>
      <c r="F16867">
        <v>65</v>
      </c>
      <c r="G16867" s="1">
        <f t="shared" si="1052"/>
        <v>0.94117647058823528</v>
      </c>
      <c r="H16867" s="4">
        <f t="shared" si="1053"/>
        <v>1</v>
      </c>
      <c r="I16867" s="5">
        <f>IF(OR(AND(F16867&gt;=50,G16867&gt;SUMIF(SeasonTotals!A$2:A$9,A16867,SeasonTotals!F$2:F$9)),AND(G16867&gt;0.885,F16867&gt;=50,D16867&lt;3)),1,0)</f>
        <v>1</v>
      </c>
      <c r="J16867" s="4">
        <f t="shared" si="1054"/>
        <v>0</v>
      </c>
      <c r="K16867" s="5">
        <f t="shared" si="1055"/>
        <v>0</v>
      </c>
    </row>
    <row r="16868" spans="1:11" x14ac:dyDescent="0.25">
      <c r="A16868" t="s">
        <v>172</v>
      </c>
      <c r="B16868" t="s">
        <v>25</v>
      </c>
      <c r="C16868" s="7">
        <v>1</v>
      </c>
      <c r="D16868">
        <v>1</v>
      </c>
      <c r="E16868">
        <v>34</v>
      </c>
      <c r="F16868">
        <v>60</v>
      </c>
      <c r="G16868" s="1">
        <f t="shared" si="1052"/>
        <v>0.97142857142857142</v>
      </c>
      <c r="H16868" s="4">
        <f t="shared" si="1053"/>
        <v>1</v>
      </c>
      <c r="I16868" s="5">
        <f>IF(OR(AND(F16868&gt;=50,G16868&gt;SUMIF(SeasonTotals!A$2:A$9,A16868,SeasonTotals!F$2:F$9)),AND(G16868&gt;0.885,F16868&gt;=50,D16868&lt;3)),1,0)</f>
        <v>1</v>
      </c>
      <c r="J16868" s="4">
        <f t="shared" si="1054"/>
        <v>0</v>
      </c>
      <c r="K16868" s="5">
        <f t="shared" si="1055"/>
        <v>0</v>
      </c>
    </row>
    <row r="16869" spans="1:11" x14ac:dyDescent="0.25">
      <c r="A16869" t="s">
        <v>172</v>
      </c>
      <c r="B16869" t="s">
        <v>147</v>
      </c>
      <c r="C16869" s="7">
        <v>1</v>
      </c>
      <c r="D16869">
        <v>2</v>
      </c>
      <c r="E16869">
        <v>34</v>
      </c>
      <c r="F16869">
        <v>60</v>
      </c>
      <c r="G16869" s="1">
        <f t="shared" si="1052"/>
        <v>0.94444444444444442</v>
      </c>
      <c r="H16869" s="4">
        <f t="shared" si="1053"/>
        <v>1</v>
      </c>
      <c r="I16869" s="5">
        <f>IF(OR(AND(F16869&gt;=50,G16869&gt;SUMIF(SeasonTotals!A$2:A$9,A16869,SeasonTotals!F$2:F$9)),AND(G16869&gt;0.885,F16869&gt;=50,D16869&lt;3)),1,0)</f>
        <v>1</v>
      </c>
      <c r="J16869" s="4">
        <f t="shared" si="1054"/>
        <v>0</v>
      </c>
      <c r="K16869" s="5">
        <f t="shared" si="1055"/>
        <v>0</v>
      </c>
    </row>
    <row r="16870" spans="1:11" x14ac:dyDescent="0.25">
      <c r="A16870" t="s">
        <v>172</v>
      </c>
      <c r="B16870" t="s">
        <v>102</v>
      </c>
      <c r="C16870" s="7">
        <v>1</v>
      </c>
      <c r="D16870">
        <v>4</v>
      </c>
      <c r="E16870">
        <v>28</v>
      </c>
      <c r="F16870">
        <v>58</v>
      </c>
      <c r="G16870" s="1">
        <f t="shared" si="1052"/>
        <v>0.875</v>
      </c>
      <c r="H16870" s="4">
        <f t="shared" si="1053"/>
        <v>0</v>
      </c>
      <c r="I16870" s="5">
        <f>IF(OR(AND(F16870&gt;=50,G16870&gt;SUMIF(SeasonTotals!A$2:A$9,A16870,SeasonTotals!F$2:F$9)),AND(G16870&gt;0.885,F16870&gt;=50,D16870&lt;3)),1,0)</f>
        <v>0</v>
      </c>
      <c r="J16870" s="4">
        <f t="shared" si="1054"/>
        <v>0</v>
      </c>
      <c r="K16870" s="5">
        <f t="shared" si="1055"/>
        <v>0</v>
      </c>
    </row>
    <row r="16871" spans="1:11" x14ac:dyDescent="0.25">
      <c r="A16871" t="s">
        <v>172</v>
      </c>
      <c r="B16871" t="s">
        <v>93</v>
      </c>
      <c r="C16871" s="7">
        <v>1</v>
      </c>
      <c r="D16871">
        <v>4</v>
      </c>
      <c r="E16871">
        <v>19</v>
      </c>
      <c r="F16871">
        <v>60</v>
      </c>
      <c r="G16871" s="1">
        <f t="shared" si="1052"/>
        <v>0.82608695652173914</v>
      </c>
      <c r="H16871" s="4">
        <f t="shared" si="1053"/>
        <v>0</v>
      </c>
      <c r="I16871" s="5">
        <f>IF(OR(AND(F16871&gt;=50,G16871&gt;SUMIF(SeasonTotals!A$2:A$9,A16871,SeasonTotals!F$2:F$9)),AND(G16871&gt;0.885,F16871&gt;=50,D16871&lt;3)),1,0)</f>
        <v>0</v>
      </c>
      <c r="J16871" s="4">
        <f t="shared" si="1054"/>
        <v>1</v>
      </c>
      <c r="K16871" s="5">
        <f t="shared" si="1055"/>
        <v>0</v>
      </c>
    </row>
    <row r="16872" spans="1:11" x14ac:dyDescent="0.25">
      <c r="A16872" t="s">
        <v>172</v>
      </c>
      <c r="B16872" t="s">
        <v>163</v>
      </c>
      <c r="C16872" s="7">
        <v>1</v>
      </c>
      <c r="D16872">
        <v>3</v>
      </c>
      <c r="E16872">
        <v>19</v>
      </c>
      <c r="F16872">
        <v>60</v>
      </c>
      <c r="G16872" s="1">
        <f t="shared" si="1052"/>
        <v>0.86363636363636365</v>
      </c>
      <c r="H16872" s="4">
        <f t="shared" si="1053"/>
        <v>0</v>
      </c>
      <c r="I16872" s="5">
        <f>IF(OR(AND(F16872&gt;=50,G16872&gt;SUMIF(SeasonTotals!A$2:A$9,A16872,SeasonTotals!F$2:F$9)),AND(G16872&gt;0.885,F16872&gt;=50,D16872&lt;3)),1,0)</f>
        <v>0</v>
      </c>
      <c r="J16872" s="4">
        <f t="shared" si="1054"/>
        <v>0</v>
      </c>
      <c r="K16872" s="5">
        <f t="shared" si="1055"/>
        <v>0</v>
      </c>
    </row>
    <row r="16873" spans="1:11" x14ac:dyDescent="0.25">
      <c r="A16873" t="s">
        <v>172</v>
      </c>
      <c r="B16873" t="s">
        <v>116</v>
      </c>
      <c r="C16873" s="7">
        <v>1</v>
      </c>
      <c r="D16873">
        <v>5</v>
      </c>
      <c r="E16873">
        <v>21</v>
      </c>
      <c r="F16873">
        <v>59</v>
      </c>
      <c r="G16873" s="1">
        <f t="shared" si="1052"/>
        <v>0.80769230769230771</v>
      </c>
      <c r="H16873" s="4">
        <f t="shared" si="1053"/>
        <v>0</v>
      </c>
      <c r="I16873" s="5">
        <f>IF(OR(AND(F16873&gt;=50,G16873&gt;SUMIF(SeasonTotals!A$2:A$9,A16873,SeasonTotals!F$2:F$9)),AND(G16873&gt;0.885,F16873&gt;=50,D16873&lt;3)),1,0)</f>
        <v>0</v>
      </c>
      <c r="J16873" s="4">
        <f t="shared" si="1054"/>
        <v>1</v>
      </c>
      <c r="K16873" s="5">
        <f t="shared" si="1055"/>
        <v>0</v>
      </c>
    </row>
    <row r="16874" spans="1:11" x14ac:dyDescent="0.25">
      <c r="A16874" t="s">
        <v>172</v>
      </c>
      <c r="B16874" t="s">
        <v>51</v>
      </c>
      <c r="C16874" s="7">
        <v>1</v>
      </c>
      <c r="D16874">
        <v>2</v>
      </c>
      <c r="E16874">
        <v>29</v>
      </c>
      <c r="F16874">
        <v>65</v>
      </c>
      <c r="G16874" s="1">
        <f t="shared" si="1052"/>
        <v>0.93548387096774188</v>
      </c>
      <c r="H16874" s="4">
        <f t="shared" si="1053"/>
        <v>1</v>
      </c>
      <c r="I16874" s="5">
        <f>IF(OR(AND(F16874&gt;=50,G16874&gt;SUMIF(SeasonTotals!A$2:A$9,A16874,SeasonTotals!F$2:F$9)),AND(G16874&gt;0.885,F16874&gt;=50,D16874&lt;3)),1,0)</f>
        <v>1</v>
      </c>
      <c r="J16874" s="4">
        <f t="shared" si="1054"/>
        <v>0</v>
      </c>
      <c r="K16874" s="5">
        <f t="shared" si="1055"/>
        <v>0</v>
      </c>
    </row>
    <row r="16875" spans="1:11" x14ac:dyDescent="0.25">
      <c r="A16875" t="s">
        <v>172</v>
      </c>
      <c r="B16875" t="s">
        <v>87</v>
      </c>
      <c r="C16875" s="7">
        <v>1</v>
      </c>
      <c r="D16875">
        <v>2</v>
      </c>
      <c r="E16875">
        <v>28</v>
      </c>
      <c r="F16875">
        <v>59</v>
      </c>
      <c r="G16875" s="1">
        <f t="shared" si="1052"/>
        <v>0.93333333333333335</v>
      </c>
      <c r="H16875" s="4">
        <f t="shared" si="1053"/>
        <v>1</v>
      </c>
      <c r="I16875" s="5">
        <f>IF(OR(AND(F16875&gt;=50,G16875&gt;SUMIF(SeasonTotals!A$2:A$9,A16875,SeasonTotals!F$2:F$9)),AND(G16875&gt;0.885,F16875&gt;=50,D16875&lt;3)),1,0)</f>
        <v>1</v>
      </c>
      <c r="J16875" s="4">
        <f t="shared" si="1054"/>
        <v>0</v>
      </c>
      <c r="K16875" s="5">
        <f t="shared" si="1055"/>
        <v>0</v>
      </c>
    </row>
    <row r="16876" spans="1:11" x14ac:dyDescent="0.25">
      <c r="A16876" t="s">
        <v>172</v>
      </c>
      <c r="B16876" t="s">
        <v>69</v>
      </c>
      <c r="C16876" s="7">
        <v>1</v>
      </c>
      <c r="D16876">
        <v>2</v>
      </c>
      <c r="E16876">
        <v>30</v>
      </c>
      <c r="F16876">
        <v>60</v>
      </c>
      <c r="G16876" s="1">
        <f t="shared" si="1052"/>
        <v>0.9375</v>
      </c>
      <c r="H16876" s="4">
        <f t="shared" si="1053"/>
        <v>1</v>
      </c>
      <c r="I16876" s="5">
        <f>IF(OR(AND(F16876&gt;=50,G16876&gt;SUMIF(SeasonTotals!A$2:A$9,A16876,SeasonTotals!F$2:F$9)),AND(G16876&gt;0.885,F16876&gt;=50,D16876&lt;3)),1,0)</f>
        <v>1</v>
      </c>
      <c r="J16876" s="4">
        <f t="shared" si="1054"/>
        <v>0</v>
      </c>
      <c r="K16876" s="5">
        <f t="shared" si="1055"/>
        <v>0</v>
      </c>
    </row>
    <row r="16877" spans="1:11" x14ac:dyDescent="0.25">
      <c r="A16877" t="s">
        <v>172</v>
      </c>
      <c r="B16877" t="s">
        <v>134</v>
      </c>
      <c r="C16877" s="7">
        <v>1</v>
      </c>
      <c r="D16877">
        <v>4</v>
      </c>
      <c r="E16877">
        <v>27</v>
      </c>
      <c r="F16877">
        <v>60</v>
      </c>
      <c r="G16877" s="1">
        <f t="shared" si="1052"/>
        <v>0.87096774193548387</v>
      </c>
      <c r="H16877" s="4">
        <f t="shared" si="1053"/>
        <v>0</v>
      </c>
      <c r="I16877" s="5">
        <f>IF(OR(AND(F16877&gt;=50,G16877&gt;SUMIF(SeasonTotals!A$2:A$9,A16877,SeasonTotals!F$2:F$9)),AND(G16877&gt;0.885,F16877&gt;=50,D16877&lt;3)),1,0)</f>
        <v>0</v>
      </c>
      <c r="J16877" s="4">
        <f t="shared" si="1054"/>
        <v>0</v>
      </c>
      <c r="K16877" s="5">
        <f t="shared" si="1055"/>
        <v>0</v>
      </c>
    </row>
    <row r="16878" spans="1:11" x14ac:dyDescent="0.25">
      <c r="A16878" t="s">
        <v>172</v>
      </c>
      <c r="B16878" t="s">
        <v>106</v>
      </c>
      <c r="C16878" s="7">
        <v>1</v>
      </c>
      <c r="D16878">
        <v>2</v>
      </c>
      <c r="E16878">
        <v>29</v>
      </c>
      <c r="F16878">
        <v>63</v>
      </c>
      <c r="G16878" s="1">
        <f t="shared" si="1052"/>
        <v>0.93548387096774188</v>
      </c>
      <c r="H16878" s="4">
        <f t="shared" si="1053"/>
        <v>1</v>
      </c>
      <c r="I16878" s="5">
        <f>IF(OR(AND(F16878&gt;=50,G16878&gt;SUMIF(SeasonTotals!A$2:A$9,A16878,SeasonTotals!F$2:F$9)),AND(G16878&gt;0.885,F16878&gt;=50,D16878&lt;3)),1,0)</f>
        <v>1</v>
      </c>
      <c r="J16878" s="4">
        <f t="shared" si="1054"/>
        <v>0</v>
      </c>
      <c r="K16878" s="5">
        <f t="shared" si="1055"/>
        <v>0</v>
      </c>
    </row>
    <row r="16879" spans="1:11" x14ac:dyDescent="0.25">
      <c r="A16879" t="s">
        <v>172</v>
      </c>
      <c r="B16879" t="s">
        <v>179</v>
      </c>
      <c r="C16879" s="7">
        <v>1</v>
      </c>
      <c r="D16879">
        <v>3</v>
      </c>
      <c r="E16879">
        <v>24</v>
      </c>
      <c r="F16879">
        <v>60</v>
      </c>
      <c r="G16879" s="1">
        <f t="shared" si="1052"/>
        <v>0.88888888888888884</v>
      </c>
      <c r="H16879" s="4">
        <f t="shared" si="1053"/>
        <v>0</v>
      </c>
      <c r="I16879" s="5">
        <f>IF(OR(AND(F16879&gt;=50,G16879&gt;SUMIF(SeasonTotals!A$2:A$9,A16879,SeasonTotals!F$2:F$9)),AND(G16879&gt;0.885,F16879&gt;=50,D16879&lt;3)),1,0)</f>
        <v>0</v>
      </c>
      <c r="J16879" s="4">
        <f t="shared" si="1054"/>
        <v>0</v>
      </c>
      <c r="K16879" s="5">
        <f t="shared" si="1055"/>
        <v>0</v>
      </c>
    </row>
    <row r="16880" spans="1:11" x14ac:dyDescent="0.25">
      <c r="A16880" t="s">
        <v>172</v>
      </c>
      <c r="B16880" t="s">
        <v>21</v>
      </c>
      <c r="C16880" s="7">
        <v>1</v>
      </c>
      <c r="D16880">
        <v>1</v>
      </c>
      <c r="E16880">
        <v>38</v>
      </c>
      <c r="F16880">
        <v>60</v>
      </c>
      <c r="G16880" s="1">
        <f t="shared" si="1052"/>
        <v>0.97435897435897434</v>
      </c>
      <c r="H16880" s="4">
        <f t="shared" si="1053"/>
        <v>1</v>
      </c>
      <c r="I16880" s="5">
        <f>IF(OR(AND(F16880&gt;=50,G16880&gt;SUMIF(SeasonTotals!A$2:A$9,A16880,SeasonTotals!F$2:F$9)),AND(G16880&gt;0.885,F16880&gt;=50,D16880&lt;3)),1,0)</f>
        <v>1</v>
      </c>
      <c r="J16880" s="4">
        <f t="shared" si="1054"/>
        <v>0</v>
      </c>
      <c r="K16880" s="5">
        <f t="shared" si="1055"/>
        <v>0</v>
      </c>
    </row>
    <row r="16881" spans="1:11" x14ac:dyDescent="0.25">
      <c r="A16881" t="s">
        <v>172</v>
      </c>
      <c r="B16881" t="s">
        <v>112</v>
      </c>
      <c r="C16881" s="7">
        <v>1</v>
      </c>
      <c r="D16881">
        <v>2</v>
      </c>
      <c r="E16881">
        <v>25</v>
      </c>
      <c r="F16881">
        <v>60</v>
      </c>
      <c r="G16881" s="1">
        <f t="shared" si="1052"/>
        <v>0.92592592592592593</v>
      </c>
      <c r="H16881" s="4">
        <f t="shared" si="1053"/>
        <v>1</v>
      </c>
      <c r="I16881" s="5">
        <f>IF(OR(AND(F16881&gt;=50,G16881&gt;SUMIF(SeasonTotals!A$2:A$9,A16881,SeasonTotals!F$2:F$9)),AND(G16881&gt;0.885,F16881&gt;=50,D16881&lt;3)),1,0)</f>
        <v>1</v>
      </c>
      <c r="J16881" s="4">
        <f t="shared" si="1054"/>
        <v>0</v>
      </c>
      <c r="K16881" s="5">
        <f t="shared" si="1055"/>
        <v>0</v>
      </c>
    </row>
    <row r="16882" spans="1:11" x14ac:dyDescent="0.25">
      <c r="A16882" t="s">
        <v>172</v>
      </c>
      <c r="B16882" t="s">
        <v>16</v>
      </c>
      <c r="C16882" s="7">
        <v>1</v>
      </c>
      <c r="D16882">
        <v>0</v>
      </c>
      <c r="E16882">
        <v>25</v>
      </c>
      <c r="F16882">
        <v>60</v>
      </c>
      <c r="G16882" s="1">
        <f t="shared" si="1052"/>
        <v>1</v>
      </c>
      <c r="H16882" s="4">
        <f t="shared" si="1053"/>
        <v>1</v>
      </c>
      <c r="I16882" s="5">
        <f>IF(OR(AND(F16882&gt;=50,G16882&gt;SUMIF(SeasonTotals!A$2:A$9,A16882,SeasonTotals!F$2:F$9)),AND(G16882&gt;0.885,F16882&gt;=50,D16882&lt;3)),1,0)</f>
        <v>1</v>
      </c>
      <c r="J16882" s="4">
        <f t="shared" si="1054"/>
        <v>0</v>
      </c>
      <c r="K16882" s="5">
        <f t="shared" si="1055"/>
        <v>0</v>
      </c>
    </row>
    <row r="16883" spans="1:11" x14ac:dyDescent="0.25">
      <c r="A16883" t="s">
        <v>172</v>
      </c>
      <c r="B16883" t="s">
        <v>28</v>
      </c>
      <c r="C16883" s="7">
        <v>1</v>
      </c>
      <c r="D16883">
        <v>3</v>
      </c>
      <c r="E16883">
        <v>22</v>
      </c>
      <c r="F16883">
        <v>59</v>
      </c>
      <c r="G16883" s="1">
        <f t="shared" si="1052"/>
        <v>0.88</v>
      </c>
      <c r="H16883" s="4">
        <f t="shared" si="1053"/>
        <v>0</v>
      </c>
      <c r="I16883" s="5">
        <f>IF(OR(AND(F16883&gt;=50,G16883&gt;SUMIF(SeasonTotals!A$2:A$9,A16883,SeasonTotals!F$2:F$9)),AND(G16883&gt;0.885,F16883&gt;=50,D16883&lt;3)),1,0)</f>
        <v>0</v>
      </c>
      <c r="J16883" s="4">
        <f t="shared" si="1054"/>
        <v>0</v>
      </c>
      <c r="K16883" s="5">
        <f t="shared" si="1055"/>
        <v>0</v>
      </c>
    </row>
    <row r="16884" spans="1:11" x14ac:dyDescent="0.25">
      <c r="A16884" t="s">
        <v>172</v>
      </c>
      <c r="B16884" t="s">
        <v>83</v>
      </c>
      <c r="C16884" s="7">
        <v>1</v>
      </c>
      <c r="D16884">
        <v>1</v>
      </c>
      <c r="E16884">
        <v>17</v>
      </c>
      <c r="F16884">
        <v>59</v>
      </c>
      <c r="G16884" s="1">
        <f t="shared" si="1052"/>
        <v>0.94444444444444442</v>
      </c>
      <c r="H16884" s="4">
        <f t="shared" si="1053"/>
        <v>1</v>
      </c>
      <c r="I16884" s="5">
        <f>IF(OR(AND(F16884&gt;=50,G16884&gt;SUMIF(SeasonTotals!A$2:A$9,A16884,SeasonTotals!F$2:F$9)),AND(G16884&gt;0.885,F16884&gt;=50,D16884&lt;3)),1,0)</f>
        <v>1</v>
      </c>
      <c r="J16884" s="4">
        <f t="shared" si="1054"/>
        <v>0</v>
      </c>
      <c r="K16884" s="5">
        <f t="shared" si="1055"/>
        <v>0</v>
      </c>
    </row>
    <row r="16885" spans="1:11" x14ac:dyDescent="0.25">
      <c r="A16885" t="s">
        <v>172</v>
      </c>
      <c r="B16885" t="s">
        <v>178</v>
      </c>
      <c r="C16885" s="7">
        <v>1</v>
      </c>
      <c r="D16885">
        <v>1</v>
      </c>
      <c r="E16885">
        <v>35</v>
      </c>
      <c r="F16885">
        <v>65</v>
      </c>
      <c r="G16885" s="1">
        <f t="shared" si="1052"/>
        <v>0.97222222222222221</v>
      </c>
      <c r="H16885" s="4">
        <f t="shared" si="1053"/>
        <v>1</v>
      </c>
      <c r="I16885" s="5">
        <f>IF(OR(AND(F16885&gt;=50,G16885&gt;SUMIF(SeasonTotals!A$2:A$9,A16885,SeasonTotals!F$2:F$9)),AND(G16885&gt;0.885,F16885&gt;=50,D16885&lt;3)),1,0)</f>
        <v>1</v>
      </c>
      <c r="J16885" s="4">
        <f t="shared" si="1054"/>
        <v>0</v>
      </c>
      <c r="K16885" s="5">
        <f t="shared" si="1055"/>
        <v>0</v>
      </c>
    </row>
    <row r="16886" spans="1:11" x14ac:dyDescent="0.25">
      <c r="A16886" t="s">
        <v>172</v>
      </c>
      <c r="B16886" t="s">
        <v>49</v>
      </c>
      <c r="C16886" s="7">
        <v>1</v>
      </c>
      <c r="D16886">
        <v>3</v>
      </c>
      <c r="E16886">
        <v>22</v>
      </c>
      <c r="F16886">
        <v>57</v>
      </c>
      <c r="G16886" s="1">
        <f t="shared" si="1052"/>
        <v>0.88</v>
      </c>
      <c r="H16886" s="4">
        <f t="shared" si="1053"/>
        <v>0</v>
      </c>
      <c r="I16886" s="5">
        <f>IF(OR(AND(F16886&gt;=50,G16886&gt;SUMIF(SeasonTotals!A$2:A$9,A16886,SeasonTotals!F$2:F$9)),AND(G16886&gt;0.885,F16886&gt;=50,D16886&lt;3)),1,0)</f>
        <v>0</v>
      </c>
      <c r="J16886" s="4">
        <f t="shared" si="1054"/>
        <v>0</v>
      </c>
      <c r="K16886" s="5">
        <f t="shared" si="1055"/>
        <v>0</v>
      </c>
    </row>
    <row r="16887" spans="1:11" x14ac:dyDescent="0.25">
      <c r="A16887" t="s">
        <v>172</v>
      </c>
      <c r="B16887" t="s">
        <v>110</v>
      </c>
      <c r="C16887" s="7">
        <v>1</v>
      </c>
      <c r="D16887">
        <v>2</v>
      </c>
      <c r="E16887">
        <v>31</v>
      </c>
      <c r="F16887">
        <v>65</v>
      </c>
      <c r="G16887" s="1">
        <f t="shared" si="1052"/>
        <v>0.93939393939393945</v>
      </c>
      <c r="H16887" s="4">
        <f t="shared" si="1053"/>
        <v>1</v>
      </c>
      <c r="I16887" s="5">
        <f>IF(OR(AND(F16887&gt;=50,G16887&gt;SUMIF(SeasonTotals!A$2:A$9,A16887,SeasonTotals!F$2:F$9)),AND(G16887&gt;0.885,F16887&gt;=50,D16887&lt;3)),1,0)</f>
        <v>1</v>
      </c>
      <c r="J16887" s="4">
        <f t="shared" si="1054"/>
        <v>0</v>
      </c>
      <c r="K16887" s="5">
        <f t="shared" si="1055"/>
        <v>0</v>
      </c>
    </row>
    <row r="16888" spans="1:11" x14ac:dyDescent="0.25">
      <c r="A16888" t="s">
        <v>172</v>
      </c>
      <c r="B16888" t="s">
        <v>158</v>
      </c>
      <c r="C16888" s="7">
        <v>1</v>
      </c>
      <c r="D16888">
        <v>1</v>
      </c>
      <c r="E16888">
        <v>27</v>
      </c>
      <c r="F16888">
        <v>60</v>
      </c>
      <c r="G16888" s="1">
        <f t="shared" si="1052"/>
        <v>0.9642857142857143</v>
      </c>
      <c r="H16888" s="4">
        <f t="shared" si="1053"/>
        <v>1</v>
      </c>
      <c r="I16888" s="5">
        <f>IF(OR(AND(F16888&gt;=50,G16888&gt;SUMIF(SeasonTotals!A$2:A$9,A16888,SeasonTotals!F$2:F$9)),AND(G16888&gt;0.885,F16888&gt;=50,D16888&lt;3)),1,0)</f>
        <v>1</v>
      </c>
      <c r="J16888" s="4">
        <f t="shared" si="1054"/>
        <v>0</v>
      </c>
      <c r="K16888" s="5">
        <f t="shared" si="1055"/>
        <v>0</v>
      </c>
    </row>
    <row r="16889" spans="1:11" x14ac:dyDescent="0.25">
      <c r="A16889" t="s">
        <v>172</v>
      </c>
      <c r="B16889" t="s">
        <v>119</v>
      </c>
      <c r="C16889" s="7">
        <v>1</v>
      </c>
      <c r="D16889">
        <v>1</v>
      </c>
      <c r="E16889">
        <v>44</v>
      </c>
      <c r="F16889">
        <v>64</v>
      </c>
      <c r="G16889" s="1">
        <f t="shared" si="1052"/>
        <v>0.97777777777777775</v>
      </c>
      <c r="H16889" s="4">
        <f t="shared" si="1053"/>
        <v>1</v>
      </c>
      <c r="I16889" s="5">
        <f>IF(OR(AND(F16889&gt;=50,G16889&gt;SUMIF(SeasonTotals!A$2:A$9,A16889,SeasonTotals!F$2:F$9)),AND(G16889&gt;0.885,F16889&gt;=50,D16889&lt;3)),1,0)</f>
        <v>1</v>
      </c>
      <c r="J16889" s="4">
        <f t="shared" si="1054"/>
        <v>0</v>
      </c>
      <c r="K16889" s="5">
        <f t="shared" si="1055"/>
        <v>0</v>
      </c>
    </row>
    <row r="16890" spans="1:11" x14ac:dyDescent="0.25">
      <c r="A16890" t="s">
        <v>172</v>
      </c>
      <c r="B16890" t="s">
        <v>107</v>
      </c>
      <c r="C16890" s="7">
        <v>1</v>
      </c>
      <c r="D16890">
        <v>3</v>
      </c>
      <c r="E16890">
        <v>31</v>
      </c>
      <c r="F16890">
        <v>57</v>
      </c>
      <c r="G16890" s="1">
        <f t="shared" si="1052"/>
        <v>0.91176470588235292</v>
      </c>
      <c r="H16890" s="4">
        <f t="shared" si="1053"/>
        <v>0</v>
      </c>
      <c r="I16890" s="5">
        <f>IF(OR(AND(F16890&gt;=50,G16890&gt;SUMIF(SeasonTotals!A$2:A$9,A16890,SeasonTotals!F$2:F$9)),AND(G16890&gt;0.885,F16890&gt;=50,D16890&lt;3)),1,0)</f>
        <v>0</v>
      </c>
      <c r="J16890" s="4">
        <f t="shared" si="1054"/>
        <v>0</v>
      </c>
      <c r="K16890" s="5">
        <f t="shared" si="1055"/>
        <v>0</v>
      </c>
    </row>
    <row r="16891" spans="1:11" x14ac:dyDescent="0.25">
      <c r="A16891" t="s">
        <v>172</v>
      </c>
      <c r="B16891" t="s">
        <v>102</v>
      </c>
      <c r="C16891" s="7">
        <v>1</v>
      </c>
      <c r="D16891">
        <v>4</v>
      </c>
      <c r="E16891">
        <v>26</v>
      </c>
      <c r="F16891">
        <v>60</v>
      </c>
      <c r="G16891" s="1">
        <f t="shared" si="1052"/>
        <v>0.8666666666666667</v>
      </c>
      <c r="H16891" s="4">
        <f t="shared" si="1053"/>
        <v>0</v>
      </c>
      <c r="I16891" s="5">
        <f>IF(OR(AND(F16891&gt;=50,G16891&gt;SUMIF(SeasonTotals!A$2:A$9,A16891,SeasonTotals!F$2:F$9)),AND(G16891&gt;0.885,F16891&gt;=50,D16891&lt;3)),1,0)</f>
        <v>0</v>
      </c>
      <c r="J16891" s="4">
        <f t="shared" si="1054"/>
        <v>0</v>
      </c>
      <c r="K16891" s="5">
        <f t="shared" si="1055"/>
        <v>0</v>
      </c>
    </row>
    <row r="16892" spans="1:11" x14ac:dyDescent="0.25">
      <c r="A16892" t="s">
        <v>172</v>
      </c>
      <c r="B16892" t="s">
        <v>93</v>
      </c>
      <c r="C16892" s="7">
        <v>1</v>
      </c>
      <c r="D16892">
        <v>3</v>
      </c>
      <c r="E16892">
        <v>5</v>
      </c>
      <c r="F16892">
        <v>13</v>
      </c>
      <c r="G16892" s="1">
        <f t="shared" si="1052"/>
        <v>0.625</v>
      </c>
      <c r="H16892" s="4">
        <f t="shared" si="1053"/>
        <v>0</v>
      </c>
      <c r="I16892" s="5">
        <f>IF(OR(AND(F16892&gt;=50,G16892&gt;SUMIF(SeasonTotals!A$2:A$9,A16892,SeasonTotals!F$2:F$9)),AND(G16892&gt;0.885,F16892&gt;=50,D16892&lt;3)),1,0)</f>
        <v>0</v>
      </c>
      <c r="J16892" s="4">
        <f t="shared" si="1054"/>
        <v>1</v>
      </c>
      <c r="K16892" s="5">
        <f t="shared" si="1055"/>
        <v>1</v>
      </c>
    </row>
    <row r="16893" spans="1:11" x14ac:dyDescent="0.25">
      <c r="A16893" t="s">
        <v>172</v>
      </c>
      <c r="B16893" t="s">
        <v>73</v>
      </c>
      <c r="C16893" s="7">
        <v>1</v>
      </c>
      <c r="D16893">
        <v>2</v>
      </c>
      <c r="E16893">
        <v>38</v>
      </c>
      <c r="F16893">
        <v>60</v>
      </c>
      <c r="G16893" s="1">
        <f t="shared" si="1052"/>
        <v>0.95</v>
      </c>
      <c r="H16893" s="4">
        <f t="shared" si="1053"/>
        <v>1</v>
      </c>
      <c r="I16893" s="5">
        <f>IF(OR(AND(F16893&gt;=50,G16893&gt;SUMIF(SeasonTotals!A$2:A$9,A16893,SeasonTotals!F$2:F$9)),AND(G16893&gt;0.885,F16893&gt;=50,D16893&lt;3)),1,0)</f>
        <v>1</v>
      </c>
      <c r="J16893" s="4">
        <f t="shared" si="1054"/>
        <v>0</v>
      </c>
      <c r="K16893" s="5">
        <f t="shared" si="1055"/>
        <v>0</v>
      </c>
    </row>
    <row r="16894" spans="1:11" x14ac:dyDescent="0.25">
      <c r="A16894" t="s">
        <v>172</v>
      </c>
      <c r="B16894" t="s">
        <v>104</v>
      </c>
      <c r="C16894" s="7">
        <v>1</v>
      </c>
      <c r="D16894">
        <v>3</v>
      </c>
      <c r="E16894">
        <v>18</v>
      </c>
      <c r="F16894">
        <v>60</v>
      </c>
      <c r="G16894" s="1">
        <f t="shared" si="1052"/>
        <v>0.8571428571428571</v>
      </c>
      <c r="H16894" s="4">
        <f t="shared" si="1053"/>
        <v>0</v>
      </c>
      <c r="I16894" s="5">
        <f>IF(OR(AND(F16894&gt;=50,G16894&gt;SUMIF(SeasonTotals!A$2:A$9,A16894,SeasonTotals!F$2:F$9)),AND(G16894&gt;0.885,F16894&gt;=50,D16894&lt;3)),1,0)</f>
        <v>0</v>
      </c>
      <c r="J16894" s="4">
        <f t="shared" si="1054"/>
        <v>0</v>
      </c>
      <c r="K16894" s="5">
        <f t="shared" si="1055"/>
        <v>0</v>
      </c>
    </row>
    <row r="16895" spans="1:11" x14ac:dyDescent="0.25">
      <c r="A16895" t="s">
        <v>172</v>
      </c>
      <c r="B16895" t="s">
        <v>95</v>
      </c>
      <c r="C16895" s="7">
        <v>1</v>
      </c>
      <c r="D16895">
        <v>0</v>
      </c>
      <c r="E16895">
        <v>35</v>
      </c>
      <c r="F16895">
        <v>60</v>
      </c>
      <c r="G16895" s="1">
        <f t="shared" si="1052"/>
        <v>1</v>
      </c>
      <c r="H16895" s="4">
        <f t="shared" si="1053"/>
        <v>1</v>
      </c>
      <c r="I16895" s="5">
        <f>IF(OR(AND(F16895&gt;=50,G16895&gt;SUMIF(SeasonTotals!A$2:A$9,A16895,SeasonTotals!F$2:F$9)),AND(G16895&gt;0.885,F16895&gt;=50,D16895&lt;3)),1,0)</f>
        <v>1</v>
      </c>
      <c r="J16895" s="4">
        <f t="shared" si="1054"/>
        <v>0</v>
      </c>
      <c r="K16895" s="5">
        <f t="shared" si="1055"/>
        <v>0</v>
      </c>
    </row>
    <row r="16896" spans="1:11" x14ac:dyDescent="0.25">
      <c r="A16896" t="s">
        <v>172</v>
      </c>
      <c r="B16896" t="s">
        <v>170</v>
      </c>
      <c r="C16896" s="7">
        <v>1</v>
      </c>
      <c r="D16896">
        <v>1</v>
      </c>
      <c r="E16896">
        <v>23</v>
      </c>
      <c r="F16896">
        <v>65</v>
      </c>
      <c r="G16896" s="1">
        <f t="shared" si="1052"/>
        <v>0.95833333333333337</v>
      </c>
      <c r="H16896" s="4">
        <f t="shared" si="1053"/>
        <v>1</v>
      </c>
      <c r="I16896" s="5">
        <f>IF(OR(AND(F16896&gt;=50,G16896&gt;SUMIF(SeasonTotals!A$2:A$9,A16896,SeasonTotals!F$2:F$9)),AND(G16896&gt;0.885,F16896&gt;=50,D16896&lt;3)),1,0)</f>
        <v>1</v>
      </c>
      <c r="J16896" s="4">
        <f t="shared" si="1054"/>
        <v>0</v>
      </c>
      <c r="K16896" s="5">
        <f t="shared" si="1055"/>
        <v>0</v>
      </c>
    </row>
    <row r="16897" spans="1:11" x14ac:dyDescent="0.25">
      <c r="A16897" t="s">
        <v>172</v>
      </c>
      <c r="B16897" t="s">
        <v>134</v>
      </c>
      <c r="C16897" s="7">
        <v>1</v>
      </c>
      <c r="D16897">
        <v>2</v>
      </c>
      <c r="E16897">
        <v>41</v>
      </c>
      <c r="F16897">
        <v>60</v>
      </c>
      <c r="G16897" s="1">
        <f t="shared" si="1052"/>
        <v>0.95348837209302328</v>
      </c>
      <c r="H16897" s="4">
        <f t="shared" si="1053"/>
        <v>1</v>
      </c>
      <c r="I16897" s="5">
        <f>IF(OR(AND(F16897&gt;=50,G16897&gt;SUMIF(SeasonTotals!A$2:A$9,A16897,SeasonTotals!F$2:F$9)),AND(G16897&gt;0.885,F16897&gt;=50,D16897&lt;3)),1,0)</f>
        <v>1</v>
      </c>
      <c r="J16897" s="4">
        <f t="shared" si="1054"/>
        <v>0</v>
      </c>
      <c r="K16897" s="5">
        <f t="shared" si="1055"/>
        <v>0</v>
      </c>
    </row>
    <row r="16898" spans="1:11" x14ac:dyDescent="0.25">
      <c r="A16898" t="s">
        <v>172</v>
      </c>
      <c r="B16898" t="s">
        <v>94</v>
      </c>
      <c r="C16898" s="7">
        <v>1</v>
      </c>
      <c r="D16898">
        <v>1</v>
      </c>
      <c r="E16898">
        <v>15</v>
      </c>
      <c r="F16898">
        <v>60</v>
      </c>
      <c r="G16898" s="1">
        <f t="shared" ref="G16898:G16961" si="1056">E16898/MAX(1,SUM(D16898:E16898))</f>
        <v>0.9375</v>
      </c>
      <c r="H16898" s="4">
        <f t="shared" ref="H16898:H16961" si="1057">IF(AND(F16898&gt;=50,OR(G16898&gt;0.913,AND(G16898&gt;0.885,D16898&lt;3))),1,0)</f>
        <v>1</v>
      </c>
      <c r="I16898" s="5">
        <f>IF(OR(AND(F16898&gt;=50,G16898&gt;SUMIF(SeasonTotals!A$2:A$9,A16898,SeasonTotals!F$2:F$9)),AND(G16898&gt;0.885,F16898&gt;=50,D16898&lt;3)),1,0)</f>
        <v>1</v>
      </c>
      <c r="J16898" s="4">
        <f t="shared" ref="J16898:J16961" si="1058">IF(G16898&lt;0.85,1,0)</f>
        <v>0</v>
      </c>
      <c r="K16898" s="5">
        <f t="shared" ref="K16898:K16961" si="1059">IF(F16898&lt;55,1,0)</f>
        <v>0</v>
      </c>
    </row>
    <row r="16899" spans="1:11" x14ac:dyDescent="0.25">
      <c r="A16899" t="s">
        <v>172</v>
      </c>
      <c r="B16899" t="s">
        <v>37</v>
      </c>
      <c r="C16899" s="7">
        <v>1</v>
      </c>
      <c r="D16899">
        <v>5</v>
      </c>
      <c r="E16899">
        <v>25</v>
      </c>
      <c r="F16899">
        <v>60</v>
      </c>
      <c r="G16899" s="1">
        <f t="shared" si="1056"/>
        <v>0.83333333333333337</v>
      </c>
      <c r="H16899" s="4">
        <f t="shared" si="1057"/>
        <v>0</v>
      </c>
      <c r="I16899" s="5">
        <f>IF(OR(AND(F16899&gt;=50,G16899&gt;SUMIF(SeasonTotals!A$2:A$9,A16899,SeasonTotals!F$2:F$9)),AND(G16899&gt;0.885,F16899&gt;=50,D16899&lt;3)),1,0)</f>
        <v>0</v>
      </c>
      <c r="J16899" s="4">
        <f t="shared" si="1058"/>
        <v>1</v>
      </c>
      <c r="K16899" s="5">
        <f t="shared" si="1059"/>
        <v>0</v>
      </c>
    </row>
    <row r="16900" spans="1:11" x14ac:dyDescent="0.25">
      <c r="A16900" t="s">
        <v>172</v>
      </c>
      <c r="B16900" t="s">
        <v>159</v>
      </c>
      <c r="C16900" s="7">
        <v>1</v>
      </c>
      <c r="D16900">
        <v>1</v>
      </c>
      <c r="E16900">
        <v>27</v>
      </c>
      <c r="F16900">
        <v>60</v>
      </c>
      <c r="G16900" s="1">
        <f t="shared" si="1056"/>
        <v>0.9642857142857143</v>
      </c>
      <c r="H16900" s="4">
        <f t="shared" si="1057"/>
        <v>1</v>
      </c>
      <c r="I16900" s="5">
        <f>IF(OR(AND(F16900&gt;=50,G16900&gt;SUMIF(SeasonTotals!A$2:A$9,A16900,SeasonTotals!F$2:F$9)),AND(G16900&gt;0.885,F16900&gt;=50,D16900&lt;3)),1,0)</f>
        <v>1</v>
      </c>
      <c r="J16900" s="4">
        <f t="shared" si="1058"/>
        <v>0</v>
      </c>
      <c r="K16900" s="5">
        <f t="shared" si="1059"/>
        <v>0</v>
      </c>
    </row>
    <row r="16901" spans="1:11" x14ac:dyDescent="0.25">
      <c r="A16901" t="s">
        <v>172</v>
      </c>
      <c r="B16901" t="s">
        <v>128</v>
      </c>
      <c r="C16901" s="7">
        <v>1</v>
      </c>
      <c r="D16901">
        <v>2</v>
      </c>
      <c r="E16901">
        <v>29</v>
      </c>
      <c r="F16901">
        <v>60</v>
      </c>
      <c r="G16901" s="1">
        <f t="shared" si="1056"/>
        <v>0.93548387096774188</v>
      </c>
      <c r="H16901" s="4">
        <f t="shared" si="1057"/>
        <v>1</v>
      </c>
      <c r="I16901" s="5">
        <f>IF(OR(AND(F16901&gt;=50,G16901&gt;SUMIF(SeasonTotals!A$2:A$9,A16901,SeasonTotals!F$2:F$9)),AND(G16901&gt;0.885,F16901&gt;=50,D16901&lt;3)),1,0)</f>
        <v>1</v>
      </c>
      <c r="J16901" s="4">
        <f t="shared" si="1058"/>
        <v>0</v>
      </c>
      <c r="K16901" s="5">
        <f t="shared" si="1059"/>
        <v>0</v>
      </c>
    </row>
    <row r="16902" spans="1:11" x14ac:dyDescent="0.25">
      <c r="A16902" t="s">
        <v>172</v>
      </c>
      <c r="B16902" t="s">
        <v>113</v>
      </c>
      <c r="C16902" s="7">
        <v>1</v>
      </c>
      <c r="D16902">
        <v>1</v>
      </c>
      <c r="E16902">
        <v>34</v>
      </c>
      <c r="F16902">
        <v>60</v>
      </c>
      <c r="G16902" s="1">
        <f t="shared" si="1056"/>
        <v>0.97142857142857142</v>
      </c>
      <c r="H16902" s="4">
        <f t="shared" si="1057"/>
        <v>1</v>
      </c>
      <c r="I16902" s="5">
        <f>IF(OR(AND(F16902&gt;=50,G16902&gt;SUMIF(SeasonTotals!A$2:A$9,A16902,SeasonTotals!F$2:F$9)),AND(G16902&gt;0.885,F16902&gt;=50,D16902&lt;3)),1,0)</f>
        <v>1</v>
      </c>
      <c r="J16902" s="4">
        <f t="shared" si="1058"/>
        <v>0</v>
      </c>
      <c r="K16902" s="5">
        <f t="shared" si="1059"/>
        <v>0</v>
      </c>
    </row>
    <row r="16903" spans="1:11" x14ac:dyDescent="0.25">
      <c r="A16903" t="s">
        <v>172</v>
      </c>
      <c r="B16903" t="s">
        <v>43</v>
      </c>
      <c r="C16903" s="7">
        <v>1</v>
      </c>
      <c r="D16903">
        <v>1</v>
      </c>
      <c r="E16903">
        <v>23</v>
      </c>
      <c r="F16903">
        <v>60</v>
      </c>
      <c r="G16903" s="1">
        <f t="shared" si="1056"/>
        <v>0.95833333333333337</v>
      </c>
      <c r="H16903" s="4">
        <f t="shared" si="1057"/>
        <v>1</v>
      </c>
      <c r="I16903" s="5">
        <f>IF(OR(AND(F16903&gt;=50,G16903&gt;SUMIF(SeasonTotals!A$2:A$9,A16903,SeasonTotals!F$2:F$9)),AND(G16903&gt;0.885,F16903&gt;=50,D16903&lt;3)),1,0)</f>
        <v>1</v>
      </c>
      <c r="J16903" s="4">
        <f t="shared" si="1058"/>
        <v>0</v>
      </c>
      <c r="K16903" s="5">
        <f t="shared" si="1059"/>
        <v>0</v>
      </c>
    </row>
    <row r="16904" spans="1:11" x14ac:dyDescent="0.25">
      <c r="A16904" t="s">
        <v>172</v>
      </c>
      <c r="B16904" t="s">
        <v>145</v>
      </c>
      <c r="C16904" s="7">
        <v>1</v>
      </c>
      <c r="D16904">
        <v>2</v>
      </c>
      <c r="E16904">
        <v>24</v>
      </c>
      <c r="F16904">
        <v>59</v>
      </c>
      <c r="G16904" s="1">
        <f t="shared" si="1056"/>
        <v>0.92307692307692313</v>
      </c>
      <c r="H16904" s="4">
        <f t="shared" si="1057"/>
        <v>1</v>
      </c>
      <c r="I16904" s="5">
        <f>IF(OR(AND(F16904&gt;=50,G16904&gt;SUMIF(SeasonTotals!A$2:A$9,A16904,SeasonTotals!F$2:F$9)),AND(G16904&gt;0.885,F16904&gt;=50,D16904&lt;3)),1,0)</f>
        <v>1</v>
      </c>
      <c r="J16904" s="4">
        <f t="shared" si="1058"/>
        <v>0</v>
      </c>
      <c r="K16904" s="5">
        <f t="shared" si="1059"/>
        <v>0</v>
      </c>
    </row>
    <row r="16905" spans="1:11" x14ac:dyDescent="0.25">
      <c r="A16905" t="s">
        <v>172</v>
      </c>
      <c r="B16905" t="s">
        <v>79</v>
      </c>
      <c r="C16905" s="7">
        <v>1</v>
      </c>
      <c r="D16905">
        <v>0</v>
      </c>
      <c r="E16905">
        <v>26</v>
      </c>
      <c r="F16905">
        <v>60</v>
      </c>
      <c r="G16905" s="1">
        <f t="shared" si="1056"/>
        <v>1</v>
      </c>
      <c r="H16905" s="4">
        <f t="shared" si="1057"/>
        <v>1</v>
      </c>
      <c r="I16905" s="5">
        <f>IF(OR(AND(F16905&gt;=50,G16905&gt;SUMIF(SeasonTotals!A$2:A$9,A16905,SeasonTotals!F$2:F$9)),AND(G16905&gt;0.885,F16905&gt;=50,D16905&lt;3)),1,0)</f>
        <v>1</v>
      </c>
      <c r="J16905" s="4">
        <f t="shared" si="1058"/>
        <v>0</v>
      </c>
      <c r="K16905" s="5">
        <f t="shared" si="1059"/>
        <v>0</v>
      </c>
    </row>
    <row r="16906" spans="1:11" x14ac:dyDescent="0.25">
      <c r="A16906" t="s">
        <v>172</v>
      </c>
      <c r="B16906" t="s">
        <v>80</v>
      </c>
      <c r="C16906" s="7">
        <v>1</v>
      </c>
      <c r="D16906">
        <v>0</v>
      </c>
      <c r="E16906">
        <v>28</v>
      </c>
      <c r="F16906">
        <v>60</v>
      </c>
      <c r="G16906" s="1">
        <f t="shared" si="1056"/>
        <v>1</v>
      </c>
      <c r="H16906" s="4">
        <f t="shared" si="1057"/>
        <v>1</v>
      </c>
      <c r="I16906" s="5">
        <f>IF(OR(AND(F16906&gt;=50,G16906&gt;SUMIF(SeasonTotals!A$2:A$9,A16906,SeasonTotals!F$2:F$9)),AND(G16906&gt;0.885,F16906&gt;=50,D16906&lt;3)),1,0)</f>
        <v>1</v>
      </c>
      <c r="J16906" s="4">
        <f t="shared" si="1058"/>
        <v>0</v>
      </c>
      <c r="K16906" s="5">
        <f t="shared" si="1059"/>
        <v>0</v>
      </c>
    </row>
    <row r="16907" spans="1:11" x14ac:dyDescent="0.25">
      <c r="A16907" t="s">
        <v>172</v>
      </c>
      <c r="B16907" t="s">
        <v>73</v>
      </c>
      <c r="C16907" s="7">
        <v>1</v>
      </c>
      <c r="D16907">
        <v>2</v>
      </c>
      <c r="E16907">
        <v>25</v>
      </c>
      <c r="F16907">
        <v>58</v>
      </c>
      <c r="G16907" s="1">
        <f t="shared" si="1056"/>
        <v>0.92592592592592593</v>
      </c>
      <c r="H16907" s="4">
        <f t="shared" si="1057"/>
        <v>1</v>
      </c>
      <c r="I16907" s="5">
        <f>IF(OR(AND(F16907&gt;=50,G16907&gt;SUMIF(SeasonTotals!A$2:A$9,A16907,SeasonTotals!F$2:F$9)),AND(G16907&gt;0.885,F16907&gt;=50,D16907&lt;3)),1,0)</f>
        <v>1</v>
      </c>
      <c r="J16907" s="4">
        <f t="shared" si="1058"/>
        <v>0</v>
      </c>
      <c r="K16907" s="5">
        <f t="shared" si="1059"/>
        <v>0</v>
      </c>
    </row>
    <row r="16908" spans="1:11" x14ac:dyDescent="0.25">
      <c r="A16908" t="s">
        <v>172</v>
      </c>
      <c r="B16908" t="s">
        <v>55</v>
      </c>
      <c r="C16908" s="7">
        <v>1</v>
      </c>
      <c r="D16908">
        <v>3</v>
      </c>
      <c r="E16908">
        <v>23</v>
      </c>
      <c r="F16908">
        <v>58</v>
      </c>
      <c r="G16908" s="1">
        <f t="shared" si="1056"/>
        <v>0.88461538461538458</v>
      </c>
      <c r="H16908" s="4">
        <f t="shared" si="1057"/>
        <v>0</v>
      </c>
      <c r="I16908" s="5">
        <f>IF(OR(AND(F16908&gt;=50,G16908&gt;SUMIF(SeasonTotals!A$2:A$9,A16908,SeasonTotals!F$2:F$9)),AND(G16908&gt;0.885,F16908&gt;=50,D16908&lt;3)),1,0)</f>
        <v>0</v>
      </c>
      <c r="J16908" s="4">
        <f t="shared" si="1058"/>
        <v>0</v>
      </c>
      <c r="K16908" s="5">
        <f t="shared" si="1059"/>
        <v>0</v>
      </c>
    </row>
    <row r="16909" spans="1:11" x14ac:dyDescent="0.25">
      <c r="A16909" t="s">
        <v>172</v>
      </c>
      <c r="B16909" t="s">
        <v>123</v>
      </c>
      <c r="C16909" s="7">
        <v>1</v>
      </c>
      <c r="D16909">
        <v>4</v>
      </c>
      <c r="E16909">
        <v>31</v>
      </c>
      <c r="F16909">
        <v>60</v>
      </c>
      <c r="G16909" s="1">
        <f t="shared" si="1056"/>
        <v>0.88571428571428568</v>
      </c>
      <c r="H16909" s="4">
        <f t="shared" si="1057"/>
        <v>0</v>
      </c>
      <c r="I16909" s="5">
        <f>IF(OR(AND(F16909&gt;=50,G16909&gt;SUMIF(SeasonTotals!A$2:A$9,A16909,SeasonTotals!F$2:F$9)),AND(G16909&gt;0.885,F16909&gt;=50,D16909&lt;3)),1,0)</f>
        <v>0</v>
      </c>
      <c r="J16909" s="4">
        <f t="shared" si="1058"/>
        <v>0</v>
      </c>
      <c r="K16909" s="5">
        <f t="shared" si="1059"/>
        <v>0</v>
      </c>
    </row>
    <row r="16910" spans="1:11" x14ac:dyDescent="0.25">
      <c r="A16910" t="s">
        <v>172</v>
      </c>
      <c r="B16910" t="s">
        <v>104</v>
      </c>
      <c r="C16910" s="7">
        <v>1</v>
      </c>
      <c r="D16910">
        <v>0</v>
      </c>
      <c r="E16910">
        <v>31</v>
      </c>
      <c r="F16910">
        <v>60</v>
      </c>
      <c r="G16910" s="1">
        <f t="shared" si="1056"/>
        <v>1</v>
      </c>
      <c r="H16910" s="4">
        <f t="shared" si="1057"/>
        <v>1</v>
      </c>
      <c r="I16910" s="5">
        <f>IF(OR(AND(F16910&gt;=50,G16910&gt;SUMIF(SeasonTotals!A$2:A$9,A16910,SeasonTotals!F$2:F$9)),AND(G16910&gt;0.885,F16910&gt;=50,D16910&lt;3)),1,0)</f>
        <v>1</v>
      </c>
      <c r="J16910" s="4">
        <f t="shared" si="1058"/>
        <v>0</v>
      </c>
      <c r="K16910" s="5">
        <f t="shared" si="1059"/>
        <v>0</v>
      </c>
    </row>
    <row r="16911" spans="1:11" x14ac:dyDescent="0.25">
      <c r="A16911" t="s">
        <v>172</v>
      </c>
      <c r="B16911" t="s">
        <v>132</v>
      </c>
      <c r="C16911" s="7">
        <v>1</v>
      </c>
      <c r="D16911">
        <v>1</v>
      </c>
      <c r="E16911">
        <v>28</v>
      </c>
      <c r="F16911">
        <v>58</v>
      </c>
      <c r="G16911" s="1">
        <f t="shared" si="1056"/>
        <v>0.96551724137931039</v>
      </c>
      <c r="H16911" s="4">
        <f t="shared" si="1057"/>
        <v>1</v>
      </c>
      <c r="I16911" s="5">
        <f>IF(OR(AND(F16911&gt;=50,G16911&gt;SUMIF(SeasonTotals!A$2:A$9,A16911,SeasonTotals!F$2:F$9)),AND(G16911&gt;0.885,F16911&gt;=50,D16911&lt;3)),1,0)</f>
        <v>1</v>
      </c>
      <c r="J16911" s="4">
        <f t="shared" si="1058"/>
        <v>0</v>
      </c>
      <c r="K16911" s="5">
        <f t="shared" si="1059"/>
        <v>0</v>
      </c>
    </row>
    <row r="16912" spans="1:11" x14ac:dyDescent="0.25">
      <c r="A16912" t="s">
        <v>172</v>
      </c>
      <c r="B16912" t="s">
        <v>159</v>
      </c>
      <c r="C16912" s="7">
        <v>1</v>
      </c>
      <c r="D16912">
        <v>1</v>
      </c>
      <c r="E16912">
        <v>23</v>
      </c>
      <c r="F16912">
        <v>60</v>
      </c>
      <c r="G16912" s="1">
        <f t="shared" si="1056"/>
        <v>0.95833333333333337</v>
      </c>
      <c r="H16912" s="4">
        <f t="shared" si="1057"/>
        <v>1</v>
      </c>
      <c r="I16912" s="5">
        <f>IF(OR(AND(F16912&gt;=50,G16912&gt;SUMIF(SeasonTotals!A$2:A$9,A16912,SeasonTotals!F$2:F$9)),AND(G16912&gt;0.885,F16912&gt;=50,D16912&lt;3)),1,0)</f>
        <v>1</v>
      </c>
      <c r="J16912" s="4">
        <f t="shared" si="1058"/>
        <v>0</v>
      </c>
      <c r="K16912" s="5">
        <f t="shared" si="1059"/>
        <v>0</v>
      </c>
    </row>
    <row r="16913" spans="1:11" x14ac:dyDescent="0.25">
      <c r="A16913" t="s">
        <v>172</v>
      </c>
      <c r="B16913" t="s">
        <v>50</v>
      </c>
      <c r="C16913" s="7">
        <v>1</v>
      </c>
      <c r="D16913">
        <v>3</v>
      </c>
      <c r="E16913">
        <v>33</v>
      </c>
      <c r="F16913">
        <v>59</v>
      </c>
      <c r="G16913" s="1">
        <f t="shared" si="1056"/>
        <v>0.91666666666666663</v>
      </c>
      <c r="H16913" s="4">
        <f t="shared" si="1057"/>
        <v>1</v>
      </c>
      <c r="I16913" s="5">
        <f>IF(OR(AND(F16913&gt;=50,G16913&gt;SUMIF(SeasonTotals!A$2:A$9,A16913,SeasonTotals!F$2:F$9)),AND(G16913&gt;0.885,F16913&gt;=50,D16913&lt;3)),1,0)</f>
        <v>1</v>
      </c>
      <c r="J16913" s="4">
        <f t="shared" si="1058"/>
        <v>0</v>
      </c>
      <c r="K16913" s="5">
        <f t="shared" si="1059"/>
        <v>0</v>
      </c>
    </row>
    <row r="16914" spans="1:11" x14ac:dyDescent="0.25">
      <c r="A16914" t="s">
        <v>172</v>
      </c>
      <c r="B16914" t="s">
        <v>128</v>
      </c>
      <c r="C16914" s="7">
        <v>1</v>
      </c>
      <c r="D16914">
        <v>5</v>
      </c>
      <c r="E16914">
        <v>31</v>
      </c>
      <c r="F16914">
        <v>61</v>
      </c>
      <c r="G16914" s="1">
        <f t="shared" si="1056"/>
        <v>0.86111111111111116</v>
      </c>
      <c r="H16914" s="4">
        <f t="shared" si="1057"/>
        <v>0</v>
      </c>
      <c r="I16914" s="5">
        <f>IF(OR(AND(F16914&gt;=50,G16914&gt;SUMIF(SeasonTotals!A$2:A$9,A16914,SeasonTotals!F$2:F$9)),AND(G16914&gt;0.885,F16914&gt;=50,D16914&lt;3)),1,0)</f>
        <v>0</v>
      </c>
      <c r="J16914" s="4">
        <f t="shared" si="1058"/>
        <v>0</v>
      </c>
      <c r="K16914" s="5">
        <f t="shared" si="1059"/>
        <v>0</v>
      </c>
    </row>
    <row r="16915" spans="1:11" x14ac:dyDescent="0.25">
      <c r="A16915" t="s">
        <v>172</v>
      </c>
      <c r="B16915" t="s">
        <v>62</v>
      </c>
      <c r="C16915" s="7">
        <v>1</v>
      </c>
      <c r="D16915">
        <v>6</v>
      </c>
      <c r="E16915">
        <v>31</v>
      </c>
      <c r="F16915">
        <v>58</v>
      </c>
      <c r="G16915" s="1">
        <f t="shared" si="1056"/>
        <v>0.83783783783783783</v>
      </c>
      <c r="H16915" s="4">
        <f t="shared" si="1057"/>
        <v>0</v>
      </c>
      <c r="I16915" s="5">
        <f>IF(OR(AND(F16915&gt;=50,G16915&gt;SUMIF(SeasonTotals!A$2:A$9,A16915,SeasonTotals!F$2:F$9)),AND(G16915&gt;0.885,F16915&gt;=50,D16915&lt;3)),1,0)</f>
        <v>0</v>
      </c>
      <c r="J16915" s="4">
        <f t="shared" si="1058"/>
        <v>1</v>
      </c>
      <c r="K16915" s="5">
        <f t="shared" si="1059"/>
        <v>0</v>
      </c>
    </row>
    <row r="16916" spans="1:11" x14ac:dyDescent="0.25">
      <c r="A16916" t="s">
        <v>172</v>
      </c>
      <c r="B16916" t="s">
        <v>60</v>
      </c>
      <c r="C16916" s="7">
        <v>1</v>
      </c>
      <c r="D16916">
        <v>0</v>
      </c>
      <c r="E16916">
        <v>29</v>
      </c>
      <c r="F16916">
        <v>62</v>
      </c>
      <c r="G16916" s="1">
        <f t="shared" si="1056"/>
        <v>1</v>
      </c>
      <c r="H16916" s="4">
        <f t="shared" si="1057"/>
        <v>1</v>
      </c>
      <c r="I16916" s="5">
        <f>IF(OR(AND(F16916&gt;=50,G16916&gt;SUMIF(SeasonTotals!A$2:A$9,A16916,SeasonTotals!F$2:F$9)),AND(G16916&gt;0.885,F16916&gt;=50,D16916&lt;3)),1,0)</f>
        <v>1</v>
      </c>
      <c r="J16916" s="4">
        <f t="shared" si="1058"/>
        <v>0</v>
      </c>
      <c r="K16916" s="5">
        <f t="shared" si="1059"/>
        <v>0</v>
      </c>
    </row>
    <row r="16917" spans="1:11" x14ac:dyDescent="0.25">
      <c r="A16917" t="s">
        <v>172</v>
      </c>
      <c r="B16917" t="s">
        <v>120</v>
      </c>
      <c r="C16917" s="7">
        <v>1</v>
      </c>
      <c r="D16917">
        <v>4</v>
      </c>
      <c r="E16917">
        <v>22</v>
      </c>
      <c r="F16917">
        <v>61</v>
      </c>
      <c r="G16917" s="1">
        <f t="shared" si="1056"/>
        <v>0.84615384615384615</v>
      </c>
      <c r="H16917" s="4">
        <f t="shared" si="1057"/>
        <v>0</v>
      </c>
      <c r="I16917" s="5">
        <f>IF(OR(AND(F16917&gt;=50,G16917&gt;SUMIF(SeasonTotals!A$2:A$9,A16917,SeasonTotals!F$2:F$9)),AND(G16917&gt;0.885,F16917&gt;=50,D16917&lt;3)),1,0)</f>
        <v>0</v>
      </c>
      <c r="J16917" s="4">
        <f t="shared" si="1058"/>
        <v>1</v>
      </c>
      <c r="K16917" s="5">
        <f t="shared" si="1059"/>
        <v>0</v>
      </c>
    </row>
    <row r="16918" spans="1:11" x14ac:dyDescent="0.25">
      <c r="A16918" t="s">
        <v>172</v>
      </c>
      <c r="B16918" t="s">
        <v>79</v>
      </c>
      <c r="C16918" s="7">
        <v>1</v>
      </c>
      <c r="D16918">
        <v>1</v>
      </c>
      <c r="E16918">
        <v>25</v>
      </c>
      <c r="F16918">
        <v>65</v>
      </c>
      <c r="G16918" s="1">
        <f t="shared" si="1056"/>
        <v>0.96153846153846156</v>
      </c>
      <c r="H16918" s="4">
        <f t="shared" si="1057"/>
        <v>1</v>
      </c>
      <c r="I16918" s="5">
        <f>IF(OR(AND(F16918&gt;=50,G16918&gt;SUMIF(SeasonTotals!A$2:A$9,A16918,SeasonTotals!F$2:F$9)),AND(G16918&gt;0.885,F16918&gt;=50,D16918&lt;3)),1,0)</f>
        <v>1</v>
      </c>
      <c r="J16918" s="4">
        <f t="shared" si="1058"/>
        <v>0</v>
      </c>
      <c r="K16918" s="5">
        <f t="shared" si="1059"/>
        <v>0</v>
      </c>
    </row>
    <row r="16919" spans="1:11" x14ac:dyDescent="0.25">
      <c r="A16919" t="s">
        <v>172</v>
      </c>
      <c r="B16919" t="s">
        <v>107</v>
      </c>
      <c r="C16919" s="7">
        <v>1</v>
      </c>
      <c r="D16919">
        <v>1</v>
      </c>
      <c r="E16919">
        <v>31</v>
      </c>
      <c r="F16919">
        <v>65</v>
      </c>
      <c r="G16919" s="1">
        <f t="shared" si="1056"/>
        <v>0.96875</v>
      </c>
      <c r="H16919" s="4">
        <f t="shared" si="1057"/>
        <v>1</v>
      </c>
      <c r="I16919" s="5">
        <f>IF(OR(AND(F16919&gt;=50,G16919&gt;SUMIF(SeasonTotals!A$2:A$9,A16919,SeasonTotals!F$2:F$9)),AND(G16919&gt;0.885,F16919&gt;=50,D16919&lt;3)),1,0)</f>
        <v>1</v>
      </c>
      <c r="J16919" s="4">
        <f t="shared" si="1058"/>
        <v>0</v>
      </c>
      <c r="K16919" s="5">
        <f t="shared" si="1059"/>
        <v>0</v>
      </c>
    </row>
    <row r="16920" spans="1:11" x14ac:dyDescent="0.25">
      <c r="A16920" t="s">
        <v>172</v>
      </c>
      <c r="B16920" t="s">
        <v>93</v>
      </c>
      <c r="C16920" s="7">
        <v>1</v>
      </c>
      <c r="D16920">
        <v>3</v>
      </c>
      <c r="E16920">
        <v>25</v>
      </c>
      <c r="F16920">
        <v>60</v>
      </c>
      <c r="G16920" s="1">
        <f t="shared" si="1056"/>
        <v>0.8928571428571429</v>
      </c>
      <c r="H16920" s="4">
        <f t="shared" si="1057"/>
        <v>0</v>
      </c>
      <c r="I16920" s="5">
        <f>IF(OR(AND(F16920&gt;=50,G16920&gt;SUMIF(SeasonTotals!A$2:A$9,A16920,SeasonTotals!F$2:F$9)),AND(G16920&gt;0.885,F16920&gt;=50,D16920&lt;3)),1,0)</f>
        <v>0</v>
      </c>
      <c r="J16920" s="4">
        <f t="shared" si="1058"/>
        <v>0</v>
      </c>
      <c r="K16920" s="5">
        <f t="shared" si="1059"/>
        <v>0</v>
      </c>
    </row>
    <row r="16921" spans="1:11" x14ac:dyDescent="0.25">
      <c r="A16921" t="s">
        <v>172</v>
      </c>
      <c r="B16921" t="s">
        <v>173</v>
      </c>
      <c r="C16921" s="7">
        <v>1</v>
      </c>
      <c r="D16921">
        <v>1</v>
      </c>
      <c r="E16921">
        <v>47</v>
      </c>
      <c r="F16921">
        <v>62</v>
      </c>
      <c r="G16921" s="1">
        <f t="shared" si="1056"/>
        <v>0.97916666666666663</v>
      </c>
      <c r="H16921" s="4">
        <f t="shared" si="1057"/>
        <v>1</v>
      </c>
      <c r="I16921" s="5">
        <f>IF(OR(AND(F16921&gt;=50,G16921&gt;SUMIF(SeasonTotals!A$2:A$9,A16921,SeasonTotals!F$2:F$9)),AND(G16921&gt;0.885,F16921&gt;=50,D16921&lt;3)),1,0)</f>
        <v>1</v>
      </c>
      <c r="J16921" s="4">
        <f t="shared" si="1058"/>
        <v>0</v>
      </c>
      <c r="K16921" s="5">
        <f t="shared" si="1059"/>
        <v>0</v>
      </c>
    </row>
    <row r="16922" spans="1:11" x14ac:dyDescent="0.25">
      <c r="A16922" t="s">
        <v>172</v>
      </c>
      <c r="B16922" t="s">
        <v>18</v>
      </c>
      <c r="C16922" s="7">
        <v>1</v>
      </c>
      <c r="D16922">
        <v>2</v>
      </c>
      <c r="E16922">
        <v>21</v>
      </c>
      <c r="F16922">
        <v>58</v>
      </c>
      <c r="G16922" s="1">
        <f t="shared" si="1056"/>
        <v>0.91304347826086951</v>
      </c>
      <c r="H16922" s="4">
        <f t="shared" si="1057"/>
        <v>1</v>
      </c>
      <c r="I16922" s="5">
        <f>IF(OR(AND(F16922&gt;=50,G16922&gt;SUMIF(SeasonTotals!A$2:A$9,A16922,SeasonTotals!F$2:F$9)),AND(G16922&gt;0.885,F16922&gt;=50,D16922&lt;3)),1,0)</f>
        <v>1</v>
      </c>
      <c r="J16922" s="4">
        <f t="shared" si="1058"/>
        <v>0</v>
      </c>
      <c r="K16922" s="5">
        <f t="shared" si="1059"/>
        <v>0</v>
      </c>
    </row>
    <row r="16923" spans="1:11" x14ac:dyDescent="0.25">
      <c r="A16923" t="s">
        <v>172</v>
      </c>
      <c r="B16923" t="s">
        <v>51</v>
      </c>
      <c r="C16923" s="7">
        <v>1</v>
      </c>
      <c r="D16923">
        <v>4</v>
      </c>
      <c r="E16923">
        <v>24</v>
      </c>
      <c r="F16923">
        <v>60</v>
      </c>
      <c r="G16923" s="1">
        <f t="shared" si="1056"/>
        <v>0.8571428571428571</v>
      </c>
      <c r="H16923" s="4">
        <f t="shared" si="1057"/>
        <v>0</v>
      </c>
      <c r="I16923" s="5">
        <f>IF(OR(AND(F16923&gt;=50,G16923&gt;SUMIF(SeasonTotals!A$2:A$9,A16923,SeasonTotals!F$2:F$9)),AND(G16923&gt;0.885,F16923&gt;=50,D16923&lt;3)),1,0)</f>
        <v>0</v>
      </c>
      <c r="J16923" s="4">
        <f t="shared" si="1058"/>
        <v>0</v>
      </c>
      <c r="K16923" s="5">
        <f t="shared" si="1059"/>
        <v>0</v>
      </c>
    </row>
    <row r="16924" spans="1:11" x14ac:dyDescent="0.25">
      <c r="A16924" t="s">
        <v>172</v>
      </c>
      <c r="B16924" t="s">
        <v>132</v>
      </c>
      <c r="C16924" s="7">
        <v>1</v>
      </c>
      <c r="D16924">
        <v>4</v>
      </c>
      <c r="E16924">
        <v>26</v>
      </c>
      <c r="F16924">
        <v>59</v>
      </c>
      <c r="G16924" s="1">
        <f t="shared" si="1056"/>
        <v>0.8666666666666667</v>
      </c>
      <c r="H16924" s="4">
        <f t="shared" si="1057"/>
        <v>0</v>
      </c>
      <c r="I16924" s="5">
        <f>IF(OR(AND(F16924&gt;=50,G16924&gt;SUMIF(SeasonTotals!A$2:A$9,A16924,SeasonTotals!F$2:F$9)),AND(G16924&gt;0.885,F16924&gt;=50,D16924&lt;3)),1,0)</f>
        <v>0</v>
      </c>
      <c r="J16924" s="4">
        <f t="shared" si="1058"/>
        <v>0</v>
      </c>
      <c r="K16924" s="5">
        <f t="shared" si="1059"/>
        <v>0</v>
      </c>
    </row>
    <row r="16925" spans="1:11" x14ac:dyDescent="0.25">
      <c r="A16925" t="s">
        <v>172</v>
      </c>
      <c r="B16925" t="s">
        <v>17</v>
      </c>
      <c r="C16925" s="7">
        <v>1</v>
      </c>
      <c r="D16925">
        <v>1</v>
      </c>
      <c r="E16925">
        <v>25</v>
      </c>
      <c r="F16925">
        <v>60</v>
      </c>
      <c r="G16925" s="1">
        <f t="shared" si="1056"/>
        <v>0.96153846153846156</v>
      </c>
      <c r="H16925" s="4">
        <f t="shared" si="1057"/>
        <v>1</v>
      </c>
      <c r="I16925" s="5">
        <f>IF(OR(AND(F16925&gt;=50,G16925&gt;SUMIF(SeasonTotals!A$2:A$9,A16925,SeasonTotals!F$2:F$9)),AND(G16925&gt;0.885,F16925&gt;=50,D16925&lt;3)),1,0)</f>
        <v>1</v>
      </c>
      <c r="J16925" s="4">
        <f t="shared" si="1058"/>
        <v>0</v>
      </c>
      <c r="K16925" s="5">
        <f t="shared" si="1059"/>
        <v>0</v>
      </c>
    </row>
    <row r="16926" spans="1:11" x14ac:dyDescent="0.25">
      <c r="A16926" t="s">
        <v>172</v>
      </c>
      <c r="B16926" t="s">
        <v>94</v>
      </c>
      <c r="C16926" s="7">
        <v>1</v>
      </c>
      <c r="D16926">
        <v>1</v>
      </c>
      <c r="E16926">
        <v>24</v>
      </c>
      <c r="F16926">
        <v>60</v>
      </c>
      <c r="G16926" s="1">
        <f t="shared" si="1056"/>
        <v>0.96</v>
      </c>
      <c r="H16926" s="4">
        <f t="shared" si="1057"/>
        <v>1</v>
      </c>
      <c r="I16926" s="5">
        <f>IF(OR(AND(F16926&gt;=50,G16926&gt;SUMIF(SeasonTotals!A$2:A$9,A16926,SeasonTotals!F$2:F$9)),AND(G16926&gt;0.885,F16926&gt;=50,D16926&lt;3)),1,0)</f>
        <v>1</v>
      </c>
      <c r="J16926" s="4">
        <f t="shared" si="1058"/>
        <v>0</v>
      </c>
      <c r="K16926" s="5">
        <f t="shared" si="1059"/>
        <v>0</v>
      </c>
    </row>
    <row r="16927" spans="1:11" x14ac:dyDescent="0.25">
      <c r="A16927" t="s">
        <v>172</v>
      </c>
      <c r="B16927" t="s">
        <v>21</v>
      </c>
      <c r="C16927" s="7">
        <v>1</v>
      </c>
      <c r="D16927">
        <v>2</v>
      </c>
      <c r="E16927">
        <v>26</v>
      </c>
      <c r="F16927">
        <v>65</v>
      </c>
      <c r="G16927" s="1">
        <f t="shared" si="1056"/>
        <v>0.9285714285714286</v>
      </c>
      <c r="H16927" s="4">
        <f t="shared" si="1057"/>
        <v>1</v>
      </c>
      <c r="I16927" s="5">
        <f>IF(OR(AND(F16927&gt;=50,G16927&gt;SUMIF(SeasonTotals!A$2:A$9,A16927,SeasonTotals!F$2:F$9)),AND(G16927&gt;0.885,F16927&gt;=50,D16927&lt;3)),1,0)</f>
        <v>1</v>
      </c>
      <c r="J16927" s="4">
        <f t="shared" si="1058"/>
        <v>0</v>
      </c>
      <c r="K16927" s="5">
        <f t="shared" si="1059"/>
        <v>0</v>
      </c>
    </row>
    <row r="16928" spans="1:11" x14ac:dyDescent="0.25">
      <c r="A16928" t="s">
        <v>172</v>
      </c>
      <c r="B16928" t="s">
        <v>112</v>
      </c>
      <c r="C16928" s="7">
        <v>1</v>
      </c>
      <c r="D16928">
        <v>2</v>
      </c>
      <c r="E16928">
        <v>35</v>
      </c>
      <c r="F16928">
        <v>62</v>
      </c>
      <c r="G16928" s="1">
        <f t="shared" si="1056"/>
        <v>0.94594594594594594</v>
      </c>
      <c r="H16928" s="4">
        <f t="shared" si="1057"/>
        <v>1</v>
      </c>
      <c r="I16928" s="5">
        <f>IF(OR(AND(F16928&gt;=50,G16928&gt;SUMIF(SeasonTotals!A$2:A$9,A16928,SeasonTotals!F$2:F$9)),AND(G16928&gt;0.885,F16928&gt;=50,D16928&lt;3)),1,0)</f>
        <v>1</v>
      </c>
      <c r="J16928" s="4">
        <f t="shared" si="1058"/>
        <v>0</v>
      </c>
      <c r="K16928" s="5">
        <f t="shared" si="1059"/>
        <v>0</v>
      </c>
    </row>
    <row r="16929" spans="1:11" x14ac:dyDescent="0.25">
      <c r="A16929" t="s">
        <v>172</v>
      </c>
      <c r="B16929" t="s">
        <v>162</v>
      </c>
      <c r="C16929" s="7">
        <v>1</v>
      </c>
      <c r="D16929">
        <v>4</v>
      </c>
      <c r="E16929">
        <v>28</v>
      </c>
      <c r="F16929">
        <v>60</v>
      </c>
      <c r="G16929" s="1">
        <f t="shared" si="1056"/>
        <v>0.875</v>
      </c>
      <c r="H16929" s="4">
        <f t="shared" si="1057"/>
        <v>0</v>
      </c>
      <c r="I16929" s="5">
        <f>IF(OR(AND(F16929&gt;=50,G16929&gt;SUMIF(SeasonTotals!A$2:A$9,A16929,SeasonTotals!F$2:F$9)),AND(G16929&gt;0.885,F16929&gt;=50,D16929&lt;3)),1,0)</f>
        <v>0</v>
      </c>
      <c r="J16929" s="4">
        <f t="shared" si="1058"/>
        <v>0</v>
      </c>
      <c r="K16929" s="5">
        <f t="shared" si="1059"/>
        <v>0</v>
      </c>
    </row>
    <row r="16930" spans="1:11" x14ac:dyDescent="0.25">
      <c r="A16930" t="s">
        <v>172</v>
      </c>
      <c r="B16930" t="s">
        <v>178</v>
      </c>
      <c r="C16930" s="7">
        <v>1</v>
      </c>
      <c r="D16930">
        <v>2</v>
      </c>
      <c r="E16930">
        <v>42</v>
      </c>
      <c r="F16930">
        <v>60</v>
      </c>
      <c r="G16930" s="1">
        <f t="shared" si="1056"/>
        <v>0.95454545454545459</v>
      </c>
      <c r="H16930" s="4">
        <f t="shared" si="1057"/>
        <v>1</v>
      </c>
      <c r="I16930" s="5">
        <f>IF(OR(AND(F16930&gt;=50,G16930&gt;SUMIF(SeasonTotals!A$2:A$9,A16930,SeasonTotals!F$2:F$9)),AND(G16930&gt;0.885,F16930&gt;=50,D16930&lt;3)),1,0)</f>
        <v>1</v>
      </c>
      <c r="J16930" s="4">
        <f t="shared" si="1058"/>
        <v>0</v>
      </c>
      <c r="K16930" s="5">
        <f t="shared" si="1059"/>
        <v>0</v>
      </c>
    </row>
    <row r="16931" spans="1:11" x14ac:dyDescent="0.25">
      <c r="A16931" t="s">
        <v>172</v>
      </c>
      <c r="B16931" t="s">
        <v>49</v>
      </c>
      <c r="C16931" s="7">
        <v>1</v>
      </c>
      <c r="D16931">
        <v>3</v>
      </c>
      <c r="E16931">
        <v>26</v>
      </c>
      <c r="F16931">
        <v>62</v>
      </c>
      <c r="G16931" s="1">
        <f t="shared" si="1056"/>
        <v>0.89655172413793105</v>
      </c>
      <c r="H16931" s="4">
        <f t="shared" si="1057"/>
        <v>0</v>
      </c>
      <c r="I16931" s="5">
        <f>IF(OR(AND(F16931&gt;=50,G16931&gt;SUMIF(SeasonTotals!A$2:A$9,A16931,SeasonTotals!F$2:F$9)),AND(G16931&gt;0.885,F16931&gt;=50,D16931&lt;3)),1,0)</f>
        <v>0</v>
      </c>
      <c r="J16931" s="4">
        <f t="shared" si="1058"/>
        <v>0</v>
      </c>
      <c r="K16931" s="5">
        <f t="shared" si="1059"/>
        <v>0</v>
      </c>
    </row>
    <row r="16932" spans="1:11" x14ac:dyDescent="0.25">
      <c r="A16932" t="s">
        <v>172</v>
      </c>
      <c r="B16932" t="s">
        <v>43</v>
      </c>
      <c r="C16932" s="7">
        <v>1</v>
      </c>
      <c r="D16932">
        <v>2</v>
      </c>
      <c r="E16932">
        <v>32</v>
      </c>
      <c r="F16932">
        <v>65</v>
      </c>
      <c r="G16932" s="1">
        <f t="shared" si="1056"/>
        <v>0.94117647058823528</v>
      </c>
      <c r="H16932" s="4">
        <f t="shared" si="1057"/>
        <v>1</v>
      </c>
      <c r="I16932" s="5">
        <f>IF(OR(AND(F16932&gt;=50,G16932&gt;SUMIF(SeasonTotals!A$2:A$9,A16932,SeasonTotals!F$2:F$9)),AND(G16932&gt;0.885,F16932&gt;=50,D16932&lt;3)),1,0)</f>
        <v>1</v>
      </c>
      <c r="J16932" s="4">
        <f t="shared" si="1058"/>
        <v>0</v>
      </c>
      <c r="K16932" s="5">
        <f t="shared" si="1059"/>
        <v>0</v>
      </c>
    </row>
    <row r="16933" spans="1:11" x14ac:dyDescent="0.25">
      <c r="A16933" t="s">
        <v>172</v>
      </c>
      <c r="B16933" t="s">
        <v>51</v>
      </c>
      <c r="C16933" s="7">
        <v>1</v>
      </c>
      <c r="D16933">
        <v>1</v>
      </c>
      <c r="E16933">
        <v>42</v>
      </c>
      <c r="F16933">
        <v>60</v>
      </c>
      <c r="G16933" s="1">
        <f t="shared" si="1056"/>
        <v>0.97674418604651159</v>
      </c>
      <c r="H16933" s="4">
        <f t="shared" si="1057"/>
        <v>1</v>
      </c>
      <c r="I16933" s="5">
        <f>IF(OR(AND(F16933&gt;=50,G16933&gt;SUMIF(SeasonTotals!A$2:A$9,A16933,SeasonTotals!F$2:F$9)),AND(G16933&gt;0.885,F16933&gt;=50,D16933&lt;3)),1,0)</f>
        <v>1</v>
      </c>
      <c r="J16933" s="4">
        <f t="shared" si="1058"/>
        <v>0</v>
      </c>
      <c r="K16933" s="5">
        <f t="shared" si="1059"/>
        <v>0</v>
      </c>
    </row>
    <row r="16934" spans="1:11" x14ac:dyDescent="0.25">
      <c r="A16934" t="s">
        <v>172</v>
      </c>
      <c r="B16934" t="s">
        <v>87</v>
      </c>
      <c r="C16934" s="7">
        <v>1</v>
      </c>
      <c r="D16934">
        <v>3</v>
      </c>
      <c r="E16934">
        <v>27</v>
      </c>
      <c r="F16934">
        <v>65</v>
      </c>
      <c r="G16934" s="1">
        <f t="shared" si="1056"/>
        <v>0.9</v>
      </c>
      <c r="H16934" s="4">
        <f t="shared" si="1057"/>
        <v>0</v>
      </c>
      <c r="I16934" s="5">
        <f>IF(OR(AND(F16934&gt;=50,G16934&gt;SUMIF(SeasonTotals!A$2:A$9,A16934,SeasonTotals!F$2:F$9)),AND(G16934&gt;0.885,F16934&gt;=50,D16934&lt;3)),1,0)</f>
        <v>0</v>
      </c>
      <c r="J16934" s="4">
        <f t="shared" si="1058"/>
        <v>0</v>
      </c>
      <c r="K16934" s="5">
        <f t="shared" si="1059"/>
        <v>0</v>
      </c>
    </row>
    <row r="16935" spans="1:11" x14ac:dyDescent="0.25">
      <c r="A16935" t="s">
        <v>172</v>
      </c>
      <c r="B16935" t="s">
        <v>132</v>
      </c>
      <c r="C16935" s="7">
        <v>1</v>
      </c>
      <c r="D16935">
        <v>3</v>
      </c>
      <c r="E16935">
        <v>38</v>
      </c>
      <c r="F16935">
        <v>65</v>
      </c>
      <c r="G16935" s="1">
        <f t="shared" si="1056"/>
        <v>0.92682926829268297</v>
      </c>
      <c r="H16935" s="4">
        <f t="shared" si="1057"/>
        <v>1</v>
      </c>
      <c r="I16935" s="5">
        <f>IF(OR(AND(F16935&gt;=50,G16935&gt;SUMIF(SeasonTotals!A$2:A$9,A16935,SeasonTotals!F$2:F$9)),AND(G16935&gt;0.885,F16935&gt;=50,D16935&lt;3)),1,0)</f>
        <v>1</v>
      </c>
      <c r="J16935" s="4">
        <f t="shared" si="1058"/>
        <v>0</v>
      </c>
      <c r="K16935" s="5">
        <f t="shared" si="1059"/>
        <v>0</v>
      </c>
    </row>
    <row r="16936" spans="1:11" x14ac:dyDescent="0.25">
      <c r="A16936" t="s">
        <v>172</v>
      </c>
      <c r="B16936" t="s">
        <v>134</v>
      </c>
      <c r="C16936" s="7">
        <v>1</v>
      </c>
      <c r="D16936">
        <v>3</v>
      </c>
      <c r="E16936">
        <v>35</v>
      </c>
      <c r="F16936">
        <v>59</v>
      </c>
      <c r="G16936" s="1">
        <f t="shared" si="1056"/>
        <v>0.92105263157894735</v>
      </c>
      <c r="H16936" s="4">
        <f t="shared" si="1057"/>
        <v>1</v>
      </c>
      <c r="I16936" s="5">
        <f>IF(OR(AND(F16936&gt;=50,G16936&gt;SUMIF(SeasonTotals!A$2:A$9,A16936,SeasonTotals!F$2:F$9)),AND(G16936&gt;0.885,F16936&gt;=50,D16936&lt;3)),1,0)</f>
        <v>1</v>
      </c>
      <c r="J16936" s="4">
        <f t="shared" si="1058"/>
        <v>0</v>
      </c>
      <c r="K16936" s="5">
        <f t="shared" si="1059"/>
        <v>0</v>
      </c>
    </row>
    <row r="16937" spans="1:11" x14ac:dyDescent="0.25">
      <c r="A16937" t="s">
        <v>172</v>
      </c>
      <c r="B16937" t="s">
        <v>106</v>
      </c>
      <c r="C16937" s="7">
        <v>1</v>
      </c>
      <c r="D16937">
        <v>3</v>
      </c>
      <c r="E16937">
        <v>22</v>
      </c>
      <c r="F16937">
        <v>58</v>
      </c>
      <c r="G16937" s="1">
        <f t="shared" si="1056"/>
        <v>0.88</v>
      </c>
      <c r="H16937" s="4">
        <f t="shared" si="1057"/>
        <v>0</v>
      </c>
      <c r="I16937" s="5">
        <f>IF(OR(AND(F16937&gt;=50,G16937&gt;SUMIF(SeasonTotals!A$2:A$9,A16937,SeasonTotals!F$2:F$9)),AND(G16937&gt;0.885,F16937&gt;=50,D16937&lt;3)),1,0)</f>
        <v>0</v>
      </c>
      <c r="J16937" s="4">
        <f t="shared" si="1058"/>
        <v>0</v>
      </c>
      <c r="K16937" s="5">
        <f t="shared" si="1059"/>
        <v>0</v>
      </c>
    </row>
    <row r="16938" spans="1:11" x14ac:dyDescent="0.25">
      <c r="A16938" t="s">
        <v>172</v>
      </c>
      <c r="B16938" t="s">
        <v>21</v>
      </c>
      <c r="C16938" s="7">
        <v>1</v>
      </c>
      <c r="D16938">
        <v>5</v>
      </c>
      <c r="E16938">
        <v>28</v>
      </c>
      <c r="F16938">
        <v>58</v>
      </c>
      <c r="G16938" s="1">
        <f t="shared" si="1056"/>
        <v>0.84848484848484851</v>
      </c>
      <c r="H16938" s="4">
        <f t="shared" si="1057"/>
        <v>0</v>
      </c>
      <c r="I16938" s="5">
        <f>IF(OR(AND(F16938&gt;=50,G16938&gt;SUMIF(SeasonTotals!A$2:A$9,A16938,SeasonTotals!F$2:F$9)),AND(G16938&gt;0.885,F16938&gt;=50,D16938&lt;3)),1,0)</f>
        <v>0</v>
      </c>
      <c r="J16938" s="4">
        <f t="shared" si="1058"/>
        <v>1</v>
      </c>
      <c r="K16938" s="5">
        <f t="shared" si="1059"/>
        <v>0</v>
      </c>
    </row>
    <row r="16939" spans="1:11" x14ac:dyDescent="0.25">
      <c r="A16939" t="s">
        <v>172</v>
      </c>
      <c r="B16939" t="s">
        <v>113</v>
      </c>
      <c r="C16939" s="7">
        <v>1</v>
      </c>
      <c r="D16939">
        <v>6</v>
      </c>
      <c r="E16939">
        <v>20</v>
      </c>
      <c r="F16939">
        <v>60</v>
      </c>
      <c r="G16939" s="1">
        <f t="shared" si="1056"/>
        <v>0.76923076923076927</v>
      </c>
      <c r="H16939" s="4">
        <f t="shared" si="1057"/>
        <v>0</v>
      </c>
      <c r="I16939" s="5">
        <f>IF(OR(AND(F16939&gt;=50,G16939&gt;SUMIF(SeasonTotals!A$2:A$9,A16939,SeasonTotals!F$2:F$9)),AND(G16939&gt;0.885,F16939&gt;=50,D16939&lt;3)),1,0)</f>
        <v>0</v>
      </c>
      <c r="J16939" s="4">
        <f t="shared" si="1058"/>
        <v>1</v>
      </c>
      <c r="K16939" s="5">
        <f t="shared" si="1059"/>
        <v>0</v>
      </c>
    </row>
    <row r="16940" spans="1:11" x14ac:dyDescent="0.25">
      <c r="A16940" t="s">
        <v>172</v>
      </c>
      <c r="B16940" t="s">
        <v>60</v>
      </c>
      <c r="C16940" s="7">
        <v>1</v>
      </c>
      <c r="D16940">
        <v>4</v>
      </c>
      <c r="E16940">
        <v>13</v>
      </c>
      <c r="F16940">
        <v>25</v>
      </c>
      <c r="G16940" s="1">
        <f t="shared" si="1056"/>
        <v>0.76470588235294112</v>
      </c>
      <c r="H16940" s="4">
        <f t="shared" si="1057"/>
        <v>0</v>
      </c>
      <c r="I16940" s="5">
        <f>IF(OR(AND(F16940&gt;=50,G16940&gt;SUMIF(SeasonTotals!A$2:A$9,A16940,SeasonTotals!F$2:F$9)),AND(G16940&gt;0.885,F16940&gt;=50,D16940&lt;3)),1,0)</f>
        <v>0</v>
      </c>
      <c r="J16940" s="4">
        <f t="shared" si="1058"/>
        <v>1</v>
      </c>
      <c r="K16940" s="5">
        <f t="shared" si="1059"/>
        <v>1</v>
      </c>
    </row>
    <row r="16941" spans="1:11" x14ac:dyDescent="0.25">
      <c r="A16941" t="s">
        <v>172</v>
      </c>
      <c r="B16941" t="s">
        <v>54</v>
      </c>
      <c r="C16941" s="7">
        <v>1</v>
      </c>
      <c r="D16941">
        <v>3</v>
      </c>
      <c r="E16941">
        <v>38</v>
      </c>
      <c r="F16941">
        <v>60</v>
      </c>
      <c r="G16941" s="1">
        <f t="shared" si="1056"/>
        <v>0.92682926829268297</v>
      </c>
      <c r="H16941" s="4">
        <f t="shared" si="1057"/>
        <v>1</v>
      </c>
      <c r="I16941" s="5">
        <f>IF(OR(AND(F16941&gt;=50,G16941&gt;SUMIF(SeasonTotals!A$2:A$9,A16941,SeasonTotals!F$2:F$9)),AND(G16941&gt;0.885,F16941&gt;=50,D16941&lt;3)),1,0)</f>
        <v>1</v>
      </c>
      <c r="J16941" s="4">
        <f t="shared" si="1058"/>
        <v>0</v>
      </c>
      <c r="K16941" s="5">
        <f t="shared" si="1059"/>
        <v>0</v>
      </c>
    </row>
    <row r="16942" spans="1:11" x14ac:dyDescent="0.25">
      <c r="A16942" t="s">
        <v>172</v>
      </c>
      <c r="B16942" t="s">
        <v>37</v>
      </c>
      <c r="C16942" s="7">
        <v>1</v>
      </c>
      <c r="D16942">
        <v>2</v>
      </c>
      <c r="E16942">
        <v>32</v>
      </c>
      <c r="F16942">
        <v>60</v>
      </c>
      <c r="G16942" s="1">
        <f t="shared" si="1056"/>
        <v>0.94117647058823528</v>
      </c>
      <c r="H16942" s="4">
        <f t="shared" si="1057"/>
        <v>1</v>
      </c>
      <c r="I16942" s="5">
        <f>IF(OR(AND(F16942&gt;=50,G16942&gt;SUMIF(SeasonTotals!A$2:A$9,A16942,SeasonTotals!F$2:F$9)),AND(G16942&gt;0.885,F16942&gt;=50,D16942&lt;3)),1,0)</f>
        <v>1</v>
      </c>
      <c r="J16942" s="4">
        <f t="shared" si="1058"/>
        <v>0</v>
      </c>
      <c r="K16942" s="5">
        <f t="shared" si="1059"/>
        <v>0</v>
      </c>
    </row>
    <row r="16943" spans="1:11" x14ac:dyDescent="0.25">
      <c r="A16943" t="s">
        <v>172</v>
      </c>
      <c r="B16943" t="s">
        <v>147</v>
      </c>
      <c r="C16943" s="7">
        <v>1</v>
      </c>
      <c r="D16943">
        <v>3</v>
      </c>
      <c r="E16943">
        <v>4</v>
      </c>
      <c r="F16943">
        <v>14</v>
      </c>
      <c r="G16943" s="1">
        <f t="shared" si="1056"/>
        <v>0.5714285714285714</v>
      </c>
      <c r="H16943" s="4">
        <f t="shared" si="1057"/>
        <v>0</v>
      </c>
      <c r="I16943" s="5">
        <f>IF(OR(AND(F16943&gt;=50,G16943&gt;SUMIF(SeasonTotals!A$2:A$9,A16943,SeasonTotals!F$2:F$9)),AND(G16943&gt;0.885,F16943&gt;=50,D16943&lt;3)),1,0)</f>
        <v>0</v>
      </c>
      <c r="J16943" s="4">
        <f t="shared" si="1058"/>
        <v>1</v>
      </c>
      <c r="K16943" s="5">
        <f t="shared" si="1059"/>
        <v>1</v>
      </c>
    </row>
    <row r="16944" spans="1:11" x14ac:dyDescent="0.25">
      <c r="A16944" t="s">
        <v>172</v>
      </c>
      <c r="B16944" t="s">
        <v>73</v>
      </c>
      <c r="C16944" s="7">
        <v>1</v>
      </c>
      <c r="D16944">
        <v>3</v>
      </c>
      <c r="E16944">
        <v>28</v>
      </c>
      <c r="F16944">
        <v>65</v>
      </c>
      <c r="G16944" s="1">
        <f t="shared" si="1056"/>
        <v>0.90322580645161288</v>
      </c>
      <c r="H16944" s="4">
        <f t="shared" si="1057"/>
        <v>0</v>
      </c>
      <c r="I16944" s="5">
        <f>IF(OR(AND(F16944&gt;=50,G16944&gt;SUMIF(SeasonTotals!A$2:A$9,A16944,SeasonTotals!F$2:F$9)),AND(G16944&gt;0.885,F16944&gt;=50,D16944&lt;3)),1,0)</f>
        <v>0</v>
      </c>
      <c r="J16944" s="4">
        <f t="shared" si="1058"/>
        <v>0</v>
      </c>
      <c r="K16944" s="5">
        <f t="shared" si="1059"/>
        <v>0</v>
      </c>
    </row>
    <row r="16945" spans="1:11" x14ac:dyDescent="0.25">
      <c r="A16945" t="s">
        <v>172</v>
      </c>
      <c r="B16945" t="s">
        <v>69</v>
      </c>
      <c r="C16945" s="7">
        <v>1</v>
      </c>
      <c r="D16945">
        <v>3</v>
      </c>
      <c r="E16945">
        <v>27</v>
      </c>
      <c r="F16945">
        <v>65</v>
      </c>
      <c r="G16945" s="1">
        <f t="shared" si="1056"/>
        <v>0.9</v>
      </c>
      <c r="H16945" s="4">
        <f t="shared" si="1057"/>
        <v>0</v>
      </c>
      <c r="I16945" s="5">
        <f>IF(OR(AND(F16945&gt;=50,G16945&gt;SUMIF(SeasonTotals!A$2:A$9,A16945,SeasonTotals!F$2:F$9)),AND(G16945&gt;0.885,F16945&gt;=50,D16945&lt;3)),1,0)</f>
        <v>0</v>
      </c>
      <c r="J16945" s="4">
        <f t="shared" si="1058"/>
        <v>0</v>
      </c>
      <c r="K16945" s="5">
        <f t="shared" si="1059"/>
        <v>0</v>
      </c>
    </row>
    <row r="16946" spans="1:11" x14ac:dyDescent="0.25">
      <c r="A16946" t="s">
        <v>172</v>
      </c>
      <c r="B16946" t="s">
        <v>177</v>
      </c>
      <c r="C16946" s="7">
        <v>1</v>
      </c>
      <c r="D16946">
        <v>0</v>
      </c>
      <c r="E16946">
        <v>25</v>
      </c>
      <c r="F16946">
        <v>60</v>
      </c>
      <c r="G16946" s="1">
        <f t="shared" si="1056"/>
        <v>1</v>
      </c>
      <c r="H16946" s="4">
        <f t="shared" si="1057"/>
        <v>1</v>
      </c>
      <c r="I16946" s="5">
        <f>IF(OR(AND(F16946&gt;=50,G16946&gt;SUMIF(SeasonTotals!A$2:A$9,A16946,SeasonTotals!F$2:F$9)),AND(G16946&gt;0.885,F16946&gt;=50,D16946&lt;3)),1,0)</f>
        <v>1</v>
      </c>
      <c r="J16946" s="4">
        <f t="shared" si="1058"/>
        <v>0</v>
      </c>
      <c r="K16946" s="5">
        <f t="shared" si="1059"/>
        <v>0</v>
      </c>
    </row>
    <row r="16947" spans="1:11" x14ac:dyDescent="0.25">
      <c r="A16947" t="s">
        <v>172</v>
      </c>
      <c r="B16947" t="s">
        <v>162</v>
      </c>
      <c r="C16947" s="7">
        <v>1</v>
      </c>
      <c r="D16947">
        <v>2</v>
      </c>
      <c r="E16947">
        <v>29</v>
      </c>
      <c r="F16947">
        <v>60</v>
      </c>
      <c r="G16947" s="1">
        <f t="shared" si="1056"/>
        <v>0.93548387096774188</v>
      </c>
      <c r="H16947" s="4">
        <f t="shared" si="1057"/>
        <v>1</v>
      </c>
      <c r="I16947" s="5">
        <f>IF(OR(AND(F16947&gt;=50,G16947&gt;SUMIF(SeasonTotals!A$2:A$9,A16947,SeasonTotals!F$2:F$9)),AND(G16947&gt;0.885,F16947&gt;=50,D16947&lt;3)),1,0)</f>
        <v>1</v>
      </c>
      <c r="J16947" s="4">
        <f t="shared" si="1058"/>
        <v>0</v>
      </c>
      <c r="K16947" s="5">
        <f t="shared" si="1059"/>
        <v>0</v>
      </c>
    </row>
    <row r="16948" spans="1:11" x14ac:dyDescent="0.25">
      <c r="A16948" t="s">
        <v>172</v>
      </c>
      <c r="B16948" t="s">
        <v>25</v>
      </c>
      <c r="C16948" s="7">
        <v>1</v>
      </c>
      <c r="D16948">
        <v>3</v>
      </c>
      <c r="E16948">
        <v>44</v>
      </c>
      <c r="F16948">
        <v>65</v>
      </c>
      <c r="G16948" s="1">
        <f t="shared" si="1056"/>
        <v>0.93617021276595747</v>
      </c>
      <c r="H16948" s="4">
        <f t="shared" si="1057"/>
        <v>1</v>
      </c>
      <c r="I16948" s="5">
        <f>IF(OR(AND(F16948&gt;=50,G16948&gt;SUMIF(SeasonTotals!A$2:A$9,A16948,SeasonTotals!F$2:F$9)),AND(G16948&gt;0.885,F16948&gt;=50,D16948&lt;3)),1,0)</f>
        <v>1</v>
      </c>
      <c r="J16948" s="4">
        <f t="shared" si="1058"/>
        <v>0</v>
      </c>
      <c r="K16948" s="5">
        <f t="shared" si="1059"/>
        <v>0</v>
      </c>
    </row>
    <row r="16949" spans="1:11" x14ac:dyDescent="0.25">
      <c r="A16949" t="s">
        <v>172</v>
      </c>
      <c r="B16949" t="s">
        <v>51</v>
      </c>
      <c r="C16949" s="7">
        <v>1</v>
      </c>
      <c r="D16949">
        <v>3</v>
      </c>
      <c r="E16949">
        <v>23</v>
      </c>
      <c r="F16949">
        <v>61</v>
      </c>
      <c r="G16949" s="1">
        <f t="shared" si="1056"/>
        <v>0.88461538461538458</v>
      </c>
      <c r="H16949" s="4">
        <f t="shared" si="1057"/>
        <v>0</v>
      </c>
      <c r="I16949" s="5">
        <f>IF(OR(AND(F16949&gt;=50,G16949&gt;SUMIF(SeasonTotals!A$2:A$9,A16949,SeasonTotals!F$2:F$9)),AND(G16949&gt;0.885,F16949&gt;=50,D16949&lt;3)),1,0)</f>
        <v>0</v>
      </c>
      <c r="J16949" s="4">
        <f t="shared" si="1058"/>
        <v>0</v>
      </c>
      <c r="K16949" s="5">
        <f t="shared" si="1059"/>
        <v>0</v>
      </c>
    </row>
    <row r="16950" spans="1:11" x14ac:dyDescent="0.25">
      <c r="A16950" t="s">
        <v>172</v>
      </c>
      <c r="B16950" t="s">
        <v>132</v>
      </c>
      <c r="C16950" s="7">
        <v>1</v>
      </c>
      <c r="D16950">
        <v>3</v>
      </c>
      <c r="E16950">
        <v>17</v>
      </c>
      <c r="F16950">
        <v>65</v>
      </c>
      <c r="G16950" s="1">
        <f t="shared" si="1056"/>
        <v>0.85</v>
      </c>
      <c r="H16950" s="4">
        <f t="shared" si="1057"/>
        <v>0</v>
      </c>
      <c r="I16950" s="5">
        <f>IF(OR(AND(F16950&gt;=50,G16950&gt;SUMIF(SeasonTotals!A$2:A$9,A16950,SeasonTotals!F$2:F$9)),AND(G16950&gt;0.885,F16950&gt;=50,D16950&lt;3)),1,0)</f>
        <v>0</v>
      </c>
      <c r="J16950" s="4">
        <f t="shared" si="1058"/>
        <v>0</v>
      </c>
      <c r="K16950" s="5">
        <f t="shared" si="1059"/>
        <v>0</v>
      </c>
    </row>
    <row r="16951" spans="1:11" x14ac:dyDescent="0.25">
      <c r="A16951" t="s">
        <v>172</v>
      </c>
      <c r="B16951" t="s">
        <v>155</v>
      </c>
      <c r="C16951" s="7">
        <v>1</v>
      </c>
      <c r="D16951">
        <v>1</v>
      </c>
      <c r="E16951">
        <v>30</v>
      </c>
      <c r="F16951">
        <v>59</v>
      </c>
      <c r="G16951" s="1">
        <f t="shared" si="1056"/>
        <v>0.967741935483871</v>
      </c>
      <c r="H16951" s="4">
        <f t="shared" si="1057"/>
        <v>1</v>
      </c>
      <c r="I16951" s="5">
        <f>IF(OR(AND(F16951&gt;=50,G16951&gt;SUMIF(SeasonTotals!A$2:A$9,A16951,SeasonTotals!F$2:F$9)),AND(G16951&gt;0.885,F16951&gt;=50,D16951&lt;3)),1,0)</f>
        <v>1</v>
      </c>
      <c r="J16951" s="4">
        <f t="shared" si="1058"/>
        <v>0</v>
      </c>
      <c r="K16951" s="5">
        <f t="shared" si="1059"/>
        <v>0</v>
      </c>
    </row>
    <row r="16952" spans="1:11" x14ac:dyDescent="0.25">
      <c r="A16952" t="s">
        <v>172</v>
      </c>
      <c r="B16952" t="s">
        <v>159</v>
      </c>
      <c r="C16952" s="7">
        <v>1</v>
      </c>
      <c r="D16952">
        <v>3</v>
      </c>
      <c r="E16952">
        <v>16</v>
      </c>
      <c r="F16952">
        <v>65</v>
      </c>
      <c r="G16952" s="1">
        <f t="shared" si="1056"/>
        <v>0.84210526315789469</v>
      </c>
      <c r="H16952" s="4">
        <f t="shared" si="1057"/>
        <v>0</v>
      </c>
      <c r="I16952" s="5">
        <f>IF(OR(AND(F16952&gt;=50,G16952&gt;SUMIF(SeasonTotals!A$2:A$9,A16952,SeasonTotals!F$2:F$9)),AND(G16952&gt;0.885,F16952&gt;=50,D16952&lt;3)),1,0)</f>
        <v>0</v>
      </c>
      <c r="J16952" s="4">
        <f t="shared" si="1058"/>
        <v>1</v>
      </c>
      <c r="K16952" s="5">
        <f t="shared" si="1059"/>
        <v>0</v>
      </c>
    </row>
    <row r="16953" spans="1:11" x14ac:dyDescent="0.25">
      <c r="A16953" t="s">
        <v>172</v>
      </c>
      <c r="B16953" t="s">
        <v>50</v>
      </c>
      <c r="C16953" s="7">
        <v>1</v>
      </c>
      <c r="D16953">
        <v>3</v>
      </c>
      <c r="E16953">
        <v>9</v>
      </c>
      <c r="F16953">
        <v>20</v>
      </c>
      <c r="G16953" s="1">
        <f t="shared" si="1056"/>
        <v>0.75</v>
      </c>
      <c r="H16953" s="4">
        <f t="shared" si="1057"/>
        <v>0</v>
      </c>
      <c r="I16953" s="5">
        <f>IF(OR(AND(F16953&gt;=50,G16953&gt;SUMIF(SeasonTotals!A$2:A$9,A16953,SeasonTotals!F$2:F$9)),AND(G16953&gt;0.885,F16953&gt;=50,D16953&lt;3)),1,0)</f>
        <v>0</v>
      </c>
      <c r="J16953" s="4">
        <f t="shared" si="1058"/>
        <v>1</v>
      </c>
      <c r="K16953" s="5">
        <f t="shared" si="1059"/>
        <v>1</v>
      </c>
    </row>
    <row r="16954" spans="1:11" x14ac:dyDescent="0.25">
      <c r="A16954" t="s">
        <v>172</v>
      </c>
      <c r="B16954" t="s">
        <v>128</v>
      </c>
      <c r="C16954" s="7">
        <v>1</v>
      </c>
      <c r="D16954">
        <v>5</v>
      </c>
      <c r="E16954">
        <v>35</v>
      </c>
      <c r="F16954">
        <v>60</v>
      </c>
      <c r="G16954" s="1">
        <f t="shared" si="1056"/>
        <v>0.875</v>
      </c>
      <c r="H16954" s="4">
        <f t="shared" si="1057"/>
        <v>0</v>
      </c>
      <c r="I16954" s="5">
        <f>IF(OR(AND(F16954&gt;=50,G16954&gt;SUMIF(SeasonTotals!A$2:A$9,A16954,SeasonTotals!F$2:F$9)),AND(G16954&gt;0.885,F16954&gt;=50,D16954&lt;3)),1,0)</f>
        <v>0</v>
      </c>
      <c r="J16954" s="4">
        <f t="shared" si="1058"/>
        <v>0</v>
      </c>
      <c r="K16954" s="5">
        <f t="shared" si="1059"/>
        <v>0</v>
      </c>
    </row>
    <row r="16955" spans="1:11" x14ac:dyDescent="0.25">
      <c r="A16955" t="s">
        <v>172</v>
      </c>
      <c r="B16955" t="s">
        <v>16</v>
      </c>
      <c r="C16955" s="7">
        <v>1</v>
      </c>
      <c r="D16955">
        <v>2</v>
      </c>
      <c r="E16955">
        <v>15</v>
      </c>
      <c r="F16955">
        <v>58</v>
      </c>
      <c r="G16955" s="1">
        <f t="shared" si="1056"/>
        <v>0.88235294117647056</v>
      </c>
      <c r="H16955" s="4">
        <f t="shared" si="1057"/>
        <v>0</v>
      </c>
      <c r="I16955" s="5">
        <f>IF(OR(AND(F16955&gt;=50,G16955&gt;SUMIF(SeasonTotals!A$2:A$9,A16955,SeasonTotals!F$2:F$9)),AND(G16955&gt;0.885,F16955&gt;=50,D16955&lt;3)),1,0)</f>
        <v>0</v>
      </c>
      <c r="J16955" s="4">
        <f t="shared" si="1058"/>
        <v>0</v>
      </c>
      <c r="K16955" s="5">
        <f t="shared" si="1059"/>
        <v>0</v>
      </c>
    </row>
    <row r="16956" spans="1:11" x14ac:dyDescent="0.25">
      <c r="A16956" t="s">
        <v>172</v>
      </c>
      <c r="B16956" t="s">
        <v>60</v>
      </c>
      <c r="C16956" s="7">
        <v>1</v>
      </c>
      <c r="D16956">
        <v>0</v>
      </c>
      <c r="E16956">
        <v>27</v>
      </c>
      <c r="F16956">
        <v>60</v>
      </c>
      <c r="G16956" s="1">
        <f t="shared" si="1056"/>
        <v>1</v>
      </c>
      <c r="H16956" s="4">
        <f t="shared" si="1057"/>
        <v>1</v>
      </c>
      <c r="I16956" s="5">
        <f>IF(OR(AND(F16956&gt;=50,G16956&gt;SUMIF(SeasonTotals!A$2:A$9,A16956,SeasonTotals!F$2:F$9)),AND(G16956&gt;0.885,F16956&gt;=50,D16956&lt;3)),1,0)</f>
        <v>1</v>
      </c>
      <c r="J16956" s="4">
        <f t="shared" si="1058"/>
        <v>0</v>
      </c>
      <c r="K16956" s="5">
        <f t="shared" si="1059"/>
        <v>0</v>
      </c>
    </row>
    <row r="16957" spans="1:11" x14ac:dyDescent="0.25">
      <c r="A16957" t="s">
        <v>172</v>
      </c>
      <c r="B16957" t="s">
        <v>182</v>
      </c>
      <c r="C16957" s="7">
        <v>1</v>
      </c>
      <c r="D16957">
        <v>3</v>
      </c>
      <c r="E16957">
        <v>10</v>
      </c>
      <c r="F16957">
        <v>58</v>
      </c>
      <c r="G16957" s="1">
        <f t="shared" si="1056"/>
        <v>0.76923076923076927</v>
      </c>
      <c r="H16957" s="4">
        <f t="shared" si="1057"/>
        <v>0</v>
      </c>
      <c r="I16957" s="5">
        <f>IF(OR(AND(F16957&gt;=50,G16957&gt;SUMIF(SeasonTotals!A$2:A$9,A16957,SeasonTotals!F$2:F$9)),AND(G16957&gt;0.885,F16957&gt;=50,D16957&lt;3)),1,0)</f>
        <v>0</v>
      </c>
      <c r="J16957" s="4">
        <f t="shared" si="1058"/>
        <v>1</v>
      </c>
      <c r="K16957" s="5">
        <f t="shared" si="1059"/>
        <v>0</v>
      </c>
    </row>
    <row r="16958" spans="1:11" x14ac:dyDescent="0.25">
      <c r="A16958" t="s">
        <v>172</v>
      </c>
      <c r="B16958" t="s">
        <v>40</v>
      </c>
      <c r="C16958" s="7">
        <v>1</v>
      </c>
      <c r="D16958">
        <v>2</v>
      </c>
      <c r="E16958">
        <v>26</v>
      </c>
      <c r="F16958">
        <v>60</v>
      </c>
      <c r="G16958" s="1">
        <f t="shared" si="1056"/>
        <v>0.9285714285714286</v>
      </c>
      <c r="H16958" s="4">
        <f t="shared" si="1057"/>
        <v>1</v>
      </c>
      <c r="I16958" s="5">
        <f>IF(OR(AND(F16958&gt;=50,G16958&gt;SUMIF(SeasonTotals!A$2:A$9,A16958,SeasonTotals!F$2:F$9)),AND(G16958&gt;0.885,F16958&gt;=50,D16958&lt;3)),1,0)</f>
        <v>1</v>
      </c>
      <c r="J16958" s="4">
        <f t="shared" si="1058"/>
        <v>0</v>
      </c>
      <c r="K16958" s="5">
        <f t="shared" si="1059"/>
        <v>0</v>
      </c>
    </row>
    <row r="16959" spans="1:11" x14ac:dyDescent="0.25">
      <c r="A16959" t="s">
        <v>172</v>
      </c>
      <c r="B16959" t="s">
        <v>49</v>
      </c>
      <c r="C16959" s="7">
        <v>1</v>
      </c>
      <c r="D16959">
        <v>3</v>
      </c>
      <c r="E16959">
        <v>24</v>
      </c>
      <c r="F16959">
        <v>65</v>
      </c>
      <c r="G16959" s="1">
        <f t="shared" si="1056"/>
        <v>0.88888888888888884</v>
      </c>
      <c r="H16959" s="4">
        <f t="shared" si="1057"/>
        <v>0</v>
      </c>
      <c r="I16959" s="5">
        <f>IF(OR(AND(F16959&gt;=50,G16959&gt;SUMIF(SeasonTotals!A$2:A$9,A16959,SeasonTotals!F$2:F$9)),AND(G16959&gt;0.885,F16959&gt;=50,D16959&lt;3)),1,0)</f>
        <v>0</v>
      </c>
      <c r="J16959" s="4">
        <f t="shared" si="1058"/>
        <v>0</v>
      </c>
      <c r="K16959" s="5">
        <f t="shared" si="1059"/>
        <v>0</v>
      </c>
    </row>
    <row r="16960" spans="1:11" x14ac:dyDescent="0.25">
      <c r="A16960" t="s">
        <v>172</v>
      </c>
      <c r="B16960" t="s">
        <v>120</v>
      </c>
      <c r="C16960" s="7">
        <v>1</v>
      </c>
      <c r="D16960">
        <v>1</v>
      </c>
      <c r="E16960">
        <v>23</v>
      </c>
      <c r="F16960">
        <v>63</v>
      </c>
      <c r="G16960" s="1">
        <f t="shared" si="1056"/>
        <v>0.95833333333333337</v>
      </c>
      <c r="H16960" s="4">
        <f t="shared" si="1057"/>
        <v>1</v>
      </c>
      <c r="I16960" s="5">
        <f>IF(OR(AND(F16960&gt;=50,G16960&gt;SUMIF(SeasonTotals!A$2:A$9,A16960,SeasonTotals!F$2:F$9)),AND(G16960&gt;0.885,F16960&gt;=50,D16960&lt;3)),1,0)</f>
        <v>1</v>
      </c>
      <c r="J16960" s="4">
        <f t="shared" si="1058"/>
        <v>0</v>
      </c>
      <c r="K16960" s="5">
        <f t="shared" si="1059"/>
        <v>0</v>
      </c>
    </row>
    <row r="16961" spans="1:11" x14ac:dyDescent="0.25">
      <c r="A16961" t="s">
        <v>172</v>
      </c>
      <c r="B16961" t="s">
        <v>43</v>
      </c>
      <c r="C16961" s="7">
        <v>1</v>
      </c>
      <c r="D16961">
        <v>0</v>
      </c>
      <c r="E16961">
        <v>28</v>
      </c>
      <c r="F16961">
        <v>60</v>
      </c>
      <c r="G16961" s="1">
        <f t="shared" si="1056"/>
        <v>1</v>
      </c>
      <c r="H16961" s="4">
        <f t="shared" si="1057"/>
        <v>1</v>
      </c>
      <c r="I16961" s="5">
        <f>IF(OR(AND(F16961&gt;=50,G16961&gt;SUMIF(SeasonTotals!A$2:A$9,A16961,SeasonTotals!F$2:F$9)),AND(G16961&gt;0.885,F16961&gt;=50,D16961&lt;3)),1,0)</f>
        <v>1</v>
      </c>
      <c r="J16961" s="4">
        <f t="shared" si="1058"/>
        <v>0</v>
      </c>
      <c r="K16961" s="5">
        <f t="shared" si="1059"/>
        <v>0</v>
      </c>
    </row>
    <row r="16962" spans="1:11" x14ac:dyDescent="0.25">
      <c r="A16962" t="s">
        <v>172</v>
      </c>
      <c r="B16962" t="s">
        <v>168</v>
      </c>
      <c r="C16962" s="7">
        <v>1</v>
      </c>
      <c r="D16962">
        <v>1</v>
      </c>
      <c r="E16962">
        <v>21</v>
      </c>
      <c r="F16962">
        <v>60</v>
      </c>
      <c r="G16962" s="1">
        <f t="shared" ref="G16962:G17025" si="1060">E16962/MAX(1,SUM(D16962:E16962))</f>
        <v>0.95454545454545459</v>
      </c>
      <c r="H16962" s="4">
        <f t="shared" ref="H16962:H17025" si="1061">IF(AND(F16962&gt;=50,OR(G16962&gt;0.913,AND(G16962&gt;0.885,D16962&lt;3))),1,0)</f>
        <v>1</v>
      </c>
      <c r="I16962" s="5">
        <f>IF(OR(AND(F16962&gt;=50,G16962&gt;SUMIF(SeasonTotals!A$2:A$9,A16962,SeasonTotals!F$2:F$9)),AND(G16962&gt;0.885,F16962&gt;=50,D16962&lt;3)),1,0)</f>
        <v>1</v>
      </c>
      <c r="J16962" s="4">
        <f t="shared" ref="J16962:J17025" si="1062">IF(G16962&lt;0.85,1,0)</f>
        <v>0</v>
      </c>
      <c r="K16962" s="5">
        <f t="shared" ref="K16962:K17025" si="1063">IF(F16962&lt;55,1,0)</f>
        <v>0</v>
      </c>
    </row>
    <row r="16963" spans="1:11" x14ac:dyDescent="0.25">
      <c r="A16963" t="s">
        <v>172</v>
      </c>
      <c r="B16963" t="s">
        <v>54</v>
      </c>
      <c r="C16963" s="7">
        <v>1</v>
      </c>
      <c r="D16963">
        <v>4</v>
      </c>
      <c r="E16963">
        <v>12</v>
      </c>
      <c r="F16963">
        <v>36</v>
      </c>
      <c r="G16963" s="1">
        <f t="shared" si="1060"/>
        <v>0.75</v>
      </c>
      <c r="H16963" s="4">
        <f t="shared" si="1061"/>
        <v>0</v>
      </c>
      <c r="I16963" s="5">
        <f>IF(OR(AND(F16963&gt;=50,G16963&gt;SUMIF(SeasonTotals!A$2:A$9,A16963,SeasonTotals!F$2:F$9)),AND(G16963&gt;0.885,F16963&gt;=50,D16963&lt;3)),1,0)</f>
        <v>0</v>
      </c>
      <c r="J16963" s="4">
        <f t="shared" si="1062"/>
        <v>1</v>
      </c>
      <c r="K16963" s="5">
        <f t="shared" si="1063"/>
        <v>1</v>
      </c>
    </row>
    <row r="16964" spans="1:11" x14ac:dyDescent="0.25">
      <c r="A16964" t="s">
        <v>172</v>
      </c>
      <c r="B16964" t="s">
        <v>79</v>
      </c>
      <c r="C16964" s="7">
        <v>1</v>
      </c>
      <c r="D16964">
        <v>4</v>
      </c>
      <c r="E16964">
        <v>21</v>
      </c>
      <c r="F16964">
        <v>40</v>
      </c>
      <c r="G16964" s="1">
        <f t="shared" si="1060"/>
        <v>0.84</v>
      </c>
      <c r="H16964" s="4">
        <f t="shared" si="1061"/>
        <v>0</v>
      </c>
      <c r="I16964" s="5">
        <f>IF(OR(AND(F16964&gt;=50,G16964&gt;SUMIF(SeasonTotals!A$2:A$9,A16964,SeasonTotals!F$2:F$9)),AND(G16964&gt;0.885,F16964&gt;=50,D16964&lt;3)),1,0)</f>
        <v>0</v>
      </c>
      <c r="J16964" s="4">
        <f t="shared" si="1062"/>
        <v>1</v>
      </c>
      <c r="K16964" s="5">
        <f t="shared" si="1063"/>
        <v>1</v>
      </c>
    </row>
    <row r="16965" spans="1:11" x14ac:dyDescent="0.25">
      <c r="A16965" t="s">
        <v>172</v>
      </c>
      <c r="B16965" t="s">
        <v>34</v>
      </c>
      <c r="C16965" s="7">
        <v>1</v>
      </c>
      <c r="D16965">
        <v>5</v>
      </c>
      <c r="E16965">
        <v>31</v>
      </c>
      <c r="F16965">
        <v>60</v>
      </c>
      <c r="G16965" s="1">
        <f t="shared" si="1060"/>
        <v>0.86111111111111116</v>
      </c>
      <c r="H16965" s="4">
        <f t="shared" si="1061"/>
        <v>0</v>
      </c>
      <c r="I16965" s="5">
        <f>IF(OR(AND(F16965&gt;=50,G16965&gt;SUMIF(SeasonTotals!A$2:A$9,A16965,SeasonTotals!F$2:F$9)),AND(G16965&gt;0.885,F16965&gt;=50,D16965&lt;3)),1,0)</f>
        <v>0</v>
      </c>
      <c r="J16965" s="4">
        <f t="shared" si="1062"/>
        <v>0</v>
      </c>
      <c r="K16965" s="5">
        <f t="shared" si="1063"/>
        <v>0</v>
      </c>
    </row>
    <row r="16966" spans="1:11" x14ac:dyDescent="0.25">
      <c r="A16966" t="s">
        <v>172</v>
      </c>
      <c r="B16966" t="s">
        <v>102</v>
      </c>
      <c r="C16966" s="7">
        <v>1</v>
      </c>
      <c r="D16966">
        <v>0</v>
      </c>
      <c r="E16966">
        <v>10</v>
      </c>
      <c r="F16966">
        <v>20</v>
      </c>
      <c r="G16966" s="1">
        <f t="shared" si="1060"/>
        <v>1</v>
      </c>
      <c r="H16966" s="4">
        <f t="shared" si="1061"/>
        <v>0</v>
      </c>
      <c r="I16966" s="5">
        <f>IF(OR(AND(F16966&gt;=50,G16966&gt;SUMIF(SeasonTotals!A$2:A$9,A16966,SeasonTotals!F$2:F$9)),AND(G16966&gt;0.885,F16966&gt;=50,D16966&lt;3)),1,0)</f>
        <v>0</v>
      </c>
      <c r="J16966" s="4">
        <f t="shared" si="1062"/>
        <v>0</v>
      </c>
      <c r="K16966" s="5">
        <f t="shared" si="1063"/>
        <v>1</v>
      </c>
    </row>
    <row r="16967" spans="1:11" x14ac:dyDescent="0.25">
      <c r="A16967" t="s">
        <v>172</v>
      </c>
      <c r="B16967" t="s">
        <v>18</v>
      </c>
      <c r="C16967" s="7">
        <v>1</v>
      </c>
      <c r="D16967">
        <v>4</v>
      </c>
      <c r="E16967">
        <v>18</v>
      </c>
      <c r="F16967">
        <v>60</v>
      </c>
      <c r="G16967" s="1">
        <f t="shared" si="1060"/>
        <v>0.81818181818181823</v>
      </c>
      <c r="H16967" s="4">
        <f t="shared" si="1061"/>
        <v>0</v>
      </c>
      <c r="I16967" s="5">
        <f>IF(OR(AND(F16967&gt;=50,G16967&gt;SUMIF(SeasonTotals!A$2:A$9,A16967,SeasonTotals!F$2:F$9)),AND(G16967&gt;0.885,F16967&gt;=50,D16967&lt;3)),1,0)</f>
        <v>0</v>
      </c>
      <c r="J16967" s="4">
        <f t="shared" si="1062"/>
        <v>1</v>
      </c>
      <c r="K16967" s="5">
        <f t="shared" si="1063"/>
        <v>0</v>
      </c>
    </row>
    <row r="16968" spans="1:11" x14ac:dyDescent="0.25">
      <c r="A16968" t="s">
        <v>172</v>
      </c>
      <c r="B16968" t="s">
        <v>51</v>
      </c>
      <c r="C16968" s="7">
        <v>1</v>
      </c>
      <c r="D16968">
        <v>2</v>
      </c>
      <c r="E16968">
        <v>30</v>
      </c>
      <c r="F16968">
        <v>60</v>
      </c>
      <c r="G16968" s="1">
        <f t="shared" si="1060"/>
        <v>0.9375</v>
      </c>
      <c r="H16968" s="4">
        <f t="shared" si="1061"/>
        <v>1</v>
      </c>
      <c r="I16968" s="5">
        <f>IF(OR(AND(F16968&gt;=50,G16968&gt;SUMIF(SeasonTotals!A$2:A$9,A16968,SeasonTotals!F$2:F$9)),AND(G16968&gt;0.885,F16968&gt;=50,D16968&lt;3)),1,0)</f>
        <v>1</v>
      </c>
      <c r="J16968" s="4">
        <f t="shared" si="1062"/>
        <v>0</v>
      </c>
      <c r="K16968" s="5">
        <f t="shared" si="1063"/>
        <v>0</v>
      </c>
    </row>
    <row r="16969" spans="1:11" x14ac:dyDescent="0.25">
      <c r="A16969" t="s">
        <v>172</v>
      </c>
      <c r="B16969" t="s">
        <v>87</v>
      </c>
      <c r="C16969" s="7">
        <v>1</v>
      </c>
      <c r="D16969">
        <v>0</v>
      </c>
      <c r="E16969">
        <v>33</v>
      </c>
      <c r="F16969">
        <v>60</v>
      </c>
      <c r="G16969" s="1">
        <f t="shared" si="1060"/>
        <v>1</v>
      </c>
      <c r="H16969" s="4">
        <f t="shared" si="1061"/>
        <v>1</v>
      </c>
      <c r="I16969" s="5">
        <f>IF(OR(AND(F16969&gt;=50,G16969&gt;SUMIF(SeasonTotals!A$2:A$9,A16969,SeasonTotals!F$2:F$9)),AND(G16969&gt;0.885,F16969&gt;=50,D16969&lt;3)),1,0)</f>
        <v>1</v>
      </c>
      <c r="J16969" s="4">
        <f t="shared" si="1062"/>
        <v>0</v>
      </c>
      <c r="K16969" s="5">
        <f t="shared" si="1063"/>
        <v>0</v>
      </c>
    </row>
    <row r="16970" spans="1:11" x14ac:dyDescent="0.25">
      <c r="A16970" t="s">
        <v>172</v>
      </c>
      <c r="B16970" t="s">
        <v>104</v>
      </c>
      <c r="C16970" s="7">
        <v>1</v>
      </c>
      <c r="D16970">
        <v>2</v>
      </c>
      <c r="E16970">
        <v>29</v>
      </c>
      <c r="F16970">
        <v>60</v>
      </c>
      <c r="G16970" s="1">
        <f t="shared" si="1060"/>
        <v>0.93548387096774188</v>
      </c>
      <c r="H16970" s="4">
        <f t="shared" si="1061"/>
        <v>1</v>
      </c>
      <c r="I16970" s="5">
        <f>IF(OR(AND(F16970&gt;=50,G16970&gt;SUMIF(SeasonTotals!A$2:A$9,A16970,SeasonTotals!F$2:F$9)),AND(G16970&gt;0.885,F16970&gt;=50,D16970&lt;3)),1,0)</f>
        <v>1</v>
      </c>
      <c r="J16970" s="4">
        <f t="shared" si="1062"/>
        <v>0</v>
      </c>
      <c r="K16970" s="5">
        <f t="shared" si="1063"/>
        <v>0</v>
      </c>
    </row>
    <row r="16971" spans="1:11" x14ac:dyDescent="0.25">
      <c r="A16971" t="s">
        <v>172</v>
      </c>
      <c r="B16971" t="s">
        <v>95</v>
      </c>
      <c r="C16971" s="7">
        <v>1</v>
      </c>
      <c r="D16971">
        <v>3</v>
      </c>
      <c r="E16971">
        <v>31</v>
      </c>
      <c r="F16971">
        <v>59</v>
      </c>
      <c r="G16971" s="1">
        <f t="shared" si="1060"/>
        <v>0.91176470588235292</v>
      </c>
      <c r="H16971" s="4">
        <f t="shared" si="1061"/>
        <v>0</v>
      </c>
      <c r="I16971" s="5">
        <f>IF(OR(AND(F16971&gt;=50,G16971&gt;SUMIF(SeasonTotals!A$2:A$9,A16971,SeasonTotals!F$2:F$9)),AND(G16971&gt;0.885,F16971&gt;=50,D16971&lt;3)),1,0)</f>
        <v>0</v>
      </c>
      <c r="J16971" s="4">
        <f t="shared" si="1062"/>
        <v>0</v>
      </c>
      <c r="K16971" s="5">
        <f t="shared" si="1063"/>
        <v>0</v>
      </c>
    </row>
    <row r="16972" spans="1:11" x14ac:dyDescent="0.25">
      <c r="A16972" t="s">
        <v>172</v>
      </c>
      <c r="B16972" t="s">
        <v>69</v>
      </c>
      <c r="C16972" s="7">
        <v>1</v>
      </c>
      <c r="D16972">
        <v>2</v>
      </c>
      <c r="E16972">
        <v>22</v>
      </c>
      <c r="F16972">
        <v>63</v>
      </c>
      <c r="G16972" s="1">
        <f t="shared" si="1060"/>
        <v>0.91666666666666663</v>
      </c>
      <c r="H16972" s="4">
        <f t="shared" si="1061"/>
        <v>1</v>
      </c>
      <c r="I16972" s="5">
        <f>IF(OR(AND(F16972&gt;=50,G16972&gt;SUMIF(SeasonTotals!A$2:A$9,A16972,SeasonTotals!F$2:F$9)),AND(G16972&gt;0.885,F16972&gt;=50,D16972&lt;3)),1,0)</f>
        <v>1</v>
      </c>
      <c r="J16972" s="4">
        <f t="shared" si="1062"/>
        <v>0</v>
      </c>
      <c r="K16972" s="5">
        <f t="shared" si="1063"/>
        <v>0</v>
      </c>
    </row>
    <row r="16973" spans="1:11" x14ac:dyDescent="0.25">
      <c r="A16973" t="s">
        <v>172</v>
      </c>
      <c r="B16973" t="s">
        <v>17</v>
      </c>
      <c r="C16973" s="7">
        <v>1</v>
      </c>
      <c r="D16973">
        <v>4</v>
      </c>
      <c r="E16973">
        <v>23</v>
      </c>
      <c r="F16973">
        <v>60</v>
      </c>
      <c r="G16973" s="1">
        <f t="shared" si="1060"/>
        <v>0.85185185185185186</v>
      </c>
      <c r="H16973" s="4">
        <f t="shared" si="1061"/>
        <v>0</v>
      </c>
      <c r="I16973" s="5">
        <f>IF(OR(AND(F16973&gt;=50,G16973&gt;SUMIF(SeasonTotals!A$2:A$9,A16973,SeasonTotals!F$2:F$9)),AND(G16973&gt;0.885,F16973&gt;=50,D16973&lt;3)),1,0)</f>
        <v>0</v>
      </c>
      <c r="J16973" s="4">
        <f t="shared" si="1062"/>
        <v>0</v>
      </c>
      <c r="K16973" s="5">
        <f t="shared" si="1063"/>
        <v>0</v>
      </c>
    </row>
    <row r="16974" spans="1:11" x14ac:dyDescent="0.25">
      <c r="A16974" t="s">
        <v>172</v>
      </c>
      <c r="B16974" t="s">
        <v>146</v>
      </c>
      <c r="C16974" s="7">
        <v>1</v>
      </c>
      <c r="D16974">
        <v>1</v>
      </c>
      <c r="E16974">
        <v>24</v>
      </c>
      <c r="F16974">
        <v>60</v>
      </c>
      <c r="G16974" s="1">
        <f t="shared" si="1060"/>
        <v>0.96</v>
      </c>
      <c r="H16974" s="4">
        <f t="shared" si="1061"/>
        <v>1</v>
      </c>
      <c r="I16974" s="5">
        <f>IF(OR(AND(F16974&gt;=50,G16974&gt;SUMIF(SeasonTotals!A$2:A$9,A16974,SeasonTotals!F$2:F$9)),AND(G16974&gt;0.885,F16974&gt;=50,D16974&lt;3)),1,0)</f>
        <v>1</v>
      </c>
      <c r="J16974" s="4">
        <f t="shared" si="1062"/>
        <v>0</v>
      </c>
      <c r="K16974" s="5">
        <f t="shared" si="1063"/>
        <v>0</v>
      </c>
    </row>
    <row r="16975" spans="1:11" x14ac:dyDescent="0.25">
      <c r="A16975" t="s">
        <v>172</v>
      </c>
      <c r="B16975" t="s">
        <v>50</v>
      </c>
      <c r="C16975" s="7">
        <v>1</v>
      </c>
      <c r="D16975">
        <v>1</v>
      </c>
      <c r="E16975">
        <v>31</v>
      </c>
      <c r="F16975">
        <v>65</v>
      </c>
      <c r="G16975" s="1">
        <f t="shared" si="1060"/>
        <v>0.96875</v>
      </c>
      <c r="H16975" s="4">
        <f t="shared" si="1061"/>
        <v>1</v>
      </c>
      <c r="I16975" s="5">
        <f>IF(OR(AND(F16975&gt;=50,G16975&gt;SUMIF(SeasonTotals!A$2:A$9,A16975,SeasonTotals!F$2:F$9)),AND(G16975&gt;0.885,F16975&gt;=50,D16975&lt;3)),1,0)</f>
        <v>1</v>
      </c>
      <c r="J16975" s="4">
        <f t="shared" si="1062"/>
        <v>0</v>
      </c>
      <c r="K16975" s="5">
        <f t="shared" si="1063"/>
        <v>0</v>
      </c>
    </row>
    <row r="16976" spans="1:11" x14ac:dyDescent="0.25">
      <c r="A16976" t="s">
        <v>172</v>
      </c>
      <c r="B16976" t="s">
        <v>94</v>
      </c>
      <c r="C16976" s="7">
        <v>1</v>
      </c>
      <c r="D16976">
        <v>2</v>
      </c>
      <c r="E16976">
        <v>30</v>
      </c>
      <c r="F16976">
        <v>60</v>
      </c>
      <c r="G16976" s="1">
        <f t="shared" si="1060"/>
        <v>0.9375</v>
      </c>
      <c r="H16976" s="4">
        <f t="shared" si="1061"/>
        <v>1</v>
      </c>
      <c r="I16976" s="5">
        <f>IF(OR(AND(F16976&gt;=50,G16976&gt;SUMIF(SeasonTotals!A$2:A$9,A16976,SeasonTotals!F$2:F$9)),AND(G16976&gt;0.885,F16976&gt;=50,D16976&lt;3)),1,0)</f>
        <v>1</v>
      </c>
      <c r="J16976" s="4">
        <f t="shared" si="1062"/>
        <v>0</v>
      </c>
      <c r="K16976" s="5">
        <f t="shared" si="1063"/>
        <v>0</v>
      </c>
    </row>
    <row r="16977" spans="1:11" x14ac:dyDescent="0.25">
      <c r="A16977" t="s">
        <v>172</v>
      </c>
      <c r="B16977" t="s">
        <v>21</v>
      </c>
      <c r="C16977" s="7">
        <v>1</v>
      </c>
      <c r="D16977">
        <v>1</v>
      </c>
      <c r="E16977">
        <v>19</v>
      </c>
      <c r="F16977">
        <v>63</v>
      </c>
      <c r="G16977" s="1">
        <f t="shared" si="1060"/>
        <v>0.95</v>
      </c>
      <c r="H16977" s="4">
        <f t="shared" si="1061"/>
        <v>1</v>
      </c>
      <c r="I16977" s="5">
        <f>IF(OR(AND(F16977&gt;=50,G16977&gt;SUMIF(SeasonTotals!A$2:A$9,A16977,SeasonTotals!F$2:F$9)),AND(G16977&gt;0.885,F16977&gt;=50,D16977&lt;3)),1,0)</f>
        <v>1</v>
      </c>
      <c r="J16977" s="4">
        <f t="shared" si="1062"/>
        <v>0</v>
      </c>
      <c r="K16977" s="5">
        <f t="shared" si="1063"/>
        <v>0</v>
      </c>
    </row>
    <row r="16978" spans="1:11" x14ac:dyDescent="0.25">
      <c r="A16978" t="s">
        <v>172</v>
      </c>
      <c r="B16978" t="s">
        <v>113</v>
      </c>
      <c r="C16978" s="7">
        <v>1</v>
      </c>
      <c r="D16978">
        <v>4</v>
      </c>
      <c r="E16978">
        <v>32</v>
      </c>
      <c r="F16978">
        <v>60</v>
      </c>
      <c r="G16978" s="1">
        <f t="shared" si="1060"/>
        <v>0.88888888888888884</v>
      </c>
      <c r="H16978" s="4">
        <f t="shared" si="1061"/>
        <v>0</v>
      </c>
      <c r="I16978" s="5">
        <f>IF(OR(AND(F16978&gt;=50,G16978&gt;SUMIF(SeasonTotals!A$2:A$9,A16978,SeasonTotals!F$2:F$9)),AND(G16978&gt;0.885,F16978&gt;=50,D16978&lt;3)),1,0)</f>
        <v>0</v>
      </c>
      <c r="J16978" s="4">
        <f t="shared" si="1062"/>
        <v>0</v>
      </c>
      <c r="K16978" s="5">
        <f t="shared" si="1063"/>
        <v>0</v>
      </c>
    </row>
    <row r="16979" spans="1:11" x14ac:dyDescent="0.25">
      <c r="A16979" t="s">
        <v>172</v>
      </c>
      <c r="B16979" t="s">
        <v>60</v>
      </c>
      <c r="C16979" s="7">
        <v>1</v>
      </c>
      <c r="D16979">
        <v>1</v>
      </c>
      <c r="E16979">
        <v>34</v>
      </c>
      <c r="F16979">
        <v>60</v>
      </c>
      <c r="G16979" s="1">
        <f t="shared" si="1060"/>
        <v>0.97142857142857142</v>
      </c>
      <c r="H16979" s="4">
        <f t="shared" si="1061"/>
        <v>1</v>
      </c>
      <c r="I16979" s="5">
        <f>IF(OR(AND(F16979&gt;=50,G16979&gt;SUMIF(SeasonTotals!A$2:A$9,A16979,SeasonTotals!F$2:F$9)),AND(G16979&gt;0.885,F16979&gt;=50,D16979&lt;3)),1,0)</f>
        <v>1</v>
      </c>
      <c r="J16979" s="4">
        <f t="shared" si="1062"/>
        <v>0</v>
      </c>
      <c r="K16979" s="5">
        <f t="shared" si="1063"/>
        <v>0</v>
      </c>
    </row>
    <row r="16980" spans="1:11" x14ac:dyDescent="0.25">
      <c r="A16980" t="s">
        <v>172</v>
      </c>
      <c r="B16980" t="s">
        <v>115</v>
      </c>
      <c r="C16980" s="7">
        <v>1</v>
      </c>
      <c r="D16980">
        <v>0</v>
      </c>
      <c r="E16980">
        <v>30</v>
      </c>
      <c r="F16980">
        <v>65</v>
      </c>
      <c r="G16980" s="1">
        <f t="shared" si="1060"/>
        <v>1</v>
      </c>
      <c r="H16980" s="4">
        <f t="shared" si="1061"/>
        <v>1</v>
      </c>
      <c r="I16980" s="5">
        <f>IF(OR(AND(F16980&gt;=50,G16980&gt;SUMIF(SeasonTotals!A$2:A$9,A16980,SeasonTotals!F$2:F$9)),AND(G16980&gt;0.885,F16980&gt;=50,D16980&lt;3)),1,0)</f>
        <v>1</v>
      </c>
      <c r="J16980" s="4">
        <f t="shared" si="1062"/>
        <v>0</v>
      </c>
      <c r="K16980" s="5">
        <f t="shared" si="1063"/>
        <v>0</v>
      </c>
    </row>
    <row r="16981" spans="1:11" x14ac:dyDescent="0.25">
      <c r="A16981" t="s">
        <v>172</v>
      </c>
      <c r="B16981" t="s">
        <v>40</v>
      </c>
      <c r="C16981" s="7">
        <v>1</v>
      </c>
      <c r="D16981">
        <v>2</v>
      </c>
      <c r="E16981">
        <v>35</v>
      </c>
      <c r="F16981">
        <v>59</v>
      </c>
      <c r="G16981" s="1">
        <f t="shared" si="1060"/>
        <v>0.94594594594594594</v>
      </c>
      <c r="H16981" s="4">
        <f t="shared" si="1061"/>
        <v>1</v>
      </c>
      <c r="I16981" s="5">
        <f>IF(OR(AND(F16981&gt;=50,G16981&gt;SUMIF(SeasonTotals!A$2:A$9,A16981,SeasonTotals!F$2:F$9)),AND(G16981&gt;0.885,F16981&gt;=50,D16981&lt;3)),1,0)</f>
        <v>1</v>
      </c>
      <c r="J16981" s="4">
        <f t="shared" si="1062"/>
        <v>0</v>
      </c>
      <c r="K16981" s="5">
        <f t="shared" si="1063"/>
        <v>0</v>
      </c>
    </row>
    <row r="16982" spans="1:11" x14ac:dyDescent="0.25">
      <c r="A16982" t="s">
        <v>172</v>
      </c>
      <c r="B16982" t="s">
        <v>142</v>
      </c>
      <c r="C16982" s="7">
        <v>1</v>
      </c>
      <c r="D16982">
        <v>2</v>
      </c>
      <c r="E16982">
        <v>35</v>
      </c>
      <c r="F16982">
        <v>63</v>
      </c>
      <c r="G16982" s="1">
        <f t="shared" si="1060"/>
        <v>0.94594594594594594</v>
      </c>
      <c r="H16982" s="4">
        <f t="shared" si="1061"/>
        <v>1</v>
      </c>
      <c r="I16982" s="5">
        <f>IF(OR(AND(F16982&gt;=50,G16982&gt;SUMIF(SeasonTotals!A$2:A$9,A16982,SeasonTotals!F$2:F$9)),AND(G16982&gt;0.885,F16982&gt;=50,D16982&lt;3)),1,0)</f>
        <v>1</v>
      </c>
      <c r="J16982" s="4">
        <f t="shared" si="1062"/>
        <v>0</v>
      </c>
      <c r="K16982" s="5">
        <f t="shared" si="1063"/>
        <v>0</v>
      </c>
    </row>
    <row r="16983" spans="1:11" x14ac:dyDescent="0.25">
      <c r="A16983" t="s">
        <v>172</v>
      </c>
      <c r="B16983" t="s">
        <v>158</v>
      </c>
      <c r="C16983" s="7">
        <v>1</v>
      </c>
      <c r="D16983">
        <v>4</v>
      </c>
      <c r="E16983">
        <v>20</v>
      </c>
      <c r="F16983">
        <v>57</v>
      </c>
      <c r="G16983" s="1">
        <f t="shared" si="1060"/>
        <v>0.83333333333333337</v>
      </c>
      <c r="H16983" s="4">
        <f t="shared" si="1061"/>
        <v>0</v>
      </c>
      <c r="I16983" s="5">
        <f>IF(OR(AND(F16983&gt;=50,G16983&gt;SUMIF(SeasonTotals!A$2:A$9,A16983,SeasonTotals!F$2:F$9)),AND(G16983&gt;0.885,F16983&gt;=50,D16983&lt;3)),1,0)</f>
        <v>0</v>
      </c>
      <c r="J16983" s="4">
        <f t="shared" si="1062"/>
        <v>1</v>
      </c>
      <c r="K16983" s="5">
        <f t="shared" si="1063"/>
        <v>0</v>
      </c>
    </row>
    <row r="16984" spans="1:11" x14ac:dyDescent="0.25">
      <c r="A16984" t="s">
        <v>172</v>
      </c>
      <c r="B16984" t="s">
        <v>127</v>
      </c>
      <c r="C16984" s="7">
        <v>1</v>
      </c>
      <c r="D16984">
        <v>2</v>
      </c>
      <c r="E16984">
        <v>38</v>
      </c>
      <c r="F16984">
        <v>60</v>
      </c>
      <c r="G16984" s="1">
        <f t="shared" si="1060"/>
        <v>0.95</v>
      </c>
      <c r="H16984" s="4">
        <f t="shared" si="1061"/>
        <v>1</v>
      </c>
      <c r="I16984" s="5">
        <f>IF(OR(AND(F16984&gt;=50,G16984&gt;SUMIF(SeasonTotals!A$2:A$9,A16984,SeasonTotals!F$2:F$9)),AND(G16984&gt;0.885,F16984&gt;=50,D16984&lt;3)),1,0)</f>
        <v>1</v>
      </c>
      <c r="J16984" s="4">
        <f t="shared" si="1062"/>
        <v>0</v>
      </c>
      <c r="K16984" s="5">
        <f t="shared" si="1063"/>
        <v>0</v>
      </c>
    </row>
    <row r="16985" spans="1:11" x14ac:dyDescent="0.25">
      <c r="A16985" t="s">
        <v>172</v>
      </c>
      <c r="B16985" t="s">
        <v>54</v>
      </c>
      <c r="C16985" s="7">
        <v>1</v>
      </c>
      <c r="D16985">
        <v>6</v>
      </c>
      <c r="E16985">
        <v>31</v>
      </c>
      <c r="F16985">
        <v>63</v>
      </c>
      <c r="G16985" s="1">
        <f t="shared" si="1060"/>
        <v>0.83783783783783783</v>
      </c>
      <c r="H16985" s="4">
        <f t="shared" si="1061"/>
        <v>0</v>
      </c>
      <c r="I16985" s="5">
        <f>IF(OR(AND(F16985&gt;=50,G16985&gt;SUMIF(SeasonTotals!A$2:A$9,A16985,SeasonTotals!F$2:F$9)),AND(G16985&gt;0.885,F16985&gt;=50,D16985&lt;3)),1,0)</f>
        <v>0</v>
      </c>
      <c r="J16985" s="4">
        <f t="shared" si="1062"/>
        <v>1</v>
      </c>
      <c r="K16985" s="5">
        <f t="shared" si="1063"/>
        <v>0</v>
      </c>
    </row>
    <row r="16986" spans="1:11" x14ac:dyDescent="0.25">
      <c r="A16986" t="s">
        <v>172</v>
      </c>
      <c r="B16986" t="s">
        <v>107</v>
      </c>
      <c r="C16986" s="7">
        <v>1</v>
      </c>
      <c r="D16986">
        <v>4</v>
      </c>
      <c r="E16986">
        <v>14</v>
      </c>
      <c r="F16986">
        <v>40</v>
      </c>
      <c r="G16986" s="1">
        <f t="shared" si="1060"/>
        <v>0.77777777777777779</v>
      </c>
      <c r="H16986" s="4">
        <f t="shared" si="1061"/>
        <v>0</v>
      </c>
      <c r="I16986" s="5">
        <f>IF(OR(AND(F16986&gt;=50,G16986&gt;SUMIF(SeasonTotals!A$2:A$9,A16986,SeasonTotals!F$2:F$9)),AND(G16986&gt;0.885,F16986&gt;=50,D16986&lt;3)),1,0)</f>
        <v>0</v>
      </c>
      <c r="J16986" s="4">
        <f t="shared" si="1062"/>
        <v>1</v>
      </c>
      <c r="K16986" s="5">
        <f t="shared" si="1063"/>
        <v>1</v>
      </c>
    </row>
    <row r="16987" spans="1:11" x14ac:dyDescent="0.25">
      <c r="A16987" t="s">
        <v>172</v>
      </c>
      <c r="B16987" t="s">
        <v>25</v>
      </c>
      <c r="C16987" s="7">
        <v>1</v>
      </c>
      <c r="D16987">
        <v>2</v>
      </c>
      <c r="E16987">
        <v>15</v>
      </c>
      <c r="F16987">
        <v>27</v>
      </c>
      <c r="G16987" s="1">
        <f t="shared" si="1060"/>
        <v>0.88235294117647056</v>
      </c>
      <c r="H16987" s="4">
        <f t="shared" si="1061"/>
        <v>0</v>
      </c>
      <c r="I16987" s="5">
        <f>IF(OR(AND(F16987&gt;=50,G16987&gt;SUMIF(SeasonTotals!A$2:A$9,A16987,SeasonTotals!F$2:F$9)),AND(G16987&gt;0.885,F16987&gt;=50,D16987&lt;3)),1,0)</f>
        <v>0</v>
      </c>
      <c r="J16987" s="4">
        <f t="shared" si="1062"/>
        <v>0</v>
      </c>
      <c r="K16987" s="5">
        <f t="shared" si="1063"/>
        <v>1</v>
      </c>
    </row>
    <row r="16988" spans="1:11" x14ac:dyDescent="0.25">
      <c r="A16988" t="s">
        <v>172</v>
      </c>
      <c r="B16988" t="s">
        <v>92</v>
      </c>
      <c r="C16988" s="7">
        <v>1</v>
      </c>
      <c r="D16988">
        <v>1</v>
      </c>
      <c r="E16988">
        <v>27</v>
      </c>
      <c r="F16988">
        <v>65</v>
      </c>
      <c r="G16988" s="1">
        <f t="shared" si="1060"/>
        <v>0.9642857142857143</v>
      </c>
      <c r="H16988" s="4">
        <f t="shared" si="1061"/>
        <v>1</v>
      </c>
      <c r="I16988" s="5">
        <f>IF(OR(AND(F16988&gt;=50,G16988&gt;SUMIF(SeasonTotals!A$2:A$9,A16988,SeasonTotals!F$2:F$9)),AND(G16988&gt;0.885,F16988&gt;=50,D16988&lt;3)),1,0)</f>
        <v>1</v>
      </c>
      <c r="J16988" s="4">
        <f t="shared" si="1062"/>
        <v>0</v>
      </c>
      <c r="K16988" s="5">
        <f t="shared" si="1063"/>
        <v>0</v>
      </c>
    </row>
    <row r="16989" spans="1:11" x14ac:dyDescent="0.25">
      <c r="A16989" t="s">
        <v>172</v>
      </c>
      <c r="B16989" t="s">
        <v>93</v>
      </c>
      <c r="C16989" s="7">
        <v>1</v>
      </c>
      <c r="D16989">
        <v>2</v>
      </c>
      <c r="E16989">
        <v>35</v>
      </c>
      <c r="F16989">
        <v>60</v>
      </c>
      <c r="G16989" s="1">
        <f t="shared" si="1060"/>
        <v>0.94594594594594594</v>
      </c>
      <c r="H16989" s="4">
        <f t="shared" si="1061"/>
        <v>1</v>
      </c>
      <c r="I16989" s="5">
        <f>IF(OR(AND(F16989&gt;=50,G16989&gt;SUMIF(SeasonTotals!A$2:A$9,A16989,SeasonTotals!F$2:F$9)),AND(G16989&gt;0.885,F16989&gt;=50,D16989&lt;3)),1,0)</f>
        <v>1</v>
      </c>
      <c r="J16989" s="4">
        <f t="shared" si="1062"/>
        <v>0</v>
      </c>
      <c r="K16989" s="5">
        <f t="shared" si="1063"/>
        <v>0</v>
      </c>
    </row>
    <row r="16990" spans="1:11" x14ac:dyDescent="0.25">
      <c r="A16990" t="s">
        <v>172</v>
      </c>
      <c r="B16990" t="s">
        <v>116</v>
      </c>
      <c r="C16990" s="7">
        <v>1</v>
      </c>
      <c r="D16990">
        <v>1</v>
      </c>
      <c r="E16990">
        <v>20</v>
      </c>
      <c r="F16990">
        <v>65</v>
      </c>
      <c r="G16990" s="1">
        <f t="shared" si="1060"/>
        <v>0.95238095238095233</v>
      </c>
      <c r="H16990" s="4">
        <f t="shared" si="1061"/>
        <v>1</v>
      </c>
      <c r="I16990" s="5">
        <f>IF(OR(AND(F16990&gt;=50,G16990&gt;SUMIF(SeasonTotals!A$2:A$9,A16990,SeasonTotals!F$2:F$9)),AND(G16990&gt;0.885,F16990&gt;=50,D16990&lt;3)),1,0)</f>
        <v>1</v>
      </c>
      <c r="J16990" s="4">
        <f t="shared" si="1062"/>
        <v>0</v>
      </c>
      <c r="K16990" s="5">
        <f t="shared" si="1063"/>
        <v>0</v>
      </c>
    </row>
    <row r="16991" spans="1:11" x14ac:dyDescent="0.25">
      <c r="A16991" t="s">
        <v>172</v>
      </c>
      <c r="B16991" t="s">
        <v>173</v>
      </c>
      <c r="C16991" s="7">
        <v>1</v>
      </c>
      <c r="D16991">
        <v>3</v>
      </c>
      <c r="E16991">
        <v>33</v>
      </c>
      <c r="F16991">
        <v>58</v>
      </c>
      <c r="G16991" s="1">
        <f t="shared" si="1060"/>
        <v>0.91666666666666663</v>
      </c>
      <c r="H16991" s="4">
        <f t="shared" si="1061"/>
        <v>1</v>
      </c>
      <c r="I16991" s="5">
        <f>IF(OR(AND(F16991&gt;=50,G16991&gt;SUMIF(SeasonTotals!A$2:A$9,A16991,SeasonTotals!F$2:F$9)),AND(G16991&gt;0.885,F16991&gt;=50,D16991&lt;3)),1,0)</f>
        <v>1</v>
      </c>
      <c r="J16991" s="4">
        <f t="shared" si="1062"/>
        <v>0</v>
      </c>
      <c r="K16991" s="5">
        <f t="shared" si="1063"/>
        <v>0</v>
      </c>
    </row>
    <row r="16992" spans="1:11" x14ac:dyDescent="0.25">
      <c r="A16992" t="s">
        <v>172</v>
      </c>
      <c r="B16992" t="s">
        <v>18</v>
      </c>
      <c r="C16992" s="7">
        <v>1</v>
      </c>
      <c r="D16992">
        <v>2</v>
      </c>
      <c r="E16992">
        <v>32</v>
      </c>
      <c r="F16992">
        <v>60</v>
      </c>
      <c r="G16992" s="1">
        <f t="shared" si="1060"/>
        <v>0.94117647058823528</v>
      </c>
      <c r="H16992" s="4">
        <f t="shared" si="1061"/>
        <v>1</v>
      </c>
      <c r="I16992" s="5">
        <f>IF(OR(AND(F16992&gt;=50,G16992&gt;SUMIF(SeasonTotals!A$2:A$9,A16992,SeasonTotals!F$2:F$9)),AND(G16992&gt;0.885,F16992&gt;=50,D16992&lt;3)),1,0)</f>
        <v>1</v>
      </c>
      <c r="J16992" s="4">
        <f t="shared" si="1062"/>
        <v>0</v>
      </c>
      <c r="K16992" s="5">
        <f t="shared" si="1063"/>
        <v>0</v>
      </c>
    </row>
    <row r="16993" spans="1:11" x14ac:dyDescent="0.25">
      <c r="A16993" t="s">
        <v>172</v>
      </c>
      <c r="B16993" t="s">
        <v>95</v>
      </c>
      <c r="C16993" s="7">
        <v>1</v>
      </c>
      <c r="D16993">
        <v>3</v>
      </c>
      <c r="E16993">
        <v>28</v>
      </c>
      <c r="F16993">
        <v>60</v>
      </c>
      <c r="G16993" s="1">
        <f t="shared" si="1060"/>
        <v>0.90322580645161288</v>
      </c>
      <c r="H16993" s="4">
        <f t="shared" si="1061"/>
        <v>0</v>
      </c>
      <c r="I16993" s="5">
        <f>IF(OR(AND(F16993&gt;=50,G16993&gt;SUMIF(SeasonTotals!A$2:A$9,A16993,SeasonTotals!F$2:F$9)),AND(G16993&gt;0.885,F16993&gt;=50,D16993&lt;3)),1,0)</f>
        <v>0</v>
      </c>
      <c r="J16993" s="4">
        <f t="shared" si="1062"/>
        <v>0</v>
      </c>
      <c r="K16993" s="5">
        <f t="shared" si="1063"/>
        <v>0</v>
      </c>
    </row>
    <row r="16994" spans="1:11" x14ac:dyDescent="0.25">
      <c r="A16994" t="s">
        <v>172</v>
      </c>
      <c r="B16994" t="s">
        <v>69</v>
      </c>
      <c r="C16994" s="7">
        <v>1</v>
      </c>
      <c r="D16994">
        <v>6</v>
      </c>
      <c r="E16994">
        <v>30</v>
      </c>
      <c r="F16994">
        <v>60</v>
      </c>
      <c r="G16994" s="1">
        <f t="shared" si="1060"/>
        <v>0.83333333333333337</v>
      </c>
      <c r="H16994" s="4">
        <f t="shared" si="1061"/>
        <v>0</v>
      </c>
      <c r="I16994" s="5">
        <f>IF(OR(AND(F16994&gt;=50,G16994&gt;SUMIF(SeasonTotals!A$2:A$9,A16994,SeasonTotals!F$2:F$9)),AND(G16994&gt;0.885,F16994&gt;=50,D16994&lt;3)),1,0)</f>
        <v>0</v>
      </c>
      <c r="J16994" s="4">
        <f t="shared" si="1062"/>
        <v>1</v>
      </c>
      <c r="K16994" s="5">
        <f t="shared" si="1063"/>
        <v>0</v>
      </c>
    </row>
    <row r="16995" spans="1:11" x14ac:dyDescent="0.25">
      <c r="A16995" t="s">
        <v>172</v>
      </c>
      <c r="B16995" t="s">
        <v>170</v>
      </c>
      <c r="C16995" s="7">
        <v>1</v>
      </c>
      <c r="D16995">
        <v>0</v>
      </c>
      <c r="E16995">
        <v>32</v>
      </c>
      <c r="F16995">
        <v>60</v>
      </c>
      <c r="G16995" s="1">
        <f t="shared" si="1060"/>
        <v>1</v>
      </c>
      <c r="H16995" s="4">
        <f t="shared" si="1061"/>
        <v>1</v>
      </c>
      <c r="I16995" s="5">
        <f>IF(OR(AND(F16995&gt;=50,G16995&gt;SUMIF(SeasonTotals!A$2:A$9,A16995,SeasonTotals!F$2:F$9)),AND(G16995&gt;0.885,F16995&gt;=50,D16995&lt;3)),1,0)</f>
        <v>1</v>
      </c>
      <c r="J16995" s="4">
        <f t="shared" si="1062"/>
        <v>0</v>
      </c>
      <c r="K16995" s="5">
        <f t="shared" si="1063"/>
        <v>0</v>
      </c>
    </row>
    <row r="16996" spans="1:11" x14ac:dyDescent="0.25">
      <c r="A16996" t="s">
        <v>172</v>
      </c>
      <c r="B16996" t="s">
        <v>22</v>
      </c>
      <c r="C16996" s="7">
        <v>1</v>
      </c>
      <c r="D16996">
        <v>2</v>
      </c>
      <c r="E16996">
        <v>32</v>
      </c>
      <c r="F16996">
        <v>60</v>
      </c>
      <c r="G16996" s="1">
        <f t="shared" si="1060"/>
        <v>0.94117647058823528</v>
      </c>
      <c r="H16996" s="4">
        <f t="shared" si="1061"/>
        <v>1</v>
      </c>
      <c r="I16996" s="5">
        <f>IF(OR(AND(F16996&gt;=50,G16996&gt;SUMIF(SeasonTotals!A$2:A$9,A16996,SeasonTotals!F$2:F$9)),AND(G16996&gt;0.885,F16996&gt;=50,D16996&lt;3)),1,0)</f>
        <v>1</v>
      </c>
      <c r="J16996" s="4">
        <f t="shared" si="1062"/>
        <v>0</v>
      </c>
      <c r="K16996" s="5">
        <f t="shared" si="1063"/>
        <v>0</v>
      </c>
    </row>
    <row r="16997" spans="1:11" x14ac:dyDescent="0.25">
      <c r="A16997" t="s">
        <v>172</v>
      </c>
      <c r="B16997" t="s">
        <v>38</v>
      </c>
      <c r="C16997" s="7">
        <v>1</v>
      </c>
      <c r="D16997">
        <v>6</v>
      </c>
      <c r="E16997">
        <v>25</v>
      </c>
      <c r="F16997">
        <v>60</v>
      </c>
      <c r="G16997" s="1">
        <f t="shared" si="1060"/>
        <v>0.80645161290322576</v>
      </c>
      <c r="H16997" s="4">
        <f t="shared" si="1061"/>
        <v>0</v>
      </c>
      <c r="I16997" s="5">
        <f>IF(OR(AND(F16997&gt;=50,G16997&gt;SUMIF(SeasonTotals!A$2:A$9,A16997,SeasonTotals!F$2:F$9)),AND(G16997&gt;0.885,F16997&gt;=50,D16997&lt;3)),1,0)</f>
        <v>0</v>
      </c>
      <c r="J16997" s="4">
        <f t="shared" si="1062"/>
        <v>1</v>
      </c>
      <c r="K16997" s="5">
        <f t="shared" si="1063"/>
        <v>0</v>
      </c>
    </row>
    <row r="16998" spans="1:11" x14ac:dyDescent="0.25">
      <c r="A16998" t="s">
        <v>172</v>
      </c>
      <c r="B16998" t="s">
        <v>40</v>
      </c>
      <c r="C16998" s="7">
        <v>1</v>
      </c>
      <c r="D16998">
        <v>1</v>
      </c>
      <c r="E16998">
        <v>17</v>
      </c>
      <c r="F16998">
        <v>60</v>
      </c>
      <c r="G16998" s="1">
        <f t="shared" si="1060"/>
        <v>0.94444444444444442</v>
      </c>
      <c r="H16998" s="4">
        <f t="shared" si="1061"/>
        <v>1</v>
      </c>
      <c r="I16998" s="5">
        <f>IF(OR(AND(F16998&gt;=50,G16998&gt;SUMIF(SeasonTotals!A$2:A$9,A16998,SeasonTotals!F$2:F$9)),AND(G16998&gt;0.885,F16998&gt;=50,D16998&lt;3)),1,0)</f>
        <v>1</v>
      </c>
      <c r="J16998" s="4">
        <f t="shared" si="1062"/>
        <v>0</v>
      </c>
      <c r="K16998" s="5">
        <f t="shared" si="1063"/>
        <v>0</v>
      </c>
    </row>
    <row r="16999" spans="1:11" x14ac:dyDescent="0.25">
      <c r="A16999" t="s">
        <v>172</v>
      </c>
      <c r="B16999" t="s">
        <v>49</v>
      </c>
      <c r="C16999" s="7">
        <v>1</v>
      </c>
      <c r="D16999">
        <v>2</v>
      </c>
      <c r="E16999">
        <v>19</v>
      </c>
      <c r="F16999">
        <v>58</v>
      </c>
      <c r="G16999" s="1">
        <f t="shared" si="1060"/>
        <v>0.90476190476190477</v>
      </c>
      <c r="H16999" s="4">
        <f t="shared" si="1061"/>
        <v>1</v>
      </c>
      <c r="I16999" s="5">
        <f>IF(OR(AND(F16999&gt;=50,G16999&gt;SUMIF(SeasonTotals!A$2:A$9,A16999,SeasonTotals!F$2:F$9)),AND(G16999&gt;0.885,F16999&gt;=50,D16999&lt;3)),1,0)</f>
        <v>1</v>
      </c>
      <c r="J16999" s="4">
        <f t="shared" si="1062"/>
        <v>0</v>
      </c>
      <c r="K16999" s="5">
        <f t="shared" si="1063"/>
        <v>0</v>
      </c>
    </row>
    <row r="17000" spans="1:11" x14ac:dyDescent="0.25">
      <c r="A17000" t="s">
        <v>172</v>
      </c>
      <c r="B17000" t="s">
        <v>43</v>
      </c>
      <c r="C17000" s="7">
        <v>1</v>
      </c>
      <c r="D17000">
        <v>1</v>
      </c>
      <c r="E17000">
        <v>8</v>
      </c>
      <c r="F17000">
        <v>20</v>
      </c>
      <c r="G17000" s="1">
        <f t="shared" si="1060"/>
        <v>0.88888888888888884</v>
      </c>
      <c r="H17000" s="4">
        <f t="shared" si="1061"/>
        <v>0</v>
      </c>
      <c r="I17000" s="5">
        <f>IF(OR(AND(F17000&gt;=50,G17000&gt;SUMIF(SeasonTotals!A$2:A$9,A17000,SeasonTotals!F$2:F$9)),AND(G17000&gt;0.885,F17000&gt;=50,D17000&lt;3)),1,0)</f>
        <v>0</v>
      </c>
      <c r="J17000" s="4">
        <f t="shared" si="1062"/>
        <v>0</v>
      </c>
      <c r="K17000" s="5">
        <f t="shared" si="1063"/>
        <v>1</v>
      </c>
    </row>
    <row r="17001" spans="1:11" x14ac:dyDescent="0.25">
      <c r="A17001" t="s">
        <v>172</v>
      </c>
      <c r="B17001" t="s">
        <v>168</v>
      </c>
      <c r="C17001" s="7">
        <v>1</v>
      </c>
      <c r="D17001">
        <v>1</v>
      </c>
      <c r="E17001">
        <v>30</v>
      </c>
      <c r="F17001">
        <v>60</v>
      </c>
      <c r="G17001" s="1">
        <f t="shared" si="1060"/>
        <v>0.967741935483871</v>
      </c>
      <c r="H17001" s="4">
        <f t="shared" si="1061"/>
        <v>1</v>
      </c>
      <c r="I17001" s="5">
        <f>IF(OR(AND(F17001&gt;=50,G17001&gt;SUMIF(SeasonTotals!A$2:A$9,A17001,SeasonTotals!F$2:F$9)),AND(G17001&gt;0.885,F17001&gt;=50,D17001&lt;3)),1,0)</f>
        <v>1</v>
      </c>
      <c r="J17001" s="4">
        <f t="shared" si="1062"/>
        <v>0</v>
      </c>
      <c r="K17001" s="5">
        <f t="shared" si="1063"/>
        <v>0</v>
      </c>
    </row>
    <row r="17002" spans="1:11" x14ac:dyDescent="0.25">
      <c r="A17002" t="s">
        <v>172</v>
      </c>
      <c r="B17002" t="s">
        <v>181</v>
      </c>
      <c r="C17002" s="7">
        <v>1</v>
      </c>
      <c r="D17002">
        <v>2</v>
      </c>
      <c r="E17002">
        <v>26</v>
      </c>
      <c r="F17002">
        <v>65</v>
      </c>
      <c r="G17002" s="1">
        <f t="shared" si="1060"/>
        <v>0.9285714285714286</v>
      </c>
      <c r="H17002" s="4">
        <f t="shared" si="1061"/>
        <v>1</v>
      </c>
      <c r="I17002" s="5">
        <f>IF(OR(AND(F17002&gt;=50,G17002&gt;SUMIF(SeasonTotals!A$2:A$9,A17002,SeasonTotals!F$2:F$9)),AND(G17002&gt;0.885,F17002&gt;=50,D17002&lt;3)),1,0)</f>
        <v>1</v>
      </c>
      <c r="J17002" s="4">
        <f t="shared" si="1062"/>
        <v>0</v>
      </c>
      <c r="K17002" s="5">
        <f t="shared" si="1063"/>
        <v>0</v>
      </c>
    </row>
    <row r="17003" spans="1:11" x14ac:dyDescent="0.25">
      <c r="A17003" t="s">
        <v>172</v>
      </c>
      <c r="B17003" t="s">
        <v>54</v>
      </c>
      <c r="C17003" s="7">
        <v>1</v>
      </c>
      <c r="D17003">
        <v>1</v>
      </c>
      <c r="E17003">
        <v>21</v>
      </c>
      <c r="F17003">
        <v>60</v>
      </c>
      <c r="G17003" s="1">
        <f t="shared" si="1060"/>
        <v>0.95454545454545459</v>
      </c>
      <c r="H17003" s="4">
        <f t="shared" si="1061"/>
        <v>1</v>
      </c>
      <c r="I17003" s="5">
        <f>IF(OR(AND(F17003&gt;=50,G17003&gt;SUMIF(SeasonTotals!A$2:A$9,A17003,SeasonTotals!F$2:F$9)),AND(G17003&gt;0.885,F17003&gt;=50,D17003&lt;3)),1,0)</f>
        <v>1</v>
      </c>
      <c r="J17003" s="4">
        <f t="shared" si="1062"/>
        <v>0</v>
      </c>
      <c r="K17003" s="5">
        <f t="shared" si="1063"/>
        <v>0</v>
      </c>
    </row>
    <row r="17004" spans="1:11" x14ac:dyDescent="0.25">
      <c r="A17004" t="s">
        <v>172</v>
      </c>
      <c r="B17004" t="s">
        <v>34</v>
      </c>
      <c r="C17004" s="7">
        <v>1</v>
      </c>
      <c r="D17004">
        <v>2</v>
      </c>
      <c r="E17004">
        <v>16</v>
      </c>
      <c r="F17004">
        <v>64</v>
      </c>
      <c r="G17004" s="1">
        <f t="shared" si="1060"/>
        <v>0.88888888888888884</v>
      </c>
      <c r="H17004" s="4">
        <f t="shared" si="1061"/>
        <v>1</v>
      </c>
      <c r="I17004" s="5">
        <f>IF(OR(AND(F17004&gt;=50,G17004&gt;SUMIF(SeasonTotals!A$2:A$9,A17004,SeasonTotals!F$2:F$9)),AND(G17004&gt;0.885,F17004&gt;=50,D17004&lt;3)),1,0)</f>
        <v>1</v>
      </c>
      <c r="J17004" s="4">
        <f t="shared" si="1062"/>
        <v>0</v>
      </c>
      <c r="K17004" s="5">
        <f t="shared" si="1063"/>
        <v>0</v>
      </c>
    </row>
    <row r="17005" spans="1:11" x14ac:dyDescent="0.25">
      <c r="A17005" t="s">
        <v>172</v>
      </c>
      <c r="B17005" t="s">
        <v>87</v>
      </c>
      <c r="C17005" s="7">
        <v>1</v>
      </c>
      <c r="D17005">
        <v>2</v>
      </c>
      <c r="E17005">
        <v>25</v>
      </c>
      <c r="F17005">
        <v>58</v>
      </c>
      <c r="G17005" s="1">
        <f t="shared" si="1060"/>
        <v>0.92592592592592593</v>
      </c>
      <c r="H17005" s="4">
        <f t="shared" si="1061"/>
        <v>1</v>
      </c>
      <c r="I17005" s="5">
        <f>IF(OR(AND(F17005&gt;=50,G17005&gt;SUMIF(SeasonTotals!A$2:A$9,A17005,SeasonTotals!F$2:F$9)),AND(G17005&gt;0.885,F17005&gt;=50,D17005&lt;3)),1,0)</f>
        <v>1</v>
      </c>
      <c r="J17005" s="4">
        <f t="shared" si="1062"/>
        <v>0</v>
      </c>
      <c r="K17005" s="5">
        <f t="shared" si="1063"/>
        <v>0</v>
      </c>
    </row>
    <row r="17006" spans="1:11" x14ac:dyDescent="0.25">
      <c r="A17006" t="s">
        <v>172</v>
      </c>
      <c r="B17006" t="s">
        <v>77</v>
      </c>
      <c r="C17006" s="7">
        <v>1</v>
      </c>
      <c r="D17006">
        <v>2</v>
      </c>
      <c r="E17006">
        <v>30</v>
      </c>
      <c r="F17006">
        <v>65</v>
      </c>
      <c r="G17006" s="1">
        <f t="shared" si="1060"/>
        <v>0.9375</v>
      </c>
      <c r="H17006" s="4">
        <f t="shared" si="1061"/>
        <v>1</v>
      </c>
      <c r="I17006" s="5">
        <f>IF(OR(AND(F17006&gt;=50,G17006&gt;SUMIF(SeasonTotals!A$2:A$9,A17006,SeasonTotals!F$2:F$9)),AND(G17006&gt;0.885,F17006&gt;=50,D17006&lt;3)),1,0)</f>
        <v>1</v>
      </c>
      <c r="J17006" s="4">
        <f t="shared" si="1062"/>
        <v>0</v>
      </c>
      <c r="K17006" s="5">
        <f t="shared" si="1063"/>
        <v>0</v>
      </c>
    </row>
    <row r="17007" spans="1:11" x14ac:dyDescent="0.25">
      <c r="A17007" t="s">
        <v>172</v>
      </c>
      <c r="B17007" t="s">
        <v>60</v>
      </c>
      <c r="C17007" s="7">
        <v>1</v>
      </c>
      <c r="D17007">
        <v>2</v>
      </c>
      <c r="E17007">
        <v>28</v>
      </c>
      <c r="F17007">
        <v>58</v>
      </c>
      <c r="G17007" s="1">
        <f t="shared" si="1060"/>
        <v>0.93333333333333335</v>
      </c>
      <c r="H17007" s="4">
        <f t="shared" si="1061"/>
        <v>1</v>
      </c>
      <c r="I17007" s="5">
        <f>IF(OR(AND(F17007&gt;=50,G17007&gt;SUMIF(SeasonTotals!A$2:A$9,A17007,SeasonTotals!F$2:F$9)),AND(G17007&gt;0.885,F17007&gt;=50,D17007&lt;3)),1,0)</f>
        <v>1</v>
      </c>
      <c r="J17007" s="4">
        <f t="shared" si="1062"/>
        <v>0</v>
      </c>
      <c r="K17007" s="5">
        <f t="shared" si="1063"/>
        <v>0</v>
      </c>
    </row>
    <row r="17008" spans="1:11" x14ac:dyDescent="0.25">
      <c r="A17008" t="s">
        <v>172</v>
      </c>
      <c r="B17008" t="s">
        <v>40</v>
      </c>
      <c r="C17008" s="7">
        <v>1</v>
      </c>
      <c r="D17008">
        <v>2</v>
      </c>
      <c r="E17008">
        <v>30</v>
      </c>
      <c r="F17008">
        <v>60</v>
      </c>
      <c r="G17008" s="1">
        <f t="shared" si="1060"/>
        <v>0.9375</v>
      </c>
      <c r="H17008" s="4">
        <f t="shared" si="1061"/>
        <v>1</v>
      </c>
      <c r="I17008" s="5">
        <f>IF(OR(AND(F17008&gt;=50,G17008&gt;SUMIF(SeasonTotals!A$2:A$9,A17008,SeasonTotals!F$2:F$9)),AND(G17008&gt;0.885,F17008&gt;=50,D17008&lt;3)),1,0)</f>
        <v>1</v>
      </c>
      <c r="J17008" s="4">
        <f t="shared" si="1062"/>
        <v>0</v>
      </c>
      <c r="K17008" s="5">
        <f t="shared" si="1063"/>
        <v>0</v>
      </c>
    </row>
    <row r="17009" spans="1:11" x14ac:dyDescent="0.25">
      <c r="A17009" t="s">
        <v>172</v>
      </c>
      <c r="B17009" t="s">
        <v>120</v>
      </c>
      <c r="C17009" s="7">
        <v>1</v>
      </c>
      <c r="D17009">
        <v>1</v>
      </c>
      <c r="E17009">
        <v>19</v>
      </c>
      <c r="F17009">
        <v>60</v>
      </c>
      <c r="G17009" s="1">
        <f t="shared" si="1060"/>
        <v>0.95</v>
      </c>
      <c r="H17009" s="4">
        <f t="shared" si="1061"/>
        <v>1</v>
      </c>
      <c r="I17009" s="5">
        <f>IF(OR(AND(F17009&gt;=50,G17009&gt;SUMIF(SeasonTotals!A$2:A$9,A17009,SeasonTotals!F$2:F$9)),AND(G17009&gt;0.885,F17009&gt;=50,D17009&lt;3)),1,0)</f>
        <v>1</v>
      </c>
      <c r="J17009" s="4">
        <f t="shared" si="1062"/>
        <v>0</v>
      </c>
      <c r="K17009" s="5">
        <f t="shared" si="1063"/>
        <v>0</v>
      </c>
    </row>
    <row r="17010" spans="1:11" x14ac:dyDescent="0.25">
      <c r="A17010" t="s">
        <v>172</v>
      </c>
      <c r="B17010" t="s">
        <v>54</v>
      </c>
      <c r="C17010" s="7">
        <v>1</v>
      </c>
      <c r="D17010">
        <v>3</v>
      </c>
      <c r="E17010">
        <v>14</v>
      </c>
      <c r="F17010">
        <v>26</v>
      </c>
      <c r="G17010" s="1">
        <f t="shared" si="1060"/>
        <v>0.82352941176470584</v>
      </c>
      <c r="H17010" s="4">
        <f t="shared" si="1061"/>
        <v>0</v>
      </c>
      <c r="I17010" s="5">
        <f>IF(OR(AND(F17010&gt;=50,G17010&gt;SUMIF(SeasonTotals!A$2:A$9,A17010,SeasonTotals!F$2:F$9)),AND(G17010&gt;0.885,F17010&gt;=50,D17010&lt;3)),1,0)</f>
        <v>0</v>
      </c>
      <c r="J17010" s="4">
        <f t="shared" si="1062"/>
        <v>1</v>
      </c>
      <c r="K17010" s="5">
        <f t="shared" si="1063"/>
        <v>1</v>
      </c>
    </row>
    <row r="17011" spans="1:11" x14ac:dyDescent="0.25">
      <c r="A17011" t="s">
        <v>172</v>
      </c>
      <c r="B17011" t="s">
        <v>79</v>
      </c>
      <c r="C17011" s="7">
        <v>1</v>
      </c>
      <c r="D17011">
        <v>2</v>
      </c>
      <c r="E17011">
        <v>37</v>
      </c>
      <c r="F17011">
        <v>65</v>
      </c>
      <c r="G17011" s="1">
        <f t="shared" si="1060"/>
        <v>0.94871794871794868</v>
      </c>
      <c r="H17011" s="4">
        <f t="shared" si="1061"/>
        <v>1</v>
      </c>
      <c r="I17011" s="5">
        <f>IF(OR(AND(F17011&gt;=50,G17011&gt;SUMIF(SeasonTotals!A$2:A$9,A17011,SeasonTotals!F$2:F$9)),AND(G17011&gt;0.885,F17011&gt;=50,D17011&lt;3)),1,0)</f>
        <v>1</v>
      </c>
      <c r="J17011" s="4">
        <f t="shared" si="1062"/>
        <v>0</v>
      </c>
      <c r="K17011" s="5">
        <f t="shared" si="1063"/>
        <v>0</v>
      </c>
    </row>
    <row r="17012" spans="1:11" x14ac:dyDescent="0.25">
      <c r="A17012" t="s">
        <v>172</v>
      </c>
      <c r="B17012" t="s">
        <v>25</v>
      </c>
      <c r="C17012" s="7">
        <v>1</v>
      </c>
      <c r="D17012">
        <v>1</v>
      </c>
      <c r="E17012">
        <v>29</v>
      </c>
      <c r="F17012">
        <v>60</v>
      </c>
      <c r="G17012" s="1">
        <f t="shared" si="1060"/>
        <v>0.96666666666666667</v>
      </c>
      <c r="H17012" s="4">
        <f t="shared" si="1061"/>
        <v>1</v>
      </c>
      <c r="I17012" s="5">
        <f>IF(OR(AND(F17012&gt;=50,G17012&gt;SUMIF(SeasonTotals!A$2:A$9,A17012,SeasonTotals!F$2:F$9)),AND(G17012&gt;0.885,F17012&gt;=50,D17012&lt;3)),1,0)</f>
        <v>1</v>
      </c>
      <c r="J17012" s="4">
        <f t="shared" si="1062"/>
        <v>0</v>
      </c>
      <c r="K17012" s="5">
        <f t="shared" si="1063"/>
        <v>0</v>
      </c>
    </row>
    <row r="17013" spans="1:11" x14ac:dyDescent="0.25">
      <c r="A17013" t="s">
        <v>172</v>
      </c>
      <c r="B17013" t="s">
        <v>80</v>
      </c>
      <c r="C17013" s="7">
        <v>1</v>
      </c>
      <c r="D17013">
        <v>4</v>
      </c>
      <c r="E17013">
        <v>30</v>
      </c>
      <c r="F17013">
        <v>64</v>
      </c>
      <c r="G17013" s="1">
        <f t="shared" si="1060"/>
        <v>0.88235294117647056</v>
      </c>
      <c r="H17013" s="4">
        <f t="shared" si="1061"/>
        <v>0</v>
      </c>
      <c r="I17013" s="5">
        <f>IF(OR(AND(F17013&gt;=50,G17013&gt;SUMIF(SeasonTotals!A$2:A$9,A17013,SeasonTotals!F$2:F$9)),AND(G17013&gt;0.885,F17013&gt;=50,D17013&lt;3)),1,0)</f>
        <v>0</v>
      </c>
      <c r="J17013" s="4">
        <f t="shared" si="1062"/>
        <v>0</v>
      </c>
      <c r="K17013" s="5">
        <f t="shared" si="1063"/>
        <v>0</v>
      </c>
    </row>
    <row r="17014" spans="1:11" x14ac:dyDescent="0.25">
      <c r="A17014" t="s">
        <v>172</v>
      </c>
      <c r="B17014" t="s">
        <v>102</v>
      </c>
      <c r="C17014" s="7">
        <v>1</v>
      </c>
      <c r="D17014">
        <v>2</v>
      </c>
      <c r="E17014">
        <v>36</v>
      </c>
      <c r="F17014">
        <v>65</v>
      </c>
      <c r="G17014" s="1">
        <f t="shared" si="1060"/>
        <v>0.94736842105263153</v>
      </c>
      <c r="H17014" s="4">
        <f t="shared" si="1061"/>
        <v>1</v>
      </c>
      <c r="I17014" s="5">
        <f>IF(OR(AND(F17014&gt;=50,G17014&gt;SUMIF(SeasonTotals!A$2:A$9,A17014,SeasonTotals!F$2:F$9)),AND(G17014&gt;0.885,F17014&gt;=50,D17014&lt;3)),1,0)</f>
        <v>1</v>
      </c>
      <c r="J17014" s="4">
        <f t="shared" si="1062"/>
        <v>0</v>
      </c>
      <c r="K17014" s="5">
        <f t="shared" si="1063"/>
        <v>0</v>
      </c>
    </row>
    <row r="17015" spans="1:11" x14ac:dyDescent="0.25">
      <c r="A17015" t="s">
        <v>172</v>
      </c>
      <c r="B17015" t="s">
        <v>93</v>
      </c>
      <c r="C17015" s="7">
        <v>1</v>
      </c>
      <c r="D17015">
        <v>2</v>
      </c>
      <c r="E17015">
        <v>37</v>
      </c>
      <c r="F17015">
        <v>60</v>
      </c>
      <c r="G17015" s="1">
        <f t="shared" si="1060"/>
        <v>0.94871794871794868</v>
      </c>
      <c r="H17015" s="4">
        <f t="shared" si="1061"/>
        <v>1</v>
      </c>
      <c r="I17015" s="5">
        <f>IF(OR(AND(F17015&gt;=50,G17015&gt;SUMIF(SeasonTotals!A$2:A$9,A17015,SeasonTotals!F$2:F$9)),AND(G17015&gt;0.885,F17015&gt;=50,D17015&lt;3)),1,0)</f>
        <v>1</v>
      </c>
      <c r="J17015" s="4">
        <f t="shared" si="1062"/>
        <v>0</v>
      </c>
      <c r="K17015" s="5">
        <f t="shared" si="1063"/>
        <v>0</v>
      </c>
    </row>
    <row r="17016" spans="1:11" x14ac:dyDescent="0.25">
      <c r="A17016" t="s">
        <v>172</v>
      </c>
      <c r="B17016" t="s">
        <v>73</v>
      </c>
      <c r="C17016" s="7">
        <v>1</v>
      </c>
      <c r="D17016">
        <v>4</v>
      </c>
      <c r="E17016">
        <v>28</v>
      </c>
      <c r="F17016">
        <v>59</v>
      </c>
      <c r="G17016" s="1">
        <f t="shared" si="1060"/>
        <v>0.875</v>
      </c>
      <c r="H17016" s="4">
        <f t="shared" si="1061"/>
        <v>0</v>
      </c>
      <c r="I17016" s="5">
        <f>IF(OR(AND(F17016&gt;=50,G17016&gt;SUMIF(SeasonTotals!A$2:A$9,A17016,SeasonTotals!F$2:F$9)),AND(G17016&gt;0.885,F17016&gt;=50,D17016&lt;3)),1,0)</f>
        <v>0</v>
      </c>
      <c r="J17016" s="4">
        <f t="shared" si="1062"/>
        <v>0</v>
      </c>
      <c r="K17016" s="5">
        <f t="shared" si="1063"/>
        <v>0</v>
      </c>
    </row>
    <row r="17017" spans="1:11" x14ac:dyDescent="0.25">
      <c r="A17017" t="s">
        <v>172</v>
      </c>
      <c r="B17017" t="s">
        <v>18</v>
      </c>
      <c r="C17017" s="7">
        <v>1</v>
      </c>
      <c r="D17017">
        <v>2</v>
      </c>
      <c r="E17017">
        <v>19</v>
      </c>
      <c r="F17017">
        <v>65</v>
      </c>
      <c r="G17017" s="1">
        <f t="shared" si="1060"/>
        <v>0.90476190476190477</v>
      </c>
      <c r="H17017" s="4">
        <f t="shared" si="1061"/>
        <v>1</v>
      </c>
      <c r="I17017" s="5">
        <f>IF(OR(AND(F17017&gt;=50,G17017&gt;SUMIF(SeasonTotals!A$2:A$9,A17017,SeasonTotals!F$2:F$9)),AND(G17017&gt;0.885,F17017&gt;=50,D17017&lt;3)),1,0)</f>
        <v>1</v>
      </c>
      <c r="J17017" s="4">
        <f t="shared" si="1062"/>
        <v>0</v>
      </c>
      <c r="K17017" s="5">
        <f t="shared" si="1063"/>
        <v>0</v>
      </c>
    </row>
    <row r="17018" spans="1:11" x14ac:dyDescent="0.25">
      <c r="A17018" t="s">
        <v>172</v>
      </c>
      <c r="B17018" t="s">
        <v>104</v>
      </c>
      <c r="C17018" s="7">
        <v>1</v>
      </c>
      <c r="D17018">
        <v>5</v>
      </c>
      <c r="E17018">
        <v>35</v>
      </c>
      <c r="F17018">
        <v>60</v>
      </c>
      <c r="G17018" s="1">
        <f t="shared" si="1060"/>
        <v>0.875</v>
      </c>
      <c r="H17018" s="4">
        <f t="shared" si="1061"/>
        <v>0</v>
      </c>
      <c r="I17018" s="5">
        <f>IF(OR(AND(F17018&gt;=50,G17018&gt;SUMIF(SeasonTotals!A$2:A$9,A17018,SeasonTotals!F$2:F$9)),AND(G17018&gt;0.885,F17018&gt;=50,D17018&lt;3)),1,0)</f>
        <v>0</v>
      </c>
      <c r="J17018" s="4">
        <f t="shared" si="1062"/>
        <v>0</v>
      </c>
      <c r="K17018" s="5">
        <f t="shared" si="1063"/>
        <v>0</v>
      </c>
    </row>
    <row r="17019" spans="1:11" x14ac:dyDescent="0.25">
      <c r="A17019" t="s">
        <v>172</v>
      </c>
      <c r="B17019" t="s">
        <v>155</v>
      </c>
      <c r="C17019" s="7">
        <v>1</v>
      </c>
      <c r="D17019">
        <v>4</v>
      </c>
      <c r="E17019">
        <v>24</v>
      </c>
      <c r="F17019">
        <v>65</v>
      </c>
      <c r="G17019" s="1">
        <f t="shared" si="1060"/>
        <v>0.8571428571428571</v>
      </c>
      <c r="H17019" s="4">
        <f t="shared" si="1061"/>
        <v>0</v>
      </c>
      <c r="I17019" s="5">
        <f>IF(OR(AND(F17019&gt;=50,G17019&gt;SUMIF(SeasonTotals!A$2:A$9,A17019,SeasonTotals!F$2:F$9)),AND(G17019&gt;0.885,F17019&gt;=50,D17019&lt;3)),1,0)</f>
        <v>0</v>
      </c>
      <c r="J17019" s="4">
        <f t="shared" si="1062"/>
        <v>0</v>
      </c>
      <c r="K17019" s="5">
        <f t="shared" si="1063"/>
        <v>0</v>
      </c>
    </row>
    <row r="17020" spans="1:11" x14ac:dyDescent="0.25">
      <c r="A17020" t="s">
        <v>172</v>
      </c>
      <c r="B17020" t="s">
        <v>50</v>
      </c>
      <c r="C17020" s="7">
        <v>1</v>
      </c>
      <c r="D17020">
        <v>3</v>
      </c>
      <c r="E17020">
        <v>10</v>
      </c>
      <c r="F17020">
        <v>21</v>
      </c>
      <c r="G17020" s="1">
        <f t="shared" si="1060"/>
        <v>0.76923076923076927</v>
      </c>
      <c r="H17020" s="4">
        <f t="shared" si="1061"/>
        <v>0</v>
      </c>
      <c r="I17020" s="5">
        <f>IF(OR(AND(F17020&gt;=50,G17020&gt;SUMIF(SeasonTotals!A$2:A$9,A17020,SeasonTotals!F$2:F$9)),AND(G17020&gt;0.885,F17020&gt;=50,D17020&lt;3)),1,0)</f>
        <v>0</v>
      </c>
      <c r="J17020" s="4">
        <f t="shared" si="1062"/>
        <v>1</v>
      </c>
      <c r="K17020" s="5">
        <f t="shared" si="1063"/>
        <v>1</v>
      </c>
    </row>
    <row r="17021" spans="1:11" x14ac:dyDescent="0.25">
      <c r="A17021" t="s">
        <v>172</v>
      </c>
      <c r="B17021" t="s">
        <v>128</v>
      </c>
      <c r="C17021" s="7">
        <v>1</v>
      </c>
      <c r="D17021">
        <v>1</v>
      </c>
      <c r="E17021">
        <v>25</v>
      </c>
      <c r="F17021">
        <v>60</v>
      </c>
      <c r="G17021" s="1">
        <f t="shared" si="1060"/>
        <v>0.96153846153846156</v>
      </c>
      <c r="H17021" s="4">
        <f t="shared" si="1061"/>
        <v>1</v>
      </c>
      <c r="I17021" s="5">
        <f>IF(OR(AND(F17021&gt;=50,G17021&gt;SUMIF(SeasonTotals!A$2:A$9,A17021,SeasonTotals!F$2:F$9)),AND(G17021&gt;0.885,F17021&gt;=50,D17021&lt;3)),1,0)</f>
        <v>1</v>
      </c>
      <c r="J17021" s="4">
        <f t="shared" si="1062"/>
        <v>0</v>
      </c>
      <c r="K17021" s="5">
        <f t="shared" si="1063"/>
        <v>0</v>
      </c>
    </row>
    <row r="17022" spans="1:11" x14ac:dyDescent="0.25">
      <c r="A17022" t="s">
        <v>172</v>
      </c>
      <c r="B17022" t="s">
        <v>112</v>
      </c>
      <c r="C17022" s="7">
        <v>1</v>
      </c>
      <c r="D17022">
        <v>3</v>
      </c>
      <c r="E17022">
        <v>20</v>
      </c>
      <c r="F17022">
        <v>58</v>
      </c>
      <c r="G17022" s="1">
        <f t="shared" si="1060"/>
        <v>0.86956521739130432</v>
      </c>
      <c r="H17022" s="4">
        <f t="shared" si="1061"/>
        <v>0</v>
      </c>
      <c r="I17022" s="5">
        <f>IF(OR(AND(F17022&gt;=50,G17022&gt;SUMIF(SeasonTotals!A$2:A$9,A17022,SeasonTotals!F$2:F$9)),AND(G17022&gt;0.885,F17022&gt;=50,D17022&lt;3)),1,0)</f>
        <v>0</v>
      </c>
      <c r="J17022" s="4">
        <f t="shared" si="1062"/>
        <v>0</v>
      </c>
      <c r="K17022" s="5">
        <f t="shared" si="1063"/>
        <v>0</v>
      </c>
    </row>
    <row r="17023" spans="1:11" x14ac:dyDescent="0.25">
      <c r="A17023" t="s">
        <v>172</v>
      </c>
      <c r="B17023" t="s">
        <v>16</v>
      </c>
      <c r="C17023" s="7">
        <v>1</v>
      </c>
      <c r="D17023">
        <v>1</v>
      </c>
      <c r="E17023">
        <v>17</v>
      </c>
      <c r="F17023">
        <v>60</v>
      </c>
      <c r="G17023" s="1">
        <f t="shared" si="1060"/>
        <v>0.94444444444444442</v>
      </c>
      <c r="H17023" s="4">
        <f t="shared" si="1061"/>
        <v>1</v>
      </c>
      <c r="I17023" s="5">
        <f>IF(OR(AND(F17023&gt;=50,G17023&gt;SUMIF(SeasonTotals!A$2:A$9,A17023,SeasonTotals!F$2:F$9)),AND(G17023&gt;0.885,F17023&gt;=50,D17023&lt;3)),1,0)</f>
        <v>1</v>
      </c>
      <c r="J17023" s="4">
        <f t="shared" si="1062"/>
        <v>0</v>
      </c>
      <c r="K17023" s="5">
        <f t="shared" si="1063"/>
        <v>0</v>
      </c>
    </row>
    <row r="17024" spans="1:11" x14ac:dyDescent="0.25">
      <c r="A17024" t="s">
        <v>172</v>
      </c>
      <c r="B17024" t="s">
        <v>40</v>
      </c>
      <c r="C17024" s="7">
        <v>1</v>
      </c>
      <c r="D17024">
        <v>4</v>
      </c>
      <c r="E17024">
        <v>25</v>
      </c>
      <c r="F17024">
        <v>60</v>
      </c>
      <c r="G17024" s="1">
        <f t="shared" si="1060"/>
        <v>0.86206896551724133</v>
      </c>
      <c r="H17024" s="4">
        <f t="shared" si="1061"/>
        <v>0</v>
      </c>
      <c r="I17024" s="5">
        <f>IF(OR(AND(F17024&gt;=50,G17024&gt;SUMIF(SeasonTotals!A$2:A$9,A17024,SeasonTotals!F$2:F$9)),AND(G17024&gt;0.885,F17024&gt;=50,D17024&lt;3)),1,0)</f>
        <v>0</v>
      </c>
      <c r="J17024" s="4">
        <f t="shared" si="1062"/>
        <v>0</v>
      </c>
      <c r="K17024" s="5">
        <f t="shared" si="1063"/>
        <v>0</v>
      </c>
    </row>
    <row r="17025" spans="1:11" x14ac:dyDescent="0.25">
      <c r="A17025" t="s">
        <v>172</v>
      </c>
      <c r="B17025" t="s">
        <v>110</v>
      </c>
      <c r="C17025" s="7">
        <v>1</v>
      </c>
      <c r="D17025">
        <v>1</v>
      </c>
      <c r="E17025">
        <v>34</v>
      </c>
      <c r="F17025">
        <v>60</v>
      </c>
      <c r="G17025" s="1">
        <f t="shared" si="1060"/>
        <v>0.97142857142857142</v>
      </c>
      <c r="H17025" s="4">
        <f t="shared" si="1061"/>
        <v>1</v>
      </c>
      <c r="I17025" s="5">
        <f>IF(OR(AND(F17025&gt;=50,G17025&gt;SUMIF(SeasonTotals!A$2:A$9,A17025,SeasonTotals!F$2:F$9)),AND(G17025&gt;0.885,F17025&gt;=50,D17025&lt;3)),1,0)</f>
        <v>1</v>
      </c>
      <c r="J17025" s="4">
        <f t="shared" si="1062"/>
        <v>0</v>
      </c>
      <c r="K17025" s="5">
        <f t="shared" si="1063"/>
        <v>0</v>
      </c>
    </row>
    <row r="17026" spans="1:11" x14ac:dyDescent="0.25">
      <c r="A17026" t="s">
        <v>172</v>
      </c>
      <c r="B17026" t="s">
        <v>79</v>
      </c>
      <c r="C17026" s="7">
        <v>1</v>
      </c>
      <c r="D17026">
        <v>2</v>
      </c>
      <c r="E17026">
        <v>21</v>
      </c>
      <c r="F17026">
        <v>58</v>
      </c>
      <c r="G17026" s="1">
        <f t="shared" ref="G17026:G17089" si="1064">E17026/MAX(1,SUM(D17026:E17026))</f>
        <v>0.91304347826086951</v>
      </c>
      <c r="H17026" s="4">
        <f t="shared" ref="H17026:H17089" si="1065">IF(AND(F17026&gt;=50,OR(G17026&gt;0.913,AND(G17026&gt;0.885,D17026&lt;3))),1,0)</f>
        <v>1</v>
      </c>
      <c r="I17026" s="5">
        <f>IF(OR(AND(F17026&gt;=50,G17026&gt;SUMIF(SeasonTotals!A$2:A$9,A17026,SeasonTotals!F$2:F$9)),AND(G17026&gt;0.885,F17026&gt;=50,D17026&lt;3)),1,0)</f>
        <v>1</v>
      </c>
      <c r="J17026" s="4">
        <f t="shared" ref="J17026:J17089" si="1066">IF(G17026&lt;0.85,1,0)</f>
        <v>0</v>
      </c>
      <c r="K17026" s="5">
        <f t="shared" ref="K17026:K17089" si="1067">IF(F17026&lt;55,1,0)</f>
        <v>0</v>
      </c>
    </row>
    <row r="17027" spans="1:11" x14ac:dyDescent="0.25">
      <c r="A17027" t="s">
        <v>172</v>
      </c>
      <c r="B17027" t="s">
        <v>80</v>
      </c>
      <c r="C17027" s="7">
        <v>1</v>
      </c>
      <c r="D17027">
        <v>1</v>
      </c>
      <c r="E17027">
        <v>23</v>
      </c>
      <c r="F17027">
        <v>60</v>
      </c>
      <c r="G17027" s="1">
        <f t="shared" si="1064"/>
        <v>0.95833333333333337</v>
      </c>
      <c r="H17027" s="4">
        <f t="shared" si="1065"/>
        <v>1</v>
      </c>
      <c r="I17027" s="5">
        <f>IF(OR(AND(F17027&gt;=50,G17027&gt;SUMIF(SeasonTotals!A$2:A$9,A17027,SeasonTotals!F$2:F$9)),AND(G17027&gt;0.885,F17027&gt;=50,D17027&lt;3)),1,0)</f>
        <v>1</v>
      </c>
      <c r="J17027" s="4">
        <f t="shared" si="1066"/>
        <v>0</v>
      </c>
      <c r="K17027" s="5">
        <f t="shared" si="1067"/>
        <v>0</v>
      </c>
    </row>
    <row r="17028" spans="1:11" x14ac:dyDescent="0.25">
      <c r="A17028" t="s">
        <v>172</v>
      </c>
      <c r="B17028" t="s">
        <v>163</v>
      </c>
      <c r="C17028" s="7">
        <v>1</v>
      </c>
      <c r="D17028">
        <v>1</v>
      </c>
      <c r="E17028">
        <v>33</v>
      </c>
      <c r="F17028">
        <v>64</v>
      </c>
      <c r="G17028" s="1">
        <f t="shared" si="1064"/>
        <v>0.97058823529411764</v>
      </c>
      <c r="H17028" s="4">
        <f t="shared" si="1065"/>
        <v>1</v>
      </c>
      <c r="I17028" s="5">
        <f>IF(OR(AND(F17028&gt;=50,G17028&gt;SUMIF(SeasonTotals!A$2:A$9,A17028,SeasonTotals!F$2:F$9)),AND(G17028&gt;0.885,F17028&gt;=50,D17028&lt;3)),1,0)</f>
        <v>1</v>
      </c>
      <c r="J17028" s="4">
        <f t="shared" si="1066"/>
        <v>0</v>
      </c>
      <c r="K17028" s="5">
        <f t="shared" si="1067"/>
        <v>0</v>
      </c>
    </row>
    <row r="17029" spans="1:11" x14ac:dyDescent="0.25">
      <c r="A17029" t="s">
        <v>172</v>
      </c>
      <c r="B17029" t="s">
        <v>51</v>
      </c>
      <c r="C17029" s="7">
        <v>1</v>
      </c>
      <c r="D17029">
        <v>2</v>
      </c>
      <c r="E17029">
        <v>21</v>
      </c>
      <c r="F17029">
        <v>64</v>
      </c>
      <c r="G17029" s="1">
        <f t="shared" si="1064"/>
        <v>0.91304347826086951</v>
      </c>
      <c r="H17029" s="4">
        <f t="shared" si="1065"/>
        <v>1</v>
      </c>
      <c r="I17029" s="5">
        <f>IF(OR(AND(F17029&gt;=50,G17029&gt;SUMIF(SeasonTotals!A$2:A$9,A17029,SeasonTotals!F$2:F$9)),AND(G17029&gt;0.885,F17029&gt;=50,D17029&lt;3)),1,0)</f>
        <v>1</v>
      </c>
      <c r="J17029" s="4">
        <f t="shared" si="1066"/>
        <v>0</v>
      </c>
      <c r="K17029" s="5">
        <f t="shared" si="1067"/>
        <v>0</v>
      </c>
    </row>
    <row r="17030" spans="1:11" x14ac:dyDescent="0.25">
      <c r="A17030" t="s">
        <v>172</v>
      </c>
      <c r="B17030" t="s">
        <v>95</v>
      </c>
      <c r="C17030" s="7">
        <v>1</v>
      </c>
      <c r="D17030">
        <v>2</v>
      </c>
      <c r="E17030">
        <v>34</v>
      </c>
      <c r="F17030">
        <v>60</v>
      </c>
      <c r="G17030" s="1">
        <f t="shared" si="1064"/>
        <v>0.94444444444444442</v>
      </c>
      <c r="H17030" s="4">
        <f t="shared" si="1065"/>
        <v>1</v>
      </c>
      <c r="I17030" s="5">
        <f>IF(OR(AND(F17030&gt;=50,G17030&gt;SUMIF(SeasonTotals!A$2:A$9,A17030,SeasonTotals!F$2:F$9)),AND(G17030&gt;0.885,F17030&gt;=50,D17030&lt;3)),1,0)</f>
        <v>1</v>
      </c>
      <c r="J17030" s="4">
        <f t="shared" si="1066"/>
        <v>0</v>
      </c>
      <c r="K17030" s="5">
        <f t="shared" si="1067"/>
        <v>0</v>
      </c>
    </row>
    <row r="17031" spans="1:11" x14ac:dyDescent="0.25">
      <c r="A17031" t="s">
        <v>172</v>
      </c>
      <c r="B17031" t="s">
        <v>152</v>
      </c>
      <c r="C17031" s="7">
        <v>1</v>
      </c>
      <c r="D17031">
        <v>5</v>
      </c>
      <c r="E17031">
        <v>29</v>
      </c>
      <c r="F17031">
        <v>60</v>
      </c>
      <c r="G17031" s="1">
        <f t="shared" si="1064"/>
        <v>0.8529411764705882</v>
      </c>
      <c r="H17031" s="4">
        <f t="shared" si="1065"/>
        <v>0</v>
      </c>
      <c r="I17031" s="5">
        <f>IF(OR(AND(F17031&gt;=50,G17031&gt;SUMIF(SeasonTotals!A$2:A$9,A17031,SeasonTotals!F$2:F$9)),AND(G17031&gt;0.885,F17031&gt;=50,D17031&lt;3)),1,0)</f>
        <v>0</v>
      </c>
      <c r="J17031" s="4">
        <f t="shared" si="1066"/>
        <v>0</v>
      </c>
      <c r="K17031" s="5">
        <f t="shared" si="1067"/>
        <v>0</v>
      </c>
    </row>
    <row r="17032" spans="1:11" x14ac:dyDescent="0.25">
      <c r="A17032" t="s">
        <v>172</v>
      </c>
      <c r="B17032" t="s">
        <v>106</v>
      </c>
      <c r="C17032" s="7">
        <v>1</v>
      </c>
      <c r="D17032">
        <v>3</v>
      </c>
      <c r="E17032">
        <v>27</v>
      </c>
      <c r="F17032">
        <v>57</v>
      </c>
      <c r="G17032" s="1">
        <f t="shared" si="1064"/>
        <v>0.9</v>
      </c>
      <c r="H17032" s="4">
        <f t="shared" si="1065"/>
        <v>0</v>
      </c>
      <c r="I17032" s="5">
        <f>IF(OR(AND(F17032&gt;=50,G17032&gt;SUMIF(SeasonTotals!A$2:A$9,A17032,SeasonTotals!F$2:F$9)),AND(G17032&gt;0.885,F17032&gt;=50,D17032&lt;3)),1,0)</f>
        <v>0</v>
      </c>
      <c r="J17032" s="4">
        <f t="shared" si="1066"/>
        <v>0</v>
      </c>
      <c r="K17032" s="5">
        <f t="shared" si="1067"/>
        <v>0</v>
      </c>
    </row>
    <row r="17033" spans="1:11" x14ac:dyDescent="0.25">
      <c r="A17033" t="s">
        <v>172</v>
      </c>
      <c r="B17033" t="s">
        <v>179</v>
      </c>
      <c r="C17033" s="7">
        <v>1</v>
      </c>
      <c r="D17033">
        <v>4</v>
      </c>
      <c r="E17033">
        <v>16</v>
      </c>
      <c r="F17033">
        <v>31</v>
      </c>
      <c r="G17033" s="1">
        <f t="shared" si="1064"/>
        <v>0.8</v>
      </c>
      <c r="H17033" s="4">
        <f t="shared" si="1065"/>
        <v>0</v>
      </c>
      <c r="I17033" s="5">
        <f>IF(OR(AND(F17033&gt;=50,G17033&gt;SUMIF(SeasonTotals!A$2:A$9,A17033,SeasonTotals!F$2:F$9)),AND(G17033&gt;0.885,F17033&gt;=50,D17033&lt;3)),1,0)</f>
        <v>0</v>
      </c>
      <c r="J17033" s="4">
        <f t="shared" si="1066"/>
        <v>1</v>
      </c>
      <c r="K17033" s="5">
        <f t="shared" si="1067"/>
        <v>1</v>
      </c>
    </row>
    <row r="17034" spans="1:11" x14ac:dyDescent="0.25">
      <c r="A17034" t="s">
        <v>172</v>
      </c>
      <c r="B17034" t="s">
        <v>50</v>
      </c>
      <c r="C17034" s="7">
        <v>1</v>
      </c>
      <c r="D17034">
        <v>4</v>
      </c>
      <c r="E17034">
        <v>38</v>
      </c>
      <c r="F17034">
        <v>60</v>
      </c>
      <c r="G17034" s="1">
        <f t="shared" si="1064"/>
        <v>0.90476190476190477</v>
      </c>
      <c r="H17034" s="4">
        <f t="shared" si="1065"/>
        <v>0</v>
      </c>
      <c r="I17034" s="5">
        <f>IF(OR(AND(F17034&gt;=50,G17034&gt;SUMIF(SeasonTotals!A$2:A$9,A17034,SeasonTotals!F$2:F$9)),AND(G17034&gt;0.885,F17034&gt;=50,D17034&lt;3)),1,0)</f>
        <v>0</v>
      </c>
      <c r="J17034" s="4">
        <f t="shared" si="1066"/>
        <v>0</v>
      </c>
      <c r="K17034" s="5">
        <f t="shared" si="1067"/>
        <v>0</v>
      </c>
    </row>
    <row r="17035" spans="1:11" x14ac:dyDescent="0.25">
      <c r="A17035" t="s">
        <v>172</v>
      </c>
      <c r="B17035" t="s">
        <v>128</v>
      </c>
      <c r="C17035" s="7">
        <v>1</v>
      </c>
      <c r="D17035">
        <v>2</v>
      </c>
      <c r="E17035">
        <v>38</v>
      </c>
      <c r="F17035">
        <v>60</v>
      </c>
      <c r="G17035" s="1">
        <f t="shared" si="1064"/>
        <v>0.95</v>
      </c>
      <c r="H17035" s="4">
        <f t="shared" si="1065"/>
        <v>1</v>
      </c>
      <c r="I17035" s="5">
        <f>IF(OR(AND(F17035&gt;=50,G17035&gt;SUMIF(SeasonTotals!A$2:A$9,A17035,SeasonTotals!F$2:F$9)),AND(G17035&gt;0.885,F17035&gt;=50,D17035&lt;3)),1,0)</f>
        <v>1</v>
      </c>
      <c r="J17035" s="4">
        <f t="shared" si="1066"/>
        <v>0</v>
      </c>
      <c r="K17035" s="5">
        <f t="shared" si="1067"/>
        <v>0</v>
      </c>
    </row>
    <row r="17036" spans="1:11" x14ac:dyDescent="0.25">
      <c r="A17036" t="s">
        <v>172</v>
      </c>
      <c r="B17036" t="s">
        <v>174</v>
      </c>
      <c r="C17036" s="7">
        <v>1</v>
      </c>
      <c r="D17036">
        <v>4</v>
      </c>
      <c r="E17036">
        <v>24</v>
      </c>
      <c r="F17036">
        <v>58</v>
      </c>
      <c r="G17036" s="1">
        <f t="shared" si="1064"/>
        <v>0.8571428571428571</v>
      </c>
      <c r="H17036" s="4">
        <f t="shared" si="1065"/>
        <v>0</v>
      </c>
      <c r="I17036" s="5">
        <f>IF(OR(AND(F17036&gt;=50,G17036&gt;SUMIF(SeasonTotals!A$2:A$9,A17036,SeasonTotals!F$2:F$9)),AND(G17036&gt;0.885,F17036&gt;=50,D17036&lt;3)),1,0)</f>
        <v>0</v>
      </c>
      <c r="J17036" s="4">
        <f t="shared" si="1066"/>
        <v>0</v>
      </c>
      <c r="K17036" s="5">
        <f t="shared" si="1067"/>
        <v>0</v>
      </c>
    </row>
    <row r="17037" spans="1:11" x14ac:dyDescent="0.25">
      <c r="A17037" t="s">
        <v>172</v>
      </c>
      <c r="B17037" t="s">
        <v>112</v>
      </c>
      <c r="C17037" s="7">
        <v>1</v>
      </c>
      <c r="D17037">
        <v>3</v>
      </c>
      <c r="E17037">
        <v>24</v>
      </c>
      <c r="F17037">
        <v>59</v>
      </c>
      <c r="G17037" s="1">
        <f t="shared" si="1064"/>
        <v>0.88888888888888884</v>
      </c>
      <c r="H17037" s="4">
        <f t="shared" si="1065"/>
        <v>0</v>
      </c>
      <c r="I17037" s="5">
        <f>IF(OR(AND(F17037&gt;=50,G17037&gt;SUMIF(SeasonTotals!A$2:A$9,A17037,SeasonTotals!F$2:F$9)),AND(G17037&gt;0.885,F17037&gt;=50,D17037&lt;3)),1,0)</f>
        <v>0</v>
      </c>
      <c r="J17037" s="4">
        <f t="shared" si="1066"/>
        <v>0</v>
      </c>
      <c r="K17037" s="5">
        <f t="shared" si="1067"/>
        <v>0</v>
      </c>
    </row>
    <row r="17038" spans="1:11" x14ac:dyDescent="0.25">
      <c r="A17038" t="s">
        <v>172</v>
      </c>
      <c r="B17038" t="s">
        <v>16</v>
      </c>
      <c r="C17038" s="7">
        <v>1</v>
      </c>
      <c r="D17038">
        <v>1</v>
      </c>
      <c r="E17038">
        <v>33</v>
      </c>
      <c r="F17038">
        <v>65</v>
      </c>
      <c r="G17038" s="1">
        <f t="shared" si="1064"/>
        <v>0.97058823529411764</v>
      </c>
      <c r="H17038" s="4">
        <f t="shared" si="1065"/>
        <v>1</v>
      </c>
      <c r="I17038" s="5">
        <f>IF(OR(AND(F17038&gt;=50,G17038&gt;SUMIF(SeasonTotals!A$2:A$9,A17038,SeasonTotals!F$2:F$9)),AND(G17038&gt;0.885,F17038&gt;=50,D17038&lt;3)),1,0)</f>
        <v>1</v>
      </c>
      <c r="J17038" s="4">
        <f t="shared" si="1066"/>
        <v>0</v>
      </c>
      <c r="K17038" s="5">
        <f t="shared" si="1067"/>
        <v>0</v>
      </c>
    </row>
    <row r="17039" spans="1:11" x14ac:dyDescent="0.25">
      <c r="A17039" t="s">
        <v>172</v>
      </c>
      <c r="B17039" t="s">
        <v>60</v>
      </c>
      <c r="C17039" s="7">
        <v>1</v>
      </c>
      <c r="D17039">
        <v>2</v>
      </c>
      <c r="E17039">
        <v>24</v>
      </c>
      <c r="F17039">
        <v>59</v>
      </c>
      <c r="G17039" s="1">
        <f t="shared" si="1064"/>
        <v>0.92307692307692313</v>
      </c>
      <c r="H17039" s="4">
        <f t="shared" si="1065"/>
        <v>1</v>
      </c>
      <c r="I17039" s="5">
        <f>IF(OR(AND(F17039&gt;=50,G17039&gt;SUMIF(SeasonTotals!A$2:A$9,A17039,SeasonTotals!F$2:F$9)),AND(G17039&gt;0.885,F17039&gt;=50,D17039&lt;3)),1,0)</f>
        <v>1</v>
      </c>
      <c r="J17039" s="4">
        <f t="shared" si="1066"/>
        <v>0</v>
      </c>
      <c r="K17039" s="5">
        <f t="shared" si="1067"/>
        <v>0</v>
      </c>
    </row>
    <row r="17040" spans="1:11" x14ac:dyDescent="0.25">
      <c r="A17040" t="s">
        <v>172</v>
      </c>
      <c r="B17040" t="s">
        <v>178</v>
      </c>
      <c r="C17040" s="7">
        <v>1</v>
      </c>
      <c r="D17040">
        <v>4</v>
      </c>
      <c r="E17040">
        <v>31</v>
      </c>
      <c r="F17040">
        <v>60</v>
      </c>
      <c r="G17040" s="1">
        <f t="shared" si="1064"/>
        <v>0.88571428571428568</v>
      </c>
      <c r="H17040" s="4">
        <f t="shared" si="1065"/>
        <v>0</v>
      </c>
      <c r="I17040" s="5">
        <f>IF(OR(AND(F17040&gt;=50,G17040&gt;SUMIF(SeasonTotals!A$2:A$9,A17040,SeasonTotals!F$2:F$9)),AND(G17040&gt;0.885,F17040&gt;=50,D17040&lt;3)),1,0)</f>
        <v>0</v>
      </c>
      <c r="J17040" s="4">
        <f t="shared" si="1066"/>
        <v>0</v>
      </c>
      <c r="K17040" s="5">
        <f t="shared" si="1067"/>
        <v>0</v>
      </c>
    </row>
    <row r="17041" spans="1:11" x14ac:dyDescent="0.25">
      <c r="A17041" t="s">
        <v>172</v>
      </c>
      <c r="B17041" t="s">
        <v>120</v>
      </c>
      <c r="C17041" s="7">
        <v>1</v>
      </c>
      <c r="D17041">
        <v>2</v>
      </c>
      <c r="E17041">
        <v>28</v>
      </c>
      <c r="F17041">
        <v>60</v>
      </c>
      <c r="G17041" s="1">
        <f t="shared" si="1064"/>
        <v>0.93333333333333335</v>
      </c>
      <c r="H17041" s="4">
        <f t="shared" si="1065"/>
        <v>1</v>
      </c>
      <c r="I17041" s="5">
        <f>IF(OR(AND(F17041&gt;=50,G17041&gt;SUMIF(SeasonTotals!A$2:A$9,A17041,SeasonTotals!F$2:F$9)),AND(G17041&gt;0.885,F17041&gt;=50,D17041&lt;3)),1,0)</f>
        <v>1</v>
      </c>
      <c r="J17041" s="4">
        <f t="shared" si="1066"/>
        <v>0</v>
      </c>
      <c r="K17041" s="5">
        <f t="shared" si="1067"/>
        <v>0</v>
      </c>
    </row>
    <row r="17042" spans="1:11" x14ac:dyDescent="0.25">
      <c r="A17042" t="s">
        <v>172</v>
      </c>
      <c r="B17042" t="s">
        <v>110</v>
      </c>
      <c r="C17042" s="7">
        <v>1</v>
      </c>
      <c r="D17042">
        <v>4</v>
      </c>
      <c r="E17042">
        <v>18</v>
      </c>
      <c r="F17042">
        <v>60</v>
      </c>
      <c r="G17042" s="1">
        <f t="shared" si="1064"/>
        <v>0.81818181818181823</v>
      </c>
      <c r="H17042" s="4">
        <f t="shared" si="1065"/>
        <v>0</v>
      </c>
      <c r="I17042" s="5">
        <f>IF(OR(AND(F17042&gt;=50,G17042&gt;SUMIF(SeasonTotals!A$2:A$9,A17042,SeasonTotals!F$2:F$9)),AND(G17042&gt;0.885,F17042&gt;=50,D17042&lt;3)),1,0)</f>
        <v>0</v>
      </c>
      <c r="J17042" s="4">
        <f t="shared" si="1066"/>
        <v>1</v>
      </c>
      <c r="K17042" s="5">
        <f t="shared" si="1067"/>
        <v>0</v>
      </c>
    </row>
    <row r="17043" spans="1:11" x14ac:dyDescent="0.25">
      <c r="A17043" t="s">
        <v>172</v>
      </c>
      <c r="B17043" t="s">
        <v>158</v>
      </c>
      <c r="C17043" s="7">
        <v>1</v>
      </c>
      <c r="D17043">
        <v>5</v>
      </c>
      <c r="E17043">
        <v>25</v>
      </c>
      <c r="F17043">
        <v>49</v>
      </c>
      <c r="G17043" s="1">
        <f t="shared" si="1064"/>
        <v>0.83333333333333337</v>
      </c>
      <c r="H17043" s="4">
        <f t="shared" si="1065"/>
        <v>0</v>
      </c>
      <c r="I17043" s="5">
        <f>IF(OR(AND(F17043&gt;=50,G17043&gt;SUMIF(SeasonTotals!A$2:A$9,A17043,SeasonTotals!F$2:F$9)),AND(G17043&gt;0.885,F17043&gt;=50,D17043&lt;3)),1,0)</f>
        <v>0</v>
      </c>
      <c r="J17043" s="4">
        <f t="shared" si="1066"/>
        <v>1</v>
      </c>
      <c r="K17043" s="5">
        <f t="shared" si="1067"/>
        <v>1</v>
      </c>
    </row>
    <row r="17044" spans="1:11" x14ac:dyDescent="0.25">
      <c r="A17044" t="s">
        <v>172</v>
      </c>
      <c r="B17044" t="s">
        <v>54</v>
      </c>
      <c r="C17044" s="7">
        <v>1</v>
      </c>
      <c r="D17044">
        <v>1</v>
      </c>
      <c r="E17044">
        <v>31</v>
      </c>
      <c r="F17044">
        <v>60</v>
      </c>
      <c r="G17044" s="1">
        <f t="shared" si="1064"/>
        <v>0.96875</v>
      </c>
      <c r="H17044" s="4">
        <f t="shared" si="1065"/>
        <v>1</v>
      </c>
      <c r="I17044" s="5">
        <f>IF(OR(AND(F17044&gt;=50,G17044&gt;SUMIF(SeasonTotals!A$2:A$9,A17044,SeasonTotals!F$2:F$9)),AND(G17044&gt;0.885,F17044&gt;=50,D17044&lt;3)),1,0)</f>
        <v>1</v>
      </c>
      <c r="J17044" s="4">
        <f t="shared" si="1066"/>
        <v>0</v>
      </c>
      <c r="K17044" s="5">
        <f t="shared" si="1067"/>
        <v>0</v>
      </c>
    </row>
    <row r="17045" spans="1:11" x14ac:dyDescent="0.25">
      <c r="A17045" t="s">
        <v>172</v>
      </c>
      <c r="B17045" t="s">
        <v>79</v>
      </c>
      <c r="C17045" s="7">
        <v>1</v>
      </c>
      <c r="D17045">
        <v>1</v>
      </c>
      <c r="E17045">
        <v>26</v>
      </c>
      <c r="F17045">
        <v>60</v>
      </c>
      <c r="G17045" s="1">
        <f t="shared" si="1064"/>
        <v>0.96296296296296291</v>
      </c>
      <c r="H17045" s="4">
        <f t="shared" si="1065"/>
        <v>1</v>
      </c>
      <c r="I17045" s="5">
        <f>IF(OR(AND(F17045&gt;=50,G17045&gt;SUMIF(SeasonTotals!A$2:A$9,A17045,SeasonTotals!F$2:F$9)),AND(G17045&gt;0.885,F17045&gt;=50,D17045&lt;3)),1,0)</f>
        <v>1</v>
      </c>
      <c r="J17045" s="4">
        <f t="shared" si="1066"/>
        <v>0</v>
      </c>
      <c r="K17045" s="5">
        <f t="shared" si="1067"/>
        <v>0</v>
      </c>
    </row>
    <row r="17046" spans="1:11" x14ac:dyDescent="0.25">
      <c r="A17046" t="s">
        <v>172</v>
      </c>
      <c r="B17046" t="s">
        <v>107</v>
      </c>
      <c r="C17046" s="7">
        <v>1</v>
      </c>
      <c r="D17046">
        <v>2</v>
      </c>
      <c r="E17046">
        <v>14</v>
      </c>
      <c r="F17046">
        <v>38</v>
      </c>
      <c r="G17046" s="1">
        <f t="shared" si="1064"/>
        <v>0.875</v>
      </c>
      <c r="H17046" s="4">
        <f t="shared" si="1065"/>
        <v>0</v>
      </c>
      <c r="I17046" s="5">
        <f>IF(OR(AND(F17046&gt;=50,G17046&gt;SUMIF(SeasonTotals!A$2:A$9,A17046,SeasonTotals!F$2:F$9)),AND(G17046&gt;0.885,F17046&gt;=50,D17046&lt;3)),1,0)</f>
        <v>0</v>
      </c>
      <c r="J17046" s="4">
        <f t="shared" si="1066"/>
        <v>0</v>
      </c>
      <c r="K17046" s="5">
        <f t="shared" si="1067"/>
        <v>1</v>
      </c>
    </row>
    <row r="17047" spans="1:11" x14ac:dyDescent="0.25">
      <c r="A17047" t="s">
        <v>172</v>
      </c>
      <c r="B17047" t="s">
        <v>147</v>
      </c>
      <c r="C17047" s="7">
        <v>1</v>
      </c>
      <c r="D17047">
        <v>3</v>
      </c>
      <c r="E17047">
        <v>29</v>
      </c>
      <c r="F17047">
        <v>58</v>
      </c>
      <c r="G17047" s="1">
        <f t="shared" si="1064"/>
        <v>0.90625</v>
      </c>
      <c r="H17047" s="4">
        <f t="shared" si="1065"/>
        <v>0</v>
      </c>
      <c r="I17047" s="5">
        <f>IF(OR(AND(F17047&gt;=50,G17047&gt;SUMIF(SeasonTotals!A$2:A$9,A17047,SeasonTotals!F$2:F$9)),AND(G17047&gt;0.885,F17047&gt;=50,D17047&lt;3)),1,0)</f>
        <v>0</v>
      </c>
      <c r="J17047" s="4">
        <f t="shared" si="1066"/>
        <v>0</v>
      </c>
      <c r="K17047" s="5">
        <f t="shared" si="1067"/>
        <v>0</v>
      </c>
    </row>
    <row r="17048" spans="1:11" x14ac:dyDescent="0.25">
      <c r="A17048" t="s">
        <v>172</v>
      </c>
      <c r="B17048" t="s">
        <v>93</v>
      </c>
      <c r="C17048" s="7">
        <v>1</v>
      </c>
      <c r="D17048">
        <v>1</v>
      </c>
      <c r="E17048">
        <v>27</v>
      </c>
      <c r="F17048">
        <v>59</v>
      </c>
      <c r="G17048" s="1">
        <f t="shared" si="1064"/>
        <v>0.9642857142857143</v>
      </c>
      <c r="H17048" s="4">
        <f t="shared" si="1065"/>
        <v>1</v>
      </c>
      <c r="I17048" s="5">
        <f>IF(OR(AND(F17048&gt;=50,G17048&gt;SUMIF(SeasonTotals!A$2:A$9,A17048,SeasonTotals!F$2:F$9)),AND(G17048&gt;0.885,F17048&gt;=50,D17048&lt;3)),1,0)</f>
        <v>1</v>
      </c>
      <c r="J17048" s="4">
        <f t="shared" si="1066"/>
        <v>0</v>
      </c>
      <c r="K17048" s="5">
        <f t="shared" si="1067"/>
        <v>0</v>
      </c>
    </row>
    <row r="17049" spans="1:11" x14ac:dyDescent="0.25">
      <c r="A17049" t="s">
        <v>172</v>
      </c>
      <c r="B17049" t="s">
        <v>73</v>
      </c>
      <c r="C17049" s="7">
        <v>1</v>
      </c>
      <c r="D17049">
        <v>1</v>
      </c>
      <c r="E17049">
        <v>32</v>
      </c>
      <c r="F17049">
        <v>65</v>
      </c>
      <c r="G17049" s="1">
        <f t="shared" si="1064"/>
        <v>0.96969696969696972</v>
      </c>
      <c r="H17049" s="4">
        <f t="shared" si="1065"/>
        <v>1</v>
      </c>
      <c r="I17049" s="5">
        <f>IF(OR(AND(F17049&gt;=50,G17049&gt;SUMIF(SeasonTotals!A$2:A$9,A17049,SeasonTotals!F$2:F$9)),AND(G17049&gt;0.885,F17049&gt;=50,D17049&lt;3)),1,0)</f>
        <v>1</v>
      </c>
      <c r="J17049" s="4">
        <f t="shared" si="1066"/>
        <v>0</v>
      </c>
      <c r="K17049" s="5">
        <f t="shared" si="1067"/>
        <v>0</v>
      </c>
    </row>
    <row r="17050" spans="1:11" x14ac:dyDescent="0.25">
      <c r="A17050" t="s">
        <v>172</v>
      </c>
      <c r="B17050" t="s">
        <v>18</v>
      </c>
      <c r="C17050" s="7">
        <v>1</v>
      </c>
      <c r="D17050">
        <v>0</v>
      </c>
      <c r="E17050">
        <v>31</v>
      </c>
      <c r="F17050">
        <v>60</v>
      </c>
      <c r="G17050" s="1">
        <f t="shared" si="1064"/>
        <v>1</v>
      </c>
      <c r="H17050" s="4">
        <f t="shared" si="1065"/>
        <v>1</v>
      </c>
      <c r="I17050" s="5">
        <f>IF(OR(AND(F17050&gt;=50,G17050&gt;SUMIF(SeasonTotals!A$2:A$9,A17050,SeasonTotals!F$2:F$9)),AND(G17050&gt;0.885,F17050&gt;=50,D17050&lt;3)),1,0)</f>
        <v>1</v>
      </c>
      <c r="J17050" s="4">
        <f t="shared" si="1066"/>
        <v>0</v>
      </c>
      <c r="K17050" s="5">
        <f t="shared" si="1067"/>
        <v>0</v>
      </c>
    </row>
    <row r="17051" spans="1:11" x14ac:dyDescent="0.25">
      <c r="A17051" t="s">
        <v>172</v>
      </c>
      <c r="B17051" t="s">
        <v>55</v>
      </c>
      <c r="C17051" s="7">
        <v>1</v>
      </c>
      <c r="D17051">
        <v>1</v>
      </c>
      <c r="E17051">
        <v>26</v>
      </c>
      <c r="F17051">
        <v>60</v>
      </c>
      <c r="G17051" s="1">
        <f t="shared" si="1064"/>
        <v>0.96296296296296291</v>
      </c>
      <c r="H17051" s="4">
        <f t="shared" si="1065"/>
        <v>1</v>
      </c>
      <c r="I17051" s="5">
        <f>IF(OR(AND(F17051&gt;=50,G17051&gt;SUMIF(SeasonTotals!A$2:A$9,A17051,SeasonTotals!F$2:F$9)),AND(G17051&gt;0.885,F17051&gt;=50,D17051&lt;3)),1,0)</f>
        <v>1</v>
      </c>
      <c r="J17051" s="4">
        <f t="shared" si="1066"/>
        <v>0</v>
      </c>
      <c r="K17051" s="5">
        <f t="shared" si="1067"/>
        <v>0</v>
      </c>
    </row>
    <row r="17052" spans="1:11" x14ac:dyDescent="0.25">
      <c r="A17052" t="s">
        <v>172</v>
      </c>
      <c r="B17052" t="s">
        <v>87</v>
      </c>
      <c r="C17052" s="7">
        <v>1</v>
      </c>
      <c r="D17052">
        <v>5</v>
      </c>
      <c r="E17052">
        <v>26</v>
      </c>
      <c r="F17052">
        <v>59</v>
      </c>
      <c r="G17052" s="1">
        <f t="shared" si="1064"/>
        <v>0.83870967741935487</v>
      </c>
      <c r="H17052" s="4">
        <f t="shared" si="1065"/>
        <v>0</v>
      </c>
      <c r="I17052" s="5">
        <f>IF(OR(AND(F17052&gt;=50,G17052&gt;SUMIF(SeasonTotals!A$2:A$9,A17052,SeasonTotals!F$2:F$9)),AND(G17052&gt;0.885,F17052&gt;=50,D17052&lt;3)),1,0)</f>
        <v>0</v>
      </c>
      <c r="J17052" s="4">
        <f t="shared" si="1066"/>
        <v>1</v>
      </c>
      <c r="K17052" s="5">
        <f t="shared" si="1067"/>
        <v>0</v>
      </c>
    </row>
    <row r="17053" spans="1:11" x14ac:dyDescent="0.25">
      <c r="A17053" t="s">
        <v>172</v>
      </c>
      <c r="B17053" t="s">
        <v>106</v>
      </c>
      <c r="C17053" s="7">
        <v>1</v>
      </c>
      <c r="D17053">
        <v>2</v>
      </c>
      <c r="E17053">
        <v>28</v>
      </c>
      <c r="F17053">
        <v>60</v>
      </c>
      <c r="G17053" s="1">
        <f t="shared" si="1064"/>
        <v>0.93333333333333335</v>
      </c>
      <c r="H17053" s="4">
        <f t="shared" si="1065"/>
        <v>1</v>
      </c>
      <c r="I17053" s="5">
        <f>IF(OR(AND(F17053&gt;=50,G17053&gt;SUMIF(SeasonTotals!A$2:A$9,A17053,SeasonTotals!F$2:F$9)),AND(G17053&gt;0.885,F17053&gt;=50,D17053&lt;3)),1,0)</f>
        <v>1</v>
      </c>
      <c r="J17053" s="4">
        <f t="shared" si="1066"/>
        <v>0</v>
      </c>
      <c r="K17053" s="5">
        <f t="shared" si="1067"/>
        <v>0</v>
      </c>
    </row>
    <row r="17054" spans="1:11" x14ac:dyDescent="0.25">
      <c r="A17054" t="s">
        <v>172</v>
      </c>
      <c r="B17054" t="s">
        <v>107</v>
      </c>
      <c r="C17054" s="7">
        <v>1</v>
      </c>
      <c r="D17054">
        <v>2</v>
      </c>
      <c r="E17054">
        <v>32</v>
      </c>
      <c r="F17054">
        <v>56</v>
      </c>
      <c r="G17054" s="1">
        <f t="shared" si="1064"/>
        <v>0.94117647058823528</v>
      </c>
      <c r="H17054" s="4">
        <f t="shared" si="1065"/>
        <v>1</v>
      </c>
      <c r="I17054" s="5">
        <f>IF(OR(AND(F17054&gt;=50,G17054&gt;SUMIF(SeasonTotals!A$2:A$9,A17054,SeasonTotals!F$2:F$9)),AND(G17054&gt;0.885,F17054&gt;=50,D17054&lt;3)),1,0)</f>
        <v>1</v>
      </c>
      <c r="J17054" s="4">
        <f t="shared" si="1066"/>
        <v>0</v>
      </c>
      <c r="K17054" s="5">
        <f t="shared" si="1067"/>
        <v>0</v>
      </c>
    </row>
    <row r="17055" spans="1:11" x14ac:dyDescent="0.25">
      <c r="A17055" t="s">
        <v>172</v>
      </c>
      <c r="B17055" t="s">
        <v>80</v>
      </c>
      <c r="C17055" s="7">
        <v>1</v>
      </c>
      <c r="D17055">
        <v>4</v>
      </c>
      <c r="E17055">
        <v>28</v>
      </c>
      <c r="F17055">
        <v>60</v>
      </c>
      <c r="G17055" s="1">
        <f t="shared" si="1064"/>
        <v>0.875</v>
      </c>
      <c r="H17055" s="4">
        <f t="shared" si="1065"/>
        <v>0</v>
      </c>
      <c r="I17055" s="5">
        <f>IF(OR(AND(F17055&gt;=50,G17055&gt;SUMIF(SeasonTotals!A$2:A$9,A17055,SeasonTotals!F$2:F$9)),AND(G17055&gt;0.885,F17055&gt;=50,D17055&lt;3)),1,0)</f>
        <v>0</v>
      </c>
      <c r="J17055" s="4">
        <f t="shared" si="1066"/>
        <v>0</v>
      </c>
      <c r="K17055" s="5">
        <f t="shared" si="1067"/>
        <v>0</v>
      </c>
    </row>
    <row r="17056" spans="1:11" x14ac:dyDescent="0.25">
      <c r="A17056" t="s">
        <v>172</v>
      </c>
      <c r="B17056" t="s">
        <v>132</v>
      </c>
      <c r="C17056" s="7">
        <v>1</v>
      </c>
      <c r="D17056">
        <v>5</v>
      </c>
      <c r="E17056">
        <v>26</v>
      </c>
      <c r="F17056">
        <v>58</v>
      </c>
      <c r="G17056" s="1">
        <f t="shared" si="1064"/>
        <v>0.83870967741935487</v>
      </c>
      <c r="H17056" s="4">
        <f t="shared" si="1065"/>
        <v>0</v>
      </c>
      <c r="I17056" s="5">
        <f>IF(OR(AND(F17056&gt;=50,G17056&gt;SUMIF(SeasonTotals!A$2:A$9,A17056,SeasonTotals!F$2:F$9)),AND(G17056&gt;0.885,F17056&gt;=50,D17056&lt;3)),1,0)</f>
        <v>0</v>
      </c>
      <c r="J17056" s="4">
        <f t="shared" si="1066"/>
        <v>1</v>
      </c>
      <c r="K17056" s="5">
        <f t="shared" si="1067"/>
        <v>0</v>
      </c>
    </row>
    <row r="17057" spans="1:11" x14ac:dyDescent="0.25">
      <c r="A17057" t="s">
        <v>172</v>
      </c>
      <c r="B17057" t="s">
        <v>155</v>
      </c>
      <c r="C17057" s="7">
        <v>1</v>
      </c>
      <c r="D17057">
        <v>0</v>
      </c>
      <c r="E17057">
        <v>31</v>
      </c>
      <c r="F17057">
        <v>60</v>
      </c>
      <c r="G17057" s="1">
        <f t="shared" si="1064"/>
        <v>1</v>
      </c>
      <c r="H17057" s="4">
        <f t="shared" si="1065"/>
        <v>1</v>
      </c>
      <c r="I17057" s="5">
        <f>IF(OR(AND(F17057&gt;=50,G17057&gt;SUMIF(SeasonTotals!A$2:A$9,A17057,SeasonTotals!F$2:F$9)),AND(G17057&gt;0.885,F17057&gt;=50,D17057&lt;3)),1,0)</f>
        <v>1</v>
      </c>
      <c r="J17057" s="4">
        <f t="shared" si="1066"/>
        <v>0</v>
      </c>
      <c r="K17057" s="5">
        <f t="shared" si="1067"/>
        <v>0</v>
      </c>
    </row>
    <row r="17058" spans="1:11" x14ac:dyDescent="0.25">
      <c r="A17058" t="s">
        <v>172</v>
      </c>
      <c r="B17058" t="s">
        <v>159</v>
      </c>
      <c r="C17058" s="7">
        <v>1</v>
      </c>
      <c r="D17058">
        <v>0</v>
      </c>
      <c r="E17058">
        <v>28</v>
      </c>
      <c r="F17058">
        <v>60</v>
      </c>
      <c r="G17058" s="1">
        <f t="shared" si="1064"/>
        <v>1</v>
      </c>
      <c r="H17058" s="4">
        <f t="shared" si="1065"/>
        <v>1</v>
      </c>
      <c r="I17058" s="5">
        <f>IF(OR(AND(F17058&gt;=50,G17058&gt;SUMIF(SeasonTotals!A$2:A$9,A17058,SeasonTotals!F$2:F$9)),AND(G17058&gt;0.885,F17058&gt;=50,D17058&lt;3)),1,0)</f>
        <v>1</v>
      </c>
      <c r="J17058" s="4">
        <f t="shared" si="1066"/>
        <v>0</v>
      </c>
      <c r="K17058" s="5">
        <f t="shared" si="1067"/>
        <v>0</v>
      </c>
    </row>
    <row r="17059" spans="1:11" x14ac:dyDescent="0.25">
      <c r="A17059" t="s">
        <v>172</v>
      </c>
      <c r="B17059" t="s">
        <v>70</v>
      </c>
      <c r="C17059" s="7">
        <v>1</v>
      </c>
      <c r="D17059">
        <v>2</v>
      </c>
      <c r="E17059">
        <v>14</v>
      </c>
      <c r="F17059">
        <v>59</v>
      </c>
      <c r="G17059" s="1">
        <f t="shared" si="1064"/>
        <v>0.875</v>
      </c>
      <c r="H17059" s="4">
        <f t="shared" si="1065"/>
        <v>0</v>
      </c>
      <c r="I17059" s="5">
        <f>IF(OR(AND(F17059&gt;=50,G17059&gt;SUMIF(SeasonTotals!A$2:A$9,A17059,SeasonTotals!F$2:F$9)),AND(G17059&gt;0.885,F17059&gt;=50,D17059&lt;3)),1,0)</f>
        <v>0</v>
      </c>
      <c r="J17059" s="4">
        <f t="shared" si="1066"/>
        <v>0</v>
      </c>
      <c r="K17059" s="5">
        <f t="shared" si="1067"/>
        <v>0</v>
      </c>
    </row>
    <row r="17060" spans="1:11" x14ac:dyDescent="0.25">
      <c r="A17060" t="s">
        <v>172</v>
      </c>
      <c r="B17060" t="s">
        <v>16</v>
      </c>
      <c r="C17060" s="7">
        <v>1</v>
      </c>
      <c r="D17060">
        <v>3</v>
      </c>
      <c r="E17060">
        <v>22</v>
      </c>
      <c r="F17060">
        <v>59</v>
      </c>
      <c r="G17060" s="1">
        <f t="shared" si="1064"/>
        <v>0.88</v>
      </c>
      <c r="H17060" s="4">
        <f t="shared" si="1065"/>
        <v>0</v>
      </c>
      <c r="I17060" s="5">
        <f>IF(OR(AND(F17060&gt;=50,G17060&gt;SUMIF(SeasonTotals!A$2:A$9,A17060,SeasonTotals!F$2:F$9)),AND(G17060&gt;0.885,F17060&gt;=50,D17060&lt;3)),1,0)</f>
        <v>0</v>
      </c>
      <c r="J17060" s="4">
        <f t="shared" si="1066"/>
        <v>0</v>
      </c>
      <c r="K17060" s="5">
        <f t="shared" si="1067"/>
        <v>0</v>
      </c>
    </row>
    <row r="17061" spans="1:11" x14ac:dyDescent="0.25">
      <c r="A17061" t="s">
        <v>172</v>
      </c>
      <c r="B17061" t="s">
        <v>49</v>
      </c>
      <c r="C17061" s="7">
        <v>1</v>
      </c>
      <c r="D17061">
        <v>1</v>
      </c>
      <c r="E17061">
        <v>34</v>
      </c>
      <c r="F17061">
        <v>60</v>
      </c>
      <c r="G17061" s="1">
        <f t="shared" si="1064"/>
        <v>0.97142857142857142</v>
      </c>
      <c r="H17061" s="4">
        <f t="shared" si="1065"/>
        <v>1</v>
      </c>
      <c r="I17061" s="5">
        <f>IF(OR(AND(F17061&gt;=50,G17061&gt;SUMIF(SeasonTotals!A$2:A$9,A17061,SeasonTotals!F$2:F$9)),AND(G17061&gt;0.885,F17061&gt;=50,D17061&lt;3)),1,0)</f>
        <v>1</v>
      </c>
      <c r="J17061" s="4">
        <f t="shared" si="1066"/>
        <v>0</v>
      </c>
      <c r="K17061" s="5">
        <f t="shared" si="1067"/>
        <v>0</v>
      </c>
    </row>
    <row r="17062" spans="1:11" x14ac:dyDescent="0.25">
      <c r="A17062" t="s">
        <v>172</v>
      </c>
      <c r="B17062" t="s">
        <v>37</v>
      </c>
      <c r="C17062" s="7">
        <v>1</v>
      </c>
      <c r="D17062">
        <v>0</v>
      </c>
      <c r="E17062">
        <v>33</v>
      </c>
      <c r="F17062">
        <v>60</v>
      </c>
      <c r="G17062" s="1">
        <f t="shared" si="1064"/>
        <v>1</v>
      </c>
      <c r="H17062" s="4">
        <f t="shared" si="1065"/>
        <v>1</v>
      </c>
      <c r="I17062" s="5">
        <f>IF(OR(AND(F17062&gt;=50,G17062&gt;SUMIF(SeasonTotals!A$2:A$9,A17062,SeasonTotals!F$2:F$9)),AND(G17062&gt;0.885,F17062&gt;=50,D17062&lt;3)),1,0)</f>
        <v>1</v>
      </c>
      <c r="J17062" s="4">
        <f t="shared" si="1066"/>
        <v>0</v>
      </c>
      <c r="K17062" s="5">
        <f t="shared" si="1067"/>
        <v>0</v>
      </c>
    </row>
    <row r="17063" spans="1:11" x14ac:dyDescent="0.25">
      <c r="A17063" t="s">
        <v>172</v>
      </c>
      <c r="B17063" t="s">
        <v>73</v>
      </c>
      <c r="C17063" s="7">
        <v>1</v>
      </c>
      <c r="D17063">
        <v>4</v>
      </c>
      <c r="E17063">
        <v>25</v>
      </c>
      <c r="F17063">
        <v>60</v>
      </c>
      <c r="G17063" s="1">
        <f t="shared" si="1064"/>
        <v>0.86206896551724133</v>
      </c>
      <c r="H17063" s="4">
        <f t="shared" si="1065"/>
        <v>0</v>
      </c>
      <c r="I17063" s="5">
        <f>IF(OR(AND(F17063&gt;=50,G17063&gt;SUMIF(SeasonTotals!A$2:A$9,A17063,SeasonTotals!F$2:F$9)),AND(G17063&gt;0.885,F17063&gt;=50,D17063&lt;3)),1,0)</f>
        <v>0</v>
      </c>
      <c r="J17063" s="4">
        <f t="shared" si="1066"/>
        <v>0</v>
      </c>
      <c r="K17063" s="5">
        <f t="shared" si="1067"/>
        <v>0</v>
      </c>
    </row>
    <row r="17064" spans="1:11" x14ac:dyDescent="0.25">
      <c r="A17064" t="s">
        <v>172</v>
      </c>
      <c r="B17064" t="s">
        <v>51</v>
      </c>
      <c r="C17064" s="7">
        <v>1</v>
      </c>
      <c r="D17064">
        <v>1</v>
      </c>
      <c r="E17064">
        <v>40</v>
      </c>
      <c r="F17064">
        <v>60</v>
      </c>
      <c r="G17064" s="1">
        <f t="shared" si="1064"/>
        <v>0.97560975609756095</v>
      </c>
      <c r="H17064" s="4">
        <f t="shared" si="1065"/>
        <v>1</v>
      </c>
      <c r="I17064" s="5">
        <f>IF(OR(AND(F17064&gt;=50,G17064&gt;SUMIF(SeasonTotals!A$2:A$9,A17064,SeasonTotals!F$2:F$9)),AND(G17064&gt;0.885,F17064&gt;=50,D17064&lt;3)),1,0)</f>
        <v>1</v>
      </c>
      <c r="J17064" s="4">
        <f t="shared" si="1066"/>
        <v>0</v>
      </c>
      <c r="K17064" s="5">
        <f t="shared" si="1067"/>
        <v>0</v>
      </c>
    </row>
    <row r="17065" spans="1:11" x14ac:dyDescent="0.25">
      <c r="A17065" t="s">
        <v>172</v>
      </c>
      <c r="B17065" t="s">
        <v>152</v>
      </c>
      <c r="C17065" s="7">
        <v>1</v>
      </c>
      <c r="D17065">
        <v>4</v>
      </c>
      <c r="E17065">
        <v>25</v>
      </c>
      <c r="F17065">
        <v>60</v>
      </c>
      <c r="G17065" s="1">
        <f t="shared" si="1064"/>
        <v>0.86206896551724133</v>
      </c>
      <c r="H17065" s="4">
        <f t="shared" si="1065"/>
        <v>0</v>
      </c>
      <c r="I17065" s="5">
        <f>IF(OR(AND(F17065&gt;=50,G17065&gt;SUMIF(SeasonTotals!A$2:A$9,A17065,SeasonTotals!F$2:F$9)),AND(G17065&gt;0.885,F17065&gt;=50,D17065&lt;3)),1,0)</f>
        <v>0</v>
      </c>
      <c r="J17065" s="4">
        <f t="shared" si="1066"/>
        <v>0</v>
      </c>
      <c r="K17065" s="5">
        <f t="shared" si="1067"/>
        <v>0</v>
      </c>
    </row>
    <row r="17066" spans="1:11" x14ac:dyDescent="0.25">
      <c r="A17066" t="s">
        <v>172</v>
      </c>
      <c r="B17066" t="s">
        <v>146</v>
      </c>
      <c r="C17066" s="7">
        <v>1</v>
      </c>
      <c r="D17066">
        <v>1</v>
      </c>
      <c r="E17066">
        <v>17</v>
      </c>
      <c r="F17066">
        <v>60</v>
      </c>
      <c r="G17066" s="1">
        <f t="shared" si="1064"/>
        <v>0.94444444444444442</v>
      </c>
      <c r="H17066" s="4">
        <f t="shared" si="1065"/>
        <v>1</v>
      </c>
      <c r="I17066" s="5">
        <f>IF(OR(AND(F17066&gt;=50,G17066&gt;SUMIF(SeasonTotals!A$2:A$9,A17066,SeasonTotals!F$2:F$9)),AND(G17066&gt;0.885,F17066&gt;=50,D17066&lt;3)),1,0)</f>
        <v>1</v>
      </c>
      <c r="J17066" s="4">
        <f t="shared" si="1066"/>
        <v>0</v>
      </c>
      <c r="K17066" s="5">
        <f t="shared" si="1067"/>
        <v>0</v>
      </c>
    </row>
    <row r="17067" spans="1:11" x14ac:dyDescent="0.25">
      <c r="A17067" t="s">
        <v>172</v>
      </c>
      <c r="B17067" t="s">
        <v>94</v>
      </c>
      <c r="C17067" s="7">
        <v>1</v>
      </c>
      <c r="D17067">
        <v>2</v>
      </c>
      <c r="E17067">
        <v>32</v>
      </c>
      <c r="F17067">
        <v>65</v>
      </c>
      <c r="G17067" s="1">
        <f t="shared" si="1064"/>
        <v>0.94117647058823528</v>
      </c>
      <c r="H17067" s="4">
        <f t="shared" si="1065"/>
        <v>1</v>
      </c>
      <c r="I17067" s="5">
        <f>IF(OR(AND(F17067&gt;=50,G17067&gt;SUMIF(SeasonTotals!A$2:A$9,A17067,SeasonTotals!F$2:F$9)),AND(G17067&gt;0.885,F17067&gt;=50,D17067&lt;3)),1,0)</f>
        <v>1</v>
      </c>
      <c r="J17067" s="4">
        <f t="shared" si="1066"/>
        <v>0</v>
      </c>
      <c r="K17067" s="5">
        <f t="shared" si="1067"/>
        <v>0</v>
      </c>
    </row>
    <row r="17068" spans="1:11" x14ac:dyDescent="0.25">
      <c r="A17068" t="s">
        <v>172</v>
      </c>
      <c r="B17068" t="s">
        <v>128</v>
      </c>
      <c r="C17068" s="7">
        <v>1</v>
      </c>
      <c r="D17068">
        <v>3</v>
      </c>
      <c r="E17068">
        <v>25</v>
      </c>
      <c r="F17068">
        <v>65</v>
      </c>
      <c r="G17068" s="1">
        <f t="shared" si="1064"/>
        <v>0.8928571428571429</v>
      </c>
      <c r="H17068" s="4">
        <f t="shared" si="1065"/>
        <v>0</v>
      </c>
      <c r="I17068" s="5">
        <f>IF(OR(AND(F17068&gt;=50,G17068&gt;SUMIF(SeasonTotals!A$2:A$9,A17068,SeasonTotals!F$2:F$9)),AND(G17068&gt;0.885,F17068&gt;=50,D17068&lt;3)),1,0)</f>
        <v>0</v>
      </c>
      <c r="J17068" s="4">
        <f t="shared" si="1066"/>
        <v>0</v>
      </c>
      <c r="K17068" s="5">
        <f t="shared" si="1067"/>
        <v>0</v>
      </c>
    </row>
    <row r="17069" spans="1:11" x14ac:dyDescent="0.25">
      <c r="A17069" t="s">
        <v>172</v>
      </c>
      <c r="B17069" t="s">
        <v>21</v>
      </c>
      <c r="C17069" s="7">
        <v>1</v>
      </c>
      <c r="D17069">
        <v>1</v>
      </c>
      <c r="E17069">
        <v>35</v>
      </c>
      <c r="F17069">
        <v>60</v>
      </c>
      <c r="G17069" s="1">
        <f t="shared" si="1064"/>
        <v>0.97222222222222221</v>
      </c>
      <c r="H17069" s="4">
        <f t="shared" si="1065"/>
        <v>1</v>
      </c>
      <c r="I17069" s="5">
        <f>IF(OR(AND(F17069&gt;=50,G17069&gt;SUMIF(SeasonTotals!A$2:A$9,A17069,SeasonTotals!F$2:F$9)),AND(G17069&gt;0.885,F17069&gt;=50,D17069&lt;3)),1,0)</f>
        <v>1</v>
      </c>
      <c r="J17069" s="4">
        <f t="shared" si="1066"/>
        <v>0</v>
      </c>
      <c r="K17069" s="5">
        <f t="shared" si="1067"/>
        <v>0</v>
      </c>
    </row>
    <row r="17070" spans="1:11" x14ac:dyDescent="0.25">
      <c r="A17070" t="s">
        <v>172</v>
      </c>
      <c r="B17070" t="s">
        <v>112</v>
      </c>
      <c r="C17070" s="7">
        <v>1</v>
      </c>
      <c r="D17070">
        <v>3</v>
      </c>
      <c r="E17070">
        <v>23</v>
      </c>
      <c r="F17070">
        <v>58</v>
      </c>
      <c r="G17070" s="1">
        <f t="shared" si="1064"/>
        <v>0.88461538461538458</v>
      </c>
      <c r="H17070" s="4">
        <f t="shared" si="1065"/>
        <v>0</v>
      </c>
      <c r="I17070" s="5">
        <f>IF(OR(AND(F17070&gt;=50,G17070&gt;SUMIF(SeasonTotals!A$2:A$9,A17070,SeasonTotals!F$2:F$9)),AND(G17070&gt;0.885,F17070&gt;=50,D17070&lt;3)),1,0)</f>
        <v>0</v>
      </c>
      <c r="J17070" s="4">
        <f t="shared" si="1066"/>
        <v>0</v>
      </c>
      <c r="K17070" s="5">
        <f t="shared" si="1067"/>
        <v>0</v>
      </c>
    </row>
    <row r="17071" spans="1:11" x14ac:dyDescent="0.25">
      <c r="A17071" t="s">
        <v>172</v>
      </c>
      <c r="B17071" t="s">
        <v>40</v>
      </c>
      <c r="C17071" s="7">
        <v>1</v>
      </c>
      <c r="D17071">
        <v>3</v>
      </c>
      <c r="E17071">
        <v>36</v>
      </c>
      <c r="F17071">
        <v>65</v>
      </c>
      <c r="G17071" s="1">
        <f t="shared" si="1064"/>
        <v>0.92307692307692313</v>
      </c>
      <c r="H17071" s="4">
        <f t="shared" si="1065"/>
        <v>1</v>
      </c>
      <c r="I17071" s="5">
        <f>IF(OR(AND(F17071&gt;=50,G17071&gt;SUMIF(SeasonTotals!A$2:A$9,A17071,SeasonTotals!F$2:F$9)),AND(G17071&gt;0.885,F17071&gt;=50,D17071&lt;3)),1,0)</f>
        <v>1</v>
      </c>
      <c r="J17071" s="4">
        <f t="shared" si="1066"/>
        <v>0</v>
      </c>
      <c r="K17071" s="5">
        <f t="shared" si="1067"/>
        <v>0</v>
      </c>
    </row>
    <row r="17072" spans="1:11" x14ac:dyDescent="0.25">
      <c r="A17072" t="s">
        <v>172</v>
      </c>
      <c r="B17072" t="s">
        <v>178</v>
      </c>
      <c r="C17072" s="7">
        <v>1</v>
      </c>
      <c r="D17072">
        <v>1</v>
      </c>
      <c r="E17072">
        <v>28</v>
      </c>
      <c r="F17072">
        <v>65</v>
      </c>
      <c r="G17072" s="1">
        <f t="shared" si="1064"/>
        <v>0.96551724137931039</v>
      </c>
      <c r="H17072" s="4">
        <f t="shared" si="1065"/>
        <v>1</v>
      </c>
      <c r="I17072" s="5">
        <f>IF(OR(AND(F17072&gt;=50,G17072&gt;SUMIF(SeasonTotals!A$2:A$9,A17072,SeasonTotals!F$2:F$9)),AND(G17072&gt;0.885,F17072&gt;=50,D17072&lt;3)),1,0)</f>
        <v>1</v>
      </c>
      <c r="J17072" s="4">
        <f t="shared" si="1066"/>
        <v>0</v>
      </c>
      <c r="K17072" s="5">
        <f t="shared" si="1067"/>
        <v>0</v>
      </c>
    </row>
    <row r="17073" spans="1:11" x14ac:dyDescent="0.25">
      <c r="A17073" t="s">
        <v>172</v>
      </c>
      <c r="B17073" t="s">
        <v>49</v>
      </c>
      <c r="C17073" s="7">
        <v>1</v>
      </c>
      <c r="D17073">
        <v>3</v>
      </c>
      <c r="E17073">
        <v>39</v>
      </c>
      <c r="F17073">
        <v>59</v>
      </c>
      <c r="G17073" s="1">
        <f t="shared" si="1064"/>
        <v>0.9285714285714286</v>
      </c>
      <c r="H17073" s="4">
        <f t="shared" si="1065"/>
        <v>1</v>
      </c>
      <c r="I17073" s="5">
        <f>IF(OR(AND(F17073&gt;=50,G17073&gt;SUMIF(SeasonTotals!A$2:A$9,A17073,SeasonTotals!F$2:F$9)),AND(G17073&gt;0.885,F17073&gt;=50,D17073&lt;3)),1,0)</f>
        <v>1</v>
      </c>
      <c r="J17073" s="4">
        <f t="shared" si="1066"/>
        <v>0</v>
      </c>
      <c r="K17073" s="5">
        <f t="shared" si="1067"/>
        <v>0</v>
      </c>
    </row>
    <row r="17074" spans="1:11" x14ac:dyDescent="0.25">
      <c r="A17074" t="s">
        <v>172</v>
      </c>
      <c r="B17074" t="s">
        <v>120</v>
      </c>
      <c r="C17074" s="7">
        <v>1</v>
      </c>
      <c r="D17074">
        <v>4</v>
      </c>
      <c r="E17074">
        <v>23</v>
      </c>
      <c r="F17074">
        <v>65</v>
      </c>
      <c r="G17074" s="1">
        <f t="shared" si="1064"/>
        <v>0.85185185185185186</v>
      </c>
      <c r="H17074" s="4">
        <f t="shared" si="1065"/>
        <v>0</v>
      </c>
      <c r="I17074" s="5">
        <f>IF(OR(AND(F17074&gt;=50,G17074&gt;SUMIF(SeasonTotals!A$2:A$9,A17074,SeasonTotals!F$2:F$9)),AND(G17074&gt;0.885,F17074&gt;=50,D17074&lt;3)),1,0)</f>
        <v>0</v>
      </c>
      <c r="J17074" s="4">
        <f t="shared" si="1066"/>
        <v>0</v>
      </c>
      <c r="K17074" s="5">
        <f t="shared" si="1067"/>
        <v>0</v>
      </c>
    </row>
    <row r="17075" spans="1:11" x14ac:dyDescent="0.25">
      <c r="A17075" t="s">
        <v>172</v>
      </c>
      <c r="B17075" t="s">
        <v>110</v>
      </c>
      <c r="C17075" s="7">
        <v>1</v>
      </c>
      <c r="D17075">
        <v>6</v>
      </c>
      <c r="E17075">
        <v>29</v>
      </c>
      <c r="F17075">
        <v>60</v>
      </c>
      <c r="G17075" s="1">
        <f t="shared" si="1064"/>
        <v>0.82857142857142863</v>
      </c>
      <c r="H17075" s="4">
        <f t="shared" si="1065"/>
        <v>0</v>
      </c>
      <c r="I17075" s="5">
        <f>IF(OR(AND(F17075&gt;=50,G17075&gt;SUMIF(SeasonTotals!A$2:A$9,A17075,SeasonTotals!F$2:F$9)),AND(G17075&gt;0.885,F17075&gt;=50,D17075&lt;3)),1,0)</f>
        <v>0</v>
      </c>
      <c r="J17075" s="4">
        <f t="shared" si="1066"/>
        <v>1</v>
      </c>
      <c r="K17075" s="5">
        <f t="shared" si="1067"/>
        <v>0</v>
      </c>
    </row>
    <row r="17076" spans="1:11" x14ac:dyDescent="0.25">
      <c r="A17076" t="s">
        <v>172</v>
      </c>
      <c r="B17076" t="s">
        <v>158</v>
      </c>
      <c r="C17076" s="7">
        <v>1</v>
      </c>
      <c r="D17076">
        <v>3</v>
      </c>
      <c r="E17076">
        <v>35</v>
      </c>
      <c r="F17076">
        <v>58</v>
      </c>
      <c r="G17076" s="1">
        <f t="shared" si="1064"/>
        <v>0.92105263157894735</v>
      </c>
      <c r="H17076" s="4">
        <f t="shared" si="1065"/>
        <v>1</v>
      </c>
      <c r="I17076" s="5">
        <f>IF(OR(AND(F17076&gt;=50,G17076&gt;SUMIF(SeasonTotals!A$2:A$9,A17076,SeasonTotals!F$2:F$9)),AND(G17076&gt;0.885,F17076&gt;=50,D17076&lt;3)),1,0)</f>
        <v>1</v>
      </c>
      <c r="J17076" s="4">
        <f t="shared" si="1066"/>
        <v>0</v>
      </c>
      <c r="K17076" s="5">
        <f t="shared" si="1067"/>
        <v>0</v>
      </c>
    </row>
    <row r="17077" spans="1:11" x14ac:dyDescent="0.25">
      <c r="A17077" t="s">
        <v>172</v>
      </c>
      <c r="B17077" t="s">
        <v>37</v>
      </c>
      <c r="C17077" s="7">
        <v>1</v>
      </c>
      <c r="D17077">
        <v>2</v>
      </c>
      <c r="E17077">
        <v>26</v>
      </c>
      <c r="F17077">
        <v>60</v>
      </c>
      <c r="G17077" s="1">
        <f t="shared" si="1064"/>
        <v>0.9285714285714286</v>
      </c>
      <c r="H17077" s="4">
        <f t="shared" si="1065"/>
        <v>1</v>
      </c>
      <c r="I17077" s="5">
        <f>IF(OR(AND(F17077&gt;=50,G17077&gt;SUMIF(SeasonTotals!A$2:A$9,A17077,SeasonTotals!F$2:F$9)),AND(G17077&gt;0.885,F17077&gt;=50,D17077&lt;3)),1,0)</f>
        <v>1</v>
      </c>
      <c r="J17077" s="4">
        <f t="shared" si="1066"/>
        <v>0</v>
      </c>
      <c r="K17077" s="5">
        <f t="shared" si="1067"/>
        <v>0</v>
      </c>
    </row>
    <row r="17078" spans="1:11" x14ac:dyDescent="0.25">
      <c r="A17078" t="s">
        <v>172</v>
      </c>
      <c r="B17078" t="s">
        <v>79</v>
      </c>
      <c r="C17078" s="7">
        <v>1</v>
      </c>
      <c r="D17078">
        <v>1</v>
      </c>
      <c r="E17078">
        <v>31</v>
      </c>
      <c r="F17078">
        <v>60</v>
      </c>
      <c r="G17078" s="1">
        <f t="shared" si="1064"/>
        <v>0.96875</v>
      </c>
      <c r="H17078" s="4">
        <f t="shared" si="1065"/>
        <v>1</v>
      </c>
      <c r="I17078" s="5">
        <f>IF(OR(AND(F17078&gt;=50,G17078&gt;SUMIF(SeasonTotals!A$2:A$9,A17078,SeasonTotals!F$2:F$9)),AND(G17078&gt;0.885,F17078&gt;=50,D17078&lt;3)),1,0)</f>
        <v>1</v>
      </c>
      <c r="J17078" s="4">
        <f t="shared" si="1066"/>
        <v>0</v>
      </c>
      <c r="K17078" s="5">
        <f t="shared" si="1067"/>
        <v>0</v>
      </c>
    </row>
    <row r="17079" spans="1:11" x14ac:dyDescent="0.25">
      <c r="A17079" t="s">
        <v>172</v>
      </c>
      <c r="B17079" t="s">
        <v>147</v>
      </c>
      <c r="C17079" s="7">
        <v>1</v>
      </c>
      <c r="D17079">
        <v>3</v>
      </c>
      <c r="E17079">
        <v>22</v>
      </c>
      <c r="F17079">
        <v>58</v>
      </c>
      <c r="G17079" s="1">
        <f t="shared" si="1064"/>
        <v>0.88</v>
      </c>
      <c r="H17079" s="4">
        <f t="shared" si="1065"/>
        <v>0</v>
      </c>
      <c r="I17079" s="5">
        <f>IF(OR(AND(F17079&gt;=50,G17079&gt;SUMIF(SeasonTotals!A$2:A$9,A17079,SeasonTotals!F$2:F$9)),AND(G17079&gt;0.885,F17079&gt;=50,D17079&lt;3)),1,0)</f>
        <v>0</v>
      </c>
      <c r="J17079" s="4">
        <f t="shared" si="1066"/>
        <v>0</v>
      </c>
      <c r="K17079" s="5">
        <f t="shared" si="1067"/>
        <v>0</v>
      </c>
    </row>
    <row r="17080" spans="1:11" x14ac:dyDescent="0.25">
      <c r="A17080" t="s">
        <v>172</v>
      </c>
      <c r="B17080" t="s">
        <v>18</v>
      </c>
      <c r="C17080" s="7">
        <v>1</v>
      </c>
      <c r="D17080">
        <v>4</v>
      </c>
      <c r="E17080">
        <v>15</v>
      </c>
      <c r="F17080">
        <v>65</v>
      </c>
      <c r="G17080" s="1">
        <f t="shared" si="1064"/>
        <v>0.78947368421052633</v>
      </c>
      <c r="H17080" s="4">
        <f t="shared" si="1065"/>
        <v>0</v>
      </c>
      <c r="I17080" s="5">
        <f>IF(OR(AND(F17080&gt;=50,G17080&gt;SUMIF(SeasonTotals!A$2:A$9,A17080,SeasonTotals!F$2:F$9)),AND(G17080&gt;0.885,F17080&gt;=50,D17080&lt;3)),1,0)</f>
        <v>0</v>
      </c>
      <c r="J17080" s="4">
        <f t="shared" si="1066"/>
        <v>1</v>
      </c>
      <c r="K17080" s="5">
        <f t="shared" si="1067"/>
        <v>0</v>
      </c>
    </row>
    <row r="17081" spans="1:11" x14ac:dyDescent="0.25">
      <c r="A17081" t="s">
        <v>172</v>
      </c>
      <c r="B17081" t="s">
        <v>51</v>
      </c>
      <c r="C17081" s="7">
        <v>1</v>
      </c>
      <c r="D17081">
        <v>2</v>
      </c>
      <c r="E17081">
        <v>28</v>
      </c>
      <c r="F17081">
        <v>60</v>
      </c>
      <c r="G17081" s="1">
        <f t="shared" si="1064"/>
        <v>0.93333333333333335</v>
      </c>
      <c r="H17081" s="4">
        <f t="shared" si="1065"/>
        <v>1</v>
      </c>
      <c r="I17081" s="5">
        <f>IF(OR(AND(F17081&gt;=50,G17081&gt;SUMIF(SeasonTotals!A$2:A$9,A17081,SeasonTotals!F$2:F$9)),AND(G17081&gt;0.885,F17081&gt;=50,D17081&lt;3)),1,0)</f>
        <v>1</v>
      </c>
      <c r="J17081" s="4">
        <f t="shared" si="1066"/>
        <v>0</v>
      </c>
      <c r="K17081" s="5">
        <f t="shared" si="1067"/>
        <v>0</v>
      </c>
    </row>
    <row r="17082" spans="1:11" x14ac:dyDescent="0.25">
      <c r="A17082" t="s">
        <v>172</v>
      </c>
      <c r="B17082" t="s">
        <v>87</v>
      </c>
      <c r="C17082" s="7">
        <v>1</v>
      </c>
      <c r="D17082">
        <v>2</v>
      </c>
      <c r="E17082">
        <v>35</v>
      </c>
      <c r="F17082">
        <v>60</v>
      </c>
      <c r="G17082" s="1">
        <f t="shared" si="1064"/>
        <v>0.94594594594594594</v>
      </c>
      <c r="H17082" s="4">
        <f t="shared" si="1065"/>
        <v>1</v>
      </c>
      <c r="I17082" s="5">
        <f>IF(OR(AND(F17082&gt;=50,G17082&gt;SUMIF(SeasonTotals!A$2:A$9,A17082,SeasonTotals!F$2:F$9)),AND(G17082&gt;0.885,F17082&gt;=50,D17082&lt;3)),1,0)</f>
        <v>1</v>
      </c>
      <c r="J17082" s="4">
        <f t="shared" si="1066"/>
        <v>0</v>
      </c>
      <c r="K17082" s="5">
        <f t="shared" si="1067"/>
        <v>0</v>
      </c>
    </row>
    <row r="17083" spans="1:11" x14ac:dyDescent="0.25">
      <c r="A17083" t="s">
        <v>172</v>
      </c>
      <c r="B17083" t="s">
        <v>132</v>
      </c>
      <c r="C17083" s="7">
        <v>1</v>
      </c>
      <c r="D17083">
        <v>5</v>
      </c>
      <c r="E17083">
        <v>16</v>
      </c>
      <c r="F17083">
        <v>40</v>
      </c>
      <c r="G17083" s="1">
        <f t="shared" si="1064"/>
        <v>0.76190476190476186</v>
      </c>
      <c r="H17083" s="4">
        <f t="shared" si="1065"/>
        <v>0</v>
      </c>
      <c r="I17083" s="5">
        <f>IF(OR(AND(F17083&gt;=50,G17083&gt;SUMIF(SeasonTotals!A$2:A$9,A17083,SeasonTotals!F$2:F$9)),AND(G17083&gt;0.885,F17083&gt;=50,D17083&lt;3)),1,0)</f>
        <v>0</v>
      </c>
      <c r="J17083" s="4">
        <f t="shared" si="1066"/>
        <v>1</v>
      </c>
      <c r="K17083" s="5">
        <f t="shared" si="1067"/>
        <v>1</v>
      </c>
    </row>
    <row r="17084" spans="1:11" x14ac:dyDescent="0.25">
      <c r="A17084" t="s">
        <v>172</v>
      </c>
      <c r="B17084" t="s">
        <v>22</v>
      </c>
      <c r="C17084" s="7">
        <v>1</v>
      </c>
      <c r="D17084">
        <v>3</v>
      </c>
      <c r="E17084">
        <v>25</v>
      </c>
      <c r="F17084">
        <v>63</v>
      </c>
      <c r="G17084" s="1">
        <f t="shared" si="1064"/>
        <v>0.8928571428571429</v>
      </c>
      <c r="H17084" s="4">
        <f t="shared" si="1065"/>
        <v>0</v>
      </c>
      <c r="I17084" s="5">
        <f>IF(OR(AND(F17084&gt;=50,G17084&gt;SUMIF(SeasonTotals!A$2:A$9,A17084,SeasonTotals!F$2:F$9)),AND(G17084&gt;0.885,F17084&gt;=50,D17084&lt;3)),1,0)</f>
        <v>0</v>
      </c>
      <c r="J17084" s="4">
        <f t="shared" si="1066"/>
        <v>0</v>
      </c>
      <c r="K17084" s="5">
        <f t="shared" si="1067"/>
        <v>0</v>
      </c>
    </row>
    <row r="17085" spans="1:11" x14ac:dyDescent="0.25">
      <c r="A17085" t="s">
        <v>172</v>
      </c>
      <c r="B17085" t="s">
        <v>50</v>
      </c>
      <c r="C17085" s="7">
        <v>1</v>
      </c>
      <c r="D17085">
        <v>3</v>
      </c>
      <c r="E17085">
        <v>35</v>
      </c>
      <c r="F17085">
        <v>60</v>
      </c>
      <c r="G17085" s="1">
        <f t="shared" si="1064"/>
        <v>0.92105263157894735</v>
      </c>
      <c r="H17085" s="4">
        <f t="shared" si="1065"/>
        <v>1</v>
      </c>
      <c r="I17085" s="5">
        <f>IF(OR(AND(F17085&gt;=50,G17085&gt;SUMIF(SeasonTotals!A$2:A$9,A17085,SeasonTotals!F$2:F$9)),AND(G17085&gt;0.885,F17085&gt;=50,D17085&lt;3)),1,0)</f>
        <v>1</v>
      </c>
      <c r="J17085" s="4">
        <f t="shared" si="1066"/>
        <v>0</v>
      </c>
      <c r="K17085" s="5">
        <f t="shared" si="1067"/>
        <v>0</v>
      </c>
    </row>
    <row r="17086" spans="1:11" x14ac:dyDescent="0.25">
      <c r="A17086" t="s">
        <v>172</v>
      </c>
      <c r="B17086" t="s">
        <v>113</v>
      </c>
      <c r="C17086" s="7">
        <v>1</v>
      </c>
      <c r="D17086">
        <v>1</v>
      </c>
      <c r="E17086">
        <v>26</v>
      </c>
      <c r="F17086">
        <v>65</v>
      </c>
      <c r="G17086" s="1">
        <f t="shared" si="1064"/>
        <v>0.96296296296296291</v>
      </c>
      <c r="H17086" s="4">
        <f t="shared" si="1065"/>
        <v>1</v>
      </c>
      <c r="I17086" s="5">
        <f>IF(OR(AND(F17086&gt;=50,G17086&gt;SUMIF(SeasonTotals!A$2:A$9,A17086,SeasonTotals!F$2:F$9)),AND(G17086&gt;0.885,F17086&gt;=50,D17086&lt;3)),1,0)</f>
        <v>1</v>
      </c>
      <c r="J17086" s="4">
        <f t="shared" si="1066"/>
        <v>0</v>
      </c>
      <c r="K17086" s="5">
        <f t="shared" si="1067"/>
        <v>0</v>
      </c>
    </row>
    <row r="17087" spans="1:11" x14ac:dyDescent="0.25">
      <c r="A17087" t="s">
        <v>172</v>
      </c>
      <c r="B17087" t="s">
        <v>60</v>
      </c>
      <c r="C17087" s="7">
        <v>1</v>
      </c>
      <c r="D17087">
        <v>0</v>
      </c>
      <c r="E17087">
        <v>29</v>
      </c>
      <c r="F17087">
        <v>60</v>
      </c>
      <c r="G17087" s="1">
        <f t="shared" si="1064"/>
        <v>1</v>
      </c>
      <c r="H17087" s="4">
        <f t="shared" si="1065"/>
        <v>1</v>
      </c>
      <c r="I17087" s="5">
        <f>IF(OR(AND(F17087&gt;=50,G17087&gt;SUMIF(SeasonTotals!A$2:A$9,A17087,SeasonTotals!F$2:F$9)),AND(G17087&gt;0.885,F17087&gt;=50,D17087&lt;3)),1,0)</f>
        <v>1</v>
      </c>
      <c r="J17087" s="4">
        <f t="shared" si="1066"/>
        <v>0</v>
      </c>
      <c r="K17087" s="5">
        <f t="shared" si="1067"/>
        <v>0</v>
      </c>
    </row>
    <row r="17088" spans="1:11" x14ac:dyDescent="0.25">
      <c r="A17088" t="s">
        <v>172</v>
      </c>
      <c r="B17088" t="s">
        <v>40</v>
      </c>
      <c r="C17088" s="7">
        <v>1</v>
      </c>
      <c r="D17088">
        <v>2</v>
      </c>
      <c r="E17088">
        <v>16</v>
      </c>
      <c r="F17088">
        <v>63</v>
      </c>
      <c r="G17088" s="1">
        <f t="shared" si="1064"/>
        <v>0.88888888888888884</v>
      </c>
      <c r="H17088" s="4">
        <f t="shared" si="1065"/>
        <v>1</v>
      </c>
      <c r="I17088" s="5">
        <f>IF(OR(AND(F17088&gt;=50,G17088&gt;SUMIF(SeasonTotals!A$2:A$9,A17088,SeasonTotals!F$2:F$9)),AND(G17088&gt;0.885,F17088&gt;=50,D17088&lt;3)),1,0)</f>
        <v>1</v>
      </c>
      <c r="J17088" s="4">
        <f t="shared" si="1066"/>
        <v>0</v>
      </c>
      <c r="K17088" s="5">
        <f t="shared" si="1067"/>
        <v>0</v>
      </c>
    </row>
    <row r="17089" spans="1:11" x14ac:dyDescent="0.25">
      <c r="A17089" t="s">
        <v>172</v>
      </c>
      <c r="B17089" t="s">
        <v>120</v>
      </c>
      <c r="C17089" s="7">
        <v>1</v>
      </c>
      <c r="D17089">
        <v>4</v>
      </c>
      <c r="E17089">
        <v>28</v>
      </c>
      <c r="F17089">
        <v>58</v>
      </c>
      <c r="G17089" s="1">
        <f t="shared" si="1064"/>
        <v>0.875</v>
      </c>
      <c r="H17089" s="4">
        <f t="shared" si="1065"/>
        <v>0</v>
      </c>
      <c r="I17089" s="5">
        <f>IF(OR(AND(F17089&gt;=50,G17089&gt;SUMIF(SeasonTotals!A$2:A$9,A17089,SeasonTotals!F$2:F$9)),AND(G17089&gt;0.885,F17089&gt;=50,D17089&lt;3)),1,0)</f>
        <v>0</v>
      </c>
      <c r="J17089" s="4">
        <f t="shared" si="1066"/>
        <v>0</v>
      </c>
      <c r="K17089" s="5">
        <f t="shared" si="1067"/>
        <v>0</v>
      </c>
    </row>
    <row r="17090" spans="1:11" x14ac:dyDescent="0.25">
      <c r="A17090" t="s">
        <v>172</v>
      </c>
      <c r="B17090" t="s">
        <v>43</v>
      </c>
      <c r="C17090" s="7">
        <v>1</v>
      </c>
      <c r="D17090">
        <v>4</v>
      </c>
      <c r="E17090">
        <v>27</v>
      </c>
      <c r="F17090">
        <v>57</v>
      </c>
      <c r="G17090" s="1">
        <f t="shared" ref="G17090:G17153" si="1068">E17090/MAX(1,SUM(D17090:E17090))</f>
        <v>0.87096774193548387</v>
      </c>
      <c r="H17090" s="4">
        <f t="shared" ref="H17090:H17153" si="1069">IF(AND(F17090&gt;=50,OR(G17090&gt;0.913,AND(G17090&gt;0.885,D17090&lt;3))),1,0)</f>
        <v>0</v>
      </c>
      <c r="I17090" s="5">
        <f>IF(OR(AND(F17090&gt;=50,G17090&gt;SUMIF(SeasonTotals!A$2:A$9,A17090,SeasonTotals!F$2:F$9)),AND(G17090&gt;0.885,F17090&gt;=50,D17090&lt;3)),1,0)</f>
        <v>0</v>
      </c>
      <c r="J17090" s="4">
        <f t="shared" ref="J17090:J17153" si="1070">IF(G17090&lt;0.85,1,0)</f>
        <v>0</v>
      </c>
      <c r="K17090" s="5">
        <f t="shared" ref="K17090:K17153" si="1071">IF(F17090&lt;55,1,0)</f>
        <v>0</v>
      </c>
    </row>
    <row r="17091" spans="1:11" x14ac:dyDescent="0.25">
      <c r="A17091" t="s">
        <v>172</v>
      </c>
      <c r="B17091" t="s">
        <v>54</v>
      </c>
      <c r="C17091" s="7">
        <v>1</v>
      </c>
      <c r="D17091">
        <v>5</v>
      </c>
      <c r="E17091">
        <v>35</v>
      </c>
      <c r="F17091">
        <v>57</v>
      </c>
      <c r="G17091" s="1">
        <f t="shared" si="1068"/>
        <v>0.875</v>
      </c>
      <c r="H17091" s="4">
        <f t="shared" si="1069"/>
        <v>0</v>
      </c>
      <c r="I17091" s="5">
        <f>IF(OR(AND(F17091&gt;=50,G17091&gt;SUMIF(SeasonTotals!A$2:A$9,A17091,SeasonTotals!F$2:F$9)),AND(G17091&gt;0.885,F17091&gt;=50,D17091&lt;3)),1,0)</f>
        <v>0</v>
      </c>
      <c r="J17091" s="4">
        <f t="shared" si="1070"/>
        <v>0</v>
      </c>
      <c r="K17091" s="5">
        <f t="shared" si="1071"/>
        <v>0</v>
      </c>
    </row>
    <row r="17092" spans="1:11" x14ac:dyDescent="0.25">
      <c r="A17092" t="s">
        <v>172</v>
      </c>
      <c r="B17092" t="s">
        <v>79</v>
      </c>
      <c r="C17092" s="7">
        <v>1</v>
      </c>
      <c r="D17092">
        <v>3</v>
      </c>
      <c r="E17092">
        <v>38</v>
      </c>
      <c r="F17092">
        <v>60</v>
      </c>
      <c r="G17092" s="1">
        <f t="shared" si="1068"/>
        <v>0.92682926829268297</v>
      </c>
      <c r="H17092" s="4">
        <f t="shared" si="1069"/>
        <v>1</v>
      </c>
      <c r="I17092" s="5">
        <f>IF(OR(AND(F17092&gt;=50,G17092&gt;SUMIF(SeasonTotals!A$2:A$9,A17092,SeasonTotals!F$2:F$9)),AND(G17092&gt;0.885,F17092&gt;=50,D17092&lt;3)),1,0)</f>
        <v>1</v>
      </c>
      <c r="J17092" s="4">
        <f t="shared" si="1070"/>
        <v>0</v>
      </c>
      <c r="K17092" s="5">
        <f t="shared" si="1071"/>
        <v>0</v>
      </c>
    </row>
    <row r="17093" spans="1:11" x14ac:dyDescent="0.25">
      <c r="A17093" t="s">
        <v>172</v>
      </c>
      <c r="B17093" t="s">
        <v>107</v>
      </c>
      <c r="C17093" s="7">
        <v>1</v>
      </c>
      <c r="D17093">
        <v>2</v>
      </c>
      <c r="E17093">
        <v>25</v>
      </c>
      <c r="F17093">
        <v>60</v>
      </c>
      <c r="G17093" s="1">
        <f t="shared" si="1068"/>
        <v>0.92592592592592593</v>
      </c>
      <c r="H17093" s="4">
        <f t="shared" si="1069"/>
        <v>1</v>
      </c>
      <c r="I17093" s="5">
        <f>IF(OR(AND(F17093&gt;=50,G17093&gt;SUMIF(SeasonTotals!A$2:A$9,A17093,SeasonTotals!F$2:F$9)),AND(G17093&gt;0.885,F17093&gt;=50,D17093&lt;3)),1,0)</f>
        <v>1</v>
      </c>
      <c r="J17093" s="4">
        <f t="shared" si="1070"/>
        <v>0</v>
      </c>
      <c r="K17093" s="5">
        <f t="shared" si="1071"/>
        <v>0</v>
      </c>
    </row>
    <row r="17094" spans="1:11" x14ac:dyDescent="0.25">
      <c r="A17094" t="s">
        <v>172</v>
      </c>
      <c r="B17094" t="s">
        <v>80</v>
      </c>
      <c r="C17094" s="7">
        <v>1</v>
      </c>
      <c r="D17094">
        <v>3</v>
      </c>
      <c r="E17094">
        <v>22</v>
      </c>
      <c r="F17094">
        <v>60</v>
      </c>
      <c r="G17094" s="1">
        <f t="shared" si="1068"/>
        <v>0.88</v>
      </c>
      <c r="H17094" s="4">
        <f t="shared" si="1069"/>
        <v>0</v>
      </c>
      <c r="I17094" s="5">
        <f>IF(OR(AND(F17094&gt;=50,G17094&gt;SUMIF(SeasonTotals!A$2:A$9,A17094,SeasonTotals!F$2:F$9)),AND(G17094&gt;0.885,F17094&gt;=50,D17094&lt;3)),1,0)</f>
        <v>0</v>
      </c>
      <c r="J17094" s="4">
        <f t="shared" si="1070"/>
        <v>0</v>
      </c>
      <c r="K17094" s="5">
        <f t="shared" si="1071"/>
        <v>0</v>
      </c>
    </row>
    <row r="17095" spans="1:11" x14ac:dyDescent="0.25">
      <c r="A17095" t="s">
        <v>172</v>
      </c>
      <c r="B17095" t="s">
        <v>34</v>
      </c>
      <c r="C17095" s="7">
        <v>1</v>
      </c>
      <c r="D17095">
        <v>1</v>
      </c>
      <c r="E17095">
        <v>21</v>
      </c>
      <c r="F17095">
        <v>65</v>
      </c>
      <c r="G17095" s="1">
        <f t="shared" si="1068"/>
        <v>0.95454545454545459</v>
      </c>
      <c r="H17095" s="4">
        <f t="shared" si="1069"/>
        <v>1</v>
      </c>
      <c r="I17095" s="5">
        <f>IF(OR(AND(F17095&gt;=50,G17095&gt;SUMIF(SeasonTotals!A$2:A$9,A17095,SeasonTotals!F$2:F$9)),AND(G17095&gt;0.885,F17095&gt;=50,D17095&lt;3)),1,0)</f>
        <v>1</v>
      </c>
      <c r="J17095" s="4">
        <f t="shared" si="1070"/>
        <v>0</v>
      </c>
      <c r="K17095" s="5">
        <f t="shared" si="1071"/>
        <v>0</v>
      </c>
    </row>
    <row r="17096" spans="1:11" x14ac:dyDescent="0.25">
      <c r="A17096" t="s">
        <v>172</v>
      </c>
      <c r="B17096" t="s">
        <v>93</v>
      </c>
      <c r="C17096" s="7">
        <v>1</v>
      </c>
      <c r="D17096">
        <v>1</v>
      </c>
      <c r="E17096">
        <v>28</v>
      </c>
      <c r="F17096">
        <v>60</v>
      </c>
      <c r="G17096" s="1">
        <f t="shared" si="1068"/>
        <v>0.96551724137931039</v>
      </c>
      <c r="H17096" s="4">
        <f t="shared" si="1069"/>
        <v>1</v>
      </c>
      <c r="I17096" s="5">
        <f>IF(OR(AND(F17096&gt;=50,G17096&gt;SUMIF(SeasonTotals!A$2:A$9,A17096,SeasonTotals!F$2:F$9)),AND(G17096&gt;0.885,F17096&gt;=50,D17096&lt;3)),1,0)</f>
        <v>1</v>
      </c>
      <c r="J17096" s="4">
        <f t="shared" si="1070"/>
        <v>0</v>
      </c>
      <c r="K17096" s="5">
        <f t="shared" si="1071"/>
        <v>0</v>
      </c>
    </row>
    <row r="17097" spans="1:11" x14ac:dyDescent="0.25">
      <c r="A17097" t="s">
        <v>172</v>
      </c>
      <c r="B17097" t="s">
        <v>51</v>
      </c>
      <c r="C17097" s="7">
        <v>1</v>
      </c>
      <c r="D17097">
        <v>0</v>
      </c>
      <c r="E17097">
        <v>31</v>
      </c>
      <c r="F17097">
        <v>60</v>
      </c>
      <c r="G17097" s="1">
        <f t="shared" si="1068"/>
        <v>1</v>
      </c>
      <c r="H17097" s="4">
        <f t="shared" si="1069"/>
        <v>1</v>
      </c>
      <c r="I17097" s="5">
        <f>IF(OR(AND(F17097&gt;=50,G17097&gt;SUMIF(SeasonTotals!A$2:A$9,A17097,SeasonTotals!F$2:F$9)),AND(G17097&gt;0.885,F17097&gt;=50,D17097&lt;3)),1,0)</f>
        <v>1</v>
      </c>
      <c r="J17097" s="4">
        <f t="shared" si="1070"/>
        <v>0</v>
      </c>
      <c r="K17097" s="5">
        <f t="shared" si="1071"/>
        <v>0</v>
      </c>
    </row>
    <row r="17098" spans="1:11" x14ac:dyDescent="0.25">
      <c r="A17098" t="s">
        <v>172</v>
      </c>
      <c r="B17098" t="s">
        <v>55</v>
      </c>
      <c r="C17098" s="7">
        <v>1</v>
      </c>
      <c r="D17098">
        <v>2</v>
      </c>
      <c r="E17098">
        <v>27</v>
      </c>
      <c r="F17098">
        <v>60</v>
      </c>
      <c r="G17098" s="1">
        <f t="shared" si="1068"/>
        <v>0.93103448275862066</v>
      </c>
      <c r="H17098" s="4">
        <f t="shared" si="1069"/>
        <v>1</v>
      </c>
      <c r="I17098" s="5">
        <f>IF(OR(AND(F17098&gt;=50,G17098&gt;SUMIF(SeasonTotals!A$2:A$9,A17098,SeasonTotals!F$2:F$9)),AND(G17098&gt;0.885,F17098&gt;=50,D17098&lt;3)),1,0)</f>
        <v>1</v>
      </c>
      <c r="J17098" s="4">
        <f t="shared" si="1070"/>
        <v>0</v>
      </c>
      <c r="K17098" s="5">
        <f t="shared" si="1071"/>
        <v>0</v>
      </c>
    </row>
    <row r="17099" spans="1:11" x14ac:dyDescent="0.25">
      <c r="A17099" t="s">
        <v>172</v>
      </c>
      <c r="B17099" t="s">
        <v>104</v>
      </c>
      <c r="C17099" s="7">
        <v>1</v>
      </c>
      <c r="D17099">
        <v>2</v>
      </c>
      <c r="E17099">
        <v>23</v>
      </c>
      <c r="F17099">
        <v>59</v>
      </c>
      <c r="G17099" s="1">
        <f t="shared" si="1068"/>
        <v>0.92</v>
      </c>
      <c r="H17099" s="4">
        <f t="shared" si="1069"/>
        <v>1</v>
      </c>
      <c r="I17099" s="5">
        <f>IF(OR(AND(F17099&gt;=50,G17099&gt;SUMIF(SeasonTotals!A$2:A$9,A17099,SeasonTotals!F$2:F$9)),AND(G17099&gt;0.885,F17099&gt;=50,D17099&lt;3)),1,0)</f>
        <v>1</v>
      </c>
      <c r="J17099" s="4">
        <f t="shared" si="1070"/>
        <v>0</v>
      </c>
      <c r="K17099" s="5">
        <f t="shared" si="1071"/>
        <v>0</v>
      </c>
    </row>
    <row r="17100" spans="1:11" x14ac:dyDescent="0.25">
      <c r="A17100" t="s">
        <v>172</v>
      </c>
      <c r="B17100" t="s">
        <v>95</v>
      </c>
      <c r="C17100" s="7">
        <v>1</v>
      </c>
      <c r="D17100">
        <v>1</v>
      </c>
      <c r="E17100">
        <v>22</v>
      </c>
      <c r="F17100">
        <v>59</v>
      </c>
      <c r="G17100" s="1">
        <f t="shared" si="1068"/>
        <v>0.95652173913043481</v>
      </c>
      <c r="H17100" s="4">
        <f t="shared" si="1069"/>
        <v>1</v>
      </c>
      <c r="I17100" s="5">
        <f>IF(OR(AND(F17100&gt;=50,G17100&gt;SUMIF(SeasonTotals!A$2:A$9,A17100,SeasonTotals!F$2:F$9)),AND(G17100&gt;0.885,F17100&gt;=50,D17100&lt;3)),1,0)</f>
        <v>1</v>
      </c>
      <c r="J17100" s="4">
        <f t="shared" si="1070"/>
        <v>0</v>
      </c>
      <c r="K17100" s="5">
        <f t="shared" si="1071"/>
        <v>0</v>
      </c>
    </row>
    <row r="17101" spans="1:11" x14ac:dyDescent="0.25">
      <c r="A17101" t="s">
        <v>172</v>
      </c>
      <c r="B17101" t="s">
        <v>69</v>
      </c>
      <c r="C17101" s="7">
        <v>1</v>
      </c>
      <c r="D17101">
        <v>4</v>
      </c>
      <c r="E17101">
        <v>19</v>
      </c>
      <c r="F17101">
        <v>60</v>
      </c>
      <c r="G17101" s="1">
        <f t="shared" si="1068"/>
        <v>0.82608695652173914</v>
      </c>
      <c r="H17101" s="4">
        <f t="shared" si="1069"/>
        <v>0</v>
      </c>
      <c r="I17101" s="5">
        <f>IF(OR(AND(F17101&gt;=50,G17101&gt;SUMIF(SeasonTotals!A$2:A$9,A17101,SeasonTotals!F$2:F$9)),AND(G17101&gt;0.885,F17101&gt;=50,D17101&lt;3)),1,0)</f>
        <v>0</v>
      </c>
      <c r="J17101" s="4">
        <f t="shared" si="1070"/>
        <v>1</v>
      </c>
      <c r="K17101" s="5">
        <f t="shared" si="1071"/>
        <v>0</v>
      </c>
    </row>
    <row r="17102" spans="1:11" x14ac:dyDescent="0.25">
      <c r="A17102" t="s">
        <v>172</v>
      </c>
      <c r="B17102" t="s">
        <v>170</v>
      </c>
      <c r="C17102" s="7">
        <v>1</v>
      </c>
      <c r="D17102">
        <v>1</v>
      </c>
      <c r="E17102">
        <v>33</v>
      </c>
      <c r="F17102">
        <v>60</v>
      </c>
      <c r="G17102" s="1">
        <f t="shared" si="1068"/>
        <v>0.97058823529411764</v>
      </c>
      <c r="H17102" s="4">
        <f t="shared" si="1069"/>
        <v>1</v>
      </c>
      <c r="I17102" s="5">
        <f>IF(OR(AND(F17102&gt;=50,G17102&gt;SUMIF(SeasonTotals!A$2:A$9,A17102,SeasonTotals!F$2:F$9)),AND(G17102&gt;0.885,F17102&gt;=50,D17102&lt;3)),1,0)</f>
        <v>1</v>
      </c>
      <c r="J17102" s="4">
        <f t="shared" si="1070"/>
        <v>0</v>
      </c>
      <c r="K17102" s="5">
        <f t="shared" si="1071"/>
        <v>0</v>
      </c>
    </row>
    <row r="17103" spans="1:11" x14ac:dyDescent="0.25">
      <c r="A17103" t="s">
        <v>172</v>
      </c>
      <c r="B17103" t="s">
        <v>17</v>
      </c>
      <c r="C17103" s="7">
        <v>1</v>
      </c>
      <c r="D17103">
        <v>1</v>
      </c>
      <c r="E17103">
        <v>32</v>
      </c>
      <c r="F17103">
        <v>60</v>
      </c>
      <c r="G17103" s="1">
        <f t="shared" si="1068"/>
        <v>0.96969696969696972</v>
      </c>
      <c r="H17103" s="4">
        <f t="shared" si="1069"/>
        <v>1</v>
      </c>
      <c r="I17103" s="5">
        <f>IF(OR(AND(F17103&gt;=50,G17103&gt;SUMIF(SeasonTotals!A$2:A$9,A17103,SeasonTotals!F$2:F$9)),AND(G17103&gt;0.885,F17103&gt;=50,D17103&lt;3)),1,0)</f>
        <v>1</v>
      </c>
      <c r="J17103" s="4">
        <f t="shared" si="1070"/>
        <v>0</v>
      </c>
      <c r="K17103" s="5">
        <f t="shared" si="1071"/>
        <v>0</v>
      </c>
    </row>
    <row r="17104" spans="1:11" x14ac:dyDescent="0.25">
      <c r="A17104" t="s">
        <v>172</v>
      </c>
      <c r="B17104" t="s">
        <v>150</v>
      </c>
      <c r="C17104" s="7">
        <v>1</v>
      </c>
      <c r="D17104">
        <v>4</v>
      </c>
      <c r="E17104">
        <v>33</v>
      </c>
      <c r="F17104">
        <v>65</v>
      </c>
      <c r="G17104" s="1">
        <f t="shared" si="1068"/>
        <v>0.89189189189189189</v>
      </c>
      <c r="H17104" s="4">
        <f t="shared" si="1069"/>
        <v>0</v>
      </c>
      <c r="I17104" s="5">
        <f>IF(OR(AND(F17104&gt;=50,G17104&gt;SUMIF(SeasonTotals!A$2:A$9,A17104,SeasonTotals!F$2:F$9)),AND(G17104&gt;0.885,F17104&gt;=50,D17104&lt;3)),1,0)</f>
        <v>0</v>
      </c>
      <c r="J17104" s="4">
        <f t="shared" si="1070"/>
        <v>0</v>
      </c>
      <c r="K17104" s="5">
        <f t="shared" si="1071"/>
        <v>0</v>
      </c>
    </row>
    <row r="17105" spans="1:11" x14ac:dyDescent="0.25">
      <c r="A17105" t="s">
        <v>172</v>
      </c>
      <c r="B17105" t="s">
        <v>49</v>
      </c>
      <c r="C17105" s="7">
        <v>1</v>
      </c>
      <c r="D17105">
        <v>2</v>
      </c>
      <c r="E17105">
        <v>17</v>
      </c>
      <c r="F17105">
        <v>59</v>
      </c>
      <c r="G17105" s="1">
        <f t="shared" si="1068"/>
        <v>0.89473684210526316</v>
      </c>
      <c r="H17105" s="4">
        <f t="shared" si="1069"/>
        <v>1</v>
      </c>
      <c r="I17105" s="5">
        <f>IF(OR(AND(F17105&gt;=50,G17105&gt;SUMIF(SeasonTotals!A$2:A$9,A17105,SeasonTotals!F$2:F$9)),AND(G17105&gt;0.885,F17105&gt;=50,D17105&lt;3)),1,0)</f>
        <v>1</v>
      </c>
      <c r="J17105" s="4">
        <f t="shared" si="1070"/>
        <v>0</v>
      </c>
      <c r="K17105" s="5">
        <f t="shared" si="1071"/>
        <v>0</v>
      </c>
    </row>
    <row r="17106" spans="1:11" x14ac:dyDescent="0.25">
      <c r="A17106" t="s">
        <v>172</v>
      </c>
      <c r="B17106" t="s">
        <v>168</v>
      </c>
      <c r="C17106" s="7">
        <v>1</v>
      </c>
      <c r="D17106">
        <v>4</v>
      </c>
      <c r="E17106">
        <v>19</v>
      </c>
      <c r="F17106">
        <v>47</v>
      </c>
      <c r="G17106" s="1">
        <f t="shared" si="1068"/>
        <v>0.82608695652173914</v>
      </c>
      <c r="H17106" s="4">
        <f t="shared" si="1069"/>
        <v>0</v>
      </c>
      <c r="I17106" s="5">
        <f>IF(OR(AND(F17106&gt;=50,G17106&gt;SUMIF(SeasonTotals!A$2:A$9,A17106,SeasonTotals!F$2:F$9)),AND(G17106&gt;0.885,F17106&gt;=50,D17106&lt;3)),1,0)</f>
        <v>0</v>
      </c>
      <c r="J17106" s="4">
        <f t="shared" si="1070"/>
        <v>1</v>
      </c>
      <c r="K17106" s="5">
        <f t="shared" si="1071"/>
        <v>1</v>
      </c>
    </row>
    <row r="17107" spans="1:11" x14ac:dyDescent="0.25">
      <c r="A17107" t="s">
        <v>172</v>
      </c>
      <c r="B17107" t="s">
        <v>37</v>
      </c>
      <c r="C17107" s="7">
        <v>1</v>
      </c>
      <c r="D17107">
        <v>3</v>
      </c>
      <c r="E17107">
        <v>33</v>
      </c>
      <c r="F17107">
        <v>60</v>
      </c>
      <c r="G17107" s="1">
        <f t="shared" si="1068"/>
        <v>0.91666666666666663</v>
      </c>
      <c r="H17107" s="4">
        <f t="shared" si="1069"/>
        <v>1</v>
      </c>
      <c r="I17107" s="5">
        <f>IF(OR(AND(F17107&gt;=50,G17107&gt;SUMIF(SeasonTotals!A$2:A$9,A17107,SeasonTotals!F$2:F$9)),AND(G17107&gt;0.885,F17107&gt;=50,D17107&lt;3)),1,0)</f>
        <v>1</v>
      </c>
      <c r="J17107" s="4">
        <f t="shared" si="1070"/>
        <v>0</v>
      </c>
      <c r="K17107" s="5">
        <f t="shared" si="1071"/>
        <v>0</v>
      </c>
    </row>
    <row r="17108" spans="1:11" x14ac:dyDescent="0.25">
      <c r="A17108" t="s">
        <v>172</v>
      </c>
      <c r="B17108" t="s">
        <v>79</v>
      </c>
      <c r="C17108" s="7">
        <v>1</v>
      </c>
      <c r="D17108">
        <v>5</v>
      </c>
      <c r="E17108">
        <v>32</v>
      </c>
      <c r="F17108">
        <v>59</v>
      </c>
      <c r="G17108" s="1">
        <f t="shared" si="1068"/>
        <v>0.86486486486486491</v>
      </c>
      <c r="H17108" s="4">
        <f t="shared" si="1069"/>
        <v>0</v>
      </c>
      <c r="I17108" s="5">
        <f>IF(OR(AND(F17108&gt;=50,G17108&gt;SUMIF(SeasonTotals!A$2:A$9,A17108,SeasonTotals!F$2:F$9)),AND(G17108&gt;0.885,F17108&gt;=50,D17108&lt;3)),1,0)</f>
        <v>0</v>
      </c>
      <c r="J17108" s="4">
        <f t="shared" si="1070"/>
        <v>0</v>
      </c>
      <c r="K17108" s="5">
        <f t="shared" si="1071"/>
        <v>0</v>
      </c>
    </row>
    <row r="17109" spans="1:11" x14ac:dyDescent="0.25">
      <c r="A17109" t="s">
        <v>172</v>
      </c>
      <c r="B17109" t="s">
        <v>93</v>
      </c>
      <c r="C17109" s="7">
        <v>1</v>
      </c>
      <c r="D17109">
        <v>4</v>
      </c>
      <c r="E17109">
        <v>36</v>
      </c>
      <c r="F17109">
        <v>65</v>
      </c>
      <c r="G17109" s="1">
        <f t="shared" si="1068"/>
        <v>0.9</v>
      </c>
      <c r="H17109" s="4">
        <f t="shared" si="1069"/>
        <v>0</v>
      </c>
      <c r="I17109" s="5">
        <f>IF(OR(AND(F17109&gt;=50,G17109&gt;SUMIF(SeasonTotals!A$2:A$9,A17109,SeasonTotals!F$2:F$9)),AND(G17109&gt;0.885,F17109&gt;=50,D17109&lt;3)),1,0)</f>
        <v>0</v>
      </c>
      <c r="J17109" s="4">
        <f t="shared" si="1070"/>
        <v>0</v>
      </c>
      <c r="K17109" s="5">
        <f t="shared" si="1071"/>
        <v>0</v>
      </c>
    </row>
    <row r="17110" spans="1:11" x14ac:dyDescent="0.25">
      <c r="A17110" t="s">
        <v>172</v>
      </c>
      <c r="B17110" t="s">
        <v>159</v>
      </c>
      <c r="C17110" s="7">
        <v>1</v>
      </c>
      <c r="D17110">
        <v>3</v>
      </c>
      <c r="E17110">
        <v>39</v>
      </c>
      <c r="F17110">
        <v>60</v>
      </c>
      <c r="G17110" s="1">
        <f t="shared" si="1068"/>
        <v>0.9285714285714286</v>
      </c>
      <c r="H17110" s="4">
        <f t="shared" si="1069"/>
        <v>1</v>
      </c>
      <c r="I17110" s="5">
        <f>IF(OR(AND(F17110&gt;=50,G17110&gt;SUMIF(SeasonTotals!A$2:A$9,A17110,SeasonTotals!F$2:F$9)),AND(G17110&gt;0.885,F17110&gt;=50,D17110&lt;3)),1,0)</f>
        <v>1</v>
      </c>
      <c r="J17110" s="4">
        <f t="shared" si="1070"/>
        <v>0</v>
      </c>
      <c r="K17110" s="5">
        <f t="shared" si="1071"/>
        <v>0</v>
      </c>
    </row>
    <row r="17111" spans="1:11" x14ac:dyDescent="0.25">
      <c r="A17111" t="s">
        <v>172</v>
      </c>
      <c r="B17111" t="s">
        <v>50</v>
      </c>
      <c r="C17111" s="7">
        <v>1</v>
      </c>
      <c r="D17111">
        <v>3</v>
      </c>
      <c r="E17111">
        <v>26</v>
      </c>
      <c r="F17111">
        <v>59</v>
      </c>
      <c r="G17111" s="1">
        <f t="shared" si="1068"/>
        <v>0.89655172413793105</v>
      </c>
      <c r="H17111" s="4">
        <f t="shared" si="1069"/>
        <v>0</v>
      </c>
      <c r="I17111" s="5">
        <f>IF(OR(AND(F17111&gt;=50,G17111&gt;SUMIF(SeasonTotals!A$2:A$9,A17111,SeasonTotals!F$2:F$9)),AND(G17111&gt;0.885,F17111&gt;=50,D17111&lt;3)),1,0)</f>
        <v>0</v>
      </c>
      <c r="J17111" s="4">
        <f t="shared" si="1070"/>
        <v>0</v>
      </c>
      <c r="K17111" s="5">
        <f t="shared" si="1071"/>
        <v>0</v>
      </c>
    </row>
    <row r="17112" spans="1:11" x14ac:dyDescent="0.25">
      <c r="A17112" t="s">
        <v>172</v>
      </c>
      <c r="B17112" t="s">
        <v>94</v>
      </c>
      <c r="C17112" s="7">
        <v>1</v>
      </c>
      <c r="D17112">
        <v>3</v>
      </c>
      <c r="E17112">
        <v>7</v>
      </c>
      <c r="F17112">
        <v>14</v>
      </c>
      <c r="G17112" s="1">
        <f t="shared" si="1068"/>
        <v>0.7</v>
      </c>
      <c r="H17112" s="4">
        <f t="shared" si="1069"/>
        <v>0</v>
      </c>
      <c r="I17112" s="5">
        <f>IF(OR(AND(F17112&gt;=50,G17112&gt;SUMIF(SeasonTotals!A$2:A$9,A17112,SeasonTotals!F$2:F$9)),AND(G17112&gt;0.885,F17112&gt;=50,D17112&lt;3)),1,0)</f>
        <v>0</v>
      </c>
      <c r="J17112" s="4">
        <f t="shared" si="1070"/>
        <v>1</v>
      </c>
      <c r="K17112" s="5">
        <f t="shared" si="1071"/>
        <v>1</v>
      </c>
    </row>
    <row r="17113" spans="1:11" x14ac:dyDescent="0.25">
      <c r="A17113" t="s">
        <v>172</v>
      </c>
      <c r="B17113" t="s">
        <v>62</v>
      </c>
      <c r="C17113" s="7">
        <v>1</v>
      </c>
      <c r="D17113">
        <v>4</v>
      </c>
      <c r="E17113">
        <v>29</v>
      </c>
      <c r="F17113">
        <v>59</v>
      </c>
      <c r="G17113" s="1">
        <f t="shared" si="1068"/>
        <v>0.87878787878787878</v>
      </c>
      <c r="H17113" s="4">
        <f t="shared" si="1069"/>
        <v>0</v>
      </c>
      <c r="I17113" s="5">
        <f>IF(OR(AND(F17113&gt;=50,G17113&gt;SUMIF(SeasonTotals!A$2:A$9,A17113,SeasonTotals!F$2:F$9)),AND(G17113&gt;0.885,F17113&gt;=50,D17113&lt;3)),1,0)</f>
        <v>0</v>
      </c>
      <c r="J17113" s="4">
        <f t="shared" si="1070"/>
        <v>0</v>
      </c>
      <c r="K17113" s="5">
        <f t="shared" si="1071"/>
        <v>0</v>
      </c>
    </row>
    <row r="17114" spans="1:11" x14ac:dyDescent="0.25">
      <c r="A17114" t="s">
        <v>172</v>
      </c>
      <c r="B17114" t="s">
        <v>83</v>
      </c>
      <c r="C17114" s="7">
        <v>1</v>
      </c>
      <c r="D17114">
        <v>3</v>
      </c>
      <c r="E17114">
        <v>32</v>
      </c>
      <c r="F17114">
        <v>60</v>
      </c>
      <c r="G17114" s="1">
        <f t="shared" si="1068"/>
        <v>0.91428571428571426</v>
      </c>
      <c r="H17114" s="4">
        <f t="shared" si="1069"/>
        <v>1</v>
      </c>
      <c r="I17114" s="5">
        <f>IF(OR(AND(F17114&gt;=50,G17114&gt;SUMIF(SeasonTotals!A$2:A$9,A17114,SeasonTotals!F$2:F$9)),AND(G17114&gt;0.885,F17114&gt;=50,D17114&lt;3)),1,0)</f>
        <v>0</v>
      </c>
      <c r="J17114" s="4">
        <f t="shared" si="1070"/>
        <v>0</v>
      </c>
      <c r="K17114" s="5">
        <f t="shared" si="1071"/>
        <v>0</v>
      </c>
    </row>
    <row r="17115" spans="1:11" x14ac:dyDescent="0.25">
      <c r="A17115" t="s">
        <v>172</v>
      </c>
      <c r="B17115" t="s">
        <v>40</v>
      </c>
      <c r="C17115" s="7">
        <v>1</v>
      </c>
      <c r="D17115">
        <v>1</v>
      </c>
      <c r="E17115">
        <v>22</v>
      </c>
      <c r="F17115">
        <v>60</v>
      </c>
      <c r="G17115" s="1">
        <f t="shared" si="1068"/>
        <v>0.95652173913043481</v>
      </c>
      <c r="H17115" s="4">
        <f t="shared" si="1069"/>
        <v>1</v>
      </c>
      <c r="I17115" s="5">
        <f>IF(OR(AND(F17115&gt;=50,G17115&gt;SUMIF(SeasonTotals!A$2:A$9,A17115,SeasonTotals!F$2:F$9)),AND(G17115&gt;0.885,F17115&gt;=50,D17115&lt;3)),1,0)</f>
        <v>1</v>
      </c>
      <c r="J17115" s="4">
        <f t="shared" si="1070"/>
        <v>0</v>
      </c>
      <c r="K17115" s="5">
        <f t="shared" si="1071"/>
        <v>0</v>
      </c>
    </row>
    <row r="17116" spans="1:11" x14ac:dyDescent="0.25">
      <c r="A17116" t="s">
        <v>172</v>
      </c>
      <c r="B17116" t="s">
        <v>49</v>
      </c>
      <c r="C17116" s="7">
        <v>1</v>
      </c>
      <c r="D17116">
        <v>2</v>
      </c>
      <c r="E17116">
        <v>22</v>
      </c>
      <c r="F17116">
        <v>58</v>
      </c>
      <c r="G17116" s="1">
        <f t="shared" si="1068"/>
        <v>0.91666666666666663</v>
      </c>
      <c r="H17116" s="4">
        <f t="shared" si="1069"/>
        <v>1</v>
      </c>
      <c r="I17116" s="5">
        <f>IF(OR(AND(F17116&gt;=50,G17116&gt;SUMIF(SeasonTotals!A$2:A$9,A17116,SeasonTotals!F$2:F$9)),AND(G17116&gt;0.885,F17116&gt;=50,D17116&lt;3)),1,0)</f>
        <v>1</v>
      </c>
      <c r="J17116" s="4">
        <f t="shared" si="1070"/>
        <v>0</v>
      </c>
      <c r="K17116" s="5">
        <f t="shared" si="1071"/>
        <v>0</v>
      </c>
    </row>
    <row r="17117" spans="1:11" x14ac:dyDescent="0.25">
      <c r="A17117" t="s">
        <v>172</v>
      </c>
      <c r="B17117" t="s">
        <v>181</v>
      </c>
      <c r="C17117" s="7">
        <v>1</v>
      </c>
      <c r="D17117">
        <v>3</v>
      </c>
      <c r="E17117">
        <v>22</v>
      </c>
      <c r="F17117">
        <v>58</v>
      </c>
      <c r="G17117" s="1">
        <f t="shared" si="1068"/>
        <v>0.88</v>
      </c>
      <c r="H17117" s="4">
        <f t="shared" si="1069"/>
        <v>0</v>
      </c>
      <c r="I17117" s="5">
        <f>IF(OR(AND(F17117&gt;=50,G17117&gt;SUMIF(SeasonTotals!A$2:A$9,A17117,SeasonTotals!F$2:F$9)),AND(G17117&gt;0.885,F17117&gt;=50,D17117&lt;3)),1,0)</f>
        <v>0</v>
      </c>
      <c r="J17117" s="4">
        <f t="shared" si="1070"/>
        <v>0</v>
      </c>
      <c r="K17117" s="5">
        <f t="shared" si="1071"/>
        <v>0</v>
      </c>
    </row>
    <row r="17118" spans="1:11" x14ac:dyDescent="0.25">
      <c r="A17118" t="s">
        <v>172</v>
      </c>
      <c r="B17118" t="s">
        <v>145</v>
      </c>
      <c r="C17118" s="7">
        <v>1</v>
      </c>
      <c r="D17118">
        <v>1</v>
      </c>
      <c r="E17118">
        <v>34</v>
      </c>
      <c r="F17118">
        <v>60</v>
      </c>
      <c r="G17118" s="1">
        <f t="shared" si="1068"/>
        <v>0.97142857142857142</v>
      </c>
      <c r="H17118" s="4">
        <f t="shared" si="1069"/>
        <v>1</v>
      </c>
      <c r="I17118" s="5">
        <f>IF(OR(AND(F17118&gt;=50,G17118&gt;SUMIF(SeasonTotals!A$2:A$9,A17118,SeasonTotals!F$2:F$9)),AND(G17118&gt;0.885,F17118&gt;=50,D17118&lt;3)),1,0)</f>
        <v>1</v>
      </c>
      <c r="J17118" s="4">
        <f t="shared" si="1070"/>
        <v>0</v>
      </c>
      <c r="K17118" s="5">
        <f t="shared" si="1071"/>
        <v>0</v>
      </c>
    </row>
    <row r="17119" spans="1:11" x14ac:dyDescent="0.25">
      <c r="A17119" t="s">
        <v>172</v>
      </c>
      <c r="B17119" t="s">
        <v>79</v>
      </c>
      <c r="C17119" s="7">
        <v>1</v>
      </c>
      <c r="D17119">
        <v>0</v>
      </c>
      <c r="E17119">
        <v>30</v>
      </c>
      <c r="F17119">
        <v>60</v>
      </c>
      <c r="G17119" s="1">
        <f t="shared" si="1068"/>
        <v>1</v>
      </c>
      <c r="H17119" s="4">
        <f t="shared" si="1069"/>
        <v>1</v>
      </c>
      <c r="I17119" s="5">
        <f>IF(OR(AND(F17119&gt;=50,G17119&gt;SUMIF(SeasonTotals!A$2:A$9,A17119,SeasonTotals!F$2:F$9)),AND(G17119&gt;0.885,F17119&gt;=50,D17119&lt;3)),1,0)</f>
        <v>1</v>
      </c>
      <c r="J17119" s="4">
        <f t="shared" si="1070"/>
        <v>0</v>
      </c>
      <c r="K17119" s="5">
        <f t="shared" si="1071"/>
        <v>0</v>
      </c>
    </row>
    <row r="17120" spans="1:11" x14ac:dyDescent="0.25">
      <c r="A17120" t="s">
        <v>172</v>
      </c>
      <c r="B17120" t="s">
        <v>107</v>
      </c>
      <c r="C17120" s="7">
        <v>1</v>
      </c>
      <c r="D17120">
        <v>2</v>
      </c>
      <c r="E17120">
        <v>24</v>
      </c>
      <c r="F17120">
        <v>58</v>
      </c>
      <c r="G17120" s="1">
        <f t="shared" si="1068"/>
        <v>0.92307692307692313</v>
      </c>
      <c r="H17120" s="4">
        <f t="shared" si="1069"/>
        <v>1</v>
      </c>
      <c r="I17120" s="5">
        <f>IF(OR(AND(F17120&gt;=50,G17120&gt;SUMIF(SeasonTotals!A$2:A$9,A17120,SeasonTotals!F$2:F$9)),AND(G17120&gt;0.885,F17120&gt;=50,D17120&lt;3)),1,0)</f>
        <v>1</v>
      </c>
      <c r="J17120" s="4">
        <f t="shared" si="1070"/>
        <v>0</v>
      </c>
      <c r="K17120" s="5">
        <f t="shared" si="1071"/>
        <v>0</v>
      </c>
    </row>
    <row r="17121" spans="1:11" x14ac:dyDescent="0.25">
      <c r="A17121" t="s">
        <v>172</v>
      </c>
      <c r="B17121" t="s">
        <v>102</v>
      </c>
      <c r="C17121" s="7">
        <v>1</v>
      </c>
      <c r="D17121">
        <v>2</v>
      </c>
      <c r="E17121">
        <v>31</v>
      </c>
      <c r="F17121">
        <v>57</v>
      </c>
      <c r="G17121" s="1">
        <f t="shared" si="1068"/>
        <v>0.93939393939393945</v>
      </c>
      <c r="H17121" s="4">
        <f t="shared" si="1069"/>
        <v>1</v>
      </c>
      <c r="I17121" s="5">
        <f>IF(OR(AND(F17121&gt;=50,G17121&gt;SUMIF(SeasonTotals!A$2:A$9,A17121,SeasonTotals!F$2:F$9)),AND(G17121&gt;0.885,F17121&gt;=50,D17121&lt;3)),1,0)</f>
        <v>1</v>
      </c>
      <c r="J17121" s="4">
        <f t="shared" si="1070"/>
        <v>0</v>
      </c>
      <c r="K17121" s="5">
        <f t="shared" si="1071"/>
        <v>0</v>
      </c>
    </row>
    <row r="17122" spans="1:11" x14ac:dyDescent="0.25">
      <c r="A17122" t="s">
        <v>172</v>
      </c>
      <c r="B17122" t="s">
        <v>18</v>
      </c>
      <c r="C17122" s="7">
        <v>1</v>
      </c>
      <c r="D17122">
        <v>2</v>
      </c>
      <c r="E17122">
        <v>22</v>
      </c>
      <c r="F17122">
        <v>60</v>
      </c>
      <c r="G17122" s="1">
        <f t="shared" si="1068"/>
        <v>0.91666666666666663</v>
      </c>
      <c r="H17122" s="4">
        <f t="shared" si="1069"/>
        <v>1</v>
      </c>
      <c r="I17122" s="5">
        <f>IF(OR(AND(F17122&gt;=50,G17122&gt;SUMIF(SeasonTotals!A$2:A$9,A17122,SeasonTotals!F$2:F$9)),AND(G17122&gt;0.885,F17122&gt;=50,D17122&lt;3)),1,0)</f>
        <v>1</v>
      </c>
      <c r="J17122" s="4">
        <f t="shared" si="1070"/>
        <v>0</v>
      </c>
      <c r="K17122" s="5">
        <f t="shared" si="1071"/>
        <v>0</v>
      </c>
    </row>
    <row r="17123" spans="1:11" x14ac:dyDescent="0.25">
      <c r="A17123" t="s">
        <v>172</v>
      </c>
      <c r="B17123" t="s">
        <v>132</v>
      </c>
      <c r="C17123" s="7">
        <v>1</v>
      </c>
      <c r="D17123">
        <v>1</v>
      </c>
      <c r="E17123">
        <v>27</v>
      </c>
      <c r="F17123">
        <v>65</v>
      </c>
      <c r="G17123" s="1">
        <f t="shared" si="1068"/>
        <v>0.9642857142857143</v>
      </c>
      <c r="H17123" s="4">
        <f t="shared" si="1069"/>
        <v>1</v>
      </c>
      <c r="I17123" s="5">
        <f>IF(OR(AND(F17123&gt;=50,G17123&gt;SUMIF(SeasonTotals!A$2:A$9,A17123,SeasonTotals!F$2:F$9)),AND(G17123&gt;0.885,F17123&gt;=50,D17123&lt;3)),1,0)</f>
        <v>1</v>
      </c>
      <c r="J17123" s="4">
        <f t="shared" si="1070"/>
        <v>0</v>
      </c>
      <c r="K17123" s="5">
        <f t="shared" si="1071"/>
        <v>0</v>
      </c>
    </row>
    <row r="17124" spans="1:11" x14ac:dyDescent="0.25">
      <c r="A17124" t="s">
        <v>172</v>
      </c>
      <c r="B17124" t="s">
        <v>106</v>
      </c>
      <c r="C17124" s="7">
        <v>1</v>
      </c>
      <c r="D17124">
        <v>1</v>
      </c>
      <c r="E17124">
        <v>27</v>
      </c>
      <c r="F17124">
        <v>65</v>
      </c>
      <c r="G17124" s="1">
        <f t="shared" si="1068"/>
        <v>0.9642857142857143</v>
      </c>
      <c r="H17124" s="4">
        <f t="shared" si="1069"/>
        <v>1</v>
      </c>
      <c r="I17124" s="5">
        <f>IF(OR(AND(F17124&gt;=50,G17124&gt;SUMIF(SeasonTotals!A$2:A$9,A17124,SeasonTotals!F$2:F$9)),AND(G17124&gt;0.885,F17124&gt;=50,D17124&lt;3)),1,0)</f>
        <v>1</v>
      </c>
      <c r="J17124" s="4">
        <f t="shared" si="1070"/>
        <v>0</v>
      </c>
      <c r="K17124" s="5">
        <f t="shared" si="1071"/>
        <v>0</v>
      </c>
    </row>
    <row r="17125" spans="1:11" x14ac:dyDescent="0.25">
      <c r="A17125" t="s">
        <v>172</v>
      </c>
      <c r="B17125" t="s">
        <v>17</v>
      </c>
      <c r="C17125" s="7">
        <v>1</v>
      </c>
      <c r="D17125">
        <v>1</v>
      </c>
      <c r="E17125">
        <v>23</v>
      </c>
      <c r="F17125">
        <v>60</v>
      </c>
      <c r="G17125" s="1">
        <f t="shared" si="1068"/>
        <v>0.95833333333333337</v>
      </c>
      <c r="H17125" s="4">
        <f t="shared" si="1069"/>
        <v>1</v>
      </c>
      <c r="I17125" s="5">
        <f>IF(OR(AND(F17125&gt;=50,G17125&gt;SUMIF(SeasonTotals!A$2:A$9,A17125,SeasonTotals!F$2:F$9)),AND(G17125&gt;0.885,F17125&gt;=50,D17125&lt;3)),1,0)</f>
        <v>1</v>
      </c>
      <c r="J17125" s="4">
        <f t="shared" si="1070"/>
        <v>0</v>
      </c>
      <c r="K17125" s="5">
        <f t="shared" si="1071"/>
        <v>0</v>
      </c>
    </row>
    <row r="17126" spans="1:11" x14ac:dyDescent="0.25">
      <c r="A17126" t="s">
        <v>172</v>
      </c>
      <c r="B17126" t="s">
        <v>21</v>
      </c>
      <c r="C17126" s="7">
        <v>1</v>
      </c>
      <c r="D17126">
        <v>2</v>
      </c>
      <c r="E17126">
        <v>27</v>
      </c>
      <c r="F17126">
        <v>60</v>
      </c>
      <c r="G17126" s="1">
        <f t="shared" si="1068"/>
        <v>0.93103448275862066</v>
      </c>
      <c r="H17126" s="4">
        <f t="shared" si="1069"/>
        <v>1</v>
      </c>
      <c r="I17126" s="5">
        <f>IF(OR(AND(F17126&gt;=50,G17126&gt;SUMIF(SeasonTotals!A$2:A$9,A17126,SeasonTotals!F$2:F$9)),AND(G17126&gt;0.885,F17126&gt;=50,D17126&lt;3)),1,0)</f>
        <v>1</v>
      </c>
      <c r="J17126" s="4">
        <f t="shared" si="1070"/>
        <v>0</v>
      </c>
      <c r="K17126" s="5">
        <f t="shared" si="1071"/>
        <v>0</v>
      </c>
    </row>
    <row r="17127" spans="1:11" x14ac:dyDescent="0.25">
      <c r="A17127" t="s">
        <v>172</v>
      </c>
      <c r="B17127" t="s">
        <v>18</v>
      </c>
      <c r="C17127" s="7">
        <v>1</v>
      </c>
      <c r="D17127">
        <v>4</v>
      </c>
      <c r="E17127">
        <v>33</v>
      </c>
      <c r="F17127">
        <v>60</v>
      </c>
      <c r="G17127" s="1">
        <f t="shared" si="1068"/>
        <v>0.89189189189189189</v>
      </c>
      <c r="H17127" s="4">
        <f t="shared" si="1069"/>
        <v>0</v>
      </c>
      <c r="I17127" s="5">
        <f>IF(OR(AND(F17127&gt;=50,G17127&gt;SUMIF(SeasonTotals!A$2:A$9,A17127,SeasonTotals!F$2:F$9)),AND(G17127&gt;0.885,F17127&gt;=50,D17127&lt;3)),1,0)</f>
        <v>0</v>
      </c>
      <c r="J17127" s="4">
        <f t="shared" si="1070"/>
        <v>0</v>
      </c>
      <c r="K17127" s="5">
        <f t="shared" si="1071"/>
        <v>0</v>
      </c>
    </row>
    <row r="17128" spans="1:11" x14ac:dyDescent="0.25">
      <c r="A17128" t="s">
        <v>172</v>
      </c>
      <c r="B17128" t="s">
        <v>104</v>
      </c>
      <c r="C17128" s="7">
        <v>1</v>
      </c>
      <c r="D17128">
        <v>3</v>
      </c>
      <c r="E17128">
        <v>36</v>
      </c>
      <c r="F17128">
        <v>57</v>
      </c>
      <c r="G17128" s="1">
        <f t="shared" si="1068"/>
        <v>0.92307692307692313</v>
      </c>
      <c r="H17128" s="4">
        <f t="shared" si="1069"/>
        <v>1</v>
      </c>
      <c r="I17128" s="5">
        <f>IF(OR(AND(F17128&gt;=50,G17128&gt;SUMIF(SeasonTotals!A$2:A$9,A17128,SeasonTotals!F$2:F$9)),AND(G17128&gt;0.885,F17128&gt;=50,D17128&lt;3)),1,0)</f>
        <v>1</v>
      </c>
      <c r="J17128" s="4">
        <f t="shared" si="1070"/>
        <v>0</v>
      </c>
      <c r="K17128" s="5">
        <f t="shared" si="1071"/>
        <v>0</v>
      </c>
    </row>
    <row r="17129" spans="1:11" x14ac:dyDescent="0.25">
      <c r="A17129" t="s">
        <v>172</v>
      </c>
      <c r="B17129" t="s">
        <v>152</v>
      </c>
      <c r="C17129" s="7">
        <v>1</v>
      </c>
      <c r="D17129">
        <v>0</v>
      </c>
      <c r="E17129">
        <v>20</v>
      </c>
      <c r="F17129">
        <v>60</v>
      </c>
      <c r="G17129" s="1">
        <f t="shared" si="1068"/>
        <v>1</v>
      </c>
      <c r="H17129" s="4">
        <f t="shared" si="1069"/>
        <v>1</v>
      </c>
      <c r="I17129" s="5">
        <f>IF(OR(AND(F17129&gt;=50,G17129&gt;SUMIF(SeasonTotals!A$2:A$9,A17129,SeasonTotals!F$2:F$9)),AND(G17129&gt;0.885,F17129&gt;=50,D17129&lt;3)),1,0)</f>
        <v>1</v>
      </c>
      <c r="J17129" s="4">
        <f t="shared" si="1070"/>
        <v>0</v>
      </c>
      <c r="K17129" s="5">
        <f t="shared" si="1071"/>
        <v>0</v>
      </c>
    </row>
    <row r="17130" spans="1:11" x14ac:dyDescent="0.25">
      <c r="A17130" t="s">
        <v>172</v>
      </c>
      <c r="B17130" t="s">
        <v>155</v>
      </c>
      <c r="C17130" s="7">
        <v>1</v>
      </c>
      <c r="D17130">
        <v>1</v>
      </c>
      <c r="E17130">
        <v>25</v>
      </c>
      <c r="F17130">
        <v>60</v>
      </c>
      <c r="G17130" s="1">
        <f t="shared" si="1068"/>
        <v>0.96153846153846156</v>
      </c>
      <c r="H17130" s="4">
        <f t="shared" si="1069"/>
        <v>1</v>
      </c>
      <c r="I17130" s="5">
        <f>IF(OR(AND(F17130&gt;=50,G17130&gt;SUMIF(SeasonTotals!A$2:A$9,A17130,SeasonTotals!F$2:F$9)),AND(G17130&gt;0.885,F17130&gt;=50,D17130&lt;3)),1,0)</f>
        <v>1</v>
      </c>
      <c r="J17130" s="4">
        <f t="shared" si="1070"/>
        <v>0</v>
      </c>
      <c r="K17130" s="5">
        <f t="shared" si="1071"/>
        <v>0</v>
      </c>
    </row>
    <row r="17131" spans="1:11" x14ac:dyDescent="0.25">
      <c r="A17131" t="s">
        <v>172</v>
      </c>
      <c r="B17131" t="s">
        <v>17</v>
      </c>
      <c r="C17131" s="7">
        <v>1</v>
      </c>
      <c r="D17131">
        <v>4</v>
      </c>
      <c r="E17131">
        <v>14</v>
      </c>
      <c r="F17131">
        <v>40</v>
      </c>
      <c r="G17131" s="1">
        <f t="shared" si="1068"/>
        <v>0.77777777777777779</v>
      </c>
      <c r="H17131" s="4">
        <f t="shared" si="1069"/>
        <v>0</v>
      </c>
      <c r="I17131" s="5">
        <f>IF(OR(AND(F17131&gt;=50,G17131&gt;SUMIF(SeasonTotals!A$2:A$9,A17131,SeasonTotals!F$2:F$9)),AND(G17131&gt;0.885,F17131&gt;=50,D17131&lt;3)),1,0)</f>
        <v>0</v>
      </c>
      <c r="J17131" s="4">
        <f t="shared" si="1070"/>
        <v>1</v>
      </c>
      <c r="K17131" s="5">
        <f t="shared" si="1071"/>
        <v>1</v>
      </c>
    </row>
    <row r="17132" spans="1:11" x14ac:dyDescent="0.25">
      <c r="A17132" t="s">
        <v>172</v>
      </c>
      <c r="B17132" t="s">
        <v>21</v>
      </c>
      <c r="C17132" s="7">
        <v>1</v>
      </c>
      <c r="D17132">
        <v>1</v>
      </c>
      <c r="E17132">
        <v>26</v>
      </c>
      <c r="F17132">
        <v>59</v>
      </c>
      <c r="G17132" s="1">
        <f t="shared" si="1068"/>
        <v>0.96296296296296291</v>
      </c>
      <c r="H17132" s="4">
        <f t="shared" si="1069"/>
        <v>1</v>
      </c>
      <c r="I17132" s="5">
        <f>IF(OR(AND(F17132&gt;=50,G17132&gt;SUMIF(SeasonTotals!A$2:A$9,A17132,SeasonTotals!F$2:F$9)),AND(G17132&gt;0.885,F17132&gt;=50,D17132&lt;3)),1,0)</f>
        <v>1</v>
      </c>
      <c r="J17132" s="4">
        <f t="shared" si="1070"/>
        <v>0</v>
      </c>
      <c r="K17132" s="5">
        <f t="shared" si="1071"/>
        <v>0</v>
      </c>
    </row>
    <row r="17133" spans="1:11" x14ac:dyDescent="0.25">
      <c r="A17133" t="s">
        <v>172</v>
      </c>
      <c r="B17133" t="s">
        <v>112</v>
      </c>
      <c r="C17133" s="7">
        <v>1</v>
      </c>
      <c r="D17133">
        <v>5</v>
      </c>
      <c r="E17133">
        <v>32</v>
      </c>
      <c r="F17133">
        <v>60</v>
      </c>
      <c r="G17133" s="1">
        <f t="shared" si="1068"/>
        <v>0.86486486486486491</v>
      </c>
      <c r="H17133" s="4">
        <f t="shared" si="1069"/>
        <v>0</v>
      </c>
      <c r="I17133" s="5">
        <f>IF(OR(AND(F17133&gt;=50,G17133&gt;SUMIF(SeasonTotals!A$2:A$9,A17133,SeasonTotals!F$2:F$9)),AND(G17133&gt;0.885,F17133&gt;=50,D17133&lt;3)),1,0)</f>
        <v>0</v>
      </c>
      <c r="J17133" s="4">
        <f t="shared" si="1070"/>
        <v>0</v>
      </c>
      <c r="K17133" s="5">
        <f t="shared" si="1071"/>
        <v>0</v>
      </c>
    </row>
    <row r="17134" spans="1:11" x14ac:dyDescent="0.25">
      <c r="A17134" t="s">
        <v>172</v>
      </c>
      <c r="B17134" t="s">
        <v>49</v>
      </c>
      <c r="C17134" s="7">
        <v>1</v>
      </c>
      <c r="D17134">
        <v>2</v>
      </c>
      <c r="E17134">
        <v>18</v>
      </c>
      <c r="F17134">
        <v>60</v>
      </c>
      <c r="G17134" s="1">
        <f t="shared" si="1068"/>
        <v>0.9</v>
      </c>
      <c r="H17134" s="4">
        <f t="shared" si="1069"/>
        <v>1</v>
      </c>
      <c r="I17134" s="5">
        <f>IF(OR(AND(F17134&gt;=50,G17134&gt;SUMIF(SeasonTotals!A$2:A$9,A17134,SeasonTotals!F$2:F$9)),AND(G17134&gt;0.885,F17134&gt;=50,D17134&lt;3)),1,0)</f>
        <v>1</v>
      </c>
      <c r="J17134" s="4">
        <f t="shared" si="1070"/>
        <v>0</v>
      </c>
      <c r="K17134" s="5">
        <f t="shared" si="1071"/>
        <v>0</v>
      </c>
    </row>
    <row r="17135" spans="1:11" x14ac:dyDescent="0.25">
      <c r="A17135" t="s">
        <v>172</v>
      </c>
      <c r="B17135" t="s">
        <v>43</v>
      </c>
      <c r="C17135" s="7">
        <v>1</v>
      </c>
      <c r="D17135">
        <v>2</v>
      </c>
      <c r="E17135">
        <v>19</v>
      </c>
      <c r="F17135">
        <v>65</v>
      </c>
      <c r="G17135" s="1">
        <f t="shared" si="1068"/>
        <v>0.90476190476190477</v>
      </c>
      <c r="H17135" s="4">
        <f t="shared" si="1069"/>
        <v>1</v>
      </c>
      <c r="I17135" s="5">
        <f>IF(OR(AND(F17135&gt;=50,G17135&gt;SUMIF(SeasonTotals!A$2:A$9,A17135,SeasonTotals!F$2:F$9)),AND(G17135&gt;0.885,F17135&gt;=50,D17135&lt;3)),1,0)</f>
        <v>1</v>
      </c>
      <c r="J17135" s="4">
        <f t="shared" si="1070"/>
        <v>0</v>
      </c>
      <c r="K17135" s="5">
        <f t="shared" si="1071"/>
        <v>0</v>
      </c>
    </row>
    <row r="17136" spans="1:11" x14ac:dyDescent="0.25">
      <c r="A17136" t="s">
        <v>172</v>
      </c>
      <c r="B17136" t="s">
        <v>168</v>
      </c>
      <c r="C17136" s="7">
        <v>1</v>
      </c>
      <c r="D17136">
        <v>0</v>
      </c>
      <c r="E17136">
        <v>33</v>
      </c>
      <c r="F17136">
        <v>60</v>
      </c>
      <c r="G17136" s="1">
        <f t="shared" si="1068"/>
        <v>1</v>
      </c>
      <c r="H17136" s="4">
        <f t="shared" si="1069"/>
        <v>1</v>
      </c>
      <c r="I17136" s="5">
        <f>IF(OR(AND(F17136&gt;=50,G17136&gt;SUMIF(SeasonTotals!A$2:A$9,A17136,SeasonTotals!F$2:F$9)),AND(G17136&gt;0.885,F17136&gt;=50,D17136&lt;3)),1,0)</f>
        <v>1</v>
      </c>
      <c r="J17136" s="4">
        <f t="shared" si="1070"/>
        <v>0</v>
      </c>
      <c r="K17136" s="5">
        <f t="shared" si="1071"/>
        <v>0</v>
      </c>
    </row>
    <row r="17137" spans="1:11" x14ac:dyDescent="0.25">
      <c r="A17137" t="s">
        <v>172</v>
      </c>
      <c r="B17137" t="s">
        <v>41</v>
      </c>
      <c r="C17137" s="7">
        <v>1</v>
      </c>
      <c r="D17137">
        <v>2</v>
      </c>
      <c r="E17137">
        <v>16</v>
      </c>
      <c r="F17137">
        <v>60</v>
      </c>
      <c r="G17137" s="1">
        <f t="shared" si="1068"/>
        <v>0.88888888888888884</v>
      </c>
      <c r="H17137" s="4">
        <f t="shared" si="1069"/>
        <v>1</v>
      </c>
      <c r="I17137" s="5">
        <f>IF(OR(AND(F17137&gt;=50,G17137&gt;SUMIF(SeasonTotals!A$2:A$9,A17137,SeasonTotals!F$2:F$9)),AND(G17137&gt;0.885,F17137&gt;=50,D17137&lt;3)),1,0)</f>
        <v>1</v>
      </c>
      <c r="J17137" s="4">
        <f t="shared" si="1070"/>
        <v>0</v>
      </c>
      <c r="K17137" s="5">
        <f t="shared" si="1071"/>
        <v>0</v>
      </c>
    </row>
    <row r="17138" spans="1:11" x14ac:dyDescent="0.25">
      <c r="A17138" t="s">
        <v>172</v>
      </c>
      <c r="B17138" t="s">
        <v>158</v>
      </c>
      <c r="C17138" s="7">
        <v>1</v>
      </c>
      <c r="D17138">
        <v>3</v>
      </c>
      <c r="E17138">
        <v>30</v>
      </c>
      <c r="F17138">
        <v>59</v>
      </c>
      <c r="G17138" s="1">
        <f t="shared" si="1068"/>
        <v>0.90909090909090906</v>
      </c>
      <c r="H17138" s="4">
        <f t="shared" si="1069"/>
        <v>0</v>
      </c>
      <c r="I17138" s="5">
        <f>IF(OR(AND(F17138&gt;=50,G17138&gt;SUMIF(SeasonTotals!A$2:A$9,A17138,SeasonTotals!F$2:F$9)),AND(G17138&gt;0.885,F17138&gt;=50,D17138&lt;3)),1,0)</f>
        <v>0</v>
      </c>
      <c r="J17138" s="4">
        <f t="shared" si="1070"/>
        <v>0</v>
      </c>
      <c r="K17138" s="5">
        <f t="shared" si="1071"/>
        <v>0</v>
      </c>
    </row>
    <row r="17139" spans="1:11" x14ac:dyDescent="0.25">
      <c r="A17139" t="s">
        <v>172</v>
      </c>
      <c r="B17139" t="s">
        <v>102</v>
      </c>
      <c r="C17139" s="7">
        <v>1</v>
      </c>
      <c r="D17139">
        <v>2</v>
      </c>
      <c r="E17139">
        <v>36</v>
      </c>
      <c r="F17139">
        <v>65</v>
      </c>
      <c r="G17139" s="1">
        <f t="shared" si="1068"/>
        <v>0.94736842105263153</v>
      </c>
      <c r="H17139" s="4">
        <f t="shared" si="1069"/>
        <v>1</v>
      </c>
      <c r="I17139" s="5">
        <f>IF(OR(AND(F17139&gt;=50,G17139&gt;SUMIF(SeasonTotals!A$2:A$9,A17139,SeasonTotals!F$2:F$9)),AND(G17139&gt;0.885,F17139&gt;=50,D17139&lt;3)),1,0)</f>
        <v>1</v>
      </c>
      <c r="J17139" s="4">
        <f t="shared" si="1070"/>
        <v>0</v>
      </c>
      <c r="K17139" s="5">
        <f t="shared" si="1071"/>
        <v>0</v>
      </c>
    </row>
    <row r="17140" spans="1:11" x14ac:dyDescent="0.25">
      <c r="A17140" t="s">
        <v>172</v>
      </c>
      <c r="B17140" t="s">
        <v>116</v>
      </c>
      <c r="C17140" s="7">
        <v>1</v>
      </c>
      <c r="D17140">
        <v>6</v>
      </c>
      <c r="E17140">
        <v>24</v>
      </c>
      <c r="F17140">
        <v>58</v>
      </c>
      <c r="G17140" s="1">
        <f t="shared" si="1068"/>
        <v>0.8</v>
      </c>
      <c r="H17140" s="4">
        <f t="shared" si="1069"/>
        <v>0</v>
      </c>
      <c r="I17140" s="5">
        <f>IF(OR(AND(F17140&gt;=50,G17140&gt;SUMIF(SeasonTotals!A$2:A$9,A17140,SeasonTotals!F$2:F$9)),AND(G17140&gt;0.885,F17140&gt;=50,D17140&lt;3)),1,0)</f>
        <v>0</v>
      </c>
      <c r="J17140" s="4">
        <f t="shared" si="1070"/>
        <v>1</v>
      </c>
      <c r="K17140" s="5">
        <f t="shared" si="1071"/>
        <v>0</v>
      </c>
    </row>
    <row r="17141" spans="1:11" x14ac:dyDescent="0.25">
      <c r="A17141" t="s">
        <v>172</v>
      </c>
      <c r="B17141" t="s">
        <v>18</v>
      </c>
      <c r="C17141" s="7">
        <v>1</v>
      </c>
      <c r="D17141">
        <v>5</v>
      </c>
      <c r="E17141">
        <v>30</v>
      </c>
      <c r="F17141">
        <v>60</v>
      </c>
      <c r="G17141" s="1">
        <f t="shared" si="1068"/>
        <v>0.8571428571428571</v>
      </c>
      <c r="H17141" s="4">
        <f t="shared" si="1069"/>
        <v>0</v>
      </c>
      <c r="I17141" s="5">
        <f>IF(OR(AND(F17141&gt;=50,G17141&gt;SUMIF(SeasonTotals!A$2:A$9,A17141,SeasonTotals!F$2:F$9)),AND(G17141&gt;0.885,F17141&gt;=50,D17141&lt;3)),1,0)</f>
        <v>0</v>
      </c>
      <c r="J17141" s="4">
        <f t="shared" si="1070"/>
        <v>0</v>
      </c>
      <c r="K17141" s="5">
        <f t="shared" si="1071"/>
        <v>0</v>
      </c>
    </row>
    <row r="17142" spans="1:11" x14ac:dyDescent="0.25">
      <c r="A17142" t="s">
        <v>172</v>
      </c>
      <c r="B17142" t="s">
        <v>51</v>
      </c>
      <c r="C17142" s="7">
        <v>1</v>
      </c>
      <c r="D17142">
        <v>3</v>
      </c>
      <c r="E17142">
        <v>29</v>
      </c>
      <c r="F17142">
        <v>59</v>
      </c>
      <c r="G17142" s="1">
        <f t="shared" si="1068"/>
        <v>0.90625</v>
      </c>
      <c r="H17142" s="4">
        <f t="shared" si="1069"/>
        <v>0</v>
      </c>
      <c r="I17142" s="5">
        <f>IF(OR(AND(F17142&gt;=50,G17142&gt;SUMIF(SeasonTotals!A$2:A$9,A17142,SeasonTotals!F$2:F$9)),AND(G17142&gt;0.885,F17142&gt;=50,D17142&lt;3)),1,0)</f>
        <v>0</v>
      </c>
      <c r="J17142" s="4">
        <f t="shared" si="1070"/>
        <v>0</v>
      </c>
      <c r="K17142" s="5">
        <f t="shared" si="1071"/>
        <v>0</v>
      </c>
    </row>
    <row r="17143" spans="1:11" x14ac:dyDescent="0.25">
      <c r="A17143" t="s">
        <v>172</v>
      </c>
      <c r="B17143" t="s">
        <v>104</v>
      </c>
      <c r="C17143" s="7">
        <v>1</v>
      </c>
      <c r="D17143">
        <v>1</v>
      </c>
      <c r="E17143">
        <v>26</v>
      </c>
      <c r="F17143">
        <v>60</v>
      </c>
      <c r="G17143" s="1">
        <f t="shared" si="1068"/>
        <v>0.96296296296296291</v>
      </c>
      <c r="H17143" s="4">
        <f t="shared" si="1069"/>
        <v>1</v>
      </c>
      <c r="I17143" s="5">
        <f>IF(OR(AND(F17143&gt;=50,G17143&gt;SUMIF(SeasonTotals!A$2:A$9,A17143,SeasonTotals!F$2:F$9)),AND(G17143&gt;0.885,F17143&gt;=50,D17143&lt;3)),1,0)</f>
        <v>1</v>
      </c>
      <c r="J17143" s="4">
        <f t="shared" si="1070"/>
        <v>0</v>
      </c>
      <c r="K17143" s="5">
        <f t="shared" si="1071"/>
        <v>0</v>
      </c>
    </row>
    <row r="17144" spans="1:11" x14ac:dyDescent="0.25">
      <c r="A17144" t="s">
        <v>172</v>
      </c>
      <c r="B17144" t="s">
        <v>106</v>
      </c>
      <c r="C17144" s="7">
        <v>1</v>
      </c>
      <c r="D17144">
        <v>3</v>
      </c>
      <c r="E17144">
        <v>30</v>
      </c>
      <c r="F17144">
        <v>57</v>
      </c>
      <c r="G17144" s="1">
        <f t="shared" si="1068"/>
        <v>0.90909090909090906</v>
      </c>
      <c r="H17144" s="4">
        <f t="shared" si="1069"/>
        <v>0</v>
      </c>
      <c r="I17144" s="5">
        <f>IF(OR(AND(F17144&gt;=50,G17144&gt;SUMIF(SeasonTotals!A$2:A$9,A17144,SeasonTotals!F$2:F$9)),AND(G17144&gt;0.885,F17144&gt;=50,D17144&lt;3)),1,0)</f>
        <v>0</v>
      </c>
      <c r="J17144" s="4">
        <f t="shared" si="1070"/>
        <v>0</v>
      </c>
      <c r="K17144" s="5">
        <f t="shared" si="1071"/>
        <v>0</v>
      </c>
    </row>
    <row r="17145" spans="1:11" x14ac:dyDescent="0.25">
      <c r="A17145" t="s">
        <v>172</v>
      </c>
      <c r="B17145" t="s">
        <v>17</v>
      </c>
      <c r="C17145" s="7">
        <v>1</v>
      </c>
      <c r="D17145">
        <v>2</v>
      </c>
      <c r="E17145">
        <v>30</v>
      </c>
      <c r="F17145">
        <v>60</v>
      </c>
      <c r="G17145" s="1">
        <f t="shared" si="1068"/>
        <v>0.9375</v>
      </c>
      <c r="H17145" s="4">
        <f t="shared" si="1069"/>
        <v>1</v>
      </c>
      <c r="I17145" s="5">
        <f>IF(OR(AND(F17145&gt;=50,G17145&gt;SUMIF(SeasonTotals!A$2:A$9,A17145,SeasonTotals!F$2:F$9)),AND(G17145&gt;0.885,F17145&gt;=50,D17145&lt;3)),1,0)</f>
        <v>1</v>
      </c>
      <c r="J17145" s="4">
        <f t="shared" si="1070"/>
        <v>0</v>
      </c>
      <c r="K17145" s="5">
        <f t="shared" si="1071"/>
        <v>0</v>
      </c>
    </row>
    <row r="17146" spans="1:11" x14ac:dyDescent="0.25">
      <c r="A17146" t="s">
        <v>172</v>
      </c>
      <c r="B17146" t="s">
        <v>146</v>
      </c>
      <c r="C17146" s="7">
        <v>1</v>
      </c>
      <c r="D17146">
        <v>3</v>
      </c>
      <c r="E17146">
        <v>27</v>
      </c>
      <c r="F17146">
        <v>64</v>
      </c>
      <c r="G17146" s="1">
        <f t="shared" si="1068"/>
        <v>0.9</v>
      </c>
      <c r="H17146" s="4">
        <f t="shared" si="1069"/>
        <v>0</v>
      </c>
      <c r="I17146" s="5">
        <f>IF(OR(AND(F17146&gt;=50,G17146&gt;SUMIF(SeasonTotals!A$2:A$9,A17146,SeasonTotals!F$2:F$9)),AND(G17146&gt;0.885,F17146&gt;=50,D17146&lt;3)),1,0)</f>
        <v>0</v>
      </c>
      <c r="J17146" s="4">
        <f t="shared" si="1070"/>
        <v>0</v>
      </c>
      <c r="K17146" s="5">
        <f t="shared" si="1071"/>
        <v>0</v>
      </c>
    </row>
    <row r="17147" spans="1:11" x14ac:dyDescent="0.25">
      <c r="A17147" t="s">
        <v>172</v>
      </c>
      <c r="B17147" t="s">
        <v>50</v>
      </c>
      <c r="C17147" s="7">
        <v>1</v>
      </c>
      <c r="D17147">
        <v>7</v>
      </c>
      <c r="E17147">
        <v>34</v>
      </c>
      <c r="F17147">
        <v>50</v>
      </c>
      <c r="G17147" s="1">
        <f t="shared" si="1068"/>
        <v>0.82926829268292679</v>
      </c>
      <c r="H17147" s="4">
        <f t="shared" si="1069"/>
        <v>0</v>
      </c>
      <c r="I17147" s="5">
        <f>IF(OR(AND(F17147&gt;=50,G17147&gt;SUMIF(SeasonTotals!A$2:A$9,A17147,SeasonTotals!F$2:F$9)),AND(G17147&gt;0.885,F17147&gt;=50,D17147&lt;3)),1,0)</f>
        <v>0</v>
      </c>
      <c r="J17147" s="4">
        <f t="shared" si="1070"/>
        <v>1</v>
      </c>
      <c r="K17147" s="5">
        <f t="shared" si="1071"/>
        <v>1</v>
      </c>
    </row>
    <row r="17148" spans="1:11" x14ac:dyDescent="0.25">
      <c r="A17148" t="s">
        <v>172</v>
      </c>
      <c r="B17148" t="s">
        <v>128</v>
      </c>
      <c r="C17148" s="7">
        <v>1</v>
      </c>
      <c r="D17148">
        <v>2</v>
      </c>
      <c r="E17148">
        <v>39</v>
      </c>
      <c r="F17148">
        <v>65</v>
      </c>
      <c r="G17148" s="1">
        <f t="shared" si="1068"/>
        <v>0.95121951219512191</v>
      </c>
      <c r="H17148" s="4">
        <f t="shared" si="1069"/>
        <v>1</v>
      </c>
      <c r="I17148" s="5">
        <f>IF(OR(AND(F17148&gt;=50,G17148&gt;SUMIF(SeasonTotals!A$2:A$9,A17148,SeasonTotals!F$2:F$9)),AND(G17148&gt;0.885,F17148&gt;=50,D17148&lt;3)),1,0)</f>
        <v>1</v>
      </c>
      <c r="J17148" s="4">
        <f t="shared" si="1070"/>
        <v>0</v>
      </c>
      <c r="K17148" s="5">
        <f t="shared" si="1071"/>
        <v>0</v>
      </c>
    </row>
    <row r="17149" spans="1:11" x14ac:dyDescent="0.25">
      <c r="A17149" t="s">
        <v>172</v>
      </c>
      <c r="B17149" t="s">
        <v>21</v>
      </c>
      <c r="C17149" s="7">
        <v>1</v>
      </c>
      <c r="D17149">
        <v>2</v>
      </c>
      <c r="E17149">
        <v>17</v>
      </c>
      <c r="F17149">
        <v>65</v>
      </c>
      <c r="G17149" s="1">
        <f t="shared" si="1068"/>
        <v>0.89473684210526316</v>
      </c>
      <c r="H17149" s="4">
        <f t="shared" si="1069"/>
        <v>1</v>
      </c>
      <c r="I17149" s="5">
        <f>IF(OR(AND(F17149&gt;=50,G17149&gt;SUMIF(SeasonTotals!A$2:A$9,A17149,SeasonTotals!F$2:F$9)),AND(G17149&gt;0.885,F17149&gt;=50,D17149&lt;3)),1,0)</f>
        <v>1</v>
      </c>
      <c r="J17149" s="4">
        <f t="shared" si="1070"/>
        <v>0</v>
      </c>
      <c r="K17149" s="5">
        <f t="shared" si="1071"/>
        <v>0</v>
      </c>
    </row>
    <row r="17150" spans="1:11" x14ac:dyDescent="0.25">
      <c r="A17150" t="s">
        <v>172</v>
      </c>
      <c r="B17150" t="s">
        <v>112</v>
      </c>
      <c r="C17150" s="7">
        <v>1</v>
      </c>
      <c r="D17150">
        <v>4</v>
      </c>
      <c r="E17150">
        <v>31</v>
      </c>
      <c r="F17150">
        <v>59</v>
      </c>
      <c r="G17150" s="1">
        <f t="shared" si="1068"/>
        <v>0.88571428571428568</v>
      </c>
      <c r="H17150" s="4">
        <f t="shared" si="1069"/>
        <v>0</v>
      </c>
      <c r="I17150" s="5">
        <f>IF(OR(AND(F17150&gt;=50,G17150&gt;SUMIF(SeasonTotals!A$2:A$9,A17150,SeasonTotals!F$2:F$9)),AND(G17150&gt;0.885,F17150&gt;=50,D17150&lt;3)),1,0)</f>
        <v>0</v>
      </c>
      <c r="J17150" s="4">
        <f t="shared" si="1070"/>
        <v>0</v>
      </c>
      <c r="K17150" s="5">
        <f t="shared" si="1071"/>
        <v>0</v>
      </c>
    </row>
    <row r="17151" spans="1:11" x14ac:dyDescent="0.25">
      <c r="A17151" t="s">
        <v>172</v>
      </c>
      <c r="B17151" t="s">
        <v>77</v>
      </c>
      <c r="C17151" s="7">
        <v>1</v>
      </c>
      <c r="D17151">
        <v>4</v>
      </c>
      <c r="E17151">
        <v>21</v>
      </c>
      <c r="F17151">
        <v>60</v>
      </c>
      <c r="G17151" s="1">
        <f t="shared" si="1068"/>
        <v>0.84</v>
      </c>
      <c r="H17151" s="4">
        <f t="shared" si="1069"/>
        <v>0</v>
      </c>
      <c r="I17151" s="5">
        <f>IF(OR(AND(F17151&gt;=50,G17151&gt;SUMIF(SeasonTotals!A$2:A$9,A17151,SeasonTotals!F$2:F$9)),AND(G17151&gt;0.885,F17151&gt;=50,D17151&lt;3)),1,0)</f>
        <v>0</v>
      </c>
      <c r="J17151" s="4">
        <f t="shared" si="1070"/>
        <v>1</v>
      </c>
      <c r="K17151" s="5">
        <f t="shared" si="1071"/>
        <v>0</v>
      </c>
    </row>
    <row r="17152" spans="1:11" x14ac:dyDescent="0.25">
      <c r="A17152" t="s">
        <v>172</v>
      </c>
      <c r="B17152" t="s">
        <v>113</v>
      </c>
      <c r="C17152" s="7">
        <v>1</v>
      </c>
      <c r="D17152">
        <v>4</v>
      </c>
      <c r="E17152">
        <v>18</v>
      </c>
      <c r="F17152">
        <v>56</v>
      </c>
      <c r="G17152" s="1">
        <f t="shared" si="1068"/>
        <v>0.81818181818181823</v>
      </c>
      <c r="H17152" s="4">
        <f t="shared" si="1069"/>
        <v>0</v>
      </c>
      <c r="I17152" s="5">
        <f>IF(OR(AND(F17152&gt;=50,G17152&gt;SUMIF(SeasonTotals!A$2:A$9,A17152,SeasonTotals!F$2:F$9)),AND(G17152&gt;0.885,F17152&gt;=50,D17152&lt;3)),1,0)</f>
        <v>0</v>
      </c>
      <c r="J17152" s="4">
        <f t="shared" si="1070"/>
        <v>1</v>
      </c>
      <c r="K17152" s="5">
        <f t="shared" si="1071"/>
        <v>0</v>
      </c>
    </row>
    <row r="17153" spans="1:11" x14ac:dyDescent="0.25">
      <c r="A17153" t="s">
        <v>172</v>
      </c>
      <c r="B17153" t="s">
        <v>60</v>
      </c>
      <c r="C17153" s="7">
        <v>1</v>
      </c>
      <c r="D17153">
        <v>1</v>
      </c>
      <c r="E17153">
        <v>45</v>
      </c>
      <c r="F17153">
        <v>60</v>
      </c>
      <c r="G17153" s="1">
        <f t="shared" si="1068"/>
        <v>0.97826086956521741</v>
      </c>
      <c r="H17153" s="4">
        <f t="shared" si="1069"/>
        <v>1</v>
      </c>
      <c r="I17153" s="5">
        <f>IF(OR(AND(F17153&gt;=50,G17153&gt;SUMIF(SeasonTotals!A$2:A$9,A17153,SeasonTotals!F$2:F$9)),AND(G17153&gt;0.885,F17153&gt;=50,D17153&lt;3)),1,0)</f>
        <v>1</v>
      </c>
      <c r="J17153" s="4">
        <f t="shared" si="1070"/>
        <v>0</v>
      </c>
      <c r="K17153" s="5">
        <f t="shared" si="1071"/>
        <v>0</v>
      </c>
    </row>
    <row r="17154" spans="1:11" x14ac:dyDescent="0.25">
      <c r="A17154" t="s">
        <v>172</v>
      </c>
      <c r="B17154" t="s">
        <v>40</v>
      </c>
      <c r="C17154" s="7">
        <v>1</v>
      </c>
      <c r="D17154">
        <v>1</v>
      </c>
      <c r="E17154">
        <v>20</v>
      </c>
      <c r="F17154">
        <v>60</v>
      </c>
      <c r="G17154" s="1">
        <f t="shared" ref="G17154:G17217" si="1072">E17154/MAX(1,SUM(D17154:E17154))</f>
        <v>0.95238095238095233</v>
      </c>
      <c r="H17154" s="4">
        <f t="shared" ref="H17154:H17217" si="1073">IF(AND(F17154&gt;=50,OR(G17154&gt;0.913,AND(G17154&gt;0.885,D17154&lt;3))),1,0)</f>
        <v>1</v>
      </c>
      <c r="I17154" s="5">
        <f>IF(OR(AND(F17154&gt;=50,G17154&gt;SUMIF(SeasonTotals!A$2:A$9,A17154,SeasonTotals!F$2:F$9)),AND(G17154&gt;0.885,F17154&gt;=50,D17154&lt;3)),1,0)</f>
        <v>1</v>
      </c>
      <c r="J17154" s="4">
        <f t="shared" ref="J17154:J17217" si="1074">IF(G17154&lt;0.85,1,0)</f>
        <v>0</v>
      </c>
      <c r="K17154" s="5">
        <f t="shared" ref="K17154:K17217" si="1075">IF(F17154&lt;55,1,0)</f>
        <v>0</v>
      </c>
    </row>
    <row r="17155" spans="1:11" x14ac:dyDescent="0.25">
      <c r="A17155" t="s">
        <v>172</v>
      </c>
      <c r="B17155" t="s">
        <v>49</v>
      </c>
      <c r="C17155" s="7">
        <v>1</v>
      </c>
      <c r="D17155">
        <v>2</v>
      </c>
      <c r="E17155">
        <v>30</v>
      </c>
      <c r="F17155">
        <v>60</v>
      </c>
      <c r="G17155" s="1">
        <f t="shared" si="1072"/>
        <v>0.9375</v>
      </c>
      <c r="H17155" s="4">
        <f t="shared" si="1073"/>
        <v>1</v>
      </c>
      <c r="I17155" s="5">
        <f>IF(OR(AND(F17155&gt;=50,G17155&gt;SUMIF(SeasonTotals!A$2:A$9,A17155,SeasonTotals!F$2:F$9)),AND(G17155&gt;0.885,F17155&gt;=50,D17155&lt;3)),1,0)</f>
        <v>1</v>
      </c>
      <c r="J17155" s="4">
        <f t="shared" si="1074"/>
        <v>0</v>
      </c>
      <c r="K17155" s="5">
        <f t="shared" si="1075"/>
        <v>0</v>
      </c>
    </row>
    <row r="17156" spans="1:11" x14ac:dyDescent="0.25">
      <c r="A17156" t="s">
        <v>172</v>
      </c>
      <c r="B17156" t="s">
        <v>120</v>
      </c>
      <c r="C17156" s="7">
        <v>1</v>
      </c>
      <c r="D17156">
        <v>0</v>
      </c>
      <c r="E17156">
        <v>21</v>
      </c>
      <c r="F17156">
        <v>60</v>
      </c>
      <c r="G17156" s="1">
        <f t="shared" si="1072"/>
        <v>1</v>
      </c>
      <c r="H17156" s="4">
        <f t="shared" si="1073"/>
        <v>1</v>
      </c>
      <c r="I17156" s="5">
        <f>IF(OR(AND(F17156&gt;=50,G17156&gt;SUMIF(SeasonTotals!A$2:A$9,A17156,SeasonTotals!F$2:F$9)),AND(G17156&gt;0.885,F17156&gt;=50,D17156&lt;3)),1,0)</f>
        <v>1</v>
      </c>
      <c r="J17156" s="4">
        <f t="shared" si="1074"/>
        <v>0</v>
      </c>
      <c r="K17156" s="5">
        <f t="shared" si="1075"/>
        <v>0</v>
      </c>
    </row>
    <row r="17157" spans="1:11" x14ac:dyDescent="0.25">
      <c r="A17157" t="s">
        <v>172</v>
      </c>
      <c r="B17157" t="s">
        <v>145</v>
      </c>
      <c r="C17157" s="7">
        <v>1</v>
      </c>
      <c r="D17157">
        <v>3</v>
      </c>
      <c r="E17157">
        <v>11</v>
      </c>
      <c r="F17157">
        <v>20</v>
      </c>
      <c r="G17157" s="1">
        <f t="shared" si="1072"/>
        <v>0.7857142857142857</v>
      </c>
      <c r="H17157" s="4">
        <f t="shared" si="1073"/>
        <v>0</v>
      </c>
      <c r="I17157" s="5">
        <f>IF(OR(AND(F17157&gt;=50,G17157&gt;SUMIF(SeasonTotals!A$2:A$9,A17157,SeasonTotals!F$2:F$9)),AND(G17157&gt;0.885,F17157&gt;=50,D17157&lt;3)),1,0)</f>
        <v>0</v>
      </c>
      <c r="J17157" s="4">
        <f t="shared" si="1074"/>
        <v>1</v>
      </c>
      <c r="K17157" s="5">
        <f t="shared" si="1075"/>
        <v>1</v>
      </c>
    </row>
    <row r="17158" spans="1:11" x14ac:dyDescent="0.25">
      <c r="A17158" t="s">
        <v>172</v>
      </c>
      <c r="B17158" t="s">
        <v>127</v>
      </c>
      <c r="C17158" s="7">
        <v>1</v>
      </c>
      <c r="D17158">
        <v>4</v>
      </c>
      <c r="E17158">
        <v>25</v>
      </c>
      <c r="F17158">
        <v>60</v>
      </c>
      <c r="G17158" s="1">
        <f t="shared" si="1072"/>
        <v>0.86206896551724133</v>
      </c>
      <c r="H17158" s="4">
        <f t="shared" si="1073"/>
        <v>0</v>
      </c>
      <c r="I17158" s="5">
        <f>IF(OR(AND(F17158&gt;=50,G17158&gt;SUMIF(SeasonTotals!A$2:A$9,A17158,SeasonTotals!F$2:F$9)),AND(G17158&gt;0.885,F17158&gt;=50,D17158&lt;3)),1,0)</f>
        <v>0</v>
      </c>
      <c r="J17158" s="4">
        <f t="shared" si="1074"/>
        <v>0</v>
      </c>
      <c r="K17158" s="5">
        <f t="shared" si="1075"/>
        <v>0</v>
      </c>
    </row>
    <row r="17159" spans="1:11" x14ac:dyDescent="0.25">
      <c r="A17159" t="s">
        <v>172</v>
      </c>
      <c r="B17159" t="s">
        <v>37</v>
      </c>
      <c r="C17159" s="7">
        <v>1</v>
      </c>
      <c r="D17159">
        <v>2</v>
      </c>
      <c r="E17159">
        <v>18</v>
      </c>
      <c r="F17159">
        <v>65</v>
      </c>
      <c r="G17159" s="1">
        <f t="shared" si="1072"/>
        <v>0.9</v>
      </c>
      <c r="H17159" s="4">
        <f t="shared" si="1073"/>
        <v>1</v>
      </c>
      <c r="I17159" s="5">
        <f>IF(OR(AND(F17159&gt;=50,G17159&gt;SUMIF(SeasonTotals!A$2:A$9,A17159,SeasonTotals!F$2:F$9)),AND(G17159&gt;0.885,F17159&gt;=50,D17159&lt;3)),1,0)</f>
        <v>1</v>
      </c>
      <c r="J17159" s="4">
        <f t="shared" si="1074"/>
        <v>0</v>
      </c>
      <c r="K17159" s="5">
        <f t="shared" si="1075"/>
        <v>0</v>
      </c>
    </row>
    <row r="17160" spans="1:11" x14ac:dyDescent="0.25">
      <c r="A17160" t="s">
        <v>172</v>
      </c>
      <c r="B17160" t="s">
        <v>79</v>
      </c>
      <c r="C17160" s="7">
        <v>1</v>
      </c>
      <c r="D17160">
        <v>3</v>
      </c>
      <c r="E17160">
        <v>31</v>
      </c>
      <c r="F17160">
        <v>57</v>
      </c>
      <c r="G17160" s="1">
        <f t="shared" si="1072"/>
        <v>0.91176470588235292</v>
      </c>
      <c r="H17160" s="4">
        <f t="shared" si="1073"/>
        <v>0</v>
      </c>
      <c r="I17160" s="5">
        <f>IF(OR(AND(F17160&gt;=50,G17160&gt;SUMIF(SeasonTotals!A$2:A$9,A17160,SeasonTotals!F$2:F$9)),AND(G17160&gt;0.885,F17160&gt;=50,D17160&lt;3)),1,0)</f>
        <v>0</v>
      </c>
      <c r="J17160" s="4">
        <f t="shared" si="1074"/>
        <v>0</v>
      </c>
      <c r="K17160" s="5">
        <f t="shared" si="1075"/>
        <v>0</v>
      </c>
    </row>
    <row r="17161" spans="1:11" x14ac:dyDescent="0.25">
      <c r="A17161" t="s">
        <v>172</v>
      </c>
      <c r="B17161" t="s">
        <v>80</v>
      </c>
      <c r="C17161" s="7">
        <v>1</v>
      </c>
      <c r="D17161">
        <v>2</v>
      </c>
      <c r="E17161">
        <v>26</v>
      </c>
      <c r="F17161">
        <v>60</v>
      </c>
      <c r="G17161" s="1">
        <f t="shared" si="1072"/>
        <v>0.9285714285714286</v>
      </c>
      <c r="H17161" s="4">
        <f t="shared" si="1073"/>
        <v>1</v>
      </c>
      <c r="I17161" s="5">
        <f>IF(OR(AND(F17161&gt;=50,G17161&gt;SUMIF(SeasonTotals!A$2:A$9,A17161,SeasonTotals!F$2:F$9)),AND(G17161&gt;0.885,F17161&gt;=50,D17161&lt;3)),1,0)</f>
        <v>1</v>
      </c>
      <c r="J17161" s="4">
        <f t="shared" si="1074"/>
        <v>0</v>
      </c>
      <c r="K17161" s="5">
        <f t="shared" si="1075"/>
        <v>0</v>
      </c>
    </row>
    <row r="17162" spans="1:11" x14ac:dyDescent="0.25">
      <c r="A17162" t="s">
        <v>172</v>
      </c>
      <c r="B17162" t="s">
        <v>93</v>
      </c>
      <c r="C17162" s="7">
        <v>1</v>
      </c>
      <c r="D17162">
        <v>2</v>
      </c>
      <c r="E17162">
        <v>18</v>
      </c>
      <c r="F17162">
        <v>63</v>
      </c>
      <c r="G17162" s="1">
        <f t="shared" si="1072"/>
        <v>0.9</v>
      </c>
      <c r="H17162" s="4">
        <f t="shared" si="1073"/>
        <v>1</v>
      </c>
      <c r="I17162" s="5">
        <f>IF(OR(AND(F17162&gt;=50,G17162&gt;SUMIF(SeasonTotals!A$2:A$9,A17162,SeasonTotals!F$2:F$9)),AND(G17162&gt;0.885,F17162&gt;=50,D17162&lt;3)),1,0)</f>
        <v>1</v>
      </c>
      <c r="J17162" s="4">
        <f t="shared" si="1074"/>
        <v>0</v>
      </c>
      <c r="K17162" s="5">
        <f t="shared" si="1075"/>
        <v>0</v>
      </c>
    </row>
    <row r="17163" spans="1:11" x14ac:dyDescent="0.25">
      <c r="A17163" t="s">
        <v>172</v>
      </c>
      <c r="B17163" t="s">
        <v>173</v>
      </c>
      <c r="C17163" s="7">
        <v>1</v>
      </c>
      <c r="D17163">
        <v>1</v>
      </c>
      <c r="E17163">
        <v>28</v>
      </c>
      <c r="F17163">
        <v>60</v>
      </c>
      <c r="G17163" s="1">
        <f t="shared" si="1072"/>
        <v>0.96551724137931039</v>
      </c>
      <c r="H17163" s="4">
        <f t="shared" si="1073"/>
        <v>1</v>
      </c>
      <c r="I17163" s="5">
        <f>IF(OR(AND(F17163&gt;=50,G17163&gt;SUMIF(SeasonTotals!A$2:A$9,A17163,SeasonTotals!F$2:F$9)),AND(G17163&gt;0.885,F17163&gt;=50,D17163&lt;3)),1,0)</f>
        <v>1</v>
      </c>
      <c r="J17163" s="4">
        <f t="shared" si="1074"/>
        <v>0</v>
      </c>
      <c r="K17163" s="5">
        <f t="shared" si="1075"/>
        <v>0</v>
      </c>
    </row>
    <row r="17164" spans="1:11" x14ac:dyDescent="0.25">
      <c r="A17164" t="s">
        <v>172</v>
      </c>
      <c r="B17164" t="s">
        <v>18</v>
      </c>
      <c r="C17164" s="7">
        <v>1</v>
      </c>
      <c r="D17164">
        <v>1</v>
      </c>
      <c r="E17164">
        <v>24</v>
      </c>
      <c r="F17164">
        <v>59</v>
      </c>
      <c r="G17164" s="1">
        <f t="shared" si="1072"/>
        <v>0.96</v>
      </c>
      <c r="H17164" s="4">
        <f t="shared" si="1073"/>
        <v>1</v>
      </c>
      <c r="I17164" s="5">
        <f>IF(OR(AND(F17164&gt;=50,G17164&gt;SUMIF(SeasonTotals!A$2:A$9,A17164,SeasonTotals!F$2:F$9)),AND(G17164&gt;0.885,F17164&gt;=50,D17164&lt;3)),1,0)</f>
        <v>1</v>
      </c>
      <c r="J17164" s="4">
        <f t="shared" si="1074"/>
        <v>0</v>
      </c>
      <c r="K17164" s="5">
        <f t="shared" si="1075"/>
        <v>0</v>
      </c>
    </row>
    <row r="17165" spans="1:11" x14ac:dyDescent="0.25">
      <c r="A17165" t="s">
        <v>172</v>
      </c>
      <c r="B17165" t="s">
        <v>51</v>
      </c>
      <c r="C17165" s="7">
        <v>1</v>
      </c>
      <c r="D17165">
        <v>2</v>
      </c>
      <c r="E17165">
        <v>15</v>
      </c>
      <c r="F17165">
        <v>60</v>
      </c>
      <c r="G17165" s="1">
        <f t="shared" si="1072"/>
        <v>0.88235294117647056</v>
      </c>
      <c r="H17165" s="4">
        <f t="shared" si="1073"/>
        <v>0</v>
      </c>
      <c r="I17165" s="5">
        <f>IF(OR(AND(F17165&gt;=50,G17165&gt;SUMIF(SeasonTotals!A$2:A$9,A17165,SeasonTotals!F$2:F$9)),AND(G17165&gt;0.885,F17165&gt;=50,D17165&lt;3)),1,0)</f>
        <v>0</v>
      </c>
      <c r="J17165" s="4">
        <f t="shared" si="1074"/>
        <v>0</v>
      </c>
      <c r="K17165" s="5">
        <f t="shared" si="1075"/>
        <v>0</v>
      </c>
    </row>
    <row r="17166" spans="1:11" x14ac:dyDescent="0.25">
      <c r="A17166" t="s">
        <v>172</v>
      </c>
      <c r="B17166" t="s">
        <v>104</v>
      </c>
      <c r="C17166" s="7">
        <v>1</v>
      </c>
      <c r="D17166">
        <v>5</v>
      </c>
      <c r="E17166">
        <v>22</v>
      </c>
      <c r="F17166">
        <v>62</v>
      </c>
      <c r="G17166" s="1">
        <f t="shared" si="1072"/>
        <v>0.81481481481481477</v>
      </c>
      <c r="H17166" s="4">
        <f t="shared" si="1073"/>
        <v>0</v>
      </c>
      <c r="I17166" s="5">
        <f>IF(OR(AND(F17166&gt;=50,G17166&gt;SUMIF(SeasonTotals!A$2:A$9,A17166,SeasonTotals!F$2:F$9)),AND(G17166&gt;0.885,F17166&gt;=50,D17166&lt;3)),1,0)</f>
        <v>0</v>
      </c>
      <c r="J17166" s="4">
        <f t="shared" si="1074"/>
        <v>1</v>
      </c>
      <c r="K17166" s="5">
        <f t="shared" si="1075"/>
        <v>0</v>
      </c>
    </row>
    <row r="17167" spans="1:11" x14ac:dyDescent="0.25">
      <c r="A17167" t="s">
        <v>172</v>
      </c>
      <c r="B17167" t="s">
        <v>95</v>
      </c>
      <c r="C17167" s="7">
        <v>1</v>
      </c>
      <c r="D17167">
        <v>3</v>
      </c>
      <c r="E17167">
        <v>17</v>
      </c>
      <c r="F17167">
        <v>59</v>
      </c>
      <c r="G17167" s="1">
        <f t="shared" si="1072"/>
        <v>0.85</v>
      </c>
      <c r="H17167" s="4">
        <f t="shared" si="1073"/>
        <v>0</v>
      </c>
      <c r="I17167" s="5">
        <f>IF(OR(AND(F17167&gt;=50,G17167&gt;SUMIF(SeasonTotals!A$2:A$9,A17167,SeasonTotals!F$2:F$9)),AND(G17167&gt;0.885,F17167&gt;=50,D17167&lt;3)),1,0)</f>
        <v>0</v>
      </c>
      <c r="J17167" s="4">
        <f t="shared" si="1074"/>
        <v>0</v>
      </c>
      <c r="K17167" s="5">
        <f t="shared" si="1075"/>
        <v>0</v>
      </c>
    </row>
    <row r="17168" spans="1:11" x14ac:dyDescent="0.25">
      <c r="A17168" t="s">
        <v>172</v>
      </c>
      <c r="B17168" t="s">
        <v>176</v>
      </c>
      <c r="C17168" s="7">
        <v>1</v>
      </c>
      <c r="D17168">
        <v>2</v>
      </c>
      <c r="E17168">
        <v>45</v>
      </c>
      <c r="F17168">
        <v>59</v>
      </c>
      <c r="G17168" s="1">
        <f t="shared" si="1072"/>
        <v>0.95744680851063835</v>
      </c>
      <c r="H17168" s="4">
        <f t="shared" si="1073"/>
        <v>1</v>
      </c>
      <c r="I17168" s="5">
        <f>IF(OR(AND(F17168&gt;=50,G17168&gt;SUMIF(SeasonTotals!A$2:A$9,A17168,SeasonTotals!F$2:F$9)),AND(G17168&gt;0.885,F17168&gt;=50,D17168&lt;3)),1,0)</f>
        <v>1</v>
      </c>
      <c r="J17168" s="4">
        <f t="shared" si="1074"/>
        <v>0</v>
      </c>
      <c r="K17168" s="5">
        <f t="shared" si="1075"/>
        <v>0</v>
      </c>
    </row>
    <row r="17169" spans="1:11" x14ac:dyDescent="0.25">
      <c r="A17169" t="s">
        <v>172</v>
      </c>
      <c r="B17169" t="s">
        <v>17</v>
      </c>
      <c r="C17169" s="7">
        <v>1</v>
      </c>
      <c r="D17169">
        <v>2</v>
      </c>
      <c r="E17169">
        <v>32</v>
      </c>
      <c r="F17169">
        <v>65</v>
      </c>
      <c r="G17169" s="1">
        <f t="shared" si="1072"/>
        <v>0.94117647058823528</v>
      </c>
      <c r="H17169" s="4">
        <f t="shared" si="1073"/>
        <v>1</v>
      </c>
      <c r="I17169" s="5">
        <f>IF(OR(AND(F17169&gt;=50,G17169&gt;SUMIF(SeasonTotals!A$2:A$9,A17169,SeasonTotals!F$2:F$9)),AND(G17169&gt;0.885,F17169&gt;=50,D17169&lt;3)),1,0)</f>
        <v>1</v>
      </c>
      <c r="J17169" s="4">
        <f t="shared" si="1074"/>
        <v>0</v>
      </c>
      <c r="K17169" s="5">
        <f t="shared" si="1075"/>
        <v>0</v>
      </c>
    </row>
    <row r="17170" spans="1:11" x14ac:dyDescent="0.25">
      <c r="A17170" t="s">
        <v>172</v>
      </c>
      <c r="B17170" t="s">
        <v>146</v>
      </c>
      <c r="C17170" s="7">
        <v>1</v>
      </c>
      <c r="D17170">
        <v>1</v>
      </c>
      <c r="E17170">
        <v>26</v>
      </c>
      <c r="F17170">
        <v>60</v>
      </c>
      <c r="G17170" s="1">
        <f t="shared" si="1072"/>
        <v>0.96296296296296291</v>
      </c>
      <c r="H17170" s="4">
        <f t="shared" si="1073"/>
        <v>1</v>
      </c>
      <c r="I17170" s="5">
        <f>IF(OR(AND(F17170&gt;=50,G17170&gt;SUMIF(SeasonTotals!A$2:A$9,A17170,SeasonTotals!F$2:F$9)),AND(G17170&gt;0.885,F17170&gt;=50,D17170&lt;3)),1,0)</f>
        <v>1</v>
      </c>
      <c r="J17170" s="4">
        <f t="shared" si="1074"/>
        <v>0</v>
      </c>
      <c r="K17170" s="5">
        <f t="shared" si="1075"/>
        <v>0</v>
      </c>
    </row>
    <row r="17171" spans="1:11" x14ac:dyDescent="0.25">
      <c r="A17171" t="s">
        <v>172</v>
      </c>
      <c r="B17171" t="s">
        <v>21</v>
      </c>
      <c r="C17171" s="7">
        <v>1</v>
      </c>
      <c r="D17171">
        <v>4</v>
      </c>
      <c r="E17171">
        <v>26</v>
      </c>
      <c r="F17171">
        <v>60</v>
      </c>
      <c r="G17171" s="1">
        <f t="shared" si="1072"/>
        <v>0.8666666666666667</v>
      </c>
      <c r="H17171" s="4">
        <f t="shared" si="1073"/>
        <v>0</v>
      </c>
      <c r="I17171" s="5">
        <f>IF(OR(AND(F17171&gt;=50,G17171&gt;SUMIF(SeasonTotals!A$2:A$9,A17171,SeasonTotals!F$2:F$9)),AND(G17171&gt;0.885,F17171&gt;=50,D17171&lt;3)),1,0)</f>
        <v>0</v>
      </c>
      <c r="J17171" s="4">
        <f t="shared" si="1074"/>
        <v>0</v>
      </c>
      <c r="K17171" s="5">
        <f t="shared" si="1075"/>
        <v>0</v>
      </c>
    </row>
    <row r="17172" spans="1:11" x14ac:dyDescent="0.25">
      <c r="A17172" t="s">
        <v>172</v>
      </c>
      <c r="B17172" t="s">
        <v>112</v>
      </c>
      <c r="C17172" s="7">
        <v>1</v>
      </c>
      <c r="D17172">
        <v>0</v>
      </c>
      <c r="E17172">
        <v>15</v>
      </c>
      <c r="F17172">
        <v>60</v>
      </c>
      <c r="G17172" s="1">
        <f t="shared" si="1072"/>
        <v>1</v>
      </c>
      <c r="H17172" s="4">
        <f t="shared" si="1073"/>
        <v>1</v>
      </c>
      <c r="I17172" s="5">
        <f>IF(OR(AND(F17172&gt;=50,G17172&gt;SUMIF(SeasonTotals!A$2:A$9,A17172,SeasonTotals!F$2:F$9)),AND(G17172&gt;0.885,F17172&gt;=50,D17172&lt;3)),1,0)</f>
        <v>1</v>
      </c>
      <c r="J17172" s="4">
        <f t="shared" si="1074"/>
        <v>0</v>
      </c>
      <c r="K17172" s="5">
        <f t="shared" si="1075"/>
        <v>0</v>
      </c>
    </row>
    <row r="17173" spans="1:11" x14ac:dyDescent="0.25">
      <c r="A17173" t="s">
        <v>172</v>
      </c>
      <c r="B17173" t="s">
        <v>162</v>
      </c>
      <c r="C17173" s="7">
        <v>1</v>
      </c>
      <c r="D17173">
        <v>3</v>
      </c>
      <c r="E17173">
        <v>25</v>
      </c>
      <c r="F17173">
        <v>60</v>
      </c>
      <c r="G17173" s="1">
        <f t="shared" si="1072"/>
        <v>0.8928571428571429</v>
      </c>
      <c r="H17173" s="4">
        <f t="shared" si="1073"/>
        <v>0</v>
      </c>
      <c r="I17173" s="5">
        <f>IF(OR(AND(F17173&gt;=50,G17173&gt;SUMIF(SeasonTotals!A$2:A$9,A17173,SeasonTotals!F$2:F$9)),AND(G17173&gt;0.885,F17173&gt;=50,D17173&lt;3)),1,0)</f>
        <v>0</v>
      </c>
      <c r="J17173" s="4">
        <f t="shared" si="1074"/>
        <v>0</v>
      </c>
      <c r="K17173" s="5">
        <f t="shared" si="1075"/>
        <v>0</v>
      </c>
    </row>
    <row r="17174" spans="1:11" x14ac:dyDescent="0.25">
      <c r="A17174" t="s">
        <v>172</v>
      </c>
      <c r="B17174" t="s">
        <v>49</v>
      </c>
      <c r="C17174" s="7">
        <v>1</v>
      </c>
      <c r="D17174">
        <v>5</v>
      </c>
      <c r="E17174">
        <v>32</v>
      </c>
      <c r="F17174">
        <v>59</v>
      </c>
      <c r="G17174" s="1">
        <f t="shared" si="1072"/>
        <v>0.86486486486486491</v>
      </c>
      <c r="H17174" s="4">
        <f t="shared" si="1073"/>
        <v>0</v>
      </c>
      <c r="I17174" s="5">
        <f>IF(OR(AND(F17174&gt;=50,G17174&gt;SUMIF(SeasonTotals!A$2:A$9,A17174,SeasonTotals!F$2:F$9)),AND(G17174&gt;0.885,F17174&gt;=50,D17174&lt;3)),1,0)</f>
        <v>0</v>
      </c>
      <c r="J17174" s="4">
        <f t="shared" si="1074"/>
        <v>0</v>
      </c>
      <c r="K17174" s="5">
        <f t="shared" si="1075"/>
        <v>0</v>
      </c>
    </row>
    <row r="17175" spans="1:11" x14ac:dyDescent="0.25">
      <c r="A17175" t="s">
        <v>172</v>
      </c>
      <c r="B17175" t="s">
        <v>158</v>
      </c>
      <c r="C17175" s="7">
        <v>1</v>
      </c>
      <c r="D17175">
        <v>3</v>
      </c>
      <c r="E17175">
        <v>23</v>
      </c>
      <c r="F17175">
        <v>58</v>
      </c>
      <c r="G17175" s="1">
        <f t="shared" si="1072"/>
        <v>0.88461538461538458</v>
      </c>
      <c r="H17175" s="4">
        <f t="shared" si="1073"/>
        <v>0</v>
      </c>
      <c r="I17175" s="5">
        <f>IF(OR(AND(F17175&gt;=50,G17175&gt;SUMIF(SeasonTotals!A$2:A$9,A17175,SeasonTotals!F$2:F$9)),AND(G17175&gt;0.885,F17175&gt;=50,D17175&lt;3)),1,0)</f>
        <v>0</v>
      </c>
      <c r="J17175" s="4">
        <f t="shared" si="1074"/>
        <v>0</v>
      </c>
      <c r="K17175" s="5">
        <f t="shared" si="1075"/>
        <v>0</v>
      </c>
    </row>
    <row r="17176" spans="1:11" x14ac:dyDescent="0.25">
      <c r="A17176" t="s">
        <v>172</v>
      </c>
      <c r="B17176" t="s">
        <v>102</v>
      </c>
      <c r="C17176" s="7">
        <v>1</v>
      </c>
      <c r="D17176">
        <v>3</v>
      </c>
      <c r="E17176">
        <v>40</v>
      </c>
      <c r="F17176">
        <v>59</v>
      </c>
      <c r="G17176" s="1">
        <f t="shared" si="1072"/>
        <v>0.93023255813953487</v>
      </c>
      <c r="H17176" s="4">
        <f t="shared" si="1073"/>
        <v>1</v>
      </c>
      <c r="I17176" s="5">
        <f>IF(OR(AND(F17176&gt;=50,G17176&gt;SUMIF(SeasonTotals!A$2:A$9,A17176,SeasonTotals!F$2:F$9)),AND(G17176&gt;0.885,F17176&gt;=50,D17176&lt;3)),1,0)</f>
        <v>1</v>
      </c>
      <c r="J17176" s="4">
        <f t="shared" si="1074"/>
        <v>0</v>
      </c>
      <c r="K17176" s="5">
        <f t="shared" si="1075"/>
        <v>0</v>
      </c>
    </row>
    <row r="17177" spans="1:11" x14ac:dyDescent="0.25">
      <c r="A17177" t="s">
        <v>172</v>
      </c>
      <c r="B17177" t="s">
        <v>123</v>
      </c>
      <c r="C17177" s="7">
        <v>1</v>
      </c>
      <c r="D17177">
        <v>2</v>
      </c>
      <c r="E17177">
        <v>24</v>
      </c>
      <c r="F17177">
        <v>59</v>
      </c>
      <c r="G17177" s="1">
        <f t="shared" si="1072"/>
        <v>0.92307692307692313</v>
      </c>
      <c r="H17177" s="4">
        <f t="shared" si="1073"/>
        <v>1</v>
      </c>
      <c r="I17177" s="5">
        <f>IF(OR(AND(F17177&gt;=50,G17177&gt;SUMIF(SeasonTotals!A$2:A$9,A17177,SeasonTotals!F$2:F$9)),AND(G17177&gt;0.885,F17177&gt;=50,D17177&lt;3)),1,0)</f>
        <v>1</v>
      </c>
      <c r="J17177" s="4">
        <f t="shared" si="1074"/>
        <v>0</v>
      </c>
      <c r="K17177" s="5">
        <f t="shared" si="1075"/>
        <v>0</v>
      </c>
    </row>
    <row r="17178" spans="1:11" x14ac:dyDescent="0.25">
      <c r="A17178" t="s">
        <v>172</v>
      </c>
      <c r="B17178" t="s">
        <v>95</v>
      </c>
      <c r="C17178" s="7">
        <v>1</v>
      </c>
      <c r="D17178">
        <v>2</v>
      </c>
      <c r="E17178">
        <v>21</v>
      </c>
      <c r="F17178">
        <v>60</v>
      </c>
      <c r="G17178" s="1">
        <f t="shared" si="1072"/>
        <v>0.91304347826086951</v>
      </c>
      <c r="H17178" s="4">
        <f t="shared" si="1073"/>
        <v>1</v>
      </c>
      <c r="I17178" s="5">
        <f>IF(OR(AND(F17178&gt;=50,G17178&gt;SUMIF(SeasonTotals!A$2:A$9,A17178,SeasonTotals!F$2:F$9)),AND(G17178&gt;0.885,F17178&gt;=50,D17178&lt;3)),1,0)</f>
        <v>1</v>
      </c>
      <c r="J17178" s="4">
        <f t="shared" si="1074"/>
        <v>0</v>
      </c>
      <c r="K17178" s="5">
        <f t="shared" si="1075"/>
        <v>0</v>
      </c>
    </row>
    <row r="17179" spans="1:11" x14ac:dyDescent="0.25">
      <c r="A17179" t="s">
        <v>172</v>
      </c>
      <c r="B17179" t="s">
        <v>132</v>
      </c>
      <c r="C17179" s="7">
        <v>1</v>
      </c>
      <c r="D17179">
        <v>4</v>
      </c>
      <c r="E17179">
        <v>25</v>
      </c>
      <c r="F17179">
        <v>60</v>
      </c>
      <c r="G17179" s="1">
        <f t="shared" si="1072"/>
        <v>0.86206896551724133</v>
      </c>
      <c r="H17179" s="4">
        <f t="shared" si="1073"/>
        <v>0</v>
      </c>
      <c r="I17179" s="5">
        <f>IF(OR(AND(F17179&gt;=50,G17179&gt;SUMIF(SeasonTotals!A$2:A$9,A17179,SeasonTotals!F$2:F$9)),AND(G17179&gt;0.885,F17179&gt;=50,D17179&lt;3)),1,0)</f>
        <v>0</v>
      </c>
      <c r="J17179" s="4">
        <f t="shared" si="1074"/>
        <v>0</v>
      </c>
      <c r="K17179" s="5">
        <f t="shared" si="1075"/>
        <v>0</v>
      </c>
    </row>
    <row r="17180" spans="1:11" x14ac:dyDescent="0.25">
      <c r="A17180" t="s">
        <v>172</v>
      </c>
      <c r="B17180" t="s">
        <v>180</v>
      </c>
      <c r="C17180" s="7">
        <v>1</v>
      </c>
      <c r="D17180">
        <v>1</v>
      </c>
      <c r="E17180">
        <v>24</v>
      </c>
      <c r="F17180">
        <v>60</v>
      </c>
      <c r="G17180" s="1">
        <f t="shared" si="1072"/>
        <v>0.96</v>
      </c>
      <c r="H17180" s="4">
        <f t="shared" si="1073"/>
        <v>1</v>
      </c>
      <c r="I17180" s="5">
        <f>IF(OR(AND(F17180&gt;=50,G17180&gt;SUMIF(SeasonTotals!A$2:A$9,A17180,SeasonTotals!F$2:F$9)),AND(G17180&gt;0.885,F17180&gt;=50,D17180&lt;3)),1,0)</f>
        <v>1</v>
      </c>
      <c r="J17180" s="4">
        <f t="shared" si="1074"/>
        <v>0</v>
      </c>
      <c r="K17180" s="5">
        <f t="shared" si="1075"/>
        <v>0</v>
      </c>
    </row>
    <row r="17181" spans="1:11" x14ac:dyDescent="0.25">
      <c r="A17181" t="s">
        <v>172</v>
      </c>
      <c r="B17181" t="s">
        <v>106</v>
      </c>
      <c r="C17181" s="7">
        <v>1</v>
      </c>
      <c r="D17181">
        <v>1</v>
      </c>
      <c r="E17181">
        <v>27</v>
      </c>
      <c r="F17181">
        <v>60</v>
      </c>
      <c r="G17181" s="1">
        <f t="shared" si="1072"/>
        <v>0.9642857142857143</v>
      </c>
      <c r="H17181" s="4">
        <f t="shared" si="1073"/>
        <v>1</v>
      </c>
      <c r="I17181" s="5">
        <f>IF(OR(AND(F17181&gt;=50,G17181&gt;SUMIF(SeasonTotals!A$2:A$9,A17181,SeasonTotals!F$2:F$9)),AND(G17181&gt;0.885,F17181&gt;=50,D17181&lt;3)),1,0)</f>
        <v>1</v>
      </c>
      <c r="J17181" s="4">
        <f t="shared" si="1074"/>
        <v>0</v>
      </c>
      <c r="K17181" s="5">
        <f t="shared" si="1075"/>
        <v>0</v>
      </c>
    </row>
    <row r="17182" spans="1:11" x14ac:dyDescent="0.25">
      <c r="A17182" t="s">
        <v>172</v>
      </c>
      <c r="B17182" t="s">
        <v>17</v>
      </c>
      <c r="C17182" s="7">
        <v>1</v>
      </c>
      <c r="D17182">
        <v>1</v>
      </c>
      <c r="E17182">
        <v>23</v>
      </c>
      <c r="F17182">
        <v>60</v>
      </c>
      <c r="G17182" s="1">
        <f t="shared" si="1072"/>
        <v>0.95833333333333337</v>
      </c>
      <c r="H17182" s="4">
        <f t="shared" si="1073"/>
        <v>1</v>
      </c>
      <c r="I17182" s="5">
        <f>IF(OR(AND(F17182&gt;=50,G17182&gt;SUMIF(SeasonTotals!A$2:A$9,A17182,SeasonTotals!F$2:F$9)),AND(G17182&gt;0.885,F17182&gt;=50,D17182&lt;3)),1,0)</f>
        <v>1</v>
      </c>
      <c r="J17182" s="4">
        <f t="shared" si="1074"/>
        <v>0</v>
      </c>
      <c r="K17182" s="5">
        <f t="shared" si="1075"/>
        <v>0</v>
      </c>
    </row>
    <row r="17183" spans="1:11" x14ac:dyDescent="0.25">
      <c r="A17183" t="s">
        <v>172</v>
      </c>
      <c r="B17183" t="s">
        <v>22</v>
      </c>
      <c r="C17183" s="7">
        <v>1</v>
      </c>
      <c r="D17183">
        <v>3</v>
      </c>
      <c r="E17183">
        <v>32</v>
      </c>
      <c r="F17183">
        <v>63</v>
      </c>
      <c r="G17183" s="1">
        <f t="shared" si="1072"/>
        <v>0.91428571428571426</v>
      </c>
      <c r="H17183" s="4">
        <f t="shared" si="1073"/>
        <v>1</v>
      </c>
      <c r="I17183" s="5">
        <f>IF(OR(AND(F17183&gt;=50,G17183&gt;SUMIF(SeasonTotals!A$2:A$9,A17183,SeasonTotals!F$2:F$9)),AND(G17183&gt;0.885,F17183&gt;=50,D17183&lt;3)),1,0)</f>
        <v>0</v>
      </c>
      <c r="J17183" s="4">
        <f t="shared" si="1074"/>
        <v>0</v>
      </c>
      <c r="K17183" s="5">
        <f t="shared" si="1075"/>
        <v>0</v>
      </c>
    </row>
    <row r="17184" spans="1:11" x14ac:dyDescent="0.25">
      <c r="A17184" t="s">
        <v>172</v>
      </c>
      <c r="B17184" t="s">
        <v>94</v>
      </c>
      <c r="C17184" s="7">
        <v>1</v>
      </c>
      <c r="D17184">
        <v>1</v>
      </c>
      <c r="E17184">
        <v>27</v>
      </c>
      <c r="F17184">
        <v>60</v>
      </c>
      <c r="G17184" s="1">
        <f t="shared" si="1072"/>
        <v>0.9642857142857143</v>
      </c>
      <c r="H17184" s="4">
        <f t="shared" si="1073"/>
        <v>1</v>
      </c>
      <c r="I17184" s="5">
        <f>IF(OR(AND(F17184&gt;=50,G17184&gt;SUMIF(SeasonTotals!A$2:A$9,A17184,SeasonTotals!F$2:F$9)),AND(G17184&gt;0.885,F17184&gt;=50,D17184&lt;3)),1,0)</f>
        <v>1</v>
      </c>
      <c r="J17184" s="4">
        <f t="shared" si="1074"/>
        <v>0</v>
      </c>
      <c r="K17184" s="5">
        <f t="shared" si="1075"/>
        <v>0</v>
      </c>
    </row>
    <row r="17185" spans="1:11" x14ac:dyDescent="0.25">
      <c r="A17185" t="s">
        <v>172</v>
      </c>
      <c r="B17185" t="s">
        <v>112</v>
      </c>
      <c r="C17185" s="7">
        <v>1</v>
      </c>
      <c r="D17185">
        <v>4</v>
      </c>
      <c r="E17185">
        <v>6</v>
      </c>
      <c r="F17185">
        <v>27</v>
      </c>
      <c r="G17185" s="1">
        <f t="shared" si="1072"/>
        <v>0.6</v>
      </c>
      <c r="H17185" s="4">
        <f t="shared" si="1073"/>
        <v>0</v>
      </c>
      <c r="I17185" s="5">
        <f>IF(OR(AND(F17185&gt;=50,G17185&gt;SUMIF(SeasonTotals!A$2:A$9,A17185,SeasonTotals!F$2:F$9)),AND(G17185&gt;0.885,F17185&gt;=50,D17185&lt;3)),1,0)</f>
        <v>0</v>
      </c>
      <c r="J17185" s="4">
        <f t="shared" si="1074"/>
        <v>1</v>
      </c>
      <c r="K17185" s="5">
        <f t="shared" si="1075"/>
        <v>1</v>
      </c>
    </row>
    <row r="17186" spans="1:11" x14ac:dyDescent="0.25">
      <c r="A17186" t="s">
        <v>172</v>
      </c>
      <c r="B17186" t="s">
        <v>77</v>
      </c>
      <c r="C17186" s="7">
        <v>1</v>
      </c>
      <c r="D17186">
        <v>2</v>
      </c>
      <c r="E17186">
        <v>33</v>
      </c>
      <c r="F17186">
        <v>64</v>
      </c>
      <c r="G17186" s="1">
        <f t="shared" si="1072"/>
        <v>0.94285714285714284</v>
      </c>
      <c r="H17186" s="4">
        <f t="shared" si="1073"/>
        <v>1</v>
      </c>
      <c r="I17186" s="5">
        <f>IF(OR(AND(F17186&gt;=50,G17186&gt;SUMIF(SeasonTotals!A$2:A$9,A17186,SeasonTotals!F$2:F$9)),AND(G17186&gt;0.885,F17186&gt;=50,D17186&lt;3)),1,0)</f>
        <v>1</v>
      </c>
      <c r="J17186" s="4">
        <f t="shared" si="1074"/>
        <v>0</v>
      </c>
      <c r="K17186" s="5">
        <f t="shared" si="1075"/>
        <v>0</v>
      </c>
    </row>
    <row r="17187" spans="1:11" x14ac:dyDescent="0.25">
      <c r="A17187" t="s">
        <v>172</v>
      </c>
      <c r="B17187" t="s">
        <v>150</v>
      </c>
      <c r="C17187" s="7">
        <v>1</v>
      </c>
      <c r="D17187">
        <v>4</v>
      </c>
      <c r="E17187">
        <v>20</v>
      </c>
      <c r="F17187">
        <v>64</v>
      </c>
      <c r="G17187" s="1">
        <f t="shared" si="1072"/>
        <v>0.83333333333333337</v>
      </c>
      <c r="H17187" s="4">
        <f t="shared" si="1073"/>
        <v>0</v>
      </c>
      <c r="I17187" s="5">
        <f>IF(OR(AND(F17187&gt;=50,G17187&gt;SUMIF(SeasonTotals!A$2:A$9,A17187,SeasonTotals!F$2:F$9)),AND(G17187&gt;0.885,F17187&gt;=50,D17187&lt;3)),1,0)</f>
        <v>0</v>
      </c>
      <c r="J17187" s="4">
        <f t="shared" si="1074"/>
        <v>1</v>
      </c>
      <c r="K17187" s="5">
        <f t="shared" si="1075"/>
        <v>0</v>
      </c>
    </row>
    <row r="17188" spans="1:11" x14ac:dyDescent="0.25">
      <c r="A17188" t="s">
        <v>172</v>
      </c>
      <c r="B17188" t="s">
        <v>83</v>
      </c>
      <c r="C17188" s="7">
        <v>1</v>
      </c>
      <c r="D17188">
        <v>3</v>
      </c>
      <c r="E17188">
        <v>37</v>
      </c>
      <c r="F17188">
        <v>64</v>
      </c>
      <c r="G17188" s="1">
        <f t="shared" si="1072"/>
        <v>0.92500000000000004</v>
      </c>
      <c r="H17188" s="4">
        <f t="shared" si="1073"/>
        <v>1</v>
      </c>
      <c r="I17188" s="5">
        <f>IF(OR(AND(F17188&gt;=50,G17188&gt;SUMIF(SeasonTotals!A$2:A$9,A17188,SeasonTotals!F$2:F$9)),AND(G17188&gt;0.885,F17188&gt;=50,D17188&lt;3)),1,0)</f>
        <v>1</v>
      </c>
      <c r="J17188" s="4">
        <f t="shared" si="1074"/>
        <v>0</v>
      </c>
      <c r="K17188" s="5">
        <f t="shared" si="1075"/>
        <v>0</v>
      </c>
    </row>
    <row r="17189" spans="1:11" x14ac:dyDescent="0.25">
      <c r="A17189" t="s">
        <v>172</v>
      </c>
      <c r="B17189" t="s">
        <v>120</v>
      </c>
      <c r="C17189" s="7">
        <v>1</v>
      </c>
      <c r="D17189">
        <v>4</v>
      </c>
      <c r="E17189">
        <v>27</v>
      </c>
      <c r="F17189">
        <v>65</v>
      </c>
      <c r="G17189" s="1">
        <f t="shared" si="1072"/>
        <v>0.87096774193548387</v>
      </c>
      <c r="H17189" s="4">
        <f t="shared" si="1073"/>
        <v>0</v>
      </c>
      <c r="I17189" s="5">
        <f>IF(OR(AND(F17189&gt;=50,G17189&gt;SUMIF(SeasonTotals!A$2:A$9,A17189,SeasonTotals!F$2:F$9)),AND(G17189&gt;0.885,F17189&gt;=50,D17189&lt;3)),1,0)</f>
        <v>0</v>
      </c>
      <c r="J17189" s="4">
        <f t="shared" si="1074"/>
        <v>0</v>
      </c>
      <c r="K17189" s="5">
        <f t="shared" si="1075"/>
        <v>0</v>
      </c>
    </row>
    <row r="17190" spans="1:11" x14ac:dyDescent="0.25">
      <c r="A17190" t="s">
        <v>172</v>
      </c>
      <c r="B17190" t="s">
        <v>142</v>
      </c>
      <c r="C17190" s="7">
        <v>1</v>
      </c>
      <c r="D17190">
        <v>2</v>
      </c>
      <c r="E17190">
        <v>25</v>
      </c>
      <c r="F17190">
        <v>64</v>
      </c>
      <c r="G17190" s="1">
        <f t="shared" si="1072"/>
        <v>0.92592592592592593</v>
      </c>
      <c r="H17190" s="4">
        <f t="shared" si="1073"/>
        <v>1</v>
      </c>
      <c r="I17190" s="5">
        <f>IF(OR(AND(F17190&gt;=50,G17190&gt;SUMIF(SeasonTotals!A$2:A$9,A17190,SeasonTotals!F$2:F$9)),AND(G17190&gt;0.885,F17190&gt;=50,D17190&lt;3)),1,0)</f>
        <v>1</v>
      </c>
      <c r="J17190" s="4">
        <f t="shared" si="1074"/>
        <v>0</v>
      </c>
      <c r="K17190" s="5">
        <f t="shared" si="1075"/>
        <v>0</v>
      </c>
    </row>
    <row r="17191" spans="1:11" x14ac:dyDescent="0.25">
      <c r="A17191" t="s">
        <v>172</v>
      </c>
      <c r="B17191" t="s">
        <v>54</v>
      </c>
      <c r="C17191" s="7">
        <v>1</v>
      </c>
      <c r="D17191">
        <v>3</v>
      </c>
      <c r="E17191">
        <v>24</v>
      </c>
      <c r="F17191">
        <v>58</v>
      </c>
      <c r="G17191" s="1">
        <f t="shared" si="1072"/>
        <v>0.88888888888888884</v>
      </c>
      <c r="H17191" s="4">
        <f t="shared" si="1073"/>
        <v>0</v>
      </c>
      <c r="I17191" s="5">
        <f>IF(OR(AND(F17191&gt;=50,G17191&gt;SUMIF(SeasonTotals!A$2:A$9,A17191,SeasonTotals!F$2:F$9)),AND(G17191&gt;0.885,F17191&gt;=50,D17191&lt;3)),1,0)</f>
        <v>0</v>
      </c>
      <c r="J17191" s="4">
        <f t="shared" si="1074"/>
        <v>0</v>
      </c>
      <c r="K17191" s="5">
        <f t="shared" si="1075"/>
        <v>0</v>
      </c>
    </row>
    <row r="17192" spans="1:11" x14ac:dyDescent="0.25">
      <c r="A17192" t="s">
        <v>172</v>
      </c>
      <c r="B17192" t="s">
        <v>37</v>
      </c>
      <c r="C17192" s="7">
        <v>1</v>
      </c>
      <c r="D17192">
        <v>2</v>
      </c>
      <c r="E17192">
        <v>33</v>
      </c>
      <c r="F17192">
        <v>63</v>
      </c>
      <c r="G17192" s="1">
        <f t="shared" si="1072"/>
        <v>0.94285714285714284</v>
      </c>
      <c r="H17192" s="4">
        <f t="shared" si="1073"/>
        <v>1</v>
      </c>
      <c r="I17192" s="5">
        <f>IF(OR(AND(F17192&gt;=50,G17192&gt;SUMIF(SeasonTotals!A$2:A$9,A17192,SeasonTotals!F$2:F$9)),AND(G17192&gt;0.885,F17192&gt;=50,D17192&lt;3)),1,0)</f>
        <v>1</v>
      </c>
      <c r="J17192" s="4">
        <f t="shared" si="1074"/>
        <v>0</v>
      </c>
      <c r="K17192" s="5">
        <f t="shared" si="1075"/>
        <v>0</v>
      </c>
    </row>
    <row r="17193" spans="1:11" x14ac:dyDescent="0.25">
      <c r="A17193" t="s">
        <v>172</v>
      </c>
      <c r="B17193" t="s">
        <v>80</v>
      </c>
      <c r="C17193" s="7">
        <v>1</v>
      </c>
      <c r="D17193">
        <v>3</v>
      </c>
      <c r="E17193">
        <v>22</v>
      </c>
      <c r="F17193">
        <v>58</v>
      </c>
      <c r="G17193" s="1">
        <f t="shared" si="1072"/>
        <v>0.88</v>
      </c>
      <c r="H17193" s="4">
        <f t="shared" si="1073"/>
        <v>0</v>
      </c>
      <c r="I17193" s="5">
        <f>IF(OR(AND(F17193&gt;=50,G17193&gt;SUMIF(SeasonTotals!A$2:A$9,A17193,SeasonTotals!F$2:F$9)),AND(G17193&gt;0.885,F17193&gt;=50,D17193&lt;3)),1,0)</f>
        <v>0</v>
      </c>
      <c r="J17193" s="4">
        <f t="shared" si="1074"/>
        <v>0</v>
      </c>
      <c r="K17193" s="5">
        <f t="shared" si="1075"/>
        <v>0</v>
      </c>
    </row>
    <row r="17194" spans="1:11" x14ac:dyDescent="0.25">
      <c r="A17194" t="s">
        <v>172</v>
      </c>
      <c r="B17194" t="s">
        <v>147</v>
      </c>
      <c r="C17194" s="7">
        <v>1</v>
      </c>
      <c r="D17194">
        <v>4</v>
      </c>
      <c r="E17194">
        <v>34</v>
      </c>
      <c r="F17194">
        <v>65</v>
      </c>
      <c r="G17194" s="1">
        <f t="shared" si="1072"/>
        <v>0.89473684210526316</v>
      </c>
      <c r="H17194" s="4">
        <f t="shared" si="1073"/>
        <v>0</v>
      </c>
      <c r="I17194" s="5">
        <f>IF(OR(AND(F17194&gt;=50,G17194&gt;SUMIF(SeasonTotals!A$2:A$9,A17194,SeasonTotals!F$2:F$9)),AND(G17194&gt;0.885,F17194&gt;=50,D17194&lt;3)),1,0)</f>
        <v>0</v>
      </c>
      <c r="J17194" s="4">
        <f t="shared" si="1074"/>
        <v>0</v>
      </c>
      <c r="K17194" s="5">
        <f t="shared" si="1075"/>
        <v>0</v>
      </c>
    </row>
    <row r="17195" spans="1:11" x14ac:dyDescent="0.25">
      <c r="A17195" t="s">
        <v>172</v>
      </c>
      <c r="B17195" t="s">
        <v>18</v>
      </c>
      <c r="C17195" s="7">
        <v>1</v>
      </c>
      <c r="D17195">
        <v>1</v>
      </c>
      <c r="E17195">
        <v>36</v>
      </c>
      <c r="F17195">
        <v>64</v>
      </c>
      <c r="G17195" s="1">
        <f t="shared" si="1072"/>
        <v>0.97297297297297303</v>
      </c>
      <c r="H17195" s="4">
        <f t="shared" si="1073"/>
        <v>1</v>
      </c>
      <c r="I17195" s="5">
        <f>IF(OR(AND(F17195&gt;=50,G17195&gt;SUMIF(SeasonTotals!A$2:A$9,A17195,SeasonTotals!F$2:F$9)),AND(G17195&gt;0.885,F17195&gt;=50,D17195&lt;3)),1,0)</f>
        <v>1</v>
      </c>
      <c r="J17195" s="4">
        <f t="shared" si="1074"/>
        <v>0</v>
      </c>
      <c r="K17195" s="5">
        <f t="shared" si="1075"/>
        <v>0</v>
      </c>
    </row>
    <row r="17196" spans="1:11" x14ac:dyDescent="0.25">
      <c r="A17196" t="s">
        <v>172</v>
      </c>
      <c r="B17196" t="s">
        <v>153</v>
      </c>
      <c r="C17196" s="7">
        <v>1</v>
      </c>
      <c r="D17196">
        <v>1</v>
      </c>
      <c r="E17196">
        <v>35</v>
      </c>
      <c r="F17196">
        <v>60</v>
      </c>
      <c r="G17196" s="1">
        <f t="shared" si="1072"/>
        <v>0.97222222222222221</v>
      </c>
      <c r="H17196" s="4">
        <f t="shared" si="1073"/>
        <v>1</v>
      </c>
      <c r="I17196" s="5">
        <f>IF(OR(AND(F17196&gt;=50,G17196&gt;SUMIF(SeasonTotals!A$2:A$9,A17196,SeasonTotals!F$2:F$9)),AND(G17196&gt;0.885,F17196&gt;=50,D17196&lt;3)),1,0)</f>
        <v>1</v>
      </c>
      <c r="J17196" s="4">
        <f t="shared" si="1074"/>
        <v>0</v>
      </c>
      <c r="K17196" s="5">
        <f t="shared" si="1075"/>
        <v>0</v>
      </c>
    </row>
    <row r="17197" spans="1:11" x14ac:dyDescent="0.25">
      <c r="A17197" t="s">
        <v>172</v>
      </c>
      <c r="B17197" t="s">
        <v>87</v>
      </c>
      <c r="C17197" s="7">
        <v>1</v>
      </c>
      <c r="D17197">
        <v>1</v>
      </c>
      <c r="E17197">
        <v>36</v>
      </c>
      <c r="F17197">
        <v>60</v>
      </c>
      <c r="G17197" s="1">
        <f t="shared" si="1072"/>
        <v>0.97297297297297303</v>
      </c>
      <c r="H17197" s="4">
        <f t="shared" si="1073"/>
        <v>1</v>
      </c>
      <c r="I17197" s="5">
        <f>IF(OR(AND(F17197&gt;=50,G17197&gt;SUMIF(SeasonTotals!A$2:A$9,A17197,SeasonTotals!F$2:F$9)),AND(G17197&gt;0.885,F17197&gt;=50,D17197&lt;3)),1,0)</f>
        <v>1</v>
      </c>
      <c r="J17197" s="4">
        <f t="shared" si="1074"/>
        <v>0</v>
      </c>
      <c r="K17197" s="5">
        <f t="shared" si="1075"/>
        <v>0</v>
      </c>
    </row>
    <row r="17198" spans="1:11" x14ac:dyDescent="0.25">
      <c r="A17198" t="s">
        <v>172</v>
      </c>
      <c r="B17198" t="s">
        <v>69</v>
      </c>
      <c r="C17198" s="7">
        <v>1</v>
      </c>
      <c r="D17198">
        <v>6</v>
      </c>
      <c r="E17198">
        <v>45</v>
      </c>
      <c r="F17198">
        <v>60</v>
      </c>
      <c r="G17198" s="1">
        <f t="shared" si="1072"/>
        <v>0.88235294117647056</v>
      </c>
      <c r="H17198" s="4">
        <f t="shared" si="1073"/>
        <v>0</v>
      </c>
      <c r="I17198" s="5">
        <f>IF(OR(AND(F17198&gt;=50,G17198&gt;SUMIF(SeasonTotals!A$2:A$9,A17198,SeasonTotals!F$2:F$9)),AND(G17198&gt;0.885,F17198&gt;=50,D17198&lt;3)),1,0)</f>
        <v>0</v>
      </c>
      <c r="J17198" s="4">
        <f t="shared" si="1074"/>
        <v>0</v>
      </c>
      <c r="K17198" s="5">
        <f t="shared" si="1075"/>
        <v>0</v>
      </c>
    </row>
    <row r="17199" spans="1:11" x14ac:dyDescent="0.25">
      <c r="A17199" t="s">
        <v>172</v>
      </c>
      <c r="B17199" t="s">
        <v>159</v>
      </c>
      <c r="C17199" s="7">
        <v>1</v>
      </c>
      <c r="D17199">
        <v>2</v>
      </c>
      <c r="E17199">
        <v>22</v>
      </c>
      <c r="F17199">
        <v>61</v>
      </c>
      <c r="G17199" s="1">
        <f t="shared" si="1072"/>
        <v>0.91666666666666663</v>
      </c>
      <c r="H17199" s="4">
        <f t="shared" si="1073"/>
        <v>1</v>
      </c>
      <c r="I17199" s="5">
        <f>IF(OR(AND(F17199&gt;=50,G17199&gt;SUMIF(SeasonTotals!A$2:A$9,A17199,SeasonTotals!F$2:F$9)),AND(G17199&gt;0.885,F17199&gt;=50,D17199&lt;3)),1,0)</f>
        <v>1</v>
      </c>
      <c r="J17199" s="4">
        <f t="shared" si="1074"/>
        <v>0</v>
      </c>
      <c r="K17199" s="5">
        <f t="shared" si="1075"/>
        <v>0</v>
      </c>
    </row>
    <row r="17200" spans="1:11" x14ac:dyDescent="0.25">
      <c r="A17200" t="s">
        <v>172</v>
      </c>
      <c r="B17200" t="s">
        <v>94</v>
      </c>
      <c r="C17200" s="7">
        <v>1</v>
      </c>
      <c r="D17200">
        <v>1</v>
      </c>
      <c r="E17200">
        <v>30</v>
      </c>
      <c r="F17200">
        <v>60</v>
      </c>
      <c r="G17200" s="1">
        <f t="shared" si="1072"/>
        <v>0.967741935483871</v>
      </c>
      <c r="H17200" s="4">
        <f t="shared" si="1073"/>
        <v>1</v>
      </c>
      <c r="I17200" s="5">
        <f>IF(OR(AND(F17200&gt;=50,G17200&gt;SUMIF(SeasonTotals!A$2:A$9,A17200,SeasonTotals!F$2:F$9)),AND(G17200&gt;0.885,F17200&gt;=50,D17200&lt;3)),1,0)</f>
        <v>1</v>
      </c>
      <c r="J17200" s="4">
        <f t="shared" si="1074"/>
        <v>0</v>
      </c>
      <c r="K17200" s="5">
        <f t="shared" si="1075"/>
        <v>0</v>
      </c>
    </row>
    <row r="17201" spans="1:11" x14ac:dyDescent="0.25">
      <c r="A17201" t="s">
        <v>172</v>
      </c>
      <c r="B17201" t="s">
        <v>43</v>
      </c>
      <c r="C17201" s="7">
        <v>1</v>
      </c>
      <c r="D17201">
        <v>2</v>
      </c>
      <c r="E17201">
        <v>29</v>
      </c>
      <c r="F17201">
        <v>58</v>
      </c>
      <c r="G17201" s="1">
        <f t="shared" si="1072"/>
        <v>0.93548387096774188</v>
      </c>
      <c r="H17201" s="4">
        <f t="shared" si="1073"/>
        <v>1</v>
      </c>
      <c r="I17201" s="5">
        <f>IF(OR(AND(F17201&gt;=50,G17201&gt;SUMIF(SeasonTotals!A$2:A$9,A17201,SeasonTotals!F$2:F$9)),AND(G17201&gt;0.885,F17201&gt;=50,D17201&lt;3)),1,0)</f>
        <v>1</v>
      </c>
      <c r="J17201" s="4">
        <f t="shared" si="1074"/>
        <v>0</v>
      </c>
      <c r="K17201" s="5">
        <f t="shared" si="1075"/>
        <v>0</v>
      </c>
    </row>
    <row r="17202" spans="1:11" x14ac:dyDescent="0.25">
      <c r="A17202" t="s">
        <v>172</v>
      </c>
      <c r="B17202" t="s">
        <v>181</v>
      </c>
      <c r="C17202" s="7">
        <v>1</v>
      </c>
      <c r="D17202">
        <v>1</v>
      </c>
      <c r="E17202">
        <v>28</v>
      </c>
      <c r="F17202">
        <v>60</v>
      </c>
      <c r="G17202" s="1">
        <f t="shared" si="1072"/>
        <v>0.96551724137931039</v>
      </c>
      <c r="H17202" s="4">
        <f t="shared" si="1073"/>
        <v>1</v>
      </c>
      <c r="I17202" s="5">
        <f>IF(OR(AND(F17202&gt;=50,G17202&gt;SUMIF(SeasonTotals!A$2:A$9,A17202,SeasonTotals!F$2:F$9)),AND(G17202&gt;0.885,F17202&gt;=50,D17202&lt;3)),1,0)</f>
        <v>1</v>
      </c>
      <c r="J17202" s="4">
        <f t="shared" si="1074"/>
        <v>0</v>
      </c>
      <c r="K17202" s="5">
        <f t="shared" si="1075"/>
        <v>0</v>
      </c>
    </row>
    <row r="17203" spans="1:11" x14ac:dyDescent="0.25">
      <c r="A17203" t="s">
        <v>172</v>
      </c>
      <c r="B17203" t="s">
        <v>119</v>
      </c>
      <c r="C17203" s="7">
        <v>1</v>
      </c>
      <c r="D17203">
        <v>3</v>
      </c>
      <c r="E17203">
        <v>24</v>
      </c>
      <c r="F17203">
        <v>60</v>
      </c>
      <c r="G17203" s="1">
        <f t="shared" si="1072"/>
        <v>0.88888888888888884</v>
      </c>
      <c r="H17203" s="4">
        <f t="shared" si="1073"/>
        <v>0</v>
      </c>
      <c r="I17203" s="5">
        <f>IF(OR(AND(F17203&gt;=50,G17203&gt;SUMIF(SeasonTotals!A$2:A$9,A17203,SeasonTotals!F$2:F$9)),AND(G17203&gt;0.885,F17203&gt;=50,D17203&lt;3)),1,0)</f>
        <v>0</v>
      </c>
      <c r="J17203" s="4">
        <f t="shared" si="1074"/>
        <v>0</v>
      </c>
      <c r="K17203" s="5">
        <f t="shared" si="1075"/>
        <v>0</v>
      </c>
    </row>
    <row r="17204" spans="1:11" x14ac:dyDescent="0.25">
      <c r="A17204" t="s">
        <v>172</v>
      </c>
      <c r="B17204" t="s">
        <v>106</v>
      </c>
      <c r="C17204" s="7">
        <v>1</v>
      </c>
      <c r="D17204">
        <v>3</v>
      </c>
      <c r="E17204">
        <v>37</v>
      </c>
      <c r="F17204">
        <v>61</v>
      </c>
      <c r="G17204" s="1">
        <f t="shared" si="1072"/>
        <v>0.92500000000000004</v>
      </c>
      <c r="H17204" s="4">
        <f t="shared" si="1073"/>
        <v>1</v>
      </c>
      <c r="I17204" s="5">
        <f>IF(OR(AND(F17204&gt;=50,G17204&gt;SUMIF(SeasonTotals!A$2:A$9,A17204,SeasonTotals!F$2:F$9)),AND(G17204&gt;0.885,F17204&gt;=50,D17204&lt;3)),1,0)</f>
        <v>1</v>
      </c>
      <c r="J17204" s="4">
        <f t="shared" si="1074"/>
        <v>0</v>
      </c>
      <c r="K17204" s="5">
        <f t="shared" si="1075"/>
        <v>0</v>
      </c>
    </row>
    <row r="17205" spans="1:11" x14ac:dyDescent="0.25">
      <c r="A17205" t="s">
        <v>172</v>
      </c>
      <c r="B17205" t="s">
        <v>146</v>
      </c>
      <c r="C17205" s="7">
        <v>1</v>
      </c>
      <c r="D17205">
        <v>4</v>
      </c>
      <c r="E17205">
        <v>26</v>
      </c>
      <c r="F17205">
        <v>60</v>
      </c>
      <c r="G17205" s="1">
        <f t="shared" si="1072"/>
        <v>0.8666666666666667</v>
      </c>
      <c r="H17205" s="4">
        <f t="shared" si="1073"/>
        <v>0</v>
      </c>
      <c r="I17205" s="5">
        <f>IF(OR(AND(F17205&gt;=50,G17205&gt;SUMIF(SeasonTotals!A$2:A$9,A17205,SeasonTotals!F$2:F$9)),AND(G17205&gt;0.885,F17205&gt;=50,D17205&lt;3)),1,0)</f>
        <v>0</v>
      </c>
      <c r="J17205" s="4">
        <f t="shared" si="1074"/>
        <v>0</v>
      </c>
      <c r="K17205" s="5">
        <f t="shared" si="1075"/>
        <v>0</v>
      </c>
    </row>
    <row r="17206" spans="1:11" x14ac:dyDescent="0.25">
      <c r="A17206" t="s">
        <v>172</v>
      </c>
      <c r="B17206" t="s">
        <v>159</v>
      </c>
      <c r="C17206" s="7">
        <v>1</v>
      </c>
      <c r="D17206">
        <v>3</v>
      </c>
      <c r="E17206">
        <v>25</v>
      </c>
      <c r="F17206">
        <v>65</v>
      </c>
      <c r="G17206" s="1">
        <f t="shared" si="1072"/>
        <v>0.8928571428571429</v>
      </c>
      <c r="H17206" s="4">
        <f t="shared" si="1073"/>
        <v>0</v>
      </c>
      <c r="I17206" s="5">
        <f>IF(OR(AND(F17206&gt;=50,G17206&gt;SUMIF(SeasonTotals!A$2:A$9,A17206,SeasonTotals!F$2:F$9)),AND(G17206&gt;0.885,F17206&gt;=50,D17206&lt;3)),1,0)</f>
        <v>0</v>
      </c>
      <c r="J17206" s="4">
        <f t="shared" si="1074"/>
        <v>0</v>
      </c>
      <c r="K17206" s="5">
        <f t="shared" si="1075"/>
        <v>0</v>
      </c>
    </row>
    <row r="17207" spans="1:11" x14ac:dyDescent="0.25">
      <c r="A17207" t="s">
        <v>172</v>
      </c>
      <c r="B17207" t="s">
        <v>50</v>
      </c>
      <c r="C17207" s="7">
        <v>1</v>
      </c>
      <c r="D17207">
        <v>2</v>
      </c>
      <c r="E17207">
        <v>26</v>
      </c>
      <c r="F17207">
        <v>60</v>
      </c>
      <c r="G17207" s="1">
        <f t="shared" si="1072"/>
        <v>0.9285714285714286</v>
      </c>
      <c r="H17207" s="4">
        <f t="shared" si="1073"/>
        <v>1</v>
      </c>
      <c r="I17207" s="5">
        <f>IF(OR(AND(F17207&gt;=50,G17207&gt;SUMIF(SeasonTotals!A$2:A$9,A17207,SeasonTotals!F$2:F$9)),AND(G17207&gt;0.885,F17207&gt;=50,D17207&lt;3)),1,0)</f>
        <v>1</v>
      </c>
      <c r="J17207" s="4">
        <f t="shared" si="1074"/>
        <v>0</v>
      </c>
      <c r="K17207" s="5">
        <f t="shared" si="1075"/>
        <v>0</v>
      </c>
    </row>
    <row r="17208" spans="1:11" x14ac:dyDescent="0.25">
      <c r="A17208" t="s">
        <v>172</v>
      </c>
      <c r="B17208" t="s">
        <v>171</v>
      </c>
      <c r="C17208" s="7">
        <v>1</v>
      </c>
      <c r="D17208">
        <v>3</v>
      </c>
      <c r="E17208">
        <v>20</v>
      </c>
      <c r="F17208">
        <v>59</v>
      </c>
      <c r="G17208" s="1">
        <f t="shared" si="1072"/>
        <v>0.86956521739130432</v>
      </c>
      <c r="H17208" s="4">
        <f t="shared" si="1073"/>
        <v>0</v>
      </c>
      <c r="I17208" s="5">
        <f>IF(OR(AND(F17208&gt;=50,G17208&gt;SUMIF(SeasonTotals!A$2:A$9,A17208,SeasonTotals!F$2:F$9)),AND(G17208&gt;0.885,F17208&gt;=50,D17208&lt;3)),1,0)</f>
        <v>0</v>
      </c>
      <c r="J17208" s="4">
        <f t="shared" si="1074"/>
        <v>0</v>
      </c>
      <c r="K17208" s="5">
        <f t="shared" si="1075"/>
        <v>0</v>
      </c>
    </row>
    <row r="17209" spans="1:11" x14ac:dyDescent="0.25">
      <c r="A17209" t="s">
        <v>172</v>
      </c>
      <c r="B17209" t="s">
        <v>94</v>
      </c>
      <c r="C17209" s="7">
        <v>1</v>
      </c>
      <c r="D17209">
        <v>4</v>
      </c>
      <c r="E17209">
        <v>16</v>
      </c>
      <c r="F17209">
        <v>55</v>
      </c>
      <c r="G17209" s="1">
        <f t="shared" si="1072"/>
        <v>0.8</v>
      </c>
      <c r="H17209" s="4">
        <f t="shared" si="1073"/>
        <v>0</v>
      </c>
      <c r="I17209" s="5">
        <f>IF(OR(AND(F17209&gt;=50,G17209&gt;SUMIF(SeasonTotals!A$2:A$9,A17209,SeasonTotals!F$2:F$9)),AND(G17209&gt;0.885,F17209&gt;=50,D17209&lt;3)),1,0)</f>
        <v>0</v>
      </c>
      <c r="J17209" s="4">
        <f t="shared" si="1074"/>
        <v>1</v>
      </c>
      <c r="K17209" s="5">
        <f t="shared" si="1075"/>
        <v>0</v>
      </c>
    </row>
    <row r="17210" spans="1:11" x14ac:dyDescent="0.25">
      <c r="A17210" t="s">
        <v>172</v>
      </c>
      <c r="B17210" t="s">
        <v>21</v>
      </c>
      <c r="C17210" s="7">
        <v>1</v>
      </c>
      <c r="D17210">
        <v>3</v>
      </c>
      <c r="E17210">
        <v>24</v>
      </c>
      <c r="F17210">
        <v>60</v>
      </c>
      <c r="G17210" s="1">
        <f t="shared" si="1072"/>
        <v>0.88888888888888884</v>
      </c>
      <c r="H17210" s="4">
        <f t="shared" si="1073"/>
        <v>0</v>
      </c>
      <c r="I17210" s="5">
        <f>IF(OR(AND(F17210&gt;=50,G17210&gt;SUMIF(SeasonTotals!A$2:A$9,A17210,SeasonTotals!F$2:F$9)),AND(G17210&gt;0.885,F17210&gt;=50,D17210&lt;3)),1,0)</f>
        <v>0</v>
      </c>
      <c r="J17210" s="4">
        <f t="shared" si="1074"/>
        <v>0</v>
      </c>
      <c r="K17210" s="5">
        <f t="shared" si="1075"/>
        <v>0</v>
      </c>
    </row>
    <row r="17211" spans="1:11" x14ac:dyDescent="0.25">
      <c r="A17211" t="s">
        <v>172</v>
      </c>
      <c r="B17211" t="s">
        <v>77</v>
      </c>
      <c r="C17211" s="7">
        <v>1</v>
      </c>
      <c r="D17211">
        <v>3</v>
      </c>
      <c r="E17211">
        <v>26</v>
      </c>
      <c r="F17211">
        <v>59</v>
      </c>
      <c r="G17211" s="1">
        <f t="shared" si="1072"/>
        <v>0.89655172413793105</v>
      </c>
      <c r="H17211" s="4">
        <f t="shared" si="1073"/>
        <v>0</v>
      </c>
      <c r="I17211" s="5">
        <f>IF(OR(AND(F17211&gt;=50,G17211&gt;SUMIF(SeasonTotals!A$2:A$9,A17211,SeasonTotals!F$2:F$9)),AND(G17211&gt;0.885,F17211&gt;=50,D17211&lt;3)),1,0)</f>
        <v>0</v>
      </c>
      <c r="J17211" s="4">
        <f t="shared" si="1074"/>
        <v>0</v>
      </c>
      <c r="K17211" s="5">
        <f t="shared" si="1075"/>
        <v>0</v>
      </c>
    </row>
    <row r="17212" spans="1:11" x14ac:dyDescent="0.25">
      <c r="A17212" t="s">
        <v>172</v>
      </c>
      <c r="B17212" t="s">
        <v>49</v>
      </c>
      <c r="C17212" s="7">
        <v>1</v>
      </c>
      <c r="D17212">
        <v>4</v>
      </c>
      <c r="E17212">
        <v>18</v>
      </c>
      <c r="F17212">
        <v>58</v>
      </c>
      <c r="G17212" s="1">
        <f t="shared" si="1072"/>
        <v>0.81818181818181823</v>
      </c>
      <c r="H17212" s="4">
        <f t="shared" si="1073"/>
        <v>0</v>
      </c>
      <c r="I17212" s="5">
        <f>IF(OR(AND(F17212&gt;=50,G17212&gt;SUMIF(SeasonTotals!A$2:A$9,A17212,SeasonTotals!F$2:F$9)),AND(G17212&gt;0.885,F17212&gt;=50,D17212&lt;3)),1,0)</f>
        <v>0</v>
      </c>
      <c r="J17212" s="4">
        <f t="shared" si="1074"/>
        <v>1</v>
      </c>
      <c r="K17212" s="5">
        <f t="shared" si="1075"/>
        <v>0</v>
      </c>
    </row>
    <row r="17213" spans="1:11" x14ac:dyDescent="0.25">
      <c r="A17213" t="s">
        <v>172</v>
      </c>
      <c r="B17213" t="s">
        <v>120</v>
      </c>
      <c r="C17213" s="7">
        <v>1</v>
      </c>
      <c r="D17213">
        <v>2</v>
      </c>
      <c r="E17213">
        <v>27</v>
      </c>
      <c r="F17213">
        <v>60</v>
      </c>
      <c r="G17213" s="1">
        <f t="shared" si="1072"/>
        <v>0.93103448275862066</v>
      </c>
      <c r="H17213" s="4">
        <f t="shared" si="1073"/>
        <v>1</v>
      </c>
      <c r="I17213" s="5">
        <f>IF(OR(AND(F17213&gt;=50,G17213&gt;SUMIF(SeasonTotals!A$2:A$9,A17213,SeasonTotals!F$2:F$9)),AND(G17213&gt;0.885,F17213&gt;=50,D17213&lt;3)),1,0)</f>
        <v>1</v>
      </c>
      <c r="J17213" s="4">
        <f t="shared" si="1074"/>
        <v>0</v>
      </c>
      <c r="K17213" s="5">
        <f t="shared" si="1075"/>
        <v>0</v>
      </c>
    </row>
    <row r="17214" spans="1:11" x14ac:dyDescent="0.25">
      <c r="A17214" t="s">
        <v>172</v>
      </c>
      <c r="B17214" t="s">
        <v>142</v>
      </c>
      <c r="C17214" s="7">
        <v>1</v>
      </c>
      <c r="D17214">
        <v>3</v>
      </c>
      <c r="E17214">
        <v>16</v>
      </c>
      <c r="F17214">
        <v>59</v>
      </c>
      <c r="G17214" s="1">
        <f t="shared" si="1072"/>
        <v>0.84210526315789469</v>
      </c>
      <c r="H17214" s="4">
        <f t="shared" si="1073"/>
        <v>0</v>
      </c>
      <c r="I17214" s="5">
        <f>IF(OR(AND(F17214&gt;=50,G17214&gt;SUMIF(SeasonTotals!A$2:A$9,A17214,SeasonTotals!F$2:F$9)),AND(G17214&gt;0.885,F17214&gt;=50,D17214&lt;3)),1,0)</f>
        <v>0</v>
      </c>
      <c r="J17214" s="4">
        <f t="shared" si="1074"/>
        <v>1</v>
      </c>
      <c r="K17214" s="5">
        <f t="shared" si="1075"/>
        <v>0</v>
      </c>
    </row>
    <row r="17215" spans="1:11" x14ac:dyDescent="0.25">
      <c r="A17215" t="s">
        <v>172</v>
      </c>
      <c r="B17215" t="s">
        <v>145</v>
      </c>
      <c r="C17215" s="7">
        <v>1</v>
      </c>
      <c r="D17215">
        <v>2</v>
      </c>
      <c r="E17215">
        <v>37</v>
      </c>
      <c r="F17215">
        <v>60</v>
      </c>
      <c r="G17215" s="1">
        <f t="shared" si="1072"/>
        <v>0.94871794871794868</v>
      </c>
      <c r="H17215" s="4">
        <f t="shared" si="1073"/>
        <v>1</v>
      </c>
      <c r="I17215" s="5">
        <f>IF(OR(AND(F17215&gt;=50,G17215&gt;SUMIF(SeasonTotals!A$2:A$9,A17215,SeasonTotals!F$2:F$9)),AND(G17215&gt;0.885,F17215&gt;=50,D17215&lt;3)),1,0)</f>
        <v>1</v>
      </c>
      <c r="J17215" s="4">
        <f t="shared" si="1074"/>
        <v>0</v>
      </c>
      <c r="K17215" s="5">
        <f t="shared" si="1075"/>
        <v>0</v>
      </c>
    </row>
    <row r="17216" spans="1:11" x14ac:dyDescent="0.25">
      <c r="A17216" t="s">
        <v>172</v>
      </c>
      <c r="B17216" t="s">
        <v>158</v>
      </c>
      <c r="C17216" s="7">
        <v>1</v>
      </c>
      <c r="D17216">
        <v>3</v>
      </c>
      <c r="E17216">
        <v>23</v>
      </c>
      <c r="F17216">
        <v>65</v>
      </c>
      <c r="G17216" s="1">
        <f t="shared" si="1072"/>
        <v>0.88461538461538458</v>
      </c>
      <c r="H17216" s="4">
        <f t="shared" si="1073"/>
        <v>0</v>
      </c>
      <c r="I17216" s="5">
        <f>IF(OR(AND(F17216&gt;=50,G17216&gt;SUMIF(SeasonTotals!A$2:A$9,A17216,SeasonTotals!F$2:F$9)),AND(G17216&gt;0.885,F17216&gt;=50,D17216&lt;3)),1,0)</f>
        <v>0</v>
      </c>
      <c r="J17216" s="4">
        <f t="shared" si="1074"/>
        <v>0</v>
      </c>
      <c r="K17216" s="5">
        <f t="shared" si="1075"/>
        <v>0</v>
      </c>
    </row>
    <row r="17217" spans="1:11" x14ac:dyDescent="0.25">
      <c r="A17217" t="s">
        <v>172</v>
      </c>
      <c r="B17217" t="s">
        <v>127</v>
      </c>
      <c r="C17217" s="7">
        <v>1</v>
      </c>
      <c r="D17217">
        <v>2</v>
      </c>
      <c r="E17217">
        <v>33</v>
      </c>
      <c r="F17217">
        <v>60</v>
      </c>
      <c r="G17217" s="1">
        <f t="shared" si="1072"/>
        <v>0.94285714285714284</v>
      </c>
      <c r="H17217" s="4">
        <f t="shared" si="1073"/>
        <v>1</v>
      </c>
      <c r="I17217" s="5">
        <f>IF(OR(AND(F17217&gt;=50,G17217&gt;SUMIF(SeasonTotals!A$2:A$9,A17217,SeasonTotals!F$2:F$9)),AND(G17217&gt;0.885,F17217&gt;=50,D17217&lt;3)),1,0)</f>
        <v>1</v>
      </c>
      <c r="J17217" s="4">
        <f t="shared" si="1074"/>
        <v>0</v>
      </c>
      <c r="K17217" s="5">
        <f t="shared" si="1075"/>
        <v>0</v>
      </c>
    </row>
    <row r="17218" spans="1:11" x14ac:dyDescent="0.25">
      <c r="A17218" t="s">
        <v>172</v>
      </c>
      <c r="B17218" t="s">
        <v>54</v>
      </c>
      <c r="C17218" s="7">
        <v>1</v>
      </c>
      <c r="D17218">
        <v>1</v>
      </c>
      <c r="E17218">
        <v>26</v>
      </c>
      <c r="F17218">
        <v>60</v>
      </c>
      <c r="G17218" s="1">
        <f t="shared" ref="G17218:G17281" si="1076">E17218/MAX(1,SUM(D17218:E17218))</f>
        <v>0.96296296296296291</v>
      </c>
      <c r="H17218" s="4">
        <f t="shared" ref="H17218:H17281" si="1077">IF(AND(F17218&gt;=50,OR(G17218&gt;0.913,AND(G17218&gt;0.885,D17218&lt;3))),1,0)</f>
        <v>1</v>
      </c>
      <c r="I17218" s="5">
        <f>IF(OR(AND(F17218&gt;=50,G17218&gt;SUMIF(SeasonTotals!A$2:A$9,A17218,SeasonTotals!F$2:F$9)),AND(G17218&gt;0.885,F17218&gt;=50,D17218&lt;3)),1,0)</f>
        <v>1</v>
      </c>
      <c r="J17218" s="4">
        <f t="shared" ref="J17218:J17281" si="1078">IF(G17218&lt;0.85,1,0)</f>
        <v>0</v>
      </c>
      <c r="K17218" s="5">
        <f t="shared" ref="K17218:K17281" si="1079">IF(F17218&lt;55,1,0)</f>
        <v>0</v>
      </c>
    </row>
    <row r="17219" spans="1:11" x14ac:dyDescent="0.25">
      <c r="A17219" t="s">
        <v>172</v>
      </c>
      <c r="B17219" t="s">
        <v>79</v>
      </c>
      <c r="C17219" s="7">
        <v>1</v>
      </c>
      <c r="D17219">
        <v>2</v>
      </c>
      <c r="E17219">
        <v>28</v>
      </c>
      <c r="F17219">
        <v>65</v>
      </c>
      <c r="G17219" s="1">
        <f t="shared" si="1076"/>
        <v>0.93333333333333335</v>
      </c>
      <c r="H17219" s="4">
        <f t="shared" si="1077"/>
        <v>1</v>
      </c>
      <c r="I17219" s="5">
        <f>IF(OR(AND(F17219&gt;=50,G17219&gt;SUMIF(SeasonTotals!A$2:A$9,A17219,SeasonTotals!F$2:F$9)),AND(G17219&gt;0.885,F17219&gt;=50,D17219&lt;3)),1,0)</f>
        <v>1</v>
      </c>
      <c r="J17219" s="4">
        <f t="shared" si="1078"/>
        <v>0</v>
      </c>
      <c r="K17219" s="5">
        <f t="shared" si="1079"/>
        <v>0</v>
      </c>
    </row>
    <row r="17220" spans="1:11" x14ac:dyDescent="0.25">
      <c r="A17220" t="s">
        <v>172</v>
      </c>
      <c r="B17220" t="s">
        <v>147</v>
      </c>
      <c r="C17220" s="7">
        <v>1</v>
      </c>
      <c r="D17220">
        <v>3</v>
      </c>
      <c r="E17220">
        <v>28</v>
      </c>
      <c r="F17220">
        <v>60</v>
      </c>
      <c r="G17220" s="1">
        <f t="shared" si="1076"/>
        <v>0.90322580645161288</v>
      </c>
      <c r="H17220" s="4">
        <f t="shared" si="1077"/>
        <v>0</v>
      </c>
      <c r="I17220" s="5">
        <f>IF(OR(AND(F17220&gt;=50,G17220&gt;SUMIF(SeasonTotals!A$2:A$9,A17220,SeasonTotals!F$2:F$9)),AND(G17220&gt;0.885,F17220&gt;=50,D17220&lt;3)),1,0)</f>
        <v>0</v>
      </c>
      <c r="J17220" s="4">
        <f t="shared" si="1078"/>
        <v>0</v>
      </c>
      <c r="K17220" s="5">
        <f t="shared" si="1079"/>
        <v>0</v>
      </c>
    </row>
    <row r="17221" spans="1:11" x14ac:dyDescent="0.25">
      <c r="A17221" t="s">
        <v>172</v>
      </c>
      <c r="B17221" t="s">
        <v>93</v>
      </c>
      <c r="C17221" s="7">
        <v>1</v>
      </c>
      <c r="D17221">
        <v>2</v>
      </c>
      <c r="E17221">
        <v>26</v>
      </c>
      <c r="F17221">
        <v>64</v>
      </c>
      <c r="G17221" s="1">
        <f t="shared" si="1076"/>
        <v>0.9285714285714286</v>
      </c>
      <c r="H17221" s="4">
        <f t="shared" si="1077"/>
        <v>1</v>
      </c>
      <c r="I17221" s="5">
        <f>IF(OR(AND(F17221&gt;=50,G17221&gt;SUMIF(SeasonTotals!A$2:A$9,A17221,SeasonTotals!F$2:F$9)),AND(G17221&gt;0.885,F17221&gt;=50,D17221&lt;3)),1,0)</f>
        <v>1</v>
      </c>
      <c r="J17221" s="4">
        <f t="shared" si="1078"/>
        <v>0</v>
      </c>
      <c r="K17221" s="5">
        <f t="shared" si="1079"/>
        <v>0</v>
      </c>
    </row>
    <row r="17222" spans="1:11" x14ac:dyDescent="0.25">
      <c r="A17222" t="s">
        <v>172</v>
      </c>
      <c r="B17222" t="s">
        <v>73</v>
      </c>
      <c r="C17222" s="7">
        <v>1</v>
      </c>
      <c r="D17222">
        <v>4</v>
      </c>
      <c r="E17222">
        <v>23</v>
      </c>
      <c r="F17222">
        <v>58</v>
      </c>
      <c r="G17222" s="1">
        <f t="shared" si="1076"/>
        <v>0.85185185185185186</v>
      </c>
      <c r="H17222" s="4">
        <f t="shared" si="1077"/>
        <v>0</v>
      </c>
      <c r="I17222" s="5">
        <f>IF(OR(AND(F17222&gt;=50,G17222&gt;SUMIF(SeasonTotals!A$2:A$9,A17222,SeasonTotals!F$2:F$9)),AND(G17222&gt;0.885,F17222&gt;=50,D17222&lt;3)),1,0)</f>
        <v>0</v>
      </c>
      <c r="J17222" s="4">
        <f t="shared" si="1078"/>
        <v>0</v>
      </c>
      <c r="K17222" s="5">
        <f t="shared" si="1079"/>
        <v>0</v>
      </c>
    </row>
    <row r="17223" spans="1:11" x14ac:dyDescent="0.25">
      <c r="A17223" t="s">
        <v>172</v>
      </c>
      <c r="B17223" t="s">
        <v>18</v>
      </c>
      <c r="C17223" s="7">
        <v>1</v>
      </c>
      <c r="D17223">
        <v>1</v>
      </c>
      <c r="E17223">
        <v>31</v>
      </c>
      <c r="F17223">
        <v>60</v>
      </c>
      <c r="G17223" s="1">
        <f t="shared" si="1076"/>
        <v>0.96875</v>
      </c>
      <c r="H17223" s="4">
        <f t="shared" si="1077"/>
        <v>1</v>
      </c>
      <c r="I17223" s="5">
        <f>IF(OR(AND(F17223&gt;=50,G17223&gt;SUMIF(SeasonTotals!A$2:A$9,A17223,SeasonTotals!F$2:F$9)),AND(G17223&gt;0.885,F17223&gt;=50,D17223&lt;3)),1,0)</f>
        <v>1</v>
      </c>
      <c r="J17223" s="4">
        <f t="shared" si="1078"/>
        <v>0</v>
      </c>
      <c r="K17223" s="5">
        <f t="shared" si="1079"/>
        <v>0</v>
      </c>
    </row>
    <row r="17224" spans="1:11" x14ac:dyDescent="0.25">
      <c r="A17224" t="s">
        <v>172</v>
      </c>
      <c r="B17224" t="s">
        <v>51</v>
      </c>
      <c r="C17224" s="7">
        <v>1</v>
      </c>
      <c r="D17224">
        <v>2</v>
      </c>
      <c r="E17224">
        <v>25</v>
      </c>
      <c r="F17224">
        <v>60</v>
      </c>
      <c r="G17224" s="1">
        <f t="shared" si="1076"/>
        <v>0.92592592592592593</v>
      </c>
      <c r="H17224" s="4">
        <f t="shared" si="1077"/>
        <v>1</v>
      </c>
      <c r="I17224" s="5">
        <f>IF(OR(AND(F17224&gt;=50,G17224&gt;SUMIF(SeasonTotals!A$2:A$9,A17224,SeasonTotals!F$2:F$9)),AND(G17224&gt;0.885,F17224&gt;=50,D17224&lt;3)),1,0)</f>
        <v>1</v>
      </c>
      <c r="J17224" s="4">
        <f t="shared" si="1078"/>
        <v>0</v>
      </c>
      <c r="K17224" s="5">
        <f t="shared" si="1079"/>
        <v>0</v>
      </c>
    </row>
    <row r="17225" spans="1:11" x14ac:dyDescent="0.25">
      <c r="A17225" t="s">
        <v>172</v>
      </c>
      <c r="B17225" t="s">
        <v>69</v>
      </c>
      <c r="C17225" s="7">
        <v>1</v>
      </c>
      <c r="D17225">
        <v>3</v>
      </c>
      <c r="E17225">
        <v>24</v>
      </c>
      <c r="F17225">
        <v>58</v>
      </c>
      <c r="G17225" s="1">
        <f t="shared" si="1076"/>
        <v>0.88888888888888884</v>
      </c>
      <c r="H17225" s="4">
        <f t="shared" si="1077"/>
        <v>0</v>
      </c>
      <c r="I17225" s="5">
        <f>IF(OR(AND(F17225&gt;=50,G17225&gt;SUMIF(SeasonTotals!A$2:A$9,A17225,SeasonTotals!F$2:F$9)),AND(G17225&gt;0.885,F17225&gt;=50,D17225&lt;3)),1,0)</f>
        <v>0</v>
      </c>
      <c r="J17225" s="4">
        <f t="shared" si="1078"/>
        <v>0</v>
      </c>
      <c r="K17225" s="5">
        <f t="shared" si="1079"/>
        <v>0</v>
      </c>
    </row>
    <row r="17226" spans="1:11" x14ac:dyDescent="0.25">
      <c r="A17226" t="s">
        <v>172</v>
      </c>
      <c r="B17226" t="s">
        <v>17</v>
      </c>
      <c r="C17226" s="7">
        <v>1</v>
      </c>
      <c r="D17226">
        <v>3</v>
      </c>
      <c r="E17226">
        <v>36</v>
      </c>
      <c r="F17226">
        <v>58</v>
      </c>
      <c r="G17226" s="1">
        <f t="shared" si="1076"/>
        <v>0.92307692307692313</v>
      </c>
      <c r="H17226" s="4">
        <f t="shared" si="1077"/>
        <v>1</v>
      </c>
      <c r="I17226" s="5">
        <f>IF(OR(AND(F17226&gt;=50,G17226&gt;SUMIF(SeasonTotals!A$2:A$9,A17226,SeasonTotals!F$2:F$9)),AND(G17226&gt;0.885,F17226&gt;=50,D17226&lt;3)),1,0)</f>
        <v>1</v>
      </c>
      <c r="J17226" s="4">
        <f t="shared" si="1078"/>
        <v>0</v>
      </c>
      <c r="K17226" s="5">
        <f t="shared" si="1079"/>
        <v>0</v>
      </c>
    </row>
    <row r="17227" spans="1:11" x14ac:dyDescent="0.25">
      <c r="A17227" t="s">
        <v>172</v>
      </c>
      <c r="B17227" t="s">
        <v>94</v>
      </c>
      <c r="C17227" s="7">
        <v>1</v>
      </c>
      <c r="D17227">
        <v>3</v>
      </c>
      <c r="E17227">
        <v>20</v>
      </c>
      <c r="F17227">
        <v>59</v>
      </c>
      <c r="G17227" s="1">
        <f t="shared" si="1076"/>
        <v>0.86956521739130432</v>
      </c>
      <c r="H17227" s="4">
        <f t="shared" si="1077"/>
        <v>0</v>
      </c>
      <c r="I17227" s="5">
        <f>IF(OR(AND(F17227&gt;=50,G17227&gt;SUMIF(SeasonTotals!A$2:A$9,A17227,SeasonTotals!F$2:F$9)),AND(G17227&gt;0.885,F17227&gt;=50,D17227&lt;3)),1,0)</f>
        <v>0</v>
      </c>
      <c r="J17227" s="4">
        <f t="shared" si="1078"/>
        <v>0</v>
      </c>
      <c r="K17227" s="5">
        <f t="shared" si="1079"/>
        <v>0</v>
      </c>
    </row>
    <row r="17228" spans="1:11" x14ac:dyDescent="0.25">
      <c r="A17228" t="s">
        <v>172</v>
      </c>
      <c r="B17228" t="s">
        <v>132</v>
      </c>
      <c r="C17228" s="7">
        <v>1</v>
      </c>
      <c r="D17228">
        <v>2</v>
      </c>
      <c r="E17228">
        <v>22</v>
      </c>
      <c r="F17228">
        <v>60</v>
      </c>
      <c r="G17228" s="1">
        <f t="shared" si="1076"/>
        <v>0.91666666666666663</v>
      </c>
      <c r="H17228" s="4">
        <f t="shared" si="1077"/>
        <v>1</v>
      </c>
      <c r="I17228" s="5">
        <f>IF(OR(AND(F17228&gt;=50,G17228&gt;SUMIF(SeasonTotals!A$2:A$9,A17228,SeasonTotals!F$2:F$9)),AND(G17228&gt;0.885,F17228&gt;=50,D17228&lt;3)),1,0)</f>
        <v>1</v>
      </c>
      <c r="J17228" s="4">
        <f t="shared" si="1078"/>
        <v>0</v>
      </c>
      <c r="K17228" s="5">
        <f t="shared" si="1079"/>
        <v>0</v>
      </c>
    </row>
    <row r="17229" spans="1:11" x14ac:dyDescent="0.25">
      <c r="A17229" t="s">
        <v>172</v>
      </c>
      <c r="B17229" t="s">
        <v>113</v>
      </c>
      <c r="C17229" s="7">
        <v>1</v>
      </c>
      <c r="D17229">
        <v>4</v>
      </c>
      <c r="E17229">
        <v>33</v>
      </c>
      <c r="F17229">
        <v>62</v>
      </c>
      <c r="G17229" s="1">
        <f t="shared" si="1076"/>
        <v>0.89189189189189189</v>
      </c>
      <c r="H17229" s="4">
        <f t="shared" si="1077"/>
        <v>0</v>
      </c>
      <c r="I17229" s="5">
        <f>IF(OR(AND(F17229&gt;=50,G17229&gt;SUMIF(SeasonTotals!A$2:A$9,A17229,SeasonTotals!F$2:F$9)),AND(G17229&gt;0.885,F17229&gt;=50,D17229&lt;3)),1,0)</f>
        <v>0</v>
      </c>
      <c r="J17229" s="4">
        <f t="shared" si="1078"/>
        <v>0</v>
      </c>
      <c r="K17229" s="5">
        <f t="shared" si="1079"/>
        <v>0</v>
      </c>
    </row>
    <row r="17230" spans="1:11" x14ac:dyDescent="0.25">
      <c r="A17230" t="s">
        <v>172</v>
      </c>
      <c r="B17230" t="s">
        <v>110</v>
      </c>
      <c r="C17230" s="7">
        <v>1</v>
      </c>
      <c r="D17230">
        <v>1</v>
      </c>
      <c r="E17230">
        <v>30</v>
      </c>
      <c r="F17230">
        <v>58</v>
      </c>
      <c r="G17230" s="1">
        <f t="shared" si="1076"/>
        <v>0.967741935483871</v>
      </c>
      <c r="H17230" s="4">
        <f t="shared" si="1077"/>
        <v>1</v>
      </c>
      <c r="I17230" s="5">
        <f>IF(OR(AND(F17230&gt;=50,G17230&gt;SUMIF(SeasonTotals!A$2:A$9,A17230,SeasonTotals!F$2:F$9)),AND(G17230&gt;0.885,F17230&gt;=50,D17230&lt;3)),1,0)</f>
        <v>1</v>
      </c>
      <c r="J17230" s="4">
        <f t="shared" si="1078"/>
        <v>0</v>
      </c>
      <c r="K17230" s="5">
        <f t="shared" si="1079"/>
        <v>0</v>
      </c>
    </row>
    <row r="17231" spans="1:11" x14ac:dyDescent="0.25">
      <c r="A17231" t="s">
        <v>172</v>
      </c>
      <c r="B17231" t="s">
        <v>54</v>
      </c>
      <c r="C17231" s="7">
        <v>1</v>
      </c>
      <c r="D17231">
        <v>4</v>
      </c>
      <c r="E17231">
        <v>15</v>
      </c>
      <c r="F17231">
        <v>29</v>
      </c>
      <c r="G17231" s="1">
        <f t="shared" si="1076"/>
        <v>0.78947368421052633</v>
      </c>
      <c r="H17231" s="4">
        <f t="shared" si="1077"/>
        <v>0</v>
      </c>
      <c r="I17231" s="5">
        <f>IF(OR(AND(F17231&gt;=50,G17231&gt;SUMIF(SeasonTotals!A$2:A$9,A17231,SeasonTotals!F$2:F$9)),AND(G17231&gt;0.885,F17231&gt;=50,D17231&lt;3)),1,0)</f>
        <v>0</v>
      </c>
      <c r="J17231" s="4">
        <f t="shared" si="1078"/>
        <v>1</v>
      </c>
      <c r="K17231" s="5">
        <f t="shared" si="1079"/>
        <v>1</v>
      </c>
    </row>
    <row r="17232" spans="1:11" x14ac:dyDescent="0.25">
      <c r="A17232" t="s">
        <v>172</v>
      </c>
      <c r="B17232" t="s">
        <v>147</v>
      </c>
      <c r="C17232" s="7">
        <v>1</v>
      </c>
      <c r="D17232">
        <v>1</v>
      </c>
      <c r="E17232">
        <v>22</v>
      </c>
      <c r="F17232">
        <v>65</v>
      </c>
      <c r="G17232" s="1">
        <f t="shared" si="1076"/>
        <v>0.95652173913043481</v>
      </c>
      <c r="H17232" s="4">
        <f t="shared" si="1077"/>
        <v>1</v>
      </c>
      <c r="I17232" s="5">
        <f>IF(OR(AND(F17232&gt;=50,G17232&gt;SUMIF(SeasonTotals!A$2:A$9,A17232,SeasonTotals!F$2:F$9)),AND(G17232&gt;0.885,F17232&gt;=50,D17232&lt;3)),1,0)</f>
        <v>1</v>
      </c>
      <c r="J17232" s="4">
        <f t="shared" si="1078"/>
        <v>0</v>
      </c>
      <c r="K17232" s="5">
        <f t="shared" si="1079"/>
        <v>0</v>
      </c>
    </row>
    <row r="17233" spans="1:11" x14ac:dyDescent="0.25">
      <c r="A17233" t="s">
        <v>172</v>
      </c>
      <c r="B17233" t="s">
        <v>73</v>
      </c>
      <c r="C17233" s="7">
        <v>1</v>
      </c>
      <c r="D17233">
        <v>4</v>
      </c>
      <c r="E17233">
        <v>19</v>
      </c>
      <c r="F17233">
        <v>60</v>
      </c>
      <c r="G17233" s="1">
        <f t="shared" si="1076"/>
        <v>0.82608695652173914</v>
      </c>
      <c r="H17233" s="4">
        <f t="shared" si="1077"/>
        <v>0</v>
      </c>
      <c r="I17233" s="5">
        <f>IF(OR(AND(F17233&gt;=50,G17233&gt;SUMIF(SeasonTotals!A$2:A$9,A17233,SeasonTotals!F$2:F$9)),AND(G17233&gt;0.885,F17233&gt;=50,D17233&lt;3)),1,0)</f>
        <v>0</v>
      </c>
      <c r="J17233" s="4">
        <f t="shared" si="1078"/>
        <v>1</v>
      </c>
      <c r="K17233" s="5">
        <f t="shared" si="1079"/>
        <v>0</v>
      </c>
    </row>
    <row r="17234" spans="1:11" x14ac:dyDescent="0.25">
      <c r="A17234" t="s">
        <v>172</v>
      </c>
      <c r="B17234" t="s">
        <v>173</v>
      </c>
      <c r="C17234" s="7">
        <v>1</v>
      </c>
      <c r="D17234">
        <v>1</v>
      </c>
      <c r="E17234">
        <v>34</v>
      </c>
      <c r="F17234">
        <v>65</v>
      </c>
      <c r="G17234" s="1">
        <f t="shared" si="1076"/>
        <v>0.97142857142857142</v>
      </c>
      <c r="H17234" s="4">
        <f t="shared" si="1077"/>
        <v>1</v>
      </c>
      <c r="I17234" s="5">
        <f>IF(OR(AND(F17234&gt;=50,G17234&gt;SUMIF(SeasonTotals!A$2:A$9,A17234,SeasonTotals!F$2:F$9)),AND(G17234&gt;0.885,F17234&gt;=50,D17234&lt;3)),1,0)</f>
        <v>1</v>
      </c>
      <c r="J17234" s="4">
        <f t="shared" si="1078"/>
        <v>0</v>
      </c>
      <c r="K17234" s="5">
        <f t="shared" si="1079"/>
        <v>0</v>
      </c>
    </row>
    <row r="17235" spans="1:11" x14ac:dyDescent="0.25">
      <c r="A17235" t="s">
        <v>172</v>
      </c>
      <c r="B17235" t="s">
        <v>153</v>
      </c>
      <c r="C17235" s="7">
        <v>1</v>
      </c>
      <c r="D17235">
        <v>0</v>
      </c>
      <c r="E17235">
        <v>31</v>
      </c>
      <c r="F17235">
        <v>60</v>
      </c>
      <c r="G17235" s="1">
        <f t="shared" si="1076"/>
        <v>1</v>
      </c>
      <c r="H17235" s="4">
        <f t="shared" si="1077"/>
        <v>1</v>
      </c>
      <c r="I17235" s="5">
        <f>IF(OR(AND(F17235&gt;=50,G17235&gt;SUMIF(SeasonTotals!A$2:A$9,A17235,SeasonTotals!F$2:F$9)),AND(G17235&gt;0.885,F17235&gt;=50,D17235&lt;3)),1,0)</f>
        <v>1</v>
      </c>
      <c r="J17235" s="4">
        <f t="shared" si="1078"/>
        <v>0</v>
      </c>
      <c r="K17235" s="5">
        <f t="shared" si="1079"/>
        <v>0</v>
      </c>
    </row>
    <row r="17236" spans="1:11" x14ac:dyDescent="0.25">
      <c r="A17236" t="s">
        <v>172</v>
      </c>
      <c r="B17236" t="s">
        <v>87</v>
      </c>
      <c r="C17236" s="7">
        <v>1</v>
      </c>
      <c r="D17236">
        <v>3</v>
      </c>
      <c r="E17236">
        <v>25</v>
      </c>
      <c r="F17236">
        <v>62</v>
      </c>
      <c r="G17236" s="1">
        <f t="shared" si="1076"/>
        <v>0.8928571428571429</v>
      </c>
      <c r="H17236" s="4">
        <f t="shared" si="1077"/>
        <v>0</v>
      </c>
      <c r="I17236" s="5">
        <f>IF(OR(AND(F17236&gt;=50,G17236&gt;SUMIF(SeasonTotals!A$2:A$9,A17236,SeasonTotals!F$2:F$9)),AND(G17236&gt;0.885,F17236&gt;=50,D17236&lt;3)),1,0)</f>
        <v>0</v>
      </c>
      <c r="J17236" s="4">
        <f t="shared" si="1078"/>
        <v>0</v>
      </c>
      <c r="K17236" s="5">
        <f t="shared" si="1079"/>
        <v>0</v>
      </c>
    </row>
    <row r="17237" spans="1:11" x14ac:dyDescent="0.25">
      <c r="A17237" t="s">
        <v>172</v>
      </c>
      <c r="B17237" t="s">
        <v>123</v>
      </c>
      <c r="C17237" s="7">
        <v>1</v>
      </c>
      <c r="D17237">
        <v>4</v>
      </c>
      <c r="E17237">
        <v>30</v>
      </c>
      <c r="F17237">
        <v>60</v>
      </c>
      <c r="G17237" s="1">
        <f t="shared" si="1076"/>
        <v>0.88235294117647056</v>
      </c>
      <c r="H17237" s="4">
        <f t="shared" si="1077"/>
        <v>0</v>
      </c>
      <c r="I17237" s="5">
        <f>IF(OR(AND(F17237&gt;=50,G17237&gt;SUMIF(SeasonTotals!A$2:A$9,A17237,SeasonTotals!F$2:F$9)),AND(G17237&gt;0.885,F17237&gt;=50,D17237&lt;3)),1,0)</f>
        <v>0</v>
      </c>
      <c r="J17237" s="4">
        <f t="shared" si="1078"/>
        <v>0</v>
      </c>
      <c r="K17237" s="5">
        <f t="shared" si="1079"/>
        <v>0</v>
      </c>
    </row>
    <row r="17238" spans="1:11" x14ac:dyDescent="0.25">
      <c r="A17238" t="s">
        <v>172</v>
      </c>
      <c r="B17238" t="s">
        <v>132</v>
      </c>
      <c r="C17238" s="7">
        <v>1</v>
      </c>
      <c r="D17238">
        <v>5</v>
      </c>
      <c r="E17238">
        <v>40</v>
      </c>
      <c r="F17238">
        <v>65</v>
      </c>
      <c r="G17238" s="1">
        <f t="shared" si="1076"/>
        <v>0.88888888888888884</v>
      </c>
      <c r="H17238" s="4">
        <f t="shared" si="1077"/>
        <v>0</v>
      </c>
      <c r="I17238" s="5">
        <f>IF(OR(AND(F17238&gt;=50,G17238&gt;SUMIF(SeasonTotals!A$2:A$9,A17238,SeasonTotals!F$2:F$9)),AND(G17238&gt;0.885,F17238&gt;=50,D17238&lt;3)),1,0)</f>
        <v>0</v>
      </c>
      <c r="J17238" s="4">
        <f t="shared" si="1078"/>
        <v>0</v>
      </c>
      <c r="K17238" s="5">
        <f t="shared" si="1079"/>
        <v>0</v>
      </c>
    </row>
    <row r="17239" spans="1:11" x14ac:dyDescent="0.25">
      <c r="A17239" t="s">
        <v>172</v>
      </c>
      <c r="B17239" t="s">
        <v>155</v>
      </c>
      <c r="C17239" s="7">
        <v>1</v>
      </c>
      <c r="D17239">
        <v>0</v>
      </c>
      <c r="E17239">
        <v>18</v>
      </c>
      <c r="F17239">
        <v>60</v>
      </c>
      <c r="G17239" s="1">
        <f t="shared" si="1076"/>
        <v>1</v>
      </c>
      <c r="H17239" s="4">
        <f t="shared" si="1077"/>
        <v>1</v>
      </c>
      <c r="I17239" s="5">
        <f>IF(OR(AND(F17239&gt;=50,G17239&gt;SUMIF(SeasonTotals!A$2:A$9,A17239,SeasonTotals!F$2:F$9)),AND(G17239&gt;0.885,F17239&gt;=50,D17239&lt;3)),1,0)</f>
        <v>1</v>
      </c>
      <c r="J17239" s="4">
        <f t="shared" si="1078"/>
        <v>0</v>
      </c>
      <c r="K17239" s="5">
        <f t="shared" si="1079"/>
        <v>0</v>
      </c>
    </row>
    <row r="17240" spans="1:11" x14ac:dyDescent="0.25">
      <c r="A17240" t="s">
        <v>172</v>
      </c>
      <c r="B17240" t="s">
        <v>179</v>
      </c>
      <c r="C17240" s="7">
        <v>1</v>
      </c>
      <c r="D17240">
        <v>3</v>
      </c>
      <c r="E17240">
        <v>25</v>
      </c>
      <c r="F17240">
        <v>60</v>
      </c>
      <c r="G17240" s="1">
        <f t="shared" si="1076"/>
        <v>0.8928571428571429</v>
      </c>
      <c r="H17240" s="4">
        <f t="shared" si="1077"/>
        <v>0</v>
      </c>
      <c r="I17240" s="5">
        <f>IF(OR(AND(F17240&gt;=50,G17240&gt;SUMIF(SeasonTotals!A$2:A$9,A17240,SeasonTotals!F$2:F$9)),AND(G17240&gt;0.885,F17240&gt;=50,D17240&lt;3)),1,0)</f>
        <v>0</v>
      </c>
      <c r="J17240" s="4">
        <f t="shared" si="1078"/>
        <v>0</v>
      </c>
      <c r="K17240" s="5">
        <f t="shared" si="1079"/>
        <v>0</v>
      </c>
    </row>
    <row r="17241" spans="1:11" x14ac:dyDescent="0.25">
      <c r="A17241" t="s">
        <v>172</v>
      </c>
      <c r="B17241" t="s">
        <v>50</v>
      </c>
      <c r="C17241" s="7">
        <v>1</v>
      </c>
      <c r="D17241">
        <v>3</v>
      </c>
      <c r="E17241">
        <v>31</v>
      </c>
      <c r="F17241">
        <v>64</v>
      </c>
      <c r="G17241" s="1">
        <f t="shared" si="1076"/>
        <v>0.91176470588235292</v>
      </c>
      <c r="H17241" s="4">
        <f t="shared" si="1077"/>
        <v>0</v>
      </c>
      <c r="I17241" s="5">
        <f>IF(OR(AND(F17241&gt;=50,G17241&gt;SUMIF(SeasonTotals!A$2:A$9,A17241,SeasonTotals!F$2:F$9)),AND(G17241&gt;0.885,F17241&gt;=50,D17241&lt;3)),1,0)</f>
        <v>0</v>
      </c>
      <c r="J17241" s="4">
        <f t="shared" si="1078"/>
        <v>0</v>
      </c>
      <c r="K17241" s="5">
        <f t="shared" si="1079"/>
        <v>0</v>
      </c>
    </row>
    <row r="17242" spans="1:11" x14ac:dyDescent="0.25">
      <c r="A17242" t="s">
        <v>172</v>
      </c>
      <c r="B17242" t="s">
        <v>94</v>
      </c>
      <c r="C17242" s="7">
        <v>1</v>
      </c>
      <c r="D17242">
        <v>2</v>
      </c>
      <c r="E17242">
        <v>22</v>
      </c>
      <c r="F17242">
        <v>60</v>
      </c>
      <c r="G17242" s="1">
        <f t="shared" si="1076"/>
        <v>0.91666666666666663</v>
      </c>
      <c r="H17242" s="4">
        <f t="shared" si="1077"/>
        <v>1</v>
      </c>
      <c r="I17242" s="5">
        <f>IF(OR(AND(F17242&gt;=50,G17242&gt;SUMIF(SeasonTotals!A$2:A$9,A17242,SeasonTotals!F$2:F$9)),AND(G17242&gt;0.885,F17242&gt;=50,D17242&lt;3)),1,0)</f>
        <v>1</v>
      </c>
      <c r="J17242" s="4">
        <f t="shared" si="1078"/>
        <v>0</v>
      </c>
      <c r="K17242" s="5">
        <f t="shared" si="1079"/>
        <v>0</v>
      </c>
    </row>
    <row r="17243" spans="1:11" x14ac:dyDescent="0.25">
      <c r="A17243" t="s">
        <v>172</v>
      </c>
      <c r="B17243" t="s">
        <v>16</v>
      </c>
      <c r="C17243" s="7">
        <v>1</v>
      </c>
      <c r="D17243">
        <v>4</v>
      </c>
      <c r="E17243">
        <v>25</v>
      </c>
      <c r="F17243">
        <v>59</v>
      </c>
      <c r="G17243" s="1">
        <f t="shared" si="1076"/>
        <v>0.86206896551724133</v>
      </c>
      <c r="H17243" s="4">
        <f t="shared" si="1077"/>
        <v>0</v>
      </c>
      <c r="I17243" s="5">
        <f>IF(OR(AND(F17243&gt;=50,G17243&gt;SUMIF(SeasonTotals!A$2:A$9,A17243,SeasonTotals!F$2:F$9)),AND(G17243&gt;0.885,F17243&gt;=50,D17243&lt;3)),1,0)</f>
        <v>0</v>
      </c>
      <c r="J17243" s="4">
        <f t="shared" si="1078"/>
        <v>0</v>
      </c>
      <c r="K17243" s="5">
        <f t="shared" si="1079"/>
        <v>0</v>
      </c>
    </row>
    <row r="17244" spans="1:11" x14ac:dyDescent="0.25">
      <c r="A17244" t="s">
        <v>172</v>
      </c>
      <c r="B17244" t="s">
        <v>162</v>
      </c>
      <c r="C17244" s="7">
        <v>1</v>
      </c>
      <c r="D17244">
        <v>1</v>
      </c>
      <c r="E17244">
        <v>26</v>
      </c>
      <c r="F17244">
        <v>60</v>
      </c>
      <c r="G17244" s="1">
        <f t="shared" si="1076"/>
        <v>0.96296296296296291</v>
      </c>
      <c r="H17244" s="4">
        <f t="shared" si="1077"/>
        <v>1</v>
      </c>
      <c r="I17244" s="5">
        <f>IF(OR(AND(F17244&gt;=50,G17244&gt;SUMIF(SeasonTotals!A$2:A$9,A17244,SeasonTotals!F$2:F$9)),AND(G17244&gt;0.885,F17244&gt;=50,D17244&lt;3)),1,0)</f>
        <v>1</v>
      </c>
      <c r="J17244" s="4">
        <f t="shared" si="1078"/>
        <v>0</v>
      </c>
      <c r="K17244" s="5">
        <f t="shared" si="1079"/>
        <v>0</v>
      </c>
    </row>
    <row r="17245" spans="1:11" x14ac:dyDescent="0.25">
      <c r="A17245" t="s">
        <v>172</v>
      </c>
      <c r="B17245" t="s">
        <v>83</v>
      </c>
      <c r="C17245" s="7">
        <v>1</v>
      </c>
      <c r="D17245">
        <v>2</v>
      </c>
      <c r="E17245">
        <v>21</v>
      </c>
      <c r="F17245">
        <v>60</v>
      </c>
      <c r="G17245" s="1">
        <f t="shared" si="1076"/>
        <v>0.91304347826086951</v>
      </c>
      <c r="H17245" s="4">
        <f t="shared" si="1077"/>
        <v>1</v>
      </c>
      <c r="I17245" s="5">
        <f>IF(OR(AND(F17245&gt;=50,G17245&gt;SUMIF(SeasonTotals!A$2:A$9,A17245,SeasonTotals!F$2:F$9)),AND(G17245&gt;0.885,F17245&gt;=50,D17245&lt;3)),1,0)</f>
        <v>1</v>
      </c>
      <c r="J17245" s="4">
        <f t="shared" si="1078"/>
        <v>0</v>
      </c>
      <c r="K17245" s="5">
        <f t="shared" si="1079"/>
        <v>0</v>
      </c>
    </row>
    <row r="17246" spans="1:11" x14ac:dyDescent="0.25">
      <c r="A17246" t="s">
        <v>172</v>
      </c>
      <c r="B17246" t="s">
        <v>178</v>
      </c>
      <c r="C17246" s="7">
        <v>1</v>
      </c>
      <c r="D17246">
        <v>1</v>
      </c>
      <c r="E17246">
        <v>21</v>
      </c>
      <c r="F17246">
        <v>60</v>
      </c>
      <c r="G17246" s="1">
        <f t="shared" si="1076"/>
        <v>0.95454545454545459</v>
      </c>
      <c r="H17246" s="4">
        <f t="shared" si="1077"/>
        <v>1</v>
      </c>
      <c r="I17246" s="5">
        <f>IF(OR(AND(F17246&gt;=50,G17246&gt;SUMIF(SeasonTotals!A$2:A$9,A17246,SeasonTotals!F$2:F$9)),AND(G17246&gt;0.885,F17246&gt;=50,D17246&lt;3)),1,0)</f>
        <v>1</v>
      </c>
      <c r="J17246" s="4">
        <f t="shared" si="1078"/>
        <v>0</v>
      </c>
      <c r="K17246" s="5">
        <f t="shared" si="1079"/>
        <v>0</v>
      </c>
    </row>
    <row r="17247" spans="1:11" x14ac:dyDescent="0.25">
      <c r="A17247" t="s">
        <v>172</v>
      </c>
      <c r="B17247" t="s">
        <v>120</v>
      </c>
      <c r="C17247" s="7">
        <v>1</v>
      </c>
      <c r="D17247">
        <v>2</v>
      </c>
      <c r="E17247">
        <v>30</v>
      </c>
      <c r="F17247">
        <v>65</v>
      </c>
      <c r="G17247" s="1">
        <f t="shared" si="1076"/>
        <v>0.9375</v>
      </c>
      <c r="H17247" s="4">
        <f t="shared" si="1077"/>
        <v>1</v>
      </c>
      <c r="I17247" s="5">
        <f>IF(OR(AND(F17247&gt;=50,G17247&gt;SUMIF(SeasonTotals!A$2:A$9,A17247,SeasonTotals!F$2:F$9)),AND(G17247&gt;0.885,F17247&gt;=50,D17247&lt;3)),1,0)</f>
        <v>1</v>
      </c>
      <c r="J17247" s="4">
        <f t="shared" si="1078"/>
        <v>0</v>
      </c>
      <c r="K17247" s="5">
        <f t="shared" si="1079"/>
        <v>0</v>
      </c>
    </row>
    <row r="17248" spans="1:11" x14ac:dyDescent="0.25">
      <c r="A17248" t="s">
        <v>172</v>
      </c>
      <c r="B17248" t="s">
        <v>43</v>
      </c>
      <c r="C17248" s="7">
        <v>1</v>
      </c>
      <c r="D17248">
        <v>6</v>
      </c>
      <c r="E17248">
        <v>26</v>
      </c>
      <c r="F17248">
        <v>51</v>
      </c>
      <c r="G17248" s="1">
        <f t="shared" si="1076"/>
        <v>0.8125</v>
      </c>
      <c r="H17248" s="4">
        <f t="shared" si="1077"/>
        <v>0</v>
      </c>
      <c r="I17248" s="5">
        <f>IF(OR(AND(F17248&gt;=50,G17248&gt;SUMIF(SeasonTotals!A$2:A$9,A17248,SeasonTotals!F$2:F$9)),AND(G17248&gt;0.885,F17248&gt;=50,D17248&lt;3)),1,0)</f>
        <v>0</v>
      </c>
      <c r="J17248" s="4">
        <f t="shared" si="1078"/>
        <v>1</v>
      </c>
      <c r="K17248" s="5">
        <f t="shared" si="1079"/>
        <v>1</v>
      </c>
    </row>
    <row r="17249" spans="1:11" x14ac:dyDescent="0.25">
      <c r="A17249" t="s">
        <v>172</v>
      </c>
      <c r="B17249" t="s">
        <v>168</v>
      </c>
      <c r="C17249" s="7">
        <v>1</v>
      </c>
      <c r="D17249">
        <v>4</v>
      </c>
      <c r="E17249">
        <v>29</v>
      </c>
      <c r="F17249">
        <v>64</v>
      </c>
      <c r="G17249" s="1">
        <f t="shared" si="1076"/>
        <v>0.87878787878787878</v>
      </c>
      <c r="H17249" s="4">
        <f t="shared" si="1077"/>
        <v>0</v>
      </c>
      <c r="I17249" s="5">
        <f>IF(OR(AND(F17249&gt;=50,G17249&gt;SUMIF(SeasonTotals!A$2:A$9,A17249,SeasonTotals!F$2:F$9)),AND(G17249&gt;0.885,F17249&gt;=50,D17249&lt;3)),1,0)</f>
        <v>0</v>
      </c>
      <c r="J17249" s="4">
        <f t="shared" si="1078"/>
        <v>0</v>
      </c>
      <c r="K17249" s="5">
        <f t="shared" si="1079"/>
        <v>0</v>
      </c>
    </row>
    <row r="17250" spans="1:11" x14ac:dyDescent="0.25">
      <c r="A17250" t="s">
        <v>172</v>
      </c>
      <c r="B17250" t="s">
        <v>111</v>
      </c>
      <c r="C17250" s="7">
        <v>1</v>
      </c>
      <c r="D17250">
        <v>2</v>
      </c>
      <c r="E17250">
        <v>25</v>
      </c>
      <c r="F17250">
        <v>64</v>
      </c>
      <c r="G17250" s="1">
        <f t="shared" si="1076"/>
        <v>0.92592592592592593</v>
      </c>
      <c r="H17250" s="4">
        <f t="shared" si="1077"/>
        <v>1</v>
      </c>
      <c r="I17250" s="5">
        <f>IF(OR(AND(F17250&gt;=50,G17250&gt;SUMIF(SeasonTotals!A$2:A$9,A17250,SeasonTotals!F$2:F$9)),AND(G17250&gt;0.885,F17250&gt;=50,D17250&lt;3)),1,0)</f>
        <v>1</v>
      </c>
      <c r="J17250" s="4">
        <f t="shared" si="1078"/>
        <v>0</v>
      </c>
      <c r="K17250" s="5">
        <f t="shared" si="1079"/>
        <v>0</v>
      </c>
    </row>
    <row r="17251" spans="1:11" x14ac:dyDescent="0.25">
      <c r="A17251" t="s">
        <v>172</v>
      </c>
      <c r="B17251" t="s">
        <v>110</v>
      </c>
      <c r="C17251" s="7">
        <v>1</v>
      </c>
      <c r="D17251">
        <v>3</v>
      </c>
      <c r="E17251">
        <v>16</v>
      </c>
      <c r="F17251">
        <v>55</v>
      </c>
      <c r="G17251" s="1">
        <f t="shared" si="1076"/>
        <v>0.84210526315789469</v>
      </c>
      <c r="H17251" s="4">
        <f t="shared" si="1077"/>
        <v>0</v>
      </c>
      <c r="I17251" s="5">
        <f>IF(OR(AND(F17251&gt;=50,G17251&gt;SUMIF(SeasonTotals!A$2:A$9,A17251,SeasonTotals!F$2:F$9)),AND(G17251&gt;0.885,F17251&gt;=50,D17251&lt;3)),1,0)</f>
        <v>0</v>
      </c>
      <c r="J17251" s="4">
        <f t="shared" si="1078"/>
        <v>1</v>
      </c>
      <c r="K17251" s="5">
        <f t="shared" si="1079"/>
        <v>0</v>
      </c>
    </row>
    <row r="17252" spans="1:11" x14ac:dyDescent="0.25">
      <c r="A17252" t="s">
        <v>172</v>
      </c>
      <c r="B17252" t="s">
        <v>181</v>
      </c>
      <c r="C17252" s="7">
        <v>1</v>
      </c>
      <c r="D17252">
        <v>0</v>
      </c>
      <c r="E17252">
        <v>17</v>
      </c>
      <c r="F17252">
        <v>34</v>
      </c>
      <c r="G17252" s="1">
        <f t="shared" si="1076"/>
        <v>1</v>
      </c>
      <c r="H17252" s="4">
        <f t="shared" si="1077"/>
        <v>0</v>
      </c>
      <c r="I17252" s="5">
        <f>IF(OR(AND(F17252&gt;=50,G17252&gt;SUMIF(SeasonTotals!A$2:A$9,A17252,SeasonTotals!F$2:F$9)),AND(G17252&gt;0.885,F17252&gt;=50,D17252&lt;3)),1,0)</f>
        <v>0</v>
      </c>
      <c r="J17252" s="4">
        <f t="shared" si="1078"/>
        <v>0</v>
      </c>
      <c r="K17252" s="5">
        <f t="shared" si="1079"/>
        <v>1</v>
      </c>
    </row>
    <row r="17253" spans="1:11" x14ac:dyDescent="0.25">
      <c r="A17253" t="s">
        <v>172</v>
      </c>
      <c r="B17253" t="s">
        <v>54</v>
      </c>
      <c r="C17253" s="7">
        <v>1</v>
      </c>
      <c r="D17253">
        <v>7</v>
      </c>
      <c r="E17253">
        <v>29</v>
      </c>
      <c r="F17253">
        <v>61</v>
      </c>
      <c r="G17253" s="1">
        <f t="shared" si="1076"/>
        <v>0.80555555555555558</v>
      </c>
      <c r="H17253" s="4">
        <f t="shared" si="1077"/>
        <v>0</v>
      </c>
      <c r="I17253" s="5">
        <f>IF(OR(AND(F17253&gt;=50,G17253&gt;SUMIF(SeasonTotals!A$2:A$9,A17253,SeasonTotals!F$2:F$9)),AND(G17253&gt;0.885,F17253&gt;=50,D17253&lt;3)),1,0)</f>
        <v>0</v>
      </c>
      <c r="J17253" s="4">
        <f t="shared" si="1078"/>
        <v>1</v>
      </c>
      <c r="K17253" s="5">
        <f t="shared" si="1079"/>
        <v>0</v>
      </c>
    </row>
    <row r="17254" spans="1:11" x14ac:dyDescent="0.25">
      <c r="A17254" t="s">
        <v>172</v>
      </c>
      <c r="B17254" t="s">
        <v>79</v>
      </c>
      <c r="C17254" s="7">
        <v>1</v>
      </c>
      <c r="D17254">
        <v>4</v>
      </c>
      <c r="E17254">
        <v>35</v>
      </c>
      <c r="F17254">
        <v>60</v>
      </c>
      <c r="G17254" s="1">
        <f t="shared" si="1076"/>
        <v>0.89743589743589747</v>
      </c>
      <c r="H17254" s="4">
        <f t="shared" si="1077"/>
        <v>0</v>
      </c>
      <c r="I17254" s="5">
        <f>IF(OR(AND(F17254&gt;=50,G17254&gt;SUMIF(SeasonTotals!A$2:A$9,A17254,SeasonTotals!F$2:F$9)),AND(G17254&gt;0.885,F17254&gt;=50,D17254&lt;3)),1,0)</f>
        <v>0</v>
      </c>
      <c r="J17254" s="4">
        <f t="shared" si="1078"/>
        <v>0</v>
      </c>
      <c r="K17254" s="5">
        <f t="shared" si="1079"/>
        <v>0</v>
      </c>
    </row>
    <row r="17255" spans="1:11" x14ac:dyDescent="0.25">
      <c r="A17255" t="s">
        <v>172</v>
      </c>
      <c r="B17255" t="s">
        <v>25</v>
      </c>
      <c r="C17255" s="7">
        <v>1</v>
      </c>
      <c r="D17255">
        <v>2</v>
      </c>
      <c r="E17255">
        <v>21</v>
      </c>
      <c r="F17255">
        <v>59</v>
      </c>
      <c r="G17255" s="1">
        <f t="shared" si="1076"/>
        <v>0.91304347826086951</v>
      </c>
      <c r="H17255" s="4">
        <f t="shared" si="1077"/>
        <v>1</v>
      </c>
      <c r="I17255" s="5">
        <f>IF(OR(AND(F17255&gt;=50,G17255&gt;SUMIF(SeasonTotals!A$2:A$9,A17255,SeasonTotals!F$2:F$9)),AND(G17255&gt;0.885,F17255&gt;=50,D17255&lt;3)),1,0)</f>
        <v>1</v>
      </c>
      <c r="J17255" s="4">
        <f t="shared" si="1078"/>
        <v>0</v>
      </c>
      <c r="K17255" s="5">
        <f t="shared" si="1079"/>
        <v>0</v>
      </c>
    </row>
    <row r="17256" spans="1:11" x14ac:dyDescent="0.25">
      <c r="A17256" t="s">
        <v>172</v>
      </c>
      <c r="B17256" t="s">
        <v>93</v>
      </c>
      <c r="C17256" s="7">
        <v>1</v>
      </c>
      <c r="D17256">
        <v>2</v>
      </c>
      <c r="E17256">
        <v>27</v>
      </c>
      <c r="F17256">
        <v>59</v>
      </c>
      <c r="G17256" s="1">
        <f t="shared" si="1076"/>
        <v>0.93103448275862066</v>
      </c>
      <c r="H17256" s="4">
        <f t="shared" si="1077"/>
        <v>1</v>
      </c>
      <c r="I17256" s="5">
        <f>IF(OR(AND(F17256&gt;=50,G17256&gt;SUMIF(SeasonTotals!A$2:A$9,A17256,SeasonTotals!F$2:F$9)),AND(G17256&gt;0.885,F17256&gt;=50,D17256&lt;3)),1,0)</f>
        <v>1</v>
      </c>
      <c r="J17256" s="4">
        <f t="shared" si="1078"/>
        <v>0</v>
      </c>
      <c r="K17256" s="5">
        <f t="shared" si="1079"/>
        <v>0</v>
      </c>
    </row>
    <row r="17257" spans="1:11" x14ac:dyDescent="0.25">
      <c r="A17257" t="s">
        <v>172</v>
      </c>
      <c r="B17257" t="s">
        <v>18</v>
      </c>
      <c r="C17257" s="7">
        <v>1</v>
      </c>
      <c r="D17257">
        <v>1</v>
      </c>
      <c r="E17257">
        <v>31</v>
      </c>
      <c r="F17257">
        <v>60</v>
      </c>
      <c r="G17257" s="1">
        <f t="shared" si="1076"/>
        <v>0.96875</v>
      </c>
      <c r="H17257" s="4">
        <f t="shared" si="1077"/>
        <v>1</v>
      </c>
      <c r="I17257" s="5">
        <f>IF(OR(AND(F17257&gt;=50,G17257&gt;SUMIF(SeasonTotals!A$2:A$9,A17257,SeasonTotals!F$2:F$9)),AND(G17257&gt;0.885,F17257&gt;=50,D17257&lt;3)),1,0)</f>
        <v>1</v>
      </c>
      <c r="J17257" s="4">
        <f t="shared" si="1078"/>
        <v>0</v>
      </c>
      <c r="K17257" s="5">
        <f t="shared" si="1079"/>
        <v>0</v>
      </c>
    </row>
    <row r="17258" spans="1:11" x14ac:dyDescent="0.25">
      <c r="A17258" t="s">
        <v>172</v>
      </c>
      <c r="B17258" t="s">
        <v>51</v>
      </c>
      <c r="C17258" s="7">
        <v>1</v>
      </c>
      <c r="D17258">
        <v>1</v>
      </c>
      <c r="E17258">
        <v>31</v>
      </c>
      <c r="F17258">
        <v>60</v>
      </c>
      <c r="G17258" s="1">
        <f t="shared" si="1076"/>
        <v>0.96875</v>
      </c>
      <c r="H17258" s="4">
        <f t="shared" si="1077"/>
        <v>1</v>
      </c>
      <c r="I17258" s="5">
        <f>IF(OR(AND(F17258&gt;=50,G17258&gt;SUMIF(SeasonTotals!A$2:A$9,A17258,SeasonTotals!F$2:F$9)),AND(G17258&gt;0.885,F17258&gt;=50,D17258&lt;3)),1,0)</f>
        <v>1</v>
      </c>
      <c r="J17258" s="4">
        <f t="shared" si="1078"/>
        <v>0</v>
      </c>
      <c r="K17258" s="5">
        <f t="shared" si="1079"/>
        <v>0</v>
      </c>
    </row>
    <row r="17259" spans="1:11" x14ac:dyDescent="0.25">
      <c r="A17259" t="s">
        <v>172</v>
      </c>
      <c r="B17259" t="s">
        <v>104</v>
      </c>
      <c r="C17259" s="7">
        <v>1</v>
      </c>
      <c r="D17259">
        <v>2</v>
      </c>
      <c r="E17259">
        <v>31</v>
      </c>
      <c r="F17259">
        <v>65</v>
      </c>
      <c r="G17259" s="1">
        <f t="shared" si="1076"/>
        <v>0.93939393939393945</v>
      </c>
      <c r="H17259" s="4">
        <f t="shared" si="1077"/>
        <v>1</v>
      </c>
      <c r="I17259" s="5">
        <f>IF(OR(AND(F17259&gt;=50,G17259&gt;SUMIF(SeasonTotals!A$2:A$9,A17259,SeasonTotals!F$2:F$9)),AND(G17259&gt;0.885,F17259&gt;=50,D17259&lt;3)),1,0)</f>
        <v>1</v>
      </c>
      <c r="J17259" s="4">
        <f t="shared" si="1078"/>
        <v>0</v>
      </c>
      <c r="K17259" s="5">
        <f t="shared" si="1079"/>
        <v>0</v>
      </c>
    </row>
    <row r="17260" spans="1:11" x14ac:dyDescent="0.25">
      <c r="A17260" t="s">
        <v>172</v>
      </c>
      <c r="B17260" t="s">
        <v>132</v>
      </c>
      <c r="C17260" s="7">
        <v>1</v>
      </c>
      <c r="D17260">
        <v>2</v>
      </c>
      <c r="E17260">
        <v>19</v>
      </c>
      <c r="F17260">
        <v>59</v>
      </c>
      <c r="G17260" s="1">
        <f t="shared" si="1076"/>
        <v>0.90476190476190477</v>
      </c>
      <c r="H17260" s="4">
        <f t="shared" si="1077"/>
        <v>1</v>
      </c>
      <c r="I17260" s="5">
        <f>IF(OR(AND(F17260&gt;=50,G17260&gt;SUMIF(SeasonTotals!A$2:A$9,A17260,SeasonTotals!F$2:F$9)),AND(G17260&gt;0.885,F17260&gt;=50,D17260&lt;3)),1,0)</f>
        <v>1</v>
      </c>
      <c r="J17260" s="4">
        <f t="shared" si="1078"/>
        <v>0</v>
      </c>
      <c r="K17260" s="5">
        <f t="shared" si="1079"/>
        <v>0</v>
      </c>
    </row>
    <row r="17261" spans="1:11" x14ac:dyDescent="0.25">
      <c r="A17261" t="s">
        <v>172</v>
      </c>
      <c r="B17261" t="s">
        <v>69</v>
      </c>
      <c r="C17261" s="7">
        <v>1</v>
      </c>
      <c r="D17261">
        <v>3</v>
      </c>
      <c r="E17261">
        <v>23</v>
      </c>
      <c r="F17261">
        <v>59</v>
      </c>
      <c r="G17261" s="1">
        <f t="shared" si="1076"/>
        <v>0.88461538461538458</v>
      </c>
      <c r="H17261" s="4">
        <f t="shared" si="1077"/>
        <v>0</v>
      </c>
      <c r="I17261" s="5">
        <f>IF(OR(AND(F17261&gt;=50,G17261&gt;SUMIF(SeasonTotals!A$2:A$9,A17261,SeasonTotals!F$2:F$9)),AND(G17261&gt;0.885,F17261&gt;=50,D17261&lt;3)),1,0)</f>
        <v>0</v>
      </c>
      <c r="J17261" s="4">
        <f t="shared" si="1078"/>
        <v>0</v>
      </c>
      <c r="K17261" s="5">
        <f t="shared" si="1079"/>
        <v>0</v>
      </c>
    </row>
    <row r="17262" spans="1:11" x14ac:dyDescent="0.25">
      <c r="A17262" t="s">
        <v>172</v>
      </c>
      <c r="B17262" t="s">
        <v>179</v>
      </c>
      <c r="C17262" s="7">
        <v>1</v>
      </c>
      <c r="D17262">
        <v>2</v>
      </c>
      <c r="E17262">
        <v>20</v>
      </c>
      <c r="F17262">
        <v>65</v>
      </c>
      <c r="G17262" s="1">
        <f t="shared" si="1076"/>
        <v>0.90909090909090906</v>
      </c>
      <c r="H17262" s="4">
        <f t="shared" si="1077"/>
        <v>1</v>
      </c>
      <c r="I17262" s="5">
        <f>IF(OR(AND(F17262&gt;=50,G17262&gt;SUMIF(SeasonTotals!A$2:A$9,A17262,SeasonTotals!F$2:F$9)),AND(G17262&gt;0.885,F17262&gt;=50,D17262&lt;3)),1,0)</f>
        <v>1</v>
      </c>
      <c r="J17262" s="4">
        <f t="shared" si="1078"/>
        <v>0</v>
      </c>
      <c r="K17262" s="5">
        <f t="shared" si="1079"/>
        <v>0</v>
      </c>
    </row>
    <row r="17263" spans="1:11" x14ac:dyDescent="0.25">
      <c r="A17263" t="s">
        <v>172</v>
      </c>
      <c r="B17263" t="s">
        <v>159</v>
      </c>
      <c r="C17263" s="7">
        <v>1</v>
      </c>
      <c r="D17263">
        <v>3</v>
      </c>
      <c r="E17263">
        <v>30</v>
      </c>
      <c r="F17263">
        <v>60</v>
      </c>
      <c r="G17263" s="1">
        <f t="shared" si="1076"/>
        <v>0.90909090909090906</v>
      </c>
      <c r="H17263" s="4">
        <f t="shared" si="1077"/>
        <v>0</v>
      </c>
      <c r="I17263" s="5">
        <f>IF(OR(AND(F17263&gt;=50,G17263&gt;SUMIF(SeasonTotals!A$2:A$9,A17263,SeasonTotals!F$2:F$9)),AND(G17263&gt;0.885,F17263&gt;=50,D17263&lt;3)),1,0)</f>
        <v>0</v>
      </c>
      <c r="J17263" s="4">
        <f t="shared" si="1078"/>
        <v>0</v>
      </c>
      <c r="K17263" s="5">
        <f t="shared" si="1079"/>
        <v>0</v>
      </c>
    </row>
    <row r="17264" spans="1:11" x14ac:dyDescent="0.25">
      <c r="A17264" t="s">
        <v>172</v>
      </c>
      <c r="B17264" t="s">
        <v>22</v>
      </c>
      <c r="C17264" s="7">
        <v>1</v>
      </c>
      <c r="D17264">
        <v>3</v>
      </c>
      <c r="E17264">
        <v>37</v>
      </c>
      <c r="F17264">
        <v>60</v>
      </c>
      <c r="G17264" s="1">
        <f t="shared" si="1076"/>
        <v>0.92500000000000004</v>
      </c>
      <c r="H17264" s="4">
        <f t="shared" si="1077"/>
        <v>1</v>
      </c>
      <c r="I17264" s="5">
        <f>IF(OR(AND(F17264&gt;=50,G17264&gt;SUMIF(SeasonTotals!A$2:A$9,A17264,SeasonTotals!F$2:F$9)),AND(G17264&gt;0.885,F17264&gt;=50,D17264&lt;3)),1,0)</f>
        <v>1</v>
      </c>
      <c r="J17264" s="4">
        <f t="shared" si="1078"/>
        <v>0</v>
      </c>
      <c r="K17264" s="5">
        <f t="shared" si="1079"/>
        <v>0</v>
      </c>
    </row>
    <row r="17265" spans="1:11" x14ac:dyDescent="0.25">
      <c r="A17265" t="s">
        <v>172</v>
      </c>
      <c r="B17265" t="s">
        <v>128</v>
      </c>
      <c r="C17265" s="7">
        <v>1</v>
      </c>
      <c r="D17265">
        <v>3</v>
      </c>
      <c r="E17265">
        <v>9</v>
      </c>
      <c r="F17265">
        <v>28</v>
      </c>
      <c r="G17265" s="1">
        <f t="shared" si="1076"/>
        <v>0.75</v>
      </c>
      <c r="H17265" s="4">
        <f t="shared" si="1077"/>
        <v>0</v>
      </c>
      <c r="I17265" s="5">
        <f>IF(OR(AND(F17265&gt;=50,G17265&gt;SUMIF(SeasonTotals!A$2:A$9,A17265,SeasonTotals!F$2:F$9)),AND(G17265&gt;0.885,F17265&gt;=50,D17265&lt;3)),1,0)</f>
        <v>0</v>
      </c>
      <c r="J17265" s="4">
        <f t="shared" si="1078"/>
        <v>1</v>
      </c>
      <c r="K17265" s="5">
        <f t="shared" si="1079"/>
        <v>1</v>
      </c>
    </row>
    <row r="17266" spans="1:11" x14ac:dyDescent="0.25">
      <c r="A17266" t="s">
        <v>172</v>
      </c>
      <c r="B17266" t="s">
        <v>21</v>
      </c>
      <c r="C17266" s="7">
        <v>1</v>
      </c>
      <c r="D17266">
        <v>2</v>
      </c>
      <c r="E17266">
        <v>33</v>
      </c>
      <c r="F17266">
        <v>65</v>
      </c>
      <c r="G17266" s="1">
        <f t="shared" si="1076"/>
        <v>0.94285714285714284</v>
      </c>
      <c r="H17266" s="4">
        <f t="shared" si="1077"/>
        <v>1</v>
      </c>
      <c r="I17266" s="5">
        <f>IF(OR(AND(F17266&gt;=50,G17266&gt;SUMIF(SeasonTotals!A$2:A$9,A17266,SeasonTotals!F$2:F$9)),AND(G17266&gt;0.885,F17266&gt;=50,D17266&lt;3)),1,0)</f>
        <v>1</v>
      </c>
      <c r="J17266" s="4">
        <f t="shared" si="1078"/>
        <v>0</v>
      </c>
      <c r="K17266" s="5">
        <f t="shared" si="1079"/>
        <v>0</v>
      </c>
    </row>
    <row r="17267" spans="1:11" x14ac:dyDescent="0.25">
      <c r="A17267" t="s">
        <v>172</v>
      </c>
      <c r="B17267" t="s">
        <v>60</v>
      </c>
      <c r="C17267" s="7">
        <v>1</v>
      </c>
      <c r="D17267">
        <v>2</v>
      </c>
      <c r="E17267">
        <v>24</v>
      </c>
      <c r="F17267">
        <v>65</v>
      </c>
      <c r="G17267" s="1">
        <f t="shared" si="1076"/>
        <v>0.92307692307692313</v>
      </c>
      <c r="H17267" s="4">
        <f t="shared" si="1077"/>
        <v>1</v>
      </c>
      <c r="I17267" s="5">
        <f>IF(OR(AND(F17267&gt;=50,G17267&gt;SUMIF(SeasonTotals!A$2:A$9,A17267,SeasonTotals!F$2:F$9)),AND(G17267&gt;0.885,F17267&gt;=50,D17267&lt;3)),1,0)</f>
        <v>1</v>
      </c>
      <c r="J17267" s="4">
        <f t="shared" si="1078"/>
        <v>0</v>
      </c>
      <c r="K17267" s="5">
        <f t="shared" si="1079"/>
        <v>0</v>
      </c>
    </row>
    <row r="17268" spans="1:11" x14ac:dyDescent="0.25">
      <c r="A17268" t="s">
        <v>172</v>
      </c>
      <c r="B17268" t="s">
        <v>168</v>
      </c>
      <c r="C17268" s="7">
        <v>1</v>
      </c>
      <c r="D17268">
        <v>0</v>
      </c>
      <c r="E17268">
        <v>29</v>
      </c>
      <c r="F17268">
        <v>60</v>
      </c>
      <c r="G17268" s="1">
        <f t="shared" si="1076"/>
        <v>1</v>
      </c>
      <c r="H17268" s="4">
        <f t="shared" si="1077"/>
        <v>1</v>
      </c>
      <c r="I17268" s="5">
        <f>IF(OR(AND(F17268&gt;=50,G17268&gt;SUMIF(SeasonTotals!A$2:A$9,A17268,SeasonTotals!F$2:F$9)),AND(G17268&gt;0.885,F17268&gt;=50,D17268&lt;3)),1,0)</f>
        <v>1</v>
      </c>
      <c r="J17268" s="4">
        <f t="shared" si="1078"/>
        <v>0</v>
      </c>
      <c r="K17268" s="5">
        <f t="shared" si="1079"/>
        <v>0</v>
      </c>
    </row>
    <row r="17269" spans="1:11" x14ac:dyDescent="0.25">
      <c r="A17269" t="s">
        <v>172</v>
      </c>
      <c r="B17269" t="s">
        <v>93</v>
      </c>
      <c r="C17269" s="7">
        <v>1</v>
      </c>
      <c r="D17269">
        <v>2</v>
      </c>
      <c r="E17269">
        <v>26</v>
      </c>
      <c r="F17269">
        <v>60</v>
      </c>
      <c r="G17269" s="1">
        <f t="shared" si="1076"/>
        <v>0.9285714285714286</v>
      </c>
      <c r="H17269" s="4">
        <f t="shared" si="1077"/>
        <v>1</v>
      </c>
      <c r="I17269" s="5">
        <f>IF(OR(AND(F17269&gt;=50,G17269&gt;SUMIF(SeasonTotals!A$2:A$9,A17269,SeasonTotals!F$2:F$9)),AND(G17269&gt;0.885,F17269&gt;=50,D17269&lt;3)),1,0)</f>
        <v>1</v>
      </c>
      <c r="J17269" s="4">
        <f t="shared" si="1078"/>
        <v>0</v>
      </c>
      <c r="K17269" s="5">
        <f t="shared" si="1079"/>
        <v>0</v>
      </c>
    </row>
    <row r="17270" spans="1:11" x14ac:dyDescent="0.25">
      <c r="A17270" t="s">
        <v>172</v>
      </c>
      <c r="B17270" t="s">
        <v>163</v>
      </c>
      <c r="C17270" s="7">
        <v>1</v>
      </c>
      <c r="D17270">
        <v>4</v>
      </c>
      <c r="E17270">
        <v>7</v>
      </c>
      <c r="F17270">
        <v>29</v>
      </c>
      <c r="G17270" s="1">
        <f t="shared" si="1076"/>
        <v>0.63636363636363635</v>
      </c>
      <c r="H17270" s="4">
        <f t="shared" si="1077"/>
        <v>0</v>
      </c>
      <c r="I17270" s="5">
        <f>IF(OR(AND(F17270&gt;=50,G17270&gt;SUMIF(SeasonTotals!A$2:A$9,A17270,SeasonTotals!F$2:F$9)),AND(G17270&gt;0.885,F17270&gt;=50,D17270&lt;3)),1,0)</f>
        <v>0</v>
      </c>
      <c r="J17270" s="4">
        <f t="shared" si="1078"/>
        <v>1</v>
      </c>
      <c r="K17270" s="5">
        <f t="shared" si="1079"/>
        <v>1</v>
      </c>
    </row>
    <row r="17271" spans="1:11" x14ac:dyDescent="0.25">
      <c r="A17271" t="s">
        <v>172</v>
      </c>
      <c r="B17271" t="s">
        <v>51</v>
      </c>
      <c r="C17271" s="7">
        <v>1</v>
      </c>
      <c r="D17271">
        <v>3</v>
      </c>
      <c r="E17271">
        <v>21</v>
      </c>
      <c r="F17271">
        <v>57</v>
      </c>
      <c r="G17271" s="1">
        <f t="shared" si="1076"/>
        <v>0.875</v>
      </c>
      <c r="H17271" s="4">
        <f t="shared" si="1077"/>
        <v>0</v>
      </c>
      <c r="I17271" s="5">
        <f>IF(OR(AND(F17271&gt;=50,G17271&gt;SUMIF(SeasonTotals!A$2:A$9,A17271,SeasonTotals!F$2:F$9)),AND(G17271&gt;0.885,F17271&gt;=50,D17271&lt;3)),1,0)</f>
        <v>0</v>
      </c>
      <c r="J17271" s="4">
        <f t="shared" si="1078"/>
        <v>0</v>
      </c>
      <c r="K17271" s="5">
        <f t="shared" si="1079"/>
        <v>0</v>
      </c>
    </row>
    <row r="17272" spans="1:11" x14ac:dyDescent="0.25">
      <c r="A17272" t="s">
        <v>172</v>
      </c>
      <c r="B17272" t="s">
        <v>87</v>
      </c>
      <c r="C17272" s="7">
        <v>1</v>
      </c>
      <c r="D17272">
        <v>2</v>
      </c>
      <c r="E17272">
        <v>34</v>
      </c>
      <c r="F17272">
        <v>65</v>
      </c>
      <c r="G17272" s="1">
        <f t="shared" si="1076"/>
        <v>0.94444444444444442</v>
      </c>
      <c r="H17272" s="4">
        <f t="shared" si="1077"/>
        <v>1</v>
      </c>
      <c r="I17272" s="5">
        <f>IF(OR(AND(F17272&gt;=50,G17272&gt;SUMIF(SeasonTotals!A$2:A$9,A17272,SeasonTotals!F$2:F$9)),AND(G17272&gt;0.885,F17272&gt;=50,D17272&lt;3)),1,0)</f>
        <v>1</v>
      </c>
      <c r="J17272" s="4">
        <f t="shared" si="1078"/>
        <v>0</v>
      </c>
      <c r="K17272" s="5">
        <f t="shared" si="1079"/>
        <v>0</v>
      </c>
    </row>
    <row r="17273" spans="1:11" x14ac:dyDescent="0.25">
      <c r="A17273" t="s">
        <v>172</v>
      </c>
      <c r="B17273" t="s">
        <v>123</v>
      </c>
      <c r="C17273" s="7">
        <v>1</v>
      </c>
      <c r="D17273">
        <v>4</v>
      </c>
      <c r="E17273">
        <v>22</v>
      </c>
      <c r="F17273">
        <v>58</v>
      </c>
      <c r="G17273" s="1">
        <f t="shared" si="1076"/>
        <v>0.84615384615384615</v>
      </c>
      <c r="H17273" s="4">
        <f t="shared" si="1077"/>
        <v>0</v>
      </c>
      <c r="I17273" s="5">
        <f>IF(OR(AND(F17273&gt;=50,G17273&gt;SUMIF(SeasonTotals!A$2:A$9,A17273,SeasonTotals!F$2:F$9)),AND(G17273&gt;0.885,F17273&gt;=50,D17273&lt;3)),1,0)</f>
        <v>0</v>
      </c>
      <c r="J17273" s="4">
        <f t="shared" si="1078"/>
        <v>1</v>
      </c>
      <c r="K17273" s="5">
        <f t="shared" si="1079"/>
        <v>0</v>
      </c>
    </row>
    <row r="17274" spans="1:11" x14ac:dyDescent="0.25">
      <c r="A17274" t="s">
        <v>172</v>
      </c>
      <c r="B17274" t="s">
        <v>106</v>
      </c>
      <c r="C17274" s="7">
        <v>1</v>
      </c>
      <c r="D17274">
        <v>2</v>
      </c>
      <c r="E17274">
        <v>22</v>
      </c>
      <c r="F17274">
        <v>64</v>
      </c>
      <c r="G17274" s="1">
        <f t="shared" si="1076"/>
        <v>0.91666666666666663</v>
      </c>
      <c r="H17274" s="4">
        <f t="shared" si="1077"/>
        <v>1</v>
      </c>
      <c r="I17274" s="5">
        <f>IF(OR(AND(F17274&gt;=50,G17274&gt;SUMIF(SeasonTotals!A$2:A$9,A17274,SeasonTotals!F$2:F$9)),AND(G17274&gt;0.885,F17274&gt;=50,D17274&lt;3)),1,0)</f>
        <v>1</v>
      </c>
      <c r="J17274" s="4">
        <f t="shared" si="1078"/>
        <v>0</v>
      </c>
      <c r="K17274" s="5">
        <f t="shared" si="1079"/>
        <v>0</v>
      </c>
    </row>
    <row r="17275" spans="1:11" x14ac:dyDescent="0.25">
      <c r="A17275" t="s">
        <v>172</v>
      </c>
      <c r="B17275" t="s">
        <v>128</v>
      </c>
      <c r="C17275" s="7">
        <v>1</v>
      </c>
      <c r="D17275">
        <v>2</v>
      </c>
      <c r="E17275">
        <v>38</v>
      </c>
      <c r="F17275">
        <v>64</v>
      </c>
      <c r="G17275" s="1">
        <f t="shared" si="1076"/>
        <v>0.95</v>
      </c>
      <c r="H17275" s="4">
        <f t="shared" si="1077"/>
        <v>1</v>
      </c>
      <c r="I17275" s="5">
        <f>IF(OR(AND(F17275&gt;=50,G17275&gt;SUMIF(SeasonTotals!A$2:A$9,A17275,SeasonTotals!F$2:F$9)),AND(G17275&gt;0.885,F17275&gt;=50,D17275&lt;3)),1,0)</f>
        <v>1</v>
      </c>
      <c r="J17275" s="4">
        <f t="shared" si="1078"/>
        <v>0</v>
      </c>
      <c r="K17275" s="5">
        <f t="shared" si="1079"/>
        <v>0</v>
      </c>
    </row>
    <row r="17276" spans="1:11" x14ac:dyDescent="0.25">
      <c r="A17276" t="s">
        <v>172</v>
      </c>
      <c r="B17276" t="s">
        <v>21</v>
      </c>
      <c r="C17276" s="7">
        <v>1</v>
      </c>
      <c r="D17276">
        <v>4</v>
      </c>
      <c r="E17276">
        <v>25</v>
      </c>
      <c r="F17276">
        <v>60</v>
      </c>
      <c r="G17276" s="1">
        <f t="shared" si="1076"/>
        <v>0.86206896551724133</v>
      </c>
      <c r="H17276" s="4">
        <f t="shared" si="1077"/>
        <v>0</v>
      </c>
      <c r="I17276" s="5">
        <f>IF(OR(AND(F17276&gt;=50,G17276&gt;SUMIF(SeasonTotals!A$2:A$9,A17276,SeasonTotals!F$2:F$9)),AND(G17276&gt;0.885,F17276&gt;=50,D17276&lt;3)),1,0)</f>
        <v>0</v>
      </c>
      <c r="J17276" s="4">
        <f t="shared" si="1078"/>
        <v>0</v>
      </c>
      <c r="K17276" s="5">
        <f t="shared" si="1079"/>
        <v>0</v>
      </c>
    </row>
    <row r="17277" spans="1:11" x14ac:dyDescent="0.25">
      <c r="A17277" t="s">
        <v>172</v>
      </c>
      <c r="B17277" t="s">
        <v>112</v>
      </c>
      <c r="C17277" s="7">
        <v>1</v>
      </c>
      <c r="D17277">
        <v>3</v>
      </c>
      <c r="E17277">
        <v>26</v>
      </c>
      <c r="F17277">
        <v>60</v>
      </c>
      <c r="G17277" s="1">
        <f t="shared" si="1076"/>
        <v>0.89655172413793105</v>
      </c>
      <c r="H17277" s="4">
        <f t="shared" si="1077"/>
        <v>0</v>
      </c>
      <c r="I17277" s="5">
        <f>IF(OR(AND(F17277&gt;=50,G17277&gt;SUMIF(SeasonTotals!A$2:A$9,A17277,SeasonTotals!F$2:F$9)),AND(G17277&gt;0.885,F17277&gt;=50,D17277&lt;3)),1,0)</f>
        <v>0</v>
      </c>
      <c r="J17277" s="4">
        <f t="shared" si="1078"/>
        <v>0</v>
      </c>
      <c r="K17277" s="5">
        <f t="shared" si="1079"/>
        <v>0</v>
      </c>
    </row>
    <row r="17278" spans="1:11" x14ac:dyDescent="0.25">
      <c r="A17278" t="s">
        <v>172</v>
      </c>
      <c r="B17278" t="s">
        <v>16</v>
      </c>
      <c r="C17278" s="7">
        <v>1</v>
      </c>
      <c r="D17278">
        <v>4</v>
      </c>
      <c r="E17278">
        <v>12</v>
      </c>
      <c r="F17278">
        <v>24</v>
      </c>
      <c r="G17278" s="1">
        <f t="shared" si="1076"/>
        <v>0.75</v>
      </c>
      <c r="H17278" s="4">
        <f t="shared" si="1077"/>
        <v>0</v>
      </c>
      <c r="I17278" s="5">
        <f>IF(OR(AND(F17278&gt;=50,G17278&gt;SUMIF(SeasonTotals!A$2:A$9,A17278,SeasonTotals!F$2:F$9)),AND(G17278&gt;0.885,F17278&gt;=50,D17278&lt;3)),1,0)</f>
        <v>0</v>
      </c>
      <c r="J17278" s="4">
        <f t="shared" si="1078"/>
        <v>1</v>
      </c>
      <c r="K17278" s="5">
        <f t="shared" si="1079"/>
        <v>1</v>
      </c>
    </row>
    <row r="17279" spans="1:11" x14ac:dyDescent="0.25">
      <c r="A17279" t="s">
        <v>172</v>
      </c>
      <c r="B17279" t="s">
        <v>77</v>
      </c>
      <c r="C17279" s="7">
        <v>1</v>
      </c>
      <c r="D17279">
        <v>5</v>
      </c>
      <c r="E17279">
        <v>29</v>
      </c>
      <c r="F17279">
        <v>63</v>
      </c>
      <c r="G17279" s="1">
        <f t="shared" si="1076"/>
        <v>0.8529411764705882</v>
      </c>
      <c r="H17279" s="4">
        <f t="shared" si="1077"/>
        <v>0</v>
      </c>
      <c r="I17279" s="5">
        <f>IF(OR(AND(F17279&gt;=50,G17279&gt;SUMIF(SeasonTotals!A$2:A$9,A17279,SeasonTotals!F$2:F$9)),AND(G17279&gt;0.885,F17279&gt;=50,D17279&lt;3)),1,0)</f>
        <v>0</v>
      </c>
      <c r="J17279" s="4">
        <f t="shared" si="1078"/>
        <v>0</v>
      </c>
      <c r="K17279" s="5">
        <f t="shared" si="1079"/>
        <v>0</v>
      </c>
    </row>
    <row r="17280" spans="1:11" x14ac:dyDescent="0.25">
      <c r="A17280" t="s">
        <v>172</v>
      </c>
      <c r="B17280" t="s">
        <v>60</v>
      </c>
      <c r="C17280" s="7">
        <v>1</v>
      </c>
      <c r="D17280">
        <v>1</v>
      </c>
      <c r="E17280">
        <v>30</v>
      </c>
      <c r="F17280">
        <v>58</v>
      </c>
      <c r="G17280" s="1">
        <f t="shared" si="1076"/>
        <v>0.967741935483871</v>
      </c>
      <c r="H17280" s="4">
        <f t="shared" si="1077"/>
        <v>1</v>
      </c>
      <c r="I17280" s="5">
        <f>IF(OR(AND(F17280&gt;=50,G17280&gt;SUMIF(SeasonTotals!A$2:A$9,A17280,SeasonTotals!F$2:F$9)),AND(G17280&gt;0.885,F17280&gt;=50,D17280&lt;3)),1,0)</f>
        <v>1</v>
      </c>
      <c r="J17280" s="4">
        <f t="shared" si="1078"/>
        <v>0</v>
      </c>
      <c r="K17280" s="5">
        <f t="shared" si="1079"/>
        <v>0</v>
      </c>
    </row>
    <row r="17281" spans="1:11" x14ac:dyDescent="0.25">
      <c r="A17281" t="s">
        <v>172</v>
      </c>
      <c r="B17281" t="s">
        <v>138</v>
      </c>
      <c r="C17281" s="7">
        <v>1</v>
      </c>
      <c r="D17281">
        <v>3</v>
      </c>
      <c r="E17281">
        <v>40</v>
      </c>
      <c r="F17281">
        <v>60</v>
      </c>
      <c r="G17281" s="1">
        <f t="shared" si="1076"/>
        <v>0.93023255813953487</v>
      </c>
      <c r="H17281" s="4">
        <f t="shared" si="1077"/>
        <v>1</v>
      </c>
      <c r="I17281" s="5">
        <f>IF(OR(AND(F17281&gt;=50,G17281&gt;SUMIF(SeasonTotals!A$2:A$9,A17281,SeasonTotals!F$2:F$9)),AND(G17281&gt;0.885,F17281&gt;=50,D17281&lt;3)),1,0)</f>
        <v>1</v>
      </c>
      <c r="J17281" s="4">
        <f t="shared" si="1078"/>
        <v>0</v>
      </c>
      <c r="K17281" s="5">
        <f t="shared" si="1079"/>
        <v>0</v>
      </c>
    </row>
    <row r="17282" spans="1:11" x14ac:dyDescent="0.25">
      <c r="A17282" t="s">
        <v>172</v>
      </c>
      <c r="B17282" t="s">
        <v>40</v>
      </c>
      <c r="C17282" s="7">
        <v>1</v>
      </c>
      <c r="D17282">
        <v>0</v>
      </c>
      <c r="E17282">
        <v>26</v>
      </c>
      <c r="F17282">
        <v>60</v>
      </c>
      <c r="G17282" s="1">
        <f t="shared" ref="G17282:G17345" si="1080">E17282/MAX(1,SUM(D17282:E17282))</f>
        <v>1</v>
      </c>
      <c r="H17282" s="4">
        <f t="shared" ref="H17282:H17345" si="1081">IF(AND(F17282&gt;=50,OR(G17282&gt;0.913,AND(G17282&gt;0.885,D17282&lt;3))),1,0)</f>
        <v>1</v>
      </c>
      <c r="I17282" s="5">
        <f>IF(OR(AND(F17282&gt;=50,G17282&gt;SUMIF(SeasonTotals!A$2:A$9,A17282,SeasonTotals!F$2:F$9)),AND(G17282&gt;0.885,F17282&gt;=50,D17282&lt;3)),1,0)</f>
        <v>1</v>
      </c>
      <c r="J17282" s="4">
        <f t="shared" ref="J17282:J17345" si="1082">IF(G17282&lt;0.85,1,0)</f>
        <v>0</v>
      </c>
      <c r="K17282" s="5">
        <f t="shared" ref="K17282:K17345" si="1083">IF(F17282&lt;55,1,0)</f>
        <v>0</v>
      </c>
    </row>
    <row r="17283" spans="1:11" x14ac:dyDescent="0.25">
      <c r="A17283" t="s">
        <v>172</v>
      </c>
      <c r="B17283" t="s">
        <v>178</v>
      </c>
      <c r="C17283" s="7">
        <v>1</v>
      </c>
      <c r="D17283">
        <v>3</v>
      </c>
      <c r="E17283">
        <v>22</v>
      </c>
      <c r="F17283">
        <v>60</v>
      </c>
      <c r="G17283" s="1">
        <f t="shared" si="1080"/>
        <v>0.88</v>
      </c>
      <c r="H17283" s="4">
        <f t="shared" si="1081"/>
        <v>0</v>
      </c>
      <c r="I17283" s="5">
        <f>IF(OR(AND(F17283&gt;=50,G17283&gt;SUMIF(SeasonTotals!A$2:A$9,A17283,SeasonTotals!F$2:F$9)),AND(G17283&gt;0.885,F17283&gt;=50,D17283&lt;3)),1,0)</f>
        <v>0</v>
      </c>
      <c r="J17283" s="4">
        <f t="shared" si="1082"/>
        <v>0</v>
      </c>
      <c r="K17283" s="5">
        <f t="shared" si="1083"/>
        <v>0</v>
      </c>
    </row>
    <row r="17284" spans="1:11" x14ac:dyDescent="0.25">
      <c r="A17284" t="s">
        <v>172</v>
      </c>
      <c r="B17284" t="s">
        <v>120</v>
      </c>
      <c r="C17284" s="7">
        <v>1</v>
      </c>
      <c r="D17284">
        <v>2</v>
      </c>
      <c r="E17284">
        <v>21</v>
      </c>
      <c r="F17284">
        <v>60</v>
      </c>
      <c r="G17284" s="1">
        <f t="shared" si="1080"/>
        <v>0.91304347826086951</v>
      </c>
      <c r="H17284" s="4">
        <f t="shared" si="1081"/>
        <v>1</v>
      </c>
      <c r="I17284" s="5">
        <f>IF(OR(AND(F17284&gt;=50,G17284&gt;SUMIF(SeasonTotals!A$2:A$9,A17284,SeasonTotals!F$2:F$9)),AND(G17284&gt;0.885,F17284&gt;=50,D17284&lt;3)),1,0)</f>
        <v>1</v>
      </c>
      <c r="J17284" s="4">
        <f t="shared" si="1082"/>
        <v>0</v>
      </c>
      <c r="K17284" s="5">
        <f t="shared" si="1083"/>
        <v>0</v>
      </c>
    </row>
    <row r="17285" spans="1:11" x14ac:dyDescent="0.25">
      <c r="A17285" t="s">
        <v>172</v>
      </c>
      <c r="B17285" t="s">
        <v>110</v>
      </c>
      <c r="C17285" s="7">
        <v>1</v>
      </c>
      <c r="D17285">
        <v>2</v>
      </c>
      <c r="E17285">
        <v>27</v>
      </c>
      <c r="F17285">
        <v>65</v>
      </c>
      <c r="G17285" s="1">
        <f t="shared" si="1080"/>
        <v>0.93103448275862066</v>
      </c>
      <c r="H17285" s="4">
        <f t="shared" si="1081"/>
        <v>1</v>
      </c>
      <c r="I17285" s="5">
        <f>IF(OR(AND(F17285&gt;=50,G17285&gt;SUMIF(SeasonTotals!A$2:A$9,A17285,SeasonTotals!F$2:F$9)),AND(G17285&gt;0.885,F17285&gt;=50,D17285&lt;3)),1,0)</f>
        <v>1</v>
      </c>
      <c r="J17285" s="4">
        <f t="shared" si="1082"/>
        <v>0</v>
      </c>
      <c r="K17285" s="5">
        <f t="shared" si="1083"/>
        <v>0</v>
      </c>
    </row>
    <row r="17286" spans="1:11" x14ac:dyDescent="0.25">
      <c r="A17286" t="s">
        <v>172</v>
      </c>
      <c r="B17286" t="s">
        <v>158</v>
      </c>
      <c r="C17286" s="7">
        <v>1</v>
      </c>
      <c r="D17286">
        <v>1</v>
      </c>
      <c r="E17286">
        <v>25</v>
      </c>
      <c r="F17286">
        <v>60</v>
      </c>
      <c r="G17286" s="1">
        <f t="shared" si="1080"/>
        <v>0.96153846153846156</v>
      </c>
      <c r="H17286" s="4">
        <f t="shared" si="1081"/>
        <v>1</v>
      </c>
      <c r="I17286" s="5">
        <f>IF(OR(AND(F17286&gt;=50,G17286&gt;SUMIF(SeasonTotals!A$2:A$9,A17286,SeasonTotals!F$2:F$9)),AND(G17286&gt;0.885,F17286&gt;=50,D17286&lt;3)),1,0)</f>
        <v>1</v>
      </c>
      <c r="J17286" s="4">
        <f t="shared" si="1082"/>
        <v>0</v>
      </c>
      <c r="K17286" s="5">
        <f t="shared" si="1083"/>
        <v>0</v>
      </c>
    </row>
    <row r="17287" spans="1:11" x14ac:dyDescent="0.25">
      <c r="A17287" t="s">
        <v>172</v>
      </c>
      <c r="B17287" t="s">
        <v>54</v>
      </c>
      <c r="C17287" s="7">
        <v>1</v>
      </c>
      <c r="D17287">
        <v>0</v>
      </c>
      <c r="E17287">
        <v>33</v>
      </c>
      <c r="F17287">
        <v>60</v>
      </c>
      <c r="G17287" s="1">
        <f t="shared" si="1080"/>
        <v>1</v>
      </c>
      <c r="H17287" s="4">
        <f t="shared" si="1081"/>
        <v>1</v>
      </c>
      <c r="I17287" s="5">
        <f>IF(OR(AND(F17287&gt;=50,G17287&gt;SUMIF(SeasonTotals!A$2:A$9,A17287,SeasonTotals!F$2:F$9)),AND(G17287&gt;0.885,F17287&gt;=50,D17287&lt;3)),1,0)</f>
        <v>1</v>
      </c>
      <c r="J17287" s="4">
        <f t="shared" si="1082"/>
        <v>0</v>
      </c>
      <c r="K17287" s="5">
        <f t="shared" si="1083"/>
        <v>0</v>
      </c>
    </row>
    <row r="17288" spans="1:11" x14ac:dyDescent="0.25">
      <c r="A17288" t="s">
        <v>172</v>
      </c>
      <c r="B17288" t="s">
        <v>79</v>
      </c>
      <c r="C17288" s="7">
        <v>1</v>
      </c>
      <c r="D17288">
        <v>1</v>
      </c>
      <c r="E17288">
        <v>26</v>
      </c>
      <c r="F17288">
        <v>65</v>
      </c>
      <c r="G17288" s="1">
        <f t="shared" si="1080"/>
        <v>0.96296296296296291</v>
      </c>
      <c r="H17288" s="4">
        <f t="shared" si="1081"/>
        <v>1</v>
      </c>
      <c r="I17288" s="5">
        <f>IF(OR(AND(F17288&gt;=50,G17288&gt;SUMIF(SeasonTotals!A$2:A$9,A17288,SeasonTotals!F$2:F$9)),AND(G17288&gt;0.885,F17288&gt;=50,D17288&lt;3)),1,0)</f>
        <v>1</v>
      </c>
      <c r="J17288" s="4">
        <f t="shared" si="1082"/>
        <v>0</v>
      </c>
      <c r="K17288" s="5">
        <f t="shared" si="1083"/>
        <v>0</v>
      </c>
    </row>
    <row r="17289" spans="1:11" x14ac:dyDescent="0.25">
      <c r="A17289" t="s">
        <v>172</v>
      </c>
      <c r="B17289" t="s">
        <v>93</v>
      </c>
      <c r="C17289" s="7">
        <v>1</v>
      </c>
      <c r="D17289">
        <v>1</v>
      </c>
      <c r="E17289">
        <v>27</v>
      </c>
      <c r="F17289">
        <v>58</v>
      </c>
      <c r="G17289" s="1">
        <f t="shared" si="1080"/>
        <v>0.9642857142857143</v>
      </c>
      <c r="H17289" s="4">
        <f t="shared" si="1081"/>
        <v>1</v>
      </c>
      <c r="I17289" s="5">
        <f>IF(OR(AND(F17289&gt;=50,G17289&gt;SUMIF(SeasonTotals!A$2:A$9,A17289,SeasonTotals!F$2:F$9)),AND(G17289&gt;0.885,F17289&gt;=50,D17289&lt;3)),1,0)</f>
        <v>1</v>
      </c>
      <c r="J17289" s="4">
        <f t="shared" si="1082"/>
        <v>0</v>
      </c>
      <c r="K17289" s="5">
        <f t="shared" si="1083"/>
        <v>0</v>
      </c>
    </row>
    <row r="17290" spans="1:11" x14ac:dyDescent="0.25">
      <c r="A17290" t="s">
        <v>172</v>
      </c>
      <c r="B17290" t="s">
        <v>73</v>
      </c>
      <c r="C17290" s="7">
        <v>1</v>
      </c>
      <c r="D17290">
        <v>0</v>
      </c>
      <c r="E17290">
        <v>28</v>
      </c>
      <c r="F17290">
        <v>60</v>
      </c>
      <c r="G17290" s="1">
        <f t="shared" si="1080"/>
        <v>1</v>
      </c>
      <c r="H17290" s="4">
        <f t="shared" si="1081"/>
        <v>1</v>
      </c>
      <c r="I17290" s="5">
        <f>IF(OR(AND(F17290&gt;=50,G17290&gt;SUMIF(SeasonTotals!A$2:A$9,A17290,SeasonTotals!F$2:F$9)),AND(G17290&gt;0.885,F17290&gt;=50,D17290&lt;3)),1,0)</f>
        <v>1</v>
      </c>
      <c r="J17290" s="4">
        <f t="shared" si="1082"/>
        <v>0</v>
      </c>
      <c r="K17290" s="5">
        <f t="shared" si="1083"/>
        <v>0</v>
      </c>
    </row>
    <row r="17291" spans="1:11" x14ac:dyDescent="0.25">
      <c r="A17291" t="s">
        <v>172</v>
      </c>
      <c r="B17291" t="s">
        <v>18</v>
      </c>
      <c r="C17291" s="7">
        <v>1</v>
      </c>
      <c r="D17291">
        <v>0</v>
      </c>
      <c r="E17291">
        <v>29</v>
      </c>
      <c r="F17291">
        <v>60</v>
      </c>
      <c r="G17291" s="1">
        <f t="shared" si="1080"/>
        <v>1</v>
      </c>
      <c r="H17291" s="4">
        <f t="shared" si="1081"/>
        <v>1</v>
      </c>
      <c r="I17291" s="5">
        <f>IF(OR(AND(F17291&gt;=50,G17291&gt;SUMIF(SeasonTotals!A$2:A$9,A17291,SeasonTotals!F$2:F$9)),AND(G17291&gt;0.885,F17291&gt;=50,D17291&lt;3)),1,0)</f>
        <v>1</v>
      </c>
      <c r="J17291" s="4">
        <f t="shared" si="1082"/>
        <v>0</v>
      </c>
      <c r="K17291" s="5">
        <f t="shared" si="1083"/>
        <v>0</v>
      </c>
    </row>
    <row r="17292" spans="1:11" x14ac:dyDescent="0.25">
      <c r="A17292" t="s">
        <v>172</v>
      </c>
      <c r="B17292" t="s">
        <v>51</v>
      </c>
      <c r="C17292" s="7">
        <v>1</v>
      </c>
      <c r="D17292">
        <v>2</v>
      </c>
      <c r="E17292">
        <v>38</v>
      </c>
      <c r="F17292">
        <v>59</v>
      </c>
      <c r="G17292" s="1">
        <f t="shared" si="1080"/>
        <v>0.95</v>
      </c>
      <c r="H17292" s="4">
        <f t="shared" si="1081"/>
        <v>1</v>
      </c>
      <c r="I17292" s="5">
        <f>IF(OR(AND(F17292&gt;=50,G17292&gt;SUMIF(SeasonTotals!A$2:A$9,A17292,SeasonTotals!F$2:F$9)),AND(G17292&gt;0.885,F17292&gt;=50,D17292&lt;3)),1,0)</f>
        <v>1</v>
      </c>
      <c r="J17292" s="4">
        <f t="shared" si="1082"/>
        <v>0</v>
      </c>
      <c r="K17292" s="5">
        <f t="shared" si="1083"/>
        <v>0</v>
      </c>
    </row>
    <row r="17293" spans="1:11" x14ac:dyDescent="0.25">
      <c r="A17293" t="s">
        <v>172</v>
      </c>
      <c r="B17293" t="s">
        <v>55</v>
      </c>
      <c r="C17293" s="7">
        <v>1</v>
      </c>
      <c r="D17293">
        <v>3</v>
      </c>
      <c r="E17293">
        <v>23</v>
      </c>
      <c r="F17293">
        <v>64</v>
      </c>
      <c r="G17293" s="1">
        <f t="shared" si="1080"/>
        <v>0.88461538461538458</v>
      </c>
      <c r="H17293" s="4">
        <f t="shared" si="1081"/>
        <v>0</v>
      </c>
      <c r="I17293" s="5">
        <f>IF(OR(AND(F17293&gt;=50,G17293&gt;SUMIF(SeasonTotals!A$2:A$9,A17293,SeasonTotals!F$2:F$9)),AND(G17293&gt;0.885,F17293&gt;=50,D17293&lt;3)),1,0)</f>
        <v>0</v>
      </c>
      <c r="J17293" s="4">
        <f t="shared" si="1082"/>
        <v>0</v>
      </c>
      <c r="K17293" s="5">
        <f t="shared" si="1083"/>
        <v>0</v>
      </c>
    </row>
    <row r="17294" spans="1:11" x14ac:dyDescent="0.25">
      <c r="A17294" t="s">
        <v>172</v>
      </c>
      <c r="B17294" t="s">
        <v>87</v>
      </c>
      <c r="C17294" s="7">
        <v>1</v>
      </c>
      <c r="D17294">
        <v>1</v>
      </c>
      <c r="E17294">
        <v>24</v>
      </c>
      <c r="F17294">
        <v>65</v>
      </c>
      <c r="G17294" s="1">
        <f t="shared" si="1080"/>
        <v>0.96</v>
      </c>
      <c r="H17294" s="4">
        <f t="shared" si="1081"/>
        <v>1</v>
      </c>
      <c r="I17294" s="5">
        <f>IF(OR(AND(F17294&gt;=50,G17294&gt;SUMIF(SeasonTotals!A$2:A$9,A17294,SeasonTotals!F$2:F$9)),AND(G17294&gt;0.885,F17294&gt;=50,D17294&lt;3)),1,0)</f>
        <v>1</v>
      </c>
      <c r="J17294" s="4">
        <f t="shared" si="1082"/>
        <v>0</v>
      </c>
      <c r="K17294" s="5">
        <f t="shared" si="1083"/>
        <v>0</v>
      </c>
    </row>
    <row r="17295" spans="1:11" x14ac:dyDescent="0.25">
      <c r="A17295" t="s">
        <v>172</v>
      </c>
      <c r="B17295" t="s">
        <v>123</v>
      </c>
      <c r="C17295" s="7">
        <v>1</v>
      </c>
      <c r="D17295">
        <v>3</v>
      </c>
      <c r="E17295">
        <v>15</v>
      </c>
      <c r="F17295">
        <v>23</v>
      </c>
      <c r="G17295" s="1">
        <f t="shared" si="1080"/>
        <v>0.83333333333333337</v>
      </c>
      <c r="H17295" s="4">
        <f t="shared" si="1081"/>
        <v>0</v>
      </c>
      <c r="I17295" s="5">
        <f>IF(OR(AND(F17295&gt;=50,G17295&gt;SUMIF(SeasonTotals!A$2:A$9,A17295,SeasonTotals!F$2:F$9)),AND(G17295&gt;0.885,F17295&gt;=50,D17295&lt;3)),1,0)</f>
        <v>0</v>
      </c>
      <c r="J17295" s="4">
        <f t="shared" si="1082"/>
        <v>1</v>
      </c>
      <c r="K17295" s="5">
        <f t="shared" si="1083"/>
        <v>1</v>
      </c>
    </row>
    <row r="17296" spans="1:11" x14ac:dyDescent="0.25">
      <c r="A17296" t="s">
        <v>172</v>
      </c>
      <c r="B17296" t="s">
        <v>104</v>
      </c>
      <c r="C17296" s="7">
        <v>1</v>
      </c>
      <c r="D17296">
        <v>0</v>
      </c>
      <c r="E17296">
        <v>24</v>
      </c>
      <c r="F17296">
        <v>60</v>
      </c>
      <c r="G17296" s="1">
        <f t="shared" si="1080"/>
        <v>1</v>
      </c>
      <c r="H17296" s="4">
        <f t="shared" si="1081"/>
        <v>1</v>
      </c>
      <c r="I17296" s="5">
        <f>IF(OR(AND(F17296&gt;=50,G17296&gt;SUMIF(SeasonTotals!A$2:A$9,A17296,SeasonTotals!F$2:F$9)),AND(G17296&gt;0.885,F17296&gt;=50,D17296&lt;3)),1,0)</f>
        <v>1</v>
      </c>
      <c r="J17296" s="4">
        <f t="shared" si="1082"/>
        <v>0</v>
      </c>
      <c r="K17296" s="5">
        <f t="shared" si="1083"/>
        <v>0</v>
      </c>
    </row>
    <row r="17297" spans="1:11" x14ac:dyDescent="0.25">
      <c r="A17297" t="s">
        <v>172</v>
      </c>
      <c r="B17297" t="s">
        <v>95</v>
      </c>
      <c r="C17297" s="7">
        <v>1</v>
      </c>
      <c r="D17297">
        <v>2</v>
      </c>
      <c r="E17297">
        <v>27</v>
      </c>
      <c r="F17297">
        <v>58</v>
      </c>
      <c r="G17297" s="1">
        <f t="shared" si="1080"/>
        <v>0.93103448275862066</v>
      </c>
      <c r="H17297" s="4">
        <f t="shared" si="1081"/>
        <v>1</v>
      </c>
      <c r="I17297" s="5">
        <f>IF(OR(AND(F17297&gt;=50,G17297&gt;SUMIF(SeasonTotals!A$2:A$9,A17297,SeasonTotals!F$2:F$9)),AND(G17297&gt;0.885,F17297&gt;=50,D17297&lt;3)),1,0)</f>
        <v>1</v>
      </c>
      <c r="J17297" s="4">
        <f t="shared" si="1082"/>
        <v>0</v>
      </c>
      <c r="K17297" s="5">
        <f t="shared" si="1083"/>
        <v>0</v>
      </c>
    </row>
    <row r="17298" spans="1:11" x14ac:dyDescent="0.25">
      <c r="A17298" t="s">
        <v>172</v>
      </c>
      <c r="B17298" t="s">
        <v>132</v>
      </c>
      <c r="C17298" s="7">
        <v>1</v>
      </c>
      <c r="D17298">
        <v>4</v>
      </c>
      <c r="E17298">
        <v>27</v>
      </c>
      <c r="F17298">
        <v>63</v>
      </c>
      <c r="G17298" s="1">
        <f t="shared" si="1080"/>
        <v>0.87096774193548387</v>
      </c>
      <c r="H17298" s="4">
        <f t="shared" si="1081"/>
        <v>0</v>
      </c>
      <c r="I17298" s="5">
        <f>IF(OR(AND(F17298&gt;=50,G17298&gt;SUMIF(SeasonTotals!A$2:A$9,A17298,SeasonTotals!F$2:F$9)),AND(G17298&gt;0.885,F17298&gt;=50,D17298&lt;3)),1,0)</f>
        <v>0</v>
      </c>
      <c r="J17298" s="4">
        <f t="shared" si="1082"/>
        <v>0</v>
      </c>
      <c r="K17298" s="5">
        <f t="shared" si="1083"/>
        <v>0</v>
      </c>
    </row>
    <row r="17299" spans="1:11" x14ac:dyDescent="0.25">
      <c r="A17299" t="s">
        <v>172</v>
      </c>
      <c r="B17299" t="s">
        <v>69</v>
      </c>
      <c r="C17299" s="7">
        <v>1</v>
      </c>
      <c r="D17299">
        <v>2</v>
      </c>
      <c r="E17299">
        <v>34</v>
      </c>
      <c r="F17299">
        <v>59</v>
      </c>
      <c r="G17299" s="1">
        <f t="shared" si="1080"/>
        <v>0.94444444444444442</v>
      </c>
      <c r="H17299" s="4">
        <f t="shared" si="1081"/>
        <v>1</v>
      </c>
      <c r="I17299" s="5">
        <f>IF(OR(AND(F17299&gt;=50,G17299&gt;SUMIF(SeasonTotals!A$2:A$9,A17299,SeasonTotals!F$2:F$9)),AND(G17299&gt;0.885,F17299&gt;=50,D17299&lt;3)),1,0)</f>
        <v>1</v>
      </c>
      <c r="J17299" s="4">
        <f t="shared" si="1082"/>
        <v>0</v>
      </c>
      <c r="K17299" s="5">
        <f t="shared" si="1083"/>
        <v>0</v>
      </c>
    </row>
    <row r="17300" spans="1:11" x14ac:dyDescent="0.25">
      <c r="A17300" t="s">
        <v>172</v>
      </c>
      <c r="B17300" t="s">
        <v>155</v>
      </c>
      <c r="C17300" s="7">
        <v>1</v>
      </c>
      <c r="D17300">
        <v>2</v>
      </c>
      <c r="E17300">
        <v>28</v>
      </c>
      <c r="F17300">
        <v>65</v>
      </c>
      <c r="G17300" s="1">
        <f t="shared" si="1080"/>
        <v>0.93333333333333335</v>
      </c>
      <c r="H17300" s="4">
        <f t="shared" si="1081"/>
        <v>1</v>
      </c>
      <c r="I17300" s="5">
        <f>IF(OR(AND(F17300&gt;=50,G17300&gt;SUMIF(SeasonTotals!A$2:A$9,A17300,SeasonTotals!F$2:F$9)),AND(G17300&gt;0.885,F17300&gt;=50,D17300&lt;3)),1,0)</f>
        <v>1</v>
      </c>
      <c r="J17300" s="4">
        <f t="shared" si="1082"/>
        <v>0</v>
      </c>
      <c r="K17300" s="5">
        <f t="shared" si="1083"/>
        <v>0</v>
      </c>
    </row>
    <row r="17301" spans="1:11" x14ac:dyDescent="0.25">
      <c r="A17301" t="s">
        <v>172</v>
      </c>
      <c r="B17301" t="s">
        <v>128</v>
      </c>
      <c r="C17301" s="7">
        <v>1</v>
      </c>
      <c r="D17301">
        <v>3</v>
      </c>
      <c r="E17301">
        <v>38</v>
      </c>
      <c r="F17301">
        <v>65</v>
      </c>
      <c r="G17301" s="1">
        <f t="shared" si="1080"/>
        <v>0.92682926829268297</v>
      </c>
      <c r="H17301" s="4">
        <f t="shared" si="1081"/>
        <v>1</v>
      </c>
      <c r="I17301" s="5">
        <f>IF(OR(AND(F17301&gt;=50,G17301&gt;SUMIF(SeasonTotals!A$2:A$9,A17301,SeasonTotals!F$2:F$9)),AND(G17301&gt;0.885,F17301&gt;=50,D17301&lt;3)),1,0)</f>
        <v>1</v>
      </c>
      <c r="J17301" s="4">
        <f t="shared" si="1082"/>
        <v>0</v>
      </c>
      <c r="K17301" s="5">
        <f t="shared" si="1083"/>
        <v>0</v>
      </c>
    </row>
    <row r="17302" spans="1:11" x14ac:dyDescent="0.25">
      <c r="A17302" t="s">
        <v>172</v>
      </c>
      <c r="B17302" t="s">
        <v>150</v>
      </c>
      <c r="C17302" s="7">
        <v>1</v>
      </c>
      <c r="D17302">
        <v>2</v>
      </c>
      <c r="E17302">
        <v>24</v>
      </c>
      <c r="F17302">
        <v>56</v>
      </c>
      <c r="G17302" s="1">
        <f t="shared" si="1080"/>
        <v>0.92307692307692313</v>
      </c>
      <c r="H17302" s="4">
        <f t="shared" si="1081"/>
        <v>1</v>
      </c>
      <c r="I17302" s="5">
        <f>IF(OR(AND(F17302&gt;=50,G17302&gt;SUMIF(SeasonTotals!A$2:A$9,A17302,SeasonTotals!F$2:F$9)),AND(G17302&gt;0.885,F17302&gt;=50,D17302&lt;3)),1,0)</f>
        <v>1</v>
      </c>
      <c r="J17302" s="4">
        <f t="shared" si="1082"/>
        <v>0</v>
      </c>
      <c r="K17302" s="5">
        <f t="shared" si="1083"/>
        <v>0</v>
      </c>
    </row>
    <row r="17303" spans="1:11" x14ac:dyDescent="0.25">
      <c r="A17303" t="s">
        <v>172</v>
      </c>
      <c r="B17303" t="s">
        <v>60</v>
      </c>
      <c r="C17303" s="7">
        <v>1</v>
      </c>
      <c r="D17303">
        <v>4</v>
      </c>
      <c r="E17303">
        <v>31</v>
      </c>
      <c r="F17303">
        <v>65</v>
      </c>
      <c r="G17303" s="1">
        <f t="shared" si="1080"/>
        <v>0.88571428571428568</v>
      </c>
      <c r="H17303" s="4">
        <f t="shared" si="1081"/>
        <v>0</v>
      </c>
      <c r="I17303" s="5">
        <f>IF(OR(AND(F17303&gt;=50,G17303&gt;SUMIF(SeasonTotals!A$2:A$9,A17303,SeasonTotals!F$2:F$9)),AND(G17303&gt;0.885,F17303&gt;=50,D17303&lt;3)),1,0)</f>
        <v>0</v>
      </c>
      <c r="J17303" s="4">
        <f t="shared" si="1082"/>
        <v>0</v>
      </c>
      <c r="K17303" s="5">
        <f t="shared" si="1083"/>
        <v>0</v>
      </c>
    </row>
    <row r="17304" spans="1:11" x14ac:dyDescent="0.25">
      <c r="A17304" t="s">
        <v>172</v>
      </c>
      <c r="B17304" t="s">
        <v>111</v>
      </c>
      <c r="C17304" s="7">
        <v>1</v>
      </c>
      <c r="D17304">
        <v>4</v>
      </c>
      <c r="E17304">
        <v>26</v>
      </c>
      <c r="F17304">
        <v>65</v>
      </c>
      <c r="G17304" s="1">
        <f t="shared" si="1080"/>
        <v>0.8666666666666667</v>
      </c>
      <c r="H17304" s="4">
        <f t="shared" si="1081"/>
        <v>0</v>
      </c>
      <c r="I17304" s="5">
        <f>IF(OR(AND(F17304&gt;=50,G17304&gt;SUMIF(SeasonTotals!A$2:A$9,A17304,SeasonTotals!F$2:F$9)),AND(G17304&gt;0.885,F17304&gt;=50,D17304&lt;3)),1,0)</f>
        <v>0</v>
      </c>
      <c r="J17304" s="4">
        <f t="shared" si="1082"/>
        <v>0</v>
      </c>
      <c r="K17304" s="5">
        <f t="shared" si="1083"/>
        <v>0</v>
      </c>
    </row>
    <row r="17305" spans="1:11" x14ac:dyDescent="0.25">
      <c r="A17305" t="s">
        <v>172</v>
      </c>
      <c r="B17305" t="s">
        <v>95</v>
      </c>
      <c r="C17305" s="7">
        <v>1</v>
      </c>
      <c r="D17305">
        <v>0</v>
      </c>
      <c r="E17305">
        <v>29</v>
      </c>
      <c r="F17305">
        <v>60</v>
      </c>
      <c r="G17305" s="1">
        <f t="shared" si="1080"/>
        <v>1</v>
      </c>
      <c r="H17305" s="4">
        <f t="shared" si="1081"/>
        <v>1</v>
      </c>
      <c r="I17305" s="5">
        <f>IF(OR(AND(F17305&gt;=50,G17305&gt;SUMIF(SeasonTotals!A$2:A$9,A17305,SeasonTotals!F$2:F$9)),AND(G17305&gt;0.885,F17305&gt;=50,D17305&lt;3)),1,0)</f>
        <v>1</v>
      </c>
      <c r="J17305" s="4">
        <f t="shared" si="1082"/>
        <v>0</v>
      </c>
      <c r="K17305" s="5">
        <f t="shared" si="1083"/>
        <v>0</v>
      </c>
    </row>
    <row r="17306" spans="1:11" x14ac:dyDescent="0.25">
      <c r="A17306" t="s">
        <v>172</v>
      </c>
      <c r="B17306" t="s">
        <v>170</v>
      </c>
      <c r="C17306" s="7">
        <v>1</v>
      </c>
      <c r="D17306">
        <v>3</v>
      </c>
      <c r="E17306">
        <v>25</v>
      </c>
      <c r="F17306">
        <v>65</v>
      </c>
      <c r="G17306" s="1">
        <f t="shared" si="1080"/>
        <v>0.8928571428571429</v>
      </c>
      <c r="H17306" s="4">
        <f t="shared" si="1081"/>
        <v>0</v>
      </c>
      <c r="I17306" s="5">
        <f>IF(OR(AND(F17306&gt;=50,G17306&gt;SUMIF(SeasonTotals!A$2:A$9,A17306,SeasonTotals!F$2:F$9)),AND(G17306&gt;0.885,F17306&gt;=50,D17306&lt;3)),1,0)</f>
        <v>0</v>
      </c>
      <c r="J17306" s="4">
        <f t="shared" si="1082"/>
        <v>0</v>
      </c>
      <c r="K17306" s="5">
        <f t="shared" si="1083"/>
        <v>0</v>
      </c>
    </row>
    <row r="17307" spans="1:11" x14ac:dyDescent="0.25">
      <c r="A17307" t="s">
        <v>172</v>
      </c>
      <c r="B17307" t="s">
        <v>50</v>
      </c>
      <c r="C17307" s="7">
        <v>1</v>
      </c>
      <c r="D17307">
        <v>2</v>
      </c>
      <c r="E17307">
        <v>34</v>
      </c>
      <c r="F17307">
        <v>60</v>
      </c>
      <c r="G17307" s="1">
        <f t="shared" si="1080"/>
        <v>0.94444444444444442</v>
      </c>
      <c r="H17307" s="4">
        <f t="shared" si="1081"/>
        <v>1</v>
      </c>
      <c r="I17307" s="5">
        <f>IF(OR(AND(F17307&gt;=50,G17307&gt;SUMIF(SeasonTotals!A$2:A$9,A17307,SeasonTotals!F$2:F$9)),AND(G17307&gt;0.885,F17307&gt;=50,D17307&lt;3)),1,0)</f>
        <v>1</v>
      </c>
      <c r="J17307" s="4">
        <f t="shared" si="1082"/>
        <v>0</v>
      </c>
      <c r="K17307" s="5">
        <f t="shared" si="1083"/>
        <v>0</v>
      </c>
    </row>
    <row r="17308" spans="1:11" x14ac:dyDescent="0.25">
      <c r="A17308" t="s">
        <v>172</v>
      </c>
      <c r="B17308" t="s">
        <v>171</v>
      </c>
      <c r="C17308" s="7">
        <v>1</v>
      </c>
      <c r="D17308">
        <v>4</v>
      </c>
      <c r="E17308">
        <v>32</v>
      </c>
      <c r="F17308">
        <v>62</v>
      </c>
      <c r="G17308" s="1">
        <f t="shared" si="1080"/>
        <v>0.88888888888888884</v>
      </c>
      <c r="H17308" s="4">
        <f t="shared" si="1081"/>
        <v>0</v>
      </c>
      <c r="I17308" s="5">
        <f>IF(OR(AND(F17308&gt;=50,G17308&gt;SUMIF(SeasonTotals!A$2:A$9,A17308,SeasonTotals!F$2:F$9)),AND(G17308&gt;0.885,F17308&gt;=50,D17308&lt;3)),1,0)</f>
        <v>0</v>
      </c>
      <c r="J17308" s="4">
        <f t="shared" si="1082"/>
        <v>0</v>
      </c>
      <c r="K17308" s="5">
        <f t="shared" si="1083"/>
        <v>0</v>
      </c>
    </row>
    <row r="17309" spans="1:11" x14ac:dyDescent="0.25">
      <c r="A17309" t="s">
        <v>172</v>
      </c>
      <c r="B17309" t="s">
        <v>112</v>
      </c>
      <c r="C17309" s="7">
        <v>1</v>
      </c>
      <c r="D17309">
        <v>3</v>
      </c>
      <c r="E17309">
        <v>23</v>
      </c>
      <c r="F17309">
        <v>65</v>
      </c>
      <c r="G17309" s="1">
        <f t="shared" si="1080"/>
        <v>0.88461538461538458</v>
      </c>
      <c r="H17309" s="4">
        <f t="shared" si="1081"/>
        <v>0</v>
      </c>
      <c r="I17309" s="5">
        <f>IF(OR(AND(F17309&gt;=50,G17309&gt;SUMIF(SeasonTotals!A$2:A$9,A17309,SeasonTotals!F$2:F$9)),AND(G17309&gt;0.885,F17309&gt;=50,D17309&lt;3)),1,0)</f>
        <v>0</v>
      </c>
      <c r="J17309" s="4">
        <f t="shared" si="1082"/>
        <v>0</v>
      </c>
      <c r="K17309" s="5">
        <f t="shared" si="1083"/>
        <v>0</v>
      </c>
    </row>
    <row r="17310" spans="1:11" x14ac:dyDescent="0.25">
      <c r="A17310" t="s">
        <v>172</v>
      </c>
      <c r="B17310" t="s">
        <v>40</v>
      </c>
      <c r="C17310" s="7">
        <v>1</v>
      </c>
      <c r="D17310">
        <v>5</v>
      </c>
      <c r="E17310">
        <v>18</v>
      </c>
      <c r="F17310">
        <v>40</v>
      </c>
      <c r="G17310" s="1">
        <f t="shared" si="1080"/>
        <v>0.78260869565217395</v>
      </c>
      <c r="H17310" s="4">
        <f t="shared" si="1081"/>
        <v>0</v>
      </c>
      <c r="I17310" s="5">
        <f>IF(OR(AND(F17310&gt;=50,G17310&gt;SUMIF(SeasonTotals!A$2:A$9,A17310,SeasonTotals!F$2:F$9)),AND(G17310&gt;0.885,F17310&gt;=50,D17310&lt;3)),1,0)</f>
        <v>0</v>
      </c>
      <c r="J17310" s="4">
        <f t="shared" si="1082"/>
        <v>1</v>
      </c>
      <c r="K17310" s="5">
        <f t="shared" si="1083"/>
        <v>1</v>
      </c>
    </row>
    <row r="17311" spans="1:11" x14ac:dyDescent="0.25">
      <c r="A17311" t="s">
        <v>172</v>
      </c>
      <c r="B17311" t="s">
        <v>43</v>
      </c>
      <c r="C17311" s="7">
        <v>1</v>
      </c>
      <c r="D17311">
        <v>2</v>
      </c>
      <c r="E17311">
        <v>34</v>
      </c>
      <c r="F17311">
        <v>60</v>
      </c>
      <c r="G17311" s="1">
        <f t="shared" si="1080"/>
        <v>0.94444444444444442</v>
      </c>
      <c r="H17311" s="4">
        <f t="shared" si="1081"/>
        <v>1</v>
      </c>
      <c r="I17311" s="5">
        <f>IF(OR(AND(F17311&gt;=50,G17311&gt;SUMIF(SeasonTotals!A$2:A$9,A17311,SeasonTotals!F$2:F$9)),AND(G17311&gt;0.885,F17311&gt;=50,D17311&lt;3)),1,0)</f>
        <v>1</v>
      </c>
      <c r="J17311" s="4">
        <f t="shared" si="1082"/>
        <v>0</v>
      </c>
      <c r="K17311" s="5">
        <f t="shared" si="1083"/>
        <v>0</v>
      </c>
    </row>
    <row r="17312" spans="1:11" x14ac:dyDescent="0.25">
      <c r="A17312" t="s">
        <v>172</v>
      </c>
      <c r="B17312" t="s">
        <v>110</v>
      </c>
      <c r="C17312" s="7">
        <v>1</v>
      </c>
      <c r="D17312">
        <v>3</v>
      </c>
      <c r="E17312">
        <v>23</v>
      </c>
      <c r="F17312">
        <v>58</v>
      </c>
      <c r="G17312" s="1">
        <f t="shared" si="1080"/>
        <v>0.88461538461538458</v>
      </c>
      <c r="H17312" s="4">
        <f t="shared" si="1081"/>
        <v>0</v>
      </c>
      <c r="I17312" s="5">
        <f>IF(OR(AND(F17312&gt;=50,G17312&gt;SUMIF(SeasonTotals!A$2:A$9,A17312,SeasonTotals!F$2:F$9)),AND(G17312&gt;0.885,F17312&gt;=50,D17312&lt;3)),1,0)</f>
        <v>0</v>
      </c>
      <c r="J17312" s="4">
        <f t="shared" si="1082"/>
        <v>0</v>
      </c>
      <c r="K17312" s="5">
        <f t="shared" si="1083"/>
        <v>0</v>
      </c>
    </row>
    <row r="17313" spans="1:11" x14ac:dyDescent="0.25">
      <c r="A17313" t="s">
        <v>172</v>
      </c>
      <c r="B17313" t="s">
        <v>54</v>
      </c>
      <c r="C17313" s="7">
        <v>1</v>
      </c>
      <c r="D17313">
        <v>3</v>
      </c>
      <c r="E17313">
        <v>43</v>
      </c>
      <c r="F17313">
        <v>60</v>
      </c>
      <c r="G17313" s="1">
        <f t="shared" si="1080"/>
        <v>0.93478260869565222</v>
      </c>
      <c r="H17313" s="4">
        <f t="shared" si="1081"/>
        <v>1</v>
      </c>
      <c r="I17313" s="5">
        <f>IF(OR(AND(F17313&gt;=50,G17313&gt;SUMIF(SeasonTotals!A$2:A$9,A17313,SeasonTotals!F$2:F$9)),AND(G17313&gt;0.885,F17313&gt;=50,D17313&lt;3)),1,0)</f>
        <v>1</v>
      </c>
      <c r="J17313" s="4">
        <f t="shared" si="1082"/>
        <v>0</v>
      </c>
      <c r="K17313" s="5">
        <f t="shared" si="1083"/>
        <v>0</v>
      </c>
    </row>
    <row r="17314" spans="1:11" x14ac:dyDescent="0.25">
      <c r="A17314" t="s">
        <v>172</v>
      </c>
      <c r="B17314" t="s">
        <v>37</v>
      </c>
      <c r="C17314" s="7">
        <v>1</v>
      </c>
      <c r="D17314">
        <v>3</v>
      </c>
      <c r="E17314">
        <v>28</v>
      </c>
      <c r="F17314">
        <v>63</v>
      </c>
      <c r="G17314" s="1">
        <f t="shared" si="1080"/>
        <v>0.90322580645161288</v>
      </c>
      <c r="H17314" s="4">
        <f t="shared" si="1081"/>
        <v>0</v>
      </c>
      <c r="I17314" s="5">
        <f>IF(OR(AND(F17314&gt;=50,G17314&gt;SUMIF(SeasonTotals!A$2:A$9,A17314,SeasonTotals!F$2:F$9)),AND(G17314&gt;0.885,F17314&gt;=50,D17314&lt;3)),1,0)</f>
        <v>0</v>
      </c>
      <c r="J17314" s="4">
        <f t="shared" si="1082"/>
        <v>0</v>
      </c>
      <c r="K17314" s="5">
        <f t="shared" si="1083"/>
        <v>0</v>
      </c>
    </row>
    <row r="17315" spans="1:11" x14ac:dyDescent="0.25">
      <c r="A17315" t="s">
        <v>172</v>
      </c>
      <c r="B17315" t="s">
        <v>79</v>
      </c>
      <c r="C17315" s="7">
        <v>1</v>
      </c>
      <c r="D17315">
        <v>3</v>
      </c>
      <c r="E17315">
        <v>30</v>
      </c>
      <c r="F17315">
        <v>62</v>
      </c>
      <c r="G17315" s="1">
        <f t="shared" si="1080"/>
        <v>0.90909090909090906</v>
      </c>
      <c r="H17315" s="4">
        <f t="shared" si="1081"/>
        <v>0</v>
      </c>
      <c r="I17315" s="5">
        <f>IF(OR(AND(F17315&gt;=50,G17315&gt;SUMIF(SeasonTotals!A$2:A$9,A17315,SeasonTotals!F$2:F$9)),AND(G17315&gt;0.885,F17315&gt;=50,D17315&lt;3)),1,0)</f>
        <v>0</v>
      </c>
      <c r="J17315" s="4">
        <f t="shared" si="1082"/>
        <v>0</v>
      </c>
      <c r="K17315" s="5">
        <f t="shared" si="1083"/>
        <v>0</v>
      </c>
    </row>
    <row r="17316" spans="1:11" x14ac:dyDescent="0.25">
      <c r="A17316" t="s">
        <v>172</v>
      </c>
      <c r="B17316" t="s">
        <v>107</v>
      </c>
      <c r="C17316" s="7">
        <v>1</v>
      </c>
      <c r="D17316">
        <v>4</v>
      </c>
      <c r="E17316">
        <v>39</v>
      </c>
      <c r="F17316">
        <v>60</v>
      </c>
      <c r="G17316" s="1">
        <f t="shared" si="1080"/>
        <v>0.90697674418604646</v>
      </c>
      <c r="H17316" s="4">
        <f t="shared" si="1081"/>
        <v>0</v>
      </c>
      <c r="I17316" s="5">
        <f>IF(OR(AND(F17316&gt;=50,G17316&gt;SUMIF(SeasonTotals!A$2:A$9,A17316,SeasonTotals!F$2:F$9)),AND(G17316&gt;0.885,F17316&gt;=50,D17316&lt;3)),1,0)</f>
        <v>0</v>
      </c>
      <c r="J17316" s="4">
        <f t="shared" si="1082"/>
        <v>0</v>
      </c>
      <c r="K17316" s="5">
        <f t="shared" si="1083"/>
        <v>0</v>
      </c>
    </row>
    <row r="17317" spans="1:11" x14ac:dyDescent="0.25">
      <c r="A17317" t="s">
        <v>172</v>
      </c>
      <c r="B17317" t="s">
        <v>80</v>
      </c>
      <c r="C17317" s="7">
        <v>1</v>
      </c>
      <c r="D17317">
        <v>5</v>
      </c>
      <c r="E17317">
        <v>8</v>
      </c>
      <c r="F17317">
        <v>21</v>
      </c>
      <c r="G17317" s="1">
        <f t="shared" si="1080"/>
        <v>0.61538461538461542</v>
      </c>
      <c r="H17317" s="4">
        <f t="shared" si="1081"/>
        <v>0</v>
      </c>
      <c r="I17317" s="5">
        <f>IF(OR(AND(F17317&gt;=50,G17317&gt;SUMIF(SeasonTotals!A$2:A$9,A17317,SeasonTotals!F$2:F$9)),AND(G17317&gt;0.885,F17317&gt;=50,D17317&lt;3)),1,0)</f>
        <v>0</v>
      </c>
      <c r="J17317" s="4">
        <f t="shared" si="1082"/>
        <v>1</v>
      </c>
      <c r="K17317" s="5">
        <f t="shared" si="1083"/>
        <v>1</v>
      </c>
    </row>
    <row r="17318" spans="1:11" x14ac:dyDescent="0.25">
      <c r="A17318" t="s">
        <v>172</v>
      </c>
      <c r="B17318" t="s">
        <v>34</v>
      </c>
      <c r="C17318" s="7">
        <v>1</v>
      </c>
      <c r="D17318">
        <v>1</v>
      </c>
      <c r="E17318">
        <v>21</v>
      </c>
      <c r="F17318">
        <v>63</v>
      </c>
      <c r="G17318" s="1">
        <f t="shared" si="1080"/>
        <v>0.95454545454545459</v>
      </c>
      <c r="H17318" s="4">
        <f t="shared" si="1081"/>
        <v>1</v>
      </c>
      <c r="I17318" s="5">
        <f>IF(OR(AND(F17318&gt;=50,G17318&gt;SUMIF(SeasonTotals!A$2:A$9,A17318,SeasonTotals!F$2:F$9)),AND(G17318&gt;0.885,F17318&gt;=50,D17318&lt;3)),1,0)</f>
        <v>1</v>
      </c>
      <c r="J17318" s="4">
        <f t="shared" si="1082"/>
        <v>0</v>
      </c>
      <c r="K17318" s="5">
        <f t="shared" si="1083"/>
        <v>0</v>
      </c>
    </row>
    <row r="17319" spans="1:11" x14ac:dyDescent="0.25">
      <c r="A17319" t="s">
        <v>172</v>
      </c>
      <c r="B17319" t="s">
        <v>93</v>
      </c>
      <c r="C17319" s="7">
        <v>1</v>
      </c>
      <c r="D17319">
        <v>4</v>
      </c>
      <c r="E17319">
        <v>28</v>
      </c>
      <c r="F17319">
        <v>59</v>
      </c>
      <c r="G17319" s="1">
        <f t="shared" si="1080"/>
        <v>0.875</v>
      </c>
      <c r="H17319" s="4">
        <f t="shared" si="1081"/>
        <v>0</v>
      </c>
      <c r="I17319" s="5">
        <f>IF(OR(AND(F17319&gt;=50,G17319&gt;SUMIF(SeasonTotals!A$2:A$9,A17319,SeasonTotals!F$2:F$9)),AND(G17319&gt;0.885,F17319&gt;=50,D17319&lt;3)),1,0)</f>
        <v>0</v>
      </c>
      <c r="J17319" s="4">
        <f t="shared" si="1082"/>
        <v>0</v>
      </c>
      <c r="K17319" s="5">
        <f t="shared" si="1083"/>
        <v>0</v>
      </c>
    </row>
    <row r="17320" spans="1:11" x14ac:dyDescent="0.25">
      <c r="A17320" t="s">
        <v>172</v>
      </c>
      <c r="B17320" t="s">
        <v>73</v>
      </c>
      <c r="C17320" s="7">
        <v>1</v>
      </c>
      <c r="D17320">
        <v>1</v>
      </c>
      <c r="E17320">
        <v>21</v>
      </c>
      <c r="F17320">
        <v>60</v>
      </c>
      <c r="G17320" s="1">
        <f t="shared" si="1080"/>
        <v>0.95454545454545459</v>
      </c>
      <c r="H17320" s="4">
        <f t="shared" si="1081"/>
        <v>1</v>
      </c>
      <c r="I17320" s="5">
        <f>IF(OR(AND(F17320&gt;=50,G17320&gt;SUMIF(SeasonTotals!A$2:A$9,A17320,SeasonTotals!F$2:F$9)),AND(G17320&gt;0.885,F17320&gt;=50,D17320&lt;3)),1,0)</f>
        <v>1</v>
      </c>
      <c r="J17320" s="4">
        <f t="shared" si="1082"/>
        <v>0</v>
      </c>
      <c r="K17320" s="5">
        <f t="shared" si="1083"/>
        <v>0</v>
      </c>
    </row>
    <row r="17321" spans="1:11" x14ac:dyDescent="0.25">
      <c r="A17321" t="s">
        <v>172</v>
      </c>
      <c r="B17321" t="s">
        <v>18</v>
      </c>
      <c r="C17321" s="7">
        <v>1</v>
      </c>
      <c r="D17321">
        <v>1</v>
      </c>
      <c r="E17321">
        <v>27</v>
      </c>
      <c r="F17321">
        <v>61</v>
      </c>
      <c r="G17321" s="1">
        <f t="shared" si="1080"/>
        <v>0.9642857142857143</v>
      </c>
      <c r="H17321" s="4">
        <f t="shared" si="1081"/>
        <v>1</v>
      </c>
      <c r="I17321" s="5">
        <f>IF(OR(AND(F17321&gt;=50,G17321&gt;SUMIF(SeasonTotals!A$2:A$9,A17321,SeasonTotals!F$2:F$9)),AND(G17321&gt;0.885,F17321&gt;=50,D17321&lt;3)),1,0)</f>
        <v>1</v>
      </c>
      <c r="J17321" s="4">
        <f t="shared" si="1082"/>
        <v>0</v>
      </c>
      <c r="K17321" s="5">
        <f t="shared" si="1083"/>
        <v>0</v>
      </c>
    </row>
    <row r="17322" spans="1:11" x14ac:dyDescent="0.25">
      <c r="A17322" t="s">
        <v>172</v>
      </c>
      <c r="B17322" t="s">
        <v>153</v>
      </c>
      <c r="C17322" s="7">
        <v>1</v>
      </c>
      <c r="D17322">
        <v>0</v>
      </c>
      <c r="E17322">
        <v>32</v>
      </c>
      <c r="F17322">
        <v>60</v>
      </c>
      <c r="G17322" s="1">
        <f t="shared" si="1080"/>
        <v>1</v>
      </c>
      <c r="H17322" s="4">
        <f t="shared" si="1081"/>
        <v>1</v>
      </c>
      <c r="I17322" s="5">
        <f>IF(OR(AND(F17322&gt;=50,G17322&gt;SUMIF(SeasonTotals!A$2:A$9,A17322,SeasonTotals!F$2:F$9)),AND(G17322&gt;0.885,F17322&gt;=50,D17322&lt;3)),1,0)</f>
        <v>1</v>
      </c>
      <c r="J17322" s="4">
        <f t="shared" si="1082"/>
        <v>0</v>
      </c>
      <c r="K17322" s="5">
        <f t="shared" si="1083"/>
        <v>0</v>
      </c>
    </row>
    <row r="17323" spans="1:11" x14ac:dyDescent="0.25">
      <c r="A17323" t="s">
        <v>172</v>
      </c>
      <c r="B17323" t="s">
        <v>55</v>
      </c>
      <c r="C17323" s="7">
        <v>1</v>
      </c>
      <c r="D17323">
        <v>2</v>
      </c>
      <c r="E17323">
        <v>20</v>
      </c>
      <c r="F17323">
        <v>63</v>
      </c>
      <c r="G17323" s="1">
        <f t="shared" si="1080"/>
        <v>0.90909090909090906</v>
      </c>
      <c r="H17323" s="4">
        <f t="shared" si="1081"/>
        <v>1</v>
      </c>
      <c r="I17323" s="5">
        <f>IF(OR(AND(F17323&gt;=50,G17323&gt;SUMIF(SeasonTotals!A$2:A$9,A17323,SeasonTotals!F$2:F$9)),AND(G17323&gt;0.885,F17323&gt;=50,D17323&lt;3)),1,0)</f>
        <v>1</v>
      </c>
      <c r="J17323" s="4">
        <f t="shared" si="1082"/>
        <v>0</v>
      </c>
      <c r="K17323" s="5">
        <f t="shared" si="1083"/>
        <v>0</v>
      </c>
    </row>
    <row r="17324" spans="1:11" x14ac:dyDescent="0.25">
      <c r="A17324" t="s">
        <v>172</v>
      </c>
      <c r="B17324" t="s">
        <v>87</v>
      </c>
      <c r="C17324" s="7">
        <v>1</v>
      </c>
      <c r="D17324">
        <v>3</v>
      </c>
      <c r="E17324">
        <v>31</v>
      </c>
      <c r="F17324">
        <v>60</v>
      </c>
      <c r="G17324" s="1">
        <f t="shared" si="1080"/>
        <v>0.91176470588235292</v>
      </c>
      <c r="H17324" s="4">
        <f t="shared" si="1081"/>
        <v>0</v>
      </c>
      <c r="I17324" s="5">
        <f>IF(OR(AND(F17324&gt;=50,G17324&gt;SUMIF(SeasonTotals!A$2:A$9,A17324,SeasonTotals!F$2:F$9)),AND(G17324&gt;0.885,F17324&gt;=50,D17324&lt;3)),1,0)</f>
        <v>0</v>
      </c>
      <c r="J17324" s="4">
        <f t="shared" si="1082"/>
        <v>0</v>
      </c>
      <c r="K17324" s="5">
        <f t="shared" si="1083"/>
        <v>0</v>
      </c>
    </row>
    <row r="17325" spans="1:11" x14ac:dyDescent="0.25">
      <c r="A17325" t="s">
        <v>172</v>
      </c>
      <c r="B17325" t="s">
        <v>104</v>
      </c>
      <c r="C17325" s="7">
        <v>1</v>
      </c>
      <c r="D17325">
        <v>3</v>
      </c>
      <c r="E17325">
        <v>33</v>
      </c>
      <c r="F17325">
        <v>65</v>
      </c>
      <c r="G17325" s="1">
        <f t="shared" si="1080"/>
        <v>0.91666666666666663</v>
      </c>
      <c r="H17325" s="4">
        <f t="shared" si="1081"/>
        <v>1</v>
      </c>
      <c r="I17325" s="5">
        <f>IF(OR(AND(F17325&gt;=50,G17325&gt;SUMIF(SeasonTotals!A$2:A$9,A17325,SeasonTotals!F$2:F$9)),AND(G17325&gt;0.885,F17325&gt;=50,D17325&lt;3)),1,0)</f>
        <v>1</v>
      </c>
      <c r="J17325" s="4">
        <f t="shared" si="1082"/>
        <v>0</v>
      </c>
      <c r="K17325" s="5">
        <f t="shared" si="1083"/>
        <v>0</v>
      </c>
    </row>
    <row r="17326" spans="1:11" x14ac:dyDescent="0.25">
      <c r="A17326" t="s">
        <v>172</v>
      </c>
      <c r="B17326" t="s">
        <v>95</v>
      </c>
      <c r="C17326" s="7">
        <v>1</v>
      </c>
      <c r="D17326">
        <v>4</v>
      </c>
      <c r="E17326">
        <v>21</v>
      </c>
      <c r="F17326">
        <v>63</v>
      </c>
      <c r="G17326" s="1">
        <f t="shared" si="1080"/>
        <v>0.84</v>
      </c>
      <c r="H17326" s="4">
        <f t="shared" si="1081"/>
        <v>0</v>
      </c>
      <c r="I17326" s="5">
        <f>IF(OR(AND(F17326&gt;=50,G17326&gt;SUMIF(SeasonTotals!A$2:A$9,A17326,SeasonTotals!F$2:F$9)),AND(G17326&gt;0.885,F17326&gt;=50,D17326&lt;3)),1,0)</f>
        <v>0</v>
      </c>
      <c r="J17326" s="4">
        <f t="shared" si="1082"/>
        <v>1</v>
      </c>
      <c r="K17326" s="5">
        <f t="shared" si="1083"/>
        <v>0</v>
      </c>
    </row>
    <row r="17327" spans="1:11" x14ac:dyDescent="0.25">
      <c r="A17327" t="s">
        <v>172</v>
      </c>
      <c r="B17327" t="s">
        <v>159</v>
      </c>
      <c r="C17327" s="7">
        <v>1</v>
      </c>
      <c r="D17327">
        <v>2</v>
      </c>
      <c r="E17327">
        <v>30</v>
      </c>
      <c r="F17327">
        <v>61</v>
      </c>
      <c r="G17327" s="1">
        <f t="shared" si="1080"/>
        <v>0.9375</v>
      </c>
      <c r="H17327" s="4">
        <f t="shared" si="1081"/>
        <v>1</v>
      </c>
      <c r="I17327" s="5">
        <f>IF(OR(AND(F17327&gt;=50,G17327&gt;SUMIF(SeasonTotals!A$2:A$9,A17327,SeasonTotals!F$2:F$9)),AND(G17327&gt;0.885,F17327&gt;=50,D17327&lt;3)),1,0)</f>
        <v>1</v>
      </c>
      <c r="J17327" s="4">
        <f t="shared" si="1082"/>
        <v>0</v>
      </c>
      <c r="K17327" s="5">
        <f t="shared" si="1083"/>
        <v>0</v>
      </c>
    </row>
    <row r="17328" spans="1:11" x14ac:dyDescent="0.25">
      <c r="A17328" t="s">
        <v>172</v>
      </c>
      <c r="B17328" t="s">
        <v>22</v>
      </c>
      <c r="C17328" s="7">
        <v>1</v>
      </c>
      <c r="D17328">
        <v>2</v>
      </c>
      <c r="E17328">
        <v>21</v>
      </c>
      <c r="F17328">
        <v>58</v>
      </c>
      <c r="G17328" s="1">
        <f t="shared" si="1080"/>
        <v>0.91304347826086951</v>
      </c>
      <c r="H17328" s="4">
        <f t="shared" si="1081"/>
        <v>1</v>
      </c>
      <c r="I17328" s="5">
        <f>IF(OR(AND(F17328&gt;=50,G17328&gt;SUMIF(SeasonTotals!A$2:A$9,A17328,SeasonTotals!F$2:F$9)),AND(G17328&gt;0.885,F17328&gt;=50,D17328&lt;3)),1,0)</f>
        <v>1</v>
      </c>
      <c r="J17328" s="4">
        <f t="shared" si="1082"/>
        <v>0</v>
      </c>
      <c r="K17328" s="5">
        <f t="shared" si="1083"/>
        <v>0</v>
      </c>
    </row>
    <row r="17329" spans="1:11" x14ac:dyDescent="0.25">
      <c r="A17329" t="s">
        <v>172</v>
      </c>
      <c r="B17329" t="s">
        <v>128</v>
      </c>
      <c r="C17329" s="7">
        <v>1</v>
      </c>
      <c r="D17329">
        <v>4</v>
      </c>
      <c r="E17329">
        <v>26</v>
      </c>
      <c r="F17329">
        <v>47</v>
      </c>
      <c r="G17329" s="1">
        <f t="shared" si="1080"/>
        <v>0.8666666666666667</v>
      </c>
      <c r="H17329" s="4">
        <f t="shared" si="1081"/>
        <v>0</v>
      </c>
      <c r="I17329" s="5">
        <f>IF(OR(AND(F17329&gt;=50,G17329&gt;SUMIF(SeasonTotals!A$2:A$9,A17329,SeasonTotals!F$2:F$9)),AND(G17329&gt;0.885,F17329&gt;=50,D17329&lt;3)),1,0)</f>
        <v>0</v>
      </c>
      <c r="J17329" s="4">
        <f t="shared" si="1082"/>
        <v>0</v>
      </c>
      <c r="K17329" s="5">
        <f t="shared" si="1083"/>
        <v>1</v>
      </c>
    </row>
    <row r="17330" spans="1:11" x14ac:dyDescent="0.25">
      <c r="A17330" t="s">
        <v>172</v>
      </c>
      <c r="B17330" t="s">
        <v>60</v>
      </c>
      <c r="C17330" s="7">
        <v>1</v>
      </c>
      <c r="D17330">
        <v>3</v>
      </c>
      <c r="E17330">
        <v>34</v>
      </c>
      <c r="F17330">
        <v>65</v>
      </c>
      <c r="G17330" s="1">
        <f t="shared" si="1080"/>
        <v>0.91891891891891897</v>
      </c>
      <c r="H17330" s="4">
        <f t="shared" si="1081"/>
        <v>1</v>
      </c>
      <c r="I17330" s="5">
        <f>IF(OR(AND(F17330&gt;=50,G17330&gt;SUMIF(SeasonTotals!A$2:A$9,A17330,SeasonTotals!F$2:F$9)),AND(G17330&gt;0.885,F17330&gt;=50,D17330&lt;3)),1,0)</f>
        <v>1</v>
      </c>
      <c r="J17330" s="4">
        <f t="shared" si="1082"/>
        <v>0</v>
      </c>
      <c r="K17330" s="5">
        <f t="shared" si="1083"/>
        <v>0</v>
      </c>
    </row>
    <row r="17331" spans="1:11" x14ac:dyDescent="0.25">
      <c r="A17331" t="s">
        <v>172</v>
      </c>
      <c r="B17331" t="s">
        <v>49</v>
      </c>
      <c r="C17331" s="7">
        <v>1</v>
      </c>
      <c r="D17331">
        <v>3</v>
      </c>
      <c r="E17331">
        <v>31</v>
      </c>
      <c r="F17331">
        <v>63</v>
      </c>
      <c r="G17331" s="1">
        <f t="shared" si="1080"/>
        <v>0.91176470588235292</v>
      </c>
      <c r="H17331" s="4">
        <f t="shared" si="1081"/>
        <v>0</v>
      </c>
      <c r="I17331" s="5">
        <f>IF(OR(AND(F17331&gt;=50,G17331&gt;SUMIF(SeasonTotals!A$2:A$9,A17331,SeasonTotals!F$2:F$9)),AND(G17331&gt;0.885,F17331&gt;=50,D17331&lt;3)),1,0)</f>
        <v>0</v>
      </c>
      <c r="J17331" s="4">
        <f t="shared" si="1082"/>
        <v>0</v>
      </c>
      <c r="K17331" s="5">
        <f t="shared" si="1083"/>
        <v>0</v>
      </c>
    </row>
    <row r="17332" spans="1:11" x14ac:dyDescent="0.25">
      <c r="A17332" t="s">
        <v>172</v>
      </c>
      <c r="B17332" t="s">
        <v>120</v>
      </c>
      <c r="C17332" s="7">
        <v>1</v>
      </c>
      <c r="D17332">
        <v>1</v>
      </c>
      <c r="E17332">
        <v>38</v>
      </c>
      <c r="F17332">
        <v>60</v>
      </c>
      <c r="G17332" s="1">
        <f t="shared" si="1080"/>
        <v>0.97435897435897434</v>
      </c>
      <c r="H17332" s="4">
        <f t="shared" si="1081"/>
        <v>1</v>
      </c>
      <c r="I17332" s="5">
        <f>IF(OR(AND(F17332&gt;=50,G17332&gt;SUMIF(SeasonTotals!A$2:A$9,A17332,SeasonTotals!F$2:F$9)),AND(G17332&gt;0.885,F17332&gt;=50,D17332&lt;3)),1,0)</f>
        <v>1</v>
      </c>
      <c r="J17332" s="4">
        <f t="shared" si="1082"/>
        <v>0</v>
      </c>
      <c r="K17332" s="5">
        <f t="shared" si="1083"/>
        <v>0</v>
      </c>
    </row>
    <row r="17333" spans="1:11" x14ac:dyDescent="0.25">
      <c r="A17333" t="s">
        <v>172</v>
      </c>
      <c r="B17333" t="s">
        <v>79</v>
      </c>
      <c r="C17333" s="7">
        <v>1</v>
      </c>
      <c r="D17333">
        <v>3</v>
      </c>
      <c r="E17333">
        <v>24</v>
      </c>
      <c r="F17333">
        <v>65</v>
      </c>
      <c r="G17333" s="1">
        <f t="shared" si="1080"/>
        <v>0.88888888888888884</v>
      </c>
      <c r="H17333" s="4">
        <f t="shared" si="1081"/>
        <v>0</v>
      </c>
      <c r="I17333" s="5">
        <f>IF(OR(AND(F17333&gt;=50,G17333&gt;SUMIF(SeasonTotals!A$2:A$9,A17333,SeasonTotals!F$2:F$9)),AND(G17333&gt;0.885,F17333&gt;=50,D17333&lt;3)),1,0)</f>
        <v>0</v>
      </c>
      <c r="J17333" s="4">
        <f t="shared" si="1082"/>
        <v>0</v>
      </c>
      <c r="K17333" s="5">
        <f t="shared" si="1083"/>
        <v>0</v>
      </c>
    </row>
    <row r="17334" spans="1:11" x14ac:dyDescent="0.25">
      <c r="A17334" t="s">
        <v>172</v>
      </c>
      <c r="B17334" t="s">
        <v>80</v>
      </c>
      <c r="C17334" s="7">
        <v>1</v>
      </c>
      <c r="D17334">
        <v>1</v>
      </c>
      <c r="E17334">
        <v>38</v>
      </c>
      <c r="F17334">
        <v>60</v>
      </c>
      <c r="G17334" s="1">
        <f t="shared" si="1080"/>
        <v>0.97435897435897434</v>
      </c>
      <c r="H17334" s="4">
        <f t="shared" si="1081"/>
        <v>1</v>
      </c>
      <c r="I17334" s="5">
        <f>IF(OR(AND(F17334&gt;=50,G17334&gt;SUMIF(SeasonTotals!A$2:A$9,A17334,SeasonTotals!F$2:F$9)),AND(G17334&gt;0.885,F17334&gt;=50,D17334&lt;3)),1,0)</f>
        <v>1</v>
      </c>
      <c r="J17334" s="4">
        <f t="shared" si="1082"/>
        <v>0</v>
      </c>
      <c r="K17334" s="5">
        <f t="shared" si="1083"/>
        <v>0</v>
      </c>
    </row>
    <row r="17335" spans="1:11" x14ac:dyDescent="0.25">
      <c r="A17335" t="s">
        <v>172</v>
      </c>
      <c r="B17335" t="s">
        <v>93</v>
      </c>
      <c r="C17335" s="7">
        <v>1</v>
      </c>
      <c r="D17335">
        <v>3</v>
      </c>
      <c r="E17335">
        <v>29</v>
      </c>
      <c r="F17335">
        <v>61</v>
      </c>
      <c r="G17335" s="1">
        <f t="shared" si="1080"/>
        <v>0.90625</v>
      </c>
      <c r="H17335" s="4">
        <f t="shared" si="1081"/>
        <v>0</v>
      </c>
      <c r="I17335" s="5">
        <f>IF(OR(AND(F17335&gt;=50,G17335&gt;SUMIF(SeasonTotals!A$2:A$9,A17335,SeasonTotals!F$2:F$9)),AND(G17335&gt;0.885,F17335&gt;=50,D17335&lt;3)),1,0)</f>
        <v>0</v>
      </c>
      <c r="J17335" s="4">
        <f t="shared" si="1082"/>
        <v>0</v>
      </c>
      <c r="K17335" s="5">
        <f t="shared" si="1083"/>
        <v>0</v>
      </c>
    </row>
    <row r="17336" spans="1:11" x14ac:dyDescent="0.25">
      <c r="A17336" t="s">
        <v>172</v>
      </c>
      <c r="B17336" t="s">
        <v>51</v>
      </c>
      <c r="C17336" s="7">
        <v>1</v>
      </c>
      <c r="D17336">
        <v>4</v>
      </c>
      <c r="E17336">
        <v>24</v>
      </c>
      <c r="F17336">
        <v>64</v>
      </c>
      <c r="G17336" s="1">
        <f t="shared" si="1080"/>
        <v>0.8571428571428571</v>
      </c>
      <c r="H17336" s="4">
        <f t="shared" si="1081"/>
        <v>0</v>
      </c>
      <c r="I17336" s="5">
        <f>IF(OR(AND(F17336&gt;=50,G17336&gt;SUMIF(SeasonTotals!A$2:A$9,A17336,SeasonTotals!F$2:F$9)),AND(G17336&gt;0.885,F17336&gt;=50,D17336&lt;3)),1,0)</f>
        <v>0</v>
      </c>
      <c r="J17336" s="4">
        <f t="shared" si="1082"/>
        <v>0</v>
      </c>
      <c r="K17336" s="5">
        <f t="shared" si="1083"/>
        <v>0</v>
      </c>
    </row>
    <row r="17337" spans="1:11" x14ac:dyDescent="0.25">
      <c r="A17337" t="s">
        <v>172</v>
      </c>
      <c r="B17337" t="s">
        <v>104</v>
      </c>
      <c r="C17337" s="7">
        <v>1</v>
      </c>
      <c r="D17337">
        <v>1</v>
      </c>
      <c r="E17337">
        <v>30</v>
      </c>
      <c r="F17337">
        <v>60</v>
      </c>
      <c r="G17337" s="1">
        <f t="shared" si="1080"/>
        <v>0.967741935483871</v>
      </c>
      <c r="H17337" s="4">
        <f t="shared" si="1081"/>
        <v>1</v>
      </c>
      <c r="I17337" s="5">
        <f>IF(OR(AND(F17337&gt;=50,G17337&gt;SUMIF(SeasonTotals!A$2:A$9,A17337,SeasonTotals!F$2:F$9)),AND(G17337&gt;0.885,F17337&gt;=50,D17337&lt;3)),1,0)</f>
        <v>1</v>
      </c>
      <c r="J17337" s="4">
        <f t="shared" si="1082"/>
        <v>0</v>
      </c>
      <c r="K17337" s="5">
        <f t="shared" si="1083"/>
        <v>0</v>
      </c>
    </row>
    <row r="17338" spans="1:11" x14ac:dyDescent="0.25">
      <c r="A17338" t="s">
        <v>172</v>
      </c>
      <c r="B17338" t="s">
        <v>69</v>
      </c>
      <c r="C17338" s="7">
        <v>1</v>
      </c>
      <c r="D17338">
        <v>4</v>
      </c>
      <c r="E17338">
        <v>7</v>
      </c>
      <c r="F17338">
        <v>22</v>
      </c>
      <c r="G17338" s="1">
        <f t="shared" si="1080"/>
        <v>0.63636363636363635</v>
      </c>
      <c r="H17338" s="4">
        <f t="shared" si="1081"/>
        <v>0</v>
      </c>
      <c r="I17338" s="5">
        <f>IF(OR(AND(F17338&gt;=50,G17338&gt;SUMIF(SeasonTotals!A$2:A$9,A17338,SeasonTotals!F$2:F$9)),AND(G17338&gt;0.885,F17338&gt;=50,D17338&lt;3)),1,0)</f>
        <v>0</v>
      </c>
      <c r="J17338" s="4">
        <f t="shared" si="1082"/>
        <v>1</v>
      </c>
      <c r="K17338" s="5">
        <f t="shared" si="1083"/>
        <v>1</v>
      </c>
    </row>
    <row r="17339" spans="1:11" x14ac:dyDescent="0.25">
      <c r="A17339" t="s">
        <v>172</v>
      </c>
      <c r="B17339" t="s">
        <v>21</v>
      </c>
      <c r="C17339" s="7">
        <v>1</v>
      </c>
      <c r="D17339">
        <v>4</v>
      </c>
      <c r="E17339">
        <v>10</v>
      </c>
      <c r="F17339">
        <v>32</v>
      </c>
      <c r="G17339" s="1">
        <f t="shared" si="1080"/>
        <v>0.7142857142857143</v>
      </c>
      <c r="H17339" s="4">
        <f t="shared" si="1081"/>
        <v>0</v>
      </c>
      <c r="I17339" s="5">
        <f>IF(OR(AND(F17339&gt;=50,G17339&gt;SUMIF(SeasonTotals!A$2:A$9,A17339,SeasonTotals!F$2:F$9)),AND(G17339&gt;0.885,F17339&gt;=50,D17339&lt;3)),1,0)</f>
        <v>0</v>
      </c>
      <c r="J17339" s="4">
        <f t="shared" si="1082"/>
        <v>1</v>
      </c>
      <c r="K17339" s="5">
        <f t="shared" si="1083"/>
        <v>1</v>
      </c>
    </row>
    <row r="17340" spans="1:11" x14ac:dyDescent="0.25">
      <c r="A17340" t="s">
        <v>172</v>
      </c>
      <c r="B17340" t="s">
        <v>112</v>
      </c>
      <c r="C17340" s="7">
        <v>1</v>
      </c>
      <c r="D17340">
        <v>2</v>
      </c>
      <c r="E17340">
        <v>18</v>
      </c>
      <c r="F17340">
        <v>60</v>
      </c>
      <c r="G17340" s="1">
        <f t="shared" si="1080"/>
        <v>0.9</v>
      </c>
      <c r="H17340" s="4">
        <f t="shared" si="1081"/>
        <v>1</v>
      </c>
      <c r="I17340" s="5">
        <f>IF(OR(AND(F17340&gt;=50,G17340&gt;SUMIF(SeasonTotals!A$2:A$9,A17340,SeasonTotals!F$2:F$9)),AND(G17340&gt;0.885,F17340&gt;=50,D17340&lt;3)),1,0)</f>
        <v>1</v>
      </c>
      <c r="J17340" s="4">
        <f t="shared" si="1082"/>
        <v>0</v>
      </c>
      <c r="K17340" s="5">
        <f t="shared" si="1083"/>
        <v>0</v>
      </c>
    </row>
    <row r="17341" spans="1:11" x14ac:dyDescent="0.25">
      <c r="A17341" t="s">
        <v>172</v>
      </c>
      <c r="B17341" t="s">
        <v>113</v>
      </c>
      <c r="C17341" s="7">
        <v>1</v>
      </c>
      <c r="D17341">
        <v>6</v>
      </c>
      <c r="E17341">
        <v>29</v>
      </c>
      <c r="F17341">
        <v>60</v>
      </c>
      <c r="G17341" s="1">
        <f t="shared" si="1080"/>
        <v>0.82857142857142863</v>
      </c>
      <c r="H17341" s="4">
        <f t="shared" si="1081"/>
        <v>0</v>
      </c>
      <c r="I17341" s="5">
        <f>IF(OR(AND(F17341&gt;=50,G17341&gt;SUMIF(SeasonTotals!A$2:A$9,A17341,SeasonTotals!F$2:F$9)),AND(G17341&gt;0.885,F17341&gt;=50,D17341&lt;3)),1,0)</f>
        <v>0</v>
      </c>
      <c r="J17341" s="4">
        <f t="shared" si="1082"/>
        <v>1</v>
      </c>
      <c r="K17341" s="5">
        <f t="shared" si="1083"/>
        <v>0</v>
      </c>
    </row>
    <row r="17342" spans="1:11" x14ac:dyDescent="0.25">
      <c r="A17342" t="s">
        <v>172</v>
      </c>
      <c r="B17342" t="s">
        <v>60</v>
      </c>
      <c r="C17342" s="7">
        <v>1</v>
      </c>
      <c r="D17342">
        <v>1</v>
      </c>
      <c r="E17342">
        <v>34</v>
      </c>
      <c r="F17342">
        <v>60</v>
      </c>
      <c r="G17342" s="1">
        <f t="shared" si="1080"/>
        <v>0.97142857142857142</v>
      </c>
      <c r="H17342" s="4">
        <f t="shared" si="1081"/>
        <v>1</v>
      </c>
      <c r="I17342" s="5">
        <f>IF(OR(AND(F17342&gt;=50,G17342&gt;SUMIF(SeasonTotals!A$2:A$9,A17342,SeasonTotals!F$2:F$9)),AND(G17342&gt;0.885,F17342&gt;=50,D17342&lt;3)),1,0)</f>
        <v>1</v>
      </c>
      <c r="J17342" s="4">
        <f t="shared" si="1082"/>
        <v>0</v>
      </c>
      <c r="K17342" s="5">
        <f t="shared" si="1083"/>
        <v>0</v>
      </c>
    </row>
    <row r="17343" spans="1:11" x14ac:dyDescent="0.25">
      <c r="A17343" t="s">
        <v>172</v>
      </c>
      <c r="B17343" t="s">
        <v>40</v>
      </c>
      <c r="C17343" s="7">
        <v>1</v>
      </c>
      <c r="D17343">
        <v>3</v>
      </c>
      <c r="E17343">
        <v>20</v>
      </c>
      <c r="F17343">
        <v>56</v>
      </c>
      <c r="G17343" s="1">
        <f t="shared" si="1080"/>
        <v>0.86956521739130432</v>
      </c>
      <c r="H17343" s="4">
        <f t="shared" si="1081"/>
        <v>0</v>
      </c>
      <c r="I17343" s="5">
        <f>IF(OR(AND(F17343&gt;=50,G17343&gt;SUMIF(SeasonTotals!A$2:A$9,A17343,SeasonTotals!F$2:F$9)),AND(G17343&gt;0.885,F17343&gt;=50,D17343&lt;3)),1,0)</f>
        <v>0</v>
      </c>
      <c r="J17343" s="4">
        <f t="shared" si="1082"/>
        <v>0</v>
      </c>
      <c r="K17343" s="5">
        <f t="shared" si="1083"/>
        <v>0</v>
      </c>
    </row>
    <row r="17344" spans="1:11" x14ac:dyDescent="0.25">
      <c r="A17344" t="s">
        <v>172</v>
      </c>
      <c r="B17344" t="s">
        <v>120</v>
      </c>
      <c r="C17344" s="7">
        <v>1</v>
      </c>
      <c r="D17344">
        <v>3</v>
      </c>
      <c r="E17344">
        <v>25</v>
      </c>
      <c r="F17344">
        <v>58</v>
      </c>
      <c r="G17344" s="1">
        <f t="shared" si="1080"/>
        <v>0.8928571428571429</v>
      </c>
      <c r="H17344" s="4">
        <f t="shared" si="1081"/>
        <v>0</v>
      </c>
      <c r="I17344" s="5">
        <f>IF(OR(AND(F17344&gt;=50,G17344&gt;SUMIF(SeasonTotals!A$2:A$9,A17344,SeasonTotals!F$2:F$9)),AND(G17344&gt;0.885,F17344&gt;=50,D17344&lt;3)),1,0)</f>
        <v>0</v>
      </c>
      <c r="J17344" s="4">
        <f t="shared" si="1082"/>
        <v>0</v>
      </c>
      <c r="K17344" s="5">
        <f t="shared" si="1083"/>
        <v>0</v>
      </c>
    </row>
    <row r="17345" spans="1:11" x14ac:dyDescent="0.25">
      <c r="A17345" t="s">
        <v>172</v>
      </c>
      <c r="B17345" t="s">
        <v>142</v>
      </c>
      <c r="C17345" s="7">
        <v>1</v>
      </c>
      <c r="D17345">
        <v>1</v>
      </c>
      <c r="E17345">
        <v>16</v>
      </c>
      <c r="F17345">
        <v>65</v>
      </c>
      <c r="G17345" s="1">
        <f t="shared" si="1080"/>
        <v>0.94117647058823528</v>
      </c>
      <c r="H17345" s="4">
        <f t="shared" si="1081"/>
        <v>1</v>
      </c>
      <c r="I17345" s="5">
        <f>IF(OR(AND(F17345&gt;=50,G17345&gt;SUMIF(SeasonTotals!A$2:A$9,A17345,SeasonTotals!F$2:F$9)),AND(G17345&gt;0.885,F17345&gt;=50,D17345&lt;3)),1,0)</f>
        <v>1</v>
      </c>
      <c r="J17345" s="4">
        <f t="shared" si="1082"/>
        <v>0</v>
      </c>
      <c r="K17345" s="5">
        <f t="shared" si="1083"/>
        <v>0</v>
      </c>
    </row>
    <row r="17346" spans="1:11" x14ac:dyDescent="0.25">
      <c r="A17346" t="s">
        <v>172</v>
      </c>
      <c r="B17346" t="s">
        <v>25</v>
      </c>
      <c r="C17346" s="7">
        <v>1</v>
      </c>
      <c r="D17346">
        <v>3</v>
      </c>
      <c r="E17346">
        <v>34</v>
      </c>
      <c r="F17346">
        <v>65</v>
      </c>
      <c r="G17346" s="1">
        <f t="shared" ref="G17346:G17409" si="1084">E17346/MAX(1,SUM(D17346:E17346))</f>
        <v>0.91891891891891897</v>
      </c>
      <c r="H17346" s="4">
        <f t="shared" ref="H17346:H17409" si="1085">IF(AND(F17346&gt;=50,OR(G17346&gt;0.913,AND(G17346&gt;0.885,D17346&lt;3))),1,0)</f>
        <v>1</v>
      </c>
      <c r="I17346" s="5">
        <f>IF(OR(AND(F17346&gt;=50,G17346&gt;SUMIF(SeasonTotals!A$2:A$9,A17346,SeasonTotals!F$2:F$9)),AND(G17346&gt;0.885,F17346&gt;=50,D17346&lt;3)),1,0)</f>
        <v>1</v>
      </c>
      <c r="J17346" s="4">
        <f t="shared" ref="J17346:J17409" si="1086">IF(G17346&lt;0.85,1,0)</f>
        <v>0</v>
      </c>
      <c r="K17346" s="5">
        <f t="shared" ref="K17346:K17409" si="1087">IF(F17346&lt;55,1,0)</f>
        <v>0</v>
      </c>
    </row>
    <row r="17347" spans="1:11" x14ac:dyDescent="0.25">
      <c r="A17347" t="s">
        <v>172</v>
      </c>
      <c r="B17347" t="s">
        <v>80</v>
      </c>
      <c r="C17347" s="7">
        <v>1</v>
      </c>
      <c r="D17347">
        <v>0</v>
      </c>
      <c r="E17347">
        <v>10</v>
      </c>
      <c r="F17347">
        <v>21</v>
      </c>
      <c r="G17347" s="1">
        <f t="shared" si="1084"/>
        <v>1</v>
      </c>
      <c r="H17347" s="4">
        <f t="shared" si="1085"/>
        <v>0</v>
      </c>
      <c r="I17347" s="5">
        <f>IF(OR(AND(F17347&gt;=50,G17347&gt;SUMIF(SeasonTotals!A$2:A$9,A17347,SeasonTotals!F$2:F$9)),AND(G17347&gt;0.885,F17347&gt;=50,D17347&lt;3)),1,0)</f>
        <v>0</v>
      </c>
      <c r="J17347" s="4">
        <f t="shared" si="1086"/>
        <v>0</v>
      </c>
      <c r="K17347" s="5">
        <f t="shared" si="1087"/>
        <v>1</v>
      </c>
    </row>
    <row r="17348" spans="1:11" x14ac:dyDescent="0.25">
      <c r="A17348" t="s">
        <v>172</v>
      </c>
      <c r="B17348" t="s">
        <v>92</v>
      </c>
      <c r="C17348" s="7">
        <v>1</v>
      </c>
      <c r="D17348">
        <v>5</v>
      </c>
      <c r="E17348">
        <v>21</v>
      </c>
      <c r="F17348">
        <v>60</v>
      </c>
      <c r="G17348" s="1">
        <f t="shared" si="1084"/>
        <v>0.80769230769230771</v>
      </c>
      <c r="H17348" s="4">
        <f t="shared" si="1085"/>
        <v>0</v>
      </c>
      <c r="I17348" s="5">
        <f>IF(OR(AND(F17348&gt;=50,G17348&gt;SUMIF(SeasonTotals!A$2:A$9,A17348,SeasonTotals!F$2:F$9)),AND(G17348&gt;0.885,F17348&gt;=50,D17348&lt;3)),1,0)</f>
        <v>0</v>
      </c>
      <c r="J17348" s="4">
        <f t="shared" si="1086"/>
        <v>1</v>
      </c>
      <c r="K17348" s="5">
        <f t="shared" si="1087"/>
        <v>0</v>
      </c>
    </row>
    <row r="17349" spans="1:11" x14ac:dyDescent="0.25">
      <c r="A17349" t="s">
        <v>172</v>
      </c>
      <c r="B17349" t="s">
        <v>102</v>
      </c>
      <c r="C17349" s="7">
        <v>1</v>
      </c>
      <c r="D17349">
        <v>1</v>
      </c>
      <c r="E17349">
        <v>37</v>
      </c>
      <c r="F17349">
        <v>65</v>
      </c>
      <c r="G17349" s="1">
        <f t="shared" si="1084"/>
        <v>0.97368421052631582</v>
      </c>
      <c r="H17349" s="4">
        <f t="shared" si="1085"/>
        <v>1</v>
      </c>
      <c r="I17349" s="5">
        <f>IF(OR(AND(F17349&gt;=50,G17349&gt;SUMIF(SeasonTotals!A$2:A$9,A17349,SeasonTotals!F$2:F$9)),AND(G17349&gt;0.885,F17349&gt;=50,D17349&lt;3)),1,0)</f>
        <v>1</v>
      </c>
      <c r="J17349" s="4">
        <f t="shared" si="1086"/>
        <v>0</v>
      </c>
      <c r="K17349" s="5">
        <f t="shared" si="1087"/>
        <v>0</v>
      </c>
    </row>
    <row r="17350" spans="1:11" x14ac:dyDescent="0.25">
      <c r="A17350" t="s">
        <v>172</v>
      </c>
      <c r="B17350" t="s">
        <v>87</v>
      </c>
      <c r="C17350" s="7">
        <v>1</v>
      </c>
      <c r="D17350">
        <v>2</v>
      </c>
      <c r="E17350">
        <v>26</v>
      </c>
      <c r="F17350">
        <v>60</v>
      </c>
      <c r="G17350" s="1">
        <f t="shared" si="1084"/>
        <v>0.9285714285714286</v>
      </c>
      <c r="H17350" s="4">
        <f t="shared" si="1085"/>
        <v>1</v>
      </c>
      <c r="I17350" s="5">
        <f>IF(OR(AND(F17350&gt;=50,G17350&gt;SUMIF(SeasonTotals!A$2:A$9,A17350,SeasonTotals!F$2:F$9)),AND(G17350&gt;0.885,F17350&gt;=50,D17350&lt;3)),1,0)</f>
        <v>1</v>
      </c>
      <c r="J17350" s="4">
        <f t="shared" si="1086"/>
        <v>0</v>
      </c>
      <c r="K17350" s="5">
        <f t="shared" si="1087"/>
        <v>0</v>
      </c>
    </row>
    <row r="17351" spans="1:11" x14ac:dyDescent="0.25">
      <c r="A17351" t="s">
        <v>172</v>
      </c>
      <c r="B17351" t="s">
        <v>155</v>
      </c>
      <c r="C17351" s="7">
        <v>1</v>
      </c>
      <c r="D17351">
        <v>3</v>
      </c>
      <c r="E17351">
        <v>27</v>
      </c>
      <c r="F17351">
        <v>65</v>
      </c>
      <c r="G17351" s="1">
        <f t="shared" si="1084"/>
        <v>0.9</v>
      </c>
      <c r="H17351" s="4">
        <f t="shared" si="1085"/>
        <v>0</v>
      </c>
      <c r="I17351" s="5">
        <f>IF(OR(AND(F17351&gt;=50,G17351&gt;SUMIF(SeasonTotals!A$2:A$9,A17351,SeasonTotals!F$2:F$9)),AND(G17351&gt;0.885,F17351&gt;=50,D17351&lt;3)),1,0)</f>
        <v>0</v>
      </c>
      <c r="J17351" s="4">
        <f t="shared" si="1086"/>
        <v>0</v>
      </c>
      <c r="K17351" s="5">
        <f t="shared" si="1087"/>
        <v>0</v>
      </c>
    </row>
    <row r="17352" spans="1:11" x14ac:dyDescent="0.25">
      <c r="A17352" t="s">
        <v>172</v>
      </c>
      <c r="B17352" t="s">
        <v>106</v>
      </c>
      <c r="C17352" s="7">
        <v>1</v>
      </c>
      <c r="D17352">
        <v>4</v>
      </c>
      <c r="E17352">
        <v>28</v>
      </c>
      <c r="F17352">
        <v>60</v>
      </c>
      <c r="G17352" s="1">
        <f t="shared" si="1084"/>
        <v>0.875</v>
      </c>
      <c r="H17352" s="4">
        <f t="shared" si="1085"/>
        <v>0</v>
      </c>
      <c r="I17352" s="5">
        <f>IF(OR(AND(F17352&gt;=50,G17352&gt;SUMIF(SeasonTotals!A$2:A$9,A17352,SeasonTotals!F$2:F$9)),AND(G17352&gt;0.885,F17352&gt;=50,D17352&lt;3)),1,0)</f>
        <v>0</v>
      </c>
      <c r="J17352" s="4">
        <f t="shared" si="1086"/>
        <v>0</v>
      </c>
      <c r="K17352" s="5">
        <f t="shared" si="1087"/>
        <v>0</v>
      </c>
    </row>
    <row r="17353" spans="1:11" x14ac:dyDescent="0.25">
      <c r="A17353" t="s">
        <v>172</v>
      </c>
      <c r="B17353" t="s">
        <v>176</v>
      </c>
      <c r="C17353" s="7">
        <v>1</v>
      </c>
      <c r="D17353">
        <v>5</v>
      </c>
      <c r="E17353">
        <v>13</v>
      </c>
      <c r="F17353">
        <v>58</v>
      </c>
      <c r="G17353" s="1">
        <f t="shared" si="1084"/>
        <v>0.72222222222222221</v>
      </c>
      <c r="H17353" s="4">
        <f t="shared" si="1085"/>
        <v>0</v>
      </c>
      <c r="I17353" s="5">
        <f>IF(OR(AND(F17353&gt;=50,G17353&gt;SUMIF(SeasonTotals!A$2:A$9,A17353,SeasonTotals!F$2:F$9)),AND(G17353&gt;0.885,F17353&gt;=50,D17353&lt;3)),1,0)</f>
        <v>0</v>
      </c>
      <c r="J17353" s="4">
        <f t="shared" si="1086"/>
        <v>1</v>
      </c>
      <c r="K17353" s="5">
        <f t="shared" si="1087"/>
        <v>0</v>
      </c>
    </row>
    <row r="17354" spans="1:11" x14ac:dyDescent="0.25">
      <c r="A17354" t="s">
        <v>172</v>
      </c>
      <c r="B17354" t="s">
        <v>179</v>
      </c>
      <c r="C17354" s="7">
        <v>1</v>
      </c>
      <c r="D17354">
        <v>2</v>
      </c>
      <c r="E17354">
        <v>21</v>
      </c>
      <c r="F17354">
        <v>60</v>
      </c>
      <c r="G17354" s="1">
        <f t="shared" si="1084"/>
        <v>0.91304347826086951</v>
      </c>
      <c r="H17354" s="4">
        <f t="shared" si="1085"/>
        <v>1</v>
      </c>
      <c r="I17354" s="5">
        <f>IF(OR(AND(F17354&gt;=50,G17354&gt;SUMIF(SeasonTotals!A$2:A$9,A17354,SeasonTotals!F$2:F$9)),AND(G17354&gt;0.885,F17354&gt;=50,D17354&lt;3)),1,0)</f>
        <v>1</v>
      </c>
      <c r="J17354" s="4">
        <f t="shared" si="1086"/>
        <v>0</v>
      </c>
      <c r="K17354" s="5">
        <f t="shared" si="1087"/>
        <v>0</v>
      </c>
    </row>
    <row r="17355" spans="1:11" x14ac:dyDescent="0.25">
      <c r="A17355" t="s">
        <v>172</v>
      </c>
      <c r="B17355" t="s">
        <v>146</v>
      </c>
      <c r="C17355" s="7">
        <v>1</v>
      </c>
      <c r="D17355">
        <v>2</v>
      </c>
      <c r="E17355">
        <v>23</v>
      </c>
      <c r="F17355">
        <v>60</v>
      </c>
      <c r="G17355" s="1">
        <f t="shared" si="1084"/>
        <v>0.92</v>
      </c>
      <c r="H17355" s="4">
        <f t="shared" si="1085"/>
        <v>1</v>
      </c>
      <c r="I17355" s="5">
        <f>IF(OR(AND(F17355&gt;=50,G17355&gt;SUMIF(SeasonTotals!A$2:A$9,A17355,SeasonTotals!F$2:F$9)),AND(G17355&gt;0.885,F17355&gt;=50,D17355&lt;3)),1,0)</f>
        <v>1</v>
      </c>
      <c r="J17355" s="4">
        <f t="shared" si="1086"/>
        <v>0</v>
      </c>
      <c r="K17355" s="5">
        <f t="shared" si="1087"/>
        <v>0</v>
      </c>
    </row>
    <row r="17356" spans="1:11" x14ac:dyDescent="0.25">
      <c r="A17356" t="s">
        <v>172</v>
      </c>
      <c r="B17356" t="s">
        <v>159</v>
      </c>
      <c r="C17356" s="7">
        <v>1</v>
      </c>
      <c r="D17356">
        <v>3</v>
      </c>
      <c r="E17356">
        <v>4</v>
      </c>
      <c r="F17356">
        <v>10</v>
      </c>
      <c r="G17356" s="1">
        <f t="shared" si="1084"/>
        <v>0.5714285714285714</v>
      </c>
      <c r="H17356" s="4">
        <f t="shared" si="1085"/>
        <v>0</v>
      </c>
      <c r="I17356" s="5">
        <f>IF(OR(AND(F17356&gt;=50,G17356&gt;SUMIF(SeasonTotals!A$2:A$9,A17356,SeasonTotals!F$2:F$9)),AND(G17356&gt;0.885,F17356&gt;=50,D17356&lt;3)),1,0)</f>
        <v>0</v>
      </c>
      <c r="J17356" s="4">
        <f t="shared" si="1086"/>
        <v>1</v>
      </c>
      <c r="K17356" s="5">
        <f t="shared" si="1087"/>
        <v>1</v>
      </c>
    </row>
    <row r="17357" spans="1:11" x14ac:dyDescent="0.25">
      <c r="A17357" t="s">
        <v>172</v>
      </c>
      <c r="B17357" t="s">
        <v>94</v>
      </c>
      <c r="C17357" s="7">
        <v>1</v>
      </c>
      <c r="D17357">
        <v>3</v>
      </c>
      <c r="E17357">
        <v>25</v>
      </c>
      <c r="F17357">
        <v>60</v>
      </c>
      <c r="G17357" s="1">
        <f t="shared" si="1084"/>
        <v>0.8928571428571429</v>
      </c>
      <c r="H17357" s="4">
        <f t="shared" si="1085"/>
        <v>0</v>
      </c>
      <c r="I17357" s="5">
        <f>IF(OR(AND(F17357&gt;=50,G17357&gt;SUMIF(SeasonTotals!A$2:A$9,A17357,SeasonTotals!F$2:F$9)),AND(G17357&gt;0.885,F17357&gt;=50,D17357&lt;3)),1,0)</f>
        <v>0</v>
      </c>
      <c r="J17357" s="4">
        <f t="shared" si="1086"/>
        <v>0</v>
      </c>
      <c r="K17357" s="5">
        <f t="shared" si="1087"/>
        <v>0</v>
      </c>
    </row>
    <row r="17358" spans="1:11" x14ac:dyDescent="0.25">
      <c r="A17358" t="s">
        <v>172</v>
      </c>
      <c r="B17358" t="s">
        <v>43</v>
      </c>
      <c r="C17358" s="7">
        <v>1</v>
      </c>
      <c r="D17358">
        <v>1</v>
      </c>
      <c r="E17358">
        <v>23</v>
      </c>
      <c r="F17358">
        <v>60</v>
      </c>
      <c r="G17358" s="1">
        <f t="shared" si="1084"/>
        <v>0.95833333333333337</v>
      </c>
      <c r="H17358" s="4">
        <f t="shared" si="1085"/>
        <v>1</v>
      </c>
      <c r="I17358" s="5">
        <f>IF(OR(AND(F17358&gt;=50,G17358&gt;SUMIF(SeasonTotals!A$2:A$9,A17358,SeasonTotals!F$2:F$9)),AND(G17358&gt;0.885,F17358&gt;=50,D17358&lt;3)),1,0)</f>
        <v>1</v>
      </c>
      <c r="J17358" s="4">
        <f t="shared" si="1086"/>
        <v>0</v>
      </c>
      <c r="K17358" s="5">
        <f t="shared" si="1087"/>
        <v>0</v>
      </c>
    </row>
    <row r="17359" spans="1:11" x14ac:dyDescent="0.25">
      <c r="A17359" t="s">
        <v>172</v>
      </c>
      <c r="B17359" t="s">
        <v>135</v>
      </c>
      <c r="C17359" s="7">
        <v>1</v>
      </c>
      <c r="D17359">
        <v>1</v>
      </c>
      <c r="E17359">
        <v>26</v>
      </c>
      <c r="F17359">
        <v>60</v>
      </c>
      <c r="G17359" s="1">
        <f t="shared" si="1084"/>
        <v>0.96296296296296291</v>
      </c>
      <c r="H17359" s="4">
        <f t="shared" si="1085"/>
        <v>1</v>
      </c>
      <c r="I17359" s="5">
        <f>IF(OR(AND(F17359&gt;=50,G17359&gt;SUMIF(SeasonTotals!A$2:A$9,A17359,SeasonTotals!F$2:F$9)),AND(G17359&gt;0.885,F17359&gt;=50,D17359&lt;3)),1,0)</f>
        <v>1</v>
      </c>
      <c r="J17359" s="4">
        <f t="shared" si="1086"/>
        <v>0</v>
      </c>
      <c r="K17359" s="5">
        <f t="shared" si="1087"/>
        <v>0</v>
      </c>
    </row>
    <row r="17360" spans="1:11" x14ac:dyDescent="0.25">
      <c r="A17360" t="s">
        <v>172</v>
      </c>
      <c r="B17360" t="s">
        <v>87</v>
      </c>
      <c r="C17360" s="7">
        <v>1</v>
      </c>
      <c r="D17360">
        <v>4</v>
      </c>
      <c r="E17360">
        <v>8</v>
      </c>
      <c r="F17360">
        <v>28</v>
      </c>
      <c r="G17360" s="1">
        <f t="shared" si="1084"/>
        <v>0.66666666666666663</v>
      </c>
      <c r="H17360" s="4">
        <f t="shared" si="1085"/>
        <v>0</v>
      </c>
      <c r="I17360" s="5">
        <f>IF(OR(AND(F17360&gt;=50,G17360&gt;SUMIF(SeasonTotals!A$2:A$9,A17360,SeasonTotals!F$2:F$9)),AND(G17360&gt;0.885,F17360&gt;=50,D17360&lt;3)),1,0)</f>
        <v>0</v>
      </c>
      <c r="J17360" s="4">
        <f t="shared" si="1086"/>
        <v>1</v>
      </c>
      <c r="K17360" s="5">
        <f t="shared" si="1087"/>
        <v>1</v>
      </c>
    </row>
    <row r="17361" spans="1:11" x14ac:dyDescent="0.25">
      <c r="A17361" t="s">
        <v>172</v>
      </c>
      <c r="B17361" t="s">
        <v>69</v>
      </c>
      <c r="C17361" s="7">
        <v>1</v>
      </c>
      <c r="D17361">
        <v>2</v>
      </c>
      <c r="E17361">
        <v>41</v>
      </c>
      <c r="F17361">
        <v>59</v>
      </c>
      <c r="G17361" s="1">
        <f t="shared" si="1084"/>
        <v>0.95348837209302328</v>
      </c>
      <c r="H17361" s="4">
        <f t="shared" si="1085"/>
        <v>1</v>
      </c>
      <c r="I17361" s="5">
        <f>IF(OR(AND(F17361&gt;=50,G17361&gt;SUMIF(SeasonTotals!A$2:A$9,A17361,SeasonTotals!F$2:F$9)),AND(G17361&gt;0.885,F17361&gt;=50,D17361&lt;3)),1,0)</f>
        <v>1</v>
      </c>
      <c r="J17361" s="4">
        <f t="shared" si="1086"/>
        <v>0</v>
      </c>
      <c r="K17361" s="5">
        <f t="shared" si="1087"/>
        <v>0</v>
      </c>
    </row>
    <row r="17362" spans="1:11" x14ac:dyDescent="0.25">
      <c r="A17362" t="s">
        <v>172</v>
      </c>
      <c r="B17362" t="s">
        <v>155</v>
      </c>
      <c r="C17362" s="7">
        <v>1</v>
      </c>
      <c r="D17362">
        <v>2</v>
      </c>
      <c r="E17362">
        <v>36</v>
      </c>
      <c r="F17362">
        <v>60</v>
      </c>
      <c r="G17362" s="1">
        <f t="shared" si="1084"/>
        <v>0.94736842105263153</v>
      </c>
      <c r="H17362" s="4">
        <f t="shared" si="1085"/>
        <v>1</v>
      </c>
      <c r="I17362" s="5">
        <f>IF(OR(AND(F17362&gt;=50,G17362&gt;SUMIF(SeasonTotals!A$2:A$9,A17362,SeasonTotals!F$2:F$9)),AND(G17362&gt;0.885,F17362&gt;=50,D17362&lt;3)),1,0)</f>
        <v>1</v>
      </c>
      <c r="J17362" s="4">
        <f t="shared" si="1086"/>
        <v>0</v>
      </c>
      <c r="K17362" s="5">
        <f t="shared" si="1087"/>
        <v>0</v>
      </c>
    </row>
    <row r="17363" spans="1:11" x14ac:dyDescent="0.25">
      <c r="A17363" t="s">
        <v>172</v>
      </c>
      <c r="B17363" t="s">
        <v>50</v>
      </c>
      <c r="C17363" s="7">
        <v>1</v>
      </c>
      <c r="D17363">
        <v>1</v>
      </c>
      <c r="E17363">
        <v>26</v>
      </c>
      <c r="F17363">
        <v>60</v>
      </c>
      <c r="G17363" s="1">
        <f t="shared" si="1084"/>
        <v>0.96296296296296291</v>
      </c>
      <c r="H17363" s="4">
        <f t="shared" si="1085"/>
        <v>1</v>
      </c>
      <c r="I17363" s="5">
        <f>IF(OR(AND(F17363&gt;=50,G17363&gt;SUMIF(SeasonTotals!A$2:A$9,A17363,SeasonTotals!F$2:F$9)),AND(G17363&gt;0.885,F17363&gt;=50,D17363&lt;3)),1,0)</f>
        <v>1</v>
      </c>
      <c r="J17363" s="4">
        <f t="shared" si="1086"/>
        <v>0</v>
      </c>
      <c r="K17363" s="5">
        <f t="shared" si="1087"/>
        <v>0</v>
      </c>
    </row>
    <row r="17364" spans="1:11" x14ac:dyDescent="0.25">
      <c r="A17364" t="s">
        <v>172</v>
      </c>
      <c r="B17364" t="s">
        <v>171</v>
      </c>
      <c r="C17364" s="7">
        <v>1</v>
      </c>
      <c r="D17364">
        <v>3</v>
      </c>
      <c r="E17364">
        <v>7</v>
      </c>
      <c r="F17364">
        <v>17</v>
      </c>
      <c r="G17364" s="1">
        <f t="shared" si="1084"/>
        <v>0.7</v>
      </c>
      <c r="H17364" s="4">
        <f t="shared" si="1085"/>
        <v>0</v>
      </c>
      <c r="I17364" s="5">
        <f>IF(OR(AND(F17364&gt;=50,G17364&gt;SUMIF(SeasonTotals!A$2:A$9,A17364,SeasonTotals!F$2:F$9)),AND(G17364&gt;0.885,F17364&gt;=50,D17364&lt;3)),1,0)</f>
        <v>0</v>
      </c>
      <c r="J17364" s="4">
        <f t="shared" si="1086"/>
        <v>1</v>
      </c>
      <c r="K17364" s="5">
        <f t="shared" si="1087"/>
        <v>1</v>
      </c>
    </row>
    <row r="17365" spans="1:11" x14ac:dyDescent="0.25">
      <c r="A17365" t="s">
        <v>172</v>
      </c>
      <c r="B17365" t="s">
        <v>94</v>
      </c>
      <c r="C17365" s="7">
        <v>1</v>
      </c>
      <c r="D17365">
        <v>1</v>
      </c>
      <c r="E17365">
        <v>30</v>
      </c>
      <c r="F17365">
        <v>60</v>
      </c>
      <c r="G17365" s="1">
        <f t="shared" si="1084"/>
        <v>0.967741935483871</v>
      </c>
      <c r="H17365" s="4">
        <f t="shared" si="1085"/>
        <v>1</v>
      </c>
      <c r="I17365" s="5">
        <f>IF(OR(AND(F17365&gt;=50,G17365&gt;SUMIF(SeasonTotals!A$2:A$9,A17365,SeasonTotals!F$2:F$9)),AND(G17365&gt;0.885,F17365&gt;=50,D17365&lt;3)),1,0)</f>
        <v>1</v>
      </c>
      <c r="J17365" s="4">
        <f t="shared" si="1086"/>
        <v>0</v>
      </c>
      <c r="K17365" s="5">
        <f t="shared" si="1087"/>
        <v>0</v>
      </c>
    </row>
    <row r="17366" spans="1:11" x14ac:dyDescent="0.25">
      <c r="A17366" t="s">
        <v>172</v>
      </c>
      <c r="B17366" t="s">
        <v>128</v>
      </c>
      <c r="C17366" s="7">
        <v>1</v>
      </c>
      <c r="D17366">
        <v>4</v>
      </c>
      <c r="E17366">
        <v>33</v>
      </c>
      <c r="F17366">
        <v>59</v>
      </c>
      <c r="G17366" s="1">
        <f t="shared" si="1084"/>
        <v>0.89189189189189189</v>
      </c>
      <c r="H17366" s="4">
        <f t="shared" si="1085"/>
        <v>0</v>
      </c>
      <c r="I17366" s="5">
        <f>IF(OR(AND(F17366&gt;=50,G17366&gt;SUMIF(SeasonTotals!A$2:A$9,A17366,SeasonTotals!F$2:F$9)),AND(G17366&gt;0.885,F17366&gt;=50,D17366&lt;3)),1,0)</f>
        <v>0</v>
      </c>
      <c r="J17366" s="4">
        <f t="shared" si="1086"/>
        <v>0</v>
      </c>
      <c r="K17366" s="5">
        <f t="shared" si="1087"/>
        <v>0</v>
      </c>
    </row>
    <row r="17367" spans="1:11" x14ac:dyDescent="0.25">
      <c r="A17367" t="s">
        <v>172</v>
      </c>
      <c r="B17367" t="s">
        <v>81</v>
      </c>
      <c r="C17367" s="7">
        <v>1</v>
      </c>
      <c r="D17367">
        <v>4</v>
      </c>
      <c r="E17367">
        <v>33</v>
      </c>
      <c r="F17367">
        <v>65</v>
      </c>
      <c r="G17367" s="1">
        <f t="shared" si="1084"/>
        <v>0.89189189189189189</v>
      </c>
      <c r="H17367" s="4">
        <f t="shared" si="1085"/>
        <v>0</v>
      </c>
      <c r="I17367" s="5">
        <f>IF(OR(AND(F17367&gt;=50,G17367&gt;SUMIF(SeasonTotals!A$2:A$9,A17367,SeasonTotals!F$2:F$9)),AND(G17367&gt;0.885,F17367&gt;=50,D17367&lt;3)),1,0)</f>
        <v>0</v>
      </c>
      <c r="J17367" s="4">
        <f t="shared" si="1086"/>
        <v>0</v>
      </c>
      <c r="K17367" s="5">
        <f t="shared" si="1087"/>
        <v>0</v>
      </c>
    </row>
    <row r="17368" spans="1:11" x14ac:dyDescent="0.25">
      <c r="A17368" t="s">
        <v>172</v>
      </c>
      <c r="B17368" t="s">
        <v>21</v>
      </c>
      <c r="C17368" s="7">
        <v>1</v>
      </c>
      <c r="D17368">
        <v>1</v>
      </c>
      <c r="E17368">
        <v>24</v>
      </c>
      <c r="F17368">
        <v>60</v>
      </c>
      <c r="G17368" s="1">
        <f t="shared" si="1084"/>
        <v>0.96</v>
      </c>
      <c r="H17368" s="4">
        <f t="shared" si="1085"/>
        <v>1</v>
      </c>
      <c r="I17368" s="5">
        <f>IF(OR(AND(F17368&gt;=50,G17368&gt;SUMIF(SeasonTotals!A$2:A$9,A17368,SeasonTotals!F$2:F$9)),AND(G17368&gt;0.885,F17368&gt;=50,D17368&lt;3)),1,0)</f>
        <v>1</v>
      </c>
      <c r="J17368" s="4">
        <f t="shared" si="1086"/>
        <v>0</v>
      </c>
      <c r="K17368" s="5">
        <f t="shared" si="1087"/>
        <v>0</v>
      </c>
    </row>
    <row r="17369" spans="1:11" x14ac:dyDescent="0.25">
      <c r="A17369" t="s">
        <v>172</v>
      </c>
      <c r="B17369" t="s">
        <v>112</v>
      </c>
      <c r="C17369" s="7">
        <v>1</v>
      </c>
      <c r="D17369">
        <v>3</v>
      </c>
      <c r="E17369">
        <v>40</v>
      </c>
      <c r="F17369">
        <v>65</v>
      </c>
      <c r="G17369" s="1">
        <f t="shared" si="1084"/>
        <v>0.93023255813953487</v>
      </c>
      <c r="H17369" s="4">
        <f t="shared" si="1085"/>
        <v>1</v>
      </c>
      <c r="I17369" s="5">
        <f>IF(OR(AND(F17369&gt;=50,G17369&gt;SUMIF(SeasonTotals!A$2:A$9,A17369,SeasonTotals!F$2:F$9)),AND(G17369&gt;0.885,F17369&gt;=50,D17369&lt;3)),1,0)</f>
        <v>1</v>
      </c>
      <c r="J17369" s="4">
        <f t="shared" si="1086"/>
        <v>0</v>
      </c>
      <c r="K17369" s="5">
        <f t="shared" si="1087"/>
        <v>0</v>
      </c>
    </row>
    <row r="17370" spans="1:11" x14ac:dyDescent="0.25">
      <c r="A17370" t="s">
        <v>172</v>
      </c>
      <c r="B17370" t="s">
        <v>16</v>
      </c>
      <c r="C17370" s="7">
        <v>1</v>
      </c>
      <c r="D17370">
        <v>2</v>
      </c>
      <c r="E17370">
        <v>24</v>
      </c>
      <c r="F17370">
        <v>60</v>
      </c>
      <c r="G17370" s="1">
        <f t="shared" si="1084"/>
        <v>0.92307692307692313</v>
      </c>
      <c r="H17370" s="4">
        <f t="shared" si="1085"/>
        <v>1</v>
      </c>
      <c r="I17370" s="5">
        <f>IF(OR(AND(F17370&gt;=50,G17370&gt;SUMIF(SeasonTotals!A$2:A$9,A17370,SeasonTotals!F$2:F$9)),AND(G17370&gt;0.885,F17370&gt;=50,D17370&lt;3)),1,0)</f>
        <v>1</v>
      </c>
      <c r="J17370" s="4">
        <f t="shared" si="1086"/>
        <v>0</v>
      </c>
      <c r="K17370" s="5">
        <f t="shared" si="1087"/>
        <v>0</v>
      </c>
    </row>
    <row r="17371" spans="1:11" x14ac:dyDescent="0.25">
      <c r="A17371" t="s">
        <v>172</v>
      </c>
      <c r="B17371" t="s">
        <v>113</v>
      </c>
      <c r="C17371" s="7">
        <v>1</v>
      </c>
      <c r="D17371">
        <v>1</v>
      </c>
      <c r="E17371">
        <v>43</v>
      </c>
      <c r="F17371">
        <v>60</v>
      </c>
      <c r="G17371" s="1">
        <f t="shared" si="1084"/>
        <v>0.97727272727272729</v>
      </c>
      <c r="H17371" s="4">
        <f t="shared" si="1085"/>
        <v>1</v>
      </c>
      <c r="I17371" s="5">
        <f>IF(OR(AND(F17371&gt;=50,G17371&gt;SUMIF(SeasonTotals!A$2:A$9,A17371,SeasonTotals!F$2:F$9)),AND(G17371&gt;0.885,F17371&gt;=50,D17371&lt;3)),1,0)</f>
        <v>1</v>
      </c>
      <c r="J17371" s="4">
        <f t="shared" si="1086"/>
        <v>0</v>
      </c>
      <c r="K17371" s="5">
        <f t="shared" si="1087"/>
        <v>0</v>
      </c>
    </row>
    <row r="17372" spans="1:11" x14ac:dyDescent="0.25">
      <c r="A17372" t="s">
        <v>172</v>
      </c>
      <c r="B17372" t="s">
        <v>83</v>
      </c>
      <c r="C17372" s="7">
        <v>1</v>
      </c>
      <c r="D17372">
        <v>4</v>
      </c>
      <c r="E17372">
        <v>31</v>
      </c>
      <c r="F17372">
        <v>60</v>
      </c>
      <c r="G17372" s="1">
        <f t="shared" si="1084"/>
        <v>0.88571428571428568</v>
      </c>
      <c r="H17372" s="4">
        <f t="shared" si="1085"/>
        <v>0</v>
      </c>
      <c r="I17372" s="5">
        <f>IF(OR(AND(F17372&gt;=50,G17372&gt;SUMIF(SeasonTotals!A$2:A$9,A17372,SeasonTotals!F$2:F$9)),AND(G17372&gt;0.885,F17372&gt;=50,D17372&lt;3)),1,0)</f>
        <v>0</v>
      </c>
      <c r="J17372" s="4">
        <f t="shared" si="1086"/>
        <v>0</v>
      </c>
      <c r="K17372" s="5">
        <f t="shared" si="1087"/>
        <v>0</v>
      </c>
    </row>
    <row r="17373" spans="1:11" x14ac:dyDescent="0.25">
      <c r="A17373" t="s">
        <v>172</v>
      </c>
      <c r="B17373" t="s">
        <v>40</v>
      </c>
      <c r="C17373" s="7">
        <v>1</v>
      </c>
      <c r="D17373">
        <v>1</v>
      </c>
      <c r="E17373">
        <v>27</v>
      </c>
      <c r="F17373">
        <v>60</v>
      </c>
      <c r="G17373" s="1">
        <f t="shared" si="1084"/>
        <v>0.9642857142857143</v>
      </c>
      <c r="H17373" s="4">
        <f t="shared" si="1085"/>
        <v>1</v>
      </c>
      <c r="I17373" s="5">
        <f>IF(OR(AND(F17373&gt;=50,G17373&gt;SUMIF(SeasonTotals!A$2:A$9,A17373,SeasonTotals!F$2:F$9)),AND(G17373&gt;0.885,F17373&gt;=50,D17373&lt;3)),1,0)</f>
        <v>1</v>
      </c>
      <c r="J17373" s="4">
        <f t="shared" si="1086"/>
        <v>0</v>
      </c>
      <c r="K17373" s="5">
        <f t="shared" si="1087"/>
        <v>0</v>
      </c>
    </row>
    <row r="17374" spans="1:11" x14ac:dyDescent="0.25">
      <c r="A17374" t="s">
        <v>172</v>
      </c>
      <c r="B17374" t="s">
        <v>120</v>
      </c>
      <c r="C17374" s="7">
        <v>1</v>
      </c>
      <c r="D17374">
        <v>2</v>
      </c>
      <c r="E17374">
        <v>24</v>
      </c>
      <c r="F17374">
        <v>59</v>
      </c>
      <c r="G17374" s="1">
        <f t="shared" si="1084"/>
        <v>0.92307692307692313</v>
      </c>
      <c r="H17374" s="4">
        <f t="shared" si="1085"/>
        <v>1</v>
      </c>
      <c r="I17374" s="5">
        <f>IF(OR(AND(F17374&gt;=50,G17374&gt;SUMIF(SeasonTotals!A$2:A$9,A17374,SeasonTotals!F$2:F$9)),AND(G17374&gt;0.885,F17374&gt;=50,D17374&lt;3)),1,0)</f>
        <v>1</v>
      </c>
      <c r="J17374" s="4">
        <f t="shared" si="1086"/>
        <v>0</v>
      </c>
      <c r="K17374" s="5">
        <f t="shared" si="1087"/>
        <v>0</v>
      </c>
    </row>
    <row r="17375" spans="1:11" x14ac:dyDescent="0.25">
      <c r="A17375" t="s">
        <v>172</v>
      </c>
      <c r="B17375" t="s">
        <v>43</v>
      </c>
      <c r="C17375" s="7">
        <v>1</v>
      </c>
      <c r="D17375">
        <v>3</v>
      </c>
      <c r="E17375">
        <v>24</v>
      </c>
      <c r="F17375">
        <v>59</v>
      </c>
      <c r="G17375" s="1">
        <f t="shared" si="1084"/>
        <v>0.88888888888888884</v>
      </c>
      <c r="H17375" s="4">
        <f t="shared" si="1085"/>
        <v>0</v>
      </c>
      <c r="I17375" s="5">
        <f>IF(OR(AND(F17375&gt;=50,G17375&gt;SUMIF(SeasonTotals!A$2:A$9,A17375,SeasonTotals!F$2:F$9)),AND(G17375&gt;0.885,F17375&gt;=50,D17375&lt;3)),1,0)</f>
        <v>0</v>
      </c>
      <c r="J17375" s="4">
        <f t="shared" si="1086"/>
        <v>0</v>
      </c>
      <c r="K17375" s="5">
        <f t="shared" si="1087"/>
        <v>0</v>
      </c>
    </row>
    <row r="17376" spans="1:11" x14ac:dyDescent="0.25">
      <c r="A17376" t="s">
        <v>172</v>
      </c>
      <c r="B17376" t="s">
        <v>145</v>
      </c>
      <c r="C17376" s="7">
        <v>1</v>
      </c>
      <c r="D17376">
        <v>2</v>
      </c>
      <c r="E17376">
        <v>26</v>
      </c>
      <c r="F17376">
        <v>58</v>
      </c>
      <c r="G17376" s="1">
        <f t="shared" si="1084"/>
        <v>0.9285714285714286</v>
      </c>
      <c r="H17376" s="4">
        <f t="shared" si="1085"/>
        <v>1</v>
      </c>
      <c r="I17376" s="5">
        <f>IF(OR(AND(F17376&gt;=50,G17376&gt;SUMIF(SeasonTotals!A$2:A$9,A17376,SeasonTotals!F$2:F$9)),AND(G17376&gt;0.885,F17376&gt;=50,D17376&lt;3)),1,0)</f>
        <v>1</v>
      </c>
      <c r="J17376" s="4">
        <f t="shared" si="1086"/>
        <v>0</v>
      </c>
      <c r="K17376" s="5">
        <f t="shared" si="1087"/>
        <v>0</v>
      </c>
    </row>
    <row r="17377" spans="1:11" x14ac:dyDescent="0.25">
      <c r="A17377" t="s">
        <v>172</v>
      </c>
      <c r="B17377" t="s">
        <v>127</v>
      </c>
      <c r="C17377" s="7">
        <v>1</v>
      </c>
      <c r="D17377">
        <v>3</v>
      </c>
      <c r="E17377">
        <v>30</v>
      </c>
      <c r="F17377">
        <v>60</v>
      </c>
      <c r="G17377" s="1">
        <f t="shared" si="1084"/>
        <v>0.90909090909090906</v>
      </c>
      <c r="H17377" s="4">
        <f t="shared" si="1085"/>
        <v>0</v>
      </c>
      <c r="I17377" s="5">
        <f>IF(OR(AND(F17377&gt;=50,G17377&gt;SUMIF(SeasonTotals!A$2:A$9,A17377,SeasonTotals!F$2:F$9)),AND(G17377&gt;0.885,F17377&gt;=50,D17377&lt;3)),1,0)</f>
        <v>0</v>
      </c>
      <c r="J17377" s="4">
        <f t="shared" si="1086"/>
        <v>0</v>
      </c>
      <c r="K17377" s="5">
        <f t="shared" si="1087"/>
        <v>0</v>
      </c>
    </row>
    <row r="17378" spans="1:11" x14ac:dyDescent="0.25">
      <c r="A17378" t="s">
        <v>172</v>
      </c>
      <c r="B17378" t="s">
        <v>54</v>
      </c>
      <c r="C17378" s="7">
        <v>1</v>
      </c>
      <c r="D17378">
        <v>4</v>
      </c>
      <c r="E17378">
        <v>37</v>
      </c>
      <c r="F17378">
        <v>60</v>
      </c>
      <c r="G17378" s="1">
        <f t="shared" si="1084"/>
        <v>0.90243902439024393</v>
      </c>
      <c r="H17378" s="4">
        <f t="shared" si="1085"/>
        <v>0</v>
      </c>
      <c r="I17378" s="5">
        <f>IF(OR(AND(F17378&gt;=50,G17378&gt;SUMIF(SeasonTotals!A$2:A$9,A17378,SeasonTotals!F$2:F$9)),AND(G17378&gt;0.885,F17378&gt;=50,D17378&lt;3)),1,0)</f>
        <v>0</v>
      </c>
      <c r="J17378" s="4">
        <f t="shared" si="1086"/>
        <v>0</v>
      </c>
      <c r="K17378" s="5">
        <f t="shared" si="1087"/>
        <v>0</v>
      </c>
    </row>
    <row r="17379" spans="1:11" x14ac:dyDescent="0.25">
      <c r="A17379" t="s">
        <v>172</v>
      </c>
      <c r="B17379" t="s">
        <v>79</v>
      </c>
      <c r="C17379" s="7">
        <v>1</v>
      </c>
      <c r="D17379">
        <v>2</v>
      </c>
      <c r="E17379">
        <v>48</v>
      </c>
      <c r="F17379">
        <v>64</v>
      </c>
      <c r="G17379" s="1">
        <f t="shared" si="1084"/>
        <v>0.96</v>
      </c>
      <c r="H17379" s="4">
        <f t="shared" si="1085"/>
        <v>1</v>
      </c>
      <c r="I17379" s="5">
        <f>IF(OR(AND(F17379&gt;=50,G17379&gt;SUMIF(SeasonTotals!A$2:A$9,A17379,SeasonTotals!F$2:F$9)),AND(G17379&gt;0.885,F17379&gt;=50,D17379&lt;3)),1,0)</f>
        <v>1</v>
      </c>
      <c r="J17379" s="4">
        <f t="shared" si="1086"/>
        <v>0</v>
      </c>
      <c r="K17379" s="5">
        <f t="shared" si="1087"/>
        <v>0</v>
      </c>
    </row>
    <row r="17380" spans="1:11" x14ac:dyDescent="0.25">
      <c r="A17380" t="s">
        <v>172</v>
      </c>
      <c r="B17380" t="s">
        <v>107</v>
      </c>
      <c r="C17380" s="7">
        <v>1</v>
      </c>
      <c r="D17380">
        <v>2</v>
      </c>
      <c r="E17380">
        <v>20</v>
      </c>
      <c r="F17380">
        <v>60</v>
      </c>
      <c r="G17380" s="1">
        <f t="shared" si="1084"/>
        <v>0.90909090909090906</v>
      </c>
      <c r="H17380" s="4">
        <f t="shared" si="1085"/>
        <v>1</v>
      </c>
      <c r="I17380" s="5">
        <f>IF(OR(AND(F17380&gt;=50,G17380&gt;SUMIF(SeasonTotals!A$2:A$9,A17380,SeasonTotals!F$2:F$9)),AND(G17380&gt;0.885,F17380&gt;=50,D17380&lt;3)),1,0)</f>
        <v>1</v>
      </c>
      <c r="J17380" s="4">
        <f t="shared" si="1086"/>
        <v>0</v>
      </c>
      <c r="K17380" s="5">
        <f t="shared" si="1087"/>
        <v>0</v>
      </c>
    </row>
    <row r="17381" spans="1:11" x14ac:dyDescent="0.25">
      <c r="A17381" t="s">
        <v>172</v>
      </c>
      <c r="B17381" t="s">
        <v>93</v>
      </c>
      <c r="C17381" s="7">
        <v>1</v>
      </c>
      <c r="D17381">
        <v>3</v>
      </c>
      <c r="E17381">
        <v>22</v>
      </c>
      <c r="F17381">
        <v>65</v>
      </c>
      <c r="G17381" s="1">
        <f t="shared" si="1084"/>
        <v>0.88</v>
      </c>
      <c r="H17381" s="4">
        <f t="shared" si="1085"/>
        <v>0</v>
      </c>
      <c r="I17381" s="5">
        <f>IF(OR(AND(F17381&gt;=50,G17381&gt;SUMIF(SeasonTotals!A$2:A$9,A17381,SeasonTotals!F$2:F$9)),AND(G17381&gt;0.885,F17381&gt;=50,D17381&lt;3)),1,0)</f>
        <v>0</v>
      </c>
      <c r="J17381" s="4">
        <f t="shared" si="1086"/>
        <v>0</v>
      </c>
      <c r="K17381" s="5">
        <f t="shared" si="1087"/>
        <v>0</v>
      </c>
    </row>
    <row r="17382" spans="1:11" x14ac:dyDescent="0.25">
      <c r="A17382" t="s">
        <v>172</v>
      </c>
      <c r="B17382" t="s">
        <v>18</v>
      </c>
      <c r="C17382" s="7">
        <v>1</v>
      </c>
      <c r="D17382">
        <v>0</v>
      </c>
      <c r="E17382">
        <v>33</v>
      </c>
      <c r="F17382">
        <v>60</v>
      </c>
      <c r="G17382" s="1">
        <f t="shared" si="1084"/>
        <v>1</v>
      </c>
      <c r="H17382" s="4">
        <f t="shared" si="1085"/>
        <v>1</v>
      </c>
      <c r="I17382" s="5">
        <f>IF(OR(AND(F17382&gt;=50,G17382&gt;SUMIF(SeasonTotals!A$2:A$9,A17382,SeasonTotals!F$2:F$9)),AND(G17382&gt;0.885,F17382&gt;=50,D17382&lt;3)),1,0)</f>
        <v>1</v>
      </c>
      <c r="J17382" s="4">
        <f t="shared" si="1086"/>
        <v>0</v>
      </c>
      <c r="K17382" s="5">
        <f t="shared" si="1087"/>
        <v>0</v>
      </c>
    </row>
    <row r="17383" spans="1:11" x14ac:dyDescent="0.25">
      <c r="A17383" t="s">
        <v>172</v>
      </c>
      <c r="B17383" t="s">
        <v>51</v>
      </c>
      <c r="C17383" s="7">
        <v>1</v>
      </c>
      <c r="D17383">
        <v>5</v>
      </c>
      <c r="E17383">
        <v>18</v>
      </c>
      <c r="F17383">
        <v>59</v>
      </c>
      <c r="G17383" s="1">
        <f t="shared" si="1084"/>
        <v>0.78260869565217395</v>
      </c>
      <c r="H17383" s="4">
        <f t="shared" si="1085"/>
        <v>0</v>
      </c>
      <c r="I17383" s="5">
        <f>IF(OR(AND(F17383&gt;=50,G17383&gt;SUMIF(SeasonTotals!A$2:A$9,A17383,SeasonTotals!F$2:F$9)),AND(G17383&gt;0.885,F17383&gt;=50,D17383&lt;3)),1,0)</f>
        <v>0</v>
      </c>
      <c r="J17383" s="4">
        <f t="shared" si="1086"/>
        <v>1</v>
      </c>
      <c r="K17383" s="5">
        <f t="shared" si="1087"/>
        <v>0</v>
      </c>
    </row>
    <row r="17384" spans="1:11" x14ac:dyDescent="0.25">
      <c r="A17384" t="s">
        <v>172</v>
      </c>
      <c r="B17384" t="s">
        <v>55</v>
      </c>
      <c r="C17384" s="7">
        <v>1</v>
      </c>
      <c r="D17384">
        <v>4</v>
      </c>
      <c r="E17384">
        <v>25</v>
      </c>
      <c r="F17384">
        <v>63</v>
      </c>
      <c r="G17384" s="1">
        <f t="shared" si="1084"/>
        <v>0.86206896551724133</v>
      </c>
      <c r="H17384" s="4">
        <f t="shared" si="1085"/>
        <v>0</v>
      </c>
      <c r="I17384" s="5">
        <f>IF(OR(AND(F17384&gt;=50,G17384&gt;SUMIF(SeasonTotals!A$2:A$9,A17384,SeasonTotals!F$2:F$9)),AND(G17384&gt;0.885,F17384&gt;=50,D17384&lt;3)),1,0)</f>
        <v>0</v>
      </c>
      <c r="J17384" s="4">
        <f t="shared" si="1086"/>
        <v>0</v>
      </c>
      <c r="K17384" s="5">
        <f t="shared" si="1087"/>
        <v>0</v>
      </c>
    </row>
    <row r="17385" spans="1:11" x14ac:dyDescent="0.25">
      <c r="A17385" t="s">
        <v>172</v>
      </c>
      <c r="B17385" t="s">
        <v>87</v>
      </c>
      <c r="C17385" s="7">
        <v>1</v>
      </c>
      <c r="D17385">
        <v>2</v>
      </c>
      <c r="E17385">
        <v>21</v>
      </c>
      <c r="F17385">
        <v>58</v>
      </c>
      <c r="G17385" s="1">
        <f t="shared" si="1084"/>
        <v>0.91304347826086951</v>
      </c>
      <c r="H17385" s="4">
        <f t="shared" si="1085"/>
        <v>1</v>
      </c>
      <c r="I17385" s="5">
        <f>IF(OR(AND(F17385&gt;=50,G17385&gt;SUMIF(SeasonTotals!A$2:A$9,A17385,SeasonTotals!F$2:F$9)),AND(G17385&gt;0.885,F17385&gt;=50,D17385&lt;3)),1,0)</f>
        <v>1</v>
      </c>
      <c r="J17385" s="4">
        <f t="shared" si="1086"/>
        <v>0</v>
      </c>
      <c r="K17385" s="5">
        <f t="shared" si="1087"/>
        <v>0</v>
      </c>
    </row>
    <row r="17386" spans="1:11" x14ac:dyDescent="0.25">
      <c r="A17386" t="s">
        <v>172</v>
      </c>
      <c r="B17386" t="s">
        <v>104</v>
      </c>
      <c r="C17386" s="7">
        <v>1</v>
      </c>
      <c r="D17386">
        <v>2</v>
      </c>
      <c r="E17386">
        <v>28</v>
      </c>
      <c r="F17386">
        <v>65</v>
      </c>
      <c r="G17386" s="1">
        <f t="shared" si="1084"/>
        <v>0.93333333333333335</v>
      </c>
      <c r="H17386" s="4">
        <f t="shared" si="1085"/>
        <v>1</v>
      </c>
      <c r="I17386" s="5">
        <f>IF(OR(AND(F17386&gt;=50,G17386&gt;SUMIF(SeasonTotals!A$2:A$9,A17386,SeasonTotals!F$2:F$9)),AND(G17386&gt;0.885,F17386&gt;=50,D17386&lt;3)),1,0)</f>
        <v>1</v>
      </c>
      <c r="J17386" s="4">
        <f t="shared" si="1086"/>
        <v>0</v>
      </c>
      <c r="K17386" s="5">
        <f t="shared" si="1087"/>
        <v>0</v>
      </c>
    </row>
    <row r="17387" spans="1:11" x14ac:dyDescent="0.25">
      <c r="A17387" t="s">
        <v>172</v>
      </c>
      <c r="B17387" t="s">
        <v>132</v>
      </c>
      <c r="C17387" s="7">
        <v>1</v>
      </c>
      <c r="D17387">
        <v>5</v>
      </c>
      <c r="E17387">
        <v>8</v>
      </c>
      <c r="F17387">
        <v>23</v>
      </c>
      <c r="G17387" s="1">
        <f t="shared" si="1084"/>
        <v>0.61538461538461542</v>
      </c>
      <c r="H17387" s="4">
        <f t="shared" si="1085"/>
        <v>0</v>
      </c>
      <c r="I17387" s="5">
        <f>IF(OR(AND(F17387&gt;=50,G17387&gt;SUMIF(SeasonTotals!A$2:A$9,A17387,SeasonTotals!F$2:F$9)),AND(G17387&gt;0.885,F17387&gt;=50,D17387&lt;3)),1,0)</f>
        <v>0</v>
      </c>
      <c r="J17387" s="4">
        <f t="shared" si="1086"/>
        <v>1</v>
      </c>
      <c r="K17387" s="5">
        <f t="shared" si="1087"/>
        <v>1</v>
      </c>
    </row>
    <row r="17388" spans="1:11" x14ac:dyDescent="0.25">
      <c r="A17388" t="s">
        <v>172</v>
      </c>
      <c r="B17388" t="s">
        <v>17</v>
      </c>
      <c r="C17388" s="7">
        <v>1</v>
      </c>
      <c r="D17388">
        <v>4</v>
      </c>
      <c r="E17388">
        <v>31</v>
      </c>
      <c r="F17388">
        <v>59</v>
      </c>
      <c r="G17388" s="1">
        <f t="shared" si="1084"/>
        <v>0.88571428571428568</v>
      </c>
      <c r="H17388" s="4">
        <f t="shared" si="1085"/>
        <v>0</v>
      </c>
      <c r="I17388" s="5">
        <f>IF(OR(AND(F17388&gt;=50,G17388&gt;SUMIF(SeasonTotals!A$2:A$9,A17388,SeasonTotals!F$2:F$9)),AND(G17388&gt;0.885,F17388&gt;=50,D17388&lt;3)),1,0)</f>
        <v>0</v>
      </c>
      <c r="J17388" s="4">
        <f t="shared" si="1086"/>
        <v>0</v>
      </c>
      <c r="K17388" s="5">
        <f t="shared" si="1087"/>
        <v>0</v>
      </c>
    </row>
    <row r="17389" spans="1:11" x14ac:dyDescent="0.25">
      <c r="A17389" t="s">
        <v>172</v>
      </c>
      <c r="B17389" t="s">
        <v>159</v>
      </c>
      <c r="C17389" s="7">
        <v>1</v>
      </c>
      <c r="D17389">
        <v>1</v>
      </c>
      <c r="E17389">
        <v>22</v>
      </c>
      <c r="F17389">
        <v>60</v>
      </c>
      <c r="G17389" s="1">
        <f t="shared" si="1084"/>
        <v>0.95652173913043481</v>
      </c>
      <c r="H17389" s="4">
        <f t="shared" si="1085"/>
        <v>1</v>
      </c>
      <c r="I17389" s="5">
        <f>IF(OR(AND(F17389&gt;=50,G17389&gt;SUMIF(SeasonTotals!A$2:A$9,A17389,SeasonTotals!F$2:F$9)),AND(G17389&gt;0.885,F17389&gt;=50,D17389&lt;3)),1,0)</f>
        <v>1</v>
      </c>
      <c r="J17389" s="4">
        <f t="shared" si="1086"/>
        <v>0</v>
      </c>
      <c r="K17389" s="5">
        <f t="shared" si="1087"/>
        <v>0</v>
      </c>
    </row>
    <row r="17390" spans="1:11" x14ac:dyDescent="0.25">
      <c r="A17390" t="s">
        <v>172</v>
      </c>
      <c r="B17390" t="s">
        <v>77</v>
      </c>
      <c r="C17390" s="7">
        <v>1</v>
      </c>
      <c r="D17390">
        <v>3</v>
      </c>
      <c r="E17390">
        <v>22</v>
      </c>
      <c r="F17390">
        <v>60</v>
      </c>
      <c r="G17390" s="1">
        <f t="shared" si="1084"/>
        <v>0.88</v>
      </c>
      <c r="H17390" s="4">
        <f t="shared" si="1085"/>
        <v>0</v>
      </c>
      <c r="I17390" s="5">
        <f>IF(OR(AND(F17390&gt;=50,G17390&gt;SUMIF(SeasonTotals!A$2:A$9,A17390,SeasonTotals!F$2:F$9)),AND(G17390&gt;0.885,F17390&gt;=50,D17390&lt;3)),1,0)</f>
        <v>0</v>
      </c>
      <c r="J17390" s="4">
        <f t="shared" si="1086"/>
        <v>0</v>
      </c>
      <c r="K17390" s="5">
        <f t="shared" si="1087"/>
        <v>0</v>
      </c>
    </row>
    <row r="17391" spans="1:11" x14ac:dyDescent="0.25">
      <c r="A17391" t="s">
        <v>172</v>
      </c>
      <c r="B17391" t="s">
        <v>60</v>
      </c>
      <c r="C17391" s="7">
        <v>1</v>
      </c>
      <c r="D17391">
        <v>4</v>
      </c>
      <c r="E17391">
        <v>28</v>
      </c>
      <c r="F17391">
        <v>59</v>
      </c>
      <c r="G17391" s="1">
        <f t="shared" si="1084"/>
        <v>0.875</v>
      </c>
      <c r="H17391" s="4">
        <f t="shared" si="1085"/>
        <v>0</v>
      </c>
      <c r="I17391" s="5">
        <f>IF(OR(AND(F17391&gt;=50,G17391&gt;SUMIF(SeasonTotals!A$2:A$9,A17391,SeasonTotals!F$2:F$9)),AND(G17391&gt;0.885,F17391&gt;=50,D17391&lt;3)),1,0)</f>
        <v>0</v>
      </c>
      <c r="J17391" s="4">
        <f t="shared" si="1086"/>
        <v>0</v>
      </c>
      <c r="K17391" s="5">
        <f t="shared" si="1087"/>
        <v>0</v>
      </c>
    </row>
    <row r="17392" spans="1:11" x14ac:dyDescent="0.25">
      <c r="A17392" t="s">
        <v>172</v>
      </c>
      <c r="B17392" t="s">
        <v>120</v>
      </c>
      <c r="C17392" s="7">
        <v>1</v>
      </c>
      <c r="D17392">
        <v>3</v>
      </c>
      <c r="E17392">
        <v>17</v>
      </c>
      <c r="F17392">
        <v>59</v>
      </c>
      <c r="G17392" s="1">
        <f t="shared" si="1084"/>
        <v>0.85</v>
      </c>
      <c r="H17392" s="4">
        <f t="shared" si="1085"/>
        <v>0</v>
      </c>
      <c r="I17392" s="5">
        <f>IF(OR(AND(F17392&gt;=50,G17392&gt;SUMIF(SeasonTotals!A$2:A$9,A17392,SeasonTotals!F$2:F$9)),AND(G17392&gt;0.885,F17392&gt;=50,D17392&lt;3)),1,0)</f>
        <v>0</v>
      </c>
      <c r="J17392" s="4">
        <f t="shared" si="1086"/>
        <v>0</v>
      </c>
      <c r="K17392" s="5">
        <f t="shared" si="1087"/>
        <v>0</v>
      </c>
    </row>
    <row r="17393" spans="1:11" x14ac:dyDescent="0.25">
      <c r="A17393" t="s">
        <v>172</v>
      </c>
      <c r="B17393" t="s">
        <v>102</v>
      </c>
      <c r="C17393" s="7">
        <v>1</v>
      </c>
      <c r="D17393">
        <v>3</v>
      </c>
      <c r="E17393">
        <v>30</v>
      </c>
      <c r="F17393">
        <v>60</v>
      </c>
      <c r="G17393" s="1">
        <f t="shared" si="1084"/>
        <v>0.90909090909090906</v>
      </c>
      <c r="H17393" s="4">
        <f t="shared" si="1085"/>
        <v>0</v>
      </c>
      <c r="I17393" s="5">
        <f>IF(OR(AND(F17393&gt;=50,G17393&gt;SUMIF(SeasonTotals!A$2:A$9,A17393,SeasonTotals!F$2:F$9)),AND(G17393&gt;0.885,F17393&gt;=50,D17393&lt;3)),1,0)</f>
        <v>0</v>
      </c>
      <c r="J17393" s="4">
        <f t="shared" si="1086"/>
        <v>0</v>
      </c>
      <c r="K17393" s="5">
        <f t="shared" si="1087"/>
        <v>0</v>
      </c>
    </row>
    <row r="17394" spans="1:11" x14ac:dyDescent="0.25">
      <c r="A17394" t="s">
        <v>172</v>
      </c>
      <c r="B17394" t="s">
        <v>132</v>
      </c>
      <c r="C17394" s="7">
        <v>1</v>
      </c>
      <c r="D17394">
        <v>2</v>
      </c>
      <c r="E17394">
        <v>32</v>
      </c>
      <c r="F17394">
        <v>60</v>
      </c>
      <c r="G17394" s="1">
        <f t="shared" si="1084"/>
        <v>0.94117647058823528</v>
      </c>
      <c r="H17394" s="4">
        <f t="shared" si="1085"/>
        <v>1</v>
      </c>
      <c r="I17394" s="5">
        <f>IF(OR(AND(F17394&gt;=50,G17394&gt;SUMIF(SeasonTotals!A$2:A$9,A17394,SeasonTotals!F$2:F$9)),AND(G17394&gt;0.885,F17394&gt;=50,D17394&lt;3)),1,0)</f>
        <v>1</v>
      </c>
      <c r="J17394" s="4">
        <f t="shared" si="1086"/>
        <v>0</v>
      </c>
      <c r="K17394" s="5">
        <f t="shared" si="1087"/>
        <v>0</v>
      </c>
    </row>
    <row r="17395" spans="1:11" x14ac:dyDescent="0.25">
      <c r="A17395" t="s">
        <v>172</v>
      </c>
      <c r="B17395" t="s">
        <v>146</v>
      </c>
      <c r="C17395" s="7">
        <v>1</v>
      </c>
      <c r="D17395">
        <v>5</v>
      </c>
      <c r="E17395">
        <v>26</v>
      </c>
      <c r="F17395">
        <v>40</v>
      </c>
      <c r="G17395" s="1">
        <f t="shared" si="1084"/>
        <v>0.83870967741935487</v>
      </c>
      <c r="H17395" s="4">
        <f t="shared" si="1085"/>
        <v>0</v>
      </c>
      <c r="I17395" s="5">
        <f>IF(OR(AND(F17395&gt;=50,G17395&gt;SUMIF(SeasonTotals!A$2:A$9,A17395,SeasonTotals!F$2:F$9)),AND(G17395&gt;0.885,F17395&gt;=50,D17395&lt;3)),1,0)</f>
        <v>0</v>
      </c>
      <c r="J17395" s="4">
        <f t="shared" si="1086"/>
        <v>1</v>
      </c>
      <c r="K17395" s="5">
        <f t="shared" si="1087"/>
        <v>1</v>
      </c>
    </row>
    <row r="17396" spans="1:11" x14ac:dyDescent="0.25">
      <c r="A17396" t="s">
        <v>172</v>
      </c>
      <c r="B17396" t="s">
        <v>50</v>
      </c>
      <c r="C17396" s="7">
        <v>1</v>
      </c>
      <c r="D17396">
        <v>0</v>
      </c>
      <c r="E17396">
        <v>43</v>
      </c>
      <c r="F17396">
        <v>60</v>
      </c>
      <c r="G17396" s="1">
        <f t="shared" si="1084"/>
        <v>1</v>
      </c>
      <c r="H17396" s="4">
        <f t="shared" si="1085"/>
        <v>1</v>
      </c>
      <c r="I17396" s="5">
        <f>IF(OR(AND(F17396&gt;=50,G17396&gt;SUMIF(SeasonTotals!A$2:A$9,A17396,SeasonTotals!F$2:F$9)),AND(G17396&gt;0.885,F17396&gt;=50,D17396&lt;3)),1,0)</f>
        <v>1</v>
      </c>
      <c r="J17396" s="4">
        <f t="shared" si="1086"/>
        <v>0</v>
      </c>
      <c r="K17396" s="5">
        <f t="shared" si="1087"/>
        <v>0</v>
      </c>
    </row>
    <row r="17397" spans="1:11" x14ac:dyDescent="0.25">
      <c r="A17397" t="s">
        <v>172</v>
      </c>
      <c r="B17397" t="s">
        <v>21</v>
      </c>
      <c r="C17397" s="7">
        <v>1</v>
      </c>
      <c r="D17397">
        <v>3</v>
      </c>
      <c r="E17397">
        <v>10</v>
      </c>
      <c r="F17397">
        <v>16</v>
      </c>
      <c r="G17397" s="1">
        <f t="shared" si="1084"/>
        <v>0.76923076923076927</v>
      </c>
      <c r="H17397" s="4">
        <f t="shared" si="1085"/>
        <v>0</v>
      </c>
      <c r="I17397" s="5">
        <f>IF(OR(AND(F17397&gt;=50,G17397&gt;SUMIF(SeasonTotals!A$2:A$9,A17397,SeasonTotals!F$2:F$9)),AND(G17397&gt;0.885,F17397&gt;=50,D17397&lt;3)),1,0)</f>
        <v>0</v>
      </c>
      <c r="J17397" s="4">
        <f t="shared" si="1086"/>
        <v>1</v>
      </c>
      <c r="K17397" s="5">
        <f t="shared" si="1087"/>
        <v>1</v>
      </c>
    </row>
    <row r="17398" spans="1:11" x14ac:dyDescent="0.25">
      <c r="A17398" t="s">
        <v>172</v>
      </c>
      <c r="B17398" t="s">
        <v>112</v>
      </c>
      <c r="C17398" s="7">
        <v>1</v>
      </c>
      <c r="D17398">
        <v>1</v>
      </c>
      <c r="E17398">
        <v>26</v>
      </c>
      <c r="F17398">
        <v>60</v>
      </c>
      <c r="G17398" s="1">
        <f t="shared" si="1084"/>
        <v>0.96296296296296291</v>
      </c>
      <c r="H17398" s="4">
        <f t="shared" si="1085"/>
        <v>1</v>
      </c>
      <c r="I17398" s="5">
        <f>IF(OR(AND(F17398&gt;=50,G17398&gt;SUMIF(SeasonTotals!A$2:A$9,A17398,SeasonTotals!F$2:F$9)),AND(G17398&gt;0.885,F17398&gt;=50,D17398&lt;3)),1,0)</f>
        <v>1</v>
      </c>
      <c r="J17398" s="4">
        <f t="shared" si="1086"/>
        <v>0</v>
      </c>
      <c r="K17398" s="5">
        <f t="shared" si="1087"/>
        <v>0</v>
      </c>
    </row>
    <row r="17399" spans="1:11" x14ac:dyDescent="0.25">
      <c r="A17399" t="s">
        <v>172</v>
      </c>
      <c r="B17399" t="s">
        <v>77</v>
      </c>
      <c r="C17399" s="7">
        <v>1</v>
      </c>
      <c r="D17399">
        <v>2</v>
      </c>
      <c r="E17399">
        <v>22</v>
      </c>
      <c r="F17399">
        <v>60</v>
      </c>
      <c r="G17399" s="1">
        <f t="shared" si="1084"/>
        <v>0.91666666666666663</v>
      </c>
      <c r="H17399" s="4">
        <f t="shared" si="1085"/>
        <v>1</v>
      </c>
      <c r="I17399" s="5">
        <f>IF(OR(AND(F17399&gt;=50,G17399&gt;SUMIF(SeasonTotals!A$2:A$9,A17399,SeasonTotals!F$2:F$9)),AND(G17399&gt;0.885,F17399&gt;=50,D17399&lt;3)),1,0)</f>
        <v>1</v>
      </c>
      <c r="J17399" s="4">
        <f t="shared" si="1086"/>
        <v>0</v>
      </c>
      <c r="K17399" s="5">
        <f t="shared" si="1087"/>
        <v>0</v>
      </c>
    </row>
    <row r="17400" spans="1:11" x14ac:dyDescent="0.25">
      <c r="A17400" t="s">
        <v>172</v>
      </c>
      <c r="B17400" t="s">
        <v>60</v>
      </c>
      <c r="C17400" s="7">
        <v>1</v>
      </c>
      <c r="D17400">
        <v>3</v>
      </c>
      <c r="E17400">
        <v>7</v>
      </c>
      <c r="F17400">
        <v>21</v>
      </c>
      <c r="G17400" s="1">
        <f t="shared" si="1084"/>
        <v>0.7</v>
      </c>
      <c r="H17400" s="4">
        <f t="shared" si="1085"/>
        <v>0</v>
      </c>
      <c r="I17400" s="5">
        <f>IF(OR(AND(F17400&gt;=50,G17400&gt;SUMIF(SeasonTotals!A$2:A$9,A17400,SeasonTotals!F$2:F$9)),AND(G17400&gt;0.885,F17400&gt;=50,D17400&lt;3)),1,0)</f>
        <v>0</v>
      </c>
      <c r="J17400" s="4">
        <f t="shared" si="1086"/>
        <v>1</v>
      </c>
      <c r="K17400" s="5">
        <f t="shared" si="1087"/>
        <v>1</v>
      </c>
    </row>
    <row r="17401" spans="1:11" x14ac:dyDescent="0.25">
      <c r="A17401" t="s">
        <v>172</v>
      </c>
      <c r="B17401" t="s">
        <v>120</v>
      </c>
      <c r="C17401" s="7">
        <v>1</v>
      </c>
      <c r="D17401">
        <v>4</v>
      </c>
      <c r="E17401">
        <v>23</v>
      </c>
      <c r="F17401">
        <v>59</v>
      </c>
      <c r="G17401" s="1">
        <f t="shared" si="1084"/>
        <v>0.85185185185185186</v>
      </c>
      <c r="H17401" s="4">
        <f t="shared" si="1085"/>
        <v>0</v>
      </c>
      <c r="I17401" s="5">
        <f>IF(OR(AND(F17401&gt;=50,G17401&gt;SUMIF(SeasonTotals!A$2:A$9,A17401,SeasonTotals!F$2:F$9)),AND(G17401&gt;0.885,F17401&gt;=50,D17401&lt;3)),1,0)</f>
        <v>0</v>
      </c>
      <c r="J17401" s="4">
        <f t="shared" si="1086"/>
        <v>0</v>
      </c>
      <c r="K17401" s="5">
        <f t="shared" si="1087"/>
        <v>0</v>
      </c>
    </row>
    <row r="17402" spans="1:11" x14ac:dyDescent="0.25">
      <c r="A17402" t="s">
        <v>172</v>
      </c>
      <c r="B17402" t="s">
        <v>168</v>
      </c>
      <c r="C17402" s="7">
        <v>1</v>
      </c>
      <c r="D17402">
        <v>1</v>
      </c>
      <c r="E17402">
        <v>38</v>
      </c>
      <c r="F17402">
        <v>60</v>
      </c>
      <c r="G17402" s="1">
        <f t="shared" si="1084"/>
        <v>0.97435897435897434</v>
      </c>
      <c r="H17402" s="4">
        <f t="shared" si="1085"/>
        <v>1</v>
      </c>
      <c r="I17402" s="5">
        <f>IF(OR(AND(F17402&gt;=50,G17402&gt;SUMIF(SeasonTotals!A$2:A$9,A17402,SeasonTotals!F$2:F$9)),AND(G17402&gt;0.885,F17402&gt;=50,D17402&lt;3)),1,0)</f>
        <v>1</v>
      </c>
      <c r="J17402" s="4">
        <f t="shared" si="1086"/>
        <v>0</v>
      </c>
      <c r="K17402" s="5">
        <f t="shared" si="1087"/>
        <v>0</v>
      </c>
    </row>
    <row r="17403" spans="1:11" x14ac:dyDescent="0.25">
      <c r="A17403" t="s">
        <v>172</v>
      </c>
      <c r="B17403" t="s">
        <v>142</v>
      </c>
      <c r="C17403" s="7">
        <v>1</v>
      </c>
      <c r="D17403">
        <v>4</v>
      </c>
      <c r="E17403">
        <v>20</v>
      </c>
      <c r="F17403">
        <v>59</v>
      </c>
      <c r="G17403" s="1">
        <f t="shared" si="1084"/>
        <v>0.83333333333333337</v>
      </c>
      <c r="H17403" s="4">
        <f t="shared" si="1085"/>
        <v>0</v>
      </c>
      <c r="I17403" s="5">
        <f>IF(OR(AND(F17403&gt;=50,G17403&gt;SUMIF(SeasonTotals!A$2:A$9,A17403,SeasonTotals!F$2:F$9)),AND(G17403&gt;0.885,F17403&gt;=50,D17403&lt;3)),1,0)</f>
        <v>0</v>
      </c>
      <c r="J17403" s="4">
        <f t="shared" si="1086"/>
        <v>1</v>
      </c>
      <c r="K17403" s="5">
        <f t="shared" si="1087"/>
        <v>0</v>
      </c>
    </row>
    <row r="17404" spans="1:11" x14ac:dyDescent="0.25">
      <c r="A17404" t="s">
        <v>172</v>
      </c>
      <c r="B17404" t="s">
        <v>111</v>
      </c>
      <c r="C17404" s="7">
        <v>1</v>
      </c>
      <c r="D17404">
        <v>3</v>
      </c>
      <c r="E17404">
        <v>18</v>
      </c>
      <c r="F17404">
        <v>60</v>
      </c>
      <c r="G17404" s="1">
        <f t="shared" si="1084"/>
        <v>0.8571428571428571</v>
      </c>
      <c r="H17404" s="4">
        <f t="shared" si="1085"/>
        <v>0</v>
      </c>
      <c r="I17404" s="5">
        <f>IF(OR(AND(F17404&gt;=50,G17404&gt;SUMIF(SeasonTotals!A$2:A$9,A17404,SeasonTotals!F$2:F$9)),AND(G17404&gt;0.885,F17404&gt;=50,D17404&lt;3)),1,0)</f>
        <v>0</v>
      </c>
      <c r="J17404" s="4">
        <f t="shared" si="1086"/>
        <v>0</v>
      </c>
      <c r="K17404" s="5">
        <f t="shared" si="1087"/>
        <v>0</v>
      </c>
    </row>
    <row r="17405" spans="1:11" x14ac:dyDescent="0.25">
      <c r="A17405" t="s">
        <v>172</v>
      </c>
      <c r="B17405" t="s">
        <v>110</v>
      </c>
      <c r="C17405" s="7">
        <v>1</v>
      </c>
      <c r="D17405">
        <v>1</v>
      </c>
      <c r="E17405">
        <v>18</v>
      </c>
      <c r="F17405">
        <v>65</v>
      </c>
      <c r="G17405" s="1">
        <f t="shared" si="1084"/>
        <v>0.94736842105263153</v>
      </c>
      <c r="H17405" s="4">
        <f t="shared" si="1085"/>
        <v>1</v>
      </c>
      <c r="I17405" s="5">
        <f>IF(OR(AND(F17405&gt;=50,G17405&gt;SUMIF(SeasonTotals!A$2:A$9,A17405,SeasonTotals!F$2:F$9)),AND(G17405&gt;0.885,F17405&gt;=50,D17405&lt;3)),1,0)</f>
        <v>1</v>
      </c>
      <c r="J17405" s="4">
        <f t="shared" si="1086"/>
        <v>0</v>
      </c>
      <c r="K17405" s="5">
        <f t="shared" si="1087"/>
        <v>0</v>
      </c>
    </row>
    <row r="17406" spans="1:11" x14ac:dyDescent="0.25">
      <c r="A17406" t="s">
        <v>172</v>
      </c>
      <c r="B17406" t="s">
        <v>145</v>
      </c>
      <c r="C17406" s="7">
        <v>1</v>
      </c>
      <c r="D17406">
        <v>4</v>
      </c>
      <c r="E17406">
        <v>25</v>
      </c>
      <c r="F17406">
        <v>58</v>
      </c>
      <c r="G17406" s="1">
        <f t="shared" si="1084"/>
        <v>0.86206896551724133</v>
      </c>
      <c r="H17406" s="4">
        <f t="shared" si="1085"/>
        <v>0</v>
      </c>
      <c r="I17406" s="5">
        <f>IF(OR(AND(F17406&gt;=50,G17406&gt;SUMIF(SeasonTotals!A$2:A$9,A17406,SeasonTotals!F$2:F$9)),AND(G17406&gt;0.885,F17406&gt;=50,D17406&lt;3)),1,0)</f>
        <v>0</v>
      </c>
      <c r="J17406" s="4">
        <f t="shared" si="1086"/>
        <v>0</v>
      </c>
      <c r="K17406" s="5">
        <f t="shared" si="1087"/>
        <v>0</v>
      </c>
    </row>
    <row r="17407" spans="1:11" x14ac:dyDescent="0.25">
      <c r="A17407" t="s">
        <v>172</v>
      </c>
      <c r="B17407" t="s">
        <v>54</v>
      </c>
      <c r="C17407" s="7">
        <v>1</v>
      </c>
      <c r="D17407">
        <v>3</v>
      </c>
      <c r="E17407">
        <v>22</v>
      </c>
      <c r="F17407">
        <v>59</v>
      </c>
      <c r="G17407" s="1">
        <f t="shared" si="1084"/>
        <v>0.88</v>
      </c>
      <c r="H17407" s="4">
        <f t="shared" si="1085"/>
        <v>0</v>
      </c>
      <c r="I17407" s="5">
        <f>IF(OR(AND(F17407&gt;=50,G17407&gt;SUMIF(SeasonTotals!A$2:A$9,A17407,SeasonTotals!F$2:F$9)),AND(G17407&gt;0.885,F17407&gt;=50,D17407&lt;3)),1,0)</f>
        <v>0</v>
      </c>
      <c r="J17407" s="4">
        <f t="shared" si="1086"/>
        <v>0</v>
      </c>
      <c r="K17407" s="5">
        <f t="shared" si="1087"/>
        <v>0</v>
      </c>
    </row>
    <row r="17408" spans="1:11" x14ac:dyDescent="0.25">
      <c r="A17408" t="s">
        <v>172</v>
      </c>
      <c r="B17408" t="s">
        <v>37</v>
      </c>
      <c r="C17408" s="7">
        <v>1</v>
      </c>
      <c r="D17408">
        <v>2</v>
      </c>
      <c r="E17408">
        <v>30</v>
      </c>
      <c r="F17408">
        <v>60</v>
      </c>
      <c r="G17408" s="1">
        <f t="shared" si="1084"/>
        <v>0.9375</v>
      </c>
      <c r="H17408" s="4">
        <f t="shared" si="1085"/>
        <v>1</v>
      </c>
      <c r="I17408" s="5">
        <f>IF(OR(AND(F17408&gt;=50,G17408&gt;SUMIF(SeasonTotals!A$2:A$9,A17408,SeasonTotals!F$2:F$9)),AND(G17408&gt;0.885,F17408&gt;=50,D17408&lt;3)),1,0)</f>
        <v>1</v>
      </c>
      <c r="J17408" s="4">
        <f t="shared" si="1086"/>
        <v>0</v>
      </c>
      <c r="K17408" s="5">
        <f t="shared" si="1087"/>
        <v>0</v>
      </c>
    </row>
    <row r="17409" spans="1:11" x14ac:dyDescent="0.25">
      <c r="A17409" t="s">
        <v>172</v>
      </c>
      <c r="B17409" t="s">
        <v>147</v>
      </c>
      <c r="C17409" s="7">
        <v>1</v>
      </c>
      <c r="D17409">
        <v>3</v>
      </c>
      <c r="E17409">
        <v>13</v>
      </c>
      <c r="F17409">
        <v>60</v>
      </c>
      <c r="G17409" s="1">
        <f t="shared" si="1084"/>
        <v>0.8125</v>
      </c>
      <c r="H17409" s="4">
        <f t="shared" si="1085"/>
        <v>0</v>
      </c>
      <c r="I17409" s="5">
        <f>IF(OR(AND(F17409&gt;=50,G17409&gt;SUMIF(SeasonTotals!A$2:A$9,A17409,SeasonTotals!F$2:F$9)),AND(G17409&gt;0.885,F17409&gt;=50,D17409&lt;3)),1,0)</f>
        <v>0</v>
      </c>
      <c r="J17409" s="4">
        <f t="shared" si="1086"/>
        <v>1</v>
      </c>
      <c r="K17409" s="5">
        <f t="shared" si="1087"/>
        <v>0</v>
      </c>
    </row>
    <row r="17410" spans="1:11" x14ac:dyDescent="0.25">
      <c r="A17410" t="s">
        <v>172</v>
      </c>
      <c r="B17410" t="s">
        <v>102</v>
      </c>
      <c r="C17410" s="7">
        <v>1</v>
      </c>
      <c r="D17410">
        <v>6</v>
      </c>
      <c r="E17410">
        <v>33</v>
      </c>
      <c r="F17410">
        <v>60</v>
      </c>
      <c r="G17410" s="1">
        <f t="shared" ref="G17410:G17473" si="1088">E17410/MAX(1,SUM(D17410:E17410))</f>
        <v>0.84615384615384615</v>
      </c>
      <c r="H17410" s="4">
        <f t="shared" ref="H17410:H17473" si="1089">IF(AND(F17410&gt;=50,OR(G17410&gt;0.913,AND(G17410&gt;0.885,D17410&lt;3))),1,0)</f>
        <v>0</v>
      </c>
      <c r="I17410" s="5">
        <f>IF(OR(AND(F17410&gt;=50,G17410&gt;SUMIF(SeasonTotals!A$2:A$9,A17410,SeasonTotals!F$2:F$9)),AND(G17410&gt;0.885,F17410&gt;=50,D17410&lt;3)),1,0)</f>
        <v>0</v>
      </c>
      <c r="J17410" s="4">
        <f t="shared" ref="J17410:J17473" si="1090">IF(G17410&lt;0.85,1,0)</f>
        <v>1</v>
      </c>
      <c r="K17410" s="5">
        <f t="shared" ref="K17410:K17473" si="1091">IF(F17410&lt;55,1,0)</f>
        <v>0</v>
      </c>
    </row>
    <row r="17411" spans="1:11" x14ac:dyDescent="0.25">
      <c r="A17411" t="s">
        <v>172</v>
      </c>
      <c r="B17411" t="s">
        <v>18</v>
      </c>
      <c r="C17411" s="7">
        <v>1</v>
      </c>
      <c r="D17411">
        <v>1</v>
      </c>
      <c r="E17411">
        <v>37</v>
      </c>
      <c r="F17411">
        <v>60</v>
      </c>
      <c r="G17411" s="1">
        <f t="shared" si="1088"/>
        <v>0.97368421052631582</v>
      </c>
      <c r="H17411" s="4">
        <f t="shared" si="1089"/>
        <v>1</v>
      </c>
      <c r="I17411" s="5">
        <f>IF(OR(AND(F17411&gt;=50,G17411&gt;SUMIF(SeasonTotals!A$2:A$9,A17411,SeasonTotals!F$2:F$9)),AND(G17411&gt;0.885,F17411&gt;=50,D17411&lt;3)),1,0)</f>
        <v>1</v>
      </c>
      <c r="J17411" s="4">
        <f t="shared" si="1090"/>
        <v>0</v>
      </c>
      <c r="K17411" s="5">
        <f t="shared" si="1091"/>
        <v>0</v>
      </c>
    </row>
    <row r="17412" spans="1:11" x14ac:dyDescent="0.25">
      <c r="A17412" t="s">
        <v>172</v>
      </c>
      <c r="B17412" t="s">
        <v>87</v>
      </c>
      <c r="C17412" s="7">
        <v>1</v>
      </c>
      <c r="D17412">
        <v>3</v>
      </c>
      <c r="E17412">
        <v>22</v>
      </c>
      <c r="F17412">
        <v>60</v>
      </c>
      <c r="G17412" s="1">
        <f t="shared" si="1088"/>
        <v>0.88</v>
      </c>
      <c r="H17412" s="4">
        <f t="shared" si="1089"/>
        <v>0</v>
      </c>
      <c r="I17412" s="5">
        <f>IF(OR(AND(F17412&gt;=50,G17412&gt;SUMIF(SeasonTotals!A$2:A$9,A17412,SeasonTotals!F$2:F$9)),AND(G17412&gt;0.885,F17412&gt;=50,D17412&lt;3)),1,0)</f>
        <v>0</v>
      </c>
      <c r="J17412" s="4">
        <f t="shared" si="1090"/>
        <v>0</v>
      </c>
      <c r="K17412" s="5">
        <f t="shared" si="1091"/>
        <v>0</v>
      </c>
    </row>
    <row r="17413" spans="1:11" x14ac:dyDescent="0.25">
      <c r="A17413" t="s">
        <v>172</v>
      </c>
      <c r="B17413" t="s">
        <v>95</v>
      </c>
      <c r="C17413" s="7">
        <v>1</v>
      </c>
      <c r="D17413">
        <v>1</v>
      </c>
      <c r="E17413">
        <v>32</v>
      </c>
      <c r="F17413">
        <v>65</v>
      </c>
      <c r="G17413" s="1">
        <f t="shared" si="1088"/>
        <v>0.96969696969696972</v>
      </c>
      <c r="H17413" s="4">
        <f t="shared" si="1089"/>
        <v>1</v>
      </c>
      <c r="I17413" s="5">
        <f>IF(OR(AND(F17413&gt;=50,G17413&gt;SUMIF(SeasonTotals!A$2:A$9,A17413,SeasonTotals!F$2:F$9)),AND(G17413&gt;0.885,F17413&gt;=50,D17413&lt;3)),1,0)</f>
        <v>1</v>
      </c>
      <c r="J17413" s="4">
        <f t="shared" si="1090"/>
        <v>0</v>
      </c>
      <c r="K17413" s="5">
        <f t="shared" si="1091"/>
        <v>0</v>
      </c>
    </row>
    <row r="17414" spans="1:11" x14ac:dyDescent="0.25">
      <c r="A17414" t="s">
        <v>172</v>
      </c>
      <c r="B17414" t="s">
        <v>132</v>
      </c>
      <c r="C17414" s="7">
        <v>1</v>
      </c>
      <c r="D17414">
        <v>2</v>
      </c>
      <c r="E17414">
        <v>1</v>
      </c>
      <c r="F17414">
        <v>5</v>
      </c>
      <c r="G17414" s="1">
        <f t="shared" si="1088"/>
        <v>0.33333333333333331</v>
      </c>
      <c r="H17414" s="4">
        <f t="shared" si="1089"/>
        <v>0</v>
      </c>
      <c r="I17414" s="5">
        <f>IF(OR(AND(F17414&gt;=50,G17414&gt;SUMIF(SeasonTotals!A$2:A$9,A17414,SeasonTotals!F$2:F$9)),AND(G17414&gt;0.885,F17414&gt;=50,D17414&lt;3)),1,0)</f>
        <v>0</v>
      </c>
      <c r="J17414" s="4">
        <f t="shared" si="1090"/>
        <v>1</v>
      </c>
      <c r="K17414" s="5">
        <f t="shared" si="1091"/>
        <v>1</v>
      </c>
    </row>
    <row r="17415" spans="1:11" x14ac:dyDescent="0.25">
      <c r="A17415" t="s">
        <v>172</v>
      </c>
      <c r="B17415" t="s">
        <v>106</v>
      </c>
      <c r="C17415" s="7">
        <v>1</v>
      </c>
      <c r="D17415">
        <v>0</v>
      </c>
      <c r="E17415">
        <v>26</v>
      </c>
      <c r="F17415">
        <v>60</v>
      </c>
      <c r="G17415" s="1">
        <f t="shared" si="1088"/>
        <v>1</v>
      </c>
      <c r="H17415" s="4">
        <f t="shared" si="1089"/>
        <v>1</v>
      </c>
      <c r="I17415" s="5">
        <f>IF(OR(AND(F17415&gt;=50,G17415&gt;SUMIF(SeasonTotals!A$2:A$9,A17415,SeasonTotals!F$2:F$9)),AND(G17415&gt;0.885,F17415&gt;=50,D17415&lt;3)),1,0)</f>
        <v>1</v>
      </c>
      <c r="J17415" s="4">
        <f t="shared" si="1090"/>
        <v>0</v>
      </c>
      <c r="K17415" s="5">
        <f t="shared" si="1091"/>
        <v>0</v>
      </c>
    </row>
    <row r="17416" spans="1:11" x14ac:dyDescent="0.25">
      <c r="A17416" t="s">
        <v>172</v>
      </c>
      <c r="B17416" t="s">
        <v>176</v>
      </c>
      <c r="C17416" s="7">
        <v>1</v>
      </c>
      <c r="D17416">
        <v>3</v>
      </c>
      <c r="E17416">
        <v>26</v>
      </c>
      <c r="F17416">
        <v>60</v>
      </c>
      <c r="G17416" s="1">
        <f t="shared" si="1088"/>
        <v>0.89655172413793105</v>
      </c>
      <c r="H17416" s="4">
        <f t="shared" si="1089"/>
        <v>0</v>
      </c>
      <c r="I17416" s="5">
        <f>IF(OR(AND(F17416&gt;=50,G17416&gt;SUMIF(SeasonTotals!A$2:A$9,A17416,SeasonTotals!F$2:F$9)),AND(G17416&gt;0.885,F17416&gt;=50,D17416&lt;3)),1,0)</f>
        <v>0</v>
      </c>
      <c r="J17416" s="4">
        <f t="shared" si="1090"/>
        <v>0</v>
      </c>
      <c r="K17416" s="5">
        <f t="shared" si="1091"/>
        <v>0</v>
      </c>
    </row>
    <row r="17417" spans="1:11" x14ac:dyDescent="0.25">
      <c r="A17417" t="s">
        <v>172</v>
      </c>
      <c r="B17417" t="s">
        <v>162</v>
      </c>
      <c r="C17417" s="7">
        <v>1</v>
      </c>
      <c r="D17417">
        <v>3</v>
      </c>
      <c r="E17417">
        <v>35</v>
      </c>
      <c r="F17417">
        <v>65</v>
      </c>
      <c r="G17417" s="1">
        <f t="shared" si="1088"/>
        <v>0.92105263157894735</v>
      </c>
      <c r="H17417" s="4">
        <f t="shared" si="1089"/>
        <v>1</v>
      </c>
      <c r="I17417" s="5">
        <f>IF(OR(AND(F17417&gt;=50,G17417&gt;SUMIF(SeasonTotals!A$2:A$9,A17417,SeasonTotals!F$2:F$9)),AND(G17417&gt;0.885,F17417&gt;=50,D17417&lt;3)),1,0)</f>
        <v>1</v>
      </c>
      <c r="J17417" s="4">
        <f t="shared" si="1090"/>
        <v>0</v>
      </c>
      <c r="K17417" s="5">
        <f t="shared" si="1091"/>
        <v>0</v>
      </c>
    </row>
    <row r="17418" spans="1:11" x14ac:dyDescent="0.25">
      <c r="A17418" t="s">
        <v>172</v>
      </c>
      <c r="B17418" t="s">
        <v>43</v>
      </c>
      <c r="C17418" s="7">
        <v>1</v>
      </c>
      <c r="D17418">
        <v>3</v>
      </c>
      <c r="E17418">
        <v>22</v>
      </c>
      <c r="F17418">
        <v>65</v>
      </c>
      <c r="G17418" s="1">
        <f t="shared" si="1088"/>
        <v>0.88</v>
      </c>
      <c r="H17418" s="4">
        <f t="shared" si="1089"/>
        <v>0</v>
      </c>
      <c r="I17418" s="5">
        <f>IF(OR(AND(F17418&gt;=50,G17418&gt;SUMIF(SeasonTotals!A$2:A$9,A17418,SeasonTotals!F$2:F$9)),AND(G17418&gt;0.885,F17418&gt;=50,D17418&lt;3)),1,0)</f>
        <v>0</v>
      </c>
      <c r="J17418" s="4">
        <f t="shared" si="1090"/>
        <v>0</v>
      </c>
      <c r="K17418" s="5">
        <f t="shared" si="1091"/>
        <v>0</v>
      </c>
    </row>
    <row r="17419" spans="1:11" x14ac:dyDescent="0.25">
      <c r="A17419" t="s">
        <v>172</v>
      </c>
      <c r="B17419" t="s">
        <v>95</v>
      </c>
      <c r="C17419" s="7">
        <v>1</v>
      </c>
      <c r="D17419">
        <v>0</v>
      </c>
      <c r="E17419">
        <v>38</v>
      </c>
      <c r="F17419">
        <v>60</v>
      </c>
      <c r="G17419" s="1">
        <f t="shared" si="1088"/>
        <v>1</v>
      </c>
      <c r="H17419" s="4">
        <f t="shared" si="1089"/>
        <v>1</v>
      </c>
      <c r="I17419" s="5">
        <f>IF(OR(AND(F17419&gt;=50,G17419&gt;SUMIF(SeasonTotals!A$2:A$9,A17419,SeasonTotals!F$2:F$9)),AND(G17419&gt;0.885,F17419&gt;=50,D17419&lt;3)),1,0)</f>
        <v>1</v>
      </c>
      <c r="J17419" s="4">
        <f t="shared" si="1090"/>
        <v>0</v>
      </c>
      <c r="K17419" s="5">
        <f t="shared" si="1091"/>
        <v>0</v>
      </c>
    </row>
    <row r="17420" spans="1:11" x14ac:dyDescent="0.25">
      <c r="A17420" t="s">
        <v>172</v>
      </c>
      <c r="B17420" t="s">
        <v>69</v>
      </c>
      <c r="C17420" s="7">
        <v>1</v>
      </c>
      <c r="D17420">
        <v>2</v>
      </c>
      <c r="E17420">
        <v>25</v>
      </c>
      <c r="F17420">
        <v>60</v>
      </c>
      <c r="G17420" s="1">
        <f t="shared" si="1088"/>
        <v>0.92592592592592593</v>
      </c>
      <c r="H17420" s="4">
        <f t="shared" si="1089"/>
        <v>1</v>
      </c>
      <c r="I17420" s="5">
        <f>IF(OR(AND(F17420&gt;=50,G17420&gt;SUMIF(SeasonTotals!A$2:A$9,A17420,SeasonTotals!F$2:F$9)),AND(G17420&gt;0.885,F17420&gt;=50,D17420&lt;3)),1,0)</f>
        <v>1</v>
      </c>
      <c r="J17420" s="4">
        <f t="shared" si="1090"/>
        <v>0</v>
      </c>
      <c r="K17420" s="5">
        <f t="shared" si="1091"/>
        <v>0</v>
      </c>
    </row>
    <row r="17421" spans="1:11" x14ac:dyDescent="0.25">
      <c r="A17421" t="s">
        <v>172</v>
      </c>
      <c r="B17421" t="s">
        <v>50</v>
      </c>
      <c r="C17421" s="7">
        <v>1</v>
      </c>
      <c r="D17421">
        <v>2</v>
      </c>
      <c r="E17421">
        <v>30</v>
      </c>
      <c r="F17421">
        <v>59</v>
      </c>
      <c r="G17421" s="1">
        <f t="shared" si="1088"/>
        <v>0.9375</v>
      </c>
      <c r="H17421" s="4">
        <f t="shared" si="1089"/>
        <v>1</v>
      </c>
      <c r="I17421" s="5">
        <f>IF(OR(AND(F17421&gt;=50,G17421&gt;SUMIF(SeasonTotals!A$2:A$9,A17421,SeasonTotals!F$2:F$9)),AND(G17421&gt;0.885,F17421&gt;=50,D17421&lt;3)),1,0)</f>
        <v>1</v>
      </c>
      <c r="J17421" s="4">
        <f t="shared" si="1090"/>
        <v>0</v>
      </c>
      <c r="K17421" s="5">
        <f t="shared" si="1091"/>
        <v>0</v>
      </c>
    </row>
    <row r="17422" spans="1:11" x14ac:dyDescent="0.25">
      <c r="A17422" t="s">
        <v>172</v>
      </c>
      <c r="B17422" t="s">
        <v>21</v>
      </c>
      <c r="C17422" s="7">
        <v>1</v>
      </c>
      <c r="D17422">
        <v>1</v>
      </c>
      <c r="E17422">
        <v>43</v>
      </c>
      <c r="F17422">
        <v>60</v>
      </c>
      <c r="G17422" s="1">
        <f t="shared" si="1088"/>
        <v>0.97727272727272729</v>
      </c>
      <c r="H17422" s="4">
        <f t="shared" si="1089"/>
        <v>1</v>
      </c>
      <c r="I17422" s="5">
        <f>IF(OR(AND(F17422&gt;=50,G17422&gt;SUMIF(SeasonTotals!A$2:A$9,A17422,SeasonTotals!F$2:F$9)),AND(G17422&gt;0.885,F17422&gt;=50,D17422&lt;3)),1,0)</f>
        <v>1</v>
      </c>
      <c r="J17422" s="4">
        <f t="shared" si="1090"/>
        <v>0</v>
      </c>
      <c r="K17422" s="5">
        <f t="shared" si="1091"/>
        <v>0</v>
      </c>
    </row>
    <row r="17423" spans="1:11" x14ac:dyDescent="0.25">
      <c r="A17423" t="s">
        <v>172</v>
      </c>
      <c r="B17423" t="s">
        <v>112</v>
      </c>
      <c r="C17423" s="7">
        <v>1</v>
      </c>
      <c r="D17423">
        <v>1</v>
      </c>
      <c r="E17423">
        <v>35</v>
      </c>
      <c r="F17423">
        <v>60</v>
      </c>
      <c r="G17423" s="1">
        <f t="shared" si="1088"/>
        <v>0.97222222222222221</v>
      </c>
      <c r="H17423" s="4">
        <f t="shared" si="1089"/>
        <v>1</v>
      </c>
      <c r="I17423" s="5">
        <f>IF(OR(AND(F17423&gt;=50,G17423&gt;SUMIF(SeasonTotals!A$2:A$9,A17423,SeasonTotals!F$2:F$9)),AND(G17423&gt;0.885,F17423&gt;=50,D17423&lt;3)),1,0)</f>
        <v>1</v>
      </c>
      <c r="J17423" s="4">
        <f t="shared" si="1090"/>
        <v>0</v>
      </c>
      <c r="K17423" s="5">
        <f t="shared" si="1091"/>
        <v>0</v>
      </c>
    </row>
    <row r="17424" spans="1:11" x14ac:dyDescent="0.25">
      <c r="A17424" t="s">
        <v>172</v>
      </c>
      <c r="B17424" t="s">
        <v>178</v>
      </c>
      <c r="C17424" s="7">
        <v>1</v>
      </c>
      <c r="D17424">
        <v>2</v>
      </c>
      <c r="E17424">
        <v>29</v>
      </c>
      <c r="F17424">
        <v>60</v>
      </c>
      <c r="G17424" s="1">
        <f t="shared" si="1088"/>
        <v>0.93548387096774188</v>
      </c>
      <c r="H17424" s="4">
        <f t="shared" si="1089"/>
        <v>1</v>
      </c>
      <c r="I17424" s="5">
        <f>IF(OR(AND(F17424&gt;=50,G17424&gt;SUMIF(SeasonTotals!A$2:A$9,A17424,SeasonTotals!F$2:F$9)),AND(G17424&gt;0.885,F17424&gt;=50,D17424&lt;3)),1,0)</f>
        <v>1</v>
      </c>
      <c r="J17424" s="4">
        <f t="shared" si="1090"/>
        <v>0</v>
      </c>
      <c r="K17424" s="5">
        <f t="shared" si="1091"/>
        <v>0</v>
      </c>
    </row>
    <row r="17425" spans="1:11" x14ac:dyDescent="0.25">
      <c r="A17425" t="s">
        <v>172</v>
      </c>
      <c r="B17425" t="s">
        <v>110</v>
      </c>
      <c r="C17425" s="7">
        <v>1</v>
      </c>
      <c r="D17425">
        <v>2</v>
      </c>
      <c r="E17425">
        <v>22</v>
      </c>
      <c r="F17425">
        <v>59</v>
      </c>
      <c r="G17425" s="1">
        <f t="shared" si="1088"/>
        <v>0.91666666666666663</v>
      </c>
      <c r="H17425" s="4">
        <f t="shared" si="1089"/>
        <v>1</v>
      </c>
      <c r="I17425" s="5">
        <f>IF(OR(AND(F17425&gt;=50,G17425&gt;SUMIF(SeasonTotals!A$2:A$9,A17425,SeasonTotals!F$2:F$9)),AND(G17425&gt;0.885,F17425&gt;=50,D17425&lt;3)),1,0)</f>
        <v>1</v>
      </c>
      <c r="J17425" s="4">
        <f t="shared" si="1090"/>
        <v>0</v>
      </c>
      <c r="K17425" s="5">
        <f t="shared" si="1091"/>
        <v>0</v>
      </c>
    </row>
    <row r="17426" spans="1:11" x14ac:dyDescent="0.25">
      <c r="A17426" t="s">
        <v>172</v>
      </c>
      <c r="B17426" t="s">
        <v>54</v>
      </c>
      <c r="C17426" s="7">
        <v>1</v>
      </c>
      <c r="D17426">
        <v>3</v>
      </c>
      <c r="E17426">
        <v>25</v>
      </c>
      <c r="F17426">
        <v>60</v>
      </c>
      <c r="G17426" s="1">
        <f t="shared" si="1088"/>
        <v>0.8928571428571429</v>
      </c>
      <c r="H17426" s="4">
        <f t="shared" si="1089"/>
        <v>0</v>
      </c>
      <c r="I17426" s="5">
        <f>IF(OR(AND(F17426&gt;=50,G17426&gt;SUMIF(SeasonTotals!A$2:A$9,A17426,SeasonTotals!F$2:F$9)),AND(G17426&gt;0.885,F17426&gt;=50,D17426&lt;3)),1,0)</f>
        <v>0</v>
      </c>
      <c r="J17426" s="4">
        <f t="shared" si="1090"/>
        <v>0</v>
      </c>
      <c r="K17426" s="5">
        <f t="shared" si="1091"/>
        <v>0</v>
      </c>
    </row>
    <row r="17427" spans="1:11" x14ac:dyDescent="0.25">
      <c r="A17427" t="s">
        <v>172</v>
      </c>
      <c r="B17427" t="s">
        <v>119</v>
      </c>
      <c r="C17427" s="7">
        <v>1</v>
      </c>
      <c r="D17427">
        <v>4</v>
      </c>
      <c r="E17427">
        <v>35</v>
      </c>
      <c r="F17427">
        <v>59</v>
      </c>
      <c r="G17427" s="1">
        <f t="shared" si="1088"/>
        <v>0.89743589743589747</v>
      </c>
      <c r="H17427" s="4">
        <f t="shared" si="1089"/>
        <v>0</v>
      </c>
      <c r="I17427" s="5">
        <f>IF(OR(AND(F17427&gt;=50,G17427&gt;SUMIF(SeasonTotals!A$2:A$9,A17427,SeasonTotals!F$2:F$9)),AND(G17427&gt;0.885,F17427&gt;=50,D17427&lt;3)),1,0)</f>
        <v>0</v>
      </c>
      <c r="J17427" s="4">
        <f t="shared" si="1090"/>
        <v>0</v>
      </c>
      <c r="K17427" s="5">
        <f t="shared" si="1091"/>
        <v>0</v>
      </c>
    </row>
    <row r="17428" spans="1:11" x14ac:dyDescent="0.25">
      <c r="A17428" t="s">
        <v>172</v>
      </c>
      <c r="B17428" t="s">
        <v>93</v>
      </c>
      <c r="C17428" s="7">
        <v>1</v>
      </c>
      <c r="D17428">
        <v>4</v>
      </c>
      <c r="E17428">
        <v>32</v>
      </c>
      <c r="F17428">
        <v>59</v>
      </c>
      <c r="G17428" s="1">
        <f t="shared" si="1088"/>
        <v>0.88888888888888884</v>
      </c>
      <c r="H17428" s="4">
        <f t="shared" si="1089"/>
        <v>0</v>
      </c>
      <c r="I17428" s="5">
        <f>IF(OR(AND(F17428&gt;=50,G17428&gt;SUMIF(SeasonTotals!A$2:A$9,A17428,SeasonTotals!F$2:F$9)),AND(G17428&gt;0.885,F17428&gt;=50,D17428&lt;3)),1,0)</f>
        <v>0</v>
      </c>
      <c r="J17428" s="4">
        <f t="shared" si="1090"/>
        <v>0</v>
      </c>
      <c r="K17428" s="5">
        <f t="shared" si="1091"/>
        <v>0</v>
      </c>
    </row>
    <row r="17429" spans="1:11" x14ac:dyDescent="0.25">
      <c r="A17429" t="s">
        <v>172</v>
      </c>
      <c r="B17429" t="s">
        <v>73</v>
      </c>
      <c r="C17429" s="7">
        <v>1</v>
      </c>
      <c r="D17429">
        <v>1</v>
      </c>
      <c r="E17429">
        <v>33</v>
      </c>
      <c r="F17429">
        <v>60</v>
      </c>
      <c r="G17429" s="1">
        <f t="shared" si="1088"/>
        <v>0.97058823529411764</v>
      </c>
      <c r="H17429" s="4">
        <f t="shared" si="1089"/>
        <v>1</v>
      </c>
      <c r="I17429" s="5">
        <f>IF(OR(AND(F17429&gt;=50,G17429&gt;SUMIF(SeasonTotals!A$2:A$9,A17429,SeasonTotals!F$2:F$9)),AND(G17429&gt;0.885,F17429&gt;=50,D17429&lt;3)),1,0)</f>
        <v>1</v>
      </c>
      <c r="J17429" s="4">
        <f t="shared" si="1090"/>
        <v>0</v>
      </c>
      <c r="K17429" s="5">
        <f t="shared" si="1091"/>
        <v>0</v>
      </c>
    </row>
    <row r="17430" spans="1:11" x14ac:dyDescent="0.25">
      <c r="A17430" t="s">
        <v>172</v>
      </c>
      <c r="B17430" t="s">
        <v>51</v>
      </c>
      <c r="C17430" s="7">
        <v>1</v>
      </c>
      <c r="D17430">
        <v>1</v>
      </c>
      <c r="E17430">
        <v>19</v>
      </c>
      <c r="F17430">
        <v>60</v>
      </c>
      <c r="G17430" s="1">
        <f t="shared" si="1088"/>
        <v>0.95</v>
      </c>
      <c r="H17430" s="4">
        <f t="shared" si="1089"/>
        <v>1</v>
      </c>
      <c r="I17430" s="5">
        <f>IF(OR(AND(F17430&gt;=50,G17430&gt;SUMIF(SeasonTotals!A$2:A$9,A17430,SeasonTotals!F$2:F$9)),AND(G17430&gt;0.885,F17430&gt;=50,D17430&lt;3)),1,0)</f>
        <v>1</v>
      </c>
      <c r="J17430" s="4">
        <f t="shared" si="1090"/>
        <v>0</v>
      </c>
      <c r="K17430" s="5">
        <f t="shared" si="1091"/>
        <v>0</v>
      </c>
    </row>
    <row r="17431" spans="1:11" x14ac:dyDescent="0.25">
      <c r="A17431" t="s">
        <v>172</v>
      </c>
      <c r="B17431" t="s">
        <v>55</v>
      </c>
      <c r="C17431" s="7">
        <v>1</v>
      </c>
      <c r="D17431">
        <v>2</v>
      </c>
      <c r="E17431">
        <v>25</v>
      </c>
      <c r="F17431">
        <v>60</v>
      </c>
      <c r="G17431" s="1">
        <f t="shared" si="1088"/>
        <v>0.92592592592592593</v>
      </c>
      <c r="H17431" s="4">
        <f t="shared" si="1089"/>
        <v>1</v>
      </c>
      <c r="I17431" s="5">
        <f>IF(OR(AND(F17431&gt;=50,G17431&gt;SUMIF(SeasonTotals!A$2:A$9,A17431,SeasonTotals!F$2:F$9)),AND(G17431&gt;0.885,F17431&gt;=50,D17431&lt;3)),1,0)</f>
        <v>1</v>
      </c>
      <c r="J17431" s="4">
        <f t="shared" si="1090"/>
        <v>0</v>
      </c>
      <c r="K17431" s="5">
        <f t="shared" si="1091"/>
        <v>0</v>
      </c>
    </row>
    <row r="17432" spans="1:11" x14ac:dyDescent="0.25">
      <c r="A17432" t="s">
        <v>172</v>
      </c>
      <c r="B17432" t="s">
        <v>95</v>
      </c>
      <c r="C17432" s="7">
        <v>1</v>
      </c>
      <c r="D17432">
        <v>3</v>
      </c>
      <c r="E17432">
        <v>30</v>
      </c>
      <c r="F17432">
        <v>58</v>
      </c>
      <c r="G17432" s="1">
        <f t="shared" si="1088"/>
        <v>0.90909090909090906</v>
      </c>
      <c r="H17432" s="4">
        <f t="shared" si="1089"/>
        <v>0</v>
      </c>
      <c r="I17432" s="5">
        <f>IF(OR(AND(F17432&gt;=50,G17432&gt;SUMIF(SeasonTotals!A$2:A$9,A17432,SeasonTotals!F$2:F$9)),AND(G17432&gt;0.885,F17432&gt;=50,D17432&lt;3)),1,0)</f>
        <v>0</v>
      </c>
      <c r="J17432" s="4">
        <f t="shared" si="1090"/>
        <v>0</v>
      </c>
      <c r="K17432" s="5">
        <f t="shared" si="1091"/>
        <v>0</v>
      </c>
    </row>
    <row r="17433" spans="1:11" x14ac:dyDescent="0.25">
      <c r="A17433" t="s">
        <v>172</v>
      </c>
      <c r="B17433" t="s">
        <v>132</v>
      </c>
      <c r="C17433" s="7">
        <v>1</v>
      </c>
      <c r="D17433">
        <v>4</v>
      </c>
      <c r="E17433">
        <v>20</v>
      </c>
      <c r="F17433">
        <v>60</v>
      </c>
      <c r="G17433" s="1">
        <f t="shared" si="1088"/>
        <v>0.83333333333333337</v>
      </c>
      <c r="H17433" s="4">
        <f t="shared" si="1089"/>
        <v>0</v>
      </c>
      <c r="I17433" s="5">
        <f>IF(OR(AND(F17433&gt;=50,G17433&gt;SUMIF(SeasonTotals!A$2:A$9,A17433,SeasonTotals!F$2:F$9)),AND(G17433&gt;0.885,F17433&gt;=50,D17433&lt;3)),1,0)</f>
        <v>0</v>
      </c>
      <c r="J17433" s="4">
        <f t="shared" si="1090"/>
        <v>1</v>
      </c>
      <c r="K17433" s="5">
        <f t="shared" si="1091"/>
        <v>0</v>
      </c>
    </row>
    <row r="17434" spans="1:11" x14ac:dyDescent="0.25">
      <c r="A17434" t="s">
        <v>172</v>
      </c>
      <c r="B17434" t="s">
        <v>106</v>
      </c>
      <c r="C17434" s="7">
        <v>1</v>
      </c>
      <c r="D17434">
        <v>3</v>
      </c>
      <c r="E17434">
        <v>23</v>
      </c>
      <c r="F17434">
        <v>58</v>
      </c>
      <c r="G17434" s="1">
        <f t="shared" si="1088"/>
        <v>0.88461538461538458</v>
      </c>
      <c r="H17434" s="4">
        <f t="shared" si="1089"/>
        <v>0</v>
      </c>
      <c r="I17434" s="5">
        <f>IF(OR(AND(F17434&gt;=50,G17434&gt;SUMIF(SeasonTotals!A$2:A$9,A17434,SeasonTotals!F$2:F$9)),AND(G17434&gt;0.885,F17434&gt;=50,D17434&lt;3)),1,0)</f>
        <v>0</v>
      </c>
      <c r="J17434" s="4">
        <f t="shared" si="1090"/>
        <v>0</v>
      </c>
      <c r="K17434" s="5">
        <f t="shared" si="1091"/>
        <v>0</v>
      </c>
    </row>
    <row r="17435" spans="1:11" x14ac:dyDescent="0.25">
      <c r="A17435" t="s">
        <v>172</v>
      </c>
      <c r="B17435" t="s">
        <v>146</v>
      </c>
      <c r="C17435" s="7">
        <v>1</v>
      </c>
      <c r="D17435">
        <v>2</v>
      </c>
      <c r="E17435">
        <v>28</v>
      </c>
      <c r="F17435">
        <v>60</v>
      </c>
      <c r="G17435" s="1">
        <f t="shared" si="1088"/>
        <v>0.93333333333333335</v>
      </c>
      <c r="H17435" s="4">
        <f t="shared" si="1089"/>
        <v>1</v>
      </c>
      <c r="I17435" s="5">
        <f>IF(OR(AND(F17435&gt;=50,G17435&gt;SUMIF(SeasonTotals!A$2:A$9,A17435,SeasonTotals!F$2:F$9)),AND(G17435&gt;0.885,F17435&gt;=50,D17435&lt;3)),1,0)</f>
        <v>1</v>
      </c>
      <c r="J17435" s="4">
        <f t="shared" si="1090"/>
        <v>0</v>
      </c>
      <c r="K17435" s="5">
        <f t="shared" si="1091"/>
        <v>0</v>
      </c>
    </row>
    <row r="17436" spans="1:11" x14ac:dyDescent="0.25">
      <c r="A17436" t="s">
        <v>172</v>
      </c>
      <c r="B17436" t="s">
        <v>159</v>
      </c>
      <c r="C17436" s="7">
        <v>1</v>
      </c>
      <c r="D17436">
        <v>1</v>
      </c>
      <c r="E17436">
        <v>26</v>
      </c>
      <c r="F17436">
        <v>60</v>
      </c>
      <c r="G17436" s="1">
        <f t="shared" si="1088"/>
        <v>0.96296296296296291</v>
      </c>
      <c r="H17436" s="4">
        <f t="shared" si="1089"/>
        <v>1</v>
      </c>
      <c r="I17436" s="5">
        <f>IF(OR(AND(F17436&gt;=50,G17436&gt;SUMIF(SeasonTotals!A$2:A$9,A17436,SeasonTotals!F$2:F$9)),AND(G17436&gt;0.885,F17436&gt;=50,D17436&lt;3)),1,0)</f>
        <v>1</v>
      </c>
      <c r="J17436" s="4">
        <f t="shared" si="1090"/>
        <v>0</v>
      </c>
      <c r="K17436" s="5">
        <f t="shared" si="1091"/>
        <v>0</v>
      </c>
    </row>
    <row r="17437" spans="1:11" x14ac:dyDescent="0.25">
      <c r="A17437" t="s">
        <v>172</v>
      </c>
      <c r="B17437" t="s">
        <v>21</v>
      </c>
      <c r="C17437" s="7">
        <v>1</v>
      </c>
      <c r="D17437">
        <v>3</v>
      </c>
      <c r="E17437">
        <v>26</v>
      </c>
      <c r="F17437">
        <v>58</v>
      </c>
      <c r="G17437" s="1">
        <f t="shared" si="1088"/>
        <v>0.89655172413793105</v>
      </c>
      <c r="H17437" s="4">
        <f t="shared" si="1089"/>
        <v>0</v>
      </c>
      <c r="I17437" s="5">
        <f>IF(OR(AND(F17437&gt;=50,G17437&gt;SUMIF(SeasonTotals!A$2:A$9,A17437,SeasonTotals!F$2:F$9)),AND(G17437&gt;0.885,F17437&gt;=50,D17437&lt;3)),1,0)</f>
        <v>0</v>
      </c>
      <c r="J17437" s="4">
        <f t="shared" si="1090"/>
        <v>0</v>
      </c>
      <c r="K17437" s="5">
        <f t="shared" si="1091"/>
        <v>0</v>
      </c>
    </row>
    <row r="17438" spans="1:11" x14ac:dyDescent="0.25">
      <c r="A17438" t="s">
        <v>172</v>
      </c>
      <c r="B17438" t="s">
        <v>37</v>
      </c>
      <c r="C17438" s="7">
        <v>1</v>
      </c>
      <c r="D17438">
        <v>0</v>
      </c>
      <c r="E17438">
        <v>21</v>
      </c>
      <c r="F17438">
        <v>60</v>
      </c>
      <c r="G17438" s="1">
        <f t="shared" si="1088"/>
        <v>1</v>
      </c>
      <c r="H17438" s="4">
        <f t="shared" si="1089"/>
        <v>1</v>
      </c>
      <c r="I17438" s="5">
        <f>IF(OR(AND(F17438&gt;=50,G17438&gt;SUMIF(SeasonTotals!A$2:A$9,A17438,SeasonTotals!F$2:F$9)),AND(G17438&gt;0.885,F17438&gt;=50,D17438&lt;3)),1,0)</f>
        <v>1</v>
      </c>
      <c r="J17438" s="4">
        <f t="shared" si="1090"/>
        <v>0</v>
      </c>
      <c r="K17438" s="5">
        <f t="shared" si="1091"/>
        <v>0</v>
      </c>
    </row>
    <row r="17439" spans="1:11" x14ac:dyDescent="0.25">
      <c r="A17439" t="s">
        <v>172</v>
      </c>
      <c r="B17439" t="s">
        <v>80</v>
      </c>
      <c r="C17439" s="7">
        <v>1</v>
      </c>
      <c r="D17439">
        <v>1</v>
      </c>
      <c r="E17439">
        <v>24</v>
      </c>
      <c r="F17439">
        <v>60</v>
      </c>
      <c r="G17439" s="1">
        <f t="shared" si="1088"/>
        <v>0.96</v>
      </c>
      <c r="H17439" s="4">
        <f t="shared" si="1089"/>
        <v>1</v>
      </c>
      <c r="I17439" s="5">
        <f>IF(OR(AND(F17439&gt;=50,G17439&gt;SUMIF(SeasonTotals!A$2:A$9,A17439,SeasonTotals!F$2:F$9)),AND(G17439&gt;0.885,F17439&gt;=50,D17439&lt;3)),1,0)</f>
        <v>1</v>
      </c>
      <c r="J17439" s="4">
        <f t="shared" si="1090"/>
        <v>0</v>
      </c>
      <c r="K17439" s="5">
        <f t="shared" si="1091"/>
        <v>0</v>
      </c>
    </row>
    <row r="17440" spans="1:11" x14ac:dyDescent="0.25">
      <c r="A17440" t="s">
        <v>172</v>
      </c>
      <c r="B17440" t="s">
        <v>73</v>
      </c>
      <c r="C17440" s="7">
        <v>1</v>
      </c>
      <c r="D17440">
        <v>3</v>
      </c>
      <c r="E17440">
        <v>25</v>
      </c>
      <c r="F17440">
        <v>59</v>
      </c>
      <c r="G17440" s="1">
        <f t="shared" si="1088"/>
        <v>0.8928571428571429</v>
      </c>
      <c r="H17440" s="4">
        <f t="shared" si="1089"/>
        <v>0</v>
      </c>
      <c r="I17440" s="5">
        <f>IF(OR(AND(F17440&gt;=50,G17440&gt;SUMIF(SeasonTotals!A$2:A$9,A17440,SeasonTotals!F$2:F$9)),AND(G17440&gt;0.885,F17440&gt;=50,D17440&lt;3)),1,0)</f>
        <v>0</v>
      </c>
      <c r="J17440" s="4">
        <f t="shared" si="1090"/>
        <v>0</v>
      </c>
      <c r="K17440" s="5">
        <f t="shared" si="1091"/>
        <v>0</v>
      </c>
    </row>
    <row r="17441" spans="1:11" x14ac:dyDescent="0.25">
      <c r="A17441" t="s">
        <v>172</v>
      </c>
      <c r="B17441" t="s">
        <v>69</v>
      </c>
      <c r="C17441" s="7">
        <v>1</v>
      </c>
      <c r="D17441">
        <v>2</v>
      </c>
      <c r="E17441">
        <v>28</v>
      </c>
      <c r="F17441">
        <v>59</v>
      </c>
      <c r="G17441" s="1">
        <f t="shared" si="1088"/>
        <v>0.93333333333333335</v>
      </c>
      <c r="H17441" s="4">
        <f t="shared" si="1089"/>
        <v>1</v>
      </c>
      <c r="I17441" s="5">
        <f>IF(OR(AND(F17441&gt;=50,G17441&gt;SUMIF(SeasonTotals!A$2:A$9,A17441,SeasonTotals!F$2:F$9)),AND(G17441&gt;0.885,F17441&gt;=50,D17441&lt;3)),1,0)</f>
        <v>1</v>
      </c>
      <c r="J17441" s="4">
        <f t="shared" si="1090"/>
        <v>0</v>
      </c>
      <c r="K17441" s="5">
        <f t="shared" si="1091"/>
        <v>0</v>
      </c>
    </row>
    <row r="17442" spans="1:11" x14ac:dyDescent="0.25">
      <c r="A17442" t="s">
        <v>172</v>
      </c>
      <c r="B17442" t="s">
        <v>134</v>
      </c>
      <c r="C17442" s="7">
        <v>1</v>
      </c>
      <c r="D17442">
        <v>5</v>
      </c>
      <c r="E17442">
        <v>29</v>
      </c>
      <c r="F17442">
        <v>60</v>
      </c>
      <c r="G17442" s="1">
        <f t="shared" si="1088"/>
        <v>0.8529411764705882</v>
      </c>
      <c r="H17442" s="4">
        <f t="shared" si="1089"/>
        <v>0</v>
      </c>
      <c r="I17442" s="5">
        <f>IF(OR(AND(F17442&gt;=50,G17442&gt;SUMIF(SeasonTotals!A$2:A$9,A17442,SeasonTotals!F$2:F$9)),AND(G17442&gt;0.885,F17442&gt;=50,D17442&lt;3)),1,0)</f>
        <v>0</v>
      </c>
      <c r="J17442" s="4">
        <f t="shared" si="1090"/>
        <v>0</v>
      </c>
      <c r="K17442" s="5">
        <f t="shared" si="1091"/>
        <v>0</v>
      </c>
    </row>
    <row r="17443" spans="1:11" x14ac:dyDescent="0.25">
      <c r="A17443" t="s">
        <v>172</v>
      </c>
      <c r="B17443" t="s">
        <v>146</v>
      </c>
      <c r="C17443" s="7">
        <v>1</v>
      </c>
      <c r="D17443">
        <v>3</v>
      </c>
      <c r="E17443">
        <v>19</v>
      </c>
      <c r="F17443">
        <v>59</v>
      </c>
      <c r="G17443" s="1">
        <f t="shared" si="1088"/>
        <v>0.86363636363636365</v>
      </c>
      <c r="H17443" s="4">
        <f t="shared" si="1089"/>
        <v>0</v>
      </c>
      <c r="I17443" s="5">
        <f>IF(OR(AND(F17443&gt;=50,G17443&gt;SUMIF(SeasonTotals!A$2:A$9,A17443,SeasonTotals!F$2:F$9)),AND(G17443&gt;0.885,F17443&gt;=50,D17443&lt;3)),1,0)</f>
        <v>0</v>
      </c>
      <c r="J17443" s="4">
        <f t="shared" si="1090"/>
        <v>0</v>
      </c>
      <c r="K17443" s="5">
        <f t="shared" si="1091"/>
        <v>0</v>
      </c>
    </row>
    <row r="17444" spans="1:11" x14ac:dyDescent="0.25">
      <c r="A17444" t="s">
        <v>172</v>
      </c>
      <c r="B17444" t="s">
        <v>128</v>
      </c>
      <c r="C17444" s="7">
        <v>1</v>
      </c>
      <c r="D17444">
        <v>4</v>
      </c>
      <c r="E17444">
        <v>33</v>
      </c>
      <c r="F17444">
        <v>59</v>
      </c>
      <c r="G17444" s="1">
        <f t="shared" si="1088"/>
        <v>0.89189189189189189</v>
      </c>
      <c r="H17444" s="4">
        <f t="shared" si="1089"/>
        <v>0</v>
      </c>
      <c r="I17444" s="5">
        <f>IF(OR(AND(F17444&gt;=50,G17444&gt;SUMIF(SeasonTotals!A$2:A$9,A17444,SeasonTotals!F$2:F$9)),AND(G17444&gt;0.885,F17444&gt;=50,D17444&lt;3)),1,0)</f>
        <v>0</v>
      </c>
      <c r="J17444" s="4">
        <f t="shared" si="1090"/>
        <v>0</v>
      </c>
      <c r="K17444" s="5">
        <f t="shared" si="1091"/>
        <v>0</v>
      </c>
    </row>
    <row r="17445" spans="1:11" x14ac:dyDescent="0.25">
      <c r="A17445" t="s">
        <v>172</v>
      </c>
      <c r="B17445" t="s">
        <v>113</v>
      </c>
      <c r="C17445" s="7">
        <v>1</v>
      </c>
      <c r="D17445">
        <v>2</v>
      </c>
      <c r="E17445">
        <v>37</v>
      </c>
      <c r="F17445">
        <v>60</v>
      </c>
      <c r="G17445" s="1">
        <f t="shared" si="1088"/>
        <v>0.94871794871794868</v>
      </c>
      <c r="H17445" s="4">
        <f t="shared" si="1089"/>
        <v>1</v>
      </c>
      <c r="I17445" s="5">
        <f>IF(OR(AND(F17445&gt;=50,G17445&gt;SUMIF(SeasonTotals!A$2:A$9,A17445,SeasonTotals!F$2:F$9)),AND(G17445&gt;0.885,F17445&gt;=50,D17445&lt;3)),1,0)</f>
        <v>1</v>
      </c>
      <c r="J17445" s="4">
        <f t="shared" si="1090"/>
        <v>0</v>
      </c>
      <c r="K17445" s="5">
        <f t="shared" si="1091"/>
        <v>0</v>
      </c>
    </row>
    <row r="17446" spans="1:11" x14ac:dyDescent="0.25">
      <c r="A17446" t="s">
        <v>172</v>
      </c>
      <c r="B17446" t="s">
        <v>83</v>
      </c>
      <c r="C17446" s="7">
        <v>1</v>
      </c>
      <c r="D17446">
        <v>4</v>
      </c>
      <c r="E17446">
        <v>27</v>
      </c>
      <c r="F17446">
        <v>64</v>
      </c>
      <c r="G17446" s="1">
        <f t="shared" si="1088"/>
        <v>0.87096774193548387</v>
      </c>
      <c r="H17446" s="4">
        <f t="shared" si="1089"/>
        <v>0</v>
      </c>
      <c r="I17446" s="5">
        <f>IF(OR(AND(F17446&gt;=50,G17446&gt;SUMIF(SeasonTotals!A$2:A$9,A17446,SeasonTotals!F$2:F$9)),AND(G17446&gt;0.885,F17446&gt;=50,D17446&lt;3)),1,0)</f>
        <v>0</v>
      </c>
      <c r="J17446" s="4">
        <f t="shared" si="1090"/>
        <v>0</v>
      </c>
      <c r="K17446" s="5">
        <f t="shared" si="1091"/>
        <v>0</v>
      </c>
    </row>
    <row r="17447" spans="1:11" x14ac:dyDescent="0.25">
      <c r="A17447" t="s">
        <v>172</v>
      </c>
      <c r="B17447" t="s">
        <v>49</v>
      </c>
      <c r="C17447" s="7">
        <v>1</v>
      </c>
      <c r="D17447">
        <v>0</v>
      </c>
      <c r="E17447">
        <v>16</v>
      </c>
      <c r="F17447">
        <v>60</v>
      </c>
      <c r="G17447" s="1">
        <f t="shared" si="1088"/>
        <v>1</v>
      </c>
      <c r="H17447" s="4">
        <f t="shared" si="1089"/>
        <v>1</v>
      </c>
      <c r="I17447" s="5">
        <f>IF(OR(AND(F17447&gt;=50,G17447&gt;SUMIF(SeasonTotals!A$2:A$9,A17447,SeasonTotals!F$2:F$9)),AND(G17447&gt;0.885,F17447&gt;=50,D17447&lt;3)),1,0)</f>
        <v>1</v>
      </c>
      <c r="J17447" s="4">
        <f t="shared" si="1090"/>
        <v>0</v>
      </c>
      <c r="K17447" s="5">
        <f t="shared" si="1091"/>
        <v>0</v>
      </c>
    </row>
    <row r="17448" spans="1:11" x14ac:dyDescent="0.25">
      <c r="A17448" t="s">
        <v>172</v>
      </c>
      <c r="B17448" t="s">
        <v>43</v>
      </c>
      <c r="C17448" s="7">
        <v>1</v>
      </c>
      <c r="D17448">
        <v>3</v>
      </c>
      <c r="E17448">
        <v>23</v>
      </c>
      <c r="F17448">
        <v>63</v>
      </c>
      <c r="G17448" s="1">
        <f t="shared" si="1088"/>
        <v>0.88461538461538458</v>
      </c>
      <c r="H17448" s="4">
        <f t="shared" si="1089"/>
        <v>0</v>
      </c>
      <c r="I17448" s="5">
        <f>IF(OR(AND(F17448&gt;=50,G17448&gt;SUMIF(SeasonTotals!A$2:A$9,A17448,SeasonTotals!F$2:F$9)),AND(G17448&gt;0.885,F17448&gt;=50,D17448&lt;3)),1,0)</f>
        <v>0</v>
      </c>
      <c r="J17448" s="4">
        <f t="shared" si="1090"/>
        <v>0</v>
      </c>
      <c r="K17448" s="5">
        <f t="shared" si="1091"/>
        <v>0</v>
      </c>
    </row>
    <row r="17449" spans="1:11" x14ac:dyDescent="0.25">
      <c r="A17449" t="s">
        <v>172</v>
      </c>
      <c r="B17449" t="s">
        <v>111</v>
      </c>
      <c r="C17449" s="7">
        <v>1</v>
      </c>
      <c r="D17449">
        <v>2</v>
      </c>
      <c r="E17449">
        <v>30</v>
      </c>
      <c r="F17449">
        <v>60</v>
      </c>
      <c r="G17449" s="1">
        <f t="shared" si="1088"/>
        <v>0.9375</v>
      </c>
      <c r="H17449" s="4">
        <f t="shared" si="1089"/>
        <v>1</v>
      </c>
      <c r="I17449" s="5">
        <f>IF(OR(AND(F17449&gt;=50,G17449&gt;SUMIF(SeasonTotals!A$2:A$9,A17449,SeasonTotals!F$2:F$9)),AND(G17449&gt;0.885,F17449&gt;=50,D17449&lt;3)),1,0)</f>
        <v>1</v>
      </c>
      <c r="J17449" s="4">
        <f t="shared" si="1090"/>
        <v>0</v>
      </c>
      <c r="K17449" s="5">
        <f t="shared" si="1091"/>
        <v>0</v>
      </c>
    </row>
    <row r="17450" spans="1:11" x14ac:dyDescent="0.25">
      <c r="A17450" t="s">
        <v>172</v>
      </c>
      <c r="B17450" t="s">
        <v>145</v>
      </c>
      <c r="C17450" s="7">
        <v>1</v>
      </c>
      <c r="D17450">
        <v>0</v>
      </c>
      <c r="E17450">
        <v>26</v>
      </c>
      <c r="F17450">
        <v>60</v>
      </c>
      <c r="G17450" s="1">
        <f t="shared" si="1088"/>
        <v>1</v>
      </c>
      <c r="H17450" s="4">
        <f t="shared" si="1089"/>
        <v>1</v>
      </c>
      <c r="I17450" s="5">
        <f>IF(OR(AND(F17450&gt;=50,G17450&gt;SUMIF(SeasonTotals!A$2:A$9,A17450,SeasonTotals!F$2:F$9)),AND(G17450&gt;0.885,F17450&gt;=50,D17450&lt;3)),1,0)</f>
        <v>1</v>
      </c>
      <c r="J17450" s="4">
        <f t="shared" si="1090"/>
        <v>0</v>
      </c>
      <c r="K17450" s="5">
        <f t="shared" si="1091"/>
        <v>0</v>
      </c>
    </row>
    <row r="17451" spans="1:11" x14ac:dyDescent="0.25">
      <c r="A17451" t="s">
        <v>172</v>
      </c>
      <c r="B17451" t="s">
        <v>80</v>
      </c>
      <c r="C17451" s="7">
        <v>1</v>
      </c>
      <c r="D17451">
        <v>1</v>
      </c>
      <c r="E17451">
        <v>31</v>
      </c>
      <c r="F17451">
        <v>60</v>
      </c>
      <c r="G17451" s="1">
        <f t="shared" si="1088"/>
        <v>0.96875</v>
      </c>
      <c r="H17451" s="4">
        <f t="shared" si="1089"/>
        <v>1</v>
      </c>
      <c r="I17451" s="5">
        <f>IF(OR(AND(F17451&gt;=50,G17451&gt;SUMIF(SeasonTotals!A$2:A$9,A17451,SeasonTotals!F$2:F$9)),AND(G17451&gt;0.885,F17451&gt;=50,D17451&lt;3)),1,0)</f>
        <v>1</v>
      </c>
      <c r="J17451" s="4">
        <f t="shared" si="1090"/>
        <v>0</v>
      </c>
      <c r="K17451" s="5">
        <f t="shared" si="1091"/>
        <v>0</v>
      </c>
    </row>
    <row r="17452" spans="1:11" x14ac:dyDescent="0.25">
      <c r="A17452" t="s">
        <v>172</v>
      </c>
      <c r="B17452" t="s">
        <v>93</v>
      </c>
      <c r="C17452" s="7">
        <v>1</v>
      </c>
      <c r="D17452">
        <v>5</v>
      </c>
      <c r="E17452">
        <v>23</v>
      </c>
      <c r="F17452">
        <v>59</v>
      </c>
      <c r="G17452" s="1">
        <f t="shared" si="1088"/>
        <v>0.8214285714285714</v>
      </c>
      <c r="H17452" s="4">
        <f t="shared" si="1089"/>
        <v>0</v>
      </c>
      <c r="I17452" s="5">
        <f>IF(OR(AND(F17452&gt;=50,G17452&gt;SUMIF(SeasonTotals!A$2:A$9,A17452,SeasonTotals!F$2:F$9)),AND(G17452&gt;0.885,F17452&gt;=50,D17452&lt;3)),1,0)</f>
        <v>0</v>
      </c>
      <c r="J17452" s="4">
        <f t="shared" si="1090"/>
        <v>1</v>
      </c>
      <c r="K17452" s="5">
        <f t="shared" si="1091"/>
        <v>0</v>
      </c>
    </row>
    <row r="17453" spans="1:11" x14ac:dyDescent="0.25">
      <c r="A17453" t="s">
        <v>172</v>
      </c>
      <c r="B17453" t="s">
        <v>51</v>
      </c>
      <c r="C17453" s="7">
        <v>1</v>
      </c>
      <c r="D17453">
        <v>0</v>
      </c>
      <c r="E17453">
        <v>29</v>
      </c>
      <c r="F17453">
        <v>60</v>
      </c>
      <c r="G17453" s="1">
        <f t="shared" si="1088"/>
        <v>1</v>
      </c>
      <c r="H17453" s="4">
        <f t="shared" si="1089"/>
        <v>1</v>
      </c>
      <c r="I17453" s="5">
        <f>IF(OR(AND(F17453&gt;=50,G17453&gt;SUMIF(SeasonTotals!A$2:A$9,A17453,SeasonTotals!F$2:F$9)),AND(G17453&gt;0.885,F17453&gt;=50,D17453&lt;3)),1,0)</f>
        <v>1</v>
      </c>
      <c r="J17453" s="4">
        <f t="shared" si="1090"/>
        <v>0</v>
      </c>
      <c r="K17453" s="5">
        <f t="shared" si="1091"/>
        <v>0</v>
      </c>
    </row>
    <row r="17454" spans="1:11" x14ac:dyDescent="0.25">
      <c r="A17454" t="s">
        <v>172</v>
      </c>
      <c r="B17454" t="s">
        <v>153</v>
      </c>
      <c r="C17454" s="7">
        <v>1</v>
      </c>
      <c r="D17454">
        <v>3</v>
      </c>
      <c r="E17454">
        <v>24</v>
      </c>
      <c r="F17454">
        <v>59</v>
      </c>
      <c r="G17454" s="1">
        <f t="shared" si="1088"/>
        <v>0.88888888888888884</v>
      </c>
      <c r="H17454" s="4">
        <f t="shared" si="1089"/>
        <v>0</v>
      </c>
      <c r="I17454" s="5">
        <f>IF(OR(AND(F17454&gt;=50,G17454&gt;SUMIF(SeasonTotals!A$2:A$9,A17454,SeasonTotals!F$2:F$9)),AND(G17454&gt;0.885,F17454&gt;=50,D17454&lt;3)),1,0)</f>
        <v>0</v>
      </c>
      <c r="J17454" s="4">
        <f t="shared" si="1090"/>
        <v>0</v>
      </c>
      <c r="K17454" s="5">
        <f t="shared" si="1091"/>
        <v>0</v>
      </c>
    </row>
    <row r="17455" spans="1:11" x14ac:dyDescent="0.25">
      <c r="A17455" t="s">
        <v>172</v>
      </c>
      <c r="B17455" t="s">
        <v>104</v>
      </c>
      <c r="C17455" s="7">
        <v>1</v>
      </c>
      <c r="D17455">
        <v>2</v>
      </c>
      <c r="E17455">
        <v>30</v>
      </c>
      <c r="F17455">
        <v>60</v>
      </c>
      <c r="G17455" s="1">
        <f t="shared" si="1088"/>
        <v>0.9375</v>
      </c>
      <c r="H17455" s="4">
        <f t="shared" si="1089"/>
        <v>1</v>
      </c>
      <c r="I17455" s="5">
        <f>IF(OR(AND(F17455&gt;=50,G17455&gt;SUMIF(SeasonTotals!A$2:A$9,A17455,SeasonTotals!F$2:F$9)),AND(G17455&gt;0.885,F17455&gt;=50,D17455&lt;3)),1,0)</f>
        <v>1</v>
      </c>
      <c r="J17455" s="4">
        <f t="shared" si="1090"/>
        <v>0</v>
      </c>
      <c r="K17455" s="5">
        <f t="shared" si="1091"/>
        <v>0</v>
      </c>
    </row>
    <row r="17456" spans="1:11" x14ac:dyDescent="0.25">
      <c r="A17456" t="s">
        <v>172</v>
      </c>
      <c r="B17456" t="s">
        <v>69</v>
      </c>
      <c r="C17456" s="7">
        <v>1</v>
      </c>
      <c r="D17456">
        <v>2</v>
      </c>
      <c r="E17456">
        <v>27</v>
      </c>
      <c r="F17456">
        <v>58</v>
      </c>
      <c r="G17456" s="1">
        <f t="shared" si="1088"/>
        <v>0.93103448275862066</v>
      </c>
      <c r="H17456" s="4">
        <f t="shared" si="1089"/>
        <v>1</v>
      </c>
      <c r="I17456" s="5">
        <f>IF(OR(AND(F17456&gt;=50,G17456&gt;SUMIF(SeasonTotals!A$2:A$9,A17456,SeasonTotals!F$2:F$9)),AND(G17456&gt;0.885,F17456&gt;=50,D17456&lt;3)),1,0)</f>
        <v>1</v>
      </c>
      <c r="J17456" s="4">
        <f t="shared" si="1090"/>
        <v>0</v>
      </c>
      <c r="K17456" s="5">
        <f t="shared" si="1091"/>
        <v>0</v>
      </c>
    </row>
    <row r="17457" spans="1:11" x14ac:dyDescent="0.25">
      <c r="A17457" t="s">
        <v>172</v>
      </c>
      <c r="B17457" t="s">
        <v>170</v>
      </c>
      <c r="C17457" s="7">
        <v>1</v>
      </c>
      <c r="D17457">
        <v>3</v>
      </c>
      <c r="E17457">
        <v>35</v>
      </c>
      <c r="F17457">
        <v>59</v>
      </c>
      <c r="G17457" s="1">
        <f t="shared" si="1088"/>
        <v>0.92105263157894735</v>
      </c>
      <c r="H17457" s="4">
        <f t="shared" si="1089"/>
        <v>1</v>
      </c>
      <c r="I17457" s="5">
        <f>IF(OR(AND(F17457&gt;=50,G17457&gt;SUMIF(SeasonTotals!A$2:A$9,A17457,SeasonTotals!F$2:F$9)),AND(G17457&gt;0.885,F17457&gt;=50,D17457&lt;3)),1,0)</f>
        <v>1</v>
      </c>
      <c r="J17457" s="4">
        <f t="shared" si="1090"/>
        <v>0</v>
      </c>
      <c r="K17457" s="5">
        <f t="shared" si="1091"/>
        <v>0</v>
      </c>
    </row>
    <row r="17458" spans="1:11" x14ac:dyDescent="0.25">
      <c r="A17458" t="s">
        <v>172</v>
      </c>
      <c r="B17458" t="s">
        <v>17</v>
      </c>
      <c r="C17458" s="7">
        <v>1</v>
      </c>
      <c r="D17458">
        <v>5</v>
      </c>
      <c r="E17458">
        <v>19</v>
      </c>
      <c r="F17458">
        <v>60</v>
      </c>
      <c r="G17458" s="1">
        <f t="shared" si="1088"/>
        <v>0.79166666666666663</v>
      </c>
      <c r="H17458" s="4">
        <f t="shared" si="1089"/>
        <v>0</v>
      </c>
      <c r="I17458" s="5">
        <f>IF(OR(AND(F17458&gt;=50,G17458&gt;SUMIF(SeasonTotals!A$2:A$9,A17458,SeasonTotals!F$2:F$9)),AND(G17458&gt;0.885,F17458&gt;=50,D17458&lt;3)),1,0)</f>
        <v>0</v>
      </c>
      <c r="J17458" s="4">
        <f t="shared" si="1090"/>
        <v>1</v>
      </c>
      <c r="K17458" s="5">
        <f t="shared" si="1091"/>
        <v>0</v>
      </c>
    </row>
    <row r="17459" spans="1:11" x14ac:dyDescent="0.25">
      <c r="A17459" t="s">
        <v>172</v>
      </c>
      <c r="B17459" t="s">
        <v>146</v>
      </c>
      <c r="C17459" s="7">
        <v>1</v>
      </c>
      <c r="D17459">
        <v>5</v>
      </c>
      <c r="E17459">
        <v>18</v>
      </c>
      <c r="F17459">
        <v>60</v>
      </c>
      <c r="G17459" s="1">
        <f t="shared" si="1088"/>
        <v>0.78260869565217395</v>
      </c>
      <c r="H17459" s="4">
        <f t="shared" si="1089"/>
        <v>0</v>
      </c>
      <c r="I17459" s="5">
        <f>IF(OR(AND(F17459&gt;=50,G17459&gt;SUMIF(SeasonTotals!A$2:A$9,A17459,SeasonTotals!F$2:F$9)),AND(G17459&gt;0.885,F17459&gt;=50,D17459&lt;3)),1,0)</f>
        <v>0</v>
      </c>
      <c r="J17459" s="4">
        <f t="shared" si="1090"/>
        <v>1</v>
      </c>
      <c r="K17459" s="5">
        <f t="shared" si="1091"/>
        <v>0</v>
      </c>
    </row>
    <row r="17460" spans="1:11" x14ac:dyDescent="0.25">
      <c r="A17460" t="s">
        <v>172</v>
      </c>
      <c r="B17460" t="s">
        <v>177</v>
      </c>
      <c r="C17460" s="7">
        <v>1</v>
      </c>
      <c r="D17460">
        <v>2</v>
      </c>
      <c r="E17460">
        <v>34</v>
      </c>
      <c r="F17460">
        <v>65</v>
      </c>
      <c r="G17460" s="1">
        <f t="shared" si="1088"/>
        <v>0.94444444444444442</v>
      </c>
      <c r="H17460" s="4">
        <f t="shared" si="1089"/>
        <v>1</v>
      </c>
      <c r="I17460" s="5">
        <f>IF(OR(AND(F17460&gt;=50,G17460&gt;SUMIF(SeasonTotals!A$2:A$9,A17460,SeasonTotals!F$2:F$9)),AND(G17460&gt;0.885,F17460&gt;=50,D17460&lt;3)),1,0)</f>
        <v>1</v>
      </c>
      <c r="J17460" s="4">
        <f t="shared" si="1090"/>
        <v>0</v>
      </c>
      <c r="K17460" s="5">
        <f t="shared" si="1091"/>
        <v>0</v>
      </c>
    </row>
    <row r="17461" spans="1:11" x14ac:dyDescent="0.25">
      <c r="A17461" t="s">
        <v>172</v>
      </c>
      <c r="B17461" t="s">
        <v>112</v>
      </c>
      <c r="C17461" s="7">
        <v>1</v>
      </c>
      <c r="D17461">
        <v>2</v>
      </c>
      <c r="E17461">
        <v>17</v>
      </c>
      <c r="F17461">
        <v>59</v>
      </c>
      <c r="G17461" s="1">
        <f t="shared" si="1088"/>
        <v>0.89473684210526316</v>
      </c>
      <c r="H17461" s="4">
        <f t="shared" si="1089"/>
        <v>1</v>
      </c>
      <c r="I17461" s="5">
        <f>IF(OR(AND(F17461&gt;=50,G17461&gt;SUMIF(SeasonTotals!A$2:A$9,A17461,SeasonTotals!F$2:F$9)),AND(G17461&gt;0.885,F17461&gt;=50,D17461&lt;3)),1,0)</f>
        <v>1</v>
      </c>
      <c r="J17461" s="4">
        <f t="shared" si="1090"/>
        <v>0</v>
      </c>
      <c r="K17461" s="5">
        <f t="shared" si="1091"/>
        <v>0</v>
      </c>
    </row>
    <row r="17462" spans="1:11" x14ac:dyDescent="0.25">
      <c r="A17462" t="s">
        <v>172</v>
      </c>
      <c r="B17462" t="s">
        <v>113</v>
      </c>
      <c r="C17462" s="7">
        <v>1</v>
      </c>
      <c r="D17462">
        <v>3</v>
      </c>
      <c r="E17462">
        <v>21</v>
      </c>
      <c r="F17462">
        <v>59</v>
      </c>
      <c r="G17462" s="1">
        <f t="shared" si="1088"/>
        <v>0.875</v>
      </c>
      <c r="H17462" s="4">
        <f t="shared" si="1089"/>
        <v>0</v>
      </c>
      <c r="I17462" s="5">
        <f>IF(OR(AND(F17462&gt;=50,G17462&gt;SUMIF(SeasonTotals!A$2:A$9,A17462,SeasonTotals!F$2:F$9)),AND(G17462&gt;0.885,F17462&gt;=50,D17462&lt;3)),1,0)</f>
        <v>0</v>
      </c>
      <c r="J17462" s="4">
        <f t="shared" si="1090"/>
        <v>0</v>
      </c>
      <c r="K17462" s="5">
        <f t="shared" si="1091"/>
        <v>0</v>
      </c>
    </row>
    <row r="17463" spans="1:11" x14ac:dyDescent="0.25">
      <c r="A17463" t="s">
        <v>172</v>
      </c>
      <c r="B17463" t="s">
        <v>175</v>
      </c>
      <c r="C17463" s="7">
        <v>1</v>
      </c>
      <c r="D17463">
        <v>4</v>
      </c>
      <c r="E17463">
        <v>27</v>
      </c>
      <c r="F17463">
        <v>57</v>
      </c>
      <c r="G17463" s="1">
        <f t="shared" si="1088"/>
        <v>0.87096774193548387</v>
      </c>
      <c r="H17463" s="4">
        <f t="shared" si="1089"/>
        <v>0</v>
      </c>
      <c r="I17463" s="5">
        <f>IF(OR(AND(F17463&gt;=50,G17463&gt;SUMIF(SeasonTotals!A$2:A$9,A17463,SeasonTotals!F$2:F$9)),AND(G17463&gt;0.885,F17463&gt;=50,D17463&lt;3)),1,0)</f>
        <v>0</v>
      </c>
      <c r="J17463" s="4">
        <f t="shared" si="1090"/>
        <v>0</v>
      </c>
      <c r="K17463" s="5">
        <f t="shared" si="1091"/>
        <v>0</v>
      </c>
    </row>
    <row r="17464" spans="1:11" x14ac:dyDescent="0.25">
      <c r="A17464" t="s">
        <v>172</v>
      </c>
      <c r="B17464" t="s">
        <v>115</v>
      </c>
      <c r="C17464" s="7">
        <v>1</v>
      </c>
      <c r="D17464">
        <v>1</v>
      </c>
      <c r="E17464">
        <v>26</v>
      </c>
      <c r="F17464">
        <v>59</v>
      </c>
      <c r="G17464" s="1">
        <f t="shared" si="1088"/>
        <v>0.96296296296296291</v>
      </c>
      <c r="H17464" s="4">
        <f t="shared" si="1089"/>
        <v>1</v>
      </c>
      <c r="I17464" s="5">
        <f>IF(OR(AND(F17464&gt;=50,G17464&gt;SUMIF(SeasonTotals!A$2:A$9,A17464,SeasonTotals!F$2:F$9)),AND(G17464&gt;0.885,F17464&gt;=50,D17464&lt;3)),1,0)</f>
        <v>1</v>
      </c>
      <c r="J17464" s="4">
        <f t="shared" si="1090"/>
        <v>0</v>
      </c>
      <c r="K17464" s="5">
        <f t="shared" si="1091"/>
        <v>0</v>
      </c>
    </row>
    <row r="17465" spans="1:11" x14ac:dyDescent="0.25">
      <c r="A17465" t="s">
        <v>172</v>
      </c>
      <c r="B17465" t="s">
        <v>168</v>
      </c>
      <c r="C17465" s="7">
        <v>1</v>
      </c>
      <c r="D17465">
        <v>2</v>
      </c>
      <c r="E17465">
        <v>26</v>
      </c>
      <c r="F17465">
        <v>60</v>
      </c>
      <c r="G17465" s="1">
        <f t="shared" si="1088"/>
        <v>0.9285714285714286</v>
      </c>
      <c r="H17465" s="4">
        <f t="shared" si="1089"/>
        <v>1</v>
      </c>
      <c r="I17465" s="5">
        <f>IF(OR(AND(F17465&gt;=50,G17465&gt;SUMIF(SeasonTotals!A$2:A$9,A17465,SeasonTotals!F$2:F$9)),AND(G17465&gt;0.885,F17465&gt;=50,D17465&lt;3)),1,0)</f>
        <v>1</v>
      </c>
      <c r="J17465" s="4">
        <f t="shared" si="1090"/>
        <v>0</v>
      </c>
      <c r="K17465" s="5">
        <f t="shared" si="1091"/>
        <v>0</v>
      </c>
    </row>
    <row r="17466" spans="1:11" x14ac:dyDescent="0.25">
      <c r="A17466" t="s">
        <v>172</v>
      </c>
      <c r="B17466" t="s">
        <v>111</v>
      </c>
      <c r="C17466" s="7">
        <v>1</v>
      </c>
      <c r="D17466">
        <v>1</v>
      </c>
      <c r="E17466">
        <v>27</v>
      </c>
      <c r="F17466">
        <v>60</v>
      </c>
      <c r="G17466" s="1">
        <f t="shared" si="1088"/>
        <v>0.9642857142857143</v>
      </c>
      <c r="H17466" s="4">
        <f t="shared" si="1089"/>
        <v>1</v>
      </c>
      <c r="I17466" s="5">
        <f>IF(OR(AND(F17466&gt;=50,G17466&gt;SUMIF(SeasonTotals!A$2:A$9,A17466,SeasonTotals!F$2:F$9)),AND(G17466&gt;0.885,F17466&gt;=50,D17466&lt;3)),1,0)</f>
        <v>1</v>
      </c>
      <c r="J17466" s="4">
        <f t="shared" si="1090"/>
        <v>0</v>
      </c>
      <c r="K17466" s="5">
        <f t="shared" si="1091"/>
        <v>0</v>
      </c>
    </row>
    <row r="17467" spans="1:11" x14ac:dyDescent="0.25">
      <c r="A17467" t="s">
        <v>172</v>
      </c>
      <c r="B17467" t="s">
        <v>158</v>
      </c>
      <c r="C17467" s="7">
        <v>1</v>
      </c>
      <c r="D17467">
        <v>1</v>
      </c>
      <c r="E17467">
        <v>40</v>
      </c>
      <c r="F17467">
        <v>60</v>
      </c>
      <c r="G17467" s="1">
        <f t="shared" si="1088"/>
        <v>0.97560975609756095</v>
      </c>
      <c r="H17467" s="4">
        <f t="shared" si="1089"/>
        <v>1</v>
      </c>
      <c r="I17467" s="5">
        <f>IF(OR(AND(F17467&gt;=50,G17467&gt;SUMIF(SeasonTotals!A$2:A$9,A17467,SeasonTotals!F$2:F$9)),AND(G17467&gt;0.885,F17467&gt;=50,D17467&lt;3)),1,0)</f>
        <v>1</v>
      </c>
      <c r="J17467" s="4">
        <f t="shared" si="1090"/>
        <v>0</v>
      </c>
      <c r="K17467" s="5">
        <f t="shared" si="1091"/>
        <v>0</v>
      </c>
    </row>
    <row r="17468" spans="1:11" x14ac:dyDescent="0.25">
      <c r="A17468" t="s">
        <v>172</v>
      </c>
      <c r="B17468" t="s">
        <v>79</v>
      </c>
      <c r="C17468" s="7">
        <v>1</v>
      </c>
      <c r="D17468">
        <v>2</v>
      </c>
      <c r="E17468">
        <v>36</v>
      </c>
      <c r="F17468">
        <v>65</v>
      </c>
      <c r="G17468" s="1">
        <f t="shared" si="1088"/>
        <v>0.94736842105263153</v>
      </c>
      <c r="H17468" s="4">
        <f t="shared" si="1089"/>
        <v>1</v>
      </c>
      <c r="I17468" s="5">
        <f>IF(OR(AND(F17468&gt;=50,G17468&gt;SUMIF(SeasonTotals!A$2:A$9,A17468,SeasonTotals!F$2:F$9)),AND(G17468&gt;0.885,F17468&gt;=50,D17468&lt;3)),1,0)</f>
        <v>1</v>
      </c>
      <c r="J17468" s="4">
        <f t="shared" si="1090"/>
        <v>0</v>
      </c>
      <c r="K17468" s="5">
        <f t="shared" si="1091"/>
        <v>0</v>
      </c>
    </row>
    <row r="17469" spans="1:11" x14ac:dyDescent="0.25">
      <c r="A17469" t="s">
        <v>172</v>
      </c>
      <c r="B17469" t="s">
        <v>102</v>
      </c>
      <c r="C17469" s="7">
        <v>1</v>
      </c>
      <c r="D17469">
        <v>2</v>
      </c>
      <c r="E17469">
        <v>45</v>
      </c>
      <c r="F17469">
        <v>60</v>
      </c>
      <c r="G17469" s="1">
        <f t="shared" si="1088"/>
        <v>0.95744680851063835</v>
      </c>
      <c r="H17469" s="4">
        <f t="shared" si="1089"/>
        <v>1</v>
      </c>
      <c r="I17469" s="5">
        <f>IF(OR(AND(F17469&gt;=50,G17469&gt;SUMIF(SeasonTotals!A$2:A$9,A17469,SeasonTotals!F$2:F$9)),AND(G17469&gt;0.885,F17469&gt;=50,D17469&lt;3)),1,0)</f>
        <v>1</v>
      </c>
      <c r="J17469" s="4">
        <f t="shared" si="1090"/>
        <v>0</v>
      </c>
      <c r="K17469" s="5">
        <f t="shared" si="1091"/>
        <v>0</v>
      </c>
    </row>
    <row r="17470" spans="1:11" x14ac:dyDescent="0.25">
      <c r="A17470" t="s">
        <v>172</v>
      </c>
      <c r="B17470" t="s">
        <v>18</v>
      </c>
      <c r="C17470" s="7">
        <v>1</v>
      </c>
      <c r="D17470">
        <v>2</v>
      </c>
      <c r="E17470">
        <v>27</v>
      </c>
      <c r="F17470">
        <v>60</v>
      </c>
      <c r="G17470" s="1">
        <f t="shared" si="1088"/>
        <v>0.93103448275862066</v>
      </c>
      <c r="H17470" s="4">
        <f t="shared" si="1089"/>
        <v>1</v>
      </c>
      <c r="I17470" s="5">
        <f>IF(OR(AND(F17470&gt;=50,G17470&gt;SUMIF(SeasonTotals!A$2:A$9,A17470,SeasonTotals!F$2:F$9)),AND(G17470&gt;0.885,F17470&gt;=50,D17470&lt;3)),1,0)</f>
        <v>1</v>
      </c>
      <c r="J17470" s="4">
        <f t="shared" si="1090"/>
        <v>0</v>
      </c>
      <c r="K17470" s="5">
        <f t="shared" si="1091"/>
        <v>0</v>
      </c>
    </row>
    <row r="17471" spans="1:11" x14ac:dyDescent="0.25">
      <c r="A17471" t="s">
        <v>172</v>
      </c>
      <c r="B17471" t="s">
        <v>51</v>
      </c>
      <c r="C17471" s="7">
        <v>1</v>
      </c>
      <c r="D17471">
        <v>0</v>
      </c>
      <c r="E17471">
        <v>20</v>
      </c>
      <c r="F17471">
        <v>60</v>
      </c>
      <c r="G17471" s="1">
        <f t="shared" si="1088"/>
        <v>1</v>
      </c>
      <c r="H17471" s="4">
        <f t="shared" si="1089"/>
        <v>1</v>
      </c>
      <c r="I17471" s="5">
        <f>IF(OR(AND(F17471&gt;=50,G17471&gt;SUMIF(SeasonTotals!A$2:A$9,A17471,SeasonTotals!F$2:F$9)),AND(G17471&gt;0.885,F17471&gt;=50,D17471&lt;3)),1,0)</f>
        <v>1</v>
      </c>
      <c r="J17471" s="4">
        <f t="shared" si="1090"/>
        <v>0</v>
      </c>
      <c r="K17471" s="5">
        <f t="shared" si="1091"/>
        <v>0</v>
      </c>
    </row>
    <row r="17472" spans="1:11" x14ac:dyDescent="0.25">
      <c r="A17472" t="s">
        <v>172</v>
      </c>
      <c r="B17472" t="s">
        <v>55</v>
      </c>
      <c r="C17472" s="7">
        <v>1</v>
      </c>
      <c r="D17472">
        <v>1</v>
      </c>
      <c r="E17472">
        <v>28</v>
      </c>
      <c r="F17472">
        <v>58</v>
      </c>
      <c r="G17472" s="1">
        <f t="shared" si="1088"/>
        <v>0.96551724137931039</v>
      </c>
      <c r="H17472" s="4">
        <f t="shared" si="1089"/>
        <v>1</v>
      </c>
      <c r="I17472" s="5">
        <f>IF(OR(AND(F17472&gt;=50,G17472&gt;SUMIF(SeasonTotals!A$2:A$9,A17472,SeasonTotals!F$2:F$9)),AND(G17472&gt;0.885,F17472&gt;=50,D17472&lt;3)),1,0)</f>
        <v>1</v>
      </c>
      <c r="J17472" s="4">
        <f t="shared" si="1090"/>
        <v>0</v>
      </c>
      <c r="K17472" s="5">
        <f t="shared" si="1091"/>
        <v>0</v>
      </c>
    </row>
    <row r="17473" spans="1:11" x14ac:dyDescent="0.25">
      <c r="A17473" t="s">
        <v>172</v>
      </c>
      <c r="B17473" t="s">
        <v>87</v>
      </c>
      <c r="C17473" s="7">
        <v>1</v>
      </c>
      <c r="D17473">
        <v>2</v>
      </c>
      <c r="E17473">
        <v>26</v>
      </c>
      <c r="F17473">
        <v>58</v>
      </c>
      <c r="G17473" s="1">
        <f t="shared" si="1088"/>
        <v>0.9285714285714286</v>
      </c>
      <c r="H17473" s="4">
        <f t="shared" si="1089"/>
        <v>1</v>
      </c>
      <c r="I17473" s="5">
        <f>IF(OR(AND(F17473&gt;=50,G17473&gt;SUMIF(SeasonTotals!A$2:A$9,A17473,SeasonTotals!F$2:F$9)),AND(G17473&gt;0.885,F17473&gt;=50,D17473&lt;3)),1,0)</f>
        <v>1</v>
      </c>
      <c r="J17473" s="4">
        <f t="shared" si="1090"/>
        <v>0</v>
      </c>
      <c r="K17473" s="5">
        <f t="shared" si="1091"/>
        <v>0</v>
      </c>
    </row>
    <row r="17474" spans="1:11" x14ac:dyDescent="0.25">
      <c r="A17474" t="s">
        <v>172</v>
      </c>
      <c r="B17474" t="s">
        <v>104</v>
      </c>
      <c r="C17474" s="7">
        <v>1</v>
      </c>
      <c r="D17474">
        <v>2</v>
      </c>
      <c r="E17474">
        <v>18</v>
      </c>
      <c r="F17474">
        <v>60</v>
      </c>
      <c r="G17474" s="1">
        <f t="shared" ref="G17474:G17537" si="1092">E17474/MAX(1,SUM(D17474:E17474))</f>
        <v>0.9</v>
      </c>
      <c r="H17474" s="4">
        <f t="shared" ref="H17474:H17537" si="1093">IF(AND(F17474&gt;=50,OR(G17474&gt;0.913,AND(G17474&gt;0.885,D17474&lt;3))),1,0)</f>
        <v>1</v>
      </c>
      <c r="I17474" s="5">
        <f>IF(OR(AND(F17474&gt;=50,G17474&gt;SUMIF(SeasonTotals!A$2:A$9,A17474,SeasonTotals!F$2:F$9)),AND(G17474&gt;0.885,F17474&gt;=50,D17474&lt;3)),1,0)</f>
        <v>1</v>
      </c>
      <c r="J17474" s="4">
        <f t="shared" ref="J17474:J17537" si="1094">IF(G17474&lt;0.85,1,0)</f>
        <v>0</v>
      </c>
      <c r="K17474" s="5">
        <f t="shared" ref="K17474:K17537" si="1095">IF(F17474&lt;55,1,0)</f>
        <v>0</v>
      </c>
    </row>
    <row r="17475" spans="1:11" x14ac:dyDescent="0.25">
      <c r="A17475" t="s">
        <v>172</v>
      </c>
      <c r="B17475" t="s">
        <v>132</v>
      </c>
      <c r="C17475" s="7">
        <v>1</v>
      </c>
      <c r="D17475">
        <v>1</v>
      </c>
      <c r="E17475">
        <v>33</v>
      </c>
      <c r="F17475">
        <v>60</v>
      </c>
      <c r="G17475" s="1">
        <f t="shared" si="1092"/>
        <v>0.97058823529411764</v>
      </c>
      <c r="H17475" s="4">
        <f t="shared" si="1093"/>
        <v>1</v>
      </c>
      <c r="I17475" s="5">
        <f>IF(OR(AND(F17475&gt;=50,G17475&gt;SUMIF(SeasonTotals!A$2:A$9,A17475,SeasonTotals!F$2:F$9)),AND(G17475&gt;0.885,F17475&gt;=50,D17475&lt;3)),1,0)</f>
        <v>1</v>
      </c>
      <c r="J17475" s="4">
        <f t="shared" si="1094"/>
        <v>0</v>
      </c>
      <c r="K17475" s="5">
        <f t="shared" si="1095"/>
        <v>0</v>
      </c>
    </row>
    <row r="17476" spans="1:11" x14ac:dyDescent="0.25">
      <c r="A17476" t="s">
        <v>172</v>
      </c>
      <c r="B17476" t="s">
        <v>69</v>
      </c>
      <c r="C17476" s="7">
        <v>1</v>
      </c>
      <c r="D17476">
        <v>5</v>
      </c>
      <c r="E17476">
        <v>34</v>
      </c>
      <c r="F17476">
        <v>60</v>
      </c>
      <c r="G17476" s="1">
        <f t="shared" si="1092"/>
        <v>0.87179487179487181</v>
      </c>
      <c r="H17476" s="4">
        <f t="shared" si="1093"/>
        <v>0</v>
      </c>
      <c r="I17476" s="5">
        <f>IF(OR(AND(F17476&gt;=50,G17476&gt;SUMIF(SeasonTotals!A$2:A$9,A17476,SeasonTotals!F$2:F$9)),AND(G17476&gt;0.885,F17476&gt;=50,D17476&lt;3)),1,0)</f>
        <v>0</v>
      </c>
      <c r="J17476" s="4">
        <f t="shared" si="1094"/>
        <v>0</v>
      </c>
      <c r="K17476" s="5">
        <f t="shared" si="1095"/>
        <v>0</v>
      </c>
    </row>
    <row r="17477" spans="1:11" x14ac:dyDescent="0.25">
      <c r="A17477" t="s">
        <v>172</v>
      </c>
      <c r="B17477" t="s">
        <v>155</v>
      </c>
      <c r="C17477" s="7">
        <v>1</v>
      </c>
      <c r="D17477">
        <v>0</v>
      </c>
      <c r="E17477">
        <v>21</v>
      </c>
      <c r="F17477">
        <v>60</v>
      </c>
      <c r="G17477" s="1">
        <f t="shared" si="1092"/>
        <v>1</v>
      </c>
      <c r="H17477" s="4">
        <f t="shared" si="1093"/>
        <v>1</v>
      </c>
      <c r="I17477" s="5">
        <f>IF(OR(AND(F17477&gt;=50,G17477&gt;SUMIF(SeasonTotals!A$2:A$9,A17477,SeasonTotals!F$2:F$9)),AND(G17477&gt;0.885,F17477&gt;=50,D17477&lt;3)),1,0)</f>
        <v>1</v>
      </c>
      <c r="J17477" s="4">
        <f t="shared" si="1094"/>
        <v>0</v>
      </c>
      <c r="K17477" s="5">
        <f t="shared" si="1095"/>
        <v>0</v>
      </c>
    </row>
    <row r="17478" spans="1:11" x14ac:dyDescent="0.25">
      <c r="A17478" t="s">
        <v>172</v>
      </c>
      <c r="B17478" t="s">
        <v>106</v>
      </c>
      <c r="C17478" s="7">
        <v>1</v>
      </c>
      <c r="D17478">
        <v>4</v>
      </c>
      <c r="E17478">
        <v>25</v>
      </c>
      <c r="F17478">
        <v>42</v>
      </c>
      <c r="G17478" s="1">
        <f t="shared" si="1092"/>
        <v>0.86206896551724133</v>
      </c>
      <c r="H17478" s="4">
        <f t="shared" si="1093"/>
        <v>0</v>
      </c>
      <c r="I17478" s="5">
        <f>IF(OR(AND(F17478&gt;=50,G17478&gt;SUMIF(SeasonTotals!A$2:A$9,A17478,SeasonTotals!F$2:F$9)),AND(G17478&gt;0.885,F17478&gt;=50,D17478&lt;3)),1,0)</f>
        <v>0</v>
      </c>
      <c r="J17478" s="4">
        <f t="shared" si="1094"/>
        <v>0</v>
      </c>
      <c r="K17478" s="5">
        <f t="shared" si="1095"/>
        <v>1</v>
      </c>
    </row>
    <row r="17479" spans="1:11" x14ac:dyDescent="0.25">
      <c r="A17479" t="s">
        <v>172</v>
      </c>
      <c r="B17479" t="s">
        <v>17</v>
      </c>
      <c r="C17479" s="7">
        <v>1</v>
      </c>
      <c r="D17479">
        <v>1</v>
      </c>
      <c r="E17479">
        <v>23</v>
      </c>
      <c r="F17479">
        <v>60</v>
      </c>
      <c r="G17479" s="1">
        <f t="shared" si="1092"/>
        <v>0.95833333333333337</v>
      </c>
      <c r="H17479" s="4">
        <f t="shared" si="1093"/>
        <v>1</v>
      </c>
      <c r="I17479" s="5">
        <f>IF(OR(AND(F17479&gt;=50,G17479&gt;SUMIF(SeasonTotals!A$2:A$9,A17479,SeasonTotals!F$2:F$9)),AND(G17479&gt;0.885,F17479&gt;=50,D17479&lt;3)),1,0)</f>
        <v>1</v>
      </c>
      <c r="J17479" s="4">
        <f t="shared" si="1094"/>
        <v>0</v>
      </c>
      <c r="K17479" s="5">
        <f t="shared" si="1095"/>
        <v>0</v>
      </c>
    </row>
    <row r="17480" spans="1:11" x14ac:dyDescent="0.25">
      <c r="A17480" t="s">
        <v>172</v>
      </c>
      <c r="B17480" t="s">
        <v>179</v>
      </c>
      <c r="C17480" s="7">
        <v>1</v>
      </c>
      <c r="D17480">
        <v>4</v>
      </c>
      <c r="E17480">
        <v>31</v>
      </c>
      <c r="F17480">
        <v>60</v>
      </c>
      <c r="G17480" s="1">
        <f t="shared" si="1092"/>
        <v>0.88571428571428568</v>
      </c>
      <c r="H17480" s="4">
        <f t="shared" si="1093"/>
        <v>0</v>
      </c>
      <c r="I17480" s="5">
        <f>IF(OR(AND(F17480&gt;=50,G17480&gt;SUMIF(SeasonTotals!A$2:A$9,A17480,SeasonTotals!F$2:F$9)),AND(G17480&gt;0.885,F17480&gt;=50,D17480&lt;3)),1,0)</f>
        <v>0</v>
      </c>
      <c r="J17480" s="4">
        <f t="shared" si="1094"/>
        <v>0</v>
      </c>
      <c r="K17480" s="5">
        <f t="shared" si="1095"/>
        <v>0</v>
      </c>
    </row>
    <row r="17481" spans="1:11" x14ac:dyDescent="0.25">
      <c r="A17481" t="s">
        <v>172</v>
      </c>
      <c r="B17481" t="s">
        <v>146</v>
      </c>
      <c r="C17481" s="7">
        <v>1</v>
      </c>
      <c r="D17481">
        <v>2</v>
      </c>
      <c r="E17481">
        <v>24</v>
      </c>
      <c r="F17481">
        <v>61</v>
      </c>
      <c r="G17481" s="1">
        <f t="shared" si="1092"/>
        <v>0.92307692307692313</v>
      </c>
      <c r="H17481" s="4">
        <f t="shared" si="1093"/>
        <v>1</v>
      </c>
      <c r="I17481" s="5">
        <f>IF(OR(AND(F17481&gt;=50,G17481&gt;SUMIF(SeasonTotals!A$2:A$9,A17481,SeasonTotals!F$2:F$9)),AND(G17481&gt;0.885,F17481&gt;=50,D17481&lt;3)),1,0)</f>
        <v>1</v>
      </c>
      <c r="J17481" s="4">
        <f t="shared" si="1094"/>
        <v>0</v>
      </c>
      <c r="K17481" s="5">
        <f t="shared" si="1095"/>
        <v>0</v>
      </c>
    </row>
    <row r="17482" spans="1:11" x14ac:dyDescent="0.25">
      <c r="A17482" t="s">
        <v>172</v>
      </c>
      <c r="B17482" t="s">
        <v>128</v>
      </c>
      <c r="C17482" s="7">
        <v>1</v>
      </c>
      <c r="D17482">
        <v>3</v>
      </c>
      <c r="E17482">
        <v>37</v>
      </c>
      <c r="F17482">
        <v>60</v>
      </c>
      <c r="G17482" s="1">
        <f t="shared" si="1092"/>
        <v>0.92500000000000004</v>
      </c>
      <c r="H17482" s="4">
        <f t="shared" si="1093"/>
        <v>1</v>
      </c>
      <c r="I17482" s="5">
        <f>IF(OR(AND(F17482&gt;=50,G17482&gt;SUMIF(SeasonTotals!A$2:A$9,A17482,SeasonTotals!F$2:F$9)),AND(G17482&gt;0.885,F17482&gt;=50,D17482&lt;3)),1,0)</f>
        <v>1</v>
      </c>
      <c r="J17482" s="4">
        <f t="shared" si="1094"/>
        <v>0</v>
      </c>
      <c r="K17482" s="5">
        <f t="shared" si="1095"/>
        <v>0</v>
      </c>
    </row>
    <row r="17483" spans="1:11" x14ac:dyDescent="0.25">
      <c r="A17483" t="s">
        <v>172</v>
      </c>
      <c r="B17483" t="s">
        <v>112</v>
      </c>
      <c r="C17483" s="7">
        <v>1</v>
      </c>
      <c r="D17483">
        <v>1</v>
      </c>
      <c r="E17483">
        <v>37</v>
      </c>
      <c r="F17483">
        <v>65</v>
      </c>
      <c r="G17483" s="1">
        <f t="shared" si="1092"/>
        <v>0.97368421052631582</v>
      </c>
      <c r="H17483" s="4">
        <f t="shared" si="1093"/>
        <v>1</v>
      </c>
      <c r="I17483" s="5">
        <f>IF(OR(AND(F17483&gt;=50,G17483&gt;SUMIF(SeasonTotals!A$2:A$9,A17483,SeasonTotals!F$2:F$9)),AND(G17483&gt;0.885,F17483&gt;=50,D17483&lt;3)),1,0)</f>
        <v>1</v>
      </c>
      <c r="J17483" s="4">
        <f t="shared" si="1094"/>
        <v>0</v>
      </c>
      <c r="K17483" s="5">
        <f t="shared" si="1095"/>
        <v>0</v>
      </c>
    </row>
    <row r="17484" spans="1:11" x14ac:dyDescent="0.25">
      <c r="A17484" t="s">
        <v>172</v>
      </c>
      <c r="B17484" t="s">
        <v>60</v>
      </c>
      <c r="C17484" s="7">
        <v>1</v>
      </c>
      <c r="D17484">
        <v>3</v>
      </c>
      <c r="E17484">
        <v>32</v>
      </c>
      <c r="F17484">
        <v>61</v>
      </c>
      <c r="G17484" s="1">
        <f t="shared" si="1092"/>
        <v>0.91428571428571426</v>
      </c>
      <c r="H17484" s="4">
        <f t="shared" si="1093"/>
        <v>1</v>
      </c>
      <c r="I17484" s="5">
        <f>IF(OR(AND(F17484&gt;=50,G17484&gt;SUMIF(SeasonTotals!A$2:A$9,A17484,SeasonTotals!F$2:F$9)),AND(G17484&gt;0.885,F17484&gt;=50,D17484&lt;3)),1,0)</f>
        <v>0</v>
      </c>
      <c r="J17484" s="4">
        <f t="shared" si="1094"/>
        <v>0</v>
      </c>
      <c r="K17484" s="5">
        <f t="shared" si="1095"/>
        <v>0</v>
      </c>
    </row>
    <row r="17485" spans="1:11" x14ac:dyDescent="0.25">
      <c r="A17485" t="s">
        <v>172</v>
      </c>
      <c r="B17485" t="s">
        <v>162</v>
      </c>
      <c r="C17485" s="7">
        <v>1</v>
      </c>
      <c r="D17485">
        <v>4</v>
      </c>
      <c r="E17485">
        <v>22</v>
      </c>
      <c r="F17485">
        <v>59</v>
      </c>
      <c r="G17485" s="1">
        <f t="shared" si="1092"/>
        <v>0.84615384615384615</v>
      </c>
      <c r="H17485" s="4">
        <f t="shared" si="1093"/>
        <v>0</v>
      </c>
      <c r="I17485" s="5">
        <f>IF(OR(AND(F17485&gt;=50,G17485&gt;SUMIF(SeasonTotals!A$2:A$9,A17485,SeasonTotals!F$2:F$9)),AND(G17485&gt;0.885,F17485&gt;=50,D17485&lt;3)),1,0)</f>
        <v>0</v>
      </c>
      <c r="J17485" s="4">
        <f t="shared" si="1094"/>
        <v>1</v>
      </c>
      <c r="K17485" s="5">
        <f t="shared" si="1095"/>
        <v>0</v>
      </c>
    </row>
    <row r="17486" spans="1:11" x14ac:dyDescent="0.25">
      <c r="A17486" t="s">
        <v>172</v>
      </c>
      <c r="B17486" t="s">
        <v>40</v>
      </c>
      <c r="C17486" s="7">
        <v>1</v>
      </c>
      <c r="D17486">
        <v>1</v>
      </c>
      <c r="E17486">
        <v>31</v>
      </c>
      <c r="F17486">
        <v>65</v>
      </c>
      <c r="G17486" s="1">
        <f t="shared" si="1092"/>
        <v>0.96875</v>
      </c>
      <c r="H17486" s="4">
        <f t="shared" si="1093"/>
        <v>1</v>
      </c>
      <c r="I17486" s="5">
        <f>IF(OR(AND(F17486&gt;=50,G17486&gt;SUMIF(SeasonTotals!A$2:A$9,A17486,SeasonTotals!F$2:F$9)),AND(G17486&gt;0.885,F17486&gt;=50,D17486&lt;3)),1,0)</f>
        <v>1</v>
      </c>
      <c r="J17486" s="4">
        <f t="shared" si="1094"/>
        <v>0</v>
      </c>
      <c r="K17486" s="5">
        <f t="shared" si="1095"/>
        <v>0</v>
      </c>
    </row>
    <row r="17487" spans="1:11" x14ac:dyDescent="0.25">
      <c r="A17487" t="s">
        <v>172</v>
      </c>
      <c r="B17487" t="s">
        <v>43</v>
      </c>
      <c r="C17487" s="7">
        <v>1</v>
      </c>
      <c r="D17487">
        <v>5</v>
      </c>
      <c r="E17487">
        <v>17</v>
      </c>
      <c r="F17487">
        <v>63</v>
      </c>
      <c r="G17487" s="1">
        <f t="shared" si="1092"/>
        <v>0.77272727272727271</v>
      </c>
      <c r="H17487" s="4">
        <f t="shared" si="1093"/>
        <v>0</v>
      </c>
      <c r="I17487" s="5">
        <f>IF(OR(AND(F17487&gt;=50,G17487&gt;SUMIF(SeasonTotals!A$2:A$9,A17487,SeasonTotals!F$2:F$9)),AND(G17487&gt;0.885,F17487&gt;=50,D17487&lt;3)),1,0)</f>
        <v>0</v>
      </c>
      <c r="J17487" s="4">
        <f t="shared" si="1094"/>
        <v>1</v>
      </c>
      <c r="K17487" s="5">
        <f t="shared" si="1095"/>
        <v>0</v>
      </c>
    </row>
    <row r="17488" spans="1:11" x14ac:dyDescent="0.25">
      <c r="A17488" t="s">
        <v>172</v>
      </c>
      <c r="B17488" t="s">
        <v>168</v>
      </c>
      <c r="C17488" s="7">
        <v>1</v>
      </c>
      <c r="D17488">
        <v>3</v>
      </c>
      <c r="E17488">
        <v>25</v>
      </c>
      <c r="F17488">
        <v>59</v>
      </c>
      <c r="G17488" s="1">
        <f t="shared" si="1092"/>
        <v>0.8928571428571429</v>
      </c>
      <c r="H17488" s="4">
        <f t="shared" si="1093"/>
        <v>0</v>
      </c>
      <c r="I17488" s="5">
        <f>IF(OR(AND(F17488&gt;=50,G17488&gt;SUMIF(SeasonTotals!A$2:A$9,A17488,SeasonTotals!F$2:F$9)),AND(G17488&gt;0.885,F17488&gt;=50,D17488&lt;3)),1,0)</f>
        <v>0</v>
      </c>
      <c r="J17488" s="4">
        <f t="shared" si="1094"/>
        <v>0</v>
      </c>
      <c r="K17488" s="5">
        <f t="shared" si="1095"/>
        <v>0</v>
      </c>
    </row>
    <row r="17489" spans="1:11" x14ac:dyDescent="0.25">
      <c r="A17489" t="s">
        <v>172</v>
      </c>
      <c r="B17489" t="s">
        <v>158</v>
      </c>
      <c r="C17489" s="7">
        <v>1</v>
      </c>
      <c r="D17489">
        <v>2</v>
      </c>
      <c r="E17489">
        <v>26</v>
      </c>
      <c r="F17489">
        <v>60</v>
      </c>
      <c r="G17489" s="1">
        <f t="shared" si="1092"/>
        <v>0.9285714285714286</v>
      </c>
      <c r="H17489" s="4">
        <f t="shared" si="1093"/>
        <v>1</v>
      </c>
      <c r="I17489" s="5">
        <f>IF(OR(AND(F17489&gt;=50,G17489&gt;SUMIF(SeasonTotals!A$2:A$9,A17489,SeasonTotals!F$2:F$9)),AND(G17489&gt;0.885,F17489&gt;=50,D17489&lt;3)),1,0)</f>
        <v>1</v>
      </c>
      <c r="J17489" s="4">
        <f t="shared" si="1094"/>
        <v>0</v>
      </c>
      <c r="K17489" s="5">
        <f t="shared" si="1095"/>
        <v>0</v>
      </c>
    </row>
    <row r="17490" spans="1:11" x14ac:dyDescent="0.25">
      <c r="A17490" t="s">
        <v>172</v>
      </c>
      <c r="B17490" t="s">
        <v>79</v>
      </c>
      <c r="C17490" s="7">
        <v>1</v>
      </c>
      <c r="D17490">
        <v>4</v>
      </c>
      <c r="E17490">
        <v>21</v>
      </c>
      <c r="F17490">
        <v>59</v>
      </c>
      <c r="G17490" s="1">
        <f t="shared" si="1092"/>
        <v>0.84</v>
      </c>
      <c r="H17490" s="4">
        <f t="shared" si="1093"/>
        <v>0</v>
      </c>
      <c r="I17490" s="5">
        <f>IF(OR(AND(F17490&gt;=50,G17490&gt;SUMIF(SeasonTotals!A$2:A$9,A17490,SeasonTotals!F$2:F$9)),AND(G17490&gt;0.885,F17490&gt;=50,D17490&lt;3)),1,0)</f>
        <v>0</v>
      </c>
      <c r="J17490" s="4">
        <f t="shared" si="1094"/>
        <v>1</v>
      </c>
      <c r="K17490" s="5">
        <f t="shared" si="1095"/>
        <v>0</v>
      </c>
    </row>
    <row r="17491" spans="1:11" x14ac:dyDescent="0.25">
      <c r="A17491" t="s">
        <v>172</v>
      </c>
      <c r="B17491" t="s">
        <v>18</v>
      </c>
      <c r="C17491" s="7">
        <v>1</v>
      </c>
      <c r="D17491">
        <v>3</v>
      </c>
      <c r="E17491">
        <v>28</v>
      </c>
      <c r="F17491">
        <v>62</v>
      </c>
      <c r="G17491" s="1">
        <f t="shared" si="1092"/>
        <v>0.90322580645161288</v>
      </c>
      <c r="H17491" s="4">
        <f t="shared" si="1093"/>
        <v>0</v>
      </c>
      <c r="I17491" s="5">
        <f>IF(OR(AND(F17491&gt;=50,G17491&gt;SUMIF(SeasonTotals!A$2:A$9,A17491,SeasonTotals!F$2:F$9)),AND(G17491&gt;0.885,F17491&gt;=50,D17491&lt;3)),1,0)</f>
        <v>0</v>
      </c>
      <c r="J17491" s="4">
        <f t="shared" si="1094"/>
        <v>0</v>
      </c>
      <c r="K17491" s="5">
        <f t="shared" si="1095"/>
        <v>0</v>
      </c>
    </row>
    <row r="17492" spans="1:11" x14ac:dyDescent="0.25">
      <c r="A17492" t="s">
        <v>172</v>
      </c>
      <c r="B17492" t="s">
        <v>51</v>
      </c>
      <c r="C17492" s="7">
        <v>1</v>
      </c>
      <c r="D17492">
        <v>2</v>
      </c>
      <c r="E17492">
        <v>34</v>
      </c>
      <c r="F17492">
        <v>60</v>
      </c>
      <c r="G17492" s="1">
        <f t="shared" si="1092"/>
        <v>0.94444444444444442</v>
      </c>
      <c r="H17492" s="4">
        <f t="shared" si="1093"/>
        <v>1</v>
      </c>
      <c r="I17492" s="5">
        <f>IF(OR(AND(F17492&gt;=50,G17492&gt;SUMIF(SeasonTotals!A$2:A$9,A17492,SeasonTotals!F$2:F$9)),AND(G17492&gt;0.885,F17492&gt;=50,D17492&lt;3)),1,0)</f>
        <v>1</v>
      </c>
      <c r="J17492" s="4">
        <f t="shared" si="1094"/>
        <v>0</v>
      </c>
      <c r="K17492" s="5">
        <f t="shared" si="1095"/>
        <v>0</v>
      </c>
    </row>
    <row r="17493" spans="1:11" x14ac:dyDescent="0.25">
      <c r="A17493" t="s">
        <v>172</v>
      </c>
      <c r="B17493" t="s">
        <v>104</v>
      </c>
      <c r="C17493" s="7">
        <v>1</v>
      </c>
      <c r="D17493">
        <v>2</v>
      </c>
      <c r="E17493">
        <v>27</v>
      </c>
      <c r="F17493">
        <v>62</v>
      </c>
      <c r="G17493" s="1">
        <f t="shared" si="1092"/>
        <v>0.93103448275862066</v>
      </c>
      <c r="H17493" s="4">
        <f t="shared" si="1093"/>
        <v>1</v>
      </c>
      <c r="I17493" s="5">
        <f>IF(OR(AND(F17493&gt;=50,G17493&gt;SUMIF(SeasonTotals!A$2:A$9,A17493,SeasonTotals!F$2:F$9)),AND(G17493&gt;0.885,F17493&gt;=50,D17493&lt;3)),1,0)</f>
        <v>1</v>
      </c>
      <c r="J17493" s="4">
        <f t="shared" si="1094"/>
        <v>0</v>
      </c>
      <c r="K17493" s="5">
        <f t="shared" si="1095"/>
        <v>0</v>
      </c>
    </row>
    <row r="17494" spans="1:11" x14ac:dyDescent="0.25">
      <c r="A17494" t="s">
        <v>172</v>
      </c>
      <c r="B17494" t="s">
        <v>69</v>
      </c>
      <c r="C17494" s="7">
        <v>1</v>
      </c>
      <c r="D17494">
        <v>4</v>
      </c>
      <c r="E17494">
        <v>33</v>
      </c>
      <c r="F17494">
        <v>63</v>
      </c>
      <c r="G17494" s="1">
        <f t="shared" si="1092"/>
        <v>0.89189189189189189</v>
      </c>
      <c r="H17494" s="4">
        <f t="shared" si="1093"/>
        <v>0</v>
      </c>
      <c r="I17494" s="5">
        <f>IF(OR(AND(F17494&gt;=50,G17494&gt;SUMIF(SeasonTotals!A$2:A$9,A17494,SeasonTotals!F$2:F$9)),AND(G17494&gt;0.885,F17494&gt;=50,D17494&lt;3)),1,0)</f>
        <v>0</v>
      </c>
      <c r="J17494" s="4">
        <f t="shared" si="1094"/>
        <v>0</v>
      </c>
      <c r="K17494" s="5">
        <f t="shared" si="1095"/>
        <v>0</v>
      </c>
    </row>
    <row r="17495" spans="1:11" x14ac:dyDescent="0.25">
      <c r="A17495" t="s">
        <v>172</v>
      </c>
      <c r="B17495" t="s">
        <v>155</v>
      </c>
      <c r="C17495" s="7">
        <v>1</v>
      </c>
      <c r="D17495">
        <v>4</v>
      </c>
      <c r="E17495">
        <v>31</v>
      </c>
      <c r="F17495">
        <v>57</v>
      </c>
      <c r="G17495" s="1">
        <f t="shared" si="1092"/>
        <v>0.88571428571428568</v>
      </c>
      <c r="H17495" s="4">
        <f t="shared" si="1093"/>
        <v>0</v>
      </c>
      <c r="I17495" s="5">
        <f>IF(OR(AND(F17495&gt;=50,G17495&gt;SUMIF(SeasonTotals!A$2:A$9,A17495,SeasonTotals!F$2:F$9)),AND(G17495&gt;0.885,F17495&gt;=50,D17495&lt;3)),1,0)</f>
        <v>0</v>
      </c>
      <c r="J17495" s="4">
        <f t="shared" si="1094"/>
        <v>0</v>
      </c>
      <c r="K17495" s="5">
        <f t="shared" si="1095"/>
        <v>0</v>
      </c>
    </row>
    <row r="17496" spans="1:11" x14ac:dyDescent="0.25">
      <c r="A17496" t="s">
        <v>172</v>
      </c>
      <c r="B17496" t="s">
        <v>176</v>
      </c>
      <c r="C17496" s="7">
        <v>1</v>
      </c>
      <c r="D17496">
        <v>3</v>
      </c>
      <c r="E17496">
        <v>33</v>
      </c>
      <c r="F17496">
        <v>60</v>
      </c>
      <c r="G17496" s="1">
        <f t="shared" si="1092"/>
        <v>0.91666666666666663</v>
      </c>
      <c r="H17496" s="4">
        <f t="shared" si="1093"/>
        <v>1</v>
      </c>
      <c r="I17496" s="5">
        <f>IF(OR(AND(F17496&gt;=50,G17496&gt;SUMIF(SeasonTotals!A$2:A$9,A17496,SeasonTotals!F$2:F$9)),AND(G17496&gt;0.885,F17496&gt;=50,D17496&lt;3)),1,0)</f>
        <v>1</v>
      </c>
      <c r="J17496" s="4">
        <f t="shared" si="1094"/>
        <v>0</v>
      </c>
      <c r="K17496" s="5">
        <f t="shared" si="1095"/>
        <v>0</v>
      </c>
    </row>
    <row r="17497" spans="1:11" x14ac:dyDescent="0.25">
      <c r="A17497" t="s">
        <v>172</v>
      </c>
      <c r="B17497" t="s">
        <v>22</v>
      </c>
      <c r="C17497" s="7">
        <v>1</v>
      </c>
      <c r="D17497">
        <v>4</v>
      </c>
      <c r="E17497">
        <v>39</v>
      </c>
      <c r="F17497">
        <v>59</v>
      </c>
      <c r="G17497" s="1">
        <f t="shared" si="1092"/>
        <v>0.90697674418604646</v>
      </c>
      <c r="H17497" s="4">
        <f t="shared" si="1093"/>
        <v>0</v>
      </c>
      <c r="I17497" s="5">
        <f>IF(OR(AND(F17497&gt;=50,G17497&gt;SUMIF(SeasonTotals!A$2:A$9,A17497,SeasonTotals!F$2:F$9)),AND(G17497&gt;0.885,F17497&gt;=50,D17497&lt;3)),1,0)</f>
        <v>0</v>
      </c>
      <c r="J17497" s="4">
        <f t="shared" si="1094"/>
        <v>0</v>
      </c>
      <c r="K17497" s="5">
        <f t="shared" si="1095"/>
        <v>0</v>
      </c>
    </row>
    <row r="17498" spans="1:11" x14ac:dyDescent="0.25">
      <c r="A17498" t="s">
        <v>172</v>
      </c>
      <c r="B17498" t="s">
        <v>70</v>
      </c>
      <c r="C17498" s="7">
        <v>1</v>
      </c>
      <c r="D17498">
        <v>1</v>
      </c>
      <c r="E17498">
        <v>29</v>
      </c>
      <c r="F17498">
        <v>60</v>
      </c>
      <c r="G17498" s="1">
        <f t="shared" si="1092"/>
        <v>0.96666666666666667</v>
      </c>
      <c r="H17498" s="4">
        <f t="shared" si="1093"/>
        <v>1</v>
      </c>
      <c r="I17498" s="5">
        <f>IF(OR(AND(F17498&gt;=50,G17498&gt;SUMIF(SeasonTotals!A$2:A$9,A17498,SeasonTotals!F$2:F$9)),AND(G17498&gt;0.885,F17498&gt;=50,D17498&lt;3)),1,0)</f>
        <v>1</v>
      </c>
      <c r="J17498" s="4">
        <f t="shared" si="1094"/>
        <v>0</v>
      </c>
      <c r="K17498" s="5">
        <f t="shared" si="1095"/>
        <v>0</v>
      </c>
    </row>
    <row r="17499" spans="1:11" x14ac:dyDescent="0.25">
      <c r="A17499" t="s">
        <v>172</v>
      </c>
      <c r="B17499" t="s">
        <v>60</v>
      </c>
      <c r="C17499" s="7">
        <v>1</v>
      </c>
      <c r="D17499">
        <v>2</v>
      </c>
      <c r="E17499">
        <v>27</v>
      </c>
      <c r="F17499">
        <v>61</v>
      </c>
      <c r="G17499" s="1">
        <f t="shared" si="1092"/>
        <v>0.93103448275862066</v>
      </c>
      <c r="H17499" s="4">
        <f t="shared" si="1093"/>
        <v>1</v>
      </c>
      <c r="I17499" s="5">
        <f>IF(OR(AND(F17499&gt;=50,G17499&gt;SUMIF(SeasonTotals!A$2:A$9,A17499,SeasonTotals!F$2:F$9)),AND(G17499&gt;0.885,F17499&gt;=50,D17499&lt;3)),1,0)</f>
        <v>1</v>
      </c>
      <c r="J17499" s="4">
        <f t="shared" si="1094"/>
        <v>0</v>
      </c>
      <c r="K17499" s="5">
        <f t="shared" si="1095"/>
        <v>0</v>
      </c>
    </row>
    <row r="17500" spans="1:11" x14ac:dyDescent="0.25">
      <c r="A17500" t="s">
        <v>172</v>
      </c>
      <c r="B17500" t="s">
        <v>40</v>
      </c>
      <c r="C17500" s="7">
        <v>1</v>
      </c>
      <c r="D17500">
        <v>0</v>
      </c>
      <c r="E17500">
        <v>21</v>
      </c>
      <c r="F17500">
        <v>65</v>
      </c>
      <c r="G17500" s="1">
        <f t="shared" si="1092"/>
        <v>1</v>
      </c>
      <c r="H17500" s="4">
        <f t="shared" si="1093"/>
        <v>1</v>
      </c>
      <c r="I17500" s="5">
        <f>IF(OR(AND(F17500&gt;=50,G17500&gt;SUMIF(SeasonTotals!A$2:A$9,A17500,SeasonTotals!F$2:F$9)),AND(G17500&gt;0.885,F17500&gt;=50,D17500&lt;3)),1,0)</f>
        <v>1</v>
      </c>
      <c r="J17500" s="4">
        <f t="shared" si="1094"/>
        <v>0</v>
      </c>
      <c r="K17500" s="5">
        <f t="shared" si="1095"/>
        <v>0</v>
      </c>
    </row>
    <row r="17501" spans="1:11" x14ac:dyDescent="0.25">
      <c r="A17501" t="s">
        <v>172</v>
      </c>
      <c r="B17501" t="s">
        <v>43</v>
      </c>
      <c r="C17501" s="7">
        <v>1</v>
      </c>
      <c r="D17501">
        <v>3</v>
      </c>
      <c r="E17501">
        <v>23</v>
      </c>
      <c r="F17501">
        <v>60</v>
      </c>
      <c r="G17501" s="1">
        <f t="shared" si="1092"/>
        <v>0.88461538461538458</v>
      </c>
      <c r="H17501" s="4">
        <f t="shared" si="1093"/>
        <v>0</v>
      </c>
      <c r="I17501" s="5">
        <f>IF(OR(AND(F17501&gt;=50,G17501&gt;SUMIF(SeasonTotals!A$2:A$9,A17501,SeasonTotals!F$2:F$9)),AND(G17501&gt;0.885,F17501&gt;=50,D17501&lt;3)),1,0)</f>
        <v>0</v>
      </c>
      <c r="J17501" s="4">
        <f t="shared" si="1094"/>
        <v>0</v>
      </c>
      <c r="K17501" s="5">
        <f t="shared" si="1095"/>
        <v>0</v>
      </c>
    </row>
    <row r="17502" spans="1:11" x14ac:dyDescent="0.25">
      <c r="A17502" t="s">
        <v>172</v>
      </c>
      <c r="B17502" t="s">
        <v>79</v>
      </c>
      <c r="C17502" s="7">
        <v>1</v>
      </c>
      <c r="D17502">
        <v>3</v>
      </c>
      <c r="E17502">
        <v>35</v>
      </c>
      <c r="F17502">
        <v>60</v>
      </c>
      <c r="G17502" s="1">
        <f t="shared" si="1092"/>
        <v>0.92105263157894735</v>
      </c>
      <c r="H17502" s="4">
        <f t="shared" si="1093"/>
        <v>1</v>
      </c>
      <c r="I17502" s="5">
        <f>IF(OR(AND(F17502&gt;=50,G17502&gt;SUMIF(SeasonTotals!A$2:A$9,A17502,SeasonTotals!F$2:F$9)),AND(G17502&gt;0.885,F17502&gt;=50,D17502&lt;3)),1,0)</f>
        <v>1</v>
      </c>
      <c r="J17502" s="4">
        <f t="shared" si="1094"/>
        <v>0</v>
      </c>
      <c r="K17502" s="5">
        <f t="shared" si="1095"/>
        <v>0</v>
      </c>
    </row>
    <row r="17503" spans="1:11" x14ac:dyDescent="0.25">
      <c r="A17503" t="s">
        <v>172</v>
      </c>
      <c r="B17503" t="s">
        <v>107</v>
      </c>
      <c r="C17503" s="7">
        <v>1</v>
      </c>
      <c r="D17503">
        <v>0</v>
      </c>
      <c r="E17503">
        <v>46</v>
      </c>
      <c r="F17503">
        <v>65</v>
      </c>
      <c r="G17503" s="1">
        <f t="shared" si="1092"/>
        <v>1</v>
      </c>
      <c r="H17503" s="4">
        <f t="shared" si="1093"/>
        <v>1</v>
      </c>
      <c r="I17503" s="5">
        <f>IF(OR(AND(F17503&gt;=50,G17503&gt;SUMIF(SeasonTotals!A$2:A$9,A17503,SeasonTotals!F$2:F$9)),AND(G17503&gt;0.885,F17503&gt;=50,D17503&lt;3)),1,0)</f>
        <v>1</v>
      </c>
      <c r="J17503" s="4">
        <f t="shared" si="1094"/>
        <v>0</v>
      </c>
      <c r="K17503" s="5">
        <f t="shared" si="1095"/>
        <v>0</v>
      </c>
    </row>
    <row r="17504" spans="1:11" x14ac:dyDescent="0.25">
      <c r="A17504" t="s">
        <v>172</v>
      </c>
      <c r="B17504" t="s">
        <v>87</v>
      </c>
      <c r="C17504" s="7">
        <v>1</v>
      </c>
      <c r="D17504">
        <v>3</v>
      </c>
      <c r="E17504">
        <v>30</v>
      </c>
      <c r="F17504">
        <v>61</v>
      </c>
      <c r="G17504" s="1">
        <f t="shared" si="1092"/>
        <v>0.90909090909090906</v>
      </c>
      <c r="H17504" s="4">
        <f t="shared" si="1093"/>
        <v>0</v>
      </c>
      <c r="I17504" s="5">
        <f>IF(OR(AND(F17504&gt;=50,G17504&gt;SUMIF(SeasonTotals!A$2:A$9,A17504,SeasonTotals!F$2:F$9)),AND(G17504&gt;0.885,F17504&gt;=50,D17504&lt;3)),1,0)</f>
        <v>0</v>
      </c>
      <c r="J17504" s="4">
        <f t="shared" si="1094"/>
        <v>0</v>
      </c>
      <c r="K17504" s="5">
        <f t="shared" si="1095"/>
        <v>0</v>
      </c>
    </row>
    <row r="17505" spans="1:11" x14ac:dyDescent="0.25">
      <c r="A17505" t="s">
        <v>172</v>
      </c>
      <c r="B17505" t="s">
        <v>94</v>
      </c>
      <c r="C17505" s="7">
        <v>1</v>
      </c>
      <c r="D17505">
        <v>2</v>
      </c>
      <c r="E17505">
        <v>40</v>
      </c>
      <c r="F17505">
        <v>60</v>
      </c>
      <c r="G17505" s="1">
        <f t="shared" si="1092"/>
        <v>0.95238095238095233</v>
      </c>
      <c r="H17505" s="4">
        <f t="shared" si="1093"/>
        <v>1</v>
      </c>
      <c r="I17505" s="5">
        <f>IF(OR(AND(F17505&gt;=50,G17505&gt;SUMIF(SeasonTotals!A$2:A$9,A17505,SeasonTotals!F$2:F$9)),AND(G17505&gt;0.885,F17505&gt;=50,D17505&lt;3)),1,0)</f>
        <v>1</v>
      </c>
      <c r="J17505" s="4">
        <f t="shared" si="1094"/>
        <v>0</v>
      </c>
      <c r="K17505" s="5">
        <f t="shared" si="1095"/>
        <v>0</v>
      </c>
    </row>
    <row r="17506" spans="1:11" x14ac:dyDescent="0.25">
      <c r="A17506" t="s">
        <v>172</v>
      </c>
      <c r="B17506" t="s">
        <v>128</v>
      </c>
      <c r="C17506" s="7">
        <v>1</v>
      </c>
      <c r="D17506">
        <v>3</v>
      </c>
      <c r="E17506">
        <v>30</v>
      </c>
      <c r="F17506">
        <v>59</v>
      </c>
      <c r="G17506" s="1">
        <f t="shared" si="1092"/>
        <v>0.90909090909090906</v>
      </c>
      <c r="H17506" s="4">
        <f t="shared" si="1093"/>
        <v>0</v>
      </c>
      <c r="I17506" s="5">
        <f>IF(OR(AND(F17506&gt;=50,G17506&gt;SUMIF(SeasonTotals!A$2:A$9,A17506,SeasonTotals!F$2:F$9)),AND(G17506&gt;0.885,F17506&gt;=50,D17506&lt;3)),1,0)</f>
        <v>0</v>
      </c>
      <c r="J17506" s="4">
        <f t="shared" si="1094"/>
        <v>0</v>
      </c>
      <c r="K17506" s="5">
        <f t="shared" si="1095"/>
        <v>0</v>
      </c>
    </row>
    <row r="17507" spans="1:11" x14ac:dyDescent="0.25">
      <c r="A17507" t="s">
        <v>172</v>
      </c>
      <c r="B17507" t="s">
        <v>162</v>
      </c>
      <c r="C17507" s="7">
        <v>1</v>
      </c>
      <c r="D17507">
        <v>1</v>
      </c>
      <c r="E17507">
        <v>16</v>
      </c>
      <c r="F17507">
        <v>60</v>
      </c>
      <c r="G17507" s="1">
        <f t="shared" si="1092"/>
        <v>0.94117647058823528</v>
      </c>
      <c r="H17507" s="4">
        <f t="shared" si="1093"/>
        <v>1</v>
      </c>
      <c r="I17507" s="5">
        <f>IF(OR(AND(F17507&gt;=50,G17507&gt;SUMIF(SeasonTotals!A$2:A$9,A17507,SeasonTotals!F$2:F$9)),AND(G17507&gt;0.885,F17507&gt;=50,D17507&lt;3)),1,0)</f>
        <v>1</v>
      </c>
      <c r="J17507" s="4">
        <f t="shared" si="1094"/>
        <v>0</v>
      </c>
      <c r="K17507" s="5">
        <f t="shared" si="1095"/>
        <v>0</v>
      </c>
    </row>
    <row r="17508" spans="1:11" x14ac:dyDescent="0.25">
      <c r="A17508" t="s">
        <v>172</v>
      </c>
      <c r="B17508" t="s">
        <v>110</v>
      </c>
      <c r="C17508" s="7">
        <v>1</v>
      </c>
      <c r="D17508">
        <v>5</v>
      </c>
      <c r="E17508">
        <v>23</v>
      </c>
      <c r="F17508">
        <v>59</v>
      </c>
      <c r="G17508" s="1">
        <f t="shared" si="1092"/>
        <v>0.8214285714285714</v>
      </c>
      <c r="H17508" s="4">
        <f t="shared" si="1093"/>
        <v>0</v>
      </c>
      <c r="I17508" s="5">
        <f>IF(OR(AND(F17508&gt;=50,G17508&gt;SUMIF(SeasonTotals!A$2:A$9,A17508,SeasonTotals!F$2:F$9)),AND(G17508&gt;0.885,F17508&gt;=50,D17508&lt;3)),1,0)</f>
        <v>0</v>
      </c>
      <c r="J17508" s="4">
        <f t="shared" si="1094"/>
        <v>1</v>
      </c>
      <c r="K17508" s="5">
        <f t="shared" si="1095"/>
        <v>0</v>
      </c>
    </row>
    <row r="17509" spans="1:11" x14ac:dyDescent="0.25">
      <c r="A17509" t="s">
        <v>172</v>
      </c>
      <c r="B17509" t="s">
        <v>158</v>
      </c>
      <c r="C17509" s="7">
        <v>1</v>
      </c>
      <c r="D17509">
        <v>7</v>
      </c>
      <c r="E17509">
        <v>41</v>
      </c>
      <c r="F17509">
        <v>60</v>
      </c>
      <c r="G17509" s="1">
        <f t="shared" si="1092"/>
        <v>0.85416666666666663</v>
      </c>
      <c r="H17509" s="4">
        <f t="shared" si="1093"/>
        <v>0</v>
      </c>
      <c r="I17509" s="5">
        <f>IF(OR(AND(F17509&gt;=50,G17509&gt;SUMIF(SeasonTotals!A$2:A$9,A17509,SeasonTotals!F$2:F$9)),AND(G17509&gt;0.885,F17509&gt;=50,D17509&lt;3)),1,0)</f>
        <v>0</v>
      </c>
      <c r="J17509" s="4">
        <f t="shared" si="1094"/>
        <v>0</v>
      </c>
      <c r="K17509" s="5">
        <f t="shared" si="1095"/>
        <v>0</v>
      </c>
    </row>
    <row r="17510" spans="1:11" x14ac:dyDescent="0.25">
      <c r="A17510" t="s">
        <v>172</v>
      </c>
      <c r="B17510" t="s">
        <v>54</v>
      </c>
      <c r="C17510" s="7">
        <v>1</v>
      </c>
      <c r="D17510">
        <v>2</v>
      </c>
      <c r="E17510">
        <v>25</v>
      </c>
      <c r="F17510">
        <v>65</v>
      </c>
      <c r="G17510" s="1">
        <f t="shared" si="1092"/>
        <v>0.92592592592592593</v>
      </c>
      <c r="H17510" s="4">
        <f t="shared" si="1093"/>
        <v>1</v>
      </c>
      <c r="I17510" s="5">
        <f>IF(OR(AND(F17510&gt;=50,G17510&gt;SUMIF(SeasonTotals!A$2:A$9,A17510,SeasonTotals!F$2:F$9)),AND(G17510&gt;0.885,F17510&gt;=50,D17510&lt;3)),1,0)</f>
        <v>1</v>
      </c>
      <c r="J17510" s="4">
        <f t="shared" si="1094"/>
        <v>0</v>
      </c>
      <c r="K17510" s="5">
        <f t="shared" si="1095"/>
        <v>0</v>
      </c>
    </row>
    <row r="17511" spans="1:11" x14ac:dyDescent="0.25">
      <c r="A17511" t="s">
        <v>172</v>
      </c>
      <c r="B17511" t="s">
        <v>73</v>
      </c>
      <c r="C17511" s="7">
        <v>1</v>
      </c>
      <c r="D17511">
        <v>4</v>
      </c>
      <c r="E17511">
        <v>14</v>
      </c>
      <c r="F17511">
        <v>40</v>
      </c>
      <c r="G17511" s="1">
        <f t="shared" si="1092"/>
        <v>0.77777777777777779</v>
      </c>
      <c r="H17511" s="4">
        <f t="shared" si="1093"/>
        <v>0</v>
      </c>
      <c r="I17511" s="5">
        <f>IF(OR(AND(F17511&gt;=50,G17511&gt;SUMIF(SeasonTotals!A$2:A$9,A17511,SeasonTotals!F$2:F$9)),AND(G17511&gt;0.885,F17511&gt;=50,D17511&lt;3)),1,0)</f>
        <v>0</v>
      </c>
      <c r="J17511" s="4">
        <f t="shared" si="1094"/>
        <v>1</v>
      </c>
      <c r="K17511" s="5">
        <f t="shared" si="1095"/>
        <v>1</v>
      </c>
    </row>
    <row r="17512" spans="1:11" x14ac:dyDescent="0.25">
      <c r="A17512" t="s">
        <v>172</v>
      </c>
      <c r="B17512" t="s">
        <v>95</v>
      </c>
      <c r="C17512" s="7">
        <v>1</v>
      </c>
      <c r="D17512">
        <v>2</v>
      </c>
      <c r="E17512">
        <v>35</v>
      </c>
      <c r="F17512">
        <v>65</v>
      </c>
      <c r="G17512" s="1">
        <f t="shared" si="1092"/>
        <v>0.94594594594594594</v>
      </c>
      <c r="H17512" s="4">
        <f t="shared" si="1093"/>
        <v>1</v>
      </c>
      <c r="I17512" s="5">
        <f>IF(OR(AND(F17512&gt;=50,G17512&gt;SUMIF(SeasonTotals!A$2:A$9,A17512,SeasonTotals!F$2:F$9)),AND(G17512&gt;0.885,F17512&gt;=50,D17512&lt;3)),1,0)</f>
        <v>1</v>
      </c>
      <c r="J17512" s="4">
        <f t="shared" si="1094"/>
        <v>0</v>
      </c>
      <c r="K17512" s="5">
        <f t="shared" si="1095"/>
        <v>0</v>
      </c>
    </row>
    <row r="17513" spans="1:11" x14ac:dyDescent="0.25">
      <c r="A17513" t="s">
        <v>172</v>
      </c>
      <c r="B17513" t="s">
        <v>132</v>
      </c>
      <c r="C17513" s="7">
        <v>1</v>
      </c>
      <c r="D17513">
        <v>3</v>
      </c>
      <c r="E17513">
        <v>27</v>
      </c>
      <c r="F17513">
        <v>60</v>
      </c>
      <c r="G17513" s="1">
        <f t="shared" si="1092"/>
        <v>0.9</v>
      </c>
      <c r="H17513" s="4">
        <f t="shared" si="1093"/>
        <v>0</v>
      </c>
      <c r="I17513" s="5">
        <f>IF(OR(AND(F17513&gt;=50,G17513&gt;SUMIF(SeasonTotals!A$2:A$9,A17513,SeasonTotals!F$2:F$9)),AND(G17513&gt;0.885,F17513&gt;=50,D17513&lt;3)),1,0)</f>
        <v>0</v>
      </c>
      <c r="J17513" s="4">
        <f t="shared" si="1094"/>
        <v>0</v>
      </c>
      <c r="K17513" s="5">
        <f t="shared" si="1095"/>
        <v>0</v>
      </c>
    </row>
    <row r="17514" spans="1:11" x14ac:dyDescent="0.25">
      <c r="A17514" t="s">
        <v>172</v>
      </c>
      <c r="B17514" t="s">
        <v>106</v>
      </c>
      <c r="C17514" s="7">
        <v>1</v>
      </c>
      <c r="D17514">
        <v>3</v>
      </c>
      <c r="E17514">
        <v>26</v>
      </c>
      <c r="F17514">
        <v>60</v>
      </c>
      <c r="G17514" s="1">
        <f t="shared" si="1092"/>
        <v>0.89655172413793105</v>
      </c>
      <c r="H17514" s="4">
        <f t="shared" si="1093"/>
        <v>0</v>
      </c>
      <c r="I17514" s="5">
        <f>IF(OR(AND(F17514&gt;=50,G17514&gt;SUMIF(SeasonTotals!A$2:A$9,A17514,SeasonTotals!F$2:F$9)),AND(G17514&gt;0.885,F17514&gt;=50,D17514&lt;3)),1,0)</f>
        <v>0</v>
      </c>
      <c r="J17514" s="4">
        <f t="shared" si="1094"/>
        <v>0</v>
      </c>
      <c r="K17514" s="5">
        <f t="shared" si="1095"/>
        <v>0</v>
      </c>
    </row>
    <row r="17515" spans="1:11" x14ac:dyDescent="0.25">
      <c r="A17515" t="s">
        <v>172</v>
      </c>
      <c r="B17515" t="s">
        <v>60</v>
      </c>
      <c r="C17515" s="7">
        <v>1</v>
      </c>
      <c r="D17515">
        <v>3</v>
      </c>
      <c r="E17515">
        <v>21</v>
      </c>
      <c r="F17515">
        <v>60</v>
      </c>
      <c r="G17515" s="1">
        <f t="shared" si="1092"/>
        <v>0.875</v>
      </c>
      <c r="H17515" s="4">
        <f t="shared" si="1093"/>
        <v>0</v>
      </c>
      <c r="I17515" s="5">
        <f>IF(OR(AND(F17515&gt;=50,G17515&gt;SUMIF(SeasonTotals!A$2:A$9,A17515,SeasonTotals!F$2:F$9)),AND(G17515&gt;0.885,F17515&gt;=50,D17515&lt;3)),1,0)</f>
        <v>0</v>
      </c>
      <c r="J17515" s="4">
        <f t="shared" si="1094"/>
        <v>0</v>
      </c>
      <c r="K17515" s="5">
        <f t="shared" si="1095"/>
        <v>0</v>
      </c>
    </row>
    <row r="17516" spans="1:11" x14ac:dyDescent="0.25">
      <c r="A17516" t="s">
        <v>172</v>
      </c>
      <c r="B17516" t="s">
        <v>162</v>
      </c>
      <c r="C17516" s="7">
        <v>1</v>
      </c>
      <c r="D17516">
        <v>2</v>
      </c>
      <c r="E17516">
        <v>31</v>
      </c>
      <c r="F17516">
        <v>58</v>
      </c>
      <c r="G17516" s="1">
        <f t="shared" si="1092"/>
        <v>0.93939393939393945</v>
      </c>
      <c r="H17516" s="4">
        <f t="shared" si="1093"/>
        <v>1</v>
      </c>
      <c r="I17516" s="5">
        <f>IF(OR(AND(F17516&gt;=50,G17516&gt;SUMIF(SeasonTotals!A$2:A$9,A17516,SeasonTotals!F$2:F$9)),AND(G17516&gt;0.885,F17516&gt;=50,D17516&lt;3)),1,0)</f>
        <v>1</v>
      </c>
      <c r="J17516" s="4">
        <f t="shared" si="1094"/>
        <v>0</v>
      </c>
      <c r="K17516" s="5">
        <f t="shared" si="1095"/>
        <v>0</v>
      </c>
    </row>
    <row r="17517" spans="1:11" x14ac:dyDescent="0.25">
      <c r="A17517" t="s">
        <v>172</v>
      </c>
      <c r="B17517" t="s">
        <v>178</v>
      </c>
      <c r="C17517" s="7">
        <v>1</v>
      </c>
      <c r="D17517">
        <v>0</v>
      </c>
      <c r="E17517">
        <v>25</v>
      </c>
      <c r="F17517">
        <v>59</v>
      </c>
      <c r="G17517" s="1">
        <f t="shared" si="1092"/>
        <v>1</v>
      </c>
      <c r="H17517" s="4">
        <f t="shared" si="1093"/>
        <v>1</v>
      </c>
      <c r="I17517" s="5">
        <f>IF(OR(AND(F17517&gt;=50,G17517&gt;SUMIF(SeasonTotals!A$2:A$9,A17517,SeasonTotals!F$2:F$9)),AND(G17517&gt;0.885,F17517&gt;=50,D17517&lt;3)),1,0)</f>
        <v>1</v>
      </c>
      <c r="J17517" s="4">
        <f t="shared" si="1094"/>
        <v>0</v>
      </c>
      <c r="K17517" s="5">
        <f t="shared" si="1095"/>
        <v>0</v>
      </c>
    </row>
    <row r="17518" spans="1:11" x14ac:dyDescent="0.25">
      <c r="A17518" t="s">
        <v>172</v>
      </c>
      <c r="B17518" t="s">
        <v>120</v>
      </c>
      <c r="C17518" s="7">
        <v>1</v>
      </c>
      <c r="D17518">
        <v>4</v>
      </c>
      <c r="E17518">
        <v>22</v>
      </c>
      <c r="F17518">
        <v>58</v>
      </c>
      <c r="G17518" s="1">
        <f t="shared" si="1092"/>
        <v>0.84615384615384615</v>
      </c>
      <c r="H17518" s="4">
        <f t="shared" si="1093"/>
        <v>0</v>
      </c>
      <c r="I17518" s="5">
        <f>IF(OR(AND(F17518&gt;=50,G17518&gt;SUMIF(SeasonTotals!A$2:A$9,A17518,SeasonTotals!F$2:F$9)),AND(G17518&gt;0.885,F17518&gt;=50,D17518&lt;3)),1,0)</f>
        <v>0</v>
      </c>
      <c r="J17518" s="4">
        <f t="shared" si="1094"/>
        <v>1</v>
      </c>
      <c r="K17518" s="5">
        <f t="shared" si="1095"/>
        <v>0</v>
      </c>
    </row>
    <row r="17519" spans="1:11" x14ac:dyDescent="0.25">
      <c r="A17519" t="s">
        <v>172</v>
      </c>
      <c r="B17519" t="s">
        <v>55</v>
      </c>
      <c r="C17519" s="7">
        <v>1</v>
      </c>
      <c r="D17519">
        <v>1</v>
      </c>
      <c r="E17519">
        <v>26</v>
      </c>
      <c r="F17519">
        <v>60</v>
      </c>
      <c r="G17519" s="1">
        <f t="shared" si="1092"/>
        <v>0.96296296296296291</v>
      </c>
      <c r="H17519" s="4">
        <f t="shared" si="1093"/>
        <v>1</v>
      </c>
      <c r="I17519" s="5">
        <f>IF(OR(AND(F17519&gt;=50,G17519&gt;SUMIF(SeasonTotals!A$2:A$9,A17519,SeasonTotals!F$2:F$9)),AND(G17519&gt;0.885,F17519&gt;=50,D17519&lt;3)),1,0)</f>
        <v>1</v>
      </c>
      <c r="J17519" s="4">
        <f t="shared" si="1094"/>
        <v>0</v>
      </c>
      <c r="K17519" s="5">
        <f t="shared" si="1095"/>
        <v>0</v>
      </c>
    </row>
    <row r="17520" spans="1:11" x14ac:dyDescent="0.25">
      <c r="A17520" t="s">
        <v>172</v>
      </c>
      <c r="B17520" t="s">
        <v>95</v>
      </c>
      <c r="C17520" s="7">
        <v>1</v>
      </c>
      <c r="D17520">
        <v>2</v>
      </c>
      <c r="E17520">
        <v>23</v>
      </c>
      <c r="F17520">
        <v>58</v>
      </c>
      <c r="G17520" s="1">
        <f t="shared" si="1092"/>
        <v>0.92</v>
      </c>
      <c r="H17520" s="4">
        <f t="shared" si="1093"/>
        <v>1</v>
      </c>
      <c r="I17520" s="5">
        <f>IF(OR(AND(F17520&gt;=50,G17520&gt;SUMIF(SeasonTotals!A$2:A$9,A17520,SeasonTotals!F$2:F$9)),AND(G17520&gt;0.885,F17520&gt;=50,D17520&lt;3)),1,0)</f>
        <v>1</v>
      </c>
      <c r="J17520" s="4">
        <f t="shared" si="1094"/>
        <v>0</v>
      </c>
      <c r="K17520" s="5">
        <f t="shared" si="1095"/>
        <v>0</v>
      </c>
    </row>
    <row r="17521" spans="1:11" x14ac:dyDescent="0.25">
      <c r="A17521" t="s">
        <v>172</v>
      </c>
      <c r="B17521" t="s">
        <v>21</v>
      </c>
      <c r="C17521" s="7">
        <v>1</v>
      </c>
      <c r="D17521">
        <v>4</v>
      </c>
      <c r="E17521">
        <v>29</v>
      </c>
      <c r="F17521">
        <v>60</v>
      </c>
      <c r="G17521" s="1">
        <f t="shared" si="1092"/>
        <v>0.87878787878787878</v>
      </c>
      <c r="H17521" s="4">
        <f t="shared" si="1093"/>
        <v>0</v>
      </c>
      <c r="I17521" s="5">
        <f>IF(OR(AND(F17521&gt;=50,G17521&gt;SUMIF(SeasonTotals!A$2:A$9,A17521,SeasonTotals!F$2:F$9)),AND(G17521&gt;0.885,F17521&gt;=50,D17521&lt;3)),1,0)</f>
        <v>0</v>
      </c>
      <c r="J17521" s="4">
        <f t="shared" si="1094"/>
        <v>0</v>
      </c>
      <c r="K17521" s="5">
        <f t="shared" si="1095"/>
        <v>0</v>
      </c>
    </row>
    <row r="17522" spans="1:11" x14ac:dyDescent="0.25">
      <c r="A17522" t="s">
        <v>172</v>
      </c>
      <c r="B17522" t="s">
        <v>54</v>
      </c>
      <c r="C17522" s="7">
        <v>1</v>
      </c>
      <c r="D17522">
        <v>3</v>
      </c>
      <c r="E17522">
        <v>31</v>
      </c>
      <c r="F17522">
        <v>65</v>
      </c>
      <c r="G17522" s="1">
        <f t="shared" si="1092"/>
        <v>0.91176470588235292</v>
      </c>
      <c r="H17522" s="4">
        <f t="shared" si="1093"/>
        <v>0</v>
      </c>
      <c r="I17522" s="5">
        <f>IF(OR(AND(F17522&gt;=50,G17522&gt;SUMIF(SeasonTotals!A$2:A$9,A17522,SeasonTotals!F$2:F$9)),AND(G17522&gt;0.885,F17522&gt;=50,D17522&lt;3)),1,0)</f>
        <v>0</v>
      </c>
      <c r="J17522" s="4">
        <f t="shared" si="1094"/>
        <v>0</v>
      </c>
      <c r="K17522" s="5">
        <f t="shared" si="1095"/>
        <v>0</v>
      </c>
    </row>
    <row r="17523" spans="1:11" x14ac:dyDescent="0.25">
      <c r="A17523" t="s">
        <v>172</v>
      </c>
      <c r="B17523" t="s">
        <v>107</v>
      </c>
      <c r="C17523" s="7">
        <v>1</v>
      </c>
      <c r="D17523">
        <v>1</v>
      </c>
      <c r="E17523">
        <v>34</v>
      </c>
      <c r="F17523">
        <v>60</v>
      </c>
      <c r="G17523" s="1">
        <f t="shared" si="1092"/>
        <v>0.97142857142857142</v>
      </c>
      <c r="H17523" s="4">
        <f t="shared" si="1093"/>
        <v>1</v>
      </c>
      <c r="I17523" s="5">
        <f>IF(OR(AND(F17523&gt;=50,G17523&gt;SUMIF(SeasonTotals!A$2:A$9,A17523,SeasonTotals!F$2:F$9)),AND(G17523&gt;0.885,F17523&gt;=50,D17523&lt;3)),1,0)</f>
        <v>1</v>
      </c>
      <c r="J17523" s="4">
        <f t="shared" si="1094"/>
        <v>0</v>
      </c>
      <c r="K17523" s="5">
        <f t="shared" si="1095"/>
        <v>0</v>
      </c>
    </row>
    <row r="17524" spans="1:11" x14ac:dyDescent="0.25">
      <c r="A17524" t="s">
        <v>172</v>
      </c>
      <c r="B17524" t="s">
        <v>55</v>
      </c>
      <c r="C17524" s="7">
        <v>1</v>
      </c>
      <c r="D17524">
        <v>3</v>
      </c>
      <c r="E17524">
        <v>27</v>
      </c>
      <c r="F17524">
        <v>64</v>
      </c>
      <c r="G17524" s="1">
        <f t="shared" si="1092"/>
        <v>0.9</v>
      </c>
      <c r="H17524" s="4">
        <f t="shared" si="1093"/>
        <v>0</v>
      </c>
      <c r="I17524" s="5">
        <f>IF(OR(AND(F17524&gt;=50,G17524&gt;SUMIF(SeasonTotals!A$2:A$9,A17524,SeasonTotals!F$2:F$9)),AND(G17524&gt;0.885,F17524&gt;=50,D17524&lt;3)),1,0)</f>
        <v>0</v>
      </c>
      <c r="J17524" s="4">
        <f t="shared" si="1094"/>
        <v>0</v>
      </c>
      <c r="K17524" s="5">
        <f t="shared" si="1095"/>
        <v>0</v>
      </c>
    </row>
    <row r="17525" spans="1:11" x14ac:dyDescent="0.25">
      <c r="A17525" t="s">
        <v>172</v>
      </c>
      <c r="B17525" t="s">
        <v>132</v>
      </c>
      <c r="C17525" s="7">
        <v>1</v>
      </c>
      <c r="D17525">
        <v>3</v>
      </c>
      <c r="E17525">
        <v>41</v>
      </c>
      <c r="F17525">
        <v>60</v>
      </c>
      <c r="G17525" s="1">
        <f t="shared" si="1092"/>
        <v>0.93181818181818177</v>
      </c>
      <c r="H17525" s="4">
        <f t="shared" si="1093"/>
        <v>1</v>
      </c>
      <c r="I17525" s="5">
        <f>IF(OR(AND(F17525&gt;=50,G17525&gt;SUMIF(SeasonTotals!A$2:A$9,A17525,SeasonTotals!F$2:F$9)),AND(G17525&gt;0.885,F17525&gt;=50,D17525&lt;3)),1,0)</f>
        <v>1</v>
      </c>
      <c r="J17525" s="4">
        <f t="shared" si="1094"/>
        <v>0</v>
      </c>
      <c r="K17525" s="5">
        <f t="shared" si="1095"/>
        <v>0</v>
      </c>
    </row>
    <row r="17526" spans="1:11" x14ac:dyDescent="0.25">
      <c r="A17526" t="s">
        <v>172</v>
      </c>
      <c r="B17526" t="s">
        <v>106</v>
      </c>
      <c r="C17526" s="7">
        <v>1</v>
      </c>
      <c r="D17526">
        <v>3</v>
      </c>
      <c r="E17526">
        <v>4</v>
      </c>
      <c r="F17526">
        <v>10</v>
      </c>
      <c r="G17526" s="1">
        <f t="shared" si="1092"/>
        <v>0.5714285714285714</v>
      </c>
      <c r="H17526" s="4">
        <f t="shared" si="1093"/>
        <v>0</v>
      </c>
      <c r="I17526" s="5">
        <f>IF(OR(AND(F17526&gt;=50,G17526&gt;SUMIF(SeasonTotals!A$2:A$9,A17526,SeasonTotals!F$2:F$9)),AND(G17526&gt;0.885,F17526&gt;=50,D17526&lt;3)),1,0)</f>
        <v>0</v>
      </c>
      <c r="J17526" s="4">
        <f t="shared" si="1094"/>
        <v>1</v>
      </c>
      <c r="K17526" s="5">
        <f t="shared" si="1095"/>
        <v>1</v>
      </c>
    </row>
    <row r="17527" spans="1:11" x14ac:dyDescent="0.25">
      <c r="A17527" t="s">
        <v>172</v>
      </c>
      <c r="B17527" t="s">
        <v>159</v>
      </c>
      <c r="C17527" s="7">
        <v>1</v>
      </c>
      <c r="D17527">
        <v>2</v>
      </c>
      <c r="E17527">
        <v>32</v>
      </c>
      <c r="F17527">
        <v>60</v>
      </c>
      <c r="G17527" s="1">
        <f t="shared" si="1092"/>
        <v>0.94117647058823528</v>
      </c>
      <c r="H17527" s="4">
        <f t="shared" si="1093"/>
        <v>1</v>
      </c>
      <c r="I17527" s="5">
        <f>IF(OR(AND(F17527&gt;=50,G17527&gt;SUMIF(SeasonTotals!A$2:A$9,A17527,SeasonTotals!F$2:F$9)),AND(G17527&gt;0.885,F17527&gt;=50,D17527&lt;3)),1,0)</f>
        <v>1</v>
      </c>
      <c r="J17527" s="4">
        <f t="shared" si="1094"/>
        <v>0</v>
      </c>
      <c r="K17527" s="5">
        <f t="shared" si="1095"/>
        <v>0</v>
      </c>
    </row>
    <row r="17528" spans="1:11" x14ac:dyDescent="0.25">
      <c r="A17528" t="s">
        <v>172</v>
      </c>
      <c r="B17528" t="s">
        <v>171</v>
      </c>
      <c r="C17528" s="7">
        <v>1</v>
      </c>
      <c r="D17528">
        <v>3</v>
      </c>
      <c r="E17528">
        <v>5</v>
      </c>
      <c r="F17528">
        <v>11</v>
      </c>
      <c r="G17528" s="1">
        <f t="shared" si="1092"/>
        <v>0.625</v>
      </c>
      <c r="H17528" s="4">
        <f t="shared" si="1093"/>
        <v>0</v>
      </c>
      <c r="I17528" s="5">
        <f>IF(OR(AND(F17528&gt;=50,G17528&gt;SUMIF(SeasonTotals!A$2:A$9,A17528,SeasonTotals!F$2:F$9)),AND(G17528&gt;0.885,F17528&gt;=50,D17528&lt;3)),1,0)</f>
        <v>0</v>
      </c>
      <c r="J17528" s="4">
        <f t="shared" si="1094"/>
        <v>1</v>
      </c>
      <c r="K17528" s="5">
        <f t="shared" si="1095"/>
        <v>1</v>
      </c>
    </row>
    <row r="17529" spans="1:11" x14ac:dyDescent="0.25">
      <c r="A17529" t="s">
        <v>172</v>
      </c>
      <c r="B17529" t="s">
        <v>128</v>
      </c>
      <c r="C17529" s="7">
        <v>1</v>
      </c>
      <c r="D17529">
        <v>3</v>
      </c>
      <c r="E17529">
        <v>28</v>
      </c>
      <c r="F17529">
        <v>60</v>
      </c>
      <c r="G17529" s="1">
        <f t="shared" si="1092"/>
        <v>0.90322580645161288</v>
      </c>
      <c r="H17529" s="4">
        <f t="shared" si="1093"/>
        <v>0</v>
      </c>
      <c r="I17529" s="5">
        <f>IF(OR(AND(F17529&gt;=50,G17529&gt;SUMIF(SeasonTotals!A$2:A$9,A17529,SeasonTotals!F$2:F$9)),AND(G17529&gt;0.885,F17529&gt;=50,D17529&lt;3)),1,0)</f>
        <v>0</v>
      </c>
      <c r="J17529" s="4">
        <f t="shared" si="1094"/>
        <v>0</v>
      </c>
      <c r="K17529" s="5">
        <f t="shared" si="1095"/>
        <v>0</v>
      </c>
    </row>
    <row r="17530" spans="1:11" x14ac:dyDescent="0.25">
      <c r="A17530" t="s">
        <v>172</v>
      </c>
      <c r="B17530" t="s">
        <v>16</v>
      </c>
      <c r="C17530" s="7">
        <v>1</v>
      </c>
      <c r="D17530">
        <v>0</v>
      </c>
      <c r="E17530">
        <v>16</v>
      </c>
      <c r="F17530">
        <v>34</v>
      </c>
      <c r="G17530" s="1">
        <f t="shared" si="1092"/>
        <v>1</v>
      </c>
      <c r="H17530" s="4">
        <f t="shared" si="1093"/>
        <v>0</v>
      </c>
      <c r="I17530" s="5">
        <f>IF(OR(AND(F17530&gt;=50,G17530&gt;SUMIF(SeasonTotals!A$2:A$9,A17530,SeasonTotals!F$2:F$9)),AND(G17530&gt;0.885,F17530&gt;=50,D17530&lt;3)),1,0)</f>
        <v>0</v>
      </c>
      <c r="J17530" s="4">
        <f t="shared" si="1094"/>
        <v>0</v>
      </c>
      <c r="K17530" s="5">
        <f t="shared" si="1095"/>
        <v>1</v>
      </c>
    </row>
    <row r="17531" spans="1:11" x14ac:dyDescent="0.25">
      <c r="A17531" t="s">
        <v>172</v>
      </c>
      <c r="B17531" t="s">
        <v>150</v>
      </c>
      <c r="C17531" s="7">
        <v>1</v>
      </c>
      <c r="D17531">
        <v>3</v>
      </c>
      <c r="E17531">
        <v>31</v>
      </c>
      <c r="F17531">
        <v>60</v>
      </c>
      <c r="G17531" s="1">
        <f t="shared" si="1092"/>
        <v>0.91176470588235292</v>
      </c>
      <c r="H17531" s="4">
        <f t="shared" si="1093"/>
        <v>0</v>
      </c>
      <c r="I17531" s="5">
        <f>IF(OR(AND(F17531&gt;=50,G17531&gt;SUMIF(SeasonTotals!A$2:A$9,A17531,SeasonTotals!F$2:F$9)),AND(G17531&gt;0.885,F17531&gt;=50,D17531&lt;3)),1,0)</f>
        <v>0</v>
      </c>
      <c r="J17531" s="4">
        <f t="shared" si="1094"/>
        <v>0</v>
      </c>
      <c r="K17531" s="5">
        <f t="shared" si="1095"/>
        <v>0</v>
      </c>
    </row>
    <row r="17532" spans="1:11" x14ac:dyDescent="0.25">
      <c r="A17532" t="s">
        <v>172</v>
      </c>
      <c r="B17532" t="s">
        <v>49</v>
      </c>
      <c r="C17532" s="7">
        <v>1</v>
      </c>
      <c r="D17532">
        <v>3</v>
      </c>
      <c r="E17532">
        <v>26</v>
      </c>
      <c r="F17532">
        <v>57</v>
      </c>
      <c r="G17532" s="1">
        <f t="shared" si="1092"/>
        <v>0.89655172413793105</v>
      </c>
      <c r="H17532" s="4">
        <f t="shared" si="1093"/>
        <v>0</v>
      </c>
      <c r="I17532" s="5">
        <f>IF(OR(AND(F17532&gt;=50,G17532&gt;SUMIF(SeasonTotals!A$2:A$9,A17532,SeasonTotals!F$2:F$9)),AND(G17532&gt;0.885,F17532&gt;=50,D17532&lt;3)),1,0)</f>
        <v>0</v>
      </c>
      <c r="J17532" s="4">
        <f t="shared" si="1094"/>
        <v>0</v>
      </c>
      <c r="K17532" s="5">
        <f t="shared" si="1095"/>
        <v>0</v>
      </c>
    </row>
    <row r="17533" spans="1:11" x14ac:dyDescent="0.25">
      <c r="A17533" t="s">
        <v>172</v>
      </c>
      <c r="B17533" t="s">
        <v>168</v>
      </c>
      <c r="C17533" s="7">
        <v>1</v>
      </c>
      <c r="D17533">
        <v>2</v>
      </c>
      <c r="E17533">
        <v>32</v>
      </c>
      <c r="F17533">
        <v>60</v>
      </c>
      <c r="G17533" s="1">
        <f t="shared" si="1092"/>
        <v>0.94117647058823528</v>
      </c>
      <c r="H17533" s="4">
        <f t="shared" si="1093"/>
        <v>1</v>
      </c>
      <c r="I17533" s="5">
        <f>IF(OR(AND(F17533&gt;=50,G17533&gt;SUMIF(SeasonTotals!A$2:A$9,A17533,SeasonTotals!F$2:F$9)),AND(G17533&gt;0.885,F17533&gt;=50,D17533&lt;3)),1,0)</f>
        <v>1</v>
      </c>
      <c r="J17533" s="4">
        <f t="shared" si="1094"/>
        <v>0</v>
      </c>
      <c r="K17533" s="5">
        <f t="shared" si="1095"/>
        <v>0</v>
      </c>
    </row>
    <row r="17534" spans="1:11" x14ac:dyDescent="0.25">
      <c r="A17534" t="s">
        <v>172</v>
      </c>
      <c r="B17534" t="s">
        <v>167</v>
      </c>
      <c r="C17534" s="7">
        <v>1</v>
      </c>
      <c r="D17534">
        <v>3</v>
      </c>
      <c r="E17534">
        <v>30</v>
      </c>
      <c r="F17534">
        <v>65</v>
      </c>
      <c r="G17534" s="1">
        <f t="shared" si="1092"/>
        <v>0.90909090909090906</v>
      </c>
      <c r="H17534" s="4">
        <f t="shared" si="1093"/>
        <v>0</v>
      </c>
      <c r="I17534" s="5">
        <f>IF(OR(AND(F17534&gt;=50,G17534&gt;SUMIF(SeasonTotals!A$2:A$9,A17534,SeasonTotals!F$2:F$9)),AND(G17534&gt;0.885,F17534&gt;=50,D17534&lt;3)),1,0)</f>
        <v>0</v>
      </c>
      <c r="J17534" s="4">
        <f t="shared" si="1094"/>
        <v>0</v>
      </c>
      <c r="K17534" s="5">
        <f t="shared" si="1095"/>
        <v>0</v>
      </c>
    </row>
    <row r="17535" spans="1:11" x14ac:dyDescent="0.25">
      <c r="A17535" t="s">
        <v>172</v>
      </c>
      <c r="B17535" t="s">
        <v>127</v>
      </c>
      <c r="C17535" s="7">
        <v>1</v>
      </c>
      <c r="D17535">
        <v>2</v>
      </c>
      <c r="E17535">
        <v>27</v>
      </c>
      <c r="F17535">
        <v>64</v>
      </c>
      <c r="G17535" s="1">
        <f t="shared" si="1092"/>
        <v>0.93103448275862066</v>
      </c>
      <c r="H17535" s="4">
        <f t="shared" si="1093"/>
        <v>1</v>
      </c>
      <c r="I17535" s="5">
        <f>IF(OR(AND(F17535&gt;=50,G17535&gt;SUMIF(SeasonTotals!A$2:A$9,A17535,SeasonTotals!F$2:F$9)),AND(G17535&gt;0.885,F17535&gt;=50,D17535&lt;3)),1,0)</f>
        <v>1</v>
      </c>
      <c r="J17535" s="4">
        <f t="shared" si="1094"/>
        <v>0</v>
      </c>
      <c r="K17535" s="5">
        <f t="shared" si="1095"/>
        <v>0</v>
      </c>
    </row>
    <row r="17536" spans="1:11" x14ac:dyDescent="0.25">
      <c r="A17536" t="s">
        <v>172</v>
      </c>
      <c r="B17536" t="s">
        <v>54</v>
      </c>
      <c r="C17536" s="7">
        <v>1</v>
      </c>
      <c r="D17536">
        <v>2</v>
      </c>
      <c r="E17536">
        <v>35</v>
      </c>
      <c r="F17536">
        <v>60</v>
      </c>
      <c r="G17536" s="1">
        <f t="shared" si="1092"/>
        <v>0.94594594594594594</v>
      </c>
      <c r="H17536" s="4">
        <f t="shared" si="1093"/>
        <v>1</v>
      </c>
      <c r="I17536" s="5">
        <f>IF(OR(AND(F17536&gt;=50,G17536&gt;SUMIF(SeasonTotals!A$2:A$9,A17536,SeasonTotals!F$2:F$9)),AND(G17536&gt;0.885,F17536&gt;=50,D17536&lt;3)),1,0)</f>
        <v>1</v>
      </c>
      <c r="J17536" s="4">
        <f t="shared" si="1094"/>
        <v>0</v>
      </c>
      <c r="K17536" s="5">
        <f t="shared" si="1095"/>
        <v>0</v>
      </c>
    </row>
    <row r="17537" spans="1:11" x14ac:dyDescent="0.25">
      <c r="A17537" t="s">
        <v>172</v>
      </c>
      <c r="B17537" t="s">
        <v>80</v>
      </c>
      <c r="C17537" s="7">
        <v>1</v>
      </c>
      <c r="D17537">
        <v>0</v>
      </c>
      <c r="E17537">
        <v>20</v>
      </c>
      <c r="F17537">
        <v>60</v>
      </c>
      <c r="G17537" s="1">
        <f t="shared" si="1092"/>
        <v>1</v>
      </c>
      <c r="H17537" s="4">
        <f t="shared" si="1093"/>
        <v>1</v>
      </c>
      <c r="I17537" s="5">
        <f>IF(OR(AND(F17537&gt;=50,G17537&gt;SUMIF(SeasonTotals!A$2:A$9,A17537,SeasonTotals!F$2:F$9)),AND(G17537&gt;0.885,F17537&gt;=50,D17537&lt;3)),1,0)</f>
        <v>1</v>
      </c>
      <c r="J17537" s="4">
        <f t="shared" si="1094"/>
        <v>0</v>
      </c>
      <c r="K17537" s="5">
        <f t="shared" si="1095"/>
        <v>0</v>
      </c>
    </row>
    <row r="17538" spans="1:11" x14ac:dyDescent="0.25">
      <c r="A17538" t="s">
        <v>172</v>
      </c>
      <c r="B17538" t="s">
        <v>104</v>
      </c>
      <c r="C17538" s="7">
        <v>1</v>
      </c>
      <c r="D17538">
        <v>3</v>
      </c>
      <c r="E17538">
        <v>18</v>
      </c>
      <c r="F17538">
        <v>65</v>
      </c>
      <c r="G17538" s="1">
        <f t="shared" ref="G17538:G17601" si="1096">E17538/MAX(1,SUM(D17538:E17538))</f>
        <v>0.8571428571428571</v>
      </c>
      <c r="H17538" s="4">
        <f t="shared" ref="H17538:H17601" si="1097">IF(AND(F17538&gt;=50,OR(G17538&gt;0.913,AND(G17538&gt;0.885,D17538&lt;3))),1,0)</f>
        <v>0</v>
      </c>
      <c r="I17538" s="5">
        <f>IF(OR(AND(F17538&gt;=50,G17538&gt;SUMIF(SeasonTotals!A$2:A$9,A17538,SeasonTotals!F$2:F$9)),AND(G17538&gt;0.885,F17538&gt;=50,D17538&lt;3)),1,0)</f>
        <v>0</v>
      </c>
      <c r="J17538" s="4">
        <f t="shared" ref="J17538:J17601" si="1098">IF(G17538&lt;0.85,1,0)</f>
        <v>0</v>
      </c>
      <c r="K17538" s="5">
        <f t="shared" ref="K17538:K17601" si="1099">IF(F17538&lt;55,1,0)</f>
        <v>0</v>
      </c>
    </row>
    <row r="17539" spans="1:11" x14ac:dyDescent="0.25">
      <c r="A17539" t="s">
        <v>172</v>
      </c>
      <c r="B17539" t="s">
        <v>95</v>
      </c>
      <c r="C17539" s="7">
        <v>1</v>
      </c>
      <c r="D17539">
        <v>2</v>
      </c>
      <c r="E17539">
        <v>34</v>
      </c>
      <c r="F17539">
        <v>57</v>
      </c>
      <c r="G17539" s="1">
        <f t="shared" si="1096"/>
        <v>0.94444444444444442</v>
      </c>
      <c r="H17539" s="4">
        <f t="shared" si="1097"/>
        <v>1</v>
      </c>
      <c r="I17539" s="5">
        <f>IF(OR(AND(F17539&gt;=50,G17539&gt;SUMIF(SeasonTotals!A$2:A$9,A17539,SeasonTotals!F$2:F$9)),AND(G17539&gt;0.885,F17539&gt;=50,D17539&lt;3)),1,0)</f>
        <v>1</v>
      </c>
      <c r="J17539" s="4">
        <f t="shared" si="1098"/>
        <v>0</v>
      </c>
      <c r="K17539" s="5">
        <f t="shared" si="1099"/>
        <v>0</v>
      </c>
    </row>
    <row r="17540" spans="1:11" x14ac:dyDescent="0.25">
      <c r="A17540" t="s">
        <v>172</v>
      </c>
      <c r="B17540" t="s">
        <v>69</v>
      </c>
      <c r="C17540" s="7">
        <v>1</v>
      </c>
      <c r="D17540">
        <v>4</v>
      </c>
      <c r="E17540">
        <v>31</v>
      </c>
      <c r="F17540">
        <v>63</v>
      </c>
      <c r="G17540" s="1">
        <f t="shared" si="1096"/>
        <v>0.88571428571428568</v>
      </c>
      <c r="H17540" s="4">
        <f t="shared" si="1097"/>
        <v>0</v>
      </c>
      <c r="I17540" s="5">
        <f>IF(OR(AND(F17540&gt;=50,G17540&gt;SUMIF(SeasonTotals!A$2:A$9,A17540,SeasonTotals!F$2:F$9)),AND(G17540&gt;0.885,F17540&gt;=50,D17540&lt;3)),1,0)</f>
        <v>0</v>
      </c>
      <c r="J17540" s="4">
        <f t="shared" si="1098"/>
        <v>0</v>
      </c>
      <c r="K17540" s="5">
        <f t="shared" si="1099"/>
        <v>0</v>
      </c>
    </row>
    <row r="17541" spans="1:11" x14ac:dyDescent="0.25">
      <c r="A17541" t="s">
        <v>172</v>
      </c>
      <c r="B17541" t="s">
        <v>50</v>
      </c>
      <c r="C17541" s="7">
        <v>1</v>
      </c>
      <c r="D17541">
        <v>4</v>
      </c>
      <c r="E17541">
        <v>21</v>
      </c>
      <c r="F17541">
        <v>44</v>
      </c>
      <c r="G17541" s="1">
        <f t="shared" si="1096"/>
        <v>0.84</v>
      </c>
      <c r="H17541" s="4">
        <f t="shared" si="1097"/>
        <v>0</v>
      </c>
      <c r="I17541" s="5">
        <f>IF(OR(AND(F17541&gt;=50,G17541&gt;SUMIF(SeasonTotals!A$2:A$9,A17541,SeasonTotals!F$2:F$9)),AND(G17541&gt;0.885,F17541&gt;=50,D17541&lt;3)),1,0)</f>
        <v>0</v>
      </c>
      <c r="J17541" s="4">
        <f t="shared" si="1098"/>
        <v>1</v>
      </c>
      <c r="K17541" s="5">
        <f t="shared" si="1099"/>
        <v>1</v>
      </c>
    </row>
    <row r="17542" spans="1:11" x14ac:dyDescent="0.25">
      <c r="A17542" t="s">
        <v>172</v>
      </c>
      <c r="B17542" t="s">
        <v>16</v>
      </c>
      <c r="C17542" s="7">
        <v>1</v>
      </c>
      <c r="D17542">
        <v>2</v>
      </c>
      <c r="E17542">
        <v>22</v>
      </c>
      <c r="F17542">
        <v>60</v>
      </c>
      <c r="G17542" s="1">
        <f t="shared" si="1096"/>
        <v>0.91666666666666663</v>
      </c>
      <c r="H17542" s="4">
        <f t="shared" si="1097"/>
        <v>1</v>
      </c>
      <c r="I17542" s="5">
        <f>IF(OR(AND(F17542&gt;=50,G17542&gt;SUMIF(SeasonTotals!A$2:A$9,A17542,SeasonTotals!F$2:F$9)),AND(G17542&gt;0.885,F17542&gt;=50,D17542&lt;3)),1,0)</f>
        <v>1</v>
      </c>
      <c r="J17542" s="4">
        <f t="shared" si="1098"/>
        <v>0</v>
      </c>
      <c r="K17542" s="5">
        <f t="shared" si="1099"/>
        <v>0</v>
      </c>
    </row>
    <row r="17543" spans="1:11" x14ac:dyDescent="0.25">
      <c r="A17543" t="s">
        <v>172</v>
      </c>
      <c r="B17543" t="s">
        <v>77</v>
      </c>
      <c r="C17543" s="7">
        <v>1</v>
      </c>
      <c r="D17543">
        <v>2</v>
      </c>
      <c r="E17543">
        <v>35</v>
      </c>
      <c r="F17543">
        <v>60</v>
      </c>
      <c r="G17543" s="1">
        <f t="shared" si="1096"/>
        <v>0.94594594594594594</v>
      </c>
      <c r="H17543" s="4">
        <f t="shared" si="1097"/>
        <v>1</v>
      </c>
      <c r="I17543" s="5">
        <f>IF(OR(AND(F17543&gt;=50,G17543&gt;SUMIF(SeasonTotals!A$2:A$9,A17543,SeasonTotals!F$2:F$9)),AND(G17543&gt;0.885,F17543&gt;=50,D17543&lt;3)),1,0)</f>
        <v>1</v>
      </c>
      <c r="J17543" s="4">
        <f t="shared" si="1098"/>
        <v>0</v>
      </c>
      <c r="K17543" s="5">
        <f t="shared" si="1099"/>
        <v>0</v>
      </c>
    </row>
    <row r="17544" spans="1:11" x14ac:dyDescent="0.25">
      <c r="A17544" t="s">
        <v>172</v>
      </c>
      <c r="B17544" t="s">
        <v>60</v>
      </c>
      <c r="C17544" s="7">
        <v>1</v>
      </c>
      <c r="D17544">
        <v>0</v>
      </c>
      <c r="E17544">
        <v>25</v>
      </c>
      <c r="F17544">
        <v>60</v>
      </c>
      <c r="G17544" s="1">
        <f t="shared" si="1096"/>
        <v>1</v>
      </c>
      <c r="H17544" s="4">
        <f t="shared" si="1097"/>
        <v>1</v>
      </c>
      <c r="I17544" s="5">
        <f>IF(OR(AND(F17544&gt;=50,G17544&gt;SUMIF(SeasonTotals!A$2:A$9,A17544,SeasonTotals!F$2:F$9)),AND(G17544&gt;0.885,F17544&gt;=50,D17544&lt;3)),1,0)</f>
        <v>1</v>
      </c>
      <c r="J17544" s="4">
        <f t="shared" si="1098"/>
        <v>0</v>
      </c>
      <c r="K17544" s="5">
        <f t="shared" si="1099"/>
        <v>0</v>
      </c>
    </row>
    <row r="17545" spans="1:11" x14ac:dyDescent="0.25">
      <c r="A17545" t="s">
        <v>172</v>
      </c>
      <c r="B17545" t="s">
        <v>115</v>
      </c>
      <c r="C17545" s="7">
        <v>1</v>
      </c>
      <c r="D17545">
        <v>3</v>
      </c>
      <c r="E17545">
        <v>13</v>
      </c>
      <c r="F17545">
        <v>59</v>
      </c>
      <c r="G17545" s="1">
        <f t="shared" si="1096"/>
        <v>0.8125</v>
      </c>
      <c r="H17545" s="4">
        <f t="shared" si="1097"/>
        <v>0</v>
      </c>
      <c r="I17545" s="5">
        <f>IF(OR(AND(F17545&gt;=50,G17545&gt;SUMIF(SeasonTotals!A$2:A$9,A17545,SeasonTotals!F$2:F$9)),AND(G17545&gt;0.885,F17545&gt;=50,D17545&lt;3)),1,0)</f>
        <v>0</v>
      </c>
      <c r="J17545" s="4">
        <f t="shared" si="1098"/>
        <v>1</v>
      </c>
      <c r="K17545" s="5">
        <f t="shared" si="1099"/>
        <v>0</v>
      </c>
    </row>
    <row r="17546" spans="1:11" x14ac:dyDescent="0.25">
      <c r="A17546" t="s">
        <v>172</v>
      </c>
      <c r="B17546" t="s">
        <v>120</v>
      </c>
      <c r="C17546" s="7">
        <v>1</v>
      </c>
      <c r="D17546">
        <v>1</v>
      </c>
      <c r="E17546">
        <v>20</v>
      </c>
      <c r="F17546">
        <v>60</v>
      </c>
      <c r="G17546" s="1">
        <f t="shared" si="1096"/>
        <v>0.95238095238095233</v>
      </c>
      <c r="H17546" s="4">
        <f t="shared" si="1097"/>
        <v>1</v>
      </c>
      <c r="I17546" s="5">
        <f>IF(OR(AND(F17546&gt;=50,G17546&gt;SUMIF(SeasonTotals!A$2:A$9,A17546,SeasonTotals!F$2:F$9)),AND(G17546&gt;0.885,F17546&gt;=50,D17546&lt;3)),1,0)</f>
        <v>1</v>
      </c>
      <c r="J17546" s="4">
        <f t="shared" si="1098"/>
        <v>0</v>
      </c>
      <c r="K17546" s="5">
        <f t="shared" si="1099"/>
        <v>0</v>
      </c>
    </row>
    <row r="17547" spans="1:11" x14ac:dyDescent="0.25">
      <c r="A17547" t="s">
        <v>172</v>
      </c>
      <c r="B17547" t="s">
        <v>111</v>
      </c>
      <c r="C17547" s="7">
        <v>1</v>
      </c>
      <c r="D17547">
        <v>5</v>
      </c>
      <c r="E17547">
        <v>26</v>
      </c>
      <c r="F17547">
        <v>60</v>
      </c>
      <c r="G17547" s="1">
        <f t="shared" si="1096"/>
        <v>0.83870967741935487</v>
      </c>
      <c r="H17547" s="4">
        <f t="shared" si="1097"/>
        <v>0</v>
      </c>
      <c r="I17547" s="5">
        <f>IF(OR(AND(F17547&gt;=50,G17547&gt;SUMIF(SeasonTotals!A$2:A$9,A17547,SeasonTotals!F$2:F$9)),AND(G17547&gt;0.885,F17547&gt;=50,D17547&lt;3)),1,0)</f>
        <v>0</v>
      </c>
      <c r="J17547" s="4">
        <f t="shared" si="1098"/>
        <v>1</v>
      </c>
      <c r="K17547" s="5">
        <f t="shared" si="1099"/>
        <v>0</v>
      </c>
    </row>
    <row r="17548" spans="1:11" x14ac:dyDescent="0.25">
      <c r="A17548" t="s">
        <v>172</v>
      </c>
      <c r="B17548" t="s">
        <v>145</v>
      </c>
      <c r="C17548" s="7">
        <v>1</v>
      </c>
      <c r="D17548">
        <v>2</v>
      </c>
      <c r="E17548">
        <v>17</v>
      </c>
      <c r="F17548">
        <v>60</v>
      </c>
      <c r="G17548" s="1">
        <f t="shared" si="1096"/>
        <v>0.89473684210526316</v>
      </c>
      <c r="H17548" s="4">
        <f t="shared" si="1097"/>
        <v>1</v>
      </c>
      <c r="I17548" s="5">
        <f>IF(OR(AND(F17548&gt;=50,G17548&gt;SUMIF(SeasonTotals!A$2:A$9,A17548,SeasonTotals!F$2:F$9)),AND(G17548&gt;0.885,F17548&gt;=50,D17548&lt;3)),1,0)</f>
        <v>1</v>
      </c>
      <c r="J17548" s="4">
        <f t="shared" si="1098"/>
        <v>0</v>
      </c>
      <c r="K17548" s="5">
        <f t="shared" si="1099"/>
        <v>0</v>
      </c>
    </row>
    <row r="17549" spans="1:11" x14ac:dyDescent="0.25">
      <c r="A17549" t="s">
        <v>172</v>
      </c>
      <c r="B17549" t="s">
        <v>127</v>
      </c>
      <c r="C17549" s="7">
        <v>1</v>
      </c>
      <c r="D17549">
        <v>3</v>
      </c>
      <c r="E17549">
        <v>26</v>
      </c>
      <c r="F17549">
        <v>63</v>
      </c>
      <c r="G17549" s="1">
        <f t="shared" si="1096"/>
        <v>0.89655172413793105</v>
      </c>
      <c r="H17549" s="4">
        <f t="shared" si="1097"/>
        <v>0</v>
      </c>
      <c r="I17549" s="5">
        <f>IF(OR(AND(F17549&gt;=50,G17549&gt;SUMIF(SeasonTotals!A$2:A$9,A17549,SeasonTotals!F$2:F$9)),AND(G17549&gt;0.885,F17549&gt;=50,D17549&lt;3)),1,0)</f>
        <v>0</v>
      </c>
      <c r="J17549" s="4">
        <f t="shared" si="1098"/>
        <v>0</v>
      </c>
      <c r="K17549" s="5">
        <f t="shared" si="1099"/>
        <v>0</v>
      </c>
    </row>
    <row r="17550" spans="1:11" x14ac:dyDescent="0.25">
      <c r="A17550" t="s">
        <v>172</v>
      </c>
      <c r="B17550" t="s">
        <v>119</v>
      </c>
      <c r="C17550" s="7">
        <v>1</v>
      </c>
      <c r="D17550">
        <v>6</v>
      </c>
      <c r="E17550">
        <v>22</v>
      </c>
      <c r="F17550">
        <v>59</v>
      </c>
      <c r="G17550" s="1">
        <f t="shared" si="1096"/>
        <v>0.7857142857142857</v>
      </c>
      <c r="H17550" s="4">
        <f t="shared" si="1097"/>
        <v>0</v>
      </c>
      <c r="I17550" s="5">
        <f>IF(OR(AND(F17550&gt;=50,G17550&gt;SUMIF(SeasonTotals!A$2:A$9,A17550,SeasonTotals!F$2:F$9)),AND(G17550&gt;0.885,F17550&gt;=50,D17550&lt;3)),1,0)</f>
        <v>0</v>
      </c>
      <c r="J17550" s="4">
        <f t="shared" si="1098"/>
        <v>1</v>
      </c>
      <c r="K17550" s="5">
        <f t="shared" si="1099"/>
        <v>0</v>
      </c>
    </row>
    <row r="17551" spans="1:11" x14ac:dyDescent="0.25">
      <c r="A17551" t="s">
        <v>172</v>
      </c>
      <c r="B17551" t="s">
        <v>37</v>
      </c>
      <c r="C17551" s="7">
        <v>1</v>
      </c>
      <c r="D17551">
        <v>3</v>
      </c>
      <c r="E17551">
        <v>27</v>
      </c>
      <c r="F17551">
        <v>58</v>
      </c>
      <c r="G17551" s="1">
        <f t="shared" si="1096"/>
        <v>0.9</v>
      </c>
      <c r="H17551" s="4">
        <f t="shared" si="1097"/>
        <v>0</v>
      </c>
      <c r="I17551" s="5">
        <f>IF(OR(AND(F17551&gt;=50,G17551&gt;SUMIF(SeasonTotals!A$2:A$9,A17551,SeasonTotals!F$2:F$9)),AND(G17551&gt;0.885,F17551&gt;=50,D17551&lt;3)),1,0)</f>
        <v>0</v>
      </c>
      <c r="J17551" s="4">
        <f t="shared" si="1098"/>
        <v>0</v>
      </c>
      <c r="K17551" s="5">
        <f t="shared" si="1099"/>
        <v>0</v>
      </c>
    </row>
    <row r="17552" spans="1:11" x14ac:dyDescent="0.25">
      <c r="A17552" t="s">
        <v>172</v>
      </c>
      <c r="B17552" t="s">
        <v>79</v>
      </c>
      <c r="C17552" s="7">
        <v>1</v>
      </c>
      <c r="D17552">
        <v>2</v>
      </c>
      <c r="E17552">
        <v>39</v>
      </c>
      <c r="F17552">
        <v>62</v>
      </c>
      <c r="G17552" s="1">
        <f t="shared" si="1096"/>
        <v>0.95121951219512191</v>
      </c>
      <c r="H17552" s="4">
        <f t="shared" si="1097"/>
        <v>1</v>
      </c>
      <c r="I17552" s="5">
        <f>IF(OR(AND(F17552&gt;=50,G17552&gt;SUMIF(SeasonTotals!A$2:A$9,A17552,SeasonTotals!F$2:F$9)),AND(G17552&gt;0.885,F17552&gt;=50,D17552&lt;3)),1,0)</f>
        <v>1</v>
      </c>
      <c r="J17552" s="4">
        <f t="shared" si="1098"/>
        <v>0</v>
      </c>
      <c r="K17552" s="5">
        <f t="shared" si="1099"/>
        <v>0</v>
      </c>
    </row>
    <row r="17553" spans="1:11" x14ac:dyDescent="0.25">
      <c r="A17553" t="s">
        <v>172</v>
      </c>
      <c r="B17553" t="s">
        <v>34</v>
      </c>
      <c r="C17553" s="7">
        <v>1</v>
      </c>
      <c r="D17553">
        <v>4</v>
      </c>
      <c r="E17553">
        <v>4</v>
      </c>
      <c r="F17553">
        <v>17</v>
      </c>
      <c r="G17553" s="1">
        <f t="shared" si="1096"/>
        <v>0.5</v>
      </c>
      <c r="H17553" s="4">
        <f t="shared" si="1097"/>
        <v>0</v>
      </c>
      <c r="I17553" s="5">
        <f>IF(OR(AND(F17553&gt;=50,G17553&gt;SUMIF(SeasonTotals!A$2:A$9,A17553,SeasonTotals!F$2:F$9)),AND(G17553&gt;0.885,F17553&gt;=50,D17553&lt;3)),1,0)</f>
        <v>0</v>
      </c>
      <c r="J17553" s="4">
        <f t="shared" si="1098"/>
        <v>1</v>
      </c>
      <c r="K17553" s="5">
        <f t="shared" si="1099"/>
        <v>1</v>
      </c>
    </row>
    <row r="17554" spans="1:11" x14ac:dyDescent="0.25">
      <c r="A17554" t="s">
        <v>172</v>
      </c>
      <c r="B17554" t="s">
        <v>102</v>
      </c>
      <c r="C17554" s="7">
        <v>1</v>
      </c>
      <c r="D17554">
        <v>1</v>
      </c>
      <c r="E17554">
        <v>29</v>
      </c>
      <c r="F17554">
        <v>60</v>
      </c>
      <c r="G17554" s="1">
        <f t="shared" si="1096"/>
        <v>0.96666666666666667</v>
      </c>
      <c r="H17554" s="4">
        <f t="shared" si="1097"/>
        <v>1</v>
      </c>
      <c r="I17554" s="5">
        <f>IF(OR(AND(F17554&gt;=50,G17554&gt;SUMIF(SeasonTotals!A$2:A$9,A17554,SeasonTotals!F$2:F$9)),AND(G17554&gt;0.885,F17554&gt;=50,D17554&lt;3)),1,0)</f>
        <v>1</v>
      </c>
      <c r="J17554" s="4">
        <f t="shared" si="1098"/>
        <v>0</v>
      </c>
      <c r="K17554" s="5">
        <f t="shared" si="1099"/>
        <v>0</v>
      </c>
    </row>
    <row r="17555" spans="1:11" x14ac:dyDescent="0.25">
      <c r="A17555" t="s">
        <v>172</v>
      </c>
      <c r="B17555" t="s">
        <v>18</v>
      </c>
      <c r="C17555" s="7">
        <v>1</v>
      </c>
      <c r="D17555">
        <v>1</v>
      </c>
      <c r="E17555">
        <v>34</v>
      </c>
      <c r="F17555">
        <v>60</v>
      </c>
      <c r="G17555" s="1">
        <f t="shared" si="1096"/>
        <v>0.97142857142857142</v>
      </c>
      <c r="H17555" s="4">
        <f t="shared" si="1097"/>
        <v>1</v>
      </c>
      <c r="I17555" s="5">
        <f>IF(OR(AND(F17555&gt;=50,G17555&gt;SUMIF(SeasonTotals!A$2:A$9,A17555,SeasonTotals!F$2:F$9)),AND(G17555&gt;0.885,F17555&gt;=50,D17555&lt;3)),1,0)</f>
        <v>1</v>
      </c>
      <c r="J17555" s="4">
        <f t="shared" si="1098"/>
        <v>0</v>
      </c>
      <c r="K17555" s="5">
        <f t="shared" si="1099"/>
        <v>0</v>
      </c>
    </row>
    <row r="17556" spans="1:11" x14ac:dyDescent="0.25">
      <c r="A17556" t="s">
        <v>172</v>
      </c>
      <c r="B17556" t="s">
        <v>153</v>
      </c>
      <c r="C17556" s="7">
        <v>1</v>
      </c>
      <c r="D17556">
        <v>3</v>
      </c>
      <c r="E17556">
        <v>28</v>
      </c>
      <c r="F17556">
        <v>59</v>
      </c>
      <c r="G17556" s="1">
        <f t="shared" si="1096"/>
        <v>0.90322580645161288</v>
      </c>
      <c r="H17556" s="4">
        <f t="shared" si="1097"/>
        <v>0</v>
      </c>
      <c r="I17556" s="5">
        <f>IF(OR(AND(F17556&gt;=50,G17556&gt;SUMIF(SeasonTotals!A$2:A$9,A17556,SeasonTotals!F$2:F$9)),AND(G17556&gt;0.885,F17556&gt;=50,D17556&lt;3)),1,0)</f>
        <v>0</v>
      </c>
      <c r="J17556" s="4">
        <f t="shared" si="1098"/>
        <v>0</v>
      </c>
      <c r="K17556" s="5">
        <f t="shared" si="1099"/>
        <v>0</v>
      </c>
    </row>
    <row r="17557" spans="1:11" x14ac:dyDescent="0.25">
      <c r="A17557" t="s">
        <v>172</v>
      </c>
      <c r="B17557" t="s">
        <v>55</v>
      </c>
      <c r="C17557" s="7">
        <v>1</v>
      </c>
      <c r="D17557">
        <v>3</v>
      </c>
      <c r="E17557">
        <v>27</v>
      </c>
      <c r="F17557">
        <v>57</v>
      </c>
      <c r="G17557" s="1">
        <f t="shared" si="1096"/>
        <v>0.9</v>
      </c>
      <c r="H17557" s="4">
        <f t="shared" si="1097"/>
        <v>0</v>
      </c>
      <c r="I17557" s="5">
        <f>IF(OR(AND(F17557&gt;=50,G17557&gt;SUMIF(SeasonTotals!A$2:A$9,A17557,SeasonTotals!F$2:F$9)),AND(G17557&gt;0.885,F17557&gt;=50,D17557&lt;3)),1,0)</f>
        <v>0</v>
      </c>
      <c r="J17557" s="4">
        <f t="shared" si="1098"/>
        <v>0</v>
      </c>
      <c r="K17557" s="5">
        <f t="shared" si="1099"/>
        <v>0</v>
      </c>
    </row>
    <row r="17558" spans="1:11" x14ac:dyDescent="0.25">
      <c r="A17558" t="s">
        <v>172</v>
      </c>
      <c r="B17558" t="s">
        <v>87</v>
      </c>
      <c r="C17558" s="7">
        <v>1</v>
      </c>
      <c r="D17558">
        <v>1</v>
      </c>
      <c r="E17558">
        <v>32</v>
      </c>
      <c r="F17558">
        <v>60</v>
      </c>
      <c r="G17558" s="1">
        <f t="shared" si="1096"/>
        <v>0.96969696969696972</v>
      </c>
      <c r="H17558" s="4">
        <f t="shared" si="1097"/>
        <v>1</v>
      </c>
      <c r="I17558" s="5">
        <f>IF(OR(AND(F17558&gt;=50,G17558&gt;SUMIF(SeasonTotals!A$2:A$9,A17558,SeasonTotals!F$2:F$9)),AND(G17558&gt;0.885,F17558&gt;=50,D17558&lt;3)),1,0)</f>
        <v>1</v>
      </c>
      <c r="J17558" s="4">
        <f t="shared" si="1098"/>
        <v>0</v>
      </c>
      <c r="K17558" s="5">
        <f t="shared" si="1099"/>
        <v>0</v>
      </c>
    </row>
    <row r="17559" spans="1:11" x14ac:dyDescent="0.25">
      <c r="A17559" t="s">
        <v>172</v>
      </c>
      <c r="B17559" t="s">
        <v>104</v>
      </c>
      <c r="C17559" s="7">
        <v>1</v>
      </c>
      <c r="D17559">
        <v>3</v>
      </c>
      <c r="E17559">
        <v>23</v>
      </c>
      <c r="F17559">
        <v>60</v>
      </c>
      <c r="G17559" s="1">
        <f t="shared" si="1096"/>
        <v>0.88461538461538458</v>
      </c>
      <c r="H17559" s="4">
        <f t="shared" si="1097"/>
        <v>0</v>
      </c>
      <c r="I17559" s="5">
        <f>IF(OR(AND(F17559&gt;=50,G17559&gt;SUMIF(SeasonTotals!A$2:A$9,A17559,SeasonTotals!F$2:F$9)),AND(G17559&gt;0.885,F17559&gt;=50,D17559&lt;3)),1,0)</f>
        <v>0</v>
      </c>
      <c r="J17559" s="4">
        <f t="shared" si="1098"/>
        <v>0</v>
      </c>
      <c r="K17559" s="5">
        <f t="shared" si="1099"/>
        <v>0</v>
      </c>
    </row>
    <row r="17560" spans="1:11" x14ac:dyDescent="0.25">
      <c r="A17560" t="s">
        <v>172</v>
      </c>
      <c r="B17560" t="s">
        <v>95</v>
      </c>
      <c r="C17560" s="7">
        <v>1</v>
      </c>
      <c r="D17560">
        <v>2</v>
      </c>
      <c r="E17560">
        <v>33</v>
      </c>
      <c r="F17560">
        <v>63</v>
      </c>
      <c r="G17560" s="1">
        <f t="shared" si="1096"/>
        <v>0.94285714285714284</v>
      </c>
      <c r="H17560" s="4">
        <f t="shared" si="1097"/>
        <v>1</v>
      </c>
      <c r="I17560" s="5">
        <f>IF(OR(AND(F17560&gt;=50,G17560&gt;SUMIF(SeasonTotals!A$2:A$9,A17560,SeasonTotals!F$2:F$9)),AND(G17560&gt;0.885,F17560&gt;=50,D17560&lt;3)),1,0)</f>
        <v>1</v>
      </c>
      <c r="J17560" s="4">
        <f t="shared" si="1098"/>
        <v>0</v>
      </c>
      <c r="K17560" s="5">
        <f t="shared" si="1099"/>
        <v>0</v>
      </c>
    </row>
    <row r="17561" spans="1:11" x14ac:dyDescent="0.25">
      <c r="A17561" t="s">
        <v>172</v>
      </c>
      <c r="B17561" t="s">
        <v>69</v>
      </c>
      <c r="C17561" s="7">
        <v>1</v>
      </c>
      <c r="D17561">
        <v>1</v>
      </c>
      <c r="E17561">
        <v>23</v>
      </c>
      <c r="F17561">
        <v>62</v>
      </c>
      <c r="G17561" s="1">
        <f t="shared" si="1096"/>
        <v>0.95833333333333337</v>
      </c>
      <c r="H17561" s="4">
        <f t="shared" si="1097"/>
        <v>1</v>
      </c>
      <c r="I17561" s="5">
        <f>IF(OR(AND(F17561&gt;=50,G17561&gt;SUMIF(SeasonTotals!A$2:A$9,A17561,SeasonTotals!F$2:F$9)),AND(G17561&gt;0.885,F17561&gt;=50,D17561&lt;3)),1,0)</f>
        <v>1</v>
      </c>
      <c r="J17561" s="4">
        <f t="shared" si="1098"/>
        <v>0</v>
      </c>
      <c r="K17561" s="5">
        <f t="shared" si="1099"/>
        <v>0</v>
      </c>
    </row>
    <row r="17562" spans="1:11" x14ac:dyDescent="0.25">
      <c r="A17562" t="s">
        <v>172</v>
      </c>
      <c r="B17562" t="s">
        <v>152</v>
      </c>
      <c r="C17562" s="7">
        <v>1</v>
      </c>
      <c r="D17562">
        <v>2</v>
      </c>
      <c r="E17562">
        <v>13</v>
      </c>
      <c r="F17562">
        <v>58</v>
      </c>
      <c r="G17562" s="1">
        <f t="shared" si="1096"/>
        <v>0.8666666666666667</v>
      </c>
      <c r="H17562" s="4">
        <f t="shared" si="1097"/>
        <v>0</v>
      </c>
      <c r="I17562" s="5">
        <f>IF(OR(AND(F17562&gt;=50,G17562&gt;SUMIF(SeasonTotals!A$2:A$9,A17562,SeasonTotals!F$2:F$9)),AND(G17562&gt;0.885,F17562&gt;=50,D17562&lt;3)),1,0)</f>
        <v>0</v>
      </c>
      <c r="J17562" s="4">
        <f t="shared" si="1098"/>
        <v>0</v>
      </c>
      <c r="K17562" s="5">
        <f t="shared" si="1099"/>
        <v>0</v>
      </c>
    </row>
    <row r="17563" spans="1:11" x14ac:dyDescent="0.25">
      <c r="A17563" t="s">
        <v>172</v>
      </c>
      <c r="B17563" t="s">
        <v>50</v>
      </c>
      <c r="C17563" s="7">
        <v>1</v>
      </c>
      <c r="D17563">
        <v>2</v>
      </c>
      <c r="E17563">
        <v>47</v>
      </c>
      <c r="F17563">
        <v>60</v>
      </c>
      <c r="G17563" s="1">
        <f t="shared" si="1096"/>
        <v>0.95918367346938771</v>
      </c>
      <c r="H17563" s="4">
        <f t="shared" si="1097"/>
        <v>1</v>
      </c>
      <c r="I17563" s="5">
        <f>IF(OR(AND(F17563&gt;=50,G17563&gt;SUMIF(SeasonTotals!A$2:A$9,A17563,SeasonTotals!F$2:F$9)),AND(G17563&gt;0.885,F17563&gt;=50,D17563&lt;3)),1,0)</f>
        <v>1</v>
      </c>
      <c r="J17563" s="4">
        <f t="shared" si="1098"/>
        <v>0</v>
      </c>
      <c r="K17563" s="5">
        <f t="shared" si="1099"/>
        <v>0</v>
      </c>
    </row>
    <row r="17564" spans="1:11" x14ac:dyDescent="0.25">
      <c r="A17564" t="s">
        <v>172</v>
      </c>
      <c r="B17564" t="s">
        <v>21</v>
      </c>
      <c r="C17564" s="7">
        <v>1</v>
      </c>
      <c r="D17564">
        <v>0</v>
      </c>
      <c r="E17564">
        <v>20</v>
      </c>
      <c r="F17564">
        <v>59</v>
      </c>
      <c r="G17564" s="1">
        <f t="shared" si="1096"/>
        <v>1</v>
      </c>
      <c r="H17564" s="4">
        <f t="shared" si="1097"/>
        <v>1</v>
      </c>
      <c r="I17564" s="5">
        <f>IF(OR(AND(F17564&gt;=50,G17564&gt;SUMIF(SeasonTotals!A$2:A$9,A17564,SeasonTotals!F$2:F$9)),AND(G17564&gt;0.885,F17564&gt;=50,D17564&lt;3)),1,0)</f>
        <v>1</v>
      </c>
      <c r="J17564" s="4">
        <f t="shared" si="1098"/>
        <v>0</v>
      </c>
      <c r="K17564" s="5">
        <f t="shared" si="1099"/>
        <v>0</v>
      </c>
    </row>
    <row r="17565" spans="1:11" x14ac:dyDescent="0.25">
      <c r="A17565" t="s">
        <v>172</v>
      </c>
      <c r="B17565" t="s">
        <v>112</v>
      </c>
      <c r="C17565" s="7">
        <v>1</v>
      </c>
      <c r="D17565">
        <v>2</v>
      </c>
      <c r="E17565">
        <v>27</v>
      </c>
      <c r="F17565">
        <v>60</v>
      </c>
      <c r="G17565" s="1">
        <f t="shared" si="1096"/>
        <v>0.93103448275862066</v>
      </c>
      <c r="H17565" s="4">
        <f t="shared" si="1097"/>
        <v>1</v>
      </c>
      <c r="I17565" s="5">
        <f>IF(OR(AND(F17565&gt;=50,G17565&gt;SUMIF(SeasonTotals!A$2:A$9,A17565,SeasonTotals!F$2:F$9)),AND(G17565&gt;0.885,F17565&gt;=50,D17565&lt;3)),1,0)</f>
        <v>1</v>
      </c>
      <c r="J17565" s="4">
        <f t="shared" si="1098"/>
        <v>0</v>
      </c>
      <c r="K17565" s="5">
        <f t="shared" si="1099"/>
        <v>0</v>
      </c>
    </row>
    <row r="17566" spans="1:11" x14ac:dyDescent="0.25">
      <c r="A17566" t="s">
        <v>172</v>
      </c>
      <c r="B17566" t="s">
        <v>16</v>
      </c>
      <c r="C17566" s="7">
        <v>1</v>
      </c>
      <c r="D17566">
        <v>1</v>
      </c>
      <c r="E17566">
        <v>30</v>
      </c>
      <c r="F17566">
        <v>65</v>
      </c>
      <c r="G17566" s="1">
        <f t="shared" si="1096"/>
        <v>0.967741935483871</v>
      </c>
      <c r="H17566" s="4">
        <f t="shared" si="1097"/>
        <v>1</v>
      </c>
      <c r="I17566" s="5">
        <f>IF(OR(AND(F17566&gt;=50,G17566&gt;SUMIF(SeasonTotals!A$2:A$9,A17566,SeasonTotals!F$2:F$9)),AND(G17566&gt;0.885,F17566&gt;=50,D17566&lt;3)),1,0)</f>
        <v>1</v>
      </c>
      <c r="J17566" s="4">
        <f t="shared" si="1098"/>
        <v>0</v>
      </c>
      <c r="K17566" s="5">
        <f t="shared" si="1099"/>
        <v>0</v>
      </c>
    </row>
    <row r="17567" spans="1:11" x14ac:dyDescent="0.25">
      <c r="A17567" t="s">
        <v>172</v>
      </c>
      <c r="B17567" t="s">
        <v>178</v>
      </c>
      <c r="C17567" s="7">
        <v>1</v>
      </c>
      <c r="D17567">
        <v>0</v>
      </c>
      <c r="E17567">
        <v>35</v>
      </c>
      <c r="F17567">
        <v>60</v>
      </c>
      <c r="G17567" s="1">
        <f t="shared" si="1096"/>
        <v>1</v>
      </c>
      <c r="H17567" s="4">
        <f t="shared" si="1097"/>
        <v>1</v>
      </c>
      <c r="I17567" s="5">
        <f>IF(OR(AND(F17567&gt;=50,G17567&gt;SUMIF(SeasonTotals!A$2:A$9,A17567,SeasonTotals!F$2:F$9)),AND(G17567&gt;0.885,F17567&gt;=50,D17567&lt;3)),1,0)</f>
        <v>1</v>
      </c>
      <c r="J17567" s="4">
        <f t="shared" si="1098"/>
        <v>0</v>
      </c>
      <c r="K17567" s="5">
        <f t="shared" si="1099"/>
        <v>0</v>
      </c>
    </row>
    <row r="17568" spans="1:11" x14ac:dyDescent="0.25">
      <c r="A17568" t="s">
        <v>172</v>
      </c>
      <c r="B17568" t="s">
        <v>43</v>
      </c>
      <c r="C17568" s="7">
        <v>1</v>
      </c>
      <c r="D17568">
        <v>2</v>
      </c>
      <c r="E17568">
        <v>20</v>
      </c>
      <c r="F17568">
        <v>60</v>
      </c>
      <c r="G17568" s="1">
        <f t="shared" si="1096"/>
        <v>0.90909090909090906</v>
      </c>
      <c r="H17568" s="4">
        <f t="shared" si="1097"/>
        <v>1</v>
      </c>
      <c r="I17568" s="5">
        <f>IF(OR(AND(F17568&gt;=50,G17568&gt;SUMIF(SeasonTotals!A$2:A$9,A17568,SeasonTotals!F$2:F$9)),AND(G17568&gt;0.885,F17568&gt;=50,D17568&lt;3)),1,0)</f>
        <v>1</v>
      </c>
      <c r="J17568" s="4">
        <f t="shared" si="1098"/>
        <v>0</v>
      </c>
      <c r="K17568" s="5">
        <f t="shared" si="1099"/>
        <v>0</v>
      </c>
    </row>
    <row r="17569" spans="1:11" x14ac:dyDescent="0.25">
      <c r="A17569" t="s">
        <v>172</v>
      </c>
      <c r="B17569" t="s">
        <v>168</v>
      </c>
      <c r="C17569" s="7">
        <v>1</v>
      </c>
      <c r="D17569">
        <v>1</v>
      </c>
      <c r="E17569">
        <v>28</v>
      </c>
      <c r="F17569">
        <v>65</v>
      </c>
      <c r="G17569" s="1">
        <f t="shared" si="1096"/>
        <v>0.96551724137931039</v>
      </c>
      <c r="H17569" s="4">
        <f t="shared" si="1097"/>
        <v>1</v>
      </c>
      <c r="I17569" s="5">
        <f>IF(OR(AND(F17569&gt;=50,G17569&gt;SUMIF(SeasonTotals!A$2:A$9,A17569,SeasonTotals!F$2:F$9)),AND(G17569&gt;0.885,F17569&gt;=50,D17569&lt;3)),1,0)</f>
        <v>1</v>
      </c>
      <c r="J17569" s="4">
        <f t="shared" si="1098"/>
        <v>0</v>
      </c>
      <c r="K17569" s="5">
        <f t="shared" si="1099"/>
        <v>0</v>
      </c>
    </row>
    <row r="17570" spans="1:11" x14ac:dyDescent="0.25">
      <c r="A17570" t="s">
        <v>172</v>
      </c>
      <c r="B17570" t="s">
        <v>158</v>
      </c>
      <c r="C17570" s="7">
        <v>1</v>
      </c>
      <c r="D17570">
        <v>5</v>
      </c>
      <c r="E17570">
        <v>18</v>
      </c>
      <c r="F17570">
        <v>59</v>
      </c>
      <c r="G17570" s="1">
        <f t="shared" si="1096"/>
        <v>0.78260869565217395</v>
      </c>
      <c r="H17570" s="4">
        <f t="shared" si="1097"/>
        <v>0</v>
      </c>
      <c r="I17570" s="5">
        <f>IF(OR(AND(F17570&gt;=50,G17570&gt;SUMIF(SeasonTotals!A$2:A$9,A17570,SeasonTotals!F$2:F$9)),AND(G17570&gt;0.885,F17570&gt;=50,D17570&lt;3)),1,0)</f>
        <v>0</v>
      </c>
      <c r="J17570" s="4">
        <f t="shared" si="1098"/>
        <v>1</v>
      </c>
      <c r="K17570" s="5">
        <f t="shared" si="1099"/>
        <v>0</v>
      </c>
    </row>
    <row r="17571" spans="1:11" x14ac:dyDescent="0.25">
      <c r="A17571" t="s">
        <v>172</v>
      </c>
      <c r="B17571" t="s">
        <v>79</v>
      </c>
      <c r="C17571" s="7">
        <v>1</v>
      </c>
      <c r="D17571">
        <v>2</v>
      </c>
      <c r="E17571">
        <v>26</v>
      </c>
      <c r="F17571">
        <v>58</v>
      </c>
      <c r="G17571" s="1">
        <f t="shared" si="1096"/>
        <v>0.9285714285714286</v>
      </c>
      <c r="H17571" s="4">
        <f t="shared" si="1097"/>
        <v>1</v>
      </c>
      <c r="I17571" s="5">
        <f>IF(OR(AND(F17571&gt;=50,G17571&gt;SUMIF(SeasonTotals!A$2:A$9,A17571,SeasonTotals!F$2:F$9)),AND(G17571&gt;0.885,F17571&gt;=50,D17571&lt;3)),1,0)</f>
        <v>1</v>
      </c>
      <c r="J17571" s="4">
        <f t="shared" si="1098"/>
        <v>0</v>
      </c>
      <c r="K17571" s="5">
        <f t="shared" si="1099"/>
        <v>0</v>
      </c>
    </row>
    <row r="17572" spans="1:11" x14ac:dyDescent="0.25">
      <c r="A17572" t="s">
        <v>172</v>
      </c>
      <c r="B17572" t="s">
        <v>25</v>
      </c>
      <c r="C17572" s="7">
        <v>1</v>
      </c>
      <c r="D17572">
        <v>4</v>
      </c>
      <c r="E17572">
        <v>22</v>
      </c>
      <c r="F17572">
        <v>58</v>
      </c>
      <c r="G17572" s="1">
        <f t="shared" si="1096"/>
        <v>0.84615384615384615</v>
      </c>
      <c r="H17572" s="4">
        <f t="shared" si="1097"/>
        <v>0</v>
      </c>
      <c r="I17572" s="5">
        <f>IF(OR(AND(F17572&gt;=50,G17572&gt;SUMIF(SeasonTotals!A$2:A$9,A17572,SeasonTotals!F$2:F$9)),AND(G17572&gt;0.885,F17572&gt;=50,D17572&lt;3)),1,0)</f>
        <v>0</v>
      </c>
      <c r="J17572" s="4">
        <f t="shared" si="1098"/>
        <v>1</v>
      </c>
      <c r="K17572" s="5">
        <f t="shared" si="1099"/>
        <v>0</v>
      </c>
    </row>
    <row r="17573" spans="1:11" x14ac:dyDescent="0.25">
      <c r="A17573" t="s">
        <v>172</v>
      </c>
      <c r="B17573" t="s">
        <v>102</v>
      </c>
      <c r="C17573" s="7">
        <v>1</v>
      </c>
      <c r="D17573">
        <v>3</v>
      </c>
      <c r="E17573">
        <v>28</v>
      </c>
      <c r="F17573">
        <v>60</v>
      </c>
      <c r="G17573" s="1">
        <f t="shared" si="1096"/>
        <v>0.90322580645161288</v>
      </c>
      <c r="H17573" s="4">
        <f t="shared" si="1097"/>
        <v>0</v>
      </c>
      <c r="I17573" s="5">
        <f>IF(OR(AND(F17573&gt;=50,G17573&gt;SUMIF(SeasonTotals!A$2:A$9,A17573,SeasonTotals!F$2:F$9)),AND(G17573&gt;0.885,F17573&gt;=50,D17573&lt;3)),1,0)</f>
        <v>0</v>
      </c>
      <c r="J17573" s="4">
        <f t="shared" si="1098"/>
        <v>0</v>
      </c>
      <c r="K17573" s="5">
        <f t="shared" si="1099"/>
        <v>0</v>
      </c>
    </row>
    <row r="17574" spans="1:11" x14ac:dyDescent="0.25">
      <c r="A17574" t="s">
        <v>172</v>
      </c>
      <c r="B17574" t="s">
        <v>93</v>
      </c>
      <c r="C17574" s="7">
        <v>1</v>
      </c>
      <c r="D17574">
        <v>3</v>
      </c>
      <c r="E17574">
        <v>32</v>
      </c>
      <c r="F17574">
        <v>59</v>
      </c>
      <c r="G17574" s="1">
        <f t="shared" si="1096"/>
        <v>0.91428571428571426</v>
      </c>
      <c r="H17574" s="4">
        <f t="shared" si="1097"/>
        <v>1</v>
      </c>
      <c r="I17574" s="5">
        <f>IF(OR(AND(F17574&gt;=50,G17574&gt;SUMIF(SeasonTotals!A$2:A$9,A17574,SeasonTotals!F$2:F$9)),AND(G17574&gt;0.885,F17574&gt;=50,D17574&lt;3)),1,0)</f>
        <v>0</v>
      </c>
      <c r="J17574" s="4">
        <f t="shared" si="1098"/>
        <v>0</v>
      </c>
      <c r="K17574" s="5">
        <f t="shared" si="1099"/>
        <v>0</v>
      </c>
    </row>
    <row r="17575" spans="1:11" x14ac:dyDescent="0.25">
      <c r="A17575" t="s">
        <v>172</v>
      </c>
      <c r="B17575" t="s">
        <v>18</v>
      </c>
      <c r="C17575" s="7">
        <v>1</v>
      </c>
      <c r="D17575">
        <v>2</v>
      </c>
      <c r="E17575">
        <v>25</v>
      </c>
      <c r="F17575">
        <v>60</v>
      </c>
      <c r="G17575" s="1">
        <f t="shared" si="1096"/>
        <v>0.92592592592592593</v>
      </c>
      <c r="H17575" s="4">
        <f t="shared" si="1097"/>
        <v>1</v>
      </c>
      <c r="I17575" s="5">
        <f>IF(OR(AND(F17575&gt;=50,G17575&gt;SUMIF(SeasonTotals!A$2:A$9,A17575,SeasonTotals!F$2:F$9)),AND(G17575&gt;0.885,F17575&gt;=50,D17575&lt;3)),1,0)</f>
        <v>1</v>
      </c>
      <c r="J17575" s="4">
        <f t="shared" si="1098"/>
        <v>0</v>
      </c>
      <c r="K17575" s="5">
        <f t="shared" si="1099"/>
        <v>0</v>
      </c>
    </row>
    <row r="17576" spans="1:11" x14ac:dyDescent="0.25">
      <c r="A17576" t="s">
        <v>172</v>
      </c>
      <c r="B17576" t="s">
        <v>51</v>
      </c>
      <c r="C17576" s="7">
        <v>1</v>
      </c>
      <c r="D17576">
        <v>1</v>
      </c>
      <c r="E17576">
        <v>27</v>
      </c>
      <c r="F17576">
        <v>59</v>
      </c>
      <c r="G17576" s="1">
        <f t="shared" si="1096"/>
        <v>0.9642857142857143</v>
      </c>
      <c r="H17576" s="4">
        <f t="shared" si="1097"/>
        <v>1</v>
      </c>
      <c r="I17576" s="5">
        <f>IF(OR(AND(F17576&gt;=50,G17576&gt;SUMIF(SeasonTotals!A$2:A$9,A17576,SeasonTotals!F$2:F$9)),AND(G17576&gt;0.885,F17576&gt;=50,D17576&lt;3)),1,0)</f>
        <v>1</v>
      </c>
      <c r="J17576" s="4">
        <f t="shared" si="1098"/>
        <v>0</v>
      </c>
      <c r="K17576" s="5">
        <f t="shared" si="1099"/>
        <v>0</v>
      </c>
    </row>
    <row r="17577" spans="1:11" x14ac:dyDescent="0.25">
      <c r="A17577" t="s">
        <v>172</v>
      </c>
      <c r="B17577" t="s">
        <v>104</v>
      </c>
      <c r="C17577" s="7">
        <v>1</v>
      </c>
      <c r="D17577">
        <v>3</v>
      </c>
      <c r="E17577">
        <v>26</v>
      </c>
      <c r="F17577">
        <v>57</v>
      </c>
      <c r="G17577" s="1">
        <f t="shared" si="1096"/>
        <v>0.89655172413793105</v>
      </c>
      <c r="H17577" s="4">
        <f t="shared" si="1097"/>
        <v>0</v>
      </c>
      <c r="I17577" s="5">
        <f>IF(OR(AND(F17577&gt;=50,G17577&gt;SUMIF(SeasonTotals!A$2:A$9,A17577,SeasonTotals!F$2:F$9)),AND(G17577&gt;0.885,F17577&gt;=50,D17577&lt;3)),1,0)</f>
        <v>0</v>
      </c>
      <c r="J17577" s="4">
        <f t="shared" si="1098"/>
        <v>0</v>
      </c>
      <c r="K17577" s="5">
        <f t="shared" si="1099"/>
        <v>0</v>
      </c>
    </row>
    <row r="17578" spans="1:11" x14ac:dyDescent="0.25">
      <c r="A17578" t="s">
        <v>172</v>
      </c>
      <c r="B17578" t="s">
        <v>69</v>
      </c>
      <c r="C17578" s="7">
        <v>1</v>
      </c>
      <c r="D17578">
        <v>4</v>
      </c>
      <c r="E17578">
        <v>34</v>
      </c>
      <c r="F17578">
        <v>59</v>
      </c>
      <c r="G17578" s="1">
        <f t="shared" si="1096"/>
        <v>0.89473684210526316</v>
      </c>
      <c r="H17578" s="4">
        <f t="shared" si="1097"/>
        <v>0</v>
      </c>
      <c r="I17578" s="5">
        <f>IF(OR(AND(F17578&gt;=50,G17578&gt;SUMIF(SeasonTotals!A$2:A$9,A17578,SeasonTotals!F$2:F$9)),AND(G17578&gt;0.885,F17578&gt;=50,D17578&lt;3)),1,0)</f>
        <v>0</v>
      </c>
      <c r="J17578" s="4">
        <f t="shared" si="1098"/>
        <v>0</v>
      </c>
      <c r="K17578" s="5">
        <f t="shared" si="1099"/>
        <v>0</v>
      </c>
    </row>
    <row r="17579" spans="1:11" x14ac:dyDescent="0.25">
      <c r="A17579" t="s">
        <v>172</v>
      </c>
      <c r="B17579" t="s">
        <v>155</v>
      </c>
      <c r="C17579" s="7">
        <v>1</v>
      </c>
      <c r="D17579">
        <v>3</v>
      </c>
      <c r="E17579">
        <v>37</v>
      </c>
      <c r="F17579">
        <v>60</v>
      </c>
      <c r="G17579" s="1">
        <f t="shared" si="1096"/>
        <v>0.92500000000000004</v>
      </c>
      <c r="H17579" s="4">
        <f t="shared" si="1097"/>
        <v>1</v>
      </c>
      <c r="I17579" s="5">
        <f>IF(OR(AND(F17579&gt;=50,G17579&gt;SUMIF(SeasonTotals!A$2:A$9,A17579,SeasonTotals!F$2:F$9)),AND(G17579&gt;0.885,F17579&gt;=50,D17579&lt;3)),1,0)</f>
        <v>1</v>
      </c>
      <c r="J17579" s="4">
        <f t="shared" si="1098"/>
        <v>0</v>
      </c>
      <c r="K17579" s="5">
        <f t="shared" si="1099"/>
        <v>0</v>
      </c>
    </row>
    <row r="17580" spans="1:11" x14ac:dyDescent="0.25">
      <c r="A17580" t="s">
        <v>172</v>
      </c>
      <c r="B17580" t="s">
        <v>179</v>
      </c>
      <c r="C17580" s="7">
        <v>1</v>
      </c>
      <c r="D17580">
        <v>2</v>
      </c>
      <c r="E17580">
        <v>6</v>
      </c>
      <c r="F17580">
        <v>26</v>
      </c>
      <c r="G17580" s="1">
        <f t="shared" si="1096"/>
        <v>0.75</v>
      </c>
      <c r="H17580" s="4">
        <f t="shared" si="1097"/>
        <v>0</v>
      </c>
      <c r="I17580" s="5">
        <f>IF(OR(AND(F17580&gt;=50,G17580&gt;SUMIF(SeasonTotals!A$2:A$9,A17580,SeasonTotals!F$2:F$9)),AND(G17580&gt;0.885,F17580&gt;=50,D17580&lt;3)),1,0)</f>
        <v>0</v>
      </c>
      <c r="J17580" s="4">
        <f t="shared" si="1098"/>
        <v>1</v>
      </c>
      <c r="K17580" s="5">
        <f t="shared" si="1099"/>
        <v>1</v>
      </c>
    </row>
    <row r="17581" spans="1:11" x14ac:dyDescent="0.25">
      <c r="A17581" t="s">
        <v>172</v>
      </c>
      <c r="B17581" t="s">
        <v>159</v>
      </c>
      <c r="C17581" s="7">
        <v>1</v>
      </c>
      <c r="D17581">
        <v>2</v>
      </c>
      <c r="E17581">
        <v>27</v>
      </c>
      <c r="F17581">
        <v>63</v>
      </c>
      <c r="G17581" s="1">
        <f t="shared" si="1096"/>
        <v>0.93103448275862066</v>
      </c>
      <c r="H17581" s="4">
        <f t="shared" si="1097"/>
        <v>1</v>
      </c>
      <c r="I17581" s="5">
        <f>IF(OR(AND(F17581&gt;=50,G17581&gt;SUMIF(SeasonTotals!A$2:A$9,A17581,SeasonTotals!F$2:F$9)),AND(G17581&gt;0.885,F17581&gt;=50,D17581&lt;3)),1,0)</f>
        <v>1</v>
      </c>
      <c r="J17581" s="4">
        <f t="shared" si="1098"/>
        <v>0</v>
      </c>
      <c r="K17581" s="5">
        <f t="shared" si="1099"/>
        <v>0</v>
      </c>
    </row>
    <row r="17582" spans="1:11" x14ac:dyDescent="0.25">
      <c r="A17582" t="s">
        <v>172</v>
      </c>
      <c r="B17582" t="s">
        <v>50</v>
      </c>
      <c r="C17582" s="7">
        <v>1</v>
      </c>
      <c r="D17582">
        <v>3</v>
      </c>
      <c r="E17582">
        <v>13</v>
      </c>
      <c r="F17582">
        <v>35</v>
      </c>
      <c r="G17582" s="1">
        <f t="shared" si="1096"/>
        <v>0.8125</v>
      </c>
      <c r="H17582" s="4">
        <f t="shared" si="1097"/>
        <v>0</v>
      </c>
      <c r="I17582" s="5">
        <f>IF(OR(AND(F17582&gt;=50,G17582&gt;SUMIF(SeasonTotals!A$2:A$9,A17582,SeasonTotals!F$2:F$9)),AND(G17582&gt;0.885,F17582&gt;=50,D17582&lt;3)),1,0)</f>
        <v>0</v>
      </c>
      <c r="J17582" s="4">
        <f t="shared" si="1098"/>
        <v>1</v>
      </c>
      <c r="K17582" s="5">
        <f t="shared" si="1099"/>
        <v>1</v>
      </c>
    </row>
    <row r="17583" spans="1:11" x14ac:dyDescent="0.25">
      <c r="A17583" t="s">
        <v>172</v>
      </c>
      <c r="B17583" t="s">
        <v>171</v>
      </c>
      <c r="C17583" s="7">
        <v>1</v>
      </c>
      <c r="D17583">
        <v>1</v>
      </c>
      <c r="E17583">
        <v>33</v>
      </c>
      <c r="F17583">
        <v>60</v>
      </c>
      <c r="G17583" s="1">
        <f t="shared" si="1096"/>
        <v>0.97058823529411764</v>
      </c>
      <c r="H17583" s="4">
        <f t="shared" si="1097"/>
        <v>1</v>
      </c>
      <c r="I17583" s="5">
        <f>IF(OR(AND(F17583&gt;=50,G17583&gt;SUMIF(SeasonTotals!A$2:A$9,A17583,SeasonTotals!F$2:F$9)),AND(G17583&gt;0.885,F17583&gt;=50,D17583&lt;3)),1,0)</f>
        <v>1</v>
      </c>
      <c r="J17583" s="4">
        <f t="shared" si="1098"/>
        <v>0</v>
      </c>
      <c r="K17583" s="5">
        <f t="shared" si="1099"/>
        <v>0</v>
      </c>
    </row>
    <row r="17584" spans="1:11" x14ac:dyDescent="0.25">
      <c r="A17584" t="s">
        <v>172</v>
      </c>
      <c r="B17584" t="s">
        <v>94</v>
      </c>
      <c r="C17584" s="7">
        <v>1</v>
      </c>
      <c r="D17584">
        <v>3</v>
      </c>
      <c r="E17584">
        <v>8</v>
      </c>
      <c r="F17584">
        <v>27</v>
      </c>
      <c r="G17584" s="1">
        <f t="shared" si="1096"/>
        <v>0.72727272727272729</v>
      </c>
      <c r="H17584" s="4">
        <f t="shared" si="1097"/>
        <v>0</v>
      </c>
      <c r="I17584" s="5">
        <f>IF(OR(AND(F17584&gt;=50,G17584&gt;SUMIF(SeasonTotals!A$2:A$9,A17584,SeasonTotals!F$2:F$9)),AND(G17584&gt;0.885,F17584&gt;=50,D17584&lt;3)),1,0)</f>
        <v>0</v>
      </c>
      <c r="J17584" s="4">
        <f t="shared" si="1098"/>
        <v>1</v>
      </c>
      <c r="K17584" s="5">
        <f t="shared" si="1099"/>
        <v>1</v>
      </c>
    </row>
    <row r="17585" spans="1:11" x14ac:dyDescent="0.25">
      <c r="A17585" t="s">
        <v>172</v>
      </c>
      <c r="B17585" t="s">
        <v>60</v>
      </c>
      <c r="C17585" s="7">
        <v>1</v>
      </c>
      <c r="D17585">
        <v>5</v>
      </c>
      <c r="E17585">
        <v>23</v>
      </c>
      <c r="F17585">
        <v>60</v>
      </c>
      <c r="G17585" s="1">
        <f t="shared" si="1096"/>
        <v>0.8214285714285714</v>
      </c>
      <c r="H17585" s="4">
        <f t="shared" si="1097"/>
        <v>0</v>
      </c>
      <c r="I17585" s="5">
        <f>IF(OR(AND(F17585&gt;=50,G17585&gt;SUMIF(SeasonTotals!A$2:A$9,A17585,SeasonTotals!F$2:F$9)),AND(G17585&gt;0.885,F17585&gt;=50,D17585&lt;3)),1,0)</f>
        <v>0</v>
      </c>
      <c r="J17585" s="4">
        <f t="shared" si="1098"/>
        <v>1</v>
      </c>
      <c r="K17585" s="5">
        <f t="shared" si="1099"/>
        <v>0</v>
      </c>
    </row>
    <row r="17586" spans="1:11" x14ac:dyDescent="0.25">
      <c r="A17586" t="s">
        <v>172</v>
      </c>
      <c r="B17586" t="s">
        <v>138</v>
      </c>
      <c r="C17586" s="7">
        <v>1</v>
      </c>
      <c r="D17586">
        <v>4</v>
      </c>
      <c r="E17586">
        <v>38</v>
      </c>
      <c r="F17586">
        <v>60</v>
      </c>
      <c r="G17586" s="1">
        <f t="shared" si="1096"/>
        <v>0.90476190476190477</v>
      </c>
      <c r="H17586" s="4">
        <f t="shared" si="1097"/>
        <v>0</v>
      </c>
      <c r="I17586" s="5">
        <f>IF(OR(AND(F17586&gt;=50,G17586&gt;SUMIF(SeasonTotals!A$2:A$9,A17586,SeasonTotals!F$2:F$9)),AND(G17586&gt;0.885,F17586&gt;=50,D17586&lt;3)),1,0)</f>
        <v>0</v>
      </c>
      <c r="J17586" s="4">
        <f t="shared" si="1098"/>
        <v>0</v>
      </c>
      <c r="K17586" s="5">
        <f t="shared" si="1099"/>
        <v>0</v>
      </c>
    </row>
    <row r="17587" spans="1:11" x14ac:dyDescent="0.25">
      <c r="A17587" t="s">
        <v>172</v>
      </c>
      <c r="B17587" t="s">
        <v>40</v>
      </c>
      <c r="C17587" s="7">
        <v>1</v>
      </c>
      <c r="D17587">
        <v>3</v>
      </c>
      <c r="E17587">
        <v>34</v>
      </c>
      <c r="F17587">
        <v>59</v>
      </c>
      <c r="G17587" s="1">
        <f t="shared" si="1096"/>
        <v>0.91891891891891897</v>
      </c>
      <c r="H17587" s="4">
        <f t="shared" si="1097"/>
        <v>1</v>
      </c>
      <c r="I17587" s="5">
        <f>IF(OR(AND(F17587&gt;=50,G17587&gt;SUMIF(SeasonTotals!A$2:A$9,A17587,SeasonTotals!F$2:F$9)),AND(G17587&gt;0.885,F17587&gt;=50,D17587&lt;3)),1,0)</f>
        <v>1</v>
      </c>
      <c r="J17587" s="4">
        <f t="shared" si="1098"/>
        <v>0</v>
      </c>
      <c r="K17587" s="5">
        <f t="shared" si="1099"/>
        <v>0</v>
      </c>
    </row>
    <row r="17588" spans="1:11" x14ac:dyDescent="0.25">
      <c r="A17588" t="s">
        <v>172</v>
      </c>
      <c r="B17588" t="s">
        <v>178</v>
      </c>
      <c r="C17588" s="7">
        <v>1</v>
      </c>
      <c r="D17588">
        <v>5</v>
      </c>
      <c r="E17588">
        <v>17</v>
      </c>
      <c r="F17588">
        <v>37</v>
      </c>
      <c r="G17588" s="1">
        <f t="shared" si="1096"/>
        <v>0.77272727272727271</v>
      </c>
      <c r="H17588" s="4">
        <f t="shared" si="1097"/>
        <v>0</v>
      </c>
      <c r="I17588" s="5">
        <f>IF(OR(AND(F17588&gt;=50,G17588&gt;SUMIF(SeasonTotals!A$2:A$9,A17588,SeasonTotals!F$2:F$9)),AND(G17588&gt;0.885,F17588&gt;=50,D17588&lt;3)),1,0)</f>
        <v>0</v>
      </c>
      <c r="J17588" s="4">
        <f t="shared" si="1098"/>
        <v>1</v>
      </c>
      <c r="K17588" s="5">
        <f t="shared" si="1099"/>
        <v>1</v>
      </c>
    </row>
    <row r="17589" spans="1:11" x14ac:dyDescent="0.25">
      <c r="A17589" t="s">
        <v>172</v>
      </c>
      <c r="B17589" t="s">
        <v>120</v>
      </c>
      <c r="C17589" s="7">
        <v>1</v>
      </c>
      <c r="D17589">
        <v>2</v>
      </c>
      <c r="E17589">
        <v>29</v>
      </c>
      <c r="F17589">
        <v>61</v>
      </c>
      <c r="G17589" s="1">
        <f t="shared" si="1096"/>
        <v>0.93548387096774188</v>
      </c>
      <c r="H17589" s="4">
        <f t="shared" si="1097"/>
        <v>1</v>
      </c>
      <c r="I17589" s="5">
        <f>IF(OR(AND(F17589&gt;=50,G17589&gt;SUMIF(SeasonTotals!A$2:A$9,A17589,SeasonTotals!F$2:F$9)),AND(G17589&gt;0.885,F17589&gt;=50,D17589&lt;3)),1,0)</f>
        <v>1</v>
      </c>
      <c r="J17589" s="4">
        <f t="shared" si="1098"/>
        <v>0</v>
      </c>
      <c r="K17589" s="5">
        <f t="shared" si="1099"/>
        <v>0</v>
      </c>
    </row>
    <row r="17590" spans="1:11" x14ac:dyDescent="0.25">
      <c r="A17590" t="s">
        <v>172</v>
      </c>
      <c r="B17590" t="s">
        <v>43</v>
      </c>
      <c r="C17590" s="7">
        <v>1</v>
      </c>
      <c r="D17590">
        <v>3</v>
      </c>
      <c r="E17590">
        <v>7</v>
      </c>
      <c r="F17590">
        <v>20</v>
      </c>
      <c r="G17590" s="1">
        <f t="shared" si="1096"/>
        <v>0.7</v>
      </c>
      <c r="H17590" s="4">
        <f t="shared" si="1097"/>
        <v>0</v>
      </c>
      <c r="I17590" s="5">
        <f>IF(OR(AND(F17590&gt;=50,G17590&gt;SUMIF(SeasonTotals!A$2:A$9,A17590,SeasonTotals!F$2:F$9)),AND(G17590&gt;0.885,F17590&gt;=50,D17590&lt;3)),1,0)</f>
        <v>0</v>
      </c>
      <c r="J17590" s="4">
        <f t="shared" si="1098"/>
        <v>1</v>
      </c>
      <c r="K17590" s="5">
        <f t="shared" si="1099"/>
        <v>1</v>
      </c>
    </row>
    <row r="17591" spans="1:11" x14ac:dyDescent="0.25">
      <c r="A17591" t="s">
        <v>172</v>
      </c>
      <c r="B17591" t="s">
        <v>158</v>
      </c>
      <c r="C17591" s="7">
        <v>1</v>
      </c>
      <c r="D17591">
        <v>3</v>
      </c>
      <c r="E17591">
        <v>34</v>
      </c>
      <c r="F17591">
        <v>59</v>
      </c>
      <c r="G17591" s="1">
        <f t="shared" si="1096"/>
        <v>0.91891891891891897</v>
      </c>
      <c r="H17591" s="4">
        <f t="shared" si="1097"/>
        <v>1</v>
      </c>
      <c r="I17591" s="5">
        <f>IF(OR(AND(F17591&gt;=50,G17591&gt;SUMIF(SeasonTotals!A$2:A$9,A17591,SeasonTotals!F$2:F$9)),AND(G17591&gt;0.885,F17591&gt;=50,D17591&lt;3)),1,0)</f>
        <v>1</v>
      </c>
      <c r="J17591" s="4">
        <f t="shared" si="1098"/>
        <v>0</v>
      </c>
      <c r="K17591" s="5">
        <f t="shared" si="1099"/>
        <v>0</v>
      </c>
    </row>
    <row r="17592" spans="1:11" x14ac:dyDescent="0.25">
      <c r="A17592" t="s">
        <v>172</v>
      </c>
      <c r="B17592" t="s">
        <v>79</v>
      </c>
      <c r="C17592" s="7">
        <v>1</v>
      </c>
      <c r="D17592">
        <v>1</v>
      </c>
      <c r="E17592">
        <v>24</v>
      </c>
      <c r="F17592">
        <v>60</v>
      </c>
      <c r="G17592" s="1">
        <f t="shared" si="1096"/>
        <v>0.96</v>
      </c>
      <c r="H17592" s="4">
        <f t="shared" si="1097"/>
        <v>1</v>
      </c>
      <c r="I17592" s="5">
        <f>IF(OR(AND(F17592&gt;=50,G17592&gt;SUMIF(SeasonTotals!A$2:A$9,A17592,SeasonTotals!F$2:F$9)),AND(G17592&gt;0.885,F17592&gt;=50,D17592&lt;3)),1,0)</f>
        <v>1</v>
      </c>
      <c r="J17592" s="4">
        <f t="shared" si="1098"/>
        <v>0</v>
      </c>
      <c r="K17592" s="5">
        <f t="shared" si="1099"/>
        <v>0</v>
      </c>
    </row>
    <row r="17593" spans="1:11" x14ac:dyDescent="0.25">
      <c r="A17593" t="s">
        <v>172</v>
      </c>
      <c r="B17593" t="s">
        <v>93</v>
      </c>
      <c r="C17593" s="7">
        <v>1</v>
      </c>
      <c r="D17593">
        <v>4</v>
      </c>
      <c r="E17593">
        <v>30</v>
      </c>
      <c r="F17593">
        <v>60</v>
      </c>
      <c r="G17593" s="1">
        <f t="shared" si="1096"/>
        <v>0.88235294117647056</v>
      </c>
      <c r="H17593" s="4">
        <f t="shared" si="1097"/>
        <v>0</v>
      </c>
      <c r="I17593" s="5">
        <f>IF(OR(AND(F17593&gt;=50,G17593&gt;SUMIF(SeasonTotals!A$2:A$9,A17593,SeasonTotals!F$2:F$9)),AND(G17593&gt;0.885,F17593&gt;=50,D17593&lt;3)),1,0)</f>
        <v>0</v>
      </c>
      <c r="J17593" s="4">
        <f t="shared" si="1098"/>
        <v>0</v>
      </c>
      <c r="K17593" s="5">
        <f t="shared" si="1099"/>
        <v>0</v>
      </c>
    </row>
    <row r="17594" spans="1:11" x14ac:dyDescent="0.25">
      <c r="A17594" t="s">
        <v>172</v>
      </c>
      <c r="B17594" t="s">
        <v>73</v>
      </c>
      <c r="C17594" s="7">
        <v>1</v>
      </c>
      <c r="D17594">
        <v>2</v>
      </c>
      <c r="E17594">
        <v>39</v>
      </c>
      <c r="F17594">
        <v>60</v>
      </c>
      <c r="G17594" s="1">
        <f t="shared" si="1096"/>
        <v>0.95121951219512191</v>
      </c>
      <c r="H17594" s="4">
        <f t="shared" si="1097"/>
        <v>1</v>
      </c>
      <c r="I17594" s="5">
        <f>IF(OR(AND(F17594&gt;=50,G17594&gt;SUMIF(SeasonTotals!A$2:A$9,A17594,SeasonTotals!F$2:F$9)),AND(G17594&gt;0.885,F17594&gt;=50,D17594&lt;3)),1,0)</f>
        <v>1</v>
      </c>
      <c r="J17594" s="4">
        <f t="shared" si="1098"/>
        <v>0</v>
      </c>
      <c r="K17594" s="5">
        <f t="shared" si="1099"/>
        <v>0</v>
      </c>
    </row>
    <row r="17595" spans="1:11" x14ac:dyDescent="0.25">
      <c r="A17595" t="s">
        <v>172</v>
      </c>
      <c r="B17595" t="s">
        <v>51</v>
      </c>
      <c r="C17595" s="7">
        <v>1</v>
      </c>
      <c r="D17595">
        <v>2</v>
      </c>
      <c r="E17595">
        <v>25</v>
      </c>
      <c r="F17595">
        <v>60</v>
      </c>
      <c r="G17595" s="1">
        <f t="shared" si="1096"/>
        <v>0.92592592592592593</v>
      </c>
      <c r="H17595" s="4">
        <f t="shared" si="1097"/>
        <v>1</v>
      </c>
      <c r="I17595" s="5">
        <f>IF(OR(AND(F17595&gt;=50,G17595&gt;SUMIF(SeasonTotals!A$2:A$9,A17595,SeasonTotals!F$2:F$9)),AND(G17595&gt;0.885,F17595&gt;=50,D17595&lt;3)),1,0)</f>
        <v>1</v>
      </c>
      <c r="J17595" s="4">
        <f t="shared" si="1098"/>
        <v>0</v>
      </c>
      <c r="K17595" s="5">
        <f t="shared" si="1099"/>
        <v>0</v>
      </c>
    </row>
    <row r="17596" spans="1:11" x14ac:dyDescent="0.25">
      <c r="A17596" t="s">
        <v>172</v>
      </c>
      <c r="B17596" t="s">
        <v>87</v>
      </c>
      <c r="C17596" s="7">
        <v>1</v>
      </c>
      <c r="D17596">
        <v>3</v>
      </c>
      <c r="E17596">
        <v>29</v>
      </c>
      <c r="F17596">
        <v>63</v>
      </c>
      <c r="G17596" s="1">
        <f t="shared" si="1096"/>
        <v>0.90625</v>
      </c>
      <c r="H17596" s="4">
        <f t="shared" si="1097"/>
        <v>0</v>
      </c>
      <c r="I17596" s="5">
        <f>IF(OR(AND(F17596&gt;=50,G17596&gt;SUMIF(SeasonTotals!A$2:A$9,A17596,SeasonTotals!F$2:F$9)),AND(G17596&gt;0.885,F17596&gt;=50,D17596&lt;3)),1,0)</f>
        <v>0</v>
      </c>
      <c r="J17596" s="4">
        <f t="shared" si="1098"/>
        <v>0</v>
      </c>
      <c r="K17596" s="5">
        <f t="shared" si="1099"/>
        <v>0</v>
      </c>
    </row>
    <row r="17597" spans="1:11" x14ac:dyDescent="0.25">
      <c r="A17597" t="s">
        <v>172</v>
      </c>
      <c r="B17597" t="s">
        <v>104</v>
      </c>
      <c r="C17597" s="7">
        <v>1</v>
      </c>
      <c r="D17597">
        <v>2</v>
      </c>
      <c r="E17597">
        <v>28</v>
      </c>
      <c r="F17597">
        <v>60</v>
      </c>
      <c r="G17597" s="1">
        <f t="shared" si="1096"/>
        <v>0.93333333333333335</v>
      </c>
      <c r="H17597" s="4">
        <f t="shared" si="1097"/>
        <v>1</v>
      </c>
      <c r="I17597" s="5">
        <f>IF(OR(AND(F17597&gt;=50,G17597&gt;SUMIF(SeasonTotals!A$2:A$9,A17597,SeasonTotals!F$2:F$9)),AND(G17597&gt;0.885,F17597&gt;=50,D17597&lt;3)),1,0)</f>
        <v>1</v>
      </c>
      <c r="J17597" s="4">
        <f t="shared" si="1098"/>
        <v>0</v>
      </c>
      <c r="K17597" s="5">
        <f t="shared" si="1099"/>
        <v>0</v>
      </c>
    </row>
    <row r="17598" spans="1:11" x14ac:dyDescent="0.25">
      <c r="A17598" t="s">
        <v>172</v>
      </c>
      <c r="B17598" t="s">
        <v>95</v>
      </c>
      <c r="C17598" s="7">
        <v>1</v>
      </c>
      <c r="D17598">
        <v>3</v>
      </c>
      <c r="E17598">
        <v>21</v>
      </c>
      <c r="F17598">
        <v>60</v>
      </c>
      <c r="G17598" s="1">
        <f t="shared" si="1096"/>
        <v>0.875</v>
      </c>
      <c r="H17598" s="4">
        <f t="shared" si="1097"/>
        <v>0</v>
      </c>
      <c r="I17598" s="5">
        <f>IF(OR(AND(F17598&gt;=50,G17598&gt;SUMIF(SeasonTotals!A$2:A$9,A17598,SeasonTotals!F$2:F$9)),AND(G17598&gt;0.885,F17598&gt;=50,D17598&lt;3)),1,0)</f>
        <v>0</v>
      </c>
      <c r="J17598" s="4">
        <f t="shared" si="1098"/>
        <v>0</v>
      </c>
      <c r="K17598" s="5">
        <f t="shared" si="1099"/>
        <v>0</v>
      </c>
    </row>
    <row r="17599" spans="1:11" x14ac:dyDescent="0.25">
      <c r="A17599" t="s">
        <v>172</v>
      </c>
      <c r="B17599" t="s">
        <v>69</v>
      </c>
      <c r="C17599" s="7">
        <v>1</v>
      </c>
      <c r="D17599">
        <v>3</v>
      </c>
      <c r="E17599">
        <v>32</v>
      </c>
      <c r="F17599">
        <v>61</v>
      </c>
      <c r="G17599" s="1">
        <f t="shared" si="1096"/>
        <v>0.91428571428571426</v>
      </c>
      <c r="H17599" s="4">
        <f t="shared" si="1097"/>
        <v>1</v>
      </c>
      <c r="I17599" s="5">
        <f>IF(OR(AND(F17599&gt;=50,G17599&gt;SUMIF(SeasonTotals!A$2:A$9,A17599,SeasonTotals!F$2:F$9)),AND(G17599&gt;0.885,F17599&gt;=50,D17599&lt;3)),1,0)</f>
        <v>0</v>
      </c>
      <c r="J17599" s="4">
        <f t="shared" si="1098"/>
        <v>0</v>
      </c>
      <c r="K17599" s="5">
        <f t="shared" si="1099"/>
        <v>0</v>
      </c>
    </row>
    <row r="17600" spans="1:11" x14ac:dyDescent="0.25">
      <c r="A17600" t="s">
        <v>172</v>
      </c>
      <c r="B17600" t="s">
        <v>155</v>
      </c>
      <c r="C17600" s="7">
        <v>1</v>
      </c>
      <c r="D17600">
        <v>1</v>
      </c>
      <c r="E17600">
        <v>23</v>
      </c>
      <c r="F17600">
        <v>60</v>
      </c>
      <c r="G17600" s="1">
        <f t="shared" si="1096"/>
        <v>0.95833333333333337</v>
      </c>
      <c r="H17600" s="4">
        <f t="shared" si="1097"/>
        <v>1</v>
      </c>
      <c r="I17600" s="5">
        <f>IF(OR(AND(F17600&gt;=50,G17600&gt;SUMIF(SeasonTotals!A$2:A$9,A17600,SeasonTotals!F$2:F$9)),AND(G17600&gt;0.885,F17600&gt;=50,D17600&lt;3)),1,0)</f>
        <v>1</v>
      </c>
      <c r="J17600" s="4">
        <f t="shared" si="1098"/>
        <v>0</v>
      </c>
      <c r="K17600" s="5">
        <f t="shared" si="1099"/>
        <v>0</v>
      </c>
    </row>
    <row r="17601" spans="1:11" x14ac:dyDescent="0.25">
      <c r="A17601" t="s">
        <v>172</v>
      </c>
      <c r="B17601" t="s">
        <v>134</v>
      </c>
      <c r="C17601" s="7">
        <v>1</v>
      </c>
      <c r="D17601">
        <v>5</v>
      </c>
      <c r="E17601">
        <v>17</v>
      </c>
      <c r="F17601">
        <v>60</v>
      </c>
      <c r="G17601" s="1">
        <f t="shared" si="1096"/>
        <v>0.77272727272727271</v>
      </c>
      <c r="H17601" s="4">
        <f t="shared" si="1097"/>
        <v>0</v>
      </c>
      <c r="I17601" s="5">
        <f>IF(OR(AND(F17601&gt;=50,G17601&gt;SUMIF(SeasonTotals!A$2:A$9,A17601,SeasonTotals!F$2:F$9)),AND(G17601&gt;0.885,F17601&gt;=50,D17601&lt;3)),1,0)</f>
        <v>0</v>
      </c>
      <c r="J17601" s="4">
        <f t="shared" si="1098"/>
        <v>1</v>
      </c>
      <c r="K17601" s="5">
        <f t="shared" si="1099"/>
        <v>0</v>
      </c>
    </row>
    <row r="17602" spans="1:11" x14ac:dyDescent="0.25">
      <c r="A17602" t="s">
        <v>172</v>
      </c>
      <c r="B17602" t="s">
        <v>17</v>
      </c>
      <c r="C17602" s="7">
        <v>1</v>
      </c>
      <c r="D17602">
        <v>2</v>
      </c>
      <c r="E17602">
        <v>27</v>
      </c>
      <c r="F17602">
        <v>60</v>
      </c>
      <c r="G17602" s="1">
        <f t="shared" ref="G17602:G17665" si="1100">E17602/MAX(1,SUM(D17602:E17602))</f>
        <v>0.93103448275862066</v>
      </c>
      <c r="H17602" s="4">
        <f t="shared" ref="H17602:H17665" si="1101">IF(AND(F17602&gt;=50,OR(G17602&gt;0.913,AND(G17602&gt;0.885,D17602&lt;3))),1,0)</f>
        <v>1</v>
      </c>
      <c r="I17602" s="5">
        <f>IF(OR(AND(F17602&gt;=50,G17602&gt;SUMIF(SeasonTotals!A$2:A$9,A17602,SeasonTotals!F$2:F$9)),AND(G17602&gt;0.885,F17602&gt;=50,D17602&lt;3)),1,0)</f>
        <v>1</v>
      </c>
      <c r="J17602" s="4">
        <f t="shared" ref="J17602:J17665" si="1102">IF(G17602&lt;0.85,1,0)</f>
        <v>0</v>
      </c>
      <c r="K17602" s="5">
        <f t="shared" ref="K17602:K17665" si="1103">IF(F17602&lt;55,1,0)</f>
        <v>0</v>
      </c>
    </row>
    <row r="17603" spans="1:11" x14ac:dyDescent="0.25">
      <c r="A17603" t="s">
        <v>172</v>
      </c>
      <c r="B17603" t="s">
        <v>50</v>
      </c>
      <c r="C17603" s="7">
        <v>1</v>
      </c>
      <c r="D17603">
        <v>4</v>
      </c>
      <c r="E17603">
        <v>22</v>
      </c>
      <c r="F17603">
        <v>63</v>
      </c>
      <c r="G17603" s="1">
        <f t="shared" si="1100"/>
        <v>0.84615384615384615</v>
      </c>
      <c r="H17603" s="4">
        <f t="shared" si="1101"/>
        <v>0</v>
      </c>
      <c r="I17603" s="5">
        <f>IF(OR(AND(F17603&gt;=50,G17603&gt;SUMIF(SeasonTotals!A$2:A$9,A17603,SeasonTotals!F$2:F$9)),AND(G17603&gt;0.885,F17603&gt;=50,D17603&lt;3)),1,0)</f>
        <v>0</v>
      </c>
      <c r="J17603" s="4">
        <f t="shared" si="1102"/>
        <v>1</v>
      </c>
      <c r="K17603" s="5">
        <f t="shared" si="1103"/>
        <v>0</v>
      </c>
    </row>
    <row r="17604" spans="1:11" x14ac:dyDescent="0.25">
      <c r="A17604" t="s">
        <v>172</v>
      </c>
      <c r="B17604" t="s">
        <v>94</v>
      </c>
      <c r="C17604" s="7">
        <v>1</v>
      </c>
      <c r="D17604">
        <v>3</v>
      </c>
      <c r="E17604">
        <v>16</v>
      </c>
      <c r="F17604">
        <v>60</v>
      </c>
      <c r="G17604" s="1">
        <f t="shared" si="1100"/>
        <v>0.84210526315789469</v>
      </c>
      <c r="H17604" s="4">
        <f t="shared" si="1101"/>
        <v>0</v>
      </c>
      <c r="I17604" s="5">
        <f>IF(OR(AND(F17604&gt;=50,G17604&gt;SUMIF(SeasonTotals!A$2:A$9,A17604,SeasonTotals!F$2:F$9)),AND(G17604&gt;0.885,F17604&gt;=50,D17604&lt;3)),1,0)</f>
        <v>0</v>
      </c>
      <c r="J17604" s="4">
        <f t="shared" si="1102"/>
        <v>1</v>
      </c>
      <c r="K17604" s="5">
        <f t="shared" si="1103"/>
        <v>0</v>
      </c>
    </row>
    <row r="17605" spans="1:11" x14ac:dyDescent="0.25">
      <c r="A17605" t="s">
        <v>172</v>
      </c>
      <c r="B17605" t="s">
        <v>21</v>
      </c>
      <c r="C17605" s="7">
        <v>1</v>
      </c>
      <c r="D17605">
        <v>2</v>
      </c>
      <c r="E17605">
        <v>27</v>
      </c>
      <c r="F17605">
        <v>60</v>
      </c>
      <c r="G17605" s="1">
        <f t="shared" si="1100"/>
        <v>0.93103448275862066</v>
      </c>
      <c r="H17605" s="4">
        <f t="shared" si="1101"/>
        <v>1</v>
      </c>
      <c r="I17605" s="5">
        <f>IF(OR(AND(F17605&gt;=50,G17605&gt;SUMIF(SeasonTotals!A$2:A$9,A17605,SeasonTotals!F$2:F$9)),AND(G17605&gt;0.885,F17605&gt;=50,D17605&lt;3)),1,0)</f>
        <v>1</v>
      </c>
      <c r="J17605" s="4">
        <f t="shared" si="1102"/>
        <v>0</v>
      </c>
      <c r="K17605" s="5">
        <f t="shared" si="1103"/>
        <v>0</v>
      </c>
    </row>
    <row r="17606" spans="1:11" x14ac:dyDescent="0.25">
      <c r="A17606" t="s">
        <v>172</v>
      </c>
      <c r="B17606" t="s">
        <v>113</v>
      </c>
      <c r="C17606" s="7">
        <v>1</v>
      </c>
      <c r="D17606">
        <v>2</v>
      </c>
      <c r="E17606">
        <v>24</v>
      </c>
      <c r="F17606">
        <v>58</v>
      </c>
      <c r="G17606" s="1">
        <f t="shared" si="1100"/>
        <v>0.92307692307692313</v>
      </c>
      <c r="H17606" s="4">
        <f t="shared" si="1101"/>
        <v>1</v>
      </c>
      <c r="I17606" s="5">
        <f>IF(OR(AND(F17606&gt;=50,G17606&gt;SUMIF(SeasonTotals!A$2:A$9,A17606,SeasonTotals!F$2:F$9)),AND(G17606&gt;0.885,F17606&gt;=50,D17606&lt;3)),1,0)</f>
        <v>1</v>
      </c>
      <c r="J17606" s="4">
        <f t="shared" si="1102"/>
        <v>0</v>
      </c>
      <c r="K17606" s="5">
        <f t="shared" si="1103"/>
        <v>0</v>
      </c>
    </row>
    <row r="17607" spans="1:11" x14ac:dyDescent="0.25">
      <c r="A17607" t="s">
        <v>172</v>
      </c>
      <c r="B17607" t="s">
        <v>60</v>
      </c>
      <c r="C17607" s="7">
        <v>1</v>
      </c>
      <c r="D17607">
        <v>3</v>
      </c>
      <c r="E17607">
        <v>24</v>
      </c>
      <c r="F17607">
        <v>63</v>
      </c>
      <c r="G17607" s="1">
        <f t="shared" si="1100"/>
        <v>0.88888888888888884</v>
      </c>
      <c r="H17607" s="4">
        <f t="shared" si="1101"/>
        <v>0</v>
      </c>
      <c r="I17607" s="5">
        <f>IF(OR(AND(F17607&gt;=50,G17607&gt;SUMIF(SeasonTotals!A$2:A$9,A17607,SeasonTotals!F$2:F$9)),AND(G17607&gt;0.885,F17607&gt;=50,D17607&lt;3)),1,0)</f>
        <v>0</v>
      </c>
      <c r="J17607" s="4">
        <f t="shared" si="1102"/>
        <v>0</v>
      </c>
      <c r="K17607" s="5">
        <f t="shared" si="1103"/>
        <v>0</v>
      </c>
    </row>
    <row r="17608" spans="1:11" x14ac:dyDescent="0.25">
      <c r="A17608" t="s">
        <v>172</v>
      </c>
      <c r="B17608" t="s">
        <v>40</v>
      </c>
      <c r="C17608" s="7">
        <v>1</v>
      </c>
      <c r="D17608">
        <v>2</v>
      </c>
      <c r="E17608">
        <v>25</v>
      </c>
      <c r="F17608">
        <v>65</v>
      </c>
      <c r="G17608" s="1">
        <f t="shared" si="1100"/>
        <v>0.92592592592592593</v>
      </c>
      <c r="H17608" s="4">
        <f t="shared" si="1101"/>
        <v>1</v>
      </c>
      <c r="I17608" s="5">
        <f>IF(OR(AND(F17608&gt;=50,G17608&gt;SUMIF(SeasonTotals!A$2:A$9,A17608,SeasonTotals!F$2:F$9)),AND(G17608&gt;0.885,F17608&gt;=50,D17608&lt;3)),1,0)</f>
        <v>1</v>
      </c>
      <c r="J17608" s="4">
        <f t="shared" si="1102"/>
        <v>0</v>
      </c>
      <c r="K17608" s="5">
        <f t="shared" si="1103"/>
        <v>0</v>
      </c>
    </row>
    <row r="17609" spans="1:11" x14ac:dyDescent="0.25">
      <c r="A17609" t="s">
        <v>172</v>
      </c>
      <c r="B17609" t="s">
        <v>120</v>
      </c>
      <c r="C17609" s="7">
        <v>1</v>
      </c>
      <c r="D17609">
        <v>3</v>
      </c>
      <c r="E17609">
        <v>32</v>
      </c>
      <c r="F17609">
        <v>65</v>
      </c>
      <c r="G17609" s="1">
        <f t="shared" si="1100"/>
        <v>0.91428571428571426</v>
      </c>
      <c r="H17609" s="4">
        <f t="shared" si="1101"/>
        <v>1</v>
      </c>
      <c r="I17609" s="5">
        <f>IF(OR(AND(F17609&gt;=50,G17609&gt;SUMIF(SeasonTotals!A$2:A$9,A17609,SeasonTotals!F$2:F$9)),AND(G17609&gt;0.885,F17609&gt;=50,D17609&lt;3)),1,0)</f>
        <v>0</v>
      </c>
      <c r="J17609" s="4">
        <f t="shared" si="1102"/>
        <v>0</v>
      </c>
      <c r="K17609" s="5">
        <f t="shared" si="1103"/>
        <v>0</v>
      </c>
    </row>
    <row r="17610" spans="1:11" x14ac:dyDescent="0.25">
      <c r="A17610" t="s">
        <v>172</v>
      </c>
      <c r="B17610" t="s">
        <v>43</v>
      </c>
      <c r="C17610" s="7">
        <v>1</v>
      </c>
      <c r="D17610">
        <v>2</v>
      </c>
      <c r="E17610">
        <v>22</v>
      </c>
      <c r="F17610">
        <v>60</v>
      </c>
      <c r="G17610" s="1">
        <f t="shared" si="1100"/>
        <v>0.91666666666666663</v>
      </c>
      <c r="H17610" s="4">
        <f t="shared" si="1101"/>
        <v>1</v>
      </c>
      <c r="I17610" s="5">
        <f>IF(OR(AND(F17610&gt;=50,G17610&gt;SUMIF(SeasonTotals!A$2:A$9,A17610,SeasonTotals!F$2:F$9)),AND(G17610&gt;0.885,F17610&gt;=50,D17610&lt;3)),1,0)</f>
        <v>1</v>
      </c>
      <c r="J17610" s="4">
        <f t="shared" si="1102"/>
        <v>0</v>
      </c>
      <c r="K17610" s="5">
        <f t="shared" si="1103"/>
        <v>0</v>
      </c>
    </row>
    <row r="17611" spans="1:11" x14ac:dyDescent="0.25">
      <c r="A17611" t="s">
        <v>172</v>
      </c>
      <c r="B17611" t="s">
        <v>167</v>
      </c>
      <c r="C17611" s="7">
        <v>1</v>
      </c>
      <c r="D17611">
        <v>0</v>
      </c>
      <c r="E17611">
        <v>28</v>
      </c>
      <c r="F17611">
        <v>60</v>
      </c>
      <c r="G17611" s="1">
        <f t="shared" si="1100"/>
        <v>1</v>
      </c>
      <c r="H17611" s="4">
        <f t="shared" si="1101"/>
        <v>1</v>
      </c>
      <c r="I17611" s="5">
        <f>IF(OR(AND(F17611&gt;=50,G17611&gt;SUMIF(SeasonTotals!A$2:A$9,A17611,SeasonTotals!F$2:F$9)),AND(G17611&gt;0.885,F17611&gt;=50,D17611&lt;3)),1,0)</f>
        <v>1</v>
      </c>
      <c r="J17611" s="4">
        <f t="shared" si="1102"/>
        <v>0</v>
      </c>
      <c r="K17611" s="5">
        <f t="shared" si="1103"/>
        <v>0</v>
      </c>
    </row>
    <row r="17612" spans="1:11" x14ac:dyDescent="0.25">
      <c r="A17612" t="s">
        <v>172</v>
      </c>
      <c r="B17612" t="s">
        <v>145</v>
      </c>
      <c r="C17612" s="7">
        <v>1</v>
      </c>
      <c r="D17612">
        <v>4</v>
      </c>
      <c r="E17612">
        <v>6</v>
      </c>
      <c r="F17612">
        <v>20</v>
      </c>
      <c r="G17612" s="1">
        <f t="shared" si="1100"/>
        <v>0.6</v>
      </c>
      <c r="H17612" s="4">
        <f t="shared" si="1101"/>
        <v>0</v>
      </c>
      <c r="I17612" s="5">
        <f>IF(OR(AND(F17612&gt;=50,G17612&gt;SUMIF(SeasonTotals!A$2:A$9,A17612,SeasonTotals!F$2:F$9)),AND(G17612&gt;0.885,F17612&gt;=50,D17612&lt;3)),1,0)</f>
        <v>0</v>
      </c>
      <c r="J17612" s="4">
        <f t="shared" si="1102"/>
        <v>1</v>
      </c>
      <c r="K17612" s="5">
        <f t="shared" si="1103"/>
        <v>1</v>
      </c>
    </row>
    <row r="17613" spans="1:11" x14ac:dyDescent="0.25">
      <c r="A17613" t="s">
        <v>172</v>
      </c>
      <c r="B17613" t="s">
        <v>37</v>
      </c>
      <c r="C17613" s="7">
        <v>1</v>
      </c>
      <c r="D17613">
        <v>4</v>
      </c>
      <c r="E17613">
        <v>25</v>
      </c>
      <c r="F17613">
        <v>59</v>
      </c>
      <c r="G17613" s="1">
        <f t="shared" si="1100"/>
        <v>0.86206896551724133</v>
      </c>
      <c r="H17613" s="4">
        <f t="shared" si="1101"/>
        <v>0</v>
      </c>
      <c r="I17613" s="5">
        <f>IF(OR(AND(F17613&gt;=50,G17613&gt;SUMIF(SeasonTotals!A$2:A$9,A17613,SeasonTotals!F$2:F$9)),AND(G17613&gt;0.885,F17613&gt;=50,D17613&lt;3)),1,0)</f>
        <v>0</v>
      </c>
      <c r="J17613" s="4">
        <f t="shared" si="1102"/>
        <v>0</v>
      </c>
      <c r="K17613" s="5">
        <f t="shared" si="1103"/>
        <v>0</v>
      </c>
    </row>
    <row r="17614" spans="1:11" x14ac:dyDescent="0.25">
      <c r="A17614" t="s">
        <v>172</v>
      </c>
      <c r="B17614" t="s">
        <v>79</v>
      </c>
      <c r="C17614" s="7">
        <v>1</v>
      </c>
      <c r="D17614">
        <v>0</v>
      </c>
      <c r="E17614">
        <v>11</v>
      </c>
      <c r="F17614">
        <v>30</v>
      </c>
      <c r="G17614" s="1">
        <f t="shared" si="1100"/>
        <v>1</v>
      </c>
      <c r="H17614" s="4">
        <f t="shared" si="1101"/>
        <v>0</v>
      </c>
      <c r="I17614" s="5">
        <f>IF(OR(AND(F17614&gt;=50,G17614&gt;SUMIF(SeasonTotals!A$2:A$9,A17614,SeasonTotals!F$2:F$9)),AND(G17614&gt;0.885,F17614&gt;=50,D17614&lt;3)),1,0)</f>
        <v>0</v>
      </c>
      <c r="J17614" s="4">
        <f t="shared" si="1102"/>
        <v>0</v>
      </c>
      <c r="K17614" s="5">
        <f t="shared" si="1103"/>
        <v>1</v>
      </c>
    </row>
    <row r="17615" spans="1:11" x14ac:dyDescent="0.25">
      <c r="A17615" t="s">
        <v>172</v>
      </c>
      <c r="B17615" t="s">
        <v>107</v>
      </c>
      <c r="C17615" s="7">
        <v>1</v>
      </c>
      <c r="D17615">
        <v>3</v>
      </c>
      <c r="E17615">
        <v>11</v>
      </c>
      <c r="F17615">
        <v>32</v>
      </c>
      <c r="G17615" s="1">
        <f t="shared" si="1100"/>
        <v>0.7857142857142857</v>
      </c>
      <c r="H17615" s="4">
        <f t="shared" si="1101"/>
        <v>0</v>
      </c>
      <c r="I17615" s="5">
        <f>IF(OR(AND(F17615&gt;=50,G17615&gt;SUMIF(SeasonTotals!A$2:A$9,A17615,SeasonTotals!F$2:F$9)),AND(G17615&gt;0.885,F17615&gt;=50,D17615&lt;3)),1,0)</f>
        <v>0</v>
      </c>
      <c r="J17615" s="4">
        <f t="shared" si="1102"/>
        <v>1</v>
      </c>
      <c r="K17615" s="5">
        <f t="shared" si="1103"/>
        <v>1</v>
      </c>
    </row>
    <row r="17616" spans="1:11" x14ac:dyDescent="0.25">
      <c r="A17616" t="s">
        <v>172</v>
      </c>
      <c r="B17616" t="s">
        <v>93</v>
      </c>
      <c r="C17616" s="7">
        <v>1</v>
      </c>
      <c r="D17616">
        <v>1</v>
      </c>
      <c r="E17616">
        <v>17</v>
      </c>
      <c r="F17616">
        <v>60</v>
      </c>
      <c r="G17616" s="1">
        <f t="shared" si="1100"/>
        <v>0.94444444444444442</v>
      </c>
      <c r="H17616" s="4">
        <f t="shared" si="1101"/>
        <v>1</v>
      </c>
      <c r="I17616" s="5">
        <f>IF(OR(AND(F17616&gt;=50,G17616&gt;SUMIF(SeasonTotals!A$2:A$9,A17616,SeasonTotals!F$2:F$9)),AND(G17616&gt;0.885,F17616&gt;=50,D17616&lt;3)),1,0)</f>
        <v>1</v>
      </c>
      <c r="J17616" s="4">
        <f t="shared" si="1102"/>
        <v>0</v>
      </c>
      <c r="K17616" s="5">
        <f t="shared" si="1103"/>
        <v>0</v>
      </c>
    </row>
    <row r="17617" spans="1:11" x14ac:dyDescent="0.25">
      <c r="A17617" t="s">
        <v>172</v>
      </c>
      <c r="B17617" t="s">
        <v>73</v>
      </c>
      <c r="C17617" s="7">
        <v>1</v>
      </c>
      <c r="D17617">
        <v>1</v>
      </c>
      <c r="E17617">
        <v>19</v>
      </c>
      <c r="F17617">
        <v>60</v>
      </c>
      <c r="G17617" s="1">
        <f t="shared" si="1100"/>
        <v>0.95</v>
      </c>
      <c r="H17617" s="4">
        <f t="shared" si="1101"/>
        <v>1</v>
      </c>
      <c r="I17617" s="5">
        <f>IF(OR(AND(F17617&gt;=50,G17617&gt;SUMIF(SeasonTotals!A$2:A$9,A17617,SeasonTotals!F$2:F$9)),AND(G17617&gt;0.885,F17617&gt;=50,D17617&lt;3)),1,0)</f>
        <v>1</v>
      </c>
      <c r="J17617" s="4">
        <f t="shared" si="1102"/>
        <v>0</v>
      </c>
      <c r="K17617" s="5">
        <f t="shared" si="1103"/>
        <v>0</v>
      </c>
    </row>
    <row r="17618" spans="1:11" x14ac:dyDescent="0.25">
      <c r="A17618" t="s">
        <v>172</v>
      </c>
      <c r="B17618" t="s">
        <v>173</v>
      </c>
      <c r="C17618" s="7">
        <v>1</v>
      </c>
      <c r="D17618">
        <v>3</v>
      </c>
      <c r="E17618">
        <v>42</v>
      </c>
      <c r="F17618">
        <v>58</v>
      </c>
      <c r="G17618" s="1">
        <f t="shared" si="1100"/>
        <v>0.93333333333333335</v>
      </c>
      <c r="H17618" s="4">
        <f t="shared" si="1101"/>
        <v>1</v>
      </c>
      <c r="I17618" s="5">
        <f>IF(OR(AND(F17618&gt;=50,G17618&gt;SUMIF(SeasonTotals!A$2:A$9,A17618,SeasonTotals!F$2:F$9)),AND(G17618&gt;0.885,F17618&gt;=50,D17618&lt;3)),1,0)</f>
        <v>1</v>
      </c>
      <c r="J17618" s="4">
        <f t="shared" si="1102"/>
        <v>0</v>
      </c>
      <c r="K17618" s="5">
        <f t="shared" si="1103"/>
        <v>0</v>
      </c>
    </row>
    <row r="17619" spans="1:11" x14ac:dyDescent="0.25">
      <c r="A17619" t="s">
        <v>172</v>
      </c>
      <c r="B17619" t="s">
        <v>55</v>
      </c>
      <c r="C17619" s="7">
        <v>1</v>
      </c>
      <c r="D17619">
        <v>0</v>
      </c>
      <c r="E17619">
        <v>32</v>
      </c>
      <c r="F17619">
        <v>60</v>
      </c>
      <c r="G17619" s="1">
        <f t="shared" si="1100"/>
        <v>1</v>
      </c>
      <c r="H17619" s="4">
        <f t="shared" si="1101"/>
        <v>1</v>
      </c>
      <c r="I17619" s="5">
        <f>IF(OR(AND(F17619&gt;=50,G17619&gt;SUMIF(SeasonTotals!A$2:A$9,A17619,SeasonTotals!F$2:F$9)),AND(G17619&gt;0.885,F17619&gt;=50,D17619&lt;3)),1,0)</f>
        <v>1</v>
      </c>
      <c r="J17619" s="4">
        <f t="shared" si="1102"/>
        <v>0</v>
      </c>
      <c r="K17619" s="5">
        <f t="shared" si="1103"/>
        <v>0</v>
      </c>
    </row>
    <row r="17620" spans="1:11" x14ac:dyDescent="0.25">
      <c r="A17620" t="s">
        <v>172</v>
      </c>
      <c r="B17620" t="s">
        <v>17</v>
      </c>
      <c r="C17620" s="7">
        <v>1</v>
      </c>
      <c r="D17620">
        <v>1</v>
      </c>
      <c r="E17620">
        <v>27</v>
      </c>
      <c r="F17620">
        <v>58</v>
      </c>
      <c r="G17620" s="1">
        <f t="shared" si="1100"/>
        <v>0.9642857142857143</v>
      </c>
      <c r="H17620" s="4">
        <f t="shared" si="1101"/>
        <v>1</v>
      </c>
      <c r="I17620" s="5">
        <f>IF(OR(AND(F17620&gt;=50,G17620&gt;SUMIF(SeasonTotals!A$2:A$9,A17620,SeasonTotals!F$2:F$9)),AND(G17620&gt;0.885,F17620&gt;=50,D17620&lt;3)),1,0)</f>
        <v>1</v>
      </c>
      <c r="J17620" s="4">
        <f t="shared" si="1102"/>
        <v>0</v>
      </c>
      <c r="K17620" s="5">
        <f t="shared" si="1103"/>
        <v>0</v>
      </c>
    </row>
    <row r="17621" spans="1:11" x14ac:dyDescent="0.25">
      <c r="A17621" t="s">
        <v>172</v>
      </c>
      <c r="B17621" t="s">
        <v>159</v>
      </c>
      <c r="C17621" s="7">
        <v>1</v>
      </c>
      <c r="D17621">
        <v>4</v>
      </c>
      <c r="E17621">
        <v>33</v>
      </c>
      <c r="F17621">
        <v>60</v>
      </c>
      <c r="G17621" s="1">
        <f t="shared" si="1100"/>
        <v>0.89189189189189189</v>
      </c>
      <c r="H17621" s="4">
        <f t="shared" si="1101"/>
        <v>0</v>
      </c>
      <c r="I17621" s="5">
        <f>IF(OR(AND(F17621&gt;=50,G17621&gt;SUMIF(SeasonTotals!A$2:A$9,A17621,SeasonTotals!F$2:F$9)),AND(G17621&gt;0.885,F17621&gt;=50,D17621&lt;3)),1,0)</f>
        <v>0</v>
      </c>
      <c r="J17621" s="4">
        <f t="shared" si="1102"/>
        <v>0</v>
      </c>
      <c r="K17621" s="5">
        <f t="shared" si="1103"/>
        <v>0</v>
      </c>
    </row>
    <row r="17622" spans="1:11" x14ac:dyDescent="0.25">
      <c r="A17622" t="s">
        <v>172</v>
      </c>
      <c r="B17622" t="s">
        <v>22</v>
      </c>
      <c r="C17622" s="7">
        <v>1</v>
      </c>
      <c r="D17622">
        <v>2</v>
      </c>
      <c r="E17622">
        <v>43</v>
      </c>
      <c r="F17622">
        <v>59</v>
      </c>
      <c r="G17622" s="1">
        <f t="shared" si="1100"/>
        <v>0.9555555555555556</v>
      </c>
      <c r="H17622" s="4">
        <f t="shared" si="1101"/>
        <v>1</v>
      </c>
      <c r="I17622" s="5">
        <f>IF(OR(AND(F17622&gt;=50,G17622&gt;SUMIF(SeasonTotals!A$2:A$9,A17622,SeasonTotals!F$2:F$9)),AND(G17622&gt;0.885,F17622&gt;=50,D17622&lt;3)),1,0)</f>
        <v>1</v>
      </c>
      <c r="J17622" s="4">
        <f t="shared" si="1102"/>
        <v>0</v>
      </c>
      <c r="K17622" s="5">
        <f t="shared" si="1103"/>
        <v>0</v>
      </c>
    </row>
    <row r="17623" spans="1:11" x14ac:dyDescent="0.25">
      <c r="A17623" t="s">
        <v>172</v>
      </c>
      <c r="B17623" t="s">
        <v>128</v>
      </c>
      <c r="C17623" s="7">
        <v>1</v>
      </c>
      <c r="D17623">
        <v>5</v>
      </c>
      <c r="E17623">
        <v>22</v>
      </c>
      <c r="F17623">
        <v>60</v>
      </c>
      <c r="G17623" s="1">
        <f t="shared" si="1100"/>
        <v>0.81481481481481477</v>
      </c>
      <c r="H17623" s="4">
        <f t="shared" si="1101"/>
        <v>0</v>
      </c>
      <c r="I17623" s="5">
        <f>IF(OR(AND(F17623&gt;=50,G17623&gt;SUMIF(SeasonTotals!A$2:A$9,A17623,SeasonTotals!F$2:F$9)),AND(G17623&gt;0.885,F17623&gt;=50,D17623&lt;3)),1,0)</f>
        <v>0</v>
      </c>
      <c r="J17623" s="4">
        <f t="shared" si="1102"/>
        <v>1</v>
      </c>
      <c r="K17623" s="5">
        <f t="shared" si="1103"/>
        <v>0</v>
      </c>
    </row>
    <row r="17624" spans="1:11" x14ac:dyDescent="0.25">
      <c r="A17624" t="s">
        <v>172</v>
      </c>
      <c r="B17624" t="s">
        <v>177</v>
      </c>
      <c r="C17624" s="7">
        <v>1</v>
      </c>
      <c r="D17624">
        <v>1</v>
      </c>
      <c r="E17624">
        <v>32</v>
      </c>
      <c r="F17624">
        <v>60</v>
      </c>
      <c r="G17624" s="1">
        <f t="shared" si="1100"/>
        <v>0.96969696969696972</v>
      </c>
      <c r="H17624" s="4">
        <f t="shared" si="1101"/>
        <v>1</v>
      </c>
      <c r="I17624" s="5">
        <f>IF(OR(AND(F17624&gt;=50,G17624&gt;SUMIF(SeasonTotals!A$2:A$9,A17624,SeasonTotals!F$2:F$9)),AND(G17624&gt;0.885,F17624&gt;=50,D17624&lt;3)),1,0)</f>
        <v>1</v>
      </c>
      <c r="J17624" s="4">
        <f t="shared" si="1102"/>
        <v>0</v>
      </c>
      <c r="K17624" s="5">
        <f t="shared" si="1103"/>
        <v>0</v>
      </c>
    </row>
    <row r="17625" spans="1:11" x14ac:dyDescent="0.25">
      <c r="A17625" t="s">
        <v>172</v>
      </c>
      <c r="B17625" t="s">
        <v>80</v>
      </c>
      <c r="C17625" s="7">
        <v>1</v>
      </c>
      <c r="D17625">
        <v>2</v>
      </c>
      <c r="E17625">
        <v>20</v>
      </c>
      <c r="F17625">
        <v>60</v>
      </c>
      <c r="G17625" s="1">
        <f t="shared" si="1100"/>
        <v>0.90909090909090906</v>
      </c>
      <c r="H17625" s="4">
        <f t="shared" si="1101"/>
        <v>1</v>
      </c>
      <c r="I17625" s="5">
        <f>IF(OR(AND(F17625&gt;=50,G17625&gt;SUMIF(SeasonTotals!A$2:A$9,A17625,SeasonTotals!F$2:F$9)),AND(G17625&gt;0.885,F17625&gt;=50,D17625&lt;3)),1,0)</f>
        <v>1</v>
      </c>
      <c r="J17625" s="4">
        <f t="shared" si="1102"/>
        <v>0</v>
      </c>
      <c r="K17625" s="5">
        <f t="shared" si="1103"/>
        <v>0</v>
      </c>
    </row>
    <row r="17626" spans="1:11" x14ac:dyDescent="0.25">
      <c r="A17626" t="s">
        <v>172</v>
      </c>
      <c r="B17626" t="s">
        <v>93</v>
      </c>
      <c r="C17626" s="7">
        <v>1</v>
      </c>
      <c r="D17626">
        <v>1</v>
      </c>
      <c r="E17626">
        <v>33</v>
      </c>
      <c r="F17626">
        <v>60</v>
      </c>
      <c r="G17626" s="1">
        <f t="shared" si="1100"/>
        <v>0.97058823529411764</v>
      </c>
      <c r="H17626" s="4">
        <f t="shared" si="1101"/>
        <v>1</v>
      </c>
      <c r="I17626" s="5">
        <f>IF(OR(AND(F17626&gt;=50,G17626&gt;SUMIF(SeasonTotals!A$2:A$9,A17626,SeasonTotals!F$2:F$9)),AND(G17626&gt;0.885,F17626&gt;=50,D17626&lt;3)),1,0)</f>
        <v>1</v>
      </c>
      <c r="J17626" s="4">
        <f t="shared" si="1102"/>
        <v>0</v>
      </c>
      <c r="K17626" s="5">
        <f t="shared" si="1103"/>
        <v>0</v>
      </c>
    </row>
    <row r="17627" spans="1:11" x14ac:dyDescent="0.25">
      <c r="A17627" t="s">
        <v>172</v>
      </c>
      <c r="B17627" t="s">
        <v>73</v>
      </c>
      <c r="C17627" s="7">
        <v>1</v>
      </c>
      <c r="D17627">
        <v>1</v>
      </c>
      <c r="E17627">
        <v>22</v>
      </c>
      <c r="F17627">
        <v>65</v>
      </c>
      <c r="G17627" s="1">
        <f t="shared" si="1100"/>
        <v>0.95652173913043481</v>
      </c>
      <c r="H17627" s="4">
        <f t="shared" si="1101"/>
        <v>1</v>
      </c>
      <c r="I17627" s="5">
        <f>IF(OR(AND(F17627&gt;=50,G17627&gt;SUMIF(SeasonTotals!A$2:A$9,A17627,SeasonTotals!F$2:F$9)),AND(G17627&gt;0.885,F17627&gt;=50,D17627&lt;3)),1,0)</f>
        <v>1</v>
      </c>
      <c r="J17627" s="4">
        <f t="shared" si="1102"/>
        <v>0</v>
      </c>
      <c r="K17627" s="5">
        <f t="shared" si="1103"/>
        <v>0</v>
      </c>
    </row>
    <row r="17628" spans="1:11" x14ac:dyDescent="0.25">
      <c r="A17628" t="s">
        <v>172</v>
      </c>
      <c r="B17628" t="s">
        <v>116</v>
      </c>
      <c r="C17628" s="7">
        <v>1</v>
      </c>
      <c r="D17628">
        <v>3</v>
      </c>
      <c r="E17628">
        <v>30</v>
      </c>
      <c r="F17628">
        <v>59</v>
      </c>
      <c r="G17628" s="1">
        <f t="shared" si="1100"/>
        <v>0.90909090909090906</v>
      </c>
      <c r="H17628" s="4">
        <f t="shared" si="1101"/>
        <v>0</v>
      </c>
      <c r="I17628" s="5">
        <f>IF(OR(AND(F17628&gt;=50,G17628&gt;SUMIF(SeasonTotals!A$2:A$9,A17628,SeasonTotals!F$2:F$9)),AND(G17628&gt;0.885,F17628&gt;=50,D17628&lt;3)),1,0)</f>
        <v>0</v>
      </c>
      <c r="J17628" s="4">
        <f t="shared" si="1102"/>
        <v>0</v>
      </c>
      <c r="K17628" s="5">
        <f t="shared" si="1103"/>
        <v>0</v>
      </c>
    </row>
    <row r="17629" spans="1:11" x14ac:dyDescent="0.25">
      <c r="A17629" t="s">
        <v>172</v>
      </c>
      <c r="B17629" t="s">
        <v>51</v>
      </c>
      <c r="C17629" s="7">
        <v>1</v>
      </c>
      <c r="D17629">
        <v>2</v>
      </c>
      <c r="E17629">
        <v>22</v>
      </c>
      <c r="F17629">
        <v>60</v>
      </c>
      <c r="G17629" s="1">
        <f t="shared" si="1100"/>
        <v>0.91666666666666663</v>
      </c>
      <c r="H17629" s="4">
        <f t="shared" si="1101"/>
        <v>1</v>
      </c>
      <c r="I17629" s="5">
        <f>IF(OR(AND(F17629&gt;=50,G17629&gt;SUMIF(SeasonTotals!A$2:A$9,A17629,SeasonTotals!F$2:F$9)),AND(G17629&gt;0.885,F17629&gt;=50,D17629&lt;3)),1,0)</f>
        <v>1</v>
      </c>
      <c r="J17629" s="4">
        <f t="shared" si="1102"/>
        <v>0</v>
      </c>
      <c r="K17629" s="5">
        <f t="shared" si="1103"/>
        <v>0</v>
      </c>
    </row>
    <row r="17630" spans="1:11" x14ac:dyDescent="0.25">
      <c r="A17630" t="s">
        <v>172</v>
      </c>
      <c r="B17630" t="s">
        <v>106</v>
      </c>
      <c r="C17630" s="7">
        <v>1</v>
      </c>
      <c r="D17630">
        <v>2</v>
      </c>
      <c r="E17630">
        <v>26</v>
      </c>
      <c r="F17630">
        <v>64</v>
      </c>
      <c r="G17630" s="1">
        <f t="shared" si="1100"/>
        <v>0.9285714285714286</v>
      </c>
      <c r="H17630" s="4">
        <f t="shared" si="1101"/>
        <v>1</v>
      </c>
      <c r="I17630" s="5">
        <f>IF(OR(AND(F17630&gt;=50,G17630&gt;SUMIF(SeasonTotals!A$2:A$9,A17630,SeasonTotals!F$2:F$9)),AND(G17630&gt;0.885,F17630&gt;=50,D17630&lt;3)),1,0)</f>
        <v>1</v>
      </c>
      <c r="J17630" s="4">
        <f t="shared" si="1102"/>
        <v>0</v>
      </c>
      <c r="K17630" s="5">
        <f t="shared" si="1103"/>
        <v>0</v>
      </c>
    </row>
    <row r="17631" spans="1:11" x14ac:dyDescent="0.25">
      <c r="A17631" t="s">
        <v>172</v>
      </c>
      <c r="B17631" t="s">
        <v>146</v>
      </c>
      <c r="C17631" s="7">
        <v>1</v>
      </c>
      <c r="D17631">
        <v>4</v>
      </c>
      <c r="E17631">
        <v>20</v>
      </c>
      <c r="F17631">
        <v>59</v>
      </c>
      <c r="G17631" s="1">
        <f t="shared" si="1100"/>
        <v>0.83333333333333337</v>
      </c>
      <c r="H17631" s="4">
        <f t="shared" si="1101"/>
        <v>0</v>
      </c>
      <c r="I17631" s="5">
        <f>IF(OR(AND(F17631&gt;=50,G17631&gt;SUMIF(SeasonTotals!A$2:A$9,A17631,SeasonTotals!F$2:F$9)),AND(G17631&gt;0.885,F17631&gt;=50,D17631&lt;3)),1,0)</f>
        <v>0</v>
      </c>
      <c r="J17631" s="4">
        <f t="shared" si="1102"/>
        <v>1</v>
      </c>
      <c r="K17631" s="5">
        <f t="shared" si="1103"/>
        <v>0</v>
      </c>
    </row>
    <row r="17632" spans="1:11" x14ac:dyDescent="0.25">
      <c r="A17632" t="s">
        <v>172</v>
      </c>
      <c r="B17632" t="s">
        <v>159</v>
      </c>
      <c r="C17632" s="7">
        <v>1</v>
      </c>
      <c r="D17632">
        <v>1</v>
      </c>
      <c r="E17632">
        <v>28</v>
      </c>
      <c r="F17632">
        <v>65</v>
      </c>
      <c r="G17632" s="1">
        <f t="shared" si="1100"/>
        <v>0.96551724137931039</v>
      </c>
      <c r="H17632" s="4">
        <f t="shared" si="1101"/>
        <v>1</v>
      </c>
      <c r="I17632" s="5">
        <f>IF(OR(AND(F17632&gt;=50,G17632&gt;SUMIF(SeasonTotals!A$2:A$9,A17632,SeasonTotals!F$2:F$9)),AND(G17632&gt;0.885,F17632&gt;=50,D17632&lt;3)),1,0)</f>
        <v>1</v>
      </c>
      <c r="J17632" s="4">
        <f t="shared" si="1102"/>
        <v>0</v>
      </c>
      <c r="K17632" s="5">
        <f t="shared" si="1103"/>
        <v>0</v>
      </c>
    </row>
    <row r="17633" spans="1:11" x14ac:dyDescent="0.25">
      <c r="A17633" t="s">
        <v>172</v>
      </c>
      <c r="B17633" t="s">
        <v>22</v>
      </c>
      <c r="C17633" s="7">
        <v>1</v>
      </c>
      <c r="D17633">
        <v>3</v>
      </c>
      <c r="E17633">
        <v>24</v>
      </c>
      <c r="F17633">
        <v>64</v>
      </c>
      <c r="G17633" s="1">
        <f t="shared" si="1100"/>
        <v>0.88888888888888884</v>
      </c>
      <c r="H17633" s="4">
        <f t="shared" si="1101"/>
        <v>0</v>
      </c>
      <c r="I17633" s="5">
        <f>IF(OR(AND(F17633&gt;=50,G17633&gt;SUMIF(SeasonTotals!A$2:A$9,A17633,SeasonTotals!F$2:F$9)),AND(G17633&gt;0.885,F17633&gt;=50,D17633&lt;3)),1,0)</f>
        <v>0</v>
      </c>
      <c r="J17633" s="4">
        <f t="shared" si="1102"/>
        <v>0</v>
      </c>
      <c r="K17633" s="5">
        <f t="shared" si="1103"/>
        <v>0</v>
      </c>
    </row>
    <row r="17634" spans="1:11" x14ac:dyDescent="0.25">
      <c r="A17634" t="s">
        <v>172</v>
      </c>
      <c r="B17634" t="s">
        <v>94</v>
      </c>
      <c r="C17634" s="7">
        <v>1</v>
      </c>
      <c r="D17634">
        <v>1</v>
      </c>
      <c r="E17634">
        <v>25</v>
      </c>
      <c r="F17634">
        <v>60</v>
      </c>
      <c r="G17634" s="1">
        <f t="shared" si="1100"/>
        <v>0.96153846153846156</v>
      </c>
      <c r="H17634" s="4">
        <f t="shared" si="1101"/>
        <v>1</v>
      </c>
      <c r="I17634" s="5">
        <f>IF(OR(AND(F17634&gt;=50,G17634&gt;SUMIF(SeasonTotals!A$2:A$9,A17634,SeasonTotals!F$2:F$9)),AND(G17634&gt;0.885,F17634&gt;=50,D17634&lt;3)),1,0)</f>
        <v>1</v>
      </c>
      <c r="J17634" s="4">
        <f t="shared" si="1102"/>
        <v>0</v>
      </c>
      <c r="K17634" s="5">
        <f t="shared" si="1103"/>
        <v>0</v>
      </c>
    </row>
    <row r="17635" spans="1:11" x14ac:dyDescent="0.25">
      <c r="A17635" t="s">
        <v>172</v>
      </c>
      <c r="B17635" t="s">
        <v>21</v>
      </c>
      <c r="C17635" s="7">
        <v>1</v>
      </c>
      <c r="D17635">
        <v>2</v>
      </c>
      <c r="E17635">
        <v>23</v>
      </c>
      <c r="F17635">
        <v>60</v>
      </c>
      <c r="G17635" s="1">
        <f t="shared" si="1100"/>
        <v>0.92</v>
      </c>
      <c r="H17635" s="4">
        <f t="shared" si="1101"/>
        <v>1</v>
      </c>
      <c r="I17635" s="5">
        <f>IF(OR(AND(F17635&gt;=50,G17635&gt;SUMIF(SeasonTotals!A$2:A$9,A17635,SeasonTotals!F$2:F$9)),AND(G17635&gt;0.885,F17635&gt;=50,D17635&lt;3)),1,0)</f>
        <v>1</v>
      </c>
      <c r="J17635" s="4">
        <f t="shared" si="1102"/>
        <v>0</v>
      </c>
      <c r="K17635" s="5">
        <f t="shared" si="1103"/>
        <v>0</v>
      </c>
    </row>
    <row r="17636" spans="1:11" x14ac:dyDescent="0.25">
      <c r="A17636" t="s">
        <v>172</v>
      </c>
      <c r="B17636" t="s">
        <v>98</v>
      </c>
      <c r="C17636" s="7">
        <v>1</v>
      </c>
      <c r="D17636">
        <v>4</v>
      </c>
      <c r="E17636">
        <v>19</v>
      </c>
      <c r="F17636">
        <v>63</v>
      </c>
      <c r="G17636" s="1">
        <f t="shared" si="1100"/>
        <v>0.82608695652173914</v>
      </c>
      <c r="H17636" s="4">
        <f t="shared" si="1101"/>
        <v>0</v>
      </c>
      <c r="I17636" s="5">
        <f>IF(OR(AND(F17636&gt;=50,G17636&gt;SUMIF(SeasonTotals!A$2:A$9,A17636,SeasonTotals!F$2:F$9)),AND(G17636&gt;0.885,F17636&gt;=50,D17636&lt;3)),1,0)</f>
        <v>0</v>
      </c>
      <c r="J17636" s="4">
        <f t="shared" si="1102"/>
        <v>1</v>
      </c>
      <c r="K17636" s="5">
        <f t="shared" si="1103"/>
        <v>0</v>
      </c>
    </row>
    <row r="17637" spans="1:11" x14ac:dyDescent="0.25">
      <c r="A17637" t="s">
        <v>172</v>
      </c>
      <c r="B17637" t="s">
        <v>112</v>
      </c>
      <c r="C17637" s="7">
        <v>1</v>
      </c>
      <c r="D17637">
        <v>1</v>
      </c>
      <c r="E17637">
        <v>35</v>
      </c>
      <c r="F17637">
        <v>65</v>
      </c>
      <c r="G17637" s="1">
        <f t="shared" si="1100"/>
        <v>0.97222222222222221</v>
      </c>
      <c r="H17637" s="4">
        <f t="shared" si="1101"/>
        <v>1</v>
      </c>
      <c r="I17637" s="5">
        <f>IF(OR(AND(F17637&gt;=50,G17637&gt;SUMIF(SeasonTotals!A$2:A$9,A17637,SeasonTotals!F$2:F$9)),AND(G17637&gt;0.885,F17637&gt;=50,D17637&lt;3)),1,0)</f>
        <v>1</v>
      </c>
      <c r="J17637" s="4">
        <f t="shared" si="1102"/>
        <v>0</v>
      </c>
      <c r="K17637" s="5">
        <f t="shared" si="1103"/>
        <v>0</v>
      </c>
    </row>
    <row r="17638" spans="1:11" x14ac:dyDescent="0.25">
      <c r="A17638" t="s">
        <v>172</v>
      </c>
      <c r="B17638" t="s">
        <v>77</v>
      </c>
      <c r="C17638" s="7">
        <v>1</v>
      </c>
      <c r="D17638">
        <v>3</v>
      </c>
      <c r="E17638">
        <v>34</v>
      </c>
      <c r="F17638">
        <v>59</v>
      </c>
      <c r="G17638" s="1">
        <f t="shared" si="1100"/>
        <v>0.91891891891891897</v>
      </c>
      <c r="H17638" s="4">
        <f t="shared" si="1101"/>
        <v>1</v>
      </c>
      <c r="I17638" s="5">
        <f>IF(OR(AND(F17638&gt;=50,G17638&gt;SUMIF(SeasonTotals!A$2:A$9,A17638,SeasonTotals!F$2:F$9)),AND(G17638&gt;0.885,F17638&gt;=50,D17638&lt;3)),1,0)</f>
        <v>1</v>
      </c>
      <c r="J17638" s="4">
        <f t="shared" si="1102"/>
        <v>0</v>
      </c>
      <c r="K17638" s="5">
        <f t="shared" si="1103"/>
        <v>0</v>
      </c>
    </row>
    <row r="17639" spans="1:11" x14ac:dyDescent="0.25">
      <c r="A17639" t="s">
        <v>172</v>
      </c>
      <c r="B17639" t="s">
        <v>113</v>
      </c>
      <c r="C17639" s="7">
        <v>1</v>
      </c>
      <c r="D17639">
        <v>3</v>
      </c>
      <c r="E17639">
        <v>33</v>
      </c>
      <c r="F17639">
        <v>65</v>
      </c>
      <c r="G17639" s="1">
        <f t="shared" si="1100"/>
        <v>0.91666666666666663</v>
      </c>
      <c r="H17639" s="4">
        <f t="shared" si="1101"/>
        <v>1</v>
      </c>
      <c r="I17639" s="5">
        <f>IF(OR(AND(F17639&gt;=50,G17639&gt;SUMIF(SeasonTotals!A$2:A$9,A17639,SeasonTotals!F$2:F$9)),AND(G17639&gt;0.885,F17639&gt;=50,D17639&lt;3)),1,0)</f>
        <v>1</v>
      </c>
      <c r="J17639" s="4">
        <f t="shared" si="1102"/>
        <v>0</v>
      </c>
      <c r="K17639" s="5">
        <f t="shared" si="1103"/>
        <v>0</v>
      </c>
    </row>
    <row r="17640" spans="1:11" x14ac:dyDescent="0.25">
      <c r="A17640" t="s">
        <v>172</v>
      </c>
      <c r="B17640" t="s">
        <v>150</v>
      </c>
      <c r="C17640" s="7">
        <v>1</v>
      </c>
      <c r="D17640">
        <v>3</v>
      </c>
      <c r="E17640">
        <v>3</v>
      </c>
      <c r="F17640">
        <v>9</v>
      </c>
      <c r="G17640" s="1">
        <f t="shared" si="1100"/>
        <v>0.5</v>
      </c>
      <c r="H17640" s="4">
        <f t="shared" si="1101"/>
        <v>0</v>
      </c>
      <c r="I17640" s="5">
        <f>IF(OR(AND(F17640&gt;=50,G17640&gt;SUMIF(SeasonTotals!A$2:A$9,A17640,SeasonTotals!F$2:F$9)),AND(G17640&gt;0.885,F17640&gt;=50,D17640&lt;3)),1,0)</f>
        <v>0</v>
      </c>
      <c r="J17640" s="4">
        <f t="shared" si="1102"/>
        <v>1</v>
      </c>
      <c r="K17640" s="5">
        <f t="shared" si="1103"/>
        <v>1</v>
      </c>
    </row>
    <row r="17641" spans="1:11" x14ac:dyDescent="0.25">
      <c r="A17641" t="s">
        <v>172</v>
      </c>
      <c r="B17641" t="s">
        <v>60</v>
      </c>
      <c r="C17641" s="7">
        <v>1</v>
      </c>
      <c r="D17641">
        <v>3</v>
      </c>
      <c r="E17641">
        <v>31</v>
      </c>
      <c r="F17641">
        <v>58</v>
      </c>
      <c r="G17641" s="1">
        <f t="shared" si="1100"/>
        <v>0.91176470588235292</v>
      </c>
      <c r="H17641" s="4">
        <f t="shared" si="1101"/>
        <v>0</v>
      </c>
      <c r="I17641" s="5">
        <f>IF(OR(AND(F17641&gt;=50,G17641&gt;SUMIF(SeasonTotals!A$2:A$9,A17641,SeasonTotals!F$2:F$9)),AND(G17641&gt;0.885,F17641&gt;=50,D17641&lt;3)),1,0)</f>
        <v>0</v>
      </c>
      <c r="J17641" s="4">
        <f t="shared" si="1102"/>
        <v>0</v>
      </c>
      <c r="K17641" s="5">
        <f t="shared" si="1103"/>
        <v>0</v>
      </c>
    </row>
    <row r="17642" spans="1:11" x14ac:dyDescent="0.25">
      <c r="A17642" t="s">
        <v>172</v>
      </c>
      <c r="B17642" t="s">
        <v>49</v>
      </c>
      <c r="C17642" s="7">
        <v>1</v>
      </c>
      <c r="D17642">
        <v>1</v>
      </c>
      <c r="E17642">
        <v>26</v>
      </c>
      <c r="F17642">
        <v>60</v>
      </c>
      <c r="G17642" s="1">
        <f t="shared" si="1100"/>
        <v>0.96296296296296291</v>
      </c>
      <c r="H17642" s="4">
        <f t="shared" si="1101"/>
        <v>1</v>
      </c>
      <c r="I17642" s="5">
        <f>IF(OR(AND(F17642&gt;=50,G17642&gt;SUMIF(SeasonTotals!A$2:A$9,A17642,SeasonTotals!F$2:F$9)),AND(G17642&gt;0.885,F17642&gt;=50,D17642&lt;3)),1,0)</f>
        <v>1</v>
      </c>
      <c r="J17642" s="4">
        <f t="shared" si="1102"/>
        <v>0</v>
      </c>
      <c r="K17642" s="5">
        <f t="shared" si="1103"/>
        <v>0</v>
      </c>
    </row>
    <row r="17643" spans="1:11" x14ac:dyDescent="0.25">
      <c r="A17643" t="s">
        <v>172</v>
      </c>
      <c r="B17643" t="s">
        <v>120</v>
      </c>
      <c r="C17643" s="7">
        <v>1</v>
      </c>
      <c r="D17643">
        <v>0</v>
      </c>
      <c r="E17643">
        <v>31</v>
      </c>
      <c r="F17643">
        <v>60</v>
      </c>
      <c r="G17643" s="1">
        <f t="shared" si="1100"/>
        <v>1</v>
      </c>
      <c r="H17643" s="4">
        <f t="shared" si="1101"/>
        <v>1</v>
      </c>
      <c r="I17643" s="5">
        <f>IF(OR(AND(F17643&gt;=50,G17643&gt;SUMIF(SeasonTotals!A$2:A$9,A17643,SeasonTotals!F$2:F$9)),AND(G17643&gt;0.885,F17643&gt;=50,D17643&lt;3)),1,0)</f>
        <v>1</v>
      </c>
      <c r="J17643" s="4">
        <f t="shared" si="1102"/>
        <v>0</v>
      </c>
      <c r="K17643" s="5">
        <f t="shared" si="1103"/>
        <v>0</v>
      </c>
    </row>
    <row r="17644" spans="1:11" x14ac:dyDescent="0.25">
      <c r="A17644" t="s">
        <v>172</v>
      </c>
      <c r="B17644" t="s">
        <v>43</v>
      </c>
      <c r="C17644" s="7">
        <v>1</v>
      </c>
      <c r="D17644">
        <v>2</v>
      </c>
      <c r="E17644">
        <v>31</v>
      </c>
      <c r="F17644">
        <v>64</v>
      </c>
      <c r="G17644" s="1">
        <f t="shared" si="1100"/>
        <v>0.93939393939393945</v>
      </c>
      <c r="H17644" s="4">
        <f t="shared" si="1101"/>
        <v>1</v>
      </c>
      <c r="I17644" s="5">
        <f>IF(OR(AND(F17644&gt;=50,G17644&gt;SUMIF(SeasonTotals!A$2:A$9,A17644,SeasonTotals!F$2:F$9)),AND(G17644&gt;0.885,F17644&gt;=50,D17644&lt;3)),1,0)</f>
        <v>1</v>
      </c>
      <c r="J17644" s="4">
        <f t="shared" si="1102"/>
        <v>0</v>
      </c>
      <c r="K17644" s="5">
        <f t="shared" si="1103"/>
        <v>0</v>
      </c>
    </row>
    <row r="17645" spans="1:11" x14ac:dyDescent="0.25">
      <c r="A17645" t="s">
        <v>172</v>
      </c>
      <c r="B17645" t="s">
        <v>168</v>
      </c>
      <c r="C17645" s="7">
        <v>1</v>
      </c>
      <c r="D17645">
        <v>3</v>
      </c>
      <c r="E17645">
        <v>22</v>
      </c>
      <c r="F17645">
        <v>63</v>
      </c>
      <c r="G17645" s="1">
        <f t="shared" si="1100"/>
        <v>0.88</v>
      </c>
      <c r="H17645" s="4">
        <f t="shared" si="1101"/>
        <v>0</v>
      </c>
      <c r="I17645" s="5">
        <f>IF(OR(AND(F17645&gt;=50,G17645&gt;SUMIF(SeasonTotals!A$2:A$9,A17645,SeasonTotals!F$2:F$9)),AND(G17645&gt;0.885,F17645&gt;=50,D17645&lt;3)),1,0)</f>
        <v>0</v>
      </c>
      <c r="J17645" s="4">
        <f t="shared" si="1102"/>
        <v>0</v>
      </c>
      <c r="K17645" s="5">
        <f t="shared" si="1103"/>
        <v>0</v>
      </c>
    </row>
    <row r="17646" spans="1:11" x14ac:dyDescent="0.25">
      <c r="A17646" t="s">
        <v>172</v>
      </c>
      <c r="B17646" t="s">
        <v>54</v>
      </c>
      <c r="C17646" s="7">
        <v>1</v>
      </c>
      <c r="D17646">
        <v>3</v>
      </c>
      <c r="E17646">
        <v>30</v>
      </c>
      <c r="F17646">
        <v>60</v>
      </c>
      <c r="G17646" s="1">
        <f t="shared" si="1100"/>
        <v>0.90909090909090906</v>
      </c>
      <c r="H17646" s="4">
        <f t="shared" si="1101"/>
        <v>0</v>
      </c>
      <c r="I17646" s="5">
        <f>IF(OR(AND(F17646&gt;=50,G17646&gt;SUMIF(SeasonTotals!A$2:A$9,A17646,SeasonTotals!F$2:F$9)),AND(G17646&gt;0.885,F17646&gt;=50,D17646&lt;3)),1,0)</f>
        <v>0</v>
      </c>
      <c r="J17646" s="4">
        <f t="shared" si="1102"/>
        <v>0</v>
      </c>
      <c r="K17646" s="5">
        <f t="shared" si="1103"/>
        <v>0</v>
      </c>
    </row>
    <row r="17647" spans="1:11" x14ac:dyDescent="0.25">
      <c r="A17647" t="s">
        <v>172</v>
      </c>
      <c r="B17647" t="s">
        <v>37</v>
      </c>
      <c r="C17647" s="7">
        <v>1</v>
      </c>
      <c r="D17647">
        <v>1</v>
      </c>
      <c r="E17647">
        <v>19</v>
      </c>
      <c r="F17647">
        <v>60</v>
      </c>
      <c r="G17647" s="1">
        <f t="shared" si="1100"/>
        <v>0.95</v>
      </c>
      <c r="H17647" s="4">
        <f t="shared" si="1101"/>
        <v>1</v>
      </c>
      <c r="I17647" s="5">
        <f>IF(OR(AND(F17647&gt;=50,G17647&gt;SUMIF(SeasonTotals!A$2:A$9,A17647,SeasonTotals!F$2:F$9)),AND(G17647&gt;0.885,F17647&gt;=50,D17647&lt;3)),1,0)</f>
        <v>1</v>
      </c>
      <c r="J17647" s="4">
        <f t="shared" si="1102"/>
        <v>0</v>
      </c>
      <c r="K17647" s="5">
        <f t="shared" si="1103"/>
        <v>0</v>
      </c>
    </row>
    <row r="17648" spans="1:11" x14ac:dyDescent="0.25">
      <c r="A17648" t="s">
        <v>172</v>
      </c>
      <c r="B17648" t="s">
        <v>25</v>
      </c>
      <c r="C17648" s="7">
        <v>1</v>
      </c>
      <c r="D17648">
        <v>2</v>
      </c>
      <c r="E17648">
        <v>26</v>
      </c>
      <c r="F17648">
        <v>60</v>
      </c>
      <c r="G17648" s="1">
        <f t="shared" si="1100"/>
        <v>0.9285714285714286</v>
      </c>
      <c r="H17648" s="4">
        <f t="shared" si="1101"/>
        <v>1</v>
      </c>
      <c r="I17648" s="5">
        <f>IF(OR(AND(F17648&gt;=50,G17648&gt;SUMIF(SeasonTotals!A$2:A$9,A17648,SeasonTotals!F$2:F$9)),AND(G17648&gt;0.885,F17648&gt;=50,D17648&lt;3)),1,0)</f>
        <v>1</v>
      </c>
      <c r="J17648" s="4">
        <f t="shared" si="1102"/>
        <v>0</v>
      </c>
      <c r="K17648" s="5">
        <f t="shared" si="1103"/>
        <v>0</v>
      </c>
    </row>
    <row r="17649" spans="1:11" x14ac:dyDescent="0.25">
      <c r="A17649" t="s">
        <v>172</v>
      </c>
      <c r="B17649" t="s">
        <v>93</v>
      </c>
      <c r="C17649" s="7">
        <v>1</v>
      </c>
      <c r="D17649">
        <v>3</v>
      </c>
      <c r="E17649">
        <v>26</v>
      </c>
      <c r="F17649">
        <v>57</v>
      </c>
      <c r="G17649" s="1">
        <f t="shared" si="1100"/>
        <v>0.89655172413793105</v>
      </c>
      <c r="H17649" s="4">
        <f t="shared" si="1101"/>
        <v>0</v>
      </c>
      <c r="I17649" s="5">
        <f>IF(OR(AND(F17649&gt;=50,G17649&gt;SUMIF(SeasonTotals!A$2:A$9,A17649,SeasonTotals!F$2:F$9)),AND(G17649&gt;0.885,F17649&gt;=50,D17649&lt;3)),1,0)</f>
        <v>0</v>
      </c>
      <c r="J17649" s="4">
        <f t="shared" si="1102"/>
        <v>0</v>
      </c>
      <c r="K17649" s="5">
        <f t="shared" si="1103"/>
        <v>0</v>
      </c>
    </row>
    <row r="17650" spans="1:11" x14ac:dyDescent="0.25">
      <c r="A17650" t="s">
        <v>172</v>
      </c>
      <c r="B17650" t="s">
        <v>173</v>
      </c>
      <c r="C17650" s="7">
        <v>1</v>
      </c>
      <c r="D17650">
        <v>4</v>
      </c>
      <c r="E17650">
        <v>28</v>
      </c>
      <c r="F17650">
        <v>58</v>
      </c>
      <c r="G17650" s="1">
        <f t="shared" si="1100"/>
        <v>0.875</v>
      </c>
      <c r="H17650" s="4">
        <f t="shared" si="1101"/>
        <v>0</v>
      </c>
      <c r="I17650" s="5">
        <f>IF(OR(AND(F17650&gt;=50,G17650&gt;SUMIF(SeasonTotals!A$2:A$9,A17650,SeasonTotals!F$2:F$9)),AND(G17650&gt;0.885,F17650&gt;=50,D17650&lt;3)),1,0)</f>
        <v>0</v>
      </c>
      <c r="J17650" s="4">
        <f t="shared" si="1102"/>
        <v>0</v>
      </c>
      <c r="K17650" s="5">
        <f t="shared" si="1103"/>
        <v>0</v>
      </c>
    </row>
    <row r="17651" spans="1:11" x14ac:dyDescent="0.25">
      <c r="A17651" t="s">
        <v>172</v>
      </c>
      <c r="B17651" t="s">
        <v>124</v>
      </c>
      <c r="C17651" s="7">
        <v>1</v>
      </c>
      <c r="D17651" s="8">
        <v>3</v>
      </c>
      <c r="E17651" s="8">
        <v>23</v>
      </c>
      <c r="F17651" s="8">
        <v>65</v>
      </c>
      <c r="G17651" s="1">
        <f t="shared" si="1100"/>
        <v>0.88461538461538458</v>
      </c>
      <c r="H17651" s="4">
        <f t="shared" si="1101"/>
        <v>0</v>
      </c>
      <c r="I17651" s="5">
        <f>IF(OR(AND(F17651&gt;=50,G17651&gt;SUMIF(SeasonTotals!A$2:A$9,A17651,SeasonTotals!F$2:F$9)),AND(G17651&gt;0.885,F17651&gt;=50,D17651&lt;3)),1,0)</f>
        <v>0</v>
      </c>
      <c r="J17651" s="4">
        <f t="shared" si="1102"/>
        <v>0</v>
      </c>
      <c r="K17651" s="5">
        <f t="shared" si="1103"/>
        <v>0</v>
      </c>
    </row>
    <row r="17652" spans="1:11" x14ac:dyDescent="0.25">
      <c r="A17652" t="s">
        <v>172</v>
      </c>
      <c r="B17652" t="s">
        <v>51</v>
      </c>
      <c r="C17652" s="7">
        <v>1</v>
      </c>
      <c r="D17652">
        <v>1</v>
      </c>
      <c r="E17652">
        <v>21</v>
      </c>
      <c r="F17652">
        <v>60</v>
      </c>
      <c r="G17652" s="1">
        <f t="shared" si="1100"/>
        <v>0.95454545454545459</v>
      </c>
      <c r="H17652" s="4">
        <f t="shared" si="1101"/>
        <v>1</v>
      </c>
      <c r="I17652" s="5">
        <f>IF(OR(AND(F17652&gt;=50,G17652&gt;SUMIF(SeasonTotals!A$2:A$9,A17652,SeasonTotals!F$2:F$9)),AND(G17652&gt;0.885,F17652&gt;=50,D17652&lt;3)),1,0)</f>
        <v>1</v>
      </c>
      <c r="J17652" s="4">
        <f t="shared" si="1102"/>
        <v>0</v>
      </c>
      <c r="K17652" s="5">
        <f t="shared" si="1103"/>
        <v>0</v>
      </c>
    </row>
    <row r="17653" spans="1:11" x14ac:dyDescent="0.25">
      <c r="A17653" t="s">
        <v>172</v>
      </c>
      <c r="B17653" t="s">
        <v>104</v>
      </c>
      <c r="C17653" s="7">
        <v>1</v>
      </c>
      <c r="D17653">
        <v>1</v>
      </c>
      <c r="E17653">
        <v>26</v>
      </c>
      <c r="F17653">
        <v>60</v>
      </c>
      <c r="G17653" s="1">
        <f t="shared" si="1100"/>
        <v>0.96296296296296291</v>
      </c>
      <c r="H17653" s="4">
        <f t="shared" si="1101"/>
        <v>1</v>
      </c>
      <c r="I17653" s="5">
        <f>IF(OR(AND(F17653&gt;=50,G17653&gt;SUMIF(SeasonTotals!A$2:A$9,A17653,SeasonTotals!F$2:F$9)),AND(G17653&gt;0.885,F17653&gt;=50,D17653&lt;3)),1,0)</f>
        <v>1</v>
      </c>
      <c r="J17653" s="4">
        <f t="shared" si="1102"/>
        <v>0</v>
      </c>
      <c r="K17653" s="5">
        <f t="shared" si="1103"/>
        <v>0</v>
      </c>
    </row>
    <row r="17654" spans="1:11" x14ac:dyDescent="0.25">
      <c r="A17654" t="s">
        <v>172</v>
      </c>
      <c r="B17654" t="s">
        <v>95</v>
      </c>
      <c r="C17654" s="7">
        <v>1</v>
      </c>
      <c r="D17654">
        <v>2</v>
      </c>
      <c r="E17654">
        <v>25</v>
      </c>
      <c r="F17654">
        <v>60</v>
      </c>
      <c r="G17654" s="1">
        <f t="shared" si="1100"/>
        <v>0.92592592592592593</v>
      </c>
      <c r="H17654" s="4">
        <f t="shared" si="1101"/>
        <v>1</v>
      </c>
      <c r="I17654" s="5">
        <f>IF(OR(AND(F17654&gt;=50,G17654&gt;SUMIF(SeasonTotals!A$2:A$9,A17654,SeasonTotals!F$2:F$9)),AND(G17654&gt;0.885,F17654&gt;=50,D17654&lt;3)),1,0)</f>
        <v>1</v>
      </c>
      <c r="J17654" s="4">
        <f t="shared" si="1102"/>
        <v>0</v>
      </c>
      <c r="K17654" s="5">
        <f t="shared" si="1103"/>
        <v>0</v>
      </c>
    </row>
    <row r="17655" spans="1:11" x14ac:dyDescent="0.25">
      <c r="A17655" t="s">
        <v>172</v>
      </c>
      <c r="B17655" t="s">
        <v>170</v>
      </c>
      <c r="C17655" s="7">
        <v>1</v>
      </c>
      <c r="D17655">
        <v>3</v>
      </c>
      <c r="E17655">
        <v>12</v>
      </c>
      <c r="F17655">
        <v>27</v>
      </c>
      <c r="G17655" s="1">
        <f t="shared" si="1100"/>
        <v>0.8</v>
      </c>
      <c r="H17655" s="4">
        <f t="shared" si="1101"/>
        <v>0</v>
      </c>
      <c r="I17655" s="5">
        <f>IF(OR(AND(F17655&gt;=50,G17655&gt;SUMIF(SeasonTotals!A$2:A$9,A17655,SeasonTotals!F$2:F$9)),AND(G17655&gt;0.885,F17655&gt;=50,D17655&lt;3)),1,0)</f>
        <v>0</v>
      </c>
      <c r="J17655" s="4">
        <f t="shared" si="1102"/>
        <v>1</v>
      </c>
      <c r="K17655" s="5">
        <f t="shared" si="1103"/>
        <v>1</v>
      </c>
    </row>
    <row r="17656" spans="1:11" x14ac:dyDescent="0.25">
      <c r="A17656" t="s">
        <v>172</v>
      </c>
      <c r="B17656" t="s">
        <v>17</v>
      </c>
      <c r="C17656" s="7">
        <v>1</v>
      </c>
      <c r="D17656">
        <v>2</v>
      </c>
      <c r="E17656">
        <v>36</v>
      </c>
      <c r="F17656">
        <v>58</v>
      </c>
      <c r="G17656" s="1">
        <f t="shared" si="1100"/>
        <v>0.94736842105263153</v>
      </c>
      <c r="H17656" s="4">
        <f t="shared" si="1101"/>
        <v>1</v>
      </c>
      <c r="I17656" s="5">
        <f>IF(OR(AND(F17656&gt;=50,G17656&gt;SUMIF(SeasonTotals!A$2:A$9,A17656,SeasonTotals!F$2:F$9)),AND(G17656&gt;0.885,F17656&gt;=50,D17656&lt;3)),1,0)</f>
        <v>1</v>
      </c>
      <c r="J17656" s="4">
        <f t="shared" si="1102"/>
        <v>0</v>
      </c>
      <c r="K17656" s="5">
        <f t="shared" si="1103"/>
        <v>0</v>
      </c>
    </row>
    <row r="17657" spans="1:11" x14ac:dyDescent="0.25">
      <c r="A17657" t="s">
        <v>172</v>
      </c>
      <c r="B17657" t="s">
        <v>94</v>
      </c>
      <c r="C17657" s="7">
        <v>1</v>
      </c>
      <c r="D17657">
        <v>0</v>
      </c>
      <c r="E17657">
        <v>28</v>
      </c>
      <c r="F17657">
        <v>60</v>
      </c>
      <c r="G17657" s="1">
        <f t="shared" si="1100"/>
        <v>1</v>
      </c>
      <c r="H17657" s="4">
        <f t="shared" si="1101"/>
        <v>1</v>
      </c>
      <c r="I17657" s="5">
        <f>IF(OR(AND(F17657&gt;=50,G17657&gt;SUMIF(SeasonTotals!A$2:A$9,A17657,SeasonTotals!F$2:F$9)),AND(G17657&gt;0.885,F17657&gt;=50,D17657&lt;3)),1,0)</f>
        <v>1</v>
      </c>
      <c r="J17657" s="4">
        <f t="shared" si="1102"/>
        <v>0</v>
      </c>
      <c r="K17657" s="5">
        <f t="shared" si="1103"/>
        <v>0</v>
      </c>
    </row>
    <row r="17658" spans="1:11" x14ac:dyDescent="0.25">
      <c r="A17658" t="s">
        <v>172</v>
      </c>
      <c r="B17658" t="s">
        <v>177</v>
      </c>
      <c r="C17658" s="7">
        <v>1</v>
      </c>
      <c r="D17658">
        <v>4</v>
      </c>
      <c r="E17658">
        <v>25</v>
      </c>
      <c r="F17658">
        <v>60</v>
      </c>
      <c r="G17658" s="1">
        <f t="shared" si="1100"/>
        <v>0.86206896551724133</v>
      </c>
      <c r="H17658" s="4">
        <f t="shared" si="1101"/>
        <v>0</v>
      </c>
      <c r="I17658" s="5">
        <f>IF(OR(AND(F17658&gt;=50,G17658&gt;SUMIF(SeasonTotals!A$2:A$9,A17658,SeasonTotals!F$2:F$9)),AND(G17658&gt;0.885,F17658&gt;=50,D17658&lt;3)),1,0)</f>
        <v>0</v>
      </c>
      <c r="J17658" s="4">
        <f t="shared" si="1102"/>
        <v>0</v>
      </c>
      <c r="K17658" s="5">
        <f t="shared" si="1103"/>
        <v>0</v>
      </c>
    </row>
    <row r="17659" spans="1:11" x14ac:dyDescent="0.25">
      <c r="A17659" t="s">
        <v>172</v>
      </c>
      <c r="B17659" t="s">
        <v>162</v>
      </c>
      <c r="C17659" s="7">
        <v>1</v>
      </c>
      <c r="D17659">
        <v>2</v>
      </c>
      <c r="E17659">
        <v>20</v>
      </c>
      <c r="F17659">
        <v>60</v>
      </c>
      <c r="G17659" s="1">
        <f t="shared" si="1100"/>
        <v>0.90909090909090906</v>
      </c>
      <c r="H17659" s="4">
        <f t="shared" si="1101"/>
        <v>1</v>
      </c>
      <c r="I17659" s="5">
        <f>IF(OR(AND(F17659&gt;=50,G17659&gt;SUMIF(SeasonTotals!A$2:A$9,A17659,SeasonTotals!F$2:F$9)),AND(G17659&gt;0.885,F17659&gt;=50,D17659&lt;3)),1,0)</f>
        <v>1</v>
      </c>
      <c r="J17659" s="4">
        <f t="shared" si="1102"/>
        <v>0</v>
      </c>
      <c r="K17659" s="5">
        <f t="shared" si="1103"/>
        <v>0</v>
      </c>
    </row>
    <row r="17660" spans="1:11" x14ac:dyDescent="0.25">
      <c r="A17660" t="s">
        <v>172</v>
      </c>
      <c r="B17660" t="s">
        <v>40</v>
      </c>
      <c r="C17660" s="7">
        <v>1</v>
      </c>
      <c r="D17660">
        <v>1</v>
      </c>
      <c r="E17660">
        <v>26</v>
      </c>
      <c r="F17660">
        <v>60</v>
      </c>
      <c r="G17660" s="1">
        <f t="shared" si="1100"/>
        <v>0.96296296296296291</v>
      </c>
      <c r="H17660" s="4">
        <f t="shared" si="1101"/>
        <v>1</v>
      </c>
      <c r="I17660" s="5">
        <f>IF(OR(AND(F17660&gt;=50,G17660&gt;SUMIF(SeasonTotals!A$2:A$9,A17660,SeasonTotals!F$2:F$9)),AND(G17660&gt;0.885,F17660&gt;=50,D17660&lt;3)),1,0)</f>
        <v>1</v>
      </c>
      <c r="J17660" s="4">
        <f t="shared" si="1102"/>
        <v>0</v>
      </c>
      <c r="K17660" s="5">
        <f t="shared" si="1103"/>
        <v>0</v>
      </c>
    </row>
    <row r="17661" spans="1:11" x14ac:dyDescent="0.25">
      <c r="A17661" t="s">
        <v>172</v>
      </c>
      <c r="B17661" t="s">
        <v>120</v>
      </c>
      <c r="C17661" s="7">
        <v>1</v>
      </c>
      <c r="D17661">
        <v>2</v>
      </c>
      <c r="E17661">
        <v>35</v>
      </c>
      <c r="F17661">
        <v>57</v>
      </c>
      <c r="G17661" s="1">
        <f t="shared" si="1100"/>
        <v>0.94594594594594594</v>
      </c>
      <c r="H17661" s="4">
        <f t="shared" si="1101"/>
        <v>1</v>
      </c>
      <c r="I17661" s="5">
        <f>IF(OR(AND(F17661&gt;=50,G17661&gt;SUMIF(SeasonTotals!A$2:A$9,A17661,SeasonTotals!F$2:F$9)),AND(G17661&gt;0.885,F17661&gt;=50,D17661&lt;3)),1,0)</f>
        <v>1</v>
      </c>
      <c r="J17661" s="4">
        <f t="shared" si="1102"/>
        <v>0</v>
      </c>
      <c r="K17661" s="5">
        <f t="shared" si="1103"/>
        <v>0</v>
      </c>
    </row>
    <row r="17662" spans="1:11" x14ac:dyDescent="0.25">
      <c r="A17662" t="s">
        <v>172</v>
      </c>
      <c r="B17662" t="s">
        <v>167</v>
      </c>
      <c r="C17662" s="7">
        <v>1</v>
      </c>
      <c r="D17662">
        <v>3</v>
      </c>
      <c r="E17662">
        <v>28</v>
      </c>
      <c r="F17662">
        <v>59</v>
      </c>
      <c r="G17662" s="1">
        <f t="shared" si="1100"/>
        <v>0.90322580645161288</v>
      </c>
      <c r="H17662" s="4">
        <f t="shared" si="1101"/>
        <v>0</v>
      </c>
      <c r="I17662" s="5">
        <f>IF(OR(AND(F17662&gt;=50,G17662&gt;SUMIF(SeasonTotals!A$2:A$9,A17662,SeasonTotals!F$2:F$9)),AND(G17662&gt;0.885,F17662&gt;=50,D17662&lt;3)),1,0)</f>
        <v>0</v>
      </c>
      <c r="J17662" s="4">
        <f t="shared" si="1102"/>
        <v>0</v>
      </c>
      <c r="K17662" s="5">
        <f t="shared" si="1103"/>
        <v>0</v>
      </c>
    </row>
    <row r="17663" spans="1:11" x14ac:dyDescent="0.25">
      <c r="A17663" t="s">
        <v>172</v>
      </c>
      <c r="B17663" t="s">
        <v>110</v>
      </c>
      <c r="C17663" s="7">
        <v>1</v>
      </c>
      <c r="D17663">
        <v>0</v>
      </c>
      <c r="E17663">
        <v>28</v>
      </c>
      <c r="F17663">
        <v>60</v>
      </c>
      <c r="G17663" s="1">
        <f t="shared" si="1100"/>
        <v>1</v>
      </c>
      <c r="H17663" s="4">
        <f t="shared" si="1101"/>
        <v>1</v>
      </c>
      <c r="I17663" s="5">
        <f>IF(OR(AND(F17663&gt;=50,G17663&gt;SUMIF(SeasonTotals!A$2:A$9,A17663,SeasonTotals!F$2:F$9)),AND(G17663&gt;0.885,F17663&gt;=50,D17663&lt;3)),1,0)</f>
        <v>1</v>
      </c>
      <c r="J17663" s="4">
        <f t="shared" si="1102"/>
        <v>0</v>
      </c>
      <c r="K17663" s="5">
        <f t="shared" si="1103"/>
        <v>0</v>
      </c>
    </row>
    <row r="17664" spans="1:11" x14ac:dyDescent="0.25">
      <c r="A17664" t="s">
        <v>172</v>
      </c>
      <c r="B17664" t="s">
        <v>54</v>
      </c>
      <c r="C17664" s="7">
        <v>1</v>
      </c>
      <c r="D17664">
        <v>4</v>
      </c>
      <c r="E17664">
        <v>19</v>
      </c>
      <c r="F17664">
        <v>65</v>
      </c>
      <c r="G17664" s="1">
        <f t="shared" si="1100"/>
        <v>0.82608695652173914</v>
      </c>
      <c r="H17664" s="4">
        <f t="shared" si="1101"/>
        <v>0</v>
      </c>
      <c r="I17664" s="5">
        <f>IF(OR(AND(F17664&gt;=50,G17664&gt;SUMIF(SeasonTotals!A$2:A$9,A17664,SeasonTotals!F$2:F$9)),AND(G17664&gt;0.885,F17664&gt;=50,D17664&lt;3)),1,0)</f>
        <v>0</v>
      </c>
      <c r="J17664" s="4">
        <f t="shared" si="1102"/>
        <v>1</v>
      </c>
      <c r="K17664" s="5">
        <f t="shared" si="1103"/>
        <v>0</v>
      </c>
    </row>
    <row r="17665" spans="1:11" x14ac:dyDescent="0.25">
      <c r="A17665" t="s">
        <v>172</v>
      </c>
      <c r="B17665" t="s">
        <v>55</v>
      </c>
      <c r="C17665" s="7">
        <v>1</v>
      </c>
      <c r="D17665">
        <v>1</v>
      </c>
      <c r="E17665">
        <v>37</v>
      </c>
      <c r="F17665">
        <v>58</v>
      </c>
      <c r="G17665" s="1">
        <f t="shared" si="1100"/>
        <v>0.97368421052631582</v>
      </c>
      <c r="H17665" s="4">
        <f t="shared" si="1101"/>
        <v>1</v>
      </c>
      <c r="I17665" s="5">
        <f>IF(OR(AND(F17665&gt;=50,G17665&gt;SUMIF(SeasonTotals!A$2:A$9,A17665,SeasonTotals!F$2:F$9)),AND(G17665&gt;0.885,F17665&gt;=50,D17665&lt;3)),1,0)</f>
        <v>1</v>
      </c>
      <c r="J17665" s="4">
        <f t="shared" si="1102"/>
        <v>0</v>
      </c>
      <c r="K17665" s="5">
        <f t="shared" si="1103"/>
        <v>0</v>
      </c>
    </row>
    <row r="17666" spans="1:11" x14ac:dyDescent="0.25">
      <c r="A17666" t="s">
        <v>172</v>
      </c>
      <c r="B17666" t="s">
        <v>95</v>
      </c>
      <c r="C17666" s="7">
        <v>1</v>
      </c>
      <c r="D17666">
        <v>3</v>
      </c>
      <c r="E17666">
        <v>31</v>
      </c>
      <c r="F17666">
        <v>63</v>
      </c>
      <c r="G17666" s="1">
        <f t="shared" ref="G17666:G17729" si="1104">E17666/MAX(1,SUM(D17666:E17666))</f>
        <v>0.91176470588235292</v>
      </c>
      <c r="H17666" s="4">
        <f t="shared" ref="H17666:H17729" si="1105">IF(AND(F17666&gt;=50,OR(G17666&gt;0.913,AND(G17666&gt;0.885,D17666&lt;3))),1,0)</f>
        <v>0</v>
      </c>
      <c r="I17666" s="5">
        <f>IF(OR(AND(F17666&gt;=50,G17666&gt;SUMIF(SeasonTotals!A$2:A$9,A17666,SeasonTotals!F$2:F$9)),AND(G17666&gt;0.885,F17666&gt;=50,D17666&lt;3)),1,0)</f>
        <v>0</v>
      </c>
      <c r="J17666" s="4">
        <f t="shared" ref="J17666:J17729" si="1106">IF(G17666&lt;0.85,1,0)</f>
        <v>0</v>
      </c>
      <c r="K17666" s="5">
        <f t="shared" ref="K17666:K17729" si="1107">IF(F17666&lt;55,1,0)</f>
        <v>0</v>
      </c>
    </row>
    <row r="17667" spans="1:11" x14ac:dyDescent="0.25">
      <c r="A17667" t="s">
        <v>172</v>
      </c>
      <c r="B17667" t="s">
        <v>170</v>
      </c>
      <c r="C17667" s="7">
        <v>1</v>
      </c>
      <c r="D17667">
        <v>2</v>
      </c>
      <c r="E17667">
        <v>29</v>
      </c>
      <c r="F17667">
        <v>63</v>
      </c>
      <c r="G17667" s="1">
        <f t="shared" si="1104"/>
        <v>0.93548387096774188</v>
      </c>
      <c r="H17667" s="4">
        <f t="shared" si="1105"/>
        <v>1</v>
      </c>
      <c r="I17667" s="5">
        <f>IF(OR(AND(F17667&gt;=50,G17667&gt;SUMIF(SeasonTotals!A$2:A$9,A17667,SeasonTotals!F$2:F$9)),AND(G17667&gt;0.885,F17667&gt;=50,D17667&lt;3)),1,0)</f>
        <v>1</v>
      </c>
      <c r="J17667" s="4">
        <f t="shared" si="1106"/>
        <v>0</v>
      </c>
      <c r="K17667" s="5">
        <f t="shared" si="1107"/>
        <v>0</v>
      </c>
    </row>
    <row r="17668" spans="1:11" x14ac:dyDescent="0.25">
      <c r="A17668" t="s">
        <v>172</v>
      </c>
      <c r="B17668" t="s">
        <v>106</v>
      </c>
      <c r="C17668" s="7">
        <v>1</v>
      </c>
      <c r="D17668">
        <v>4</v>
      </c>
      <c r="E17668">
        <v>32</v>
      </c>
      <c r="F17668">
        <v>65</v>
      </c>
      <c r="G17668" s="1">
        <f t="shared" si="1104"/>
        <v>0.88888888888888884</v>
      </c>
      <c r="H17668" s="4">
        <f t="shared" si="1105"/>
        <v>0</v>
      </c>
      <c r="I17668" s="5">
        <f>IF(OR(AND(F17668&gt;=50,G17668&gt;SUMIF(SeasonTotals!A$2:A$9,A17668,SeasonTotals!F$2:F$9)),AND(G17668&gt;0.885,F17668&gt;=50,D17668&lt;3)),1,0)</f>
        <v>0</v>
      </c>
      <c r="J17668" s="4">
        <f t="shared" si="1106"/>
        <v>0</v>
      </c>
      <c r="K17668" s="5">
        <f t="shared" si="1107"/>
        <v>0</v>
      </c>
    </row>
    <row r="17669" spans="1:11" x14ac:dyDescent="0.25">
      <c r="A17669" t="s">
        <v>172</v>
      </c>
      <c r="B17669" t="s">
        <v>159</v>
      </c>
      <c r="C17669" s="7">
        <v>1</v>
      </c>
      <c r="D17669">
        <v>0</v>
      </c>
      <c r="E17669">
        <v>17</v>
      </c>
      <c r="F17669">
        <v>60</v>
      </c>
      <c r="G17669" s="1">
        <f t="shared" si="1104"/>
        <v>1</v>
      </c>
      <c r="H17669" s="4">
        <f t="shared" si="1105"/>
        <v>1</v>
      </c>
      <c r="I17669" s="5">
        <f>IF(OR(AND(F17669&gt;=50,G17669&gt;SUMIF(SeasonTotals!A$2:A$9,A17669,SeasonTotals!F$2:F$9)),AND(G17669&gt;0.885,F17669&gt;=50,D17669&lt;3)),1,0)</f>
        <v>1</v>
      </c>
      <c r="J17669" s="4">
        <f t="shared" si="1106"/>
        <v>0</v>
      </c>
      <c r="K17669" s="5">
        <f t="shared" si="1107"/>
        <v>0</v>
      </c>
    </row>
    <row r="17670" spans="1:11" x14ac:dyDescent="0.25">
      <c r="A17670" t="s">
        <v>172</v>
      </c>
      <c r="B17670" t="s">
        <v>94</v>
      </c>
      <c r="C17670" s="7">
        <v>1</v>
      </c>
      <c r="D17670">
        <v>4</v>
      </c>
      <c r="E17670">
        <v>18</v>
      </c>
      <c r="F17670">
        <v>58</v>
      </c>
      <c r="G17670" s="1">
        <f t="shared" si="1104"/>
        <v>0.81818181818181823</v>
      </c>
      <c r="H17670" s="4">
        <f t="shared" si="1105"/>
        <v>0</v>
      </c>
      <c r="I17670" s="5">
        <f>IF(OR(AND(F17670&gt;=50,G17670&gt;SUMIF(SeasonTotals!A$2:A$9,A17670,SeasonTotals!F$2:F$9)),AND(G17670&gt;0.885,F17670&gt;=50,D17670&lt;3)),1,0)</f>
        <v>0</v>
      </c>
      <c r="J17670" s="4">
        <f t="shared" si="1106"/>
        <v>1</v>
      </c>
      <c r="K17670" s="5">
        <f t="shared" si="1107"/>
        <v>0</v>
      </c>
    </row>
    <row r="17671" spans="1:11" x14ac:dyDescent="0.25">
      <c r="A17671" t="s">
        <v>172</v>
      </c>
      <c r="B17671" t="s">
        <v>112</v>
      </c>
      <c r="C17671" s="7">
        <v>1</v>
      </c>
      <c r="D17671">
        <v>1</v>
      </c>
      <c r="E17671">
        <v>23</v>
      </c>
      <c r="F17671">
        <v>60</v>
      </c>
      <c r="G17671" s="1">
        <f t="shared" si="1104"/>
        <v>0.95833333333333337</v>
      </c>
      <c r="H17671" s="4">
        <f t="shared" si="1105"/>
        <v>1</v>
      </c>
      <c r="I17671" s="5">
        <f>IF(OR(AND(F17671&gt;=50,G17671&gt;SUMIF(SeasonTotals!A$2:A$9,A17671,SeasonTotals!F$2:F$9)),AND(G17671&gt;0.885,F17671&gt;=50,D17671&lt;3)),1,0)</f>
        <v>1</v>
      </c>
      <c r="J17671" s="4">
        <f t="shared" si="1106"/>
        <v>0</v>
      </c>
      <c r="K17671" s="5">
        <f t="shared" si="1107"/>
        <v>0</v>
      </c>
    </row>
    <row r="17672" spans="1:11" x14ac:dyDescent="0.25">
      <c r="A17672" t="s">
        <v>172</v>
      </c>
      <c r="B17672" t="s">
        <v>77</v>
      </c>
      <c r="C17672" s="7">
        <v>1</v>
      </c>
      <c r="D17672">
        <v>2</v>
      </c>
      <c r="E17672">
        <v>2</v>
      </c>
      <c r="F17672">
        <v>6</v>
      </c>
      <c r="G17672" s="1">
        <f t="shared" si="1104"/>
        <v>0.5</v>
      </c>
      <c r="H17672" s="4">
        <f t="shared" si="1105"/>
        <v>0</v>
      </c>
      <c r="I17672" s="5">
        <f>IF(OR(AND(F17672&gt;=50,G17672&gt;SUMIF(SeasonTotals!A$2:A$9,A17672,SeasonTotals!F$2:F$9)),AND(G17672&gt;0.885,F17672&gt;=50,D17672&lt;3)),1,0)</f>
        <v>0</v>
      </c>
      <c r="J17672" s="4">
        <f t="shared" si="1106"/>
        <v>1</v>
      </c>
      <c r="K17672" s="5">
        <f t="shared" si="1107"/>
        <v>1</v>
      </c>
    </row>
    <row r="17673" spans="1:11" x14ac:dyDescent="0.25">
      <c r="A17673" t="s">
        <v>172</v>
      </c>
      <c r="B17673" t="s">
        <v>113</v>
      </c>
      <c r="C17673" s="7">
        <v>1</v>
      </c>
      <c r="D17673">
        <v>4</v>
      </c>
      <c r="E17673">
        <v>27</v>
      </c>
      <c r="F17673">
        <v>60</v>
      </c>
      <c r="G17673" s="1">
        <f t="shared" si="1104"/>
        <v>0.87096774193548387</v>
      </c>
      <c r="H17673" s="4">
        <f t="shared" si="1105"/>
        <v>0</v>
      </c>
      <c r="I17673" s="5">
        <f>IF(OR(AND(F17673&gt;=50,G17673&gt;SUMIF(SeasonTotals!A$2:A$9,A17673,SeasonTotals!F$2:F$9)),AND(G17673&gt;0.885,F17673&gt;=50,D17673&lt;3)),1,0)</f>
        <v>0</v>
      </c>
      <c r="J17673" s="4">
        <f t="shared" si="1106"/>
        <v>0</v>
      </c>
      <c r="K17673" s="5">
        <f t="shared" si="1107"/>
        <v>0</v>
      </c>
    </row>
    <row r="17674" spans="1:11" x14ac:dyDescent="0.25">
      <c r="A17674" t="s">
        <v>172</v>
      </c>
      <c r="B17674" t="s">
        <v>150</v>
      </c>
      <c r="C17674" s="7">
        <v>1</v>
      </c>
      <c r="D17674">
        <v>2</v>
      </c>
      <c r="E17674">
        <v>27</v>
      </c>
      <c r="F17674">
        <v>58</v>
      </c>
      <c r="G17674" s="1">
        <f t="shared" si="1104"/>
        <v>0.93103448275862066</v>
      </c>
      <c r="H17674" s="4">
        <f t="shared" si="1105"/>
        <v>1</v>
      </c>
      <c r="I17674" s="5">
        <f>IF(OR(AND(F17674&gt;=50,G17674&gt;SUMIF(SeasonTotals!A$2:A$9,A17674,SeasonTotals!F$2:F$9)),AND(G17674&gt;0.885,F17674&gt;=50,D17674&lt;3)),1,0)</f>
        <v>1</v>
      </c>
      <c r="J17674" s="4">
        <f t="shared" si="1106"/>
        <v>0</v>
      </c>
      <c r="K17674" s="5">
        <f t="shared" si="1107"/>
        <v>0</v>
      </c>
    </row>
    <row r="17675" spans="1:11" x14ac:dyDescent="0.25">
      <c r="A17675" t="s">
        <v>172</v>
      </c>
      <c r="B17675" t="s">
        <v>83</v>
      </c>
      <c r="C17675" s="7">
        <v>1</v>
      </c>
      <c r="D17675">
        <v>3</v>
      </c>
      <c r="E17675">
        <v>19</v>
      </c>
      <c r="F17675">
        <v>60</v>
      </c>
      <c r="G17675" s="1">
        <f t="shared" si="1104"/>
        <v>0.86363636363636365</v>
      </c>
      <c r="H17675" s="4">
        <f t="shared" si="1105"/>
        <v>0</v>
      </c>
      <c r="I17675" s="5">
        <f>IF(OR(AND(F17675&gt;=50,G17675&gt;SUMIF(SeasonTotals!A$2:A$9,A17675,SeasonTotals!F$2:F$9)),AND(G17675&gt;0.885,F17675&gt;=50,D17675&lt;3)),1,0)</f>
        <v>0</v>
      </c>
      <c r="J17675" s="4">
        <f t="shared" si="1106"/>
        <v>0</v>
      </c>
      <c r="K17675" s="5">
        <f t="shared" si="1107"/>
        <v>0</v>
      </c>
    </row>
    <row r="17676" spans="1:11" x14ac:dyDescent="0.25">
      <c r="A17676" t="s">
        <v>172</v>
      </c>
      <c r="B17676" t="s">
        <v>40</v>
      </c>
      <c r="C17676" s="7">
        <v>1</v>
      </c>
      <c r="D17676">
        <v>1</v>
      </c>
      <c r="E17676">
        <v>40</v>
      </c>
      <c r="F17676">
        <v>60</v>
      </c>
      <c r="G17676" s="1">
        <f t="shared" si="1104"/>
        <v>0.97560975609756095</v>
      </c>
      <c r="H17676" s="4">
        <f t="shared" si="1105"/>
        <v>1</v>
      </c>
      <c r="I17676" s="5">
        <f>IF(OR(AND(F17676&gt;=50,G17676&gt;SUMIF(SeasonTotals!A$2:A$9,A17676,SeasonTotals!F$2:F$9)),AND(G17676&gt;0.885,F17676&gt;=50,D17676&lt;3)),1,0)</f>
        <v>1</v>
      </c>
      <c r="J17676" s="4">
        <f t="shared" si="1106"/>
        <v>0</v>
      </c>
      <c r="K17676" s="5">
        <f t="shared" si="1107"/>
        <v>0</v>
      </c>
    </row>
    <row r="17677" spans="1:11" x14ac:dyDescent="0.25">
      <c r="A17677" t="s">
        <v>172</v>
      </c>
      <c r="B17677" t="s">
        <v>49</v>
      </c>
      <c r="C17677" s="7">
        <v>1</v>
      </c>
      <c r="D17677">
        <v>1</v>
      </c>
      <c r="E17677">
        <v>17</v>
      </c>
      <c r="F17677">
        <v>60</v>
      </c>
      <c r="G17677" s="1">
        <f t="shared" si="1104"/>
        <v>0.94444444444444442</v>
      </c>
      <c r="H17677" s="4">
        <f t="shared" si="1105"/>
        <v>1</v>
      </c>
      <c r="I17677" s="5">
        <f>IF(OR(AND(F17677&gt;=50,G17677&gt;SUMIF(SeasonTotals!A$2:A$9,A17677,SeasonTotals!F$2:F$9)),AND(G17677&gt;0.885,F17677&gt;=50,D17677&lt;3)),1,0)</f>
        <v>1</v>
      </c>
      <c r="J17677" s="4">
        <f t="shared" si="1106"/>
        <v>0</v>
      </c>
      <c r="K17677" s="5">
        <f t="shared" si="1107"/>
        <v>0</v>
      </c>
    </row>
    <row r="17678" spans="1:11" x14ac:dyDescent="0.25">
      <c r="A17678" t="s">
        <v>172</v>
      </c>
      <c r="B17678" t="s">
        <v>120</v>
      </c>
      <c r="C17678" s="7">
        <v>1</v>
      </c>
      <c r="D17678">
        <v>4</v>
      </c>
      <c r="E17678">
        <v>26</v>
      </c>
      <c r="F17678">
        <v>59</v>
      </c>
      <c r="G17678" s="1">
        <f t="shared" si="1104"/>
        <v>0.8666666666666667</v>
      </c>
      <c r="H17678" s="4">
        <f t="shared" si="1105"/>
        <v>0</v>
      </c>
      <c r="I17678" s="5">
        <f>IF(OR(AND(F17678&gt;=50,G17678&gt;SUMIF(SeasonTotals!A$2:A$9,A17678,SeasonTotals!F$2:F$9)),AND(G17678&gt;0.885,F17678&gt;=50,D17678&lt;3)),1,0)</f>
        <v>0</v>
      </c>
      <c r="J17678" s="4">
        <f t="shared" si="1106"/>
        <v>0</v>
      </c>
      <c r="K17678" s="5">
        <f t="shared" si="1107"/>
        <v>0</v>
      </c>
    </row>
    <row r="17679" spans="1:11" x14ac:dyDescent="0.25">
      <c r="A17679" t="s">
        <v>172</v>
      </c>
      <c r="B17679" t="s">
        <v>142</v>
      </c>
      <c r="C17679" s="7">
        <v>1</v>
      </c>
      <c r="D17679">
        <v>3</v>
      </c>
      <c r="E17679">
        <v>21</v>
      </c>
      <c r="F17679">
        <v>63</v>
      </c>
      <c r="G17679" s="1">
        <f t="shared" si="1104"/>
        <v>0.875</v>
      </c>
      <c r="H17679" s="4">
        <f t="shared" si="1105"/>
        <v>0</v>
      </c>
      <c r="I17679" s="5">
        <f>IF(OR(AND(F17679&gt;=50,G17679&gt;SUMIF(SeasonTotals!A$2:A$9,A17679,SeasonTotals!F$2:F$9)),AND(G17679&gt;0.885,F17679&gt;=50,D17679&lt;3)),1,0)</f>
        <v>0</v>
      </c>
      <c r="J17679" s="4">
        <f t="shared" si="1106"/>
        <v>0</v>
      </c>
      <c r="K17679" s="5">
        <f t="shared" si="1107"/>
        <v>0</v>
      </c>
    </row>
    <row r="17680" spans="1:11" x14ac:dyDescent="0.25">
      <c r="A17680" t="s">
        <v>172</v>
      </c>
      <c r="B17680" t="s">
        <v>110</v>
      </c>
      <c r="C17680" s="7">
        <v>1</v>
      </c>
      <c r="D17680">
        <v>2</v>
      </c>
      <c r="E17680">
        <v>28</v>
      </c>
      <c r="F17680">
        <v>60</v>
      </c>
      <c r="G17680" s="1">
        <f t="shared" si="1104"/>
        <v>0.93333333333333335</v>
      </c>
      <c r="H17680" s="4">
        <f t="shared" si="1105"/>
        <v>1</v>
      </c>
      <c r="I17680" s="5">
        <f>IF(OR(AND(F17680&gt;=50,G17680&gt;SUMIF(SeasonTotals!A$2:A$9,A17680,SeasonTotals!F$2:F$9)),AND(G17680&gt;0.885,F17680&gt;=50,D17680&lt;3)),1,0)</f>
        <v>1</v>
      </c>
      <c r="J17680" s="4">
        <f t="shared" si="1106"/>
        <v>0</v>
      </c>
      <c r="K17680" s="5">
        <f t="shared" si="1107"/>
        <v>0</v>
      </c>
    </row>
    <row r="17681" spans="1:11" x14ac:dyDescent="0.25">
      <c r="A17681" t="s">
        <v>172</v>
      </c>
      <c r="B17681" t="s">
        <v>54</v>
      </c>
      <c r="C17681" s="7">
        <v>1</v>
      </c>
      <c r="D17681">
        <v>3</v>
      </c>
      <c r="E17681">
        <v>23</v>
      </c>
      <c r="F17681">
        <v>58</v>
      </c>
      <c r="G17681" s="1">
        <f t="shared" si="1104"/>
        <v>0.88461538461538458</v>
      </c>
      <c r="H17681" s="4">
        <f t="shared" si="1105"/>
        <v>0</v>
      </c>
      <c r="I17681" s="5">
        <f>IF(OR(AND(F17681&gt;=50,G17681&gt;SUMIF(SeasonTotals!A$2:A$9,A17681,SeasonTotals!F$2:F$9)),AND(G17681&gt;0.885,F17681&gt;=50,D17681&lt;3)),1,0)</f>
        <v>0</v>
      </c>
      <c r="J17681" s="4">
        <f t="shared" si="1106"/>
        <v>0</v>
      </c>
      <c r="K17681" s="5">
        <f t="shared" si="1107"/>
        <v>0</v>
      </c>
    </row>
    <row r="17682" spans="1:11" x14ac:dyDescent="0.25">
      <c r="A17682" t="s">
        <v>172</v>
      </c>
      <c r="B17682" t="s">
        <v>37</v>
      </c>
      <c r="C17682" s="7">
        <v>1</v>
      </c>
      <c r="D17682">
        <v>4</v>
      </c>
      <c r="E17682">
        <v>34</v>
      </c>
      <c r="F17682">
        <v>60</v>
      </c>
      <c r="G17682" s="1">
        <f t="shared" si="1104"/>
        <v>0.89473684210526316</v>
      </c>
      <c r="H17682" s="4">
        <f t="shared" si="1105"/>
        <v>0</v>
      </c>
      <c r="I17682" s="5">
        <f>IF(OR(AND(F17682&gt;=50,G17682&gt;SUMIF(SeasonTotals!A$2:A$9,A17682,SeasonTotals!F$2:F$9)),AND(G17682&gt;0.885,F17682&gt;=50,D17682&lt;3)),1,0)</f>
        <v>0</v>
      </c>
      <c r="J17682" s="4">
        <f t="shared" si="1106"/>
        <v>0</v>
      </c>
      <c r="K17682" s="5">
        <f t="shared" si="1107"/>
        <v>0</v>
      </c>
    </row>
    <row r="17683" spans="1:11" x14ac:dyDescent="0.25">
      <c r="A17683" t="s">
        <v>172</v>
      </c>
      <c r="B17683" t="s">
        <v>79</v>
      </c>
      <c r="C17683" s="7">
        <v>1</v>
      </c>
      <c r="D17683">
        <v>5</v>
      </c>
      <c r="E17683">
        <v>12</v>
      </c>
      <c r="F17683">
        <v>32</v>
      </c>
      <c r="G17683" s="1">
        <f t="shared" si="1104"/>
        <v>0.70588235294117652</v>
      </c>
      <c r="H17683" s="4">
        <f t="shared" si="1105"/>
        <v>0</v>
      </c>
      <c r="I17683" s="5">
        <f>IF(OR(AND(F17683&gt;=50,G17683&gt;SUMIF(SeasonTotals!A$2:A$9,A17683,SeasonTotals!F$2:F$9)),AND(G17683&gt;0.885,F17683&gt;=50,D17683&lt;3)),1,0)</f>
        <v>0</v>
      </c>
      <c r="J17683" s="4">
        <f t="shared" si="1106"/>
        <v>1</v>
      </c>
      <c r="K17683" s="5">
        <f t="shared" si="1107"/>
        <v>1</v>
      </c>
    </row>
    <row r="17684" spans="1:11" x14ac:dyDescent="0.25">
      <c r="A17684" t="s">
        <v>172</v>
      </c>
      <c r="B17684" t="s">
        <v>25</v>
      </c>
      <c r="C17684" s="7">
        <v>1</v>
      </c>
      <c r="D17684">
        <v>3</v>
      </c>
      <c r="E17684">
        <v>25</v>
      </c>
      <c r="F17684">
        <v>60</v>
      </c>
      <c r="G17684" s="1">
        <f t="shared" si="1104"/>
        <v>0.8928571428571429</v>
      </c>
      <c r="H17684" s="4">
        <f t="shared" si="1105"/>
        <v>0</v>
      </c>
      <c r="I17684" s="5">
        <f>IF(OR(AND(F17684&gt;=50,G17684&gt;SUMIF(SeasonTotals!A$2:A$9,A17684,SeasonTotals!F$2:F$9)),AND(G17684&gt;0.885,F17684&gt;=50,D17684&lt;3)),1,0)</f>
        <v>0</v>
      </c>
      <c r="J17684" s="4">
        <f t="shared" si="1106"/>
        <v>0</v>
      </c>
      <c r="K17684" s="5">
        <f t="shared" si="1107"/>
        <v>0</v>
      </c>
    </row>
    <row r="17685" spans="1:11" x14ac:dyDescent="0.25">
      <c r="A17685" t="s">
        <v>172</v>
      </c>
      <c r="B17685" t="s">
        <v>80</v>
      </c>
      <c r="C17685" s="7">
        <v>1</v>
      </c>
      <c r="D17685">
        <v>3</v>
      </c>
      <c r="E17685">
        <v>20</v>
      </c>
      <c r="F17685">
        <v>57</v>
      </c>
      <c r="G17685" s="1">
        <f t="shared" si="1104"/>
        <v>0.86956521739130432</v>
      </c>
      <c r="H17685" s="4">
        <f t="shared" si="1105"/>
        <v>0</v>
      </c>
      <c r="I17685" s="5">
        <f>IF(OR(AND(F17685&gt;=50,G17685&gt;SUMIF(SeasonTotals!A$2:A$9,A17685,SeasonTotals!F$2:F$9)),AND(G17685&gt;0.885,F17685&gt;=50,D17685&lt;3)),1,0)</f>
        <v>0</v>
      </c>
      <c r="J17685" s="4">
        <f t="shared" si="1106"/>
        <v>0</v>
      </c>
      <c r="K17685" s="5">
        <f t="shared" si="1107"/>
        <v>0</v>
      </c>
    </row>
    <row r="17686" spans="1:11" x14ac:dyDescent="0.25">
      <c r="A17686" t="s">
        <v>172</v>
      </c>
      <c r="B17686" t="s">
        <v>147</v>
      </c>
      <c r="C17686" s="7">
        <v>1</v>
      </c>
      <c r="D17686">
        <v>4</v>
      </c>
      <c r="E17686">
        <v>37</v>
      </c>
      <c r="F17686">
        <v>60</v>
      </c>
      <c r="G17686" s="1">
        <f t="shared" si="1104"/>
        <v>0.90243902439024393</v>
      </c>
      <c r="H17686" s="4">
        <f t="shared" si="1105"/>
        <v>0</v>
      </c>
      <c r="I17686" s="5">
        <f>IF(OR(AND(F17686&gt;=50,G17686&gt;SUMIF(SeasonTotals!A$2:A$9,A17686,SeasonTotals!F$2:F$9)),AND(G17686&gt;0.885,F17686&gt;=50,D17686&lt;3)),1,0)</f>
        <v>0</v>
      </c>
      <c r="J17686" s="4">
        <f t="shared" si="1106"/>
        <v>0</v>
      </c>
      <c r="K17686" s="5">
        <f t="shared" si="1107"/>
        <v>0</v>
      </c>
    </row>
    <row r="17687" spans="1:11" x14ac:dyDescent="0.25">
      <c r="A17687" t="s">
        <v>172</v>
      </c>
      <c r="B17687" t="s">
        <v>73</v>
      </c>
      <c r="C17687" s="7">
        <v>1</v>
      </c>
      <c r="D17687">
        <v>4</v>
      </c>
      <c r="E17687">
        <v>25</v>
      </c>
      <c r="F17687">
        <v>59</v>
      </c>
      <c r="G17687" s="1">
        <f t="shared" si="1104"/>
        <v>0.86206896551724133</v>
      </c>
      <c r="H17687" s="4">
        <f t="shared" si="1105"/>
        <v>0</v>
      </c>
      <c r="I17687" s="5">
        <f>IF(OR(AND(F17687&gt;=50,G17687&gt;SUMIF(SeasonTotals!A$2:A$9,A17687,SeasonTotals!F$2:F$9)),AND(G17687&gt;0.885,F17687&gt;=50,D17687&lt;3)),1,0)</f>
        <v>0</v>
      </c>
      <c r="J17687" s="4">
        <f t="shared" si="1106"/>
        <v>0</v>
      </c>
      <c r="K17687" s="5">
        <f t="shared" si="1107"/>
        <v>0</v>
      </c>
    </row>
    <row r="17688" spans="1:11" x14ac:dyDescent="0.25">
      <c r="A17688" t="s">
        <v>172</v>
      </c>
      <c r="B17688" t="s">
        <v>18</v>
      </c>
      <c r="C17688" s="7">
        <v>1</v>
      </c>
      <c r="D17688">
        <v>2</v>
      </c>
      <c r="E17688">
        <v>40</v>
      </c>
      <c r="F17688">
        <v>60</v>
      </c>
      <c r="G17688" s="1">
        <f t="shared" si="1104"/>
        <v>0.95238095238095233</v>
      </c>
      <c r="H17688" s="4">
        <f t="shared" si="1105"/>
        <v>1</v>
      </c>
      <c r="I17688" s="5">
        <f>IF(OR(AND(F17688&gt;=50,G17688&gt;SUMIF(SeasonTotals!A$2:A$9,A17688,SeasonTotals!F$2:F$9)),AND(G17688&gt;0.885,F17688&gt;=50,D17688&lt;3)),1,0)</f>
        <v>1</v>
      </c>
      <c r="J17688" s="4">
        <f t="shared" si="1106"/>
        <v>0</v>
      </c>
      <c r="K17688" s="5">
        <f t="shared" si="1107"/>
        <v>0</v>
      </c>
    </row>
    <row r="17689" spans="1:11" x14ac:dyDescent="0.25">
      <c r="A17689" t="s">
        <v>172</v>
      </c>
      <c r="B17689" t="s">
        <v>69</v>
      </c>
      <c r="C17689" s="7">
        <v>1</v>
      </c>
      <c r="D17689">
        <v>3</v>
      </c>
      <c r="E17689">
        <v>39</v>
      </c>
      <c r="F17689">
        <v>65</v>
      </c>
      <c r="G17689" s="1">
        <f t="shared" si="1104"/>
        <v>0.9285714285714286</v>
      </c>
      <c r="H17689" s="4">
        <f t="shared" si="1105"/>
        <v>1</v>
      </c>
      <c r="I17689" s="5">
        <f>IF(OR(AND(F17689&gt;=50,G17689&gt;SUMIF(SeasonTotals!A$2:A$9,A17689,SeasonTotals!F$2:F$9)),AND(G17689&gt;0.885,F17689&gt;=50,D17689&lt;3)),1,0)</f>
        <v>1</v>
      </c>
      <c r="J17689" s="4">
        <f t="shared" si="1106"/>
        <v>0</v>
      </c>
      <c r="K17689" s="5">
        <f t="shared" si="1107"/>
        <v>0</v>
      </c>
    </row>
    <row r="17690" spans="1:11" x14ac:dyDescent="0.25">
      <c r="A17690" t="s">
        <v>172</v>
      </c>
      <c r="B17690" t="s">
        <v>106</v>
      </c>
      <c r="C17690" s="7">
        <v>1</v>
      </c>
      <c r="D17690">
        <v>4</v>
      </c>
      <c r="E17690">
        <v>35</v>
      </c>
      <c r="F17690">
        <v>61</v>
      </c>
      <c r="G17690" s="1">
        <f t="shared" si="1104"/>
        <v>0.89743589743589747</v>
      </c>
      <c r="H17690" s="4">
        <f t="shared" si="1105"/>
        <v>0</v>
      </c>
      <c r="I17690" s="5">
        <f>IF(OR(AND(F17690&gt;=50,G17690&gt;SUMIF(SeasonTotals!A$2:A$9,A17690,SeasonTotals!F$2:F$9)),AND(G17690&gt;0.885,F17690&gt;=50,D17690&lt;3)),1,0)</f>
        <v>0</v>
      </c>
      <c r="J17690" s="4">
        <f t="shared" si="1106"/>
        <v>0</v>
      </c>
      <c r="K17690" s="5">
        <f t="shared" si="1107"/>
        <v>0</v>
      </c>
    </row>
    <row r="17691" spans="1:11" x14ac:dyDescent="0.25">
      <c r="A17691" t="s">
        <v>172</v>
      </c>
      <c r="B17691" t="s">
        <v>139</v>
      </c>
      <c r="C17691" s="7">
        <v>1</v>
      </c>
      <c r="D17691">
        <v>0</v>
      </c>
      <c r="E17691">
        <v>29</v>
      </c>
      <c r="F17691">
        <v>60</v>
      </c>
      <c r="G17691" s="1">
        <f t="shared" si="1104"/>
        <v>1</v>
      </c>
      <c r="H17691" s="4">
        <f t="shared" si="1105"/>
        <v>1</v>
      </c>
      <c r="I17691" s="5">
        <f>IF(OR(AND(F17691&gt;=50,G17691&gt;SUMIF(SeasonTotals!A$2:A$9,A17691,SeasonTotals!F$2:F$9)),AND(G17691&gt;0.885,F17691&gt;=50,D17691&lt;3)),1,0)</f>
        <v>1</v>
      </c>
      <c r="J17691" s="4">
        <f t="shared" si="1106"/>
        <v>0</v>
      </c>
      <c r="K17691" s="5">
        <f t="shared" si="1107"/>
        <v>0</v>
      </c>
    </row>
    <row r="17692" spans="1:11" x14ac:dyDescent="0.25">
      <c r="A17692" t="s">
        <v>172</v>
      </c>
      <c r="B17692" t="s">
        <v>128</v>
      </c>
      <c r="C17692" s="7">
        <v>1</v>
      </c>
      <c r="D17692">
        <v>2</v>
      </c>
      <c r="E17692">
        <v>31</v>
      </c>
      <c r="F17692">
        <v>60</v>
      </c>
      <c r="G17692" s="1">
        <f t="shared" si="1104"/>
        <v>0.93939393939393945</v>
      </c>
      <c r="H17692" s="4">
        <f t="shared" si="1105"/>
        <v>1</v>
      </c>
      <c r="I17692" s="5">
        <f>IF(OR(AND(F17692&gt;=50,G17692&gt;SUMIF(SeasonTotals!A$2:A$9,A17692,SeasonTotals!F$2:F$9)),AND(G17692&gt;0.885,F17692&gt;=50,D17692&lt;3)),1,0)</f>
        <v>1</v>
      </c>
      <c r="J17692" s="4">
        <f t="shared" si="1106"/>
        <v>0</v>
      </c>
      <c r="K17692" s="5">
        <f t="shared" si="1107"/>
        <v>0</v>
      </c>
    </row>
    <row r="17693" spans="1:11" x14ac:dyDescent="0.25">
      <c r="A17693" t="s">
        <v>172</v>
      </c>
      <c r="B17693" t="s">
        <v>21</v>
      </c>
      <c r="C17693" s="7">
        <v>1</v>
      </c>
      <c r="D17693">
        <v>4</v>
      </c>
      <c r="E17693">
        <v>9</v>
      </c>
      <c r="F17693">
        <v>16</v>
      </c>
      <c r="G17693" s="1">
        <f t="shared" si="1104"/>
        <v>0.69230769230769229</v>
      </c>
      <c r="H17693" s="4">
        <f t="shared" si="1105"/>
        <v>0</v>
      </c>
      <c r="I17693" s="5">
        <f>IF(OR(AND(F17693&gt;=50,G17693&gt;SUMIF(SeasonTotals!A$2:A$9,A17693,SeasonTotals!F$2:F$9)),AND(G17693&gt;0.885,F17693&gt;=50,D17693&lt;3)),1,0)</f>
        <v>0</v>
      </c>
      <c r="J17693" s="4">
        <f t="shared" si="1106"/>
        <v>1</v>
      </c>
      <c r="K17693" s="5">
        <f t="shared" si="1107"/>
        <v>1</v>
      </c>
    </row>
    <row r="17694" spans="1:11" x14ac:dyDescent="0.25">
      <c r="A17694" t="s">
        <v>172</v>
      </c>
      <c r="B17694" t="s">
        <v>112</v>
      </c>
      <c r="C17694" s="7">
        <v>1</v>
      </c>
      <c r="D17694">
        <v>2</v>
      </c>
      <c r="E17694">
        <v>23</v>
      </c>
      <c r="F17694">
        <v>60</v>
      </c>
      <c r="G17694" s="1">
        <f t="shared" si="1104"/>
        <v>0.92</v>
      </c>
      <c r="H17694" s="4">
        <f t="shared" si="1105"/>
        <v>1</v>
      </c>
      <c r="I17694" s="5">
        <f>IF(OR(AND(F17694&gt;=50,G17694&gt;SUMIF(SeasonTotals!A$2:A$9,A17694,SeasonTotals!F$2:F$9)),AND(G17694&gt;0.885,F17694&gt;=50,D17694&lt;3)),1,0)</f>
        <v>1</v>
      </c>
      <c r="J17694" s="4">
        <f t="shared" si="1106"/>
        <v>0</v>
      </c>
      <c r="K17694" s="5">
        <f t="shared" si="1107"/>
        <v>0</v>
      </c>
    </row>
    <row r="17695" spans="1:11" x14ac:dyDescent="0.25">
      <c r="A17695" t="s">
        <v>172</v>
      </c>
      <c r="B17695" t="s">
        <v>54</v>
      </c>
      <c r="C17695" s="7">
        <v>1</v>
      </c>
      <c r="D17695">
        <v>4</v>
      </c>
      <c r="E17695">
        <v>24</v>
      </c>
      <c r="F17695">
        <v>60</v>
      </c>
      <c r="G17695" s="1">
        <f t="shared" si="1104"/>
        <v>0.8571428571428571</v>
      </c>
      <c r="H17695" s="4">
        <f t="shared" si="1105"/>
        <v>0</v>
      </c>
      <c r="I17695" s="5">
        <f>IF(OR(AND(F17695&gt;=50,G17695&gt;SUMIF(SeasonTotals!A$2:A$9,A17695,SeasonTotals!F$2:F$9)),AND(G17695&gt;0.885,F17695&gt;=50,D17695&lt;3)),1,0)</f>
        <v>0</v>
      </c>
      <c r="J17695" s="4">
        <f t="shared" si="1106"/>
        <v>0</v>
      </c>
      <c r="K17695" s="5">
        <f t="shared" si="1107"/>
        <v>0</v>
      </c>
    </row>
    <row r="17696" spans="1:11" x14ac:dyDescent="0.25">
      <c r="A17696" t="s">
        <v>172</v>
      </c>
      <c r="B17696" t="s">
        <v>55</v>
      </c>
      <c r="C17696" s="7">
        <v>1</v>
      </c>
      <c r="D17696">
        <v>4</v>
      </c>
      <c r="E17696">
        <v>31</v>
      </c>
      <c r="F17696">
        <v>52</v>
      </c>
      <c r="G17696" s="1">
        <f t="shared" si="1104"/>
        <v>0.88571428571428568</v>
      </c>
      <c r="H17696" s="4">
        <f t="shared" si="1105"/>
        <v>0</v>
      </c>
      <c r="I17696" s="5">
        <f>IF(OR(AND(F17696&gt;=50,G17696&gt;SUMIF(SeasonTotals!A$2:A$9,A17696,SeasonTotals!F$2:F$9)),AND(G17696&gt;0.885,F17696&gt;=50,D17696&lt;3)),1,0)</f>
        <v>0</v>
      </c>
      <c r="J17696" s="4">
        <f t="shared" si="1106"/>
        <v>0</v>
      </c>
      <c r="K17696" s="5">
        <f t="shared" si="1107"/>
        <v>1</v>
      </c>
    </row>
    <row r="17697" spans="1:11" x14ac:dyDescent="0.25">
      <c r="A17697" t="s">
        <v>172</v>
      </c>
      <c r="B17697" t="s">
        <v>150</v>
      </c>
      <c r="C17697" s="7">
        <v>1</v>
      </c>
      <c r="D17697">
        <v>1</v>
      </c>
      <c r="E17697">
        <v>24</v>
      </c>
      <c r="F17697">
        <v>64</v>
      </c>
      <c r="G17697" s="1">
        <f t="shared" si="1104"/>
        <v>0.96</v>
      </c>
      <c r="H17697" s="4">
        <f t="shared" si="1105"/>
        <v>1</v>
      </c>
      <c r="I17697" s="5">
        <f>IF(OR(AND(F17697&gt;=50,G17697&gt;SUMIF(SeasonTotals!A$2:A$9,A17697,SeasonTotals!F$2:F$9)),AND(G17697&gt;0.885,F17697&gt;=50,D17697&lt;3)),1,0)</f>
        <v>1</v>
      </c>
      <c r="J17697" s="4">
        <f t="shared" si="1106"/>
        <v>0</v>
      </c>
      <c r="K17697" s="5">
        <f t="shared" si="1107"/>
        <v>0</v>
      </c>
    </row>
    <row r="17698" spans="1:11" x14ac:dyDescent="0.25">
      <c r="A17698" t="s">
        <v>172</v>
      </c>
      <c r="B17698" t="s">
        <v>104</v>
      </c>
      <c r="C17698" s="7">
        <v>1</v>
      </c>
      <c r="D17698">
        <v>0</v>
      </c>
      <c r="E17698">
        <v>37</v>
      </c>
      <c r="F17698">
        <v>64</v>
      </c>
      <c r="G17698" s="1">
        <f t="shared" si="1104"/>
        <v>1</v>
      </c>
      <c r="H17698" s="4">
        <f t="shared" si="1105"/>
        <v>1</v>
      </c>
      <c r="I17698" s="5">
        <f>IF(OR(AND(F17698&gt;=50,G17698&gt;SUMIF(SeasonTotals!A$2:A$9,A17698,SeasonTotals!F$2:F$9)),AND(G17698&gt;0.885,F17698&gt;=50,D17698&lt;3)),1,0)</f>
        <v>1</v>
      </c>
      <c r="J17698" s="4">
        <f t="shared" si="1106"/>
        <v>0</v>
      </c>
      <c r="K17698" s="5">
        <f t="shared" si="1107"/>
        <v>0</v>
      </c>
    </row>
    <row r="17699" spans="1:11" x14ac:dyDescent="0.25">
      <c r="A17699" t="s">
        <v>172</v>
      </c>
      <c r="B17699" t="s">
        <v>145</v>
      </c>
      <c r="C17699" s="7">
        <v>1</v>
      </c>
      <c r="D17699">
        <v>5</v>
      </c>
      <c r="E17699">
        <v>15</v>
      </c>
      <c r="F17699">
        <v>59</v>
      </c>
      <c r="G17699" s="1">
        <f t="shared" si="1104"/>
        <v>0.75</v>
      </c>
      <c r="H17699" s="4">
        <f t="shared" si="1105"/>
        <v>0</v>
      </c>
      <c r="I17699" s="5">
        <f>IF(OR(AND(F17699&gt;=50,G17699&gt;SUMIF(SeasonTotals!A$2:A$9,A17699,SeasonTotals!F$2:F$9)),AND(G17699&gt;0.885,F17699&gt;=50,D17699&lt;3)),1,0)</f>
        <v>0</v>
      </c>
      <c r="J17699" s="4">
        <f t="shared" si="1106"/>
        <v>1</v>
      </c>
      <c r="K17699" s="5">
        <f t="shared" si="1107"/>
        <v>0</v>
      </c>
    </row>
    <row r="17700" spans="1:11" x14ac:dyDescent="0.25">
      <c r="A17700" t="s">
        <v>172</v>
      </c>
      <c r="B17700" t="s">
        <v>37</v>
      </c>
      <c r="C17700" s="7">
        <v>1</v>
      </c>
      <c r="D17700">
        <v>4</v>
      </c>
      <c r="E17700">
        <v>26</v>
      </c>
      <c r="F17700">
        <v>60</v>
      </c>
      <c r="G17700" s="1">
        <f t="shared" si="1104"/>
        <v>0.8666666666666667</v>
      </c>
      <c r="H17700" s="4">
        <f t="shared" si="1105"/>
        <v>0</v>
      </c>
      <c r="I17700" s="5">
        <f>IF(OR(AND(F17700&gt;=50,G17700&gt;SUMIF(SeasonTotals!A$2:A$9,A17700,SeasonTotals!F$2:F$9)),AND(G17700&gt;0.885,F17700&gt;=50,D17700&lt;3)),1,0)</f>
        <v>0</v>
      </c>
      <c r="J17700" s="4">
        <f t="shared" si="1106"/>
        <v>0</v>
      </c>
      <c r="K17700" s="5">
        <f t="shared" si="1107"/>
        <v>0</v>
      </c>
    </row>
    <row r="17701" spans="1:11" x14ac:dyDescent="0.25">
      <c r="A17701" t="s">
        <v>172</v>
      </c>
      <c r="B17701" t="s">
        <v>132</v>
      </c>
      <c r="C17701" s="7">
        <v>1</v>
      </c>
      <c r="D17701">
        <v>0</v>
      </c>
      <c r="E17701">
        <v>29</v>
      </c>
      <c r="F17701">
        <v>60</v>
      </c>
      <c r="G17701" s="1">
        <f t="shared" si="1104"/>
        <v>1</v>
      </c>
      <c r="H17701" s="4">
        <f t="shared" si="1105"/>
        <v>1</v>
      </c>
      <c r="I17701" s="5">
        <f>IF(OR(AND(F17701&gt;=50,G17701&gt;SUMIF(SeasonTotals!A$2:A$9,A17701,SeasonTotals!F$2:F$9)),AND(G17701&gt;0.885,F17701&gt;=50,D17701&lt;3)),1,0)</f>
        <v>1</v>
      </c>
      <c r="J17701" s="4">
        <f t="shared" si="1106"/>
        <v>0</v>
      </c>
      <c r="K17701" s="5">
        <f t="shared" si="1107"/>
        <v>0</v>
      </c>
    </row>
    <row r="17702" spans="1:11" x14ac:dyDescent="0.25">
      <c r="A17702" t="s">
        <v>172</v>
      </c>
      <c r="B17702" t="s">
        <v>134</v>
      </c>
      <c r="C17702" s="7">
        <v>1</v>
      </c>
      <c r="D17702">
        <v>2</v>
      </c>
      <c r="E17702">
        <v>16</v>
      </c>
      <c r="F17702">
        <v>59</v>
      </c>
      <c r="G17702" s="1">
        <f t="shared" si="1104"/>
        <v>0.88888888888888884</v>
      </c>
      <c r="H17702" s="4">
        <f t="shared" si="1105"/>
        <v>1</v>
      </c>
      <c r="I17702" s="5">
        <f>IF(OR(AND(F17702&gt;=50,G17702&gt;SUMIF(SeasonTotals!A$2:A$9,A17702,SeasonTotals!F$2:F$9)),AND(G17702&gt;0.885,F17702&gt;=50,D17702&lt;3)),1,0)</f>
        <v>1</v>
      </c>
      <c r="J17702" s="4">
        <f t="shared" si="1106"/>
        <v>0</v>
      </c>
      <c r="K17702" s="5">
        <f t="shared" si="1107"/>
        <v>0</v>
      </c>
    </row>
    <row r="17703" spans="1:11" x14ac:dyDescent="0.25">
      <c r="A17703" t="s">
        <v>172</v>
      </c>
      <c r="B17703" t="s">
        <v>159</v>
      </c>
      <c r="C17703" s="7">
        <v>1</v>
      </c>
      <c r="D17703">
        <v>1</v>
      </c>
      <c r="E17703">
        <v>13</v>
      </c>
      <c r="F17703">
        <v>63</v>
      </c>
      <c r="G17703" s="1">
        <f t="shared" si="1104"/>
        <v>0.9285714285714286</v>
      </c>
      <c r="H17703" s="4">
        <f t="shared" si="1105"/>
        <v>1</v>
      </c>
      <c r="I17703" s="5">
        <f>IF(OR(AND(F17703&gt;=50,G17703&gt;SUMIF(SeasonTotals!A$2:A$9,A17703,SeasonTotals!F$2:F$9)),AND(G17703&gt;0.885,F17703&gt;=50,D17703&lt;3)),1,0)</f>
        <v>1</v>
      </c>
      <c r="J17703" s="4">
        <f t="shared" si="1106"/>
        <v>0</v>
      </c>
      <c r="K17703" s="5">
        <f t="shared" si="1107"/>
        <v>0</v>
      </c>
    </row>
    <row r="17704" spans="1:11" x14ac:dyDescent="0.25">
      <c r="A17704" t="s">
        <v>172</v>
      </c>
      <c r="B17704" t="s">
        <v>79</v>
      </c>
      <c r="C17704" s="7">
        <v>1</v>
      </c>
      <c r="D17704">
        <v>4</v>
      </c>
      <c r="E17704">
        <v>18</v>
      </c>
      <c r="F17704">
        <v>60</v>
      </c>
      <c r="G17704" s="1">
        <f t="shared" si="1104"/>
        <v>0.81818181818181823</v>
      </c>
      <c r="H17704" s="4">
        <f t="shared" si="1105"/>
        <v>0</v>
      </c>
      <c r="I17704" s="5">
        <f>IF(OR(AND(F17704&gt;=50,G17704&gt;SUMIF(SeasonTotals!A$2:A$9,A17704,SeasonTotals!F$2:F$9)),AND(G17704&gt;0.885,F17704&gt;=50,D17704&lt;3)),1,0)</f>
        <v>0</v>
      </c>
      <c r="J17704" s="4">
        <f t="shared" si="1106"/>
        <v>1</v>
      </c>
      <c r="K17704" s="5">
        <f t="shared" si="1107"/>
        <v>0</v>
      </c>
    </row>
    <row r="17705" spans="1:11" x14ac:dyDescent="0.25">
      <c r="A17705" t="s">
        <v>172</v>
      </c>
      <c r="B17705" t="s">
        <v>80</v>
      </c>
      <c r="C17705" s="7">
        <v>1</v>
      </c>
      <c r="D17705">
        <v>2</v>
      </c>
      <c r="E17705">
        <v>29</v>
      </c>
      <c r="F17705">
        <v>63</v>
      </c>
      <c r="G17705" s="1">
        <f t="shared" si="1104"/>
        <v>0.93548387096774188</v>
      </c>
      <c r="H17705" s="4">
        <f t="shared" si="1105"/>
        <v>1</v>
      </c>
      <c r="I17705" s="5">
        <f>IF(OR(AND(F17705&gt;=50,G17705&gt;SUMIF(SeasonTotals!A$2:A$9,A17705,SeasonTotals!F$2:F$9)),AND(G17705&gt;0.885,F17705&gt;=50,D17705&lt;3)),1,0)</f>
        <v>1</v>
      </c>
      <c r="J17705" s="4">
        <f t="shared" si="1106"/>
        <v>0</v>
      </c>
      <c r="K17705" s="5">
        <f t="shared" si="1107"/>
        <v>0</v>
      </c>
    </row>
    <row r="17706" spans="1:11" x14ac:dyDescent="0.25">
      <c r="A17706" t="s">
        <v>172</v>
      </c>
      <c r="B17706" t="s">
        <v>123</v>
      </c>
      <c r="C17706" s="7">
        <v>1</v>
      </c>
      <c r="D17706">
        <v>5</v>
      </c>
      <c r="E17706">
        <v>28</v>
      </c>
      <c r="F17706">
        <v>58</v>
      </c>
      <c r="G17706" s="1">
        <f t="shared" si="1104"/>
        <v>0.84848484848484851</v>
      </c>
      <c r="H17706" s="4">
        <f t="shared" si="1105"/>
        <v>0</v>
      </c>
      <c r="I17706" s="5">
        <f>IF(OR(AND(F17706&gt;=50,G17706&gt;SUMIF(SeasonTotals!A$2:A$9,A17706,SeasonTotals!F$2:F$9)),AND(G17706&gt;0.885,F17706&gt;=50,D17706&lt;3)),1,0)</f>
        <v>0</v>
      </c>
      <c r="J17706" s="4">
        <f t="shared" si="1106"/>
        <v>1</v>
      </c>
      <c r="K17706" s="5">
        <f t="shared" si="1107"/>
        <v>0</v>
      </c>
    </row>
    <row r="17707" spans="1:11" x14ac:dyDescent="0.25">
      <c r="A17707" t="s">
        <v>172</v>
      </c>
      <c r="B17707" t="s">
        <v>50</v>
      </c>
      <c r="C17707" s="7">
        <v>1</v>
      </c>
      <c r="D17707">
        <v>3</v>
      </c>
      <c r="E17707">
        <v>19</v>
      </c>
      <c r="F17707">
        <v>58</v>
      </c>
      <c r="G17707" s="1">
        <f t="shared" si="1104"/>
        <v>0.86363636363636365</v>
      </c>
      <c r="H17707" s="4">
        <f t="shared" si="1105"/>
        <v>0</v>
      </c>
      <c r="I17707" s="5">
        <f>IF(OR(AND(F17707&gt;=50,G17707&gt;SUMIF(SeasonTotals!A$2:A$9,A17707,SeasonTotals!F$2:F$9)),AND(G17707&gt;0.885,F17707&gt;=50,D17707&lt;3)),1,0)</f>
        <v>0</v>
      </c>
      <c r="J17707" s="4">
        <f t="shared" si="1106"/>
        <v>0</v>
      </c>
      <c r="K17707" s="5">
        <f t="shared" si="1107"/>
        <v>0</v>
      </c>
    </row>
    <row r="17708" spans="1:11" x14ac:dyDescent="0.25">
      <c r="A17708" t="s">
        <v>172</v>
      </c>
      <c r="B17708" t="s">
        <v>112</v>
      </c>
      <c r="C17708" s="7">
        <v>1</v>
      </c>
      <c r="D17708">
        <v>1</v>
      </c>
      <c r="E17708">
        <v>33</v>
      </c>
      <c r="F17708">
        <v>60</v>
      </c>
      <c r="G17708" s="1">
        <f t="shared" si="1104"/>
        <v>0.97058823529411764</v>
      </c>
      <c r="H17708" s="4">
        <f t="shared" si="1105"/>
        <v>1</v>
      </c>
      <c r="I17708" s="5">
        <f>IF(OR(AND(F17708&gt;=50,G17708&gt;SUMIF(SeasonTotals!A$2:A$9,A17708,SeasonTotals!F$2:F$9)),AND(G17708&gt;0.885,F17708&gt;=50,D17708&lt;3)),1,0)</f>
        <v>1</v>
      </c>
      <c r="J17708" s="4">
        <f t="shared" si="1106"/>
        <v>0</v>
      </c>
      <c r="K17708" s="5">
        <f t="shared" si="1107"/>
        <v>0</v>
      </c>
    </row>
    <row r="17709" spans="1:11" x14ac:dyDescent="0.25">
      <c r="A17709" t="s">
        <v>172</v>
      </c>
      <c r="B17709" t="s">
        <v>16</v>
      </c>
      <c r="C17709" s="7">
        <v>1</v>
      </c>
      <c r="D17709">
        <v>1</v>
      </c>
      <c r="E17709">
        <v>21</v>
      </c>
      <c r="F17709">
        <v>60</v>
      </c>
      <c r="G17709" s="1">
        <f t="shared" si="1104"/>
        <v>0.95454545454545459</v>
      </c>
      <c r="H17709" s="4">
        <f t="shared" si="1105"/>
        <v>1</v>
      </c>
      <c r="I17709" s="5">
        <f>IF(OR(AND(F17709&gt;=50,G17709&gt;SUMIF(SeasonTotals!A$2:A$9,A17709,SeasonTotals!F$2:F$9)),AND(G17709&gt;0.885,F17709&gt;=50,D17709&lt;3)),1,0)</f>
        <v>1</v>
      </c>
      <c r="J17709" s="4">
        <f t="shared" si="1106"/>
        <v>0</v>
      </c>
      <c r="K17709" s="5">
        <f t="shared" si="1107"/>
        <v>0</v>
      </c>
    </row>
    <row r="17710" spans="1:11" x14ac:dyDescent="0.25">
      <c r="A17710" t="s">
        <v>172</v>
      </c>
      <c r="B17710" t="s">
        <v>115</v>
      </c>
      <c r="C17710" s="7">
        <v>1</v>
      </c>
      <c r="D17710">
        <v>3</v>
      </c>
      <c r="E17710">
        <v>37</v>
      </c>
      <c r="F17710">
        <v>60</v>
      </c>
      <c r="G17710" s="1">
        <f t="shared" si="1104"/>
        <v>0.92500000000000004</v>
      </c>
      <c r="H17710" s="4">
        <f t="shared" si="1105"/>
        <v>1</v>
      </c>
      <c r="I17710" s="5">
        <f>IF(OR(AND(F17710&gt;=50,G17710&gt;SUMIF(SeasonTotals!A$2:A$9,A17710,SeasonTotals!F$2:F$9)),AND(G17710&gt;0.885,F17710&gt;=50,D17710&lt;3)),1,0)</f>
        <v>1</v>
      </c>
      <c r="J17710" s="4">
        <f t="shared" si="1106"/>
        <v>0</v>
      </c>
      <c r="K17710" s="5">
        <f t="shared" si="1107"/>
        <v>0</v>
      </c>
    </row>
    <row r="17711" spans="1:11" x14ac:dyDescent="0.25">
      <c r="A17711" t="s">
        <v>172</v>
      </c>
      <c r="B17711" t="s">
        <v>178</v>
      </c>
      <c r="C17711" s="7">
        <v>1</v>
      </c>
      <c r="D17711">
        <v>2</v>
      </c>
      <c r="E17711">
        <v>28</v>
      </c>
      <c r="F17711">
        <v>60</v>
      </c>
      <c r="G17711" s="1">
        <f t="shared" si="1104"/>
        <v>0.93333333333333335</v>
      </c>
      <c r="H17711" s="4">
        <f t="shared" si="1105"/>
        <v>1</v>
      </c>
      <c r="I17711" s="5">
        <f>IF(OR(AND(F17711&gt;=50,G17711&gt;SUMIF(SeasonTotals!A$2:A$9,A17711,SeasonTotals!F$2:F$9)),AND(G17711&gt;0.885,F17711&gt;=50,D17711&lt;3)),1,0)</f>
        <v>1</v>
      </c>
      <c r="J17711" s="4">
        <f t="shared" si="1106"/>
        <v>0</v>
      </c>
      <c r="K17711" s="5">
        <f t="shared" si="1107"/>
        <v>0</v>
      </c>
    </row>
    <row r="17712" spans="1:11" x14ac:dyDescent="0.25">
      <c r="A17712" t="s">
        <v>172</v>
      </c>
      <c r="B17712" t="s">
        <v>111</v>
      </c>
      <c r="C17712" s="7">
        <v>1</v>
      </c>
      <c r="D17712">
        <v>5</v>
      </c>
      <c r="E17712">
        <v>36</v>
      </c>
      <c r="F17712">
        <v>58</v>
      </c>
      <c r="G17712" s="1">
        <f t="shared" si="1104"/>
        <v>0.87804878048780488</v>
      </c>
      <c r="H17712" s="4">
        <f t="shared" si="1105"/>
        <v>0</v>
      </c>
      <c r="I17712" s="5">
        <f>IF(OR(AND(F17712&gt;=50,G17712&gt;SUMIF(SeasonTotals!A$2:A$9,A17712,SeasonTotals!F$2:F$9)),AND(G17712&gt;0.885,F17712&gt;=50,D17712&lt;3)),1,0)</f>
        <v>0</v>
      </c>
      <c r="J17712" s="4">
        <f t="shared" si="1106"/>
        <v>0</v>
      </c>
      <c r="K17712" s="5">
        <f t="shared" si="1107"/>
        <v>0</v>
      </c>
    </row>
    <row r="17713" spans="1:11" x14ac:dyDescent="0.25">
      <c r="A17713" t="s">
        <v>172</v>
      </c>
      <c r="B17713" t="s">
        <v>79</v>
      </c>
      <c r="C17713" s="7">
        <v>1</v>
      </c>
      <c r="D17713">
        <v>3</v>
      </c>
      <c r="E17713">
        <v>11</v>
      </c>
      <c r="F17713">
        <v>60</v>
      </c>
      <c r="G17713" s="1">
        <f t="shared" si="1104"/>
        <v>0.7857142857142857</v>
      </c>
      <c r="H17713" s="4">
        <f t="shared" si="1105"/>
        <v>0</v>
      </c>
      <c r="I17713" s="5">
        <f>IF(OR(AND(F17713&gt;=50,G17713&gt;SUMIF(SeasonTotals!A$2:A$9,A17713,SeasonTotals!F$2:F$9)),AND(G17713&gt;0.885,F17713&gt;=50,D17713&lt;3)),1,0)</f>
        <v>0</v>
      </c>
      <c r="J17713" s="4">
        <f t="shared" si="1106"/>
        <v>1</v>
      </c>
      <c r="K17713" s="5">
        <f t="shared" si="1107"/>
        <v>0</v>
      </c>
    </row>
    <row r="17714" spans="1:11" x14ac:dyDescent="0.25">
      <c r="A17714" t="s">
        <v>172</v>
      </c>
      <c r="B17714" t="s">
        <v>107</v>
      </c>
      <c r="C17714" s="7">
        <v>1</v>
      </c>
      <c r="D17714">
        <v>2</v>
      </c>
      <c r="E17714">
        <v>34</v>
      </c>
      <c r="F17714">
        <v>60</v>
      </c>
      <c r="G17714" s="1">
        <f t="shared" si="1104"/>
        <v>0.94444444444444442</v>
      </c>
      <c r="H17714" s="4">
        <f t="shared" si="1105"/>
        <v>1</v>
      </c>
      <c r="I17714" s="5">
        <f>IF(OR(AND(F17714&gt;=50,G17714&gt;SUMIF(SeasonTotals!A$2:A$9,A17714,SeasonTotals!F$2:F$9)),AND(G17714&gt;0.885,F17714&gt;=50,D17714&lt;3)),1,0)</f>
        <v>1</v>
      </c>
      <c r="J17714" s="4">
        <f t="shared" si="1106"/>
        <v>0</v>
      </c>
      <c r="K17714" s="5">
        <f t="shared" si="1107"/>
        <v>0</v>
      </c>
    </row>
    <row r="17715" spans="1:11" x14ac:dyDescent="0.25">
      <c r="A17715" t="s">
        <v>172</v>
      </c>
      <c r="B17715" t="s">
        <v>25</v>
      </c>
      <c r="C17715" s="7">
        <v>1</v>
      </c>
      <c r="D17715">
        <v>1</v>
      </c>
      <c r="E17715">
        <v>17</v>
      </c>
      <c r="F17715">
        <v>59</v>
      </c>
      <c r="G17715" s="1">
        <f t="shared" si="1104"/>
        <v>0.94444444444444442</v>
      </c>
      <c r="H17715" s="4">
        <f t="shared" si="1105"/>
        <v>1</v>
      </c>
      <c r="I17715" s="5">
        <f>IF(OR(AND(F17715&gt;=50,G17715&gt;SUMIF(SeasonTotals!A$2:A$9,A17715,SeasonTotals!F$2:F$9)),AND(G17715&gt;0.885,F17715&gt;=50,D17715&lt;3)),1,0)</f>
        <v>1</v>
      </c>
      <c r="J17715" s="4">
        <f t="shared" si="1106"/>
        <v>0</v>
      </c>
      <c r="K17715" s="5">
        <f t="shared" si="1107"/>
        <v>0</v>
      </c>
    </row>
    <row r="17716" spans="1:11" x14ac:dyDescent="0.25">
      <c r="A17716" t="s">
        <v>172</v>
      </c>
      <c r="B17716" t="s">
        <v>102</v>
      </c>
      <c r="C17716" s="7">
        <v>1</v>
      </c>
      <c r="D17716">
        <v>4</v>
      </c>
      <c r="E17716">
        <v>42</v>
      </c>
      <c r="F17716">
        <v>59</v>
      </c>
      <c r="G17716" s="1">
        <f t="shared" si="1104"/>
        <v>0.91304347826086951</v>
      </c>
      <c r="H17716" s="4">
        <f t="shared" si="1105"/>
        <v>1</v>
      </c>
      <c r="I17716" s="5">
        <f>IF(OR(AND(F17716&gt;=50,G17716&gt;SUMIF(SeasonTotals!A$2:A$9,A17716,SeasonTotals!F$2:F$9)),AND(G17716&gt;0.885,F17716&gt;=50,D17716&lt;3)),1,0)</f>
        <v>0</v>
      </c>
      <c r="J17716" s="4">
        <f t="shared" si="1106"/>
        <v>0</v>
      </c>
      <c r="K17716" s="5">
        <f t="shared" si="1107"/>
        <v>0</v>
      </c>
    </row>
    <row r="17717" spans="1:11" x14ac:dyDescent="0.25">
      <c r="A17717" t="s">
        <v>172</v>
      </c>
      <c r="B17717" t="s">
        <v>93</v>
      </c>
      <c r="C17717" s="7">
        <v>1</v>
      </c>
      <c r="D17717">
        <v>3</v>
      </c>
      <c r="E17717">
        <v>27</v>
      </c>
      <c r="F17717">
        <v>59</v>
      </c>
      <c r="G17717" s="1">
        <f t="shared" si="1104"/>
        <v>0.9</v>
      </c>
      <c r="H17717" s="4">
        <f t="shared" si="1105"/>
        <v>0</v>
      </c>
      <c r="I17717" s="5">
        <f>IF(OR(AND(F17717&gt;=50,G17717&gt;SUMIF(SeasonTotals!A$2:A$9,A17717,SeasonTotals!F$2:F$9)),AND(G17717&gt;0.885,F17717&gt;=50,D17717&lt;3)),1,0)</f>
        <v>0</v>
      </c>
      <c r="J17717" s="4">
        <f t="shared" si="1106"/>
        <v>0</v>
      </c>
      <c r="K17717" s="5">
        <f t="shared" si="1107"/>
        <v>0</v>
      </c>
    </row>
    <row r="17718" spans="1:11" x14ac:dyDescent="0.25">
      <c r="A17718" t="s">
        <v>172</v>
      </c>
      <c r="B17718" t="s">
        <v>18</v>
      </c>
      <c r="C17718" s="7">
        <v>1</v>
      </c>
      <c r="D17718">
        <v>0</v>
      </c>
      <c r="E17718">
        <v>30</v>
      </c>
      <c r="F17718">
        <v>60</v>
      </c>
      <c r="G17718" s="1">
        <f t="shared" si="1104"/>
        <v>1</v>
      </c>
      <c r="H17718" s="4">
        <f t="shared" si="1105"/>
        <v>1</v>
      </c>
      <c r="I17718" s="5">
        <f>IF(OR(AND(F17718&gt;=50,G17718&gt;SUMIF(SeasonTotals!A$2:A$9,A17718,SeasonTotals!F$2:F$9)),AND(G17718&gt;0.885,F17718&gt;=50,D17718&lt;3)),1,0)</f>
        <v>1</v>
      </c>
      <c r="J17718" s="4">
        <f t="shared" si="1106"/>
        <v>0</v>
      </c>
      <c r="K17718" s="5">
        <f t="shared" si="1107"/>
        <v>0</v>
      </c>
    </row>
    <row r="17719" spans="1:11" x14ac:dyDescent="0.25">
      <c r="A17719" t="s">
        <v>172</v>
      </c>
      <c r="B17719" t="s">
        <v>87</v>
      </c>
      <c r="C17719" s="7">
        <v>1</v>
      </c>
      <c r="D17719">
        <v>1</v>
      </c>
      <c r="E17719">
        <v>31</v>
      </c>
      <c r="F17719">
        <v>60</v>
      </c>
      <c r="G17719" s="1">
        <f t="shared" si="1104"/>
        <v>0.96875</v>
      </c>
      <c r="H17719" s="4">
        <f t="shared" si="1105"/>
        <v>1</v>
      </c>
      <c r="I17719" s="5">
        <f>IF(OR(AND(F17719&gt;=50,G17719&gt;SUMIF(SeasonTotals!A$2:A$9,A17719,SeasonTotals!F$2:F$9)),AND(G17719&gt;0.885,F17719&gt;=50,D17719&lt;3)),1,0)</f>
        <v>1</v>
      </c>
      <c r="J17719" s="4">
        <f t="shared" si="1106"/>
        <v>0</v>
      </c>
      <c r="K17719" s="5">
        <f t="shared" si="1107"/>
        <v>0</v>
      </c>
    </row>
    <row r="17720" spans="1:11" x14ac:dyDescent="0.25">
      <c r="A17720" t="s">
        <v>172</v>
      </c>
      <c r="B17720" t="s">
        <v>104</v>
      </c>
      <c r="C17720" s="7">
        <v>1</v>
      </c>
      <c r="D17720">
        <v>4</v>
      </c>
      <c r="E17720">
        <v>21</v>
      </c>
      <c r="F17720">
        <v>58</v>
      </c>
      <c r="G17720" s="1">
        <f t="shared" si="1104"/>
        <v>0.84</v>
      </c>
      <c r="H17720" s="4">
        <f t="shared" si="1105"/>
        <v>0</v>
      </c>
      <c r="I17720" s="5">
        <f>IF(OR(AND(F17720&gt;=50,G17720&gt;SUMIF(SeasonTotals!A$2:A$9,A17720,SeasonTotals!F$2:F$9)),AND(G17720&gt;0.885,F17720&gt;=50,D17720&lt;3)),1,0)</f>
        <v>0</v>
      </c>
      <c r="J17720" s="4">
        <f t="shared" si="1106"/>
        <v>1</v>
      </c>
      <c r="K17720" s="5">
        <f t="shared" si="1107"/>
        <v>0</v>
      </c>
    </row>
    <row r="17721" spans="1:11" x14ac:dyDescent="0.25">
      <c r="A17721" t="s">
        <v>172</v>
      </c>
      <c r="B17721" t="s">
        <v>95</v>
      </c>
      <c r="C17721" s="7">
        <v>1</v>
      </c>
      <c r="D17721">
        <v>0</v>
      </c>
      <c r="E17721">
        <v>33</v>
      </c>
      <c r="F17721">
        <v>60</v>
      </c>
      <c r="G17721" s="1">
        <f t="shared" si="1104"/>
        <v>1</v>
      </c>
      <c r="H17721" s="4">
        <f t="shared" si="1105"/>
        <v>1</v>
      </c>
      <c r="I17721" s="5">
        <f>IF(OR(AND(F17721&gt;=50,G17721&gt;SUMIF(SeasonTotals!A$2:A$9,A17721,SeasonTotals!F$2:F$9)),AND(G17721&gt;0.885,F17721&gt;=50,D17721&lt;3)),1,0)</f>
        <v>1</v>
      </c>
      <c r="J17721" s="4">
        <f t="shared" si="1106"/>
        <v>0</v>
      </c>
      <c r="K17721" s="5">
        <f t="shared" si="1107"/>
        <v>0</v>
      </c>
    </row>
    <row r="17722" spans="1:11" x14ac:dyDescent="0.25">
      <c r="A17722" t="s">
        <v>172</v>
      </c>
      <c r="B17722" t="s">
        <v>132</v>
      </c>
      <c r="C17722" s="7">
        <v>1</v>
      </c>
      <c r="D17722">
        <v>2</v>
      </c>
      <c r="E17722">
        <v>25</v>
      </c>
      <c r="F17722">
        <v>59</v>
      </c>
      <c r="G17722" s="1">
        <f t="shared" si="1104"/>
        <v>0.92592592592592593</v>
      </c>
      <c r="H17722" s="4">
        <f t="shared" si="1105"/>
        <v>1</v>
      </c>
      <c r="I17722" s="5">
        <f>IF(OR(AND(F17722&gt;=50,G17722&gt;SUMIF(SeasonTotals!A$2:A$9,A17722,SeasonTotals!F$2:F$9)),AND(G17722&gt;0.885,F17722&gt;=50,D17722&lt;3)),1,0)</f>
        <v>1</v>
      </c>
      <c r="J17722" s="4">
        <f t="shared" si="1106"/>
        <v>0</v>
      </c>
      <c r="K17722" s="5">
        <f t="shared" si="1107"/>
        <v>0</v>
      </c>
    </row>
    <row r="17723" spans="1:11" x14ac:dyDescent="0.25">
      <c r="A17723" t="s">
        <v>172</v>
      </c>
      <c r="B17723" t="s">
        <v>69</v>
      </c>
      <c r="C17723" s="7">
        <v>1</v>
      </c>
      <c r="D17723">
        <v>4</v>
      </c>
      <c r="E17723">
        <v>16</v>
      </c>
      <c r="F17723">
        <v>32</v>
      </c>
      <c r="G17723" s="1">
        <f t="shared" si="1104"/>
        <v>0.8</v>
      </c>
      <c r="H17723" s="4">
        <f t="shared" si="1105"/>
        <v>0</v>
      </c>
      <c r="I17723" s="5">
        <f>IF(OR(AND(F17723&gt;=50,G17723&gt;SUMIF(SeasonTotals!A$2:A$9,A17723,SeasonTotals!F$2:F$9)),AND(G17723&gt;0.885,F17723&gt;=50,D17723&lt;3)),1,0)</f>
        <v>0</v>
      </c>
      <c r="J17723" s="4">
        <f t="shared" si="1106"/>
        <v>1</v>
      </c>
      <c r="K17723" s="5">
        <f t="shared" si="1107"/>
        <v>1</v>
      </c>
    </row>
    <row r="17724" spans="1:11" x14ac:dyDescent="0.25">
      <c r="A17724" t="s">
        <v>172</v>
      </c>
      <c r="B17724" t="s">
        <v>155</v>
      </c>
      <c r="C17724" s="7">
        <v>1</v>
      </c>
      <c r="D17724">
        <v>3</v>
      </c>
      <c r="E17724">
        <v>30</v>
      </c>
      <c r="F17724">
        <v>60</v>
      </c>
      <c r="G17724" s="1">
        <f t="shared" si="1104"/>
        <v>0.90909090909090906</v>
      </c>
      <c r="H17724" s="4">
        <f t="shared" si="1105"/>
        <v>0</v>
      </c>
      <c r="I17724" s="5">
        <f>IF(OR(AND(F17724&gt;=50,G17724&gt;SUMIF(SeasonTotals!A$2:A$9,A17724,SeasonTotals!F$2:F$9)),AND(G17724&gt;0.885,F17724&gt;=50,D17724&lt;3)),1,0)</f>
        <v>0</v>
      </c>
      <c r="J17724" s="4">
        <f t="shared" si="1106"/>
        <v>0</v>
      </c>
      <c r="K17724" s="5">
        <f t="shared" si="1107"/>
        <v>0</v>
      </c>
    </row>
    <row r="17725" spans="1:11" x14ac:dyDescent="0.25">
      <c r="A17725" t="s">
        <v>172</v>
      </c>
      <c r="B17725" t="s">
        <v>106</v>
      </c>
      <c r="C17725" s="7">
        <v>1</v>
      </c>
      <c r="D17725">
        <v>3</v>
      </c>
      <c r="E17725">
        <v>29</v>
      </c>
      <c r="F17725">
        <v>56</v>
      </c>
      <c r="G17725" s="1">
        <f t="shared" si="1104"/>
        <v>0.90625</v>
      </c>
      <c r="H17725" s="4">
        <f t="shared" si="1105"/>
        <v>0</v>
      </c>
      <c r="I17725" s="5">
        <f>IF(OR(AND(F17725&gt;=50,G17725&gt;SUMIF(SeasonTotals!A$2:A$9,A17725,SeasonTotals!F$2:F$9)),AND(G17725&gt;0.885,F17725&gt;=50,D17725&lt;3)),1,0)</f>
        <v>0</v>
      </c>
      <c r="J17725" s="4">
        <f t="shared" si="1106"/>
        <v>0</v>
      </c>
      <c r="K17725" s="5">
        <f t="shared" si="1107"/>
        <v>0</v>
      </c>
    </row>
    <row r="17726" spans="1:11" x14ac:dyDescent="0.25">
      <c r="A17726" t="s">
        <v>172</v>
      </c>
      <c r="B17726" t="s">
        <v>17</v>
      </c>
      <c r="C17726" s="7">
        <v>1</v>
      </c>
      <c r="D17726">
        <v>3</v>
      </c>
      <c r="E17726">
        <v>21</v>
      </c>
      <c r="F17726">
        <v>60</v>
      </c>
      <c r="G17726" s="1">
        <f t="shared" si="1104"/>
        <v>0.875</v>
      </c>
      <c r="H17726" s="4">
        <f t="shared" si="1105"/>
        <v>0</v>
      </c>
      <c r="I17726" s="5">
        <f>IF(OR(AND(F17726&gt;=50,G17726&gt;SUMIF(SeasonTotals!A$2:A$9,A17726,SeasonTotals!F$2:F$9)),AND(G17726&gt;0.885,F17726&gt;=50,D17726&lt;3)),1,0)</f>
        <v>0</v>
      </c>
      <c r="J17726" s="4">
        <f t="shared" si="1106"/>
        <v>0</v>
      </c>
      <c r="K17726" s="5">
        <f t="shared" si="1107"/>
        <v>0</v>
      </c>
    </row>
    <row r="17727" spans="1:11" x14ac:dyDescent="0.25">
      <c r="A17727" t="s">
        <v>172</v>
      </c>
      <c r="B17727" t="s">
        <v>50</v>
      </c>
      <c r="C17727" s="7">
        <v>1</v>
      </c>
      <c r="D17727">
        <v>1</v>
      </c>
      <c r="E17727">
        <v>22</v>
      </c>
      <c r="F17727">
        <v>65</v>
      </c>
      <c r="G17727" s="1">
        <f t="shared" si="1104"/>
        <v>0.95652173913043481</v>
      </c>
      <c r="H17727" s="4">
        <f t="shared" si="1105"/>
        <v>1</v>
      </c>
      <c r="I17727" s="5">
        <f>IF(OR(AND(F17727&gt;=50,G17727&gt;SUMIF(SeasonTotals!A$2:A$9,A17727,SeasonTotals!F$2:F$9)),AND(G17727&gt;0.885,F17727&gt;=50,D17727&lt;3)),1,0)</f>
        <v>1</v>
      </c>
      <c r="J17727" s="4">
        <f t="shared" si="1106"/>
        <v>0</v>
      </c>
      <c r="K17727" s="5">
        <f t="shared" si="1107"/>
        <v>0</v>
      </c>
    </row>
    <row r="17728" spans="1:11" x14ac:dyDescent="0.25">
      <c r="A17728" t="s">
        <v>172</v>
      </c>
      <c r="B17728" t="s">
        <v>21</v>
      </c>
      <c r="C17728" s="7">
        <v>1</v>
      </c>
      <c r="D17728">
        <v>4</v>
      </c>
      <c r="E17728">
        <v>23</v>
      </c>
      <c r="F17728">
        <v>58</v>
      </c>
      <c r="G17728" s="1">
        <f t="shared" si="1104"/>
        <v>0.85185185185185186</v>
      </c>
      <c r="H17728" s="4">
        <f t="shared" si="1105"/>
        <v>0</v>
      </c>
      <c r="I17728" s="5">
        <f>IF(OR(AND(F17728&gt;=50,G17728&gt;SUMIF(SeasonTotals!A$2:A$9,A17728,SeasonTotals!F$2:F$9)),AND(G17728&gt;0.885,F17728&gt;=50,D17728&lt;3)),1,0)</f>
        <v>0</v>
      </c>
      <c r="J17728" s="4">
        <f t="shared" si="1106"/>
        <v>0</v>
      </c>
      <c r="K17728" s="5">
        <f t="shared" si="1107"/>
        <v>0</v>
      </c>
    </row>
    <row r="17729" spans="1:11" x14ac:dyDescent="0.25">
      <c r="A17729" t="s">
        <v>172</v>
      </c>
      <c r="B17729" t="s">
        <v>60</v>
      </c>
      <c r="C17729" s="7">
        <v>1</v>
      </c>
      <c r="D17729">
        <v>4</v>
      </c>
      <c r="E17729">
        <v>32</v>
      </c>
      <c r="F17729">
        <v>60</v>
      </c>
      <c r="G17729" s="1">
        <f t="shared" si="1104"/>
        <v>0.88888888888888884</v>
      </c>
      <c r="H17729" s="4">
        <f t="shared" si="1105"/>
        <v>0</v>
      </c>
      <c r="I17729" s="5">
        <f>IF(OR(AND(F17729&gt;=50,G17729&gt;SUMIF(SeasonTotals!A$2:A$9,A17729,SeasonTotals!F$2:F$9)),AND(G17729&gt;0.885,F17729&gt;=50,D17729&lt;3)),1,0)</f>
        <v>0</v>
      </c>
      <c r="J17729" s="4">
        <f t="shared" si="1106"/>
        <v>0</v>
      </c>
      <c r="K17729" s="5">
        <f t="shared" si="1107"/>
        <v>0</v>
      </c>
    </row>
    <row r="17730" spans="1:11" x14ac:dyDescent="0.25">
      <c r="A17730" t="s">
        <v>172</v>
      </c>
      <c r="B17730" t="s">
        <v>120</v>
      </c>
      <c r="C17730" s="7">
        <v>1</v>
      </c>
      <c r="D17730">
        <v>0</v>
      </c>
      <c r="E17730">
        <v>27</v>
      </c>
      <c r="F17730">
        <v>60</v>
      </c>
      <c r="G17730" s="1">
        <f t="shared" ref="G17730:G17793" si="1108">E17730/MAX(1,SUM(D17730:E17730))</f>
        <v>1</v>
      </c>
      <c r="H17730" s="4">
        <f t="shared" ref="H17730:H17793" si="1109">IF(AND(F17730&gt;=50,OR(G17730&gt;0.913,AND(G17730&gt;0.885,D17730&lt;3))),1,0)</f>
        <v>1</v>
      </c>
      <c r="I17730" s="5">
        <f>IF(OR(AND(F17730&gt;=50,G17730&gt;SUMIF(SeasonTotals!A$2:A$9,A17730,SeasonTotals!F$2:F$9)),AND(G17730&gt;0.885,F17730&gt;=50,D17730&lt;3)),1,0)</f>
        <v>1</v>
      </c>
      <c r="J17730" s="4">
        <f t="shared" ref="J17730:J17793" si="1110">IF(G17730&lt;0.85,1,0)</f>
        <v>0</v>
      </c>
      <c r="K17730" s="5">
        <f t="shared" ref="K17730:K17793" si="1111">IF(F17730&lt;55,1,0)</f>
        <v>0</v>
      </c>
    </row>
    <row r="17731" spans="1:11" x14ac:dyDescent="0.25">
      <c r="A17731" t="s">
        <v>172</v>
      </c>
      <c r="B17731" t="s">
        <v>51</v>
      </c>
      <c r="C17731" s="7">
        <v>1</v>
      </c>
      <c r="D17731">
        <v>3</v>
      </c>
      <c r="E17731">
        <v>26</v>
      </c>
      <c r="F17731">
        <v>60</v>
      </c>
      <c r="G17731" s="1">
        <f t="shared" si="1108"/>
        <v>0.89655172413793105</v>
      </c>
      <c r="H17731" s="4">
        <f t="shared" si="1109"/>
        <v>0</v>
      </c>
      <c r="I17731" s="5">
        <f>IF(OR(AND(F17731&gt;=50,G17731&gt;SUMIF(SeasonTotals!A$2:A$9,A17731,SeasonTotals!F$2:F$9)),AND(G17731&gt;0.885,F17731&gt;=50,D17731&lt;3)),1,0)</f>
        <v>0</v>
      </c>
      <c r="J17731" s="4">
        <f t="shared" si="1110"/>
        <v>0</v>
      </c>
      <c r="K17731" s="5">
        <f t="shared" si="1111"/>
        <v>0</v>
      </c>
    </row>
    <row r="17732" spans="1:11" x14ac:dyDescent="0.25">
      <c r="A17732" t="s">
        <v>172</v>
      </c>
      <c r="B17732" t="s">
        <v>95</v>
      </c>
      <c r="C17732" s="7">
        <v>1</v>
      </c>
      <c r="D17732">
        <v>1</v>
      </c>
      <c r="E17732">
        <v>29</v>
      </c>
      <c r="F17732">
        <v>65</v>
      </c>
      <c r="G17732" s="1">
        <f t="shared" si="1108"/>
        <v>0.96666666666666667</v>
      </c>
      <c r="H17732" s="4">
        <f t="shared" si="1109"/>
        <v>1</v>
      </c>
      <c r="I17732" s="5">
        <f>IF(OR(AND(F17732&gt;=50,G17732&gt;SUMIF(SeasonTotals!A$2:A$9,A17732,SeasonTotals!F$2:F$9)),AND(G17732&gt;0.885,F17732&gt;=50,D17732&lt;3)),1,0)</f>
        <v>1</v>
      </c>
      <c r="J17732" s="4">
        <f t="shared" si="1110"/>
        <v>0</v>
      </c>
      <c r="K17732" s="5">
        <f t="shared" si="1111"/>
        <v>0</v>
      </c>
    </row>
    <row r="17733" spans="1:11" x14ac:dyDescent="0.25">
      <c r="A17733" t="s">
        <v>172</v>
      </c>
      <c r="B17733" t="s">
        <v>159</v>
      </c>
      <c r="C17733" s="7">
        <v>1</v>
      </c>
      <c r="D17733">
        <v>2</v>
      </c>
      <c r="E17733">
        <v>29</v>
      </c>
      <c r="F17733">
        <v>60</v>
      </c>
      <c r="G17733" s="1">
        <f t="shared" si="1108"/>
        <v>0.93548387096774188</v>
      </c>
      <c r="H17733" s="4">
        <f t="shared" si="1109"/>
        <v>1</v>
      </c>
      <c r="I17733" s="5">
        <f>IF(OR(AND(F17733&gt;=50,G17733&gt;SUMIF(SeasonTotals!A$2:A$9,A17733,SeasonTotals!F$2:F$9)),AND(G17733&gt;0.885,F17733&gt;=50,D17733&lt;3)),1,0)</f>
        <v>1</v>
      </c>
      <c r="J17733" s="4">
        <f t="shared" si="1110"/>
        <v>0</v>
      </c>
      <c r="K17733" s="5">
        <f t="shared" si="1111"/>
        <v>0</v>
      </c>
    </row>
    <row r="17734" spans="1:11" x14ac:dyDescent="0.25">
      <c r="A17734" t="s">
        <v>172</v>
      </c>
      <c r="B17734" t="s">
        <v>22</v>
      </c>
      <c r="C17734" s="7">
        <v>1</v>
      </c>
      <c r="D17734">
        <v>4</v>
      </c>
      <c r="E17734">
        <v>27</v>
      </c>
      <c r="F17734">
        <v>63</v>
      </c>
      <c r="G17734" s="1">
        <f t="shared" si="1108"/>
        <v>0.87096774193548387</v>
      </c>
      <c r="H17734" s="4">
        <f t="shared" si="1109"/>
        <v>0</v>
      </c>
      <c r="I17734" s="5">
        <f>IF(OR(AND(F17734&gt;=50,G17734&gt;SUMIF(SeasonTotals!A$2:A$9,A17734,SeasonTotals!F$2:F$9)),AND(G17734&gt;0.885,F17734&gt;=50,D17734&lt;3)),1,0)</f>
        <v>0</v>
      </c>
      <c r="J17734" s="4">
        <f t="shared" si="1110"/>
        <v>0</v>
      </c>
      <c r="K17734" s="5">
        <f t="shared" si="1111"/>
        <v>0</v>
      </c>
    </row>
    <row r="17735" spans="1:11" x14ac:dyDescent="0.25">
      <c r="A17735" t="s">
        <v>172</v>
      </c>
      <c r="B17735" t="s">
        <v>94</v>
      </c>
      <c r="C17735" s="7">
        <v>1</v>
      </c>
      <c r="D17735">
        <v>3</v>
      </c>
      <c r="E17735">
        <v>19</v>
      </c>
      <c r="F17735">
        <v>59</v>
      </c>
      <c r="G17735" s="1">
        <f t="shared" si="1108"/>
        <v>0.86363636363636365</v>
      </c>
      <c r="H17735" s="4">
        <f t="shared" si="1109"/>
        <v>0</v>
      </c>
      <c r="I17735" s="5">
        <f>IF(OR(AND(F17735&gt;=50,G17735&gt;SUMIF(SeasonTotals!A$2:A$9,A17735,SeasonTotals!F$2:F$9)),AND(G17735&gt;0.885,F17735&gt;=50,D17735&lt;3)),1,0)</f>
        <v>0</v>
      </c>
      <c r="J17735" s="4">
        <f t="shared" si="1110"/>
        <v>0</v>
      </c>
      <c r="K17735" s="5">
        <f t="shared" si="1111"/>
        <v>0</v>
      </c>
    </row>
    <row r="17736" spans="1:11" x14ac:dyDescent="0.25">
      <c r="A17736" t="s">
        <v>172</v>
      </c>
      <c r="B17736" t="s">
        <v>128</v>
      </c>
      <c r="C17736" s="7">
        <v>1</v>
      </c>
      <c r="D17736">
        <v>2</v>
      </c>
      <c r="E17736">
        <v>29</v>
      </c>
      <c r="F17736">
        <v>60</v>
      </c>
      <c r="G17736" s="1">
        <f t="shared" si="1108"/>
        <v>0.93548387096774188</v>
      </c>
      <c r="H17736" s="4">
        <f t="shared" si="1109"/>
        <v>1</v>
      </c>
      <c r="I17736" s="5">
        <f>IF(OR(AND(F17736&gt;=50,G17736&gt;SUMIF(SeasonTotals!A$2:A$9,A17736,SeasonTotals!F$2:F$9)),AND(G17736&gt;0.885,F17736&gt;=50,D17736&lt;3)),1,0)</f>
        <v>1</v>
      </c>
      <c r="J17736" s="4">
        <f t="shared" si="1110"/>
        <v>0</v>
      </c>
      <c r="K17736" s="5">
        <f t="shared" si="1111"/>
        <v>0</v>
      </c>
    </row>
    <row r="17737" spans="1:11" x14ac:dyDescent="0.25">
      <c r="A17737" t="s">
        <v>172</v>
      </c>
      <c r="B17737" t="s">
        <v>112</v>
      </c>
      <c r="C17737" s="7">
        <v>1</v>
      </c>
      <c r="D17737">
        <v>1</v>
      </c>
      <c r="E17737">
        <v>31</v>
      </c>
      <c r="F17737">
        <v>60</v>
      </c>
      <c r="G17737" s="1">
        <f t="shared" si="1108"/>
        <v>0.96875</v>
      </c>
      <c r="H17737" s="4">
        <f t="shared" si="1109"/>
        <v>1</v>
      </c>
      <c r="I17737" s="5">
        <f>IF(OR(AND(F17737&gt;=50,G17737&gt;SUMIF(SeasonTotals!A$2:A$9,A17737,SeasonTotals!F$2:F$9)),AND(G17737&gt;0.885,F17737&gt;=50,D17737&lt;3)),1,0)</f>
        <v>1</v>
      </c>
      <c r="J17737" s="4">
        <f t="shared" si="1110"/>
        <v>0</v>
      </c>
      <c r="K17737" s="5">
        <f t="shared" si="1111"/>
        <v>0</v>
      </c>
    </row>
    <row r="17738" spans="1:11" x14ac:dyDescent="0.25">
      <c r="A17738" t="s">
        <v>172</v>
      </c>
      <c r="B17738" t="s">
        <v>16</v>
      </c>
      <c r="C17738" s="7">
        <v>1</v>
      </c>
      <c r="D17738">
        <v>3</v>
      </c>
      <c r="E17738">
        <v>13</v>
      </c>
      <c r="F17738">
        <v>58</v>
      </c>
      <c r="G17738" s="1">
        <f t="shared" si="1108"/>
        <v>0.8125</v>
      </c>
      <c r="H17738" s="4">
        <f t="shared" si="1109"/>
        <v>0</v>
      </c>
      <c r="I17738" s="5">
        <f>IF(OR(AND(F17738&gt;=50,G17738&gt;SUMIF(SeasonTotals!A$2:A$9,A17738,SeasonTotals!F$2:F$9)),AND(G17738&gt;0.885,F17738&gt;=50,D17738&lt;3)),1,0)</f>
        <v>0</v>
      </c>
      <c r="J17738" s="4">
        <f t="shared" si="1110"/>
        <v>1</v>
      </c>
      <c r="K17738" s="5">
        <f t="shared" si="1111"/>
        <v>0</v>
      </c>
    </row>
    <row r="17739" spans="1:11" x14ac:dyDescent="0.25">
      <c r="A17739" t="s">
        <v>172</v>
      </c>
      <c r="B17739" t="s">
        <v>83</v>
      </c>
      <c r="C17739" s="7">
        <v>1</v>
      </c>
      <c r="D17739">
        <v>2</v>
      </c>
      <c r="E17739">
        <v>22</v>
      </c>
      <c r="F17739">
        <v>60</v>
      </c>
      <c r="G17739" s="1">
        <f t="shared" si="1108"/>
        <v>0.91666666666666663</v>
      </c>
      <c r="H17739" s="4">
        <f t="shared" si="1109"/>
        <v>1</v>
      </c>
      <c r="I17739" s="5">
        <f>IF(OR(AND(F17739&gt;=50,G17739&gt;SUMIF(SeasonTotals!A$2:A$9,A17739,SeasonTotals!F$2:F$9)),AND(G17739&gt;0.885,F17739&gt;=50,D17739&lt;3)),1,0)</f>
        <v>1</v>
      </c>
      <c r="J17739" s="4">
        <f t="shared" si="1110"/>
        <v>0</v>
      </c>
      <c r="K17739" s="5">
        <f t="shared" si="1111"/>
        <v>0</v>
      </c>
    </row>
    <row r="17740" spans="1:11" x14ac:dyDescent="0.25">
      <c r="A17740" t="s">
        <v>172</v>
      </c>
      <c r="B17740" t="s">
        <v>120</v>
      </c>
      <c r="C17740" s="7">
        <v>1</v>
      </c>
      <c r="D17740">
        <v>3</v>
      </c>
      <c r="E17740">
        <v>10</v>
      </c>
      <c r="F17740">
        <v>15</v>
      </c>
      <c r="G17740" s="1">
        <f t="shared" si="1108"/>
        <v>0.76923076923076927</v>
      </c>
      <c r="H17740" s="4">
        <f t="shared" si="1109"/>
        <v>0</v>
      </c>
      <c r="I17740" s="5">
        <f>IF(OR(AND(F17740&gt;=50,G17740&gt;SUMIF(SeasonTotals!A$2:A$9,A17740,SeasonTotals!F$2:F$9)),AND(G17740&gt;0.885,F17740&gt;=50,D17740&lt;3)),1,0)</f>
        <v>0</v>
      </c>
      <c r="J17740" s="4">
        <f t="shared" si="1110"/>
        <v>1</v>
      </c>
      <c r="K17740" s="5">
        <f t="shared" si="1111"/>
        <v>1</v>
      </c>
    </row>
    <row r="17741" spans="1:11" x14ac:dyDescent="0.25">
      <c r="A17741" t="s">
        <v>172</v>
      </c>
      <c r="B17741" t="s">
        <v>181</v>
      </c>
      <c r="C17741" s="7">
        <v>1</v>
      </c>
      <c r="D17741">
        <v>3</v>
      </c>
      <c r="E17741">
        <v>29</v>
      </c>
      <c r="F17741">
        <v>58</v>
      </c>
      <c r="G17741" s="1">
        <f t="shared" si="1108"/>
        <v>0.90625</v>
      </c>
      <c r="H17741" s="4">
        <f t="shared" si="1109"/>
        <v>0</v>
      </c>
      <c r="I17741" s="5">
        <f>IF(OR(AND(F17741&gt;=50,G17741&gt;SUMIF(SeasonTotals!A$2:A$9,A17741,SeasonTotals!F$2:F$9)),AND(G17741&gt;0.885,F17741&gt;=50,D17741&lt;3)),1,0)</f>
        <v>0</v>
      </c>
      <c r="J17741" s="4">
        <f t="shared" si="1110"/>
        <v>0</v>
      </c>
      <c r="K17741" s="5">
        <f t="shared" si="1111"/>
        <v>0</v>
      </c>
    </row>
    <row r="17742" spans="1:11" x14ac:dyDescent="0.25">
      <c r="A17742" t="s">
        <v>172</v>
      </c>
      <c r="B17742" t="s">
        <v>158</v>
      </c>
      <c r="C17742" s="7">
        <v>1</v>
      </c>
      <c r="D17742">
        <v>4</v>
      </c>
      <c r="E17742">
        <v>36</v>
      </c>
      <c r="F17742">
        <v>64</v>
      </c>
      <c r="G17742" s="1">
        <f t="shared" si="1108"/>
        <v>0.9</v>
      </c>
      <c r="H17742" s="4">
        <f t="shared" si="1109"/>
        <v>0</v>
      </c>
      <c r="I17742" s="5">
        <f>IF(OR(AND(F17742&gt;=50,G17742&gt;SUMIF(SeasonTotals!A$2:A$9,A17742,SeasonTotals!F$2:F$9)),AND(G17742&gt;0.885,F17742&gt;=50,D17742&lt;3)),1,0)</f>
        <v>0</v>
      </c>
      <c r="J17742" s="4">
        <f t="shared" si="1110"/>
        <v>0</v>
      </c>
      <c r="K17742" s="5">
        <f t="shared" si="1111"/>
        <v>0</v>
      </c>
    </row>
    <row r="17743" spans="1:11" x14ac:dyDescent="0.25">
      <c r="A17743" t="s">
        <v>172</v>
      </c>
      <c r="B17743" t="s">
        <v>54</v>
      </c>
      <c r="C17743" s="7">
        <v>1</v>
      </c>
      <c r="D17743">
        <v>3</v>
      </c>
      <c r="E17743">
        <v>33</v>
      </c>
      <c r="F17743">
        <v>64</v>
      </c>
      <c r="G17743" s="1">
        <f t="shared" si="1108"/>
        <v>0.91666666666666663</v>
      </c>
      <c r="H17743" s="4">
        <f t="shared" si="1109"/>
        <v>1</v>
      </c>
      <c r="I17743" s="5">
        <f>IF(OR(AND(F17743&gt;=50,G17743&gt;SUMIF(SeasonTotals!A$2:A$9,A17743,SeasonTotals!F$2:F$9)),AND(G17743&gt;0.885,F17743&gt;=50,D17743&lt;3)),1,0)</f>
        <v>1</v>
      </c>
      <c r="J17743" s="4">
        <f t="shared" si="1110"/>
        <v>0</v>
      </c>
      <c r="K17743" s="5">
        <f t="shared" si="1111"/>
        <v>0</v>
      </c>
    </row>
    <row r="17744" spans="1:11" x14ac:dyDescent="0.25">
      <c r="A17744" t="s">
        <v>172</v>
      </c>
      <c r="B17744" t="s">
        <v>119</v>
      </c>
      <c r="C17744" s="7">
        <v>1</v>
      </c>
      <c r="D17744">
        <v>2</v>
      </c>
      <c r="E17744">
        <v>10</v>
      </c>
      <c r="F17744">
        <v>20</v>
      </c>
      <c r="G17744" s="1">
        <f t="shared" si="1108"/>
        <v>0.83333333333333337</v>
      </c>
      <c r="H17744" s="4">
        <f t="shared" si="1109"/>
        <v>0</v>
      </c>
      <c r="I17744" s="5">
        <f>IF(OR(AND(F17744&gt;=50,G17744&gt;SUMIF(SeasonTotals!A$2:A$9,A17744,SeasonTotals!F$2:F$9)),AND(G17744&gt;0.885,F17744&gt;=50,D17744&lt;3)),1,0)</f>
        <v>0</v>
      </c>
      <c r="J17744" s="4">
        <f t="shared" si="1110"/>
        <v>1</v>
      </c>
      <c r="K17744" s="5">
        <f t="shared" si="1111"/>
        <v>1</v>
      </c>
    </row>
    <row r="17745" spans="1:11" x14ac:dyDescent="0.25">
      <c r="A17745" t="s">
        <v>172</v>
      </c>
      <c r="B17745" t="s">
        <v>37</v>
      </c>
      <c r="C17745" s="7">
        <v>1</v>
      </c>
      <c r="D17745">
        <v>4</v>
      </c>
      <c r="E17745">
        <v>26</v>
      </c>
      <c r="F17745">
        <v>60</v>
      </c>
      <c r="G17745" s="1">
        <f t="shared" si="1108"/>
        <v>0.8666666666666667</v>
      </c>
      <c r="H17745" s="4">
        <f t="shared" si="1109"/>
        <v>0</v>
      </c>
      <c r="I17745" s="5">
        <f>IF(OR(AND(F17745&gt;=50,G17745&gt;SUMIF(SeasonTotals!A$2:A$9,A17745,SeasonTotals!F$2:F$9)),AND(G17745&gt;0.885,F17745&gt;=50,D17745&lt;3)),1,0)</f>
        <v>0</v>
      </c>
      <c r="J17745" s="4">
        <f t="shared" si="1110"/>
        <v>0</v>
      </c>
      <c r="K17745" s="5">
        <f t="shared" si="1111"/>
        <v>0</v>
      </c>
    </row>
    <row r="17746" spans="1:11" x14ac:dyDescent="0.25">
      <c r="A17746" t="s">
        <v>172</v>
      </c>
      <c r="B17746" t="s">
        <v>79</v>
      </c>
      <c r="C17746" s="7">
        <v>1</v>
      </c>
      <c r="D17746">
        <v>3</v>
      </c>
      <c r="E17746">
        <v>22</v>
      </c>
      <c r="F17746">
        <v>63</v>
      </c>
      <c r="G17746" s="1">
        <f t="shared" si="1108"/>
        <v>0.88</v>
      </c>
      <c r="H17746" s="4">
        <f t="shared" si="1109"/>
        <v>0</v>
      </c>
      <c r="I17746" s="5">
        <f>IF(OR(AND(F17746&gt;=50,G17746&gt;SUMIF(SeasonTotals!A$2:A$9,A17746,SeasonTotals!F$2:F$9)),AND(G17746&gt;0.885,F17746&gt;=50,D17746&lt;3)),1,0)</f>
        <v>0</v>
      </c>
      <c r="J17746" s="4">
        <f t="shared" si="1110"/>
        <v>0</v>
      </c>
      <c r="K17746" s="5">
        <f t="shared" si="1111"/>
        <v>0</v>
      </c>
    </row>
    <row r="17747" spans="1:11" x14ac:dyDescent="0.25">
      <c r="A17747" t="s">
        <v>172</v>
      </c>
      <c r="B17747" t="s">
        <v>107</v>
      </c>
      <c r="C17747" s="7">
        <v>1</v>
      </c>
      <c r="D17747">
        <v>2</v>
      </c>
      <c r="E17747">
        <v>42</v>
      </c>
      <c r="F17747">
        <v>65</v>
      </c>
      <c r="G17747" s="1">
        <f t="shared" si="1108"/>
        <v>0.95454545454545459</v>
      </c>
      <c r="H17747" s="4">
        <f t="shared" si="1109"/>
        <v>1</v>
      </c>
      <c r="I17747" s="5">
        <f>IF(OR(AND(F17747&gt;=50,G17747&gt;SUMIF(SeasonTotals!A$2:A$9,A17747,SeasonTotals!F$2:F$9)),AND(G17747&gt;0.885,F17747&gt;=50,D17747&lt;3)),1,0)</f>
        <v>1</v>
      </c>
      <c r="J17747" s="4">
        <f t="shared" si="1110"/>
        <v>0</v>
      </c>
      <c r="K17747" s="5">
        <f t="shared" si="1111"/>
        <v>0</v>
      </c>
    </row>
    <row r="17748" spans="1:11" x14ac:dyDescent="0.25">
      <c r="A17748" t="s">
        <v>172</v>
      </c>
      <c r="B17748" t="s">
        <v>147</v>
      </c>
      <c r="C17748" s="7">
        <v>1</v>
      </c>
      <c r="D17748">
        <v>0</v>
      </c>
      <c r="E17748">
        <v>23</v>
      </c>
      <c r="F17748">
        <v>60</v>
      </c>
      <c r="G17748" s="1">
        <f t="shared" si="1108"/>
        <v>1</v>
      </c>
      <c r="H17748" s="4">
        <f t="shared" si="1109"/>
        <v>1</v>
      </c>
      <c r="I17748" s="5">
        <f>IF(OR(AND(F17748&gt;=50,G17748&gt;SUMIF(SeasonTotals!A$2:A$9,A17748,SeasonTotals!F$2:F$9)),AND(G17748&gt;0.885,F17748&gt;=50,D17748&lt;3)),1,0)</f>
        <v>1</v>
      </c>
      <c r="J17748" s="4">
        <f t="shared" si="1110"/>
        <v>0</v>
      </c>
      <c r="K17748" s="5">
        <f t="shared" si="1111"/>
        <v>0</v>
      </c>
    </row>
    <row r="17749" spans="1:11" x14ac:dyDescent="0.25">
      <c r="A17749" t="s">
        <v>172</v>
      </c>
      <c r="B17749" t="s">
        <v>102</v>
      </c>
      <c r="C17749" s="7">
        <v>1</v>
      </c>
      <c r="D17749">
        <v>3</v>
      </c>
      <c r="E17749">
        <v>21</v>
      </c>
      <c r="F17749">
        <v>59</v>
      </c>
      <c r="G17749" s="1">
        <f t="shared" si="1108"/>
        <v>0.875</v>
      </c>
      <c r="H17749" s="4">
        <f t="shared" si="1109"/>
        <v>0</v>
      </c>
      <c r="I17749" s="5">
        <f>IF(OR(AND(F17749&gt;=50,G17749&gt;SUMIF(SeasonTotals!A$2:A$9,A17749,SeasonTotals!F$2:F$9)),AND(G17749&gt;0.885,F17749&gt;=50,D17749&lt;3)),1,0)</f>
        <v>0</v>
      </c>
      <c r="J17749" s="4">
        <f t="shared" si="1110"/>
        <v>0</v>
      </c>
      <c r="K17749" s="5">
        <f t="shared" si="1111"/>
        <v>0</v>
      </c>
    </row>
    <row r="17750" spans="1:11" x14ac:dyDescent="0.25">
      <c r="A17750" t="s">
        <v>172</v>
      </c>
      <c r="B17750" t="s">
        <v>18</v>
      </c>
      <c r="C17750" s="7">
        <v>1</v>
      </c>
      <c r="D17750">
        <v>2</v>
      </c>
      <c r="E17750">
        <v>21</v>
      </c>
      <c r="F17750">
        <v>62</v>
      </c>
      <c r="G17750" s="1">
        <f t="shared" si="1108"/>
        <v>0.91304347826086951</v>
      </c>
      <c r="H17750" s="4">
        <f t="shared" si="1109"/>
        <v>1</v>
      </c>
      <c r="I17750" s="5">
        <f>IF(OR(AND(F17750&gt;=50,G17750&gt;SUMIF(SeasonTotals!A$2:A$9,A17750,SeasonTotals!F$2:F$9)),AND(G17750&gt;0.885,F17750&gt;=50,D17750&lt;3)),1,0)</f>
        <v>1</v>
      </c>
      <c r="J17750" s="4">
        <f t="shared" si="1110"/>
        <v>0</v>
      </c>
      <c r="K17750" s="5">
        <f t="shared" si="1111"/>
        <v>0</v>
      </c>
    </row>
    <row r="17751" spans="1:11" x14ac:dyDescent="0.25">
      <c r="A17751" t="s">
        <v>172</v>
      </c>
      <c r="B17751" t="s">
        <v>51</v>
      </c>
      <c r="C17751" s="7">
        <v>1</v>
      </c>
      <c r="D17751">
        <v>2</v>
      </c>
      <c r="E17751">
        <v>7</v>
      </c>
      <c r="F17751">
        <v>20</v>
      </c>
      <c r="G17751" s="1">
        <f t="shared" si="1108"/>
        <v>0.77777777777777779</v>
      </c>
      <c r="H17751" s="4">
        <f t="shared" si="1109"/>
        <v>0</v>
      </c>
      <c r="I17751" s="5">
        <f>IF(OR(AND(F17751&gt;=50,G17751&gt;SUMIF(SeasonTotals!A$2:A$9,A17751,SeasonTotals!F$2:F$9)),AND(G17751&gt;0.885,F17751&gt;=50,D17751&lt;3)),1,0)</f>
        <v>0</v>
      </c>
      <c r="J17751" s="4">
        <f t="shared" si="1110"/>
        <v>1</v>
      </c>
      <c r="K17751" s="5">
        <f t="shared" si="1111"/>
        <v>1</v>
      </c>
    </row>
    <row r="17752" spans="1:11" x14ac:dyDescent="0.25">
      <c r="A17752" t="s">
        <v>172</v>
      </c>
      <c r="B17752" t="s">
        <v>87</v>
      </c>
      <c r="C17752" s="7">
        <v>1</v>
      </c>
      <c r="D17752">
        <v>0</v>
      </c>
      <c r="E17752">
        <v>14</v>
      </c>
      <c r="F17752">
        <v>20</v>
      </c>
      <c r="G17752" s="1">
        <f t="shared" si="1108"/>
        <v>1</v>
      </c>
      <c r="H17752" s="4">
        <f t="shared" si="1109"/>
        <v>0</v>
      </c>
      <c r="I17752" s="5">
        <f>IF(OR(AND(F17752&gt;=50,G17752&gt;SUMIF(SeasonTotals!A$2:A$9,A17752,SeasonTotals!F$2:F$9)),AND(G17752&gt;0.885,F17752&gt;=50,D17752&lt;3)),1,0)</f>
        <v>0</v>
      </c>
      <c r="J17752" s="4">
        <f t="shared" si="1110"/>
        <v>0</v>
      </c>
      <c r="K17752" s="5">
        <f t="shared" si="1111"/>
        <v>1</v>
      </c>
    </row>
    <row r="17753" spans="1:11" x14ac:dyDescent="0.25">
      <c r="A17753" t="s">
        <v>172</v>
      </c>
      <c r="B17753" t="s">
        <v>123</v>
      </c>
      <c r="C17753" s="7">
        <v>1</v>
      </c>
      <c r="D17753">
        <v>3</v>
      </c>
      <c r="E17753">
        <v>22</v>
      </c>
      <c r="F17753">
        <v>62</v>
      </c>
      <c r="G17753" s="1">
        <f t="shared" si="1108"/>
        <v>0.88</v>
      </c>
      <c r="H17753" s="4">
        <f t="shared" si="1109"/>
        <v>0</v>
      </c>
      <c r="I17753" s="5">
        <f>IF(OR(AND(F17753&gt;=50,G17753&gt;SUMIF(SeasonTotals!A$2:A$9,A17753,SeasonTotals!F$2:F$9)),AND(G17753&gt;0.885,F17753&gt;=50,D17753&lt;3)),1,0)</f>
        <v>0</v>
      </c>
      <c r="J17753" s="4">
        <f t="shared" si="1110"/>
        <v>0</v>
      </c>
      <c r="K17753" s="5">
        <f t="shared" si="1111"/>
        <v>0</v>
      </c>
    </row>
    <row r="17754" spans="1:11" x14ac:dyDescent="0.25">
      <c r="A17754" t="s">
        <v>172</v>
      </c>
      <c r="B17754" t="s">
        <v>104</v>
      </c>
      <c r="C17754" s="7">
        <v>1</v>
      </c>
      <c r="D17754">
        <v>3</v>
      </c>
      <c r="E17754">
        <v>25</v>
      </c>
      <c r="F17754">
        <v>60</v>
      </c>
      <c r="G17754" s="1">
        <f t="shared" si="1108"/>
        <v>0.8928571428571429</v>
      </c>
      <c r="H17754" s="4">
        <f t="shared" si="1109"/>
        <v>0</v>
      </c>
      <c r="I17754" s="5">
        <f>IF(OR(AND(F17754&gt;=50,G17754&gt;SUMIF(SeasonTotals!A$2:A$9,A17754,SeasonTotals!F$2:F$9)),AND(G17754&gt;0.885,F17754&gt;=50,D17754&lt;3)),1,0)</f>
        <v>0</v>
      </c>
      <c r="J17754" s="4">
        <f t="shared" si="1110"/>
        <v>0</v>
      </c>
      <c r="K17754" s="5">
        <f t="shared" si="1111"/>
        <v>0</v>
      </c>
    </row>
    <row r="17755" spans="1:11" x14ac:dyDescent="0.25">
      <c r="A17755" t="s">
        <v>172</v>
      </c>
      <c r="B17755" t="s">
        <v>69</v>
      </c>
      <c r="C17755" s="7">
        <v>1</v>
      </c>
      <c r="D17755">
        <v>3</v>
      </c>
      <c r="E17755">
        <v>43</v>
      </c>
      <c r="F17755">
        <v>58</v>
      </c>
      <c r="G17755" s="1">
        <f t="shared" si="1108"/>
        <v>0.93478260869565222</v>
      </c>
      <c r="H17755" s="4">
        <f t="shared" si="1109"/>
        <v>1</v>
      </c>
      <c r="I17755" s="5">
        <f>IF(OR(AND(F17755&gt;=50,G17755&gt;SUMIF(SeasonTotals!A$2:A$9,A17755,SeasonTotals!F$2:F$9)),AND(G17755&gt;0.885,F17755&gt;=50,D17755&lt;3)),1,0)</f>
        <v>1</v>
      </c>
      <c r="J17755" s="4">
        <f t="shared" si="1110"/>
        <v>0</v>
      </c>
      <c r="K17755" s="5">
        <f t="shared" si="1111"/>
        <v>0</v>
      </c>
    </row>
    <row r="17756" spans="1:11" x14ac:dyDescent="0.25">
      <c r="A17756" t="s">
        <v>172</v>
      </c>
      <c r="B17756" t="s">
        <v>152</v>
      </c>
      <c r="C17756" s="7">
        <v>1</v>
      </c>
      <c r="D17756">
        <v>2</v>
      </c>
      <c r="E17756">
        <v>16</v>
      </c>
      <c r="F17756">
        <v>65</v>
      </c>
      <c r="G17756" s="1">
        <f t="shared" si="1108"/>
        <v>0.88888888888888884</v>
      </c>
      <c r="H17756" s="4">
        <f t="shared" si="1109"/>
        <v>1</v>
      </c>
      <c r="I17756" s="5">
        <f>IF(OR(AND(F17756&gt;=50,G17756&gt;SUMIF(SeasonTotals!A$2:A$9,A17756,SeasonTotals!F$2:F$9)),AND(G17756&gt;0.885,F17756&gt;=50,D17756&lt;3)),1,0)</f>
        <v>1</v>
      </c>
      <c r="J17756" s="4">
        <f t="shared" si="1110"/>
        <v>0</v>
      </c>
      <c r="K17756" s="5">
        <f t="shared" si="1111"/>
        <v>0</v>
      </c>
    </row>
    <row r="17757" spans="1:11" x14ac:dyDescent="0.25">
      <c r="A17757" t="s">
        <v>172</v>
      </c>
      <c r="B17757" t="s">
        <v>106</v>
      </c>
      <c r="C17757" s="7">
        <v>1</v>
      </c>
      <c r="D17757">
        <v>3</v>
      </c>
      <c r="E17757">
        <v>35</v>
      </c>
      <c r="F17757">
        <v>60</v>
      </c>
      <c r="G17757" s="1">
        <f t="shared" si="1108"/>
        <v>0.92105263157894735</v>
      </c>
      <c r="H17757" s="4">
        <f t="shared" si="1109"/>
        <v>1</v>
      </c>
      <c r="I17757" s="5">
        <f>IF(OR(AND(F17757&gt;=50,G17757&gt;SUMIF(SeasonTotals!A$2:A$9,A17757,SeasonTotals!F$2:F$9)),AND(G17757&gt;0.885,F17757&gt;=50,D17757&lt;3)),1,0)</f>
        <v>1</v>
      </c>
      <c r="J17757" s="4">
        <f t="shared" si="1110"/>
        <v>0</v>
      </c>
      <c r="K17757" s="5">
        <f t="shared" si="1111"/>
        <v>0</v>
      </c>
    </row>
    <row r="17758" spans="1:11" x14ac:dyDescent="0.25">
      <c r="A17758" t="s">
        <v>172</v>
      </c>
      <c r="B17758" t="s">
        <v>17</v>
      </c>
      <c r="C17758" s="7">
        <v>1</v>
      </c>
      <c r="D17758">
        <v>1</v>
      </c>
      <c r="E17758">
        <v>21</v>
      </c>
      <c r="F17758">
        <v>60</v>
      </c>
      <c r="G17758" s="1">
        <f t="shared" si="1108"/>
        <v>0.95454545454545459</v>
      </c>
      <c r="H17758" s="4">
        <f t="shared" si="1109"/>
        <v>1</v>
      </c>
      <c r="I17758" s="5">
        <f>IF(OR(AND(F17758&gt;=50,G17758&gt;SUMIF(SeasonTotals!A$2:A$9,A17758,SeasonTotals!F$2:F$9)),AND(G17758&gt;0.885,F17758&gt;=50,D17758&lt;3)),1,0)</f>
        <v>1</v>
      </c>
      <c r="J17758" s="4">
        <f t="shared" si="1110"/>
        <v>0</v>
      </c>
      <c r="K17758" s="5">
        <f t="shared" si="1111"/>
        <v>0</v>
      </c>
    </row>
    <row r="17759" spans="1:11" x14ac:dyDescent="0.25">
      <c r="A17759" t="s">
        <v>172</v>
      </c>
      <c r="B17759" t="s">
        <v>146</v>
      </c>
      <c r="C17759" s="7">
        <v>1</v>
      </c>
      <c r="D17759">
        <v>3</v>
      </c>
      <c r="E17759">
        <v>13</v>
      </c>
      <c r="F17759">
        <v>64</v>
      </c>
      <c r="G17759" s="1">
        <f t="shared" si="1108"/>
        <v>0.8125</v>
      </c>
      <c r="H17759" s="4">
        <f t="shared" si="1109"/>
        <v>0</v>
      </c>
      <c r="I17759" s="5">
        <f>IF(OR(AND(F17759&gt;=50,G17759&gt;SUMIF(SeasonTotals!A$2:A$9,A17759,SeasonTotals!F$2:F$9)),AND(G17759&gt;0.885,F17759&gt;=50,D17759&lt;3)),1,0)</f>
        <v>0</v>
      </c>
      <c r="J17759" s="4">
        <f t="shared" si="1110"/>
        <v>1</v>
      </c>
      <c r="K17759" s="5">
        <f t="shared" si="1111"/>
        <v>0</v>
      </c>
    </row>
    <row r="17760" spans="1:11" x14ac:dyDescent="0.25">
      <c r="A17760" t="s">
        <v>172</v>
      </c>
      <c r="B17760" t="s">
        <v>159</v>
      </c>
      <c r="C17760" s="7">
        <v>1</v>
      </c>
      <c r="D17760">
        <v>3</v>
      </c>
      <c r="E17760">
        <v>34</v>
      </c>
      <c r="F17760">
        <v>59</v>
      </c>
      <c r="G17760" s="1">
        <f t="shared" si="1108"/>
        <v>0.91891891891891897</v>
      </c>
      <c r="H17760" s="4">
        <f t="shared" si="1109"/>
        <v>1</v>
      </c>
      <c r="I17760" s="5">
        <f>IF(OR(AND(F17760&gt;=50,G17760&gt;SUMIF(SeasonTotals!A$2:A$9,A17760,SeasonTotals!F$2:F$9)),AND(G17760&gt;0.885,F17760&gt;=50,D17760&lt;3)),1,0)</f>
        <v>1</v>
      </c>
      <c r="J17760" s="4">
        <f t="shared" si="1110"/>
        <v>0</v>
      </c>
      <c r="K17760" s="5">
        <f t="shared" si="1111"/>
        <v>0</v>
      </c>
    </row>
    <row r="17761" spans="1:11" x14ac:dyDescent="0.25">
      <c r="A17761" t="s">
        <v>172</v>
      </c>
      <c r="B17761" t="s">
        <v>22</v>
      </c>
      <c r="C17761" s="7">
        <v>1</v>
      </c>
      <c r="D17761">
        <v>3</v>
      </c>
      <c r="E17761">
        <v>43</v>
      </c>
      <c r="F17761">
        <v>59</v>
      </c>
      <c r="G17761" s="1">
        <f t="shared" si="1108"/>
        <v>0.93478260869565222</v>
      </c>
      <c r="H17761" s="4">
        <f t="shared" si="1109"/>
        <v>1</v>
      </c>
      <c r="I17761" s="5">
        <f>IF(OR(AND(F17761&gt;=50,G17761&gt;SUMIF(SeasonTotals!A$2:A$9,A17761,SeasonTotals!F$2:F$9)),AND(G17761&gt;0.885,F17761&gt;=50,D17761&lt;3)),1,0)</f>
        <v>1</v>
      </c>
      <c r="J17761" s="4">
        <f t="shared" si="1110"/>
        <v>0</v>
      </c>
      <c r="K17761" s="5">
        <f t="shared" si="1111"/>
        <v>0</v>
      </c>
    </row>
    <row r="17762" spans="1:11" x14ac:dyDescent="0.25">
      <c r="A17762" t="s">
        <v>172</v>
      </c>
      <c r="B17762" t="s">
        <v>128</v>
      </c>
      <c r="C17762" s="7">
        <v>1</v>
      </c>
      <c r="D17762">
        <v>4</v>
      </c>
      <c r="E17762">
        <v>25</v>
      </c>
      <c r="F17762">
        <v>60</v>
      </c>
      <c r="G17762" s="1">
        <f t="shared" si="1108"/>
        <v>0.86206896551724133</v>
      </c>
      <c r="H17762" s="4">
        <f t="shared" si="1109"/>
        <v>0</v>
      </c>
      <c r="I17762" s="5">
        <f>IF(OR(AND(F17762&gt;=50,G17762&gt;SUMIF(SeasonTotals!A$2:A$9,A17762,SeasonTotals!F$2:F$9)),AND(G17762&gt;0.885,F17762&gt;=50,D17762&lt;3)),1,0)</f>
        <v>0</v>
      </c>
      <c r="J17762" s="4">
        <f t="shared" si="1110"/>
        <v>0</v>
      </c>
      <c r="K17762" s="5">
        <f t="shared" si="1111"/>
        <v>0</v>
      </c>
    </row>
    <row r="17763" spans="1:11" x14ac:dyDescent="0.25">
      <c r="A17763" t="s">
        <v>172</v>
      </c>
      <c r="B17763" t="s">
        <v>21</v>
      </c>
      <c r="C17763" s="7">
        <v>1</v>
      </c>
      <c r="D17763">
        <v>1</v>
      </c>
      <c r="E17763">
        <v>23</v>
      </c>
      <c r="F17763">
        <v>60</v>
      </c>
      <c r="G17763" s="1">
        <f t="shared" si="1108"/>
        <v>0.95833333333333337</v>
      </c>
      <c r="H17763" s="4">
        <f t="shared" si="1109"/>
        <v>1</v>
      </c>
      <c r="I17763" s="5">
        <f>IF(OR(AND(F17763&gt;=50,G17763&gt;SUMIF(SeasonTotals!A$2:A$9,A17763,SeasonTotals!F$2:F$9)),AND(G17763&gt;0.885,F17763&gt;=50,D17763&lt;3)),1,0)</f>
        <v>1</v>
      </c>
      <c r="J17763" s="4">
        <f t="shared" si="1110"/>
        <v>0</v>
      </c>
      <c r="K17763" s="5">
        <f t="shared" si="1111"/>
        <v>0</v>
      </c>
    </row>
    <row r="17764" spans="1:11" x14ac:dyDescent="0.25">
      <c r="A17764" t="s">
        <v>172</v>
      </c>
      <c r="B17764" t="s">
        <v>113</v>
      </c>
      <c r="C17764" s="7">
        <v>1</v>
      </c>
      <c r="D17764">
        <v>1</v>
      </c>
      <c r="E17764">
        <v>30</v>
      </c>
      <c r="F17764">
        <v>60</v>
      </c>
      <c r="G17764" s="1">
        <f t="shared" si="1108"/>
        <v>0.967741935483871</v>
      </c>
      <c r="H17764" s="4">
        <f t="shared" si="1109"/>
        <v>1</v>
      </c>
      <c r="I17764" s="5">
        <f>IF(OR(AND(F17764&gt;=50,G17764&gt;SUMIF(SeasonTotals!A$2:A$9,A17764,SeasonTotals!F$2:F$9)),AND(G17764&gt;0.885,F17764&gt;=50,D17764&lt;3)),1,0)</f>
        <v>1</v>
      </c>
      <c r="J17764" s="4">
        <f t="shared" si="1110"/>
        <v>0</v>
      </c>
      <c r="K17764" s="5">
        <f t="shared" si="1111"/>
        <v>0</v>
      </c>
    </row>
    <row r="17765" spans="1:11" x14ac:dyDescent="0.25">
      <c r="A17765" t="s">
        <v>172</v>
      </c>
      <c r="B17765" t="s">
        <v>60</v>
      </c>
      <c r="C17765" s="7">
        <v>1</v>
      </c>
      <c r="D17765">
        <v>3</v>
      </c>
      <c r="E17765">
        <v>31</v>
      </c>
      <c r="F17765">
        <v>59</v>
      </c>
      <c r="G17765" s="1">
        <f t="shared" si="1108"/>
        <v>0.91176470588235292</v>
      </c>
      <c r="H17765" s="4">
        <f t="shared" si="1109"/>
        <v>0</v>
      </c>
      <c r="I17765" s="5">
        <f>IF(OR(AND(F17765&gt;=50,G17765&gt;SUMIF(SeasonTotals!A$2:A$9,A17765,SeasonTotals!F$2:F$9)),AND(G17765&gt;0.885,F17765&gt;=50,D17765&lt;3)),1,0)</f>
        <v>0</v>
      </c>
      <c r="J17765" s="4">
        <f t="shared" si="1110"/>
        <v>0</v>
      </c>
      <c r="K17765" s="5">
        <f t="shared" si="1111"/>
        <v>0</v>
      </c>
    </row>
    <row r="17766" spans="1:11" x14ac:dyDescent="0.25">
      <c r="A17766" t="s">
        <v>172</v>
      </c>
      <c r="B17766" t="s">
        <v>120</v>
      </c>
      <c r="C17766" s="7">
        <v>1</v>
      </c>
      <c r="D17766">
        <v>2</v>
      </c>
      <c r="E17766">
        <v>26</v>
      </c>
      <c r="F17766">
        <v>60</v>
      </c>
      <c r="G17766" s="1">
        <f t="shared" si="1108"/>
        <v>0.9285714285714286</v>
      </c>
      <c r="H17766" s="4">
        <f t="shared" si="1109"/>
        <v>1</v>
      </c>
      <c r="I17766" s="5">
        <f>IF(OR(AND(F17766&gt;=50,G17766&gt;SUMIF(SeasonTotals!A$2:A$9,A17766,SeasonTotals!F$2:F$9)),AND(G17766&gt;0.885,F17766&gt;=50,D17766&lt;3)),1,0)</f>
        <v>1</v>
      </c>
      <c r="J17766" s="4">
        <f t="shared" si="1110"/>
        <v>0</v>
      </c>
      <c r="K17766" s="5">
        <f t="shared" si="1111"/>
        <v>0</v>
      </c>
    </row>
    <row r="17767" spans="1:11" x14ac:dyDescent="0.25">
      <c r="A17767" t="s">
        <v>172</v>
      </c>
      <c r="B17767" t="s">
        <v>168</v>
      </c>
      <c r="C17767" s="7">
        <v>1</v>
      </c>
      <c r="D17767">
        <v>2</v>
      </c>
      <c r="E17767">
        <v>36</v>
      </c>
      <c r="F17767">
        <v>64</v>
      </c>
      <c r="G17767" s="1">
        <f t="shared" si="1108"/>
        <v>0.94736842105263153</v>
      </c>
      <c r="H17767" s="4">
        <f t="shared" si="1109"/>
        <v>1</v>
      </c>
      <c r="I17767" s="5">
        <f>IF(OR(AND(F17767&gt;=50,G17767&gt;SUMIF(SeasonTotals!A$2:A$9,A17767,SeasonTotals!F$2:F$9)),AND(G17767&gt;0.885,F17767&gt;=50,D17767&lt;3)),1,0)</f>
        <v>1</v>
      </c>
      <c r="J17767" s="4">
        <f t="shared" si="1110"/>
        <v>0</v>
      </c>
      <c r="K17767" s="5">
        <f t="shared" si="1111"/>
        <v>0</v>
      </c>
    </row>
    <row r="17768" spans="1:11" x14ac:dyDescent="0.25">
      <c r="A17768" t="s">
        <v>172</v>
      </c>
      <c r="B17768" t="s">
        <v>111</v>
      </c>
      <c r="C17768" s="7">
        <v>1</v>
      </c>
      <c r="D17768">
        <v>4</v>
      </c>
      <c r="E17768">
        <v>22</v>
      </c>
      <c r="F17768">
        <v>59</v>
      </c>
      <c r="G17768" s="1">
        <f t="shared" si="1108"/>
        <v>0.84615384615384615</v>
      </c>
      <c r="H17768" s="4">
        <f t="shared" si="1109"/>
        <v>0</v>
      </c>
      <c r="I17768" s="5">
        <f>IF(OR(AND(F17768&gt;=50,G17768&gt;SUMIF(SeasonTotals!A$2:A$9,A17768,SeasonTotals!F$2:F$9)),AND(G17768&gt;0.885,F17768&gt;=50,D17768&lt;3)),1,0)</f>
        <v>0</v>
      </c>
      <c r="J17768" s="4">
        <f t="shared" si="1110"/>
        <v>1</v>
      </c>
      <c r="K17768" s="5">
        <f t="shared" si="1111"/>
        <v>0</v>
      </c>
    </row>
    <row r="17769" spans="1:11" x14ac:dyDescent="0.25">
      <c r="A17769" t="s">
        <v>172</v>
      </c>
      <c r="B17769" t="s">
        <v>145</v>
      </c>
      <c r="C17769" s="7">
        <v>1</v>
      </c>
      <c r="D17769">
        <v>4</v>
      </c>
      <c r="E17769">
        <v>41</v>
      </c>
      <c r="F17769">
        <v>62</v>
      </c>
      <c r="G17769" s="1">
        <f t="shared" si="1108"/>
        <v>0.91111111111111109</v>
      </c>
      <c r="H17769" s="4">
        <f t="shared" si="1109"/>
        <v>0</v>
      </c>
      <c r="I17769" s="5">
        <f>IF(OR(AND(F17769&gt;=50,G17769&gt;SUMIF(SeasonTotals!A$2:A$9,A17769,SeasonTotals!F$2:F$9)),AND(G17769&gt;0.885,F17769&gt;=50,D17769&lt;3)),1,0)</f>
        <v>0</v>
      </c>
      <c r="J17769" s="4">
        <f t="shared" si="1110"/>
        <v>0</v>
      </c>
      <c r="K17769" s="5">
        <f t="shared" si="1111"/>
        <v>0</v>
      </c>
    </row>
    <row r="17770" spans="1:11" x14ac:dyDescent="0.25">
      <c r="A17770" t="s">
        <v>172</v>
      </c>
      <c r="B17770" t="s">
        <v>54</v>
      </c>
      <c r="C17770" s="7">
        <v>1</v>
      </c>
      <c r="D17770">
        <v>5</v>
      </c>
      <c r="E17770">
        <v>29</v>
      </c>
      <c r="F17770">
        <v>62</v>
      </c>
      <c r="G17770" s="1">
        <f t="shared" si="1108"/>
        <v>0.8529411764705882</v>
      </c>
      <c r="H17770" s="4">
        <f t="shared" si="1109"/>
        <v>0</v>
      </c>
      <c r="I17770" s="5">
        <f>IF(OR(AND(F17770&gt;=50,G17770&gt;SUMIF(SeasonTotals!A$2:A$9,A17770,SeasonTotals!F$2:F$9)),AND(G17770&gt;0.885,F17770&gt;=50,D17770&lt;3)),1,0)</f>
        <v>0</v>
      </c>
      <c r="J17770" s="4">
        <f t="shared" si="1110"/>
        <v>0</v>
      </c>
      <c r="K17770" s="5">
        <f t="shared" si="1111"/>
        <v>0</v>
      </c>
    </row>
    <row r="17771" spans="1:11" x14ac:dyDescent="0.25">
      <c r="A17771" t="s">
        <v>172</v>
      </c>
      <c r="B17771" t="s">
        <v>107</v>
      </c>
      <c r="C17771" s="7">
        <v>1</v>
      </c>
      <c r="D17771">
        <v>3</v>
      </c>
      <c r="E17771">
        <v>21</v>
      </c>
      <c r="F17771">
        <v>60</v>
      </c>
      <c r="G17771" s="1">
        <f t="shared" si="1108"/>
        <v>0.875</v>
      </c>
      <c r="H17771" s="4">
        <f t="shared" si="1109"/>
        <v>0</v>
      </c>
      <c r="I17771" s="5">
        <f>IF(OR(AND(F17771&gt;=50,G17771&gt;SUMIF(SeasonTotals!A$2:A$9,A17771,SeasonTotals!F$2:F$9)),AND(G17771&gt;0.885,F17771&gt;=50,D17771&lt;3)),1,0)</f>
        <v>0</v>
      </c>
      <c r="J17771" s="4">
        <f t="shared" si="1110"/>
        <v>0</v>
      </c>
      <c r="K17771" s="5">
        <f t="shared" si="1111"/>
        <v>0</v>
      </c>
    </row>
    <row r="17772" spans="1:11" x14ac:dyDescent="0.25">
      <c r="A17772" t="s">
        <v>172</v>
      </c>
      <c r="B17772" t="s">
        <v>80</v>
      </c>
      <c r="C17772" s="7">
        <v>1</v>
      </c>
      <c r="D17772">
        <v>0</v>
      </c>
      <c r="E17772">
        <v>31</v>
      </c>
      <c r="F17772">
        <v>60</v>
      </c>
      <c r="G17772" s="1">
        <f t="shared" si="1108"/>
        <v>1</v>
      </c>
      <c r="H17772" s="4">
        <f t="shared" si="1109"/>
        <v>1</v>
      </c>
      <c r="I17772" s="5">
        <f>IF(OR(AND(F17772&gt;=50,G17772&gt;SUMIF(SeasonTotals!A$2:A$9,A17772,SeasonTotals!F$2:F$9)),AND(G17772&gt;0.885,F17772&gt;=50,D17772&lt;3)),1,0)</f>
        <v>1</v>
      </c>
      <c r="J17772" s="4">
        <f t="shared" si="1110"/>
        <v>0</v>
      </c>
      <c r="K17772" s="5">
        <f t="shared" si="1111"/>
        <v>0</v>
      </c>
    </row>
    <row r="17773" spans="1:11" x14ac:dyDescent="0.25">
      <c r="A17773" t="s">
        <v>172</v>
      </c>
      <c r="B17773" t="s">
        <v>92</v>
      </c>
      <c r="C17773" s="7">
        <v>1</v>
      </c>
      <c r="D17773">
        <v>2</v>
      </c>
      <c r="E17773">
        <v>22</v>
      </c>
      <c r="F17773">
        <v>60</v>
      </c>
      <c r="G17773" s="1">
        <f t="shared" si="1108"/>
        <v>0.91666666666666663</v>
      </c>
      <c r="H17773" s="4">
        <f t="shared" si="1109"/>
        <v>1</v>
      </c>
      <c r="I17773" s="5">
        <f>IF(OR(AND(F17773&gt;=50,G17773&gt;SUMIF(SeasonTotals!A$2:A$9,A17773,SeasonTotals!F$2:F$9)),AND(G17773&gt;0.885,F17773&gt;=50,D17773&lt;3)),1,0)</f>
        <v>1</v>
      </c>
      <c r="J17773" s="4">
        <f t="shared" si="1110"/>
        <v>0</v>
      </c>
      <c r="K17773" s="5">
        <f t="shared" si="1111"/>
        <v>0</v>
      </c>
    </row>
    <row r="17774" spans="1:11" x14ac:dyDescent="0.25">
      <c r="A17774" t="s">
        <v>172</v>
      </c>
      <c r="B17774" t="s">
        <v>147</v>
      </c>
      <c r="C17774" s="7">
        <v>1</v>
      </c>
      <c r="D17774">
        <v>4</v>
      </c>
      <c r="E17774">
        <v>21</v>
      </c>
      <c r="F17774">
        <v>65</v>
      </c>
      <c r="G17774" s="1">
        <f t="shared" si="1108"/>
        <v>0.84</v>
      </c>
      <c r="H17774" s="4">
        <f t="shared" si="1109"/>
        <v>0</v>
      </c>
      <c r="I17774" s="5">
        <f>IF(OR(AND(F17774&gt;=50,G17774&gt;SUMIF(SeasonTotals!A$2:A$9,A17774,SeasonTotals!F$2:F$9)),AND(G17774&gt;0.885,F17774&gt;=50,D17774&lt;3)),1,0)</f>
        <v>0</v>
      </c>
      <c r="J17774" s="4">
        <f t="shared" si="1110"/>
        <v>1</v>
      </c>
      <c r="K17774" s="5">
        <f t="shared" si="1111"/>
        <v>0</v>
      </c>
    </row>
    <row r="17775" spans="1:11" x14ac:dyDescent="0.25">
      <c r="A17775" t="s">
        <v>172</v>
      </c>
      <c r="B17775" t="s">
        <v>18</v>
      </c>
      <c r="C17775" s="7">
        <v>1</v>
      </c>
      <c r="D17775">
        <v>2</v>
      </c>
      <c r="E17775">
        <v>23</v>
      </c>
      <c r="F17775">
        <v>59</v>
      </c>
      <c r="G17775" s="1">
        <f t="shared" si="1108"/>
        <v>0.92</v>
      </c>
      <c r="H17775" s="4">
        <f t="shared" si="1109"/>
        <v>1</v>
      </c>
      <c r="I17775" s="5">
        <f>IF(OR(AND(F17775&gt;=50,G17775&gt;SUMIF(SeasonTotals!A$2:A$9,A17775,SeasonTotals!F$2:F$9)),AND(G17775&gt;0.885,F17775&gt;=50,D17775&lt;3)),1,0)</f>
        <v>1</v>
      </c>
      <c r="J17775" s="4">
        <f t="shared" si="1110"/>
        <v>0</v>
      </c>
      <c r="K17775" s="5">
        <f t="shared" si="1111"/>
        <v>0</v>
      </c>
    </row>
    <row r="17776" spans="1:11" x14ac:dyDescent="0.25">
      <c r="A17776" t="s">
        <v>172</v>
      </c>
      <c r="B17776" t="s">
        <v>87</v>
      </c>
      <c r="C17776" s="7">
        <v>1</v>
      </c>
      <c r="D17776">
        <v>1</v>
      </c>
      <c r="E17776">
        <v>35</v>
      </c>
      <c r="F17776">
        <v>64</v>
      </c>
      <c r="G17776" s="1">
        <f t="shared" si="1108"/>
        <v>0.97222222222222221</v>
      </c>
      <c r="H17776" s="4">
        <f t="shared" si="1109"/>
        <v>1</v>
      </c>
      <c r="I17776" s="5">
        <f>IF(OR(AND(F17776&gt;=50,G17776&gt;SUMIF(SeasonTotals!A$2:A$9,A17776,SeasonTotals!F$2:F$9)),AND(G17776&gt;0.885,F17776&gt;=50,D17776&lt;3)),1,0)</f>
        <v>1</v>
      </c>
      <c r="J17776" s="4">
        <f t="shared" si="1110"/>
        <v>0</v>
      </c>
      <c r="K17776" s="5">
        <f t="shared" si="1111"/>
        <v>0</v>
      </c>
    </row>
    <row r="17777" spans="1:11" x14ac:dyDescent="0.25">
      <c r="A17777" t="s">
        <v>172</v>
      </c>
      <c r="B17777" t="s">
        <v>95</v>
      </c>
      <c r="C17777" s="7">
        <v>1</v>
      </c>
      <c r="D17777">
        <v>4</v>
      </c>
      <c r="E17777">
        <v>28</v>
      </c>
      <c r="F17777">
        <v>65</v>
      </c>
      <c r="G17777" s="1">
        <f t="shared" si="1108"/>
        <v>0.875</v>
      </c>
      <c r="H17777" s="4">
        <f t="shared" si="1109"/>
        <v>0</v>
      </c>
      <c r="I17777" s="5">
        <f>IF(OR(AND(F17777&gt;=50,G17777&gt;SUMIF(SeasonTotals!A$2:A$9,A17777,SeasonTotals!F$2:F$9)),AND(G17777&gt;0.885,F17777&gt;=50,D17777&lt;3)),1,0)</f>
        <v>0</v>
      </c>
      <c r="J17777" s="4">
        <f t="shared" si="1110"/>
        <v>0</v>
      </c>
      <c r="K17777" s="5">
        <f t="shared" si="1111"/>
        <v>0</v>
      </c>
    </row>
    <row r="17778" spans="1:11" x14ac:dyDescent="0.25">
      <c r="A17778" t="s">
        <v>172</v>
      </c>
      <c r="B17778" t="s">
        <v>132</v>
      </c>
      <c r="C17778" s="7">
        <v>1</v>
      </c>
      <c r="D17778">
        <v>4</v>
      </c>
      <c r="E17778">
        <v>37</v>
      </c>
      <c r="F17778">
        <v>64</v>
      </c>
      <c r="G17778" s="1">
        <f t="shared" si="1108"/>
        <v>0.90243902439024393</v>
      </c>
      <c r="H17778" s="4">
        <f t="shared" si="1109"/>
        <v>0</v>
      </c>
      <c r="I17778" s="5">
        <f>IF(OR(AND(F17778&gt;=50,G17778&gt;SUMIF(SeasonTotals!A$2:A$9,A17778,SeasonTotals!F$2:F$9)),AND(G17778&gt;0.885,F17778&gt;=50,D17778&lt;3)),1,0)</f>
        <v>0</v>
      </c>
      <c r="J17778" s="4">
        <f t="shared" si="1110"/>
        <v>0</v>
      </c>
      <c r="K17778" s="5">
        <f t="shared" si="1111"/>
        <v>0</v>
      </c>
    </row>
    <row r="17779" spans="1:11" x14ac:dyDescent="0.25">
      <c r="A17779" t="s">
        <v>172</v>
      </c>
      <c r="B17779" t="s">
        <v>155</v>
      </c>
      <c r="C17779" s="7">
        <v>1</v>
      </c>
      <c r="D17779">
        <v>0</v>
      </c>
      <c r="E17779">
        <v>26</v>
      </c>
      <c r="F17779">
        <v>60</v>
      </c>
      <c r="G17779" s="1">
        <f t="shared" si="1108"/>
        <v>1</v>
      </c>
      <c r="H17779" s="4">
        <f t="shared" si="1109"/>
        <v>1</v>
      </c>
      <c r="I17779" s="5">
        <f>IF(OR(AND(F17779&gt;=50,G17779&gt;SUMIF(SeasonTotals!A$2:A$9,A17779,SeasonTotals!F$2:F$9)),AND(G17779&gt;0.885,F17779&gt;=50,D17779&lt;3)),1,0)</f>
        <v>1</v>
      </c>
      <c r="J17779" s="4">
        <f t="shared" si="1110"/>
        <v>0</v>
      </c>
      <c r="K17779" s="5">
        <f t="shared" si="1111"/>
        <v>0</v>
      </c>
    </row>
    <row r="17780" spans="1:11" x14ac:dyDescent="0.25">
      <c r="A17780" t="s">
        <v>172</v>
      </c>
      <c r="B17780" t="s">
        <v>17</v>
      </c>
      <c r="C17780" s="7">
        <v>1</v>
      </c>
      <c r="D17780">
        <v>2</v>
      </c>
      <c r="E17780">
        <v>20</v>
      </c>
      <c r="F17780">
        <v>60</v>
      </c>
      <c r="G17780" s="1">
        <f t="shared" si="1108"/>
        <v>0.90909090909090906</v>
      </c>
      <c r="H17780" s="4">
        <f t="shared" si="1109"/>
        <v>1</v>
      </c>
      <c r="I17780" s="5">
        <f>IF(OR(AND(F17780&gt;=50,G17780&gt;SUMIF(SeasonTotals!A$2:A$9,A17780,SeasonTotals!F$2:F$9)),AND(G17780&gt;0.885,F17780&gt;=50,D17780&lt;3)),1,0)</f>
        <v>1</v>
      </c>
      <c r="J17780" s="4">
        <f t="shared" si="1110"/>
        <v>0</v>
      </c>
      <c r="K17780" s="5">
        <f t="shared" si="1111"/>
        <v>0</v>
      </c>
    </row>
    <row r="17781" spans="1:11" x14ac:dyDescent="0.25">
      <c r="A17781" t="s">
        <v>172</v>
      </c>
      <c r="B17781" t="s">
        <v>70</v>
      </c>
      <c r="C17781" s="7">
        <v>1</v>
      </c>
      <c r="D17781">
        <v>3</v>
      </c>
      <c r="E17781">
        <v>25</v>
      </c>
      <c r="F17781">
        <v>60</v>
      </c>
      <c r="G17781" s="1">
        <f t="shared" si="1108"/>
        <v>0.8928571428571429</v>
      </c>
      <c r="H17781" s="4">
        <f t="shared" si="1109"/>
        <v>0</v>
      </c>
      <c r="I17781" s="5">
        <f>IF(OR(AND(F17781&gt;=50,G17781&gt;SUMIF(SeasonTotals!A$2:A$9,A17781,SeasonTotals!F$2:F$9)),AND(G17781&gt;0.885,F17781&gt;=50,D17781&lt;3)),1,0)</f>
        <v>0</v>
      </c>
      <c r="J17781" s="4">
        <f t="shared" si="1110"/>
        <v>0</v>
      </c>
      <c r="K17781" s="5">
        <f t="shared" si="1111"/>
        <v>0</v>
      </c>
    </row>
    <row r="17782" spans="1:11" x14ac:dyDescent="0.25">
      <c r="A17782" t="s">
        <v>172</v>
      </c>
      <c r="B17782" t="s">
        <v>50</v>
      </c>
      <c r="C17782" s="7">
        <v>1</v>
      </c>
      <c r="D17782">
        <v>0</v>
      </c>
      <c r="E17782">
        <v>10</v>
      </c>
      <c r="F17782">
        <v>59</v>
      </c>
      <c r="G17782" s="1">
        <f t="shared" si="1108"/>
        <v>1</v>
      </c>
      <c r="H17782" s="4">
        <f t="shared" si="1109"/>
        <v>1</v>
      </c>
      <c r="I17782" s="5">
        <f>IF(OR(AND(F17782&gt;=50,G17782&gt;SUMIF(SeasonTotals!A$2:A$9,A17782,SeasonTotals!F$2:F$9)),AND(G17782&gt;0.885,F17782&gt;=50,D17782&lt;3)),1,0)</f>
        <v>1</v>
      </c>
      <c r="J17782" s="4">
        <f t="shared" si="1110"/>
        <v>0</v>
      </c>
      <c r="K17782" s="5">
        <f t="shared" si="1111"/>
        <v>0</v>
      </c>
    </row>
    <row r="17783" spans="1:11" x14ac:dyDescent="0.25">
      <c r="A17783" t="s">
        <v>172</v>
      </c>
      <c r="B17783" t="s">
        <v>94</v>
      </c>
      <c r="C17783" s="7">
        <v>1</v>
      </c>
      <c r="D17783">
        <v>3</v>
      </c>
      <c r="E17783">
        <v>22</v>
      </c>
      <c r="F17783">
        <v>60</v>
      </c>
      <c r="G17783" s="1">
        <f t="shared" si="1108"/>
        <v>0.88</v>
      </c>
      <c r="H17783" s="4">
        <f t="shared" si="1109"/>
        <v>0</v>
      </c>
      <c r="I17783" s="5">
        <f>IF(OR(AND(F17783&gt;=50,G17783&gt;SUMIF(SeasonTotals!A$2:A$9,A17783,SeasonTotals!F$2:F$9)),AND(G17783&gt;0.885,F17783&gt;=50,D17783&lt;3)),1,0)</f>
        <v>0</v>
      </c>
      <c r="J17783" s="4">
        <f t="shared" si="1110"/>
        <v>0</v>
      </c>
      <c r="K17783" s="5">
        <f t="shared" si="1111"/>
        <v>0</v>
      </c>
    </row>
    <row r="17784" spans="1:11" x14ac:dyDescent="0.25">
      <c r="A17784" t="s">
        <v>172</v>
      </c>
      <c r="B17784" t="s">
        <v>177</v>
      </c>
      <c r="C17784" s="7">
        <v>1</v>
      </c>
      <c r="D17784">
        <v>1</v>
      </c>
      <c r="E17784">
        <v>24</v>
      </c>
      <c r="F17784">
        <v>57</v>
      </c>
      <c r="G17784" s="1">
        <f t="shared" si="1108"/>
        <v>0.96</v>
      </c>
      <c r="H17784" s="4">
        <f t="shared" si="1109"/>
        <v>1</v>
      </c>
      <c r="I17784" s="5">
        <f>IF(OR(AND(F17784&gt;=50,G17784&gt;SUMIF(SeasonTotals!A$2:A$9,A17784,SeasonTotals!F$2:F$9)),AND(G17784&gt;0.885,F17784&gt;=50,D17784&lt;3)),1,0)</f>
        <v>1</v>
      </c>
      <c r="J17784" s="4">
        <f t="shared" si="1110"/>
        <v>0</v>
      </c>
      <c r="K17784" s="5">
        <f t="shared" si="1111"/>
        <v>0</v>
      </c>
    </row>
    <row r="17785" spans="1:11" x14ac:dyDescent="0.25">
      <c r="A17785" t="s">
        <v>172</v>
      </c>
      <c r="B17785" t="s">
        <v>16</v>
      </c>
      <c r="C17785" s="7">
        <v>1</v>
      </c>
      <c r="D17785">
        <v>3</v>
      </c>
      <c r="E17785">
        <v>25</v>
      </c>
      <c r="F17785">
        <v>61</v>
      </c>
      <c r="G17785" s="1">
        <f t="shared" si="1108"/>
        <v>0.8928571428571429</v>
      </c>
      <c r="H17785" s="4">
        <f t="shared" si="1109"/>
        <v>0</v>
      </c>
      <c r="I17785" s="5">
        <f>IF(OR(AND(F17785&gt;=50,G17785&gt;SUMIF(SeasonTotals!A$2:A$9,A17785,SeasonTotals!F$2:F$9)),AND(G17785&gt;0.885,F17785&gt;=50,D17785&lt;3)),1,0)</f>
        <v>0</v>
      </c>
      <c r="J17785" s="4">
        <f t="shared" si="1110"/>
        <v>0</v>
      </c>
      <c r="K17785" s="5">
        <f t="shared" si="1111"/>
        <v>0</v>
      </c>
    </row>
    <row r="17786" spans="1:11" x14ac:dyDescent="0.25">
      <c r="A17786" t="s">
        <v>172</v>
      </c>
      <c r="B17786" t="s">
        <v>77</v>
      </c>
      <c r="C17786" s="7">
        <v>1</v>
      </c>
      <c r="D17786">
        <v>2</v>
      </c>
      <c r="E17786">
        <v>38</v>
      </c>
      <c r="F17786">
        <v>63</v>
      </c>
      <c r="G17786" s="1">
        <f t="shared" si="1108"/>
        <v>0.95</v>
      </c>
      <c r="H17786" s="4">
        <f t="shared" si="1109"/>
        <v>1</v>
      </c>
      <c r="I17786" s="5">
        <f>IF(OR(AND(F17786&gt;=50,G17786&gt;SUMIF(SeasonTotals!A$2:A$9,A17786,SeasonTotals!F$2:F$9)),AND(G17786&gt;0.885,F17786&gt;=50,D17786&lt;3)),1,0)</f>
        <v>1</v>
      </c>
      <c r="J17786" s="4">
        <f t="shared" si="1110"/>
        <v>0</v>
      </c>
      <c r="K17786" s="5">
        <f t="shared" si="1111"/>
        <v>0</v>
      </c>
    </row>
    <row r="17787" spans="1:11" x14ac:dyDescent="0.25">
      <c r="A17787" t="s">
        <v>172</v>
      </c>
      <c r="B17787" t="s">
        <v>60</v>
      </c>
      <c r="C17787" s="7">
        <v>1</v>
      </c>
      <c r="D17787">
        <v>3</v>
      </c>
      <c r="E17787">
        <v>16</v>
      </c>
      <c r="F17787">
        <v>60</v>
      </c>
      <c r="G17787" s="1">
        <f t="shared" si="1108"/>
        <v>0.84210526315789469</v>
      </c>
      <c r="H17787" s="4">
        <f t="shared" si="1109"/>
        <v>0</v>
      </c>
      <c r="I17787" s="5">
        <f>IF(OR(AND(F17787&gt;=50,G17787&gt;SUMIF(SeasonTotals!A$2:A$9,A17787,SeasonTotals!F$2:F$9)),AND(G17787&gt;0.885,F17787&gt;=50,D17787&lt;3)),1,0)</f>
        <v>0</v>
      </c>
      <c r="J17787" s="4">
        <f t="shared" si="1110"/>
        <v>1</v>
      </c>
      <c r="K17787" s="5">
        <f t="shared" si="1111"/>
        <v>0</v>
      </c>
    </row>
    <row r="17788" spans="1:11" x14ac:dyDescent="0.25">
      <c r="A17788" t="s">
        <v>172</v>
      </c>
      <c r="B17788" t="s">
        <v>162</v>
      </c>
      <c r="C17788" s="7">
        <v>1</v>
      </c>
      <c r="D17788">
        <v>0</v>
      </c>
      <c r="E17788">
        <v>38</v>
      </c>
      <c r="F17788">
        <v>60</v>
      </c>
      <c r="G17788" s="1">
        <f t="shared" si="1108"/>
        <v>1</v>
      </c>
      <c r="H17788" s="4">
        <f t="shared" si="1109"/>
        <v>1</v>
      </c>
      <c r="I17788" s="5">
        <f>IF(OR(AND(F17788&gt;=50,G17788&gt;SUMIF(SeasonTotals!A$2:A$9,A17788,SeasonTotals!F$2:F$9)),AND(G17788&gt;0.885,F17788&gt;=50,D17788&lt;3)),1,0)</f>
        <v>1</v>
      </c>
      <c r="J17788" s="4">
        <f t="shared" si="1110"/>
        <v>0</v>
      </c>
      <c r="K17788" s="5">
        <f t="shared" si="1111"/>
        <v>0</v>
      </c>
    </row>
    <row r="17789" spans="1:11" x14ac:dyDescent="0.25">
      <c r="A17789" t="s">
        <v>172</v>
      </c>
      <c r="B17789" t="s">
        <v>40</v>
      </c>
      <c r="C17789" s="7">
        <v>1</v>
      </c>
      <c r="D17789">
        <v>4</v>
      </c>
      <c r="E17789">
        <v>26</v>
      </c>
      <c r="F17789">
        <v>59</v>
      </c>
      <c r="G17789" s="1">
        <f t="shared" si="1108"/>
        <v>0.8666666666666667</v>
      </c>
      <c r="H17789" s="4">
        <f t="shared" si="1109"/>
        <v>0</v>
      </c>
      <c r="I17789" s="5">
        <f>IF(OR(AND(F17789&gt;=50,G17789&gt;SUMIF(SeasonTotals!A$2:A$9,A17789,SeasonTotals!F$2:F$9)),AND(G17789&gt;0.885,F17789&gt;=50,D17789&lt;3)),1,0)</f>
        <v>0</v>
      </c>
      <c r="J17789" s="4">
        <f t="shared" si="1110"/>
        <v>0</v>
      </c>
      <c r="K17789" s="5">
        <f t="shared" si="1111"/>
        <v>0</v>
      </c>
    </row>
    <row r="17790" spans="1:11" x14ac:dyDescent="0.25">
      <c r="A17790" t="s">
        <v>172</v>
      </c>
      <c r="B17790" t="s">
        <v>49</v>
      </c>
      <c r="C17790" s="7">
        <v>1</v>
      </c>
      <c r="D17790">
        <v>1</v>
      </c>
      <c r="E17790">
        <v>18</v>
      </c>
      <c r="F17790">
        <v>65</v>
      </c>
      <c r="G17790" s="1">
        <f t="shared" si="1108"/>
        <v>0.94736842105263153</v>
      </c>
      <c r="H17790" s="4">
        <f t="shared" si="1109"/>
        <v>1</v>
      </c>
      <c r="I17790" s="5">
        <f>IF(OR(AND(F17790&gt;=50,G17790&gt;SUMIF(SeasonTotals!A$2:A$9,A17790,SeasonTotals!F$2:F$9)),AND(G17790&gt;0.885,F17790&gt;=50,D17790&lt;3)),1,0)</f>
        <v>1</v>
      </c>
      <c r="J17790" s="4">
        <f t="shared" si="1110"/>
        <v>0</v>
      </c>
      <c r="K17790" s="5">
        <f t="shared" si="1111"/>
        <v>0</v>
      </c>
    </row>
    <row r="17791" spans="1:11" x14ac:dyDescent="0.25">
      <c r="A17791" t="s">
        <v>172</v>
      </c>
      <c r="B17791" t="s">
        <v>127</v>
      </c>
      <c r="C17791" s="7">
        <v>1</v>
      </c>
      <c r="D17791">
        <v>2</v>
      </c>
      <c r="E17791">
        <v>36</v>
      </c>
      <c r="F17791">
        <v>60</v>
      </c>
      <c r="G17791" s="1">
        <f t="shared" si="1108"/>
        <v>0.94736842105263153</v>
      </c>
      <c r="H17791" s="4">
        <f t="shared" si="1109"/>
        <v>1</v>
      </c>
      <c r="I17791" s="5">
        <f>IF(OR(AND(F17791&gt;=50,G17791&gt;SUMIF(SeasonTotals!A$2:A$9,A17791,SeasonTotals!F$2:F$9)),AND(G17791&gt;0.885,F17791&gt;=50,D17791&lt;3)),1,0)</f>
        <v>1</v>
      </c>
      <c r="J17791" s="4">
        <f t="shared" si="1110"/>
        <v>0</v>
      </c>
      <c r="K17791" s="5">
        <f t="shared" si="1111"/>
        <v>0</v>
      </c>
    </row>
    <row r="17792" spans="1:11" x14ac:dyDescent="0.25">
      <c r="A17792" t="s">
        <v>172</v>
      </c>
      <c r="B17792" t="s">
        <v>54</v>
      </c>
      <c r="C17792" s="7">
        <v>1</v>
      </c>
      <c r="D17792">
        <v>4</v>
      </c>
      <c r="E17792">
        <v>23</v>
      </c>
      <c r="F17792">
        <v>61</v>
      </c>
      <c r="G17792" s="1">
        <f t="shared" si="1108"/>
        <v>0.85185185185185186</v>
      </c>
      <c r="H17792" s="4">
        <f t="shared" si="1109"/>
        <v>0</v>
      </c>
      <c r="I17792" s="5">
        <f>IF(OR(AND(F17792&gt;=50,G17792&gt;SUMIF(SeasonTotals!A$2:A$9,A17792,SeasonTotals!F$2:F$9)),AND(G17792&gt;0.885,F17792&gt;=50,D17792&lt;3)),1,0)</f>
        <v>0</v>
      </c>
      <c r="J17792" s="4">
        <f t="shared" si="1110"/>
        <v>0</v>
      </c>
      <c r="K17792" s="5">
        <f t="shared" si="1111"/>
        <v>0</v>
      </c>
    </row>
    <row r="17793" spans="1:11" x14ac:dyDescent="0.25">
      <c r="A17793" t="s">
        <v>172</v>
      </c>
      <c r="B17793" t="s">
        <v>25</v>
      </c>
      <c r="C17793" s="7">
        <v>1</v>
      </c>
      <c r="D17793">
        <v>5</v>
      </c>
      <c r="E17793">
        <v>29</v>
      </c>
      <c r="F17793">
        <v>60</v>
      </c>
      <c r="G17793" s="1">
        <f t="shared" si="1108"/>
        <v>0.8529411764705882</v>
      </c>
      <c r="H17793" s="4">
        <f t="shared" si="1109"/>
        <v>0</v>
      </c>
      <c r="I17793" s="5">
        <f>IF(OR(AND(F17793&gt;=50,G17793&gt;SUMIF(SeasonTotals!A$2:A$9,A17793,SeasonTotals!F$2:F$9)),AND(G17793&gt;0.885,F17793&gt;=50,D17793&lt;3)),1,0)</f>
        <v>0</v>
      </c>
      <c r="J17793" s="4">
        <f t="shared" si="1110"/>
        <v>0</v>
      </c>
      <c r="K17793" s="5">
        <f t="shared" si="1111"/>
        <v>0</v>
      </c>
    </row>
    <row r="17794" spans="1:11" x14ac:dyDescent="0.25">
      <c r="A17794" t="s">
        <v>172</v>
      </c>
      <c r="B17794" t="s">
        <v>80</v>
      </c>
      <c r="C17794" s="7">
        <v>1</v>
      </c>
      <c r="D17794">
        <v>1</v>
      </c>
      <c r="E17794">
        <v>29</v>
      </c>
      <c r="F17794">
        <v>60</v>
      </c>
      <c r="G17794" s="1">
        <f t="shared" ref="G17794:G17857" si="1112">E17794/MAX(1,SUM(D17794:E17794))</f>
        <v>0.96666666666666667</v>
      </c>
      <c r="H17794" s="4">
        <f t="shared" ref="H17794:H17857" si="1113">IF(AND(F17794&gt;=50,OR(G17794&gt;0.913,AND(G17794&gt;0.885,D17794&lt;3))),1,0)</f>
        <v>1</v>
      </c>
      <c r="I17794" s="5">
        <f>IF(OR(AND(F17794&gt;=50,G17794&gt;SUMIF(SeasonTotals!A$2:A$9,A17794,SeasonTotals!F$2:F$9)),AND(G17794&gt;0.885,F17794&gt;=50,D17794&lt;3)),1,0)</f>
        <v>1</v>
      </c>
      <c r="J17794" s="4">
        <f t="shared" ref="J17794:J17857" si="1114">IF(G17794&lt;0.85,1,0)</f>
        <v>0</v>
      </c>
      <c r="K17794" s="5">
        <f t="shared" ref="K17794:K17857" si="1115">IF(F17794&lt;55,1,0)</f>
        <v>0</v>
      </c>
    </row>
    <row r="17795" spans="1:11" x14ac:dyDescent="0.25">
      <c r="A17795" t="s">
        <v>172</v>
      </c>
      <c r="B17795" t="s">
        <v>102</v>
      </c>
      <c r="C17795" s="7">
        <v>1</v>
      </c>
      <c r="D17795">
        <v>4</v>
      </c>
      <c r="E17795">
        <v>33</v>
      </c>
      <c r="F17795">
        <v>60</v>
      </c>
      <c r="G17795" s="1">
        <f t="shared" si="1112"/>
        <v>0.89189189189189189</v>
      </c>
      <c r="H17795" s="4">
        <f t="shared" si="1113"/>
        <v>0</v>
      </c>
      <c r="I17795" s="5">
        <f>IF(OR(AND(F17795&gt;=50,G17795&gt;SUMIF(SeasonTotals!A$2:A$9,A17795,SeasonTotals!F$2:F$9)),AND(G17795&gt;0.885,F17795&gt;=50,D17795&lt;3)),1,0)</f>
        <v>0</v>
      </c>
      <c r="J17795" s="4">
        <f t="shared" si="1114"/>
        <v>0</v>
      </c>
      <c r="K17795" s="5">
        <f t="shared" si="1115"/>
        <v>0</v>
      </c>
    </row>
    <row r="17796" spans="1:11" x14ac:dyDescent="0.25">
      <c r="A17796" t="s">
        <v>172</v>
      </c>
      <c r="B17796" t="s">
        <v>93</v>
      </c>
      <c r="C17796" s="7">
        <v>1</v>
      </c>
      <c r="D17796">
        <v>2</v>
      </c>
      <c r="E17796">
        <v>31</v>
      </c>
      <c r="F17796">
        <v>65</v>
      </c>
      <c r="G17796" s="1">
        <f t="shared" si="1112"/>
        <v>0.93939393939393945</v>
      </c>
      <c r="H17796" s="4">
        <f t="shared" si="1113"/>
        <v>1</v>
      </c>
      <c r="I17796" s="5">
        <f>IF(OR(AND(F17796&gt;=50,G17796&gt;SUMIF(SeasonTotals!A$2:A$9,A17796,SeasonTotals!F$2:F$9)),AND(G17796&gt;0.885,F17796&gt;=50,D17796&lt;3)),1,0)</f>
        <v>1</v>
      </c>
      <c r="J17796" s="4">
        <f t="shared" si="1114"/>
        <v>0</v>
      </c>
      <c r="K17796" s="5">
        <f t="shared" si="1115"/>
        <v>0</v>
      </c>
    </row>
    <row r="17797" spans="1:11" x14ac:dyDescent="0.25">
      <c r="A17797" t="s">
        <v>172</v>
      </c>
      <c r="B17797" t="s">
        <v>73</v>
      </c>
      <c r="C17797" s="7">
        <v>1</v>
      </c>
      <c r="D17797">
        <v>3</v>
      </c>
      <c r="E17797">
        <v>18</v>
      </c>
      <c r="F17797">
        <v>60</v>
      </c>
      <c r="G17797" s="1">
        <f t="shared" si="1112"/>
        <v>0.8571428571428571</v>
      </c>
      <c r="H17797" s="4">
        <f t="shared" si="1113"/>
        <v>0</v>
      </c>
      <c r="I17797" s="5">
        <f>IF(OR(AND(F17797&gt;=50,G17797&gt;SUMIF(SeasonTotals!A$2:A$9,A17797,SeasonTotals!F$2:F$9)),AND(G17797&gt;0.885,F17797&gt;=50,D17797&lt;3)),1,0)</f>
        <v>0</v>
      </c>
      <c r="J17797" s="4">
        <f t="shared" si="1114"/>
        <v>0</v>
      </c>
      <c r="K17797" s="5">
        <f t="shared" si="1115"/>
        <v>0</v>
      </c>
    </row>
    <row r="17798" spans="1:11" x14ac:dyDescent="0.25">
      <c r="A17798" t="s">
        <v>172</v>
      </c>
      <c r="B17798" t="s">
        <v>18</v>
      </c>
      <c r="C17798" s="7">
        <v>1</v>
      </c>
      <c r="D17798">
        <v>1</v>
      </c>
      <c r="E17798">
        <v>37</v>
      </c>
      <c r="F17798">
        <v>65</v>
      </c>
      <c r="G17798" s="1">
        <f t="shared" si="1112"/>
        <v>0.97368421052631582</v>
      </c>
      <c r="H17798" s="4">
        <f t="shared" si="1113"/>
        <v>1</v>
      </c>
      <c r="I17798" s="5">
        <f>IF(OR(AND(F17798&gt;=50,G17798&gt;SUMIF(SeasonTotals!A$2:A$9,A17798,SeasonTotals!F$2:F$9)),AND(G17798&gt;0.885,F17798&gt;=50,D17798&lt;3)),1,0)</f>
        <v>1</v>
      </c>
      <c r="J17798" s="4">
        <f t="shared" si="1114"/>
        <v>0</v>
      </c>
      <c r="K17798" s="5">
        <f t="shared" si="1115"/>
        <v>0</v>
      </c>
    </row>
    <row r="17799" spans="1:11" x14ac:dyDescent="0.25">
      <c r="A17799" t="s">
        <v>172</v>
      </c>
      <c r="B17799" t="s">
        <v>51</v>
      </c>
      <c r="C17799" s="7">
        <v>1</v>
      </c>
      <c r="D17799">
        <v>3</v>
      </c>
      <c r="E17799">
        <v>40</v>
      </c>
      <c r="F17799">
        <v>63</v>
      </c>
      <c r="G17799" s="1">
        <f t="shared" si="1112"/>
        <v>0.93023255813953487</v>
      </c>
      <c r="H17799" s="4">
        <f t="shared" si="1113"/>
        <v>1</v>
      </c>
      <c r="I17799" s="5">
        <f>IF(OR(AND(F17799&gt;=50,G17799&gt;SUMIF(SeasonTotals!A$2:A$9,A17799,SeasonTotals!F$2:F$9)),AND(G17799&gt;0.885,F17799&gt;=50,D17799&lt;3)),1,0)</f>
        <v>1</v>
      </c>
      <c r="J17799" s="4">
        <f t="shared" si="1114"/>
        <v>0</v>
      </c>
      <c r="K17799" s="5">
        <f t="shared" si="1115"/>
        <v>0</v>
      </c>
    </row>
    <row r="17800" spans="1:11" x14ac:dyDescent="0.25">
      <c r="A17800" t="s">
        <v>172</v>
      </c>
      <c r="B17800" t="s">
        <v>87</v>
      </c>
      <c r="C17800" s="7">
        <v>1</v>
      </c>
      <c r="D17800">
        <v>4</v>
      </c>
      <c r="E17800">
        <v>38</v>
      </c>
      <c r="F17800">
        <v>59</v>
      </c>
      <c r="G17800" s="1">
        <f t="shared" si="1112"/>
        <v>0.90476190476190477</v>
      </c>
      <c r="H17800" s="4">
        <f t="shared" si="1113"/>
        <v>0</v>
      </c>
      <c r="I17800" s="5">
        <f>IF(OR(AND(F17800&gt;=50,G17800&gt;SUMIF(SeasonTotals!A$2:A$9,A17800,SeasonTotals!F$2:F$9)),AND(G17800&gt;0.885,F17800&gt;=50,D17800&lt;3)),1,0)</f>
        <v>0</v>
      </c>
      <c r="J17800" s="4">
        <f t="shared" si="1114"/>
        <v>0</v>
      </c>
      <c r="K17800" s="5">
        <f t="shared" si="1115"/>
        <v>0</v>
      </c>
    </row>
    <row r="17801" spans="1:11" x14ac:dyDescent="0.25">
      <c r="A17801" t="s">
        <v>172</v>
      </c>
      <c r="B17801" t="s">
        <v>95</v>
      </c>
      <c r="C17801" s="7">
        <v>1</v>
      </c>
      <c r="D17801">
        <v>5</v>
      </c>
      <c r="E17801">
        <v>18</v>
      </c>
      <c r="F17801">
        <v>40</v>
      </c>
      <c r="G17801" s="1">
        <f t="shared" si="1112"/>
        <v>0.78260869565217395</v>
      </c>
      <c r="H17801" s="4">
        <f t="shared" si="1113"/>
        <v>0</v>
      </c>
      <c r="I17801" s="5">
        <f>IF(OR(AND(F17801&gt;=50,G17801&gt;SUMIF(SeasonTotals!A$2:A$9,A17801,SeasonTotals!F$2:F$9)),AND(G17801&gt;0.885,F17801&gt;=50,D17801&lt;3)),1,0)</f>
        <v>0</v>
      </c>
      <c r="J17801" s="4">
        <f t="shared" si="1114"/>
        <v>1</v>
      </c>
      <c r="K17801" s="5">
        <f t="shared" si="1115"/>
        <v>1</v>
      </c>
    </row>
    <row r="17802" spans="1:11" x14ac:dyDescent="0.25">
      <c r="A17802" t="s">
        <v>172</v>
      </c>
      <c r="B17802" t="s">
        <v>69</v>
      </c>
      <c r="C17802" s="7">
        <v>1</v>
      </c>
      <c r="D17802">
        <v>6</v>
      </c>
      <c r="E17802">
        <v>27</v>
      </c>
      <c r="F17802">
        <v>49</v>
      </c>
      <c r="G17802" s="1">
        <f t="shared" si="1112"/>
        <v>0.81818181818181823</v>
      </c>
      <c r="H17802" s="4">
        <f t="shared" si="1113"/>
        <v>0</v>
      </c>
      <c r="I17802" s="5">
        <f>IF(OR(AND(F17802&gt;=50,G17802&gt;SUMIF(SeasonTotals!A$2:A$9,A17802,SeasonTotals!F$2:F$9)),AND(G17802&gt;0.885,F17802&gt;=50,D17802&lt;3)),1,0)</f>
        <v>0</v>
      </c>
      <c r="J17802" s="4">
        <f t="shared" si="1114"/>
        <v>1</v>
      </c>
      <c r="K17802" s="5">
        <f t="shared" si="1115"/>
        <v>1</v>
      </c>
    </row>
    <row r="17803" spans="1:11" x14ac:dyDescent="0.25">
      <c r="A17803" t="s">
        <v>172</v>
      </c>
      <c r="B17803" t="s">
        <v>106</v>
      </c>
      <c r="C17803" s="7">
        <v>1</v>
      </c>
      <c r="D17803">
        <v>2</v>
      </c>
      <c r="E17803">
        <v>49</v>
      </c>
      <c r="F17803">
        <v>65</v>
      </c>
      <c r="G17803" s="1">
        <f t="shared" si="1112"/>
        <v>0.96078431372549022</v>
      </c>
      <c r="H17803" s="4">
        <f t="shared" si="1113"/>
        <v>1</v>
      </c>
      <c r="I17803" s="5">
        <f>IF(OR(AND(F17803&gt;=50,G17803&gt;SUMIF(SeasonTotals!A$2:A$9,A17803,SeasonTotals!F$2:F$9)),AND(G17803&gt;0.885,F17803&gt;=50,D17803&lt;3)),1,0)</f>
        <v>1</v>
      </c>
      <c r="J17803" s="4">
        <f t="shared" si="1114"/>
        <v>0</v>
      </c>
      <c r="K17803" s="5">
        <f t="shared" si="1115"/>
        <v>0</v>
      </c>
    </row>
    <row r="17804" spans="1:11" x14ac:dyDescent="0.25">
      <c r="A17804" t="s">
        <v>172</v>
      </c>
      <c r="B17804" t="s">
        <v>17</v>
      </c>
      <c r="C17804" s="7">
        <v>1</v>
      </c>
      <c r="D17804">
        <v>3</v>
      </c>
      <c r="E17804">
        <v>21</v>
      </c>
      <c r="F17804">
        <v>59</v>
      </c>
      <c r="G17804" s="1">
        <f t="shared" si="1112"/>
        <v>0.875</v>
      </c>
      <c r="H17804" s="4">
        <f t="shared" si="1113"/>
        <v>0</v>
      </c>
      <c r="I17804" s="5">
        <f>IF(OR(AND(F17804&gt;=50,G17804&gt;SUMIF(SeasonTotals!A$2:A$9,A17804,SeasonTotals!F$2:F$9)),AND(G17804&gt;0.885,F17804&gt;=50,D17804&lt;3)),1,0)</f>
        <v>0</v>
      </c>
      <c r="J17804" s="4">
        <f t="shared" si="1114"/>
        <v>0</v>
      </c>
      <c r="K17804" s="5">
        <f t="shared" si="1115"/>
        <v>0</v>
      </c>
    </row>
    <row r="17805" spans="1:11" x14ac:dyDescent="0.25">
      <c r="A17805" t="s">
        <v>172</v>
      </c>
      <c r="B17805" t="s">
        <v>22</v>
      </c>
      <c r="C17805" s="7">
        <v>1</v>
      </c>
      <c r="D17805">
        <v>2</v>
      </c>
      <c r="E17805">
        <v>19</v>
      </c>
      <c r="F17805">
        <v>60</v>
      </c>
      <c r="G17805" s="1">
        <f t="shared" si="1112"/>
        <v>0.90476190476190477</v>
      </c>
      <c r="H17805" s="4">
        <f t="shared" si="1113"/>
        <v>1</v>
      </c>
      <c r="I17805" s="5">
        <f>IF(OR(AND(F17805&gt;=50,G17805&gt;SUMIF(SeasonTotals!A$2:A$9,A17805,SeasonTotals!F$2:F$9)),AND(G17805&gt;0.885,F17805&gt;=50,D17805&lt;3)),1,0)</f>
        <v>1</v>
      </c>
      <c r="J17805" s="4">
        <f t="shared" si="1114"/>
        <v>0</v>
      </c>
      <c r="K17805" s="5">
        <f t="shared" si="1115"/>
        <v>0</v>
      </c>
    </row>
    <row r="17806" spans="1:11" x14ac:dyDescent="0.25">
      <c r="A17806" t="s">
        <v>172</v>
      </c>
      <c r="B17806" t="s">
        <v>94</v>
      </c>
      <c r="C17806" s="7">
        <v>1</v>
      </c>
      <c r="D17806">
        <v>2</v>
      </c>
      <c r="E17806">
        <v>21</v>
      </c>
      <c r="F17806">
        <v>60</v>
      </c>
      <c r="G17806" s="1">
        <f t="shared" si="1112"/>
        <v>0.91304347826086951</v>
      </c>
      <c r="H17806" s="4">
        <f t="shared" si="1113"/>
        <v>1</v>
      </c>
      <c r="I17806" s="5">
        <f>IF(OR(AND(F17806&gt;=50,G17806&gt;SUMIF(SeasonTotals!A$2:A$9,A17806,SeasonTotals!F$2:F$9)),AND(G17806&gt;0.885,F17806&gt;=50,D17806&lt;3)),1,0)</f>
        <v>1</v>
      </c>
      <c r="J17806" s="4">
        <f t="shared" si="1114"/>
        <v>0</v>
      </c>
      <c r="K17806" s="5">
        <f t="shared" si="1115"/>
        <v>0</v>
      </c>
    </row>
    <row r="17807" spans="1:11" x14ac:dyDescent="0.25">
      <c r="A17807" t="s">
        <v>172</v>
      </c>
      <c r="B17807" t="s">
        <v>62</v>
      </c>
      <c r="C17807" s="7">
        <v>1</v>
      </c>
      <c r="D17807">
        <v>0</v>
      </c>
      <c r="E17807">
        <v>16</v>
      </c>
      <c r="F17807">
        <v>60</v>
      </c>
      <c r="G17807" s="1">
        <f t="shared" si="1112"/>
        <v>1</v>
      </c>
      <c r="H17807" s="4">
        <f t="shared" si="1113"/>
        <v>1</v>
      </c>
      <c r="I17807" s="5">
        <f>IF(OR(AND(F17807&gt;=50,G17807&gt;SUMIF(SeasonTotals!A$2:A$9,A17807,SeasonTotals!F$2:F$9)),AND(G17807&gt;0.885,F17807&gt;=50,D17807&lt;3)),1,0)</f>
        <v>1</v>
      </c>
      <c r="J17807" s="4">
        <f t="shared" si="1114"/>
        <v>0</v>
      </c>
      <c r="K17807" s="5">
        <f t="shared" si="1115"/>
        <v>0</v>
      </c>
    </row>
    <row r="17808" spans="1:11" x14ac:dyDescent="0.25">
      <c r="A17808" t="s">
        <v>172</v>
      </c>
      <c r="B17808" t="s">
        <v>21</v>
      </c>
      <c r="C17808" s="7">
        <v>1</v>
      </c>
      <c r="D17808">
        <v>4</v>
      </c>
      <c r="E17808">
        <v>36</v>
      </c>
      <c r="F17808">
        <v>65</v>
      </c>
      <c r="G17808" s="1">
        <f t="shared" si="1112"/>
        <v>0.9</v>
      </c>
      <c r="H17808" s="4">
        <f t="shared" si="1113"/>
        <v>0</v>
      </c>
      <c r="I17808" s="5">
        <f>IF(OR(AND(F17808&gt;=50,G17808&gt;SUMIF(SeasonTotals!A$2:A$9,A17808,SeasonTotals!F$2:F$9)),AND(G17808&gt;0.885,F17808&gt;=50,D17808&lt;3)),1,0)</f>
        <v>0</v>
      </c>
      <c r="J17808" s="4">
        <f t="shared" si="1114"/>
        <v>0</v>
      </c>
      <c r="K17808" s="5">
        <f t="shared" si="1115"/>
        <v>0</v>
      </c>
    </row>
    <row r="17809" spans="1:11" x14ac:dyDescent="0.25">
      <c r="A17809" t="s">
        <v>172</v>
      </c>
      <c r="B17809" t="s">
        <v>112</v>
      </c>
      <c r="C17809" s="7">
        <v>1</v>
      </c>
      <c r="D17809">
        <v>2</v>
      </c>
      <c r="E17809">
        <v>30</v>
      </c>
      <c r="F17809">
        <v>60</v>
      </c>
      <c r="G17809" s="1">
        <f t="shared" si="1112"/>
        <v>0.9375</v>
      </c>
      <c r="H17809" s="4">
        <f t="shared" si="1113"/>
        <v>1</v>
      </c>
      <c r="I17809" s="5">
        <f>IF(OR(AND(F17809&gt;=50,G17809&gt;SUMIF(SeasonTotals!A$2:A$9,A17809,SeasonTotals!F$2:F$9)),AND(G17809&gt;0.885,F17809&gt;=50,D17809&lt;3)),1,0)</f>
        <v>1</v>
      </c>
      <c r="J17809" s="4">
        <f t="shared" si="1114"/>
        <v>0</v>
      </c>
      <c r="K17809" s="5">
        <f t="shared" si="1115"/>
        <v>0</v>
      </c>
    </row>
    <row r="17810" spans="1:11" x14ac:dyDescent="0.25">
      <c r="A17810" t="s">
        <v>172</v>
      </c>
      <c r="B17810" t="s">
        <v>113</v>
      </c>
      <c r="C17810" s="7">
        <v>1</v>
      </c>
      <c r="D17810">
        <v>4</v>
      </c>
      <c r="E17810">
        <v>31</v>
      </c>
      <c r="F17810">
        <v>57</v>
      </c>
      <c r="G17810" s="1">
        <f t="shared" si="1112"/>
        <v>0.88571428571428568</v>
      </c>
      <c r="H17810" s="4">
        <f t="shared" si="1113"/>
        <v>0</v>
      </c>
      <c r="I17810" s="5">
        <f>IF(OR(AND(F17810&gt;=50,G17810&gt;SUMIF(SeasonTotals!A$2:A$9,A17810,SeasonTotals!F$2:F$9)),AND(G17810&gt;0.885,F17810&gt;=50,D17810&lt;3)),1,0)</f>
        <v>0</v>
      </c>
      <c r="J17810" s="4">
        <f t="shared" si="1114"/>
        <v>0</v>
      </c>
      <c r="K17810" s="5">
        <f t="shared" si="1115"/>
        <v>0</v>
      </c>
    </row>
    <row r="17811" spans="1:11" x14ac:dyDescent="0.25">
      <c r="A17811" t="s">
        <v>172</v>
      </c>
      <c r="B17811" t="s">
        <v>60</v>
      </c>
      <c r="C17811" s="7">
        <v>1</v>
      </c>
      <c r="D17811">
        <v>3</v>
      </c>
      <c r="E17811">
        <v>24</v>
      </c>
      <c r="F17811">
        <v>59</v>
      </c>
      <c r="G17811" s="1">
        <f t="shared" si="1112"/>
        <v>0.88888888888888884</v>
      </c>
      <c r="H17811" s="4">
        <f t="shared" si="1113"/>
        <v>0</v>
      </c>
      <c r="I17811" s="5">
        <f>IF(OR(AND(F17811&gt;=50,G17811&gt;SUMIF(SeasonTotals!A$2:A$9,A17811,SeasonTotals!F$2:F$9)),AND(G17811&gt;0.885,F17811&gt;=50,D17811&lt;3)),1,0)</f>
        <v>0</v>
      </c>
      <c r="J17811" s="4">
        <f t="shared" si="1114"/>
        <v>0</v>
      </c>
      <c r="K17811" s="5">
        <f t="shared" si="1115"/>
        <v>0</v>
      </c>
    </row>
    <row r="17812" spans="1:11" x14ac:dyDescent="0.25">
      <c r="A17812" t="s">
        <v>172</v>
      </c>
      <c r="B17812" t="s">
        <v>40</v>
      </c>
      <c r="C17812" s="7">
        <v>1</v>
      </c>
      <c r="D17812">
        <v>3</v>
      </c>
      <c r="E17812">
        <v>23</v>
      </c>
      <c r="F17812">
        <v>63</v>
      </c>
      <c r="G17812" s="1">
        <f t="shared" si="1112"/>
        <v>0.88461538461538458</v>
      </c>
      <c r="H17812" s="4">
        <f t="shared" si="1113"/>
        <v>0</v>
      </c>
      <c r="I17812" s="5">
        <f>IF(OR(AND(F17812&gt;=50,G17812&gt;SUMIF(SeasonTotals!A$2:A$9,A17812,SeasonTotals!F$2:F$9)),AND(G17812&gt;0.885,F17812&gt;=50,D17812&lt;3)),1,0)</f>
        <v>0</v>
      </c>
      <c r="J17812" s="4">
        <f t="shared" si="1114"/>
        <v>0</v>
      </c>
      <c r="K17812" s="5">
        <f t="shared" si="1115"/>
        <v>0</v>
      </c>
    </row>
    <row r="17813" spans="1:11" x14ac:dyDescent="0.25">
      <c r="A17813" t="s">
        <v>172</v>
      </c>
      <c r="B17813" t="s">
        <v>49</v>
      </c>
      <c r="C17813" s="7">
        <v>1</v>
      </c>
      <c r="D17813">
        <v>1</v>
      </c>
      <c r="E17813">
        <v>26</v>
      </c>
      <c r="F17813">
        <v>60</v>
      </c>
      <c r="G17813" s="1">
        <f t="shared" si="1112"/>
        <v>0.96296296296296291</v>
      </c>
      <c r="H17813" s="4">
        <f t="shared" si="1113"/>
        <v>1</v>
      </c>
      <c r="I17813" s="5">
        <f>IF(OR(AND(F17813&gt;=50,G17813&gt;SUMIF(SeasonTotals!A$2:A$9,A17813,SeasonTotals!F$2:F$9)),AND(G17813&gt;0.885,F17813&gt;=50,D17813&lt;3)),1,0)</f>
        <v>1</v>
      </c>
      <c r="J17813" s="4">
        <f t="shared" si="1114"/>
        <v>0</v>
      </c>
      <c r="K17813" s="5">
        <f t="shared" si="1115"/>
        <v>0</v>
      </c>
    </row>
    <row r="17814" spans="1:11" x14ac:dyDescent="0.25">
      <c r="A17814" t="s">
        <v>172</v>
      </c>
      <c r="B17814" t="s">
        <v>120</v>
      </c>
      <c r="C17814" s="7">
        <v>1</v>
      </c>
      <c r="D17814">
        <v>4</v>
      </c>
      <c r="E17814">
        <v>35</v>
      </c>
      <c r="F17814">
        <v>63</v>
      </c>
      <c r="G17814" s="1">
        <f t="shared" si="1112"/>
        <v>0.89743589743589747</v>
      </c>
      <c r="H17814" s="4">
        <f t="shared" si="1113"/>
        <v>0</v>
      </c>
      <c r="I17814" s="5">
        <f>IF(OR(AND(F17814&gt;=50,G17814&gt;SUMIF(SeasonTotals!A$2:A$9,A17814,SeasonTotals!F$2:F$9)),AND(G17814&gt;0.885,F17814&gt;=50,D17814&lt;3)),1,0)</f>
        <v>0</v>
      </c>
      <c r="J17814" s="4">
        <f t="shared" si="1114"/>
        <v>0</v>
      </c>
      <c r="K17814" s="5">
        <f t="shared" si="1115"/>
        <v>0</v>
      </c>
    </row>
    <row r="17815" spans="1:11" x14ac:dyDescent="0.25">
      <c r="A17815" t="s">
        <v>172</v>
      </c>
      <c r="B17815" t="s">
        <v>43</v>
      </c>
      <c r="C17815" s="7">
        <v>1</v>
      </c>
      <c r="D17815">
        <v>4</v>
      </c>
      <c r="E17815">
        <v>40</v>
      </c>
      <c r="F17815">
        <v>59</v>
      </c>
      <c r="G17815" s="1">
        <f t="shared" si="1112"/>
        <v>0.90909090909090906</v>
      </c>
      <c r="H17815" s="4">
        <f t="shared" si="1113"/>
        <v>0</v>
      </c>
      <c r="I17815" s="5">
        <f>IF(OR(AND(F17815&gt;=50,G17815&gt;SUMIF(SeasonTotals!A$2:A$9,A17815,SeasonTotals!F$2:F$9)),AND(G17815&gt;0.885,F17815&gt;=50,D17815&lt;3)),1,0)</f>
        <v>0</v>
      </c>
      <c r="J17815" s="4">
        <f t="shared" si="1114"/>
        <v>0</v>
      </c>
      <c r="K17815" s="5">
        <f t="shared" si="1115"/>
        <v>0</v>
      </c>
    </row>
    <row r="17816" spans="1:11" x14ac:dyDescent="0.25">
      <c r="A17816" t="s">
        <v>172</v>
      </c>
      <c r="B17816" t="s">
        <v>168</v>
      </c>
      <c r="C17816" s="7">
        <v>1</v>
      </c>
      <c r="D17816">
        <v>3</v>
      </c>
      <c r="E17816">
        <v>28</v>
      </c>
      <c r="F17816">
        <v>58</v>
      </c>
      <c r="G17816" s="1">
        <f t="shared" si="1112"/>
        <v>0.90322580645161288</v>
      </c>
      <c r="H17816" s="4">
        <f t="shared" si="1113"/>
        <v>0</v>
      </c>
      <c r="I17816" s="5">
        <f>IF(OR(AND(F17816&gt;=50,G17816&gt;SUMIF(SeasonTotals!A$2:A$9,A17816,SeasonTotals!F$2:F$9)),AND(G17816&gt;0.885,F17816&gt;=50,D17816&lt;3)),1,0)</f>
        <v>0</v>
      </c>
      <c r="J17816" s="4">
        <f t="shared" si="1114"/>
        <v>0</v>
      </c>
      <c r="K17816" s="5">
        <f t="shared" si="1115"/>
        <v>0</v>
      </c>
    </row>
    <row r="17817" spans="1:11" x14ac:dyDescent="0.25">
      <c r="A17817" t="s">
        <v>172</v>
      </c>
      <c r="B17817" t="s">
        <v>145</v>
      </c>
      <c r="C17817" s="7">
        <v>1</v>
      </c>
      <c r="D17817">
        <v>2</v>
      </c>
      <c r="E17817">
        <v>28</v>
      </c>
      <c r="F17817">
        <v>60</v>
      </c>
      <c r="G17817" s="1">
        <f t="shared" si="1112"/>
        <v>0.93333333333333335</v>
      </c>
      <c r="H17817" s="4">
        <f t="shared" si="1113"/>
        <v>1</v>
      </c>
      <c r="I17817" s="5">
        <f>IF(OR(AND(F17817&gt;=50,G17817&gt;SUMIF(SeasonTotals!A$2:A$9,A17817,SeasonTotals!F$2:F$9)),AND(G17817&gt;0.885,F17817&gt;=50,D17817&lt;3)),1,0)</f>
        <v>1</v>
      </c>
      <c r="J17817" s="4">
        <f t="shared" si="1114"/>
        <v>0</v>
      </c>
      <c r="K17817" s="5">
        <f t="shared" si="1115"/>
        <v>0</v>
      </c>
    </row>
    <row r="17818" spans="1:11" x14ac:dyDescent="0.25">
      <c r="A17818" t="s">
        <v>172</v>
      </c>
      <c r="B17818" t="s">
        <v>54</v>
      </c>
      <c r="C17818" s="7">
        <v>1</v>
      </c>
      <c r="D17818">
        <v>2</v>
      </c>
      <c r="E17818">
        <v>28</v>
      </c>
      <c r="F17818">
        <v>60</v>
      </c>
      <c r="G17818" s="1">
        <f t="shared" si="1112"/>
        <v>0.93333333333333335</v>
      </c>
      <c r="H17818" s="4">
        <f t="shared" si="1113"/>
        <v>1</v>
      </c>
      <c r="I17818" s="5">
        <f>IF(OR(AND(F17818&gt;=50,G17818&gt;SUMIF(SeasonTotals!A$2:A$9,A17818,SeasonTotals!F$2:F$9)),AND(G17818&gt;0.885,F17818&gt;=50,D17818&lt;3)),1,0)</f>
        <v>1</v>
      </c>
      <c r="J17818" s="4">
        <f t="shared" si="1114"/>
        <v>0</v>
      </c>
      <c r="K17818" s="5">
        <f t="shared" si="1115"/>
        <v>0</v>
      </c>
    </row>
    <row r="17819" spans="1:11" x14ac:dyDescent="0.25">
      <c r="A17819" t="s">
        <v>172</v>
      </c>
      <c r="B17819" t="s">
        <v>37</v>
      </c>
      <c r="C17819" s="7">
        <v>1</v>
      </c>
      <c r="D17819">
        <v>3</v>
      </c>
      <c r="E17819">
        <v>24</v>
      </c>
      <c r="F17819">
        <v>59</v>
      </c>
      <c r="G17819" s="1">
        <f t="shared" si="1112"/>
        <v>0.88888888888888884</v>
      </c>
      <c r="H17819" s="4">
        <f t="shared" si="1113"/>
        <v>0</v>
      </c>
      <c r="I17819" s="5">
        <f>IF(OR(AND(F17819&gt;=50,G17819&gt;SUMIF(SeasonTotals!A$2:A$9,A17819,SeasonTotals!F$2:F$9)),AND(G17819&gt;0.885,F17819&gt;=50,D17819&lt;3)),1,0)</f>
        <v>0</v>
      </c>
      <c r="J17819" s="4">
        <f t="shared" si="1114"/>
        <v>0</v>
      </c>
      <c r="K17819" s="5">
        <f t="shared" si="1115"/>
        <v>0</v>
      </c>
    </row>
    <row r="17820" spans="1:11" x14ac:dyDescent="0.25">
      <c r="A17820" t="s">
        <v>172</v>
      </c>
      <c r="B17820" t="s">
        <v>107</v>
      </c>
      <c r="C17820" s="7">
        <v>1</v>
      </c>
      <c r="D17820">
        <v>3</v>
      </c>
      <c r="E17820">
        <v>21</v>
      </c>
      <c r="F17820">
        <v>59</v>
      </c>
      <c r="G17820" s="1">
        <f t="shared" si="1112"/>
        <v>0.875</v>
      </c>
      <c r="H17820" s="4">
        <f t="shared" si="1113"/>
        <v>0</v>
      </c>
      <c r="I17820" s="5">
        <f>IF(OR(AND(F17820&gt;=50,G17820&gt;SUMIF(SeasonTotals!A$2:A$9,A17820,SeasonTotals!F$2:F$9)),AND(G17820&gt;0.885,F17820&gt;=50,D17820&lt;3)),1,0)</f>
        <v>0</v>
      </c>
      <c r="J17820" s="4">
        <f t="shared" si="1114"/>
        <v>0</v>
      </c>
      <c r="K17820" s="5">
        <f t="shared" si="1115"/>
        <v>0</v>
      </c>
    </row>
    <row r="17821" spans="1:11" x14ac:dyDescent="0.25">
      <c r="A17821" t="s">
        <v>172</v>
      </c>
      <c r="B17821" t="s">
        <v>18</v>
      </c>
      <c r="C17821" s="7">
        <v>1</v>
      </c>
      <c r="D17821">
        <v>1</v>
      </c>
      <c r="E17821">
        <v>28</v>
      </c>
      <c r="F17821">
        <v>60</v>
      </c>
      <c r="G17821" s="1">
        <f t="shared" si="1112"/>
        <v>0.96551724137931039</v>
      </c>
      <c r="H17821" s="4">
        <f t="shared" si="1113"/>
        <v>1</v>
      </c>
      <c r="I17821" s="5">
        <f>IF(OR(AND(F17821&gt;=50,G17821&gt;SUMIF(SeasonTotals!A$2:A$9,A17821,SeasonTotals!F$2:F$9)),AND(G17821&gt;0.885,F17821&gt;=50,D17821&lt;3)),1,0)</f>
        <v>1</v>
      </c>
      <c r="J17821" s="4">
        <f t="shared" si="1114"/>
        <v>0</v>
      </c>
      <c r="K17821" s="5">
        <f t="shared" si="1115"/>
        <v>0</v>
      </c>
    </row>
    <row r="17822" spans="1:11" x14ac:dyDescent="0.25">
      <c r="A17822" t="s">
        <v>172</v>
      </c>
      <c r="B17822" t="s">
        <v>51</v>
      </c>
      <c r="C17822" s="7">
        <v>1</v>
      </c>
      <c r="D17822">
        <v>2</v>
      </c>
      <c r="E17822">
        <v>13</v>
      </c>
      <c r="F17822">
        <v>59</v>
      </c>
      <c r="G17822" s="1">
        <f t="shared" si="1112"/>
        <v>0.8666666666666667</v>
      </c>
      <c r="H17822" s="4">
        <f t="shared" si="1113"/>
        <v>0</v>
      </c>
      <c r="I17822" s="5">
        <f>IF(OR(AND(F17822&gt;=50,G17822&gt;SUMIF(SeasonTotals!A$2:A$9,A17822,SeasonTotals!F$2:F$9)),AND(G17822&gt;0.885,F17822&gt;=50,D17822&lt;3)),1,0)</f>
        <v>0</v>
      </c>
      <c r="J17822" s="4">
        <f t="shared" si="1114"/>
        <v>0</v>
      </c>
      <c r="K17822" s="5">
        <f t="shared" si="1115"/>
        <v>0</v>
      </c>
    </row>
    <row r="17823" spans="1:11" x14ac:dyDescent="0.25">
      <c r="A17823" t="s">
        <v>172</v>
      </c>
      <c r="B17823" t="s">
        <v>87</v>
      </c>
      <c r="C17823" s="7">
        <v>1</v>
      </c>
      <c r="D17823">
        <v>2</v>
      </c>
      <c r="E17823">
        <v>28</v>
      </c>
      <c r="F17823">
        <v>60</v>
      </c>
      <c r="G17823" s="1">
        <f t="shared" si="1112"/>
        <v>0.93333333333333335</v>
      </c>
      <c r="H17823" s="4">
        <f t="shared" si="1113"/>
        <v>1</v>
      </c>
      <c r="I17823" s="5">
        <f>IF(OR(AND(F17823&gt;=50,G17823&gt;SUMIF(SeasonTotals!A$2:A$9,A17823,SeasonTotals!F$2:F$9)),AND(G17823&gt;0.885,F17823&gt;=50,D17823&lt;3)),1,0)</f>
        <v>1</v>
      </c>
      <c r="J17823" s="4">
        <f t="shared" si="1114"/>
        <v>0</v>
      </c>
      <c r="K17823" s="5">
        <f t="shared" si="1115"/>
        <v>0</v>
      </c>
    </row>
    <row r="17824" spans="1:11" x14ac:dyDescent="0.25">
      <c r="A17824" t="s">
        <v>172</v>
      </c>
      <c r="B17824" t="s">
        <v>123</v>
      </c>
      <c r="C17824" s="7">
        <v>1</v>
      </c>
      <c r="D17824">
        <v>3</v>
      </c>
      <c r="E17824">
        <v>38</v>
      </c>
      <c r="F17824">
        <v>59</v>
      </c>
      <c r="G17824" s="1">
        <f t="shared" si="1112"/>
        <v>0.92682926829268297</v>
      </c>
      <c r="H17824" s="4">
        <f t="shared" si="1113"/>
        <v>1</v>
      </c>
      <c r="I17824" s="5">
        <f>IF(OR(AND(F17824&gt;=50,G17824&gt;SUMIF(SeasonTotals!A$2:A$9,A17824,SeasonTotals!F$2:F$9)),AND(G17824&gt;0.885,F17824&gt;=50,D17824&lt;3)),1,0)</f>
        <v>1</v>
      </c>
      <c r="J17824" s="4">
        <f t="shared" si="1114"/>
        <v>0</v>
      </c>
      <c r="K17824" s="5">
        <f t="shared" si="1115"/>
        <v>0</v>
      </c>
    </row>
    <row r="17825" spans="1:11" x14ac:dyDescent="0.25">
      <c r="A17825" t="s">
        <v>172</v>
      </c>
      <c r="B17825" t="s">
        <v>104</v>
      </c>
      <c r="C17825" s="7">
        <v>1</v>
      </c>
      <c r="D17825">
        <v>4</v>
      </c>
      <c r="E17825">
        <v>38</v>
      </c>
      <c r="F17825">
        <v>65</v>
      </c>
      <c r="G17825" s="1">
        <f t="shared" si="1112"/>
        <v>0.90476190476190477</v>
      </c>
      <c r="H17825" s="4">
        <f t="shared" si="1113"/>
        <v>0</v>
      </c>
      <c r="I17825" s="5">
        <f>IF(OR(AND(F17825&gt;=50,G17825&gt;SUMIF(SeasonTotals!A$2:A$9,A17825,SeasonTotals!F$2:F$9)),AND(G17825&gt;0.885,F17825&gt;=50,D17825&lt;3)),1,0)</f>
        <v>0</v>
      </c>
      <c r="J17825" s="4">
        <f t="shared" si="1114"/>
        <v>0</v>
      </c>
      <c r="K17825" s="5">
        <f t="shared" si="1115"/>
        <v>0</v>
      </c>
    </row>
    <row r="17826" spans="1:11" x14ac:dyDescent="0.25">
      <c r="A17826" t="s">
        <v>172</v>
      </c>
      <c r="B17826" t="s">
        <v>95</v>
      </c>
      <c r="C17826" s="7">
        <v>1</v>
      </c>
      <c r="D17826">
        <v>1</v>
      </c>
      <c r="E17826">
        <v>27</v>
      </c>
      <c r="F17826">
        <v>60</v>
      </c>
      <c r="G17826" s="1">
        <f t="shared" si="1112"/>
        <v>0.9642857142857143</v>
      </c>
      <c r="H17826" s="4">
        <f t="shared" si="1113"/>
        <v>1</v>
      </c>
      <c r="I17826" s="5">
        <f>IF(OR(AND(F17826&gt;=50,G17826&gt;SUMIF(SeasonTotals!A$2:A$9,A17826,SeasonTotals!F$2:F$9)),AND(G17826&gt;0.885,F17826&gt;=50,D17826&lt;3)),1,0)</f>
        <v>1</v>
      </c>
      <c r="J17826" s="4">
        <f t="shared" si="1114"/>
        <v>0</v>
      </c>
      <c r="K17826" s="5">
        <f t="shared" si="1115"/>
        <v>0</v>
      </c>
    </row>
    <row r="17827" spans="1:11" x14ac:dyDescent="0.25">
      <c r="A17827" t="s">
        <v>172</v>
      </c>
      <c r="B17827" t="s">
        <v>106</v>
      </c>
      <c r="C17827" s="7">
        <v>1</v>
      </c>
      <c r="D17827">
        <v>3</v>
      </c>
      <c r="E17827">
        <v>22</v>
      </c>
      <c r="F17827">
        <v>60</v>
      </c>
      <c r="G17827" s="1">
        <f t="shared" si="1112"/>
        <v>0.88</v>
      </c>
      <c r="H17827" s="4">
        <f t="shared" si="1113"/>
        <v>0</v>
      </c>
      <c r="I17827" s="5">
        <f>IF(OR(AND(F17827&gt;=50,G17827&gt;SUMIF(SeasonTotals!A$2:A$9,A17827,SeasonTotals!F$2:F$9)),AND(G17827&gt;0.885,F17827&gt;=50,D17827&lt;3)),1,0)</f>
        <v>0</v>
      </c>
      <c r="J17827" s="4">
        <f t="shared" si="1114"/>
        <v>0</v>
      </c>
      <c r="K17827" s="5">
        <f t="shared" si="1115"/>
        <v>0</v>
      </c>
    </row>
    <row r="17828" spans="1:11" x14ac:dyDescent="0.25">
      <c r="A17828" t="s">
        <v>172</v>
      </c>
      <c r="B17828" t="s">
        <v>17</v>
      </c>
      <c r="C17828" s="7">
        <v>1</v>
      </c>
      <c r="D17828">
        <v>2</v>
      </c>
      <c r="E17828">
        <v>16</v>
      </c>
      <c r="F17828">
        <v>59</v>
      </c>
      <c r="G17828" s="1">
        <f t="shared" si="1112"/>
        <v>0.88888888888888884</v>
      </c>
      <c r="H17828" s="4">
        <f t="shared" si="1113"/>
        <v>1</v>
      </c>
      <c r="I17828" s="5">
        <f>IF(OR(AND(F17828&gt;=50,G17828&gt;SUMIF(SeasonTotals!A$2:A$9,A17828,SeasonTotals!F$2:F$9)),AND(G17828&gt;0.885,F17828&gt;=50,D17828&lt;3)),1,0)</f>
        <v>1</v>
      </c>
      <c r="J17828" s="4">
        <f t="shared" si="1114"/>
        <v>0</v>
      </c>
      <c r="K17828" s="5">
        <f t="shared" si="1115"/>
        <v>0</v>
      </c>
    </row>
    <row r="17829" spans="1:11" x14ac:dyDescent="0.25">
      <c r="A17829" t="s">
        <v>172</v>
      </c>
      <c r="B17829" t="s">
        <v>50</v>
      </c>
      <c r="C17829" s="7">
        <v>1</v>
      </c>
      <c r="D17829">
        <v>3</v>
      </c>
      <c r="E17829">
        <v>42</v>
      </c>
      <c r="F17829">
        <v>57</v>
      </c>
      <c r="G17829" s="1">
        <f t="shared" si="1112"/>
        <v>0.93333333333333335</v>
      </c>
      <c r="H17829" s="4">
        <f t="shared" si="1113"/>
        <v>1</v>
      </c>
      <c r="I17829" s="5">
        <f>IF(OR(AND(F17829&gt;=50,G17829&gt;SUMIF(SeasonTotals!A$2:A$9,A17829,SeasonTotals!F$2:F$9)),AND(G17829&gt;0.885,F17829&gt;=50,D17829&lt;3)),1,0)</f>
        <v>1</v>
      </c>
      <c r="J17829" s="4">
        <f t="shared" si="1114"/>
        <v>0</v>
      </c>
      <c r="K17829" s="5">
        <f t="shared" si="1115"/>
        <v>0</v>
      </c>
    </row>
    <row r="17830" spans="1:11" x14ac:dyDescent="0.25">
      <c r="A17830" t="s">
        <v>172</v>
      </c>
      <c r="B17830" t="s">
        <v>94</v>
      </c>
      <c r="C17830" s="7">
        <v>1</v>
      </c>
      <c r="D17830">
        <v>1</v>
      </c>
      <c r="E17830">
        <v>27</v>
      </c>
      <c r="F17830">
        <v>60</v>
      </c>
      <c r="G17830" s="1">
        <f t="shared" si="1112"/>
        <v>0.9642857142857143</v>
      </c>
      <c r="H17830" s="4">
        <f t="shared" si="1113"/>
        <v>1</v>
      </c>
      <c r="I17830" s="5">
        <f>IF(OR(AND(F17830&gt;=50,G17830&gt;SUMIF(SeasonTotals!A$2:A$9,A17830,SeasonTotals!F$2:F$9)),AND(G17830&gt;0.885,F17830&gt;=50,D17830&lt;3)),1,0)</f>
        <v>1</v>
      </c>
      <c r="J17830" s="4">
        <f t="shared" si="1114"/>
        <v>0</v>
      </c>
      <c r="K17830" s="5">
        <f t="shared" si="1115"/>
        <v>0</v>
      </c>
    </row>
    <row r="17831" spans="1:11" x14ac:dyDescent="0.25">
      <c r="A17831" t="s">
        <v>172</v>
      </c>
      <c r="B17831" t="s">
        <v>38</v>
      </c>
      <c r="C17831" s="7">
        <v>1</v>
      </c>
      <c r="D17831">
        <v>6</v>
      </c>
      <c r="E17831">
        <v>19</v>
      </c>
      <c r="F17831">
        <v>36</v>
      </c>
      <c r="G17831" s="1">
        <f t="shared" si="1112"/>
        <v>0.76</v>
      </c>
      <c r="H17831" s="4">
        <f t="shared" si="1113"/>
        <v>0</v>
      </c>
      <c r="I17831" s="5">
        <f>IF(OR(AND(F17831&gt;=50,G17831&gt;SUMIF(SeasonTotals!A$2:A$9,A17831,SeasonTotals!F$2:F$9)),AND(G17831&gt;0.885,F17831&gt;=50,D17831&lt;3)),1,0)</f>
        <v>0</v>
      </c>
      <c r="J17831" s="4">
        <f t="shared" si="1114"/>
        <v>1</v>
      </c>
      <c r="K17831" s="5">
        <f t="shared" si="1115"/>
        <v>1</v>
      </c>
    </row>
    <row r="17832" spans="1:11" x14ac:dyDescent="0.25">
      <c r="A17832" t="s">
        <v>172</v>
      </c>
      <c r="B17832" t="s">
        <v>112</v>
      </c>
      <c r="C17832" s="7">
        <v>1</v>
      </c>
      <c r="D17832">
        <v>0</v>
      </c>
      <c r="E17832">
        <v>30</v>
      </c>
      <c r="F17832">
        <v>60</v>
      </c>
      <c r="G17832" s="1">
        <f t="shared" si="1112"/>
        <v>1</v>
      </c>
      <c r="H17832" s="4">
        <f t="shared" si="1113"/>
        <v>1</v>
      </c>
      <c r="I17832" s="5">
        <f>IF(OR(AND(F17832&gt;=50,G17832&gt;SUMIF(SeasonTotals!A$2:A$9,A17832,SeasonTotals!F$2:F$9)),AND(G17832&gt;0.885,F17832&gt;=50,D17832&lt;3)),1,0)</f>
        <v>1</v>
      </c>
      <c r="J17832" s="4">
        <f t="shared" si="1114"/>
        <v>0</v>
      </c>
      <c r="K17832" s="5">
        <f t="shared" si="1115"/>
        <v>0</v>
      </c>
    </row>
    <row r="17833" spans="1:11" x14ac:dyDescent="0.25">
      <c r="A17833" t="s">
        <v>172</v>
      </c>
      <c r="B17833" t="s">
        <v>16</v>
      </c>
      <c r="C17833" s="7">
        <v>1</v>
      </c>
      <c r="D17833">
        <v>4</v>
      </c>
      <c r="E17833">
        <v>33</v>
      </c>
      <c r="F17833">
        <v>65</v>
      </c>
      <c r="G17833" s="1">
        <f t="shared" si="1112"/>
        <v>0.89189189189189189</v>
      </c>
      <c r="H17833" s="4">
        <f t="shared" si="1113"/>
        <v>0</v>
      </c>
      <c r="I17833" s="5">
        <f>IF(OR(AND(F17833&gt;=50,G17833&gt;SUMIF(SeasonTotals!A$2:A$9,A17833,SeasonTotals!F$2:F$9)),AND(G17833&gt;0.885,F17833&gt;=50,D17833&lt;3)),1,0)</f>
        <v>0</v>
      </c>
      <c r="J17833" s="4">
        <f t="shared" si="1114"/>
        <v>0</v>
      </c>
      <c r="K17833" s="5">
        <f t="shared" si="1115"/>
        <v>0</v>
      </c>
    </row>
    <row r="17834" spans="1:11" x14ac:dyDescent="0.25">
      <c r="A17834" t="s">
        <v>172</v>
      </c>
      <c r="B17834" t="s">
        <v>113</v>
      </c>
      <c r="C17834" s="7">
        <v>1</v>
      </c>
      <c r="D17834">
        <v>3</v>
      </c>
      <c r="E17834">
        <v>31</v>
      </c>
      <c r="F17834">
        <v>59</v>
      </c>
      <c r="G17834" s="1">
        <f t="shared" si="1112"/>
        <v>0.91176470588235292</v>
      </c>
      <c r="H17834" s="4">
        <f t="shared" si="1113"/>
        <v>0</v>
      </c>
      <c r="I17834" s="5">
        <f>IF(OR(AND(F17834&gt;=50,G17834&gt;SUMIF(SeasonTotals!A$2:A$9,A17834,SeasonTotals!F$2:F$9)),AND(G17834&gt;0.885,F17834&gt;=50,D17834&lt;3)),1,0)</f>
        <v>0</v>
      </c>
      <c r="J17834" s="4">
        <f t="shared" si="1114"/>
        <v>0</v>
      </c>
      <c r="K17834" s="5">
        <f t="shared" si="1115"/>
        <v>0</v>
      </c>
    </row>
    <row r="17835" spans="1:11" x14ac:dyDescent="0.25">
      <c r="A17835" t="s">
        <v>172</v>
      </c>
      <c r="B17835" t="s">
        <v>40</v>
      </c>
      <c r="C17835" s="7">
        <v>1</v>
      </c>
      <c r="D17835">
        <v>4</v>
      </c>
      <c r="E17835">
        <v>28</v>
      </c>
      <c r="F17835">
        <v>58</v>
      </c>
      <c r="G17835" s="1">
        <f t="shared" si="1112"/>
        <v>0.875</v>
      </c>
      <c r="H17835" s="4">
        <f t="shared" si="1113"/>
        <v>0</v>
      </c>
      <c r="I17835" s="5">
        <f>IF(OR(AND(F17835&gt;=50,G17835&gt;SUMIF(SeasonTotals!A$2:A$9,A17835,SeasonTotals!F$2:F$9)),AND(G17835&gt;0.885,F17835&gt;=50,D17835&lt;3)),1,0)</f>
        <v>0</v>
      </c>
      <c r="J17835" s="4">
        <f t="shared" si="1114"/>
        <v>0</v>
      </c>
      <c r="K17835" s="5">
        <f t="shared" si="1115"/>
        <v>0</v>
      </c>
    </row>
    <row r="17836" spans="1:11" x14ac:dyDescent="0.25">
      <c r="A17836" t="s">
        <v>172</v>
      </c>
      <c r="B17836" t="s">
        <v>49</v>
      </c>
      <c r="C17836" s="7">
        <v>1</v>
      </c>
      <c r="D17836">
        <v>1</v>
      </c>
      <c r="E17836">
        <v>31</v>
      </c>
      <c r="F17836">
        <v>58</v>
      </c>
      <c r="G17836" s="1">
        <f t="shared" si="1112"/>
        <v>0.96875</v>
      </c>
      <c r="H17836" s="4">
        <f t="shared" si="1113"/>
        <v>1</v>
      </c>
      <c r="I17836" s="5">
        <f>IF(OR(AND(F17836&gt;=50,G17836&gt;SUMIF(SeasonTotals!A$2:A$9,A17836,SeasonTotals!F$2:F$9)),AND(G17836&gt;0.885,F17836&gt;=50,D17836&lt;3)),1,0)</f>
        <v>1</v>
      </c>
      <c r="J17836" s="4">
        <f t="shared" si="1114"/>
        <v>0</v>
      </c>
      <c r="K17836" s="5">
        <f t="shared" si="1115"/>
        <v>0</v>
      </c>
    </row>
    <row r="17837" spans="1:11" x14ac:dyDescent="0.25">
      <c r="A17837" t="s">
        <v>172</v>
      </c>
      <c r="B17837" t="s">
        <v>168</v>
      </c>
      <c r="C17837" s="7">
        <v>1</v>
      </c>
      <c r="D17837">
        <v>4</v>
      </c>
      <c r="E17837">
        <v>27</v>
      </c>
      <c r="F17837">
        <v>59</v>
      </c>
      <c r="G17837" s="1">
        <f t="shared" si="1112"/>
        <v>0.87096774193548387</v>
      </c>
      <c r="H17837" s="4">
        <f t="shared" si="1113"/>
        <v>0</v>
      </c>
      <c r="I17837" s="5">
        <f>IF(OR(AND(F17837&gt;=50,G17837&gt;SUMIF(SeasonTotals!A$2:A$9,A17837,SeasonTotals!F$2:F$9)),AND(G17837&gt;0.885,F17837&gt;=50,D17837&lt;3)),1,0)</f>
        <v>0</v>
      </c>
      <c r="J17837" s="4">
        <f t="shared" si="1114"/>
        <v>0</v>
      </c>
      <c r="K17837" s="5">
        <f t="shared" si="1115"/>
        <v>0</v>
      </c>
    </row>
    <row r="17838" spans="1:11" x14ac:dyDescent="0.25">
      <c r="A17838" t="s">
        <v>172</v>
      </c>
      <c r="B17838" t="s">
        <v>142</v>
      </c>
      <c r="C17838" s="7">
        <v>1</v>
      </c>
      <c r="D17838">
        <v>4</v>
      </c>
      <c r="E17838">
        <v>31</v>
      </c>
      <c r="F17838">
        <v>65</v>
      </c>
      <c r="G17838" s="1">
        <f t="shared" si="1112"/>
        <v>0.88571428571428568</v>
      </c>
      <c r="H17838" s="4">
        <f t="shared" si="1113"/>
        <v>0</v>
      </c>
      <c r="I17838" s="5">
        <f>IF(OR(AND(F17838&gt;=50,G17838&gt;SUMIF(SeasonTotals!A$2:A$9,A17838,SeasonTotals!F$2:F$9)),AND(G17838&gt;0.885,F17838&gt;=50,D17838&lt;3)),1,0)</f>
        <v>0</v>
      </c>
      <c r="J17838" s="4">
        <f t="shared" si="1114"/>
        <v>0</v>
      </c>
      <c r="K17838" s="5">
        <f t="shared" si="1115"/>
        <v>0</v>
      </c>
    </row>
    <row r="17839" spans="1:11" x14ac:dyDescent="0.25">
      <c r="A17839" t="s">
        <v>172</v>
      </c>
      <c r="B17839" t="s">
        <v>127</v>
      </c>
      <c r="C17839" s="7">
        <v>1</v>
      </c>
      <c r="D17839">
        <v>4</v>
      </c>
      <c r="E17839">
        <v>35</v>
      </c>
      <c r="F17839">
        <v>59</v>
      </c>
      <c r="G17839" s="1">
        <f t="shared" si="1112"/>
        <v>0.89743589743589747</v>
      </c>
      <c r="H17839" s="4">
        <f t="shared" si="1113"/>
        <v>0</v>
      </c>
      <c r="I17839" s="5">
        <f>IF(OR(AND(F17839&gt;=50,G17839&gt;SUMIF(SeasonTotals!A$2:A$9,A17839,SeasonTotals!F$2:F$9)),AND(G17839&gt;0.885,F17839&gt;=50,D17839&lt;3)),1,0)</f>
        <v>0</v>
      </c>
      <c r="J17839" s="4">
        <f t="shared" si="1114"/>
        <v>0</v>
      </c>
      <c r="K17839" s="5">
        <f t="shared" si="1115"/>
        <v>0</v>
      </c>
    </row>
    <row r="17840" spans="1:11" x14ac:dyDescent="0.25">
      <c r="A17840" t="s">
        <v>172</v>
      </c>
      <c r="B17840" t="s">
        <v>54</v>
      </c>
      <c r="C17840" s="7">
        <v>1</v>
      </c>
      <c r="D17840">
        <v>3</v>
      </c>
      <c r="E17840">
        <v>25</v>
      </c>
      <c r="F17840">
        <v>60</v>
      </c>
      <c r="G17840" s="1">
        <f t="shared" si="1112"/>
        <v>0.8928571428571429</v>
      </c>
      <c r="H17840" s="4">
        <f t="shared" si="1113"/>
        <v>0</v>
      </c>
      <c r="I17840" s="5">
        <f>IF(OR(AND(F17840&gt;=50,G17840&gt;SUMIF(SeasonTotals!A$2:A$9,A17840,SeasonTotals!F$2:F$9)),AND(G17840&gt;0.885,F17840&gt;=50,D17840&lt;3)),1,0)</f>
        <v>0</v>
      </c>
      <c r="J17840" s="4">
        <f t="shared" si="1114"/>
        <v>0</v>
      </c>
      <c r="K17840" s="5">
        <f t="shared" si="1115"/>
        <v>0</v>
      </c>
    </row>
    <row r="17841" spans="1:11" x14ac:dyDescent="0.25">
      <c r="A17841" t="s">
        <v>172</v>
      </c>
      <c r="B17841" t="s">
        <v>37</v>
      </c>
      <c r="C17841" s="7">
        <v>1</v>
      </c>
      <c r="D17841">
        <v>1</v>
      </c>
      <c r="E17841">
        <v>25</v>
      </c>
      <c r="F17841">
        <v>59</v>
      </c>
      <c r="G17841" s="1">
        <f t="shared" si="1112"/>
        <v>0.96153846153846156</v>
      </c>
      <c r="H17841" s="4">
        <f t="shared" si="1113"/>
        <v>1</v>
      </c>
      <c r="I17841" s="5">
        <f>IF(OR(AND(F17841&gt;=50,G17841&gt;SUMIF(SeasonTotals!A$2:A$9,A17841,SeasonTotals!F$2:F$9)),AND(G17841&gt;0.885,F17841&gt;=50,D17841&lt;3)),1,0)</f>
        <v>1</v>
      </c>
      <c r="J17841" s="4">
        <f t="shared" si="1114"/>
        <v>0</v>
      </c>
      <c r="K17841" s="5">
        <f t="shared" si="1115"/>
        <v>0</v>
      </c>
    </row>
    <row r="17842" spans="1:11" x14ac:dyDescent="0.25">
      <c r="A17842" t="s">
        <v>172</v>
      </c>
      <c r="B17842" t="s">
        <v>79</v>
      </c>
      <c r="C17842" s="7">
        <v>1</v>
      </c>
      <c r="D17842">
        <v>2</v>
      </c>
      <c r="E17842">
        <v>31</v>
      </c>
      <c r="F17842">
        <v>60</v>
      </c>
      <c r="G17842" s="1">
        <f t="shared" si="1112"/>
        <v>0.93939393939393945</v>
      </c>
      <c r="H17842" s="4">
        <f t="shared" si="1113"/>
        <v>1</v>
      </c>
      <c r="I17842" s="5">
        <f>IF(OR(AND(F17842&gt;=50,G17842&gt;SUMIF(SeasonTotals!A$2:A$9,A17842,SeasonTotals!F$2:F$9)),AND(G17842&gt;0.885,F17842&gt;=50,D17842&lt;3)),1,0)</f>
        <v>1</v>
      </c>
      <c r="J17842" s="4">
        <f t="shared" si="1114"/>
        <v>0</v>
      </c>
      <c r="K17842" s="5">
        <f t="shared" si="1115"/>
        <v>0</v>
      </c>
    </row>
    <row r="17843" spans="1:11" x14ac:dyDescent="0.25">
      <c r="A17843" t="s">
        <v>172</v>
      </c>
      <c r="B17843" t="s">
        <v>107</v>
      </c>
      <c r="C17843" s="7">
        <v>1</v>
      </c>
      <c r="D17843">
        <v>2</v>
      </c>
      <c r="E17843">
        <v>36</v>
      </c>
      <c r="F17843">
        <v>60</v>
      </c>
      <c r="G17843" s="1">
        <f t="shared" si="1112"/>
        <v>0.94736842105263153</v>
      </c>
      <c r="H17843" s="4">
        <f t="shared" si="1113"/>
        <v>1</v>
      </c>
      <c r="I17843" s="5">
        <f>IF(OR(AND(F17843&gt;=50,G17843&gt;SUMIF(SeasonTotals!A$2:A$9,A17843,SeasonTotals!F$2:F$9)),AND(G17843&gt;0.885,F17843&gt;=50,D17843&lt;3)),1,0)</f>
        <v>1</v>
      </c>
      <c r="J17843" s="4">
        <f t="shared" si="1114"/>
        <v>0</v>
      </c>
      <c r="K17843" s="5">
        <f t="shared" si="1115"/>
        <v>0</v>
      </c>
    </row>
    <row r="17844" spans="1:11" x14ac:dyDescent="0.25">
      <c r="A17844" t="s">
        <v>172</v>
      </c>
      <c r="B17844" t="s">
        <v>25</v>
      </c>
      <c r="C17844" s="7">
        <v>1</v>
      </c>
      <c r="D17844">
        <v>3</v>
      </c>
      <c r="E17844">
        <v>28</v>
      </c>
      <c r="F17844">
        <v>59</v>
      </c>
      <c r="G17844" s="1">
        <f t="shared" si="1112"/>
        <v>0.90322580645161288</v>
      </c>
      <c r="H17844" s="4">
        <f t="shared" si="1113"/>
        <v>0</v>
      </c>
      <c r="I17844" s="5">
        <f>IF(OR(AND(F17844&gt;=50,G17844&gt;SUMIF(SeasonTotals!A$2:A$9,A17844,SeasonTotals!F$2:F$9)),AND(G17844&gt;0.885,F17844&gt;=50,D17844&lt;3)),1,0)</f>
        <v>0</v>
      </c>
      <c r="J17844" s="4">
        <f t="shared" si="1114"/>
        <v>0</v>
      </c>
      <c r="K17844" s="5">
        <f t="shared" si="1115"/>
        <v>0</v>
      </c>
    </row>
    <row r="17845" spans="1:11" x14ac:dyDescent="0.25">
      <c r="A17845" t="s">
        <v>172</v>
      </c>
      <c r="B17845" t="s">
        <v>147</v>
      </c>
      <c r="C17845" s="7">
        <v>1</v>
      </c>
      <c r="D17845">
        <v>5</v>
      </c>
      <c r="E17845">
        <v>10</v>
      </c>
      <c r="F17845">
        <v>40</v>
      </c>
      <c r="G17845" s="1">
        <f t="shared" si="1112"/>
        <v>0.66666666666666663</v>
      </c>
      <c r="H17845" s="4">
        <f t="shared" si="1113"/>
        <v>0</v>
      </c>
      <c r="I17845" s="5">
        <f>IF(OR(AND(F17845&gt;=50,G17845&gt;SUMIF(SeasonTotals!A$2:A$9,A17845,SeasonTotals!F$2:F$9)),AND(G17845&gt;0.885,F17845&gt;=50,D17845&lt;3)),1,0)</f>
        <v>0</v>
      </c>
      <c r="J17845" s="4">
        <f t="shared" si="1114"/>
        <v>1</v>
      </c>
      <c r="K17845" s="5">
        <f t="shared" si="1115"/>
        <v>1</v>
      </c>
    </row>
    <row r="17846" spans="1:11" x14ac:dyDescent="0.25">
      <c r="A17846" t="s">
        <v>172</v>
      </c>
      <c r="B17846" t="s">
        <v>93</v>
      </c>
      <c r="C17846" s="7">
        <v>1</v>
      </c>
      <c r="D17846">
        <v>3</v>
      </c>
      <c r="E17846">
        <v>25</v>
      </c>
      <c r="F17846">
        <v>60</v>
      </c>
      <c r="G17846" s="1">
        <f t="shared" si="1112"/>
        <v>0.8928571428571429</v>
      </c>
      <c r="H17846" s="4">
        <f t="shared" si="1113"/>
        <v>0</v>
      </c>
      <c r="I17846" s="5">
        <f>IF(OR(AND(F17846&gt;=50,G17846&gt;SUMIF(SeasonTotals!A$2:A$9,A17846,SeasonTotals!F$2:F$9)),AND(G17846&gt;0.885,F17846&gt;=50,D17846&lt;3)),1,0)</f>
        <v>0</v>
      </c>
      <c r="J17846" s="4">
        <f t="shared" si="1114"/>
        <v>0</v>
      </c>
      <c r="K17846" s="5">
        <f t="shared" si="1115"/>
        <v>0</v>
      </c>
    </row>
    <row r="17847" spans="1:11" x14ac:dyDescent="0.25">
      <c r="A17847" t="s">
        <v>172</v>
      </c>
      <c r="B17847" t="s">
        <v>18</v>
      </c>
      <c r="C17847" s="7">
        <v>1</v>
      </c>
      <c r="D17847">
        <v>0</v>
      </c>
      <c r="E17847">
        <v>24</v>
      </c>
      <c r="F17847">
        <v>60</v>
      </c>
      <c r="G17847" s="1">
        <f t="shared" si="1112"/>
        <v>1</v>
      </c>
      <c r="H17847" s="4">
        <f t="shared" si="1113"/>
        <v>1</v>
      </c>
      <c r="I17847" s="5">
        <f>IF(OR(AND(F17847&gt;=50,G17847&gt;SUMIF(SeasonTotals!A$2:A$9,A17847,SeasonTotals!F$2:F$9)),AND(G17847&gt;0.885,F17847&gt;=50,D17847&lt;3)),1,0)</f>
        <v>1</v>
      </c>
      <c r="J17847" s="4">
        <f t="shared" si="1114"/>
        <v>0</v>
      </c>
      <c r="K17847" s="5">
        <f t="shared" si="1115"/>
        <v>0</v>
      </c>
    </row>
    <row r="17848" spans="1:11" x14ac:dyDescent="0.25">
      <c r="A17848" t="s">
        <v>172</v>
      </c>
      <c r="B17848" t="s">
        <v>87</v>
      </c>
      <c r="C17848" s="7">
        <v>1</v>
      </c>
      <c r="D17848">
        <v>2</v>
      </c>
      <c r="E17848">
        <v>43</v>
      </c>
      <c r="F17848">
        <v>60</v>
      </c>
      <c r="G17848" s="1">
        <f t="shared" si="1112"/>
        <v>0.9555555555555556</v>
      </c>
      <c r="H17848" s="4">
        <f t="shared" si="1113"/>
        <v>1</v>
      </c>
      <c r="I17848" s="5">
        <f>IF(OR(AND(F17848&gt;=50,G17848&gt;SUMIF(SeasonTotals!A$2:A$9,A17848,SeasonTotals!F$2:F$9)),AND(G17848&gt;0.885,F17848&gt;=50,D17848&lt;3)),1,0)</f>
        <v>1</v>
      </c>
      <c r="J17848" s="4">
        <f t="shared" si="1114"/>
        <v>0</v>
      </c>
      <c r="K17848" s="5">
        <f t="shared" si="1115"/>
        <v>0</v>
      </c>
    </row>
    <row r="17849" spans="1:11" x14ac:dyDescent="0.25">
      <c r="A17849" t="s">
        <v>172</v>
      </c>
      <c r="B17849" t="s">
        <v>132</v>
      </c>
      <c r="C17849" s="7">
        <v>1</v>
      </c>
      <c r="D17849">
        <v>2</v>
      </c>
      <c r="E17849">
        <v>18</v>
      </c>
      <c r="F17849">
        <v>60</v>
      </c>
      <c r="G17849" s="1">
        <f t="shared" si="1112"/>
        <v>0.9</v>
      </c>
      <c r="H17849" s="4">
        <f t="shared" si="1113"/>
        <v>1</v>
      </c>
      <c r="I17849" s="5">
        <f>IF(OR(AND(F17849&gt;=50,G17849&gt;SUMIF(SeasonTotals!A$2:A$9,A17849,SeasonTotals!F$2:F$9)),AND(G17849&gt;0.885,F17849&gt;=50,D17849&lt;3)),1,0)</f>
        <v>1</v>
      </c>
      <c r="J17849" s="4">
        <f t="shared" si="1114"/>
        <v>0</v>
      </c>
      <c r="K17849" s="5">
        <f t="shared" si="1115"/>
        <v>0</v>
      </c>
    </row>
    <row r="17850" spans="1:11" x14ac:dyDescent="0.25">
      <c r="A17850" t="s">
        <v>172</v>
      </c>
      <c r="B17850" t="s">
        <v>69</v>
      </c>
      <c r="C17850" s="7">
        <v>1</v>
      </c>
      <c r="D17850">
        <v>1</v>
      </c>
      <c r="E17850">
        <v>24</v>
      </c>
      <c r="F17850">
        <v>60</v>
      </c>
      <c r="G17850" s="1">
        <f t="shared" si="1112"/>
        <v>0.96</v>
      </c>
      <c r="H17850" s="4">
        <f t="shared" si="1113"/>
        <v>1</v>
      </c>
      <c r="I17850" s="5">
        <f>IF(OR(AND(F17850&gt;=50,G17850&gt;SUMIF(SeasonTotals!A$2:A$9,A17850,SeasonTotals!F$2:F$9)),AND(G17850&gt;0.885,F17850&gt;=50,D17850&lt;3)),1,0)</f>
        <v>1</v>
      </c>
      <c r="J17850" s="4">
        <f t="shared" si="1114"/>
        <v>0</v>
      </c>
      <c r="K17850" s="5">
        <f t="shared" si="1115"/>
        <v>0</v>
      </c>
    </row>
    <row r="17851" spans="1:11" x14ac:dyDescent="0.25">
      <c r="A17851" t="s">
        <v>172</v>
      </c>
      <c r="B17851" t="s">
        <v>22</v>
      </c>
      <c r="C17851" s="7">
        <v>1</v>
      </c>
      <c r="D17851">
        <v>3</v>
      </c>
      <c r="E17851">
        <v>33</v>
      </c>
      <c r="F17851">
        <v>59</v>
      </c>
      <c r="G17851" s="1">
        <f t="shared" si="1112"/>
        <v>0.91666666666666663</v>
      </c>
      <c r="H17851" s="4">
        <f t="shared" si="1113"/>
        <v>1</v>
      </c>
      <c r="I17851" s="5">
        <f>IF(OR(AND(F17851&gt;=50,G17851&gt;SUMIF(SeasonTotals!A$2:A$9,A17851,SeasonTotals!F$2:F$9)),AND(G17851&gt;0.885,F17851&gt;=50,D17851&lt;3)),1,0)</f>
        <v>1</v>
      </c>
      <c r="J17851" s="4">
        <f t="shared" si="1114"/>
        <v>0</v>
      </c>
      <c r="K17851" s="5">
        <f t="shared" si="1115"/>
        <v>0</v>
      </c>
    </row>
    <row r="17852" spans="1:11" x14ac:dyDescent="0.25">
      <c r="A17852" t="s">
        <v>172</v>
      </c>
      <c r="B17852" t="s">
        <v>21</v>
      </c>
      <c r="C17852" s="7">
        <v>1</v>
      </c>
      <c r="D17852">
        <v>3</v>
      </c>
      <c r="E17852">
        <v>31</v>
      </c>
      <c r="F17852">
        <v>60</v>
      </c>
      <c r="G17852" s="1">
        <f t="shared" si="1112"/>
        <v>0.91176470588235292</v>
      </c>
      <c r="H17852" s="4">
        <f t="shared" si="1113"/>
        <v>0</v>
      </c>
      <c r="I17852" s="5">
        <f>IF(OR(AND(F17852&gt;=50,G17852&gt;SUMIF(SeasonTotals!A$2:A$9,A17852,SeasonTotals!F$2:F$9)),AND(G17852&gt;0.885,F17852&gt;=50,D17852&lt;3)),1,0)</f>
        <v>0</v>
      </c>
      <c r="J17852" s="4">
        <f t="shared" si="1114"/>
        <v>0</v>
      </c>
      <c r="K17852" s="5">
        <f t="shared" si="1115"/>
        <v>0</v>
      </c>
    </row>
    <row r="17853" spans="1:11" x14ac:dyDescent="0.25">
      <c r="A17853" t="s">
        <v>172</v>
      </c>
      <c r="B17853" t="s">
        <v>28</v>
      </c>
      <c r="C17853" s="7">
        <v>1</v>
      </c>
      <c r="D17853">
        <v>2</v>
      </c>
      <c r="E17853">
        <v>25</v>
      </c>
      <c r="F17853">
        <v>60</v>
      </c>
      <c r="G17853" s="1">
        <f t="shared" si="1112"/>
        <v>0.92592592592592593</v>
      </c>
      <c r="H17853" s="4">
        <f t="shared" si="1113"/>
        <v>1</v>
      </c>
      <c r="I17853" s="5">
        <f>IF(OR(AND(F17853&gt;=50,G17853&gt;SUMIF(SeasonTotals!A$2:A$9,A17853,SeasonTotals!F$2:F$9)),AND(G17853&gt;0.885,F17853&gt;=50,D17853&lt;3)),1,0)</f>
        <v>1</v>
      </c>
      <c r="J17853" s="4">
        <f t="shared" si="1114"/>
        <v>0</v>
      </c>
      <c r="K17853" s="5">
        <f t="shared" si="1115"/>
        <v>0</v>
      </c>
    </row>
    <row r="17854" spans="1:11" x14ac:dyDescent="0.25">
      <c r="A17854" t="s">
        <v>172</v>
      </c>
      <c r="B17854" t="s">
        <v>60</v>
      </c>
      <c r="C17854" s="7">
        <v>1</v>
      </c>
      <c r="D17854">
        <v>2</v>
      </c>
      <c r="E17854">
        <v>30</v>
      </c>
      <c r="F17854">
        <v>65</v>
      </c>
      <c r="G17854" s="1">
        <f t="shared" si="1112"/>
        <v>0.9375</v>
      </c>
      <c r="H17854" s="4">
        <f t="shared" si="1113"/>
        <v>1</v>
      </c>
      <c r="I17854" s="5">
        <f>IF(OR(AND(F17854&gt;=50,G17854&gt;SUMIF(SeasonTotals!A$2:A$9,A17854,SeasonTotals!F$2:F$9)),AND(G17854&gt;0.885,F17854&gt;=50,D17854&lt;3)),1,0)</f>
        <v>1</v>
      </c>
      <c r="J17854" s="4">
        <f t="shared" si="1114"/>
        <v>0</v>
      </c>
      <c r="K17854" s="5">
        <f t="shared" si="1115"/>
        <v>0</v>
      </c>
    </row>
    <row r="17855" spans="1:11" x14ac:dyDescent="0.25">
      <c r="A17855" t="s">
        <v>172</v>
      </c>
      <c r="B17855" t="s">
        <v>162</v>
      </c>
      <c r="C17855" s="7">
        <v>1</v>
      </c>
      <c r="D17855">
        <v>1</v>
      </c>
      <c r="E17855">
        <v>26</v>
      </c>
      <c r="F17855">
        <v>60</v>
      </c>
      <c r="G17855" s="1">
        <f t="shared" si="1112"/>
        <v>0.96296296296296291</v>
      </c>
      <c r="H17855" s="4">
        <f t="shared" si="1113"/>
        <v>1</v>
      </c>
      <c r="I17855" s="5">
        <f>IF(OR(AND(F17855&gt;=50,G17855&gt;SUMIF(SeasonTotals!A$2:A$9,A17855,SeasonTotals!F$2:F$9)),AND(G17855&gt;0.885,F17855&gt;=50,D17855&lt;3)),1,0)</f>
        <v>1</v>
      </c>
      <c r="J17855" s="4">
        <f t="shared" si="1114"/>
        <v>0</v>
      </c>
      <c r="K17855" s="5">
        <f t="shared" si="1115"/>
        <v>0</v>
      </c>
    </row>
    <row r="17856" spans="1:11" x14ac:dyDescent="0.25">
      <c r="A17856" t="s">
        <v>172</v>
      </c>
      <c r="B17856" t="s">
        <v>40</v>
      </c>
      <c r="C17856" s="7">
        <v>1</v>
      </c>
      <c r="D17856">
        <v>4</v>
      </c>
      <c r="E17856">
        <v>21</v>
      </c>
      <c r="F17856">
        <v>60</v>
      </c>
      <c r="G17856" s="1">
        <f t="shared" si="1112"/>
        <v>0.84</v>
      </c>
      <c r="H17856" s="4">
        <f t="shared" si="1113"/>
        <v>0</v>
      </c>
      <c r="I17856" s="5">
        <f>IF(OR(AND(F17856&gt;=50,G17856&gt;SUMIF(SeasonTotals!A$2:A$9,A17856,SeasonTotals!F$2:F$9)),AND(G17856&gt;0.885,F17856&gt;=50,D17856&lt;3)),1,0)</f>
        <v>0</v>
      </c>
      <c r="J17856" s="4">
        <f t="shared" si="1114"/>
        <v>1</v>
      </c>
      <c r="K17856" s="5">
        <f t="shared" si="1115"/>
        <v>0</v>
      </c>
    </row>
    <row r="17857" spans="1:11" x14ac:dyDescent="0.25">
      <c r="A17857" t="s">
        <v>172</v>
      </c>
      <c r="B17857" t="s">
        <v>49</v>
      </c>
      <c r="C17857" s="7">
        <v>1</v>
      </c>
      <c r="D17857">
        <v>2</v>
      </c>
      <c r="E17857">
        <v>27</v>
      </c>
      <c r="F17857">
        <v>60</v>
      </c>
      <c r="G17857" s="1">
        <f t="shared" si="1112"/>
        <v>0.93103448275862066</v>
      </c>
      <c r="H17857" s="4">
        <f t="shared" si="1113"/>
        <v>1</v>
      </c>
      <c r="I17857" s="5">
        <f>IF(OR(AND(F17857&gt;=50,G17857&gt;SUMIF(SeasonTotals!A$2:A$9,A17857,SeasonTotals!F$2:F$9)),AND(G17857&gt;0.885,F17857&gt;=50,D17857&lt;3)),1,0)</f>
        <v>1</v>
      </c>
      <c r="J17857" s="4">
        <f t="shared" si="1114"/>
        <v>0</v>
      </c>
      <c r="K17857" s="5">
        <f t="shared" si="1115"/>
        <v>0</v>
      </c>
    </row>
    <row r="17858" spans="1:11" x14ac:dyDescent="0.25">
      <c r="A17858" t="s">
        <v>172</v>
      </c>
      <c r="B17858" t="s">
        <v>120</v>
      </c>
      <c r="C17858" s="7">
        <v>1</v>
      </c>
      <c r="D17858">
        <v>2</v>
      </c>
      <c r="E17858">
        <v>23</v>
      </c>
      <c r="F17858">
        <v>60</v>
      </c>
      <c r="G17858" s="1">
        <f t="shared" ref="G17858:G17921" si="1116">E17858/MAX(1,SUM(D17858:E17858))</f>
        <v>0.92</v>
      </c>
      <c r="H17858" s="4">
        <f t="shared" ref="H17858:H17921" si="1117">IF(AND(F17858&gt;=50,OR(G17858&gt;0.913,AND(G17858&gt;0.885,D17858&lt;3))),1,0)</f>
        <v>1</v>
      </c>
      <c r="I17858" s="5">
        <f>IF(OR(AND(F17858&gt;=50,G17858&gt;SUMIF(SeasonTotals!A$2:A$9,A17858,SeasonTotals!F$2:F$9)),AND(G17858&gt;0.885,F17858&gt;=50,D17858&lt;3)),1,0)</f>
        <v>1</v>
      </c>
      <c r="J17858" s="4">
        <f t="shared" ref="J17858:J17921" si="1118">IF(G17858&lt;0.85,1,0)</f>
        <v>0</v>
      </c>
      <c r="K17858" s="5">
        <f t="shared" ref="K17858:K17921" si="1119">IF(F17858&lt;55,1,0)</f>
        <v>0</v>
      </c>
    </row>
    <row r="17859" spans="1:11" x14ac:dyDescent="0.25">
      <c r="A17859" t="s">
        <v>172</v>
      </c>
      <c r="B17859" t="s">
        <v>142</v>
      </c>
      <c r="C17859" s="7">
        <v>1</v>
      </c>
      <c r="D17859">
        <v>4</v>
      </c>
      <c r="E17859">
        <v>25</v>
      </c>
      <c r="F17859">
        <v>57</v>
      </c>
      <c r="G17859" s="1">
        <f t="shared" si="1116"/>
        <v>0.86206896551724133</v>
      </c>
      <c r="H17859" s="4">
        <f t="shared" si="1117"/>
        <v>0</v>
      </c>
      <c r="I17859" s="5">
        <f>IF(OR(AND(F17859&gt;=50,G17859&gt;SUMIF(SeasonTotals!A$2:A$9,A17859,SeasonTotals!F$2:F$9)),AND(G17859&gt;0.885,F17859&gt;=50,D17859&lt;3)),1,0)</f>
        <v>0</v>
      </c>
      <c r="J17859" s="4">
        <f t="shared" si="1118"/>
        <v>0</v>
      </c>
      <c r="K17859" s="5">
        <f t="shared" si="1119"/>
        <v>0</v>
      </c>
    </row>
    <row r="17860" spans="1:11" x14ac:dyDescent="0.25">
      <c r="A17860" t="s">
        <v>172</v>
      </c>
      <c r="B17860" t="s">
        <v>110</v>
      </c>
      <c r="C17860" s="7">
        <v>1</v>
      </c>
      <c r="D17860">
        <v>2</v>
      </c>
      <c r="E17860">
        <v>28</v>
      </c>
      <c r="F17860">
        <v>64</v>
      </c>
      <c r="G17860" s="1">
        <f t="shared" si="1116"/>
        <v>0.93333333333333335</v>
      </c>
      <c r="H17860" s="4">
        <f t="shared" si="1117"/>
        <v>1</v>
      </c>
      <c r="I17860" s="5">
        <f>IF(OR(AND(F17860&gt;=50,G17860&gt;SUMIF(SeasonTotals!A$2:A$9,A17860,SeasonTotals!F$2:F$9)),AND(G17860&gt;0.885,F17860&gt;=50,D17860&lt;3)),1,0)</f>
        <v>1</v>
      </c>
      <c r="J17860" s="4">
        <f t="shared" si="1118"/>
        <v>0</v>
      </c>
      <c r="K17860" s="5">
        <f t="shared" si="1119"/>
        <v>0</v>
      </c>
    </row>
    <row r="17861" spans="1:11" x14ac:dyDescent="0.25">
      <c r="A17861" t="s">
        <v>172</v>
      </c>
      <c r="B17861" t="s">
        <v>147</v>
      </c>
      <c r="C17861" s="7">
        <v>1</v>
      </c>
      <c r="D17861">
        <v>4</v>
      </c>
      <c r="E17861">
        <v>7</v>
      </c>
      <c r="F17861">
        <v>20</v>
      </c>
      <c r="G17861" s="1">
        <f t="shared" si="1116"/>
        <v>0.63636363636363635</v>
      </c>
      <c r="H17861" s="4">
        <f t="shared" si="1117"/>
        <v>0</v>
      </c>
      <c r="I17861" s="5">
        <f>IF(OR(AND(F17861&gt;=50,G17861&gt;SUMIF(SeasonTotals!A$2:A$9,A17861,SeasonTotals!F$2:F$9)),AND(G17861&gt;0.885,F17861&gt;=50,D17861&lt;3)),1,0)</f>
        <v>0</v>
      </c>
      <c r="J17861" s="4">
        <f t="shared" si="1118"/>
        <v>1</v>
      </c>
      <c r="K17861" s="5">
        <f t="shared" si="1119"/>
        <v>1</v>
      </c>
    </row>
    <row r="17862" spans="1:11" x14ac:dyDescent="0.25">
      <c r="A17862" t="s">
        <v>172</v>
      </c>
      <c r="B17862" t="s">
        <v>73</v>
      </c>
      <c r="C17862" s="7">
        <v>1</v>
      </c>
      <c r="D17862">
        <v>4</v>
      </c>
      <c r="E17862">
        <v>20</v>
      </c>
      <c r="F17862">
        <v>60</v>
      </c>
      <c r="G17862" s="1">
        <f t="shared" si="1116"/>
        <v>0.83333333333333337</v>
      </c>
      <c r="H17862" s="4">
        <f t="shared" si="1117"/>
        <v>0</v>
      </c>
      <c r="I17862" s="5">
        <f>IF(OR(AND(F17862&gt;=50,G17862&gt;SUMIF(SeasonTotals!A$2:A$9,A17862,SeasonTotals!F$2:F$9)),AND(G17862&gt;0.885,F17862&gt;=50,D17862&lt;3)),1,0)</f>
        <v>0</v>
      </c>
      <c r="J17862" s="4">
        <f t="shared" si="1118"/>
        <v>1</v>
      </c>
      <c r="K17862" s="5">
        <f t="shared" si="1119"/>
        <v>0</v>
      </c>
    </row>
    <row r="17863" spans="1:11" x14ac:dyDescent="0.25">
      <c r="A17863" t="s">
        <v>172</v>
      </c>
      <c r="B17863" t="s">
        <v>87</v>
      </c>
      <c r="C17863" s="7">
        <v>1</v>
      </c>
      <c r="D17863">
        <v>1</v>
      </c>
      <c r="E17863">
        <v>30</v>
      </c>
      <c r="F17863">
        <v>64</v>
      </c>
      <c r="G17863" s="1">
        <f t="shared" si="1116"/>
        <v>0.967741935483871</v>
      </c>
      <c r="H17863" s="4">
        <f t="shared" si="1117"/>
        <v>1</v>
      </c>
      <c r="I17863" s="5">
        <f>IF(OR(AND(F17863&gt;=50,G17863&gt;SUMIF(SeasonTotals!A$2:A$9,A17863,SeasonTotals!F$2:F$9)),AND(G17863&gt;0.885,F17863&gt;=50,D17863&lt;3)),1,0)</f>
        <v>1</v>
      </c>
      <c r="J17863" s="4">
        <f t="shared" si="1118"/>
        <v>0</v>
      </c>
      <c r="K17863" s="5">
        <f t="shared" si="1119"/>
        <v>0</v>
      </c>
    </row>
    <row r="17864" spans="1:11" x14ac:dyDescent="0.25">
      <c r="A17864" t="s">
        <v>172</v>
      </c>
      <c r="B17864" t="s">
        <v>95</v>
      </c>
      <c r="C17864" s="7">
        <v>1</v>
      </c>
      <c r="D17864">
        <v>2</v>
      </c>
      <c r="E17864">
        <v>23</v>
      </c>
      <c r="F17864">
        <v>58</v>
      </c>
      <c r="G17864" s="1">
        <f t="shared" si="1116"/>
        <v>0.92</v>
      </c>
      <c r="H17864" s="4">
        <f t="shared" si="1117"/>
        <v>1</v>
      </c>
      <c r="I17864" s="5">
        <f>IF(OR(AND(F17864&gt;=50,G17864&gt;SUMIF(SeasonTotals!A$2:A$9,A17864,SeasonTotals!F$2:F$9)),AND(G17864&gt;0.885,F17864&gt;=50,D17864&lt;3)),1,0)</f>
        <v>1</v>
      </c>
      <c r="J17864" s="4">
        <f t="shared" si="1118"/>
        <v>0</v>
      </c>
      <c r="K17864" s="5">
        <f t="shared" si="1119"/>
        <v>0</v>
      </c>
    </row>
    <row r="17865" spans="1:11" x14ac:dyDescent="0.25">
      <c r="A17865" t="s">
        <v>172</v>
      </c>
      <c r="B17865" t="s">
        <v>152</v>
      </c>
      <c r="C17865" s="7">
        <v>1</v>
      </c>
      <c r="D17865">
        <v>2</v>
      </c>
      <c r="E17865">
        <v>31</v>
      </c>
      <c r="F17865">
        <v>65</v>
      </c>
      <c r="G17865" s="1">
        <f t="shared" si="1116"/>
        <v>0.93939393939393945</v>
      </c>
      <c r="H17865" s="4">
        <f t="shared" si="1117"/>
        <v>1</v>
      </c>
      <c r="I17865" s="5">
        <f>IF(OR(AND(F17865&gt;=50,G17865&gt;SUMIF(SeasonTotals!A$2:A$9,A17865,SeasonTotals!F$2:F$9)),AND(G17865&gt;0.885,F17865&gt;=50,D17865&lt;3)),1,0)</f>
        <v>1</v>
      </c>
      <c r="J17865" s="4">
        <f t="shared" si="1118"/>
        <v>0</v>
      </c>
      <c r="K17865" s="5">
        <f t="shared" si="1119"/>
        <v>0</v>
      </c>
    </row>
    <row r="17866" spans="1:11" x14ac:dyDescent="0.25">
      <c r="A17866" t="s">
        <v>172</v>
      </c>
      <c r="B17866" t="s">
        <v>155</v>
      </c>
      <c r="C17866" s="7">
        <v>1</v>
      </c>
      <c r="D17866">
        <v>4</v>
      </c>
      <c r="E17866">
        <v>26</v>
      </c>
      <c r="F17866">
        <v>60</v>
      </c>
      <c r="G17866" s="1">
        <f t="shared" si="1116"/>
        <v>0.8666666666666667</v>
      </c>
      <c r="H17866" s="4">
        <f t="shared" si="1117"/>
        <v>0</v>
      </c>
      <c r="I17866" s="5">
        <f>IF(OR(AND(F17866&gt;=50,G17866&gt;SUMIF(SeasonTotals!A$2:A$9,A17866,SeasonTotals!F$2:F$9)),AND(G17866&gt;0.885,F17866&gt;=50,D17866&lt;3)),1,0)</f>
        <v>0</v>
      </c>
      <c r="J17866" s="4">
        <f t="shared" si="1118"/>
        <v>0</v>
      </c>
      <c r="K17866" s="5">
        <f t="shared" si="1119"/>
        <v>0</v>
      </c>
    </row>
    <row r="17867" spans="1:11" x14ac:dyDescent="0.25">
      <c r="A17867" t="s">
        <v>172</v>
      </c>
      <c r="B17867" t="s">
        <v>146</v>
      </c>
      <c r="C17867" s="7">
        <v>1</v>
      </c>
      <c r="D17867">
        <v>2</v>
      </c>
      <c r="E17867">
        <v>36</v>
      </c>
      <c r="F17867">
        <v>65</v>
      </c>
      <c r="G17867" s="1">
        <f t="shared" si="1116"/>
        <v>0.94736842105263153</v>
      </c>
      <c r="H17867" s="4">
        <f t="shared" si="1117"/>
        <v>1</v>
      </c>
      <c r="I17867" s="5">
        <f>IF(OR(AND(F17867&gt;=50,G17867&gt;SUMIF(SeasonTotals!A$2:A$9,A17867,SeasonTotals!F$2:F$9)),AND(G17867&gt;0.885,F17867&gt;=50,D17867&lt;3)),1,0)</f>
        <v>1</v>
      </c>
      <c r="J17867" s="4">
        <f t="shared" si="1118"/>
        <v>0</v>
      </c>
      <c r="K17867" s="5">
        <f t="shared" si="1119"/>
        <v>0</v>
      </c>
    </row>
    <row r="17868" spans="1:11" x14ac:dyDescent="0.25">
      <c r="A17868" t="s">
        <v>172</v>
      </c>
      <c r="B17868" t="s">
        <v>159</v>
      </c>
      <c r="C17868" s="7">
        <v>1</v>
      </c>
      <c r="D17868">
        <v>5</v>
      </c>
      <c r="E17868">
        <v>14</v>
      </c>
      <c r="F17868">
        <v>26</v>
      </c>
      <c r="G17868" s="1">
        <f t="shared" si="1116"/>
        <v>0.73684210526315785</v>
      </c>
      <c r="H17868" s="4">
        <f t="shared" si="1117"/>
        <v>0</v>
      </c>
      <c r="I17868" s="5">
        <f>IF(OR(AND(F17868&gt;=50,G17868&gt;SUMIF(SeasonTotals!A$2:A$9,A17868,SeasonTotals!F$2:F$9)),AND(G17868&gt;0.885,F17868&gt;=50,D17868&lt;3)),1,0)</f>
        <v>0</v>
      </c>
      <c r="J17868" s="4">
        <f t="shared" si="1118"/>
        <v>1</v>
      </c>
      <c r="K17868" s="5">
        <f t="shared" si="1119"/>
        <v>1</v>
      </c>
    </row>
    <row r="17869" spans="1:11" x14ac:dyDescent="0.25">
      <c r="A17869" t="s">
        <v>172</v>
      </c>
      <c r="B17869" t="s">
        <v>70</v>
      </c>
      <c r="C17869" s="7">
        <v>1</v>
      </c>
      <c r="D17869">
        <v>2</v>
      </c>
      <c r="E17869">
        <v>24</v>
      </c>
      <c r="F17869">
        <v>65</v>
      </c>
      <c r="G17869" s="1">
        <f t="shared" si="1116"/>
        <v>0.92307692307692313</v>
      </c>
      <c r="H17869" s="4">
        <f t="shared" si="1117"/>
        <v>1</v>
      </c>
      <c r="I17869" s="5">
        <f>IF(OR(AND(F17869&gt;=50,G17869&gt;SUMIF(SeasonTotals!A$2:A$9,A17869,SeasonTotals!F$2:F$9)),AND(G17869&gt;0.885,F17869&gt;=50,D17869&lt;3)),1,0)</f>
        <v>1</v>
      </c>
      <c r="J17869" s="4">
        <f t="shared" si="1118"/>
        <v>0</v>
      </c>
      <c r="K17869" s="5">
        <f t="shared" si="1119"/>
        <v>0</v>
      </c>
    </row>
    <row r="17870" spans="1:11" x14ac:dyDescent="0.25">
      <c r="A17870" t="s">
        <v>172</v>
      </c>
      <c r="B17870" t="s">
        <v>50</v>
      </c>
      <c r="C17870" s="7">
        <v>1</v>
      </c>
      <c r="D17870">
        <v>2</v>
      </c>
      <c r="E17870">
        <v>35</v>
      </c>
      <c r="F17870">
        <v>60</v>
      </c>
      <c r="G17870" s="1">
        <f t="shared" si="1116"/>
        <v>0.94594594594594594</v>
      </c>
      <c r="H17870" s="4">
        <f t="shared" si="1117"/>
        <v>1</v>
      </c>
      <c r="I17870" s="5">
        <f>IF(OR(AND(F17870&gt;=50,G17870&gt;SUMIF(SeasonTotals!A$2:A$9,A17870,SeasonTotals!F$2:F$9)),AND(G17870&gt;0.885,F17870&gt;=50,D17870&lt;3)),1,0)</f>
        <v>1</v>
      </c>
      <c r="J17870" s="4">
        <f t="shared" si="1118"/>
        <v>0</v>
      </c>
      <c r="K17870" s="5">
        <f t="shared" si="1119"/>
        <v>0</v>
      </c>
    </row>
    <row r="17871" spans="1:11" x14ac:dyDescent="0.25">
      <c r="A17871" t="s">
        <v>172</v>
      </c>
      <c r="B17871" t="s">
        <v>94</v>
      </c>
      <c r="C17871" s="7">
        <v>1</v>
      </c>
      <c r="D17871">
        <v>1</v>
      </c>
      <c r="E17871">
        <v>26</v>
      </c>
      <c r="F17871">
        <v>60</v>
      </c>
      <c r="G17871" s="1">
        <f t="shared" si="1116"/>
        <v>0.96296296296296291</v>
      </c>
      <c r="H17871" s="4">
        <f t="shared" si="1117"/>
        <v>1</v>
      </c>
      <c r="I17871" s="5">
        <f>IF(OR(AND(F17871&gt;=50,G17871&gt;SUMIF(SeasonTotals!A$2:A$9,A17871,SeasonTotals!F$2:F$9)),AND(G17871&gt;0.885,F17871&gt;=50,D17871&lt;3)),1,0)</f>
        <v>1</v>
      </c>
      <c r="J17871" s="4">
        <f t="shared" si="1118"/>
        <v>0</v>
      </c>
      <c r="K17871" s="5">
        <f t="shared" si="1119"/>
        <v>0</v>
      </c>
    </row>
    <row r="17872" spans="1:11" x14ac:dyDescent="0.25">
      <c r="A17872" t="s">
        <v>172</v>
      </c>
      <c r="B17872" t="s">
        <v>21</v>
      </c>
      <c r="C17872" s="7">
        <v>1</v>
      </c>
      <c r="D17872">
        <v>1</v>
      </c>
      <c r="E17872">
        <v>19</v>
      </c>
      <c r="F17872">
        <v>60</v>
      </c>
      <c r="G17872" s="1">
        <f t="shared" si="1116"/>
        <v>0.95</v>
      </c>
      <c r="H17872" s="4">
        <f t="shared" si="1117"/>
        <v>1</v>
      </c>
      <c r="I17872" s="5">
        <f>IF(OR(AND(F17872&gt;=50,G17872&gt;SUMIF(SeasonTotals!A$2:A$9,A17872,SeasonTotals!F$2:F$9)),AND(G17872&gt;0.885,F17872&gt;=50,D17872&lt;3)),1,0)</f>
        <v>1</v>
      </c>
      <c r="J17872" s="4">
        <f t="shared" si="1118"/>
        <v>0</v>
      </c>
      <c r="K17872" s="5">
        <f t="shared" si="1119"/>
        <v>0</v>
      </c>
    </row>
    <row r="17873" spans="1:11" x14ac:dyDescent="0.25">
      <c r="A17873" t="s">
        <v>172</v>
      </c>
      <c r="B17873" t="s">
        <v>112</v>
      </c>
      <c r="C17873" s="7">
        <v>1</v>
      </c>
      <c r="D17873">
        <v>3</v>
      </c>
      <c r="E17873">
        <v>26</v>
      </c>
      <c r="F17873">
        <v>60</v>
      </c>
      <c r="G17873" s="1">
        <f t="shared" si="1116"/>
        <v>0.89655172413793105</v>
      </c>
      <c r="H17873" s="4">
        <f t="shared" si="1117"/>
        <v>0</v>
      </c>
      <c r="I17873" s="5">
        <f>IF(OR(AND(F17873&gt;=50,G17873&gt;SUMIF(SeasonTotals!A$2:A$9,A17873,SeasonTotals!F$2:F$9)),AND(G17873&gt;0.885,F17873&gt;=50,D17873&lt;3)),1,0)</f>
        <v>0</v>
      </c>
      <c r="J17873" s="4">
        <f t="shared" si="1118"/>
        <v>0</v>
      </c>
      <c r="K17873" s="5">
        <f t="shared" si="1119"/>
        <v>0</v>
      </c>
    </row>
    <row r="17874" spans="1:11" x14ac:dyDescent="0.25">
      <c r="A17874" t="s">
        <v>172</v>
      </c>
      <c r="B17874" t="s">
        <v>77</v>
      </c>
      <c r="C17874" s="7">
        <v>1</v>
      </c>
      <c r="D17874">
        <v>4</v>
      </c>
      <c r="E17874">
        <v>30</v>
      </c>
      <c r="F17874">
        <v>57</v>
      </c>
      <c r="G17874" s="1">
        <f t="shared" si="1116"/>
        <v>0.88235294117647056</v>
      </c>
      <c r="H17874" s="4">
        <f t="shared" si="1117"/>
        <v>0</v>
      </c>
      <c r="I17874" s="5">
        <f>IF(OR(AND(F17874&gt;=50,G17874&gt;SUMIF(SeasonTotals!A$2:A$9,A17874,SeasonTotals!F$2:F$9)),AND(G17874&gt;0.885,F17874&gt;=50,D17874&lt;3)),1,0)</f>
        <v>0</v>
      </c>
      <c r="J17874" s="4">
        <f t="shared" si="1118"/>
        <v>0</v>
      </c>
      <c r="K17874" s="5">
        <f t="shared" si="1119"/>
        <v>0</v>
      </c>
    </row>
    <row r="17875" spans="1:11" x14ac:dyDescent="0.25">
      <c r="A17875" t="s">
        <v>172</v>
      </c>
      <c r="B17875" t="s">
        <v>113</v>
      </c>
      <c r="C17875" s="7">
        <v>1</v>
      </c>
      <c r="D17875">
        <v>3</v>
      </c>
      <c r="E17875">
        <v>41</v>
      </c>
      <c r="F17875">
        <v>65</v>
      </c>
      <c r="G17875" s="1">
        <f t="shared" si="1116"/>
        <v>0.93181818181818177</v>
      </c>
      <c r="H17875" s="4">
        <f t="shared" si="1117"/>
        <v>1</v>
      </c>
      <c r="I17875" s="5">
        <f>IF(OR(AND(F17875&gt;=50,G17875&gt;SUMIF(SeasonTotals!A$2:A$9,A17875,SeasonTotals!F$2:F$9)),AND(G17875&gt;0.885,F17875&gt;=50,D17875&lt;3)),1,0)</f>
        <v>1</v>
      </c>
      <c r="J17875" s="4">
        <f t="shared" si="1118"/>
        <v>0</v>
      </c>
      <c r="K17875" s="5">
        <f t="shared" si="1119"/>
        <v>0</v>
      </c>
    </row>
    <row r="17876" spans="1:11" x14ac:dyDescent="0.25">
      <c r="A17876" t="s">
        <v>172</v>
      </c>
      <c r="B17876" t="s">
        <v>83</v>
      </c>
      <c r="C17876" s="7">
        <v>1</v>
      </c>
      <c r="D17876">
        <v>2</v>
      </c>
      <c r="E17876">
        <v>32</v>
      </c>
      <c r="F17876">
        <v>60</v>
      </c>
      <c r="G17876" s="1">
        <f t="shared" si="1116"/>
        <v>0.94117647058823528</v>
      </c>
      <c r="H17876" s="4">
        <f t="shared" si="1117"/>
        <v>1</v>
      </c>
      <c r="I17876" s="5">
        <f>IF(OR(AND(F17876&gt;=50,G17876&gt;SUMIF(SeasonTotals!A$2:A$9,A17876,SeasonTotals!F$2:F$9)),AND(G17876&gt;0.885,F17876&gt;=50,D17876&lt;3)),1,0)</f>
        <v>1</v>
      </c>
      <c r="J17876" s="4">
        <f t="shared" si="1118"/>
        <v>0</v>
      </c>
      <c r="K17876" s="5">
        <f t="shared" si="1119"/>
        <v>0</v>
      </c>
    </row>
    <row r="17877" spans="1:11" x14ac:dyDescent="0.25">
      <c r="A17877" t="s">
        <v>172</v>
      </c>
      <c r="B17877" t="s">
        <v>40</v>
      </c>
      <c r="C17877" s="7">
        <v>1</v>
      </c>
      <c r="D17877">
        <v>1</v>
      </c>
      <c r="E17877">
        <v>34</v>
      </c>
      <c r="F17877">
        <v>60</v>
      </c>
      <c r="G17877" s="1">
        <f t="shared" si="1116"/>
        <v>0.97142857142857142</v>
      </c>
      <c r="H17877" s="4">
        <f t="shared" si="1117"/>
        <v>1</v>
      </c>
      <c r="I17877" s="5">
        <f>IF(OR(AND(F17877&gt;=50,G17877&gt;SUMIF(SeasonTotals!A$2:A$9,A17877,SeasonTotals!F$2:F$9)),AND(G17877&gt;0.885,F17877&gt;=50,D17877&lt;3)),1,0)</f>
        <v>1</v>
      </c>
      <c r="J17877" s="4">
        <f t="shared" si="1118"/>
        <v>0</v>
      </c>
      <c r="K17877" s="5">
        <f t="shared" si="1119"/>
        <v>0</v>
      </c>
    </row>
    <row r="17878" spans="1:11" x14ac:dyDescent="0.25">
      <c r="A17878" t="s">
        <v>172</v>
      </c>
      <c r="B17878" t="s">
        <v>110</v>
      </c>
      <c r="C17878" s="7">
        <v>1</v>
      </c>
      <c r="D17878">
        <v>3</v>
      </c>
      <c r="E17878">
        <v>30</v>
      </c>
      <c r="F17878">
        <v>59</v>
      </c>
      <c r="G17878" s="1">
        <f t="shared" si="1116"/>
        <v>0.90909090909090906</v>
      </c>
      <c r="H17878" s="4">
        <f t="shared" si="1117"/>
        <v>0</v>
      </c>
      <c r="I17878" s="5">
        <f>IF(OR(AND(F17878&gt;=50,G17878&gt;SUMIF(SeasonTotals!A$2:A$9,A17878,SeasonTotals!F$2:F$9)),AND(G17878&gt;0.885,F17878&gt;=50,D17878&lt;3)),1,0)</f>
        <v>0</v>
      </c>
      <c r="J17878" s="4">
        <f t="shared" si="1118"/>
        <v>0</v>
      </c>
      <c r="K17878" s="5">
        <f t="shared" si="1119"/>
        <v>0</v>
      </c>
    </row>
    <row r="17879" spans="1:11" x14ac:dyDescent="0.25">
      <c r="A17879" t="s">
        <v>172</v>
      </c>
      <c r="B17879" t="s">
        <v>127</v>
      </c>
      <c r="C17879" s="7">
        <v>1</v>
      </c>
      <c r="D17879">
        <v>4</v>
      </c>
      <c r="E17879">
        <v>28</v>
      </c>
      <c r="F17879">
        <v>60</v>
      </c>
      <c r="G17879" s="1">
        <f t="shared" si="1116"/>
        <v>0.875</v>
      </c>
      <c r="H17879" s="4">
        <f t="shared" si="1117"/>
        <v>0</v>
      </c>
      <c r="I17879" s="5">
        <f>IF(OR(AND(F17879&gt;=50,G17879&gt;SUMIF(SeasonTotals!A$2:A$9,A17879,SeasonTotals!F$2:F$9)),AND(G17879&gt;0.885,F17879&gt;=50,D17879&lt;3)),1,0)</f>
        <v>0</v>
      </c>
      <c r="J17879" s="4">
        <f t="shared" si="1118"/>
        <v>0</v>
      </c>
      <c r="K17879" s="5">
        <f t="shared" si="1119"/>
        <v>0</v>
      </c>
    </row>
    <row r="17880" spans="1:11" x14ac:dyDescent="0.25">
      <c r="A17880" t="s">
        <v>172</v>
      </c>
      <c r="B17880" t="s">
        <v>119</v>
      </c>
      <c r="C17880" s="7">
        <v>1</v>
      </c>
      <c r="D17880">
        <v>5</v>
      </c>
      <c r="E17880">
        <v>42</v>
      </c>
      <c r="F17880">
        <v>60</v>
      </c>
      <c r="G17880" s="1">
        <f t="shared" si="1116"/>
        <v>0.8936170212765957</v>
      </c>
      <c r="H17880" s="4">
        <f t="shared" si="1117"/>
        <v>0</v>
      </c>
      <c r="I17880" s="5">
        <f>IF(OR(AND(F17880&gt;=50,G17880&gt;SUMIF(SeasonTotals!A$2:A$9,A17880,SeasonTotals!F$2:F$9)),AND(G17880&gt;0.885,F17880&gt;=50,D17880&lt;3)),1,0)</f>
        <v>0</v>
      </c>
      <c r="J17880" s="4">
        <f t="shared" si="1118"/>
        <v>0</v>
      </c>
      <c r="K17880" s="5">
        <f t="shared" si="1119"/>
        <v>0</v>
      </c>
    </row>
    <row r="17881" spans="1:11" x14ac:dyDescent="0.25">
      <c r="A17881" t="s">
        <v>172</v>
      </c>
      <c r="B17881" t="s">
        <v>37</v>
      </c>
      <c r="C17881" s="7">
        <v>1</v>
      </c>
      <c r="D17881">
        <v>2</v>
      </c>
      <c r="E17881">
        <v>21</v>
      </c>
      <c r="F17881">
        <v>60</v>
      </c>
      <c r="G17881" s="1">
        <f t="shared" si="1116"/>
        <v>0.91304347826086951</v>
      </c>
      <c r="H17881" s="4">
        <f t="shared" si="1117"/>
        <v>1</v>
      </c>
      <c r="I17881" s="5">
        <f>IF(OR(AND(F17881&gt;=50,G17881&gt;SUMIF(SeasonTotals!A$2:A$9,A17881,SeasonTotals!F$2:F$9)),AND(G17881&gt;0.885,F17881&gt;=50,D17881&lt;3)),1,0)</f>
        <v>1</v>
      </c>
      <c r="J17881" s="4">
        <f t="shared" si="1118"/>
        <v>0</v>
      </c>
      <c r="K17881" s="5">
        <f t="shared" si="1119"/>
        <v>0</v>
      </c>
    </row>
    <row r="17882" spans="1:11" x14ac:dyDescent="0.25">
      <c r="A17882" t="s">
        <v>172</v>
      </c>
      <c r="B17882" t="s">
        <v>25</v>
      </c>
      <c r="C17882" s="7">
        <v>1</v>
      </c>
      <c r="D17882">
        <v>2</v>
      </c>
      <c r="E17882">
        <v>40</v>
      </c>
      <c r="F17882">
        <v>59</v>
      </c>
      <c r="G17882" s="1">
        <f t="shared" si="1116"/>
        <v>0.95238095238095233</v>
      </c>
      <c r="H17882" s="4">
        <f t="shared" si="1117"/>
        <v>1</v>
      </c>
      <c r="I17882" s="5">
        <f>IF(OR(AND(F17882&gt;=50,G17882&gt;SUMIF(SeasonTotals!A$2:A$9,A17882,SeasonTotals!F$2:F$9)),AND(G17882&gt;0.885,F17882&gt;=50,D17882&lt;3)),1,0)</f>
        <v>1</v>
      </c>
      <c r="J17882" s="4">
        <f t="shared" si="1118"/>
        <v>0</v>
      </c>
      <c r="K17882" s="5">
        <f t="shared" si="1119"/>
        <v>0</v>
      </c>
    </row>
    <row r="17883" spans="1:11" x14ac:dyDescent="0.25">
      <c r="A17883" t="s">
        <v>172</v>
      </c>
      <c r="B17883" t="s">
        <v>93</v>
      </c>
      <c r="C17883" s="7">
        <v>1</v>
      </c>
      <c r="D17883">
        <v>4</v>
      </c>
      <c r="E17883">
        <v>30</v>
      </c>
      <c r="F17883">
        <v>60</v>
      </c>
      <c r="G17883" s="1">
        <f t="shared" si="1116"/>
        <v>0.88235294117647056</v>
      </c>
      <c r="H17883" s="4">
        <f t="shared" si="1117"/>
        <v>0</v>
      </c>
      <c r="I17883" s="5">
        <f>IF(OR(AND(F17883&gt;=50,G17883&gt;SUMIF(SeasonTotals!A$2:A$9,A17883,SeasonTotals!F$2:F$9)),AND(G17883&gt;0.885,F17883&gt;=50,D17883&lt;3)),1,0)</f>
        <v>0</v>
      </c>
      <c r="J17883" s="4">
        <f t="shared" si="1118"/>
        <v>0</v>
      </c>
      <c r="K17883" s="5">
        <f t="shared" si="1119"/>
        <v>0</v>
      </c>
    </row>
    <row r="17884" spans="1:11" x14ac:dyDescent="0.25">
      <c r="A17884" t="s">
        <v>172</v>
      </c>
      <c r="B17884" t="s">
        <v>173</v>
      </c>
      <c r="C17884" s="7">
        <v>1</v>
      </c>
      <c r="D17884">
        <v>2</v>
      </c>
      <c r="E17884">
        <v>22</v>
      </c>
      <c r="F17884">
        <v>60</v>
      </c>
      <c r="G17884" s="1">
        <f t="shared" si="1116"/>
        <v>0.91666666666666663</v>
      </c>
      <c r="H17884" s="4">
        <f t="shared" si="1117"/>
        <v>1</v>
      </c>
      <c r="I17884" s="5">
        <f>IF(OR(AND(F17884&gt;=50,G17884&gt;SUMIF(SeasonTotals!A$2:A$9,A17884,SeasonTotals!F$2:F$9)),AND(G17884&gt;0.885,F17884&gt;=50,D17884&lt;3)),1,0)</f>
        <v>1</v>
      </c>
      <c r="J17884" s="4">
        <f t="shared" si="1118"/>
        <v>0</v>
      </c>
      <c r="K17884" s="5">
        <f t="shared" si="1119"/>
        <v>0</v>
      </c>
    </row>
    <row r="17885" spans="1:11" x14ac:dyDescent="0.25">
      <c r="A17885" t="s">
        <v>172</v>
      </c>
      <c r="B17885" t="s">
        <v>51</v>
      </c>
      <c r="C17885" s="7">
        <v>1</v>
      </c>
      <c r="D17885">
        <v>3</v>
      </c>
      <c r="E17885">
        <v>21</v>
      </c>
      <c r="F17885">
        <v>59</v>
      </c>
      <c r="G17885" s="1">
        <f t="shared" si="1116"/>
        <v>0.875</v>
      </c>
      <c r="H17885" s="4">
        <f t="shared" si="1117"/>
        <v>0</v>
      </c>
      <c r="I17885" s="5">
        <f>IF(OR(AND(F17885&gt;=50,G17885&gt;SUMIF(SeasonTotals!A$2:A$9,A17885,SeasonTotals!F$2:F$9)),AND(G17885&gt;0.885,F17885&gt;=50,D17885&lt;3)),1,0)</f>
        <v>0</v>
      </c>
      <c r="J17885" s="4">
        <f t="shared" si="1118"/>
        <v>0</v>
      </c>
      <c r="K17885" s="5">
        <f t="shared" si="1119"/>
        <v>0</v>
      </c>
    </row>
    <row r="17886" spans="1:11" x14ac:dyDescent="0.25">
      <c r="A17886" t="s">
        <v>172</v>
      </c>
      <c r="B17886" t="s">
        <v>55</v>
      </c>
      <c r="C17886" s="7">
        <v>1</v>
      </c>
      <c r="D17886">
        <v>0</v>
      </c>
      <c r="E17886">
        <v>26</v>
      </c>
      <c r="F17886">
        <v>60</v>
      </c>
      <c r="G17886" s="1">
        <f t="shared" si="1116"/>
        <v>1</v>
      </c>
      <c r="H17886" s="4">
        <f t="shared" si="1117"/>
        <v>1</v>
      </c>
      <c r="I17886" s="5">
        <f>IF(OR(AND(F17886&gt;=50,G17886&gt;SUMIF(SeasonTotals!A$2:A$9,A17886,SeasonTotals!F$2:F$9)),AND(G17886&gt;0.885,F17886&gt;=50,D17886&lt;3)),1,0)</f>
        <v>1</v>
      </c>
      <c r="J17886" s="4">
        <f t="shared" si="1118"/>
        <v>0</v>
      </c>
      <c r="K17886" s="5">
        <f t="shared" si="1119"/>
        <v>0</v>
      </c>
    </row>
    <row r="17887" spans="1:11" x14ac:dyDescent="0.25">
      <c r="A17887" t="s">
        <v>172</v>
      </c>
      <c r="B17887" t="s">
        <v>104</v>
      </c>
      <c r="C17887" s="7">
        <v>1</v>
      </c>
      <c r="D17887">
        <v>1</v>
      </c>
      <c r="E17887">
        <v>21</v>
      </c>
      <c r="F17887">
        <v>59</v>
      </c>
      <c r="G17887" s="1">
        <f t="shared" si="1116"/>
        <v>0.95454545454545459</v>
      </c>
      <c r="H17887" s="4">
        <f t="shared" si="1117"/>
        <v>1</v>
      </c>
      <c r="I17887" s="5">
        <f>IF(OR(AND(F17887&gt;=50,G17887&gt;SUMIF(SeasonTotals!A$2:A$9,A17887,SeasonTotals!F$2:F$9)),AND(G17887&gt;0.885,F17887&gt;=50,D17887&lt;3)),1,0)</f>
        <v>1</v>
      </c>
      <c r="J17887" s="4">
        <f t="shared" si="1118"/>
        <v>0</v>
      </c>
      <c r="K17887" s="5">
        <f t="shared" si="1119"/>
        <v>0</v>
      </c>
    </row>
    <row r="17888" spans="1:11" x14ac:dyDescent="0.25">
      <c r="A17888" t="s">
        <v>172</v>
      </c>
      <c r="B17888" t="s">
        <v>95</v>
      </c>
      <c r="C17888" s="7">
        <v>1</v>
      </c>
      <c r="D17888">
        <v>2</v>
      </c>
      <c r="E17888">
        <v>25</v>
      </c>
      <c r="F17888">
        <v>59</v>
      </c>
      <c r="G17888" s="1">
        <f t="shared" si="1116"/>
        <v>0.92592592592592593</v>
      </c>
      <c r="H17888" s="4">
        <f t="shared" si="1117"/>
        <v>1</v>
      </c>
      <c r="I17888" s="5">
        <f>IF(OR(AND(F17888&gt;=50,G17888&gt;SUMIF(SeasonTotals!A$2:A$9,A17888,SeasonTotals!F$2:F$9)),AND(G17888&gt;0.885,F17888&gt;=50,D17888&lt;3)),1,0)</f>
        <v>1</v>
      </c>
      <c r="J17888" s="4">
        <f t="shared" si="1118"/>
        <v>0</v>
      </c>
      <c r="K17888" s="5">
        <f t="shared" si="1119"/>
        <v>0</v>
      </c>
    </row>
    <row r="17889" spans="1:11" x14ac:dyDescent="0.25">
      <c r="A17889" t="s">
        <v>172</v>
      </c>
      <c r="B17889" t="s">
        <v>134</v>
      </c>
      <c r="C17889" s="7">
        <v>1</v>
      </c>
      <c r="D17889">
        <v>3</v>
      </c>
      <c r="E17889">
        <v>23</v>
      </c>
      <c r="F17889">
        <v>65</v>
      </c>
      <c r="G17889" s="1">
        <f t="shared" si="1116"/>
        <v>0.88461538461538458</v>
      </c>
      <c r="H17889" s="4">
        <f t="shared" si="1117"/>
        <v>0</v>
      </c>
      <c r="I17889" s="5">
        <f>IF(OR(AND(F17889&gt;=50,G17889&gt;SUMIF(SeasonTotals!A$2:A$9,A17889,SeasonTotals!F$2:F$9)),AND(G17889&gt;0.885,F17889&gt;=50,D17889&lt;3)),1,0)</f>
        <v>0</v>
      </c>
      <c r="J17889" s="4">
        <f t="shared" si="1118"/>
        <v>0</v>
      </c>
      <c r="K17889" s="5">
        <f t="shared" si="1119"/>
        <v>0</v>
      </c>
    </row>
    <row r="17890" spans="1:11" x14ac:dyDescent="0.25">
      <c r="A17890" t="s">
        <v>172</v>
      </c>
      <c r="B17890" t="s">
        <v>120</v>
      </c>
      <c r="C17890" s="7">
        <v>1</v>
      </c>
      <c r="D17890">
        <v>4</v>
      </c>
      <c r="E17890">
        <v>18</v>
      </c>
      <c r="F17890">
        <v>59</v>
      </c>
      <c r="G17890" s="1">
        <f t="shared" si="1116"/>
        <v>0.81818181818181823</v>
      </c>
      <c r="H17890" s="4">
        <f t="shared" si="1117"/>
        <v>0</v>
      </c>
      <c r="I17890" s="5">
        <f>IF(OR(AND(F17890&gt;=50,G17890&gt;SUMIF(SeasonTotals!A$2:A$9,A17890,SeasonTotals!F$2:F$9)),AND(G17890&gt;0.885,F17890&gt;=50,D17890&lt;3)),1,0)</f>
        <v>0</v>
      </c>
      <c r="J17890" s="4">
        <f t="shared" si="1118"/>
        <v>1</v>
      </c>
      <c r="K17890" s="5">
        <f t="shared" si="1119"/>
        <v>0</v>
      </c>
    </row>
    <row r="17891" spans="1:11" x14ac:dyDescent="0.25">
      <c r="A17891" t="s">
        <v>172</v>
      </c>
      <c r="B17891" t="s">
        <v>43</v>
      </c>
      <c r="C17891" s="7">
        <v>1</v>
      </c>
      <c r="D17891">
        <v>2</v>
      </c>
      <c r="E17891">
        <v>25</v>
      </c>
      <c r="F17891">
        <v>60</v>
      </c>
      <c r="G17891" s="1">
        <f t="shared" si="1116"/>
        <v>0.92592592592592593</v>
      </c>
      <c r="H17891" s="4">
        <f t="shared" si="1117"/>
        <v>1</v>
      </c>
      <c r="I17891" s="5">
        <f>IF(OR(AND(F17891&gt;=50,G17891&gt;SUMIF(SeasonTotals!A$2:A$9,A17891,SeasonTotals!F$2:F$9)),AND(G17891&gt;0.885,F17891&gt;=50,D17891&lt;3)),1,0)</f>
        <v>1</v>
      </c>
      <c r="J17891" s="4">
        <f t="shared" si="1118"/>
        <v>0</v>
      </c>
      <c r="K17891" s="5">
        <f t="shared" si="1119"/>
        <v>0</v>
      </c>
    </row>
    <row r="17892" spans="1:11" x14ac:dyDescent="0.25">
      <c r="A17892" t="s">
        <v>172</v>
      </c>
      <c r="B17892" t="s">
        <v>104</v>
      </c>
      <c r="C17892" s="7">
        <v>1</v>
      </c>
      <c r="D17892">
        <v>1</v>
      </c>
      <c r="E17892">
        <v>26</v>
      </c>
      <c r="F17892">
        <v>60</v>
      </c>
      <c r="G17892" s="1">
        <f t="shared" si="1116"/>
        <v>0.96296296296296291</v>
      </c>
      <c r="H17892" s="4">
        <f t="shared" si="1117"/>
        <v>1</v>
      </c>
      <c r="I17892" s="5">
        <f>IF(OR(AND(F17892&gt;=50,G17892&gt;SUMIF(SeasonTotals!A$2:A$9,A17892,SeasonTotals!F$2:F$9)),AND(G17892&gt;0.885,F17892&gt;=50,D17892&lt;3)),1,0)</f>
        <v>1</v>
      </c>
      <c r="J17892" s="4">
        <f t="shared" si="1118"/>
        <v>0</v>
      </c>
      <c r="K17892" s="5">
        <f t="shared" si="1119"/>
        <v>0</v>
      </c>
    </row>
    <row r="17893" spans="1:11" x14ac:dyDescent="0.25">
      <c r="A17893" t="s">
        <v>172</v>
      </c>
      <c r="B17893" t="s">
        <v>132</v>
      </c>
      <c r="C17893" s="7">
        <v>1</v>
      </c>
      <c r="D17893">
        <v>4</v>
      </c>
      <c r="E17893">
        <v>31</v>
      </c>
      <c r="F17893">
        <v>60</v>
      </c>
      <c r="G17893" s="1">
        <f t="shared" si="1116"/>
        <v>0.88571428571428568</v>
      </c>
      <c r="H17893" s="4">
        <f t="shared" si="1117"/>
        <v>0</v>
      </c>
      <c r="I17893" s="5">
        <f>IF(OR(AND(F17893&gt;=50,G17893&gt;SUMIF(SeasonTotals!A$2:A$9,A17893,SeasonTotals!F$2:F$9)),AND(G17893&gt;0.885,F17893&gt;=50,D17893&lt;3)),1,0)</f>
        <v>0</v>
      </c>
      <c r="J17893" s="4">
        <f t="shared" si="1118"/>
        <v>0</v>
      </c>
      <c r="K17893" s="5">
        <f t="shared" si="1119"/>
        <v>0</v>
      </c>
    </row>
    <row r="17894" spans="1:11" x14ac:dyDescent="0.25">
      <c r="A17894" t="s">
        <v>172</v>
      </c>
      <c r="B17894" t="s">
        <v>171</v>
      </c>
      <c r="C17894" s="7">
        <v>1</v>
      </c>
      <c r="D17894">
        <v>2</v>
      </c>
      <c r="E17894">
        <v>35</v>
      </c>
      <c r="F17894">
        <v>60</v>
      </c>
      <c r="G17894" s="1">
        <f t="shared" si="1116"/>
        <v>0.94594594594594594</v>
      </c>
      <c r="H17894" s="4">
        <f t="shared" si="1117"/>
        <v>1</v>
      </c>
      <c r="I17894" s="5">
        <f>IF(OR(AND(F17894&gt;=50,G17894&gt;SUMIF(SeasonTotals!A$2:A$9,A17894,SeasonTotals!F$2:F$9)),AND(G17894&gt;0.885,F17894&gt;=50,D17894&lt;3)),1,0)</f>
        <v>1</v>
      </c>
      <c r="J17894" s="4">
        <f t="shared" si="1118"/>
        <v>0</v>
      </c>
      <c r="K17894" s="5">
        <f t="shared" si="1119"/>
        <v>0</v>
      </c>
    </row>
    <row r="17895" spans="1:11" x14ac:dyDescent="0.25">
      <c r="A17895" t="s">
        <v>172</v>
      </c>
      <c r="B17895" t="s">
        <v>177</v>
      </c>
      <c r="C17895" s="7">
        <v>1</v>
      </c>
      <c r="D17895">
        <v>3</v>
      </c>
      <c r="E17895">
        <v>35</v>
      </c>
      <c r="F17895">
        <v>60</v>
      </c>
      <c r="G17895" s="1">
        <f t="shared" si="1116"/>
        <v>0.92105263157894735</v>
      </c>
      <c r="H17895" s="4">
        <f t="shared" si="1117"/>
        <v>1</v>
      </c>
      <c r="I17895" s="5">
        <f>IF(OR(AND(F17895&gt;=50,G17895&gt;SUMIF(SeasonTotals!A$2:A$9,A17895,SeasonTotals!F$2:F$9)),AND(G17895&gt;0.885,F17895&gt;=50,D17895&lt;3)),1,0)</f>
        <v>1</v>
      </c>
      <c r="J17895" s="4">
        <f t="shared" si="1118"/>
        <v>0</v>
      </c>
      <c r="K17895" s="5">
        <f t="shared" si="1119"/>
        <v>0</v>
      </c>
    </row>
    <row r="17896" spans="1:11" x14ac:dyDescent="0.25">
      <c r="A17896" t="s">
        <v>172</v>
      </c>
      <c r="B17896" t="s">
        <v>174</v>
      </c>
      <c r="C17896" s="7">
        <v>1</v>
      </c>
      <c r="D17896">
        <v>3</v>
      </c>
      <c r="E17896">
        <v>34</v>
      </c>
      <c r="F17896">
        <v>58</v>
      </c>
      <c r="G17896" s="1">
        <f t="shared" si="1116"/>
        <v>0.91891891891891897</v>
      </c>
      <c r="H17896" s="4">
        <f t="shared" si="1117"/>
        <v>1</v>
      </c>
      <c r="I17896" s="5">
        <f>IF(OR(AND(F17896&gt;=50,G17896&gt;SUMIF(SeasonTotals!A$2:A$9,A17896,SeasonTotals!F$2:F$9)),AND(G17896&gt;0.885,F17896&gt;=50,D17896&lt;3)),1,0)</f>
        <v>1</v>
      </c>
      <c r="J17896" s="4">
        <f t="shared" si="1118"/>
        <v>0</v>
      </c>
      <c r="K17896" s="5">
        <f t="shared" si="1119"/>
        <v>0</v>
      </c>
    </row>
    <row r="17897" spans="1:11" x14ac:dyDescent="0.25">
      <c r="A17897" t="s">
        <v>172</v>
      </c>
      <c r="B17897" t="s">
        <v>16</v>
      </c>
      <c r="C17897" s="7">
        <v>1</v>
      </c>
      <c r="D17897">
        <v>5</v>
      </c>
      <c r="E17897">
        <v>27</v>
      </c>
      <c r="F17897">
        <v>60</v>
      </c>
      <c r="G17897" s="1">
        <f t="shared" si="1116"/>
        <v>0.84375</v>
      </c>
      <c r="H17897" s="4">
        <f t="shared" si="1117"/>
        <v>0</v>
      </c>
      <c r="I17897" s="5">
        <f>IF(OR(AND(F17897&gt;=50,G17897&gt;SUMIF(SeasonTotals!A$2:A$9,A17897,SeasonTotals!F$2:F$9)),AND(G17897&gt;0.885,F17897&gt;=50,D17897&lt;3)),1,0)</f>
        <v>0</v>
      </c>
      <c r="J17897" s="4">
        <f t="shared" si="1118"/>
        <v>1</v>
      </c>
      <c r="K17897" s="5">
        <f t="shared" si="1119"/>
        <v>0</v>
      </c>
    </row>
    <row r="17898" spans="1:11" x14ac:dyDescent="0.25">
      <c r="A17898" t="s">
        <v>172</v>
      </c>
      <c r="B17898" t="s">
        <v>162</v>
      </c>
      <c r="C17898" s="7">
        <v>1</v>
      </c>
      <c r="D17898">
        <v>3</v>
      </c>
      <c r="E17898">
        <v>19</v>
      </c>
      <c r="F17898">
        <v>59</v>
      </c>
      <c r="G17898" s="1">
        <f t="shared" si="1116"/>
        <v>0.86363636363636365</v>
      </c>
      <c r="H17898" s="4">
        <f t="shared" si="1117"/>
        <v>0</v>
      </c>
      <c r="I17898" s="5">
        <f>IF(OR(AND(F17898&gt;=50,G17898&gt;SUMIF(SeasonTotals!A$2:A$9,A17898,SeasonTotals!F$2:F$9)),AND(G17898&gt;0.885,F17898&gt;=50,D17898&lt;3)),1,0)</f>
        <v>0</v>
      </c>
      <c r="J17898" s="4">
        <f t="shared" si="1118"/>
        <v>0</v>
      </c>
      <c r="K17898" s="5">
        <f t="shared" si="1119"/>
        <v>0</v>
      </c>
    </row>
    <row r="17899" spans="1:11" x14ac:dyDescent="0.25">
      <c r="A17899" t="s">
        <v>172</v>
      </c>
      <c r="B17899" t="s">
        <v>181</v>
      </c>
      <c r="C17899" s="7">
        <v>1</v>
      </c>
      <c r="D17899">
        <v>2</v>
      </c>
      <c r="E17899">
        <v>31</v>
      </c>
      <c r="F17899">
        <v>65</v>
      </c>
      <c r="G17899" s="1">
        <f t="shared" si="1116"/>
        <v>0.93939393939393945</v>
      </c>
      <c r="H17899" s="4">
        <f t="shared" si="1117"/>
        <v>1</v>
      </c>
      <c r="I17899" s="5">
        <f>IF(OR(AND(F17899&gt;=50,G17899&gt;SUMIF(SeasonTotals!A$2:A$9,A17899,SeasonTotals!F$2:F$9)),AND(G17899&gt;0.885,F17899&gt;=50,D17899&lt;3)),1,0)</f>
        <v>1</v>
      </c>
      <c r="J17899" s="4">
        <f t="shared" si="1118"/>
        <v>0</v>
      </c>
      <c r="K17899" s="5">
        <f t="shared" si="1119"/>
        <v>0</v>
      </c>
    </row>
    <row r="17900" spans="1:11" x14ac:dyDescent="0.25">
      <c r="A17900" t="s">
        <v>172</v>
      </c>
      <c r="B17900" t="s">
        <v>54</v>
      </c>
      <c r="C17900" s="7">
        <v>1</v>
      </c>
      <c r="D17900">
        <v>6</v>
      </c>
      <c r="E17900">
        <v>13</v>
      </c>
      <c r="F17900">
        <v>52</v>
      </c>
      <c r="G17900" s="1">
        <f t="shared" si="1116"/>
        <v>0.68421052631578949</v>
      </c>
      <c r="H17900" s="4">
        <f t="shared" si="1117"/>
        <v>0</v>
      </c>
      <c r="I17900" s="5">
        <f>IF(OR(AND(F17900&gt;=50,G17900&gt;SUMIF(SeasonTotals!A$2:A$9,A17900,SeasonTotals!F$2:F$9)),AND(G17900&gt;0.885,F17900&gt;=50,D17900&lt;3)),1,0)</f>
        <v>0</v>
      </c>
      <c r="J17900" s="4">
        <f t="shared" si="1118"/>
        <v>1</v>
      </c>
      <c r="K17900" s="5">
        <f t="shared" si="1119"/>
        <v>1</v>
      </c>
    </row>
    <row r="17901" spans="1:11" x14ac:dyDescent="0.25">
      <c r="A17901" t="s">
        <v>172</v>
      </c>
      <c r="B17901" t="s">
        <v>119</v>
      </c>
      <c r="C17901" s="7">
        <v>1</v>
      </c>
      <c r="D17901">
        <v>4</v>
      </c>
      <c r="E17901">
        <v>32</v>
      </c>
      <c r="F17901">
        <v>59</v>
      </c>
      <c r="G17901" s="1">
        <f t="shared" si="1116"/>
        <v>0.88888888888888884</v>
      </c>
      <c r="H17901" s="4">
        <f t="shared" si="1117"/>
        <v>0</v>
      </c>
      <c r="I17901" s="5">
        <f>IF(OR(AND(F17901&gt;=50,G17901&gt;SUMIF(SeasonTotals!A$2:A$9,A17901,SeasonTotals!F$2:F$9)),AND(G17901&gt;0.885,F17901&gt;=50,D17901&lt;3)),1,0)</f>
        <v>0</v>
      </c>
      <c r="J17901" s="4">
        <f t="shared" si="1118"/>
        <v>0</v>
      </c>
      <c r="K17901" s="5">
        <f t="shared" si="1119"/>
        <v>0</v>
      </c>
    </row>
    <row r="17902" spans="1:11" x14ac:dyDescent="0.25">
      <c r="A17902" t="s">
        <v>172</v>
      </c>
      <c r="B17902" t="s">
        <v>93</v>
      </c>
      <c r="C17902" s="7">
        <v>1</v>
      </c>
      <c r="D17902">
        <v>1</v>
      </c>
      <c r="E17902">
        <v>20</v>
      </c>
      <c r="F17902">
        <v>60</v>
      </c>
      <c r="G17902" s="1">
        <f t="shared" si="1116"/>
        <v>0.95238095238095233</v>
      </c>
      <c r="H17902" s="4">
        <f t="shared" si="1117"/>
        <v>1</v>
      </c>
      <c r="I17902" s="5">
        <f>IF(OR(AND(F17902&gt;=50,G17902&gt;SUMIF(SeasonTotals!A$2:A$9,A17902,SeasonTotals!F$2:F$9)),AND(G17902&gt;0.885,F17902&gt;=50,D17902&lt;3)),1,0)</f>
        <v>1</v>
      </c>
      <c r="J17902" s="4">
        <f t="shared" si="1118"/>
        <v>0</v>
      </c>
      <c r="K17902" s="5">
        <f t="shared" si="1119"/>
        <v>0</v>
      </c>
    </row>
    <row r="17903" spans="1:11" x14ac:dyDescent="0.25">
      <c r="A17903" t="s">
        <v>172</v>
      </c>
      <c r="B17903" t="s">
        <v>134</v>
      </c>
      <c r="C17903" s="7">
        <v>1</v>
      </c>
      <c r="D17903">
        <v>2</v>
      </c>
      <c r="E17903">
        <v>16</v>
      </c>
      <c r="F17903">
        <v>65</v>
      </c>
      <c r="G17903" s="1">
        <f t="shared" si="1116"/>
        <v>0.88888888888888884</v>
      </c>
      <c r="H17903" s="4">
        <f t="shared" si="1117"/>
        <v>1</v>
      </c>
      <c r="I17903" s="5">
        <f>IF(OR(AND(F17903&gt;=50,G17903&gt;SUMIF(SeasonTotals!A$2:A$9,A17903,SeasonTotals!F$2:F$9)),AND(G17903&gt;0.885,F17903&gt;=50,D17903&lt;3)),1,0)</f>
        <v>1</v>
      </c>
      <c r="J17903" s="4">
        <f t="shared" si="1118"/>
        <v>0</v>
      </c>
      <c r="K17903" s="5">
        <f t="shared" si="1119"/>
        <v>0</v>
      </c>
    </row>
    <row r="17904" spans="1:11" x14ac:dyDescent="0.25">
      <c r="A17904" t="s">
        <v>172</v>
      </c>
      <c r="B17904" t="s">
        <v>146</v>
      </c>
      <c r="C17904" s="7">
        <v>1</v>
      </c>
      <c r="D17904">
        <v>4</v>
      </c>
      <c r="E17904">
        <v>29</v>
      </c>
      <c r="F17904">
        <v>60</v>
      </c>
      <c r="G17904" s="1">
        <f t="shared" si="1116"/>
        <v>0.87878787878787878</v>
      </c>
      <c r="H17904" s="4">
        <f t="shared" si="1117"/>
        <v>0</v>
      </c>
      <c r="I17904" s="5">
        <f>IF(OR(AND(F17904&gt;=50,G17904&gt;SUMIF(SeasonTotals!A$2:A$9,A17904,SeasonTotals!F$2:F$9)),AND(G17904&gt;0.885,F17904&gt;=50,D17904&lt;3)),1,0)</f>
        <v>0</v>
      </c>
      <c r="J17904" s="4">
        <f t="shared" si="1118"/>
        <v>0</v>
      </c>
      <c r="K17904" s="5">
        <f t="shared" si="1119"/>
        <v>0</v>
      </c>
    </row>
    <row r="17905" spans="1:11" x14ac:dyDescent="0.25">
      <c r="A17905" t="s">
        <v>172</v>
      </c>
      <c r="B17905" t="s">
        <v>159</v>
      </c>
      <c r="C17905" s="7">
        <v>1</v>
      </c>
      <c r="D17905">
        <v>4</v>
      </c>
      <c r="E17905">
        <v>31</v>
      </c>
      <c r="F17905">
        <v>65</v>
      </c>
      <c r="G17905" s="1">
        <f t="shared" si="1116"/>
        <v>0.88571428571428568</v>
      </c>
      <c r="H17905" s="4">
        <f t="shared" si="1117"/>
        <v>0</v>
      </c>
      <c r="I17905" s="5">
        <f>IF(OR(AND(F17905&gt;=50,G17905&gt;SUMIF(SeasonTotals!A$2:A$9,A17905,SeasonTotals!F$2:F$9)),AND(G17905&gt;0.885,F17905&gt;=50,D17905&lt;3)),1,0)</f>
        <v>0</v>
      </c>
      <c r="J17905" s="4">
        <f t="shared" si="1118"/>
        <v>0</v>
      </c>
      <c r="K17905" s="5">
        <f t="shared" si="1119"/>
        <v>0</v>
      </c>
    </row>
    <row r="17906" spans="1:11" x14ac:dyDescent="0.25">
      <c r="A17906" t="s">
        <v>172</v>
      </c>
      <c r="B17906" t="s">
        <v>145</v>
      </c>
      <c r="C17906" s="7">
        <v>1</v>
      </c>
      <c r="D17906">
        <v>1</v>
      </c>
      <c r="E17906">
        <v>18</v>
      </c>
      <c r="F17906">
        <v>60</v>
      </c>
      <c r="G17906" s="1">
        <f t="shared" si="1116"/>
        <v>0.94736842105263153</v>
      </c>
      <c r="H17906" s="4">
        <f t="shared" si="1117"/>
        <v>1</v>
      </c>
      <c r="I17906" s="5">
        <f>IF(OR(AND(F17906&gt;=50,G17906&gt;SUMIF(SeasonTotals!A$2:A$9,A17906,SeasonTotals!F$2:F$9)),AND(G17906&gt;0.885,F17906&gt;=50,D17906&lt;3)),1,0)</f>
        <v>1</v>
      </c>
      <c r="J17906" s="4">
        <f t="shared" si="1118"/>
        <v>0</v>
      </c>
      <c r="K17906" s="5">
        <f t="shared" si="1119"/>
        <v>0</v>
      </c>
    </row>
    <row r="17907" spans="1:11" x14ac:dyDescent="0.25">
      <c r="A17907" t="s">
        <v>172</v>
      </c>
      <c r="B17907" t="s">
        <v>107</v>
      </c>
      <c r="C17907" s="7">
        <v>1</v>
      </c>
      <c r="D17907">
        <v>4</v>
      </c>
      <c r="E17907">
        <v>29</v>
      </c>
      <c r="F17907">
        <v>63</v>
      </c>
      <c r="G17907" s="1">
        <f t="shared" si="1116"/>
        <v>0.87878787878787878</v>
      </c>
      <c r="H17907" s="4">
        <f t="shared" si="1117"/>
        <v>0</v>
      </c>
      <c r="I17907" s="5">
        <f>IF(OR(AND(F17907&gt;=50,G17907&gt;SUMIF(SeasonTotals!A$2:A$9,A17907,SeasonTotals!F$2:F$9)),AND(G17907&gt;0.885,F17907&gt;=50,D17907&lt;3)),1,0)</f>
        <v>0</v>
      </c>
      <c r="J17907" s="4">
        <f t="shared" si="1118"/>
        <v>0</v>
      </c>
      <c r="K17907" s="5">
        <f t="shared" si="1119"/>
        <v>0</v>
      </c>
    </row>
    <row r="17908" spans="1:11" x14ac:dyDescent="0.25">
      <c r="A17908" t="s">
        <v>172</v>
      </c>
      <c r="B17908" t="s">
        <v>73</v>
      </c>
      <c r="C17908" s="7">
        <v>1</v>
      </c>
      <c r="D17908">
        <v>2</v>
      </c>
      <c r="E17908">
        <v>22</v>
      </c>
      <c r="F17908">
        <v>60</v>
      </c>
      <c r="G17908" s="1">
        <f t="shared" si="1116"/>
        <v>0.91666666666666663</v>
      </c>
      <c r="H17908" s="4">
        <f t="shared" si="1117"/>
        <v>1</v>
      </c>
      <c r="I17908" s="5">
        <f>IF(OR(AND(F17908&gt;=50,G17908&gt;SUMIF(SeasonTotals!A$2:A$9,A17908,SeasonTotals!F$2:F$9)),AND(G17908&gt;0.885,F17908&gt;=50,D17908&lt;3)),1,0)</f>
        <v>1</v>
      </c>
      <c r="J17908" s="4">
        <f t="shared" si="1118"/>
        <v>0</v>
      </c>
      <c r="K17908" s="5">
        <f t="shared" si="1119"/>
        <v>0</v>
      </c>
    </row>
    <row r="17909" spans="1:11" x14ac:dyDescent="0.25">
      <c r="A17909" t="s">
        <v>172</v>
      </c>
      <c r="B17909" t="s">
        <v>18</v>
      </c>
      <c r="C17909" s="7">
        <v>1</v>
      </c>
      <c r="D17909">
        <v>2</v>
      </c>
      <c r="E17909">
        <v>33</v>
      </c>
      <c r="F17909">
        <v>58</v>
      </c>
      <c r="G17909" s="1">
        <f t="shared" si="1116"/>
        <v>0.94285714285714284</v>
      </c>
      <c r="H17909" s="4">
        <f t="shared" si="1117"/>
        <v>1</v>
      </c>
      <c r="I17909" s="5">
        <f>IF(OR(AND(F17909&gt;=50,G17909&gt;SUMIF(SeasonTotals!A$2:A$9,A17909,SeasonTotals!F$2:F$9)),AND(G17909&gt;0.885,F17909&gt;=50,D17909&lt;3)),1,0)</f>
        <v>1</v>
      </c>
      <c r="J17909" s="4">
        <f t="shared" si="1118"/>
        <v>0</v>
      </c>
      <c r="K17909" s="5">
        <f t="shared" si="1119"/>
        <v>0</v>
      </c>
    </row>
    <row r="17910" spans="1:11" x14ac:dyDescent="0.25">
      <c r="A17910" t="s">
        <v>172</v>
      </c>
      <c r="B17910" t="s">
        <v>153</v>
      </c>
      <c r="C17910" s="7">
        <v>1</v>
      </c>
      <c r="D17910">
        <v>1</v>
      </c>
      <c r="E17910">
        <v>40</v>
      </c>
      <c r="F17910">
        <v>60</v>
      </c>
      <c r="G17910" s="1">
        <f t="shared" si="1116"/>
        <v>0.97560975609756095</v>
      </c>
      <c r="H17910" s="4">
        <f t="shared" si="1117"/>
        <v>1</v>
      </c>
      <c r="I17910" s="5">
        <f>IF(OR(AND(F17910&gt;=50,G17910&gt;SUMIF(SeasonTotals!A$2:A$9,A17910,SeasonTotals!F$2:F$9)),AND(G17910&gt;0.885,F17910&gt;=50,D17910&lt;3)),1,0)</f>
        <v>1</v>
      </c>
      <c r="J17910" s="4">
        <f t="shared" si="1118"/>
        <v>0</v>
      </c>
      <c r="K17910" s="5">
        <f t="shared" si="1119"/>
        <v>0</v>
      </c>
    </row>
    <row r="17911" spans="1:11" x14ac:dyDescent="0.25">
      <c r="A17911" t="s">
        <v>172</v>
      </c>
      <c r="B17911" t="s">
        <v>132</v>
      </c>
      <c r="C17911" s="7">
        <v>1</v>
      </c>
      <c r="D17911">
        <v>3</v>
      </c>
      <c r="E17911">
        <v>23</v>
      </c>
      <c r="F17911">
        <v>60</v>
      </c>
      <c r="G17911" s="1">
        <f t="shared" si="1116"/>
        <v>0.88461538461538458</v>
      </c>
      <c r="H17911" s="4">
        <f t="shared" si="1117"/>
        <v>0</v>
      </c>
      <c r="I17911" s="5">
        <f>IF(OR(AND(F17911&gt;=50,G17911&gt;SUMIF(SeasonTotals!A$2:A$9,A17911,SeasonTotals!F$2:F$9)),AND(G17911&gt;0.885,F17911&gt;=50,D17911&lt;3)),1,0)</f>
        <v>0</v>
      </c>
      <c r="J17911" s="4">
        <f t="shared" si="1118"/>
        <v>0</v>
      </c>
      <c r="K17911" s="5">
        <f t="shared" si="1119"/>
        <v>0</v>
      </c>
    </row>
    <row r="17912" spans="1:11" x14ac:dyDescent="0.25">
      <c r="A17912" t="s">
        <v>172</v>
      </c>
      <c r="B17912" t="s">
        <v>159</v>
      </c>
      <c r="C17912" s="7">
        <v>1</v>
      </c>
      <c r="D17912">
        <v>4</v>
      </c>
      <c r="E17912">
        <v>28</v>
      </c>
      <c r="F17912">
        <v>61</v>
      </c>
      <c r="G17912" s="1">
        <f t="shared" si="1116"/>
        <v>0.875</v>
      </c>
      <c r="H17912" s="4">
        <f t="shared" si="1117"/>
        <v>0</v>
      </c>
      <c r="I17912" s="5">
        <f>IF(OR(AND(F17912&gt;=50,G17912&gt;SUMIF(SeasonTotals!A$2:A$9,A17912,SeasonTotals!F$2:F$9)),AND(G17912&gt;0.885,F17912&gt;=50,D17912&lt;3)),1,0)</f>
        <v>0</v>
      </c>
      <c r="J17912" s="4">
        <f t="shared" si="1118"/>
        <v>0</v>
      </c>
      <c r="K17912" s="5">
        <f t="shared" si="1119"/>
        <v>0</v>
      </c>
    </row>
    <row r="17913" spans="1:11" x14ac:dyDescent="0.25">
      <c r="A17913" t="s">
        <v>172</v>
      </c>
      <c r="B17913" t="s">
        <v>50</v>
      </c>
      <c r="C17913" s="7">
        <v>1</v>
      </c>
      <c r="D17913">
        <v>4</v>
      </c>
      <c r="E17913">
        <v>24</v>
      </c>
      <c r="F17913">
        <v>53</v>
      </c>
      <c r="G17913" s="1">
        <f t="shared" si="1116"/>
        <v>0.8571428571428571</v>
      </c>
      <c r="H17913" s="4">
        <f t="shared" si="1117"/>
        <v>0</v>
      </c>
      <c r="I17913" s="5">
        <f>IF(OR(AND(F17913&gt;=50,G17913&gt;SUMIF(SeasonTotals!A$2:A$9,A17913,SeasonTotals!F$2:F$9)),AND(G17913&gt;0.885,F17913&gt;=50,D17913&lt;3)),1,0)</f>
        <v>0</v>
      </c>
      <c r="J17913" s="4">
        <f t="shared" si="1118"/>
        <v>0</v>
      </c>
      <c r="K17913" s="5">
        <f t="shared" si="1119"/>
        <v>1</v>
      </c>
    </row>
    <row r="17914" spans="1:11" x14ac:dyDescent="0.25">
      <c r="A17914" t="s">
        <v>172</v>
      </c>
      <c r="B17914" t="s">
        <v>94</v>
      </c>
      <c r="C17914" s="7">
        <v>1</v>
      </c>
      <c r="D17914">
        <v>2</v>
      </c>
      <c r="E17914">
        <v>16</v>
      </c>
      <c r="F17914">
        <v>61</v>
      </c>
      <c r="G17914" s="1">
        <f t="shared" si="1116"/>
        <v>0.88888888888888884</v>
      </c>
      <c r="H17914" s="4">
        <f t="shared" si="1117"/>
        <v>1</v>
      </c>
      <c r="I17914" s="5">
        <f>IF(OR(AND(F17914&gt;=50,G17914&gt;SUMIF(SeasonTotals!A$2:A$9,A17914,SeasonTotals!F$2:F$9)),AND(G17914&gt;0.885,F17914&gt;=50,D17914&lt;3)),1,0)</f>
        <v>1</v>
      </c>
      <c r="J17914" s="4">
        <f t="shared" si="1118"/>
        <v>0</v>
      </c>
      <c r="K17914" s="5">
        <f t="shared" si="1119"/>
        <v>0</v>
      </c>
    </row>
    <row r="17915" spans="1:11" x14ac:dyDescent="0.25">
      <c r="A17915" t="s">
        <v>172</v>
      </c>
      <c r="B17915" t="s">
        <v>21</v>
      </c>
      <c r="C17915" s="7">
        <v>1</v>
      </c>
      <c r="D17915">
        <v>3</v>
      </c>
      <c r="E17915">
        <v>40</v>
      </c>
      <c r="F17915">
        <v>60</v>
      </c>
      <c r="G17915" s="1">
        <f t="shared" si="1116"/>
        <v>0.93023255813953487</v>
      </c>
      <c r="H17915" s="4">
        <f t="shared" si="1117"/>
        <v>1</v>
      </c>
      <c r="I17915" s="5">
        <f>IF(OR(AND(F17915&gt;=50,G17915&gt;SUMIF(SeasonTotals!A$2:A$9,A17915,SeasonTotals!F$2:F$9)),AND(G17915&gt;0.885,F17915&gt;=50,D17915&lt;3)),1,0)</f>
        <v>1</v>
      </c>
      <c r="J17915" s="4">
        <f t="shared" si="1118"/>
        <v>0</v>
      </c>
      <c r="K17915" s="5">
        <f t="shared" si="1119"/>
        <v>0</v>
      </c>
    </row>
    <row r="17916" spans="1:11" x14ac:dyDescent="0.25">
      <c r="A17916" t="s">
        <v>172</v>
      </c>
      <c r="B17916" t="s">
        <v>112</v>
      </c>
      <c r="C17916" s="7">
        <v>1</v>
      </c>
      <c r="D17916">
        <v>0</v>
      </c>
      <c r="E17916">
        <v>24</v>
      </c>
      <c r="F17916">
        <v>60</v>
      </c>
      <c r="G17916" s="1">
        <f t="shared" si="1116"/>
        <v>1</v>
      </c>
      <c r="H17916" s="4">
        <f t="shared" si="1117"/>
        <v>1</v>
      </c>
      <c r="I17916" s="5">
        <f>IF(OR(AND(F17916&gt;=50,G17916&gt;SUMIF(SeasonTotals!A$2:A$9,A17916,SeasonTotals!F$2:F$9)),AND(G17916&gt;0.885,F17916&gt;=50,D17916&lt;3)),1,0)</f>
        <v>1</v>
      </c>
      <c r="J17916" s="4">
        <f t="shared" si="1118"/>
        <v>0</v>
      </c>
      <c r="K17916" s="5">
        <f t="shared" si="1119"/>
        <v>0</v>
      </c>
    </row>
    <row r="17917" spans="1:11" x14ac:dyDescent="0.25">
      <c r="A17917" t="s">
        <v>172</v>
      </c>
      <c r="B17917" t="s">
        <v>16</v>
      </c>
      <c r="C17917" s="7">
        <v>1</v>
      </c>
      <c r="D17917">
        <v>1</v>
      </c>
      <c r="E17917">
        <v>30</v>
      </c>
      <c r="F17917">
        <v>61</v>
      </c>
      <c r="G17917" s="1">
        <f t="shared" si="1116"/>
        <v>0.967741935483871</v>
      </c>
      <c r="H17917" s="4">
        <f t="shared" si="1117"/>
        <v>1</v>
      </c>
      <c r="I17917" s="5">
        <f>IF(OR(AND(F17917&gt;=50,G17917&gt;SUMIF(SeasonTotals!A$2:A$9,A17917,SeasonTotals!F$2:F$9)),AND(G17917&gt;0.885,F17917&gt;=50,D17917&lt;3)),1,0)</f>
        <v>1</v>
      </c>
      <c r="J17917" s="4">
        <f t="shared" si="1118"/>
        <v>0</v>
      </c>
      <c r="K17917" s="5">
        <f t="shared" si="1119"/>
        <v>0</v>
      </c>
    </row>
    <row r="17918" spans="1:11" x14ac:dyDescent="0.25">
      <c r="A17918" t="s">
        <v>172</v>
      </c>
      <c r="B17918" t="s">
        <v>113</v>
      </c>
      <c r="C17918" s="7">
        <v>1</v>
      </c>
      <c r="D17918">
        <v>2</v>
      </c>
      <c r="E17918">
        <v>32</v>
      </c>
      <c r="F17918">
        <v>60</v>
      </c>
      <c r="G17918" s="1">
        <f t="shared" si="1116"/>
        <v>0.94117647058823528</v>
      </c>
      <c r="H17918" s="4">
        <f t="shared" si="1117"/>
        <v>1</v>
      </c>
      <c r="I17918" s="5">
        <f>IF(OR(AND(F17918&gt;=50,G17918&gt;SUMIF(SeasonTotals!A$2:A$9,A17918,SeasonTotals!F$2:F$9)),AND(G17918&gt;0.885,F17918&gt;=50,D17918&lt;3)),1,0)</f>
        <v>1</v>
      </c>
      <c r="J17918" s="4">
        <f t="shared" si="1118"/>
        <v>0</v>
      </c>
      <c r="K17918" s="5">
        <f t="shared" si="1119"/>
        <v>0</v>
      </c>
    </row>
    <row r="17919" spans="1:11" x14ac:dyDescent="0.25">
      <c r="A17919" t="s">
        <v>172</v>
      </c>
      <c r="B17919" t="s">
        <v>175</v>
      </c>
      <c r="C17919" s="7">
        <v>1</v>
      </c>
      <c r="D17919">
        <v>3</v>
      </c>
      <c r="E17919">
        <v>25</v>
      </c>
      <c r="F17919">
        <v>59</v>
      </c>
      <c r="G17919" s="1">
        <f t="shared" si="1116"/>
        <v>0.8928571428571429</v>
      </c>
      <c r="H17919" s="4">
        <f t="shared" si="1117"/>
        <v>0</v>
      </c>
      <c r="I17919" s="5">
        <f>IF(OR(AND(F17919&gt;=50,G17919&gt;SUMIF(SeasonTotals!A$2:A$9,A17919,SeasonTotals!F$2:F$9)),AND(G17919&gt;0.885,F17919&gt;=50,D17919&lt;3)),1,0)</f>
        <v>0</v>
      </c>
      <c r="J17919" s="4">
        <f t="shared" si="1118"/>
        <v>0</v>
      </c>
      <c r="K17919" s="5">
        <f t="shared" si="1119"/>
        <v>0</v>
      </c>
    </row>
    <row r="17920" spans="1:11" x14ac:dyDescent="0.25">
      <c r="A17920" t="s">
        <v>172</v>
      </c>
      <c r="B17920" t="s">
        <v>40</v>
      </c>
      <c r="C17920" s="7">
        <v>1</v>
      </c>
      <c r="D17920">
        <v>3</v>
      </c>
      <c r="E17920">
        <v>26</v>
      </c>
      <c r="F17920">
        <v>59</v>
      </c>
      <c r="G17920" s="1">
        <f t="shared" si="1116"/>
        <v>0.89655172413793105</v>
      </c>
      <c r="H17920" s="4">
        <f t="shared" si="1117"/>
        <v>0</v>
      </c>
      <c r="I17920" s="5">
        <f>IF(OR(AND(F17920&gt;=50,G17920&gt;SUMIF(SeasonTotals!A$2:A$9,A17920,SeasonTotals!F$2:F$9)),AND(G17920&gt;0.885,F17920&gt;=50,D17920&lt;3)),1,0)</f>
        <v>0</v>
      </c>
      <c r="J17920" s="4">
        <f t="shared" si="1118"/>
        <v>0</v>
      </c>
      <c r="K17920" s="5">
        <f t="shared" si="1119"/>
        <v>0</v>
      </c>
    </row>
    <row r="17921" spans="1:11" x14ac:dyDescent="0.25">
      <c r="A17921" t="s">
        <v>172</v>
      </c>
      <c r="B17921" t="s">
        <v>120</v>
      </c>
      <c r="C17921" s="7">
        <v>1</v>
      </c>
      <c r="D17921">
        <v>0</v>
      </c>
      <c r="E17921">
        <v>27</v>
      </c>
      <c r="F17921">
        <v>60</v>
      </c>
      <c r="G17921" s="1">
        <f t="shared" si="1116"/>
        <v>1</v>
      </c>
      <c r="H17921" s="4">
        <f t="shared" si="1117"/>
        <v>1</v>
      </c>
      <c r="I17921" s="5">
        <f>IF(OR(AND(F17921&gt;=50,G17921&gt;SUMIF(SeasonTotals!A$2:A$9,A17921,SeasonTotals!F$2:F$9)),AND(G17921&gt;0.885,F17921&gt;=50,D17921&lt;3)),1,0)</f>
        <v>1</v>
      </c>
      <c r="J17921" s="4">
        <f t="shared" si="1118"/>
        <v>0</v>
      </c>
      <c r="K17921" s="5">
        <f t="shared" si="1119"/>
        <v>0</v>
      </c>
    </row>
    <row r="17922" spans="1:11" x14ac:dyDescent="0.25">
      <c r="A17922" t="s">
        <v>172</v>
      </c>
      <c r="B17922" t="s">
        <v>142</v>
      </c>
      <c r="C17922" s="7">
        <v>1</v>
      </c>
      <c r="D17922">
        <v>3</v>
      </c>
      <c r="E17922">
        <v>25</v>
      </c>
      <c r="F17922">
        <v>60</v>
      </c>
      <c r="G17922" s="1">
        <f t="shared" ref="G17922:G17985" si="1120">E17922/MAX(1,SUM(D17922:E17922))</f>
        <v>0.8928571428571429</v>
      </c>
      <c r="H17922" s="4">
        <f t="shared" ref="H17922:H17985" si="1121">IF(AND(F17922&gt;=50,OR(G17922&gt;0.913,AND(G17922&gt;0.885,D17922&lt;3))),1,0)</f>
        <v>0</v>
      </c>
      <c r="I17922" s="5">
        <f>IF(OR(AND(F17922&gt;=50,G17922&gt;SUMIF(SeasonTotals!A$2:A$9,A17922,SeasonTotals!F$2:F$9)),AND(G17922&gt;0.885,F17922&gt;=50,D17922&lt;3)),1,0)</f>
        <v>0</v>
      </c>
      <c r="J17922" s="4">
        <f t="shared" ref="J17922:J17985" si="1122">IF(G17922&lt;0.85,1,0)</f>
        <v>0</v>
      </c>
      <c r="K17922" s="5">
        <f t="shared" ref="K17922:K17985" si="1123">IF(F17922&lt;55,1,0)</f>
        <v>0</v>
      </c>
    </row>
    <row r="17923" spans="1:11" x14ac:dyDescent="0.25">
      <c r="A17923" t="s">
        <v>172</v>
      </c>
      <c r="B17923" t="s">
        <v>110</v>
      </c>
      <c r="C17923" s="7">
        <v>1</v>
      </c>
      <c r="D17923">
        <v>5</v>
      </c>
      <c r="E17923">
        <v>26</v>
      </c>
      <c r="F17923">
        <v>61</v>
      </c>
      <c r="G17923" s="1">
        <f t="shared" si="1120"/>
        <v>0.83870967741935487</v>
      </c>
      <c r="H17923" s="4">
        <f t="shared" si="1121"/>
        <v>0</v>
      </c>
      <c r="I17923" s="5">
        <f>IF(OR(AND(F17923&gt;=50,G17923&gt;SUMIF(SeasonTotals!A$2:A$9,A17923,SeasonTotals!F$2:F$9)),AND(G17923&gt;0.885,F17923&gt;=50,D17923&lt;3)),1,0)</f>
        <v>0</v>
      </c>
      <c r="J17923" s="4">
        <f t="shared" si="1122"/>
        <v>1</v>
      </c>
      <c r="K17923" s="5">
        <f t="shared" si="1123"/>
        <v>0</v>
      </c>
    </row>
    <row r="17924" spans="1:11" x14ac:dyDescent="0.25">
      <c r="A17924" t="s">
        <v>172</v>
      </c>
      <c r="B17924" t="s">
        <v>158</v>
      </c>
      <c r="C17924" s="7">
        <v>1</v>
      </c>
      <c r="D17924">
        <v>2</v>
      </c>
      <c r="E17924">
        <v>26</v>
      </c>
      <c r="F17924">
        <v>61</v>
      </c>
      <c r="G17924" s="1">
        <f t="shared" si="1120"/>
        <v>0.9285714285714286</v>
      </c>
      <c r="H17924" s="4">
        <f t="shared" si="1121"/>
        <v>1</v>
      </c>
      <c r="I17924" s="5">
        <f>IF(OR(AND(F17924&gt;=50,G17924&gt;SUMIF(SeasonTotals!A$2:A$9,A17924,SeasonTotals!F$2:F$9)),AND(G17924&gt;0.885,F17924&gt;=50,D17924&lt;3)),1,0)</f>
        <v>1</v>
      </c>
      <c r="J17924" s="4">
        <f t="shared" si="1122"/>
        <v>0</v>
      </c>
      <c r="K17924" s="5">
        <f t="shared" si="1123"/>
        <v>0</v>
      </c>
    </row>
    <row r="17925" spans="1:11" x14ac:dyDescent="0.25">
      <c r="A17925" t="s">
        <v>172</v>
      </c>
      <c r="B17925" t="s">
        <v>127</v>
      </c>
      <c r="C17925" s="7">
        <v>1</v>
      </c>
      <c r="D17925">
        <v>2</v>
      </c>
      <c r="E17925">
        <v>17</v>
      </c>
      <c r="F17925">
        <v>59</v>
      </c>
      <c r="G17925" s="1">
        <f t="shared" si="1120"/>
        <v>0.89473684210526316</v>
      </c>
      <c r="H17925" s="4">
        <f t="shared" si="1121"/>
        <v>1</v>
      </c>
      <c r="I17925" s="5">
        <f>IF(OR(AND(F17925&gt;=50,G17925&gt;SUMIF(SeasonTotals!A$2:A$9,A17925,SeasonTotals!F$2:F$9)),AND(G17925&gt;0.885,F17925&gt;=50,D17925&lt;3)),1,0)</f>
        <v>1</v>
      </c>
      <c r="J17925" s="4">
        <f t="shared" si="1122"/>
        <v>0</v>
      </c>
      <c r="K17925" s="5">
        <f t="shared" si="1123"/>
        <v>0</v>
      </c>
    </row>
    <row r="17926" spans="1:11" x14ac:dyDescent="0.25">
      <c r="A17926" t="s">
        <v>172</v>
      </c>
      <c r="B17926" t="s">
        <v>54</v>
      </c>
      <c r="C17926" s="7">
        <v>1</v>
      </c>
      <c r="D17926">
        <v>2</v>
      </c>
      <c r="E17926">
        <v>22</v>
      </c>
      <c r="F17926">
        <v>65</v>
      </c>
      <c r="G17926" s="1">
        <f t="shared" si="1120"/>
        <v>0.91666666666666663</v>
      </c>
      <c r="H17926" s="4">
        <f t="shared" si="1121"/>
        <v>1</v>
      </c>
      <c r="I17926" s="5">
        <f>IF(OR(AND(F17926&gt;=50,G17926&gt;SUMIF(SeasonTotals!A$2:A$9,A17926,SeasonTotals!F$2:F$9)),AND(G17926&gt;0.885,F17926&gt;=50,D17926&lt;3)),1,0)</f>
        <v>1</v>
      </c>
      <c r="J17926" s="4">
        <f t="shared" si="1122"/>
        <v>0</v>
      </c>
      <c r="K17926" s="5">
        <f t="shared" si="1123"/>
        <v>0</v>
      </c>
    </row>
    <row r="17927" spans="1:11" x14ac:dyDescent="0.25">
      <c r="A17927" t="s">
        <v>172</v>
      </c>
      <c r="B17927" t="s">
        <v>92</v>
      </c>
      <c r="C17927" s="7">
        <v>1</v>
      </c>
      <c r="D17927">
        <v>2</v>
      </c>
      <c r="E17927">
        <v>32</v>
      </c>
      <c r="F17927">
        <v>60</v>
      </c>
      <c r="G17927" s="1">
        <f t="shared" si="1120"/>
        <v>0.94117647058823528</v>
      </c>
      <c r="H17927" s="4">
        <f t="shared" si="1121"/>
        <v>1</v>
      </c>
      <c r="I17927" s="5">
        <f>IF(OR(AND(F17927&gt;=50,G17927&gt;SUMIF(SeasonTotals!A$2:A$9,A17927,SeasonTotals!F$2:F$9)),AND(G17927&gt;0.885,F17927&gt;=50,D17927&lt;3)),1,0)</f>
        <v>1</v>
      </c>
      <c r="J17927" s="4">
        <f t="shared" si="1122"/>
        <v>0</v>
      </c>
      <c r="K17927" s="5">
        <f t="shared" si="1123"/>
        <v>0</v>
      </c>
    </row>
    <row r="17928" spans="1:11" x14ac:dyDescent="0.25">
      <c r="A17928" t="s">
        <v>172</v>
      </c>
      <c r="B17928" t="s">
        <v>73</v>
      </c>
      <c r="C17928" s="7">
        <v>1</v>
      </c>
      <c r="D17928">
        <v>3</v>
      </c>
      <c r="E17928">
        <v>30</v>
      </c>
      <c r="F17928">
        <v>61</v>
      </c>
      <c r="G17928" s="1">
        <f t="shared" si="1120"/>
        <v>0.90909090909090906</v>
      </c>
      <c r="H17928" s="4">
        <f t="shared" si="1121"/>
        <v>0</v>
      </c>
      <c r="I17928" s="5">
        <f>IF(OR(AND(F17928&gt;=50,G17928&gt;SUMIF(SeasonTotals!A$2:A$9,A17928,SeasonTotals!F$2:F$9)),AND(G17928&gt;0.885,F17928&gt;=50,D17928&lt;3)),1,0)</f>
        <v>0</v>
      </c>
      <c r="J17928" s="4">
        <f t="shared" si="1122"/>
        <v>0</v>
      </c>
      <c r="K17928" s="5">
        <f t="shared" si="1123"/>
        <v>0</v>
      </c>
    </row>
    <row r="17929" spans="1:11" x14ac:dyDescent="0.25">
      <c r="A17929" t="s">
        <v>172</v>
      </c>
      <c r="B17929" t="s">
        <v>18</v>
      </c>
      <c r="C17929" s="7">
        <v>1</v>
      </c>
      <c r="D17929">
        <v>3</v>
      </c>
      <c r="E17929">
        <v>15</v>
      </c>
      <c r="F17929">
        <v>59</v>
      </c>
      <c r="G17929" s="1">
        <f t="shared" si="1120"/>
        <v>0.83333333333333337</v>
      </c>
      <c r="H17929" s="4">
        <f t="shared" si="1121"/>
        <v>0</v>
      </c>
      <c r="I17929" s="5">
        <f>IF(OR(AND(F17929&gt;=50,G17929&gt;SUMIF(SeasonTotals!A$2:A$9,A17929,SeasonTotals!F$2:F$9)),AND(G17929&gt;0.885,F17929&gt;=50,D17929&lt;3)),1,0)</f>
        <v>0</v>
      </c>
      <c r="J17929" s="4">
        <f t="shared" si="1122"/>
        <v>1</v>
      </c>
      <c r="K17929" s="5">
        <f t="shared" si="1123"/>
        <v>0</v>
      </c>
    </row>
    <row r="17930" spans="1:11" x14ac:dyDescent="0.25">
      <c r="A17930" t="s">
        <v>172</v>
      </c>
      <c r="B17930" t="s">
        <v>51</v>
      </c>
      <c r="C17930" s="7">
        <v>1</v>
      </c>
      <c r="D17930">
        <v>4</v>
      </c>
      <c r="E17930">
        <v>23</v>
      </c>
      <c r="F17930">
        <v>60</v>
      </c>
      <c r="G17930" s="1">
        <f t="shared" si="1120"/>
        <v>0.85185185185185186</v>
      </c>
      <c r="H17930" s="4">
        <f t="shared" si="1121"/>
        <v>0</v>
      </c>
      <c r="I17930" s="5">
        <f>IF(OR(AND(F17930&gt;=50,G17930&gt;SUMIF(SeasonTotals!A$2:A$9,A17930,SeasonTotals!F$2:F$9)),AND(G17930&gt;0.885,F17930&gt;=50,D17930&lt;3)),1,0)</f>
        <v>0</v>
      </c>
      <c r="J17930" s="4">
        <f t="shared" si="1122"/>
        <v>0</v>
      </c>
      <c r="K17930" s="5">
        <f t="shared" si="1123"/>
        <v>0</v>
      </c>
    </row>
    <row r="17931" spans="1:11" x14ac:dyDescent="0.25">
      <c r="A17931" t="s">
        <v>172</v>
      </c>
      <c r="B17931" t="s">
        <v>95</v>
      </c>
      <c r="C17931" s="7">
        <v>1</v>
      </c>
      <c r="D17931">
        <v>1</v>
      </c>
      <c r="E17931">
        <v>19</v>
      </c>
      <c r="F17931">
        <v>60</v>
      </c>
      <c r="G17931" s="1">
        <f t="shared" si="1120"/>
        <v>0.95</v>
      </c>
      <c r="H17931" s="4">
        <f t="shared" si="1121"/>
        <v>1</v>
      </c>
      <c r="I17931" s="5">
        <f>IF(OR(AND(F17931&gt;=50,G17931&gt;SUMIF(SeasonTotals!A$2:A$9,A17931,SeasonTotals!F$2:F$9)),AND(G17931&gt;0.885,F17931&gt;=50,D17931&lt;3)),1,0)</f>
        <v>1</v>
      </c>
      <c r="J17931" s="4">
        <f t="shared" si="1122"/>
        <v>0</v>
      </c>
      <c r="K17931" s="5">
        <f t="shared" si="1123"/>
        <v>0</v>
      </c>
    </row>
    <row r="17932" spans="1:11" x14ac:dyDescent="0.25">
      <c r="A17932" t="s">
        <v>172</v>
      </c>
      <c r="B17932" t="s">
        <v>69</v>
      </c>
      <c r="C17932" s="7">
        <v>1</v>
      </c>
      <c r="D17932">
        <v>1</v>
      </c>
      <c r="E17932">
        <v>30</v>
      </c>
      <c r="F17932">
        <v>60</v>
      </c>
      <c r="G17932" s="1">
        <f t="shared" si="1120"/>
        <v>0.967741935483871</v>
      </c>
      <c r="H17932" s="4">
        <f t="shared" si="1121"/>
        <v>1</v>
      </c>
      <c r="I17932" s="5">
        <f>IF(OR(AND(F17932&gt;=50,G17932&gt;SUMIF(SeasonTotals!A$2:A$9,A17932,SeasonTotals!F$2:F$9)),AND(G17932&gt;0.885,F17932&gt;=50,D17932&lt;3)),1,0)</f>
        <v>1</v>
      </c>
      <c r="J17932" s="4">
        <f t="shared" si="1122"/>
        <v>0</v>
      </c>
      <c r="K17932" s="5">
        <f t="shared" si="1123"/>
        <v>0</v>
      </c>
    </row>
    <row r="17933" spans="1:11" x14ac:dyDescent="0.25">
      <c r="A17933" t="s">
        <v>172</v>
      </c>
      <c r="B17933" t="s">
        <v>106</v>
      </c>
      <c r="C17933" s="7">
        <v>1</v>
      </c>
      <c r="D17933">
        <v>2</v>
      </c>
      <c r="E17933">
        <v>30</v>
      </c>
      <c r="F17933">
        <v>64</v>
      </c>
      <c r="G17933" s="1">
        <f t="shared" si="1120"/>
        <v>0.9375</v>
      </c>
      <c r="H17933" s="4">
        <f t="shared" si="1121"/>
        <v>1</v>
      </c>
      <c r="I17933" s="5">
        <f>IF(OR(AND(F17933&gt;=50,G17933&gt;SUMIF(SeasonTotals!A$2:A$9,A17933,SeasonTotals!F$2:F$9)),AND(G17933&gt;0.885,F17933&gt;=50,D17933&lt;3)),1,0)</f>
        <v>1</v>
      </c>
      <c r="J17933" s="4">
        <f t="shared" si="1122"/>
        <v>0</v>
      </c>
      <c r="K17933" s="5">
        <f t="shared" si="1123"/>
        <v>0</v>
      </c>
    </row>
    <row r="17934" spans="1:11" x14ac:dyDescent="0.25">
      <c r="A17934" t="s">
        <v>172</v>
      </c>
      <c r="B17934" t="s">
        <v>22</v>
      </c>
      <c r="C17934" s="7">
        <v>1</v>
      </c>
      <c r="D17934">
        <v>2</v>
      </c>
      <c r="E17934">
        <v>26</v>
      </c>
      <c r="F17934">
        <v>61</v>
      </c>
      <c r="G17934" s="1">
        <f t="shared" si="1120"/>
        <v>0.9285714285714286</v>
      </c>
      <c r="H17934" s="4">
        <f t="shared" si="1121"/>
        <v>1</v>
      </c>
      <c r="I17934" s="5">
        <f>IF(OR(AND(F17934&gt;=50,G17934&gt;SUMIF(SeasonTotals!A$2:A$9,A17934,SeasonTotals!F$2:F$9)),AND(G17934&gt;0.885,F17934&gt;=50,D17934&lt;3)),1,0)</f>
        <v>1</v>
      </c>
      <c r="J17934" s="4">
        <f t="shared" si="1122"/>
        <v>0</v>
      </c>
      <c r="K17934" s="5">
        <f t="shared" si="1123"/>
        <v>0</v>
      </c>
    </row>
    <row r="17935" spans="1:11" x14ac:dyDescent="0.25">
      <c r="A17935" t="s">
        <v>172</v>
      </c>
      <c r="B17935" t="s">
        <v>128</v>
      </c>
      <c r="C17935" s="7">
        <v>1</v>
      </c>
      <c r="D17935">
        <v>6</v>
      </c>
      <c r="E17935">
        <v>25</v>
      </c>
      <c r="F17935">
        <v>45</v>
      </c>
      <c r="G17935" s="1">
        <f t="shared" si="1120"/>
        <v>0.80645161290322576</v>
      </c>
      <c r="H17935" s="4">
        <f t="shared" si="1121"/>
        <v>0</v>
      </c>
      <c r="I17935" s="5">
        <f>IF(OR(AND(F17935&gt;=50,G17935&gt;SUMIF(SeasonTotals!A$2:A$9,A17935,SeasonTotals!F$2:F$9)),AND(G17935&gt;0.885,F17935&gt;=50,D17935&lt;3)),1,0)</f>
        <v>0</v>
      </c>
      <c r="J17935" s="4">
        <f t="shared" si="1122"/>
        <v>1</v>
      </c>
      <c r="K17935" s="5">
        <f t="shared" si="1123"/>
        <v>1</v>
      </c>
    </row>
    <row r="17936" spans="1:11" x14ac:dyDescent="0.25">
      <c r="A17936" t="s">
        <v>172</v>
      </c>
      <c r="B17936" t="s">
        <v>16</v>
      </c>
      <c r="C17936" s="7">
        <v>1</v>
      </c>
      <c r="D17936">
        <v>2</v>
      </c>
      <c r="E17936">
        <v>18</v>
      </c>
      <c r="F17936">
        <v>60</v>
      </c>
      <c r="G17936" s="1">
        <f t="shared" si="1120"/>
        <v>0.9</v>
      </c>
      <c r="H17936" s="4">
        <f t="shared" si="1121"/>
        <v>1</v>
      </c>
      <c r="I17936" s="5">
        <f>IF(OR(AND(F17936&gt;=50,G17936&gt;SUMIF(SeasonTotals!A$2:A$9,A17936,SeasonTotals!F$2:F$9)),AND(G17936&gt;0.885,F17936&gt;=50,D17936&lt;3)),1,0)</f>
        <v>1</v>
      </c>
      <c r="J17936" s="4">
        <f t="shared" si="1122"/>
        <v>0</v>
      </c>
      <c r="K17936" s="5">
        <f t="shared" si="1123"/>
        <v>0</v>
      </c>
    </row>
    <row r="17937" spans="1:11" x14ac:dyDescent="0.25">
      <c r="A17937" t="s">
        <v>172</v>
      </c>
      <c r="B17937" t="s">
        <v>77</v>
      </c>
      <c r="C17937" s="7">
        <v>1</v>
      </c>
      <c r="D17937">
        <v>3</v>
      </c>
      <c r="E17937">
        <v>7</v>
      </c>
      <c r="F17937">
        <v>20</v>
      </c>
      <c r="G17937" s="1">
        <f t="shared" si="1120"/>
        <v>0.7</v>
      </c>
      <c r="H17937" s="4">
        <f t="shared" si="1121"/>
        <v>0</v>
      </c>
      <c r="I17937" s="5">
        <f>IF(OR(AND(F17937&gt;=50,G17937&gt;SUMIF(SeasonTotals!A$2:A$9,A17937,SeasonTotals!F$2:F$9)),AND(G17937&gt;0.885,F17937&gt;=50,D17937&lt;3)),1,0)</f>
        <v>0</v>
      </c>
      <c r="J17937" s="4">
        <f t="shared" si="1122"/>
        <v>1</v>
      </c>
      <c r="K17937" s="5">
        <f t="shared" si="1123"/>
        <v>1</v>
      </c>
    </row>
    <row r="17938" spans="1:11" x14ac:dyDescent="0.25">
      <c r="A17938" t="s">
        <v>172</v>
      </c>
      <c r="B17938" t="s">
        <v>60</v>
      </c>
      <c r="C17938" s="7">
        <v>1</v>
      </c>
      <c r="D17938">
        <v>4</v>
      </c>
      <c r="E17938">
        <v>29</v>
      </c>
      <c r="F17938">
        <v>60</v>
      </c>
      <c r="G17938" s="1">
        <f t="shared" si="1120"/>
        <v>0.87878787878787878</v>
      </c>
      <c r="H17938" s="4">
        <f t="shared" si="1121"/>
        <v>0</v>
      </c>
      <c r="I17938" s="5">
        <f>IF(OR(AND(F17938&gt;=50,G17938&gt;SUMIF(SeasonTotals!A$2:A$9,A17938,SeasonTotals!F$2:F$9)),AND(G17938&gt;0.885,F17938&gt;=50,D17938&lt;3)),1,0)</f>
        <v>0</v>
      </c>
      <c r="J17938" s="4">
        <f t="shared" si="1122"/>
        <v>0</v>
      </c>
      <c r="K17938" s="5">
        <f t="shared" si="1123"/>
        <v>0</v>
      </c>
    </row>
    <row r="17939" spans="1:11" x14ac:dyDescent="0.25">
      <c r="A17939" t="s">
        <v>172</v>
      </c>
      <c r="B17939" t="s">
        <v>43</v>
      </c>
      <c r="C17939" s="7">
        <v>1</v>
      </c>
      <c r="D17939">
        <v>2</v>
      </c>
      <c r="E17939">
        <v>20</v>
      </c>
      <c r="F17939">
        <v>58</v>
      </c>
      <c r="G17939" s="1">
        <f t="shared" si="1120"/>
        <v>0.90909090909090906</v>
      </c>
      <c r="H17939" s="4">
        <f t="shared" si="1121"/>
        <v>1</v>
      </c>
      <c r="I17939" s="5">
        <f>IF(OR(AND(F17939&gt;=50,G17939&gt;SUMIF(SeasonTotals!A$2:A$9,A17939,SeasonTotals!F$2:F$9)),AND(G17939&gt;0.885,F17939&gt;=50,D17939&lt;3)),1,0)</f>
        <v>1</v>
      </c>
      <c r="J17939" s="4">
        <f t="shared" si="1122"/>
        <v>0</v>
      </c>
      <c r="K17939" s="5">
        <f t="shared" si="1123"/>
        <v>0</v>
      </c>
    </row>
    <row r="17940" spans="1:11" x14ac:dyDescent="0.25">
      <c r="A17940" t="s">
        <v>172</v>
      </c>
      <c r="B17940" t="s">
        <v>168</v>
      </c>
      <c r="C17940" s="7">
        <v>1</v>
      </c>
      <c r="D17940">
        <v>1</v>
      </c>
      <c r="E17940">
        <v>20</v>
      </c>
      <c r="F17940">
        <v>60</v>
      </c>
      <c r="G17940" s="1">
        <f t="shared" si="1120"/>
        <v>0.95238095238095233</v>
      </c>
      <c r="H17940" s="4">
        <f t="shared" si="1121"/>
        <v>1</v>
      </c>
      <c r="I17940" s="5">
        <f>IF(OR(AND(F17940&gt;=50,G17940&gt;SUMIF(SeasonTotals!A$2:A$9,A17940,SeasonTotals!F$2:F$9)),AND(G17940&gt;0.885,F17940&gt;=50,D17940&lt;3)),1,0)</f>
        <v>1</v>
      </c>
      <c r="J17940" s="4">
        <f t="shared" si="1122"/>
        <v>0</v>
      </c>
      <c r="K17940" s="5">
        <f t="shared" si="1123"/>
        <v>0</v>
      </c>
    </row>
    <row r="17941" spans="1:11" x14ac:dyDescent="0.25">
      <c r="A17941" t="s">
        <v>172</v>
      </c>
      <c r="B17941" t="s">
        <v>145</v>
      </c>
      <c r="C17941" s="7">
        <v>1</v>
      </c>
      <c r="D17941">
        <v>4</v>
      </c>
      <c r="E17941">
        <v>17</v>
      </c>
      <c r="F17941">
        <v>29</v>
      </c>
      <c r="G17941" s="1">
        <f t="shared" si="1120"/>
        <v>0.80952380952380953</v>
      </c>
      <c r="H17941" s="4">
        <f t="shared" si="1121"/>
        <v>0</v>
      </c>
      <c r="I17941" s="5">
        <f>IF(OR(AND(F17941&gt;=50,G17941&gt;SUMIF(SeasonTotals!A$2:A$9,A17941,SeasonTotals!F$2:F$9)),AND(G17941&gt;0.885,F17941&gt;=50,D17941&lt;3)),1,0)</f>
        <v>0</v>
      </c>
      <c r="J17941" s="4">
        <f t="shared" si="1122"/>
        <v>1</v>
      </c>
      <c r="K17941" s="5">
        <f t="shared" si="1123"/>
        <v>1</v>
      </c>
    </row>
    <row r="17942" spans="1:11" x14ac:dyDescent="0.25">
      <c r="A17942" t="s">
        <v>172</v>
      </c>
      <c r="B17942" t="s">
        <v>54</v>
      </c>
      <c r="C17942" s="7">
        <v>1</v>
      </c>
      <c r="D17942">
        <v>1</v>
      </c>
      <c r="E17942">
        <v>21</v>
      </c>
      <c r="F17942">
        <v>60</v>
      </c>
      <c r="G17942" s="1">
        <f t="shared" si="1120"/>
        <v>0.95454545454545459</v>
      </c>
      <c r="H17942" s="4">
        <f t="shared" si="1121"/>
        <v>1</v>
      </c>
      <c r="I17942" s="5">
        <f>IF(OR(AND(F17942&gt;=50,G17942&gt;SUMIF(SeasonTotals!A$2:A$9,A17942,SeasonTotals!F$2:F$9)),AND(G17942&gt;0.885,F17942&gt;=50,D17942&lt;3)),1,0)</f>
        <v>1</v>
      </c>
      <c r="J17942" s="4">
        <f t="shared" si="1122"/>
        <v>0</v>
      </c>
      <c r="K17942" s="5">
        <f t="shared" si="1123"/>
        <v>0</v>
      </c>
    </row>
    <row r="17943" spans="1:11" x14ac:dyDescent="0.25">
      <c r="A17943" t="s">
        <v>172</v>
      </c>
      <c r="B17943" t="s">
        <v>37</v>
      </c>
      <c r="C17943" s="7">
        <v>1</v>
      </c>
      <c r="D17943">
        <v>1</v>
      </c>
      <c r="E17943">
        <v>24</v>
      </c>
      <c r="F17943">
        <v>60</v>
      </c>
      <c r="G17943" s="1">
        <f t="shared" si="1120"/>
        <v>0.96</v>
      </c>
      <c r="H17943" s="4">
        <f t="shared" si="1121"/>
        <v>1</v>
      </c>
      <c r="I17943" s="5">
        <f>IF(OR(AND(F17943&gt;=50,G17943&gt;SUMIF(SeasonTotals!A$2:A$9,A17943,SeasonTotals!F$2:F$9)),AND(G17943&gt;0.885,F17943&gt;=50,D17943&lt;3)),1,0)</f>
        <v>1</v>
      </c>
      <c r="J17943" s="4">
        <f t="shared" si="1122"/>
        <v>0</v>
      </c>
      <c r="K17943" s="5">
        <f t="shared" si="1123"/>
        <v>0</v>
      </c>
    </row>
    <row r="17944" spans="1:11" x14ac:dyDescent="0.25">
      <c r="A17944" t="s">
        <v>172</v>
      </c>
      <c r="B17944" t="s">
        <v>80</v>
      </c>
      <c r="C17944" s="7">
        <v>1</v>
      </c>
      <c r="D17944">
        <v>1</v>
      </c>
      <c r="E17944">
        <v>29</v>
      </c>
      <c r="F17944">
        <v>60</v>
      </c>
      <c r="G17944" s="1">
        <f t="shared" si="1120"/>
        <v>0.96666666666666667</v>
      </c>
      <c r="H17944" s="4">
        <f t="shared" si="1121"/>
        <v>1</v>
      </c>
      <c r="I17944" s="5">
        <f>IF(OR(AND(F17944&gt;=50,G17944&gt;SUMIF(SeasonTotals!A$2:A$9,A17944,SeasonTotals!F$2:F$9)),AND(G17944&gt;0.885,F17944&gt;=50,D17944&lt;3)),1,0)</f>
        <v>1</v>
      </c>
      <c r="J17944" s="4">
        <f t="shared" si="1122"/>
        <v>0</v>
      </c>
      <c r="K17944" s="5">
        <f t="shared" si="1123"/>
        <v>0</v>
      </c>
    </row>
    <row r="17945" spans="1:11" x14ac:dyDescent="0.25">
      <c r="A17945" t="s">
        <v>172</v>
      </c>
      <c r="B17945" t="s">
        <v>102</v>
      </c>
      <c r="C17945" s="7">
        <v>1</v>
      </c>
      <c r="D17945">
        <v>4</v>
      </c>
      <c r="E17945">
        <v>5</v>
      </c>
      <c r="F17945">
        <v>13</v>
      </c>
      <c r="G17945" s="1">
        <f t="shared" si="1120"/>
        <v>0.55555555555555558</v>
      </c>
      <c r="H17945" s="4">
        <f t="shared" si="1121"/>
        <v>0</v>
      </c>
      <c r="I17945" s="5">
        <f>IF(OR(AND(F17945&gt;=50,G17945&gt;SUMIF(SeasonTotals!A$2:A$9,A17945,SeasonTotals!F$2:F$9)),AND(G17945&gt;0.885,F17945&gt;=50,D17945&lt;3)),1,0)</f>
        <v>0</v>
      </c>
      <c r="J17945" s="4">
        <f t="shared" si="1122"/>
        <v>1</v>
      </c>
      <c r="K17945" s="5">
        <f t="shared" si="1123"/>
        <v>1</v>
      </c>
    </row>
    <row r="17946" spans="1:11" x14ac:dyDescent="0.25">
      <c r="A17946" t="s">
        <v>172</v>
      </c>
      <c r="B17946" t="s">
        <v>93</v>
      </c>
      <c r="C17946" s="7">
        <v>1</v>
      </c>
      <c r="D17946">
        <v>6</v>
      </c>
      <c r="E17946">
        <v>21</v>
      </c>
      <c r="F17946">
        <v>45</v>
      </c>
      <c r="G17946" s="1">
        <f t="shared" si="1120"/>
        <v>0.77777777777777779</v>
      </c>
      <c r="H17946" s="4">
        <f t="shared" si="1121"/>
        <v>0</v>
      </c>
      <c r="I17946" s="5">
        <f>IF(OR(AND(F17946&gt;=50,G17946&gt;SUMIF(SeasonTotals!A$2:A$9,A17946,SeasonTotals!F$2:F$9)),AND(G17946&gt;0.885,F17946&gt;=50,D17946&lt;3)),1,0)</f>
        <v>0</v>
      </c>
      <c r="J17946" s="4">
        <f t="shared" si="1122"/>
        <v>1</v>
      </c>
      <c r="K17946" s="5">
        <f t="shared" si="1123"/>
        <v>1</v>
      </c>
    </row>
    <row r="17947" spans="1:11" x14ac:dyDescent="0.25">
      <c r="A17947" t="s">
        <v>172</v>
      </c>
      <c r="B17947" t="s">
        <v>18</v>
      </c>
      <c r="C17947" s="7">
        <v>1</v>
      </c>
      <c r="D17947">
        <v>1</v>
      </c>
      <c r="E17947">
        <v>30</v>
      </c>
      <c r="F17947">
        <v>60</v>
      </c>
      <c r="G17947" s="1">
        <f t="shared" si="1120"/>
        <v>0.967741935483871</v>
      </c>
      <c r="H17947" s="4">
        <f t="shared" si="1121"/>
        <v>1</v>
      </c>
      <c r="I17947" s="5">
        <f>IF(OR(AND(F17947&gt;=50,G17947&gt;SUMIF(SeasonTotals!A$2:A$9,A17947,SeasonTotals!F$2:F$9)),AND(G17947&gt;0.885,F17947&gt;=50,D17947&lt;3)),1,0)</f>
        <v>1</v>
      </c>
      <c r="J17947" s="4">
        <f t="shared" si="1122"/>
        <v>0</v>
      </c>
      <c r="K17947" s="5">
        <f t="shared" si="1123"/>
        <v>0</v>
      </c>
    </row>
    <row r="17948" spans="1:11" x14ac:dyDescent="0.25">
      <c r="A17948" t="s">
        <v>172</v>
      </c>
      <c r="B17948" t="s">
        <v>51</v>
      </c>
      <c r="C17948" s="7">
        <v>1</v>
      </c>
      <c r="D17948">
        <v>3</v>
      </c>
      <c r="E17948">
        <v>6</v>
      </c>
      <c r="F17948">
        <v>10</v>
      </c>
      <c r="G17948" s="1">
        <f t="shared" si="1120"/>
        <v>0.66666666666666663</v>
      </c>
      <c r="H17948" s="4">
        <f t="shared" si="1121"/>
        <v>0</v>
      </c>
      <c r="I17948" s="5">
        <f>IF(OR(AND(F17948&gt;=50,G17948&gt;SUMIF(SeasonTotals!A$2:A$9,A17948,SeasonTotals!F$2:F$9)),AND(G17948&gt;0.885,F17948&gt;=50,D17948&lt;3)),1,0)</f>
        <v>0</v>
      </c>
      <c r="J17948" s="4">
        <f t="shared" si="1122"/>
        <v>1</v>
      </c>
      <c r="K17948" s="5">
        <f t="shared" si="1123"/>
        <v>1</v>
      </c>
    </row>
    <row r="17949" spans="1:11" x14ac:dyDescent="0.25">
      <c r="A17949" t="s">
        <v>172</v>
      </c>
      <c r="B17949" t="s">
        <v>87</v>
      </c>
      <c r="C17949" s="7">
        <v>1</v>
      </c>
      <c r="D17949">
        <v>3</v>
      </c>
      <c r="E17949">
        <v>23</v>
      </c>
      <c r="F17949">
        <v>61</v>
      </c>
      <c r="G17949" s="1">
        <f t="shared" si="1120"/>
        <v>0.88461538461538458</v>
      </c>
      <c r="H17949" s="4">
        <f t="shared" si="1121"/>
        <v>0</v>
      </c>
      <c r="I17949" s="5">
        <f>IF(OR(AND(F17949&gt;=50,G17949&gt;SUMIF(SeasonTotals!A$2:A$9,A17949,SeasonTotals!F$2:F$9)),AND(G17949&gt;0.885,F17949&gt;=50,D17949&lt;3)),1,0)</f>
        <v>0</v>
      </c>
      <c r="J17949" s="4">
        <f t="shared" si="1122"/>
        <v>0</v>
      </c>
      <c r="K17949" s="5">
        <f t="shared" si="1123"/>
        <v>0</v>
      </c>
    </row>
    <row r="17950" spans="1:11" x14ac:dyDescent="0.25">
      <c r="A17950" t="s">
        <v>172</v>
      </c>
      <c r="B17950" t="s">
        <v>123</v>
      </c>
      <c r="C17950" s="7">
        <v>1</v>
      </c>
      <c r="D17950">
        <v>5</v>
      </c>
      <c r="E17950">
        <v>35</v>
      </c>
      <c r="F17950">
        <v>60</v>
      </c>
      <c r="G17950" s="1">
        <f t="shared" si="1120"/>
        <v>0.875</v>
      </c>
      <c r="H17950" s="4">
        <f t="shared" si="1121"/>
        <v>0</v>
      </c>
      <c r="I17950" s="5">
        <f>IF(OR(AND(F17950&gt;=50,G17950&gt;SUMIF(SeasonTotals!A$2:A$9,A17950,SeasonTotals!F$2:F$9)),AND(G17950&gt;0.885,F17950&gt;=50,D17950&lt;3)),1,0)</f>
        <v>0</v>
      </c>
      <c r="J17950" s="4">
        <f t="shared" si="1122"/>
        <v>0</v>
      </c>
      <c r="K17950" s="5">
        <f t="shared" si="1123"/>
        <v>0</v>
      </c>
    </row>
    <row r="17951" spans="1:11" x14ac:dyDescent="0.25">
      <c r="A17951" t="s">
        <v>172</v>
      </c>
      <c r="B17951" t="s">
        <v>104</v>
      </c>
      <c r="C17951" s="7">
        <v>1</v>
      </c>
      <c r="D17951">
        <v>6</v>
      </c>
      <c r="E17951">
        <v>24</v>
      </c>
      <c r="F17951">
        <v>60</v>
      </c>
      <c r="G17951" s="1">
        <f t="shared" si="1120"/>
        <v>0.8</v>
      </c>
      <c r="H17951" s="4">
        <f t="shared" si="1121"/>
        <v>0</v>
      </c>
      <c r="I17951" s="5">
        <f>IF(OR(AND(F17951&gt;=50,G17951&gt;SUMIF(SeasonTotals!A$2:A$9,A17951,SeasonTotals!F$2:F$9)),AND(G17951&gt;0.885,F17951&gt;=50,D17951&lt;3)),1,0)</f>
        <v>0</v>
      </c>
      <c r="J17951" s="4">
        <f t="shared" si="1122"/>
        <v>1</v>
      </c>
      <c r="K17951" s="5">
        <f t="shared" si="1123"/>
        <v>0</v>
      </c>
    </row>
    <row r="17952" spans="1:11" x14ac:dyDescent="0.25">
      <c r="A17952" t="s">
        <v>172</v>
      </c>
      <c r="B17952" t="s">
        <v>95</v>
      </c>
      <c r="C17952" s="7">
        <v>1</v>
      </c>
      <c r="D17952">
        <v>2</v>
      </c>
      <c r="E17952">
        <v>18</v>
      </c>
      <c r="F17952">
        <v>60</v>
      </c>
      <c r="G17952" s="1">
        <f t="shared" si="1120"/>
        <v>0.9</v>
      </c>
      <c r="H17952" s="4">
        <f t="shared" si="1121"/>
        <v>1</v>
      </c>
      <c r="I17952" s="5">
        <f>IF(OR(AND(F17952&gt;=50,G17952&gt;SUMIF(SeasonTotals!A$2:A$9,A17952,SeasonTotals!F$2:F$9)),AND(G17952&gt;0.885,F17952&gt;=50,D17952&lt;3)),1,0)</f>
        <v>1</v>
      </c>
      <c r="J17952" s="4">
        <f t="shared" si="1122"/>
        <v>0</v>
      </c>
      <c r="K17952" s="5">
        <f t="shared" si="1123"/>
        <v>0</v>
      </c>
    </row>
    <row r="17953" spans="1:11" x14ac:dyDescent="0.25">
      <c r="A17953" t="s">
        <v>172</v>
      </c>
      <c r="B17953" t="s">
        <v>69</v>
      </c>
      <c r="C17953" s="7">
        <v>1</v>
      </c>
      <c r="D17953">
        <v>3</v>
      </c>
      <c r="E17953">
        <v>23</v>
      </c>
      <c r="F17953">
        <v>60</v>
      </c>
      <c r="G17953" s="1">
        <f t="shared" si="1120"/>
        <v>0.88461538461538458</v>
      </c>
      <c r="H17953" s="4">
        <f t="shared" si="1121"/>
        <v>0</v>
      </c>
      <c r="I17953" s="5">
        <f>IF(OR(AND(F17953&gt;=50,G17953&gt;SUMIF(SeasonTotals!A$2:A$9,A17953,SeasonTotals!F$2:F$9)),AND(G17953&gt;0.885,F17953&gt;=50,D17953&lt;3)),1,0)</f>
        <v>0</v>
      </c>
      <c r="J17953" s="4">
        <f t="shared" si="1122"/>
        <v>0</v>
      </c>
      <c r="K17953" s="5">
        <f t="shared" si="1123"/>
        <v>0</v>
      </c>
    </row>
    <row r="17954" spans="1:11" x14ac:dyDescent="0.25">
      <c r="A17954" t="s">
        <v>172</v>
      </c>
      <c r="B17954" t="s">
        <v>159</v>
      </c>
      <c r="C17954" s="7">
        <v>1</v>
      </c>
      <c r="D17954">
        <v>1</v>
      </c>
      <c r="E17954">
        <v>29</v>
      </c>
      <c r="F17954">
        <v>60</v>
      </c>
      <c r="G17954" s="1">
        <f t="shared" si="1120"/>
        <v>0.96666666666666667</v>
      </c>
      <c r="H17954" s="4">
        <f t="shared" si="1121"/>
        <v>1</v>
      </c>
      <c r="I17954" s="5">
        <f>IF(OR(AND(F17954&gt;=50,G17954&gt;SUMIF(SeasonTotals!A$2:A$9,A17954,SeasonTotals!F$2:F$9)),AND(G17954&gt;0.885,F17954&gt;=50,D17954&lt;3)),1,0)</f>
        <v>1</v>
      </c>
      <c r="J17954" s="4">
        <f t="shared" si="1122"/>
        <v>0</v>
      </c>
      <c r="K17954" s="5">
        <f t="shared" si="1123"/>
        <v>0</v>
      </c>
    </row>
    <row r="17955" spans="1:11" x14ac:dyDescent="0.25">
      <c r="A17955" t="s">
        <v>172</v>
      </c>
      <c r="B17955" t="s">
        <v>50</v>
      </c>
      <c r="C17955" s="7">
        <v>1</v>
      </c>
      <c r="D17955">
        <v>2</v>
      </c>
      <c r="E17955">
        <v>40</v>
      </c>
      <c r="F17955">
        <v>60</v>
      </c>
      <c r="G17955" s="1">
        <f t="shared" si="1120"/>
        <v>0.95238095238095233</v>
      </c>
      <c r="H17955" s="4">
        <f t="shared" si="1121"/>
        <v>1</v>
      </c>
      <c r="I17955" s="5">
        <f>IF(OR(AND(F17955&gt;=50,G17955&gt;SUMIF(SeasonTotals!A$2:A$9,A17955,SeasonTotals!F$2:F$9)),AND(G17955&gt;0.885,F17955&gt;=50,D17955&lt;3)),1,0)</f>
        <v>1</v>
      </c>
      <c r="J17955" s="4">
        <f t="shared" si="1122"/>
        <v>0</v>
      </c>
      <c r="K17955" s="5">
        <f t="shared" si="1123"/>
        <v>0</v>
      </c>
    </row>
    <row r="17956" spans="1:11" x14ac:dyDescent="0.25">
      <c r="A17956" t="s">
        <v>172</v>
      </c>
      <c r="B17956" t="s">
        <v>128</v>
      </c>
      <c r="C17956" s="7">
        <v>1</v>
      </c>
      <c r="D17956">
        <v>4</v>
      </c>
      <c r="E17956">
        <v>28</v>
      </c>
      <c r="F17956">
        <v>59</v>
      </c>
      <c r="G17956" s="1">
        <f t="shared" si="1120"/>
        <v>0.875</v>
      </c>
      <c r="H17956" s="4">
        <f t="shared" si="1121"/>
        <v>0</v>
      </c>
      <c r="I17956" s="5">
        <f>IF(OR(AND(F17956&gt;=50,G17956&gt;SUMIF(SeasonTotals!A$2:A$9,A17956,SeasonTotals!F$2:F$9)),AND(G17956&gt;0.885,F17956&gt;=50,D17956&lt;3)),1,0)</f>
        <v>0</v>
      </c>
      <c r="J17956" s="4">
        <f t="shared" si="1122"/>
        <v>0</v>
      </c>
      <c r="K17956" s="5">
        <f t="shared" si="1123"/>
        <v>0</v>
      </c>
    </row>
    <row r="17957" spans="1:11" x14ac:dyDescent="0.25">
      <c r="A17957" t="s">
        <v>172</v>
      </c>
      <c r="B17957" t="s">
        <v>112</v>
      </c>
      <c r="C17957" s="7">
        <v>1</v>
      </c>
      <c r="D17957">
        <v>2</v>
      </c>
      <c r="E17957">
        <v>31</v>
      </c>
      <c r="F17957">
        <v>65</v>
      </c>
      <c r="G17957" s="1">
        <f t="shared" si="1120"/>
        <v>0.93939393939393945</v>
      </c>
      <c r="H17957" s="4">
        <f t="shared" si="1121"/>
        <v>1</v>
      </c>
      <c r="I17957" s="5">
        <f>IF(OR(AND(F17957&gt;=50,G17957&gt;SUMIF(SeasonTotals!A$2:A$9,A17957,SeasonTotals!F$2:F$9)),AND(G17957&gt;0.885,F17957&gt;=50,D17957&lt;3)),1,0)</f>
        <v>1</v>
      </c>
      <c r="J17957" s="4">
        <f t="shared" si="1122"/>
        <v>0</v>
      </c>
      <c r="K17957" s="5">
        <f t="shared" si="1123"/>
        <v>0</v>
      </c>
    </row>
    <row r="17958" spans="1:11" x14ac:dyDescent="0.25">
      <c r="A17958" t="s">
        <v>172</v>
      </c>
      <c r="B17958" t="s">
        <v>40</v>
      </c>
      <c r="C17958" s="7">
        <v>1</v>
      </c>
      <c r="D17958">
        <v>3</v>
      </c>
      <c r="E17958">
        <v>32</v>
      </c>
      <c r="F17958">
        <v>61</v>
      </c>
      <c r="G17958" s="1">
        <f t="shared" si="1120"/>
        <v>0.91428571428571426</v>
      </c>
      <c r="H17958" s="4">
        <f t="shared" si="1121"/>
        <v>1</v>
      </c>
      <c r="I17958" s="5">
        <f>IF(OR(AND(F17958&gt;=50,G17958&gt;SUMIF(SeasonTotals!A$2:A$9,A17958,SeasonTotals!F$2:F$9)),AND(G17958&gt;0.885,F17958&gt;=50,D17958&lt;3)),1,0)</f>
        <v>0</v>
      </c>
      <c r="J17958" s="4">
        <f t="shared" si="1122"/>
        <v>0</v>
      </c>
      <c r="K17958" s="5">
        <f t="shared" si="1123"/>
        <v>0</v>
      </c>
    </row>
    <row r="17959" spans="1:11" x14ac:dyDescent="0.25">
      <c r="A17959" t="s">
        <v>172</v>
      </c>
      <c r="B17959" t="s">
        <v>178</v>
      </c>
      <c r="C17959" s="7">
        <v>1</v>
      </c>
      <c r="D17959">
        <v>2</v>
      </c>
      <c r="E17959">
        <v>36</v>
      </c>
      <c r="F17959">
        <v>65</v>
      </c>
      <c r="G17959" s="1">
        <f t="shared" si="1120"/>
        <v>0.94736842105263153</v>
      </c>
      <c r="H17959" s="4">
        <f t="shared" si="1121"/>
        <v>1</v>
      </c>
      <c r="I17959" s="5">
        <f>IF(OR(AND(F17959&gt;=50,G17959&gt;SUMIF(SeasonTotals!A$2:A$9,A17959,SeasonTotals!F$2:F$9)),AND(G17959&gt;0.885,F17959&gt;=50,D17959&lt;3)),1,0)</f>
        <v>1</v>
      </c>
      <c r="J17959" s="4">
        <f t="shared" si="1122"/>
        <v>0</v>
      </c>
      <c r="K17959" s="5">
        <f t="shared" si="1123"/>
        <v>0</v>
      </c>
    </row>
    <row r="17960" spans="1:11" x14ac:dyDescent="0.25">
      <c r="A17960" t="s">
        <v>172</v>
      </c>
      <c r="B17960" t="s">
        <v>120</v>
      </c>
      <c r="C17960" s="7">
        <v>1</v>
      </c>
      <c r="D17960">
        <v>3</v>
      </c>
      <c r="E17960">
        <v>27</v>
      </c>
      <c r="F17960">
        <v>60</v>
      </c>
      <c r="G17960" s="1">
        <f t="shared" si="1120"/>
        <v>0.9</v>
      </c>
      <c r="H17960" s="4">
        <f t="shared" si="1121"/>
        <v>0</v>
      </c>
      <c r="I17960" s="5">
        <f>IF(OR(AND(F17960&gt;=50,G17960&gt;SUMIF(SeasonTotals!A$2:A$9,A17960,SeasonTotals!F$2:F$9)),AND(G17960&gt;0.885,F17960&gt;=50,D17960&lt;3)),1,0)</f>
        <v>0</v>
      </c>
      <c r="J17960" s="4">
        <f t="shared" si="1122"/>
        <v>0</v>
      </c>
      <c r="K17960" s="5">
        <f t="shared" si="1123"/>
        <v>0</v>
      </c>
    </row>
    <row r="17961" spans="1:11" x14ac:dyDescent="0.25">
      <c r="A17961" t="s">
        <v>172</v>
      </c>
      <c r="B17961" t="s">
        <v>142</v>
      </c>
      <c r="C17961" s="7">
        <v>1</v>
      </c>
      <c r="D17961">
        <v>2</v>
      </c>
      <c r="E17961">
        <v>21</v>
      </c>
      <c r="F17961">
        <v>58</v>
      </c>
      <c r="G17961" s="1">
        <f t="shared" si="1120"/>
        <v>0.91304347826086951</v>
      </c>
      <c r="H17961" s="4">
        <f t="shared" si="1121"/>
        <v>1</v>
      </c>
      <c r="I17961" s="5">
        <f>IF(OR(AND(F17961&gt;=50,G17961&gt;SUMIF(SeasonTotals!A$2:A$9,A17961,SeasonTotals!F$2:F$9)),AND(G17961&gt;0.885,F17961&gt;=50,D17961&lt;3)),1,0)</f>
        <v>1</v>
      </c>
      <c r="J17961" s="4">
        <f t="shared" si="1122"/>
        <v>0</v>
      </c>
      <c r="K17961" s="5">
        <f t="shared" si="1123"/>
        <v>0</v>
      </c>
    </row>
    <row r="17962" spans="1:11" x14ac:dyDescent="0.25">
      <c r="A17962" t="s">
        <v>172</v>
      </c>
      <c r="B17962" t="s">
        <v>54</v>
      </c>
      <c r="C17962" s="7">
        <v>1</v>
      </c>
      <c r="D17962">
        <v>2</v>
      </c>
      <c r="E17962">
        <v>35</v>
      </c>
      <c r="F17962">
        <v>62</v>
      </c>
      <c r="G17962" s="1">
        <f t="shared" si="1120"/>
        <v>0.94594594594594594</v>
      </c>
      <c r="H17962" s="4">
        <f t="shared" si="1121"/>
        <v>1</v>
      </c>
      <c r="I17962" s="5">
        <f>IF(OR(AND(F17962&gt;=50,G17962&gt;SUMIF(SeasonTotals!A$2:A$9,A17962,SeasonTotals!F$2:F$9)),AND(G17962&gt;0.885,F17962&gt;=50,D17962&lt;3)),1,0)</f>
        <v>1</v>
      </c>
      <c r="J17962" s="4">
        <f t="shared" si="1122"/>
        <v>0</v>
      </c>
      <c r="K17962" s="5">
        <f t="shared" si="1123"/>
        <v>0</v>
      </c>
    </row>
    <row r="17963" spans="1:11" x14ac:dyDescent="0.25">
      <c r="A17963" t="s">
        <v>172</v>
      </c>
      <c r="B17963" t="s">
        <v>119</v>
      </c>
      <c r="C17963" s="7">
        <v>1</v>
      </c>
      <c r="D17963">
        <v>3</v>
      </c>
      <c r="E17963">
        <v>32</v>
      </c>
      <c r="F17963">
        <v>59</v>
      </c>
      <c r="G17963" s="1">
        <f t="shared" si="1120"/>
        <v>0.91428571428571426</v>
      </c>
      <c r="H17963" s="4">
        <f t="shared" si="1121"/>
        <v>1</v>
      </c>
      <c r="I17963" s="5">
        <f>IF(OR(AND(F17963&gt;=50,G17963&gt;SUMIF(SeasonTotals!A$2:A$9,A17963,SeasonTotals!F$2:F$9)),AND(G17963&gt;0.885,F17963&gt;=50,D17963&lt;3)),1,0)</f>
        <v>0</v>
      </c>
      <c r="J17963" s="4">
        <f t="shared" si="1122"/>
        <v>0</v>
      </c>
      <c r="K17963" s="5">
        <f t="shared" si="1123"/>
        <v>0</v>
      </c>
    </row>
    <row r="17964" spans="1:11" x14ac:dyDescent="0.25">
      <c r="A17964" t="s">
        <v>172</v>
      </c>
      <c r="B17964" t="s">
        <v>79</v>
      </c>
      <c r="C17964" s="7">
        <v>1</v>
      </c>
      <c r="D17964">
        <v>0</v>
      </c>
      <c r="E17964">
        <v>19</v>
      </c>
      <c r="F17964">
        <v>28</v>
      </c>
      <c r="G17964" s="1">
        <f t="shared" si="1120"/>
        <v>1</v>
      </c>
      <c r="H17964" s="4">
        <f t="shared" si="1121"/>
        <v>0</v>
      </c>
      <c r="I17964" s="5">
        <f>IF(OR(AND(F17964&gt;=50,G17964&gt;SUMIF(SeasonTotals!A$2:A$9,A17964,SeasonTotals!F$2:F$9)),AND(G17964&gt;0.885,F17964&gt;=50,D17964&lt;3)),1,0)</f>
        <v>0</v>
      </c>
      <c r="J17964" s="4">
        <f t="shared" si="1122"/>
        <v>0</v>
      </c>
      <c r="K17964" s="5">
        <f t="shared" si="1123"/>
        <v>1</v>
      </c>
    </row>
    <row r="17965" spans="1:11" x14ac:dyDescent="0.25">
      <c r="A17965" t="s">
        <v>172</v>
      </c>
      <c r="B17965" t="s">
        <v>135</v>
      </c>
      <c r="C17965" s="7">
        <v>1</v>
      </c>
      <c r="D17965">
        <v>3</v>
      </c>
      <c r="E17965">
        <v>1</v>
      </c>
      <c r="F17965">
        <v>8</v>
      </c>
      <c r="G17965" s="1">
        <f t="shared" si="1120"/>
        <v>0.25</v>
      </c>
      <c r="H17965" s="4">
        <f t="shared" si="1121"/>
        <v>0</v>
      </c>
      <c r="I17965" s="5">
        <f>IF(OR(AND(F17965&gt;=50,G17965&gt;SUMIF(SeasonTotals!A$2:A$9,A17965,SeasonTotals!F$2:F$9)),AND(G17965&gt;0.885,F17965&gt;=50,D17965&lt;3)),1,0)</f>
        <v>0</v>
      </c>
      <c r="J17965" s="4">
        <f t="shared" si="1122"/>
        <v>1</v>
      </c>
      <c r="K17965" s="5">
        <f t="shared" si="1123"/>
        <v>1</v>
      </c>
    </row>
    <row r="17966" spans="1:11" x14ac:dyDescent="0.25">
      <c r="A17966" t="s">
        <v>172</v>
      </c>
      <c r="B17966" t="s">
        <v>107</v>
      </c>
      <c r="C17966" s="7">
        <v>1</v>
      </c>
      <c r="D17966">
        <v>3</v>
      </c>
      <c r="E17966">
        <v>23</v>
      </c>
      <c r="F17966">
        <v>61</v>
      </c>
      <c r="G17966" s="1">
        <f t="shared" si="1120"/>
        <v>0.88461538461538458</v>
      </c>
      <c r="H17966" s="4">
        <f t="shared" si="1121"/>
        <v>0</v>
      </c>
      <c r="I17966" s="5">
        <f>IF(OR(AND(F17966&gt;=50,G17966&gt;SUMIF(SeasonTotals!A$2:A$9,A17966,SeasonTotals!F$2:F$9)),AND(G17966&gt;0.885,F17966&gt;=50,D17966&lt;3)),1,0)</f>
        <v>0</v>
      </c>
      <c r="J17966" s="4">
        <f t="shared" si="1122"/>
        <v>0</v>
      </c>
      <c r="K17966" s="5">
        <f t="shared" si="1123"/>
        <v>0</v>
      </c>
    </row>
    <row r="17967" spans="1:11" x14ac:dyDescent="0.25">
      <c r="A17967" t="s">
        <v>172</v>
      </c>
      <c r="B17967" t="s">
        <v>93</v>
      </c>
      <c r="C17967" s="7">
        <v>1</v>
      </c>
      <c r="D17967">
        <v>2</v>
      </c>
      <c r="E17967">
        <v>26</v>
      </c>
      <c r="F17967">
        <v>60</v>
      </c>
      <c r="G17967" s="1">
        <f t="shared" si="1120"/>
        <v>0.9285714285714286</v>
      </c>
      <c r="H17967" s="4">
        <f t="shared" si="1121"/>
        <v>1</v>
      </c>
      <c r="I17967" s="5">
        <f>IF(OR(AND(F17967&gt;=50,G17967&gt;SUMIF(SeasonTotals!A$2:A$9,A17967,SeasonTotals!F$2:F$9)),AND(G17967&gt;0.885,F17967&gt;=50,D17967&lt;3)),1,0)</f>
        <v>1</v>
      </c>
      <c r="J17967" s="4">
        <f t="shared" si="1122"/>
        <v>0</v>
      </c>
      <c r="K17967" s="5">
        <f t="shared" si="1123"/>
        <v>0</v>
      </c>
    </row>
    <row r="17968" spans="1:11" x14ac:dyDescent="0.25">
      <c r="A17968" t="s">
        <v>172</v>
      </c>
      <c r="B17968" t="s">
        <v>51</v>
      </c>
      <c r="C17968" s="7">
        <v>1</v>
      </c>
      <c r="D17968">
        <v>2</v>
      </c>
      <c r="E17968">
        <v>21</v>
      </c>
      <c r="F17968">
        <v>60</v>
      </c>
      <c r="G17968" s="1">
        <f t="shared" si="1120"/>
        <v>0.91304347826086951</v>
      </c>
      <c r="H17968" s="4">
        <f t="shared" si="1121"/>
        <v>1</v>
      </c>
      <c r="I17968" s="5">
        <f>IF(OR(AND(F17968&gt;=50,G17968&gt;SUMIF(SeasonTotals!A$2:A$9,A17968,SeasonTotals!F$2:F$9)),AND(G17968&gt;0.885,F17968&gt;=50,D17968&lt;3)),1,0)</f>
        <v>1</v>
      </c>
      <c r="J17968" s="4">
        <f t="shared" si="1122"/>
        <v>0</v>
      </c>
      <c r="K17968" s="5">
        <f t="shared" si="1123"/>
        <v>0</v>
      </c>
    </row>
    <row r="17969" spans="1:11" x14ac:dyDescent="0.25">
      <c r="A17969" t="s">
        <v>172</v>
      </c>
      <c r="B17969" t="s">
        <v>55</v>
      </c>
      <c r="C17969" s="7">
        <v>1</v>
      </c>
      <c r="D17969">
        <v>2</v>
      </c>
      <c r="E17969">
        <v>35</v>
      </c>
      <c r="F17969">
        <v>61</v>
      </c>
      <c r="G17969" s="1">
        <f t="shared" si="1120"/>
        <v>0.94594594594594594</v>
      </c>
      <c r="H17969" s="4">
        <f t="shared" si="1121"/>
        <v>1</v>
      </c>
      <c r="I17969" s="5">
        <f>IF(OR(AND(F17969&gt;=50,G17969&gt;SUMIF(SeasonTotals!A$2:A$9,A17969,SeasonTotals!F$2:F$9)),AND(G17969&gt;0.885,F17969&gt;=50,D17969&lt;3)),1,0)</f>
        <v>1</v>
      </c>
      <c r="J17969" s="4">
        <f t="shared" si="1122"/>
        <v>0</v>
      </c>
      <c r="K17969" s="5">
        <f t="shared" si="1123"/>
        <v>0</v>
      </c>
    </row>
    <row r="17970" spans="1:11" x14ac:dyDescent="0.25">
      <c r="A17970" t="s">
        <v>172</v>
      </c>
      <c r="B17970" t="s">
        <v>95</v>
      </c>
      <c r="C17970" s="7">
        <v>1</v>
      </c>
      <c r="D17970">
        <v>1</v>
      </c>
      <c r="E17970">
        <v>33</v>
      </c>
      <c r="F17970">
        <v>60</v>
      </c>
      <c r="G17970" s="1">
        <f t="shared" si="1120"/>
        <v>0.97058823529411764</v>
      </c>
      <c r="H17970" s="4">
        <f t="shared" si="1121"/>
        <v>1</v>
      </c>
      <c r="I17970" s="5">
        <f>IF(OR(AND(F17970&gt;=50,G17970&gt;SUMIF(SeasonTotals!A$2:A$9,A17970,SeasonTotals!F$2:F$9)),AND(G17970&gt;0.885,F17970&gt;=50,D17970&lt;3)),1,0)</f>
        <v>1</v>
      </c>
      <c r="J17970" s="4">
        <f t="shared" si="1122"/>
        <v>0</v>
      </c>
      <c r="K17970" s="5">
        <f t="shared" si="1123"/>
        <v>0</v>
      </c>
    </row>
    <row r="17971" spans="1:11" x14ac:dyDescent="0.25">
      <c r="A17971" t="s">
        <v>172</v>
      </c>
      <c r="B17971" t="s">
        <v>132</v>
      </c>
      <c r="C17971" s="7">
        <v>1</v>
      </c>
      <c r="D17971">
        <v>5</v>
      </c>
      <c r="E17971">
        <v>24</v>
      </c>
      <c r="F17971">
        <v>60</v>
      </c>
      <c r="G17971" s="1">
        <f t="shared" si="1120"/>
        <v>0.82758620689655171</v>
      </c>
      <c r="H17971" s="4">
        <f t="shared" si="1121"/>
        <v>0</v>
      </c>
      <c r="I17971" s="5">
        <f>IF(OR(AND(F17971&gt;=50,G17971&gt;SUMIF(SeasonTotals!A$2:A$9,A17971,SeasonTotals!F$2:F$9)),AND(G17971&gt;0.885,F17971&gt;=50,D17971&lt;3)),1,0)</f>
        <v>0</v>
      </c>
      <c r="J17971" s="4">
        <f t="shared" si="1122"/>
        <v>1</v>
      </c>
      <c r="K17971" s="5">
        <f t="shared" si="1123"/>
        <v>0</v>
      </c>
    </row>
    <row r="17972" spans="1:11" x14ac:dyDescent="0.25">
      <c r="A17972" t="s">
        <v>172</v>
      </c>
      <c r="B17972" t="s">
        <v>69</v>
      </c>
      <c r="C17972" s="7">
        <v>1</v>
      </c>
      <c r="D17972">
        <v>3</v>
      </c>
      <c r="E17972">
        <v>31</v>
      </c>
      <c r="F17972">
        <v>59</v>
      </c>
      <c r="G17972" s="1">
        <f t="shared" si="1120"/>
        <v>0.91176470588235292</v>
      </c>
      <c r="H17972" s="4">
        <f t="shared" si="1121"/>
        <v>0</v>
      </c>
      <c r="I17972" s="5">
        <f>IF(OR(AND(F17972&gt;=50,G17972&gt;SUMIF(SeasonTotals!A$2:A$9,A17972,SeasonTotals!F$2:F$9)),AND(G17972&gt;0.885,F17972&gt;=50,D17972&lt;3)),1,0)</f>
        <v>0</v>
      </c>
      <c r="J17972" s="4">
        <f t="shared" si="1122"/>
        <v>0</v>
      </c>
      <c r="K17972" s="5">
        <f t="shared" si="1123"/>
        <v>0</v>
      </c>
    </row>
    <row r="17973" spans="1:11" x14ac:dyDescent="0.25">
      <c r="A17973" t="s">
        <v>172</v>
      </c>
      <c r="B17973" t="s">
        <v>176</v>
      </c>
      <c r="C17973" s="7">
        <v>1</v>
      </c>
      <c r="D17973">
        <v>0</v>
      </c>
      <c r="E17973">
        <v>28</v>
      </c>
      <c r="F17973">
        <v>60</v>
      </c>
      <c r="G17973" s="1">
        <f t="shared" si="1120"/>
        <v>1</v>
      </c>
      <c r="H17973" s="4">
        <f t="shared" si="1121"/>
        <v>1</v>
      </c>
      <c r="I17973" s="5">
        <f>IF(OR(AND(F17973&gt;=50,G17973&gt;SUMIF(SeasonTotals!A$2:A$9,A17973,SeasonTotals!F$2:F$9)),AND(G17973&gt;0.885,F17973&gt;=50,D17973&lt;3)),1,0)</f>
        <v>1</v>
      </c>
      <c r="J17973" s="4">
        <f t="shared" si="1122"/>
        <v>0</v>
      </c>
      <c r="K17973" s="5">
        <f t="shared" si="1123"/>
        <v>0</v>
      </c>
    </row>
    <row r="17974" spans="1:11" x14ac:dyDescent="0.25">
      <c r="A17974" t="s">
        <v>172</v>
      </c>
      <c r="B17974" t="s">
        <v>16</v>
      </c>
      <c r="C17974" s="7">
        <v>1</v>
      </c>
      <c r="D17974">
        <v>3</v>
      </c>
      <c r="E17974">
        <v>36</v>
      </c>
      <c r="F17974">
        <v>65</v>
      </c>
      <c r="G17974" s="1">
        <f t="shared" si="1120"/>
        <v>0.92307692307692313</v>
      </c>
      <c r="H17974" s="4">
        <f t="shared" si="1121"/>
        <v>1</v>
      </c>
      <c r="I17974" s="5">
        <f>IF(OR(AND(F17974&gt;=50,G17974&gt;SUMIF(SeasonTotals!A$2:A$9,A17974,SeasonTotals!F$2:F$9)),AND(G17974&gt;0.885,F17974&gt;=50,D17974&lt;3)),1,0)</f>
        <v>1</v>
      </c>
      <c r="J17974" s="4">
        <f t="shared" si="1122"/>
        <v>0</v>
      </c>
      <c r="K17974" s="5">
        <f t="shared" si="1123"/>
        <v>0</v>
      </c>
    </row>
    <row r="17975" spans="1:11" x14ac:dyDescent="0.25">
      <c r="A17975" t="s">
        <v>172</v>
      </c>
      <c r="B17975" t="s">
        <v>155</v>
      </c>
      <c r="C17975" s="7">
        <v>1</v>
      </c>
      <c r="D17975">
        <v>3</v>
      </c>
      <c r="E17975">
        <v>31</v>
      </c>
      <c r="F17975">
        <v>65</v>
      </c>
      <c r="G17975" s="1">
        <f t="shared" si="1120"/>
        <v>0.91176470588235292</v>
      </c>
      <c r="H17975" s="4">
        <f t="shared" si="1121"/>
        <v>0</v>
      </c>
      <c r="I17975" s="5">
        <f>IF(OR(AND(F17975&gt;=50,G17975&gt;SUMIF(SeasonTotals!A$2:A$9,A17975,SeasonTotals!F$2:F$9)),AND(G17975&gt;0.885,F17975&gt;=50,D17975&lt;3)),1,0)</f>
        <v>0</v>
      </c>
      <c r="J17975" s="4">
        <f t="shared" si="1122"/>
        <v>0</v>
      </c>
      <c r="K17975" s="5">
        <f t="shared" si="1123"/>
        <v>0</v>
      </c>
    </row>
    <row r="17976" spans="1:11" x14ac:dyDescent="0.25">
      <c r="A17976" t="s">
        <v>172</v>
      </c>
      <c r="B17976" t="s">
        <v>16</v>
      </c>
      <c r="C17976" s="7">
        <v>1</v>
      </c>
      <c r="D17976">
        <v>3</v>
      </c>
      <c r="E17976">
        <v>44</v>
      </c>
      <c r="F17976">
        <v>58</v>
      </c>
      <c r="G17976" s="1">
        <f t="shared" si="1120"/>
        <v>0.93617021276595747</v>
      </c>
      <c r="H17976" s="4">
        <f t="shared" si="1121"/>
        <v>1</v>
      </c>
      <c r="I17976" s="5">
        <f>IF(OR(AND(F17976&gt;=50,G17976&gt;SUMIF(SeasonTotals!A$2:A$9,A17976,SeasonTotals!F$2:F$9)),AND(G17976&gt;0.885,F17976&gt;=50,D17976&lt;3)),1,0)</f>
        <v>1</v>
      </c>
      <c r="J17976" s="4">
        <f t="shared" si="1122"/>
        <v>0</v>
      </c>
      <c r="K17976" s="5">
        <f t="shared" si="1123"/>
        <v>0</v>
      </c>
    </row>
    <row r="17977" spans="1:11" x14ac:dyDescent="0.25">
      <c r="A17977" t="s">
        <v>172</v>
      </c>
      <c r="B17977" t="s">
        <v>79</v>
      </c>
      <c r="C17977" s="7">
        <v>1</v>
      </c>
      <c r="D17977">
        <v>1</v>
      </c>
      <c r="E17977">
        <v>33</v>
      </c>
      <c r="F17977">
        <v>65</v>
      </c>
      <c r="G17977" s="1">
        <f t="shared" si="1120"/>
        <v>0.97058823529411764</v>
      </c>
      <c r="H17977" s="4">
        <f t="shared" si="1121"/>
        <v>1</v>
      </c>
      <c r="I17977" s="5">
        <f>IF(OR(AND(F17977&gt;=50,G17977&gt;SUMIF(SeasonTotals!A$2:A$9,A17977,SeasonTotals!F$2:F$9)),AND(G17977&gt;0.885,F17977&gt;=50,D17977&lt;3)),1,0)</f>
        <v>1</v>
      </c>
      <c r="J17977" s="4">
        <f t="shared" si="1122"/>
        <v>0</v>
      </c>
      <c r="K17977" s="5">
        <f t="shared" si="1123"/>
        <v>0</v>
      </c>
    </row>
    <row r="17978" spans="1:11" x14ac:dyDescent="0.25">
      <c r="A17978" t="s">
        <v>172</v>
      </c>
      <c r="B17978" t="s">
        <v>80</v>
      </c>
      <c r="C17978" s="7">
        <v>1</v>
      </c>
      <c r="D17978">
        <v>1</v>
      </c>
      <c r="E17978">
        <v>31</v>
      </c>
      <c r="F17978">
        <v>60</v>
      </c>
      <c r="G17978" s="1">
        <f t="shared" si="1120"/>
        <v>0.96875</v>
      </c>
      <c r="H17978" s="4">
        <f t="shared" si="1121"/>
        <v>1</v>
      </c>
      <c r="I17978" s="5">
        <f>IF(OR(AND(F17978&gt;=50,G17978&gt;SUMIF(SeasonTotals!A$2:A$9,A17978,SeasonTotals!F$2:F$9)),AND(G17978&gt;0.885,F17978&gt;=50,D17978&lt;3)),1,0)</f>
        <v>1</v>
      </c>
      <c r="J17978" s="4">
        <f t="shared" si="1122"/>
        <v>0</v>
      </c>
      <c r="K17978" s="5">
        <f t="shared" si="1123"/>
        <v>0</v>
      </c>
    </row>
    <row r="17979" spans="1:11" x14ac:dyDescent="0.25">
      <c r="A17979" t="s">
        <v>172</v>
      </c>
      <c r="B17979" t="s">
        <v>51</v>
      </c>
      <c r="C17979" s="7">
        <v>1</v>
      </c>
      <c r="D17979">
        <v>2</v>
      </c>
      <c r="E17979">
        <v>19</v>
      </c>
      <c r="F17979">
        <v>65</v>
      </c>
      <c r="G17979" s="1">
        <f t="shared" si="1120"/>
        <v>0.90476190476190477</v>
      </c>
      <c r="H17979" s="4">
        <f t="shared" si="1121"/>
        <v>1</v>
      </c>
      <c r="I17979" s="5">
        <f>IF(OR(AND(F17979&gt;=50,G17979&gt;SUMIF(SeasonTotals!A$2:A$9,A17979,SeasonTotals!F$2:F$9)),AND(G17979&gt;0.885,F17979&gt;=50,D17979&lt;3)),1,0)</f>
        <v>1</v>
      </c>
      <c r="J17979" s="4">
        <f t="shared" si="1122"/>
        <v>0</v>
      </c>
      <c r="K17979" s="5">
        <f t="shared" si="1123"/>
        <v>0</v>
      </c>
    </row>
    <row r="17980" spans="1:11" x14ac:dyDescent="0.25">
      <c r="A17980" t="s">
        <v>172</v>
      </c>
      <c r="B17980" t="s">
        <v>104</v>
      </c>
      <c r="C17980" s="7">
        <v>1</v>
      </c>
      <c r="D17980">
        <v>2</v>
      </c>
      <c r="E17980">
        <v>26</v>
      </c>
      <c r="F17980">
        <v>60</v>
      </c>
      <c r="G17980" s="1">
        <f t="shared" si="1120"/>
        <v>0.9285714285714286</v>
      </c>
      <c r="H17980" s="4">
        <f t="shared" si="1121"/>
        <v>1</v>
      </c>
      <c r="I17980" s="5">
        <f>IF(OR(AND(F17980&gt;=50,G17980&gt;SUMIF(SeasonTotals!A$2:A$9,A17980,SeasonTotals!F$2:F$9)),AND(G17980&gt;0.885,F17980&gt;=50,D17980&lt;3)),1,0)</f>
        <v>1</v>
      </c>
      <c r="J17980" s="4">
        <f t="shared" si="1122"/>
        <v>0</v>
      </c>
      <c r="K17980" s="5">
        <f t="shared" si="1123"/>
        <v>0</v>
      </c>
    </row>
    <row r="17981" spans="1:11" x14ac:dyDescent="0.25">
      <c r="A17981" t="s">
        <v>172</v>
      </c>
      <c r="B17981" t="s">
        <v>132</v>
      </c>
      <c r="C17981" s="7">
        <v>1</v>
      </c>
      <c r="D17981">
        <v>2</v>
      </c>
      <c r="E17981">
        <v>37</v>
      </c>
      <c r="F17981">
        <v>65</v>
      </c>
      <c r="G17981" s="1">
        <f t="shared" si="1120"/>
        <v>0.94871794871794868</v>
      </c>
      <c r="H17981" s="4">
        <f t="shared" si="1121"/>
        <v>1</v>
      </c>
      <c r="I17981" s="5">
        <f>IF(OR(AND(F17981&gt;=50,G17981&gt;SUMIF(SeasonTotals!A$2:A$9,A17981,SeasonTotals!F$2:F$9)),AND(G17981&gt;0.885,F17981&gt;=50,D17981&lt;3)),1,0)</f>
        <v>1</v>
      </c>
      <c r="J17981" s="4">
        <f t="shared" si="1122"/>
        <v>0</v>
      </c>
      <c r="K17981" s="5">
        <f t="shared" si="1123"/>
        <v>0</v>
      </c>
    </row>
    <row r="17982" spans="1:11" x14ac:dyDescent="0.25">
      <c r="A17982" t="s">
        <v>172</v>
      </c>
      <c r="B17982" t="s">
        <v>152</v>
      </c>
      <c r="C17982" s="7">
        <v>1</v>
      </c>
      <c r="D17982">
        <v>3</v>
      </c>
      <c r="E17982">
        <v>18</v>
      </c>
      <c r="F17982">
        <v>58</v>
      </c>
      <c r="G17982" s="1">
        <f t="shared" si="1120"/>
        <v>0.8571428571428571</v>
      </c>
      <c r="H17982" s="4">
        <f t="shared" si="1121"/>
        <v>0</v>
      </c>
      <c r="I17982" s="5">
        <f>IF(OR(AND(F17982&gt;=50,G17982&gt;SUMIF(SeasonTotals!A$2:A$9,A17982,SeasonTotals!F$2:F$9)),AND(G17982&gt;0.885,F17982&gt;=50,D17982&lt;3)),1,0)</f>
        <v>0</v>
      </c>
      <c r="J17982" s="4">
        <f t="shared" si="1122"/>
        <v>0</v>
      </c>
      <c r="K17982" s="5">
        <f t="shared" si="1123"/>
        <v>0</v>
      </c>
    </row>
    <row r="17983" spans="1:11" x14ac:dyDescent="0.25">
      <c r="A17983" t="s">
        <v>172</v>
      </c>
      <c r="B17983" t="s">
        <v>134</v>
      </c>
      <c r="C17983" s="7">
        <v>1</v>
      </c>
      <c r="D17983">
        <v>1</v>
      </c>
      <c r="E17983">
        <v>36</v>
      </c>
      <c r="F17983">
        <v>65</v>
      </c>
      <c r="G17983" s="1">
        <f t="shared" si="1120"/>
        <v>0.97297297297297303</v>
      </c>
      <c r="H17983" s="4">
        <f t="shared" si="1121"/>
        <v>1</v>
      </c>
      <c r="I17983" s="5">
        <f>IF(OR(AND(F17983&gt;=50,G17983&gt;SUMIF(SeasonTotals!A$2:A$9,A17983,SeasonTotals!F$2:F$9)),AND(G17983&gt;0.885,F17983&gt;=50,D17983&lt;3)),1,0)</f>
        <v>1</v>
      </c>
      <c r="J17983" s="4">
        <f t="shared" si="1122"/>
        <v>0</v>
      </c>
      <c r="K17983" s="5">
        <f t="shared" si="1123"/>
        <v>0</v>
      </c>
    </row>
    <row r="17984" spans="1:11" x14ac:dyDescent="0.25">
      <c r="A17984" t="s">
        <v>172</v>
      </c>
      <c r="B17984" t="s">
        <v>146</v>
      </c>
      <c r="C17984" s="7">
        <v>1</v>
      </c>
      <c r="D17984">
        <v>2</v>
      </c>
      <c r="E17984">
        <v>26</v>
      </c>
      <c r="F17984">
        <v>65</v>
      </c>
      <c r="G17984" s="1">
        <f t="shared" si="1120"/>
        <v>0.9285714285714286</v>
      </c>
      <c r="H17984" s="4">
        <f t="shared" si="1121"/>
        <v>1</v>
      </c>
      <c r="I17984" s="5">
        <f>IF(OR(AND(F17984&gt;=50,G17984&gt;SUMIF(SeasonTotals!A$2:A$9,A17984,SeasonTotals!F$2:F$9)),AND(G17984&gt;0.885,F17984&gt;=50,D17984&lt;3)),1,0)</f>
        <v>1</v>
      </c>
      <c r="J17984" s="4">
        <f t="shared" si="1122"/>
        <v>0</v>
      </c>
      <c r="K17984" s="5">
        <f t="shared" si="1123"/>
        <v>0</v>
      </c>
    </row>
    <row r="17985" spans="1:11" x14ac:dyDescent="0.25">
      <c r="A17985" t="s">
        <v>172</v>
      </c>
      <c r="B17985" t="s">
        <v>159</v>
      </c>
      <c r="C17985" s="7">
        <v>1</v>
      </c>
      <c r="D17985">
        <v>4</v>
      </c>
      <c r="E17985">
        <v>29</v>
      </c>
      <c r="F17985">
        <v>60</v>
      </c>
      <c r="G17985" s="1">
        <f t="shared" si="1120"/>
        <v>0.87878787878787878</v>
      </c>
      <c r="H17985" s="4">
        <f t="shared" si="1121"/>
        <v>0</v>
      </c>
      <c r="I17985" s="5">
        <f>IF(OR(AND(F17985&gt;=50,G17985&gt;SUMIF(SeasonTotals!A$2:A$9,A17985,SeasonTotals!F$2:F$9)),AND(G17985&gt;0.885,F17985&gt;=50,D17985&lt;3)),1,0)</f>
        <v>0</v>
      </c>
      <c r="J17985" s="4">
        <f t="shared" si="1122"/>
        <v>0</v>
      </c>
      <c r="K17985" s="5">
        <f t="shared" si="1123"/>
        <v>0</v>
      </c>
    </row>
    <row r="17986" spans="1:11" x14ac:dyDescent="0.25">
      <c r="A17986" t="s">
        <v>172</v>
      </c>
      <c r="B17986" t="s">
        <v>21</v>
      </c>
      <c r="C17986" s="7">
        <v>1</v>
      </c>
      <c r="D17986">
        <v>1</v>
      </c>
      <c r="E17986">
        <v>21</v>
      </c>
      <c r="F17986">
        <v>60</v>
      </c>
      <c r="G17986" s="1">
        <f t="shared" ref="G17986:G18049" si="1124">E17986/MAX(1,SUM(D17986:E17986))</f>
        <v>0.95454545454545459</v>
      </c>
      <c r="H17986" s="4">
        <f t="shared" ref="H17986:H18049" si="1125">IF(AND(F17986&gt;=50,OR(G17986&gt;0.913,AND(G17986&gt;0.885,D17986&lt;3))),1,0)</f>
        <v>1</v>
      </c>
      <c r="I17986" s="5">
        <f>IF(OR(AND(F17986&gt;=50,G17986&gt;SUMIF(SeasonTotals!A$2:A$9,A17986,SeasonTotals!F$2:F$9)),AND(G17986&gt;0.885,F17986&gt;=50,D17986&lt;3)),1,0)</f>
        <v>1</v>
      </c>
      <c r="J17986" s="4">
        <f t="shared" ref="J17986:J18049" si="1126">IF(G17986&lt;0.85,1,0)</f>
        <v>0</v>
      </c>
      <c r="K17986" s="5">
        <f t="shared" ref="K17986:K18049" si="1127">IF(F17986&lt;55,1,0)</f>
        <v>0</v>
      </c>
    </row>
    <row r="17987" spans="1:11" x14ac:dyDescent="0.25">
      <c r="A17987" t="s">
        <v>172</v>
      </c>
      <c r="B17987" t="s">
        <v>60</v>
      </c>
      <c r="C17987" s="7">
        <v>1</v>
      </c>
      <c r="D17987">
        <v>1</v>
      </c>
      <c r="E17987">
        <v>13</v>
      </c>
      <c r="F17987">
        <v>62</v>
      </c>
      <c r="G17987" s="1">
        <f t="shared" si="1124"/>
        <v>0.9285714285714286</v>
      </c>
      <c r="H17987" s="4">
        <f t="shared" si="1125"/>
        <v>1</v>
      </c>
      <c r="I17987" s="5">
        <f>IF(OR(AND(F17987&gt;=50,G17987&gt;SUMIF(SeasonTotals!A$2:A$9,A17987,SeasonTotals!F$2:F$9)),AND(G17987&gt;0.885,F17987&gt;=50,D17987&lt;3)),1,0)</f>
        <v>1</v>
      </c>
      <c r="J17987" s="4">
        <f t="shared" si="1126"/>
        <v>0</v>
      </c>
      <c r="K17987" s="5">
        <f t="shared" si="1127"/>
        <v>0</v>
      </c>
    </row>
    <row r="17988" spans="1:11" x14ac:dyDescent="0.25">
      <c r="A17988" t="s">
        <v>172</v>
      </c>
      <c r="B17988" t="s">
        <v>138</v>
      </c>
      <c r="C17988" s="7">
        <v>1</v>
      </c>
      <c r="D17988">
        <v>4</v>
      </c>
      <c r="E17988">
        <v>33</v>
      </c>
      <c r="F17988">
        <v>59</v>
      </c>
      <c r="G17988" s="1">
        <f t="shared" si="1124"/>
        <v>0.89189189189189189</v>
      </c>
      <c r="H17988" s="4">
        <f t="shared" si="1125"/>
        <v>0</v>
      </c>
      <c r="I17988" s="5">
        <f>IF(OR(AND(F17988&gt;=50,G17988&gt;SUMIF(SeasonTotals!A$2:A$9,A17988,SeasonTotals!F$2:F$9)),AND(G17988&gt;0.885,F17988&gt;=50,D17988&lt;3)),1,0)</f>
        <v>0</v>
      </c>
      <c r="J17988" s="4">
        <f t="shared" si="1126"/>
        <v>0</v>
      </c>
      <c r="K17988" s="5">
        <f t="shared" si="1127"/>
        <v>0</v>
      </c>
    </row>
    <row r="17989" spans="1:11" x14ac:dyDescent="0.25">
      <c r="A17989" t="s">
        <v>172</v>
      </c>
      <c r="B17989" t="s">
        <v>110</v>
      </c>
      <c r="C17989" s="7">
        <v>1</v>
      </c>
      <c r="D17989">
        <v>2</v>
      </c>
      <c r="E17989">
        <v>1</v>
      </c>
      <c r="F17989">
        <v>3</v>
      </c>
      <c r="G17989" s="1">
        <f t="shared" si="1124"/>
        <v>0.33333333333333331</v>
      </c>
      <c r="H17989" s="4">
        <f t="shared" si="1125"/>
        <v>0</v>
      </c>
      <c r="I17989" s="5">
        <f>IF(OR(AND(F17989&gt;=50,G17989&gt;SUMIF(SeasonTotals!A$2:A$9,A17989,SeasonTotals!F$2:F$9)),AND(G17989&gt;0.885,F17989&gt;=50,D17989&lt;3)),1,0)</f>
        <v>0</v>
      </c>
      <c r="J17989" s="4">
        <f t="shared" si="1126"/>
        <v>1</v>
      </c>
      <c r="K17989" s="5">
        <f t="shared" si="1127"/>
        <v>1</v>
      </c>
    </row>
    <row r="17990" spans="1:11" x14ac:dyDescent="0.25">
      <c r="A17990" t="s">
        <v>172</v>
      </c>
      <c r="B17990" t="s">
        <v>165</v>
      </c>
      <c r="C17990" s="7">
        <v>1</v>
      </c>
      <c r="D17990">
        <v>2</v>
      </c>
      <c r="E17990">
        <v>25</v>
      </c>
      <c r="F17990">
        <v>59</v>
      </c>
      <c r="G17990" s="1">
        <f t="shared" si="1124"/>
        <v>0.92592592592592593</v>
      </c>
      <c r="H17990" s="4">
        <f t="shared" si="1125"/>
        <v>1</v>
      </c>
      <c r="I17990" s="5">
        <f>IF(OR(AND(F17990&gt;=50,G17990&gt;SUMIF(SeasonTotals!A$2:A$9,A17990,SeasonTotals!F$2:F$9)),AND(G17990&gt;0.885,F17990&gt;=50,D17990&lt;3)),1,0)</f>
        <v>1</v>
      </c>
      <c r="J17990" s="4">
        <f t="shared" si="1126"/>
        <v>0</v>
      </c>
      <c r="K17990" s="5">
        <f t="shared" si="1127"/>
        <v>0</v>
      </c>
    </row>
    <row r="17991" spans="1:11" x14ac:dyDescent="0.25">
      <c r="A17991" t="s">
        <v>172</v>
      </c>
      <c r="B17991" t="s">
        <v>80</v>
      </c>
      <c r="C17991" s="7">
        <v>1</v>
      </c>
      <c r="D17991">
        <v>2</v>
      </c>
      <c r="E17991">
        <v>20</v>
      </c>
      <c r="F17991">
        <v>60</v>
      </c>
      <c r="G17991" s="1">
        <f t="shared" si="1124"/>
        <v>0.90909090909090906</v>
      </c>
      <c r="H17991" s="4">
        <f t="shared" si="1125"/>
        <v>1</v>
      </c>
      <c r="I17991" s="5">
        <f>IF(OR(AND(F17991&gt;=50,G17991&gt;SUMIF(SeasonTotals!A$2:A$9,A17991,SeasonTotals!F$2:F$9)),AND(G17991&gt;0.885,F17991&gt;=50,D17991&lt;3)),1,0)</f>
        <v>1</v>
      </c>
      <c r="J17991" s="4">
        <f t="shared" si="1126"/>
        <v>0</v>
      </c>
      <c r="K17991" s="5">
        <f t="shared" si="1127"/>
        <v>0</v>
      </c>
    </row>
    <row r="17992" spans="1:11" x14ac:dyDescent="0.25">
      <c r="A17992" t="s">
        <v>172</v>
      </c>
      <c r="B17992" t="s">
        <v>95</v>
      </c>
      <c r="C17992" s="7">
        <v>1</v>
      </c>
      <c r="D17992">
        <v>2</v>
      </c>
      <c r="E17992">
        <v>41</v>
      </c>
      <c r="F17992">
        <v>62</v>
      </c>
      <c r="G17992" s="1">
        <f t="shared" si="1124"/>
        <v>0.95348837209302328</v>
      </c>
      <c r="H17992" s="4">
        <f t="shared" si="1125"/>
        <v>1</v>
      </c>
      <c r="I17992" s="5">
        <f>IF(OR(AND(F17992&gt;=50,G17992&gt;SUMIF(SeasonTotals!A$2:A$9,A17992,SeasonTotals!F$2:F$9)),AND(G17992&gt;0.885,F17992&gt;=50,D17992&lt;3)),1,0)</f>
        <v>1</v>
      </c>
      <c r="J17992" s="4">
        <f t="shared" si="1126"/>
        <v>0</v>
      </c>
      <c r="K17992" s="5">
        <f t="shared" si="1127"/>
        <v>0</v>
      </c>
    </row>
    <row r="17993" spans="1:11" x14ac:dyDescent="0.25">
      <c r="A17993" t="s">
        <v>172</v>
      </c>
      <c r="B17993" t="s">
        <v>106</v>
      </c>
      <c r="C17993" s="7">
        <v>1</v>
      </c>
      <c r="D17993">
        <v>0</v>
      </c>
      <c r="E17993">
        <v>23</v>
      </c>
      <c r="F17993">
        <v>60</v>
      </c>
      <c r="G17993" s="1">
        <f t="shared" si="1124"/>
        <v>1</v>
      </c>
      <c r="H17993" s="4">
        <f t="shared" si="1125"/>
        <v>1</v>
      </c>
      <c r="I17993" s="5">
        <f>IF(OR(AND(F17993&gt;=50,G17993&gt;SUMIF(SeasonTotals!A$2:A$9,A17993,SeasonTotals!F$2:F$9)),AND(G17993&gt;0.885,F17993&gt;=50,D17993&lt;3)),1,0)</f>
        <v>1</v>
      </c>
      <c r="J17993" s="4">
        <f t="shared" si="1126"/>
        <v>0</v>
      </c>
      <c r="K17993" s="5">
        <f t="shared" si="1127"/>
        <v>0</v>
      </c>
    </row>
    <row r="17994" spans="1:11" x14ac:dyDescent="0.25">
      <c r="A17994" t="s">
        <v>172</v>
      </c>
      <c r="B17994" t="s">
        <v>139</v>
      </c>
      <c r="C17994" s="7">
        <v>1</v>
      </c>
      <c r="D17994">
        <v>1</v>
      </c>
      <c r="E17994">
        <v>29</v>
      </c>
      <c r="F17994">
        <v>60</v>
      </c>
      <c r="G17994" s="1">
        <f t="shared" si="1124"/>
        <v>0.96666666666666667</v>
      </c>
      <c r="H17994" s="4">
        <f t="shared" si="1125"/>
        <v>1</v>
      </c>
      <c r="I17994" s="5">
        <f>IF(OR(AND(F17994&gt;=50,G17994&gt;SUMIF(SeasonTotals!A$2:A$9,A17994,SeasonTotals!F$2:F$9)),AND(G17994&gt;0.885,F17994&gt;=50,D17994&lt;3)),1,0)</f>
        <v>1</v>
      </c>
      <c r="J17994" s="4">
        <f t="shared" si="1126"/>
        <v>0</v>
      </c>
      <c r="K17994" s="5">
        <f t="shared" si="1127"/>
        <v>0</v>
      </c>
    </row>
    <row r="17995" spans="1:11" x14ac:dyDescent="0.25">
      <c r="A17995" t="s">
        <v>172</v>
      </c>
      <c r="B17995" t="s">
        <v>94</v>
      </c>
      <c r="C17995" s="7">
        <v>1</v>
      </c>
      <c r="D17995">
        <v>3</v>
      </c>
      <c r="E17995">
        <v>25</v>
      </c>
      <c r="F17995">
        <v>60</v>
      </c>
      <c r="G17995" s="1">
        <f t="shared" si="1124"/>
        <v>0.8928571428571429</v>
      </c>
      <c r="H17995" s="4">
        <f t="shared" si="1125"/>
        <v>0</v>
      </c>
      <c r="I17995" s="5">
        <f>IF(OR(AND(F17995&gt;=50,G17995&gt;SUMIF(SeasonTotals!A$2:A$9,A17995,SeasonTotals!F$2:F$9)),AND(G17995&gt;0.885,F17995&gt;=50,D17995&lt;3)),1,0)</f>
        <v>0</v>
      </c>
      <c r="J17995" s="4">
        <f t="shared" si="1126"/>
        <v>0</v>
      </c>
      <c r="K17995" s="5">
        <f t="shared" si="1127"/>
        <v>0</v>
      </c>
    </row>
    <row r="17996" spans="1:11" x14ac:dyDescent="0.25">
      <c r="A17996" t="s">
        <v>172</v>
      </c>
      <c r="B17996" t="s">
        <v>177</v>
      </c>
      <c r="C17996" s="7">
        <v>1</v>
      </c>
      <c r="D17996">
        <v>1</v>
      </c>
      <c r="E17996">
        <v>31</v>
      </c>
      <c r="F17996">
        <v>60</v>
      </c>
      <c r="G17996" s="1">
        <f t="shared" si="1124"/>
        <v>0.96875</v>
      </c>
      <c r="H17996" s="4">
        <f t="shared" si="1125"/>
        <v>1</v>
      </c>
      <c r="I17996" s="5">
        <f>IF(OR(AND(F17996&gt;=50,G17996&gt;SUMIF(SeasonTotals!A$2:A$9,A17996,SeasonTotals!F$2:F$9)),AND(G17996&gt;0.885,F17996&gt;=50,D17996&lt;3)),1,0)</f>
        <v>1</v>
      </c>
      <c r="J17996" s="4">
        <f t="shared" si="1126"/>
        <v>0</v>
      </c>
      <c r="K17996" s="5">
        <f t="shared" si="1127"/>
        <v>0</v>
      </c>
    </row>
    <row r="17997" spans="1:11" x14ac:dyDescent="0.25">
      <c r="A17997" t="s">
        <v>172</v>
      </c>
      <c r="B17997" t="s">
        <v>16</v>
      </c>
      <c r="C17997" s="7">
        <v>1</v>
      </c>
      <c r="D17997">
        <v>3</v>
      </c>
      <c r="E17997">
        <v>18</v>
      </c>
      <c r="F17997">
        <v>60</v>
      </c>
      <c r="G17997" s="1">
        <f t="shared" si="1124"/>
        <v>0.8571428571428571</v>
      </c>
      <c r="H17997" s="4">
        <f t="shared" si="1125"/>
        <v>0</v>
      </c>
      <c r="I17997" s="5">
        <f>IF(OR(AND(F17997&gt;=50,G17997&gt;SUMIF(SeasonTotals!A$2:A$9,A17997,SeasonTotals!F$2:F$9)),AND(G17997&gt;0.885,F17997&gt;=50,D17997&lt;3)),1,0)</f>
        <v>0</v>
      </c>
      <c r="J17997" s="4">
        <f t="shared" si="1126"/>
        <v>0</v>
      </c>
      <c r="K17997" s="5">
        <f t="shared" si="1127"/>
        <v>0</v>
      </c>
    </row>
    <row r="17998" spans="1:11" x14ac:dyDescent="0.25">
      <c r="A17998" t="s">
        <v>172</v>
      </c>
      <c r="B17998" t="s">
        <v>49</v>
      </c>
      <c r="C17998" s="7">
        <v>1</v>
      </c>
      <c r="D17998">
        <v>3</v>
      </c>
      <c r="E17998">
        <v>33</v>
      </c>
      <c r="F17998">
        <v>60</v>
      </c>
      <c r="G17998" s="1">
        <f t="shared" si="1124"/>
        <v>0.91666666666666663</v>
      </c>
      <c r="H17998" s="4">
        <f t="shared" si="1125"/>
        <v>1</v>
      </c>
      <c r="I17998" s="5">
        <f>IF(OR(AND(F17998&gt;=50,G17998&gt;SUMIF(SeasonTotals!A$2:A$9,A17998,SeasonTotals!F$2:F$9)),AND(G17998&gt;0.885,F17998&gt;=50,D17998&lt;3)),1,0)</f>
        <v>1</v>
      </c>
      <c r="J17998" s="4">
        <f t="shared" si="1126"/>
        <v>0</v>
      </c>
      <c r="K17998" s="5">
        <f t="shared" si="1127"/>
        <v>0</v>
      </c>
    </row>
    <row r="17999" spans="1:11" x14ac:dyDescent="0.25">
      <c r="A17999" t="s">
        <v>172</v>
      </c>
      <c r="B17999" t="s">
        <v>158</v>
      </c>
      <c r="C17999" s="7">
        <v>1</v>
      </c>
      <c r="D17999">
        <v>1</v>
      </c>
      <c r="E17999">
        <v>23</v>
      </c>
      <c r="F17999">
        <v>60</v>
      </c>
      <c r="G17999" s="1">
        <f t="shared" si="1124"/>
        <v>0.95833333333333337</v>
      </c>
      <c r="H17999" s="4">
        <f t="shared" si="1125"/>
        <v>1</v>
      </c>
      <c r="I17999" s="5">
        <f>IF(OR(AND(F17999&gt;=50,G17999&gt;SUMIF(SeasonTotals!A$2:A$9,A17999,SeasonTotals!F$2:F$9)),AND(G17999&gt;0.885,F17999&gt;=50,D17999&lt;3)),1,0)</f>
        <v>1</v>
      </c>
      <c r="J17999" s="4">
        <f t="shared" si="1126"/>
        <v>0</v>
      </c>
      <c r="K17999" s="5">
        <f t="shared" si="1127"/>
        <v>0</v>
      </c>
    </row>
    <row r="18000" spans="1:11" x14ac:dyDescent="0.25">
      <c r="A18000" t="s">
        <v>172</v>
      </c>
      <c r="B18000" t="s">
        <v>54</v>
      </c>
      <c r="C18000" s="7">
        <v>1</v>
      </c>
      <c r="D18000">
        <v>4</v>
      </c>
      <c r="E18000">
        <v>15</v>
      </c>
      <c r="F18000">
        <v>36</v>
      </c>
      <c r="G18000" s="1">
        <f t="shared" si="1124"/>
        <v>0.78947368421052633</v>
      </c>
      <c r="H18000" s="4">
        <f t="shared" si="1125"/>
        <v>0</v>
      </c>
      <c r="I18000" s="5">
        <f>IF(OR(AND(F18000&gt;=50,G18000&gt;SUMIF(SeasonTotals!A$2:A$9,A18000,SeasonTotals!F$2:F$9)),AND(G18000&gt;0.885,F18000&gt;=50,D18000&lt;3)),1,0)</f>
        <v>0</v>
      </c>
      <c r="J18000" s="4">
        <f t="shared" si="1126"/>
        <v>1</v>
      </c>
      <c r="K18000" s="5">
        <f t="shared" si="1127"/>
        <v>1</v>
      </c>
    </row>
    <row r="18001" spans="1:11" x14ac:dyDescent="0.25">
      <c r="A18001" t="s">
        <v>172</v>
      </c>
      <c r="B18001" t="s">
        <v>119</v>
      </c>
      <c r="C18001" s="7">
        <v>1</v>
      </c>
      <c r="D18001">
        <v>1</v>
      </c>
      <c r="E18001">
        <v>28</v>
      </c>
      <c r="F18001">
        <v>60</v>
      </c>
      <c r="G18001" s="1">
        <f t="shared" si="1124"/>
        <v>0.96551724137931039</v>
      </c>
      <c r="H18001" s="4">
        <f t="shared" si="1125"/>
        <v>1</v>
      </c>
      <c r="I18001" s="5">
        <f>IF(OR(AND(F18001&gt;=50,G18001&gt;SUMIF(SeasonTotals!A$2:A$9,A18001,SeasonTotals!F$2:F$9)),AND(G18001&gt;0.885,F18001&gt;=50,D18001&lt;3)),1,0)</f>
        <v>1</v>
      </c>
      <c r="J18001" s="4">
        <f t="shared" si="1126"/>
        <v>0</v>
      </c>
      <c r="K18001" s="5">
        <f t="shared" si="1127"/>
        <v>0</v>
      </c>
    </row>
    <row r="18002" spans="1:11" x14ac:dyDescent="0.25">
      <c r="A18002" t="s">
        <v>172</v>
      </c>
      <c r="B18002" t="s">
        <v>18</v>
      </c>
      <c r="C18002" s="7">
        <v>1</v>
      </c>
      <c r="D18002">
        <v>4</v>
      </c>
      <c r="E18002">
        <v>39</v>
      </c>
      <c r="F18002">
        <v>58</v>
      </c>
      <c r="G18002" s="1">
        <f t="shared" si="1124"/>
        <v>0.90697674418604646</v>
      </c>
      <c r="H18002" s="4">
        <f t="shared" si="1125"/>
        <v>0</v>
      </c>
      <c r="I18002" s="5">
        <f>IF(OR(AND(F18002&gt;=50,G18002&gt;SUMIF(SeasonTotals!A$2:A$9,A18002,SeasonTotals!F$2:F$9)),AND(G18002&gt;0.885,F18002&gt;=50,D18002&lt;3)),1,0)</f>
        <v>0</v>
      </c>
      <c r="J18002" s="4">
        <f t="shared" si="1126"/>
        <v>0</v>
      </c>
      <c r="K18002" s="5">
        <f t="shared" si="1127"/>
        <v>0</v>
      </c>
    </row>
    <row r="18003" spans="1:11" x14ac:dyDescent="0.25">
      <c r="A18003" t="s">
        <v>172</v>
      </c>
      <c r="B18003" t="s">
        <v>51</v>
      </c>
      <c r="C18003" s="7">
        <v>1</v>
      </c>
      <c r="D18003">
        <v>4</v>
      </c>
      <c r="E18003">
        <v>36</v>
      </c>
      <c r="F18003">
        <v>60</v>
      </c>
      <c r="G18003" s="1">
        <f t="shared" si="1124"/>
        <v>0.9</v>
      </c>
      <c r="H18003" s="4">
        <f t="shared" si="1125"/>
        <v>0</v>
      </c>
      <c r="I18003" s="5">
        <f>IF(OR(AND(F18003&gt;=50,G18003&gt;SUMIF(SeasonTotals!A$2:A$9,A18003,SeasonTotals!F$2:F$9)),AND(G18003&gt;0.885,F18003&gt;=50,D18003&lt;3)),1,0)</f>
        <v>0</v>
      </c>
      <c r="J18003" s="4">
        <f t="shared" si="1126"/>
        <v>0</v>
      </c>
      <c r="K18003" s="5">
        <f t="shared" si="1127"/>
        <v>0</v>
      </c>
    </row>
    <row r="18004" spans="1:11" x14ac:dyDescent="0.25">
      <c r="A18004" t="s">
        <v>172</v>
      </c>
      <c r="B18004" t="s">
        <v>69</v>
      </c>
      <c r="C18004" s="7">
        <v>1</v>
      </c>
      <c r="D18004">
        <v>2</v>
      </c>
      <c r="E18004">
        <v>32</v>
      </c>
      <c r="F18004">
        <v>59</v>
      </c>
      <c r="G18004" s="1">
        <f t="shared" si="1124"/>
        <v>0.94117647058823528</v>
      </c>
      <c r="H18004" s="4">
        <f t="shared" si="1125"/>
        <v>1</v>
      </c>
      <c r="I18004" s="5">
        <f>IF(OR(AND(F18004&gt;=50,G18004&gt;SUMIF(SeasonTotals!A$2:A$9,A18004,SeasonTotals!F$2:F$9)),AND(G18004&gt;0.885,F18004&gt;=50,D18004&lt;3)),1,0)</f>
        <v>1</v>
      </c>
      <c r="J18004" s="4">
        <f t="shared" si="1126"/>
        <v>0</v>
      </c>
      <c r="K18004" s="5">
        <f t="shared" si="1127"/>
        <v>0</v>
      </c>
    </row>
    <row r="18005" spans="1:11" x14ac:dyDescent="0.25">
      <c r="A18005" t="s">
        <v>172</v>
      </c>
      <c r="B18005" t="s">
        <v>106</v>
      </c>
      <c r="C18005" s="7">
        <v>1</v>
      </c>
      <c r="D18005">
        <v>2</v>
      </c>
      <c r="E18005">
        <v>32</v>
      </c>
      <c r="F18005">
        <v>59</v>
      </c>
      <c r="G18005" s="1">
        <f t="shared" si="1124"/>
        <v>0.94117647058823528</v>
      </c>
      <c r="H18005" s="4">
        <f t="shared" si="1125"/>
        <v>1</v>
      </c>
      <c r="I18005" s="5">
        <f>IF(OR(AND(F18005&gt;=50,G18005&gt;SUMIF(SeasonTotals!A$2:A$9,A18005,SeasonTotals!F$2:F$9)),AND(G18005&gt;0.885,F18005&gt;=50,D18005&lt;3)),1,0)</f>
        <v>1</v>
      </c>
      <c r="J18005" s="4">
        <f t="shared" si="1126"/>
        <v>0</v>
      </c>
      <c r="K18005" s="5">
        <f t="shared" si="1127"/>
        <v>0</v>
      </c>
    </row>
    <row r="18006" spans="1:11" x14ac:dyDescent="0.25">
      <c r="A18006" t="s">
        <v>172</v>
      </c>
      <c r="B18006" t="s">
        <v>43</v>
      </c>
      <c r="C18006" s="7">
        <v>1</v>
      </c>
      <c r="D18006">
        <v>3</v>
      </c>
      <c r="E18006">
        <v>30</v>
      </c>
      <c r="F18006">
        <v>60</v>
      </c>
      <c r="G18006" s="1">
        <f t="shared" si="1124"/>
        <v>0.90909090909090906</v>
      </c>
      <c r="H18006" s="4">
        <f t="shared" si="1125"/>
        <v>0</v>
      </c>
      <c r="I18006" s="5">
        <f>IF(OR(AND(F18006&gt;=50,G18006&gt;SUMIF(SeasonTotals!A$2:A$9,A18006,SeasonTotals!F$2:F$9)),AND(G18006&gt;0.885,F18006&gt;=50,D18006&lt;3)),1,0)</f>
        <v>0</v>
      </c>
      <c r="J18006" s="4">
        <f t="shared" si="1126"/>
        <v>0</v>
      </c>
      <c r="K18006" s="5">
        <f t="shared" si="1127"/>
        <v>0</v>
      </c>
    </row>
    <row r="18007" spans="1:11" x14ac:dyDescent="0.25">
      <c r="A18007" t="s">
        <v>172</v>
      </c>
      <c r="B18007" t="s">
        <v>80</v>
      </c>
      <c r="C18007" s="7">
        <v>1</v>
      </c>
      <c r="D18007">
        <v>4</v>
      </c>
      <c r="E18007">
        <v>25</v>
      </c>
      <c r="F18007">
        <v>58</v>
      </c>
      <c r="G18007" s="1">
        <f t="shared" si="1124"/>
        <v>0.86206896551724133</v>
      </c>
      <c r="H18007" s="4">
        <f t="shared" si="1125"/>
        <v>0</v>
      </c>
      <c r="I18007" s="5">
        <f>IF(OR(AND(F18007&gt;=50,G18007&gt;SUMIF(SeasonTotals!A$2:A$9,A18007,SeasonTotals!F$2:F$9)),AND(G18007&gt;0.885,F18007&gt;=50,D18007&lt;3)),1,0)</f>
        <v>0</v>
      </c>
      <c r="J18007" s="4">
        <f t="shared" si="1126"/>
        <v>0</v>
      </c>
      <c r="K18007" s="5">
        <f t="shared" si="1127"/>
        <v>0</v>
      </c>
    </row>
    <row r="18008" spans="1:11" x14ac:dyDescent="0.25">
      <c r="A18008" t="s">
        <v>172</v>
      </c>
      <c r="B18008" t="s">
        <v>146</v>
      </c>
      <c r="C18008" s="7">
        <v>1</v>
      </c>
      <c r="D18008">
        <v>0</v>
      </c>
      <c r="E18008">
        <v>24</v>
      </c>
      <c r="F18008">
        <v>60</v>
      </c>
      <c r="G18008" s="1">
        <f t="shared" si="1124"/>
        <v>1</v>
      </c>
      <c r="H18008" s="4">
        <f t="shared" si="1125"/>
        <v>1</v>
      </c>
      <c r="I18008" s="5">
        <f>IF(OR(AND(F18008&gt;=50,G18008&gt;SUMIF(SeasonTotals!A$2:A$9,A18008,SeasonTotals!F$2:F$9)),AND(G18008&gt;0.885,F18008&gt;=50,D18008&lt;3)),1,0)</f>
        <v>1</v>
      </c>
      <c r="J18008" s="4">
        <f t="shared" si="1126"/>
        <v>0</v>
      </c>
      <c r="K18008" s="5">
        <f t="shared" si="1127"/>
        <v>0</v>
      </c>
    </row>
    <row r="18009" spans="1:11" x14ac:dyDescent="0.25">
      <c r="A18009" t="s">
        <v>172</v>
      </c>
      <c r="B18009" t="s">
        <v>22</v>
      </c>
      <c r="C18009" s="7">
        <v>1</v>
      </c>
      <c r="D18009">
        <v>4</v>
      </c>
      <c r="E18009">
        <v>35</v>
      </c>
      <c r="F18009">
        <v>65</v>
      </c>
      <c r="G18009" s="1">
        <f t="shared" si="1124"/>
        <v>0.89743589743589747</v>
      </c>
      <c r="H18009" s="4">
        <f t="shared" si="1125"/>
        <v>0</v>
      </c>
      <c r="I18009" s="5">
        <f>IF(OR(AND(F18009&gt;=50,G18009&gt;SUMIF(SeasonTotals!A$2:A$9,A18009,SeasonTotals!F$2:F$9)),AND(G18009&gt;0.885,F18009&gt;=50,D18009&lt;3)),1,0)</f>
        <v>0</v>
      </c>
      <c r="J18009" s="4">
        <f t="shared" si="1126"/>
        <v>0</v>
      </c>
      <c r="K18009" s="5">
        <f t="shared" si="1127"/>
        <v>0</v>
      </c>
    </row>
    <row r="18010" spans="1:11" x14ac:dyDescent="0.25">
      <c r="A18010" t="s">
        <v>172</v>
      </c>
      <c r="B18010" t="s">
        <v>94</v>
      </c>
      <c r="C18010" s="7">
        <v>1</v>
      </c>
      <c r="D18010">
        <v>3</v>
      </c>
      <c r="E18010">
        <v>24</v>
      </c>
      <c r="F18010">
        <v>59</v>
      </c>
      <c r="G18010" s="1">
        <f t="shared" si="1124"/>
        <v>0.88888888888888884</v>
      </c>
      <c r="H18010" s="4">
        <f t="shared" si="1125"/>
        <v>0</v>
      </c>
      <c r="I18010" s="5">
        <f>IF(OR(AND(F18010&gt;=50,G18010&gt;SUMIF(SeasonTotals!A$2:A$9,A18010,SeasonTotals!F$2:F$9)),AND(G18010&gt;0.885,F18010&gt;=50,D18010&lt;3)),1,0)</f>
        <v>0</v>
      </c>
      <c r="J18010" s="4">
        <f t="shared" si="1126"/>
        <v>0</v>
      </c>
      <c r="K18010" s="5">
        <f t="shared" si="1127"/>
        <v>0</v>
      </c>
    </row>
    <row r="18011" spans="1:11" x14ac:dyDescent="0.25">
      <c r="A18011" t="s">
        <v>172</v>
      </c>
      <c r="B18011" t="s">
        <v>177</v>
      </c>
      <c r="C18011" s="7">
        <v>1</v>
      </c>
      <c r="D18011">
        <v>4</v>
      </c>
      <c r="E18011">
        <v>28</v>
      </c>
      <c r="F18011">
        <v>65</v>
      </c>
      <c r="G18011" s="1">
        <f t="shared" si="1124"/>
        <v>0.875</v>
      </c>
      <c r="H18011" s="4">
        <f t="shared" si="1125"/>
        <v>0</v>
      </c>
      <c r="I18011" s="5">
        <f>IF(OR(AND(F18011&gt;=50,G18011&gt;SUMIF(SeasonTotals!A$2:A$9,A18011,SeasonTotals!F$2:F$9)),AND(G18011&gt;0.885,F18011&gt;=50,D18011&lt;3)),1,0)</f>
        <v>0</v>
      </c>
      <c r="J18011" s="4">
        <f t="shared" si="1126"/>
        <v>0</v>
      </c>
      <c r="K18011" s="5">
        <f t="shared" si="1127"/>
        <v>0</v>
      </c>
    </row>
    <row r="18012" spans="1:11" x14ac:dyDescent="0.25">
      <c r="A18012" t="s">
        <v>172</v>
      </c>
      <c r="B18012" t="s">
        <v>77</v>
      </c>
      <c r="C18012" s="7">
        <v>1</v>
      </c>
      <c r="D18012">
        <v>4</v>
      </c>
      <c r="E18012">
        <v>28</v>
      </c>
      <c r="F18012">
        <v>58</v>
      </c>
      <c r="G18012" s="1">
        <f t="shared" si="1124"/>
        <v>0.875</v>
      </c>
      <c r="H18012" s="4">
        <f t="shared" si="1125"/>
        <v>0</v>
      </c>
      <c r="I18012" s="5">
        <f>IF(OR(AND(F18012&gt;=50,G18012&gt;SUMIF(SeasonTotals!A$2:A$9,A18012,SeasonTotals!F$2:F$9)),AND(G18012&gt;0.885,F18012&gt;=50,D18012&lt;3)),1,0)</f>
        <v>0</v>
      </c>
      <c r="J18012" s="4">
        <f t="shared" si="1126"/>
        <v>0</v>
      </c>
      <c r="K18012" s="5">
        <f t="shared" si="1127"/>
        <v>0</v>
      </c>
    </row>
    <row r="18013" spans="1:11" x14ac:dyDescent="0.25">
      <c r="A18013" t="s">
        <v>172</v>
      </c>
      <c r="B18013" t="s">
        <v>113</v>
      </c>
      <c r="C18013" s="7">
        <v>1</v>
      </c>
      <c r="D18013">
        <v>3</v>
      </c>
      <c r="E18013">
        <v>34</v>
      </c>
      <c r="F18013">
        <v>61</v>
      </c>
      <c r="G18013" s="1">
        <f t="shared" si="1124"/>
        <v>0.91891891891891897</v>
      </c>
      <c r="H18013" s="4">
        <f t="shared" si="1125"/>
        <v>1</v>
      </c>
      <c r="I18013" s="5">
        <f>IF(OR(AND(F18013&gt;=50,G18013&gt;SUMIF(SeasonTotals!A$2:A$9,A18013,SeasonTotals!F$2:F$9)),AND(G18013&gt;0.885,F18013&gt;=50,D18013&lt;3)),1,0)</f>
        <v>1</v>
      </c>
      <c r="J18013" s="4">
        <f t="shared" si="1126"/>
        <v>0</v>
      </c>
      <c r="K18013" s="5">
        <f t="shared" si="1127"/>
        <v>0</v>
      </c>
    </row>
    <row r="18014" spans="1:11" x14ac:dyDescent="0.25">
      <c r="A18014" t="s">
        <v>172</v>
      </c>
      <c r="B18014" t="s">
        <v>60</v>
      </c>
      <c r="C18014" s="7">
        <v>1</v>
      </c>
      <c r="D18014">
        <v>0</v>
      </c>
      <c r="E18014">
        <v>36</v>
      </c>
      <c r="F18014">
        <v>60</v>
      </c>
      <c r="G18014" s="1">
        <f t="shared" si="1124"/>
        <v>1</v>
      </c>
      <c r="H18014" s="4">
        <f t="shared" si="1125"/>
        <v>1</v>
      </c>
      <c r="I18014" s="5">
        <f>IF(OR(AND(F18014&gt;=50,G18014&gt;SUMIF(SeasonTotals!A$2:A$9,A18014,SeasonTotals!F$2:F$9)),AND(G18014&gt;0.885,F18014&gt;=50,D18014&lt;3)),1,0)</f>
        <v>1</v>
      </c>
      <c r="J18014" s="4">
        <f t="shared" si="1126"/>
        <v>0</v>
      </c>
      <c r="K18014" s="5">
        <f t="shared" si="1127"/>
        <v>0</v>
      </c>
    </row>
    <row r="18015" spans="1:11" x14ac:dyDescent="0.25">
      <c r="A18015" t="s">
        <v>172</v>
      </c>
      <c r="B18015" t="s">
        <v>162</v>
      </c>
      <c r="C18015" s="7">
        <v>1</v>
      </c>
      <c r="D18015">
        <v>2</v>
      </c>
      <c r="E18015">
        <v>27</v>
      </c>
      <c r="F18015">
        <v>57</v>
      </c>
      <c r="G18015" s="1">
        <f t="shared" si="1124"/>
        <v>0.93103448275862066</v>
      </c>
      <c r="H18015" s="4">
        <f t="shared" si="1125"/>
        <v>1</v>
      </c>
      <c r="I18015" s="5">
        <f>IF(OR(AND(F18015&gt;=50,G18015&gt;SUMIF(SeasonTotals!A$2:A$9,A18015,SeasonTotals!F$2:F$9)),AND(G18015&gt;0.885,F18015&gt;=50,D18015&lt;3)),1,0)</f>
        <v>1</v>
      </c>
      <c r="J18015" s="4">
        <f t="shared" si="1126"/>
        <v>0</v>
      </c>
      <c r="K18015" s="5">
        <f t="shared" si="1127"/>
        <v>0</v>
      </c>
    </row>
    <row r="18016" spans="1:11" x14ac:dyDescent="0.25">
      <c r="A18016" t="s">
        <v>172</v>
      </c>
      <c r="B18016" t="s">
        <v>111</v>
      </c>
      <c r="C18016" s="7">
        <v>1</v>
      </c>
      <c r="D18016">
        <v>5</v>
      </c>
      <c r="E18016">
        <v>18</v>
      </c>
      <c r="F18016">
        <v>60</v>
      </c>
      <c r="G18016" s="1">
        <f t="shared" si="1124"/>
        <v>0.78260869565217395</v>
      </c>
      <c r="H18016" s="4">
        <f t="shared" si="1125"/>
        <v>0</v>
      </c>
      <c r="I18016" s="5">
        <f>IF(OR(AND(F18016&gt;=50,G18016&gt;SUMIF(SeasonTotals!A$2:A$9,A18016,SeasonTotals!F$2:F$9)),AND(G18016&gt;0.885,F18016&gt;=50,D18016&lt;3)),1,0)</f>
        <v>0</v>
      </c>
      <c r="J18016" s="4">
        <f t="shared" si="1126"/>
        <v>1</v>
      </c>
      <c r="K18016" s="5">
        <f t="shared" si="1127"/>
        <v>0</v>
      </c>
    </row>
    <row r="18017" spans="1:11" x14ac:dyDescent="0.25">
      <c r="A18017" t="s">
        <v>172</v>
      </c>
      <c r="B18017" t="s">
        <v>167</v>
      </c>
      <c r="C18017" s="7">
        <v>1</v>
      </c>
      <c r="D18017">
        <v>3</v>
      </c>
      <c r="E18017">
        <v>20</v>
      </c>
      <c r="F18017">
        <v>60</v>
      </c>
      <c r="G18017" s="1">
        <f t="shared" si="1124"/>
        <v>0.86956521739130432</v>
      </c>
      <c r="H18017" s="4">
        <f t="shared" si="1125"/>
        <v>0</v>
      </c>
      <c r="I18017" s="5">
        <f>IF(OR(AND(F18017&gt;=50,G18017&gt;SUMIF(SeasonTotals!A$2:A$9,A18017,SeasonTotals!F$2:F$9)),AND(G18017&gt;0.885,F18017&gt;=50,D18017&lt;3)),1,0)</f>
        <v>0</v>
      </c>
      <c r="J18017" s="4">
        <f t="shared" si="1126"/>
        <v>0</v>
      </c>
      <c r="K18017" s="5">
        <f t="shared" si="1127"/>
        <v>0</v>
      </c>
    </row>
    <row r="18018" spans="1:11" x14ac:dyDescent="0.25">
      <c r="A18018" t="s">
        <v>172</v>
      </c>
      <c r="B18018" t="s">
        <v>145</v>
      </c>
      <c r="C18018" s="7">
        <v>1</v>
      </c>
      <c r="D18018">
        <v>3</v>
      </c>
      <c r="E18018">
        <v>25</v>
      </c>
      <c r="F18018">
        <v>65</v>
      </c>
      <c r="G18018" s="1">
        <f t="shared" si="1124"/>
        <v>0.8928571428571429</v>
      </c>
      <c r="H18018" s="4">
        <f t="shared" si="1125"/>
        <v>0</v>
      </c>
      <c r="I18018" s="5">
        <f>IF(OR(AND(F18018&gt;=50,G18018&gt;SUMIF(SeasonTotals!A$2:A$9,A18018,SeasonTotals!F$2:F$9)),AND(G18018&gt;0.885,F18018&gt;=50,D18018&lt;3)),1,0)</f>
        <v>0</v>
      </c>
      <c r="J18018" s="4">
        <f t="shared" si="1126"/>
        <v>0</v>
      </c>
      <c r="K18018" s="5">
        <f t="shared" si="1127"/>
        <v>0</v>
      </c>
    </row>
    <row r="18019" spans="1:11" x14ac:dyDescent="0.25">
      <c r="A18019" t="s">
        <v>172</v>
      </c>
      <c r="B18019" t="s">
        <v>79</v>
      </c>
      <c r="C18019" s="7">
        <v>1</v>
      </c>
      <c r="D18019">
        <v>1</v>
      </c>
      <c r="E18019">
        <v>32</v>
      </c>
      <c r="F18019">
        <v>60</v>
      </c>
      <c r="G18019" s="1">
        <f t="shared" si="1124"/>
        <v>0.96969696969696972</v>
      </c>
      <c r="H18019" s="4">
        <f t="shared" si="1125"/>
        <v>1</v>
      </c>
      <c r="I18019" s="5">
        <f>IF(OR(AND(F18019&gt;=50,G18019&gt;SUMIF(SeasonTotals!A$2:A$9,A18019,SeasonTotals!F$2:F$9)),AND(G18019&gt;0.885,F18019&gt;=50,D18019&lt;3)),1,0)</f>
        <v>1</v>
      </c>
      <c r="J18019" s="4">
        <f t="shared" si="1126"/>
        <v>0</v>
      </c>
      <c r="K18019" s="5">
        <f t="shared" si="1127"/>
        <v>0</v>
      </c>
    </row>
    <row r="18020" spans="1:11" x14ac:dyDescent="0.25">
      <c r="A18020" t="s">
        <v>172</v>
      </c>
      <c r="B18020" t="s">
        <v>80</v>
      </c>
      <c r="C18020" s="7">
        <v>1</v>
      </c>
      <c r="D18020">
        <v>2</v>
      </c>
      <c r="E18020">
        <v>23</v>
      </c>
      <c r="F18020">
        <v>63</v>
      </c>
      <c r="G18020" s="1">
        <f t="shared" si="1124"/>
        <v>0.92</v>
      </c>
      <c r="H18020" s="4">
        <f t="shared" si="1125"/>
        <v>1</v>
      </c>
      <c r="I18020" s="5">
        <f>IF(OR(AND(F18020&gt;=50,G18020&gt;SUMIF(SeasonTotals!A$2:A$9,A18020,SeasonTotals!F$2:F$9)),AND(G18020&gt;0.885,F18020&gt;=50,D18020&lt;3)),1,0)</f>
        <v>1</v>
      </c>
      <c r="J18020" s="4">
        <f t="shared" si="1126"/>
        <v>0</v>
      </c>
      <c r="K18020" s="5">
        <f t="shared" si="1127"/>
        <v>0</v>
      </c>
    </row>
    <row r="18021" spans="1:11" x14ac:dyDescent="0.25">
      <c r="A18021" t="s">
        <v>172</v>
      </c>
      <c r="B18021" t="s">
        <v>93</v>
      </c>
      <c r="C18021" s="7">
        <v>1</v>
      </c>
      <c r="D18021">
        <v>3</v>
      </c>
      <c r="E18021">
        <v>43</v>
      </c>
      <c r="F18021">
        <v>65</v>
      </c>
      <c r="G18021" s="1">
        <f t="shared" si="1124"/>
        <v>0.93478260869565222</v>
      </c>
      <c r="H18021" s="4">
        <f t="shared" si="1125"/>
        <v>1</v>
      </c>
      <c r="I18021" s="5">
        <f>IF(OR(AND(F18021&gt;=50,G18021&gt;SUMIF(SeasonTotals!A$2:A$9,A18021,SeasonTotals!F$2:F$9)),AND(G18021&gt;0.885,F18021&gt;=50,D18021&lt;3)),1,0)</f>
        <v>1</v>
      </c>
      <c r="J18021" s="4">
        <f t="shared" si="1126"/>
        <v>0</v>
      </c>
      <c r="K18021" s="5">
        <f t="shared" si="1127"/>
        <v>0</v>
      </c>
    </row>
    <row r="18022" spans="1:11" x14ac:dyDescent="0.25">
      <c r="A18022" t="s">
        <v>172</v>
      </c>
      <c r="B18022" t="s">
        <v>73</v>
      </c>
      <c r="C18022" s="7">
        <v>1</v>
      </c>
      <c r="D18022">
        <v>1</v>
      </c>
      <c r="E18022">
        <v>27</v>
      </c>
      <c r="F18022">
        <v>65</v>
      </c>
      <c r="G18022" s="1">
        <f t="shared" si="1124"/>
        <v>0.9642857142857143</v>
      </c>
      <c r="H18022" s="4">
        <f t="shared" si="1125"/>
        <v>1</v>
      </c>
      <c r="I18022" s="5">
        <f>IF(OR(AND(F18022&gt;=50,G18022&gt;SUMIF(SeasonTotals!A$2:A$9,A18022,SeasonTotals!F$2:F$9)),AND(G18022&gt;0.885,F18022&gt;=50,D18022&lt;3)),1,0)</f>
        <v>1</v>
      </c>
      <c r="J18022" s="4">
        <f t="shared" si="1126"/>
        <v>0</v>
      </c>
      <c r="K18022" s="5">
        <f t="shared" si="1127"/>
        <v>0</v>
      </c>
    </row>
    <row r="18023" spans="1:11" x14ac:dyDescent="0.25">
      <c r="A18023" t="s">
        <v>172</v>
      </c>
      <c r="B18023" t="s">
        <v>18</v>
      </c>
      <c r="C18023" s="7">
        <v>1</v>
      </c>
      <c r="D18023">
        <v>3</v>
      </c>
      <c r="E18023">
        <v>27</v>
      </c>
      <c r="F18023">
        <v>63</v>
      </c>
      <c r="G18023" s="1">
        <f t="shared" si="1124"/>
        <v>0.9</v>
      </c>
      <c r="H18023" s="4">
        <f t="shared" si="1125"/>
        <v>0</v>
      </c>
      <c r="I18023" s="5">
        <f>IF(OR(AND(F18023&gt;=50,G18023&gt;SUMIF(SeasonTotals!A$2:A$9,A18023,SeasonTotals!F$2:F$9)),AND(G18023&gt;0.885,F18023&gt;=50,D18023&lt;3)),1,0)</f>
        <v>0</v>
      </c>
      <c r="J18023" s="4">
        <f t="shared" si="1126"/>
        <v>0</v>
      </c>
      <c r="K18023" s="5">
        <f t="shared" si="1127"/>
        <v>0</v>
      </c>
    </row>
    <row r="18024" spans="1:11" x14ac:dyDescent="0.25">
      <c r="A18024" t="s">
        <v>172</v>
      </c>
      <c r="B18024" t="s">
        <v>95</v>
      </c>
      <c r="C18024" s="7">
        <v>1</v>
      </c>
      <c r="D18024">
        <v>1</v>
      </c>
      <c r="E18024">
        <v>24</v>
      </c>
      <c r="F18024">
        <v>65</v>
      </c>
      <c r="G18024" s="1">
        <f t="shared" si="1124"/>
        <v>0.96</v>
      </c>
      <c r="H18024" s="4">
        <f t="shared" si="1125"/>
        <v>1</v>
      </c>
      <c r="I18024" s="5">
        <f>IF(OR(AND(F18024&gt;=50,G18024&gt;SUMIF(SeasonTotals!A$2:A$9,A18024,SeasonTotals!F$2:F$9)),AND(G18024&gt;0.885,F18024&gt;=50,D18024&lt;3)),1,0)</f>
        <v>1</v>
      </c>
      <c r="J18024" s="4">
        <f t="shared" si="1126"/>
        <v>0</v>
      </c>
      <c r="K18024" s="5">
        <f t="shared" si="1127"/>
        <v>0</v>
      </c>
    </row>
    <row r="18025" spans="1:11" x14ac:dyDescent="0.25">
      <c r="A18025" t="s">
        <v>172</v>
      </c>
      <c r="B18025" t="s">
        <v>69</v>
      </c>
      <c r="C18025" s="7">
        <v>1</v>
      </c>
      <c r="D18025">
        <v>2</v>
      </c>
      <c r="E18025">
        <v>24</v>
      </c>
      <c r="F18025">
        <v>59</v>
      </c>
      <c r="G18025" s="1">
        <f t="shared" si="1124"/>
        <v>0.92307692307692313</v>
      </c>
      <c r="H18025" s="4">
        <f t="shared" si="1125"/>
        <v>1</v>
      </c>
      <c r="I18025" s="5">
        <f>IF(OR(AND(F18025&gt;=50,G18025&gt;SUMIF(SeasonTotals!A$2:A$9,A18025,SeasonTotals!F$2:F$9)),AND(G18025&gt;0.885,F18025&gt;=50,D18025&lt;3)),1,0)</f>
        <v>1</v>
      </c>
      <c r="J18025" s="4">
        <f t="shared" si="1126"/>
        <v>0</v>
      </c>
      <c r="K18025" s="5">
        <f t="shared" si="1127"/>
        <v>0</v>
      </c>
    </row>
    <row r="18026" spans="1:11" x14ac:dyDescent="0.25">
      <c r="A18026" t="s">
        <v>172</v>
      </c>
      <c r="B18026" t="s">
        <v>170</v>
      </c>
      <c r="C18026" s="7">
        <v>1</v>
      </c>
      <c r="D18026">
        <v>2</v>
      </c>
      <c r="E18026">
        <v>13</v>
      </c>
      <c r="F18026">
        <v>61</v>
      </c>
      <c r="G18026" s="1">
        <f t="shared" si="1124"/>
        <v>0.8666666666666667</v>
      </c>
      <c r="H18026" s="4">
        <f t="shared" si="1125"/>
        <v>0</v>
      </c>
      <c r="I18026" s="5">
        <f>IF(OR(AND(F18026&gt;=50,G18026&gt;SUMIF(SeasonTotals!A$2:A$9,A18026,SeasonTotals!F$2:F$9)),AND(G18026&gt;0.885,F18026&gt;=50,D18026&lt;3)),1,0)</f>
        <v>0</v>
      </c>
      <c r="J18026" s="4">
        <f t="shared" si="1126"/>
        <v>0</v>
      </c>
      <c r="K18026" s="5">
        <f t="shared" si="1127"/>
        <v>0</v>
      </c>
    </row>
    <row r="18027" spans="1:11" x14ac:dyDescent="0.25">
      <c r="A18027" t="s">
        <v>172</v>
      </c>
      <c r="B18027" t="s">
        <v>106</v>
      </c>
      <c r="C18027" s="7">
        <v>1</v>
      </c>
      <c r="D18027">
        <v>0</v>
      </c>
      <c r="E18027">
        <v>40</v>
      </c>
      <c r="F18027">
        <v>60</v>
      </c>
      <c r="G18027" s="1">
        <f t="shared" si="1124"/>
        <v>1</v>
      </c>
      <c r="H18027" s="4">
        <f t="shared" si="1125"/>
        <v>1</v>
      </c>
      <c r="I18027" s="5">
        <f>IF(OR(AND(F18027&gt;=50,G18027&gt;SUMIF(SeasonTotals!A$2:A$9,A18027,SeasonTotals!F$2:F$9)),AND(G18027&gt;0.885,F18027&gt;=50,D18027&lt;3)),1,0)</f>
        <v>1</v>
      </c>
      <c r="J18027" s="4">
        <f t="shared" si="1126"/>
        <v>0</v>
      </c>
      <c r="K18027" s="5">
        <f t="shared" si="1127"/>
        <v>0</v>
      </c>
    </row>
    <row r="18028" spans="1:11" x14ac:dyDescent="0.25">
      <c r="A18028" t="s">
        <v>172</v>
      </c>
      <c r="B18028" t="s">
        <v>159</v>
      </c>
      <c r="C18028" s="7">
        <v>1</v>
      </c>
      <c r="D18028">
        <v>2</v>
      </c>
      <c r="E18028">
        <v>24</v>
      </c>
      <c r="F18028">
        <v>60</v>
      </c>
      <c r="G18028" s="1">
        <f t="shared" si="1124"/>
        <v>0.92307692307692313</v>
      </c>
      <c r="H18028" s="4">
        <f t="shared" si="1125"/>
        <v>1</v>
      </c>
      <c r="I18028" s="5">
        <f>IF(OR(AND(F18028&gt;=50,G18028&gt;SUMIF(SeasonTotals!A$2:A$9,A18028,SeasonTotals!F$2:F$9)),AND(G18028&gt;0.885,F18028&gt;=50,D18028&lt;3)),1,0)</f>
        <v>1</v>
      </c>
      <c r="J18028" s="4">
        <f t="shared" si="1126"/>
        <v>0</v>
      </c>
      <c r="K18028" s="5">
        <f t="shared" si="1127"/>
        <v>0</v>
      </c>
    </row>
    <row r="18029" spans="1:11" x14ac:dyDescent="0.25">
      <c r="A18029" t="s">
        <v>172</v>
      </c>
      <c r="B18029" t="s">
        <v>50</v>
      </c>
      <c r="C18029" s="7">
        <v>1</v>
      </c>
      <c r="D18029">
        <v>3</v>
      </c>
      <c r="E18029">
        <v>25</v>
      </c>
      <c r="F18029">
        <v>65</v>
      </c>
      <c r="G18029" s="1">
        <f t="shared" si="1124"/>
        <v>0.8928571428571429</v>
      </c>
      <c r="H18029" s="4">
        <f t="shared" si="1125"/>
        <v>0</v>
      </c>
      <c r="I18029" s="5">
        <f>IF(OR(AND(F18029&gt;=50,G18029&gt;SUMIF(SeasonTotals!A$2:A$9,A18029,SeasonTotals!F$2:F$9)),AND(G18029&gt;0.885,F18029&gt;=50,D18029&lt;3)),1,0)</f>
        <v>0</v>
      </c>
      <c r="J18029" s="4">
        <f t="shared" si="1126"/>
        <v>0</v>
      </c>
      <c r="K18029" s="5">
        <f t="shared" si="1127"/>
        <v>0</v>
      </c>
    </row>
    <row r="18030" spans="1:11" x14ac:dyDescent="0.25">
      <c r="A18030" t="s">
        <v>172</v>
      </c>
      <c r="B18030" t="s">
        <v>128</v>
      </c>
      <c r="C18030" s="7">
        <v>1</v>
      </c>
      <c r="D18030">
        <v>1</v>
      </c>
      <c r="E18030">
        <v>28</v>
      </c>
      <c r="F18030">
        <v>60</v>
      </c>
      <c r="G18030" s="1">
        <f t="shared" si="1124"/>
        <v>0.96551724137931039</v>
      </c>
      <c r="H18030" s="4">
        <f t="shared" si="1125"/>
        <v>1</v>
      </c>
      <c r="I18030" s="5">
        <f>IF(OR(AND(F18030&gt;=50,G18030&gt;SUMIF(SeasonTotals!A$2:A$9,A18030,SeasonTotals!F$2:F$9)),AND(G18030&gt;0.885,F18030&gt;=50,D18030&lt;3)),1,0)</f>
        <v>1</v>
      </c>
      <c r="J18030" s="4">
        <f t="shared" si="1126"/>
        <v>0</v>
      </c>
      <c r="K18030" s="5">
        <f t="shared" si="1127"/>
        <v>0</v>
      </c>
    </row>
    <row r="18031" spans="1:11" x14ac:dyDescent="0.25">
      <c r="A18031" t="s">
        <v>172</v>
      </c>
      <c r="B18031" t="s">
        <v>112</v>
      </c>
      <c r="C18031" s="7">
        <v>1</v>
      </c>
      <c r="D18031">
        <v>6</v>
      </c>
      <c r="E18031">
        <v>25</v>
      </c>
      <c r="F18031">
        <v>60</v>
      </c>
      <c r="G18031" s="1">
        <f t="shared" si="1124"/>
        <v>0.80645161290322576</v>
      </c>
      <c r="H18031" s="4">
        <f t="shared" si="1125"/>
        <v>0</v>
      </c>
      <c r="I18031" s="5">
        <f>IF(OR(AND(F18031&gt;=50,G18031&gt;SUMIF(SeasonTotals!A$2:A$9,A18031,SeasonTotals!F$2:F$9)),AND(G18031&gt;0.885,F18031&gt;=50,D18031&lt;3)),1,0)</f>
        <v>0</v>
      </c>
      <c r="J18031" s="4">
        <f t="shared" si="1126"/>
        <v>1</v>
      </c>
      <c r="K18031" s="5">
        <f t="shared" si="1127"/>
        <v>0</v>
      </c>
    </row>
    <row r="18032" spans="1:11" x14ac:dyDescent="0.25">
      <c r="A18032" t="s">
        <v>172</v>
      </c>
      <c r="B18032" t="s">
        <v>113</v>
      </c>
      <c r="C18032" s="7">
        <v>1</v>
      </c>
      <c r="D18032">
        <v>5</v>
      </c>
      <c r="E18032">
        <v>20</v>
      </c>
      <c r="F18032">
        <v>60</v>
      </c>
      <c r="G18032" s="1">
        <f t="shared" si="1124"/>
        <v>0.8</v>
      </c>
      <c r="H18032" s="4">
        <f t="shared" si="1125"/>
        <v>0</v>
      </c>
      <c r="I18032" s="5">
        <f>IF(OR(AND(F18032&gt;=50,G18032&gt;SUMIF(SeasonTotals!A$2:A$9,A18032,SeasonTotals!F$2:F$9)),AND(G18032&gt;0.885,F18032&gt;=50,D18032&lt;3)),1,0)</f>
        <v>0</v>
      </c>
      <c r="J18032" s="4">
        <f t="shared" si="1126"/>
        <v>1</v>
      </c>
      <c r="K18032" s="5">
        <f t="shared" si="1127"/>
        <v>0</v>
      </c>
    </row>
    <row r="18033" spans="1:11" x14ac:dyDescent="0.25">
      <c r="A18033" t="s">
        <v>172</v>
      </c>
      <c r="B18033" t="s">
        <v>60</v>
      </c>
      <c r="C18033" s="7">
        <v>1</v>
      </c>
      <c r="D18033">
        <v>1</v>
      </c>
      <c r="E18033">
        <v>24</v>
      </c>
      <c r="F18033">
        <v>60</v>
      </c>
      <c r="G18033" s="1">
        <f t="shared" si="1124"/>
        <v>0.96</v>
      </c>
      <c r="H18033" s="4">
        <f t="shared" si="1125"/>
        <v>1</v>
      </c>
      <c r="I18033" s="5">
        <f>IF(OR(AND(F18033&gt;=50,G18033&gt;SUMIF(SeasonTotals!A$2:A$9,A18033,SeasonTotals!F$2:F$9)),AND(G18033&gt;0.885,F18033&gt;=50,D18033&lt;3)),1,0)</f>
        <v>1</v>
      </c>
      <c r="J18033" s="4">
        <f t="shared" si="1126"/>
        <v>0</v>
      </c>
      <c r="K18033" s="5">
        <f t="shared" si="1127"/>
        <v>0</v>
      </c>
    </row>
    <row r="18034" spans="1:11" x14ac:dyDescent="0.25">
      <c r="A18034" t="s">
        <v>172</v>
      </c>
      <c r="B18034" t="s">
        <v>40</v>
      </c>
      <c r="C18034" s="7">
        <v>1</v>
      </c>
      <c r="D18034">
        <v>2</v>
      </c>
      <c r="E18034">
        <v>21</v>
      </c>
      <c r="F18034">
        <v>60</v>
      </c>
      <c r="G18034" s="1">
        <f t="shared" si="1124"/>
        <v>0.91304347826086951</v>
      </c>
      <c r="H18034" s="4">
        <f t="shared" si="1125"/>
        <v>1</v>
      </c>
      <c r="I18034" s="5">
        <f>IF(OR(AND(F18034&gt;=50,G18034&gt;SUMIF(SeasonTotals!A$2:A$9,A18034,SeasonTotals!F$2:F$9)),AND(G18034&gt;0.885,F18034&gt;=50,D18034&lt;3)),1,0)</f>
        <v>1</v>
      </c>
      <c r="J18034" s="4">
        <f t="shared" si="1126"/>
        <v>0</v>
      </c>
      <c r="K18034" s="5">
        <f t="shared" si="1127"/>
        <v>0</v>
      </c>
    </row>
    <row r="18035" spans="1:11" x14ac:dyDescent="0.25">
      <c r="A18035" t="s">
        <v>172</v>
      </c>
      <c r="B18035" t="s">
        <v>49</v>
      </c>
      <c r="C18035" s="7">
        <v>1</v>
      </c>
      <c r="D18035">
        <v>3</v>
      </c>
      <c r="E18035">
        <v>17</v>
      </c>
      <c r="F18035">
        <v>61</v>
      </c>
      <c r="G18035" s="1">
        <f t="shared" si="1124"/>
        <v>0.85</v>
      </c>
      <c r="H18035" s="4">
        <f t="shared" si="1125"/>
        <v>0</v>
      </c>
      <c r="I18035" s="5">
        <f>IF(OR(AND(F18035&gt;=50,G18035&gt;SUMIF(SeasonTotals!A$2:A$9,A18035,SeasonTotals!F$2:F$9)),AND(G18035&gt;0.885,F18035&gt;=50,D18035&lt;3)),1,0)</f>
        <v>0</v>
      </c>
      <c r="J18035" s="4">
        <f t="shared" si="1126"/>
        <v>0</v>
      </c>
      <c r="K18035" s="5">
        <f t="shared" si="1127"/>
        <v>0</v>
      </c>
    </row>
    <row r="18036" spans="1:11" x14ac:dyDescent="0.25">
      <c r="A18036" t="s">
        <v>172</v>
      </c>
      <c r="B18036" t="s">
        <v>43</v>
      </c>
      <c r="C18036" s="7">
        <v>1</v>
      </c>
      <c r="D18036">
        <v>1</v>
      </c>
      <c r="E18036">
        <v>12</v>
      </c>
      <c r="F18036">
        <v>60</v>
      </c>
      <c r="G18036" s="1">
        <f t="shared" si="1124"/>
        <v>0.92307692307692313</v>
      </c>
      <c r="H18036" s="4">
        <f t="shared" si="1125"/>
        <v>1</v>
      </c>
      <c r="I18036" s="5">
        <f>IF(OR(AND(F18036&gt;=50,G18036&gt;SUMIF(SeasonTotals!A$2:A$9,A18036,SeasonTotals!F$2:F$9)),AND(G18036&gt;0.885,F18036&gt;=50,D18036&lt;3)),1,0)</f>
        <v>1</v>
      </c>
      <c r="J18036" s="4">
        <f t="shared" si="1126"/>
        <v>0</v>
      </c>
      <c r="K18036" s="5">
        <f t="shared" si="1127"/>
        <v>0</v>
      </c>
    </row>
    <row r="18037" spans="1:11" x14ac:dyDescent="0.25">
      <c r="A18037" t="s">
        <v>172</v>
      </c>
      <c r="B18037" t="s">
        <v>145</v>
      </c>
      <c r="C18037" s="7">
        <v>1</v>
      </c>
      <c r="D18037">
        <v>2</v>
      </c>
      <c r="E18037">
        <v>23</v>
      </c>
      <c r="F18037">
        <v>59</v>
      </c>
      <c r="G18037" s="1">
        <f t="shared" si="1124"/>
        <v>0.92</v>
      </c>
      <c r="H18037" s="4">
        <f t="shared" si="1125"/>
        <v>1</v>
      </c>
      <c r="I18037" s="5">
        <f>IF(OR(AND(F18037&gt;=50,G18037&gt;SUMIF(SeasonTotals!A$2:A$9,A18037,SeasonTotals!F$2:F$9)),AND(G18037&gt;0.885,F18037&gt;=50,D18037&lt;3)),1,0)</f>
        <v>1</v>
      </c>
      <c r="J18037" s="4">
        <f t="shared" si="1126"/>
        <v>0</v>
      </c>
      <c r="K18037" s="5">
        <f t="shared" si="1127"/>
        <v>0</v>
      </c>
    </row>
    <row r="18038" spans="1:11" x14ac:dyDescent="0.25">
      <c r="A18038" t="s">
        <v>172</v>
      </c>
      <c r="B18038" t="s">
        <v>54</v>
      </c>
      <c r="C18038" s="7">
        <v>1</v>
      </c>
      <c r="D18038">
        <v>0</v>
      </c>
      <c r="E18038">
        <v>32</v>
      </c>
      <c r="F18038">
        <v>60</v>
      </c>
      <c r="G18038" s="1">
        <f t="shared" si="1124"/>
        <v>1</v>
      </c>
      <c r="H18038" s="4">
        <f t="shared" si="1125"/>
        <v>1</v>
      </c>
      <c r="I18038" s="5">
        <f>IF(OR(AND(F18038&gt;=50,G18038&gt;SUMIF(SeasonTotals!A$2:A$9,A18038,SeasonTotals!F$2:F$9)),AND(G18038&gt;0.885,F18038&gt;=50,D18038&lt;3)),1,0)</f>
        <v>1</v>
      </c>
      <c r="J18038" s="4">
        <f t="shared" si="1126"/>
        <v>0</v>
      </c>
      <c r="K18038" s="5">
        <f t="shared" si="1127"/>
        <v>0</v>
      </c>
    </row>
    <row r="18039" spans="1:11" x14ac:dyDescent="0.25">
      <c r="A18039" t="s">
        <v>172</v>
      </c>
      <c r="B18039" t="s">
        <v>37</v>
      </c>
      <c r="C18039" s="7">
        <v>1</v>
      </c>
      <c r="D18039">
        <v>2</v>
      </c>
      <c r="E18039">
        <v>18</v>
      </c>
      <c r="F18039">
        <v>60</v>
      </c>
      <c r="G18039" s="1">
        <f t="shared" si="1124"/>
        <v>0.9</v>
      </c>
      <c r="H18039" s="4">
        <f t="shared" si="1125"/>
        <v>1</v>
      </c>
      <c r="I18039" s="5">
        <f>IF(OR(AND(F18039&gt;=50,G18039&gt;SUMIF(SeasonTotals!A$2:A$9,A18039,SeasonTotals!F$2:F$9)),AND(G18039&gt;0.885,F18039&gt;=50,D18039&lt;3)),1,0)</f>
        <v>1</v>
      </c>
      <c r="J18039" s="4">
        <f t="shared" si="1126"/>
        <v>0</v>
      </c>
      <c r="K18039" s="5">
        <f t="shared" si="1127"/>
        <v>0</v>
      </c>
    </row>
    <row r="18040" spans="1:11" x14ac:dyDescent="0.25">
      <c r="A18040" t="s">
        <v>172</v>
      </c>
      <c r="B18040" t="s">
        <v>107</v>
      </c>
      <c r="C18040" s="7">
        <v>1</v>
      </c>
      <c r="D18040">
        <v>4</v>
      </c>
      <c r="E18040">
        <v>29</v>
      </c>
      <c r="F18040">
        <v>64</v>
      </c>
      <c r="G18040" s="1">
        <f t="shared" si="1124"/>
        <v>0.87878787878787878</v>
      </c>
      <c r="H18040" s="4">
        <f t="shared" si="1125"/>
        <v>0</v>
      </c>
      <c r="I18040" s="5">
        <f>IF(OR(AND(F18040&gt;=50,G18040&gt;SUMIF(SeasonTotals!A$2:A$9,A18040,SeasonTotals!F$2:F$9)),AND(G18040&gt;0.885,F18040&gt;=50,D18040&lt;3)),1,0)</f>
        <v>0</v>
      </c>
      <c r="J18040" s="4">
        <f t="shared" si="1126"/>
        <v>0</v>
      </c>
      <c r="K18040" s="5">
        <f t="shared" si="1127"/>
        <v>0</v>
      </c>
    </row>
    <row r="18041" spans="1:11" x14ac:dyDescent="0.25">
      <c r="A18041" t="s">
        <v>172</v>
      </c>
      <c r="B18041" t="s">
        <v>92</v>
      </c>
      <c r="C18041" s="7">
        <v>1</v>
      </c>
      <c r="D18041">
        <v>5</v>
      </c>
      <c r="E18041">
        <v>29</v>
      </c>
      <c r="F18041">
        <v>60</v>
      </c>
      <c r="G18041" s="1">
        <f t="shared" si="1124"/>
        <v>0.8529411764705882</v>
      </c>
      <c r="H18041" s="4">
        <f t="shared" si="1125"/>
        <v>0</v>
      </c>
      <c r="I18041" s="5">
        <f>IF(OR(AND(F18041&gt;=50,G18041&gt;SUMIF(SeasonTotals!A$2:A$9,A18041,SeasonTotals!F$2:F$9)),AND(G18041&gt;0.885,F18041&gt;=50,D18041&lt;3)),1,0)</f>
        <v>0</v>
      </c>
      <c r="J18041" s="4">
        <f t="shared" si="1126"/>
        <v>0</v>
      </c>
      <c r="K18041" s="5">
        <f t="shared" si="1127"/>
        <v>0</v>
      </c>
    </row>
    <row r="18042" spans="1:11" x14ac:dyDescent="0.25">
      <c r="A18042" t="s">
        <v>172</v>
      </c>
      <c r="B18042" t="s">
        <v>93</v>
      </c>
      <c r="C18042" s="7">
        <v>1</v>
      </c>
      <c r="D18042">
        <v>0</v>
      </c>
      <c r="E18042">
        <v>28</v>
      </c>
      <c r="F18042">
        <v>60</v>
      </c>
      <c r="G18042" s="1">
        <f t="shared" si="1124"/>
        <v>1</v>
      </c>
      <c r="H18042" s="4">
        <f t="shared" si="1125"/>
        <v>1</v>
      </c>
      <c r="I18042" s="5">
        <f>IF(OR(AND(F18042&gt;=50,G18042&gt;SUMIF(SeasonTotals!A$2:A$9,A18042,SeasonTotals!F$2:F$9)),AND(G18042&gt;0.885,F18042&gt;=50,D18042&lt;3)),1,0)</f>
        <v>1</v>
      </c>
      <c r="J18042" s="4">
        <f t="shared" si="1126"/>
        <v>0</v>
      </c>
      <c r="K18042" s="5">
        <f t="shared" si="1127"/>
        <v>0</v>
      </c>
    </row>
    <row r="18043" spans="1:11" x14ac:dyDescent="0.25">
      <c r="A18043" t="s">
        <v>172</v>
      </c>
      <c r="B18043" t="s">
        <v>73</v>
      </c>
      <c r="C18043" s="7">
        <v>1</v>
      </c>
      <c r="D18043">
        <v>4</v>
      </c>
      <c r="E18043">
        <v>28</v>
      </c>
      <c r="F18043">
        <v>60</v>
      </c>
      <c r="G18043" s="1">
        <f t="shared" si="1124"/>
        <v>0.875</v>
      </c>
      <c r="H18043" s="4">
        <f t="shared" si="1125"/>
        <v>0</v>
      </c>
      <c r="I18043" s="5">
        <f>IF(OR(AND(F18043&gt;=50,G18043&gt;SUMIF(SeasonTotals!A$2:A$9,A18043,SeasonTotals!F$2:F$9)),AND(G18043&gt;0.885,F18043&gt;=50,D18043&lt;3)),1,0)</f>
        <v>0</v>
      </c>
      <c r="J18043" s="4">
        <f t="shared" si="1126"/>
        <v>0</v>
      </c>
      <c r="K18043" s="5">
        <f t="shared" si="1127"/>
        <v>0</v>
      </c>
    </row>
    <row r="18044" spans="1:11" x14ac:dyDescent="0.25">
      <c r="A18044" t="s">
        <v>172</v>
      </c>
      <c r="B18044" t="s">
        <v>87</v>
      </c>
      <c r="C18044" s="7">
        <v>1</v>
      </c>
      <c r="D18044">
        <v>3</v>
      </c>
      <c r="E18044">
        <v>18</v>
      </c>
      <c r="F18044">
        <v>65</v>
      </c>
      <c r="G18044" s="1">
        <f t="shared" si="1124"/>
        <v>0.8571428571428571</v>
      </c>
      <c r="H18044" s="4">
        <f t="shared" si="1125"/>
        <v>0</v>
      </c>
      <c r="I18044" s="5">
        <f>IF(OR(AND(F18044&gt;=50,G18044&gt;SUMIF(SeasonTotals!A$2:A$9,A18044,SeasonTotals!F$2:F$9)),AND(G18044&gt;0.885,F18044&gt;=50,D18044&lt;3)),1,0)</f>
        <v>0</v>
      </c>
      <c r="J18044" s="4">
        <f t="shared" si="1126"/>
        <v>0</v>
      </c>
      <c r="K18044" s="5">
        <f t="shared" si="1127"/>
        <v>0</v>
      </c>
    </row>
    <row r="18045" spans="1:11" x14ac:dyDescent="0.25">
      <c r="A18045" t="s">
        <v>172</v>
      </c>
      <c r="B18045" t="s">
        <v>95</v>
      </c>
      <c r="C18045" s="7">
        <v>1</v>
      </c>
      <c r="D18045">
        <v>3</v>
      </c>
      <c r="E18045">
        <v>25</v>
      </c>
      <c r="F18045">
        <v>60</v>
      </c>
      <c r="G18045" s="1">
        <f t="shared" si="1124"/>
        <v>0.8928571428571429</v>
      </c>
      <c r="H18045" s="4">
        <f t="shared" si="1125"/>
        <v>0</v>
      </c>
      <c r="I18045" s="5">
        <f>IF(OR(AND(F18045&gt;=50,G18045&gt;SUMIF(SeasonTotals!A$2:A$9,A18045,SeasonTotals!F$2:F$9)),AND(G18045&gt;0.885,F18045&gt;=50,D18045&lt;3)),1,0)</f>
        <v>0</v>
      </c>
      <c r="J18045" s="4">
        <f t="shared" si="1126"/>
        <v>0</v>
      </c>
      <c r="K18045" s="5">
        <f t="shared" si="1127"/>
        <v>0</v>
      </c>
    </row>
    <row r="18046" spans="1:11" x14ac:dyDescent="0.25">
      <c r="A18046" t="s">
        <v>172</v>
      </c>
      <c r="B18046" t="s">
        <v>132</v>
      </c>
      <c r="C18046" s="7">
        <v>1</v>
      </c>
      <c r="D18046">
        <v>4</v>
      </c>
      <c r="E18046">
        <v>24</v>
      </c>
      <c r="F18046">
        <v>61</v>
      </c>
      <c r="G18046" s="1">
        <f t="shared" si="1124"/>
        <v>0.8571428571428571</v>
      </c>
      <c r="H18046" s="4">
        <f t="shared" si="1125"/>
        <v>0</v>
      </c>
      <c r="I18046" s="5">
        <f>IF(OR(AND(F18046&gt;=50,G18046&gt;SUMIF(SeasonTotals!A$2:A$9,A18046,SeasonTotals!F$2:F$9)),AND(G18046&gt;0.885,F18046&gt;=50,D18046&lt;3)),1,0)</f>
        <v>0</v>
      </c>
      <c r="J18046" s="4">
        <f t="shared" si="1126"/>
        <v>0</v>
      </c>
      <c r="K18046" s="5">
        <f t="shared" si="1127"/>
        <v>0</v>
      </c>
    </row>
    <row r="18047" spans="1:11" x14ac:dyDescent="0.25">
      <c r="A18047" t="s">
        <v>172</v>
      </c>
      <c r="B18047" t="s">
        <v>106</v>
      </c>
      <c r="C18047" s="7">
        <v>1</v>
      </c>
      <c r="D18047">
        <v>3</v>
      </c>
      <c r="E18047">
        <v>26</v>
      </c>
      <c r="F18047">
        <v>65</v>
      </c>
      <c r="G18047" s="1">
        <f t="shared" si="1124"/>
        <v>0.89655172413793105</v>
      </c>
      <c r="H18047" s="4">
        <f t="shared" si="1125"/>
        <v>0</v>
      </c>
      <c r="I18047" s="5">
        <f>IF(OR(AND(F18047&gt;=50,G18047&gt;SUMIF(SeasonTotals!A$2:A$9,A18047,SeasonTotals!F$2:F$9)),AND(G18047&gt;0.885,F18047&gt;=50,D18047&lt;3)),1,0)</f>
        <v>0</v>
      </c>
      <c r="J18047" s="4">
        <f t="shared" si="1126"/>
        <v>0</v>
      </c>
      <c r="K18047" s="5">
        <f t="shared" si="1127"/>
        <v>0</v>
      </c>
    </row>
    <row r="18048" spans="1:11" x14ac:dyDescent="0.25">
      <c r="A18048" t="s">
        <v>172</v>
      </c>
      <c r="B18048" t="s">
        <v>176</v>
      </c>
      <c r="C18048" s="7">
        <v>1</v>
      </c>
      <c r="D18048">
        <v>1</v>
      </c>
      <c r="E18048">
        <v>10</v>
      </c>
      <c r="F18048">
        <v>60</v>
      </c>
      <c r="G18048" s="1">
        <f t="shared" si="1124"/>
        <v>0.90909090909090906</v>
      </c>
      <c r="H18048" s="4">
        <f t="shared" si="1125"/>
        <v>1</v>
      </c>
      <c r="I18048" s="5">
        <f>IF(OR(AND(F18048&gt;=50,G18048&gt;SUMIF(SeasonTotals!A$2:A$9,A18048,SeasonTotals!F$2:F$9)),AND(G18048&gt;0.885,F18048&gt;=50,D18048&lt;3)),1,0)</f>
        <v>1</v>
      </c>
      <c r="J18048" s="4">
        <f t="shared" si="1126"/>
        <v>0</v>
      </c>
      <c r="K18048" s="5">
        <f t="shared" si="1127"/>
        <v>0</v>
      </c>
    </row>
    <row r="18049" spans="1:11" x14ac:dyDescent="0.25">
      <c r="A18049" t="s">
        <v>172</v>
      </c>
      <c r="B18049" t="s">
        <v>17</v>
      </c>
      <c r="C18049" s="7">
        <v>1</v>
      </c>
      <c r="D18049">
        <v>2</v>
      </c>
      <c r="E18049">
        <v>37</v>
      </c>
      <c r="F18049">
        <v>59</v>
      </c>
      <c r="G18049" s="1">
        <f t="shared" si="1124"/>
        <v>0.94871794871794868</v>
      </c>
      <c r="H18049" s="4">
        <f t="shared" si="1125"/>
        <v>1</v>
      </c>
      <c r="I18049" s="5">
        <f>IF(OR(AND(F18049&gt;=50,G18049&gt;SUMIF(SeasonTotals!A$2:A$9,A18049,SeasonTotals!F$2:F$9)),AND(G18049&gt;0.885,F18049&gt;=50,D18049&lt;3)),1,0)</f>
        <v>1</v>
      </c>
      <c r="J18049" s="4">
        <f t="shared" si="1126"/>
        <v>0</v>
      </c>
      <c r="K18049" s="5">
        <f t="shared" si="1127"/>
        <v>0</v>
      </c>
    </row>
    <row r="18050" spans="1:11" x14ac:dyDescent="0.25">
      <c r="A18050" t="s">
        <v>172</v>
      </c>
      <c r="B18050" t="s">
        <v>94</v>
      </c>
      <c r="C18050" s="7">
        <v>1</v>
      </c>
      <c r="D18050">
        <v>1</v>
      </c>
      <c r="E18050">
        <v>34</v>
      </c>
      <c r="F18050">
        <v>60</v>
      </c>
      <c r="G18050" s="1">
        <f t="shared" ref="G18050:G18113" si="1128">E18050/MAX(1,SUM(D18050:E18050))</f>
        <v>0.97142857142857142</v>
      </c>
      <c r="H18050" s="4">
        <f t="shared" ref="H18050:H18113" si="1129">IF(AND(F18050&gt;=50,OR(G18050&gt;0.913,AND(G18050&gt;0.885,D18050&lt;3))),1,0)</f>
        <v>1</v>
      </c>
      <c r="I18050" s="5">
        <f>IF(OR(AND(F18050&gt;=50,G18050&gt;SUMIF(SeasonTotals!A$2:A$9,A18050,SeasonTotals!F$2:F$9)),AND(G18050&gt;0.885,F18050&gt;=50,D18050&lt;3)),1,0)</f>
        <v>1</v>
      </c>
      <c r="J18050" s="4">
        <f t="shared" ref="J18050:J18113" si="1130">IF(G18050&lt;0.85,1,0)</f>
        <v>0</v>
      </c>
      <c r="K18050" s="5">
        <f t="shared" ref="K18050:K18113" si="1131">IF(F18050&lt;55,1,0)</f>
        <v>0</v>
      </c>
    </row>
    <row r="18051" spans="1:11" x14ac:dyDescent="0.25">
      <c r="A18051" t="s">
        <v>172</v>
      </c>
      <c r="B18051" t="s">
        <v>49</v>
      </c>
      <c r="C18051" s="7">
        <v>1</v>
      </c>
      <c r="D18051">
        <v>2</v>
      </c>
      <c r="E18051">
        <v>17</v>
      </c>
      <c r="F18051">
        <v>60</v>
      </c>
      <c r="G18051" s="1">
        <f t="shared" si="1128"/>
        <v>0.89473684210526316</v>
      </c>
      <c r="H18051" s="4">
        <f t="shared" si="1129"/>
        <v>1</v>
      </c>
      <c r="I18051" s="5">
        <f>IF(OR(AND(F18051&gt;=50,G18051&gt;SUMIF(SeasonTotals!A$2:A$9,A18051,SeasonTotals!F$2:F$9)),AND(G18051&gt;0.885,F18051&gt;=50,D18051&lt;3)),1,0)</f>
        <v>1</v>
      </c>
      <c r="J18051" s="4">
        <f t="shared" si="1130"/>
        <v>0</v>
      </c>
      <c r="K18051" s="5">
        <f t="shared" si="1131"/>
        <v>0</v>
      </c>
    </row>
    <row r="18052" spans="1:11" x14ac:dyDescent="0.25">
      <c r="A18052" t="s">
        <v>172</v>
      </c>
      <c r="B18052" t="s">
        <v>120</v>
      </c>
      <c r="C18052" s="7">
        <v>1</v>
      </c>
      <c r="D18052">
        <v>1</v>
      </c>
      <c r="E18052">
        <v>29</v>
      </c>
      <c r="F18052">
        <v>63</v>
      </c>
      <c r="G18052" s="1">
        <f t="shared" si="1128"/>
        <v>0.96666666666666667</v>
      </c>
      <c r="H18052" s="4">
        <f t="shared" si="1129"/>
        <v>1</v>
      </c>
      <c r="I18052" s="5">
        <f>IF(OR(AND(F18052&gt;=50,G18052&gt;SUMIF(SeasonTotals!A$2:A$9,A18052,SeasonTotals!F$2:F$9)),AND(G18052&gt;0.885,F18052&gt;=50,D18052&lt;3)),1,0)</f>
        <v>1</v>
      </c>
      <c r="J18052" s="4">
        <f t="shared" si="1130"/>
        <v>0</v>
      </c>
      <c r="K18052" s="5">
        <f t="shared" si="1131"/>
        <v>0</v>
      </c>
    </row>
    <row r="18053" spans="1:11" x14ac:dyDescent="0.25">
      <c r="A18053" t="s">
        <v>172</v>
      </c>
      <c r="B18053" t="s">
        <v>168</v>
      </c>
      <c r="C18053" s="7">
        <v>1</v>
      </c>
      <c r="D18053">
        <v>5</v>
      </c>
      <c r="E18053">
        <v>27</v>
      </c>
      <c r="F18053">
        <v>58</v>
      </c>
      <c r="G18053" s="1">
        <f t="shared" si="1128"/>
        <v>0.84375</v>
      </c>
      <c r="H18053" s="4">
        <f t="shared" si="1129"/>
        <v>0</v>
      </c>
      <c r="I18053" s="5">
        <f>IF(OR(AND(F18053&gt;=50,G18053&gt;SUMIF(SeasonTotals!A$2:A$9,A18053,SeasonTotals!F$2:F$9)),AND(G18053&gt;0.885,F18053&gt;=50,D18053&lt;3)),1,0)</f>
        <v>0</v>
      </c>
      <c r="J18053" s="4">
        <f t="shared" si="1130"/>
        <v>1</v>
      </c>
      <c r="K18053" s="5">
        <f t="shared" si="1131"/>
        <v>0</v>
      </c>
    </row>
    <row r="18054" spans="1:11" x14ac:dyDescent="0.25">
      <c r="A18054" t="s">
        <v>172</v>
      </c>
      <c r="B18054" t="s">
        <v>111</v>
      </c>
      <c r="C18054" s="7">
        <v>1</v>
      </c>
      <c r="D18054">
        <v>4</v>
      </c>
      <c r="E18054">
        <v>15</v>
      </c>
      <c r="F18054">
        <v>60</v>
      </c>
      <c r="G18054" s="1">
        <f t="shared" si="1128"/>
        <v>0.78947368421052633</v>
      </c>
      <c r="H18054" s="4">
        <f t="shared" si="1129"/>
        <v>0</v>
      </c>
      <c r="I18054" s="5">
        <f>IF(OR(AND(F18054&gt;=50,G18054&gt;SUMIF(SeasonTotals!A$2:A$9,A18054,SeasonTotals!F$2:F$9)),AND(G18054&gt;0.885,F18054&gt;=50,D18054&lt;3)),1,0)</f>
        <v>0</v>
      </c>
      <c r="J18054" s="4">
        <f t="shared" si="1130"/>
        <v>1</v>
      </c>
      <c r="K18054" s="5">
        <f t="shared" si="1131"/>
        <v>0</v>
      </c>
    </row>
    <row r="18055" spans="1:11" x14ac:dyDescent="0.25">
      <c r="A18055" t="s">
        <v>172</v>
      </c>
      <c r="B18055" t="s">
        <v>181</v>
      </c>
      <c r="C18055" s="7">
        <v>1</v>
      </c>
      <c r="D18055">
        <v>1</v>
      </c>
      <c r="E18055">
        <v>26</v>
      </c>
      <c r="F18055">
        <v>60</v>
      </c>
      <c r="G18055" s="1">
        <f t="shared" si="1128"/>
        <v>0.96296296296296291</v>
      </c>
      <c r="H18055" s="4">
        <f t="shared" si="1129"/>
        <v>1</v>
      </c>
      <c r="I18055" s="5">
        <f>IF(OR(AND(F18055&gt;=50,G18055&gt;SUMIF(SeasonTotals!A$2:A$9,A18055,SeasonTotals!F$2:F$9)),AND(G18055&gt;0.885,F18055&gt;=50,D18055&lt;3)),1,0)</f>
        <v>1</v>
      </c>
      <c r="J18055" s="4">
        <f t="shared" si="1130"/>
        <v>0</v>
      </c>
      <c r="K18055" s="5">
        <f t="shared" si="1131"/>
        <v>0</v>
      </c>
    </row>
    <row r="18056" spans="1:11" x14ac:dyDescent="0.25">
      <c r="A18056" t="s">
        <v>172</v>
      </c>
      <c r="B18056" t="s">
        <v>127</v>
      </c>
      <c r="C18056" s="7">
        <v>1</v>
      </c>
      <c r="D18056">
        <v>2</v>
      </c>
      <c r="E18056">
        <v>35</v>
      </c>
      <c r="F18056">
        <v>60</v>
      </c>
      <c r="G18056" s="1">
        <f t="shared" si="1128"/>
        <v>0.94594594594594594</v>
      </c>
      <c r="H18056" s="4">
        <f t="shared" si="1129"/>
        <v>1</v>
      </c>
      <c r="I18056" s="5">
        <f>IF(OR(AND(F18056&gt;=50,G18056&gt;SUMIF(SeasonTotals!A$2:A$9,A18056,SeasonTotals!F$2:F$9)),AND(G18056&gt;0.885,F18056&gt;=50,D18056&lt;3)),1,0)</f>
        <v>1</v>
      </c>
      <c r="J18056" s="4">
        <f t="shared" si="1130"/>
        <v>0</v>
      </c>
      <c r="K18056" s="5">
        <f t="shared" si="1131"/>
        <v>0</v>
      </c>
    </row>
    <row r="18057" spans="1:11" x14ac:dyDescent="0.25">
      <c r="A18057" t="s">
        <v>172</v>
      </c>
      <c r="B18057" t="s">
        <v>54</v>
      </c>
      <c r="C18057" s="7">
        <v>1</v>
      </c>
      <c r="D18057">
        <v>2</v>
      </c>
      <c r="E18057">
        <v>38</v>
      </c>
      <c r="F18057">
        <v>60</v>
      </c>
      <c r="G18057" s="1">
        <f t="shared" si="1128"/>
        <v>0.95</v>
      </c>
      <c r="H18057" s="4">
        <f t="shared" si="1129"/>
        <v>1</v>
      </c>
      <c r="I18057" s="5">
        <f>IF(OR(AND(F18057&gt;=50,G18057&gt;SUMIF(SeasonTotals!A$2:A$9,A18057,SeasonTotals!F$2:F$9)),AND(G18057&gt;0.885,F18057&gt;=50,D18057&lt;3)),1,0)</f>
        <v>1</v>
      </c>
      <c r="J18057" s="4">
        <f t="shared" si="1130"/>
        <v>0</v>
      </c>
      <c r="K18057" s="5">
        <f t="shared" si="1131"/>
        <v>0</v>
      </c>
    </row>
    <row r="18058" spans="1:11" x14ac:dyDescent="0.25">
      <c r="A18058" t="s">
        <v>172</v>
      </c>
      <c r="B18058" t="s">
        <v>37</v>
      </c>
      <c r="C18058" s="7">
        <v>1</v>
      </c>
      <c r="D18058">
        <v>1</v>
      </c>
      <c r="E18058">
        <v>31</v>
      </c>
      <c r="F18058">
        <v>60</v>
      </c>
      <c r="G18058" s="1">
        <f t="shared" si="1128"/>
        <v>0.96875</v>
      </c>
      <c r="H18058" s="4">
        <f t="shared" si="1129"/>
        <v>1</v>
      </c>
      <c r="I18058" s="5">
        <f>IF(OR(AND(F18058&gt;=50,G18058&gt;SUMIF(SeasonTotals!A$2:A$9,A18058,SeasonTotals!F$2:F$9)),AND(G18058&gt;0.885,F18058&gt;=50,D18058&lt;3)),1,0)</f>
        <v>1</v>
      </c>
      <c r="J18058" s="4">
        <f t="shared" si="1130"/>
        <v>0</v>
      </c>
      <c r="K18058" s="5">
        <f t="shared" si="1131"/>
        <v>0</v>
      </c>
    </row>
    <row r="18059" spans="1:11" x14ac:dyDescent="0.25">
      <c r="A18059" t="s">
        <v>172</v>
      </c>
      <c r="B18059" t="s">
        <v>79</v>
      </c>
      <c r="C18059" s="7">
        <v>1</v>
      </c>
      <c r="D18059">
        <v>2</v>
      </c>
      <c r="E18059">
        <v>11</v>
      </c>
      <c r="F18059">
        <v>58</v>
      </c>
      <c r="G18059" s="1">
        <f t="shared" si="1128"/>
        <v>0.84615384615384615</v>
      </c>
      <c r="H18059" s="4">
        <f t="shared" si="1129"/>
        <v>0</v>
      </c>
      <c r="I18059" s="5">
        <f>IF(OR(AND(F18059&gt;=50,G18059&gt;SUMIF(SeasonTotals!A$2:A$9,A18059,SeasonTotals!F$2:F$9)),AND(G18059&gt;0.885,F18059&gt;=50,D18059&lt;3)),1,0)</f>
        <v>0</v>
      </c>
      <c r="J18059" s="4">
        <f t="shared" si="1130"/>
        <v>1</v>
      </c>
      <c r="K18059" s="5">
        <f t="shared" si="1131"/>
        <v>0</v>
      </c>
    </row>
    <row r="18060" spans="1:11" x14ac:dyDescent="0.25">
      <c r="A18060" t="s">
        <v>172</v>
      </c>
      <c r="B18060" t="s">
        <v>107</v>
      </c>
      <c r="C18060" s="7">
        <v>1</v>
      </c>
      <c r="D18060">
        <v>0</v>
      </c>
      <c r="E18060">
        <v>30</v>
      </c>
      <c r="F18060">
        <v>60</v>
      </c>
      <c r="G18060" s="1">
        <f t="shared" si="1128"/>
        <v>1</v>
      </c>
      <c r="H18060" s="4">
        <f t="shared" si="1129"/>
        <v>1</v>
      </c>
      <c r="I18060" s="5">
        <f>IF(OR(AND(F18060&gt;=50,G18060&gt;SUMIF(SeasonTotals!A$2:A$9,A18060,SeasonTotals!F$2:F$9)),AND(G18060&gt;0.885,F18060&gt;=50,D18060&lt;3)),1,0)</f>
        <v>1</v>
      </c>
      <c r="J18060" s="4">
        <f t="shared" si="1130"/>
        <v>0</v>
      </c>
      <c r="K18060" s="5">
        <f t="shared" si="1131"/>
        <v>0</v>
      </c>
    </row>
    <row r="18061" spans="1:11" x14ac:dyDescent="0.25">
      <c r="A18061" t="s">
        <v>172</v>
      </c>
      <c r="B18061" t="s">
        <v>25</v>
      </c>
      <c r="C18061" s="7">
        <v>1</v>
      </c>
      <c r="D18061">
        <v>3</v>
      </c>
      <c r="E18061">
        <v>31</v>
      </c>
      <c r="F18061">
        <v>56</v>
      </c>
      <c r="G18061" s="1">
        <f t="shared" si="1128"/>
        <v>0.91176470588235292</v>
      </c>
      <c r="H18061" s="4">
        <f t="shared" si="1129"/>
        <v>0</v>
      </c>
      <c r="I18061" s="5">
        <f>IF(OR(AND(F18061&gt;=50,G18061&gt;SUMIF(SeasonTotals!A$2:A$9,A18061,SeasonTotals!F$2:F$9)),AND(G18061&gt;0.885,F18061&gt;=50,D18061&lt;3)),1,0)</f>
        <v>0</v>
      </c>
      <c r="J18061" s="4">
        <f t="shared" si="1130"/>
        <v>0</v>
      </c>
      <c r="K18061" s="5">
        <f t="shared" si="1131"/>
        <v>0</v>
      </c>
    </row>
    <row r="18062" spans="1:11" x14ac:dyDescent="0.25">
      <c r="A18062" t="s">
        <v>172</v>
      </c>
      <c r="B18062" t="s">
        <v>147</v>
      </c>
      <c r="C18062" s="7">
        <v>1</v>
      </c>
      <c r="D18062">
        <v>1</v>
      </c>
      <c r="E18062">
        <v>22</v>
      </c>
      <c r="F18062">
        <v>60</v>
      </c>
      <c r="G18062" s="1">
        <f t="shared" si="1128"/>
        <v>0.95652173913043481</v>
      </c>
      <c r="H18062" s="4">
        <f t="shared" si="1129"/>
        <v>1</v>
      </c>
      <c r="I18062" s="5">
        <f>IF(OR(AND(F18062&gt;=50,G18062&gt;SUMIF(SeasonTotals!A$2:A$9,A18062,SeasonTotals!F$2:F$9)),AND(G18062&gt;0.885,F18062&gt;=50,D18062&lt;3)),1,0)</f>
        <v>1</v>
      </c>
      <c r="J18062" s="4">
        <f t="shared" si="1130"/>
        <v>0</v>
      </c>
      <c r="K18062" s="5">
        <f t="shared" si="1131"/>
        <v>0</v>
      </c>
    </row>
    <row r="18063" spans="1:11" x14ac:dyDescent="0.25">
      <c r="A18063" t="s">
        <v>172</v>
      </c>
      <c r="B18063" t="s">
        <v>93</v>
      </c>
      <c r="C18063" s="7">
        <v>1</v>
      </c>
      <c r="D18063">
        <v>0</v>
      </c>
      <c r="E18063">
        <v>31</v>
      </c>
      <c r="F18063">
        <v>60</v>
      </c>
      <c r="G18063" s="1">
        <f t="shared" si="1128"/>
        <v>1</v>
      </c>
      <c r="H18063" s="4">
        <f t="shared" si="1129"/>
        <v>1</v>
      </c>
      <c r="I18063" s="5">
        <f>IF(OR(AND(F18063&gt;=50,G18063&gt;SUMIF(SeasonTotals!A$2:A$9,A18063,SeasonTotals!F$2:F$9)),AND(G18063&gt;0.885,F18063&gt;=50,D18063&lt;3)),1,0)</f>
        <v>1</v>
      </c>
      <c r="J18063" s="4">
        <f t="shared" si="1130"/>
        <v>0</v>
      </c>
      <c r="K18063" s="5">
        <f t="shared" si="1131"/>
        <v>0</v>
      </c>
    </row>
    <row r="18064" spans="1:11" x14ac:dyDescent="0.25">
      <c r="A18064" t="s">
        <v>172</v>
      </c>
      <c r="B18064" t="s">
        <v>18</v>
      </c>
      <c r="C18064" s="7">
        <v>1</v>
      </c>
      <c r="D18064">
        <v>0</v>
      </c>
      <c r="E18064">
        <v>36</v>
      </c>
      <c r="F18064">
        <v>63</v>
      </c>
      <c r="G18064" s="1">
        <f t="shared" si="1128"/>
        <v>1</v>
      </c>
      <c r="H18064" s="4">
        <f t="shared" si="1129"/>
        <v>1</v>
      </c>
      <c r="I18064" s="5">
        <f>IF(OR(AND(F18064&gt;=50,G18064&gt;SUMIF(SeasonTotals!A$2:A$9,A18064,SeasonTotals!F$2:F$9)),AND(G18064&gt;0.885,F18064&gt;=50,D18064&lt;3)),1,0)</f>
        <v>1</v>
      </c>
      <c r="J18064" s="4">
        <f t="shared" si="1130"/>
        <v>0</v>
      </c>
      <c r="K18064" s="5">
        <f t="shared" si="1131"/>
        <v>0</v>
      </c>
    </row>
    <row r="18065" spans="1:11" x14ac:dyDescent="0.25">
      <c r="A18065" t="s">
        <v>172</v>
      </c>
      <c r="B18065" t="s">
        <v>51</v>
      </c>
      <c r="C18065" s="7">
        <v>1</v>
      </c>
      <c r="D18065">
        <v>2</v>
      </c>
      <c r="E18065">
        <v>30</v>
      </c>
      <c r="F18065">
        <v>59</v>
      </c>
      <c r="G18065" s="1">
        <f t="shared" si="1128"/>
        <v>0.9375</v>
      </c>
      <c r="H18065" s="4">
        <f t="shared" si="1129"/>
        <v>1</v>
      </c>
      <c r="I18065" s="5">
        <f>IF(OR(AND(F18065&gt;=50,G18065&gt;SUMIF(SeasonTotals!A$2:A$9,A18065,SeasonTotals!F$2:F$9)),AND(G18065&gt;0.885,F18065&gt;=50,D18065&lt;3)),1,0)</f>
        <v>1</v>
      </c>
      <c r="J18065" s="4">
        <f t="shared" si="1130"/>
        <v>0</v>
      </c>
      <c r="K18065" s="5">
        <f t="shared" si="1131"/>
        <v>0</v>
      </c>
    </row>
    <row r="18066" spans="1:11" x14ac:dyDescent="0.25">
      <c r="A18066" t="s">
        <v>172</v>
      </c>
      <c r="B18066" t="s">
        <v>153</v>
      </c>
      <c r="C18066" s="7">
        <v>1</v>
      </c>
      <c r="D18066">
        <v>1</v>
      </c>
      <c r="E18066">
        <v>18</v>
      </c>
      <c r="F18066">
        <v>59</v>
      </c>
      <c r="G18066" s="1">
        <f t="shared" si="1128"/>
        <v>0.94736842105263153</v>
      </c>
      <c r="H18066" s="4">
        <f t="shared" si="1129"/>
        <v>1</v>
      </c>
      <c r="I18066" s="5">
        <f>IF(OR(AND(F18066&gt;=50,G18066&gt;SUMIF(SeasonTotals!A$2:A$9,A18066,SeasonTotals!F$2:F$9)),AND(G18066&gt;0.885,F18066&gt;=50,D18066&lt;3)),1,0)</f>
        <v>1</v>
      </c>
      <c r="J18066" s="4">
        <f t="shared" si="1130"/>
        <v>0</v>
      </c>
      <c r="K18066" s="5">
        <f t="shared" si="1131"/>
        <v>0</v>
      </c>
    </row>
    <row r="18067" spans="1:11" x14ac:dyDescent="0.25">
      <c r="A18067" t="s">
        <v>172</v>
      </c>
      <c r="B18067" t="s">
        <v>87</v>
      </c>
      <c r="C18067" s="7">
        <v>1</v>
      </c>
      <c r="D18067">
        <v>1</v>
      </c>
      <c r="E18067">
        <v>30</v>
      </c>
      <c r="F18067">
        <v>60</v>
      </c>
      <c r="G18067" s="1">
        <f t="shared" si="1128"/>
        <v>0.967741935483871</v>
      </c>
      <c r="H18067" s="4">
        <f t="shared" si="1129"/>
        <v>1</v>
      </c>
      <c r="I18067" s="5">
        <f>IF(OR(AND(F18067&gt;=50,G18067&gt;SUMIF(SeasonTotals!A$2:A$9,A18067,SeasonTotals!F$2:F$9)),AND(G18067&gt;0.885,F18067&gt;=50,D18067&lt;3)),1,0)</f>
        <v>1</v>
      </c>
      <c r="J18067" s="4">
        <f t="shared" si="1130"/>
        <v>0</v>
      </c>
      <c r="K18067" s="5">
        <f t="shared" si="1131"/>
        <v>0</v>
      </c>
    </row>
    <row r="18068" spans="1:11" x14ac:dyDescent="0.25">
      <c r="A18068" t="s">
        <v>172</v>
      </c>
      <c r="B18068" t="s">
        <v>123</v>
      </c>
      <c r="C18068" s="7">
        <v>1</v>
      </c>
      <c r="D18068">
        <v>1</v>
      </c>
      <c r="E18068">
        <v>17</v>
      </c>
      <c r="F18068">
        <v>59</v>
      </c>
      <c r="G18068" s="1">
        <f t="shared" si="1128"/>
        <v>0.94444444444444442</v>
      </c>
      <c r="H18068" s="4">
        <f t="shared" si="1129"/>
        <v>1</v>
      </c>
      <c r="I18068" s="5">
        <f>IF(OR(AND(F18068&gt;=50,G18068&gt;SUMIF(SeasonTotals!A$2:A$9,A18068,SeasonTotals!F$2:F$9)),AND(G18068&gt;0.885,F18068&gt;=50,D18068&lt;3)),1,0)</f>
        <v>1</v>
      </c>
      <c r="J18068" s="4">
        <f t="shared" si="1130"/>
        <v>0</v>
      </c>
      <c r="K18068" s="5">
        <f t="shared" si="1131"/>
        <v>0</v>
      </c>
    </row>
    <row r="18069" spans="1:11" x14ac:dyDescent="0.25">
      <c r="A18069" t="s">
        <v>172</v>
      </c>
      <c r="B18069" t="s">
        <v>132</v>
      </c>
      <c r="C18069" s="7">
        <v>1</v>
      </c>
      <c r="D18069">
        <v>4</v>
      </c>
      <c r="E18069">
        <v>29</v>
      </c>
      <c r="F18069">
        <v>58</v>
      </c>
      <c r="G18069" s="1">
        <f t="shared" si="1128"/>
        <v>0.87878787878787878</v>
      </c>
      <c r="H18069" s="4">
        <f t="shared" si="1129"/>
        <v>0</v>
      </c>
      <c r="I18069" s="5">
        <f>IF(OR(AND(F18069&gt;=50,G18069&gt;SUMIF(SeasonTotals!A$2:A$9,A18069,SeasonTotals!F$2:F$9)),AND(G18069&gt;0.885,F18069&gt;=50,D18069&lt;3)),1,0)</f>
        <v>0</v>
      </c>
      <c r="J18069" s="4">
        <f t="shared" si="1130"/>
        <v>0</v>
      </c>
      <c r="K18069" s="5">
        <f t="shared" si="1131"/>
        <v>0</v>
      </c>
    </row>
    <row r="18070" spans="1:11" x14ac:dyDescent="0.25">
      <c r="A18070" t="s">
        <v>172</v>
      </c>
      <c r="B18070" t="s">
        <v>69</v>
      </c>
      <c r="C18070" s="7">
        <v>1</v>
      </c>
      <c r="D18070">
        <v>5</v>
      </c>
      <c r="E18070">
        <v>15</v>
      </c>
      <c r="F18070">
        <v>42</v>
      </c>
      <c r="G18070" s="1">
        <f t="shared" si="1128"/>
        <v>0.75</v>
      </c>
      <c r="H18070" s="4">
        <f t="shared" si="1129"/>
        <v>0</v>
      </c>
      <c r="I18070" s="5">
        <f>IF(OR(AND(F18070&gt;=50,G18070&gt;SUMIF(SeasonTotals!A$2:A$9,A18070,SeasonTotals!F$2:F$9)),AND(G18070&gt;0.885,F18070&gt;=50,D18070&lt;3)),1,0)</f>
        <v>0</v>
      </c>
      <c r="J18070" s="4">
        <f t="shared" si="1130"/>
        <v>1</v>
      </c>
      <c r="K18070" s="5">
        <f t="shared" si="1131"/>
        <v>1</v>
      </c>
    </row>
    <row r="18071" spans="1:11" x14ac:dyDescent="0.25">
      <c r="A18071" t="s">
        <v>172</v>
      </c>
      <c r="B18071" t="s">
        <v>17</v>
      </c>
      <c r="C18071" s="7">
        <v>1</v>
      </c>
      <c r="D18071">
        <v>4</v>
      </c>
      <c r="E18071">
        <v>33</v>
      </c>
      <c r="F18071">
        <v>60</v>
      </c>
      <c r="G18071" s="1">
        <f t="shared" si="1128"/>
        <v>0.89189189189189189</v>
      </c>
      <c r="H18071" s="4">
        <f t="shared" si="1129"/>
        <v>0</v>
      </c>
      <c r="I18071" s="5">
        <f>IF(OR(AND(F18071&gt;=50,G18071&gt;SUMIF(SeasonTotals!A$2:A$9,A18071,SeasonTotals!F$2:F$9)),AND(G18071&gt;0.885,F18071&gt;=50,D18071&lt;3)),1,0)</f>
        <v>0</v>
      </c>
      <c r="J18071" s="4">
        <f t="shared" si="1130"/>
        <v>0</v>
      </c>
      <c r="K18071" s="5">
        <f t="shared" si="1131"/>
        <v>0</v>
      </c>
    </row>
    <row r="18072" spans="1:11" x14ac:dyDescent="0.25">
      <c r="A18072" t="s">
        <v>172</v>
      </c>
      <c r="B18072" t="s">
        <v>128</v>
      </c>
      <c r="C18072" s="7">
        <v>1</v>
      </c>
      <c r="D18072">
        <v>2</v>
      </c>
      <c r="E18072">
        <v>24</v>
      </c>
      <c r="F18072">
        <v>60</v>
      </c>
      <c r="G18072" s="1">
        <f t="shared" si="1128"/>
        <v>0.92307692307692313</v>
      </c>
      <c r="H18072" s="4">
        <f t="shared" si="1129"/>
        <v>1</v>
      </c>
      <c r="I18072" s="5">
        <f>IF(OR(AND(F18072&gt;=50,G18072&gt;SUMIF(SeasonTotals!A$2:A$9,A18072,SeasonTotals!F$2:F$9)),AND(G18072&gt;0.885,F18072&gt;=50,D18072&lt;3)),1,0)</f>
        <v>1</v>
      </c>
      <c r="J18072" s="4">
        <f t="shared" si="1130"/>
        <v>0</v>
      </c>
      <c r="K18072" s="5">
        <f t="shared" si="1131"/>
        <v>0</v>
      </c>
    </row>
    <row r="18073" spans="1:11" x14ac:dyDescent="0.25">
      <c r="A18073" t="s">
        <v>172</v>
      </c>
      <c r="B18073" t="s">
        <v>178</v>
      </c>
      <c r="C18073" s="7">
        <v>1</v>
      </c>
      <c r="D18073">
        <v>1</v>
      </c>
      <c r="E18073">
        <v>16</v>
      </c>
      <c r="F18073">
        <v>65</v>
      </c>
      <c r="G18073" s="1">
        <f t="shared" si="1128"/>
        <v>0.94117647058823528</v>
      </c>
      <c r="H18073" s="4">
        <f t="shared" si="1129"/>
        <v>1</v>
      </c>
      <c r="I18073" s="5">
        <f>IF(OR(AND(F18073&gt;=50,G18073&gt;SUMIF(SeasonTotals!A$2:A$9,A18073,SeasonTotals!F$2:F$9)),AND(G18073&gt;0.885,F18073&gt;=50,D18073&lt;3)),1,0)</f>
        <v>1</v>
      </c>
      <c r="J18073" s="4">
        <f t="shared" si="1130"/>
        <v>0</v>
      </c>
      <c r="K18073" s="5">
        <f t="shared" si="1131"/>
        <v>0</v>
      </c>
    </row>
    <row r="18074" spans="1:11" x14ac:dyDescent="0.25">
      <c r="A18074" t="s">
        <v>172</v>
      </c>
      <c r="B18074" t="s">
        <v>120</v>
      </c>
      <c r="C18074" s="7">
        <v>1</v>
      </c>
      <c r="D18074">
        <v>2</v>
      </c>
      <c r="E18074">
        <v>23</v>
      </c>
      <c r="F18074">
        <v>60</v>
      </c>
      <c r="G18074" s="1">
        <f t="shared" si="1128"/>
        <v>0.92</v>
      </c>
      <c r="H18074" s="4">
        <f t="shared" si="1129"/>
        <v>1</v>
      </c>
      <c r="I18074" s="5">
        <f>IF(OR(AND(F18074&gt;=50,G18074&gt;SUMIF(SeasonTotals!A$2:A$9,A18074,SeasonTotals!F$2:F$9)),AND(G18074&gt;0.885,F18074&gt;=50,D18074&lt;3)),1,0)</f>
        <v>1</v>
      </c>
      <c r="J18074" s="4">
        <f t="shared" si="1130"/>
        <v>0</v>
      </c>
      <c r="K18074" s="5">
        <f t="shared" si="1131"/>
        <v>0</v>
      </c>
    </row>
    <row r="18075" spans="1:11" x14ac:dyDescent="0.25">
      <c r="A18075" t="s">
        <v>172</v>
      </c>
      <c r="B18075" t="s">
        <v>158</v>
      </c>
      <c r="C18075" s="7">
        <v>1</v>
      </c>
      <c r="D18075">
        <v>4</v>
      </c>
      <c r="E18075">
        <v>34</v>
      </c>
      <c r="F18075">
        <v>65</v>
      </c>
      <c r="G18075" s="1">
        <f t="shared" si="1128"/>
        <v>0.89473684210526316</v>
      </c>
      <c r="H18075" s="4">
        <f t="shared" si="1129"/>
        <v>0</v>
      </c>
      <c r="I18075" s="5">
        <f>IF(OR(AND(F18075&gt;=50,G18075&gt;SUMIF(SeasonTotals!A$2:A$9,A18075,SeasonTotals!F$2:F$9)),AND(G18075&gt;0.885,F18075&gt;=50,D18075&lt;3)),1,0)</f>
        <v>0</v>
      </c>
      <c r="J18075" s="4">
        <f t="shared" si="1130"/>
        <v>0</v>
      </c>
      <c r="K18075" s="5">
        <f t="shared" si="1131"/>
        <v>0</v>
      </c>
    </row>
    <row r="18076" spans="1:11" x14ac:dyDescent="0.25">
      <c r="A18076" t="s">
        <v>172</v>
      </c>
      <c r="B18076" t="s">
        <v>37</v>
      </c>
      <c r="C18076" s="7">
        <v>1</v>
      </c>
      <c r="D18076">
        <v>2</v>
      </c>
      <c r="E18076">
        <v>32</v>
      </c>
      <c r="F18076">
        <v>60</v>
      </c>
      <c r="G18076" s="1">
        <f t="shared" si="1128"/>
        <v>0.94117647058823528</v>
      </c>
      <c r="H18076" s="4">
        <f t="shared" si="1129"/>
        <v>1</v>
      </c>
      <c r="I18076" s="5">
        <f>IF(OR(AND(F18076&gt;=50,G18076&gt;SUMIF(SeasonTotals!A$2:A$9,A18076,SeasonTotals!F$2:F$9)),AND(G18076&gt;0.885,F18076&gt;=50,D18076&lt;3)),1,0)</f>
        <v>1</v>
      </c>
      <c r="J18076" s="4">
        <f t="shared" si="1130"/>
        <v>0</v>
      </c>
      <c r="K18076" s="5">
        <f t="shared" si="1131"/>
        <v>0</v>
      </c>
    </row>
    <row r="18077" spans="1:11" x14ac:dyDescent="0.25">
      <c r="A18077" t="s">
        <v>172</v>
      </c>
      <c r="B18077" t="s">
        <v>79</v>
      </c>
      <c r="C18077" s="7">
        <v>1</v>
      </c>
      <c r="D18077">
        <v>3</v>
      </c>
      <c r="E18077">
        <v>26</v>
      </c>
      <c r="F18077">
        <v>59</v>
      </c>
      <c r="G18077" s="1">
        <f t="shared" si="1128"/>
        <v>0.89655172413793105</v>
      </c>
      <c r="H18077" s="4">
        <f t="shared" si="1129"/>
        <v>0</v>
      </c>
      <c r="I18077" s="5">
        <f>IF(OR(AND(F18077&gt;=50,G18077&gt;SUMIF(SeasonTotals!A$2:A$9,A18077,SeasonTotals!F$2:F$9)),AND(G18077&gt;0.885,F18077&gt;=50,D18077&lt;3)),1,0)</f>
        <v>0</v>
      </c>
      <c r="J18077" s="4">
        <f t="shared" si="1130"/>
        <v>0</v>
      </c>
      <c r="K18077" s="5">
        <f t="shared" si="1131"/>
        <v>0</v>
      </c>
    </row>
    <row r="18078" spans="1:11" x14ac:dyDescent="0.25">
      <c r="A18078" t="s">
        <v>172</v>
      </c>
      <c r="B18078" t="s">
        <v>147</v>
      </c>
      <c r="C18078" s="7">
        <v>1</v>
      </c>
      <c r="D18078">
        <v>1</v>
      </c>
      <c r="E18078">
        <v>33</v>
      </c>
      <c r="F18078">
        <v>65</v>
      </c>
      <c r="G18078" s="1">
        <f t="shared" si="1128"/>
        <v>0.97058823529411764</v>
      </c>
      <c r="H18078" s="4">
        <f t="shared" si="1129"/>
        <v>1</v>
      </c>
      <c r="I18078" s="5">
        <f>IF(OR(AND(F18078&gt;=50,G18078&gt;SUMIF(SeasonTotals!A$2:A$9,A18078,SeasonTotals!F$2:F$9)),AND(G18078&gt;0.885,F18078&gt;=50,D18078&lt;3)),1,0)</f>
        <v>1</v>
      </c>
      <c r="J18078" s="4">
        <f t="shared" si="1130"/>
        <v>0</v>
      </c>
      <c r="K18078" s="5">
        <f t="shared" si="1131"/>
        <v>0</v>
      </c>
    </row>
    <row r="18079" spans="1:11" x14ac:dyDescent="0.25">
      <c r="A18079" t="s">
        <v>172</v>
      </c>
      <c r="B18079" t="s">
        <v>73</v>
      </c>
      <c r="C18079" s="7">
        <v>1</v>
      </c>
      <c r="D18079">
        <v>3</v>
      </c>
      <c r="E18079">
        <v>21</v>
      </c>
      <c r="F18079">
        <v>59</v>
      </c>
      <c r="G18079" s="1">
        <f t="shared" si="1128"/>
        <v>0.875</v>
      </c>
      <c r="H18079" s="4">
        <f t="shared" si="1129"/>
        <v>0</v>
      </c>
      <c r="I18079" s="5">
        <f>IF(OR(AND(F18079&gt;=50,G18079&gt;SUMIF(SeasonTotals!A$2:A$9,A18079,SeasonTotals!F$2:F$9)),AND(G18079&gt;0.885,F18079&gt;=50,D18079&lt;3)),1,0)</f>
        <v>0</v>
      </c>
      <c r="J18079" s="4">
        <f t="shared" si="1130"/>
        <v>0</v>
      </c>
      <c r="K18079" s="5">
        <f t="shared" si="1131"/>
        <v>0</v>
      </c>
    </row>
    <row r="18080" spans="1:11" x14ac:dyDescent="0.25">
      <c r="A18080" t="s">
        <v>172</v>
      </c>
      <c r="B18080" t="s">
        <v>87</v>
      </c>
      <c r="C18080" s="7">
        <v>1</v>
      </c>
      <c r="D18080">
        <v>2</v>
      </c>
      <c r="E18080">
        <v>22</v>
      </c>
      <c r="F18080">
        <v>60</v>
      </c>
      <c r="G18080" s="1">
        <f t="shared" si="1128"/>
        <v>0.91666666666666663</v>
      </c>
      <c r="H18080" s="4">
        <f t="shared" si="1129"/>
        <v>1</v>
      </c>
      <c r="I18080" s="5">
        <f>IF(OR(AND(F18080&gt;=50,G18080&gt;SUMIF(SeasonTotals!A$2:A$9,A18080,SeasonTotals!F$2:F$9)),AND(G18080&gt;0.885,F18080&gt;=50,D18080&lt;3)),1,0)</f>
        <v>1</v>
      </c>
      <c r="J18080" s="4">
        <f t="shared" si="1130"/>
        <v>0</v>
      </c>
      <c r="K18080" s="5">
        <f t="shared" si="1131"/>
        <v>0</v>
      </c>
    </row>
    <row r="18081" spans="1:11" x14ac:dyDescent="0.25">
      <c r="A18081" t="s">
        <v>172</v>
      </c>
      <c r="B18081" t="s">
        <v>123</v>
      </c>
      <c r="C18081" s="7">
        <v>1</v>
      </c>
      <c r="D18081">
        <v>1</v>
      </c>
      <c r="E18081">
        <v>40</v>
      </c>
      <c r="F18081">
        <v>60</v>
      </c>
      <c r="G18081" s="1">
        <f t="shared" si="1128"/>
        <v>0.97560975609756095</v>
      </c>
      <c r="H18081" s="4">
        <f t="shared" si="1129"/>
        <v>1</v>
      </c>
      <c r="I18081" s="5">
        <f>IF(OR(AND(F18081&gt;=50,G18081&gt;SUMIF(SeasonTotals!A$2:A$9,A18081,SeasonTotals!F$2:F$9)),AND(G18081&gt;0.885,F18081&gt;=50,D18081&lt;3)),1,0)</f>
        <v>1</v>
      </c>
      <c r="J18081" s="4">
        <f t="shared" si="1130"/>
        <v>0</v>
      </c>
      <c r="K18081" s="5">
        <f t="shared" si="1131"/>
        <v>0</v>
      </c>
    </row>
    <row r="18082" spans="1:11" x14ac:dyDescent="0.25">
      <c r="A18082" t="s">
        <v>172</v>
      </c>
      <c r="B18082" t="s">
        <v>104</v>
      </c>
      <c r="C18082" s="7">
        <v>1</v>
      </c>
      <c r="D18082">
        <v>4</v>
      </c>
      <c r="E18082">
        <v>21</v>
      </c>
      <c r="F18082">
        <v>65</v>
      </c>
      <c r="G18082" s="1">
        <f t="shared" si="1128"/>
        <v>0.84</v>
      </c>
      <c r="H18082" s="4">
        <f t="shared" si="1129"/>
        <v>0</v>
      </c>
      <c r="I18082" s="5">
        <f>IF(OR(AND(F18082&gt;=50,G18082&gt;SUMIF(SeasonTotals!A$2:A$9,A18082,SeasonTotals!F$2:F$9)),AND(G18082&gt;0.885,F18082&gt;=50,D18082&lt;3)),1,0)</f>
        <v>0</v>
      </c>
      <c r="J18082" s="4">
        <f t="shared" si="1130"/>
        <v>1</v>
      </c>
      <c r="K18082" s="5">
        <f t="shared" si="1131"/>
        <v>0</v>
      </c>
    </row>
    <row r="18083" spans="1:11" x14ac:dyDescent="0.25">
      <c r="A18083" t="s">
        <v>172</v>
      </c>
      <c r="B18083" t="s">
        <v>95</v>
      </c>
      <c r="C18083" s="7">
        <v>1</v>
      </c>
      <c r="D18083">
        <v>3</v>
      </c>
      <c r="E18083">
        <v>28</v>
      </c>
      <c r="F18083">
        <v>61</v>
      </c>
      <c r="G18083" s="1">
        <f t="shared" si="1128"/>
        <v>0.90322580645161288</v>
      </c>
      <c r="H18083" s="4">
        <f t="shared" si="1129"/>
        <v>0</v>
      </c>
      <c r="I18083" s="5">
        <f>IF(OR(AND(F18083&gt;=50,G18083&gt;SUMIF(SeasonTotals!A$2:A$9,A18083,SeasonTotals!F$2:F$9)),AND(G18083&gt;0.885,F18083&gt;=50,D18083&lt;3)),1,0)</f>
        <v>0</v>
      </c>
      <c r="J18083" s="4">
        <f t="shared" si="1130"/>
        <v>0</v>
      </c>
      <c r="K18083" s="5">
        <f t="shared" si="1131"/>
        <v>0</v>
      </c>
    </row>
    <row r="18084" spans="1:11" x14ac:dyDescent="0.25">
      <c r="A18084" t="s">
        <v>172</v>
      </c>
      <c r="B18084" t="s">
        <v>176</v>
      </c>
      <c r="C18084" s="7">
        <v>1</v>
      </c>
      <c r="D18084">
        <v>3</v>
      </c>
      <c r="E18084">
        <v>25</v>
      </c>
      <c r="F18084">
        <v>57</v>
      </c>
      <c r="G18084" s="1">
        <f t="shared" si="1128"/>
        <v>0.8928571428571429</v>
      </c>
      <c r="H18084" s="4">
        <f t="shared" si="1129"/>
        <v>0</v>
      </c>
      <c r="I18084" s="5">
        <f>IF(OR(AND(F18084&gt;=50,G18084&gt;SUMIF(SeasonTotals!A$2:A$9,A18084,SeasonTotals!F$2:F$9)),AND(G18084&gt;0.885,F18084&gt;=50,D18084&lt;3)),1,0)</f>
        <v>0</v>
      </c>
      <c r="J18084" s="4">
        <f t="shared" si="1130"/>
        <v>0</v>
      </c>
      <c r="K18084" s="5">
        <f t="shared" si="1131"/>
        <v>0</v>
      </c>
    </row>
    <row r="18085" spans="1:11" x14ac:dyDescent="0.25">
      <c r="A18085" t="s">
        <v>172</v>
      </c>
      <c r="B18085" t="s">
        <v>17</v>
      </c>
      <c r="C18085" s="7">
        <v>1</v>
      </c>
      <c r="D18085">
        <v>4</v>
      </c>
      <c r="E18085">
        <v>16</v>
      </c>
      <c r="F18085">
        <v>60</v>
      </c>
      <c r="G18085" s="1">
        <f t="shared" si="1128"/>
        <v>0.8</v>
      </c>
      <c r="H18085" s="4">
        <f t="shared" si="1129"/>
        <v>0</v>
      </c>
      <c r="I18085" s="5">
        <f>IF(OR(AND(F18085&gt;=50,G18085&gt;SUMIF(SeasonTotals!A$2:A$9,A18085,SeasonTotals!F$2:F$9)),AND(G18085&gt;0.885,F18085&gt;=50,D18085&lt;3)),1,0)</f>
        <v>0</v>
      </c>
      <c r="J18085" s="4">
        <f t="shared" si="1130"/>
        <v>1</v>
      </c>
      <c r="K18085" s="5">
        <f t="shared" si="1131"/>
        <v>0</v>
      </c>
    </row>
    <row r="18086" spans="1:11" x14ac:dyDescent="0.25">
      <c r="A18086" t="s">
        <v>172</v>
      </c>
      <c r="B18086" t="s">
        <v>159</v>
      </c>
      <c r="C18086" s="7">
        <v>1</v>
      </c>
      <c r="D18086">
        <v>1</v>
      </c>
      <c r="E18086">
        <v>21</v>
      </c>
      <c r="F18086">
        <v>62</v>
      </c>
      <c r="G18086" s="1">
        <f t="shared" si="1128"/>
        <v>0.95454545454545459</v>
      </c>
      <c r="H18086" s="4">
        <f t="shared" si="1129"/>
        <v>1</v>
      </c>
      <c r="I18086" s="5">
        <f>IF(OR(AND(F18086&gt;=50,G18086&gt;SUMIF(SeasonTotals!A$2:A$9,A18086,SeasonTotals!F$2:F$9)),AND(G18086&gt;0.885,F18086&gt;=50,D18086&lt;3)),1,0)</f>
        <v>1</v>
      </c>
      <c r="J18086" s="4">
        <f t="shared" si="1130"/>
        <v>0</v>
      </c>
      <c r="K18086" s="5">
        <f t="shared" si="1131"/>
        <v>0</v>
      </c>
    </row>
    <row r="18087" spans="1:11" x14ac:dyDescent="0.25">
      <c r="A18087" t="s">
        <v>172</v>
      </c>
      <c r="B18087" t="s">
        <v>50</v>
      </c>
      <c r="C18087" s="7">
        <v>1</v>
      </c>
      <c r="D18087">
        <v>1</v>
      </c>
      <c r="E18087">
        <v>28</v>
      </c>
      <c r="F18087">
        <v>60</v>
      </c>
      <c r="G18087" s="1">
        <f t="shared" si="1128"/>
        <v>0.96551724137931039</v>
      </c>
      <c r="H18087" s="4">
        <f t="shared" si="1129"/>
        <v>1</v>
      </c>
      <c r="I18087" s="5">
        <f>IF(OR(AND(F18087&gt;=50,G18087&gt;SUMIF(SeasonTotals!A$2:A$9,A18087,SeasonTotals!F$2:F$9)),AND(G18087&gt;0.885,F18087&gt;=50,D18087&lt;3)),1,0)</f>
        <v>1</v>
      </c>
      <c r="J18087" s="4">
        <f t="shared" si="1130"/>
        <v>0</v>
      </c>
      <c r="K18087" s="5">
        <f t="shared" si="1131"/>
        <v>0</v>
      </c>
    </row>
    <row r="18088" spans="1:11" x14ac:dyDescent="0.25">
      <c r="A18088" t="s">
        <v>172</v>
      </c>
      <c r="B18088" t="s">
        <v>49</v>
      </c>
      <c r="C18088" s="7">
        <v>1</v>
      </c>
      <c r="D18088">
        <v>3</v>
      </c>
      <c r="E18088">
        <v>28</v>
      </c>
      <c r="F18088">
        <v>60</v>
      </c>
      <c r="G18088" s="1">
        <f t="shared" si="1128"/>
        <v>0.90322580645161288</v>
      </c>
      <c r="H18088" s="4">
        <f t="shared" si="1129"/>
        <v>0</v>
      </c>
      <c r="I18088" s="5">
        <f>IF(OR(AND(F18088&gt;=50,G18088&gt;SUMIF(SeasonTotals!A$2:A$9,A18088,SeasonTotals!F$2:F$9)),AND(G18088&gt;0.885,F18088&gt;=50,D18088&lt;3)),1,0)</f>
        <v>0</v>
      </c>
      <c r="J18088" s="4">
        <f t="shared" si="1130"/>
        <v>0</v>
      </c>
      <c r="K18088" s="5">
        <f t="shared" si="1131"/>
        <v>0</v>
      </c>
    </row>
    <row r="18089" spans="1:11" x14ac:dyDescent="0.25">
      <c r="A18089" t="s">
        <v>172</v>
      </c>
      <c r="B18089" t="s">
        <v>43</v>
      </c>
      <c r="C18089" s="7">
        <v>1</v>
      </c>
      <c r="D18089">
        <v>2</v>
      </c>
      <c r="E18089">
        <v>28</v>
      </c>
      <c r="F18089">
        <v>60</v>
      </c>
      <c r="G18089" s="1">
        <f t="shared" si="1128"/>
        <v>0.93333333333333335</v>
      </c>
      <c r="H18089" s="4">
        <f t="shared" si="1129"/>
        <v>1</v>
      </c>
      <c r="I18089" s="5">
        <f>IF(OR(AND(F18089&gt;=50,G18089&gt;SUMIF(SeasonTotals!A$2:A$9,A18089,SeasonTotals!F$2:F$9)),AND(G18089&gt;0.885,F18089&gt;=50,D18089&lt;3)),1,0)</f>
        <v>1</v>
      </c>
      <c r="J18089" s="4">
        <f t="shared" si="1130"/>
        <v>0</v>
      </c>
      <c r="K18089" s="5">
        <f t="shared" si="1131"/>
        <v>0</v>
      </c>
    </row>
    <row r="18090" spans="1:11" x14ac:dyDescent="0.25">
      <c r="A18090" t="s">
        <v>172</v>
      </c>
      <c r="B18090" t="s">
        <v>54</v>
      </c>
      <c r="C18090" s="7">
        <v>1</v>
      </c>
      <c r="D18090">
        <v>2</v>
      </c>
      <c r="E18090">
        <v>22</v>
      </c>
      <c r="F18090">
        <v>63</v>
      </c>
      <c r="G18090" s="1">
        <f t="shared" si="1128"/>
        <v>0.91666666666666663</v>
      </c>
      <c r="H18090" s="4">
        <f t="shared" si="1129"/>
        <v>1</v>
      </c>
      <c r="I18090" s="5">
        <f>IF(OR(AND(F18090&gt;=50,G18090&gt;SUMIF(SeasonTotals!A$2:A$9,A18090,SeasonTotals!F$2:F$9)),AND(G18090&gt;0.885,F18090&gt;=50,D18090&lt;3)),1,0)</f>
        <v>1</v>
      </c>
      <c r="J18090" s="4">
        <f t="shared" si="1130"/>
        <v>0</v>
      </c>
      <c r="K18090" s="5">
        <f t="shared" si="1131"/>
        <v>0</v>
      </c>
    </row>
    <row r="18091" spans="1:11" x14ac:dyDescent="0.25">
      <c r="A18091" t="s">
        <v>172</v>
      </c>
      <c r="B18091" t="s">
        <v>25</v>
      </c>
      <c r="C18091" s="7">
        <v>1</v>
      </c>
      <c r="D18091">
        <v>4</v>
      </c>
      <c r="E18091">
        <v>23</v>
      </c>
      <c r="F18091">
        <v>60</v>
      </c>
      <c r="G18091" s="1">
        <f t="shared" si="1128"/>
        <v>0.85185185185185186</v>
      </c>
      <c r="H18091" s="4">
        <f t="shared" si="1129"/>
        <v>0</v>
      </c>
      <c r="I18091" s="5">
        <f>IF(OR(AND(F18091&gt;=50,G18091&gt;SUMIF(SeasonTotals!A$2:A$9,A18091,SeasonTotals!F$2:F$9)),AND(G18091&gt;0.885,F18091&gt;=50,D18091&lt;3)),1,0)</f>
        <v>0</v>
      </c>
      <c r="J18091" s="4">
        <f t="shared" si="1130"/>
        <v>0</v>
      </c>
      <c r="K18091" s="5">
        <f t="shared" si="1131"/>
        <v>0</v>
      </c>
    </row>
    <row r="18092" spans="1:11" x14ac:dyDescent="0.25">
      <c r="A18092" t="s">
        <v>172</v>
      </c>
      <c r="B18092" t="s">
        <v>51</v>
      </c>
      <c r="C18092" s="7">
        <v>1</v>
      </c>
      <c r="D18092">
        <v>4</v>
      </c>
      <c r="E18092">
        <v>30</v>
      </c>
      <c r="F18092">
        <v>59</v>
      </c>
      <c r="G18092" s="1">
        <f t="shared" si="1128"/>
        <v>0.88235294117647056</v>
      </c>
      <c r="H18092" s="4">
        <f t="shared" si="1129"/>
        <v>0</v>
      </c>
      <c r="I18092" s="5">
        <f>IF(OR(AND(F18092&gt;=50,G18092&gt;SUMIF(SeasonTotals!A$2:A$9,A18092,SeasonTotals!F$2:F$9)),AND(G18092&gt;0.885,F18092&gt;=50,D18092&lt;3)),1,0)</f>
        <v>0</v>
      </c>
      <c r="J18092" s="4">
        <f t="shared" si="1130"/>
        <v>0</v>
      </c>
      <c r="K18092" s="5">
        <f t="shared" si="1131"/>
        <v>0</v>
      </c>
    </row>
    <row r="18093" spans="1:11" x14ac:dyDescent="0.25">
      <c r="A18093" t="s">
        <v>172</v>
      </c>
      <c r="B18093" t="s">
        <v>104</v>
      </c>
      <c r="C18093" s="7">
        <v>1</v>
      </c>
      <c r="D18093">
        <v>4</v>
      </c>
      <c r="E18093">
        <v>26</v>
      </c>
      <c r="F18093">
        <v>58</v>
      </c>
      <c r="G18093" s="1">
        <f t="shared" si="1128"/>
        <v>0.8666666666666667</v>
      </c>
      <c r="H18093" s="4">
        <f t="shared" si="1129"/>
        <v>0</v>
      </c>
      <c r="I18093" s="5">
        <f>IF(OR(AND(F18093&gt;=50,G18093&gt;SUMIF(SeasonTotals!A$2:A$9,A18093,SeasonTotals!F$2:F$9)),AND(G18093&gt;0.885,F18093&gt;=50,D18093&lt;3)),1,0)</f>
        <v>0</v>
      </c>
      <c r="J18093" s="4">
        <f t="shared" si="1130"/>
        <v>0</v>
      </c>
      <c r="K18093" s="5">
        <f t="shared" si="1131"/>
        <v>0</v>
      </c>
    </row>
    <row r="18094" spans="1:11" x14ac:dyDescent="0.25">
      <c r="A18094" t="s">
        <v>172</v>
      </c>
      <c r="B18094" t="s">
        <v>94</v>
      </c>
      <c r="C18094" s="7">
        <v>1</v>
      </c>
      <c r="D18094">
        <v>0</v>
      </c>
      <c r="E18094">
        <v>34</v>
      </c>
      <c r="F18094">
        <v>60</v>
      </c>
      <c r="G18094" s="1">
        <f t="shared" si="1128"/>
        <v>1</v>
      </c>
      <c r="H18094" s="4">
        <f t="shared" si="1129"/>
        <v>1</v>
      </c>
      <c r="I18094" s="5">
        <f>IF(OR(AND(F18094&gt;=50,G18094&gt;SUMIF(SeasonTotals!A$2:A$9,A18094,SeasonTotals!F$2:F$9)),AND(G18094&gt;0.885,F18094&gt;=50,D18094&lt;3)),1,0)</f>
        <v>1</v>
      </c>
      <c r="J18094" s="4">
        <f t="shared" si="1130"/>
        <v>0</v>
      </c>
      <c r="K18094" s="5">
        <f t="shared" si="1131"/>
        <v>0</v>
      </c>
    </row>
    <row r="18095" spans="1:11" x14ac:dyDescent="0.25">
      <c r="A18095" t="s">
        <v>172</v>
      </c>
      <c r="B18095" t="s">
        <v>128</v>
      </c>
      <c r="C18095" s="7">
        <v>1</v>
      </c>
      <c r="D18095">
        <v>3</v>
      </c>
      <c r="E18095">
        <v>33</v>
      </c>
      <c r="F18095">
        <v>60</v>
      </c>
      <c r="G18095" s="1">
        <f t="shared" si="1128"/>
        <v>0.91666666666666663</v>
      </c>
      <c r="H18095" s="4">
        <f t="shared" si="1129"/>
        <v>1</v>
      </c>
      <c r="I18095" s="5">
        <f>IF(OR(AND(F18095&gt;=50,G18095&gt;SUMIF(SeasonTotals!A$2:A$9,A18095,SeasonTotals!F$2:F$9)),AND(G18095&gt;0.885,F18095&gt;=50,D18095&lt;3)),1,0)</f>
        <v>1</v>
      </c>
      <c r="J18095" s="4">
        <f t="shared" si="1130"/>
        <v>0</v>
      </c>
      <c r="K18095" s="5">
        <f t="shared" si="1131"/>
        <v>0</v>
      </c>
    </row>
    <row r="18096" spans="1:11" x14ac:dyDescent="0.25">
      <c r="A18096" t="s">
        <v>172</v>
      </c>
      <c r="B18096" t="s">
        <v>112</v>
      </c>
      <c r="C18096" s="7">
        <v>1</v>
      </c>
      <c r="D18096">
        <v>2</v>
      </c>
      <c r="E18096">
        <v>20</v>
      </c>
      <c r="F18096">
        <v>65</v>
      </c>
      <c r="G18096" s="1">
        <f t="shared" si="1128"/>
        <v>0.90909090909090906</v>
      </c>
      <c r="H18096" s="4">
        <f t="shared" si="1129"/>
        <v>1</v>
      </c>
      <c r="I18096" s="5">
        <f>IF(OR(AND(F18096&gt;=50,G18096&gt;SUMIF(SeasonTotals!A$2:A$9,A18096,SeasonTotals!F$2:F$9)),AND(G18096&gt;0.885,F18096&gt;=50,D18096&lt;3)),1,0)</f>
        <v>1</v>
      </c>
      <c r="J18096" s="4">
        <f t="shared" si="1130"/>
        <v>0</v>
      </c>
      <c r="K18096" s="5">
        <f t="shared" si="1131"/>
        <v>0</v>
      </c>
    </row>
    <row r="18097" spans="1:11" x14ac:dyDescent="0.25">
      <c r="A18097" t="s">
        <v>172</v>
      </c>
      <c r="B18097" t="s">
        <v>77</v>
      </c>
      <c r="C18097" s="7">
        <v>1</v>
      </c>
      <c r="D18097">
        <v>2</v>
      </c>
      <c r="E18097">
        <v>24</v>
      </c>
      <c r="F18097">
        <v>65</v>
      </c>
      <c r="G18097" s="1">
        <f t="shared" si="1128"/>
        <v>0.92307692307692313</v>
      </c>
      <c r="H18097" s="4">
        <f t="shared" si="1129"/>
        <v>1</v>
      </c>
      <c r="I18097" s="5">
        <f>IF(OR(AND(F18097&gt;=50,G18097&gt;SUMIF(SeasonTotals!A$2:A$9,A18097,SeasonTotals!F$2:F$9)),AND(G18097&gt;0.885,F18097&gt;=50,D18097&lt;3)),1,0)</f>
        <v>1</v>
      </c>
      <c r="J18097" s="4">
        <f t="shared" si="1130"/>
        <v>0</v>
      </c>
      <c r="K18097" s="5">
        <f t="shared" si="1131"/>
        <v>0</v>
      </c>
    </row>
    <row r="18098" spans="1:11" x14ac:dyDescent="0.25">
      <c r="A18098" t="s">
        <v>172</v>
      </c>
      <c r="B18098" t="s">
        <v>113</v>
      </c>
      <c r="C18098" s="7">
        <v>1</v>
      </c>
      <c r="D18098">
        <v>3</v>
      </c>
      <c r="E18098">
        <v>33</v>
      </c>
      <c r="F18098">
        <v>64</v>
      </c>
      <c r="G18098" s="1">
        <f t="shared" si="1128"/>
        <v>0.91666666666666663</v>
      </c>
      <c r="H18098" s="4">
        <f t="shared" si="1129"/>
        <v>1</v>
      </c>
      <c r="I18098" s="5">
        <f>IF(OR(AND(F18098&gt;=50,G18098&gt;SUMIF(SeasonTotals!A$2:A$9,A18098,SeasonTotals!F$2:F$9)),AND(G18098&gt;0.885,F18098&gt;=50,D18098&lt;3)),1,0)</f>
        <v>1</v>
      </c>
      <c r="J18098" s="4">
        <f t="shared" si="1130"/>
        <v>0</v>
      </c>
      <c r="K18098" s="5">
        <f t="shared" si="1131"/>
        <v>0</v>
      </c>
    </row>
    <row r="18099" spans="1:11" x14ac:dyDescent="0.25">
      <c r="A18099" t="s">
        <v>172</v>
      </c>
      <c r="B18099" t="s">
        <v>60</v>
      </c>
      <c r="C18099" s="7">
        <v>1</v>
      </c>
      <c r="D18099">
        <v>4</v>
      </c>
      <c r="E18099">
        <v>30</v>
      </c>
      <c r="F18099">
        <v>59</v>
      </c>
      <c r="G18099" s="1">
        <f t="shared" si="1128"/>
        <v>0.88235294117647056</v>
      </c>
      <c r="H18099" s="4">
        <f t="shared" si="1129"/>
        <v>0</v>
      </c>
      <c r="I18099" s="5">
        <f>IF(OR(AND(F18099&gt;=50,G18099&gt;SUMIF(SeasonTotals!A$2:A$9,A18099,SeasonTotals!F$2:F$9)),AND(G18099&gt;0.885,F18099&gt;=50,D18099&lt;3)),1,0)</f>
        <v>0</v>
      </c>
      <c r="J18099" s="4">
        <f t="shared" si="1130"/>
        <v>0</v>
      </c>
      <c r="K18099" s="5">
        <f t="shared" si="1131"/>
        <v>0</v>
      </c>
    </row>
    <row r="18100" spans="1:11" x14ac:dyDescent="0.25">
      <c r="A18100" t="s">
        <v>172</v>
      </c>
      <c r="B18100" t="s">
        <v>40</v>
      </c>
      <c r="C18100" s="7">
        <v>1</v>
      </c>
      <c r="D18100">
        <v>0</v>
      </c>
      <c r="E18100">
        <v>21</v>
      </c>
      <c r="F18100">
        <v>60</v>
      </c>
      <c r="G18100" s="1">
        <f t="shared" si="1128"/>
        <v>1</v>
      </c>
      <c r="H18100" s="4">
        <f t="shared" si="1129"/>
        <v>1</v>
      </c>
      <c r="I18100" s="5">
        <f>IF(OR(AND(F18100&gt;=50,G18100&gt;SUMIF(SeasonTotals!A$2:A$9,A18100,SeasonTotals!F$2:F$9)),AND(G18100&gt;0.885,F18100&gt;=50,D18100&lt;3)),1,0)</f>
        <v>1</v>
      </c>
      <c r="J18100" s="4">
        <f t="shared" si="1130"/>
        <v>0</v>
      </c>
      <c r="K18100" s="5">
        <f t="shared" si="1131"/>
        <v>0</v>
      </c>
    </row>
    <row r="18101" spans="1:11" x14ac:dyDescent="0.25">
      <c r="A18101" t="s">
        <v>172</v>
      </c>
      <c r="B18101" t="s">
        <v>178</v>
      </c>
      <c r="C18101" s="7">
        <v>1</v>
      </c>
      <c r="D18101">
        <v>3</v>
      </c>
      <c r="E18101">
        <v>29</v>
      </c>
      <c r="F18101">
        <v>63</v>
      </c>
      <c r="G18101" s="1">
        <f t="shared" si="1128"/>
        <v>0.90625</v>
      </c>
      <c r="H18101" s="4">
        <f t="shared" si="1129"/>
        <v>0</v>
      </c>
      <c r="I18101" s="5">
        <f>IF(OR(AND(F18101&gt;=50,G18101&gt;SUMIF(SeasonTotals!A$2:A$9,A18101,SeasonTotals!F$2:F$9)),AND(G18101&gt;0.885,F18101&gt;=50,D18101&lt;3)),1,0)</f>
        <v>0</v>
      </c>
      <c r="J18101" s="4">
        <f t="shared" si="1130"/>
        <v>0</v>
      </c>
      <c r="K18101" s="5">
        <f t="shared" si="1131"/>
        <v>0</v>
      </c>
    </row>
    <row r="18102" spans="1:11" x14ac:dyDescent="0.25">
      <c r="A18102" t="s">
        <v>172</v>
      </c>
      <c r="B18102" t="s">
        <v>120</v>
      </c>
      <c r="C18102" s="7">
        <v>1</v>
      </c>
      <c r="D18102">
        <v>4</v>
      </c>
      <c r="E18102">
        <v>24</v>
      </c>
      <c r="F18102">
        <v>63</v>
      </c>
      <c r="G18102" s="1">
        <f t="shared" si="1128"/>
        <v>0.8571428571428571</v>
      </c>
      <c r="H18102" s="4">
        <f t="shared" si="1129"/>
        <v>0</v>
      </c>
      <c r="I18102" s="5">
        <f>IF(OR(AND(F18102&gt;=50,G18102&gt;SUMIF(SeasonTotals!A$2:A$9,A18102,SeasonTotals!F$2:F$9)),AND(G18102&gt;0.885,F18102&gt;=50,D18102&lt;3)),1,0)</f>
        <v>0</v>
      </c>
      <c r="J18102" s="4">
        <f t="shared" si="1130"/>
        <v>0</v>
      </c>
      <c r="K18102" s="5">
        <f t="shared" si="1131"/>
        <v>0</v>
      </c>
    </row>
    <row r="18103" spans="1:11" x14ac:dyDescent="0.25">
      <c r="A18103" t="s">
        <v>172</v>
      </c>
      <c r="B18103" t="s">
        <v>43</v>
      </c>
      <c r="C18103" s="7">
        <v>1</v>
      </c>
      <c r="D18103">
        <v>2</v>
      </c>
      <c r="E18103">
        <v>22</v>
      </c>
      <c r="F18103">
        <v>64</v>
      </c>
      <c r="G18103" s="1">
        <f t="shared" si="1128"/>
        <v>0.91666666666666663</v>
      </c>
      <c r="H18103" s="4">
        <f t="shared" si="1129"/>
        <v>1</v>
      </c>
      <c r="I18103" s="5">
        <f>IF(OR(AND(F18103&gt;=50,G18103&gt;SUMIF(SeasonTotals!A$2:A$9,A18103,SeasonTotals!F$2:F$9)),AND(G18103&gt;0.885,F18103&gt;=50,D18103&lt;3)),1,0)</f>
        <v>1</v>
      </c>
      <c r="J18103" s="4">
        <f t="shared" si="1130"/>
        <v>0</v>
      </c>
      <c r="K18103" s="5">
        <f t="shared" si="1131"/>
        <v>0</v>
      </c>
    </row>
    <row r="18104" spans="1:11" x14ac:dyDescent="0.25">
      <c r="A18104" t="s">
        <v>172</v>
      </c>
      <c r="B18104" t="s">
        <v>158</v>
      </c>
      <c r="C18104" s="7">
        <v>1</v>
      </c>
      <c r="D18104">
        <v>5</v>
      </c>
      <c r="E18104">
        <v>31</v>
      </c>
      <c r="F18104">
        <v>58</v>
      </c>
      <c r="G18104" s="1">
        <f t="shared" si="1128"/>
        <v>0.86111111111111116</v>
      </c>
      <c r="H18104" s="4">
        <f t="shared" si="1129"/>
        <v>0</v>
      </c>
      <c r="I18104" s="5">
        <f>IF(OR(AND(F18104&gt;=50,G18104&gt;SUMIF(SeasonTotals!A$2:A$9,A18104,SeasonTotals!F$2:F$9)),AND(G18104&gt;0.885,F18104&gt;=50,D18104&lt;3)),1,0)</f>
        <v>0</v>
      </c>
      <c r="J18104" s="4">
        <f t="shared" si="1130"/>
        <v>0</v>
      </c>
      <c r="K18104" s="5">
        <f t="shared" si="1131"/>
        <v>0</v>
      </c>
    </row>
    <row r="18105" spans="1:11" x14ac:dyDescent="0.25">
      <c r="A18105" t="s">
        <v>172</v>
      </c>
      <c r="B18105" t="s">
        <v>37</v>
      </c>
      <c r="C18105" s="7">
        <v>1</v>
      </c>
      <c r="D18105">
        <v>1</v>
      </c>
      <c r="E18105">
        <v>35</v>
      </c>
      <c r="F18105">
        <v>60</v>
      </c>
      <c r="G18105" s="1">
        <f t="shared" si="1128"/>
        <v>0.97222222222222221</v>
      </c>
      <c r="H18105" s="4">
        <f t="shared" si="1129"/>
        <v>1</v>
      </c>
      <c r="I18105" s="5">
        <f>IF(OR(AND(F18105&gt;=50,G18105&gt;SUMIF(SeasonTotals!A$2:A$9,A18105,SeasonTotals!F$2:F$9)),AND(G18105&gt;0.885,F18105&gt;=50,D18105&lt;3)),1,0)</f>
        <v>1</v>
      </c>
      <c r="J18105" s="4">
        <f t="shared" si="1130"/>
        <v>0</v>
      </c>
      <c r="K18105" s="5">
        <f t="shared" si="1131"/>
        <v>0</v>
      </c>
    </row>
    <row r="18106" spans="1:11" x14ac:dyDescent="0.25">
      <c r="A18106" t="s">
        <v>172</v>
      </c>
      <c r="B18106" t="s">
        <v>79</v>
      </c>
      <c r="C18106" s="7">
        <v>1</v>
      </c>
      <c r="D18106">
        <v>4</v>
      </c>
      <c r="E18106">
        <v>18</v>
      </c>
      <c r="F18106">
        <v>60</v>
      </c>
      <c r="G18106" s="1">
        <f t="shared" si="1128"/>
        <v>0.81818181818181823</v>
      </c>
      <c r="H18106" s="4">
        <f t="shared" si="1129"/>
        <v>0</v>
      </c>
      <c r="I18106" s="5">
        <f>IF(OR(AND(F18106&gt;=50,G18106&gt;SUMIF(SeasonTotals!A$2:A$9,A18106,SeasonTotals!F$2:F$9)),AND(G18106&gt;0.885,F18106&gt;=50,D18106&lt;3)),1,0)</f>
        <v>0</v>
      </c>
      <c r="J18106" s="4">
        <f t="shared" si="1130"/>
        <v>1</v>
      </c>
      <c r="K18106" s="5">
        <f t="shared" si="1131"/>
        <v>0</v>
      </c>
    </row>
    <row r="18107" spans="1:11" x14ac:dyDescent="0.25">
      <c r="A18107" t="s">
        <v>172</v>
      </c>
      <c r="B18107" t="s">
        <v>183</v>
      </c>
      <c r="C18107" s="7">
        <v>1</v>
      </c>
      <c r="D18107" s="8">
        <v>3</v>
      </c>
      <c r="E18107" s="8">
        <v>33</v>
      </c>
      <c r="F18107" s="8">
        <v>60</v>
      </c>
      <c r="G18107" s="1">
        <f t="shared" si="1128"/>
        <v>0.91666666666666663</v>
      </c>
      <c r="H18107" s="4">
        <f t="shared" si="1129"/>
        <v>1</v>
      </c>
      <c r="I18107" s="5">
        <f>IF(OR(AND(F18107&gt;=50,G18107&gt;SUMIF(SeasonTotals!A$2:A$9,A18107,SeasonTotals!F$2:F$9)),AND(G18107&gt;0.885,F18107&gt;=50,D18107&lt;3)),1,0)</f>
        <v>1</v>
      </c>
      <c r="J18107" s="4">
        <f t="shared" si="1130"/>
        <v>0</v>
      </c>
      <c r="K18107" s="5">
        <f t="shared" si="1131"/>
        <v>0</v>
      </c>
    </row>
    <row r="18108" spans="1:11" x14ac:dyDescent="0.25">
      <c r="A18108" t="s">
        <v>172</v>
      </c>
      <c r="B18108" t="s">
        <v>93</v>
      </c>
      <c r="C18108" s="7">
        <v>1</v>
      </c>
      <c r="D18108">
        <v>4</v>
      </c>
      <c r="E18108">
        <v>31</v>
      </c>
      <c r="F18108">
        <v>59</v>
      </c>
      <c r="G18108" s="1">
        <f t="shared" si="1128"/>
        <v>0.88571428571428568</v>
      </c>
      <c r="H18108" s="4">
        <f t="shared" si="1129"/>
        <v>0</v>
      </c>
      <c r="I18108" s="5">
        <f>IF(OR(AND(F18108&gt;=50,G18108&gt;SUMIF(SeasonTotals!A$2:A$9,A18108,SeasonTotals!F$2:F$9)),AND(G18108&gt;0.885,F18108&gt;=50,D18108&lt;3)),1,0)</f>
        <v>0</v>
      </c>
      <c r="J18108" s="4">
        <f t="shared" si="1130"/>
        <v>0</v>
      </c>
      <c r="K18108" s="5">
        <f t="shared" si="1131"/>
        <v>0</v>
      </c>
    </row>
    <row r="18109" spans="1:11" x14ac:dyDescent="0.25">
      <c r="A18109" t="s">
        <v>172</v>
      </c>
      <c r="B18109" t="s">
        <v>73</v>
      </c>
      <c r="C18109" s="7">
        <v>1</v>
      </c>
      <c r="D18109">
        <v>4</v>
      </c>
      <c r="E18109">
        <v>26</v>
      </c>
      <c r="F18109">
        <v>60</v>
      </c>
      <c r="G18109" s="1">
        <f t="shared" si="1128"/>
        <v>0.8666666666666667</v>
      </c>
      <c r="H18109" s="4">
        <f t="shared" si="1129"/>
        <v>0</v>
      </c>
      <c r="I18109" s="5">
        <f>IF(OR(AND(F18109&gt;=50,G18109&gt;SUMIF(SeasonTotals!A$2:A$9,A18109,SeasonTotals!F$2:F$9)),AND(G18109&gt;0.885,F18109&gt;=50,D18109&lt;3)),1,0)</f>
        <v>0</v>
      </c>
      <c r="J18109" s="4">
        <f t="shared" si="1130"/>
        <v>0</v>
      </c>
      <c r="K18109" s="5">
        <f t="shared" si="1131"/>
        <v>0</v>
      </c>
    </row>
    <row r="18110" spans="1:11" x14ac:dyDescent="0.25">
      <c r="A18110" t="s">
        <v>172</v>
      </c>
      <c r="B18110" t="s">
        <v>51</v>
      </c>
      <c r="C18110" s="7">
        <v>1</v>
      </c>
      <c r="D18110">
        <v>1</v>
      </c>
      <c r="E18110">
        <v>9</v>
      </c>
      <c r="F18110">
        <v>60</v>
      </c>
      <c r="G18110" s="1">
        <f t="shared" si="1128"/>
        <v>0.9</v>
      </c>
      <c r="H18110" s="4">
        <f t="shared" si="1129"/>
        <v>1</v>
      </c>
      <c r="I18110" s="5">
        <f>IF(OR(AND(F18110&gt;=50,G18110&gt;SUMIF(SeasonTotals!A$2:A$9,A18110,SeasonTotals!F$2:F$9)),AND(G18110&gt;0.885,F18110&gt;=50,D18110&lt;3)),1,0)</f>
        <v>1</v>
      </c>
      <c r="J18110" s="4">
        <f t="shared" si="1130"/>
        <v>0</v>
      </c>
      <c r="K18110" s="5">
        <f t="shared" si="1131"/>
        <v>0</v>
      </c>
    </row>
    <row r="18111" spans="1:11" x14ac:dyDescent="0.25">
      <c r="A18111" t="s">
        <v>172</v>
      </c>
      <c r="B18111" t="s">
        <v>55</v>
      </c>
      <c r="C18111" s="7">
        <v>1</v>
      </c>
      <c r="D18111">
        <v>0</v>
      </c>
      <c r="E18111">
        <v>0</v>
      </c>
      <c r="F18111">
        <v>1</v>
      </c>
      <c r="G18111" s="1">
        <f t="shared" si="1128"/>
        <v>0</v>
      </c>
      <c r="H18111" s="4">
        <f t="shared" si="1129"/>
        <v>0</v>
      </c>
      <c r="I18111" s="5">
        <f>IF(OR(AND(F18111&gt;=50,G18111&gt;SUMIF(SeasonTotals!A$2:A$9,A18111,SeasonTotals!F$2:F$9)),AND(G18111&gt;0.885,F18111&gt;=50,D18111&lt;3)),1,0)</f>
        <v>0</v>
      </c>
      <c r="J18111" s="4">
        <f t="shared" si="1130"/>
        <v>1</v>
      </c>
      <c r="K18111" s="5">
        <f t="shared" si="1131"/>
        <v>1</v>
      </c>
    </row>
    <row r="18112" spans="1:11" x14ac:dyDescent="0.25">
      <c r="A18112" t="s">
        <v>172</v>
      </c>
      <c r="B18112" t="s">
        <v>87</v>
      </c>
      <c r="C18112" s="7">
        <v>1</v>
      </c>
      <c r="D18112">
        <v>1</v>
      </c>
      <c r="E18112">
        <v>27</v>
      </c>
      <c r="F18112">
        <v>65</v>
      </c>
      <c r="G18112" s="1">
        <f t="shared" si="1128"/>
        <v>0.9642857142857143</v>
      </c>
      <c r="H18112" s="4">
        <f t="shared" si="1129"/>
        <v>1</v>
      </c>
      <c r="I18112" s="5">
        <f>IF(OR(AND(F18112&gt;=50,G18112&gt;SUMIF(SeasonTotals!A$2:A$9,A18112,SeasonTotals!F$2:F$9)),AND(G18112&gt;0.885,F18112&gt;=50,D18112&lt;3)),1,0)</f>
        <v>1</v>
      </c>
      <c r="J18112" s="4">
        <f t="shared" si="1130"/>
        <v>0</v>
      </c>
      <c r="K18112" s="5">
        <f t="shared" si="1131"/>
        <v>0</v>
      </c>
    </row>
    <row r="18113" spans="1:11" x14ac:dyDescent="0.25">
      <c r="A18113" t="s">
        <v>172</v>
      </c>
      <c r="B18113" t="s">
        <v>123</v>
      </c>
      <c r="C18113" s="7">
        <v>1</v>
      </c>
      <c r="D18113">
        <v>1</v>
      </c>
      <c r="E18113">
        <v>49</v>
      </c>
      <c r="F18113">
        <v>65</v>
      </c>
      <c r="G18113" s="1">
        <f t="shared" si="1128"/>
        <v>0.98</v>
      </c>
      <c r="H18113" s="4">
        <f t="shared" si="1129"/>
        <v>1</v>
      </c>
      <c r="I18113" s="5">
        <f>IF(OR(AND(F18113&gt;=50,G18113&gt;SUMIF(SeasonTotals!A$2:A$9,A18113,SeasonTotals!F$2:F$9)),AND(G18113&gt;0.885,F18113&gt;=50,D18113&lt;3)),1,0)</f>
        <v>1</v>
      </c>
      <c r="J18113" s="4">
        <f t="shared" si="1130"/>
        <v>0</v>
      </c>
      <c r="K18113" s="5">
        <f t="shared" si="1131"/>
        <v>0</v>
      </c>
    </row>
    <row r="18114" spans="1:11" x14ac:dyDescent="0.25">
      <c r="A18114" t="s">
        <v>172</v>
      </c>
      <c r="B18114" t="s">
        <v>104</v>
      </c>
      <c r="C18114" s="7">
        <v>1</v>
      </c>
      <c r="D18114">
        <v>4</v>
      </c>
      <c r="E18114">
        <v>20</v>
      </c>
      <c r="F18114">
        <v>64</v>
      </c>
      <c r="G18114" s="1">
        <f t="shared" ref="G18114:G18177" si="1132">E18114/MAX(1,SUM(D18114:E18114))</f>
        <v>0.83333333333333337</v>
      </c>
      <c r="H18114" s="4">
        <f t="shared" ref="H18114:H18177" si="1133">IF(AND(F18114&gt;=50,OR(G18114&gt;0.913,AND(G18114&gt;0.885,D18114&lt;3))),1,0)</f>
        <v>0</v>
      </c>
      <c r="I18114" s="5">
        <f>IF(OR(AND(F18114&gt;=50,G18114&gt;SUMIF(SeasonTotals!A$2:A$9,A18114,SeasonTotals!F$2:F$9)),AND(G18114&gt;0.885,F18114&gt;=50,D18114&lt;3)),1,0)</f>
        <v>0</v>
      </c>
      <c r="J18114" s="4">
        <f t="shared" ref="J18114:J18177" si="1134">IF(G18114&lt;0.85,1,0)</f>
        <v>1</v>
      </c>
      <c r="K18114" s="5">
        <f t="shared" ref="K18114:K18177" si="1135">IF(F18114&lt;55,1,0)</f>
        <v>0</v>
      </c>
    </row>
    <row r="18115" spans="1:11" x14ac:dyDescent="0.25">
      <c r="A18115" t="s">
        <v>172</v>
      </c>
      <c r="B18115" t="s">
        <v>95</v>
      </c>
      <c r="C18115" s="7">
        <v>1</v>
      </c>
      <c r="D18115">
        <v>3</v>
      </c>
      <c r="E18115">
        <v>3</v>
      </c>
      <c r="F18115">
        <v>12</v>
      </c>
      <c r="G18115" s="1">
        <f t="shared" si="1132"/>
        <v>0.5</v>
      </c>
      <c r="H18115" s="4">
        <f t="shared" si="1133"/>
        <v>0</v>
      </c>
      <c r="I18115" s="5">
        <f>IF(OR(AND(F18115&gt;=50,G18115&gt;SUMIF(SeasonTotals!A$2:A$9,A18115,SeasonTotals!F$2:F$9)),AND(G18115&gt;0.885,F18115&gt;=50,D18115&lt;3)),1,0)</f>
        <v>0</v>
      </c>
      <c r="J18115" s="4">
        <f t="shared" si="1134"/>
        <v>1</v>
      </c>
      <c r="K18115" s="5">
        <f t="shared" si="1135"/>
        <v>1</v>
      </c>
    </row>
    <row r="18116" spans="1:11" x14ac:dyDescent="0.25">
      <c r="A18116" t="s">
        <v>172</v>
      </c>
      <c r="B18116" t="s">
        <v>132</v>
      </c>
      <c r="C18116" s="7">
        <v>1</v>
      </c>
      <c r="D18116">
        <v>4</v>
      </c>
      <c r="E18116">
        <v>25</v>
      </c>
      <c r="F18116">
        <v>60</v>
      </c>
      <c r="G18116" s="1">
        <f t="shared" si="1132"/>
        <v>0.86206896551724133</v>
      </c>
      <c r="H18116" s="4">
        <f t="shared" si="1133"/>
        <v>0</v>
      </c>
      <c r="I18116" s="5">
        <f>IF(OR(AND(F18116&gt;=50,G18116&gt;SUMIF(SeasonTotals!A$2:A$9,A18116,SeasonTotals!F$2:F$9)),AND(G18116&gt;0.885,F18116&gt;=50,D18116&lt;3)),1,0)</f>
        <v>0</v>
      </c>
      <c r="J18116" s="4">
        <f t="shared" si="1134"/>
        <v>0</v>
      </c>
      <c r="K18116" s="5">
        <f t="shared" si="1135"/>
        <v>0</v>
      </c>
    </row>
    <row r="18117" spans="1:11" x14ac:dyDescent="0.25">
      <c r="A18117" t="s">
        <v>172</v>
      </c>
      <c r="B18117" t="s">
        <v>69</v>
      </c>
      <c r="C18117" s="7">
        <v>1</v>
      </c>
      <c r="D18117">
        <v>3</v>
      </c>
      <c r="E18117">
        <v>42</v>
      </c>
      <c r="F18117">
        <v>60</v>
      </c>
      <c r="G18117" s="1">
        <f t="shared" si="1132"/>
        <v>0.93333333333333335</v>
      </c>
      <c r="H18117" s="4">
        <f t="shared" si="1133"/>
        <v>1</v>
      </c>
      <c r="I18117" s="5">
        <f>IF(OR(AND(F18117&gt;=50,G18117&gt;SUMIF(SeasonTotals!A$2:A$9,A18117,SeasonTotals!F$2:F$9)),AND(G18117&gt;0.885,F18117&gt;=50,D18117&lt;3)),1,0)</f>
        <v>1</v>
      </c>
      <c r="J18117" s="4">
        <f t="shared" si="1134"/>
        <v>0</v>
      </c>
      <c r="K18117" s="5">
        <f t="shared" si="1135"/>
        <v>0</v>
      </c>
    </row>
    <row r="18118" spans="1:11" x14ac:dyDescent="0.25">
      <c r="A18118" t="s">
        <v>172</v>
      </c>
      <c r="B18118" t="s">
        <v>106</v>
      </c>
      <c r="C18118" s="7">
        <v>1</v>
      </c>
      <c r="D18118">
        <v>3</v>
      </c>
      <c r="E18118">
        <v>23</v>
      </c>
      <c r="F18118">
        <v>58</v>
      </c>
      <c r="G18118" s="1">
        <f t="shared" si="1132"/>
        <v>0.88461538461538458</v>
      </c>
      <c r="H18118" s="4">
        <f t="shared" si="1133"/>
        <v>0</v>
      </c>
      <c r="I18118" s="5">
        <f>IF(OR(AND(F18118&gt;=50,G18118&gt;SUMIF(SeasonTotals!A$2:A$9,A18118,SeasonTotals!F$2:F$9)),AND(G18118&gt;0.885,F18118&gt;=50,D18118&lt;3)),1,0)</f>
        <v>0</v>
      </c>
      <c r="J18118" s="4">
        <f t="shared" si="1134"/>
        <v>0</v>
      </c>
      <c r="K18118" s="5">
        <f t="shared" si="1135"/>
        <v>0</v>
      </c>
    </row>
    <row r="18119" spans="1:11" x14ac:dyDescent="0.25">
      <c r="A18119" t="s">
        <v>172</v>
      </c>
      <c r="B18119" t="s">
        <v>17</v>
      </c>
      <c r="C18119" s="7">
        <v>1</v>
      </c>
      <c r="D18119">
        <v>2</v>
      </c>
      <c r="E18119">
        <v>21</v>
      </c>
      <c r="F18119">
        <v>65</v>
      </c>
      <c r="G18119" s="1">
        <f t="shared" si="1132"/>
        <v>0.91304347826086951</v>
      </c>
      <c r="H18119" s="4">
        <f t="shared" si="1133"/>
        <v>1</v>
      </c>
      <c r="I18119" s="5">
        <f>IF(OR(AND(F18119&gt;=50,G18119&gt;SUMIF(SeasonTotals!A$2:A$9,A18119,SeasonTotals!F$2:F$9)),AND(G18119&gt;0.885,F18119&gt;=50,D18119&lt;3)),1,0)</f>
        <v>1</v>
      </c>
      <c r="J18119" s="4">
        <f t="shared" si="1134"/>
        <v>0</v>
      </c>
      <c r="K18119" s="5">
        <f t="shared" si="1135"/>
        <v>0</v>
      </c>
    </row>
    <row r="18120" spans="1:11" x14ac:dyDescent="0.25">
      <c r="A18120" t="s">
        <v>172</v>
      </c>
      <c r="B18120" t="s">
        <v>22</v>
      </c>
      <c r="C18120" s="7">
        <v>1</v>
      </c>
      <c r="D18120">
        <v>2</v>
      </c>
      <c r="E18120">
        <v>23</v>
      </c>
      <c r="F18120">
        <v>59</v>
      </c>
      <c r="G18120" s="1">
        <f t="shared" si="1132"/>
        <v>0.92</v>
      </c>
      <c r="H18120" s="4">
        <f t="shared" si="1133"/>
        <v>1</v>
      </c>
      <c r="I18120" s="5">
        <f>IF(OR(AND(F18120&gt;=50,G18120&gt;SUMIF(SeasonTotals!A$2:A$9,A18120,SeasonTotals!F$2:F$9)),AND(G18120&gt;0.885,F18120&gt;=50,D18120&lt;3)),1,0)</f>
        <v>1</v>
      </c>
      <c r="J18120" s="4">
        <f t="shared" si="1134"/>
        <v>0</v>
      </c>
      <c r="K18120" s="5">
        <f t="shared" si="1135"/>
        <v>0</v>
      </c>
    </row>
    <row r="18121" spans="1:11" x14ac:dyDescent="0.25">
      <c r="A18121" t="s">
        <v>172</v>
      </c>
      <c r="B18121" t="s">
        <v>50</v>
      </c>
      <c r="C18121" s="7">
        <v>1</v>
      </c>
      <c r="D18121">
        <v>5</v>
      </c>
      <c r="E18121">
        <v>21</v>
      </c>
      <c r="F18121">
        <v>58</v>
      </c>
      <c r="G18121" s="1">
        <f t="shared" si="1132"/>
        <v>0.80769230769230771</v>
      </c>
      <c r="H18121" s="4">
        <f t="shared" si="1133"/>
        <v>0</v>
      </c>
      <c r="I18121" s="5">
        <f>IF(OR(AND(F18121&gt;=50,G18121&gt;SUMIF(SeasonTotals!A$2:A$9,A18121,SeasonTotals!F$2:F$9)),AND(G18121&gt;0.885,F18121&gt;=50,D18121&lt;3)),1,0)</f>
        <v>0</v>
      </c>
      <c r="J18121" s="4">
        <f t="shared" si="1134"/>
        <v>1</v>
      </c>
      <c r="K18121" s="5">
        <f t="shared" si="1135"/>
        <v>0</v>
      </c>
    </row>
    <row r="18122" spans="1:11" x14ac:dyDescent="0.25">
      <c r="A18122" t="s">
        <v>172</v>
      </c>
      <c r="B18122" t="s">
        <v>94</v>
      </c>
      <c r="C18122" s="7">
        <v>1</v>
      </c>
      <c r="D18122">
        <v>0</v>
      </c>
      <c r="E18122">
        <v>13</v>
      </c>
      <c r="F18122">
        <v>60</v>
      </c>
      <c r="G18122" s="1">
        <f t="shared" si="1132"/>
        <v>1</v>
      </c>
      <c r="H18122" s="4">
        <f t="shared" si="1133"/>
        <v>1</v>
      </c>
      <c r="I18122" s="5">
        <f>IF(OR(AND(F18122&gt;=50,G18122&gt;SUMIF(SeasonTotals!A$2:A$9,A18122,SeasonTotals!F$2:F$9)),AND(G18122&gt;0.885,F18122&gt;=50,D18122&lt;3)),1,0)</f>
        <v>1</v>
      </c>
      <c r="J18122" s="4">
        <f t="shared" si="1134"/>
        <v>0</v>
      </c>
      <c r="K18122" s="5">
        <f t="shared" si="1135"/>
        <v>0</v>
      </c>
    </row>
    <row r="18123" spans="1:11" x14ac:dyDescent="0.25">
      <c r="A18123" t="s">
        <v>172</v>
      </c>
      <c r="B18123" t="s">
        <v>128</v>
      </c>
      <c r="C18123" s="7">
        <v>1</v>
      </c>
      <c r="D18123">
        <v>3</v>
      </c>
      <c r="E18123">
        <v>52</v>
      </c>
      <c r="F18123">
        <v>65</v>
      </c>
      <c r="G18123" s="1">
        <f t="shared" si="1132"/>
        <v>0.94545454545454544</v>
      </c>
      <c r="H18123" s="4">
        <f t="shared" si="1133"/>
        <v>1</v>
      </c>
      <c r="I18123" s="5">
        <f>IF(OR(AND(F18123&gt;=50,G18123&gt;SUMIF(SeasonTotals!A$2:A$9,A18123,SeasonTotals!F$2:F$9)),AND(G18123&gt;0.885,F18123&gt;=50,D18123&lt;3)),1,0)</f>
        <v>1</v>
      </c>
      <c r="J18123" s="4">
        <f t="shared" si="1134"/>
        <v>0</v>
      </c>
      <c r="K18123" s="5">
        <f t="shared" si="1135"/>
        <v>0</v>
      </c>
    </row>
    <row r="18124" spans="1:11" x14ac:dyDescent="0.25">
      <c r="A18124" t="s">
        <v>172</v>
      </c>
      <c r="B18124" t="s">
        <v>62</v>
      </c>
      <c r="C18124" s="7">
        <v>1</v>
      </c>
      <c r="D18124">
        <v>4</v>
      </c>
      <c r="E18124">
        <v>20</v>
      </c>
      <c r="F18124">
        <v>59</v>
      </c>
      <c r="G18124" s="1">
        <f t="shared" si="1132"/>
        <v>0.83333333333333337</v>
      </c>
      <c r="H18124" s="4">
        <f t="shared" si="1133"/>
        <v>0</v>
      </c>
      <c r="I18124" s="5">
        <f>IF(OR(AND(F18124&gt;=50,G18124&gt;SUMIF(SeasonTotals!A$2:A$9,A18124,SeasonTotals!F$2:F$9)),AND(G18124&gt;0.885,F18124&gt;=50,D18124&lt;3)),1,0)</f>
        <v>0</v>
      </c>
      <c r="J18124" s="4">
        <f t="shared" si="1134"/>
        <v>1</v>
      </c>
      <c r="K18124" s="5">
        <f t="shared" si="1135"/>
        <v>0</v>
      </c>
    </row>
    <row r="18125" spans="1:11" x14ac:dyDescent="0.25">
      <c r="A18125" t="s">
        <v>172</v>
      </c>
      <c r="B18125" t="s">
        <v>113</v>
      </c>
      <c r="C18125" s="7">
        <v>1</v>
      </c>
      <c r="D18125">
        <v>5</v>
      </c>
      <c r="E18125">
        <v>30</v>
      </c>
      <c r="F18125">
        <v>60</v>
      </c>
      <c r="G18125" s="1">
        <f t="shared" si="1132"/>
        <v>0.8571428571428571</v>
      </c>
      <c r="H18125" s="4">
        <f t="shared" si="1133"/>
        <v>0</v>
      </c>
      <c r="I18125" s="5">
        <f>IF(OR(AND(F18125&gt;=50,G18125&gt;SUMIF(SeasonTotals!A$2:A$9,A18125,SeasonTotals!F$2:F$9)),AND(G18125&gt;0.885,F18125&gt;=50,D18125&lt;3)),1,0)</f>
        <v>0</v>
      </c>
      <c r="J18125" s="4">
        <f t="shared" si="1134"/>
        <v>0</v>
      </c>
      <c r="K18125" s="5">
        <f t="shared" si="1135"/>
        <v>0</v>
      </c>
    </row>
    <row r="18126" spans="1:11" x14ac:dyDescent="0.25">
      <c r="A18126" t="s">
        <v>172</v>
      </c>
      <c r="B18126" t="s">
        <v>83</v>
      </c>
      <c r="C18126" s="7">
        <v>1</v>
      </c>
      <c r="D18126">
        <v>3</v>
      </c>
      <c r="E18126">
        <v>28</v>
      </c>
      <c r="F18126">
        <v>60</v>
      </c>
      <c r="G18126" s="1">
        <f t="shared" si="1132"/>
        <v>0.90322580645161288</v>
      </c>
      <c r="H18126" s="4">
        <f t="shared" si="1133"/>
        <v>0</v>
      </c>
      <c r="I18126" s="5">
        <f>IF(OR(AND(F18126&gt;=50,G18126&gt;SUMIF(SeasonTotals!A$2:A$9,A18126,SeasonTotals!F$2:F$9)),AND(G18126&gt;0.885,F18126&gt;=50,D18126&lt;3)),1,0)</f>
        <v>0</v>
      </c>
      <c r="J18126" s="4">
        <f t="shared" si="1134"/>
        <v>0</v>
      </c>
      <c r="K18126" s="5">
        <f t="shared" si="1135"/>
        <v>0</v>
      </c>
    </row>
    <row r="18127" spans="1:11" x14ac:dyDescent="0.25">
      <c r="A18127" t="s">
        <v>172</v>
      </c>
      <c r="B18127" t="s">
        <v>40</v>
      </c>
      <c r="C18127" s="7">
        <v>1</v>
      </c>
      <c r="D18127">
        <v>1</v>
      </c>
      <c r="E18127">
        <v>20</v>
      </c>
      <c r="F18127">
        <v>60</v>
      </c>
      <c r="G18127" s="1">
        <f t="shared" si="1132"/>
        <v>0.95238095238095233</v>
      </c>
      <c r="H18127" s="4">
        <f t="shared" si="1133"/>
        <v>1</v>
      </c>
      <c r="I18127" s="5">
        <f>IF(OR(AND(F18127&gt;=50,G18127&gt;SUMIF(SeasonTotals!A$2:A$9,A18127,SeasonTotals!F$2:F$9)),AND(G18127&gt;0.885,F18127&gt;=50,D18127&lt;3)),1,0)</f>
        <v>1</v>
      </c>
      <c r="J18127" s="4">
        <f t="shared" si="1134"/>
        <v>0</v>
      </c>
      <c r="K18127" s="5">
        <f t="shared" si="1135"/>
        <v>0</v>
      </c>
    </row>
    <row r="18128" spans="1:11" x14ac:dyDescent="0.25">
      <c r="A18128" t="s">
        <v>172</v>
      </c>
      <c r="B18128" t="s">
        <v>120</v>
      </c>
      <c r="C18128" s="7">
        <v>1</v>
      </c>
      <c r="D18128">
        <v>1</v>
      </c>
      <c r="E18128">
        <v>29</v>
      </c>
      <c r="F18128">
        <v>60</v>
      </c>
      <c r="G18128" s="1">
        <f t="shared" si="1132"/>
        <v>0.96666666666666667</v>
      </c>
      <c r="H18128" s="4">
        <f t="shared" si="1133"/>
        <v>1</v>
      </c>
      <c r="I18128" s="5">
        <f>IF(OR(AND(F18128&gt;=50,G18128&gt;SUMIF(SeasonTotals!A$2:A$9,A18128,SeasonTotals!F$2:F$9)),AND(G18128&gt;0.885,F18128&gt;=50,D18128&lt;3)),1,0)</f>
        <v>1</v>
      </c>
      <c r="J18128" s="4">
        <f t="shared" si="1134"/>
        <v>0</v>
      </c>
      <c r="K18128" s="5">
        <f t="shared" si="1135"/>
        <v>0</v>
      </c>
    </row>
    <row r="18129" spans="1:11" x14ac:dyDescent="0.25">
      <c r="A18129" t="s">
        <v>172</v>
      </c>
      <c r="B18129" t="s">
        <v>43</v>
      </c>
      <c r="C18129" s="7">
        <v>1</v>
      </c>
      <c r="D18129">
        <v>2</v>
      </c>
      <c r="E18129">
        <v>22</v>
      </c>
      <c r="F18129">
        <v>60</v>
      </c>
      <c r="G18129" s="1">
        <f t="shared" si="1132"/>
        <v>0.91666666666666663</v>
      </c>
      <c r="H18129" s="4">
        <f t="shared" si="1133"/>
        <v>1</v>
      </c>
      <c r="I18129" s="5">
        <f>IF(OR(AND(F18129&gt;=50,G18129&gt;SUMIF(SeasonTotals!A$2:A$9,A18129,SeasonTotals!F$2:F$9)),AND(G18129&gt;0.885,F18129&gt;=50,D18129&lt;3)),1,0)</f>
        <v>1</v>
      </c>
      <c r="J18129" s="4">
        <f t="shared" si="1134"/>
        <v>0</v>
      </c>
      <c r="K18129" s="5">
        <f t="shared" si="1135"/>
        <v>0</v>
      </c>
    </row>
    <row r="18130" spans="1:11" x14ac:dyDescent="0.25">
      <c r="A18130" t="s">
        <v>172</v>
      </c>
      <c r="B18130" t="s">
        <v>167</v>
      </c>
      <c r="C18130" s="7">
        <v>1</v>
      </c>
      <c r="D18130">
        <v>0</v>
      </c>
      <c r="E18130">
        <v>26</v>
      </c>
      <c r="F18130">
        <v>59</v>
      </c>
      <c r="G18130" s="1">
        <f t="shared" si="1132"/>
        <v>1</v>
      </c>
      <c r="H18130" s="4">
        <f t="shared" si="1133"/>
        <v>1</v>
      </c>
      <c r="I18130" s="5">
        <f>IF(OR(AND(F18130&gt;=50,G18130&gt;SUMIF(SeasonTotals!A$2:A$9,A18130,SeasonTotals!F$2:F$9)),AND(G18130&gt;0.885,F18130&gt;=50,D18130&lt;3)),1,0)</f>
        <v>1</v>
      </c>
      <c r="J18130" s="4">
        <f t="shared" si="1134"/>
        <v>0</v>
      </c>
      <c r="K18130" s="5">
        <f t="shared" si="1135"/>
        <v>0</v>
      </c>
    </row>
    <row r="18131" spans="1:11" x14ac:dyDescent="0.25">
      <c r="A18131" t="s">
        <v>172</v>
      </c>
      <c r="B18131" t="s">
        <v>110</v>
      </c>
      <c r="C18131" s="7">
        <v>1</v>
      </c>
      <c r="D18131">
        <v>2</v>
      </c>
      <c r="E18131">
        <v>26</v>
      </c>
      <c r="F18131">
        <v>57</v>
      </c>
      <c r="G18131" s="1">
        <f t="shared" si="1132"/>
        <v>0.9285714285714286</v>
      </c>
      <c r="H18131" s="4">
        <f t="shared" si="1133"/>
        <v>1</v>
      </c>
      <c r="I18131" s="5">
        <f>IF(OR(AND(F18131&gt;=50,G18131&gt;SUMIF(SeasonTotals!A$2:A$9,A18131,SeasonTotals!F$2:F$9)),AND(G18131&gt;0.885,F18131&gt;=50,D18131&lt;3)),1,0)</f>
        <v>1</v>
      </c>
      <c r="J18131" s="4">
        <f t="shared" si="1134"/>
        <v>0</v>
      </c>
      <c r="K18131" s="5">
        <f t="shared" si="1135"/>
        <v>0</v>
      </c>
    </row>
    <row r="18132" spans="1:11" x14ac:dyDescent="0.25">
      <c r="A18132" t="s">
        <v>172</v>
      </c>
      <c r="B18132" t="s">
        <v>158</v>
      </c>
      <c r="C18132" s="7">
        <v>1</v>
      </c>
      <c r="D18132">
        <v>0</v>
      </c>
      <c r="E18132">
        <v>22</v>
      </c>
      <c r="F18132">
        <v>60</v>
      </c>
      <c r="G18132" s="1">
        <f t="shared" si="1132"/>
        <v>1</v>
      </c>
      <c r="H18132" s="4">
        <f t="shared" si="1133"/>
        <v>1</v>
      </c>
      <c r="I18132" s="5">
        <f>IF(OR(AND(F18132&gt;=50,G18132&gt;SUMIF(SeasonTotals!A$2:A$9,A18132,SeasonTotals!F$2:F$9)),AND(G18132&gt;0.885,F18132&gt;=50,D18132&lt;3)),1,0)</f>
        <v>1</v>
      </c>
      <c r="J18132" s="4">
        <f t="shared" si="1134"/>
        <v>0</v>
      </c>
      <c r="K18132" s="5">
        <f t="shared" si="1135"/>
        <v>0</v>
      </c>
    </row>
    <row r="18133" spans="1:11" x14ac:dyDescent="0.25">
      <c r="A18133" t="s">
        <v>172</v>
      </c>
      <c r="B18133" t="s">
        <v>79</v>
      </c>
      <c r="C18133" s="7">
        <v>1</v>
      </c>
      <c r="D18133">
        <v>3</v>
      </c>
      <c r="E18133">
        <v>17</v>
      </c>
      <c r="F18133">
        <v>65</v>
      </c>
      <c r="G18133" s="1">
        <f t="shared" si="1132"/>
        <v>0.85</v>
      </c>
      <c r="H18133" s="4">
        <f t="shared" si="1133"/>
        <v>0</v>
      </c>
      <c r="I18133" s="5">
        <f>IF(OR(AND(F18133&gt;=50,G18133&gt;SUMIF(SeasonTotals!A$2:A$9,A18133,SeasonTotals!F$2:F$9)),AND(G18133&gt;0.885,F18133&gt;=50,D18133&lt;3)),1,0)</f>
        <v>0</v>
      </c>
      <c r="J18133" s="4">
        <f t="shared" si="1134"/>
        <v>0</v>
      </c>
      <c r="K18133" s="5">
        <f t="shared" si="1135"/>
        <v>0</v>
      </c>
    </row>
    <row r="18134" spans="1:11" x14ac:dyDescent="0.25">
      <c r="A18134" t="s">
        <v>172</v>
      </c>
      <c r="B18134" t="s">
        <v>93</v>
      </c>
      <c r="C18134" s="7">
        <v>1</v>
      </c>
      <c r="D18134">
        <v>4</v>
      </c>
      <c r="E18134">
        <v>20</v>
      </c>
      <c r="F18134">
        <v>60</v>
      </c>
      <c r="G18134" s="1">
        <f t="shared" si="1132"/>
        <v>0.83333333333333337</v>
      </c>
      <c r="H18134" s="4">
        <f t="shared" si="1133"/>
        <v>0</v>
      </c>
      <c r="I18134" s="5">
        <f>IF(OR(AND(F18134&gt;=50,G18134&gt;SUMIF(SeasonTotals!A$2:A$9,A18134,SeasonTotals!F$2:F$9)),AND(G18134&gt;0.885,F18134&gt;=50,D18134&lt;3)),1,0)</f>
        <v>0</v>
      </c>
      <c r="J18134" s="4">
        <f t="shared" si="1134"/>
        <v>1</v>
      </c>
      <c r="K18134" s="5">
        <f t="shared" si="1135"/>
        <v>0</v>
      </c>
    </row>
    <row r="18135" spans="1:11" x14ac:dyDescent="0.25">
      <c r="A18135" t="s">
        <v>172</v>
      </c>
      <c r="B18135" t="s">
        <v>55</v>
      </c>
      <c r="C18135" s="7">
        <v>1</v>
      </c>
      <c r="D18135">
        <v>3</v>
      </c>
      <c r="E18135">
        <v>26</v>
      </c>
      <c r="F18135">
        <v>61</v>
      </c>
      <c r="G18135" s="1">
        <f t="shared" si="1132"/>
        <v>0.89655172413793105</v>
      </c>
      <c r="H18135" s="4">
        <f t="shared" si="1133"/>
        <v>0</v>
      </c>
      <c r="I18135" s="5">
        <f>IF(OR(AND(F18135&gt;=50,G18135&gt;SUMIF(SeasonTotals!A$2:A$9,A18135,SeasonTotals!F$2:F$9)),AND(G18135&gt;0.885,F18135&gt;=50,D18135&lt;3)),1,0)</f>
        <v>0</v>
      </c>
      <c r="J18135" s="4">
        <f t="shared" si="1134"/>
        <v>0</v>
      </c>
      <c r="K18135" s="5">
        <f t="shared" si="1135"/>
        <v>0</v>
      </c>
    </row>
    <row r="18136" spans="1:11" x14ac:dyDescent="0.25">
      <c r="A18136" t="s">
        <v>172</v>
      </c>
      <c r="B18136" t="s">
        <v>87</v>
      </c>
      <c r="C18136" s="7">
        <v>1</v>
      </c>
      <c r="D18136">
        <v>7</v>
      </c>
      <c r="E18136">
        <v>37</v>
      </c>
      <c r="F18136">
        <v>60</v>
      </c>
      <c r="G18136" s="1">
        <f t="shared" si="1132"/>
        <v>0.84090909090909094</v>
      </c>
      <c r="H18136" s="4">
        <f t="shared" si="1133"/>
        <v>0</v>
      </c>
      <c r="I18136" s="5">
        <f>IF(OR(AND(F18136&gt;=50,G18136&gt;SUMIF(SeasonTotals!A$2:A$9,A18136,SeasonTotals!F$2:F$9)),AND(G18136&gt;0.885,F18136&gt;=50,D18136&lt;3)),1,0)</f>
        <v>0</v>
      </c>
      <c r="J18136" s="4">
        <f t="shared" si="1134"/>
        <v>1</v>
      </c>
      <c r="K18136" s="5">
        <f t="shared" si="1135"/>
        <v>0</v>
      </c>
    </row>
    <row r="18137" spans="1:11" x14ac:dyDescent="0.25">
      <c r="A18137" t="s">
        <v>172</v>
      </c>
      <c r="B18137" t="s">
        <v>104</v>
      </c>
      <c r="C18137" s="7">
        <v>1</v>
      </c>
      <c r="D18137">
        <v>3</v>
      </c>
      <c r="E18137">
        <v>29</v>
      </c>
      <c r="F18137">
        <v>60</v>
      </c>
      <c r="G18137" s="1">
        <f t="shared" si="1132"/>
        <v>0.90625</v>
      </c>
      <c r="H18137" s="4">
        <f t="shared" si="1133"/>
        <v>0</v>
      </c>
      <c r="I18137" s="5">
        <f>IF(OR(AND(F18137&gt;=50,G18137&gt;SUMIF(SeasonTotals!A$2:A$9,A18137,SeasonTotals!F$2:F$9)),AND(G18137&gt;0.885,F18137&gt;=50,D18137&lt;3)),1,0)</f>
        <v>0</v>
      </c>
      <c r="J18137" s="4">
        <f t="shared" si="1134"/>
        <v>0</v>
      </c>
      <c r="K18137" s="5">
        <f t="shared" si="1135"/>
        <v>0</v>
      </c>
    </row>
    <row r="18138" spans="1:11" x14ac:dyDescent="0.25">
      <c r="A18138" t="s">
        <v>172</v>
      </c>
      <c r="B18138" t="s">
        <v>136</v>
      </c>
      <c r="C18138" s="7">
        <v>1</v>
      </c>
      <c r="D18138">
        <v>5</v>
      </c>
      <c r="E18138">
        <v>24</v>
      </c>
      <c r="F18138">
        <v>60</v>
      </c>
      <c r="G18138" s="1">
        <f t="shared" si="1132"/>
        <v>0.82758620689655171</v>
      </c>
      <c r="H18138" s="4">
        <f t="shared" si="1133"/>
        <v>0</v>
      </c>
      <c r="I18138" s="5">
        <f>IF(OR(AND(F18138&gt;=50,G18138&gt;SUMIF(SeasonTotals!A$2:A$9,A18138,SeasonTotals!F$2:F$9)),AND(G18138&gt;0.885,F18138&gt;=50,D18138&lt;3)),1,0)</f>
        <v>0</v>
      </c>
      <c r="J18138" s="4">
        <f t="shared" si="1134"/>
        <v>1</v>
      </c>
      <c r="K18138" s="5">
        <f t="shared" si="1135"/>
        <v>0</v>
      </c>
    </row>
    <row r="18139" spans="1:11" x14ac:dyDescent="0.25">
      <c r="A18139" t="s">
        <v>172</v>
      </c>
      <c r="B18139" t="s">
        <v>95</v>
      </c>
      <c r="C18139" s="7">
        <v>1</v>
      </c>
      <c r="D18139">
        <v>3</v>
      </c>
      <c r="E18139">
        <v>29</v>
      </c>
      <c r="F18139">
        <v>60</v>
      </c>
      <c r="G18139" s="1">
        <f t="shared" si="1132"/>
        <v>0.90625</v>
      </c>
      <c r="H18139" s="4">
        <f t="shared" si="1133"/>
        <v>0</v>
      </c>
      <c r="I18139" s="5">
        <f>IF(OR(AND(F18139&gt;=50,G18139&gt;SUMIF(SeasonTotals!A$2:A$9,A18139,SeasonTotals!F$2:F$9)),AND(G18139&gt;0.885,F18139&gt;=50,D18139&lt;3)),1,0)</f>
        <v>0</v>
      </c>
      <c r="J18139" s="4">
        <f t="shared" si="1134"/>
        <v>0</v>
      </c>
      <c r="K18139" s="5">
        <f t="shared" si="1135"/>
        <v>0</v>
      </c>
    </row>
    <row r="18140" spans="1:11" x14ac:dyDescent="0.25">
      <c r="A18140" t="s">
        <v>172</v>
      </c>
      <c r="B18140" t="s">
        <v>69</v>
      </c>
      <c r="C18140" s="7">
        <v>1</v>
      </c>
      <c r="D18140">
        <v>3</v>
      </c>
      <c r="E18140">
        <v>17</v>
      </c>
      <c r="F18140">
        <v>36</v>
      </c>
      <c r="G18140" s="1">
        <f t="shared" si="1132"/>
        <v>0.85</v>
      </c>
      <c r="H18140" s="4">
        <f t="shared" si="1133"/>
        <v>0</v>
      </c>
      <c r="I18140" s="5">
        <f>IF(OR(AND(F18140&gt;=50,G18140&gt;SUMIF(SeasonTotals!A$2:A$9,A18140,SeasonTotals!F$2:F$9)),AND(G18140&gt;0.885,F18140&gt;=50,D18140&lt;3)),1,0)</f>
        <v>0</v>
      </c>
      <c r="J18140" s="4">
        <f t="shared" si="1134"/>
        <v>0</v>
      </c>
      <c r="K18140" s="5">
        <f t="shared" si="1135"/>
        <v>1</v>
      </c>
    </row>
    <row r="18141" spans="1:11" x14ac:dyDescent="0.25">
      <c r="A18141" t="s">
        <v>172</v>
      </c>
      <c r="B18141" t="s">
        <v>106</v>
      </c>
      <c r="C18141" s="7">
        <v>1</v>
      </c>
      <c r="D18141">
        <v>4</v>
      </c>
      <c r="E18141">
        <v>21</v>
      </c>
      <c r="F18141">
        <v>62</v>
      </c>
      <c r="G18141" s="1">
        <f t="shared" si="1132"/>
        <v>0.84</v>
      </c>
      <c r="H18141" s="4">
        <f t="shared" si="1133"/>
        <v>0</v>
      </c>
      <c r="I18141" s="5">
        <f>IF(OR(AND(F18141&gt;=50,G18141&gt;SUMIF(SeasonTotals!A$2:A$9,A18141,SeasonTotals!F$2:F$9)),AND(G18141&gt;0.885,F18141&gt;=50,D18141&lt;3)),1,0)</f>
        <v>0</v>
      </c>
      <c r="J18141" s="4">
        <f t="shared" si="1134"/>
        <v>1</v>
      </c>
      <c r="K18141" s="5">
        <f t="shared" si="1135"/>
        <v>0</v>
      </c>
    </row>
    <row r="18142" spans="1:11" x14ac:dyDescent="0.25">
      <c r="A18142" t="s">
        <v>172</v>
      </c>
      <c r="B18142" t="s">
        <v>150</v>
      </c>
      <c r="C18142" s="7">
        <v>1</v>
      </c>
      <c r="D18142">
        <v>2</v>
      </c>
      <c r="E18142">
        <v>24</v>
      </c>
      <c r="F18142">
        <v>57</v>
      </c>
      <c r="G18142" s="1">
        <f t="shared" si="1132"/>
        <v>0.92307692307692313</v>
      </c>
      <c r="H18142" s="4">
        <f t="shared" si="1133"/>
        <v>1</v>
      </c>
      <c r="I18142" s="5">
        <f>IF(OR(AND(F18142&gt;=50,G18142&gt;SUMIF(SeasonTotals!A$2:A$9,A18142,SeasonTotals!F$2:F$9)),AND(G18142&gt;0.885,F18142&gt;=50,D18142&lt;3)),1,0)</f>
        <v>1</v>
      </c>
      <c r="J18142" s="4">
        <f t="shared" si="1134"/>
        <v>0</v>
      </c>
      <c r="K18142" s="5">
        <f t="shared" si="1135"/>
        <v>0</v>
      </c>
    </row>
    <row r="18143" spans="1:11" x14ac:dyDescent="0.25">
      <c r="A18143" t="s">
        <v>172</v>
      </c>
      <c r="B18143" t="s">
        <v>60</v>
      </c>
      <c r="C18143" s="7">
        <v>1</v>
      </c>
      <c r="D18143">
        <v>0</v>
      </c>
      <c r="E18143">
        <v>22</v>
      </c>
      <c r="F18143">
        <v>60</v>
      </c>
      <c r="G18143" s="1">
        <f t="shared" si="1132"/>
        <v>1</v>
      </c>
      <c r="H18143" s="4">
        <f t="shared" si="1133"/>
        <v>1</v>
      </c>
      <c r="I18143" s="5">
        <f>IF(OR(AND(F18143&gt;=50,G18143&gt;SUMIF(SeasonTotals!A$2:A$9,A18143,SeasonTotals!F$2:F$9)),AND(G18143&gt;0.885,F18143&gt;=50,D18143&lt;3)),1,0)</f>
        <v>1</v>
      </c>
      <c r="J18143" s="4">
        <f t="shared" si="1134"/>
        <v>0</v>
      </c>
      <c r="K18143" s="5">
        <f t="shared" si="1135"/>
        <v>0</v>
      </c>
    </row>
    <row r="18144" spans="1:11" x14ac:dyDescent="0.25">
      <c r="A18144" t="s">
        <v>172</v>
      </c>
      <c r="B18144" t="s">
        <v>49</v>
      </c>
      <c r="C18144" s="7">
        <v>1</v>
      </c>
      <c r="D18144">
        <v>1</v>
      </c>
      <c r="E18144">
        <v>28</v>
      </c>
      <c r="F18144">
        <v>60</v>
      </c>
      <c r="G18144" s="1">
        <f t="shared" si="1132"/>
        <v>0.96551724137931039</v>
      </c>
      <c r="H18144" s="4">
        <f t="shared" si="1133"/>
        <v>1</v>
      </c>
      <c r="I18144" s="5">
        <f>IF(OR(AND(F18144&gt;=50,G18144&gt;SUMIF(SeasonTotals!A$2:A$9,A18144,SeasonTotals!F$2:F$9)),AND(G18144&gt;0.885,F18144&gt;=50,D18144&lt;3)),1,0)</f>
        <v>1</v>
      </c>
      <c r="J18144" s="4">
        <f t="shared" si="1134"/>
        <v>0</v>
      </c>
      <c r="K18144" s="5">
        <f t="shared" si="1135"/>
        <v>0</v>
      </c>
    </row>
    <row r="18145" spans="1:11" x14ac:dyDescent="0.25">
      <c r="A18145" t="s">
        <v>172</v>
      </c>
      <c r="B18145" t="s">
        <v>87</v>
      </c>
      <c r="C18145" s="7">
        <v>1</v>
      </c>
      <c r="D18145">
        <v>3</v>
      </c>
      <c r="E18145">
        <v>22</v>
      </c>
      <c r="F18145">
        <v>59</v>
      </c>
      <c r="G18145" s="1">
        <f t="shared" si="1132"/>
        <v>0.88</v>
      </c>
      <c r="H18145" s="4">
        <f t="shared" si="1133"/>
        <v>0</v>
      </c>
      <c r="I18145" s="5">
        <f>IF(OR(AND(F18145&gt;=50,G18145&gt;SUMIF(SeasonTotals!A$2:A$9,A18145,SeasonTotals!F$2:F$9)),AND(G18145&gt;0.885,F18145&gt;=50,D18145&lt;3)),1,0)</f>
        <v>0</v>
      </c>
      <c r="J18145" s="4">
        <f t="shared" si="1134"/>
        <v>0</v>
      </c>
      <c r="K18145" s="5">
        <f t="shared" si="1135"/>
        <v>0</v>
      </c>
    </row>
    <row r="18146" spans="1:11" x14ac:dyDescent="0.25">
      <c r="A18146" t="s">
        <v>172</v>
      </c>
      <c r="B18146" t="s">
        <v>152</v>
      </c>
      <c r="C18146" s="7">
        <v>1</v>
      </c>
      <c r="D18146">
        <v>3</v>
      </c>
      <c r="E18146">
        <v>20</v>
      </c>
      <c r="F18146">
        <v>58</v>
      </c>
      <c r="G18146" s="1">
        <f t="shared" si="1132"/>
        <v>0.86956521739130432</v>
      </c>
      <c r="H18146" s="4">
        <f t="shared" si="1133"/>
        <v>0</v>
      </c>
      <c r="I18146" s="5">
        <f>IF(OR(AND(F18146&gt;=50,G18146&gt;SUMIF(SeasonTotals!A$2:A$9,A18146,SeasonTotals!F$2:F$9)),AND(G18146&gt;0.885,F18146&gt;=50,D18146&lt;3)),1,0)</f>
        <v>0</v>
      </c>
      <c r="J18146" s="4">
        <f t="shared" si="1134"/>
        <v>0</v>
      </c>
      <c r="K18146" s="5">
        <f t="shared" si="1135"/>
        <v>0</v>
      </c>
    </row>
    <row r="18147" spans="1:11" x14ac:dyDescent="0.25">
      <c r="A18147" t="s">
        <v>172</v>
      </c>
      <c r="B18147" t="s">
        <v>155</v>
      </c>
      <c r="C18147" s="7">
        <v>1</v>
      </c>
      <c r="D18147">
        <v>2</v>
      </c>
      <c r="E18147">
        <v>18</v>
      </c>
      <c r="F18147">
        <v>60</v>
      </c>
      <c r="G18147" s="1">
        <f t="shared" si="1132"/>
        <v>0.9</v>
      </c>
      <c r="H18147" s="4">
        <f t="shared" si="1133"/>
        <v>1</v>
      </c>
      <c r="I18147" s="5">
        <f>IF(OR(AND(F18147&gt;=50,G18147&gt;SUMIF(SeasonTotals!A$2:A$9,A18147,SeasonTotals!F$2:F$9)),AND(G18147&gt;0.885,F18147&gt;=50,D18147&lt;3)),1,0)</f>
        <v>1</v>
      </c>
      <c r="J18147" s="4">
        <f t="shared" si="1134"/>
        <v>0</v>
      </c>
      <c r="K18147" s="5">
        <f t="shared" si="1135"/>
        <v>0</v>
      </c>
    </row>
    <row r="18148" spans="1:11" x14ac:dyDescent="0.25">
      <c r="A18148" t="s">
        <v>172</v>
      </c>
      <c r="B18148" t="s">
        <v>159</v>
      </c>
      <c r="C18148" s="7">
        <v>1</v>
      </c>
      <c r="D18148">
        <v>3</v>
      </c>
      <c r="E18148">
        <v>27</v>
      </c>
      <c r="F18148">
        <v>65</v>
      </c>
      <c r="G18148" s="1">
        <f t="shared" si="1132"/>
        <v>0.9</v>
      </c>
      <c r="H18148" s="4">
        <f t="shared" si="1133"/>
        <v>0</v>
      </c>
      <c r="I18148" s="5">
        <f>IF(OR(AND(F18148&gt;=50,G18148&gt;SUMIF(SeasonTotals!A$2:A$9,A18148,SeasonTotals!F$2:F$9)),AND(G18148&gt;0.885,F18148&gt;=50,D18148&lt;3)),1,0)</f>
        <v>0</v>
      </c>
      <c r="J18148" s="4">
        <f t="shared" si="1134"/>
        <v>0</v>
      </c>
      <c r="K18148" s="5">
        <f t="shared" si="1135"/>
        <v>0</v>
      </c>
    </row>
    <row r="18149" spans="1:11" x14ac:dyDescent="0.25">
      <c r="A18149" t="s">
        <v>172</v>
      </c>
      <c r="B18149" t="s">
        <v>94</v>
      </c>
      <c r="C18149" s="7">
        <v>1</v>
      </c>
      <c r="D18149">
        <v>2</v>
      </c>
      <c r="E18149">
        <v>20</v>
      </c>
      <c r="F18149">
        <v>60</v>
      </c>
      <c r="G18149" s="1">
        <f t="shared" si="1132"/>
        <v>0.90909090909090906</v>
      </c>
      <c r="H18149" s="4">
        <f t="shared" si="1133"/>
        <v>1</v>
      </c>
      <c r="I18149" s="5">
        <f>IF(OR(AND(F18149&gt;=50,G18149&gt;SUMIF(SeasonTotals!A$2:A$9,A18149,SeasonTotals!F$2:F$9)),AND(G18149&gt;0.885,F18149&gt;=50,D18149&lt;3)),1,0)</f>
        <v>1</v>
      </c>
      <c r="J18149" s="4">
        <f t="shared" si="1134"/>
        <v>0</v>
      </c>
      <c r="K18149" s="5">
        <f t="shared" si="1135"/>
        <v>0</v>
      </c>
    </row>
    <row r="18150" spans="1:11" x14ac:dyDescent="0.25">
      <c r="A18150" t="s">
        <v>172</v>
      </c>
      <c r="B18150" t="s">
        <v>21</v>
      </c>
      <c r="C18150" s="7">
        <v>1</v>
      </c>
      <c r="D18150">
        <v>4</v>
      </c>
      <c r="E18150">
        <v>30</v>
      </c>
      <c r="F18150">
        <v>61</v>
      </c>
      <c r="G18150" s="1">
        <f t="shared" si="1132"/>
        <v>0.88235294117647056</v>
      </c>
      <c r="H18150" s="4">
        <f t="shared" si="1133"/>
        <v>0</v>
      </c>
      <c r="I18150" s="5">
        <f>IF(OR(AND(F18150&gt;=50,G18150&gt;SUMIF(SeasonTotals!A$2:A$9,A18150,SeasonTotals!F$2:F$9)),AND(G18150&gt;0.885,F18150&gt;=50,D18150&lt;3)),1,0)</f>
        <v>0</v>
      </c>
      <c r="J18150" s="4">
        <f t="shared" si="1134"/>
        <v>0</v>
      </c>
      <c r="K18150" s="5">
        <f t="shared" si="1135"/>
        <v>0</v>
      </c>
    </row>
    <row r="18151" spans="1:11" x14ac:dyDescent="0.25">
      <c r="A18151" t="s">
        <v>172</v>
      </c>
      <c r="B18151" t="s">
        <v>40</v>
      </c>
      <c r="C18151" s="7">
        <v>1</v>
      </c>
      <c r="D18151">
        <v>4</v>
      </c>
      <c r="E18151">
        <v>18</v>
      </c>
      <c r="F18151">
        <v>59</v>
      </c>
      <c r="G18151" s="1">
        <f t="shared" si="1132"/>
        <v>0.81818181818181823</v>
      </c>
      <c r="H18151" s="4">
        <f t="shared" si="1133"/>
        <v>0</v>
      </c>
      <c r="I18151" s="5">
        <f>IF(OR(AND(F18151&gt;=50,G18151&gt;SUMIF(SeasonTotals!A$2:A$9,A18151,SeasonTotals!F$2:F$9)),AND(G18151&gt;0.885,F18151&gt;=50,D18151&lt;3)),1,0)</f>
        <v>0</v>
      </c>
      <c r="J18151" s="4">
        <f t="shared" si="1134"/>
        <v>1</v>
      </c>
      <c r="K18151" s="5">
        <f t="shared" si="1135"/>
        <v>0</v>
      </c>
    </row>
    <row r="18152" spans="1:11" x14ac:dyDescent="0.25">
      <c r="A18152" t="s">
        <v>172</v>
      </c>
      <c r="B18152" t="s">
        <v>120</v>
      </c>
      <c r="C18152" s="7">
        <v>1</v>
      </c>
      <c r="D18152">
        <v>3</v>
      </c>
      <c r="E18152">
        <v>29</v>
      </c>
      <c r="F18152">
        <v>60</v>
      </c>
      <c r="G18152" s="1">
        <f t="shared" si="1132"/>
        <v>0.90625</v>
      </c>
      <c r="H18152" s="4">
        <f t="shared" si="1133"/>
        <v>0</v>
      </c>
      <c r="I18152" s="5">
        <f>IF(OR(AND(F18152&gt;=50,G18152&gt;SUMIF(SeasonTotals!A$2:A$9,A18152,SeasonTotals!F$2:F$9)),AND(G18152&gt;0.885,F18152&gt;=50,D18152&lt;3)),1,0)</f>
        <v>0</v>
      </c>
      <c r="J18152" s="4">
        <f t="shared" si="1134"/>
        <v>0</v>
      </c>
      <c r="K18152" s="5">
        <f t="shared" si="1135"/>
        <v>0</v>
      </c>
    </row>
    <row r="18153" spans="1:11" x14ac:dyDescent="0.25">
      <c r="A18153" t="s">
        <v>172</v>
      </c>
      <c r="B18153" t="s">
        <v>142</v>
      </c>
      <c r="C18153" s="7">
        <v>1</v>
      </c>
      <c r="D18153">
        <v>3</v>
      </c>
      <c r="E18153">
        <v>30</v>
      </c>
      <c r="F18153">
        <v>65</v>
      </c>
      <c r="G18153" s="1">
        <f t="shared" si="1132"/>
        <v>0.90909090909090906</v>
      </c>
      <c r="H18153" s="4">
        <f t="shared" si="1133"/>
        <v>0</v>
      </c>
      <c r="I18153" s="5">
        <f>IF(OR(AND(F18153&gt;=50,G18153&gt;SUMIF(SeasonTotals!A$2:A$9,A18153,SeasonTotals!F$2:F$9)),AND(G18153&gt;0.885,F18153&gt;=50,D18153&lt;3)),1,0)</f>
        <v>0</v>
      </c>
      <c r="J18153" s="4">
        <f t="shared" si="1134"/>
        <v>0</v>
      </c>
      <c r="K18153" s="5">
        <f t="shared" si="1135"/>
        <v>0</v>
      </c>
    </row>
    <row r="18154" spans="1:11" x14ac:dyDescent="0.25">
      <c r="A18154" t="s">
        <v>172</v>
      </c>
      <c r="B18154" t="s">
        <v>110</v>
      </c>
      <c r="C18154" s="7">
        <v>1</v>
      </c>
      <c r="D18154">
        <v>1</v>
      </c>
      <c r="E18154">
        <v>19</v>
      </c>
      <c r="F18154">
        <v>65</v>
      </c>
      <c r="G18154" s="1">
        <f t="shared" si="1132"/>
        <v>0.95</v>
      </c>
      <c r="H18154" s="4">
        <f t="shared" si="1133"/>
        <v>1</v>
      </c>
      <c r="I18154" s="5">
        <f>IF(OR(AND(F18154&gt;=50,G18154&gt;SUMIF(SeasonTotals!A$2:A$9,A18154,SeasonTotals!F$2:F$9)),AND(G18154&gt;0.885,F18154&gt;=50,D18154&lt;3)),1,0)</f>
        <v>1</v>
      </c>
      <c r="J18154" s="4">
        <f t="shared" si="1134"/>
        <v>0</v>
      </c>
      <c r="K18154" s="5">
        <f t="shared" si="1135"/>
        <v>0</v>
      </c>
    </row>
    <row r="18155" spans="1:11" x14ac:dyDescent="0.25">
      <c r="A18155" t="s">
        <v>172</v>
      </c>
      <c r="B18155" t="s">
        <v>127</v>
      </c>
      <c r="C18155" s="7">
        <v>1</v>
      </c>
      <c r="D18155">
        <v>4</v>
      </c>
      <c r="E18155">
        <v>26</v>
      </c>
      <c r="F18155">
        <v>60</v>
      </c>
      <c r="G18155" s="1">
        <f t="shared" si="1132"/>
        <v>0.8666666666666667</v>
      </c>
      <c r="H18155" s="4">
        <f t="shared" si="1133"/>
        <v>0</v>
      </c>
      <c r="I18155" s="5">
        <f>IF(OR(AND(F18155&gt;=50,G18155&gt;SUMIF(SeasonTotals!A$2:A$9,A18155,SeasonTotals!F$2:F$9)),AND(G18155&gt;0.885,F18155&gt;=50,D18155&lt;3)),1,0)</f>
        <v>0</v>
      </c>
      <c r="J18155" s="4">
        <f t="shared" si="1134"/>
        <v>0</v>
      </c>
      <c r="K18155" s="5">
        <f t="shared" si="1135"/>
        <v>0</v>
      </c>
    </row>
    <row r="18156" spans="1:11" x14ac:dyDescent="0.25">
      <c r="A18156" t="s">
        <v>172</v>
      </c>
      <c r="B18156" t="s">
        <v>54</v>
      </c>
      <c r="C18156" s="7">
        <v>1</v>
      </c>
      <c r="D18156">
        <v>5</v>
      </c>
      <c r="E18156">
        <v>33</v>
      </c>
      <c r="F18156">
        <v>61</v>
      </c>
      <c r="G18156" s="1">
        <f t="shared" si="1132"/>
        <v>0.86842105263157898</v>
      </c>
      <c r="H18156" s="4">
        <f t="shared" si="1133"/>
        <v>0</v>
      </c>
      <c r="I18156" s="5">
        <f>IF(OR(AND(F18156&gt;=50,G18156&gt;SUMIF(SeasonTotals!A$2:A$9,A18156,SeasonTotals!F$2:F$9)),AND(G18156&gt;0.885,F18156&gt;=50,D18156&lt;3)),1,0)</f>
        <v>0</v>
      </c>
      <c r="J18156" s="4">
        <f t="shared" si="1134"/>
        <v>0</v>
      </c>
      <c r="K18156" s="5">
        <f t="shared" si="1135"/>
        <v>0</v>
      </c>
    </row>
    <row r="18157" spans="1:11" x14ac:dyDescent="0.25">
      <c r="A18157" t="s">
        <v>172</v>
      </c>
      <c r="B18157" t="s">
        <v>79</v>
      </c>
      <c r="C18157" s="7">
        <v>1</v>
      </c>
      <c r="D18157">
        <v>3</v>
      </c>
      <c r="E18157">
        <v>18</v>
      </c>
      <c r="F18157">
        <v>40</v>
      </c>
      <c r="G18157" s="1">
        <f t="shared" si="1132"/>
        <v>0.8571428571428571</v>
      </c>
      <c r="H18157" s="4">
        <f t="shared" si="1133"/>
        <v>0</v>
      </c>
      <c r="I18157" s="5">
        <f>IF(OR(AND(F18157&gt;=50,G18157&gt;SUMIF(SeasonTotals!A$2:A$9,A18157,SeasonTotals!F$2:F$9)),AND(G18157&gt;0.885,F18157&gt;=50,D18157&lt;3)),1,0)</f>
        <v>0</v>
      </c>
      <c r="J18157" s="4">
        <f t="shared" si="1134"/>
        <v>0</v>
      </c>
      <c r="K18157" s="5">
        <f t="shared" si="1135"/>
        <v>1</v>
      </c>
    </row>
    <row r="18158" spans="1:11" x14ac:dyDescent="0.25">
      <c r="A18158" t="s">
        <v>172</v>
      </c>
      <c r="B18158" t="s">
        <v>25</v>
      </c>
      <c r="C18158" s="7">
        <v>1</v>
      </c>
      <c r="D18158">
        <v>3</v>
      </c>
      <c r="E18158">
        <v>26</v>
      </c>
      <c r="F18158">
        <v>60</v>
      </c>
      <c r="G18158" s="1">
        <f t="shared" si="1132"/>
        <v>0.89655172413793105</v>
      </c>
      <c r="H18158" s="4">
        <f t="shared" si="1133"/>
        <v>0</v>
      </c>
      <c r="I18158" s="5">
        <f>IF(OR(AND(F18158&gt;=50,G18158&gt;SUMIF(SeasonTotals!A$2:A$9,A18158,SeasonTotals!F$2:F$9)),AND(G18158&gt;0.885,F18158&gt;=50,D18158&lt;3)),1,0)</f>
        <v>0</v>
      </c>
      <c r="J18158" s="4">
        <f t="shared" si="1134"/>
        <v>0</v>
      </c>
      <c r="K18158" s="5">
        <f t="shared" si="1135"/>
        <v>0</v>
      </c>
    </row>
    <row r="18159" spans="1:11" x14ac:dyDescent="0.25">
      <c r="A18159" t="s">
        <v>172</v>
      </c>
      <c r="B18159" t="s">
        <v>87</v>
      </c>
      <c r="C18159" s="7">
        <v>1</v>
      </c>
      <c r="D18159">
        <v>1</v>
      </c>
      <c r="E18159">
        <v>35</v>
      </c>
      <c r="F18159">
        <v>65</v>
      </c>
      <c r="G18159" s="1">
        <f t="shared" si="1132"/>
        <v>0.97222222222222221</v>
      </c>
      <c r="H18159" s="4">
        <f t="shared" si="1133"/>
        <v>1</v>
      </c>
      <c r="I18159" s="5">
        <f>IF(OR(AND(F18159&gt;=50,G18159&gt;SUMIF(SeasonTotals!A$2:A$9,A18159,SeasonTotals!F$2:F$9)),AND(G18159&gt;0.885,F18159&gt;=50,D18159&lt;3)),1,0)</f>
        <v>1</v>
      </c>
      <c r="J18159" s="4">
        <f t="shared" si="1134"/>
        <v>0</v>
      </c>
      <c r="K18159" s="5">
        <f t="shared" si="1135"/>
        <v>0</v>
      </c>
    </row>
    <row r="18160" spans="1:11" x14ac:dyDescent="0.25">
      <c r="A18160" t="s">
        <v>172</v>
      </c>
      <c r="B18160" t="s">
        <v>132</v>
      </c>
      <c r="C18160" s="7">
        <v>1</v>
      </c>
      <c r="D18160">
        <v>2</v>
      </c>
      <c r="E18160">
        <v>31</v>
      </c>
      <c r="F18160">
        <v>60</v>
      </c>
      <c r="G18160" s="1">
        <f t="shared" si="1132"/>
        <v>0.93939393939393945</v>
      </c>
      <c r="H18160" s="4">
        <f t="shared" si="1133"/>
        <v>1</v>
      </c>
      <c r="I18160" s="5">
        <f>IF(OR(AND(F18160&gt;=50,G18160&gt;SUMIF(SeasonTotals!A$2:A$9,A18160,SeasonTotals!F$2:F$9)),AND(G18160&gt;0.885,F18160&gt;=50,D18160&lt;3)),1,0)</f>
        <v>1</v>
      </c>
      <c r="J18160" s="4">
        <f t="shared" si="1134"/>
        <v>0</v>
      </c>
      <c r="K18160" s="5">
        <f t="shared" si="1135"/>
        <v>0</v>
      </c>
    </row>
    <row r="18161" spans="1:11" x14ac:dyDescent="0.25">
      <c r="A18161" t="s">
        <v>172</v>
      </c>
      <c r="B18161" t="s">
        <v>106</v>
      </c>
      <c r="C18161" s="7">
        <v>1</v>
      </c>
      <c r="D18161">
        <v>4</v>
      </c>
      <c r="E18161">
        <v>23</v>
      </c>
      <c r="F18161">
        <v>59</v>
      </c>
      <c r="G18161" s="1">
        <f t="shared" si="1132"/>
        <v>0.85185185185185186</v>
      </c>
      <c r="H18161" s="4">
        <f t="shared" si="1133"/>
        <v>0</v>
      </c>
      <c r="I18161" s="5">
        <f>IF(OR(AND(F18161&gt;=50,G18161&gt;SUMIF(SeasonTotals!A$2:A$9,A18161,SeasonTotals!F$2:F$9)),AND(G18161&gt;0.885,F18161&gt;=50,D18161&lt;3)),1,0)</f>
        <v>0</v>
      </c>
      <c r="J18161" s="4">
        <f t="shared" si="1134"/>
        <v>0</v>
      </c>
      <c r="K18161" s="5">
        <f t="shared" si="1135"/>
        <v>0</v>
      </c>
    </row>
    <row r="18162" spans="1:11" x14ac:dyDescent="0.25">
      <c r="A18162" t="s">
        <v>172</v>
      </c>
      <c r="B18162" t="s">
        <v>60</v>
      </c>
      <c r="C18162" s="7">
        <v>1</v>
      </c>
      <c r="D18162">
        <v>3</v>
      </c>
      <c r="E18162">
        <v>19</v>
      </c>
      <c r="F18162">
        <v>57</v>
      </c>
      <c r="G18162" s="1">
        <f t="shared" si="1132"/>
        <v>0.86363636363636365</v>
      </c>
      <c r="H18162" s="4">
        <f t="shared" si="1133"/>
        <v>0</v>
      </c>
      <c r="I18162" s="5">
        <f>IF(OR(AND(F18162&gt;=50,G18162&gt;SUMIF(SeasonTotals!A$2:A$9,A18162,SeasonTotals!F$2:F$9)),AND(G18162&gt;0.885,F18162&gt;=50,D18162&lt;3)),1,0)</f>
        <v>0</v>
      </c>
      <c r="J18162" s="4">
        <f t="shared" si="1134"/>
        <v>0</v>
      </c>
      <c r="K18162" s="5">
        <f t="shared" si="1135"/>
        <v>0</v>
      </c>
    </row>
    <row r="18163" spans="1:11" x14ac:dyDescent="0.25">
      <c r="A18163" t="s">
        <v>172</v>
      </c>
      <c r="B18163" t="s">
        <v>162</v>
      </c>
      <c r="C18163" s="7">
        <v>1</v>
      </c>
      <c r="D18163">
        <v>1</v>
      </c>
      <c r="E18163">
        <v>37</v>
      </c>
      <c r="F18163">
        <v>60</v>
      </c>
      <c r="G18163" s="1">
        <f t="shared" si="1132"/>
        <v>0.97368421052631582</v>
      </c>
      <c r="H18163" s="4">
        <f t="shared" si="1133"/>
        <v>1</v>
      </c>
      <c r="I18163" s="5">
        <f>IF(OR(AND(F18163&gt;=50,G18163&gt;SUMIF(SeasonTotals!A$2:A$9,A18163,SeasonTotals!F$2:F$9)),AND(G18163&gt;0.885,F18163&gt;=50,D18163&lt;3)),1,0)</f>
        <v>1</v>
      </c>
      <c r="J18163" s="4">
        <f t="shared" si="1134"/>
        <v>0</v>
      </c>
      <c r="K18163" s="5">
        <f t="shared" si="1135"/>
        <v>0</v>
      </c>
    </row>
    <row r="18164" spans="1:11" x14ac:dyDescent="0.25">
      <c r="A18164" t="s">
        <v>172</v>
      </c>
      <c r="B18164" t="s">
        <v>178</v>
      </c>
      <c r="C18164" s="7">
        <v>1</v>
      </c>
      <c r="D18164">
        <v>1</v>
      </c>
      <c r="E18164">
        <v>35</v>
      </c>
      <c r="F18164">
        <v>60</v>
      </c>
      <c r="G18164" s="1">
        <f t="shared" si="1132"/>
        <v>0.97222222222222221</v>
      </c>
      <c r="H18164" s="4">
        <f t="shared" si="1133"/>
        <v>1</v>
      </c>
      <c r="I18164" s="5">
        <f>IF(OR(AND(F18164&gt;=50,G18164&gt;SUMIF(SeasonTotals!A$2:A$9,A18164,SeasonTotals!F$2:F$9)),AND(G18164&gt;0.885,F18164&gt;=50,D18164&lt;3)),1,0)</f>
        <v>1</v>
      </c>
      <c r="J18164" s="4">
        <f t="shared" si="1134"/>
        <v>0</v>
      </c>
      <c r="K18164" s="5">
        <f t="shared" si="1135"/>
        <v>0</v>
      </c>
    </row>
    <row r="18165" spans="1:11" x14ac:dyDescent="0.25">
      <c r="A18165" t="s">
        <v>172</v>
      </c>
      <c r="B18165" t="s">
        <v>43</v>
      </c>
      <c r="C18165" s="7">
        <v>1</v>
      </c>
      <c r="D18165">
        <v>1</v>
      </c>
      <c r="E18165">
        <v>39</v>
      </c>
      <c r="F18165">
        <v>61</v>
      </c>
      <c r="G18165" s="1">
        <f t="shared" si="1132"/>
        <v>0.97499999999999998</v>
      </c>
      <c r="H18165" s="4">
        <f t="shared" si="1133"/>
        <v>1</v>
      </c>
      <c r="I18165" s="5">
        <f>IF(OR(AND(F18165&gt;=50,G18165&gt;SUMIF(SeasonTotals!A$2:A$9,A18165,SeasonTotals!F$2:F$9)),AND(G18165&gt;0.885,F18165&gt;=50,D18165&lt;3)),1,0)</f>
        <v>1</v>
      </c>
      <c r="J18165" s="4">
        <f t="shared" si="1134"/>
        <v>0</v>
      </c>
      <c r="K18165" s="5">
        <f t="shared" si="1135"/>
        <v>0</v>
      </c>
    </row>
    <row r="18166" spans="1:11" x14ac:dyDescent="0.25">
      <c r="A18166" t="s">
        <v>172</v>
      </c>
      <c r="B18166" t="s">
        <v>168</v>
      </c>
      <c r="C18166" s="7">
        <v>1</v>
      </c>
      <c r="D18166">
        <v>3</v>
      </c>
      <c r="E18166">
        <v>14</v>
      </c>
      <c r="F18166">
        <v>32</v>
      </c>
      <c r="G18166" s="1">
        <f t="shared" si="1132"/>
        <v>0.82352941176470584</v>
      </c>
      <c r="H18166" s="4">
        <f t="shared" si="1133"/>
        <v>0</v>
      </c>
      <c r="I18166" s="5">
        <f>IF(OR(AND(F18166&gt;=50,G18166&gt;SUMIF(SeasonTotals!A$2:A$9,A18166,SeasonTotals!F$2:F$9)),AND(G18166&gt;0.885,F18166&gt;=50,D18166&lt;3)),1,0)</f>
        <v>0</v>
      </c>
      <c r="J18166" s="4">
        <f t="shared" si="1134"/>
        <v>1</v>
      </c>
      <c r="K18166" s="5">
        <f t="shared" si="1135"/>
        <v>1</v>
      </c>
    </row>
    <row r="18167" spans="1:11" x14ac:dyDescent="0.25">
      <c r="A18167" t="s">
        <v>172</v>
      </c>
      <c r="B18167" t="s">
        <v>18</v>
      </c>
      <c r="C18167" s="7">
        <v>1</v>
      </c>
      <c r="D18167">
        <v>2</v>
      </c>
      <c r="E18167">
        <v>30</v>
      </c>
      <c r="F18167">
        <v>58</v>
      </c>
      <c r="G18167" s="1">
        <f t="shared" si="1132"/>
        <v>0.9375</v>
      </c>
      <c r="H18167" s="4">
        <f t="shared" si="1133"/>
        <v>1</v>
      </c>
      <c r="I18167" s="5">
        <f>IF(OR(AND(F18167&gt;=50,G18167&gt;SUMIF(SeasonTotals!A$2:A$9,A18167,SeasonTotals!F$2:F$9)),AND(G18167&gt;0.885,F18167&gt;=50,D18167&lt;3)),1,0)</f>
        <v>1</v>
      </c>
      <c r="J18167" s="4">
        <f t="shared" si="1134"/>
        <v>0</v>
      </c>
      <c r="K18167" s="5">
        <f t="shared" si="1135"/>
        <v>0</v>
      </c>
    </row>
    <row r="18168" spans="1:11" x14ac:dyDescent="0.25">
      <c r="A18168" t="s">
        <v>172</v>
      </c>
      <c r="B18168" t="s">
        <v>155</v>
      </c>
      <c r="C18168" s="7">
        <v>1</v>
      </c>
      <c r="D18168">
        <v>2</v>
      </c>
      <c r="E18168">
        <v>29</v>
      </c>
      <c r="F18168">
        <v>61</v>
      </c>
      <c r="G18168" s="1">
        <f t="shared" si="1132"/>
        <v>0.93548387096774188</v>
      </c>
      <c r="H18168" s="4">
        <f t="shared" si="1133"/>
        <v>1</v>
      </c>
      <c r="I18168" s="5">
        <f>IF(OR(AND(F18168&gt;=50,G18168&gt;SUMIF(SeasonTotals!A$2:A$9,A18168,SeasonTotals!F$2:F$9)),AND(G18168&gt;0.885,F18168&gt;=50,D18168&lt;3)),1,0)</f>
        <v>1</v>
      </c>
      <c r="J18168" s="4">
        <f t="shared" si="1134"/>
        <v>0</v>
      </c>
      <c r="K18168" s="5">
        <f t="shared" si="1135"/>
        <v>0</v>
      </c>
    </row>
    <row r="18169" spans="1:11" x14ac:dyDescent="0.25">
      <c r="A18169" t="s">
        <v>172</v>
      </c>
      <c r="B18169" t="s">
        <v>106</v>
      </c>
      <c r="C18169" s="7">
        <v>1</v>
      </c>
      <c r="D18169">
        <v>1</v>
      </c>
      <c r="E18169">
        <v>28</v>
      </c>
      <c r="F18169">
        <v>60</v>
      </c>
      <c r="G18169" s="1">
        <f t="shared" si="1132"/>
        <v>0.96551724137931039</v>
      </c>
      <c r="H18169" s="4">
        <f t="shared" si="1133"/>
        <v>1</v>
      </c>
      <c r="I18169" s="5">
        <f>IF(OR(AND(F18169&gt;=50,G18169&gt;SUMIF(SeasonTotals!A$2:A$9,A18169,SeasonTotals!F$2:F$9)),AND(G18169&gt;0.885,F18169&gt;=50,D18169&lt;3)),1,0)</f>
        <v>1</v>
      </c>
      <c r="J18169" s="4">
        <f t="shared" si="1134"/>
        <v>0</v>
      </c>
      <c r="K18169" s="5">
        <f t="shared" si="1135"/>
        <v>0</v>
      </c>
    </row>
    <row r="18170" spans="1:11" x14ac:dyDescent="0.25">
      <c r="A18170" t="s">
        <v>172</v>
      </c>
      <c r="B18170" t="s">
        <v>146</v>
      </c>
      <c r="C18170" s="7">
        <v>1</v>
      </c>
      <c r="D18170">
        <v>0</v>
      </c>
      <c r="E18170">
        <v>26</v>
      </c>
      <c r="F18170">
        <v>60</v>
      </c>
      <c r="G18170" s="1">
        <f t="shared" si="1132"/>
        <v>1</v>
      </c>
      <c r="H18170" s="4">
        <f t="shared" si="1133"/>
        <v>1</v>
      </c>
      <c r="I18170" s="5">
        <f>IF(OR(AND(F18170&gt;=50,G18170&gt;SUMIF(SeasonTotals!A$2:A$9,A18170,SeasonTotals!F$2:F$9)),AND(G18170&gt;0.885,F18170&gt;=50,D18170&lt;3)),1,0)</f>
        <v>1</v>
      </c>
      <c r="J18170" s="4">
        <f t="shared" si="1134"/>
        <v>0</v>
      </c>
      <c r="K18170" s="5">
        <f t="shared" si="1135"/>
        <v>0</v>
      </c>
    </row>
    <row r="18171" spans="1:11" x14ac:dyDescent="0.25">
      <c r="A18171" t="s">
        <v>172</v>
      </c>
      <c r="B18171" t="s">
        <v>22</v>
      </c>
      <c r="C18171" s="7">
        <v>1</v>
      </c>
      <c r="D18171">
        <v>1</v>
      </c>
      <c r="E18171">
        <v>31</v>
      </c>
      <c r="F18171">
        <v>60</v>
      </c>
      <c r="G18171" s="1">
        <f t="shared" si="1132"/>
        <v>0.96875</v>
      </c>
      <c r="H18171" s="4">
        <f t="shared" si="1133"/>
        <v>1</v>
      </c>
      <c r="I18171" s="5">
        <f>IF(OR(AND(F18171&gt;=50,G18171&gt;SUMIF(SeasonTotals!A$2:A$9,A18171,SeasonTotals!F$2:F$9)),AND(G18171&gt;0.885,F18171&gt;=50,D18171&lt;3)),1,0)</f>
        <v>1</v>
      </c>
      <c r="J18171" s="4">
        <f t="shared" si="1134"/>
        <v>0</v>
      </c>
      <c r="K18171" s="5">
        <f t="shared" si="1135"/>
        <v>0</v>
      </c>
    </row>
    <row r="18172" spans="1:11" x14ac:dyDescent="0.25">
      <c r="A18172" t="s">
        <v>172</v>
      </c>
      <c r="B18172" t="s">
        <v>21</v>
      </c>
      <c r="C18172" s="7">
        <v>1</v>
      </c>
      <c r="D18172">
        <v>0</v>
      </c>
      <c r="E18172">
        <v>28</v>
      </c>
      <c r="F18172">
        <v>60</v>
      </c>
      <c r="G18172" s="1">
        <f t="shared" si="1132"/>
        <v>1</v>
      </c>
      <c r="H18172" s="4">
        <f t="shared" si="1133"/>
        <v>1</v>
      </c>
      <c r="I18172" s="5">
        <f>IF(OR(AND(F18172&gt;=50,G18172&gt;SUMIF(SeasonTotals!A$2:A$9,A18172,SeasonTotals!F$2:F$9)),AND(G18172&gt;0.885,F18172&gt;=50,D18172&lt;3)),1,0)</f>
        <v>1</v>
      </c>
      <c r="J18172" s="4">
        <f t="shared" si="1134"/>
        <v>0</v>
      </c>
      <c r="K18172" s="5">
        <f t="shared" si="1135"/>
        <v>0</v>
      </c>
    </row>
    <row r="18173" spans="1:11" x14ac:dyDescent="0.25">
      <c r="A18173" t="s">
        <v>172</v>
      </c>
      <c r="B18173" t="s">
        <v>150</v>
      </c>
      <c r="C18173" s="7">
        <v>1</v>
      </c>
      <c r="D18173">
        <v>4</v>
      </c>
      <c r="E18173">
        <v>21</v>
      </c>
      <c r="F18173">
        <v>60</v>
      </c>
      <c r="G18173" s="1">
        <f t="shared" si="1132"/>
        <v>0.84</v>
      </c>
      <c r="H18173" s="4">
        <f t="shared" si="1133"/>
        <v>0</v>
      </c>
      <c r="I18173" s="5">
        <f>IF(OR(AND(F18173&gt;=50,G18173&gt;SUMIF(SeasonTotals!A$2:A$9,A18173,SeasonTotals!F$2:F$9)),AND(G18173&gt;0.885,F18173&gt;=50,D18173&lt;3)),1,0)</f>
        <v>0</v>
      </c>
      <c r="J18173" s="4">
        <f t="shared" si="1134"/>
        <v>1</v>
      </c>
      <c r="K18173" s="5">
        <f t="shared" si="1135"/>
        <v>0</v>
      </c>
    </row>
    <row r="18174" spans="1:11" x14ac:dyDescent="0.25">
      <c r="A18174" t="s">
        <v>172</v>
      </c>
      <c r="B18174" t="s">
        <v>83</v>
      </c>
      <c r="C18174" s="7">
        <v>1</v>
      </c>
      <c r="D18174">
        <v>1</v>
      </c>
      <c r="E18174">
        <v>33</v>
      </c>
      <c r="F18174">
        <v>60</v>
      </c>
      <c r="G18174" s="1">
        <f t="shared" si="1132"/>
        <v>0.97058823529411764</v>
      </c>
      <c r="H18174" s="4">
        <f t="shared" si="1133"/>
        <v>1</v>
      </c>
      <c r="I18174" s="5">
        <f>IF(OR(AND(F18174&gt;=50,G18174&gt;SUMIF(SeasonTotals!A$2:A$9,A18174,SeasonTotals!F$2:F$9)),AND(G18174&gt;0.885,F18174&gt;=50,D18174&lt;3)),1,0)</f>
        <v>1</v>
      </c>
      <c r="J18174" s="4">
        <f t="shared" si="1134"/>
        <v>0</v>
      </c>
      <c r="K18174" s="5">
        <f t="shared" si="1135"/>
        <v>0</v>
      </c>
    </row>
    <row r="18175" spans="1:11" x14ac:dyDescent="0.25">
      <c r="A18175" t="s">
        <v>172</v>
      </c>
      <c r="B18175" t="s">
        <v>49</v>
      </c>
      <c r="C18175" s="7">
        <v>1</v>
      </c>
      <c r="D18175">
        <v>3</v>
      </c>
      <c r="E18175">
        <v>31</v>
      </c>
      <c r="F18175">
        <v>64</v>
      </c>
      <c r="G18175" s="1">
        <f t="shared" si="1132"/>
        <v>0.91176470588235292</v>
      </c>
      <c r="H18175" s="4">
        <f t="shared" si="1133"/>
        <v>0</v>
      </c>
      <c r="I18175" s="5">
        <f>IF(OR(AND(F18175&gt;=50,G18175&gt;SUMIF(SeasonTotals!A$2:A$9,A18175,SeasonTotals!F$2:F$9)),AND(G18175&gt;0.885,F18175&gt;=50,D18175&lt;3)),1,0)</f>
        <v>0</v>
      </c>
      <c r="J18175" s="4">
        <f t="shared" si="1134"/>
        <v>0</v>
      </c>
      <c r="K18175" s="5">
        <f t="shared" si="1135"/>
        <v>0</v>
      </c>
    </row>
    <row r="18176" spans="1:11" x14ac:dyDescent="0.25">
      <c r="A18176" t="s">
        <v>172</v>
      </c>
      <c r="B18176" t="s">
        <v>120</v>
      </c>
      <c r="C18176" s="7">
        <v>1</v>
      </c>
      <c r="D18176">
        <v>4</v>
      </c>
      <c r="E18176">
        <v>19</v>
      </c>
      <c r="F18176">
        <v>64</v>
      </c>
      <c r="G18176" s="1">
        <f t="shared" si="1132"/>
        <v>0.82608695652173914</v>
      </c>
      <c r="H18176" s="4">
        <f t="shared" si="1133"/>
        <v>0</v>
      </c>
      <c r="I18176" s="5">
        <f>IF(OR(AND(F18176&gt;=50,G18176&gt;SUMIF(SeasonTotals!A$2:A$9,A18176,SeasonTotals!F$2:F$9)),AND(G18176&gt;0.885,F18176&gt;=50,D18176&lt;3)),1,0)</f>
        <v>0</v>
      </c>
      <c r="J18176" s="4">
        <f t="shared" si="1134"/>
        <v>1</v>
      </c>
      <c r="K18176" s="5">
        <f t="shared" si="1135"/>
        <v>0</v>
      </c>
    </row>
    <row r="18177" spans="1:11" x14ac:dyDescent="0.25">
      <c r="A18177" t="s">
        <v>172</v>
      </c>
      <c r="B18177" t="s">
        <v>43</v>
      </c>
      <c r="C18177" s="7">
        <v>1</v>
      </c>
      <c r="D18177">
        <v>2</v>
      </c>
      <c r="E18177">
        <v>29</v>
      </c>
      <c r="F18177">
        <v>60</v>
      </c>
      <c r="G18177" s="1">
        <f t="shared" si="1132"/>
        <v>0.93548387096774188</v>
      </c>
      <c r="H18177" s="4">
        <f t="shared" si="1133"/>
        <v>1</v>
      </c>
      <c r="I18177" s="5">
        <f>IF(OR(AND(F18177&gt;=50,G18177&gt;SUMIF(SeasonTotals!A$2:A$9,A18177,SeasonTotals!F$2:F$9)),AND(G18177&gt;0.885,F18177&gt;=50,D18177&lt;3)),1,0)</f>
        <v>1</v>
      </c>
      <c r="J18177" s="4">
        <f t="shared" si="1134"/>
        <v>0</v>
      </c>
      <c r="K18177" s="5">
        <f t="shared" si="1135"/>
        <v>0</v>
      </c>
    </row>
    <row r="18178" spans="1:11" x14ac:dyDescent="0.25">
      <c r="A18178" t="s">
        <v>172</v>
      </c>
      <c r="B18178" t="s">
        <v>142</v>
      </c>
      <c r="C18178" s="7">
        <v>1</v>
      </c>
      <c r="D18178">
        <v>2</v>
      </c>
      <c r="E18178">
        <v>23</v>
      </c>
      <c r="F18178">
        <v>59</v>
      </c>
      <c r="G18178" s="1">
        <f t="shared" ref="G18178:G18241" si="1136">E18178/MAX(1,SUM(D18178:E18178))</f>
        <v>0.92</v>
      </c>
      <c r="H18178" s="4">
        <f t="shared" ref="H18178:H18241" si="1137">IF(AND(F18178&gt;=50,OR(G18178&gt;0.913,AND(G18178&gt;0.885,D18178&lt;3))),1,0)</f>
        <v>1</v>
      </c>
      <c r="I18178" s="5">
        <f>IF(OR(AND(F18178&gt;=50,G18178&gt;SUMIF(SeasonTotals!A$2:A$9,A18178,SeasonTotals!F$2:F$9)),AND(G18178&gt;0.885,F18178&gt;=50,D18178&lt;3)),1,0)</f>
        <v>1</v>
      </c>
      <c r="J18178" s="4">
        <f t="shared" ref="J18178:J18241" si="1138">IF(G18178&lt;0.85,1,0)</f>
        <v>0</v>
      </c>
      <c r="K18178" s="5">
        <f t="shared" ref="K18178:K18241" si="1139">IF(F18178&lt;55,1,0)</f>
        <v>0</v>
      </c>
    </row>
    <row r="18179" spans="1:11" x14ac:dyDescent="0.25">
      <c r="A18179" t="s">
        <v>172</v>
      </c>
      <c r="B18179" t="s">
        <v>145</v>
      </c>
      <c r="C18179" s="7">
        <v>1</v>
      </c>
      <c r="D18179">
        <v>3</v>
      </c>
      <c r="E18179">
        <v>18</v>
      </c>
      <c r="F18179">
        <v>59</v>
      </c>
      <c r="G18179" s="1">
        <f t="shared" si="1136"/>
        <v>0.8571428571428571</v>
      </c>
      <c r="H18179" s="4">
        <f t="shared" si="1137"/>
        <v>0</v>
      </c>
      <c r="I18179" s="5">
        <f>IF(OR(AND(F18179&gt;=50,G18179&gt;SUMIF(SeasonTotals!A$2:A$9,A18179,SeasonTotals!F$2:F$9)),AND(G18179&gt;0.885,F18179&gt;=50,D18179&lt;3)),1,0)</f>
        <v>0</v>
      </c>
      <c r="J18179" s="4">
        <f t="shared" si="1138"/>
        <v>0</v>
      </c>
      <c r="K18179" s="5">
        <f t="shared" si="1139"/>
        <v>0</v>
      </c>
    </row>
    <row r="18180" spans="1:11" x14ac:dyDescent="0.25">
      <c r="A18180" t="s">
        <v>172</v>
      </c>
      <c r="B18180" t="s">
        <v>54</v>
      </c>
      <c r="C18180" s="7">
        <v>1</v>
      </c>
      <c r="D18180">
        <v>3</v>
      </c>
      <c r="E18180">
        <v>27</v>
      </c>
      <c r="F18180">
        <v>58</v>
      </c>
      <c r="G18180" s="1">
        <f t="shared" si="1136"/>
        <v>0.9</v>
      </c>
      <c r="H18180" s="4">
        <f t="shared" si="1137"/>
        <v>0</v>
      </c>
      <c r="I18180" s="5">
        <f>IF(OR(AND(F18180&gt;=50,G18180&gt;SUMIF(SeasonTotals!A$2:A$9,A18180,SeasonTotals!F$2:F$9)),AND(G18180&gt;0.885,F18180&gt;=50,D18180&lt;3)),1,0)</f>
        <v>0</v>
      </c>
      <c r="J18180" s="4">
        <f t="shared" si="1138"/>
        <v>0</v>
      </c>
      <c r="K18180" s="5">
        <f t="shared" si="1139"/>
        <v>0</v>
      </c>
    </row>
    <row r="18181" spans="1:11" x14ac:dyDescent="0.25">
      <c r="A18181" t="s">
        <v>172</v>
      </c>
      <c r="B18181" t="s">
        <v>79</v>
      </c>
      <c r="C18181" s="7">
        <v>1</v>
      </c>
      <c r="D18181">
        <v>2</v>
      </c>
      <c r="E18181">
        <v>23</v>
      </c>
      <c r="F18181">
        <v>63</v>
      </c>
      <c r="G18181" s="1">
        <f t="shared" si="1136"/>
        <v>0.92</v>
      </c>
      <c r="H18181" s="4">
        <f t="shared" si="1137"/>
        <v>1</v>
      </c>
      <c r="I18181" s="5">
        <f>IF(OR(AND(F18181&gt;=50,G18181&gt;SUMIF(SeasonTotals!A$2:A$9,A18181,SeasonTotals!F$2:F$9)),AND(G18181&gt;0.885,F18181&gt;=50,D18181&lt;3)),1,0)</f>
        <v>1</v>
      </c>
      <c r="J18181" s="4">
        <f t="shared" si="1138"/>
        <v>0</v>
      </c>
      <c r="K18181" s="5">
        <f t="shared" si="1139"/>
        <v>0</v>
      </c>
    </row>
    <row r="18182" spans="1:11" x14ac:dyDescent="0.25">
      <c r="A18182" t="s">
        <v>172</v>
      </c>
      <c r="B18182" t="s">
        <v>107</v>
      </c>
      <c r="C18182" s="7">
        <v>1</v>
      </c>
      <c r="D18182">
        <v>1</v>
      </c>
      <c r="E18182">
        <v>35</v>
      </c>
      <c r="F18182">
        <v>60</v>
      </c>
      <c r="G18182" s="1">
        <f t="shared" si="1136"/>
        <v>0.97222222222222221</v>
      </c>
      <c r="H18182" s="4">
        <f t="shared" si="1137"/>
        <v>1</v>
      </c>
      <c r="I18182" s="5">
        <f>IF(OR(AND(F18182&gt;=50,G18182&gt;SUMIF(SeasonTotals!A$2:A$9,A18182,SeasonTotals!F$2:F$9)),AND(G18182&gt;0.885,F18182&gt;=50,D18182&lt;3)),1,0)</f>
        <v>1</v>
      </c>
      <c r="J18182" s="4">
        <f t="shared" si="1138"/>
        <v>0</v>
      </c>
      <c r="K18182" s="5">
        <f t="shared" si="1139"/>
        <v>0</v>
      </c>
    </row>
    <row r="18183" spans="1:11" x14ac:dyDescent="0.25">
      <c r="A18183" t="s">
        <v>172</v>
      </c>
      <c r="B18183" t="s">
        <v>25</v>
      </c>
      <c r="C18183" s="7">
        <v>1</v>
      </c>
      <c r="D18183">
        <v>3</v>
      </c>
      <c r="E18183">
        <v>33</v>
      </c>
      <c r="F18183">
        <v>59</v>
      </c>
      <c r="G18183" s="1">
        <f t="shared" si="1136"/>
        <v>0.91666666666666663</v>
      </c>
      <c r="H18183" s="4">
        <f t="shared" si="1137"/>
        <v>1</v>
      </c>
      <c r="I18183" s="5">
        <f>IF(OR(AND(F18183&gt;=50,G18183&gt;SUMIF(SeasonTotals!A$2:A$9,A18183,SeasonTotals!F$2:F$9)),AND(G18183&gt;0.885,F18183&gt;=50,D18183&lt;3)),1,0)</f>
        <v>1</v>
      </c>
      <c r="J18183" s="4">
        <f t="shared" si="1138"/>
        <v>0</v>
      </c>
      <c r="K18183" s="5">
        <f t="shared" si="1139"/>
        <v>0</v>
      </c>
    </row>
    <row r="18184" spans="1:11" x14ac:dyDescent="0.25">
      <c r="A18184" t="s">
        <v>172</v>
      </c>
      <c r="B18184" t="s">
        <v>80</v>
      </c>
      <c r="C18184" s="7">
        <v>1</v>
      </c>
      <c r="D18184">
        <v>2</v>
      </c>
      <c r="E18184">
        <v>20</v>
      </c>
      <c r="F18184">
        <v>60</v>
      </c>
      <c r="G18184" s="1">
        <f t="shared" si="1136"/>
        <v>0.90909090909090906</v>
      </c>
      <c r="H18184" s="4">
        <f t="shared" si="1137"/>
        <v>1</v>
      </c>
      <c r="I18184" s="5">
        <f>IF(OR(AND(F18184&gt;=50,G18184&gt;SUMIF(SeasonTotals!A$2:A$9,A18184,SeasonTotals!F$2:F$9)),AND(G18184&gt;0.885,F18184&gt;=50,D18184&lt;3)),1,0)</f>
        <v>1</v>
      </c>
      <c r="J18184" s="4">
        <f t="shared" si="1138"/>
        <v>0</v>
      </c>
      <c r="K18184" s="5">
        <f t="shared" si="1139"/>
        <v>0</v>
      </c>
    </row>
    <row r="18185" spans="1:11" x14ac:dyDescent="0.25">
      <c r="A18185" t="s">
        <v>172</v>
      </c>
      <c r="B18185" t="s">
        <v>73</v>
      </c>
      <c r="C18185" s="7">
        <v>1</v>
      </c>
      <c r="D18185">
        <v>1</v>
      </c>
      <c r="E18185">
        <v>23</v>
      </c>
      <c r="F18185">
        <v>60</v>
      </c>
      <c r="G18185" s="1">
        <f t="shared" si="1136"/>
        <v>0.95833333333333337</v>
      </c>
      <c r="H18185" s="4">
        <f t="shared" si="1137"/>
        <v>1</v>
      </c>
      <c r="I18185" s="5">
        <f>IF(OR(AND(F18185&gt;=50,G18185&gt;SUMIF(SeasonTotals!A$2:A$9,A18185,SeasonTotals!F$2:F$9)),AND(G18185&gt;0.885,F18185&gt;=50,D18185&lt;3)),1,0)</f>
        <v>1</v>
      </c>
      <c r="J18185" s="4">
        <f t="shared" si="1138"/>
        <v>0</v>
      </c>
      <c r="K18185" s="5">
        <f t="shared" si="1139"/>
        <v>0</v>
      </c>
    </row>
    <row r="18186" spans="1:11" x14ac:dyDescent="0.25">
      <c r="A18186" t="s">
        <v>172</v>
      </c>
      <c r="B18186" t="s">
        <v>18</v>
      </c>
      <c r="C18186" s="7">
        <v>1</v>
      </c>
      <c r="D18186">
        <v>5</v>
      </c>
      <c r="E18186">
        <v>27</v>
      </c>
      <c r="F18186">
        <v>60</v>
      </c>
      <c r="G18186" s="1">
        <f t="shared" si="1136"/>
        <v>0.84375</v>
      </c>
      <c r="H18186" s="4">
        <f t="shared" si="1137"/>
        <v>0</v>
      </c>
      <c r="I18186" s="5">
        <f>IF(OR(AND(F18186&gt;=50,G18186&gt;SUMIF(SeasonTotals!A$2:A$9,A18186,SeasonTotals!F$2:F$9)),AND(G18186&gt;0.885,F18186&gt;=50,D18186&lt;3)),1,0)</f>
        <v>0</v>
      </c>
      <c r="J18186" s="4">
        <f t="shared" si="1138"/>
        <v>1</v>
      </c>
      <c r="K18186" s="5">
        <f t="shared" si="1139"/>
        <v>0</v>
      </c>
    </row>
    <row r="18187" spans="1:11" x14ac:dyDescent="0.25">
      <c r="A18187" t="s">
        <v>172</v>
      </c>
      <c r="B18187" t="s">
        <v>51</v>
      </c>
      <c r="C18187" s="7">
        <v>1</v>
      </c>
      <c r="D18187">
        <v>1</v>
      </c>
      <c r="E18187">
        <v>33</v>
      </c>
      <c r="F18187">
        <v>60</v>
      </c>
      <c r="G18187" s="1">
        <f t="shared" si="1136"/>
        <v>0.97058823529411764</v>
      </c>
      <c r="H18187" s="4">
        <f t="shared" si="1137"/>
        <v>1</v>
      </c>
      <c r="I18187" s="5">
        <f>IF(OR(AND(F18187&gt;=50,G18187&gt;SUMIF(SeasonTotals!A$2:A$9,A18187,SeasonTotals!F$2:F$9)),AND(G18187&gt;0.885,F18187&gt;=50,D18187&lt;3)),1,0)</f>
        <v>1</v>
      </c>
      <c r="J18187" s="4">
        <f t="shared" si="1138"/>
        <v>0</v>
      </c>
      <c r="K18187" s="5">
        <f t="shared" si="1139"/>
        <v>0</v>
      </c>
    </row>
    <row r="18188" spans="1:11" x14ac:dyDescent="0.25">
      <c r="A18188" t="s">
        <v>172</v>
      </c>
      <c r="B18188" t="s">
        <v>87</v>
      </c>
      <c r="C18188" s="7">
        <v>1</v>
      </c>
      <c r="D18188">
        <v>1</v>
      </c>
      <c r="E18188">
        <v>18</v>
      </c>
      <c r="F18188">
        <v>63</v>
      </c>
      <c r="G18188" s="1">
        <f t="shared" si="1136"/>
        <v>0.94736842105263153</v>
      </c>
      <c r="H18188" s="4">
        <f t="shared" si="1137"/>
        <v>1</v>
      </c>
      <c r="I18188" s="5">
        <f>IF(OR(AND(F18188&gt;=50,G18188&gt;SUMIF(SeasonTotals!A$2:A$9,A18188,SeasonTotals!F$2:F$9)),AND(G18188&gt;0.885,F18188&gt;=50,D18188&lt;3)),1,0)</f>
        <v>1</v>
      </c>
      <c r="J18188" s="4">
        <f t="shared" si="1138"/>
        <v>0</v>
      </c>
      <c r="K18188" s="5">
        <f t="shared" si="1139"/>
        <v>0</v>
      </c>
    </row>
    <row r="18189" spans="1:11" x14ac:dyDescent="0.25">
      <c r="A18189" t="s">
        <v>172</v>
      </c>
      <c r="B18189" t="s">
        <v>123</v>
      </c>
      <c r="C18189" s="7">
        <v>1</v>
      </c>
      <c r="D18189">
        <v>3</v>
      </c>
      <c r="E18189">
        <v>30</v>
      </c>
      <c r="F18189">
        <v>59</v>
      </c>
      <c r="G18189" s="1">
        <f t="shared" si="1136"/>
        <v>0.90909090909090906</v>
      </c>
      <c r="H18189" s="4">
        <f t="shared" si="1137"/>
        <v>0</v>
      </c>
      <c r="I18189" s="5">
        <f>IF(OR(AND(F18189&gt;=50,G18189&gt;SUMIF(SeasonTotals!A$2:A$9,A18189,SeasonTotals!F$2:F$9)),AND(G18189&gt;0.885,F18189&gt;=50,D18189&lt;3)),1,0)</f>
        <v>0</v>
      </c>
      <c r="J18189" s="4">
        <f t="shared" si="1138"/>
        <v>0</v>
      </c>
      <c r="K18189" s="5">
        <f t="shared" si="1139"/>
        <v>0</v>
      </c>
    </row>
    <row r="18190" spans="1:11" x14ac:dyDescent="0.25">
      <c r="A18190" t="s">
        <v>172</v>
      </c>
      <c r="B18190" t="s">
        <v>95</v>
      </c>
      <c r="C18190" s="7">
        <v>1</v>
      </c>
      <c r="D18190">
        <v>1</v>
      </c>
      <c r="E18190">
        <v>22</v>
      </c>
      <c r="F18190">
        <v>58</v>
      </c>
      <c r="G18190" s="1">
        <f t="shared" si="1136"/>
        <v>0.95652173913043481</v>
      </c>
      <c r="H18190" s="4">
        <f t="shared" si="1137"/>
        <v>1</v>
      </c>
      <c r="I18190" s="5">
        <f>IF(OR(AND(F18190&gt;=50,G18190&gt;SUMIF(SeasonTotals!A$2:A$9,A18190,SeasonTotals!F$2:F$9)),AND(G18190&gt;0.885,F18190&gt;=50,D18190&lt;3)),1,0)</f>
        <v>1</v>
      </c>
      <c r="J18190" s="4">
        <f t="shared" si="1138"/>
        <v>0</v>
      </c>
      <c r="K18190" s="5">
        <f t="shared" si="1139"/>
        <v>0</v>
      </c>
    </row>
    <row r="18191" spans="1:11" x14ac:dyDescent="0.25">
      <c r="A18191" t="s">
        <v>172</v>
      </c>
      <c r="B18191" t="s">
        <v>69</v>
      </c>
      <c r="C18191" s="7">
        <v>1</v>
      </c>
      <c r="D18191">
        <v>2</v>
      </c>
      <c r="E18191">
        <v>28</v>
      </c>
      <c r="F18191">
        <v>60</v>
      </c>
      <c r="G18191" s="1">
        <f t="shared" si="1136"/>
        <v>0.93333333333333335</v>
      </c>
      <c r="H18191" s="4">
        <f t="shared" si="1137"/>
        <v>1</v>
      </c>
      <c r="I18191" s="5">
        <f>IF(OR(AND(F18191&gt;=50,G18191&gt;SUMIF(SeasonTotals!A$2:A$9,A18191,SeasonTotals!F$2:F$9)),AND(G18191&gt;0.885,F18191&gt;=50,D18191&lt;3)),1,0)</f>
        <v>1</v>
      </c>
      <c r="J18191" s="4">
        <f t="shared" si="1138"/>
        <v>0</v>
      </c>
      <c r="K18191" s="5">
        <f t="shared" si="1139"/>
        <v>0</v>
      </c>
    </row>
    <row r="18192" spans="1:11" x14ac:dyDescent="0.25">
      <c r="A18192" t="s">
        <v>172</v>
      </c>
      <c r="B18192" t="s">
        <v>106</v>
      </c>
      <c r="C18192" s="7">
        <v>1</v>
      </c>
      <c r="D18192">
        <v>5</v>
      </c>
      <c r="E18192">
        <v>32</v>
      </c>
      <c r="F18192">
        <v>60</v>
      </c>
      <c r="G18192" s="1">
        <f t="shared" si="1136"/>
        <v>0.86486486486486491</v>
      </c>
      <c r="H18192" s="4">
        <f t="shared" si="1137"/>
        <v>0</v>
      </c>
      <c r="I18192" s="5">
        <f>IF(OR(AND(F18192&gt;=50,G18192&gt;SUMIF(SeasonTotals!A$2:A$9,A18192,SeasonTotals!F$2:F$9)),AND(G18192&gt;0.885,F18192&gt;=50,D18192&lt;3)),1,0)</f>
        <v>0</v>
      </c>
      <c r="J18192" s="4">
        <f t="shared" si="1138"/>
        <v>0</v>
      </c>
      <c r="K18192" s="5">
        <f t="shared" si="1139"/>
        <v>0</v>
      </c>
    </row>
    <row r="18193" spans="1:11" x14ac:dyDescent="0.25">
      <c r="A18193" t="s">
        <v>172</v>
      </c>
      <c r="B18193" t="s">
        <v>17</v>
      </c>
      <c r="C18193" s="7">
        <v>1</v>
      </c>
      <c r="D18193">
        <v>2</v>
      </c>
      <c r="E18193">
        <v>17</v>
      </c>
      <c r="F18193">
        <v>59</v>
      </c>
      <c r="G18193" s="1">
        <f t="shared" si="1136"/>
        <v>0.89473684210526316</v>
      </c>
      <c r="H18193" s="4">
        <f t="shared" si="1137"/>
        <v>1</v>
      </c>
      <c r="I18193" s="5">
        <f>IF(OR(AND(F18193&gt;=50,G18193&gt;SUMIF(SeasonTotals!A$2:A$9,A18193,SeasonTotals!F$2:F$9)),AND(G18193&gt;0.885,F18193&gt;=50,D18193&lt;3)),1,0)</f>
        <v>1</v>
      </c>
      <c r="J18193" s="4">
        <f t="shared" si="1138"/>
        <v>0</v>
      </c>
      <c r="K18193" s="5">
        <f t="shared" si="1139"/>
        <v>0</v>
      </c>
    </row>
    <row r="18194" spans="1:11" x14ac:dyDescent="0.25">
      <c r="A18194" t="s">
        <v>172</v>
      </c>
      <c r="B18194" t="s">
        <v>146</v>
      </c>
      <c r="C18194" s="7">
        <v>1</v>
      </c>
      <c r="D18194">
        <v>1</v>
      </c>
      <c r="E18194">
        <v>38</v>
      </c>
      <c r="F18194">
        <v>60</v>
      </c>
      <c r="G18194" s="1">
        <f t="shared" si="1136"/>
        <v>0.97435897435897434</v>
      </c>
      <c r="H18194" s="4">
        <f t="shared" si="1137"/>
        <v>1</v>
      </c>
      <c r="I18194" s="5">
        <f>IF(OR(AND(F18194&gt;=50,G18194&gt;SUMIF(SeasonTotals!A$2:A$9,A18194,SeasonTotals!F$2:F$9)),AND(G18194&gt;0.885,F18194&gt;=50,D18194&lt;3)),1,0)</f>
        <v>1</v>
      </c>
      <c r="J18194" s="4">
        <f t="shared" si="1138"/>
        <v>0</v>
      </c>
      <c r="K18194" s="5">
        <f t="shared" si="1139"/>
        <v>0</v>
      </c>
    </row>
    <row r="18195" spans="1:11" x14ac:dyDescent="0.25">
      <c r="A18195" t="s">
        <v>172</v>
      </c>
      <c r="B18195" t="s">
        <v>50</v>
      </c>
      <c r="C18195" s="7">
        <v>1</v>
      </c>
      <c r="D18195">
        <v>2</v>
      </c>
      <c r="E18195">
        <v>43</v>
      </c>
      <c r="F18195">
        <v>65</v>
      </c>
      <c r="G18195" s="1">
        <f t="shared" si="1136"/>
        <v>0.9555555555555556</v>
      </c>
      <c r="H18195" s="4">
        <f t="shared" si="1137"/>
        <v>1</v>
      </c>
      <c r="I18195" s="5">
        <f>IF(OR(AND(F18195&gt;=50,G18195&gt;SUMIF(SeasonTotals!A$2:A$9,A18195,SeasonTotals!F$2:F$9)),AND(G18195&gt;0.885,F18195&gt;=50,D18195&lt;3)),1,0)</f>
        <v>1</v>
      </c>
      <c r="J18195" s="4">
        <f t="shared" si="1138"/>
        <v>0</v>
      </c>
      <c r="K18195" s="5">
        <f t="shared" si="1139"/>
        <v>0</v>
      </c>
    </row>
    <row r="18196" spans="1:11" x14ac:dyDescent="0.25">
      <c r="A18196" t="s">
        <v>172</v>
      </c>
      <c r="B18196" t="s">
        <v>21</v>
      </c>
      <c r="C18196" s="7">
        <v>1</v>
      </c>
      <c r="D18196">
        <v>2</v>
      </c>
      <c r="E18196">
        <v>31</v>
      </c>
      <c r="F18196">
        <v>59</v>
      </c>
      <c r="G18196" s="1">
        <f t="shared" si="1136"/>
        <v>0.93939393939393945</v>
      </c>
      <c r="H18196" s="4">
        <f t="shared" si="1137"/>
        <v>1</v>
      </c>
      <c r="I18196" s="5">
        <f>IF(OR(AND(F18196&gt;=50,G18196&gt;SUMIF(SeasonTotals!A$2:A$9,A18196,SeasonTotals!F$2:F$9)),AND(G18196&gt;0.885,F18196&gt;=50,D18196&lt;3)),1,0)</f>
        <v>1</v>
      </c>
      <c r="J18196" s="4">
        <f t="shared" si="1138"/>
        <v>0</v>
      </c>
      <c r="K18196" s="5">
        <f t="shared" si="1139"/>
        <v>0</v>
      </c>
    </row>
    <row r="18197" spans="1:11" x14ac:dyDescent="0.25">
      <c r="A18197" t="s">
        <v>172</v>
      </c>
      <c r="B18197" t="s">
        <v>28</v>
      </c>
      <c r="C18197" s="7">
        <v>1</v>
      </c>
      <c r="D18197">
        <v>4</v>
      </c>
      <c r="E18197">
        <v>24</v>
      </c>
      <c r="F18197">
        <v>60</v>
      </c>
      <c r="G18197" s="1">
        <f t="shared" si="1136"/>
        <v>0.8571428571428571</v>
      </c>
      <c r="H18197" s="4">
        <f t="shared" si="1137"/>
        <v>0</v>
      </c>
      <c r="I18197" s="5">
        <f>IF(OR(AND(F18197&gt;=50,G18197&gt;SUMIF(SeasonTotals!A$2:A$9,A18197,SeasonTotals!F$2:F$9)),AND(G18197&gt;0.885,F18197&gt;=50,D18197&lt;3)),1,0)</f>
        <v>0</v>
      </c>
      <c r="J18197" s="4">
        <f t="shared" si="1138"/>
        <v>0</v>
      </c>
      <c r="K18197" s="5">
        <f t="shared" si="1139"/>
        <v>0</v>
      </c>
    </row>
    <row r="18198" spans="1:11" x14ac:dyDescent="0.25">
      <c r="A18198" t="s">
        <v>172</v>
      </c>
      <c r="B18198" t="s">
        <v>83</v>
      </c>
      <c r="C18198" s="7">
        <v>1</v>
      </c>
      <c r="D18198">
        <v>4</v>
      </c>
      <c r="E18198">
        <v>16</v>
      </c>
      <c r="F18198">
        <v>60</v>
      </c>
      <c r="G18198" s="1">
        <f t="shared" si="1136"/>
        <v>0.8</v>
      </c>
      <c r="H18198" s="4">
        <f t="shared" si="1137"/>
        <v>0</v>
      </c>
      <c r="I18198" s="5">
        <f>IF(OR(AND(F18198&gt;=50,G18198&gt;SUMIF(SeasonTotals!A$2:A$9,A18198,SeasonTotals!F$2:F$9)),AND(G18198&gt;0.885,F18198&gt;=50,D18198&lt;3)),1,0)</f>
        <v>0</v>
      </c>
      <c r="J18198" s="4">
        <f t="shared" si="1138"/>
        <v>1</v>
      </c>
      <c r="K18198" s="5">
        <f t="shared" si="1139"/>
        <v>0</v>
      </c>
    </row>
    <row r="18199" spans="1:11" x14ac:dyDescent="0.25">
      <c r="A18199" t="s">
        <v>172</v>
      </c>
      <c r="B18199" t="s">
        <v>178</v>
      </c>
      <c r="C18199" s="7">
        <v>1</v>
      </c>
      <c r="D18199">
        <v>2</v>
      </c>
      <c r="E18199">
        <v>36</v>
      </c>
      <c r="F18199">
        <v>65</v>
      </c>
      <c r="G18199" s="1">
        <f t="shared" si="1136"/>
        <v>0.94736842105263153</v>
      </c>
      <c r="H18199" s="4">
        <f t="shared" si="1137"/>
        <v>1</v>
      </c>
      <c r="I18199" s="5">
        <f>IF(OR(AND(F18199&gt;=50,G18199&gt;SUMIF(SeasonTotals!A$2:A$9,A18199,SeasonTotals!F$2:F$9)),AND(G18199&gt;0.885,F18199&gt;=50,D18199&lt;3)),1,0)</f>
        <v>1</v>
      </c>
      <c r="J18199" s="4">
        <f t="shared" si="1138"/>
        <v>0</v>
      </c>
      <c r="K18199" s="5">
        <f t="shared" si="1139"/>
        <v>0</v>
      </c>
    </row>
    <row r="18200" spans="1:11" x14ac:dyDescent="0.25">
      <c r="A18200" t="s">
        <v>172</v>
      </c>
      <c r="B18200" t="s">
        <v>120</v>
      </c>
      <c r="C18200" s="7">
        <v>1</v>
      </c>
      <c r="D18200">
        <v>1</v>
      </c>
      <c r="E18200">
        <v>35</v>
      </c>
      <c r="F18200">
        <v>60</v>
      </c>
      <c r="G18200" s="1">
        <f t="shared" si="1136"/>
        <v>0.97222222222222221</v>
      </c>
      <c r="H18200" s="4">
        <f t="shared" si="1137"/>
        <v>1</v>
      </c>
      <c r="I18200" s="5">
        <f>IF(OR(AND(F18200&gt;=50,G18200&gt;SUMIF(SeasonTotals!A$2:A$9,A18200,SeasonTotals!F$2:F$9)),AND(G18200&gt;0.885,F18200&gt;=50,D18200&lt;3)),1,0)</f>
        <v>1</v>
      </c>
      <c r="J18200" s="4">
        <f t="shared" si="1138"/>
        <v>0</v>
      </c>
      <c r="K18200" s="5">
        <f t="shared" si="1139"/>
        <v>0</v>
      </c>
    </row>
    <row r="18201" spans="1:11" x14ac:dyDescent="0.25">
      <c r="A18201" t="s">
        <v>172</v>
      </c>
      <c r="B18201" t="s">
        <v>107</v>
      </c>
      <c r="C18201" s="7">
        <v>1</v>
      </c>
      <c r="D18201">
        <v>1</v>
      </c>
      <c r="E18201">
        <v>46</v>
      </c>
      <c r="F18201">
        <v>59</v>
      </c>
      <c r="G18201" s="1">
        <f t="shared" si="1136"/>
        <v>0.97872340425531912</v>
      </c>
      <c r="H18201" s="4">
        <f t="shared" si="1137"/>
        <v>1</v>
      </c>
      <c r="I18201" s="5">
        <f>IF(OR(AND(F18201&gt;=50,G18201&gt;SUMIF(SeasonTotals!A$2:A$9,A18201,SeasonTotals!F$2:F$9)),AND(G18201&gt;0.885,F18201&gt;=50,D18201&lt;3)),1,0)</f>
        <v>1</v>
      </c>
      <c r="J18201" s="4">
        <f t="shared" si="1138"/>
        <v>0</v>
      </c>
      <c r="K18201" s="5">
        <f t="shared" si="1139"/>
        <v>0</v>
      </c>
    </row>
    <row r="18202" spans="1:11" x14ac:dyDescent="0.25">
      <c r="A18202" t="s">
        <v>172</v>
      </c>
      <c r="B18202" t="s">
        <v>147</v>
      </c>
      <c r="C18202" s="7">
        <v>1</v>
      </c>
      <c r="D18202">
        <v>2</v>
      </c>
      <c r="E18202">
        <v>26</v>
      </c>
      <c r="F18202">
        <v>58</v>
      </c>
      <c r="G18202" s="1">
        <f t="shared" si="1136"/>
        <v>0.9285714285714286</v>
      </c>
      <c r="H18202" s="4">
        <f t="shared" si="1137"/>
        <v>1</v>
      </c>
      <c r="I18202" s="5">
        <f>IF(OR(AND(F18202&gt;=50,G18202&gt;SUMIF(SeasonTotals!A$2:A$9,A18202,SeasonTotals!F$2:F$9)),AND(G18202&gt;0.885,F18202&gt;=50,D18202&lt;3)),1,0)</f>
        <v>1</v>
      </c>
      <c r="J18202" s="4">
        <f t="shared" si="1138"/>
        <v>0</v>
      </c>
      <c r="K18202" s="5">
        <f t="shared" si="1139"/>
        <v>0</v>
      </c>
    </row>
    <row r="18203" spans="1:11" x14ac:dyDescent="0.25">
      <c r="A18203" t="s">
        <v>172</v>
      </c>
      <c r="B18203" t="s">
        <v>18</v>
      </c>
      <c r="C18203" s="7">
        <v>1</v>
      </c>
      <c r="D18203">
        <v>1</v>
      </c>
      <c r="E18203">
        <v>24</v>
      </c>
      <c r="F18203">
        <v>60</v>
      </c>
      <c r="G18203" s="1">
        <f t="shared" si="1136"/>
        <v>0.96</v>
      </c>
      <c r="H18203" s="4">
        <f t="shared" si="1137"/>
        <v>1</v>
      </c>
      <c r="I18203" s="5">
        <f>IF(OR(AND(F18203&gt;=50,G18203&gt;SUMIF(SeasonTotals!A$2:A$9,A18203,SeasonTotals!F$2:F$9)),AND(G18203&gt;0.885,F18203&gt;=50,D18203&lt;3)),1,0)</f>
        <v>1</v>
      </c>
      <c r="J18203" s="4">
        <f t="shared" si="1138"/>
        <v>0</v>
      </c>
      <c r="K18203" s="5">
        <f t="shared" si="1139"/>
        <v>0</v>
      </c>
    </row>
    <row r="18204" spans="1:11" x14ac:dyDescent="0.25">
      <c r="A18204" t="s">
        <v>172</v>
      </c>
      <c r="B18204" t="s">
        <v>159</v>
      </c>
      <c r="C18204" s="7">
        <v>1</v>
      </c>
      <c r="D18204">
        <v>4</v>
      </c>
      <c r="E18204">
        <v>21</v>
      </c>
      <c r="F18204">
        <v>60</v>
      </c>
      <c r="G18204" s="1">
        <f t="shared" si="1136"/>
        <v>0.84</v>
      </c>
      <c r="H18204" s="4">
        <f t="shared" si="1137"/>
        <v>0</v>
      </c>
      <c r="I18204" s="5">
        <f>IF(OR(AND(F18204&gt;=50,G18204&gt;SUMIF(SeasonTotals!A$2:A$9,A18204,SeasonTotals!F$2:F$9)),AND(G18204&gt;0.885,F18204&gt;=50,D18204&lt;3)),1,0)</f>
        <v>0</v>
      </c>
      <c r="J18204" s="4">
        <f t="shared" si="1138"/>
        <v>1</v>
      </c>
      <c r="K18204" s="5">
        <f t="shared" si="1139"/>
        <v>0</v>
      </c>
    </row>
    <row r="18205" spans="1:11" x14ac:dyDescent="0.25">
      <c r="A18205" t="s">
        <v>172</v>
      </c>
      <c r="B18205" t="s">
        <v>168</v>
      </c>
      <c r="C18205" s="7">
        <v>1</v>
      </c>
      <c r="D18205">
        <v>2</v>
      </c>
      <c r="E18205">
        <v>20</v>
      </c>
      <c r="F18205">
        <v>60</v>
      </c>
      <c r="G18205" s="1">
        <f t="shared" si="1136"/>
        <v>0.90909090909090906</v>
      </c>
      <c r="H18205" s="4">
        <f t="shared" si="1137"/>
        <v>1</v>
      </c>
      <c r="I18205" s="5">
        <f>IF(OR(AND(F18205&gt;=50,G18205&gt;SUMIF(SeasonTotals!A$2:A$9,A18205,SeasonTotals!F$2:F$9)),AND(G18205&gt;0.885,F18205&gt;=50,D18205&lt;3)),1,0)</f>
        <v>1</v>
      </c>
      <c r="J18205" s="4">
        <f t="shared" si="1138"/>
        <v>0</v>
      </c>
      <c r="K18205" s="5">
        <f t="shared" si="1139"/>
        <v>0</v>
      </c>
    </row>
    <row r="18206" spans="1:11" x14ac:dyDescent="0.25">
      <c r="A18206" t="s">
        <v>172</v>
      </c>
      <c r="B18206" t="s">
        <v>145</v>
      </c>
      <c r="C18206" s="7">
        <v>1</v>
      </c>
      <c r="D18206">
        <v>5</v>
      </c>
      <c r="E18206">
        <v>13</v>
      </c>
      <c r="F18206">
        <v>48</v>
      </c>
      <c r="G18206" s="1">
        <f t="shared" si="1136"/>
        <v>0.72222222222222221</v>
      </c>
      <c r="H18206" s="4">
        <f t="shared" si="1137"/>
        <v>0</v>
      </c>
      <c r="I18206" s="5">
        <f>IF(OR(AND(F18206&gt;=50,G18206&gt;SUMIF(SeasonTotals!A$2:A$9,A18206,SeasonTotals!F$2:F$9)),AND(G18206&gt;0.885,F18206&gt;=50,D18206&lt;3)),1,0)</f>
        <v>0</v>
      </c>
      <c r="J18206" s="4">
        <f t="shared" si="1138"/>
        <v>1</v>
      </c>
      <c r="K18206" s="5">
        <f t="shared" si="1139"/>
        <v>1</v>
      </c>
    </row>
    <row r="18207" spans="1:11" x14ac:dyDescent="0.25">
      <c r="A18207" t="s">
        <v>172</v>
      </c>
      <c r="B18207" t="s">
        <v>18</v>
      </c>
      <c r="C18207" s="7">
        <v>1</v>
      </c>
      <c r="D18207">
        <v>4</v>
      </c>
      <c r="E18207">
        <v>32</v>
      </c>
      <c r="F18207">
        <v>60</v>
      </c>
      <c r="G18207" s="1">
        <f t="shared" si="1136"/>
        <v>0.88888888888888884</v>
      </c>
      <c r="H18207" s="4">
        <f t="shared" si="1137"/>
        <v>0</v>
      </c>
      <c r="I18207" s="5">
        <f>IF(OR(AND(F18207&gt;=50,G18207&gt;SUMIF(SeasonTotals!A$2:A$9,A18207,SeasonTotals!F$2:F$9)),AND(G18207&gt;0.885,F18207&gt;=50,D18207&lt;3)),1,0)</f>
        <v>0</v>
      </c>
      <c r="J18207" s="4">
        <f t="shared" si="1138"/>
        <v>0</v>
      </c>
      <c r="K18207" s="5">
        <f t="shared" si="1139"/>
        <v>0</v>
      </c>
    </row>
    <row r="18208" spans="1:11" x14ac:dyDescent="0.25">
      <c r="A18208" t="s">
        <v>172</v>
      </c>
      <c r="B18208" t="s">
        <v>153</v>
      </c>
      <c r="C18208" s="7">
        <v>1</v>
      </c>
      <c r="D18208">
        <v>3</v>
      </c>
      <c r="E18208">
        <v>38</v>
      </c>
      <c r="F18208">
        <v>60</v>
      </c>
      <c r="G18208" s="1">
        <f t="shared" si="1136"/>
        <v>0.92682926829268297</v>
      </c>
      <c r="H18208" s="4">
        <f t="shared" si="1137"/>
        <v>1</v>
      </c>
      <c r="I18208" s="5">
        <f>IF(OR(AND(F18208&gt;=50,G18208&gt;SUMIF(SeasonTotals!A$2:A$9,A18208,SeasonTotals!F$2:F$9)),AND(G18208&gt;0.885,F18208&gt;=50,D18208&lt;3)),1,0)</f>
        <v>1</v>
      </c>
      <c r="J18208" s="4">
        <f t="shared" si="1138"/>
        <v>0</v>
      </c>
      <c r="K18208" s="5">
        <f t="shared" si="1139"/>
        <v>0</v>
      </c>
    </row>
    <row r="18209" spans="1:11" x14ac:dyDescent="0.25">
      <c r="A18209" t="s">
        <v>172</v>
      </c>
      <c r="B18209" t="s">
        <v>106</v>
      </c>
      <c r="C18209" s="7">
        <v>1</v>
      </c>
      <c r="D18209">
        <v>5</v>
      </c>
      <c r="E18209">
        <v>25</v>
      </c>
      <c r="F18209">
        <v>41</v>
      </c>
      <c r="G18209" s="1">
        <f t="shared" si="1136"/>
        <v>0.83333333333333337</v>
      </c>
      <c r="H18209" s="4">
        <f t="shared" si="1137"/>
        <v>0</v>
      </c>
      <c r="I18209" s="5">
        <f>IF(OR(AND(F18209&gt;=50,G18209&gt;SUMIF(SeasonTotals!A$2:A$9,A18209,SeasonTotals!F$2:F$9)),AND(G18209&gt;0.885,F18209&gt;=50,D18209&lt;3)),1,0)</f>
        <v>0</v>
      </c>
      <c r="J18209" s="4">
        <f t="shared" si="1138"/>
        <v>1</v>
      </c>
      <c r="K18209" s="5">
        <f t="shared" si="1139"/>
        <v>1</v>
      </c>
    </row>
    <row r="18210" spans="1:11" x14ac:dyDescent="0.25">
      <c r="A18210" t="s">
        <v>172</v>
      </c>
      <c r="B18210" t="s">
        <v>146</v>
      </c>
      <c r="C18210" s="7">
        <v>1</v>
      </c>
      <c r="D18210">
        <v>0</v>
      </c>
      <c r="E18210">
        <v>23</v>
      </c>
      <c r="F18210">
        <v>60</v>
      </c>
      <c r="G18210" s="1">
        <f t="shared" si="1136"/>
        <v>1</v>
      </c>
      <c r="H18210" s="4">
        <f t="shared" si="1137"/>
        <v>1</v>
      </c>
      <c r="I18210" s="5">
        <f>IF(OR(AND(F18210&gt;=50,G18210&gt;SUMIF(SeasonTotals!A$2:A$9,A18210,SeasonTotals!F$2:F$9)),AND(G18210&gt;0.885,F18210&gt;=50,D18210&lt;3)),1,0)</f>
        <v>1</v>
      </c>
      <c r="J18210" s="4">
        <f t="shared" si="1138"/>
        <v>0</v>
      </c>
      <c r="K18210" s="5">
        <f t="shared" si="1139"/>
        <v>0</v>
      </c>
    </row>
    <row r="18211" spans="1:11" x14ac:dyDescent="0.25">
      <c r="A18211" t="s">
        <v>172</v>
      </c>
      <c r="B18211" t="s">
        <v>159</v>
      </c>
      <c r="C18211" s="7">
        <v>1</v>
      </c>
      <c r="D18211">
        <v>2</v>
      </c>
      <c r="E18211">
        <v>44</v>
      </c>
      <c r="F18211">
        <v>60</v>
      </c>
      <c r="G18211" s="1">
        <f t="shared" si="1136"/>
        <v>0.95652173913043481</v>
      </c>
      <c r="H18211" s="4">
        <f t="shared" si="1137"/>
        <v>1</v>
      </c>
      <c r="I18211" s="5">
        <f>IF(OR(AND(F18211&gt;=50,G18211&gt;SUMIF(SeasonTotals!A$2:A$9,A18211,SeasonTotals!F$2:F$9)),AND(G18211&gt;0.885,F18211&gt;=50,D18211&lt;3)),1,0)</f>
        <v>1</v>
      </c>
      <c r="J18211" s="4">
        <f t="shared" si="1138"/>
        <v>0</v>
      </c>
      <c r="K18211" s="5">
        <f t="shared" si="1139"/>
        <v>0</v>
      </c>
    </row>
    <row r="18212" spans="1:11" x14ac:dyDescent="0.25">
      <c r="A18212" t="s">
        <v>172</v>
      </c>
      <c r="B18212" t="s">
        <v>113</v>
      </c>
      <c r="C18212" s="7">
        <v>1</v>
      </c>
      <c r="D18212">
        <v>2</v>
      </c>
      <c r="E18212">
        <v>27</v>
      </c>
      <c r="F18212">
        <v>60</v>
      </c>
      <c r="G18212" s="1">
        <f t="shared" si="1136"/>
        <v>0.93103448275862066</v>
      </c>
      <c r="H18212" s="4">
        <f t="shared" si="1137"/>
        <v>1</v>
      </c>
      <c r="I18212" s="5">
        <f>IF(OR(AND(F18212&gt;=50,G18212&gt;SUMIF(SeasonTotals!A$2:A$9,A18212,SeasonTotals!F$2:F$9)),AND(G18212&gt;0.885,F18212&gt;=50,D18212&lt;3)),1,0)</f>
        <v>1</v>
      </c>
      <c r="J18212" s="4">
        <f t="shared" si="1138"/>
        <v>0</v>
      </c>
      <c r="K18212" s="5">
        <f t="shared" si="1139"/>
        <v>0</v>
      </c>
    </row>
    <row r="18213" spans="1:11" x14ac:dyDescent="0.25">
      <c r="A18213" t="s">
        <v>172</v>
      </c>
      <c r="B18213" t="s">
        <v>40</v>
      </c>
      <c r="C18213" s="7">
        <v>1</v>
      </c>
      <c r="D18213">
        <v>2</v>
      </c>
      <c r="E18213">
        <v>16</v>
      </c>
      <c r="F18213">
        <v>65</v>
      </c>
      <c r="G18213" s="1">
        <f t="shared" si="1136"/>
        <v>0.88888888888888884</v>
      </c>
      <c r="H18213" s="4">
        <f t="shared" si="1137"/>
        <v>1</v>
      </c>
      <c r="I18213" s="5">
        <f>IF(OR(AND(F18213&gt;=50,G18213&gt;SUMIF(SeasonTotals!A$2:A$9,A18213,SeasonTotals!F$2:F$9)),AND(G18213&gt;0.885,F18213&gt;=50,D18213&lt;3)),1,0)</f>
        <v>1</v>
      </c>
      <c r="J18213" s="4">
        <f t="shared" si="1138"/>
        <v>0</v>
      </c>
      <c r="K18213" s="5">
        <f t="shared" si="1139"/>
        <v>0</v>
      </c>
    </row>
    <row r="18214" spans="1:11" x14ac:dyDescent="0.25">
      <c r="A18214" t="s">
        <v>172</v>
      </c>
      <c r="B18214" t="s">
        <v>120</v>
      </c>
      <c r="C18214" s="7">
        <v>1</v>
      </c>
      <c r="D18214">
        <v>1</v>
      </c>
      <c r="E18214">
        <v>25</v>
      </c>
      <c r="F18214">
        <v>60</v>
      </c>
      <c r="G18214" s="1">
        <f t="shared" si="1136"/>
        <v>0.96153846153846156</v>
      </c>
      <c r="H18214" s="4">
        <f t="shared" si="1137"/>
        <v>1</v>
      </c>
      <c r="I18214" s="5">
        <f>IF(OR(AND(F18214&gt;=50,G18214&gt;SUMIF(SeasonTotals!A$2:A$9,A18214,SeasonTotals!F$2:F$9)),AND(G18214&gt;0.885,F18214&gt;=50,D18214&lt;3)),1,0)</f>
        <v>1</v>
      </c>
      <c r="J18214" s="4">
        <f t="shared" si="1138"/>
        <v>0</v>
      </c>
      <c r="K18214" s="5">
        <f t="shared" si="1139"/>
        <v>0</v>
      </c>
    </row>
    <row r="18215" spans="1:11" x14ac:dyDescent="0.25">
      <c r="A18215" t="s">
        <v>172</v>
      </c>
      <c r="B18215" t="s">
        <v>127</v>
      </c>
      <c r="C18215" s="7">
        <v>1</v>
      </c>
      <c r="D18215">
        <v>2</v>
      </c>
      <c r="E18215">
        <v>27</v>
      </c>
      <c r="F18215">
        <v>59</v>
      </c>
      <c r="G18215" s="1">
        <f t="shared" si="1136"/>
        <v>0.93103448275862066</v>
      </c>
      <c r="H18215" s="4">
        <f t="shared" si="1137"/>
        <v>1</v>
      </c>
      <c r="I18215" s="5">
        <f>IF(OR(AND(F18215&gt;=50,G18215&gt;SUMIF(SeasonTotals!A$2:A$9,A18215,SeasonTotals!F$2:F$9)),AND(G18215&gt;0.885,F18215&gt;=50,D18215&lt;3)),1,0)</f>
        <v>1</v>
      </c>
      <c r="J18215" s="4">
        <f t="shared" si="1138"/>
        <v>0</v>
      </c>
      <c r="K18215" s="5">
        <f t="shared" si="1139"/>
        <v>0</v>
      </c>
    </row>
    <row r="18216" spans="1:11" x14ac:dyDescent="0.25">
      <c r="A18216" t="s">
        <v>172</v>
      </c>
      <c r="B18216" t="s">
        <v>54</v>
      </c>
      <c r="C18216" s="7">
        <v>1</v>
      </c>
      <c r="D18216">
        <v>4</v>
      </c>
      <c r="E18216">
        <v>24</v>
      </c>
      <c r="F18216">
        <v>58</v>
      </c>
      <c r="G18216" s="1">
        <f t="shared" si="1136"/>
        <v>0.8571428571428571</v>
      </c>
      <c r="H18216" s="4">
        <f t="shared" si="1137"/>
        <v>0</v>
      </c>
      <c r="I18216" s="5">
        <f>IF(OR(AND(F18216&gt;=50,G18216&gt;SUMIF(SeasonTotals!A$2:A$9,A18216,SeasonTotals!F$2:F$9)),AND(G18216&gt;0.885,F18216&gt;=50,D18216&lt;3)),1,0)</f>
        <v>0</v>
      </c>
      <c r="J18216" s="4">
        <f t="shared" si="1138"/>
        <v>0</v>
      </c>
      <c r="K18216" s="5">
        <f t="shared" si="1139"/>
        <v>0</v>
      </c>
    </row>
    <row r="18217" spans="1:11" x14ac:dyDescent="0.25">
      <c r="A18217" t="s">
        <v>172</v>
      </c>
      <c r="B18217" t="s">
        <v>79</v>
      </c>
      <c r="C18217" s="7">
        <v>1</v>
      </c>
      <c r="D18217">
        <v>2</v>
      </c>
      <c r="E18217">
        <v>29</v>
      </c>
      <c r="F18217">
        <v>60</v>
      </c>
      <c r="G18217" s="1">
        <f t="shared" si="1136"/>
        <v>0.93548387096774188</v>
      </c>
      <c r="H18217" s="4">
        <f t="shared" si="1137"/>
        <v>1</v>
      </c>
      <c r="I18217" s="5">
        <f>IF(OR(AND(F18217&gt;=50,G18217&gt;SUMIF(SeasonTotals!A$2:A$9,A18217,SeasonTotals!F$2:F$9)),AND(G18217&gt;0.885,F18217&gt;=50,D18217&lt;3)),1,0)</f>
        <v>1</v>
      </c>
      <c r="J18217" s="4">
        <f t="shared" si="1138"/>
        <v>0</v>
      </c>
      <c r="K18217" s="5">
        <f t="shared" si="1139"/>
        <v>0</v>
      </c>
    </row>
    <row r="18218" spans="1:11" x14ac:dyDescent="0.25">
      <c r="A18218" t="s">
        <v>172</v>
      </c>
      <c r="B18218" t="s">
        <v>107</v>
      </c>
      <c r="C18218" s="7">
        <v>1</v>
      </c>
      <c r="D18218">
        <v>2</v>
      </c>
      <c r="E18218">
        <v>28</v>
      </c>
      <c r="F18218">
        <v>65</v>
      </c>
      <c r="G18218" s="1">
        <f t="shared" si="1136"/>
        <v>0.93333333333333335</v>
      </c>
      <c r="H18218" s="4">
        <f t="shared" si="1137"/>
        <v>1</v>
      </c>
      <c r="I18218" s="5">
        <f>IF(OR(AND(F18218&gt;=50,G18218&gt;SUMIF(SeasonTotals!A$2:A$9,A18218,SeasonTotals!F$2:F$9)),AND(G18218&gt;0.885,F18218&gt;=50,D18218&lt;3)),1,0)</f>
        <v>1</v>
      </c>
      <c r="J18218" s="4">
        <f t="shared" si="1138"/>
        <v>0</v>
      </c>
      <c r="K18218" s="5">
        <f t="shared" si="1139"/>
        <v>0</v>
      </c>
    </row>
    <row r="18219" spans="1:11" x14ac:dyDescent="0.25">
      <c r="A18219" t="s">
        <v>172</v>
      </c>
      <c r="B18219" t="s">
        <v>80</v>
      </c>
      <c r="C18219" s="7">
        <v>1</v>
      </c>
      <c r="D18219">
        <v>5</v>
      </c>
      <c r="E18219">
        <v>33</v>
      </c>
      <c r="F18219">
        <v>60</v>
      </c>
      <c r="G18219" s="1">
        <f t="shared" si="1136"/>
        <v>0.86842105263157898</v>
      </c>
      <c r="H18219" s="4">
        <f t="shared" si="1137"/>
        <v>0</v>
      </c>
      <c r="I18219" s="5">
        <f>IF(OR(AND(F18219&gt;=50,G18219&gt;SUMIF(SeasonTotals!A$2:A$9,A18219,SeasonTotals!F$2:F$9)),AND(G18219&gt;0.885,F18219&gt;=50,D18219&lt;3)),1,0)</f>
        <v>0</v>
      </c>
      <c r="J18219" s="4">
        <f t="shared" si="1138"/>
        <v>0</v>
      </c>
      <c r="K18219" s="5">
        <f t="shared" si="1139"/>
        <v>0</v>
      </c>
    </row>
    <row r="18220" spans="1:11" x14ac:dyDescent="0.25">
      <c r="A18220" t="s">
        <v>172</v>
      </c>
      <c r="B18220" t="s">
        <v>147</v>
      </c>
      <c r="C18220" s="7">
        <v>1</v>
      </c>
      <c r="D18220">
        <v>0</v>
      </c>
      <c r="E18220">
        <v>28</v>
      </c>
      <c r="F18220">
        <v>60</v>
      </c>
      <c r="G18220" s="1">
        <f t="shared" si="1136"/>
        <v>1</v>
      </c>
      <c r="H18220" s="4">
        <f t="shared" si="1137"/>
        <v>1</v>
      </c>
      <c r="I18220" s="5">
        <f>IF(OR(AND(F18220&gt;=50,G18220&gt;SUMIF(SeasonTotals!A$2:A$9,A18220,SeasonTotals!F$2:F$9)),AND(G18220&gt;0.885,F18220&gt;=50,D18220&lt;3)),1,0)</f>
        <v>1</v>
      </c>
      <c r="J18220" s="4">
        <f t="shared" si="1138"/>
        <v>0</v>
      </c>
      <c r="K18220" s="5">
        <f t="shared" si="1139"/>
        <v>0</v>
      </c>
    </row>
    <row r="18221" spans="1:11" x14ac:dyDescent="0.25">
      <c r="A18221" t="s">
        <v>172</v>
      </c>
      <c r="B18221" t="s">
        <v>93</v>
      </c>
      <c r="C18221" s="7">
        <v>1</v>
      </c>
      <c r="D18221">
        <v>1</v>
      </c>
      <c r="E18221">
        <v>33</v>
      </c>
      <c r="F18221">
        <v>60</v>
      </c>
      <c r="G18221" s="1">
        <f t="shared" si="1136"/>
        <v>0.97058823529411764</v>
      </c>
      <c r="H18221" s="4">
        <f t="shared" si="1137"/>
        <v>1</v>
      </c>
      <c r="I18221" s="5">
        <f>IF(OR(AND(F18221&gt;=50,G18221&gt;SUMIF(SeasonTotals!A$2:A$9,A18221,SeasonTotals!F$2:F$9)),AND(G18221&gt;0.885,F18221&gt;=50,D18221&lt;3)),1,0)</f>
        <v>1</v>
      </c>
      <c r="J18221" s="4">
        <f t="shared" si="1138"/>
        <v>0</v>
      </c>
      <c r="K18221" s="5">
        <f t="shared" si="1139"/>
        <v>0</v>
      </c>
    </row>
    <row r="18222" spans="1:11" x14ac:dyDescent="0.25">
      <c r="A18222" t="s">
        <v>172</v>
      </c>
      <c r="B18222" t="s">
        <v>51</v>
      </c>
      <c r="C18222" s="7">
        <v>1</v>
      </c>
      <c r="D18222">
        <v>3</v>
      </c>
      <c r="E18222">
        <v>17</v>
      </c>
      <c r="F18222">
        <v>59</v>
      </c>
      <c r="G18222" s="1">
        <f t="shared" si="1136"/>
        <v>0.85</v>
      </c>
      <c r="H18222" s="4">
        <f t="shared" si="1137"/>
        <v>0</v>
      </c>
      <c r="I18222" s="5">
        <f>IF(OR(AND(F18222&gt;=50,G18222&gt;SUMIF(SeasonTotals!A$2:A$9,A18222,SeasonTotals!F$2:F$9)),AND(G18222&gt;0.885,F18222&gt;=50,D18222&lt;3)),1,0)</f>
        <v>0</v>
      </c>
      <c r="J18222" s="4">
        <f t="shared" si="1138"/>
        <v>0</v>
      </c>
      <c r="K18222" s="5">
        <f t="shared" si="1139"/>
        <v>0</v>
      </c>
    </row>
    <row r="18223" spans="1:11" x14ac:dyDescent="0.25">
      <c r="A18223" t="s">
        <v>172</v>
      </c>
      <c r="B18223" t="s">
        <v>104</v>
      </c>
      <c r="C18223" s="7">
        <v>1</v>
      </c>
      <c r="D18223">
        <v>4</v>
      </c>
      <c r="E18223">
        <v>21</v>
      </c>
      <c r="F18223">
        <v>58</v>
      </c>
      <c r="G18223" s="1">
        <f t="shared" si="1136"/>
        <v>0.84</v>
      </c>
      <c r="H18223" s="4">
        <f t="shared" si="1137"/>
        <v>0</v>
      </c>
      <c r="I18223" s="5">
        <f>IF(OR(AND(F18223&gt;=50,G18223&gt;SUMIF(SeasonTotals!A$2:A$9,A18223,SeasonTotals!F$2:F$9)),AND(G18223&gt;0.885,F18223&gt;=50,D18223&lt;3)),1,0)</f>
        <v>0</v>
      </c>
      <c r="J18223" s="4">
        <f t="shared" si="1138"/>
        <v>1</v>
      </c>
      <c r="K18223" s="5">
        <f t="shared" si="1139"/>
        <v>0</v>
      </c>
    </row>
    <row r="18224" spans="1:11" x14ac:dyDescent="0.25">
      <c r="A18224" t="s">
        <v>172</v>
      </c>
      <c r="B18224" t="s">
        <v>69</v>
      </c>
      <c r="C18224" s="7">
        <v>1</v>
      </c>
      <c r="D18224">
        <v>1</v>
      </c>
      <c r="E18224">
        <v>40</v>
      </c>
      <c r="F18224">
        <v>65</v>
      </c>
      <c r="G18224" s="1">
        <f t="shared" si="1136"/>
        <v>0.97560975609756095</v>
      </c>
      <c r="H18224" s="4">
        <f t="shared" si="1137"/>
        <v>1</v>
      </c>
      <c r="I18224" s="5">
        <f>IF(OR(AND(F18224&gt;=50,G18224&gt;SUMIF(SeasonTotals!A$2:A$9,A18224,SeasonTotals!F$2:F$9)),AND(G18224&gt;0.885,F18224&gt;=50,D18224&lt;3)),1,0)</f>
        <v>1</v>
      </c>
      <c r="J18224" s="4">
        <f t="shared" si="1138"/>
        <v>0</v>
      </c>
      <c r="K18224" s="5">
        <f t="shared" si="1139"/>
        <v>0</v>
      </c>
    </row>
    <row r="18225" spans="1:11" x14ac:dyDescent="0.25">
      <c r="A18225" t="s">
        <v>172</v>
      </c>
      <c r="B18225" t="s">
        <v>106</v>
      </c>
      <c r="C18225" s="7">
        <v>1</v>
      </c>
      <c r="D18225">
        <v>1</v>
      </c>
      <c r="E18225">
        <v>26</v>
      </c>
      <c r="F18225">
        <v>57</v>
      </c>
      <c r="G18225" s="1">
        <f t="shared" si="1136"/>
        <v>0.96296296296296291</v>
      </c>
      <c r="H18225" s="4">
        <f t="shared" si="1137"/>
        <v>1</v>
      </c>
      <c r="I18225" s="5">
        <f>IF(OR(AND(F18225&gt;=50,G18225&gt;SUMIF(SeasonTotals!A$2:A$9,A18225,SeasonTotals!F$2:F$9)),AND(G18225&gt;0.885,F18225&gt;=50,D18225&lt;3)),1,0)</f>
        <v>1</v>
      </c>
      <c r="J18225" s="4">
        <f t="shared" si="1138"/>
        <v>0</v>
      </c>
      <c r="K18225" s="5">
        <f t="shared" si="1139"/>
        <v>0</v>
      </c>
    </row>
    <row r="18226" spans="1:11" x14ac:dyDescent="0.25">
      <c r="A18226" t="s">
        <v>172</v>
      </c>
      <c r="B18226" t="s">
        <v>176</v>
      </c>
      <c r="C18226" s="7">
        <v>1</v>
      </c>
      <c r="D18226">
        <v>3</v>
      </c>
      <c r="E18226">
        <v>33</v>
      </c>
      <c r="F18226">
        <v>60</v>
      </c>
      <c r="G18226" s="1">
        <f t="shared" si="1136"/>
        <v>0.91666666666666663</v>
      </c>
      <c r="H18226" s="4">
        <f t="shared" si="1137"/>
        <v>1</v>
      </c>
      <c r="I18226" s="5">
        <f>IF(OR(AND(F18226&gt;=50,G18226&gt;SUMIF(SeasonTotals!A$2:A$9,A18226,SeasonTotals!F$2:F$9)),AND(G18226&gt;0.885,F18226&gt;=50,D18226&lt;3)),1,0)</f>
        <v>1</v>
      </c>
      <c r="J18226" s="4">
        <f t="shared" si="1138"/>
        <v>0</v>
      </c>
      <c r="K18226" s="5">
        <f t="shared" si="1139"/>
        <v>0</v>
      </c>
    </row>
    <row r="18227" spans="1:11" x14ac:dyDescent="0.25">
      <c r="A18227" t="s">
        <v>172</v>
      </c>
      <c r="B18227" t="s">
        <v>17</v>
      </c>
      <c r="C18227" s="7">
        <v>1</v>
      </c>
      <c r="D18227">
        <v>1</v>
      </c>
      <c r="E18227">
        <v>28</v>
      </c>
      <c r="F18227">
        <v>65</v>
      </c>
      <c r="G18227" s="1">
        <f t="shared" si="1136"/>
        <v>0.96551724137931039</v>
      </c>
      <c r="H18227" s="4">
        <f t="shared" si="1137"/>
        <v>1</v>
      </c>
      <c r="I18227" s="5">
        <f>IF(OR(AND(F18227&gt;=50,G18227&gt;SUMIF(SeasonTotals!A$2:A$9,A18227,SeasonTotals!F$2:F$9)),AND(G18227&gt;0.885,F18227&gt;=50,D18227&lt;3)),1,0)</f>
        <v>1</v>
      </c>
      <c r="J18227" s="4">
        <f t="shared" si="1138"/>
        <v>0</v>
      </c>
      <c r="K18227" s="5">
        <f t="shared" si="1139"/>
        <v>0</v>
      </c>
    </row>
    <row r="18228" spans="1:11" x14ac:dyDescent="0.25">
      <c r="A18228" t="s">
        <v>172</v>
      </c>
      <c r="B18228" t="s">
        <v>168</v>
      </c>
      <c r="C18228" s="7">
        <v>1</v>
      </c>
      <c r="D18228">
        <v>3</v>
      </c>
      <c r="E18228">
        <v>34</v>
      </c>
      <c r="F18228">
        <v>60</v>
      </c>
      <c r="G18228" s="1">
        <f t="shared" si="1136"/>
        <v>0.91891891891891897</v>
      </c>
      <c r="H18228" s="4">
        <f t="shared" si="1137"/>
        <v>1</v>
      </c>
      <c r="I18228" s="5">
        <f>IF(OR(AND(F18228&gt;=50,G18228&gt;SUMIF(SeasonTotals!A$2:A$9,A18228,SeasonTotals!F$2:F$9)),AND(G18228&gt;0.885,F18228&gt;=50,D18228&lt;3)),1,0)</f>
        <v>1</v>
      </c>
      <c r="J18228" s="4">
        <f t="shared" si="1138"/>
        <v>0</v>
      </c>
      <c r="K18228" s="5">
        <f t="shared" si="1139"/>
        <v>0</v>
      </c>
    </row>
    <row r="18229" spans="1:11" x14ac:dyDescent="0.25">
      <c r="A18229" t="s">
        <v>172</v>
      </c>
      <c r="B18229" t="s">
        <v>93</v>
      </c>
      <c r="C18229" s="7">
        <v>1</v>
      </c>
      <c r="D18229">
        <v>2</v>
      </c>
      <c r="E18229">
        <v>17</v>
      </c>
      <c r="F18229">
        <v>60</v>
      </c>
      <c r="G18229" s="1">
        <f t="shared" si="1136"/>
        <v>0.89473684210526316</v>
      </c>
      <c r="H18229" s="4">
        <f t="shared" si="1137"/>
        <v>1</v>
      </c>
      <c r="I18229" s="5">
        <f>IF(OR(AND(F18229&gt;=50,G18229&gt;SUMIF(SeasonTotals!A$2:A$9,A18229,SeasonTotals!F$2:F$9)),AND(G18229&gt;0.885,F18229&gt;=50,D18229&lt;3)),1,0)</f>
        <v>1</v>
      </c>
      <c r="J18229" s="4">
        <f t="shared" si="1138"/>
        <v>0</v>
      </c>
      <c r="K18229" s="5">
        <f t="shared" si="1139"/>
        <v>0</v>
      </c>
    </row>
    <row r="18230" spans="1:11" x14ac:dyDescent="0.25">
      <c r="A18230" t="s">
        <v>172</v>
      </c>
      <c r="B18230" t="s">
        <v>50</v>
      </c>
      <c r="C18230" s="7">
        <v>1</v>
      </c>
      <c r="D18230">
        <v>4</v>
      </c>
      <c r="E18230">
        <v>27</v>
      </c>
      <c r="F18230">
        <v>58</v>
      </c>
      <c r="G18230" s="1">
        <f t="shared" si="1136"/>
        <v>0.87096774193548387</v>
      </c>
      <c r="H18230" s="4">
        <f t="shared" si="1137"/>
        <v>0</v>
      </c>
      <c r="I18230" s="5">
        <f>IF(OR(AND(F18230&gt;=50,G18230&gt;SUMIF(SeasonTotals!A$2:A$9,A18230,SeasonTotals!F$2:F$9)),AND(G18230&gt;0.885,F18230&gt;=50,D18230&lt;3)),1,0)</f>
        <v>0</v>
      </c>
      <c r="J18230" s="4">
        <f t="shared" si="1138"/>
        <v>0</v>
      </c>
      <c r="K18230" s="5">
        <f t="shared" si="1139"/>
        <v>0</v>
      </c>
    </row>
    <row r="18231" spans="1:11" x14ac:dyDescent="0.25">
      <c r="A18231" t="s">
        <v>172</v>
      </c>
      <c r="B18231" t="s">
        <v>94</v>
      </c>
      <c r="C18231" s="7">
        <v>1</v>
      </c>
      <c r="D18231">
        <v>2</v>
      </c>
      <c r="E18231">
        <v>25</v>
      </c>
      <c r="F18231">
        <v>60</v>
      </c>
      <c r="G18231" s="1">
        <f t="shared" si="1136"/>
        <v>0.92592592592592593</v>
      </c>
      <c r="H18231" s="4">
        <f t="shared" si="1137"/>
        <v>1</v>
      </c>
      <c r="I18231" s="5">
        <f>IF(OR(AND(F18231&gt;=50,G18231&gt;SUMIF(SeasonTotals!A$2:A$9,A18231,SeasonTotals!F$2:F$9)),AND(G18231&gt;0.885,F18231&gt;=50,D18231&lt;3)),1,0)</f>
        <v>1</v>
      </c>
      <c r="J18231" s="4">
        <f t="shared" si="1138"/>
        <v>0</v>
      </c>
      <c r="K18231" s="5">
        <f t="shared" si="1139"/>
        <v>0</v>
      </c>
    </row>
    <row r="18232" spans="1:11" x14ac:dyDescent="0.25">
      <c r="A18232" t="s">
        <v>172</v>
      </c>
      <c r="B18232" t="s">
        <v>112</v>
      </c>
      <c r="C18232" s="7">
        <v>1</v>
      </c>
      <c r="D18232">
        <v>1</v>
      </c>
      <c r="E18232">
        <v>24</v>
      </c>
      <c r="F18232">
        <v>60</v>
      </c>
      <c r="G18232" s="1">
        <f t="shared" si="1136"/>
        <v>0.96</v>
      </c>
      <c r="H18232" s="4">
        <f t="shared" si="1137"/>
        <v>1</v>
      </c>
      <c r="I18232" s="5">
        <f>IF(OR(AND(F18232&gt;=50,G18232&gt;SUMIF(SeasonTotals!A$2:A$9,A18232,SeasonTotals!F$2:F$9)),AND(G18232&gt;0.885,F18232&gt;=50,D18232&lt;3)),1,0)</f>
        <v>1</v>
      </c>
      <c r="J18232" s="4">
        <f t="shared" si="1138"/>
        <v>0</v>
      </c>
      <c r="K18232" s="5">
        <f t="shared" si="1139"/>
        <v>0</v>
      </c>
    </row>
    <row r="18233" spans="1:11" x14ac:dyDescent="0.25">
      <c r="A18233" t="s">
        <v>172</v>
      </c>
      <c r="B18233" t="s">
        <v>16</v>
      </c>
      <c r="C18233" s="7">
        <v>1</v>
      </c>
      <c r="D18233">
        <v>2</v>
      </c>
      <c r="E18233">
        <v>28</v>
      </c>
      <c r="F18233">
        <v>58</v>
      </c>
      <c r="G18233" s="1">
        <f t="shared" si="1136"/>
        <v>0.93333333333333335</v>
      </c>
      <c r="H18233" s="4">
        <f t="shared" si="1137"/>
        <v>1</v>
      </c>
      <c r="I18233" s="5">
        <f>IF(OR(AND(F18233&gt;=50,G18233&gt;SUMIF(SeasonTotals!A$2:A$9,A18233,SeasonTotals!F$2:F$9)),AND(G18233&gt;0.885,F18233&gt;=50,D18233&lt;3)),1,0)</f>
        <v>1</v>
      </c>
      <c r="J18233" s="4">
        <f t="shared" si="1138"/>
        <v>0</v>
      </c>
      <c r="K18233" s="5">
        <f t="shared" si="1139"/>
        <v>0</v>
      </c>
    </row>
    <row r="18234" spans="1:11" x14ac:dyDescent="0.25">
      <c r="A18234" t="s">
        <v>172</v>
      </c>
      <c r="B18234" t="s">
        <v>28</v>
      </c>
      <c r="C18234" s="7">
        <v>1</v>
      </c>
      <c r="D18234">
        <v>3</v>
      </c>
      <c r="E18234">
        <v>29</v>
      </c>
      <c r="F18234">
        <v>65</v>
      </c>
      <c r="G18234" s="1">
        <f t="shared" si="1136"/>
        <v>0.90625</v>
      </c>
      <c r="H18234" s="4">
        <f t="shared" si="1137"/>
        <v>0</v>
      </c>
      <c r="I18234" s="5">
        <f>IF(OR(AND(F18234&gt;=50,G18234&gt;SUMIF(SeasonTotals!A$2:A$9,A18234,SeasonTotals!F$2:F$9)),AND(G18234&gt;0.885,F18234&gt;=50,D18234&lt;3)),1,0)</f>
        <v>0</v>
      </c>
      <c r="J18234" s="4">
        <f t="shared" si="1138"/>
        <v>0</v>
      </c>
      <c r="K18234" s="5">
        <f t="shared" si="1139"/>
        <v>0</v>
      </c>
    </row>
    <row r="18235" spans="1:11" x14ac:dyDescent="0.25">
      <c r="A18235" t="s">
        <v>172</v>
      </c>
      <c r="B18235" t="s">
        <v>40</v>
      </c>
      <c r="C18235" s="7">
        <v>1</v>
      </c>
      <c r="D18235">
        <v>3</v>
      </c>
      <c r="E18235">
        <v>28</v>
      </c>
      <c r="F18235">
        <v>60</v>
      </c>
      <c r="G18235" s="1">
        <f t="shared" si="1136"/>
        <v>0.90322580645161288</v>
      </c>
      <c r="H18235" s="4">
        <f t="shared" si="1137"/>
        <v>0</v>
      </c>
      <c r="I18235" s="5">
        <f>IF(OR(AND(F18235&gt;=50,G18235&gt;SUMIF(SeasonTotals!A$2:A$9,A18235,SeasonTotals!F$2:F$9)),AND(G18235&gt;0.885,F18235&gt;=50,D18235&lt;3)),1,0)</f>
        <v>0</v>
      </c>
      <c r="J18235" s="4">
        <f t="shared" si="1138"/>
        <v>0</v>
      </c>
      <c r="K18235" s="5">
        <f t="shared" si="1139"/>
        <v>0</v>
      </c>
    </row>
    <row r="18236" spans="1:11" x14ac:dyDescent="0.25">
      <c r="A18236" t="s">
        <v>172</v>
      </c>
      <c r="B18236" t="s">
        <v>120</v>
      </c>
      <c r="C18236" s="7">
        <v>1</v>
      </c>
      <c r="D18236">
        <v>2</v>
      </c>
      <c r="E18236">
        <v>28</v>
      </c>
      <c r="F18236">
        <v>58</v>
      </c>
      <c r="G18236" s="1">
        <f t="shared" si="1136"/>
        <v>0.93333333333333335</v>
      </c>
      <c r="H18236" s="4">
        <f t="shared" si="1137"/>
        <v>1</v>
      </c>
      <c r="I18236" s="5">
        <f>IF(OR(AND(F18236&gt;=50,G18236&gt;SUMIF(SeasonTotals!A$2:A$9,A18236,SeasonTotals!F$2:F$9)),AND(G18236&gt;0.885,F18236&gt;=50,D18236&lt;3)),1,0)</f>
        <v>1</v>
      </c>
      <c r="J18236" s="4">
        <f t="shared" si="1138"/>
        <v>0</v>
      </c>
      <c r="K18236" s="5">
        <f t="shared" si="1139"/>
        <v>0</v>
      </c>
    </row>
    <row r="18237" spans="1:11" x14ac:dyDescent="0.25">
      <c r="A18237" t="s">
        <v>172</v>
      </c>
      <c r="B18237" t="s">
        <v>158</v>
      </c>
      <c r="C18237" s="7">
        <v>1</v>
      </c>
      <c r="D18237">
        <v>2</v>
      </c>
      <c r="E18237">
        <v>33</v>
      </c>
      <c r="F18237">
        <v>64</v>
      </c>
      <c r="G18237" s="1">
        <f t="shared" si="1136"/>
        <v>0.94285714285714284</v>
      </c>
      <c r="H18237" s="4">
        <f t="shared" si="1137"/>
        <v>1</v>
      </c>
      <c r="I18237" s="5">
        <f>IF(OR(AND(F18237&gt;=50,G18237&gt;SUMIF(SeasonTotals!A$2:A$9,A18237,SeasonTotals!F$2:F$9)),AND(G18237&gt;0.885,F18237&gt;=50,D18237&lt;3)),1,0)</f>
        <v>1</v>
      </c>
      <c r="J18237" s="4">
        <f t="shared" si="1138"/>
        <v>0</v>
      </c>
      <c r="K18237" s="5">
        <f t="shared" si="1139"/>
        <v>0</v>
      </c>
    </row>
    <row r="18238" spans="1:11" x14ac:dyDescent="0.25">
      <c r="A18238" t="s">
        <v>172</v>
      </c>
      <c r="B18238" t="s">
        <v>54</v>
      </c>
      <c r="C18238" s="7">
        <v>1</v>
      </c>
      <c r="D18238">
        <v>3</v>
      </c>
      <c r="E18238">
        <v>11</v>
      </c>
      <c r="F18238">
        <v>32</v>
      </c>
      <c r="G18238" s="1">
        <f t="shared" si="1136"/>
        <v>0.7857142857142857</v>
      </c>
      <c r="H18238" s="4">
        <f t="shared" si="1137"/>
        <v>0</v>
      </c>
      <c r="I18238" s="5">
        <f>IF(OR(AND(F18238&gt;=50,G18238&gt;SUMIF(SeasonTotals!A$2:A$9,A18238,SeasonTotals!F$2:F$9)),AND(G18238&gt;0.885,F18238&gt;=50,D18238&lt;3)),1,0)</f>
        <v>0</v>
      </c>
      <c r="J18238" s="4">
        <f t="shared" si="1138"/>
        <v>1</v>
      </c>
      <c r="K18238" s="5">
        <f t="shared" si="1139"/>
        <v>1</v>
      </c>
    </row>
    <row r="18239" spans="1:11" x14ac:dyDescent="0.25">
      <c r="A18239" t="s">
        <v>172</v>
      </c>
      <c r="B18239" t="s">
        <v>107</v>
      </c>
      <c r="C18239" s="7">
        <v>1</v>
      </c>
      <c r="D18239">
        <v>1</v>
      </c>
      <c r="E18239">
        <v>28</v>
      </c>
      <c r="F18239">
        <v>60</v>
      </c>
      <c r="G18239" s="1">
        <f t="shared" si="1136"/>
        <v>0.96551724137931039</v>
      </c>
      <c r="H18239" s="4">
        <f t="shared" si="1137"/>
        <v>1</v>
      </c>
      <c r="I18239" s="5">
        <f>IF(OR(AND(F18239&gt;=50,G18239&gt;SUMIF(SeasonTotals!A$2:A$9,A18239,SeasonTotals!F$2:F$9)),AND(G18239&gt;0.885,F18239&gt;=50,D18239&lt;3)),1,0)</f>
        <v>1</v>
      </c>
      <c r="J18239" s="4">
        <f t="shared" si="1138"/>
        <v>0</v>
      </c>
      <c r="K18239" s="5">
        <f t="shared" si="1139"/>
        <v>0</v>
      </c>
    </row>
    <row r="18240" spans="1:11" x14ac:dyDescent="0.25">
      <c r="A18240" t="s">
        <v>172</v>
      </c>
      <c r="B18240" t="s">
        <v>51</v>
      </c>
      <c r="C18240" s="7">
        <v>1</v>
      </c>
      <c r="D18240">
        <v>3</v>
      </c>
      <c r="E18240">
        <v>15</v>
      </c>
      <c r="F18240">
        <v>64</v>
      </c>
      <c r="G18240" s="1">
        <f t="shared" si="1136"/>
        <v>0.83333333333333337</v>
      </c>
      <c r="H18240" s="4">
        <f t="shared" si="1137"/>
        <v>0</v>
      </c>
      <c r="I18240" s="5">
        <f>IF(OR(AND(F18240&gt;=50,G18240&gt;SUMIF(SeasonTotals!A$2:A$9,A18240,SeasonTotals!F$2:F$9)),AND(G18240&gt;0.885,F18240&gt;=50,D18240&lt;3)),1,0)</f>
        <v>0</v>
      </c>
      <c r="J18240" s="4">
        <f t="shared" si="1138"/>
        <v>1</v>
      </c>
      <c r="K18240" s="5">
        <f t="shared" si="1139"/>
        <v>0</v>
      </c>
    </row>
    <row r="18241" spans="1:11" x14ac:dyDescent="0.25">
      <c r="A18241" t="s">
        <v>172</v>
      </c>
      <c r="B18241" t="s">
        <v>55</v>
      </c>
      <c r="C18241" s="7">
        <v>1</v>
      </c>
      <c r="D18241">
        <v>3</v>
      </c>
      <c r="E18241">
        <v>34</v>
      </c>
      <c r="F18241">
        <v>65</v>
      </c>
      <c r="G18241" s="1">
        <f t="shared" si="1136"/>
        <v>0.91891891891891897</v>
      </c>
      <c r="H18241" s="4">
        <f t="shared" si="1137"/>
        <v>1</v>
      </c>
      <c r="I18241" s="5">
        <f>IF(OR(AND(F18241&gt;=50,G18241&gt;SUMIF(SeasonTotals!A$2:A$9,A18241,SeasonTotals!F$2:F$9)),AND(G18241&gt;0.885,F18241&gt;=50,D18241&lt;3)),1,0)</f>
        <v>1</v>
      </c>
      <c r="J18241" s="4">
        <f t="shared" si="1138"/>
        <v>0</v>
      </c>
      <c r="K18241" s="5">
        <f t="shared" si="1139"/>
        <v>0</v>
      </c>
    </row>
    <row r="18242" spans="1:11" x14ac:dyDescent="0.25">
      <c r="A18242" t="s">
        <v>172</v>
      </c>
      <c r="B18242" t="s">
        <v>87</v>
      </c>
      <c r="C18242" s="7">
        <v>1</v>
      </c>
      <c r="D18242">
        <v>3</v>
      </c>
      <c r="E18242">
        <v>29</v>
      </c>
      <c r="F18242">
        <v>65</v>
      </c>
      <c r="G18242" s="1">
        <f t="shared" ref="G18242:G18305" si="1140">E18242/MAX(1,SUM(D18242:E18242))</f>
        <v>0.90625</v>
      </c>
      <c r="H18242" s="4">
        <f t="shared" ref="H18242:H18305" si="1141">IF(AND(F18242&gt;=50,OR(G18242&gt;0.913,AND(G18242&gt;0.885,D18242&lt;3))),1,0)</f>
        <v>0</v>
      </c>
      <c r="I18242" s="5">
        <f>IF(OR(AND(F18242&gt;=50,G18242&gt;SUMIF(SeasonTotals!A$2:A$9,A18242,SeasonTotals!F$2:F$9)),AND(G18242&gt;0.885,F18242&gt;=50,D18242&lt;3)),1,0)</f>
        <v>0</v>
      </c>
      <c r="J18242" s="4">
        <f t="shared" ref="J18242:J18305" si="1142">IF(G18242&lt;0.85,1,0)</f>
        <v>0</v>
      </c>
      <c r="K18242" s="5">
        <f t="shared" ref="K18242:K18305" si="1143">IF(F18242&lt;55,1,0)</f>
        <v>0</v>
      </c>
    </row>
    <row r="18243" spans="1:11" x14ac:dyDescent="0.25">
      <c r="A18243" t="s">
        <v>172</v>
      </c>
      <c r="B18243" t="s">
        <v>104</v>
      </c>
      <c r="C18243" s="7">
        <v>1</v>
      </c>
      <c r="D18243">
        <v>4</v>
      </c>
      <c r="E18243">
        <v>22</v>
      </c>
      <c r="F18243">
        <v>57</v>
      </c>
      <c r="G18243" s="1">
        <f t="shared" si="1140"/>
        <v>0.84615384615384615</v>
      </c>
      <c r="H18243" s="4">
        <f t="shared" si="1141"/>
        <v>0</v>
      </c>
      <c r="I18243" s="5">
        <f>IF(OR(AND(F18243&gt;=50,G18243&gt;SUMIF(SeasonTotals!A$2:A$9,A18243,SeasonTotals!F$2:F$9)),AND(G18243&gt;0.885,F18243&gt;=50,D18243&lt;3)),1,0)</f>
        <v>0</v>
      </c>
      <c r="J18243" s="4">
        <f t="shared" si="1142"/>
        <v>1</v>
      </c>
      <c r="K18243" s="5">
        <f t="shared" si="1143"/>
        <v>0</v>
      </c>
    </row>
    <row r="18244" spans="1:11" x14ac:dyDescent="0.25">
      <c r="A18244" t="s">
        <v>172</v>
      </c>
      <c r="B18244" t="s">
        <v>69</v>
      </c>
      <c r="C18244" s="7">
        <v>1</v>
      </c>
      <c r="D18244">
        <v>2</v>
      </c>
      <c r="E18244">
        <v>32</v>
      </c>
      <c r="F18244">
        <v>65</v>
      </c>
      <c r="G18244" s="1">
        <f t="shared" si="1140"/>
        <v>0.94117647058823528</v>
      </c>
      <c r="H18244" s="4">
        <f t="shared" si="1141"/>
        <v>1</v>
      </c>
      <c r="I18244" s="5">
        <f>IF(OR(AND(F18244&gt;=50,G18244&gt;SUMIF(SeasonTotals!A$2:A$9,A18244,SeasonTotals!F$2:F$9)),AND(G18244&gt;0.885,F18244&gt;=50,D18244&lt;3)),1,0)</f>
        <v>1</v>
      </c>
      <c r="J18244" s="4">
        <f t="shared" si="1142"/>
        <v>0</v>
      </c>
      <c r="K18244" s="5">
        <f t="shared" si="1143"/>
        <v>0</v>
      </c>
    </row>
    <row r="18245" spans="1:11" x14ac:dyDescent="0.25">
      <c r="A18245" t="s">
        <v>172</v>
      </c>
      <c r="B18245" t="s">
        <v>134</v>
      </c>
      <c r="C18245" s="7">
        <v>1</v>
      </c>
      <c r="D18245">
        <v>3</v>
      </c>
      <c r="E18245">
        <v>26</v>
      </c>
      <c r="F18245">
        <v>65</v>
      </c>
      <c r="G18245" s="1">
        <f t="shared" si="1140"/>
        <v>0.89655172413793105</v>
      </c>
      <c r="H18245" s="4">
        <f t="shared" si="1141"/>
        <v>0</v>
      </c>
      <c r="I18245" s="5">
        <f>IF(OR(AND(F18245&gt;=50,G18245&gt;SUMIF(SeasonTotals!A$2:A$9,A18245,SeasonTotals!F$2:F$9)),AND(G18245&gt;0.885,F18245&gt;=50,D18245&lt;3)),1,0)</f>
        <v>0</v>
      </c>
      <c r="J18245" s="4">
        <f t="shared" si="1142"/>
        <v>0</v>
      </c>
      <c r="K18245" s="5">
        <f t="shared" si="1143"/>
        <v>0</v>
      </c>
    </row>
    <row r="18246" spans="1:11" x14ac:dyDescent="0.25">
      <c r="A18246" t="s">
        <v>172</v>
      </c>
      <c r="B18246" t="s">
        <v>115</v>
      </c>
      <c r="C18246" s="7">
        <v>1</v>
      </c>
      <c r="D18246">
        <v>4</v>
      </c>
      <c r="E18246">
        <v>26</v>
      </c>
      <c r="F18246">
        <v>59</v>
      </c>
      <c r="G18246" s="1">
        <f t="shared" si="1140"/>
        <v>0.8666666666666667</v>
      </c>
      <c r="H18246" s="4">
        <f t="shared" si="1141"/>
        <v>0</v>
      </c>
      <c r="I18246" s="5">
        <f>IF(OR(AND(F18246&gt;=50,G18246&gt;SUMIF(SeasonTotals!A$2:A$9,A18246,SeasonTotals!F$2:F$9)),AND(G18246&gt;0.885,F18246&gt;=50,D18246&lt;3)),1,0)</f>
        <v>0</v>
      </c>
      <c r="J18246" s="4">
        <f t="shared" si="1142"/>
        <v>0</v>
      </c>
      <c r="K18246" s="5">
        <f t="shared" si="1143"/>
        <v>0</v>
      </c>
    </row>
    <row r="18247" spans="1:11" x14ac:dyDescent="0.25">
      <c r="A18247" t="s">
        <v>172</v>
      </c>
      <c r="B18247" t="s">
        <v>40</v>
      </c>
      <c r="C18247" s="7">
        <v>1</v>
      </c>
      <c r="D18247">
        <v>2</v>
      </c>
      <c r="E18247">
        <v>32</v>
      </c>
      <c r="F18247">
        <v>62</v>
      </c>
      <c r="G18247" s="1">
        <f t="shared" si="1140"/>
        <v>0.94117647058823528</v>
      </c>
      <c r="H18247" s="4">
        <f t="shared" si="1141"/>
        <v>1</v>
      </c>
      <c r="I18247" s="5">
        <f>IF(OR(AND(F18247&gt;=50,G18247&gt;SUMIF(SeasonTotals!A$2:A$9,A18247,SeasonTotals!F$2:F$9)),AND(G18247&gt;0.885,F18247&gt;=50,D18247&lt;3)),1,0)</f>
        <v>1</v>
      </c>
      <c r="J18247" s="4">
        <f t="shared" si="1142"/>
        <v>0</v>
      </c>
      <c r="K18247" s="5">
        <f t="shared" si="1143"/>
        <v>0</v>
      </c>
    </row>
    <row r="18248" spans="1:11" x14ac:dyDescent="0.25">
      <c r="A18248" t="s">
        <v>172</v>
      </c>
      <c r="B18248" t="s">
        <v>41</v>
      </c>
      <c r="C18248" s="7">
        <v>1</v>
      </c>
      <c r="D18248">
        <v>3</v>
      </c>
      <c r="E18248">
        <v>33</v>
      </c>
      <c r="F18248">
        <v>62</v>
      </c>
      <c r="G18248" s="1">
        <f t="shared" si="1140"/>
        <v>0.91666666666666663</v>
      </c>
      <c r="H18248" s="4">
        <f t="shared" si="1141"/>
        <v>1</v>
      </c>
      <c r="I18248" s="5">
        <f>IF(OR(AND(F18248&gt;=50,G18248&gt;SUMIF(SeasonTotals!A$2:A$9,A18248,SeasonTotals!F$2:F$9)),AND(G18248&gt;0.885,F18248&gt;=50,D18248&lt;3)),1,0)</f>
        <v>1</v>
      </c>
      <c r="J18248" s="4">
        <f t="shared" si="1142"/>
        <v>0</v>
      </c>
      <c r="K18248" s="5">
        <f t="shared" si="1143"/>
        <v>0</v>
      </c>
    </row>
    <row r="18249" spans="1:11" x14ac:dyDescent="0.25">
      <c r="A18249" t="s">
        <v>172</v>
      </c>
      <c r="B18249" t="s">
        <v>37</v>
      </c>
      <c r="C18249" s="7">
        <v>1</v>
      </c>
      <c r="D18249">
        <v>3</v>
      </c>
      <c r="E18249">
        <v>25</v>
      </c>
      <c r="F18249">
        <v>62</v>
      </c>
      <c r="G18249" s="1">
        <f t="shared" si="1140"/>
        <v>0.8928571428571429</v>
      </c>
      <c r="H18249" s="4">
        <f t="shared" si="1141"/>
        <v>0</v>
      </c>
      <c r="I18249" s="5">
        <f>IF(OR(AND(F18249&gt;=50,G18249&gt;SUMIF(SeasonTotals!A$2:A$9,A18249,SeasonTotals!F$2:F$9)),AND(G18249&gt;0.885,F18249&gt;=50,D18249&lt;3)),1,0)</f>
        <v>0</v>
      </c>
      <c r="J18249" s="4">
        <f t="shared" si="1142"/>
        <v>0</v>
      </c>
      <c r="K18249" s="5">
        <f t="shared" si="1143"/>
        <v>0</v>
      </c>
    </row>
    <row r="18250" spans="1:11" x14ac:dyDescent="0.25">
      <c r="A18250" t="s">
        <v>172</v>
      </c>
      <c r="B18250" t="s">
        <v>102</v>
      </c>
      <c r="C18250" s="7">
        <v>1</v>
      </c>
      <c r="D18250">
        <v>1</v>
      </c>
      <c r="E18250">
        <v>31</v>
      </c>
      <c r="F18250">
        <v>65</v>
      </c>
      <c r="G18250" s="1">
        <f t="shared" si="1140"/>
        <v>0.96875</v>
      </c>
      <c r="H18250" s="4">
        <f t="shared" si="1141"/>
        <v>1</v>
      </c>
      <c r="I18250" s="5">
        <f>IF(OR(AND(F18250&gt;=50,G18250&gt;SUMIF(SeasonTotals!A$2:A$9,A18250,SeasonTotals!F$2:F$9)),AND(G18250&gt;0.885,F18250&gt;=50,D18250&lt;3)),1,0)</f>
        <v>1</v>
      </c>
      <c r="J18250" s="4">
        <f t="shared" si="1142"/>
        <v>0</v>
      </c>
      <c r="K18250" s="5">
        <f t="shared" si="1143"/>
        <v>0</v>
      </c>
    </row>
    <row r="18251" spans="1:11" x14ac:dyDescent="0.25">
      <c r="A18251" t="s">
        <v>172</v>
      </c>
      <c r="B18251" t="s">
        <v>134</v>
      </c>
      <c r="C18251" s="7">
        <v>1</v>
      </c>
      <c r="D18251">
        <v>1</v>
      </c>
      <c r="E18251">
        <v>31</v>
      </c>
      <c r="F18251">
        <v>65</v>
      </c>
      <c r="G18251" s="1">
        <f t="shared" si="1140"/>
        <v>0.96875</v>
      </c>
      <c r="H18251" s="4">
        <f t="shared" si="1141"/>
        <v>1</v>
      </c>
      <c r="I18251" s="5">
        <f>IF(OR(AND(F18251&gt;=50,G18251&gt;SUMIF(SeasonTotals!A$2:A$9,A18251,SeasonTotals!F$2:F$9)),AND(G18251&gt;0.885,F18251&gt;=50,D18251&lt;3)),1,0)</f>
        <v>1</v>
      </c>
      <c r="J18251" s="4">
        <f t="shared" si="1142"/>
        <v>0</v>
      </c>
      <c r="K18251" s="5">
        <f t="shared" si="1143"/>
        <v>0</v>
      </c>
    </row>
    <row r="18252" spans="1:11" x14ac:dyDescent="0.25">
      <c r="A18252" t="s">
        <v>172</v>
      </c>
      <c r="B18252" t="s">
        <v>128</v>
      </c>
      <c r="C18252" s="7">
        <v>1</v>
      </c>
      <c r="D18252">
        <v>4</v>
      </c>
      <c r="E18252">
        <v>38</v>
      </c>
      <c r="F18252">
        <v>64</v>
      </c>
      <c r="G18252" s="1">
        <f t="shared" si="1140"/>
        <v>0.90476190476190477</v>
      </c>
      <c r="H18252" s="4">
        <f t="shared" si="1141"/>
        <v>0</v>
      </c>
      <c r="I18252" s="5">
        <f>IF(OR(AND(F18252&gt;=50,G18252&gt;SUMIF(SeasonTotals!A$2:A$9,A18252,SeasonTotals!F$2:F$9)),AND(G18252&gt;0.885,F18252&gt;=50,D18252&lt;3)),1,0)</f>
        <v>0</v>
      </c>
      <c r="J18252" s="4">
        <f t="shared" si="1142"/>
        <v>0</v>
      </c>
      <c r="K18252" s="5">
        <f t="shared" si="1143"/>
        <v>0</v>
      </c>
    </row>
    <row r="18253" spans="1:11" x14ac:dyDescent="0.25">
      <c r="A18253" t="s">
        <v>172</v>
      </c>
      <c r="B18253" t="s">
        <v>112</v>
      </c>
      <c r="C18253" s="7">
        <v>1</v>
      </c>
      <c r="D18253">
        <v>2</v>
      </c>
      <c r="E18253">
        <v>32</v>
      </c>
      <c r="F18253">
        <v>58</v>
      </c>
      <c r="G18253" s="1">
        <f t="shared" si="1140"/>
        <v>0.94117647058823528</v>
      </c>
      <c r="H18253" s="4">
        <f t="shared" si="1141"/>
        <v>1</v>
      </c>
      <c r="I18253" s="5">
        <f>IF(OR(AND(F18253&gt;=50,G18253&gt;SUMIF(SeasonTotals!A$2:A$9,A18253,SeasonTotals!F$2:F$9)),AND(G18253&gt;0.885,F18253&gt;=50,D18253&lt;3)),1,0)</f>
        <v>1</v>
      </c>
      <c r="J18253" s="4">
        <f t="shared" si="1142"/>
        <v>0</v>
      </c>
      <c r="K18253" s="5">
        <f t="shared" si="1143"/>
        <v>0</v>
      </c>
    </row>
    <row r="18254" spans="1:11" x14ac:dyDescent="0.25">
      <c r="A18254" t="s">
        <v>172</v>
      </c>
      <c r="B18254" t="s">
        <v>113</v>
      </c>
      <c r="C18254" s="7">
        <v>1</v>
      </c>
      <c r="D18254">
        <v>1</v>
      </c>
      <c r="E18254">
        <v>23</v>
      </c>
      <c r="F18254">
        <v>60</v>
      </c>
      <c r="G18254" s="1">
        <f t="shared" si="1140"/>
        <v>0.95833333333333337</v>
      </c>
      <c r="H18254" s="4">
        <f t="shared" si="1141"/>
        <v>1</v>
      </c>
      <c r="I18254" s="5">
        <f>IF(OR(AND(F18254&gt;=50,G18254&gt;SUMIF(SeasonTotals!A$2:A$9,A18254,SeasonTotals!F$2:F$9)),AND(G18254&gt;0.885,F18254&gt;=50,D18254&lt;3)),1,0)</f>
        <v>1</v>
      </c>
      <c r="J18254" s="4">
        <f t="shared" si="1142"/>
        <v>0</v>
      </c>
      <c r="K18254" s="5">
        <f t="shared" si="1143"/>
        <v>0</v>
      </c>
    </row>
    <row r="18255" spans="1:11" x14ac:dyDescent="0.25">
      <c r="A18255" t="s">
        <v>172</v>
      </c>
      <c r="B18255" t="s">
        <v>158</v>
      </c>
      <c r="C18255" s="7">
        <v>1</v>
      </c>
      <c r="D18255">
        <v>1</v>
      </c>
      <c r="E18255">
        <v>36</v>
      </c>
      <c r="F18255">
        <v>65</v>
      </c>
      <c r="G18255" s="1">
        <f t="shared" si="1140"/>
        <v>0.97297297297297303</v>
      </c>
      <c r="H18255" s="4">
        <f t="shared" si="1141"/>
        <v>1</v>
      </c>
      <c r="I18255" s="5">
        <f>IF(OR(AND(F18255&gt;=50,G18255&gt;SUMIF(SeasonTotals!A$2:A$9,A18255,SeasonTotals!F$2:F$9)),AND(G18255&gt;0.885,F18255&gt;=50,D18255&lt;3)),1,0)</f>
        <v>1</v>
      </c>
      <c r="J18255" s="4">
        <f t="shared" si="1142"/>
        <v>0</v>
      </c>
      <c r="K18255" s="5">
        <f t="shared" si="1143"/>
        <v>0</v>
      </c>
    </row>
    <row r="18256" spans="1:11" x14ac:dyDescent="0.25">
      <c r="A18256" t="s">
        <v>172</v>
      </c>
      <c r="B18256" t="s">
        <v>119</v>
      </c>
      <c r="C18256" s="7">
        <v>1</v>
      </c>
      <c r="D18256">
        <v>3</v>
      </c>
      <c r="E18256">
        <v>49</v>
      </c>
      <c r="F18256">
        <v>60</v>
      </c>
      <c r="G18256" s="1">
        <f t="shared" si="1140"/>
        <v>0.94230769230769229</v>
      </c>
      <c r="H18256" s="4">
        <f t="shared" si="1141"/>
        <v>1</v>
      </c>
      <c r="I18256" s="5">
        <f>IF(OR(AND(F18256&gt;=50,G18256&gt;SUMIF(SeasonTotals!A$2:A$9,A18256,SeasonTotals!F$2:F$9)),AND(G18256&gt;0.885,F18256&gt;=50,D18256&lt;3)),1,0)</f>
        <v>1</v>
      </c>
      <c r="J18256" s="4">
        <f t="shared" si="1142"/>
        <v>0</v>
      </c>
      <c r="K18256" s="5">
        <f t="shared" si="1143"/>
        <v>0</v>
      </c>
    </row>
    <row r="18257" spans="1:11" x14ac:dyDescent="0.25">
      <c r="A18257" t="s">
        <v>172</v>
      </c>
      <c r="B18257" t="s">
        <v>37</v>
      </c>
      <c r="C18257" s="7">
        <v>1</v>
      </c>
      <c r="D18257">
        <v>3</v>
      </c>
      <c r="E18257">
        <v>29</v>
      </c>
      <c r="F18257">
        <v>64</v>
      </c>
      <c r="G18257" s="1">
        <f t="shared" si="1140"/>
        <v>0.90625</v>
      </c>
      <c r="H18257" s="4">
        <f t="shared" si="1141"/>
        <v>0</v>
      </c>
      <c r="I18257" s="5">
        <f>IF(OR(AND(F18257&gt;=50,G18257&gt;SUMIF(SeasonTotals!A$2:A$9,A18257,SeasonTotals!F$2:F$9)),AND(G18257&gt;0.885,F18257&gt;=50,D18257&lt;3)),1,0)</f>
        <v>0</v>
      </c>
      <c r="J18257" s="4">
        <f t="shared" si="1142"/>
        <v>0</v>
      </c>
      <c r="K18257" s="5">
        <f t="shared" si="1143"/>
        <v>0</v>
      </c>
    </row>
    <row r="18258" spans="1:11" x14ac:dyDescent="0.25">
      <c r="A18258" t="s">
        <v>172</v>
      </c>
      <c r="B18258" t="s">
        <v>73</v>
      </c>
      <c r="C18258" s="7">
        <v>1</v>
      </c>
      <c r="D18258">
        <v>0</v>
      </c>
      <c r="E18258">
        <v>32</v>
      </c>
      <c r="F18258">
        <v>60</v>
      </c>
      <c r="G18258" s="1">
        <f t="shared" si="1140"/>
        <v>1</v>
      </c>
      <c r="H18258" s="4">
        <f t="shared" si="1141"/>
        <v>1</v>
      </c>
      <c r="I18258" s="5">
        <f>IF(OR(AND(F18258&gt;=50,G18258&gt;SUMIF(SeasonTotals!A$2:A$9,A18258,SeasonTotals!F$2:F$9)),AND(G18258&gt;0.885,F18258&gt;=50,D18258&lt;3)),1,0)</f>
        <v>1</v>
      </c>
      <c r="J18258" s="4">
        <f t="shared" si="1142"/>
        <v>0</v>
      </c>
      <c r="K18258" s="5">
        <f t="shared" si="1143"/>
        <v>0</v>
      </c>
    </row>
    <row r="18259" spans="1:11" x14ac:dyDescent="0.25">
      <c r="A18259" t="s">
        <v>172</v>
      </c>
      <c r="B18259" t="s">
        <v>51</v>
      </c>
      <c r="C18259" s="7">
        <v>1</v>
      </c>
      <c r="D18259">
        <v>1</v>
      </c>
      <c r="E18259">
        <v>37</v>
      </c>
      <c r="F18259">
        <v>65</v>
      </c>
      <c r="G18259" s="1">
        <f t="shared" si="1140"/>
        <v>0.97368421052631582</v>
      </c>
      <c r="H18259" s="4">
        <f t="shared" si="1141"/>
        <v>1</v>
      </c>
      <c r="I18259" s="5">
        <f>IF(OR(AND(F18259&gt;=50,G18259&gt;SUMIF(SeasonTotals!A$2:A$9,A18259,SeasonTotals!F$2:F$9)),AND(G18259&gt;0.885,F18259&gt;=50,D18259&lt;3)),1,0)</f>
        <v>1</v>
      </c>
      <c r="J18259" s="4">
        <f t="shared" si="1142"/>
        <v>0</v>
      </c>
      <c r="K18259" s="5">
        <f t="shared" si="1143"/>
        <v>0</v>
      </c>
    </row>
    <row r="18260" spans="1:11" x14ac:dyDescent="0.25">
      <c r="A18260" t="s">
        <v>172</v>
      </c>
      <c r="B18260" t="s">
        <v>152</v>
      </c>
      <c r="C18260" s="7">
        <v>1</v>
      </c>
      <c r="D18260">
        <v>5</v>
      </c>
      <c r="E18260">
        <v>20</v>
      </c>
      <c r="F18260">
        <v>59</v>
      </c>
      <c r="G18260" s="1">
        <f t="shared" si="1140"/>
        <v>0.8</v>
      </c>
      <c r="H18260" s="4">
        <f t="shared" si="1141"/>
        <v>0</v>
      </c>
      <c r="I18260" s="5">
        <f>IF(OR(AND(F18260&gt;=50,G18260&gt;SUMIF(SeasonTotals!A$2:A$9,A18260,SeasonTotals!F$2:F$9)),AND(G18260&gt;0.885,F18260&gt;=50,D18260&lt;3)),1,0)</f>
        <v>0</v>
      </c>
      <c r="J18260" s="4">
        <f t="shared" si="1142"/>
        <v>1</v>
      </c>
      <c r="K18260" s="5">
        <f t="shared" si="1143"/>
        <v>0</v>
      </c>
    </row>
    <row r="18261" spans="1:11" x14ac:dyDescent="0.25">
      <c r="A18261" t="s">
        <v>172</v>
      </c>
      <c r="B18261" t="s">
        <v>17</v>
      </c>
      <c r="C18261" s="7">
        <v>1</v>
      </c>
      <c r="D18261">
        <v>4</v>
      </c>
      <c r="E18261">
        <v>21</v>
      </c>
      <c r="F18261">
        <v>58</v>
      </c>
      <c r="G18261" s="1">
        <f t="shared" si="1140"/>
        <v>0.84</v>
      </c>
      <c r="H18261" s="4">
        <f t="shared" si="1141"/>
        <v>0</v>
      </c>
      <c r="I18261" s="5">
        <f>IF(OR(AND(F18261&gt;=50,G18261&gt;SUMIF(SeasonTotals!A$2:A$9,A18261,SeasonTotals!F$2:F$9)),AND(G18261&gt;0.885,F18261&gt;=50,D18261&lt;3)),1,0)</f>
        <v>0</v>
      </c>
      <c r="J18261" s="4">
        <f t="shared" si="1142"/>
        <v>1</v>
      </c>
      <c r="K18261" s="5">
        <f t="shared" si="1143"/>
        <v>0</v>
      </c>
    </row>
    <row r="18262" spans="1:11" x14ac:dyDescent="0.25">
      <c r="A18262" t="s">
        <v>172</v>
      </c>
      <c r="B18262" t="s">
        <v>146</v>
      </c>
      <c r="C18262" s="7">
        <v>1</v>
      </c>
      <c r="D18262">
        <v>3</v>
      </c>
      <c r="E18262">
        <v>9</v>
      </c>
      <c r="F18262">
        <v>20</v>
      </c>
      <c r="G18262" s="1">
        <f t="shared" si="1140"/>
        <v>0.75</v>
      </c>
      <c r="H18262" s="4">
        <f t="shared" si="1141"/>
        <v>0</v>
      </c>
      <c r="I18262" s="5">
        <f>IF(OR(AND(F18262&gt;=50,G18262&gt;SUMIF(SeasonTotals!A$2:A$9,A18262,SeasonTotals!F$2:F$9)),AND(G18262&gt;0.885,F18262&gt;=50,D18262&lt;3)),1,0)</f>
        <v>0</v>
      </c>
      <c r="J18262" s="4">
        <f t="shared" si="1142"/>
        <v>1</v>
      </c>
      <c r="K18262" s="5">
        <f t="shared" si="1143"/>
        <v>1</v>
      </c>
    </row>
    <row r="18263" spans="1:11" x14ac:dyDescent="0.25">
      <c r="A18263" t="s">
        <v>172</v>
      </c>
      <c r="B18263" t="s">
        <v>22</v>
      </c>
      <c r="C18263" s="7">
        <v>1</v>
      </c>
      <c r="D18263">
        <v>3</v>
      </c>
      <c r="E18263">
        <v>30</v>
      </c>
      <c r="F18263">
        <v>59</v>
      </c>
      <c r="G18263" s="1">
        <f t="shared" si="1140"/>
        <v>0.90909090909090906</v>
      </c>
      <c r="H18263" s="4">
        <f t="shared" si="1141"/>
        <v>0</v>
      </c>
      <c r="I18263" s="5">
        <f>IF(OR(AND(F18263&gt;=50,G18263&gt;SUMIF(SeasonTotals!A$2:A$9,A18263,SeasonTotals!F$2:F$9)),AND(G18263&gt;0.885,F18263&gt;=50,D18263&lt;3)),1,0)</f>
        <v>0</v>
      </c>
      <c r="J18263" s="4">
        <f t="shared" si="1142"/>
        <v>0</v>
      </c>
      <c r="K18263" s="5">
        <f t="shared" si="1143"/>
        <v>0</v>
      </c>
    </row>
    <row r="18264" spans="1:11" x14ac:dyDescent="0.25">
      <c r="A18264" t="s">
        <v>172</v>
      </c>
      <c r="B18264" t="s">
        <v>50</v>
      </c>
      <c r="C18264" s="7">
        <v>1</v>
      </c>
      <c r="D18264">
        <v>2</v>
      </c>
      <c r="E18264">
        <v>44</v>
      </c>
      <c r="F18264">
        <v>60</v>
      </c>
      <c r="G18264" s="1">
        <f t="shared" si="1140"/>
        <v>0.95652173913043481</v>
      </c>
      <c r="H18264" s="4">
        <f t="shared" si="1141"/>
        <v>1</v>
      </c>
      <c r="I18264" s="5">
        <f>IF(OR(AND(F18264&gt;=50,G18264&gt;SUMIF(SeasonTotals!A$2:A$9,A18264,SeasonTotals!F$2:F$9)),AND(G18264&gt;0.885,F18264&gt;=50,D18264&lt;3)),1,0)</f>
        <v>1</v>
      </c>
      <c r="J18264" s="4">
        <f t="shared" si="1142"/>
        <v>0</v>
      </c>
      <c r="K18264" s="5">
        <f t="shared" si="1143"/>
        <v>0</v>
      </c>
    </row>
    <row r="18265" spans="1:11" x14ac:dyDescent="0.25">
      <c r="A18265" t="s">
        <v>172</v>
      </c>
      <c r="B18265" t="s">
        <v>94</v>
      </c>
      <c r="C18265" s="7">
        <v>1</v>
      </c>
      <c r="D18265">
        <v>3</v>
      </c>
      <c r="E18265">
        <v>17</v>
      </c>
      <c r="F18265">
        <v>56</v>
      </c>
      <c r="G18265" s="1">
        <f t="shared" si="1140"/>
        <v>0.85</v>
      </c>
      <c r="H18265" s="4">
        <f t="shared" si="1141"/>
        <v>0</v>
      </c>
      <c r="I18265" s="5">
        <f>IF(OR(AND(F18265&gt;=50,G18265&gt;SUMIF(SeasonTotals!A$2:A$9,A18265,SeasonTotals!F$2:F$9)),AND(G18265&gt;0.885,F18265&gt;=50,D18265&lt;3)),1,0)</f>
        <v>0</v>
      </c>
      <c r="J18265" s="4">
        <f t="shared" si="1142"/>
        <v>0</v>
      </c>
      <c r="K18265" s="5">
        <f t="shared" si="1143"/>
        <v>0</v>
      </c>
    </row>
    <row r="18266" spans="1:11" x14ac:dyDescent="0.25">
      <c r="A18266" t="s">
        <v>172</v>
      </c>
      <c r="B18266" t="s">
        <v>128</v>
      </c>
      <c r="C18266" s="7">
        <v>1</v>
      </c>
      <c r="D18266">
        <v>1</v>
      </c>
      <c r="E18266">
        <v>33</v>
      </c>
      <c r="F18266">
        <v>60</v>
      </c>
      <c r="G18266" s="1">
        <f t="shared" si="1140"/>
        <v>0.97058823529411764</v>
      </c>
      <c r="H18266" s="4">
        <f t="shared" si="1141"/>
        <v>1</v>
      </c>
      <c r="I18266" s="5">
        <f>IF(OR(AND(F18266&gt;=50,G18266&gt;SUMIF(SeasonTotals!A$2:A$9,A18266,SeasonTotals!F$2:F$9)),AND(G18266&gt;0.885,F18266&gt;=50,D18266&lt;3)),1,0)</f>
        <v>1</v>
      </c>
      <c r="J18266" s="4">
        <f t="shared" si="1142"/>
        <v>0</v>
      </c>
      <c r="K18266" s="5">
        <f t="shared" si="1143"/>
        <v>0</v>
      </c>
    </row>
    <row r="18267" spans="1:11" x14ac:dyDescent="0.25">
      <c r="A18267" t="s">
        <v>172</v>
      </c>
      <c r="B18267" t="s">
        <v>177</v>
      </c>
      <c r="C18267" s="7">
        <v>1</v>
      </c>
      <c r="D18267">
        <v>1</v>
      </c>
      <c r="E18267">
        <v>32</v>
      </c>
      <c r="F18267">
        <v>60</v>
      </c>
      <c r="G18267" s="1">
        <f t="shared" si="1140"/>
        <v>0.96969696969696972</v>
      </c>
      <c r="H18267" s="4">
        <f t="shared" si="1141"/>
        <v>1</v>
      </c>
      <c r="I18267" s="5">
        <f>IF(OR(AND(F18267&gt;=50,G18267&gt;SUMIF(SeasonTotals!A$2:A$9,A18267,SeasonTotals!F$2:F$9)),AND(G18267&gt;0.885,F18267&gt;=50,D18267&lt;3)),1,0)</f>
        <v>1</v>
      </c>
      <c r="J18267" s="4">
        <f t="shared" si="1142"/>
        <v>0</v>
      </c>
      <c r="K18267" s="5">
        <f t="shared" si="1143"/>
        <v>0</v>
      </c>
    </row>
    <row r="18268" spans="1:11" x14ac:dyDescent="0.25">
      <c r="A18268" t="s">
        <v>172</v>
      </c>
      <c r="B18268" t="s">
        <v>112</v>
      </c>
      <c r="C18268" s="7">
        <v>1</v>
      </c>
      <c r="D18268">
        <v>4</v>
      </c>
      <c r="E18268">
        <v>20</v>
      </c>
      <c r="F18268">
        <v>35</v>
      </c>
      <c r="G18268" s="1">
        <f t="shared" si="1140"/>
        <v>0.83333333333333337</v>
      </c>
      <c r="H18268" s="4">
        <f t="shared" si="1141"/>
        <v>0</v>
      </c>
      <c r="I18268" s="5">
        <f>IF(OR(AND(F18268&gt;=50,G18268&gt;SUMIF(SeasonTotals!A$2:A$9,A18268,SeasonTotals!F$2:F$9)),AND(G18268&gt;0.885,F18268&gt;=50,D18268&lt;3)),1,0)</f>
        <v>0</v>
      </c>
      <c r="J18268" s="4">
        <f t="shared" si="1142"/>
        <v>1</v>
      </c>
      <c r="K18268" s="5">
        <f t="shared" si="1143"/>
        <v>1</v>
      </c>
    </row>
    <row r="18269" spans="1:11" x14ac:dyDescent="0.25">
      <c r="A18269" t="s">
        <v>172</v>
      </c>
      <c r="B18269" t="s">
        <v>60</v>
      </c>
      <c r="C18269" s="7">
        <v>1</v>
      </c>
      <c r="D18269">
        <v>2</v>
      </c>
      <c r="E18269">
        <v>27</v>
      </c>
      <c r="F18269">
        <v>60</v>
      </c>
      <c r="G18269" s="1">
        <f t="shared" si="1140"/>
        <v>0.93103448275862066</v>
      </c>
      <c r="H18269" s="4">
        <f t="shared" si="1141"/>
        <v>1</v>
      </c>
      <c r="I18269" s="5">
        <f>IF(OR(AND(F18269&gt;=50,G18269&gt;SUMIF(SeasonTotals!A$2:A$9,A18269,SeasonTotals!F$2:F$9)),AND(G18269&gt;0.885,F18269&gt;=50,D18269&lt;3)),1,0)</f>
        <v>1</v>
      </c>
      <c r="J18269" s="4">
        <f t="shared" si="1142"/>
        <v>0</v>
      </c>
      <c r="K18269" s="5">
        <f t="shared" si="1143"/>
        <v>0</v>
      </c>
    </row>
    <row r="18270" spans="1:11" x14ac:dyDescent="0.25">
      <c r="A18270" t="s">
        <v>172</v>
      </c>
      <c r="B18270" t="s">
        <v>40</v>
      </c>
      <c r="C18270" s="7">
        <v>1</v>
      </c>
      <c r="D18270">
        <v>6</v>
      </c>
      <c r="E18270">
        <v>34</v>
      </c>
      <c r="F18270">
        <v>60</v>
      </c>
      <c r="G18270" s="1">
        <f t="shared" si="1140"/>
        <v>0.85</v>
      </c>
      <c r="H18270" s="4">
        <f t="shared" si="1141"/>
        <v>0</v>
      </c>
      <c r="I18270" s="5">
        <f>IF(OR(AND(F18270&gt;=50,G18270&gt;SUMIF(SeasonTotals!A$2:A$9,A18270,SeasonTotals!F$2:F$9)),AND(G18270&gt;0.885,F18270&gt;=50,D18270&lt;3)),1,0)</f>
        <v>0</v>
      </c>
      <c r="J18270" s="4">
        <f t="shared" si="1142"/>
        <v>0</v>
      </c>
      <c r="K18270" s="5">
        <f t="shared" si="1143"/>
        <v>0</v>
      </c>
    </row>
    <row r="18271" spans="1:11" x14ac:dyDescent="0.25">
      <c r="A18271" t="s">
        <v>172</v>
      </c>
      <c r="B18271" t="s">
        <v>120</v>
      </c>
      <c r="C18271" s="7">
        <v>1</v>
      </c>
      <c r="D18271">
        <v>1</v>
      </c>
      <c r="E18271">
        <v>33</v>
      </c>
      <c r="F18271">
        <v>60</v>
      </c>
      <c r="G18271" s="1">
        <f t="shared" si="1140"/>
        <v>0.97058823529411764</v>
      </c>
      <c r="H18271" s="4">
        <f t="shared" si="1141"/>
        <v>1</v>
      </c>
      <c r="I18271" s="5">
        <f>IF(OR(AND(F18271&gt;=50,G18271&gt;SUMIF(SeasonTotals!A$2:A$9,A18271,SeasonTotals!F$2:F$9)),AND(G18271&gt;0.885,F18271&gt;=50,D18271&lt;3)),1,0)</f>
        <v>1</v>
      </c>
      <c r="J18271" s="4">
        <f t="shared" si="1142"/>
        <v>0</v>
      </c>
      <c r="K18271" s="5">
        <f t="shared" si="1143"/>
        <v>0</v>
      </c>
    </row>
    <row r="18272" spans="1:11" x14ac:dyDescent="0.25">
      <c r="A18272" t="s">
        <v>172</v>
      </c>
      <c r="B18272" t="s">
        <v>43</v>
      </c>
      <c r="C18272" s="7">
        <v>1</v>
      </c>
      <c r="D18272">
        <v>2</v>
      </c>
      <c r="E18272">
        <v>27</v>
      </c>
      <c r="F18272">
        <v>60</v>
      </c>
      <c r="G18272" s="1">
        <f t="shared" si="1140"/>
        <v>0.93103448275862066</v>
      </c>
      <c r="H18272" s="4">
        <f t="shared" si="1141"/>
        <v>1</v>
      </c>
      <c r="I18272" s="5">
        <f>IF(OR(AND(F18272&gt;=50,G18272&gt;SUMIF(SeasonTotals!A$2:A$9,A18272,SeasonTotals!F$2:F$9)),AND(G18272&gt;0.885,F18272&gt;=50,D18272&lt;3)),1,0)</f>
        <v>1</v>
      </c>
      <c r="J18272" s="4">
        <f t="shared" si="1142"/>
        <v>0</v>
      </c>
      <c r="K18272" s="5">
        <f t="shared" si="1143"/>
        <v>0</v>
      </c>
    </row>
    <row r="18273" spans="1:11" x14ac:dyDescent="0.25">
      <c r="A18273" t="s">
        <v>172</v>
      </c>
      <c r="B18273" t="s">
        <v>54</v>
      </c>
      <c r="C18273" s="7">
        <v>1</v>
      </c>
      <c r="D18273">
        <v>1</v>
      </c>
      <c r="E18273">
        <v>16</v>
      </c>
      <c r="F18273">
        <v>60</v>
      </c>
      <c r="G18273" s="1">
        <f t="shared" si="1140"/>
        <v>0.94117647058823528</v>
      </c>
      <c r="H18273" s="4">
        <f t="shared" si="1141"/>
        <v>1</v>
      </c>
      <c r="I18273" s="5">
        <f>IF(OR(AND(F18273&gt;=50,G18273&gt;SUMIF(SeasonTotals!A$2:A$9,A18273,SeasonTotals!F$2:F$9)),AND(G18273&gt;0.885,F18273&gt;=50,D18273&lt;3)),1,0)</f>
        <v>1</v>
      </c>
      <c r="J18273" s="4">
        <f t="shared" si="1142"/>
        <v>0</v>
      </c>
      <c r="K18273" s="5">
        <f t="shared" si="1143"/>
        <v>0</v>
      </c>
    </row>
    <row r="18274" spans="1:11" x14ac:dyDescent="0.25">
      <c r="A18274" t="s">
        <v>172</v>
      </c>
      <c r="B18274" t="s">
        <v>79</v>
      </c>
      <c r="C18274" s="7">
        <v>1</v>
      </c>
      <c r="D18274">
        <v>2</v>
      </c>
      <c r="E18274">
        <v>26</v>
      </c>
      <c r="F18274">
        <v>60</v>
      </c>
      <c r="G18274" s="1">
        <f t="shared" si="1140"/>
        <v>0.9285714285714286</v>
      </c>
      <c r="H18274" s="4">
        <f t="shared" si="1141"/>
        <v>1</v>
      </c>
      <c r="I18274" s="5">
        <f>IF(OR(AND(F18274&gt;=50,G18274&gt;SUMIF(SeasonTotals!A$2:A$9,A18274,SeasonTotals!F$2:F$9)),AND(G18274&gt;0.885,F18274&gt;=50,D18274&lt;3)),1,0)</f>
        <v>1</v>
      </c>
      <c r="J18274" s="4">
        <f t="shared" si="1142"/>
        <v>0</v>
      </c>
      <c r="K18274" s="5">
        <f t="shared" si="1143"/>
        <v>0</v>
      </c>
    </row>
    <row r="18275" spans="1:11" x14ac:dyDescent="0.25">
      <c r="A18275" t="s">
        <v>172</v>
      </c>
      <c r="B18275" t="s">
        <v>107</v>
      </c>
      <c r="C18275" s="7">
        <v>1</v>
      </c>
      <c r="D18275">
        <v>1</v>
      </c>
      <c r="E18275">
        <v>37</v>
      </c>
      <c r="F18275">
        <v>60</v>
      </c>
      <c r="G18275" s="1">
        <f t="shared" si="1140"/>
        <v>0.97368421052631582</v>
      </c>
      <c r="H18275" s="4">
        <f t="shared" si="1141"/>
        <v>1</v>
      </c>
      <c r="I18275" s="5">
        <f>IF(OR(AND(F18275&gt;=50,G18275&gt;SUMIF(SeasonTotals!A$2:A$9,A18275,SeasonTotals!F$2:F$9)),AND(G18275&gt;0.885,F18275&gt;=50,D18275&lt;3)),1,0)</f>
        <v>1</v>
      </c>
      <c r="J18275" s="4">
        <f t="shared" si="1142"/>
        <v>0</v>
      </c>
      <c r="K18275" s="5">
        <f t="shared" si="1143"/>
        <v>0</v>
      </c>
    </row>
    <row r="18276" spans="1:11" x14ac:dyDescent="0.25">
      <c r="A18276" t="s">
        <v>172</v>
      </c>
      <c r="B18276" t="s">
        <v>80</v>
      </c>
      <c r="C18276" s="7">
        <v>1</v>
      </c>
      <c r="D18276">
        <v>4</v>
      </c>
      <c r="E18276">
        <v>10</v>
      </c>
      <c r="F18276">
        <v>26</v>
      </c>
      <c r="G18276" s="1">
        <f t="shared" si="1140"/>
        <v>0.7142857142857143</v>
      </c>
      <c r="H18276" s="4">
        <f t="shared" si="1141"/>
        <v>0</v>
      </c>
      <c r="I18276" s="5">
        <f>IF(OR(AND(F18276&gt;=50,G18276&gt;SUMIF(SeasonTotals!A$2:A$9,A18276,SeasonTotals!F$2:F$9)),AND(G18276&gt;0.885,F18276&gt;=50,D18276&lt;3)),1,0)</f>
        <v>0</v>
      </c>
      <c r="J18276" s="4">
        <f t="shared" si="1142"/>
        <v>1</v>
      </c>
      <c r="K18276" s="5">
        <f t="shared" si="1143"/>
        <v>1</v>
      </c>
    </row>
    <row r="18277" spans="1:11" x14ac:dyDescent="0.25">
      <c r="A18277" t="s">
        <v>172</v>
      </c>
      <c r="B18277" t="s">
        <v>102</v>
      </c>
      <c r="C18277" s="7">
        <v>1</v>
      </c>
      <c r="D18277">
        <v>3</v>
      </c>
      <c r="E18277">
        <v>34</v>
      </c>
      <c r="F18277">
        <v>59</v>
      </c>
      <c r="G18277" s="1">
        <f t="shared" si="1140"/>
        <v>0.91891891891891897</v>
      </c>
      <c r="H18277" s="4">
        <f t="shared" si="1141"/>
        <v>1</v>
      </c>
      <c r="I18277" s="5">
        <f>IF(OR(AND(F18277&gt;=50,G18277&gt;SUMIF(SeasonTotals!A$2:A$9,A18277,SeasonTotals!F$2:F$9)),AND(G18277&gt;0.885,F18277&gt;=50,D18277&lt;3)),1,0)</f>
        <v>1</v>
      </c>
      <c r="J18277" s="4">
        <f t="shared" si="1142"/>
        <v>0</v>
      </c>
      <c r="K18277" s="5">
        <f t="shared" si="1143"/>
        <v>0</v>
      </c>
    </row>
    <row r="18278" spans="1:11" x14ac:dyDescent="0.25">
      <c r="A18278" t="s">
        <v>172</v>
      </c>
      <c r="B18278" t="s">
        <v>93</v>
      </c>
      <c r="C18278" s="7">
        <v>1</v>
      </c>
      <c r="D18278">
        <v>2</v>
      </c>
      <c r="E18278">
        <v>33</v>
      </c>
      <c r="F18278">
        <v>60</v>
      </c>
      <c r="G18278" s="1">
        <f t="shared" si="1140"/>
        <v>0.94285714285714284</v>
      </c>
      <c r="H18278" s="4">
        <f t="shared" si="1141"/>
        <v>1</v>
      </c>
      <c r="I18278" s="5">
        <f>IF(OR(AND(F18278&gt;=50,G18278&gt;SUMIF(SeasonTotals!A$2:A$9,A18278,SeasonTotals!F$2:F$9)),AND(G18278&gt;0.885,F18278&gt;=50,D18278&lt;3)),1,0)</f>
        <v>1</v>
      </c>
      <c r="J18278" s="4">
        <f t="shared" si="1142"/>
        <v>0</v>
      </c>
      <c r="K18278" s="5">
        <f t="shared" si="1143"/>
        <v>0</v>
      </c>
    </row>
    <row r="18279" spans="1:11" x14ac:dyDescent="0.25">
      <c r="A18279" t="s">
        <v>172</v>
      </c>
      <c r="B18279" t="s">
        <v>18</v>
      </c>
      <c r="C18279" s="7">
        <v>1</v>
      </c>
      <c r="D18279">
        <v>3</v>
      </c>
      <c r="E18279">
        <v>25</v>
      </c>
      <c r="F18279">
        <v>58</v>
      </c>
      <c r="G18279" s="1">
        <f t="shared" si="1140"/>
        <v>0.8928571428571429</v>
      </c>
      <c r="H18279" s="4">
        <f t="shared" si="1141"/>
        <v>0</v>
      </c>
      <c r="I18279" s="5">
        <f>IF(OR(AND(F18279&gt;=50,G18279&gt;SUMIF(SeasonTotals!A$2:A$9,A18279,SeasonTotals!F$2:F$9)),AND(G18279&gt;0.885,F18279&gt;=50,D18279&lt;3)),1,0)</f>
        <v>0</v>
      </c>
      <c r="J18279" s="4">
        <f t="shared" si="1142"/>
        <v>0</v>
      </c>
      <c r="K18279" s="5">
        <f t="shared" si="1143"/>
        <v>0</v>
      </c>
    </row>
    <row r="18280" spans="1:11" x14ac:dyDescent="0.25">
      <c r="A18280" t="s">
        <v>172</v>
      </c>
      <c r="B18280" t="s">
        <v>51</v>
      </c>
      <c r="C18280" s="7">
        <v>1</v>
      </c>
      <c r="D18280">
        <v>2</v>
      </c>
      <c r="E18280">
        <v>14</v>
      </c>
      <c r="F18280">
        <v>59</v>
      </c>
      <c r="G18280" s="1">
        <f t="shared" si="1140"/>
        <v>0.875</v>
      </c>
      <c r="H18280" s="4">
        <f t="shared" si="1141"/>
        <v>0</v>
      </c>
      <c r="I18280" s="5">
        <f>IF(OR(AND(F18280&gt;=50,G18280&gt;SUMIF(SeasonTotals!A$2:A$9,A18280,SeasonTotals!F$2:F$9)),AND(G18280&gt;0.885,F18280&gt;=50,D18280&lt;3)),1,0)</f>
        <v>0</v>
      </c>
      <c r="J18280" s="4">
        <f t="shared" si="1142"/>
        <v>0</v>
      </c>
      <c r="K18280" s="5">
        <f t="shared" si="1143"/>
        <v>0</v>
      </c>
    </row>
    <row r="18281" spans="1:11" x14ac:dyDescent="0.25">
      <c r="A18281" t="s">
        <v>172</v>
      </c>
      <c r="B18281" t="s">
        <v>55</v>
      </c>
      <c r="C18281" s="7">
        <v>1</v>
      </c>
      <c r="D18281">
        <v>3</v>
      </c>
      <c r="E18281">
        <v>27</v>
      </c>
      <c r="F18281">
        <v>58</v>
      </c>
      <c r="G18281" s="1">
        <f t="shared" si="1140"/>
        <v>0.9</v>
      </c>
      <c r="H18281" s="4">
        <f t="shared" si="1141"/>
        <v>0</v>
      </c>
      <c r="I18281" s="5">
        <f>IF(OR(AND(F18281&gt;=50,G18281&gt;SUMIF(SeasonTotals!A$2:A$9,A18281,SeasonTotals!F$2:F$9)),AND(G18281&gt;0.885,F18281&gt;=50,D18281&lt;3)),1,0)</f>
        <v>0</v>
      </c>
      <c r="J18281" s="4">
        <f t="shared" si="1142"/>
        <v>0</v>
      </c>
      <c r="K18281" s="5">
        <f t="shared" si="1143"/>
        <v>0</v>
      </c>
    </row>
    <row r="18282" spans="1:11" x14ac:dyDescent="0.25">
      <c r="A18282" t="s">
        <v>172</v>
      </c>
      <c r="B18282" t="s">
        <v>87</v>
      </c>
      <c r="C18282" s="7">
        <v>1</v>
      </c>
      <c r="D18282">
        <v>2</v>
      </c>
      <c r="E18282">
        <v>24</v>
      </c>
      <c r="F18282">
        <v>60</v>
      </c>
      <c r="G18282" s="1">
        <f t="shared" si="1140"/>
        <v>0.92307692307692313</v>
      </c>
      <c r="H18282" s="4">
        <f t="shared" si="1141"/>
        <v>1</v>
      </c>
      <c r="I18282" s="5">
        <f>IF(OR(AND(F18282&gt;=50,G18282&gt;SUMIF(SeasonTotals!A$2:A$9,A18282,SeasonTotals!F$2:F$9)),AND(G18282&gt;0.885,F18282&gt;=50,D18282&lt;3)),1,0)</f>
        <v>1</v>
      </c>
      <c r="J18282" s="4">
        <f t="shared" si="1142"/>
        <v>0</v>
      </c>
      <c r="K18282" s="5">
        <f t="shared" si="1143"/>
        <v>0</v>
      </c>
    </row>
    <row r="18283" spans="1:11" x14ac:dyDescent="0.25">
      <c r="A18283" t="s">
        <v>172</v>
      </c>
      <c r="B18283" t="s">
        <v>104</v>
      </c>
      <c r="C18283" s="7">
        <v>1</v>
      </c>
      <c r="D18283">
        <v>2</v>
      </c>
      <c r="E18283">
        <v>28</v>
      </c>
      <c r="F18283">
        <v>59</v>
      </c>
      <c r="G18283" s="1">
        <f t="shared" si="1140"/>
        <v>0.93333333333333335</v>
      </c>
      <c r="H18283" s="4">
        <f t="shared" si="1141"/>
        <v>1</v>
      </c>
      <c r="I18283" s="5">
        <f>IF(OR(AND(F18283&gt;=50,G18283&gt;SUMIF(SeasonTotals!A$2:A$9,A18283,SeasonTotals!F$2:F$9)),AND(G18283&gt;0.885,F18283&gt;=50,D18283&lt;3)),1,0)</f>
        <v>1</v>
      </c>
      <c r="J18283" s="4">
        <f t="shared" si="1142"/>
        <v>0</v>
      </c>
      <c r="K18283" s="5">
        <f t="shared" si="1143"/>
        <v>0</v>
      </c>
    </row>
    <row r="18284" spans="1:11" x14ac:dyDescent="0.25">
      <c r="A18284" t="s">
        <v>172</v>
      </c>
      <c r="B18284" t="s">
        <v>95</v>
      </c>
      <c r="C18284" s="7">
        <v>1</v>
      </c>
      <c r="D18284">
        <v>3</v>
      </c>
      <c r="E18284">
        <v>25</v>
      </c>
      <c r="F18284">
        <v>59</v>
      </c>
      <c r="G18284" s="1">
        <f t="shared" si="1140"/>
        <v>0.8928571428571429</v>
      </c>
      <c r="H18284" s="4">
        <f t="shared" si="1141"/>
        <v>0</v>
      </c>
      <c r="I18284" s="5">
        <f>IF(OR(AND(F18284&gt;=50,G18284&gt;SUMIF(SeasonTotals!A$2:A$9,A18284,SeasonTotals!F$2:F$9)),AND(G18284&gt;0.885,F18284&gt;=50,D18284&lt;3)),1,0)</f>
        <v>0</v>
      </c>
      <c r="J18284" s="4">
        <f t="shared" si="1142"/>
        <v>0</v>
      </c>
      <c r="K18284" s="5">
        <f t="shared" si="1143"/>
        <v>0</v>
      </c>
    </row>
    <row r="18285" spans="1:11" x14ac:dyDescent="0.25">
      <c r="A18285" t="s">
        <v>172</v>
      </c>
      <c r="B18285" t="s">
        <v>155</v>
      </c>
      <c r="C18285" s="7">
        <v>1</v>
      </c>
      <c r="D18285">
        <v>3</v>
      </c>
      <c r="E18285">
        <v>31</v>
      </c>
      <c r="F18285">
        <v>59</v>
      </c>
      <c r="G18285" s="1">
        <f t="shared" si="1140"/>
        <v>0.91176470588235292</v>
      </c>
      <c r="H18285" s="4">
        <f t="shared" si="1141"/>
        <v>0</v>
      </c>
      <c r="I18285" s="5">
        <f>IF(OR(AND(F18285&gt;=50,G18285&gt;SUMIF(SeasonTotals!A$2:A$9,A18285,SeasonTotals!F$2:F$9)),AND(G18285&gt;0.885,F18285&gt;=50,D18285&lt;3)),1,0)</f>
        <v>0</v>
      </c>
      <c r="J18285" s="4">
        <f t="shared" si="1142"/>
        <v>0</v>
      </c>
      <c r="K18285" s="5">
        <f t="shared" si="1143"/>
        <v>0</v>
      </c>
    </row>
    <row r="18286" spans="1:11" x14ac:dyDescent="0.25">
      <c r="A18286" t="s">
        <v>172</v>
      </c>
      <c r="B18286" t="s">
        <v>38</v>
      </c>
      <c r="C18286" s="7">
        <v>1</v>
      </c>
      <c r="D18286">
        <v>2</v>
      </c>
      <c r="E18286">
        <v>32</v>
      </c>
      <c r="F18286">
        <v>65</v>
      </c>
      <c r="G18286" s="1">
        <f t="shared" si="1140"/>
        <v>0.94117647058823528</v>
      </c>
      <c r="H18286" s="4">
        <f t="shared" si="1141"/>
        <v>1</v>
      </c>
      <c r="I18286" s="5">
        <f>IF(OR(AND(F18286&gt;=50,G18286&gt;SUMIF(SeasonTotals!A$2:A$9,A18286,SeasonTotals!F$2:F$9)),AND(G18286&gt;0.885,F18286&gt;=50,D18286&lt;3)),1,0)</f>
        <v>1</v>
      </c>
      <c r="J18286" s="4">
        <f t="shared" si="1142"/>
        <v>0</v>
      </c>
      <c r="K18286" s="5">
        <f t="shared" si="1143"/>
        <v>0</v>
      </c>
    </row>
    <row r="18287" spans="1:11" x14ac:dyDescent="0.25">
      <c r="A18287" t="s">
        <v>172</v>
      </c>
      <c r="B18287" t="s">
        <v>21</v>
      </c>
      <c r="C18287" s="7">
        <v>1</v>
      </c>
      <c r="D18287">
        <v>1</v>
      </c>
      <c r="E18287">
        <v>20</v>
      </c>
      <c r="F18287">
        <v>63</v>
      </c>
      <c r="G18287" s="1">
        <f t="shared" si="1140"/>
        <v>0.95238095238095233</v>
      </c>
      <c r="H18287" s="4">
        <f t="shared" si="1141"/>
        <v>1</v>
      </c>
      <c r="I18287" s="5">
        <f>IF(OR(AND(F18287&gt;=50,G18287&gt;SUMIF(SeasonTotals!A$2:A$9,A18287,SeasonTotals!F$2:F$9)),AND(G18287&gt;0.885,F18287&gt;=50,D18287&lt;3)),1,0)</f>
        <v>1</v>
      </c>
      <c r="J18287" s="4">
        <f t="shared" si="1142"/>
        <v>0</v>
      </c>
      <c r="K18287" s="5">
        <f t="shared" si="1143"/>
        <v>0</v>
      </c>
    </row>
    <row r="18288" spans="1:11" x14ac:dyDescent="0.25">
      <c r="A18288" t="s">
        <v>172</v>
      </c>
      <c r="B18288" t="s">
        <v>16</v>
      </c>
      <c r="C18288" s="7">
        <v>1</v>
      </c>
      <c r="D18288">
        <v>4</v>
      </c>
      <c r="E18288">
        <v>10</v>
      </c>
      <c r="F18288">
        <v>28</v>
      </c>
      <c r="G18288" s="1">
        <f t="shared" si="1140"/>
        <v>0.7142857142857143</v>
      </c>
      <c r="H18288" s="4">
        <f t="shared" si="1141"/>
        <v>0</v>
      </c>
      <c r="I18288" s="5">
        <f>IF(OR(AND(F18288&gt;=50,G18288&gt;SUMIF(SeasonTotals!A$2:A$9,A18288,SeasonTotals!F$2:F$9)),AND(G18288&gt;0.885,F18288&gt;=50,D18288&lt;3)),1,0)</f>
        <v>0</v>
      </c>
      <c r="J18288" s="4">
        <f t="shared" si="1142"/>
        <v>1</v>
      </c>
      <c r="K18288" s="5">
        <f t="shared" si="1143"/>
        <v>1</v>
      </c>
    </row>
    <row r="18289" spans="1:11" x14ac:dyDescent="0.25">
      <c r="A18289" t="s">
        <v>172</v>
      </c>
      <c r="B18289" t="s">
        <v>60</v>
      </c>
      <c r="C18289" s="7">
        <v>1</v>
      </c>
      <c r="D18289">
        <v>0</v>
      </c>
      <c r="E18289">
        <v>21</v>
      </c>
      <c r="F18289">
        <v>60</v>
      </c>
      <c r="G18289" s="1">
        <f t="shared" si="1140"/>
        <v>1</v>
      </c>
      <c r="H18289" s="4">
        <f t="shared" si="1141"/>
        <v>1</v>
      </c>
      <c r="I18289" s="5">
        <f>IF(OR(AND(F18289&gt;=50,G18289&gt;SUMIF(SeasonTotals!A$2:A$9,A18289,SeasonTotals!F$2:F$9)),AND(G18289&gt;0.885,F18289&gt;=50,D18289&lt;3)),1,0)</f>
        <v>1</v>
      </c>
      <c r="J18289" s="4">
        <f t="shared" si="1142"/>
        <v>0</v>
      </c>
      <c r="K18289" s="5">
        <f t="shared" si="1143"/>
        <v>0</v>
      </c>
    </row>
    <row r="18290" spans="1:11" x14ac:dyDescent="0.25">
      <c r="A18290" t="s">
        <v>172</v>
      </c>
      <c r="B18290" t="s">
        <v>148</v>
      </c>
      <c r="C18290" s="7">
        <v>1</v>
      </c>
      <c r="D18290" s="8">
        <v>2</v>
      </c>
      <c r="E18290" s="8">
        <v>23</v>
      </c>
      <c r="F18290" s="8">
        <v>65</v>
      </c>
      <c r="G18290" s="1">
        <f t="shared" si="1140"/>
        <v>0.92</v>
      </c>
      <c r="H18290" s="4">
        <f t="shared" si="1141"/>
        <v>1</v>
      </c>
      <c r="I18290" s="5">
        <f>IF(OR(AND(F18290&gt;=50,G18290&gt;SUMIF(SeasonTotals!A$2:A$9,A18290,SeasonTotals!F$2:F$9)),AND(G18290&gt;0.885,F18290&gt;=50,D18290&lt;3)),1,0)</f>
        <v>1</v>
      </c>
      <c r="J18290" s="4">
        <f t="shared" si="1142"/>
        <v>0</v>
      </c>
      <c r="K18290" s="5">
        <f t="shared" si="1143"/>
        <v>0</v>
      </c>
    </row>
    <row r="18291" spans="1:11" x14ac:dyDescent="0.25">
      <c r="A18291" t="s">
        <v>172</v>
      </c>
      <c r="B18291" t="s">
        <v>49</v>
      </c>
      <c r="C18291" s="7">
        <v>1</v>
      </c>
      <c r="D18291">
        <v>4</v>
      </c>
      <c r="E18291">
        <v>20</v>
      </c>
      <c r="F18291">
        <v>45</v>
      </c>
      <c r="G18291" s="1">
        <f t="shared" si="1140"/>
        <v>0.83333333333333337</v>
      </c>
      <c r="H18291" s="4">
        <f t="shared" si="1141"/>
        <v>0</v>
      </c>
      <c r="I18291" s="5">
        <f>IF(OR(AND(F18291&gt;=50,G18291&gt;SUMIF(SeasonTotals!A$2:A$9,A18291,SeasonTotals!F$2:F$9)),AND(G18291&gt;0.885,F18291&gt;=50,D18291&lt;3)),1,0)</f>
        <v>0</v>
      </c>
      <c r="J18291" s="4">
        <f t="shared" si="1142"/>
        <v>1</v>
      </c>
      <c r="K18291" s="5">
        <f t="shared" si="1143"/>
        <v>1</v>
      </c>
    </row>
    <row r="18292" spans="1:11" x14ac:dyDescent="0.25">
      <c r="A18292" t="s">
        <v>172</v>
      </c>
      <c r="B18292" t="s">
        <v>168</v>
      </c>
      <c r="C18292" s="7">
        <v>1</v>
      </c>
      <c r="D18292">
        <v>2</v>
      </c>
      <c r="E18292">
        <v>20</v>
      </c>
      <c r="F18292">
        <v>63</v>
      </c>
      <c r="G18292" s="1">
        <f t="shared" si="1140"/>
        <v>0.90909090909090906</v>
      </c>
      <c r="H18292" s="4">
        <f t="shared" si="1141"/>
        <v>1</v>
      </c>
      <c r="I18292" s="5">
        <f>IF(OR(AND(F18292&gt;=50,G18292&gt;SUMIF(SeasonTotals!A$2:A$9,A18292,SeasonTotals!F$2:F$9)),AND(G18292&gt;0.885,F18292&gt;=50,D18292&lt;3)),1,0)</f>
        <v>1</v>
      </c>
      <c r="J18292" s="4">
        <f t="shared" si="1142"/>
        <v>0</v>
      </c>
      <c r="K18292" s="5">
        <f t="shared" si="1143"/>
        <v>0</v>
      </c>
    </row>
    <row r="18293" spans="1:11" x14ac:dyDescent="0.25">
      <c r="A18293" t="s">
        <v>172</v>
      </c>
      <c r="B18293" t="s">
        <v>25</v>
      </c>
      <c r="C18293" s="7">
        <v>1</v>
      </c>
      <c r="D18293">
        <v>1</v>
      </c>
      <c r="E18293">
        <v>32</v>
      </c>
      <c r="F18293">
        <v>60</v>
      </c>
      <c r="G18293" s="1">
        <f t="shared" si="1140"/>
        <v>0.96969696969696972</v>
      </c>
      <c r="H18293" s="4">
        <f t="shared" si="1141"/>
        <v>1</v>
      </c>
      <c r="I18293" s="5">
        <f>IF(OR(AND(F18293&gt;=50,G18293&gt;SUMIF(SeasonTotals!A$2:A$9,A18293,SeasonTotals!F$2:F$9)),AND(G18293&gt;0.885,F18293&gt;=50,D18293&lt;3)),1,0)</f>
        <v>1</v>
      </c>
      <c r="J18293" s="4">
        <f t="shared" si="1142"/>
        <v>0</v>
      </c>
      <c r="K18293" s="5">
        <f t="shared" si="1143"/>
        <v>0</v>
      </c>
    </row>
    <row r="18294" spans="1:11" x14ac:dyDescent="0.25">
      <c r="A18294" t="s">
        <v>172</v>
      </c>
      <c r="B18294" t="s">
        <v>123</v>
      </c>
      <c r="C18294" s="7">
        <v>1</v>
      </c>
      <c r="D18294">
        <v>4</v>
      </c>
      <c r="E18294">
        <v>13</v>
      </c>
      <c r="F18294">
        <v>60</v>
      </c>
      <c r="G18294" s="1">
        <f t="shared" si="1140"/>
        <v>0.76470588235294112</v>
      </c>
      <c r="H18294" s="4">
        <f t="shared" si="1141"/>
        <v>0</v>
      </c>
      <c r="I18294" s="5">
        <f>IF(OR(AND(F18294&gt;=50,G18294&gt;SUMIF(SeasonTotals!A$2:A$9,A18294,SeasonTotals!F$2:F$9)),AND(G18294&gt;0.885,F18294&gt;=50,D18294&lt;3)),1,0)</f>
        <v>0</v>
      </c>
      <c r="J18294" s="4">
        <f t="shared" si="1142"/>
        <v>1</v>
      </c>
      <c r="K18294" s="5">
        <f t="shared" si="1143"/>
        <v>0</v>
      </c>
    </row>
    <row r="18295" spans="1:11" x14ac:dyDescent="0.25">
      <c r="A18295" t="s">
        <v>172</v>
      </c>
      <c r="B18295" t="s">
        <v>95</v>
      </c>
      <c r="C18295" s="7">
        <v>1</v>
      </c>
      <c r="D18295">
        <v>1</v>
      </c>
      <c r="E18295">
        <v>33</v>
      </c>
      <c r="F18295">
        <v>60</v>
      </c>
      <c r="G18295" s="1">
        <f t="shared" si="1140"/>
        <v>0.97058823529411764</v>
      </c>
      <c r="H18295" s="4">
        <f t="shared" si="1141"/>
        <v>1</v>
      </c>
      <c r="I18295" s="5">
        <f>IF(OR(AND(F18295&gt;=50,G18295&gt;SUMIF(SeasonTotals!A$2:A$9,A18295,SeasonTotals!F$2:F$9)),AND(G18295&gt;0.885,F18295&gt;=50,D18295&lt;3)),1,0)</f>
        <v>1</v>
      </c>
      <c r="J18295" s="4">
        <f t="shared" si="1142"/>
        <v>0</v>
      </c>
      <c r="K18295" s="5">
        <f t="shared" si="1143"/>
        <v>0</v>
      </c>
    </row>
    <row r="18296" spans="1:11" x14ac:dyDescent="0.25">
      <c r="A18296" t="s">
        <v>172</v>
      </c>
      <c r="B18296" t="s">
        <v>22</v>
      </c>
      <c r="C18296" s="7">
        <v>1</v>
      </c>
      <c r="D18296">
        <v>1</v>
      </c>
      <c r="E18296">
        <v>33</v>
      </c>
      <c r="F18296">
        <v>65</v>
      </c>
      <c r="G18296" s="1">
        <f t="shared" si="1140"/>
        <v>0.97058823529411764</v>
      </c>
      <c r="H18296" s="4">
        <f t="shared" si="1141"/>
        <v>1</v>
      </c>
      <c r="I18296" s="5">
        <f>IF(OR(AND(F18296&gt;=50,G18296&gt;SUMIF(SeasonTotals!A$2:A$9,A18296,SeasonTotals!F$2:F$9)),AND(G18296&gt;0.885,F18296&gt;=50,D18296&lt;3)),1,0)</f>
        <v>1</v>
      </c>
      <c r="J18296" s="4">
        <f t="shared" si="1142"/>
        <v>0</v>
      </c>
      <c r="K18296" s="5">
        <f t="shared" si="1143"/>
        <v>0</v>
      </c>
    </row>
    <row r="18297" spans="1:11" x14ac:dyDescent="0.25">
      <c r="A18297" t="s">
        <v>172</v>
      </c>
      <c r="B18297" t="s">
        <v>94</v>
      </c>
      <c r="C18297" s="7">
        <v>1</v>
      </c>
      <c r="D18297">
        <v>2</v>
      </c>
      <c r="E18297">
        <v>20</v>
      </c>
      <c r="F18297">
        <v>60</v>
      </c>
      <c r="G18297" s="1">
        <f t="shared" si="1140"/>
        <v>0.90909090909090906</v>
      </c>
      <c r="H18297" s="4">
        <f t="shared" si="1141"/>
        <v>1</v>
      </c>
      <c r="I18297" s="5">
        <f>IF(OR(AND(F18297&gt;=50,G18297&gt;SUMIF(SeasonTotals!A$2:A$9,A18297,SeasonTotals!F$2:F$9)),AND(G18297&gt;0.885,F18297&gt;=50,D18297&lt;3)),1,0)</f>
        <v>1</v>
      </c>
      <c r="J18297" s="4">
        <f t="shared" si="1142"/>
        <v>0</v>
      </c>
      <c r="K18297" s="5">
        <f t="shared" si="1143"/>
        <v>0</v>
      </c>
    </row>
    <row r="18298" spans="1:11" x14ac:dyDescent="0.25">
      <c r="A18298" t="s">
        <v>172</v>
      </c>
      <c r="B18298" t="s">
        <v>128</v>
      </c>
      <c r="C18298" s="7">
        <v>1</v>
      </c>
      <c r="D18298">
        <v>2</v>
      </c>
      <c r="E18298">
        <v>24</v>
      </c>
      <c r="F18298">
        <v>60</v>
      </c>
      <c r="G18298" s="1">
        <f t="shared" si="1140"/>
        <v>0.92307692307692313</v>
      </c>
      <c r="H18298" s="4">
        <f t="shared" si="1141"/>
        <v>1</v>
      </c>
      <c r="I18298" s="5">
        <f>IF(OR(AND(F18298&gt;=50,G18298&gt;SUMIF(SeasonTotals!A$2:A$9,A18298,SeasonTotals!F$2:F$9)),AND(G18298&gt;0.885,F18298&gt;=50,D18298&lt;3)),1,0)</f>
        <v>1</v>
      </c>
      <c r="J18298" s="4">
        <f t="shared" si="1142"/>
        <v>0</v>
      </c>
      <c r="K18298" s="5">
        <f t="shared" si="1143"/>
        <v>0</v>
      </c>
    </row>
    <row r="18299" spans="1:11" x14ac:dyDescent="0.25">
      <c r="A18299" t="s">
        <v>172</v>
      </c>
      <c r="B18299" t="s">
        <v>21</v>
      </c>
      <c r="C18299" s="7">
        <v>1</v>
      </c>
      <c r="D18299">
        <v>2</v>
      </c>
      <c r="E18299">
        <v>22</v>
      </c>
      <c r="F18299">
        <v>57</v>
      </c>
      <c r="G18299" s="1">
        <f t="shared" si="1140"/>
        <v>0.91666666666666663</v>
      </c>
      <c r="H18299" s="4">
        <f t="shared" si="1141"/>
        <v>1</v>
      </c>
      <c r="I18299" s="5">
        <f>IF(OR(AND(F18299&gt;=50,G18299&gt;SUMIF(SeasonTotals!A$2:A$9,A18299,SeasonTotals!F$2:F$9)),AND(G18299&gt;0.885,F18299&gt;=50,D18299&lt;3)),1,0)</f>
        <v>1</v>
      </c>
      <c r="J18299" s="4">
        <f t="shared" si="1142"/>
        <v>0</v>
      </c>
      <c r="K18299" s="5">
        <f t="shared" si="1143"/>
        <v>0</v>
      </c>
    </row>
    <row r="18300" spans="1:11" x14ac:dyDescent="0.25">
      <c r="A18300" t="s">
        <v>172</v>
      </c>
      <c r="B18300" t="s">
        <v>16</v>
      </c>
      <c r="C18300" s="7">
        <v>1</v>
      </c>
      <c r="D18300">
        <v>0</v>
      </c>
      <c r="E18300">
        <v>23</v>
      </c>
      <c r="F18300">
        <v>59</v>
      </c>
      <c r="G18300" s="1">
        <f t="shared" si="1140"/>
        <v>1</v>
      </c>
      <c r="H18300" s="4">
        <f t="shared" si="1141"/>
        <v>1</v>
      </c>
      <c r="I18300" s="5">
        <f>IF(OR(AND(F18300&gt;=50,G18300&gt;SUMIF(SeasonTotals!A$2:A$9,A18300,SeasonTotals!F$2:F$9)),AND(G18300&gt;0.885,F18300&gt;=50,D18300&lt;3)),1,0)</f>
        <v>1</v>
      </c>
      <c r="J18300" s="4">
        <f t="shared" si="1142"/>
        <v>0</v>
      </c>
      <c r="K18300" s="5">
        <f t="shared" si="1143"/>
        <v>0</v>
      </c>
    </row>
    <row r="18301" spans="1:11" x14ac:dyDescent="0.25">
      <c r="A18301" t="s">
        <v>172</v>
      </c>
      <c r="B18301" t="s">
        <v>113</v>
      </c>
      <c r="C18301" s="7">
        <v>1</v>
      </c>
      <c r="D18301">
        <v>3</v>
      </c>
      <c r="E18301">
        <v>24</v>
      </c>
      <c r="F18301">
        <v>60</v>
      </c>
      <c r="G18301" s="1">
        <f t="shared" si="1140"/>
        <v>0.88888888888888884</v>
      </c>
      <c r="H18301" s="4">
        <f t="shared" si="1141"/>
        <v>0</v>
      </c>
      <c r="I18301" s="5">
        <f>IF(OR(AND(F18301&gt;=50,G18301&gt;SUMIF(SeasonTotals!A$2:A$9,A18301,SeasonTotals!F$2:F$9)),AND(G18301&gt;0.885,F18301&gt;=50,D18301&lt;3)),1,0)</f>
        <v>0</v>
      </c>
      <c r="J18301" s="4">
        <f t="shared" si="1142"/>
        <v>0</v>
      </c>
      <c r="K18301" s="5">
        <f t="shared" si="1143"/>
        <v>0</v>
      </c>
    </row>
    <row r="18302" spans="1:11" x14ac:dyDescent="0.25">
      <c r="A18302" t="s">
        <v>172</v>
      </c>
      <c r="B18302" t="s">
        <v>150</v>
      </c>
      <c r="C18302" s="7">
        <v>1</v>
      </c>
      <c r="D18302">
        <v>3</v>
      </c>
      <c r="E18302">
        <v>37</v>
      </c>
      <c r="F18302">
        <v>60</v>
      </c>
      <c r="G18302" s="1">
        <f t="shared" si="1140"/>
        <v>0.92500000000000004</v>
      </c>
      <c r="H18302" s="4">
        <f t="shared" si="1141"/>
        <v>1</v>
      </c>
      <c r="I18302" s="5">
        <f>IF(OR(AND(F18302&gt;=50,G18302&gt;SUMIF(SeasonTotals!A$2:A$9,A18302,SeasonTotals!F$2:F$9)),AND(G18302&gt;0.885,F18302&gt;=50,D18302&lt;3)),1,0)</f>
        <v>1</v>
      </c>
      <c r="J18302" s="4">
        <f t="shared" si="1142"/>
        <v>0</v>
      </c>
      <c r="K18302" s="5">
        <f t="shared" si="1143"/>
        <v>0</v>
      </c>
    </row>
    <row r="18303" spans="1:11" x14ac:dyDescent="0.25">
      <c r="A18303" t="s">
        <v>172</v>
      </c>
      <c r="B18303" t="s">
        <v>40</v>
      </c>
      <c r="C18303" s="7">
        <v>1</v>
      </c>
      <c r="D18303">
        <v>3</v>
      </c>
      <c r="E18303">
        <v>17</v>
      </c>
      <c r="F18303">
        <v>59</v>
      </c>
      <c r="G18303" s="1">
        <f t="shared" si="1140"/>
        <v>0.85</v>
      </c>
      <c r="H18303" s="4">
        <f t="shared" si="1141"/>
        <v>0</v>
      </c>
      <c r="I18303" s="5">
        <f>IF(OR(AND(F18303&gt;=50,G18303&gt;SUMIF(SeasonTotals!A$2:A$9,A18303,SeasonTotals!F$2:F$9)),AND(G18303&gt;0.885,F18303&gt;=50,D18303&lt;3)),1,0)</f>
        <v>0</v>
      </c>
      <c r="J18303" s="4">
        <f t="shared" si="1142"/>
        <v>0</v>
      </c>
      <c r="K18303" s="5">
        <f t="shared" si="1143"/>
        <v>0</v>
      </c>
    </row>
    <row r="18304" spans="1:11" x14ac:dyDescent="0.25">
      <c r="A18304" t="s">
        <v>172</v>
      </c>
      <c r="B18304" t="s">
        <v>43</v>
      </c>
      <c r="C18304" s="7">
        <v>1</v>
      </c>
      <c r="D18304">
        <v>2</v>
      </c>
      <c r="E18304">
        <v>21</v>
      </c>
      <c r="F18304">
        <v>60</v>
      </c>
      <c r="G18304" s="1">
        <f t="shared" si="1140"/>
        <v>0.91304347826086951</v>
      </c>
      <c r="H18304" s="4">
        <f t="shared" si="1141"/>
        <v>1</v>
      </c>
      <c r="I18304" s="5">
        <f>IF(OR(AND(F18304&gt;=50,G18304&gt;SUMIF(SeasonTotals!A$2:A$9,A18304,SeasonTotals!F$2:F$9)),AND(G18304&gt;0.885,F18304&gt;=50,D18304&lt;3)),1,0)</f>
        <v>1</v>
      </c>
      <c r="J18304" s="4">
        <f t="shared" si="1142"/>
        <v>0</v>
      </c>
      <c r="K18304" s="5">
        <f t="shared" si="1143"/>
        <v>0</v>
      </c>
    </row>
    <row r="18305" spans="1:11" x14ac:dyDescent="0.25">
      <c r="A18305" t="s">
        <v>172</v>
      </c>
      <c r="B18305" t="s">
        <v>145</v>
      </c>
      <c r="C18305" s="7">
        <v>1</v>
      </c>
      <c r="D18305">
        <v>4</v>
      </c>
      <c r="E18305">
        <v>22</v>
      </c>
      <c r="F18305">
        <v>63</v>
      </c>
      <c r="G18305" s="1">
        <f t="shared" si="1140"/>
        <v>0.84615384615384615</v>
      </c>
      <c r="H18305" s="4">
        <f t="shared" si="1141"/>
        <v>0</v>
      </c>
      <c r="I18305" s="5">
        <f>IF(OR(AND(F18305&gt;=50,G18305&gt;SUMIF(SeasonTotals!A$2:A$9,A18305,SeasonTotals!F$2:F$9)),AND(G18305&gt;0.885,F18305&gt;=50,D18305&lt;3)),1,0)</f>
        <v>0</v>
      </c>
      <c r="J18305" s="4">
        <f t="shared" si="1142"/>
        <v>1</v>
      </c>
      <c r="K18305" s="5">
        <f t="shared" si="1143"/>
        <v>0</v>
      </c>
    </row>
    <row r="18306" spans="1:11" x14ac:dyDescent="0.25">
      <c r="A18306" t="s">
        <v>172</v>
      </c>
      <c r="B18306" t="s">
        <v>158</v>
      </c>
      <c r="C18306" s="7">
        <v>1</v>
      </c>
      <c r="D18306">
        <v>2</v>
      </c>
      <c r="E18306">
        <v>21</v>
      </c>
      <c r="F18306">
        <v>60</v>
      </c>
      <c r="G18306" s="1">
        <f t="shared" ref="G18306:G18369" si="1144">E18306/MAX(1,SUM(D18306:E18306))</f>
        <v>0.91304347826086951</v>
      </c>
      <c r="H18306" s="4">
        <f t="shared" ref="H18306:H18369" si="1145">IF(AND(F18306&gt;=50,OR(G18306&gt;0.913,AND(G18306&gt;0.885,D18306&lt;3))),1,0)</f>
        <v>1</v>
      </c>
      <c r="I18306" s="5">
        <f>IF(OR(AND(F18306&gt;=50,G18306&gt;SUMIF(SeasonTotals!A$2:A$9,A18306,SeasonTotals!F$2:F$9)),AND(G18306&gt;0.885,F18306&gt;=50,D18306&lt;3)),1,0)</f>
        <v>1</v>
      </c>
      <c r="J18306" s="4">
        <f t="shared" ref="J18306:J18369" si="1146">IF(G18306&lt;0.85,1,0)</f>
        <v>0</v>
      </c>
      <c r="K18306" s="5">
        <f t="shared" ref="K18306:K18369" si="1147">IF(F18306&lt;55,1,0)</f>
        <v>0</v>
      </c>
    </row>
    <row r="18307" spans="1:11" x14ac:dyDescent="0.25">
      <c r="A18307" t="s">
        <v>172</v>
      </c>
      <c r="B18307" t="s">
        <v>119</v>
      </c>
      <c r="C18307" s="7">
        <v>1</v>
      </c>
      <c r="D18307">
        <v>4</v>
      </c>
      <c r="E18307">
        <v>16</v>
      </c>
      <c r="F18307">
        <v>58</v>
      </c>
      <c r="G18307" s="1">
        <f t="shared" si="1144"/>
        <v>0.8</v>
      </c>
      <c r="H18307" s="4">
        <f t="shared" si="1145"/>
        <v>0</v>
      </c>
      <c r="I18307" s="5">
        <f>IF(OR(AND(F18307&gt;=50,G18307&gt;SUMIF(SeasonTotals!A$2:A$9,A18307,SeasonTotals!F$2:F$9)),AND(G18307&gt;0.885,F18307&gt;=50,D18307&lt;3)),1,0)</f>
        <v>0</v>
      </c>
      <c r="J18307" s="4">
        <f t="shared" si="1146"/>
        <v>1</v>
      </c>
      <c r="K18307" s="5">
        <f t="shared" si="1147"/>
        <v>0</v>
      </c>
    </row>
    <row r="18308" spans="1:11" x14ac:dyDescent="0.25">
      <c r="A18308" t="s">
        <v>172</v>
      </c>
      <c r="B18308" t="s">
        <v>107</v>
      </c>
      <c r="C18308" s="7">
        <v>1</v>
      </c>
      <c r="D18308">
        <v>1</v>
      </c>
      <c r="E18308">
        <v>41</v>
      </c>
      <c r="F18308">
        <v>65</v>
      </c>
      <c r="G18308" s="1">
        <f t="shared" si="1144"/>
        <v>0.97619047619047616</v>
      </c>
      <c r="H18308" s="4">
        <f t="shared" si="1145"/>
        <v>1</v>
      </c>
      <c r="I18308" s="5">
        <f>IF(OR(AND(F18308&gt;=50,G18308&gt;SUMIF(SeasonTotals!A$2:A$9,A18308,SeasonTotals!F$2:F$9)),AND(G18308&gt;0.885,F18308&gt;=50,D18308&lt;3)),1,0)</f>
        <v>1</v>
      </c>
      <c r="J18308" s="4">
        <f t="shared" si="1146"/>
        <v>0</v>
      </c>
      <c r="K18308" s="5">
        <f t="shared" si="1147"/>
        <v>0</v>
      </c>
    </row>
    <row r="18309" spans="1:11" x14ac:dyDescent="0.25">
      <c r="A18309" t="s">
        <v>172</v>
      </c>
      <c r="B18309" t="s">
        <v>18</v>
      </c>
      <c r="C18309" s="7">
        <v>1</v>
      </c>
      <c r="D18309">
        <v>4</v>
      </c>
      <c r="E18309">
        <v>32</v>
      </c>
      <c r="F18309">
        <v>58</v>
      </c>
      <c r="G18309" s="1">
        <f t="shared" si="1144"/>
        <v>0.88888888888888884</v>
      </c>
      <c r="H18309" s="4">
        <f t="shared" si="1145"/>
        <v>0</v>
      </c>
      <c r="I18309" s="5">
        <f>IF(OR(AND(F18309&gt;=50,G18309&gt;SUMIF(SeasonTotals!A$2:A$9,A18309,SeasonTotals!F$2:F$9)),AND(G18309&gt;0.885,F18309&gt;=50,D18309&lt;3)),1,0)</f>
        <v>0</v>
      </c>
      <c r="J18309" s="4">
        <f t="shared" si="1146"/>
        <v>0</v>
      </c>
      <c r="K18309" s="5">
        <f t="shared" si="1147"/>
        <v>0</v>
      </c>
    </row>
    <row r="18310" spans="1:11" x14ac:dyDescent="0.25">
      <c r="A18310" t="s">
        <v>172</v>
      </c>
      <c r="B18310" t="s">
        <v>104</v>
      </c>
      <c r="C18310" s="7">
        <v>1</v>
      </c>
      <c r="D18310">
        <v>2</v>
      </c>
      <c r="E18310">
        <v>23</v>
      </c>
      <c r="F18310">
        <v>60</v>
      </c>
      <c r="G18310" s="1">
        <f t="shared" si="1144"/>
        <v>0.92</v>
      </c>
      <c r="H18310" s="4">
        <f t="shared" si="1145"/>
        <v>1</v>
      </c>
      <c r="I18310" s="5">
        <f>IF(OR(AND(F18310&gt;=50,G18310&gt;SUMIF(SeasonTotals!A$2:A$9,A18310,SeasonTotals!F$2:F$9)),AND(G18310&gt;0.885,F18310&gt;=50,D18310&lt;3)),1,0)</f>
        <v>1</v>
      </c>
      <c r="J18310" s="4">
        <f t="shared" si="1146"/>
        <v>0</v>
      </c>
      <c r="K18310" s="5">
        <f t="shared" si="1147"/>
        <v>0</v>
      </c>
    </row>
    <row r="18311" spans="1:11" x14ac:dyDescent="0.25">
      <c r="A18311" t="s">
        <v>172</v>
      </c>
      <c r="B18311" t="s">
        <v>95</v>
      </c>
      <c r="C18311" s="7">
        <v>1</v>
      </c>
      <c r="D18311">
        <v>1</v>
      </c>
      <c r="E18311">
        <v>20</v>
      </c>
      <c r="F18311">
        <v>60</v>
      </c>
      <c r="G18311" s="1">
        <f t="shared" si="1144"/>
        <v>0.95238095238095233</v>
      </c>
      <c r="H18311" s="4">
        <f t="shared" si="1145"/>
        <v>1</v>
      </c>
      <c r="I18311" s="5">
        <f>IF(OR(AND(F18311&gt;=50,G18311&gt;SUMIF(SeasonTotals!A$2:A$9,A18311,SeasonTotals!F$2:F$9)),AND(G18311&gt;0.885,F18311&gt;=50,D18311&lt;3)),1,0)</f>
        <v>1</v>
      </c>
      <c r="J18311" s="4">
        <f t="shared" si="1146"/>
        <v>0</v>
      </c>
      <c r="K18311" s="5">
        <f t="shared" si="1147"/>
        <v>0</v>
      </c>
    </row>
    <row r="18312" spans="1:11" x14ac:dyDescent="0.25">
      <c r="A18312" t="s">
        <v>172</v>
      </c>
      <c r="B18312" t="s">
        <v>69</v>
      </c>
      <c r="C18312" s="7">
        <v>1</v>
      </c>
      <c r="D18312">
        <v>6</v>
      </c>
      <c r="E18312">
        <v>33</v>
      </c>
      <c r="F18312">
        <v>60</v>
      </c>
      <c r="G18312" s="1">
        <f t="shared" si="1144"/>
        <v>0.84615384615384615</v>
      </c>
      <c r="H18312" s="4">
        <f t="shared" si="1145"/>
        <v>0</v>
      </c>
      <c r="I18312" s="5">
        <f>IF(OR(AND(F18312&gt;=50,G18312&gt;SUMIF(SeasonTotals!A$2:A$9,A18312,SeasonTotals!F$2:F$9)),AND(G18312&gt;0.885,F18312&gt;=50,D18312&lt;3)),1,0)</f>
        <v>0</v>
      </c>
      <c r="J18312" s="4">
        <f t="shared" si="1146"/>
        <v>1</v>
      </c>
      <c r="K18312" s="5">
        <f t="shared" si="1147"/>
        <v>0</v>
      </c>
    </row>
    <row r="18313" spans="1:11" x14ac:dyDescent="0.25">
      <c r="A18313" t="s">
        <v>172</v>
      </c>
      <c r="B18313" t="s">
        <v>152</v>
      </c>
      <c r="C18313" s="7">
        <v>1</v>
      </c>
      <c r="D18313">
        <v>3</v>
      </c>
      <c r="E18313">
        <v>28</v>
      </c>
      <c r="F18313">
        <v>62</v>
      </c>
      <c r="G18313" s="1">
        <f t="shared" si="1144"/>
        <v>0.90322580645161288</v>
      </c>
      <c r="H18313" s="4">
        <f t="shared" si="1145"/>
        <v>0</v>
      </c>
      <c r="I18313" s="5">
        <f>IF(OR(AND(F18313&gt;=50,G18313&gt;SUMIF(SeasonTotals!A$2:A$9,A18313,SeasonTotals!F$2:F$9)),AND(G18313&gt;0.885,F18313&gt;=50,D18313&lt;3)),1,0)</f>
        <v>0</v>
      </c>
      <c r="J18313" s="4">
        <f t="shared" si="1146"/>
        <v>0</v>
      </c>
      <c r="K18313" s="5">
        <f t="shared" si="1147"/>
        <v>0</v>
      </c>
    </row>
    <row r="18314" spans="1:11" x14ac:dyDescent="0.25">
      <c r="A18314" t="s">
        <v>172</v>
      </c>
      <c r="B18314" t="s">
        <v>106</v>
      </c>
      <c r="C18314" s="7">
        <v>1</v>
      </c>
      <c r="D18314">
        <v>0</v>
      </c>
      <c r="E18314">
        <v>54</v>
      </c>
      <c r="F18314">
        <v>60</v>
      </c>
      <c r="G18314" s="1">
        <f t="shared" si="1144"/>
        <v>1</v>
      </c>
      <c r="H18314" s="4">
        <f t="shared" si="1145"/>
        <v>1</v>
      </c>
      <c r="I18314" s="5">
        <f>IF(OR(AND(F18314&gt;=50,G18314&gt;SUMIF(SeasonTotals!A$2:A$9,A18314,SeasonTotals!F$2:F$9)),AND(G18314&gt;0.885,F18314&gt;=50,D18314&lt;3)),1,0)</f>
        <v>1</v>
      </c>
      <c r="J18314" s="4">
        <f t="shared" si="1146"/>
        <v>0</v>
      </c>
      <c r="K18314" s="5">
        <f t="shared" si="1147"/>
        <v>0</v>
      </c>
    </row>
    <row r="18315" spans="1:11" x14ac:dyDescent="0.25">
      <c r="A18315" t="s">
        <v>172</v>
      </c>
      <c r="B18315" t="s">
        <v>17</v>
      </c>
      <c r="C18315" s="7">
        <v>1</v>
      </c>
      <c r="D18315">
        <v>3</v>
      </c>
      <c r="E18315">
        <v>23</v>
      </c>
      <c r="F18315">
        <v>58</v>
      </c>
      <c r="G18315" s="1">
        <f t="shared" si="1144"/>
        <v>0.88461538461538458</v>
      </c>
      <c r="H18315" s="4">
        <f t="shared" si="1145"/>
        <v>0</v>
      </c>
      <c r="I18315" s="5">
        <f>IF(OR(AND(F18315&gt;=50,G18315&gt;SUMIF(SeasonTotals!A$2:A$9,A18315,SeasonTotals!F$2:F$9)),AND(G18315&gt;0.885,F18315&gt;=50,D18315&lt;3)),1,0)</f>
        <v>0</v>
      </c>
      <c r="J18315" s="4">
        <f t="shared" si="1146"/>
        <v>0</v>
      </c>
      <c r="K18315" s="5">
        <f t="shared" si="1147"/>
        <v>0</v>
      </c>
    </row>
    <row r="18316" spans="1:11" x14ac:dyDescent="0.25">
      <c r="A18316" t="s">
        <v>172</v>
      </c>
      <c r="B18316" t="s">
        <v>159</v>
      </c>
      <c r="C18316" s="7">
        <v>1</v>
      </c>
      <c r="D18316">
        <v>4</v>
      </c>
      <c r="E18316">
        <v>16</v>
      </c>
      <c r="F18316">
        <v>59</v>
      </c>
      <c r="G18316" s="1">
        <f t="shared" si="1144"/>
        <v>0.8</v>
      </c>
      <c r="H18316" s="4">
        <f t="shared" si="1145"/>
        <v>0</v>
      </c>
      <c r="I18316" s="5">
        <f>IF(OR(AND(F18316&gt;=50,G18316&gt;SUMIF(SeasonTotals!A$2:A$9,A18316,SeasonTotals!F$2:F$9)),AND(G18316&gt;0.885,F18316&gt;=50,D18316&lt;3)),1,0)</f>
        <v>0</v>
      </c>
      <c r="J18316" s="4">
        <f t="shared" si="1146"/>
        <v>1</v>
      </c>
      <c r="K18316" s="5">
        <f t="shared" si="1147"/>
        <v>0</v>
      </c>
    </row>
    <row r="18317" spans="1:11" x14ac:dyDescent="0.25">
      <c r="A18317" t="s">
        <v>172</v>
      </c>
      <c r="B18317" t="s">
        <v>128</v>
      </c>
      <c r="C18317" s="7">
        <v>1</v>
      </c>
      <c r="D18317">
        <v>2</v>
      </c>
      <c r="E18317">
        <v>21</v>
      </c>
      <c r="F18317">
        <v>59</v>
      </c>
      <c r="G18317" s="1">
        <f t="shared" si="1144"/>
        <v>0.91304347826086951</v>
      </c>
      <c r="H18317" s="4">
        <f t="shared" si="1145"/>
        <v>1</v>
      </c>
      <c r="I18317" s="5">
        <f>IF(OR(AND(F18317&gt;=50,G18317&gt;SUMIF(SeasonTotals!A$2:A$9,A18317,SeasonTotals!F$2:F$9)),AND(G18317&gt;0.885,F18317&gt;=50,D18317&lt;3)),1,0)</f>
        <v>1</v>
      </c>
      <c r="J18317" s="4">
        <f t="shared" si="1146"/>
        <v>0</v>
      </c>
      <c r="K18317" s="5">
        <f t="shared" si="1147"/>
        <v>0</v>
      </c>
    </row>
    <row r="18318" spans="1:11" x14ac:dyDescent="0.25">
      <c r="A18318" t="s">
        <v>172</v>
      </c>
      <c r="B18318" t="s">
        <v>21</v>
      </c>
      <c r="C18318" s="7">
        <v>1</v>
      </c>
      <c r="D18318">
        <v>1</v>
      </c>
      <c r="E18318">
        <v>46</v>
      </c>
      <c r="F18318">
        <v>65</v>
      </c>
      <c r="G18318" s="1">
        <f t="shared" si="1144"/>
        <v>0.97872340425531912</v>
      </c>
      <c r="H18318" s="4">
        <f t="shared" si="1145"/>
        <v>1</v>
      </c>
      <c r="I18318" s="5">
        <f>IF(OR(AND(F18318&gt;=50,G18318&gt;SUMIF(SeasonTotals!A$2:A$9,A18318,SeasonTotals!F$2:F$9)),AND(G18318&gt;0.885,F18318&gt;=50,D18318&lt;3)),1,0)</f>
        <v>1</v>
      </c>
      <c r="J18318" s="4">
        <f t="shared" si="1146"/>
        <v>0</v>
      </c>
      <c r="K18318" s="5">
        <f t="shared" si="1147"/>
        <v>0</v>
      </c>
    </row>
    <row r="18319" spans="1:11" x14ac:dyDescent="0.25">
      <c r="A18319" t="s">
        <v>172</v>
      </c>
      <c r="B18319" t="s">
        <v>112</v>
      </c>
      <c r="C18319" s="7">
        <v>1</v>
      </c>
      <c r="D18319">
        <v>1</v>
      </c>
      <c r="E18319">
        <v>37</v>
      </c>
      <c r="F18319">
        <v>60</v>
      </c>
      <c r="G18319" s="1">
        <f t="shared" si="1144"/>
        <v>0.97368421052631582</v>
      </c>
      <c r="H18319" s="4">
        <f t="shared" si="1145"/>
        <v>1</v>
      </c>
      <c r="I18319" s="5">
        <f>IF(OR(AND(F18319&gt;=50,G18319&gt;SUMIF(SeasonTotals!A$2:A$9,A18319,SeasonTotals!F$2:F$9)),AND(G18319&gt;0.885,F18319&gt;=50,D18319&lt;3)),1,0)</f>
        <v>1</v>
      </c>
      <c r="J18319" s="4">
        <f t="shared" si="1146"/>
        <v>0</v>
      </c>
      <c r="K18319" s="5">
        <f t="shared" si="1147"/>
        <v>0</v>
      </c>
    </row>
    <row r="18320" spans="1:11" x14ac:dyDescent="0.25">
      <c r="A18320" t="s">
        <v>172</v>
      </c>
      <c r="B18320" t="s">
        <v>83</v>
      </c>
      <c r="C18320" s="7">
        <v>1</v>
      </c>
      <c r="D18320">
        <v>2</v>
      </c>
      <c r="E18320">
        <v>27</v>
      </c>
      <c r="F18320">
        <v>60</v>
      </c>
      <c r="G18320" s="1">
        <f t="shared" si="1144"/>
        <v>0.93103448275862066</v>
      </c>
      <c r="H18320" s="4">
        <f t="shared" si="1145"/>
        <v>1</v>
      </c>
      <c r="I18320" s="5">
        <f>IF(OR(AND(F18320&gt;=50,G18320&gt;SUMIF(SeasonTotals!A$2:A$9,A18320,SeasonTotals!F$2:F$9)),AND(G18320&gt;0.885,F18320&gt;=50,D18320&lt;3)),1,0)</f>
        <v>1</v>
      </c>
      <c r="J18320" s="4">
        <f t="shared" si="1146"/>
        <v>0</v>
      </c>
      <c r="K18320" s="5">
        <f t="shared" si="1147"/>
        <v>0</v>
      </c>
    </row>
    <row r="18321" spans="1:11" x14ac:dyDescent="0.25">
      <c r="A18321" t="s">
        <v>172</v>
      </c>
      <c r="B18321" t="s">
        <v>178</v>
      </c>
      <c r="C18321" s="7">
        <v>1</v>
      </c>
      <c r="D18321">
        <v>2</v>
      </c>
      <c r="E18321">
        <v>24</v>
      </c>
      <c r="F18321">
        <v>60</v>
      </c>
      <c r="G18321" s="1">
        <f t="shared" si="1144"/>
        <v>0.92307692307692313</v>
      </c>
      <c r="H18321" s="4">
        <f t="shared" si="1145"/>
        <v>1</v>
      </c>
      <c r="I18321" s="5">
        <f>IF(OR(AND(F18321&gt;=50,G18321&gt;SUMIF(SeasonTotals!A$2:A$9,A18321,SeasonTotals!F$2:F$9)),AND(G18321&gt;0.885,F18321&gt;=50,D18321&lt;3)),1,0)</f>
        <v>1</v>
      </c>
      <c r="J18321" s="4">
        <f t="shared" si="1146"/>
        <v>0</v>
      </c>
      <c r="K18321" s="5">
        <f t="shared" si="1147"/>
        <v>0</v>
      </c>
    </row>
    <row r="18322" spans="1:11" x14ac:dyDescent="0.25">
      <c r="A18322" t="s">
        <v>172</v>
      </c>
      <c r="B18322" t="s">
        <v>49</v>
      </c>
      <c r="C18322" s="7">
        <v>1</v>
      </c>
      <c r="D18322">
        <v>2</v>
      </c>
      <c r="E18322">
        <v>33</v>
      </c>
      <c r="F18322">
        <v>60</v>
      </c>
      <c r="G18322" s="1">
        <f t="shared" si="1144"/>
        <v>0.94285714285714284</v>
      </c>
      <c r="H18322" s="4">
        <f t="shared" si="1145"/>
        <v>1</v>
      </c>
      <c r="I18322" s="5">
        <f>IF(OR(AND(F18322&gt;=50,G18322&gt;SUMIF(SeasonTotals!A$2:A$9,A18322,SeasonTotals!F$2:F$9)),AND(G18322&gt;0.885,F18322&gt;=50,D18322&lt;3)),1,0)</f>
        <v>1</v>
      </c>
      <c r="J18322" s="4">
        <f t="shared" si="1146"/>
        <v>0</v>
      </c>
      <c r="K18322" s="5">
        <f t="shared" si="1147"/>
        <v>0</v>
      </c>
    </row>
    <row r="18323" spans="1:11" x14ac:dyDescent="0.25">
      <c r="A18323" t="s">
        <v>172</v>
      </c>
      <c r="B18323" t="s">
        <v>43</v>
      </c>
      <c r="C18323" s="7">
        <v>1</v>
      </c>
      <c r="D18323">
        <v>4</v>
      </c>
      <c r="E18323">
        <v>19</v>
      </c>
      <c r="F18323">
        <v>57</v>
      </c>
      <c r="G18323" s="1">
        <f t="shared" si="1144"/>
        <v>0.82608695652173914</v>
      </c>
      <c r="H18323" s="4">
        <f t="shared" si="1145"/>
        <v>0</v>
      </c>
      <c r="I18323" s="5">
        <f>IF(OR(AND(F18323&gt;=50,G18323&gt;SUMIF(SeasonTotals!A$2:A$9,A18323,SeasonTotals!F$2:F$9)),AND(G18323&gt;0.885,F18323&gt;=50,D18323&lt;3)),1,0)</f>
        <v>0</v>
      </c>
      <c r="J18323" s="4">
        <f t="shared" si="1146"/>
        <v>1</v>
      </c>
      <c r="K18323" s="5">
        <f t="shared" si="1147"/>
        <v>0</v>
      </c>
    </row>
    <row r="18324" spans="1:11" x14ac:dyDescent="0.25">
      <c r="A18324" t="s">
        <v>172</v>
      </c>
      <c r="B18324" t="s">
        <v>110</v>
      </c>
      <c r="C18324" s="7">
        <v>1</v>
      </c>
      <c r="D18324">
        <v>3</v>
      </c>
      <c r="E18324">
        <v>16</v>
      </c>
      <c r="F18324">
        <v>60</v>
      </c>
      <c r="G18324" s="1">
        <f t="shared" si="1144"/>
        <v>0.84210526315789469</v>
      </c>
      <c r="H18324" s="4">
        <f t="shared" si="1145"/>
        <v>0</v>
      </c>
      <c r="I18324" s="5">
        <f>IF(OR(AND(F18324&gt;=50,G18324&gt;SUMIF(SeasonTotals!A$2:A$9,A18324,SeasonTotals!F$2:F$9)),AND(G18324&gt;0.885,F18324&gt;=50,D18324&lt;3)),1,0)</f>
        <v>0</v>
      </c>
      <c r="J18324" s="4">
        <f t="shared" si="1146"/>
        <v>1</v>
      </c>
      <c r="K18324" s="5">
        <f t="shared" si="1147"/>
        <v>0</v>
      </c>
    </row>
    <row r="18325" spans="1:11" x14ac:dyDescent="0.25">
      <c r="A18325" t="s">
        <v>172</v>
      </c>
      <c r="B18325" t="s">
        <v>119</v>
      </c>
      <c r="C18325" s="7">
        <v>1</v>
      </c>
      <c r="D18325">
        <v>3</v>
      </c>
      <c r="E18325">
        <v>34</v>
      </c>
      <c r="F18325">
        <v>59</v>
      </c>
      <c r="G18325" s="1">
        <f t="shared" si="1144"/>
        <v>0.91891891891891897</v>
      </c>
      <c r="H18325" s="4">
        <f t="shared" si="1145"/>
        <v>1</v>
      </c>
      <c r="I18325" s="5">
        <f>IF(OR(AND(F18325&gt;=50,G18325&gt;SUMIF(SeasonTotals!A$2:A$9,A18325,SeasonTotals!F$2:F$9)),AND(G18325&gt;0.885,F18325&gt;=50,D18325&lt;3)),1,0)</f>
        <v>1</v>
      </c>
      <c r="J18325" s="4">
        <f t="shared" si="1146"/>
        <v>0</v>
      </c>
      <c r="K18325" s="5">
        <f t="shared" si="1147"/>
        <v>0</v>
      </c>
    </row>
    <row r="18326" spans="1:11" x14ac:dyDescent="0.25">
      <c r="A18326" t="s">
        <v>172</v>
      </c>
      <c r="B18326" t="s">
        <v>95</v>
      </c>
      <c r="C18326" s="7">
        <v>1</v>
      </c>
      <c r="D18326">
        <v>3</v>
      </c>
      <c r="E18326">
        <v>21</v>
      </c>
      <c r="F18326">
        <v>59</v>
      </c>
      <c r="G18326" s="1">
        <f t="shared" si="1144"/>
        <v>0.875</v>
      </c>
      <c r="H18326" s="4">
        <f t="shared" si="1145"/>
        <v>0</v>
      </c>
      <c r="I18326" s="5">
        <f>IF(OR(AND(F18326&gt;=50,G18326&gt;SUMIF(SeasonTotals!A$2:A$9,A18326,SeasonTotals!F$2:F$9)),AND(G18326&gt;0.885,F18326&gt;=50,D18326&lt;3)),1,0)</f>
        <v>0</v>
      </c>
      <c r="J18326" s="4">
        <f t="shared" si="1146"/>
        <v>0</v>
      </c>
      <c r="K18326" s="5">
        <f t="shared" si="1147"/>
        <v>0</v>
      </c>
    </row>
    <row r="18327" spans="1:11" x14ac:dyDescent="0.25">
      <c r="A18327" t="s">
        <v>172</v>
      </c>
      <c r="B18327" t="s">
        <v>132</v>
      </c>
      <c r="C18327" s="7">
        <v>1</v>
      </c>
      <c r="D18327">
        <v>1</v>
      </c>
      <c r="E18327">
        <v>38</v>
      </c>
      <c r="F18327">
        <v>65</v>
      </c>
      <c r="G18327" s="1">
        <f t="shared" si="1144"/>
        <v>0.97435897435897434</v>
      </c>
      <c r="H18327" s="4">
        <f t="shared" si="1145"/>
        <v>1</v>
      </c>
      <c r="I18327" s="5">
        <f>IF(OR(AND(F18327&gt;=50,G18327&gt;SUMIF(SeasonTotals!A$2:A$9,A18327,SeasonTotals!F$2:F$9)),AND(G18327&gt;0.885,F18327&gt;=50,D18327&lt;3)),1,0)</f>
        <v>1</v>
      </c>
      <c r="J18327" s="4">
        <f t="shared" si="1146"/>
        <v>0</v>
      </c>
      <c r="K18327" s="5">
        <f t="shared" si="1147"/>
        <v>0</v>
      </c>
    </row>
    <row r="18328" spans="1:11" x14ac:dyDescent="0.25">
      <c r="A18328" t="s">
        <v>172</v>
      </c>
      <c r="B18328" t="s">
        <v>146</v>
      </c>
      <c r="C18328" s="7">
        <v>1</v>
      </c>
      <c r="D18328">
        <v>3</v>
      </c>
      <c r="E18328">
        <v>24</v>
      </c>
      <c r="F18328">
        <v>60</v>
      </c>
      <c r="G18328" s="1">
        <f t="shared" si="1144"/>
        <v>0.88888888888888884</v>
      </c>
      <c r="H18328" s="4">
        <f t="shared" si="1145"/>
        <v>0</v>
      </c>
      <c r="I18328" s="5">
        <f>IF(OR(AND(F18328&gt;=50,G18328&gt;SUMIF(SeasonTotals!A$2:A$9,A18328,SeasonTotals!F$2:F$9)),AND(G18328&gt;0.885,F18328&gt;=50,D18328&lt;3)),1,0)</f>
        <v>0</v>
      </c>
      <c r="J18328" s="4">
        <f t="shared" si="1146"/>
        <v>0</v>
      </c>
      <c r="K18328" s="5">
        <f t="shared" si="1147"/>
        <v>0</v>
      </c>
    </row>
    <row r="18329" spans="1:11" x14ac:dyDescent="0.25">
      <c r="A18329" t="s">
        <v>172</v>
      </c>
      <c r="B18329" t="s">
        <v>22</v>
      </c>
      <c r="C18329" s="7">
        <v>1</v>
      </c>
      <c r="D18329">
        <v>0</v>
      </c>
      <c r="E18329">
        <v>35</v>
      </c>
      <c r="F18329">
        <v>60</v>
      </c>
      <c r="G18329" s="1">
        <f t="shared" si="1144"/>
        <v>1</v>
      </c>
      <c r="H18329" s="4">
        <f t="shared" si="1145"/>
        <v>1</v>
      </c>
      <c r="I18329" s="5">
        <f>IF(OR(AND(F18329&gt;=50,G18329&gt;SUMIF(SeasonTotals!A$2:A$9,A18329,SeasonTotals!F$2:F$9)),AND(G18329&gt;0.885,F18329&gt;=50,D18329&lt;3)),1,0)</f>
        <v>1</v>
      </c>
      <c r="J18329" s="4">
        <f t="shared" si="1146"/>
        <v>0</v>
      </c>
      <c r="K18329" s="5">
        <f t="shared" si="1147"/>
        <v>0</v>
      </c>
    </row>
    <row r="18330" spans="1:11" x14ac:dyDescent="0.25">
      <c r="A18330" t="s">
        <v>172</v>
      </c>
      <c r="B18330" t="s">
        <v>70</v>
      </c>
      <c r="C18330" s="7">
        <v>1</v>
      </c>
      <c r="D18330">
        <v>3</v>
      </c>
      <c r="E18330">
        <v>14</v>
      </c>
      <c r="F18330">
        <v>60</v>
      </c>
      <c r="G18330" s="1">
        <f t="shared" si="1144"/>
        <v>0.82352941176470584</v>
      </c>
      <c r="H18330" s="4">
        <f t="shared" si="1145"/>
        <v>0</v>
      </c>
      <c r="I18330" s="5">
        <f>IF(OR(AND(F18330&gt;=50,G18330&gt;SUMIF(SeasonTotals!A$2:A$9,A18330,SeasonTotals!F$2:F$9)),AND(G18330&gt;0.885,F18330&gt;=50,D18330&lt;3)),1,0)</f>
        <v>0</v>
      </c>
      <c r="J18330" s="4">
        <f t="shared" si="1146"/>
        <v>1</v>
      </c>
      <c r="K18330" s="5">
        <f t="shared" si="1147"/>
        <v>0</v>
      </c>
    </row>
    <row r="18331" spans="1:11" x14ac:dyDescent="0.25">
      <c r="A18331" t="s">
        <v>172</v>
      </c>
      <c r="B18331" t="s">
        <v>50</v>
      </c>
      <c r="C18331" s="7">
        <v>1</v>
      </c>
      <c r="D18331">
        <v>3</v>
      </c>
      <c r="E18331">
        <v>31</v>
      </c>
      <c r="F18331">
        <v>65</v>
      </c>
      <c r="G18331" s="1">
        <f t="shared" si="1144"/>
        <v>0.91176470588235292</v>
      </c>
      <c r="H18331" s="4">
        <f t="shared" si="1145"/>
        <v>0</v>
      </c>
      <c r="I18331" s="5">
        <f>IF(OR(AND(F18331&gt;=50,G18331&gt;SUMIF(SeasonTotals!A$2:A$9,A18331,SeasonTotals!F$2:F$9)),AND(G18331&gt;0.885,F18331&gt;=50,D18331&lt;3)),1,0)</f>
        <v>0</v>
      </c>
      <c r="J18331" s="4">
        <f t="shared" si="1146"/>
        <v>0</v>
      </c>
      <c r="K18331" s="5">
        <f t="shared" si="1147"/>
        <v>0</v>
      </c>
    </row>
    <row r="18332" spans="1:11" x14ac:dyDescent="0.25">
      <c r="A18332" t="s">
        <v>172</v>
      </c>
      <c r="B18332" t="s">
        <v>171</v>
      </c>
      <c r="C18332" s="7">
        <v>1</v>
      </c>
      <c r="D18332">
        <v>3</v>
      </c>
      <c r="E18332">
        <v>35</v>
      </c>
      <c r="F18332">
        <v>65</v>
      </c>
      <c r="G18332" s="1">
        <f t="shared" si="1144"/>
        <v>0.92105263157894735</v>
      </c>
      <c r="H18332" s="4">
        <f t="shared" si="1145"/>
        <v>1</v>
      </c>
      <c r="I18332" s="5">
        <f>IF(OR(AND(F18332&gt;=50,G18332&gt;SUMIF(SeasonTotals!A$2:A$9,A18332,SeasonTotals!F$2:F$9)),AND(G18332&gt;0.885,F18332&gt;=50,D18332&lt;3)),1,0)</f>
        <v>1</v>
      </c>
      <c r="J18332" s="4">
        <f t="shared" si="1146"/>
        <v>0</v>
      </c>
      <c r="K18332" s="5">
        <f t="shared" si="1147"/>
        <v>0</v>
      </c>
    </row>
    <row r="18333" spans="1:11" x14ac:dyDescent="0.25">
      <c r="A18333" t="s">
        <v>172</v>
      </c>
      <c r="B18333" t="s">
        <v>94</v>
      </c>
      <c r="C18333" s="7">
        <v>1</v>
      </c>
      <c r="D18333">
        <v>2</v>
      </c>
      <c r="E18333">
        <v>29</v>
      </c>
      <c r="F18333">
        <v>60</v>
      </c>
      <c r="G18333" s="1">
        <f t="shared" si="1144"/>
        <v>0.93548387096774188</v>
      </c>
      <c r="H18333" s="4">
        <f t="shared" si="1145"/>
        <v>1</v>
      </c>
      <c r="I18333" s="5">
        <f>IF(OR(AND(F18333&gt;=50,G18333&gt;SUMIF(SeasonTotals!A$2:A$9,A18333,SeasonTotals!F$2:F$9)),AND(G18333&gt;0.885,F18333&gt;=50,D18333&lt;3)),1,0)</f>
        <v>1</v>
      </c>
      <c r="J18333" s="4">
        <f t="shared" si="1146"/>
        <v>0</v>
      </c>
      <c r="K18333" s="5">
        <f t="shared" si="1147"/>
        <v>0</v>
      </c>
    </row>
    <row r="18334" spans="1:11" x14ac:dyDescent="0.25">
      <c r="A18334" t="s">
        <v>172</v>
      </c>
      <c r="B18334" t="s">
        <v>60</v>
      </c>
      <c r="C18334" s="7">
        <v>1</v>
      </c>
      <c r="D18334">
        <v>3</v>
      </c>
      <c r="E18334">
        <v>34</v>
      </c>
      <c r="F18334">
        <v>65</v>
      </c>
      <c r="G18334" s="1">
        <f t="shared" si="1144"/>
        <v>0.91891891891891897</v>
      </c>
      <c r="H18334" s="4">
        <f t="shared" si="1145"/>
        <v>1</v>
      </c>
      <c r="I18334" s="5">
        <f>IF(OR(AND(F18334&gt;=50,G18334&gt;SUMIF(SeasonTotals!A$2:A$9,A18334,SeasonTotals!F$2:F$9)),AND(G18334&gt;0.885,F18334&gt;=50,D18334&lt;3)),1,0)</f>
        <v>1</v>
      </c>
      <c r="J18334" s="4">
        <f t="shared" si="1146"/>
        <v>0</v>
      </c>
      <c r="K18334" s="5">
        <f t="shared" si="1147"/>
        <v>0</v>
      </c>
    </row>
    <row r="18335" spans="1:11" x14ac:dyDescent="0.25">
      <c r="A18335" t="s">
        <v>172</v>
      </c>
      <c r="B18335" t="s">
        <v>49</v>
      </c>
      <c r="C18335" s="7">
        <v>1</v>
      </c>
      <c r="D18335">
        <v>4</v>
      </c>
      <c r="E18335">
        <v>28</v>
      </c>
      <c r="F18335">
        <v>59</v>
      </c>
      <c r="G18335" s="1">
        <f t="shared" si="1144"/>
        <v>0.875</v>
      </c>
      <c r="H18335" s="4">
        <f t="shared" si="1145"/>
        <v>0</v>
      </c>
      <c r="I18335" s="5">
        <f>IF(OR(AND(F18335&gt;=50,G18335&gt;SUMIF(SeasonTotals!A$2:A$9,A18335,SeasonTotals!F$2:F$9)),AND(G18335&gt;0.885,F18335&gt;=50,D18335&lt;3)),1,0)</f>
        <v>0</v>
      </c>
      <c r="J18335" s="4">
        <f t="shared" si="1146"/>
        <v>0</v>
      </c>
      <c r="K18335" s="5">
        <f t="shared" si="1147"/>
        <v>0</v>
      </c>
    </row>
    <row r="18336" spans="1:11" x14ac:dyDescent="0.25">
      <c r="A18336" t="s">
        <v>172</v>
      </c>
      <c r="B18336" t="s">
        <v>111</v>
      </c>
      <c r="C18336" s="7">
        <v>1</v>
      </c>
      <c r="D18336">
        <v>1</v>
      </c>
      <c r="E18336">
        <v>28</v>
      </c>
      <c r="F18336">
        <v>65</v>
      </c>
      <c r="G18336" s="1">
        <f t="shared" si="1144"/>
        <v>0.96551724137931039</v>
      </c>
      <c r="H18336" s="4">
        <f t="shared" si="1145"/>
        <v>1</v>
      </c>
      <c r="I18336" s="5">
        <f>IF(OR(AND(F18336&gt;=50,G18336&gt;SUMIF(SeasonTotals!A$2:A$9,A18336,SeasonTotals!F$2:F$9)),AND(G18336&gt;0.885,F18336&gt;=50,D18336&lt;3)),1,0)</f>
        <v>1</v>
      </c>
      <c r="J18336" s="4">
        <f t="shared" si="1146"/>
        <v>0</v>
      </c>
      <c r="K18336" s="5">
        <f t="shared" si="1147"/>
        <v>0</v>
      </c>
    </row>
    <row r="18337" spans="1:11" x14ac:dyDescent="0.25">
      <c r="A18337" t="s">
        <v>172</v>
      </c>
      <c r="B18337" t="s">
        <v>54</v>
      </c>
      <c r="C18337" s="7">
        <v>1</v>
      </c>
      <c r="D18337">
        <v>3</v>
      </c>
      <c r="E18337">
        <v>30</v>
      </c>
      <c r="F18337">
        <v>59</v>
      </c>
      <c r="G18337" s="1">
        <f t="shared" si="1144"/>
        <v>0.90909090909090906</v>
      </c>
      <c r="H18337" s="4">
        <f t="shared" si="1145"/>
        <v>0</v>
      </c>
      <c r="I18337" s="5">
        <f>IF(OR(AND(F18337&gt;=50,G18337&gt;SUMIF(SeasonTotals!A$2:A$9,A18337,SeasonTotals!F$2:F$9)),AND(G18337&gt;0.885,F18337&gt;=50,D18337&lt;3)),1,0)</f>
        <v>0</v>
      </c>
      <c r="J18337" s="4">
        <f t="shared" si="1146"/>
        <v>0</v>
      </c>
      <c r="K18337" s="5">
        <f t="shared" si="1147"/>
        <v>0</v>
      </c>
    </row>
    <row r="18338" spans="1:11" x14ac:dyDescent="0.25">
      <c r="A18338" t="s">
        <v>172</v>
      </c>
      <c r="B18338" t="s">
        <v>79</v>
      </c>
      <c r="C18338" s="7">
        <v>1</v>
      </c>
      <c r="D18338">
        <v>4</v>
      </c>
      <c r="E18338">
        <v>26</v>
      </c>
      <c r="F18338">
        <v>60</v>
      </c>
      <c r="G18338" s="1">
        <f t="shared" si="1144"/>
        <v>0.8666666666666667</v>
      </c>
      <c r="H18338" s="4">
        <f t="shared" si="1145"/>
        <v>0</v>
      </c>
      <c r="I18338" s="5">
        <f>IF(OR(AND(F18338&gt;=50,G18338&gt;SUMIF(SeasonTotals!A$2:A$9,A18338,SeasonTotals!F$2:F$9)),AND(G18338&gt;0.885,F18338&gt;=50,D18338&lt;3)),1,0)</f>
        <v>0</v>
      </c>
      <c r="J18338" s="4">
        <f t="shared" si="1146"/>
        <v>0</v>
      </c>
      <c r="K18338" s="5">
        <f t="shared" si="1147"/>
        <v>0</v>
      </c>
    </row>
    <row r="18339" spans="1:11" x14ac:dyDescent="0.25">
      <c r="A18339" t="s">
        <v>172</v>
      </c>
      <c r="B18339" t="s">
        <v>107</v>
      </c>
      <c r="C18339" s="7">
        <v>1</v>
      </c>
      <c r="D18339">
        <v>1</v>
      </c>
      <c r="E18339">
        <v>34</v>
      </c>
      <c r="F18339">
        <v>60</v>
      </c>
      <c r="G18339" s="1">
        <f t="shared" si="1144"/>
        <v>0.97142857142857142</v>
      </c>
      <c r="H18339" s="4">
        <f t="shared" si="1145"/>
        <v>1</v>
      </c>
      <c r="I18339" s="5">
        <f>IF(OR(AND(F18339&gt;=50,G18339&gt;SUMIF(SeasonTotals!A$2:A$9,A18339,SeasonTotals!F$2:F$9)),AND(G18339&gt;0.885,F18339&gt;=50,D18339&lt;3)),1,0)</f>
        <v>1</v>
      </c>
      <c r="J18339" s="4">
        <f t="shared" si="1146"/>
        <v>0</v>
      </c>
      <c r="K18339" s="5">
        <f t="shared" si="1147"/>
        <v>0</v>
      </c>
    </row>
    <row r="18340" spans="1:11" x14ac:dyDescent="0.25">
      <c r="A18340" t="s">
        <v>172</v>
      </c>
      <c r="B18340" t="s">
        <v>80</v>
      </c>
      <c r="C18340" s="7">
        <v>1</v>
      </c>
      <c r="D18340">
        <v>2</v>
      </c>
      <c r="E18340">
        <v>34</v>
      </c>
      <c r="F18340">
        <v>60</v>
      </c>
      <c r="G18340" s="1">
        <f t="shared" si="1144"/>
        <v>0.94444444444444442</v>
      </c>
      <c r="H18340" s="4">
        <f t="shared" si="1145"/>
        <v>1</v>
      </c>
      <c r="I18340" s="5">
        <f>IF(OR(AND(F18340&gt;=50,G18340&gt;SUMIF(SeasonTotals!A$2:A$9,A18340,SeasonTotals!F$2:F$9)),AND(G18340&gt;0.885,F18340&gt;=50,D18340&lt;3)),1,0)</f>
        <v>1</v>
      </c>
      <c r="J18340" s="4">
        <f t="shared" si="1146"/>
        <v>0</v>
      </c>
      <c r="K18340" s="5">
        <f t="shared" si="1147"/>
        <v>0</v>
      </c>
    </row>
    <row r="18341" spans="1:11" x14ac:dyDescent="0.25">
      <c r="A18341" t="s">
        <v>172</v>
      </c>
      <c r="B18341" t="s">
        <v>93</v>
      </c>
      <c r="C18341" s="7">
        <v>1</v>
      </c>
      <c r="D18341">
        <v>3</v>
      </c>
      <c r="E18341">
        <v>16</v>
      </c>
      <c r="F18341">
        <v>58</v>
      </c>
      <c r="G18341" s="1">
        <f t="shared" si="1144"/>
        <v>0.84210526315789469</v>
      </c>
      <c r="H18341" s="4">
        <f t="shared" si="1145"/>
        <v>0</v>
      </c>
      <c r="I18341" s="5">
        <f>IF(OR(AND(F18341&gt;=50,G18341&gt;SUMIF(SeasonTotals!A$2:A$9,A18341,SeasonTotals!F$2:F$9)),AND(G18341&gt;0.885,F18341&gt;=50,D18341&lt;3)),1,0)</f>
        <v>0</v>
      </c>
      <c r="J18341" s="4">
        <f t="shared" si="1146"/>
        <v>1</v>
      </c>
      <c r="K18341" s="5">
        <f t="shared" si="1147"/>
        <v>0</v>
      </c>
    </row>
    <row r="18342" spans="1:11" x14ac:dyDescent="0.25">
      <c r="A18342" t="s">
        <v>172</v>
      </c>
      <c r="B18342" t="s">
        <v>73</v>
      </c>
      <c r="C18342" s="7">
        <v>1</v>
      </c>
      <c r="D18342">
        <v>3</v>
      </c>
      <c r="E18342">
        <v>32</v>
      </c>
      <c r="F18342">
        <v>65</v>
      </c>
      <c r="G18342" s="1">
        <f t="shared" si="1144"/>
        <v>0.91428571428571426</v>
      </c>
      <c r="H18342" s="4">
        <f t="shared" si="1145"/>
        <v>1</v>
      </c>
      <c r="I18342" s="5">
        <f>IF(OR(AND(F18342&gt;=50,G18342&gt;SUMIF(SeasonTotals!A$2:A$9,A18342,SeasonTotals!F$2:F$9)),AND(G18342&gt;0.885,F18342&gt;=50,D18342&lt;3)),1,0)</f>
        <v>0</v>
      </c>
      <c r="J18342" s="4">
        <f t="shared" si="1146"/>
        <v>0</v>
      </c>
      <c r="K18342" s="5">
        <f t="shared" si="1147"/>
        <v>0</v>
      </c>
    </row>
    <row r="18343" spans="1:11" x14ac:dyDescent="0.25">
      <c r="A18343" t="s">
        <v>172</v>
      </c>
      <c r="B18343" t="s">
        <v>51</v>
      </c>
      <c r="C18343" s="7">
        <v>1</v>
      </c>
      <c r="D18343">
        <v>1</v>
      </c>
      <c r="E18343">
        <v>25</v>
      </c>
      <c r="F18343">
        <v>65</v>
      </c>
      <c r="G18343" s="1">
        <f t="shared" si="1144"/>
        <v>0.96153846153846156</v>
      </c>
      <c r="H18343" s="4">
        <f t="shared" si="1145"/>
        <v>1</v>
      </c>
      <c r="I18343" s="5">
        <f>IF(OR(AND(F18343&gt;=50,G18343&gt;SUMIF(SeasonTotals!A$2:A$9,A18343,SeasonTotals!F$2:F$9)),AND(G18343&gt;0.885,F18343&gt;=50,D18343&lt;3)),1,0)</f>
        <v>1</v>
      </c>
      <c r="J18343" s="4">
        <f t="shared" si="1146"/>
        <v>0</v>
      </c>
      <c r="K18343" s="5">
        <f t="shared" si="1147"/>
        <v>0</v>
      </c>
    </row>
    <row r="18344" spans="1:11" x14ac:dyDescent="0.25">
      <c r="A18344" t="s">
        <v>172</v>
      </c>
      <c r="B18344" t="s">
        <v>87</v>
      </c>
      <c r="C18344" s="7">
        <v>1</v>
      </c>
      <c r="D18344">
        <v>2</v>
      </c>
      <c r="E18344">
        <v>24</v>
      </c>
      <c r="F18344">
        <v>60</v>
      </c>
      <c r="G18344" s="1">
        <f t="shared" si="1144"/>
        <v>0.92307692307692313</v>
      </c>
      <c r="H18344" s="4">
        <f t="shared" si="1145"/>
        <v>1</v>
      </c>
      <c r="I18344" s="5">
        <f>IF(OR(AND(F18344&gt;=50,G18344&gt;SUMIF(SeasonTotals!A$2:A$9,A18344,SeasonTotals!F$2:F$9)),AND(G18344&gt;0.885,F18344&gt;=50,D18344&lt;3)),1,0)</f>
        <v>1</v>
      </c>
      <c r="J18344" s="4">
        <f t="shared" si="1146"/>
        <v>0</v>
      </c>
      <c r="K18344" s="5">
        <f t="shared" si="1147"/>
        <v>0</v>
      </c>
    </row>
    <row r="18345" spans="1:11" x14ac:dyDescent="0.25">
      <c r="A18345" t="s">
        <v>172</v>
      </c>
      <c r="B18345" t="s">
        <v>104</v>
      </c>
      <c r="C18345" s="7">
        <v>1</v>
      </c>
      <c r="D18345">
        <v>2</v>
      </c>
      <c r="E18345">
        <v>33</v>
      </c>
      <c r="F18345">
        <v>60</v>
      </c>
      <c r="G18345" s="1">
        <f t="shared" si="1144"/>
        <v>0.94285714285714284</v>
      </c>
      <c r="H18345" s="4">
        <f t="shared" si="1145"/>
        <v>1</v>
      </c>
      <c r="I18345" s="5">
        <f>IF(OR(AND(F18345&gt;=50,G18345&gt;SUMIF(SeasonTotals!A$2:A$9,A18345,SeasonTotals!F$2:F$9)),AND(G18345&gt;0.885,F18345&gt;=50,D18345&lt;3)),1,0)</f>
        <v>1</v>
      </c>
      <c r="J18345" s="4">
        <f t="shared" si="1146"/>
        <v>0</v>
      </c>
      <c r="K18345" s="5">
        <f t="shared" si="1147"/>
        <v>0</v>
      </c>
    </row>
    <row r="18346" spans="1:11" x14ac:dyDescent="0.25">
      <c r="A18346" t="s">
        <v>172</v>
      </c>
      <c r="B18346" t="s">
        <v>95</v>
      </c>
      <c r="C18346" s="7">
        <v>1</v>
      </c>
      <c r="D18346">
        <v>3</v>
      </c>
      <c r="E18346">
        <v>22</v>
      </c>
      <c r="F18346">
        <v>48</v>
      </c>
      <c r="G18346" s="1">
        <f t="shared" si="1144"/>
        <v>0.88</v>
      </c>
      <c r="H18346" s="4">
        <f t="shared" si="1145"/>
        <v>0</v>
      </c>
      <c r="I18346" s="5">
        <f>IF(OR(AND(F18346&gt;=50,G18346&gt;SUMIF(SeasonTotals!A$2:A$9,A18346,SeasonTotals!F$2:F$9)),AND(G18346&gt;0.885,F18346&gt;=50,D18346&lt;3)),1,0)</f>
        <v>0</v>
      </c>
      <c r="J18346" s="4">
        <f t="shared" si="1146"/>
        <v>0</v>
      </c>
      <c r="K18346" s="5">
        <f t="shared" si="1147"/>
        <v>1</v>
      </c>
    </row>
    <row r="18347" spans="1:11" x14ac:dyDescent="0.25">
      <c r="A18347" t="s">
        <v>172</v>
      </c>
      <c r="B18347" t="s">
        <v>132</v>
      </c>
      <c r="C18347" s="7">
        <v>1</v>
      </c>
      <c r="D18347">
        <v>4</v>
      </c>
      <c r="E18347">
        <v>27</v>
      </c>
      <c r="F18347">
        <v>59</v>
      </c>
      <c r="G18347" s="1">
        <f t="shared" si="1144"/>
        <v>0.87096774193548387</v>
      </c>
      <c r="H18347" s="4">
        <f t="shared" si="1145"/>
        <v>0</v>
      </c>
      <c r="I18347" s="5">
        <f>IF(OR(AND(F18347&gt;=50,G18347&gt;SUMIF(SeasonTotals!A$2:A$9,A18347,SeasonTotals!F$2:F$9)),AND(G18347&gt;0.885,F18347&gt;=50,D18347&lt;3)),1,0)</f>
        <v>0</v>
      </c>
      <c r="J18347" s="4">
        <f t="shared" si="1146"/>
        <v>0</v>
      </c>
      <c r="K18347" s="5">
        <f t="shared" si="1147"/>
        <v>0</v>
      </c>
    </row>
    <row r="18348" spans="1:11" x14ac:dyDescent="0.25">
      <c r="A18348" t="s">
        <v>172</v>
      </c>
      <c r="B18348" t="s">
        <v>146</v>
      </c>
      <c r="C18348" s="7">
        <v>1</v>
      </c>
      <c r="D18348">
        <v>1</v>
      </c>
      <c r="E18348">
        <v>30</v>
      </c>
      <c r="F18348">
        <v>59</v>
      </c>
      <c r="G18348" s="1">
        <f t="shared" si="1144"/>
        <v>0.967741935483871</v>
      </c>
      <c r="H18348" s="4">
        <f t="shared" si="1145"/>
        <v>1</v>
      </c>
      <c r="I18348" s="5">
        <f>IF(OR(AND(F18348&gt;=50,G18348&gt;SUMIF(SeasonTotals!A$2:A$9,A18348,SeasonTotals!F$2:F$9)),AND(G18348&gt;0.885,F18348&gt;=50,D18348&lt;3)),1,0)</f>
        <v>1</v>
      </c>
      <c r="J18348" s="4">
        <f t="shared" si="1146"/>
        <v>0</v>
      </c>
      <c r="K18348" s="5">
        <f t="shared" si="1147"/>
        <v>0</v>
      </c>
    </row>
    <row r="18349" spans="1:11" x14ac:dyDescent="0.25">
      <c r="A18349" t="s">
        <v>172</v>
      </c>
      <c r="B18349" t="s">
        <v>139</v>
      </c>
      <c r="C18349" s="7">
        <v>1</v>
      </c>
      <c r="D18349">
        <v>2</v>
      </c>
      <c r="E18349">
        <v>25</v>
      </c>
      <c r="F18349">
        <v>60</v>
      </c>
      <c r="G18349" s="1">
        <f t="shared" si="1144"/>
        <v>0.92592592592592593</v>
      </c>
      <c r="H18349" s="4">
        <f t="shared" si="1145"/>
        <v>1</v>
      </c>
      <c r="I18349" s="5">
        <f>IF(OR(AND(F18349&gt;=50,G18349&gt;SUMIF(SeasonTotals!A$2:A$9,A18349,SeasonTotals!F$2:F$9)),AND(G18349&gt;0.885,F18349&gt;=50,D18349&lt;3)),1,0)</f>
        <v>1</v>
      </c>
      <c r="J18349" s="4">
        <f t="shared" si="1146"/>
        <v>0</v>
      </c>
      <c r="K18349" s="5">
        <f t="shared" si="1147"/>
        <v>0</v>
      </c>
    </row>
    <row r="18350" spans="1:11" x14ac:dyDescent="0.25">
      <c r="A18350" t="s">
        <v>172</v>
      </c>
      <c r="B18350" t="s">
        <v>21</v>
      </c>
      <c r="C18350" s="7">
        <v>1</v>
      </c>
      <c r="D18350">
        <v>2</v>
      </c>
      <c r="E18350">
        <v>28</v>
      </c>
      <c r="F18350">
        <v>58</v>
      </c>
      <c r="G18350" s="1">
        <f t="shared" si="1144"/>
        <v>0.93333333333333335</v>
      </c>
      <c r="H18350" s="4">
        <f t="shared" si="1145"/>
        <v>1</v>
      </c>
      <c r="I18350" s="5">
        <f>IF(OR(AND(F18350&gt;=50,G18350&gt;SUMIF(SeasonTotals!A$2:A$9,A18350,SeasonTotals!F$2:F$9)),AND(G18350&gt;0.885,F18350&gt;=50,D18350&lt;3)),1,0)</f>
        <v>1</v>
      </c>
      <c r="J18350" s="4">
        <f t="shared" si="1146"/>
        <v>0</v>
      </c>
      <c r="K18350" s="5">
        <f t="shared" si="1147"/>
        <v>0</v>
      </c>
    </row>
    <row r="18351" spans="1:11" x14ac:dyDescent="0.25">
      <c r="A18351" t="s">
        <v>172</v>
      </c>
      <c r="B18351" t="s">
        <v>112</v>
      </c>
      <c r="C18351" s="7">
        <v>1</v>
      </c>
      <c r="D18351">
        <v>1</v>
      </c>
      <c r="E18351">
        <v>32</v>
      </c>
      <c r="F18351">
        <v>60</v>
      </c>
      <c r="G18351" s="1">
        <f t="shared" si="1144"/>
        <v>0.96969696969696972</v>
      </c>
      <c r="H18351" s="4">
        <f t="shared" si="1145"/>
        <v>1</v>
      </c>
      <c r="I18351" s="5">
        <f>IF(OR(AND(F18351&gt;=50,G18351&gt;SUMIF(SeasonTotals!A$2:A$9,A18351,SeasonTotals!F$2:F$9)),AND(G18351&gt;0.885,F18351&gt;=50,D18351&lt;3)),1,0)</f>
        <v>1</v>
      </c>
      <c r="J18351" s="4">
        <f t="shared" si="1146"/>
        <v>0</v>
      </c>
      <c r="K18351" s="5">
        <f t="shared" si="1147"/>
        <v>0</v>
      </c>
    </row>
    <row r="18352" spans="1:11" x14ac:dyDescent="0.25">
      <c r="A18352" t="s">
        <v>172</v>
      </c>
      <c r="B18352" t="s">
        <v>60</v>
      </c>
      <c r="C18352" s="7">
        <v>1</v>
      </c>
      <c r="D18352">
        <v>4</v>
      </c>
      <c r="E18352">
        <v>40</v>
      </c>
      <c r="F18352">
        <v>63</v>
      </c>
      <c r="G18352" s="1">
        <f t="shared" si="1144"/>
        <v>0.90909090909090906</v>
      </c>
      <c r="H18352" s="4">
        <f t="shared" si="1145"/>
        <v>0</v>
      </c>
      <c r="I18352" s="5">
        <f>IF(OR(AND(F18352&gt;=50,G18352&gt;SUMIF(SeasonTotals!A$2:A$9,A18352,SeasonTotals!F$2:F$9)),AND(G18352&gt;0.885,F18352&gt;=50,D18352&lt;3)),1,0)</f>
        <v>0</v>
      </c>
      <c r="J18352" s="4">
        <f t="shared" si="1146"/>
        <v>0</v>
      </c>
      <c r="K18352" s="5">
        <f t="shared" si="1147"/>
        <v>0</v>
      </c>
    </row>
    <row r="18353" spans="1:11" x14ac:dyDescent="0.25">
      <c r="A18353" t="s">
        <v>172</v>
      </c>
      <c r="B18353" t="s">
        <v>40</v>
      </c>
      <c r="C18353" s="7">
        <v>1</v>
      </c>
      <c r="D18353">
        <v>5</v>
      </c>
      <c r="E18353">
        <v>22</v>
      </c>
      <c r="F18353">
        <v>58</v>
      </c>
      <c r="G18353" s="1">
        <f t="shared" si="1144"/>
        <v>0.81481481481481477</v>
      </c>
      <c r="H18353" s="4">
        <f t="shared" si="1145"/>
        <v>0</v>
      </c>
      <c r="I18353" s="5">
        <f>IF(OR(AND(F18353&gt;=50,G18353&gt;SUMIF(SeasonTotals!A$2:A$9,A18353,SeasonTotals!F$2:F$9)),AND(G18353&gt;0.885,F18353&gt;=50,D18353&lt;3)),1,0)</f>
        <v>0</v>
      </c>
      <c r="J18353" s="4">
        <f t="shared" si="1146"/>
        <v>1</v>
      </c>
      <c r="K18353" s="5">
        <f t="shared" si="1147"/>
        <v>0</v>
      </c>
    </row>
    <row r="18354" spans="1:11" x14ac:dyDescent="0.25">
      <c r="A18354" t="s">
        <v>172</v>
      </c>
      <c r="B18354" t="s">
        <v>178</v>
      </c>
      <c r="C18354" s="7">
        <v>1</v>
      </c>
      <c r="D18354">
        <v>3</v>
      </c>
      <c r="E18354">
        <v>25</v>
      </c>
      <c r="F18354">
        <v>62</v>
      </c>
      <c r="G18354" s="1">
        <f t="shared" si="1144"/>
        <v>0.8928571428571429</v>
      </c>
      <c r="H18354" s="4">
        <f t="shared" si="1145"/>
        <v>0</v>
      </c>
      <c r="I18354" s="5">
        <f>IF(OR(AND(F18354&gt;=50,G18354&gt;SUMIF(SeasonTotals!A$2:A$9,A18354,SeasonTotals!F$2:F$9)),AND(G18354&gt;0.885,F18354&gt;=50,D18354&lt;3)),1,0)</f>
        <v>0</v>
      </c>
      <c r="J18354" s="4">
        <f t="shared" si="1146"/>
        <v>0</v>
      </c>
      <c r="K18354" s="5">
        <f t="shared" si="1147"/>
        <v>0</v>
      </c>
    </row>
    <row r="18355" spans="1:11" x14ac:dyDescent="0.25">
      <c r="A18355" t="s">
        <v>172</v>
      </c>
      <c r="B18355" t="s">
        <v>49</v>
      </c>
      <c r="C18355" s="7">
        <v>1</v>
      </c>
      <c r="D18355">
        <v>2</v>
      </c>
      <c r="E18355">
        <v>22</v>
      </c>
      <c r="F18355">
        <v>60</v>
      </c>
      <c r="G18355" s="1">
        <f t="shared" si="1144"/>
        <v>0.91666666666666663</v>
      </c>
      <c r="H18355" s="4">
        <f t="shared" si="1145"/>
        <v>1</v>
      </c>
      <c r="I18355" s="5">
        <f>IF(OR(AND(F18355&gt;=50,G18355&gt;SUMIF(SeasonTotals!A$2:A$9,A18355,SeasonTotals!F$2:F$9)),AND(G18355&gt;0.885,F18355&gt;=50,D18355&lt;3)),1,0)</f>
        <v>1</v>
      </c>
      <c r="J18355" s="4">
        <f t="shared" si="1146"/>
        <v>0</v>
      </c>
      <c r="K18355" s="5">
        <f t="shared" si="1147"/>
        <v>0</v>
      </c>
    </row>
    <row r="18356" spans="1:11" x14ac:dyDescent="0.25">
      <c r="A18356" t="s">
        <v>172</v>
      </c>
      <c r="B18356" t="s">
        <v>43</v>
      </c>
      <c r="C18356" s="7">
        <v>1</v>
      </c>
      <c r="D18356">
        <v>2</v>
      </c>
      <c r="E18356">
        <v>30</v>
      </c>
      <c r="F18356">
        <v>60</v>
      </c>
      <c r="G18356" s="1">
        <f t="shared" si="1144"/>
        <v>0.9375</v>
      </c>
      <c r="H18356" s="4">
        <f t="shared" si="1145"/>
        <v>1</v>
      </c>
      <c r="I18356" s="5">
        <f>IF(OR(AND(F18356&gt;=50,G18356&gt;SUMIF(SeasonTotals!A$2:A$9,A18356,SeasonTotals!F$2:F$9)),AND(G18356&gt;0.885,F18356&gt;=50,D18356&lt;3)),1,0)</f>
        <v>1</v>
      </c>
      <c r="J18356" s="4">
        <f t="shared" si="1146"/>
        <v>0</v>
      </c>
      <c r="K18356" s="5">
        <f t="shared" si="1147"/>
        <v>0</v>
      </c>
    </row>
    <row r="18357" spans="1:11" x14ac:dyDescent="0.25">
      <c r="A18357" t="s">
        <v>172</v>
      </c>
      <c r="B18357" t="s">
        <v>167</v>
      </c>
      <c r="C18357" s="7">
        <v>1</v>
      </c>
      <c r="D18357">
        <v>3</v>
      </c>
      <c r="E18357">
        <v>18</v>
      </c>
      <c r="F18357">
        <v>59</v>
      </c>
      <c r="G18357" s="1">
        <f t="shared" si="1144"/>
        <v>0.8571428571428571</v>
      </c>
      <c r="H18357" s="4">
        <f t="shared" si="1145"/>
        <v>0</v>
      </c>
      <c r="I18357" s="5">
        <f>IF(OR(AND(F18357&gt;=50,G18357&gt;SUMIF(SeasonTotals!A$2:A$9,A18357,SeasonTotals!F$2:F$9)),AND(G18357&gt;0.885,F18357&gt;=50,D18357&lt;3)),1,0)</f>
        <v>0</v>
      </c>
      <c r="J18357" s="4">
        <f t="shared" si="1146"/>
        <v>0</v>
      </c>
      <c r="K18357" s="5">
        <f t="shared" si="1147"/>
        <v>0</v>
      </c>
    </row>
    <row r="18358" spans="1:11" x14ac:dyDescent="0.25">
      <c r="A18358" t="s">
        <v>172</v>
      </c>
      <c r="B18358" t="s">
        <v>110</v>
      </c>
      <c r="C18358" s="7">
        <v>1</v>
      </c>
      <c r="D18358">
        <v>3</v>
      </c>
      <c r="E18358">
        <v>22</v>
      </c>
      <c r="F18358">
        <v>58</v>
      </c>
      <c r="G18358" s="1">
        <f t="shared" si="1144"/>
        <v>0.88</v>
      </c>
      <c r="H18358" s="4">
        <f t="shared" si="1145"/>
        <v>0</v>
      </c>
      <c r="I18358" s="5">
        <f>IF(OR(AND(F18358&gt;=50,G18358&gt;SUMIF(SeasonTotals!A$2:A$9,A18358,SeasonTotals!F$2:F$9)),AND(G18358&gt;0.885,F18358&gt;=50,D18358&lt;3)),1,0)</f>
        <v>0</v>
      </c>
      <c r="J18358" s="4">
        <f t="shared" si="1146"/>
        <v>0</v>
      </c>
      <c r="K18358" s="5">
        <f t="shared" si="1147"/>
        <v>0</v>
      </c>
    </row>
    <row r="18359" spans="1:11" x14ac:dyDescent="0.25">
      <c r="A18359" t="s">
        <v>172</v>
      </c>
      <c r="B18359" t="s">
        <v>107</v>
      </c>
      <c r="C18359" s="7">
        <v>1</v>
      </c>
      <c r="D18359">
        <v>4</v>
      </c>
      <c r="E18359">
        <v>36</v>
      </c>
      <c r="F18359">
        <v>60</v>
      </c>
      <c r="G18359" s="1">
        <f t="shared" si="1144"/>
        <v>0.9</v>
      </c>
      <c r="H18359" s="4">
        <f t="shared" si="1145"/>
        <v>0</v>
      </c>
      <c r="I18359" s="5">
        <f>IF(OR(AND(F18359&gt;=50,G18359&gt;SUMIF(SeasonTotals!A$2:A$9,A18359,SeasonTotals!F$2:F$9)),AND(G18359&gt;0.885,F18359&gt;=50,D18359&lt;3)),1,0)</f>
        <v>0</v>
      </c>
      <c r="J18359" s="4">
        <f t="shared" si="1146"/>
        <v>0</v>
      </c>
      <c r="K18359" s="5">
        <f t="shared" si="1147"/>
        <v>0</v>
      </c>
    </row>
    <row r="18360" spans="1:11" x14ac:dyDescent="0.25">
      <c r="A18360" t="s">
        <v>172</v>
      </c>
      <c r="B18360" t="s">
        <v>73</v>
      </c>
      <c r="C18360" s="7">
        <v>1</v>
      </c>
      <c r="D18360">
        <v>0</v>
      </c>
      <c r="E18360">
        <v>30</v>
      </c>
      <c r="F18360">
        <v>60</v>
      </c>
      <c r="G18360" s="1">
        <f t="shared" si="1144"/>
        <v>1</v>
      </c>
      <c r="H18360" s="4">
        <f t="shared" si="1145"/>
        <v>1</v>
      </c>
      <c r="I18360" s="5">
        <f>IF(OR(AND(F18360&gt;=50,G18360&gt;SUMIF(SeasonTotals!A$2:A$9,A18360,SeasonTotals!F$2:F$9)),AND(G18360&gt;0.885,F18360&gt;=50,D18360&lt;3)),1,0)</f>
        <v>1</v>
      </c>
      <c r="J18360" s="4">
        <f t="shared" si="1146"/>
        <v>0</v>
      </c>
      <c r="K18360" s="5">
        <f t="shared" si="1147"/>
        <v>0</v>
      </c>
    </row>
    <row r="18361" spans="1:11" x14ac:dyDescent="0.25">
      <c r="A18361" t="s">
        <v>172</v>
      </c>
      <c r="B18361" t="s">
        <v>104</v>
      </c>
      <c r="C18361" s="7">
        <v>1</v>
      </c>
      <c r="D18361">
        <v>3</v>
      </c>
      <c r="E18361">
        <v>20</v>
      </c>
      <c r="F18361">
        <v>58</v>
      </c>
      <c r="G18361" s="1">
        <f t="shared" si="1144"/>
        <v>0.86956521739130432</v>
      </c>
      <c r="H18361" s="4">
        <f t="shared" si="1145"/>
        <v>0</v>
      </c>
      <c r="I18361" s="5">
        <f>IF(OR(AND(F18361&gt;=50,G18361&gt;SUMIF(SeasonTotals!A$2:A$9,A18361,SeasonTotals!F$2:F$9)),AND(G18361&gt;0.885,F18361&gt;=50,D18361&lt;3)),1,0)</f>
        <v>0</v>
      </c>
      <c r="J18361" s="4">
        <f t="shared" si="1146"/>
        <v>0</v>
      </c>
      <c r="K18361" s="5">
        <f t="shared" si="1147"/>
        <v>0</v>
      </c>
    </row>
    <row r="18362" spans="1:11" x14ac:dyDescent="0.25">
      <c r="A18362" t="s">
        <v>172</v>
      </c>
      <c r="B18362" t="s">
        <v>95</v>
      </c>
      <c r="C18362" s="7">
        <v>1</v>
      </c>
      <c r="D18362">
        <v>3</v>
      </c>
      <c r="E18362">
        <v>36</v>
      </c>
      <c r="F18362">
        <v>60</v>
      </c>
      <c r="G18362" s="1">
        <f t="shared" si="1144"/>
        <v>0.92307692307692313</v>
      </c>
      <c r="H18362" s="4">
        <f t="shared" si="1145"/>
        <v>1</v>
      </c>
      <c r="I18362" s="5">
        <f>IF(OR(AND(F18362&gt;=50,G18362&gt;SUMIF(SeasonTotals!A$2:A$9,A18362,SeasonTotals!F$2:F$9)),AND(G18362&gt;0.885,F18362&gt;=50,D18362&lt;3)),1,0)</f>
        <v>1</v>
      </c>
      <c r="J18362" s="4">
        <f t="shared" si="1146"/>
        <v>0</v>
      </c>
      <c r="K18362" s="5">
        <f t="shared" si="1147"/>
        <v>0</v>
      </c>
    </row>
    <row r="18363" spans="1:11" x14ac:dyDescent="0.25">
      <c r="A18363" t="s">
        <v>172</v>
      </c>
      <c r="B18363" t="s">
        <v>69</v>
      </c>
      <c r="C18363" s="7">
        <v>1</v>
      </c>
      <c r="D18363">
        <v>3</v>
      </c>
      <c r="E18363">
        <v>29</v>
      </c>
      <c r="F18363">
        <v>59</v>
      </c>
      <c r="G18363" s="1">
        <f t="shared" si="1144"/>
        <v>0.90625</v>
      </c>
      <c r="H18363" s="4">
        <f t="shared" si="1145"/>
        <v>0</v>
      </c>
      <c r="I18363" s="5">
        <f>IF(OR(AND(F18363&gt;=50,G18363&gt;SUMIF(SeasonTotals!A$2:A$9,A18363,SeasonTotals!F$2:F$9)),AND(G18363&gt;0.885,F18363&gt;=50,D18363&lt;3)),1,0)</f>
        <v>0</v>
      </c>
      <c r="J18363" s="4">
        <f t="shared" si="1146"/>
        <v>0</v>
      </c>
      <c r="K18363" s="5">
        <f t="shared" si="1147"/>
        <v>0</v>
      </c>
    </row>
    <row r="18364" spans="1:11" x14ac:dyDescent="0.25">
      <c r="A18364" t="s">
        <v>172</v>
      </c>
      <c r="B18364" t="s">
        <v>155</v>
      </c>
      <c r="C18364" s="7">
        <v>1</v>
      </c>
      <c r="D18364">
        <v>2</v>
      </c>
      <c r="E18364">
        <v>19</v>
      </c>
      <c r="F18364">
        <v>60</v>
      </c>
      <c r="G18364" s="1">
        <f t="shared" si="1144"/>
        <v>0.90476190476190477</v>
      </c>
      <c r="H18364" s="4">
        <f t="shared" si="1145"/>
        <v>1</v>
      </c>
      <c r="I18364" s="5">
        <f>IF(OR(AND(F18364&gt;=50,G18364&gt;SUMIF(SeasonTotals!A$2:A$9,A18364,SeasonTotals!F$2:F$9)),AND(G18364&gt;0.885,F18364&gt;=50,D18364&lt;3)),1,0)</f>
        <v>1</v>
      </c>
      <c r="J18364" s="4">
        <f t="shared" si="1146"/>
        <v>0</v>
      </c>
      <c r="K18364" s="5">
        <f t="shared" si="1147"/>
        <v>0</v>
      </c>
    </row>
    <row r="18365" spans="1:11" x14ac:dyDescent="0.25">
      <c r="A18365" t="s">
        <v>172</v>
      </c>
      <c r="B18365" t="s">
        <v>106</v>
      </c>
      <c r="C18365" s="7">
        <v>1</v>
      </c>
      <c r="D18365">
        <v>2</v>
      </c>
      <c r="E18365">
        <v>40</v>
      </c>
      <c r="F18365">
        <v>60</v>
      </c>
      <c r="G18365" s="1">
        <f t="shared" si="1144"/>
        <v>0.95238095238095233</v>
      </c>
      <c r="H18365" s="4">
        <f t="shared" si="1145"/>
        <v>1</v>
      </c>
      <c r="I18365" s="5">
        <f>IF(OR(AND(F18365&gt;=50,G18365&gt;SUMIF(SeasonTotals!A$2:A$9,A18365,SeasonTotals!F$2:F$9)),AND(G18365&gt;0.885,F18365&gt;=50,D18365&lt;3)),1,0)</f>
        <v>1</v>
      </c>
      <c r="J18365" s="4">
        <f t="shared" si="1146"/>
        <v>0</v>
      </c>
      <c r="K18365" s="5">
        <f t="shared" si="1147"/>
        <v>0</v>
      </c>
    </row>
    <row r="18366" spans="1:11" x14ac:dyDescent="0.25">
      <c r="A18366" t="s">
        <v>172</v>
      </c>
      <c r="B18366" t="s">
        <v>159</v>
      </c>
      <c r="C18366" s="7">
        <v>1</v>
      </c>
      <c r="D18366">
        <v>3</v>
      </c>
      <c r="E18366">
        <v>27</v>
      </c>
      <c r="F18366">
        <v>61</v>
      </c>
      <c r="G18366" s="1">
        <f t="shared" si="1144"/>
        <v>0.9</v>
      </c>
      <c r="H18366" s="4">
        <f t="shared" si="1145"/>
        <v>0</v>
      </c>
      <c r="I18366" s="5">
        <f>IF(OR(AND(F18366&gt;=50,G18366&gt;SUMIF(SeasonTotals!A$2:A$9,A18366,SeasonTotals!F$2:F$9)),AND(G18366&gt;0.885,F18366&gt;=50,D18366&lt;3)),1,0)</f>
        <v>0</v>
      </c>
      <c r="J18366" s="4">
        <f t="shared" si="1146"/>
        <v>0</v>
      </c>
      <c r="K18366" s="5">
        <f t="shared" si="1147"/>
        <v>0</v>
      </c>
    </row>
    <row r="18367" spans="1:11" x14ac:dyDescent="0.25">
      <c r="A18367" t="s">
        <v>172</v>
      </c>
      <c r="B18367" t="s">
        <v>22</v>
      </c>
      <c r="C18367" s="7">
        <v>1</v>
      </c>
      <c r="D18367">
        <v>3</v>
      </c>
      <c r="E18367">
        <v>30</v>
      </c>
      <c r="F18367">
        <v>61</v>
      </c>
      <c r="G18367" s="1">
        <f t="shared" si="1144"/>
        <v>0.90909090909090906</v>
      </c>
      <c r="H18367" s="4">
        <f t="shared" si="1145"/>
        <v>0</v>
      </c>
      <c r="I18367" s="5">
        <f>IF(OR(AND(F18367&gt;=50,G18367&gt;SUMIF(SeasonTotals!A$2:A$9,A18367,SeasonTotals!F$2:F$9)),AND(G18367&gt;0.885,F18367&gt;=50,D18367&lt;3)),1,0)</f>
        <v>0</v>
      </c>
      <c r="J18367" s="4">
        <f t="shared" si="1146"/>
        <v>0</v>
      </c>
      <c r="K18367" s="5">
        <f t="shared" si="1147"/>
        <v>0</v>
      </c>
    </row>
    <row r="18368" spans="1:11" x14ac:dyDescent="0.25">
      <c r="A18368" t="s">
        <v>172</v>
      </c>
      <c r="B18368" t="s">
        <v>158</v>
      </c>
      <c r="C18368" s="7">
        <v>1</v>
      </c>
      <c r="D18368">
        <v>4</v>
      </c>
      <c r="E18368">
        <v>41</v>
      </c>
      <c r="F18368">
        <v>61</v>
      </c>
      <c r="G18368" s="1">
        <f t="shared" si="1144"/>
        <v>0.91111111111111109</v>
      </c>
      <c r="H18368" s="4">
        <f t="shared" si="1145"/>
        <v>0</v>
      </c>
      <c r="I18368" s="5">
        <f>IF(OR(AND(F18368&gt;=50,G18368&gt;SUMIF(SeasonTotals!A$2:A$9,A18368,SeasonTotals!F$2:F$9)),AND(G18368&gt;0.885,F18368&gt;=50,D18368&lt;3)),1,0)</f>
        <v>0</v>
      </c>
      <c r="J18368" s="4">
        <f t="shared" si="1146"/>
        <v>0</v>
      </c>
      <c r="K18368" s="5">
        <f t="shared" si="1147"/>
        <v>0</v>
      </c>
    </row>
    <row r="18369" spans="1:11" x14ac:dyDescent="0.25">
      <c r="A18369" t="s">
        <v>172</v>
      </c>
      <c r="B18369" t="s">
        <v>147</v>
      </c>
      <c r="C18369" s="7">
        <v>1</v>
      </c>
      <c r="D18369">
        <v>1</v>
      </c>
      <c r="E18369">
        <v>34</v>
      </c>
      <c r="F18369">
        <v>60</v>
      </c>
      <c r="G18369" s="1">
        <f t="shared" si="1144"/>
        <v>0.97142857142857142</v>
      </c>
      <c r="H18369" s="4">
        <f t="shared" si="1145"/>
        <v>1</v>
      </c>
      <c r="I18369" s="5">
        <f>IF(OR(AND(F18369&gt;=50,G18369&gt;SUMIF(SeasonTotals!A$2:A$9,A18369,SeasonTotals!F$2:F$9)),AND(G18369&gt;0.885,F18369&gt;=50,D18369&lt;3)),1,0)</f>
        <v>1</v>
      </c>
      <c r="J18369" s="4">
        <f t="shared" si="1146"/>
        <v>0</v>
      </c>
      <c r="K18369" s="5">
        <f t="shared" si="1147"/>
        <v>0</v>
      </c>
    </row>
    <row r="18370" spans="1:11" x14ac:dyDescent="0.25">
      <c r="A18370" t="s">
        <v>172</v>
      </c>
      <c r="B18370" t="s">
        <v>73</v>
      </c>
      <c r="C18370" s="7">
        <v>1</v>
      </c>
      <c r="D18370">
        <v>4</v>
      </c>
      <c r="E18370">
        <v>21</v>
      </c>
      <c r="F18370">
        <v>61</v>
      </c>
      <c r="G18370" s="1">
        <f t="shared" ref="G18370:G18433" si="1148">E18370/MAX(1,SUM(D18370:E18370))</f>
        <v>0.84</v>
      </c>
      <c r="H18370" s="4">
        <f t="shared" ref="H18370:H18433" si="1149">IF(AND(F18370&gt;=50,OR(G18370&gt;0.913,AND(G18370&gt;0.885,D18370&lt;3))),1,0)</f>
        <v>0</v>
      </c>
      <c r="I18370" s="5">
        <f>IF(OR(AND(F18370&gt;=50,G18370&gt;SUMIF(SeasonTotals!A$2:A$9,A18370,SeasonTotals!F$2:F$9)),AND(G18370&gt;0.885,F18370&gt;=50,D18370&lt;3)),1,0)</f>
        <v>0</v>
      </c>
      <c r="J18370" s="4">
        <f t="shared" ref="J18370:J18433" si="1150">IF(G18370&lt;0.85,1,0)</f>
        <v>1</v>
      </c>
      <c r="K18370" s="5">
        <f t="shared" ref="K18370:K18433" si="1151">IF(F18370&lt;55,1,0)</f>
        <v>0</v>
      </c>
    </row>
    <row r="18371" spans="1:11" x14ac:dyDescent="0.25">
      <c r="A18371" t="s">
        <v>172</v>
      </c>
      <c r="B18371" t="s">
        <v>132</v>
      </c>
      <c r="C18371" s="7">
        <v>1</v>
      </c>
      <c r="D18371">
        <v>1</v>
      </c>
      <c r="E18371">
        <v>20</v>
      </c>
      <c r="F18371">
        <v>60</v>
      </c>
      <c r="G18371" s="1">
        <f t="shared" si="1148"/>
        <v>0.95238095238095233</v>
      </c>
      <c r="H18371" s="4">
        <f t="shared" si="1149"/>
        <v>1</v>
      </c>
      <c r="I18371" s="5">
        <f>IF(OR(AND(F18371&gt;=50,G18371&gt;SUMIF(SeasonTotals!A$2:A$9,A18371,SeasonTotals!F$2:F$9)),AND(G18371&gt;0.885,F18371&gt;=50,D18371&lt;3)),1,0)</f>
        <v>1</v>
      </c>
      <c r="J18371" s="4">
        <f t="shared" si="1150"/>
        <v>0</v>
      </c>
      <c r="K18371" s="5">
        <f t="shared" si="1151"/>
        <v>0</v>
      </c>
    </row>
    <row r="18372" spans="1:11" x14ac:dyDescent="0.25">
      <c r="A18372" t="s">
        <v>172</v>
      </c>
      <c r="B18372" t="s">
        <v>152</v>
      </c>
      <c r="C18372" s="7">
        <v>1</v>
      </c>
      <c r="D18372">
        <v>2</v>
      </c>
      <c r="E18372">
        <v>22</v>
      </c>
      <c r="F18372">
        <v>59</v>
      </c>
      <c r="G18372" s="1">
        <f t="shared" si="1148"/>
        <v>0.91666666666666663</v>
      </c>
      <c r="H18372" s="4">
        <f t="shared" si="1149"/>
        <v>1</v>
      </c>
      <c r="I18372" s="5">
        <f>IF(OR(AND(F18372&gt;=50,G18372&gt;SUMIF(SeasonTotals!A$2:A$9,A18372,SeasonTotals!F$2:F$9)),AND(G18372&gt;0.885,F18372&gt;=50,D18372&lt;3)),1,0)</f>
        <v>1</v>
      </c>
      <c r="J18372" s="4">
        <f t="shared" si="1150"/>
        <v>0</v>
      </c>
      <c r="K18372" s="5">
        <f t="shared" si="1151"/>
        <v>0</v>
      </c>
    </row>
    <row r="18373" spans="1:11" x14ac:dyDescent="0.25">
      <c r="A18373" t="s">
        <v>172</v>
      </c>
      <c r="B18373" t="s">
        <v>17</v>
      </c>
      <c r="C18373" s="7">
        <v>1</v>
      </c>
      <c r="D18373">
        <v>3</v>
      </c>
      <c r="E18373">
        <v>19</v>
      </c>
      <c r="F18373">
        <v>58</v>
      </c>
      <c r="G18373" s="1">
        <f t="shared" si="1148"/>
        <v>0.86363636363636365</v>
      </c>
      <c r="H18373" s="4">
        <f t="shared" si="1149"/>
        <v>0</v>
      </c>
      <c r="I18373" s="5">
        <f>IF(OR(AND(F18373&gt;=50,G18373&gt;SUMIF(SeasonTotals!A$2:A$9,A18373,SeasonTotals!F$2:F$9)),AND(G18373&gt;0.885,F18373&gt;=50,D18373&lt;3)),1,0)</f>
        <v>0</v>
      </c>
      <c r="J18373" s="4">
        <f t="shared" si="1150"/>
        <v>0</v>
      </c>
      <c r="K18373" s="5">
        <f t="shared" si="1151"/>
        <v>0</v>
      </c>
    </row>
    <row r="18374" spans="1:11" x14ac:dyDescent="0.25">
      <c r="A18374" t="s">
        <v>172</v>
      </c>
      <c r="B18374" t="s">
        <v>94</v>
      </c>
      <c r="C18374" s="7">
        <v>1</v>
      </c>
      <c r="D18374">
        <v>3</v>
      </c>
      <c r="E18374">
        <v>6</v>
      </c>
      <c r="F18374">
        <v>20</v>
      </c>
      <c r="G18374" s="1">
        <f t="shared" si="1148"/>
        <v>0.66666666666666663</v>
      </c>
      <c r="H18374" s="4">
        <f t="shared" si="1149"/>
        <v>0</v>
      </c>
      <c r="I18374" s="5">
        <f>IF(OR(AND(F18374&gt;=50,G18374&gt;SUMIF(SeasonTotals!A$2:A$9,A18374,SeasonTotals!F$2:F$9)),AND(G18374&gt;0.885,F18374&gt;=50,D18374&lt;3)),1,0)</f>
        <v>0</v>
      </c>
      <c r="J18374" s="4">
        <f t="shared" si="1150"/>
        <v>1</v>
      </c>
      <c r="K18374" s="5">
        <f t="shared" si="1151"/>
        <v>1</v>
      </c>
    </row>
    <row r="18375" spans="1:11" x14ac:dyDescent="0.25">
      <c r="A18375" t="s">
        <v>172</v>
      </c>
      <c r="B18375" t="s">
        <v>112</v>
      </c>
      <c r="C18375" s="7">
        <v>1</v>
      </c>
      <c r="D18375">
        <v>0</v>
      </c>
      <c r="E18375">
        <v>18</v>
      </c>
      <c r="F18375">
        <v>60</v>
      </c>
      <c r="G18375" s="1">
        <f t="shared" si="1148"/>
        <v>1</v>
      </c>
      <c r="H18375" s="4">
        <f t="shared" si="1149"/>
        <v>1</v>
      </c>
      <c r="I18375" s="5">
        <f>IF(OR(AND(F18375&gt;=50,G18375&gt;SUMIF(SeasonTotals!A$2:A$9,A18375,SeasonTotals!F$2:F$9)),AND(G18375&gt;0.885,F18375&gt;=50,D18375&lt;3)),1,0)</f>
        <v>1</v>
      </c>
      <c r="J18375" s="4">
        <f t="shared" si="1150"/>
        <v>0</v>
      </c>
      <c r="K18375" s="5">
        <f t="shared" si="1151"/>
        <v>0</v>
      </c>
    </row>
    <row r="18376" spans="1:11" x14ac:dyDescent="0.25">
      <c r="A18376" t="s">
        <v>172</v>
      </c>
      <c r="B18376" t="s">
        <v>113</v>
      </c>
      <c r="C18376" s="7">
        <v>1</v>
      </c>
      <c r="D18376">
        <v>2</v>
      </c>
      <c r="E18376">
        <v>38</v>
      </c>
      <c r="F18376">
        <v>60</v>
      </c>
      <c r="G18376" s="1">
        <f t="shared" si="1148"/>
        <v>0.95</v>
      </c>
      <c r="H18376" s="4">
        <f t="shared" si="1149"/>
        <v>1</v>
      </c>
      <c r="I18376" s="5">
        <f>IF(OR(AND(F18376&gt;=50,G18376&gt;SUMIF(SeasonTotals!A$2:A$9,A18376,SeasonTotals!F$2:F$9)),AND(G18376&gt;0.885,F18376&gt;=50,D18376&lt;3)),1,0)</f>
        <v>1</v>
      </c>
      <c r="J18376" s="4">
        <f t="shared" si="1150"/>
        <v>0</v>
      </c>
      <c r="K18376" s="5">
        <f t="shared" si="1151"/>
        <v>0</v>
      </c>
    </row>
    <row r="18377" spans="1:11" x14ac:dyDescent="0.25">
      <c r="A18377" t="s">
        <v>172</v>
      </c>
      <c r="B18377" t="s">
        <v>150</v>
      </c>
      <c r="C18377" s="7">
        <v>1</v>
      </c>
      <c r="D18377">
        <v>5</v>
      </c>
      <c r="E18377">
        <v>23</v>
      </c>
      <c r="F18377">
        <v>60</v>
      </c>
      <c r="G18377" s="1">
        <f t="shared" si="1148"/>
        <v>0.8214285714285714</v>
      </c>
      <c r="H18377" s="4">
        <f t="shared" si="1149"/>
        <v>0</v>
      </c>
      <c r="I18377" s="5">
        <f>IF(OR(AND(F18377&gt;=50,G18377&gt;SUMIF(SeasonTotals!A$2:A$9,A18377,SeasonTotals!F$2:F$9)),AND(G18377&gt;0.885,F18377&gt;=50,D18377&lt;3)),1,0)</f>
        <v>0</v>
      </c>
      <c r="J18377" s="4">
        <f t="shared" si="1150"/>
        <v>1</v>
      </c>
      <c r="K18377" s="5">
        <f t="shared" si="1151"/>
        <v>0</v>
      </c>
    </row>
    <row r="18378" spans="1:11" x14ac:dyDescent="0.25">
      <c r="A18378" t="s">
        <v>172</v>
      </c>
      <c r="B18378" t="s">
        <v>83</v>
      </c>
      <c r="C18378" s="7">
        <v>1</v>
      </c>
      <c r="D18378">
        <v>5</v>
      </c>
      <c r="E18378">
        <v>22</v>
      </c>
      <c r="F18378">
        <v>60</v>
      </c>
      <c r="G18378" s="1">
        <f t="shared" si="1148"/>
        <v>0.81481481481481477</v>
      </c>
      <c r="H18378" s="4">
        <f t="shared" si="1149"/>
        <v>0</v>
      </c>
      <c r="I18378" s="5">
        <f>IF(OR(AND(F18378&gt;=50,G18378&gt;SUMIF(SeasonTotals!A$2:A$9,A18378,SeasonTotals!F$2:F$9)),AND(G18378&gt;0.885,F18378&gt;=50,D18378&lt;3)),1,0)</f>
        <v>0</v>
      </c>
      <c r="J18378" s="4">
        <f t="shared" si="1150"/>
        <v>1</v>
      </c>
      <c r="K18378" s="5">
        <f t="shared" si="1151"/>
        <v>0</v>
      </c>
    </row>
    <row r="18379" spans="1:11" x14ac:dyDescent="0.25">
      <c r="A18379" t="s">
        <v>172</v>
      </c>
      <c r="B18379" t="s">
        <v>111</v>
      </c>
      <c r="C18379" s="7">
        <v>1</v>
      </c>
      <c r="D18379">
        <v>2</v>
      </c>
      <c r="E18379">
        <v>34</v>
      </c>
      <c r="F18379">
        <v>59</v>
      </c>
      <c r="G18379" s="1">
        <f t="shared" si="1148"/>
        <v>0.94444444444444442</v>
      </c>
      <c r="H18379" s="4">
        <f t="shared" si="1149"/>
        <v>1</v>
      </c>
      <c r="I18379" s="5">
        <f>IF(OR(AND(F18379&gt;=50,G18379&gt;SUMIF(SeasonTotals!A$2:A$9,A18379,SeasonTotals!F$2:F$9)),AND(G18379&gt;0.885,F18379&gt;=50,D18379&lt;3)),1,0)</f>
        <v>1</v>
      </c>
      <c r="J18379" s="4">
        <f t="shared" si="1150"/>
        <v>0</v>
      </c>
      <c r="K18379" s="5">
        <f t="shared" si="1151"/>
        <v>0</v>
      </c>
    </row>
    <row r="18380" spans="1:11" x14ac:dyDescent="0.25">
      <c r="A18380" t="s">
        <v>172</v>
      </c>
      <c r="B18380" t="s">
        <v>181</v>
      </c>
      <c r="C18380" s="7">
        <v>1</v>
      </c>
      <c r="D18380">
        <v>6</v>
      </c>
      <c r="E18380">
        <v>38</v>
      </c>
      <c r="F18380">
        <v>60</v>
      </c>
      <c r="G18380" s="1">
        <f t="shared" si="1148"/>
        <v>0.86363636363636365</v>
      </c>
      <c r="H18380" s="4">
        <f t="shared" si="1149"/>
        <v>0</v>
      </c>
      <c r="I18380" s="5">
        <f>IF(OR(AND(F18380&gt;=50,G18380&gt;SUMIF(SeasonTotals!A$2:A$9,A18380,SeasonTotals!F$2:F$9)),AND(G18380&gt;0.885,F18380&gt;=50,D18380&lt;3)),1,0)</f>
        <v>0</v>
      </c>
      <c r="J18380" s="4">
        <f t="shared" si="1150"/>
        <v>0</v>
      </c>
      <c r="K18380" s="5">
        <f t="shared" si="1151"/>
        <v>0</v>
      </c>
    </row>
    <row r="18381" spans="1:11" x14ac:dyDescent="0.25">
      <c r="A18381" t="s">
        <v>172</v>
      </c>
      <c r="B18381" t="s">
        <v>127</v>
      </c>
      <c r="C18381" s="7">
        <v>1</v>
      </c>
      <c r="D18381">
        <v>3</v>
      </c>
      <c r="E18381">
        <v>29</v>
      </c>
      <c r="F18381">
        <v>60</v>
      </c>
      <c r="G18381" s="1">
        <f t="shared" si="1148"/>
        <v>0.90625</v>
      </c>
      <c r="H18381" s="4">
        <f t="shared" si="1149"/>
        <v>0</v>
      </c>
      <c r="I18381" s="5">
        <f>IF(OR(AND(F18381&gt;=50,G18381&gt;SUMIF(SeasonTotals!A$2:A$9,A18381,SeasonTotals!F$2:F$9)),AND(G18381&gt;0.885,F18381&gt;=50,D18381&lt;3)),1,0)</f>
        <v>0</v>
      </c>
      <c r="J18381" s="4">
        <f t="shared" si="1150"/>
        <v>0</v>
      </c>
      <c r="K18381" s="5">
        <f t="shared" si="1151"/>
        <v>0</v>
      </c>
    </row>
    <row r="18382" spans="1:11" x14ac:dyDescent="0.25">
      <c r="A18382" t="s">
        <v>172</v>
      </c>
      <c r="B18382" t="s">
        <v>119</v>
      </c>
      <c r="C18382" s="7">
        <v>1</v>
      </c>
      <c r="D18382">
        <v>3</v>
      </c>
      <c r="E18382">
        <v>21</v>
      </c>
      <c r="F18382">
        <v>58</v>
      </c>
      <c r="G18382" s="1">
        <f t="shared" si="1148"/>
        <v>0.875</v>
      </c>
      <c r="H18382" s="4">
        <f t="shared" si="1149"/>
        <v>0</v>
      </c>
      <c r="I18382" s="5">
        <f>IF(OR(AND(F18382&gt;=50,G18382&gt;SUMIF(SeasonTotals!A$2:A$9,A18382,SeasonTotals!F$2:F$9)),AND(G18382&gt;0.885,F18382&gt;=50,D18382&lt;3)),1,0)</f>
        <v>0</v>
      </c>
      <c r="J18382" s="4">
        <f t="shared" si="1150"/>
        <v>0</v>
      </c>
      <c r="K18382" s="5">
        <f t="shared" si="1151"/>
        <v>0</v>
      </c>
    </row>
    <row r="18383" spans="1:11" x14ac:dyDescent="0.25">
      <c r="A18383" t="s">
        <v>172</v>
      </c>
      <c r="B18383" t="s">
        <v>25</v>
      </c>
      <c r="C18383" s="7">
        <v>1</v>
      </c>
      <c r="D18383">
        <v>1</v>
      </c>
      <c r="E18383">
        <v>34</v>
      </c>
      <c r="F18383">
        <v>60</v>
      </c>
      <c r="G18383" s="1">
        <f t="shared" si="1148"/>
        <v>0.97142857142857142</v>
      </c>
      <c r="H18383" s="4">
        <f t="shared" si="1149"/>
        <v>1</v>
      </c>
      <c r="I18383" s="5">
        <f>IF(OR(AND(F18383&gt;=50,G18383&gt;SUMIF(SeasonTotals!A$2:A$9,A18383,SeasonTotals!F$2:F$9)),AND(G18383&gt;0.885,F18383&gt;=50,D18383&lt;3)),1,0)</f>
        <v>1</v>
      </c>
      <c r="J18383" s="4">
        <f t="shared" si="1150"/>
        <v>0</v>
      </c>
      <c r="K18383" s="5">
        <f t="shared" si="1151"/>
        <v>0</v>
      </c>
    </row>
    <row r="18384" spans="1:11" x14ac:dyDescent="0.25">
      <c r="A18384" t="s">
        <v>172</v>
      </c>
      <c r="B18384" t="s">
        <v>80</v>
      </c>
      <c r="C18384" s="7">
        <v>1</v>
      </c>
      <c r="D18384">
        <v>0</v>
      </c>
      <c r="E18384">
        <v>31</v>
      </c>
      <c r="F18384">
        <v>60</v>
      </c>
      <c r="G18384" s="1">
        <f t="shared" si="1148"/>
        <v>1</v>
      </c>
      <c r="H18384" s="4">
        <f t="shared" si="1149"/>
        <v>1</v>
      </c>
      <c r="I18384" s="5">
        <f>IF(OR(AND(F18384&gt;=50,G18384&gt;SUMIF(SeasonTotals!A$2:A$9,A18384,SeasonTotals!F$2:F$9)),AND(G18384&gt;0.885,F18384&gt;=50,D18384&lt;3)),1,0)</f>
        <v>1</v>
      </c>
      <c r="J18384" s="4">
        <f t="shared" si="1150"/>
        <v>0</v>
      </c>
      <c r="K18384" s="5">
        <f t="shared" si="1151"/>
        <v>0</v>
      </c>
    </row>
    <row r="18385" spans="1:11" x14ac:dyDescent="0.25">
      <c r="A18385" t="s">
        <v>172</v>
      </c>
      <c r="B18385" t="s">
        <v>147</v>
      </c>
      <c r="C18385" s="7">
        <v>1</v>
      </c>
      <c r="D18385">
        <v>1</v>
      </c>
      <c r="E18385">
        <v>22</v>
      </c>
      <c r="F18385">
        <v>60</v>
      </c>
      <c r="G18385" s="1">
        <f t="shared" si="1148"/>
        <v>0.95652173913043481</v>
      </c>
      <c r="H18385" s="4">
        <f t="shared" si="1149"/>
        <v>1</v>
      </c>
      <c r="I18385" s="5">
        <f>IF(OR(AND(F18385&gt;=50,G18385&gt;SUMIF(SeasonTotals!A$2:A$9,A18385,SeasonTotals!F$2:F$9)),AND(G18385&gt;0.885,F18385&gt;=50,D18385&lt;3)),1,0)</f>
        <v>1</v>
      </c>
      <c r="J18385" s="4">
        <f t="shared" si="1150"/>
        <v>0</v>
      </c>
      <c r="K18385" s="5">
        <f t="shared" si="1151"/>
        <v>0</v>
      </c>
    </row>
    <row r="18386" spans="1:11" x14ac:dyDescent="0.25">
      <c r="A18386" t="s">
        <v>172</v>
      </c>
      <c r="B18386" t="s">
        <v>93</v>
      </c>
      <c r="C18386" s="7">
        <v>1</v>
      </c>
      <c r="D18386">
        <v>4</v>
      </c>
      <c r="E18386">
        <v>25</v>
      </c>
      <c r="F18386">
        <v>59</v>
      </c>
      <c r="G18386" s="1">
        <f t="shared" si="1148"/>
        <v>0.86206896551724133</v>
      </c>
      <c r="H18386" s="4">
        <f t="shared" si="1149"/>
        <v>0</v>
      </c>
      <c r="I18386" s="5">
        <f>IF(OR(AND(F18386&gt;=50,G18386&gt;SUMIF(SeasonTotals!A$2:A$9,A18386,SeasonTotals!F$2:F$9)),AND(G18386&gt;0.885,F18386&gt;=50,D18386&lt;3)),1,0)</f>
        <v>0</v>
      </c>
      <c r="J18386" s="4">
        <f t="shared" si="1150"/>
        <v>0</v>
      </c>
      <c r="K18386" s="5">
        <f t="shared" si="1151"/>
        <v>0</v>
      </c>
    </row>
    <row r="18387" spans="1:11" x14ac:dyDescent="0.25">
      <c r="A18387" t="s">
        <v>172</v>
      </c>
      <c r="B18387" t="s">
        <v>18</v>
      </c>
      <c r="C18387" s="7">
        <v>1</v>
      </c>
      <c r="D18387">
        <v>2</v>
      </c>
      <c r="E18387">
        <v>21</v>
      </c>
      <c r="F18387">
        <v>60</v>
      </c>
      <c r="G18387" s="1">
        <f t="shared" si="1148"/>
        <v>0.91304347826086951</v>
      </c>
      <c r="H18387" s="4">
        <f t="shared" si="1149"/>
        <v>1</v>
      </c>
      <c r="I18387" s="5">
        <f>IF(OR(AND(F18387&gt;=50,G18387&gt;SUMIF(SeasonTotals!A$2:A$9,A18387,SeasonTotals!F$2:F$9)),AND(G18387&gt;0.885,F18387&gt;=50,D18387&lt;3)),1,0)</f>
        <v>1</v>
      </c>
      <c r="J18387" s="4">
        <f t="shared" si="1150"/>
        <v>0</v>
      </c>
      <c r="K18387" s="5">
        <f t="shared" si="1151"/>
        <v>0</v>
      </c>
    </row>
    <row r="18388" spans="1:11" x14ac:dyDescent="0.25">
      <c r="A18388" t="s">
        <v>172</v>
      </c>
      <c r="B18388" t="s">
        <v>51</v>
      </c>
      <c r="C18388" s="7">
        <v>1</v>
      </c>
      <c r="D18388">
        <v>2</v>
      </c>
      <c r="E18388">
        <v>26</v>
      </c>
      <c r="F18388">
        <v>60</v>
      </c>
      <c r="G18388" s="1">
        <f t="shared" si="1148"/>
        <v>0.9285714285714286</v>
      </c>
      <c r="H18388" s="4">
        <f t="shared" si="1149"/>
        <v>1</v>
      </c>
      <c r="I18388" s="5">
        <f>IF(OR(AND(F18388&gt;=50,G18388&gt;SUMIF(SeasonTotals!A$2:A$9,A18388,SeasonTotals!F$2:F$9)),AND(G18388&gt;0.885,F18388&gt;=50,D18388&lt;3)),1,0)</f>
        <v>1</v>
      </c>
      <c r="J18388" s="4">
        <f t="shared" si="1150"/>
        <v>0</v>
      </c>
      <c r="K18388" s="5">
        <f t="shared" si="1151"/>
        <v>0</v>
      </c>
    </row>
    <row r="18389" spans="1:11" x14ac:dyDescent="0.25">
      <c r="A18389" t="s">
        <v>172</v>
      </c>
      <c r="B18389" t="s">
        <v>87</v>
      </c>
      <c r="C18389" s="7">
        <v>1</v>
      </c>
      <c r="D18389">
        <v>1</v>
      </c>
      <c r="E18389">
        <v>39</v>
      </c>
      <c r="F18389">
        <v>60</v>
      </c>
      <c r="G18389" s="1">
        <f t="shared" si="1148"/>
        <v>0.97499999999999998</v>
      </c>
      <c r="H18389" s="4">
        <f t="shared" si="1149"/>
        <v>1</v>
      </c>
      <c r="I18389" s="5">
        <f>IF(OR(AND(F18389&gt;=50,G18389&gt;SUMIF(SeasonTotals!A$2:A$9,A18389,SeasonTotals!F$2:F$9)),AND(G18389&gt;0.885,F18389&gt;=50,D18389&lt;3)),1,0)</f>
        <v>1</v>
      </c>
      <c r="J18389" s="4">
        <f t="shared" si="1150"/>
        <v>0</v>
      </c>
      <c r="K18389" s="5">
        <f t="shared" si="1151"/>
        <v>0</v>
      </c>
    </row>
    <row r="18390" spans="1:11" x14ac:dyDescent="0.25">
      <c r="A18390" t="s">
        <v>172</v>
      </c>
      <c r="B18390" t="s">
        <v>123</v>
      </c>
      <c r="C18390" s="7">
        <v>1</v>
      </c>
      <c r="D18390">
        <v>1</v>
      </c>
      <c r="E18390">
        <v>31</v>
      </c>
      <c r="F18390">
        <v>60</v>
      </c>
      <c r="G18390" s="1">
        <f t="shared" si="1148"/>
        <v>0.96875</v>
      </c>
      <c r="H18390" s="4">
        <f t="shared" si="1149"/>
        <v>1</v>
      </c>
      <c r="I18390" s="5">
        <f>IF(OR(AND(F18390&gt;=50,G18390&gt;SUMIF(SeasonTotals!A$2:A$9,A18390,SeasonTotals!F$2:F$9)),AND(G18390&gt;0.885,F18390&gt;=50,D18390&lt;3)),1,0)</f>
        <v>1</v>
      </c>
      <c r="J18390" s="4">
        <f t="shared" si="1150"/>
        <v>0</v>
      </c>
      <c r="K18390" s="5">
        <f t="shared" si="1151"/>
        <v>0</v>
      </c>
    </row>
    <row r="18391" spans="1:11" x14ac:dyDescent="0.25">
      <c r="A18391" t="s">
        <v>172</v>
      </c>
      <c r="B18391" t="s">
        <v>104</v>
      </c>
      <c r="C18391" s="7">
        <v>1</v>
      </c>
      <c r="D18391">
        <v>2</v>
      </c>
      <c r="E18391">
        <v>30</v>
      </c>
      <c r="F18391">
        <v>60</v>
      </c>
      <c r="G18391" s="1">
        <f t="shared" si="1148"/>
        <v>0.9375</v>
      </c>
      <c r="H18391" s="4">
        <f t="shared" si="1149"/>
        <v>1</v>
      </c>
      <c r="I18391" s="5">
        <f>IF(OR(AND(F18391&gt;=50,G18391&gt;SUMIF(SeasonTotals!A$2:A$9,A18391,SeasonTotals!F$2:F$9)),AND(G18391&gt;0.885,F18391&gt;=50,D18391&lt;3)),1,0)</f>
        <v>1</v>
      </c>
      <c r="J18391" s="4">
        <f t="shared" si="1150"/>
        <v>0</v>
      </c>
      <c r="K18391" s="5">
        <f t="shared" si="1151"/>
        <v>0</v>
      </c>
    </row>
    <row r="18392" spans="1:11" x14ac:dyDescent="0.25">
      <c r="A18392" t="s">
        <v>172</v>
      </c>
      <c r="B18392" t="s">
        <v>69</v>
      </c>
      <c r="C18392" s="7">
        <v>1</v>
      </c>
      <c r="D18392">
        <v>2</v>
      </c>
      <c r="E18392">
        <v>23</v>
      </c>
      <c r="F18392">
        <v>59</v>
      </c>
      <c r="G18392" s="1">
        <f t="shared" si="1148"/>
        <v>0.92</v>
      </c>
      <c r="H18392" s="4">
        <f t="shared" si="1149"/>
        <v>1</v>
      </c>
      <c r="I18392" s="5">
        <f>IF(OR(AND(F18392&gt;=50,G18392&gt;SUMIF(SeasonTotals!A$2:A$9,A18392,SeasonTotals!F$2:F$9)),AND(G18392&gt;0.885,F18392&gt;=50,D18392&lt;3)),1,0)</f>
        <v>1</v>
      </c>
      <c r="J18392" s="4">
        <f t="shared" si="1150"/>
        <v>0</v>
      </c>
      <c r="K18392" s="5">
        <f t="shared" si="1151"/>
        <v>0</v>
      </c>
    </row>
    <row r="18393" spans="1:11" x14ac:dyDescent="0.25">
      <c r="A18393" t="s">
        <v>172</v>
      </c>
      <c r="B18393" t="s">
        <v>155</v>
      </c>
      <c r="C18393" s="7">
        <v>1</v>
      </c>
      <c r="D18393">
        <v>3</v>
      </c>
      <c r="E18393">
        <v>20</v>
      </c>
      <c r="F18393">
        <v>58</v>
      </c>
      <c r="G18393" s="1">
        <f t="shared" si="1148"/>
        <v>0.86956521739130432</v>
      </c>
      <c r="H18393" s="4">
        <f t="shared" si="1149"/>
        <v>0</v>
      </c>
      <c r="I18393" s="5">
        <f>IF(OR(AND(F18393&gt;=50,G18393&gt;SUMIF(SeasonTotals!A$2:A$9,A18393,SeasonTotals!F$2:F$9)),AND(G18393&gt;0.885,F18393&gt;=50,D18393&lt;3)),1,0)</f>
        <v>0</v>
      </c>
      <c r="J18393" s="4">
        <f t="shared" si="1150"/>
        <v>0</v>
      </c>
      <c r="K18393" s="5">
        <f t="shared" si="1151"/>
        <v>0</v>
      </c>
    </row>
    <row r="18394" spans="1:11" x14ac:dyDescent="0.25">
      <c r="A18394" t="s">
        <v>172</v>
      </c>
      <c r="B18394" t="s">
        <v>106</v>
      </c>
      <c r="C18394" s="7">
        <v>1</v>
      </c>
      <c r="D18394">
        <v>1</v>
      </c>
      <c r="E18394">
        <v>28</v>
      </c>
      <c r="F18394">
        <v>58</v>
      </c>
      <c r="G18394" s="1">
        <f t="shared" si="1148"/>
        <v>0.96551724137931039</v>
      </c>
      <c r="H18394" s="4">
        <f t="shared" si="1149"/>
        <v>1</v>
      </c>
      <c r="I18394" s="5">
        <f>IF(OR(AND(F18394&gt;=50,G18394&gt;SUMIF(SeasonTotals!A$2:A$9,A18394,SeasonTotals!F$2:F$9)),AND(G18394&gt;0.885,F18394&gt;=50,D18394&lt;3)),1,0)</f>
        <v>1</v>
      </c>
      <c r="J18394" s="4">
        <f t="shared" si="1150"/>
        <v>0</v>
      </c>
      <c r="K18394" s="5">
        <f t="shared" si="1151"/>
        <v>0</v>
      </c>
    </row>
    <row r="18395" spans="1:11" x14ac:dyDescent="0.25">
      <c r="A18395" t="s">
        <v>172</v>
      </c>
      <c r="B18395" t="s">
        <v>17</v>
      </c>
      <c r="C18395" s="7">
        <v>1</v>
      </c>
      <c r="D18395">
        <v>4</v>
      </c>
      <c r="E18395">
        <v>23</v>
      </c>
      <c r="F18395">
        <v>60</v>
      </c>
      <c r="G18395" s="1">
        <f t="shared" si="1148"/>
        <v>0.85185185185185186</v>
      </c>
      <c r="H18395" s="4">
        <f t="shared" si="1149"/>
        <v>0</v>
      </c>
      <c r="I18395" s="5">
        <f>IF(OR(AND(F18395&gt;=50,G18395&gt;SUMIF(SeasonTotals!A$2:A$9,A18395,SeasonTotals!F$2:F$9)),AND(G18395&gt;0.885,F18395&gt;=50,D18395&lt;3)),1,0)</f>
        <v>0</v>
      </c>
      <c r="J18395" s="4">
        <f t="shared" si="1150"/>
        <v>0</v>
      </c>
      <c r="K18395" s="5">
        <f t="shared" si="1151"/>
        <v>0</v>
      </c>
    </row>
    <row r="18396" spans="1:11" x14ac:dyDescent="0.25">
      <c r="A18396" t="s">
        <v>172</v>
      </c>
      <c r="B18396" t="s">
        <v>50</v>
      </c>
      <c r="C18396" s="7">
        <v>1</v>
      </c>
      <c r="D18396">
        <v>5</v>
      </c>
      <c r="E18396">
        <v>20</v>
      </c>
      <c r="F18396">
        <v>59</v>
      </c>
      <c r="G18396" s="1">
        <f t="shared" si="1148"/>
        <v>0.8</v>
      </c>
      <c r="H18396" s="4">
        <f t="shared" si="1149"/>
        <v>0</v>
      </c>
      <c r="I18396" s="5">
        <f>IF(OR(AND(F18396&gt;=50,G18396&gt;SUMIF(SeasonTotals!A$2:A$9,A18396,SeasonTotals!F$2:F$9)),AND(G18396&gt;0.885,F18396&gt;=50,D18396&lt;3)),1,0)</f>
        <v>0</v>
      </c>
      <c r="J18396" s="4">
        <f t="shared" si="1150"/>
        <v>1</v>
      </c>
      <c r="K18396" s="5">
        <f t="shared" si="1151"/>
        <v>0</v>
      </c>
    </row>
    <row r="18397" spans="1:11" x14ac:dyDescent="0.25">
      <c r="A18397" t="s">
        <v>172</v>
      </c>
      <c r="B18397" t="s">
        <v>38</v>
      </c>
      <c r="C18397" s="7">
        <v>1</v>
      </c>
      <c r="D18397">
        <v>3</v>
      </c>
      <c r="E18397">
        <v>26</v>
      </c>
      <c r="F18397">
        <v>60</v>
      </c>
      <c r="G18397" s="1">
        <f t="shared" si="1148"/>
        <v>0.89655172413793105</v>
      </c>
      <c r="H18397" s="4">
        <f t="shared" si="1149"/>
        <v>0</v>
      </c>
      <c r="I18397" s="5">
        <f>IF(OR(AND(F18397&gt;=50,G18397&gt;SUMIF(SeasonTotals!A$2:A$9,A18397,SeasonTotals!F$2:F$9)),AND(G18397&gt;0.885,F18397&gt;=50,D18397&lt;3)),1,0)</f>
        <v>0</v>
      </c>
      <c r="J18397" s="4">
        <f t="shared" si="1150"/>
        <v>0</v>
      </c>
      <c r="K18397" s="5">
        <f t="shared" si="1151"/>
        <v>0</v>
      </c>
    </row>
    <row r="18398" spans="1:11" x14ac:dyDescent="0.25">
      <c r="A18398" t="s">
        <v>172</v>
      </c>
      <c r="B18398" t="s">
        <v>60</v>
      </c>
      <c r="C18398" s="7">
        <v>1</v>
      </c>
      <c r="D18398">
        <v>3</v>
      </c>
      <c r="E18398">
        <v>21</v>
      </c>
      <c r="F18398">
        <v>63</v>
      </c>
      <c r="G18398" s="1">
        <f t="shared" si="1148"/>
        <v>0.875</v>
      </c>
      <c r="H18398" s="4">
        <f t="shared" si="1149"/>
        <v>0</v>
      </c>
      <c r="I18398" s="5">
        <f>IF(OR(AND(F18398&gt;=50,G18398&gt;SUMIF(SeasonTotals!A$2:A$9,A18398,SeasonTotals!F$2:F$9)),AND(G18398&gt;0.885,F18398&gt;=50,D18398&lt;3)),1,0)</f>
        <v>0</v>
      </c>
      <c r="J18398" s="4">
        <f t="shared" si="1150"/>
        <v>0</v>
      </c>
      <c r="K18398" s="5">
        <f t="shared" si="1151"/>
        <v>0</v>
      </c>
    </row>
    <row r="18399" spans="1:11" x14ac:dyDescent="0.25">
      <c r="A18399" t="s">
        <v>172</v>
      </c>
      <c r="B18399" t="s">
        <v>120</v>
      </c>
      <c r="C18399" s="7">
        <v>1</v>
      </c>
      <c r="D18399">
        <v>2</v>
      </c>
      <c r="E18399">
        <v>31</v>
      </c>
      <c r="F18399">
        <v>60</v>
      </c>
      <c r="G18399" s="1">
        <f t="shared" si="1148"/>
        <v>0.93939393939393945</v>
      </c>
      <c r="H18399" s="4">
        <f t="shared" si="1149"/>
        <v>1</v>
      </c>
      <c r="I18399" s="5">
        <f>IF(OR(AND(F18399&gt;=50,G18399&gt;SUMIF(SeasonTotals!A$2:A$9,A18399,SeasonTotals!F$2:F$9)),AND(G18399&gt;0.885,F18399&gt;=50,D18399&lt;3)),1,0)</f>
        <v>1</v>
      </c>
      <c r="J18399" s="4">
        <f t="shared" si="1150"/>
        <v>0</v>
      </c>
      <c r="K18399" s="5">
        <f t="shared" si="1151"/>
        <v>0</v>
      </c>
    </row>
    <row r="18400" spans="1:11" x14ac:dyDescent="0.25">
      <c r="A18400" t="s">
        <v>172</v>
      </c>
      <c r="B18400" t="s">
        <v>37</v>
      </c>
      <c r="C18400" s="7">
        <v>1</v>
      </c>
      <c r="D18400">
        <v>1</v>
      </c>
      <c r="E18400">
        <v>24</v>
      </c>
      <c r="F18400">
        <v>60</v>
      </c>
      <c r="G18400" s="1">
        <f t="shared" si="1148"/>
        <v>0.96</v>
      </c>
      <c r="H18400" s="4">
        <f t="shared" si="1149"/>
        <v>1</v>
      </c>
      <c r="I18400" s="5">
        <f>IF(OR(AND(F18400&gt;=50,G18400&gt;SUMIF(SeasonTotals!A$2:A$9,A18400,SeasonTotals!F$2:F$9)),AND(G18400&gt;0.885,F18400&gt;=50,D18400&lt;3)),1,0)</f>
        <v>1</v>
      </c>
      <c r="J18400" s="4">
        <f t="shared" si="1150"/>
        <v>0</v>
      </c>
      <c r="K18400" s="5">
        <f t="shared" si="1151"/>
        <v>0</v>
      </c>
    </row>
    <row r="18401" spans="1:11" x14ac:dyDescent="0.25">
      <c r="A18401" t="s">
        <v>172</v>
      </c>
      <c r="B18401" t="s">
        <v>147</v>
      </c>
      <c r="C18401" s="7">
        <v>1</v>
      </c>
      <c r="D18401">
        <v>2</v>
      </c>
      <c r="E18401">
        <v>28</v>
      </c>
      <c r="F18401">
        <v>60</v>
      </c>
      <c r="G18401" s="1">
        <f t="shared" si="1148"/>
        <v>0.93333333333333335</v>
      </c>
      <c r="H18401" s="4">
        <f t="shared" si="1149"/>
        <v>1</v>
      </c>
      <c r="I18401" s="5">
        <f>IF(OR(AND(F18401&gt;=50,G18401&gt;SUMIF(SeasonTotals!A$2:A$9,A18401,SeasonTotals!F$2:F$9)),AND(G18401&gt;0.885,F18401&gt;=50,D18401&lt;3)),1,0)</f>
        <v>1</v>
      </c>
      <c r="J18401" s="4">
        <f t="shared" si="1150"/>
        <v>0</v>
      </c>
      <c r="K18401" s="5">
        <f t="shared" si="1151"/>
        <v>0</v>
      </c>
    </row>
    <row r="18402" spans="1:11" x14ac:dyDescent="0.25">
      <c r="A18402" t="s">
        <v>172</v>
      </c>
      <c r="B18402" t="s">
        <v>55</v>
      </c>
      <c r="C18402" s="7">
        <v>1</v>
      </c>
      <c r="D18402">
        <v>1</v>
      </c>
      <c r="E18402">
        <v>12</v>
      </c>
      <c r="F18402">
        <v>30</v>
      </c>
      <c r="G18402" s="1">
        <f t="shared" si="1148"/>
        <v>0.92307692307692313</v>
      </c>
      <c r="H18402" s="4">
        <f t="shared" si="1149"/>
        <v>0</v>
      </c>
      <c r="I18402" s="5">
        <f>IF(OR(AND(F18402&gt;=50,G18402&gt;SUMIF(SeasonTotals!A$2:A$9,A18402,SeasonTotals!F$2:F$9)),AND(G18402&gt;0.885,F18402&gt;=50,D18402&lt;3)),1,0)</f>
        <v>0</v>
      </c>
      <c r="J18402" s="4">
        <f t="shared" si="1150"/>
        <v>0</v>
      </c>
      <c r="K18402" s="5">
        <f t="shared" si="1151"/>
        <v>1</v>
      </c>
    </row>
    <row r="18403" spans="1:11" x14ac:dyDescent="0.25">
      <c r="A18403" t="s">
        <v>172</v>
      </c>
      <c r="B18403" t="s">
        <v>87</v>
      </c>
      <c r="C18403" s="7">
        <v>1</v>
      </c>
      <c r="D18403">
        <v>2</v>
      </c>
      <c r="E18403">
        <v>37</v>
      </c>
      <c r="F18403">
        <v>63</v>
      </c>
      <c r="G18403" s="1">
        <f t="shared" si="1148"/>
        <v>0.94871794871794868</v>
      </c>
      <c r="H18403" s="4">
        <f t="shared" si="1149"/>
        <v>1</v>
      </c>
      <c r="I18403" s="5">
        <f>IF(OR(AND(F18403&gt;=50,G18403&gt;SUMIF(SeasonTotals!A$2:A$9,A18403,SeasonTotals!F$2:F$9)),AND(G18403&gt;0.885,F18403&gt;=50,D18403&lt;3)),1,0)</f>
        <v>1</v>
      </c>
      <c r="J18403" s="4">
        <f t="shared" si="1150"/>
        <v>0</v>
      </c>
      <c r="K18403" s="5">
        <f t="shared" si="1151"/>
        <v>0</v>
      </c>
    </row>
    <row r="18404" spans="1:11" x14ac:dyDescent="0.25">
      <c r="A18404" t="s">
        <v>172</v>
      </c>
      <c r="B18404" t="s">
        <v>50</v>
      </c>
      <c r="C18404" s="7">
        <v>1</v>
      </c>
      <c r="D18404">
        <v>3</v>
      </c>
      <c r="E18404">
        <v>14</v>
      </c>
      <c r="F18404">
        <v>20</v>
      </c>
      <c r="G18404" s="1">
        <f t="shared" si="1148"/>
        <v>0.82352941176470584</v>
      </c>
      <c r="H18404" s="4">
        <f t="shared" si="1149"/>
        <v>0</v>
      </c>
      <c r="I18404" s="5">
        <f>IF(OR(AND(F18404&gt;=50,G18404&gt;SUMIF(SeasonTotals!A$2:A$9,A18404,SeasonTotals!F$2:F$9)),AND(G18404&gt;0.885,F18404&gt;=50,D18404&lt;3)),1,0)</f>
        <v>0</v>
      </c>
      <c r="J18404" s="4">
        <f t="shared" si="1150"/>
        <v>1</v>
      </c>
      <c r="K18404" s="5">
        <f t="shared" si="1151"/>
        <v>1</v>
      </c>
    </row>
    <row r="18405" spans="1:11" x14ac:dyDescent="0.25">
      <c r="A18405" t="s">
        <v>172</v>
      </c>
      <c r="B18405" t="s">
        <v>16</v>
      </c>
      <c r="C18405" s="7">
        <v>1</v>
      </c>
      <c r="D18405">
        <v>1</v>
      </c>
      <c r="E18405">
        <v>23</v>
      </c>
      <c r="F18405">
        <v>60</v>
      </c>
      <c r="G18405" s="1">
        <f t="shared" si="1148"/>
        <v>0.95833333333333337</v>
      </c>
      <c r="H18405" s="4">
        <f t="shared" si="1149"/>
        <v>1</v>
      </c>
      <c r="I18405" s="5">
        <f>IF(OR(AND(F18405&gt;=50,G18405&gt;SUMIF(SeasonTotals!A$2:A$9,A18405,SeasonTotals!F$2:F$9)),AND(G18405&gt;0.885,F18405&gt;=50,D18405&lt;3)),1,0)</f>
        <v>1</v>
      </c>
      <c r="J18405" s="4">
        <f t="shared" si="1150"/>
        <v>0</v>
      </c>
      <c r="K18405" s="5">
        <f t="shared" si="1151"/>
        <v>0</v>
      </c>
    </row>
    <row r="18406" spans="1:11" x14ac:dyDescent="0.25">
      <c r="A18406" t="s">
        <v>172</v>
      </c>
      <c r="B18406" t="s">
        <v>28</v>
      </c>
      <c r="C18406" s="7">
        <v>1</v>
      </c>
      <c r="D18406">
        <v>3</v>
      </c>
      <c r="E18406">
        <v>25</v>
      </c>
      <c r="F18406">
        <v>65</v>
      </c>
      <c r="G18406" s="1">
        <f t="shared" si="1148"/>
        <v>0.8928571428571429</v>
      </c>
      <c r="H18406" s="4">
        <f t="shared" si="1149"/>
        <v>0</v>
      </c>
      <c r="I18406" s="5">
        <f>IF(OR(AND(F18406&gt;=50,G18406&gt;SUMIF(SeasonTotals!A$2:A$9,A18406,SeasonTotals!F$2:F$9)),AND(G18406&gt;0.885,F18406&gt;=50,D18406&lt;3)),1,0)</f>
        <v>0</v>
      </c>
      <c r="J18406" s="4">
        <f t="shared" si="1150"/>
        <v>0</v>
      </c>
      <c r="K18406" s="5">
        <f t="shared" si="1151"/>
        <v>0</v>
      </c>
    </row>
    <row r="18407" spans="1:11" x14ac:dyDescent="0.25">
      <c r="A18407" t="s">
        <v>172</v>
      </c>
      <c r="B18407" t="s">
        <v>113</v>
      </c>
      <c r="C18407" s="7">
        <v>1</v>
      </c>
      <c r="D18407">
        <v>4</v>
      </c>
      <c r="E18407">
        <v>23</v>
      </c>
      <c r="F18407">
        <v>59</v>
      </c>
      <c r="G18407" s="1">
        <f t="shared" si="1148"/>
        <v>0.85185185185185186</v>
      </c>
      <c r="H18407" s="4">
        <f t="shared" si="1149"/>
        <v>0</v>
      </c>
      <c r="I18407" s="5">
        <f>IF(OR(AND(F18407&gt;=50,G18407&gt;SUMIF(SeasonTotals!A$2:A$9,A18407,SeasonTotals!F$2:F$9)),AND(G18407&gt;0.885,F18407&gt;=50,D18407&lt;3)),1,0)</f>
        <v>0</v>
      </c>
      <c r="J18407" s="4">
        <f t="shared" si="1150"/>
        <v>0</v>
      </c>
      <c r="K18407" s="5">
        <f t="shared" si="1151"/>
        <v>0</v>
      </c>
    </row>
    <row r="18408" spans="1:11" x14ac:dyDescent="0.25">
      <c r="A18408" t="s">
        <v>172</v>
      </c>
      <c r="B18408" t="s">
        <v>60</v>
      </c>
      <c r="C18408" s="7">
        <v>1</v>
      </c>
      <c r="D18408">
        <v>0</v>
      </c>
      <c r="E18408">
        <v>31</v>
      </c>
      <c r="F18408">
        <v>62</v>
      </c>
      <c r="G18408" s="1">
        <f t="shared" si="1148"/>
        <v>1</v>
      </c>
      <c r="H18408" s="4">
        <f t="shared" si="1149"/>
        <v>1</v>
      </c>
      <c r="I18408" s="5">
        <f>IF(OR(AND(F18408&gt;=50,G18408&gt;SUMIF(SeasonTotals!A$2:A$9,A18408,SeasonTotals!F$2:F$9)),AND(G18408&gt;0.885,F18408&gt;=50,D18408&lt;3)),1,0)</f>
        <v>1</v>
      </c>
      <c r="J18408" s="4">
        <f t="shared" si="1150"/>
        <v>0</v>
      </c>
      <c r="K18408" s="5">
        <f t="shared" si="1151"/>
        <v>0</v>
      </c>
    </row>
    <row r="18409" spans="1:11" x14ac:dyDescent="0.25">
      <c r="A18409" t="s">
        <v>172</v>
      </c>
      <c r="B18409" t="s">
        <v>138</v>
      </c>
      <c r="C18409" s="7">
        <v>1</v>
      </c>
      <c r="D18409">
        <v>4</v>
      </c>
      <c r="E18409">
        <v>19</v>
      </c>
      <c r="F18409">
        <v>34</v>
      </c>
      <c r="G18409" s="1">
        <f t="shared" si="1148"/>
        <v>0.82608695652173914</v>
      </c>
      <c r="H18409" s="4">
        <f t="shared" si="1149"/>
        <v>0</v>
      </c>
      <c r="I18409" s="5">
        <f>IF(OR(AND(F18409&gt;=50,G18409&gt;SUMIF(SeasonTotals!A$2:A$9,A18409,SeasonTotals!F$2:F$9)),AND(G18409&gt;0.885,F18409&gt;=50,D18409&lt;3)),1,0)</f>
        <v>0</v>
      </c>
      <c r="J18409" s="4">
        <f t="shared" si="1150"/>
        <v>1</v>
      </c>
      <c r="K18409" s="5">
        <f t="shared" si="1151"/>
        <v>1</v>
      </c>
    </row>
    <row r="18410" spans="1:11" x14ac:dyDescent="0.25">
      <c r="A18410" t="s">
        <v>172</v>
      </c>
      <c r="B18410" t="s">
        <v>120</v>
      </c>
      <c r="C18410" s="7">
        <v>1</v>
      </c>
      <c r="D18410">
        <v>1</v>
      </c>
      <c r="E18410">
        <v>16</v>
      </c>
      <c r="F18410">
        <v>60</v>
      </c>
      <c r="G18410" s="1">
        <f t="shared" si="1148"/>
        <v>0.94117647058823528</v>
      </c>
      <c r="H18410" s="4">
        <f t="shared" si="1149"/>
        <v>1</v>
      </c>
      <c r="I18410" s="5">
        <f>IF(OR(AND(F18410&gt;=50,G18410&gt;SUMIF(SeasonTotals!A$2:A$9,A18410,SeasonTotals!F$2:F$9)),AND(G18410&gt;0.885,F18410&gt;=50,D18410&lt;3)),1,0)</f>
        <v>1</v>
      </c>
      <c r="J18410" s="4">
        <f t="shared" si="1150"/>
        <v>0</v>
      </c>
      <c r="K18410" s="5">
        <f t="shared" si="1151"/>
        <v>0</v>
      </c>
    </row>
    <row r="18411" spans="1:11" x14ac:dyDescent="0.25">
      <c r="A18411" t="s">
        <v>172</v>
      </c>
      <c r="B18411" t="s">
        <v>168</v>
      </c>
      <c r="C18411" s="7">
        <v>1</v>
      </c>
      <c r="D18411">
        <v>1</v>
      </c>
      <c r="E18411">
        <v>20</v>
      </c>
      <c r="F18411">
        <v>60</v>
      </c>
      <c r="G18411" s="1">
        <f t="shared" si="1148"/>
        <v>0.95238095238095233</v>
      </c>
      <c r="H18411" s="4">
        <f t="shared" si="1149"/>
        <v>1</v>
      </c>
      <c r="I18411" s="5">
        <f>IF(OR(AND(F18411&gt;=50,G18411&gt;SUMIF(SeasonTotals!A$2:A$9,A18411,SeasonTotals!F$2:F$9)),AND(G18411&gt;0.885,F18411&gt;=50,D18411&lt;3)),1,0)</f>
        <v>1</v>
      </c>
      <c r="J18411" s="4">
        <f t="shared" si="1150"/>
        <v>0</v>
      </c>
      <c r="K18411" s="5">
        <f t="shared" si="1151"/>
        <v>0</v>
      </c>
    </row>
    <row r="18412" spans="1:11" x14ac:dyDescent="0.25">
      <c r="A18412" t="s">
        <v>172</v>
      </c>
      <c r="B18412" t="s">
        <v>158</v>
      </c>
      <c r="C18412" s="7">
        <v>1</v>
      </c>
      <c r="D18412">
        <v>2</v>
      </c>
      <c r="E18412">
        <v>38</v>
      </c>
      <c r="F18412">
        <v>60</v>
      </c>
      <c r="G18412" s="1">
        <f t="shared" si="1148"/>
        <v>0.95</v>
      </c>
      <c r="H18412" s="4">
        <f t="shared" si="1149"/>
        <v>1</v>
      </c>
      <c r="I18412" s="5">
        <f>IF(OR(AND(F18412&gt;=50,G18412&gt;SUMIF(SeasonTotals!A$2:A$9,A18412,SeasonTotals!F$2:F$9)),AND(G18412&gt;0.885,F18412&gt;=50,D18412&lt;3)),1,0)</f>
        <v>1</v>
      </c>
      <c r="J18412" s="4">
        <f t="shared" si="1150"/>
        <v>0</v>
      </c>
      <c r="K18412" s="5">
        <f t="shared" si="1151"/>
        <v>0</v>
      </c>
    </row>
    <row r="18413" spans="1:11" x14ac:dyDescent="0.25">
      <c r="A18413" t="s">
        <v>172</v>
      </c>
      <c r="B18413" t="s">
        <v>107</v>
      </c>
      <c r="C18413" s="7">
        <v>1</v>
      </c>
      <c r="D18413">
        <v>3</v>
      </c>
      <c r="E18413">
        <v>34</v>
      </c>
      <c r="F18413">
        <v>64</v>
      </c>
      <c r="G18413" s="1">
        <f t="shared" si="1148"/>
        <v>0.91891891891891897</v>
      </c>
      <c r="H18413" s="4">
        <f t="shared" si="1149"/>
        <v>1</v>
      </c>
      <c r="I18413" s="5">
        <f>IF(OR(AND(F18413&gt;=50,G18413&gt;SUMIF(SeasonTotals!A$2:A$9,A18413,SeasonTotals!F$2:F$9)),AND(G18413&gt;0.885,F18413&gt;=50,D18413&lt;3)),1,0)</f>
        <v>1</v>
      </c>
      <c r="J18413" s="4">
        <f t="shared" si="1150"/>
        <v>0</v>
      </c>
      <c r="K18413" s="5">
        <f t="shared" si="1151"/>
        <v>0</v>
      </c>
    </row>
    <row r="18414" spans="1:11" x14ac:dyDescent="0.25">
      <c r="A18414" t="s">
        <v>172</v>
      </c>
      <c r="B18414" t="s">
        <v>25</v>
      </c>
      <c r="C18414" s="7">
        <v>1</v>
      </c>
      <c r="D18414">
        <v>3</v>
      </c>
      <c r="E18414">
        <v>9</v>
      </c>
      <c r="F18414">
        <v>20</v>
      </c>
      <c r="G18414" s="1">
        <f t="shared" si="1148"/>
        <v>0.75</v>
      </c>
      <c r="H18414" s="4">
        <f t="shared" si="1149"/>
        <v>0</v>
      </c>
      <c r="I18414" s="5">
        <f>IF(OR(AND(F18414&gt;=50,G18414&gt;SUMIF(SeasonTotals!A$2:A$9,A18414,SeasonTotals!F$2:F$9)),AND(G18414&gt;0.885,F18414&gt;=50,D18414&lt;3)),1,0)</f>
        <v>0</v>
      </c>
      <c r="J18414" s="4">
        <f t="shared" si="1150"/>
        <v>1</v>
      </c>
      <c r="K18414" s="5">
        <f t="shared" si="1151"/>
        <v>1</v>
      </c>
    </row>
    <row r="18415" spans="1:11" x14ac:dyDescent="0.25">
      <c r="A18415" t="s">
        <v>172</v>
      </c>
      <c r="B18415" t="s">
        <v>102</v>
      </c>
      <c r="C18415" s="7">
        <v>1</v>
      </c>
      <c r="D18415">
        <v>3</v>
      </c>
      <c r="E18415">
        <v>15</v>
      </c>
      <c r="F18415">
        <v>65</v>
      </c>
      <c r="G18415" s="1">
        <f t="shared" si="1148"/>
        <v>0.83333333333333337</v>
      </c>
      <c r="H18415" s="4">
        <f t="shared" si="1149"/>
        <v>0</v>
      </c>
      <c r="I18415" s="5">
        <f>IF(OR(AND(F18415&gt;=50,G18415&gt;SUMIF(SeasonTotals!A$2:A$9,A18415,SeasonTotals!F$2:F$9)),AND(G18415&gt;0.885,F18415&gt;=50,D18415&lt;3)),1,0)</f>
        <v>0</v>
      </c>
      <c r="J18415" s="4">
        <f t="shared" si="1150"/>
        <v>1</v>
      </c>
      <c r="K18415" s="5">
        <f t="shared" si="1151"/>
        <v>0</v>
      </c>
    </row>
    <row r="18416" spans="1:11" x14ac:dyDescent="0.25">
      <c r="A18416" t="s">
        <v>172</v>
      </c>
      <c r="B18416" t="s">
        <v>93</v>
      </c>
      <c r="C18416" s="7">
        <v>1</v>
      </c>
      <c r="D18416">
        <v>3</v>
      </c>
      <c r="E18416">
        <v>31</v>
      </c>
      <c r="F18416">
        <v>58</v>
      </c>
      <c r="G18416" s="1">
        <f t="shared" si="1148"/>
        <v>0.91176470588235292</v>
      </c>
      <c r="H18416" s="4">
        <f t="shared" si="1149"/>
        <v>0</v>
      </c>
      <c r="I18416" s="5">
        <f>IF(OR(AND(F18416&gt;=50,G18416&gt;SUMIF(SeasonTotals!A$2:A$9,A18416,SeasonTotals!F$2:F$9)),AND(G18416&gt;0.885,F18416&gt;=50,D18416&lt;3)),1,0)</f>
        <v>0</v>
      </c>
      <c r="J18416" s="4">
        <f t="shared" si="1150"/>
        <v>0</v>
      </c>
      <c r="K18416" s="5">
        <f t="shared" si="1151"/>
        <v>0</v>
      </c>
    </row>
    <row r="18417" spans="1:11" x14ac:dyDescent="0.25">
      <c r="A18417" t="s">
        <v>172</v>
      </c>
      <c r="B18417" t="s">
        <v>18</v>
      </c>
      <c r="C18417" s="7">
        <v>1</v>
      </c>
      <c r="D18417">
        <v>0</v>
      </c>
      <c r="E18417">
        <v>28</v>
      </c>
      <c r="F18417">
        <v>60</v>
      </c>
      <c r="G18417" s="1">
        <f t="shared" si="1148"/>
        <v>1</v>
      </c>
      <c r="H18417" s="4">
        <f t="shared" si="1149"/>
        <v>1</v>
      </c>
      <c r="I18417" s="5">
        <f>IF(OR(AND(F18417&gt;=50,G18417&gt;SUMIF(SeasonTotals!A$2:A$9,A18417,SeasonTotals!F$2:F$9)),AND(G18417&gt;0.885,F18417&gt;=50,D18417&lt;3)),1,0)</f>
        <v>1</v>
      </c>
      <c r="J18417" s="4">
        <f t="shared" si="1150"/>
        <v>0</v>
      </c>
      <c r="K18417" s="5">
        <f t="shared" si="1151"/>
        <v>0</v>
      </c>
    </row>
    <row r="18418" spans="1:11" x14ac:dyDescent="0.25">
      <c r="A18418" t="s">
        <v>172</v>
      </c>
      <c r="B18418" t="s">
        <v>51</v>
      </c>
      <c r="C18418" s="7">
        <v>1</v>
      </c>
      <c r="D18418">
        <v>1</v>
      </c>
      <c r="E18418">
        <v>17</v>
      </c>
      <c r="F18418">
        <v>62</v>
      </c>
      <c r="G18418" s="1">
        <f t="shared" si="1148"/>
        <v>0.94444444444444442</v>
      </c>
      <c r="H18418" s="4">
        <f t="shared" si="1149"/>
        <v>1</v>
      </c>
      <c r="I18418" s="5">
        <f>IF(OR(AND(F18418&gt;=50,G18418&gt;SUMIF(SeasonTotals!A$2:A$9,A18418,SeasonTotals!F$2:F$9)),AND(G18418&gt;0.885,F18418&gt;=50,D18418&lt;3)),1,0)</f>
        <v>1</v>
      </c>
      <c r="J18418" s="4">
        <f t="shared" si="1150"/>
        <v>0</v>
      </c>
      <c r="K18418" s="5">
        <f t="shared" si="1151"/>
        <v>0</v>
      </c>
    </row>
    <row r="18419" spans="1:11" x14ac:dyDescent="0.25">
      <c r="A18419" t="s">
        <v>172</v>
      </c>
      <c r="B18419" t="s">
        <v>87</v>
      </c>
      <c r="C18419" s="7">
        <v>1</v>
      </c>
      <c r="D18419">
        <v>2</v>
      </c>
      <c r="E18419">
        <v>29</v>
      </c>
      <c r="F18419">
        <v>62</v>
      </c>
      <c r="G18419" s="1">
        <f t="shared" si="1148"/>
        <v>0.93548387096774188</v>
      </c>
      <c r="H18419" s="4">
        <f t="shared" si="1149"/>
        <v>1</v>
      </c>
      <c r="I18419" s="5">
        <f>IF(OR(AND(F18419&gt;=50,G18419&gt;SUMIF(SeasonTotals!A$2:A$9,A18419,SeasonTotals!F$2:F$9)),AND(G18419&gt;0.885,F18419&gt;=50,D18419&lt;3)),1,0)</f>
        <v>1</v>
      </c>
      <c r="J18419" s="4">
        <f t="shared" si="1150"/>
        <v>0</v>
      </c>
      <c r="K18419" s="5">
        <f t="shared" si="1151"/>
        <v>0</v>
      </c>
    </row>
    <row r="18420" spans="1:11" x14ac:dyDescent="0.25">
      <c r="A18420" t="s">
        <v>172</v>
      </c>
      <c r="B18420" t="s">
        <v>104</v>
      </c>
      <c r="C18420" s="7">
        <v>1</v>
      </c>
      <c r="D18420">
        <v>2</v>
      </c>
      <c r="E18420">
        <v>23</v>
      </c>
      <c r="F18420">
        <v>58</v>
      </c>
      <c r="G18420" s="1">
        <f t="shared" si="1148"/>
        <v>0.92</v>
      </c>
      <c r="H18420" s="4">
        <f t="shared" si="1149"/>
        <v>1</v>
      </c>
      <c r="I18420" s="5">
        <f>IF(OR(AND(F18420&gt;=50,G18420&gt;SUMIF(SeasonTotals!A$2:A$9,A18420,SeasonTotals!F$2:F$9)),AND(G18420&gt;0.885,F18420&gt;=50,D18420&lt;3)),1,0)</f>
        <v>1</v>
      </c>
      <c r="J18420" s="4">
        <f t="shared" si="1150"/>
        <v>0</v>
      </c>
      <c r="K18420" s="5">
        <f t="shared" si="1151"/>
        <v>0</v>
      </c>
    </row>
    <row r="18421" spans="1:11" x14ac:dyDescent="0.25">
      <c r="A18421" t="s">
        <v>172</v>
      </c>
      <c r="B18421" t="s">
        <v>69</v>
      </c>
      <c r="C18421" s="7">
        <v>1</v>
      </c>
      <c r="D18421">
        <v>1</v>
      </c>
      <c r="E18421">
        <v>33</v>
      </c>
      <c r="F18421">
        <v>59</v>
      </c>
      <c r="G18421" s="1">
        <f t="shared" si="1148"/>
        <v>0.97058823529411764</v>
      </c>
      <c r="H18421" s="4">
        <f t="shared" si="1149"/>
        <v>1</v>
      </c>
      <c r="I18421" s="5">
        <f>IF(OR(AND(F18421&gt;=50,G18421&gt;SUMIF(SeasonTotals!A$2:A$9,A18421,SeasonTotals!F$2:F$9)),AND(G18421&gt;0.885,F18421&gt;=50,D18421&lt;3)),1,0)</f>
        <v>1</v>
      </c>
      <c r="J18421" s="4">
        <f t="shared" si="1150"/>
        <v>0</v>
      </c>
      <c r="K18421" s="5">
        <f t="shared" si="1151"/>
        <v>0</v>
      </c>
    </row>
    <row r="18422" spans="1:11" x14ac:dyDescent="0.25">
      <c r="A18422" t="s">
        <v>172</v>
      </c>
      <c r="B18422" t="s">
        <v>106</v>
      </c>
      <c r="C18422" s="7">
        <v>1</v>
      </c>
      <c r="D18422">
        <v>0</v>
      </c>
      <c r="E18422">
        <v>44</v>
      </c>
      <c r="F18422">
        <v>60</v>
      </c>
      <c r="G18422" s="1">
        <f t="shared" si="1148"/>
        <v>1</v>
      </c>
      <c r="H18422" s="4">
        <f t="shared" si="1149"/>
        <v>1</v>
      </c>
      <c r="I18422" s="5">
        <f>IF(OR(AND(F18422&gt;=50,G18422&gt;SUMIF(SeasonTotals!A$2:A$9,A18422,SeasonTotals!F$2:F$9)),AND(G18422&gt;0.885,F18422&gt;=50,D18422&lt;3)),1,0)</f>
        <v>1</v>
      </c>
      <c r="J18422" s="4">
        <f t="shared" si="1150"/>
        <v>0</v>
      </c>
      <c r="K18422" s="5">
        <f t="shared" si="1151"/>
        <v>0</v>
      </c>
    </row>
    <row r="18423" spans="1:11" x14ac:dyDescent="0.25">
      <c r="A18423" t="s">
        <v>172</v>
      </c>
      <c r="B18423" t="s">
        <v>176</v>
      </c>
      <c r="C18423" s="7">
        <v>1</v>
      </c>
      <c r="D18423">
        <v>4</v>
      </c>
      <c r="E18423">
        <v>31</v>
      </c>
      <c r="F18423">
        <v>60</v>
      </c>
      <c r="G18423" s="1">
        <f t="shared" si="1148"/>
        <v>0.88571428571428568</v>
      </c>
      <c r="H18423" s="4">
        <f t="shared" si="1149"/>
        <v>0</v>
      </c>
      <c r="I18423" s="5">
        <f>IF(OR(AND(F18423&gt;=50,G18423&gt;SUMIF(SeasonTotals!A$2:A$9,A18423,SeasonTotals!F$2:F$9)),AND(G18423&gt;0.885,F18423&gt;=50,D18423&lt;3)),1,0)</f>
        <v>0</v>
      </c>
      <c r="J18423" s="4">
        <f t="shared" si="1150"/>
        <v>0</v>
      </c>
      <c r="K18423" s="5">
        <f t="shared" si="1151"/>
        <v>0</v>
      </c>
    </row>
    <row r="18424" spans="1:11" x14ac:dyDescent="0.25">
      <c r="A18424" t="s">
        <v>172</v>
      </c>
      <c r="B18424" t="s">
        <v>159</v>
      </c>
      <c r="C18424" s="7">
        <v>1</v>
      </c>
      <c r="D18424">
        <v>2</v>
      </c>
      <c r="E18424">
        <v>23</v>
      </c>
      <c r="F18424">
        <v>64</v>
      </c>
      <c r="G18424" s="1">
        <f t="shared" si="1148"/>
        <v>0.92</v>
      </c>
      <c r="H18424" s="4">
        <f t="shared" si="1149"/>
        <v>1</v>
      </c>
      <c r="I18424" s="5">
        <f>IF(OR(AND(F18424&gt;=50,G18424&gt;SUMIF(SeasonTotals!A$2:A$9,A18424,SeasonTotals!F$2:F$9)),AND(G18424&gt;0.885,F18424&gt;=50,D18424&lt;3)),1,0)</f>
        <v>1</v>
      </c>
      <c r="J18424" s="4">
        <f t="shared" si="1150"/>
        <v>0</v>
      </c>
      <c r="K18424" s="5">
        <f t="shared" si="1151"/>
        <v>0</v>
      </c>
    </row>
    <row r="18425" spans="1:11" x14ac:dyDescent="0.25">
      <c r="A18425" t="s">
        <v>172</v>
      </c>
      <c r="B18425" t="s">
        <v>21</v>
      </c>
      <c r="C18425" s="7">
        <v>1</v>
      </c>
      <c r="D18425">
        <v>3</v>
      </c>
      <c r="E18425">
        <v>21</v>
      </c>
      <c r="F18425">
        <v>58</v>
      </c>
      <c r="G18425" s="1">
        <f t="shared" si="1148"/>
        <v>0.875</v>
      </c>
      <c r="H18425" s="4">
        <f t="shared" si="1149"/>
        <v>0</v>
      </c>
      <c r="I18425" s="5">
        <f>IF(OR(AND(F18425&gt;=50,G18425&gt;SUMIF(SeasonTotals!A$2:A$9,A18425,SeasonTotals!F$2:F$9)),AND(G18425&gt;0.885,F18425&gt;=50,D18425&lt;3)),1,0)</f>
        <v>0</v>
      </c>
      <c r="J18425" s="4">
        <f t="shared" si="1150"/>
        <v>0</v>
      </c>
      <c r="K18425" s="5">
        <f t="shared" si="1151"/>
        <v>0</v>
      </c>
    </row>
    <row r="18426" spans="1:11" x14ac:dyDescent="0.25">
      <c r="A18426" t="s">
        <v>172</v>
      </c>
      <c r="B18426" t="s">
        <v>150</v>
      </c>
      <c r="C18426" s="7">
        <v>1</v>
      </c>
      <c r="D18426">
        <v>2</v>
      </c>
      <c r="E18426">
        <v>29</v>
      </c>
      <c r="F18426">
        <v>60</v>
      </c>
      <c r="G18426" s="1">
        <f t="shared" si="1148"/>
        <v>0.93548387096774188</v>
      </c>
      <c r="H18426" s="4">
        <f t="shared" si="1149"/>
        <v>1</v>
      </c>
      <c r="I18426" s="5">
        <f>IF(OR(AND(F18426&gt;=50,G18426&gt;SUMIF(SeasonTotals!A$2:A$9,A18426,SeasonTotals!F$2:F$9)),AND(G18426&gt;0.885,F18426&gt;=50,D18426&lt;3)),1,0)</f>
        <v>1</v>
      </c>
      <c r="J18426" s="4">
        <f t="shared" si="1150"/>
        <v>0</v>
      </c>
      <c r="K18426" s="5">
        <f t="shared" si="1151"/>
        <v>0</v>
      </c>
    </row>
    <row r="18427" spans="1:11" x14ac:dyDescent="0.25">
      <c r="A18427" t="s">
        <v>172</v>
      </c>
      <c r="B18427" t="s">
        <v>120</v>
      </c>
      <c r="C18427" s="7">
        <v>1</v>
      </c>
      <c r="D18427">
        <v>2</v>
      </c>
      <c r="E18427">
        <v>38</v>
      </c>
      <c r="F18427">
        <v>60</v>
      </c>
      <c r="G18427" s="1">
        <f t="shared" si="1148"/>
        <v>0.95</v>
      </c>
      <c r="H18427" s="4">
        <f t="shared" si="1149"/>
        <v>1</v>
      </c>
      <c r="I18427" s="5">
        <f>IF(OR(AND(F18427&gt;=50,G18427&gt;SUMIF(SeasonTotals!A$2:A$9,A18427,SeasonTotals!F$2:F$9)),AND(G18427&gt;0.885,F18427&gt;=50,D18427&lt;3)),1,0)</f>
        <v>1</v>
      </c>
      <c r="J18427" s="4">
        <f t="shared" si="1150"/>
        <v>0</v>
      </c>
      <c r="K18427" s="5">
        <f t="shared" si="1151"/>
        <v>0</v>
      </c>
    </row>
    <row r="18428" spans="1:11" x14ac:dyDescent="0.25">
      <c r="A18428" t="s">
        <v>172</v>
      </c>
      <c r="B18428" t="s">
        <v>43</v>
      </c>
      <c r="C18428" s="7">
        <v>1</v>
      </c>
      <c r="D18428">
        <v>2</v>
      </c>
      <c r="E18428">
        <v>15</v>
      </c>
      <c r="F18428">
        <v>60</v>
      </c>
      <c r="G18428" s="1">
        <f t="shared" si="1148"/>
        <v>0.88235294117647056</v>
      </c>
      <c r="H18428" s="4">
        <f t="shared" si="1149"/>
        <v>0</v>
      </c>
      <c r="I18428" s="5">
        <f>IF(OR(AND(F18428&gt;=50,G18428&gt;SUMIF(SeasonTotals!A$2:A$9,A18428,SeasonTotals!F$2:F$9)),AND(G18428&gt;0.885,F18428&gt;=50,D18428&lt;3)),1,0)</f>
        <v>0</v>
      </c>
      <c r="J18428" s="4">
        <f t="shared" si="1150"/>
        <v>0</v>
      </c>
      <c r="K18428" s="5">
        <f t="shared" si="1151"/>
        <v>0</v>
      </c>
    </row>
    <row r="18429" spans="1:11" x14ac:dyDescent="0.25">
      <c r="A18429" t="s">
        <v>172</v>
      </c>
      <c r="B18429" t="s">
        <v>25</v>
      </c>
      <c r="C18429" s="7">
        <v>1</v>
      </c>
      <c r="D18429">
        <v>3</v>
      </c>
      <c r="E18429">
        <v>32</v>
      </c>
      <c r="F18429">
        <v>64</v>
      </c>
      <c r="G18429" s="1">
        <f t="shared" si="1148"/>
        <v>0.91428571428571426</v>
      </c>
      <c r="H18429" s="4">
        <f t="shared" si="1149"/>
        <v>1</v>
      </c>
      <c r="I18429" s="5">
        <f>IF(OR(AND(F18429&gt;=50,G18429&gt;SUMIF(SeasonTotals!A$2:A$9,A18429,SeasonTotals!F$2:F$9)),AND(G18429&gt;0.885,F18429&gt;=50,D18429&lt;3)),1,0)</f>
        <v>0</v>
      </c>
      <c r="J18429" s="4">
        <f t="shared" si="1150"/>
        <v>0</v>
      </c>
      <c r="K18429" s="5">
        <f t="shared" si="1151"/>
        <v>0</v>
      </c>
    </row>
    <row r="18430" spans="1:11" x14ac:dyDescent="0.25">
      <c r="A18430" t="s">
        <v>172</v>
      </c>
      <c r="B18430" t="s">
        <v>102</v>
      </c>
      <c r="C18430" s="7">
        <v>1</v>
      </c>
      <c r="D18430">
        <v>3</v>
      </c>
      <c r="E18430">
        <v>49</v>
      </c>
      <c r="F18430">
        <v>59</v>
      </c>
      <c r="G18430" s="1">
        <f t="shared" si="1148"/>
        <v>0.94230769230769229</v>
      </c>
      <c r="H18430" s="4">
        <f t="shared" si="1149"/>
        <v>1</v>
      </c>
      <c r="I18430" s="5">
        <f>IF(OR(AND(F18430&gt;=50,G18430&gt;SUMIF(SeasonTotals!A$2:A$9,A18430,SeasonTotals!F$2:F$9)),AND(G18430&gt;0.885,F18430&gt;=50,D18430&lt;3)),1,0)</f>
        <v>1</v>
      </c>
      <c r="J18430" s="4">
        <f t="shared" si="1150"/>
        <v>0</v>
      </c>
      <c r="K18430" s="5">
        <f t="shared" si="1151"/>
        <v>0</v>
      </c>
    </row>
    <row r="18431" spans="1:11" x14ac:dyDescent="0.25">
      <c r="A18431" t="s">
        <v>172</v>
      </c>
      <c r="B18431" t="s">
        <v>95</v>
      </c>
      <c r="C18431" s="7">
        <v>1</v>
      </c>
      <c r="D18431">
        <v>4</v>
      </c>
      <c r="E18431">
        <v>20</v>
      </c>
      <c r="F18431">
        <v>40</v>
      </c>
      <c r="G18431" s="1">
        <f t="shared" si="1148"/>
        <v>0.83333333333333337</v>
      </c>
      <c r="H18431" s="4">
        <f t="shared" si="1149"/>
        <v>0</v>
      </c>
      <c r="I18431" s="5">
        <f>IF(OR(AND(F18431&gt;=50,G18431&gt;SUMIF(SeasonTotals!A$2:A$9,A18431,SeasonTotals!F$2:F$9)),AND(G18431&gt;0.885,F18431&gt;=50,D18431&lt;3)),1,0)</f>
        <v>0</v>
      </c>
      <c r="J18431" s="4">
        <f t="shared" si="1150"/>
        <v>1</v>
      </c>
      <c r="K18431" s="5">
        <f t="shared" si="1151"/>
        <v>1</v>
      </c>
    </row>
    <row r="18432" spans="1:11" x14ac:dyDescent="0.25">
      <c r="A18432" t="s">
        <v>172</v>
      </c>
      <c r="B18432" t="s">
        <v>69</v>
      </c>
      <c r="C18432" s="7">
        <v>1</v>
      </c>
      <c r="D18432">
        <v>2</v>
      </c>
      <c r="E18432">
        <v>37</v>
      </c>
      <c r="F18432">
        <v>65</v>
      </c>
      <c r="G18432" s="1">
        <f t="shared" si="1148"/>
        <v>0.94871794871794868</v>
      </c>
      <c r="H18432" s="4">
        <f t="shared" si="1149"/>
        <v>1</v>
      </c>
      <c r="I18432" s="5">
        <f>IF(OR(AND(F18432&gt;=50,G18432&gt;SUMIF(SeasonTotals!A$2:A$9,A18432,SeasonTotals!F$2:F$9)),AND(G18432&gt;0.885,F18432&gt;=50,D18432&lt;3)),1,0)</f>
        <v>1</v>
      </c>
      <c r="J18432" s="4">
        <f t="shared" si="1150"/>
        <v>0</v>
      </c>
      <c r="K18432" s="5">
        <f t="shared" si="1151"/>
        <v>0</v>
      </c>
    </row>
    <row r="18433" spans="1:11" x14ac:dyDescent="0.25">
      <c r="A18433" t="s">
        <v>172</v>
      </c>
      <c r="B18433" t="s">
        <v>17</v>
      </c>
      <c r="C18433" s="7">
        <v>1</v>
      </c>
      <c r="D18433">
        <v>2</v>
      </c>
      <c r="E18433">
        <v>29</v>
      </c>
      <c r="F18433">
        <v>64</v>
      </c>
      <c r="G18433" s="1">
        <f t="shared" si="1148"/>
        <v>0.93548387096774188</v>
      </c>
      <c r="H18433" s="4">
        <f t="shared" si="1149"/>
        <v>1</v>
      </c>
      <c r="I18433" s="5">
        <f>IF(OR(AND(F18433&gt;=50,G18433&gt;SUMIF(SeasonTotals!A$2:A$9,A18433,SeasonTotals!F$2:F$9)),AND(G18433&gt;0.885,F18433&gt;=50,D18433&lt;3)),1,0)</f>
        <v>1</v>
      </c>
      <c r="J18433" s="4">
        <f t="shared" si="1150"/>
        <v>0</v>
      </c>
      <c r="K18433" s="5">
        <f t="shared" si="1151"/>
        <v>0</v>
      </c>
    </row>
    <row r="18434" spans="1:11" x14ac:dyDescent="0.25">
      <c r="A18434" t="s">
        <v>172</v>
      </c>
      <c r="B18434" t="s">
        <v>159</v>
      </c>
      <c r="C18434" s="7">
        <v>1</v>
      </c>
      <c r="D18434">
        <v>4</v>
      </c>
      <c r="E18434">
        <v>28</v>
      </c>
      <c r="F18434">
        <v>60</v>
      </c>
      <c r="G18434" s="1">
        <f t="shared" ref="G18434:G18497" si="1152">E18434/MAX(1,SUM(D18434:E18434))</f>
        <v>0.875</v>
      </c>
      <c r="H18434" s="4">
        <f t="shared" ref="H18434:H18497" si="1153">IF(AND(F18434&gt;=50,OR(G18434&gt;0.913,AND(G18434&gt;0.885,D18434&lt;3))),1,0)</f>
        <v>0</v>
      </c>
      <c r="I18434" s="5">
        <f>IF(OR(AND(F18434&gt;=50,G18434&gt;SUMIF(SeasonTotals!A$2:A$9,A18434,SeasonTotals!F$2:F$9)),AND(G18434&gt;0.885,F18434&gt;=50,D18434&lt;3)),1,0)</f>
        <v>0</v>
      </c>
      <c r="J18434" s="4">
        <f t="shared" ref="J18434:J18497" si="1154">IF(G18434&lt;0.85,1,0)</f>
        <v>0</v>
      </c>
      <c r="K18434" s="5">
        <f t="shared" ref="K18434:K18497" si="1155">IF(F18434&lt;55,1,0)</f>
        <v>0</v>
      </c>
    </row>
    <row r="18435" spans="1:11" x14ac:dyDescent="0.25">
      <c r="A18435" t="s">
        <v>172</v>
      </c>
      <c r="B18435" t="s">
        <v>128</v>
      </c>
      <c r="C18435" s="7">
        <v>1</v>
      </c>
      <c r="D18435">
        <v>0</v>
      </c>
      <c r="E18435">
        <v>35</v>
      </c>
      <c r="F18435">
        <v>60</v>
      </c>
      <c r="G18435" s="1">
        <f t="shared" si="1152"/>
        <v>1</v>
      </c>
      <c r="H18435" s="4">
        <f t="shared" si="1153"/>
        <v>1</v>
      </c>
      <c r="I18435" s="5">
        <f>IF(OR(AND(F18435&gt;=50,G18435&gt;SUMIF(SeasonTotals!A$2:A$9,A18435,SeasonTotals!F$2:F$9)),AND(G18435&gt;0.885,F18435&gt;=50,D18435&lt;3)),1,0)</f>
        <v>1</v>
      </c>
      <c r="J18435" s="4">
        <f t="shared" si="1154"/>
        <v>0</v>
      </c>
      <c r="K18435" s="5">
        <f t="shared" si="1155"/>
        <v>0</v>
      </c>
    </row>
    <row r="18436" spans="1:11" x14ac:dyDescent="0.25">
      <c r="A18436" t="s">
        <v>172</v>
      </c>
      <c r="B18436" t="s">
        <v>113</v>
      </c>
      <c r="C18436" s="7">
        <v>1</v>
      </c>
      <c r="D18436">
        <v>0</v>
      </c>
      <c r="E18436">
        <v>19</v>
      </c>
      <c r="F18436">
        <v>60</v>
      </c>
      <c r="G18436" s="1">
        <f t="shared" si="1152"/>
        <v>1</v>
      </c>
      <c r="H18436" s="4">
        <f t="shared" si="1153"/>
        <v>1</v>
      </c>
      <c r="I18436" s="5">
        <f>IF(OR(AND(F18436&gt;=50,G18436&gt;SUMIF(SeasonTotals!A$2:A$9,A18436,SeasonTotals!F$2:F$9)),AND(G18436&gt;0.885,F18436&gt;=50,D18436&lt;3)),1,0)</f>
        <v>1</v>
      </c>
      <c r="J18436" s="4">
        <f t="shared" si="1154"/>
        <v>0</v>
      </c>
      <c r="K18436" s="5">
        <f t="shared" si="1155"/>
        <v>0</v>
      </c>
    </row>
    <row r="18437" spans="1:11" x14ac:dyDescent="0.25">
      <c r="A18437" t="s">
        <v>172</v>
      </c>
      <c r="B18437" t="s">
        <v>120</v>
      </c>
      <c r="C18437" s="7">
        <v>1</v>
      </c>
      <c r="D18437">
        <v>0</v>
      </c>
      <c r="E18437">
        <v>27</v>
      </c>
      <c r="F18437">
        <v>60</v>
      </c>
      <c r="G18437" s="1">
        <f t="shared" si="1152"/>
        <v>1</v>
      </c>
      <c r="H18437" s="4">
        <f t="shared" si="1153"/>
        <v>1</v>
      </c>
      <c r="I18437" s="5">
        <f>IF(OR(AND(F18437&gt;=50,G18437&gt;SUMIF(SeasonTotals!A$2:A$9,A18437,SeasonTotals!F$2:F$9)),AND(G18437&gt;0.885,F18437&gt;=50,D18437&lt;3)),1,0)</f>
        <v>1</v>
      </c>
      <c r="J18437" s="4">
        <f t="shared" si="1154"/>
        <v>0</v>
      </c>
      <c r="K18437" s="5">
        <f t="shared" si="1155"/>
        <v>0</v>
      </c>
    </row>
    <row r="18438" spans="1:11" x14ac:dyDescent="0.25">
      <c r="A18438" t="s">
        <v>172</v>
      </c>
      <c r="B18438" t="s">
        <v>87</v>
      </c>
      <c r="C18438" s="7">
        <v>1</v>
      </c>
      <c r="D18438">
        <v>3</v>
      </c>
      <c r="E18438">
        <v>30</v>
      </c>
      <c r="F18438">
        <v>60</v>
      </c>
      <c r="G18438" s="1">
        <f t="shared" si="1152"/>
        <v>0.90909090909090906</v>
      </c>
      <c r="H18438" s="4">
        <f t="shared" si="1153"/>
        <v>0</v>
      </c>
      <c r="I18438" s="5">
        <f>IF(OR(AND(F18438&gt;=50,G18438&gt;SUMIF(SeasonTotals!A$2:A$9,A18438,SeasonTotals!F$2:F$9)),AND(G18438&gt;0.885,F18438&gt;=50,D18438&lt;3)),1,0)</f>
        <v>0</v>
      </c>
      <c r="J18438" s="4">
        <f t="shared" si="1154"/>
        <v>0</v>
      </c>
      <c r="K18438" s="5">
        <f t="shared" si="1155"/>
        <v>0</v>
      </c>
    </row>
    <row r="18439" spans="1:11" x14ac:dyDescent="0.25">
      <c r="A18439" t="s">
        <v>172</v>
      </c>
      <c r="B18439" t="s">
        <v>123</v>
      </c>
      <c r="C18439" s="7">
        <v>1</v>
      </c>
      <c r="D18439">
        <v>4</v>
      </c>
      <c r="E18439">
        <v>16</v>
      </c>
      <c r="F18439">
        <v>24</v>
      </c>
      <c r="G18439" s="1">
        <f t="shared" si="1152"/>
        <v>0.8</v>
      </c>
      <c r="H18439" s="4">
        <f t="shared" si="1153"/>
        <v>0</v>
      </c>
      <c r="I18439" s="5">
        <f>IF(OR(AND(F18439&gt;=50,G18439&gt;SUMIF(SeasonTotals!A$2:A$9,A18439,SeasonTotals!F$2:F$9)),AND(G18439&gt;0.885,F18439&gt;=50,D18439&lt;3)),1,0)</f>
        <v>0</v>
      </c>
      <c r="J18439" s="4">
        <f t="shared" si="1154"/>
        <v>1</v>
      </c>
      <c r="K18439" s="5">
        <f t="shared" si="1155"/>
        <v>1</v>
      </c>
    </row>
    <row r="18440" spans="1:11" x14ac:dyDescent="0.25">
      <c r="A18440" t="s">
        <v>172</v>
      </c>
      <c r="B18440" t="s">
        <v>62</v>
      </c>
      <c r="C18440" s="7">
        <v>1</v>
      </c>
      <c r="D18440">
        <v>2</v>
      </c>
      <c r="E18440">
        <v>32</v>
      </c>
      <c r="F18440">
        <v>60</v>
      </c>
      <c r="G18440" s="1">
        <f t="shared" si="1152"/>
        <v>0.94117647058823528</v>
      </c>
      <c r="H18440" s="4">
        <f t="shared" si="1153"/>
        <v>1</v>
      </c>
      <c r="I18440" s="5">
        <f>IF(OR(AND(F18440&gt;=50,G18440&gt;SUMIF(SeasonTotals!A$2:A$9,A18440,SeasonTotals!F$2:F$9)),AND(G18440&gt;0.885,F18440&gt;=50,D18440&lt;3)),1,0)</f>
        <v>1</v>
      </c>
      <c r="J18440" s="4">
        <f t="shared" si="1154"/>
        <v>0</v>
      </c>
      <c r="K18440" s="5">
        <f t="shared" si="1155"/>
        <v>0</v>
      </c>
    </row>
    <row r="18441" spans="1:11" x14ac:dyDescent="0.25">
      <c r="A18441" t="s">
        <v>172</v>
      </c>
      <c r="B18441" t="s">
        <v>60</v>
      </c>
      <c r="C18441" s="7">
        <v>1</v>
      </c>
      <c r="D18441">
        <v>4</v>
      </c>
      <c r="E18441">
        <v>25</v>
      </c>
      <c r="F18441">
        <v>64</v>
      </c>
      <c r="G18441" s="1">
        <f t="shared" si="1152"/>
        <v>0.86206896551724133</v>
      </c>
      <c r="H18441" s="4">
        <f t="shared" si="1153"/>
        <v>0</v>
      </c>
      <c r="I18441" s="5">
        <f>IF(OR(AND(F18441&gt;=50,G18441&gt;SUMIF(SeasonTotals!A$2:A$9,A18441,SeasonTotals!F$2:F$9)),AND(G18441&gt;0.885,F18441&gt;=50,D18441&lt;3)),1,0)</f>
        <v>0</v>
      </c>
      <c r="J18441" s="4">
        <f t="shared" si="1154"/>
        <v>0</v>
      </c>
      <c r="K18441" s="5">
        <f t="shared" si="1155"/>
        <v>0</v>
      </c>
    </row>
    <row r="18442" spans="1:11" x14ac:dyDescent="0.25">
      <c r="A18442" t="s">
        <v>172</v>
      </c>
      <c r="B18442" t="s">
        <v>37</v>
      </c>
      <c r="C18442" s="7">
        <v>1</v>
      </c>
      <c r="D18442">
        <v>3</v>
      </c>
      <c r="E18442">
        <v>32</v>
      </c>
      <c r="F18442">
        <v>64</v>
      </c>
      <c r="G18442" s="1">
        <f t="shared" si="1152"/>
        <v>0.91428571428571426</v>
      </c>
      <c r="H18442" s="4">
        <f t="shared" si="1153"/>
        <v>1</v>
      </c>
      <c r="I18442" s="5">
        <f>IF(OR(AND(F18442&gt;=50,G18442&gt;SUMIF(SeasonTotals!A$2:A$9,A18442,SeasonTotals!F$2:F$9)),AND(G18442&gt;0.885,F18442&gt;=50,D18442&lt;3)),1,0)</f>
        <v>0</v>
      </c>
      <c r="J18442" s="4">
        <f t="shared" si="1154"/>
        <v>0</v>
      </c>
      <c r="K18442" s="5">
        <f t="shared" si="1155"/>
        <v>0</v>
      </c>
    </row>
    <row r="18443" spans="1:11" x14ac:dyDescent="0.25">
      <c r="A18443" t="s">
        <v>172</v>
      </c>
      <c r="B18443" t="s">
        <v>79</v>
      </c>
      <c r="C18443" s="7">
        <v>1</v>
      </c>
      <c r="D18443">
        <v>3</v>
      </c>
      <c r="E18443">
        <v>24</v>
      </c>
      <c r="F18443">
        <v>59</v>
      </c>
      <c r="G18443" s="1">
        <f t="shared" si="1152"/>
        <v>0.88888888888888884</v>
      </c>
      <c r="H18443" s="4">
        <f t="shared" si="1153"/>
        <v>0</v>
      </c>
      <c r="I18443" s="5">
        <f>IF(OR(AND(F18443&gt;=50,G18443&gt;SUMIF(SeasonTotals!A$2:A$9,A18443,SeasonTotals!F$2:F$9)),AND(G18443&gt;0.885,F18443&gt;=50,D18443&lt;3)),1,0)</f>
        <v>0</v>
      </c>
      <c r="J18443" s="4">
        <f t="shared" si="1154"/>
        <v>0</v>
      </c>
      <c r="K18443" s="5">
        <f t="shared" si="1155"/>
        <v>0</v>
      </c>
    </row>
    <row r="18444" spans="1:11" x14ac:dyDescent="0.25">
      <c r="A18444" t="s">
        <v>172</v>
      </c>
      <c r="B18444" t="s">
        <v>95</v>
      </c>
      <c r="C18444" s="7">
        <v>1</v>
      </c>
      <c r="D18444">
        <v>1</v>
      </c>
      <c r="E18444">
        <v>39</v>
      </c>
      <c r="F18444">
        <v>60</v>
      </c>
      <c r="G18444" s="1">
        <f t="shared" si="1152"/>
        <v>0.97499999999999998</v>
      </c>
      <c r="H18444" s="4">
        <f t="shared" si="1153"/>
        <v>1</v>
      </c>
      <c r="I18444" s="5">
        <f>IF(OR(AND(F18444&gt;=50,G18444&gt;SUMIF(SeasonTotals!A$2:A$9,A18444,SeasonTotals!F$2:F$9)),AND(G18444&gt;0.885,F18444&gt;=50,D18444&lt;3)),1,0)</f>
        <v>1</v>
      </c>
      <c r="J18444" s="4">
        <f t="shared" si="1154"/>
        <v>0</v>
      </c>
      <c r="K18444" s="5">
        <f t="shared" si="1155"/>
        <v>0</v>
      </c>
    </row>
    <row r="18445" spans="1:11" x14ac:dyDescent="0.25">
      <c r="A18445" t="s">
        <v>172</v>
      </c>
      <c r="B18445" t="s">
        <v>17</v>
      </c>
      <c r="C18445" s="7">
        <v>1</v>
      </c>
      <c r="D18445">
        <v>2</v>
      </c>
      <c r="E18445">
        <v>14</v>
      </c>
      <c r="F18445">
        <v>58</v>
      </c>
      <c r="G18445" s="1">
        <f t="shared" si="1152"/>
        <v>0.875</v>
      </c>
      <c r="H18445" s="4">
        <f t="shared" si="1153"/>
        <v>0</v>
      </c>
      <c r="I18445" s="5">
        <f>IF(OR(AND(F18445&gt;=50,G18445&gt;SUMIF(SeasonTotals!A$2:A$9,A18445,SeasonTotals!F$2:F$9)),AND(G18445&gt;0.885,F18445&gt;=50,D18445&lt;3)),1,0)</f>
        <v>0</v>
      </c>
      <c r="J18445" s="4">
        <f t="shared" si="1154"/>
        <v>0</v>
      </c>
      <c r="K18445" s="5">
        <f t="shared" si="1155"/>
        <v>0</v>
      </c>
    </row>
    <row r="18446" spans="1:11" x14ac:dyDescent="0.25">
      <c r="A18446" t="s">
        <v>172</v>
      </c>
      <c r="B18446" t="s">
        <v>159</v>
      </c>
      <c r="C18446" s="7">
        <v>1</v>
      </c>
      <c r="D18446">
        <v>5</v>
      </c>
      <c r="E18446">
        <v>17</v>
      </c>
      <c r="F18446">
        <v>50</v>
      </c>
      <c r="G18446" s="1">
        <f t="shared" si="1152"/>
        <v>0.77272727272727271</v>
      </c>
      <c r="H18446" s="4">
        <f t="shared" si="1153"/>
        <v>0</v>
      </c>
      <c r="I18446" s="5">
        <f>IF(OR(AND(F18446&gt;=50,G18446&gt;SUMIF(SeasonTotals!A$2:A$9,A18446,SeasonTotals!F$2:F$9)),AND(G18446&gt;0.885,F18446&gt;=50,D18446&lt;3)),1,0)</f>
        <v>0</v>
      </c>
      <c r="J18446" s="4">
        <f t="shared" si="1154"/>
        <v>1</v>
      </c>
      <c r="K18446" s="5">
        <f t="shared" si="1155"/>
        <v>1</v>
      </c>
    </row>
    <row r="18447" spans="1:11" x14ac:dyDescent="0.25">
      <c r="A18447" t="s">
        <v>172</v>
      </c>
      <c r="B18447" t="s">
        <v>94</v>
      </c>
      <c r="C18447" s="7">
        <v>1</v>
      </c>
      <c r="D18447">
        <v>3</v>
      </c>
      <c r="E18447">
        <v>25</v>
      </c>
      <c r="F18447">
        <v>60</v>
      </c>
      <c r="G18447" s="1">
        <f t="shared" si="1152"/>
        <v>0.8928571428571429</v>
      </c>
      <c r="H18447" s="4">
        <f t="shared" si="1153"/>
        <v>0</v>
      </c>
      <c r="I18447" s="5">
        <f>IF(OR(AND(F18447&gt;=50,G18447&gt;SUMIF(SeasonTotals!A$2:A$9,A18447,SeasonTotals!F$2:F$9)),AND(G18447&gt;0.885,F18447&gt;=50,D18447&lt;3)),1,0)</f>
        <v>0</v>
      </c>
      <c r="J18447" s="4">
        <f t="shared" si="1154"/>
        <v>0</v>
      </c>
      <c r="K18447" s="5">
        <f t="shared" si="1155"/>
        <v>0</v>
      </c>
    </row>
    <row r="18448" spans="1:11" x14ac:dyDescent="0.25">
      <c r="A18448" t="s">
        <v>172</v>
      </c>
      <c r="B18448" t="s">
        <v>21</v>
      </c>
      <c r="C18448" s="7">
        <v>1</v>
      </c>
      <c r="D18448">
        <v>2</v>
      </c>
      <c r="E18448">
        <v>25</v>
      </c>
      <c r="F18448">
        <v>60</v>
      </c>
      <c r="G18448" s="1">
        <f t="shared" si="1152"/>
        <v>0.92592592592592593</v>
      </c>
      <c r="H18448" s="4">
        <f t="shared" si="1153"/>
        <v>1</v>
      </c>
      <c r="I18448" s="5">
        <f>IF(OR(AND(F18448&gt;=50,G18448&gt;SUMIF(SeasonTotals!A$2:A$9,A18448,SeasonTotals!F$2:F$9)),AND(G18448&gt;0.885,F18448&gt;=50,D18448&lt;3)),1,0)</f>
        <v>1</v>
      </c>
      <c r="J18448" s="4">
        <f t="shared" si="1154"/>
        <v>0</v>
      </c>
      <c r="K18448" s="5">
        <f t="shared" si="1155"/>
        <v>0</v>
      </c>
    </row>
    <row r="18449" spans="1:11" x14ac:dyDescent="0.25">
      <c r="A18449" t="s">
        <v>172</v>
      </c>
      <c r="B18449" t="s">
        <v>16</v>
      </c>
      <c r="C18449" s="7">
        <v>1</v>
      </c>
      <c r="D18449">
        <v>3</v>
      </c>
      <c r="E18449">
        <v>24</v>
      </c>
      <c r="F18449">
        <v>60</v>
      </c>
      <c r="G18449" s="1">
        <f t="shared" si="1152"/>
        <v>0.88888888888888884</v>
      </c>
      <c r="H18449" s="4">
        <f t="shared" si="1153"/>
        <v>0</v>
      </c>
      <c r="I18449" s="5">
        <f>IF(OR(AND(F18449&gt;=50,G18449&gt;SUMIF(SeasonTotals!A$2:A$9,A18449,SeasonTotals!F$2:F$9)),AND(G18449&gt;0.885,F18449&gt;=50,D18449&lt;3)),1,0)</f>
        <v>0</v>
      </c>
      <c r="J18449" s="4">
        <f t="shared" si="1154"/>
        <v>0</v>
      </c>
      <c r="K18449" s="5">
        <f t="shared" si="1155"/>
        <v>0</v>
      </c>
    </row>
    <row r="18450" spans="1:11" x14ac:dyDescent="0.25">
      <c r="A18450" t="s">
        <v>172</v>
      </c>
      <c r="B18450" t="s">
        <v>40</v>
      </c>
      <c r="C18450" s="7">
        <v>1</v>
      </c>
      <c r="D18450">
        <v>2</v>
      </c>
      <c r="E18450">
        <v>8</v>
      </c>
      <c r="F18450">
        <v>60</v>
      </c>
      <c r="G18450" s="1">
        <f t="shared" si="1152"/>
        <v>0.8</v>
      </c>
      <c r="H18450" s="4">
        <f t="shared" si="1153"/>
        <v>0</v>
      </c>
      <c r="I18450" s="5">
        <f>IF(OR(AND(F18450&gt;=50,G18450&gt;SUMIF(SeasonTotals!A$2:A$9,A18450,SeasonTotals!F$2:F$9)),AND(G18450&gt;0.885,F18450&gt;=50,D18450&lt;3)),1,0)</f>
        <v>0</v>
      </c>
      <c r="J18450" s="4">
        <f t="shared" si="1154"/>
        <v>1</v>
      </c>
      <c r="K18450" s="5">
        <f t="shared" si="1155"/>
        <v>0</v>
      </c>
    </row>
    <row r="18451" spans="1:11" x14ac:dyDescent="0.25">
      <c r="A18451" t="s">
        <v>172</v>
      </c>
      <c r="B18451" t="s">
        <v>120</v>
      </c>
      <c r="C18451" s="7">
        <v>1</v>
      </c>
      <c r="D18451">
        <v>2</v>
      </c>
      <c r="E18451">
        <v>22</v>
      </c>
      <c r="F18451">
        <v>58</v>
      </c>
      <c r="G18451" s="1">
        <f t="shared" si="1152"/>
        <v>0.91666666666666663</v>
      </c>
      <c r="H18451" s="4">
        <f t="shared" si="1153"/>
        <v>1</v>
      </c>
      <c r="I18451" s="5">
        <f>IF(OR(AND(F18451&gt;=50,G18451&gt;SUMIF(SeasonTotals!A$2:A$9,A18451,SeasonTotals!F$2:F$9)),AND(G18451&gt;0.885,F18451&gt;=50,D18451&lt;3)),1,0)</f>
        <v>1</v>
      </c>
      <c r="J18451" s="4">
        <f t="shared" si="1154"/>
        <v>0</v>
      </c>
      <c r="K18451" s="5">
        <f t="shared" si="1155"/>
        <v>0</v>
      </c>
    </row>
    <row r="18452" spans="1:11" x14ac:dyDescent="0.25">
      <c r="A18452" t="s">
        <v>172</v>
      </c>
      <c r="B18452" t="s">
        <v>142</v>
      </c>
      <c r="C18452" s="7">
        <v>1</v>
      </c>
      <c r="D18452">
        <v>2</v>
      </c>
      <c r="E18452">
        <v>34</v>
      </c>
      <c r="F18452">
        <v>65</v>
      </c>
      <c r="G18452" s="1">
        <f t="shared" si="1152"/>
        <v>0.94444444444444442</v>
      </c>
      <c r="H18452" s="4">
        <f t="shared" si="1153"/>
        <v>1</v>
      </c>
      <c r="I18452" s="5">
        <f>IF(OR(AND(F18452&gt;=50,G18452&gt;SUMIF(SeasonTotals!A$2:A$9,A18452,SeasonTotals!F$2:F$9)),AND(G18452&gt;0.885,F18452&gt;=50,D18452&lt;3)),1,0)</f>
        <v>1</v>
      </c>
      <c r="J18452" s="4">
        <f t="shared" si="1154"/>
        <v>0</v>
      </c>
      <c r="K18452" s="5">
        <f t="shared" si="1155"/>
        <v>0</v>
      </c>
    </row>
    <row r="18453" spans="1:11" x14ac:dyDescent="0.25">
      <c r="A18453" t="s">
        <v>172</v>
      </c>
      <c r="B18453" t="s">
        <v>54</v>
      </c>
      <c r="C18453" s="7">
        <v>1</v>
      </c>
      <c r="D18453">
        <v>2</v>
      </c>
      <c r="E18453">
        <v>34</v>
      </c>
      <c r="F18453">
        <v>61</v>
      </c>
      <c r="G18453" s="1">
        <f t="shared" si="1152"/>
        <v>0.94444444444444442</v>
      </c>
      <c r="H18453" s="4">
        <f t="shared" si="1153"/>
        <v>1</v>
      </c>
      <c r="I18453" s="5">
        <f>IF(OR(AND(F18453&gt;=50,G18453&gt;SUMIF(SeasonTotals!A$2:A$9,A18453,SeasonTotals!F$2:F$9)),AND(G18453&gt;0.885,F18453&gt;=50,D18453&lt;3)),1,0)</f>
        <v>1</v>
      </c>
      <c r="J18453" s="4">
        <f t="shared" si="1154"/>
        <v>0</v>
      </c>
      <c r="K18453" s="5">
        <f t="shared" si="1155"/>
        <v>0</v>
      </c>
    </row>
    <row r="18454" spans="1:11" x14ac:dyDescent="0.25">
      <c r="A18454" t="s">
        <v>172</v>
      </c>
      <c r="B18454" t="s">
        <v>79</v>
      </c>
      <c r="C18454" s="7">
        <v>1</v>
      </c>
      <c r="D18454">
        <v>2</v>
      </c>
      <c r="E18454">
        <v>23</v>
      </c>
      <c r="F18454">
        <v>65</v>
      </c>
      <c r="G18454" s="1">
        <f t="shared" si="1152"/>
        <v>0.92</v>
      </c>
      <c r="H18454" s="4">
        <f t="shared" si="1153"/>
        <v>1</v>
      </c>
      <c r="I18454" s="5">
        <f>IF(OR(AND(F18454&gt;=50,G18454&gt;SUMIF(SeasonTotals!A$2:A$9,A18454,SeasonTotals!F$2:F$9)),AND(G18454&gt;0.885,F18454&gt;=50,D18454&lt;3)),1,0)</f>
        <v>1</v>
      </c>
      <c r="J18454" s="4">
        <f t="shared" si="1154"/>
        <v>0</v>
      </c>
      <c r="K18454" s="5">
        <f t="shared" si="1155"/>
        <v>0</v>
      </c>
    </row>
    <row r="18455" spans="1:11" x14ac:dyDescent="0.25">
      <c r="A18455" t="s">
        <v>172</v>
      </c>
      <c r="B18455" t="s">
        <v>107</v>
      </c>
      <c r="C18455" s="7">
        <v>1</v>
      </c>
      <c r="D18455">
        <v>0</v>
      </c>
      <c r="E18455">
        <v>8</v>
      </c>
      <c r="F18455">
        <v>31</v>
      </c>
      <c r="G18455" s="1">
        <f t="shared" si="1152"/>
        <v>1</v>
      </c>
      <c r="H18455" s="4">
        <f t="shared" si="1153"/>
        <v>0</v>
      </c>
      <c r="I18455" s="5">
        <f>IF(OR(AND(F18455&gt;=50,G18455&gt;SUMIF(SeasonTotals!A$2:A$9,A18455,SeasonTotals!F$2:F$9)),AND(G18455&gt;0.885,F18455&gt;=50,D18455&lt;3)),1,0)</f>
        <v>0</v>
      </c>
      <c r="J18455" s="4">
        <f t="shared" si="1154"/>
        <v>0</v>
      </c>
      <c r="K18455" s="5">
        <f t="shared" si="1155"/>
        <v>1</v>
      </c>
    </row>
    <row r="18456" spans="1:11" x14ac:dyDescent="0.25">
      <c r="A18456" t="s">
        <v>172</v>
      </c>
      <c r="B18456" t="s">
        <v>102</v>
      </c>
      <c r="C18456" s="7">
        <v>1</v>
      </c>
      <c r="D18456">
        <v>3</v>
      </c>
      <c r="E18456">
        <v>28</v>
      </c>
      <c r="F18456">
        <v>59</v>
      </c>
      <c r="G18456" s="1">
        <f t="shared" si="1152"/>
        <v>0.90322580645161288</v>
      </c>
      <c r="H18456" s="4">
        <f t="shared" si="1153"/>
        <v>0</v>
      </c>
      <c r="I18456" s="5">
        <f>IF(OR(AND(F18456&gt;=50,G18456&gt;SUMIF(SeasonTotals!A$2:A$9,A18456,SeasonTotals!F$2:F$9)),AND(G18456&gt;0.885,F18456&gt;=50,D18456&lt;3)),1,0)</f>
        <v>0</v>
      </c>
      <c r="J18456" s="4">
        <f t="shared" si="1154"/>
        <v>0</v>
      </c>
      <c r="K18456" s="5">
        <f t="shared" si="1155"/>
        <v>0</v>
      </c>
    </row>
    <row r="18457" spans="1:11" x14ac:dyDescent="0.25">
      <c r="A18457" t="s">
        <v>172</v>
      </c>
      <c r="B18457" t="s">
        <v>73</v>
      </c>
      <c r="C18457" s="7">
        <v>1</v>
      </c>
      <c r="D18457">
        <v>3</v>
      </c>
      <c r="E18457">
        <v>25</v>
      </c>
      <c r="F18457">
        <v>60</v>
      </c>
      <c r="G18457" s="1">
        <f t="shared" si="1152"/>
        <v>0.8928571428571429</v>
      </c>
      <c r="H18457" s="4">
        <f t="shared" si="1153"/>
        <v>0</v>
      </c>
      <c r="I18457" s="5">
        <f>IF(OR(AND(F18457&gt;=50,G18457&gt;SUMIF(SeasonTotals!A$2:A$9,A18457,SeasonTotals!F$2:F$9)),AND(G18457&gt;0.885,F18457&gt;=50,D18457&lt;3)),1,0)</f>
        <v>0</v>
      </c>
      <c r="J18457" s="4">
        <f t="shared" si="1154"/>
        <v>0</v>
      </c>
      <c r="K18457" s="5">
        <f t="shared" si="1155"/>
        <v>0</v>
      </c>
    </row>
    <row r="18458" spans="1:11" x14ac:dyDescent="0.25">
      <c r="A18458" t="s">
        <v>172</v>
      </c>
      <c r="B18458" t="s">
        <v>18</v>
      </c>
      <c r="C18458" s="7">
        <v>1</v>
      </c>
      <c r="D18458">
        <v>1</v>
      </c>
      <c r="E18458">
        <v>34</v>
      </c>
      <c r="F18458">
        <v>60</v>
      </c>
      <c r="G18458" s="1">
        <f t="shared" si="1152"/>
        <v>0.97142857142857142</v>
      </c>
      <c r="H18458" s="4">
        <f t="shared" si="1153"/>
        <v>1</v>
      </c>
      <c r="I18458" s="5">
        <f>IF(OR(AND(F18458&gt;=50,G18458&gt;SUMIF(SeasonTotals!A$2:A$9,A18458,SeasonTotals!F$2:F$9)),AND(G18458&gt;0.885,F18458&gt;=50,D18458&lt;3)),1,0)</f>
        <v>1</v>
      </c>
      <c r="J18458" s="4">
        <f t="shared" si="1154"/>
        <v>0</v>
      </c>
      <c r="K18458" s="5">
        <f t="shared" si="1155"/>
        <v>0</v>
      </c>
    </row>
    <row r="18459" spans="1:11" x14ac:dyDescent="0.25">
      <c r="A18459" t="s">
        <v>172</v>
      </c>
      <c r="B18459" t="s">
        <v>87</v>
      </c>
      <c r="C18459" s="7">
        <v>1</v>
      </c>
      <c r="D18459">
        <v>2</v>
      </c>
      <c r="E18459">
        <v>31</v>
      </c>
      <c r="F18459">
        <v>59</v>
      </c>
      <c r="G18459" s="1">
        <f t="shared" si="1152"/>
        <v>0.93939393939393945</v>
      </c>
      <c r="H18459" s="4">
        <f t="shared" si="1153"/>
        <v>1</v>
      </c>
      <c r="I18459" s="5">
        <f>IF(OR(AND(F18459&gt;=50,G18459&gt;SUMIF(SeasonTotals!A$2:A$9,A18459,SeasonTotals!F$2:F$9)),AND(G18459&gt;0.885,F18459&gt;=50,D18459&lt;3)),1,0)</f>
        <v>1</v>
      </c>
      <c r="J18459" s="4">
        <f t="shared" si="1154"/>
        <v>0</v>
      </c>
      <c r="K18459" s="5">
        <f t="shared" si="1155"/>
        <v>0</v>
      </c>
    </row>
    <row r="18460" spans="1:11" x14ac:dyDescent="0.25">
      <c r="A18460" t="s">
        <v>172</v>
      </c>
      <c r="B18460" t="s">
        <v>155</v>
      </c>
      <c r="C18460" s="7">
        <v>1</v>
      </c>
      <c r="D18460">
        <v>3</v>
      </c>
      <c r="E18460">
        <v>22</v>
      </c>
      <c r="F18460">
        <v>61</v>
      </c>
      <c r="G18460" s="1">
        <f t="shared" si="1152"/>
        <v>0.88</v>
      </c>
      <c r="H18460" s="4">
        <f t="shared" si="1153"/>
        <v>0</v>
      </c>
      <c r="I18460" s="5">
        <f>IF(OR(AND(F18460&gt;=50,G18460&gt;SUMIF(SeasonTotals!A$2:A$9,A18460,SeasonTotals!F$2:F$9)),AND(G18460&gt;0.885,F18460&gt;=50,D18460&lt;3)),1,0)</f>
        <v>0</v>
      </c>
      <c r="J18460" s="4">
        <f t="shared" si="1154"/>
        <v>0</v>
      </c>
      <c r="K18460" s="5">
        <f t="shared" si="1155"/>
        <v>0</v>
      </c>
    </row>
    <row r="18461" spans="1:11" x14ac:dyDescent="0.25">
      <c r="A18461" t="s">
        <v>172</v>
      </c>
      <c r="B18461" t="s">
        <v>106</v>
      </c>
      <c r="C18461" s="7">
        <v>1</v>
      </c>
      <c r="D18461">
        <v>5</v>
      </c>
      <c r="E18461">
        <v>24</v>
      </c>
      <c r="F18461">
        <v>55</v>
      </c>
      <c r="G18461" s="1">
        <f t="shared" si="1152"/>
        <v>0.82758620689655171</v>
      </c>
      <c r="H18461" s="4">
        <f t="shared" si="1153"/>
        <v>0</v>
      </c>
      <c r="I18461" s="5">
        <f>IF(OR(AND(F18461&gt;=50,G18461&gt;SUMIF(SeasonTotals!A$2:A$9,A18461,SeasonTotals!F$2:F$9)),AND(G18461&gt;0.885,F18461&gt;=50,D18461&lt;3)),1,0)</f>
        <v>0</v>
      </c>
      <c r="J18461" s="4">
        <f t="shared" si="1154"/>
        <v>1</v>
      </c>
      <c r="K18461" s="5">
        <f t="shared" si="1155"/>
        <v>0</v>
      </c>
    </row>
    <row r="18462" spans="1:11" x14ac:dyDescent="0.25">
      <c r="A18462" t="s">
        <v>172</v>
      </c>
      <c r="B18462" t="s">
        <v>22</v>
      </c>
      <c r="C18462" s="7">
        <v>1</v>
      </c>
      <c r="D18462">
        <v>3</v>
      </c>
      <c r="E18462">
        <v>6</v>
      </c>
      <c r="F18462">
        <v>27</v>
      </c>
      <c r="G18462" s="1">
        <f t="shared" si="1152"/>
        <v>0.66666666666666663</v>
      </c>
      <c r="H18462" s="4">
        <f t="shared" si="1153"/>
        <v>0</v>
      </c>
      <c r="I18462" s="5">
        <f>IF(OR(AND(F18462&gt;=50,G18462&gt;SUMIF(SeasonTotals!A$2:A$9,A18462,SeasonTotals!F$2:F$9)),AND(G18462&gt;0.885,F18462&gt;=50,D18462&lt;3)),1,0)</f>
        <v>0</v>
      </c>
      <c r="J18462" s="4">
        <f t="shared" si="1154"/>
        <v>1</v>
      </c>
      <c r="K18462" s="5">
        <f t="shared" si="1155"/>
        <v>1</v>
      </c>
    </row>
    <row r="18463" spans="1:11" x14ac:dyDescent="0.25">
      <c r="A18463" t="s">
        <v>172</v>
      </c>
      <c r="B18463" t="s">
        <v>70</v>
      </c>
      <c r="C18463" s="7">
        <v>1</v>
      </c>
      <c r="D18463">
        <v>3</v>
      </c>
      <c r="E18463">
        <v>16</v>
      </c>
      <c r="F18463">
        <v>59</v>
      </c>
      <c r="G18463" s="1">
        <f t="shared" si="1152"/>
        <v>0.84210526315789469</v>
      </c>
      <c r="H18463" s="4">
        <f t="shared" si="1153"/>
        <v>0</v>
      </c>
      <c r="I18463" s="5">
        <f>IF(OR(AND(F18463&gt;=50,G18463&gt;SUMIF(SeasonTotals!A$2:A$9,A18463,SeasonTotals!F$2:F$9)),AND(G18463&gt;0.885,F18463&gt;=50,D18463&lt;3)),1,0)</f>
        <v>0</v>
      </c>
      <c r="J18463" s="4">
        <f t="shared" si="1154"/>
        <v>1</v>
      </c>
      <c r="K18463" s="5">
        <f t="shared" si="1155"/>
        <v>0</v>
      </c>
    </row>
    <row r="18464" spans="1:11" x14ac:dyDescent="0.25">
      <c r="A18464" t="s">
        <v>172</v>
      </c>
      <c r="B18464" t="s">
        <v>21</v>
      </c>
      <c r="C18464" s="7">
        <v>1</v>
      </c>
      <c r="D18464">
        <v>2</v>
      </c>
      <c r="E18464">
        <v>42</v>
      </c>
      <c r="F18464">
        <v>60</v>
      </c>
      <c r="G18464" s="1">
        <f t="shared" si="1152"/>
        <v>0.95454545454545459</v>
      </c>
      <c r="H18464" s="4">
        <f t="shared" si="1153"/>
        <v>1</v>
      </c>
      <c r="I18464" s="5">
        <f>IF(OR(AND(F18464&gt;=50,G18464&gt;SUMIF(SeasonTotals!A$2:A$9,A18464,SeasonTotals!F$2:F$9)),AND(G18464&gt;0.885,F18464&gt;=50,D18464&lt;3)),1,0)</f>
        <v>1</v>
      </c>
      <c r="J18464" s="4">
        <f t="shared" si="1154"/>
        <v>0</v>
      </c>
      <c r="K18464" s="5">
        <f t="shared" si="1155"/>
        <v>0</v>
      </c>
    </row>
    <row r="18465" spans="1:11" x14ac:dyDescent="0.25">
      <c r="A18465" t="s">
        <v>172</v>
      </c>
      <c r="B18465" t="s">
        <v>16</v>
      </c>
      <c r="C18465" s="7">
        <v>1</v>
      </c>
      <c r="D18465">
        <v>2</v>
      </c>
      <c r="E18465">
        <v>24</v>
      </c>
      <c r="F18465">
        <v>60</v>
      </c>
      <c r="G18465" s="1">
        <f t="shared" si="1152"/>
        <v>0.92307692307692313</v>
      </c>
      <c r="H18465" s="4">
        <f t="shared" si="1153"/>
        <v>1</v>
      </c>
      <c r="I18465" s="5">
        <f>IF(OR(AND(F18465&gt;=50,G18465&gt;SUMIF(SeasonTotals!A$2:A$9,A18465,SeasonTotals!F$2:F$9)),AND(G18465&gt;0.885,F18465&gt;=50,D18465&lt;3)),1,0)</f>
        <v>1</v>
      </c>
      <c r="J18465" s="4">
        <f t="shared" si="1154"/>
        <v>0</v>
      </c>
      <c r="K18465" s="5">
        <f t="shared" si="1155"/>
        <v>0</v>
      </c>
    </row>
    <row r="18466" spans="1:11" x14ac:dyDescent="0.25">
      <c r="A18466" t="s">
        <v>172</v>
      </c>
      <c r="B18466" t="s">
        <v>113</v>
      </c>
      <c r="C18466" s="7">
        <v>1</v>
      </c>
      <c r="D18466">
        <v>5</v>
      </c>
      <c r="E18466">
        <v>26</v>
      </c>
      <c r="F18466">
        <v>60</v>
      </c>
      <c r="G18466" s="1">
        <f t="shared" si="1152"/>
        <v>0.83870967741935487</v>
      </c>
      <c r="H18466" s="4">
        <f t="shared" si="1153"/>
        <v>0</v>
      </c>
      <c r="I18466" s="5">
        <f>IF(OR(AND(F18466&gt;=50,G18466&gt;SUMIF(SeasonTotals!A$2:A$9,A18466,SeasonTotals!F$2:F$9)),AND(G18466&gt;0.885,F18466&gt;=50,D18466&lt;3)),1,0)</f>
        <v>0</v>
      </c>
      <c r="J18466" s="4">
        <f t="shared" si="1154"/>
        <v>1</v>
      </c>
      <c r="K18466" s="5">
        <f t="shared" si="1155"/>
        <v>0</v>
      </c>
    </row>
    <row r="18467" spans="1:11" x14ac:dyDescent="0.25">
      <c r="A18467" t="s">
        <v>172</v>
      </c>
      <c r="B18467" t="s">
        <v>120</v>
      </c>
      <c r="C18467" s="7">
        <v>1</v>
      </c>
      <c r="D18467">
        <v>3</v>
      </c>
      <c r="E18467">
        <v>30</v>
      </c>
      <c r="F18467">
        <v>60</v>
      </c>
      <c r="G18467" s="1">
        <f t="shared" si="1152"/>
        <v>0.90909090909090906</v>
      </c>
      <c r="H18467" s="4">
        <f t="shared" si="1153"/>
        <v>0</v>
      </c>
      <c r="I18467" s="5">
        <f>IF(OR(AND(F18467&gt;=50,G18467&gt;SUMIF(SeasonTotals!A$2:A$9,A18467,SeasonTotals!F$2:F$9)),AND(G18467&gt;0.885,F18467&gt;=50,D18467&lt;3)),1,0)</f>
        <v>0</v>
      </c>
      <c r="J18467" s="4">
        <f t="shared" si="1154"/>
        <v>0</v>
      </c>
      <c r="K18467" s="5">
        <f t="shared" si="1155"/>
        <v>0</v>
      </c>
    </row>
    <row r="18468" spans="1:11" x14ac:dyDescent="0.25">
      <c r="A18468" t="s">
        <v>172</v>
      </c>
      <c r="B18468" t="s">
        <v>54</v>
      </c>
      <c r="C18468" s="7">
        <v>1</v>
      </c>
      <c r="D18468">
        <v>3</v>
      </c>
      <c r="E18468">
        <v>21</v>
      </c>
      <c r="F18468">
        <v>60</v>
      </c>
      <c r="G18468" s="1">
        <f t="shared" si="1152"/>
        <v>0.875</v>
      </c>
      <c r="H18468" s="4">
        <f t="shared" si="1153"/>
        <v>0</v>
      </c>
      <c r="I18468" s="5">
        <f>IF(OR(AND(F18468&gt;=50,G18468&gt;SUMIF(SeasonTotals!A$2:A$9,A18468,SeasonTotals!F$2:F$9)),AND(G18468&gt;0.885,F18468&gt;=50,D18468&lt;3)),1,0)</f>
        <v>0</v>
      </c>
      <c r="J18468" s="4">
        <f t="shared" si="1154"/>
        <v>0</v>
      </c>
      <c r="K18468" s="5">
        <f t="shared" si="1155"/>
        <v>0</v>
      </c>
    </row>
    <row r="18469" spans="1:11" x14ac:dyDescent="0.25">
      <c r="A18469" t="s">
        <v>172</v>
      </c>
      <c r="B18469" t="s">
        <v>79</v>
      </c>
      <c r="C18469" s="7">
        <v>1</v>
      </c>
      <c r="D18469">
        <v>1</v>
      </c>
      <c r="E18469">
        <v>32</v>
      </c>
      <c r="F18469">
        <v>60</v>
      </c>
      <c r="G18469" s="1">
        <f t="shared" si="1152"/>
        <v>0.96969696969696972</v>
      </c>
      <c r="H18469" s="4">
        <f t="shared" si="1153"/>
        <v>1</v>
      </c>
      <c r="I18469" s="5">
        <f>IF(OR(AND(F18469&gt;=50,G18469&gt;SUMIF(SeasonTotals!A$2:A$9,A18469,SeasonTotals!F$2:F$9)),AND(G18469&gt;0.885,F18469&gt;=50,D18469&lt;3)),1,0)</f>
        <v>1</v>
      </c>
      <c r="J18469" s="4">
        <f t="shared" si="1154"/>
        <v>0</v>
      </c>
      <c r="K18469" s="5">
        <f t="shared" si="1155"/>
        <v>0</v>
      </c>
    </row>
    <row r="18470" spans="1:11" x14ac:dyDescent="0.25">
      <c r="A18470" t="s">
        <v>172</v>
      </c>
      <c r="B18470" t="s">
        <v>107</v>
      </c>
      <c r="C18470" s="7">
        <v>1</v>
      </c>
      <c r="D18470">
        <v>2</v>
      </c>
      <c r="E18470">
        <v>26</v>
      </c>
      <c r="F18470">
        <v>61</v>
      </c>
      <c r="G18470" s="1">
        <f t="shared" si="1152"/>
        <v>0.9285714285714286</v>
      </c>
      <c r="H18470" s="4">
        <f t="shared" si="1153"/>
        <v>1</v>
      </c>
      <c r="I18470" s="5">
        <f>IF(OR(AND(F18470&gt;=50,G18470&gt;SUMIF(SeasonTotals!A$2:A$9,A18470,SeasonTotals!F$2:F$9)),AND(G18470&gt;0.885,F18470&gt;=50,D18470&lt;3)),1,0)</f>
        <v>1</v>
      </c>
      <c r="J18470" s="4">
        <f t="shared" si="1154"/>
        <v>0</v>
      </c>
      <c r="K18470" s="5">
        <f t="shared" si="1155"/>
        <v>0</v>
      </c>
    </row>
    <row r="18471" spans="1:11" x14ac:dyDescent="0.25">
      <c r="A18471" t="s">
        <v>172</v>
      </c>
      <c r="B18471" t="s">
        <v>80</v>
      </c>
      <c r="C18471" s="7">
        <v>1</v>
      </c>
      <c r="D18471">
        <v>3</v>
      </c>
      <c r="E18471">
        <v>27</v>
      </c>
      <c r="F18471">
        <v>58</v>
      </c>
      <c r="G18471" s="1">
        <f t="shared" si="1152"/>
        <v>0.9</v>
      </c>
      <c r="H18471" s="4">
        <f t="shared" si="1153"/>
        <v>0</v>
      </c>
      <c r="I18471" s="5">
        <f>IF(OR(AND(F18471&gt;=50,G18471&gt;SUMIF(SeasonTotals!A$2:A$9,A18471,SeasonTotals!F$2:F$9)),AND(G18471&gt;0.885,F18471&gt;=50,D18471&lt;3)),1,0)</f>
        <v>0</v>
      </c>
      <c r="J18471" s="4">
        <f t="shared" si="1154"/>
        <v>0</v>
      </c>
      <c r="K18471" s="5">
        <f t="shared" si="1155"/>
        <v>0</v>
      </c>
    </row>
    <row r="18472" spans="1:11" x14ac:dyDescent="0.25">
      <c r="A18472" t="s">
        <v>172</v>
      </c>
      <c r="B18472" t="s">
        <v>93</v>
      </c>
      <c r="C18472" s="7">
        <v>1</v>
      </c>
      <c r="D18472">
        <v>5</v>
      </c>
      <c r="E18472">
        <v>16</v>
      </c>
      <c r="F18472">
        <v>33</v>
      </c>
      <c r="G18472" s="1">
        <f t="shared" si="1152"/>
        <v>0.76190476190476186</v>
      </c>
      <c r="H18472" s="4">
        <f t="shared" si="1153"/>
        <v>0</v>
      </c>
      <c r="I18472" s="5">
        <f>IF(OR(AND(F18472&gt;=50,G18472&gt;SUMIF(SeasonTotals!A$2:A$9,A18472,SeasonTotals!F$2:F$9)),AND(G18472&gt;0.885,F18472&gt;=50,D18472&lt;3)),1,0)</f>
        <v>0</v>
      </c>
      <c r="J18472" s="4">
        <f t="shared" si="1154"/>
        <v>1</v>
      </c>
      <c r="K18472" s="5">
        <f t="shared" si="1155"/>
        <v>1</v>
      </c>
    </row>
    <row r="18473" spans="1:11" x14ac:dyDescent="0.25">
      <c r="A18473" t="s">
        <v>172</v>
      </c>
      <c r="B18473" t="s">
        <v>73</v>
      </c>
      <c r="C18473" s="7">
        <v>1</v>
      </c>
      <c r="D18473">
        <v>4</v>
      </c>
      <c r="E18473">
        <v>26</v>
      </c>
      <c r="F18473">
        <v>59</v>
      </c>
      <c r="G18473" s="1">
        <f t="shared" si="1152"/>
        <v>0.8666666666666667</v>
      </c>
      <c r="H18473" s="4">
        <f t="shared" si="1153"/>
        <v>0</v>
      </c>
      <c r="I18473" s="5">
        <f>IF(OR(AND(F18473&gt;=50,G18473&gt;SUMIF(SeasonTotals!A$2:A$9,A18473,SeasonTotals!F$2:F$9)),AND(G18473&gt;0.885,F18473&gt;=50,D18473&lt;3)),1,0)</f>
        <v>0</v>
      </c>
      <c r="J18473" s="4">
        <f t="shared" si="1154"/>
        <v>0</v>
      </c>
      <c r="K18473" s="5">
        <f t="shared" si="1155"/>
        <v>0</v>
      </c>
    </row>
    <row r="18474" spans="1:11" x14ac:dyDescent="0.25">
      <c r="A18474" t="s">
        <v>172</v>
      </c>
      <c r="B18474" t="s">
        <v>51</v>
      </c>
      <c r="C18474" s="7">
        <v>1</v>
      </c>
      <c r="D18474">
        <v>4</v>
      </c>
      <c r="E18474">
        <v>22</v>
      </c>
      <c r="F18474">
        <v>59</v>
      </c>
      <c r="G18474" s="1">
        <f t="shared" si="1152"/>
        <v>0.84615384615384615</v>
      </c>
      <c r="H18474" s="4">
        <f t="shared" si="1153"/>
        <v>0</v>
      </c>
      <c r="I18474" s="5">
        <f>IF(OR(AND(F18474&gt;=50,G18474&gt;SUMIF(SeasonTotals!A$2:A$9,A18474,SeasonTotals!F$2:F$9)),AND(G18474&gt;0.885,F18474&gt;=50,D18474&lt;3)),1,0)</f>
        <v>0</v>
      </c>
      <c r="J18474" s="4">
        <f t="shared" si="1154"/>
        <v>1</v>
      </c>
      <c r="K18474" s="5">
        <f t="shared" si="1155"/>
        <v>0</v>
      </c>
    </row>
    <row r="18475" spans="1:11" x14ac:dyDescent="0.25">
      <c r="A18475" t="s">
        <v>172</v>
      </c>
      <c r="B18475" t="s">
        <v>104</v>
      </c>
      <c r="C18475" s="7">
        <v>1</v>
      </c>
      <c r="D18475">
        <v>2</v>
      </c>
      <c r="E18475">
        <v>18</v>
      </c>
      <c r="F18475">
        <v>60</v>
      </c>
      <c r="G18475" s="1">
        <f t="shared" si="1152"/>
        <v>0.9</v>
      </c>
      <c r="H18475" s="4">
        <f t="shared" si="1153"/>
        <v>1</v>
      </c>
      <c r="I18475" s="5">
        <f>IF(OR(AND(F18475&gt;=50,G18475&gt;SUMIF(SeasonTotals!A$2:A$9,A18475,SeasonTotals!F$2:F$9)),AND(G18475&gt;0.885,F18475&gt;=50,D18475&lt;3)),1,0)</f>
        <v>1</v>
      </c>
      <c r="J18475" s="4">
        <f t="shared" si="1154"/>
        <v>0</v>
      </c>
      <c r="K18475" s="5">
        <f t="shared" si="1155"/>
        <v>0</v>
      </c>
    </row>
    <row r="18476" spans="1:11" x14ac:dyDescent="0.25">
      <c r="A18476" t="s">
        <v>172</v>
      </c>
      <c r="B18476" t="s">
        <v>95</v>
      </c>
      <c r="C18476" s="7">
        <v>1</v>
      </c>
      <c r="D18476">
        <v>2</v>
      </c>
      <c r="E18476">
        <v>40</v>
      </c>
      <c r="F18476">
        <v>58</v>
      </c>
      <c r="G18476" s="1">
        <f t="shared" si="1152"/>
        <v>0.95238095238095233</v>
      </c>
      <c r="H18476" s="4">
        <f t="shared" si="1153"/>
        <v>1</v>
      </c>
      <c r="I18476" s="5">
        <f>IF(OR(AND(F18476&gt;=50,G18476&gt;SUMIF(SeasonTotals!A$2:A$9,A18476,SeasonTotals!F$2:F$9)),AND(G18476&gt;0.885,F18476&gt;=50,D18476&lt;3)),1,0)</f>
        <v>1</v>
      </c>
      <c r="J18476" s="4">
        <f t="shared" si="1154"/>
        <v>0</v>
      </c>
      <c r="K18476" s="5">
        <f t="shared" si="1155"/>
        <v>0</v>
      </c>
    </row>
    <row r="18477" spans="1:11" x14ac:dyDescent="0.25">
      <c r="A18477" t="s">
        <v>172</v>
      </c>
      <c r="B18477" t="s">
        <v>69</v>
      </c>
      <c r="C18477" s="7">
        <v>1</v>
      </c>
      <c r="D18477">
        <v>1</v>
      </c>
      <c r="E18477">
        <v>34</v>
      </c>
      <c r="F18477">
        <v>60</v>
      </c>
      <c r="G18477" s="1">
        <f t="shared" si="1152"/>
        <v>0.97142857142857142</v>
      </c>
      <c r="H18477" s="4">
        <f t="shared" si="1153"/>
        <v>1</v>
      </c>
      <c r="I18477" s="5">
        <f>IF(OR(AND(F18477&gt;=50,G18477&gt;SUMIF(SeasonTotals!A$2:A$9,A18477,SeasonTotals!F$2:F$9)),AND(G18477&gt;0.885,F18477&gt;=50,D18477&lt;3)),1,0)</f>
        <v>1</v>
      </c>
      <c r="J18477" s="4">
        <f t="shared" si="1154"/>
        <v>0</v>
      </c>
      <c r="K18477" s="5">
        <f t="shared" si="1155"/>
        <v>0</v>
      </c>
    </row>
    <row r="18478" spans="1:11" x14ac:dyDescent="0.25">
      <c r="A18478" t="s">
        <v>172</v>
      </c>
      <c r="B18478" t="s">
        <v>170</v>
      </c>
      <c r="C18478" s="7">
        <v>1</v>
      </c>
      <c r="D18478">
        <v>0</v>
      </c>
      <c r="E18478">
        <v>14</v>
      </c>
      <c r="F18478">
        <v>60</v>
      </c>
      <c r="G18478" s="1">
        <f t="shared" si="1152"/>
        <v>1</v>
      </c>
      <c r="H18478" s="4">
        <f t="shared" si="1153"/>
        <v>1</v>
      </c>
      <c r="I18478" s="5">
        <f>IF(OR(AND(F18478&gt;=50,G18478&gt;SUMIF(SeasonTotals!A$2:A$9,A18478,SeasonTotals!F$2:F$9)),AND(G18478&gt;0.885,F18478&gt;=50,D18478&lt;3)),1,0)</f>
        <v>1</v>
      </c>
      <c r="J18478" s="4">
        <f t="shared" si="1154"/>
        <v>0</v>
      </c>
      <c r="K18478" s="5">
        <f t="shared" si="1155"/>
        <v>0</v>
      </c>
    </row>
    <row r="18479" spans="1:11" x14ac:dyDescent="0.25">
      <c r="A18479" t="s">
        <v>172</v>
      </c>
      <c r="B18479" t="s">
        <v>155</v>
      </c>
      <c r="C18479" s="7">
        <v>1</v>
      </c>
      <c r="D18479">
        <v>3</v>
      </c>
      <c r="E18479">
        <v>28</v>
      </c>
      <c r="F18479">
        <v>60</v>
      </c>
      <c r="G18479" s="1">
        <f t="shared" si="1152"/>
        <v>0.90322580645161288</v>
      </c>
      <c r="H18479" s="4">
        <f t="shared" si="1153"/>
        <v>0</v>
      </c>
      <c r="I18479" s="5">
        <f>IF(OR(AND(F18479&gt;=50,G18479&gt;SUMIF(SeasonTotals!A$2:A$9,A18479,SeasonTotals!F$2:F$9)),AND(G18479&gt;0.885,F18479&gt;=50,D18479&lt;3)),1,0)</f>
        <v>0</v>
      </c>
      <c r="J18479" s="4">
        <f t="shared" si="1154"/>
        <v>0</v>
      </c>
      <c r="K18479" s="5">
        <f t="shared" si="1155"/>
        <v>0</v>
      </c>
    </row>
    <row r="18480" spans="1:11" x14ac:dyDescent="0.25">
      <c r="A18480" t="s">
        <v>172</v>
      </c>
      <c r="B18480" t="s">
        <v>106</v>
      </c>
      <c r="C18480" s="7">
        <v>1</v>
      </c>
      <c r="D18480">
        <v>2</v>
      </c>
      <c r="E18480">
        <v>36</v>
      </c>
      <c r="F18480">
        <v>60</v>
      </c>
      <c r="G18480" s="1">
        <f t="shared" si="1152"/>
        <v>0.94736842105263153</v>
      </c>
      <c r="H18480" s="4">
        <f t="shared" si="1153"/>
        <v>1</v>
      </c>
      <c r="I18480" s="5">
        <f>IF(OR(AND(F18480&gt;=50,G18480&gt;SUMIF(SeasonTotals!A$2:A$9,A18480,SeasonTotals!F$2:F$9)),AND(G18480&gt;0.885,F18480&gt;=50,D18480&lt;3)),1,0)</f>
        <v>1</v>
      </c>
      <c r="J18480" s="4">
        <f t="shared" si="1154"/>
        <v>0</v>
      </c>
      <c r="K18480" s="5">
        <f t="shared" si="1155"/>
        <v>0</v>
      </c>
    </row>
    <row r="18481" spans="1:11" x14ac:dyDescent="0.25">
      <c r="A18481" t="s">
        <v>172</v>
      </c>
      <c r="B18481" t="s">
        <v>17</v>
      </c>
      <c r="C18481" s="7">
        <v>1</v>
      </c>
      <c r="D18481">
        <v>2</v>
      </c>
      <c r="E18481">
        <v>18</v>
      </c>
      <c r="F18481">
        <v>60</v>
      </c>
      <c r="G18481" s="1">
        <f t="shared" si="1152"/>
        <v>0.9</v>
      </c>
      <c r="H18481" s="4">
        <f t="shared" si="1153"/>
        <v>1</v>
      </c>
      <c r="I18481" s="5">
        <f>IF(OR(AND(F18481&gt;=50,G18481&gt;SUMIF(SeasonTotals!A$2:A$9,A18481,SeasonTotals!F$2:F$9)),AND(G18481&gt;0.885,F18481&gt;=50,D18481&lt;3)),1,0)</f>
        <v>1</v>
      </c>
      <c r="J18481" s="4">
        <f t="shared" si="1154"/>
        <v>0</v>
      </c>
      <c r="K18481" s="5">
        <f t="shared" si="1155"/>
        <v>0</v>
      </c>
    </row>
    <row r="18482" spans="1:11" x14ac:dyDescent="0.25">
      <c r="A18482" t="s">
        <v>172</v>
      </c>
      <c r="B18482" t="s">
        <v>22</v>
      </c>
      <c r="C18482" s="7">
        <v>1</v>
      </c>
      <c r="D18482">
        <v>4</v>
      </c>
      <c r="E18482">
        <v>42</v>
      </c>
      <c r="F18482">
        <v>65</v>
      </c>
      <c r="G18482" s="1">
        <f t="shared" si="1152"/>
        <v>0.91304347826086951</v>
      </c>
      <c r="H18482" s="4">
        <f t="shared" si="1153"/>
        <v>1</v>
      </c>
      <c r="I18482" s="5">
        <f>IF(OR(AND(F18482&gt;=50,G18482&gt;SUMIF(SeasonTotals!A$2:A$9,A18482,SeasonTotals!F$2:F$9)),AND(G18482&gt;0.885,F18482&gt;=50,D18482&lt;3)),1,0)</f>
        <v>0</v>
      </c>
      <c r="J18482" s="4">
        <f t="shared" si="1154"/>
        <v>0</v>
      </c>
      <c r="K18482" s="5">
        <f t="shared" si="1155"/>
        <v>0</v>
      </c>
    </row>
    <row r="18483" spans="1:11" x14ac:dyDescent="0.25">
      <c r="A18483" t="s">
        <v>172</v>
      </c>
      <c r="B18483" t="s">
        <v>139</v>
      </c>
      <c r="C18483" s="7">
        <v>1</v>
      </c>
      <c r="D18483">
        <v>6</v>
      </c>
      <c r="E18483">
        <v>28</v>
      </c>
      <c r="F18483">
        <v>59</v>
      </c>
      <c r="G18483" s="1">
        <f t="shared" si="1152"/>
        <v>0.82352941176470584</v>
      </c>
      <c r="H18483" s="4">
        <f t="shared" si="1153"/>
        <v>0</v>
      </c>
      <c r="I18483" s="5">
        <f>IF(OR(AND(F18483&gt;=50,G18483&gt;SUMIF(SeasonTotals!A$2:A$9,A18483,SeasonTotals!F$2:F$9)),AND(G18483&gt;0.885,F18483&gt;=50,D18483&lt;3)),1,0)</f>
        <v>0</v>
      </c>
      <c r="J18483" s="4">
        <f t="shared" si="1154"/>
        <v>1</v>
      </c>
      <c r="K18483" s="5">
        <f t="shared" si="1155"/>
        <v>0</v>
      </c>
    </row>
    <row r="18484" spans="1:11" x14ac:dyDescent="0.25">
      <c r="A18484" t="s">
        <v>172</v>
      </c>
      <c r="B18484" t="s">
        <v>21</v>
      </c>
      <c r="C18484" s="7">
        <v>1</v>
      </c>
      <c r="D18484">
        <v>1</v>
      </c>
      <c r="E18484">
        <v>35</v>
      </c>
      <c r="F18484">
        <v>61</v>
      </c>
      <c r="G18484" s="1">
        <f t="shared" si="1152"/>
        <v>0.97222222222222221</v>
      </c>
      <c r="H18484" s="4">
        <f t="shared" si="1153"/>
        <v>1</v>
      </c>
      <c r="I18484" s="5">
        <f>IF(OR(AND(F18484&gt;=50,G18484&gt;SUMIF(SeasonTotals!A$2:A$9,A18484,SeasonTotals!F$2:F$9)),AND(G18484&gt;0.885,F18484&gt;=50,D18484&lt;3)),1,0)</f>
        <v>1</v>
      </c>
      <c r="J18484" s="4">
        <f t="shared" si="1154"/>
        <v>0</v>
      </c>
      <c r="K18484" s="5">
        <f t="shared" si="1155"/>
        <v>0</v>
      </c>
    </row>
    <row r="18485" spans="1:11" x14ac:dyDescent="0.25">
      <c r="A18485" t="s">
        <v>172</v>
      </c>
      <c r="B18485" t="s">
        <v>112</v>
      </c>
      <c r="C18485" s="7">
        <v>1</v>
      </c>
      <c r="D18485">
        <v>3</v>
      </c>
      <c r="E18485">
        <v>18</v>
      </c>
      <c r="F18485">
        <v>57</v>
      </c>
      <c r="G18485" s="1">
        <f t="shared" si="1152"/>
        <v>0.8571428571428571</v>
      </c>
      <c r="H18485" s="4">
        <f t="shared" si="1153"/>
        <v>0</v>
      </c>
      <c r="I18485" s="5">
        <f>IF(OR(AND(F18485&gt;=50,G18485&gt;SUMIF(SeasonTotals!A$2:A$9,A18485,SeasonTotals!F$2:F$9)),AND(G18485&gt;0.885,F18485&gt;=50,D18485&lt;3)),1,0)</f>
        <v>0</v>
      </c>
      <c r="J18485" s="4">
        <f t="shared" si="1154"/>
        <v>0</v>
      </c>
      <c r="K18485" s="5">
        <f t="shared" si="1155"/>
        <v>0</v>
      </c>
    </row>
    <row r="18486" spans="1:11" x14ac:dyDescent="0.25">
      <c r="A18486" t="s">
        <v>172</v>
      </c>
      <c r="B18486" t="s">
        <v>115</v>
      </c>
      <c r="C18486" s="7">
        <v>1</v>
      </c>
      <c r="D18486">
        <v>4</v>
      </c>
      <c r="E18486">
        <v>19</v>
      </c>
      <c r="F18486">
        <v>40</v>
      </c>
      <c r="G18486" s="1">
        <f t="shared" si="1152"/>
        <v>0.82608695652173914</v>
      </c>
      <c r="H18486" s="4">
        <f t="shared" si="1153"/>
        <v>0</v>
      </c>
      <c r="I18486" s="5">
        <f>IF(OR(AND(F18486&gt;=50,G18486&gt;SUMIF(SeasonTotals!A$2:A$9,A18486,SeasonTotals!F$2:F$9)),AND(G18486&gt;0.885,F18486&gt;=50,D18486&lt;3)),1,0)</f>
        <v>0</v>
      </c>
      <c r="J18486" s="4">
        <f t="shared" si="1154"/>
        <v>1</v>
      </c>
      <c r="K18486" s="5">
        <f t="shared" si="1155"/>
        <v>1</v>
      </c>
    </row>
    <row r="18487" spans="1:11" x14ac:dyDescent="0.25">
      <c r="A18487" t="s">
        <v>172</v>
      </c>
      <c r="B18487" t="s">
        <v>181</v>
      </c>
      <c r="C18487" s="7">
        <v>1</v>
      </c>
      <c r="D18487">
        <v>2</v>
      </c>
      <c r="E18487">
        <v>25</v>
      </c>
      <c r="F18487">
        <v>60</v>
      </c>
      <c r="G18487" s="1">
        <f t="shared" si="1152"/>
        <v>0.92592592592592593</v>
      </c>
      <c r="H18487" s="4">
        <f t="shared" si="1153"/>
        <v>1</v>
      </c>
      <c r="I18487" s="5">
        <f>IF(OR(AND(F18487&gt;=50,G18487&gt;SUMIF(SeasonTotals!A$2:A$9,A18487,SeasonTotals!F$2:F$9)),AND(G18487&gt;0.885,F18487&gt;=50,D18487&lt;3)),1,0)</f>
        <v>1</v>
      </c>
      <c r="J18487" s="4">
        <f t="shared" si="1154"/>
        <v>0</v>
      </c>
      <c r="K18487" s="5">
        <f t="shared" si="1155"/>
        <v>0</v>
      </c>
    </row>
    <row r="18488" spans="1:11" x14ac:dyDescent="0.25">
      <c r="A18488" t="s">
        <v>172</v>
      </c>
      <c r="B18488" t="s">
        <v>107</v>
      </c>
      <c r="C18488" s="7">
        <v>1</v>
      </c>
      <c r="D18488">
        <v>5</v>
      </c>
      <c r="E18488">
        <v>16</v>
      </c>
      <c r="F18488">
        <v>60</v>
      </c>
      <c r="G18488" s="1">
        <f t="shared" si="1152"/>
        <v>0.76190476190476186</v>
      </c>
      <c r="H18488" s="4">
        <f t="shared" si="1153"/>
        <v>0</v>
      </c>
      <c r="I18488" s="5">
        <f>IF(OR(AND(F18488&gt;=50,G18488&gt;SUMIF(SeasonTotals!A$2:A$9,A18488,SeasonTotals!F$2:F$9)),AND(G18488&gt;0.885,F18488&gt;=50,D18488&lt;3)),1,0)</f>
        <v>0</v>
      </c>
      <c r="J18488" s="4">
        <f t="shared" si="1154"/>
        <v>1</v>
      </c>
      <c r="K18488" s="5">
        <f t="shared" si="1155"/>
        <v>0</v>
      </c>
    </row>
    <row r="18489" spans="1:11" x14ac:dyDescent="0.25">
      <c r="A18489" t="s">
        <v>172</v>
      </c>
      <c r="B18489" t="s">
        <v>55</v>
      </c>
      <c r="C18489" s="7">
        <v>1</v>
      </c>
      <c r="D18489">
        <v>4</v>
      </c>
      <c r="E18489">
        <v>19</v>
      </c>
      <c r="F18489">
        <v>27</v>
      </c>
      <c r="G18489" s="1">
        <f t="shared" si="1152"/>
        <v>0.82608695652173914</v>
      </c>
      <c r="H18489" s="4">
        <f t="shared" si="1153"/>
        <v>0</v>
      </c>
      <c r="I18489" s="5">
        <f>IF(OR(AND(F18489&gt;=50,G18489&gt;SUMIF(SeasonTotals!A$2:A$9,A18489,SeasonTotals!F$2:F$9)),AND(G18489&gt;0.885,F18489&gt;=50,D18489&lt;3)),1,0)</f>
        <v>0</v>
      </c>
      <c r="J18489" s="4">
        <f t="shared" si="1154"/>
        <v>1</v>
      </c>
      <c r="K18489" s="5">
        <f t="shared" si="1155"/>
        <v>1</v>
      </c>
    </row>
    <row r="18490" spans="1:11" x14ac:dyDescent="0.25">
      <c r="A18490" t="s">
        <v>172</v>
      </c>
      <c r="B18490" t="s">
        <v>170</v>
      </c>
      <c r="C18490" s="7">
        <v>1</v>
      </c>
      <c r="D18490">
        <v>3</v>
      </c>
      <c r="E18490">
        <v>36</v>
      </c>
      <c r="F18490">
        <v>60</v>
      </c>
      <c r="G18490" s="1">
        <f t="shared" si="1152"/>
        <v>0.92307692307692313</v>
      </c>
      <c r="H18490" s="4">
        <f t="shared" si="1153"/>
        <v>1</v>
      </c>
      <c r="I18490" s="5">
        <f>IF(OR(AND(F18490&gt;=50,G18490&gt;SUMIF(SeasonTotals!A$2:A$9,A18490,SeasonTotals!F$2:F$9)),AND(G18490&gt;0.885,F18490&gt;=50,D18490&lt;3)),1,0)</f>
        <v>1</v>
      </c>
      <c r="J18490" s="4">
        <f t="shared" si="1154"/>
        <v>0</v>
      </c>
      <c r="K18490" s="5">
        <f t="shared" si="1155"/>
        <v>0</v>
      </c>
    </row>
    <row r="18491" spans="1:11" x14ac:dyDescent="0.25">
      <c r="A18491" t="s">
        <v>172</v>
      </c>
      <c r="B18491" t="s">
        <v>155</v>
      </c>
      <c r="C18491" s="7">
        <v>1</v>
      </c>
      <c r="D18491">
        <v>0</v>
      </c>
      <c r="E18491">
        <v>29</v>
      </c>
      <c r="F18491">
        <v>61</v>
      </c>
      <c r="G18491" s="1">
        <f t="shared" si="1152"/>
        <v>1</v>
      </c>
      <c r="H18491" s="4">
        <f t="shared" si="1153"/>
        <v>1</v>
      </c>
      <c r="I18491" s="5">
        <f>IF(OR(AND(F18491&gt;=50,G18491&gt;SUMIF(SeasonTotals!A$2:A$9,A18491,SeasonTotals!F$2:F$9)),AND(G18491&gt;0.885,F18491&gt;=50,D18491&lt;3)),1,0)</f>
        <v>1</v>
      </c>
      <c r="J18491" s="4">
        <f t="shared" si="1154"/>
        <v>0</v>
      </c>
      <c r="K18491" s="5">
        <f t="shared" si="1155"/>
        <v>0</v>
      </c>
    </row>
    <row r="18492" spans="1:11" x14ac:dyDescent="0.25">
      <c r="A18492" t="s">
        <v>172</v>
      </c>
      <c r="B18492" t="s">
        <v>106</v>
      </c>
      <c r="C18492" s="7">
        <v>1</v>
      </c>
      <c r="D18492">
        <v>1</v>
      </c>
      <c r="E18492">
        <v>29</v>
      </c>
      <c r="F18492">
        <v>54</v>
      </c>
      <c r="G18492" s="1">
        <f t="shared" si="1152"/>
        <v>0.96666666666666667</v>
      </c>
      <c r="H18492" s="4">
        <f t="shared" si="1153"/>
        <v>1</v>
      </c>
      <c r="I18492" s="5">
        <f>IF(OR(AND(F18492&gt;=50,G18492&gt;SUMIF(SeasonTotals!A$2:A$9,A18492,SeasonTotals!F$2:F$9)),AND(G18492&gt;0.885,F18492&gt;=50,D18492&lt;3)),1,0)</f>
        <v>1</v>
      </c>
      <c r="J18492" s="4">
        <f t="shared" si="1154"/>
        <v>0</v>
      </c>
      <c r="K18492" s="5">
        <f t="shared" si="1155"/>
        <v>1</v>
      </c>
    </row>
    <row r="18493" spans="1:11" x14ac:dyDescent="0.25">
      <c r="A18493" t="s">
        <v>172</v>
      </c>
      <c r="B18493" t="s">
        <v>17</v>
      </c>
      <c r="C18493" s="7">
        <v>1</v>
      </c>
      <c r="D18493">
        <v>4</v>
      </c>
      <c r="E18493">
        <v>16</v>
      </c>
      <c r="F18493">
        <v>60</v>
      </c>
      <c r="G18493" s="1">
        <f t="shared" si="1152"/>
        <v>0.8</v>
      </c>
      <c r="H18493" s="4">
        <f t="shared" si="1153"/>
        <v>0</v>
      </c>
      <c r="I18493" s="5">
        <f>IF(OR(AND(F18493&gt;=50,G18493&gt;SUMIF(SeasonTotals!A$2:A$9,A18493,SeasonTotals!F$2:F$9)),AND(G18493&gt;0.885,F18493&gt;=50,D18493&lt;3)),1,0)</f>
        <v>0</v>
      </c>
      <c r="J18493" s="4">
        <f t="shared" si="1154"/>
        <v>1</v>
      </c>
      <c r="K18493" s="5">
        <f t="shared" si="1155"/>
        <v>0</v>
      </c>
    </row>
    <row r="18494" spans="1:11" x14ac:dyDescent="0.25">
      <c r="A18494" t="s">
        <v>172</v>
      </c>
      <c r="B18494" t="s">
        <v>22</v>
      </c>
      <c r="C18494" s="7">
        <v>1</v>
      </c>
      <c r="D18494">
        <v>1</v>
      </c>
      <c r="E18494">
        <v>36</v>
      </c>
      <c r="F18494">
        <v>65</v>
      </c>
      <c r="G18494" s="1">
        <f t="shared" si="1152"/>
        <v>0.97297297297297303</v>
      </c>
      <c r="H18494" s="4">
        <f t="shared" si="1153"/>
        <v>1</v>
      </c>
      <c r="I18494" s="5">
        <f>IF(OR(AND(F18494&gt;=50,G18494&gt;SUMIF(SeasonTotals!A$2:A$9,A18494,SeasonTotals!F$2:F$9)),AND(G18494&gt;0.885,F18494&gt;=50,D18494&lt;3)),1,0)</f>
        <v>1</v>
      </c>
      <c r="J18494" s="4">
        <f t="shared" si="1154"/>
        <v>0</v>
      </c>
      <c r="K18494" s="5">
        <f t="shared" si="1155"/>
        <v>0</v>
      </c>
    </row>
    <row r="18495" spans="1:11" x14ac:dyDescent="0.25">
      <c r="A18495" t="s">
        <v>172</v>
      </c>
      <c r="B18495" t="s">
        <v>50</v>
      </c>
      <c r="C18495" s="7">
        <v>1</v>
      </c>
      <c r="D18495">
        <v>4</v>
      </c>
      <c r="E18495">
        <v>31</v>
      </c>
      <c r="F18495">
        <v>60</v>
      </c>
      <c r="G18495" s="1">
        <f t="shared" si="1152"/>
        <v>0.88571428571428568</v>
      </c>
      <c r="H18495" s="4">
        <f t="shared" si="1153"/>
        <v>0</v>
      </c>
      <c r="I18495" s="5">
        <f>IF(OR(AND(F18495&gt;=50,G18495&gt;SUMIF(SeasonTotals!A$2:A$9,A18495,SeasonTotals!F$2:F$9)),AND(G18495&gt;0.885,F18495&gt;=50,D18495&lt;3)),1,0)</f>
        <v>0</v>
      </c>
      <c r="J18495" s="4">
        <f t="shared" si="1154"/>
        <v>0</v>
      </c>
      <c r="K18495" s="5">
        <f t="shared" si="1155"/>
        <v>0</v>
      </c>
    </row>
    <row r="18496" spans="1:11" x14ac:dyDescent="0.25">
      <c r="A18496" t="s">
        <v>172</v>
      </c>
      <c r="B18496" t="s">
        <v>171</v>
      </c>
      <c r="C18496" s="7">
        <v>1</v>
      </c>
      <c r="D18496">
        <v>4</v>
      </c>
      <c r="E18496">
        <v>23</v>
      </c>
      <c r="F18496">
        <v>57</v>
      </c>
      <c r="G18496" s="1">
        <f t="shared" si="1152"/>
        <v>0.85185185185185186</v>
      </c>
      <c r="H18496" s="4">
        <f t="shared" si="1153"/>
        <v>0</v>
      </c>
      <c r="I18496" s="5">
        <f>IF(OR(AND(F18496&gt;=50,G18496&gt;SUMIF(SeasonTotals!A$2:A$9,A18496,SeasonTotals!F$2:F$9)),AND(G18496&gt;0.885,F18496&gt;=50,D18496&lt;3)),1,0)</f>
        <v>0</v>
      </c>
      <c r="J18496" s="4">
        <f t="shared" si="1154"/>
        <v>0</v>
      </c>
      <c r="K18496" s="5">
        <f t="shared" si="1155"/>
        <v>0</v>
      </c>
    </row>
    <row r="18497" spans="1:11" x14ac:dyDescent="0.25">
      <c r="A18497" t="s">
        <v>172</v>
      </c>
      <c r="B18497" t="s">
        <v>16</v>
      </c>
      <c r="C18497" s="7">
        <v>1</v>
      </c>
      <c r="D18497">
        <v>2</v>
      </c>
      <c r="E18497">
        <v>33</v>
      </c>
      <c r="F18497">
        <v>59</v>
      </c>
      <c r="G18497" s="1">
        <f t="shared" si="1152"/>
        <v>0.94285714285714284</v>
      </c>
      <c r="H18497" s="4">
        <f t="shared" si="1153"/>
        <v>1</v>
      </c>
      <c r="I18497" s="5">
        <f>IF(OR(AND(F18497&gt;=50,G18497&gt;SUMIF(SeasonTotals!A$2:A$9,A18497,SeasonTotals!F$2:F$9)),AND(G18497&gt;0.885,F18497&gt;=50,D18497&lt;3)),1,0)</f>
        <v>1</v>
      </c>
      <c r="J18497" s="4">
        <f t="shared" si="1154"/>
        <v>0</v>
      </c>
      <c r="K18497" s="5">
        <f t="shared" si="1155"/>
        <v>0</v>
      </c>
    </row>
    <row r="18498" spans="1:11" x14ac:dyDescent="0.25">
      <c r="A18498" t="s">
        <v>172</v>
      </c>
      <c r="B18498" t="s">
        <v>113</v>
      </c>
      <c r="C18498" s="7">
        <v>1</v>
      </c>
      <c r="D18498">
        <v>6</v>
      </c>
      <c r="E18498">
        <v>33</v>
      </c>
      <c r="F18498">
        <v>60</v>
      </c>
      <c r="G18498" s="1">
        <f t="shared" ref="G18498:G18561" si="1156">E18498/MAX(1,SUM(D18498:E18498))</f>
        <v>0.84615384615384615</v>
      </c>
      <c r="H18498" s="4">
        <f t="shared" ref="H18498:H18561" si="1157">IF(AND(F18498&gt;=50,OR(G18498&gt;0.913,AND(G18498&gt;0.885,D18498&lt;3))),1,0)</f>
        <v>0</v>
      </c>
      <c r="I18498" s="5">
        <f>IF(OR(AND(F18498&gt;=50,G18498&gt;SUMIF(SeasonTotals!A$2:A$9,A18498,SeasonTotals!F$2:F$9)),AND(G18498&gt;0.885,F18498&gt;=50,D18498&lt;3)),1,0)</f>
        <v>0</v>
      </c>
      <c r="J18498" s="4">
        <f t="shared" ref="J18498:J18561" si="1158">IF(G18498&lt;0.85,1,0)</f>
        <v>1</v>
      </c>
      <c r="K18498" s="5">
        <f t="shared" ref="K18498:K18561" si="1159">IF(F18498&lt;55,1,0)</f>
        <v>0</v>
      </c>
    </row>
    <row r="18499" spans="1:11" x14ac:dyDescent="0.25">
      <c r="A18499" t="s">
        <v>172</v>
      </c>
      <c r="B18499" t="s">
        <v>60</v>
      </c>
      <c r="C18499" s="7">
        <v>1</v>
      </c>
      <c r="D18499">
        <v>1</v>
      </c>
      <c r="E18499">
        <v>20</v>
      </c>
      <c r="F18499">
        <v>60</v>
      </c>
      <c r="G18499" s="1">
        <f t="shared" si="1156"/>
        <v>0.95238095238095233</v>
      </c>
      <c r="H18499" s="4">
        <f t="shared" si="1157"/>
        <v>1</v>
      </c>
      <c r="I18499" s="5">
        <f>IF(OR(AND(F18499&gt;=50,G18499&gt;SUMIF(SeasonTotals!A$2:A$9,A18499,SeasonTotals!F$2:F$9)),AND(G18499&gt;0.885,F18499&gt;=50,D18499&lt;3)),1,0)</f>
        <v>1</v>
      </c>
      <c r="J18499" s="4">
        <f t="shared" si="1158"/>
        <v>0</v>
      </c>
      <c r="K18499" s="5">
        <f t="shared" si="1159"/>
        <v>0</v>
      </c>
    </row>
    <row r="18500" spans="1:11" x14ac:dyDescent="0.25">
      <c r="A18500" t="s">
        <v>172</v>
      </c>
      <c r="B18500" t="s">
        <v>175</v>
      </c>
      <c r="C18500" s="7">
        <v>1</v>
      </c>
      <c r="D18500">
        <v>4</v>
      </c>
      <c r="E18500">
        <v>11</v>
      </c>
      <c r="F18500">
        <v>20</v>
      </c>
      <c r="G18500" s="1">
        <f t="shared" si="1156"/>
        <v>0.73333333333333328</v>
      </c>
      <c r="H18500" s="4">
        <f t="shared" si="1157"/>
        <v>0</v>
      </c>
      <c r="I18500" s="5">
        <f>IF(OR(AND(F18500&gt;=50,G18500&gt;SUMIF(SeasonTotals!A$2:A$9,A18500,SeasonTotals!F$2:F$9)),AND(G18500&gt;0.885,F18500&gt;=50,D18500&lt;3)),1,0)</f>
        <v>0</v>
      </c>
      <c r="J18500" s="4">
        <f t="shared" si="1158"/>
        <v>1</v>
      </c>
      <c r="K18500" s="5">
        <f t="shared" si="1159"/>
        <v>1</v>
      </c>
    </row>
    <row r="18501" spans="1:11" x14ac:dyDescent="0.25">
      <c r="A18501" t="s">
        <v>172</v>
      </c>
      <c r="B18501" t="s">
        <v>40</v>
      </c>
      <c r="C18501" s="7">
        <v>1</v>
      </c>
      <c r="D18501">
        <v>0</v>
      </c>
      <c r="E18501">
        <v>19</v>
      </c>
      <c r="F18501">
        <v>60</v>
      </c>
      <c r="G18501" s="1">
        <f t="shared" si="1156"/>
        <v>1</v>
      </c>
      <c r="H18501" s="4">
        <f t="shared" si="1157"/>
        <v>1</v>
      </c>
      <c r="I18501" s="5">
        <f>IF(OR(AND(F18501&gt;=50,G18501&gt;SUMIF(SeasonTotals!A$2:A$9,A18501,SeasonTotals!F$2:F$9)),AND(G18501&gt;0.885,F18501&gt;=50,D18501&lt;3)),1,0)</f>
        <v>1</v>
      </c>
      <c r="J18501" s="4">
        <f t="shared" si="1158"/>
        <v>0</v>
      </c>
      <c r="K18501" s="5">
        <f t="shared" si="1159"/>
        <v>0</v>
      </c>
    </row>
    <row r="18502" spans="1:11" x14ac:dyDescent="0.25">
      <c r="A18502" t="s">
        <v>172</v>
      </c>
      <c r="B18502" t="s">
        <v>110</v>
      </c>
      <c r="C18502" s="7">
        <v>1</v>
      </c>
      <c r="D18502">
        <v>4</v>
      </c>
      <c r="E18502">
        <v>35</v>
      </c>
      <c r="F18502">
        <v>65</v>
      </c>
      <c r="G18502" s="1">
        <f t="shared" si="1156"/>
        <v>0.89743589743589747</v>
      </c>
      <c r="H18502" s="4">
        <f t="shared" si="1157"/>
        <v>0</v>
      </c>
      <c r="I18502" s="5">
        <f>IF(OR(AND(F18502&gt;=50,G18502&gt;SUMIF(SeasonTotals!A$2:A$9,A18502,SeasonTotals!F$2:F$9)),AND(G18502&gt;0.885,F18502&gt;=50,D18502&lt;3)),1,0)</f>
        <v>0</v>
      </c>
      <c r="J18502" s="4">
        <f t="shared" si="1158"/>
        <v>0</v>
      </c>
      <c r="K18502" s="5">
        <f t="shared" si="1159"/>
        <v>0</v>
      </c>
    </row>
    <row r="18503" spans="1:11" x14ac:dyDescent="0.25">
      <c r="A18503" t="s">
        <v>172</v>
      </c>
      <c r="B18503" t="s">
        <v>145</v>
      </c>
      <c r="C18503" s="7">
        <v>1</v>
      </c>
      <c r="D18503">
        <v>4</v>
      </c>
      <c r="E18503">
        <v>27</v>
      </c>
      <c r="F18503">
        <v>60</v>
      </c>
      <c r="G18503" s="1">
        <f t="shared" si="1156"/>
        <v>0.87096774193548387</v>
      </c>
      <c r="H18503" s="4">
        <f t="shared" si="1157"/>
        <v>0</v>
      </c>
      <c r="I18503" s="5">
        <f>IF(OR(AND(F18503&gt;=50,G18503&gt;SUMIF(SeasonTotals!A$2:A$9,A18503,SeasonTotals!F$2:F$9)),AND(G18503&gt;0.885,F18503&gt;=50,D18503&lt;3)),1,0)</f>
        <v>0</v>
      </c>
      <c r="J18503" s="4">
        <f t="shared" si="1158"/>
        <v>0</v>
      </c>
      <c r="K18503" s="5">
        <f t="shared" si="1159"/>
        <v>0</v>
      </c>
    </row>
    <row r="18504" spans="1:11" x14ac:dyDescent="0.25">
      <c r="A18504" t="s">
        <v>172</v>
      </c>
      <c r="B18504" t="s">
        <v>119</v>
      </c>
      <c r="C18504" s="7">
        <v>1</v>
      </c>
      <c r="D18504">
        <v>4</v>
      </c>
      <c r="E18504">
        <v>24</v>
      </c>
      <c r="F18504">
        <v>59</v>
      </c>
      <c r="G18504" s="1">
        <f t="shared" si="1156"/>
        <v>0.8571428571428571</v>
      </c>
      <c r="H18504" s="4">
        <f t="shared" si="1157"/>
        <v>0</v>
      </c>
      <c r="I18504" s="5">
        <f>IF(OR(AND(F18504&gt;=50,G18504&gt;SUMIF(SeasonTotals!A$2:A$9,A18504,SeasonTotals!F$2:F$9)),AND(G18504&gt;0.885,F18504&gt;=50,D18504&lt;3)),1,0)</f>
        <v>0</v>
      </c>
      <c r="J18504" s="4">
        <f t="shared" si="1158"/>
        <v>0</v>
      </c>
      <c r="K18504" s="5">
        <f t="shared" si="1159"/>
        <v>0</v>
      </c>
    </row>
    <row r="18505" spans="1:11" x14ac:dyDescent="0.25">
      <c r="A18505" t="s">
        <v>172</v>
      </c>
      <c r="B18505" t="s">
        <v>107</v>
      </c>
      <c r="C18505" s="7">
        <v>1</v>
      </c>
      <c r="D18505">
        <v>3</v>
      </c>
      <c r="E18505">
        <v>36</v>
      </c>
      <c r="F18505">
        <v>60</v>
      </c>
      <c r="G18505" s="1">
        <f t="shared" si="1156"/>
        <v>0.92307692307692313</v>
      </c>
      <c r="H18505" s="4">
        <f t="shared" si="1157"/>
        <v>1</v>
      </c>
      <c r="I18505" s="5">
        <f>IF(OR(AND(F18505&gt;=50,G18505&gt;SUMIF(SeasonTotals!A$2:A$9,A18505,SeasonTotals!F$2:F$9)),AND(G18505&gt;0.885,F18505&gt;=50,D18505&lt;3)),1,0)</f>
        <v>1</v>
      </c>
      <c r="J18505" s="4">
        <f t="shared" si="1158"/>
        <v>0</v>
      </c>
      <c r="K18505" s="5">
        <f t="shared" si="1159"/>
        <v>0</v>
      </c>
    </row>
    <row r="18506" spans="1:11" x14ac:dyDescent="0.25">
      <c r="A18506" t="s">
        <v>172</v>
      </c>
      <c r="B18506" t="s">
        <v>80</v>
      </c>
      <c r="C18506" s="7">
        <v>1</v>
      </c>
      <c r="D18506">
        <v>4</v>
      </c>
      <c r="E18506">
        <v>18</v>
      </c>
      <c r="F18506">
        <v>40</v>
      </c>
      <c r="G18506" s="1">
        <f t="shared" si="1156"/>
        <v>0.81818181818181823</v>
      </c>
      <c r="H18506" s="4">
        <f t="shared" si="1157"/>
        <v>0</v>
      </c>
      <c r="I18506" s="5">
        <f>IF(OR(AND(F18506&gt;=50,G18506&gt;SUMIF(SeasonTotals!A$2:A$9,A18506,SeasonTotals!F$2:F$9)),AND(G18506&gt;0.885,F18506&gt;=50,D18506&lt;3)),1,0)</f>
        <v>0</v>
      </c>
      <c r="J18506" s="4">
        <f t="shared" si="1158"/>
        <v>1</v>
      </c>
      <c r="K18506" s="5">
        <f t="shared" si="1159"/>
        <v>1</v>
      </c>
    </row>
    <row r="18507" spans="1:11" x14ac:dyDescent="0.25">
      <c r="A18507" t="s">
        <v>172</v>
      </c>
      <c r="B18507" t="s">
        <v>92</v>
      </c>
      <c r="C18507" s="7">
        <v>1</v>
      </c>
      <c r="D18507">
        <v>5</v>
      </c>
      <c r="E18507">
        <v>19</v>
      </c>
      <c r="F18507">
        <v>60</v>
      </c>
      <c r="G18507" s="1">
        <f t="shared" si="1156"/>
        <v>0.79166666666666663</v>
      </c>
      <c r="H18507" s="4">
        <f t="shared" si="1157"/>
        <v>0</v>
      </c>
      <c r="I18507" s="5">
        <f>IF(OR(AND(F18507&gt;=50,G18507&gt;SUMIF(SeasonTotals!A$2:A$9,A18507,SeasonTotals!F$2:F$9)),AND(G18507&gt;0.885,F18507&gt;=50,D18507&lt;3)),1,0)</f>
        <v>0</v>
      </c>
      <c r="J18507" s="4">
        <f t="shared" si="1158"/>
        <v>1</v>
      </c>
      <c r="K18507" s="5">
        <f t="shared" si="1159"/>
        <v>0</v>
      </c>
    </row>
    <row r="18508" spans="1:11" x14ac:dyDescent="0.25">
      <c r="A18508" t="s">
        <v>172</v>
      </c>
      <c r="B18508" t="s">
        <v>34</v>
      </c>
      <c r="C18508" s="7">
        <v>1</v>
      </c>
      <c r="D18508">
        <v>4</v>
      </c>
      <c r="E18508">
        <v>28</v>
      </c>
      <c r="F18508">
        <v>60</v>
      </c>
      <c r="G18508" s="1">
        <f t="shared" si="1156"/>
        <v>0.875</v>
      </c>
      <c r="H18508" s="4">
        <f t="shared" si="1157"/>
        <v>0</v>
      </c>
      <c r="I18508" s="5">
        <f>IF(OR(AND(F18508&gt;=50,G18508&gt;SUMIF(SeasonTotals!A$2:A$9,A18508,SeasonTotals!F$2:F$9)),AND(G18508&gt;0.885,F18508&gt;=50,D18508&lt;3)),1,0)</f>
        <v>0</v>
      </c>
      <c r="J18508" s="4">
        <f t="shared" si="1158"/>
        <v>0</v>
      </c>
      <c r="K18508" s="5">
        <f t="shared" si="1159"/>
        <v>0</v>
      </c>
    </row>
    <row r="18509" spans="1:11" x14ac:dyDescent="0.25">
      <c r="A18509" t="s">
        <v>172</v>
      </c>
      <c r="B18509" t="s">
        <v>73</v>
      </c>
      <c r="C18509" s="7">
        <v>1</v>
      </c>
      <c r="D18509">
        <v>1</v>
      </c>
      <c r="E18509">
        <v>37</v>
      </c>
      <c r="F18509">
        <v>65</v>
      </c>
      <c r="G18509" s="1">
        <f t="shared" si="1156"/>
        <v>0.97368421052631582</v>
      </c>
      <c r="H18509" s="4">
        <f t="shared" si="1157"/>
        <v>1</v>
      </c>
      <c r="I18509" s="5">
        <f>IF(OR(AND(F18509&gt;=50,G18509&gt;SUMIF(SeasonTotals!A$2:A$9,A18509,SeasonTotals!F$2:F$9)),AND(G18509&gt;0.885,F18509&gt;=50,D18509&lt;3)),1,0)</f>
        <v>1</v>
      </c>
      <c r="J18509" s="4">
        <f t="shared" si="1158"/>
        <v>0</v>
      </c>
      <c r="K18509" s="5">
        <f t="shared" si="1159"/>
        <v>0</v>
      </c>
    </row>
    <row r="18510" spans="1:11" x14ac:dyDescent="0.25">
      <c r="A18510" t="s">
        <v>172</v>
      </c>
      <c r="B18510" t="s">
        <v>116</v>
      </c>
      <c r="C18510" s="7">
        <v>1</v>
      </c>
      <c r="D18510">
        <v>3</v>
      </c>
      <c r="E18510">
        <v>24</v>
      </c>
      <c r="F18510">
        <v>65</v>
      </c>
      <c r="G18510" s="1">
        <f t="shared" si="1156"/>
        <v>0.88888888888888884</v>
      </c>
      <c r="H18510" s="4">
        <f t="shared" si="1157"/>
        <v>0</v>
      </c>
      <c r="I18510" s="5">
        <f>IF(OR(AND(F18510&gt;=50,G18510&gt;SUMIF(SeasonTotals!A$2:A$9,A18510,SeasonTotals!F$2:F$9)),AND(G18510&gt;0.885,F18510&gt;=50,D18510&lt;3)),1,0)</f>
        <v>0</v>
      </c>
      <c r="J18510" s="4">
        <f t="shared" si="1158"/>
        <v>0</v>
      </c>
      <c r="K18510" s="5">
        <f t="shared" si="1159"/>
        <v>0</v>
      </c>
    </row>
    <row r="18511" spans="1:11" x14ac:dyDescent="0.25">
      <c r="A18511" t="s">
        <v>172</v>
      </c>
      <c r="B18511" t="s">
        <v>18</v>
      </c>
      <c r="C18511" s="7">
        <v>1</v>
      </c>
      <c r="D18511">
        <v>1</v>
      </c>
      <c r="E18511">
        <v>30</v>
      </c>
      <c r="F18511">
        <v>60</v>
      </c>
      <c r="G18511" s="1">
        <f t="shared" si="1156"/>
        <v>0.967741935483871</v>
      </c>
      <c r="H18511" s="4">
        <f t="shared" si="1157"/>
        <v>1</v>
      </c>
      <c r="I18511" s="5">
        <f>IF(OR(AND(F18511&gt;=50,G18511&gt;SUMIF(SeasonTotals!A$2:A$9,A18511,SeasonTotals!F$2:F$9)),AND(G18511&gt;0.885,F18511&gt;=50,D18511&lt;3)),1,0)</f>
        <v>1</v>
      </c>
      <c r="J18511" s="4">
        <f t="shared" si="1158"/>
        <v>0</v>
      </c>
      <c r="K18511" s="5">
        <f t="shared" si="1159"/>
        <v>0</v>
      </c>
    </row>
    <row r="18512" spans="1:11" x14ac:dyDescent="0.25">
      <c r="A18512" t="s">
        <v>172</v>
      </c>
      <c r="B18512" t="s">
        <v>51</v>
      </c>
      <c r="C18512" s="7">
        <v>1</v>
      </c>
      <c r="D18512">
        <v>1</v>
      </c>
      <c r="E18512">
        <v>18</v>
      </c>
      <c r="F18512">
        <v>60</v>
      </c>
      <c r="G18512" s="1">
        <f t="shared" si="1156"/>
        <v>0.94736842105263153</v>
      </c>
      <c r="H18512" s="4">
        <f t="shared" si="1157"/>
        <v>1</v>
      </c>
      <c r="I18512" s="5">
        <f>IF(OR(AND(F18512&gt;=50,G18512&gt;SUMIF(SeasonTotals!A$2:A$9,A18512,SeasonTotals!F$2:F$9)),AND(G18512&gt;0.885,F18512&gt;=50,D18512&lt;3)),1,0)</f>
        <v>1</v>
      </c>
      <c r="J18512" s="4">
        <f t="shared" si="1158"/>
        <v>0</v>
      </c>
      <c r="K18512" s="5">
        <f t="shared" si="1159"/>
        <v>0</v>
      </c>
    </row>
    <row r="18513" spans="1:11" x14ac:dyDescent="0.25">
      <c r="A18513" t="s">
        <v>172</v>
      </c>
      <c r="B18513" t="s">
        <v>55</v>
      </c>
      <c r="C18513" s="7">
        <v>1</v>
      </c>
      <c r="D18513">
        <v>4</v>
      </c>
      <c r="E18513">
        <v>18</v>
      </c>
      <c r="F18513">
        <v>34</v>
      </c>
      <c r="G18513" s="1">
        <f t="shared" si="1156"/>
        <v>0.81818181818181823</v>
      </c>
      <c r="H18513" s="4">
        <f t="shared" si="1157"/>
        <v>0</v>
      </c>
      <c r="I18513" s="5">
        <f>IF(OR(AND(F18513&gt;=50,G18513&gt;SUMIF(SeasonTotals!A$2:A$9,A18513,SeasonTotals!F$2:F$9)),AND(G18513&gt;0.885,F18513&gt;=50,D18513&lt;3)),1,0)</f>
        <v>0</v>
      </c>
      <c r="J18513" s="4">
        <f t="shared" si="1158"/>
        <v>1</v>
      </c>
      <c r="K18513" s="5">
        <f t="shared" si="1159"/>
        <v>1</v>
      </c>
    </row>
    <row r="18514" spans="1:11" x14ac:dyDescent="0.25">
      <c r="A18514" t="s">
        <v>172</v>
      </c>
      <c r="B18514" t="s">
        <v>104</v>
      </c>
      <c r="C18514" s="7">
        <v>1</v>
      </c>
      <c r="D18514">
        <v>1</v>
      </c>
      <c r="E18514">
        <v>28</v>
      </c>
      <c r="F18514">
        <v>60</v>
      </c>
      <c r="G18514" s="1">
        <f t="shared" si="1156"/>
        <v>0.96551724137931039</v>
      </c>
      <c r="H18514" s="4">
        <f t="shared" si="1157"/>
        <v>1</v>
      </c>
      <c r="I18514" s="5">
        <f>IF(OR(AND(F18514&gt;=50,G18514&gt;SUMIF(SeasonTotals!A$2:A$9,A18514,SeasonTotals!F$2:F$9)),AND(G18514&gt;0.885,F18514&gt;=50,D18514&lt;3)),1,0)</f>
        <v>1</v>
      </c>
      <c r="J18514" s="4">
        <f t="shared" si="1158"/>
        <v>0</v>
      </c>
      <c r="K18514" s="5">
        <f t="shared" si="1159"/>
        <v>0</v>
      </c>
    </row>
    <row r="18515" spans="1:11" x14ac:dyDescent="0.25">
      <c r="A18515" t="s">
        <v>172</v>
      </c>
      <c r="B18515" t="s">
        <v>69</v>
      </c>
      <c r="C18515" s="7">
        <v>1</v>
      </c>
      <c r="D18515">
        <v>1</v>
      </c>
      <c r="E18515">
        <v>32</v>
      </c>
      <c r="F18515">
        <v>58</v>
      </c>
      <c r="G18515" s="1">
        <f t="shared" si="1156"/>
        <v>0.96969696969696972</v>
      </c>
      <c r="H18515" s="4">
        <f t="shared" si="1157"/>
        <v>1</v>
      </c>
      <c r="I18515" s="5">
        <f>IF(OR(AND(F18515&gt;=50,G18515&gt;SUMIF(SeasonTotals!A$2:A$9,A18515,SeasonTotals!F$2:F$9)),AND(G18515&gt;0.885,F18515&gt;=50,D18515&lt;3)),1,0)</f>
        <v>1</v>
      </c>
      <c r="J18515" s="4">
        <f t="shared" si="1158"/>
        <v>0</v>
      </c>
      <c r="K18515" s="5">
        <f t="shared" si="1159"/>
        <v>0</v>
      </c>
    </row>
    <row r="18516" spans="1:11" x14ac:dyDescent="0.25">
      <c r="A18516" t="s">
        <v>172</v>
      </c>
      <c r="B18516" t="s">
        <v>152</v>
      </c>
      <c r="C18516" s="7">
        <v>1</v>
      </c>
      <c r="D18516">
        <v>3</v>
      </c>
      <c r="E18516">
        <v>37</v>
      </c>
      <c r="F18516">
        <v>60</v>
      </c>
      <c r="G18516" s="1">
        <f t="shared" si="1156"/>
        <v>0.92500000000000004</v>
      </c>
      <c r="H18516" s="4">
        <f t="shared" si="1157"/>
        <v>1</v>
      </c>
      <c r="I18516" s="5">
        <f>IF(OR(AND(F18516&gt;=50,G18516&gt;SUMIF(SeasonTotals!A$2:A$9,A18516,SeasonTotals!F$2:F$9)),AND(G18516&gt;0.885,F18516&gt;=50,D18516&lt;3)),1,0)</f>
        <v>1</v>
      </c>
      <c r="J18516" s="4">
        <f t="shared" si="1158"/>
        <v>0</v>
      </c>
      <c r="K18516" s="5">
        <f t="shared" si="1159"/>
        <v>0</v>
      </c>
    </row>
    <row r="18517" spans="1:11" x14ac:dyDescent="0.25">
      <c r="A18517" t="s">
        <v>172</v>
      </c>
      <c r="B18517" t="s">
        <v>155</v>
      </c>
      <c r="C18517" s="7">
        <v>1</v>
      </c>
      <c r="D18517">
        <v>5</v>
      </c>
      <c r="E18517">
        <v>26</v>
      </c>
      <c r="F18517">
        <v>58</v>
      </c>
      <c r="G18517" s="1">
        <f t="shared" si="1156"/>
        <v>0.83870967741935487</v>
      </c>
      <c r="H18517" s="4">
        <f t="shared" si="1157"/>
        <v>0</v>
      </c>
      <c r="I18517" s="5">
        <f>IF(OR(AND(F18517&gt;=50,G18517&gt;SUMIF(SeasonTotals!A$2:A$9,A18517,SeasonTotals!F$2:F$9)),AND(G18517&gt;0.885,F18517&gt;=50,D18517&lt;3)),1,0)</f>
        <v>0</v>
      </c>
      <c r="J18517" s="4">
        <f t="shared" si="1158"/>
        <v>1</v>
      </c>
      <c r="K18517" s="5">
        <f t="shared" si="1159"/>
        <v>0</v>
      </c>
    </row>
    <row r="18518" spans="1:11" x14ac:dyDescent="0.25">
      <c r="A18518" t="s">
        <v>172</v>
      </c>
      <c r="B18518" t="s">
        <v>50</v>
      </c>
      <c r="C18518" s="7">
        <v>1</v>
      </c>
      <c r="D18518">
        <v>4</v>
      </c>
      <c r="E18518">
        <v>28</v>
      </c>
      <c r="F18518">
        <v>59</v>
      </c>
      <c r="G18518" s="1">
        <f t="shared" si="1156"/>
        <v>0.875</v>
      </c>
      <c r="H18518" s="4">
        <f t="shared" si="1157"/>
        <v>0</v>
      </c>
      <c r="I18518" s="5">
        <f>IF(OR(AND(F18518&gt;=50,G18518&gt;SUMIF(SeasonTotals!A$2:A$9,A18518,SeasonTotals!F$2:F$9)),AND(G18518&gt;0.885,F18518&gt;=50,D18518&lt;3)),1,0)</f>
        <v>0</v>
      </c>
      <c r="J18518" s="4">
        <f t="shared" si="1158"/>
        <v>0</v>
      </c>
      <c r="K18518" s="5">
        <f t="shared" si="1159"/>
        <v>0</v>
      </c>
    </row>
    <row r="18519" spans="1:11" x14ac:dyDescent="0.25">
      <c r="A18519" t="s">
        <v>172</v>
      </c>
      <c r="B18519" t="s">
        <v>49</v>
      </c>
      <c r="C18519" s="7">
        <v>1</v>
      </c>
      <c r="D18519">
        <v>3</v>
      </c>
      <c r="E18519">
        <v>29</v>
      </c>
      <c r="F18519">
        <v>59</v>
      </c>
      <c r="G18519" s="1">
        <f t="shared" si="1156"/>
        <v>0.90625</v>
      </c>
      <c r="H18519" s="4">
        <f t="shared" si="1157"/>
        <v>0</v>
      </c>
      <c r="I18519" s="5">
        <f>IF(OR(AND(F18519&gt;=50,G18519&gt;SUMIF(SeasonTotals!A$2:A$9,A18519,SeasonTotals!F$2:F$9)),AND(G18519&gt;0.885,F18519&gt;=50,D18519&lt;3)),1,0)</f>
        <v>0</v>
      </c>
      <c r="J18519" s="4">
        <f t="shared" si="1158"/>
        <v>0</v>
      </c>
      <c r="K18519" s="5">
        <f t="shared" si="1159"/>
        <v>0</v>
      </c>
    </row>
    <row r="18520" spans="1:11" x14ac:dyDescent="0.25">
      <c r="A18520" t="s">
        <v>172</v>
      </c>
      <c r="B18520" t="s">
        <v>107</v>
      </c>
      <c r="C18520" s="7">
        <v>1</v>
      </c>
      <c r="D18520">
        <v>2</v>
      </c>
      <c r="E18520">
        <v>31</v>
      </c>
      <c r="F18520">
        <v>59</v>
      </c>
      <c r="G18520" s="1">
        <f t="shared" si="1156"/>
        <v>0.93939393939393945</v>
      </c>
      <c r="H18520" s="4">
        <f t="shared" si="1157"/>
        <v>1</v>
      </c>
      <c r="I18520" s="5">
        <f>IF(OR(AND(F18520&gt;=50,G18520&gt;SUMIF(SeasonTotals!A$2:A$9,A18520,SeasonTotals!F$2:F$9)),AND(G18520&gt;0.885,F18520&gt;=50,D18520&lt;3)),1,0)</f>
        <v>1</v>
      </c>
      <c r="J18520" s="4">
        <f t="shared" si="1158"/>
        <v>0</v>
      </c>
      <c r="K18520" s="5">
        <f t="shared" si="1159"/>
        <v>0</v>
      </c>
    </row>
    <row r="18521" spans="1:11" x14ac:dyDescent="0.25">
      <c r="A18521" t="s">
        <v>172</v>
      </c>
      <c r="B18521" t="s">
        <v>80</v>
      </c>
      <c r="C18521" s="7">
        <v>1</v>
      </c>
      <c r="D18521">
        <v>2</v>
      </c>
      <c r="E18521">
        <v>23</v>
      </c>
      <c r="F18521">
        <v>60</v>
      </c>
      <c r="G18521" s="1">
        <f t="shared" si="1156"/>
        <v>0.92</v>
      </c>
      <c r="H18521" s="4">
        <f t="shared" si="1157"/>
        <v>1</v>
      </c>
      <c r="I18521" s="5">
        <f>IF(OR(AND(F18521&gt;=50,G18521&gt;SUMIF(SeasonTotals!A$2:A$9,A18521,SeasonTotals!F$2:F$9)),AND(G18521&gt;0.885,F18521&gt;=50,D18521&lt;3)),1,0)</f>
        <v>1</v>
      </c>
      <c r="J18521" s="4">
        <f t="shared" si="1158"/>
        <v>0</v>
      </c>
      <c r="K18521" s="5">
        <f t="shared" si="1159"/>
        <v>0</v>
      </c>
    </row>
    <row r="18522" spans="1:11" x14ac:dyDescent="0.25">
      <c r="A18522" t="s">
        <v>172</v>
      </c>
      <c r="B18522" t="s">
        <v>93</v>
      </c>
      <c r="C18522" s="7">
        <v>1</v>
      </c>
      <c r="D18522">
        <v>0</v>
      </c>
      <c r="E18522">
        <v>34</v>
      </c>
      <c r="F18522">
        <v>60</v>
      </c>
      <c r="G18522" s="1">
        <f t="shared" si="1156"/>
        <v>1</v>
      </c>
      <c r="H18522" s="4">
        <f t="shared" si="1157"/>
        <v>1</v>
      </c>
      <c r="I18522" s="5">
        <f>IF(OR(AND(F18522&gt;=50,G18522&gt;SUMIF(SeasonTotals!A$2:A$9,A18522,SeasonTotals!F$2:F$9)),AND(G18522&gt;0.885,F18522&gt;=50,D18522&lt;3)),1,0)</f>
        <v>1</v>
      </c>
      <c r="J18522" s="4">
        <f t="shared" si="1158"/>
        <v>0</v>
      </c>
      <c r="K18522" s="5">
        <f t="shared" si="1159"/>
        <v>0</v>
      </c>
    </row>
    <row r="18523" spans="1:11" x14ac:dyDescent="0.25">
      <c r="A18523" t="s">
        <v>172</v>
      </c>
      <c r="B18523" t="s">
        <v>18</v>
      </c>
      <c r="C18523" s="7">
        <v>1</v>
      </c>
      <c r="D18523">
        <v>3</v>
      </c>
      <c r="E18523">
        <v>24</v>
      </c>
      <c r="F18523">
        <v>59</v>
      </c>
      <c r="G18523" s="1">
        <f t="shared" si="1156"/>
        <v>0.88888888888888884</v>
      </c>
      <c r="H18523" s="4">
        <f t="shared" si="1157"/>
        <v>0</v>
      </c>
      <c r="I18523" s="5">
        <f>IF(OR(AND(F18523&gt;=50,G18523&gt;SUMIF(SeasonTotals!A$2:A$9,A18523,SeasonTotals!F$2:F$9)),AND(G18523&gt;0.885,F18523&gt;=50,D18523&lt;3)),1,0)</f>
        <v>0</v>
      </c>
      <c r="J18523" s="4">
        <f t="shared" si="1158"/>
        <v>0</v>
      </c>
      <c r="K18523" s="5">
        <f t="shared" si="1159"/>
        <v>0</v>
      </c>
    </row>
    <row r="18524" spans="1:11" x14ac:dyDescent="0.25">
      <c r="A18524" t="s">
        <v>172</v>
      </c>
      <c r="B18524" t="s">
        <v>51</v>
      </c>
      <c r="C18524" s="7">
        <v>1</v>
      </c>
      <c r="D18524">
        <v>4</v>
      </c>
      <c r="E18524">
        <v>23</v>
      </c>
      <c r="F18524">
        <v>40</v>
      </c>
      <c r="G18524" s="1">
        <f t="shared" si="1156"/>
        <v>0.85185185185185186</v>
      </c>
      <c r="H18524" s="4">
        <f t="shared" si="1157"/>
        <v>0</v>
      </c>
      <c r="I18524" s="5">
        <f>IF(OR(AND(F18524&gt;=50,G18524&gt;SUMIF(SeasonTotals!A$2:A$9,A18524,SeasonTotals!F$2:F$9)),AND(G18524&gt;0.885,F18524&gt;=50,D18524&lt;3)),1,0)</f>
        <v>0</v>
      </c>
      <c r="J18524" s="4">
        <f t="shared" si="1158"/>
        <v>0</v>
      </c>
      <c r="K18524" s="5">
        <f t="shared" si="1159"/>
        <v>1</v>
      </c>
    </row>
    <row r="18525" spans="1:11" x14ac:dyDescent="0.25">
      <c r="A18525" t="s">
        <v>172</v>
      </c>
      <c r="B18525" t="s">
        <v>87</v>
      </c>
      <c r="C18525" s="7">
        <v>1</v>
      </c>
      <c r="D18525">
        <v>1</v>
      </c>
      <c r="E18525">
        <v>19</v>
      </c>
      <c r="F18525">
        <v>60</v>
      </c>
      <c r="G18525" s="1">
        <f t="shared" si="1156"/>
        <v>0.95</v>
      </c>
      <c r="H18525" s="4">
        <f t="shared" si="1157"/>
        <v>1</v>
      </c>
      <c r="I18525" s="5">
        <f>IF(OR(AND(F18525&gt;=50,G18525&gt;SUMIF(SeasonTotals!A$2:A$9,A18525,SeasonTotals!F$2:F$9)),AND(G18525&gt;0.885,F18525&gt;=50,D18525&lt;3)),1,0)</f>
        <v>1</v>
      </c>
      <c r="J18525" s="4">
        <f t="shared" si="1158"/>
        <v>0</v>
      </c>
      <c r="K18525" s="5">
        <f t="shared" si="1159"/>
        <v>0</v>
      </c>
    </row>
    <row r="18526" spans="1:11" x14ac:dyDescent="0.25">
      <c r="A18526" t="s">
        <v>172</v>
      </c>
      <c r="B18526" t="s">
        <v>146</v>
      </c>
      <c r="C18526" s="7">
        <v>1</v>
      </c>
      <c r="D18526">
        <v>1</v>
      </c>
      <c r="E18526">
        <v>21</v>
      </c>
      <c r="F18526">
        <v>60</v>
      </c>
      <c r="G18526" s="1">
        <f t="shared" si="1156"/>
        <v>0.95454545454545459</v>
      </c>
      <c r="H18526" s="4">
        <f t="shared" si="1157"/>
        <v>1</v>
      </c>
      <c r="I18526" s="5">
        <f>IF(OR(AND(F18526&gt;=50,G18526&gt;SUMIF(SeasonTotals!A$2:A$9,A18526,SeasonTotals!F$2:F$9)),AND(G18526&gt;0.885,F18526&gt;=50,D18526&lt;3)),1,0)</f>
        <v>1</v>
      </c>
      <c r="J18526" s="4">
        <f t="shared" si="1158"/>
        <v>0</v>
      </c>
      <c r="K18526" s="5">
        <f t="shared" si="1159"/>
        <v>0</v>
      </c>
    </row>
    <row r="18527" spans="1:11" x14ac:dyDescent="0.25">
      <c r="A18527" t="s">
        <v>172</v>
      </c>
      <c r="B18527" t="s">
        <v>171</v>
      </c>
      <c r="C18527" s="7">
        <v>1</v>
      </c>
      <c r="D18527">
        <v>0</v>
      </c>
      <c r="E18527">
        <v>41</v>
      </c>
      <c r="F18527">
        <v>65</v>
      </c>
      <c r="G18527" s="1">
        <f t="shared" si="1156"/>
        <v>1</v>
      </c>
      <c r="H18527" s="4">
        <f t="shared" si="1157"/>
        <v>1</v>
      </c>
      <c r="I18527" s="5">
        <f>IF(OR(AND(F18527&gt;=50,G18527&gt;SUMIF(SeasonTotals!A$2:A$9,A18527,SeasonTotals!F$2:F$9)),AND(G18527&gt;0.885,F18527&gt;=50,D18527&lt;3)),1,0)</f>
        <v>1</v>
      </c>
      <c r="J18527" s="4">
        <f t="shared" si="1158"/>
        <v>0</v>
      </c>
      <c r="K18527" s="5">
        <f t="shared" si="1159"/>
        <v>0</v>
      </c>
    </row>
    <row r="18528" spans="1:11" x14ac:dyDescent="0.25">
      <c r="A18528" t="s">
        <v>172</v>
      </c>
      <c r="B18528" t="s">
        <v>94</v>
      </c>
      <c r="C18528" s="7">
        <v>1</v>
      </c>
      <c r="D18528">
        <v>3</v>
      </c>
      <c r="E18528">
        <v>21</v>
      </c>
      <c r="F18528">
        <v>61</v>
      </c>
      <c r="G18528" s="1">
        <f t="shared" si="1156"/>
        <v>0.875</v>
      </c>
      <c r="H18528" s="4">
        <f t="shared" si="1157"/>
        <v>0</v>
      </c>
      <c r="I18528" s="5">
        <f>IF(OR(AND(F18528&gt;=50,G18528&gt;SUMIF(SeasonTotals!A$2:A$9,A18528,SeasonTotals!F$2:F$9)),AND(G18528&gt;0.885,F18528&gt;=50,D18528&lt;3)),1,0)</f>
        <v>0</v>
      </c>
      <c r="J18528" s="4">
        <f t="shared" si="1158"/>
        <v>0</v>
      </c>
      <c r="K18528" s="5">
        <f t="shared" si="1159"/>
        <v>0</v>
      </c>
    </row>
    <row r="18529" spans="1:11" x14ac:dyDescent="0.25">
      <c r="A18529" t="s">
        <v>172</v>
      </c>
      <c r="B18529" t="s">
        <v>184</v>
      </c>
      <c r="C18529" s="7">
        <v>1</v>
      </c>
      <c r="D18529">
        <v>2</v>
      </c>
      <c r="E18529">
        <v>49</v>
      </c>
      <c r="F18529">
        <v>60</v>
      </c>
      <c r="G18529" s="1">
        <f t="shared" si="1156"/>
        <v>0.96078431372549022</v>
      </c>
      <c r="H18529" s="4">
        <f t="shared" si="1157"/>
        <v>1</v>
      </c>
      <c r="I18529" s="5">
        <f>IF(OR(AND(F18529&gt;=50,G18529&gt;SUMIF(SeasonTotals!A$2:A$9,A18529,SeasonTotals!F$2:F$9)),AND(G18529&gt;0.885,F18529&gt;=50,D18529&lt;3)),1,0)</f>
        <v>1</v>
      </c>
      <c r="J18529" s="4">
        <f t="shared" si="1158"/>
        <v>0</v>
      </c>
      <c r="K18529" s="5">
        <f t="shared" si="1159"/>
        <v>0</v>
      </c>
    </row>
    <row r="18530" spans="1:11" x14ac:dyDescent="0.25">
      <c r="A18530" t="s">
        <v>172</v>
      </c>
      <c r="B18530" t="s">
        <v>21</v>
      </c>
      <c r="C18530" s="7">
        <v>1</v>
      </c>
      <c r="D18530">
        <v>2</v>
      </c>
      <c r="E18530">
        <v>23</v>
      </c>
      <c r="F18530">
        <v>59</v>
      </c>
      <c r="G18530" s="1">
        <f t="shared" si="1156"/>
        <v>0.92</v>
      </c>
      <c r="H18530" s="4">
        <f t="shared" si="1157"/>
        <v>1</v>
      </c>
      <c r="I18530" s="5">
        <f>IF(OR(AND(F18530&gt;=50,G18530&gt;SUMIF(SeasonTotals!A$2:A$9,A18530,SeasonTotals!F$2:F$9)),AND(G18530&gt;0.885,F18530&gt;=50,D18530&lt;3)),1,0)</f>
        <v>1</v>
      </c>
      <c r="J18530" s="4">
        <f t="shared" si="1158"/>
        <v>0</v>
      </c>
      <c r="K18530" s="5">
        <f t="shared" si="1159"/>
        <v>0</v>
      </c>
    </row>
    <row r="18531" spans="1:11" x14ac:dyDescent="0.25">
      <c r="A18531" t="s">
        <v>172</v>
      </c>
      <c r="B18531" t="s">
        <v>77</v>
      </c>
      <c r="C18531" s="7">
        <v>1</v>
      </c>
      <c r="D18531">
        <v>2</v>
      </c>
      <c r="E18531">
        <v>24</v>
      </c>
      <c r="F18531">
        <v>58</v>
      </c>
      <c r="G18531" s="1">
        <f t="shared" si="1156"/>
        <v>0.92307692307692313</v>
      </c>
      <c r="H18531" s="4">
        <f t="shared" si="1157"/>
        <v>1</v>
      </c>
      <c r="I18531" s="5">
        <f>IF(OR(AND(F18531&gt;=50,G18531&gt;SUMIF(SeasonTotals!A$2:A$9,A18531,SeasonTotals!F$2:F$9)),AND(G18531&gt;0.885,F18531&gt;=50,D18531&lt;3)),1,0)</f>
        <v>1</v>
      </c>
      <c r="J18531" s="4">
        <f t="shared" si="1158"/>
        <v>0</v>
      </c>
      <c r="K18531" s="5">
        <f t="shared" si="1159"/>
        <v>0</v>
      </c>
    </row>
    <row r="18532" spans="1:11" x14ac:dyDescent="0.25">
      <c r="A18532" t="s">
        <v>172</v>
      </c>
      <c r="B18532" t="s">
        <v>178</v>
      </c>
      <c r="C18532" s="7">
        <v>1</v>
      </c>
      <c r="D18532">
        <v>0</v>
      </c>
      <c r="E18532">
        <v>26</v>
      </c>
      <c r="F18532">
        <v>60</v>
      </c>
      <c r="G18532" s="1">
        <f t="shared" si="1156"/>
        <v>1</v>
      </c>
      <c r="H18532" s="4">
        <f t="shared" si="1157"/>
        <v>1</v>
      </c>
      <c r="I18532" s="5">
        <f>IF(OR(AND(F18532&gt;=50,G18532&gt;SUMIF(SeasonTotals!A$2:A$9,A18532,SeasonTotals!F$2:F$9)),AND(G18532&gt;0.885,F18532&gt;=50,D18532&lt;3)),1,0)</f>
        <v>1</v>
      </c>
      <c r="J18532" s="4">
        <f t="shared" si="1158"/>
        <v>0</v>
      </c>
      <c r="K18532" s="5">
        <f t="shared" si="1159"/>
        <v>0</v>
      </c>
    </row>
    <row r="18533" spans="1:11" x14ac:dyDescent="0.25">
      <c r="A18533" t="s">
        <v>172</v>
      </c>
      <c r="B18533" t="s">
        <v>49</v>
      </c>
      <c r="C18533" s="7">
        <v>1</v>
      </c>
      <c r="D18533">
        <v>1</v>
      </c>
      <c r="E18533">
        <v>33</v>
      </c>
      <c r="F18533">
        <v>60</v>
      </c>
      <c r="G18533" s="1">
        <f t="shared" si="1156"/>
        <v>0.97058823529411764</v>
      </c>
      <c r="H18533" s="4">
        <f t="shared" si="1157"/>
        <v>1</v>
      </c>
      <c r="I18533" s="5">
        <f>IF(OR(AND(F18533&gt;=50,G18533&gt;SUMIF(SeasonTotals!A$2:A$9,A18533,SeasonTotals!F$2:F$9)),AND(G18533&gt;0.885,F18533&gt;=50,D18533&lt;3)),1,0)</f>
        <v>1</v>
      </c>
      <c r="J18533" s="4">
        <f t="shared" si="1158"/>
        <v>0</v>
      </c>
      <c r="K18533" s="5">
        <f t="shared" si="1159"/>
        <v>0</v>
      </c>
    </row>
    <row r="18534" spans="1:11" x14ac:dyDescent="0.25">
      <c r="A18534" t="s">
        <v>172</v>
      </c>
      <c r="B18534" t="s">
        <v>43</v>
      </c>
      <c r="C18534" s="7">
        <v>1</v>
      </c>
      <c r="D18534">
        <v>4</v>
      </c>
      <c r="E18534">
        <v>22</v>
      </c>
      <c r="F18534">
        <v>61</v>
      </c>
      <c r="G18534" s="1">
        <f t="shared" si="1156"/>
        <v>0.84615384615384615</v>
      </c>
      <c r="H18534" s="4">
        <f t="shared" si="1157"/>
        <v>0</v>
      </c>
      <c r="I18534" s="5">
        <f>IF(OR(AND(F18534&gt;=50,G18534&gt;SUMIF(SeasonTotals!A$2:A$9,A18534,SeasonTotals!F$2:F$9)),AND(G18534&gt;0.885,F18534&gt;=50,D18534&lt;3)),1,0)</f>
        <v>0</v>
      </c>
      <c r="J18534" s="4">
        <f t="shared" si="1158"/>
        <v>1</v>
      </c>
      <c r="K18534" s="5">
        <f t="shared" si="1159"/>
        <v>0</v>
      </c>
    </row>
    <row r="18535" spans="1:11" x14ac:dyDescent="0.25">
      <c r="A18535" t="s">
        <v>172</v>
      </c>
      <c r="B18535" t="s">
        <v>181</v>
      </c>
      <c r="C18535" s="7">
        <v>1</v>
      </c>
      <c r="D18535">
        <v>4</v>
      </c>
      <c r="E18535">
        <v>27</v>
      </c>
      <c r="F18535">
        <v>61</v>
      </c>
      <c r="G18535" s="1">
        <f t="shared" si="1156"/>
        <v>0.87096774193548387</v>
      </c>
      <c r="H18535" s="4">
        <f t="shared" si="1157"/>
        <v>0</v>
      </c>
      <c r="I18535" s="5">
        <f>IF(OR(AND(F18535&gt;=50,G18535&gt;SUMIF(SeasonTotals!A$2:A$9,A18535,SeasonTotals!F$2:F$9)),AND(G18535&gt;0.885,F18535&gt;=50,D18535&lt;3)),1,0)</f>
        <v>0</v>
      </c>
      <c r="J18535" s="4">
        <f t="shared" si="1158"/>
        <v>0</v>
      </c>
      <c r="K18535" s="5">
        <f t="shared" si="1159"/>
        <v>0</v>
      </c>
    </row>
    <row r="18536" spans="1:11" x14ac:dyDescent="0.25">
      <c r="A18536" t="s">
        <v>172</v>
      </c>
      <c r="B18536" t="s">
        <v>145</v>
      </c>
      <c r="C18536" s="7">
        <v>1</v>
      </c>
      <c r="D18536">
        <v>2</v>
      </c>
      <c r="E18536">
        <v>32</v>
      </c>
      <c r="F18536">
        <v>60</v>
      </c>
      <c r="G18536" s="1">
        <f t="shared" si="1156"/>
        <v>0.94117647058823528</v>
      </c>
      <c r="H18536" s="4">
        <f t="shared" si="1157"/>
        <v>1</v>
      </c>
      <c r="I18536" s="5">
        <f>IF(OR(AND(F18536&gt;=50,G18536&gt;SUMIF(SeasonTotals!A$2:A$9,A18536,SeasonTotals!F$2:F$9)),AND(G18536&gt;0.885,F18536&gt;=50,D18536&lt;3)),1,0)</f>
        <v>1</v>
      </c>
      <c r="J18536" s="4">
        <f t="shared" si="1158"/>
        <v>0</v>
      </c>
      <c r="K18536" s="5">
        <f t="shared" si="1159"/>
        <v>0</v>
      </c>
    </row>
    <row r="18537" spans="1:11" x14ac:dyDescent="0.25">
      <c r="A18537" t="s">
        <v>172</v>
      </c>
      <c r="B18537" t="s">
        <v>158</v>
      </c>
      <c r="C18537" s="7">
        <v>1</v>
      </c>
      <c r="D18537">
        <v>0</v>
      </c>
      <c r="E18537">
        <v>28</v>
      </c>
      <c r="F18537">
        <v>60</v>
      </c>
      <c r="G18537" s="1">
        <f t="shared" si="1156"/>
        <v>1</v>
      </c>
      <c r="H18537" s="4">
        <f t="shared" si="1157"/>
        <v>1</v>
      </c>
      <c r="I18537" s="5">
        <f>IF(OR(AND(F18537&gt;=50,G18537&gt;SUMIF(SeasonTotals!A$2:A$9,A18537,SeasonTotals!F$2:F$9)),AND(G18537&gt;0.885,F18537&gt;=50,D18537&lt;3)),1,0)</f>
        <v>1</v>
      </c>
      <c r="J18537" s="4">
        <f t="shared" si="1158"/>
        <v>0</v>
      </c>
      <c r="K18537" s="5">
        <f t="shared" si="1159"/>
        <v>0</v>
      </c>
    </row>
    <row r="18538" spans="1:11" x14ac:dyDescent="0.25">
      <c r="A18538" t="s">
        <v>172</v>
      </c>
      <c r="B18538" t="s">
        <v>37</v>
      </c>
      <c r="C18538" s="7">
        <v>1</v>
      </c>
      <c r="D18538">
        <v>2</v>
      </c>
      <c r="E18538">
        <v>24</v>
      </c>
      <c r="F18538">
        <v>58</v>
      </c>
      <c r="G18538" s="1">
        <f t="shared" si="1156"/>
        <v>0.92307692307692313</v>
      </c>
      <c r="H18538" s="4">
        <f t="shared" si="1157"/>
        <v>1</v>
      </c>
      <c r="I18538" s="5">
        <f>IF(OR(AND(F18538&gt;=50,G18538&gt;SUMIF(SeasonTotals!A$2:A$9,A18538,SeasonTotals!F$2:F$9)),AND(G18538&gt;0.885,F18538&gt;=50,D18538&lt;3)),1,0)</f>
        <v>1</v>
      </c>
      <c r="J18538" s="4">
        <f t="shared" si="1158"/>
        <v>0</v>
      </c>
      <c r="K18538" s="5">
        <f t="shared" si="1159"/>
        <v>0</v>
      </c>
    </row>
    <row r="18539" spans="1:11" x14ac:dyDescent="0.25">
      <c r="A18539" t="s">
        <v>172</v>
      </c>
      <c r="B18539" t="s">
        <v>79</v>
      </c>
      <c r="C18539" s="7">
        <v>1</v>
      </c>
      <c r="D18539">
        <v>2</v>
      </c>
      <c r="E18539">
        <v>34</v>
      </c>
      <c r="F18539">
        <v>60</v>
      </c>
      <c r="G18539" s="1">
        <f t="shared" si="1156"/>
        <v>0.94444444444444442</v>
      </c>
      <c r="H18539" s="4">
        <f t="shared" si="1157"/>
        <v>1</v>
      </c>
      <c r="I18539" s="5">
        <f>IF(OR(AND(F18539&gt;=50,G18539&gt;SUMIF(SeasonTotals!A$2:A$9,A18539,SeasonTotals!F$2:F$9)),AND(G18539&gt;0.885,F18539&gt;=50,D18539&lt;3)),1,0)</f>
        <v>1</v>
      </c>
      <c r="J18539" s="4">
        <f t="shared" si="1158"/>
        <v>0</v>
      </c>
      <c r="K18539" s="5">
        <f t="shared" si="1159"/>
        <v>0</v>
      </c>
    </row>
    <row r="18540" spans="1:11" x14ac:dyDescent="0.25">
      <c r="A18540" t="s">
        <v>172</v>
      </c>
      <c r="B18540" t="s">
        <v>93</v>
      </c>
      <c r="C18540" s="7">
        <v>1</v>
      </c>
      <c r="D18540">
        <v>1</v>
      </c>
      <c r="E18540">
        <v>26</v>
      </c>
      <c r="F18540">
        <v>60</v>
      </c>
      <c r="G18540" s="1">
        <f t="shared" si="1156"/>
        <v>0.96296296296296291</v>
      </c>
      <c r="H18540" s="4">
        <f t="shared" si="1157"/>
        <v>1</v>
      </c>
      <c r="I18540" s="5">
        <f>IF(OR(AND(F18540&gt;=50,G18540&gt;SUMIF(SeasonTotals!A$2:A$9,A18540,SeasonTotals!F$2:F$9)),AND(G18540&gt;0.885,F18540&gt;=50,D18540&lt;3)),1,0)</f>
        <v>1</v>
      </c>
      <c r="J18540" s="4">
        <f t="shared" si="1158"/>
        <v>0</v>
      </c>
      <c r="K18540" s="5">
        <f t="shared" si="1159"/>
        <v>0</v>
      </c>
    </row>
    <row r="18541" spans="1:11" x14ac:dyDescent="0.25">
      <c r="A18541" t="s">
        <v>172</v>
      </c>
      <c r="B18541" t="s">
        <v>73</v>
      </c>
      <c r="C18541" s="7">
        <v>1</v>
      </c>
      <c r="D18541">
        <v>0</v>
      </c>
      <c r="E18541">
        <v>21</v>
      </c>
      <c r="F18541">
        <v>65</v>
      </c>
      <c r="G18541" s="1">
        <f t="shared" si="1156"/>
        <v>1</v>
      </c>
      <c r="H18541" s="4">
        <f t="shared" si="1157"/>
        <v>1</v>
      </c>
      <c r="I18541" s="5">
        <f>IF(OR(AND(F18541&gt;=50,G18541&gt;SUMIF(SeasonTotals!A$2:A$9,A18541,SeasonTotals!F$2:F$9)),AND(G18541&gt;0.885,F18541&gt;=50,D18541&lt;3)),1,0)</f>
        <v>1</v>
      </c>
      <c r="J18541" s="4">
        <f t="shared" si="1158"/>
        <v>0</v>
      </c>
      <c r="K18541" s="5">
        <f t="shared" si="1159"/>
        <v>0</v>
      </c>
    </row>
    <row r="18542" spans="1:11" x14ac:dyDescent="0.25">
      <c r="A18542" t="s">
        <v>172</v>
      </c>
      <c r="B18542" t="s">
        <v>18</v>
      </c>
      <c r="C18542" s="7">
        <v>1</v>
      </c>
      <c r="D18542">
        <v>3</v>
      </c>
      <c r="E18542">
        <v>24</v>
      </c>
      <c r="F18542">
        <v>61</v>
      </c>
      <c r="G18542" s="1">
        <f t="shared" si="1156"/>
        <v>0.88888888888888884</v>
      </c>
      <c r="H18542" s="4">
        <f t="shared" si="1157"/>
        <v>0</v>
      </c>
      <c r="I18542" s="5">
        <f>IF(OR(AND(F18542&gt;=50,G18542&gt;SUMIF(SeasonTotals!A$2:A$9,A18542,SeasonTotals!F$2:F$9)),AND(G18542&gt;0.885,F18542&gt;=50,D18542&lt;3)),1,0)</f>
        <v>0</v>
      </c>
      <c r="J18542" s="4">
        <f t="shared" si="1158"/>
        <v>0</v>
      </c>
      <c r="K18542" s="5">
        <f t="shared" si="1159"/>
        <v>0</v>
      </c>
    </row>
    <row r="18543" spans="1:11" x14ac:dyDescent="0.25">
      <c r="A18543" t="s">
        <v>172</v>
      </c>
      <c r="B18543" t="s">
        <v>51</v>
      </c>
      <c r="C18543" s="7">
        <v>1</v>
      </c>
      <c r="D18543">
        <v>2</v>
      </c>
      <c r="E18543">
        <v>22</v>
      </c>
      <c r="F18543">
        <v>59</v>
      </c>
      <c r="G18543" s="1">
        <f t="shared" si="1156"/>
        <v>0.91666666666666663</v>
      </c>
      <c r="H18543" s="4">
        <f t="shared" si="1157"/>
        <v>1</v>
      </c>
      <c r="I18543" s="5">
        <f>IF(OR(AND(F18543&gt;=50,G18543&gt;SUMIF(SeasonTotals!A$2:A$9,A18543,SeasonTotals!F$2:F$9)),AND(G18543&gt;0.885,F18543&gt;=50,D18543&lt;3)),1,0)</f>
        <v>1</v>
      </c>
      <c r="J18543" s="4">
        <f t="shared" si="1158"/>
        <v>0</v>
      </c>
      <c r="K18543" s="5">
        <f t="shared" si="1159"/>
        <v>0</v>
      </c>
    </row>
    <row r="18544" spans="1:11" x14ac:dyDescent="0.25">
      <c r="A18544" t="s">
        <v>172</v>
      </c>
      <c r="B18544" t="s">
        <v>87</v>
      </c>
      <c r="C18544" s="7">
        <v>1</v>
      </c>
      <c r="D18544">
        <v>4</v>
      </c>
      <c r="E18544">
        <v>26</v>
      </c>
      <c r="F18544">
        <v>57</v>
      </c>
      <c r="G18544" s="1">
        <f t="shared" si="1156"/>
        <v>0.8666666666666667</v>
      </c>
      <c r="H18544" s="4">
        <f t="shared" si="1157"/>
        <v>0</v>
      </c>
      <c r="I18544" s="5">
        <f>IF(OR(AND(F18544&gt;=50,G18544&gt;SUMIF(SeasonTotals!A$2:A$9,A18544,SeasonTotals!F$2:F$9)),AND(G18544&gt;0.885,F18544&gt;=50,D18544&lt;3)),1,0)</f>
        <v>0</v>
      </c>
      <c r="J18544" s="4">
        <f t="shared" si="1158"/>
        <v>0</v>
      </c>
      <c r="K18544" s="5">
        <f t="shared" si="1159"/>
        <v>0</v>
      </c>
    </row>
    <row r="18545" spans="1:11" x14ac:dyDescent="0.25">
      <c r="A18545" t="s">
        <v>172</v>
      </c>
      <c r="B18545" t="s">
        <v>104</v>
      </c>
      <c r="C18545" s="7">
        <v>1</v>
      </c>
      <c r="D18545">
        <v>3</v>
      </c>
      <c r="E18545">
        <v>23</v>
      </c>
      <c r="F18545">
        <v>59</v>
      </c>
      <c r="G18545" s="1">
        <f t="shared" si="1156"/>
        <v>0.88461538461538458</v>
      </c>
      <c r="H18545" s="4">
        <f t="shared" si="1157"/>
        <v>0</v>
      </c>
      <c r="I18545" s="5">
        <f>IF(OR(AND(F18545&gt;=50,G18545&gt;SUMIF(SeasonTotals!A$2:A$9,A18545,SeasonTotals!F$2:F$9)),AND(G18545&gt;0.885,F18545&gt;=50,D18545&lt;3)),1,0)</f>
        <v>0</v>
      </c>
      <c r="J18545" s="4">
        <f t="shared" si="1158"/>
        <v>0</v>
      </c>
      <c r="K18545" s="5">
        <f t="shared" si="1159"/>
        <v>0</v>
      </c>
    </row>
    <row r="18546" spans="1:11" x14ac:dyDescent="0.25">
      <c r="A18546" t="s">
        <v>172</v>
      </c>
      <c r="B18546" t="s">
        <v>69</v>
      </c>
      <c r="C18546" s="7">
        <v>1</v>
      </c>
      <c r="D18546">
        <v>4</v>
      </c>
      <c r="E18546">
        <v>20</v>
      </c>
      <c r="F18546">
        <v>37</v>
      </c>
      <c r="G18546" s="1">
        <f t="shared" si="1156"/>
        <v>0.83333333333333337</v>
      </c>
      <c r="H18546" s="4">
        <f t="shared" si="1157"/>
        <v>0</v>
      </c>
      <c r="I18546" s="5">
        <f>IF(OR(AND(F18546&gt;=50,G18546&gt;SUMIF(SeasonTotals!A$2:A$9,A18546,SeasonTotals!F$2:F$9)),AND(G18546&gt;0.885,F18546&gt;=50,D18546&lt;3)),1,0)</f>
        <v>0</v>
      </c>
      <c r="J18546" s="4">
        <f t="shared" si="1158"/>
        <v>1</v>
      </c>
      <c r="K18546" s="5">
        <f t="shared" si="1159"/>
        <v>1</v>
      </c>
    </row>
    <row r="18547" spans="1:11" x14ac:dyDescent="0.25">
      <c r="A18547" t="s">
        <v>172</v>
      </c>
      <c r="B18547" t="s">
        <v>17</v>
      </c>
      <c r="C18547" s="7">
        <v>1</v>
      </c>
      <c r="D18547">
        <v>1</v>
      </c>
      <c r="E18547">
        <v>27</v>
      </c>
      <c r="F18547">
        <v>60</v>
      </c>
      <c r="G18547" s="1">
        <f t="shared" si="1156"/>
        <v>0.9642857142857143</v>
      </c>
      <c r="H18547" s="4">
        <f t="shared" si="1157"/>
        <v>1</v>
      </c>
      <c r="I18547" s="5">
        <f>IF(OR(AND(F18547&gt;=50,G18547&gt;SUMIF(SeasonTotals!A$2:A$9,A18547,SeasonTotals!F$2:F$9)),AND(G18547&gt;0.885,F18547&gt;=50,D18547&lt;3)),1,0)</f>
        <v>1</v>
      </c>
      <c r="J18547" s="4">
        <f t="shared" si="1158"/>
        <v>0</v>
      </c>
      <c r="K18547" s="5">
        <f t="shared" si="1159"/>
        <v>0</v>
      </c>
    </row>
    <row r="18548" spans="1:11" x14ac:dyDescent="0.25">
      <c r="A18548" t="s">
        <v>172</v>
      </c>
      <c r="B18548" t="s">
        <v>70</v>
      </c>
      <c r="C18548" s="7">
        <v>1</v>
      </c>
      <c r="D18548">
        <v>4</v>
      </c>
      <c r="E18548">
        <v>15</v>
      </c>
      <c r="F18548">
        <v>60</v>
      </c>
      <c r="G18548" s="1">
        <f t="shared" si="1156"/>
        <v>0.78947368421052633</v>
      </c>
      <c r="H18548" s="4">
        <f t="shared" si="1157"/>
        <v>0</v>
      </c>
      <c r="I18548" s="5">
        <f>IF(OR(AND(F18548&gt;=50,G18548&gt;SUMIF(SeasonTotals!A$2:A$9,A18548,SeasonTotals!F$2:F$9)),AND(G18548&gt;0.885,F18548&gt;=50,D18548&lt;3)),1,0)</f>
        <v>0</v>
      </c>
      <c r="J18548" s="4">
        <f t="shared" si="1158"/>
        <v>1</v>
      </c>
      <c r="K18548" s="5">
        <f t="shared" si="1159"/>
        <v>0</v>
      </c>
    </row>
    <row r="18549" spans="1:11" x14ac:dyDescent="0.25">
      <c r="A18549" t="s">
        <v>172</v>
      </c>
      <c r="B18549" t="s">
        <v>50</v>
      </c>
      <c r="C18549" s="7">
        <v>1</v>
      </c>
      <c r="D18549">
        <v>1</v>
      </c>
      <c r="E18549">
        <v>32</v>
      </c>
      <c r="F18549">
        <v>60</v>
      </c>
      <c r="G18549" s="1">
        <f t="shared" si="1156"/>
        <v>0.96969696969696972</v>
      </c>
      <c r="H18549" s="4">
        <f t="shared" si="1157"/>
        <v>1</v>
      </c>
      <c r="I18549" s="5">
        <f>IF(OR(AND(F18549&gt;=50,G18549&gt;SUMIF(SeasonTotals!A$2:A$9,A18549,SeasonTotals!F$2:F$9)),AND(G18549&gt;0.885,F18549&gt;=50,D18549&lt;3)),1,0)</f>
        <v>1</v>
      </c>
      <c r="J18549" s="4">
        <f t="shared" si="1158"/>
        <v>0</v>
      </c>
      <c r="K18549" s="5">
        <f t="shared" si="1159"/>
        <v>0</v>
      </c>
    </row>
    <row r="18550" spans="1:11" x14ac:dyDescent="0.25">
      <c r="A18550" t="s">
        <v>172</v>
      </c>
      <c r="B18550" t="s">
        <v>94</v>
      </c>
      <c r="C18550" s="7">
        <v>1</v>
      </c>
      <c r="D18550">
        <v>4</v>
      </c>
      <c r="E18550">
        <v>30</v>
      </c>
      <c r="F18550">
        <v>59</v>
      </c>
      <c r="G18550" s="1">
        <f t="shared" si="1156"/>
        <v>0.88235294117647056</v>
      </c>
      <c r="H18550" s="4">
        <f t="shared" si="1157"/>
        <v>0</v>
      </c>
      <c r="I18550" s="5">
        <f>IF(OR(AND(F18550&gt;=50,G18550&gt;SUMIF(SeasonTotals!A$2:A$9,A18550,SeasonTotals!F$2:F$9)),AND(G18550&gt;0.885,F18550&gt;=50,D18550&lt;3)),1,0)</f>
        <v>0</v>
      </c>
      <c r="J18550" s="4">
        <f t="shared" si="1158"/>
        <v>0</v>
      </c>
      <c r="K18550" s="5">
        <f t="shared" si="1159"/>
        <v>0</v>
      </c>
    </row>
    <row r="18551" spans="1:11" x14ac:dyDescent="0.25">
      <c r="A18551" t="s">
        <v>172</v>
      </c>
      <c r="B18551" t="s">
        <v>128</v>
      </c>
      <c r="C18551" s="7">
        <v>1</v>
      </c>
      <c r="D18551">
        <v>2</v>
      </c>
      <c r="E18551">
        <v>19</v>
      </c>
      <c r="F18551">
        <v>62</v>
      </c>
      <c r="G18551" s="1">
        <f t="shared" si="1156"/>
        <v>0.90476190476190477</v>
      </c>
      <c r="H18551" s="4">
        <f t="shared" si="1157"/>
        <v>1</v>
      </c>
      <c r="I18551" s="5">
        <f>IF(OR(AND(F18551&gt;=50,G18551&gt;SUMIF(SeasonTotals!A$2:A$9,A18551,SeasonTotals!F$2:F$9)),AND(G18551&gt;0.885,F18551&gt;=50,D18551&lt;3)),1,0)</f>
        <v>1</v>
      </c>
      <c r="J18551" s="4">
        <f t="shared" si="1158"/>
        <v>0</v>
      </c>
      <c r="K18551" s="5">
        <f t="shared" si="1159"/>
        <v>0</v>
      </c>
    </row>
    <row r="18552" spans="1:11" x14ac:dyDescent="0.25">
      <c r="A18552" t="s">
        <v>172</v>
      </c>
      <c r="B18552" t="s">
        <v>177</v>
      </c>
      <c r="C18552" s="7">
        <v>1</v>
      </c>
      <c r="D18552">
        <v>2</v>
      </c>
      <c r="E18552">
        <v>22</v>
      </c>
      <c r="F18552">
        <v>65</v>
      </c>
      <c r="G18552" s="1">
        <f t="shared" si="1156"/>
        <v>0.91666666666666663</v>
      </c>
      <c r="H18552" s="4">
        <f t="shared" si="1157"/>
        <v>1</v>
      </c>
      <c r="I18552" s="5">
        <f>IF(OR(AND(F18552&gt;=50,G18552&gt;SUMIF(SeasonTotals!A$2:A$9,A18552,SeasonTotals!F$2:F$9)),AND(G18552&gt;0.885,F18552&gt;=50,D18552&lt;3)),1,0)</f>
        <v>1</v>
      </c>
      <c r="J18552" s="4">
        <f t="shared" si="1158"/>
        <v>0</v>
      </c>
      <c r="K18552" s="5">
        <f t="shared" si="1159"/>
        <v>0</v>
      </c>
    </row>
    <row r="18553" spans="1:11" x14ac:dyDescent="0.25">
      <c r="A18553" t="s">
        <v>172</v>
      </c>
      <c r="B18553" t="s">
        <v>113</v>
      </c>
      <c r="C18553" s="7">
        <v>1</v>
      </c>
      <c r="D18553">
        <v>0</v>
      </c>
      <c r="E18553">
        <v>34</v>
      </c>
      <c r="F18553">
        <v>60</v>
      </c>
      <c r="G18553" s="1">
        <f t="shared" si="1156"/>
        <v>1</v>
      </c>
      <c r="H18553" s="4">
        <f t="shared" si="1157"/>
        <v>1</v>
      </c>
      <c r="I18553" s="5">
        <f>IF(OR(AND(F18553&gt;=50,G18553&gt;SUMIF(SeasonTotals!A$2:A$9,A18553,SeasonTotals!F$2:F$9)),AND(G18553&gt;0.885,F18553&gt;=50,D18553&lt;3)),1,0)</f>
        <v>1</v>
      </c>
      <c r="J18553" s="4">
        <f t="shared" si="1158"/>
        <v>0</v>
      </c>
      <c r="K18553" s="5">
        <f t="shared" si="1159"/>
        <v>0</v>
      </c>
    </row>
    <row r="18554" spans="1:11" x14ac:dyDescent="0.25">
      <c r="A18554" t="s">
        <v>172</v>
      </c>
      <c r="B18554" t="s">
        <v>49</v>
      </c>
      <c r="C18554" s="7">
        <v>1</v>
      </c>
      <c r="D18554">
        <v>2</v>
      </c>
      <c r="E18554">
        <v>25</v>
      </c>
      <c r="F18554">
        <v>59</v>
      </c>
      <c r="G18554" s="1">
        <f t="shared" si="1156"/>
        <v>0.92592592592592593</v>
      </c>
      <c r="H18554" s="4">
        <f t="shared" si="1157"/>
        <v>1</v>
      </c>
      <c r="I18554" s="5">
        <f>IF(OR(AND(F18554&gt;=50,G18554&gt;SUMIF(SeasonTotals!A$2:A$9,A18554,SeasonTotals!F$2:F$9)),AND(G18554&gt;0.885,F18554&gt;=50,D18554&lt;3)),1,0)</f>
        <v>1</v>
      </c>
      <c r="J18554" s="4">
        <f t="shared" si="1158"/>
        <v>0</v>
      </c>
      <c r="K18554" s="5">
        <f t="shared" si="1159"/>
        <v>0</v>
      </c>
    </row>
    <row r="18555" spans="1:11" x14ac:dyDescent="0.25">
      <c r="A18555" t="s">
        <v>172</v>
      </c>
      <c r="B18555" t="s">
        <v>120</v>
      </c>
      <c r="C18555" s="7">
        <v>1</v>
      </c>
      <c r="D18555">
        <v>3</v>
      </c>
      <c r="E18555">
        <v>33</v>
      </c>
      <c r="F18555">
        <v>60</v>
      </c>
      <c r="G18555" s="1">
        <f t="shared" si="1156"/>
        <v>0.91666666666666663</v>
      </c>
      <c r="H18555" s="4">
        <f t="shared" si="1157"/>
        <v>1</v>
      </c>
      <c r="I18555" s="5">
        <f>IF(OR(AND(F18555&gt;=50,G18555&gt;SUMIF(SeasonTotals!A$2:A$9,A18555,SeasonTotals!F$2:F$9)),AND(G18555&gt;0.885,F18555&gt;=50,D18555&lt;3)),1,0)</f>
        <v>1</v>
      </c>
      <c r="J18555" s="4">
        <f t="shared" si="1158"/>
        <v>0</v>
      </c>
      <c r="K18555" s="5">
        <f t="shared" si="1159"/>
        <v>0</v>
      </c>
    </row>
    <row r="18556" spans="1:11" x14ac:dyDescent="0.25">
      <c r="A18556" t="s">
        <v>172</v>
      </c>
      <c r="B18556" t="s">
        <v>168</v>
      </c>
      <c r="C18556" s="7">
        <v>1</v>
      </c>
      <c r="D18556">
        <v>2</v>
      </c>
      <c r="E18556">
        <v>26</v>
      </c>
      <c r="F18556">
        <v>60</v>
      </c>
      <c r="G18556" s="1">
        <f t="shared" si="1156"/>
        <v>0.9285714285714286</v>
      </c>
      <c r="H18556" s="4">
        <f t="shared" si="1157"/>
        <v>1</v>
      </c>
      <c r="I18556" s="5">
        <f>IF(OR(AND(F18556&gt;=50,G18556&gt;SUMIF(SeasonTotals!A$2:A$9,A18556,SeasonTotals!F$2:F$9)),AND(G18556&gt;0.885,F18556&gt;=50,D18556&lt;3)),1,0)</f>
        <v>1</v>
      </c>
      <c r="J18556" s="4">
        <f t="shared" si="1158"/>
        <v>0</v>
      </c>
      <c r="K18556" s="5">
        <f t="shared" si="1159"/>
        <v>0</v>
      </c>
    </row>
    <row r="18557" spans="1:11" x14ac:dyDescent="0.25">
      <c r="A18557" t="s">
        <v>172</v>
      </c>
      <c r="B18557" t="s">
        <v>111</v>
      </c>
      <c r="C18557" s="7">
        <v>1</v>
      </c>
      <c r="D18557">
        <v>5</v>
      </c>
      <c r="E18557">
        <v>25</v>
      </c>
      <c r="F18557">
        <v>59</v>
      </c>
      <c r="G18557" s="1">
        <f t="shared" si="1156"/>
        <v>0.83333333333333337</v>
      </c>
      <c r="H18557" s="4">
        <f t="shared" si="1157"/>
        <v>0</v>
      </c>
      <c r="I18557" s="5">
        <f>IF(OR(AND(F18557&gt;=50,G18557&gt;SUMIF(SeasonTotals!A$2:A$9,A18557,SeasonTotals!F$2:F$9)),AND(G18557&gt;0.885,F18557&gt;=50,D18557&lt;3)),1,0)</f>
        <v>0</v>
      </c>
      <c r="J18557" s="4">
        <f t="shared" si="1158"/>
        <v>1</v>
      </c>
      <c r="K18557" s="5">
        <f t="shared" si="1159"/>
        <v>0</v>
      </c>
    </row>
    <row r="18558" spans="1:11" x14ac:dyDescent="0.25">
      <c r="A18558" t="s">
        <v>172</v>
      </c>
      <c r="B18558" t="s">
        <v>181</v>
      </c>
      <c r="C18558" s="7">
        <v>1</v>
      </c>
      <c r="D18558">
        <v>2</v>
      </c>
      <c r="E18558">
        <v>37</v>
      </c>
      <c r="F18558">
        <v>65</v>
      </c>
      <c r="G18558" s="1">
        <f t="shared" si="1156"/>
        <v>0.94871794871794868</v>
      </c>
      <c r="H18558" s="4">
        <f t="shared" si="1157"/>
        <v>1</v>
      </c>
      <c r="I18558" s="5">
        <f>IF(OR(AND(F18558&gt;=50,G18558&gt;SUMIF(SeasonTotals!A$2:A$9,A18558,SeasonTotals!F$2:F$9)),AND(G18558&gt;0.885,F18558&gt;=50,D18558&lt;3)),1,0)</f>
        <v>1</v>
      </c>
      <c r="J18558" s="4">
        <f t="shared" si="1158"/>
        <v>0</v>
      </c>
      <c r="K18558" s="5">
        <f t="shared" si="1159"/>
        <v>0</v>
      </c>
    </row>
    <row r="18559" spans="1:11" x14ac:dyDescent="0.25">
      <c r="A18559" t="s">
        <v>172</v>
      </c>
      <c r="B18559" t="s">
        <v>54</v>
      </c>
      <c r="C18559" s="7">
        <v>1</v>
      </c>
      <c r="D18559">
        <v>3</v>
      </c>
      <c r="E18559">
        <v>14</v>
      </c>
      <c r="F18559">
        <v>28</v>
      </c>
      <c r="G18559" s="1">
        <f t="shared" si="1156"/>
        <v>0.82352941176470584</v>
      </c>
      <c r="H18559" s="4">
        <f t="shared" si="1157"/>
        <v>0</v>
      </c>
      <c r="I18559" s="5">
        <f>IF(OR(AND(F18559&gt;=50,G18559&gt;SUMIF(SeasonTotals!A$2:A$9,A18559,SeasonTotals!F$2:F$9)),AND(G18559&gt;0.885,F18559&gt;=50,D18559&lt;3)),1,0)</f>
        <v>0</v>
      </c>
      <c r="J18559" s="4">
        <f t="shared" si="1158"/>
        <v>1</v>
      </c>
      <c r="K18559" s="5">
        <f t="shared" si="1159"/>
        <v>1</v>
      </c>
    </row>
    <row r="18560" spans="1:11" x14ac:dyDescent="0.25">
      <c r="A18560" t="s">
        <v>172</v>
      </c>
      <c r="B18560" t="s">
        <v>107</v>
      </c>
      <c r="C18560" s="7">
        <v>1</v>
      </c>
      <c r="D18560">
        <v>3</v>
      </c>
      <c r="E18560">
        <v>21</v>
      </c>
      <c r="F18560">
        <v>61</v>
      </c>
      <c r="G18560" s="1">
        <f t="shared" si="1156"/>
        <v>0.875</v>
      </c>
      <c r="H18560" s="4">
        <f t="shared" si="1157"/>
        <v>0</v>
      </c>
      <c r="I18560" s="5">
        <f>IF(OR(AND(F18560&gt;=50,G18560&gt;SUMIF(SeasonTotals!A$2:A$9,A18560,SeasonTotals!F$2:F$9)),AND(G18560&gt;0.885,F18560&gt;=50,D18560&lt;3)),1,0)</f>
        <v>0</v>
      </c>
      <c r="J18560" s="4">
        <f t="shared" si="1158"/>
        <v>0</v>
      </c>
      <c r="K18560" s="5">
        <f t="shared" si="1159"/>
        <v>0</v>
      </c>
    </row>
    <row r="18561" spans="1:11" x14ac:dyDescent="0.25">
      <c r="A18561" t="s">
        <v>172</v>
      </c>
      <c r="B18561" t="s">
        <v>80</v>
      </c>
      <c r="C18561" s="7">
        <v>1</v>
      </c>
      <c r="D18561">
        <v>2</v>
      </c>
      <c r="E18561">
        <v>22</v>
      </c>
      <c r="F18561">
        <v>59</v>
      </c>
      <c r="G18561" s="1">
        <f t="shared" si="1156"/>
        <v>0.91666666666666663</v>
      </c>
      <c r="H18561" s="4">
        <f t="shared" si="1157"/>
        <v>1</v>
      </c>
      <c r="I18561" s="5">
        <f>IF(OR(AND(F18561&gt;=50,G18561&gt;SUMIF(SeasonTotals!A$2:A$9,A18561,SeasonTotals!F$2:F$9)),AND(G18561&gt;0.885,F18561&gt;=50,D18561&lt;3)),1,0)</f>
        <v>1</v>
      </c>
      <c r="J18561" s="4">
        <f t="shared" si="1158"/>
        <v>0</v>
      </c>
      <c r="K18561" s="5">
        <f t="shared" si="1159"/>
        <v>0</v>
      </c>
    </row>
    <row r="18562" spans="1:11" x14ac:dyDescent="0.25">
      <c r="A18562" t="s">
        <v>172</v>
      </c>
      <c r="B18562" t="s">
        <v>173</v>
      </c>
      <c r="C18562" s="7">
        <v>1</v>
      </c>
      <c r="D18562">
        <v>1</v>
      </c>
      <c r="E18562">
        <v>33</v>
      </c>
      <c r="F18562">
        <v>59</v>
      </c>
      <c r="G18562" s="1">
        <f t="shared" ref="G18562:G18625" si="1160">E18562/MAX(1,SUM(D18562:E18562))</f>
        <v>0.97058823529411764</v>
      </c>
      <c r="H18562" s="4">
        <f t="shared" ref="H18562:H18625" si="1161">IF(AND(F18562&gt;=50,OR(G18562&gt;0.913,AND(G18562&gt;0.885,D18562&lt;3))),1,0)</f>
        <v>1</v>
      </c>
      <c r="I18562" s="5">
        <f>IF(OR(AND(F18562&gt;=50,G18562&gt;SUMIF(SeasonTotals!A$2:A$9,A18562,SeasonTotals!F$2:F$9)),AND(G18562&gt;0.885,F18562&gt;=50,D18562&lt;3)),1,0)</f>
        <v>1</v>
      </c>
      <c r="J18562" s="4">
        <f t="shared" ref="J18562:J18625" si="1162">IF(G18562&lt;0.85,1,0)</f>
        <v>0</v>
      </c>
      <c r="K18562" s="5">
        <f t="shared" ref="K18562:K18625" si="1163">IF(F18562&lt;55,1,0)</f>
        <v>0</v>
      </c>
    </row>
    <row r="18563" spans="1:11" x14ac:dyDescent="0.25">
      <c r="A18563" t="s">
        <v>172</v>
      </c>
      <c r="B18563" t="s">
        <v>18</v>
      </c>
      <c r="C18563" s="7">
        <v>1</v>
      </c>
      <c r="D18563">
        <v>1</v>
      </c>
      <c r="E18563">
        <v>15</v>
      </c>
      <c r="F18563">
        <v>60</v>
      </c>
      <c r="G18563" s="1">
        <f t="shared" si="1160"/>
        <v>0.9375</v>
      </c>
      <c r="H18563" s="4">
        <f t="shared" si="1161"/>
        <v>1</v>
      </c>
      <c r="I18563" s="5">
        <f>IF(OR(AND(F18563&gt;=50,G18563&gt;SUMIF(SeasonTotals!A$2:A$9,A18563,SeasonTotals!F$2:F$9)),AND(G18563&gt;0.885,F18563&gt;=50,D18563&lt;3)),1,0)</f>
        <v>1</v>
      </c>
      <c r="J18563" s="4">
        <f t="shared" si="1162"/>
        <v>0</v>
      </c>
      <c r="K18563" s="5">
        <f t="shared" si="1163"/>
        <v>0</v>
      </c>
    </row>
    <row r="18564" spans="1:11" x14ac:dyDescent="0.25">
      <c r="A18564" t="s">
        <v>172</v>
      </c>
      <c r="B18564" t="s">
        <v>51</v>
      </c>
      <c r="C18564" s="7">
        <v>1</v>
      </c>
      <c r="D18564">
        <v>1</v>
      </c>
      <c r="E18564">
        <v>15</v>
      </c>
      <c r="F18564">
        <v>59</v>
      </c>
      <c r="G18564" s="1">
        <f t="shared" si="1160"/>
        <v>0.9375</v>
      </c>
      <c r="H18564" s="4">
        <f t="shared" si="1161"/>
        <v>1</v>
      </c>
      <c r="I18564" s="5">
        <f>IF(OR(AND(F18564&gt;=50,G18564&gt;SUMIF(SeasonTotals!A$2:A$9,A18564,SeasonTotals!F$2:F$9)),AND(G18564&gt;0.885,F18564&gt;=50,D18564&lt;3)),1,0)</f>
        <v>1</v>
      </c>
      <c r="J18564" s="4">
        <f t="shared" si="1162"/>
        <v>0</v>
      </c>
      <c r="K18564" s="5">
        <f t="shared" si="1163"/>
        <v>0</v>
      </c>
    </row>
    <row r="18565" spans="1:11" x14ac:dyDescent="0.25">
      <c r="A18565" t="s">
        <v>172</v>
      </c>
      <c r="B18565" t="s">
        <v>104</v>
      </c>
      <c r="C18565" s="7">
        <v>1</v>
      </c>
      <c r="D18565">
        <v>0</v>
      </c>
      <c r="E18565">
        <v>26</v>
      </c>
      <c r="F18565">
        <v>60</v>
      </c>
      <c r="G18565" s="1">
        <f t="shared" si="1160"/>
        <v>1</v>
      </c>
      <c r="H18565" s="4">
        <f t="shared" si="1161"/>
        <v>1</v>
      </c>
      <c r="I18565" s="5">
        <f>IF(OR(AND(F18565&gt;=50,G18565&gt;SUMIF(SeasonTotals!A$2:A$9,A18565,SeasonTotals!F$2:F$9)),AND(G18565&gt;0.885,F18565&gt;=50,D18565&lt;3)),1,0)</f>
        <v>1</v>
      </c>
      <c r="J18565" s="4">
        <f t="shared" si="1162"/>
        <v>0</v>
      </c>
      <c r="K18565" s="5">
        <f t="shared" si="1163"/>
        <v>0</v>
      </c>
    </row>
    <row r="18566" spans="1:11" x14ac:dyDescent="0.25">
      <c r="A18566" t="s">
        <v>172</v>
      </c>
      <c r="B18566" t="s">
        <v>132</v>
      </c>
      <c r="C18566" s="7">
        <v>1</v>
      </c>
      <c r="D18566">
        <v>5</v>
      </c>
      <c r="E18566">
        <v>19</v>
      </c>
      <c r="F18566">
        <v>60</v>
      </c>
      <c r="G18566" s="1">
        <f t="shared" si="1160"/>
        <v>0.79166666666666663</v>
      </c>
      <c r="H18566" s="4">
        <f t="shared" si="1161"/>
        <v>0</v>
      </c>
      <c r="I18566" s="5">
        <f>IF(OR(AND(F18566&gt;=50,G18566&gt;SUMIF(SeasonTotals!A$2:A$9,A18566,SeasonTotals!F$2:F$9)),AND(G18566&gt;0.885,F18566&gt;=50,D18566&lt;3)),1,0)</f>
        <v>0</v>
      </c>
      <c r="J18566" s="4">
        <f t="shared" si="1162"/>
        <v>1</v>
      </c>
      <c r="K18566" s="5">
        <f t="shared" si="1163"/>
        <v>0</v>
      </c>
    </row>
    <row r="18567" spans="1:11" x14ac:dyDescent="0.25">
      <c r="A18567" t="s">
        <v>172</v>
      </c>
      <c r="B18567" t="s">
        <v>152</v>
      </c>
      <c r="C18567" s="7">
        <v>1</v>
      </c>
      <c r="D18567">
        <v>2</v>
      </c>
      <c r="E18567">
        <v>25</v>
      </c>
      <c r="F18567">
        <v>60</v>
      </c>
      <c r="G18567" s="1">
        <f t="shared" si="1160"/>
        <v>0.92592592592592593</v>
      </c>
      <c r="H18567" s="4">
        <f t="shared" si="1161"/>
        <v>1</v>
      </c>
      <c r="I18567" s="5">
        <f>IF(OR(AND(F18567&gt;=50,G18567&gt;SUMIF(SeasonTotals!A$2:A$9,A18567,SeasonTotals!F$2:F$9)),AND(G18567&gt;0.885,F18567&gt;=50,D18567&lt;3)),1,0)</f>
        <v>1</v>
      </c>
      <c r="J18567" s="4">
        <f t="shared" si="1162"/>
        <v>0</v>
      </c>
      <c r="K18567" s="5">
        <f t="shared" si="1163"/>
        <v>0</v>
      </c>
    </row>
    <row r="18568" spans="1:11" x14ac:dyDescent="0.25">
      <c r="A18568" t="s">
        <v>172</v>
      </c>
      <c r="B18568" t="s">
        <v>112</v>
      </c>
      <c r="C18568" s="7">
        <v>1</v>
      </c>
      <c r="D18568">
        <v>3</v>
      </c>
      <c r="E18568">
        <v>22</v>
      </c>
      <c r="F18568">
        <v>60</v>
      </c>
      <c r="G18568" s="1">
        <f t="shared" si="1160"/>
        <v>0.88</v>
      </c>
      <c r="H18568" s="4">
        <f t="shared" si="1161"/>
        <v>0</v>
      </c>
      <c r="I18568" s="5">
        <f>IF(OR(AND(F18568&gt;=50,G18568&gt;SUMIF(SeasonTotals!A$2:A$9,A18568,SeasonTotals!F$2:F$9)),AND(G18568&gt;0.885,F18568&gt;=50,D18568&lt;3)),1,0)</f>
        <v>0</v>
      </c>
      <c r="J18568" s="4">
        <f t="shared" si="1162"/>
        <v>0</v>
      </c>
      <c r="K18568" s="5">
        <f t="shared" si="1163"/>
        <v>0</v>
      </c>
    </row>
    <row r="18569" spans="1:11" x14ac:dyDescent="0.25">
      <c r="A18569" t="s">
        <v>172</v>
      </c>
      <c r="B18569" t="s">
        <v>49</v>
      </c>
      <c r="C18569" s="7">
        <v>1</v>
      </c>
      <c r="D18569">
        <v>1</v>
      </c>
      <c r="E18569">
        <v>33</v>
      </c>
      <c r="F18569">
        <v>59</v>
      </c>
      <c r="G18569" s="1">
        <f t="shared" si="1160"/>
        <v>0.97058823529411764</v>
      </c>
      <c r="H18569" s="4">
        <f t="shared" si="1161"/>
        <v>1</v>
      </c>
      <c r="I18569" s="5">
        <f>IF(OR(AND(F18569&gt;=50,G18569&gt;SUMIF(SeasonTotals!A$2:A$9,A18569,SeasonTotals!F$2:F$9)),AND(G18569&gt;0.885,F18569&gt;=50,D18569&lt;3)),1,0)</f>
        <v>1</v>
      </c>
      <c r="J18569" s="4">
        <f t="shared" si="1162"/>
        <v>0</v>
      </c>
      <c r="K18569" s="5">
        <f t="shared" si="1163"/>
        <v>0</v>
      </c>
    </row>
    <row r="18570" spans="1:11" x14ac:dyDescent="0.25">
      <c r="A18570" t="s">
        <v>172</v>
      </c>
      <c r="B18570" t="s">
        <v>25</v>
      </c>
      <c r="C18570" s="7">
        <v>1</v>
      </c>
      <c r="D18570">
        <v>4</v>
      </c>
      <c r="E18570">
        <v>40</v>
      </c>
      <c r="F18570">
        <v>58</v>
      </c>
      <c r="G18570" s="1">
        <f t="shared" si="1160"/>
        <v>0.90909090909090906</v>
      </c>
      <c r="H18570" s="4">
        <f t="shared" si="1161"/>
        <v>0</v>
      </c>
      <c r="I18570" s="5">
        <f>IF(OR(AND(F18570&gt;=50,G18570&gt;SUMIF(SeasonTotals!A$2:A$9,A18570,SeasonTotals!F$2:F$9)),AND(G18570&gt;0.885,F18570&gt;=50,D18570&lt;3)),1,0)</f>
        <v>0</v>
      </c>
      <c r="J18570" s="4">
        <f t="shared" si="1162"/>
        <v>0</v>
      </c>
      <c r="K18570" s="5">
        <f t="shared" si="1163"/>
        <v>0</v>
      </c>
    </row>
    <row r="18571" spans="1:11" x14ac:dyDescent="0.25">
      <c r="A18571" t="s">
        <v>172</v>
      </c>
      <c r="B18571" t="s">
        <v>80</v>
      </c>
      <c r="C18571" s="7">
        <v>1</v>
      </c>
      <c r="D18571">
        <v>5</v>
      </c>
      <c r="E18571">
        <v>13</v>
      </c>
      <c r="F18571">
        <v>28</v>
      </c>
      <c r="G18571" s="1">
        <f t="shared" si="1160"/>
        <v>0.72222222222222221</v>
      </c>
      <c r="H18571" s="4">
        <f t="shared" si="1161"/>
        <v>0</v>
      </c>
      <c r="I18571" s="5">
        <f>IF(OR(AND(F18571&gt;=50,G18571&gt;SUMIF(SeasonTotals!A$2:A$9,A18571,SeasonTotals!F$2:F$9)),AND(G18571&gt;0.885,F18571&gt;=50,D18571&lt;3)),1,0)</f>
        <v>0</v>
      </c>
      <c r="J18571" s="4">
        <f t="shared" si="1162"/>
        <v>1</v>
      </c>
      <c r="K18571" s="5">
        <f t="shared" si="1163"/>
        <v>1</v>
      </c>
    </row>
    <row r="18572" spans="1:11" x14ac:dyDescent="0.25">
      <c r="A18572" t="s">
        <v>172</v>
      </c>
      <c r="B18572" t="s">
        <v>93</v>
      </c>
      <c r="C18572" s="7">
        <v>1</v>
      </c>
      <c r="D18572">
        <v>3</v>
      </c>
      <c r="E18572">
        <v>23</v>
      </c>
      <c r="F18572">
        <v>59</v>
      </c>
      <c r="G18572" s="1">
        <f t="shared" si="1160"/>
        <v>0.88461538461538458</v>
      </c>
      <c r="H18572" s="4">
        <f t="shared" si="1161"/>
        <v>0</v>
      </c>
      <c r="I18572" s="5">
        <f>IF(OR(AND(F18572&gt;=50,G18572&gt;SUMIF(SeasonTotals!A$2:A$9,A18572,SeasonTotals!F$2:F$9)),AND(G18572&gt;0.885,F18572&gt;=50,D18572&lt;3)),1,0)</f>
        <v>0</v>
      </c>
      <c r="J18572" s="4">
        <f t="shared" si="1162"/>
        <v>0</v>
      </c>
      <c r="K18572" s="5">
        <f t="shared" si="1163"/>
        <v>0</v>
      </c>
    </row>
    <row r="18573" spans="1:11" x14ac:dyDescent="0.25">
      <c r="A18573" t="s">
        <v>172</v>
      </c>
      <c r="B18573" t="s">
        <v>51</v>
      </c>
      <c r="C18573" s="7">
        <v>1</v>
      </c>
      <c r="D18573">
        <v>3</v>
      </c>
      <c r="E18573">
        <v>23</v>
      </c>
      <c r="F18573">
        <v>60</v>
      </c>
      <c r="G18573" s="1">
        <f t="shared" si="1160"/>
        <v>0.88461538461538458</v>
      </c>
      <c r="H18573" s="4">
        <f t="shared" si="1161"/>
        <v>0</v>
      </c>
      <c r="I18573" s="5">
        <f>IF(OR(AND(F18573&gt;=50,G18573&gt;SUMIF(SeasonTotals!A$2:A$9,A18573,SeasonTotals!F$2:F$9)),AND(G18573&gt;0.885,F18573&gt;=50,D18573&lt;3)),1,0)</f>
        <v>0</v>
      </c>
      <c r="J18573" s="4">
        <f t="shared" si="1162"/>
        <v>0</v>
      </c>
      <c r="K18573" s="5">
        <f t="shared" si="1163"/>
        <v>0</v>
      </c>
    </row>
    <row r="18574" spans="1:11" x14ac:dyDescent="0.25">
      <c r="A18574" t="s">
        <v>172</v>
      </c>
      <c r="B18574" t="s">
        <v>153</v>
      </c>
      <c r="C18574" s="7">
        <v>1</v>
      </c>
      <c r="D18574">
        <v>2</v>
      </c>
      <c r="E18574">
        <v>27</v>
      </c>
      <c r="F18574">
        <v>65</v>
      </c>
      <c r="G18574" s="1">
        <f t="shared" si="1160"/>
        <v>0.93103448275862066</v>
      </c>
      <c r="H18574" s="4">
        <f t="shared" si="1161"/>
        <v>1</v>
      </c>
      <c r="I18574" s="5">
        <f>IF(OR(AND(F18574&gt;=50,G18574&gt;SUMIF(SeasonTotals!A$2:A$9,A18574,SeasonTotals!F$2:F$9)),AND(G18574&gt;0.885,F18574&gt;=50,D18574&lt;3)),1,0)</f>
        <v>1</v>
      </c>
      <c r="J18574" s="4">
        <f t="shared" si="1162"/>
        <v>0</v>
      </c>
      <c r="K18574" s="5">
        <f t="shared" si="1163"/>
        <v>0</v>
      </c>
    </row>
    <row r="18575" spans="1:11" x14ac:dyDescent="0.25">
      <c r="A18575" t="s">
        <v>172</v>
      </c>
      <c r="B18575" t="s">
        <v>95</v>
      </c>
      <c r="C18575" s="7">
        <v>1</v>
      </c>
      <c r="D18575">
        <v>2</v>
      </c>
      <c r="E18575">
        <v>22</v>
      </c>
      <c r="F18575">
        <v>58</v>
      </c>
      <c r="G18575" s="1">
        <f t="shared" si="1160"/>
        <v>0.91666666666666663</v>
      </c>
      <c r="H18575" s="4">
        <f t="shared" si="1161"/>
        <v>1</v>
      </c>
      <c r="I18575" s="5">
        <f>IF(OR(AND(F18575&gt;=50,G18575&gt;SUMIF(SeasonTotals!A$2:A$9,A18575,SeasonTotals!F$2:F$9)),AND(G18575&gt;0.885,F18575&gt;=50,D18575&lt;3)),1,0)</f>
        <v>1</v>
      </c>
      <c r="J18575" s="4">
        <f t="shared" si="1162"/>
        <v>0</v>
      </c>
      <c r="K18575" s="5">
        <f t="shared" si="1163"/>
        <v>0</v>
      </c>
    </row>
    <row r="18576" spans="1:11" x14ac:dyDescent="0.25">
      <c r="A18576" t="s">
        <v>172</v>
      </c>
      <c r="B18576" t="s">
        <v>132</v>
      </c>
      <c r="C18576" s="7">
        <v>1</v>
      </c>
      <c r="D18576">
        <v>1</v>
      </c>
      <c r="E18576">
        <v>13</v>
      </c>
      <c r="F18576">
        <v>60</v>
      </c>
      <c r="G18576" s="1">
        <f t="shared" si="1160"/>
        <v>0.9285714285714286</v>
      </c>
      <c r="H18576" s="4">
        <f t="shared" si="1161"/>
        <v>1</v>
      </c>
      <c r="I18576" s="5">
        <f>IF(OR(AND(F18576&gt;=50,G18576&gt;SUMIF(SeasonTotals!A$2:A$9,A18576,SeasonTotals!F$2:F$9)),AND(G18576&gt;0.885,F18576&gt;=50,D18576&lt;3)),1,0)</f>
        <v>1</v>
      </c>
      <c r="J18576" s="4">
        <f t="shared" si="1162"/>
        <v>0</v>
      </c>
      <c r="K18576" s="5">
        <f t="shared" si="1163"/>
        <v>0</v>
      </c>
    </row>
    <row r="18577" spans="1:11" x14ac:dyDescent="0.25">
      <c r="A18577" t="s">
        <v>172</v>
      </c>
      <c r="B18577" t="s">
        <v>69</v>
      </c>
      <c r="C18577" s="7">
        <v>1</v>
      </c>
      <c r="D18577">
        <v>2</v>
      </c>
      <c r="E18577">
        <v>36</v>
      </c>
      <c r="F18577">
        <v>65</v>
      </c>
      <c r="G18577" s="1">
        <f t="shared" si="1160"/>
        <v>0.94736842105263153</v>
      </c>
      <c r="H18577" s="4">
        <f t="shared" si="1161"/>
        <v>1</v>
      </c>
      <c r="I18577" s="5">
        <f>IF(OR(AND(F18577&gt;=50,G18577&gt;SUMIF(SeasonTotals!A$2:A$9,A18577,SeasonTotals!F$2:F$9)),AND(G18577&gt;0.885,F18577&gt;=50,D18577&lt;3)),1,0)</f>
        <v>1</v>
      </c>
      <c r="J18577" s="4">
        <f t="shared" si="1162"/>
        <v>0</v>
      </c>
      <c r="K18577" s="5">
        <f t="shared" si="1163"/>
        <v>0</v>
      </c>
    </row>
    <row r="18578" spans="1:11" x14ac:dyDescent="0.25">
      <c r="A18578" t="s">
        <v>172</v>
      </c>
      <c r="B18578" t="s">
        <v>50</v>
      </c>
      <c r="C18578" s="7">
        <v>1</v>
      </c>
      <c r="D18578">
        <v>2</v>
      </c>
      <c r="E18578">
        <v>18</v>
      </c>
      <c r="F18578">
        <v>60</v>
      </c>
      <c r="G18578" s="1">
        <f t="shared" si="1160"/>
        <v>0.9</v>
      </c>
      <c r="H18578" s="4">
        <f t="shared" si="1161"/>
        <v>1</v>
      </c>
      <c r="I18578" s="5">
        <f>IF(OR(AND(F18578&gt;=50,G18578&gt;SUMIF(SeasonTotals!A$2:A$9,A18578,SeasonTotals!F$2:F$9)),AND(G18578&gt;0.885,F18578&gt;=50,D18578&lt;3)),1,0)</f>
        <v>1</v>
      </c>
      <c r="J18578" s="4">
        <f t="shared" si="1162"/>
        <v>0</v>
      </c>
      <c r="K18578" s="5">
        <f t="shared" si="1163"/>
        <v>0</v>
      </c>
    </row>
    <row r="18579" spans="1:11" x14ac:dyDescent="0.25">
      <c r="A18579" t="s">
        <v>172</v>
      </c>
      <c r="B18579" t="s">
        <v>94</v>
      </c>
      <c r="C18579" s="7">
        <v>1</v>
      </c>
      <c r="D18579">
        <v>1</v>
      </c>
      <c r="E18579">
        <v>20</v>
      </c>
      <c r="F18579">
        <v>60</v>
      </c>
      <c r="G18579" s="1">
        <f t="shared" si="1160"/>
        <v>0.95238095238095233</v>
      </c>
      <c r="H18579" s="4">
        <f t="shared" si="1161"/>
        <v>1</v>
      </c>
      <c r="I18579" s="5">
        <f>IF(OR(AND(F18579&gt;=50,G18579&gt;SUMIF(SeasonTotals!A$2:A$9,A18579,SeasonTotals!F$2:F$9)),AND(G18579&gt;0.885,F18579&gt;=50,D18579&lt;3)),1,0)</f>
        <v>1</v>
      </c>
      <c r="J18579" s="4">
        <f t="shared" si="1162"/>
        <v>0</v>
      </c>
      <c r="K18579" s="5">
        <f t="shared" si="1163"/>
        <v>0</v>
      </c>
    </row>
    <row r="18580" spans="1:11" x14ac:dyDescent="0.25">
      <c r="A18580" t="s">
        <v>172</v>
      </c>
      <c r="B18580" t="s">
        <v>128</v>
      </c>
      <c r="C18580" s="7">
        <v>1</v>
      </c>
      <c r="D18580">
        <v>4</v>
      </c>
      <c r="E18580">
        <v>27</v>
      </c>
      <c r="F18580">
        <v>59</v>
      </c>
      <c r="G18580" s="1">
        <f t="shared" si="1160"/>
        <v>0.87096774193548387</v>
      </c>
      <c r="H18580" s="4">
        <f t="shared" si="1161"/>
        <v>0</v>
      </c>
      <c r="I18580" s="5">
        <f>IF(OR(AND(F18580&gt;=50,G18580&gt;SUMIF(SeasonTotals!A$2:A$9,A18580,SeasonTotals!F$2:F$9)),AND(G18580&gt;0.885,F18580&gt;=50,D18580&lt;3)),1,0)</f>
        <v>0</v>
      </c>
      <c r="J18580" s="4">
        <f t="shared" si="1162"/>
        <v>0</v>
      </c>
      <c r="K18580" s="5">
        <f t="shared" si="1163"/>
        <v>0</v>
      </c>
    </row>
    <row r="18581" spans="1:11" x14ac:dyDescent="0.25">
      <c r="A18581" t="s">
        <v>172</v>
      </c>
      <c r="B18581" t="s">
        <v>40</v>
      </c>
      <c r="C18581" s="7">
        <v>1</v>
      </c>
      <c r="D18581">
        <v>2</v>
      </c>
      <c r="E18581">
        <v>21</v>
      </c>
      <c r="F18581">
        <v>63</v>
      </c>
      <c r="G18581" s="1">
        <f t="shared" si="1160"/>
        <v>0.91304347826086951</v>
      </c>
      <c r="H18581" s="4">
        <f t="shared" si="1161"/>
        <v>1</v>
      </c>
      <c r="I18581" s="5">
        <f>IF(OR(AND(F18581&gt;=50,G18581&gt;SUMIF(SeasonTotals!A$2:A$9,A18581,SeasonTotals!F$2:F$9)),AND(G18581&gt;0.885,F18581&gt;=50,D18581&lt;3)),1,0)</f>
        <v>1</v>
      </c>
      <c r="J18581" s="4">
        <f t="shared" si="1162"/>
        <v>0</v>
      </c>
      <c r="K18581" s="5">
        <f t="shared" si="1163"/>
        <v>0</v>
      </c>
    </row>
    <row r="18582" spans="1:11" x14ac:dyDescent="0.25">
      <c r="A18582" t="s">
        <v>172</v>
      </c>
      <c r="B18582" t="s">
        <v>49</v>
      </c>
      <c r="C18582" s="7">
        <v>1</v>
      </c>
      <c r="D18582">
        <v>6</v>
      </c>
      <c r="E18582">
        <v>29</v>
      </c>
      <c r="F18582">
        <v>58</v>
      </c>
      <c r="G18582" s="1">
        <f t="shared" si="1160"/>
        <v>0.82857142857142863</v>
      </c>
      <c r="H18582" s="4">
        <f t="shared" si="1161"/>
        <v>0</v>
      </c>
      <c r="I18582" s="5">
        <f>IF(OR(AND(F18582&gt;=50,G18582&gt;SUMIF(SeasonTotals!A$2:A$9,A18582,SeasonTotals!F$2:F$9)),AND(G18582&gt;0.885,F18582&gt;=50,D18582&lt;3)),1,0)</f>
        <v>0</v>
      </c>
      <c r="J18582" s="4">
        <f t="shared" si="1162"/>
        <v>1</v>
      </c>
      <c r="K18582" s="5">
        <f t="shared" si="1163"/>
        <v>0</v>
      </c>
    </row>
    <row r="18583" spans="1:11" x14ac:dyDescent="0.25">
      <c r="A18583" t="s">
        <v>172</v>
      </c>
      <c r="B18583" t="s">
        <v>181</v>
      </c>
      <c r="C18583" s="7">
        <v>1</v>
      </c>
      <c r="D18583">
        <v>3</v>
      </c>
      <c r="E18583">
        <v>28</v>
      </c>
      <c r="F18583">
        <v>63</v>
      </c>
      <c r="G18583" s="1">
        <f t="shared" si="1160"/>
        <v>0.90322580645161288</v>
      </c>
      <c r="H18583" s="4">
        <f t="shared" si="1161"/>
        <v>0</v>
      </c>
      <c r="I18583" s="5">
        <f>IF(OR(AND(F18583&gt;=50,G18583&gt;SUMIF(SeasonTotals!A$2:A$9,A18583,SeasonTotals!F$2:F$9)),AND(G18583&gt;0.885,F18583&gt;=50,D18583&lt;3)),1,0)</f>
        <v>0</v>
      </c>
      <c r="J18583" s="4">
        <f t="shared" si="1162"/>
        <v>0</v>
      </c>
      <c r="K18583" s="5">
        <f t="shared" si="1163"/>
        <v>0</v>
      </c>
    </row>
    <row r="18584" spans="1:11" x14ac:dyDescent="0.25">
      <c r="A18584" t="s">
        <v>172</v>
      </c>
      <c r="B18584" t="s">
        <v>92</v>
      </c>
      <c r="C18584" s="7">
        <v>1</v>
      </c>
      <c r="D18584">
        <v>5</v>
      </c>
      <c r="E18584">
        <v>25</v>
      </c>
      <c r="F18584">
        <v>60</v>
      </c>
      <c r="G18584" s="1">
        <f t="shared" si="1160"/>
        <v>0.83333333333333337</v>
      </c>
      <c r="H18584" s="4">
        <f t="shared" si="1161"/>
        <v>0</v>
      </c>
      <c r="I18584" s="5">
        <f>IF(OR(AND(F18584&gt;=50,G18584&gt;SUMIF(SeasonTotals!A$2:A$9,A18584,SeasonTotals!F$2:F$9)),AND(G18584&gt;0.885,F18584&gt;=50,D18584&lt;3)),1,0)</f>
        <v>0</v>
      </c>
      <c r="J18584" s="4">
        <f t="shared" si="1162"/>
        <v>1</v>
      </c>
      <c r="K18584" s="5">
        <f t="shared" si="1163"/>
        <v>0</v>
      </c>
    </row>
    <row r="18585" spans="1:11" x14ac:dyDescent="0.25">
      <c r="A18585" t="s">
        <v>172</v>
      </c>
      <c r="B18585" t="s">
        <v>102</v>
      </c>
      <c r="C18585" s="7">
        <v>1</v>
      </c>
      <c r="D18585">
        <v>2</v>
      </c>
      <c r="E18585">
        <v>45</v>
      </c>
      <c r="F18585">
        <v>59</v>
      </c>
      <c r="G18585" s="1">
        <f t="shared" si="1160"/>
        <v>0.95744680851063835</v>
      </c>
      <c r="H18585" s="4">
        <f t="shared" si="1161"/>
        <v>1</v>
      </c>
      <c r="I18585" s="5">
        <f>IF(OR(AND(F18585&gt;=50,G18585&gt;SUMIF(SeasonTotals!A$2:A$9,A18585,SeasonTotals!F$2:F$9)),AND(G18585&gt;0.885,F18585&gt;=50,D18585&lt;3)),1,0)</f>
        <v>1</v>
      </c>
      <c r="J18585" s="4">
        <f t="shared" si="1162"/>
        <v>0</v>
      </c>
      <c r="K18585" s="5">
        <f t="shared" si="1163"/>
        <v>0</v>
      </c>
    </row>
    <row r="18586" spans="1:11" x14ac:dyDescent="0.25">
      <c r="A18586" t="s">
        <v>172</v>
      </c>
      <c r="B18586" t="s">
        <v>153</v>
      </c>
      <c r="C18586" s="7">
        <v>1</v>
      </c>
      <c r="D18586">
        <v>4</v>
      </c>
      <c r="E18586">
        <v>17</v>
      </c>
      <c r="F18586">
        <v>60</v>
      </c>
      <c r="G18586" s="1">
        <f t="shared" si="1160"/>
        <v>0.80952380952380953</v>
      </c>
      <c r="H18586" s="4">
        <f t="shared" si="1161"/>
        <v>0</v>
      </c>
      <c r="I18586" s="5">
        <f>IF(OR(AND(F18586&gt;=50,G18586&gt;SUMIF(SeasonTotals!A$2:A$9,A18586,SeasonTotals!F$2:F$9)),AND(G18586&gt;0.885,F18586&gt;=50,D18586&lt;3)),1,0)</f>
        <v>0</v>
      </c>
      <c r="J18586" s="4">
        <f t="shared" si="1162"/>
        <v>1</v>
      </c>
      <c r="K18586" s="5">
        <f t="shared" si="1163"/>
        <v>0</v>
      </c>
    </row>
    <row r="18587" spans="1:11" x14ac:dyDescent="0.25">
      <c r="A18587" t="s">
        <v>172</v>
      </c>
      <c r="B18587" t="s">
        <v>132</v>
      </c>
      <c r="C18587" s="7">
        <v>1</v>
      </c>
      <c r="D18587">
        <v>2</v>
      </c>
      <c r="E18587">
        <v>19</v>
      </c>
      <c r="F18587">
        <v>60</v>
      </c>
      <c r="G18587" s="1">
        <f t="shared" si="1160"/>
        <v>0.90476190476190477</v>
      </c>
      <c r="H18587" s="4">
        <f t="shared" si="1161"/>
        <v>1</v>
      </c>
      <c r="I18587" s="5">
        <f>IF(OR(AND(F18587&gt;=50,G18587&gt;SUMIF(SeasonTotals!A$2:A$9,A18587,SeasonTotals!F$2:F$9)),AND(G18587&gt;0.885,F18587&gt;=50,D18587&lt;3)),1,0)</f>
        <v>1</v>
      </c>
      <c r="J18587" s="4">
        <f t="shared" si="1162"/>
        <v>0</v>
      </c>
      <c r="K18587" s="5">
        <f t="shared" si="1163"/>
        <v>0</v>
      </c>
    </row>
    <row r="18588" spans="1:11" x14ac:dyDescent="0.25">
      <c r="A18588" t="s">
        <v>172</v>
      </c>
      <c r="B18588" t="s">
        <v>159</v>
      </c>
      <c r="C18588" s="7">
        <v>1</v>
      </c>
      <c r="D18588">
        <v>2</v>
      </c>
      <c r="E18588">
        <v>14</v>
      </c>
      <c r="F18588">
        <v>59</v>
      </c>
      <c r="G18588" s="1">
        <f t="shared" si="1160"/>
        <v>0.875</v>
      </c>
      <c r="H18588" s="4">
        <f t="shared" si="1161"/>
        <v>0</v>
      </c>
      <c r="I18588" s="5">
        <f>IF(OR(AND(F18588&gt;=50,G18588&gt;SUMIF(SeasonTotals!A$2:A$9,A18588,SeasonTotals!F$2:F$9)),AND(G18588&gt;0.885,F18588&gt;=50,D18588&lt;3)),1,0)</f>
        <v>0</v>
      </c>
      <c r="J18588" s="4">
        <f t="shared" si="1162"/>
        <v>0</v>
      </c>
      <c r="K18588" s="5">
        <f t="shared" si="1163"/>
        <v>0</v>
      </c>
    </row>
    <row r="18589" spans="1:11" x14ac:dyDescent="0.25">
      <c r="A18589" t="s">
        <v>172</v>
      </c>
      <c r="B18589" t="s">
        <v>50</v>
      </c>
      <c r="C18589" s="7">
        <v>1</v>
      </c>
      <c r="D18589">
        <v>4</v>
      </c>
      <c r="E18589">
        <v>39</v>
      </c>
      <c r="F18589">
        <v>65</v>
      </c>
      <c r="G18589" s="1">
        <f t="shared" si="1160"/>
        <v>0.90697674418604646</v>
      </c>
      <c r="H18589" s="4">
        <f t="shared" si="1161"/>
        <v>0</v>
      </c>
      <c r="I18589" s="5">
        <f>IF(OR(AND(F18589&gt;=50,G18589&gt;SUMIF(SeasonTotals!A$2:A$9,A18589,SeasonTotals!F$2:F$9)),AND(G18589&gt;0.885,F18589&gt;=50,D18589&lt;3)),1,0)</f>
        <v>0</v>
      </c>
      <c r="J18589" s="4">
        <f t="shared" si="1162"/>
        <v>0</v>
      </c>
      <c r="K18589" s="5">
        <f t="shared" si="1163"/>
        <v>0</v>
      </c>
    </row>
    <row r="18590" spans="1:11" x14ac:dyDescent="0.25">
      <c r="A18590" t="s">
        <v>172</v>
      </c>
      <c r="B18590" t="s">
        <v>174</v>
      </c>
      <c r="C18590" s="7">
        <v>1</v>
      </c>
      <c r="D18590">
        <v>2</v>
      </c>
      <c r="E18590">
        <v>38</v>
      </c>
      <c r="F18590">
        <v>63</v>
      </c>
      <c r="G18590" s="1">
        <f t="shared" si="1160"/>
        <v>0.95</v>
      </c>
      <c r="H18590" s="4">
        <f t="shared" si="1161"/>
        <v>1</v>
      </c>
      <c r="I18590" s="5">
        <f>IF(OR(AND(F18590&gt;=50,G18590&gt;SUMIF(SeasonTotals!A$2:A$9,A18590,SeasonTotals!F$2:F$9)),AND(G18590&gt;0.885,F18590&gt;=50,D18590&lt;3)),1,0)</f>
        <v>1</v>
      </c>
      <c r="J18590" s="4">
        <f t="shared" si="1162"/>
        <v>0</v>
      </c>
      <c r="K18590" s="5">
        <f t="shared" si="1163"/>
        <v>0</v>
      </c>
    </row>
    <row r="18591" spans="1:11" x14ac:dyDescent="0.25">
      <c r="A18591" t="s">
        <v>172</v>
      </c>
      <c r="B18591" t="s">
        <v>60</v>
      </c>
      <c r="C18591" s="7">
        <v>1</v>
      </c>
      <c r="D18591">
        <v>1</v>
      </c>
      <c r="E18591">
        <v>29</v>
      </c>
      <c r="F18591">
        <v>65</v>
      </c>
      <c r="G18591" s="1">
        <f t="shared" si="1160"/>
        <v>0.96666666666666667</v>
      </c>
      <c r="H18591" s="4">
        <f t="shared" si="1161"/>
        <v>1</v>
      </c>
      <c r="I18591" s="5">
        <f>IF(OR(AND(F18591&gt;=50,G18591&gt;SUMIF(SeasonTotals!A$2:A$9,A18591,SeasonTotals!F$2:F$9)),AND(G18591&gt;0.885,F18591&gt;=50,D18591&lt;3)),1,0)</f>
        <v>1</v>
      </c>
      <c r="J18591" s="4">
        <f t="shared" si="1162"/>
        <v>0</v>
      </c>
      <c r="K18591" s="5">
        <f t="shared" si="1163"/>
        <v>0</v>
      </c>
    </row>
    <row r="18592" spans="1:11" x14ac:dyDescent="0.25">
      <c r="A18592" t="s">
        <v>172</v>
      </c>
      <c r="B18592" t="s">
        <v>43</v>
      </c>
      <c r="C18592" s="7">
        <v>1</v>
      </c>
      <c r="D18592">
        <v>2</v>
      </c>
      <c r="E18592">
        <v>36</v>
      </c>
      <c r="F18592">
        <v>60</v>
      </c>
      <c r="G18592" s="1">
        <f t="shared" si="1160"/>
        <v>0.94736842105263153</v>
      </c>
      <c r="H18592" s="4">
        <f t="shared" si="1161"/>
        <v>1</v>
      </c>
      <c r="I18592" s="5">
        <f>IF(OR(AND(F18592&gt;=50,G18592&gt;SUMIF(SeasonTotals!A$2:A$9,A18592,SeasonTotals!F$2:F$9)),AND(G18592&gt;0.885,F18592&gt;=50,D18592&lt;3)),1,0)</f>
        <v>1</v>
      </c>
      <c r="J18592" s="4">
        <f t="shared" si="1162"/>
        <v>0</v>
      </c>
      <c r="K18592" s="5">
        <f t="shared" si="1163"/>
        <v>0</v>
      </c>
    </row>
    <row r="18593" spans="1:11" x14ac:dyDescent="0.25">
      <c r="A18593" t="s">
        <v>172</v>
      </c>
      <c r="B18593" t="s">
        <v>158</v>
      </c>
      <c r="C18593" s="7">
        <v>1</v>
      </c>
      <c r="D18593">
        <v>1</v>
      </c>
      <c r="E18593">
        <v>29</v>
      </c>
      <c r="F18593">
        <v>60</v>
      </c>
      <c r="G18593" s="1">
        <f t="shared" si="1160"/>
        <v>0.96666666666666667</v>
      </c>
      <c r="H18593" s="4">
        <f t="shared" si="1161"/>
        <v>1</v>
      </c>
      <c r="I18593" s="5">
        <f>IF(OR(AND(F18593&gt;=50,G18593&gt;SUMIF(SeasonTotals!A$2:A$9,A18593,SeasonTotals!F$2:F$9)),AND(G18593&gt;0.885,F18593&gt;=50,D18593&lt;3)),1,0)</f>
        <v>1</v>
      </c>
      <c r="J18593" s="4">
        <f t="shared" si="1162"/>
        <v>0</v>
      </c>
      <c r="K18593" s="5">
        <f t="shared" si="1163"/>
        <v>0</v>
      </c>
    </row>
    <row r="18594" spans="1:11" x14ac:dyDescent="0.25">
      <c r="A18594" t="s">
        <v>172</v>
      </c>
      <c r="B18594" t="s">
        <v>102</v>
      </c>
      <c r="C18594" s="7">
        <v>1</v>
      </c>
      <c r="D18594">
        <v>3</v>
      </c>
      <c r="E18594">
        <v>22</v>
      </c>
      <c r="F18594">
        <v>64</v>
      </c>
      <c r="G18594" s="1">
        <f t="shared" si="1160"/>
        <v>0.88</v>
      </c>
      <c r="H18594" s="4">
        <f t="shared" si="1161"/>
        <v>0</v>
      </c>
      <c r="I18594" s="5">
        <f>IF(OR(AND(F18594&gt;=50,G18594&gt;SUMIF(SeasonTotals!A$2:A$9,A18594,SeasonTotals!F$2:F$9)),AND(G18594&gt;0.885,F18594&gt;=50,D18594&lt;3)),1,0)</f>
        <v>0</v>
      </c>
      <c r="J18594" s="4">
        <f t="shared" si="1162"/>
        <v>0</v>
      </c>
      <c r="K18594" s="5">
        <f t="shared" si="1163"/>
        <v>0</v>
      </c>
    </row>
    <row r="18595" spans="1:11" x14ac:dyDescent="0.25">
      <c r="A18595" t="s">
        <v>172</v>
      </c>
      <c r="B18595" t="s">
        <v>93</v>
      </c>
      <c r="C18595" s="7">
        <v>1</v>
      </c>
      <c r="D18595">
        <v>1</v>
      </c>
      <c r="E18595">
        <v>39</v>
      </c>
      <c r="F18595">
        <v>65</v>
      </c>
      <c r="G18595" s="1">
        <f t="shared" si="1160"/>
        <v>0.97499999999999998</v>
      </c>
      <c r="H18595" s="4">
        <f t="shared" si="1161"/>
        <v>1</v>
      </c>
      <c r="I18595" s="5">
        <f>IF(OR(AND(F18595&gt;=50,G18595&gt;SUMIF(SeasonTotals!A$2:A$9,A18595,SeasonTotals!F$2:F$9)),AND(G18595&gt;0.885,F18595&gt;=50,D18595&lt;3)),1,0)</f>
        <v>1</v>
      </c>
      <c r="J18595" s="4">
        <f t="shared" si="1162"/>
        <v>0</v>
      </c>
      <c r="K18595" s="5">
        <f t="shared" si="1163"/>
        <v>0</v>
      </c>
    </row>
    <row r="18596" spans="1:11" x14ac:dyDescent="0.25">
      <c r="A18596" t="s">
        <v>172</v>
      </c>
      <c r="B18596" t="s">
        <v>104</v>
      </c>
      <c r="C18596" s="7">
        <v>1</v>
      </c>
      <c r="D18596">
        <v>1</v>
      </c>
      <c r="E18596">
        <v>27</v>
      </c>
      <c r="F18596">
        <v>62</v>
      </c>
      <c r="G18596" s="1">
        <f t="shared" si="1160"/>
        <v>0.9642857142857143</v>
      </c>
      <c r="H18596" s="4">
        <f t="shared" si="1161"/>
        <v>1</v>
      </c>
      <c r="I18596" s="5">
        <f>IF(OR(AND(F18596&gt;=50,G18596&gt;SUMIF(SeasonTotals!A$2:A$9,A18596,SeasonTotals!F$2:F$9)),AND(G18596&gt;0.885,F18596&gt;=50,D18596&lt;3)),1,0)</f>
        <v>1</v>
      </c>
      <c r="J18596" s="4">
        <f t="shared" si="1162"/>
        <v>0</v>
      </c>
      <c r="K18596" s="5">
        <f t="shared" si="1163"/>
        <v>0</v>
      </c>
    </row>
    <row r="18597" spans="1:11" x14ac:dyDescent="0.25">
      <c r="A18597" t="s">
        <v>172</v>
      </c>
      <c r="B18597" t="s">
        <v>132</v>
      </c>
      <c r="C18597" s="7">
        <v>1</v>
      </c>
      <c r="D18597">
        <v>3</v>
      </c>
      <c r="E18597">
        <v>21</v>
      </c>
      <c r="F18597">
        <v>58</v>
      </c>
      <c r="G18597" s="1">
        <f t="shared" si="1160"/>
        <v>0.875</v>
      </c>
      <c r="H18597" s="4">
        <f t="shared" si="1161"/>
        <v>0</v>
      </c>
      <c r="I18597" s="5">
        <f>IF(OR(AND(F18597&gt;=50,G18597&gt;SUMIF(SeasonTotals!A$2:A$9,A18597,SeasonTotals!F$2:F$9)),AND(G18597&gt;0.885,F18597&gt;=50,D18597&lt;3)),1,0)</f>
        <v>0</v>
      </c>
      <c r="J18597" s="4">
        <f t="shared" si="1162"/>
        <v>0</v>
      </c>
      <c r="K18597" s="5">
        <f t="shared" si="1163"/>
        <v>0</v>
      </c>
    </row>
    <row r="18598" spans="1:11" x14ac:dyDescent="0.25">
      <c r="A18598" t="s">
        <v>172</v>
      </c>
      <c r="B18598" t="s">
        <v>159</v>
      </c>
      <c r="C18598" s="7">
        <v>1</v>
      </c>
      <c r="D18598">
        <v>1</v>
      </c>
      <c r="E18598">
        <v>34</v>
      </c>
      <c r="F18598">
        <v>65</v>
      </c>
      <c r="G18598" s="1">
        <f t="shared" si="1160"/>
        <v>0.97142857142857142</v>
      </c>
      <c r="H18598" s="4">
        <f t="shared" si="1161"/>
        <v>1</v>
      </c>
      <c r="I18598" s="5">
        <f>IF(OR(AND(F18598&gt;=50,G18598&gt;SUMIF(SeasonTotals!A$2:A$9,A18598,SeasonTotals!F$2:F$9)),AND(G18598&gt;0.885,F18598&gt;=50,D18598&lt;3)),1,0)</f>
        <v>1</v>
      </c>
      <c r="J18598" s="4">
        <f t="shared" si="1162"/>
        <v>0</v>
      </c>
      <c r="K18598" s="5">
        <f t="shared" si="1163"/>
        <v>0</v>
      </c>
    </row>
    <row r="18599" spans="1:11" x14ac:dyDescent="0.25">
      <c r="A18599" t="s">
        <v>172</v>
      </c>
      <c r="B18599" t="s">
        <v>94</v>
      </c>
      <c r="C18599" s="7">
        <v>1</v>
      </c>
      <c r="D18599">
        <v>3</v>
      </c>
      <c r="E18599">
        <v>17</v>
      </c>
      <c r="F18599">
        <v>65</v>
      </c>
      <c r="G18599" s="1">
        <f t="shared" si="1160"/>
        <v>0.85</v>
      </c>
      <c r="H18599" s="4">
        <f t="shared" si="1161"/>
        <v>0</v>
      </c>
      <c r="I18599" s="5">
        <f>IF(OR(AND(F18599&gt;=50,G18599&gt;SUMIF(SeasonTotals!A$2:A$9,A18599,SeasonTotals!F$2:F$9)),AND(G18599&gt;0.885,F18599&gt;=50,D18599&lt;3)),1,0)</f>
        <v>0</v>
      </c>
      <c r="J18599" s="4">
        <f t="shared" si="1162"/>
        <v>0</v>
      </c>
      <c r="K18599" s="5">
        <f t="shared" si="1163"/>
        <v>0</v>
      </c>
    </row>
    <row r="18600" spans="1:11" x14ac:dyDescent="0.25">
      <c r="A18600" t="s">
        <v>172</v>
      </c>
      <c r="B18600" t="s">
        <v>21</v>
      </c>
      <c r="C18600" s="7">
        <v>1</v>
      </c>
      <c r="D18600">
        <v>2</v>
      </c>
      <c r="E18600">
        <v>32</v>
      </c>
      <c r="F18600">
        <v>60</v>
      </c>
      <c r="G18600" s="1">
        <f t="shared" si="1160"/>
        <v>0.94117647058823528</v>
      </c>
      <c r="H18600" s="4">
        <f t="shared" si="1161"/>
        <v>1</v>
      </c>
      <c r="I18600" s="5">
        <f>IF(OR(AND(F18600&gt;=50,G18600&gt;SUMIF(SeasonTotals!A$2:A$9,A18600,SeasonTotals!F$2:F$9)),AND(G18600&gt;0.885,F18600&gt;=50,D18600&lt;3)),1,0)</f>
        <v>1</v>
      </c>
      <c r="J18600" s="4">
        <f t="shared" si="1162"/>
        <v>0</v>
      </c>
      <c r="K18600" s="5">
        <f t="shared" si="1163"/>
        <v>0</v>
      </c>
    </row>
    <row r="18601" spans="1:11" x14ac:dyDescent="0.25">
      <c r="A18601" t="s">
        <v>172</v>
      </c>
      <c r="B18601" t="s">
        <v>150</v>
      </c>
      <c r="C18601" s="7">
        <v>1</v>
      </c>
      <c r="D18601">
        <v>1</v>
      </c>
      <c r="E18601">
        <v>20</v>
      </c>
      <c r="F18601">
        <v>60</v>
      </c>
      <c r="G18601" s="1">
        <f t="shared" si="1160"/>
        <v>0.95238095238095233</v>
      </c>
      <c r="H18601" s="4">
        <f t="shared" si="1161"/>
        <v>1</v>
      </c>
      <c r="I18601" s="5">
        <f>IF(OR(AND(F18601&gt;=50,G18601&gt;SUMIF(SeasonTotals!A$2:A$9,A18601,SeasonTotals!F$2:F$9)),AND(G18601&gt;0.885,F18601&gt;=50,D18601&lt;3)),1,0)</f>
        <v>1</v>
      </c>
      <c r="J18601" s="4">
        <f t="shared" si="1162"/>
        <v>0</v>
      </c>
      <c r="K18601" s="5">
        <f t="shared" si="1163"/>
        <v>0</v>
      </c>
    </row>
    <row r="18602" spans="1:11" x14ac:dyDescent="0.25">
      <c r="A18602" t="s">
        <v>172</v>
      </c>
      <c r="B18602" t="s">
        <v>43</v>
      </c>
      <c r="C18602" s="7">
        <v>1</v>
      </c>
      <c r="D18602">
        <v>3</v>
      </c>
      <c r="E18602">
        <v>27</v>
      </c>
      <c r="F18602">
        <v>65</v>
      </c>
      <c r="G18602" s="1">
        <f t="shared" si="1160"/>
        <v>0.9</v>
      </c>
      <c r="H18602" s="4">
        <f t="shared" si="1161"/>
        <v>0</v>
      </c>
      <c r="I18602" s="5">
        <f>IF(OR(AND(F18602&gt;=50,G18602&gt;SUMIF(SeasonTotals!A$2:A$9,A18602,SeasonTotals!F$2:F$9)),AND(G18602&gt;0.885,F18602&gt;=50,D18602&lt;3)),1,0)</f>
        <v>0</v>
      </c>
      <c r="J18602" s="4">
        <f t="shared" si="1162"/>
        <v>0</v>
      </c>
      <c r="K18602" s="5">
        <f t="shared" si="1163"/>
        <v>0</v>
      </c>
    </row>
    <row r="18603" spans="1:11" x14ac:dyDescent="0.25">
      <c r="A18603" t="s">
        <v>172</v>
      </c>
      <c r="B18603" t="s">
        <v>158</v>
      </c>
      <c r="C18603" s="7">
        <v>1</v>
      </c>
      <c r="D18603">
        <v>1</v>
      </c>
      <c r="E18603">
        <v>28</v>
      </c>
      <c r="F18603">
        <v>65</v>
      </c>
      <c r="G18603" s="1">
        <f t="shared" si="1160"/>
        <v>0.96551724137931039</v>
      </c>
      <c r="H18603" s="4">
        <f t="shared" si="1161"/>
        <v>1</v>
      </c>
      <c r="I18603" s="5">
        <f>IF(OR(AND(F18603&gt;=50,G18603&gt;SUMIF(SeasonTotals!A$2:A$9,A18603,SeasonTotals!F$2:F$9)),AND(G18603&gt;0.885,F18603&gt;=50,D18603&lt;3)),1,0)</f>
        <v>1</v>
      </c>
      <c r="J18603" s="4">
        <f t="shared" si="1162"/>
        <v>0</v>
      </c>
      <c r="K18603" s="5">
        <f t="shared" si="1163"/>
        <v>0</v>
      </c>
    </row>
    <row r="18604" spans="1:11" x14ac:dyDescent="0.25">
      <c r="A18604" t="s">
        <v>172</v>
      </c>
      <c r="B18604" t="s">
        <v>127</v>
      </c>
      <c r="C18604" s="7">
        <v>1</v>
      </c>
      <c r="D18604">
        <v>5</v>
      </c>
      <c r="E18604">
        <v>25</v>
      </c>
      <c r="F18604">
        <v>58</v>
      </c>
      <c r="G18604" s="1">
        <f t="shared" si="1160"/>
        <v>0.83333333333333337</v>
      </c>
      <c r="H18604" s="4">
        <f t="shared" si="1161"/>
        <v>0</v>
      </c>
      <c r="I18604" s="5">
        <f>IF(OR(AND(F18604&gt;=50,G18604&gt;SUMIF(SeasonTotals!A$2:A$9,A18604,SeasonTotals!F$2:F$9)),AND(G18604&gt;0.885,F18604&gt;=50,D18604&lt;3)),1,0)</f>
        <v>0</v>
      </c>
      <c r="J18604" s="4">
        <f t="shared" si="1162"/>
        <v>1</v>
      </c>
      <c r="K18604" s="5">
        <f t="shared" si="1163"/>
        <v>0</v>
      </c>
    </row>
    <row r="18605" spans="1:11" x14ac:dyDescent="0.25">
      <c r="A18605" t="s">
        <v>172</v>
      </c>
      <c r="B18605" t="s">
        <v>37</v>
      </c>
      <c r="C18605" s="7">
        <v>1</v>
      </c>
      <c r="D18605">
        <v>2</v>
      </c>
      <c r="E18605">
        <v>30</v>
      </c>
      <c r="F18605">
        <v>59</v>
      </c>
      <c r="G18605" s="1">
        <f t="shared" si="1160"/>
        <v>0.9375</v>
      </c>
      <c r="H18605" s="4">
        <f t="shared" si="1161"/>
        <v>1</v>
      </c>
      <c r="I18605" s="5">
        <f>IF(OR(AND(F18605&gt;=50,G18605&gt;SUMIF(SeasonTotals!A$2:A$9,A18605,SeasonTotals!F$2:F$9)),AND(G18605&gt;0.885,F18605&gt;=50,D18605&lt;3)),1,0)</f>
        <v>1</v>
      </c>
      <c r="J18605" s="4">
        <f t="shared" si="1162"/>
        <v>0</v>
      </c>
      <c r="K18605" s="5">
        <f t="shared" si="1163"/>
        <v>0</v>
      </c>
    </row>
    <row r="18606" spans="1:11" x14ac:dyDescent="0.25">
      <c r="A18606" t="s">
        <v>172</v>
      </c>
      <c r="B18606" t="s">
        <v>93</v>
      </c>
      <c r="C18606" s="7">
        <v>1</v>
      </c>
      <c r="D18606">
        <v>4</v>
      </c>
      <c r="E18606">
        <v>32</v>
      </c>
      <c r="F18606">
        <v>59</v>
      </c>
      <c r="G18606" s="1">
        <f t="shared" si="1160"/>
        <v>0.88888888888888884</v>
      </c>
      <c r="H18606" s="4">
        <f t="shared" si="1161"/>
        <v>0</v>
      </c>
      <c r="I18606" s="5">
        <f>IF(OR(AND(F18606&gt;=50,G18606&gt;SUMIF(SeasonTotals!A$2:A$9,A18606,SeasonTotals!F$2:F$9)),AND(G18606&gt;0.885,F18606&gt;=50,D18606&lt;3)),1,0)</f>
        <v>0</v>
      </c>
      <c r="J18606" s="4">
        <f t="shared" si="1162"/>
        <v>0</v>
      </c>
      <c r="K18606" s="5">
        <f t="shared" si="1163"/>
        <v>0</v>
      </c>
    </row>
    <row r="18607" spans="1:11" x14ac:dyDescent="0.25">
      <c r="A18607" t="s">
        <v>172</v>
      </c>
      <c r="B18607" t="s">
        <v>123</v>
      </c>
      <c r="C18607" s="7">
        <v>1</v>
      </c>
      <c r="D18607">
        <v>3</v>
      </c>
      <c r="E18607">
        <v>38</v>
      </c>
      <c r="F18607">
        <v>60</v>
      </c>
      <c r="G18607" s="1">
        <f t="shared" si="1160"/>
        <v>0.92682926829268297</v>
      </c>
      <c r="H18607" s="4">
        <f t="shared" si="1161"/>
        <v>1</v>
      </c>
      <c r="I18607" s="5">
        <f>IF(OR(AND(F18607&gt;=50,G18607&gt;SUMIF(SeasonTotals!A$2:A$9,A18607,SeasonTotals!F$2:F$9)),AND(G18607&gt;0.885,F18607&gt;=50,D18607&lt;3)),1,0)</f>
        <v>1</v>
      </c>
      <c r="J18607" s="4">
        <f t="shared" si="1162"/>
        <v>0</v>
      </c>
      <c r="K18607" s="5">
        <f t="shared" si="1163"/>
        <v>0</v>
      </c>
    </row>
    <row r="18608" spans="1:11" x14ac:dyDescent="0.25">
      <c r="A18608" t="s">
        <v>172</v>
      </c>
      <c r="B18608" t="s">
        <v>22</v>
      </c>
      <c r="C18608" s="7">
        <v>1</v>
      </c>
      <c r="D18608">
        <v>3</v>
      </c>
      <c r="E18608">
        <v>34</v>
      </c>
      <c r="F18608">
        <v>59</v>
      </c>
      <c r="G18608" s="1">
        <f t="shared" si="1160"/>
        <v>0.91891891891891897</v>
      </c>
      <c r="H18608" s="4">
        <f t="shared" si="1161"/>
        <v>1</v>
      </c>
      <c r="I18608" s="5">
        <f>IF(OR(AND(F18608&gt;=50,G18608&gt;SUMIF(SeasonTotals!A$2:A$9,A18608,SeasonTotals!F$2:F$9)),AND(G18608&gt;0.885,F18608&gt;=50,D18608&lt;3)),1,0)</f>
        <v>1</v>
      </c>
      <c r="J18608" s="4">
        <f t="shared" si="1162"/>
        <v>0</v>
      </c>
      <c r="K18608" s="5">
        <f t="shared" si="1163"/>
        <v>0</v>
      </c>
    </row>
    <row r="18609" spans="1:11" x14ac:dyDescent="0.25">
      <c r="A18609" t="s">
        <v>172</v>
      </c>
      <c r="B18609" t="s">
        <v>94</v>
      </c>
      <c r="C18609" s="7">
        <v>1</v>
      </c>
      <c r="D18609">
        <v>2</v>
      </c>
      <c r="E18609">
        <v>19</v>
      </c>
      <c r="F18609">
        <v>61</v>
      </c>
      <c r="G18609" s="1">
        <f t="shared" si="1160"/>
        <v>0.90476190476190477</v>
      </c>
      <c r="H18609" s="4">
        <f t="shared" si="1161"/>
        <v>1</v>
      </c>
      <c r="I18609" s="5">
        <f>IF(OR(AND(F18609&gt;=50,G18609&gt;SUMIF(SeasonTotals!A$2:A$9,A18609,SeasonTotals!F$2:F$9)),AND(G18609&gt;0.885,F18609&gt;=50,D18609&lt;3)),1,0)</f>
        <v>1</v>
      </c>
      <c r="J18609" s="4">
        <f t="shared" si="1162"/>
        <v>0</v>
      </c>
      <c r="K18609" s="5">
        <f t="shared" si="1163"/>
        <v>0</v>
      </c>
    </row>
    <row r="18610" spans="1:11" x14ac:dyDescent="0.25">
      <c r="A18610" t="s">
        <v>172</v>
      </c>
      <c r="B18610" t="s">
        <v>128</v>
      </c>
      <c r="C18610" s="7">
        <v>1</v>
      </c>
      <c r="D18610">
        <v>1</v>
      </c>
      <c r="E18610">
        <v>21</v>
      </c>
      <c r="F18610">
        <v>60</v>
      </c>
      <c r="G18610" s="1">
        <f t="shared" si="1160"/>
        <v>0.95454545454545459</v>
      </c>
      <c r="H18610" s="4">
        <f t="shared" si="1161"/>
        <v>1</v>
      </c>
      <c r="I18610" s="5">
        <f>IF(OR(AND(F18610&gt;=50,G18610&gt;SUMIF(SeasonTotals!A$2:A$9,A18610,SeasonTotals!F$2:F$9)),AND(G18610&gt;0.885,F18610&gt;=50,D18610&lt;3)),1,0)</f>
        <v>1</v>
      </c>
      <c r="J18610" s="4">
        <f t="shared" si="1162"/>
        <v>0</v>
      </c>
      <c r="K18610" s="5">
        <f t="shared" si="1163"/>
        <v>0</v>
      </c>
    </row>
    <row r="18611" spans="1:11" x14ac:dyDescent="0.25">
      <c r="A18611" t="s">
        <v>172</v>
      </c>
      <c r="B18611" t="s">
        <v>21</v>
      </c>
      <c r="C18611" s="7">
        <v>1</v>
      </c>
      <c r="D18611">
        <v>2</v>
      </c>
      <c r="E18611">
        <v>32</v>
      </c>
      <c r="F18611">
        <v>65</v>
      </c>
      <c r="G18611" s="1">
        <f t="shared" si="1160"/>
        <v>0.94117647058823528</v>
      </c>
      <c r="H18611" s="4">
        <f t="shared" si="1161"/>
        <v>1</v>
      </c>
      <c r="I18611" s="5">
        <f>IF(OR(AND(F18611&gt;=50,G18611&gt;SUMIF(SeasonTotals!A$2:A$9,A18611,SeasonTotals!F$2:F$9)),AND(G18611&gt;0.885,F18611&gt;=50,D18611&lt;3)),1,0)</f>
        <v>1</v>
      </c>
      <c r="J18611" s="4">
        <f t="shared" si="1162"/>
        <v>0</v>
      </c>
      <c r="K18611" s="5">
        <f t="shared" si="1163"/>
        <v>0</v>
      </c>
    </row>
    <row r="18612" spans="1:11" x14ac:dyDescent="0.25">
      <c r="A18612" t="s">
        <v>172</v>
      </c>
      <c r="B18612" t="s">
        <v>16</v>
      </c>
      <c r="C18612" s="7">
        <v>1</v>
      </c>
      <c r="D18612">
        <v>3</v>
      </c>
      <c r="E18612">
        <v>22</v>
      </c>
      <c r="F18612">
        <v>59</v>
      </c>
      <c r="G18612" s="1">
        <f t="shared" si="1160"/>
        <v>0.88</v>
      </c>
      <c r="H18612" s="4">
        <f t="shared" si="1161"/>
        <v>0</v>
      </c>
      <c r="I18612" s="5">
        <f>IF(OR(AND(F18612&gt;=50,G18612&gt;SUMIF(SeasonTotals!A$2:A$9,A18612,SeasonTotals!F$2:F$9)),AND(G18612&gt;0.885,F18612&gt;=50,D18612&lt;3)),1,0)</f>
        <v>0</v>
      </c>
      <c r="J18612" s="4">
        <f t="shared" si="1162"/>
        <v>0</v>
      </c>
      <c r="K18612" s="5">
        <f t="shared" si="1163"/>
        <v>0</v>
      </c>
    </row>
    <row r="18613" spans="1:11" x14ac:dyDescent="0.25">
      <c r="A18613" t="s">
        <v>172</v>
      </c>
      <c r="B18613" t="s">
        <v>113</v>
      </c>
      <c r="C18613" s="7">
        <v>1</v>
      </c>
      <c r="D18613">
        <v>3</v>
      </c>
      <c r="E18613">
        <v>37</v>
      </c>
      <c r="F18613">
        <v>60</v>
      </c>
      <c r="G18613" s="1">
        <f t="shared" si="1160"/>
        <v>0.92500000000000004</v>
      </c>
      <c r="H18613" s="4">
        <f t="shared" si="1161"/>
        <v>1</v>
      </c>
      <c r="I18613" s="5">
        <f>IF(OR(AND(F18613&gt;=50,G18613&gt;SUMIF(SeasonTotals!A$2:A$9,A18613,SeasonTotals!F$2:F$9)),AND(G18613&gt;0.885,F18613&gt;=50,D18613&lt;3)),1,0)</f>
        <v>1</v>
      </c>
      <c r="J18613" s="4">
        <f t="shared" si="1162"/>
        <v>0</v>
      </c>
      <c r="K18613" s="5">
        <f t="shared" si="1163"/>
        <v>0</v>
      </c>
    </row>
    <row r="18614" spans="1:11" x14ac:dyDescent="0.25">
      <c r="A18614" t="s">
        <v>172</v>
      </c>
      <c r="B18614" t="s">
        <v>60</v>
      </c>
      <c r="C18614" s="7">
        <v>1</v>
      </c>
      <c r="D18614">
        <v>4</v>
      </c>
      <c r="E18614">
        <v>25</v>
      </c>
      <c r="F18614">
        <v>60</v>
      </c>
      <c r="G18614" s="1">
        <f t="shared" si="1160"/>
        <v>0.86206896551724133</v>
      </c>
      <c r="H18614" s="4">
        <f t="shared" si="1161"/>
        <v>0</v>
      </c>
      <c r="I18614" s="5">
        <f>IF(OR(AND(F18614&gt;=50,G18614&gt;SUMIF(SeasonTotals!A$2:A$9,A18614,SeasonTotals!F$2:F$9)),AND(G18614&gt;0.885,F18614&gt;=50,D18614&lt;3)),1,0)</f>
        <v>0</v>
      </c>
      <c r="J18614" s="4">
        <f t="shared" si="1162"/>
        <v>0</v>
      </c>
      <c r="K18614" s="5">
        <f t="shared" si="1163"/>
        <v>0</v>
      </c>
    </row>
    <row r="18615" spans="1:11" x14ac:dyDescent="0.25">
      <c r="A18615" t="s">
        <v>172</v>
      </c>
      <c r="B18615" t="s">
        <v>162</v>
      </c>
      <c r="C18615" s="7">
        <v>1</v>
      </c>
      <c r="D18615">
        <v>6</v>
      </c>
      <c r="E18615">
        <v>33</v>
      </c>
      <c r="F18615">
        <v>60</v>
      </c>
      <c r="G18615" s="1">
        <f t="shared" si="1160"/>
        <v>0.84615384615384615</v>
      </c>
      <c r="H18615" s="4">
        <f t="shared" si="1161"/>
        <v>0</v>
      </c>
      <c r="I18615" s="5">
        <f>IF(OR(AND(F18615&gt;=50,G18615&gt;SUMIF(SeasonTotals!A$2:A$9,A18615,SeasonTotals!F$2:F$9)),AND(G18615&gt;0.885,F18615&gt;=50,D18615&lt;3)),1,0)</f>
        <v>0</v>
      </c>
      <c r="J18615" s="4">
        <f t="shared" si="1162"/>
        <v>1</v>
      </c>
      <c r="K18615" s="5">
        <f t="shared" si="1163"/>
        <v>0</v>
      </c>
    </row>
    <row r="18616" spans="1:11" x14ac:dyDescent="0.25">
      <c r="A18616" t="s">
        <v>172</v>
      </c>
      <c r="B18616" t="s">
        <v>120</v>
      </c>
      <c r="C18616" s="7">
        <v>1</v>
      </c>
      <c r="D18616">
        <v>1</v>
      </c>
      <c r="E18616">
        <v>23</v>
      </c>
      <c r="F18616">
        <v>65</v>
      </c>
      <c r="G18616" s="1">
        <f t="shared" si="1160"/>
        <v>0.95833333333333337</v>
      </c>
      <c r="H18616" s="4">
        <f t="shared" si="1161"/>
        <v>1</v>
      </c>
      <c r="I18616" s="5">
        <f>IF(OR(AND(F18616&gt;=50,G18616&gt;SUMIF(SeasonTotals!A$2:A$9,A18616,SeasonTotals!F$2:F$9)),AND(G18616&gt;0.885,F18616&gt;=50,D18616&lt;3)),1,0)</f>
        <v>1</v>
      </c>
      <c r="J18616" s="4">
        <f t="shared" si="1162"/>
        <v>0</v>
      </c>
      <c r="K18616" s="5">
        <f t="shared" si="1163"/>
        <v>0</v>
      </c>
    </row>
    <row r="18617" spans="1:11" x14ac:dyDescent="0.25">
      <c r="A18617" t="s">
        <v>172</v>
      </c>
      <c r="B18617" t="s">
        <v>43</v>
      </c>
      <c r="C18617" s="7">
        <v>1</v>
      </c>
      <c r="D18617">
        <v>1</v>
      </c>
      <c r="E18617">
        <v>16</v>
      </c>
      <c r="F18617">
        <v>60</v>
      </c>
      <c r="G18617" s="1">
        <f t="shared" si="1160"/>
        <v>0.94117647058823528</v>
      </c>
      <c r="H18617" s="4">
        <f t="shared" si="1161"/>
        <v>1</v>
      </c>
      <c r="I18617" s="5">
        <f>IF(OR(AND(F18617&gt;=50,G18617&gt;SUMIF(SeasonTotals!A$2:A$9,A18617,SeasonTotals!F$2:F$9)),AND(G18617&gt;0.885,F18617&gt;=50,D18617&lt;3)),1,0)</f>
        <v>1</v>
      </c>
      <c r="J18617" s="4">
        <f t="shared" si="1162"/>
        <v>0</v>
      </c>
      <c r="K18617" s="5">
        <f t="shared" si="1163"/>
        <v>0</v>
      </c>
    </row>
    <row r="18618" spans="1:11" x14ac:dyDescent="0.25">
      <c r="A18618" t="s">
        <v>172</v>
      </c>
      <c r="B18618" t="s">
        <v>145</v>
      </c>
      <c r="C18618" s="7">
        <v>1</v>
      </c>
      <c r="D18618">
        <v>0</v>
      </c>
      <c r="E18618">
        <v>16</v>
      </c>
      <c r="F18618">
        <v>60</v>
      </c>
      <c r="G18618" s="1">
        <f t="shared" si="1160"/>
        <v>1</v>
      </c>
      <c r="H18618" s="4">
        <f t="shared" si="1161"/>
        <v>1</v>
      </c>
      <c r="I18618" s="5">
        <f>IF(OR(AND(F18618&gt;=50,G18618&gt;SUMIF(SeasonTotals!A$2:A$9,A18618,SeasonTotals!F$2:F$9)),AND(G18618&gt;0.885,F18618&gt;=50,D18618&lt;3)),1,0)</f>
        <v>1</v>
      </c>
      <c r="J18618" s="4">
        <f t="shared" si="1162"/>
        <v>0</v>
      </c>
      <c r="K18618" s="5">
        <f t="shared" si="1163"/>
        <v>0</v>
      </c>
    </row>
    <row r="18619" spans="1:11" x14ac:dyDescent="0.25">
      <c r="A18619" t="s">
        <v>172</v>
      </c>
      <c r="B18619" t="s">
        <v>54</v>
      </c>
      <c r="C18619" s="7">
        <v>1</v>
      </c>
      <c r="D18619">
        <v>2</v>
      </c>
      <c r="E18619">
        <v>24</v>
      </c>
      <c r="F18619">
        <v>65</v>
      </c>
      <c r="G18619" s="1">
        <f t="shared" si="1160"/>
        <v>0.92307692307692313</v>
      </c>
      <c r="H18619" s="4">
        <f t="shared" si="1161"/>
        <v>1</v>
      </c>
      <c r="I18619" s="5">
        <f>IF(OR(AND(F18619&gt;=50,G18619&gt;SUMIF(SeasonTotals!A$2:A$9,A18619,SeasonTotals!F$2:F$9)),AND(G18619&gt;0.885,F18619&gt;=50,D18619&lt;3)),1,0)</f>
        <v>1</v>
      </c>
      <c r="J18619" s="4">
        <f t="shared" si="1162"/>
        <v>0</v>
      </c>
      <c r="K18619" s="5">
        <f t="shared" si="1163"/>
        <v>0</v>
      </c>
    </row>
    <row r="18620" spans="1:11" x14ac:dyDescent="0.25">
      <c r="A18620" t="s">
        <v>172</v>
      </c>
      <c r="B18620" t="s">
        <v>37</v>
      </c>
      <c r="C18620" s="7">
        <v>1</v>
      </c>
      <c r="D18620">
        <v>2</v>
      </c>
      <c r="E18620">
        <v>23</v>
      </c>
      <c r="F18620">
        <v>60</v>
      </c>
      <c r="G18620" s="1">
        <f t="shared" si="1160"/>
        <v>0.92</v>
      </c>
      <c r="H18620" s="4">
        <f t="shared" si="1161"/>
        <v>1</v>
      </c>
      <c r="I18620" s="5">
        <f>IF(OR(AND(F18620&gt;=50,G18620&gt;SUMIF(SeasonTotals!A$2:A$9,A18620,SeasonTotals!F$2:F$9)),AND(G18620&gt;0.885,F18620&gt;=50,D18620&lt;3)),1,0)</f>
        <v>1</v>
      </c>
      <c r="J18620" s="4">
        <f t="shared" si="1162"/>
        <v>0</v>
      </c>
      <c r="K18620" s="5">
        <f t="shared" si="1163"/>
        <v>0</v>
      </c>
    </row>
    <row r="18621" spans="1:11" x14ac:dyDescent="0.25">
      <c r="A18621" t="s">
        <v>172</v>
      </c>
      <c r="B18621" t="s">
        <v>79</v>
      </c>
      <c r="C18621" s="7">
        <v>1</v>
      </c>
      <c r="D18621">
        <v>3</v>
      </c>
      <c r="E18621">
        <v>29</v>
      </c>
      <c r="F18621">
        <v>61</v>
      </c>
      <c r="G18621" s="1">
        <f t="shared" si="1160"/>
        <v>0.90625</v>
      </c>
      <c r="H18621" s="4">
        <f t="shared" si="1161"/>
        <v>0</v>
      </c>
      <c r="I18621" s="5">
        <f>IF(OR(AND(F18621&gt;=50,G18621&gt;SUMIF(SeasonTotals!A$2:A$9,A18621,SeasonTotals!F$2:F$9)),AND(G18621&gt;0.885,F18621&gt;=50,D18621&lt;3)),1,0)</f>
        <v>0</v>
      </c>
      <c r="J18621" s="4">
        <f t="shared" si="1162"/>
        <v>0</v>
      </c>
      <c r="K18621" s="5">
        <f t="shared" si="1163"/>
        <v>0</v>
      </c>
    </row>
    <row r="18622" spans="1:11" x14ac:dyDescent="0.25">
      <c r="A18622" t="s">
        <v>172</v>
      </c>
      <c r="B18622" t="s">
        <v>107</v>
      </c>
      <c r="C18622" s="7">
        <v>1</v>
      </c>
      <c r="D18622">
        <v>5</v>
      </c>
      <c r="E18622">
        <v>20</v>
      </c>
      <c r="F18622">
        <v>59</v>
      </c>
      <c r="G18622" s="1">
        <f t="shared" si="1160"/>
        <v>0.8</v>
      </c>
      <c r="H18622" s="4">
        <f t="shared" si="1161"/>
        <v>0</v>
      </c>
      <c r="I18622" s="5">
        <f>IF(OR(AND(F18622&gt;=50,G18622&gt;SUMIF(SeasonTotals!A$2:A$9,A18622,SeasonTotals!F$2:F$9)),AND(G18622&gt;0.885,F18622&gt;=50,D18622&lt;3)),1,0)</f>
        <v>0</v>
      </c>
      <c r="J18622" s="4">
        <f t="shared" si="1162"/>
        <v>1</v>
      </c>
      <c r="K18622" s="5">
        <f t="shared" si="1163"/>
        <v>0</v>
      </c>
    </row>
    <row r="18623" spans="1:11" x14ac:dyDescent="0.25">
      <c r="A18623" t="s">
        <v>172</v>
      </c>
      <c r="B18623" t="s">
        <v>73</v>
      </c>
      <c r="C18623" s="7">
        <v>1</v>
      </c>
      <c r="D18623">
        <v>2</v>
      </c>
      <c r="E18623">
        <v>26</v>
      </c>
      <c r="F18623">
        <v>60</v>
      </c>
      <c r="G18623" s="1">
        <f t="shared" si="1160"/>
        <v>0.9285714285714286</v>
      </c>
      <c r="H18623" s="4">
        <f t="shared" si="1161"/>
        <v>1</v>
      </c>
      <c r="I18623" s="5">
        <f>IF(OR(AND(F18623&gt;=50,G18623&gt;SUMIF(SeasonTotals!A$2:A$9,A18623,SeasonTotals!F$2:F$9)),AND(G18623&gt;0.885,F18623&gt;=50,D18623&lt;3)),1,0)</f>
        <v>1</v>
      </c>
      <c r="J18623" s="4">
        <f t="shared" si="1162"/>
        <v>0</v>
      </c>
      <c r="K18623" s="5">
        <f t="shared" si="1163"/>
        <v>0</v>
      </c>
    </row>
    <row r="18624" spans="1:11" x14ac:dyDescent="0.25">
      <c r="A18624" t="s">
        <v>172</v>
      </c>
      <c r="B18624" t="s">
        <v>55</v>
      </c>
      <c r="C18624" s="7">
        <v>1</v>
      </c>
      <c r="D18624">
        <v>2</v>
      </c>
      <c r="E18624">
        <v>38</v>
      </c>
      <c r="F18624">
        <v>60</v>
      </c>
      <c r="G18624" s="1">
        <f t="shared" si="1160"/>
        <v>0.95</v>
      </c>
      <c r="H18624" s="4">
        <f t="shared" si="1161"/>
        <v>1</v>
      </c>
      <c r="I18624" s="5">
        <f>IF(OR(AND(F18624&gt;=50,G18624&gt;SUMIF(SeasonTotals!A$2:A$9,A18624,SeasonTotals!F$2:F$9)),AND(G18624&gt;0.885,F18624&gt;=50,D18624&lt;3)),1,0)</f>
        <v>1</v>
      </c>
      <c r="J18624" s="4">
        <f t="shared" si="1162"/>
        <v>0</v>
      </c>
      <c r="K18624" s="5">
        <f t="shared" si="1163"/>
        <v>0</v>
      </c>
    </row>
    <row r="18625" spans="1:11" x14ac:dyDescent="0.25">
      <c r="A18625" t="s">
        <v>172</v>
      </c>
      <c r="B18625" t="s">
        <v>87</v>
      </c>
      <c r="C18625" s="7">
        <v>1</v>
      </c>
      <c r="D18625">
        <v>2</v>
      </c>
      <c r="E18625">
        <v>22</v>
      </c>
      <c r="F18625">
        <v>58</v>
      </c>
      <c r="G18625" s="1">
        <f t="shared" si="1160"/>
        <v>0.91666666666666663</v>
      </c>
      <c r="H18625" s="4">
        <f t="shared" si="1161"/>
        <v>1</v>
      </c>
      <c r="I18625" s="5">
        <f>IF(OR(AND(F18625&gt;=50,G18625&gt;SUMIF(SeasonTotals!A$2:A$9,A18625,SeasonTotals!F$2:F$9)),AND(G18625&gt;0.885,F18625&gt;=50,D18625&lt;3)),1,0)</f>
        <v>1</v>
      </c>
      <c r="J18625" s="4">
        <f t="shared" si="1162"/>
        <v>0</v>
      </c>
      <c r="K18625" s="5">
        <f t="shared" si="1163"/>
        <v>0</v>
      </c>
    </row>
    <row r="18626" spans="1:11" x14ac:dyDescent="0.25">
      <c r="A18626" t="s">
        <v>172</v>
      </c>
      <c r="B18626" t="s">
        <v>104</v>
      </c>
      <c r="C18626" s="7">
        <v>1</v>
      </c>
      <c r="D18626">
        <v>2</v>
      </c>
      <c r="E18626">
        <v>18</v>
      </c>
      <c r="F18626">
        <v>60</v>
      </c>
      <c r="G18626" s="1">
        <f t="shared" ref="G18626:G18631" si="1164">E18626/MAX(1,SUM(D18626:E18626))</f>
        <v>0.9</v>
      </c>
      <c r="H18626" s="4">
        <f t="shared" ref="H18626:H18689" si="1165">IF(AND(F18626&gt;=50,OR(G18626&gt;0.913,AND(G18626&gt;0.885,D18626&lt;3))),1,0)</f>
        <v>1</v>
      </c>
      <c r="I18626" s="5">
        <f>IF(OR(AND(F18626&gt;=50,G18626&gt;SUMIF(SeasonTotals!A$2:A$9,A18626,SeasonTotals!F$2:F$9)),AND(G18626&gt;0.885,F18626&gt;=50,D18626&lt;3)),1,0)</f>
        <v>1</v>
      </c>
      <c r="J18626" s="4">
        <f t="shared" ref="J18626:J18631" si="1166">IF(G18626&lt;0.85,1,0)</f>
        <v>0</v>
      </c>
      <c r="K18626" s="5">
        <f t="shared" ref="K18626:K18631" si="1167">IF(F18626&lt;55,1,0)</f>
        <v>0</v>
      </c>
    </row>
    <row r="18627" spans="1:11" x14ac:dyDescent="0.25">
      <c r="A18627" t="s">
        <v>172</v>
      </c>
      <c r="B18627" t="s">
        <v>95</v>
      </c>
      <c r="C18627" s="7">
        <v>1</v>
      </c>
      <c r="D18627">
        <v>4</v>
      </c>
      <c r="E18627">
        <v>35</v>
      </c>
      <c r="F18627">
        <v>60</v>
      </c>
      <c r="G18627" s="1">
        <f t="shared" si="1164"/>
        <v>0.89743589743589747</v>
      </c>
      <c r="H18627" s="4">
        <f t="shared" si="1165"/>
        <v>0</v>
      </c>
      <c r="I18627" s="5">
        <f>IF(OR(AND(F18627&gt;=50,G18627&gt;SUMIF(SeasonTotals!A$2:A$9,A18627,SeasonTotals!F$2:F$9)),AND(G18627&gt;0.885,F18627&gt;=50,D18627&lt;3)),1,0)</f>
        <v>0</v>
      </c>
      <c r="J18627" s="4">
        <f t="shared" si="1166"/>
        <v>0</v>
      </c>
      <c r="K18627" s="5">
        <f t="shared" si="1167"/>
        <v>0</v>
      </c>
    </row>
    <row r="18628" spans="1:11" x14ac:dyDescent="0.25">
      <c r="A18628" t="s">
        <v>172</v>
      </c>
      <c r="B18628" t="s">
        <v>132</v>
      </c>
      <c r="C18628" s="7">
        <v>1</v>
      </c>
      <c r="D18628">
        <v>5</v>
      </c>
      <c r="E18628">
        <v>21</v>
      </c>
      <c r="F18628">
        <v>59</v>
      </c>
      <c r="G18628" s="1">
        <f t="shared" si="1164"/>
        <v>0.80769230769230771</v>
      </c>
      <c r="H18628" s="4">
        <f t="shared" si="1165"/>
        <v>0</v>
      </c>
      <c r="I18628" s="5">
        <f>IF(OR(AND(F18628&gt;=50,G18628&gt;SUMIF(SeasonTotals!A$2:A$9,A18628,SeasonTotals!F$2:F$9)),AND(G18628&gt;0.885,F18628&gt;=50,D18628&lt;3)),1,0)</f>
        <v>0</v>
      </c>
      <c r="J18628" s="4">
        <f t="shared" si="1166"/>
        <v>1</v>
      </c>
      <c r="K18628" s="5">
        <f t="shared" si="1167"/>
        <v>0</v>
      </c>
    </row>
    <row r="18629" spans="1:11" x14ac:dyDescent="0.25">
      <c r="A18629" t="s">
        <v>172</v>
      </c>
      <c r="B18629" t="s">
        <v>69</v>
      </c>
      <c r="C18629" s="7">
        <v>1</v>
      </c>
      <c r="D18629">
        <v>6</v>
      </c>
      <c r="E18629">
        <v>21</v>
      </c>
      <c r="F18629">
        <v>60</v>
      </c>
      <c r="G18629" s="1">
        <f t="shared" si="1164"/>
        <v>0.77777777777777779</v>
      </c>
      <c r="H18629" s="4">
        <f t="shared" si="1165"/>
        <v>0</v>
      </c>
      <c r="I18629" s="5">
        <f>IF(OR(AND(F18629&gt;=50,G18629&gt;SUMIF(SeasonTotals!A$2:A$9,A18629,SeasonTotals!F$2:F$9)),AND(G18629&gt;0.885,F18629&gt;=50,D18629&lt;3)),1,0)</f>
        <v>0</v>
      </c>
      <c r="J18629" s="4">
        <f t="shared" si="1166"/>
        <v>1</v>
      </c>
      <c r="K18629" s="5">
        <f t="shared" si="1167"/>
        <v>0</v>
      </c>
    </row>
    <row r="18630" spans="1:11" x14ac:dyDescent="0.25">
      <c r="A18630" t="s">
        <v>172</v>
      </c>
      <c r="B18630" t="s">
        <v>134</v>
      </c>
      <c r="C18630" s="7">
        <v>1</v>
      </c>
      <c r="D18630">
        <v>1</v>
      </c>
      <c r="E18630">
        <v>29</v>
      </c>
      <c r="F18630">
        <v>65</v>
      </c>
      <c r="G18630" s="1">
        <f t="shared" si="1164"/>
        <v>0.96666666666666667</v>
      </c>
      <c r="H18630" s="4">
        <f t="shared" si="1165"/>
        <v>1</v>
      </c>
      <c r="I18630" s="5">
        <f>IF(OR(AND(F18630&gt;=50,G18630&gt;SUMIF(SeasonTotals!A$2:A$9,A18630,SeasonTotals!F$2:F$9)),AND(G18630&gt;0.885,F18630&gt;=50,D18630&lt;3)),1,0)</f>
        <v>1</v>
      </c>
      <c r="J18630" s="4">
        <f t="shared" si="1166"/>
        <v>0</v>
      </c>
      <c r="K18630" s="5">
        <f t="shared" si="1167"/>
        <v>0</v>
      </c>
    </row>
    <row r="18631" spans="1:11" x14ac:dyDescent="0.25">
      <c r="A18631" t="s">
        <v>172</v>
      </c>
      <c r="B18631" t="s">
        <v>106</v>
      </c>
      <c r="C18631" s="7">
        <v>1</v>
      </c>
      <c r="D18631">
        <v>5</v>
      </c>
      <c r="E18631">
        <v>33</v>
      </c>
      <c r="F18631">
        <v>40</v>
      </c>
      <c r="G18631" s="1">
        <f t="shared" si="1164"/>
        <v>0.86842105263157898</v>
      </c>
      <c r="H18631" s="4">
        <f t="shared" si="1165"/>
        <v>0</v>
      </c>
      <c r="I18631" s="5">
        <f>IF(OR(AND(F18631&gt;=50,G18631&gt;SUMIF(SeasonTotals!A$2:A$9,A18631,SeasonTotals!F$2:F$9)),AND(G18631&gt;0.885,F18631&gt;=50,D18631&lt;3)),1,0)</f>
        <v>0</v>
      </c>
      <c r="J18631" s="4">
        <f t="shared" si="1166"/>
        <v>0</v>
      </c>
      <c r="K18631" s="5">
        <f t="shared" si="1167"/>
        <v>1</v>
      </c>
    </row>
  </sheetData>
  <sheetProtection selectLockedCells="1" selectUnlockedCells="1"/>
  <pageMargins left="0.7" right="0.7" top="0.75" bottom="0.75" header="0.51180555555555551" footer="0.51180555555555551"/>
  <pageSetup firstPageNumber="0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56"/>
  <sheetViews>
    <sheetView workbookViewId="0">
      <pane ySplit="540" topLeftCell="A546" activePane="bottomLeft"/>
      <selection pane="bottomLeft" activeCell="B570" sqref="B570"/>
    </sheetView>
  </sheetViews>
  <sheetFormatPr defaultRowHeight="15" x14ac:dyDescent="0.25"/>
  <cols>
    <col min="1" max="1" width="7.7109375" customWidth="1"/>
    <col min="2" max="2" width="24" customWidth="1"/>
    <col min="3" max="3" width="3" customWidth="1"/>
    <col min="4" max="4" width="4" customWidth="1"/>
    <col min="5" max="6" width="5" customWidth="1"/>
    <col min="7" max="7" width="3.85546875" customWidth="1"/>
    <col min="8" max="8" width="4.7109375" customWidth="1"/>
    <col min="9" max="9" width="5.5703125" customWidth="1"/>
    <col min="10" max="10" width="7" style="1" customWidth="1"/>
    <col min="11" max="11" width="7.85546875" style="9" customWidth="1"/>
  </cols>
  <sheetData>
    <row r="1" spans="1:11" s="2" customFormat="1" x14ac:dyDescent="0.25">
      <c r="A1" s="2" t="s">
        <v>0</v>
      </c>
      <c r="B1" s="2" t="s">
        <v>185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7</v>
      </c>
      <c r="H1" s="2" t="s">
        <v>8</v>
      </c>
      <c r="I1" s="2" t="s">
        <v>9</v>
      </c>
      <c r="J1" s="3" t="s">
        <v>6</v>
      </c>
      <c r="K1" s="10" t="s">
        <v>186</v>
      </c>
    </row>
    <row r="2" spans="1:11" x14ac:dyDescent="0.25">
      <c r="A2" t="s">
        <v>91</v>
      </c>
      <c r="B2" t="s">
        <v>92</v>
      </c>
      <c r="C2" s="5">
        <f t="shared" ref="C2:C65" si="0">SUMPRODUCT(--(Season=A2),--(GoalieName=B2),GS)</f>
        <v>4</v>
      </c>
      <c r="D2" s="5">
        <f t="shared" ref="D2:D65" si="1">SUMPRODUCT(--(Season=A2),--(GoalieName=B2),GA)</f>
        <v>8</v>
      </c>
      <c r="E2" s="5">
        <f t="shared" ref="E2:E65" si="2">SUMPRODUCT(--(Season=A2),--(GoalieName=B2),SV)</f>
        <v>109</v>
      </c>
      <c r="F2" s="5">
        <f t="shared" ref="F2:F65" si="3">SUMPRODUCT(--(Season=A2),--(GoalieName=B2),MIN)</f>
        <v>239</v>
      </c>
      <c r="G2" s="5">
        <f t="shared" ref="G2:G65" si="4">SUMPRODUCT(--(Season=A2),--(GoalieName=B2),QS)</f>
        <v>3</v>
      </c>
      <c r="H2" s="5">
        <f t="shared" ref="H2:H65" si="5">SUMPRODUCT(--(Season=A2),--(GoalieName=B2),RBS)</f>
        <v>1</v>
      </c>
      <c r="I2" s="5">
        <f t="shared" ref="I2:I65" si="6">SUMPRODUCT(--(Season=A2),--(GoalieName=B2),PULL)</f>
        <v>0</v>
      </c>
      <c r="J2" s="1">
        <f t="shared" ref="J2:J65" si="7">E2/SUM(D2:E2)</f>
        <v>0.93162393162393164</v>
      </c>
      <c r="K2" s="9">
        <f t="shared" ref="K2:K65" si="8">G2/C2</f>
        <v>0.75</v>
      </c>
    </row>
    <row r="3" spans="1:11" x14ac:dyDescent="0.25">
      <c r="A3" t="s">
        <v>118</v>
      </c>
      <c r="B3" t="s">
        <v>92</v>
      </c>
      <c r="C3" s="5">
        <f t="shared" si="0"/>
        <v>18</v>
      </c>
      <c r="D3" s="5">
        <f t="shared" si="1"/>
        <v>43</v>
      </c>
      <c r="E3" s="5">
        <f t="shared" si="2"/>
        <v>512</v>
      </c>
      <c r="F3" s="5">
        <f t="shared" si="3"/>
        <v>1075</v>
      </c>
      <c r="G3" s="5">
        <f t="shared" si="4"/>
        <v>13</v>
      </c>
      <c r="H3" s="5">
        <f t="shared" si="5"/>
        <v>0</v>
      </c>
      <c r="I3" s="5">
        <f t="shared" si="6"/>
        <v>1</v>
      </c>
      <c r="J3" s="1">
        <f t="shared" si="7"/>
        <v>0.92252252252252254</v>
      </c>
      <c r="K3" s="9">
        <f t="shared" si="8"/>
        <v>0.72222222222222221</v>
      </c>
    </row>
    <row r="4" spans="1:11" x14ac:dyDescent="0.25">
      <c r="A4" t="s">
        <v>129</v>
      </c>
      <c r="B4" t="s">
        <v>92</v>
      </c>
      <c r="C4" s="5">
        <f t="shared" si="0"/>
        <v>26</v>
      </c>
      <c r="D4" s="5">
        <f t="shared" si="1"/>
        <v>82</v>
      </c>
      <c r="E4" s="5">
        <f t="shared" si="2"/>
        <v>660</v>
      </c>
      <c r="F4" s="5">
        <f t="shared" si="3"/>
        <v>1556</v>
      </c>
      <c r="G4" s="5">
        <f t="shared" si="4"/>
        <v>12</v>
      </c>
      <c r="H4" s="5">
        <f t="shared" si="5"/>
        <v>8</v>
      </c>
      <c r="I4" s="5">
        <f t="shared" si="6"/>
        <v>1</v>
      </c>
      <c r="J4" s="1">
        <f t="shared" si="7"/>
        <v>0.88948787061994605</v>
      </c>
      <c r="K4" s="9">
        <f t="shared" si="8"/>
        <v>0.46153846153846156</v>
      </c>
    </row>
    <row r="5" spans="1:11" x14ac:dyDescent="0.25">
      <c r="A5" t="s">
        <v>141</v>
      </c>
      <c r="B5" t="s">
        <v>92</v>
      </c>
      <c r="C5" s="5">
        <f t="shared" si="0"/>
        <v>5</v>
      </c>
      <c r="D5" s="5">
        <f t="shared" si="1"/>
        <v>11</v>
      </c>
      <c r="E5" s="5">
        <f t="shared" si="2"/>
        <v>131</v>
      </c>
      <c r="F5" s="5">
        <f t="shared" si="3"/>
        <v>282</v>
      </c>
      <c r="G5" s="5">
        <f t="shared" si="4"/>
        <v>2</v>
      </c>
      <c r="H5" s="5">
        <f t="shared" si="5"/>
        <v>2</v>
      </c>
      <c r="I5" s="5">
        <f t="shared" si="6"/>
        <v>1</v>
      </c>
      <c r="J5" s="1">
        <f t="shared" si="7"/>
        <v>0.92253521126760563</v>
      </c>
      <c r="K5" s="9">
        <f t="shared" si="8"/>
        <v>0.4</v>
      </c>
    </row>
    <row r="6" spans="1:11" x14ac:dyDescent="0.25">
      <c r="A6" t="s">
        <v>151</v>
      </c>
      <c r="B6" t="s">
        <v>92</v>
      </c>
      <c r="C6" s="5">
        <f t="shared" si="0"/>
        <v>22</v>
      </c>
      <c r="D6" s="5">
        <f t="shared" si="1"/>
        <v>53</v>
      </c>
      <c r="E6" s="5">
        <f t="shared" si="2"/>
        <v>602</v>
      </c>
      <c r="F6" s="5">
        <f t="shared" si="3"/>
        <v>1331</v>
      </c>
      <c r="G6" s="5">
        <f t="shared" si="4"/>
        <v>13</v>
      </c>
      <c r="H6" s="5">
        <f t="shared" si="5"/>
        <v>1</v>
      </c>
      <c r="I6" s="5">
        <f t="shared" si="6"/>
        <v>0</v>
      </c>
      <c r="J6" s="1">
        <f t="shared" si="7"/>
        <v>0.91908396946564885</v>
      </c>
      <c r="K6" s="9">
        <f t="shared" si="8"/>
        <v>0.59090909090909094</v>
      </c>
    </row>
    <row r="7" spans="1:11" x14ac:dyDescent="0.25">
      <c r="A7" t="s">
        <v>10</v>
      </c>
      <c r="B7" t="s">
        <v>11</v>
      </c>
      <c r="C7" s="5">
        <f t="shared" si="0"/>
        <v>29</v>
      </c>
      <c r="D7" s="5">
        <f t="shared" si="1"/>
        <v>70</v>
      </c>
      <c r="E7" s="5">
        <f t="shared" si="2"/>
        <v>699</v>
      </c>
      <c r="F7" s="5">
        <f t="shared" si="3"/>
        <v>1604</v>
      </c>
      <c r="G7" s="5">
        <f t="shared" si="4"/>
        <v>12</v>
      </c>
      <c r="H7" s="5">
        <f t="shared" si="5"/>
        <v>6</v>
      </c>
      <c r="I7" s="5">
        <f t="shared" si="6"/>
        <v>4</v>
      </c>
      <c r="J7" s="1">
        <f t="shared" si="7"/>
        <v>0.90897269180754225</v>
      </c>
      <c r="K7" s="9">
        <f t="shared" si="8"/>
        <v>0.41379310344827586</v>
      </c>
    </row>
    <row r="8" spans="1:11" x14ac:dyDescent="0.25">
      <c r="A8" t="s">
        <v>91</v>
      </c>
      <c r="B8" t="s">
        <v>11</v>
      </c>
      <c r="C8" s="5">
        <f t="shared" si="0"/>
        <v>38</v>
      </c>
      <c r="D8" s="5">
        <f t="shared" si="1"/>
        <v>95</v>
      </c>
      <c r="E8" s="5">
        <f t="shared" si="2"/>
        <v>985</v>
      </c>
      <c r="F8" s="5">
        <f t="shared" si="3"/>
        <v>2281</v>
      </c>
      <c r="G8" s="5">
        <f t="shared" si="4"/>
        <v>23</v>
      </c>
      <c r="H8" s="5">
        <f t="shared" si="5"/>
        <v>4</v>
      </c>
      <c r="I8" s="5">
        <f t="shared" si="6"/>
        <v>1</v>
      </c>
      <c r="J8" s="1">
        <f t="shared" si="7"/>
        <v>0.91203703703703709</v>
      </c>
      <c r="K8" s="9">
        <f t="shared" si="8"/>
        <v>0.60526315789473684</v>
      </c>
    </row>
    <row r="9" spans="1:11" x14ac:dyDescent="0.25">
      <c r="A9" t="s">
        <v>109</v>
      </c>
      <c r="B9" t="s">
        <v>11</v>
      </c>
      <c r="C9" s="5">
        <f t="shared" si="0"/>
        <v>20</v>
      </c>
      <c r="D9" s="5">
        <f t="shared" si="1"/>
        <v>59</v>
      </c>
      <c r="E9" s="5">
        <f t="shared" si="2"/>
        <v>508</v>
      </c>
      <c r="F9" s="5">
        <f t="shared" si="3"/>
        <v>1188</v>
      </c>
      <c r="G9" s="5">
        <f t="shared" si="4"/>
        <v>8</v>
      </c>
      <c r="H9" s="5">
        <f t="shared" si="5"/>
        <v>4</v>
      </c>
      <c r="I9" s="5">
        <f t="shared" si="6"/>
        <v>1</v>
      </c>
      <c r="J9" s="1">
        <f t="shared" si="7"/>
        <v>0.89594356261022923</v>
      </c>
      <c r="K9" s="9">
        <f t="shared" si="8"/>
        <v>0.4</v>
      </c>
    </row>
    <row r="10" spans="1:11" x14ac:dyDescent="0.25">
      <c r="A10" t="s">
        <v>118</v>
      </c>
      <c r="B10" t="s">
        <v>11</v>
      </c>
      <c r="C10" s="5">
        <f t="shared" si="0"/>
        <v>12</v>
      </c>
      <c r="D10" s="5">
        <f t="shared" si="1"/>
        <v>28</v>
      </c>
      <c r="E10" s="5">
        <f t="shared" si="2"/>
        <v>316</v>
      </c>
      <c r="F10" s="5">
        <f t="shared" si="3"/>
        <v>662</v>
      </c>
      <c r="G10" s="5">
        <f t="shared" si="4"/>
        <v>7</v>
      </c>
      <c r="H10" s="5">
        <f t="shared" si="5"/>
        <v>2</v>
      </c>
      <c r="I10" s="5">
        <f t="shared" si="6"/>
        <v>2</v>
      </c>
      <c r="J10" s="1">
        <f t="shared" si="7"/>
        <v>0.91860465116279066</v>
      </c>
      <c r="K10" s="9">
        <f t="shared" si="8"/>
        <v>0.58333333333333337</v>
      </c>
    </row>
    <row r="11" spans="1:11" x14ac:dyDescent="0.25">
      <c r="A11" t="s">
        <v>129</v>
      </c>
      <c r="B11" t="s">
        <v>11</v>
      </c>
      <c r="C11" s="5">
        <f t="shared" si="0"/>
        <v>8</v>
      </c>
      <c r="D11" s="5">
        <f t="shared" si="1"/>
        <v>26</v>
      </c>
      <c r="E11" s="5">
        <f t="shared" si="2"/>
        <v>183</v>
      </c>
      <c r="F11" s="5">
        <f t="shared" si="3"/>
        <v>403</v>
      </c>
      <c r="G11" s="5">
        <f t="shared" si="4"/>
        <v>2</v>
      </c>
      <c r="H11" s="5">
        <f t="shared" si="5"/>
        <v>2</v>
      </c>
      <c r="I11" s="5">
        <f t="shared" si="6"/>
        <v>2</v>
      </c>
      <c r="J11" s="1">
        <f t="shared" si="7"/>
        <v>0.87559808612440193</v>
      </c>
      <c r="K11" s="9">
        <f t="shared" si="8"/>
        <v>0.25</v>
      </c>
    </row>
    <row r="12" spans="1:11" x14ac:dyDescent="0.25">
      <c r="A12" t="s">
        <v>151</v>
      </c>
      <c r="B12" t="s">
        <v>152</v>
      </c>
      <c r="C12" s="5">
        <f t="shared" si="0"/>
        <v>18</v>
      </c>
      <c r="D12" s="5">
        <f t="shared" si="1"/>
        <v>34</v>
      </c>
      <c r="E12" s="5">
        <f t="shared" si="2"/>
        <v>487</v>
      </c>
      <c r="F12" s="5">
        <f t="shared" si="3"/>
        <v>1102</v>
      </c>
      <c r="G12" s="5">
        <f t="shared" si="4"/>
        <v>12</v>
      </c>
      <c r="H12" s="5">
        <f t="shared" si="5"/>
        <v>1</v>
      </c>
      <c r="I12" s="5">
        <f t="shared" si="6"/>
        <v>0</v>
      </c>
      <c r="J12" s="1">
        <f t="shared" si="7"/>
        <v>0.93474088291746638</v>
      </c>
      <c r="K12" s="9">
        <f t="shared" si="8"/>
        <v>0.66666666666666663</v>
      </c>
    </row>
    <row r="13" spans="1:11" x14ac:dyDescent="0.25">
      <c r="A13" t="s">
        <v>129</v>
      </c>
      <c r="B13" t="s">
        <v>130</v>
      </c>
      <c r="C13" s="5">
        <f t="shared" si="0"/>
        <v>5</v>
      </c>
      <c r="D13" s="5">
        <f t="shared" si="1"/>
        <v>11</v>
      </c>
      <c r="E13" s="5">
        <f t="shared" si="2"/>
        <v>146</v>
      </c>
      <c r="F13" s="5">
        <f t="shared" si="3"/>
        <v>297</v>
      </c>
      <c r="G13" s="5">
        <f t="shared" si="4"/>
        <v>4</v>
      </c>
      <c r="H13" s="5">
        <f t="shared" si="5"/>
        <v>0</v>
      </c>
      <c r="I13" s="5">
        <f t="shared" si="6"/>
        <v>0</v>
      </c>
      <c r="J13" s="1">
        <f t="shared" si="7"/>
        <v>0.92993630573248409</v>
      </c>
      <c r="K13" s="9">
        <f t="shared" si="8"/>
        <v>0.8</v>
      </c>
    </row>
    <row r="14" spans="1:11" x14ac:dyDescent="0.25">
      <c r="A14" t="s">
        <v>118</v>
      </c>
      <c r="B14" t="s">
        <v>119</v>
      </c>
      <c r="C14" s="5">
        <f t="shared" si="0"/>
        <v>18</v>
      </c>
      <c r="D14" s="5">
        <f t="shared" si="1"/>
        <v>47</v>
      </c>
      <c r="E14" s="5">
        <f t="shared" si="2"/>
        <v>497</v>
      </c>
      <c r="F14" s="5">
        <f t="shared" si="3"/>
        <v>1029</v>
      </c>
      <c r="G14" s="5">
        <f t="shared" si="4"/>
        <v>12</v>
      </c>
      <c r="H14" s="5">
        <f t="shared" si="5"/>
        <v>2</v>
      </c>
      <c r="I14" s="5">
        <f t="shared" si="6"/>
        <v>1</v>
      </c>
      <c r="J14" s="1">
        <f t="shared" si="7"/>
        <v>0.91360294117647056</v>
      </c>
      <c r="K14" s="9">
        <f t="shared" si="8"/>
        <v>0.66666666666666663</v>
      </c>
    </row>
    <row r="15" spans="1:11" x14ac:dyDescent="0.25">
      <c r="A15" t="s">
        <v>129</v>
      </c>
      <c r="B15" t="s">
        <v>119</v>
      </c>
      <c r="C15" s="5">
        <f t="shared" si="0"/>
        <v>10</v>
      </c>
      <c r="D15" s="5">
        <f t="shared" si="1"/>
        <v>24</v>
      </c>
      <c r="E15" s="5">
        <f t="shared" si="2"/>
        <v>241</v>
      </c>
      <c r="F15" s="5">
        <f t="shared" si="3"/>
        <v>579</v>
      </c>
      <c r="G15" s="5">
        <f t="shared" si="4"/>
        <v>4</v>
      </c>
      <c r="H15" s="5">
        <f t="shared" si="5"/>
        <v>2</v>
      </c>
      <c r="I15" s="5">
        <f t="shared" si="6"/>
        <v>1</v>
      </c>
      <c r="J15" s="1">
        <f t="shared" si="7"/>
        <v>0.90943396226415096</v>
      </c>
      <c r="K15" s="9">
        <f t="shared" si="8"/>
        <v>0.4</v>
      </c>
    </row>
    <row r="16" spans="1:11" x14ac:dyDescent="0.25">
      <c r="A16" t="s">
        <v>141</v>
      </c>
      <c r="B16" t="s">
        <v>119</v>
      </c>
      <c r="C16" s="5">
        <f t="shared" si="0"/>
        <v>21</v>
      </c>
      <c r="D16" s="5">
        <f t="shared" si="1"/>
        <v>58</v>
      </c>
      <c r="E16" s="5">
        <f t="shared" si="2"/>
        <v>545</v>
      </c>
      <c r="F16" s="5">
        <f t="shared" si="3"/>
        <v>1218</v>
      </c>
      <c r="G16" s="5">
        <f t="shared" si="4"/>
        <v>10</v>
      </c>
      <c r="H16" s="5">
        <f t="shared" si="5"/>
        <v>3</v>
      </c>
      <c r="I16" s="5">
        <f t="shared" si="6"/>
        <v>1</v>
      </c>
      <c r="J16" s="1">
        <f t="shared" si="7"/>
        <v>0.90381426202321724</v>
      </c>
      <c r="K16" s="9">
        <f t="shared" si="8"/>
        <v>0.47619047619047616</v>
      </c>
    </row>
    <row r="17" spans="1:11" x14ac:dyDescent="0.25">
      <c r="A17" t="s">
        <v>151</v>
      </c>
      <c r="B17" t="s">
        <v>119</v>
      </c>
      <c r="C17" s="5">
        <f t="shared" si="0"/>
        <v>18</v>
      </c>
      <c r="D17" s="5">
        <f t="shared" si="1"/>
        <v>52</v>
      </c>
      <c r="E17" s="5">
        <f t="shared" si="2"/>
        <v>431</v>
      </c>
      <c r="F17" s="5">
        <f t="shared" si="3"/>
        <v>1081</v>
      </c>
      <c r="G17" s="5">
        <f t="shared" si="4"/>
        <v>7</v>
      </c>
      <c r="H17" s="5">
        <f t="shared" si="5"/>
        <v>3</v>
      </c>
      <c r="I17" s="5">
        <f t="shared" si="6"/>
        <v>0</v>
      </c>
      <c r="J17" s="1">
        <f t="shared" si="7"/>
        <v>0.89233954451345754</v>
      </c>
      <c r="K17" s="9">
        <f t="shared" si="8"/>
        <v>0.3888888888888889</v>
      </c>
    </row>
    <row r="18" spans="1:11" x14ac:dyDescent="0.25">
      <c r="A18" t="s">
        <v>129</v>
      </c>
      <c r="B18" t="s">
        <v>131</v>
      </c>
      <c r="C18" s="5">
        <f t="shared" si="0"/>
        <v>3</v>
      </c>
      <c r="D18" s="5">
        <f t="shared" si="1"/>
        <v>7</v>
      </c>
      <c r="E18" s="5">
        <f t="shared" si="2"/>
        <v>88</v>
      </c>
      <c r="F18" s="5">
        <f t="shared" si="3"/>
        <v>177</v>
      </c>
      <c r="G18" s="5">
        <f t="shared" si="4"/>
        <v>2</v>
      </c>
      <c r="H18" s="5">
        <f t="shared" si="5"/>
        <v>0</v>
      </c>
      <c r="I18" s="5">
        <f t="shared" si="6"/>
        <v>0</v>
      </c>
      <c r="J18" s="1">
        <f t="shared" si="7"/>
        <v>0.9263157894736842</v>
      </c>
      <c r="K18" s="9">
        <f t="shared" si="8"/>
        <v>0.66666666666666663</v>
      </c>
    </row>
    <row r="19" spans="1:11" x14ac:dyDescent="0.25">
      <c r="A19" t="s">
        <v>151</v>
      </c>
      <c r="B19" t="s">
        <v>131</v>
      </c>
      <c r="C19" s="5">
        <f t="shared" si="0"/>
        <v>17</v>
      </c>
      <c r="D19" s="5">
        <f t="shared" si="1"/>
        <v>55</v>
      </c>
      <c r="E19" s="5">
        <f t="shared" si="2"/>
        <v>464</v>
      </c>
      <c r="F19" s="5">
        <f t="shared" si="3"/>
        <v>1048</v>
      </c>
      <c r="G19" s="5">
        <f t="shared" si="4"/>
        <v>6</v>
      </c>
      <c r="H19" s="5">
        <f t="shared" si="5"/>
        <v>4</v>
      </c>
      <c r="I19" s="5">
        <f t="shared" si="6"/>
        <v>0</v>
      </c>
      <c r="J19" s="1">
        <f t="shared" si="7"/>
        <v>0.89402697495183048</v>
      </c>
      <c r="K19" s="9">
        <f t="shared" si="8"/>
        <v>0.35294117647058826</v>
      </c>
    </row>
    <row r="20" spans="1:11" x14ac:dyDescent="0.25">
      <c r="A20" t="s">
        <v>10</v>
      </c>
      <c r="B20" t="s">
        <v>12</v>
      </c>
      <c r="C20" s="5">
        <f t="shared" si="0"/>
        <v>16</v>
      </c>
      <c r="D20" s="5">
        <f t="shared" si="1"/>
        <v>55</v>
      </c>
      <c r="E20" s="5">
        <f t="shared" si="2"/>
        <v>418</v>
      </c>
      <c r="F20" s="5">
        <f t="shared" si="3"/>
        <v>853</v>
      </c>
      <c r="G20" s="5">
        <f t="shared" si="4"/>
        <v>4</v>
      </c>
      <c r="H20" s="5">
        <f t="shared" si="5"/>
        <v>5</v>
      </c>
      <c r="I20" s="5">
        <f t="shared" si="6"/>
        <v>3</v>
      </c>
      <c r="J20" s="1">
        <f t="shared" si="7"/>
        <v>0.88372093023255816</v>
      </c>
      <c r="K20" s="9">
        <f t="shared" si="8"/>
        <v>0.25</v>
      </c>
    </row>
    <row r="21" spans="1:11" x14ac:dyDescent="0.25">
      <c r="A21" t="s">
        <v>91</v>
      </c>
      <c r="B21" t="s">
        <v>12</v>
      </c>
      <c r="C21" s="5">
        <f t="shared" si="0"/>
        <v>27</v>
      </c>
      <c r="D21" s="5">
        <f t="shared" si="1"/>
        <v>80</v>
      </c>
      <c r="E21" s="5">
        <f t="shared" si="2"/>
        <v>709</v>
      </c>
      <c r="F21" s="5">
        <f t="shared" si="3"/>
        <v>1593</v>
      </c>
      <c r="G21" s="5">
        <f t="shared" si="4"/>
        <v>12</v>
      </c>
      <c r="H21" s="5">
        <f t="shared" si="5"/>
        <v>4</v>
      </c>
      <c r="I21" s="5">
        <f t="shared" si="6"/>
        <v>1</v>
      </c>
      <c r="J21" s="1">
        <f t="shared" si="7"/>
        <v>0.89860583016476547</v>
      </c>
      <c r="K21" s="9">
        <f t="shared" si="8"/>
        <v>0.44444444444444442</v>
      </c>
    </row>
    <row r="22" spans="1:11" x14ac:dyDescent="0.25">
      <c r="A22" t="s">
        <v>109</v>
      </c>
      <c r="B22" t="s">
        <v>12</v>
      </c>
      <c r="C22" s="5">
        <f t="shared" si="0"/>
        <v>14</v>
      </c>
      <c r="D22" s="5">
        <f t="shared" si="1"/>
        <v>36</v>
      </c>
      <c r="E22" s="5">
        <f t="shared" si="2"/>
        <v>343</v>
      </c>
      <c r="F22" s="5">
        <f t="shared" si="3"/>
        <v>793</v>
      </c>
      <c r="G22" s="5">
        <f t="shared" si="4"/>
        <v>7</v>
      </c>
      <c r="H22" s="5">
        <f t="shared" si="5"/>
        <v>2</v>
      </c>
      <c r="I22" s="5">
        <f t="shared" si="6"/>
        <v>2</v>
      </c>
      <c r="J22" s="1">
        <f t="shared" si="7"/>
        <v>0.9050131926121372</v>
      </c>
      <c r="K22" s="9">
        <f t="shared" si="8"/>
        <v>0.5</v>
      </c>
    </row>
    <row r="23" spans="1:11" x14ac:dyDescent="0.25">
      <c r="A23" t="s">
        <v>118</v>
      </c>
      <c r="B23" t="s">
        <v>12</v>
      </c>
      <c r="C23" s="5">
        <f t="shared" si="0"/>
        <v>14</v>
      </c>
      <c r="D23" s="5">
        <f t="shared" si="1"/>
        <v>38</v>
      </c>
      <c r="E23" s="5">
        <f t="shared" si="2"/>
        <v>370</v>
      </c>
      <c r="F23" s="5">
        <f t="shared" si="3"/>
        <v>783</v>
      </c>
      <c r="G23" s="5">
        <f t="shared" si="4"/>
        <v>7</v>
      </c>
      <c r="H23" s="5">
        <f t="shared" si="5"/>
        <v>4</v>
      </c>
      <c r="I23" s="5">
        <f t="shared" si="6"/>
        <v>2</v>
      </c>
      <c r="J23" s="1">
        <f t="shared" si="7"/>
        <v>0.90686274509803921</v>
      </c>
      <c r="K23" s="9">
        <f t="shared" si="8"/>
        <v>0.5</v>
      </c>
    </row>
    <row r="24" spans="1:11" x14ac:dyDescent="0.25">
      <c r="A24" t="s">
        <v>129</v>
      </c>
      <c r="B24" t="s">
        <v>12</v>
      </c>
      <c r="C24" s="5">
        <f t="shared" si="0"/>
        <v>8</v>
      </c>
      <c r="D24" s="5">
        <f t="shared" si="1"/>
        <v>27</v>
      </c>
      <c r="E24" s="5">
        <f t="shared" si="2"/>
        <v>228</v>
      </c>
      <c r="F24" s="5">
        <f t="shared" si="3"/>
        <v>453</v>
      </c>
      <c r="G24" s="5">
        <f t="shared" si="4"/>
        <v>3</v>
      </c>
      <c r="H24" s="5">
        <f t="shared" si="5"/>
        <v>2</v>
      </c>
      <c r="I24" s="5">
        <f t="shared" si="6"/>
        <v>1</v>
      </c>
      <c r="J24" s="1">
        <f t="shared" si="7"/>
        <v>0.89411764705882357</v>
      </c>
      <c r="K24" s="9">
        <f t="shared" si="8"/>
        <v>0.375</v>
      </c>
    </row>
    <row r="25" spans="1:11" x14ac:dyDescent="0.25">
      <c r="A25" t="s">
        <v>10</v>
      </c>
      <c r="B25" t="s">
        <v>13</v>
      </c>
      <c r="C25" s="5">
        <f t="shared" si="0"/>
        <v>23</v>
      </c>
      <c r="D25" s="5">
        <f t="shared" si="1"/>
        <v>61</v>
      </c>
      <c r="E25" s="5">
        <f t="shared" si="2"/>
        <v>604</v>
      </c>
      <c r="F25" s="5">
        <f t="shared" si="3"/>
        <v>1281</v>
      </c>
      <c r="G25" s="5">
        <f t="shared" si="4"/>
        <v>13</v>
      </c>
      <c r="H25" s="5">
        <f t="shared" si="5"/>
        <v>5</v>
      </c>
      <c r="I25" s="5">
        <f t="shared" si="6"/>
        <v>3</v>
      </c>
      <c r="J25" s="1">
        <f t="shared" si="7"/>
        <v>0.90827067669172934</v>
      </c>
      <c r="K25" s="9">
        <f t="shared" si="8"/>
        <v>0.56521739130434778</v>
      </c>
    </row>
    <row r="26" spans="1:11" x14ac:dyDescent="0.25">
      <c r="A26" t="s">
        <v>91</v>
      </c>
      <c r="B26" t="s">
        <v>13</v>
      </c>
      <c r="C26" s="5">
        <f t="shared" si="0"/>
        <v>29</v>
      </c>
      <c r="D26" s="5">
        <f t="shared" si="1"/>
        <v>83</v>
      </c>
      <c r="E26" s="5">
        <f t="shared" si="2"/>
        <v>819</v>
      </c>
      <c r="F26" s="5">
        <f t="shared" si="3"/>
        <v>1692</v>
      </c>
      <c r="G26" s="5">
        <f t="shared" si="4"/>
        <v>14</v>
      </c>
      <c r="H26" s="5">
        <f t="shared" si="5"/>
        <v>6</v>
      </c>
      <c r="I26" s="5">
        <f t="shared" si="6"/>
        <v>2</v>
      </c>
      <c r="J26" s="1">
        <f t="shared" si="7"/>
        <v>0.9079822616407982</v>
      </c>
      <c r="K26" s="9">
        <f t="shared" si="8"/>
        <v>0.48275862068965519</v>
      </c>
    </row>
    <row r="27" spans="1:11" x14ac:dyDescent="0.25">
      <c r="A27" t="s">
        <v>109</v>
      </c>
      <c r="B27" t="s">
        <v>13</v>
      </c>
      <c r="C27" s="5">
        <f t="shared" si="0"/>
        <v>46</v>
      </c>
      <c r="D27" s="5">
        <f t="shared" si="1"/>
        <v>123</v>
      </c>
      <c r="E27" s="5">
        <f t="shared" si="2"/>
        <v>1213</v>
      </c>
      <c r="F27" s="5">
        <f t="shared" si="3"/>
        <v>2544</v>
      </c>
      <c r="G27" s="5">
        <f t="shared" si="4"/>
        <v>23</v>
      </c>
      <c r="H27" s="5">
        <f t="shared" si="5"/>
        <v>11</v>
      </c>
      <c r="I27" s="5">
        <f t="shared" si="6"/>
        <v>8</v>
      </c>
      <c r="J27" s="1">
        <f t="shared" si="7"/>
        <v>0.90793413173652693</v>
      </c>
      <c r="K27" s="9">
        <f t="shared" si="8"/>
        <v>0.5</v>
      </c>
    </row>
    <row r="28" spans="1:11" x14ac:dyDescent="0.25">
      <c r="A28" t="s">
        <v>118</v>
      </c>
      <c r="B28" t="s">
        <v>13</v>
      </c>
      <c r="C28" s="5">
        <f t="shared" si="0"/>
        <v>22</v>
      </c>
      <c r="D28" s="5">
        <f t="shared" si="1"/>
        <v>61</v>
      </c>
      <c r="E28" s="5">
        <f t="shared" si="2"/>
        <v>513</v>
      </c>
      <c r="F28" s="5">
        <f t="shared" si="3"/>
        <v>1323</v>
      </c>
      <c r="G28" s="5">
        <f t="shared" si="4"/>
        <v>11</v>
      </c>
      <c r="H28" s="5">
        <f t="shared" si="5"/>
        <v>5</v>
      </c>
      <c r="I28" s="5">
        <f t="shared" si="6"/>
        <v>0</v>
      </c>
      <c r="J28" s="1">
        <f t="shared" si="7"/>
        <v>0.89372822299651566</v>
      </c>
      <c r="K28" s="9">
        <f t="shared" si="8"/>
        <v>0.5</v>
      </c>
    </row>
    <row r="29" spans="1:11" x14ac:dyDescent="0.25">
      <c r="A29" t="s">
        <v>109</v>
      </c>
      <c r="B29" t="s">
        <v>110</v>
      </c>
      <c r="C29" s="5">
        <f t="shared" si="0"/>
        <v>1</v>
      </c>
      <c r="D29" s="5">
        <f t="shared" si="1"/>
        <v>1</v>
      </c>
      <c r="E29" s="5">
        <f t="shared" si="2"/>
        <v>38</v>
      </c>
      <c r="F29" s="5">
        <f t="shared" si="3"/>
        <v>60</v>
      </c>
      <c r="G29" s="5">
        <f t="shared" si="4"/>
        <v>1</v>
      </c>
      <c r="H29" s="5">
        <f t="shared" si="5"/>
        <v>0</v>
      </c>
      <c r="I29" s="5">
        <f t="shared" si="6"/>
        <v>0</v>
      </c>
      <c r="J29" s="1">
        <f t="shared" si="7"/>
        <v>0.97435897435897434</v>
      </c>
      <c r="K29" s="9">
        <f t="shared" si="8"/>
        <v>1</v>
      </c>
    </row>
    <row r="30" spans="1:11" x14ac:dyDescent="0.25">
      <c r="A30" t="s">
        <v>118</v>
      </c>
      <c r="B30" t="s">
        <v>110</v>
      </c>
      <c r="C30" s="5">
        <f t="shared" si="0"/>
        <v>3</v>
      </c>
      <c r="D30" s="5">
        <f t="shared" si="1"/>
        <v>4</v>
      </c>
      <c r="E30" s="5">
        <f t="shared" si="2"/>
        <v>77</v>
      </c>
      <c r="F30" s="5">
        <f t="shared" si="3"/>
        <v>179</v>
      </c>
      <c r="G30" s="5">
        <f t="shared" si="4"/>
        <v>2</v>
      </c>
      <c r="H30" s="5">
        <f t="shared" si="5"/>
        <v>1</v>
      </c>
      <c r="I30" s="5">
        <f t="shared" si="6"/>
        <v>0</v>
      </c>
      <c r="J30" s="1">
        <f t="shared" si="7"/>
        <v>0.95061728395061729</v>
      </c>
      <c r="K30" s="9">
        <f t="shared" si="8"/>
        <v>0.66666666666666663</v>
      </c>
    </row>
    <row r="31" spans="1:11" x14ac:dyDescent="0.25">
      <c r="A31" t="s">
        <v>129</v>
      </c>
      <c r="B31" t="s">
        <v>110</v>
      </c>
      <c r="C31" s="5">
        <f t="shared" si="0"/>
        <v>1</v>
      </c>
      <c r="D31" s="5">
        <f t="shared" si="1"/>
        <v>1</v>
      </c>
      <c r="E31" s="5">
        <f t="shared" si="2"/>
        <v>44</v>
      </c>
      <c r="F31" s="5">
        <f t="shared" si="3"/>
        <v>60</v>
      </c>
      <c r="G31" s="5">
        <f t="shared" si="4"/>
        <v>1</v>
      </c>
      <c r="H31" s="5">
        <f t="shared" si="5"/>
        <v>0</v>
      </c>
      <c r="I31" s="5">
        <f t="shared" si="6"/>
        <v>0</v>
      </c>
      <c r="J31" s="1">
        <f t="shared" si="7"/>
        <v>0.97777777777777775</v>
      </c>
      <c r="K31" s="9">
        <f t="shared" si="8"/>
        <v>1</v>
      </c>
    </row>
    <row r="32" spans="1:11" x14ac:dyDescent="0.25">
      <c r="A32" t="s">
        <v>141</v>
      </c>
      <c r="B32" t="s">
        <v>110</v>
      </c>
      <c r="C32" s="5">
        <f t="shared" si="0"/>
        <v>14</v>
      </c>
      <c r="D32" s="5">
        <f t="shared" si="1"/>
        <v>31</v>
      </c>
      <c r="E32" s="5">
        <f t="shared" si="2"/>
        <v>357</v>
      </c>
      <c r="F32" s="5">
        <f t="shared" si="3"/>
        <v>803</v>
      </c>
      <c r="G32" s="5">
        <f t="shared" si="4"/>
        <v>8</v>
      </c>
      <c r="H32" s="5">
        <f t="shared" si="5"/>
        <v>3</v>
      </c>
      <c r="I32" s="5">
        <f t="shared" si="6"/>
        <v>2</v>
      </c>
      <c r="J32" s="1">
        <f t="shared" si="7"/>
        <v>0.92010309278350511</v>
      </c>
      <c r="K32" s="9">
        <f t="shared" si="8"/>
        <v>0.5714285714285714</v>
      </c>
    </row>
    <row r="33" spans="1:11" x14ac:dyDescent="0.25">
      <c r="A33" t="s">
        <v>151</v>
      </c>
      <c r="B33" t="s">
        <v>110</v>
      </c>
      <c r="C33" s="5">
        <f t="shared" si="0"/>
        <v>34</v>
      </c>
      <c r="D33" s="5">
        <f t="shared" si="1"/>
        <v>76</v>
      </c>
      <c r="E33" s="5">
        <f t="shared" si="2"/>
        <v>960</v>
      </c>
      <c r="F33" s="5">
        <f t="shared" si="3"/>
        <v>1990</v>
      </c>
      <c r="G33" s="5">
        <f t="shared" si="4"/>
        <v>22</v>
      </c>
      <c r="H33" s="5">
        <f t="shared" si="5"/>
        <v>2</v>
      </c>
      <c r="I33" s="5">
        <f t="shared" si="6"/>
        <v>2</v>
      </c>
      <c r="J33" s="1">
        <f t="shared" si="7"/>
        <v>0.92664092664092668</v>
      </c>
      <c r="K33" s="9">
        <f t="shared" si="8"/>
        <v>0.6470588235294118</v>
      </c>
    </row>
    <row r="34" spans="1:11" x14ac:dyDescent="0.25">
      <c r="A34" t="s">
        <v>91</v>
      </c>
      <c r="B34" t="s">
        <v>93</v>
      </c>
      <c r="C34" s="5">
        <f t="shared" si="0"/>
        <v>2</v>
      </c>
      <c r="D34" s="5">
        <f t="shared" si="1"/>
        <v>7</v>
      </c>
      <c r="E34" s="5">
        <f t="shared" si="2"/>
        <v>46</v>
      </c>
      <c r="F34" s="5">
        <f t="shared" si="3"/>
        <v>120</v>
      </c>
      <c r="G34" s="5">
        <f t="shared" si="4"/>
        <v>1</v>
      </c>
      <c r="H34" s="5">
        <f t="shared" si="5"/>
        <v>1</v>
      </c>
      <c r="I34" s="5">
        <f t="shared" si="6"/>
        <v>0</v>
      </c>
      <c r="J34" s="1">
        <f t="shared" si="7"/>
        <v>0.86792452830188682</v>
      </c>
      <c r="K34" s="9">
        <f t="shared" si="8"/>
        <v>0.5</v>
      </c>
    </row>
    <row r="35" spans="1:11" x14ac:dyDescent="0.25">
      <c r="A35" t="s">
        <v>109</v>
      </c>
      <c r="B35" t="s">
        <v>93</v>
      </c>
      <c r="C35" s="5">
        <f t="shared" si="0"/>
        <v>35</v>
      </c>
      <c r="D35" s="5">
        <f t="shared" si="1"/>
        <v>77</v>
      </c>
      <c r="E35" s="5">
        <f t="shared" si="2"/>
        <v>817</v>
      </c>
      <c r="F35" s="5">
        <f t="shared" si="3"/>
        <v>2061</v>
      </c>
      <c r="G35" s="5">
        <f t="shared" si="4"/>
        <v>18</v>
      </c>
      <c r="H35" s="5">
        <f t="shared" si="5"/>
        <v>7</v>
      </c>
      <c r="I35" s="5">
        <f t="shared" si="6"/>
        <v>2</v>
      </c>
      <c r="J35" s="1">
        <f t="shared" si="7"/>
        <v>0.91387024608501122</v>
      </c>
      <c r="K35" s="9">
        <f t="shared" si="8"/>
        <v>0.51428571428571423</v>
      </c>
    </row>
    <row r="36" spans="1:11" x14ac:dyDescent="0.25">
      <c r="A36" t="s">
        <v>118</v>
      </c>
      <c r="B36" t="s">
        <v>93</v>
      </c>
      <c r="C36" s="5">
        <f t="shared" si="0"/>
        <v>60</v>
      </c>
      <c r="D36" s="5">
        <f t="shared" si="1"/>
        <v>140</v>
      </c>
      <c r="E36" s="5">
        <f t="shared" si="2"/>
        <v>1601</v>
      </c>
      <c r="F36" s="5">
        <f t="shared" si="3"/>
        <v>3517</v>
      </c>
      <c r="G36" s="5">
        <f t="shared" si="4"/>
        <v>39</v>
      </c>
      <c r="H36" s="5">
        <f t="shared" si="5"/>
        <v>6</v>
      </c>
      <c r="I36" s="5">
        <f t="shared" si="6"/>
        <v>3</v>
      </c>
      <c r="J36" s="1">
        <f t="shared" si="7"/>
        <v>0.91958644457208505</v>
      </c>
      <c r="K36" s="9">
        <f t="shared" si="8"/>
        <v>0.65</v>
      </c>
    </row>
    <row r="37" spans="1:11" x14ac:dyDescent="0.25">
      <c r="A37" t="s">
        <v>129</v>
      </c>
      <c r="B37" t="s">
        <v>93</v>
      </c>
      <c r="C37" s="5">
        <f t="shared" si="0"/>
        <v>68</v>
      </c>
      <c r="D37" s="5">
        <f t="shared" si="1"/>
        <v>159</v>
      </c>
      <c r="E37" s="5">
        <f t="shared" si="2"/>
        <v>1706</v>
      </c>
      <c r="F37" s="5">
        <f t="shared" si="3"/>
        <v>3921</v>
      </c>
      <c r="G37" s="5">
        <f t="shared" si="4"/>
        <v>37</v>
      </c>
      <c r="H37" s="5">
        <f t="shared" si="5"/>
        <v>9</v>
      </c>
      <c r="I37" s="5">
        <f t="shared" si="6"/>
        <v>5</v>
      </c>
      <c r="J37" s="1">
        <f t="shared" si="7"/>
        <v>0.91474530831099199</v>
      </c>
      <c r="K37" s="9">
        <f t="shared" si="8"/>
        <v>0.54411764705882348</v>
      </c>
    </row>
    <row r="38" spans="1:11" x14ac:dyDescent="0.25">
      <c r="A38" t="s">
        <v>141</v>
      </c>
      <c r="B38" t="s">
        <v>93</v>
      </c>
      <c r="C38" s="5">
        <f t="shared" si="0"/>
        <v>43</v>
      </c>
      <c r="D38" s="5">
        <f t="shared" si="1"/>
        <v>93</v>
      </c>
      <c r="E38" s="5">
        <f t="shared" si="2"/>
        <v>1127</v>
      </c>
      <c r="F38" s="5">
        <f t="shared" si="3"/>
        <v>2585</v>
      </c>
      <c r="G38" s="5">
        <f t="shared" si="4"/>
        <v>29</v>
      </c>
      <c r="H38" s="5">
        <f t="shared" si="5"/>
        <v>3</v>
      </c>
      <c r="I38" s="5">
        <f t="shared" si="6"/>
        <v>3</v>
      </c>
      <c r="J38" s="1">
        <f t="shared" si="7"/>
        <v>0.92377049180327864</v>
      </c>
      <c r="K38" s="9">
        <f t="shared" si="8"/>
        <v>0.67441860465116277</v>
      </c>
    </row>
    <row r="39" spans="1:11" x14ac:dyDescent="0.25">
      <c r="A39" t="s">
        <v>151</v>
      </c>
      <c r="B39" t="s">
        <v>93</v>
      </c>
      <c r="C39" s="5">
        <f t="shared" si="0"/>
        <v>64</v>
      </c>
      <c r="D39" s="5">
        <f t="shared" si="1"/>
        <v>149</v>
      </c>
      <c r="E39" s="5">
        <f t="shared" si="2"/>
        <v>1556</v>
      </c>
      <c r="F39" s="5">
        <f t="shared" si="3"/>
        <v>3743</v>
      </c>
      <c r="G39" s="5">
        <f t="shared" si="4"/>
        <v>36</v>
      </c>
      <c r="H39" s="5">
        <f t="shared" si="5"/>
        <v>9</v>
      </c>
      <c r="I39" s="5">
        <f t="shared" si="6"/>
        <v>6</v>
      </c>
      <c r="J39" s="1">
        <f t="shared" si="7"/>
        <v>0.91260997067448679</v>
      </c>
      <c r="K39" s="9">
        <f t="shared" si="8"/>
        <v>0.5625</v>
      </c>
    </row>
    <row r="40" spans="1:11" x14ac:dyDescent="0.25">
      <c r="A40" t="s">
        <v>151</v>
      </c>
      <c r="B40" t="s">
        <v>153</v>
      </c>
      <c r="C40" s="5">
        <f t="shared" si="0"/>
        <v>22</v>
      </c>
      <c r="D40" s="5">
        <f t="shared" si="1"/>
        <v>59</v>
      </c>
      <c r="E40" s="5">
        <f t="shared" si="2"/>
        <v>497</v>
      </c>
      <c r="F40" s="5">
        <f t="shared" si="3"/>
        <v>1285</v>
      </c>
      <c r="G40" s="5">
        <f t="shared" si="4"/>
        <v>13</v>
      </c>
      <c r="H40" s="5">
        <f t="shared" si="5"/>
        <v>6</v>
      </c>
      <c r="I40" s="5">
        <f t="shared" si="6"/>
        <v>2</v>
      </c>
      <c r="J40" s="1">
        <f t="shared" si="7"/>
        <v>0.89388489208633093</v>
      </c>
      <c r="K40" s="9">
        <f t="shared" si="8"/>
        <v>0.59090909090909094</v>
      </c>
    </row>
    <row r="41" spans="1:11" x14ac:dyDescent="0.25">
      <c r="A41" t="s">
        <v>91</v>
      </c>
      <c r="B41" t="s">
        <v>94</v>
      </c>
      <c r="C41" s="5">
        <f t="shared" si="0"/>
        <v>3</v>
      </c>
      <c r="D41" s="5">
        <f t="shared" si="1"/>
        <v>8</v>
      </c>
      <c r="E41" s="5">
        <f t="shared" si="2"/>
        <v>76</v>
      </c>
      <c r="F41" s="5">
        <f t="shared" si="3"/>
        <v>167</v>
      </c>
      <c r="G41" s="5">
        <f t="shared" si="4"/>
        <v>0</v>
      </c>
      <c r="H41" s="5">
        <f t="shared" si="5"/>
        <v>0</v>
      </c>
      <c r="I41" s="5">
        <f t="shared" si="6"/>
        <v>1</v>
      </c>
      <c r="J41" s="1">
        <f t="shared" si="7"/>
        <v>0.90476190476190477</v>
      </c>
      <c r="K41" s="9">
        <f t="shared" si="8"/>
        <v>0</v>
      </c>
    </row>
    <row r="42" spans="1:11" x14ac:dyDescent="0.25">
      <c r="A42" t="s">
        <v>118</v>
      </c>
      <c r="B42" t="s">
        <v>94</v>
      </c>
      <c r="C42" s="5">
        <f t="shared" si="0"/>
        <v>5</v>
      </c>
      <c r="D42" s="5">
        <f t="shared" si="1"/>
        <v>16</v>
      </c>
      <c r="E42" s="5">
        <f t="shared" si="2"/>
        <v>112</v>
      </c>
      <c r="F42" s="5">
        <f t="shared" si="3"/>
        <v>269</v>
      </c>
      <c r="G42" s="5">
        <f t="shared" si="4"/>
        <v>2</v>
      </c>
      <c r="H42" s="5">
        <f t="shared" si="5"/>
        <v>3</v>
      </c>
      <c r="I42" s="5">
        <f t="shared" si="6"/>
        <v>1</v>
      </c>
      <c r="J42" s="1">
        <f t="shared" si="7"/>
        <v>0.875</v>
      </c>
      <c r="K42" s="9">
        <f t="shared" si="8"/>
        <v>0.4</v>
      </c>
    </row>
    <row r="43" spans="1:11" x14ac:dyDescent="0.25">
      <c r="A43" t="s">
        <v>129</v>
      </c>
      <c r="B43" t="s">
        <v>94</v>
      </c>
      <c r="C43" s="5">
        <f t="shared" si="0"/>
        <v>9</v>
      </c>
      <c r="D43" s="5">
        <f t="shared" si="1"/>
        <v>20</v>
      </c>
      <c r="E43" s="5">
        <f t="shared" si="2"/>
        <v>214</v>
      </c>
      <c r="F43" s="5">
        <f t="shared" si="3"/>
        <v>515</v>
      </c>
      <c r="G43" s="5">
        <f t="shared" si="4"/>
        <v>5</v>
      </c>
      <c r="H43" s="5">
        <f t="shared" si="5"/>
        <v>1</v>
      </c>
      <c r="I43" s="5">
        <f t="shared" si="6"/>
        <v>1</v>
      </c>
      <c r="J43" s="1">
        <f t="shared" si="7"/>
        <v>0.9145299145299145</v>
      </c>
      <c r="K43" s="9">
        <f t="shared" si="8"/>
        <v>0.55555555555555558</v>
      </c>
    </row>
    <row r="44" spans="1:11" x14ac:dyDescent="0.25">
      <c r="A44" t="s">
        <v>141</v>
      </c>
      <c r="B44" t="s">
        <v>94</v>
      </c>
      <c r="C44" s="5">
        <f t="shared" si="0"/>
        <v>21</v>
      </c>
      <c r="D44" s="5">
        <f t="shared" si="1"/>
        <v>54</v>
      </c>
      <c r="E44" s="5">
        <f t="shared" si="2"/>
        <v>634</v>
      </c>
      <c r="F44" s="5">
        <f t="shared" si="3"/>
        <v>1238</v>
      </c>
      <c r="G44" s="5">
        <f t="shared" si="4"/>
        <v>14</v>
      </c>
      <c r="H44" s="5">
        <f t="shared" si="5"/>
        <v>3</v>
      </c>
      <c r="I44" s="5">
        <f t="shared" si="6"/>
        <v>1</v>
      </c>
      <c r="J44" s="1">
        <f t="shared" si="7"/>
        <v>0.92151162790697672</v>
      </c>
      <c r="K44" s="9">
        <f t="shared" si="8"/>
        <v>0.66666666666666663</v>
      </c>
    </row>
    <row r="45" spans="1:11" x14ac:dyDescent="0.25">
      <c r="A45" t="s">
        <v>151</v>
      </c>
      <c r="B45" t="s">
        <v>94</v>
      </c>
      <c r="C45" s="5">
        <f t="shared" si="0"/>
        <v>63</v>
      </c>
      <c r="D45" s="5">
        <f t="shared" si="1"/>
        <v>133</v>
      </c>
      <c r="E45" s="5">
        <f t="shared" si="2"/>
        <v>1625</v>
      </c>
      <c r="F45" s="5">
        <f t="shared" si="3"/>
        <v>3591</v>
      </c>
      <c r="G45" s="5">
        <f t="shared" si="4"/>
        <v>40</v>
      </c>
      <c r="H45" s="5">
        <f t="shared" si="5"/>
        <v>8</v>
      </c>
      <c r="I45" s="5">
        <f t="shared" si="6"/>
        <v>6</v>
      </c>
      <c r="J45" s="1">
        <f t="shared" si="7"/>
        <v>0.9243458475540387</v>
      </c>
      <c r="K45" s="9">
        <f t="shared" si="8"/>
        <v>0.63492063492063489</v>
      </c>
    </row>
    <row r="46" spans="1:11" x14ac:dyDescent="0.25">
      <c r="A46" t="s">
        <v>129</v>
      </c>
      <c r="B46" t="s">
        <v>132</v>
      </c>
      <c r="C46" s="5">
        <f t="shared" si="0"/>
        <v>11</v>
      </c>
      <c r="D46" s="5">
        <f t="shared" si="1"/>
        <v>33</v>
      </c>
      <c r="E46" s="5">
        <f t="shared" si="2"/>
        <v>319</v>
      </c>
      <c r="F46" s="5">
        <f t="shared" si="3"/>
        <v>646</v>
      </c>
      <c r="G46" s="5">
        <f t="shared" si="4"/>
        <v>5</v>
      </c>
      <c r="H46" s="5">
        <f t="shared" si="5"/>
        <v>1</v>
      </c>
      <c r="I46" s="5">
        <f t="shared" si="6"/>
        <v>1</v>
      </c>
      <c r="J46" s="1">
        <f t="shared" si="7"/>
        <v>0.90625</v>
      </c>
      <c r="K46" s="9">
        <f t="shared" si="8"/>
        <v>0.45454545454545453</v>
      </c>
    </row>
    <row r="47" spans="1:11" x14ac:dyDescent="0.25">
      <c r="A47" t="s">
        <v>141</v>
      </c>
      <c r="B47" t="s">
        <v>132</v>
      </c>
      <c r="C47" s="5">
        <f t="shared" si="0"/>
        <v>17</v>
      </c>
      <c r="D47" s="5">
        <f t="shared" si="1"/>
        <v>44</v>
      </c>
      <c r="E47" s="5">
        <f t="shared" si="2"/>
        <v>454</v>
      </c>
      <c r="F47" s="5">
        <f t="shared" si="3"/>
        <v>964</v>
      </c>
      <c r="G47" s="5">
        <f t="shared" si="4"/>
        <v>10</v>
      </c>
      <c r="H47" s="5">
        <f t="shared" si="5"/>
        <v>3</v>
      </c>
      <c r="I47" s="5">
        <f t="shared" si="6"/>
        <v>3</v>
      </c>
      <c r="J47" s="1">
        <f t="shared" si="7"/>
        <v>0.91164658634538154</v>
      </c>
      <c r="K47" s="9">
        <f t="shared" si="8"/>
        <v>0.58823529411764708</v>
      </c>
    </row>
    <row r="48" spans="1:11" x14ac:dyDescent="0.25">
      <c r="A48" t="s">
        <v>151</v>
      </c>
      <c r="B48" t="s">
        <v>132</v>
      </c>
      <c r="C48" s="5">
        <f t="shared" si="0"/>
        <v>35</v>
      </c>
      <c r="D48" s="5">
        <f t="shared" si="1"/>
        <v>86</v>
      </c>
      <c r="E48" s="5">
        <f t="shared" si="2"/>
        <v>1079</v>
      </c>
      <c r="F48" s="5">
        <f t="shared" si="3"/>
        <v>2112</v>
      </c>
      <c r="G48" s="5">
        <f t="shared" si="4"/>
        <v>23</v>
      </c>
      <c r="H48" s="5">
        <f t="shared" si="5"/>
        <v>3</v>
      </c>
      <c r="I48" s="5">
        <f t="shared" si="6"/>
        <v>0</v>
      </c>
      <c r="J48" s="1">
        <f t="shared" si="7"/>
        <v>0.92618025751072963</v>
      </c>
      <c r="K48" s="9">
        <f t="shared" si="8"/>
        <v>0.65714285714285714</v>
      </c>
    </row>
    <row r="49" spans="1:11" x14ac:dyDescent="0.25">
      <c r="A49" t="s">
        <v>129</v>
      </c>
      <c r="B49" t="s">
        <v>133</v>
      </c>
      <c r="C49" s="5">
        <f t="shared" si="0"/>
        <v>4</v>
      </c>
      <c r="D49" s="5">
        <f t="shared" si="1"/>
        <v>16</v>
      </c>
      <c r="E49" s="5">
        <f t="shared" si="2"/>
        <v>90</v>
      </c>
      <c r="F49" s="5">
        <f t="shared" si="3"/>
        <v>238</v>
      </c>
      <c r="G49" s="5">
        <f t="shared" si="4"/>
        <v>2</v>
      </c>
      <c r="H49" s="5">
        <f t="shared" si="5"/>
        <v>1</v>
      </c>
      <c r="I49" s="5">
        <f t="shared" si="6"/>
        <v>0</v>
      </c>
      <c r="J49" s="1">
        <f t="shared" si="7"/>
        <v>0.84905660377358494</v>
      </c>
      <c r="K49" s="9">
        <f t="shared" si="8"/>
        <v>0.5</v>
      </c>
    </row>
    <row r="50" spans="1:11" x14ac:dyDescent="0.25">
      <c r="A50" t="s">
        <v>118</v>
      </c>
      <c r="B50" t="s">
        <v>120</v>
      </c>
      <c r="C50" s="5">
        <f t="shared" si="0"/>
        <v>12</v>
      </c>
      <c r="D50" s="5">
        <f t="shared" si="1"/>
        <v>22</v>
      </c>
      <c r="E50" s="5">
        <f t="shared" si="2"/>
        <v>285</v>
      </c>
      <c r="F50" s="5">
        <f t="shared" si="3"/>
        <v>677</v>
      </c>
      <c r="G50" s="5">
        <f t="shared" si="4"/>
        <v>8</v>
      </c>
      <c r="H50" s="5">
        <f t="shared" si="5"/>
        <v>2</v>
      </c>
      <c r="I50" s="5">
        <f t="shared" si="6"/>
        <v>1</v>
      </c>
      <c r="J50" s="1">
        <f t="shared" si="7"/>
        <v>0.92833876221498368</v>
      </c>
      <c r="K50" s="9">
        <f t="shared" si="8"/>
        <v>0.66666666666666663</v>
      </c>
    </row>
    <row r="51" spans="1:11" x14ac:dyDescent="0.25">
      <c r="A51" t="s">
        <v>129</v>
      </c>
      <c r="B51" t="s">
        <v>120</v>
      </c>
      <c r="C51" s="5">
        <f t="shared" si="0"/>
        <v>6</v>
      </c>
      <c r="D51" s="5">
        <f t="shared" si="1"/>
        <v>13</v>
      </c>
      <c r="E51" s="5">
        <f t="shared" si="2"/>
        <v>165</v>
      </c>
      <c r="F51" s="5">
        <f t="shared" si="3"/>
        <v>326</v>
      </c>
      <c r="G51" s="5">
        <f t="shared" si="4"/>
        <v>3</v>
      </c>
      <c r="H51" s="5">
        <f t="shared" si="5"/>
        <v>1</v>
      </c>
      <c r="I51" s="5">
        <f t="shared" si="6"/>
        <v>1</v>
      </c>
      <c r="J51" s="1">
        <f t="shared" si="7"/>
        <v>0.9269662921348315</v>
      </c>
      <c r="K51" s="9">
        <f t="shared" si="8"/>
        <v>0.5</v>
      </c>
    </row>
    <row r="52" spans="1:11" x14ac:dyDescent="0.25">
      <c r="A52" t="s">
        <v>141</v>
      </c>
      <c r="B52" t="s">
        <v>120</v>
      </c>
      <c r="C52" s="5">
        <f t="shared" si="0"/>
        <v>35</v>
      </c>
      <c r="D52" s="5">
        <f t="shared" si="1"/>
        <v>87</v>
      </c>
      <c r="E52" s="5">
        <f t="shared" si="2"/>
        <v>1019</v>
      </c>
      <c r="F52" s="5">
        <f t="shared" si="3"/>
        <v>2064</v>
      </c>
      <c r="G52" s="5">
        <f t="shared" si="4"/>
        <v>19</v>
      </c>
      <c r="H52" s="5">
        <f t="shared" si="5"/>
        <v>5</v>
      </c>
      <c r="I52" s="5">
        <f t="shared" si="6"/>
        <v>2</v>
      </c>
      <c r="J52" s="1">
        <f t="shared" si="7"/>
        <v>0.92133815551537068</v>
      </c>
      <c r="K52" s="9">
        <f t="shared" si="8"/>
        <v>0.54285714285714282</v>
      </c>
    </row>
    <row r="53" spans="1:11" x14ac:dyDescent="0.25">
      <c r="A53" t="s">
        <v>151</v>
      </c>
      <c r="B53" t="s">
        <v>120</v>
      </c>
      <c r="C53" s="5">
        <f t="shared" si="0"/>
        <v>45</v>
      </c>
      <c r="D53" s="5">
        <f t="shared" si="1"/>
        <v>121</v>
      </c>
      <c r="E53" s="5">
        <f t="shared" si="2"/>
        <v>1301</v>
      </c>
      <c r="F53" s="5">
        <f t="shared" si="3"/>
        <v>2548</v>
      </c>
      <c r="G53" s="5">
        <f t="shared" si="4"/>
        <v>27</v>
      </c>
      <c r="H53" s="5">
        <f t="shared" si="5"/>
        <v>7</v>
      </c>
      <c r="I53" s="5">
        <f t="shared" si="6"/>
        <v>5</v>
      </c>
      <c r="J53" s="1">
        <f t="shared" si="7"/>
        <v>0.91490857946554149</v>
      </c>
      <c r="K53" s="9">
        <f t="shared" si="8"/>
        <v>0.6</v>
      </c>
    </row>
    <row r="54" spans="1:11" x14ac:dyDescent="0.25">
      <c r="A54" t="s">
        <v>10</v>
      </c>
      <c r="B54" t="s">
        <v>14</v>
      </c>
      <c r="C54" s="5">
        <f t="shared" si="0"/>
        <v>17</v>
      </c>
      <c r="D54" s="5">
        <f t="shared" si="1"/>
        <v>45</v>
      </c>
      <c r="E54" s="5">
        <f t="shared" si="2"/>
        <v>431</v>
      </c>
      <c r="F54" s="5">
        <f t="shared" si="3"/>
        <v>976</v>
      </c>
      <c r="G54" s="5">
        <f t="shared" si="4"/>
        <v>9</v>
      </c>
      <c r="H54" s="5">
        <f t="shared" si="5"/>
        <v>3</v>
      </c>
      <c r="I54" s="5">
        <f t="shared" si="6"/>
        <v>1</v>
      </c>
      <c r="J54" s="1">
        <f t="shared" si="7"/>
        <v>0.90546218487394958</v>
      </c>
      <c r="K54" s="9">
        <f t="shared" si="8"/>
        <v>0.52941176470588236</v>
      </c>
    </row>
    <row r="55" spans="1:11" x14ac:dyDescent="0.25">
      <c r="A55" t="s">
        <v>91</v>
      </c>
      <c r="B55" t="s">
        <v>14</v>
      </c>
      <c r="C55" s="5">
        <f t="shared" si="0"/>
        <v>19</v>
      </c>
      <c r="D55" s="5">
        <f t="shared" si="1"/>
        <v>50</v>
      </c>
      <c r="E55" s="5">
        <f t="shared" si="2"/>
        <v>512</v>
      </c>
      <c r="F55" s="5">
        <f t="shared" si="3"/>
        <v>1091</v>
      </c>
      <c r="G55" s="5">
        <f t="shared" si="4"/>
        <v>10</v>
      </c>
      <c r="H55" s="5">
        <f t="shared" si="5"/>
        <v>2</v>
      </c>
      <c r="I55" s="5">
        <f t="shared" si="6"/>
        <v>2</v>
      </c>
      <c r="J55" s="1">
        <f t="shared" si="7"/>
        <v>0.91103202846975084</v>
      </c>
      <c r="K55" s="9">
        <f t="shared" si="8"/>
        <v>0.52631578947368418</v>
      </c>
    </row>
    <row r="56" spans="1:11" x14ac:dyDescent="0.25">
      <c r="A56" t="s">
        <v>109</v>
      </c>
      <c r="B56" t="s">
        <v>14</v>
      </c>
      <c r="C56" s="5">
        <f t="shared" si="0"/>
        <v>15</v>
      </c>
      <c r="D56" s="5">
        <f t="shared" si="1"/>
        <v>43</v>
      </c>
      <c r="E56" s="5">
        <f t="shared" si="2"/>
        <v>413</v>
      </c>
      <c r="F56" s="5">
        <f t="shared" si="3"/>
        <v>885</v>
      </c>
      <c r="G56" s="5">
        <f t="shared" si="4"/>
        <v>8</v>
      </c>
      <c r="H56" s="5">
        <f t="shared" si="5"/>
        <v>3</v>
      </c>
      <c r="I56" s="5">
        <f t="shared" si="6"/>
        <v>1</v>
      </c>
      <c r="J56" s="1">
        <f t="shared" si="7"/>
        <v>0.9057017543859649</v>
      </c>
      <c r="K56" s="9">
        <f t="shared" si="8"/>
        <v>0.53333333333333333</v>
      </c>
    </row>
    <row r="57" spans="1:11" x14ac:dyDescent="0.25">
      <c r="A57" t="s">
        <v>118</v>
      </c>
      <c r="B57" t="s">
        <v>14</v>
      </c>
      <c r="C57" s="5">
        <f t="shared" si="0"/>
        <v>20</v>
      </c>
      <c r="D57" s="5">
        <f t="shared" si="1"/>
        <v>45</v>
      </c>
      <c r="E57" s="5">
        <f t="shared" si="2"/>
        <v>518</v>
      </c>
      <c r="F57" s="5">
        <f t="shared" si="3"/>
        <v>1176</v>
      </c>
      <c r="G57" s="5">
        <f t="shared" si="4"/>
        <v>14</v>
      </c>
      <c r="H57" s="5">
        <f t="shared" si="5"/>
        <v>4</v>
      </c>
      <c r="I57" s="5">
        <f t="shared" si="6"/>
        <v>2</v>
      </c>
      <c r="J57" s="1">
        <f t="shared" si="7"/>
        <v>0.92007104795737127</v>
      </c>
      <c r="K57" s="9">
        <f t="shared" si="8"/>
        <v>0.7</v>
      </c>
    </row>
    <row r="58" spans="1:11" x14ac:dyDescent="0.25">
      <c r="A58" t="s">
        <v>129</v>
      </c>
      <c r="B58" t="s">
        <v>14</v>
      </c>
      <c r="C58" s="5">
        <f t="shared" si="0"/>
        <v>14</v>
      </c>
      <c r="D58" s="5">
        <f t="shared" si="1"/>
        <v>40</v>
      </c>
      <c r="E58" s="5">
        <f t="shared" si="2"/>
        <v>301</v>
      </c>
      <c r="F58" s="5">
        <f t="shared" si="3"/>
        <v>744</v>
      </c>
      <c r="G58" s="5">
        <f t="shared" si="4"/>
        <v>5</v>
      </c>
      <c r="H58" s="5">
        <f t="shared" si="5"/>
        <v>5</v>
      </c>
      <c r="I58" s="5">
        <f t="shared" si="6"/>
        <v>3</v>
      </c>
      <c r="J58" s="1">
        <f t="shared" si="7"/>
        <v>0.88269794721407624</v>
      </c>
      <c r="K58" s="9">
        <f t="shared" si="8"/>
        <v>0.35714285714285715</v>
      </c>
    </row>
    <row r="59" spans="1:11" x14ac:dyDescent="0.25">
      <c r="A59" t="s">
        <v>10</v>
      </c>
      <c r="B59" t="s">
        <v>15</v>
      </c>
      <c r="C59" s="5">
        <f t="shared" si="0"/>
        <v>3</v>
      </c>
      <c r="D59" s="5">
        <f t="shared" si="1"/>
        <v>2</v>
      </c>
      <c r="E59" s="5">
        <f t="shared" si="2"/>
        <v>76</v>
      </c>
      <c r="F59" s="5">
        <f t="shared" si="3"/>
        <v>179</v>
      </c>
      <c r="G59" s="5">
        <f t="shared" si="4"/>
        <v>3</v>
      </c>
      <c r="H59" s="5">
        <f t="shared" si="5"/>
        <v>0</v>
      </c>
      <c r="I59" s="5">
        <f t="shared" si="6"/>
        <v>0</v>
      </c>
      <c r="J59" s="1">
        <f t="shared" si="7"/>
        <v>0.97435897435897434</v>
      </c>
      <c r="K59" s="9">
        <f t="shared" si="8"/>
        <v>1</v>
      </c>
    </row>
    <row r="60" spans="1:11" x14ac:dyDescent="0.25">
      <c r="A60" t="s">
        <v>91</v>
      </c>
      <c r="B60" t="s">
        <v>15</v>
      </c>
      <c r="C60" s="5">
        <f t="shared" si="0"/>
        <v>20</v>
      </c>
      <c r="D60" s="5">
        <f t="shared" si="1"/>
        <v>45</v>
      </c>
      <c r="E60" s="5">
        <f t="shared" si="2"/>
        <v>497</v>
      </c>
      <c r="F60" s="5">
        <f t="shared" si="3"/>
        <v>1210</v>
      </c>
      <c r="G60" s="5">
        <f t="shared" si="4"/>
        <v>12</v>
      </c>
      <c r="H60" s="5">
        <f t="shared" si="5"/>
        <v>1</v>
      </c>
      <c r="I60" s="5">
        <f t="shared" si="6"/>
        <v>0</v>
      </c>
      <c r="J60" s="1">
        <f t="shared" si="7"/>
        <v>0.91697416974169743</v>
      </c>
      <c r="K60" s="9">
        <f t="shared" si="8"/>
        <v>0.6</v>
      </c>
    </row>
    <row r="61" spans="1:11" x14ac:dyDescent="0.25">
      <c r="A61" t="s">
        <v>109</v>
      </c>
      <c r="B61" t="s">
        <v>15</v>
      </c>
      <c r="C61" s="5">
        <f t="shared" si="0"/>
        <v>26</v>
      </c>
      <c r="D61" s="5">
        <f t="shared" si="1"/>
        <v>65</v>
      </c>
      <c r="E61" s="5">
        <f t="shared" si="2"/>
        <v>618</v>
      </c>
      <c r="F61" s="5">
        <f t="shared" si="3"/>
        <v>1496</v>
      </c>
      <c r="G61" s="5">
        <f t="shared" si="4"/>
        <v>14</v>
      </c>
      <c r="H61" s="5">
        <f t="shared" si="5"/>
        <v>7</v>
      </c>
      <c r="I61" s="5">
        <f t="shared" si="6"/>
        <v>2</v>
      </c>
      <c r="J61" s="1">
        <f t="shared" si="7"/>
        <v>0.90483162518301608</v>
      </c>
      <c r="K61" s="9">
        <f t="shared" si="8"/>
        <v>0.53846153846153844</v>
      </c>
    </row>
    <row r="62" spans="1:11" x14ac:dyDescent="0.25">
      <c r="A62" t="s">
        <v>118</v>
      </c>
      <c r="B62" t="s">
        <v>15</v>
      </c>
      <c r="C62" s="5">
        <f t="shared" si="0"/>
        <v>29</v>
      </c>
      <c r="D62" s="5">
        <f t="shared" si="1"/>
        <v>68</v>
      </c>
      <c r="E62" s="5">
        <f t="shared" si="2"/>
        <v>744</v>
      </c>
      <c r="F62" s="5">
        <f t="shared" si="3"/>
        <v>1683</v>
      </c>
      <c r="G62" s="5">
        <f t="shared" si="4"/>
        <v>19</v>
      </c>
      <c r="H62" s="5">
        <f t="shared" si="5"/>
        <v>3</v>
      </c>
      <c r="I62" s="5">
        <f t="shared" si="6"/>
        <v>2</v>
      </c>
      <c r="J62" s="1">
        <f t="shared" si="7"/>
        <v>0.91625615763546797</v>
      </c>
      <c r="K62" s="9">
        <f t="shared" si="8"/>
        <v>0.65517241379310343</v>
      </c>
    </row>
    <row r="63" spans="1:11" x14ac:dyDescent="0.25">
      <c r="A63" t="s">
        <v>129</v>
      </c>
      <c r="B63" t="s">
        <v>15</v>
      </c>
      <c r="C63" s="5">
        <f t="shared" si="0"/>
        <v>8</v>
      </c>
      <c r="D63" s="5">
        <f t="shared" si="1"/>
        <v>29</v>
      </c>
      <c r="E63" s="5">
        <f t="shared" si="2"/>
        <v>207</v>
      </c>
      <c r="F63" s="5">
        <f t="shared" si="3"/>
        <v>477</v>
      </c>
      <c r="G63" s="5">
        <f t="shared" si="4"/>
        <v>2</v>
      </c>
      <c r="H63" s="5">
        <f t="shared" si="5"/>
        <v>2</v>
      </c>
      <c r="I63" s="5">
        <f t="shared" si="6"/>
        <v>0</v>
      </c>
      <c r="J63" s="1">
        <f t="shared" si="7"/>
        <v>0.8771186440677966</v>
      </c>
      <c r="K63" s="9">
        <f t="shared" si="8"/>
        <v>0.25</v>
      </c>
    </row>
    <row r="64" spans="1:11" x14ac:dyDescent="0.25">
      <c r="A64" t="s">
        <v>141</v>
      </c>
      <c r="B64" t="s">
        <v>15</v>
      </c>
      <c r="C64" s="5">
        <f t="shared" si="0"/>
        <v>1</v>
      </c>
      <c r="D64" s="5">
        <f t="shared" si="1"/>
        <v>3</v>
      </c>
      <c r="E64" s="5">
        <f t="shared" si="2"/>
        <v>25</v>
      </c>
      <c r="F64" s="5">
        <f t="shared" si="3"/>
        <v>59</v>
      </c>
      <c r="G64" s="5">
        <f t="shared" si="4"/>
        <v>0</v>
      </c>
      <c r="H64" s="5">
        <f t="shared" si="5"/>
        <v>0</v>
      </c>
      <c r="I64" s="5">
        <f t="shared" si="6"/>
        <v>0</v>
      </c>
      <c r="J64" s="1">
        <f t="shared" si="7"/>
        <v>0.8928571428571429</v>
      </c>
      <c r="K64" s="9">
        <f t="shared" si="8"/>
        <v>0</v>
      </c>
    </row>
    <row r="65" spans="1:11" x14ac:dyDescent="0.25">
      <c r="A65" t="s">
        <v>10</v>
      </c>
      <c r="B65" t="s">
        <v>16</v>
      </c>
      <c r="C65" s="5">
        <f t="shared" si="0"/>
        <v>1</v>
      </c>
      <c r="D65" s="5">
        <f t="shared" si="1"/>
        <v>1</v>
      </c>
      <c r="E65" s="5">
        <f t="shared" si="2"/>
        <v>28</v>
      </c>
      <c r="F65" s="5">
        <f t="shared" si="3"/>
        <v>60</v>
      </c>
      <c r="G65" s="5">
        <f t="shared" si="4"/>
        <v>1</v>
      </c>
      <c r="H65" s="5">
        <f t="shared" si="5"/>
        <v>0</v>
      </c>
      <c r="I65" s="5">
        <f t="shared" si="6"/>
        <v>0</v>
      </c>
      <c r="J65" s="1">
        <f t="shared" si="7"/>
        <v>0.96551724137931039</v>
      </c>
      <c r="K65" s="9">
        <f t="shared" si="8"/>
        <v>1</v>
      </c>
    </row>
    <row r="66" spans="1:11" x14ac:dyDescent="0.25">
      <c r="A66" t="s">
        <v>91</v>
      </c>
      <c r="B66" t="s">
        <v>16</v>
      </c>
      <c r="C66" s="5">
        <f t="shared" ref="C66:C129" si="9">SUMPRODUCT(--(Season=A66),--(GoalieName=B66),GS)</f>
        <v>30</v>
      </c>
      <c r="D66" s="5">
        <f t="shared" ref="D66:D129" si="10">SUMPRODUCT(--(Season=A66),--(GoalieName=B66),GA)</f>
        <v>76</v>
      </c>
      <c r="E66" s="5">
        <f t="shared" ref="E66:E129" si="11">SUMPRODUCT(--(Season=A66),--(GoalieName=B66),SV)</f>
        <v>703</v>
      </c>
      <c r="F66" s="5">
        <f t="shared" ref="F66:F129" si="12">SUMPRODUCT(--(Season=A66),--(GoalieName=B66),MIN)</f>
        <v>1647</v>
      </c>
      <c r="G66" s="5">
        <f t="shared" ref="G66:G129" si="13">SUMPRODUCT(--(Season=A66),--(GoalieName=B66),QS)</f>
        <v>15</v>
      </c>
      <c r="H66" s="5">
        <f t="shared" ref="H66:H129" si="14">SUMPRODUCT(--(Season=A66),--(GoalieName=B66),RBS)</f>
        <v>7</v>
      </c>
      <c r="I66" s="5">
        <f t="shared" ref="I66:I129" si="15">SUMPRODUCT(--(Season=A66),--(GoalieName=B66),PULL)</f>
        <v>5</v>
      </c>
      <c r="J66" s="1">
        <f t="shared" ref="J66:J129" si="16">E66/SUM(D66:E66)</f>
        <v>0.90243902439024393</v>
      </c>
      <c r="K66" s="9">
        <f t="shared" ref="K66:K129" si="17">G66/C66</f>
        <v>0.5</v>
      </c>
    </row>
    <row r="67" spans="1:11" x14ac:dyDescent="0.25">
      <c r="A67" t="s">
        <v>109</v>
      </c>
      <c r="B67" t="s">
        <v>16</v>
      </c>
      <c r="C67" s="5">
        <f t="shared" si="9"/>
        <v>48</v>
      </c>
      <c r="D67" s="5">
        <f t="shared" si="10"/>
        <v>119</v>
      </c>
      <c r="E67" s="5">
        <f t="shared" si="11"/>
        <v>1203</v>
      </c>
      <c r="F67" s="5">
        <f t="shared" si="12"/>
        <v>2810</v>
      </c>
      <c r="G67" s="5">
        <f t="shared" si="13"/>
        <v>27</v>
      </c>
      <c r="H67" s="5">
        <f t="shared" si="14"/>
        <v>9</v>
      </c>
      <c r="I67" s="5">
        <f t="shared" si="15"/>
        <v>3</v>
      </c>
      <c r="J67" s="1">
        <f t="shared" si="16"/>
        <v>0.90998487140695916</v>
      </c>
      <c r="K67" s="9">
        <f t="shared" si="17"/>
        <v>0.5625</v>
      </c>
    </row>
    <row r="68" spans="1:11" x14ac:dyDescent="0.25">
      <c r="A68" t="s">
        <v>118</v>
      </c>
      <c r="B68" t="s">
        <v>16</v>
      </c>
      <c r="C68" s="5">
        <f t="shared" si="9"/>
        <v>51</v>
      </c>
      <c r="D68" s="5">
        <f t="shared" si="10"/>
        <v>158</v>
      </c>
      <c r="E68" s="5">
        <f t="shared" si="11"/>
        <v>1332</v>
      </c>
      <c r="F68" s="5">
        <f t="shared" si="12"/>
        <v>2853</v>
      </c>
      <c r="G68" s="5">
        <f t="shared" si="13"/>
        <v>17</v>
      </c>
      <c r="H68" s="5">
        <f t="shared" si="14"/>
        <v>15</v>
      </c>
      <c r="I68" s="5">
        <f t="shared" si="15"/>
        <v>8</v>
      </c>
      <c r="J68" s="1">
        <f t="shared" si="16"/>
        <v>0.89395973154362418</v>
      </c>
      <c r="K68" s="9">
        <f t="shared" si="17"/>
        <v>0.33333333333333331</v>
      </c>
    </row>
    <row r="69" spans="1:11" x14ac:dyDescent="0.25">
      <c r="A69" t="s">
        <v>129</v>
      </c>
      <c r="B69" t="s">
        <v>16</v>
      </c>
      <c r="C69" s="5">
        <f t="shared" si="9"/>
        <v>36</v>
      </c>
      <c r="D69" s="5">
        <f t="shared" si="10"/>
        <v>57</v>
      </c>
      <c r="E69" s="5">
        <f t="shared" si="11"/>
        <v>894</v>
      </c>
      <c r="F69" s="5">
        <f t="shared" si="12"/>
        <v>2173</v>
      </c>
      <c r="G69" s="5">
        <f t="shared" si="13"/>
        <v>28</v>
      </c>
      <c r="H69" s="5">
        <f t="shared" si="14"/>
        <v>1</v>
      </c>
      <c r="I69" s="5">
        <f t="shared" si="15"/>
        <v>0</v>
      </c>
      <c r="J69" s="1">
        <f t="shared" si="16"/>
        <v>0.94006309148264988</v>
      </c>
      <c r="K69" s="9">
        <f t="shared" si="17"/>
        <v>0.77777777777777779</v>
      </c>
    </row>
    <row r="70" spans="1:11" x14ac:dyDescent="0.25">
      <c r="A70" t="s">
        <v>141</v>
      </c>
      <c r="B70" t="s">
        <v>16</v>
      </c>
      <c r="C70" s="5">
        <f t="shared" si="9"/>
        <v>20</v>
      </c>
      <c r="D70" s="5">
        <f t="shared" si="10"/>
        <v>45</v>
      </c>
      <c r="E70" s="5">
        <f t="shared" si="11"/>
        <v>421</v>
      </c>
      <c r="F70" s="5">
        <f t="shared" si="12"/>
        <v>1163</v>
      </c>
      <c r="G70" s="5">
        <f t="shared" si="13"/>
        <v>12</v>
      </c>
      <c r="H70" s="5">
        <f t="shared" si="14"/>
        <v>6</v>
      </c>
      <c r="I70" s="5">
        <f t="shared" si="15"/>
        <v>2</v>
      </c>
      <c r="J70" s="1">
        <f t="shared" si="16"/>
        <v>0.90343347639484983</v>
      </c>
      <c r="K70" s="9">
        <f t="shared" si="17"/>
        <v>0.6</v>
      </c>
    </row>
    <row r="71" spans="1:11" x14ac:dyDescent="0.25">
      <c r="A71" t="s">
        <v>151</v>
      </c>
      <c r="B71" t="s">
        <v>16</v>
      </c>
      <c r="C71" s="5">
        <f t="shared" si="9"/>
        <v>25</v>
      </c>
      <c r="D71" s="5">
        <f t="shared" si="10"/>
        <v>47</v>
      </c>
      <c r="E71" s="5">
        <f t="shared" si="11"/>
        <v>569</v>
      </c>
      <c r="F71" s="5">
        <f t="shared" si="12"/>
        <v>1437</v>
      </c>
      <c r="G71" s="5">
        <f t="shared" si="13"/>
        <v>16</v>
      </c>
      <c r="H71" s="5">
        <f t="shared" si="14"/>
        <v>2</v>
      </c>
      <c r="I71" s="5">
        <f t="shared" si="15"/>
        <v>2</v>
      </c>
      <c r="J71" s="1">
        <f t="shared" si="16"/>
        <v>0.92370129870129869</v>
      </c>
      <c r="K71" s="9">
        <f t="shared" si="17"/>
        <v>0.64</v>
      </c>
    </row>
    <row r="72" spans="1:11" x14ac:dyDescent="0.25">
      <c r="A72" t="s">
        <v>151</v>
      </c>
      <c r="B72" t="s">
        <v>154</v>
      </c>
      <c r="C72" s="5">
        <f t="shared" si="9"/>
        <v>1</v>
      </c>
      <c r="D72" s="5">
        <f t="shared" si="10"/>
        <v>5</v>
      </c>
      <c r="E72" s="5">
        <f t="shared" si="11"/>
        <v>33</v>
      </c>
      <c r="F72" s="5">
        <f t="shared" si="12"/>
        <v>64</v>
      </c>
      <c r="G72" s="5">
        <f t="shared" si="13"/>
        <v>0</v>
      </c>
      <c r="H72" s="5">
        <f t="shared" si="14"/>
        <v>0</v>
      </c>
      <c r="I72" s="5">
        <f t="shared" si="15"/>
        <v>0</v>
      </c>
      <c r="J72" s="1">
        <f t="shared" si="16"/>
        <v>0.86842105263157898</v>
      </c>
      <c r="K72" s="9">
        <f t="shared" si="17"/>
        <v>0</v>
      </c>
    </row>
    <row r="73" spans="1:11" x14ac:dyDescent="0.25">
      <c r="A73" t="s">
        <v>151</v>
      </c>
      <c r="B73" t="s">
        <v>155</v>
      </c>
      <c r="C73" s="5">
        <f t="shared" si="9"/>
        <v>19</v>
      </c>
      <c r="D73" s="5">
        <f t="shared" si="10"/>
        <v>31</v>
      </c>
      <c r="E73" s="5">
        <f t="shared" si="11"/>
        <v>512</v>
      </c>
      <c r="F73" s="5">
        <f t="shared" si="12"/>
        <v>1144</v>
      </c>
      <c r="G73" s="5">
        <f t="shared" si="13"/>
        <v>16</v>
      </c>
      <c r="H73" s="5">
        <f t="shared" si="14"/>
        <v>0</v>
      </c>
      <c r="I73" s="5">
        <f t="shared" si="15"/>
        <v>0</v>
      </c>
      <c r="J73" s="1">
        <f t="shared" si="16"/>
        <v>0.94290976058931864</v>
      </c>
      <c r="K73" s="9">
        <f t="shared" si="17"/>
        <v>0.84210526315789469</v>
      </c>
    </row>
    <row r="74" spans="1:11" x14ac:dyDescent="0.25">
      <c r="A74" t="s">
        <v>10</v>
      </c>
      <c r="B74" t="s">
        <v>17</v>
      </c>
      <c r="C74" s="5">
        <f t="shared" si="9"/>
        <v>67</v>
      </c>
      <c r="D74" s="5">
        <f t="shared" si="10"/>
        <v>177</v>
      </c>
      <c r="E74" s="5">
        <f t="shared" si="11"/>
        <v>1670</v>
      </c>
      <c r="F74" s="5">
        <f t="shared" si="12"/>
        <v>3868</v>
      </c>
      <c r="G74" s="5">
        <f t="shared" si="13"/>
        <v>38</v>
      </c>
      <c r="H74" s="5">
        <f t="shared" si="14"/>
        <v>14</v>
      </c>
      <c r="I74" s="5">
        <f t="shared" si="15"/>
        <v>5</v>
      </c>
      <c r="J74" s="1">
        <f t="shared" si="16"/>
        <v>0.90416892257715209</v>
      </c>
      <c r="K74" s="9">
        <f t="shared" si="17"/>
        <v>0.56716417910447758</v>
      </c>
    </row>
    <row r="75" spans="1:11" x14ac:dyDescent="0.25">
      <c r="A75" t="s">
        <v>91</v>
      </c>
      <c r="B75" t="s">
        <v>17</v>
      </c>
      <c r="C75" s="5">
        <f t="shared" si="9"/>
        <v>68</v>
      </c>
      <c r="D75" s="5">
        <f t="shared" si="10"/>
        <v>160</v>
      </c>
      <c r="E75" s="5">
        <f t="shared" si="11"/>
        <v>1741</v>
      </c>
      <c r="F75" s="5">
        <f t="shared" si="12"/>
        <v>3914</v>
      </c>
      <c r="G75" s="5">
        <f t="shared" si="13"/>
        <v>42</v>
      </c>
      <c r="H75" s="5">
        <f t="shared" si="14"/>
        <v>10</v>
      </c>
      <c r="I75" s="5">
        <f t="shared" si="15"/>
        <v>5</v>
      </c>
      <c r="J75" s="1">
        <f t="shared" si="16"/>
        <v>0.91583377169910574</v>
      </c>
      <c r="K75" s="9">
        <f t="shared" si="17"/>
        <v>0.61764705882352944</v>
      </c>
    </row>
    <row r="76" spans="1:11" x14ac:dyDescent="0.25">
      <c r="A76" t="s">
        <v>109</v>
      </c>
      <c r="B76" t="s">
        <v>17</v>
      </c>
      <c r="C76" s="5">
        <f t="shared" si="9"/>
        <v>45</v>
      </c>
      <c r="D76" s="5">
        <f t="shared" si="10"/>
        <v>114</v>
      </c>
      <c r="E76" s="5">
        <f t="shared" si="11"/>
        <v>1247</v>
      </c>
      <c r="F76" s="5">
        <f t="shared" si="12"/>
        <v>2555</v>
      </c>
      <c r="G76" s="5">
        <f t="shared" si="13"/>
        <v>25</v>
      </c>
      <c r="H76" s="5">
        <f t="shared" si="14"/>
        <v>4</v>
      </c>
      <c r="I76" s="5">
        <f t="shared" si="15"/>
        <v>4</v>
      </c>
      <c r="J76" s="1">
        <f t="shared" si="16"/>
        <v>0.91623806024981636</v>
      </c>
      <c r="K76" s="9">
        <f t="shared" si="17"/>
        <v>0.55555555555555558</v>
      </c>
    </row>
    <row r="77" spans="1:11" x14ac:dyDescent="0.25">
      <c r="A77" t="s">
        <v>118</v>
      </c>
      <c r="B77" t="s">
        <v>17</v>
      </c>
      <c r="C77" s="5">
        <f t="shared" si="9"/>
        <v>73</v>
      </c>
      <c r="D77" s="5">
        <f t="shared" si="10"/>
        <v>182</v>
      </c>
      <c r="E77" s="5">
        <f t="shared" si="11"/>
        <v>2161</v>
      </c>
      <c r="F77" s="5">
        <f t="shared" si="12"/>
        <v>4247</v>
      </c>
      <c r="G77" s="5">
        <f t="shared" si="13"/>
        <v>43</v>
      </c>
      <c r="H77" s="5">
        <f t="shared" si="14"/>
        <v>8</v>
      </c>
      <c r="I77" s="5">
        <f t="shared" si="15"/>
        <v>4</v>
      </c>
      <c r="J77" s="1">
        <f t="shared" si="16"/>
        <v>0.92232180964575328</v>
      </c>
      <c r="K77" s="9">
        <f t="shared" si="17"/>
        <v>0.58904109589041098</v>
      </c>
    </row>
    <row r="78" spans="1:11" x14ac:dyDescent="0.25">
      <c r="A78" t="s">
        <v>129</v>
      </c>
      <c r="B78" t="s">
        <v>17</v>
      </c>
      <c r="C78" s="5">
        <f t="shared" si="9"/>
        <v>68</v>
      </c>
      <c r="D78" s="5">
        <f t="shared" si="10"/>
        <v>182</v>
      </c>
      <c r="E78" s="5">
        <f t="shared" si="11"/>
        <v>1961</v>
      </c>
      <c r="F78" s="5">
        <f t="shared" si="12"/>
        <v>3978</v>
      </c>
      <c r="G78" s="5">
        <f t="shared" si="13"/>
        <v>38</v>
      </c>
      <c r="H78" s="5">
        <f t="shared" si="14"/>
        <v>10</v>
      </c>
      <c r="I78" s="5">
        <f t="shared" si="15"/>
        <v>5</v>
      </c>
      <c r="J78" s="1">
        <f t="shared" si="16"/>
        <v>0.91507232851143261</v>
      </c>
      <c r="K78" s="9">
        <f t="shared" si="17"/>
        <v>0.55882352941176472</v>
      </c>
    </row>
    <row r="79" spans="1:11" x14ac:dyDescent="0.25">
      <c r="A79" t="s">
        <v>141</v>
      </c>
      <c r="B79" t="s">
        <v>17</v>
      </c>
      <c r="C79" s="5">
        <f t="shared" si="9"/>
        <v>16</v>
      </c>
      <c r="D79" s="5">
        <f t="shared" si="10"/>
        <v>43</v>
      </c>
      <c r="E79" s="5">
        <f t="shared" si="11"/>
        <v>422</v>
      </c>
      <c r="F79" s="5">
        <f t="shared" si="12"/>
        <v>893</v>
      </c>
      <c r="G79" s="5">
        <f t="shared" si="13"/>
        <v>7</v>
      </c>
      <c r="H79" s="5">
        <f t="shared" si="14"/>
        <v>3</v>
      </c>
      <c r="I79" s="5">
        <f t="shared" si="15"/>
        <v>2</v>
      </c>
      <c r="J79" s="1">
        <f t="shared" si="16"/>
        <v>0.90752688172043006</v>
      </c>
      <c r="K79" s="9">
        <f t="shared" si="17"/>
        <v>0.4375</v>
      </c>
    </row>
    <row r="80" spans="1:11" x14ac:dyDescent="0.25">
      <c r="A80" t="s">
        <v>151</v>
      </c>
      <c r="B80" t="s">
        <v>17</v>
      </c>
      <c r="C80" s="5">
        <f t="shared" si="9"/>
        <v>28</v>
      </c>
      <c r="D80" s="5">
        <f t="shared" si="10"/>
        <v>80</v>
      </c>
      <c r="E80" s="5">
        <f t="shared" si="11"/>
        <v>723</v>
      </c>
      <c r="F80" s="5">
        <f t="shared" si="12"/>
        <v>1590</v>
      </c>
      <c r="G80" s="5">
        <f t="shared" si="13"/>
        <v>11</v>
      </c>
      <c r="H80" s="5">
        <f t="shared" si="14"/>
        <v>6</v>
      </c>
      <c r="I80" s="5">
        <f t="shared" si="15"/>
        <v>2</v>
      </c>
      <c r="J80" s="1">
        <f t="shared" si="16"/>
        <v>0.90037359900373604</v>
      </c>
      <c r="K80" s="9">
        <f t="shared" si="17"/>
        <v>0.39285714285714285</v>
      </c>
    </row>
    <row r="81" spans="1:11" x14ac:dyDescent="0.25">
      <c r="A81" t="s">
        <v>10</v>
      </c>
      <c r="B81" t="s">
        <v>18</v>
      </c>
      <c r="C81" s="5">
        <f t="shared" si="9"/>
        <v>40</v>
      </c>
      <c r="D81" s="5">
        <f t="shared" si="10"/>
        <v>100</v>
      </c>
      <c r="E81" s="5">
        <f t="shared" si="11"/>
        <v>1157</v>
      </c>
      <c r="F81" s="5">
        <f t="shared" si="12"/>
        <v>2352</v>
      </c>
      <c r="G81" s="5">
        <f t="shared" si="13"/>
        <v>24</v>
      </c>
      <c r="H81" s="5">
        <f t="shared" si="14"/>
        <v>4</v>
      </c>
      <c r="I81" s="5">
        <f t="shared" si="15"/>
        <v>2</v>
      </c>
      <c r="J81" s="1">
        <f t="shared" si="16"/>
        <v>0.92044550517104218</v>
      </c>
      <c r="K81" s="9">
        <f t="shared" si="17"/>
        <v>0.6</v>
      </c>
    </row>
    <row r="82" spans="1:11" x14ac:dyDescent="0.25">
      <c r="A82" t="s">
        <v>91</v>
      </c>
      <c r="B82" t="s">
        <v>18</v>
      </c>
      <c r="C82" s="5">
        <f t="shared" si="9"/>
        <v>49</v>
      </c>
      <c r="D82" s="5">
        <f t="shared" si="10"/>
        <v>140</v>
      </c>
      <c r="E82" s="5">
        <f t="shared" si="11"/>
        <v>1349</v>
      </c>
      <c r="F82" s="5">
        <f t="shared" si="12"/>
        <v>2949</v>
      </c>
      <c r="G82" s="5">
        <f t="shared" si="13"/>
        <v>30</v>
      </c>
      <c r="H82" s="5">
        <f t="shared" si="14"/>
        <v>8</v>
      </c>
      <c r="I82" s="5">
        <f t="shared" si="15"/>
        <v>1</v>
      </c>
      <c r="J82" s="1">
        <f t="shared" si="16"/>
        <v>0.90597716588314303</v>
      </c>
      <c r="K82" s="9">
        <f t="shared" si="17"/>
        <v>0.61224489795918369</v>
      </c>
    </row>
    <row r="83" spans="1:11" x14ac:dyDescent="0.25">
      <c r="A83" t="s">
        <v>109</v>
      </c>
      <c r="B83" t="s">
        <v>18</v>
      </c>
      <c r="C83" s="5">
        <f t="shared" si="9"/>
        <v>39</v>
      </c>
      <c r="D83" s="5">
        <f t="shared" si="10"/>
        <v>106</v>
      </c>
      <c r="E83" s="5">
        <f t="shared" si="11"/>
        <v>1115</v>
      </c>
      <c r="F83" s="5">
        <f t="shared" si="12"/>
        <v>2313</v>
      </c>
      <c r="G83" s="5">
        <f t="shared" si="13"/>
        <v>21</v>
      </c>
      <c r="H83" s="5">
        <f t="shared" si="14"/>
        <v>4</v>
      </c>
      <c r="I83" s="5">
        <f t="shared" si="15"/>
        <v>2</v>
      </c>
      <c r="J83" s="1">
        <f t="shared" si="16"/>
        <v>0.91318591318591313</v>
      </c>
      <c r="K83" s="9">
        <f t="shared" si="17"/>
        <v>0.53846153846153844</v>
      </c>
    </row>
    <row r="84" spans="1:11" x14ac:dyDescent="0.25">
      <c r="A84" t="s">
        <v>118</v>
      </c>
      <c r="B84" t="s">
        <v>18</v>
      </c>
      <c r="C84" s="5">
        <f t="shared" si="9"/>
        <v>70</v>
      </c>
      <c r="D84" s="5">
        <f t="shared" si="10"/>
        <v>163</v>
      </c>
      <c r="E84" s="5">
        <f t="shared" si="11"/>
        <v>1961</v>
      </c>
      <c r="F84" s="5">
        <f t="shared" si="12"/>
        <v>4132</v>
      </c>
      <c r="G84" s="5">
        <f t="shared" si="13"/>
        <v>42</v>
      </c>
      <c r="H84" s="5">
        <f t="shared" si="14"/>
        <v>9</v>
      </c>
      <c r="I84" s="5">
        <f t="shared" si="15"/>
        <v>4</v>
      </c>
      <c r="J84" s="1">
        <f t="shared" si="16"/>
        <v>0.92325800376647837</v>
      </c>
      <c r="K84" s="9">
        <f t="shared" si="17"/>
        <v>0.6</v>
      </c>
    </row>
    <row r="85" spans="1:11" x14ac:dyDescent="0.25">
      <c r="A85" t="s">
        <v>129</v>
      </c>
      <c r="B85" t="s">
        <v>18</v>
      </c>
      <c r="C85" s="5">
        <f t="shared" si="9"/>
        <v>64</v>
      </c>
      <c r="D85" s="5">
        <f t="shared" si="10"/>
        <v>158</v>
      </c>
      <c r="E85" s="5">
        <f t="shared" si="11"/>
        <v>1721</v>
      </c>
      <c r="F85" s="5">
        <f t="shared" si="12"/>
        <v>3865</v>
      </c>
      <c r="G85" s="5">
        <f t="shared" si="13"/>
        <v>36</v>
      </c>
      <c r="H85" s="5">
        <f t="shared" si="14"/>
        <v>8</v>
      </c>
      <c r="I85" s="5">
        <f t="shared" si="15"/>
        <v>0</v>
      </c>
      <c r="J85" s="1">
        <f t="shared" si="16"/>
        <v>0.91591271953166575</v>
      </c>
      <c r="K85" s="9">
        <f t="shared" si="17"/>
        <v>0.5625</v>
      </c>
    </row>
    <row r="86" spans="1:11" x14ac:dyDescent="0.25">
      <c r="A86" t="s">
        <v>141</v>
      </c>
      <c r="B86" t="s">
        <v>18</v>
      </c>
      <c r="C86" s="5">
        <f t="shared" si="9"/>
        <v>38</v>
      </c>
      <c r="D86" s="5">
        <f t="shared" si="10"/>
        <v>94</v>
      </c>
      <c r="E86" s="5">
        <f t="shared" si="11"/>
        <v>904</v>
      </c>
      <c r="F86" s="5">
        <f t="shared" si="12"/>
        <v>2210</v>
      </c>
      <c r="G86" s="5">
        <f t="shared" si="13"/>
        <v>21</v>
      </c>
      <c r="H86" s="5">
        <f t="shared" si="14"/>
        <v>8</v>
      </c>
      <c r="I86" s="5">
        <f t="shared" si="15"/>
        <v>3</v>
      </c>
      <c r="J86" s="1">
        <f t="shared" si="16"/>
        <v>0.905811623246493</v>
      </c>
      <c r="K86" s="9">
        <f t="shared" si="17"/>
        <v>0.55263157894736847</v>
      </c>
    </row>
    <row r="87" spans="1:11" x14ac:dyDescent="0.25">
      <c r="A87" t="s">
        <v>151</v>
      </c>
      <c r="B87" t="s">
        <v>18</v>
      </c>
      <c r="C87" s="5">
        <f t="shared" si="9"/>
        <v>59</v>
      </c>
      <c r="D87" s="5">
        <f t="shared" si="10"/>
        <v>134</v>
      </c>
      <c r="E87" s="5">
        <f t="shared" si="11"/>
        <v>1694</v>
      </c>
      <c r="F87" s="5">
        <f t="shared" si="12"/>
        <v>3464</v>
      </c>
      <c r="G87" s="5">
        <f t="shared" si="13"/>
        <v>38</v>
      </c>
      <c r="H87" s="5">
        <f t="shared" si="14"/>
        <v>7</v>
      </c>
      <c r="I87" s="5">
        <f t="shared" si="15"/>
        <v>3</v>
      </c>
      <c r="J87" s="1">
        <f t="shared" si="16"/>
        <v>0.92669584245076586</v>
      </c>
      <c r="K87" s="9">
        <f t="shared" si="17"/>
        <v>0.64406779661016944</v>
      </c>
    </row>
    <row r="88" spans="1:11" x14ac:dyDescent="0.25">
      <c r="A88" t="s">
        <v>141</v>
      </c>
      <c r="B88" t="s">
        <v>142</v>
      </c>
      <c r="C88" s="5">
        <f t="shared" si="9"/>
        <v>1</v>
      </c>
      <c r="D88" s="5">
        <f t="shared" si="10"/>
        <v>3</v>
      </c>
      <c r="E88" s="5">
        <f t="shared" si="11"/>
        <v>25</v>
      </c>
      <c r="F88" s="5">
        <f t="shared" si="12"/>
        <v>59</v>
      </c>
      <c r="G88" s="5">
        <f t="shared" si="13"/>
        <v>0</v>
      </c>
      <c r="H88" s="5">
        <f t="shared" si="14"/>
        <v>0</v>
      </c>
      <c r="I88" s="5">
        <f t="shared" si="15"/>
        <v>0</v>
      </c>
      <c r="J88" s="1">
        <f t="shared" si="16"/>
        <v>0.8928571428571429</v>
      </c>
      <c r="K88" s="9">
        <f t="shared" si="17"/>
        <v>0</v>
      </c>
    </row>
    <row r="89" spans="1:11" x14ac:dyDescent="0.25">
      <c r="A89" t="s">
        <v>151</v>
      </c>
      <c r="B89" t="s">
        <v>142</v>
      </c>
      <c r="C89" s="5">
        <f t="shared" si="9"/>
        <v>34</v>
      </c>
      <c r="D89" s="5">
        <f t="shared" si="10"/>
        <v>88</v>
      </c>
      <c r="E89" s="5">
        <f t="shared" si="11"/>
        <v>846</v>
      </c>
      <c r="F89" s="5">
        <f t="shared" si="12"/>
        <v>1915</v>
      </c>
      <c r="G89" s="5">
        <f t="shared" si="13"/>
        <v>16</v>
      </c>
      <c r="H89" s="5">
        <f t="shared" si="14"/>
        <v>8</v>
      </c>
      <c r="I89" s="5">
        <f t="shared" si="15"/>
        <v>4</v>
      </c>
      <c r="J89" s="1">
        <f t="shared" si="16"/>
        <v>0.90578158458244107</v>
      </c>
      <c r="K89" s="9">
        <f t="shared" si="17"/>
        <v>0.47058823529411764</v>
      </c>
    </row>
    <row r="90" spans="1:11" x14ac:dyDescent="0.25">
      <c r="A90" t="s">
        <v>118</v>
      </c>
      <c r="B90" t="s">
        <v>121</v>
      </c>
      <c r="C90" s="5">
        <f t="shared" si="9"/>
        <v>2</v>
      </c>
      <c r="D90" s="5">
        <f t="shared" si="10"/>
        <v>2</v>
      </c>
      <c r="E90" s="5">
        <f t="shared" si="11"/>
        <v>61</v>
      </c>
      <c r="F90" s="5">
        <f t="shared" si="12"/>
        <v>120</v>
      </c>
      <c r="G90" s="5">
        <f t="shared" si="13"/>
        <v>2</v>
      </c>
      <c r="H90" s="5">
        <f t="shared" si="14"/>
        <v>0</v>
      </c>
      <c r="I90" s="5">
        <f t="shared" si="15"/>
        <v>0</v>
      </c>
      <c r="J90" s="1">
        <f t="shared" si="16"/>
        <v>0.96825396825396826</v>
      </c>
      <c r="K90" s="9">
        <f t="shared" si="17"/>
        <v>1</v>
      </c>
    </row>
    <row r="91" spans="1:11" x14ac:dyDescent="0.25">
      <c r="A91" t="s">
        <v>141</v>
      </c>
      <c r="B91" t="s">
        <v>121</v>
      </c>
      <c r="C91" s="5">
        <f t="shared" si="9"/>
        <v>2</v>
      </c>
      <c r="D91" s="5">
        <f t="shared" si="10"/>
        <v>7</v>
      </c>
      <c r="E91" s="5">
        <f t="shared" si="11"/>
        <v>46</v>
      </c>
      <c r="F91" s="5">
        <f t="shared" si="12"/>
        <v>118</v>
      </c>
      <c r="G91" s="5">
        <f t="shared" si="13"/>
        <v>0</v>
      </c>
      <c r="H91" s="5">
        <f t="shared" si="14"/>
        <v>0</v>
      </c>
      <c r="I91" s="5">
        <f t="shared" si="15"/>
        <v>0</v>
      </c>
      <c r="J91" s="1">
        <f t="shared" si="16"/>
        <v>0.86792452830188682</v>
      </c>
      <c r="K91" s="9">
        <f t="shared" si="17"/>
        <v>0</v>
      </c>
    </row>
    <row r="92" spans="1:11" x14ac:dyDescent="0.25">
      <c r="A92" t="s">
        <v>109</v>
      </c>
      <c r="B92" t="s">
        <v>111</v>
      </c>
      <c r="C92" s="5">
        <f t="shared" si="9"/>
        <v>4</v>
      </c>
      <c r="D92" s="5">
        <f t="shared" si="10"/>
        <v>8</v>
      </c>
      <c r="E92" s="5">
        <f t="shared" si="11"/>
        <v>107</v>
      </c>
      <c r="F92" s="5">
        <f t="shared" si="12"/>
        <v>239</v>
      </c>
      <c r="G92" s="5">
        <f t="shared" si="13"/>
        <v>2</v>
      </c>
      <c r="H92" s="5">
        <f t="shared" si="14"/>
        <v>0</v>
      </c>
      <c r="I92" s="5">
        <f t="shared" si="15"/>
        <v>0</v>
      </c>
      <c r="J92" s="1">
        <f t="shared" si="16"/>
        <v>0.93043478260869561</v>
      </c>
      <c r="K92" s="9">
        <f t="shared" si="17"/>
        <v>0.5</v>
      </c>
    </row>
    <row r="93" spans="1:11" x14ac:dyDescent="0.25">
      <c r="A93" t="s">
        <v>141</v>
      </c>
      <c r="B93" t="s">
        <v>111</v>
      </c>
      <c r="C93" s="5">
        <f t="shared" si="9"/>
        <v>4</v>
      </c>
      <c r="D93" s="5">
        <f t="shared" si="10"/>
        <v>5</v>
      </c>
      <c r="E93" s="5">
        <f t="shared" si="11"/>
        <v>103</v>
      </c>
      <c r="F93" s="5">
        <f t="shared" si="12"/>
        <v>247</v>
      </c>
      <c r="G93" s="5">
        <f t="shared" si="13"/>
        <v>4</v>
      </c>
      <c r="H93" s="5">
        <f t="shared" si="14"/>
        <v>0</v>
      </c>
      <c r="I93" s="5">
        <f t="shared" si="15"/>
        <v>0</v>
      </c>
      <c r="J93" s="1">
        <f t="shared" si="16"/>
        <v>0.95370370370370372</v>
      </c>
      <c r="K93" s="9">
        <f t="shared" si="17"/>
        <v>1</v>
      </c>
    </row>
    <row r="94" spans="1:11" x14ac:dyDescent="0.25">
      <c r="A94" t="s">
        <v>151</v>
      </c>
      <c r="B94" t="s">
        <v>111</v>
      </c>
      <c r="C94" s="5">
        <f t="shared" si="9"/>
        <v>23</v>
      </c>
      <c r="D94" s="5">
        <f t="shared" si="10"/>
        <v>48</v>
      </c>
      <c r="E94" s="5">
        <f t="shared" si="11"/>
        <v>603</v>
      </c>
      <c r="F94" s="5">
        <f t="shared" si="12"/>
        <v>1389</v>
      </c>
      <c r="G94" s="5">
        <f t="shared" si="13"/>
        <v>17</v>
      </c>
      <c r="H94" s="5">
        <f t="shared" si="14"/>
        <v>2</v>
      </c>
      <c r="I94" s="5">
        <f t="shared" si="15"/>
        <v>0</v>
      </c>
      <c r="J94" s="1">
        <f t="shared" si="16"/>
        <v>0.92626728110599077</v>
      </c>
      <c r="K94" s="9">
        <f t="shared" si="17"/>
        <v>0.73913043478260865</v>
      </c>
    </row>
    <row r="95" spans="1:11" x14ac:dyDescent="0.25">
      <c r="A95" t="s">
        <v>10</v>
      </c>
      <c r="B95" t="s">
        <v>19</v>
      </c>
      <c r="C95" s="5">
        <f t="shared" si="9"/>
        <v>45</v>
      </c>
      <c r="D95" s="5">
        <f t="shared" si="10"/>
        <v>120</v>
      </c>
      <c r="E95" s="5">
        <f t="shared" si="11"/>
        <v>1052</v>
      </c>
      <c r="F95" s="5">
        <f t="shared" si="12"/>
        <v>2429</v>
      </c>
      <c r="G95" s="5">
        <f t="shared" si="13"/>
        <v>23</v>
      </c>
      <c r="H95" s="5">
        <f t="shared" si="14"/>
        <v>15</v>
      </c>
      <c r="I95" s="5">
        <f t="shared" si="15"/>
        <v>8</v>
      </c>
      <c r="J95" s="1">
        <f t="shared" si="16"/>
        <v>0.89761092150170652</v>
      </c>
      <c r="K95" s="9">
        <f t="shared" si="17"/>
        <v>0.51111111111111107</v>
      </c>
    </row>
    <row r="96" spans="1:11" x14ac:dyDescent="0.25">
      <c r="A96" t="s">
        <v>91</v>
      </c>
      <c r="B96" t="s">
        <v>19</v>
      </c>
      <c r="C96" s="5">
        <f t="shared" si="9"/>
        <v>51</v>
      </c>
      <c r="D96" s="5">
        <f t="shared" si="10"/>
        <v>122</v>
      </c>
      <c r="E96" s="5">
        <f t="shared" si="11"/>
        <v>1331</v>
      </c>
      <c r="F96" s="5">
        <f t="shared" si="12"/>
        <v>2998</v>
      </c>
      <c r="G96" s="5">
        <f t="shared" si="13"/>
        <v>31</v>
      </c>
      <c r="H96" s="5">
        <f t="shared" si="14"/>
        <v>8</v>
      </c>
      <c r="I96" s="5">
        <f t="shared" si="15"/>
        <v>3</v>
      </c>
      <c r="J96" s="1">
        <f t="shared" si="16"/>
        <v>0.91603578802477637</v>
      </c>
      <c r="K96" s="9">
        <f t="shared" si="17"/>
        <v>0.60784313725490191</v>
      </c>
    </row>
    <row r="97" spans="1:11" x14ac:dyDescent="0.25">
      <c r="A97" t="s">
        <v>109</v>
      </c>
      <c r="B97" t="s">
        <v>19</v>
      </c>
      <c r="C97" s="5">
        <f t="shared" si="9"/>
        <v>61</v>
      </c>
      <c r="D97" s="5">
        <f t="shared" si="10"/>
        <v>148</v>
      </c>
      <c r="E97" s="5">
        <f t="shared" si="11"/>
        <v>1552</v>
      </c>
      <c r="F97" s="5">
        <f t="shared" si="12"/>
        <v>3500</v>
      </c>
      <c r="G97" s="5">
        <f t="shared" si="13"/>
        <v>33</v>
      </c>
      <c r="H97" s="5">
        <f t="shared" si="14"/>
        <v>10</v>
      </c>
      <c r="I97" s="5">
        <f t="shared" si="15"/>
        <v>5</v>
      </c>
      <c r="J97" s="1">
        <f t="shared" si="16"/>
        <v>0.91294117647058826</v>
      </c>
      <c r="K97" s="9">
        <f t="shared" si="17"/>
        <v>0.54098360655737709</v>
      </c>
    </row>
    <row r="98" spans="1:11" x14ac:dyDescent="0.25">
      <c r="A98" t="s">
        <v>118</v>
      </c>
      <c r="B98" t="s">
        <v>19</v>
      </c>
      <c r="C98" s="5">
        <f t="shared" si="9"/>
        <v>28</v>
      </c>
      <c r="D98" s="5">
        <f t="shared" si="10"/>
        <v>83</v>
      </c>
      <c r="E98" s="5">
        <f t="shared" si="11"/>
        <v>704</v>
      </c>
      <c r="F98" s="5">
        <f t="shared" si="12"/>
        <v>1486</v>
      </c>
      <c r="G98" s="5">
        <f t="shared" si="13"/>
        <v>9</v>
      </c>
      <c r="H98" s="5">
        <f t="shared" si="14"/>
        <v>6</v>
      </c>
      <c r="I98" s="5">
        <f t="shared" si="15"/>
        <v>5</v>
      </c>
      <c r="J98" s="1">
        <f t="shared" si="16"/>
        <v>0.89453621346886913</v>
      </c>
      <c r="K98" s="9">
        <f t="shared" si="17"/>
        <v>0.32142857142857145</v>
      </c>
    </row>
    <row r="99" spans="1:11" x14ac:dyDescent="0.25">
      <c r="A99" t="s">
        <v>129</v>
      </c>
      <c r="B99" t="s">
        <v>19</v>
      </c>
      <c r="C99" s="5">
        <f t="shared" si="9"/>
        <v>15</v>
      </c>
      <c r="D99" s="5">
        <f t="shared" si="10"/>
        <v>37</v>
      </c>
      <c r="E99" s="5">
        <f t="shared" si="11"/>
        <v>340</v>
      </c>
      <c r="F99" s="5">
        <f t="shared" si="12"/>
        <v>873</v>
      </c>
      <c r="G99" s="5">
        <f t="shared" si="13"/>
        <v>6</v>
      </c>
      <c r="H99" s="5">
        <f t="shared" si="14"/>
        <v>3</v>
      </c>
      <c r="I99" s="5">
        <f t="shared" si="15"/>
        <v>1</v>
      </c>
      <c r="J99" s="1">
        <f t="shared" si="16"/>
        <v>0.90185676392572944</v>
      </c>
      <c r="K99" s="9">
        <f t="shared" si="17"/>
        <v>0.4</v>
      </c>
    </row>
    <row r="100" spans="1:11" x14ac:dyDescent="0.25">
      <c r="A100" t="s">
        <v>141</v>
      </c>
      <c r="B100" t="s">
        <v>19</v>
      </c>
      <c r="C100" s="5">
        <f t="shared" si="9"/>
        <v>6</v>
      </c>
      <c r="D100" s="5">
        <f t="shared" si="10"/>
        <v>21</v>
      </c>
      <c r="E100" s="5">
        <f t="shared" si="11"/>
        <v>161</v>
      </c>
      <c r="F100" s="5">
        <f t="shared" si="12"/>
        <v>336</v>
      </c>
      <c r="G100" s="5">
        <f t="shared" si="13"/>
        <v>3</v>
      </c>
      <c r="H100" s="5">
        <f t="shared" si="14"/>
        <v>2</v>
      </c>
      <c r="I100" s="5">
        <f t="shared" si="15"/>
        <v>1</v>
      </c>
      <c r="J100" s="1">
        <f t="shared" si="16"/>
        <v>0.88461538461538458</v>
      </c>
      <c r="K100" s="9">
        <f t="shared" si="17"/>
        <v>0.5</v>
      </c>
    </row>
    <row r="101" spans="1:11" x14ac:dyDescent="0.25">
      <c r="A101" t="s">
        <v>10</v>
      </c>
      <c r="B101" t="s">
        <v>20</v>
      </c>
      <c r="C101" s="5">
        <f t="shared" si="9"/>
        <v>40</v>
      </c>
      <c r="D101" s="5">
        <f t="shared" si="10"/>
        <v>81</v>
      </c>
      <c r="E101" s="5">
        <f t="shared" si="11"/>
        <v>861</v>
      </c>
      <c r="F101" s="5">
        <f t="shared" si="12"/>
        <v>2300</v>
      </c>
      <c r="G101" s="5">
        <f t="shared" si="13"/>
        <v>27</v>
      </c>
      <c r="H101" s="5">
        <f t="shared" si="14"/>
        <v>8</v>
      </c>
      <c r="I101" s="5">
        <f t="shared" si="15"/>
        <v>3</v>
      </c>
      <c r="J101" s="1">
        <f t="shared" si="16"/>
        <v>0.9140127388535032</v>
      </c>
      <c r="K101" s="9">
        <f t="shared" si="17"/>
        <v>0.67500000000000004</v>
      </c>
    </row>
    <row r="102" spans="1:11" x14ac:dyDescent="0.25">
      <c r="A102" t="s">
        <v>91</v>
      </c>
      <c r="B102" t="s">
        <v>20</v>
      </c>
      <c r="C102" s="5">
        <f t="shared" si="9"/>
        <v>43</v>
      </c>
      <c r="D102" s="5">
        <f t="shared" si="10"/>
        <v>131</v>
      </c>
      <c r="E102" s="5">
        <f t="shared" si="11"/>
        <v>1028</v>
      </c>
      <c r="F102" s="5">
        <f t="shared" si="12"/>
        <v>2511</v>
      </c>
      <c r="G102" s="5">
        <f t="shared" si="13"/>
        <v>18</v>
      </c>
      <c r="H102" s="5">
        <f t="shared" si="14"/>
        <v>10</v>
      </c>
      <c r="I102" s="5">
        <f t="shared" si="15"/>
        <v>3</v>
      </c>
      <c r="J102" s="1">
        <f t="shared" si="16"/>
        <v>0.88697152717860228</v>
      </c>
      <c r="K102" s="9">
        <f t="shared" si="17"/>
        <v>0.41860465116279072</v>
      </c>
    </row>
    <row r="103" spans="1:11" x14ac:dyDescent="0.25">
      <c r="A103" t="s">
        <v>109</v>
      </c>
      <c r="B103" t="s">
        <v>20</v>
      </c>
      <c r="C103" s="5">
        <f t="shared" si="9"/>
        <v>21</v>
      </c>
      <c r="D103" s="5">
        <f t="shared" si="10"/>
        <v>58</v>
      </c>
      <c r="E103" s="5">
        <f t="shared" si="11"/>
        <v>480</v>
      </c>
      <c r="F103" s="5">
        <f t="shared" si="12"/>
        <v>1190</v>
      </c>
      <c r="G103" s="5">
        <f t="shared" si="13"/>
        <v>9</v>
      </c>
      <c r="H103" s="5">
        <f t="shared" si="14"/>
        <v>7</v>
      </c>
      <c r="I103" s="5">
        <f t="shared" si="15"/>
        <v>2</v>
      </c>
      <c r="J103" s="1">
        <f t="shared" si="16"/>
        <v>0.89219330855018586</v>
      </c>
      <c r="K103" s="9">
        <f t="shared" si="17"/>
        <v>0.42857142857142855</v>
      </c>
    </row>
    <row r="104" spans="1:11" x14ac:dyDescent="0.25">
      <c r="A104" t="s">
        <v>118</v>
      </c>
      <c r="B104" t="s">
        <v>20</v>
      </c>
      <c r="C104" s="5">
        <f t="shared" si="9"/>
        <v>10</v>
      </c>
      <c r="D104" s="5">
        <f t="shared" si="10"/>
        <v>29</v>
      </c>
      <c r="E104" s="5">
        <f t="shared" si="11"/>
        <v>264</v>
      </c>
      <c r="F104" s="5">
        <f t="shared" si="12"/>
        <v>607</v>
      </c>
      <c r="G104" s="5">
        <f t="shared" si="13"/>
        <v>5</v>
      </c>
      <c r="H104" s="5">
        <f t="shared" si="14"/>
        <v>2</v>
      </c>
      <c r="I104" s="5">
        <f t="shared" si="15"/>
        <v>0</v>
      </c>
      <c r="J104" s="1">
        <f t="shared" si="16"/>
        <v>0.90102389078498291</v>
      </c>
      <c r="K104" s="9">
        <f t="shared" si="17"/>
        <v>0.5</v>
      </c>
    </row>
    <row r="105" spans="1:11" x14ac:dyDescent="0.25">
      <c r="A105" t="s">
        <v>151</v>
      </c>
      <c r="B105" t="s">
        <v>156</v>
      </c>
      <c r="C105" s="5">
        <f t="shared" si="9"/>
        <v>1</v>
      </c>
      <c r="D105" s="5">
        <f t="shared" si="10"/>
        <v>3</v>
      </c>
      <c r="E105" s="5">
        <f t="shared" si="11"/>
        <v>22</v>
      </c>
      <c r="F105" s="5">
        <f t="shared" si="12"/>
        <v>65</v>
      </c>
      <c r="G105" s="5">
        <f t="shared" si="13"/>
        <v>0</v>
      </c>
      <c r="H105" s="5">
        <f t="shared" si="14"/>
        <v>0</v>
      </c>
      <c r="I105" s="5">
        <f t="shared" si="15"/>
        <v>0</v>
      </c>
      <c r="J105" s="1">
        <f t="shared" si="16"/>
        <v>0.88</v>
      </c>
      <c r="K105" s="9">
        <f t="shared" si="17"/>
        <v>0</v>
      </c>
    </row>
    <row r="106" spans="1:11" x14ac:dyDescent="0.25">
      <c r="A106" t="s">
        <v>10</v>
      </c>
      <c r="B106" t="s">
        <v>21</v>
      </c>
      <c r="C106" s="5">
        <f t="shared" si="9"/>
        <v>3</v>
      </c>
      <c r="D106" s="5">
        <f t="shared" si="10"/>
        <v>5</v>
      </c>
      <c r="E106" s="5">
        <f t="shared" si="11"/>
        <v>92</v>
      </c>
      <c r="F106" s="5">
        <f t="shared" si="12"/>
        <v>179</v>
      </c>
      <c r="G106" s="5">
        <f t="shared" si="13"/>
        <v>2</v>
      </c>
      <c r="H106" s="5">
        <f t="shared" si="14"/>
        <v>0</v>
      </c>
      <c r="I106" s="5">
        <f t="shared" si="15"/>
        <v>0</v>
      </c>
      <c r="J106" s="1">
        <f t="shared" si="16"/>
        <v>0.94845360824742264</v>
      </c>
      <c r="K106" s="9">
        <f t="shared" si="17"/>
        <v>0.66666666666666663</v>
      </c>
    </row>
    <row r="107" spans="1:11" x14ac:dyDescent="0.25">
      <c r="A107" t="s">
        <v>109</v>
      </c>
      <c r="B107" t="s">
        <v>21</v>
      </c>
      <c r="C107" s="5">
        <f t="shared" si="9"/>
        <v>1</v>
      </c>
      <c r="D107" s="5">
        <f t="shared" si="10"/>
        <v>3</v>
      </c>
      <c r="E107" s="5">
        <f t="shared" si="11"/>
        <v>32</v>
      </c>
      <c r="F107" s="5">
        <f t="shared" si="12"/>
        <v>57</v>
      </c>
      <c r="G107" s="5">
        <f t="shared" si="13"/>
        <v>1</v>
      </c>
      <c r="H107" s="5">
        <f t="shared" si="14"/>
        <v>0</v>
      </c>
      <c r="I107" s="5">
        <f t="shared" si="15"/>
        <v>0</v>
      </c>
      <c r="J107" s="1">
        <f t="shared" si="16"/>
        <v>0.91428571428571426</v>
      </c>
      <c r="K107" s="9">
        <f t="shared" si="17"/>
        <v>1</v>
      </c>
    </row>
    <row r="108" spans="1:11" x14ac:dyDescent="0.25">
      <c r="A108" t="s">
        <v>118</v>
      </c>
      <c r="B108" t="s">
        <v>21</v>
      </c>
      <c r="C108" s="5">
        <f t="shared" si="9"/>
        <v>55</v>
      </c>
      <c r="D108" s="5">
        <f t="shared" si="10"/>
        <v>124</v>
      </c>
      <c r="E108" s="5">
        <f t="shared" si="11"/>
        <v>1393</v>
      </c>
      <c r="F108" s="5">
        <f t="shared" si="12"/>
        <v>3256</v>
      </c>
      <c r="G108" s="5">
        <f t="shared" si="13"/>
        <v>34</v>
      </c>
      <c r="H108" s="5">
        <f t="shared" si="14"/>
        <v>6</v>
      </c>
      <c r="I108" s="5">
        <f t="shared" si="15"/>
        <v>2</v>
      </c>
      <c r="J108" s="1">
        <f t="shared" si="16"/>
        <v>0.91825972313777193</v>
      </c>
      <c r="K108" s="9">
        <f t="shared" si="17"/>
        <v>0.61818181818181817</v>
      </c>
    </row>
    <row r="109" spans="1:11" x14ac:dyDescent="0.25">
      <c r="A109" t="s">
        <v>129</v>
      </c>
      <c r="B109" t="s">
        <v>21</v>
      </c>
      <c r="C109" s="5">
        <f t="shared" si="9"/>
        <v>55</v>
      </c>
      <c r="D109" s="5">
        <f t="shared" si="10"/>
        <v>144</v>
      </c>
      <c r="E109" s="5">
        <f t="shared" si="11"/>
        <v>1338</v>
      </c>
      <c r="F109" s="5">
        <f t="shared" si="12"/>
        <v>3150</v>
      </c>
      <c r="G109" s="5">
        <f t="shared" si="13"/>
        <v>28</v>
      </c>
      <c r="H109" s="5">
        <f t="shared" si="14"/>
        <v>13</v>
      </c>
      <c r="I109" s="5">
        <f t="shared" si="15"/>
        <v>7</v>
      </c>
      <c r="J109" s="1">
        <f t="shared" si="16"/>
        <v>0.90283400809716596</v>
      </c>
      <c r="K109" s="9">
        <f t="shared" si="17"/>
        <v>0.50909090909090904</v>
      </c>
    </row>
    <row r="110" spans="1:11" x14ac:dyDescent="0.25">
      <c r="A110" t="s">
        <v>141</v>
      </c>
      <c r="B110" t="s">
        <v>21</v>
      </c>
      <c r="C110" s="5">
        <f t="shared" si="9"/>
        <v>28</v>
      </c>
      <c r="D110" s="5">
        <f t="shared" si="10"/>
        <v>54</v>
      </c>
      <c r="E110" s="5">
        <f t="shared" si="11"/>
        <v>685</v>
      </c>
      <c r="F110" s="5">
        <f t="shared" si="12"/>
        <v>1667</v>
      </c>
      <c r="G110" s="5">
        <f t="shared" si="13"/>
        <v>19</v>
      </c>
      <c r="H110" s="5">
        <f t="shared" si="14"/>
        <v>1</v>
      </c>
      <c r="I110" s="5">
        <f t="shared" si="15"/>
        <v>2</v>
      </c>
      <c r="J110" s="1">
        <f t="shared" si="16"/>
        <v>0.92692828146143436</v>
      </c>
      <c r="K110" s="9">
        <f t="shared" si="17"/>
        <v>0.6785714285714286</v>
      </c>
    </row>
    <row r="111" spans="1:11" x14ac:dyDescent="0.25">
      <c r="A111" t="s">
        <v>151</v>
      </c>
      <c r="B111" t="s">
        <v>21</v>
      </c>
      <c r="C111" s="5">
        <f t="shared" si="9"/>
        <v>56</v>
      </c>
      <c r="D111" s="5">
        <f t="shared" si="10"/>
        <v>121</v>
      </c>
      <c r="E111" s="5">
        <f t="shared" si="11"/>
        <v>1361</v>
      </c>
      <c r="F111" s="5">
        <f t="shared" si="12"/>
        <v>3294</v>
      </c>
      <c r="G111" s="5">
        <f t="shared" si="13"/>
        <v>33</v>
      </c>
      <c r="H111" s="5">
        <f t="shared" si="14"/>
        <v>6</v>
      </c>
      <c r="I111" s="5">
        <f t="shared" si="15"/>
        <v>3</v>
      </c>
      <c r="J111" s="1">
        <f t="shared" si="16"/>
        <v>0.91835357624831304</v>
      </c>
      <c r="K111" s="9">
        <f t="shared" si="17"/>
        <v>0.5892857142857143</v>
      </c>
    </row>
    <row r="112" spans="1:11" x14ac:dyDescent="0.25">
      <c r="A112" t="s">
        <v>91</v>
      </c>
      <c r="B112" t="s">
        <v>95</v>
      </c>
      <c r="C112" s="5">
        <f t="shared" si="9"/>
        <v>5</v>
      </c>
      <c r="D112" s="5">
        <f t="shared" si="10"/>
        <v>16</v>
      </c>
      <c r="E112" s="5">
        <f t="shared" si="11"/>
        <v>103</v>
      </c>
      <c r="F112" s="5">
        <f t="shared" si="12"/>
        <v>266</v>
      </c>
      <c r="G112" s="5">
        <f t="shared" si="13"/>
        <v>1</v>
      </c>
      <c r="H112" s="5">
        <f t="shared" si="14"/>
        <v>1</v>
      </c>
      <c r="I112" s="5">
        <f t="shared" si="15"/>
        <v>1</v>
      </c>
      <c r="J112" s="1">
        <f t="shared" si="16"/>
        <v>0.86554621848739499</v>
      </c>
      <c r="K112" s="9">
        <f t="shared" si="17"/>
        <v>0.2</v>
      </c>
    </row>
    <row r="113" spans="1:11" x14ac:dyDescent="0.25">
      <c r="A113" t="s">
        <v>109</v>
      </c>
      <c r="B113" t="s">
        <v>95</v>
      </c>
      <c r="C113" s="5">
        <f t="shared" si="9"/>
        <v>1</v>
      </c>
      <c r="D113" s="5">
        <f t="shared" si="10"/>
        <v>2</v>
      </c>
      <c r="E113" s="5">
        <f t="shared" si="11"/>
        <v>45</v>
      </c>
      <c r="F113" s="5">
        <f t="shared" si="12"/>
        <v>58</v>
      </c>
      <c r="G113" s="5">
        <f t="shared" si="13"/>
        <v>1</v>
      </c>
      <c r="H113" s="5">
        <f t="shared" si="14"/>
        <v>0</v>
      </c>
      <c r="I113" s="5">
        <f t="shared" si="15"/>
        <v>0</v>
      </c>
      <c r="J113" s="1">
        <f t="shared" si="16"/>
        <v>0.95744680851063835</v>
      </c>
      <c r="K113" s="9">
        <f t="shared" si="17"/>
        <v>1</v>
      </c>
    </row>
    <row r="114" spans="1:11" x14ac:dyDescent="0.25">
      <c r="A114" t="s">
        <v>118</v>
      </c>
      <c r="B114" t="s">
        <v>95</v>
      </c>
      <c r="C114" s="5">
        <f t="shared" si="9"/>
        <v>22</v>
      </c>
      <c r="D114" s="5">
        <f t="shared" si="10"/>
        <v>48</v>
      </c>
      <c r="E114" s="5">
        <f t="shared" si="11"/>
        <v>639</v>
      </c>
      <c r="F114" s="5">
        <f t="shared" si="12"/>
        <v>1323</v>
      </c>
      <c r="G114" s="5">
        <f t="shared" si="13"/>
        <v>16</v>
      </c>
      <c r="H114" s="5">
        <f t="shared" si="14"/>
        <v>3</v>
      </c>
      <c r="I114" s="5">
        <f t="shared" si="15"/>
        <v>0</v>
      </c>
      <c r="J114" s="1">
        <f t="shared" si="16"/>
        <v>0.93013100436681218</v>
      </c>
      <c r="K114" s="9">
        <f t="shared" si="17"/>
        <v>0.72727272727272729</v>
      </c>
    </row>
    <row r="115" spans="1:11" x14ac:dyDescent="0.25">
      <c r="A115" t="s">
        <v>129</v>
      </c>
      <c r="B115" t="s">
        <v>95</v>
      </c>
      <c r="C115" s="5">
        <f t="shared" si="9"/>
        <v>27</v>
      </c>
      <c r="D115" s="5">
        <f t="shared" si="10"/>
        <v>58</v>
      </c>
      <c r="E115" s="5">
        <f t="shared" si="11"/>
        <v>796</v>
      </c>
      <c r="F115" s="5">
        <f t="shared" si="12"/>
        <v>1587</v>
      </c>
      <c r="G115" s="5">
        <f t="shared" si="13"/>
        <v>20</v>
      </c>
      <c r="H115" s="5">
        <f t="shared" si="14"/>
        <v>2</v>
      </c>
      <c r="I115" s="5">
        <f t="shared" si="15"/>
        <v>1</v>
      </c>
      <c r="J115" s="1">
        <f t="shared" si="16"/>
        <v>0.9320843091334895</v>
      </c>
      <c r="K115" s="9">
        <f t="shared" si="17"/>
        <v>0.7407407407407407</v>
      </c>
    </row>
    <row r="116" spans="1:11" x14ac:dyDescent="0.25">
      <c r="A116" t="s">
        <v>141</v>
      </c>
      <c r="B116" t="s">
        <v>95</v>
      </c>
      <c r="C116" s="5">
        <f t="shared" si="9"/>
        <v>30</v>
      </c>
      <c r="D116" s="5">
        <f t="shared" si="10"/>
        <v>61</v>
      </c>
      <c r="E116" s="5">
        <f t="shared" si="11"/>
        <v>774</v>
      </c>
      <c r="F116" s="5">
        <f t="shared" si="12"/>
        <v>1734</v>
      </c>
      <c r="G116" s="5">
        <f t="shared" si="13"/>
        <v>21</v>
      </c>
      <c r="H116" s="5">
        <f t="shared" si="14"/>
        <v>4</v>
      </c>
      <c r="I116" s="5">
        <f t="shared" si="15"/>
        <v>2</v>
      </c>
      <c r="J116" s="1">
        <f t="shared" si="16"/>
        <v>0.92694610778443109</v>
      </c>
      <c r="K116" s="9">
        <f t="shared" si="17"/>
        <v>0.7</v>
      </c>
    </row>
    <row r="117" spans="1:11" x14ac:dyDescent="0.25">
      <c r="A117" t="s">
        <v>151</v>
      </c>
      <c r="B117" t="s">
        <v>95</v>
      </c>
      <c r="C117" s="5">
        <f t="shared" si="9"/>
        <v>43</v>
      </c>
      <c r="D117" s="5">
        <f t="shared" si="10"/>
        <v>87</v>
      </c>
      <c r="E117" s="5">
        <f t="shared" si="11"/>
        <v>1002</v>
      </c>
      <c r="F117" s="5">
        <f t="shared" si="12"/>
        <v>2627</v>
      </c>
      <c r="G117" s="5">
        <f t="shared" si="13"/>
        <v>28</v>
      </c>
      <c r="H117" s="5">
        <f t="shared" si="14"/>
        <v>4</v>
      </c>
      <c r="I117" s="5">
        <f t="shared" si="15"/>
        <v>0</v>
      </c>
      <c r="J117" s="1">
        <f t="shared" si="16"/>
        <v>0.92011019283746553</v>
      </c>
      <c r="K117" s="9">
        <f t="shared" si="17"/>
        <v>0.65116279069767447</v>
      </c>
    </row>
    <row r="118" spans="1:11" x14ac:dyDescent="0.25">
      <c r="A118" t="s">
        <v>10</v>
      </c>
      <c r="B118" t="s">
        <v>22</v>
      </c>
      <c r="C118" s="5">
        <f t="shared" si="9"/>
        <v>13</v>
      </c>
      <c r="D118" s="5">
        <f t="shared" si="10"/>
        <v>29</v>
      </c>
      <c r="E118" s="5">
        <f t="shared" si="11"/>
        <v>427</v>
      </c>
      <c r="F118" s="5">
        <f t="shared" si="12"/>
        <v>777</v>
      </c>
      <c r="G118" s="5">
        <f t="shared" si="13"/>
        <v>9</v>
      </c>
      <c r="H118" s="5">
        <f t="shared" si="14"/>
        <v>1</v>
      </c>
      <c r="I118" s="5">
        <f t="shared" si="15"/>
        <v>0</v>
      </c>
      <c r="J118" s="1">
        <f t="shared" si="16"/>
        <v>0.93640350877192979</v>
      </c>
      <c r="K118" s="9">
        <f t="shared" si="17"/>
        <v>0.69230769230769229</v>
      </c>
    </row>
    <row r="119" spans="1:11" x14ac:dyDescent="0.25">
      <c r="A119" t="s">
        <v>91</v>
      </c>
      <c r="B119" t="s">
        <v>22</v>
      </c>
      <c r="C119" s="5">
        <f t="shared" si="9"/>
        <v>27</v>
      </c>
      <c r="D119" s="5">
        <f t="shared" si="10"/>
        <v>70</v>
      </c>
      <c r="E119" s="5">
        <f t="shared" si="11"/>
        <v>849</v>
      </c>
      <c r="F119" s="5">
        <f t="shared" si="12"/>
        <v>1526</v>
      </c>
      <c r="G119" s="5">
        <f t="shared" si="13"/>
        <v>16</v>
      </c>
      <c r="H119" s="5">
        <f t="shared" si="14"/>
        <v>6</v>
      </c>
      <c r="I119" s="5">
        <f t="shared" si="15"/>
        <v>4</v>
      </c>
      <c r="J119" s="1">
        <f t="shared" si="16"/>
        <v>0.9238302502720348</v>
      </c>
      <c r="K119" s="9">
        <f t="shared" si="17"/>
        <v>0.59259259259259256</v>
      </c>
    </row>
    <row r="120" spans="1:11" x14ac:dyDescent="0.25">
      <c r="A120" t="s">
        <v>109</v>
      </c>
      <c r="B120" t="s">
        <v>22</v>
      </c>
      <c r="C120" s="5">
        <f t="shared" si="9"/>
        <v>71</v>
      </c>
      <c r="D120" s="5">
        <f t="shared" si="10"/>
        <v>186</v>
      </c>
      <c r="E120" s="5">
        <f t="shared" si="11"/>
        <v>2047</v>
      </c>
      <c r="F120" s="5">
        <f t="shared" si="12"/>
        <v>4228</v>
      </c>
      <c r="G120" s="5">
        <f t="shared" si="13"/>
        <v>38</v>
      </c>
      <c r="H120" s="5">
        <f t="shared" si="14"/>
        <v>10</v>
      </c>
      <c r="I120" s="5">
        <f t="shared" si="15"/>
        <v>3</v>
      </c>
      <c r="J120" s="1">
        <f t="shared" si="16"/>
        <v>0.91670398566950295</v>
      </c>
      <c r="K120" s="9">
        <f t="shared" si="17"/>
        <v>0.53521126760563376</v>
      </c>
    </row>
    <row r="121" spans="1:11" x14ac:dyDescent="0.25">
      <c r="A121" t="s">
        <v>118</v>
      </c>
      <c r="B121" t="s">
        <v>22</v>
      </c>
      <c r="C121" s="5">
        <f t="shared" si="9"/>
        <v>49</v>
      </c>
      <c r="D121" s="5">
        <f t="shared" si="10"/>
        <v>129</v>
      </c>
      <c r="E121" s="5">
        <f t="shared" si="11"/>
        <v>1375</v>
      </c>
      <c r="F121" s="5">
        <f t="shared" si="12"/>
        <v>2787</v>
      </c>
      <c r="G121" s="5">
        <f t="shared" si="13"/>
        <v>29</v>
      </c>
      <c r="H121" s="5">
        <f t="shared" si="14"/>
        <v>10</v>
      </c>
      <c r="I121" s="5">
        <f t="shared" si="15"/>
        <v>5</v>
      </c>
      <c r="J121" s="1">
        <f t="shared" si="16"/>
        <v>0.91422872340425532</v>
      </c>
      <c r="K121" s="9">
        <f t="shared" si="17"/>
        <v>0.59183673469387754</v>
      </c>
    </row>
    <row r="122" spans="1:11" x14ac:dyDescent="0.25">
      <c r="A122" t="s">
        <v>129</v>
      </c>
      <c r="B122" t="s">
        <v>22</v>
      </c>
      <c r="C122" s="5">
        <f t="shared" si="9"/>
        <v>58</v>
      </c>
      <c r="D122" s="5">
        <f t="shared" si="10"/>
        <v>156</v>
      </c>
      <c r="E122" s="5">
        <f t="shared" si="11"/>
        <v>1674</v>
      </c>
      <c r="F122" s="5">
        <f t="shared" si="12"/>
        <v>3287</v>
      </c>
      <c r="G122" s="5">
        <f t="shared" si="13"/>
        <v>33</v>
      </c>
      <c r="H122" s="5">
        <f t="shared" si="14"/>
        <v>8</v>
      </c>
      <c r="I122" s="5">
        <f t="shared" si="15"/>
        <v>6</v>
      </c>
      <c r="J122" s="1">
        <f t="shared" si="16"/>
        <v>0.91475409836065569</v>
      </c>
      <c r="K122" s="9">
        <f t="shared" si="17"/>
        <v>0.56896551724137934</v>
      </c>
    </row>
    <row r="123" spans="1:11" x14ac:dyDescent="0.25">
      <c r="A123" t="s">
        <v>141</v>
      </c>
      <c r="B123" t="s">
        <v>22</v>
      </c>
      <c r="C123" s="5">
        <f t="shared" si="9"/>
        <v>24</v>
      </c>
      <c r="D123" s="5">
        <f t="shared" si="10"/>
        <v>40</v>
      </c>
      <c r="E123" s="5">
        <f t="shared" si="11"/>
        <v>637</v>
      </c>
      <c r="F123" s="5">
        <f t="shared" si="12"/>
        <v>1423</v>
      </c>
      <c r="G123" s="5">
        <f t="shared" si="13"/>
        <v>16</v>
      </c>
      <c r="H123" s="5">
        <f t="shared" si="14"/>
        <v>1</v>
      </c>
      <c r="I123" s="5">
        <f t="shared" si="15"/>
        <v>1</v>
      </c>
      <c r="J123" s="1">
        <f t="shared" si="16"/>
        <v>0.94091580502215655</v>
      </c>
      <c r="K123" s="9">
        <f t="shared" si="17"/>
        <v>0.66666666666666663</v>
      </c>
    </row>
    <row r="124" spans="1:11" x14ac:dyDescent="0.25">
      <c r="A124" t="s">
        <v>151</v>
      </c>
      <c r="B124" t="s">
        <v>22</v>
      </c>
      <c r="C124" s="5">
        <f t="shared" si="9"/>
        <v>52</v>
      </c>
      <c r="D124" s="5">
        <f t="shared" si="10"/>
        <v>150</v>
      </c>
      <c r="E124" s="5">
        <f t="shared" si="11"/>
        <v>1521</v>
      </c>
      <c r="F124" s="5">
        <f t="shared" si="12"/>
        <v>2980</v>
      </c>
      <c r="G124" s="5">
        <f t="shared" si="13"/>
        <v>25</v>
      </c>
      <c r="H124" s="5">
        <f t="shared" si="14"/>
        <v>10</v>
      </c>
      <c r="I124" s="5">
        <f t="shared" si="15"/>
        <v>5</v>
      </c>
      <c r="J124" s="1">
        <f t="shared" si="16"/>
        <v>0.91023339317773788</v>
      </c>
      <c r="K124" s="9">
        <f t="shared" si="17"/>
        <v>0.48076923076923078</v>
      </c>
    </row>
    <row r="125" spans="1:11" x14ac:dyDescent="0.25">
      <c r="A125" t="s">
        <v>10</v>
      </c>
      <c r="B125" t="s">
        <v>23</v>
      </c>
      <c r="C125" s="5">
        <f t="shared" si="9"/>
        <v>51</v>
      </c>
      <c r="D125" s="5">
        <f t="shared" si="10"/>
        <v>116</v>
      </c>
      <c r="E125" s="5">
        <f t="shared" si="11"/>
        <v>1341</v>
      </c>
      <c r="F125" s="5">
        <f t="shared" si="12"/>
        <v>2989</v>
      </c>
      <c r="G125" s="5">
        <f t="shared" si="13"/>
        <v>31</v>
      </c>
      <c r="H125" s="5">
        <f t="shared" si="14"/>
        <v>6</v>
      </c>
      <c r="I125" s="5">
        <f t="shared" si="15"/>
        <v>3</v>
      </c>
      <c r="J125" s="1">
        <f t="shared" si="16"/>
        <v>0.9203843514070007</v>
      </c>
      <c r="K125" s="9">
        <f t="shared" si="17"/>
        <v>0.60784313725490191</v>
      </c>
    </row>
    <row r="126" spans="1:11" x14ac:dyDescent="0.25">
      <c r="A126" t="s">
        <v>91</v>
      </c>
      <c r="B126" t="s">
        <v>23</v>
      </c>
      <c r="C126" s="5">
        <f t="shared" si="9"/>
        <v>40</v>
      </c>
      <c r="D126" s="5">
        <f t="shared" si="10"/>
        <v>97</v>
      </c>
      <c r="E126" s="5">
        <f t="shared" si="11"/>
        <v>970</v>
      </c>
      <c r="F126" s="5">
        <f t="shared" si="12"/>
        <v>2319</v>
      </c>
      <c r="G126" s="5">
        <f t="shared" si="13"/>
        <v>25</v>
      </c>
      <c r="H126" s="5">
        <f t="shared" si="14"/>
        <v>8</v>
      </c>
      <c r="I126" s="5">
        <f t="shared" si="15"/>
        <v>3</v>
      </c>
      <c r="J126" s="1">
        <f t="shared" si="16"/>
        <v>0.90909090909090906</v>
      </c>
      <c r="K126" s="9">
        <f t="shared" si="17"/>
        <v>0.625</v>
      </c>
    </row>
    <row r="127" spans="1:11" x14ac:dyDescent="0.25">
      <c r="A127" t="s">
        <v>109</v>
      </c>
      <c r="B127" t="s">
        <v>23</v>
      </c>
      <c r="C127" s="5">
        <f t="shared" si="9"/>
        <v>46</v>
      </c>
      <c r="D127" s="5">
        <f t="shared" si="10"/>
        <v>110</v>
      </c>
      <c r="E127" s="5">
        <f t="shared" si="11"/>
        <v>946</v>
      </c>
      <c r="F127" s="5">
        <f t="shared" si="12"/>
        <v>2649</v>
      </c>
      <c r="G127" s="5">
        <f t="shared" si="13"/>
        <v>23</v>
      </c>
      <c r="H127" s="5">
        <f t="shared" si="14"/>
        <v>13</v>
      </c>
      <c r="I127" s="5">
        <f t="shared" si="15"/>
        <v>4</v>
      </c>
      <c r="J127" s="1">
        <f t="shared" si="16"/>
        <v>0.89583333333333337</v>
      </c>
      <c r="K127" s="9">
        <f t="shared" si="17"/>
        <v>0.5</v>
      </c>
    </row>
    <row r="128" spans="1:11" x14ac:dyDescent="0.25">
      <c r="A128" t="s">
        <v>141</v>
      </c>
      <c r="B128" t="s">
        <v>143</v>
      </c>
      <c r="C128" s="5">
        <f t="shared" si="9"/>
        <v>5</v>
      </c>
      <c r="D128" s="5">
        <f t="shared" si="10"/>
        <v>15</v>
      </c>
      <c r="E128" s="5">
        <f t="shared" si="11"/>
        <v>131</v>
      </c>
      <c r="F128" s="5">
        <f t="shared" si="12"/>
        <v>291</v>
      </c>
      <c r="G128" s="5">
        <f t="shared" si="13"/>
        <v>2</v>
      </c>
      <c r="H128" s="5">
        <f t="shared" si="14"/>
        <v>2</v>
      </c>
      <c r="I128" s="5">
        <f t="shared" si="15"/>
        <v>1</v>
      </c>
      <c r="J128" s="1">
        <f t="shared" si="16"/>
        <v>0.89726027397260277</v>
      </c>
      <c r="K128" s="9">
        <f t="shared" si="17"/>
        <v>0.4</v>
      </c>
    </row>
    <row r="129" spans="1:11" x14ac:dyDescent="0.25">
      <c r="A129" t="s">
        <v>10</v>
      </c>
      <c r="B129" t="s">
        <v>24</v>
      </c>
      <c r="C129" s="5">
        <f t="shared" si="9"/>
        <v>5</v>
      </c>
      <c r="D129" s="5">
        <f t="shared" si="10"/>
        <v>14</v>
      </c>
      <c r="E129" s="5">
        <f t="shared" si="11"/>
        <v>121</v>
      </c>
      <c r="F129" s="5">
        <f t="shared" si="12"/>
        <v>300</v>
      </c>
      <c r="G129" s="5">
        <f t="shared" si="13"/>
        <v>3</v>
      </c>
      <c r="H129" s="5">
        <f t="shared" si="14"/>
        <v>2</v>
      </c>
      <c r="I129" s="5">
        <f t="shared" si="15"/>
        <v>0</v>
      </c>
      <c r="J129" s="1">
        <f t="shared" si="16"/>
        <v>0.89629629629629626</v>
      </c>
      <c r="K129" s="9">
        <f t="shared" si="17"/>
        <v>0.6</v>
      </c>
    </row>
    <row r="130" spans="1:11" x14ac:dyDescent="0.25">
      <c r="A130" t="s">
        <v>91</v>
      </c>
      <c r="B130" t="s">
        <v>24</v>
      </c>
      <c r="C130" s="5">
        <f t="shared" ref="C130:C193" si="18">SUMPRODUCT(--(Season=A130),--(GoalieName=B130),GS)</f>
        <v>11</v>
      </c>
      <c r="D130" s="5">
        <f t="shared" ref="D130:D193" si="19">SUMPRODUCT(--(Season=A130),--(GoalieName=B130),GA)</f>
        <v>39</v>
      </c>
      <c r="E130" s="5">
        <f t="shared" ref="E130:E193" si="20">SUMPRODUCT(--(Season=A130),--(GoalieName=B130),SV)</f>
        <v>249</v>
      </c>
      <c r="F130" s="5">
        <f t="shared" ref="F130:F193" si="21">SUMPRODUCT(--(Season=A130),--(GoalieName=B130),MIN)</f>
        <v>624</v>
      </c>
      <c r="G130" s="5">
        <f t="shared" ref="G130:G193" si="22">SUMPRODUCT(--(Season=A130),--(GoalieName=B130),QS)</f>
        <v>2</v>
      </c>
      <c r="H130" s="5">
        <f t="shared" ref="H130:H193" si="23">SUMPRODUCT(--(Season=A130),--(GoalieName=B130),RBS)</f>
        <v>5</v>
      </c>
      <c r="I130" s="5">
        <f t="shared" ref="I130:I193" si="24">SUMPRODUCT(--(Season=A130),--(GoalieName=B130),PULL)</f>
        <v>1</v>
      </c>
      <c r="J130" s="1">
        <f t="shared" ref="J130:J193" si="25">E130/SUM(D130:E130)</f>
        <v>0.86458333333333337</v>
      </c>
      <c r="K130" s="9">
        <f t="shared" ref="K130:K193" si="26">G130/C130</f>
        <v>0.18181818181818182</v>
      </c>
    </row>
    <row r="131" spans="1:11" x14ac:dyDescent="0.25">
      <c r="A131" t="s">
        <v>10</v>
      </c>
      <c r="B131" t="s">
        <v>25</v>
      </c>
      <c r="C131" s="5">
        <f t="shared" si="18"/>
        <v>1</v>
      </c>
      <c r="D131" s="5">
        <f t="shared" si="19"/>
        <v>2</v>
      </c>
      <c r="E131" s="5">
        <f t="shared" si="20"/>
        <v>15</v>
      </c>
      <c r="F131" s="5">
        <f t="shared" si="21"/>
        <v>59</v>
      </c>
      <c r="G131" s="5">
        <f t="shared" si="22"/>
        <v>0</v>
      </c>
      <c r="H131" s="5">
        <f t="shared" si="23"/>
        <v>0</v>
      </c>
      <c r="I131" s="5">
        <f t="shared" si="24"/>
        <v>0</v>
      </c>
      <c r="J131" s="1">
        <f t="shared" si="25"/>
        <v>0.88235294117647056</v>
      </c>
      <c r="K131" s="9">
        <f t="shared" si="26"/>
        <v>0</v>
      </c>
    </row>
    <row r="132" spans="1:11" x14ac:dyDescent="0.25">
      <c r="A132" t="s">
        <v>91</v>
      </c>
      <c r="B132" t="s">
        <v>25</v>
      </c>
      <c r="C132" s="5">
        <f t="shared" si="18"/>
        <v>5</v>
      </c>
      <c r="D132" s="5">
        <f t="shared" si="19"/>
        <v>18</v>
      </c>
      <c r="E132" s="5">
        <f t="shared" si="20"/>
        <v>144</v>
      </c>
      <c r="F132" s="5">
        <f t="shared" si="21"/>
        <v>297</v>
      </c>
      <c r="G132" s="5">
        <f t="shared" si="22"/>
        <v>2</v>
      </c>
      <c r="H132" s="5">
        <f t="shared" si="23"/>
        <v>2</v>
      </c>
      <c r="I132" s="5">
        <f t="shared" si="24"/>
        <v>0</v>
      </c>
      <c r="J132" s="1">
        <f t="shared" si="25"/>
        <v>0.88888888888888884</v>
      </c>
      <c r="K132" s="9">
        <f t="shared" si="26"/>
        <v>0.4</v>
      </c>
    </row>
    <row r="133" spans="1:11" x14ac:dyDescent="0.25">
      <c r="A133" t="s">
        <v>109</v>
      </c>
      <c r="B133" t="s">
        <v>25</v>
      </c>
      <c r="C133" s="5">
        <f t="shared" si="18"/>
        <v>14</v>
      </c>
      <c r="D133" s="5">
        <f t="shared" si="19"/>
        <v>42</v>
      </c>
      <c r="E133" s="5">
        <f t="shared" si="20"/>
        <v>416</v>
      </c>
      <c r="F133" s="5">
        <f t="shared" si="21"/>
        <v>853</v>
      </c>
      <c r="G133" s="5">
        <f t="shared" si="22"/>
        <v>6</v>
      </c>
      <c r="H133" s="5">
        <f t="shared" si="23"/>
        <v>1</v>
      </c>
      <c r="I133" s="5">
        <f t="shared" si="24"/>
        <v>0</v>
      </c>
      <c r="J133" s="1">
        <f t="shared" si="25"/>
        <v>0.90829694323144106</v>
      </c>
      <c r="K133" s="9">
        <f t="shared" si="26"/>
        <v>0.42857142857142855</v>
      </c>
    </row>
    <row r="134" spans="1:11" x14ac:dyDescent="0.25">
      <c r="A134" t="s">
        <v>118</v>
      </c>
      <c r="B134" t="s">
        <v>25</v>
      </c>
      <c r="C134" s="5">
        <f t="shared" si="18"/>
        <v>22</v>
      </c>
      <c r="D134" s="5">
        <f t="shared" si="19"/>
        <v>68</v>
      </c>
      <c r="E134" s="5">
        <f t="shared" si="20"/>
        <v>579</v>
      </c>
      <c r="F134" s="5">
        <f t="shared" si="21"/>
        <v>1227</v>
      </c>
      <c r="G134" s="5">
        <f t="shared" si="22"/>
        <v>9</v>
      </c>
      <c r="H134" s="5">
        <f t="shared" si="23"/>
        <v>7</v>
      </c>
      <c r="I134" s="5">
        <f t="shared" si="24"/>
        <v>3</v>
      </c>
      <c r="J134" s="1">
        <f t="shared" si="25"/>
        <v>0.89489953632148378</v>
      </c>
      <c r="K134" s="9">
        <f t="shared" si="26"/>
        <v>0.40909090909090912</v>
      </c>
    </row>
    <row r="135" spans="1:11" x14ac:dyDescent="0.25">
      <c r="A135" t="s">
        <v>129</v>
      </c>
      <c r="B135" t="s">
        <v>25</v>
      </c>
      <c r="C135" s="5">
        <f t="shared" si="18"/>
        <v>1</v>
      </c>
      <c r="D135" s="5">
        <f t="shared" si="19"/>
        <v>2</v>
      </c>
      <c r="E135" s="5">
        <f t="shared" si="20"/>
        <v>28</v>
      </c>
      <c r="F135" s="5">
        <f t="shared" si="21"/>
        <v>60</v>
      </c>
      <c r="G135" s="5">
        <f t="shared" si="22"/>
        <v>1</v>
      </c>
      <c r="H135" s="5">
        <f t="shared" si="23"/>
        <v>0</v>
      </c>
      <c r="I135" s="5">
        <f t="shared" si="24"/>
        <v>0</v>
      </c>
      <c r="J135" s="1">
        <f t="shared" si="25"/>
        <v>0.93333333333333335</v>
      </c>
      <c r="K135" s="9">
        <f t="shared" si="26"/>
        <v>1</v>
      </c>
    </row>
    <row r="136" spans="1:11" x14ac:dyDescent="0.25">
      <c r="A136" t="s">
        <v>151</v>
      </c>
      <c r="B136" t="s">
        <v>25</v>
      </c>
      <c r="C136" s="5">
        <f t="shared" si="18"/>
        <v>21</v>
      </c>
      <c r="D136" s="5">
        <f t="shared" si="19"/>
        <v>56</v>
      </c>
      <c r="E136" s="5">
        <f t="shared" si="20"/>
        <v>562</v>
      </c>
      <c r="F136" s="5">
        <f t="shared" si="21"/>
        <v>1218</v>
      </c>
      <c r="G136" s="5">
        <f t="shared" si="22"/>
        <v>11</v>
      </c>
      <c r="H136" s="5">
        <f t="shared" si="23"/>
        <v>3</v>
      </c>
      <c r="I136" s="5">
        <f t="shared" si="24"/>
        <v>1</v>
      </c>
      <c r="J136" s="1">
        <f t="shared" si="25"/>
        <v>0.90938511326860838</v>
      </c>
      <c r="K136" s="9">
        <f t="shared" si="26"/>
        <v>0.52380952380952384</v>
      </c>
    </row>
    <row r="137" spans="1:11" x14ac:dyDescent="0.25">
      <c r="A137" t="s">
        <v>10</v>
      </c>
      <c r="B137" t="s">
        <v>26</v>
      </c>
      <c r="C137" s="5">
        <f t="shared" si="18"/>
        <v>9</v>
      </c>
      <c r="D137" s="5">
        <f t="shared" si="19"/>
        <v>22</v>
      </c>
      <c r="E137" s="5">
        <f t="shared" si="20"/>
        <v>216</v>
      </c>
      <c r="F137" s="5">
        <f t="shared" si="21"/>
        <v>476</v>
      </c>
      <c r="G137" s="5">
        <f t="shared" si="22"/>
        <v>5</v>
      </c>
      <c r="H137" s="5">
        <f t="shared" si="23"/>
        <v>2</v>
      </c>
      <c r="I137" s="5">
        <f t="shared" si="24"/>
        <v>2</v>
      </c>
      <c r="J137" s="1">
        <f t="shared" si="25"/>
        <v>0.90756302521008403</v>
      </c>
      <c r="K137" s="9">
        <f t="shared" si="26"/>
        <v>0.55555555555555558</v>
      </c>
    </row>
    <row r="138" spans="1:11" x14ac:dyDescent="0.25">
      <c r="A138" t="s">
        <v>91</v>
      </c>
      <c r="B138" t="s">
        <v>26</v>
      </c>
      <c r="C138" s="5">
        <f t="shared" si="18"/>
        <v>15</v>
      </c>
      <c r="D138" s="5">
        <f t="shared" si="19"/>
        <v>39</v>
      </c>
      <c r="E138" s="5">
        <f t="shared" si="20"/>
        <v>344</v>
      </c>
      <c r="F138" s="5">
        <f t="shared" si="21"/>
        <v>800</v>
      </c>
      <c r="G138" s="5">
        <f t="shared" si="22"/>
        <v>6</v>
      </c>
      <c r="H138" s="5">
        <f t="shared" si="23"/>
        <v>3</v>
      </c>
      <c r="I138" s="5">
        <f t="shared" si="24"/>
        <v>3</v>
      </c>
      <c r="J138" s="1">
        <f t="shared" si="25"/>
        <v>0.89817232375979117</v>
      </c>
      <c r="K138" s="9">
        <f t="shared" si="26"/>
        <v>0.4</v>
      </c>
    </row>
    <row r="139" spans="1:11" x14ac:dyDescent="0.25">
      <c r="A139" t="s">
        <v>129</v>
      </c>
      <c r="B139" t="s">
        <v>26</v>
      </c>
      <c r="C139" s="5">
        <f t="shared" si="18"/>
        <v>32</v>
      </c>
      <c r="D139" s="5">
        <f t="shared" si="19"/>
        <v>84</v>
      </c>
      <c r="E139" s="5">
        <f t="shared" si="20"/>
        <v>860</v>
      </c>
      <c r="F139" s="5">
        <f t="shared" si="21"/>
        <v>1882</v>
      </c>
      <c r="G139" s="5">
        <f t="shared" si="22"/>
        <v>18</v>
      </c>
      <c r="H139" s="5">
        <f t="shared" si="23"/>
        <v>6</v>
      </c>
      <c r="I139" s="5">
        <f t="shared" si="24"/>
        <v>1</v>
      </c>
      <c r="J139" s="1">
        <f t="shared" si="25"/>
        <v>0.91101694915254239</v>
      </c>
      <c r="K139" s="9">
        <f t="shared" si="26"/>
        <v>0.5625</v>
      </c>
    </row>
    <row r="140" spans="1:11" x14ac:dyDescent="0.25">
      <c r="A140" t="s">
        <v>10</v>
      </c>
      <c r="B140" t="s">
        <v>27</v>
      </c>
      <c r="C140" s="5">
        <f t="shared" si="18"/>
        <v>9</v>
      </c>
      <c r="D140" s="5">
        <f t="shared" si="19"/>
        <v>28</v>
      </c>
      <c r="E140" s="5">
        <f t="shared" si="20"/>
        <v>219</v>
      </c>
      <c r="F140" s="5">
        <f t="shared" si="21"/>
        <v>485</v>
      </c>
      <c r="G140" s="5">
        <f t="shared" si="22"/>
        <v>4</v>
      </c>
      <c r="H140" s="5">
        <f t="shared" si="23"/>
        <v>3</v>
      </c>
      <c r="I140" s="5">
        <f t="shared" si="24"/>
        <v>2</v>
      </c>
      <c r="J140" s="1">
        <f t="shared" si="25"/>
        <v>0.88663967611336036</v>
      </c>
      <c r="K140" s="9">
        <f t="shared" si="26"/>
        <v>0.44444444444444442</v>
      </c>
    </row>
    <row r="141" spans="1:11" x14ac:dyDescent="0.25">
      <c r="A141" t="s">
        <v>10</v>
      </c>
      <c r="B141" t="s">
        <v>28</v>
      </c>
      <c r="C141" s="5">
        <f t="shared" si="18"/>
        <v>37</v>
      </c>
      <c r="D141" s="5">
        <f t="shared" si="19"/>
        <v>73</v>
      </c>
      <c r="E141" s="5">
        <f t="shared" si="20"/>
        <v>961</v>
      </c>
      <c r="F141" s="5">
        <f t="shared" si="21"/>
        <v>1977</v>
      </c>
      <c r="G141" s="5">
        <f t="shared" si="22"/>
        <v>23</v>
      </c>
      <c r="H141" s="5">
        <f t="shared" si="23"/>
        <v>8</v>
      </c>
      <c r="I141" s="5">
        <f t="shared" si="24"/>
        <v>6</v>
      </c>
      <c r="J141" s="1">
        <f t="shared" si="25"/>
        <v>0.92940038684719539</v>
      </c>
      <c r="K141" s="9">
        <f t="shared" si="26"/>
        <v>0.6216216216216216</v>
      </c>
    </row>
    <row r="142" spans="1:11" x14ac:dyDescent="0.25">
      <c r="A142" t="s">
        <v>91</v>
      </c>
      <c r="B142" t="s">
        <v>28</v>
      </c>
      <c r="C142" s="5">
        <f t="shared" si="18"/>
        <v>33</v>
      </c>
      <c r="D142" s="5">
        <f t="shared" si="19"/>
        <v>91</v>
      </c>
      <c r="E142" s="5">
        <f t="shared" si="20"/>
        <v>833</v>
      </c>
      <c r="F142" s="5">
        <f t="shared" si="21"/>
        <v>1870</v>
      </c>
      <c r="G142" s="5">
        <f t="shared" si="22"/>
        <v>16</v>
      </c>
      <c r="H142" s="5">
        <f t="shared" si="23"/>
        <v>8</v>
      </c>
      <c r="I142" s="5">
        <f t="shared" si="24"/>
        <v>3</v>
      </c>
      <c r="J142" s="1">
        <f t="shared" si="25"/>
        <v>0.90151515151515149</v>
      </c>
      <c r="K142" s="9">
        <f t="shared" si="26"/>
        <v>0.48484848484848486</v>
      </c>
    </row>
    <row r="143" spans="1:11" x14ac:dyDescent="0.25">
      <c r="A143" t="s">
        <v>109</v>
      </c>
      <c r="B143" t="s">
        <v>28</v>
      </c>
      <c r="C143" s="5">
        <f t="shared" si="18"/>
        <v>28</v>
      </c>
      <c r="D143" s="5">
        <f t="shared" si="19"/>
        <v>73</v>
      </c>
      <c r="E143" s="5">
        <f t="shared" si="20"/>
        <v>728</v>
      </c>
      <c r="F143" s="5">
        <f t="shared" si="21"/>
        <v>1565</v>
      </c>
      <c r="G143" s="5">
        <f t="shared" si="22"/>
        <v>14</v>
      </c>
      <c r="H143" s="5">
        <f t="shared" si="23"/>
        <v>5</v>
      </c>
      <c r="I143" s="5">
        <f t="shared" si="24"/>
        <v>4</v>
      </c>
      <c r="J143" s="1">
        <f t="shared" si="25"/>
        <v>0.90886392009987516</v>
      </c>
      <c r="K143" s="9">
        <f t="shared" si="26"/>
        <v>0.5</v>
      </c>
    </row>
    <row r="144" spans="1:11" x14ac:dyDescent="0.25">
      <c r="A144" t="s">
        <v>118</v>
      </c>
      <c r="B144" t="s">
        <v>28</v>
      </c>
      <c r="C144" s="5">
        <f t="shared" si="18"/>
        <v>37</v>
      </c>
      <c r="D144" s="5">
        <f t="shared" si="19"/>
        <v>99</v>
      </c>
      <c r="E144" s="5">
        <f t="shared" si="20"/>
        <v>877</v>
      </c>
      <c r="F144" s="5">
        <f t="shared" si="21"/>
        <v>2152</v>
      </c>
      <c r="G144" s="5">
        <f t="shared" si="22"/>
        <v>16</v>
      </c>
      <c r="H144" s="5">
        <f t="shared" si="23"/>
        <v>10</v>
      </c>
      <c r="I144" s="5">
        <f t="shared" si="24"/>
        <v>3</v>
      </c>
      <c r="J144" s="1">
        <f t="shared" si="25"/>
        <v>0.89856557377049184</v>
      </c>
      <c r="K144" s="9">
        <f t="shared" si="26"/>
        <v>0.43243243243243246</v>
      </c>
    </row>
    <row r="145" spans="1:11" x14ac:dyDescent="0.25">
      <c r="A145" t="s">
        <v>129</v>
      </c>
      <c r="B145" t="s">
        <v>28</v>
      </c>
      <c r="C145" s="5">
        <f t="shared" si="18"/>
        <v>5</v>
      </c>
      <c r="D145" s="5">
        <f t="shared" si="19"/>
        <v>17</v>
      </c>
      <c r="E145" s="5">
        <f t="shared" si="20"/>
        <v>141</v>
      </c>
      <c r="F145" s="5">
        <f t="shared" si="21"/>
        <v>294</v>
      </c>
      <c r="G145" s="5">
        <f t="shared" si="22"/>
        <v>1</v>
      </c>
      <c r="H145" s="5">
        <f t="shared" si="23"/>
        <v>1</v>
      </c>
      <c r="I145" s="5">
        <f t="shared" si="24"/>
        <v>0</v>
      </c>
      <c r="J145" s="1">
        <f t="shared" si="25"/>
        <v>0.89240506329113922</v>
      </c>
      <c r="K145" s="9">
        <f t="shared" si="26"/>
        <v>0.2</v>
      </c>
    </row>
    <row r="146" spans="1:11" x14ac:dyDescent="0.25">
      <c r="A146" t="s">
        <v>141</v>
      </c>
      <c r="B146" t="s">
        <v>28</v>
      </c>
      <c r="C146" s="5">
        <f t="shared" si="18"/>
        <v>16</v>
      </c>
      <c r="D146" s="5">
        <f t="shared" si="19"/>
        <v>45</v>
      </c>
      <c r="E146" s="5">
        <f t="shared" si="20"/>
        <v>444</v>
      </c>
      <c r="F146" s="5">
        <f t="shared" si="21"/>
        <v>874</v>
      </c>
      <c r="G146" s="5">
        <f t="shared" si="22"/>
        <v>7</v>
      </c>
      <c r="H146" s="5">
        <f t="shared" si="23"/>
        <v>4</v>
      </c>
      <c r="I146" s="5">
        <f t="shared" si="24"/>
        <v>3</v>
      </c>
      <c r="J146" s="1">
        <f t="shared" si="25"/>
        <v>0.90797546012269936</v>
      </c>
      <c r="K146" s="9">
        <f t="shared" si="26"/>
        <v>0.4375</v>
      </c>
    </row>
    <row r="147" spans="1:11" x14ac:dyDescent="0.25">
      <c r="A147" t="s">
        <v>151</v>
      </c>
      <c r="B147" t="s">
        <v>28</v>
      </c>
      <c r="C147" s="5">
        <f t="shared" si="18"/>
        <v>16</v>
      </c>
      <c r="D147" s="5">
        <f t="shared" si="19"/>
        <v>56</v>
      </c>
      <c r="E147" s="5">
        <f t="shared" si="20"/>
        <v>394</v>
      </c>
      <c r="F147" s="5">
        <f t="shared" si="21"/>
        <v>917</v>
      </c>
      <c r="G147" s="5">
        <f t="shared" si="22"/>
        <v>3</v>
      </c>
      <c r="H147" s="5">
        <f t="shared" si="23"/>
        <v>6</v>
      </c>
      <c r="I147" s="5">
        <f t="shared" si="24"/>
        <v>1</v>
      </c>
      <c r="J147" s="1">
        <f t="shared" si="25"/>
        <v>0.87555555555555553</v>
      </c>
      <c r="K147" s="9">
        <f t="shared" si="26"/>
        <v>0.1875</v>
      </c>
    </row>
    <row r="148" spans="1:11" x14ac:dyDescent="0.25">
      <c r="A148" t="s">
        <v>91</v>
      </c>
      <c r="B148" t="s">
        <v>96</v>
      </c>
      <c r="C148" s="5">
        <f t="shared" si="18"/>
        <v>2</v>
      </c>
      <c r="D148" s="5">
        <f t="shared" si="19"/>
        <v>2</v>
      </c>
      <c r="E148" s="5">
        <f t="shared" si="20"/>
        <v>59</v>
      </c>
      <c r="F148" s="5">
        <f t="shared" si="21"/>
        <v>121</v>
      </c>
      <c r="G148" s="5">
        <f t="shared" si="22"/>
        <v>2</v>
      </c>
      <c r="H148" s="5">
        <f t="shared" si="23"/>
        <v>0</v>
      </c>
      <c r="I148" s="5">
        <f t="shared" si="24"/>
        <v>0</v>
      </c>
      <c r="J148" s="1">
        <f t="shared" si="25"/>
        <v>0.96721311475409832</v>
      </c>
      <c r="K148" s="9">
        <f t="shared" si="26"/>
        <v>1</v>
      </c>
    </row>
    <row r="149" spans="1:11" x14ac:dyDescent="0.25">
      <c r="A149" t="s">
        <v>141</v>
      </c>
      <c r="B149" t="s">
        <v>144</v>
      </c>
      <c r="C149" s="5">
        <f t="shared" si="18"/>
        <v>2</v>
      </c>
      <c r="D149" s="5">
        <f t="shared" si="19"/>
        <v>6</v>
      </c>
      <c r="E149" s="5">
        <f t="shared" si="20"/>
        <v>62</v>
      </c>
      <c r="F149" s="5">
        <f t="shared" si="21"/>
        <v>120</v>
      </c>
      <c r="G149" s="5">
        <f t="shared" si="22"/>
        <v>1</v>
      </c>
      <c r="H149" s="5">
        <f t="shared" si="23"/>
        <v>0</v>
      </c>
      <c r="I149" s="5">
        <f t="shared" si="24"/>
        <v>0</v>
      </c>
      <c r="J149" s="1">
        <f t="shared" si="25"/>
        <v>0.91176470588235292</v>
      </c>
      <c r="K149" s="9">
        <f t="shared" si="26"/>
        <v>0.5</v>
      </c>
    </row>
    <row r="150" spans="1:11" x14ac:dyDescent="0.25">
      <c r="A150" t="s">
        <v>10</v>
      </c>
      <c r="B150" t="s">
        <v>29</v>
      </c>
      <c r="C150" s="5">
        <f t="shared" si="18"/>
        <v>19</v>
      </c>
      <c r="D150" s="5">
        <f t="shared" si="19"/>
        <v>52</v>
      </c>
      <c r="E150" s="5">
        <f t="shared" si="20"/>
        <v>459</v>
      </c>
      <c r="F150" s="5">
        <f t="shared" si="21"/>
        <v>1041</v>
      </c>
      <c r="G150" s="5">
        <f t="shared" si="22"/>
        <v>8</v>
      </c>
      <c r="H150" s="5">
        <f t="shared" si="23"/>
        <v>5</v>
      </c>
      <c r="I150" s="5">
        <f t="shared" si="24"/>
        <v>3</v>
      </c>
      <c r="J150" s="1">
        <f t="shared" si="25"/>
        <v>0.89823874755381605</v>
      </c>
      <c r="K150" s="9">
        <f t="shared" si="26"/>
        <v>0.42105263157894735</v>
      </c>
    </row>
    <row r="151" spans="1:11" x14ac:dyDescent="0.25">
      <c r="A151" t="s">
        <v>91</v>
      </c>
      <c r="B151" t="s">
        <v>29</v>
      </c>
      <c r="C151" s="5">
        <f t="shared" si="18"/>
        <v>16</v>
      </c>
      <c r="D151" s="5">
        <f t="shared" si="19"/>
        <v>42</v>
      </c>
      <c r="E151" s="5">
        <f t="shared" si="20"/>
        <v>391</v>
      </c>
      <c r="F151" s="5">
        <f t="shared" si="21"/>
        <v>918</v>
      </c>
      <c r="G151" s="5">
        <f t="shared" si="22"/>
        <v>8</v>
      </c>
      <c r="H151" s="5">
        <f t="shared" si="23"/>
        <v>3</v>
      </c>
      <c r="I151" s="5">
        <f t="shared" si="24"/>
        <v>2</v>
      </c>
      <c r="J151" s="1">
        <f t="shared" si="25"/>
        <v>0.90300230946882221</v>
      </c>
      <c r="K151" s="9">
        <f t="shared" si="26"/>
        <v>0.5</v>
      </c>
    </row>
    <row r="152" spans="1:11" x14ac:dyDescent="0.25">
      <c r="A152" t="s">
        <v>141</v>
      </c>
      <c r="B152" t="s">
        <v>145</v>
      </c>
      <c r="C152" s="5">
        <f t="shared" si="18"/>
        <v>3</v>
      </c>
      <c r="D152" s="5">
        <f t="shared" si="19"/>
        <v>7</v>
      </c>
      <c r="E152" s="5">
        <f t="shared" si="20"/>
        <v>83</v>
      </c>
      <c r="F152" s="5">
        <f t="shared" si="21"/>
        <v>177</v>
      </c>
      <c r="G152" s="5">
        <f t="shared" si="22"/>
        <v>2</v>
      </c>
      <c r="H152" s="5">
        <f t="shared" si="23"/>
        <v>0</v>
      </c>
      <c r="I152" s="5">
        <f t="shared" si="24"/>
        <v>0</v>
      </c>
      <c r="J152" s="1">
        <f t="shared" si="25"/>
        <v>0.92222222222222228</v>
      </c>
      <c r="K152" s="9">
        <f t="shared" si="26"/>
        <v>0.66666666666666663</v>
      </c>
    </row>
    <row r="153" spans="1:11" x14ac:dyDescent="0.25">
      <c r="A153" t="s">
        <v>151</v>
      </c>
      <c r="B153" t="s">
        <v>145</v>
      </c>
      <c r="C153" s="5">
        <f t="shared" si="18"/>
        <v>25</v>
      </c>
      <c r="D153" s="5">
        <f t="shared" si="19"/>
        <v>57</v>
      </c>
      <c r="E153" s="5">
        <f t="shared" si="20"/>
        <v>636</v>
      </c>
      <c r="F153" s="5">
        <f t="shared" si="21"/>
        <v>1455</v>
      </c>
      <c r="G153" s="5">
        <f t="shared" si="22"/>
        <v>13</v>
      </c>
      <c r="H153" s="5">
        <f t="shared" si="23"/>
        <v>4</v>
      </c>
      <c r="I153" s="5">
        <f t="shared" si="24"/>
        <v>3</v>
      </c>
      <c r="J153" s="1">
        <f t="shared" si="25"/>
        <v>0.91774891774891776</v>
      </c>
      <c r="K153" s="9">
        <f t="shared" si="26"/>
        <v>0.52</v>
      </c>
    </row>
    <row r="154" spans="1:11" x14ac:dyDescent="0.25">
      <c r="A154" t="s">
        <v>10</v>
      </c>
      <c r="B154" t="s">
        <v>30</v>
      </c>
      <c r="C154" s="5">
        <f t="shared" si="18"/>
        <v>1</v>
      </c>
      <c r="D154" s="5">
        <f t="shared" si="19"/>
        <v>3</v>
      </c>
      <c r="E154" s="5">
        <f t="shared" si="20"/>
        <v>30</v>
      </c>
      <c r="F154" s="5">
        <f t="shared" si="21"/>
        <v>59</v>
      </c>
      <c r="G154" s="5">
        <f t="shared" si="22"/>
        <v>0</v>
      </c>
      <c r="H154" s="5">
        <f t="shared" si="23"/>
        <v>0</v>
      </c>
      <c r="I154" s="5">
        <f t="shared" si="24"/>
        <v>0</v>
      </c>
      <c r="J154" s="1">
        <f t="shared" si="25"/>
        <v>0.90909090909090906</v>
      </c>
      <c r="K154" s="9">
        <f t="shared" si="26"/>
        <v>0</v>
      </c>
    </row>
    <row r="155" spans="1:11" x14ac:dyDescent="0.25">
      <c r="A155" t="s">
        <v>109</v>
      </c>
      <c r="B155" t="s">
        <v>112</v>
      </c>
      <c r="C155" s="5">
        <f t="shared" si="18"/>
        <v>16</v>
      </c>
      <c r="D155" s="5">
        <f t="shared" si="19"/>
        <v>59</v>
      </c>
      <c r="E155" s="5">
        <f t="shared" si="20"/>
        <v>463</v>
      </c>
      <c r="F155" s="5">
        <f t="shared" si="21"/>
        <v>967</v>
      </c>
      <c r="G155" s="5">
        <f t="shared" si="22"/>
        <v>5</v>
      </c>
      <c r="H155" s="5">
        <f t="shared" si="23"/>
        <v>4</v>
      </c>
      <c r="I155" s="5">
        <f t="shared" si="24"/>
        <v>0</v>
      </c>
      <c r="J155" s="1">
        <f t="shared" si="25"/>
        <v>0.8869731800766284</v>
      </c>
      <c r="K155" s="9">
        <f t="shared" si="26"/>
        <v>0.3125</v>
      </c>
    </row>
    <row r="156" spans="1:11" x14ac:dyDescent="0.25">
      <c r="A156" t="s">
        <v>118</v>
      </c>
      <c r="B156" t="s">
        <v>112</v>
      </c>
      <c r="C156" s="5">
        <f t="shared" si="18"/>
        <v>33</v>
      </c>
      <c r="D156" s="5">
        <f t="shared" si="19"/>
        <v>89</v>
      </c>
      <c r="E156" s="5">
        <f t="shared" si="20"/>
        <v>964</v>
      </c>
      <c r="F156" s="5">
        <f t="shared" si="21"/>
        <v>1981</v>
      </c>
      <c r="G156" s="5">
        <f t="shared" si="22"/>
        <v>18</v>
      </c>
      <c r="H156" s="5">
        <f t="shared" si="23"/>
        <v>6</v>
      </c>
      <c r="I156" s="5">
        <f t="shared" si="24"/>
        <v>1</v>
      </c>
      <c r="J156" s="1">
        <f t="shared" si="25"/>
        <v>0.9154795821462488</v>
      </c>
      <c r="K156" s="9">
        <f t="shared" si="26"/>
        <v>0.54545454545454541</v>
      </c>
    </row>
    <row r="157" spans="1:11" x14ac:dyDescent="0.25">
      <c r="A157" t="s">
        <v>129</v>
      </c>
      <c r="B157" t="s">
        <v>112</v>
      </c>
      <c r="C157" s="5">
        <f t="shared" si="18"/>
        <v>42</v>
      </c>
      <c r="D157" s="5">
        <f t="shared" si="19"/>
        <v>110</v>
      </c>
      <c r="E157" s="5">
        <f t="shared" si="20"/>
        <v>1219</v>
      </c>
      <c r="F157" s="5">
        <f t="shared" si="21"/>
        <v>2501</v>
      </c>
      <c r="G157" s="5">
        <f t="shared" si="22"/>
        <v>23</v>
      </c>
      <c r="H157" s="5">
        <f t="shared" si="23"/>
        <v>6</v>
      </c>
      <c r="I157" s="5">
        <f t="shared" si="24"/>
        <v>1</v>
      </c>
      <c r="J157" s="1">
        <f t="shared" si="25"/>
        <v>0.91723100075244546</v>
      </c>
      <c r="K157" s="9">
        <f t="shared" si="26"/>
        <v>0.54761904761904767</v>
      </c>
    </row>
    <row r="158" spans="1:11" x14ac:dyDescent="0.25">
      <c r="A158" t="s">
        <v>141</v>
      </c>
      <c r="B158" t="s">
        <v>112</v>
      </c>
      <c r="C158" s="5">
        <f t="shared" si="18"/>
        <v>37</v>
      </c>
      <c r="D158" s="5">
        <f t="shared" si="19"/>
        <v>90</v>
      </c>
      <c r="E158" s="5">
        <f t="shared" si="20"/>
        <v>1033</v>
      </c>
      <c r="F158" s="5">
        <f t="shared" si="21"/>
        <v>2083</v>
      </c>
      <c r="G158" s="5">
        <f t="shared" si="22"/>
        <v>20</v>
      </c>
      <c r="H158" s="5">
        <f t="shared" si="23"/>
        <v>5</v>
      </c>
      <c r="I158" s="5">
        <f t="shared" si="24"/>
        <v>4</v>
      </c>
      <c r="J158" s="1">
        <f t="shared" si="25"/>
        <v>0.91985752448797864</v>
      </c>
      <c r="K158" s="9">
        <f t="shared" si="26"/>
        <v>0.54054054054054057</v>
      </c>
    </row>
    <row r="159" spans="1:11" x14ac:dyDescent="0.25">
      <c r="A159" t="s">
        <v>151</v>
      </c>
      <c r="B159" t="s">
        <v>112</v>
      </c>
      <c r="C159" s="5">
        <f t="shared" si="18"/>
        <v>31</v>
      </c>
      <c r="D159" s="5">
        <f t="shared" si="19"/>
        <v>102</v>
      </c>
      <c r="E159" s="5">
        <f t="shared" si="20"/>
        <v>821</v>
      </c>
      <c r="F159" s="5">
        <f t="shared" si="21"/>
        <v>1755</v>
      </c>
      <c r="G159" s="5">
        <f t="shared" si="22"/>
        <v>11</v>
      </c>
      <c r="H159" s="5">
        <f t="shared" si="23"/>
        <v>8</v>
      </c>
      <c r="I159" s="5">
        <f t="shared" si="24"/>
        <v>3</v>
      </c>
      <c r="J159" s="1">
        <f t="shared" si="25"/>
        <v>0.88949079089924166</v>
      </c>
      <c r="K159" s="9">
        <f t="shared" si="26"/>
        <v>0.35483870967741937</v>
      </c>
    </row>
    <row r="160" spans="1:11" x14ac:dyDescent="0.25">
      <c r="A160" t="s">
        <v>10</v>
      </c>
      <c r="B160" t="s">
        <v>31</v>
      </c>
      <c r="C160" s="5">
        <f t="shared" si="18"/>
        <v>40</v>
      </c>
      <c r="D160" s="5">
        <f t="shared" si="19"/>
        <v>83</v>
      </c>
      <c r="E160" s="5">
        <f t="shared" si="20"/>
        <v>764</v>
      </c>
      <c r="F160" s="5">
        <f t="shared" si="21"/>
        <v>2309</v>
      </c>
      <c r="G160" s="5">
        <f t="shared" si="22"/>
        <v>21</v>
      </c>
      <c r="H160" s="5">
        <f t="shared" si="23"/>
        <v>6</v>
      </c>
      <c r="I160" s="5">
        <f t="shared" si="24"/>
        <v>3</v>
      </c>
      <c r="J160" s="1">
        <f t="shared" si="25"/>
        <v>0.90200708382526562</v>
      </c>
      <c r="K160" s="9">
        <f t="shared" si="26"/>
        <v>0.52500000000000002</v>
      </c>
    </row>
    <row r="161" spans="1:11" x14ac:dyDescent="0.25">
      <c r="A161" t="s">
        <v>151</v>
      </c>
      <c r="B161" t="s">
        <v>157</v>
      </c>
      <c r="C161" s="5">
        <f t="shared" si="18"/>
        <v>1</v>
      </c>
      <c r="D161" s="5">
        <f t="shared" si="19"/>
        <v>4</v>
      </c>
      <c r="E161" s="5">
        <f t="shared" si="20"/>
        <v>33</v>
      </c>
      <c r="F161" s="5">
        <f t="shared" si="21"/>
        <v>59</v>
      </c>
      <c r="G161" s="5">
        <f t="shared" si="22"/>
        <v>0</v>
      </c>
      <c r="H161" s="5">
        <f t="shared" si="23"/>
        <v>0</v>
      </c>
      <c r="I161" s="5">
        <f t="shared" si="24"/>
        <v>0</v>
      </c>
      <c r="J161" s="1">
        <f t="shared" si="25"/>
        <v>0.89189189189189189</v>
      </c>
      <c r="K161" s="9">
        <f t="shared" si="26"/>
        <v>0</v>
      </c>
    </row>
    <row r="162" spans="1:11" x14ac:dyDescent="0.25">
      <c r="A162" t="s">
        <v>129</v>
      </c>
      <c r="B162" t="s">
        <v>134</v>
      </c>
      <c r="C162" s="5">
        <f t="shared" si="18"/>
        <v>5</v>
      </c>
      <c r="D162" s="5">
        <f t="shared" si="19"/>
        <v>14</v>
      </c>
      <c r="E162" s="5">
        <f t="shared" si="20"/>
        <v>102</v>
      </c>
      <c r="F162" s="5">
        <f t="shared" si="21"/>
        <v>242</v>
      </c>
      <c r="G162" s="5">
        <f t="shared" si="22"/>
        <v>1</v>
      </c>
      <c r="H162" s="5">
        <f t="shared" si="23"/>
        <v>2</v>
      </c>
      <c r="I162" s="5">
        <f t="shared" si="24"/>
        <v>2</v>
      </c>
      <c r="J162" s="1">
        <f t="shared" si="25"/>
        <v>0.87931034482758619</v>
      </c>
      <c r="K162" s="9">
        <f t="shared" si="26"/>
        <v>0.2</v>
      </c>
    </row>
    <row r="163" spans="1:11" x14ac:dyDescent="0.25">
      <c r="A163" t="s">
        <v>151</v>
      </c>
      <c r="B163" t="s">
        <v>134</v>
      </c>
      <c r="C163" s="5">
        <f t="shared" si="18"/>
        <v>2</v>
      </c>
      <c r="D163" s="5">
        <f t="shared" si="19"/>
        <v>3</v>
      </c>
      <c r="E163" s="5">
        <f t="shared" si="20"/>
        <v>68</v>
      </c>
      <c r="F163" s="5">
        <f t="shared" si="21"/>
        <v>125</v>
      </c>
      <c r="G163" s="5">
        <f t="shared" si="22"/>
        <v>2</v>
      </c>
      <c r="H163" s="5">
        <f t="shared" si="23"/>
        <v>0</v>
      </c>
      <c r="I163" s="5">
        <f t="shared" si="24"/>
        <v>0</v>
      </c>
      <c r="J163" s="1">
        <f t="shared" si="25"/>
        <v>0.95774647887323938</v>
      </c>
      <c r="K163" s="9">
        <f t="shared" si="26"/>
        <v>1</v>
      </c>
    </row>
    <row r="164" spans="1:11" x14ac:dyDescent="0.25">
      <c r="A164" t="s">
        <v>10</v>
      </c>
      <c r="B164" t="s">
        <v>32</v>
      </c>
      <c r="C164" s="5">
        <f t="shared" si="18"/>
        <v>38</v>
      </c>
      <c r="D164" s="5">
        <f t="shared" si="19"/>
        <v>111</v>
      </c>
      <c r="E164" s="5">
        <f t="shared" si="20"/>
        <v>1042</v>
      </c>
      <c r="F164" s="5">
        <f t="shared" si="21"/>
        <v>2189</v>
      </c>
      <c r="G164" s="5">
        <f t="shared" si="22"/>
        <v>17</v>
      </c>
      <c r="H164" s="5">
        <f t="shared" si="23"/>
        <v>7</v>
      </c>
      <c r="I164" s="5">
        <f t="shared" si="24"/>
        <v>3</v>
      </c>
      <c r="J164" s="1">
        <f t="shared" si="25"/>
        <v>0.90372940156114479</v>
      </c>
      <c r="K164" s="9">
        <f t="shared" si="26"/>
        <v>0.44736842105263158</v>
      </c>
    </row>
    <row r="165" spans="1:11" x14ac:dyDescent="0.25">
      <c r="A165" t="s">
        <v>91</v>
      </c>
      <c r="B165" t="s">
        <v>32</v>
      </c>
      <c r="C165" s="5">
        <f t="shared" si="18"/>
        <v>62</v>
      </c>
      <c r="D165" s="5">
        <f t="shared" si="19"/>
        <v>162</v>
      </c>
      <c r="E165" s="5">
        <f t="shared" si="20"/>
        <v>1767</v>
      </c>
      <c r="F165" s="5">
        <f t="shared" si="21"/>
        <v>3553</v>
      </c>
      <c r="G165" s="5">
        <f t="shared" si="22"/>
        <v>36</v>
      </c>
      <c r="H165" s="5">
        <f t="shared" si="23"/>
        <v>9</v>
      </c>
      <c r="I165" s="5">
        <f t="shared" si="24"/>
        <v>4</v>
      </c>
      <c r="J165" s="1">
        <f t="shared" si="25"/>
        <v>0.91601866251944009</v>
      </c>
      <c r="K165" s="9">
        <f t="shared" si="26"/>
        <v>0.58064516129032262</v>
      </c>
    </row>
    <row r="166" spans="1:11" x14ac:dyDescent="0.25">
      <c r="A166" t="s">
        <v>109</v>
      </c>
      <c r="B166" t="s">
        <v>32</v>
      </c>
      <c r="C166" s="5">
        <f t="shared" si="18"/>
        <v>49</v>
      </c>
      <c r="D166" s="5">
        <f t="shared" si="19"/>
        <v>142</v>
      </c>
      <c r="E166" s="5">
        <f t="shared" si="20"/>
        <v>1387</v>
      </c>
      <c r="F166" s="5">
        <f t="shared" si="21"/>
        <v>2851</v>
      </c>
      <c r="G166" s="5">
        <f t="shared" si="22"/>
        <v>26</v>
      </c>
      <c r="H166" s="5">
        <f t="shared" si="23"/>
        <v>10</v>
      </c>
      <c r="I166" s="5">
        <f t="shared" si="24"/>
        <v>4</v>
      </c>
      <c r="J166" s="1">
        <f t="shared" si="25"/>
        <v>0.90712884238064095</v>
      </c>
      <c r="K166" s="9">
        <f t="shared" si="26"/>
        <v>0.53061224489795922</v>
      </c>
    </row>
    <row r="167" spans="1:11" x14ac:dyDescent="0.25">
      <c r="A167" t="s">
        <v>118</v>
      </c>
      <c r="B167" t="s">
        <v>32</v>
      </c>
      <c r="C167" s="5">
        <f t="shared" si="18"/>
        <v>54</v>
      </c>
      <c r="D167" s="5">
        <f t="shared" si="19"/>
        <v>138</v>
      </c>
      <c r="E167" s="5">
        <f t="shared" si="20"/>
        <v>1458</v>
      </c>
      <c r="F167" s="5">
        <f t="shared" si="21"/>
        <v>3190</v>
      </c>
      <c r="G167" s="5">
        <f t="shared" si="22"/>
        <v>31</v>
      </c>
      <c r="H167" s="5">
        <f t="shared" si="23"/>
        <v>8</v>
      </c>
      <c r="I167" s="5">
        <f t="shared" si="24"/>
        <v>2</v>
      </c>
      <c r="J167" s="1">
        <f t="shared" si="25"/>
        <v>0.9135338345864662</v>
      </c>
      <c r="K167" s="9">
        <f t="shared" si="26"/>
        <v>0.57407407407407407</v>
      </c>
    </row>
    <row r="168" spans="1:11" x14ac:dyDescent="0.25">
      <c r="A168" t="s">
        <v>129</v>
      </c>
      <c r="B168" t="s">
        <v>32</v>
      </c>
      <c r="C168" s="5">
        <f t="shared" si="18"/>
        <v>31</v>
      </c>
      <c r="D168" s="5">
        <f t="shared" si="19"/>
        <v>111</v>
      </c>
      <c r="E168" s="5">
        <f t="shared" si="20"/>
        <v>809</v>
      </c>
      <c r="F168" s="5">
        <f t="shared" si="21"/>
        <v>1739</v>
      </c>
      <c r="G168" s="5">
        <f t="shared" si="22"/>
        <v>9</v>
      </c>
      <c r="H168" s="5">
        <f t="shared" si="23"/>
        <v>9</v>
      </c>
      <c r="I168" s="5">
        <f t="shared" si="24"/>
        <v>5</v>
      </c>
      <c r="J168" s="1">
        <f t="shared" si="25"/>
        <v>0.8793478260869565</v>
      </c>
      <c r="K168" s="9">
        <f t="shared" si="26"/>
        <v>0.29032258064516131</v>
      </c>
    </row>
    <row r="169" spans="1:11" x14ac:dyDescent="0.25">
      <c r="A169" t="s">
        <v>151</v>
      </c>
      <c r="B169" t="s">
        <v>158</v>
      </c>
      <c r="C169" s="5">
        <f t="shared" si="18"/>
        <v>37</v>
      </c>
      <c r="D169" s="5">
        <f t="shared" si="19"/>
        <v>89</v>
      </c>
      <c r="E169" s="5">
        <f t="shared" si="20"/>
        <v>912</v>
      </c>
      <c r="F169" s="5">
        <f t="shared" si="21"/>
        <v>2191</v>
      </c>
      <c r="G169" s="5">
        <f t="shared" si="22"/>
        <v>21</v>
      </c>
      <c r="H169" s="5">
        <f t="shared" si="23"/>
        <v>5</v>
      </c>
      <c r="I169" s="5">
        <f t="shared" si="24"/>
        <v>2</v>
      </c>
      <c r="J169" s="1">
        <f t="shared" si="25"/>
        <v>0.9110889110889111</v>
      </c>
      <c r="K169" s="9">
        <f t="shared" si="26"/>
        <v>0.56756756756756754</v>
      </c>
    </row>
    <row r="170" spans="1:11" x14ac:dyDescent="0.25">
      <c r="A170" t="s">
        <v>10</v>
      </c>
      <c r="B170" t="s">
        <v>33</v>
      </c>
      <c r="C170" s="5">
        <f t="shared" si="18"/>
        <v>13</v>
      </c>
      <c r="D170" s="5">
        <f t="shared" si="19"/>
        <v>32</v>
      </c>
      <c r="E170" s="5">
        <f t="shared" si="20"/>
        <v>401</v>
      </c>
      <c r="F170" s="5">
        <f t="shared" si="21"/>
        <v>762</v>
      </c>
      <c r="G170" s="5">
        <f t="shared" si="22"/>
        <v>8</v>
      </c>
      <c r="H170" s="5">
        <f t="shared" si="23"/>
        <v>2</v>
      </c>
      <c r="I170" s="5">
        <f t="shared" si="24"/>
        <v>1</v>
      </c>
      <c r="J170" s="1">
        <f t="shared" si="25"/>
        <v>0.92609699769053122</v>
      </c>
      <c r="K170" s="9">
        <f t="shared" si="26"/>
        <v>0.61538461538461542</v>
      </c>
    </row>
    <row r="171" spans="1:11" x14ac:dyDescent="0.25">
      <c r="A171" t="s">
        <v>91</v>
      </c>
      <c r="B171" t="s">
        <v>33</v>
      </c>
      <c r="C171" s="5">
        <f t="shared" si="18"/>
        <v>25</v>
      </c>
      <c r="D171" s="5">
        <f t="shared" si="19"/>
        <v>60</v>
      </c>
      <c r="E171" s="5">
        <f t="shared" si="20"/>
        <v>557</v>
      </c>
      <c r="F171" s="5">
        <f t="shared" si="21"/>
        <v>1352</v>
      </c>
      <c r="G171" s="5">
        <f t="shared" si="22"/>
        <v>13</v>
      </c>
      <c r="H171" s="5">
        <f t="shared" si="23"/>
        <v>4</v>
      </c>
      <c r="I171" s="5">
        <f t="shared" si="24"/>
        <v>5</v>
      </c>
      <c r="J171" s="1">
        <f t="shared" si="25"/>
        <v>0.9027552674230146</v>
      </c>
      <c r="K171" s="9">
        <f t="shared" si="26"/>
        <v>0.52</v>
      </c>
    </row>
    <row r="172" spans="1:11" x14ac:dyDescent="0.25">
      <c r="A172" t="s">
        <v>109</v>
      </c>
      <c r="B172" t="s">
        <v>33</v>
      </c>
      <c r="C172" s="5">
        <f t="shared" si="18"/>
        <v>7</v>
      </c>
      <c r="D172" s="5">
        <f t="shared" si="19"/>
        <v>17</v>
      </c>
      <c r="E172" s="5">
        <f t="shared" si="20"/>
        <v>174</v>
      </c>
      <c r="F172" s="5">
        <f t="shared" si="21"/>
        <v>422</v>
      </c>
      <c r="G172" s="5">
        <f t="shared" si="22"/>
        <v>5</v>
      </c>
      <c r="H172" s="5">
        <f t="shared" si="23"/>
        <v>1</v>
      </c>
      <c r="I172" s="5">
        <f t="shared" si="24"/>
        <v>0</v>
      </c>
      <c r="J172" s="1">
        <f t="shared" si="25"/>
        <v>0.91099476439790572</v>
      </c>
      <c r="K172" s="9">
        <f t="shared" si="26"/>
        <v>0.7142857142857143</v>
      </c>
    </row>
    <row r="173" spans="1:11" x14ac:dyDescent="0.25">
      <c r="A173" t="s">
        <v>10</v>
      </c>
      <c r="B173" t="s">
        <v>34</v>
      </c>
      <c r="C173" s="5">
        <f t="shared" si="18"/>
        <v>77</v>
      </c>
      <c r="D173" s="5">
        <f t="shared" si="19"/>
        <v>163</v>
      </c>
      <c r="E173" s="5">
        <f t="shared" si="20"/>
        <v>1639</v>
      </c>
      <c r="F173" s="5">
        <f t="shared" si="21"/>
        <v>4536</v>
      </c>
      <c r="G173" s="5">
        <f t="shared" si="22"/>
        <v>51</v>
      </c>
      <c r="H173" s="5">
        <f t="shared" si="23"/>
        <v>11</v>
      </c>
      <c r="I173" s="5">
        <f t="shared" si="24"/>
        <v>6</v>
      </c>
      <c r="J173" s="1">
        <f t="shared" si="25"/>
        <v>0.90954495005549385</v>
      </c>
      <c r="K173" s="9">
        <f t="shared" si="26"/>
        <v>0.66233766233766234</v>
      </c>
    </row>
    <row r="174" spans="1:11" x14ac:dyDescent="0.25">
      <c r="A174" t="s">
        <v>91</v>
      </c>
      <c r="B174" t="s">
        <v>34</v>
      </c>
      <c r="C174" s="5">
        <f t="shared" si="18"/>
        <v>62</v>
      </c>
      <c r="D174" s="5">
        <f t="shared" si="19"/>
        <v>150</v>
      </c>
      <c r="E174" s="5">
        <f t="shared" si="20"/>
        <v>1513</v>
      </c>
      <c r="F174" s="5">
        <f t="shared" si="21"/>
        <v>3679</v>
      </c>
      <c r="G174" s="5">
        <f t="shared" si="22"/>
        <v>38</v>
      </c>
      <c r="H174" s="5">
        <f t="shared" si="23"/>
        <v>12</v>
      </c>
      <c r="I174" s="5">
        <f t="shared" si="24"/>
        <v>2</v>
      </c>
      <c r="J174" s="1">
        <f t="shared" si="25"/>
        <v>0.90980156343956708</v>
      </c>
      <c r="K174" s="9">
        <f t="shared" si="26"/>
        <v>0.61290322580645162</v>
      </c>
    </row>
    <row r="175" spans="1:11" x14ac:dyDescent="0.25">
      <c r="A175" t="s">
        <v>109</v>
      </c>
      <c r="B175" t="s">
        <v>34</v>
      </c>
      <c r="C175" s="5">
        <f t="shared" si="18"/>
        <v>71</v>
      </c>
      <c r="D175" s="5">
        <f t="shared" si="19"/>
        <v>170</v>
      </c>
      <c r="E175" s="5">
        <f t="shared" si="20"/>
        <v>1998</v>
      </c>
      <c r="F175" s="5">
        <f t="shared" si="21"/>
        <v>4184</v>
      </c>
      <c r="G175" s="5">
        <f t="shared" si="22"/>
        <v>45</v>
      </c>
      <c r="H175" s="5">
        <f t="shared" si="23"/>
        <v>11</v>
      </c>
      <c r="I175" s="5">
        <f t="shared" si="24"/>
        <v>5</v>
      </c>
      <c r="J175" s="1">
        <f t="shared" si="25"/>
        <v>0.92158671586715868</v>
      </c>
      <c r="K175" s="9">
        <f t="shared" si="26"/>
        <v>0.63380281690140849</v>
      </c>
    </row>
    <row r="176" spans="1:11" x14ac:dyDescent="0.25">
      <c r="A176" t="s">
        <v>129</v>
      </c>
      <c r="B176" t="s">
        <v>34</v>
      </c>
      <c r="C176" s="5">
        <f t="shared" si="18"/>
        <v>41</v>
      </c>
      <c r="D176" s="5">
        <f t="shared" si="19"/>
        <v>101</v>
      </c>
      <c r="E176" s="5">
        <f t="shared" si="20"/>
        <v>1052</v>
      </c>
      <c r="F176" s="5">
        <f t="shared" si="21"/>
        <v>2349</v>
      </c>
      <c r="G176" s="5">
        <f t="shared" si="22"/>
        <v>21</v>
      </c>
      <c r="H176" s="5">
        <f t="shared" si="23"/>
        <v>8</v>
      </c>
      <c r="I176" s="5">
        <f t="shared" si="24"/>
        <v>4</v>
      </c>
      <c r="J176" s="1">
        <f t="shared" si="25"/>
        <v>0.91240242844752817</v>
      </c>
      <c r="K176" s="9">
        <f t="shared" si="26"/>
        <v>0.51219512195121952</v>
      </c>
    </row>
    <row r="177" spans="1:11" x14ac:dyDescent="0.25">
      <c r="A177" t="s">
        <v>141</v>
      </c>
      <c r="B177" t="s">
        <v>34</v>
      </c>
      <c r="C177" s="5">
        <f t="shared" si="18"/>
        <v>41</v>
      </c>
      <c r="D177" s="5">
        <f t="shared" si="19"/>
        <v>103</v>
      </c>
      <c r="E177" s="5">
        <f t="shared" si="20"/>
        <v>1036</v>
      </c>
      <c r="F177" s="5">
        <f t="shared" si="21"/>
        <v>2477</v>
      </c>
      <c r="G177" s="5">
        <f t="shared" si="22"/>
        <v>22</v>
      </c>
      <c r="H177" s="5">
        <f t="shared" si="23"/>
        <v>5</v>
      </c>
      <c r="I177" s="5">
        <f t="shared" si="24"/>
        <v>1</v>
      </c>
      <c r="J177" s="1">
        <f t="shared" si="25"/>
        <v>0.90956979806848115</v>
      </c>
      <c r="K177" s="9">
        <f t="shared" si="26"/>
        <v>0.53658536585365857</v>
      </c>
    </row>
    <row r="178" spans="1:11" x14ac:dyDescent="0.25">
      <c r="A178" t="s">
        <v>151</v>
      </c>
      <c r="B178" t="s">
        <v>34</v>
      </c>
      <c r="C178" s="5">
        <f t="shared" si="18"/>
        <v>39</v>
      </c>
      <c r="D178" s="5">
        <f t="shared" si="19"/>
        <v>103</v>
      </c>
      <c r="E178" s="5">
        <f t="shared" si="20"/>
        <v>981</v>
      </c>
      <c r="F178" s="5">
        <f t="shared" si="21"/>
        <v>2243</v>
      </c>
      <c r="G178" s="5">
        <f t="shared" si="22"/>
        <v>17</v>
      </c>
      <c r="H178" s="5">
        <f t="shared" si="23"/>
        <v>8</v>
      </c>
      <c r="I178" s="5">
        <f t="shared" si="24"/>
        <v>3</v>
      </c>
      <c r="J178" s="1">
        <f t="shared" si="25"/>
        <v>0.90498154981549817</v>
      </c>
      <c r="K178" s="9">
        <f t="shared" si="26"/>
        <v>0.4358974358974359</v>
      </c>
    </row>
    <row r="179" spans="1:11" x14ac:dyDescent="0.25">
      <c r="A179" t="s">
        <v>151</v>
      </c>
      <c r="B179" t="s">
        <v>159</v>
      </c>
      <c r="C179" s="5">
        <f t="shared" si="18"/>
        <v>24</v>
      </c>
      <c r="D179" s="5">
        <f t="shared" si="19"/>
        <v>55</v>
      </c>
      <c r="E179" s="5">
        <f t="shared" si="20"/>
        <v>667</v>
      </c>
      <c r="F179" s="5">
        <f t="shared" si="21"/>
        <v>1436</v>
      </c>
      <c r="G179" s="5">
        <f t="shared" si="22"/>
        <v>13</v>
      </c>
      <c r="H179" s="5">
        <f t="shared" si="23"/>
        <v>0</v>
      </c>
      <c r="I179" s="5">
        <f t="shared" si="24"/>
        <v>0</v>
      </c>
      <c r="J179" s="1">
        <f t="shared" si="25"/>
        <v>0.92382271468144039</v>
      </c>
      <c r="K179" s="9">
        <f t="shared" si="26"/>
        <v>0.54166666666666663</v>
      </c>
    </row>
    <row r="180" spans="1:11" x14ac:dyDescent="0.25">
      <c r="A180" t="s">
        <v>10</v>
      </c>
      <c r="B180" t="s">
        <v>35</v>
      </c>
      <c r="C180" s="5">
        <f t="shared" si="18"/>
        <v>30</v>
      </c>
      <c r="D180" s="5">
        <f t="shared" si="19"/>
        <v>80</v>
      </c>
      <c r="E180" s="5">
        <f t="shared" si="20"/>
        <v>712</v>
      </c>
      <c r="F180" s="5">
        <f t="shared" si="21"/>
        <v>1782</v>
      </c>
      <c r="G180" s="5">
        <f t="shared" si="22"/>
        <v>15</v>
      </c>
      <c r="H180" s="5">
        <f t="shared" si="23"/>
        <v>7</v>
      </c>
      <c r="I180" s="5">
        <f t="shared" si="24"/>
        <v>1</v>
      </c>
      <c r="J180" s="1">
        <f t="shared" si="25"/>
        <v>0.89898989898989901</v>
      </c>
      <c r="K180" s="9">
        <f t="shared" si="26"/>
        <v>0.5</v>
      </c>
    </row>
    <row r="181" spans="1:11" x14ac:dyDescent="0.25">
      <c r="A181" t="s">
        <v>91</v>
      </c>
      <c r="B181" t="s">
        <v>35</v>
      </c>
      <c r="C181" s="5">
        <f t="shared" si="18"/>
        <v>5</v>
      </c>
      <c r="D181" s="5">
        <f t="shared" si="19"/>
        <v>16</v>
      </c>
      <c r="E181" s="5">
        <f t="shared" si="20"/>
        <v>104</v>
      </c>
      <c r="F181" s="5">
        <f t="shared" si="21"/>
        <v>270</v>
      </c>
      <c r="G181" s="5">
        <f t="shared" si="22"/>
        <v>1</v>
      </c>
      <c r="H181" s="5">
        <f t="shared" si="23"/>
        <v>1</v>
      </c>
      <c r="I181" s="5">
        <f t="shared" si="24"/>
        <v>1</v>
      </c>
      <c r="J181" s="1">
        <f t="shared" si="25"/>
        <v>0.8666666666666667</v>
      </c>
      <c r="K181" s="9">
        <f t="shared" si="26"/>
        <v>0.2</v>
      </c>
    </row>
    <row r="182" spans="1:11" x14ac:dyDescent="0.25">
      <c r="A182" t="s">
        <v>10</v>
      </c>
      <c r="B182" t="s">
        <v>36</v>
      </c>
      <c r="C182" s="5">
        <f t="shared" si="18"/>
        <v>17</v>
      </c>
      <c r="D182" s="5">
        <f t="shared" si="19"/>
        <v>56</v>
      </c>
      <c r="E182" s="5">
        <f t="shared" si="20"/>
        <v>422</v>
      </c>
      <c r="F182" s="5">
        <f t="shared" si="21"/>
        <v>987</v>
      </c>
      <c r="G182" s="5">
        <f t="shared" si="22"/>
        <v>6</v>
      </c>
      <c r="H182" s="5">
        <f t="shared" si="23"/>
        <v>4</v>
      </c>
      <c r="I182" s="5">
        <f t="shared" si="24"/>
        <v>2</v>
      </c>
      <c r="J182" s="1">
        <f t="shared" si="25"/>
        <v>0.88284518828451886</v>
      </c>
      <c r="K182" s="9">
        <f t="shared" si="26"/>
        <v>0.35294117647058826</v>
      </c>
    </row>
    <row r="183" spans="1:11" x14ac:dyDescent="0.25">
      <c r="A183" t="s">
        <v>118</v>
      </c>
      <c r="B183" t="s">
        <v>122</v>
      </c>
      <c r="C183" s="5">
        <f t="shared" si="18"/>
        <v>11</v>
      </c>
      <c r="D183" s="5">
        <f t="shared" si="19"/>
        <v>30</v>
      </c>
      <c r="E183" s="5">
        <f t="shared" si="20"/>
        <v>283</v>
      </c>
      <c r="F183" s="5">
        <f t="shared" si="21"/>
        <v>672</v>
      </c>
      <c r="G183" s="5">
        <f t="shared" si="22"/>
        <v>8</v>
      </c>
      <c r="H183" s="5">
        <f t="shared" si="23"/>
        <v>3</v>
      </c>
      <c r="I183" s="5">
        <f t="shared" si="24"/>
        <v>0</v>
      </c>
      <c r="J183" s="1">
        <f t="shared" si="25"/>
        <v>0.90415335463258784</v>
      </c>
      <c r="K183" s="9">
        <f t="shared" si="26"/>
        <v>0.72727272727272729</v>
      </c>
    </row>
    <row r="184" spans="1:11" x14ac:dyDescent="0.25">
      <c r="A184" t="s">
        <v>129</v>
      </c>
      <c r="B184" t="s">
        <v>122</v>
      </c>
      <c r="C184" s="5">
        <f t="shared" si="18"/>
        <v>7</v>
      </c>
      <c r="D184" s="5">
        <f t="shared" si="19"/>
        <v>23</v>
      </c>
      <c r="E184" s="5">
        <f t="shared" si="20"/>
        <v>205</v>
      </c>
      <c r="F184" s="5">
        <f t="shared" si="21"/>
        <v>413</v>
      </c>
      <c r="G184" s="5">
        <f t="shared" si="22"/>
        <v>2</v>
      </c>
      <c r="H184" s="5">
        <f t="shared" si="23"/>
        <v>1</v>
      </c>
      <c r="I184" s="5">
        <f t="shared" si="24"/>
        <v>1</v>
      </c>
      <c r="J184" s="1">
        <f t="shared" si="25"/>
        <v>0.89912280701754388</v>
      </c>
      <c r="K184" s="9">
        <f t="shared" si="26"/>
        <v>0.2857142857142857</v>
      </c>
    </row>
    <row r="185" spans="1:11" x14ac:dyDescent="0.25">
      <c r="A185" t="s">
        <v>10</v>
      </c>
      <c r="B185" t="s">
        <v>37</v>
      </c>
      <c r="C185" s="5">
        <f t="shared" si="18"/>
        <v>72</v>
      </c>
      <c r="D185" s="5">
        <f t="shared" si="19"/>
        <v>160</v>
      </c>
      <c r="E185" s="5">
        <f t="shared" si="20"/>
        <v>1663</v>
      </c>
      <c r="F185" s="5">
        <f t="shared" si="21"/>
        <v>4293</v>
      </c>
      <c r="G185" s="5">
        <f t="shared" si="22"/>
        <v>43</v>
      </c>
      <c r="H185" s="5">
        <f t="shared" si="23"/>
        <v>11</v>
      </c>
      <c r="I185" s="5">
        <f t="shared" si="24"/>
        <v>3</v>
      </c>
      <c r="J185" s="1">
        <f t="shared" si="25"/>
        <v>0.91223258365331872</v>
      </c>
      <c r="K185" s="9">
        <f t="shared" si="26"/>
        <v>0.59722222222222221</v>
      </c>
    </row>
    <row r="186" spans="1:11" x14ac:dyDescent="0.25">
      <c r="A186" t="s">
        <v>91</v>
      </c>
      <c r="B186" t="s">
        <v>37</v>
      </c>
      <c r="C186" s="5">
        <f t="shared" si="18"/>
        <v>70</v>
      </c>
      <c r="D186" s="5">
        <f t="shared" si="19"/>
        <v>168</v>
      </c>
      <c r="E186" s="5">
        <f t="shared" si="20"/>
        <v>1839</v>
      </c>
      <c r="F186" s="5">
        <f t="shared" si="21"/>
        <v>4132</v>
      </c>
      <c r="G186" s="5">
        <f t="shared" si="22"/>
        <v>47</v>
      </c>
      <c r="H186" s="5">
        <f t="shared" si="23"/>
        <v>9</v>
      </c>
      <c r="I186" s="5">
        <f t="shared" si="24"/>
        <v>3</v>
      </c>
      <c r="J186" s="1">
        <f t="shared" si="25"/>
        <v>0.91629297458893877</v>
      </c>
      <c r="K186" s="9">
        <f t="shared" si="26"/>
        <v>0.67142857142857137</v>
      </c>
    </row>
    <row r="187" spans="1:11" x14ac:dyDescent="0.25">
      <c r="A187" t="s">
        <v>109</v>
      </c>
      <c r="B187" t="s">
        <v>37</v>
      </c>
      <c r="C187" s="5">
        <f t="shared" si="18"/>
        <v>72</v>
      </c>
      <c r="D187" s="5">
        <f t="shared" si="19"/>
        <v>165</v>
      </c>
      <c r="E187" s="5">
        <f t="shared" si="20"/>
        <v>1931</v>
      </c>
      <c r="F187" s="5">
        <f t="shared" si="21"/>
        <v>4176</v>
      </c>
      <c r="G187" s="5">
        <f t="shared" si="22"/>
        <v>45</v>
      </c>
      <c r="H187" s="5">
        <f t="shared" si="23"/>
        <v>10</v>
      </c>
      <c r="I187" s="5">
        <f t="shared" si="24"/>
        <v>5</v>
      </c>
      <c r="J187" s="1">
        <f t="shared" si="25"/>
        <v>0.92127862595419852</v>
      </c>
      <c r="K187" s="9">
        <f t="shared" si="26"/>
        <v>0.625</v>
      </c>
    </row>
    <row r="188" spans="1:11" x14ac:dyDescent="0.25">
      <c r="A188" t="s">
        <v>118</v>
      </c>
      <c r="B188" t="s">
        <v>37</v>
      </c>
      <c r="C188" s="5">
        <f t="shared" si="18"/>
        <v>67</v>
      </c>
      <c r="D188" s="5">
        <f t="shared" si="19"/>
        <v>150</v>
      </c>
      <c r="E188" s="5">
        <f t="shared" si="20"/>
        <v>1804</v>
      </c>
      <c r="F188" s="5">
        <f t="shared" si="21"/>
        <v>3962</v>
      </c>
      <c r="G188" s="5">
        <f t="shared" si="22"/>
        <v>37</v>
      </c>
      <c r="H188" s="5">
        <f t="shared" si="23"/>
        <v>9</v>
      </c>
      <c r="I188" s="5">
        <f t="shared" si="24"/>
        <v>3</v>
      </c>
      <c r="J188" s="1">
        <f t="shared" si="25"/>
        <v>0.92323439099283522</v>
      </c>
      <c r="K188" s="9">
        <f t="shared" si="26"/>
        <v>0.55223880597014929</v>
      </c>
    </row>
    <row r="189" spans="1:11" x14ac:dyDescent="0.25">
      <c r="A189" t="s">
        <v>129</v>
      </c>
      <c r="B189" t="s">
        <v>37</v>
      </c>
      <c r="C189" s="5">
        <f t="shared" si="18"/>
        <v>62</v>
      </c>
      <c r="D189" s="5">
        <f t="shared" si="19"/>
        <v>123</v>
      </c>
      <c r="E189" s="5">
        <f t="shared" si="20"/>
        <v>1630</v>
      </c>
      <c r="F189" s="5">
        <f t="shared" si="21"/>
        <v>3744</v>
      </c>
      <c r="G189" s="5">
        <f t="shared" si="22"/>
        <v>43</v>
      </c>
      <c r="H189" s="5">
        <f t="shared" si="23"/>
        <v>3</v>
      </c>
      <c r="I189" s="5">
        <f t="shared" si="24"/>
        <v>1</v>
      </c>
      <c r="J189" s="1">
        <f t="shared" si="25"/>
        <v>0.92983456930975472</v>
      </c>
      <c r="K189" s="9">
        <f t="shared" si="26"/>
        <v>0.69354838709677424</v>
      </c>
    </row>
    <row r="190" spans="1:11" x14ac:dyDescent="0.25">
      <c r="A190" t="s">
        <v>141</v>
      </c>
      <c r="B190" t="s">
        <v>37</v>
      </c>
      <c r="C190" s="5">
        <f t="shared" si="18"/>
        <v>43</v>
      </c>
      <c r="D190" s="5">
        <f t="shared" si="19"/>
        <v>88</v>
      </c>
      <c r="E190" s="5">
        <f t="shared" si="20"/>
        <v>1102</v>
      </c>
      <c r="F190" s="5">
        <f t="shared" si="21"/>
        <v>2575</v>
      </c>
      <c r="G190" s="5">
        <f t="shared" si="22"/>
        <v>28</v>
      </c>
      <c r="H190" s="5">
        <f t="shared" si="23"/>
        <v>1</v>
      </c>
      <c r="I190" s="5">
        <f t="shared" si="24"/>
        <v>1</v>
      </c>
      <c r="J190" s="1">
        <f t="shared" si="25"/>
        <v>0.92605042016806727</v>
      </c>
      <c r="K190" s="9">
        <f t="shared" si="26"/>
        <v>0.65116279069767447</v>
      </c>
    </row>
    <row r="191" spans="1:11" x14ac:dyDescent="0.25">
      <c r="A191" t="s">
        <v>151</v>
      </c>
      <c r="B191" t="s">
        <v>37</v>
      </c>
      <c r="C191" s="5">
        <f t="shared" si="18"/>
        <v>62</v>
      </c>
      <c r="D191" s="5">
        <f t="shared" si="19"/>
        <v>143</v>
      </c>
      <c r="E191" s="5">
        <f t="shared" si="20"/>
        <v>1650</v>
      </c>
      <c r="F191" s="5">
        <f t="shared" si="21"/>
        <v>3640</v>
      </c>
      <c r="G191" s="5">
        <f t="shared" si="22"/>
        <v>36</v>
      </c>
      <c r="H191" s="5">
        <f t="shared" si="23"/>
        <v>9</v>
      </c>
      <c r="I191" s="5">
        <f t="shared" si="24"/>
        <v>3</v>
      </c>
      <c r="J191" s="1">
        <f t="shared" si="25"/>
        <v>0.92024539877300615</v>
      </c>
      <c r="K191" s="9">
        <f t="shared" si="26"/>
        <v>0.58064516129032262</v>
      </c>
    </row>
    <row r="192" spans="1:11" x14ac:dyDescent="0.25">
      <c r="A192" t="s">
        <v>10</v>
      </c>
      <c r="B192" t="s">
        <v>38</v>
      </c>
      <c r="C192" s="5">
        <f t="shared" si="18"/>
        <v>62</v>
      </c>
      <c r="D192" s="5">
        <f t="shared" si="19"/>
        <v>146</v>
      </c>
      <c r="E192" s="5">
        <f t="shared" si="20"/>
        <v>1666</v>
      </c>
      <c r="F192" s="5">
        <f t="shared" si="21"/>
        <v>3545</v>
      </c>
      <c r="G192" s="5">
        <f t="shared" si="22"/>
        <v>38</v>
      </c>
      <c r="H192" s="5">
        <f t="shared" si="23"/>
        <v>5</v>
      </c>
      <c r="I192" s="5">
        <f t="shared" si="24"/>
        <v>5</v>
      </c>
      <c r="J192" s="1">
        <f t="shared" si="25"/>
        <v>0.91942604856512145</v>
      </c>
      <c r="K192" s="9">
        <f t="shared" si="26"/>
        <v>0.61290322580645162</v>
      </c>
    </row>
    <row r="193" spans="1:11" x14ac:dyDescent="0.25">
      <c r="A193" t="s">
        <v>91</v>
      </c>
      <c r="B193" t="s">
        <v>38</v>
      </c>
      <c r="C193" s="5">
        <f t="shared" si="18"/>
        <v>62</v>
      </c>
      <c r="D193" s="5">
        <f t="shared" si="19"/>
        <v>184</v>
      </c>
      <c r="E193" s="5">
        <f t="shared" si="20"/>
        <v>1737</v>
      </c>
      <c r="F193" s="5">
        <f t="shared" si="21"/>
        <v>3627</v>
      </c>
      <c r="G193" s="5">
        <f t="shared" si="22"/>
        <v>34</v>
      </c>
      <c r="H193" s="5">
        <f t="shared" si="23"/>
        <v>13</v>
      </c>
      <c r="I193" s="5">
        <f t="shared" si="24"/>
        <v>3</v>
      </c>
      <c r="J193" s="1">
        <f t="shared" si="25"/>
        <v>0.90421655387818844</v>
      </c>
      <c r="K193" s="9">
        <f t="shared" si="26"/>
        <v>0.54838709677419351</v>
      </c>
    </row>
    <row r="194" spans="1:11" x14ac:dyDescent="0.25">
      <c r="A194" t="s">
        <v>109</v>
      </c>
      <c r="B194" t="s">
        <v>38</v>
      </c>
      <c r="C194" s="5">
        <f t="shared" ref="C194:C257" si="27">SUMPRODUCT(--(Season=A194),--(GoalieName=B194),GS)</f>
        <v>68</v>
      </c>
      <c r="D194" s="5">
        <f t="shared" ref="D194:D257" si="28">SUMPRODUCT(--(Season=A194),--(GoalieName=B194),GA)</f>
        <v>155</v>
      </c>
      <c r="E194" s="5">
        <f t="shared" ref="E194:E257" si="29">SUMPRODUCT(--(Season=A194),--(GoalieName=B194),SV)</f>
        <v>1771</v>
      </c>
      <c r="F194" s="5">
        <f t="shared" ref="F194:F257" si="30">SUMPRODUCT(--(Season=A194),--(GoalieName=B194),MIN)</f>
        <v>4012</v>
      </c>
      <c r="G194" s="5">
        <f t="shared" ref="G194:G257" si="31">SUMPRODUCT(--(Season=A194),--(GoalieName=B194),QS)</f>
        <v>42</v>
      </c>
      <c r="H194" s="5">
        <f t="shared" ref="H194:H257" si="32">SUMPRODUCT(--(Season=A194),--(GoalieName=B194),RBS)</f>
        <v>10</v>
      </c>
      <c r="I194" s="5">
        <f t="shared" ref="I194:I257" si="33">SUMPRODUCT(--(Season=A194),--(GoalieName=B194),PULL)</f>
        <v>4</v>
      </c>
      <c r="J194" s="1">
        <f t="shared" ref="J194:J257" si="34">E194/SUM(D194:E194)</f>
        <v>0.91952232606438211</v>
      </c>
      <c r="K194" s="9">
        <f t="shared" ref="K194:K257" si="35">G194/C194</f>
        <v>0.61764705882352944</v>
      </c>
    </row>
    <row r="195" spans="1:11" x14ac:dyDescent="0.25">
      <c r="A195" t="s">
        <v>118</v>
      </c>
      <c r="B195" t="s">
        <v>38</v>
      </c>
      <c r="C195" s="5">
        <f t="shared" si="27"/>
        <v>67</v>
      </c>
      <c r="D195" s="5">
        <f t="shared" si="28"/>
        <v>166</v>
      </c>
      <c r="E195" s="5">
        <f t="shared" si="29"/>
        <v>1943</v>
      </c>
      <c r="F195" s="5">
        <f t="shared" si="30"/>
        <v>4005</v>
      </c>
      <c r="G195" s="5">
        <f t="shared" si="31"/>
        <v>41</v>
      </c>
      <c r="H195" s="5">
        <f t="shared" si="32"/>
        <v>6</v>
      </c>
      <c r="I195" s="5">
        <f t="shared" si="33"/>
        <v>2</v>
      </c>
      <c r="J195" s="1">
        <f t="shared" si="34"/>
        <v>0.92128971076339494</v>
      </c>
      <c r="K195" s="9">
        <f t="shared" si="35"/>
        <v>0.61194029850746268</v>
      </c>
    </row>
    <row r="196" spans="1:11" x14ac:dyDescent="0.25">
      <c r="A196" t="s">
        <v>129</v>
      </c>
      <c r="B196" t="s">
        <v>38</v>
      </c>
      <c r="C196" s="5">
        <f t="shared" si="27"/>
        <v>57</v>
      </c>
      <c r="D196" s="5">
        <f t="shared" si="28"/>
        <v>137</v>
      </c>
      <c r="E196" s="5">
        <f t="shared" si="29"/>
        <v>1399</v>
      </c>
      <c r="F196" s="5">
        <f t="shared" si="30"/>
        <v>3343</v>
      </c>
      <c r="G196" s="5">
        <f t="shared" si="31"/>
        <v>32</v>
      </c>
      <c r="H196" s="5">
        <f t="shared" si="32"/>
        <v>14</v>
      </c>
      <c r="I196" s="5">
        <f t="shared" si="33"/>
        <v>4</v>
      </c>
      <c r="J196" s="1">
        <f t="shared" si="34"/>
        <v>0.91080729166666663</v>
      </c>
      <c r="K196" s="9">
        <f t="shared" si="35"/>
        <v>0.56140350877192979</v>
      </c>
    </row>
    <row r="197" spans="1:11" x14ac:dyDescent="0.25">
      <c r="A197" t="s">
        <v>141</v>
      </c>
      <c r="B197" t="s">
        <v>38</v>
      </c>
      <c r="C197" s="5">
        <f t="shared" si="27"/>
        <v>40</v>
      </c>
      <c r="D197" s="5">
        <f t="shared" si="28"/>
        <v>107</v>
      </c>
      <c r="E197" s="5">
        <f t="shared" si="29"/>
        <v>959</v>
      </c>
      <c r="F197" s="5">
        <f t="shared" si="30"/>
        <v>2301</v>
      </c>
      <c r="G197" s="5">
        <f t="shared" si="31"/>
        <v>20</v>
      </c>
      <c r="H197" s="5">
        <f t="shared" si="32"/>
        <v>10</v>
      </c>
      <c r="I197" s="5">
        <f t="shared" si="33"/>
        <v>4</v>
      </c>
      <c r="J197" s="1">
        <f t="shared" si="34"/>
        <v>0.89962476547842396</v>
      </c>
      <c r="K197" s="9">
        <f t="shared" si="35"/>
        <v>0.5</v>
      </c>
    </row>
    <row r="198" spans="1:11" x14ac:dyDescent="0.25">
      <c r="A198" t="s">
        <v>151</v>
      </c>
      <c r="B198" t="s">
        <v>38</v>
      </c>
      <c r="C198" s="5">
        <f t="shared" si="27"/>
        <v>30</v>
      </c>
      <c r="D198" s="5">
        <f t="shared" si="28"/>
        <v>78</v>
      </c>
      <c r="E198" s="5">
        <f t="shared" si="29"/>
        <v>793</v>
      </c>
      <c r="F198" s="5">
        <f t="shared" si="30"/>
        <v>1761</v>
      </c>
      <c r="G198" s="5">
        <f t="shared" si="31"/>
        <v>16</v>
      </c>
      <c r="H198" s="5">
        <f t="shared" si="32"/>
        <v>4</v>
      </c>
      <c r="I198" s="5">
        <f t="shared" si="33"/>
        <v>3</v>
      </c>
      <c r="J198" s="1">
        <f t="shared" si="34"/>
        <v>0.91044776119402981</v>
      </c>
      <c r="K198" s="9">
        <f t="shared" si="35"/>
        <v>0.53333333333333333</v>
      </c>
    </row>
    <row r="199" spans="1:11" x14ac:dyDescent="0.25">
      <c r="A199" t="s">
        <v>10</v>
      </c>
      <c r="B199" t="s">
        <v>39</v>
      </c>
      <c r="C199" s="5">
        <f t="shared" si="27"/>
        <v>12</v>
      </c>
      <c r="D199" s="5">
        <f t="shared" si="28"/>
        <v>34</v>
      </c>
      <c r="E199" s="5">
        <f t="shared" si="29"/>
        <v>280</v>
      </c>
      <c r="F199" s="5">
        <f t="shared" si="30"/>
        <v>622</v>
      </c>
      <c r="G199" s="5">
        <f t="shared" si="31"/>
        <v>5</v>
      </c>
      <c r="H199" s="5">
        <f t="shared" si="32"/>
        <v>4</v>
      </c>
      <c r="I199" s="5">
        <f t="shared" si="33"/>
        <v>3</v>
      </c>
      <c r="J199" s="1">
        <f t="shared" si="34"/>
        <v>0.89171974522292996</v>
      </c>
      <c r="K199" s="9">
        <f t="shared" si="35"/>
        <v>0.41666666666666669</v>
      </c>
    </row>
    <row r="200" spans="1:11" x14ac:dyDescent="0.25">
      <c r="A200" t="s">
        <v>151</v>
      </c>
      <c r="B200" t="s">
        <v>160</v>
      </c>
      <c r="C200" s="5">
        <f t="shared" si="27"/>
        <v>1</v>
      </c>
      <c r="D200" s="5">
        <f t="shared" si="28"/>
        <v>6</v>
      </c>
      <c r="E200" s="5">
        <f t="shared" si="29"/>
        <v>41</v>
      </c>
      <c r="F200" s="5">
        <f t="shared" si="30"/>
        <v>60</v>
      </c>
      <c r="G200" s="5">
        <f t="shared" si="31"/>
        <v>0</v>
      </c>
      <c r="H200" s="5">
        <f t="shared" si="32"/>
        <v>0</v>
      </c>
      <c r="I200" s="5">
        <f t="shared" si="33"/>
        <v>0</v>
      </c>
      <c r="J200" s="1">
        <f t="shared" si="34"/>
        <v>0.87234042553191493</v>
      </c>
      <c r="K200" s="9">
        <f t="shared" si="35"/>
        <v>0</v>
      </c>
    </row>
    <row r="201" spans="1:11" x14ac:dyDescent="0.25">
      <c r="A201" t="s">
        <v>129</v>
      </c>
      <c r="B201" t="s">
        <v>135</v>
      </c>
      <c r="C201" s="5">
        <f t="shared" si="27"/>
        <v>6</v>
      </c>
      <c r="D201" s="5">
        <f t="shared" si="28"/>
        <v>17</v>
      </c>
      <c r="E201" s="5">
        <f t="shared" si="29"/>
        <v>187</v>
      </c>
      <c r="F201" s="5">
        <f t="shared" si="30"/>
        <v>362</v>
      </c>
      <c r="G201" s="5">
        <f t="shared" si="31"/>
        <v>3</v>
      </c>
      <c r="H201" s="5">
        <f t="shared" si="32"/>
        <v>0</v>
      </c>
      <c r="I201" s="5">
        <f t="shared" si="33"/>
        <v>0</v>
      </c>
      <c r="J201" s="1">
        <f t="shared" si="34"/>
        <v>0.91666666666666663</v>
      </c>
      <c r="K201" s="9">
        <f t="shared" si="35"/>
        <v>0.5</v>
      </c>
    </row>
    <row r="202" spans="1:11" x14ac:dyDescent="0.25">
      <c r="A202" t="s">
        <v>141</v>
      </c>
      <c r="B202" t="s">
        <v>135</v>
      </c>
      <c r="C202" s="5">
        <f t="shared" si="27"/>
        <v>23</v>
      </c>
      <c r="D202" s="5">
        <f t="shared" si="28"/>
        <v>68</v>
      </c>
      <c r="E202" s="5">
        <f t="shared" si="29"/>
        <v>617</v>
      </c>
      <c r="F202" s="5">
        <f t="shared" si="30"/>
        <v>1266</v>
      </c>
      <c r="G202" s="5">
        <f t="shared" si="31"/>
        <v>10</v>
      </c>
      <c r="H202" s="5">
        <f t="shared" si="32"/>
        <v>6</v>
      </c>
      <c r="I202" s="5">
        <f t="shared" si="33"/>
        <v>3</v>
      </c>
      <c r="J202" s="1">
        <f t="shared" si="34"/>
        <v>0.90072992700729926</v>
      </c>
      <c r="K202" s="9">
        <f t="shared" si="35"/>
        <v>0.43478260869565216</v>
      </c>
    </row>
    <row r="203" spans="1:11" x14ac:dyDescent="0.25">
      <c r="A203" t="s">
        <v>151</v>
      </c>
      <c r="B203" t="s">
        <v>135</v>
      </c>
      <c r="C203" s="5">
        <f t="shared" si="27"/>
        <v>12</v>
      </c>
      <c r="D203" s="5">
        <f t="shared" si="28"/>
        <v>43</v>
      </c>
      <c r="E203" s="5">
        <f t="shared" si="29"/>
        <v>280</v>
      </c>
      <c r="F203" s="5">
        <f t="shared" si="30"/>
        <v>714</v>
      </c>
      <c r="G203" s="5">
        <f t="shared" si="31"/>
        <v>3</v>
      </c>
      <c r="H203" s="5">
        <f t="shared" si="32"/>
        <v>4</v>
      </c>
      <c r="I203" s="5">
        <f t="shared" si="33"/>
        <v>1</v>
      </c>
      <c r="J203" s="1">
        <f t="shared" si="34"/>
        <v>0.86687306501547989</v>
      </c>
      <c r="K203" s="9">
        <f t="shared" si="35"/>
        <v>0.25</v>
      </c>
    </row>
    <row r="204" spans="1:11" x14ac:dyDescent="0.25">
      <c r="A204" t="s">
        <v>141</v>
      </c>
      <c r="B204" t="s">
        <v>146</v>
      </c>
      <c r="C204" s="5">
        <f t="shared" si="27"/>
        <v>13</v>
      </c>
      <c r="D204" s="5">
        <f t="shared" si="28"/>
        <v>30</v>
      </c>
      <c r="E204" s="5">
        <f t="shared" si="29"/>
        <v>296</v>
      </c>
      <c r="F204" s="5">
        <f t="shared" si="30"/>
        <v>750</v>
      </c>
      <c r="G204" s="5">
        <f t="shared" si="31"/>
        <v>6</v>
      </c>
      <c r="H204" s="5">
        <f t="shared" si="32"/>
        <v>4</v>
      </c>
      <c r="I204" s="5">
        <f t="shared" si="33"/>
        <v>1</v>
      </c>
      <c r="J204" s="1">
        <f t="shared" si="34"/>
        <v>0.90797546012269936</v>
      </c>
      <c r="K204" s="9">
        <f t="shared" si="35"/>
        <v>0.46153846153846156</v>
      </c>
    </row>
    <row r="205" spans="1:11" x14ac:dyDescent="0.25">
      <c r="A205" t="s">
        <v>118</v>
      </c>
      <c r="B205" t="s">
        <v>123</v>
      </c>
      <c r="C205" s="5">
        <f t="shared" si="27"/>
        <v>35</v>
      </c>
      <c r="D205" s="5">
        <f t="shared" si="28"/>
        <v>89</v>
      </c>
      <c r="E205" s="5">
        <f t="shared" si="29"/>
        <v>1026</v>
      </c>
      <c r="F205" s="5">
        <f t="shared" si="30"/>
        <v>2024</v>
      </c>
      <c r="G205" s="5">
        <f t="shared" si="31"/>
        <v>20</v>
      </c>
      <c r="H205" s="5">
        <f t="shared" si="32"/>
        <v>4</v>
      </c>
      <c r="I205" s="5">
        <f t="shared" si="33"/>
        <v>5</v>
      </c>
      <c r="J205" s="1">
        <f t="shared" si="34"/>
        <v>0.92017937219730939</v>
      </c>
      <c r="K205" s="9">
        <f t="shared" si="35"/>
        <v>0.5714285714285714</v>
      </c>
    </row>
    <row r="206" spans="1:11" x14ac:dyDescent="0.25">
      <c r="A206" t="s">
        <v>129</v>
      </c>
      <c r="B206" t="s">
        <v>123</v>
      </c>
      <c r="C206" s="5">
        <f t="shared" si="27"/>
        <v>34</v>
      </c>
      <c r="D206" s="5">
        <f t="shared" si="28"/>
        <v>97</v>
      </c>
      <c r="E206" s="5">
        <f t="shared" si="29"/>
        <v>877</v>
      </c>
      <c r="F206" s="5">
        <f t="shared" si="30"/>
        <v>1874</v>
      </c>
      <c r="G206" s="5">
        <f t="shared" si="31"/>
        <v>12</v>
      </c>
      <c r="H206" s="5">
        <f t="shared" si="32"/>
        <v>9</v>
      </c>
      <c r="I206" s="5">
        <f t="shared" si="33"/>
        <v>5</v>
      </c>
      <c r="J206" s="1">
        <f t="shared" si="34"/>
        <v>0.90041067761806981</v>
      </c>
      <c r="K206" s="9">
        <f t="shared" si="35"/>
        <v>0.35294117647058826</v>
      </c>
    </row>
    <row r="207" spans="1:11" x14ac:dyDescent="0.25">
      <c r="A207" t="s">
        <v>141</v>
      </c>
      <c r="B207" t="s">
        <v>123</v>
      </c>
      <c r="C207" s="5">
        <f t="shared" si="27"/>
        <v>31</v>
      </c>
      <c r="D207" s="5">
        <f t="shared" si="28"/>
        <v>75</v>
      </c>
      <c r="E207" s="5">
        <f t="shared" si="29"/>
        <v>905</v>
      </c>
      <c r="F207" s="5">
        <f t="shared" si="30"/>
        <v>1817</v>
      </c>
      <c r="G207" s="5">
        <f t="shared" si="31"/>
        <v>16</v>
      </c>
      <c r="H207" s="5">
        <f t="shared" si="32"/>
        <v>2</v>
      </c>
      <c r="I207" s="5">
        <f t="shared" si="33"/>
        <v>3</v>
      </c>
      <c r="J207" s="1">
        <f t="shared" si="34"/>
        <v>0.92346938775510201</v>
      </c>
      <c r="K207" s="9">
        <f t="shared" si="35"/>
        <v>0.5161290322580645</v>
      </c>
    </row>
    <row r="208" spans="1:11" x14ac:dyDescent="0.25">
      <c r="A208" t="s">
        <v>151</v>
      </c>
      <c r="B208" t="s">
        <v>123</v>
      </c>
      <c r="C208" s="5">
        <f t="shared" si="27"/>
        <v>32</v>
      </c>
      <c r="D208" s="5">
        <f t="shared" si="28"/>
        <v>91</v>
      </c>
      <c r="E208" s="5">
        <f t="shared" si="29"/>
        <v>929</v>
      </c>
      <c r="F208" s="5">
        <f t="shared" si="30"/>
        <v>1675</v>
      </c>
      <c r="G208" s="5">
        <f t="shared" si="31"/>
        <v>15</v>
      </c>
      <c r="H208" s="5">
        <f t="shared" si="32"/>
        <v>8</v>
      </c>
      <c r="I208" s="5">
        <f t="shared" si="33"/>
        <v>7</v>
      </c>
      <c r="J208" s="1">
        <f t="shared" si="34"/>
        <v>0.91078431372549018</v>
      </c>
      <c r="K208" s="9">
        <f t="shared" si="35"/>
        <v>0.46875</v>
      </c>
    </row>
    <row r="209" spans="1:11" x14ac:dyDescent="0.25">
      <c r="A209" t="s">
        <v>10</v>
      </c>
      <c r="B209" t="s">
        <v>40</v>
      </c>
      <c r="C209" s="5">
        <f t="shared" si="27"/>
        <v>4</v>
      </c>
      <c r="D209" s="5">
        <f t="shared" si="28"/>
        <v>9</v>
      </c>
      <c r="E209" s="5">
        <f t="shared" si="29"/>
        <v>123</v>
      </c>
      <c r="F209" s="5">
        <f t="shared" si="30"/>
        <v>245</v>
      </c>
      <c r="G209" s="5">
        <f t="shared" si="31"/>
        <v>2</v>
      </c>
      <c r="H209" s="5">
        <f t="shared" si="32"/>
        <v>0</v>
      </c>
      <c r="I209" s="5">
        <f t="shared" si="33"/>
        <v>0</v>
      </c>
      <c r="J209" s="1">
        <f t="shared" si="34"/>
        <v>0.93181818181818177</v>
      </c>
      <c r="K209" s="9">
        <f t="shared" si="35"/>
        <v>0.5</v>
      </c>
    </row>
    <row r="210" spans="1:11" x14ac:dyDescent="0.25">
      <c r="A210" t="s">
        <v>91</v>
      </c>
      <c r="B210" t="s">
        <v>40</v>
      </c>
      <c r="C210" s="5">
        <f t="shared" si="27"/>
        <v>33</v>
      </c>
      <c r="D210" s="5">
        <f t="shared" si="28"/>
        <v>91</v>
      </c>
      <c r="E210" s="5">
        <f t="shared" si="29"/>
        <v>962</v>
      </c>
      <c r="F210" s="5">
        <f t="shared" si="30"/>
        <v>1890</v>
      </c>
      <c r="G210" s="5">
        <f t="shared" si="31"/>
        <v>18</v>
      </c>
      <c r="H210" s="5">
        <f t="shared" si="32"/>
        <v>2</v>
      </c>
      <c r="I210" s="5">
        <f t="shared" si="33"/>
        <v>4</v>
      </c>
      <c r="J210" s="1">
        <f t="shared" si="34"/>
        <v>0.9135802469135802</v>
      </c>
      <c r="K210" s="9">
        <f t="shared" si="35"/>
        <v>0.54545454545454541</v>
      </c>
    </row>
    <row r="211" spans="1:11" x14ac:dyDescent="0.25">
      <c r="A211" t="s">
        <v>109</v>
      </c>
      <c r="B211" t="s">
        <v>40</v>
      </c>
      <c r="C211" s="5">
        <f t="shared" si="27"/>
        <v>43</v>
      </c>
      <c r="D211" s="5">
        <f t="shared" si="28"/>
        <v>105</v>
      </c>
      <c r="E211" s="5">
        <f t="shared" si="29"/>
        <v>1257</v>
      </c>
      <c r="F211" s="5">
        <f t="shared" si="30"/>
        <v>2574</v>
      </c>
      <c r="G211" s="5">
        <f t="shared" si="31"/>
        <v>26</v>
      </c>
      <c r="H211" s="5">
        <f t="shared" si="32"/>
        <v>5</v>
      </c>
      <c r="I211" s="5">
        <f t="shared" si="33"/>
        <v>2</v>
      </c>
      <c r="J211" s="1">
        <f t="shared" si="34"/>
        <v>0.9229074889867841</v>
      </c>
      <c r="K211" s="9">
        <f t="shared" si="35"/>
        <v>0.60465116279069764</v>
      </c>
    </row>
    <row r="212" spans="1:11" x14ac:dyDescent="0.25">
      <c r="A212" t="s">
        <v>118</v>
      </c>
      <c r="B212" t="s">
        <v>40</v>
      </c>
      <c r="C212" s="5">
        <f t="shared" si="27"/>
        <v>57</v>
      </c>
      <c r="D212" s="5">
        <f t="shared" si="28"/>
        <v>136</v>
      </c>
      <c r="E212" s="5">
        <f t="shared" si="29"/>
        <v>1382</v>
      </c>
      <c r="F212" s="5">
        <f t="shared" si="30"/>
        <v>3279</v>
      </c>
      <c r="G212" s="5">
        <f t="shared" si="31"/>
        <v>32</v>
      </c>
      <c r="H212" s="5">
        <f t="shared" si="32"/>
        <v>7</v>
      </c>
      <c r="I212" s="5">
        <f t="shared" si="33"/>
        <v>4</v>
      </c>
      <c r="J212" s="1">
        <f t="shared" si="34"/>
        <v>0.91040843214756262</v>
      </c>
      <c r="K212" s="9">
        <f t="shared" si="35"/>
        <v>0.56140350877192979</v>
      </c>
    </row>
    <row r="213" spans="1:11" x14ac:dyDescent="0.25">
      <c r="A213" t="s">
        <v>129</v>
      </c>
      <c r="B213" t="s">
        <v>40</v>
      </c>
      <c r="C213" s="5">
        <f t="shared" si="27"/>
        <v>45</v>
      </c>
      <c r="D213" s="5">
        <f t="shared" si="28"/>
        <v>89</v>
      </c>
      <c r="E213" s="5">
        <f t="shared" si="29"/>
        <v>1103</v>
      </c>
      <c r="F213" s="5">
        <f t="shared" si="30"/>
        <v>2678</v>
      </c>
      <c r="G213" s="5">
        <f t="shared" si="31"/>
        <v>31</v>
      </c>
      <c r="H213" s="5">
        <f t="shared" si="32"/>
        <v>5</v>
      </c>
      <c r="I213" s="5">
        <f t="shared" si="33"/>
        <v>2</v>
      </c>
      <c r="J213" s="1">
        <f t="shared" si="34"/>
        <v>0.92533557046979864</v>
      </c>
      <c r="K213" s="9">
        <f t="shared" si="35"/>
        <v>0.68888888888888888</v>
      </c>
    </row>
    <row r="214" spans="1:11" x14ac:dyDescent="0.25">
      <c r="A214" t="s">
        <v>141</v>
      </c>
      <c r="B214" t="s">
        <v>40</v>
      </c>
      <c r="C214" s="5">
        <f t="shared" si="27"/>
        <v>15</v>
      </c>
      <c r="D214" s="5">
        <f t="shared" si="28"/>
        <v>29</v>
      </c>
      <c r="E214" s="5">
        <f t="shared" si="29"/>
        <v>245</v>
      </c>
      <c r="F214" s="5">
        <f t="shared" si="30"/>
        <v>779</v>
      </c>
      <c r="G214" s="5">
        <f t="shared" si="31"/>
        <v>6</v>
      </c>
      <c r="H214" s="5">
        <f t="shared" si="32"/>
        <v>4</v>
      </c>
      <c r="I214" s="5">
        <f t="shared" si="33"/>
        <v>4</v>
      </c>
      <c r="J214" s="1">
        <f t="shared" si="34"/>
        <v>0.8941605839416058</v>
      </c>
      <c r="K214" s="9">
        <f t="shared" si="35"/>
        <v>0.4</v>
      </c>
    </row>
    <row r="215" spans="1:11" x14ac:dyDescent="0.25">
      <c r="A215" t="s">
        <v>151</v>
      </c>
      <c r="B215" t="s">
        <v>40</v>
      </c>
      <c r="C215" s="5">
        <f t="shared" si="27"/>
        <v>50</v>
      </c>
      <c r="D215" s="5">
        <f t="shared" si="28"/>
        <v>105</v>
      </c>
      <c r="E215" s="5">
        <f t="shared" si="29"/>
        <v>1247</v>
      </c>
      <c r="F215" s="5">
        <f t="shared" si="30"/>
        <v>2852</v>
      </c>
      <c r="G215" s="5">
        <f t="shared" si="31"/>
        <v>31</v>
      </c>
      <c r="H215" s="5">
        <f t="shared" si="32"/>
        <v>6</v>
      </c>
      <c r="I215" s="5">
        <f t="shared" si="33"/>
        <v>5</v>
      </c>
      <c r="J215" s="1">
        <f t="shared" si="34"/>
        <v>0.9223372781065089</v>
      </c>
      <c r="K215" s="9">
        <f t="shared" si="35"/>
        <v>0.62</v>
      </c>
    </row>
    <row r="216" spans="1:11" x14ac:dyDescent="0.25">
      <c r="A216" t="s">
        <v>10</v>
      </c>
      <c r="B216" t="s">
        <v>41</v>
      </c>
      <c r="C216" s="5">
        <f t="shared" si="27"/>
        <v>42</v>
      </c>
      <c r="D216" s="5">
        <f t="shared" si="28"/>
        <v>119</v>
      </c>
      <c r="E216" s="5">
        <f t="shared" si="29"/>
        <v>1178</v>
      </c>
      <c r="F216" s="5">
        <f t="shared" si="30"/>
        <v>2340</v>
      </c>
      <c r="G216" s="5">
        <f t="shared" si="31"/>
        <v>20</v>
      </c>
      <c r="H216" s="5">
        <f t="shared" si="32"/>
        <v>9</v>
      </c>
      <c r="I216" s="5">
        <f t="shared" si="33"/>
        <v>6</v>
      </c>
      <c r="J216" s="1">
        <f t="shared" si="34"/>
        <v>0.90824980724749427</v>
      </c>
      <c r="K216" s="9">
        <f t="shared" si="35"/>
        <v>0.47619047619047616</v>
      </c>
    </row>
    <row r="217" spans="1:11" x14ac:dyDescent="0.25">
      <c r="A217" t="s">
        <v>91</v>
      </c>
      <c r="B217" t="s">
        <v>41</v>
      </c>
      <c r="C217" s="5">
        <f t="shared" si="27"/>
        <v>24</v>
      </c>
      <c r="D217" s="5">
        <f t="shared" si="28"/>
        <v>62</v>
      </c>
      <c r="E217" s="5">
        <f t="shared" si="29"/>
        <v>541</v>
      </c>
      <c r="F217" s="5">
        <f t="shared" si="30"/>
        <v>1307</v>
      </c>
      <c r="G217" s="5">
        <f t="shared" si="31"/>
        <v>13</v>
      </c>
      <c r="H217" s="5">
        <f t="shared" si="32"/>
        <v>7</v>
      </c>
      <c r="I217" s="5">
        <f t="shared" si="33"/>
        <v>4</v>
      </c>
      <c r="J217" s="1">
        <f t="shared" si="34"/>
        <v>0.89718076285240467</v>
      </c>
      <c r="K217" s="9">
        <f t="shared" si="35"/>
        <v>0.54166666666666663</v>
      </c>
    </row>
    <row r="218" spans="1:11" x14ac:dyDescent="0.25">
      <c r="A218" t="s">
        <v>109</v>
      </c>
      <c r="B218" t="s">
        <v>41</v>
      </c>
      <c r="C218" s="5">
        <f t="shared" si="27"/>
        <v>13</v>
      </c>
      <c r="D218" s="5">
        <f t="shared" si="28"/>
        <v>28</v>
      </c>
      <c r="E218" s="5">
        <f t="shared" si="29"/>
        <v>372</v>
      </c>
      <c r="F218" s="5">
        <f t="shared" si="30"/>
        <v>802</v>
      </c>
      <c r="G218" s="5">
        <f t="shared" si="31"/>
        <v>10</v>
      </c>
      <c r="H218" s="5">
        <f t="shared" si="32"/>
        <v>2</v>
      </c>
      <c r="I218" s="5">
        <f t="shared" si="33"/>
        <v>0</v>
      </c>
      <c r="J218" s="1">
        <f t="shared" si="34"/>
        <v>0.93</v>
      </c>
      <c r="K218" s="9">
        <f t="shared" si="35"/>
        <v>0.76923076923076927</v>
      </c>
    </row>
    <row r="219" spans="1:11" x14ac:dyDescent="0.25">
      <c r="A219" t="s">
        <v>118</v>
      </c>
      <c r="B219" t="s">
        <v>41</v>
      </c>
      <c r="C219" s="5">
        <f t="shared" si="27"/>
        <v>14</v>
      </c>
      <c r="D219" s="5">
        <f t="shared" si="28"/>
        <v>39</v>
      </c>
      <c r="E219" s="5">
        <f t="shared" si="29"/>
        <v>452</v>
      </c>
      <c r="F219" s="5">
        <f t="shared" si="30"/>
        <v>811</v>
      </c>
      <c r="G219" s="5">
        <f t="shared" si="31"/>
        <v>10</v>
      </c>
      <c r="H219" s="5">
        <f t="shared" si="32"/>
        <v>2</v>
      </c>
      <c r="I219" s="5">
        <f t="shared" si="33"/>
        <v>1</v>
      </c>
      <c r="J219" s="1">
        <f t="shared" si="34"/>
        <v>0.92057026476578407</v>
      </c>
      <c r="K219" s="9">
        <f t="shared" si="35"/>
        <v>0.7142857142857143</v>
      </c>
    </row>
    <row r="220" spans="1:11" x14ac:dyDescent="0.25">
      <c r="A220" t="s">
        <v>129</v>
      </c>
      <c r="B220" t="s">
        <v>41</v>
      </c>
      <c r="C220" s="5">
        <f t="shared" si="27"/>
        <v>14</v>
      </c>
      <c r="D220" s="5">
        <f t="shared" si="28"/>
        <v>41</v>
      </c>
      <c r="E220" s="5">
        <f t="shared" si="29"/>
        <v>367</v>
      </c>
      <c r="F220" s="5">
        <f t="shared" si="30"/>
        <v>830</v>
      </c>
      <c r="G220" s="5">
        <f t="shared" si="31"/>
        <v>8</v>
      </c>
      <c r="H220" s="5">
        <f t="shared" si="32"/>
        <v>1</v>
      </c>
      <c r="I220" s="5">
        <f t="shared" si="33"/>
        <v>1</v>
      </c>
      <c r="J220" s="1">
        <f t="shared" si="34"/>
        <v>0.89950980392156865</v>
      </c>
      <c r="K220" s="9">
        <f t="shared" si="35"/>
        <v>0.5714285714285714</v>
      </c>
    </row>
    <row r="221" spans="1:11" x14ac:dyDescent="0.25">
      <c r="A221" t="s">
        <v>141</v>
      </c>
      <c r="B221" t="s">
        <v>41</v>
      </c>
      <c r="C221" s="5">
        <f t="shared" si="27"/>
        <v>10</v>
      </c>
      <c r="D221" s="5">
        <f t="shared" si="28"/>
        <v>30</v>
      </c>
      <c r="E221" s="5">
        <f t="shared" si="29"/>
        <v>329</v>
      </c>
      <c r="F221" s="5">
        <f t="shared" si="30"/>
        <v>604</v>
      </c>
      <c r="G221" s="5">
        <f t="shared" si="31"/>
        <v>5</v>
      </c>
      <c r="H221" s="5">
        <f t="shared" si="32"/>
        <v>0</v>
      </c>
      <c r="I221" s="5">
        <f t="shared" si="33"/>
        <v>0</v>
      </c>
      <c r="J221" s="1">
        <f t="shared" si="34"/>
        <v>0.91643454038997219</v>
      </c>
      <c r="K221" s="9">
        <f t="shared" si="35"/>
        <v>0.5</v>
      </c>
    </row>
    <row r="222" spans="1:11" x14ac:dyDescent="0.25">
      <c r="A222" t="s">
        <v>151</v>
      </c>
      <c r="B222" t="s">
        <v>41</v>
      </c>
      <c r="C222" s="5">
        <f t="shared" si="27"/>
        <v>4</v>
      </c>
      <c r="D222" s="5">
        <f t="shared" si="28"/>
        <v>16</v>
      </c>
      <c r="E222" s="5">
        <f t="shared" si="29"/>
        <v>84</v>
      </c>
      <c r="F222" s="5">
        <f t="shared" si="30"/>
        <v>239</v>
      </c>
      <c r="G222" s="5">
        <f t="shared" si="31"/>
        <v>0</v>
      </c>
      <c r="H222" s="5">
        <f t="shared" si="32"/>
        <v>3</v>
      </c>
      <c r="I222" s="5">
        <f t="shared" si="33"/>
        <v>0</v>
      </c>
      <c r="J222" s="1">
        <f t="shared" si="34"/>
        <v>0.84</v>
      </c>
      <c r="K222" s="9">
        <f t="shared" si="35"/>
        <v>0</v>
      </c>
    </row>
    <row r="223" spans="1:11" x14ac:dyDescent="0.25">
      <c r="A223" t="s">
        <v>10</v>
      </c>
      <c r="B223" t="s">
        <v>42</v>
      </c>
      <c r="C223" s="5">
        <f t="shared" si="27"/>
        <v>57</v>
      </c>
      <c r="D223" s="5">
        <f t="shared" si="28"/>
        <v>115</v>
      </c>
      <c r="E223" s="5">
        <f t="shared" si="29"/>
        <v>1382</v>
      </c>
      <c r="F223" s="5">
        <f t="shared" si="30"/>
        <v>3268</v>
      </c>
      <c r="G223" s="5">
        <f t="shared" si="31"/>
        <v>40</v>
      </c>
      <c r="H223" s="5">
        <f t="shared" si="32"/>
        <v>8</v>
      </c>
      <c r="I223" s="5">
        <f t="shared" si="33"/>
        <v>7</v>
      </c>
      <c r="J223" s="1">
        <f t="shared" si="34"/>
        <v>0.92317969271877087</v>
      </c>
      <c r="K223" s="9">
        <f t="shared" si="35"/>
        <v>0.70175438596491224</v>
      </c>
    </row>
    <row r="224" spans="1:11" x14ac:dyDescent="0.25">
      <c r="A224" t="s">
        <v>91</v>
      </c>
      <c r="B224" t="s">
        <v>42</v>
      </c>
      <c r="C224" s="5">
        <f t="shared" si="27"/>
        <v>44</v>
      </c>
      <c r="D224" s="5">
        <f t="shared" si="28"/>
        <v>124</v>
      </c>
      <c r="E224" s="5">
        <f t="shared" si="29"/>
        <v>1114</v>
      </c>
      <c r="F224" s="5">
        <f t="shared" si="30"/>
        <v>2373</v>
      </c>
      <c r="G224" s="5">
        <f t="shared" si="31"/>
        <v>19</v>
      </c>
      <c r="H224" s="5">
        <f t="shared" si="32"/>
        <v>10</v>
      </c>
      <c r="I224" s="5">
        <f t="shared" si="33"/>
        <v>8</v>
      </c>
      <c r="J224" s="1">
        <f t="shared" si="34"/>
        <v>0.89983844911147015</v>
      </c>
      <c r="K224" s="9">
        <f t="shared" si="35"/>
        <v>0.43181818181818182</v>
      </c>
    </row>
    <row r="225" spans="1:11" x14ac:dyDescent="0.25">
      <c r="A225" t="s">
        <v>109</v>
      </c>
      <c r="B225" t="s">
        <v>42</v>
      </c>
      <c r="C225" s="5">
        <f t="shared" si="27"/>
        <v>32</v>
      </c>
      <c r="D225" s="5">
        <f t="shared" si="28"/>
        <v>92</v>
      </c>
      <c r="E225" s="5">
        <f t="shared" si="29"/>
        <v>901</v>
      </c>
      <c r="F225" s="5">
        <f t="shared" si="30"/>
        <v>1949</v>
      </c>
      <c r="G225" s="5">
        <f t="shared" si="31"/>
        <v>13</v>
      </c>
      <c r="H225" s="5">
        <f t="shared" si="32"/>
        <v>4</v>
      </c>
      <c r="I225" s="5">
        <f t="shared" si="33"/>
        <v>0</v>
      </c>
      <c r="J225" s="1">
        <f t="shared" si="34"/>
        <v>0.90735146022155089</v>
      </c>
      <c r="K225" s="9">
        <f t="shared" si="35"/>
        <v>0.40625</v>
      </c>
    </row>
    <row r="226" spans="1:11" x14ac:dyDescent="0.25">
      <c r="A226" t="s">
        <v>118</v>
      </c>
      <c r="B226" t="s">
        <v>42</v>
      </c>
      <c r="C226" s="5">
        <f t="shared" si="27"/>
        <v>26</v>
      </c>
      <c r="D226" s="5">
        <f t="shared" si="28"/>
        <v>69</v>
      </c>
      <c r="E226" s="5">
        <f t="shared" si="29"/>
        <v>625</v>
      </c>
      <c r="F226" s="5">
        <f t="shared" si="30"/>
        <v>1482</v>
      </c>
      <c r="G226" s="5">
        <f t="shared" si="31"/>
        <v>12</v>
      </c>
      <c r="H226" s="5">
        <f t="shared" si="32"/>
        <v>3</v>
      </c>
      <c r="I226" s="5">
        <f t="shared" si="33"/>
        <v>3</v>
      </c>
      <c r="J226" s="1">
        <f t="shared" si="34"/>
        <v>0.90057636887608072</v>
      </c>
      <c r="K226" s="9">
        <f t="shared" si="35"/>
        <v>0.46153846153846156</v>
      </c>
    </row>
    <row r="227" spans="1:11" x14ac:dyDescent="0.25">
      <c r="A227" t="s">
        <v>129</v>
      </c>
      <c r="B227" t="s">
        <v>42</v>
      </c>
      <c r="C227" s="5">
        <f t="shared" si="27"/>
        <v>30</v>
      </c>
      <c r="D227" s="5">
        <f t="shared" si="28"/>
        <v>68</v>
      </c>
      <c r="E227" s="5">
        <f t="shared" si="29"/>
        <v>767</v>
      </c>
      <c r="F227" s="5">
        <f t="shared" si="30"/>
        <v>1772</v>
      </c>
      <c r="G227" s="5">
        <f t="shared" si="31"/>
        <v>18</v>
      </c>
      <c r="H227" s="5">
        <f t="shared" si="32"/>
        <v>4</v>
      </c>
      <c r="I227" s="5">
        <f t="shared" si="33"/>
        <v>1</v>
      </c>
      <c r="J227" s="1">
        <f t="shared" si="34"/>
        <v>0.91856287425149696</v>
      </c>
      <c r="K227" s="9">
        <f t="shared" si="35"/>
        <v>0.6</v>
      </c>
    </row>
    <row r="228" spans="1:11" x14ac:dyDescent="0.25">
      <c r="A228" t="s">
        <v>141</v>
      </c>
      <c r="B228" t="s">
        <v>42</v>
      </c>
      <c r="C228" s="5">
        <f t="shared" si="27"/>
        <v>14</v>
      </c>
      <c r="D228" s="5">
        <f t="shared" si="28"/>
        <v>42</v>
      </c>
      <c r="E228" s="5">
        <f t="shared" si="29"/>
        <v>375</v>
      </c>
      <c r="F228" s="5">
        <f t="shared" si="30"/>
        <v>808</v>
      </c>
      <c r="G228" s="5">
        <f t="shared" si="31"/>
        <v>3</v>
      </c>
      <c r="H228" s="5">
        <f t="shared" si="32"/>
        <v>1</v>
      </c>
      <c r="I228" s="5">
        <f t="shared" si="33"/>
        <v>1</v>
      </c>
      <c r="J228" s="1">
        <f t="shared" si="34"/>
        <v>0.89928057553956831</v>
      </c>
      <c r="K228" s="9">
        <f t="shared" si="35"/>
        <v>0.21428571428571427</v>
      </c>
    </row>
    <row r="229" spans="1:11" x14ac:dyDescent="0.25">
      <c r="A229" t="s">
        <v>151</v>
      </c>
      <c r="B229" t="s">
        <v>42</v>
      </c>
      <c r="C229" s="5">
        <f t="shared" si="27"/>
        <v>18</v>
      </c>
      <c r="D229" s="5">
        <f t="shared" si="28"/>
        <v>44</v>
      </c>
      <c r="E229" s="5">
        <f t="shared" si="29"/>
        <v>488</v>
      </c>
      <c r="F229" s="5">
        <f t="shared" si="30"/>
        <v>1056</v>
      </c>
      <c r="G229" s="5">
        <f t="shared" si="31"/>
        <v>12</v>
      </c>
      <c r="H229" s="5">
        <f t="shared" si="32"/>
        <v>3</v>
      </c>
      <c r="I229" s="5">
        <f t="shared" si="33"/>
        <v>1</v>
      </c>
      <c r="J229" s="1">
        <f t="shared" si="34"/>
        <v>0.91729323308270672</v>
      </c>
      <c r="K229" s="9">
        <f t="shared" si="35"/>
        <v>0.66666666666666663</v>
      </c>
    </row>
    <row r="230" spans="1:11" x14ac:dyDescent="0.25">
      <c r="A230" t="s">
        <v>91</v>
      </c>
      <c r="B230" t="s">
        <v>97</v>
      </c>
      <c r="C230" s="5">
        <f t="shared" si="27"/>
        <v>7</v>
      </c>
      <c r="D230" s="5">
        <f t="shared" si="28"/>
        <v>20</v>
      </c>
      <c r="E230" s="5">
        <f t="shared" si="29"/>
        <v>220</v>
      </c>
      <c r="F230" s="5">
        <f t="shared" si="30"/>
        <v>422</v>
      </c>
      <c r="G230" s="5">
        <f t="shared" si="31"/>
        <v>4</v>
      </c>
      <c r="H230" s="5">
        <f t="shared" si="32"/>
        <v>2</v>
      </c>
      <c r="I230" s="5">
        <f t="shared" si="33"/>
        <v>0</v>
      </c>
      <c r="J230" s="1">
        <f t="shared" si="34"/>
        <v>0.91666666666666663</v>
      </c>
      <c r="K230" s="9">
        <f t="shared" si="35"/>
        <v>0.5714285714285714</v>
      </c>
    </row>
    <row r="231" spans="1:11" x14ac:dyDescent="0.25">
      <c r="A231" t="s">
        <v>109</v>
      </c>
      <c r="B231" t="s">
        <v>97</v>
      </c>
      <c r="C231" s="5">
        <f t="shared" si="27"/>
        <v>47</v>
      </c>
      <c r="D231" s="5">
        <f t="shared" si="28"/>
        <v>146</v>
      </c>
      <c r="E231" s="5">
        <f t="shared" si="29"/>
        <v>1350</v>
      </c>
      <c r="F231" s="5">
        <f t="shared" si="30"/>
        <v>2728</v>
      </c>
      <c r="G231" s="5">
        <f t="shared" si="31"/>
        <v>21</v>
      </c>
      <c r="H231" s="5">
        <f t="shared" si="32"/>
        <v>11</v>
      </c>
      <c r="I231" s="5">
        <f t="shared" si="33"/>
        <v>3</v>
      </c>
      <c r="J231" s="1">
        <f t="shared" si="34"/>
        <v>0.90240641711229952</v>
      </c>
      <c r="K231" s="9">
        <f t="shared" si="35"/>
        <v>0.44680851063829785</v>
      </c>
    </row>
    <row r="232" spans="1:11" x14ac:dyDescent="0.25">
      <c r="A232" t="s">
        <v>129</v>
      </c>
      <c r="B232" t="s">
        <v>97</v>
      </c>
      <c r="C232" s="5">
        <f t="shared" si="27"/>
        <v>4</v>
      </c>
      <c r="D232" s="5">
        <f t="shared" si="28"/>
        <v>11</v>
      </c>
      <c r="E232" s="5">
        <f t="shared" si="29"/>
        <v>102</v>
      </c>
      <c r="F232" s="5">
        <f t="shared" si="30"/>
        <v>241</v>
      </c>
      <c r="G232" s="5">
        <f t="shared" si="31"/>
        <v>2</v>
      </c>
      <c r="H232" s="5">
        <f t="shared" si="32"/>
        <v>0</v>
      </c>
      <c r="I232" s="5">
        <f t="shared" si="33"/>
        <v>0</v>
      </c>
      <c r="J232" s="1">
        <f t="shared" si="34"/>
        <v>0.90265486725663713</v>
      </c>
      <c r="K232" s="9">
        <f t="shared" si="35"/>
        <v>0.5</v>
      </c>
    </row>
    <row r="233" spans="1:11" x14ac:dyDescent="0.25">
      <c r="A233" t="s">
        <v>151</v>
      </c>
      <c r="B233" t="s">
        <v>161</v>
      </c>
      <c r="C233" s="5">
        <f t="shared" si="27"/>
        <v>18</v>
      </c>
      <c r="D233" s="5">
        <f t="shared" si="28"/>
        <v>48</v>
      </c>
      <c r="E233" s="5">
        <f t="shared" si="29"/>
        <v>501</v>
      </c>
      <c r="F233" s="5">
        <f t="shared" si="30"/>
        <v>1084</v>
      </c>
      <c r="G233" s="5">
        <f t="shared" si="31"/>
        <v>8</v>
      </c>
      <c r="H233" s="5">
        <f t="shared" si="32"/>
        <v>3</v>
      </c>
      <c r="I233" s="5">
        <f t="shared" si="33"/>
        <v>0</v>
      </c>
      <c r="J233" s="1">
        <f t="shared" si="34"/>
        <v>0.91256830601092898</v>
      </c>
      <c r="K233" s="9">
        <f t="shared" si="35"/>
        <v>0.44444444444444442</v>
      </c>
    </row>
    <row r="234" spans="1:11" x14ac:dyDescent="0.25">
      <c r="A234" t="s">
        <v>109</v>
      </c>
      <c r="B234" t="s">
        <v>113</v>
      </c>
      <c r="C234" s="5">
        <f t="shared" si="27"/>
        <v>1</v>
      </c>
      <c r="D234" s="5">
        <f t="shared" si="28"/>
        <v>4</v>
      </c>
      <c r="E234" s="5">
        <f t="shared" si="29"/>
        <v>33</v>
      </c>
      <c r="F234" s="5">
        <f t="shared" si="30"/>
        <v>58</v>
      </c>
      <c r="G234" s="5">
        <f t="shared" si="31"/>
        <v>0</v>
      </c>
      <c r="H234" s="5">
        <f t="shared" si="32"/>
        <v>0</v>
      </c>
      <c r="I234" s="5">
        <f t="shared" si="33"/>
        <v>0</v>
      </c>
      <c r="J234" s="1">
        <f t="shared" si="34"/>
        <v>0.89189189189189189</v>
      </c>
      <c r="K234" s="9">
        <f t="shared" si="35"/>
        <v>0</v>
      </c>
    </row>
    <row r="235" spans="1:11" x14ac:dyDescent="0.25">
      <c r="A235" t="s">
        <v>118</v>
      </c>
      <c r="B235" t="s">
        <v>113</v>
      </c>
      <c r="C235" s="5">
        <f t="shared" si="27"/>
        <v>13</v>
      </c>
      <c r="D235" s="5">
        <f t="shared" si="28"/>
        <v>32</v>
      </c>
      <c r="E235" s="5">
        <f t="shared" si="29"/>
        <v>330</v>
      </c>
      <c r="F235" s="5">
        <f t="shared" si="30"/>
        <v>737</v>
      </c>
      <c r="G235" s="5">
        <f t="shared" si="31"/>
        <v>7</v>
      </c>
      <c r="H235" s="5">
        <f t="shared" si="32"/>
        <v>2</v>
      </c>
      <c r="I235" s="5">
        <f t="shared" si="33"/>
        <v>2</v>
      </c>
      <c r="J235" s="1">
        <f t="shared" si="34"/>
        <v>0.91160220994475138</v>
      </c>
      <c r="K235" s="9">
        <f t="shared" si="35"/>
        <v>0.53846153846153844</v>
      </c>
    </row>
    <row r="236" spans="1:11" x14ac:dyDescent="0.25">
      <c r="A236" t="s">
        <v>129</v>
      </c>
      <c r="B236" t="s">
        <v>113</v>
      </c>
      <c r="C236" s="5">
        <f t="shared" si="27"/>
        <v>22</v>
      </c>
      <c r="D236" s="5">
        <f t="shared" si="28"/>
        <v>57</v>
      </c>
      <c r="E236" s="5">
        <f t="shared" si="29"/>
        <v>648</v>
      </c>
      <c r="F236" s="5">
        <f t="shared" si="30"/>
        <v>1259</v>
      </c>
      <c r="G236" s="5">
        <f t="shared" si="31"/>
        <v>15</v>
      </c>
      <c r="H236" s="5">
        <f t="shared" si="32"/>
        <v>4</v>
      </c>
      <c r="I236" s="5">
        <f t="shared" si="33"/>
        <v>3</v>
      </c>
      <c r="J236" s="1">
        <f t="shared" si="34"/>
        <v>0.91914893617021276</v>
      </c>
      <c r="K236" s="9">
        <f t="shared" si="35"/>
        <v>0.68181818181818177</v>
      </c>
    </row>
    <row r="237" spans="1:11" x14ac:dyDescent="0.25">
      <c r="A237" t="s">
        <v>141</v>
      </c>
      <c r="B237" t="s">
        <v>113</v>
      </c>
      <c r="C237" s="5">
        <f t="shared" si="27"/>
        <v>9</v>
      </c>
      <c r="D237" s="5">
        <f t="shared" si="28"/>
        <v>20</v>
      </c>
      <c r="E237" s="5">
        <f t="shared" si="29"/>
        <v>276</v>
      </c>
      <c r="F237" s="5">
        <f t="shared" si="30"/>
        <v>544</v>
      </c>
      <c r="G237" s="5">
        <f t="shared" si="31"/>
        <v>7</v>
      </c>
      <c r="H237" s="5">
        <f t="shared" si="32"/>
        <v>1</v>
      </c>
      <c r="I237" s="5">
        <f t="shared" si="33"/>
        <v>0</v>
      </c>
      <c r="J237" s="1">
        <f t="shared" si="34"/>
        <v>0.93243243243243246</v>
      </c>
      <c r="K237" s="9">
        <f t="shared" si="35"/>
        <v>0.77777777777777779</v>
      </c>
    </row>
    <row r="238" spans="1:11" x14ac:dyDescent="0.25">
      <c r="A238" t="s">
        <v>151</v>
      </c>
      <c r="B238" t="s">
        <v>113</v>
      </c>
      <c r="C238" s="5">
        <f t="shared" si="27"/>
        <v>26</v>
      </c>
      <c r="D238" s="5">
        <f t="shared" si="28"/>
        <v>72</v>
      </c>
      <c r="E238" s="5">
        <f t="shared" si="29"/>
        <v>738</v>
      </c>
      <c r="F238" s="5">
        <f t="shared" si="30"/>
        <v>1535</v>
      </c>
      <c r="G238" s="5">
        <f t="shared" si="31"/>
        <v>14</v>
      </c>
      <c r="H238" s="5">
        <f t="shared" si="32"/>
        <v>3</v>
      </c>
      <c r="I238" s="5">
        <f t="shared" si="33"/>
        <v>1</v>
      </c>
      <c r="J238" s="1">
        <f t="shared" si="34"/>
        <v>0.91111111111111109</v>
      </c>
      <c r="K238" s="9">
        <f t="shared" si="35"/>
        <v>0.53846153846153844</v>
      </c>
    </row>
    <row r="239" spans="1:11" x14ac:dyDescent="0.25">
      <c r="A239" t="s">
        <v>10</v>
      </c>
      <c r="B239" t="s">
        <v>43</v>
      </c>
      <c r="C239" s="5">
        <f t="shared" si="27"/>
        <v>2</v>
      </c>
      <c r="D239" s="5">
        <f t="shared" si="28"/>
        <v>5</v>
      </c>
      <c r="E239" s="5">
        <f t="shared" si="29"/>
        <v>61</v>
      </c>
      <c r="F239" s="5">
        <f t="shared" si="30"/>
        <v>118</v>
      </c>
      <c r="G239" s="5">
        <f t="shared" si="31"/>
        <v>1</v>
      </c>
      <c r="H239" s="5">
        <f t="shared" si="32"/>
        <v>0</v>
      </c>
      <c r="I239" s="5">
        <f t="shared" si="33"/>
        <v>0</v>
      </c>
      <c r="J239" s="1">
        <f t="shared" si="34"/>
        <v>0.9242424242424242</v>
      </c>
      <c r="K239" s="9">
        <f t="shared" si="35"/>
        <v>0.5</v>
      </c>
    </row>
    <row r="240" spans="1:11" x14ac:dyDescent="0.25">
      <c r="A240" t="s">
        <v>91</v>
      </c>
      <c r="B240" t="s">
        <v>43</v>
      </c>
      <c r="C240" s="5">
        <f t="shared" si="27"/>
        <v>1</v>
      </c>
      <c r="D240" s="5">
        <f t="shared" si="28"/>
        <v>4</v>
      </c>
      <c r="E240" s="5">
        <f t="shared" si="29"/>
        <v>24</v>
      </c>
      <c r="F240" s="5">
        <f t="shared" si="30"/>
        <v>58</v>
      </c>
      <c r="G240" s="5">
        <f t="shared" si="31"/>
        <v>0</v>
      </c>
      <c r="H240" s="5">
        <f t="shared" si="32"/>
        <v>0</v>
      </c>
      <c r="I240" s="5">
        <f t="shared" si="33"/>
        <v>0</v>
      </c>
      <c r="J240" s="1">
        <f t="shared" si="34"/>
        <v>0.8571428571428571</v>
      </c>
      <c r="K240" s="9">
        <f t="shared" si="35"/>
        <v>0</v>
      </c>
    </row>
    <row r="241" spans="1:11" x14ac:dyDescent="0.25">
      <c r="A241" t="s">
        <v>109</v>
      </c>
      <c r="B241" t="s">
        <v>43</v>
      </c>
      <c r="C241" s="5">
        <f t="shared" si="27"/>
        <v>61</v>
      </c>
      <c r="D241" s="5">
        <f t="shared" si="28"/>
        <v>138</v>
      </c>
      <c r="E241" s="5">
        <f t="shared" si="29"/>
        <v>1674</v>
      </c>
      <c r="F241" s="5">
        <f t="shared" si="30"/>
        <v>3648</v>
      </c>
      <c r="G241" s="5">
        <f t="shared" si="31"/>
        <v>39</v>
      </c>
      <c r="H241" s="5">
        <f t="shared" si="32"/>
        <v>7</v>
      </c>
      <c r="I241" s="5">
        <f t="shared" si="33"/>
        <v>2</v>
      </c>
      <c r="J241" s="1">
        <f t="shared" si="34"/>
        <v>0.92384105960264906</v>
      </c>
      <c r="K241" s="9">
        <f t="shared" si="35"/>
        <v>0.63934426229508201</v>
      </c>
    </row>
    <row r="242" spans="1:11" x14ac:dyDescent="0.25">
      <c r="A242" t="s">
        <v>118</v>
      </c>
      <c r="B242" t="s">
        <v>43</v>
      </c>
      <c r="C242" s="5">
        <f t="shared" si="27"/>
        <v>63</v>
      </c>
      <c r="D242" s="5">
        <f t="shared" si="28"/>
        <v>168</v>
      </c>
      <c r="E242" s="5">
        <f t="shared" si="29"/>
        <v>1662</v>
      </c>
      <c r="F242" s="5">
        <f t="shared" si="30"/>
        <v>3603</v>
      </c>
      <c r="G242" s="5">
        <f t="shared" si="31"/>
        <v>31</v>
      </c>
      <c r="H242" s="5">
        <f t="shared" si="32"/>
        <v>8</v>
      </c>
      <c r="I242" s="5">
        <f t="shared" si="33"/>
        <v>7</v>
      </c>
      <c r="J242" s="1">
        <f t="shared" si="34"/>
        <v>0.90819672131147544</v>
      </c>
      <c r="K242" s="9">
        <f t="shared" si="35"/>
        <v>0.49206349206349204</v>
      </c>
    </row>
    <row r="243" spans="1:11" x14ac:dyDescent="0.25">
      <c r="A243" t="s">
        <v>129</v>
      </c>
      <c r="B243" t="s">
        <v>43</v>
      </c>
      <c r="C243" s="5">
        <f t="shared" si="27"/>
        <v>57</v>
      </c>
      <c r="D243" s="5">
        <f t="shared" si="28"/>
        <v>119</v>
      </c>
      <c r="E243" s="5">
        <f t="shared" si="29"/>
        <v>1377</v>
      </c>
      <c r="F243" s="5">
        <f t="shared" si="30"/>
        <v>3346</v>
      </c>
      <c r="G243" s="5">
        <f t="shared" si="31"/>
        <v>38</v>
      </c>
      <c r="H243" s="5">
        <f t="shared" si="32"/>
        <v>8</v>
      </c>
      <c r="I243" s="5">
        <f t="shared" si="33"/>
        <v>3</v>
      </c>
      <c r="J243" s="1">
        <f t="shared" si="34"/>
        <v>0.92045454545454541</v>
      </c>
      <c r="K243" s="9">
        <f t="shared" si="35"/>
        <v>0.66666666666666663</v>
      </c>
    </row>
    <row r="244" spans="1:11" x14ac:dyDescent="0.25">
      <c r="A244" t="s">
        <v>141</v>
      </c>
      <c r="B244" t="s">
        <v>43</v>
      </c>
      <c r="C244" s="5">
        <f t="shared" si="27"/>
        <v>42</v>
      </c>
      <c r="D244" s="5">
        <f t="shared" si="28"/>
        <v>87</v>
      </c>
      <c r="E244" s="5">
        <f t="shared" si="29"/>
        <v>1042</v>
      </c>
      <c r="F244" s="5">
        <f t="shared" si="30"/>
        <v>2447</v>
      </c>
      <c r="G244" s="5">
        <f t="shared" si="31"/>
        <v>28</v>
      </c>
      <c r="H244" s="5">
        <f t="shared" si="32"/>
        <v>7</v>
      </c>
      <c r="I244" s="5">
        <f t="shared" si="33"/>
        <v>3</v>
      </c>
      <c r="J244" s="1">
        <f t="shared" si="34"/>
        <v>0.92294065544729853</v>
      </c>
      <c r="K244" s="9">
        <f t="shared" si="35"/>
        <v>0.66666666666666663</v>
      </c>
    </row>
    <row r="245" spans="1:11" x14ac:dyDescent="0.25">
      <c r="A245" t="s">
        <v>151</v>
      </c>
      <c r="B245" t="s">
        <v>43</v>
      </c>
      <c r="C245" s="5">
        <f t="shared" si="27"/>
        <v>50</v>
      </c>
      <c r="D245" s="5">
        <f t="shared" si="28"/>
        <v>133</v>
      </c>
      <c r="E245" s="5">
        <f t="shared" si="29"/>
        <v>1333</v>
      </c>
      <c r="F245" s="5">
        <f t="shared" si="30"/>
        <v>2966</v>
      </c>
      <c r="G245" s="5">
        <f t="shared" si="31"/>
        <v>27</v>
      </c>
      <c r="H245" s="5">
        <f t="shared" si="32"/>
        <v>7</v>
      </c>
      <c r="I245" s="5">
        <f t="shared" si="33"/>
        <v>3</v>
      </c>
      <c r="J245" s="1">
        <f t="shared" si="34"/>
        <v>0.90927694406548432</v>
      </c>
      <c r="K245" s="9">
        <f t="shared" si="35"/>
        <v>0.54</v>
      </c>
    </row>
    <row r="246" spans="1:11" x14ac:dyDescent="0.25">
      <c r="A246" t="s">
        <v>10</v>
      </c>
      <c r="B246" t="s">
        <v>44</v>
      </c>
      <c r="C246" s="5">
        <f t="shared" si="27"/>
        <v>7</v>
      </c>
      <c r="D246" s="5">
        <f t="shared" si="28"/>
        <v>20</v>
      </c>
      <c r="E246" s="5">
        <f t="shared" si="29"/>
        <v>142</v>
      </c>
      <c r="F246" s="5">
        <f t="shared" si="30"/>
        <v>387</v>
      </c>
      <c r="G246" s="5">
        <f t="shared" si="31"/>
        <v>3</v>
      </c>
      <c r="H246" s="5">
        <f t="shared" si="32"/>
        <v>4</v>
      </c>
      <c r="I246" s="5">
        <f t="shared" si="33"/>
        <v>1</v>
      </c>
      <c r="J246" s="1">
        <f t="shared" si="34"/>
        <v>0.87654320987654322</v>
      </c>
      <c r="K246" s="9">
        <f t="shared" si="35"/>
        <v>0.42857142857142855</v>
      </c>
    </row>
    <row r="247" spans="1:11" x14ac:dyDescent="0.25">
      <c r="A247" t="s">
        <v>10</v>
      </c>
      <c r="B247" t="s">
        <v>45</v>
      </c>
      <c r="C247" s="5">
        <f t="shared" si="27"/>
        <v>2</v>
      </c>
      <c r="D247" s="5">
        <f t="shared" si="28"/>
        <v>6</v>
      </c>
      <c r="E247" s="5">
        <f t="shared" si="29"/>
        <v>67</v>
      </c>
      <c r="F247" s="5">
        <f t="shared" si="30"/>
        <v>120</v>
      </c>
      <c r="G247" s="5">
        <f t="shared" si="31"/>
        <v>1</v>
      </c>
      <c r="H247" s="5">
        <f t="shared" si="32"/>
        <v>1</v>
      </c>
      <c r="I247" s="5">
        <f t="shared" si="33"/>
        <v>0</v>
      </c>
      <c r="J247" s="1">
        <f t="shared" si="34"/>
        <v>0.9178082191780822</v>
      </c>
      <c r="K247" s="9">
        <f t="shared" si="35"/>
        <v>0.5</v>
      </c>
    </row>
    <row r="248" spans="1:11" x14ac:dyDescent="0.25">
      <c r="A248" t="s">
        <v>91</v>
      </c>
      <c r="B248" t="s">
        <v>45</v>
      </c>
      <c r="C248" s="5">
        <f t="shared" si="27"/>
        <v>46</v>
      </c>
      <c r="D248" s="5">
        <f t="shared" si="28"/>
        <v>147</v>
      </c>
      <c r="E248" s="5">
        <f t="shared" si="29"/>
        <v>1356</v>
      </c>
      <c r="F248" s="5">
        <f t="shared" si="30"/>
        <v>2676</v>
      </c>
      <c r="G248" s="5">
        <f t="shared" si="31"/>
        <v>21</v>
      </c>
      <c r="H248" s="5">
        <f t="shared" si="32"/>
        <v>6</v>
      </c>
      <c r="I248" s="5">
        <f t="shared" si="33"/>
        <v>3</v>
      </c>
      <c r="J248" s="1">
        <f t="shared" si="34"/>
        <v>0.9021956087824351</v>
      </c>
      <c r="K248" s="9">
        <f t="shared" si="35"/>
        <v>0.45652173913043476</v>
      </c>
    </row>
    <row r="249" spans="1:11" x14ac:dyDescent="0.25">
      <c r="A249" t="s">
        <v>109</v>
      </c>
      <c r="B249" t="s">
        <v>45</v>
      </c>
      <c r="C249" s="5">
        <f t="shared" si="27"/>
        <v>5</v>
      </c>
      <c r="D249" s="5">
        <f t="shared" si="28"/>
        <v>17</v>
      </c>
      <c r="E249" s="5">
        <f t="shared" si="29"/>
        <v>122</v>
      </c>
      <c r="F249" s="5">
        <f t="shared" si="30"/>
        <v>278</v>
      </c>
      <c r="G249" s="5">
        <f t="shared" si="31"/>
        <v>2</v>
      </c>
      <c r="H249" s="5">
        <f t="shared" si="32"/>
        <v>1</v>
      </c>
      <c r="I249" s="5">
        <f t="shared" si="33"/>
        <v>1</v>
      </c>
      <c r="J249" s="1">
        <f t="shared" si="34"/>
        <v>0.87769784172661869</v>
      </c>
      <c r="K249" s="9">
        <f t="shared" si="35"/>
        <v>0.4</v>
      </c>
    </row>
    <row r="250" spans="1:11" x14ac:dyDescent="0.25">
      <c r="A250" t="s">
        <v>118</v>
      </c>
      <c r="B250" t="s">
        <v>45</v>
      </c>
      <c r="C250" s="5">
        <f t="shared" si="27"/>
        <v>9</v>
      </c>
      <c r="D250" s="5">
        <f t="shared" si="28"/>
        <v>29</v>
      </c>
      <c r="E250" s="5">
        <f t="shared" si="29"/>
        <v>267</v>
      </c>
      <c r="F250" s="5">
        <f t="shared" si="30"/>
        <v>527</v>
      </c>
      <c r="G250" s="5">
        <f t="shared" si="31"/>
        <v>3</v>
      </c>
      <c r="H250" s="5">
        <f t="shared" si="32"/>
        <v>2</v>
      </c>
      <c r="I250" s="5">
        <f t="shared" si="33"/>
        <v>1</v>
      </c>
      <c r="J250" s="1">
        <f t="shared" si="34"/>
        <v>0.90202702702702697</v>
      </c>
      <c r="K250" s="9">
        <f t="shared" si="35"/>
        <v>0.33333333333333331</v>
      </c>
    </row>
    <row r="251" spans="1:11" x14ac:dyDescent="0.25">
      <c r="A251" t="s">
        <v>129</v>
      </c>
      <c r="B251" t="s">
        <v>45</v>
      </c>
      <c r="C251" s="5">
        <f t="shared" si="27"/>
        <v>12</v>
      </c>
      <c r="D251" s="5">
        <f t="shared" si="28"/>
        <v>27</v>
      </c>
      <c r="E251" s="5">
        <f t="shared" si="29"/>
        <v>267</v>
      </c>
      <c r="F251" s="5">
        <f t="shared" si="30"/>
        <v>720</v>
      </c>
      <c r="G251" s="5">
        <f t="shared" si="31"/>
        <v>6</v>
      </c>
      <c r="H251" s="5">
        <f t="shared" si="32"/>
        <v>1</v>
      </c>
      <c r="I251" s="5">
        <f t="shared" si="33"/>
        <v>0</v>
      </c>
      <c r="J251" s="1">
        <f t="shared" si="34"/>
        <v>0.90816326530612246</v>
      </c>
      <c r="K251" s="9">
        <f t="shared" si="35"/>
        <v>0.5</v>
      </c>
    </row>
    <row r="252" spans="1:11" x14ac:dyDescent="0.25">
      <c r="A252" t="s">
        <v>141</v>
      </c>
      <c r="B252" t="s">
        <v>45</v>
      </c>
      <c r="C252" s="5">
        <f t="shared" si="27"/>
        <v>17</v>
      </c>
      <c r="D252" s="5">
        <f t="shared" si="28"/>
        <v>51</v>
      </c>
      <c r="E252" s="5">
        <f t="shared" si="29"/>
        <v>470</v>
      </c>
      <c r="F252" s="5">
        <f t="shared" si="30"/>
        <v>1019</v>
      </c>
      <c r="G252" s="5">
        <f t="shared" si="31"/>
        <v>8</v>
      </c>
      <c r="H252" s="5">
        <f t="shared" si="32"/>
        <v>3</v>
      </c>
      <c r="I252" s="5">
        <f t="shared" si="33"/>
        <v>0</v>
      </c>
      <c r="J252" s="1">
        <f t="shared" si="34"/>
        <v>0.90211132437619956</v>
      </c>
      <c r="K252" s="9">
        <f t="shared" si="35"/>
        <v>0.47058823529411764</v>
      </c>
    </row>
    <row r="253" spans="1:11" x14ac:dyDescent="0.25">
      <c r="A253" t="s">
        <v>151</v>
      </c>
      <c r="B253" t="s">
        <v>45</v>
      </c>
      <c r="C253" s="5">
        <f t="shared" si="27"/>
        <v>9</v>
      </c>
      <c r="D253" s="5">
        <f t="shared" si="28"/>
        <v>26</v>
      </c>
      <c r="E253" s="5">
        <f t="shared" si="29"/>
        <v>226</v>
      </c>
      <c r="F253" s="5">
        <f t="shared" si="30"/>
        <v>543</v>
      </c>
      <c r="G253" s="5">
        <f t="shared" si="31"/>
        <v>3</v>
      </c>
      <c r="H253" s="5">
        <f t="shared" si="32"/>
        <v>2</v>
      </c>
      <c r="I253" s="5">
        <f t="shared" si="33"/>
        <v>0</v>
      </c>
      <c r="J253" s="1">
        <f t="shared" si="34"/>
        <v>0.89682539682539686</v>
      </c>
      <c r="K253" s="9">
        <f t="shared" si="35"/>
        <v>0.33333333333333331</v>
      </c>
    </row>
    <row r="254" spans="1:11" x14ac:dyDescent="0.25">
      <c r="A254" t="s">
        <v>109</v>
      </c>
      <c r="B254" t="s">
        <v>114</v>
      </c>
      <c r="C254" s="5">
        <f t="shared" si="27"/>
        <v>1</v>
      </c>
      <c r="D254" s="5">
        <f t="shared" si="28"/>
        <v>2</v>
      </c>
      <c r="E254" s="5">
        <f t="shared" si="29"/>
        <v>22</v>
      </c>
      <c r="F254" s="5">
        <f t="shared" si="30"/>
        <v>40</v>
      </c>
      <c r="G254" s="5">
        <f t="shared" si="31"/>
        <v>0</v>
      </c>
      <c r="H254" s="5">
        <f t="shared" si="32"/>
        <v>0</v>
      </c>
      <c r="I254" s="5">
        <f t="shared" si="33"/>
        <v>1</v>
      </c>
      <c r="J254" s="1">
        <f t="shared" si="34"/>
        <v>0.91666666666666663</v>
      </c>
      <c r="K254" s="9">
        <f t="shared" si="35"/>
        <v>0</v>
      </c>
    </row>
    <row r="255" spans="1:11" x14ac:dyDescent="0.25">
      <c r="A255" t="s">
        <v>10</v>
      </c>
      <c r="B255" t="s">
        <v>46</v>
      </c>
      <c r="C255" s="5">
        <f t="shared" si="27"/>
        <v>32</v>
      </c>
      <c r="D255" s="5">
        <f t="shared" si="28"/>
        <v>105</v>
      </c>
      <c r="E255" s="5">
        <f t="shared" si="29"/>
        <v>871</v>
      </c>
      <c r="F255" s="5">
        <f t="shared" si="30"/>
        <v>1823</v>
      </c>
      <c r="G255" s="5">
        <f t="shared" si="31"/>
        <v>13</v>
      </c>
      <c r="H255" s="5">
        <f t="shared" si="32"/>
        <v>8</v>
      </c>
      <c r="I255" s="5">
        <f t="shared" si="33"/>
        <v>5</v>
      </c>
      <c r="J255" s="1">
        <f t="shared" si="34"/>
        <v>0.89241803278688525</v>
      </c>
      <c r="K255" s="9">
        <f t="shared" si="35"/>
        <v>0.40625</v>
      </c>
    </row>
    <row r="256" spans="1:11" x14ac:dyDescent="0.25">
      <c r="A256" t="s">
        <v>91</v>
      </c>
      <c r="B256" t="s">
        <v>46</v>
      </c>
      <c r="C256" s="5">
        <f t="shared" si="27"/>
        <v>26</v>
      </c>
      <c r="D256" s="5">
        <f t="shared" si="28"/>
        <v>91</v>
      </c>
      <c r="E256" s="5">
        <f t="shared" si="29"/>
        <v>713</v>
      </c>
      <c r="F256" s="5">
        <f t="shared" si="30"/>
        <v>1505</v>
      </c>
      <c r="G256" s="5">
        <f t="shared" si="31"/>
        <v>9</v>
      </c>
      <c r="H256" s="5">
        <f t="shared" si="32"/>
        <v>6</v>
      </c>
      <c r="I256" s="5">
        <f t="shared" si="33"/>
        <v>2</v>
      </c>
      <c r="J256" s="1">
        <f t="shared" si="34"/>
        <v>0.88681592039800994</v>
      </c>
      <c r="K256" s="9">
        <f t="shared" si="35"/>
        <v>0.34615384615384615</v>
      </c>
    </row>
    <row r="257" spans="1:11" x14ac:dyDescent="0.25">
      <c r="A257" t="s">
        <v>109</v>
      </c>
      <c r="B257" t="s">
        <v>46</v>
      </c>
      <c r="C257" s="5">
        <f t="shared" si="27"/>
        <v>42</v>
      </c>
      <c r="D257" s="5">
        <f t="shared" si="28"/>
        <v>111</v>
      </c>
      <c r="E257" s="5">
        <f t="shared" si="29"/>
        <v>1174</v>
      </c>
      <c r="F257" s="5">
        <f t="shared" si="30"/>
        <v>2466</v>
      </c>
      <c r="G257" s="5">
        <f t="shared" si="31"/>
        <v>23</v>
      </c>
      <c r="H257" s="5">
        <f t="shared" si="32"/>
        <v>6</v>
      </c>
      <c r="I257" s="5">
        <f t="shared" si="33"/>
        <v>2</v>
      </c>
      <c r="J257" s="1">
        <f t="shared" si="34"/>
        <v>0.91361867704280153</v>
      </c>
      <c r="K257" s="9">
        <f t="shared" si="35"/>
        <v>0.54761904761904767</v>
      </c>
    </row>
    <row r="258" spans="1:11" x14ac:dyDescent="0.25">
      <c r="A258" t="s">
        <v>118</v>
      </c>
      <c r="B258" t="s">
        <v>46</v>
      </c>
      <c r="C258" s="5">
        <f t="shared" ref="C258:C321" si="36">SUMPRODUCT(--(Season=A258),--(GoalieName=B258),GS)</f>
        <v>27</v>
      </c>
      <c r="D258" s="5">
        <f t="shared" ref="D258:D321" si="37">SUMPRODUCT(--(Season=A258),--(GoalieName=B258),GA)</f>
        <v>54</v>
      </c>
      <c r="E258" s="5">
        <f t="shared" ref="E258:E321" si="38">SUMPRODUCT(--(Season=A258),--(GoalieName=B258),SV)</f>
        <v>635</v>
      </c>
      <c r="F258" s="5">
        <f t="shared" ref="F258:F321" si="39">SUMPRODUCT(--(Season=A258),--(GoalieName=B258),MIN)</f>
        <v>1500</v>
      </c>
      <c r="G258" s="5">
        <f t="shared" ref="G258:G321" si="40">SUMPRODUCT(--(Season=A258),--(GoalieName=B258),QS)</f>
        <v>18</v>
      </c>
      <c r="H258" s="5">
        <f t="shared" ref="H258:H321" si="41">SUMPRODUCT(--(Season=A258),--(GoalieName=B258),RBS)</f>
        <v>4</v>
      </c>
      <c r="I258" s="5">
        <f t="shared" ref="I258:I321" si="42">SUMPRODUCT(--(Season=A258),--(GoalieName=B258),PULL)</f>
        <v>3</v>
      </c>
      <c r="J258" s="1">
        <f t="shared" ref="J258:J321" si="43">E258/SUM(D258:E258)</f>
        <v>0.92162554426705368</v>
      </c>
      <c r="K258" s="9">
        <f t="shared" ref="K258:K321" si="44">G258/C258</f>
        <v>0.66666666666666663</v>
      </c>
    </row>
    <row r="259" spans="1:11" x14ac:dyDescent="0.25">
      <c r="A259" t="s">
        <v>129</v>
      </c>
      <c r="B259" t="s">
        <v>46</v>
      </c>
      <c r="C259" s="5">
        <f t="shared" si="36"/>
        <v>23</v>
      </c>
      <c r="D259" s="5">
        <f t="shared" si="37"/>
        <v>52</v>
      </c>
      <c r="E259" s="5">
        <f t="shared" si="38"/>
        <v>609</v>
      </c>
      <c r="F259" s="5">
        <f t="shared" si="39"/>
        <v>1397</v>
      </c>
      <c r="G259" s="5">
        <f t="shared" si="40"/>
        <v>13</v>
      </c>
      <c r="H259" s="5">
        <f t="shared" si="41"/>
        <v>1</v>
      </c>
      <c r="I259" s="5">
        <f t="shared" si="42"/>
        <v>0</v>
      </c>
      <c r="J259" s="1">
        <f t="shared" si="43"/>
        <v>0.92133131618759456</v>
      </c>
      <c r="K259" s="9">
        <f t="shared" si="44"/>
        <v>0.56521739130434778</v>
      </c>
    </row>
    <row r="260" spans="1:11" x14ac:dyDescent="0.25">
      <c r="A260" t="s">
        <v>141</v>
      </c>
      <c r="B260" t="s">
        <v>46</v>
      </c>
      <c r="C260" s="5">
        <f t="shared" si="36"/>
        <v>19</v>
      </c>
      <c r="D260" s="5">
        <f t="shared" si="37"/>
        <v>51</v>
      </c>
      <c r="E260" s="5">
        <f t="shared" si="38"/>
        <v>384</v>
      </c>
      <c r="F260" s="5">
        <f t="shared" si="39"/>
        <v>1108</v>
      </c>
      <c r="G260" s="5">
        <f t="shared" si="40"/>
        <v>10</v>
      </c>
      <c r="H260" s="5">
        <f t="shared" si="41"/>
        <v>6</v>
      </c>
      <c r="I260" s="5">
        <f t="shared" si="42"/>
        <v>2</v>
      </c>
      <c r="J260" s="1">
        <f t="shared" si="43"/>
        <v>0.88275862068965516</v>
      </c>
      <c r="K260" s="9">
        <f t="shared" si="44"/>
        <v>0.52631578947368418</v>
      </c>
    </row>
    <row r="261" spans="1:11" x14ac:dyDescent="0.25">
      <c r="A261" t="s">
        <v>10</v>
      </c>
      <c r="B261" t="s">
        <v>47</v>
      </c>
      <c r="C261" s="5">
        <f t="shared" si="36"/>
        <v>47</v>
      </c>
      <c r="D261" s="5">
        <f t="shared" si="37"/>
        <v>129</v>
      </c>
      <c r="E261" s="5">
        <f t="shared" si="38"/>
        <v>1035</v>
      </c>
      <c r="F261" s="5">
        <f t="shared" si="39"/>
        <v>2540</v>
      </c>
      <c r="G261" s="5">
        <f t="shared" si="40"/>
        <v>20</v>
      </c>
      <c r="H261" s="5">
        <f t="shared" si="41"/>
        <v>17</v>
      </c>
      <c r="I261" s="5">
        <f t="shared" si="42"/>
        <v>9</v>
      </c>
      <c r="J261" s="1">
        <f t="shared" si="43"/>
        <v>0.88917525773195871</v>
      </c>
      <c r="K261" s="9">
        <f t="shared" si="44"/>
        <v>0.42553191489361702</v>
      </c>
    </row>
    <row r="262" spans="1:11" x14ac:dyDescent="0.25">
      <c r="A262" t="s">
        <v>91</v>
      </c>
      <c r="B262" t="s">
        <v>98</v>
      </c>
      <c r="C262" s="5">
        <f t="shared" si="36"/>
        <v>2</v>
      </c>
      <c r="D262" s="5">
        <f t="shared" si="37"/>
        <v>6</v>
      </c>
      <c r="E262" s="5">
        <f t="shared" si="38"/>
        <v>52</v>
      </c>
      <c r="F262" s="5">
        <f t="shared" si="39"/>
        <v>118</v>
      </c>
      <c r="G262" s="5">
        <f t="shared" si="40"/>
        <v>1</v>
      </c>
      <c r="H262" s="5">
        <f t="shared" si="41"/>
        <v>0</v>
      </c>
      <c r="I262" s="5">
        <f t="shared" si="42"/>
        <v>0</v>
      </c>
      <c r="J262" s="1">
        <f t="shared" si="43"/>
        <v>0.89655172413793105</v>
      </c>
      <c r="K262" s="9">
        <f t="shared" si="44"/>
        <v>0.5</v>
      </c>
    </row>
    <row r="263" spans="1:11" x14ac:dyDescent="0.25">
      <c r="A263" t="s">
        <v>109</v>
      </c>
      <c r="B263" t="s">
        <v>98</v>
      </c>
      <c r="C263" s="5">
        <f t="shared" si="36"/>
        <v>1</v>
      </c>
      <c r="D263" s="5">
        <f t="shared" si="37"/>
        <v>5</v>
      </c>
      <c r="E263" s="5">
        <f t="shared" si="38"/>
        <v>9</v>
      </c>
      <c r="F263" s="5">
        <f t="shared" si="39"/>
        <v>24</v>
      </c>
      <c r="G263" s="5">
        <f t="shared" si="40"/>
        <v>0</v>
      </c>
      <c r="H263" s="5">
        <f t="shared" si="41"/>
        <v>1</v>
      </c>
      <c r="I263" s="5">
        <f t="shared" si="42"/>
        <v>1</v>
      </c>
      <c r="J263" s="1">
        <f t="shared" si="43"/>
        <v>0.6428571428571429</v>
      </c>
      <c r="K263" s="9">
        <f t="shared" si="44"/>
        <v>0</v>
      </c>
    </row>
    <row r="264" spans="1:11" x14ac:dyDescent="0.25">
      <c r="A264" t="s">
        <v>151</v>
      </c>
      <c r="B264" t="s">
        <v>98</v>
      </c>
      <c r="C264" s="5">
        <f t="shared" si="36"/>
        <v>1</v>
      </c>
      <c r="D264" s="5">
        <f t="shared" si="37"/>
        <v>2</v>
      </c>
      <c r="E264" s="5">
        <f t="shared" si="38"/>
        <v>43</v>
      </c>
      <c r="F264" s="5">
        <f t="shared" si="39"/>
        <v>60</v>
      </c>
      <c r="G264" s="5">
        <f t="shared" si="40"/>
        <v>1</v>
      </c>
      <c r="H264" s="5">
        <f t="shared" si="41"/>
        <v>0</v>
      </c>
      <c r="I264" s="5">
        <f t="shared" si="42"/>
        <v>0</v>
      </c>
      <c r="J264" s="1">
        <f t="shared" si="43"/>
        <v>0.9555555555555556</v>
      </c>
      <c r="K264" s="9">
        <f t="shared" si="44"/>
        <v>1</v>
      </c>
    </row>
    <row r="265" spans="1:11" x14ac:dyDescent="0.25">
      <c r="A265" t="s">
        <v>151</v>
      </c>
      <c r="B265" t="s">
        <v>162</v>
      </c>
      <c r="C265" s="5">
        <f t="shared" si="36"/>
        <v>3</v>
      </c>
      <c r="D265" s="5">
        <f t="shared" si="37"/>
        <v>4</v>
      </c>
      <c r="E265" s="5">
        <f t="shared" si="38"/>
        <v>83</v>
      </c>
      <c r="F265" s="5">
        <f t="shared" si="39"/>
        <v>181</v>
      </c>
      <c r="G265" s="5">
        <f t="shared" si="40"/>
        <v>3</v>
      </c>
      <c r="H265" s="5">
        <f t="shared" si="41"/>
        <v>0</v>
      </c>
      <c r="I265" s="5">
        <f t="shared" si="42"/>
        <v>0</v>
      </c>
      <c r="J265" s="1">
        <f t="shared" si="43"/>
        <v>0.95402298850574707</v>
      </c>
      <c r="K265" s="9">
        <f t="shared" si="44"/>
        <v>1</v>
      </c>
    </row>
    <row r="266" spans="1:11" x14ac:dyDescent="0.25">
      <c r="A266" t="s">
        <v>10</v>
      </c>
      <c r="B266" t="s">
        <v>48</v>
      </c>
      <c r="C266" s="5">
        <f t="shared" si="36"/>
        <v>12</v>
      </c>
      <c r="D266" s="5">
        <f t="shared" si="37"/>
        <v>48</v>
      </c>
      <c r="E266" s="5">
        <f t="shared" si="38"/>
        <v>319</v>
      </c>
      <c r="F266" s="5">
        <f t="shared" si="39"/>
        <v>688</v>
      </c>
      <c r="G266" s="5">
        <f t="shared" si="40"/>
        <v>3</v>
      </c>
      <c r="H266" s="5">
        <f t="shared" si="41"/>
        <v>4</v>
      </c>
      <c r="I266" s="5">
        <f t="shared" si="42"/>
        <v>1</v>
      </c>
      <c r="J266" s="1">
        <f t="shared" si="43"/>
        <v>0.86920980926430513</v>
      </c>
      <c r="K266" s="9">
        <f t="shared" si="44"/>
        <v>0.25</v>
      </c>
    </row>
    <row r="267" spans="1:11" x14ac:dyDescent="0.25">
      <c r="A267" t="s">
        <v>109</v>
      </c>
      <c r="B267" t="s">
        <v>115</v>
      </c>
      <c r="C267" s="5">
        <f t="shared" si="36"/>
        <v>39</v>
      </c>
      <c r="D267" s="5">
        <f t="shared" si="37"/>
        <v>107</v>
      </c>
      <c r="E267" s="5">
        <f t="shared" si="38"/>
        <v>997</v>
      </c>
      <c r="F267" s="5">
        <f t="shared" si="39"/>
        <v>2242</v>
      </c>
      <c r="G267" s="5">
        <f t="shared" si="40"/>
        <v>15</v>
      </c>
      <c r="H267" s="5">
        <f t="shared" si="41"/>
        <v>5</v>
      </c>
      <c r="I267" s="5">
        <f t="shared" si="42"/>
        <v>3</v>
      </c>
      <c r="J267" s="1">
        <f t="shared" si="43"/>
        <v>0.90307971014492749</v>
      </c>
      <c r="K267" s="9">
        <f t="shared" si="44"/>
        <v>0.38461538461538464</v>
      </c>
    </row>
    <row r="268" spans="1:11" x14ac:dyDescent="0.25">
      <c r="A268" t="s">
        <v>118</v>
      </c>
      <c r="B268" t="s">
        <v>115</v>
      </c>
      <c r="C268" s="5">
        <f t="shared" si="36"/>
        <v>21</v>
      </c>
      <c r="D268" s="5">
        <f t="shared" si="37"/>
        <v>67</v>
      </c>
      <c r="E268" s="5">
        <f t="shared" si="38"/>
        <v>538</v>
      </c>
      <c r="F268" s="5">
        <f t="shared" si="39"/>
        <v>1204</v>
      </c>
      <c r="G268" s="5">
        <f t="shared" si="40"/>
        <v>6</v>
      </c>
      <c r="H268" s="5">
        <f t="shared" si="41"/>
        <v>4</v>
      </c>
      <c r="I268" s="5">
        <f t="shared" si="42"/>
        <v>3</v>
      </c>
      <c r="J268" s="1">
        <f t="shared" si="43"/>
        <v>0.88925619834710745</v>
      </c>
      <c r="K268" s="9">
        <f t="shared" si="44"/>
        <v>0.2857142857142857</v>
      </c>
    </row>
    <row r="269" spans="1:11" x14ac:dyDescent="0.25">
      <c r="A269" t="s">
        <v>129</v>
      </c>
      <c r="B269" t="s">
        <v>115</v>
      </c>
      <c r="C269" s="5">
        <f t="shared" si="36"/>
        <v>36</v>
      </c>
      <c r="D269" s="5">
        <f t="shared" si="37"/>
        <v>98</v>
      </c>
      <c r="E269" s="5">
        <f t="shared" si="38"/>
        <v>971</v>
      </c>
      <c r="F269" s="5">
        <f t="shared" si="39"/>
        <v>2100</v>
      </c>
      <c r="G269" s="5">
        <f t="shared" si="40"/>
        <v>15</v>
      </c>
      <c r="H269" s="5">
        <f t="shared" si="41"/>
        <v>2</v>
      </c>
      <c r="I269" s="5">
        <f t="shared" si="42"/>
        <v>2</v>
      </c>
      <c r="J269" s="1">
        <f t="shared" si="43"/>
        <v>0.90832553788587467</v>
      </c>
      <c r="K269" s="9">
        <f t="shared" si="44"/>
        <v>0.41666666666666669</v>
      </c>
    </row>
    <row r="270" spans="1:11" x14ac:dyDescent="0.25">
      <c r="A270" t="s">
        <v>141</v>
      </c>
      <c r="B270" t="s">
        <v>115</v>
      </c>
      <c r="C270" s="5">
        <f t="shared" si="36"/>
        <v>4</v>
      </c>
      <c r="D270" s="5">
        <f t="shared" si="37"/>
        <v>11</v>
      </c>
      <c r="E270" s="5">
        <f t="shared" si="38"/>
        <v>91</v>
      </c>
      <c r="F270" s="5">
        <f t="shared" si="39"/>
        <v>245</v>
      </c>
      <c r="G270" s="5">
        <f t="shared" si="40"/>
        <v>2</v>
      </c>
      <c r="H270" s="5">
        <f t="shared" si="41"/>
        <v>1</v>
      </c>
      <c r="I270" s="5">
        <f t="shared" si="42"/>
        <v>0</v>
      </c>
      <c r="J270" s="1">
        <f t="shared" si="43"/>
        <v>0.89215686274509809</v>
      </c>
      <c r="K270" s="9">
        <f t="shared" si="44"/>
        <v>0.5</v>
      </c>
    </row>
    <row r="271" spans="1:11" x14ac:dyDescent="0.25">
      <c r="A271" t="s">
        <v>151</v>
      </c>
      <c r="B271" t="s">
        <v>115</v>
      </c>
      <c r="C271" s="5">
        <f t="shared" si="36"/>
        <v>26</v>
      </c>
      <c r="D271" s="5">
        <f t="shared" si="37"/>
        <v>65</v>
      </c>
      <c r="E271" s="5">
        <f t="shared" si="38"/>
        <v>650</v>
      </c>
      <c r="F271" s="5">
        <f t="shared" si="39"/>
        <v>1505</v>
      </c>
      <c r="G271" s="5">
        <f t="shared" si="40"/>
        <v>13</v>
      </c>
      <c r="H271" s="5">
        <f t="shared" si="41"/>
        <v>6</v>
      </c>
      <c r="I271" s="5">
        <f t="shared" si="42"/>
        <v>2</v>
      </c>
      <c r="J271" s="1">
        <f t="shared" si="43"/>
        <v>0.90909090909090906</v>
      </c>
      <c r="K271" s="9">
        <f t="shared" si="44"/>
        <v>0.5</v>
      </c>
    </row>
    <row r="272" spans="1:11" x14ac:dyDescent="0.25">
      <c r="A272" t="s">
        <v>10</v>
      </c>
      <c r="B272" t="s">
        <v>49</v>
      </c>
      <c r="C272" s="5">
        <f t="shared" si="36"/>
        <v>18</v>
      </c>
      <c r="D272" s="5">
        <f t="shared" si="37"/>
        <v>37</v>
      </c>
      <c r="E272" s="5">
        <f t="shared" si="38"/>
        <v>488</v>
      </c>
      <c r="F272" s="5">
        <f t="shared" si="39"/>
        <v>1089</v>
      </c>
      <c r="G272" s="5">
        <f t="shared" si="40"/>
        <v>13</v>
      </c>
      <c r="H272" s="5">
        <f t="shared" si="41"/>
        <v>1</v>
      </c>
      <c r="I272" s="5">
        <f t="shared" si="42"/>
        <v>0</v>
      </c>
      <c r="J272" s="1">
        <f t="shared" si="43"/>
        <v>0.92952380952380953</v>
      </c>
      <c r="K272" s="9">
        <f t="shared" si="44"/>
        <v>0.72222222222222221</v>
      </c>
    </row>
    <row r="273" spans="1:11" x14ac:dyDescent="0.25">
      <c r="A273" t="s">
        <v>91</v>
      </c>
      <c r="B273" t="s">
        <v>49</v>
      </c>
      <c r="C273" s="5">
        <f t="shared" si="36"/>
        <v>38</v>
      </c>
      <c r="D273" s="5">
        <f t="shared" si="37"/>
        <v>88</v>
      </c>
      <c r="E273" s="5">
        <f t="shared" si="38"/>
        <v>1020</v>
      </c>
      <c r="F273" s="5">
        <f t="shared" si="39"/>
        <v>2210</v>
      </c>
      <c r="G273" s="5">
        <f t="shared" si="40"/>
        <v>23</v>
      </c>
      <c r="H273" s="5">
        <f t="shared" si="41"/>
        <v>6</v>
      </c>
      <c r="I273" s="5">
        <f t="shared" si="42"/>
        <v>2</v>
      </c>
      <c r="J273" s="1">
        <f t="shared" si="43"/>
        <v>0.92057761732851984</v>
      </c>
      <c r="K273" s="9">
        <f t="shared" si="44"/>
        <v>0.60526315789473684</v>
      </c>
    </row>
    <row r="274" spans="1:11" x14ac:dyDescent="0.25">
      <c r="A274" t="s">
        <v>109</v>
      </c>
      <c r="B274" t="s">
        <v>49</v>
      </c>
      <c r="C274" s="5">
        <f t="shared" si="36"/>
        <v>58</v>
      </c>
      <c r="D274" s="5">
        <f t="shared" si="37"/>
        <v>152</v>
      </c>
      <c r="E274" s="5">
        <f t="shared" si="38"/>
        <v>1707</v>
      </c>
      <c r="F274" s="5">
        <f t="shared" si="39"/>
        <v>3321</v>
      </c>
      <c r="G274" s="5">
        <f t="shared" si="40"/>
        <v>31</v>
      </c>
      <c r="H274" s="5">
        <f t="shared" si="41"/>
        <v>7</v>
      </c>
      <c r="I274" s="5">
        <f t="shared" si="42"/>
        <v>6</v>
      </c>
      <c r="J274" s="1">
        <f t="shared" si="43"/>
        <v>0.91823561054330283</v>
      </c>
      <c r="K274" s="9">
        <f t="shared" si="44"/>
        <v>0.53448275862068961</v>
      </c>
    </row>
    <row r="275" spans="1:11" x14ac:dyDescent="0.25">
      <c r="A275" t="s">
        <v>118</v>
      </c>
      <c r="B275" t="s">
        <v>49</v>
      </c>
      <c r="C275" s="5">
        <f t="shared" si="36"/>
        <v>46</v>
      </c>
      <c r="D275" s="5">
        <f t="shared" si="37"/>
        <v>113</v>
      </c>
      <c r="E275" s="5">
        <f t="shared" si="38"/>
        <v>1347</v>
      </c>
      <c r="F275" s="5">
        <f t="shared" si="39"/>
        <v>2603</v>
      </c>
      <c r="G275" s="5">
        <f t="shared" si="40"/>
        <v>29</v>
      </c>
      <c r="H275" s="5">
        <f t="shared" si="41"/>
        <v>5</v>
      </c>
      <c r="I275" s="5">
        <f t="shared" si="42"/>
        <v>6</v>
      </c>
      <c r="J275" s="1">
        <f t="shared" si="43"/>
        <v>0.92260273972602735</v>
      </c>
      <c r="K275" s="9">
        <f t="shared" si="44"/>
        <v>0.63043478260869568</v>
      </c>
    </row>
    <row r="276" spans="1:11" x14ac:dyDescent="0.25">
      <c r="A276" t="s">
        <v>129</v>
      </c>
      <c r="B276" t="s">
        <v>49</v>
      </c>
      <c r="C276" s="5">
        <f t="shared" si="36"/>
        <v>73</v>
      </c>
      <c r="D276" s="5">
        <f t="shared" si="37"/>
        <v>182</v>
      </c>
      <c r="E276" s="5">
        <f t="shared" si="38"/>
        <v>1838</v>
      </c>
      <c r="F276" s="5">
        <f t="shared" si="39"/>
        <v>4243</v>
      </c>
      <c r="G276" s="5">
        <f t="shared" si="40"/>
        <v>42</v>
      </c>
      <c r="H276" s="5">
        <f t="shared" si="41"/>
        <v>14</v>
      </c>
      <c r="I276" s="5">
        <f t="shared" si="42"/>
        <v>6</v>
      </c>
      <c r="J276" s="1">
        <f t="shared" si="43"/>
        <v>0.90990099009900993</v>
      </c>
      <c r="K276" s="9">
        <f t="shared" si="44"/>
        <v>0.57534246575342463</v>
      </c>
    </row>
    <row r="277" spans="1:11" x14ac:dyDescent="0.25">
      <c r="A277" t="s">
        <v>141</v>
      </c>
      <c r="B277" t="s">
        <v>49</v>
      </c>
      <c r="C277" s="5">
        <f t="shared" si="36"/>
        <v>25</v>
      </c>
      <c r="D277" s="5">
        <f t="shared" si="37"/>
        <v>57</v>
      </c>
      <c r="E277" s="5">
        <f t="shared" si="38"/>
        <v>606</v>
      </c>
      <c r="F277" s="5">
        <f t="shared" si="39"/>
        <v>1461</v>
      </c>
      <c r="G277" s="5">
        <f t="shared" si="40"/>
        <v>16</v>
      </c>
      <c r="H277" s="5">
        <f t="shared" si="41"/>
        <v>2</v>
      </c>
      <c r="I277" s="5">
        <f t="shared" si="42"/>
        <v>2</v>
      </c>
      <c r="J277" s="1">
        <f t="shared" si="43"/>
        <v>0.91402714932126694</v>
      </c>
      <c r="K277" s="9">
        <f t="shared" si="44"/>
        <v>0.64</v>
      </c>
    </row>
    <row r="278" spans="1:11" x14ac:dyDescent="0.25">
      <c r="A278" t="s">
        <v>151</v>
      </c>
      <c r="B278" t="s">
        <v>49</v>
      </c>
      <c r="C278" s="5">
        <f t="shared" si="36"/>
        <v>50</v>
      </c>
      <c r="D278" s="5">
        <f t="shared" si="37"/>
        <v>120</v>
      </c>
      <c r="E278" s="5">
        <f t="shared" si="38"/>
        <v>1228</v>
      </c>
      <c r="F278" s="5">
        <f t="shared" si="39"/>
        <v>2912</v>
      </c>
      <c r="G278" s="5">
        <f t="shared" si="40"/>
        <v>28</v>
      </c>
      <c r="H278" s="5">
        <f t="shared" si="41"/>
        <v>11</v>
      </c>
      <c r="I278" s="5">
        <f t="shared" si="42"/>
        <v>4</v>
      </c>
      <c r="J278" s="1">
        <f t="shared" si="43"/>
        <v>0.91097922848664692</v>
      </c>
      <c r="K278" s="9">
        <f t="shared" si="44"/>
        <v>0.56000000000000005</v>
      </c>
    </row>
    <row r="279" spans="1:11" x14ac:dyDescent="0.25">
      <c r="A279" t="s">
        <v>10</v>
      </c>
      <c r="B279" t="s">
        <v>50</v>
      </c>
      <c r="C279" s="5">
        <f t="shared" si="36"/>
        <v>4</v>
      </c>
      <c r="D279" s="5">
        <f t="shared" si="37"/>
        <v>16</v>
      </c>
      <c r="E279" s="5">
        <f t="shared" si="38"/>
        <v>102</v>
      </c>
      <c r="F279" s="5">
        <f t="shared" si="39"/>
        <v>238</v>
      </c>
      <c r="G279" s="5">
        <f t="shared" si="40"/>
        <v>1</v>
      </c>
      <c r="H279" s="5">
        <f t="shared" si="41"/>
        <v>1</v>
      </c>
      <c r="I279" s="5">
        <f t="shared" si="42"/>
        <v>0</v>
      </c>
      <c r="J279" s="1">
        <f t="shared" si="43"/>
        <v>0.86440677966101698</v>
      </c>
      <c r="K279" s="9">
        <f t="shared" si="44"/>
        <v>0.25</v>
      </c>
    </row>
    <row r="280" spans="1:11" x14ac:dyDescent="0.25">
      <c r="A280" t="s">
        <v>109</v>
      </c>
      <c r="B280" t="s">
        <v>50</v>
      </c>
      <c r="C280" s="5">
        <f t="shared" si="36"/>
        <v>3</v>
      </c>
      <c r="D280" s="5">
        <f t="shared" si="37"/>
        <v>4</v>
      </c>
      <c r="E280" s="5">
        <f t="shared" si="38"/>
        <v>90</v>
      </c>
      <c r="F280" s="5">
        <f t="shared" si="39"/>
        <v>185</v>
      </c>
      <c r="G280" s="5">
        <f t="shared" si="40"/>
        <v>2</v>
      </c>
      <c r="H280" s="5">
        <f t="shared" si="41"/>
        <v>0</v>
      </c>
      <c r="I280" s="5">
        <f t="shared" si="42"/>
        <v>0</v>
      </c>
      <c r="J280" s="1">
        <f t="shared" si="43"/>
        <v>0.95744680851063835</v>
      </c>
      <c r="K280" s="9">
        <f t="shared" si="44"/>
        <v>0.66666666666666663</v>
      </c>
    </row>
    <row r="281" spans="1:11" x14ac:dyDescent="0.25">
      <c r="A281" t="s">
        <v>118</v>
      </c>
      <c r="B281" t="s">
        <v>50</v>
      </c>
      <c r="C281" s="5">
        <f t="shared" si="36"/>
        <v>22</v>
      </c>
      <c r="D281" s="5">
        <f t="shared" si="37"/>
        <v>54</v>
      </c>
      <c r="E281" s="5">
        <f t="shared" si="38"/>
        <v>563</v>
      </c>
      <c r="F281" s="5">
        <f t="shared" si="39"/>
        <v>1297</v>
      </c>
      <c r="G281" s="5">
        <f t="shared" si="40"/>
        <v>14</v>
      </c>
      <c r="H281" s="5">
        <f t="shared" si="41"/>
        <v>5</v>
      </c>
      <c r="I281" s="5">
        <f t="shared" si="42"/>
        <v>1</v>
      </c>
      <c r="J281" s="1">
        <f t="shared" si="43"/>
        <v>0.91247974068071314</v>
      </c>
      <c r="K281" s="9">
        <f t="shared" si="44"/>
        <v>0.63636363636363635</v>
      </c>
    </row>
    <row r="282" spans="1:11" x14ac:dyDescent="0.25">
      <c r="A282" t="s">
        <v>129</v>
      </c>
      <c r="B282" t="s">
        <v>50</v>
      </c>
      <c r="C282" s="5">
        <f t="shared" si="36"/>
        <v>13</v>
      </c>
      <c r="D282" s="5">
        <f t="shared" si="37"/>
        <v>29</v>
      </c>
      <c r="E282" s="5">
        <f t="shared" si="38"/>
        <v>307</v>
      </c>
      <c r="F282" s="5">
        <f t="shared" si="39"/>
        <v>778</v>
      </c>
      <c r="G282" s="5">
        <f t="shared" si="40"/>
        <v>9</v>
      </c>
      <c r="H282" s="5">
        <f t="shared" si="41"/>
        <v>1</v>
      </c>
      <c r="I282" s="5">
        <f t="shared" si="42"/>
        <v>0</v>
      </c>
      <c r="J282" s="1">
        <f t="shared" si="43"/>
        <v>0.91369047619047616</v>
      </c>
      <c r="K282" s="9">
        <f t="shared" si="44"/>
        <v>0.69230769230769229</v>
      </c>
    </row>
    <row r="283" spans="1:11" x14ac:dyDescent="0.25">
      <c r="A283" t="s">
        <v>141</v>
      </c>
      <c r="B283" t="s">
        <v>50</v>
      </c>
      <c r="C283" s="5">
        <f t="shared" si="36"/>
        <v>12</v>
      </c>
      <c r="D283" s="5">
        <f t="shared" si="37"/>
        <v>19</v>
      </c>
      <c r="E283" s="5">
        <f t="shared" si="38"/>
        <v>252</v>
      </c>
      <c r="F283" s="5">
        <f t="shared" si="39"/>
        <v>684</v>
      </c>
      <c r="G283" s="5">
        <f t="shared" si="40"/>
        <v>9</v>
      </c>
      <c r="H283" s="5">
        <f t="shared" si="41"/>
        <v>1</v>
      </c>
      <c r="I283" s="5">
        <f t="shared" si="42"/>
        <v>1</v>
      </c>
      <c r="J283" s="1">
        <f t="shared" si="43"/>
        <v>0.92988929889298888</v>
      </c>
      <c r="K283" s="9">
        <f t="shared" si="44"/>
        <v>0.75</v>
      </c>
    </row>
    <row r="284" spans="1:11" x14ac:dyDescent="0.25">
      <c r="A284" t="s">
        <v>151</v>
      </c>
      <c r="B284" t="s">
        <v>50</v>
      </c>
      <c r="C284" s="5">
        <f t="shared" si="36"/>
        <v>49</v>
      </c>
      <c r="D284" s="5">
        <f t="shared" si="37"/>
        <v>131</v>
      </c>
      <c r="E284" s="5">
        <f t="shared" si="38"/>
        <v>1544</v>
      </c>
      <c r="F284" s="5">
        <f t="shared" si="39"/>
        <v>2862</v>
      </c>
      <c r="G284" s="5">
        <f t="shared" si="40"/>
        <v>27</v>
      </c>
      <c r="H284" s="5">
        <f t="shared" si="41"/>
        <v>5</v>
      </c>
      <c r="I284" s="5">
        <f t="shared" si="42"/>
        <v>4</v>
      </c>
      <c r="J284" s="1">
        <f t="shared" si="43"/>
        <v>0.92179104477611939</v>
      </c>
      <c r="K284" s="9">
        <f t="shared" si="44"/>
        <v>0.55102040816326525</v>
      </c>
    </row>
    <row r="285" spans="1:11" x14ac:dyDescent="0.25">
      <c r="A285" t="s">
        <v>10</v>
      </c>
      <c r="B285" t="s">
        <v>51</v>
      </c>
      <c r="C285" s="5">
        <f t="shared" si="36"/>
        <v>2</v>
      </c>
      <c r="D285" s="5">
        <f t="shared" si="37"/>
        <v>6</v>
      </c>
      <c r="E285" s="5">
        <f t="shared" si="38"/>
        <v>29</v>
      </c>
      <c r="F285" s="5">
        <f t="shared" si="39"/>
        <v>95</v>
      </c>
      <c r="G285" s="5">
        <f t="shared" si="40"/>
        <v>0</v>
      </c>
      <c r="H285" s="5">
        <f t="shared" si="41"/>
        <v>1</v>
      </c>
      <c r="I285" s="5">
        <f t="shared" si="42"/>
        <v>1</v>
      </c>
      <c r="J285" s="1">
        <f t="shared" si="43"/>
        <v>0.82857142857142863</v>
      </c>
      <c r="K285" s="9">
        <f t="shared" si="44"/>
        <v>0</v>
      </c>
    </row>
    <row r="286" spans="1:11" x14ac:dyDescent="0.25">
      <c r="A286" t="s">
        <v>91</v>
      </c>
      <c r="B286" t="s">
        <v>51</v>
      </c>
      <c r="C286" s="5">
        <f t="shared" si="36"/>
        <v>41</v>
      </c>
      <c r="D286" s="5">
        <f t="shared" si="37"/>
        <v>102</v>
      </c>
      <c r="E286" s="5">
        <f t="shared" si="38"/>
        <v>1071</v>
      </c>
      <c r="F286" s="5">
        <f t="shared" si="39"/>
        <v>2421</v>
      </c>
      <c r="G286" s="5">
        <f t="shared" si="40"/>
        <v>24</v>
      </c>
      <c r="H286" s="5">
        <f t="shared" si="41"/>
        <v>6</v>
      </c>
      <c r="I286" s="5">
        <f t="shared" si="42"/>
        <v>1</v>
      </c>
      <c r="J286" s="1">
        <f t="shared" si="43"/>
        <v>0.91304347826086951</v>
      </c>
      <c r="K286" s="9">
        <f t="shared" si="44"/>
        <v>0.58536585365853655</v>
      </c>
    </row>
    <row r="287" spans="1:11" x14ac:dyDescent="0.25">
      <c r="A287" t="s">
        <v>109</v>
      </c>
      <c r="B287" t="s">
        <v>51</v>
      </c>
      <c r="C287" s="5">
        <f t="shared" si="36"/>
        <v>72</v>
      </c>
      <c r="D287" s="5">
        <f t="shared" si="37"/>
        <v>180</v>
      </c>
      <c r="E287" s="5">
        <f t="shared" si="38"/>
        <v>1748</v>
      </c>
      <c r="F287" s="5">
        <f t="shared" si="39"/>
        <v>4244</v>
      </c>
      <c r="G287" s="5">
        <f t="shared" si="40"/>
        <v>34</v>
      </c>
      <c r="H287" s="5">
        <f t="shared" si="41"/>
        <v>13</v>
      </c>
      <c r="I287" s="5">
        <f t="shared" si="42"/>
        <v>4</v>
      </c>
      <c r="J287" s="1">
        <f t="shared" si="43"/>
        <v>0.90663900414937759</v>
      </c>
      <c r="K287" s="9">
        <f t="shared" si="44"/>
        <v>0.47222222222222221</v>
      </c>
    </row>
    <row r="288" spans="1:11" x14ac:dyDescent="0.25">
      <c r="A288" t="s">
        <v>118</v>
      </c>
      <c r="B288" t="s">
        <v>51</v>
      </c>
      <c r="C288" s="5">
        <f t="shared" si="36"/>
        <v>60</v>
      </c>
      <c r="D288" s="5">
        <f t="shared" si="37"/>
        <v>133</v>
      </c>
      <c r="E288" s="5">
        <f t="shared" si="38"/>
        <v>1492</v>
      </c>
      <c r="F288" s="5">
        <f t="shared" si="39"/>
        <v>3552</v>
      </c>
      <c r="G288" s="5">
        <f t="shared" si="40"/>
        <v>38</v>
      </c>
      <c r="H288" s="5">
        <f t="shared" si="41"/>
        <v>7</v>
      </c>
      <c r="I288" s="5">
        <f t="shared" si="42"/>
        <v>3</v>
      </c>
      <c r="J288" s="1">
        <f t="shared" si="43"/>
        <v>0.91815384615384621</v>
      </c>
      <c r="K288" s="9">
        <f t="shared" si="44"/>
        <v>0.6333333333333333</v>
      </c>
    </row>
    <row r="289" spans="1:11" x14ac:dyDescent="0.25">
      <c r="A289" t="s">
        <v>129</v>
      </c>
      <c r="B289" t="s">
        <v>51</v>
      </c>
      <c r="C289" s="5">
        <f t="shared" si="36"/>
        <v>69</v>
      </c>
      <c r="D289" s="5">
        <f t="shared" si="37"/>
        <v>133</v>
      </c>
      <c r="E289" s="5">
        <f t="shared" si="38"/>
        <v>1729</v>
      </c>
      <c r="F289" s="5">
        <f t="shared" si="39"/>
        <v>4090</v>
      </c>
      <c r="G289" s="5">
        <f t="shared" si="40"/>
        <v>47</v>
      </c>
      <c r="H289" s="5">
        <f t="shared" si="41"/>
        <v>8</v>
      </c>
      <c r="I289" s="5">
        <f t="shared" si="42"/>
        <v>3</v>
      </c>
      <c r="J289" s="1">
        <f t="shared" si="43"/>
        <v>0.9285714285714286</v>
      </c>
      <c r="K289" s="9">
        <f t="shared" si="44"/>
        <v>0.6811594202898551</v>
      </c>
    </row>
    <row r="290" spans="1:11" x14ac:dyDescent="0.25">
      <c r="A290" t="s">
        <v>141</v>
      </c>
      <c r="B290" t="s">
        <v>51</v>
      </c>
      <c r="C290" s="5">
        <f t="shared" si="36"/>
        <v>36</v>
      </c>
      <c r="D290" s="5">
        <f t="shared" si="37"/>
        <v>86</v>
      </c>
      <c r="E290" s="5">
        <f t="shared" si="38"/>
        <v>797</v>
      </c>
      <c r="F290" s="5">
        <f t="shared" si="39"/>
        <v>2095</v>
      </c>
      <c r="G290" s="5">
        <f t="shared" si="40"/>
        <v>22</v>
      </c>
      <c r="H290" s="5">
        <f t="shared" si="41"/>
        <v>9</v>
      </c>
      <c r="I290" s="5">
        <f t="shared" si="42"/>
        <v>2</v>
      </c>
      <c r="J290" s="1">
        <f t="shared" si="43"/>
        <v>0.90260475651189132</v>
      </c>
      <c r="K290" s="9">
        <f t="shared" si="44"/>
        <v>0.61111111111111116</v>
      </c>
    </row>
    <row r="291" spans="1:11" x14ac:dyDescent="0.25">
      <c r="A291" t="s">
        <v>151</v>
      </c>
      <c r="B291" t="s">
        <v>51</v>
      </c>
      <c r="C291" s="5">
        <f t="shared" si="36"/>
        <v>49</v>
      </c>
      <c r="D291" s="5">
        <f t="shared" si="37"/>
        <v>100</v>
      </c>
      <c r="E291" s="5">
        <f t="shared" si="38"/>
        <v>1083</v>
      </c>
      <c r="F291" s="5">
        <f t="shared" si="39"/>
        <v>2905</v>
      </c>
      <c r="G291" s="5">
        <f t="shared" si="40"/>
        <v>28</v>
      </c>
      <c r="H291" s="5">
        <f t="shared" si="41"/>
        <v>6</v>
      </c>
      <c r="I291" s="5">
        <f t="shared" si="42"/>
        <v>3</v>
      </c>
      <c r="J291" s="1">
        <f t="shared" si="43"/>
        <v>0.91546914623837705</v>
      </c>
      <c r="K291" s="9">
        <f t="shared" si="44"/>
        <v>0.5714285714285714</v>
      </c>
    </row>
    <row r="292" spans="1:11" x14ac:dyDescent="0.25">
      <c r="A292" t="s">
        <v>151</v>
      </c>
      <c r="B292" t="s">
        <v>163</v>
      </c>
      <c r="C292" s="5">
        <f t="shared" si="36"/>
        <v>9</v>
      </c>
      <c r="D292" s="5">
        <f t="shared" si="37"/>
        <v>21</v>
      </c>
      <c r="E292" s="5">
        <f t="shared" si="38"/>
        <v>172</v>
      </c>
      <c r="F292" s="5">
        <f t="shared" si="39"/>
        <v>501</v>
      </c>
      <c r="G292" s="5">
        <f t="shared" si="40"/>
        <v>4</v>
      </c>
      <c r="H292" s="5">
        <f t="shared" si="41"/>
        <v>1</v>
      </c>
      <c r="I292" s="5">
        <f t="shared" si="42"/>
        <v>1</v>
      </c>
      <c r="J292" s="1">
        <f t="shared" si="43"/>
        <v>0.89119170984455953</v>
      </c>
      <c r="K292" s="9">
        <f t="shared" si="44"/>
        <v>0.44444444444444442</v>
      </c>
    </row>
    <row r="293" spans="1:11" x14ac:dyDescent="0.25">
      <c r="A293" t="s">
        <v>10</v>
      </c>
      <c r="B293" t="s">
        <v>52</v>
      </c>
      <c r="C293" s="5">
        <f t="shared" si="36"/>
        <v>52</v>
      </c>
      <c r="D293" s="5">
        <f t="shared" si="37"/>
        <v>123</v>
      </c>
      <c r="E293" s="5">
        <f t="shared" si="38"/>
        <v>1226</v>
      </c>
      <c r="F293" s="5">
        <f t="shared" si="39"/>
        <v>2973</v>
      </c>
      <c r="G293" s="5">
        <f t="shared" si="40"/>
        <v>31</v>
      </c>
      <c r="H293" s="5">
        <f t="shared" si="41"/>
        <v>9</v>
      </c>
      <c r="I293" s="5">
        <f t="shared" si="42"/>
        <v>5</v>
      </c>
      <c r="J293" s="1">
        <f t="shared" si="43"/>
        <v>0.90882134914751667</v>
      </c>
      <c r="K293" s="9">
        <f t="shared" si="44"/>
        <v>0.59615384615384615</v>
      </c>
    </row>
    <row r="294" spans="1:11" x14ac:dyDescent="0.25">
      <c r="A294" t="s">
        <v>91</v>
      </c>
      <c r="B294" t="s">
        <v>52</v>
      </c>
      <c r="C294" s="5">
        <f t="shared" si="36"/>
        <v>55</v>
      </c>
      <c r="D294" s="5">
        <f t="shared" si="37"/>
        <v>153</v>
      </c>
      <c r="E294" s="5">
        <f t="shared" si="38"/>
        <v>1391</v>
      </c>
      <c r="F294" s="5">
        <f t="shared" si="39"/>
        <v>3217</v>
      </c>
      <c r="G294" s="5">
        <f t="shared" si="40"/>
        <v>27</v>
      </c>
      <c r="H294" s="5">
        <f t="shared" si="41"/>
        <v>12</v>
      </c>
      <c r="I294" s="5">
        <f t="shared" si="42"/>
        <v>4</v>
      </c>
      <c r="J294" s="1">
        <f t="shared" si="43"/>
        <v>0.90090673575129532</v>
      </c>
      <c r="K294" s="9">
        <f t="shared" si="44"/>
        <v>0.49090909090909091</v>
      </c>
    </row>
    <row r="295" spans="1:11" x14ac:dyDescent="0.25">
      <c r="A295" t="s">
        <v>109</v>
      </c>
      <c r="B295" t="s">
        <v>52</v>
      </c>
      <c r="C295" s="5">
        <f t="shared" si="36"/>
        <v>43</v>
      </c>
      <c r="D295" s="5">
        <f t="shared" si="37"/>
        <v>112</v>
      </c>
      <c r="E295" s="5">
        <f t="shared" si="38"/>
        <v>1163</v>
      </c>
      <c r="F295" s="5">
        <f t="shared" si="39"/>
        <v>2436</v>
      </c>
      <c r="G295" s="5">
        <f t="shared" si="40"/>
        <v>24</v>
      </c>
      <c r="H295" s="5">
        <f t="shared" si="41"/>
        <v>7</v>
      </c>
      <c r="I295" s="5">
        <f t="shared" si="42"/>
        <v>4</v>
      </c>
      <c r="J295" s="1">
        <f t="shared" si="43"/>
        <v>0.912156862745098</v>
      </c>
      <c r="K295" s="9">
        <f t="shared" si="44"/>
        <v>0.55813953488372092</v>
      </c>
    </row>
    <row r="296" spans="1:11" x14ac:dyDescent="0.25">
      <c r="A296" t="s">
        <v>118</v>
      </c>
      <c r="B296" t="s">
        <v>52</v>
      </c>
      <c r="C296" s="5">
        <f t="shared" si="36"/>
        <v>29</v>
      </c>
      <c r="D296" s="5">
        <f t="shared" si="37"/>
        <v>80</v>
      </c>
      <c r="E296" s="5">
        <f t="shared" si="38"/>
        <v>854</v>
      </c>
      <c r="F296" s="5">
        <f t="shared" si="39"/>
        <v>1717</v>
      </c>
      <c r="G296" s="5">
        <f t="shared" si="40"/>
        <v>16</v>
      </c>
      <c r="H296" s="5">
        <f t="shared" si="41"/>
        <v>2</v>
      </c>
      <c r="I296" s="5">
        <f t="shared" si="42"/>
        <v>2</v>
      </c>
      <c r="J296" s="1">
        <f t="shared" si="43"/>
        <v>0.91434689507494649</v>
      </c>
      <c r="K296" s="9">
        <f t="shared" si="44"/>
        <v>0.55172413793103448</v>
      </c>
    </row>
    <row r="297" spans="1:11" x14ac:dyDescent="0.25">
      <c r="A297" t="s">
        <v>129</v>
      </c>
      <c r="B297" t="s">
        <v>52</v>
      </c>
      <c r="C297" s="5">
        <f t="shared" si="36"/>
        <v>51</v>
      </c>
      <c r="D297" s="5">
        <f t="shared" si="37"/>
        <v>122</v>
      </c>
      <c r="E297" s="5">
        <f t="shared" si="38"/>
        <v>1354</v>
      </c>
      <c r="F297" s="5">
        <f t="shared" si="39"/>
        <v>2972</v>
      </c>
      <c r="G297" s="5">
        <f t="shared" si="40"/>
        <v>32</v>
      </c>
      <c r="H297" s="5">
        <f t="shared" si="41"/>
        <v>6</v>
      </c>
      <c r="I297" s="5">
        <f t="shared" si="42"/>
        <v>5</v>
      </c>
      <c r="J297" s="1">
        <f t="shared" si="43"/>
        <v>0.91734417344173447</v>
      </c>
      <c r="K297" s="9">
        <f t="shared" si="44"/>
        <v>0.62745098039215685</v>
      </c>
    </row>
    <row r="298" spans="1:11" x14ac:dyDescent="0.25">
      <c r="A298" t="s">
        <v>141</v>
      </c>
      <c r="B298" t="s">
        <v>52</v>
      </c>
      <c r="C298" s="5">
        <f t="shared" si="36"/>
        <v>14</v>
      </c>
      <c r="D298" s="5">
        <f t="shared" si="37"/>
        <v>42</v>
      </c>
      <c r="E298" s="5">
        <f t="shared" si="38"/>
        <v>334</v>
      </c>
      <c r="F298" s="5">
        <f t="shared" si="39"/>
        <v>718</v>
      </c>
      <c r="G298" s="5">
        <f t="shared" si="40"/>
        <v>4</v>
      </c>
      <c r="H298" s="5">
        <f t="shared" si="41"/>
        <v>5</v>
      </c>
      <c r="I298" s="5">
        <f t="shared" si="42"/>
        <v>4</v>
      </c>
      <c r="J298" s="1">
        <f t="shared" si="43"/>
        <v>0.88829787234042556</v>
      </c>
      <c r="K298" s="9">
        <f t="shared" si="44"/>
        <v>0.2857142857142857</v>
      </c>
    </row>
    <row r="299" spans="1:11" x14ac:dyDescent="0.25">
      <c r="A299" t="s">
        <v>10</v>
      </c>
      <c r="B299" t="s">
        <v>53</v>
      </c>
      <c r="C299" s="5">
        <f t="shared" si="36"/>
        <v>25</v>
      </c>
      <c r="D299" s="5">
        <f t="shared" si="37"/>
        <v>72</v>
      </c>
      <c r="E299" s="5">
        <f t="shared" si="38"/>
        <v>690</v>
      </c>
      <c r="F299" s="5">
        <f t="shared" si="39"/>
        <v>1458</v>
      </c>
      <c r="G299" s="5">
        <f t="shared" si="40"/>
        <v>12</v>
      </c>
      <c r="H299" s="5">
        <f t="shared" si="41"/>
        <v>4</v>
      </c>
      <c r="I299" s="5">
        <f t="shared" si="42"/>
        <v>1</v>
      </c>
      <c r="J299" s="1">
        <f t="shared" si="43"/>
        <v>0.90551181102362199</v>
      </c>
      <c r="K299" s="9">
        <f t="shared" si="44"/>
        <v>0.48</v>
      </c>
    </row>
    <row r="300" spans="1:11" x14ac:dyDescent="0.25">
      <c r="A300" t="s">
        <v>91</v>
      </c>
      <c r="B300" t="s">
        <v>53</v>
      </c>
      <c r="C300" s="5">
        <f t="shared" si="36"/>
        <v>11</v>
      </c>
      <c r="D300" s="5">
        <f t="shared" si="37"/>
        <v>28</v>
      </c>
      <c r="E300" s="5">
        <f t="shared" si="38"/>
        <v>341</v>
      </c>
      <c r="F300" s="5">
        <f t="shared" si="39"/>
        <v>653</v>
      </c>
      <c r="G300" s="5">
        <f t="shared" si="40"/>
        <v>6</v>
      </c>
      <c r="H300" s="5">
        <f t="shared" si="41"/>
        <v>0</v>
      </c>
      <c r="I300" s="5">
        <f t="shared" si="42"/>
        <v>0</v>
      </c>
      <c r="J300" s="1">
        <f t="shared" si="43"/>
        <v>0.92411924119241196</v>
      </c>
      <c r="K300" s="9">
        <f t="shared" si="44"/>
        <v>0.54545454545454541</v>
      </c>
    </row>
    <row r="301" spans="1:11" x14ac:dyDescent="0.25">
      <c r="A301" t="s">
        <v>109</v>
      </c>
      <c r="B301" t="s">
        <v>53</v>
      </c>
      <c r="C301" s="5">
        <f t="shared" si="36"/>
        <v>22</v>
      </c>
      <c r="D301" s="5">
        <f t="shared" si="37"/>
        <v>66</v>
      </c>
      <c r="E301" s="5">
        <f t="shared" si="38"/>
        <v>595</v>
      </c>
      <c r="F301" s="5">
        <f t="shared" si="39"/>
        <v>1226</v>
      </c>
      <c r="G301" s="5">
        <f t="shared" si="40"/>
        <v>9</v>
      </c>
      <c r="H301" s="5">
        <f t="shared" si="41"/>
        <v>4</v>
      </c>
      <c r="I301" s="5">
        <f t="shared" si="42"/>
        <v>4</v>
      </c>
      <c r="J301" s="1">
        <f t="shared" si="43"/>
        <v>0.9001512859304085</v>
      </c>
      <c r="K301" s="9">
        <f t="shared" si="44"/>
        <v>0.40909090909090912</v>
      </c>
    </row>
    <row r="302" spans="1:11" x14ac:dyDescent="0.25">
      <c r="A302" t="s">
        <v>129</v>
      </c>
      <c r="B302" t="s">
        <v>53</v>
      </c>
      <c r="C302" s="5">
        <f t="shared" si="36"/>
        <v>30</v>
      </c>
      <c r="D302" s="5">
        <f t="shared" si="37"/>
        <v>73</v>
      </c>
      <c r="E302" s="5">
        <f t="shared" si="38"/>
        <v>819</v>
      </c>
      <c r="F302" s="5">
        <f t="shared" si="39"/>
        <v>1672</v>
      </c>
      <c r="G302" s="5">
        <f t="shared" si="40"/>
        <v>17</v>
      </c>
      <c r="H302" s="5">
        <f t="shared" si="41"/>
        <v>4</v>
      </c>
      <c r="I302" s="5">
        <f t="shared" si="42"/>
        <v>5</v>
      </c>
      <c r="J302" s="1">
        <f t="shared" si="43"/>
        <v>0.91816143497757852</v>
      </c>
      <c r="K302" s="9">
        <f t="shared" si="44"/>
        <v>0.56666666666666665</v>
      </c>
    </row>
    <row r="303" spans="1:11" x14ac:dyDescent="0.25">
      <c r="A303" t="s">
        <v>141</v>
      </c>
      <c r="B303" t="s">
        <v>53</v>
      </c>
      <c r="C303" s="5">
        <f t="shared" si="36"/>
        <v>3</v>
      </c>
      <c r="D303" s="5">
        <f t="shared" si="37"/>
        <v>7</v>
      </c>
      <c r="E303" s="5">
        <f t="shared" si="38"/>
        <v>48</v>
      </c>
      <c r="F303" s="5">
        <f t="shared" si="39"/>
        <v>124</v>
      </c>
      <c r="G303" s="5">
        <f t="shared" si="40"/>
        <v>1</v>
      </c>
      <c r="H303" s="5">
        <f t="shared" si="41"/>
        <v>2</v>
      </c>
      <c r="I303" s="5">
        <f t="shared" si="42"/>
        <v>1</v>
      </c>
      <c r="J303" s="1">
        <f t="shared" si="43"/>
        <v>0.87272727272727268</v>
      </c>
      <c r="K303" s="9">
        <f t="shared" si="44"/>
        <v>0.33333333333333331</v>
      </c>
    </row>
    <row r="304" spans="1:11" x14ac:dyDescent="0.25">
      <c r="A304" t="s">
        <v>151</v>
      </c>
      <c r="B304" t="s">
        <v>53</v>
      </c>
      <c r="C304" s="5">
        <f t="shared" si="36"/>
        <v>26</v>
      </c>
      <c r="D304" s="5">
        <f t="shared" si="37"/>
        <v>44</v>
      </c>
      <c r="E304" s="5">
        <f t="shared" si="38"/>
        <v>600</v>
      </c>
      <c r="F304" s="5">
        <f t="shared" si="39"/>
        <v>1542</v>
      </c>
      <c r="G304" s="5">
        <f t="shared" si="40"/>
        <v>21</v>
      </c>
      <c r="H304" s="5">
        <f t="shared" si="41"/>
        <v>3</v>
      </c>
      <c r="I304" s="5">
        <f t="shared" si="42"/>
        <v>2</v>
      </c>
      <c r="J304" s="1">
        <f t="shared" si="43"/>
        <v>0.93167701863354035</v>
      </c>
      <c r="K304" s="9">
        <f t="shared" si="44"/>
        <v>0.80769230769230771</v>
      </c>
    </row>
    <row r="305" spans="1:11" x14ac:dyDescent="0.25">
      <c r="A305" t="s">
        <v>91</v>
      </c>
      <c r="B305" t="s">
        <v>99</v>
      </c>
      <c r="C305" s="5">
        <f t="shared" si="36"/>
        <v>2</v>
      </c>
      <c r="D305" s="5">
        <f t="shared" si="37"/>
        <v>8</v>
      </c>
      <c r="E305" s="5">
        <f t="shared" si="38"/>
        <v>54</v>
      </c>
      <c r="F305" s="5">
        <f t="shared" si="39"/>
        <v>118</v>
      </c>
      <c r="G305" s="5">
        <f t="shared" si="40"/>
        <v>0</v>
      </c>
      <c r="H305" s="5">
        <f t="shared" si="41"/>
        <v>0</v>
      </c>
      <c r="I305" s="5">
        <f t="shared" si="42"/>
        <v>0</v>
      </c>
      <c r="J305" s="1">
        <f t="shared" si="43"/>
        <v>0.87096774193548387</v>
      </c>
      <c r="K305" s="9">
        <f t="shared" si="44"/>
        <v>0</v>
      </c>
    </row>
    <row r="306" spans="1:11" x14ac:dyDescent="0.25">
      <c r="A306" t="s">
        <v>129</v>
      </c>
      <c r="B306" t="s">
        <v>136</v>
      </c>
      <c r="C306" s="5">
        <f t="shared" si="36"/>
        <v>1</v>
      </c>
      <c r="D306" s="5">
        <f t="shared" si="37"/>
        <v>7</v>
      </c>
      <c r="E306" s="5">
        <f t="shared" si="38"/>
        <v>23</v>
      </c>
      <c r="F306" s="5">
        <f t="shared" si="39"/>
        <v>59</v>
      </c>
      <c r="G306" s="5">
        <f t="shared" si="40"/>
        <v>0</v>
      </c>
      <c r="H306" s="5">
        <f t="shared" si="41"/>
        <v>1</v>
      </c>
      <c r="I306" s="5">
        <f t="shared" si="42"/>
        <v>0</v>
      </c>
      <c r="J306" s="1">
        <f t="shared" si="43"/>
        <v>0.76666666666666672</v>
      </c>
      <c r="K306" s="9">
        <f t="shared" si="44"/>
        <v>0</v>
      </c>
    </row>
    <row r="307" spans="1:11" x14ac:dyDescent="0.25">
      <c r="A307" t="s">
        <v>109</v>
      </c>
      <c r="B307" t="s">
        <v>116</v>
      </c>
      <c r="C307" s="5">
        <f t="shared" si="36"/>
        <v>8</v>
      </c>
      <c r="D307" s="5">
        <f t="shared" si="37"/>
        <v>21</v>
      </c>
      <c r="E307" s="5">
        <f t="shared" si="38"/>
        <v>203</v>
      </c>
      <c r="F307" s="5">
        <f t="shared" si="39"/>
        <v>450</v>
      </c>
      <c r="G307" s="5">
        <f t="shared" si="40"/>
        <v>4</v>
      </c>
      <c r="H307" s="5">
        <f t="shared" si="41"/>
        <v>2</v>
      </c>
      <c r="I307" s="5">
        <f t="shared" si="42"/>
        <v>1</v>
      </c>
      <c r="J307" s="1">
        <f t="shared" si="43"/>
        <v>0.90625</v>
      </c>
      <c r="K307" s="9">
        <f t="shared" si="44"/>
        <v>0.5</v>
      </c>
    </row>
    <row r="308" spans="1:11" x14ac:dyDescent="0.25">
      <c r="A308" t="s">
        <v>118</v>
      </c>
      <c r="B308" t="s">
        <v>116</v>
      </c>
      <c r="C308" s="5">
        <f t="shared" si="36"/>
        <v>8</v>
      </c>
      <c r="D308" s="5">
        <f t="shared" si="37"/>
        <v>30</v>
      </c>
      <c r="E308" s="5">
        <f t="shared" si="38"/>
        <v>234</v>
      </c>
      <c r="F308" s="5">
        <f t="shared" si="39"/>
        <v>482</v>
      </c>
      <c r="G308" s="5">
        <f t="shared" si="40"/>
        <v>3</v>
      </c>
      <c r="H308" s="5">
        <f t="shared" si="41"/>
        <v>1</v>
      </c>
      <c r="I308" s="5">
        <f t="shared" si="42"/>
        <v>0</v>
      </c>
      <c r="J308" s="1">
        <f t="shared" si="43"/>
        <v>0.88636363636363635</v>
      </c>
      <c r="K308" s="9">
        <f t="shared" si="44"/>
        <v>0.375</v>
      </c>
    </row>
    <row r="309" spans="1:11" x14ac:dyDescent="0.25">
      <c r="A309" t="s">
        <v>129</v>
      </c>
      <c r="B309" t="s">
        <v>116</v>
      </c>
      <c r="C309" s="5">
        <f t="shared" si="36"/>
        <v>6</v>
      </c>
      <c r="D309" s="5">
        <f t="shared" si="37"/>
        <v>15</v>
      </c>
      <c r="E309" s="5">
        <f t="shared" si="38"/>
        <v>208</v>
      </c>
      <c r="F309" s="5">
        <f t="shared" si="39"/>
        <v>367</v>
      </c>
      <c r="G309" s="5">
        <f t="shared" si="40"/>
        <v>5</v>
      </c>
      <c r="H309" s="5">
        <f t="shared" si="41"/>
        <v>0</v>
      </c>
      <c r="I309" s="5">
        <f t="shared" si="42"/>
        <v>0</v>
      </c>
      <c r="J309" s="1">
        <f t="shared" si="43"/>
        <v>0.93273542600896864</v>
      </c>
      <c r="K309" s="9">
        <f t="shared" si="44"/>
        <v>0.83333333333333337</v>
      </c>
    </row>
    <row r="310" spans="1:11" x14ac:dyDescent="0.25">
      <c r="A310" t="s">
        <v>141</v>
      </c>
      <c r="B310" t="s">
        <v>116</v>
      </c>
      <c r="C310" s="5">
        <f t="shared" si="36"/>
        <v>16</v>
      </c>
      <c r="D310" s="5">
        <f t="shared" si="37"/>
        <v>53</v>
      </c>
      <c r="E310" s="5">
        <f t="shared" si="38"/>
        <v>433</v>
      </c>
      <c r="F310" s="5">
        <f t="shared" si="39"/>
        <v>902</v>
      </c>
      <c r="G310" s="5">
        <f t="shared" si="40"/>
        <v>5</v>
      </c>
      <c r="H310" s="5">
        <f t="shared" si="41"/>
        <v>3</v>
      </c>
      <c r="I310" s="5">
        <f t="shared" si="42"/>
        <v>1</v>
      </c>
      <c r="J310" s="1">
        <f t="shared" si="43"/>
        <v>0.89094650205761317</v>
      </c>
      <c r="K310" s="9">
        <f t="shared" si="44"/>
        <v>0.3125</v>
      </c>
    </row>
    <row r="311" spans="1:11" x14ac:dyDescent="0.25">
      <c r="A311" t="s">
        <v>151</v>
      </c>
      <c r="B311" t="s">
        <v>116</v>
      </c>
      <c r="C311" s="5">
        <f t="shared" si="36"/>
        <v>20</v>
      </c>
      <c r="D311" s="5">
        <f t="shared" si="37"/>
        <v>49</v>
      </c>
      <c r="E311" s="5">
        <f t="shared" si="38"/>
        <v>556</v>
      </c>
      <c r="F311" s="5">
        <f t="shared" si="39"/>
        <v>1170</v>
      </c>
      <c r="G311" s="5">
        <f t="shared" si="40"/>
        <v>12</v>
      </c>
      <c r="H311" s="5">
        <f t="shared" si="41"/>
        <v>3</v>
      </c>
      <c r="I311" s="5">
        <f t="shared" si="42"/>
        <v>1</v>
      </c>
      <c r="J311" s="1">
        <f t="shared" si="43"/>
        <v>0.91900826446280992</v>
      </c>
      <c r="K311" s="9">
        <f t="shared" si="44"/>
        <v>0.6</v>
      </c>
    </row>
    <row r="312" spans="1:11" x14ac:dyDescent="0.25">
      <c r="A312" t="s">
        <v>91</v>
      </c>
      <c r="B312" t="s">
        <v>100</v>
      </c>
      <c r="C312" s="5">
        <f t="shared" si="36"/>
        <v>6</v>
      </c>
      <c r="D312" s="5">
        <f t="shared" si="37"/>
        <v>26</v>
      </c>
      <c r="E312" s="5">
        <f t="shared" si="38"/>
        <v>132</v>
      </c>
      <c r="F312" s="5">
        <f t="shared" si="39"/>
        <v>337</v>
      </c>
      <c r="G312" s="5">
        <f t="shared" si="40"/>
        <v>2</v>
      </c>
      <c r="H312" s="5">
        <f t="shared" si="41"/>
        <v>3</v>
      </c>
      <c r="I312" s="5">
        <f t="shared" si="42"/>
        <v>1</v>
      </c>
      <c r="J312" s="1">
        <f t="shared" si="43"/>
        <v>0.83544303797468356</v>
      </c>
      <c r="K312" s="9">
        <f t="shared" si="44"/>
        <v>0.33333333333333331</v>
      </c>
    </row>
    <row r="313" spans="1:11" x14ac:dyDescent="0.25">
      <c r="A313" t="s">
        <v>10</v>
      </c>
      <c r="B313" t="s">
        <v>54</v>
      </c>
      <c r="C313" s="5">
        <f t="shared" si="36"/>
        <v>45</v>
      </c>
      <c r="D313" s="5">
        <f t="shared" si="37"/>
        <v>126</v>
      </c>
      <c r="E313" s="5">
        <f t="shared" si="38"/>
        <v>1387</v>
      </c>
      <c r="F313" s="5">
        <f t="shared" si="39"/>
        <v>2621</v>
      </c>
      <c r="G313" s="5">
        <f t="shared" si="40"/>
        <v>26</v>
      </c>
      <c r="H313" s="5">
        <f t="shared" si="41"/>
        <v>6</v>
      </c>
      <c r="I313" s="5">
        <f t="shared" si="42"/>
        <v>3</v>
      </c>
      <c r="J313" s="1">
        <f t="shared" si="43"/>
        <v>0.9167217448777264</v>
      </c>
      <c r="K313" s="9">
        <f t="shared" si="44"/>
        <v>0.57777777777777772</v>
      </c>
    </row>
    <row r="314" spans="1:11" x14ac:dyDescent="0.25">
      <c r="A314" t="s">
        <v>91</v>
      </c>
      <c r="B314" t="s">
        <v>54</v>
      </c>
      <c r="C314" s="5">
        <f t="shared" si="36"/>
        <v>45</v>
      </c>
      <c r="D314" s="5">
        <f t="shared" si="37"/>
        <v>134</v>
      </c>
      <c r="E314" s="5">
        <f t="shared" si="38"/>
        <v>1355</v>
      </c>
      <c r="F314" s="5">
        <f t="shared" si="39"/>
        <v>2567</v>
      </c>
      <c r="G314" s="5">
        <f t="shared" si="40"/>
        <v>26</v>
      </c>
      <c r="H314" s="5">
        <f t="shared" si="41"/>
        <v>7</v>
      </c>
      <c r="I314" s="5">
        <f t="shared" si="42"/>
        <v>4</v>
      </c>
      <c r="J314" s="1">
        <f t="shared" si="43"/>
        <v>0.91000671591672266</v>
      </c>
      <c r="K314" s="9">
        <f t="shared" si="44"/>
        <v>0.57777777777777772</v>
      </c>
    </row>
    <row r="315" spans="1:11" x14ac:dyDescent="0.25">
      <c r="A315" t="s">
        <v>109</v>
      </c>
      <c r="B315" t="s">
        <v>54</v>
      </c>
      <c r="C315" s="5">
        <f t="shared" si="36"/>
        <v>10</v>
      </c>
      <c r="D315" s="5">
        <f t="shared" si="37"/>
        <v>28</v>
      </c>
      <c r="E315" s="5">
        <f t="shared" si="38"/>
        <v>302</v>
      </c>
      <c r="F315" s="5">
        <f t="shared" si="39"/>
        <v>599</v>
      </c>
      <c r="G315" s="5">
        <f t="shared" si="40"/>
        <v>5</v>
      </c>
      <c r="H315" s="5">
        <f t="shared" si="41"/>
        <v>1</v>
      </c>
      <c r="I315" s="5">
        <f t="shared" si="42"/>
        <v>0</v>
      </c>
      <c r="J315" s="1">
        <f t="shared" si="43"/>
        <v>0.91515151515151516</v>
      </c>
      <c r="K315" s="9">
        <f t="shared" si="44"/>
        <v>0.5</v>
      </c>
    </row>
    <row r="316" spans="1:11" x14ac:dyDescent="0.25">
      <c r="A316" t="s">
        <v>118</v>
      </c>
      <c r="B316" t="s">
        <v>54</v>
      </c>
      <c r="C316" s="5">
        <f t="shared" si="36"/>
        <v>68</v>
      </c>
      <c r="D316" s="5">
        <f t="shared" si="37"/>
        <v>172</v>
      </c>
      <c r="E316" s="5">
        <f t="shared" si="38"/>
        <v>1839</v>
      </c>
      <c r="F316" s="5">
        <f t="shared" si="39"/>
        <v>4051</v>
      </c>
      <c r="G316" s="5">
        <f t="shared" si="40"/>
        <v>38</v>
      </c>
      <c r="H316" s="5">
        <f t="shared" si="41"/>
        <v>8</v>
      </c>
      <c r="I316" s="5">
        <f t="shared" si="42"/>
        <v>4</v>
      </c>
      <c r="J316" s="1">
        <f t="shared" si="43"/>
        <v>0.91447041272998508</v>
      </c>
      <c r="K316" s="9">
        <f t="shared" si="44"/>
        <v>0.55882352941176472</v>
      </c>
    </row>
    <row r="317" spans="1:11" x14ac:dyDescent="0.25">
      <c r="A317" t="s">
        <v>129</v>
      </c>
      <c r="B317" t="s">
        <v>54</v>
      </c>
      <c r="C317" s="5">
        <f t="shared" si="36"/>
        <v>59</v>
      </c>
      <c r="D317" s="5">
        <f t="shared" si="37"/>
        <v>136</v>
      </c>
      <c r="E317" s="5">
        <f t="shared" si="38"/>
        <v>1603</v>
      </c>
      <c r="F317" s="5">
        <f t="shared" si="39"/>
        <v>3483</v>
      </c>
      <c r="G317" s="5">
        <f t="shared" si="40"/>
        <v>37</v>
      </c>
      <c r="H317" s="5">
        <f t="shared" si="41"/>
        <v>7</v>
      </c>
      <c r="I317" s="5">
        <f t="shared" si="42"/>
        <v>3</v>
      </c>
      <c r="J317" s="1">
        <f t="shared" si="43"/>
        <v>0.92179413456009196</v>
      </c>
      <c r="K317" s="9">
        <f t="shared" si="44"/>
        <v>0.6271186440677966</v>
      </c>
    </row>
    <row r="318" spans="1:11" x14ac:dyDescent="0.25">
      <c r="A318" t="s">
        <v>141</v>
      </c>
      <c r="B318" t="s">
        <v>54</v>
      </c>
      <c r="C318" s="5">
        <f t="shared" si="36"/>
        <v>35</v>
      </c>
      <c r="D318" s="5">
        <f t="shared" si="37"/>
        <v>88</v>
      </c>
      <c r="E318" s="5">
        <f t="shared" si="38"/>
        <v>959</v>
      </c>
      <c r="F318" s="5">
        <f t="shared" si="39"/>
        <v>1979</v>
      </c>
      <c r="G318" s="5">
        <f t="shared" si="40"/>
        <v>20</v>
      </c>
      <c r="H318" s="5">
        <f t="shared" si="41"/>
        <v>5</v>
      </c>
      <c r="I318" s="5">
        <f t="shared" si="42"/>
        <v>3</v>
      </c>
      <c r="J318" s="1">
        <f t="shared" si="43"/>
        <v>0.91595033428844319</v>
      </c>
      <c r="K318" s="9">
        <f t="shared" si="44"/>
        <v>0.5714285714285714</v>
      </c>
    </row>
    <row r="319" spans="1:11" x14ac:dyDescent="0.25">
      <c r="A319" t="s">
        <v>151</v>
      </c>
      <c r="B319" t="s">
        <v>54</v>
      </c>
      <c r="C319" s="5">
        <f t="shared" si="36"/>
        <v>64</v>
      </c>
      <c r="D319" s="5">
        <f t="shared" si="37"/>
        <v>151</v>
      </c>
      <c r="E319" s="5">
        <f t="shared" si="38"/>
        <v>1723</v>
      </c>
      <c r="F319" s="5">
        <f t="shared" si="39"/>
        <v>3766</v>
      </c>
      <c r="G319" s="5">
        <f t="shared" si="40"/>
        <v>37</v>
      </c>
      <c r="H319" s="5">
        <f t="shared" si="41"/>
        <v>10</v>
      </c>
      <c r="I319" s="5">
        <f t="shared" si="42"/>
        <v>5</v>
      </c>
      <c r="J319" s="1">
        <f t="shared" si="43"/>
        <v>0.9194236926360726</v>
      </c>
      <c r="K319" s="9">
        <f t="shared" si="44"/>
        <v>0.578125</v>
      </c>
    </row>
    <row r="320" spans="1:11" x14ac:dyDescent="0.25">
      <c r="A320" t="s">
        <v>10</v>
      </c>
      <c r="B320" t="s">
        <v>55</v>
      </c>
      <c r="C320" s="5">
        <f t="shared" si="36"/>
        <v>20</v>
      </c>
      <c r="D320" s="5">
        <f t="shared" si="37"/>
        <v>57</v>
      </c>
      <c r="E320" s="5">
        <f t="shared" si="38"/>
        <v>549</v>
      </c>
      <c r="F320" s="5">
        <f t="shared" si="39"/>
        <v>1194</v>
      </c>
      <c r="G320" s="5">
        <f t="shared" si="40"/>
        <v>10</v>
      </c>
      <c r="H320" s="5">
        <f t="shared" si="41"/>
        <v>4</v>
      </c>
      <c r="I320" s="5">
        <f t="shared" si="42"/>
        <v>0</v>
      </c>
      <c r="J320" s="1">
        <f t="shared" si="43"/>
        <v>0.90594059405940597</v>
      </c>
      <c r="K320" s="9">
        <f t="shared" si="44"/>
        <v>0.5</v>
      </c>
    </row>
    <row r="321" spans="1:11" x14ac:dyDescent="0.25">
      <c r="A321" t="s">
        <v>91</v>
      </c>
      <c r="B321" t="s">
        <v>55</v>
      </c>
      <c r="C321" s="5">
        <f t="shared" si="36"/>
        <v>20</v>
      </c>
      <c r="D321" s="5">
        <f t="shared" si="37"/>
        <v>68</v>
      </c>
      <c r="E321" s="5">
        <f t="shared" si="38"/>
        <v>619</v>
      </c>
      <c r="F321" s="5">
        <f t="shared" si="39"/>
        <v>1179</v>
      </c>
      <c r="G321" s="5">
        <f t="shared" si="40"/>
        <v>10</v>
      </c>
      <c r="H321" s="5">
        <f t="shared" si="41"/>
        <v>3</v>
      </c>
      <c r="I321" s="5">
        <f t="shared" si="42"/>
        <v>1</v>
      </c>
      <c r="J321" s="1">
        <f t="shared" si="43"/>
        <v>0.90101892285298402</v>
      </c>
      <c r="K321" s="9">
        <f t="shared" si="44"/>
        <v>0.5</v>
      </c>
    </row>
    <row r="322" spans="1:11" x14ac:dyDescent="0.25">
      <c r="A322" t="s">
        <v>151</v>
      </c>
      <c r="B322" t="s">
        <v>55</v>
      </c>
      <c r="C322" s="5">
        <f t="shared" ref="C322:C385" si="45">SUMPRODUCT(--(Season=A322),--(GoalieName=B322),GS)</f>
        <v>37</v>
      </c>
      <c r="D322" s="5">
        <f t="shared" ref="D322:D385" si="46">SUMPRODUCT(--(Season=A322),--(GoalieName=B322),GA)</f>
        <v>94</v>
      </c>
      <c r="E322" s="5">
        <f t="shared" ref="E322:E385" si="47">SUMPRODUCT(--(Season=A322),--(GoalieName=B322),SV)</f>
        <v>969</v>
      </c>
      <c r="F322" s="5">
        <f t="shared" ref="F322:F385" si="48">SUMPRODUCT(--(Season=A322),--(GoalieName=B322),MIN)</f>
        <v>2135</v>
      </c>
      <c r="G322" s="5">
        <f t="shared" ref="G322:G385" si="49">SUMPRODUCT(--(Season=A322),--(GoalieName=B322),QS)</f>
        <v>18</v>
      </c>
      <c r="H322" s="5">
        <f t="shared" ref="H322:H385" si="50">SUMPRODUCT(--(Season=A322),--(GoalieName=B322),RBS)</f>
        <v>5</v>
      </c>
      <c r="I322" s="5">
        <f t="shared" ref="I322:I385" si="51">SUMPRODUCT(--(Season=A322),--(GoalieName=B322),PULL)</f>
        <v>3</v>
      </c>
      <c r="J322" s="1">
        <f t="shared" ref="J322:J385" si="52">E322/SUM(D322:E322)</f>
        <v>0.91157102539981183</v>
      </c>
      <c r="K322" s="9">
        <f t="shared" ref="K322:K385" si="53">G322/C322</f>
        <v>0.48648648648648651</v>
      </c>
    </row>
    <row r="323" spans="1:11" x14ac:dyDescent="0.25">
      <c r="A323" t="s">
        <v>118</v>
      </c>
      <c r="B323" t="s">
        <v>124</v>
      </c>
      <c r="C323" s="5">
        <f t="shared" si="45"/>
        <v>7</v>
      </c>
      <c r="D323" s="5">
        <f t="shared" si="46"/>
        <v>18</v>
      </c>
      <c r="E323" s="5">
        <f t="shared" si="47"/>
        <v>196</v>
      </c>
      <c r="F323" s="5">
        <f t="shared" si="48"/>
        <v>397</v>
      </c>
      <c r="G323" s="5">
        <f t="shared" si="49"/>
        <v>4</v>
      </c>
      <c r="H323" s="5">
        <f t="shared" si="50"/>
        <v>1</v>
      </c>
      <c r="I323" s="5">
        <f t="shared" si="51"/>
        <v>1</v>
      </c>
      <c r="J323" s="1">
        <f t="shared" si="52"/>
        <v>0.91588785046728971</v>
      </c>
      <c r="K323" s="9">
        <f t="shared" si="53"/>
        <v>0.5714285714285714</v>
      </c>
    </row>
    <row r="324" spans="1:11" x14ac:dyDescent="0.25">
      <c r="A324" t="s">
        <v>129</v>
      </c>
      <c r="B324" t="s">
        <v>124</v>
      </c>
      <c r="C324" s="5">
        <f t="shared" si="45"/>
        <v>6</v>
      </c>
      <c r="D324" s="5">
        <f t="shared" si="46"/>
        <v>15</v>
      </c>
      <c r="E324" s="5">
        <f t="shared" si="47"/>
        <v>147</v>
      </c>
      <c r="F324" s="5">
        <f t="shared" si="48"/>
        <v>295</v>
      </c>
      <c r="G324" s="5">
        <f t="shared" si="49"/>
        <v>3</v>
      </c>
      <c r="H324" s="5">
        <f t="shared" si="50"/>
        <v>1</v>
      </c>
      <c r="I324" s="5">
        <f t="shared" si="51"/>
        <v>1</v>
      </c>
      <c r="J324" s="1">
        <f t="shared" si="52"/>
        <v>0.90740740740740744</v>
      </c>
      <c r="K324" s="9">
        <f t="shared" si="53"/>
        <v>0.5</v>
      </c>
    </row>
    <row r="325" spans="1:11" x14ac:dyDescent="0.25">
      <c r="A325" t="s">
        <v>141</v>
      </c>
      <c r="B325" t="s">
        <v>124</v>
      </c>
      <c r="C325" s="5">
        <f t="shared" si="45"/>
        <v>4</v>
      </c>
      <c r="D325" s="5">
        <f t="shared" si="46"/>
        <v>12</v>
      </c>
      <c r="E325" s="5">
        <f t="shared" si="47"/>
        <v>99</v>
      </c>
      <c r="F325" s="5">
        <f t="shared" si="48"/>
        <v>237</v>
      </c>
      <c r="G325" s="5">
        <f t="shared" si="49"/>
        <v>2</v>
      </c>
      <c r="H325" s="5">
        <f t="shared" si="50"/>
        <v>1</v>
      </c>
      <c r="I325" s="5">
        <f t="shared" si="51"/>
        <v>0</v>
      </c>
      <c r="J325" s="1">
        <f t="shared" si="52"/>
        <v>0.89189189189189189</v>
      </c>
      <c r="K325" s="9">
        <f t="shared" si="53"/>
        <v>0.5</v>
      </c>
    </row>
    <row r="326" spans="1:11" x14ac:dyDescent="0.25">
      <c r="A326" t="s">
        <v>151</v>
      </c>
      <c r="B326" t="s">
        <v>124</v>
      </c>
      <c r="C326" s="5">
        <f t="shared" si="45"/>
        <v>26</v>
      </c>
      <c r="D326" s="5">
        <f t="shared" si="46"/>
        <v>84</v>
      </c>
      <c r="E326" s="5">
        <f t="shared" si="47"/>
        <v>699</v>
      </c>
      <c r="F326" s="5">
        <f t="shared" si="48"/>
        <v>1518</v>
      </c>
      <c r="G326" s="5">
        <f t="shared" si="49"/>
        <v>8</v>
      </c>
      <c r="H326" s="5">
        <f t="shared" si="50"/>
        <v>8</v>
      </c>
      <c r="I326" s="5">
        <f t="shared" si="51"/>
        <v>2</v>
      </c>
      <c r="J326" s="1">
        <f t="shared" si="52"/>
        <v>0.89272030651340994</v>
      </c>
      <c r="K326" s="9">
        <f t="shared" si="53"/>
        <v>0.30769230769230771</v>
      </c>
    </row>
    <row r="327" spans="1:11" x14ac:dyDescent="0.25">
      <c r="A327" t="s">
        <v>10</v>
      </c>
      <c r="B327" t="s">
        <v>56</v>
      </c>
      <c r="C327" s="5">
        <f t="shared" si="45"/>
        <v>5</v>
      </c>
      <c r="D327" s="5">
        <f t="shared" si="46"/>
        <v>14</v>
      </c>
      <c r="E327" s="5">
        <f t="shared" si="47"/>
        <v>129</v>
      </c>
      <c r="F327" s="5">
        <f t="shared" si="48"/>
        <v>298</v>
      </c>
      <c r="G327" s="5">
        <f t="shared" si="49"/>
        <v>2</v>
      </c>
      <c r="H327" s="5">
        <f t="shared" si="50"/>
        <v>1</v>
      </c>
      <c r="I327" s="5">
        <f t="shared" si="51"/>
        <v>0</v>
      </c>
      <c r="J327" s="1">
        <f t="shared" si="52"/>
        <v>0.90209790209790208</v>
      </c>
      <c r="K327" s="9">
        <f t="shared" si="53"/>
        <v>0.4</v>
      </c>
    </row>
    <row r="328" spans="1:11" x14ac:dyDescent="0.25">
      <c r="A328" t="s">
        <v>91</v>
      </c>
      <c r="B328" t="s">
        <v>56</v>
      </c>
      <c r="C328" s="5">
        <f t="shared" si="45"/>
        <v>12</v>
      </c>
      <c r="D328" s="5">
        <f t="shared" si="46"/>
        <v>27</v>
      </c>
      <c r="E328" s="5">
        <f t="shared" si="47"/>
        <v>320</v>
      </c>
      <c r="F328" s="5">
        <f t="shared" si="48"/>
        <v>664</v>
      </c>
      <c r="G328" s="5">
        <f t="shared" si="49"/>
        <v>7</v>
      </c>
      <c r="H328" s="5">
        <f t="shared" si="50"/>
        <v>1</v>
      </c>
      <c r="I328" s="5">
        <f t="shared" si="51"/>
        <v>2</v>
      </c>
      <c r="J328" s="1">
        <f t="shared" si="52"/>
        <v>0.9221902017291066</v>
      </c>
      <c r="K328" s="9">
        <f t="shared" si="53"/>
        <v>0.58333333333333337</v>
      </c>
    </row>
    <row r="329" spans="1:11" x14ac:dyDescent="0.25">
      <c r="A329" t="s">
        <v>151</v>
      </c>
      <c r="B329" t="s">
        <v>164</v>
      </c>
      <c r="C329" s="5">
        <f t="shared" si="45"/>
        <v>1</v>
      </c>
      <c r="D329" s="5">
        <f t="shared" si="46"/>
        <v>2</v>
      </c>
      <c r="E329" s="5">
        <f t="shared" si="47"/>
        <v>36</v>
      </c>
      <c r="F329" s="5">
        <f t="shared" si="48"/>
        <v>60</v>
      </c>
      <c r="G329" s="5">
        <f t="shared" si="49"/>
        <v>1</v>
      </c>
      <c r="H329" s="5">
        <f t="shared" si="50"/>
        <v>0</v>
      </c>
      <c r="I329" s="5">
        <f t="shared" si="51"/>
        <v>0</v>
      </c>
      <c r="J329" s="1">
        <f t="shared" si="52"/>
        <v>0.94736842105263153</v>
      </c>
      <c r="K329" s="9">
        <f t="shared" si="53"/>
        <v>1</v>
      </c>
    </row>
    <row r="330" spans="1:11" x14ac:dyDescent="0.25">
      <c r="A330" t="s">
        <v>129</v>
      </c>
      <c r="B330" t="s">
        <v>137</v>
      </c>
      <c r="C330" s="5">
        <f t="shared" si="45"/>
        <v>7</v>
      </c>
      <c r="D330" s="5">
        <f t="shared" si="46"/>
        <v>21</v>
      </c>
      <c r="E330" s="5">
        <f t="shared" si="47"/>
        <v>218</v>
      </c>
      <c r="F330" s="5">
        <f t="shared" si="48"/>
        <v>393</v>
      </c>
      <c r="G330" s="5">
        <f t="shared" si="49"/>
        <v>5</v>
      </c>
      <c r="H330" s="5">
        <f t="shared" si="50"/>
        <v>1</v>
      </c>
      <c r="I330" s="5">
        <f t="shared" si="51"/>
        <v>1</v>
      </c>
      <c r="J330" s="1">
        <f t="shared" si="52"/>
        <v>0.91213389121338917</v>
      </c>
      <c r="K330" s="9">
        <f t="shared" si="53"/>
        <v>0.7142857142857143</v>
      </c>
    </row>
    <row r="331" spans="1:11" x14ac:dyDescent="0.25">
      <c r="A331" t="s">
        <v>141</v>
      </c>
      <c r="B331" t="s">
        <v>137</v>
      </c>
      <c r="C331" s="5">
        <f t="shared" si="45"/>
        <v>5</v>
      </c>
      <c r="D331" s="5">
        <f t="shared" si="46"/>
        <v>15</v>
      </c>
      <c r="E331" s="5">
        <f t="shared" si="47"/>
        <v>107</v>
      </c>
      <c r="F331" s="5">
        <f t="shared" si="48"/>
        <v>250</v>
      </c>
      <c r="G331" s="5">
        <f t="shared" si="49"/>
        <v>1</v>
      </c>
      <c r="H331" s="5">
        <f t="shared" si="50"/>
        <v>2</v>
      </c>
      <c r="I331" s="5">
        <f t="shared" si="51"/>
        <v>1</v>
      </c>
      <c r="J331" s="1">
        <f t="shared" si="52"/>
        <v>0.87704918032786883</v>
      </c>
      <c r="K331" s="9">
        <f t="shared" si="53"/>
        <v>0.2</v>
      </c>
    </row>
    <row r="332" spans="1:11" x14ac:dyDescent="0.25">
      <c r="A332" t="s">
        <v>10</v>
      </c>
      <c r="B332" t="s">
        <v>57</v>
      </c>
      <c r="C332" s="5">
        <f t="shared" si="45"/>
        <v>4</v>
      </c>
      <c r="D332" s="5">
        <f t="shared" si="46"/>
        <v>16</v>
      </c>
      <c r="E332" s="5">
        <f t="shared" si="47"/>
        <v>79</v>
      </c>
      <c r="F332" s="5">
        <f t="shared" si="48"/>
        <v>243</v>
      </c>
      <c r="G332" s="5">
        <f t="shared" si="49"/>
        <v>1</v>
      </c>
      <c r="H332" s="5">
        <f t="shared" si="50"/>
        <v>3</v>
      </c>
      <c r="I332" s="5">
        <f t="shared" si="51"/>
        <v>0</v>
      </c>
      <c r="J332" s="1">
        <f t="shared" si="52"/>
        <v>0.83157894736842108</v>
      </c>
      <c r="K332" s="9">
        <f t="shared" si="53"/>
        <v>0.25</v>
      </c>
    </row>
    <row r="333" spans="1:11" x14ac:dyDescent="0.25">
      <c r="A333" t="s">
        <v>91</v>
      </c>
      <c r="B333" t="s">
        <v>57</v>
      </c>
      <c r="C333" s="5">
        <f t="shared" si="45"/>
        <v>27</v>
      </c>
      <c r="D333" s="5">
        <f t="shared" si="46"/>
        <v>71</v>
      </c>
      <c r="E333" s="5">
        <f t="shared" si="47"/>
        <v>707</v>
      </c>
      <c r="F333" s="5">
        <f t="shared" si="48"/>
        <v>1618</v>
      </c>
      <c r="G333" s="5">
        <f t="shared" si="49"/>
        <v>15</v>
      </c>
      <c r="H333" s="5">
        <f t="shared" si="50"/>
        <v>4</v>
      </c>
      <c r="I333" s="5">
        <f t="shared" si="51"/>
        <v>0</v>
      </c>
      <c r="J333" s="1">
        <f t="shared" si="52"/>
        <v>0.90874035989717228</v>
      </c>
      <c r="K333" s="9">
        <f t="shared" si="53"/>
        <v>0.55555555555555558</v>
      </c>
    </row>
    <row r="334" spans="1:11" x14ac:dyDescent="0.25">
      <c r="A334" t="s">
        <v>10</v>
      </c>
      <c r="B334" t="s">
        <v>58</v>
      </c>
      <c r="C334" s="5">
        <f t="shared" si="45"/>
        <v>65</v>
      </c>
      <c r="D334" s="5">
        <f t="shared" si="46"/>
        <v>145</v>
      </c>
      <c r="E334" s="5">
        <f t="shared" si="47"/>
        <v>1495</v>
      </c>
      <c r="F334" s="5">
        <f t="shared" si="48"/>
        <v>3630</v>
      </c>
      <c r="G334" s="5">
        <f t="shared" si="49"/>
        <v>36</v>
      </c>
      <c r="H334" s="5">
        <f t="shared" si="50"/>
        <v>12</v>
      </c>
      <c r="I334" s="5">
        <f t="shared" si="51"/>
        <v>8</v>
      </c>
      <c r="J334" s="1">
        <f t="shared" si="52"/>
        <v>0.91158536585365857</v>
      </c>
      <c r="K334" s="9">
        <f t="shared" si="53"/>
        <v>0.55384615384615388</v>
      </c>
    </row>
    <row r="335" spans="1:11" x14ac:dyDescent="0.25">
      <c r="A335" t="s">
        <v>91</v>
      </c>
      <c r="B335" t="s">
        <v>58</v>
      </c>
      <c r="C335" s="5">
        <f t="shared" si="45"/>
        <v>28</v>
      </c>
      <c r="D335" s="5">
        <f t="shared" si="46"/>
        <v>77</v>
      </c>
      <c r="E335" s="5">
        <f t="shared" si="47"/>
        <v>591</v>
      </c>
      <c r="F335" s="5">
        <f t="shared" si="48"/>
        <v>1448</v>
      </c>
      <c r="G335" s="5">
        <f t="shared" si="49"/>
        <v>11</v>
      </c>
      <c r="H335" s="5">
        <f t="shared" si="50"/>
        <v>8</v>
      </c>
      <c r="I335" s="5">
        <f t="shared" si="51"/>
        <v>6</v>
      </c>
      <c r="J335" s="1">
        <f t="shared" si="52"/>
        <v>0.8847305389221557</v>
      </c>
      <c r="K335" s="9">
        <f t="shared" si="53"/>
        <v>0.39285714285714285</v>
      </c>
    </row>
    <row r="336" spans="1:11" x14ac:dyDescent="0.25">
      <c r="A336" t="s">
        <v>109</v>
      </c>
      <c r="B336" t="s">
        <v>58</v>
      </c>
      <c r="C336" s="5">
        <f t="shared" si="45"/>
        <v>24</v>
      </c>
      <c r="D336" s="5">
        <f t="shared" si="46"/>
        <v>64</v>
      </c>
      <c r="E336" s="5">
        <f t="shared" si="47"/>
        <v>631</v>
      </c>
      <c r="F336" s="5">
        <f t="shared" si="48"/>
        <v>1338</v>
      </c>
      <c r="G336" s="5">
        <f t="shared" si="49"/>
        <v>10</v>
      </c>
      <c r="H336" s="5">
        <f t="shared" si="50"/>
        <v>4</v>
      </c>
      <c r="I336" s="5">
        <f t="shared" si="51"/>
        <v>3</v>
      </c>
      <c r="J336" s="1">
        <f t="shared" si="52"/>
        <v>0.90791366906474824</v>
      </c>
      <c r="K336" s="9">
        <f t="shared" si="53"/>
        <v>0.41666666666666669</v>
      </c>
    </row>
    <row r="337" spans="1:11" x14ac:dyDescent="0.25">
      <c r="A337" t="s">
        <v>10</v>
      </c>
      <c r="B337" t="s">
        <v>59</v>
      </c>
      <c r="C337" s="5">
        <f t="shared" si="45"/>
        <v>4</v>
      </c>
      <c r="D337" s="5">
        <f t="shared" si="46"/>
        <v>14</v>
      </c>
      <c r="E337" s="5">
        <f t="shared" si="47"/>
        <v>115</v>
      </c>
      <c r="F337" s="5">
        <f t="shared" si="48"/>
        <v>241</v>
      </c>
      <c r="G337" s="5">
        <f t="shared" si="49"/>
        <v>1</v>
      </c>
      <c r="H337" s="5">
        <f t="shared" si="50"/>
        <v>0</v>
      </c>
      <c r="I337" s="5">
        <f t="shared" si="51"/>
        <v>0</v>
      </c>
      <c r="J337" s="1">
        <f t="shared" si="52"/>
        <v>0.89147286821705429</v>
      </c>
      <c r="K337" s="9">
        <f t="shared" si="53"/>
        <v>0.25</v>
      </c>
    </row>
    <row r="338" spans="1:11" x14ac:dyDescent="0.25">
      <c r="A338" t="s">
        <v>10</v>
      </c>
      <c r="B338" t="s">
        <v>60</v>
      </c>
      <c r="C338" s="5">
        <f t="shared" si="45"/>
        <v>33</v>
      </c>
      <c r="D338" s="5">
        <f t="shared" si="46"/>
        <v>68</v>
      </c>
      <c r="E338" s="5">
        <f t="shared" si="47"/>
        <v>802</v>
      </c>
      <c r="F338" s="5">
        <f t="shared" si="48"/>
        <v>1769</v>
      </c>
      <c r="G338" s="5">
        <f t="shared" si="49"/>
        <v>22</v>
      </c>
      <c r="H338" s="5">
        <f t="shared" si="50"/>
        <v>7</v>
      </c>
      <c r="I338" s="5">
        <f t="shared" si="51"/>
        <v>5</v>
      </c>
      <c r="J338" s="1">
        <f t="shared" si="52"/>
        <v>0.92183908045977014</v>
      </c>
      <c r="K338" s="9">
        <f t="shared" si="53"/>
        <v>0.66666666666666663</v>
      </c>
    </row>
    <row r="339" spans="1:11" x14ac:dyDescent="0.25">
      <c r="A339" t="s">
        <v>91</v>
      </c>
      <c r="B339" t="s">
        <v>60</v>
      </c>
      <c r="C339" s="5">
        <f t="shared" si="45"/>
        <v>61</v>
      </c>
      <c r="D339" s="5">
        <f t="shared" si="46"/>
        <v>161</v>
      </c>
      <c r="E339" s="5">
        <f t="shared" si="47"/>
        <v>1682</v>
      </c>
      <c r="F339" s="5">
        <f t="shared" si="48"/>
        <v>3613</v>
      </c>
      <c r="G339" s="5">
        <f t="shared" si="49"/>
        <v>31</v>
      </c>
      <c r="H339" s="5">
        <f t="shared" si="50"/>
        <v>7</v>
      </c>
      <c r="I339" s="5">
        <f t="shared" si="51"/>
        <v>4</v>
      </c>
      <c r="J339" s="1">
        <f t="shared" si="52"/>
        <v>0.91264243081931629</v>
      </c>
      <c r="K339" s="9">
        <f t="shared" si="53"/>
        <v>0.50819672131147542</v>
      </c>
    </row>
    <row r="340" spans="1:11" x14ac:dyDescent="0.25">
      <c r="A340" t="s">
        <v>109</v>
      </c>
      <c r="B340" t="s">
        <v>60</v>
      </c>
      <c r="C340" s="5">
        <f t="shared" si="45"/>
        <v>66</v>
      </c>
      <c r="D340" s="5">
        <f t="shared" si="46"/>
        <v>167</v>
      </c>
      <c r="E340" s="5">
        <f t="shared" si="47"/>
        <v>1588</v>
      </c>
      <c r="F340" s="5">
        <f t="shared" si="48"/>
        <v>3757</v>
      </c>
      <c r="G340" s="5">
        <f t="shared" si="49"/>
        <v>33</v>
      </c>
      <c r="H340" s="5">
        <f t="shared" si="50"/>
        <v>11</v>
      </c>
      <c r="I340" s="5">
        <f t="shared" si="51"/>
        <v>8</v>
      </c>
      <c r="J340" s="1">
        <f t="shared" si="52"/>
        <v>0.90484330484330489</v>
      </c>
      <c r="K340" s="9">
        <f t="shared" si="53"/>
        <v>0.5</v>
      </c>
    </row>
    <row r="341" spans="1:11" x14ac:dyDescent="0.25">
      <c r="A341" t="s">
        <v>118</v>
      </c>
      <c r="B341" t="s">
        <v>60</v>
      </c>
      <c r="C341" s="5">
        <f t="shared" si="45"/>
        <v>61</v>
      </c>
      <c r="D341" s="5">
        <f t="shared" si="46"/>
        <v>139</v>
      </c>
      <c r="E341" s="5">
        <f t="shared" si="47"/>
        <v>1551</v>
      </c>
      <c r="F341" s="5">
        <f t="shared" si="48"/>
        <v>3595</v>
      </c>
      <c r="G341" s="5">
        <f t="shared" si="49"/>
        <v>38</v>
      </c>
      <c r="H341" s="5">
        <f t="shared" si="50"/>
        <v>10</v>
      </c>
      <c r="I341" s="5">
        <f t="shared" si="51"/>
        <v>3</v>
      </c>
      <c r="J341" s="1">
        <f t="shared" si="52"/>
        <v>0.91775147928994083</v>
      </c>
      <c r="K341" s="9">
        <f t="shared" si="53"/>
        <v>0.62295081967213117</v>
      </c>
    </row>
    <row r="342" spans="1:11" x14ac:dyDescent="0.25">
      <c r="A342" t="s">
        <v>129</v>
      </c>
      <c r="B342" t="s">
        <v>60</v>
      </c>
      <c r="C342" s="5">
        <f t="shared" si="45"/>
        <v>64</v>
      </c>
      <c r="D342" s="5">
        <f t="shared" si="46"/>
        <v>147</v>
      </c>
      <c r="E342" s="5">
        <f t="shared" si="47"/>
        <v>1589</v>
      </c>
      <c r="F342" s="5">
        <f t="shared" si="48"/>
        <v>3788</v>
      </c>
      <c r="G342" s="5">
        <f t="shared" si="49"/>
        <v>35</v>
      </c>
      <c r="H342" s="5">
        <f t="shared" si="50"/>
        <v>7</v>
      </c>
      <c r="I342" s="5">
        <f t="shared" si="51"/>
        <v>3</v>
      </c>
      <c r="J342" s="1">
        <f t="shared" si="52"/>
        <v>0.91532258064516125</v>
      </c>
      <c r="K342" s="9">
        <f t="shared" si="53"/>
        <v>0.546875</v>
      </c>
    </row>
    <row r="343" spans="1:11" x14ac:dyDescent="0.25">
      <c r="A343" t="s">
        <v>141</v>
      </c>
      <c r="B343" t="s">
        <v>60</v>
      </c>
      <c r="C343" s="5">
        <f t="shared" si="45"/>
        <v>31</v>
      </c>
      <c r="D343" s="5">
        <f t="shared" si="46"/>
        <v>73</v>
      </c>
      <c r="E343" s="5">
        <f t="shared" si="47"/>
        <v>779</v>
      </c>
      <c r="F343" s="5">
        <f t="shared" si="48"/>
        <v>1793</v>
      </c>
      <c r="G343" s="5">
        <f t="shared" si="49"/>
        <v>14</v>
      </c>
      <c r="H343" s="5">
        <f t="shared" si="50"/>
        <v>5</v>
      </c>
      <c r="I343" s="5">
        <f t="shared" si="51"/>
        <v>3</v>
      </c>
      <c r="J343" s="1">
        <f t="shared" si="52"/>
        <v>0.91431924882629112</v>
      </c>
      <c r="K343" s="9">
        <f t="shared" si="53"/>
        <v>0.45161290322580644</v>
      </c>
    </row>
    <row r="344" spans="1:11" x14ac:dyDescent="0.25">
      <c r="A344" t="s">
        <v>151</v>
      </c>
      <c r="B344" t="s">
        <v>60</v>
      </c>
      <c r="C344" s="5">
        <f t="shared" si="45"/>
        <v>64</v>
      </c>
      <c r="D344" s="5">
        <f t="shared" si="46"/>
        <v>150</v>
      </c>
      <c r="E344" s="5">
        <f t="shared" si="47"/>
        <v>1624</v>
      </c>
      <c r="F344" s="5">
        <f t="shared" si="48"/>
        <v>3796</v>
      </c>
      <c r="G344" s="5">
        <f t="shared" si="49"/>
        <v>37</v>
      </c>
      <c r="H344" s="5">
        <f t="shared" si="50"/>
        <v>11</v>
      </c>
      <c r="I344" s="5">
        <f t="shared" si="51"/>
        <v>2</v>
      </c>
      <c r="J344" s="1">
        <f t="shared" si="52"/>
        <v>0.915445321307779</v>
      </c>
      <c r="K344" s="9">
        <f t="shared" si="53"/>
        <v>0.578125</v>
      </c>
    </row>
    <row r="345" spans="1:11" x14ac:dyDescent="0.25">
      <c r="A345" t="s">
        <v>151</v>
      </c>
      <c r="B345" t="s">
        <v>165</v>
      </c>
      <c r="C345" s="5">
        <f t="shared" si="45"/>
        <v>22</v>
      </c>
      <c r="D345" s="5">
        <f t="shared" si="46"/>
        <v>58</v>
      </c>
      <c r="E345" s="5">
        <f t="shared" si="47"/>
        <v>520</v>
      </c>
      <c r="F345" s="5">
        <f t="shared" si="48"/>
        <v>1241</v>
      </c>
      <c r="G345" s="5">
        <f t="shared" si="49"/>
        <v>11</v>
      </c>
      <c r="H345" s="5">
        <f t="shared" si="50"/>
        <v>6</v>
      </c>
      <c r="I345" s="5">
        <f t="shared" si="51"/>
        <v>3</v>
      </c>
      <c r="J345" s="1">
        <f t="shared" si="52"/>
        <v>0.89965397923875434</v>
      </c>
      <c r="K345" s="9">
        <f t="shared" si="53"/>
        <v>0.5</v>
      </c>
    </row>
    <row r="346" spans="1:11" x14ac:dyDescent="0.25">
      <c r="A346" t="s">
        <v>151</v>
      </c>
      <c r="B346" t="s">
        <v>166</v>
      </c>
      <c r="C346" s="5">
        <f t="shared" si="45"/>
        <v>1</v>
      </c>
      <c r="D346" s="5">
        <f t="shared" si="46"/>
        <v>3</v>
      </c>
      <c r="E346" s="5">
        <f t="shared" si="47"/>
        <v>29</v>
      </c>
      <c r="F346" s="5">
        <f t="shared" si="48"/>
        <v>59</v>
      </c>
      <c r="G346" s="5">
        <f t="shared" si="49"/>
        <v>0</v>
      </c>
      <c r="H346" s="5">
        <f t="shared" si="50"/>
        <v>0</v>
      </c>
      <c r="I346" s="5">
        <f t="shared" si="51"/>
        <v>0</v>
      </c>
      <c r="J346" s="1">
        <f t="shared" si="52"/>
        <v>0.90625</v>
      </c>
      <c r="K346" s="9">
        <f t="shared" si="53"/>
        <v>0</v>
      </c>
    </row>
    <row r="347" spans="1:11" x14ac:dyDescent="0.25">
      <c r="A347" t="s">
        <v>10</v>
      </c>
      <c r="B347" t="s">
        <v>61</v>
      </c>
      <c r="C347" s="5">
        <f t="shared" si="45"/>
        <v>59</v>
      </c>
      <c r="D347" s="5">
        <f t="shared" si="46"/>
        <v>151</v>
      </c>
      <c r="E347" s="5">
        <f t="shared" si="47"/>
        <v>1661</v>
      </c>
      <c r="F347" s="5">
        <f t="shared" si="48"/>
        <v>3425</v>
      </c>
      <c r="G347" s="5">
        <f t="shared" si="49"/>
        <v>34</v>
      </c>
      <c r="H347" s="5">
        <f t="shared" si="50"/>
        <v>8</v>
      </c>
      <c r="I347" s="5">
        <f t="shared" si="51"/>
        <v>5</v>
      </c>
      <c r="J347" s="1">
        <f t="shared" si="52"/>
        <v>0.91666666666666663</v>
      </c>
      <c r="K347" s="9">
        <f t="shared" si="53"/>
        <v>0.57627118644067798</v>
      </c>
    </row>
    <row r="348" spans="1:11" x14ac:dyDescent="0.25">
      <c r="A348" t="s">
        <v>91</v>
      </c>
      <c r="B348" t="s">
        <v>61</v>
      </c>
      <c r="C348" s="5">
        <f t="shared" si="45"/>
        <v>53</v>
      </c>
      <c r="D348" s="5">
        <f t="shared" si="46"/>
        <v>143</v>
      </c>
      <c r="E348" s="5">
        <f t="shared" si="47"/>
        <v>1533</v>
      </c>
      <c r="F348" s="5">
        <f t="shared" si="48"/>
        <v>3086</v>
      </c>
      <c r="G348" s="5">
        <f t="shared" si="49"/>
        <v>29</v>
      </c>
      <c r="H348" s="5">
        <f t="shared" si="50"/>
        <v>7</v>
      </c>
      <c r="I348" s="5">
        <f t="shared" si="51"/>
        <v>3</v>
      </c>
      <c r="J348" s="1">
        <f t="shared" si="52"/>
        <v>0.9146778042959427</v>
      </c>
      <c r="K348" s="9">
        <f t="shared" si="53"/>
        <v>0.54716981132075471</v>
      </c>
    </row>
    <row r="349" spans="1:11" x14ac:dyDescent="0.25">
      <c r="A349" t="s">
        <v>109</v>
      </c>
      <c r="B349" t="s">
        <v>61</v>
      </c>
      <c r="C349" s="5">
        <f t="shared" si="45"/>
        <v>26</v>
      </c>
      <c r="D349" s="5">
        <f t="shared" si="46"/>
        <v>82</v>
      </c>
      <c r="E349" s="5">
        <f t="shared" si="47"/>
        <v>737</v>
      </c>
      <c r="F349" s="5">
        <f t="shared" si="48"/>
        <v>1531</v>
      </c>
      <c r="G349" s="5">
        <f t="shared" si="49"/>
        <v>10</v>
      </c>
      <c r="H349" s="5">
        <f t="shared" si="50"/>
        <v>3</v>
      </c>
      <c r="I349" s="5">
        <f t="shared" si="51"/>
        <v>1</v>
      </c>
      <c r="J349" s="1">
        <f t="shared" si="52"/>
        <v>0.8998778998778999</v>
      </c>
      <c r="K349" s="9">
        <f t="shared" si="53"/>
        <v>0.38461538461538464</v>
      </c>
    </row>
    <row r="350" spans="1:11" x14ac:dyDescent="0.25">
      <c r="A350" t="s">
        <v>118</v>
      </c>
      <c r="B350" t="s">
        <v>61</v>
      </c>
      <c r="C350" s="5">
        <f t="shared" si="45"/>
        <v>15</v>
      </c>
      <c r="D350" s="5">
        <f t="shared" si="46"/>
        <v>31</v>
      </c>
      <c r="E350" s="5">
        <f t="shared" si="47"/>
        <v>379</v>
      </c>
      <c r="F350" s="5">
        <f t="shared" si="48"/>
        <v>873</v>
      </c>
      <c r="G350" s="5">
        <f t="shared" si="49"/>
        <v>11</v>
      </c>
      <c r="H350" s="5">
        <f t="shared" si="50"/>
        <v>1</v>
      </c>
      <c r="I350" s="5">
        <f t="shared" si="51"/>
        <v>1</v>
      </c>
      <c r="J350" s="1">
        <f t="shared" si="52"/>
        <v>0.92439024390243907</v>
      </c>
      <c r="K350" s="9">
        <f t="shared" si="53"/>
        <v>0.73333333333333328</v>
      </c>
    </row>
    <row r="351" spans="1:11" x14ac:dyDescent="0.25">
      <c r="A351" t="s">
        <v>129</v>
      </c>
      <c r="B351" t="s">
        <v>61</v>
      </c>
      <c r="C351" s="5">
        <f t="shared" si="45"/>
        <v>20</v>
      </c>
      <c r="D351" s="5">
        <f t="shared" si="46"/>
        <v>50</v>
      </c>
      <c r="E351" s="5">
        <f t="shared" si="47"/>
        <v>466</v>
      </c>
      <c r="F351" s="5">
        <f t="shared" si="48"/>
        <v>1210</v>
      </c>
      <c r="G351" s="5">
        <f t="shared" si="49"/>
        <v>10</v>
      </c>
      <c r="H351" s="5">
        <f t="shared" si="50"/>
        <v>4</v>
      </c>
      <c r="I351" s="5">
        <f t="shared" si="51"/>
        <v>0</v>
      </c>
      <c r="J351" s="1">
        <f t="shared" si="52"/>
        <v>0.9031007751937985</v>
      </c>
      <c r="K351" s="9">
        <f t="shared" si="53"/>
        <v>0.5</v>
      </c>
    </row>
    <row r="352" spans="1:11" x14ac:dyDescent="0.25">
      <c r="A352" t="s">
        <v>141</v>
      </c>
      <c r="B352" t="s">
        <v>61</v>
      </c>
      <c r="C352" s="5">
        <f t="shared" si="45"/>
        <v>5</v>
      </c>
      <c r="D352" s="5">
        <f t="shared" si="46"/>
        <v>12</v>
      </c>
      <c r="E352" s="5">
        <f t="shared" si="47"/>
        <v>124</v>
      </c>
      <c r="F352" s="5">
        <f t="shared" si="48"/>
        <v>305</v>
      </c>
      <c r="G352" s="5">
        <f t="shared" si="49"/>
        <v>2</v>
      </c>
      <c r="H352" s="5">
        <f t="shared" si="50"/>
        <v>1</v>
      </c>
      <c r="I352" s="5">
        <f t="shared" si="51"/>
        <v>0</v>
      </c>
      <c r="J352" s="1">
        <f t="shared" si="52"/>
        <v>0.91176470588235292</v>
      </c>
      <c r="K352" s="9">
        <f t="shared" si="53"/>
        <v>0.4</v>
      </c>
    </row>
    <row r="353" spans="1:11" x14ac:dyDescent="0.25">
      <c r="A353" t="s">
        <v>151</v>
      </c>
      <c r="B353" t="s">
        <v>61</v>
      </c>
      <c r="C353" s="5">
        <f t="shared" si="45"/>
        <v>1</v>
      </c>
      <c r="D353" s="5">
        <f t="shared" si="46"/>
        <v>4</v>
      </c>
      <c r="E353" s="5">
        <f t="shared" si="47"/>
        <v>13</v>
      </c>
      <c r="F353" s="5">
        <f t="shared" si="48"/>
        <v>40</v>
      </c>
      <c r="G353" s="5">
        <f t="shared" si="49"/>
        <v>0</v>
      </c>
      <c r="H353" s="5">
        <f t="shared" si="50"/>
        <v>1</v>
      </c>
      <c r="I353" s="5">
        <f t="shared" si="51"/>
        <v>1</v>
      </c>
      <c r="J353" s="1">
        <f t="shared" si="52"/>
        <v>0.76470588235294112</v>
      </c>
      <c r="K353" s="9">
        <f t="shared" si="53"/>
        <v>0</v>
      </c>
    </row>
    <row r="354" spans="1:11" x14ac:dyDescent="0.25">
      <c r="A354" t="s">
        <v>10</v>
      </c>
      <c r="B354" t="s">
        <v>62</v>
      </c>
      <c r="C354" s="5">
        <f t="shared" si="45"/>
        <v>77</v>
      </c>
      <c r="D354" s="5">
        <f t="shared" si="46"/>
        <v>168</v>
      </c>
      <c r="E354" s="5">
        <f t="shared" si="47"/>
        <v>1921</v>
      </c>
      <c r="F354" s="5">
        <f t="shared" si="48"/>
        <v>4624</v>
      </c>
      <c r="G354" s="5">
        <f t="shared" si="49"/>
        <v>55</v>
      </c>
      <c r="H354" s="5">
        <f t="shared" si="50"/>
        <v>6</v>
      </c>
      <c r="I354" s="5">
        <f t="shared" si="51"/>
        <v>3</v>
      </c>
      <c r="J354" s="1">
        <f t="shared" si="52"/>
        <v>0.91957874581139298</v>
      </c>
      <c r="K354" s="9">
        <f t="shared" si="53"/>
        <v>0.7142857142857143</v>
      </c>
    </row>
    <row r="355" spans="1:11" x14ac:dyDescent="0.25">
      <c r="A355" t="s">
        <v>91</v>
      </c>
      <c r="B355" t="s">
        <v>62</v>
      </c>
      <c r="C355" s="5">
        <f t="shared" si="45"/>
        <v>30</v>
      </c>
      <c r="D355" s="5">
        <f t="shared" si="46"/>
        <v>70</v>
      </c>
      <c r="E355" s="5">
        <f t="shared" si="47"/>
        <v>790</v>
      </c>
      <c r="F355" s="5">
        <f t="shared" si="48"/>
        <v>1767</v>
      </c>
      <c r="G355" s="5">
        <f t="shared" si="49"/>
        <v>19</v>
      </c>
      <c r="H355" s="5">
        <f t="shared" si="50"/>
        <v>5</v>
      </c>
      <c r="I355" s="5">
        <f t="shared" si="51"/>
        <v>2</v>
      </c>
      <c r="J355" s="1">
        <f t="shared" si="52"/>
        <v>0.91860465116279066</v>
      </c>
      <c r="K355" s="9">
        <f t="shared" si="53"/>
        <v>0.6333333333333333</v>
      </c>
    </row>
    <row r="356" spans="1:11" x14ac:dyDescent="0.25">
      <c r="A356" t="s">
        <v>109</v>
      </c>
      <c r="B356" t="s">
        <v>62</v>
      </c>
      <c r="C356" s="5">
        <f t="shared" si="45"/>
        <v>76</v>
      </c>
      <c r="D356" s="5">
        <f t="shared" si="46"/>
        <v>166</v>
      </c>
      <c r="E356" s="5">
        <f t="shared" si="47"/>
        <v>1821</v>
      </c>
      <c r="F356" s="5">
        <f t="shared" si="48"/>
        <v>4446</v>
      </c>
      <c r="G356" s="5">
        <f t="shared" si="49"/>
        <v>47</v>
      </c>
      <c r="H356" s="5">
        <f t="shared" si="50"/>
        <v>14</v>
      </c>
      <c r="I356" s="5">
        <f t="shared" si="51"/>
        <v>6</v>
      </c>
      <c r="J356" s="1">
        <f t="shared" si="52"/>
        <v>0.91645697030699547</v>
      </c>
      <c r="K356" s="9">
        <f t="shared" si="53"/>
        <v>0.61842105263157898</v>
      </c>
    </row>
    <row r="357" spans="1:11" x14ac:dyDescent="0.25">
      <c r="A357" t="s">
        <v>118</v>
      </c>
      <c r="B357" t="s">
        <v>62</v>
      </c>
      <c r="C357" s="5">
        <f t="shared" si="45"/>
        <v>54</v>
      </c>
      <c r="D357" s="5">
        <f t="shared" si="46"/>
        <v>125</v>
      </c>
      <c r="E357" s="5">
        <f t="shared" si="47"/>
        <v>1155</v>
      </c>
      <c r="F357" s="5">
        <f t="shared" si="48"/>
        <v>3036</v>
      </c>
      <c r="G357" s="5">
        <f t="shared" si="49"/>
        <v>27</v>
      </c>
      <c r="H357" s="5">
        <f t="shared" si="50"/>
        <v>9</v>
      </c>
      <c r="I357" s="5">
        <f t="shared" si="51"/>
        <v>7</v>
      </c>
      <c r="J357" s="1">
        <f t="shared" si="52"/>
        <v>0.90234375</v>
      </c>
      <c r="K357" s="9">
        <f t="shared" si="53"/>
        <v>0.5</v>
      </c>
    </row>
    <row r="358" spans="1:11" x14ac:dyDescent="0.25">
      <c r="A358" t="s">
        <v>129</v>
      </c>
      <c r="B358" t="s">
        <v>62</v>
      </c>
      <c r="C358" s="5">
        <f t="shared" si="45"/>
        <v>59</v>
      </c>
      <c r="D358" s="5">
        <f t="shared" si="46"/>
        <v>136</v>
      </c>
      <c r="E358" s="5">
        <f t="shared" si="47"/>
        <v>1336</v>
      </c>
      <c r="F358" s="5">
        <f t="shared" si="48"/>
        <v>3377</v>
      </c>
      <c r="G358" s="5">
        <f t="shared" si="49"/>
        <v>30</v>
      </c>
      <c r="H358" s="5">
        <f t="shared" si="50"/>
        <v>11</v>
      </c>
      <c r="I358" s="5">
        <f t="shared" si="51"/>
        <v>4</v>
      </c>
      <c r="J358" s="1">
        <f t="shared" si="52"/>
        <v>0.90760869565217395</v>
      </c>
      <c r="K358" s="9">
        <f t="shared" si="53"/>
        <v>0.50847457627118642</v>
      </c>
    </row>
    <row r="359" spans="1:11" x14ac:dyDescent="0.25">
      <c r="A359" t="s">
        <v>141</v>
      </c>
      <c r="B359" t="s">
        <v>62</v>
      </c>
      <c r="C359" s="5">
        <f t="shared" si="45"/>
        <v>29</v>
      </c>
      <c r="D359" s="5">
        <f t="shared" si="46"/>
        <v>65</v>
      </c>
      <c r="E359" s="5">
        <f t="shared" si="47"/>
        <v>589</v>
      </c>
      <c r="F359" s="5">
        <f t="shared" si="48"/>
        <v>1759</v>
      </c>
      <c r="G359" s="5">
        <f t="shared" si="49"/>
        <v>16</v>
      </c>
      <c r="H359" s="5">
        <f t="shared" si="50"/>
        <v>6</v>
      </c>
      <c r="I359" s="5">
        <f t="shared" si="51"/>
        <v>0</v>
      </c>
      <c r="J359" s="1">
        <f t="shared" si="52"/>
        <v>0.90061162079510704</v>
      </c>
      <c r="K359" s="9">
        <f t="shared" si="53"/>
        <v>0.55172413793103448</v>
      </c>
    </row>
    <row r="360" spans="1:11" x14ac:dyDescent="0.25">
      <c r="A360" t="s">
        <v>151</v>
      </c>
      <c r="B360" t="s">
        <v>62</v>
      </c>
      <c r="C360" s="5">
        <f t="shared" si="45"/>
        <v>39</v>
      </c>
      <c r="D360" s="5">
        <f t="shared" si="46"/>
        <v>96</v>
      </c>
      <c r="E360" s="5">
        <f t="shared" si="47"/>
        <v>875</v>
      </c>
      <c r="F360" s="5">
        <f t="shared" si="48"/>
        <v>2299</v>
      </c>
      <c r="G360" s="5">
        <f t="shared" si="49"/>
        <v>19</v>
      </c>
      <c r="H360" s="5">
        <f t="shared" si="50"/>
        <v>8</v>
      </c>
      <c r="I360" s="5">
        <f t="shared" si="51"/>
        <v>2</v>
      </c>
      <c r="J360" s="1">
        <f t="shared" si="52"/>
        <v>0.90113285272914523</v>
      </c>
      <c r="K360" s="9">
        <f t="shared" si="53"/>
        <v>0.48717948717948717</v>
      </c>
    </row>
    <row r="361" spans="1:11" x14ac:dyDescent="0.25">
      <c r="A361" t="s">
        <v>10</v>
      </c>
      <c r="B361" t="s">
        <v>63</v>
      </c>
      <c r="C361" s="5">
        <f t="shared" si="45"/>
        <v>55</v>
      </c>
      <c r="D361" s="5">
        <f t="shared" si="46"/>
        <v>145</v>
      </c>
      <c r="E361" s="5">
        <f t="shared" si="47"/>
        <v>1437</v>
      </c>
      <c r="F361" s="5">
        <f t="shared" si="48"/>
        <v>3113</v>
      </c>
      <c r="G361" s="5">
        <f t="shared" si="49"/>
        <v>27</v>
      </c>
      <c r="H361" s="5">
        <f t="shared" si="50"/>
        <v>11</v>
      </c>
      <c r="I361" s="5">
        <f t="shared" si="51"/>
        <v>5</v>
      </c>
      <c r="J361" s="1">
        <f t="shared" si="52"/>
        <v>0.90834386852085969</v>
      </c>
      <c r="K361" s="9">
        <f t="shared" si="53"/>
        <v>0.49090909090909091</v>
      </c>
    </row>
    <row r="362" spans="1:11" x14ac:dyDescent="0.25">
      <c r="A362" t="s">
        <v>91</v>
      </c>
      <c r="B362" t="s">
        <v>63</v>
      </c>
      <c r="C362" s="5">
        <f t="shared" si="45"/>
        <v>26</v>
      </c>
      <c r="D362" s="5">
        <f t="shared" si="46"/>
        <v>78</v>
      </c>
      <c r="E362" s="5">
        <f t="shared" si="47"/>
        <v>721</v>
      </c>
      <c r="F362" s="5">
        <f t="shared" si="48"/>
        <v>1540</v>
      </c>
      <c r="G362" s="5">
        <f t="shared" si="49"/>
        <v>13</v>
      </c>
      <c r="H362" s="5">
        <f t="shared" si="50"/>
        <v>5</v>
      </c>
      <c r="I362" s="5">
        <f t="shared" si="51"/>
        <v>1</v>
      </c>
      <c r="J362" s="1">
        <f t="shared" si="52"/>
        <v>0.90237797246558193</v>
      </c>
      <c r="K362" s="9">
        <f t="shared" si="53"/>
        <v>0.5</v>
      </c>
    </row>
    <row r="363" spans="1:11" x14ac:dyDescent="0.25">
      <c r="A363" t="s">
        <v>118</v>
      </c>
      <c r="B363" t="s">
        <v>63</v>
      </c>
      <c r="C363" s="5">
        <f t="shared" si="45"/>
        <v>3</v>
      </c>
      <c r="D363" s="5">
        <f t="shared" si="46"/>
        <v>4</v>
      </c>
      <c r="E363" s="5">
        <f t="shared" si="47"/>
        <v>91</v>
      </c>
      <c r="F363" s="5">
        <f t="shared" si="48"/>
        <v>185</v>
      </c>
      <c r="G363" s="5">
        <f t="shared" si="49"/>
        <v>3</v>
      </c>
      <c r="H363" s="5">
        <f t="shared" si="50"/>
        <v>0</v>
      </c>
      <c r="I363" s="5">
        <f t="shared" si="51"/>
        <v>0</v>
      </c>
      <c r="J363" s="1">
        <f t="shared" si="52"/>
        <v>0.95789473684210524</v>
      </c>
      <c r="K363" s="9">
        <f t="shared" si="53"/>
        <v>1</v>
      </c>
    </row>
    <row r="364" spans="1:11" x14ac:dyDescent="0.25">
      <c r="A364" t="s">
        <v>151</v>
      </c>
      <c r="B364" t="s">
        <v>167</v>
      </c>
      <c r="C364" s="5">
        <f t="shared" si="45"/>
        <v>18</v>
      </c>
      <c r="D364" s="5">
        <f t="shared" si="46"/>
        <v>32</v>
      </c>
      <c r="E364" s="5">
        <f t="shared" si="47"/>
        <v>453</v>
      </c>
      <c r="F364" s="5">
        <f t="shared" si="48"/>
        <v>1055</v>
      </c>
      <c r="G364" s="5">
        <f t="shared" si="49"/>
        <v>14</v>
      </c>
      <c r="H364" s="5">
        <f t="shared" si="50"/>
        <v>1</v>
      </c>
      <c r="I364" s="5">
        <f t="shared" si="51"/>
        <v>1</v>
      </c>
      <c r="J364" s="1">
        <f t="shared" si="52"/>
        <v>0.93402061855670104</v>
      </c>
      <c r="K364" s="9">
        <f t="shared" si="53"/>
        <v>0.77777777777777779</v>
      </c>
    </row>
    <row r="365" spans="1:11" x14ac:dyDescent="0.25">
      <c r="A365" t="s">
        <v>10</v>
      </c>
      <c r="B365" t="s">
        <v>64</v>
      </c>
      <c r="C365" s="5">
        <f t="shared" si="45"/>
        <v>60</v>
      </c>
      <c r="D365" s="5">
        <f t="shared" si="46"/>
        <v>136</v>
      </c>
      <c r="E365" s="5">
        <f t="shared" si="47"/>
        <v>1372</v>
      </c>
      <c r="F365" s="5">
        <f t="shared" si="48"/>
        <v>3533</v>
      </c>
      <c r="G365" s="5">
        <f t="shared" si="49"/>
        <v>32</v>
      </c>
      <c r="H365" s="5">
        <f t="shared" si="50"/>
        <v>9</v>
      </c>
      <c r="I365" s="5">
        <f t="shared" si="51"/>
        <v>2</v>
      </c>
      <c r="J365" s="1">
        <f t="shared" si="52"/>
        <v>0.90981432360742709</v>
      </c>
      <c r="K365" s="9">
        <f t="shared" si="53"/>
        <v>0.53333333333333333</v>
      </c>
    </row>
    <row r="366" spans="1:11" x14ac:dyDescent="0.25">
      <c r="A366" t="s">
        <v>91</v>
      </c>
      <c r="B366" t="s">
        <v>64</v>
      </c>
      <c r="C366" s="5">
        <f t="shared" si="45"/>
        <v>74</v>
      </c>
      <c r="D366" s="5">
        <f t="shared" si="46"/>
        <v>203</v>
      </c>
      <c r="E366" s="5">
        <f t="shared" si="47"/>
        <v>1790</v>
      </c>
      <c r="F366" s="5">
        <f t="shared" si="48"/>
        <v>4311</v>
      </c>
      <c r="G366" s="5">
        <f t="shared" si="49"/>
        <v>38</v>
      </c>
      <c r="H366" s="5">
        <f t="shared" si="50"/>
        <v>22</v>
      </c>
      <c r="I366" s="5">
        <f t="shared" si="51"/>
        <v>6</v>
      </c>
      <c r="J366" s="1">
        <f t="shared" si="52"/>
        <v>0.89814350225790263</v>
      </c>
      <c r="K366" s="9">
        <f t="shared" si="53"/>
        <v>0.51351351351351349</v>
      </c>
    </row>
    <row r="367" spans="1:11" x14ac:dyDescent="0.25">
      <c r="A367" t="s">
        <v>109</v>
      </c>
      <c r="B367" t="s">
        <v>64</v>
      </c>
      <c r="C367" s="5">
        <f t="shared" si="45"/>
        <v>52</v>
      </c>
      <c r="D367" s="5">
        <f t="shared" si="46"/>
        <v>137</v>
      </c>
      <c r="E367" s="5">
        <f t="shared" si="47"/>
        <v>1458</v>
      </c>
      <c r="F367" s="5">
        <f t="shared" si="48"/>
        <v>3050</v>
      </c>
      <c r="G367" s="5">
        <f t="shared" si="49"/>
        <v>27</v>
      </c>
      <c r="H367" s="5">
        <f t="shared" si="50"/>
        <v>8</v>
      </c>
      <c r="I367" s="5">
        <f t="shared" si="51"/>
        <v>4</v>
      </c>
      <c r="J367" s="1">
        <f t="shared" si="52"/>
        <v>0.91410658307210035</v>
      </c>
      <c r="K367" s="9">
        <f t="shared" si="53"/>
        <v>0.51923076923076927</v>
      </c>
    </row>
    <row r="368" spans="1:11" x14ac:dyDescent="0.25">
      <c r="A368" t="s">
        <v>118</v>
      </c>
      <c r="B368" t="s">
        <v>64</v>
      </c>
      <c r="C368" s="5">
        <f t="shared" si="45"/>
        <v>27</v>
      </c>
      <c r="D368" s="5">
        <f t="shared" si="46"/>
        <v>80</v>
      </c>
      <c r="E368" s="5">
        <f t="shared" si="47"/>
        <v>695</v>
      </c>
      <c r="F368" s="5">
        <f t="shared" si="48"/>
        <v>1550</v>
      </c>
      <c r="G368" s="5">
        <f t="shared" si="49"/>
        <v>11</v>
      </c>
      <c r="H368" s="5">
        <f t="shared" si="50"/>
        <v>5</v>
      </c>
      <c r="I368" s="5">
        <f t="shared" si="51"/>
        <v>2</v>
      </c>
      <c r="J368" s="1">
        <f t="shared" si="52"/>
        <v>0.89677419354838706</v>
      </c>
      <c r="K368" s="9">
        <f t="shared" si="53"/>
        <v>0.40740740740740738</v>
      </c>
    </row>
    <row r="369" spans="1:11" x14ac:dyDescent="0.25">
      <c r="A369" t="s">
        <v>129</v>
      </c>
      <c r="B369" t="s">
        <v>64</v>
      </c>
      <c r="C369" s="5">
        <f t="shared" si="45"/>
        <v>4</v>
      </c>
      <c r="D369" s="5">
        <f t="shared" si="46"/>
        <v>14</v>
      </c>
      <c r="E369" s="5">
        <f t="shared" si="47"/>
        <v>74</v>
      </c>
      <c r="F369" s="5">
        <f t="shared" si="48"/>
        <v>220</v>
      </c>
      <c r="G369" s="5">
        <f t="shared" si="49"/>
        <v>1</v>
      </c>
      <c r="H369" s="5">
        <f t="shared" si="50"/>
        <v>2</v>
      </c>
      <c r="I369" s="5">
        <f t="shared" si="51"/>
        <v>1</v>
      </c>
      <c r="J369" s="1">
        <f t="shared" si="52"/>
        <v>0.84090909090909094</v>
      </c>
      <c r="K369" s="9">
        <f t="shared" si="53"/>
        <v>0.25</v>
      </c>
    </row>
    <row r="370" spans="1:11" x14ac:dyDescent="0.25">
      <c r="A370" t="s">
        <v>10</v>
      </c>
      <c r="B370" t="s">
        <v>65</v>
      </c>
      <c r="C370" s="5">
        <f t="shared" si="45"/>
        <v>44</v>
      </c>
      <c r="D370" s="5">
        <f t="shared" si="46"/>
        <v>114</v>
      </c>
      <c r="E370" s="5">
        <f t="shared" si="47"/>
        <v>1196</v>
      </c>
      <c r="F370" s="5">
        <f t="shared" si="48"/>
        <v>2532</v>
      </c>
      <c r="G370" s="5">
        <f t="shared" si="49"/>
        <v>25</v>
      </c>
      <c r="H370" s="5">
        <f t="shared" si="50"/>
        <v>9</v>
      </c>
      <c r="I370" s="5">
        <f t="shared" si="51"/>
        <v>5</v>
      </c>
      <c r="J370" s="1">
        <f t="shared" si="52"/>
        <v>0.91297709923664128</v>
      </c>
      <c r="K370" s="9">
        <f t="shared" si="53"/>
        <v>0.56818181818181823</v>
      </c>
    </row>
    <row r="371" spans="1:11" x14ac:dyDescent="0.25">
      <c r="A371" t="s">
        <v>91</v>
      </c>
      <c r="B371" t="s">
        <v>65</v>
      </c>
      <c r="C371" s="5">
        <f t="shared" si="45"/>
        <v>16</v>
      </c>
      <c r="D371" s="5">
        <f t="shared" si="46"/>
        <v>51</v>
      </c>
      <c r="E371" s="5">
        <f t="shared" si="47"/>
        <v>391</v>
      </c>
      <c r="F371" s="5">
        <f t="shared" si="48"/>
        <v>902</v>
      </c>
      <c r="G371" s="5">
        <f t="shared" si="49"/>
        <v>7</v>
      </c>
      <c r="H371" s="5">
        <f t="shared" si="50"/>
        <v>6</v>
      </c>
      <c r="I371" s="5">
        <f t="shared" si="51"/>
        <v>2</v>
      </c>
      <c r="J371" s="1">
        <f t="shared" si="52"/>
        <v>0.88461538461538458</v>
      </c>
      <c r="K371" s="9">
        <f t="shared" si="53"/>
        <v>0.4375</v>
      </c>
    </row>
    <row r="372" spans="1:11" x14ac:dyDescent="0.25">
      <c r="A372" t="s">
        <v>109</v>
      </c>
      <c r="B372" t="s">
        <v>65</v>
      </c>
      <c r="C372" s="5">
        <f t="shared" si="45"/>
        <v>27</v>
      </c>
      <c r="D372" s="5">
        <f t="shared" si="46"/>
        <v>71</v>
      </c>
      <c r="E372" s="5">
        <f t="shared" si="47"/>
        <v>688</v>
      </c>
      <c r="F372" s="5">
        <f t="shared" si="48"/>
        <v>1546</v>
      </c>
      <c r="G372" s="5">
        <f t="shared" si="49"/>
        <v>18</v>
      </c>
      <c r="H372" s="5">
        <f t="shared" si="50"/>
        <v>7</v>
      </c>
      <c r="I372" s="5">
        <f t="shared" si="51"/>
        <v>3</v>
      </c>
      <c r="J372" s="1">
        <f t="shared" si="52"/>
        <v>0.90645586297760206</v>
      </c>
      <c r="K372" s="9">
        <f t="shared" si="53"/>
        <v>0.66666666666666663</v>
      </c>
    </row>
    <row r="373" spans="1:11" x14ac:dyDescent="0.25">
      <c r="A373" t="s">
        <v>118</v>
      </c>
      <c r="B373" t="s">
        <v>65</v>
      </c>
      <c r="C373" s="5">
        <f t="shared" si="45"/>
        <v>29</v>
      </c>
      <c r="D373" s="5">
        <f t="shared" si="46"/>
        <v>80</v>
      </c>
      <c r="E373" s="5">
        <f t="shared" si="47"/>
        <v>711</v>
      </c>
      <c r="F373" s="5">
        <f t="shared" si="48"/>
        <v>1707</v>
      </c>
      <c r="G373" s="5">
        <f t="shared" si="49"/>
        <v>11</v>
      </c>
      <c r="H373" s="5">
        <f t="shared" si="50"/>
        <v>5</v>
      </c>
      <c r="I373" s="5">
        <f t="shared" si="51"/>
        <v>2</v>
      </c>
      <c r="J373" s="1">
        <f t="shared" si="52"/>
        <v>0.89886219974715553</v>
      </c>
      <c r="K373" s="9">
        <f t="shared" si="53"/>
        <v>0.37931034482758619</v>
      </c>
    </row>
    <row r="374" spans="1:11" x14ac:dyDescent="0.25">
      <c r="A374" t="s">
        <v>129</v>
      </c>
      <c r="B374" t="s">
        <v>65</v>
      </c>
      <c r="C374" s="5">
        <f t="shared" si="45"/>
        <v>44</v>
      </c>
      <c r="D374" s="5">
        <f t="shared" si="46"/>
        <v>114</v>
      </c>
      <c r="E374" s="5">
        <f t="shared" si="47"/>
        <v>1030</v>
      </c>
      <c r="F374" s="5">
        <f t="shared" si="48"/>
        <v>2365</v>
      </c>
      <c r="G374" s="5">
        <f t="shared" si="49"/>
        <v>20</v>
      </c>
      <c r="H374" s="5">
        <f t="shared" si="50"/>
        <v>7</v>
      </c>
      <c r="I374" s="5">
        <f t="shared" si="51"/>
        <v>7</v>
      </c>
      <c r="J374" s="1">
        <f t="shared" si="52"/>
        <v>0.90034965034965031</v>
      </c>
      <c r="K374" s="9">
        <f t="shared" si="53"/>
        <v>0.45454545454545453</v>
      </c>
    </row>
    <row r="375" spans="1:11" x14ac:dyDescent="0.25">
      <c r="A375" t="s">
        <v>141</v>
      </c>
      <c r="B375" t="s">
        <v>65</v>
      </c>
      <c r="C375" s="5">
        <f t="shared" si="45"/>
        <v>16</v>
      </c>
      <c r="D375" s="5">
        <f t="shared" si="46"/>
        <v>40</v>
      </c>
      <c r="E375" s="5">
        <f t="shared" si="47"/>
        <v>358</v>
      </c>
      <c r="F375" s="5">
        <f t="shared" si="48"/>
        <v>828</v>
      </c>
      <c r="G375" s="5">
        <f t="shared" si="49"/>
        <v>6</v>
      </c>
      <c r="H375" s="5">
        <f t="shared" si="50"/>
        <v>4</v>
      </c>
      <c r="I375" s="5">
        <f t="shared" si="51"/>
        <v>4</v>
      </c>
      <c r="J375" s="1">
        <f t="shared" si="52"/>
        <v>0.89949748743718594</v>
      </c>
      <c r="K375" s="9">
        <f t="shared" si="53"/>
        <v>0.375</v>
      </c>
    </row>
    <row r="376" spans="1:11" x14ac:dyDescent="0.25">
      <c r="A376" t="s">
        <v>91</v>
      </c>
      <c r="B376" t="s">
        <v>101</v>
      </c>
      <c r="C376" s="5">
        <f t="shared" si="45"/>
        <v>3</v>
      </c>
      <c r="D376" s="5">
        <f t="shared" si="46"/>
        <v>9</v>
      </c>
      <c r="E376" s="5">
        <f t="shared" si="47"/>
        <v>76</v>
      </c>
      <c r="F376" s="5">
        <f t="shared" si="48"/>
        <v>184</v>
      </c>
      <c r="G376" s="5">
        <f t="shared" si="49"/>
        <v>1</v>
      </c>
      <c r="H376" s="5">
        <f t="shared" si="50"/>
        <v>1</v>
      </c>
      <c r="I376" s="5">
        <f t="shared" si="51"/>
        <v>0</v>
      </c>
      <c r="J376" s="1">
        <f t="shared" si="52"/>
        <v>0.89411764705882357</v>
      </c>
      <c r="K376" s="9">
        <f t="shared" si="53"/>
        <v>0.33333333333333331</v>
      </c>
    </row>
    <row r="377" spans="1:11" x14ac:dyDescent="0.25">
      <c r="A377" t="s">
        <v>109</v>
      </c>
      <c r="B377" t="s">
        <v>101</v>
      </c>
      <c r="C377" s="5">
        <f t="shared" si="45"/>
        <v>1</v>
      </c>
      <c r="D377" s="5">
        <f t="shared" si="46"/>
        <v>5</v>
      </c>
      <c r="E377" s="5">
        <f t="shared" si="47"/>
        <v>33</v>
      </c>
      <c r="F377" s="5">
        <f t="shared" si="48"/>
        <v>60</v>
      </c>
      <c r="G377" s="5">
        <f t="shared" si="49"/>
        <v>0</v>
      </c>
      <c r="H377" s="5">
        <f t="shared" si="50"/>
        <v>0</v>
      </c>
      <c r="I377" s="5">
        <f t="shared" si="51"/>
        <v>0</v>
      </c>
      <c r="J377" s="1">
        <f t="shared" si="52"/>
        <v>0.86842105263157898</v>
      </c>
      <c r="K377" s="9">
        <f t="shared" si="53"/>
        <v>0</v>
      </c>
    </row>
    <row r="378" spans="1:11" x14ac:dyDescent="0.25">
      <c r="A378" t="s">
        <v>129</v>
      </c>
      <c r="B378" t="s">
        <v>138</v>
      </c>
      <c r="C378" s="5">
        <f t="shared" si="45"/>
        <v>7</v>
      </c>
      <c r="D378" s="5">
        <f t="shared" si="46"/>
        <v>20</v>
      </c>
      <c r="E378" s="5">
        <f t="shared" si="47"/>
        <v>187</v>
      </c>
      <c r="F378" s="5">
        <f t="shared" si="48"/>
        <v>390</v>
      </c>
      <c r="G378" s="5">
        <f t="shared" si="49"/>
        <v>3</v>
      </c>
      <c r="H378" s="5">
        <f t="shared" si="50"/>
        <v>2</v>
      </c>
      <c r="I378" s="5">
        <f t="shared" si="51"/>
        <v>1</v>
      </c>
      <c r="J378" s="1">
        <f t="shared" si="52"/>
        <v>0.90338164251207731</v>
      </c>
      <c r="K378" s="9">
        <f t="shared" si="53"/>
        <v>0.42857142857142855</v>
      </c>
    </row>
    <row r="379" spans="1:11" x14ac:dyDescent="0.25">
      <c r="A379" t="s">
        <v>141</v>
      </c>
      <c r="B379" t="s">
        <v>138</v>
      </c>
      <c r="C379" s="5">
        <f t="shared" si="45"/>
        <v>1</v>
      </c>
      <c r="D379" s="5">
        <f t="shared" si="46"/>
        <v>5</v>
      </c>
      <c r="E379" s="5">
        <f t="shared" si="47"/>
        <v>28</v>
      </c>
      <c r="F379" s="5">
        <f t="shared" si="48"/>
        <v>59</v>
      </c>
      <c r="G379" s="5">
        <f t="shared" si="49"/>
        <v>0</v>
      </c>
      <c r="H379" s="5">
        <f t="shared" si="50"/>
        <v>1</v>
      </c>
      <c r="I379" s="5">
        <f t="shared" si="51"/>
        <v>0</v>
      </c>
      <c r="J379" s="1">
        <f t="shared" si="52"/>
        <v>0.84848484848484851</v>
      </c>
      <c r="K379" s="9">
        <f t="shared" si="53"/>
        <v>0</v>
      </c>
    </row>
    <row r="380" spans="1:11" x14ac:dyDescent="0.25">
      <c r="A380" t="s">
        <v>151</v>
      </c>
      <c r="B380" t="s">
        <v>138</v>
      </c>
      <c r="C380" s="5">
        <f t="shared" si="45"/>
        <v>8</v>
      </c>
      <c r="D380" s="5">
        <f t="shared" si="46"/>
        <v>22</v>
      </c>
      <c r="E380" s="5">
        <f t="shared" si="47"/>
        <v>217</v>
      </c>
      <c r="F380" s="5">
        <f t="shared" si="48"/>
        <v>426</v>
      </c>
      <c r="G380" s="5">
        <f t="shared" si="49"/>
        <v>4</v>
      </c>
      <c r="H380" s="5">
        <f t="shared" si="50"/>
        <v>1</v>
      </c>
      <c r="I380" s="5">
        <f t="shared" si="51"/>
        <v>2</v>
      </c>
      <c r="J380" s="1">
        <f t="shared" si="52"/>
        <v>0.90794979079497906</v>
      </c>
      <c r="K380" s="9">
        <f t="shared" si="53"/>
        <v>0.5</v>
      </c>
    </row>
    <row r="381" spans="1:11" x14ac:dyDescent="0.25">
      <c r="A381" t="s">
        <v>151</v>
      </c>
      <c r="B381" t="s">
        <v>168</v>
      </c>
      <c r="C381" s="5">
        <f t="shared" si="45"/>
        <v>3</v>
      </c>
      <c r="D381" s="5">
        <f t="shared" si="46"/>
        <v>5</v>
      </c>
      <c r="E381" s="5">
        <f t="shared" si="47"/>
        <v>83</v>
      </c>
      <c r="F381" s="5">
        <f t="shared" si="48"/>
        <v>183</v>
      </c>
      <c r="G381" s="5">
        <f t="shared" si="49"/>
        <v>3</v>
      </c>
      <c r="H381" s="5">
        <f t="shared" si="50"/>
        <v>0</v>
      </c>
      <c r="I381" s="5">
        <f t="shared" si="51"/>
        <v>0</v>
      </c>
      <c r="J381" s="1">
        <f t="shared" si="52"/>
        <v>0.94318181818181823</v>
      </c>
      <c r="K381" s="9">
        <f t="shared" si="53"/>
        <v>1</v>
      </c>
    </row>
    <row r="382" spans="1:11" x14ac:dyDescent="0.25">
      <c r="A382" t="s">
        <v>10</v>
      </c>
      <c r="B382" t="s">
        <v>66</v>
      </c>
      <c r="C382" s="5">
        <f t="shared" si="45"/>
        <v>3</v>
      </c>
      <c r="D382" s="5">
        <f t="shared" si="46"/>
        <v>7</v>
      </c>
      <c r="E382" s="5">
        <f t="shared" si="47"/>
        <v>61</v>
      </c>
      <c r="F382" s="5">
        <f t="shared" si="48"/>
        <v>157</v>
      </c>
      <c r="G382" s="5">
        <f t="shared" si="49"/>
        <v>1</v>
      </c>
      <c r="H382" s="5">
        <f t="shared" si="50"/>
        <v>0</v>
      </c>
      <c r="I382" s="5">
        <f t="shared" si="51"/>
        <v>1</v>
      </c>
      <c r="J382" s="1">
        <f t="shared" si="52"/>
        <v>0.8970588235294118</v>
      </c>
      <c r="K382" s="9">
        <f t="shared" si="53"/>
        <v>0.33333333333333331</v>
      </c>
    </row>
    <row r="383" spans="1:11" x14ac:dyDescent="0.25">
      <c r="A383" t="s">
        <v>91</v>
      </c>
      <c r="B383" t="s">
        <v>66</v>
      </c>
      <c r="C383" s="5">
        <f t="shared" si="45"/>
        <v>14</v>
      </c>
      <c r="D383" s="5">
        <f t="shared" si="46"/>
        <v>42</v>
      </c>
      <c r="E383" s="5">
        <f t="shared" si="47"/>
        <v>396</v>
      </c>
      <c r="F383" s="5">
        <f t="shared" si="48"/>
        <v>850</v>
      </c>
      <c r="G383" s="5">
        <f t="shared" si="49"/>
        <v>7</v>
      </c>
      <c r="H383" s="5">
        <f t="shared" si="50"/>
        <v>1</v>
      </c>
      <c r="I383" s="5">
        <f t="shared" si="51"/>
        <v>0</v>
      </c>
      <c r="J383" s="1">
        <f t="shared" si="52"/>
        <v>0.90410958904109584</v>
      </c>
      <c r="K383" s="9">
        <f t="shared" si="53"/>
        <v>0.5</v>
      </c>
    </row>
    <row r="384" spans="1:11" x14ac:dyDescent="0.25">
      <c r="A384" t="s">
        <v>109</v>
      </c>
      <c r="B384" t="s">
        <v>66</v>
      </c>
      <c r="C384" s="5">
        <f t="shared" si="45"/>
        <v>31</v>
      </c>
      <c r="D384" s="5">
        <f t="shared" si="46"/>
        <v>77</v>
      </c>
      <c r="E384" s="5">
        <f t="shared" si="47"/>
        <v>768</v>
      </c>
      <c r="F384" s="5">
        <f t="shared" si="48"/>
        <v>1677</v>
      </c>
      <c r="G384" s="5">
        <f t="shared" si="49"/>
        <v>18</v>
      </c>
      <c r="H384" s="5">
        <f t="shared" si="50"/>
        <v>6</v>
      </c>
      <c r="I384" s="5">
        <f t="shared" si="51"/>
        <v>5</v>
      </c>
      <c r="J384" s="1">
        <f t="shared" si="52"/>
        <v>0.90887573964497037</v>
      </c>
      <c r="K384" s="9">
        <f t="shared" si="53"/>
        <v>0.58064516129032262</v>
      </c>
    </row>
    <row r="385" spans="1:11" x14ac:dyDescent="0.25">
      <c r="A385" t="s">
        <v>118</v>
      </c>
      <c r="B385" t="s">
        <v>66</v>
      </c>
      <c r="C385" s="5">
        <f t="shared" si="45"/>
        <v>1</v>
      </c>
      <c r="D385" s="5">
        <f t="shared" si="46"/>
        <v>4</v>
      </c>
      <c r="E385" s="5">
        <f t="shared" si="47"/>
        <v>32</v>
      </c>
      <c r="F385" s="5">
        <f t="shared" si="48"/>
        <v>60</v>
      </c>
      <c r="G385" s="5">
        <f t="shared" si="49"/>
        <v>0</v>
      </c>
      <c r="H385" s="5">
        <f t="shared" si="50"/>
        <v>0</v>
      </c>
      <c r="I385" s="5">
        <f t="shared" si="51"/>
        <v>0</v>
      </c>
      <c r="J385" s="1">
        <f t="shared" si="52"/>
        <v>0.88888888888888884</v>
      </c>
      <c r="K385" s="9">
        <f t="shared" si="53"/>
        <v>0</v>
      </c>
    </row>
    <row r="386" spans="1:11" x14ac:dyDescent="0.25">
      <c r="A386" t="s">
        <v>141</v>
      </c>
      <c r="B386" t="s">
        <v>66</v>
      </c>
      <c r="C386" s="5">
        <f t="shared" ref="C386:C449" si="54">SUMPRODUCT(--(Season=A386),--(GoalieName=B386),GS)</f>
        <v>1</v>
      </c>
      <c r="D386" s="5">
        <f t="shared" ref="D386:D449" si="55">SUMPRODUCT(--(Season=A386),--(GoalieName=B386),GA)</f>
        <v>5</v>
      </c>
      <c r="E386" s="5">
        <f t="shared" ref="E386:E449" si="56">SUMPRODUCT(--(Season=A386),--(GoalieName=B386),SV)</f>
        <v>21</v>
      </c>
      <c r="F386" s="5">
        <f t="shared" ref="F386:F449" si="57">SUMPRODUCT(--(Season=A386),--(GoalieName=B386),MIN)</f>
        <v>59</v>
      </c>
      <c r="G386" s="5">
        <f t="shared" ref="G386:G449" si="58">SUMPRODUCT(--(Season=A386),--(GoalieName=B386),QS)</f>
        <v>0</v>
      </c>
      <c r="H386" s="5">
        <f t="shared" ref="H386:H449" si="59">SUMPRODUCT(--(Season=A386),--(GoalieName=B386),RBS)</f>
        <v>1</v>
      </c>
      <c r="I386" s="5">
        <f t="shared" ref="I386:I449" si="60">SUMPRODUCT(--(Season=A386),--(GoalieName=B386),PULL)</f>
        <v>0</v>
      </c>
      <c r="J386" s="1">
        <f t="shared" ref="J386:J449" si="61">E386/SUM(D386:E386)</f>
        <v>0.80769230769230771</v>
      </c>
      <c r="K386" s="9">
        <f t="shared" ref="K386:K449" si="62">G386/C386</f>
        <v>0</v>
      </c>
    </row>
    <row r="387" spans="1:11" x14ac:dyDescent="0.25">
      <c r="A387" t="s">
        <v>91</v>
      </c>
      <c r="B387" t="s">
        <v>102</v>
      </c>
      <c r="C387" s="5">
        <f t="shared" si="54"/>
        <v>3</v>
      </c>
      <c r="D387" s="5">
        <f t="shared" si="55"/>
        <v>9</v>
      </c>
      <c r="E387" s="5">
        <f t="shared" si="56"/>
        <v>77</v>
      </c>
      <c r="F387" s="5">
        <f t="shared" si="57"/>
        <v>180</v>
      </c>
      <c r="G387" s="5">
        <f t="shared" si="58"/>
        <v>1</v>
      </c>
      <c r="H387" s="5">
        <f t="shared" si="59"/>
        <v>1</v>
      </c>
      <c r="I387" s="5">
        <f t="shared" si="60"/>
        <v>0</v>
      </c>
      <c r="J387" s="1">
        <f t="shared" si="61"/>
        <v>0.89534883720930236</v>
      </c>
      <c r="K387" s="9">
        <f t="shared" si="62"/>
        <v>0.33333333333333331</v>
      </c>
    </row>
    <row r="388" spans="1:11" x14ac:dyDescent="0.25">
      <c r="A388" t="s">
        <v>109</v>
      </c>
      <c r="B388" t="s">
        <v>102</v>
      </c>
      <c r="C388" s="5">
        <f t="shared" si="54"/>
        <v>16</v>
      </c>
      <c r="D388" s="5">
        <f t="shared" si="55"/>
        <v>40</v>
      </c>
      <c r="E388" s="5">
        <f t="shared" si="56"/>
        <v>413</v>
      </c>
      <c r="F388" s="5">
        <f t="shared" si="57"/>
        <v>850</v>
      </c>
      <c r="G388" s="5">
        <f t="shared" si="58"/>
        <v>10</v>
      </c>
      <c r="H388" s="5">
        <f t="shared" si="59"/>
        <v>4</v>
      </c>
      <c r="I388" s="5">
        <f t="shared" si="60"/>
        <v>3</v>
      </c>
      <c r="J388" s="1">
        <f t="shared" si="61"/>
        <v>0.91169977924944812</v>
      </c>
      <c r="K388" s="9">
        <f t="shared" si="62"/>
        <v>0.625</v>
      </c>
    </row>
    <row r="389" spans="1:11" x14ac:dyDescent="0.25">
      <c r="A389" t="s">
        <v>118</v>
      </c>
      <c r="B389" t="s">
        <v>102</v>
      </c>
      <c r="C389" s="5">
        <f t="shared" si="54"/>
        <v>44</v>
      </c>
      <c r="D389" s="5">
        <f t="shared" si="55"/>
        <v>105</v>
      </c>
      <c r="E389" s="5">
        <f t="shared" si="56"/>
        <v>1106</v>
      </c>
      <c r="F389" s="5">
        <f t="shared" si="57"/>
        <v>2533</v>
      </c>
      <c r="G389" s="5">
        <f t="shared" si="58"/>
        <v>23</v>
      </c>
      <c r="H389" s="5">
        <f t="shared" si="59"/>
        <v>4</v>
      </c>
      <c r="I389" s="5">
        <f t="shared" si="60"/>
        <v>4</v>
      </c>
      <c r="J389" s="1">
        <f t="shared" si="61"/>
        <v>0.91329479768786126</v>
      </c>
      <c r="K389" s="9">
        <f t="shared" si="62"/>
        <v>0.52272727272727271</v>
      </c>
    </row>
    <row r="390" spans="1:11" x14ac:dyDescent="0.25">
      <c r="A390" t="s">
        <v>129</v>
      </c>
      <c r="B390" t="s">
        <v>102</v>
      </c>
      <c r="C390" s="5">
        <f t="shared" si="54"/>
        <v>30</v>
      </c>
      <c r="D390" s="5">
        <f t="shared" si="55"/>
        <v>79</v>
      </c>
      <c r="E390" s="5">
        <f t="shared" si="56"/>
        <v>759</v>
      </c>
      <c r="F390" s="5">
        <f t="shared" si="57"/>
        <v>1736</v>
      </c>
      <c r="G390" s="5">
        <f t="shared" si="58"/>
        <v>14</v>
      </c>
      <c r="H390" s="5">
        <f t="shared" si="59"/>
        <v>4</v>
      </c>
      <c r="I390" s="5">
        <f t="shared" si="60"/>
        <v>2</v>
      </c>
      <c r="J390" s="1">
        <f t="shared" si="61"/>
        <v>0.90572792362768495</v>
      </c>
      <c r="K390" s="9">
        <f t="shared" si="62"/>
        <v>0.46666666666666667</v>
      </c>
    </row>
    <row r="391" spans="1:11" x14ac:dyDescent="0.25">
      <c r="A391" t="s">
        <v>141</v>
      </c>
      <c r="B391" t="s">
        <v>102</v>
      </c>
      <c r="C391" s="5">
        <f t="shared" si="54"/>
        <v>12</v>
      </c>
      <c r="D391" s="5">
        <f t="shared" si="55"/>
        <v>32</v>
      </c>
      <c r="E391" s="5">
        <f t="shared" si="56"/>
        <v>324</v>
      </c>
      <c r="F391" s="5">
        <f t="shared" si="57"/>
        <v>696</v>
      </c>
      <c r="G391" s="5">
        <f t="shared" si="58"/>
        <v>7</v>
      </c>
      <c r="H391" s="5">
        <f t="shared" si="59"/>
        <v>2</v>
      </c>
      <c r="I391" s="5">
        <f t="shared" si="60"/>
        <v>1</v>
      </c>
      <c r="J391" s="1">
        <f t="shared" si="61"/>
        <v>0.9101123595505618</v>
      </c>
      <c r="K391" s="9">
        <f t="shared" si="62"/>
        <v>0.58333333333333337</v>
      </c>
    </row>
    <row r="392" spans="1:11" x14ac:dyDescent="0.25">
      <c r="A392" t="s">
        <v>151</v>
      </c>
      <c r="B392" t="s">
        <v>102</v>
      </c>
      <c r="C392" s="5">
        <f t="shared" si="54"/>
        <v>13</v>
      </c>
      <c r="D392" s="5">
        <f t="shared" si="55"/>
        <v>38</v>
      </c>
      <c r="E392" s="5">
        <f t="shared" si="56"/>
        <v>432</v>
      </c>
      <c r="F392" s="5">
        <f t="shared" si="57"/>
        <v>789</v>
      </c>
      <c r="G392" s="5">
        <f t="shared" si="58"/>
        <v>8</v>
      </c>
      <c r="H392" s="5">
        <f t="shared" si="59"/>
        <v>2</v>
      </c>
      <c r="I392" s="5">
        <f t="shared" si="60"/>
        <v>0</v>
      </c>
      <c r="J392" s="1">
        <f t="shared" si="61"/>
        <v>0.91914893617021276</v>
      </c>
      <c r="K392" s="9">
        <f t="shared" si="62"/>
        <v>0.61538461538461542</v>
      </c>
    </row>
    <row r="393" spans="1:11" x14ac:dyDescent="0.25">
      <c r="A393" t="s">
        <v>10</v>
      </c>
      <c r="B393" t="s">
        <v>67</v>
      </c>
      <c r="C393" s="5">
        <f t="shared" si="54"/>
        <v>76</v>
      </c>
      <c r="D393" s="5">
        <f t="shared" si="55"/>
        <v>197</v>
      </c>
      <c r="E393" s="5">
        <f t="shared" si="56"/>
        <v>1899</v>
      </c>
      <c r="F393" s="5">
        <f t="shared" si="57"/>
        <v>4383</v>
      </c>
      <c r="G393" s="5">
        <f t="shared" si="58"/>
        <v>39</v>
      </c>
      <c r="H393" s="5">
        <f t="shared" si="59"/>
        <v>16</v>
      </c>
      <c r="I393" s="5">
        <f t="shared" si="60"/>
        <v>9</v>
      </c>
      <c r="J393" s="1">
        <f t="shared" si="61"/>
        <v>0.90601145038167941</v>
      </c>
      <c r="K393" s="9">
        <f t="shared" si="62"/>
        <v>0.51315789473684215</v>
      </c>
    </row>
    <row r="394" spans="1:11" x14ac:dyDescent="0.25">
      <c r="A394" t="s">
        <v>91</v>
      </c>
      <c r="B394" t="s">
        <v>67</v>
      </c>
      <c r="C394" s="5">
        <f t="shared" si="54"/>
        <v>76</v>
      </c>
      <c r="D394" s="5">
        <f t="shared" si="55"/>
        <v>209</v>
      </c>
      <c r="E394" s="5">
        <f t="shared" si="56"/>
        <v>1946</v>
      </c>
      <c r="F394" s="5">
        <f t="shared" si="57"/>
        <v>4402</v>
      </c>
      <c r="G394" s="5">
        <f t="shared" si="58"/>
        <v>38</v>
      </c>
      <c r="H394" s="5">
        <f t="shared" si="59"/>
        <v>11</v>
      </c>
      <c r="I394" s="5">
        <f t="shared" si="60"/>
        <v>7</v>
      </c>
      <c r="J394" s="1">
        <f t="shared" si="61"/>
        <v>0.90301624129930391</v>
      </c>
      <c r="K394" s="9">
        <f t="shared" si="62"/>
        <v>0.5</v>
      </c>
    </row>
    <row r="395" spans="1:11" x14ac:dyDescent="0.25">
      <c r="A395" t="s">
        <v>109</v>
      </c>
      <c r="B395" t="s">
        <v>67</v>
      </c>
      <c r="C395" s="5">
        <f t="shared" si="54"/>
        <v>72</v>
      </c>
      <c r="D395" s="5">
        <f t="shared" si="55"/>
        <v>162</v>
      </c>
      <c r="E395" s="5">
        <f t="shared" si="56"/>
        <v>1864</v>
      </c>
      <c r="F395" s="5">
        <f t="shared" si="57"/>
        <v>4187</v>
      </c>
      <c r="G395" s="5">
        <f t="shared" si="58"/>
        <v>46</v>
      </c>
      <c r="H395" s="5">
        <f t="shared" si="59"/>
        <v>9</v>
      </c>
      <c r="I395" s="5">
        <f t="shared" si="60"/>
        <v>6</v>
      </c>
      <c r="J395" s="1">
        <f t="shared" si="61"/>
        <v>0.92003948667324775</v>
      </c>
      <c r="K395" s="9">
        <f t="shared" si="62"/>
        <v>0.63888888888888884</v>
      </c>
    </row>
    <row r="396" spans="1:11" x14ac:dyDescent="0.25">
      <c r="A396" t="s">
        <v>118</v>
      </c>
      <c r="B396" t="s">
        <v>67</v>
      </c>
      <c r="C396" s="5">
        <f t="shared" si="54"/>
        <v>71</v>
      </c>
      <c r="D396" s="5">
        <f t="shared" si="55"/>
        <v>182</v>
      </c>
      <c r="E396" s="5">
        <f t="shared" si="56"/>
        <v>1753</v>
      </c>
      <c r="F396" s="5">
        <f t="shared" si="57"/>
        <v>4145</v>
      </c>
      <c r="G396" s="5">
        <f t="shared" si="58"/>
        <v>40</v>
      </c>
      <c r="H396" s="5">
        <f t="shared" si="59"/>
        <v>14</v>
      </c>
      <c r="I396" s="5">
        <f t="shared" si="60"/>
        <v>6</v>
      </c>
      <c r="J396" s="1">
        <f t="shared" si="61"/>
        <v>0.90594315245478041</v>
      </c>
      <c r="K396" s="9">
        <f t="shared" si="62"/>
        <v>0.56338028169014087</v>
      </c>
    </row>
    <row r="397" spans="1:11" x14ac:dyDescent="0.25">
      <c r="A397" t="s">
        <v>129</v>
      </c>
      <c r="B397" t="s">
        <v>67</v>
      </c>
      <c r="C397" s="5">
        <f t="shared" si="54"/>
        <v>68</v>
      </c>
      <c r="D397" s="5">
        <f t="shared" si="55"/>
        <v>159</v>
      </c>
      <c r="E397" s="5">
        <f t="shared" si="56"/>
        <v>1857</v>
      </c>
      <c r="F397" s="5">
        <f t="shared" si="57"/>
        <v>4068</v>
      </c>
      <c r="G397" s="5">
        <f t="shared" si="58"/>
        <v>42</v>
      </c>
      <c r="H397" s="5">
        <f t="shared" si="59"/>
        <v>6</v>
      </c>
      <c r="I397" s="5">
        <f t="shared" si="60"/>
        <v>2</v>
      </c>
      <c r="J397" s="1">
        <f t="shared" si="61"/>
        <v>0.92113095238095233</v>
      </c>
      <c r="K397" s="9">
        <f t="shared" si="62"/>
        <v>0.61764705882352944</v>
      </c>
    </row>
    <row r="398" spans="1:11" x14ac:dyDescent="0.25">
      <c r="A398" t="s">
        <v>141</v>
      </c>
      <c r="B398" t="s">
        <v>67</v>
      </c>
      <c r="C398" s="5">
        <f t="shared" si="54"/>
        <v>24</v>
      </c>
      <c r="D398" s="5">
        <f t="shared" si="55"/>
        <v>77</v>
      </c>
      <c r="E398" s="5">
        <f t="shared" si="56"/>
        <v>573</v>
      </c>
      <c r="F398" s="5">
        <f t="shared" si="57"/>
        <v>1343</v>
      </c>
      <c r="G398" s="5">
        <f t="shared" si="58"/>
        <v>9</v>
      </c>
      <c r="H398" s="5">
        <f t="shared" si="59"/>
        <v>9</v>
      </c>
      <c r="I398" s="5">
        <f t="shared" si="60"/>
        <v>4</v>
      </c>
      <c r="J398" s="1">
        <f t="shared" si="61"/>
        <v>0.88153846153846149</v>
      </c>
      <c r="K398" s="9">
        <f t="shared" si="62"/>
        <v>0.375</v>
      </c>
    </row>
    <row r="399" spans="1:11" x14ac:dyDescent="0.25">
      <c r="A399" t="s">
        <v>10</v>
      </c>
      <c r="B399" t="s">
        <v>68</v>
      </c>
      <c r="C399" s="5">
        <f t="shared" si="54"/>
        <v>17</v>
      </c>
      <c r="D399" s="5">
        <f t="shared" si="55"/>
        <v>45</v>
      </c>
      <c r="E399" s="5">
        <f t="shared" si="56"/>
        <v>469</v>
      </c>
      <c r="F399" s="5">
        <f t="shared" si="57"/>
        <v>1024</v>
      </c>
      <c r="G399" s="5">
        <f t="shared" si="58"/>
        <v>10</v>
      </c>
      <c r="H399" s="5">
        <f t="shared" si="59"/>
        <v>2</v>
      </c>
      <c r="I399" s="5">
        <f t="shared" si="60"/>
        <v>0</v>
      </c>
      <c r="J399" s="1">
        <f t="shared" si="61"/>
        <v>0.91245136186770426</v>
      </c>
      <c r="K399" s="9">
        <f t="shared" si="62"/>
        <v>0.58823529411764708</v>
      </c>
    </row>
    <row r="400" spans="1:11" x14ac:dyDescent="0.25">
      <c r="A400" t="s">
        <v>91</v>
      </c>
      <c r="B400" t="s">
        <v>68</v>
      </c>
      <c r="C400" s="5">
        <f t="shared" si="54"/>
        <v>16</v>
      </c>
      <c r="D400" s="5">
        <f t="shared" si="55"/>
        <v>42</v>
      </c>
      <c r="E400" s="5">
        <f t="shared" si="56"/>
        <v>436</v>
      </c>
      <c r="F400" s="5">
        <f t="shared" si="57"/>
        <v>897</v>
      </c>
      <c r="G400" s="5">
        <f t="shared" si="58"/>
        <v>9</v>
      </c>
      <c r="H400" s="5">
        <f t="shared" si="59"/>
        <v>2</v>
      </c>
      <c r="I400" s="5">
        <f t="shared" si="60"/>
        <v>2</v>
      </c>
      <c r="J400" s="1">
        <f t="shared" si="61"/>
        <v>0.91213389121338917</v>
      </c>
      <c r="K400" s="9">
        <f t="shared" si="62"/>
        <v>0.5625</v>
      </c>
    </row>
    <row r="401" spans="1:11" x14ac:dyDescent="0.25">
      <c r="A401" t="s">
        <v>109</v>
      </c>
      <c r="B401" t="s">
        <v>117</v>
      </c>
      <c r="C401" s="5">
        <f t="shared" si="54"/>
        <v>3</v>
      </c>
      <c r="D401" s="5">
        <f t="shared" si="55"/>
        <v>3</v>
      </c>
      <c r="E401" s="5">
        <f t="shared" si="56"/>
        <v>84</v>
      </c>
      <c r="F401" s="5">
        <f t="shared" si="57"/>
        <v>180</v>
      </c>
      <c r="G401" s="5">
        <f t="shared" si="58"/>
        <v>3</v>
      </c>
      <c r="H401" s="5">
        <f t="shared" si="59"/>
        <v>0</v>
      </c>
      <c r="I401" s="5">
        <f t="shared" si="60"/>
        <v>0</v>
      </c>
      <c r="J401" s="1">
        <f t="shared" si="61"/>
        <v>0.96551724137931039</v>
      </c>
      <c r="K401" s="9">
        <f t="shared" si="62"/>
        <v>1</v>
      </c>
    </row>
    <row r="402" spans="1:11" x14ac:dyDescent="0.25">
      <c r="A402" t="s">
        <v>118</v>
      </c>
      <c r="B402" t="s">
        <v>117</v>
      </c>
      <c r="C402" s="5">
        <f t="shared" si="54"/>
        <v>1</v>
      </c>
      <c r="D402" s="5">
        <f t="shared" si="55"/>
        <v>4</v>
      </c>
      <c r="E402" s="5">
        <f t="shared" si="56"/>
        <v>11</v>
      </c>
      <c r="F402" s="5">
        <f t="shared" si="57"/>
        <v>26</v>
      </c>
      <c r="G402" s="5">
        <f t="shared" si="58"/>
        <v>0</v>
      </c>
      <c r="H402" s="5">
        <f t="shared" si="59"/>
        <v>1</v>
      </c>
      <c r="I402" s="5">
        <f t="shared" si="60"/>
        <v>1</v>
      </c>
      <c r="J402" s="1">
        <f t="shared" si="61"/>
        <v>0.73333333333333328</v>
      </c>
      <c r="K402" s="9">
        <f t="shared" si="62"/>
        <v>0</v>
      </c>
    </row>
    <row r="403" spans="1:11" x14ac:dyDescent="0.25">
      <c r="A403" t="s">
        <v>91</v>
      </c>
      <c r="B403" t="s">
        <v>103</v>
      </c>
      <c r="C403" s="5">
        <f t="shared" si="54"/>
        <v>14</v>
      </c>
      <c r="D403" s="5">
        <f t="shared" si="55"/>
        <v>46</v>
      </c>
      <c r="E403" s="5">
        <f t="shared" si="56"/>
        <v>349</v>
      </c>
      <c r="F403" s="5">
        <f t="shared" si="57"/>
        <v>743</v>
      </c>
      <c r="G403" s="5">
        <f t="shared" si="58"/>
        <v>4</v>
      </c>
      <c r="H403" s="5">
        <f t="shared" si="59"/>
        <v>6</v>
      </c>
      <c r="I403" s="5">
        <f t="shared" si="60"/>
        <v>3</v>
      </c>
      <c r="J403" s="1">
        <f t="shared" si="61"/>
        <v>0.8835443037974684</v>
      </c>
      <c r="K403" s="9">
        <f t="shared" si="62"/>
        <v>0.2857142857142857</v>
      </c>
    </row>
    <row r="404" spans="1:11" x14ac:dyDescent="0.25">
      <c r="A404" t="s">
        <v>118</v>
      </c>
      <c r="B404" t="s">
        <v>103</v>
      </c>
      <c r="C404" s="5">
        <f t="shared" si="54"/>
        <v>1</v>
      </c>
      <c r="D404" s="5">
        <f t="shared" si="55"/>
        <v>3</v>
      </c>
      <c r="E404" s="5">
        <f t="shared" si="56"/>
        <v>24</v>
      </c>
      <c r="F404" s="5">
        <f t="shared" si="57"/>
        <v>59</v>
      </c>
      <c r="G404" s="5">
        <f t="shared" si="58"/>
        <v>0</v>
      </c>
      <c r="H404" s="5">
        <f t="shared" si="59"/>
        <v>0</v>
      </c>
      <c r="I404" s="5">
        <f t="shared" si="60"/>
        <v>0</v>
      </c>
      <c r="J404" s="1">
        <f t="shared" si="61"/>
        <v>0.88888888888888884</v>
      </c>
      <c r="K404" s="9">
        <f t="shared" si="62"/>
        <v>0</v>
      </c>
    </row>
    <row r="405" spans="1:11" x14ac:dyDescent="0.25">
      <c r="A405" t="s">
        <v>151</v>
      </c>
      <c r="B405" t="s">
        <v>103</v>
      </c>
      <c r="C405" s="5">
        <f t="shared" si="54"/>
        <v>3</v>
      </c>
      <c r="D405" s="5">
        <f t="shared" si="55"/>
        <v>10</v>
      </c>
      <c r="E405" s="5">
        <f t="shared" si="56"/>
        <v>86</v>
      </c>
      <c r="F405" s="5">
        <f t="shared" si="57"/>
        <v>179</v>
      </c>
      <c r="G405" s="5">
        <f t="shared" si="58"/>
        <v>0</v>
      </c>
      <c r="H405" s="5">
        <f t="shared" si="59"/>
        <v>0</v>
      </c>
      <c r="I405" s="5">
        <f t="shared" si="60"/>
        <v>0</v>
      </c>
      <c r="J405" s="1">
        <f t="shared" si="61"/>
        <v>0.89583333333333337</v>
      </c>
      <c r="K405" s="9">
        <f t="shared" si="62"/>
        <v>0</v>
      </c>
    </row>
    <row r="406" spans="1:11" x14ac:dyDescent="0.25">
      <c r="A406" t="s">
        <v>10</v>
      </c>
      <c r="B406" t="s">
        <v>69</v>
      </c>
      <c r="C406" s="5">
        <f t="shared" si="54"/>
        <v>32</v>
      </c>
      <c r="D406" s="5">
        <f t="shared" si="55"/>
        <v>79</v>
      </c>
      <c r="E406" s="5">
        <f t="shared" si="56"/>
        <v>744</v>
      </c>
      <c r="F406" s="5">
        <f t="shared" si="57"/>
        <v>1862</v>
      </c>
      <c r="G406" s="5">
        <f t="shared" si="58"/>
        <v>15</v>
      </c>
      <c r="H406" s="5">
        <f t="shared" si="59"/>
        <v>8</v>
      </c>
      <c r="I406" s="5">
        <f t="shared" si="60"/>
        <v>1</v>
      </c>
      <c r="J406" s="1">
        <f t="shared" si="61"/>
        <v>0.90400972053462936</v>
      </c>
      <c r="K406" s="9">
        <f t="shared" si="62"/>
        <v>0.46875</v>
      </c>
    </row>
    <row r="407" spans="1:11" x14ac:dyDescent="0.25">
      <c r="A407" t="s">
        <v>91</v>
      </c>
      <c r="B407" t="s">
        <v>69</v>
      </c>
      <c r="C407" s="5">
        <f t="shared" si="54"/>
        <v>40</v>
      </c>
      <c r="D407" s="5">
        <f t="shared" si="55"/>
        <v>107</v>
      </c>
      <c r="E407" s="5">
        <f t="shared" si="56"/>
        <v>1154</v>
      </c>
      <c r="F407" s="5">
        <f t="shared" si="57"/>
        <v>2426</v>
      </c>
      <c r="G407" s="5">
        <f t="shared" si="58"/>
        <v>25</v>
      </c>
      <c r="H407" s="5">
        <f t="shared" si="59"/>
        <v>4</v>
      </c>
      <c r="I407" s="5">
        <f t="shared" si="60"/>
        <v>1</v>
      </c>
      <c r="J407" s="1">
        <f t="shared" si="61"/>
        <v>0.91514670896114192</v>
      </c>
      <c r="K407" s="9">
        <f t="shared" si="62"/>
        <v>0.625</v>
      </c>
    </row>
    <row r="408" spans="1:11" x14ac:dyDescent="0.25">
      <c r="A408" t="s">
        <v>109</v>
      </c>
      <c r="B408" t="s">
        <v>69</v>
      </c>
      <c r="C408" s="5">
        <f t="shared" si="54"/>
        <v>36</v>
      </c>
      <c r="D408" s="5">
        <f t="shared" si="55"/>
        <v>103</v>
      </c>
      <c r="E408" s="5">
        <f t="shared" si="56"/>
        <v>964</v>
      </c>
      <c r="F408" s="5">
        <f t="shared" si="57"/>
        <v>2038</v>
      </c>
      <c r="G408" s="5">
        <f t="shared" si="58"/>
        <v>14</v>
      </c>
      <c r="H408" s="5">
        <f t="shared" si="59"/>
        <v>6</v>
      </c>
      <c r="I408" s="5">
        <f t="shared" si="60"/>
        <v>4</v>
      </c>
      <c r="J408" s="1">
        <f t="shared" si="61"/>
        <v>0.90346766635426434</v>
      </c>
      <c r="K408" s="9">
        <f t="shared" si="62"/>
        <v>0.3888888888888889</v>
      </c>
    </row>
    <row r="409" spans="1:11" x14ac:dyDescent="0.25">
      <c r="A409" t="s">
        <v>118</v>
      </c>
      <c r="B409" t="s">
        <v>69</v>
      </c>
      <c r="C409" s="5">
        <f t="shared" si="54"/>
        <v>20</v>
      </c>
      <c r="D409" s="5">
        <f t="shared" si="55"/>
        <v>52</v>
      </c>
      <c r="E409" s="5">
        <f t="shared" si="56"/>
        <v>479</v>
      </c>
      <c r="F409" s="5">
        <f t="shared" si="57"/>
        <v>1111</v>
      </c>
      <c r="G409" s="5">
        <f t="shared" si="58"/>
        <v>10</v>
      </c>
      <c r="H409" s="5">
        <f t="shared" si="59"/>
        <v>5</v>
      </c>
      <c r="I409" s="5">
        <f t="shared" si="60"/>
        <v>3</v>
      </c>
      <c r="J409" s="1">
        <f t="shared" si="61"/>
        <v>0.90207156308851222</v>
      </c>
      <c r="K409" s="9">
        <f t="shared" si="62"/>
        <v>0.5</v>
      </c>
    </row>
    <row r="410" spans="1:11" x14ac:dyDescent="0.25">
      <c r="A410" t="s">
        <v>129</v>
      </c>
      <c r="B410" t="s">
        <v>69</v>
      </c>
      <c r="C410" s="5">
        <f t="shared" si="54"/>
        <v>66</v>
      </c>
      <c r="D410" s="5">
        <f t="shared" si="55"/>
        <v>143</v>
      </c>
      <c r="E410" s="5">
        <f t="shared" si="56"/>
        <v>1883</v>
      </c>
      <c r="F410" s="5">
        <f t="shared" si="57"/>
        <v>3832</v>
      </c>
      <c r="G410" s="5">
        <f t="shared" si="58"/>
        <v>42</v>
      </c>
      <c r="H410" s="5">
        <f t="shared" si="59"/>
        <v>9</v>
      </c>
      <c r="I410" s="5">
        <f t="shared" si="60"/>
        <v>5</v>
      </c>
      <c r="J410" s="1">
        <f t="shared" si="61"/>
        <v>0.92941757156959526</v>
      </c>
      <c r="K410" s="9">
        <f t="shared" si="62"/>
        <v>0.63636363636363635</v>
      </c>
    </row>
    <row r="411" spans="1:11" x14ac:dyDescent="0.25">
      <c r="A411" t="s">
        <v>141</v>
      </c>
      <c r="B411" t="s">
        <v>69</v>
      </c>
      <c r="C411" s="5">
        <f t="shared" si="54"/>
        <v>34</v>
      </c>
      <c r="D411" s="5">
        <f t="shared" si="55"/>
        <v>84</v>
      </c>
      <c r="E411" s="5">
        <f t="shared" si="56"/>
        <v>854</v>
      </c>
      <c r="F411" s="5">
        <f t="shared" si="57"/>
        <v>1957</v>
      </c>
      <c r="G411" s="5">
        <f t="shared" si="58"/>
        <v>15</v>
      </c>
      <c r="H411" s="5">
        <f t="shared" si="59"/>
        <v>7</v>
      </c>
      <c r="I411" s="5">
        <f t="shared" si="60"/>
        <v>5</v>
      </c>
      <c r="J411" s="1">
        <f t="shared" si="61"/>
        <v>0.91044776119402981</v>
      </c>
      <c r="K411" s="9">
        <f t="shared" si="62"/>
        <v>0.44117647058823528</v>
      </c>
    </row>
    <row r="412" spans="1:11" x14ac:dyDescent="0.25">
      <c r="A412" t="s">
        <v>151</v>
      </c>
      <c r="B412" t="s">
        <v>69</v>
      </c>
      <c r="C412" s="5">
        <f t="shared" si="54"/>
        <v>61</v>
      </c>
      <c r="D412" s="5">
        <f t="shared" si="55"/>
        <v>158</v>
      </c>
      <c r="E412" s="5">
        <f t="shared" si="56"/>
        <v>1706</v>
      </c>
      <c r="F412" s="5">
        <f t="shared" si="57"/>
        <v>3585</v>
      </c>
      <c r="G412" s="5">
        <f t="shared" si="58"/>
        <v>35</v>
      </c>
      <c r="H412" s="5">
        <f t="shared" si="59"/>
        <v>5</v>
      </c>
      <c r="I412" s="5">
        <f t="shared" si="60"/>
        <v>5</v>
      </c>
      <c r="J412" s="1">
        <f t="shared" si="61"/>
        <v>0.91523605150214593</v>
      </c>
      <c r="K412" s="9">
        <f t="shared" si="62"/>
        <v>0.57377049180327866</v>
      </c>
    </row>
    <row r="413" spans="1:11" x14ac:dyDescent="0.25">
      <c r="A413" t="s">
        <v>118</v>
      </c>
      <c r="B413" t="s">
        <v>125</v>
      </c>
      <c r="C413" s="5">
        <f t="shared" si="54"/>
        <v>4</v>
      </c>
      <c r="D413" s="5">
        <f t="shared" si="55"/>
        <v>15</v>
      </c>
      <c r="E413" s="5">
        <f t="shared" si="56"/>
        <v>103</v>
      </c>
      <c r="F413" s="5">
        <f t="shared" si="57"/>
        <v>207</v>
      </c>
      <c r="G413" s="5">
        <f t="shared" si="58"/>
        <v>2</v>
      </c>
      <c r="H413" s="5">
        <f t="shared" si="59"/>
        <v>2</v>
      </c>
      <c r="I413" s="5">
        <f t="shared" si="60"/>
        <v>1</v>
      </c>
      <c r="J413" s="1">
        <f t="shared" si="61"/>
        <v>0.8728813559322034</v>
      </c>
      <c r="K413" s="9">
        <f t="shared" si="62"/>
        <v>0.5</v>
      </c>
    </row>
    <row r="414" spans="1:11" x14ac:dyDescent="0.25">
      <c r="A414" t="s">
        <v>118</v>
      </c>
      <c r="B414" t="s">
        <v>126</v>
      </c>
      <c r="C414" s="5">
        <f t="shared" si="54"/>
        <v>7</v>
      </c>
      <c r="D414" s="5">
        <f t="shared" si="55"/>
        <v>20</v>
      </c>
      <c r="E414" s="5">
        <f t="shared" si="56"/>
        <v>164</v>
      </c>
      <c r="F414" s="5">
        <f t="shared" si="57"/>
        <v>297</v>
      </c>
      <c r="G414" s="5">
        <f t="shared" si="58"/>
        <v>2</v>
      </c>
      <c r="H414" s="5">
        <f t="shared" si="59"/>
        <v>2</v>
      </c>
      <c r="I414" s="5">
        <f t="shared" si="60"/>
        <v>3</v>
      </c>
      <c r="J414" s="1">
        <f t="shared" si="61"/>
        <v>0.89130434782608692</v>
      </c>
      <c r="K414" s="9">
        <f t="shared" si="62"/>
        <v>0.2857142857142857</v>
      </c>
    </row>
    <row r="415" spans="1:11" x14ac:dyDescent="0.25">
      <c r="A415" t="s">
        <v>151</v>
      </c>
      <c r="B415" t="s">
        <v>169</v>
      </c>
      <c r="C415" s="5">
        <f t="shared" si="54"/>
        <v>5</v>
      </c>
      <c r="D415" s="5">
        <f t="shared" si="55"/>
        <v>16</v>
      </c>
      <c r="E415" s="5">
        <f t="shared" si="56"/>
        <v>146</v>
      </c>
      <c r="F415" s="5">
        <f t="shared" si="57"/>
        <v>302</v>
      </c>
      <c r="G415" s="5">
        <f t="shared" si="58"/>
        <v>2</v>
      </c>
      <c r="H415" s="5">
        <f t="shared" si="59"/>
        <v>0</v>
      </c>
      <c r="I415" s="5">
        <f t="shared" si="60"/>
        <v>0</v>
      </c>
      <c r="J415" s="1">
        <f t="shared" si="61"/>
        <v>0.90123456790123457</v>
      </c>
      <c r="K415" s="9">
        <f t="shared" si="62"/>
        <v>0.4</v>
      </c>
    </row>
    <row r="416" spans="1:11" x14ac:dyDescent="0.25">
      <c r="A416" t="s">
        <v>10</v>
      </c>
      <c r="B416" t="s">
        <v>70</v>
      </c>
      <c r="C416" s="5">
        <f t="shared" si="54"/>
        <v>57</v>
      </c>
      <c r="D416" s="5">
        <f t="shared" si="55"/>
        <v>128</v>
      </c>
      <c r="E416" s="5">
        <f t="shared" si="56"/>
        <v>1481</v>
      </c>
      <c r="F416" s="5">
        <f t="shared" si="57"/>
        <v>3345</v>
      </c>
      <c r="G416" s="5">
        <f t="shared" si="58"/>
        <v>34</v>
      </c>
      <c r="H416" s="5">
        <f t="shared" si="59"/>
        <v>5</v>
      </c>
      <c r="I416" s="5">
        <f t="shared" si="60"/>
        <v>4</v>
      </c>
      <c r="J416" s="1">
        <f t="shared" si="61"/>
        <v>0.92044748290863887</v>
      </c>
      <c r="K416" s="9">
        <f t="shared" si="62"/>
        <v>0.59649122807017541</v>
      </c>
    </row>
    <row r="417" spans="1:11" x14ac:dyDescent="0.25">
      <c r="A417" t="s">
        <v>91</v>
      </c>
      <c r="B417" t="s">
        <v>70</v>
      </c>
      <c r="C417" s="5">
        <f t="shared" si="54"/>
        <v>71</v>
      </c>
      <c r="D417" s="5">
        <f t="shared" si="55"/>
        <v>159</v>
      </c>
      <c r="E417" s="5">
        <f t="shared" si="56"/>
        <v>1900</v>
      </c>
      <c r="F417" s="5">
        <f t="shared" si="57"/>
        <v>4073</v>
      </c>
      <c r="G417" s="5">
        <f t="shared" si="58"/>
        <v>47</v>
      </c>
      <c r="H417" s="5">
        <f t="shared" si="59"/>
        <v>9</v>
      </c>
      <c r="I417" s="5">
        <f t="shared" si="60"/>
        <v>8</v>
      </c>
      <c r="J417" s="1">
        <f t="shared" si="61"/>
        <v>0.9227780475959203</v>
      </c>
      <c r="K417" s="9">
        <f t="shared" si="62"/>
        <v>0.6619718309859155</v>
      </c>
    </row>
    <row r="418" spans="1:11" x14ac:dyDescent="0.25">
      <c r="A418" t="s">
        <v>109</v>
      </c>
      <c r="B418" t="s">
        <v>70</v>
      </c>
      <c r="C418" s="5">
        <f t="shared" si="54"/>
        <v>58</v>
      </c>
      <c r="D418" s="5">
        <f t="shared" si="55"/>
        <v>154</v>
      </c>
      <c r="E418" s="5">
        <f t="shared" si="56"/>
        <v>1449</v>
      </c>
      <c r="F418" s="5">
        <f t="shared" si="57"/>
        <v>3408</v>
      </c>
      <c r="G418" s="5">
        <f t="shared" si="58"/>
        <v>29</v>
      </c>
      <c r="H418" s="5">
        <f t="shared" si="59"/>
        <v>13</v>
      </c>
      <c r="I418" s="5">
        <f t="shared" si="60"/>
        <v>4</v>
      </c>
      <c r="J418" s="1">
        <f t="shared" si="61"/>
        <v>0.90393013100436681</v>
      </c>
      <c r="K418" s="9">
        <f t="shared" si="62"/>
        <v>0.5</v>
      </c>
    </row>
    <row r="419" spans="1:11" x14ac:dyDescent="0.25">
      <c r="A419" t="s">
        <v>118</v>
      </c>
      <c r="B419" t="s">
        <v>70</v>
      </c>
      <c r="C419" s="5">
        <f t="shared" si="54"/>
        <v>50</v>
      </c>
      <c r="D419" s="5">
        <f t="shared" si="55"/>
        <v>129</v>
      </c>
      <c r="E419" s="5">
        <f t="shared" si="56"/>
        <v>1424</v>
      </c>
      <c r="F419" s="5">
        <f t="shared" si="57"/>
        <v>2933</v>
      </c>
      <c r="G419" s="5">
        <f t="shared" si="58"/>
        <v>29</v>
      </c>
      <c r="H419" s="5">
        <f t="shared" si="59"/>
        <v>9</v>
      </c>
      <c r="I419" s="5">
        <f t="shared" si="60"/>
        <v>3</v>
      </c>
      <c r="J419" s="1">
        <f t="shared" si="61"/>
        <v>0.91693496458467483</v>
      </c>
      <c r="K419" s="9">
        <f t="shared" si="62"/>
        <v>0.57999999999999996</v>
      </c>
    </row>
    <row r="420" spans="1:11" x14ac:dyDescent="0.25">
      <c r="A420" t="s">
        <v>129</v>
      </c>
      <c r="B420" t="s">
        <v>70</v>
      </c>
      <c r="C420" s="5">
        <f t="shared" si="54"/>
        <v>45</v>
      </c>
      <c r="D420" s="5">
        <f t="shared" si="55"/>
        <v>104</v>
      </c>
      <c r="E420" s="5">
        <f t="shared" si="56"/>
        <v>1180</v>
      </c>
      <c r="F420" s="5">
        <f t="shared" si="57"/>
        <v>2556</v>
      </c>
      <c r="G420" s="5">
        <f t="shared" si="58"/>
        <v>24</v>
      </c>
      <c r="H420" s="5">
        <f t="shared" si="59"/>
        <v>8</v>
      </c>
      <c r="I420" s="5">
        <f t="shared" si="60"/>
        <v>4</v>
      </c>
      <c r="J420" s="1">
        <f t="shared" si="61"/>
        <v>0.9190031152647975</v>
      </c>
      <c r="K420" s="9">
        <f t="shared" si="62"/>
        <v>0.53333333333333333</v>
      </c>
    </row>
    <row r="421" spans="1:11" x14ac:dyDescent="0.25">
      <c r="A421" t="s">
        <v>141</v>
      </c>
      <c r="B421" t="s">
        <v>70</v>
      </c>
      <c r="C421" s="5">
        <f t="shared" si="54"/>
        <v>41</v>
      </c>
      <c r="D421" s="5">
        <f t="shared" si="55"/>
        <v>98</v>
      </c>
      <c r="E421" s="5">
        <f t="shared" si="56"/>
        <v>946</v>
      </c>
      <c r="F421" s="5">
        <f t="shared" si="57"/>
        <v>2311</v>
      </c>
      <c r="G421" s="5">
        <f t="shared" si="58"/>
        <v>21</v>
      </c>
      <c r="H421" s="5">
        <f t="shared" si="59"/>
        <v>8</v>
      </c>
      <c r="I421" s="5">
        <f t="shared" si="60"/>
        <v>5</v>
      </c>
      <c r="J421" s="1">
        <f t="shared" si="61"/>
        <v>0.9061302681992337</v>
      </c>
      <c r="K421" s="9">
        <f t="shared" si="62"/>
        <v>0.51219512195121952</v>
      </c>
    </row>
    <row r="422" spans="1:11" x14ac:dyDescent="0.25">
      <c r="A422" t="s">
        <v>151</v>
      </c>
      <c r="B422" t="s">
        <v>70</v>
      </c>
      <c r="C422" s="5">
        <f t="shared" si="54"/>
        <v>19</v>
      </c>
      <c r="D422" s="5">
        <f t="shared" si="55"/>
        <v>54</v>
      </c>
      <c r="E422" s="5">
        <f t="shared" si="56"/>
        <v>476</v>
      </c>
      <c r="F422" s="5">
        <f t="shared" si="57"/>
        <v>1053</v>
      </c>
      <c r="G422" s="5">
        <f t="shared" si="58"/>
        <v>8</v>
      </c>
      <c r="H422" s="5">
        <f t="shared" si="59"/>
        <v>3</v>
      </c>
      <c r="I422" s="5">
        <f t="shared" si="60"/>
        <v>2</v>
      </c>
      <c r="J422" s="1">
        <f t="shared" si="61"/>
        <v>0.89811320754716983</v>
      </c>
      <c r="K422" s="9">
        <f t="shared" si="62"/>
        <v>0.42105263157894735</v>
      </c>
    </row>
    <row r="423" spans="1:11" x14ac:dyDescent="0.25">
      <c r="A423" t="s">
        <v>151</v>
      </c>
      <c r="B423" t="s">
        <v>170</v>
      </c>
      <c r="C423" s="5">
        <f t="shared" si="54"/>
        <v>1</v>
      </c>
      <c r="D423" s="5">
        <f t="shared" si="55"/>
        <v>2</v>
      </c>
      <c r="E423" s="5">
        <f t="shared" si="56"/>
        <v>33</v>
      </c>
      <c r="F423" s="5">
        <f t="shared" si="57"/>
        <v>61</v>
      </c>
      <c r="G423" s="5">
        <f t="shared" si="58"/>
        <v>1</v>
      </c>
      <c r="H423" s="5">
        <f t="shared" si="59"/>
        <v>0</v>
      </c>
      <c r="I423" s="5">
        <f t="shared" si="60"/>
        <v>0</v>
      </c>
      <c r="J423" s="1">
        <f t="shared" si="61"/>
        <v>0.94285714285714284</v>
      </c>
      <c r="K423" s="9">
        <f t="shared" si="62"/>
        <v>1</v>
      </c>
    </row>
    <row r="424" spans="1:11" x14ac:dyDescent="0.25">
      <c r="A424" t="s">
        <v>10</v>
      </c>
      <c r="B424" t="s">
        <v>71</v>
      </c>
      <c r="C424" s="5">
        <f t="shared" si="54"/>
        <v>49</v>
      </c>
      <c r="D424" s="5">
        <f t="shared" si="55"/>
        <v>127</v>
      </c>
      <c r="E424" s="5">
        <f t="shared" si="56"/>
        <v>1257</v>
      </c>
      <c r="F424" s="5">
        <f t="shared" si="57"/>
        <v>2865</v>
      </c>
      <c r="G424" s="5">
        <f t="shared" si="58"/>
        <v>28</v>
      </c>
      <c r="H424" s="5">
        <f t="shared" si="59"/>
        <v>8</v>
      </c>
      <c r="I424" s="5">
        <f t="shared" si="60"/>
        <v>2</v>
      </c>
      <c r="J424" s="1">
        <f t="shared" si="61"/>
        <v>0.9082369942196532</v>
      </c>
      <c r="K424" s="9">
        <f t="shared" si="62"/>
        <v>0.5714285714285714</v>
      </c>
    </row>
    <row r="425" spans="1:11" x14ac:dyDescent="0.25">
      <c r="A425" t="s">
        <v>91</v>
      </c>
      <c r="B425" t="s">
        <v>71</v>
      </c>
      <c r="C425" s="5">
        <f t="shared" si="54"/>
        <v>40</v>
      </c>
      <c r="D425" s="5">
        <f t="shared" si="55"/>
        <v>92</v>
      </c>
      <c r="E425" s="5">
        <f t="shared" si="56"/>
        <v>1070</v>
      </c>
      <c r="F425" s="5">
        <f t="shared" si="57"/>
        <v>2399</v>
      </c>
      <c r="G425" s="5">
        <f t="shared" si="58"/>
        <v>24</v>
      </c>
      <c r="H425" s="5">
        <f t="shared" si="59"/>
        <v>3</v>
      </c>
      <c r="I425" s="5">
        <f t="shared" si="60"/>
        <v>2</v>
      </c>
      <c r="J425" s="1">
        <f t="shared" si="61"/>
        <v>0.92082616179001719</v>
      </c>
      <c r="K425" s="9">
        <f t="shared" si="62"/>
        <v>0.6</v>
      </c>
    </row>
    <row r="426" spans="1:11" x14ac:dyDescent="0.25">
      <c r="A426" t="s">
        <v>109</v>
      </c>
      <c r="B426" t="s">
        <v>71</v>
      </c>
      <c r="C426" s="5">
        <f t="shared" si="54"/>
        <v>18</v>
      </c>
      <c r="D426" s="5">
        <f t="shared" si="55"/>
        <v>55</v>
      </c>
      <c r="E426" s="5">
        <f t="shared" si="56"/>
        <v>547</v>
      </c>
      <c r="F426" s="5">
        <f t="shared" si="57"/>
        <v>1083</v>
      </c>
      <c r="G426" s="5">
        <f t="shared" si="58"/>
        <v>9</v>
      </c>
      <c r="H426" s="5">
        <f t="shared" si="59"/>
        <v>1</v>
      </c>
      <c r="I426" s="5">
        <f t="shared" si="60"/>
        <v>0</v>
      </c>
      <c r="J426" s="1">
        <f t="shared" si="61"/>
        <v>0.90863787375415284</v>
      </c>
      <c r="K426" s="9">
        <f t="shared" si="62"/>
        <v>0.5</v>
      </c>
    </row>
    <row r="427" spans="1:11" x14ac:dyDescent="0.25">
      <c r="A427" t="s">
        <v>118</v>
      </c>
      <c r="B427" t="s">
        <v>71</v>
      </c>
      <c r="C427" s="5">
        <f t="shared" si="54"/>
        <v>46</v>
      </c>
      <c r="D427" s="5">
        <f t="shared" si="55"/>
        <v>151</v>
      </c>
      <c r="E427" s="5">
        <f t="shared" si="56"/>
        <v>1215</v>
      </c>
      <c r="F427" s="5">
        <f t="shared" si="57"/>
        <v>2649</v>
      </c>
      <c r="G427" s="5">
        <f t="shared" si="58"/>
        <v>15</v>
      </c>
      <c r="H427" s="5">
        <f t="shared" si="59"/>
        <v>12</v>
      </c>
      <c r="I427" s="5">
        <f t="shared" si="60"/>
        <v>3</v>
      </c>
      <c r="J427" s="1">
        <f t="shared" si="61"/>
        <v>0.88945827232796482</v>
      </c>
      <c r="K427" s="9">
        <f t="shared" si="62"/>
        <v>0.32608695652173914</v>
      </c>
    </row>
    <row r="428" spans="1:11" x14ac:dyDescent="0.25">
      <c r="A428" t="s">
        <v>129</v>
      </c>
      <c r="B428" t="s">
        <v>71</v>
      </c>
      <c r="C428" s="5">
        <f t="shared" si="54"/>
        <v>40</v>
      </c>
      <c r="D428" s="5">
        <f t="shared" si="55"/>
        <v>100</v>
      </c>
      <c r="E428" s="5">
        <f t="shared" si="56"/>
        <v>1014</v>
      </c>
      <c r="F428" s="5">
        <f t="shared" si="57"/>
        <v>2255</v>
      </c>
      <c r="G428" s="5">
        <f t="shared" si="58"/>
        <v>21</v>
      </c>
      <c r="H428" s="5">
        <f t="shared" si="59"/>
        <v>6</v>
      </c>
      <c r="I428" s="5">
        <f t="shared" si="60"/>
        <v>5</v>
      </c>
      <c r="J428" s="1">
        <f t="shared" si="61"/>
        <v>0.91023339317773788</v>
      </c>
      <c r="K428" s="9">
        <f t="shared" si="62"/>
        <v>0.52500000000000002</v>
      </c>
    </row>
    <row r="429" spans="1:11" x14ac:dyDescent="0.25">
      <c r="A429" t="s">
        <v>141</v>
      </c>
      <c r="B429" t="s">
        <v>71</v>
      </c>
      <c r="C429" s="5">
        <f t="shared" si="54"/>
        <v>11</v>
      </c>
      <c r="D429" s="5">
        <f t="shared" si="55"/>
        <v>28</v>
      </c>
      <c r="E429" s="5">
        <f t="shared" si="56"/>
        <v>331</v>
      </c>
      <c r="F429" s="5">
        <f t="shared" si="57"/>
        <v>644</v>
      </c>
      <c r="G429" s="5">
        <f t="shared" si="58"/>
        <v>5</v>
      </c>
      <c r="H429" s="5">
        <f t="shared" si="59"/>
        <v>1</v>
      </c>
      <c r="I429" s="5">
        <f t="shared" si="60"/>
        <v>1</v>
      </c>
      <c r="J429" s="1">
        <f t="shared" si="61"/>
        <v>0.92200557103064062</v>
      </c>
      <c r="K429" s="9">
        <f t="shared" si="62"/>
        <v>0.45454545454545453</v>
      </c>
    </row>
    <row r="430" spans="1:11" x14ac:dyDescent="0.25">
      <c r="A430" t="s">
        <v>151</v>
      </c>
      <c r="B430" t="s">
        <v>71</v>
      </c>
      <c r="C430" s="5">
        <f t="shared" si="54"/>
        <v>4</v>
      </c>
      <c r="D430" s="5">
        <f t="shared" si="55"/>
        <v>14</v>
      </c>
      <c r="E430" s="5">
        <f t="shared" si="56"/>
        <v>60</v>
      </c>
      <c r="F430" s="5">
        <f t="shared" si="57"/>
        <v>167</v>
      </c>
      <c r="G430" s="5">
        <f t="shared" si="58"/>
        <v>1</v>
      </c>
      <c r="H430" s="5">
        <f t="shared" si="59"/>
        <v>3</v>
      </c>
      <c r="I430" s="5">
        <f t="shared" si="60"/>
        <v>2</v>
      </c>
      <c r="J430" s="1">
        <f t="shared" si="61"/>
        <v>0.81081081081081086</v>
      </c>
      <c r="K430" s="9">
        <f t="shared" si="62"/>
        <v>0.25</v>
      </c>
    </row>
    <row r="431" spans="1:11" x14ac:dyDescent="0.25">
      <c r="A431" t="s">
        <v>10</v>
      </c>
      <c r="B431" t="s">
        <v>72</v>
      </c>
      <c r="C431" s="5">
        <f t="shared" si="54"/>
        <v>52</v>
      </c>
      <c r="D431" s="5">
        <f t="shared" si="55"/>
        <v>151</v>
      </c>
      <c r="E431" s="5">
        <f t="shared" si="56"/>
        <v>1249</v>
      </c>
      <c r="F431" s="5">
        <f t="shared" si="57"/>
        <v>3083</v>
      </c>
      <c r="G431" s="5">
        <f t="shared" si="58"/>
        <v>24</v>
      </c>
      <c r="H431" s="5">
        <f t="shared" si="59"/>
        <v>11</v>
      </c>
      <c r="I431" s="5">
        <f t="shared" si="60"/>
        <v>2</v>
      </c>
      <c r="J431" s="1">
        <f t="shared" si="61"/>
        <v>0.89214285714285713</v>
      </c>
      <c r="K431" s="9">
        <f t="shared" si="62"/>
        <v>0.46153846153846156</v>
      </c>
    </row>
    <row r="432" spans="1:11" x14ac:dyDescent="0.25">
      <c r="A432" t="s">
        <v>91</v>
      </c>
      <c r="B432" t="s">
        <v>72</v>
      </c>
      <c r="C432" s="5">
        <f t="shared" si="54"/>
        <v>8</v>
      </c>
      <c r="D432" s="5">
        <f t="shared" si="55"/>
        <v>25</v>
      </c>
      <c r="E432" s="5">
        <f t="shared" si="56"/>
        <v>220</v>
      </c>
      <c r="F432" s="5">
        <f t="shared" si="57"/>
        <v>409</v>
      </c>
      <c r="G432" s="5">
        <f t="shared" si="58"/>
        <v>3</v>
      </c>
      <c r="H432" s="5">
        <f t="shared" si="59"/>
        <v>2</v>
      </c>
      <c r="I432" s="5">
        <f t="shared" si="60"/>
        <v>2</v>
      </c>
      <c r="J432" s="1">
        <f t="shared" si="61"/>
        <v>0.89795918367346939</v>
      </c>
      <c r="K432" s="9">
        <f t="shared" si="62"/>
        <v>0.375</v>
      </c>
    </row>
    <row r="433" spans="1:11" x14ac:dyDescent="0.25">
      <c r="A433" t="s">
        <v>10</v>
      </c>
      <c r="B433" t="s">
        <v>73</v>
      </c>
      <c r="C433" s="5">
        <f t="shared" si="54"/>
        <v>5</v>
      </c>
      <c r="D433" s="5">
        <f t="shared" si="55"/>
        <v>16</v>
      </c>
      <c r="E433" s="5">
        <f t="shared" si="56"/>
        <v>160</v>
      </c>
      <c r="F433" s="5">
        <f t="shared" si="57"/>
        <v>298</v>
      </c>
      <c r="G433" s="5">
        <f t="shared" si="58"/>
        <v>2</v>
      </c>
      <c r="H433" s="5">
        <f t="shared" si="59"/>
        <v>0</v>
      </c>
      <c r="I433" s="5">
        <f t="shared" si="60"/>
        <v>0</v>
      </c>
      <c r="J433" s="1">
        <f t="shared" si="61"/>
        <v>0.90909090909090906</v>
      </c>
      <c r="K433" s="9">
        <f t="shared" si="62"/>
        <v>0.4</v>
      </c>
    </row>
    <row r="434" spans="1:11" x14ac:dyDescent="0.25">
      <c r="A434" t="s">
        <v>91</v>
      </c>
      <c r="B434" t="s">
        <v>73</v>
      </c>
      <c r="C434" s="5">
        <f t="shared" si="54"/>
        <v>11</v>
      </c>
      <c r="D434" s="5">
        <f t="shared" si="55"/>
        <v>36</v>
      </c>
      <c r="E434" s="5">
        <f t="shared" si="56"/>
        <v>259</v>
      </c>
      <c r="F434" s="5">
        <f t="shared" si="57"/>
        <v>576</v>
      </c>
      <c r="G434" s="5">
        <f t="shared" si="58"/>
        <v>3</v>
      </c>
      <c r="H434" s="5">
        <f t="shared" si="59"/>
        <v>4</v>
      </c>
      <c r="I434" s="5">
        <f t="shared" si="60"/>
        <v>2</v>
      </c>
      <c r="J434" s="1">
        <f t="shared" si="61"/>
        <v>0.87796610169491529</v>
      </c>
      <c r="K434" s="9">
        <f t="shared" si="62"/>
        <v>0.27272727272727271</v>
      </c>
    </row>
    <row r="435" spans="1:11" x14ac:dyDescent="0.25">
      <c r="A435" t="s">
        <v>109</v>
      </c>
      <c r="B435" t="s">
        <v>73</v>
      </c>
      <c r="C435" s="5">
        <f t="shared" si="54"/>
        <v>40</v>
      </c>
      <c r="D435" s="5">
        <f t="shared" si="55"/>
        <v>123</v>
      </c>
      <c r="E435" s="5">
        <f t="shared" si="56"/>
        <v>1190</v>
      </c>
      <c r="F435" s="5">
        <f t="shared" si="57"/>
        <v>2244</v>
      </c>
      <c r="G435" s="5">
        <f t="shared" si="58"/>
        <v>17</v>
      </c>
      <c r="H435" s="5">
        <f t="shared" si="59"/>
        <v>6</v>
      </c>
      <c r="I435" s="5">
        <f t="shared" si="60"/>
        <v>5</v>
      </c>
      <c r="J435" s="1">
        <f t="shared" si="61"/>
        <v>0.90632140137090633</v>
      </c>
      <c r="K435" s="9">
        <f t="shared" si="62"/>
        <v>0.42499999999999999</v>
      </c>
    </row>
    <row r="436" spans="1:11" x14ac:dyDescent="0.25">
      <c r="A436" t="s">
        <v>118</v>
      </c>
      <c r="B436" t="s">
        <v>73</v>
      </c>
      <c r="C436" s="5">
        <f t="shared" si="54"/>
        <v>54</v>
      </c>
      <c r="D436" s="5">
        <f t="shared" si="55"/>
        <v>137</v>
      </c>
      <c r="E436" s="5">
        <f t="shared" si="56"/>
        <v>1506</v>
      </c>
      <c r="F436" s="5">
        <f t="shared" si="57"/>
        <v>3056</v>
      </c>
      <c r="G436" s="5">
        <f t="shared" si="58"/>
        <v>26</v>
      </c>
      <c r="H436" s="5">
        <f t="shared" si="59"/>
        <v>9</v>
      </c>
      <c r="I436" s="5">
        <f t="shared" si="60"/>
        <v>6</v>
      </c>
      <c r="J436" s="1">
        <f t="shared" si="61"/>
        <v>0.91661594643944</v>
      </c>
      <c r="K436" s="9">
        <f t="shared" si="62"/>
        <v>0.48148148148148145</v>
      </c>
    </row>
    <row r="437" spans="1:11" x14ac:dyDescent="0.25">
      <c r="A437" t="s">
        <v>129</v>
      </c>
      <c r="B437" t="s">
        <v>73</v>
      </c>
      <c r="C437" s="5">
        <f t="shared" si="54"/>
        <v>67</v>
      </c>
      <c r="D437" s="5">
        <f t="shared" si="55"/>
        <v>190</v>
      </c>
      <c r="E437" s="5">
        <f t="shared" si="56"/>
        <v>1841</v>
      </c>
      <c r="F437" s="5">
        <f t="shared" si="57"/>
        <v>3893</v>
      </c>
      <c r="G437" s="5">
        <f t="shared" si="58"/>
        <v>36</v>
      </c>
      <c r="H437" s="5">
        <f t="shared" si="59"/>
        <v>12</v>
      </c>
      <c r="I437" s="5">
        <f t="shared" si="60"/>
        <v>6</v>
      </c>
      <c r="J437" s="1">
        <f t="shared" si="61"/>
        <v>0.90645002461841462</v>
      </c>
      <c r="K437" s="9">
        <f t="shared" si="62"/>
        <v>0.53731343283582089</v>
      </c>
    </row>
    <row r="438" spans="1:11" x14ac:dyDescent="0.25">
      <c r="A438" t="s">
        <v>141</v>
      </c>
      <c r="B438" t="s">
        <v>73</v>
      </c>
      <c r="C438" s="5">
        <f t="shared" si="54"/>
        <v>43</v>
      </c>
      <c r="D438" s="5">
        <f t="shared" si="55"/>
        <v>118</v>
      </c>
      <c r="E438" s="5">
        <f t="shared" si="56"/>
        <v>1122</v>
      </c>
      <c r="F438" s="5">
        <f t="shared" si="57"/>
        <v>2534</v>
      </c>
      <c r="G438" s="5">
        <f t="shared" si="58"/>
        <v>19</v>
      </c>
      <c r="H438" s="5">
        <f t="shared" si="59"/>
        <v>8</v>
      </c>
      <c r="I438" s="5">
        <f t="shared" si="60"/>
        <v>2</v>
      </c>
      <c r="J438" s="1">
        <f t="shared" si="61"/>
        <v>0.90483870967741931</v>
      </c>
      <c r="K438" s="9">
        <f t="shared" si="62"/>
        <v>0.44186046511627908</v>
      </c>
    </row>
    <row r="439" spans="1:11" x14ac:dyDescent="0.25">
      <c r="A439" t="s">
        <v>151</v>
      </c>
      <c r="B439" t="s">
        <v>73</v>
      </c>
      <c r="C439" s="5">
        <f t="shared" si="54"/>
        <v>57</v>
      </c>
      <c r="D439" s="5">
        <f t="shared" si="55"/>
        <v>163</v>
      </c>
      <c r="E439" s="5">
        <f t="shared" si="56"/>
        <v>1481</v>
      </c>
      <c r="F439" s="5">
        <f t="shared" si="57"/>
        <v>3251</v>
      </c>
      <c r="G439" s="5">
        <f t="shared" si="58"/>
        <v>27</v>
      </c>
      <c r="H439" s="5">
        <f t="shared" si="59"/>
        <v>12</v>
      </c>
      <c r="I439" s="5">
        <f t="shared" si="60"/>
        <v>6</v>
      </c>
      <c r="J439" s="1">
        <f t="shared" si="61"/>
        <v>0.90085158150851585</v>
      </c>
      <c r="K439" s="9">
        <f t="shared" si="62"/>
        <v>0.47368421052631576</v>
      </c>
    </row>
    <row r="440" spans="1:11" x14ac:dyDescent="0.25">
      <c r="A440" t="s">
        <v>10</v>
      </c>
      <c r="B440" t="s">
        <v>74</v>
      </c>
      <c r="C440" s="5">
        <f t="shared" si="54"/>
        <v>52</v>
      </c>
      <c r="D440" s="5">
        <f t="shared" si="55"/>
        <v>111</v>
      </c>
      <c r="E440" s="5">
        <f t="shared" si="56"/>
        <v>1263</v>
      </c>
      <c r="F440" s="5">
        <f t="shared" si="57"/>
        <v>2960</v>
      </c>
      <c r="G440" s="5">
        <f t="shared" si="58"/>
        <v>28</v>
      </c>
      <c r="H440" s="5">
        <f t="shared" si="59"/>
        <v>6</v>
      </c>
      <c r="I440" s="5">
        <f t="shared" si="60"/>
        <v>6</v>
      </c>
      <c r="J440" s="1">
        <f t="shared" si="61"/>
        <v>0.91921397379912662</v>
      </c>
      <c r="K440" s="9">
        <f t="shared" si="62"/>
        <v>0.53846153846153844</v>
      </c>
    </row>
    <row r="441" spans="1:11" x14ac:dyDescent="0.25">
      <c r="A441" t="s">
        <v>91</v>
      </c>
      <c r="B441" t="s">
        <v>74</v>
      </c>
      <c r="C441" s="5">
        <f t="shared" si="54"/>
        <v>12</v>
      </c>
      <c r="D441" s="5">
        <f t="shared" si="55"/>
        <v>43</v>
      </c>
      <c r="E441" s="5">
        <f t="shared" si="56"/>
        <v>281</v>
      </c>
      <c r="F441" s="5">
        <f t="shared" si="57"/>
        <v>672</v>
      </c>
      <c r="G441" s="5">
        <f t="shared" si="58"/>
        <v>2</v>
      </c>
      <c r="H441" s="5">
        <f t="shared" si="59"/>
        <v>3</v>
      </c>
      <c r="I441" s="5">
        <f t="shared" si="60"/>
        <v>2</v>
      </c>
      <c r="J441" s="1">
        <f t="shared" si="61"/>
        <v>0.86728395061728392</v>
      </c>
      <c r="K441" s="9">
        <f t="shared" si="62"/>
        <v>0.16666666666666666</v>
      </c>
    </row>
    <row r="442" spans="1:11" x14ac:dyDescent="0.25">
      <c r="A442" t="s">
        <v>109</v>
      </c>
      <c r="B442" t="s">
        <v>74</v>
      </c>
      <c r="C442" s="5">
        <f t="shared" si="54"/>
        <v>31</v>
      </c>
      <c r="D442" s="5">
        <f t="shared" si="55"/>
        <v>92</v>
      </c>
      <c r="E442" s="5">
        <f t="shared" si="56"/>
        <v>695</v>
      </c>
      <c r="F442" s="5">
        <f t="shared" si="57"/>
        <v>1654</v>
      </c>
      <c r="G442" s="5">
        <f t="shared" si="58"/>
        <v>12</v>
      </c>
      <c r="H442" s="5">
        <f t="shared" si="59"/>
        <v>9</v>
      </c>
      <c r="I442" s="5">
        <f t="shared" si="60"/>
        <v>7</v>
      </c>
      <c r="J442" s="1">
        <f t="shared" si="61"/>
        <v>0.88310038119440915</v>
      </c>
      <c r="K442" s="9">
        <f t="shared" si="62"/>
        <v>0.38709677419354838</v>
      </c>
    </row>
    <row r="443" spans="1:11" x14ac:dyDescent="0.25">
      <c r="A443" t="s">
        <v>118</v>
      </c>
      <c r="B443" t="s">
        <v>74</v>
      </c>
      <c r="C443" s="5">
        <f t="shared" si="54"/>
        <v>13</v>
      </c>
      <c r="D443" s="5">
        <f t="shared" si="55"/>
        <v>33</v>
      </c>
      <c r="E443" s="5">
        <f t="shared" si="56"/>
        <v>346</v>
      </c>
      <c r="F443" s="5">
        <f t="shared" si="57"/>
        <v>719</v>
      </c>
      <c r="G443" s="5">
        <f t="shared" si="58"/>
        <v>7</v>
      </c>
      <c r="H443" s="5">
        <f t="shared" si="59"/>
        <v>1</v>
      </c>
      <c r="I443" s="5">
        <f t="shared" si="60"/>
        <v>1</v>
      </c>
      <c r="J443" s="1">
        <f t="shared" si="61"/>
        <v>0.9129287598944591</v>
      </c>
      <c r="K443" s="9">
        <f t="shared" si="62"/>
        <v>0.53846153846153844</v>
      </c>
    </row>
    <row r="444" spans="1:11" x14ac:dyDescent="0.25">
      <c r="A444" t="s">
        <v>10</v>
      </c>
      <c r="B444" t="s">
        <v>75</v>
      </c>
      <c r="C444" s="5">
        <f t="shared" si="54"/>
        <v>30</v>
      </c>
      <c r="D444" s="5">
        <f t="shared" si="55"/>
        <v>80</v>
      </c>
      <c r="E444" s="5">
        <f t="shared" si="56"/>
        <v>726</v>
      </c>
      <c r="F444" s="5">
        <f t="shared" si="57"/>
        <v>1735</v>
      </c>
      <c r="G444" s="5">
        <f t="shared" si="58"/>
        <v>14</v>
      </c>
      <c r="H444" s="5">
        <f t="shared" si="59"/>
        <v>5</v>
      </c>
      <c r="I444" s="5">
        <f t="shared" si="60"/>
        <v>3</v>
      </c>
      <c r="J444" s="1">
        <f t="shared" si="61"/>
        <v>0.90074441687344908</v>
      </c>
      <c r="K444" s="9">
        <f t="shared" si="62"/>
        <v>0.46666666666666667</v>
      </c>
    </row>
    <row r="445" spans="1:11" x14ac:dyDescent="0.25">
      <c r="A445" t="s">
        <v>91</v>
      </c>
      <c r="B445" t="s">
        <v>75</v>
      </c>
      <c r="C445" s="5">
        <f t="shared" si="54"/>
        <v>21</v>
      </c>
      <c r="D445" s="5">
        <f t="shared" si="55"/>
        <v>64</v>
      </c>
      <c r="E445" s="5">
        <f t="shared" si="56"/>
        <v>560</v>
      </c>
      <c r="F445" s="5">
        <f t="shared" si="57"/>
        <v>1216</v>
      </c>
      <c r="G445" s="5">
        <f t="shared" si="58"/>
        <v>11</v>
      </c>
      <c r="H445" s="5">
        <f t="shared" si="59"/>
        <v>6</v>
      </c>
      <c r="I445" s="5">
        <f t="shared" si="60"/>
        <v>3</v>
      </c>
      <c r="J445" s="1">
        <f t="shared" si="61"/>
        <v>0.89743589743589747</v>
      </c>
      <c r="K445" s="9">
        <f t="shared" si="62"/>
        <v>0.52380952380952384</v>
      </c>
    </row>
    <row r="446" spans="1:11" x14ac:dyDescent="0.25">
      <c r="A446" t="s">
        <v>109</v>
      </c>
      <c r="B446" t="s">
        <v>75</v>
      </c>
      <c r="C446" s="5">
        <f t="shared" si="54"/>
        <v>13</v>
      </c>
      <c r="D446" s="5">
        <f t="shared" si="55"/>
        <v>37</v>
      </c>
      <c r="E446" s="5">
        <f t="shared" si="56"/>
        <v>333</v>
      </c>
      <c r="F446" s="5">
        <f t="shared" si="57"/>
        <v>729</v>
      </c>
      <c r="G446" s="5">
        <f t="shared" si="58"/>
        <v>5</v>
      </c>
      <c r="H446" s="5">
        <f t="shared" si="59"/>
        <v>3</v>
      </c>
      <c r="I446" s="5">
        <f t="shared" si="60"/>
        <v>1</v>
      </c>
      <c r="J446" s="1">
        <f t="shared" si="61"/>
        <v>0.9</v>
      </c>
      <c r="K446" s="9">
        <f t="shared" si="62"/>
        <v>0.38461538461538464</v>
      </c>
    </row>
    <row r="447" spans="1:11" x14ac:dyDescent="0.25">
      <c r="A447" t="s">
        <v>118</v>
      </c>
      <c r="B447" t="s">
        <v>75</v>
      </c>
      <c r="C447" s="5">
        <f t="shared" si="54"/>
        <v>4</v>
      </c>
      <c r="D447" s="5">
        <f t="shared" si="55"/>
        <v>13</v>
      </c>
      <c r="E447" s="5">
        <f t="shared" si="56"/>
        <v>103</v>
      </c>
      <c r="F447" s="5">
        <f t="shared" si="57"/>
        <v>236</v>
      </c>
      <c r="G447" s="5">
        <f t="shared" si="58"/>
        <v>1</v>
      </c>
      <c r="H447" s="5">
        <f t="shared" si="59"/>
        <v>1</v>
      </c>
      <c r="I447" s="5">
        <f t="shared" si="60"/>
        <v>0</v>
      </c>
      <c r="J447" s="1">
        <f t="shared" si="61"/>
        <v>0.88793103448275867</v>
      </c>
      <c r="K447" s="9">
        <f t="shared" si="62"/>
        <v>0.25</v>
      </c>
    </row>
    <row r="448" spans="1:11" x14ac:dyDescent="0.25">
      <c r="A448" t="s">
        <v>91</v>
      </c>
      <c r="B448" t="s">
        <v>104</v>
      </c>
      <c r="C448" s="5">
        <f t="shared" si="54"/>
        <v>49</v>
      </c>
      <c r="D448" s="5">
        <f t="shared" si="55"/>
        <v>113</v>
      </c>
      <c r="E448" s="5">
        <f t="shared" si="56"/>
        <v>1260</v>
      </c>
      <c r="F448" s="5">
        <f t="shared" si="57"/>
        <v>2867</v>
      </c>
      <c r="G448" s="5">
        <f t="shared" si="58"/>
        <v>30</v>
      </c>
      <c r="H448" s="5">
        <f t="shared" si="59"/>
        <v>8</v>
      </c>
      <c r="I448" s="5">
        <f t="shared" si="60"/>
        <v>2</v>
      </c>
      <c r="J448" s="1">
        <f t="shared" si="61"/>
        <v>0.91769847050254916</v>
      </c>
      <c r="K448" s="9">
        <f t="shared" si="62"/>
        <v>0.61224489795918369</v>
      </c>
    </row>
    <row r="449" spans="1:11" x14ac:dyDescent="0.25">
      <c r="A449" t="s">
        <v>109</v>
      </c>
      <c r="B449" t="s">
        <v>104</v>
      </c>
      <c r="C449" s="5">
        <f t="shared" si="54"/>
        <v>54</v>
      </c>
      <c r="D449" s="5">
        <f t="shared" si="55"/>
        <v>132</v>
      </c>
      <c r="E449" s="5">
        <f t="shared" si="56"/>
        <v>1361</v>
      </c>
      <c r="F449" s="5">
        <f t="shared" si="57"/>
        <v>3119</v>
      </c>
      <c r="G449" s="5">
        <f t="shared" si="58"/>
        <v>26</v>
      </c>
      <c r="H449" s="5">
        <f t="shared" si="59"/>
        <v>7</v>
      </c>
      <c r="I449" s="5">
        <f t="shared" si="60"/>
        <v>3</v>
      </c>
      <c r="J449" s="1">
        <f t="shared" si="61"/>
        <v>0.91158740790354986</v>
      </c>
      <c r="K449" s="9">
        <f t="shared" si="62"/>
        <v>0.48148148148148145</v>
      </c>
    </row>
    <row r="450" spans="1:11" x14ac:dyDescent="0.25">
      <c r="A450" t="s">
        <v>118</v>
      </c>
      <c r="B450" t="s">
        <v>104</v>
      </c>
      <c r="C450" s="5">
        <f t="shared" ref="C450:C513" si="63">SUMPRODUCT(--(Season=A450),--(GoalieName=B450),GS)</f>
        <v>64</v>
      </c>
      <c r="D450" s="5">
        <f t="shared" ref="D450:D513" si="64">SUMPRODUCT(--(Season=A450),--(GoalieName=B450),GA)</f>
        <v>134</v>
      </c>
      <c r="E450" s="5">
        <f t="shared" ref="E450:E513" si="65">SUMPRODUCT(--(Season=A450),--(GoalieName=B450),SV)</f>
        <v>1771</v>
      </c>
      <c r="F450" s="5">
        <f t="shared" ref="F450:F513" si="66">SUMPRODUCT(--(Season=A450),--(GoalieName=B450),MIN)</f>
        <v>3776</v>
      </c>
      <c r="G450" s="5">
        <f t="shared" ref="G450:G513" si="67">SUMPRODUCT(--(Season=A450),--(GoalieName=B450),QS)</f>
        <v>42</v>
      </c>
      <c r="H450" s="5">
        <f t="shared" ref="H450:H513" si="68">SUMPRODUCT(--(Season=A450),--(GoalieName=B450),RBS)</f>
        <v>8</v>
      </c>
      <c r="I450" s="5">
        <f t="shared" ref="I450:I513" si="69">SUMPRODUCT(--(Season=A450),--(GoalieName=B450),PULL)</f>
        <v>4</v>
      </c>
      <c r="J450" s="1">
        <f t="shared" ref="J450:J513" si="70">E450/SUM(D450:E450)</f>
        <v>0.92965879265091866</v>
      </c>
      <c r="K450" s="9">
        <f t="shared" ref="K450:K513" si="71">G450/C450</f>
        <v>0.65625</v>
      </c>
    </row>
    <row r="451" spans="1:11" x14ac:dyDescent="0.25">
      <c r="A451" t="s">
        <v>129</v>
      </c>
      <c r="B451" t="s">
        <v>104</v>
      </c>
      <c r="C451" s="5">
        <f t="shared" si="63"/>
        <v>72</v>
      </c>
      <c r="D451" s="5">
        <f t="shared" si="64"/>
        <v>166</v>
      </c>
      <c r="E451" s="5">
        <f t="shared" si="65"/>
        <v>1977</v>
      </c>
      <c r="F451" s="5">
        <f t="shared" si="66"/>
        <v>4142</v>
      </c>
      <c r="G451" s="5">
        <f t="shared" si="67"/>
        <v>45</v>
      </c>
      <c r="H451" s="5">
        <f t="shared" si="68"/>
        <v>10</v>
      </c>
      <c r="I451" s="5">
        <f t="shared" si="69"/>
        <v>6</v>
      </c>
      <c r="J451" s="1">
        <f t="shared" si="70"/>
        <v>0.92253849743350447</v>
      </c>
      <c r="K451" s="9">
        <f t="shared" si="71"/>
        <v>0.625</v>
      </c>
    </row>
    <row r="452" spans="1:11" x14ac:dyDescent="0.25">
      <c r="A452" t="s">
        <v>141</v>
      </c>
      <c r="B452" t="s">
        <v>104</v>
      </c>
      <c r="C452" s="5">
        <f t="shared" si="63"/>
        <v>42</v>
      </c>
      <c r="D452" s="5">
        <f t="shared" si="64"/>
        <v>99</v>
      </c>
      <c r="E452" s="5">
        <f t="shared" si="65"/>
        <v>992</v>
      </c>
      <c r="F452" s="5">
        <f t="shared" si="66"/>
        <v>2420</v>
      </c>
      <c r="G452" s="5">
        <f t="shared" si="67"/>
        <v>24</v>
      </c>
      <c r="H452" s="5">
        <f t="shared" si="68"/>
        <v>10</v>
      </c>
      <c r="I452" s="5">
        <f t="shared" si="69"/>
        <v>5</v>
      </c>
      <c r="J452" s="1">
        <f t="shared" si="70"/>
        <v>0.90925756186984419</v>
      </c>
      <c r="K452" s="9">
        <f t="shared" si="71"/>
        <v>0.5714285714285714</v>
      </c>
    </row>
    <row r="453" spans="1:11" x14ac:dyDescent="0.25">
      <c r="A453" t="s">
        <v>151</v>
      </c>
      <c r="B453" t="s">
        <v>104</v>
      </c>
      <c r="C453" s="5">
        <f t="shared" si="63"/>
        <v>24</v>
      </c>
      <c r="D453" s="5">
        <f t="shared" si="64"/>
        <v>63</v>
      </c>
      <c r="E453" s="5">
        <f t="shared" si="65"/>
        <v>582</v>
      </c>
      <c r="F453" s="5">
        <f t="shared" si="66"/>
        <v>1368</v>
      </c>
      <c r="G453" s="5">
        <f t="shared" si="67"/>
        <v>13</v>
      </c>
      <c r="H453" s="5">
        <f t="shared" si="68"/>
        <v>8</v>
      </c>
      <c r="I453" s="5">
        <f t="shared" si="69"/>
        <v>3</v>
      </c>
      <c r="J453" s="1">
        <f t="shared" si="70"/>
        <v>0.9023255813953488</v>
      </c>
      <c r="K453" s="9">
        <f t="shared" si="71"/>
        <v>0.54166666666666663</v>
      </c>
    </row>
    <row r="454" spans="1:11" x14ac:dyDescent="0.25">
      <c r="A454" t="s">
        <v>10</v>
      </c>
      <c r="B454" t="s">
        <v>76</v>
      </c>
      <c r="C454" s="5">
        <f t="shared" si="63"/>
        <v>30</v>
      </c>
      <c r="D454" s="5">
        <f t="shared" si="64"/>
        <v>76</v>
      </c>
      <c r="E454" s="5">
        <f t="shared" si="65"/>
        <v>717</v>
      </c>
      <c r="F454" s="5">
        <f t="shared" si="66"/>
        <v>1752</v>
      </c>
      <c r="G454" s="5">
        <f t="shared" si="67"/>
        <v>14</v>
      </c>
      <c r="H454" s="5">
        <f t="shared" si="68"/>
        <v>6</v>
      </c>
      <c r="I454" s="5">
        <f t="shared" si="69"/>
        <v>2</v>
      </c>
      <c r="J454" s="1">
        <f t="shared" si="70"/>
        <v>0.90416141235813363</v>
      </c>
      <c r="K454" s="9">
        <f t="shared" si="71"/>
        <v>0.46666666666666667</v>
      </c>
    </row>
    <row r="455" spans="1:11" x14ac:dyDescent="0.25">
      <c r="A455" t="s">
        <v>91</v>
      </c>
      <c r="B455" t="s">
        <v>76</v>
      </c>
      <c r="C455" s="5">
        <f t="shared" si="63"/>
        <v>55</v>
      </c>
      <c r="D455" s="5">
        <f t="shared" si="64"/>
        <v>154</v>
      </c>
      <c r="E455" s="5">
        <f t="shared" si="65"/>
        <v>1374</v>
      </c>
      <c r="F455" s="5">
        <f t="shared" si="66"/>
        <v>3199</v>
      </c>
      <c r="G455" s="5">
        <f t="shared" si="67"/>
        <v>27</v>
      </c>
      <c r="H455" s="5">
        <f t="shared" si="68"/>
        <v>14</v>
      </c>
      <c r="I455" s="5">
        <f t="shared" si="69"/>
        <v>4</v>
      </c>
      <c r="J455" s="1">
        <f t="shared" si="70"/>
        <v>0.89921465968586389</v>
      </c>
      <c r="K455" s="9">
        <f t="shared" si="71"/>
        <v>0.49090909090909091</v>
      </c>
    </row>
    <row r="456" spans="1:11" x14ac:dyDescent="0.25">
      <c r="A456" t="s">
        <v>109</v>
      </c>
      <c r="B456" t="s">
        <v>76</v>
      </c>
      <c r="C456" s="5">
        <f t="shared" si="63"/>
        <v>11</v>
      </c>
      <c r="D456" s="5">
        <f t="shared" si="64"/>
        <v>26</v>
      </c>
      <c r="E456" s="5">
        <f t="shared" si="65"/>
        <v>334</v>
      </c>
      <c r="F456" s="5">
        <f t="shared" si="66"/>
        <v>657</v>
      </c>
      <c r="G456" s="5">
        <f t="shared" si="67"/>
        <v>8</v>
      </c>
      <c r="H456" s="5">
        <f t="shared" si="68"/>
        <v>1</v>
      </c>
      <c r="I456" s="5">
        <f t="shared" si="69"/>
        <v>0</v>
      </c>
      <c r="J456" s="1">
        <f t="shared" si="70"/>
        <v>0.92777777777777781</v>
      </c>
      <c r="K456" s="9">
        <f t="shared" si="71"/>
        <v>0.72727272727272729</v>
      </c>
    </row>
    <row r="457" spans="1:11" x14ac:dyDescent="0.25">
      <c r="A457" t="s">
        <v>118</v>
      </c>
      <c r="B457" t="s">
        <v>76</v>
      </c>
      <c r="C457" s="5">
        <f t="shared" si="63"/>
        <v>38</v>
      </c>
      <c r="D457" s="5">
        <f t="shared" si="64"/>
        <v>121</v>
      </c>
      <c r="E457" s="5">
        <f t="shared" si="65"/>
        <v>1007</v>
      </c>
      <c r="F457" s="5">
        <f t="shared" si="66"/>
        <v>2214</v>
      </c>
      <c r="G457" s="5">
        <f t="shared" si="67"/>
        <v>12</v>
      </c>
      <c r="H457" s="5">
        <f t="shared" si="68"/>
        <v>7</v>
      </c>
      <c r="I457" s="5">
        <f t="shared" si="69"/>
        <v>2</v>
      </c>
      <c r="J457" s="1">
        <f t="shared" si="70"/>
        <v>0.89273049645390068</v>
      </c>
      <c r="K457" s="9">
        <f t="shared" si="71"/>
        <v>0.31578947368421051</v>
      </c>
    </row>
    <row r="458" spans="1:11" x14ac:dyDescent="0.25">
      <c r="A458" t="s">
        <v>129</v>
      </c>
      <c r="B458" t="s">
        <v>76</v>
      </c>
      <c r="C458" s="5">
        <f t="shared" si="63"/>
        <v>17</v>
      </c>
      <c r="D458" s="5">
        <f t="shared" si="64"/>
        <v>44</v>
      </c>
      <c r="E458" s="5">
        <f t="shared" si="65"/>
        <v>464</v>
      </c>
      <c r="F458" s="5">
        <f t="shared" si="66"/>
        <v>1031</v>
      </c>
      <c r="G458" s="5">
        <f t="shared" si="67"/>
        <v>8</v>
      </c>
      <c r="H458" s="5">
        <f t="shared" si="68"/>
        <v>0</v>
      </c>
      <c r="I458" s="5">
        <f t="shared" si="69"/>
        <v>0</v>
      </c>
      <c r="J458" s="1">
        <f t="shared" si="70"/>
        <v>0.91338582677165359</v>
      </c>
      <c r="K458" s="9">
        <f t="shared" si="71"/>
        <v>0.47058823529411764</v>
      </c>
    </row>
    <row r="459" spans="1:11" x14ac:dyDescent="0.25">
      <c r="A459" t="s">
        <v>141</v>
      </c>
      <c r="B459" t="s">
        <v>76</v>
      </c>
      <c r="C459" s="5">
        <f t="shared" si="63"/>
        <v>10</v>
      </c>
      <c r="D459" s="5">
        <f t="shared" si="64"/>
        <v>21</v>
      </c>
      <c r="E459" s="5">
        <f t="shared" si="65"/>
        <v>209</v>
      </c>
      <c r="F459" s="5">
        <f t="shared" si="66"/>
        <v>565</v>
      </c>
      <c r="G459" s="5">
        <f t="shared" si="67"/>
        <v>5</v>
      </c>
      <c r="H459" s="5">
        <f t="shared" si="68"/>
        <v>2</v>
      </c>
      <c r="I459" s="5">
        <f t="shared" si="69"/>
        <v>1</v>
      </c>
      <c r="J459" s="1">
        <f t="shared" si="70"/>
        <v>0.90869565217391302</v>
      </c>
      <c r="K459" s="9">
        <f t="shared" si="71"/>
        <v>0.5</v>
      </c>
    </row>
    <row r="460" spans="1:11" x14ac:dyDescent="0.25">
      <c r="A460" t="s">
        <v>151</v>
      </c>
      <c r="B460" t="s">
        <v>76</v>
      </c>
      <c r="C460" s="5">
        <f t="shared" si="63"/>
        <v>21</v>
      </c>
      <c r="D460" s="5">
        <f t="shared" si="64"/>
        <v>53</v>
      </c>
      <c r="E460" s="5">
        <f t="shared" si="65"/>
        <v>530</v>
      </c>
      <c r="F460" s="5">
        <f t="shared" si="66"/>
        <v>1250</v>
      </c>
      <c r="G460" s="5">
        <f t="shared" si="67"/>
        <v>10</v>
      </c>
      <c r="H460" s="5">
        <f t="shared" si="68"/>
        <v>3</v>
      </c>
      <c r="I460" s="5">
        <f t="shared" si="69"/>
        <v>1</v>
      </c>
      <c r="J460" s="1">
        <f t="shared" si="70"/>
        <v>0.90909090909090906</v>
      </c>
      <c r="K460" s="9">
        <f t="shared" si="71"/>
        <v>0.47619047619047616</v>
      </c>
    </row>
    <row r="461" spans="1:11" x14ac:dyDescent="0.25">
      <c r="A461" t="s">
        <v>91</v>
      </c>
      <c r="B461" t="s">
        <v>105</v>
      </c>
      <c r="C461" s="5">
        <f t="shared" si="63"/>
        <v>2</v>
      </c>
      <c r="D461" s="5">
        <f t="shared" si="64"/>
        <v>7</v>
      </c>
      <c r="E461" s="5">
        <f t="shared" si="65"/>
        <v>72</v>
      </c>
      <c r="F461" s="5">
        <f t="shared" si="66"/>
        <v>120</v>
      </c>
      <c r="G461" s="5">
        <f t="shared" si="67"/>
        <v>1</v>
      </c>
      <c r="H461" s="5">
        <f t="shared" si="68"/>
        <v>0</v>
      </c>
      <c r="I461" s="5">
        <f t="shared" si="69"/>
        <v>0</v>
      </c>
      <c r="J461" s="1">
        <f t="shared" si="70"/>
        <v>0.91139240506329111</v>
      </c>
      <c r="K461" s="9">
        <f t="shared" si="71"/>
        <v>0.5</v>
      </c>
    </row>
    <row r="462" spans="1:11" x14ac:dyDescent="0.25">
      <c r="A462" t="s">
        <v>141</v>
      </c>
      <c r="B462" t="s">
        <v>147</v>
      </c>
      <c r="C462" s="5">
        <f t="shared" si="63"/>
        <v>2</v>
      </c>
      <c r="D462" s="5">
        <f t="shared" si="64"/>
        <v>4</v>
      </c>
      <c r="E462" s="5">
        <f t="shared" si="65"/>
        <v>47</v>
      </c>
      <c r="F462" s="5">
        <f t="shared" si="66"/>
        <v>119</v>
      </c>
      <c r="G462" s="5">
        <f t="shared" si="67"/>
        <v>1</v>
      </c>
      <c r="H462" s="5">
        <f t="shared" si="68"/>
        <v>0</v>
      </c>
      <c r="I462" s="5">
        <f t="shared" si="69"/>
        <v>0</v>
      </c>
      <c r="J462" s="1">
        <f t="shared" si="70"/>
        <v>0.92156862745098034</v>
      </c>
      <c r="K462" s="9">
        <f t="shared" si="71"/>
        <v>0.5</v>
      </c>
    </row>
    <row r="463" spans="1:11" x14ac:dyDescent="0.25">
      <c r="A463" t="s">
        <v>151</v>
      </c>
      <c r="B463" t="s">
        <v>147</v>
      </c>
      <c r="C463" s="5">
        <f t="shared" si="63"/>
        <v>6</v>
      </c>
      <c r="D463" s="5">
        <f t="shared" si="64"/>
        <v>10</v>
      </c>
      <c r="E463" s="5">
        <f t="shared" si="65"/>
        <v>132</v>
      </c>
      <c r="F463" s="5">
        <f t="shared" si="66"/>
        <v>358</v>
      </c>
      <c r="G463" s="5">
        <f t="shared" si="67"/>
        <v>4</v>
      </c>
      <c r="H463" s="5">
        <f t="shared" si="68"/>
        <v>1</v>
      </c>
      <c r="I463" s="5">
        <f t="shared" si="69"/>
        <v>0</v>
      </c>
      <c r="J463" s="1">
        <f t="shared" si="70"/>
        <v>0.92957746478873238</v>
      </c>
      <c r="K463" s="9">
        <f t="shared" si="71"/>
        <v>0.66666666666666663</v>
      </c>
    </row>
    <row r="464" spans="1:11" x14ac:dyDescent="0.25">
      <c r="A464" t="s">
        <v>141</v>
      </c>
      <c r="B464" t="s">
        <v>148</v>
      </c>
      <c r="C464" s="5">
        <f t="shared" si="63"/>
        <v>1</v>
      </c>
      <c r="D464" s="5">
        <f t="shared" si="64"/>
        <v>5</v>
      </c>
      <c r="E464" s="5">
        <f t="shared" si="65"/>
        <v>40</v>
      </c>
      <c r="F464" s="5">
        <f t="shared" si="66"/>
        <v>59</v>
      </c>
      <c r="G464" s="5">
        <f t="shared" si="67"/>
        <v>0</v>
      </c>
      <c r="H464" s="5">
        <f t="shared" si="68"/>
        <v>0</v>
      </c>
      <c r="I464" s="5">
        <f t="shared" si="69"/>
        <v>0</v>
      </c>
      <c r="J464" s="1">
        <f t="shared" si="70"/>
        <v>0.88888888888888884</v>
      </c>
      <c r="K464" s="9">
        <f t="shared" si="71"/>
        <v>0</v>
      </c>
    </row>
    <row r="465" spans="1:11" x14ac:dyDescent="0.25">
      <c r="A465" t="s">
        <v>151</v>
      </c>
      <c r="B465" t="s">
        <v>148</v>
      </c>
      <c r="C465" s="5">
        <f t="shared" si="63"/>
        <v>14</v>
      </c>
      <c r="D465" s="5">
        <f t="shared" si="64"/>
        <v>32</v>
      </c>
      <c r="E465" s="5">
        <f t="shared" si="65"/>
        <v>383</v>
      </c>
      <c r="F465" s="5">
        <f t="shared" si="66"/>
        <v>784</v>
      </c>
      <c r="G465" s="5">
        <f t="shared" si="67"/>
        <v>9</v>
      </c>
      <c r="H465" s="5">
        <f t="shared" si="68"/>
        <v>2</v>
      </c>
      <c r="I465" s="5">
        <f t="shared" si="69"/>
        <v>2</v>
      </c>
      <c r="J465" s="1">
        <f t="shared" si="70"/>
        <v>0.92289156626506019</v>
      </c>
      <c r="K465" s="9">
        <f t="shared" si="71"/>
        <v>0.6428571428571429</v>
      </c>
    </row>
    <row r="466" spans="1:11" x14ac:dyDescent="0.25">
      <c r="A466" t="s">
        <v>10</v>
      </c>
      <c r="B466" t="s">
        <v>77</v>
      </c>
      <c r="C466" s="5">
        <f t="shared" si="63"/>
        <v>26</v>
      </c>
      <c r="D466" s="5">
        <f t="shared" si="64"/>
        <v>78</v>
      </c>
      <c r="E466" s="5">
        <f t="shared" si="65"/>
        <v>652</v>
      </c>
      <c r="F466" s="5">
        <f t="shared" si="66"/>
        <v>1501</v>
      </c>
      <c r="G466" s="5">
        <f t="shared" si="67"/>
        <v>11</v>
      </c>
      <c r="H466" s="5">
        <f t="shared" si="68"/>
        <v>5</v>
      </c>
      <c r="I466" s="5">
        <f t="shared" si="69"/>
        <v>2</v>
      </c>
      <c r="J466" s="1">
        <f t="shared" si="70"/>
        <v>0.89315068493150684</v>
      </c>
      <c r="K466" s="9">
        <f t="shared" si="71"/>
        <v>0.42307692307692307</v>
      </c>
    </row>
    <row r="467" spans="1:11" x14ac:dyDescent="0.25">
      <c r="A467" t="s">
        <v>109</v>
      </c>
      <c r="B467" t="s">
        <v>77</v>
      </c>
      <c r="C467" s="5">
        <f t="shared" si="63"/>
        <v>29</v>
      </c>
      <c r="D467" s="5">
        <f t="shared" si="64"/>
        <v>74</v>
      </c>
      <c r="E467" s="5">
        <f t="shared" si="65"/>
        <v>710</v>
      </c>
      <c r="F467" s="5">
        <f t="shared" si="66"/>
        <v>1678</v>
      </c>
      <c r="G467" s="5">
        <f t="shared" si="67"/>
        <v>17</v>
      </c>
      <c r="H467" s="5">
        <f t="shared" si="68"/>
        <v>6</v>
      </c>
      <c r="I467" s="5">
        <f t="shared" si="69"/>
        <v>2</v>
      </c>
      <c r="J467" s="1">
        <f t="shared" si="70"/>
        <v>0.90561224489795922</v>
      </c>
      <c r="K467" s="9">
        <f t="shared" si="71"/>
        <v>0.58620689655172409</v>
      </c>
    </row>
    <row r="468" spans="1:11" x14ac:dyDescent="0.25">
      <c r="A468" t="s">
        <v>118</v>
      </c>
      <c r="B468" t="s">
        <v>77</v>
      </c>
      <c r="C468" s="5">
        <f t="shared" si="63"/>
        <v>9</v>
      </c>
      <c r="D468" s="5">
        <f t="shared" si="64"/>
        <v>20</v>
      </c>
      <c r="E468" s="5">
        <f t="shared" si="65"/>
        <v>243</v>
      </c>
      <c r="F468" s="5">
        <f t="shared" si="66"/>
        <v>508</v>
      </c>
      <c r="G468" s="5">
        <f t="shared" si="67"/>
        <v>4</v>
      </c>
      <c r="H468" s="5">
        <f t="shared" si="68"/>
        <v>0</v>
      </c>
      <c r="I468" s="5">
        <f t="shared" si="69"/>
        <v>1</v>
      </c>
      <c r="J468" s="1">
        <f t="shared" si="70"/>
        <v>0.92395437262357416</v>
      </c>
      <c r="K468" s="9">
        <f t="shared" si="71"/>
        <v>0.44444444444444442</v>
      </c>
    </row>
    <row r="469" spans="1:11" x14ac:dyDescent="0.25">
      <c r="A469" t="s">
        <v>129</v>
      </c>
      <c r="B469" t="s">
        <v>77</v>
      </c>
      <c r="C469" s="5">
        <f t="shared" si="63"/>
        <v>27</v>
      </c>
      <c r="D469" s="5">
        <f t="shared" si="64"/>
        <v>76</v>
      </c>
      <c r="E469" s="5">
        <f t="shared" si="65"/>
        <v>672</v>
      </c>
      <c r="F469" s="5">
        <f t="shared" si="66"/>
        <v>1580</v>
      </c>
      <c r="G469" s="5">
        <f t="shared" si="67"/>
        <v>13</v>
      </c>
      <c r="H469" s="5">
        <f t="shared" si="68"/>
        <v>5</v>
      </c>
      <c r="I469" s="5">
        <f t="shared" si="69"/>
        <v>2</v>
      </c>
      <c r="J469" s="1">
        <f t="shared" si="70"/>
        <v>0.89839572192513373</v>
      </c>
      <c r="K469" s="9">
        <f t="shared" si="71"/>
        <v>0.48148148148148145</v>
      </c>
    </row>
    <row r="470" spans="1:11" x14ac:dyDescent="0.25">
      <c r="A470" t="s">
        <v>141</v>
      </c>
      <c r="B470" t="s">
        <v>77</v>
      </c>
      <c r="C470" s="5">
        <f t="shared" si="63"/>
        <v>19</v>
      </c>
      <c r="D470" s="5">
        <f t="shared" si="64"/>
        <v>35</v>
      </c>
      <c r="E470" s="5">
        <f t="shared" si="65"/>
        <v>398</v>
      </c>
      <c r="F470" s="5">
        <f t="shared" si="66"/>
        <v>1057</v>
      </c>
      <c r="G470" s="5">
        <f t="shared" si="67"/>
        <v>13</v>
      </c>
      <c r="H470" s="5">
        <f t="shared" si="68"/>
        <v>1</v>
      </c>
      <c r="I470" s="5">
        <f t="shared" si="69"/>
        <v>2</v>
      </c>
      <c r="J470" s="1">
        <f t="shared" si="70"/>
        <v>0.91916859122401851</v>
      </c>
      <c r="K470" s="9">
        <f t="shared" si="71"/>
        <v>0.68421052631578949</v>
      </c>
    </row>
    <row r="471" spans="1:11" x14ac:dyDescent="0.25">
      <c r="A471" t="s">
        <v>151</v>
      </c>
      <c r="B471" t="s">
        <v>77</v>
      </c>
      <c r="C471" s="5">
        <f t="shared" si="63"/>
        <v>21</v>
      </c>
      <c r="D471" s="5">
        <f t="shared" si="64"/>
        <v>57</v>
      </c>
      <c r="E471" s="5">
        <f t="shared" si="65"/>
        <v>578</v>
      </c>
      <c r="F471" s="5">
        <f t="shared" si="66"/>
        <v>1241</v>
      </c>
      <c r="G471" s="5">
        <f t="shared" si="67"/>
        <v>12</v>
      </c>
      <c r="H471" s="5">
        <f t="shared" si="68"/>
        <v>2</v>
      </c>
      <c r="I471" s="5">
        <f t="shared" si="69"/>
        <v>1</v>
      </c>
      <c r="J471" s="1">
        <f t="shared" si="70"/>
        <v>0.9102362204724409</v>
      </c>
      <c r="K471" s="9">
        <f t="shared" si="71"/>
        <v>0.5714285714285714</v>
      </c>
    </row>
    <row r="472" spans="1:11" x14ac:dyDescent="0.25">
      <c r="A472" t="s">
        <v>151</v>
      </c>
      <c r="B472" t="s">
        <v>171</v>
      </c>
      <c r="C472" s="5">
        <f t="shared" si="63"/>
        <v>29</v>
      </c>
      <c r="D472" s="5">
        <f t="shared" si="64"/>
        <v>84</v>
      </c>
      <c r="E472" s="5">
        <f t="shared" si="65"/>
        <v>706</v>
      </c>
      <c r="F472" s="5">
        <f t="shared" si="66"/>
        <v>1637</v>
      </c>
      <c r="G472" s="5">
        <f t="shared" si="67"/>
        <v>13</v>
      </c>
      <c r="H472" s="5">
        <f t="shared" si="68"/>
        <v>7</v>
      </c>
      <c r="I472" s="5">
        <f t="shared" si="69"/>
        <v>4</v>
      </c>
      <c r="J472" s="1">
        <f t="shared" si="70"/>
        <v>0.89367088607594936</v>
      </c>
      <c r="K472" s="9">
        <f t="shared" si="71"/>
        <v>0.44827586206896552</v>
      </c>
    </row>
    <row r="473" spans="1:11" x14ac:dyDescent="0.25">
      <c r="A473" t="s">
        <v>129</v>
      </c>
      <c r="B473" t="s">
        <v>139</v>
      </c>
      <c r="C473" s="5">
        <f t="shared" si="63"/>
        <v>15</v>
      </c>
      <c r="D473" s="5">
        <f t="shared" si="64"/>
        <v>41</v>
      </c>
      <c r="E473" s="5">
        <f t="shared" si="65"/>
        <v>414</v>
      </c>
      <c r="F473" s="5">
        <f t="shared" si="66"/>
        <v>881</v>
      </c>
      <c r="G473" s="5">
        <f t="shared" si="67"/>
        <v>9</v>
      </c>
      <c r="H473" s="5">
        <f t="shared" si="68"/>
        <v>2</v>
      </c>
      <c r="I473" s="5">
        <f t="shared" si="69"/>
        <v>1</v>
      </c>
      <c r="J473" s="1">
        <f t="shared" si="70"/>
        <v>0.90989010989010988</v>
      </c>
      <c r="K473" s="9">
        <f t="shared" si="71"/>
        <v>0.6</v>
      </c>
    </row>
    <row r="474" spans="1:11" x14ac:dyDescent="0.25">
      <c r="A474" t="s">
        <v>141</v>
      </c>
      <c r="B474" t="s">
        <v>139</v>
      </c>
      <c r="C474" s="5">
        <f t="shared" si="63"/>
        <v>8</v>
      </c>
      <c r="D474" s="5">
        <f t="shared" si="64"/>
        <v>26</v>
      </c>
      <c r="E474" s="5">
        <f t="shared" si="65"/>
        <v>200</v>
      </c>
      <c r="F474" s="5">
        <f t="shared" si="66"/>
        <v>478</v>
      </c>
      <c r="G474" s="5">
        <f t="shared" si="67"/>
        <v>4</v>
      </c>
      <c r="H474" s="5">
        <f t="shared" si="68"/>
        <v>3</v>
      </c>
      <c r="I474" s="5">
        <f t="shared" si="69"/>
        <v>0</v>
      </c>
      <c r="J474" s="1">
        <f t="shared" si="70"/>
        <v>0.88495575221238942</v>
      </c>
      <c r="K474" s="9">
        <f t="shared" si="71"/>
        <v>0.5</v>
      </c>
    </row>
    <row r="475" spans="1:11" x14ac:dyDescent="0.25">
      <c r="A475" t="s">
        <v>151</v>
      </c>
      <c r="B475" t="s">
        <v>139</v>
      </c>
      <c r="C475" s="5">
        <f t="shared" si="63"/>
        <v>3</v>
      </c>
      <c r="D475" s="5">
        <f t="shared" si="64"/>
        <v>7</v>
      </c>
      <c r="E475" s="5">
        <f t="shared" si="65"/>
        <v>76</v>
      </c>
      <c r="F475" s="5">
        <f t="shared" si="66"/>
        <v>139</v>
      </c>
      <c r="G475" s="5">
        <f t="shared" si="67"/>
        <v>1</v>
      </c>
      <c r="H475" s="5">
        <f t="shared" si="68"/>
        <v>2</v>
      </c>
      <c r="I475" s="5">
        <f t="shared" si="69"/>
        <v>1</v>
      </c>
      <c r="J475" s="1">
        <f t="shared" si="70"/>
        <v>0.91566265060240959</v>
      </c>
      <c r="K475" s="9">
        <f t="shared" si="71"/>
        <v>0.33333333333333331</v>
      </c>
    </row>
    <row r="476" spans="1:11" x14ac:dyDescent="0.25">
      <c r="A476" t="s">
        <v>10</v>
      </c>
      <c r="B476" t="s">
        <v>78</v>
      </c>
      <c r="C476" s="5">
        <f t="shared" si="63"/>
        <v>63</v>
      </c>
      <c r="D476" s="5">
        <f t="shared" si="64"/>
        <v>174</v>
      </c>
      <c r="E476" s="5">
        <f t="shared" si="65"/>
        <v>1605</v>
      </c>
      <c r="F476" s="5">
        <f t="shared" si="66"/>
        <v>3700</v>
      </c>
      <c r="G476" s="5">
        <f t="shared" si="67"/>
        <v>26</v>
      </c>
      <c r="H476" s="5">
        <f t="shared" si="68"/>
        <v>11</v>
      </c>
      <c r="I476" s="5">
        <f t="shared" si="69"/>
        <v>3</v>
      </c>
      <c r="J476" s="1">
        <f t="shared" si="70"/>
        <v>0.90219224283305233</v>
      </c>
      <c r="K476" s="9">
        <f t="shared" si="71"/>
        <v>0.41269841269841268</v>
      </c>
    </row>
    <row r="477" spans="1:11" x14ac:dyDescent="0.25">
      <c r="A477" t="s">
        <v>91</v>
      </c>
      <c r="B477" t="s">
        <v>78</v>
      </c>
      <c r="C477" s="5">
        <f t="shared" si="63"/>
        <v>5</v>
      </c>
      <c r="D477" s="5">
        <f t="shared" si="64"/>
        <v>15</v>
      </c>
      <c r="E477" s="5">
        <f t="shared" si="65"/>
        <v>124</v>
      </c>
      <c r="F477" s="5">
        <f t="shared" si="66"/>
        <v>255</v>
      </c>
      <c r="G477" s="5">
        <f t="shared" si="67"/>
        <v>2</v>
      </c>
      <c r="H477" s="5">
        <f t="shared" si="68"/>
        <v>3</v>
      </c>
      <c r="I477" s="5">
        <f t="shared" si="69"/>
        <v>1</v>
      </c>
      <c r="J477" s="1">
        <f t="shared" si="70"/>
        <v>0.8920863309352518</v>
      </c>
      <c r="K477" s="9">
        <f t="shared" si="71"/>
        <v>0.4</v>
      </c>
    </row>
    <row r="478" spans="1:11" x14ac:dyDescent="0.25">
      <c r="A478" t="s">
        <v>109</v>
      </c>
      <c r="B478" t="s">
        <v>78</v>
      </c>
      <c r="C478" s="5">
        <f t="shared" si="63"/>
        <v>7</v>
      </c>
      <c r="D478" s="5">
        <f t="shared" si="64"/>
        <v>17</v>
      </c>
      <c r="E478" s="5">
        <f t="shared" si="65"/>
        <v>163</v>
      </c>
      <c r="F478" s="5">
        <f t="shared" si="66"/>
        <v>420</v>
      </c>
      <c r="G478" s="5">
        <f t="shared" si="67"/>
        <v>3</v>
      </c>
      <c r="H478" s="5">
        <f t="shared" si="68"/>
        <v>0</v>
      </c>
      <c r="I478" s="5">
        <f t="shared" si="69"/>
        <v>0</v>
      </c>
      <c r="J478" s="1">
        <f t="shared" si="70"/>
        <v>0.90555555555555556</v>
      </c>
      <c r="K478" s="9">
        <f t="shared" si="71"/>
        <v>0.42857142857142855</v>
      </c>
    </row>
    <row r="479" spans="1:11" x14ac:dyDescent="0.25">
      <c r="A479" t="s">
        <v>118</v>
      </c>
      <c r="B479" t="s">
        <v>78</v>
      </c>
      <c r="C479" s="5">
        <f t="shared" si="63"/>
        <v>26</v>
      </c>
      <c r="D479" s="5">
        <f t="shared" si="64"/>
        <v>88</v>
      </c>
      <c r="E479" s="5">
        <f t="shared" si="65"/>
        <v>685</v>
      </c>
      <c r="F479" s="5">
        <f t="shared" si="66"/>
        <v>1526</v>
      </c>
      <c r="G479" s="5">
        <f t="shared" si="67"/>
        <v>9</v>
      </c>
      <c r="H479" s="5">
        <f t="shared" si="68"/>
        <v>7</v>
      </c>
      <c r="I479" s="5">
        <f t="shared" si="69"/>
        <v>1</v>
      </c>
      <c r="J479" s="1">
        <f t="shared" si="70"/>
        <v>0.88615782664941789</v>
      </c>
      <c r="K479" s="9">
        <f t="shared" si="71"/>
        <v>0.34615384615384615</v>
      </c>
    </row>
    <row r="480" spans="1:11" x14ac:dyDescent="0.25">
      <c r="A480" t="s">
        <v>129</v>
      </c>
      <c r="B480" t="s">
        <v>78</v>
      </c>
      <c r="C480" s="5">
        <f t="shared" si="63"/>
        <v>6</v>
      </c>
      <c r="D480" s="5">
        <f t="shared" si="64"/>
        <v>19</v>
      </c>
      <c r="E480" s="5">
        <f t="shared" si="65"/>
        <v>131</v>
      </c>
      <c r="F480" s="5">
        <f t="shared" si="66"/>
        <v>300</v>
      </c>
      <c r="G480" s="5">
        <f t="shared" si="67"/>
        <v>1</v>
      </c>
      <c r="H480" s="5">
        <f t="shared" si="68"/>
        <v>2</v>
      </c>
      <c r="I480" s="5">
        <f t="shared" si="69"/>
        <v>2</v>
      </c>
      <c r="J480" s="1">
        <f t="shared" si="70"/>
        <v>0.87333333333333329</v>
      </c>
      <c r="K480" s="9">
        <f t="shared" si="71"/>
        <v>0.16666666666666666</v>
      </c>
    </row>
    <row r="481" spans="1:11" x14ac:dyDescent="0.25">
      <c r="A481" t="s">
        <v>141</v>
      </c>
      <c r="B481" t="s">
        <v>78</v>
      </c>
      <c r="C481" s="5">
        <f t="shared" si="63"/>
        <v>3</v>
      </c>
      <c r="D481" s="5">
        <f t="shared" si="64"/>
        <v>12</v>
      </c>
      <c r="E481" s="5">
        <f t="shared" si="65"/>
        <v>71</v>
      </c>
      <c r="F481" s="5">
        <f t="shared" si="66"/>
        <v>175</v>
      </c>
      <c r="G481" s="5">
        <f t="shared" si="67"/>
        <v>0</v>
      </c>
      <c r="H481" s="5">
        <f t="shared" si="68"/>
        <v>1</v>
      </c>
      <c r="I481" s="5">
        <f t="shared" si="69"/>
        <v>0</v>
      </c>
      <c r="J481" s="1">
        <f t="shared" si="70"/>
        <v>0.85542168674698793</v>
      </c>
      <c r="K481" s="9">
        <f t="shared" si="71"/>
        <v>0</v>
      </c>
    </row>
    <row r="482" spans="1:11" x14ac:dyDescent="0.25">
      <c r="A482" t="s">
        <v>10</v>
      </c>
      <c r="B482" t="s">
        <v>79</v>
      </c>
      <c r="C482" s="5">
        <f t="shared" si="63"/>
        <v>73</v>
      </c>
      <c r="D482" s="5">
        <f t="shared" si="64"/>
        <v>168</v>
      </c>
      <c r="E482" s="5">
        <f t="shared" si="65"/>
        <v>1861</v>
      </c>
      <c r="F482" s="5">
        <f t="shared" si="66"/>
        <v>4210</v>
      </c>
      <c r="G482" s="5">
        <f t="shared" si="67"/>
        <v>46</v>
      </c>
      <c r="H482" s="5">
        <f t="shared" si="68"/>
        <v>12</v>
      </c>
      <c r="I482" s="5">
        <f t="shared" si="69"/>
        <v>7</v>
      </c>
      <c r="J482" s="1">
        <f t="shared" si="70"/>
        <v>0.91720059142434696</v>
      </c>
      <c r="K482" s="9">
        <f t="shared" si="71"/>
        <v>0.63013698630136983</v>
      </c>
    </row>
    <row r="483" spans="1:11" x14ac:dyDescent="0.25">
      <c r="A483" t="s">
        <v>91</v>
      </c>
      <c r="B483" t="s">
        <v>79</v>
      </c>
      <c r="C483" s="5">
        <f t="shared" si="63"/>
        <v>53</v>
      </c>
      <c r="D483" s="5">
        <f t="shared" si="64"/>
        <v>121</v>
      </c>
      <c r="E483" s="5">
        <f t="shared" si="65"/>
        <v>1398</v>
      </c>
      <c r="F483" s="5">
        <f t="shared" si="66"/>
        <v>3132</v>
      </c>
      <c r="G483" s="5">
        <f t="shared" si="67"/>
        <v>31</v>
      </c>
      <c r="H483" s="5">
        <f t="shared" si="68"/>
        <v>7</v>
      </c>
      <c r="I483" s="5">
        <f t="shared" si="69"/>
        <v>2</v>
      </c>
      <c r="J483" s="1">
        <f t="shared" si="70"/>
        <v>0.92034233048057934</v>
      </c>
      <c r="K483" s="9">
        <f t="shared" si="71"/>
        <v>0.58490566037735847</v>
      </c>
    </row>
    <row r="484" spans="1:11" x14ac:dyDescent="0.25">
      <c r="A484" t="s">
        <v>109</v>
      </c>
      <c r="B484" t="s">
        <v>79</v>
      </c>
      <c r="C484" s="5">
        <f t="shared" si="63"/>
        <v>67</v>
      </c>
      <c r="D484" s="5">
        <f t="shared" si="64"/>
        <v>165</v>
      </c>
      <c r="E484" s="5">
        <f t="shared" si="65"/>
        <v>1733</v>
      </c>
      <c r="F484" s="5">
        <f t="shared" si="66"/>
        <v>3850</v>
      </c>
      <c r="G484" s="5">
        <f t="shared" si="67"/>
        <v>39</v>
      </c>
      <c r="H484" s="5">
        <f t="shared" si="68"/>
        <v>10</v>
      </c>
      <c r="I484" s="5">
        <f t="shared" si="69"/>
        <v>7</v>
      </c>
      <c r="J484" s="1">
        <f t="shared" si="70"/>
        <v>0.91306638566912535</v>
      </c>
      <c r="K484" s="9">
        <f t="shared" si="71"/>
        <v>0.58208955223880599</v>
      </c>
    </row>
    <row r="485" spans="1:11" x14ac:dyDescent="0.25">
      <c r="A485" t="s">
        <v>118</v>
      </c>
      <c r="B485" t="s">
        <v>79</v>
      </c>
      <c r="C485" s="5">
        <f t="shared" si="63"/>
        <v>60</v>
      </c>
      <c r="D485" s="5">
        <f t="shared" si="64"/>
        <v>126</v>
      </c>
      <c r="E485" s="5">
        <f t="shared" si="65"/>
        <v>1627</v>
      </c>
      <c r="F485" s="5">
        <f t="shared" si="66"/>
        <v>3584</v>
      </c>
      <c r="G485" s="5">
        <f t="shared" si="67"/>
        <v>41</v>
      </c>
      <c r="H485" s="5">
        <f t="shared" si="68"/>
        <v>4</v>
      </c>
      <c r="I485" s="5">
        <f t="shared" si="69"/>
        <v>2</v>
      </c>
      <c r="J485" s="1">
        <f t="shared" si="70"/>
        <v>0.92812321734169989</v>
      </c>
      <c r="K485" s="9">
        <f t="shared" si="71"/>
        <v>0.68333333333333335</v>
      </c>
    </row>
    <row r="486" spans="1:11" x14ac:dyDescent="0.25">
      <c r="A486" t="s">
        <v>129</v>
      </c>
      <c r="B486" t="s">
        <v>79</v>
      </c>
      <c r="C486" s="5">
        <f t="shared" si="63"/>
        <v>54</v>
      </c>
      <c r="D486" s="5">
        <f t="shared" si="64"/>
        <v>124</v>
      </c>
      <c r="E486" s="5">
        <f t="shared" si="65"/>
        <v>1438</v>
      </c>
      <c r="F486" s="5">
        <f t="shared" si="66"/>
        <v>3116</v>
      </c>
      <c r="G486" s="5">
        <f t="shared" si="67"/>
        <v>32</v>
      </c>
      <c r="H486" s="5">
        <f t="shared" si="68"/>
        <v>7</v>
      </c>
      <c r="I486" s="5">
        <f t="shared" si="69"/>
        <v>5</v>
      </c>
      <c r="J486" s="1">
        <f t="shared" si="70"/>
        <v>0.9206145966709347</v>
      </c>
      <c r="K486" s="9">
        <f t="shared" si="71"/>
        <v>0.59259259259259256</v>
      </c>
    </row>
    <row r="487" spans="1:11" x14ac:dyDescent="0.25">
      <c r="A487" t="s">
        <v>141</v>
      </c>
      <c r="B487" t="s">
        <v>79</v>
      </c>
      <c r="C487" s="5">
        <f t="shared" si="63"/>
        <v>18</v>
      </c>
      <c r="D487" s="5">
        <f t="shared" si="64"/>
        <v>47</v>
      </c>
      <c r="E487" s="5">
        <f t="shared" si="65"/>
        <v>470</v>
      </c>
      <c r="F487" s="5">
        <f t="shared" si="66"/>
        <v>1106</v>
      </c>
      <c r="G487" s="5">
        <f t="shared" si="67"/>
        <v>11</v>
      </c>
      <c r="H487" s="5">
        <f t="shared" si="68"/>
        <v>3</v>
      </c>
      <c r="I487" s="5">
        <f t="shared" si="69"/>
        <v>0</v>
      </c>
      <c r="J487" s="1">
        <f t="shared" si="70"/>
        <v>0.90909090909090906</v>
      </c>
      <c r="K487" s="9">
        <f t="shared" si="71"/>
        <v>0.61111111111111116</v>
      </c>
    </row>
    <row r="488" spans="1:11" x14ac:dyDescent="0.25">
      <c r="A488" t="s">
        <v>151</v>
      </c>
      <c r="B488" t="s">
        <v>79</v>
      </c>
      <c r="C488" s="5">
        <f t="shared" si="63"/>
        <v>56</v>
      </c>
      <c r="D488" s="5">
        <f t="shared" si="64"/>
        <v>129</v>
      </c>
      <c r="E488" s="5">
        <f t="shared" si="65"/>
        <v>1460</v>
      </c>
      <c r="F488" s="5">
        <f t="shared" si="66"/>
        <v>3224</v>
      </c>
      <c r="G488" s="5">
        <f t="shared" si="67"/>
        <v>32</v>
      </c>
      <c r="H488" s="5">
        <f t="shared" si="68"/>
        <v>4</v>
      </c>
      <c r="I488" s="5">
        <f t="shared" si="69"/>
        <v>5</v>
      </c>
      <c r="J488" s="1">
        <f t="shared" si="70"/>
        <v>0.91881686595342982</v>
      </c>
      <c r="K488" s="9">
        <f t="shared" si="71"/>
        <v>0.5714285714285714</v>
      </c>
    </row>
    <row r="489" spans="1:11" x14ac:dyDescent="0.25">
      <c r="A489" t="s">
        <v>118</v>
      </c>
      <c r="B489" t="s">
        <v>127</v>
      </c>
      <c r="C489" s="5">
        <f t="shared" si="63"/>
        <v>5</v>
      </c>
      <c r="D489" s="5">
        <f t="shared" si="64"/>
        <v>19</v>
      </c>
      <c r="E489" s="5">
        <f t="shared" si="65"/>
        <v>125</v>
      </c>
      <c r="F489" s="5">
        <f t="shared" si="66"/>
        <v>267</v>
      </c>
      <c r="G489" s="5">
        <f t="shared" si="67"/>
        <v>1</v>
      </c>
      <c r="H489" s="5">
        <f t="shared" si="68"/>
        <v>2</v>
      </c>
      <c r="I489" s="5">
        <f t="shared" si="69"/>
        <v>1</v>
      </c>
      <c r="J489" s="1">
        <f t="shared" si="70"/>
        <v>0.86805555555555558</v>
      </c>
      <c r="K489" s="9">
        <f t="shared" si="71"/>
        <v>0.2</v>
      </c>
    </row>
    <row r="490" spans="1:11" x14ac:dyDescent="0.25">
      <c r="A490" t="s">
        <v>129</v>
      </c>
      <c r="B490" t="s">
        <v>127</v>
      </c>
      <c r="C490" s="5">
        <f t="shared" si="63"/>
        <v>5</v>
      </c>
      <c r="D490" s="5">
        <f t="shared" si="64"/>
        <v>10</v>
      </c>
      <c r="E490" s="5">
        <f t="shared" si="65"/>
        <v>144</v>
      </c>
      <c r="F490" s="5">
        <f t="shared" si="66"/>
        <v>298</v>
      </c>
      <c r="G490" s="5">
        <f t="shared" si="67"/>
        <v>4</v>
      </c>
      <c r="H490" s="5">
        <f t="shared" si="68"/>
        <v>0</v>
      </c>
      <c r="I490" s="5">
        <f t="shared" si="69"/>
        <v>0</v>
      </c>
      <c r="J490" s="1">
        <f t="shared" si="70"/>
        <v>0.93506493506493504</v>
      </c>
      <c r="K490" s="9">
        <f t="shared" si="71"/>
        <v>0.8</v>
      </c>
    </row>
    <row r="491" spans="1:11" x14ac:dyDescent="0.25">
      <c r="A491" t="s">
        <v>141</v>
      </c>
      <c r="B491" t="s">
        <v>127</v>
      </c>
      <c r="C491" s="5">
        <f t="shared" si="63"/>
        <v>12</v>
      </c>
      <c r="D491" s="5">
        <f t="shared" si="64"/>
        <v>27</v>
      </c>
      <c r="E491" s="5">
        <f t="shared" si="65"/>
        <v>397</v>
      </c>
      <c r="F491" s="5">
        <f t="shared" si="66"/>
        <v>736</v>
      </c>
      <c r="G491" s="5">
        <f t="shared" si="67"/>
        <v>10</v>
      </c>
      <c r="H491" s="5">
        <f t="shared" si="68"/>
        <v>0</v>
      </c>
      <c r="I491" s="5">
        <f t="shared" si="69"/>
        <v>0</v>
      </c>
      <c r="J491" s="1">
        <f t="shared" si="70"/>
        <v>0.93632075471698117</v>
      </c>
      <c r="K491" s="9">
        <f t="shared" si="71"/>
        <v>0.83333333333333337</v>
      </c>
    </row>
    <row r="492" spans="1:11" x14ac:dyDescent="0.25">
      <c r="A492" t="s">
        <v>151</v>
      </c>
      <c r="B492" t="s">
        <v>127</v>
      </c>
      <c r="C492" s="5">
        <f t="shared" si="63"/>
        <v>30</v>
      </c>
      <c r="D492" s="5">
        <f t="shared" si="64"/>
        <v>90</v>
      </c>
      <c r="E492" s="5">
        <f t="shared" si="65"/>
        <v>945</v>
      </c>
      <c r="F492" s="5">
        <f t="shared" si="66"/>
        <v>1761</v>
      </c>
      <c r="G492" s="5">
        <f t="shared" si="67"/>
        <v>19</v>
      </c>
      <c r="H492" s="5">
        <f t="shared" si="68"/>
        <v>5</v>
      </c>
      <c r="I492" s="5">
        <f t="shared" si="69"/>
        <v>3</v>
      </c>
      <c r="J492" s="1">
        <f t="shared" si="70"/>
        <v>0.91304347826086951</v>
      </c>
      <c r="K492" s="9">
        <f t="shared" si="71"/>
        <v>0.6333333333333333</v>
      </c>
    </row>
    <row r="493" spans="1:11" x14ac:dyDescent="0.25">
      <c r="A493" t="s">
        <v>10</v>
      </c>
      <c r="B493" t="s">
        <v>80</v>
      </c>
      <c r="C493" s="5">
        <f t="shared" si="63"/>
        <v>75</v>
      </c>
      <c r="D493" s="5">
        <f t="shared" si="64"/>
        <v>193</v>
      </c>
      <c r="E493" s="5">
        <f t="shared" si="65"/>
        <v>1879</v>
      </c>
      <c r="F493" s="5">
        <f t="shared" si="66"/>
        <v>4378</v>
      </c>
      <c r="G493" s="5">
        <f t="shared" si="67"/>
        <v>39</v>
      </c>
      <c r="H493" s="5">
        <f t="shared" si="68"/>
        <v>12</v>
      </c>
      <c r="I493" s="5">
        <f t="shared" si="69"/>
        <v>6</v>
      </c>
      <c r="J493" s="1">
        <f t="shared" si="70"/>
        <v>0.90685328185328185</v>
      </c>
      <c r="K493" s="9">
        <f t="shared" si="71"/>
        <v>0.52</v>
      </c>
    </row>
    <row r="494" spans="1:11" x14ac:dyDescent="0.25">
      <c r="A494" t="s">
        <v>91</v>
      </c>
      <c r="B494" t="s">
        <v>80</v>
      </c>
      <c r="C494" s="5">
        <f t="shared" si="63"/>
        <v>58</v>
      </c>
      <c r="D494" s="5">
        <f t="shared" si="64"/>
        <v>145</v>
      </c>
      <c r="E494" s="5">
        <f t="shared" si="65"/>
        <v>1626</v>
      </c>
      <c r="F494" s="5">
        <f t="shared" si="66"/>
        <v>3421</v>
      </c>
      <c r="G494" s="5">
        <f t="shared" si="67"/>
        <v>36</v>
      </c>
      <c r="H494" s="5">
        <f t="shared" si="68"/>
        <v>7</v>
      </c>
      <c r="I494" s="5">
        <f t="shared" si="69"/>
        <v>4</v>
      </c>
      <c r="J494" s="1">
        <f t="shared" si="70"/>
        <v>0.9181253529079616</v>
      </c>
      <c r="K494" s="9">
        <f t="shared" si="71"/>
        <v>0.62068965517241381</v>
      </c>
    </row>
    <row r="495" spans="1:11" x14ac:dyDescent="0.25">
      <c r="A495" t="s">
        <v>109</v>
      </c>
      <c r="B495" t="s">
        <v>80</v>
      </c>
      <c r="C495" s="5">
        <f t="shared" si="63"/>
        <v>68</v>
      </c>
      <c r="D495" s="5">
        <f t="shared" si="64"/>
        <v>149</v>
      </c>
      <c r="E495" s="5">
        <f t="shared" si="65"/>
        <v>1930</v>
      </c>
      <c r="F495" s="5">
        <f t="shared" si="66"/>
        <v>3984</v>
      </c>
      <c r="G495" s="5">
        <f t="shared" si="67"/>
        <v>49</v>
      </c>
      <c r="H495" s="5">
        <f t="shared" si="68"/>
        <v>6</v>
      </c>
      <c r="I495" s="5">
        <f t="shared" si="69"/>
        <v>3</v>
      </c>
      <c r="J495" s="1">
        <f t="shared" si="70"/>
        <v>0.92833092833092834</v>
      </c>
      <c r="K495" s="9">
        <f t="shared" si="71"/>
        <v>0.72058823529411764</v>
      </c>
    </row>
    <row r="496" spans="1:11" x14ac:dyDescent="0.25">
      <c r="A496" t="s">
        <v>118</v>
      </c>
      <c r="B496" t="s">
        <v>80</v>
      </c>
      <c r="C496" s="5">
        <f t="shared" si="63"/>
        <v>65</v>
      </c>
      <c r="D496" s="5">
        <f t="shared" si="64"/>
        <v>165</v>
      </c>
      <c r="E496" s="5">
        <f t="shared" si="65"/>
        <v>1790</v>
      </c>
      <c r="F496" s="5">
        <f t="shared" si="66"/>
        <v>3791</v>
      </c>
      <c r="G496" s="5">
        <f t="shared" si="67"/>
        <v>38</v>
      </c>
      <c r="H496" s="5">
        <f t="shared" si="68"/>
        <v>9</v>
      </c>
      <c r="I496" s="5">
        <f t="shared" si="69"/>
        <v>3</v>
      </c>
      <c r="J496" s="1">
        <f t="shared" si="70"/>
        <v>0.9156010230179028</v>
      </c>
      <c r="K496" s="9">
        <f t="shared" si="71"/>
        <v>0.58461538461538465</v>
      </c>
    </row>
    <row r="497" spans="1:11" x14ac:dyDescent="0.25">
      <c r="A497" t="s">
        <v>129</v>
      </c>
      <c r="B497" t="s">
        <v>80</v>
      </c>
      <c r="C497" s="5">
        <f t="shared" si="63"/>
        <v>59</v>
      </c>
      <c r="D497" s="5">
        <f t="shared" si="64"/>
        <v>143</v>
      </c>
      <c r="E497" s="5">
        <f t="shared" si="65"/>
        <v>1590</v>
      </c>
      <c r="F497" s="5">
        <f t="shared" si="66"/>
        <v>3432</v>
      </c>
      <c r="G497" s="5">
        <f t="shared" si="67"/>
        <v>33</v>
      </c>
      <c r="H497" s="5">
        <f t="shared" si="68"/>
        <v>7</v>
      </c>
      <c r="I497" s="5">
        <f t="shared" si="69"/>
        <v>4</v>
      </c>
      <c r="J497" s="1">
        <f t="shared" si="70"/>
        <v>0.9174841315637623</v>
      </c>
      <c r="K497" s="9">
        <f t="shared" si="71"/>
        <v>0.55932203389830504</v>
      </c>
    </row>
    <row r="498" spans="1:11" x14ac:dyDescent="0.25">
      <c r="A498" t="s">
        <v>141</v>
      </c>
      <c r="B498" t="s">
        <v>80</v>
      </c>
      <c r="C498" s="5">
        <f t="shared" si="63"/>
        <v>39</v>
      </c>
      <c r="D498" s="5">
        <f t="shared" si="64"/>
        <v>108</v>
      </c>
      <c r="E498" s="5">
        <f t="shared" si="65"/>
        <v>1158</v>
      </c>
      <c r="F498" s="5">
        <f t="shared" si="66"/>
        <v>2298</v>
      </c>
      <c r="G498" s="5">
        <f t="shared" si="67"/>
        <v>21</v>
      </c>
      <c r="H498" s="5">
        <f t="shared" si="68"/>
        <v>4</v>
      </c>
      <c r="I498" s="5">
        <f t="shared" si="69"/>
        <v>3</v>
      </c>
      <c r="J498" s="1">
        <f t="shared" si="70"/>
        <v>0.91469194312796209</v>
      </c>
      <c r="K498" s="9">
        <f t="shared" si="71"/>
        <v>0.53846153846153844</v>
      </c>
    </row>
    <row r="499" spans="1:11" x14ac:dyDescent="0.25">
      <c r="A499" t="s">
        <v>151</v>
      </c>
      <c r="B499" t="s">
        <v>80</v>
      </c>
      <c r="C499" s="5">
        <f t="shared" si="63"/>
        <v>59</v>
      </c>
      <c r="D499" s="5">
        <f t="shared" si="64"/>
        <v>154</v>
      </c>
      <c r="E499" s="5">
        <f t="shared" si="65"/>
        <v>1731</v>
      </c>
      <c r="F499" s="5">
        <f t="shared" si="66"/>
        <v>3504</v>
      </c>
      <c r="G499" s="5">
        <f t="shared" si="67"/>
        <v>35</v>
      </c>
      <c r="H499" s="5">
        <f t="shared" si="68"/>
        <v>7</v>
      </c>
      <c r="I499" s="5">
        <f t="shared" si="69"/>
        <v>4</v>
      </c>
      <c r="J499" s="1">
        <f t="shared" si="70"/>
        <v>0.91830238726790447</v>
      </c>
      <c r="K499" s="9">
        <f t="shared" si="71"/>
        <v>0.59322033898305082</v>
      </c>
    </row>
    <row r="500" spans="1:11" x14ac:dyDescent="0.25">
      <c r="A500" t="s">
        <v>141</v>
      </c>
      <c r="B500" t="s">
        <v>149</v>
      </c>
      <c r="C500" s="5">
        <f t="shared" si="63"/>
        <v>1</v>
      </c>
      <c r="D500" s="5">
        <f t="shared" si="64"/>
        <v>2</v>
      </c>
      <c r="E500" s="5">
        <f t="shared" si="65"/>
        <v>23</v>
      </c>
      <c r="F500" s="5">
        <f t="shared" si="66"/>
        <v>49</v>
      </c>
      <c r="G500" s="5">
        <f t="shared" si="67"/>
        <v>0</v>
      </c>
      <c r="H500" s="5">
        <f t="shared" si="68"/>
        <v>0</v>
      </c>
      <c r="I500" s="5">
        <f t="shared" si="69"/>
        <v>1</v>
      </c>
      <c r="J500" s="1">
        <f t="shared" si="70"/>
        <v>0.92</v>
      </c>
      <c r="K500" s="9">
        <f t="shared" si="71"/>
        <v>0</v>
      </c>
    </row>
    <row r="501" spans="1:11" x14ac:dyDescent="0.25">
      <c r="A501" t="s">
        <v>151</v>
      </c>
      <c r="B501" t="s">
        <v>149</v>
      </c>
      <c r="C501" s="5">
        <f t="shared" si="63"/>
        <v>1</v>
      </c>
      <c r="D501" s="5">
        <f t="shared" si="64"/>
        <v>3</v>
      </c>
      <c r="E501" s="5">
        <f t="shared" si="65"/>
        <v>15</v>
      </c>
      <c r="F501" s="5">
        <f t="shared" si="66"/>
        <v>40</v>
      </c>
      <c r="G501" s="5">
        <f t="shared" si="67"/>
        <v>0</v>
      </c>
      <c r="H501" s="5">
        <f t="shared" si="68"/>
        <v>1</v>
      </c>
      <c r="I501" s="5">
        <f t="shared" si="69"/>
        <v>1</v>
      </c>
      <c r="J501" s="1">
        <f t="shared" si="70"/>
        <v>0.83333333333333337</v>
      </c>
      <c r="K501" s="9">
        <f t="shared" si="71"/>
        <v>0</v>
      </c>
    </row>
    <row r="502" spans="1:11" x14ac:dyDescent="0.25">
      <c r="A502" t="s">
        <v>10</v>
      </c>
      <c r="B502" t="s">
        <v>81</v>
      </c>
      <c r="C502" s="5">
        <f t="shared" si="63"/>
        <v>2</v>
      </c>
      <c r="D502" s="5">
        <f t="shared" si="64"/>
        <v>9</v>
      </c>
      <c r="E502" s="5">
        <f t="shared" si="65"/>
        <v>48</v>
      </c>
      <c r="F502" s="5">
        <f t="shared" si="66"/>
        <v>124</v>
      </c>
      <c r="G502" s="5">
        <f t="shared" si="67"/>
        <v>0</v>
      </c>
      <c r="H502" s="5">
        <f t="shared" si="68"/>
        <v>1</v>
      </c>
      <c r="I502" s="5">
        <f t="shared" si="69"/>
        <v>0</v>
      </c>
      <c r="J502" s="1">
        <f t="shared" si="70"/>
        <v>0.84210526315789469</v>
      </c>
      <c r="K502" s="9">
        <f t="shared" si="71"/>
        <v>0</v>
      </c>
    </row>
    <row r="503" spans="1:11" x14ac:dyDescent="0.25">
      <c r="A503" t="s">
        <v>91</v>
      </c>
      <c r="B503" t="s">
        <v>81</v>
      </c>
      <c r="C503" s="5">
        <f t="shared" si="63"/>
        <v>39</v>
      </c>
      <c r="D503" s="5">
        <f t="shared" si="64"/>
        <v>93</v>
      </c>
      <c r="E503" s="5">
        <f t="shared" si="65"/>
        <v>1028</v>
      </c>
      <c r="F503" s="5">
        <f t="shared" si="66"/>
        <v>2329</v>
      </c>
      <c r="G503" s="5">
        <f t="shared" si="67"/>
        <v>22</v>
      </c>
      <c r="H503" s="5">
        <f t="shared" si="68"/>
        <v>5</v>
      </c>
      <c r="I503" s="5">
        <f t="shared" si="69"/>
        <v>1</v>
      </c>
      <c r="J503" s="1">
        <f t="shared" si="70"/>
        <v>0.91703835860838534</v>
      </c>
      <c r="K503" s="9">
        <f t="shared" si="71"/>
        <v>0.5641025641025641</v>
      </c>
    </row>
    <row r="504" spans="1:11" x14ac:dyDescent="0.25">
      <c r="A504" t="s">
        <v>109</v>
      </c>
      <c r="B504" t="s">
        <v>81</v>
      </c>
      <c r="C504" s="5">
        <f t="shared" si="63"/>
        <v>20</v>
      </c>
      <c r="D504" s="5">
        <f t="shared" si="64"/>
        <v>54</v>
      </c>
      <c r="E504" s="5">
        <f t="shared" si="65"/>
        <v>549</v>
      </c>
      <c r="F504" s="5">
        <f t="shared" si="66"/>
        <v>1100</v>
      </c>
      <c r="G504" s="5">
        <f t="shared" si="67"/>
        <v>10</v>
      </c>
      <c r="H504" s="5">
        <f t="shared" si="68"/>
        <v>3</v>
      </c>
      <c r="I504" s="5">
        <f t="shared" si="69"/>
        <v>2</v>
      </c>
      <c r="J504" s="1">
        <f t="shared" si="70"/>
        <v>0.91044776119402981</v>
      </c>
      <c r="K504" s="9">
        <f t="shared" si="71"/>
        <v>0.5</v>
      </c>
    </row>
    <row r="505" spans="1:11" x14ac:dyDescent="0.25">
      <c r="A505" t="s">
        <v>118</v>
      </c>
      <c r="B505" t="s">
        <v>81</v>
      </c>
      <c r="C505" s="5">
        <f t="shared" si="63"/>
        <v>25</v>
      </c>
      <c r="D505" s="5">
        <f t="shared" si="64"/>
        <v>69</v>
      </c>
      <c r="E505" s="5">
        <f t="shared" si="65"/>
        <v>668</v>
      </c>
      <c r="F505" s="5">
        <f t="shared" si="66"/>
        <v>1488</v>
      </c>
      <c r="G505" s="5">
        <f t="shared" si="67"/>
        <v>11</v>
      </c>
      <c r="H505" s="5">
        <f t="shared" si="68"/>
        <v>4</v>
      </c>
      <c r="I505" s="5">
        <f t="shared" si="69"/>
        <v>1</v>
      </c>
      <c r="J505" s="1">
        <f t="shared" si="70"/>
        <v>0.90637720488466755</v>
      </c>
      <c r="K505" s="9">
        <f t="shared" si="71"/>
        <v>0.44</v>
      </c>
    </row>
    <row r="506" spans="1:11" x14ac:dyDescent="0.25">
      <c r="A506" t="s">
        <v>129</v>
      </c>
      <c r="B506" t="s">
        <v>81</v>
      </c>
      <c r="C506" s="5">
        <f t="shared" si="63"/>
        <v>25</v>
      </c>
      <c r="D506" s="5">
        <f t="shared" si="64"/>
        <v>59</v>
      </c>
      <c r="E506" s="5">
        <f t="shared" si="65"/>
        <v>654</v>
      </c>
      <c r="F506" s="5">
        <f t="shared" si="66"/>
        <v>1450</v>
      </c>
      <c r="G506" s="5">
        <f t="shared" si="67"/>
        <v>16</v>
      </c>
      <c r="H506" s="5">
        <f t="shared" si="68"/>
        <v>5</v>
      </c>
      <c r="I506" s="5">
        <f t="shared" si="69"/>
        <v>3</v>
      </c>
      <c r="J506" s="1">
        <f t="shared" si="70"/>
        <v>0.91725105189340816</v>
      </c>
      <c r="K506" s="9">
        <f t="shared" si="71"/>
        <v>0.64</v>
      </c>
    </row>
    <row r="507" spans="1:11" x14ac:dyDescent="0.25">
      <c r="A507" t="s">
        <v>141</v>
      </c>
      <c r="B507" t="s">
        <v>81</v>
      </c>
      <c r="C507" s="5">
        <f t="shared" si="63"/>
        <v>11</v>
      </c>
      <c r="D507" s="5">
        <f t="shared" si="64"/>
        <v>37</v>
      </c>
      <c r="E507" s="5">
        <f t="shared" si="65"/>
        <v>266</v>
      </c>
      <c r="F507" s="5">
        <f t="shared" si="66"/>
        <v>617</v>
      </c>
      <c r="G507" s="5">
        <f t="shared" si="67"/>
        <v>3</v>
      </c>
      <c r="H507" s="5">
        <f t="shared" si="68"/>
        <v>4</v>
      </c>
      <c r="I507" s="5">
        <f t="shared" si="69"/>
        <v>1</v>
      </c>
      <c r="J507" s="1">
        <f t="shared" si="70"/>
        <v>0.87788778877887785</v>
      </c>
      <c r="K507" s="9">
        <f t="shared" si="71"/>
        <v>0.27272727272727271</v>
      </c>
    </row>
    <row r="508" spans="1:11" x14ac:dyDescent="0.25">
      <c r="A508" t="s">
        <v>151</v>
      </c>
      <c r="B508" t="s">
        <v>81</v>
      </c>
      <c r="C508" s="5">
        <f t="shared" si="63"/>
        <v>14</v>
      </c>
      <c r="D508" s="5">
        <f t="shared" si="64"/>
        <v>44</v>
      </c>
      <c r="E508" s="5">
        <f t="shared" si="65"/>
        <v>379</v>
      </c>
      <c r="F508" s="5">
        <f t="shared" si="66"/>
        <v>848</v>
      </c>
      <c r="G508" s="5">
        <f t="shared" si="67"/>
        <v>7</v>
      </c>
      <c r="H508" s="5">
        <f t="shared" si="68"/>
        <v>3</v>
      </c>
      <c r="I508" s="5">
        <f t="shared" si="69"/>
        <v>0</v>
      </c>
      <c r="J508" s="1">
        <f t="shared" si="70"/>
        <v>0.89598108747044913</v>
      </c>
      <c r="K508" s="9">
        <f t="shared" si="71"/>
        <v>0.5</v>
      </c>
    </row>
    <row r="509" spans="1:11" x14ac:dyDescent="0.25">
      <c r="A509" t="s">
        <v>129</v>
      </c>
      <c r="B509" t="s">
        <v>140</v>
      </c>
      <c r="C509" s="5">
        <f t="shared" si="63"/>
        <v>2</v>
      </c>
      <c r="D509" s="5">
        <f t="shared" si="64"/>
        <v>7</v>
      </c>
      <c r="E509" s="5">
        <f t="shared" si="65"/>
        <v>46</v>
      </c>
      <c r="F509" s="5">
        <f t="shared" si="66"/>
        <v>121</v>
      </c>
      <c r="G509" s="5">
        <f t="shared" si="67"/>
        <v>1</v>
      </c>
      <c r="H509" s="5">
        <f t="shared" si="68"/>
        <v>1</v>
      </c>
      <c r="I509" s="5">
        <f t="shared" si="69"/>
        <v>0</v>
      </c>
      <c r="J509" s="1">
        <f t="shared" si="70"/>
        <v>0.86792452830188682</v>
      </c>
      <c r="K509" s="9">
        <f t="shared" si="71"/>
        <v>0.5</v>
      </c>
    </row>
    <row r="510" spans="1:11" x14ac:dyDescent="0.25">
      <c r="A510" t="s">
        <v>91</v>
      </c>
      <c r="B510" t="s">
        <v>106</v>
      </c>
      <c r="C510" s="5">
        <f t="shared" si="63"/>
        <v>5</v>
      </c>
      <c r="D510" s="5">
        <f t="shared" si="64"/>
        <v>12</v>
      </c>
      <c r="E510" s="5">
        <f t="shared" si="65"/>
        <v>141</v>
      </c>
      <c r="F510" s="5">
        <f t="shared" si="66"/>
        <v>302</v>
      </c>
      <c r="G510" s="5">
        <f t="shared" si="67"/>
        <v>4</v>
      </c>
      <c r="H510" s="5">
        <f t="shared" si="68"/>
        <v>1</v>
      </c>
      <c r="I510" s="5">
        <f t="shared" si="69"/>
        <v>0</v>
      </c>
      <c r="J510" s="1">
        <f t="shared" si="70"/>
        <v>0.92156862745098034</v>
      </c>
      <c r="K510" s="9">
        <f t="shared" si="71"/>
        <v>0.8</v>
      </c>
    </row>
    <row r="511" spans="1:11" x14ac:dyDescent="0.25">
      <c r="A511" t="s">
        <v>109</v>
      </c>
      <c r="B511" t="s">
        <v>106</v>
      </c>
      <c r="C511" s="5">
        <f t="shared" si="63"/>
        <v>23</v>
      </c>
      <c r="D511" s="5">
        <f t="shared" si="64"/>
        <v>62</v>
      </c>
      <c r="E511" s="5">
        <f t="shared" si="65"/>
        <v>603</v>
      </c>
      <c r="F511" s="5">
        <f t="shared" si="66"/>
        <v>1379</v>
      </c>
      <c r="G511" s="5">
        <f t="shared" si="67"/>
        <v>11</v>
      </c>
      <c r="H511" s="5">
        <f t="shared" si="68"/>
        <v>3</v>
      </c>
      <c r="I511" s="5">
        <f t="shared" si="69"/>
        <v>1</v>
      </c>
      <c r="J511" s="1">
        <f t="shared" si="70"/>
        <v>0.90676691729323311</v>
      </c>
      <c r="K511" s="9">
        <f t="shared" si="71"/>
        <v>0.47826086956521741</v>
      </c>
    </row>
    <row r="512" spans="1:11" x14ac:dyDescent="0.25">
      <c r="A512" t="s">
        <v>118</v>
      </c>
      <c r="B512" t="s">
        <v>106</v>
      </c>
      <c r="C512" s="5">
        <f t="shared" si="63"/>
        <v>25</v>
      </c>
      <c r="D512" s="5">
        <f t="shared" si="64"/>
        <v>55</v>
      </c>
      <c r="E512" s="5">
        <f t="shared" si="65"/>
        <v>668</v>
      </c>
      <c r="F512" s="5">
        <f t="shared" si="66"/>
        <v>1470</v>
      </c>
      <c r="G512" s="5">
        <f t="shared" si="67"/>
        <v>18</v>
      </c>
      <c r="H512" s="5">
        <f t="shared" si="68"/>
        <v>2</v>
      </c>
      <c r="I512" s="5">
        <f t="shared" si="69"/>
        <v>1</v>
      </c>
      <c r="J512" s="1">
        <f t="shared" si="70"/>
        <v>0.92392807745504846</v>
      </c>
      <c r="K512" s="9">
        <f t="shared" si="71"/>
        <v>0.72</v>
      </c>
    </row>
    <row r="513" spans="1:11" x14ac:dyDescent="0.25">
      <c r="A513" t="s">
        <v>129</v>
      </c>
      <c r="B513" t="s">
        <v>106</v>
      </c>
      <c r="C513" s="5">
        <f t="shared" si="63"/>
        <v>52</v>
      </c>
      <c r="D513" s="5">
        <f t="shared" si="64"/>
        <v>135</v>
      </c>
      <c r="E513" s="5">
        <f t="shared" si="65"/>
        <v>1408</v>
      </c>
      <c r="F513" s="5">
        <f t="shared" si="66"/>
        <v>3098</v>
      </c>
      <c r="G513" s="5">
        <f t="shared" si="67"/>
        <v>30</v>
      </c>
      <c r="H513" s="5">
        <f t="shared" si="68"/>
        <v>10</v>
      </c>
      <c r="I513" s="5">
        <f t="shared" si="69"/>
        <v>2</v>
      </c>
      <c r="J513" s="1">
        <f t="shared" si="70"/>
        <v>0.91250810110174985</v>
      </c>
      <c r="K513" s="9">
        <f t="shared" si="71"/>
        <v>0.57692307692307687</v>
      </c>
    </row>
    <row r="514" spans="1:11" x14ac:dyDescent="0.25">
      <c r="A514" t="s">
        <v>141</v>
      </c>
      <c r="B514" t="s">
        <v>106</v>
      </c>
      <c r="C514" s="5">
        <f t="shared" ref="C514:C577" si="72">SUMPRODUCT(--(Season=A514),--(GoalieName=B514),GS)</f>
        <v>33</v>
      </c>
      <c r="D514" s="5">
        <f t="shared" ref="D514:D577" si="73">SUMPRODUCT(--(Season=A514),--(GoalieName=B514),GA)</f>
        <v>96</v>
      </c>
      <c r="E514" s="5">
        <f t="shared" ref="E514:E577" si="74">SUMPRODUCT(--(Season=A514),--(GoalieName=B514),SV)</f>
        <v>891</v>
      </c>
      <c r="F514" s="5">
        <f t="shared" ref="F514:F577" si="75">SUMPRODUCT(--(Season=A514),--(GoalieName=B514),MIN)</f>
        <v>1902</v>
      </c>
      <c r="G514" s="5">
        <f t="shared" ref="G514:G577" si="76">SUMPRODUCT(--(Season=A514),--(GoalieName=B514),QS)</f>
        <v>11</v>
      </c>
      <c r="H514" s="5">
        <f t="shared" ref="H514:H577" si="77">SUMPRODUCT(--(Season=A514),--(GoalieName=B514),RBS)</f>
        <v>7</v>
      </c>
      <c r="I514" s="5">
        <f t="shared" ref="I514:I577" si="78">SUMPRODUCT(--(Season=A514),--(GoalieName=B514),PULL)</f>
        <v>3</v>
      </c>
      <c r="J514" s="1">
        <f t="shared" ref="J514:J577" si="79">E514/SUM(D514:E514)</f>
        <v>0.90273556231003038</v>
      </c>
      <c r="K514" s="9">
        <f t="shared" ref="K514:K577" si="80">G514/C514</f>
        <v>0.33333333333333331</v>
      </c>
    </row>
    <row r="515" spans="1:11" x14ac:dyDescent="0.25">
      <c r="A515" t="s">
        <v>151</v>
      </c>
      <c r="B515" t="s">
        <v>106</v>
      </c>
      <c r="C515" s="5">
        <f t="shared" si="72"/>
        <v>60</v>
      </c>
      <c r="D515" s="5">
        <f t="shared" si="73"/>
        <v>142</v>
      </c>
      <c r="E515" s="5">
        <f t="shared" si="74"/>
        <v>1841</v>
      </c>
      <c r="F515" s="5">
        <f t="shared" si="75"/>
        <v>3591</v>
      </c>
      <c r="G515" s="5">
        <f t="shared" si="76"/>
        <v>44</v>
      </c>
      <c r="H515" s="5">
        <f t="shared" si="77"/>
        <v>4</v>
      </c>
      <c r="I515" s="5">
        <f t="shared" si="78"/>
        <v>2</v>
      </c>
      <c r="J515" s="1">
        <f t="shared" si="79"/>
        <v>0.92839132627332321</v>
      </c>
      <c r="K515" s="9">
        <f t="shared" si="80"/>
        <v>0.73333333333333328</v>
      </c>
    </row>
    <row r="516" spans="1:11" x14ac:dyDescent="0.25">
      <c r="A516" t="s">
        <v>118</v>
      </c>
      <c r="B516" t="s">
        <v>128</v>
      </c>
      <c r="C516" s="5">
        <f t="shared" si="72"/>
        <v>52</v>
      </c>
      <c r="D516" s="5">
        <f t="shared" si="73"/>
        <v>125</v>
      </c>
      <c r="E516" s="5">
        <f t="shared" si="74"/>
        <v>1363</v>
      </c>
      <c r="F516" s="5">
        <f t="shared" si="75"/>
        <v>2939</v>
      </c>
      <c r="G516" s="5">
        <f t="shared" si="76"/>
        <v>34</v>
      </c>
      <c r="H516" s="5">
        <f t="shared" si="77"/>
        <v>6</v>
      </c>
      <c r="I516" s="5">
        <f t="shared" si="78"/>
        <v>5</v>
      </c>
      <c r="J516" s="1">
        <f t="shared" si="79"/>
        <v>0.915994623655914</v>
      </c>
      <c r="K516" s="9">
        <f t="shared" si="80"/>
        <v>0.65384615384615385</v>
      </c>
    </row>
    <row r="517" spans="1:11" x14ac:dyDescent="0.25">
      <c r="A517" t="s">
        <v>129</v>
      </c>
      <c r="B517" t="s">
        <v>128</v>
      </c>
      <c r="C517" s="5">
        <f t="shared" si="72"/>
        <v>25</v>
      </c>
      <c r="D517" s="5">
        <f t="shared" si="73"/>
        <v>74</v>
      </c>
      <c r="E517" s="5">
        <f t="shared" si="74"/>
        <v>635</v>
      </c>
      <c r="F517" s="5">
        <f t="shared" si="75"/>
        <v>1433</v>
      </c>
      <c r="G517" s="5">
        <f t="shared" si="76"/>
        <v>12</v>
      </c>
      <c r="H517" s="5">
        <f t="shared" si="77"/>
        <v>5</v>
      </c>
      <c r="I517" s="5">
        <f t="shared" si="78"/>
        <v>2</v>
      </c>
      <c r="J517" s="1">
        <f t="shared" si="79"/>
        <v>0.89562764456981669</v>
      </c>
      <c r="K517" s="9">
        <f t="shared" si="80"/>
        <v>0.48</v>
      </c>
    </row>
    <row r="518" spans="1:11" x14ac:dyDescent="0.25">
      <c r="A518" t="s">
        <v>141</v>
      </c>
      <c r="B518" t="s">
        <v>128</v>
      </c>
      <c r="C518" s="5">
        <f t="shared" si="72"/>
        <v>37</v>
      </c>
      <c r="D518" s="5">
        <f t="shared" si="73"/>
        <v>74</v>
      </c>
      <c r="E518" s="5">
        <f t="shared" si="74"/>
        <v>989</v>
      </c>
      <c r="F518" s="5">
        <f t="shared" si="75"/>
        <v>2175</v>
      </c>
      <c r="G518" s="5">
        <f t="shared" si="76"/>
        <v>27</v>
      </c>
      <c r="H518" s="5">
        <f t="shared" si="77"/>
        <v>4</v>
      </c>
      <c r="I518" s="5">
        <f t="shared" si="78"/>
        <v>2</v>
      </c>
      <c r="J518" s="1">
        <f t="shared" si="79"/>
        <v>0.93038570084666039</v>
      </c>
      <c r="K518" s="9">
        <f t="shared" si="80"/>
        <v>0.72972972972972971</v>
      </c>
    </row>
    <row r="519" spans="1:11" x14ac:dyDescent="0.25">
      <c r="A519" t="s">
        <v>151</v>
      </c>
      <c r="B519" t="s">
        <v>128</v>
      </c>
      <c r="C519" s="5">
        <f t="shared" si="72"/>
        <v>58</v>
      </c>
      <c r="D519" s="5">
        <f t="shared" si="73"/>
        <v>131</v>
      </c>
      <c r="E519" s="5">
        <f t="shared" si="74"/>
        <v>1568</v>
      </c>
      <c r="F519" s="5">
        <f t="shared" si="75"/>
        <v>3299</v>
      </c>
      <c r="G519" s="5">
        <f t="shared" si="76"/>
        <v>33</v>
      </c>
      <c r="H519" s="5">
        <f t="shared" si="77"/>
        <v>5</v>
      </c>
      <c r="I519" s="5">
        <f t="shared" si="78"/>
        <v>7</v>
      </c>
      <c r="J519" s="1">
        <f t="shared" si="79"/>
        <v>0.92289582107121837</v>
      </c>
      <c r="K519" s="9">
        <f t="shared" si="80"/>
        <v>0.56896551724137934</v>
      </c>
    </row>
    <row r="520" spans="1:11" x14ac:dyDescent="0.25">
      <c r="A520" t="s">
        <v>10</v>
      </c>
      <c r="B520" t="s">
        <v>82</v>
      </c>
      <c r="C520" s="5">
        <f t="shared" si="72"/>
        <v>10</v>
      </c>
      <c r="D520" s="5">
        <f t="shared" si="73"/>
        <v>22</v>
      </c>
      <c r="E520" s="5">
        <f t="shared" si="74"/>
        <v>246</v>
      </c>
      <c r="F520" s="5">
        <f t="shared" si="75"/>
        <v>611</v>
      </c>
      <c r="G520" s="5">
        <f t="shared" si="76"/>
        <v>5</v>
      </c>
      <c r="H520" s="5">
        <f t="shared" si="77"/>
        <v>2</v>
      </c>
      <c r="I520" s="5">
        <f t="shared" si="78"/>
        <v>0</v>
      </c>
      <c r="J520" s="1">
        <f t="shared" si="79"/>
        <v>0.91791044776119401</v>
      </c>
      <c r="K520" s="9">
        <f t="shared" si="80"/>
        <v>0.5</v>
      </c>
    </row>
    <row r="521" spans="1:11" x14ac:dyDescent="0.25">
      <c r="A521" t="s">
        <v>91</v>
      </c>
      <c r="B521" t="s">
        <v>82</v>
      </c>
      <c r="C521" s="5">
        <f t="shared" si="72"/>
        <v>12</v>
      </c>
      <c r="D521" s="5">
        <f t="shared" si="73"/>
        <v>37</v>
      </c>
      <c r="E521" s="5">
        <f t="shared" si="74"/>
        <v>356</v>
      </c>
      <c r="F521" s="5">
        <f t="shared" si="75"/>
        <v>732</v>
      </c>
      <c r="G521" s="5">
        <f t="shared" si="76"/>
        <v>7</v>
      </c>
      <c r="H521" s="5">
        <f t="shared" si="77"/>
        <v>1</v>
      </c>
      <c r="I521" s="5">
        <f t="shared" si="78"/>
        <v>0</v>
      </c>
      <c r="J521" s="1">
        <f t="shared" si="79"/>
        <v>0.90585241730279897</v>
      </c>
      <c r="K521" s="9">
        <f t="shared" si="80"/>
        <v>0.58333333333333337</v>
      </c>
    </row>
    <row r="522" spans="1:11" x14ac:dyDescent="0.25">
      <c r="A522" t="s">
        <v>109</v>
      </c>
      <c r="B522" t="s">
        <v>82</v>
      </c>
      <c r="C522" s="5">
        <f t="shared" si="72"/>
        <v>5</v>
      </c>
      <c r="D522" s="5">
        <f t="shared" si="73"/>
        <v>18</v>
      </c>
      <c r="E522" s="5">
        <f t="shared" si="74"/>
        <v>101</v>
      </c>
      <c r="F522" s="5">
        <f t="shared" si="75"/>
        <v>277</v>
      </c>
      <c r="G522" s="5">
        <f t="shared" si="76"/>
        <v>2</v>
      </c>
      <c r="H522" s="5">
        <f t="shared" si="77"/>
        <v>2</v>
      </c>
      <c r="I522" s="5">
        <f t="shared" si="78"/>
        <v>1</v>
      </c>
      <c r="J522" s="1">
        <f t="shared" si="79"/>
        <v>0.84873949579831931</v>
      </c>
      <c r="K522" s="9">
        <f t="shared" si="80"/>
        <v>0.4</v>
      </c>
    </row>
    <row r="523" spans="1:11" x14ac:dyDescent="0.25">
      <c r="A523" t="s">
        <v>91</v>
      </c>
      <c r="B523" t="s">
        <v>107</v>
      </c>
      <c r="C523" s="5">
        <f t="shared" si="72"/>
        <v>61</v>
      </c>
      <c r="D523" s="5">
        <f t="shared" si="73"/>
        <v>140</v>
      </c>
      <c r="E523" s="5">
        <f t="shared" si="74"/>
        <v>1518</v>
      </c>
      <c r="F523" s="5">
        <f t="shared" si="75"/>
        <v>3649</v>
      </c>
      <c r="G523" s="5">
        <f t="shared" si="76"/>
        <v>34</v>
      </c>
      <c r="H523" s="5">
        <f t="shared" si="77"/>
        <v>10</v>
      </c>
      <c r="I523" s="5">
        <f t="shared" si="78"/>
        <v>1</v>
      </c>
      <c r="J523" s="1">
        <f t="shared" si="79"/>
        <v>0.91556091676718943</v>
      </c>
      <c r="K523" s="9">
        <f t="shared" si="80"/>
        <v>0.55737704918032782</v>
      </c>
    </row>
    <row r="524" spans="1:11" x14ac:dyDescent="0.25">
      <c r="A524" t="s">
        <v>109</v>
      </c>
      <c r="B524" t="s">
        <v>107</v>
      </c>
      <c r="C524" s="5">
        <f t="shared" si="72"/>
        <v>55</v>
      </c>
      <c r="D524" s="5">
        <f t="shared" si="73"/>
        <v>162</v>
      </c>
      <c r="E524" s="5">
        <f t="shared" si="74"/>
        <v>1449</v>
      </c>
      <c r="F524" s="5">
        <f t="shared" si="75"/>
        <v>3094</v>
      </c>
      <c r="G524" s="5">
        <f t="shared" si="76"/>
        <v>26</v>
      </c>
      <c r="H524" s="5">
        <f t="shared" si="77"/>
        <v>15</v>
      </c>
      <c r="I524" s="5">
        <f t="shared" si="78"/>
        <v>7</v>
      </c>
      <c r="J524" s="1">
        <f t="shared" si="79"/>
        <v>0.8994413407821229</v>
      </c>
      <c r="K524" s="9">
        <f t="shared" si="80"/>
        <v>0.47272727272727272</v>
      </c>
    </row>
    <row r="525" spans="1:11" x14ac:dyDescent="0.25">
      <c r="A525" t="s">
        <v>118</v>
      </c>
      <c r="B525" t="s">
        <v>107</v>
      </c>
      <c r="C525" s="5">
        <f t="shared" si="72"/>
        <v>53</v>
      </c>
      <c r="D525" s="5">
        <f t="shared" si="73"/>
        <v>151</v>
      </c>
      <c r="E525" s="5">
        <f t="shared" si="74"/>
        <v>1374</v>
      </c>
      <c r="F525" s="5">
        <f t="shared" si="75"/>
        <v>2965</v>
      </c>
      <c r="G525" s="5">
        <f t="shared" si="76"/>
        <v>27</v>
      </c>
      <c r="H525" s="5">
        <f t="shared" si="77"/>
        <v>14</v>
      </c>
      <c r="I525" s="5">
        <f t="shared" si="78"/>
        <v>8</v>
      </c>
      <c r="J525" s="1">
        <f t="shared" si="79"/>
        <v>0.90098360655737708</v>
      </c>
      <c r="K525" s="9">
        <f t="shared" si="80"/>
        <v>0.50943396226415094</v>
      </c>
    </row>
    <row r="526" spans="1:11" x14ac:dyDescent="0.25">
      <c r="A526" t="s">
        <v>129</v>
      </c>
      <c r="B526" t="s">
        <v>107</v>
      </c>
      <c r="C526" s="5">
        <f t="shared" si="72"/>
        <v>45</v>
      </c>
      <c r="D526" s="5">
        <f t="shared" si="73"/>
        <v>142</v>
      </c>
      <c r="E526" s="5">
        <f t="shared" si="74"/>
        <v>1184</v>
      </c>
      <c r="F526" s="5">
        <f t="shared" si="75"/>
        <v>2476</v>
      </c>
      <c r="G526" s="5">
        <f t="shared" si="76"/>
        <v>18</v>
      </c>
      <c r="H526" s="5">
        <f t="shared" si="77"/>
        <v>15</v>
      </c>
      <c r="I526" s="5">
        <f t="shared" si="78"/>
        <v>8</v>
      </c>
      <c r="J526" s="1">
        <f t="shared" si="79"/>
        <v>0.89291101055806943</v>
      </c>
      <c r="K526" s="9">
        <f t="shared" si="80"/>
        <v>0.4</v>
      </c>
    </row>
    <row r="527" spans="1:11" x14ac:dyDescent="0.25">
      <c r="A527" t="s">
        <v>141</v>
      </c>
      <c r="B527" t="s">
        <v>107</v>
      </c>
      <c r="C527" s="5">
        <f t="shared" si="72"/>
        <v>17</v>
      </c>
      <c r="D527" s="5">
        <f t="shared" si="73"/>
        <v>47</v>
      </c>
      <c r="E527" s="5">
        <f t="shared" si="74"/>
        <v>480</v>
      </c>
      <c r="F527" s="5">
        <f t="shared" si="75"/>
        <v>976</v>
      </c>
      <c r="G527" s="5">
        <f t="shared" si="76"/>
        <v>7</v>
      </c>
      <c r="H527" s="5">
        <f t="shared" si="77"/>
        <v>1</v>
      </c>
      <c r="I527" s="5">
        <f t="shared" si="78"/>
        <v>1</v>
      </c>
      <c r="J527" s="1">
        <f t="shared" si="79"/>
        <v>0.91081593927893734</v>
      </c>
      <c r="K527" s="9">
        <f t="shared" si="80"/>
        <v>0.41176470588235292</v>
      </c>
    </row>
    <row r="528" spans="1:11" x14ac:dyDescent="0.25">
      <c r="A528" t="s">
        <v>151</v>
      </c>
      <c r="B528" t="s">
        <v>107</v>
      </c>
      <c r="C528" s="5">
        <f t="shared" si="72"/>
        <v>60</v>
      </c>
      <c r="D528" s="5">
        <f t="shared" si="73"/>
        <v>144</v>
      </c>
      <c r="E528" s="5">
        <f t="shared" si="74"/>
        <v>1602</v>
      </c>
      <c r="F528" s="5">
        <f t="shared" si="75"/>
        <v>3470</v>
      </c>
      <c r="G528" s="5">
        <f t="shared" si="76"/>
        <v>34</v>
      </c>
      <c r="H528" s="5">
        <f t="shared" si="77"/>
        <v>9</v>
      </c>
      <c r="I528" s="5">
        <f t="shared" si="78"/>
        <v>7</v>
      </c>
      <c r="J528" s="1">
        <f t="shared" si="79"/>
        <v>0.91752577319587625</v>
      </c>
      <c r="K528" s="9">
        <f t="shared" si="80"/>
        <v>0.56666666666666665</v>
      </c>
    </row>
    <row r="529" spans="1:11" x14ac:dyDescent="0.25">
      <c r="A529" t="s">
        <v>10</v>
      </c>
      <c r="B529" t="s">
        <v>83</v>
      </c>
      <c r="C529" s="5">
        <f t="shared" si="72"/>
        <v>2</v>
      </c>
      <c r="D529" s="5">
        <f t="shared" si="73"/>
        <v>7</v>
      </c>
      <c r="E529" s="5">
        <f t="shared" si="74"/>
        <v>42</v>
      </c>
      <c r="F529" s="5">
        <f t="shared" si="75"/>
        <v>119</v>
      </c>
      <c r="G529" s="5">
        <f t="shared" si="76"/>
        <v>0</v>
      </c>
      <c r="H529" s="5">
        <f t="shared" si="77"/>
        <v>0</v>
      </c>
      <c r="I529" s="5">
        <f t="shared" si="78"/>
        <v>0</v>
      </c>
      <c r="J529" s="1">
        <f t="shared" si="79"/>
        <v>0.8571428571428571</v>
      </c>
      <c r="K529" s="9">
        <f t="shared" si="80"/>
        <v>0</v>
      </c>
    </row>
    <row r="530" spans="1:11" x14ac:dyDescent="0.25">
      <c r="A530" t="s">
        <v>109</v>
      </c>
      <c r="B530" t="s">
        <v>83</v>
      </c>
      <c r="C530" s="5">
        <f t="shared" si="72"/>
        <v>11</v>
      </c>
      <c r="D530" s="5">
        <f t="shared" si="73"/>
        <v>26</v>
      </c>
      <c r="E530" s="5">
        <f t="shared" si="74"/>
        <v>326</v>
      </c>
      <c r="F530" s="5">
        <f t="shared" si="75"/>
        <v>662</v>
      </c>
      <c r="G530" s="5">
        <f t="shared" si="76"/>
        <v>8</v>
      </c>
      <c r="H530" s="5">
        <f t="shared" si="77"/>
        <v>0</v>
      </c>
      <c r="I530" s="5">
        <f t="shared" si="78"/>
        <v>0</v>
      </c>
      <c r="J530" s="1">
        <f t="shared" si="79"/>
        <v>0.92613636363636365</v>
      </c>
      <c r="K530" s="9">
        <f t="shared" si="80"/>
        <v>0.72727272727272729</v>
      </c>
    </row>
    <row r="531" spans="1:11" x14ac:dyDescent="0.25">
      <c r="A531" t="s">
        <v>129</v>
      </c>
      <c r="B531" t="s">
        <v>83</v>
      </c>
      <c r="C531" s="5">
        <f t="shared" si="72"/>
        <v>14</v>
      </c>
      <c r="D531" s="5">
        <f t="shared" si="73"/>
        <v>33</v>
      </c>
      <c r="E531" s="5">
        <f t="shared" si="74"/>
        <v>352</v>
      </c>
      <c r="F531" s="5">
        <f t="shared" si="75"/>
        <v>839</v>
      </c>
      <c r="G531" s="5">
        <f t="shared" si="76"/>
        <v>8</v>
      </c>
      <c r="H531" s="5">
        <f t="shared" si="77"/>
        <v>2</v>
      </c>
      <c r="I531" s="5">
        <f t="shared" si="78"/>
        <v>0</v>
      </c>
      <c r="J531" s="1">
        <f t="shared" si="79"/>
        <v>0.91428571428571426</v>
      </c>
      <c r="K531" s="9">
        <f t="shared" si="80"/>
        <v>0.5714285714285714</v>
      </c>
    </row>
    <row r="532" spans="1:11" x14ac:dyDescent="0.25">
      <c r="A532" t="s">
        <v>141</v>
      </c>
      <c r="B532" t="s">
        <v>83</v>
      </c>
      <c r="C532" s="5">
        <f t="shared" si="72"/>
        <v>5</v>
      </c>
      <c r="D532" s="5">
        <f t="shared" si="73"/>
        <v>13</v>
      </c>
      <c r="E532" s="5">
        <f t="shared" si="74"/>
        <v>136</v>
      </c>
      <c r="F532" s="5">
        <f t="shared" si="75"/>
        <v>295</v>
      </c>
      <c r="G532" s="5">
        <f t="shared" si="76"/>
        <v>3</v>
      </c>
      <c r="H532" s="5">
        <f t="shared" si="77"/>
        <v>1</v>
      </c>
      <c r="I532" s="5">
        <f t="shared" si="78"/>
        <v>0</v>
      </c>
      <c r="J532" s="1">
        <f t="shared" si="79"/>
        <v>0.91275167785234901</v>
      </c>
      <c r="K532" s="9">
        <f t="shared" si="80"/>
        <v>0.6</v>
      </c>
    </row>
    <row r="533" spans="1:11" x14ac:dyDescent="0.25">
      <c r="A533" t="s">
        <v>151</v>
      </c>
      <c r="B533" t="s">
        <v>83</v>
      </c>
      <c r="C533" s="5">
        <f t="shared" si="72"/>
        <v>20</v>
      </c>
      <c r="D533" s="5">
        <f t="shared" si="73"/>
        <v>45</v>
      </c>
      <c r="E533" s="5">
        <f t="shared" si="74"/>
        <v>523</v>
      </c>
      <c r="F533" s="5">
        <f t="shared" si="75"/>
        <v>1187</v>
      </c>
      <c r="G533" s="5">
        <f t="shared" si="76"/>
        <v>13</v>
      </c>
      <c r="H533" s="5">
        <f t="shared" si="77"/>
        <v>2</v>
      </c>
      <c r="I533" s="5">
        <f t="shared" si="78"/>
        <v>1</v>
      </c>
      <c r="J533" s="1">
        <f t="shared" si="79"/>
        <v>0.92077464788732399</v>
      </c>
      <c r="K533" s="9">
        <f t="shared" si="80"/>
        <v>0.65</v>
      </c>
    </row>
    <row r="534" spans="1:11" x14ac:dyDescent="0.25">
      <c r="A534" t="s">
        <v>10</v>
      </c>
      <c r="B534" t="s">
        <v>84</v>
      </c>
      <c r="C534" s="5">
        <f t="shared" si="72"/>
        <v>55</v>
      </c>
      <c r="D534" s="5">
        <f t="shared" si="73"/>
        <v>130</v>
      </c>
      <c r="E534" s="5">
        <f t="shared" si="74"/>
        <v>1568</v>
      </c>
      <c r="F534" s="5">
        <f t="shared" si="75"/>
        <v>3253</v>
      </c>
      <c r="G534" s="5">
        <f t="shared" si="76"/>
        <v>38</v>
      </c>
      <c r="H534" s="5">
        <f t="shared" si="77"/>
        <v>5</v>
      </c>
      <c r="I534" s="5">
        <f t="shared" si="78"/>
        <v>3</v>
      </c>
      <c r="J534" s="1">
        <f t="shared" si="79"/>
        <v>0.92343934040047115</v>
      </c>
      <c r="K534" s="9">
        <f t="shared" si="80"/>
        <v>0.69090909090909092</v>
      </c>
    </row>
    <row r="535" spans="1:11" x14ac:dyDescent="0.25">
      <c r="A535" t="s">
        <v>91</v>
      </c>
      <c r="B535" t="s">
        <v>84</v>
      </c>
      <c r="C535" s="5">
        <f t="shared" si="72"/>
        <v>53</v>
      </c>
      <c r="D535" s="5">
        <f t="shared" si="73"/>
        <v>112</v>
      </c>
      <c r="E535" s="5">
        <f t="shared" si="74"/>
        <v>1552</v>
      </c>
      <c r="F535" s="5">
        <f t="shared" si="75"/>
        <v>3189</v>
      </c>
      <c r="G535" s="5">
        <f t="shared" si="76"/>
        <v>39</v>
      </c>
      <c r="H535" s="5">
        <f t="shared" si="77"/>
        <v>3</v>
      </c>
      <c r="I535" s="5">
        <f t="shared" si="78"/>
        <v>1</v>
      </c>
      <c r="J535" s="1">
        <f t="shared" si="79"/>
        <v>0.93269230769230771</v>
      </c>
      <c r="K535" s="9">
        <f t="shared" si="80"/>
        <v>0.73584905660377353</v>
      </c>
    </row>
    <row r="536" spans="1:11" x14ac:dyDescent="0.25">
      <c r="A536" t="s">
        <v>109</v>
      </c>
      <c r="B536" t="s">
        <v>84</v>
      </c>
      <c r="C536" s="5">
        <f t="shared" si="72"/>
        <v>43</v>
      </c>
      <c r="D536" s="5">
        <f t="shared" si="73"/>
        <v>104</v>
      </c>
      <c r="E536" s="5">
        <f t="shared" si="74"/>
        <v>1117</v>
      </c>
      <c r="F536" s="5">
        <f t="shared" si="75"/>
        <v>2433</v>
      </c>
      <c r="G536" s="5">
        <f t="shared" si="76"/>
        <v>24</v>
      </c>
      <c r="H536" s="5">
        <f t="shared" si="77"/>
        <v>9</v>
      </c>
      <c r="I536" s="5">
        <f t="shared" si="78"/>
        <v>6</v>
      </c>
      <c r="J536" s="1">
        <f t="shared" si="79"/>
        <v>0.91482391482391479</v>
      </c>
      <c r="K536" s="9">
        <f t="shared" si="80"/>
        <v>0.55813953488372092</v>
      </c>
    </row>
    <row r="537" spans="1:11" x14ac:dyDescent="0.25">
      <c r="A537" t="s">
        <v>118</v>
      </c>
      <c r="B537" t="s">
        <v>84</v>
      </c>
      <c r="C537" s="5">
        <f t="shared" si="72"/>
        <v>55</v>
      </c>
      <c r="D537" s="5">
        <f t="shared" si="73"/>
        <v>108</v>
      </c>
      <c r="E537" s="5">
        <f t="shared" si="74"/>
        <v>1669</v>
      </c>
      <c r="F537" s="5">
        <f t="shared" si="75"/>
        <v>3294</v>
      </c>
      <c r="G537" s="5">
        <f t="shared" si="76"/>
        <v>40</v>
      </c>
      <c r="H537" s="5">
        <f t="shared" si="77"/>
        <v>3</v>
      </c>
      <c r="I537" s="5">
        <f t="shared" si="78"/>
        <v>2</v>
      </c>
      <c r="J537" s="1">
        <f t="shared" si="79"/>
        <v>0.93922341024198086</v>
      </c>
      <c r="K537" s="9">
        <f t="shared" si="80"/>
        <v>0.72727272727272729</v>
      </c>
    </row>
    <row r="538" spans="1:11" x14ac:dyDescent="0.25">
      <c r="A538" t="s">
        <v>129</v>
      </c>
      <c r="B538" t="s">
        <v>84</v>
      </c>
      <c r="C538" s="5">
        <f t="shared" si="72"/>
        <v>55</v>
      </c>
      <c r="D538" s="5">
        <f t="shared" si="73"/>
        <v>125</v>
      </c>
      <c r="E538" s="5">
        <f t="shared" si="74"/>
        <v>1497</v>
      </c>
      <c r="F538" s="5">
        <f t="shared" si="75"/>
        <v>3255</v>
      </c>
      <c r="G538" s="5">
        <f t="shared" si="76"/>
        <v>32</v>
      </c>
      <c r="H538" s="5">
        <f t="shared" si="77"/>
        <v>3</v>
      </c>
      <c r="I538" s="5">
        <f t="shared" si="78"/>
        <v>2</v>
      </c>
      <c r="J538" s="1">
        <f t="shared" si="79"/>
        <v>0.92293464858199759</v>
      </c>
      <c r="K538" s="9">
        <f t="shared" si="80"/>
        <v>0.58181818181818179</v>
      </c>
    </row>
    <row r="539" spans="1:11" x14ac:dyDescent="0.25">
      <c r="A539" t="s">
        <v>151</v>
      </c>
      <c r="B539" t="s">
        <v>84</v>
      </c>
      <c r="C539" s="5">
        <f t="shared" si="72"/>
        <v>46</v>
      </c>
      <c r="D539" s="5">
        <f t="shared" si="73"/>
        <v>127</v>
      </c>
      <c r="E539" s="5">
        <f t="shared" si="74"/>
        <v>1241</v>
      </c>
      <c r="F539" s="5">
        <f t="shared" si="75"/>
        <v>2623</v>
      </c>
      <c r="G539" s="5">
        <f t="shared" si="76"/>
        <v>25</v>
      </c>
      <c r="H539" s="5">
        <f t="shared" si="77"/>
        <v>7</v>
      </c>
      <c r="I539" s="5">
        <f t="shared" si="78"/>
        <v>5</v>
      </c>
      <c r="J539" s="1">
        <f t="shared" si="79"/>
        <v>0.90716374269005851</v>
      </c>
      <c r="K539" s="9">
        <f t="shared" si="80"/>
        <v>0.54347826086956519</v>
      </c>
    </row>
    <row r="540" spans="1:11" x14ac:dyDescent="0.25">
      <c r="A540" t="s">
        <v>10</v>
      </c>
      <c r="B540" t="s">
        <v>85</v>
      </c>
      <c r="C540" s="5">
        <f t="shared" si="72"/>
        <v>1</v>
      </c>
      <c r="D540" s="5">
        <f t="shared" si="73"/>
        <v>2</v>
      </c>
      <c r="E540" s="5">
        <f t="shared" si="74"/>
        <v>38</v>
      </c>
      <c r="F540" s="5">
        <f t="shared" si="75"/>
        <v>60</v>
      </c>
      <c r="G540" s="5">
        <f t="shared" si="76"/>
        <v>1</v>
      </c>
      <c r="H540" s="5">
        <f t="shared" si="77"/>
        <v>0</v>
      </c>
      <c r="I540" s="5">
        <f t="shared" si="78"/>
        <v>0</v>
      </c>
      <c r="J540" s="1">
        <f t="shared" si="79"/>
        <v>0.95</v>
      </c>
      <c r="K540" s="9">
        <f t="shared" si="80"/>
        <v>1</v>
      </c>
    </row>
    <row r="541" spans="1:11" x14ac:dyDescent="0.25">
      <c r="A541" t="s">
        <v>91</v>
      </c>
      <c r="B541" t="s">
        <v>85</v>
      </c>
      <c r="C541" s="5">
        <f t="shared" si="72"/>
        <v>5</v>
      </c>
      <c r="D541" s="5">
        <f t="shared" si="73"/>
        <v>19</v>
      </c>
      <c r="E541" s="5">
        <f t="shared" si="74"/>
        <v>127</v>
      </c>
      <c r="F541" s="5">
        <f t="shared" si="75"/>
        <v>299</v>
      </c>
      <c r="G541" s="5">
        <f t="shared" si="76"/>
        <v>2</v>
      </c>
      <c r="H541" s="5">
        <f t="shared" si="77"/>
        <v>3</v>
      </c>
      <c r="I541" s="5">
        <f t="shared" si="78"/>
        <v>0</v>
      </c>
      <c r="J541" s="1">
        <f t="shared" si="79"/>
        <v>0.86986301369863017</v>
      </c>
      <c r="K541" s="9">
        <f t="shared" si="80"/>
        <v>0.4</v>
      </c>
    </row>
    <row r="542" spans="1:11" x14ac:dyDescent="0.25">
      <c r="A542" t="s">
        <v>10</v>
      </c>
      <c r="B542" t="s">
        <v>86</v>
      </c>
      <c r="C542" s="5">
        <f t="shared" si="72"/>
        <v>69</v>
      </c>
      <c r="D542" s="5">
        <f t="shared" si="73"/>
        <v>180</v>
      </c>
      <c r="E542" s="5">
        <f t="shared" si="74"/>
        <v>2033</v>
      </c>
      <c r="F542" s="5">
        <f t="shared" si="75"/>
        <v>4019</v>
      </c>
      <c r="G542" s="5">
        <f t="shared" si="76"/>
        <v>40</v>
      </c>
      <c r="H542" s="5">
        <f t="shared" si="77"/>
        <v>7</v>
      </c>
      <c r="I542" s="5">
        <f t="shared" si="78"/>
        <v>4</v>
      </c>
      <c r="J542" s="1">
        <f t="shared" si="79"/>
        <v>0.91866244916403073</v>
      </c>
      <c r="K542" s="9">
        <f t="shared" si="80"/>
        <v>0.57971014492753625</v>
      </c>
    </row>
    <row r="543" spans="1:11" x14ac:dyDescent="0.25">
      <c r="A543" t="s">
        <v>91</v>
      </c>
      <c r="B543" t="s">
        <v>86</v>
      </c>
      <c r="C543" s="5">
        <f t="shared" si="72"/>
        <v>55</v>
      </c>
      <c r="D543" s="5">
        <f t="shared" si="73"/>
        <v>136</v>
      </c>
      <c r="E543" s="5">
        <f t="shared" si="74"/>
        <v>1666</v>
      </c>
      <c r="F543" s="5">
        <f t="shared" si="75"/>
        <v>3206</v>
      </c>
      <c r="G543" s="5">
        <f t="shared" si="76"/>
        <v>33</v>
      </c>
      <c r="H543" s="5">
        <f t="shared" si="77"/>
        <v>4</v>
      </c>
      <c r="I543" s="5">
        <f t="shared" si="78"/>
        <v>4</v>
      </c>
      <c r="J543" s="1">
        <f t="shared" si="79"/>
        <v>0.92452830188679247</v>
      </c>
      <c r="K543" s="9">
        <f t="shared" si="80"/>
        <v>0.6</v>
      </c>
    </row>
    <row r="544" spans="1:11" x14ac:dyDescent="0.25">
      <c r="A544" t="s">
        <v>109</v>
      </c>
      <c r="B544" t="s">
        <v>86</v>
      </c>
      <c r="C544" s="5">
        <f t="shared" si="72"/>
        <v>62</v>
      </c>
      <c r="D544" s="5">
        <f t="shared" si="73"/>
        <v>154</v>
      </c>
      <c r="E544" s="5">
        <f t="shared" si="74"/>
        <v>1895</v>
      </c>
      <c r="F544" s="5">
        <f t="shared" si="75"/>
        <v>3627</v>
      </c>
      <c r="G544" s="5">
        <f t="shared" si="76"/>
        <v>35</v>
      </c>
      <c r="H544" s="5">
        <f t="shared" si="77"/>
        <v>6</v>
      </c>
      <c r="I544" s="5">
        <f t="shared" si="78"/>
        <v>4</v>
      </c>
      <c r="J544" s="1">
        <f t="shared" si="79"/>
        <v>0.92484138604197175</v>
      </c>
      <c r="K544" s="9">
        <f t="shared" si="80"/>
        <v>0.56451612903225812</v>
      </c>
    </row>
    <row r="545" spans="1:11" x14ac:dyDescent="0.25">
      <c r="A545" t="s">
        <v>118</v>
      </c>
      <c r="B545" t="s">
        <v>86</v>
      </c>
      <c r="C545" s="5">
        <f t="shared" si="72"/>
        <v>57</v>
      </c>
      <c r="D545" s="5">
        <f t="shared" si="73"/>
        <v>137</v>
      </c>
      <c r="E545" s="5">
        <f t="shared" si="74"/>
        <v>1616</v>
      </c>
      <c r="F545" s="5">
        <f t="shared" si="75"/>
        <v>3217</v>
      </c>
      <c r="G545" s="5">
        <f t="shared" si="76"/>
        <v>31</v>
      </c>
      <c r="H545" s="5">
        <f t="shared" si="77"/>
        <v>8</v>
      </c>
      <c r="I545" s="5">
        <f t="shared" si="78"/>
        <v>5</v>
      </c>
      <c r="J545" s="1">
        <f t="shared" si="79"/>
        <v>0.92184826012549914</v>
      </c>
      <c r="K545" s="9">
        <f t="shared" si="80"/>
        <v>0.54385964912280704</v>
      </c>
    </row>
    <row r="546" spans="1:11" x14ac:dyDescent="0.25">
      <c r="A546" t="s">
        <v>129</v>
      </c>
      <c r="B546" t="s">
        <v>86</v>
      </c>
      <c r="C546" s="5">
        <f t="shared" si="72"/>
        <v>45</v>
      </c>
      <c r="D546" s="5">
        <f t="shared" si="73"/>
        <v>105</v>
      </c>
      <c r="E546" s="5">
        <f t="shared" si="74"/>
        <v>1147</v>
      </c>
      <c r="F546" s="5">
        <f t="shared" si="75"/>
        <v>2471</v>
      </c>
      <c r="G546" s="5">
        <f t="shared" si="76"/>
        <v>22</v>
      </c>
      <c r="H546" s="5">
        <f t="shared" si="77"/>
        <v>8</v>
      </c>
      <c r="I546" s="5">
        <f t="shared" si="78"/>
        <v>7</v>
      </c>
      <c r="J546" s="1">
        <f t="shared" si="79"/>
        <v>0.91613418530351443</v>
      </c>
      <c r="K546" s="9">
        <f t="shared" si="80"/>
        <v>0.48888888888888887</v>
      </c>
    </row>
    <row r="547" spans="1:11" x14ac:dyDescent="0.25">
      <c r="A547" t="s">
        <v>141</v>
      </c>
      <c r="B547" t="s">
        <v>86</v>
      </c>
      <c r="C547" s="5">
        <f t="shared" si="72"/>
        <v>17</v>
      </c>
      <c r="D547" s="5">
        <f t="shared" si="73"/>
        <v>42</v>
      </c>
      <c r="E547" s="5">
        <f t="shared" si="74"/>
        <v>444</v>
      </c>
      <c r="F547" s="5">
        <f t="shared" si="75"/>
        <v>949</v>
      </c>
      <c r="G547" s="5">
        <f t="shared" si="76"/>
        <v>8</v>
      </c>
      <c r="H547" s="5">
        <f t="shared" si="77"/>
        <v>5</v>
      </c>
      <c r="I547" s="5">
        <f t="shared" si="78"/>
        <v>2</v>
      </c>
      <c r="J547" s="1">
        <f t="shared" si="79"/>
        <v>0.9135802469135802</v>
      </c>
      <c r="K547" s="9">
        <f t="shared" si="80"/>
        <v>0.47058823529411764</v>
      </c>
    </row>
    <row r="548" spans="1:11" x14ac:dyDescent="0.25">
      <c r="A548" t="s">
        <v>10</v>
      </c>
      <c r="B548" t="s">
        <v>87</v>
      </c>
      <c r="C548" s="5">
        <f t="shared" si="72"/>
        <v>3</v>
      </c>
      <c r="D548" s="5">
        <f t="shared" si="73"/>
        <v>9</v>
      </c>
      <c r="E548" s="5">
        <f t="shared" si="74"/>
        <v>76</v>
      </c>
      <c r="F548" s="5">
        <f t="shared" si="75"/>
        <v>180</v>
      </c>
      <c r="G548" s="5">
        <f t="shared" si="76"/>
        <v>1</v>
      </c>
      <c r="H548" s="5">
        <f t="shared" si="77"/>
        <v>0</v>
      </c>
      <c r="I548" s="5">
        <f t="shared" si="78"/>
        <v>0</v>
      </c>
      <c r="J548" s="1">
        <f t="shared" si="79"/>
        <v>0.89411764705882357</v>
      </c>
      <c r="K548" s="9">
        <f t="shared" si="80"/>
        <v>0.33333333333333331</v>
      </c>
    </row>
    <row r="549" spans="1:11" x14ac:dyDescent="0.25">
      <c r="A549" t="s">
        <v>91</v>
      </c>
      <c r="B549" t="s">
        <v>87</v>
      </c>
      <c r="C549" s="5">
        <f t="shared" si="72"/>
        <v>1</v>
      </c>
      <c r="D549" s="5">
        <f t="shared" si="73"/>
        <v>0</v>
      </c>
      <c r="E549" s="5">
        <f t="shared" si="74"/>
        <v>35</v>
      </c>
      <c r="F549" s="5">
        <f t="shared" si="75"/>
        <v>60</v>
      </c>
      <c r="G549" s="5">
        <f t="shared" si="76"/>
        <v>1</v>
      </c>
      <c r="H549" s="5">
        <f t="shared" si="77"/>
        <v>0</v>
      </c>
      <c r="I549" s="5">
        <f t="shared" si="78"/>
        <v>0</v>
      </c>
      <c r="J549" s="1">
        <f t="shared" si="79"/>
        <v>1</v>
      </c>
      <c r="K549" s="9">
        <f t="shared" si="80"/>
        <v>1</v>
      </c>
    </row>
    <row r="550" spans="1:11" x14ac:dyDescent="0.25">
      <c r="A550" t="s">
        <v>109</v>
      </c>
      <c r="B550" t="s">
        <v>87</v>
      </c>
      <c r="C550" s="5">
        <f t="shared" si="72"/>
        <v>39</v>
      </c>
      <c r="D550" s="5">
        <f t="shared" si="73"/>
        <v>80</v>
      </c>
      <c r="E550" s="5">
        <f t="shared" si="74"/>
        <v>1066</v>
      </c>
      <c r="F550" s="5">
        <f t="shared" si="75"/>
        <v>2378</v>
      </c>
      <c r="G550" s="5">
        <f t="shared" si="76"/>
        <v>29</v>
      </c>
      <c r="H550" s="5">
        <f t="shared" si="77"/>
        <v>2</v>
      </c>
      <c r="I550" s="5">
        <f t="shared" si="78"/>
        <v>0</v>
      </c>
      <c r="J550" s="1">
        <f t="shared" si="79"/>
        <v>0.93019197207678883</v>
      </c>
      <c r="K550" s="9">
        <f t="shared" si="80"/>
        <v>0.74358974358974361</v>
      </c>
    </row>
    <row r="551" spans="1:11" x14ac:dyDescent="0.25">
      <c r="A551" t="s">
        <v>118</v>
      </c>
      <c r="B551" t="s">
        <v>87</v>
      </c>
      <c r="C551" s="5">
        <f t="shared" si="72"/>
        <v>27</v>
      </c>
      <c r="D551" s="5">
        <f t="shared" si="73"/>
        <v>69</v>
      </c>
      <c r="E551" s="5">
        <f t="shared" si="74"/>
        <v>777</v>
      </c>
      <c r="F551" s="5">
        <f t="shared" si="75"/>
        <v>1558</v>
      </c>
      <c r="G551" s="5">
        <f t="shared" si="76"/>
        <v>16</v>
      </c>
      <c r="H551" s="5">
        <f t="shared" si="77"/>
        <v>4</v>
      </c>
      <c r="I551" s="5">
        <f t="shared" si="78"/>
        <v>2</v>
      </c>
      <c r="J551" s="1">
        <f t="shared" si="79"/>
        <v>0.91843971631205679</v>
      </c>
      <c r="K551" s="9">
        <f t="shared" si="80"/>
        <v>0.59259259259259256</v>
      </c>
    </row>
    <row r="552" spans="1:11" x14ac:dyDescent="0.25">
      <c r="A552" t="s">
        <v>129</v>
      </c>
      <c r="B552" t="s">
        <v>87</v>
      </c>
      <c r="C552" s="5">
        <f t="shared" si="72"/>
        <v>22</v>
      </c>
      <c r="D552" s="5">
        <f t="shared" si="73"/>
        <v>44</v>
      </c>
      <c r="E552" s="5">
        <f t="shared" si="74"/>
        <v>566</v>
      </c>
      <c r="F552" s="5">
        <f t="shared" si="75"/>
        <v>1268</v>
      </c>
      <c r="G552" s="5">
        <f t="shared" si="76"/>
        <v>12</v>
      </c>
      <c r="H552" s="5">
        <f t="shared" si="77"/>
        <v>4</v>
      </c>
      <c r="I552" s="5">
        <f t="shared" si="78"/>
        <v>2</v>
      </c>
      <c r="J552" s="1">
        <f t="shared" si="79"/>
        <v>0.9278688524590164</v>
      </c>
      <c r="K552" s="9">
        <f t="shared" si="80"/>
        <v>0.54545454545454541</v>
      </c>
    </row>
    <row r="553" spans="1:11" x14ac:dyDescent="0.25">
      <c r="A553" t="s">
        <v>141</v>
      </c>
      <c r="B553" t="s">
        <v>87</v>
      </c>
      <c r="C553" s="5">
        <f t="shared" si="72"/>
        <v>34</v>
      </c>
      <c r="D553" s="5">
        <f t="shared" si="73"/>
        <v>68</v>
      </c>
      <c r="E553" s="5">
        <f t="shared" si="74"/>
        <v>897</v>
      </c>
      <c r="F553" s="5">
        <f t="shared" si="75"/>
        <v>2069</v>
      </c>
      <c r="G553" s="5">
        <f t="shared" si="76"/>
        <v>26</v>
      </c>
      <c r="H553" s="5">
        <f t="shared" si="77"/>
        <v>4</v>
      </c>
      <c r="I553" s="5">
        <f t="shared" si="78"/>
        <v>0</v>
      </c>
      <c r="J553" s="1">
        <f t="shared" si="79"/>
        <v>0.92953367875647663</v>
      </c>
      <c r="K553" s="9">
        <f t="shared" si="80"/>
        <v>0.76470588235294112</v>
      </c>
    </row>
    <row r="554" spans="1:11" x14ac:dyDescent="0.25">
      <c r="A554" t="s">
        <v>151</v>
      </c>
      <c r="B554" t="s">
        <v>87</v>
      </c>
      <c r="C554" s="5">
        <f t="shared" si="72"/>
        <v>58</v>
      </c>
      <c r="D554" s="5">
        <f t="shared" si="73"/>
        <v>115</v>
      </c>
      <c r="E554" s="5">
        <f t="shared" si="74"/>
        <v>1526</v>
      </c>
      <c r="F554" s="5">
        <f t="shared" si="75"/>
        <v>3388</v>
      </c>
      <c r="G554" s="5">
        <f t="shared" si="76"/>
        <v>40</v>
      </c>
      <c r="H554" s="5">
        <f t="shared" si="77"/>
        <v>8</v>
      </c>
      <c r="I554" s="5">
        <f t="shared" si="78"/>
        <v>4</v>
      </c>
      <c r="J554" s="1">
        <f t="shared" si="79"/>
        <v>0.9299207800121877</v>
      </c>
      <c r="K554" s="9">
        <f t="shared" si="80"/>
        <v>0.68965517241379315</v>
      </c>
    </row>
    <row r="555" spans="1:11" x14ac:dyDescent="0.25">
      <c r="A555" t="s">
        <v>10</v>
      </c>
      <c r="B555" t="s">
        <v>88</v>
      </c>
      <c r="C555" s="5">
        <f t="shared" si="72"/>
        <v>30</v>
      </c>
      <c r="D555" s="5">
        <f t="shared" si="73"/>
        <v>73</v>
      </c>
      <c r="E555" s="5">
        <f t="shared" si="74"/>
        <v>886</v>
      </c>
      <c r="F555" s="5">
        <f t="shared" si="75"/>
        <v>1761</v>
      </c>
      <c r="G555" s="5">
        <f t="shared" si="76"/>
        <v>17</v>
      </c>
      <c r="H555" s="5">
        <f t="shared" si="77"/>
        <v>5</v>
      </c>
      <c r="I555" s="5">
        <f t="shared" si="78"/>
        <v>2</v>
      </c>
      <c r="J555" s="1">
        <f t="shared" si="79"/>
        <v>0.92387904066736182</v>
      </c>
      <c r="K555" s="9">
        <f t="shared" si="80"/>
        <v>0.56666666666666665</v>
      </c>
    </row>
    <row r="556" spans="1:11" x14ac:dyDescent="0.25">
      <c r="A556" t="s">
        <v>91</v>
      </c>
      <c r="B556" t="s">
        <v>88</v>
      </c>
      <c r="C556" s="5">
        <f t="shared" si="72"/>
        <v>36</v>
      </c>
      <c r="D556" s="5">
        <f t="shared" si="73"/>
        <v>88</v>
      </c>
      <c r="E556" s="5">
        <f t="shared" si="74"/>
        <v>885</v>
      </c>
      <c r="F556" s="5">
        <f t="shared" si="75"/>
        <v>2088</v>
      </c>
      <c r="G556" s="5">
        <f t="shared" si="76"/>
        <v>18</v>
      </c>
      <c r="H556" s="5">
        <f t="shared" si="77"/>
        <v>6</v>
      </c>
      <c r="I556" s="5">
        <f t="shared" si="78"/>
        <v>2</v>
      </c>
      <c r="J556" s="1">
        <f t="shared" si="79"/>
        <v>0.9095580678314491</v>
      </c>
      <c r="K556" s="9">
        <f t="shared" si="80"/>
        <v>0.5</v>
      </c>
    </row>
    <row r="557" spans="1:11" x14ac:dyDescent="0.25">
      <c r="A557" t="s">
        <v>109</v>
      </c>
      <c r="B557" t="s">
        <v>88</v>
      </c>
      <c r="C557" s="5">
        <f t="shared" si="72"/>
        <v>21</v>
      </c>
      <c r="D557" s="5">
        <f t="shared" si="73"/>
        <v>53</v>
      </c>
      <c r="E557" s="5">
        <f t="shared" si="74"/>
        <v>633</v>
      </c>
      <c r="F557" s="5">
        <f t="shared" si="75"/>
        <v>1266</v>
      </c>
      <c r="G557" s="5">
        <f t="shared" si="76"/>
        <v>12</v>
      </c>
      <c r="H557" s="5">
        <f t="shared" si="77"/>
        <v>2</v>
      </c>
      <c r="I557" s="5">
        <f t="shared" si="78"/>
        <v>0</v>
      </c>
      <c r="J557" s="1">
        <f t="shared" si="79"/>
        <v>0.92274052478134105</v>
      </c>
      <c r="K557" s="9">
        <f t="shared" si="80"/>
        <v>0.5714285714285714</v>
      </c>
    </row>
    <row r="558" spans="1:11" x14ac:dyDescent="0.25">
      <c r="A558" t="s">
        <v>118</v>
      </c>
      <c r="B558" t="s">
        <v>88</v>
      </c>
      <c r="C558" s="5">
        <f t="shared" si="72"/>
        <v>19</v>
      </c>
      <c r="D558" s="5">
        <f t="shared" si="73"/>
        <v>58</v>
      </c>
      <c r="E558" s="5">
        <f t="shared" si="74"/>
        <v>424</v>
      </c>
      <c r="F558" s="5">
        <f t="shared" si="75"/>
        <v>1047</v>
      </c>
      <c r="G558" s="5">
        <f t="shared" si="76"/>
        <v>6</v>
      </c>
      <c r="H558" s="5">
        <f t="shared" si="77"/>
        <v>6</v>
      </c>
      <c r="I558" s="5">
        <f t="shared" si="78"/>
        <v>2</v>
      </c>
      <c r="J558" s="1">
        <f t="shared" si="79"/>
        <v>0.8796680497925311</v>
      </c>
      <c r="K558" s="9">
        <f t="shared" si="80"/>
        <v>0.31578947368421051</v>
      </c>
    </row>
    <row r="559" spans="1:11" x14ac:dyDescent="0.25">
      <c r="A559" t="s">
        <v>129</v>
      </c>
      <c r="B559" t="s">
        <v>88</v>
      </c>
      <c r="C559" s="5">
        <f t="shared" si="72"/>
        <v>13</v>
      </c>
      <c r="D559" s="5">
        <f t="shared" si="73"/>
        <v>40</v>
      </c>
      <c r="E559" s="5">
        <f t="shared" si="74"/>
        <v>318</v>
      </c>
      <c r="F559" s="5">
        <f t="shared" si="75"/>
        <v>744</v>
      </c>
      <c r="G559" s="5">
        <f t="shared" si="76"/>
        <v>5</v>
      </c>
      <c r="H559" s="5">
        <f t="shared" si="77"/>
        <v>4</v>
      </c>
      <c r="I559" s="5">
        <f t="shared" si="78"/>
        <v>1</v>
      </c>
      <c r="J559" s="1">
        <f t="shared" si="79"/>
        <v>0.88826815642458101</v>
      </c>
      <c r="K559" s="9">
        <f t="shared" si="80"/>
        <v>0.38461538461538464</v>
      </c>
    </row>
    <row r="560" spans="1:11" x14ac:dyDescent="0.25">
      <c r="A560" t="s">
        <v>10</v>
      </c>
      <c r="B560" t="s">
        <v>89</v>
      </c>
      <c r="C560" s="5">
        <f t="shared" si="72"/>
        <v>64</v>
      </c>
      <c r="D560" s="5">
        <f t="shared" si="73"/>
        <v>171</v>
      </c>
      <c r="E560" s="5">
        <f t="shared" si="74"/>
        <v>1610</v>
      </c>
      <c r="F560" s="5">
        <f t="shared" si="75"/>
        <v>3732</v>
      </c>
      <c r="G560" s="5">
        <f t="shared" si="76"/>
        <v>38</v>
      </c>
      <c r="H560" s="5">
        <f t="shared" si="77"/>
        <v>13</v>
      </c>
      <c r="I560" s="5">
        <f t="shared" si="78"/>
        <v>3</v>
      </c>
      <c r="J560" s="1">
        <f t="shared" si="79"/>
        <v>0.90398652442448058</v>
      </c>
      <c r="K560" s="9">
        <f t="shared" si="80"/>
        <v>0.59375</v>
      </c>
    </row>
    <row r="561" spans="1:11" x14ac:dyDescent="0.25">
      <c r="A561" t="s">
        <v>91</v>
      </c>
      <c r="B561" t="s">
        <v>89</v>
      </c>
      <c r="C561" s="5">
        <f t="shared" si="72"/>
        <v>52</v>
      </c>
      <c r="D561" s="5">
        <f t="shared" si="73"/>
        <v>163</v>
      </c>
      <c r="E561" s="5">
        <f t="shared" si="74"/>
        <v>1333</v>
      </c>
      <c r="F561" s="5">
        <f t="shared" si="75"/>
        <v>2986</v>
      </c>
      <c r="G561" s="5">
        <f t="shared" si="76"/>
        <v>24</v>
      </c>
      <c r="H561" s="5">
        <f t="shared" si="77"/>
        <v>13</v>
      </c>
      <c r="I561" s="5">
        <f t="shared" si="78"/>
        <v>6</v>
      </c>
      <c r="J561" s="1">
        <f t="shared" si="79"/>
        <v>0.89104278074866305</v>
      </c>
      <c r="K561" s="9">
        <f t="shared" si="80"/>
        <v>0.46153846153846156</v>
      </c>
    </row>
    <row r="562" spans="1:11" x14ac:dyDescent="0.25">
      <c r="A562" t="s">
        <v>109</v>
      </c>
      <c r="B562" t="s">
        <v>89</v>
      </c>
      <c r="C562" s="5">
        <f t="shared" si="72"/>
        <v>26</v>
      </c>
      <c r="D562" s="5">
        <f t="shared" si="73"/>
        <v>85</v>
      </c>
      <c r="E562" s="5">
        <f t="shared" si="74"/>
        <v>627</v>
      </c>
      <c r="F562" s="5">
        <f t="shared" si="75"/>
        <v>1427</v>
      </c>
      <c r="G562" s="5">
        <f t="shared" si="76"/>
        <v>8</v>
      </c>
      <c r="H562" s="5">
        <f t="shared" si="77"/>
        <v>8</v>
      </c>
      <c r="I562" s="5">
        <f t="shared" si="78"/>
        <v>4</v>
      </c>
      <c r="J562" s="1">
        <f t="shared" si="79"/>
        <v>0.8806179775280899</v>
      </c>
      <c r="K562" s="9">
        <f t="shared" si="80"/>
        <v>0.30769230769230771</v>
      </c>
    </row>
    <row r="563" spans="1:11" x14ac:dyDescent="0.25">
      <c r="A563" t="s">
        <v>141</v>
      </c>
      <c r="B563" t="s">
        <v>150</v>
      </c>
      <c r="C563" s="5">
        <f t="shared" si="72"/>
        <v>23</v>
      </c>
      <c r="D563" s="5">
        <f t="shared" si="73"/>
        <v>51</v>
      </c>
      <c r="E563" s="5">
        <f t="shared" si="74"/>
        <v>586</v>
      </c>
      <c r="F563" s="5">
        <f t="shared" si="75"/>
        <v>1370</v>
      </c>
      <c r="G563" s="5">
        <f t="shared" si="76"/>
        <v>15</v>
      </c>
      <c r="H563" s="5">
        <f t="shared" si="77"/>
        <v>3</v>
      </c>
      <c r="I563" s="5">
        <f t="shared" si="78"/>
        <v>1</v>
      </c>
      <c r="J563" s="1">
        <f t="shared" si="79"/>
        <v>0.9199372056514914</v>
      </c>
      <c r="K563" s="9">
        <f t="shared" si="80"/>
        <v>0.65217391304347827</v>
      </c>
    </row>
    <row r="564" spans="1:11" x14ac:dyDescent="0.25">
      <c r="A564" t="s">
        <v>151</v>
      </c>
      <c r="B564" t="s">
        <v>150</v>
      </c>
      <c r="C564" s="5">
        <f t="shared" si="72"/>
        <v>12</v>
      </c>
      <c r="D564" s="5">
        <f t="shared" si="73"/>
        <v>33</v>
      </c>
      <c r="E564" s="5">
        <f t="shared" si="74"/>
        <v>307</v>
      </c>
      <c r="F564" s="5">
        <f t="shared" si="75"/>
        <v>700</v>
      </c>
      <c r="G564" s="5">
        <f t="shared" si="76"/>
        <v>6</v>
      </c>
      <c r="H564" s="5">
        <f t="shared" si="77"/>
        <v>2</v>
      </c>
      <c r="I564" s="5">
        <f t="shared" si="78"/>
        <v>1</v>
      </c>
      <c r="J564" s="1">
        <f t="shared" si="79"/>
        <v>0.90294117647058825</v>
      </c>
      <c r="K564" s="9">
        <f t="shared" si="80"/>
        <v>0.5</v>
      </c>
    </row>
    <row r="565" spans="1:11" x14ac:dyDescent="0.25">
      <c r="A565" t="s">
        <v>10</v>
      </c>
      <c r="B565" t="s">
        <v>90</v>
      </c>
      <c r="C565" s="5">
        <f t="shared" si="72"/>
        <v>17</v>
      </c>
      <c r="D565" s="5">
        <f t="shared" si="73"/>
        <v>48</v>
      </c>
      <c r="E565" s="5">
        <f t="shared" si="74"/>
        <v>537</v>
      </c>
      <c r="F565" s="5">
        <f t="shared" si="75"/>
        <v>1028</v>
      </c>
      <c r="G565" s="5">
        <f t="shared" si="76"/>
        <v>11</v>
      </c>
      <c r="H565" s="5">
        <f t="shared" si="77"/>
        <v>1</v>
      </c>
      <c r="I565" s="5">
        <f t="shared" si="78"/>
        <v>0</v>
      </c>
      <c r="J565" s="1">
        <f t="shared" si="79"/>
        <v>0.91794871794871791</v>
      </c>
      <c r="K565" s="9">
        <f t="shared" si="80"/>
        <v>0.6470588235294118</v>
      </c>
    </row>
    <row r="566" spans="1:11" x14ac:dyDescent="0.25">
      <c r="A566" t="s">
        <v>91</v>
      </c>
      <c r="B566" t="s">
        <v>90</v>
      </c>
      <c r="C566" s="5">
        <f t="shared" si="72"/>
        <v>2</v>
      </c>
      <c r="D566" s="5">
        <f t="shared" si="73"/>
        <v>6</v>
      </c>
      <c r="E566" s="5">
        <f t="shared" si="74"/>
        <v>48</v>
      </c>
      <c r="F566" s="5">
        <f t="shared" si="75"/>
        <v>118</v>
      </c>
      <c r="G566" s="5">
        <f t="shared" si="76"/>
        <v>0</v>
      </c>
      <c r="H566" s="5">
        <f t="shared" si="77"/>
        <v>0</v>
      </c>
      <c r="I566" s="5">
        <f t="shared" si="78"/>
        <v>0</v>
      </c>
      <c r="J566" s="1">
        <f t="shared" si="79"/>
        <v>0.88888888888888884</v>
      </c>
      <c r="K566" s="9">
        <f t="shared" si="80"/>
        <v>0</v>
      </c>
    </row>
    <row r="567" spans="1:11" x14ac:dyDescent="0.25">
      <c r="A567" t="s">
        <v>109</v>
      </c>
      <c r="B567" t="s">
        <v>90</v>
      </c>
      <c r="C567" s="5">
        <f t="shared" si="72"/>
        <v>1</v>
      </c>
      <c r="D567" s="5">
        <f t="shared" si="73"/>
        <v>4</v>
      </c>
      <c r="E567" s="5">
        <f t="shared" si="74"/>
        <v>14</v>
      </c>
      <c r="F567" s="5">
        <f t="shared" si="75"/>
        <v>57</v>
      </c>
      <c r="G567" s="5">
        <f t="shared" si="76"/>
        <v>0</v>
      </c>
      <c r="H567" s="5">
        <f t="shared" si="77"/>
        <v>1</v>
      </c>
      <c r="I567" s="5">
        <f t="shared" si="78"/>
        <v>0</v>
      </c>
      <c r="J567" s="1">
        <f t="shared" si="79"/>
        <v>0.77777777777777779</v>
      </c>
      <c r="K567" s="9">
        <f t="shared" si="80"/>
        <v>0</v>
      </c>
    </row>
    <row r="568" spans="1:11" x14ac:dyDescent="0.25">
      <c r="A568" t="s">
        <v>91</v>
      </c>
      <c r="B568" t="s">
        <v>108</v>
      </c>
      <c r="C568" s="5">
        <f t="shared" si="72"/>
        <v>29</v>
      </c>
      <c r="D568" s="5">
        <f t="shared" si="73"/>
        <v>77</v>
      </c>
      <c r="E568" s="5">
        <f t="shared" si="74"/>
        <v>811</v>
      </c>
      <c r="F568" s="5">
        <f t="shared" si="75"/>
        <v>1664</v>
      </c>
      <c r="G568" s="5">
        <f t="shared" si="76"/>
        <v>18</v>
      </c>
      <c r="H568" s="5">
        <f t="shared" si="77"/>
        <v>7</v>
      </c>
      <c r="I568" s="5">
        <f t="shared" si="78"/>
        <v>2</v>
      </c>
      <c r="J568" s="1">
        <f t="shared" si="79"/>
        <v>0.91328828828828834</v>
      </c>
      <c r="K568" s="9">
        <f t="shared" si="80"/>
        <v>0.62068965517241381</v>
      </c>
    </row>
    <row r="569" spans="1:11" x14ac:dyDescent="0.25">
      <c r="A569" t="s">
        <v>109</v>
      </c>
      <c r="B569" t="s">
        <v>108</v>
      </c>
      <c r="C569" s="5">
        <f t="shared" si="72"/>
        <v>6</v>
      </c>
      <c r="D569" s="5">
        <f t="shared" si="73"/>
        <v>13</v>
      </c>
      <c r="E569" s="5">
        <f t="shared" si="74"/>
        <v>133</v>
      </c>
      <c r="F569" s="5">
        <f t="shared" si="75"/>
        <v>322</v>
      </c>
      <c r="G569" s="5">
        <f t="shared" si="76"/>
        <v>3</v>
      </c>
      <c r="H569" s="5">
        <f t="shared" si="77"/>
        <v>1</v>
      </c>
      <c r="I569" s="5">
        <f t="shared" si="78"/>
        <v>1</v>
      </c>
      <c r="J569" s="1">
        <f t="shared" si="79"/>
        <v>0.91095890410958902</v>
      </c>
      <c r="K569" s="9">
        <f t="shared" si="80"/>
        <v>0.5</v>
      </c>
    </row>
    <row r="570" spans="1:11" x14ac:dyDescent="0.25">
      <c r="A570" t="s">
        <v>172</v>
      </c>
      <c r="B570" t="s">
        <v>92</v>
      </c>
      <c r="C570" s="5">
        <f t="shared" si="72"/>
        <v>13</v>
      </c>
      <c r="D570" s="5">
        <f t="shared" si="73"/>
        <v>40</v>
      </c>
      <c r="E570" s="5">
        <f t="shared" si="74"/>
        <v>334</v>
      </c>
      <c r="F570" s="5">
        <f t="shared" si="75"/>
        <v>782</v>
      </c>
      <c r="G570" s="5">
        <f t="shared" si="76"/>
        <v>7</v>
      </c>
      <c r="H570" s="5">
        <f t="shared" si="77"/>
        <v>3</v>
      </c>
      <c r="I570" s="5">
        <f t="shared" si="78"/>
        <v>0</v>
      </c>
      <c r="J570" s="1">
        <f t="shared" si="79"/>
        <v>0.89304812834224601</v>
      </c>
      <c r="K570" s="9">
        <f t="shared" si="80"/>
        <v>0.53846153846153844</v>
      </c>
    </row>
    <row r="571" spans="1:11" x14ac:dyDescent="0.25">
      <c r="A571" t="s">
        <v>172</v>
      </c>
      <c r="B571" t="s">
        <v>152</v>
      </c>
      <c r="C571" s="5">
        <f t="shared" si="72"/>
        <v>19</v>
      </c>
      <c r="D571" s="5">
        <f t="shared" si="73"/>
        <v>49</v>
      </c>
      <c r="E571" s="5">
        <f t="shared" si="74"/>
        <v>477</v>
      </c>
      <c r="F571" s="5">
        <f t="shared" si="75"/>
        <v>1149</v>
      </c>
      <c r="G571" s="5">
        <f t="shared" si="76"/>
        <v>10</v>
      </c>
      <c r="H571" s="5">
        <f t="shared" si="77"/>
        <v>1</v>
      </c>
      <c r="I571" s="5">
        <f t="shared" si="78"/>
        <v>0</v>
      </c>
      <c r="J571" s="1">
        <f t="shared" si="79"/>
        <v>0.90684410646387836</v>
      </c>
      <c r="K571" s="9">
        <f t="shared" si="80"/>
        <v>0.52631578947368418</v>
      </c>
    </row>
    <row r="572" spans="1:11" x14ac:dyDescent="0.25">
      <c r="A572" t="s">
        <v>172</v>
      </c>
      <c r="B572" t="s">
        <v>119</v>
      </c>
      <c r="C572" s="5">
        <f t="shared" si="72"/>
        <v>22</v>
      </c>
      <c r="D572" s="5">
        <f t="shared" si="73"/>
        <v>66</v>
      </c>
      <c r="E572" s="5">
        <f t="shared" si="74"/>
        <v>655</v>
      </c>
      <c r="F572" s="5">
        <f t="shared" si="75"/>
        <v>1277</v>
      </c>
      <c r="G572" s="5">
        <f t="shared" si="76"/>
        <v>9</v>
      </c>
      <c r="H572" s="5">
        <f t="shared" si="77"/>
        <v>3</v>
      </c>
      <c r="I572" s="5">
        <f t="shared" si="78"/>
        <v>1</v>
      </c>
      <c r="J572" s="1">
        <f t="shared" si="79"/>
        <v>0.90846047156726772</v>
      </c>
      <c r="K572" s="9">
        <f t="shared" si="80"/>
        <v>0.40909090909090912</v>
      </c>
    </row>
    <row r="573" spans="1:11" x14ac:dyDescent="0.25">
      <c r="A573" t="s">
        <v>172</v>
      </c>
      <c r="B573" t="s">
        <v>176</v>
      </c>
      <c r="C573" s="5">
        <f t="shared" si="72"/>
        <v>13</v>
      </c>
      <c r="D573" s="5">
        <f t="shared" si="73"/>
        <v>33</v>
      </c>
      <c r="E573" s="5">
        <f t="shared" si="74"/>
        <v>345</v>
      </c>
      <c r="F573" s="5">
        <f t="shared" si="75"/>
        <v>775</v>
      </c>
      <c r="G573" s="5">
        <f t="shared" si="76"/>
        <v>7</v>
      </c>
      <c r="H573" s="5">
        <f t="shared" si="77"/>
        <v>1</v>
      </c>
      <c r="I573" s="5">
        <f t="shared" si="78"/>
        <v>0</v>
      </c>
      <c r="J573" s="1">
        <f t="shared" si="79"/>
        <v>0.91269841269841268</v>
      </c>
      <c r="K573" s="9">
        <f t="shared" si="80"/>
        <v>0.53846153846153844</v>
      </c>
    </row>
    <row r="574" spans="1:11" x14ac:dyDescent="0.25">
      <c r="A574" t="s">
        <v>172</v>
      </c>
      <c r="B574" t="s">
        <v>178</v>
      </c>
      <c r="C574" s="5">
        <f t="shared" si="72"/>
        <v>23</v>
      </c>
      <c r="D574" s="5">
        <f t="shared" si="73"/>
        <v>40</v>
      </c>
      <c r="E574" s="5">
        <f t="shared" si="74"/>
        <v>662</v>
      </c>
      <c r="F574" s="5">
        <f t="shared" si="75"/>
        <v>1391</v>
      </c>
      <c r="G574" s="5">
        <f t="shared" si="76"/>
        <v>18</v>
      </c>
      <c r="H574" s="5">
        <f t="shared" si="77"/>
        <v>1</v>
      </c>
      <c r="I574" s="5">
        <f t="shared" si="78"/>
        <v>1</v>
      </c>
      <c r="J574" s="1">
        <f t="shared" si="79"/>
        <v>0.94301994301994307</v>
      </c>
      <c r="K574" s="9">
        <f t="shared" si="80"/>
        <v>0.78260869565217395</v>
      </c>
    </row>
    <row r="575" spans="1:11" x14ac:dyDescent="0.25">
      <c r="A575" t="s">
        <v>172</v>
      </c>
      <c r="B575" t="s">
        <v>183</v>
      </c>
      <c r="C575" s="5">
        <f t="shared" si="72"/>
        <v>1</v>
      </c>
      <c r="D575" s="5">
        <f t="shared" si="73"/>
        <v>3</v>
      </c>
      <c r="E575" s="5">
        <f t="shared" si="74"/>
        <v>33</v>
      </c>
      <c r="F575" s="5">
        <f t="shared" si="75"/>
        <v>60</v>
      </c>
      <c r="G575" s="5">
        <f t="shared" si="76"/>
        <v>1</v>
      </c>
      <c r="H575" s="5">
        <f t="shared" si="77"/>
        <v>0</v>
      </c>
      <c r="I575" s="5">
        <f t="shared" si="78"/>
        <v>0</v>
      </c>
      <c r="J575" s="1">
        <f t="shared" si="79"/>
        <v>0.91666666666666663</v>
      </c>
      <c r="K575" s="9">
        <f t="shared" si="80"/>
        <v>1</v>
      </c>
    </row>
    <row r="576" spans="1:11" x14ac:dyDescent="0.25">
      <c r="A576" t="s">
        <v>172</v>
      </c>
      <c r="B576" t="s">
        <v>175</v>
      </c>
      <c r="C576" s="5">
        <f t="shared" si="72"/>
        <v>5</v>
      </c>
      <c r="D576" s="5">
        <f t="shared" si="73"/>
        <v>20</v>
      </c>
      <c r="E576" s="5">
        <f t="shared" si="74"/>
        <v>129</v>
      </c>
      <c r="F576" s="5">
        <f t="shared" si="75"/>
        <v>255</v>
      </c>
      <c r="G576" s="5">
        <f t="shared" si="76"/>
        <v>0</v>
      </c>
      <c r="H576" s="5">
        <f t="shared" si="77"/>
        <v>1</v>
      </c>
      <c r="I576" s="5">
        <f t="shared" si="78"/>
        <v>1</v>
      </c>
      <c r="J576" s="1">
        <f t="shared" si="79"/>
        <v>0.86577181208053688</v>
      </c>
      <c r="K576" s="9">
        <f t="shared" si="80"/>
        <v>0</v>
      </c>
    </row>
    <row r="577" spans="1:11" x14ac:dyDescent="0.25">
      <c r="A577" t="s">
        <v>172</v>
      </c>
      <c r="B577" t="s">
        <v>110</v>
      </c>
      <c r="C577" s="5">
        <f t="shared" si="72"/>
        <v>32</v>
      </c>
      <c r="D577" s="5">
        <f t="shared" si="73"/>
        <v>86</v>
      </c>
      <c r="E577" s="5">
        <f t="shared" si="74"/>
        <v>776</v>
      </c>
      <c r="F577" s="5">
        <f t="shared" si="75"/>
        <v>1880</v>
      </c>
      <c r="G577" s="5">
        <f t="shared" si="76"/>
        <v>16</v>
      </c>
      <c r="H577" s="5">
        <f t="shared" si="77"/>
        <v>9</v>
      </c>
      <c r="I577" s="5">
        <f t="shared" si="78"/>
        <v>1</v>
      </c>
      <c r="J577" s="1">
        <f t="shared" si="79"/>
        <v>0.90023201856148494</v>
      </c>
      <c r="K577" s="9">
        <f t="shared" si="80"/>
        <v>0.5</v>
      </c>
    </row>
    <row r="578" spans="1:11" x14ac:dyDescent="0.25">
      <c r="A578" t="s">
        <v>172</v>
      </c>
      <c r="B578" t="s">
        <v>93</v>
      </c>
      <c r="C578" s="5">
        <f t="shared" ref="C578:C641" si="81">SUMPRODUCT(--(Season=A578),--(GoalieName=B578),GS)</f>
        <v>61</v>
      </c>
      <c r="D578" s="5">
        <f t="shared" ref="D578:D641" si="82">SUMPRODUCT(--(Season=A578),--(GoalieName=B578),GA)</f>
        <v>155</v>
      </c>
      <c r="E578" s="5">
        <f t="shared" ref="E578:E641" si="83">SUMPRODUCT(--(Season=A578),--(GoalieName=B578),SV)</f>
        <v>1656</v>
      </c>
      <c r="F578" s="5">
        <f t="shared" ref="F578:F641" si="84">SUMPRODUCT(--(Season=A578),--(GoalieName=B578),MIN)</f>
        <v>3588</v>
      </c>
      <c r="G578" s="5">
        <f t="shared" ref="G578:G641" si="85">SUMPRODUCT(--(Season=A578),--(GoalieName=B578),QS)</f>
        <v>32</v>
      </c>
      <c r="H578" s="5">
        <f t="shared" ref="H578:H641" si="86">SUMPRODUCT(--(Season=A578),--(GoalieName=B578),RBS)</f>
        <v>9</v>
      </c>
      <c r="I578" s="5">
        <f t="shared" ref="I578:I641" si="87">SUMPRODUCT(--(Season=A578),--(GoalieName=B578),PULL)</f>
        <v>3</v>
      </c>
      <c r="J578" s="1">
        <f t="shared" ref="J578:J641" si="88">E578/SUM(D578:E578)</f>
        <v>0.91441192711209274</v>
      </c>
      <c r="K578" s="9">
        <f t="shared" ref="K578:K641" si="89">G578/C578</f>
        <v>0.52459016393442626</v>
      </c>
    </row>
    <row r="579" spans="1:11" x14ac:dyDescent="0.25">
      <c r="A579" t="s">
        <v>172</v>
      </c>
      <c r="B579" t="s">
        <v>153</v>
      </c>
      <c r="C579" s="5">
        <f t="shared" si="81"/>
        <v>12</v>
      </c>
      <c r="D579" s="5">
        <f t="shared" si="82"/>
        <v>22</v>
      </c>
      <c r="E579" s="5">
        <f t="shared" si="83"/>
        <v>339</v>
      </c>
      <c r="F579" s="5">
        <f t="shared" si="84"/>
        <v>722</v>
      </c>
      <c r="G579" s="5">
        <f t="shared" si="85"/>
        <v>8</v>
      </c>
      <c r="H579" s="5">
        <f t="shared" si="86"/>
        <v>1</v>
      </c>
      <c r="I579" s="5">
        <f t="shared" si="87"/>
        <v>0</v>
      </c>
      <c r="J579" s="1">
        <f t="shared" si="88"/>
        <v>0.93905817174515238</v>
      </c>
      <c r="K579" s="9">
        <f t="shared" si="89"/>
        <v>0.66666666666666663</v>
      </c>
    </row>
    <row r="580" spans="1:11" x14ac:dyDescent="0.25">
      <c r="A580" t="s">
        <v>172</v>
      </c>
      <c r="B580" t="s">
        <v>94</v>
      </c>
      <c r="C580" s="5">
        <f t="shared" si="81"/>
        <v>60</v>
      </c>
      <c r="D580" s="5">
        <f t="shared" si="82"/>
        <v>130</v>
      </c>
      <c r="E580" s="5">
        <f t="shared" si="83"/>
        <v>1464</v>
      </c>
      <c r="F580" s="5">
        <f t="shared" si="84"/>
        <v>3440</v>
      </c>
      <c r="G580" s="5">
        <f t="shared" si="85"/>
        <v>37</v>
      </c>
      <c r="H580" s="5">
        <f t="shared" si="86"/>
        <v>8</v>
      </c>
      <c r="I580" s="5">
        <f t="shared" si="87"/>
        <v>5</v>
      </c>
      <c r="J580" s="1">
        <f t="shared" si="88"/>
        <v>0.918444165621079</v>
      </c>
      <c r="K580" s="9">
        <f t="shared" si="89"/>
        <v>0.6166666666666667</v>
      </c>
    </row>
    <row r="581" spans="1:11" x14ac:dyDescent="0.25">
      <c r="A581" t="s">
        <v>172</v>
      </c>
      <c r="B581" t="s">
        <v>132</v>
      </c>
      <c r="C581" s="5">
        <f t="shared" si="81"/>
        <v>53</v>
      </c>
      <c r="D581" s="5">
        <f t="shared" si="82"/>
        <v>166</v>
      </c>
      <c r="E581" s="5">
        <f t="shared" si="83"/>
        <v>1315</v>
      </c>
      <c r="F581" s="5">
        <f t="shared" si="84"/>
        <v>3058</v>
      </c>
      <c r="G581" s="5">
        <f t="shared" si="85"/>
        <v>21</v>
      </c>
      <c r="H581" s="5">
        <f t="shared" si="86"/>
        <v>13</v>
      </c>
      <c r="I581" s="5">
        <f t="shared" si="87"/>
        <v>4</v>
      </c>
      <c r="J581" s="1">
        <f t="shared" si="88"/>
        <v>0.88791357191087106</v>
      </c>
      <c r="K581" s="9">
        <f t="shared" si="89"/>
        <v>0.39622641509433965</v>
      </c>
    </row>
    <row r="582" spans="1:11" x14ac:dyDescent="0.25">
      <c r="A582" t="s">
        <v>172</v>
      </c>
      <c r="B582" t="s">
        <v>120</v>
      </c>
      <c r="C582" s="5">
        <f t="shared" si="81"/>
        <v>72</v>
      </c>
      <c r="D582" s="5">
        <f t="shared" si="82"/>
        <v>154</v>
      </c>
      <c r="E582" s="5">
        <f t="shared" si="83"/>
        <v>1878</v>
      </c>
      <c r="F582" s="5">
        <f t="shared" si="84"/>
        <v>4229</v>
      </c>
      <c r="G582" s="5">
        <f t="shared" si="85"/>
        <v>44</v>
      </c>
      <c r="H582" s="5">
        <f t="shared" si="86"/>
        <v>7</v>
      </c>
      <c r="I582" s="5">
        <f t="shared" si="87"/>
        <v>3</v>
      </c>
      <c r="J582" s="1">
        <f t="shared" si="88"/>
        <v>0.92421259842519687</v>
      </c>
      <c r="K582" s="9">
        <f t="shared" si="89"/>
        <v>0.61111111111111116</v>
      </c>
    </row>
    <row r="583" spans="1:11" x14ac:dyDescent="0.25">
      <c r="A583" t="s">
        <v>172</v>
      </c>
      <c r="B583" t="s">
        <v>16</v>
      </c>
      <c r="C583" s="5">
        <f t="shared" si="81"/>
        <v>45</v>
      </c>
      <c r="D583" s="5">
        <f t="shared" si="82"/>
        <v>95</v>
      </c>
      <c r="E583" s="5">
        <f t="shared" si="83"/>
        <v>1049</v>
      </c>
      <c r="F583" s="5">
        <f t="shared" si="84"/>
        <v>2539</v>
      </c>
      <c r="G583" s="5">
        <f t="shared" si="85"/>
        <v>26</v>
      </c>
      <c r="H583" s="5">
        <f t="shared" si="86"/>
        <v>8</v>
      </c>
      <c r="I583" s="5">
        <f t="shared" si="87"/>
        <v>5</v>
      </c>
      <c r="J583" s="1">
        <f t="shared" si="88"/>
        <v>0.91695804195804198</v>
      </c>
      <c r="K583" s="9">
        <f t="shared" si="89"/>
        <v>0.57777777777777772</v>
      </c>
    </row>
    <row r="584" spans="1:11" x14ac:dyDescent="0.25">
      <c r="A584" t="s">
        <v>172</v>
      </c>
      <c r="B584" t="s">
        <v>173</v>
      </c>
      <c r="C584" s="5">
        <f t="shared" si="81"/>
        <v>13</v>
      </c>
      <c r="D584" s="5">
        <f t="shared" si="82"/>
        <v>31</v>
      </c>
      <c r="E584" s="5">
        <f t="shared" si="83"/>
        <v>411</v>
      </c>
      <c r="F584" s="5">
        <f t="shared" si="84"/>
        <v>743</v>
      </c>
      <c r="G584" s="5">
        <f t="shared" si="85"/>
        <v>9</v>
      </c>
      <c r="H584" s="5">
        <f t="shared" si="86"/>
        <v>1</v>
      </c>
      <c r="I584" s="5">
        <f t="shared" si="87"/>
        <v>1</v>
      </c>
      <c r="J584" s="1">
        <f t="shared" si="88"/>
        <v>0.92986425339366519</v>
      </c>
      <c r="K584" s="9">
        <f t="shared" si="89"/>
        <v>0.69230769230769229</v>
      </c>
    </row>
    <row r="585" spans="1:11" x14ac:dyDescent="0.25">
      <c r="A585" t="s">
        <v>172</v>
      </c>
      <c r="B585" t="s">
        <v>155</v>
      </c>
      <c r="C585" s="5">
        <f t="shared" si="81"/>
        <v>34</v>
      </c>
      <c r="D585" s="5">
        <f t="shared" si="82"/>
        <v>77</v>
      </c>
      <c r="E585" s="5">
        <f t="shared" si="83"/>
        <v>937</v>
      </c>
      <c r="F585" s="5">
        <f t="shared" si="84"/>
        <v>2052</v>
      </c>
      <c r="G585" s="5">
        <f t="shared" si="85"/>
        <v>18</v>
      </c>
      <c r="H585" s="5">
        <f t="shared" si="86"/>
        <v>2</v>
      </c>
      <c r="I585" s="5">
        <f t="shared" si="87"/>
        <v>0</v>
      </c>
      <c r="J585" s="1">
        <f t="shared" si="88"/>
        <v>0.92406311637080862</v>
      </c>
      <c r="K585" s="9">
        <f t="shared" si="89"/>
        <v>0.52941176470588236</v>
      </c>
    </row>
    <row r="586" spans="1:11" x14ac:dyDescent="0.25">
      <c r="A586" t="s">
        <v>172</v>
      </c>
      <c r="B586" t="s">
        <v>17</v>
      </c>
      <c r="C586" s="5">
        <f t="shared" si="81"/>
        <v>50</v>
      </c>
      <c r="D586" s="5">
        <f t="shared" si="82"/>
        <v>121</v>
      </c>
      <c r="E586" s="5">
        <f t="shared" si="83"/>
        <v>1201</v>
      </c>
      <c r="F586" s="5">
        <f t="shared" si="84"/>
        <v>2964</v>
      </c>
      <c r="G586" s="5">
        <f t="shared" si="85"/>
        <v>28</v>
      </c>
      <c r="H586" s="5">
        <f t="shared" si="86"/>
        <v>7</v>
      </c>
      <c r="I586" s="5">
        <f t="shared" si="87"/>
        <v>2</v>
      </c>
      <c r="J586" s="1">
        <f t="shared" si="88"/>
        <v>0.90847201210287443</v>
      </c>
      <c r="K586" s="9">
        <f t="shared" si="89"/>
        <v>0.56000000000000005</v>
      </c>
    </row>
    <row r="587" spans="1:11" x14ac:dyDescent="0.25">
      <c r="A587" t="s">
        <v>172</v>
      </c>
      <c r="B587" t="s">
        <v>18</v>
      </c>
      <c r="C587" s="5">
        <f t="shared" si="81"/>
        <v>66</v>
      </c>
      <c r="D587" s="5">
        <f t="shared" si="82"/>
        <v>130</v>
      </c>
      <c r="E587" s="5">
        <f t="shared" si="83"/>
        <v>1823</v>
      </c>
      <c r="F587" s="5">
        <f t="shared" si="84"/>
        <v>3977</v>
      </c>
      <c r="G587" s="5">
        <f t="shared" si="85"/>
        <v>43</v>
      </c>
      <c r="H587" s="5">
        <f t="shared" si="86"/>
        <v>6</v>
      </c>
      <c r="I587" s="5">
        <f t="shared" si="87"/>
        <v>1</v>
      </c>
      <c r="J587" s="1">
        <f t="shared" si="88"/>
        <v>0.93343573988735284</v>
      </c>
      <c r="K587" s="9">
        <f t="shared" si="89"/>
        <v>0.65151515151515149</v>
      </c>
    </row>
    <row r="588" spans="1:11" x14ac:dyDescent="0.25">
      <c r="A588" t="s">
        <v>172</v>
      </c>
      <c r="B588" t="s">
        <v>142</v>
      </c>
      <c r="C588" s="5">
        <f t="shared" si="81"/>
        <v>17</v>
      </c>
      <c r="D588" s="5">
        <f t="shared" si="82"/>
        <v>44</v>
      </c>
      <c r="E588" s="5">
        <f t="shared" si="83"/>
        <v>396</v>
      </c>
      <c r="F588" s="5">
        <f t="shared" si="84"/>
        <v>994</v>
      </c>
      <c r="G588" s="5">
        <f t="shared" si="85"/>
        <v>7</v>
      </c>
      <c r="H588" s="5">
        <f t="shared" si="86"/>
        <v>3</v>
      </c>
      <c r="I588" s="5">
        <f t="shared" si="87"/>
        <v>1</v>
      </c>
      <c r="J588" s="1">
        <f t="shared" si="88"/>
        <v>0.9</v>
      </c>
      <c r="K588" s="9">
        <f t="shared" si="89"/>
        <v>0.41176470588235292</v>
      </c>
    </row>
    <row r="589" spans="1:11" x14ac:dyDescent="0.25">
      <c r="A589" t="s">
        <v>172</v>
      </c>
      <c r="B589" t="s">
        <v>111</v>
      </c>
      <c r="C589" s="5">
        <f t="shared" si="81"/>
        <v>17</v>
      </c>
      <c r="D589" s="5">
        <f t="shared" si="82"/>
        <v>54</v>
      </c>
      <c r="E589" s="5">
        <f t="shared" si="83"/>
        <v>427</v>
      </c>
      <c r="F589" s="5">
        <f t="shared" si="84"/>
        <v>1029</v>
      </c>
      <c r="G589" s="5">
        <f t="shared" si="85"/>
        <v>7</v>
      </c>
      <c r="H589" s="5">
        <f t="shared" si="86"/>
        <v>6</v>
      </c>
      <c r="I589" s="5">
        <f t="shared" si="87"/>
        <v>0</v>
      </c>
      <c r="J589" s="1">
        <f t="shared" si="88"/>
        <v>0.88773388773388773</v>
      </c>
      <c r="K589" s="9">
        <f t="shared" si="89"/>
        <v>0.41176470588235292</v>
      </c>
    </row>
    <row r="590" spans="1:11" x14ac:dyDescent="0.25">
      <c r="A590" t="s">
        <v>172</v>
      </c>
      <c r="B590" t="s">
        <v>21</v>
      </c>
      <c r="C590" s="5">
        <f t="shared" si="81"/>
        <v>57</v>
      </c>
      <c r="D590" s="5">
        <f t="shared" si="82"/>
        <v>126</v>
      </c>
      <c r="E590" s="5">
        <f t="shared" si="83"/>
        <v>1535</v>
      </c>
      <c r="F590" s="5">
        <f t="shared" si="84"/>
        <v>3335</v>
      </c>
      <c r="G590" s="5">
        <f t="shared" si="85"/>
        <v>39</v>
      </c>
      <c r="H590" s="5">
        <f t="shared" si="86"/>
        <v>4</v>
      </c>
      <c r="I590" s="5">
        <f t="shared" si="87"/>
        <v>3</v>
      </c>
      <c r="J590" s="1">
        <f t="shared" si="88"/>
        <v>0.92414208308248047</v>
      </c>
      <c r="K590" s="9">
        <f t="shared" si="89"/>
        <v>0.68421052631578949</v>
      </c>
    </row>
    <row r="591" spans="1:11" x14ac:dyDescent="0.25">
      <c r="A591" t="s">
        <v>172</v>
      </c>
      <c r="B591" t="s">
        <v>95</v>
      </c>
      <c r="C591" s="5">
        <f t="shared" si="81"/>
        <v>68</v>
      </c>
      <c r="D591" s="5">
        <f t="shared" si="82"/>
        <v>147</v>
      </c>
      <c r="E591" s="5">
        <f t="shared" si="83"/>
        <v>1820</v>
      </c>
      <c r="F591" s="5">
        <f t="shared" si="84"/>
        <v>3900</v>
      </c>
      <c r="G591" s="5">
        <f t="shared" si="85"/>
        <v>41</v>
      </c>
      <c r="H591" s="5">
        <f t="shared" si="86"/>
        <v>7</v>
      </c>
      <c r="I591" s="5">
        <f t="shared" si="87"/>
        <v>8</v>
      </c>
      <c r="J591" s="1">
        <f t="shared" si="88"/>
        <v>0.92526690391459077</v>
      </c>
      <c r="K591" s="9">
        <f t="shared" si="89"/>
        <v>0.6029411764705882</v>
      </c>
    </row>
    <row r="592" spans="1:11" x14ac:dyDescent="0.25">
      <c r="A592" t="s">
        <v>172</v>
      </c>
      <c r="B592" t="s">
        <v>22</v>
      </c>
      <c r="C592" s="5">
        <f t="shared" si="81"/>
        <v>35</v>
      </c>
      <c r="D592" s="5">
        <f t="shared" si="82"/>
        <v>87</v>
      </c>
      <c r="E592" s="5">
        <f t="shared" si="83"/>
        <v>1047</v>
      </c>
      <c r="F592" s="5">
        <f t="shared" si="84"/>
        <v>2094</v>
      </c>
      <c r="G592" s="5">
        <f t="shared" si="85"/>
        <v>19</v>
      </c>
      <c r="H592" s="5">
        <f t="shared" si="86"/>
        <v>2</v>
      </c>
      <c r="I592" s="5">
        <f t="shared" si="87"/>
        <v>1</v>
      </c>
      <c r="J592" s="1">
        <f t="shared" si="88"/>
        <v>0.92328042328042326</v>
      </c>
      <c r="K592" s="9">
        <f t="shared" si="89"/>
        <v>0.54285714285714282</v>
      </c>
    </row>
    <row r="593" spans="1:11" x14ac:dyDescent="0.25">
      <c r="A593" t="s">
        <v>172</v>
      </c>
      <c r="B593" t="s">
        <v>25</v>
      </c>
      <c r="C593" s="5">
        <f t="shared" si="81"/>
        <v>28</v>
      </c>
      <c r="D593" s="5">
        <f t="shared" si="82"/>
        <v>78</v>
      </c>
      <c r="E593" s="5">
        <f t="shared" si="83"/>
        <v>824</v>
      </c>
      <c r="F593" s="5">
        <f t="shared" si="84"/>
        <v>1614</v>
      </c>
      <c r="G593" s="5">
        <f t="shared" si="85"/>
        <v>13</v>
      </c>
      <c r="H593" s="5">
        <f t="shared" si="86"/>
        <v>2</v>
      </c>
      <c r="I593" s="5">
        <f t="shared" si="87"/>
        <v>2</v>
      </c>
      <c r="J593" s="1">
        <f t="shared" si="88"/>
        <v>0.91352549889135259</v>
      </c>
      <c r="K593" s="9">
        <f t="shared" si="89"/>
        <v>0.4642857142857143</v>
      </c>
    </row>
    <row r="594" spans="1:11" x14ac:dyDescent="0.25">
      <c r="A594" t="s">
        <v>172</v>
      </c>
      <c r="B594" t="s">
        <v>28</v>
      </c>
      <c r="C594" s="5">
        <f t="shared" si="81"/>
        <v>8</v>
      </c>
      <c r="D594" s="5">
        <f t="shared" si="82"/>
        <v>19</v>
      </c>
      <c r="E594" s="5">
        <f t="shared" si="83"/>
        <v>202</v>
      </c>
      <c r="F594" s="5">
        <f t="shared" si="84"/>
        <v>487</v>
      </c>
      <c r="G594" s="5">
        <f t="shared" si="85"/>
        <v>4</v>
      </c>
      <c r="H594" s="5">
        <f t="shared" si="86"/>
        <v>0</v>
      </c>
      <c r="I594" s="5">
        <f t="shared" si="87"/>
        <v>0</v>
      </c>
      <c r="J594" s="1">
        <f t="shared" si="88"/>
        <v>0.91402714932126694</v>
      </c>
      <c r="K594" s="9">
        <f t="shared" si="89"/>
        <v>0.5</v>
      </c>
    </row>
    <row r="595" spans="1:11" x14ac:dyDescent="0.25">
      <c r="A595" t="s">
        <v>172</v>
      </c>
      <c r="B595" t="s">
        <v>145</v>
      </c>
      <c r="C595" s="5">
        <f t="shared" si="81"/>
        <v>28</v>
      </c>
      <c r="D595" s="5">
        <f t="shared" si="82"/>
        <v>67</v>
      </c>
      <c r="E595" s="5">
        <f t="shared" si="83"/>
        <v>625</v>
      </c>
      <c r="F595" s="5">
        <f t="shared" si="84"/>
        <v>1503</v>
      </c>
      <c r="G595" s="5">
        <f t="shared" si="85"/>
        <v>16</v>
      </c>
      <c r="H595" s="5">
        <f t="shared" si="86"/>
        <v>7</v>
      </c>
      <c r="I595" s="5">
        <f t="shared" si="87"/>
        <v>5</v>
      </c>
      <c r="J595" s="1">
        <f t="shared" si="88"/>
        <v>0.90317919075144504</v>
      </c>
      <c r="K595" s="9">
        <f t="shared" si="89"/>
        <v>0.5714285714285714</v>
      </c>
    </row>
    <row r="596" spans="1:11" x14ac:dyDescent="0.25">
      <c r="A596" t="s">
        <v>172</v>
      </c>
      <c r="B596" t="s">
        <v>112</v>
      </c>
      <c r="C596" s="5">
        <f t="shared" si="81"/>
        <v>55</v>
      </c>
      <c r="D596" s="5">
        <f t="shared" si="82"/>
        <v>110</v>
      </c>
      <c r="E596" s="5">
        <f t="shared" si="83"/>
        <v>1461</v>
      </c>
      <c r="F596" s="5">
        <f t="shared" si="84"/>
        <v>3257</v>
      </c>
      <c r="G596" s="5">
        <f t="shared" si="85"/>
        <v>37</v>
      </c>
      <c r="H596" s="5">
        <f t="shared" si="86"/>
        <v>4</v>
      </c>
      <c r="I596" s="5">
        <f t="shared" si="87"/>
        <v>3</v>
      </c>
      <c r="J596" s="1">
        <f t="shared" si="88"/>
        <v>0.92998090388287713</v>
      </c>
      <c r="K596" s="9">
        <f t="shared" si="89"/>
        <v>0.67272727272727273</v>
      </c>
    </row>
    <row r="597" spans="1:11" x14ac:dyDescent="0.25">
      <c r="A597" t="s">
        <v>172</v>
      </c>
      <c r="B597" t="s">
        <v>134</v>
      </c>
      <c r="C597" s="5">
        <f t="shared" si="81"/>
        <v>16</v>
      </c>
      <c r="D597" s="5">
        <f t="shared" si="82"/>
        <v>43</v>
      </c>
      <c r="E597" s="5">
        <f t="shared" si="83"/>
        <v>448</v>
      </c>
      <c r="F597" s="5">
        <f t="shared" si="84"/>
        <v>987</v>
      </c>
      <c r="G597" s="5">
        <f t="shared" si="85"/>
        <v>8</v>
      </c>
      <c r="H597" s="5">
        <f t="shared" si="86"/>
        <v>1</v>
      </c>
      <c r="I597" s="5">
        <f t="shared" si="87"/>
        <v>0</v>
      </c>
      <c r="J597" s="1">
        <f t="shared" si="88"/>
        <v>0.91242362525458254</v>
      </c>
      <c r="K597" s="9">
        <f t="shared" si="89"/>
        <v>0.5</v>
      </c>
    </row>
    <row r="598" spans="1:11" x14ac:dyDescent="0.25">
      <c r="A598" t="s">
        <v>172</v>
      </c>
      <c r="B598" t="s">
        <v>158</v>
      </c>
      <c r="C598" s="5">
        <f t="shared" si="81"/>
        <v>35</v>
      </c>
      <c r="D598" s="5">
        <f t="shared" si="82"/>
        <v>92</v>
      </c>
      <c r="E598" s="5">
        <f t="shared" si="83"/>
        <v>1002</v>
      </c>
      <c r="F598" s="5">
        <f t="shared" si="84"/>
        <v>2111</v>
      </c>
      <c r="G598" s="5">
        <f t="shared" si="85"/>
        <v>20</v>
      </c>
      <c r="H598" s="5">
        <f t="shared" si="86"/>
        <v>5</v>
      </c>
      <c r="I598" s="5">
        <f t="shared" si="87"/>
        <v>1</v>
      </c>
      <c r="J598" s="1">
        <f t="shared" si="88"/>
        <v>0.91590493601462519</v>
      </c>
      <c r="K598" s="9">
        <f t="shared" si="89"/>
        <v>0.5714285714285714</v>
      </c>
    </row>
    <row r="599" spans="1:11" x14ac:dyDescent="0.25">
      <c r="A599" t="s">
        <v>172</v>
      </c>
      <c r="B599" t="s">
        <v>34</v>
      </c>
      <c r="C599" s="5">
        <f t="shared" si="81"/>
        <v>9</v>
      </c>
      <c r="D599" s="5">
        <f t="shared" si="82"/>
        <v>24</v>
      </c>
      <c r="E599" s="5">
        <f t="shared" si="83"/>
        <v>182</v>
      </c>
      <c r="F599" s="5">
        <f t="shared" si="84"/>
        <v>471</v>
      </c>
      <c r="G599" s="5">
        <f t="shared" si="85"/>
        <v>5</v>
      </c>
      <c r="H599" s="5">
        <f t="shared" si="86"/>
        <v>2</v>
      </c>
      <c r="I599" s="5">
        <f t="shared" si="87"/>
        <v>2</v>
      </c>
      <c r="J599" s="1">
        <f t="shared" si="88"/>
        <v>0.88349514563106801</v>
      </c>
      <c r="K599" s="9">
        <f t="shared" si="89"/>
        <v>0.55555555555555558</v>
      </c>
    </row>
    <row r="600" spans="1:11" x14ac:dyDescent="0.25">
      <c r="A600" t="s">
        <v>172</v>
      </c>
      <c r="B600" t="s">
        <v>159</v>
      </c>
      <c r="C600" s="5">
        <f t="shared" si="81"/>
        <v>52</v>
      </c>
      <c r="D600" s="5">
        <f t="shared" si="82"/>
        <v>119</v>
      </c>
      <c r="E600" s="5">
        <f t="shared" si="83"/>
        <v>1294</v>
      </c>
      <c r="F600" s="5">
        <f t="shared" si="84"/>
        <v>3040</v>
      </c>
      <c r="G600" s="5">
        <f t="shared" si="85"/>
        <v>33</v>
      </c>
      <c r="H600" s="5">
        <f t="shared" si="86"/>
        <v>8</v>
      </c>
      <c r="I600" s="5">
        <f t="shared" si="87"/>
        <v>5</v>
      </c>
      <c r="J600" s="1">
        <f t="shared" si="88"/>
        <v>0.91578202406227882</v>
      </c>
      <c r="K600" s="9">
        <f t="shared" si="89"/>
        <v>0.63461538461538458</v>
      </c>
    </row>
    <row r="601" spans="1:11" x14ac:dyDescent="0.25">
      <c r="A601" t="s">
        <v>172</v>
      </c>
      <c r="B601" t="s">
        <v>37</v>
      </c>
      <c r="C601" s="5">
        <f t="shared" si="81"/>
        <v>46</v>
      </c>
      <c r="D601" s="5">
        <f t="shared" si="82"/>
        <v>103</v>
      </c>
      <c r="E601" s="5">
        <f t="shared" si="83"/>
        <v>1226</v>
      </c>
      <c r="F601" s="5">
        <f t="shared" si="84"/>
        <v>2745</v>
      </c>
      <c r="G601" s="5">
        <f t="shared" si="85"/>
        <v>30</v>
      </c>
      <c r="H601" s="5">
        <f t="shared" si="86"/>
        <v>4</v>
      </c>
      <c r="I601" s="5">
        <f t="shared" si="87"/>
        <v>2</v>
      </c>
      <c r="J601" s="1">
        <f t="shared" si="88"/>
        <v>0.92249811888638078</v>
      </c>
      <c r="K601" s="9">
        <f t="shared" si="89"/>
        <v>0.65217391304347827</v>
      </c>
    </row>
    <row r="602" spans="1:11" x14ac:dyDescent="0.25">
      <c r="A602" t="s">
        <v>172</v>
      </c>
      <c r="B602" t="s">
        <v>38</v>
      </c>
      <c r="C602" s="5">
        <f t="shared" si="81"/>
        <v>6</v>
      </c>
      <c r="D602" s="5">
        <f t="shared" si="82"/>
        <v>21</v>
      </c>
      <c r="E602" s="5">
        <f t="shared" si="83"/>
        <v>121</v>
      </c>
      <c r="F602" s="5">
        <f t="shared" si="84"/>
        <v>307</v>
      </c>
      <c r="G602" s="5">
        <f t="shared" si="85"/>
        <v>2</v>
      </c>
      <c r="H602" s="5">
        <f t="shared" si="86"/>
        <v>3</v>
      </c>
      <c r="I602" s="5">
        <f t="shared" si="87"/>
        <v>2</v>
      </c>
      <c r="J602" s="1">
        <f t="shared" si="88"/>
        <v>0.852112676056338</v>
      </c>
      <c r="K602" s="9">
        <f t="shared" si="89"/>
        <v>0.33333333333333331</v>
      </c>
    </row>
    <row r="603" spans="1:11" x14ac:dyDescent="0.25">
      <c r="A603" t="s">
        <v>172</v>
      </c>
      <c r="B603" t="s">
        <v>135</v>
      </c>
      <c r="C603" s="5">
        <f t="shared" si="81"/>
        <v>2</v>
      </c>
      <c r="D603" s="5">
        <f t="shared" si="82"/>
        <v>4</v>
      </c>
      <c r="E603" s="5">
        <f t="shared" si="83"/>
        <v>27</v>
      </c>
      <c r="F603" s="5">
        <f t="shared" si="84"/>
        <v>68</v>
      </c>
      <c r="G603" s="5">
        <f t="shared" si="85"/>
        <v>1</v>
      </c>
      <c r="H603" s="5">
        <f t="shared" si="86"/>
        <v>1</v>
      </c>
      <c r="I603" s="5">
        <f t="shared" si="87"/>
        <v>1</v>
      </c>
      <c r="J603" s="1">
        <f t="shared" si="88"/>
        <v>0.87096774193548387</v>
      </c>
      <c r="K603" s="9">
        <f t="shared" si="89"/>
        <v>0.5</v>
      </c>
    </row>
    <row r="604" spans="1:11" x14ac:dyDescent="0.25">
      <c r="A604" t="s">
        <v>172</v>
      </c>
      <c r="B604" t="s">
        <v>146</v>
      </c>
      <c r="C604" s="5">
        <f t="shared" si="81"/>
        <v>31</v>
      </c>
      <c r="D604" s="5">
        <f t="shared" si="82"/>
        <v>66</v>
      </c>
      <c r="E604" s="5">
        <f t="shared" si="83"/>
        <v>734</v>
      </c>
      <c r="F604" s="5">
        <f t="shared" si="84"/>
        <v>1817</v>
      </c>
      <c r="G604" s="5">
        <f t="shared" si="85"/>
        <v>18</v>
      </c>
      <c r="H604" s="5">
        <f t="shared" si="86"/>
        <v>5</v>
      </c>
      <c r="I604" s="5">
        <f t="shared" si="87"/>
        <v>2</v>
      </c>
      <c r="J604" s="1">
        <f t="shared" si="88"/>
        <v>0.91749999999999998</v>
      </c>
      <c r="K604" s="9">
        <f t="shared" si="89"/>
        <v>0.58064516129032262</v>
      </c>
    </row>
    <row r="605" spans="1:11" x14ac:dyDescent="0.25">
      <c r="A605" t="s">
        <v>172</v>
      </c>
      <c r="B605" t="s">
        <v>123</v>
      </c>
      <c r="C605" s="5">
        <f t="shared" si="81"/>
        <v>27</v>
      </c>
      <c r="D605" s="5">
        <f t="shared" si="82"/>
        <v>83</v>
      </c>
      <c r="E605" s="5">
        <f t="shared" si="83"/>
        <v>796</v>
      </c>
      <c r="F605" s="5">
        <f t="shared" si="84"/>
        <v>1540</v>
      </c>
      <c r="G605" s="5">
        <f t="shared" si="85"/>
        <v>12</v>
      </c>
      <c r="H605" s="5">
        <f t="shared" si="86"/>
        <v>7</v>
      </c>
      <c r="I605" s="5">
        <f t="shared" si="87"/>
        <v>3</v>
      </c>
      <c r="J605" s="1">
        <f t="shared" si="88"/>
        <v>0.90557451649601817</v>
      </c>
      <c r="K605" s="9">
        <f t="shared" si="89"/>
        <v>0.44444444444444442</v>
      </c>
    </row>
    <row r="606" spans="1:11" x14ac:dyDescent="0.25">
      <c r="A606" t="s">
        <v>172</v>
      </c>
      <c r="B606" t="s">
        <v>40</v>
      </c>
      <c r="C606" s="5">
        <f t="shared" si="81"/>
        <v>59</v>
      </c>
      <c r="D606" s="5">
        <f t="shared" si="82"/>
        <v>144</v>
      </c>
      <c r="E606" s="5">
        <f t="shared" si="83"/>
        <v>1529</v>
      </c>
      <c r="F606" s="5">
        <f t="shared" si="84"/>
        <v>3552</v>
      </c>
      <c r="G606" s="5">
        <f t="shared" si="85"/>
        <v>36</v>
      </c>
      <c r="H606" s="5">
        <f t="shared" si="86"/>
        <v>7</v>
      </c>
      <c r="I606" s="5">
        <f t="shared" si="87"/>
        <v>2</v>
      </c>
      <c r="J606" s="1">
        <f t="shared" si="88"/>
        <v>0.91392707710699339</v>
      </c>
      <c r="K606" s="9">
        <f t="shared" si="89"/>
        <v>0.61016949152542377</v>
      </c>
    </row>
    <row r="607" spans="1:11" x14ac:dyDescent="0.25">
      <c r="A607" t="s">
        <v>172</v>
      </c>
      <c r="B607" t="s">
        <v>41</v>
      </c>
      <c r="C607" s="5">
        <f t="shared" si="81"/>
        <v>2</v>
      </c>
      <c r="D607" s="5">
        <f t="shared" si="82"/>
        <v>5</v>
      </c>
      <c r="E607" s="5">
        <f t="shared" si="83"/>
        <v>49</v>
      </c>
      <c r="F607" s="5">
        <f t="shared" si="84"/>
        <v>122</v>
      </c>
      <c r="G607" s="5">
        <f t="shared" si="85"/>
        <v>2</v>
      </c>
      <c r="H607" s="5">
        <f t="shared" si="86"/>
        <v>0</v>
      </c>
      <c r="I607" s="5">
        <f t="shared" si="87"/>
        <v>0</v>
      </c>
      <c r="J607" s="1">
        <f t="shared" si="88"/>
        <v>0.90740740740740744</v>
      </c>
      <c r="K607" s="9">
        <f t="shared" si="89"/>
        <v>1</v>
      </c>
    </row>
    <row r="608" spans="1:11" x14ac:dyDescent="0.25">
      <c r="A608" t="s">
        <v>172</v>
      </c>
      <c r="B608" t="s">
        <v>113</v>
      </c>
      <c r="C608" s="5">
        <f t="shared" si="81"/>
        <v>44</v>
      </c>
      <c r="D608" s="5">
        <f t="shared" si="82"/>
        <v>142</v>
      </c>
      <c r="E608" s="5">
        <f t="shared" si="83"/>
        <v>1287</v>
      </c>
      <c r="F608" s="5">
        <f t="shared" si="84"/>
        <v>2653</v>
      </c>
      <c r="G608" s="5">
        <f t="shared" si="85"/>
        <v>20</v>
      </c>
      <c r="H608" s="5">
        <f t="shared" si="86"/>
        <v>7</v>
      </c>
      <c r="I608" s="5">
        <f t="shared" si="87"/>
        <v>0</v>
      </c>
      <c r="J608" s="1">
        <f t="shared" si="88"/>
        <v>0.90062981105668305</v>
      </c>
      <c r="K608" s="9">
        <f t="shared" si="89"/>
        <v>0.45454545454545453</v>
      </c>
    </row>
    <row r="609" spans="1:11" x14ac:dyDescent="0.25">
      <c r="A609" t="s">
        <v>172</v>
      </c>
      <c r="B609" t="s">
        <v>43</v>
      </c>
      <c r="C609" s="5">
        <f t="shared" si="81"/>
        <v>50</v>
      </c>
      <c r="D609" s="5">
        <f t="shared" si="82"/>
        <v>119</v>
      </c>
      <c r="E609" s="5">
        <f t="shared" si="83"/>
        <v>1204</v>
      </c>
      <c r="F609" s="5">
        <f t="shared" si="84"/>
        <v>2894</v>
      </c>
      <c r="G609" s="5">
        <f t="shared" si="85"/>
        <v>29</v>
      </c>
      <c r="H609" s="5">
        <f t="shared" si="86"/>
        <v>8</v>
      </c>
      <c r="I609" s="5">
        <f t="shared" si="87"/>
        <v>4</v>
      </c>
      <c r="J609" s="1">
        <f t="shared" si="88"/>
        <v>0.91005291005291</v>
      </c>
      <c r="K609" s="9">
        <f t="shared" si="89"/>
        <v>0.57999999999999996</v>
      </c>
    </row>
    <row r="610" spans="1:11" x14ac:dyDescent="0.25">
      <c r="A610" t="s">
        <v>172</v>
      </c>
      <c r="B610" t="s">
        <v>98</v>
      </c>
      <c r="C610" s="5">
        <f t="shared" si="81"/>
        <v>1</v>
      </c>
      <c r="D610" s="5">
        <f t="shared" si="82"/>
        <v>4</v>
      </c>
      <c r="E610" s="5">
        <f t="shared" si="83"/>
        <v>19</v>
      </c>
      <c r="F610" s="5">
        <f t="shared" si="84"/>
        <v>63</v>
      </c>
      <c r="G610" s="5">
        <f t="shared" si="85"/>
        <v>0</v>
      </c>
      <c r="H610" s="5">
        <f t="shared" si="86"/>
        <v>1</v>
      </c>
      <c r="I610" s="5">
        <f t="shared" si="87"/>
        <v>0</v>
      </c>
      <c r="J610" s="1">
        <f t="shared" si="88"/>
        <v>0.82608695652173914</v>
      </c>
      <c r="K610" s="9">
        <f t="shared" si="89"/>
        <v>0</v>
      </c>
    </row>
    <row r="611" spans="1:11" x14ac:dyDescent="0.25">
      <c r="A611" t="s">
        <v>172</v>
      </c>
      <c r="B611" t="s">
        <v>162</v>
      </c>
      <c r="C611" s="5">
        <f t="shared" si="81"/>
        <v>21</v>
      </c>
      <c r="D611" s="5">
        <f t="shared" si="82"/>
        <v>51</v>
      </c>
      <c r="E611" s="5">
        <f t="shared" si="83"/>
        <v>583</v>
      </c>
      <c r="F611" s="5">
        <f t="shared" si="84"/>
        <v>1256</v>
      </c>
      <c r="G611" s="5">
        <f t="shared" si="85"/>
        <v>14</v>
      </c>
      <c r="H611" s="5">
        <f t="shared" si="86"/>
        <v>4</v>
      </c>
      <c r="I611" s="5">
        <f t="shared" si="87"/>
        <v>0</v>
      </c>
      <c r="J611" s="1">
        <f t="shared" si="88"/>
        <v>0.91955835962145105</v>
      </c>
      <c r="K611" s="9">
        <f t="shared" si="89"/>
        <v>0.66666666666666663</v>
      </c>
    </row>
    <row r="612" spans="1:11" x14ac:dyDescent="0.25">
      <c r="A612" t="s">
        <v>172</v>
      </c>
      <c r="B612" t="s">
        <v>115</v>
      </c>
      <c r="C612" s="5">
        <f t="shared" si="81"/>
        <v>6</v>
      </c>
      <c r="D612" s="5">
        <f t="shared" si="82"/>
        <v>15</v>
      </c>
      <c r="E612" s="5">
        <f t="shared" si="83"/>
        <v>151</v>
      </c>
      <c r="F612" s="5">
        <f t="shared" si="84"/>
        <v>342</v>
      </c>
      <c r="G612" s="5">
        <f t="shared" si="85"/>
        <v>3</v>
      </c>
      <c r="H612" s="5">
        <f t="shared" si="86"/>
        <v>2</v>
      </c>
      <c r="I612" s="5">
        <f t="shared" si="87"/>
        <v>1</v>
      </c>
      <c r="J612" s="1">
        <f t="shared" si="88"/>
        <v>0.90963855421686746</v>
      </c>
      <c r="K612" s="9">
        <f t="shared" si="89"/>
        <v>0.5</v>
      </c>
    </row>
    <row r="613" spans="1:11" x14ac:dyDescent="0.25">
      <c r="A613" t="s">
        <v>172</v>
      </c>
      <c r="B613" t="s">
        <v>49</v>
      </c>
      <c r="C613" s="5">
        <f t="shared" si="81"/>
        <v>44</v>
      </c>
      <c r="D613" s="5">
        <f t="shared" si="82"/>
        <v>110</v>
      </c>
      <c r="E613" s="5">
        <f t="shared" si="83"/>
        <v>1161</v>
      </c>
      <c r="F613" s="5">
        <f t="shared" si="84"/>
        <v>2610</v>
      </c>
      <c r="G613" s="5">
        <f t="shared" si="85"/>
        <v>24</v>
      </c>
      <c r="H613" s="5">
        <f t="shared" si="86"/>
        <v>3</v>
      </c>
      <c r="I613" s="5">
        <f t="shared" si="87"/>
        <v>2</v>
      </c>
      <c r="J613" s="1">
        <f t="shared" si="88"/>
        <v>0.91345397324940991</v>
      </c>
      <c r="K613" s="9">
        <f t="shared" si="89"/>
        <v>0.54545454545454541</v>
      </c>
    </row>
    <row r="614" spans="1:11" x14ac:dyDescent="0.25">
      <c r="A614" t="s">
        <v>172</v>
      </c>
      <c r="B614" t="s">
        <v>50</v>
      </c>
      <c r="C614" s="5">
        <f t="shared" si="81"/>
        <v>55</v>
      </c>
      <c r="D614" s="5">
        <f t="shared" si="82"/>
        <v>149</v>
      </c>
      <c r="E614" s="5">
        <f t="shared" si="83"/>
        <v>1539</v>
      </c>
      <c r="F614" s="5">
        <f t="shared" si="84"/>
        <v>3094</v>
      </c>
      <c r="G614" s="5">
        <f t="shared" si="85"/>
        <v>26</v>
      </c>
      <c r="H614" s="5">
        <f t="shared" si="86"/>
        <v>11</v>
      </c>
      <c r="I614" s="5">
        <f t="shared" si="87"/>
        <v>8</v>
      </c>
      <c r="J614" s="1">
        <f t="shared" si="88"/>
        <v>0.91172985781990523</v>
      </c>
      <c r="K614" s="9">
        <f t="shared" si="89"/>
        <v>0.47272727272727272</v>
      </c>
    </row>
    <row r="615" spans="1:11" x14ac:dyDescent="0.25">
      <c r="A615" t="s">
        <v>172</v>
      </c>
      <c r="B615" t="s">
        <v>51</v>
      </c>
      <c r="C615" s="5">
        <f t="shared" si="81"/>
        <v>71</v>
      </c>
      <c r="D615" s="5">
        <f t="shared" si="82"/>
        <v>154</v>
      </c>
      <c r="E615" s="5">
        <f t="shared" si="83"/>
        <v>1735</v>
      </c>
      <c r="F615" s="5">
        <f t="shared" si="84"/>
        <v>4177</v>
      </c>
      <c r="G615" s="5">
        <f t="shared" si="85"/>
        <v>42</v>
      </c>
      <c r="H615" s="5">
        <f t="shared" si="86"/>
        <v>9</v>
      </c>
      <c r="I615" s="5">
        <f t="shared" si="87"/>
        <v>4</v>
      </c>
      <c r="J615" s="1">
        <f t="shared" si="88"/>
        <v>0.91847538380095284</v>
      </c>
      <c r="K615" s="9">
        <f t="shared" si="89"/>
        <v>0.59154929577464788</v>
      </c>
    </row>
    <row r="616" spans="1:11" x14ac:dyDescent="0.25">
      <c r="A616" t="s">
        <v>172</v>
      </c>
      <c r="B616" t="s">
        <v>163</v>
      </c>
      <c r="C616" s="5">
        <f t="shared" si="81"/>
        <v>6</v>
      </c>
      <c r="D616" s="5">
        <f t="shared" si="82"/>
        <v>14</v>
      </c>
      <c r="E616" s="5">
        <f t="shared" si="83"/>
        <v>139</v>
      </c>
      <c r="F616" s="5">
        <f t="shared" si="84"/>
        <v>333</v>
      </c>
      <c r="G616" s="5">
        <f t="shared" si="85"/>
        <v>3</v>
      </c>
      <c r="H616" s="5">
        <f t="shared" si="86"/>
        <v>2</v>
      </c>
      <c r="I616" s="5">
        <f t="shared" si="87"/>
        <v>1</v>
      </c>
      <c r="J616" s="1">
        <f t="shared" si="88"/>
        <v>0.90849673202614378</v>
      </c>
      <c r="K616" s="9">
        <f t="shared" si="89"/>
        <v>0.5</v>
      </c>
    </row>
    <row r="617" spans="1:11" x14ac:dyDescent="0.25">
      <c r="A617" t="s">
        <v>172</v>
      </c>
      <c r="B617" t="s">
        <v>136</v>
      </c>
      <c r="C617" s="5">
        <f t="shared" si="81"/>
        <v>1</v>
      </c>
      <c r="D617" s="5">
        <f t="shared" si="82"/>
        <v>5</v>
      </c>
      <c r="E617" s="5">
        <f t="shared" si="83"/>
        <v>24</v>
      </c>
      <c r="F617" s="5">
        <f t="shared" si="84"/>
        <v>60</v>
      </c>
      <c r="G617" s="5">
        <f t="shared" si="85"/>
        <v>0</v>
      </c>
      <c r="H617" s="5">
        <f t="shared" si="86"/>
        <v>1</v>
      </c>
      <c r="I617" s="5">
        <f t="shared" si="87"/>
        <v>0</v>
      </c>
      <c r="J617" s="1">
        <f t="shared" si="88"/>
        <v>0.82758620689655171</v>
      </c>
      <c r="K617" s="9">
        <f t="shared" si="89"/>
        <v>0</v>
      </c>
    </row>
    <row r="618" spans="1:11" x14ac:dyDescent="0.25">
      <c r="A618" t="s">
        <v>172</v>
      </c>
      <c r="B618" t="s">
        <v>116</v>
      </c>
      <c r="C618" s="5">
        <f t="shared" si="81"/>
        <v>8</v>
      </c>
      <c r="D618" s="5">
        <f t="shared" si="82"/>
        <v>29</v>
      </c>
      <c r="E618" s="5">
        <f t="shared" si="83"/>
        <v>215</v>
      </c>
      <c r="F618" s="5">
        <f t="shared" si="84"/>
        <v>485</v>
      </c>
      <c r="G618" s="5">
        <f t="shared" si="85"/>
        <v>1</v>
      </c>
      <c r="H618" s="5">
        <f t="shared" si="86"/>
        <v>2</v>
      </c>
      <c r="I618" s="5">
        <f t="shared" si="87"/>
        <v>0</v>
      </c>
      <c r="J618" s="1">
        <f t="shared" si="88"/>
        <v>0.88114754098360659</v>
      </c>
      <c r="K618" s="9">
        <f t="shared" si="89"/>
        <v>0.125</v>
      </c>
    </row>
    <row r="619" spans="1:11" x14ac:dyDescent="0.25">
      <c r="A619" t="s">
        <v>172</v>
      </c>
      <c r="B619" t="s">
        <v>54</v>
      </c>
      <c r="C619" s="5">
        <f t="shared" si="81"/>
        <v>65</v>
      </c>
      <c r="D619" s="5">
        <f t="shared" si="82"/>
        <v>181</v>
      </c>
      <c r="E619" s="5">
        <f t="shared" si="83"/>
        <v>1694</v>
      </c>
      <c r="F619" s="5">
        <f t="shared" si="84"/>
        <v>3698</v>
      </c>
      <c r="G619" s="5">
        <f t="shared" si="85"/>
        <v>31</v>
      </c>
      <c r="H619" s="5">
        <f t="shared" si="86"/>
        <v>12</v>
      </c>
      <c r="I619" s="5">
        <f t="shared" si="87"/>
        <v>8</v>
      </c>
      <c r="J619" s="1">
        <f t="shared" si="88"/>
        <v>0.90346666666666664</v>
      </c>
      <c r="K619" s="9">
        <f t="shared" si="89"/>
        <v>0.47692307692307695</v>
      </c>
    </row>
    <row r="620" spans="1:11" x14ac:dyDescent="0.25">
      <c r="A620" t="s">
        <v>172</v>
      </c>
      <c r="B620" t="s">
        <v>55</v>
      </c>
      <c r="C620" s="5">
        <f t="shared" si="81"/>
        <v>32</v>
      </c>
      <c r="D620" s="5">
        <f t="shared" si="82"/>
        <v>75</v>
      </c>
      <c r="E620" s="5">
        <f t="shared" si="83"/>
        <v>766</v>
      </c>
      <c r="F620" s="5">
        <f t="shared" si="84"/>
        <v>1708</v>
      </c>
      <c r="G620" s="5">
        <f t="shared" si="85"/>
        <v>15</v>
      </c>
      <c r="H620" s="5">
        <f t="shared" si="86"/>
        <v>6</v>
      </c>
      <c r="I620" s="5">
        <f t="shared" si="87"/>
        <v>7</v>
      </c>
      <c r="J620" s="1">
        <f t="shared" si="88"/>
        <v>0.91082045184304394</v>
      </c>
      <c r="K620" s="9">
        <f t="shared" si="89"/>
        <v>0.46875</v>
      </c>
    </row>
    <row r="621" spans="1:11" x14ac:dyDescent="0.25">
      <c r="A621" t="s">
        <v>172</v>
      </c>
      <c r="B621" t="s">
        <v>181</v>
      </c>
      <c r="C621" s="5">
        <f t="shared" si="81"/>
        <v>13</v>
      </c>
      <c r="D621" s="5">
        <f t="shared" si="82"/>
        <v>31</v>
      </c>
      <c r="E621" s="5">
        <f t="shared" si="83"/>
        <v>365</v>
      </c>
      <c r="F621" s="5">
        <f t="shared" si="84"/>
        <v>774</v>
      </c>
      <c r="G621" s="5">
        <f t="shared" si="85"/>
        <v>7</v>
      </c>
      <c r="H621" s="5">
        <f t="shared" si="86"/>
        <v>0</v>
      </c>
      <c r="I621" s="5">
        <f t="shared" si="87"/>
        <v>1</v>
      </c>
      <c r="J621" s="1">
        <f t="shared" si="88"/>
        <v>0.92171717171717171</v>
      </c>
      <c r="K621" s="9">
        <f t="shared" si="89"/>
        <v>0.53846153846153844</v>
      </c>
    </row>
    <row r="622" spans="1:11" x14ac:dyDescent="0.25">
      <c r="A622" t="s">
        <v>172</v>
      </c>
      <c r="B622" t="s">
        <v>124</v>
      </c>
      <c r="C622" s="5">
        <f t="shared" si="81"/>
        <v>1</v>
      </c>
      <c r="D622" s="5">
        <f t="shared" si="82"/>
        <v>3</v>
      </c>
      <c r="E622" s="5">
        <f t="shared" si="83"/>
        <v>23</v>
      </c>
      <c r="F622" s="5">
        <f t="shared" si="84"/>
        <v>65</v>
      </c>
      <c r="G622" s="5">
        <f t="shared" si="85"/>
        <v>0</v>
      </c>
      <c r="H622" s="5">
        <f t="shared" si="86"/>
        <v>0</v>
      </c>
      <c r="I622" s="5">
        <f t="shared" si="87"/>
        <v>0</v>
      </c>
      <c r="J622" s="1">
        <f t="shared" si="88"/>
        <v>0.88461538461538458</v>
      </c>
      <c r="K622" s="9">
        <f t="shared" si="89"/>
        <v>0</v>
      </c>
    </row>
    <row r="623" spans="1:11" x14ac:dyDescent="0.25">
      <c r="A623" t="s">
        <v>172</v>
      </c>
      <c r="B623" t="s">
        <v>184</v>
      </c>
      <c r="C623" s="5">
        <f t="shared" si="81"/>
        <v>1</v>
      </c>
      <c r="D623" s="5">
        <f t="shared" si="82"/>
        <v>2</v>
      </c>
      <c r="E623" s="5">
        <f t="shared" si="83"/>
        <v>49</v>
      </c>
      <c r="F623" s="5">
        <f t="shared" si="84"/>
        <v>60</v>
      </c>
      <c r="G623" s="5">
        <f t="shared" si="85"/>
        <v>1</v>
      </c>
      <c r="H623" s="5">
        <f t="shared" si="86"/>
        <v>0</v>
      </c>
      <c r="I623" s="5">
        <f t="shared" si="87"/>
        <v>0</v>
      </c>
      <c r="J623" s="1">
        <f t="shared" si="88"/>
        <v>0.96078431372549022</v>
      </c>
      <c r="K623" s="9">
        <f t="shared" si="89"/>
        <v>1</v>
      </c>
    </row>
    <row r="624" spans="1:11" x14ac:dyDescent="0.25">
      <c r="A624" t="s">
        <v>172</v>
      </c>
      <c r="B624" t="s">
        <v>174</v>
      </c>
      <c r="C624" s="5">
        <f t="shared" si="81"/>
        <v>4</v>
      </c>
      <c r="D624" s="5">
        <f t="shared" si="82"/>
        <v>11</v>
      </c>
      <c r="E624" s="5">
        <f t="shared" si="83"/>
        <v>114</v>
      </c>
      <c r="F624" s="5">
        <f t="shared" si="84"/>
        <v>239</v>
      </c>
      <c r="G624" s="5">
        <f t="shared" si="85"/>
        <v>3</v>
      </c>
      <c r="H624" s="5">
        <f t="shared" si="86"/>
        <v>0</v>
      </c>
      <c r="I624" s="5">
        <f t="shared" si="87"/>
        <v>0</v>
      </c>
      <c r="J624" s="1">
        <f t="shared" si="88"/>
        <v>0.91200000000000003</v>
      </c>
      <c r="K624" s="9">
        <f t="shared" si="89"/>
        <v>0.75</v>
      </c>
    </row>
    <row r="625" spans="1:11" x14ac:dyDescent="0.25">
      <c r="A625" t="s">
        <v>172</v>
      </c>
      <c r="B625" t="s">
        <v>180</v>
      </c>
      <c r="C625" s="5">
        <f t="shared" si="81"/>
        <v>2</v>
      </c>
      <c r="D625" s="5">
        <f t="shared" si="82"/>
        <v>1</v>
      </c>
      <c r="E625" s="5">
        <f t="shared" si="83"/>
        <v>44</v>
      </c>
      <c r="F625" s="5">
        <f t="shared" si="84"/>
        <v>119</v>
      </c>
      <c r="G625" s="5">
        <f t="shared" si="85"/>
        <v>2</v>
      </c>
      <c r="H625" s="5">
        <f t="shared" si="86"/>
        <v>0</v>
      </c>
      <c r="I625" s="5">
        <f t="shared" si="87"/>
        <v>0</v>
      </c>
      <c r="J625" s="1">
        <f t="shared" si="88"/>
        <v>0.97777777777777775</v>
      </c>
      <c r="K625" s="9">
        <f t="shared" si="89"/>
        <v>1</v>
      </c>
    </row>
    <row r="626" spans="1:11" x14ac:dyDescent="0.25">
      <c r="A626" t="s">
        <v>172</v>
      </c>
      <c r="B626" t="s">
        <v>60</v>
      </c>
      <c r="C626" s="5">
        <f t="shared" si="81"/>
        <v>64</v>
      </c>
      <c r="D626" s="5">
        <f t="shared" si="82"/>
        <v>146</v>
      </c>
      <c r="E626" s="5">
        <f t="shared" si="83"/>
        <v>1685</v>
      </c>
      <c r="F626" s="5">
        <f t="shared" si="84"/>
        <v>3780</v>
      </c>
      <c r="G626" s="5">
        <f t="shared" si="85"/>
        <v>35</v>
      </c>
      <c r="H626" s="5">
        <f t="shared" si="86"/>
        <v>6</v>
      </c>
      <c r="I626" s="5">
        <f t="shared" si="87"/>
        <v>3</v>
      </c>
      <c r="J626" s="1">
        <f t="shared" si="88"/>
        <v>0.92026215182960136</v>
      </c>
      <c r="K626" s="9">
        <f t="shared" si="89"/>
        <v>0.546875</v>
      </c>
    </row>
    <row r="627" spans="1:11" x14ac:dyDescent="0.25">
      <c r="A627" t="s">
        <v>172</v>
      </c>
      <c r="B627" t="s">
        <v>165</v>
      </c>
      <c r="C627" s="5">
        <f t="shared" si="81"/>
        <v>1</v>
      </c>
      <c r="D627" s="5">
        <f t="shared" si="82"/>
        <v>2</v>
      </c>
      <c r="E627" s="5">
        <f t="shared" si="83"/>
        <v>25</v>
      </c>
      <c r="F627" s="5">
        <f t="shared" si="84"/>
        <v>59</v>
      </c>
      <c r="G627" s="5">
        <f t="shared" si="85"/>
        <v>1</v>
      </c>
      <c r="H627" s="5">
        <f t="shared" si="86"/>
        <v>0</v>
      </c>
      <c r="I627" s="5">
        <f t="shared" si="87"/>
        <v>0</v>
      </c>
      <c r="J627" s="1">
        <f t="shared" si="88"/>
        <v>0.92592592592592593</v>
      </c>
      <c r="K627" s="9">
        <f t="shared" si="89"/>
        <v>1</v>
      </c>
    </row>
    <row r="628" spans="1:11" x14ac:dyDescent="0.25">
      <c r="A628" t="s">
        <v>172</v>
      </c>
      <c r="B628" t="s">
        <v>62</v>
      </c>
      <c r="C628" s="5">
        <f t="shared" si="81"/>
        <v>5</v>
      </c>
      <c r="D628" s="5">
        <f t="shared" si="82"/>
        <v>16</v>
      </c>
      <c r="E628" s="5">
        <f t="shared" si="83"/>
        <v>128</v>
      </c>
      <c r="F628" s="5">
        <f t="shared" si="84"/>
        <v>296</v>
      </c>
      <c r="G628" s="5">
        <f t="shared" si="85"/>
        <v>2</v>
      </c>
      <c r="H628" s="5">
        <f t="shared" si="86"/>
        <v>2</v>
      </c>
      <c r="I628" s="5">
        <f t="shared" si="87"/>
        <v>0</v>
      </c>
      <c r="J628" s="1">
        <f t="shared" si="88"/>
        <v>0.88888888888888884</v>
      </c>
      <c r="K628" s="9">
        <f t="shared" si="89"/>
        <v>0.4</v>
      </c>
    </row>
    <row r="629" spans="1:11" x14ac:dyDescent="0.25">
      <c r="A629" t="s">
        <v>172</v>
      </c>
      <c r="B629" t="s">
        <v>167</v>
      </c>
      <c r="C629" s="5">
        <f t="shared" si="81"/>
        <v>10</v>
      </c>
      <c r="D629" s="5">
        <f t="shared" si="82"/>
        <v>21</v>
      </c>
      <c r="E629" s="5">
        <f t="shared" si="83"/>
        <v>237</v>
      </c>
      <c r="F629" s="5">
        <f t="shared" si="84"/>
        <v>599</v>
      </c>
      <c r="G629" s="5">
        <f t="shared" si="85"/>
        <v>5</v>
      </c>
      <c r="H629" s="5">
        <f t="shared" si="86"/>
        <v>1</v>
      </c>
      <c r="I629" s="5">
        <f t="shared" si="87"/>
        <v>0</v>
      </c>
      <c r="J629" s="1">
        <f t="shared" si="88"/>
        <v>0.91860465116279066</v>
      </c>
      <c r="K629" s="9">
        <f t="shared" si="89"/>
        <v>0.5</v>
      </c>
    </row>
    <row r="630" spans="1:11" x14ac:dyDescent="0.25">
      <c r="A630" t="s">
        <v>172</v>
      </c>
      <c r="B630" t="s">
        <v>138</v>
      </c>
      <c r="C630" s="5">
        <f t="shared" si="81"/>
        <v>4</v>
      </c>
      <c r="D630" s="5">
        <f t="shared" si="82"/>
        <v>15</v>
      </c>
      <c r="E630" s="5">
        <f t="shared" si="83"/>
        <v>130</v>
      </c>
      <c r="F630" s="5">
        <f t="shared" si="84"/>
        <v>213</v>
      </c>
      <c r="G630" s="5">
        <f t="shared" si="85"/>
        <v>1</v>
      </c>
      <c r="H630" s="5">
        <f t="shared" si="86"/>
        <v>1</v>
      </c>
      <c r="I630" s="5">
        <f t="shared" si="87"/>
        <v>1</v>
      </c>
      <c r="J630" s="1">
        <f t="shared" si="88"/>
        <v>0.89655172413793105</v>
      </c>
      <c r="K630" s="9">
        <f t="shared" si="89"/>
        <v>0.25</v>
      </c>
    </row>
    <row r="631" spans="1:11" x14ac:dyDescent="0.25">
      <c r="A631" t="s">
        <v>172</v>
      </c>
      <c r="B631" t="s">
        <v>168</v>
      </c>
      <c r="C631" s="5">
        <f t="shared" si="81"/>
        <v>36</v>
      </c>
      <c r="D631" s="5">
        <f t="shared" si="82"/>
        <v>84</v>
      </c>
      <c r="E631" s="5">
        <f t="shared" si="83"/>
        <v>877</v>
      </c>
      <c r="F631" s="5">
        <f t="shared" si="84"/>
        <v>2081</v>
      </c>
      <c r="G631" s="5">
        <f t="shared" si="85"/>
        <v>21</v>
      </c>
      <c r="H631" s="5">
        <f t="shared" si="86"/>
        <v>7</v>
      </c>
      <c r="I631" s="5">
        <f t="shared" si="87"/>
        <v>4</v>
      </c>
      <c r="J631" s="1">
        <f t="shared" si="88"/>
        <v>0.91259105098855364</v>
      </c>
      <c r="K631" s="9">
        <f t="shared" si="89"/>
        <v>0.58333333333333337</v>
      </c>
    </row>
    <row r="632" spans="1:11" x14ac:dyDescent="0.25">
      <c r="A632" t="s">
        <v>172</v>
      </c>
      <c r="B632" t="s">
        <v>102</v>
      </c>
      <c r="C632" s="5">
        <f t="shared" si="81"/>
        <v>32</v>
      </c>
      <c r="D632" s="5">
        <f t="shared" si="82"/>
        <v>92</v>
      </c>
      <c r="E632" s="5">
        <f t="shared" si="83"/>
        <v>975</v>
      </c>
      <c r="F632" s="5">
        <f t="shared" si="84"/>
        <v>1850</v>
      </c>
      <c r="G632" s="5">
        <f t="shared" si="85"/>
        <v>15</v>
      </c>
      <c r="H632" s="5">
        <f t="shared" si="86"/>
        <v>4</v>
      </c>
      <c r="I632" s="5">
        <f t="shared" si="87"/>
        <v>2</v>
      </c>
      <c r="J632" s="1">
        <f t="shared" si="88"/>
        <v>0.91377694470477977</v>
      </c>
      <c r="K632" s="9">
        <f t="shared" si="89"/>
        <v>0.46875</v>
      </c>
    </row>
    <row r="633" spans="1:11" x14ac:dyDescent="0.25">
      <c r="A633" t="s">
        <v>172</v>
      </c>
      <c r="B633" t="s">
        <v>103</v>
      </c>
      <c r="C633" s="5">
        <f t="shared" si="81"/>
        <v>1</v>
      </c>
      <c r="D633" s="5">
        <f t="shared" si="82"/>
        <v>5</v>
      </c>
      <c r="E633" s="5">
        <f t="shared" si="83"/>
        <v>29</v>
      </c>
      <c r="F633" s="5">
        <f t="shared" si="84"/>
        <v>60</v>
      </c>
      <c r="G633" s="5">
        <f t="shared" si="85"/>
        <v>0</v>
      </c>
      <c r="H633" s="5">
        <f t="shared" si="86"/>
        <v>0</v>
      </c>
      <c r="I633" s="5">
        <f t="shared" si="87"/>
        <v>0</v>
      </c>
      <c r="J633" s="1">
        <f t="shared" si="88"/>
        <v>0.8529411764705882</v>
      </c>
      <c r="K633" s="9">
        <f t="shared" si="89"/>
        <v>0</v>
      </c>
    </row>
    <row r="634" spans="1:11" x14ac:dyDescent="0.25">
      <c r="A634" t="s">
        <v>172</v>
      </c>
      <c r="B634" t="s">
        <v>69</v>
      </c>
      <c r="C634" s="5">
        <f t="shared" si="81"/>
        <v>61</v>
      </c>
      <c r="D634" s="5">
        <f t="shared" si="82"/>
        <v>186</v>
      </c>
      <c r="E634" s="5">
        <f t="shared" si="83"/>
        <v>1760</v>
      </c>
      <c r="F634" s="5">
        <f t="shared" si="84"/>
        <v>3534</v>
      </c>
      <c r="G634" s="5">
        <f t="shared" si="85"/>
        <v>29</v>
      </c>
      <c r="H634" s="5">
        <f t="shared" si="86"/>
        <v>12</v>
      </c>
      <c r="I634" s="5">
        <f t="shared" si="87"/>
        <v>6</v>
      </c>
      <c r="J634" s="1">
        <f t="shared" si="88"/>
        <v>0.90441932168550876</v>
      </c>
      <c r="K634" s="9">
        <f t="shared" si="89"/>
        <v>0.47540983606557374</v>
      </c>
    </row>
    <row r="635" spans="1:11" x14ac:dyDescent="0.25">
      <c r="A635" t="s">
        <v>172</v>
      </c>
      <c r="B635" t="s">
        <v>70</v>
      </c>
      <c r="C635" s="5">
        <f t="shared" si="81"/>
        <v>14</v>
      </c>
      <c r="D635" s="5">
        <f t="shared" si="82"/>
        <v>44</v>
      </c>
      <c r="E635" s="5">
        <f t="shared" si="83"/>
        <v>323</v>
      </c>
      <c r="F635" s="5">
        <f t="shared" si="84"/>
        <v>831</v>
      </c>
      <c r="G635" s="5">
        <f t="shared" si="85"/>
        <v>2</v>
      </c>
      <c r="H635" s="5">
        <f t="shared" si="86"/>
        <v>4</v>
      </c>
      <c r="I635" s="5">
        <f t="shared" si="87"/>
        <v>2</v>
      </c>
      <c r="J635" s="1">
        <f t="shared" si="88"/>
        <v>0.88010899182561309</v>
      </c>
      <c r="K635" s="9">
        <f t="shared" si="89"/>
        <v>0.14285714285714285</v>
      </c>
    </row>
    <row r="636" spans="1:11" x14ac:dyDescent="0.25">
      <c r="A636" t="s">
        <v>172</v>
      </c>
      <c r="B636" t="s">
        <v>170</v>
      </c>
      <c r="C636" s="5">
        <f t="shared" si="81"/>
        <v>14</v>
      </c>
      <c r="D636" s="5">
        <f t="shared" si="82"/>
        <v>30</v>
      </c>
      <c r="E636" s="5">
        <f t="shared" si="83"/>
        <v>351</v>
      </c>
      <c r="F636" s="5">
        <f t="shared" si="84"/>
        <v>782</v>
      </c>
      <c r="G636" s="5">
        <f t="shared" si="85"/>
        <v>9</v>
      </c>
      <c r="H636" s="5">
        <f t="shared" si="86"/>
        <v>2</v>
      </c>
      <c r="I636" s="5">
        <f t="shared" si="87"/>
        <v>2</v>
      </c>
      <c r="J636" s="1">
        <f t="shared" si="88"/>
        <v>0.92125984251968507</v>
      </c>
      <c r="K636" s="9">
        <f t="shared" si="89"/>
        <v>0.6428571428571429</v>
      </c>
    </row>
    <row r="637" spans="1:11" x14ac:dyDescent="0.25">
      <c r="A637" t="s">
        <v>172</v>
      </c>
      <c r="B637" t="s">
        <v>73</v>
      </c>
      <c r="C637" s="5">
        <f t="shared" si="81"/>
        <v>46</v>
      </c>
      <c r="D637" s="5">
        <f t="shared" si="82"/>
        <v>106</v>
      </c>
      <c r="E637" s="5">
        <f t="shared" si="83"/>
        <v>1202</v>
      </c>
      <c r="F637" s="5">
        <f t="shared" si="84"/>
        <v>2736</v>
      </c>
      <c r="G637" s="5">
        <f t="shared" si="85"/>
        <v>23</v>
      </c>
      <c r="H637" s="5">
        <f t="shared" si="86"/>
        <v>5</v>
      </c>
      <c r="I637" s="5">
        <f t="shared" si="87"/>
        <v>2</v>
      </c>
      <c r="J637" s="1">
        <f t="shared" si="88"/>
        <v>0.91896024464831805</v>
      </c>
      <c r="K637" s="9">
        <f t="shared" si="89"/>
        <v>0.5</v>
      </c>
    </row>
    <row r="638" spans="1:11" x14ac:dyDescent="0.25">
      <c r="A638" t="s">
        <v>172</v>
      </c>
      <c r="B638" t="s">
        <v>104</v>
      </c>
      <c r="C638" s="5">
        <f t="shared" si="81"/>
        <v>64</v>
      </c>
      <c r="D638" s="5">
        <f t="shared" si="82"/>
        <v>140</v>
      </c>
      <c r="E638" s="5">
        <f t="shared" si="83"/>
        <v>1667</v>
      </c>
      <c r="F638" s="5">
        <f t="shared" si="84"/>
        <v>3852</v>
      </c>
      <c r="G638" s="5">
        <f t="shared" si="85"/>
        <v>43</v>
      </c>
      <c r="H638" s="5">
        <f t="shared" si="86"/>
        <v>7</v>
      </c>
      <c r="I638" s="5">
        <f t="shared" si="87"/>
        <v>1</v>
      </c>
      <c r="J638" s="1">
        <f t="shared" si="88"/>
        <v>0.9225235196458218</v>
      </c>
      <c r="K638" s="9">
        <f t="shared" si="89"/>
        <v>0.671875</v>
      </c>
    </row>
    <row r="639" spans="1:11" x14ac:dyDescent="0.25">
      <c r="A639" t="s">
        <v>172</v>
      </c>
      <c r="B639" t="s">
        <v>147</v>
      </c>
      <c r="C639" s="5">
        <f t="shared" si="81"/>
        <v>26</v>
      </c>
      <c r="D639" s="5">
        <f t="shared" si="82"/>
        <v>58</v>
      </c>
      <c r="E639" s="5">
        <f t="shared" si="83"/>
        <v>654</v>
      </c>
      <c r="F639" s="5">
        <f t="shared" si="84"/>
        <v>1452</v>
      </c>
      <c r="G639" s="5">
        <f t="shared" si="85"/>
        <v>15</v>
      </c>
      <c r="H639" s="5">
        <f t="shared" si="86"/>
        <v>6</v>
      </c>
      <c r="I639" s="5">
        <f t="shared" si="87"/>
        <v>4</v>
      </c>
      <c r="J639" s="1">
        <f t="shared" si="88"/>
        <v>0.9185393258426966</v>
      </c>
      <c r="K639" s="9">
        <f t="shared" si="89"/>
        <v>0.57692307692307687</v>
      </c>
    </row>
    <row r="640" spans="1:11" x14ac:dyDescent="0.25">
      <c r="A640" t="s">
        <v>172</v>
      </c>
      <c r="B640" t="s">
        <v>148</v>
      </c>
      <c r="C640" s="5">
        <f t="shared" si="81"/>
        <v>1</v>
      </c>
      <c r="D640" s="5">
        <f t="shared" si="82"/>
        <v>2</v>
      </c>
      <c r="E640" s="5">
        <f t="shared" si="83"/>
        <v>23</v>
      </c>
      <c r="F640" s="5">
        <f t="shared" si="84"/>
        <v>65</v>
      </c>
      <c r="G640" s="5">
        <f t="shared" si="85"/>
        <v>1</v>
      </c>
      <c r="H640" s="5">
        <f t="shared" si="86"/>
        <v>0</v>
      </c>
      <c r="I640" s="5">
        <f t="shared" si="87"/>
        <v>0</v>
      </c>
      <c r="J640" s="1">
        <f t="shared" si="88"/>
        <v>0.92</v>
      </c>
      <c r="K640" s="9">
        <f t="shared" si="89"/>
        <v>1</v>
      </c>
    </row>
    <row r="641" spans="1:11" x14ac:dyDescent="0.25">
      <c r="A641" t="s">
        <v>172</v>
      </c>
      <c r="B641" t="s">
        <v>77</v>
      </c>
      <c r="C641" s="5">
        <f t="shared" si="81"/>
        <v>25</v>
      </c>
      <c r="D641" s="5">
        <f t="shared" si="82"/>
        <v>70</v>
      </c>
      <c r="E641" s="5">
        <f t="shared" si="83"/>
        <v>624</v>
      </c>
      <c r="F641" s="5">
        <f t="shared" si="84"/>
        <v>1391</v>
      </c>
      <c r="G641" s="5">
        <f t="shared" si="85"/>
        <v>13</v>
      </c>
      <c r="H641" s="5">
        <f t="shared" si="86"/>
        <v>6</v>
      </c>
      <c r="I641" s="5">
        <f t="shared" si="87"/>
        <v>3</v>
      </c>
      <c r="J641" s="1">
        <f t="shared" si="88"/>
        <v>0.89913544668587897</v>
      </c>
      <c r="K641" s="9">
        <f t="shared" si="89"/>
        <v>0.52</v>
      </c>
    </row>
    <row r="642" spans="1:11" x14ac:dyDescent="0.25">
      <c r="A642" t="s">
        <v>172</v>
      </c>
      <c r="B642" t="s">
        <v>171</v>
      </c>
      <c r="C642" s="5">
        <f t="shared" ref="C642:C705" si="90">SUMPRODUCT(--(Season=A642),--(GoalieName=B642),GS)</f>
        <v>12</v>
      </c>
      <c r="D642" s="5">
        <f t="shared" ref="D642:D656" si="91">SUMPRODUCT(--(Season=A642),--(GoalieName=B642),GA)</f>
        <v>27</v>
      </c>
      <c r="E642" s="5">
        <f t="shared" ref="E642:E656" si="92">SUMPRODUCT(--(Season=A642),--(GoalieName=B642),SV)</f>
        <v>283</v>
      </c>
      <c r="F642" s="5">
        <f t="shared" ref="F642:F656" si="93">SUMPRODUCT(--(Season=A642),--(GoalieName=B642),MIN)</f>
        <v>578</v>
      </c>
      <c r="G642" s="5">
        <f t="shared" ref="G642:G656" si="94">SUMPRODUCT(--(Season=A642),--(GoalieName=B642),QS)</f>
        <v>5</v>
      </c>
      <c r="H642" s="5">
        <f t="shared" ref="H642:H656" si="95">SUMPRODUCT(--(Season=A642),--(GoalieName=B642),RBS)</f>
        <v>3</v>
      </c>
      <c r="I642" s="5">
        <f t="shared" ref="I642:I656" si="96">SUMPRODUCT(--(Season=A642),--(GoalieName=B642),PULL)</f>
        <v>3</v>
      </c>
      <c r="J642" s="1">
        <f t="shared" ref="J642:J656" si="97">E642/SUM(D642:E642)</f>
        <v>0.91290322580645167</v>
      </c>
      <c r="K642" s="9">
        <f t="shared" ref="K642:K656" si="98">G642/C642</f>
        <v>0.41666666666666669</v>
      </c>
    </row>
    <row r="643" spans="1:11" x14ac:dyDescent="0.25">
      <c r="A643" t="s">
        <v>172</v>
      </c>
      <c r="B643" t="s">
        <v>139</v>
      </c>
      <c r="C643" s="5">
        <f t="shared" si="90"/>
        <v>4</v>
      </c>
      <c r="D643" s="5">
        <f t="shared" si="91"/>
        <v>9</v>
      </c>
      <c r="E643" s="5">
        <f t="shared" si="92"/>
        <v>111</v>
      </c>
      <c r="F643" s="5">
        <f t="shared" si="93"/>
        <v>239</v>
      </c>
      <c r="G643" s="5">
        <f t="shared" si="94"/>
        <v>3</v>
      </c>
      <c r="H643" s="5">
        <f t="shared" si="95"/>
        <v>1</v>
      </c>
      <c r="I643" s="5">
        <f t="shared" si="96"/>
        <v>0</v>
      </c>
      <c r="J643" s="1">
        <f t="shared" si="97"/>
        <v>0.92500000000000004</v>
      </c>
      <c r="K643" s="9">
        <f t="shared" si="98"/>
        <v>0.75</v>
      </c>
    </row>
    <row r="644" spans="1:11" x14ac:dyDescent="0.25">
      <c r="A644" t="s">
        <v>172</v>
      </c>
      <c r="B644" t="s">
        <v>179</v>
      </c>
      <c r="C644" s="5">
        <f t="shared" si="90"/>
        <v>9</v>
      </c>
      <c r="D644" s="5">
        <f t="shared" si="91"/>
        <v>24</v>
      </c>
      <c r="E644" s="5">
        <f t="shared" si="92"/>
        <v>189</v>
      </c>
      <c r="F644" s="5">
        <f t="shared" si="93"/>
        <v>481</v>
      </c>
      <c r="G644" s="5">
        <f t="shared" si="94"/>
        <v>3</v>
      </c>
      <c r="H644" s="5">
        <f t="shared" si="95"/>
        <v>2</v>
      </c>
      <c r="I644" s="5">
        <f t="shared" si="96"/>
        <v>2</v>
      </c>
      <c r="J644" s="1">
        <f t="shared" si="97"/>
        <v>0.88732394366197187</v>
      </c>
      <c r="K644" s="9">
        <f t="shared" si="98"/>
        <v>0.33333333333333331</v>
      </c>
    </row>
    <row r="645" spans="1:11" x14ac:dyDescent="0.25">
      <c r="A645" t="s">
        <v>172</v>
      </c>
      <c r="B645" t="s">
        <v>79</v>
      </c>
      <c r="C645" s="5">
        <f t="shared" si="90"/>
        <v>61</v>
      </c>
      <c r="D645" s="5">
        <f t="shared" si="91"/>
        <v>138</v>
      </c>
      <c r="E645" s="5">
        <f t="shared" si="92"/>
        <v>1605</v>
      </c>
      <c r="F645" s="5">
        <f t="shared" si="93"/>
        <v>3528</v>
      </c>
      <c r="G645" s="5">
        <f t="shared" si="94"/>
        <v>36</v>
      </c>
      <c r="H645" s="5">
        <f t="shared" si="95"/>
        <v>9</v>
      </c>
      <c r="I645" s="5">
        <f t="shared" si="96"/>
        <v>7</v>
      </c>
      <c r="J645" s="1">
        <f t="shared" si="97"/>
        <v>0.92082616179001719</v>
      </c>
      <c r="K645" s="9">
        <f t="shared" si="98"/>
        <v>0.5901639344262295</v>
      </c>
    </row>
    <row r="646" spans="1:11" x14ac:dyDescent="0.25">
      <c r="A646" t="s">
        <v>172</v>
      </c>
      <c r="B646" t="s">
        <v>127</v>
      </c>
      <c r="C646" s="5">
        <f t="shared" si="90"/>
        <v>24</v>
      </c>
      <c r="D646" s="5">
        <f t="shared" si="91"/>
        <v>72</v>
      </c>
      <c r="E646" s="5">
        <f t="shared" si="92"/>
        <v>695</v>
      </c>
      <c r="F646" s="5">
        <f t="shared" si="93"/>
        <v>1438</v>
      </c>
      <c r="G646" s="5">
        <f t="shared" si="94"/>
        <v>11</v>
      </c>
      <c r="H646" s="5">
        <f t="shared" si="95"/>
        <v>2</v>
      </c>
      <c r="I646" s="5">
        <f t="shared" si="96"/>
        <v>1</v>
      </c>
      <c r="J646" s="1">
        <f t="shared" si="97"/>
        <v>0.90612777053455018</v>
      </c>
      <c r="K646" s="9">
        <f t="shared" si="98"/>
        <v>0.45833333333333331</v>
      </c>
    </row>
    <row r="647" spans="1:11" x14ac:dyDescent="0.25">
      <c r="A647" t="s">
        <v>172</v>
      </c>
      <c r="B647" t="s">
        <v>80</v>
      </c>
      <c r="C647" s="5">
        <f t="shared" si="90"/>
        <v>45</v>
      </c>
      <c r="D647" s="5">
        <f t="shared" si="91"/>
        <v>107</v>
      </c>
      <c r="E647" s="5">
        <f t="shared" si="92"/>
        <v>1091</v>
      </c>
      <c r="F647" s="5">
        <f t="shared" si="93"/>
        <v>2541</v>
      </c>
      <c r="G647" s="5">
        <f t="shared" si="94"/>
        <v>25</v>
      </c>
      <c r="H647" s="5">
        <f t="shared" si="95"/>
        <v>8</v>
      </c>
      <c r="I647" s="5">
        <f t="shared" si="96"/>
        <v>5</v>
      </c>
      <c r="J647" s="1">
        <f t="shared" si="97"/>
        <v>0.91068447412353926</v>
      </c>
      <c r="K647" s="9">
        <f t="shared" si="98"/>
        <v>0.55555555555555558</v>
      </c>
    </row>
    <row r="648" spans="1:11" x14ac:dyDescent="0.25">
      <c r="A648" t="s">
        <v>172</v>
      </c>
      <c r="B648" t="s">
        <v>81</v>
      </c>
      <c r="C648" s="5">
        <f t="shared" si="90"/>
        <v>1</v>
      </c>
      <c r="D648" s="5">
        <f t="shared" si="91"/>
        <v>4</v>
      </c>
      <c r="E648" s="5">
        <f t="shared" si="92"/>
        <v>33</v>
      </c>
      <c r="F648" s="5">
        <f t="shared" si="93"/>
        <v>65</v>
      </c>
      <c r="G648" s="5">
        <f t="shared" si="94"/>
        <v>0</v>
      </c>
      <c r="H648" s="5">
        <f t="shared" si="95"/>
        <v>0</v>
      </c>
      <c r="I648" s="5">
        <f t="shared" si="96"/>
        <v>0</v>
      </c>
      <c r="J648" s="1">
        <f t="shared" si="97"/>
        <v>0.89189189189189189</v>
      </c>
      <c r="K648" s="9">
        <f t="shared" si="98"/>
        <v>0</v>
      </c>
    </row>
    <row r="649" spans="1:11" x14ac:dyDescent="0.25">
      <c r="A649" t="s">
        <v>172</v>
      </c>
      <c r="B649" t="s">
        <v>177</v>
      </c>
      <c r="C649" s="5">
        <f t="shared" si="90"/>
        <v>13</v>
      </c>
      <c r="D649" s="5">
        <f t="shared" si="91"/>
        <v>27</v>
      </c>
      <c r="E649" s="5">
        <f t="shared" si="92"/>
        <v>379</v>
      </c>
      <c r="F649" s="5">
        <f t="shared" si="93"/>
        <v>790</v>
      </c>
      <c r="G649" s="5">
        <f t="shared" si="94"/>
        <v>10</v>
      </c>
      <c r="H649" s="5">
        <f t="shared" si="95"/>
        <v>0</v>
      </c>
      <c r="I649" s="5">
        <f t="shared" si="96"/>
        <v>0</v>
      </c>
      <c r="J649" s="1">
        <f t="shared" si="97"/>
        <v>0.93349753694581283</v>
      </c>
      <c r="K649" s="9">
        <f t="shared" si="98"/>
        <v>0.76923076923076927</v>
      </c>
    </row>
    <row r="650" spans="1:11" x14ac:dyDescent="0.25">
      <c r="A650" t="s">
        <v>172</v>
      </c>
      <c r="B650" t="s">
        <v>106</v>
      </c>
      <c r="C650" s="5">
        <f t="shared" si="90"/>
        <v>57</v>
      </c>
      <c r="D650" s="5">
        <f t="shared" si="91"/>
        <v>141</v>
      </c>
      <c r="E650" s="5">
        <f t="shared" si="92"/>
        <v>1650</v>
      </c>
      <c r="F650" s="5">
        <f t="shared" si="93"/>
        <v>3307</v>
      </c>
      <c r="G650" s="5">
        <f t="shared" si="94"/>
        <v>33</v>
      </c>
      <c r="H650" s="5">
        <f t="shared" si="95"/>
        <v>6</v>
      </c>
      <c r="I650" s="5">
        <f t="shared" si="96"/>
        <v>6</v>
      </c>
      <c r="J650" s="1">
        <f t="shared" si="97"/>
        <v>0.92127303182579567</v>
      </c>
      <c r="K650" s="9">
        <f t="shared" si="98"/>
        <v>0.57894736842105265</v>
      </c>
    </row>
    <row r="651" spans="1:11" x14ac:dyDescent="0.25">
      <c r="A651" t="s">
        <v>172</v>
      </c>
      <c r="B651" t="s">
        <v>128</v>
      </c>
      <c r="C651" s="5">
        <f t="shared" si="90"/>
        <v>49</v>
      </c>
      <c r="D651" s="5">
        <f t="shared" si="91"/>
        <v>132</v>
      </c>
      <c r="E651" s="5">
        <f t="shared" si="92"/>
        <v>1461</v>
      </c>
      <c r="F651" s="5">
        <f t="shared" si="93"/>
        <v>2926</v>
      </c>
      <c r="G651" s="5">
        <f t="shared" si="94"/>
        <v>28</v>
      </c>
      <c r="H651" s="5">
        <f t="shared" si="95"/>
        <v>3</v>
      </c>
      <c r="I651" s="5">
        <f t="shared" si="96"/>
        <v>3</v>
      </c>
      <c r="J651" s="1">
        <f t="shared" si="97"/>
        <v>0.91713747645951038</v>
      </c>
      <c r="K651" s="9">
        <f t="shared" si="98"/>
        <v>0.5714285714285714</v>
      </c>
    </row>
    <row r="652" spans="1:11" x14ac:dyDescent="0.25">
      <c r="A652" t="s">
        <v>172</v>
      </c>
      <c r="B652" t="s">
        <v>107</v>
      </c>
      <c r="C652" s="5">
        <f t="shared" si="90"/>
        <v>48</v>
      </c>
      <c r="D652" s="5">
        <f t="shared" si="91"/>
        <v>104</v>
      </c>
      <c r="E652" s="5">
        <f t="shared" si="92"/>
        <v>1346</v>
      </c>
      <c r="F652" s="5">
        <f t="shared" si="93"/>
        <v>2754</v>
      </c>
      <c r="G652" s="5">
        <f t="shared" si="94"/>
        <v>29</v>
      </c>
      <c r="H652" s="5">
        <f t="shared" si="95"/>
        <v>4</v>
      </c>
      <c r="I652" s="5">
        <f t="shared" si="96"/>
        <v>5</v>
      </c>
      <c r="J652" s="1">
        <f t="shared" si="97"/>
        <v>0.92827586206896551</v>
      </c>
      <c r="K652" s="9">
        <f t="shared" si="98"/>
        <v>0.60416666666666663</v>
      </c>
    </row>
    <row r="653" spans="1:11" x14ac:dyDescent="0.25">
      <c r="A653" t="s">
        <v>172</v>
      </c>
      <c r="B653" t="s">
        <v>83</v>
      </c>
      <c r="C653" s="5">
        <f t="shared" si="90"/>
        <v>18</v>
      </c>
      <c r="D653" s="5">
        <f t="shared" si="91"/>
        <v>48</v>
      </c>
      <c r="E653" s="5">
        <f t="shared" si="92"/>
        <v>475</v>
      </c>
      <c r="F653" s="5">
        <f t="shared" si="93"/>
        <v>1095</v>
      </c>
      <c r="G653" s="5">
        <f t="shared" si="94"/>
        <v>9</v>
      </c>
      <c r="H653" s="5">
        <f t="shared" si="95"/>
        <v>2</v>
      </c>
      <c r="I653" s="5">
        <f t="shared" si="96"/>
        <v>0</v>
      </c>
      <c r="J653" s="1">
        <f t="shared" si="97"/>
        <v>0.90822179732313579</v>
      </c>
      <c r="K653" s="9">
        <f t="shared" si="98"/>
        <v>0.5</v>
      </c>
    </row>
    <row r="654" spans="1:11" x14ac:dyDescent="0.25">
      <c r="A654" t="s">
        <v>172</v>
      </c>
      <c r="B654" t="s">
        <v>182</v>
      </c>
      <c r="C654" s="5">
        <f t="shared" si="90"/>
        <v>2</v>
      </c>
      <c r="D654" s="5">
        <f t="shared" si="91"/>
        <v>3</v>
      </c>
      <c r="E654" s="5">
        <f t="shared" si="92"/>
        <v>55</v>
      </c>
      <c r="F654" s="5">
        <f t="shared" si="93"/>
        <v>118</v>
      </c>
      <c r="G654" s="5">
        <f t="shared" si="94"/>
        <v>1</v>
      </c>
      <c r="H654" s="5">
        <f t="shared" si="95"/>
        <v>1</v>
      </c>
      <c r="I654" s="5">
        <f t="shared" si="96"/>
        <v>0</v>
      </c>
      <c r="J654" s="1">
        <f t="shared" si="97"/>
        <v>0.94827586206896552</v>
      </c>
      <c r="K654" s="9">
        <f t="shared" si="98"/>
        <v>0.5</v>
      </c>
    </row>
    <row r="655" spans="1:11" x14ac:dyDescent="0.25">
      <c r="A655" t="s">
        <v>172</v>
      </c>
      <c r="B655" t="s">
        <v>87</v>
      </c>
      <c r="C655" s="5">
        <f t="shared" si="90"/>
        <v>67</v>
      </c>
      <c r="D655" s="5">
        <f t="shared" si="91"/>
        <v>150</v>
      </c>
      <c r="E655" s="5">
        <f t="shared" si="92"/>
        <v>1816</v>
      </c>
      <c r="F655" s="5">
        <f t="shared" si="93"/>
        <v>3966</v>
      </c>
      <c r="G655" s="5">
        <f t="shared" si="94"/>
        <v>42</v>
      </c>
      <c r="H655" s="5">
        <f t="shared" si="95"/>
        <v>8</v>
      </c>
      <c r="I655" s="5">
        <f t="shared" si="96"/>
        <v>4</v>
      </c>
      <c r="J655" s="1">
        <f t="shared" si="97"/>
        <v>0.92370295015259407</v>
      </c>
      <c r="K655" s="9">
        <f t="shared" si="98"/>
        <v>0.62686567164179108</v>
      </c>
    </row>
    <row r="656" spans="1:11" x14ac:dyDescent="0.25">
      <c r="A656" t="s">
        <v>172</v>
      </c>
      <c r="B656" t="s">
        <v>150</v>
      </c>
      <c r="C656" s="5">
        <f t="shared" si="90"/>
        <v>24</v>
      </c>
      <c r="D656" s="5">
        <f t="shared" si="91"/>
        <v>71</v>
      </c>
      <c r="E656" s="5">
        <f t="shared" si="92"/>
        <v>574</v>
      </c>
      <c r="F656" s="5">
        <f t="shared" si="93"/>
        <v>1246</v>
      </c>
      <c r="G656" s="5">
        <f t="shared" si="94"/>
        <v>9</v>
      </c>
      <c r="H656" s="5">
        <f t="shared" si="95"/>
        <v>9</v>
      </c>
      <c r="I656" s="5">
        <f t="shared" si="96"/>
        <v>5</v>
      </c>
      <c r="J656" s="1">
        <f t="shared" si="97"/>
        <v>0.889922480620155</v>
      </c>
      <c r="K656" s="9">
        <f t="shared" si="98"/>
        <v>0.375</v>
      </c>
    </row>
  </sheetData>
  <sheetProtection selectLockedCells="1" selectUnlockedCells="1"/>
  <pageMargins left="0.7" right="0.7" top="0.75" bottom="0.75" header="0.51180555555555551" footer="0.51180555555555551"/>
  <pageSetup firstPageNumber="0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8"/>
  <sheetViews>
    <sheetView tabSelected="1" workbookViewId="0">
      <selection activeCell="A2" sqref="A2"/>
    </sheetView>
  </sheetViews>
  <sheetFormatPr defaultColWidth="11.5703125" defaultRowHeight="15" x14ac:dyDescent="0.25"/>
  <cols>
    <col min="1" max="1" width="22.85546875" customWidth="1"/>
    <col min="2" max="3" width="4.42578125" customWidth="1"/>
    <col min="4" max="5" width="6.28515625" customWidth="1"/>
    <col min="6" max="6" width="4.42578125" customWidth="1"/>
    <col min="7" max="7" width="4.7109375" customWidth="1"/>
    <col min="8" max="8" width="5.5703125" customWidth="1"/>
    <col min="9" max="9" width="6.85546875" customWidth="1"/>
    <col min="10" max="10" width="5.85546875" customWidth="1"/>
    <col min="11" max="254" width="9.140625" customWidth="1"/>
  </cols>
  <sheetData>
    <row r="1" spans="1:10" s="2" customFormat="1" x14ac:dyDescent="0.2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7</v>
      </c>
      <c r="G1" s="2" t="s">
        <v>8</v>
      </c>
      <c r="H1" s="2" t="s">
        <v>9</v>
      </c>
      <c r="I1" s="2" t="s">
        <v>6</v>
      </c>
      <c r="J1" s="2" t="s">
        <v>186</v>
      </c>
    </row>
    <row r="2" spans="1:10" x14ac:dyDescent="0.25">
      <c r="A2" t="s">
        <v>183</v>
      </c>
      <c r="B2" s="5">
        <f t="shared" ref="B2:B33" si="0">SUMIF(GoalieName,A2,GS)</f>
        <v>1</v>
      </c>
      <c r="C2" s="5">
        <f t="shared" ref="C2:C33" si="1">SUMIF(GoalieName,A2,GA)</f>
        <v>3</v>
      </c>
      <c r="D2" s="5">
        <f t="shared" ref="D2:D33" si="2">SUMIF(GoalieName,A2,SV)</f>
        <v>33</v>
      </c>
      <c r="E2" s="5">
        <f t="shared" ref="E2:E33" si="3">SUMIF(GoalieName,A2,MIN)</f>
        <v>60</v>
      </c>
      <c r="F2" s="5">
        <f t="shared" ref="F2:F33" si="4">SUMIF(GoalieName,A2,QS)</f>
        <v>1</v>
      </c>
      <c r="G2" s="5">
        <f t="shared" ref="G2:G33" si="5">SUMIF(GoalieName,A2,RBS)</f>
        <v>0</v>
      </c>
      <c r="H2" s="5">
        <f t="shared" ref="H2:H33" si="6">SUMIF(GoalieName,A2,PULL)</f>
        <v>0</v>
      </c>
      <c r="I2" s="1">
        <f t="shared" ref="I2:I33" si="7">D2/SUM(C2:D2)</f>
        <v>0.91666666666666663</v>
      </c>
      <c r="J2" s="9">
        <f t="shared" ref="J2:J33" si="8">F2/B2</f>
        <v>1</v>
      </c>
    </row>
    <row r="3" spans="1:10" x14ac:dyDescent="0.25">
      <c r="A3" t="s">
        <v>96</v>
      </c>
      <c r="B3" s="5">
        <f t="shared" si="0"/>
        <v>2</v>
      </c>
      <c r="C3" s="5">
        <f t="shared" si="1"/>
        <v>2</v>
      </c>
      <c r="D3" s="5">
        <f t="shared" si="2"/>
        <v>59</v>
      </c>
      <c r="E3" s="5">
        <f t="shared" si="3"/>
        <v>121</v>
      </c>
      <c r="F3" s="5">
        <f t="shared" si="4"/>
        <v>2</v>
      </c>
      <c r="G3" s="5">
        <f t="shared" si="5"/>
        <v>0</v>
      </c>
      <c r="H3" s="5">
        <f t="shared" si="6"/>
        <v>0</v>
      </c>
      <c r="I3" s="1">
        <f t="shared" si="7"/>
        <v>0.96721311475409832</v>
      </c>
      <c r="J3" s="9">
        <f t="shared" si="8"/>
        <v>1</v>
      </c>
    </row>
    <row r="4" spans="1:10" x14ac:dyDescent="0.25">
      <c r="A4" t="s">
        <v>164</v>
      </c>
      <c r="B4" s="5">
        <f t="shared" si="0"/>
        <v>1</v>
      </c>
      <c r="C4" s="5">
        <f t="shared" si="1"/>
        <v>2</v>
      </c>
      <c r="D4" s="5">
        <f t="shared" si="2"/>
        <v>36</v>
      </c>
      <c r="E4" s="5">
        <f t="shared" si="3"/>
        <v>60</v>
      </c>
      <c r="F4" s="5">
        <f t="shared" si="4"/>
        <v>1</v>
      </c>
      <c r="G4" s="5">
        <f t="shared" si="5"/>
        <v>0</v>
      </c>
      <c r="H4" s="5">
        <f t="shared" si="6"/>
        <v>0</v>
      </c>
      <c r="I4" s="1">
        <f t="shared" si="7"/>
        <v>0.94736842105263153</v>
      </c>
      <c r="J4" s="9">
        <f t="shared" si="8"/>
        <v>1</v>
      </c>
    </row>
    <row r="5" spans="1:10" x14ac:dyDescent="0.25">
      <c r="A5" t="s">
        <v>184</v>
      </c>
      <c r="B5" s="5">
        <f t="shared" si="0"/>
        <v>1</v>
      </c>
      <c r="C5" s="5">
        <f t="shared" si="1"/>
        <v>2</v>
      </c>
      <c r="D5" s="5">
        <f t="shared" si="2"/>
        <v>49</v>
      </c>
      <c r="E5" s="5">
        <f t="shared" si="3"/>
        <v>60</v>
      </c>
      <c r="F5" s="5">
        <f t="shared" si="4"/>
        <v>1</v>
      </c>
      <c r="G5" s="5">
        <f t="shared" si="5"/>
        <v>0</v>
      </c>
      <c r="H5" s="5">
        <f t="shared" si="6"/>
        <v>0</v>
      </c>
      <c r="I5" s="1">
        <f t="shared" si="7"/>
        <v>0.96078431372549022</v>
      </c>
      <c r="J5" s="9">
        <f t="shared" si="8"/>
        <v>1</v>
      </c>
    </row>
    <row r="6" spans="1:10" x14ac:dyDescent="0.25">
      <c r="A6" t="s">
        <v>180</v>
      </c>
      <c r="B6" s="5">
        <f t="shared" si="0"/>
        <v>2</v>
      </c>
      <c r="C6" s="5">
        <f t="shared" si="1"/>
        <v>1</v>
      </c>
      <c r="D6" s="5">
        <f t="shared" si="2"/>
        <v>44</v>
      </c>
      <c r="E6" s="5">
        <f t="shared" si="3"/>
        <v>119</v>
      </c>
      <c r="F6" s="5">
        <f t="shared" si="4"/>
        <v>2</v>
      </c>
      <c r="G6" s="5">
        <f t="shared" si="5"/>
        <v>0</v>
      </c>
      <c r="H6" s="5">
        <f t="shared" si="6"/>
        <v>0</v>
      </c>
      <c r="I6" s="1">
        <f t="shared" si="7"/>
        <v>0.97777777777777775</v>
      </c>
      <c r="J6" s="9">
        <f t="shared" si="8"/>
        <v>1</v>
      </c>
    </row>
    <row r="7" spans="1:10" x14ac:dyDescent="0.25">
      <c r="A7" t="s">
        <v>130</v>
      </c>
      <c r="B7" s="5">
        <f t="shared" si="0"/>
        <v>5</v>
      </c>
      <c r="C7" s="5">
        <f t="shared" si="1"/>
        <v>11</v>
      </c>
      <c r="D7" s="5">
        <f t="shared" si="2"/>
        <v>146</v>
      </c>
      <c r="E7" s="5">
        <f t="shared" si="3"/>
        <v>297</v>
      </c>
      <c r="F7" s="5">
        <f t="shared" si="4"/>
        <v>4</v>
      </c>
      <c r="G7" s="5">
        <f t="shared" si="5"/>
        <v>0</v>
      </c>
      <c r="H7" s="5">
        <f t="shared" si="6"/>
        <v>0</v>
      </c>
      <c r="I7" s="1">
        <f t="shared" si="7"/>
        <v>0.92993630573248409</v>
      </c>
      <c r="J7" s="9">
        <f t="shared" si="8"/>
        <v>0.8</v>
      </c>
    </row>
    <row r="8" spans="1:10" x14ac:dyDescent="0.25">
      <c r="A8" t="s">
        <v>178</v>
      </c>
      <c r="B8" s="5">
        <f t="shared" si="0"/>
        <v>23</v>
      </c>
      <c r="C8" s="5">
        <f t="shared" si="1"/>
        <v>40</v>
      </c>
      <c r="D8" s="5">
        <f t="shared" si="2"/>
        <v>662</v>
      </c>
      <c r="E8" s="5">
        <f t="shared" si="3"/>
        <v>1391</v>
      </c>
      <c r="F8" s="5">
        <f t="shared" si="4"/>
        <v>18</v>
      </c>
      <c r="G8" s="5">
        <f t="shared" si="5"/>
        <v>1</v>
      </c>
      <c r="H8" s="5">
        <f t="shared" si="6"/>
        <v>1</v>
      </c>
      <c r="I8" s="1">
        <f t="shared" si="7"/>
        <v>0.94301994301994307</v>
      </c>
      <c r="J8" s="9">
        <f t="shared" si="8"/>
        <v>0.78260869565217395</v>
      </c>
    </row>
    <row r="9" spans="1:10" x14ac:dyDescent="0.25">
      <c r="A9" t="s">
        <v>177</v>
      </c>
      <c r="B9" s="5">
        <f t="shared" si="0"/>
        <v>13</v>
      </c>
      <c r="C9" s="5">
        <f t="shared" si="1"/>
        <v>27</v>
      </c>
      <c r="D9" s="5">
        <f t="shared" si="2"/>
        <v>379</v>
      </c>
      <c r="E9" s="5">
        <f t="shared" si="3"/>
        <v>790</v>
      </c>
      <c r="F9" s="5">
        <f t="shared" si="4"/>
        <v>10</v>
      </c>
      <c r="G9" s="5">
        <f t="shared" si="5"/>
        <v>0</v>
      </c>
      <c r="H9" s="5">
        <f t="shared" si="6"/>
        <v>0</v>
      </c>
      <c r="I9" s="1">
        <f t="shared" si="7"/>
        <v>0.93349753694581283</v>
      </c>
      <c r="J9" s="9">
        <f t="shared" si="8"/>
        <v>0.76923076923076927</v>
      </c>
    </row>
    <row r="10" spans="1:10" x14ac:dyDescent="0.25">
      <c r="A10" t="s">
        <v>174</v>
      </c>
      <c r="B10" s="5">
        <f t="shared" si="0"/>
        <v>4</v>
      </c>
      <c r="C10" s="5">
        <f t="shared" si="1"/>
        <v>11</v>
      </c>
      <c r="D10" s="5">
        <f t="shared" si="2"/>
        <v>114</v>
      </c>
      <c r="E10" s="5">
        <f t="shared" si="3"/>
        <v>239</v>
      </c>
      <c r="F10" s="5">
        <f t="shared" si="4"/>
        <v>3</v>
      </c>
      <c r="G10" s="5">
        <f t="shared" si="5"/>
        <v>0</v>
      </c>
      <c r="H10" s="5">
        <f t="shared" si="6"/>
        <v>0</v>
      </c>
      <c r="I10" s="1">
        <f t="shared" si="7"/>
        <v>0.91200000000000003</v>
      </c>
      <c r="J10" s="9">
        <f t="shared" si="8"/>
        <v>0.75</v>
      </c>
    </row>
    <row r="11" spans="1:10" x14ac:dyDescent="0.25">
      <c r="A11" t="s">
        <v>117</v>
      </c>
      <c r="B11" s="5">
        <f t="shared" si="0"/>
        <v>4</v>
      </c>
      <c r="C11" s="5">
        <f t="shared" si="1"/>
        <v>7</v>
      </c>
      <c r="D11" s="5">
        <f t="shared" si="2"/>
        <v>95</v>
      </c>
      <c r="E11" s="5">
        <f t="shared" si="3"/>
        <v>206</v>
      </c>
      <c r="F11" s="5">
        <f t="shared" si="4"/>
        <v>3</v>
      </c>
      <c r="G11" s="5">
        <f t="shared" si="5"/>
        <v>1</v>
      </c>
      <c r="H11" s="5">
        <f t="shared" si="6"/>
        <v>1</v>
      </c>
      <c r="I11" s="1">
        <f t="shared" si="7"/>
        <v>0.93137254901960786</v>
      </c>
      <c r="J11" s="9">
        <f t="shared" si="8"/>
        <v>0.75</v>
      </c>
    </row>
    <row r="12" spans="1:10" x14ac:dyDescent="0.25">
      <c r="A12" t="s">
        <v>162</v>
      </c>
      <c r="B12" s="5">
        <f t="shared" si="0"/>
        <v>24</v>
      </c>
      <c r="C12" s="5">
        <f t="shared" si="1"/>
        <v>55</v>
      </c>
      <c r="D12" s="5">
        <f t="shared" si="2"/>
        <v>666</v>
      </c>
      <c r="E12" s="5">
        <f t="shared" si="3"/>
        <v>1437</v>
      </c>
      <c r="F12" s="5">
        <f t="shared" si="4"/>
        <v>17</v>
      </c>
      <c r="G12" s="5">
        <f t="shared" si="5"/>
        <v>4</v>
      </c>
      <c r="H12" s="5">
        <f t="shared" si="6"/>
        <v>0</v>
      </c>
      <c r="I12" s="1">
        <f t="shared" si="7"/>
        <v>0.92371705963938977</v>
      </c>
      <c r="J12" s="9">
        <f t="shared" si="8"/>
        <v>0.70833333333333337</v>
      </c>
    </row>
    <row r="13" spans="1:10" x14ac:dyDescent="0.25">
      <c r="A13" t="s">
        <v>173</v>
      </c>
      <c r="B13" s="5">
        <f t="shared" si="0"/>
        <v>13</v>
      </c>
      <c r="C13" s="5">
        <f t="shared" si="1"/>
        <v>31</v>
      </c>
      <c r="D13" s="5">
        <f t="shared" si="2"/>
        <v>411</v>
      </c>
      <c r="E13" s="5">
        <f t="shared" si="3"/>
        <v>743</v>
      </c>
      <c r="F13" s="5">
        <f t="shared" si="4"/>
        <v>9</v>
      </c>
      <c r="G13" s="5">
        <f t="shared" si="5"/>
        <v>1</v>
      </c>
      <c r="H13" s="5">
        <f t="shared" si="6"/>
        <v>1</v>
      </c>
      <c r="I13" s="1">
        <f t="shared" si="7"/>
        <v>0.92986425339366519</v>
      </c>
      <c r="J13" s="9">
        <f t="shared" si="8"/>
        <v>0.69230769230769229</v>
      </c>
    </row>
    <row r="14" spans="1:10" x14ac:dyDescent="0.25">
      <c r="A14" t="s">
        <v>167</v>
      </c>
      <c r="B14" s="5">
        <f t="shared" si="0"/>
        <v>28</v>
      </c>
      <c r="C14" s="5">
        <f t="shared" si="1"/>
        <v>53</v>
      </c>
      <c r="D14" s="5">
        <f t="shared" si="2"/>
        <v>690</v>
      </c>
      <c r="E14" s="5">
        <f t="shared" si="3"/>
        <v>1654</v>
      </c>
      <c r="F14" s="5">
        <f t="shared" si="4"/>
        <v>19</v>
      </c>
      <c r="G14" s="5">
        <f t="shared" si="5"/>
        <v>2</v>
      </c>
      <c r="H14" s="5">
        <f t="shared" si="6"/>
        <v>1</v>
      </c>
      <c r="I14" s="1">
        <f t="shared" si="7"/>
        <v>0.92866756393001348</v>
      </c>
      <c r="J14" s="9">
        <f t="shared" si="8"/>
        <v>0.6785714285714286</v>
      </c>
    </row>
    <row r="15" spans="1:10" x14ac:dyDescent="0.25">
      <c r="A15" t="s">
        <v>170</v>
      </c>
      <c r="B15" s="5">
        <f t="shared" si="0"/>
        <v>15</v>
      </c>
      <c r="C15" s="5">
        <f t="shared" si="1"/>
        <v>32</v>
      </c>
      <c r="D15" s="5">
        <f t="shared" si="2"/>
        <v>384</v>
      </c>
      <c r="E15" s="5">
        <f t="shared" si="3"/>
        <v>843</v>
      </c>
      <c r="F15" s="5">
        <f t="shared" si="4"/>
        <v>10</v>
      </c>
      <c r="G15" s="5">
        <f t="shared" si="5"/>
        <v>2</v>
      </c>
      <c r="H15" s="5">
        <f t="shared" si="6"/>
        <v>2</v>
      </c>
      <c r="I15" s="1">
        <f t="shared" si="7"/>
        <v>0.92307692307692313</v>
      </c>
      <c r="J15" s="9">
        <f t="shared" si="8"/>
        <v>0.66666666666666663</v>
      </c>
    </row>
    <row r="16" spans="1:10" x14ac:dyDescent="0.25">
      <c r="A16" t="s">
        <v>87</v>
      </c>
      <c r="B16" s="5">
        <f t="shared" si="0"/>
        <v>251</v>
      </c>
      <c r="C16" s="5">
        <f t="shared" si="1"/>
        <v>535</v>
      </c>
      <c r="D16" s="5">
        <f t="shared" si="2"/>
        <v>6759</v>
      </c>
      <c r="E16" s="5">
        <f t="shared" si="3"/>
        <v>14867</v>
      </c>
      <c r="F16" s="5">
        <f t="shared" si="4"/>
        <v>167</v>
      </c>
      <c r="G16" s="5">
        <f t="shared" si="5"/>
        <v>30</v>
      </c>
      <c r="H16" s="5">
        <f t="shared" si="6"/>
        <v>12</v>
      </c>
      <c r="I16" s="1">
        <f t="shared" si="7"/>
        <v>0.92665204277488344</v>
      </c>
      <c r="J16" s="9">
        <f t="shared" si="8"/>
        <v>0.66533864541832666</v>
      </c>
    </row>
    <row r="17" spans="1:10" x14ac:dyDescent="0.25">
      <c r="A17" t="s">
        <v>95</v>
      </c>
      <c r="B17" s="5">
        <f t="shared" si="0"/>
        <v>196</v>
      </c>
      <c r="C17" s="5">
        <f t="shared" si="1"/>
        <v>419</v>
      </c>
      <c r="D17" s="5">
        <f t="shared" si="2"/>
        <v>5179</v>
      </c>
      <c r="E17" s="5">
        <f t="shared" si="3"/>
        <v>11495</v>
      </c>
      <c r="F17" s="5">
        <f t="shared" si="4"/>
        <v>128</v>
      </c>
      <c r="G17" s="5">
        <f t="shared" si="5"/>
        <v>21</v>
      </c>
      <c r="H17" s="5">
        <f t="shared" si="6"/>
        <v>12</v>
      </c>
      <c r="I17" s="1">
        <f t="shared" si="7"/>
        <v>0.92515183994283667</v>
      </c>
      <c r="J17" s="9">
        <f t="shared" si="8"/>
        <v>0.65306122448979587</v>
      </c>
    </row>
    <row r="18" spans="1:10" x14ac:dyDescent="0.25">
      <c r="A18" t="s">
        <v>84</v>
      </c>
      <c r="B18" s="5">
        <f t="shared" si="0"/>
        <v>307</v>
      </c>
      <c r="C18" s="5">
        <f t="shared" si="1"/>
        <v>706</v>
      </c>
      <c r="D18" s="5">
        <f t="shared" si="2"/>
        <v>8644</v>
      </c>
      <c r="E18" s="5">
        <f t="shared" si="3"/>
        <v>18047</v>
      </c>
      <c r="F18" s="5">
        <f t="shared" si="4"/>
        <v>198</v>
      </c>
      <c r="G18" s="5">
        <f t="shared" si="5"/>
        <v>30</v>
      </c>
      <c r="H18" s="5">
        <f t="shared" si="6"/>
        <v>19</v>
      </c>
      <c r="I18" s="1">
        <f t="shared" si="7"/>
        <v>0.92449197860962562</v>
      </c>
      <c r="J18" s="9">
        <f t="shared" si="8"/>
        <v>0.64495114006514653</v>
      </c>
    </row>
    <row r="19" spans="1:10" x14ac:dyDescent="0.25">
      <c r="A19" t="s">
        <v>155</v>
      </c>
      <c r="B19" s="5">
        <f t="shared" si="0"/>
        <v>53</v>
      </c>
      <c r="C19" s="5">
        <f t="shared" si="1"/>
        <v>108</v>
      </c>
      <c r="D19" s="5">
        <f t="shared" si="2"/>
        <v>1449</v>
      </c>
      <c r="E19" s="5">
        <f t="shared" si="3"/>
        <v>3196</v>
      </c>
      <c r="F19" s="5">
        <f t="shared" si="4"/>
        <v>34</v>
      </c>
      <c r="G19" s="5">
        <f t="shared" si="5"/>
        <v>2</v>
      </c>
      <c r="H19" s="5">
        <f t="shared" si="6"/>
        <v>0</v>
      </c>
      <c r="I19" s="1">
        <f t="shared" si="7"/>
        <v>0.93063583815028905</v>
      </c>
      <c r="J19" s="9">
        <f t="shared" si="8"/>
        <v>0.64150943396226412</v>
      </c>
    </row>
    <row r="20" spans="1:10" x14ac:dyDescent="0.25">
      <c r="A20" t="s">
        <v>37</v>
      </c>
      <c r="B20" s="5">
        <f t="shared" si="0"/>
        <v>494</v>
      </c>
      <c r="C20" s="5">
        <f t="shared" si="1"/>
        <v>1100</v>
      </c>
      <c r="D20" s="5">
        <f t="shared" si="2"/>
        <v>12845</v>
      </c>
      <c r="E20" s="5">
        <f t="shared" si="3"/>
        <v>29267</v>
      </c>
      <c r="F20" s="5">
        <f t="shared" si="4"/>
        <v>309</v>
      </c>
      <c r="G20" s="5">
        <f t="shared" si="5"/>
        <v>56</v>
      </c>
      <c r="H20" s="5">
        <f t="shared" si="6"/>
        <v>21</v>
      </c>
      <c r="I20" s="1">
        <f t="shared" si="7"/>
        <v>0.92111868053065615</v>
      </c>
      <c r="J20" s="9">
        <f t="shared" si="8"/>
        <v>0.62550607287449389</v>
      </c>
    </row>
    <row r="21" spans="1:10" x14ac:dyDescent="0.25">
      <c r="A21" t="s">
        <v>111</v>
      </c>
      <c r="B21" s="5">
        <f t="shared" si="0"/>
        <v>48</v>
      </c>
      <c r="C21" s="5">
        <f t="shared" si="1"/>
        <v>115</v>
      </c>
      <c r="D21" s="5">
        <f t="shared" si="2"/>
        <v>1240</v>
      </c>
      <c r="E21" s="5">
        <f t="shared" si="3"/>
        <v>2904</v>
      </c>
      <c r="F21" s="5">
        <f t="shared" si="4"/>
        <v>30</v>
      </c>
      <c r="G21" s="5">
        <f t="shared" si="5"/>
        <v>8</v>
      </c>
      <c r="H21" s="5">
        <f t="shared" si="6"/>
        <v>0</v>
      </c>
      <c r="I21" s="1">
        <f t="shared" si="7"/>
        <v>0.91512915129151295</v>
      </c>
      <c r="J21" s="9">
        <f t="shared" si="8"/>
        <v>0.625</v>
      </c>
    </row>
    <row r="22" spans="1:10" x14ac:dyDescent="0.25">
      <c r="A22" t="s">
        <v>148</v>
      </c>
      <c r="B22" s="5">
        <f t="shared" si="0"/>
        <v>16</v>
      </c>
      <c r="C22" s="5">
        <f t="shared" si="1"/>
        <v>39</v>
      </c>
      <c r="D22" s="5">
        <f t="shared" si="2"/>
        <v>446</v>
      </c>
      <c r="E22" s="5">
        <f t="shared" si="3"/>
        <v>908</v>
      </c>
      <c r="F22" s="5">
        <f t="shared" si="4"/>
        <v>10</v>
      </c>
      <c r="G22" s="5">
        <f t="shared" si="5"/>
        <v>2</v>
      </c>
      <c r="H22" s="5">
        <f t="shared" si="6"/>
        <v>2</v>
      </c>
      <c r="I22" s="1">
        <f t="shared" si="7"/>
        <v>0.91958762886597933</v>
      </c>
      <c r="J22" s="9">
        <f t="shared" si="8"/>
        <v>0.625</v>
      </c>
    </row>
    <row r="23" spans="1:10" x14ac:dyDescent="0.25">
      <c r="A23" t="s">
        <v>153</v>
      </c>
      <c r="B23" s="5">
        <f t="shared" si="0"/>
        <v>34</v>
      </c>
      <c r="C23" s="5">
        <f t="shared" si="1"/>
        <v>81</v>
      </c>
      <c r="D23" s="5">
        <f t="shared" si="2"/>
        <v>836</v>
      </c>
      <c r="E23" s="5">
        <f t="shared" si="3"/>
        <v>2007</v>
      </c>
      <c r="F23" s="5">
        <f t="shared" si="4"/>
        <v>21</v>
      </c>
      <c r="G23" s="5">
        <f t="shared" si="5"/>
        <v>7</v>
      </c>
      <c r="H23" s="5">
        <f t="shared" si="6"/>
        <v>2</v>
      </c>
      <c r="I23" s="1">
        <f t="shared" si="7"/>
        <v>0.91166848418756818</v>
      </c>
      <c r="J23" s="9">
        <f t="shared" si="8"/>
        <v>0.61764705882352944</v>
      </c>
    </row>
    <row r="24" spans="1:10" x14ac:dyDescent="0.25">
      <c r="A24" t="s">
        <v>168</v>
      </c>
      <c r="B24" s="5">
        <f t="shared" si="0"/>
        <v>39</v>
      </c>
      <c r="C24" s="5">
        <f t="shared" si="1"/>
        <v>89</v>
      </c>
      <c r="D24" s="5">
        <f t="shared" si="2"/>
        <v>960</v>
      </c>
      <c r="E24" s="5">
        <f t="shared" si="3"/>
        <v>2264</v>
      </c>
      <c r="F24" s="5">
        <f t="shared" si="4"/>
        <v>24</v>
      </c>
      <c r="G24" s="5">
        <f t="shared" si="5"/>
        <v>7</v>
      </c>
      <c r="H24" s="5">
        <f t="shared" si="6"/>
        <v>4</v>
      </c>
      <c r="I24" s="1">
        <f t="shared" si="7"/>
        <v>0.91515729265967594</v>
      </c>
      <c r="J24" s="9">
        <f t="shared" si="8"/>
        <v>0.61538461538461542</v>
      </c>
    </row>
    <row r="25" spans="1:10" x14ac:dyDescent="0.25">
      <c r="A25" t="s">
        <v>21</v>
      </c>
      <c r="B25" s="5">
        <f t="shared" si="0"/>
        <v>255</v>
      </c>
      <c r="C25" s="5">
        <f t="shared" si="1"/>
        <v>577</v>
      </c>
      <c r="D25" s="5">
        <f t="shared" si="2"/>
        <v>6436</v>
      </c>
      <c r="E25" s="5">
        <f t="shared" si="3"/>
        <v>14938</v>
      </c>
      <c r="F25" s="5">
        <f t="shared" si="4"/>
        <v>156</v>
      </c>
      <c r="G25" s="5">
        <f t="shared" si="5"/>
        <v>30</v>
      </c>
      <c r="H25" s="5">
        <f t="shared" si="6"/>
        <v>17</v>
      </c>
      <c r="I25" s="1">
        <f t="shared" si="7"/>
        <v>0.91772422643661766</v>
      </c>
      <c r="J25" s="9">
        <f t="shared" si="8"/>
        <v>0.61176470588235299</v>
      </c>
    </row>
    <row r="26" spans="1:10" x14ac:dyDescent="0.25">
      <c r="A26" t="s">
        <v>94</v>
      </c>
      <c r="B26" s="5">
        <f t="shared" si="0"/>
        <v>161</v>
      </c>
      <c r="C26" s="5">
        <f t="shared" si="1"/>
        <v>361</v>
      </c>
      <c r="D26" s="5">
        <f t="shared" si="2"/>
        <v>4125</v>
      </c>
      <c r="E26" s="5">
        <f t="shared" si="3"/>
        <v>9220</v>
      </c>
      <c r="F26" s="5">
        <f t="shared" si="4"/>
        <v>98</v>
      </c>
      <c r="G26" s="5">
        <f t="shared" si="5"/>
        <v>23</v>
      </c>
      <c r="H26" s="5">
        <f t="shared" si="6"/>
        <v>15</v>
      </c>
      <c r="I26" s="1">
        <f t="shared" si="7"/>
        <v>0.91952741863575571</v>
      </c>
      <c r="J26" s="9">
        <f t="shared" si="8"/>
        <v>0.60869565217391308</v>
      </c>
    </row>
    <row r="27" spans="1:10" x14ac:dyDescent="0.25">
      <c r="A27" t="s">
        <v>79</v>
      </c>
      <c r="B27" s="5">
        <f t="shared" si="0"/>
        <v>442</v>
      </c>
      <c r="C27" s="5">
        <f t="shared" si="1"/>
        <v>1018</v>
      </c>
      <c r="D27" s="5">
        <f t="shared" si="2"/>
        <v>11592</v>
      </c>
      <c r="E27" s="5">
        <f t="shared" si="3"/>
        <v>25750</v>
      </c>
      <c r="F27" s="5">
        <f t="shared" si="4"/>
        <v>268</v>
      </c>
      <c r="G27" s="5">
        <f t="shared" si="5"/>
        <v>56</v>
      </c>
      <c r="H27" s="5">
        <f t="shared" si="6"/>
        <v>35</v>
      </c>
      <c r="I27" s="1">
        <f t="shared" si="7"/>
        <v>0.91927042030134809</v>
      </c>
      <c r="J27" s="9">
        <f t="shared" si="8"/>
        <v>0.60633484162895923</v>
      </c>
    </row>
    <row r="28" spans="1:10" x14ac:dyDescent="0.25">
      <c r="A28" t="s">
        <v>128</v>
      </c>
      <c r="B28" s="5">
        <f t="shared" si="0"/>
        <v>221</v>
      </c>
      <c r="C28" s="5">
        <f t="shared" si="1"/>
        <v>536</v>
      </c>
      <c r="D28" s="5">
        <f t="shared" si="2"/>
        <v>6016</v>
      </c>
      <c r="E28" s="5">
        <f t="shared" si="3"/>
        <v>12772</v>
      </c>
      <c r="F28" s="5">
        <f t="shared" si="4"/>
        <v>134</v>
      </c>
      <c r="G28" s="5">
        <f t="shared" si="5"/>
        <v>23</v>
      </c>
      <c r="H28" s="5">
        <f t="shared" si="6"/>
        <v>19</v>
      </c>
      <c r="I28" s="1">
        <f t="shared" si="7"/>
        <v>0.91819291819291815</v>
      </c>
      <c r="J28" s="9">
        <f t="shared" si="8"/>
        <v>0.60633484162895923</v>
      </c>
    </row>
    <row r="29" spans="1:10" x14ac:dyDescent="0.25">
      <c r="A29" t="s">
        <v>159</v>
      </c>
      <c r="B29" s="5">
        <f t="shared" si="0"/>
        <v>76</v>
      </c>
      <c r="C29" s="5">
        <f t="shared" si="1"/>
        <v>174</v>
      </c>
      <c r="D29" s="5">
        <f t="shared" si="2"/>
        <v>1961</v>
      </c>
      <c r="E29" s="5">
        <f t="shared" si="3"/>
        <v>4476</v>
      </c>
      <c r="F29" s="5">
        <f t="shared" si="4"/>
        <v>46</v>
      </c>
      <c r="G29" s="5">
        <f t="shared" si="5"/>
        <v>8</v>
      </c>
      <c r="H29" s="5">
        <f t="shared" si="6"/>
        <v>5</v>
      </c>
      <c r="I29" s="1">
        <f t="shared" si="7"/>
        <v>0.91850117096018735</v>
      </c>
      <c r="J29" s="9">
        <f t="shared" si="8"/>
        <v>0.60526315789473684</v>
      </c>
    </row>
    <row r="30" spans="1:10" x14ac:dyDescent="0.25">
      <c r="A30" t="s">
        <v>104</v>
      </c>
      <c r="B30" s="5">
        <f t="shared" si="0"/>
        <v>369</v>
      </c>
      <c r="C30" s="5">
        <f t="shared" si="1"/>
        <v>847</v>
      </c>
      <c r="D30" s="5">
        <f t="shared" si="2"/>
        <v>9610</v>
      </c>
      <c r="E30" s="5">
        <f t="shared" si="3"/>
        <v>21544</v>
      </c>
      <c r="F30" s="5">
        <f t="shared" si="4"/>
        <v>223</v>
      </c>
      <c r="G30" s="5">
        <f t="shared" si="5"/>
        <v>58</v>
      </c>
      <c r="H30" s="5">
        <f t="shared" si="6"/>
        <v>24</v>
      </c>
      <c r="I30" s="1">
        <f t="shared" si="7"/>
        <v>0.91900162570526922</v>
      </c>
      <c r="J30" s="9">
        <f t="shared" si="8"/>
        <v>0.60433604336043356</v>
      </c>
    </row>
    <row r="31" spans="1:10" x14ac:dyDescent="0.25">
      <c r="A31" t="s">
        <v>18</v>
      </c>
      <c r="B31" s="5">
        <f t="shared" si="0"/>
        <v>425</v>
      </c>
      <c r="C31" s="5">
        <f t="shared" si="1"/>
        <v>1025</v>
      </c>
      <c r="D31" s="5">
        <f t="shared" si="2"/>
        <v>11724</v>
      </c>
      <c r="E31" s="5">
        <f t="shared" si="3"/>
        <v>25262</v>
      </c>
      <c r="F31" s="5">
        <f t="shared" si="4"/>
        <v>255</v>
      </c>
      <c r="G31" s="5">
        <f t="shared" si="5"/>
        <v>54</v>
      </c>
      <c r="H31" s="5">
        <f t="shared" si="6"/>
        <v>16</v>
      </c>
      <c r="I31" s="1">
        <f t="shared" si="7"/>
        <v>0.91960153737548045</v>
      </c>
      <c r="J31" s="9">
        <f t="shared" si="8"/>
        <v>0.6</v>
      </c>
    </row>
    <row r="32" spans="1:10" x14ac:dyDescent="0.25">
      <c r="A32" t="s">
        <v>108</v>
      </c>
      <c r="B32" s="5">
        <f t="shared" si="0"/>
        <v>35</v>
      </c>
      <c r="C32" s="5">
        <f t="shared" si="1"/>
        <v>90</v>
      </c>
      <c r="D32" s="5">
        <f t="shared" si="2"/>
        <v>944</v>
      </c>
      <c r="E32" s="5">
        <f t="shared" si="3"/>
        <v>1986</v>
      </c>
      <c r="F32" s="5">
        <f t="shared" si="4"/>
        <v>21</v>
      </c>
      <c r="G32" s="5">
        <f t="shared" si="5"/>
        <v>8</v>
      </c>
      <c r="H32" s="5">
        <f t="shared" si="6"/>
        <v>3</v>
      </c>
      <c r="I32" s="1">
        <f t="shared" si="7"/>
        <v>0.91295938104448737</v>
      </c>
      <c r="J32" s="9">
        <f t="shared" si="8"/>
        <v>0.6</v>
      </c>
    </row>
    <row r="33" spans="1:10" x14ac:dyDescent="0.25">
      <c r="A33" t="s">
        <v>40</v>
      </c>
      <c r="B33" s="5">
        <f t="shared" si="0"/>
        <v>306</v>
      </c>
      <c r="C33" s="5">
        <f t="shared" si="1"/>
        <v>708</v>
      </c>
      <c r="D33" s="5">
        <f t="shared" si="2"/>
        <v>7848</v>
      </c>
      <c r="E33" s="5">
        <f t="shared" si="3"/>
        <v>17849</v>
      </c>
      <c r="F33" s="5">
        <f t="shared" si="4"/>
        <v>182</v>
      </c>
      <c r="G33" s="5">
        <f t="shared" si="5"/>
        <v>36</v>
      </c>
      <c r="H33" s="5">
        <f t="shared" si="6"/>
        <v>23</v>
      </c>
      <c r="I33" s="1">
        <f t="shared" si="7"/>
        <v>0.91725105189340816</v>
      </c>
      <c r="J33" s="9">
        <f t="shared" si="8"/>
        <v>0.59477124183006536</v>
      </c>
    </row>
    <row r="34" spans="1:10" x14ac:dyDescent="0.25">
      <c r="A34" t="s">
        <v>152</v>
      </c>
      <c r="B34" s="5">
        <f t="shared" ref="B34:B65" si="9">SUMIF(GoalieName,A34,GS)</f>
        <v>37</v>
      </c>
      <c r="C34" s="5">
        <f t="shared" ref="C34:C65" si="10">SUMIF(GoalieName,A34,GA)</f>
        <v>83</v>
      </c>
      <c r="D34" s="5">
        <f t="shared" ref="D34:D65" si="11">SUMIF(GoalieName,A34,SV)</f>
        <v>964</v>
      </c>
      <c r="E34" s="5">
        <f t="shared" ref="E34:E65" si="12">SUMIF(GoalieName,A34,MIN)</f>
        <v>2251</v>
      </c>
      <c r="F34" s="5">
        <f t="shared" ref="F34:F65" si="13">SUMIF(GoalieName,A34,QS)</f>
        <v>22</v>
      </c>
      <c r="G34" s="5">
        <f t="shared" ref="G34:G65" si="14">SUMIF(GoalieName,A34,RBS)</f>
        <v>2</v>
      </c>
      <c r="H34" s="5">
        <f t="shared" ref="H34:H65" si="15">SUMIF(GoalieName,A34,PULL)</f>
        <v>0</v>
      </c>
      <c r="I34" s="1">
        <f t="shared" ref="I34:I65" si="16">D34/SUM(C34:D34)</f>
        <v>0.92072588347659978</v>
      </c>
      <c r="J34" s="9">
        <f t="shared" ref="J34:J65" si="17">F34/B34</f>
        <v>0.59459459459459463</v>
      </c>
    </row>
    <row r="35" spans="1:10" x14ac:dyDescent="0.25">
      <c r="A35" t="s">
        <v>120</v>
      </c>
      <c r="B35" s="5">
        <f t="shared" si="9"/>
        <v>170</v>
      </c>
      <c r="C35" s="5">
        <f t="shared" si="10"/>
        <v>397</v>
      </c>
      <c r="D35" s="5">
        <f t="shared" si="11"/>
        <v>4648</v>
      </c>
      <c r="E35" s="5">
        <f t="shared" si="12"/>
        <v>9844</v>
      </c>
      <c r="F35" s="5">
        <f t="shared" si="13"/>
        <v>101</v>
      </c>
      <c r="G35" s="5">
        <f t="shared" si="14"/>
        <v>22</v>
      </c>
      <c r="H35" s="5">
        <f t="shared" si="15"/>
        <v>12</v>
      </c>
      <c r="I35" s="1">
        <f t="shared" si="16"/>
        <v>0.92130822596630324</v>
      </c>
      <c r="J35" s="9">
        <f t="shared" si="17"/>
        <v>0.59411764705882353</v>
      </c>
    </row>
    <row r="36" spans="1:10" x14ac:dyDescent="0.25">
      <c r="A36" t="s">
        <v>106</v>
      </c>
      <c r="B36" s="5">
        <f t="shared" si="9"/>
        <v>255</v>
      </c>
      <c r="C36" s="5">
        <f t="shared" si="10"/>
        <v>643</v>
      </c>
      <c r="D36" s="5">
        <f t="shared" si="11"/>
        <v>7202</v>
      </c>
      <c r="E36" s="5">
        <f t="shared" si="12"/>
        <v>15049</v>
      </c>
      <c r="F36" s="5">
        <f t="shared" si="13"/>
        <v>151</v>
      </c>
      <c r="G36" s="5">
        <f t="shared" si="14"/>
        <v>33</v>
      </c>
      <c r="H36" s="5">
        <f t="shared" si="15"/>
        <v>15</v>
      </c>
      <c r="I36" s="1">
        <f t="shared" si="16"/>
        <v>0.91803696622052267</v>
      </c>
      <c r="J36" s="9">
        <f t="shared" si="17"/>
        <v>0.59215686274509804</v>
      </c>
    </row>
    <row r="37" spans="1:10" x14ac:dyDescent="0.25">
      <c r="A37" t="s">
        <v>127</v>
      </c>
      <c r="B37" s="5">
        <f t="shared" si="9"/>
        <v>76</v>
      </c>
      <c r="C37" s="5">
        <f t="shared" si="10"/>
        <v>218</v>
      </c>
      <c r="D37" s="5">
        <f t="shared" si="11"/>
        <v>2306</v>
      </c>
      <c r="E37" s="5">
        <f t="shared" si="12"/>
        <v>4500</v>
      </c>
      <c r="F37" s="5">
        <f t="shared" si="13"/>
        <v>45</v>
      </c>
      <c r="G37" s="5">
        <f t="shared" si="14"/>
        <v>9</v>
      </c>
      <c r="H37" s="5">
        <f t="shared" si="15"/>
        <v>5</v>
      </c>
      <c r="I37" s="1">
        <f t="shared" si="16"/>
        <v>0.91362916006339145</v>
      </c>
      <c r="J37" s="9">
        <f t="shared" si="17"/>
        <v>0.59210526315789469</v>
      </c>
    </row>
    <row r="38" spans="1:10" x14ac:dyDescent="0.25">
      <c r="A38" t="s">
        <v>43</v>
      </c>
      <c r="B38" s="5">
        <f t="shared" si="9"/>
        <v>326</v>
      </c>
      <c r="C38" s="5">
        <f t="shared" si="10"/>
        <v>773</v>
      </c>
      <c r="D38" s="5">
        <f t="shared" si="11"/>
        <v>8377</v>
      </c>
      <c r="E38" s="5">
        <f t="shared" si="12"/>
        <v>19080</v>
      </c>
      <c r="F38" s="5">
        <f t="shared" si="13"/>
        <v>193</v>
      </c>
      <c r="G38" s="5">
        <f t="shared" si="14"/>
        <v>45</v>
      </c>
      <c r="H38" s="5">
        <f t="shared" si="15"/>
        <v>22</v>
      </c>
      <c r="I38" s="1">
        <f t="shared" si="16"/>
        <v>0.91551912568306015</v>
      </c>
      <c r="J38" s="9">
        <f t="shared" si="17"/>
        <v>0.59202453987730064</v>
      </c>
    </row>
    <row r="39" spans="1:10" x14ac:dyDescent="0.25">
      <c r="A39" t="s">
        <v>80</v>
      </c>
      <c r="B39" s="5">
        <f t="shared" si="9"/>
        <v>468</v>
      </c>
      <c r="C39" s="5">
        <f t="shared" si="10"/>
        <v>1164</v>
      </c>
      <c r="D39" s="5">
        <f t="shared" si="11"/>
        <v>12795</v>
      </c>
      <c r="E39" s="5">
        <f t="shared" si="12"/>
        <v>27349</v>
      </c>
      <c r="F39" s="5">
        <f t="shared" si="13"/>
        <v>276</v>
      </c>
      <c r="G39" s="5">
        <f t="shared" si="14"/>
        <v>60</v>
      </c>
      <c r="H39" s="5">
        <f t="shared" si="15"/>
        <v>32</v>
      </c>
      <c r="I39" s="1">
        <f t="shared" si="16"/>
        <v>0.91661293788953369</v>
      </c>
      <c r="J39" s="9">
        <f t="shared" si="17"/>
        <v>0.58974358974358976</v>
      </c>
    </row>
    <row r="40" spans="1:10" x14ac:dyDescent="0.25">
      <c r="A40" t="s">
        <v>110</v>
      </c>
      <c r="B40" s="5">
        <f t="shared" si="9"/>
        <v>85</v>
      </c>
      <c r="C40" s="5">
        <f t="shared" si="10"/>
        <v>199</v>
      </c>
      <c r="D40" s="5">
        <f t="shared" si="11"/>
        <v>2252</v>
      </c>
      <c r="E40" s="5">
        <f t="shared" si="12"/>
        <v>4972</v>
      </c>
      <c r="F40" s="5">
        <f t="shared" si="13"/>
        <v>50</v>
      </c>
      <c r="G40" s="5">
        <f t="shared" si="14"/>
        <v>15</v>
      </c>
      <c r="H40" s="5">
        <f t="shared" si="15"/>
        <v>5</v>
      </c>
      <c r="I40" s="1">
        <f t="shared" si="16"/>
        <v>0.91880864953080377</v>
      </c>
      <c r="J40" s="9">
        <f t="shared" si="17"/>
        <v>0.58823529411764708</v>
      </c>
    </row>
    <row r="41" spans="1:10" x14ac:dyDescent="0.25">
      <c r="A41" t="s">
        <v>147</v>
      </c>
      <c r="B41" s="5">
        <f t="shared" si="9"/>
        <v>34</v>
      </c>
      <c r="C41" s="5">
        <f t="shared" si="10"/>
        <v>72</v>
      </c>
      <c r="D41" s="5">
        <f t="shared" si="11"/>
        <v>833</v>
      </c>
      <c r="E41" s="5">
        <f t="shared" si="12"/>
        <v>1929</v>
      </c>
      <c r="F41" s="5">
        <f t="shared" si="13"/>
        <v>20</v>
      </c>
      <c r="G41" s="5">
        <f t="shared" si="14"/>
        <v>7</v>
      </c>
      <c r="H41" s="5">
        <f t="shared" si="15"/>
        <v>4</v>
      </c>
      <c r="I41" s="1">
        <f t="shared" si="16"/>
        <v>0.92044198895027629</v>
      </c>
      <c r="J41" s="9">
        <f t="shared" si="17"/>
        <v>0.58823529411764708</v>
      </c>
    </row>
    <row r="42" spans="1:10" x14ac:dyDescent="0.25">
      <c r="A42" t="s">
        <v>51</v>
      </c>
      <c r="B42" s="5">
        <f t="shared" si="9"/>
        <v>400</v>
      </c>
      <c r="C42" s="5">
        <f t="shared" si="10"/>
        <v>894</v>
      </c>
      <c r="D42" s="5">
        <f t="shared" si="11"/>
        <v>9684</v>
      </c>
      <c r="E42" s="5">
        <f t="shared" si="12"/>
        <v>23579</v>
      </c>
      <c r="F42" s="5">
        <f t="shared" si="13"/>
        <v>235</v>
      </c>
      <c r="G42" s="5">
        <f t="shared" si="14"/>
        <v>59</v>
      </c>
      <c r="H42" s="5">
        <f t="shared" si="15"/>
        <v>21</v>
      </c>
      <c r="I42" s="1">
        <f t="shared" si="16"/>
        <v>0.91548496880317642</v>
      </c>
      <c r="J42" s="9">
        <f t="shared" si="17"/>
        <v>0.58750000000000002</v>
      </c>
    </row>
    <row r="43" spans="1:10" x14ac:dyDescent="0.25">
      <c r="A43" t="s">
        <v>83</v>
      </c>
      <c r="B43" s="5">
        <f t="shared" si="9"/>
        <v>70</v>
      </c>
      <c r="C43" s="5">
        <f t="shared" si="10"/>
        <v>172</v>
      </c>
      <c r="D43" s="5">
        <f t="shared" si="11"/>
        <v>1854</v>
      </c>
      <c r="E43" s="5">
        <f t="shared" si="12"/>
        <v>4197</v>
      </c>
      <c r="F43" s="5">
        <f t="shared" si="13"/>
        <v>41</v>
      </c>
      <c r="G43" s="5">
        <f t="shared" si="14"/>
        <v>7</v>
      </c>
      <c r="H43" s="5">
        <f t="shared" si="15"/>
        <v>1</v>
      </c>
      <c r="I43" s="1">
        <f t="shared" si="16"/>
        <v>0.91510365251727543</v>
      </c>
      <c r="J43" s="9">
        <f t="shared" si="17"/>
        <v>0.58571428571428574</v>
      </c>
    </row>
    <row r="44" spans="1:10" x14ac:dyDescent="0.25">
      <c r="A44" t="s">
        <v>34</v>
      </c>
      <c r="B44" s="5">
        <f t="shared" si="9"/>
        <v>340</v>
      </c>
      <c r="C44" s="5">
        <f t="shared" si="10"/>
        <v>814</v>
      </c>
      <c r="D44" s="5">
        <f t="shared" si="11"/>
        <v>8401</v>
      </c>
      <c r="E44" s="5">
        <f t="shared" si="12"/>
        <v>19939</v>
      </c>
      <c r="F44" s="5">
        <f t="shared" si="13"/>
        <v>199</v>
      </c>
      <c r="G44" s="5">
        <f t="shared" si="14"/>
        <v>57</v>
      </c>
      <c r="H44" s="5">
        <f t="shared" si="15"/>
        <v>23</v>
      </c>
      <c r="I44" s="1">
        <f t="shared" si="16"/>
        <v>0.91166576234400432</v>
      </c>
      <c r="J44" s="9">
        <f t="shared" si="17"/>
        <v>0.58529411764705885</v>
      </c>
    </row>
    <row r="45" spans="1:10" x14ac:dyDescent="0.25">
      <c r="A45" t="s">
        <v>49</v>
      </c>
      <c r="B45" s="5">
        <f t="shared" si="9"/>
        <v>352</v>
      </c>
      <c r="C45" s="5">
        <f t="shared" si="10"/>
        <v>859</v>
      </c>
      <c r="D45" s="5">
        <f t="shared" si="11"/>
        <v>9395</v>
      </c>
      <c r="E45" s="5">
        <f t="shared" si="12"/>
        <v>20449</v>
      </c>
      <c r="F45" s="5">
        <f t="shared" si="13"/>
        <v>206</v>
      </c>
      <c r="G45" s="5">
        <f t="shared" si="14"/>
        <v>49</v>
      </c>
      <c r="H45" s="5">
        <f t="shared" si="15"/>
        <v>28</v>
      </c>
      <c r="I45" s="1">
        <f t="shared" si="16"/>
        <v>0.91622781353618099</v>
      </c>
      <c r="J45" s="9">
        <f t="shared" si="17"/>
        <v>0.58522727272727271</v>
      </c>
    </row>
    <row r="46" spans="1:10" x14ac:dyDescent="0.25">
      <c r="A46" t="s">
        <v>62</v>
      </c>
      <c r="B46" s="5">
        <f t="shared" si="9"/>
        <v>369</v>
      </c>
      <c r="C46" s="5">
        <f t="shared" si="10"/>
        <v>842</v>
      </c>
      <c r="D46" s="5">
        <f t="shared" si="11"/>
        <v>8615</v>
      </c>
      <c r="E46" s="5">
        <f t="shared" si="12"/>
        <v>21604</v>
      </c>
      <c r="F46" s="5">
        <f t="shared" si="13"/>
        <v>215</v>
      </c>
      <c r="G46" s="5">
        <f t="shared" si="14"/>
        <v>61</v>
      </c>
      <c r="H46" s="5">
        <f t="shared" si="15"/>
        <v>24</v>
      </c>
      <c r="I46" s="1">
        <f t="shared" si="16"/>
        <v>0.91096542243840539</v>
      </c>
      <c r="J46" s="9">
        <f t="shared" si="17"/>
        <v>0.58265582655826553</v>
      </c>
    </row>
    <row r="47" spans="1:10" x14ac:dyDescent="0.25">
      <c r="A47" t="s">
        <v>33</v>
      </c>
      <c r="B47" s="5">
        <f t="shared" si="9"/>
        <v>45</v>
      </c>
      <c r="C47" s="5">
        <f t="shared" si="10"/>
        <v>109</v>
      </c>
      <c r="D47" s="5">
        <f t="shared" si="11"/>
        <v>1132</v>
      </c>
      <c r="E47" s="5">
        <f t="shared" si="12"/>
        <v>2536</v>
      </c>
      <c r="F47" s="5">
        <f t="shared" si="13"/>
        <v>26</v>
      </c>
      <c r="G47" s="5">
        <f t="shared" si="14"/>
        <v>7</v>
      </c>
      <c r="H47" s="5">
        <f t="shared" si="15"/>
        <v>6</v>
      </c>
      <c r="I47" s="1">
        <f t="shared" si="16"/>
        <v>0.91216760676873487</v>
      </c>
      <c r="J47" s="9">
        <f t="shared" si="17"/>
        <v>0.57777777777777772</v>
      </c>
    </row>
    <row r="48" spans="1:10" x14ac:dyDescent="0.25">
      <c r="A48" t="s">
        <v>23</v>
      </c>
      <c r="B48" s="5">
        <f t="shared" si="9"/>
        <v>137</v>
      </c>
      <c r="C48" s="5">
        <f t="shared" si="10"/>
        <v>323</v>
      </c>
      <c r="D48" s="5">
        <f t="shared" si="11"/>
        <v>3257</v>
      </c>
      <c r="E48" s="5">
        <f t="shared" si="12"/>
        <v>7957</v>
      </c>
      <c r="F48" s="5">
        <f t="shared" si="13"/>
        <v>79</v>
      </c>
      <c r="G48" s="5">
        <f t="shared" si="14"/>
        <v>27</v>
      </c>
      <c r="H48" s="5">
        <f t="shared" si="15"/>
        <v>10</v>
      </c>
      <c r="I48" s="1">
        <f t="shared" si="16"/>
        <v>0.90977653631284916</v>
      </c>
      <c r="J48" s="9">
        <f t="shared" si="17"/>
        <v>0.57664233576642332</v>
      </c>
    </row>
    <row r="49" spans="1:10" x14ac:dyDescent="0.25">
      <c r="A49" t="s">
        <v>93</v>
      </c>
      <c r="B49" s="5">
        <f t="shared" si="9"/>
        <v>333</v>
      </c>
      <c r="C49" s="5">
        <f t="shared" si="10"/>
        <v>780</v>
      </c>
      <c r="D49" s="5">
        <f t="shared" si="11"/>
        <v>8509</v>
      </c>
      <c r="E49" s="5">
        <f t="shared" si="12"/>
        <v>19535</v>
      </c>
      <c r="F49" s="5">
        <f t="shared" si="13"/>
        <v>192</v>
      </c>
      <c r="G49" s="5">
        <f t="shared" si="14"/>
        <v>44</v>
      </c>
      <c r="H49" s="5">
        <f t="shared" si="15"/>
        <v>22</v>
      </c>
      <c r="I49" s="1">
        <f t="shared" si="16"/>
        <v>0.91602971256324683</v>
      </c>
      <c r="J49" s="9">
        <f t="shared" si="17"/>
        <v>0.57657657657657657</v>
      </c>
    </row>
    <row r="50" spans="1:10" x14ac:dyDescent="0.25">
      <c r="A50" t="s">
        <v>68</v>
      </c>
      <c r="B50" s="5">
        <f t="shared" si="9"/>
        <v>33</v>
      </c>
      <c r="C50" s="5">
        <f t="shared" si="10"/>
        <v>87</v>
      </c>
      <c r="D50" s="5">
        <f t="shared" si="11"/>
        <v>905</v>
      </c>
      <c r="E50" s="5">
        <f t="shared" si="12"/>
        <v>1921</v>
      </c>
      <c r="F50" s="5">
        <f t="shared" si="13"/>
        <v>19</v>
      </c>
      <c r="G50" s="5">
        <f t="shared" si="14"/>
        <v>4</v>
      </c>
      <c r="H50" s="5">
        <f t="shared" si="15"/>
        <v>2</v>
      </c>
      <c r="I50" s="1">
        <f t="shared" si="16"/>
        <v>0.91229838709677424</v>
      </c>
      <c r="J50" s="9">
        <f t="shared" si="17"/>
        <v>0.5757575757575758</v>
      </c>
    </row>
    <row r="51" spans="1:10" x14ac:dyDescent="0.25">
      <c r="A51" t="s">
        <v>15</v>
      </c>
      <c r="B51" s="5">
        <f t="shared" si="9"/>
        <v>87</v>
      </c>
      <c r="C51" s="5">
        <f t="shared" si="10"/>
        <v>212</v>
      </c>
      <c r="D51" s="5">
        <f t="shared" si="11"/>
        <v>2167</v>
      </c>
      <c r="E51" s="5">
        <f t="shared" si="12"/>
        <v>5104</v>
      </c>
      <c r="F51" s="5">
        <f t="shared" si="13"/>
        <v>50</v>
      </c>
      <c r="G51" s="5">
        <f t="shared" si="14"/>
        <v>13</v>
      </c>
      <c r="H51" s="5">
        <f t="shared" si="15"/>
        <v>4</v>
      </c>
      <c r="I51" s="1">
        <f t="shared" si="16"/>
        <v>0.91088692728036991</v>
      </c>
      <c r="J51" s="9">
        <f t="shared" si="17"/>
        <v>0.57471264367816088</v>
      </c>
    </row>
    <row r="52" spans="1:10" x14ac:dyDescent="0.25">
      <c r="A52" t="s">
        <v>38</v>
      </c>
      <c r="B52" s="5">
        <f t="shared" si="9"/>
        <v>392</v>
      </c>
      <c r="C52" s="5">
        <f t="shared" si="10"/>
        <v>994</v>
      </c>
      <c r="D52" s="5">
        <f t="shared" si="11"/>
        <v>10389</v>
      </c>
      <c r="E52" s="5">
        <f t="shared" si="12"/>
        <v>22901</v>
      </c>
      <c r="F52" s="5">
        <f t="shared" si="13"/>
        <v>225</v>
      </c>
      <c r="G52" s="5">
        <f t="shared" si="14"/>
        <v>65</v>
      </c>
      <c r="H52" s="5">
        <f t="shared" si="15"/>
        <v>27</v>
      </c>
      <c r="I52" s="1">
        <f t="shared" si="16"/>
        <v>0.91267679873495566</v>
      </c>
      <c r="J52" s="9">
        <f t="shared" si="17"/>
        <v>0.57397959183673475</v>
      </c>
    </row>
    <row r="53" spans="1:10" x14ac:dyDescent="0.25">
      <c r="A53" t="s">
        <v>158</v>
      </c>
      <c r="B53" s="5">
        <f t="shared" si="9"/>
        <v>72</v>
      </c>
      <c r="C53" s="5">
        <f t="shared" si="10"/>
        <v>181</v>
      </c>
      <c r="D53" s="5">
        <f t="shared" si="11"/>
        <v>1914</v>
      </c>
      <c r="E53" s="5">
        <f t="shared" si="12"/>
        <v>4302</v>
      </c>
      <c r="F53" s="5">
        <f t="shared" si="13"/>
        <v>41</v>
      </c>
      <c r="G53" s="5">
        <f t="shared" si="14"/>
        <v>10</v>
      </c>
      <c r="H53" s="5">
        <f t="shared" si="15"/>
        <v>3</v>
      </c>
      <c r="I53" s="1">
        <f t="shared" si="16"/>
        <v>0.91360381861575179</v>
      </c>
      <c r="J53" s="9">
        <f t="shared" si="17"/>
        <v>0.56944444444444442</v>
      </c>
    </row>
    <row r="54" spans="1:10" x14ac:dyDescent="0.25">
      <c r="A54" t="s">
        <v>92</v>
      </c>
      <c r="B54" s="5">
        <f t="shared" si="9"/>
        <v>88</v>
      </c>
      <c r="C54" s="5">
        <f t="shared" si="10"/>
        <v>237</v>
      </c>
      <c r="D54" s="5">
        <f t="shared" si="11"/>
        <v>2348</v>
      </c>
      <c r="E54" s="5">
        <f t="shared" si="12"/>
        <v>5265</v>
      </c>
      <c r="F54" s="5">
        <f t="shared" si="13"/>
        <v>50</v>
      </c>
      <c r="G54" s="5">
        <f t="shared" si="14"/>
        <v>15</v>
      </c>
      <c r="H54" s="5">
        <f t="shared" si="15"/>
        <v>3</v>
      </c>
      <c r="I54" s="1">
        <f t="shared" si="16"/>
        <v>0.90831721470019344</v>
      </c>
      <c r="J54" s="9">
        <f t="shared" si="17"/>
        <v>0.56818181818181823</v>
      </c>
    </row>
    <row r="55" spans="1:10" x14ac:dyDescent="0.25">
      <c r="A55" t="s">
        <v>139</v>
      </c>
      <c r="B55" s="5">
        <f t="shared" si="9"/>
        <v>30</v>
      </c>
      <c r="C55" s="5">
        <f t="shared" si="10"/>
        <v>83</v>
      </c>
      <c r="D55" s="5">
        <f t="shared" si="11"/>
        <v>801</v>
      </c>
      <c r="E55" s="5">
        <f t="shared" si="12"/>
        <v>1737</v>
      </c>
      <c r="F55" s="5">
        <f t="shared" si="13"/>
        <v>17</v>
      </c>
      <c r="G55" s="5">
        <f t="shared" si="14"/>
        <v>8</v>
      </c>
      <c r="H55" s="5">
        <f t="shared" si="15"/>
        <v>2</v>
      </c>
      <c r="I55" s="1">
        <f t="shared" si="16"/>
        <v>0.90610859728506787</v>
      </c>
      <c r="J55" s="9">
        <f t="shared" si="17"/>
        <v>0.56666666666666665</v>
      </c>
    </row>
    <row r="56" spans="1:10" x14ac:dyDescent="0.25">
      <c r="A56" t="s">
        <v>53</v>
      </c>
      <c r="B56" s="5">
        <f t="shared" si="9"/>
        <v>117</v>
      </c>
      <c r="C56" s="5">
        <f t="shared" si="10"/>
        <v>290</v>
      </c>
      <c r="D56" s="5">
        <f t="shared" si="11"/>
        <v>3093</v>
      </c>
      <c r="E56" s="5">
        <f t="shared" si="12"/>
        <v>6675</v>
      </c>
      <c r="F56" s="5">
        <f t="shared" si="13"/>
        <v>66</v>
      </c>
      <c r="G56" s="5">
        <f t="shared" si="14"/>
        <v>17</v>
      </c>
      <c r="H56" s="5">
        <f t="shared" si="15"/>
        <v>13</v>
      </c>
      <c r="I56" s="1">
        <f t="shared" si="16"/>
        <v>0.91427726869642334</v>
      </c>
      <c r="J56" s="9">
        <f t="shared" si="17"/>
        <v>0.5641025641025641</v>
      </c>
    </row>
    <row r="57" spans="1:10" x14ac:dyDescent="0.25">
      <c r="A57" t="s">
        <v>54</v>
      </c>
      <c r="B57" s="5">
        <f t="shared" si="9"/>
        <v>391</v>
      </c>
      <c r="C57" s="5">
        <f t="shared" si="10"/>
        <v>1016</v>
      </c>
      <c r="D57" s="5">
        <f t="shared" si="11"/>
        <v>10862</v>
      </c>
      <c r="E57" s="5">
        <f t="shared" si="12"/>
        <v>22764</v>
      </c>
      <c r="F57" s="5">
        <f t="shared" si="13"/>
        <v>220</v>
      </c>
      <c r="G57" s="5">
        <f t="shared" si="14"/>
        <v>56</v>
      </c>
      <c r="H57" s="5">
        <f t="shared" si="15"/>
        <v>30</v>
      </c>
      <c r="I57" s="1">
        <f t="shared" si="16"/>
        <v>0.91446371443003871</v>
      </c>
      <c r="J57" s="9">
        <f t="shared" si="17"/>
        <v>0.5626598465473146</v>
      </c>
    </row>
    <row r="58" spans="1:10" x14ac:dyDescent="0.25">
      <c r="A58" t="s">
        <v>22</v>
      </c>
      <c r="B58" s="5">
        <f t="shared" si="9"/>
        <v>329</v>
      </c>
      <c r="C58" s="5">
        <f t="shared" si="10"/>
        <v>847</v>
      </c>
      <c r="D58" s="5">
        <f t="shared" si="11"/>
        <v>9577</v>
      </c>
      <c r="E58" s="5">
        <f t="shared" si="12"/>
        <v>19102</v>
      </c>
      <c r="F58" s="5">
        <f t="shared" si="13"/>
        <v>185</v>
      </c>
      <c r="G58" s="5">
        <f t="shared" si="14"/>
        <v>48</v>
      </c>
      <c r="H58" s="5">
        <f t="shared" si="15"/>
        <v>25</v>
      </c>
      <c r="I58" s="1">
        <f t="shared" si="16"/>
        <v>0.91874520337682275</v>
      </c>
      <c r="J58" s="9">
        <f t="shared" si="17"/>
        <v>0.56231003039513683</v>
      </c>
    </row>
    <row r="59" spans="1:10" x14ac:dyDescent="0.25">
      <c r="A59" t="s">
        <v>17</v>
      </c>
      <c r="B59" s="5">
        <f t="shared" si="9"/>
        <v>415</v>
      </c>
      <c r="C59" s="5">
        <f t="shared" si="10"/>
        <v>1059</v>
      </c>
      <c r="D59" s="5">
        <f t="shared" si="11"/>
        <v>11126</v>
      </c>
      <c r="E59" s="5">
        <f t="shared" si="12"/>
        <v>24009</v>
      </c>
      <c r="F59" s="5">
        <f t="shared" si="13"/>
        <v>232</v>
      </c>
      <c r="G59" s="5">
        <f t="shared" si="14"/>
        <v>62</v>
      </c>
      <c r="H59" s="5">
        <f t="shared" si="15"/>
        <v>29</v>
      </c>
      <c r="I59" s="1">
        <f t="shared" si="16"/>
        <v>0.91308986458760777</v>
      </c>
      <c r="J59" s="9">
        <f t="shared" si="17"/>
        <v>0.5590361445783133</v>
      </c>
    </row>
    <row r="60" spans="1:10" x14ac:dyDescent="0.25">
      <c r="A60" t="s">
        <v>50</v>
      </c>
      <c r="B60" s="5">
        <f t="shared" si="9"/>
        <v>158</v>
      </c>
      <c r="C60" s="5">
        <f t="shared" si="10"/>
        <v>402</v>
      </c>
      <c r="D60" s="5">
        <f t="shared" si="11"/>
        <v>4397</v>
      </c>
      <c r="E60" s="5">
        <f t="shared" si="12"/>
        <v>9138</v>
      </c>
      <c r="F60" s="5">
        <f t="shared" si="13"/>
        <v>88</v>
      </c>
      <c r="G60" s="5">
        <f t="shared" si="14"/>
        <v>24</v>
      </c>
      <c r="H60" s="5">
        <f t="shared" si="15"/>
        <v>14</v>
      </c>
      <c r="I60" s="1">
        <f t="shared" si="16"/>
        <v>0.91623254844759328</v>
      </c>
      <c r="J60" s="9">
        <f t="shared" si="17"/>
        <v>0.55696202531645567</v>
      </c>
    </row>
    <row r="61" spans="1:10" x14ac:dyDescent="0.25">
      <c r="A61" t="s">
        <v>122</v>
      </c>
      <c r="B61" s="5">
        <f t="shared" si="9"/>
        <v>18</v>
      </c>
      <c r="C61" s="5">
        <f t="shared" si="10"/>
        <v>53</v>
      </c>
      <c r="D61" s="5">
        <f t="shared" si="11"/>
        <v>488</v>
      </c>
      <c r="E61" s="5">
        <f t="shared" si="12"/>
        <v>1085</v>
      </c>
      <c r="F61" s="5">
        <f t="shared" si="13"/>
        <v>10</v>
      </c>
      <c r="G61" s="5">
        <f t="shared" si="14"/>
        <v>4</v>
      </c>
      <c r="H61" s="5">
        <f t="shared" si="15"/>
        <v>1</v>
      </c>
      <c r="I61" s="1">
        <f t="shared" si="16"/>
        <v>0.9020332717190388</v>
      </c>
      <c r="J61" s="9">
        <f t="shared" si="17"/>
        <v>0.55555555555555558</v>
      </c>
    </row>
    <row r="62" spans="1:10" x14ac:dyDescent="0.25">
      <c r="A62" t="s">
        <v>16</v>
      </c>
      <c r="B62" s="5">
        <f t="shared" si="9"/>
        <v>256</v>
      </c>
      <c r="C62" s="5">
        <f t="shared" si="10"/>
        <v>598</v>
      </c>
      <c r="D62" s="5">
        <f t="shared" si="11"/>
        <v>6199</v>
      </c>
      <c r="E62" s="5">
        <f t="shared" si="12"/>
        <v>14682</v>
      </c>
      <c r="F62" s="5">
        <f t="shared" si="13"/>
        <v>142</v>
      </c>
      <c r="G62" s="5">
        <f t="shared" si="14"/>
        <v>48</v>
      </c>
      <c r="H62" s="5">
        <f t="shared" si="15"/>
        <v>25</v>
      </c>
      <c r="I62" s="1">
        <f t="shared" si="16"/>
        <v>0.91202000882742384</v>
      </c>
      <c r="J62" s="9">
        <f t="shared" si="17"/>
        <v>0.5546875</v>
      </c>
    </row>
    <row r="63" spans="1:10" x14ac:dyDescent="0.25">
      <c r="A63" t="s">
        <v>86</v>
      </c>
      <c r="B63" s="5">
        <f t="shared" si="9"/>
        <v>305</v>
      </c>
      <c r="C63" s="5">
        <f t="shared" si="10"/>
        <v>754</v>
      </c>
      <c r="D63" s="5">
        <f t="shared" si="11"/>
        <v>8801</v>
      </c>
      <c r="E63" s="5">
        <f t="shared" si="12"/>
        <v>17489</v>
      </c>
      <c r="F63" s="5">
        <f t="shared" si="13"/>
        <v>169</v>
      </c>
      <c r="G63" s="5">
        <f t="shared" si="14"/>
        <v>38</v>
      </c>
      <c r="H63" s="5">
        <f t="shared" si="15"/>
        <v>26</v>
      </c>
      <c r="I63" s="1">
        <f t="shared" si="16"/>
        <v>0.92108843537414964</v>
      </c>
      <c r="J63" s="9">
        <f t="shared" si="17"/>
        <v>0.5540983606557377</v>
      </c>
    </row>
    <row r="64" spans="1:10" x14ac:dyDescent="0.25">
      <c r="A64" t="s">
        <v>145</v>
      </c>
      <c r="B64" s="5">
        <f t="shared" si="9"/>
        <v>56</v>
      </c>
      <c r="C64" s="5">
        <f t="shared" si="10"/>
        <v>131</v>
      </c>
      <c r="D64" s="5">
        <f t="shared" si="11"/>
        <v>1344</v>
      </c>
      <c r="E64" s="5">
        <f t="shared" si="12"/>
        <v>3135</v>
      </c>
      <c r="F64" s="5">
        <f t="shared" si="13"/>
        <v>31</v>
      </c>
      <c r="G64" s="5">
        <f t="shared" si="14"/>
        <v>11</v>
      </c>
      <c r="H64" s="5">
        <f t="shared" si="15"/>
        <v>8</v>
      </c>
      <c r="I64" s="1">
        <f t="shared" si="16"/>
        <v>0.91118644067796606</v>
      </c>
      <c r="J64" s="9">
        <f t="shared" si="17"/>
        <v>0.5535714285714286</v>
      </c>
    </row>
    <row r="65" spans="1:10" x14ac:dyDescent="0.25">
      <c r="A65" t="s">
        <v>67</v>
      </c>
      <c r="B65" s="5">
        <f t="shared" si="9"/>
        <v>387</v>
      </c>
      <c r="C65" s="5">
        <f t="shared" si="10"/>
        <v>986</v>
      </c>
      <c r="D65" s="5">
        <f t="shared" si="11"/>
        <v>9892</v>
      </c>
      <c r="E65" s="5">
        <f t="shared" si="12"/>
        <v>22528</v>
      </c>
      <c r="F65" s="5">
        <f t="shared" si="13"/>
        <v>214</v>
      </c>
      <c r="G65" s="5">
        <f t="shared" si="14"/>
        <v>65</v>
      </c>
      <c r="H65" s="5">
        <f t="shared" si="15"/>
        <v>34</v>
      </c>
      <c r="I65" s="1">
        <f t="shared" si="16"/>
        <v>0.9093583379297665</v>
      </c>
      <c r="J65" s="9">
        <f t="shared" si="17"/>
        <v>0.55297157622739013</v>
      </c>
    </row>
    <row r="66" spans="1:10" x14ac:dyDescent="0.25">
      <c r="A66" t="s">
        <v>41</v>
      </c>
      <c r="B66" s="5">
        <f t="shared" ref="B66:B97" si="18">SUMIF(GoalieName,A66,GS)</f>
        <v>123</v>
      </c>
      <c r="C66" s="5">
        <f t="shared" ref="C66:C97" si="19">SUMIF(GoalieName,A66,GA)</f>
        <v>340</v>
      </c>
      <c r="D66" s="5">
        <f t="shared" ref="D66:D97" si="20">SUMIF(GoalieName,A66,SV)</f>
        <v>3372</v>
      </c>
      <c r="E66" s="5">
        <f t="shared" ref="E66:E97" si="21">SUMIF(GoalieName,A66,MIN)</f>
        <v>7055</v>
      </c>
      <c r="F66" s="5">
        <f t="shared" ref="F66:F97" si="22">SUMIF(GoalieName,A66,QS)</f>
        <v>68</v>
      </c>
      <c r="G66" s="5">
        <f t="shared" ref="G66:G97" si="23">SUMIF(GoalieName,A66,RBS)</f>
        <v>24</v>
      </c>
      <c r="H66" s="5">
        <f t="shared" ref="H66:H97" si="24">SUMIF(GoalieName,A66,PULL)</f>
        <v>12</v>
      </c>
      <c r="I66" s="1">
        <f t="shared" ref="I66:I97" si="25">D66/SUM(C66:D66)</f>
        <v>0.90840517241379315</v>
      </c>
      <c r="J66" s="9">
        <f t="shared" ref="J66:J97" si="26">F66/B66</f>
        <v>0.55284552845528456</v>
      </c>
    </row>
    <row r="67" spans="1:10" x14ac:dyDescent="0.25">
      <c r="A67" t="s">
        <v>60</v>
      </c>
      <c r="B67" s="5">
        <f t="shared" si="18"/>
        <v>444</v>
      </c>
      <c r="C67" s="5">
        <f t="shared" si="19"/>
        <v>1051</v>
      </c>
      <c r="D67" s="5">
        <f t="shared" si="20"/>
        <v>11300</v>
      </c>
      <c r="E67" s="5">
        <f t="shared" si="21"/>
        <v>25891</v>
      </c>
      <c r="F67" s="5">
        <f t="shared" si="22"/>
        <v>245</v>
      </c>
      <c r="G67" s="5">
        <f t="shared" si="23"/>
        <v>64</v>
      </c>
      <c r="H67" s="5">
        <f t="shared" si="24"/>
        <v>31</v>
      </c>
      <c r="I67" s="1">
        <f t="shared" si="25"/>
        <v>0.91490567565379322</v>
      </c>
      <c r="J67" s="9">
        <f t="shared" si="26"/>
        <v>0.55180180180180183</v>
      </c>
    </row>
    <row r="68" spans="1:10" x14ac:dyDescent="0.25">
      <c r="A68" t="s">
        <v>90</v>
      </c>
      <c r="B68" s="5">
        <f t="shared" si="18"/>
        <v>20</v>
      </c>
      <c r="C68" s="5">
        <f t="shared" si="19"/>
        <v>58</v>
      </c>
      <c r="D68" s="5">
        <f t="shared" si="20"/>
        <v>599</v>
      </c>
      <c r="E68" s="5">
        <f t="shared" si="21"/>
        <v>1203</v>
      </c>
      <c r="F68" s="5">
        <f t="shared" si="22"/>
        <v>11</v>
      </c>
      <c r="G68" s="5">
        <f t="shared" si="23"/>
        <v>2</v>
      </c>
      <c r="H68" s="5">
        <f t="shared" si="24"/>
        <v>0</v>
      </c>
      <c r="I68" s="1">
        <f t="shared" si="25"/>
        <v>0.9117199391171994</v>
      </c>
      <c r="J68" s="9">
        <f t="shared" si="26"/>
        <v>0.55000000000000004</v>
      </c>
    </row>
    <row r="69" spans="1:10" x14ac:dyDescent="0.25">
      <c r="A69" t="s">
        <v>52</v>
      </c>
      <c r="B69" s="5">
        <f t="shared" si="18"/>
        <v>244</v>
      </c>
      <c r="C69" s="5">
        <f t="shared" si="19"/>
        <v>632</v>
      </c>
      <c r="D69" s="5">
        <f t="shared" si="20"/>
        <v>6322</v>
      </c>
      <c r="E69" s="5">
        <f t="shared" si="21"/>
        <v>14033</v>
      </c>
      <c r="F69" s="5">
        <f t="shared" si="22"/>
        <v>134</v>
      </c>
      <c r="G69" s="5">
        <f t="shared" si="23"/>
        <v>41</v>
      </c>
      <c r="H69" s="5">
        <f t="shared" si="24"/>
        <v>24</v>
      </c>
      <c r="I69" s="1">
        <f t="shared" si="25"/>
        <v>0.90911705493241302</v>
      </c>
      <c r="J69" s="9">
        <f t="shared" si="26"/>
        <v>0.54918032786885251</v>
      </c>
    </row>
    <row r="70" spans="1:10" x14ac:dyDescent="0.25">
      <c r="A70" t="s">
        <v>113</v>
      </c>
      <c r="B70" s="5">
        <f t="shared" si="18"/>
        <v>115</v>
      </c>
      <c r="C70" s="5">
        <f t="shared" si="19"/>
        <v>327</v>
      </c>
      <c r="D70" s="5">
        <f t="shared" si="20"/>
        <v>3312</v>
      </c>
      <c r="E70" s="5">
        <f t="shared" si="21"/>
        <v>6786</v>
      </c>
      <c r="F70" s="5">
        <f t="shared" si="22"/>
        <v>63</v>
      </c>
      <c r="G70" s="5">
        <f t="shared" si="23"/>
        <v>17</v>
      </c>
      <c r="H70" s="5">
        <f t="shared" si="24"/>
        <v>6</v>
      </c>
      <c r="I70" s="1">
        <f t="shared" si="25"/>
        <v>0.91014014839241553</v>
      </c>
      <c r="J70" s="9">
        <f t="shared" si="26"/>
        <v>0.54782608695652169</v>
      </c>
    </row>
    <row r="71" spans="1:10" x14ac:dyDescent="0.25">
      <c r="A71" t="s">
        <v>70</v>
      </c>
      <c r="B71" s="5">
        <f t="shared" si="18"/>
        <v>355</v>
      </c>
      <c r="C71" s="5">
        <f t="shared" si="19"/>
        <v>870</v>
      </c>
      <c r="D71" s="5">
        <f t="shared" si="20"/>
        <v>9179</v>
      </c>
      <c r="E71" s="5">
        <f t="shared" si="21"/>
        <v>20510</v>
      </c>
      <c r="F71" s="5">
        <f t="shared" si="22"/>
        <v>194</v>
      </c>
      <c r="G71" s="5">
        <f t="shared" si="23"/>
        <v>59</v>
      </c>
      <c r="H71" s="5">
        <f t="shared" si="24"/>
        <v>32</v>
      </c>
      <c r="I71" s="1">
        <f t="shared" si="25"/>
        <v>0.91342422131555379</v>
      </c>
      <c r="J71" s="9">
        <f t="shared" si="26"/>
        <v>0.54647887323943667</v>
      </c>
    </row>
    <row r="72" spans="1:10" x14ac:dyDescent="0.25">
      <c r="A72" t="s">
        <v>146</v>
      </c>
      <c r="B72" s="5">
        <f t="shared" si="18"/>
        <v>44</v>
      </c>
      <c r="C72" s="5">
        <f t="shared" si="19"/>
        <v>96</v>
      </c>
      <c r="D72" s="5">
        <f t="shared" si="20"/>
        <v>1030</v>
      </c>
      <c r="E72" s="5">
        <f t="shared" si="21"/>
        <v>2567</v>
      </c>
      <c r="F72" s="5">
        <f t="shared" si="22"/>
        <v>24</v>
      </c>
      <c r="G72" s="5">
        <f t="shared" si="23"/>
        <v>9</v>
      </c>
      <c r="H72" s="5">
        <f t="shared" si="24"/>
        <v>3</v>
      </c>
      <c r="I72" s="1">
        <f t="shared" si="25"/>
        <v>0.91474245115452935</v>
      </c>
      <c r="J72" s="9">
        <f t="shared" si="26"/>
        <v>0.54545454545454541</v>
      </c>
    </row>
    <row r="73" spans="1:10" x14ac:dyDescent="0.25">
      <c r="A73" t="s">
        <v>14</v>
      </c>
      <c r="B73" s="5">
        <f t="shared" si="18"/>
        <v>85</v>
      </c>
      <c r="C73" s="5">
        <f t="shared" si="19"/>
        <v>223</v>
      </c>
      <c r="D73" s="5">
        <f t="shared" si="20"/>
        <v>2175</v>
      </c>
      <c r="E73" s="5">
        <f t="shared" si="21"/>
        <v>4872</v>
      </c>
      <c r="F73" s="5">
        <f t="shared" si="22"/>
        <v>46</v>
      </c>
      <c r="G73" s="5">
        <f t="shared" si="23"/>
        <v>17</v>
      </c>
      <c r="H73" s="5">
        <f t="shared" si="24"/>
        <v>9</v>
      </c>
      <c r="I73" s="1">
        <f t="shared" si="25"/>
        <v>0.90700583819849878</v>
      </c>
      <c r="J73" s="9">
        <f t="shared" si="26"/>
        <v>0.54117647058823526</v>
      </c>
    </row>
    <row r="74" spans="1:10" x14ac:dyDescent="0.25">
      <c r="A74" t="s">
        <v>176</v>
      </c>
      <c r="B74" s="5">
        <f t="shared" si="18"/>
        <v>13</v>
      </c>
      <c r="C74" s="5">
        <f t="shared" si="19"/>
        <v>33</v>
      </c>
      <c r="D74" s="5">
        <f t="shared" si="20"/>
        <v>345</v>
      </c>
      <c r="E74" s="5">
        <f t="shared" si="21"/>
        <v>775</v>
      </c>
      <c r="F74" s="5">
        <f t="shared" si="22"/>
        <v>7</v>
      </c>
      <c r="G74" s="5">
        <f t="shared" si="23"/>
        <v>1</v>
      </c>
      <c r="H74" s="5">
        <f t="shared" si="24"/>
        <v>0</v>
      </c>
      <c r="I74" s="1">
        <f t="shared" si="25"/>
        <v>0.91269841269841268</v>
      </c>
      <c r="J74" s="9">
        <f t="shared" si="26"/>
        <v>0.53846153846153844</v>
      </c>
    </row>
    <row r="75" spans="1:10" x14ac:dyDescent="0.25">
      <c r="A75" t="s">
        <v>181</v>
      </c>
      <c r="B75" s="5">
        <f t="shared" si="18"/>
        <v>13</v>
      </c>
      <c r="C75" s="5">
        <f t="shared" si="19"/>
        <v>31</v>
      </c>
      <c r="D75" s="5">
        <f t="shared" si="20"/>
        <v>365</v>
      </c>
      <c r="E75" s="5">
        <f t="shared" si="21"/>
        <v>774</v>
      </c>
      <c r="F75" s="5">
        <f t="shared" si="22"/>
        <v>7</v>
      </c>
      <c r="G75" s="5">
        <f t="shared" si="23"/>
        <v>0</v>
      </c>
      <c r="H75" s="5">
        <f t="shared" si="24"/>
        <v>1</v>
      </c>
      <c r="I75" s="1">
        <f t="shared" si="25"/>
        <v>0.92171717171717171</v>
      </c>
      <c r="J75" s="9">
        <f t="shared" si="26"/>
        <v>0.53846153846153844</v>
      </c>
    </row>
    <row r="76" spans="1:10" x14ac:dyDescent="0.25">
      <c r="A76" t="s">
        <v>61</v>
      </c>
      <c r="B76" s="5">
        <f t="shared" si="18"/>
        <v>179</v>
      </c>
      <c r="C76" s="5">
        <f t="shared" si="19"/>
        <v>473</v>
      </c>
      <c r="D76" s="5">
        <f t="shared" si="20"/>
        <v>4913</v>
      </c>
      <c r="E76" s="5">
        <f t="shared" si="21"/>
        <v>10470</v>
      </c>
      <c r="F76" s="5">
        <f t="shared" si="22"/>
        <v>96</v>
      </c>
      <c r="G76" s="5">
        <f t="shared" si="23"/>
        <v>25</v>
      </c>
      <c r="H76" s="5">
        <f t="shared" si="24"/>
        <v>11</v>
      </c>
      <c r="I76" s="1">
        <f t="shared" si="25"/>
        <v>0.91217972521351653</v>
      </c>
      <c r="J76" s="9">
        <f t="shared" si="26"/>
        <v>0.53631284916201116</v>
      </c>
    </row>
    <row r="77" spans="1:10" x14ac:dyDescent="0.25">
      <c r="A77" t="s">
        <v>112</v>
      </c>
      <c r="B77" s="5">
        <f t="shared" si="18"/>
        <v>214</v>
      </c>
      <c r="C77" s="5">
        <f t="shared" si="19"/>
        <v>560</v>
      </c>
      <c r="D77" s="5">
        <f t="shared" si="20"/>
        <v>5961</v>
      </c>
      <c r="E77" s="5">
        <f t="shared" si="21"/>
        <v>12544</v>
      </c>
      <c r="F77" s="5">
        <f t="shared" si="22"/>
        <v>114</v>
      </c>
      <c r="G77" s="5">
        <f t="shared" si="23"/>
        <v>33</v>
      </c>
      <c r="H77" s="5">
        <f t="shared" si="24"/>
        <v>12</v>
      </c>
      <c r="I77" s="1">
        <f t="shared" si="25"/>
        <v>0.91412360067474319</v>
      </c>
      <c r="J77" s="9">
        <f t="shared" si="26"/>
        <v>0.53271028037383172</v>
      </c>
    </row>
    <row r="78" spans="1:10" x14ac:dyDescent="0.25">
      <c r="A78" t="s">
        <v>77</v>
      </c>
      <c r="B78" s="5">
        <f t="shared" si="18"/>
        <v>156</v>
      </c>
      <c r="C78" s="5">
        <f t="shared" si="19"/>
        <v>410</v>
      </c>
      <c r="D78" s="5">
        <f t="shared" si="20"/>
        <v>3877</v>
      </c>
      <c r="E78" s="5">
        <f t="shared" si="21"/>
        <v>8956</v>
      </c>
      <c r="F78" s="5">
        <f t="shared" si="22"/>
        <v>83</v>
      </c>
      <c r="G78" s="5">
        <f t="shared" si="23"/>
        <v>25</v>
      </c>
      <c r="H78" s="5">
        <f t="shared" si="24"/>
        <v>13</v>
      </c>
      <c r="I78" s="1">
        <f t="shared" si="25"/>
        <v>0.90436202472591554</v>
      </c>
      <c r="J78" s="9">
        <f t="shared" si="26"/>
        <v>0.53205128205128205</v>
      </c>
    </row>
    <row r="79" spans="1:10" x14ac:dyDescent="0.25">
      <c r="A79" t="s">
        <v>42</v>
      </c>
      <c r="B79" s="5">
        <f t="shared" si="18"/>
        <v>221</v>
      </c>
      <c r="C79" s="5">
        <f t="shared" si="19"/>
        <v>554</v>
      </c>
      <c r="D79" s="5">
        <f t="shared" si="20"/>
        <v>5652</v>
      </c>
      <c r="E79" s="5">
        <f t="shared" si="21"/>
        <v>12708</v>
      </c>
      <c r="F79" s="5">
        <f t="shared" si="22"/>
        <v>117</v>
      </c>
      <c r="G79" s="5">
        <f t="shared" si="23"/>
        <v>33</v>
      </c>
      <c r="H79" s="5">
        <f t="shared" si="24"/>
        <v>21</v>
      </c>
      <c r="I79" s="1">
        <f t="shared" si="25"/>
        <v>0.91073155011279405</v>
      </c>
      <c r="J79" s="9">
        <f t="shared" si="26"/>
        <v>0.52941176470588236</v>
      </c>
    </row>
    <row r="80" spans="1:10" x14ac:dyDescent="0.25">
      <c r="A80" t="s">
        <v>56</v>
      </c>
      <c r="B80" s="5">
        <f t="shared" si="18"/>
        <v>17</v>
      </c>
      <c r="C80" s="5">
        <f t="shared" si="19"/>
        <v>41</v>
      </c>
      <c r="D80" s="5">
        <f t="shared" si="20"/>
        <v>449</v>
      </c>
      <c r="E80" s="5">
        <f t="shared" si="21"/>
        <v>962</v>
      </c>
      <c r="F80" s="5">
        <f t="shared" si="22"/>
        <v>9</v>
      </c>
      <c r="G80" s="5">
        <f t="shared" si="23"/>
        <v>2</v>
      </c>
      <c r="H80" s="5">
        <f t="shared" si="24"/>
        <v>2</v>
      </c>
      <c r="I80" s="1">
        <f t="shared" si="25"/>
        <v>0.91632653061224489</v>
      </c>
      <c r="J80" s="9">
        <f t="shared" si="26"/>
        <v>0.52941176470588236</v>
      </c>
    </row>
    <row r="81" spans="1:10" x14ac:dyDescent="0.25">
      <c r="A81" t="s">
        <v>69</v>
      </c>
      <c r="B81" s="5">
        <f t="shared" si="18"/>
        <v>350</v>
      </c>
      <c r="C81" s="5">
        <f t="shared" si="19"/>
        <v>912</v>
      </c>
      <c r="D81" s="5">
        <f t="shared" si="20"/>
        <v>9544</v>
      </c>
      <c r="E81" s="5">
        <f t="shared" si="21"/>
        <v>20345</v>
      </c>
      <c r="F81" s="5">
        <f t="shared" si="22"/>
        <v>185</v>
      </c>
      <c r="G81" s="5">
        <f t="shared" si="23"/>
        <v>56</v>
      </c>
      <c r="H81" s="5">
        <f t="shared" si="24"/>
        <v>30</v>
      </c>
      <c r="I81" s="1">
        <f t="shared" si="25"/>
        <v>0.9127773527161438</v>
      </c>
      <c r="J81" s="9">
        <f t="shared" si="26"/>
        <v>0.52857142857142858</v>
      </c>
    </row>
    <row r="82" spans="1:10" x14ac:dyDescent="0.25">
      <c r="A82" t="s">
        <v>31</v>
      </c>
      <c r="B82" s="5">
        <f t="shared" si="18"/>
        <v>40</v>
      </c>
      <c r="C82" s="5">
        <f t="shared" si="19"/>
        <v>83</v>
      </c>
      <c r="D82" s="5">
        <f t="shared" si="20"/>
        <v>764</v>
      </c>
      <c r="E82" s="5">
        <f t="shared" si="21"/>
        <v>2309</v>
      </c>
      <c r="F82" s="5">
        <f t="shared" si="22"/>
        <v>21</v>
      </c>
      <c r="G82" s="5">
        <f t="shared" si="23"/>
        <v>6</v>
      </c>
      <c r="H82" s="5">
        <f t="shared" si="24"/>
        <v>3</v>
      </c>
      <c r="I82" s="1">
        <f t="shared" si="25"/>
        <v>0.90200708382526562</v>
      </c>
      <c r="J82" s="9">
        <f t="shared" si="26"/>
        <v>0.52500000000000002</v>
      </c>
    </row>
    <row r="83" spans="1:10" x14ac:dyDescent="0.25">
      <c r="A83" t="s">
        <v>165</v>
      </c>
      <c r="B83" s="5">
        <f t="shared" si="18"/>
        <v>23</v>
      </c>
      <c r="C83" s="5">
        <f t="shared" si="19"/>
        <v>60</v>
      </c>
      <c r="D83" s="5">
        <f t="shared" si="20"/>
        <v>545</v>
      </c>
      <c r="E83" s="5">
        <f t="shared" si="21"/>
        <v>1300</v>
      </c>
      <c r="F83" s="5">
        <f t="shared" si="22"/>
        <v>12</v>
      </c>
      <c r="G83" s="5">
        <f t="shared" si="23"/>
        <v>6</v>
      </c>
      <c r="H83" s="5">
        <f t="shared" si="24"/>
        <v>3</v>
      </c>
      <c r="I83" s="1">
        <f t="shared" si="25"/>
        <v>0.90082644628099173</v>
      </c>
      <c r="J83" s="9">
        <f t="shared" si="26"/>
        <v>0.52173913043478259</v>
      </c>
    </row>
    <row r="84" spans="1:10" x14ac:dyDescent="0.25">
      <c r="A84" t="s">
        <v>66</v>
      </c>
      <c r="B84" s="5">
        <f t="shared" si="18"/>
        <v>50</v>
      </c>
      <c r="C84" s="5">
        <f t="shared" si="19"/>
        <v>135</v>
      </c>
      <c r="D84" s="5">
        <f t="shared" si="20"/>
        <v>1278</v>
      </c>
      <c r="E84" s="5">
        <f t="shared" si="21"/>
        <v>2803</v>
      </c>
      <c r="F84" s="5">
        <f t="shared" si="22"/>
        <v>26</v>
      </c>
      <c r="G84" s="5">
        <f t="shared" si="23"/>
        <v>8</v>
      </c>
      <c r="H84" s="5">
        <f t="shared" si="24"/>
        <v>6</v>
      </c>
      <c r="I84" s="1">
        <f t="shared" si="25"/>
        <v>0.90445859872611467</v>
      </c>
      <c r="J84" s="9">
        <f t="shared" si="26"/>
        <v>0.52</v>
      </c>
    </row>
    <row r="85" spans="1:10" x14ac:dyDescent="0.25">
      <c r="A85" t="s">
        <v>102</v>
      </c>
      <c r="B85" s="5">
        <f t="shared" si="18"/>
        <v>150</v>
      </c>
      <c r="C85" s="5">
        <f t="shared" si="19"/>
        <v>395</v>
      </c>
      <c r="D85" s="5">
        <f t="shared" si="20"/>
        <v>4086</v>
      </c>
      <c r="E85" s="5">
        <f t="shared" si="21"/>
        <v>8634</v>
      </c>
      <c r="F85" s="5">
        <f t="shared" si="22"/>
        <v>78</v>
      </c>
      <c r="G85" s="5">
        <f t="shared" si="23"/>
        <v>21</v>
      </c>
      <c r="H85" s="5">
        <f t="shared" si="24"/>
        <v>12</v>
      </c>
      <c r="I85" s="1">
        <f t="shared" si="25"/>
        <v>0.91185003347467086</v>
      </c>
      <c r="J85" s="9">
        <f t="shared" si="26"/>
        <v>0.52</v>
      </c>
    </row>
    <row r="86" spans="1:10" x14ac:dyDescent="0.25">
      <c r="A86" t="s">
        <v>82</v>
      </c>
      <c r="B86" s="5">
        <f t="shared" si="18"/>
        <v>27</v>
      </c>
      <c r="C86" s="5">
        <f t="shared" si="19"/>
        <v>77</v>
      </c>
      <c r="D86" s="5">
        <f t="shared" si="20"/>
        <v>703</v>
      </c>
      <c r="E86" s="5">
        <f t="shared" si="21"/>
        <v>1620</v>
      </c>
      <c r="F86" s="5">
        <f t="shared" si="22"/>
        <v>14</v>
      </c>
      <c r="G86" s="5">
        <f t="shared" si="23"/>
        <v>5</v>
      </c>
      <c r="H86" s="5">
        <f t="shared" si="24"/>
        <v>1</v>
      </c>
      <c r="I86" s="1">
        <f t="shared" si="25"/>
        <v>0.9012820512820513</v>
      </c>
      <c r="J86" s="9">
        <f t="shared" si="26"/>
        <v>0.51851851851851849</v>
      </c>
    </row>
    <row r="87" spans="1:10" x14ac:dyDescent="0.25">
      <c r="A87" t="s">
        <v>26</v>
      </c>
      <c r="B87" s="5">
        <f t="shared" si="18"/>
        <v>56</v>
      </c>
      <c r="C87" s="5">
        <f t="shared" si="19"/>
        <v>145</v>
      </c>
      <c r="D87" s="5">
        <f t="shared" si="20"/>
        <v>1420</v>
      </c>
      <c r="E87" s="5">
        <f t="shared" si="21"/>
        <v>3158</v>
      </c>
      <c r="F87" s="5">
        <f t="shared" si="22"/>
        <v>29</v>
      </c>
      <c r="G87" s="5">
        <f t="shared" si="23"/>
        <v>11</v>
      </c>
      <c r="H87" s="5">
        <f t="shared" si="24"/>
        <v>6</v>
      </c>
      <c r="I87" s="1">
        <f t="shared" si="25"/>
        <v>0.90734824281150162</v>
      </c>
      <c r="J87" s="9">
        <f t="shared" si="26"/>
        <v>0.5178571428571429</v>
      </c>
    </row>
    <row r="88" spans="1:10" x14ac:dyDescent="0.25">
      <c r="A88" t="s">
        <v>20</v>
      </c>
      <c r="B88" s="5">
        <f t="shared" si="18"/>
        <v>114</v>
      </c>
      <c r="C88" s="5">
        <f t="shared" si="19"/>
        <v>299</v>
      </c>
      <c r="D88" s="5">
        <f t="shared" si="20"/>
        <v>2633</v>
      </c>
      <c r="E88" s="5">
        <f t="shared" si="21"/>
        <v>6608</v>
      </c>
      <c r="F88" s="5">
        <f t="shared" si="22"/>
        <v>59</v>
      </c>
      <c r="G88" s="5">
        <f t="shared" si="23"/>
        <v>27</v>
      </c>
      <c r="H88" s="5">
        <f t="shared" si="24"/>
        <v>8</v>
      </c>
      <c r="I88" s="1">
        <f t="shared" si="25"/>
        <v>0.89802182810368347</v>
      </c>
      <c r="J88" s="9">
        <f t="shared" si="26"/>
        <v>0.51754385964912286</v>
      </c>
    </row>
    <row r="89" spans="1:10" x14ac:dyDescent="0.25">
      <c r="A89" t="s">
        <v>107</v>
      </c>
      <c r="B89" s="5">
        <f t="shared" si="18"/>
        <v>339</v>
      </c>
      <c r="C89" s="5">
        <f t="shared" si="19"/>
        <v>890</v>
      </c>
      <c r="D89" s="5">
        <f t="shared" si="20"/>
        <v>8953</v>
      </c>
      <c r="E89" s="5">
        <f t="shared" si="21"/>
        <v>19384</v>
      </c>
      <c r="F89" s="5">
        <f t="shared" si="22"/>
        <v>175</v>
      </c>
      <c r="G89" s="5">
        <f t="shared" si="23"/>
        <v>68</v>
      </c>
      <c r="H89" s="5">
        <f t="shared" si="24"/>
        <v>37</v>
      </c>
      <c r="I89" s="1">
        <f t="shared" si="25"/>
        <v>0.90958041247587118</v>
      </c>
      <c r="J89" s="9">
        <f t="shared" si="26"/>
        <v>0.51622418879056042</v>
      </c>
    </row>
    <row r="90" spans="1:10" x14ac:dyDescent="0.25">
      <c r="A90" t="s">
        <v>57</v>
      </c>
      <c r="B90" s="5">
        <f t="shared" si="18"/>
        <v>31</v>
      </c>
      <c r="C90" s="5">
        <f t="shared" si="19"/>
        <v>87</v>
      </c>
      <c r="D90" s="5">
        <f t="shared" si="20"/>
        <v>786</v>
      </c>
      <c r="E90" s="5">
        <f t="shared" si="21"/>
        <v>1861</v>
      </c>
      <c r="F90" s="5">
        <f t="shared" si="22"/>
        <v>16</v>
      </c>
      <c r="G90" s="5">
        <f t="shared" si="23"/>
        <v>7</v>
      </c>
      <c r="H90" s="5">
        <f t="shared" si="24"/>
        <v>0</v>
      </c>
      <c r="I90" s="1">
        <f t="shared" si="25"/>
        <v>0.90034364261168387</v>
      </c>
      <c r="J90" s="9">
        <f t="shared" si="26"/>
        <v>0.5161290322580645</v>
      </c>
    </row>
    <row r="91" spans="1:10" x14ac:dyDescent="0.25">
      <c r="A91" t="s">
        <v>63</v>
      </c>
      <c r="B91" s="5">
        <f t="shared" si="18"/>
        <v>84</v>
      </c>
      <c r="C91" s="5">
        <f t="shared" si="19"/>
        <v>227</v>
      </c>
      <c r="D91" s="5">
        <f t="shared" si="20"/>
        <v>2249</v>
      </c>
      <c r="E91" s="5">
        <f t="shared" si="21"/>
        <v>4838</v>
      </c>
      <c r="F91" s="5">
        <f t="shared" si="22"/>
        <v>43</v>
      </c>
      <c r="G91" s="5">
        <f t="shared" si="23"/>
        <v>16</v>
      </c>
      <c r="H91" s="5">
        <f t="shared" si="24"/>
        <v>6</v>
      </c>
      <c r="I91" s="1">
        <f t="shared" si="25"/>
        <v>0.90831987075928922</v>
      </c>
      <c r="J91" s="9">
        <f t="shared" si="26"/>
        <v>0.51190476190476186</v>
      </c>
    </row>
    <row r="92" spans="1:10" x14ac:dyDescent="0.25">
      <c r="A92" t="s">
        <v>19</v>
      </c>
      <c r="B92" s="5">
        <f t="shared" si="18"/>
        <v>206</v>
      </c>
      <c r="C92" s="5">
        <f t="shared" si="19"/>
        <v>531</v>
      </c>
      <c r="D92" s="5">
        <f t="shared" si="20"/>
        <v>5140</v>
      </c>
      <c r="E92" s="5">
        <f t="shared" si="21"/>
        <v>11622</v>
      </c>
      <c r="F92" s="5">
        <f t="shared" si="22"/>
        <v>105</v>
      </c>
      <c r="G92" s="5">
        <f t="shared" si="23"/>
        <v>44</v>
      </c>
      <c r="H92" s="5">
        <f t="shared" si="24"/>
        <v>23</v>
      </c>
      <c r="I92" s="1">
        <f t="shared" si="25"/>
        <v>0.90636572033151119</v>
      </c>
      <c r="J92" s="9">
        <f t="shared" si="26"/>
        <v>0.50970873786407767</v>
      </c>
    </row>
    <row r="93" spans="1:10" x14ac:dyDescent="0.25">
      <c r="A93" t="s">
        <v>46</v>
      </c>
      <c r="B93" s="5">
        <f t="shared" si="18"/>
        <v>169</v>
      </c>
      <c r="C93" s="5">
        <f t="shared" si="19"/>
        <v>464</v>
      </c>
      <c r="D93" s="5">
        <f t="shared" si="20"/>
        <v>4386</v>
      </c>
      <c r="E93" s="5">
        <f t="shared" si="21"/>
        <v>9799</v>
      </c>
      <c r="F93" s="5">
        <f t="shared" si="22"/>
        <v>86</v>
      </c>
      <c r="G93" s="5">
        <f t="shared" si="23"/>
        <v>31</v>
      </c>
      <c r="H93" s="5">
        <f t="shared" si="24"/>
        <v>14</v>
      </c>
      <c r="I93" s="1">
        <f t="shared" si="25"/>
        <v>0.90432989690721655</v>
      </c>
      <c r="J93" s="9">
        <f t="shared" si="26"/>
        <v>0.50887573964497046</v>
      </c>
    </row>
    <row r="94" spans="1:10" x14ac:dyDescent="0.25">
      <c r="A94" t="s">
        <v>132</v>
      </c>
      <c r="B94" s="5">
        <f t="shared" si="18"/>
        <v>116</v>
      </c>
      <c r="C94" s="5">
        <f t="shared" si="19"/>
        <v>329</v>
      </c>
      <c r="D94" s="5">
        <f t="shared" si="20"/>
        <v>3167</v>
      </c>
      <c r="E94" s="5">
        <f t="shared" si="21"/>
        <v>6780</v>
      </c>
      <c r="F94" s="5">
        <f t="shared" si="22"/>
        <v>59</v>
      </c>
      <c r="G94" s="5">
        <f t="shared" si="23"/>
        <v>20</v>
      </c>
      <c r="H94" s="5">
        <f t="shared" si="24"/>
        <v>8</v>
      </c>
      <c r="I94" s="1">
        <f t="shared" si="25"/>
        <v>0.90589244851258577</v>
      </c>
      <c r="J94" s="9">
        <f t="shared" si="26"/>
        <v>0.50862068965517238</v>
      </c>
    </row>
    <row r="95" spans="1:10" x14ac:dyDescent="0.25">
      <c r="A95" t="s">
        <v>32</v>
      </c>
      <c r="B95" s="5">
        <f t="shared" si="18"/>
        <v>234</v>
      </c>
      <c r="C95" s="5">
        <f t="shared" si="19"/>
        <v>664</v>
      </c>
      <c r="D95" s="5">
        <f t="shared" si="20"/>
        <v>6463</v>
      </c>
      <c r="E95" s="5">
        <f t="shared" si="21"/>
        <v>13522</v>
      </c>
      <c r="F95" s="5">
        <f t="shared" si="22"/>
        <v>119</v>
      </c>
      <c r="G95" s="5">
        <f t="shared" si="23"/>
        <v>43</v>
      </c>
      <c r="H95" s="5">
        <f t="shared" si="24"/>
        <v>18</v>
      </c>
      <c r="I95" s="1">
        <f t="shared" si="25"/>
        <v>0.90683316963659322</v>
      </c>
      <c r="J95" s="9">
        <f t="shared" si="26"/>
        <v>0.50854700854700852</v>
      </c>
    </row>
    <row r="96" spans="1:10" x14ac:dyDescent="0.25">
      <c r="A96" t="s">
        <v>150</v>
      </c>
      <c r="B96" s="5">
        <f t="shared" si="18"/>
        <v>59</v>
      </c>
      <c r="C96" s="5">
        <f t="shared" si="19"/>
        <v>155</v>
      </c>
      <c r="D96" s="5">
        <f t="shared" si="20"/>
        <v>1467</v>
      </c>
      <c r="E96" s="5">
        <f t="shared" si="21"/>
        <v>3316</v>
      </c>
      <c r="F96" s="5">
        <f t="shared" si="22"/>
        <v>30</v>
      </c>
      <c r="G96" s="5">
        <f t="shared" si="23"/>
        <v>14</v>
      </c>
      <c r="H96" s="5">
        <f t="shared" si="24"/>
        <v>7</v>
      </c>
      <c r="I96" s="1">
        <f t="shared" si="25"/>
        <v>0.90443896424167691</v>
      </c>
      <c r="J96" s="9">
        <f t="shared" si="26"/>
        <v>0.50847457627118642</v>
      </c>
    </row>
    <row r="97" spans="1:10" x14ac:dyDescent="0.25">
      <c r="A97" t="s">
        <v>13</v>
      </c>
      <c r="B97" s="5">
        <f t="shared" si="18"/>
        <v>120</v>
      </c>
      <c r="C97" s="5">
        <f t="shared" si="19"/>
        <v>328</v>
      </c>
      <c r="D97" s="5">
        <f t="shared" si="20"/>
        <v>3149</v>
      </c>
      <c r="E97" s="5">
        <f t="shared" si="21"/>
        <v>6840</v>
      </c>
      <c r="F97" s="5">
        <f t="shared" si="22"/>
        <v>61</v>
      </c>
      <c r="G97" s="5">
        <f t="shared" si="23"/>
        <v>27</v>
      </c>
      <c r="H97" s="5">
        <f t="shared" si="24"/>
        <v>13</v>
      </c>
      <c r="I97" s="1">
        <f t="shared" si="25"/>
        <v>0.90566580385389706</v>
      </c>
      <c r="J97" s="9">
        <f t="shared" si="26"/>
        <v>0.5083333333333333</v>
      </c>
    </row>
    <row r="98" spans="1:10" x14ac:dyDescent="0.25">
      <c r="A98" t="s">
        <v>81</v>
      </c>
      <c r="B98" s="5">
        <f t="shared" ref="B98:B129" si="27">SUMIF(GoalieName,A98,GS)</f>
        <v>137</v>
      </c>
      <c r="C98" s="5">
        <f t="shared" ref="C98:C129" si="28">SUMIF(GoalieName,A98,GA)</f>
        <v>369</v>
      </c>
      <c r="D98" s="5">
        <f t="shared" ref="D98:D129" si="29">SUMIF(GoalieName,A98,SV)</f>
        <v>3625</v>
      </c>
      <c r="E98" s="5">
        <f t="shared" ref="E98:E129" si="30">SUMIF(GoalieName,A98,MIN)</f>
        <v>8021</v>
      </c>
      <c r="F98" s="5">
        <f t="shared" ref="F98:F129" si="31">SUMIF(GoalieName,A98,QS)</f>
        <v>69</v>
      </c>
      <c r="G98" s="5">
        <f t="shared" ref="G98:G129" si="32">SUMIF(GoalieName,A98,RBS)</f>
        <v>25</v>
      </c>
      <c r="H98" s="5">
        <f t="shared" ref="H98:H129" si="33">SUMIF(GoalieName,A98,PULL)</f>
        <v>8</v>
      </c>
      <c r="I98" s="1">
        <f t="shared" ref="I98:I129" si="34">D98/SUM(C98:D98)</f>
        <v>0.90761141712568849</v>
      </c>
      <c r="J98" s="9">
        <f t="shared" ref="J98:J129" si="35">F98/B98</f>
        <v>0.5036496350364964</v>
      </c>
    </row>
    <row r="99" spans="1:10" x14ac:dyDescent="0.25">
      <c r="A99" t="s">
        <v>64</v>
      </c>
      <c r="B99" s="5">
        <f t="shared" si="27"/>
        <v>217</v>
      </c>
      <c r="C99" s="5">
        <f t="shared" si="28"/>
        <v>570</v>
      </c>
      <c r="D99" s="5">
        <f t="shared" si="29"/>
        <v>5389</v>
      </c>
      <c r="E99" s="5">
        <f t="shared" si="30"/>
        <v>12664</v>
      </c>
      <c r="F99" s="5">
        <f t="shared" si="31"/>
        <v>109</v>
      </c>
      <c r="G99" s="5">
        <f t="shared" si="32"/>
        <v>46</v>
      </c>
      <c r="H99" s="5">
        <f t="shared" si="33"/>
        <v>15</v>
      </c>
      <c r="I99" s="1">
        <f t="shared" si="34"/>
        <v>0.90434636684007386</v>
      </c>
      <c r="J99" s="9">
        <f t="shared" si="35"/>
        <v>0.50230414746543783</v>
      </c>
    </row>
    <row r="100" spans="1:10" x14ac:dyDescent="0.25">
      <c r="A100" t="s">
        <v>133</v>
      </c>
      <c r="B100" s="5">
        <f t="shared" si="27"/>
        <v>4</v>
      </c>
      <c r="C100" s="5">
        <f t="shared" si="28"/>
        <v>16</v>
      </c>
      <c r="D100" s="5">
        <f t="shared" si="29"/>
        <v>90</v>
      </c>
      <c r="E100" s="5">
        <f t="shared" si="30"/>
        <v>238</v>
      </c>
      <c r="F100" s="5">
        <f t="shared" si="31"/>
        <v>2</v>
      </c>
      <c r="G100" s="5">
        <f t="shared" si="32"/>
        <v>1</v>
      </c>
      <c r="H100" s="5">
        <f t="shared" si="33"/>
        <v>0</v>
      </c>
      <c r="I100" s="1">
        <f t="shared" si="34"/>
        <v>0.84905660377358494</v>
      </c>
      <c r="J100" s="9">
        <f t="shared" si="35"/>
        <v>0.5</v>
      </c>
    </row>
    <row r="101" spans="1:10" x14ac:dyDescent="0.25">
      <c r="A101" t="s">
        <v>121</v>
      </c>
      <c r="B101" s="5">
        <f t="shared" si="27"/>
        <v>4</v>
      </c>
      <c r="C101" s="5">
        <f t="shared" si="28"/>
        <v>9</v>
      </c>
      <c r="D101" s="5">
        <f t="shared" si="29"/>
        <v>107</v>
      </c>
      <c r="E101" s="5">
        <f t="shared" si="30"/>
        <v>238</v>
      </c>
      <c r="F101" s="5">
        <f t="shared" si="31"/>
        <v>2</v>
      </c>
      <c r="G101" s="5">
        <f t="shared" si="32"/>
        <v>0</v>
      </c>
      <c r="H101" s="5">
        <f t="shared" si="33"/>
        <v>0</v>
      </c>
      <c r="I101" s="1">
        <f t="shared" si="34"/>
        <v>0.92241379310344829</v>
      </c>
      <c r="J101" s="9">
        <f t="shared" si="35"/>
        <v>0.5</v>
      </c>
    </row>
    <row r="102" spans="1:10" x14ac:dyDescent="0.25">
      <c r="A102" t="s">
        <v>144</v>
      </c>
      <c r="B102" s="5">
        <f t="shared" si="27"/>
        <v>2</v>
      </c>
      <c r="C102" s="5">
        <f t="shared" si="28"/>
        <v>6</v>
      </c>
      <c r="D102" s="5">
        <f t="shared" si="29"/>
        <v>62</v>
      </c>
      <c r="E102" s="5">
        <f t="shared" si="30"/>
        <v>120</v>
      </c>
      <c r="F102" s="5">
        <f t="shared" si="31"/>
        <v>1</v>
      </c>
      <c r="G102" s="5">
        <f t="shared" si="32"/>
        <v>0</v>
      </c>
      <c r="H102" s="5">
        <f t="shared" si="33"/>
        <v>0</v>
      </c>
      <c r="I102" s="1">
        <f t="shared" si="34"/>
        <v>0.91176470588235292</v>
      </c>
      <c r="J102" s="9">
        <f t="shared" si="35"/>
        <v>0.5</v>
      </c>
    </row>
    <row r="103" spans="1:10" x14ac:dyDescent="0.25">
      <c r="A103" t="s">
        <v>137</v>
      </c>
      <c r="B103" s="5">
        <f t="shared" si="27"/>
        <v>12</v>
      </c>
      <c r="C103" s="5">
        <f t="shared" si="28"/>
        <v>36</v>
      </c>
      <c r="D103" s="5">
        <f t="shared" si="29"/>
        <v>325</v>
      </c>
      <c r="E103" s="5">
        <f t="shared" si="30"/>
        <v>643</v>
      </c>
      <c r="F103" s="5">
        <f t="shared" si="31"/>
        <v>6</v>
      </c>
      <c r="G103" s="5">
        <f t="shared" si="32"/>
        <v>3</v>
      </c>
      <c r="H103" s="5">
        <f t="shared" si="33"/>
        <v>2</v>
      </c>
      <c r="I103" s="1">
        <f t="shared" si="34"/>
        <v>0.90027700831024926</v>
      </c>
      <c r="J103" s="9">
        <f t="shared" si="35"/>
        <v>0.5</v>
      </c>
    </row>
    <row r="104" spans="1:10" x14ac:dyDescent="0.25">
      <c r="A104" t="s">
        <v>125</v>
      </c>
      <c r="B104" s="5">
        <f t="shared" si="27"/>
        <v>4</v>
      </c>
      <c r="C104" s="5">
        <f t="shared" si="28"/>
        <v>15</v>
      </c>
      <c r="D104" s="5">
        <f t="shared" si="29"/>
        <v>103</v>
      </c>
      <c r="E104" s="5">
        <f t="shared" si="30"/>
        <v>207</v>
      </c>
      <c r="F104" s="5">
        <f t="shared" si="31"/>
        <v>2</v>
      </c>
      <c r="G104" s="5">
        <f t="shared" si="32"/>
        <v>2</v>
      </c>
      <c r="H104" s="5">
        <f t="shared" si="33"/>
        <v>1</v>
      </c>
      <c r="I104" s="1">
        <f t="shared" si="34"/>
        <v>0.8728813559322034</v>
      </c>
      <c r="J104" s="9">
        <f t="shared" si="35"/>
        <v>0.5</v>
      </c>
    </row>
    <row r="105" spans="1:10" x14ac:dyDescent="0.25">
      <c r="A105" t="s">
        <v>105</v>
      </c>
      <c r="B105" s="5">
        <f t="shared" si="27"/>
        <v>2</v>
      </c>
      <c r="C105" s="5">
        <f t="shared" si="28"/>
        <v>7</v>
      </c>
      <c r="D105" s="5">
        <f t="shared" si="29"/>
        <v>72</v>
      </c>
      <c r="E105" s="5">
        <f t="shared" si="30"/>
        <v>120</v>
      </c>
      <c r="F105" s="5">
        <f t="shared" si="31"/>
        <v>1</v>
      </c>
      <c r="G105" s="5">
        <f t="shared" si="32"/>
        <v>0</v>
      </c>
      <c r="H105" s="5">
        <f t="shared" si="33"/>
        <v>0</v>
      </c>
      <c r="I105" s="1">
        <f t="shared" si="34"/>
        <v>0.91139240506329111</v>
      </c>
      <c r="J105" s="9">
        <f t="shared" si="35"/>
        <v>0.5</v>
      </c>
    </row>
    <row r="106" spans="1:10" x14ac:dyDescent="0.25">
      <c r="A106" t="s">
        <v>140</v>
      </c>
      <c r="B106" s="5">
        <f t="shared" si="27"/>
        <v>2</v>
      </c>
      <c r="C106" s="5">
        <f t="shared" si="28"/>
        <v>7</v>
      </c>
      <c r="D106" s="5">
        <f t="shared" si="29"/>
        <v>46</v>
      </c>
      <c r="E106" s="5">
        <f t="shared" si="30"/>
        <v>121</v>
      </c>
      <c r="F106" s="5">
        <f t="shared" si="31"/>
        <v>1</v>
      </c>
      <c r="G106" s="5">
        <f t="shared" si="32"/>
        <v>1</v>
      </c>
      <c r="H106" s="5">
        <f t="shared" si="33"/>
        <v>0</v>
      </c>
      <c r="I106" s="1">
        <f t="shared" si="34"/>
        <v>0.86792452830188682</v>
      </c>
      <c r="J106" s="9">
        <f t="shared" si="35"/>
        <v>0.5</v>
      </c>
    </row>
    <row r="107" spans="1:10" x14ac:dyDescent="0.25">
      <c r="A107" t="s">
        <v>85</v>
      </c>
      <c r="B107" s="5">
        <f t="shared" si="27"/>
        <v>6</v>
      </c>
      <c r="C107" s="5">
        <f t="shared" si="28"/>
        <v>21</v>
      </c>
      <c r="D107" s="5">
        <f t="shared" si="29"/>
        <v>165</v>
      </c>
      <c r="E107" s="5">
        <f t="shared" si="30"/>
        <v>359</v>
      </c>
      <c r="F107" s="5">
        <f t="shared" si="31"/>
        <v>3</v>
      </c>
      <c r="G107" s="5">
        <f t="shared" si="32"/>
        <v>3</v>
      </c>
      <c r="H107" s="5">
        <f t="shared" si="33"/>
        <v>0</v>
      </c>
      <c r="I107" s="1">
        <f t="shared" si="34"/>
        <v>0.88709677419354838</v>
      </c>
      <c r="J107" s="9">
        <f t="shared" si="35"/>
        <v>0.5</v>
      </c>
    </row>
    <row r="108" spans="1:10" x14ac:dyDescent="0.25">
      <c r="A108" t="s">
        <v>182</v>
      </c>
      <c r="B108" s="5">
        <f t="shared" si="27"/>
        <v>2</v>
      </c>
      <c r="C108" s="5">
        <f t="shared" si="28"/>
        <v>3</v>
      </c>
      <c r="D108" s="5">
        <f t="shared" si="29"/>
        <v>55</v>
      </c>
      <c r="E108" s="5">
        <f t="shared" si="30"/>
        <v>118</v>
      </c>
      <c r="F108" s="5">
        <f t="shared" si="31"/>
        <v>1</v>
      </c>
      <c r="G108" s="5">
        <f t="shared" si="32"/>
        <v>1</v>
      </c>
      <c r="H108" s="5">
        <f t="shared" si="33"/>
        <v>0</v>
      </c>
      <c r="I108" s="1">
        <f t="shared" si="34"/>
        <v>0.94827586206896552</v>
      </c>
      <c r="J108" s="9">
        <f t="shared" si="35"/>
        <v>0.5</v>
      </c>
    </row>
    <row r="109" spans="1:10" x14ac:dyDescent="0.25">
      <c r="A109" t="s">
        <v>71</v>
      </c>
      <c r="B109" s="5">
        <f t="shared" si="27"/>
        <v>208</v>
      </c>
      <c r="C109" s="5">
        <f t="shared" si="28"/>
        <v>567</v>
      </c>
      <c r="D109" s="5">
        <f t="shared" si="29"/>
        <v>5494</v>
      </c>
      <c r="E109" s="5">
        <f t="shared" si="30"/>
        <v>12062</v>
      </c>
      <c r="F109" s="5">
        <f t="shared" si="31"/>
        <v>103</v>
      </c>
      <c r="G109" s="5">
        <f t="shared" si="32"/>
        <v>34</v>
      </c>
      <c r="H109" s="5">
        <f t="shared" si="33"/>
        <v>15</v>
      </c>
      <c r="I109" s="1">
        <f t="shared" si="34"/>
        <v>0.90645108067975577</v>
      </c>
      <c r="J109" s="9">
        <f t="shared" si="35"/>
        <v>0.49519230769230771</v>
      </c>
    </row>
    <row r="110" spans="1:10" x14ac:dyDescent="0.25">
      <c r="A110" t="s">
        <v>65</v>
      </c>
      <c r="B110" s="5">
        <f t="shared" si="27"/>
        <v>176</v>
      </c>
      <c r="C110" s="5">
        <f t="shared" si="28"/>
        <v>470</v>
      </c>
      <c r="D110" s="5">
        <f t="shared" si="29"/>
        <v>4374</v>
      </c>
      <c r="E110" s="5">
        <f t="shared" si="30"/>
        <v>9880</v>
      </c>
      <c r="F110" s="5">
        <f t="shared" si="31"/>
        <v>87</v>
      </c>
      <c r="G110" s="5">
        <f t="shared" si="32"/>
        <v>38</v>
      </c>
      <c r="H110" s="5">
        <f t="shared" si="33"/>
        <v>23</v>
      </c>
      <c r="I110" s="1">
        <f t="shared" si="34"/>
        <v>0.90297274979355902</v>
      </c>
      <c r="J110" s="9">
        <f t="shared" si="35"/>
        <v>0.49431818181818182</v>
      </c>
    </row>
    <row r="111" spans="1:10" x14ac:dyDescent="0.25">
      <c r="A111" t="s">
        <v>89</v>
      </c>
      <c r="B111" s="5">
        <f t="shared" si="27"/>
        <v>142</v>
      </c>
      <c r="C111" s="5">
        <f t="shared" si="28"/>
        <v>419</v>
      </c>
      <c r="D111" s="5">
        <f t="shared" si="29"/>
        <v>3570</v>
      </c>
      <c r="E111" s="5">
        <f t="shared" si="30"/>
        <v>8145</v>
      </c>
      <c r="F111" s="5">
        <f t="shared" si="31"/>
        <v>70</v>
      </c>
      <c r="G111" s="5">
        <f t="shared" si="32"/>
        <v>34</v>
      </c>
      <c r="H111" s="5">
        <f t="shared" si="33"/>
        <v>13</v>
      </c>
      <c r="I111" s="1">
        <f t="shared" si="34"/>
        <v>0.89496114314364505</v>
      </c>
      <c r="J111" s="9">
        <f t="shared" si="35"/>
        <v>0.49295774647887325</v>
      </c>
    </row>
    <row r="112" spans="1:10" x14ac:dyDescent="0.25">
      <c r="A112" t="s">
        <v>88</v>
      </c>
      <c r="B112" s="5">
        <f t="shared" si="27"/>
        <v>119</v>
      </c>
      <c r="C112" s="5">
        <f t="shared" si="28"/>
        <v>312</v>
      </c>
      <c r="D112" s="5">
        <f t="shared" si="29"/>
        <v>3146</v>
      </c>
      <c r="E112" s="5">
        <f t="shared" si="30"/>
        <v>6906</v>
      </c>
      <c r="F112" s="5">
        <f t="shared" si="31"/>
        <v>58</v>
      </c>
      <c r="G112" s="5">
        <f t="shared" si="32"/>
        <v>23</v>
      </c>
      <c r="H112" s="5">
        <f t="shared" si="33"/>
        <v>7</v>
      </c>
      <c r="I112" s="1">
        <f t="shared" si="34"/>
        <v>0.90977443609022557</v>
      </c>
      <c r="J112" s="9">
        <f t="shared" si="35"/>
        <v>0.48739495798319327</v>
      </c>
    </row>
    <row r="113" spans="1:10" x14ac:dyDescent="0.25">
      <c r="A113" t="s">
        <v>58</v>
      </c>
      <c r="B113" s="5">
        <f t="shared" si="27"/>
        <v>117</v>
      </c>
      <c r="C113" s="5">
        <f t="shared" si="28"/>
        <v>286</v>
      </c>
      <c r="D113" s="5">
        <f t="shared" si="29"/>
        <v>2717</v>
      </c>
      <c r="E113" s="5">
        <f t="shared" si="30"/>
        <v>6416</v>
      </c>
      <c r="F113" s="5">
        <f t="shared" si="31"/>
        <v>57</v>
      </c>
      <c r="G113" s="5">
        <f t="shared" si="32"/>
        <v>24</v>
      </c>
      <c r="H113" s="5">
        <f t="shared" si="33"/>
        <v>17</v>
      </c>
      <c r="I113" s="1">
        <f t="shared" si="34"/>
        <v>0.90476190476190477</v>
      </c>
      <c r="J113" s="9">
        <f t="shared" si="35"/>
        <v>0.48717948717948717</v>
      </c>
    </row>
    <row r="114" spans="1:10" x14ac:dyDescent="0.25">
      <c r="A114" t="s">
        <v>55</v>
      </c>
      <c r="B114" s="5">
        <f t="shared" si="27"/>
        <v>109</v>
      </c>
      <c r="C114" s="5">
        <f t="shared" si="28"/>
        <v>294</v>
      </c>
      <c r="D114" s="5">
        <f t="shared" si="29"/>
        <v>2903</v>
      </c>
      <c r="E114" s="5">
        <f t="shared" si="30"/>
        <v>6216</v>
      </c>
      <c r="F114" s="5">
        <f t="shared" si="31"/>
        <v>53</v>
      </c>
      <c r="G114" s="5">
        <f t="shared" si="32"/>
        <v>18</v>
      </c>
      <c r="H114" s="5">
        <f t="shared" si="33"/>
        <v>11</v>
      </c>
      <c r="I114" s="1">
        <f t="shared" si="34"/>
        <v>0.90803878636221458</v>
      </c>
      <c r="J114" s="9">
        <f t="shared" si="35"/>
        <v>0.48623853211009177</v>
      </c>
    </row>
    <row r="115" spans="1:10" x14ac:dyDescent="0.25">
      <c r="A115" t="s">
        <v>11</v>
      </c>
      <c r="B115" s="5">
        <f t="shared" si="27"/>
        <v>107</v>
      </c>
      <c r="C115" s="5">
        <f t="shared" si="28"/>
        <v>278</v>
      </c>
      <c r="D115" s="5">
        <f t="shared" si="29"/>
        <v>2691</v>
      </c>
      <c r="E115" s="5">
        <f t="shared" si="30"/>
        <v>6138</v>
      </c>
      <c r="F115" s="5">
        <f t="shared" si="31"/>
        <v>52</v>
      </c>
      <c r="G115" s="5">
        <f t="shared" si="32"/>
        <v>18</v>
      </c>
      <c r="H115" s="5">
        <f t="shared" si="33"/>
        <v>10</v>
      </c>
      <c r="I115" s="1">
        <f t="shared" si="34"/>
        <v>0.90636577972381271</v>
      </c>
      <c r="J115" s="9">
        <f t="shared" si="35"/>
        <v>0.48598130841121495</v>
      </c>
    </row>
    <row r="116" spans="1:10" x14ac:dyDescent="0.25">
      <c r="A116" t="s">
        <v>134</v>
      </c>
      <c r="B116" s="5">
        <f t="shared" si="27"/>
        <v>23</v>
      </c>
      <c r="C116" s="5">
        <f t="shared" si="28"/>
        <v>60</v>
      </c>
      <c r="D116" s="5">
        <f t="shared" si="29"/>
        <v>618</v>
      </c>
      <c r="E116" s="5">
        <f t="shared" si="30"/>
        <v>1354</v>
      </c>
      <c r="F116" s="5">
        <f t="shared" si="31"/>
        <v>11</v>
      </c>
      <c r="G116" s="5">
        <f t="shared" si="32"/>
        <v>3</v>
      </c>
      <c r="H116" s="5">
        <f t="shared" si="33"/>
        <v>2</v>
      </c>
      <c r="I116" s="1">
        <f t="shared" si="34"/>
        <v>0.91150442477876104</v>
      </c>
      <c r="J116" s="9">
        <f t="shared" si="35"/>
        <v>0.47826086956521741</v>
      </c>
    </row>
    <row r="117" spans="1:10" x14ac:dyDescent="0.25">
      <c r="A117" t="s">
        <v>73</v>
      </c>
      <c r="B117" s="5">
        <f t="shared" si="27"/>
        <v>323</v>
      </c>
      <c r="C117" s="5">
        <f t="shared" si="28"/>
        <v>889</v>
      </c>
      <c r="D117" s="5">
        <f t="shared" si="29"/>
        <v>8761</v>
      </c>
      <c r="E117" s="5">
        <f t="shared" si="30"/>
        <v>18588</v>
      </c>
      <c r="F117" s="5">
        <f t="shared" si="31"/>
        <v>153</v>
      </c>
      <c r="G117" s="5">
        <f t="shared" si="32"/>
        <v>56</v>
      </c>
      <c r="H117" s="5">
        <f t="shared" si="33"/>
        <v>29</v>
      </c>
      <c r="I117" s="1">
        <f t="shared" si="34"/>
        <v>0.90787564766839379</v>
      </c>
      <c r="J117" s="9">
        <f t="shared" si="35"/>
        <v>0.47368421052631576</v>
      </c>
    </row>
    <row r="118" spans="1:10" x14ac:dyDescent="0.25">
      <c r="A118" t="s">
        <v>119</v>
      </c>
      <c r="B118" s="5">
        <f t="shared" si="27"/>
        <v>89</v>
      </c>
      <c r="C118" s="5">
        <f t="shared" si="28"/>
        <v>247</v>
      </c>
      <c r="D118" s="5">
        <f t="shared" si="29"/>
        <v>2369</v>
      </c>
      <c r="E118" s="5">
        <f t="shared" si="30"/>
        <v>5184</v>
      </c>
      <c r="F118" s="5">
        <f t="shared" si="31"/>
        <v>42</v>
      </c>
      <c r="G118" s="5">
        <f t="shared" si="32"/>
        <v>13</v>
      </c>
      <c r="H118" s="5">
        <f t="shared" si="33"/>
        <v>4</v>
      </c>
      <c r="I118" s="1">
        <f t="shared" si="34"/>
        <v>0.90558103975535165</v>
      </c>
      <c r="J118" s="9">
        <f t="shared" si="35"/>
        <v>0.47191011235955055</v>
      </c>
    </row>
    <row r="119" spans="1:10" x14ac:dyDescent="0.25">
      <c r="A119" t="s">
        <v>123</v>
      </c>
      <c r="B119" s="5">
        <f t="shared" si="27"/>
        <v>159</v>
      </c>
      <c r="C119" s="5">
        <f t="shared" si="28"/>
        <v>435</v>
      </c>
      <c r="D119" s="5">
        <f t="shared" si="29"/>
        <v>4533</v>
      </c>
      <c r="E119" s="5">
        <f t="shared" si="30"/>
        <v>8930</v>
      </c>
      <c r="F119" s="5">
        <f t="shared" si="31"/>
        <v>75</v>
      </c>
      <c r="G119" s="5">
        <f t="shared" si="32"/>
        <v>30</v>
      </c>
      <c r="H119" s="5">
        <f t="shared" si="33"/>
        <v>23</v>
      </c>
      <c r="I119" s="1">
        <f t="shared" si="34"/>
        <v>0.9124396135265701</v>
      </c>
      <c r="J119" s="9">
        <f t="shared" si="35"/>
        <v>0.47169811320754718</v>
      </c>
    </row>
    <row r="120" spans="1:10" x14ac:dyDescent="0.25">
      <c r="A120" t="s">
        <v>28</v>
      </c>
      <c r="B120" s="5">
        <f t="shared" si="27"/>
        <v>180</v>
      </c>
      <c r="C120" s="5">
        <f t="shared" si="28"/>
        <v>473</v>
      </c>
      <c r="D120" s="5">
        <f t="shared" si="29"/>
        <v>4580</v>
      </c>
      <c r="E120" s="5">
        <f t="shared" si="30"/>
        <v>10136</v>
      </c>
      <c r="F120" s="5">
        <f t="shared" si="31"/>
        <v>84</v>
      </c>
      <c r="G120" s="5">
        <f t="shared" si="32"/>
        <v>42</v>
      </c>
      <c r="H120" s="5">
        <f t="shared" si="33"/>
        <v>20</v>
      </c>
      <c r="I120" s="1">
        <f t="shared" si="34"/>
        <v>0.90639224223233728</v>
      </c>
      <c r="J120" s="9">
        <f t="shared" si="35"/>
        <v>0.46666666666666667</v>
      </c>
    </row>
    <row r="121" spans="1:10" x14ac:dyDescent="0.25">
      <c r="A121" t="s">
        <v>163</v>
      </c>
      <c r="B121" s="5">
        <f t="shared" si="27"/>
        <v>15</v>
      </c>
      <c r="C121" s="5">
        <f t="shared" si="28"/>
        <v>35</v>
      </c>
      <c r="D121" s="5">
        <f t="shared" si="29"/>
        <v>311</v>
      </c>
      <c r="E121" s="5">
        <f t="shared" si="30"/>
        <v>834</v>
      </c>
      <c r="F121" s="5">
        <f t="shared" si="31"/>
        <v>7</v>
      </c>
      <c r="G121" s="5">
        <f t="shared" si="32"/>
        <v>3</v>
      </c>
      <c r="H121" s="5">
        <f t="shared" si="33"/>
        <v>2</v>
      </c>
      <c r="I121" s="1">
        <f t="shared" si="34"/>
        <v>0.89884393063583812</v>
      </c>
      <c r="J121" s="9">
        <f t="shared" si="35"/>
        <v>0.46666666666666667</v>
      </c>
    </row>
    <row r="122" spans="1:10" x14ac:dyDescent="0.25">
      <c r="A122" t="s">
        <v>97</v>
      </c>
      <c r="B122" s="5">
        <f t="shared" si="27"/>
        <v>58</v>
      </c>
      <c r="C122" s="5">
        <f t="shared" si="28"/>
        <v>177</v>
      </c>
      <c r="D122" s="5">
        <f t="shared" si="29"/>
        <v>1672</v>
      </c>
      <c r="E122" s="5">
        <f t="shared" si="30"/>
        <v>3391</v>
      </c>
      <c r="F122" s="5">
        <f t="shared" si="31"/>
        <v>27</v>
      </c>
      <c r="G122" s="5">
        <f t="shared" si="32"/>
        <v>13</v>
      </c>
      <c r="H122" s="5">
        <f t="shared" si="33"/>
        <v>3</v>
      </c>
      <c r="I122" s="1">
        <f t="shared" si="34"/>
        <v>0.90427257977285014</v>
      </c>
      <c r="J122" s="9">
        <f t="shared" si="35"/>
        <v>0.46551724137931033</v>
      </c>
    </row>
    <row r="123" spans="1:10" x14ac:dyDescent="0.25">
      <c r="A123" t="s">
        <v>76</v>
      </c>
      <c r="B123" s="5">
        <f t="shared" si="27"/>
        <v>182</v>
      </c>
      <c r="C123" s="5">
        <f t="shared" si="28"/>
        <v>495</v>
      </c>
      <c r="D123" s="5">
        <f t="shared" si="29"/>
        <v>4635</v>
      </c>
      <c r="E123" s="5">
        <f t="shared" si="30"/>
        <v>10668</v>
      </c>
      <c r="F123" s="5">
        <f t="shared" si="31"/>
        <v>84</v>
      </c>
      <c r="G123" s="5">
        <f t="shared" si="32"/>
        <v>33</v>
      </c>
      <c r="H123" s="5">
        <f t="shared" si="33"/>
        <v>10</v>
      </c>
      <c r="I123" s="1">
        <f t="shared" si="34"/>
        <v>0.90350877192982459</v>
      </c>
      <c r="J123" s="9">
        <f t="shared" si="35"/>
        <v>0.46153846153846156</v>
      </c>
    </row>
    <row r="124" spans="1:10" x14ac:dyDescent="0.25">
      <c r="A124" t="s">
        <v>29</v>
      </c>
      <c r="B124" s="5">
        <f t="shared" si="27"/>
        <v>35</v>
      </c>
      <c r="C124" s="5">
        <f t="shared" si="28"/>
        <v>94</v>
      </c>
      <c r="D124" s="5">
        <f t="shared" si="29"/>
        <v>850</v>
      </c>
      <c r="E124" s="5">
        <f t="shared" si="30"/>
        <v>1959</v>
      </c>
      <c r="F124" s="5">
        <f t="shared" si="31"/>
        <v>16</v>
      </c>
      <c r="G124" s="5">
        <f t="shared" si="32"/>
        <v>8</v>
      </c>
      <c r="H124" s="5">
        <f t="shared" si="33"/>
        <v>5</v>
      </c>
      <c r="I124" s="1">
        <f t="shared" si="34"/>
        <v>0.90042372881355937</v>
      </c>
      <c r="J124" s="9">
        <f t="shared" si="35"/>
        <v>0.45714285714285713</v>
      </c>
    </row>
    <row r="125" spans="1:10" x14ac:dyDescent="0.25">
      <c r="A125" t="s">
        <v>35</v>
      </c>
      <c r="B125" s="5">
        <f t="shared" si="27"/>
        <v>35</v>
      </c>
      <c r="C125" s="5">
        <f t="shared" si="28"/>
        <v>96</v>
      </c>
      <c r="D125" s="5">
        <f t="shared" si="29"/>
        <v>816</v>
      </c>
      <c r="E125" s="5">
        <f t="shared" si="30"/>
        <v>2052</v>
      </c>
      <c r="F125" s="5">
        <f t="shared" si="31"/>
        <v>16</v>
      </c>
      <c r="G125" s="5">
        <f t="shared" si="32"/>
        <v>8</v>
      </c>
      <c r="H125" s="5">
        <f t="shared" si="33"/>
        <v>2</v>
      </c>
      <c r="I125" s="1">
        <f t="shared" si="34"/>
        <v>0.89473684210526316</v>
      </c>
      <c r="J125" s="9">
        <f t="shared" si="35"/>
        <v>0.45714285714285713</v>
      </c>
    </row>
    <row r="126" spans="1:10" x14ac:dyDescent="0.25">
      <c r="A126" t="s">
        <v>25</v>
      </c>
      <c r="B126" s="5">
        <f t="shared" si="27"/>
        <v>92</v>
      </c>
      <c r="C126" s="5">
        <f t="shared" si="28"/>
        <v>266</v>
      </c>
      <c r="D126" s="5">
        <f t="shared" si="29"/>
        <v>2568</v>
      </c>
      <c r="E126" s="5">
        <f t="shared" si="30"/>
        <v>5328</v>
      </c>
      <c r="F126" s="5">
        <f t="shared" si="31"/>
        <v>42</v>
      </c>
      <c r="G126" s="5">
        <f t="shared" si="32"/>
        <v>15</v>
      </c>
      <c r="H126" s="5">
        <f t="shared" si="33"/>
        <v>6</v>
      </c>
      <c r="I126" s="1">
        <f t="shared" si="34"/>
        <v>0.90613973182780527</v>
      </c>
      <c r="J126" s="9">
        <f t="shared" si="35"/>
        <v>0.45652173913043476</v>
      </c>
    </row>
    <row r="127" spans="1:10" x14ac:dyDescent="0.25">
      <c r="A127" t="s">
        <v>75</v>
      </c>
      <c r="B127" s="5">
        <f t="shared" si="27"/>
        <v>68</v>
      </c>
      <c r="C127" s="5">
        <f t="shared" si="28"/>
        <v>194</v>
      </c>
      <c r="D127" s="5">
        <f t="shared" si="29"/>
        <v>1722</v>
      </c>
      <c r="E127" s="5">
        <f t="shared" si="30"/>
        <v>3916</v>
      </c>
      <c r="F127" s="5">
        <f t="shared" si="31"/>
        <v>31</v>
      </c>
      <c r="G127" s="5">
        <f t="shared" si="32"/>
        <v>15</v>
      </c>
      <c r="H127" s="5">
        <f t="shared" si="33"/>
        <v>7</v>
      </c>
      <c r="I127" s="1">
        <f t="shared" si="34"/>
        <v>0.89874739039665974</v>
      </c>
      <c r="J127" s="9">
        <f t="shared" si="35"/>
        <v>0.45588235294117646</v>
      </c>
    </row>
    <row r="128" spans="1:10" x14ac:dyDescent="0.25">
      <c r="A128" t="s">
        <v>116</v>
      </c>
      <c r="B128" s="5">
        <f t="shared" si="27"/>
        <v>66</v>
      </c>
      <c r="C128" s="5">
        <f t="shared" si="28"/>
        <v>197</v>
      </c>
      <c r="D128" s="5">
        <f t="shared" si="29"/>
        <v>1849</v>
      </c>
      <c r="E128" s="5">
        <f t="shared" si="30"/>
        <v>3856</v>
      </c>
      <c r="F128" s="5">
        <f t="shared" si="31"/>
        <v>30</v>
      </c>
      <c r="G128" s="5">
        <f t="shared" si="32"/>
        <v>11</v>
      </c>
      <c r="H128" s="5">
        <f t="shared" si="33"/>
        <v>3</v>
      </c>
      <c r="I128" s="1">
        <f t="shared" si="34"/>
        <v>0.90371456500488756</v>
      </c>
      <c r="J128" s="9">
        <f t="shared" si="35"/>
        <v>0.45454545454545453</v>
      </c>
    </row>
    <row r="129" spans="1:10" x14ac:dyDescent="0.25">
      <c r="A129" t="s">
        <v>74</v>
      </c>
      <c r="B129" s="5">
        <f t="shared" si="27"/>
        <v>108</v>
      </c>
      <c r="C129" s="5">
        <f t="shared" si="28"/>
        <v>279</v>
      </c>
      <c r="D129" s="5">
        <f t="shared" si="29"/>
        <v>2585</v>
      </c>
      <c r="E129" s="5">
        <f t="shared" si="30"/>
        <v>6005</v>
      </c>
      <c r="F129" s="5">
        <f t="shared" si="31"/>
        <v>49</v>
      </c>
      <c r="G129" s="5">
        <f t="shared" si="32"/>
        <v>19</v>
      </c>
      <c r="H129" s="5">
        <f t="shared" si="33"/>
        <v>16</v>
      </c>
      <c r="I129" s="1">
        <f t="shared" si="34"/>
        <v>0.90258379888268159</v>
      </c>
      <c r="J129" s="9">
        <f t="shared" si="35"/>
        <v>0.45370370370370372</v>
      </c>
    </row>
    <row r="130" spans="1:10" x14ac:dyDescent="0.25">
      <c r="A130" t="s">
        <v>72</v>
      </c>
      <c r="B130" s="5">
        <f t="shared" ref="B130:B161" si="36">SUMIF(GoalieName,A130,GS)</f>
        <v>60</v>
      </c>
      <c r="C130" s="5">
        <f t="shared" ref="C130:C161" si="37">SUMIF(GoalieName,A130,GA)</f>
        <v>176</v>
      </c>
      <c r="D130" s="5">
        <f t="shared" ref="D130:D161" si="38">SUMIF(GoalieName,A130,SV)</f>
        <v>1469</v>
      </c>
      <c r="E130" s="5">
        <f t="shared" ref="E130:E161" si="39">SUMIF(GoalieName,A130,MIN)</f>
        <v>3492</v>
      </c>
      <c r="F130" s="5">
        <f t="shared" ref="F130:F161" si="40">SUMIF(GoalieName,A130,QS)</f>
        <v>27</v>
      </c>
      <c r="G130" s="5">
        <f t="shared" ref="G130:G161" si="41">SUMIF(GoalieName,A130,RBS)</f>
        <v>13</v>
      </c>
      <c r="H130" s="5">
        <f t="shared" ref="H130:H161" si="42">SUMIF(GoalieName,A130,PULL)</f>
        <v>4</v>
      </c>
      <c r="I130" s="1">
        <f t="shared" ref="I130:I161" si="43">D130/SUM(C130:D130)</f>
        <v>0.89300911854103349</v>
      </c>
      <c r="J130" s="9">
        <f t="shared" ref="J130:J161" si="44">F130/B130</f>
        <v>0.45</v>
      </c>
    </row>
    <row r="131" spans="1:10" x14ac:dyDescent="0.25">
      <c r="A131" t="s">
        <v>27</v>
      </c>
      <c r="B131" s="5">
        <f t="shared" si="36"/>
        <v>9</v>
      </c>
      <c r="C131" s="5">
        <f t="shared" si="37"/>
        <v>28</v>
      </c>
      <c r="D131" s="5">
        <f t="shared" si="38"/>
        <v>219</v>
      </c>
      <c r="E131" s="5">
        <f t="shared" si="39"/>
        <v>485</v>
      </c>
      <c r="F131" s="5">
        <f t="shared" si="40"/>
        <v>4</v>
      </c>
      <c r="G131" s="5">
        <f t="shared" si="41"/>
        <v>3</v>
      </c>
      <c r="H131" s="5">
        <f t="shared" si="42"/>
        <v>2</v>
      </c>
      <c r="I131" s="1">
        <f t="shared" si="43"/>
        <v>0.88663967611336036</v>
      </c>
      <c r="J131" s="9">
        <f t="shared" si="44"/>
        <v>0.44444444444444442</v>
      </c>
    </row>
    <row r="132" spans="1:10" x14ac:dyDescent="0.25">
      <c r="A132" t="s">
        <v>161</v>
      </c>
      <c r="B132" s="5">
        <f t="shared" si="36"/>
        <v>18</v>
      </c>
      <c r="C132" s="5">
        <f t="shared" si="37"/>
        <v>48</v>
      </c>
      <c r="D132" s="5">
        <f t="shared" si="38"/>
        <v>501</v>
      </c>
      <c r="E132" s="5">
        <f t="shared" si="39"/>
        <v>1084</v>
      </c>
      <c r="F132" s="5">
        <f t="shared" si="40"/>
        <v>8</v>
      </c>
      <c r="G132" s="5">
        <f t="shared" si="41"/>
        <v>3</v>
      </c>
      <c r="H132" s="5">
        <f t="shared" si="42"/>
        <v>0</v>
      </c>
      <c r="I132" s="1">
        <f t="shared" si="43"/>
        <v>0.91256830601092898</v>
      </c>
      <c r="J132" s="9">
        <f t="shared" si="44"/>
        <v>0.44444444444444442</v>
      </c>
    </row>
    <row r="133" spans="1:10" x14ac:dyDescent="0.25">
      <c r="A133" t="s">
        <v>142</v>
      </c>
      <c r="B133" s="5">
        <f t="shared" si="36"/>
        <v>52</v>
      </c>
      <c r="C133" s="5">
        <f t="shared" si="37"/>
        <v>135</v>
      </c>
      <c r="D133" s="5">
        <f t="shared" si="38"/>
        <v>1267</v>
      </c>
      <c r="E133" s="5">
        <f t="shared" si="39"/>
        <v>2968</v>
      </c>
      <c r="F133" s="5">
        <f t="shared" si="40"/>
        <v>23</v>
      </c>
      <c r="G133" s="5">
        <f t="shared" si="41"/>
        <v>11</v>
      </c>
      <c r="H133" s="5">
        <f t="shared" si="42"/>
        <v>5</v>
      </c>
      <c r="I133" s="1">
        <f t="shared" si="43"/>
        <v>0.9037089871611983</v>
      </c>
      <c r="J133" s="9">
        <f t="shared" si="44"/>
        <v>0.44230769230769229</v>
      </c>
    </row>
    <row r="134" spans="1:10" x14ac:dyDescent="0.25">
      <c r="A134" t="s">
        <v>45</v>
      </c>
      <c r="B134" s="5">
        <f t="shared" si="36"/>
        <v>100</v>
      </c>
      <c r="C134" s="5">
        <f t="shared" si="37"/>
        <v>303</v>
      </c>
      <c r="D134" s="5">
        <f t="shared" si="38"/>
        <v>2775</v>
      </c>
      <c r="E134" s="5">
        <f t="shared" si="39"/>
        <v>5883</v>
      </c>
      <c r="F134" s="5">
        <f t="shared" si="40"/>
        <v>44</v>
      </c>
      <c r="G134" s="5">
        <f t="shared" si="41"/>
        <v>16</v>
      </c>
      <c r="H134" s="5">
        <f t="shared" si="42"/>
        <v>5</v>
      </c>
      <c r="I134" s="1">
        <f t="shared" si="43"/>
        <v>0.90155945419103312</v>
      </c>
      <c r="J134" s="9">
        <f t="shared" si="44"/>
        <v>0.44</v>
      </c>
    </row>
    <row r="135" spans="1:10" x14ac:dyDescent="0.25">
      <c r="A135" t="s">
        <v>171</v>
      </c>
      <c r="B135" s="5">
        <f t="shared" si="36"/>
        <v>41</v>
      </c>
      <c r="C135" s="5">
        <f t="shared" si="37"/>
        <v>111</v>
      </c>
      <c r="D135" s="5">
        <f t="shared" si="38"/>
        <v>989</v>
      </c>
      <c r="E135" s="5">
        <f t="shared" si="39"/>
        <v>2215</v>
      </c>
      <c r="F135" s="5">
        <f t="shared" si="40"/>
        <v>18</v>
      </c>
      <c r="G135" s="5">
        <f t="shared" si="41"/>
        <v>10</v>
      </c>
      <c r="H135" s="5">
        <f t="shared" si="42"/>
        <v>7</v>
      </c>
      <c r="I135" s="1">
        <f t="shared" si="43"/>
        <v>0.89909090909090905</v>
      </c>
      <c r="J135" s="9">
        <f t="shared" si="44"/>
        <v>0.43902439024390244</v>
      </c>
    </row>
    <row r="136" spans="1:10" x14ac:dyDescent="0.25">
      <c r="A136" t="s">
        <v>44</v>
      </c>
      <c r="B136" s="5">
        <f t="shared" si="36"/>
        <v>7</v>
      </c>
      <c r="C136" s="5">
        <f t="shared" si="37"/>
        <v>20</v>
      </c>
      <c r="D136" s="5">
        <f t="shared" si="38"/>
        <v>142</v>
      </c>
      <c r="E136" s="5">
        <f t="shared" si="39"/>
        <v>387</v>
      </c>
      <c r="F136" s="5">
        <f t="shared" si="40"/>
        <v>3</v>
      </c>
      <c r="G136" s="5">
        <f t="shared" si="41"/>
        <v>4</v>
      </c>
      <c r="H136" s="5">
        <f t="shared" si="42"/>
        <v>1</v>
      </c>
      <c r="I136" s="1">
        <f t="shared" si="43"/>
        <v>0.87654320987654322</v>
      </c>
      <c r="J136" s="9">
        <f t="shared" si="44"/>
        <v>0.42857142857142855</v>
      </c>
    </row>
    <row r="137" spans="1:10" x14ac:dyDescent="0.25">
      <c r="A137" t="s">
        <v>47</v>
      </c>
      <c r="B137" s="5">
        <f t="shared" si="36"/>
        <v>47</v>
      </c>
      <c r="C137" s="5">
        <f t="shared" si="37"/>
        <v>129</v>
      </c>
      <c r="D137" s="5">
        <f t="shared" si="38"/>
        <v>1035</v>
      </c>
      <c r="E137" s="5">
        <f t="shared" si="39"/>
        <v>2540</v>
      </c>
      <c r="F137" s="5">
        <f t="shared" si="40"/>
        <v>20</v>
      </c>
      <c r="G137" s="5">
        <f t="shared" si="41"/>
        <v>17</v>
      </c>
      <c r="H137" s="5">
        <f t="shared" si="42"/>
        <v>9</v>
      </c>
      <c r="I137" s="1">
        <f t="shared" si="43"/>
        <v>0.88917525773195871</v>
      </c>
      <c r="J137" s="9">
        <f t="shared" si="44"/>
        <v>0.42553191489361702</v>
      </c>
    </row>
    <row r="138" spans="1:10" x14ac:dyDescent="0.25">
      <c r="A138" t="s">
        <v>12</v>
      </c>
      <c r="B138" s="5">
        <f t="shared" si="36"/>
        <v>79</v>
      </c>
      <c r="C138" s="5">
        <f t="shared" si="37"/>
        <v>236</v>
      </c>
      <c r="D138" s="5">
        <f t="shared" si="38"/>
        <v>2068</v>
      </c>
      <c r="E138" s="5">
        <f t="shared" si="39"/>
        <v>4475</v>
      </c>
      <c r="F138" s="5">
        <f t="shared" si="40"/>
        <v>33</v>
      </c>
      <c r="G138" s="5">
        <f t="shared" si="41"/>
        <v>17</v>
      </c>
      <c r="H138" s="5">
        <f t="shared" si="42"/>
        <v>9</v>
      </c>
      <c r="I138" s="1">
        <f t="shared" si="43"/>
        <v>0.89756944444444442</v>
      </c>
      <c r="J138" s="9">
        <f t="shared" si="44"/>
        <v>0.41772151898734178</v>
      </c>
    </row>
    <row r="139" spans="1:10" x14ac:dyDescent="0.25">
      <c r="A139" t="s">
        <v>39</v>
      </c>
      <c r="B139" s="5">
        <f t="shared" si="36"/>
        <v>12</v>
      </c>
      <c r="C139" s="5">
        <f t="shared" si="37"/>
        <v>34</v>
      </c>
      <c r="D139" s="5">
        <f t="shared" si="38"/>
        <v>280</v>
      </c>
      <c r="E139" s="5">
        <f t="shared" si="39"/>
        <v>622</v>
      </c>
      <c r="F139" s="5">
        <f t="shared" si="40"/>
        <v>5</v>
      </c>
      <c r="G139" s="5">
        <f t="shared" si="41"/>
        <v>4</v>
      </c>
      <c r="H139" s="5">
        <f t="shared" si="42"/>
        <v>3</v>
      </c>
      <c r="I139" s="1">
        <f t="shared" si="43"/>
        <v>0.89171974522292996</v>
      </c>
      <c r="J139" s="9">
        <f t="shared" si="44"/>
        <v>0.41666666666666669</v>
      </c>
    </row>
    <row r="140" spans="1:10" x14ac:dyDescent="0.25">
      <c r="A140" t="s">
        <v>115</v>
      </c>
      <c r="B140" s="5">
        <f t="shared" si="36"/>
        <v>132</v>
      </c>
      <c r="C140" s="5">
        <f t="shared" si="37"/>
        <v>363</v>
      </c>
      <c r="D140" s="5">
        <f t="shared" si="38"/>
        <v>3398</v>
      </c>
      <c r="E140" s="5">
        <f t="shared" si="39"/>
        <v>7638</v>
      </c>
      <c r="F140" s="5">
        <f t="shared" si="40"/>
        <v>54</v>
      </c>
      <c r="G140" s="5">
        <f t="shared" si="41"/>
        <v>20</v>
      </c>
      <c r="H140" s="5">
        <f t="shared" si="42"/>
        <v>11</v>
      </c>
      <c r="I140" s="1">
        <f t="shared" si="43"/>
        <v>0.90348311619250199</v>
      </c>
      <c r="J140" s="9">
        <f t="shared" si="44"/>
        <v>0.40909090909090912</v>
      </c>
    </row>
    <row r="141" spans="1:10" x14ac:dyDescent="0.25">
      <c r="A141" t="s">
        <v>131</v>
      </c>
      <c r="B141" s="5">
        <f t="shared" si="36"/>
        <v>20</v>
      </c>
      <c r="C141" s="5">
        <f t="shared" si="37"/>
        <v>62</v>
      </c>
      <c r="D141" s="5">
        <f t="shared" si="38"/>
        <v>552</v>
      </c>
      <c r="E141" s="5">
        <f t="shared" si="39"/>
        <v>1225</v>
      </c>
      <c r="F141" s="5">
        <f t="shared" si="40"/>
        <v>8</v>
      </c>
      <c r="G141" s="5">
        <f t="shared" si="41"/>
        <v>4</v>
      </c>
      <c r="H141" s="5">
        <f t="shared" si="42"/>
        <v>0</v>
      </c>
      <c r="I141" s="1">
        <f t="shared" si="43"/>
        <v>0.89902280130293155</v>
      </c>
      <c r="J141" s="9">
        <f t="shared" si="44"/>
        <v>0.4</v>
      </c>
    </row>
    <row r="142" spans="1:10" x14ac:dyDescent="0.25">
      <c r="A142" t="s">
        <v>143</v>
      </c>
      <c r="B142" s="5">
        <f t="shared" si="36"/>
        <v>5</v>
      </c>
      <c r="C142" s="5">
        <f t="shared" si="37"/>
        <v>15</v>
      </c>
      <c r="D142" s="5">
        <f t="shared" si="38"/>
        <v>131</v>
      </c>
      <c r="E142" s="5">
        <f t="shared" si="39"/>
        <v>291</v>
      </c>
      <c r="F142" s="5">
        <f t="shared" si="40"/>
        <v>2</v>
      </c>
      <c r="G142" s="5">
        <f t="shared" si="41"/>
        <v>2</v>
      </c>
      <c r="H142" s="5">
        <f t="shared" si="42"/>
        <v>1</v>
      </c>
      <c r="I142" s="1">
        <f t="shared" si="43"/>
        <v>0.89726027397260277</v>
      </c>
      <c r="J142" s="9">
        <f t="shared" si="44"/>
        <v>0.4</v>
      </c>
    </row>
    <row r="143" spans="1:10" x14ac:dyDescent="0.25">
      <c r="A143" t="s">
        <v>98</v>
      </c>
      <c r="B143" s="5">
        <f t="shared" si="36"/>
        <v>5</v>
      </c>
      <c r="C143" s="5">
        <f t="shared" si="37"/>
        <v>17</v>
      </c>
      <c r="D143" s="5">
        <f t="shared" si="38"/>
        <v>123</v>
      </c>
      <c r="E143" s="5">
        <f t="shared" si="39"/>
        <v>265</v>
      </c>
      <c r="F143" s="5">
        <f t="shared" si="40"/>
        <v>2</v>
      </c>
      <c r="G143" s="5">
        <f t="shared" si="41"/>
        <v>2</v>
      </c>
      <c r="H143" s="5">
        <f t="shared" si="42"/>
        <v>1</v>
      </c>
      <c r="I143" s="1">
        <f t="shared" si="43"/>
        <v>0.87857142857142856</v>
      </c>
      <c r="J143" s="9">
        <f t="shared" si="44"/>
        <v>0.4</v>
      </c>
    </row>
    <row r="144" spans="1:10" x14ac:dyDescent="0.25">
      <c r="A144" t="s">
        <v>138</v>
      </c>
      <c r="B144" s="5">
        <f t="shared" si="36"/>
        <v>20</v>
      </c>
      <c r="C144" s="5">
        <f t="shared" si="37"/>
        <v>62</v>
      </c>
      <c r="D144" s="5">
        <f t="shared" si="38"/>
        <v>562</v>
      </c>
      <c r="E144" s="5">
        <f t="shared" si="39"/>
        <v>1088</v>
      </c>
      <c r="F144" s="5">
        <f t="shared" si="40"/>
        <v>8</v>
      </c>
      <c r="G144" s="5">
        <f t="shared" si="41"/>
        <v>5</v>
      </c>
      <c r="H144" s="5">
        <f t="shared" si="42"/>
        <v>4</v>
      </c>
      <c r="I144" s="1">
        <f t="shared" si="43"/>
        <v>0.90064102564102566</v>
      </c>
      <c r="J144" s="9">
        <f t="shared" si="44"/>
        <v>0.4</v>
      </c>
    </row>
    <row r="145" spans="1:10" x14ac:dyDescent="0.25">
      <c r="A145" t="s">
        <v>169</v>
      </c>
      <c r="B145" s="5">
        <f t="shared" si="36"/>
        <v>5</v>
      </c>
      <c r="C145" s="5">
        <f t="shared" si="37"/>
        <v>16</v>
      </c>
      <c r="D145" s="5">
        <f t="shared" si="38"/>
        <v>146</v>
      </c>
      <c r="E145" s="5">
        <f t="shared" si="39"/>
        <v>302</v>
      </c>
      <c r="F145" s="5">
        <f t="shared" si="40"/>
        <v>2</v>
      </c>
      <c r="G145" s="5">
        <f t="shared" si="41"/>
        <v>0</v>
      </c>
      <c r="H145" s="5">
        <f t="shared" si="42"/>
        <v>0</v>
      </c>
      <c r="I145" s="1">
        <f t="shared" si="43"/>
        <v>0.90123456790123457</v>
      </c>
      <c r="J145" s="9">
        <f t="shared" si="44"/>
        <v>0.4</v>
      </c>
    </row>
    <row r="146" spans="1:10" x14ac:dyDescent="0.25">
      <c r="A146" t="s">
        <v>135</v>
      </c>
      <c r="B146" s="5">
        <f t="shared" si="36"/>
        <v>43</v>
      </c>
      <c r="C146" s="5">
        <f t="shared" si="37"/>
        <v>132</v>
      </c>
      <c r="D146" s="5">
        <f t="shared" si="38"/>
        <v>1111</v>
      </c>
      <c r="E146" s="5">
        <f t="shared" si="39"/>
        <v>2410</v>
      </c>
      <c r="F146" s="5">
        <f t="shared" si="40"/>
        <v>17</v>
      </c>
      <c r="G146" s="5">
        <f t="shared" si="41"/>
        <v>11</v>
      </c>
      <c r="H146" s="5">
        <f t="shared" si="42"/>
        <v>5</v>
      </c>
      <c r="I146" s="1">
        <f t="shared" si="43"/>
        <v>0.89380530973451322</v>
      </c>
      <c r="J146" s="9">
        <f t="shared" si="44"/>
        <v>0.39534883720930231</v>
      </c>
    </row>
    <row r="147" spans="1:10" x14ac:dyDescent="0.25">
      <c r="A147" t="s">
        <v>124</v>
      </c>
      <c r="B147" s="5">
        <f t="shared" si="36"/>
        <v>44</v>
      </c>
      <c r="C147" s="5">
        <f t="shared" si="37"/>
        <v>132</v>
      </c>
      <c r="D147" s="5">
        <f t="shared" si="38"/>
        <v>1164</v>
      </c>
      <c r="E147" s="5">
        <f t="shared" si="39"/>
        <v>2512</v>
      </c>
      <c r="F147" s="5">
        <f t="shared" si="40"/>
        <v>17</v>
      </c>
      <c r="G147" s="5">
        <f t="shared" si="41"/>
        <v>11</v>
      </c>
      <c r="H147" s="5">
        <f t="shared" si="42"/>
        <v>4</v>
      </c>
      <c r="I147" s="1">
        <f t="shared" si="43"/>
        <v>0.89814814814814814</v>
      </c>
      <c r="J147" s="9">
        <f t="shared" si="44"/>
        <v>0.38636363636363635</v>
      </c>
    </row>
    <row r="148" spans="1:10" x14ac:dyDescent="0.25">
      <c r="A148" t="s">
        <v>78</v>
      </c>
      <c r="B148" s="5">
        <f t="shared" si="36"/>
        <v>110</v>
      </c>
      <c r="C148" s="5">
        <f t="shared" si="37"/>
        <v>325</v>
      </c>
      <c r="D148" s="5">
        <f t="shared" si="38"/>
        <v>2779</v>
      </c>
      <c r="E148" s="5">
        <f t="shared" si="39"/>
        <v>6376</v>
      </c>
      <c r="F148" s="5">
        <f t="shared" si="40"/>
        <v>41</v>
      </c>
      <c r="G148" s="5">
        <f t="shared" si="41"/>
        <v>24</v>
      </c>
      <c r="H148" s="5">
        <f t="shared" si="42"/>
        <v>7</v>
      </c>
      <c r="I148" s="1">
        <f t="shared" si="43"/>
        <v>0.89529639175257736</v>
      </c>
      <c r="J148" s="9">
        <f t="shared" si="44"/>
        <v>0.37272727272727274</v>
      </c>
    </row>
    <row r="149" spans="1:10" x14ac:dyDescent="0.25">
      <c r="A149" t="s">
        <v>36</v>
      </c>
      <c r="B149" s="5">
        <f t="shared" si="36"/>
        <v>17</v>
      </c>
      <c r="C149" s="5">
        <f t="shared" si="37"/>
        <v>56</v>
      </c>
      <c r="D149" s="5">
        <f t="shared" si="38"/>
        <v>422</v>
      </c>
      <c r="E149" s="5">
        <f t="shared" si="39"/>
        <v>987</v>
      </c>
      <c r="F149" s="5">
        <f t="shared" si="40"/>
        <v>6</v>
      </c>
      <c r="G149" s="5">
        <f t="shared" si="41"/>
        <v>4</v>
      </c>
      <c r="H149" s="5">
        <f t="shared" si="42"/>
        <v>2</v>
      </c>
      <c r="I149" s="1">
        <f t="shared" si="43"/>
        <v>0.88284518828451886</v>
      </c>
      <c r="J149" s="9">
        <f t="shared" si="44"/>
        <v>0.35294117647058826</v>
      </c>
    </row>
    <row r="150" spans="1:10" x14ac:dyDescent="0.25">
      <c r="A150" t="s">
        <v>100</v>
      </c>
      <c r="B150" s="5">
        <f t="shared" si="36"/>
        <v>6</v>
      </c>
      <c r="C150" s="5">
        <f t="shared" si="37"/>
        <v>26</v>
      </c>
      <c r="D150" s="5">
        <f t="shared" si="38"/>
        <v>132</v>
      </c>
      <c r="E150" s="5">
        <f t="shared" si="39"/>
        <v>337</v>
      </c>
      <c r="F150" s="5">
        <f t="shared" si="40"/>
        <v>2</v>
      </c>
      <c r="G150" s="5">
        <f t="shared" si="41"/>
        <v>3</v>
      </c>
      <c r="H150" s="5">
        <f t="shared" si="42"/>
        <v>1</v>
      </c>
      <c r="I150" s="1">
        <f t="shared" si="43"/>
        <v>0.83544303797468356</v>
      </c>
      <c r="J150" s="9">
        <f t="shared" si="44"/>
        <v>0.33333333333333331</v>
      </c>
    </row>
    <row r="151" spans="1:10" x14ac:dyDescent="0.25">
      <c r="A151" t="s">
        <v>179</v>
      </c>
      <c r="B151" s="5">
        <f t="shared" si="36"/>
        <v>9</v>
      </c>
      <c r="C151" s="5">
        <f t="shared" si="37"/>
        <v>24</v>
      </c>
      <c r="D151" s="5">
        <f t="shared" si="38"/>
        <v>189</v>
      </c>
      <c r="E151" s="5">
        <f t="shared" si="39"/>
        <v>481</v>
      </c>
      <c r="F151" s="5">
        <f t="shared" si="40"/>
        <v>3</v>
      </c>
      <c r="G151" s="5">
        <f t="shared" si="41"/>
        <v>2</v>
      </c>
      <c r="H151" s="5">
        <f t="shared" si="42"/>
        <v>2</v>
      </c>
      <c r="I151" s="1">
        <f t="shared" si="43"/>
        <v>0.88732394366197187</v>
      </c>
      <c r="J151" s="9">
        <f t="shared" si="44"/>
        <v>0.33333333333333331</v>
      </c>
    </row>
    <row r="152" spans="1:10" x14ac:dyDescent="0.25">
      <c r="A152" t="s">
        <v>24</v>
      </c>
      <c r="B152" s="5">
        <f t="shared" si="36"/>
        <v>16</v>
      </c>
      <c r="C152" s="5">
        <f t="shared" si="37"/>
        <v>53</v>
      </c>
      <c r="D152" s="5">
        <f t="shared" si="38"/>
        <v>370</v>
      </c>
      <c r="E152" s="5">
        <f t="shared" si="39"/>
        <v>924</v>
      </c>
      <c r="F152" s="5">
        <f t="shared" si="40"/>
        <v>5</v>
      </c>
      <c r="G152" s="5">
        <f t="shared" si="41"/>
        <v>7</v>
      </c>
      <c r="H152" s="5">
        <f t="shared" si="42"/>
        <v>1</v>
      </c>
      <c r="I152" s="1">
        <f t="shared" si="43"/>
        <v>0.87470449172576836</v>
      </c>
      <c r="J152" s="9">
        <f t="shared" si="44"/>
        <v>0.3125</v>
      </c>
    </row>
    <row r="153" spans="1:10" x14ac:dyDescent="0.25">
      <c r="A153" t="s">
        <v>126</v>
      </c>
      <c r="B153" s="5">
        <f t="shared" si="36"/>
        <v>7</v>
      </c>
      <c r="C153" s="5">
        <f t="shared" si="37"/>
        <v>20</v>
      </c>
      <c r="D153" s="5">
        <f t="shared" si="38"/>
        <v>164</v>
      </c>
      <c r="E153" s="5">
        <f t="shared" si="39"/>
        <v>297</v>
      </c>
      <c r="F153" s="5">
        <f t="shared" si="40"/>
        <v>2</v>
      </c>
      <c r="G153" s="5">
        <f t="shared" si="41"/>
        <v>2</v>
      </c>
      <c r="H153" s="5">
        <f t="shared" si="42"/>
        <v>3</v>
      </c>
      <c r="I153" s="1">
        <f t="shared" si="43"/>
        <v>0.89130434782608692</v>
      </c>
      <c r="J153" s="9">
        <f t="shared" si="44"/>
        <v>0.2857142857142857</v>
      </c>
    </row>
    <row r="154" spans="1:10" x14ac:dyDescent="0.25">
      <c r="A154" t="s">
        <v>48</v>
      </c>
      <c r="B154" s="5">
        <f t="shared" si="36"/>
        <v>12</v>
      </c>
      <c r="C154" s="5">
        <f t="shared" si="37"/>
        <v>48</v>
      </c>
      <c r="D154" s="5">
        <f t="shared" si="38"/>
        <v>319</v>
      </c>
      <c r="E154" s="5">
        <f t="shared" si="39"/>
        <v>688</v>
      </c>
      <c r="F154" s="5">
        <f t="shared" si="40"/>
        <v>3</v>
      </c>
      <c r="G154" s="5">
        <f t="shared" si="41"/>
        <v>4</v>
      </c>
      <c r="H154" s="5">
        <f t="shared" si="42"/>
        <v>1</v>
      </c>
      <c r="I154" s="1">
        <f t="shared" si="43"/>
        <v>0.86920980926430513</v>
      </c>
      <c r="J154" s="9">
        <f t="shared" si="44"/>
        <v>0.25</v>
      </c>
    </row>
    <row r="155" spans="1:10" x14ac:dyDescent="0.25">
      <c r="A155" t="s">
        <v>59</v>
      </c>
      <c r="B155" s="5">
        <f t="shared" si="36"/>
        <v>4</v>
      </c>
      <c r="C155" s="5">
        <f t="shared" si="37"/>
        <v>14</v>
      </c>
      <c r="D155" s="5">
        <f t="shared" si="38"/>
        <v>115</v>
      </c>
      <c r="E155" s="5">
        <f t="shared" si="39"/>
        <v>241</v>
      </c>
      <c r="F155" s="5">
        <f t="shared" si="40"/>
        <v>1</v>
      </c>
      <c r="G155" s="5">
        <f t="shared" si="41"/>
        <v>0</v>
      </c>
      <c r="H155" s="5">
        <f t="shared" si="42"/>
        <v>0</v>
      </c>
      <c r="I155" s="1">
        <f t="shared" si="43"/>
        <v>0.89147286821705429</v>
      </c>
      <c r="J155" s="9">
        <f t="shared" si="44"/>
        <v>0.25</v>
      </c>
    </row>
    <row r="156" spans="1:10" x14ac:dyDescent="0.25">
      <c r="A156" t="s">
        <v>101</v>
      </c>
      <c r="B156" s="5">
        <f t="shared" si="36"/>
        <v>4</v>
      </c>
      <c r="C156" s="5">
        <f t="shared" si="37"/>
        <v>14</v>
      </c>
      <c r="D156" s="5">
        <f t="shared" si="38"/>
        <v>109</v>
      </c>
      <c r="E156" s="5">
        <f t="shared" si="39"/>
        <v>244</v>
      </c>
      <c r="F156" s="5">
        <f t="shared" si="40"/>
        <v>1</v>
      </c>
      <c r="G156" s="5">
        <f t="shared" si="41"/>
        <v>1</v>
      </c>
      <c r="H156" s="5">
        <f t="shared" si="42"/>
        <v>0</v>
      </c>
      <c r="I156" s="1">
        <f t="shared" si="43"/>
        <v>0.88617886178861793</v>
      </c>
      <c r="J156" s="9">
        <f t="shared" si="44"/>
        <v>0.25</v>
      </c>
    </row>
    <row r="157" spans="1:10" x14ac:dyDescent="0.25">
      <c r="A157" t="s">
        <v>103</v>
      </c>
      <c r="B157" s="5">
        <f t="shared" si="36"/>
        <v>19</v>
      </c>
      <c r="C157" s="5">
        <f t="shared" si="37"/>
        <v>64</v>
      </c>
      <c r="D157" s="5">
        <f t="shared" si="38"/>
        <v>488</v>
      </c>
      <c r="E157" s="5">
        <f t="shared" si="39"/>
        <v>1041</v>
      </c>
      <c r="F157" s="5">
        <f t="shared" si="40"/>
        <v>4</v>
      </c>
      <c r="G157" s="5">
        <f t="shared" si="41"/>
        <v>6</v>
      </c>
      <c r="H157" s="5">
        <f t="shared" si="42"/>
        <v>3</v>
      </c>
      <c r="I157" s="1">
        <f t="shared" si="43"/>
        <v>0.88405797101449279</v>
      </c>
      <c r="J157" s="9">
        <f t="shared" si="44"/>
        <v>0.21052631578947367</v>
      </c>
    </row>
    <row r="158" spans="1:10" x14ac:dyDescent="0.25">
      <c r="A158" t="s">
        <v>175</v>
      </c>
      <c r="B158" s="5">
        <f t="shared" si="36"/>
        <v>5</v>
      </c>
      <c r="C158" s="5">
        <f t="shared" si="37"/>
        <v>20</v>
      </c>
      <c r="D158" s="5">
        <f t="shared" si="38"/>
        <v>129</v>
      </c>
      <c r="E158" s="5">
        <f t="shared" si="39"/>
        <v>255</v>
      </c>
      <c r="F158" s="5">
        <f t="shared" si="40"/>
        <v>0</v>
      </c>
      <c r="G158" s="5">
        <f t="shared" si="41"/>
        <v>1</v>
      </c>
      <c r="H158" s="5">
        <f t="shared" si="42"/>
        <v>1</v>
      </c>
      <c r="I158" s="1">
        <f t="shared" si="43"/>
        <v>0.86577181208053688</v>
      </c>
      <c r="J158" s="9">
        <f t="shared" si="44"/>
        <v>0</v>
      </c>
    </row>
    <row r="159" spans="1:10" x14ac:dyDescent="0.25">
      <c r="A159" t="s">
        <v>154</v>
      </c>
      <c r="B159" s="5">
        <f t="shared" si="36"/>
        <v>1</v>
      </c>
      <c r="C159" s="5">
        <f t="shared" si="37"/>
        <v>5</v>
      </c>
      <c r="D159" s="5">
        <f t="shared" si="38"/>
        <v>33</v>
      </c>
      <c r="E159" s="5">
        <f t="shared" si="39"/>
        <v>64</v>
      </c>
      <c r="F159" s="5">
        <f t="shared" si="40"/>
        <v>0</v>
      </c>
      <c r="G159" s="5">
        <f t="shared" si="41"/>
        <v>0</v>
      </c>
      <c r="H159" s="5">
        <f t="shared" si="42"/>
        <v>0</v>
      </c>
      <c r="I159" s="1">
        <f t="shared" si="43"/>
        <v>0.86842105263157898</v>
      </c>
      <c r="J159" s="9">
        <f t="shared" si="44"/>
        <v>0</v>
      </c>
    </row>
    <row r="160" spans="1:10" x14ac:dyDescent="0.25">
      <c r="A160" t="s">
        <v>156</v>
      </c>
      <c r="B160" s="5">
        <f t="shared" si="36"/>
        <v>1</v>
      </c>
      <c r="C160" s="5">
        <f t="shared" si="37"/>
        <v>3</v>
      </c>
      <c r="D160" s="5">
        <f t="shared" si="38"/>
        <v>22</v>
      </c>
      <c r="E160" s="5">
        <f t="shared" si="39"/>
        <v>65</v>
      </c>
      <c r="F160" s="5">
        <f t="shared" si="40"/>
        <v>0</v>
      </c>
      <c r="G160" s="5">
        <f t="shared" si="41"/>
        <v>0</v>
      </c>
      <c r="H160" s="5">
        <f t="shared" si="42"/>
        <v>0</v>
      </c>
      <c r="I160" s="1">
        <f t="shared" si="43"/>
        <v>0.88</v>
      </c>
      <c r="J160" s="9">
        <f t="shared" si="44"/>
        <v>0</v>
      </c>
    </row>
    <row r="161" spans="1:10" x14ac:dyDescent="0.25">
      <c r="A161" t="s">
        <v>30</v>
      </c>
      <c r="B161" s="5">
        <f t="shared" si="36"/>
        <v>1</v>
      </c>
      <c r="C161" s="5">
        <f t="shared" si="37"/>
        <v>3</v>
      </c>
      <c r="D161" s="5">
        <f t="shared" si="38"/>
        <v>30</v>
      </c>
      <c r="E161" s="5">
        <f t="shared" si="39"/>
        <v>59</v>
      </c>
      <c r="F161" s="5">
        <f t="shared" si="40"/>
        <v>0</v>
      </c>
      <c r="G161" s="5">
        <f t="shared" si="41"/>
        <v>0</v>
      </c>
      <c r="H161" s="5">
        <f t="shared" si="42"/>
        <v>0</v>
      </c>
      <c r="I161" s="1">
        <f t="shared" si="43"/>
        <v>0.90909090909090906</v>
      </c>
      <c r="J161" s="9">
        <f t="shared" si="44"/>
        <v>0</v>
      </c>
    </row>
    <row r="162" spans="1:10" x14ac:dyDescent="0.25">
      <c r="A162" t="s">
        <v>157</v>
      </c>
      <c r="B162" s="5">
        <f t="shared" ref="B162:B193" si="45">SUMIF(GoalieName,A162,GS)</f>
        <v>1</v>
      </c>
      <c r="C162" s="5">
        <f t="shared" ref="C162:C168" si="46">SUMIF(GoalieName,A162,GA)</f>
        <v>4</v>
      </c>
      <c r="D162" s="5">
        <f t="shared" ref="D162:D168" si="47">SUMIF(GoalieName,A162,SV)</f>
        <v>33</v>
      </c>
      <c r="E162" s="5">
        <f t="shared" ref="E162:E168" si="48">SUMIF(GoalieName,A162,MIN)</f>
        <v>59</v>
      </c>
      <c r="F162" s="5">
        <f t="shared" ref="F162:F168" si="49">SUMIF(GoalieName,A162,QS)</f>
        <v>0</v>
      </c>
      <c r="G162" s="5">
        <f t="shared" ref="G162:G168" si="50">SUMIF(GoalieName,A162,RBS)</f>
        <v>0</v>
      </c>
      <c r="H162" s="5">
        <f t="shared" ref="H162:H168" si="51">SUMIF(GoalieName,A162,PULL)</f>
        <v>0</v>
      </c>
      <c r="I162" s="1">
        <f t="shared" ref="I162:I168" si="52">D162/SUM(C162:D162)</f>
        <v>0.89189189189189189</v>
      </c>
      <c r="J162" s="9">
        <f t="shared" ref="J162:J168" si="53">F162/B162</f>
        <v>0</v>
      </c>
    </row>
    <row r="163" spans="1:10" x14ac:dyDescent="0.25">
      <c r="A163" t="s">
        <v>160</v>
      </c>
      <c r="B163" s="5">
        <f t="shared" si="45"/>
        <v>1</v>
      </c>
      <c r="C163" s="5">
        <f t="shared" si="46"/>
        <v>6</v>
      </c>
      <c r="D163" s="5">
        <f t="shared" si="47"/>
        <v>41</v>
      </c>
      <c r="E163" s="5">
        <f t="shared" si="48"/>
        <v>60</v>
      </c>
      <c r="F163" s="5">
        <f t="shared" si="49"/>
        <v>0</v>
      </c>
      <c r="G163" s="5">
        <f t="shared" si="50"/>
        <v>0</v>
      </c>
      <c r="H163" s="5">
        <f t="shared" si="51"/>
        <v>0</v>
      </c>
      <c r="I163" s="1">
        <f t="shared" si="52"/>
        <v>0.87234042553191493</v>
      </c>
      <c r="J163" s="9">
        <f t="shared" si="53"/>
        <v>0</v>
      </c>
    </row>
    <row r="164" spans="1:10" x14ac:dyDescent="0.25">
      <c r="A164" t="s">
        <v>114</v>
      </c>
      <c r="B164" s="5">
        <f t="shared" si="45"/>
        <v>1</v>
      </c>
      <c r="C164" s="5">
        <f t="shared" si="46"/>
        <v>2</v>
      </c>
      <c r="D164" s="5">
        <f t="shared" si="47"/>
        <v>22</v>
      </c>
      <c r="E164" s="5">
        <f t="shared" si="48"/>
        <v>40</v>
      </c>
      <c r="F164" s="5">
        <f t="shared" si="49"/>
        <v>0</v>
      </c>
      <c r="G164" s="5">
        <f t="shared" si="50"/>
        <v>0</v>
      </c>
      <c r="H164" s="5">
        <f t="shared" si="51"/>
        <v>1</v>
      </c>
      <c r="I164" s="1">
        <f t="shared" si="52"/>
        <v>0.91666666666666663</v>
      </c>
      <c r="J164" s="9">
        <f t="shared" si="53"/>
        <v>0</v>
      </c>
    </row>
    <row r="165" spans="1:10" x14ac:dyDescent="0.25">
      <c r="A165" t="s">
        <v>99</v>
      </c>
      <c r="B165" s="5">
        <f t="shared" si="45"/>
        <v>2</v>
      </c>
      <c r="C165" s="5">
        <f t="shared" si="46"/>
        <v>8</v>
      </c>
      <c r="D165" s="5">
        <f t="shared" si="47"/>
        <v>54</v>
      </c>
      <c r="E165" s="5">
        <f t="shared" si="48"/>
        <v>118</v>
      </c>
      <c r="F165" s="5">
        <f t="shared" si="49"/>
        <v>0</v>
      </c>
      <c r="G165" s="5">
        <f t="shared" si="50"/>
        <v>0</v>
      </c>
      <c r="H165" s="5">
        <f t="shared" si="51"/>
        <v>0</v>
      </c>
      <c r="I165" s="1">
        <f t="shared" si="52"/>
        <v>0.87096774193548387</v>
      </c>
      <c r="J165" s="9">
        <f t="shared" si="53"/>
        <v>0</v>
      </c>
    </row>
    <row r="166" spans="1:10" x14ac:dyDescent="0.25">
      <c r="A166" t="s">
        <v>136</v>
      </c>
      <c r="B166" s="5">
        <f t="shared" si="45"/>
        <v>2</v>
      </c>
      <c r="C166" s="5">
        <f t="shared" si="46"/>
        <v>12</v>
      </c>
      <c r="D166" s="5">
        <f t="shared" si="47"/>
        <v>47</v>
      </c>
      <c r="E166" s="5">
        <f t="shared" si="48"/>
        <v>119</v>
      </c>
      <c r="F166" s="5">
        <f t="shared" si="49"/>
        <v>0</v>
      </c>
      <c r="G166" s="5">
        <f t="shared" si="50"/>
        <v>2</v>
      </c>
      <c r="H166" s="5">
        <f t="shared" si="51"/>
        <v>0</v>
      </c>
      <c r="I166" s="1">
        <f t="shared" si="52"/>
        <v>0.79661016949152541</v>
      </c>
      <c r="J166" s="9">
        <f t="shared" si="53"/>
        <v>0</v>
      </c>
    </row>
    <row r="167" spans="1:10" x14ac:dyDescent="0.25">
      <c r="A167" t="s">
        <v>166</v>
      </c>
      <c r="B167" s="5">
        <f t="shared" si="45"/>
        <v>1</v>
      </c>
      <c r="C167" s="5">
        <f t="shared" si="46"/>
        <v>3</v>
      </c>
      <c r="D167" s="5">
        <f t="shared" si="47"/>
        <v>29</v>
      </c>
      <c r="E167" s="5">
        <f t="shared" si="48"/>
        <v>59</v>
      </c>
      <c r="F167" s="5">
        <f t="shared" si="49"/>
        <v>0</v>
      </c>
      <c r="G167" s="5">
        <f t="shared" si="50"/>
        <v>0</v>
      </c>
      <c r="H167" s="5">
        <f t="shared" si="51"/>
        <v>0</v>
      </c>
      <c r="I167" s="1">
        <f t="shared" si="52"/>
        <v>0.90625</v>
      </c>
      <c r="J167" s="9">
        <f t="shared" si="53"/>
        <v>0</v>
      </c>
    </row>
    <row r="168" spans="1:10" x14ac:dyDescent="0.25">
      <c r="A168" t="s">
        <v>149</v>
      </c>
      <c r="B168" s="5">
        <f t="shared" si="45"/>
        <v>2</v>
      </c>
      <c r="C168" s="5">
        <f t="shared" si="46"/>
        <v>5</v>
      </c>
      <c r="D168" s="5">
        <f t="shared" si="47"/>
        <v>38</v>
      </c>
      <c r="E168" s="5">
        <f t="shared" si="48"/>
        <v>89</v>
      </c>
      <c r="F168" s="5">
        <f t="shared" si="49"/>
        <v>0</v>
      </c>
      <c r="G168" s="5">
        <f t="shared" si="50"/>
        <v>1</v>
      </c>
      <c r="H168" s="5">
        <f t="shared" si="51"/>
        <v>2</v>
      </c>
      <c r="I168" s="1">
        <f t="shared" si="52"/>
        <v>0.88372093023255816</v>
      </c>
      <c r="J168" s="9">
        <f t="shared" si="53"/>
        <v>0</v>
      </c>
    </row>
  </sheetData>
  <sheetProtection selectLockedCells="1" selectUnlockedCells="1"/>
  <pageMargins left="0.7" right="0.7" top="0.75" bottom="0.75" header="0.51180555555555551" footer="0.51180555555555551"/>
  <pageSetup firstPageNumber="0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>
      <selection activeCell="H10" sqref="H10"/>
    </sheetView>
  </sheetViews>
  <sheetFormatPr defaultRowHeight="15" x14ac:dyDescent="0.25"/>
  <sheetData>
    <row r="1" spans="1:8" x14ac:dyDescent="0.25">
      <c r="A1" s="2" t="s">
        <v>0</v>
      </c>
      <c r="B1" s="2" t="s">
        <v>2</v>
      </c>
      <c r="C1" s="2" t="s">
        <v>3</v>
      </c>
      <c r="D1" s="2" t="s">
        <v>4</v>
      </c>
      <c r="E1" s="2" t="s">
        <v>5</v>
      </c>
      <c r="F1" s="10" t="s">
        <v>6</v>
      </c>
      <c r="G1" s="2" t="s">
        <v>187</v>
      </c>
      <c r="H1" s="2" t="s">
        <v>188</v>
      </c>
    </row>
    <row r="2" spans="1:8" x14ac:dyDescent="0.25">
      <c r="A2" t="s">
        <v>10</v>
      </c>
      <c r="B2">
        <v>2460</v>
      </c>
      <c r="C2">
        <v>6166</v>
      </c>
      <c r="D2">
        <v>62429</v>
      </c>
      <c r="E2">
        <v>142014</v>
      </c>
      <c r="F2">
        <v>0.91010000000000002</v>
      </c>
      <c r="G2">
        <v>0.89959999999999996</v>
      </c>
      <c r="H2">
        <v>0.91300000000000003</v>
      </c>
    </row>
    <row r="3" spans="1:8" x14ac:dyDescent="0.25">
      <c r="A3" t="s">
        <v>91</v>
      </c>
      <c r="B3">
        <v>2452</v>
      </c>
      <c r="C3">
        <v>6513</v>
      </c>
      <c r="D3">
        <v>64932</v>
      </c>
      <c r="E3">
        <v>142409</v>
      </c>
      <c r="F3">
        <v>0.90880000000000005</v>
      </c>
      <c r="G3">
        <v>0.90069999999999995</v>
      </c>
      <c r="H3">
        <v>0.91300000000000003</v>
      </c>
    </row>
    <row r="4" spans="1:8" x14ac:dyDescent="0.25">
      <c r="A4" t="s">
        <v>109</v>
      </c>
      <c r="B4">
        <v>2458</v>
      </c>
      <c r="C4">
        <v>6315</v>
      </c>
      <c r="D4">
        <v>65318</v>
      </c>
      <c r="E4">
        <v>142434</v>
      </c>
      <c r="F4">
        <v>0.91180000000000005</v>
      </c>
      <c r="G4">
        <v>0.90090000000000003</v>
      </c>
      <c r="H4">
        <v>0.91669999999999996</v>
      </c>
    </row>
    <row r="5" spans="1:8" x14ac:dyDescent="0.25">
      <c r="A5" t="s">
        <v>118</v>
      </c>
      <c r="B5">
        <v>2454</v>
      </c>
      <c r="C5">
        <v>6205</v>
      </c>
      <c r="D5">
        <v>65440</v>
      </c>
      <c r="E5">
        <v>142260</v>
      </c>
      <c r="F5">
        <v>0.91339999999999999</v>
      </c>
      <c r="G5">
        <v>0.90390000000000004</v>
      </c>
      <c r="H5">
        <v>0.91669999999999996</v>
      </c>
    </row>
    <row r="6" spans="1:8" x14ac:dyDescent="0.25">
      <c r="A6" t="s">
        <v>129</v>
      </c>
      <c r="B6">
        <v>2452</v>
      </c>
      <c r="C6">
        <v>6054</v>
      </c>
      <c r="D6">
        <v>64135</v>
      </c>
      <c r="E6">
        <v>142428</v>
      </c>
      <c r="F6">
        <v>0.91369999999999996</v>
      </c>
      <c r="G6">
        <v>0.9052</v>
      </c>
      <c r="H6">
        <v>0.91669999999999996</v>
      </c>
    </row>
    <row r="7" spans="1:8" x14ac:dyDescent="0.25">
      <c r="A7" t="s">
        <v>141</v>
      </c>
      <c r="B7">
        <v>1440</v>
      </c>
      <c r="C7">
        <v>3539</v>
      </c>
      <c r="D7">
        <v>36728</v>
      </c>
      <c r="E7">
        <v>83501</v>
      </c>
      <c r="F7">
        <v>0.91210000000000002</v>
      </c>
      <c r="G7">
        <v>0.90050000000000008</v>
      </c>
      <c r="H7">
        <v>0.91550000000000009</v>
      </c>
    </row>
    <row r="8" spans="1:8" x14ac:dyDescent="0.25">
      <c r="A8" t="s">
        <v>151</v>
      </c>
      <c r="B8">
        <v>2459</v>
      </c>
      <c r="C8">
        <v>6097</v>
      </c>
      <c r="D8">
        <v>65017</v>
      </c>
      <c r="E8">
        <v>143339</v>
      </c>
      <c r="F8">
        <v>0.9143</v>
      </c>
      <c r="G8">
        <v>0.90550000000000008</v>
      </c>
      <c r="H8">
        <v>0.91670000000000007</v>
      </c>
    </row>
    <row r="9" spans="1:8" x14ac:dyDescent="0.25">
      <c r="A9" t="s">
        <v>172</v>
      </c>
      <c r="B9">
        <v>2455</v>
      </c>
      <c r="C9">
        <v>6024</v>
      </c>
      <c r="D9">
        <v>64794</v>
      </c>
      <c r="E9">
        <v>143317</v>
      </c>
      <c r="F9">
        <v>0.91490000000000005</v>
      </c>
      <c r="G9">
        <v>0.90510000000000002</v>
      </c>
      <c r="H9">
        <v>0.91700000000000004</v>
      </c>
    </row>
  </sheetData>
  <sheetProtection selectLockedCells="1" selectUnlockedCells="1"/>
  <pageMargins left="0.7" right="0.7" top="0.75" bottom="0.75" header="0.51180555555555551" footer="0.51180555555555551"/>
  <pageSetup firstPageNumber="0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18</vt:i4>
      </vt:variant>
    </vt:vector>
  </HeadingPairs>
  <TitlesOfParts>
    <vt:vector size="22" baseType="lpstr">
      <vt:lpstr>Game-by-Game</vt:lpstr>
      <vt:lpstr>Season-by-Season</vt:lpstr>
      <vt:lpstr>Goalie-by-Goalie</vt:lpstr>
      <vt:lpstr>SeasonTotals</vt:lpstr>
      <vt:lpstr>__Anonymous_Sheet_DB__1</vt:lpstr>
      <vt:lpstr>__Anonymous_Sheet_DB__1_1</vt:lpstr>
      <vt:lpstr>__Anonymous_Sheet_DB__1_2</vt:lpstr>
      <vt:lpstr>__Anonymous_Sheet_DB__2</vt:lpstr>
      <vt:lpstr>__Anonymous_Sheet_DB__2_1</vt:lpstr>
      <vt:lpstr>__Anonymous_Sheet_DB__2_2</vt:lpstr>
      <vt:lpstr>__Anonymous_Sheet_DB__3</vt:lpstr>
      <vt:lpstr>__Anonymous_Sheet_DB__3_1</vt:lpstr>
      <vt:lpstr>__Anonymous_Sheet_DB__4</vt:lpstr>
      <vt:lpstr>GA</vt:lpstr>
      <vt:lpstr>GoalieName</vt:lpstr>
      <vt:lpstr>GS</vt:lpstr>
      <vt:lpstr>MIN</vt:lpstr>
      <vt:lpstr>PULL</vt:lpstr>
      <vt:lpstr>QS</vt:lpstr>
      <vt:lpstr>RBS</vt:lpstr>
      <vt:lpstr>Season</vt:lpstr>
      <vt:lpstr>SV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2015-11-24T19:18:28Z</dcterms:created>
  <dcterms:modified xsi:type="dcterms:W3CDTF">2015-11-24T19:18:40Z</dcterms:modified>
</cp:coreProperties>
</file>